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udget comparison" sheetId="1" r:id="rId1"/>
    <sheet name="13 month rolling" sheetId="2" r:id="rId2"/>
  </sheets>
  <externalReferences>
    <externalReference r:id="rId6"/>
    <externalReference r:id="rId7"/>
  </externalReferences>
  <definedNames>
    <definedName name="Body" localSheetId="0">#REF!</definedName>
    <definedName name="CRITERIA" localSheetId="0">'budget comparison'!$A$4:$A$5</definedName>
    <definedName name="_xlnm.Print_Area" localSheetId="0">'budget comparison'!$B$6:$T$3847</definedName>
    <definedName name="_xlnm.Print_Titles" localSheetId="0">'budget comparison'!$6:$18</definedName>
    <definedName name="Print_Zone" localSheetId="0">#REF!</definedName>
    <definedName name="Body" localSheetId="1">'13 month rolling'!$A$13:$M$13</definedName>
    <definedName name="CRITERIA" localSheetId="1">'13 month rolling'!$A$4:$A$5</definedName>
    <definedName name="_xlnm.Print_Area" localSheetId="1">'13 month rolling'!$B$6:$R$4704</definedName>
    <definedName name="_xlnm.Print_Titles" localSheetId="1">'13 month rolling'!$6:$17</definedName>
  </definedNames>
  <calcPr fullCalcOnLoad="1"/>
</workbook>
</file>

<file path=xl/comments1.xml><?xml version="1.0" encoding="utf-8"?>
<comments xmlns="http://schemas.openxmlformats.org/spreadsheetml/2006/main">
  <authors>
    <author>ed</author>
  </authors>
  <commentList>
    <comment ref="A17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C17" authorId="0">
      <text>
        <r>
          <rPr>
            <sz val="10"/>
            <rFont val="Tahoma"/>
            <family val="2"/>
          </rPr>
          <t>By using Excel functions the first line of the column header is dynamic based on how many periods were specified at run-time.</t>
        </r>
      </text>
    </comment>
    <comment ref="A18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comments2.xml><?xml version="1.0" encoding="utf-8"?>
<comments xmlns="http://schemas.openxmlformats.org/spreadsheetml/2006/main">
  <authors>
    <author>ed</author>
  </authors>
  <commentList>
    <comment ref="A16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7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sharedStrings.xml><?xml version="1.0" encoding="utf-8"?>
<sst xmlns="http://schemas.openxmlformats.org/spreadsheetml/2006/main" count="10733" uniqueCount="7014">
  <si>
    <t>All Attributes</t>
  </si>
  <si>
    <t>Filter</t>
  </si>
  <si>
    <t>Oracle</t>
  </si>
  <si>
    <t>APA</t>
  </si>
  <si>
    <t>Apts</t>
  </si>
  <si>
    <t>&lt;&gt;0</t>
  </si>
  <si>
    <t>Sql Server</t>
  </si>
  <si>
    <t xml:space="preserve">Units -  </t>
  </si>
  <si>
    <t>Bell Partners Inc Financial Package</t>
  </si>
  <si>
    <t>Budget Comparison</t>
  </si>
  <si>
    <t xml:space="preserve">Property - </t>
  </si>
  <si>
    <t>Prepared by: Bell Partners Inc.</t>
  </si>
  <si>
    <t>93001000</t>
  </si>
  <si>
    <t>Property Name (hidden row)</t>
  </si>
  <si>
    <t>Unit count (hidden row)</t>
  </si>
  <si>
    <t>iMonths Row (hidden on Report worksheet)</t>
  </si>
  <si>
    <t>Current</t>
  </si>
  <si>
    <t>Actual v Budget</t>
  </si>
  <si>
    <t>Actual v PY Actual</t>
  </si>
  <si>
    <t>Actual v PYTD Actual</t>
  </si>
  <si>
    <t>sMMMYear ----&gt;</t>
  </si>
  <si>
    <t>Month</t>
  </si>
  <si>
    <t>YTD</t>
  </si>
  <si>
    <t>Annual</t>
  </si>
  <si>
    <t>Unused</t>
  </si>
  <si>
    <t>sActOrBud ----&gt;</t>
  </si>
  <si>
    <t>Account</t>
  </si>
  <si>
    <t>Actual</t>
  </si>
  <si>
    <t>Budget</t>
  </si>
  <si>
    <t>$ Variance</t>
  </si>
  <si>
    <t>% Variance</t>
  </si>
  <si>
    <t>Same Mo Last Yr</t>
  </si>
  <si>
    <t>Last Yr YTD</t>
  </si>
  <si>
    <t>Income</t>
  </si>
  <si>
    <t>Rental Income</t>
  </si>
  <si>
    <t>43000000..43199999</t>
  </si>
  <si>
    <t>Gross Potential Rent</t>
  </si>
  <si>
    <t>43200000..43201999</t>
  </si>
  <si>
    <t>Concessions</t>
  </si>
  <si>
    <t>Vacancy Loss</t>
  </si>
  <si>
    <t>43202001..43299999</t>
  </si>
  <si>
    <t>Other Rent Losses</t>
  </si>
  <si>
    <t>Total Rental Income</t>
  </si>
  <si>
    <t>Economic Occupancy</t>
  </si>
  <si>
    <t>Vacancy Loss Percent</t>
  </si>
  <si>
    <t>Actual Occupancy</t>
  </si>
  <si>
    <t>40000000..40999999</t>
  </si>
  <si>
    <t>Corporate Income</t>
  </si>
  <si>
    <t>41000000..41999999</t>
  </si>
  <si>
    <t>Commercial Income</t>
  </si>
  <si>
    <t>42000000..42999999</t>
  </si>
  <si>
    <t>Senior Living Income</t>
  </si>
  <si>
    <t>Non-Residential Income</t>
  </si>
  <si>
    <t>43301000..43301999</t>
  </si>
  <si>
    <t>Retail Income</t>
  </si>
  <si>
    <t>43302000..43302999</t>
  </si>
  <si>
    <t>Recoverable Income</t>
  </si>
  <si>
    <t>43303000..43303999</t>
  </si>
  <si>
    <t>Office Income</t>
  </si>
  <si>
    <t>Total Non-Residential Income</t>
  </si>
  <si>
    <t>Other Income</t>
  </si>
  <si>
    <t>43400000..43908000 43908006..43999999</t>
  </si>
  <si>
    <t>43908001 43908002 43908003 43908004 43908005</t>
  </si>
  <si>
    <t>Utility Income</t>
  </si>
  <si>
    <t>Total Other Income</t>
  </si>
  <si>
    <t>Total Income</t>
  </si>
  <si>
    <t xml:space="preserve"> </t>
  </si>
  <si>
    <t>Operating Expenses</t>
  </si>
  <si>
    <t>Controllable Expenses</t>
  </si>
  <si>
    <t>50000000..50999999</t>
  </si>
  <si>
    <t>Corporate Expense</t>
  </si>
  <si>
    <t>51000000..51999999</t>
  </si>
  <si>
    <t>Commercial Expense</t>
  </si>
  <si>
    <t>52000000..52999999</t>
  </si>
  <si>
    <t>Senior Living Expense</t>
  </si>
  <si>
    <t>53000000..53199999</t>
  </si>
  <si>
    <t>Utilities</t>
  </si>
  <si>
    <t>53200000..53299999</t>
  </si>
  <si>
    <t>Maintenance &amp; Repairs</t>
  </si>
  <si>
    <t>53300000..53399999</t>
  </si>
  <si>
    <t>Alarm &amp; Cable</t>
  </si>
  <si>
    <t>53400000..53499999</t>
  </si>
  <si>
    <t>Landscaping</t>
  </si>
  <si>
    <t>53500000..53599999</t>
  </si>
  <si>
    <t>Make-ready/turnover</t>
  </si>
  <si>
    <t>53600000..53699999</t>
  </si>
  <si>
    <t>Payroll</t>
  </si>
  <si>
    <t>53700000..53799999</t>
  </si>
  <si>
    <t>Marketing</t>
  </si>
  <si>
    <t>53800000..53899999</t>
  </si>
  <si>
    <t>Admin/Office</t>
  </si>
  <si>
    <t>53900000..53979999</t>
  </si>
  <si>
    <t>Retail Expense</t>
  </si>
  <si>
    <t>Total Controllable Expenses</t>
  </si>
  <si>
    <t>Net Controllable Profit</t>
  </si>
  <si>
    <t>Non-Controllable Expenses</t>
  </si>
  <si>
    <t>60100000..60199999</t>
  </si>
  <si>
    <t>Management Fees</t>
  </si>
  <si>
    <t>60200000..60299999</t>
  </si>
  <si>
    <t>Insurance</t>
  </si>
  <si>
    <t>60300000..60399999</t>
  </si>
  <si>
    <t>Property Taxes</t>
  </si>
  <si>
    <t>60400000..60499999</t>
  </si>
  <si>
    <t>Licenses &amp; Permits</t>
  </si>
  <si>
    <t>60500000..60599999</t>
  </si>
  <si>
    <t>Other Taxes and Assessments</t>
  </si>
  <si>
    <t xml:space="preserve">     Total Non-Controllable Expenses</t>
  </si>
  <si>
    <t>Total Operating Expenses</t>
  </si>
  <si>
    <t>Net Operating Income (NOI)</t>
  </si>
  <si>
    <t>Other Income &amp; Expenses</t>
  </si>
  <si>
    <t>70100000..70199999</t>
  </si>
  <si>
    <t>Major Expenses</t>
  </si>
  <si>
    <t>70200000..70299999</t>
  </si>
  <si>
    <t>Rehab Major Expenses</t>
  </si>
  <si>
    <t>70300000..70399999</t>
  </si>
  <si>
    <t>Ownership Expenses</t>
  </si>
  <si>
    <t>70400000..70499999</t>
  </si>
  <si>
    <t xml:space="preserve">Insurance Rehabilitation   </t>
  </si>
  <si>
    <t>70500000..70599999</t>
  </si>
  <si>
    <t>Interest Expense</t>
  </si>
  <si>
    <t>70600000..70699999</t>
  </si>
  <si>
    <t>Acquisition/Disposition Expenses</t>
  </si>
  <si>
    <t>70700000..70709999</t>
  </si>
  <si>
    <t>Recurring Capital</t>
  </si>
  <si>
    <t>70800000..70809999</t>
  </si>
  <si>
    <t>One Time Capital</t>
  </si>
  <si>
    <t>70900000..70909999</t>
  </si>
  <si>
    <t>Other Income/Expense</t>
  </si>
  <si>
    <t>Total Other Income &amp; Expenses</t>
  </si>
  <si>
    <t>Net Income</t>
  </si>
  <si>
    <t>Adjustments to Cash Flow</t>
  </si>
  <si>
    <t>70900000..70902199</t>
  </si>
  <si>
    <t>Add: Depreciation &amp; Amortization</t>
  </si>
  <si>
    <t>20601100 20602100 20603100 20604100 20605100 20606909</t>
  </si>
  <si>
    <t>Less: Mortgage Principal</t>
  </si>
  <si>
    <t>10700000..10739999</t>
  </si>
  <si>
    <t>Less: Capital Expenditures</t>
  </si>
  <si>
    <t>Sub-Total</t>
  </si>
  <si>
    <t>30101000 30671000 30671100 30201500 30201600 30209900 30671160</t>
  </si>
  <si>
    <t>Add: Contributions</t>
  </si>
  <si>
    <t xml:space="preserve">30101500 30151000 30151100 30151500 30151600 30152500 30152600 30153500 30671200 30671260 30671400 30671460 30671600 </t>
  </si>
  <si>
    <t>Less: Distributions</t>
  </si>
  <si>
    <t>Cash Flow Less Owner Activity*</t>
  </si>
  <si>
    <t>Performance Statistics</t>
  </si>
  <si>
    <t>Units</t>
  </si>
  <si>
    <t>Square Feet</t>
  </si>
  <si>
    <t>Financial Occupancy</t>
  </si>
  <si>
    <t>Effective Rent per Unit</t>
  </si>
  <si>
    <t>Effective Rent per Sq Ft</t>
  </si>
  <si>
    <t>Leased Effective Rent per Occ Unit</t>
  </si>
  <si>
    <t>Leased Effective Rent per Occ Sq Ft</t>
  </si>
  <si>
    <t>Credit Loss</t>
  </si>
  <si>
    <t>Water Recovery Rate</t>
  </si>
  <si>
    <t>Trash Recover Rate</t>
  </si>
  <si>
    <t>Annualized Other Income per Unit</t>
  </si>
  <si>
    <t>Annualized Control. Expense per Unit</t>
  </si>
  <si>
    <t>Annualized Major and Capital per Unit</t>
  </si>
  <si>
    <t>Annual Capex / Unit (Carpet &amp; Vinyl)</t>
  </si>
  <si>
    <t>Controllable Expense Ratio</t>
  </si>
  <si>
    <t>Controllable Operating Margin</t>
  </si>
  <si>
    <t>Operating Margin</t>
  </si>
  <si>
    <t xml:space="preserve">   Total Gross Potential Rent</t>
  </si>
  <si>
    <t xml:space="preserve">  </t>
  </si>
  <si>
    <t>Rent Losses</t>
  </si>
  <si>
    <t xml:space="preserve">   Total Concessions</t>
  </si>
  <si>
    <t>Effective Rents</t>
  </si>
  <si>
    <t xml:space="preserve">   Total Other Rent Losses</t>
  </si>
  <si>
    <t>Total Rental Losses</t>
  </si>
  <si>
    <t>41000000</t>
  </si>
  <si>
    <t xml:space="preserve">   Total Corporate Income</t>
  </si>
  <si>
    <t>42000000</t>
  </si>
  <si>
    <t xml:space="preserve">   Total Commercial Income</t>
  </si>
  <si>
    <t>43301000</t>
  </si>
  <si>
    <t xml:space="preserve">   Total Senior Living Income</t>
  </si>
  <si>
    <t>Total Retail Income</t>
  </si>
  <si>
    <t>Total Recoverable Income</t>
  </si>
  <si>
    <t>Total Office Income</t>
  </si>
  <si>
    <t xml:space="preserve">      Total Income</t>
  </si>
  <si>
    <t>Total Utilities</t>
  </si>
  <si>
    <t>Total Maintenance &amp; Repairs</t>
  </si>
  <si>
    <t>Total Alarm &amp; Cable</t>
  </si>
  <si>
    <t>Total Landscaping</t>
  </si>
  <si>
    <t>Make-Ready/Turnover</t>
  </si>
  <si>
    <t>Total Make-Ready/Turnover</t>
  </si>
  <si>
    <t xml:space="preserve">   Total Payroll</t>
  </si>
  <si>
    <t>Total Marketing</t>
  </si>
  <si>
    <t>Total Admin/Office</t>
  </si>
  <si>
    <t>Trash Income Receivable</t>
  </si>
  <si>
    <t>Total Retail Expense</t>
  </si>
  <si>
    <t>Water Income Receivable</t>
  </si>
  <si>
    <t>Total Management Fees</t>
  </si>
  <si>
    <t>Gas Income Receivable</t>
  </si>
  <si>
    <t>Total Insurance</t>
  </si>
  <si>
    <t>Electric Income Receivable</t>
  </si>
  <si>
    <t>Total Property Taxes</t>
  </si>
  <si>
    <t>Accrued Trash</t>
  </si>
  <si>
    <t>Total Licenses &amp; Permits</t>
  </si>
  <si>
    <t>70100000</t>
  </si>
  <si>
    <t>Total Other Taxes &amp; Assessments</t>
  </si>
  <si>
    <t xml:space="preserve">      Total  Non-Controllable Expenses</t>
  </si>
  <si>
    <t>Accrued Gas</t>
  </si>
  <si>
    <t xml:space="preserve">   Total Major Expenses</t>
  </si>
  <si>
    <t>Accrued Electric</t>
  </si>
  <si>
    <t xml:space="preserve">   Total Recurring Capital</t>
  </si>
  <si>
    <t>Dec 2021</t>
  </si>
  <si>
    <t xml:space="preserve">   Total One Time Capital</t>
  </si>
  <si>
    <t>Other Expense/Income</t>
  </si>
  <si>
    <t>Nov 2021</t>
  </si>
  <si>
    <t>Oct 2021</t>
  </si>
  <si>
    <t>Sep 2021</t>
  </si>
  <si>
    <t>Aug 2021</t>
  </si>
  <si>
    <t>Jul 2021</t>
  </si>
  <si>
    <t>Jun 2021</t>
  </si>
  <si>
    <t>May 2021</t>
  </si>
  <si>
    <t>Total Other Expense/Income</t>
  </si>
  <si>
    <t>CapX Status Report</t>
  </si>
  <si>
    <t>Capital Improvements</t>
  </si>
  <si>
    <t>Apr 2021</t>
  </si>
  <si>
    <t>Total Capital Improvements</t>
  </si>
  <si>
    <t>Site Renovations</t>
  </si>
  <si>
    <t>Mar 2021</t>
  </si>
  <si>
    <t>Total Site Renovations</t>
  </si>
  <si>
    <t>Total Capital and Site Renovations</t>
  </si>
  <si>
    <t>Capital Offsetting</t>
  </si>
  <si>
    <t>Feb 2021</t>
  </si>
  <si>
    <t xml:space="preserve"> Total Capital Offsetting</t>
  </si>
  <si>
    <t>Renovations</t>
  </si>
  <si>
    <t>Jan 2021</t>
  </si>
  <si>
    <t xml:space="preserve"> Total Renovations</t>
  </si>
  <si>
    <t>Total Capital, Offsetting &amp; Renovations</t>
  </si>
  <si>
    <t>*  Cash flow is intended for reporting purposes only and does not  represent Cash Flow from Operations.</t>
  </si>
  <si>
    <t>RECONCILIATION - ACCOUNTING USE ONLY</t>
  </si>
  <si>
    <t>Summary to Detail Test</t>
  </si>
  <si>
    <t>Retained Earnings Current Year</t>
  </si>
  <si>
    <t>Test</t>
  </si>
  <si>
    <t>Bell Partners Inc Accrual Package</t>
  </si>
  <si>
    <t>13 Month Rolling</t>
  </si>
  <si>
    <t>Total</t>
  </si>
  <si>
    <t>Per Unit</t>
  </si>
  <si>
    <t>53800000..53809999</t>
  </si>
  <si>
    <t>53900000..59979999</t>
  </si>
  <si>
    <t>20601100 20602100 20603100 20604100 20606909</t>
  </si>
  <si>
    <t>Annualized Turnover Capex/Unit (Carpet &amp; Vinyl)</t>
  </si>
  <si>
    <t>Total Corporate Income</t>
  </si>
  <si>
    <t>Total Commercial Income</t>
  </si>
  <si>
    <t>Total Senior Living Income</t>
  </si>
  <si>
    <t>Accrued Water</t>
  </si>
  <si>
    <t xml:space="preserve"> Total Captial Offsetting</t>
  </si>
  <si>
    <t>Total Capital, Offsettin &amp; Renovations</t>
  </si>
  <si>
    <t>ACTUAL UTILITY EXPENSE AND UTILITY REIMBURSEMENT BILLING</t>
  </si>
  <si>
    <t>Actual Utility Expenses</t>
  </si>
  <si>
    <t>Electricity / Common Area</t>
  </si>
  <si>
    <t>Gas</t>
  </si>
  <si>
    <t>Sewer / Septic / Water</t>
  </si>
  <si>
    <t>Trash / Dumpster</t>
  </si>
  <si>
    <t>Total Actual Utility Expenses</t>
  </si>
  <si>
    <t>Reimbursement Income - Actual Billing</t>
  </si>
  <si>
    <t>Total Actual Utility Reimbursement Billing</t>
  </si>
  <si>
    <t>Actual Payroll Expenses</t>
  </si>
  <si>
    <t>Dec 2020</t>
  </si>
  <si>
    <t>Total Payroll Expense</t>
  </si>
  <si>
    <t>Less: Payroll Accrual</t>
  </si>
  <si>
    <t>Total Actual Payroll Expenses</t>
  </si>
  <si>
    <t>YSL.Net: 70.8.0.0</t>
  </si>
  <si>
    <t/>
  </si>
  <si>
    <t>12/1/2021</t>
  </si>
  <si>
    <t>Accrual</t>
  </si>
  <si>
    <t>p2122</t>
  </si>
  <si>
    <t>43000000</t>
  </si>
  <si>
    <t>43100000</t>
  </si>
  <si>
    <t>43100001</t>
  </si>
  <si>
    <t>43101000</t>
  </si>
  <si>
    <t>43101001</t>
  </si>
  <si>
    <t>43102000</t>
  </si>
  <si>
    <t>43104000</t>
  </si>
  <si>
    <t>43105000</t>
  </si>
  <si>
    <t>43106000</t>
  </si>
  <si>
    <t>43106100</t>
  </si>
  <si>
    <t>43109000</t>
  </si>
  <si>
    <t>43109100</t>
  </si>
  <si>
    <t>43109200</t>
  </si>
  <si>
    <t>43109210</t>
  </si>
  <si>
    <t>43109220</t>
  </si>
  <si>
    <t>43109999</t>
  </si>
  <si>
    <t>43200000</t>
  </si>
  <si>
    <t>43201000</t>
  </si>
  <si>
    <t>43201100</t>
  </si>
  <si>
    <t>43201200</t>
  </si>
  <si>
    <t>43201300</t>
  </si>
  <si>
    <t>43201400</t>
  </si>
  <si>
    <t>43201450</t>
  </si>
  <si>
    <t>43201486</t>
  </si>
  <si>
    <t>43201500</t>
  </si>
  <si>
    <t>43201550</t>
  </si>
  <si>
    <t>43201560</t>
  </si>
  <si>
    <t>43201600</t>
  </si>
  <si>
    <t>43201999</t>
  </si>
  <si>
    <t>43202000</t>
  </si>
  <si>
    <t>43202050</t>
  </si>
  <si>
    <t>43202100</t>
  </si>
  <si>
    <t>43203000</t>
  </si>
  <si>
    <t>43203100</t>
  </si>
  <si>
    <t>43203200</t>
  </si>
  <si>
    <t>43203300</t>
  </si>
  <si>
    <t>43204000</t>
  </si>
  <si>
    <t>43204050</t>
  </si>
  <si>
    <t>43204100</t>
  </si>
  <si>
    <t>43204200</t>
  </si>
  <si>
    <t>43204210</t>
  </si>
  <si>
    <t>43204220</t>
  </si>
  <si>
    <t>43204500</t>
  </si>
  <si>
    <t>43204561</t>
  </si>
  <si>
    <t>43206000</t>
  </si>
  <si>
    <t>43206100</t>
  </si>
  <si>
    <t>43206200</t>
  </si>
  <si>
    <t>43209986</t>
  </si>
  <si>
    <t>43209998</t>
  </si>
  <si>
    <t>43209999</t>
  </si>
  <si>
    <t>40000000</t>
  </si>
  <si>
    <t>40000100</t>
  </si>
  <si>
    <t>40000200</t>
  </si>
  <si>
    <t>40000400</t>
  </si>
  <si>
    <t>40000500</t>
  </si>
  <si>
    <t>40000600</t>
  </si>
  <si>
    <t>40000700</t>
  </si>
  <si>
    <t>40100045</t>
  </si>
  <si>
    <t>40100211</t>
  </si>
  <si>
    <t>40100213</t>
  </si>
  <si>
    <t>40100262</t>
  </si>
  <si>
    <t>40100283</t>
  </si>
  <si>
    <t>40100298</t>
  </si>
  <si>
    <t>40100302</t>
  </si>
  <si>
    <t>40100503</t>
  </si>
  <si>
    <t>40100510</t>
  </si>
  <si>
    <t>40100512</t>
  </si>
  <si>
    <t>40100528</t>
  </si>
  <si>
    <t>40100547</t>
  </si>
  <si>
    <t>40100571</t>
  </si>
  <si>
    <t>40100572</t>
  </si>
  <si>
    <t>40100577</t>
  </si>
  <si>
    <t>40100579</t>
  </si>
  <si>
    <t>40100587</t>
  </si>
  <si>
    <t>40100591</t>
  </si>
  <si>
    <t>40100595</t>
  </si>
  <si>
    <t>40100596</t>
  </si>
  <si>
    <t>40100613</t>
  </si>
  <si>
    <t>40100622</t>
  </si>
  <si>
    <t>40100630</t>
  </si>
  <si>
    <t>40100636</t>
  </si>
  <si>
    <t>40100639</t>
  </si>
  <si>
    <t>40100644</t>
  </si>
  <si>
    <t>40100669</t>
  </si>
  <si>
    <t>40100678</t>
  </si>
  <si>
    <t>40100680</t>
  </si>
  <si>
    <t>40100687</t>
  </si>
  <si>
    <t>40100891</t>
  </si>
  <si>
    <t>40100936</t>
  </si>
  <si>
    <t>40100937</t>
  </si>
  <si>
    <t>40105644</t>
  </si>
  <si>
    <t>40105678</t>
  </si>
  <si>
    <t>40109995</t>
  </si>
  <si>
    <t>40109999</t>
  </si>
  <si>
    <t>40200000</t>
  </si>
  <si>
    <t>40200001</t>
  </si>
  <si>
    <t>40200003</t>
  </si>
  <si>
    <t>40200004</t>
  </si>
  <si>
    <t>40200005</t>
  </si>
  <si>
    <t>40200036</t>
  </si>
  <si>
    <t>40200056</t>
  </si>
  <si>
    <t>40200100</t>
  </si>
  <si>
    <t>40200105</t>
  </si>
  <si>
    <t>40200171</t>
  </si>
  <si>
    <t>40200223</t>
  </si>
  <si>
    <t>40200253</t>
  </si>
  <si>
    <t>40200258</t>
  </si>
  <si>
    <t>40200263</t>
  </si>
  <si>
    <t>40200284</t>
  </si>
  <si>
    <t>40200293</t>
  </si>
  <si>
    <t>40200304</t>
  </si>
  <si>
    <t>40200343</t>
  </si>
  <si>
    <t>40200354</t>
  </si>
  <si>
    <t>40200359</t>
  </si>
  <si>
    <t>40200371</t>
  </si>
  <si>
    <t>40200379</t>
  </si>
  <si>
    <t>40200380</t>
  </si>
  <si>
    <t>40200406</t>
  </si>
  <si>
    <t>40200426</t>
  </si>
  <si>
    <t>40200504</t>
  </si>
  <si>
    <t>40200511</t>
  </si>
  <si>
    <t>40200514</t>
  </si>
  <si>
    <t>40200520</t>
  </si>
  <si>
    <t>40200540</t>
  </si>
  <si>
    <t>40200541</t>
  </si>
  <si>
    <t>40200543</t>
  </si>
  <si>
    <t>40200545</t>
  </si>
  <si>
    <t>40200546</t>
  </si>
  <si>
    <t>40200548</t>
  </si>
  <si>
    <t>40200552</t>
  </si>
  <si>
    <t>40200556</t>
  </si>
  <si>
    <t>40200557</t>
  </si>
  <si>
    <t>40200558</t>
  </si>
  <si>
    <t>40200559</t>
  </si>
  <si>
    <t>40200560</t>
  </si>
  <si>
    <t>40200561</t>
  </si>
  <si>
    <t>40200562</t>
  </si>
  <si>
    <t>40200563</t>
  </si>
  <si>
    <t>40200564</t>
  </si>
  <si>
    <t>40200566</t>
  </si>
  <si>
    <t>40200567</t>
  </si>
  <si>
    <t>40200568</t>
  </si>
  <si>
    <t>40200573</t>
  </si>
  <si>
    <t>40200574</t>
  </si>
  <si>
    <t>40200575</t>
  </si>
  <si>
    <t>40200579</t>
  </si>
  <si>
    <t>40200580</t>
  </si>
  <si>
    <t>40200582</t>
  </si>
  <si>
    <t>40200585</t>
  </si>
  <si>
    <t>40200588</t>
  </si>
  <si>
    <t>40200589</t>
  </si>
  <si>
    <t>40200591</t>
  </si>
  <si>
    <t>40200592</t>
  </si>
  <si>
    <t>40200593</t>
  </si>
  <si>
    <t>40200594</t>
  </si>
  <si>
    <t>40200599</t>
  </si>
  <si>
    <t>40200610</t>
  </si>
  <si>
    <t>40200617</t>
  </si>
  <si>
    <t>40200618</t>
  </si>
  <si>
    <t>40200620</t>
  </si>
  <si>
    <t>40200623</t>
  </si>
  <si>
    <t>40200624</t>
  </si>
  <si>
    <t>40200627</t>
  </si>
  <si>
    <t>40200629</t>
  </si>
  <si>
    <t>40200634</t>
  </si>
  <si>
    <t>40200635</t>
  </si>
  <si>
    <t>40200638</t>
  </si>
  <si>
    <t>40200643</t>
  </si>
  <si>
    <t>40200645</t>
  </si>
  <si>
    <t>40200646</t>
  </si>
  <si>
    <t>40200648</t>
  </si>
  <si>
    <t>40200649</t>
  </si>
  <si>
    <t>40200650</t>
  </si>
  <si>
    <t>40200651</t>
  </si>
  <si>
    <t>40200652</t>
  </si>
  <si>
    <t>40200653</t>
  </si>
  <si>
    <t>40200654</t>
  </si>
  <si>
    <t>40200655</t>
  </si>
  <si>
    <t>40200656</t>
  </si>
  <si>
    <t>40200659</t>
  </si>
  <si>
    <t>40200660</t>
  </si>
  <si>
    <t>40200661</t>
  </si>
  <si>
    <t>40200662</t>
  </si>
  <si>
    <t>40200663</t>
  </si>
  <si>
    <t>40200664</t>
  </si>
  <si>
    <t>40200665</t>
  </si>
  <si>
    <t>40200667</t>
  </si>
  <si>
    <t>40200668</t>
  </si>
  <si>
    <t>40200669</t>
  </si>
  <si>
    <t>40200670</t>
  </si>
  <si>
    <t>40200671</t>
  </si>
  <si>
    <t>40200672</t>
  </si>
  <si>
    <t>40200673</t>
  </si>
  <si>
    <t>40200674</t>
  </si>
  <si>
    <t>40200676</t>
  </si>
  <si>
    <t>40200677</t>
  </si>
  <si>
    <t>40200679</t>
  </si>
  <si>
    <t>40200682</t>
  </si>
  <si>
    <t>40200683</t>
  </si>
  <si>
    <t>40200685</t>
  </si>
  <si>
    <t>40200686</t>
  </si>
  <si>
    <t>40200693</t>
  </si>
  <si>
    <t>40200695</t>
  </si>
  <si>
    <t>40200696</t>
  </si>
  <si>
    <t>40200697</t>
  </si>
  <si>
    <t>40200698</t>
  </si>
  <si>
    <t>40200699</t>
  </si>
  <si>
    <t>40200850</t>
  </si>
  <si>
    <t>40200851</t>
  </si>
  <si>
    <t>40200852</t>
  </si>
  <si>
    <t>40200853</t>
  </si>
  <si>
    <t>40200854</t>
  </si>
  <si>
    <t>40200856</t>
  </si>
  <si>
    <t>40200857</t>
  </si>
  <si>
    <t>40200858</t>
  </si>
  <si>
    <t>40200859</t>
  </si>
  <si>
    <t>40200860</t>
  </si>
  <si>
    <t>40200861</t>
  </si>
  <si>
    <t>40200862</t>
  </si>
  <si>
    <t>40200863</t>
  </si>
  <si>
    <t>40200869</t>
  </si>
  <si>
    <t>40200872</t>
  </si>
  <si>
    <t>40200873</t>
  </si>
  <si>
    <t>40200874</t>
  </si>
  <si>
    <t>40200875</t>
  </si>
  <si>
    <t>40200876</t>
  </si>
  <si>
    <t>40200877</t>
  </si>
  <si>
    <t>40200878</t>
  </si>
  <si>
    <t>40200879</t>
  </si>
  <si>
    <t>40200880</t>
  </si>
  <si>
    <t>40200881</t>
  </si>
  <si>
    <t>40200882</t>
  </si>
  <si>
    <t>40200883</t>
  </si>
  <si>
    <t>40200884</t>
  </si>
  <si>
    <t>40200885</t>
  </si>
  <si>
    <t>40200887</t>
  </si>
  <si>
    <t>40200888</t>
  </si>
  <si>
    <t>40200889</t>
  </si>
  <si>
    <t>40200890</t>
  </si>
  <si>
    <t>40200892</t>
  </si>
  <si>
    <t>40200893</t>
  </si>
  <si>
    <t>40200894</t>
  </si>
  <si>
    <t>40200895</t>
  </si>
  <si>
    <t>40200896</t>
  </si>
  <si>
    <t>40200897</t>
  </si>
  <si>
    <t>40200898</t>
  </si>
  <si>
    <t>40200901</t>
  </si>
  <si>
    <t>40200902</t>
  </si>
  <si>
    <t>40200903</t>
  </si>
  <si>
    <t>40200904</t>
  </si>
  <si>
    <t>40200905</t>
  </si>
  <si>
    <t>40200906</t>
  </si>
  <si>
    <t>40200907</t>
  </si>
  <si>
    <t>40200908</t>
  </si>
  <si>
    <t>40200909</t>
  </si>
  <si>
    <t>40200910</t>
  </si>
  <si>
    <t>40200911</t>
  </si>
  <si>
    <t>40200912</t>
  </si>
  <si>
    <t>40200913</t>
  </si>
  <si>
    <t>40200914</t>
  </si>
  <si>
    <t>40200915</t>
  </si>
  <si>
    <t>40200916</t>
  </si>
  <si>
    <t>40200917</t>
  </si>
  <si>
    <t>40200918</t>
  </si>
  <si>
    <t>40200919</t>
  </si>
  <si>
    <t>40200920</t>
  </si>
  <si>
    <t>40200921</t>
  </si>
  <si>
    <t>40200922</t>
  </si>
  <si>
    <t>40200923</t>
  </si>
  <si>
    <t>40200924</t>
  </si>
  <si>
    <t>40200925</t>
  </si>
  <si>
    <t>40200926</t>
  </si>
  <si>
    <t>40200927</t>
  </si>
  <si>
    <t>40200928</t>
  </si>
  <si>
    <t>40200929</t>
  </si>
  <si>
    <t>40200930</t>
  </si>
  <si>
    <t>40200931</t>
  </si>
  <si>
    <t>40200932</t>
  </si>
  <si>
    <t>40200933</t>
  </si>
  <si>
    <t>40200934</t>
  </si>
  <si>
    <t>40200935</t>
  </si>
  <si>
    <t>40200938</t>
  </si>
  <si>
    <t>40200939</t>
  </si>
  <si>
    <t>40200940</t>
  </si>
  <si>
    <t>40200941</t>
  </si>
  <si>
    <t>40200942</t>
  </si>
  <si>
    <t>40200943</t>
  </si>
  <si>
    <t>40200944</t>
  </si>
  <si>
    <t>40200945</t>
  </si>
  <si>
    <t>40200946</t>
  </si>
  <si>
    <t>40200947</t>
  </si>
  <si>
    <t>40200948</t>
  </si>
  <si>
    <t>40200949</t>
  </si>
  <si>
    <t>40200950</t>
  </si>
  <si>
    <t>40200952</t>
  </si>
  <si>
    <t>40200953</t>
  </si>
  <si>
    <t>40200955</t>
  </si>
  <si>
    <t>40200956</t>
  </si>
  <si>
    <t>40200957</t>
  </si>
  <si>
    <t>40200958</t>
  </si>
  <si>
    <t>40200959</t>
  </si>
  <si>
    <t>40200961</t>
  </si>
  <si>
    <t>40200962</t>
  </si>
  <si>
    <t>40200963</t>
  </si>
  <si>
    <t>40200964</t>
  </si>
  <si>
    <t>40200965</t>
  </si>
  <si>
    <t>40200966</t>
  </si>
  <si>
    <t>40200967</t>
  </si>
  <si>
    <t>40200968</t>
  </si>
  <si>
    <t>40200969</t>
  </si>
  <si>
    <t>40200970</t>
  </si>
  <si>
    <t>40200971</t>
  </si>
  <si>
    <t>40200972</t>
  </si>
  <si>
    <t>40200973</t>
  </si>
  <si>
    <t>40200974</t>
  </si>
  <si>
    <t>40200975</t>
  </si>
  <si>
    <t>40200976</t>
  </si>
  <si>
    <t>40200977</t>
  </si>
  <si>
    <t>40200978</t>
  </si>
  <si>
    <t>40200979</t>
  </si>
  <si>
    <t>40200980</t>
  </si>
  <si>
    <t>40200982</t>
  </si>
  <si>
    <t>40200983</t>
  </si>
  <si>
    <t>40200984</t>
  </si>
  <si>
    <t>40200985</t>
  </si>
  <si>
    <t>40201010</t>
  </si>
  <si>
    <t>40201020</t>
  </si>
  <si>
    <t>40201050</t>
  </si>
  <si>
    <t>40201100</t>
  </si>
  <si>
    <t>40201135</t>
  </si>
  <si>
    <t>40201175</t>
  </si>
  <si>
    <t>40201180</t>
  </si>
  <si>
    <t>40201185</t>
  </si>
  <si>
    <t>40201190</t>
  </si>
  <si>
    <t>40201195</t>
  </si>
  <si>
    <t>40201203</t>
  </si>
  <si>
    <t>40201210</t>
  </si>
  <si>
    <t>40201215</t>
  </si>
  <si>
    <t>40201220</t>
  </si>
  <si>
    <t>40201221</t>
  </si>
  <si>
    <t>40201225</t>
  </si>
  <si>
    <t>40201235</t>
  </si>
  <si>
    <t>40201250</t>
  </si>
  <si>
    <t>40201251</t>
  </si>
  <si>
    <t>40201252</t>
  </si>
  <si>
    <t>40201253</t>
  </si>
  <si>
    <t>40201254</t>
  </si>
  <si>
    <t>40201255</t>
  </si>
  <si>
    <t>40201256</t>
  </si>
  <si>
    <t>40201257</t>
  </si>
  <si>
    <t>40201258</t>
  </si>
  <si>
    <t>40201259</t>
  </si>
  <si>
    <t>40201260</t>
  </si>
  <si>
    <t>40201261</t>
  </si>
  <si>
    <t>40201262</t>
  </si>
  <si>
    <t>40201263</t>
  </si>
  <si>
    <t>40201264</t>
  </si>
  <si>
    <t>40201265</t>
  </si>
  <si>
    <t>40201266</t>
  </si>
  <si>
    <t>40201267</t>
  </si>
  <si>
    <t>40201268</t>
  </si>
  <si>
    <t>40201269</t>
  </si>
  <si>
    <t>40201270</t>
  </si>
  <si>
    <t>40201271</t>
  </si>
  <si>
    <t>40201272</t>
  </si>
  <si>
    <t>40201273</t>
  </si>
  <si>
    <t>40201301</t>
  </si>
  <si>
    <t>40201302</t>
  </si>
  <si>
    <t>40201303</t>
  </si>
  <si>
    <t>40201304</t>
  </si>
  <si>
    <t>40201305</t>
  </si>
  <si>
    <t>40201307</t>
  </si>
  <si>
    <t>40201308</t>
  </si>
  <si>
    <t>40201309</t>
  </si>
  <si>
    <t>40201310</t>
  </si>
  <si>
    <t>40201311</t>
  </si>
  <si>
    <t>40201312</t>
  </si>
  <si>
    <t>40201313</t>
  </si>
  <si>
    <t>40201314</t>
  </si>
  <si>
    <t>40201315</t>
  </si>
  <si>
    <t>40201316</t>
  </si>
  <si>
    <t>40201317</t>
  </si>
  <si>
    <t>40201318</t>
  </si>
  <si>
    <t>40201319</t>
  </si>
  <si>
    <t>40201400</t>
  </si>
  <si>
    <t>40201401</t>
  </si>
  <si>
    <t>40201402</t>
  </si>
  <si>
    <t>40201403</t>
  </si>
  <si>
    <t>40201404</t>
  </si>
  <si>
    <t>40201405</t>
  </si>
  <si>
    <t>40201406</t>
  </si>
  <si>
    <t>40201407</t>
  </si>
  <si>
    <t>40201408</t>
  </si>
  <si>
    <t>40201409</t>
  </si>
  <si>
    <t>40201410</t>
  </si>
  <si>
    <t>40201411</t>
  </si>
  <si>
    <t>40201412</t>
  </si>
  <si>
    <t>40201413</t>
  </si>
  <si>
    <t>40201414</t>
  </si>
  <si>
    <t>40201415</t>
  </si>
  <si>
    <t>40201416</t>
  </si>
  <si>
    <t>40201417</t>
  </si>
  <si>
    <t>40201418</t>
  </si>
  <si>
    <t>40201419</t>
  </si>
  <si>
    <t>40201420</t>
  </si>
  <si>
    <t>40201421</t>
  </si>
  <si>
    <t>40201422</t>
  </si>
  <si>
    <t>40201423</t>
  </si>
  <si>
    <t>40201424</t>
  </si>
  <si>
    <t>40201425</t>
  </si>
  <si>
    <t>40201426</t>
  </si>
  <si>
    <t>40201427</t>
  </si>
  <si>
    <t>40201428</t>
  </si>
  <si>
    <t>40201429</t>
  </si>
  <si>
    <t>40201430</t>
  </si>
  <si>
    <t>40201431</t>
  </si>
  <si>
    <t>40201432</t>
  </si>
  <si>
    <t>40201433</t>
  </si>
  <si>
    <t>40201434</t>
  </si>
  <si>
    <t>40201435</t>
  </si>
  <si>
    <t>40201436</t>
  </si>
  <si>
    <t>40201437</t>
  </si>
  <si>
    <t>40201438</t>
  </si>
  <si>
    <t>40201439</t>
  </si>
  <si>
    <t>40201440</t>
  </si>
  <si>
    <t>40201441</t>
  </si>
  <si>
    <t>40201442</t>
  </si>
  <si>
    <t>40201443</t>
  </si>
  <si>
    <t>40201444</t>
  </si>
  <si>
    <t>40201500</t>
  </si>
  <si>
    <t>40201501</t>
  </si>
  <si>
    <t>40201502</t>
  </si>
  <si>
    <t>40201503</t>
  </si>
  <si>
    <t>40201504</t>
  </si>
  <si>
    <t>40201505</t>
  </si>
  <si>
    <t>40201510</t>
  </si>
  <si>
    <t>40201511</t>
  </si>
  <si>
    <t>40201512</t>
  </si>
  <si>
    <t>40201513</t>
  </si>
  <si>
    <t>40201514</t>
  </si>
  <si>
    <t>40201515</t>
  </si>
  <si>
    <t>40201516</t>
  </si>
  <si>
    <t>40201517</t>
  </si>
  <si>
    <t>40201518</t>
  </si>
  <si>
    <t>40201519</t>
  </si>
  <si>
    <t>40201520</t>
  </si>
  <si>
    <t>40201521</t>
  </si>
  <si>
    <t>40201522</t>
  </si>
  <si>
    <t>40201523</t>
  </si>
  <si>
    <t>40201524</t>
  </si>
  <si>
    <t>40201525</t>
  </si>
  <si>
    <t>40201526</t>
  </si>
  <si>
    <t>40201527</t>
  </si>
  <si>
    <t>40201528</t>
  </si>
  <si>
    <t>40201529</t>
  </si>
  <si>
    <t>40201530</t>
  </si>
  <si>
    <t>40201531</t>
  </si>
  <si>
    <t>40201600</t>
  </si>
  <si>
    <t>40201601</t>
  </si>
  <si>
    <t>40201602</t>
  </si>
  <si>
    <t>40201603</t>
  </si>
  <si>
    <t>40201604</t>
  </si>
  <si>
    <t>40201605</t>
  </si>
  <si>
    <t>40201606</t>
  </si>
  <si>
    <t>40201608</t>
  </si>
  <si>
    <t>40201609</t>
  </si>
  <si>
    <t>40201610</t>
  </si>
  <si>
    <t>40201611</t>
  </si>
  <si>
    <t>40201612</t>
  </si>
  <si>
    <t>40201613</t>
  </si>
  <si>
    <t>40201614</t>
  </si>
  <si>
    <t>40201615</t>
  </si>
  <si>
    <t>40201616</t>
  </si>
  <si>
    <t>40201617</t>
  </si>
  <si>
    <t>40201618</t>
  </si>
  <si>
    <t>40201621</t>
  </si>
  <si>
    <t>40201622</t>
  </si>
  <si>
    <t>40201623</t>
  </si>
  <si>
    <t>40201624</t>
  </si>
  <si>
    <t>40201625</t>
  </si>
  <si>
    <t>40201626</t>
  </si>
  <si>
    <t>40201627</t>
  </si>
  <si>
    <t>40201629</t>
  </si>
  <si>
    <t>40201630</t>
  </si>
  <si>
    <t>40201631</t>
  </si>
  <si>
    <t>40201632</t>
  </si>
  <si>
    <t>40201633</t>
  </si>
  <si>
    <t>40201634</t>
  </si>
  <si>
    <t>40201636</t>
  </si>
  <si>
    <t>40201637</t>
  </si>
  <si>
    <t>40201638</t>
  </si>
  <si>
    <t>40201639</t>
  </si>
  <si>
    <t>40201640</t>
  </si>
  <si>
    <t>40201641</t>
  </si>
  <si>
    <t>40201642</t>
  </si>
  <si>
    <t>40201643</t>
  </si>
  <si>
    <t>40201644</t>
  </si>
  <si>
    <t>40201645</t>
  </si>
  <si>
    <t>40201646</t>
  </si>
  <si>
    <t>40201647</t>
  </si>
  <si>
    <t>40201648</t>
  </si>
  <si>
    <t>40201649</t>
  </si>
  <si>
    <t>40201650</t>
  </si>
  <si>
    <t>40201651</t>
  </si>
  <si>
    <t>40203800</t>
  </si>
  <si>
    <t>40203801</t>
  </si>
  <si>
    <t>40203802</t>
  </si>
  <si>
    <t>40203803</t>
  </si>
  <si>
    <t>40203804</t>
  </si>
  <si>
    <t>40203805</t>
  </si>
  <si>
    <t>40203806</t>
  </si>
  <si>
    <t>40203807</t>
  </si>
  <si>
    <t>40203808</t>
  </si>
  <si>
    <t>40203809</t>
  </si>
  <si>
    <t>40203810</t>
  </si>
  <si>
    <t>40203811</t>
  </si>
  <si>
    <t>40204605</t>
  </si>
  <si>
    <t>40204606</t>
  </si>
  <si>
    <t>40204607</t>
  </si>
  <si>
    <t>40204608</t>
  </si>
  <si>
    <t>40204609</t>
  </si>
  <si>
    <t>40204610</t>
  </si>
  <si>
    <t>40204611</t>
  </si>
  <si>
    <t>40204612</t>
  </si>
  <si>
    <t>40204613</t>
  </si>
  <si>
    <t>40205401</t>
  </si>
  <si>
    <t>40205402</t>
  </si>
  <si>
    <t>40205403</t>
  </si>
  <si>
    <t>40205404</t>
  </si>
  <si>
    <t>40205405</t>
  </si>
  <si>
    <t>40205406</t>
  </si>
  <si>
    <t>40205407</t>
  </si>
  <si>
    <t>40205408</t>
  </si>
  <si>
    <t>40205409</t>
  </si>
  <si>
    <t>40205410</t>
  </si>
  <si>
    <t>40205411</t>
  </si>
  <si>
    <t>40205412</t>
  </si>
  <si>
    <t>40205413</t>
  </si>
  <si>
    <t>40205414</t>
  </si>
  <si>
    <t>40205415</t>
  </si>
  <si>
    <t>40205416</t>
  </si>
  <si>
    <t>40205417</t>
  </si>
  <si>
    <t>40205418</t>
  </si>
  <si>
    <t>40205419</t>
  </si>
  <si>
    <t>40205420</t>
  </si>
  <si>
    <t>40205421</t>
  </si>
  <si>
    <t>40205422</t>
  </si>
  <si>
    <t>40205423</t>
  </si>
  <si>
    <t>40205424</t>
  </si>
  <si>
    <t>40205425</t>
  </si>
  <si>
    <t>40205426</t>
  </si>
  <si>
    <t>40205427</t>
  </si>
  <si>
    <t>40205428</t>
  </si>
  <si>
    <t>40205429</t>
  </si>
  <si>
    <t>40205430</t>
  </si>
  <si>
    <t>40205431</t>
  </si>
  <si>
    <t>40205686</t>
  </si>
  <si>
    <t>40205892</t>
  </si>
  <si>
    <t>40207116</t>
  </si>
  <si>
    <t>40207117</t>
  </si>
  <si>
    <t>40207118</t>
  </si>
  <si>
    <t>40207119</t>
  </si>
  <si>
    <t>40207120</t>
  </si>
  <si>
    <t>40207121</t>
  </si>
  <si>
    <t>40207122</t>
  </si>
  <si>
    <t>40209401</t>
  </si>
  <si>
    <t>40209402</t>
  </si>
  <si>
    <t>40209403</t>
  </si>
  <si>
    <t>40209404</t>
  </si>
  <si>
    <t>40209405</t>
  </si>
  <si>
    <t>40209406</t>
  </si>
  <si>
    <t>40209407</t>
  </si>
  <si>
    <t>40209408</t>
  </si>
  <si>
    <t>40209409</t>
  </si>
  <si>
    <t>40209410</t>
  </si>
  <si>
    <t>40209411</t>
  </si>
  <si>
    <t>40209412</t>
  </si>
  <si>
    <t>40209413</t>
  </si>
  <si>
    <t>40209414</t>
  </si>
  <si>
    <t>40209415</t>
  </si>
  <si>
    <t>40209416</t>
  </si>
  <si>
    <t>40209417</t>
  </si>
  <si>
    <t>40209418</t>
  </si>
  <si>
    <t>40209419</t>
  </si>
  <si>
    <t>40209420</t>
  </si>
  <si>
    <t>40209421</t>
  </si>
  <si>
    <t>40209422</t>
  </si>
  <si>
    <t>40209423</t>
  </si>
  <si>
    <t>40209424</t>
  </si>
  <si>
    <t>40209425</t>
  </si>
  <si>
    <t>40209426</t>
  </si>
  <si>
    <t>40209427</t>
  </si>
  <si>
    <t>40209428</t>
  </si>
  <si>
    <t>40209429</t>
  </si>
  <si>
    <t>40209430</t>
  </si>
  <si>
    <t>40209431</t>
  </si>
  <si>
    <t>40209432</t>
  </si>
  <si>
    <t>40209433</t>
  </si>
  <si>
    <t>40209434</t>
  </si>
  <si>
    <t>40209435</t>
  </si>
  <si>
    <t>40209436</t>
  </si>
  <si>
    <t>40209437</t>
  </si>
  <si>
    <t>40209438</t>
  </si>
  <si>
    <t>40209439</t>
  </si>
  <si>
    <t>40209440</t>
  </si>
  <si>
    <t>40209441</t>
  </si>
  <si>
    <t>40209442</t>
  </si>
  <si>
    <t>40209443</t>
  </si>
  <si>
    <t>40209444</t>
  </si>
  <si>
    <t>40209445</t>
  </si>
  <si>
    <t>40209446</t>
  </si>
  <si>
    <t>40209447</t>
  </si>
  <si>
    <t>40209448</t>
  </si>
  <si>
    <t>40209449</t>
  </si>
  <si>
    <t>40209450</t>
  </si>
  <si>
    <t>40209451</t>
  </si>
  <si>
    <t>40209452</t>
  </si>
  <si>
    <t>40209453</t>
  </si>
  <si>
    <t>40209454</t>
  </si>
  <si>
    <t>40209455</t>
  </si>
  <si>
    <t>40209456</t>
  </si>
  <si>
    <t>40209457</t>
  </si>
  <si>
    <t>40209458</t>
  </si>
  <si>
    <t>40209459</t>
  </si>
  <si>
    <t>40209460</t>
  </si>
  <si>
    <t>40209461</t>
  </si>
  <si>
    <t>40209462</t>
  </si>
  <si>
    <t>40209463</t>
  </si>
  <si>
    <t>40209901</t>
  </si>
  <si>
    <t>40209902</t>
  </si>
  <si>
    <t>40209903</t>
  </si>
  <si>
    <t>40209904</t>
  </si>
  <si>
    <t>40209905</t>
  </si>
  <si>
    <t>40209906</t>
  </si>
  <si>
    <t>40209907</t>
  </si>
  <si>
    <t>40209908</t>
  </si>
  <si>
    <t>40209909</t>
  </si>
  <si>
    <t>40209910</t>
  </si>
  <si>
    <t>40209911</t>
  </si>
  <si>
    <t>40209912</t>
  </si>
  <si>
    <t>40209913</t>
  </si>
  <si>
    <t>40209914</t>
  </si>
  <si>
    <t>40209915</t>
  </si>
  <si>
    <t>40209916</t>
  </si>
  <si>
    <t>40209917</t>
  </si>
  <si>
    <t>40209918</t>
  </si>
  <si>
    <t>40209919</t>
  </si>
  <si>
    <t>40209920</t>
  </si>
  <si>
    <t>40209921</t>
  </si>
  <si>
    <t>40209922</t>
  </si>
  <si>
    <t>40209923</t>
  </si>
  <si>
    <t>40209924</t>
  </si>
  <si>
    <t>40209925</t>
  </si>
  <si>
    <t>40209926</t>
  </si>
  <si>
    <t>40209927</t>
  </si>
  <si>
    <t>40209928</t>
  </si>
  <si>
    <t>40209929</t>
  </si>
  <si>
    <t>40209930</t>
  </si>
  <si>
    <t>40209931</t>
  </si>
  <si>
    <t>40209932</t>
  </si>
  <si>
    <t>40209933</t>
  </si>
  <si>
    <t>40209934</t>
  </si>
  <si>
    <t>40209935</t>
  </si>
  <si>
    <t>40209936</t>
  </si>
  <si>
    <t>40209937</t>
  </si>
  <si>
    <t>40209938</t>
  </si>
  <si>
    <t>40209939</t>
  </si>
  <si>
    <t>40209940</t>
  </si>
  <si>
    <t>40209941</t>
  </si>
  <si>
    <t>40209942</t>
  </si>
  <si>
    <t>40209943</t>
  </si>
  <si>
    <t>40209944</t>
  </si>
  <si>
    <t>40209945</t>
  </si>
  <si>
    <t>40209946</t>
  </si>
  <si>
    <t>40209947</t>
  </si>
  <si>
    <t>40209948</t>
  </si>
  <si>
    <t>40209949</t>
  </si>
  <si>
    <t>40209950</t>
  </si>
  <si>
    <t>40209951</t>
  </si>
  <si>
    <t>40209952</t>
  </si>
  <si>
    <t>40209953</t>
  </si>
  <si>
    <t>40209954</t>
  </si>
  <si>
    <t>40209955</t>
  </si>
  <si>
    <t>40209956</t>
  </si>
  <si>
    <t>40209957</t>
  </si>
  <si>
    <t>40209958</t>
  </si>
  <si>
    <t>40209959</t>
  </si>
  <si>
    <t>40209960</t>
  </si>
  <si>
    <t>40209961</t>
  </si>
  <si>
    <t>40209962</t>
  </si>
  <si>
    <t>40209963</t>
  </si>
  <si>
    <t>40209964</t>
  </si>
  <si>
    <t>40209965</t>
  </si>
  <si>
    <t>40209966</t>
  </si>
  <si>
    <t>40209967</t>
  </si>
  <si>
    <t>40209968</t>
  </si>
  <si>
    <t>40209969</t>
  </si>
  <si>
    <t>40209970</t>
  </si>
  <si>
    <t>40209971</t>
  </si>
  <si>
    <t>40209972</t>
  </si>
  <si>
    <t>40209973</t>
  </si>
  <si>
    <t>40209974</t>
  </si>
  <si>
    <t>40209975</t>
  </si>
  <si>
    <t>40209976</t>
  </si>
  <si>
    <t>40209977</t>
  </si>
  <si>
    <t>40209978</t>
  </si>
  <si>
    <t>40209979</t>
  </si>
  <si>
    <t>40209980</t>
  </si>
  <si>
    <t>40209981</t>
  </si>
  <si>
    <t>40209982</t>
  </si>
  <si>
    <t>40209983</t>
  </si>
  <si>
    <t>40209984</t>
  </si>
  <si>
    <t>40209985</t>
  </si>
  <si>
    <t>40209986</t>
  </si>
  <si>
    <t>40209994</t>
  </si>
  <si>
    <t>40209995</t>
  </si>
  <si>
    <t>40209996</t>
  </si>
  <si>
    <t>40209999</t>
  </si>
  <si>
    <t>40300000</t>
  </si>
  <si>
    <t>40300591</t>
  </si>
  <si>
    <t>40300689</t>
  </si>
  <si>
    <t>40300700</t>
  </si>
  <si>
    <t>40300701</t>
  </si>
  <si>
    <t>40300702</t>
  </si>
  <si>
    <t>40300703</t>
  </si>
  <si>
    <t>40300704</t>
  </si>
  <si>
    <t>40300706</t>
  </si>
  <si>
    <t>40300707</t>
  </si>
  <si>
    <t>40300708</t>
  </si>
  <si>
    <t>40300709</t>
  </si>
  <si>
    <t>40300710</t>
  </si>
  <si>
    <t>40300711</t>
  </si>
  <si>
    <t>40300712</t>
  </si>
  <si>
    <t>40300713</t>
  </si>
  <si>
    <t>40300714</t>
  </si>
  <si>
    <t>40300715</t>
  </si>
  <si>
    <t>40300716</t>
  </si>
  <si>
    <t>40300717</t>
  </si>
  <si>
    <t>40300718</t>
  </si>
  <si>
    <t>40300722</t>
  </si>
  <si>
    <t>40300723</t>
  </si>
  <si>
    <t>40300724</t>
  </si>
  <si>
    <t>40300725</t>
  </si>
  <si>
    <t>40300726</t>
  </si>
  <si>
    <t>40300727</t>
  </si>
  <si>
    <t>40300728</t>
  </si>
  <si>
    <t>40300729</t>
  </si>
  <si>
    <t>40300730</t>
  </si>
  <si>
    <t>40300731</t>
  </si>
  <si>
    <t>40300732</t>
  </si>
  <si>
    <t>40300733</t>
  </si>
  <si>
    <t>40300735</t>
  </si>
  <si>
    <t>40300737</t>
  </si>
  <si>
    <t>40300738</t>
  </si>
  <si>
    <t>40305714</t>
  </si>
  <si>
    <t>40305717</t>
  </si>
  <si>
    <t>40305718</t>
  </si>
  <si>
    <t>40305722</t>
  </si>
  <si>
    <t>40305724</t>
  </si>
  <si>
    <t>40305725</t>
  </si>
  <si>
    <t>40305726</t>
  </si>
  <si>
    <t>40305727</t>
  </si>
  <si>
    <t>40305729</t>
  </si>
  <si>
    <t>40305730</t>
  </si>
  <si>
    <t>40305731</t>
  </si>
  <si>
    <t>40309995</t>
  </si>
  <si>
    <t>40309999</t>
  </si>
  <si>
    <t>40399999</t>
  </si>
  <si>
    <t>40400000</t>
  </si>
  <si>
    <t>40400045</t>
  </si>
  <si>
    <t>40400213</t>
  </si>
  <si>
    <t>40400298</t>
  </si>
  <si>
    <t>40400302</t>
  </si>
  <si>
    <t>40400422</t>
  </si>
  <si>
    <t>40400503</t>
  </si>
  <si>
    <t>40400528</t>
  </si>
  <si>
    <t>40400547</t>
  </si>
  <si>
    <t>40400572</t>
  </si>
  <si>
    <t>40400579</t>
  </si>
  <si>
    <t>40400587</t>
  </si>
  <si>
    <t>40400595</t>
  </si>
  <si>
    <t>40400613</t>
  </si>
  <si>
    <t>40400630</t>
  </si>
  <si>
    <t>40400636</t>
  </si>
  <si>
    <t>40400639</t>
  </si>
  <si>
    <t>40400644</t>
  </si>
  <si>
    <t>40400669</t>
  </si>
  <si>
    <t>40400678</t>
  </si>
  <si>
    <t>40400680</t>
  </si>
  <si>
    <t>40400687</t>
  </si>
  <si>
    <t>40400891</t>
  </si>
  <si>
    <t>40400936</t>
  </si>
  <si>
    <t>40400937</t>
  </si>
  <si>
    <t>40409995</t>
  </si>
  <si>
    <t>40409999</t>
  </si>
  <si>
    <t>40500000</t>
  </si>
  <si>
    <t>40500534</t>
  </si>
  <si>
    <t>40500553</t>
  </si>
  <si>
    <t>40500554</t>
  </si>
  <si>
    <t>40500555</t>
  </si>
  <si>
    <t>40500565</t>
  </si>
  <si>
    <t>40500577</t>
  </si>
  <si>
    <t>40500584</t>
  </si>
  <si>
    <t>40500590</t>
  </si>
  <si>
    <t>40500619</t>
  </si>
  <si>
    <t>40500622</t>
  </si>
  <si>
    <t>40500625</t>
  </si>
  <si>
    <t>40500645</t>
  </si>
  <si>
    <t>40500669</t>
  </si>
  <si>
    <t>40500670</t>
  </si>
  <si>
    <t>40500688</t>
  </si>
  <si>
    <t>40509000</t>
  </si>
  <si>
    <t>40509995</t>
  </si>
  <si>
    <t>40509999</t>
  </si>
  <si>
    <t>40600000</t>
  </si>
  <si>
    <t>40600045</t>
  </si>
  <si>
    <t>40600213</t>
  </si>
  <si>
    <t>40600232</t>
  </si>
  <si>
    <t>40600262</t>
  </si>
  <si>
    <t>40600302</t>
  </si>
  <si>
    <t>40600422</t>
  </si>
  <si>
    <t>40600503</t>
  </si>
  <si>
    <t>40600547</t>
  </si>
  <si>
    <t>40600553</t>
  </si>
  <si>
    <t>40600572</t>
  </si>
  <si>
    <t>40600587</t>
  </si>
  <si>
    <t>40600595</t>
  </si>
  <si>
    <t>40600613</t>
  </si>
  <si>
    <t>40600630</t>
  </si>
  <si>
    <t>40600644</t>
  </si>
  <si>
    <t>40600670</t>
  </si>
  <si>
    <t>40600687</t>
  </si>
  <si>
    <t>40600891</t>
  </si>
  <si>
    <t>40600995</t>
  </si>
  <si>
    <t>40609999</t>
  </si>
  <si>
    <t>40650000</t>
  </si>
  <si>
    <t>40650001</t>
  </si>
  <si>
    <t>40650056</t>
  </si>
  <si>
    <t>40650100</t>
  </si>
  <si>
    <t>40650232</t>
  </si>
  <si>
    <t>40650263</t>
  </si>
  <si>
    <t>40650293</t>
  </si>
  <si>
    <t>40650359</t>
  </si>
  <si>
    <t>40650426</t>
  </si>
  <si>
    <t>40650504</t>
  </si>
  <si>
    <t>40650522</t>
  </si>
  <si>
    <t>40650543</t>
  </si>
  <si>
    <t>40650552</t>
  </si>
  <si>
    <t>40650558</t>
  </si>
  <si>
    <t>40650576</t>
  </si>
  <si>
    <t>40650578</t>
  </si>
  <si>
    <t>40650579</t>
  </si>
  <si>
    <t>40650588</t>
  </si>
  <si>
    <t>40650589</t>
  </si>
  <si>
    <t>40650594</t>
  </si>
  <si>
    <t>40650614</t>
  </si>
  <si>
    <t>40650615</t>
  </si>
  <si>
    <t>40650616</t>
  </si>
  <si>
    <t>40650617</t>
  </si>
  <si>
    <t>40650618</t>
  </si>
  <si>
    <t>40650620</t>
  </si>
  <si>
    <t>40650623</t>
  </si>
  <si>
    <t>40650626</t>
  </si>
  <si>
    <t>40650627</t>
  </si>
  <si>
    <t>40650631</t>
  </si>
  <si>
    <t>40650632</t>
  </si>
  <si>
    <t>40650635</t>
  </si>
  <si>
    <t>40650638</t>
  </si>
  <si>
    <t>40650640</t>
  </si>
  <si>
    <t>40650646</t>
  </si>
  <si>
    <t>40650649</t>
  </si>
  <si>
    <t>40650650</t>
  </si>
  <si>
    <t>40650652</t>
  </si>
  <si>
    <t>40650654</t>
  </si>
  <si>
    <t>40650655</t>
  </si>
  <si>
    <t>40650656</t>
  </si>
  <si>
    <t>40650657</t>
  </si>
  <si>
    <t>40650658</t>
  </si>
  <si>
    <t>40650661</t>
  </si>
  <si>
    <t>40650662</t>
  </si>
  <si>
    <t>40650663</t>
  </si>
  <si>
    <t>40650664</t>
  </si>
  <si>
    <t>40650665</t>
  </si>
  <si>
    <t>40650667</t>
  </si>
  <si>
    <t>40650668</t>
  </si>
  <si>
    <t>40650670</t>
  </si>
  <si>
    <t>40650674</t>
  </si>
  <si>
    <t>40650676</t>
  </si>
  <si>
    <t>40650677</t>
  </si>
  <si>
    <t>40650682</t>
  </si>
  <si>
    <t>40650683</t>
  </si>
  <si>
    <t>40650685</t>
  </si>
  <si>
    <t>40650686</t>
  </si>
  <si>
    <t>40650695</t>
  </si>
  <si>
    <t>40650699</t>
  </si>
  <si>
    <t>40650732</t>
  </si>
  <si>
    <t>40650852</t>
  </si>
  <si>
    <t>40650853</t>
  </si>
  <si>
    <t>40650856</t>
  </si>
  <si>
    <t>40650857</t>
  </si>
  <si>
    <t>40650858</t>
  </si>
  <si>
    <t>40650859</t>
  </si>
  <si>
    <t>40650860</t>
  </si>
  <si>
    <t>40650861</t>
  </si>
  <si>
    <t>40650862</t>
  </si>
  <si>
    <t>40650872</t>
  </si>
  <si>
    <t>40650873</t>
  </si>
  <si>
    <t>40650875</t>
  </si>
  <si>
    <t>40650876</t>
  </si>
  <si>
    <t>40650877</t>
  </si>
  <si>
    <t>40650878</t>
  </si>
  <si>
    <t>40650882</t>
  </si>
  <si>
    <t>40650883</t>
  </si>
  <si>
    <t>40650884</t>
  </si>
  <si>
    <t>40650885</t>
  </si>
  <si>
    <t>40650892</t>
  </si>
  <si>
    <t>40650893</t>
  </si>
  <si>
    <t>40650897</t>
  </si>
  <si>
    <t>40650898</t>
  </si>
  <si>
    <t>40650901</t>
  </si>
  <si>
    <t>40650902</t>
  </si>
  <si>
    <t>40650907</t>
  </si>
  <si>
    <t>40650908</t>
  </si>
  <si>
    <t>40650909</t>
  </si>
  <si>
    <t>40650910</t>
  </si>
  <si>
    <t>40650911</t>
  </si>
  <si>
    <t>40650912</t>
  </si>
  <si>
    <t>40650913</t>
  </si>
  <si>
    <t>40650914</t>
  </si>
  <si>
    <t>40650915</t>
  </si>
  <si>
    <t>40650916</t>
  </si>
  <si>
    <t>40650917</t>
  </si>
  <si>
    <t>40650918</t>
  </si>
  <si>
    <t>40650919</t>
  </si>
  <si>
    <t>40650923</t>
  </si>
  <si>
    <t>40650926</t>
  </si>
  <si>
    <t>40650927</t>
  </si>
  <si>
    <t>40650928</t>
  </si>
  <si>
    <t>40650929</t>
  </si>
  <si>
    <t>40650930</t>
  </si>
  <si>
    <t>40650931</t>
  </si>
  <si>
    <t>40650932</t>
  </si>
  <si>
    <t>40650935</t>
  </si>
  <si>
    <t>40650938</t>
  </si>
  <si>
    <t>40650939</t>
  </si>
  <si>
    <t>40650940</t>
  </si>
  <si>
    <t>40650944</t>
  </si>
  <si>
    <t>40650945</t>
  </si>
  <si>
    <t>40650946</t>
  </si>
  <si>
    <t>40650947</t>
  </si>
  <si>
    <t>40650948</t>
  </si>
  <si>
    <t>40650952</t>
  </si>
  <si>
    <t>40650953</t>
  </si>
  <si>
    <t>40650955</t>
  </si>
  <si>
    <t>40650956</t>
  </si>
  <si>
    <t>40650957</t>
  </si>
  <si>
    <t>40650958</t>
  </si>
  <si>
    <t>40650959</t>
  </si>
  <si>
    <t>40650961</t>
  </si>
  <si>
    <t>40650962</t>
  </si>
  <si>
    <t>40650963</t>
  </si>
  <si>
    <t>40650964</t>
  </si>
  <si>
    <t>40650966</t>
  </si>
  <si>
    <t>40650967</t>
  </si>
  <si>
    <t>40650968</t>
  </si>
  <si>
    <t>40650969</t>
  </si>
  <si>
    <t>40650970</t>
  </si>
  <si>
    <t>40650972</t>
  </si>
  <si>
    <t>40650974</t>
  </si>
  <si>
    <t>40650975</t>
  </si>
  <si>
    <t>40650976</t>
  </si>
  <si>
    <t>40650977</t>
  </si>
  <si>
    <t>40650978</t>
  </si>
  <si>
    <t>40650980</t>
  </si>
  <si>
    <t>40650982</t>
  </si>
  <si>
    <t>40650983</t>
  </si>
  <si>
    <t>40650985</t>
  </si>
  <si>
    <t>40650995</t>
  </si>
  <si>
    <t>40651250</t>
  </si>
  <si>
    <t>40651251</t>
  </si>
  <si>
    <t>40651252</t>
  </si>
  <si>
    <t>40651253</t>
  </si>
  <si>
    <t>40651255</t>
  </si>
  <si>
    <t>40651256</t>
  </si>
  <si>
    <t>40651258</t>
  </si>
  <si>
    <t>40651261</t>
  </si>
  <si>
    <t>40651262</t>
  </si>
  <si>
    <t>40651263</t>
  </si>
  <si>
    <t>40651265</t>
  </si>
  <si>
    <t>40651267</t>
  </si>
  <si>
    <t>40651268</t>
  </si>
  <si>
    <t>40651269</t>
  </si>
  <si>
    <t>40651270</t>
  </si>
  <si>
    <t>40651272</t>
  </si>
  <si>
    <t>40651273</t>
  </si>
  <si>
    <t>40651301</t>
  </si>
  <si>
    <t>40651302</t>
  </si>
  <si>
    <t>40651303</t>
  </si>
  <si>
    <t>40651304</t>
  </si>
  <si>
    <t>40651305</t>
  </si>
  <si>
    <t>40651307</t>
  </si>
  <si>
    <t>40651308</t>
  </si>
  <si>
    <t>40651309</t>
  </si>
  <si>
    <t>40651310</t>
  </si>
  <si>
    <t>40651311</t>
  </si>
  <si>
    <t>40651312</t>
  </si>
  <si>
    <t>40651313</t>
  </si>
  <si>
    <t>40651314</t>
  </si>
  <si>
    <t>40651317</t>
  </si>
  <si>
    <t>40651318</t>
  </si>
  <si>
    <t>40651402</t>
  </si>
  <si>
    <t>40651404</t>
  </si>
  <si>
    <t>40651406</t>
  </si>
  <si>
    <t>40651407</t>
  </si>
  <si>
    <t>40651408</t>
  </si>
  <si>
    <t>40651409</t>
  </si>
  <si>
    <t>40651410</t>
  </si>
  <si>
    <t>40651412</t>
  </si>
  <si>
    <t>40651413</t>
  </si>
  <si>
    <t>40651414</t>
  </si>
  <si>
    <t>40651415</t>
  </si>
  <si>
    <t>40651419</t>
  </si>
  <si>
    <t>40651420</t>
  </si>
  <si>
    <t>40651421</t>
  </si>
  <si>
    <t>40651422</t>
  </si>
  <si>
    <t>40651425</t>
  </si>
  <si>
    <t>40651440</t>
  </si>
  <si>
    <t>40651441</t>
  </si>
  <si>
    <t>40651443</t>
  </si>
  <si>
    <t>40651500</t>
  </si>
  <si>
    <t>40651501</t>
  </si>
  <si>
    <t>40651505</t>
  </si>
  <si>
    <t>40651506</t>
  </si>
  <si>
    <t>40651507</t>
  </si>
  <si>
    <t>40651508</t>
  </si>
  <si>
    <t>40651509</t>
  </si>
  <si>
    <t>40651510</t>
  </si>
  <si>
    <t>40651511</t>
  </si>
  <si>
    <t>40651512</t>
  </si>
  <si>
    <t>40651517</t>
  </si>
  <si>
    <t>40651518</t>
  </si>
  <si>
    <t>40651519</t>
  </si>
  <si>
    <t>40651520</t>
  </si>
  <si>
    <t>40651521</t>
  </si>
  <si>
    <t>40651522</t>
  </si>
  <si>
    <t>40651523</t>
  </si>
  <si>
    <t>40651603</t>
  </si>
  <si>
    <t>40651605</t>
  </si>
  <si>
    <t>40651608</t>
  </si>
  <si>
    <t>40651609</t>
  </si>
  <si>
    <t>40651618</t>
  </si>
  <si>
    <t>40651636</t>
  </si>
  <si>
    <t>40651638</t>
  </si>
  <si>
    <t>40651641</t>
  </si>
  <si>
    <t>40655401</t>
  </si>
  <si>
    <t>40655404</t>
  </si>
  <si>
    <t>40655405</t>
  </si>
  <si>
    <t>40655407</t>
  </si>
  <si>
    <t>40655408</t>
  </si>
  <si>
    <t>40655410</t>
  </si>
  <si>
    <t>40655411</t>
  </si>
  <si>
    <t>40655412</t>
  </si>
  <si>
    <t>40655415</t>
  </si>
  <si>
    <t>40655418</t>
  </si>
  <si>
    <t>40655419</t>
  </si>
  <si>
    <t>40655421</t>
  </si>
  <si>
    <t>40655424</t>
  </si>
  <si>
    <t>40655426</t>
  </si>
  <si>
    <t>40655427</t>
  </si>
  <si>
    <t>40655430</t>
  </si>
  <si>
    <t>40655431</t>
  </si>
  <si>
    <t>40655999</t>
  </si>
  <si>
    <t>40657116</t>
  </si>
  <si>
    <t>40657117</t>
  </si>
  <si>
    <t>40657119</t>
  </si>
  <si>
    <t>40657120</t>
  </si>
  <si>
    <t>40657122</t>
  </si>
  <si>
    <t>40659401</t>
  </si>
  <si>
    <t>40659402</t>
  </si>
  <si>
    <t>40659403</t>
  </si>
  <si>
    <t>40659404</t>
  </si>
  <si>
    <t>40659405</t>
  </si>
  <si>
    <t>40659408</t>
  </si>
  <si>
    <t>40659410</t>
  </si>
  <si>
    <t>40659411</t>
  </si>
  <si>
    <t>40659412</t>
  </si>
  <si>
    <t>40659413</t>
  </si>
  <si>
    <t>40659414</t>
  </si>
  <si>
    <t>40659416</t>
  </si>
  <si>
    <t>40659417</t>
  </si>
  <si>
    <t>40659418</t>
  </si>
  <si>
    <t>40659421</t>
  </si>
  <si>
    <t>40659422</t>
  </si>
  <si>
    <t>40659424</t>
  </si>
  <si>
    <t>40659425</t>
  </si>
  <si>
    <t>40659427</t>
  </si>
  <si>
    <t>40659428</t>
  </si>
  <si>
    <t>40659429</t>
  </si>
  <si>
    <t>40659430</t>
  </si>
  <si>
    <t>40659431</t>
  </si>
  <si>
    <t>40659433</t>
  </si>
  <si>
    <t>40659434</t>
  </si>
  <si>
    <t>40659435</t>
  </si>
  <si>
    <t>40659436</t>
  </si>
  <si>
    <t>40659437</t>
  </si>
  <si>
    <t>40659438</t>
  </si>
  <si>
    <t>40659439</t>
  </si>
  <si>
    <t>40659440</t>
  </si>
  <si>
    <t>40659441</t>
  </si>
  <si>
    <t>40659442</t>
  </si>
  <si>
    <t>40659443</t>
  </si>
  <si>
    <t>40659444</t>
  </si>
  <si>
    <t>40659445</t>
  </si>
  <si>
    <t>40659446</t>
  </si>
  <si>
    <t>40659447</t>
  </si>
  <si>
    <t>40659448</t>
  </si>
  <si>
    <t>40659449</t>
  </si>
  <si>
    <t>40659450</t>
  </si>
  <si>
    <t>40659451</t>
  </si>
  <si>
    <t>40659452</t>
  </si>
  <si>
    <t>40659453</t>
  </si>
  <si>
    <t>40659454</t>
  </si>
  <si>
    <t>40659455</t>
  </si>
  <si>
    <t>40659456</t>
  </si>
  <si>
    <t>40659457</t>
  </si>
  <si>
    <t>40659458</t>
  </si>
  <si>
    <t>40659459</t>
  </si>
  <si>
    <t>40659460</t>
  </si>
  <si>
    <t>40659461</t>
  </si>
  <si>
    <t>40659462</t>
  </si>
  <si>
    <t>40659463</t>
  </si>
  <si>
    <t>40659901</t>
  </si>
  <si>
    <t>40659902</t>
  </si>
  <si>
    <t>40659903</t>
  </si>
  <si>
    <t>40659904</t>
  </si>
  <si>
    <t>40659905</t>
  </si>
  <si>
    <t>40659906</t>
  </si>
  <si>
    <t>40659907</t>
  </si>
  <si>
    <t>40659908</t>
  </si>
  <si>
    <t>40659909</t>
  </si>
  <si>
    <t>40659910</t>
  </si>
  <si>
    <t>40659911</t>
  </si>
  <si>
    <t>40659912</t>
  </si>
  <si>
    <t>40659913</t>
  </si>
  <si>
    <t>40659914</t>
  </si>
  <si>
    <t>40659915</t>
  </si>
  <si>
    <t>40659916</t>
  </si>
  <si>
    <t>40659917</t>
  </si>
  <si>
    <t>40659918</t>
  </si>
  <si>
    <t>40659919</t>
  </si>
  <si>
    <t>40659920</t>
  </si>
  <si>
    <t>40659921</t>
  </si>
  <si>
    <t>40659922</t>
  </si>
  <si>
    <t>40659923</t>
  </si>
  <si>
    <t>40659924</t>
  </si>
  <si>
    <t>40659925</t>
  </si>
  <si>
    <t>40659926</t>
  </si>
  <si>
    <t>40659927</t>
  </si>
  <si>
    <t>40659928</t>
  </si>
  <si>
    <t>40659929</t>
  </si>
  <si>
    <t>40659930</t>
  </si>
  <si>
    <t>40659931</t>
  </si>
  <si>
    <t>40659932</t>
  </si>
  <si>
    <t>40659933</t>
  </si>
  <si>
    <t>40659934</t>
  </si>
  <si>
    <t>40659935</t>
  </si>
  <si>
    <t>40659936</t>
  </si>
  <si>
    <t>40659937</t>
  </si>
  <si>
    <t>40659938</t>
  </si>
  <si>
    <t>40659939</t>
  </si>
  <si>
    <t>40659940</t>
  </si>
  <si>
    <t>40659941</t>
  </si>
  <si>
    <t>40659943</t>
  </si>
  <si>
    <t>40659944</t>
  </si>
  <si>
    <t>40659946</t>
  </si>
  <si>
    <t>40659947</t>
  </si>
  <si>
    <t>40659948</t>
  </si>
  <si>
    <t>40659949</t>
  </si>
  <si>
    <t>40659950</t>
  </si>
  <si>
    <t>40659952</t>
  </si>
  <si>
    <t>40659953</t>
  </si>
  <si>
    <t>40659954</t>
  </si>
  <si>
    <t>40659955</t>
  </si>
  <si>
    <t>40659956</t>
  </si>
  <si>
    <t>40659958</t>
  </si>
  <si>
    <t>40659960</t>
  </si>
  <si>
    <t>40659961</t>
  </si>
  <si>
    <t>40659962</t>
  </si>
  <si>
    <t>40659963</t>
  </si>
  <si>
    <t>40659964</t>
  </si>
  <si>
    <t>40659965</t>
  </si>
  <si>
    <t>40659966</t>
  </si>
  <si>
    <t>40659967</t>
  </si>
  <si>
    <t>40659968</t>
  </si>
  <si>
    <t>40659969</t>
  </si>
  <si>
    <t>40659970</t>
  </si>
  <si>
    <t>40659971</t>
  </si>
  <si>
    <t>40659972</t>
  </si>
  <si>
    <t>40659973</t>
  </si>
  <si>
    <t>40659974</t>
  </si>
  <si>
    <t>40659975</t>
  </si>
  <si>
    <t>40659976</t>
  </si>
  <si>
    <t>40659977</t>
  </si>
  <si>
    <t>40659979</t>
  </si>
  <si>
    <t>40659980</t>
  </si>
  <si>
    <t>40659981</t>
  </si>
  <si>
    <t>40659982</t>
  </si>
  <si>
    <t>40659983</t>
  </si>
  <si>
    <t>40659984</t>
  </si>
  <si>
    <t>40659985</t>
  </si>
  <si>
    <t>40659995</t>
  </si>
  <si>
    <t>40659996</t>
  </si>
  <si>
    <t>40659999</t>
  </si>
  <si>
    <t>40660000</t>
  </si>
  <si>
    <t>40660056</t>
  </si>
  <si>
    <t>40660100</t>
  </si>
  <si>
    <t>40660263</t>
  </si>
  <si>
    <t>40660293</t>
  </si>
  <si>
    <t>40660359</t>
  </si>
  <si>
    <t>40660504</t>
  </si>
  <si>
    <t>40660543</t>
  </si>
  <si>
    <t>40660552</t>
  </si>
  <si>
    <t>40660558</t>
  </si>
  <si>
    <t>40660588</t>
  </si>
  <si>
    <t>40660589</t>
  </si>
  <si>
    <t>40660623</t>
  </si>
  <si>
    <t>40660638</t>
  </si>
  <si>
    <t>40660650</t>
  </si>
  <si>
    <t>40660652</t>
  </si>
  <si>
    <t>40660654</t>
  </si>
  <si>
    <t>40660655</t>
  </si>
  <si>
    <t>40660656</t>
  </si>
  <si>
    <t>40660661</t>
  </si>
  <si>
    <t>40660662</t>
  </si>
  <si>
    <t>40660664</t>
  </si>
  <si>
    <t>40660665</t>
  </si>
  <si>
    <t>40660667</t>
  </si>
  <si>
    <t>40660670</t>
  </si>
  <si>
    <t>40660674</t>
  </si>
  <si>
    <t>40660676</t>
  </si>
  <si>
    <t>40660682</t>
  </si>
  <si>
    <t>40660683</t>
  </si>
  <si>
    <t>40660685</t>
  </si>
  <si>
    <t>40660729</t>
  </si>
  <si>
    <t>40660856</t>
  </si>
  <si>
    <t>40660857</t>
  </si>
  <si>
    <t>40660858</t>
  </si>
  <si>
    <t>40660859</t>
  </si>
  <si>
    <t>40660860</t>
  </si>
  <si>
    <t>40660861</t>
  </si>
  <si>
    <t>40660862</t>
  </si>
  <si>
    <t>40660872</t>
  </si>
  <si>
    <t>40660875</t>
  </si>
  <si>
    <t>40660876</t>
  </si>
  <si>
    <t>40660877</t>
  </si>
  <si>
    <t>40660878</t>
  </si>
  <si>
    <t>40660881</t>
  </si>
  <si>
    <t>40660882</t>
  </si>
  <si>
    <t>40660883</t>
  </si>
  <si>
    <t>40660884</t>
  </si>
  <si>
    <t>40660888</t>
  </si>
  <si>
    <t>40660892</t>
  </si>
  <si>
    <t>40660897</t>
  </si>
  <si>
    <t>40660902</t>
  </si>
  <si>
    <t>40660903</t>
  </si>
  <si>
    <t>40660908</t>
  </si>
  <si>
    <t>40660909</t>
  </si>
  <si>
    <t>40660921</t>
  </si>
  <si>
    <t>40660922</t>
  </si>
  <si>
    <t>40660923</t>
  </si>
  <si>
    <t>40660926</t>
  </si>
  <si>
    <t>40660927</t>
  </si>
  <si>
    <t>40660932</t>
  </si>
  <si>
    <t>40660935</t>
  </si>
  <si>
    <t>40660938</t>
  </si>
  <si>
    <t>40660940</t>
  </si>
  <si>
    <t>40660944</t>
  </si>
  <si>
    <t>40660945</t>
  </si>
  <si>
    <t>40660946</t>
  </si>
  <si>
    <t>40660947</t>
  </si>
  <si>
    <t>40660948</t>
  </si>
  <si>
    <t>40660952</t>
  </si>
  <si>
    <t>40660953</t>
  </si>
  <si>
    <t>40660955</t>
  </si>
  <si>
    <t>40660957</t>
  </si>
  <si>
    <t>40660958</t>
  </si>
  <si>
    <t>40660961</t>
  </si>
  <si>
    <t>40660968</t>
  </si>
  <si>
    <t>40660969</t>
  </si>
  <si>
    <t>40660970</t>
  </si>
  <si>
    <t>40660972</t>
  </si>
  <si>
    <t>40660973</t>
  </si>
  <si>
    <t>40660980</t>
  </si>
  <si>
    <t>40660982</t>
  </si>
  <si>
    <t>40660983</t>
  </si>
  <si>
    <t>40660985</t>
  </si>
  <si>
    <t>40660995</t>
  </si>
  <si>
    <t>40661250</t>
  </si>
  <si>
    <t>40661251</t>
  </si>
  <si>
    <t>40661252</t>
  </si>
  <si>
    <t>40661253</t>
  </si>
  <si>
    <t>40661255</t>
  </si>
  <si>
    <t>40661257</t>
  </si>
  <si>
    <t>40661258</t>
  </si>
  <si>
    <t>40661262</t>
  </si>
  <si>
    <t>40661263</t>
  </si>
  <si>
    <t>40661265</t>
  </si>
  <si>
    <t>40661268</t>
  </si>
  <si>
    <t>40661269</t>
  </si>
  <si>
    <t>40661270</t>
  </si>
  <si>
    <t>40661273</t>
  </si>
  <si>
    <t>40661301</t>
  </si>
  <si>
    <t>40661302</t>
  </si>
  <si>
    <t>40661304</t>
  </si>
  <si>
    <t>40661305</t>
  </si>
  <si>
    <t>40661307</t>
  </si>
  <si>
    <t>40661310</t>
  </si>
  <si>
    <t>40661311</t>
  </si>
  <si>
    <t>40661312</t>
  </si>
  <si>
    <t>40661313</t>
  </si>
  <si>
    <t>40661314</t>
  </si>
  <si>
    <t>40661315</t>
  </si>
  <si>
    <t>40661318</t>
  </si>
  <si>
    <t>40661319</t>
  </si>
  <si>
    <t>40661400</t>
  </si>
  <si>
    <t>40661401</t>
  </si>
  <si>
    <t>40661402</t>
  </si>
  <si>
    <t>40661404</t>
  </si>
  <si>
    <t>40661405</t>
  </si>
  <si>
    <t>40661406</t>
  </si>
  <si>
    <t>40661407</t>
  </si>
  <si>
    <t>40661409</t>
  </si>
  <si>
    <t>40661410</t>
  </si>
  <si>
    <t>40661412</t>
  </si>
  <si>
    <t>40661414</t>
  </si>
  <si>
    <t>40661415</t>
  </si>
  <si>
    <t>40661419</t>
  </si>
  <si>
    <t>40661420</t>
  </si>
  <si>
    <t>40661421</t>
  </si>
  <si>
    <t>40661422</t>
  </si>
  <si>
    <t>40661423</t>
  </si>
  <si>
    <t>40661424</t>
  </si>
  <si>
    <t>40661425</t>
  </si>
  <si>
    <t>40661426</t>
  </si>
  <si>
    <t>40661427</t>
  </si>
  <si>
    <t>40661428</t>
  </si>
  <si>
    <t>40661429</t>
  </si>
  <si>
    <t>40661430</t>
  </si>
  <si>
    <t>40661431</t>
  </si>
  <si>
    <t>40661432</t>
  </si>
  <si>
    <t>40661433</t>
  </si>
  <si>
    <t>40661434</t>
  </si>
  <si>
    <t>40661435</t>
  </si>
  <si>
    <t>40661436</t>
  </si>
  <si>
    <t>40661437</t>
  </si>
  <si>
    <t>40661438</t>
  </si>
  <si>
    <t>40661439</t>
  </si>
  <si>
    <t>40661440</t>
  </si>
  <si>
    <t>40661441</t>
  </si>
  <si>
    <t>40661442</t>
  </si>
  <si>
    <t>40661443</t>
  </si>
  <si>
    <t>40661502</t>
  </si>
  <si>
    <t>40661503</t>
  </si>
  <si>
    <t>40661505</t>
  </si>
  <si>
    <t>40661510</t>
  </si>
  <si>
    <t>40661511</t>
  </si>
  <si>
    <t>40661512</t>
  </si>
  <si>
    <t>40661513</t>
  </si>
  <si>
    <t>40661516</t>
  </si>
  <si>
    <t>40661518</t>
  </si>
  <si>
    <t>40661519</t>
  </si>
  <si>
    <t>40661522</t>
  </si>
  <si>
    <t>40661609</t>
  </si>
  <si>
    <t>40665401</t>
  </si>
  <si>
    <t>40665402</t>
  </si>
  <si>
    <t>40665403</t>
  </si>
  <si>
    <t>40665404</t>
  </si>
  <si>
    <t>40665405</t>
  </si>
  <si>
    <t>40665406</t>
  </si>
  <si>
    <t>40665407</t>
  </si>
  <si>
    <t>40665408</t>
  </si>
  <si>
    <t>40665409</t>
  </si>
  <si>
    <t>40665410</t>
  </si>
  <si>
    <t>40665411</t>
  </si>
  <si>
    <t>40665412</t>
  </si>
  <si>
    <t>40665413</t>
  </si>
  <si>
    <t>40665414</t>
  </si>
  <si>
    <t>40665415</t>
  </si>
  <si>
    <t>40665416</t>
  </si>
  <si>
    <t>40665417</t>
  </si>
  <si>
    <t>40665418</t>
  </si>
  <si>
    <t>40665419</t>
  </si>
  <si>
    <t>40665420</t>
  </si>
  <si>
    <t>40665421</t>
  </si>
  <si>
    <t>40665422</t>
  </si>
  <si>
    <t>40665423</t>
  </si>
  <si>
    <t>40665424</t>
  </si>
  <si>
    <t>40665425</t>
  </si>
  <si>
    <t>40665426</t>
  </si>
  <si>
    <t>40665427</t>
  </si>
  <si>
    <t>40665428</t>
  </si>
  <si>
    <t>40665429</t>
  </si>
  <si>
    <t>40665430</t>
  </si>
  <si>
    <t>40665431</t>
  </si>
  <si>
    <t>40667116</t>
  </si>
  <si>
    <t>40667117</t>
  </si>
  <si>
    <t>40667118</t>
  </si>
  <si>
    <t>40667119</t>
  </si>
  <si>
    <t>40667120</t>
  </si>
  <si>
    <t>40667121</t>
  </si>
  <si>
    <t>40667122</t>
  </si>
  <si>
    <t>40669401</t>
  </si>
  <si>
    <t>40669402</t>
  </si>
  <si>
    <t>40669403</t>
  </si>
  <si>
    <t>40669404</t>
  </si>
  <si>
    <t>40669405</t>
  </si>
  <si>
    <t>40669406</t>
  </si>
  <si>
    <t>40669407</t>
  </si>
  <si>
    <t>40669408</t>
  </si>
  <si>
    <t>40669409</t>
  </si>
  <si>
    <t>40669410</t>
  </si>
  <si>
    <t>40669411</t>
  </si>
  <si>
    <t>40669412</t>
  </si>
  <si>
    <t>40669413</t>
  </si>
  <si>
    <t>40669414</t>
  </si>
  <si>
    <t>40669415</t>
  </si>
  <si>
    <t>40669416</t>
  </si>
  <si>
    <t>40669417</t>
  </si>
  <si>
    <t>40669418</t>
  </si>
  <si>
    <t>40669419</t>
  </si>
  <si>
    <t>40669420</t>
  </si>
  <si>
    <t>40669421</t>
  </si>
  <si>
    <t>40669422</t>
  </si>
  <si>
    <t>40669424</t>
  </si>
  <si>
    <t>40669425</t>
  </si>
  <si>
    <t>40669426</t>
  </si>
  <si>
    <t>40669427</t>
  </si>
  <si>
    <t>40669428</t>
  </si>
  <si>
    <t>40669429</t>
  </si>
  <si>
    <t>40669430</t>
  </si>
  <si>
    <t>40669431</t>
  </si>
  <si>
    <t>40669432</t>
  </si>
  <si>
    <t>40669433</t>
  </si>
  <si>
    <t>40669434</t>
  </si>
  <si>
    <t>40669435</t>
  </si>
  <si>
    <t>40669436</t>
  </si>
  <si>
    <t>40669437</t>
  </si>
  <si>
    <t>40669438</t>
  </si>
  <si>
    <t>40669439</t>
  </si>
  <si>
    <t>40669440</t>
  </si>
  <si>
    <t>40669441</t>
  </si>
  <si>
    <t>40669442</t>
  </si>
  <si>
    <t>40669443</t>
  </si>
  <si>
    <t>40669444</t>
  </si>
  <si>
    <t>40669445</t>
  </si>
  <si>
    <t>40669446</t>
  </si>
  <si>
    <t>40669447</t>
  </si>
  <si>
    <t>40669448</t>
  </si>
  <si>
    <t>40669449</t>
  </si>
  <si>
    <t>40669450</t>
  </si>
  <si>
    <t>40669451</t>
  </si>
  <si>
    <t>40669452</t>
  </si>
  <si>
    <t>40669453</t>
  </si>
  <si>
    <t>40669454</t>
  </si>
  <si>
    <t>40669455</t>
  </si>
  <si>
    <t>40669456</t>
  </si>
  <si>
    <t>40669457</t>
  </si>
  <si>
    <t>40669458</t>
  </si>
  <si>
    <t>40669459</t>
  </si>
  <si>
    <t>40669460</t>
  </si>
  <si>
    <t>40669461</t>
  </si>
  <si>
    <t>40669462</t>
  </si>
  <si>
    <t>40669463</t>
  </si>
  <si>
    <t>40669881</t>
  </si>
  <si>
    <t>40669901</t>
  </si>
  <si>
    <t>40669902</t>
  </si>
  <si>
    <t>40669903</t>
  </si>
  <si>
    <t>40669904</t>
  </si>
  <si>
    <t>40669905</t>
  </si>
  <si>
    <t>40669906</t>
  </si>
  <si>
    <t>40669907</t>
  </si>
  <si>
    <t>40669908</t>
  </si>
  <si>
    <t>40669909</t>
  </si>
  <si>
    <t>40669910</t>
  </si>
  <si>
    <t>40669911</t>
  </si>
  <si>
    <t>40669912</t>
  </si>
  <si>
    <t>40669913</t>
  </si>
  <si>
    <t>40669914</t>
  </si>
  <si>
    <t>40669915</t>
  </si>
  <si>
    <t>40669916</t>
  </si>
  <si>
    <t>40669917</t>
  </si>
  <si>
    <t>40669918</t>
  </si>
  <si>
    <t>40669919</t>
  </si>
  <si>
    <t>40669920</t>
  </si>
  <si>
    <t>40669921</t>
  </si>
  <si>
    <t>40669922</t>
  </si>
  <si>
    <t>40669923</t>
  </si>
  <si>
    <t>40669924</t>
  </si>
  <si>
    <t>40669925</t>
  </si>
  <si>
    <t>40669926</t>
  </si>
  <si>
    <t>40669927</t>
  </si>
  <si>
    <t>40669928</t>
  </si>
  <si>
    <t>40669929</t>
  </si>
  <si>
    <t>40669930</t>
  </si>
  <si>
    <t>40669931</t>
  </si>
  <si>
    <t>40669932</t>
  </si>
  <si>
    <t>40669933</t>
  </si>
  <si>
    <t>40669934</t>
  </si>
  <si>
    <t>40669935</t>
  </si>
  <si>
    <t>40669936</t>
  </si>
  <si>
    <t>40669937</t>
  </si>
  <si>
    <t>40669938</t>
  </si>
  <si>
    <t>40669939</t>
  </si>
  <si>
    <t>40669940</t>
  </si>
  <si>
    <t>40669941</t>
  </si>
  <si>
    <t>40669943</t>
  </si>
  <si>
    <t>40669944</t>
  </si>
  <si>
    <t>40669946</t>
  </si>
  <si>
    <t>40669947</t>
  </si>
  <si>
    <t>40669948</t>
  </si>
  <si>
    <t>40669949</t>
  </si>
  <si>
    <t>40669950</t>
  </si>
  <si>
    <t>40669952</t>
  </si>
  <si>
    <t>40669953</t>
  </si>
  <si>
    <t>40669954</t>
  </si>
  <si>
    <t>40669955</t>
  </si>
  <si>
    <t>40669956</t>
  </si>
  <si>
    <t>40669958</t>
  </si>
  <si>
    <t>40669959</t>
  </si>
  <si>
    <t>40669960</t>
  </si>
  <si>
    <t>40669961</t>
  </si>
  <si>
    <t>40669962</t>
  </si>
  <si>
    <t>40669963</t>
  </si>
  <si>
    <t>40669964</t>
  </si>
  <si>
    <t>40669965</t>
  </si>
  <si>
    <t>40669966</t>
  </si>
  <si>
    <t>40669967</t>
  </si>
  <si>
    <t>40669968</t>
  </si>
  <si>
    <t>40669969</t>
  </si>
  <si>
    <t>40669971</t>
  </si>
  <si>
    <t>40669972</t>
  </si>
  <si>
    <t>40669973</t>
  </si>
  <si>
    <t>40669974</t>
  </si>
  <si>
    <t>40669975</t>
  </si>
  <si>
    <t>40669976</t>
  </si>
  <si>
    <t>40669977</t>
  </si>
  <si>
    <t>40669978</t>
  </si>
  <si>
    <t>40669979</t>
  </si>
  <si>
    <t>40669980</t>
  </si>
  <si>
    <t>40669981</t>
  </si>
  <si>
    <t>40669982</t>
  </si>
  <si>
    <t>40669983</t>
  </si>
  <si>
    <t>40669984</t>
  </si>
  <si>
    <t>40669985</t>
  </si>
  <si>
    <t>40669995</t>
  </si>
  <si>
    <t>40669996</t>
  </si>
  <si>
    <t>40669999</t>
  </si>
  <si>
    <t>40670000</t>
  </si>
  <si>
    <t>40670100</t>
  </si>
  <si>
    <t>40670263</t>
  </si>
  <si>
    <t>40670359</t>
  </si>
  <si>
    <t>40670504</t>
  </si>
  <si>
    <t>40670543</t>
  </si>
  <si>
    <t>40670557</t>
  </si>
  <si>
    <t>40670588</t>
  </si>
  <si>
    <t>40670589</t>
  </si>
  <si>
    <t>40670623</t>
  </si>
  <si>
    <t>40670661</t>
  </si>
  <si>
    <t>40670663</t>
  </si>
  <si>
    <t>40670664</t>
  </si>
  <si>
    <t>40670668</t>
  </si>
  <si>
    <t>40670670</t>
  </si>
  <si>
    <t>40670676</t>
  </si>
  <si>
    <t>40670685</t>
  </si>
  <si>
    <t>40670731</t>
  </si>
  <si>
    <t>40670856</t>
  </si>
  <si>
    <t>40670857</t>
  </si>
  <si>
    <t>40670858</t>
  </si>
  <si>
    <t>40670859</t>
  </si>
  <si>
    <t>40670860</t>
  </si>
  <si>
    <t>40670861</t>
  </si>
  <si>
    <t>40670862</t>
  </si>
  <si>
    <t>40670872</t>
  </si>
  <si>
    <t>40670875</t>
  </si>
  <si>
    <t>40670876</t>
  </si>
  <si>
    <t>40670878</t>
  </si>
  <si>
    <t>40670883</t>
  </si>
  <si>
    <t>40670884</t>
  </si>
  <si>
    <t>40670892</t>
  </si>
  <si>
    <t>40670897</t>
  </si>
  <si>
    <t>40670907</t>
  </si>
  <si>
    <t>40670909</t>
  </si>
  <si>
    <t>40670919</t>
  </si>
  <si>
    <t>40670926</t>
  </si>
  <si>
    <t>40670928</t>
  </si>
  <si>
    <t>40670935</t>
  </si>
  <si>
    <t>40670944</t>
  </si>
  <si>
    <t>40670946</t>
  </si>
  <si>
    <t>40670947</t>
  </si>
  <si>
    <t>40670948</t>
  </si>
  <si>
    <t>40670957</t>
  </si>
  <si>
    <t>40670969</t>
  </si>
  <si>
    <t>40670970</t>
  </si>
  <si>
    <t>40670995</t>
  </si>
  <si>
    <t>40671254</t>
  </si>
  <si>
    <t>40671262</t>
  </si>
  <si>
    <t>40671263</t>
  </si>
  <si>
    <t>40671265</t>
  </si>
  <si>
    <t>40671267</t>
  </si>
  <si>
    <t>40671271</t>
  </si>
  <si>
    <t>40671301</t>
  </si>
  <si>
    <t>40671304</t>
  </si>
  <si>
    <t>40671312</t>
  </si>
  <si>
    <t>40671313</t>
  </si>
  <si>
    <t>40671314</t>
  </si>
  <si>
    <t>40671318</t>
  </si>
  <si>
    <t>40671412</t>
  </si>
  <si>
    <t>40671414</t>
  </si>
  <si>
    <t>40671422</t>
  </si>
  <si>
    <t>40671426</t>
  </si>
  <si>
    <t>40671435</t>
  </si>
  <si>
    <t>40671505</t>
  </si>
  <si>
    <t>40675401</t>
  </si>
  <si>
    <t>40675403</t>
  </si>
  <si>
    <t>40675404</t>
  </si>
  <si>
    <t>40675406</t>
  </si>
  <si>
    <t>40675407</t>
  </si>
  <si>
    <t>40675408</t>
  </si>
  <si>
    <t>40675409</t>
  </si>
  <si>
    <t>40675410</t>
  </si>
  <si>
    <t>40675411</t>
  </si>
  <si>
    <t>40675412</t>
  </si>
  <si>
    <t>40675413</t>
  </si>
  <si>
    <t>40675414</t>
  </si>
  <si>
    <t>40675416</t>
  </si>
  <si>
    <t>40675417</t>
  </si>
  <si>
    <t>40675418</t>
  </si>
  <si>
    <t>40675419</t>
  </si>
  <si>
    <t>40675420</t>
  </si>
  <si>
    <t>40675421</t>
  </si>
  <si>
    <t>40675422</t>
  </si>
  <si>
    <t>40675423</t>
  </si>
  <si>
    <t>40675425</t>
  </si>
  <si>
    <t>40675426</t>
  </si>
  <si>
    <t>40675427</t>
  </si>
  <si>
    <t>40675428</t>
  </si>
  <si>
    <t>40675429</t>
  </si>
  <si>
    <t>40675430</t>
  </si>
  <si>
    <t>40675431</t>
  </si>
  <si>
    <t>40677121</t>
  </si>
  <si>
    <t>40677122</t>
  </si>
  <si>
    <t>40679124</t>
  </si>
  <si>
    <t>40679407</t>
  </si>
  <si>
    <t>40679412</t>
  </si>
  <si>
    <t>40679413</t>
  </si>
  <si>
    <t>40679414</t>
  </si>
  <si>
    <t>40679415</t>
  </si>
  <si>
    <t>40679423</t>
  </si>
  <si>
    <t>40679424</t>
  </si>
  <si>
    <t>40679427</t>
  </si>
  <si>
    <t>40679435</t>
  </si>
  <si>
    <t>40679440</t>
  </si>
  <si>
    <t>40679451</t>
  </si>
  <si>
    <t>40679453</t>
  </si>
  <si>
    <t>40679459</t>
  </si>
  <si>
    <t>40679460</t>
  </si>
  <si>
    <t>40679901</t>
  </si>
  <si>
    <t>40679902</t>
  </si>
  <si>
    <t>40679904</t>
  </si>
  <si>
    <t>40679905</t>
  </si>
  <si>
    <t>40679906</t>
  </si>
  <si>
    <t>40679914</t>
  </si>
  <si>
    <t>40679916</t>
  </si>
  <si>
    <t>40679917</t>
  </si>
  <si>
    <t>40679918</t>
  </si>
  <si>
    <t>40679921</t>
  </si>
  <si>
    <t>40679922</t>
  </si>
  <si>
    <t>40679924</t>
  </si>
  <si>
    <t>40679925</t>
  </si>
  <si>
    <t>40679926</t>
  </si>
  <si>
    <t>40679928</t>
  </si>
  <si>
    <t>40679929</t>
  </si>
  <si>
    <t>40679930</t>
  </si>
  <si>
    <t>40679931</t>
  </si>
  <si>
    <t>40679932</t>
  </si>
  <si>
    <t>40679936</t>
  </si>
  <si>
    <t>40679937</t>
  </si>
  <si>
    <t>40679938</t>
  </si>
  <si>
    <t>40679939</t>
  </si>
  <si>
    <t>40679940</t>
  </si>
  <si>
    <t>40679941</t>
  </si>
  <si>
    <t>40679943</t>
  </si>
  <si>
    <t>40679944</t>
  </si>
  <si>
    <t>40679946</t>
  </si>
  <si>
    <t>40679947</t>
  </si>
  <si>
    <t>40679948</t>
  </si>
  <si>
    <t>40679949</t>
  </si>
  <si>
    <t>40679952</t>
  </si>
  <si>
    <t>40679953</t>
  </si>
  <si>
    <t>40679956</t>
  </si>
  <si>
    <t>40679958</t>
  </si>
  <si>
    <t>40679959</t>
  </si>
  <si>
    <t>40679960</t>
  </si>
  <si>
    <t>40679961</t>
  </si>
  <si>
    <t>40679963</t>
  </si>
  <si>
    <t>40679964</t>
  </si>
  <si>
    <t>40679965</t>
  </si>
  <si>
    <t>40679967</t>
  </si>
  <si>
    <t>40679968</t>
  </si>
  <si>
    <t>40679969</t>
  </si>
  <si>
    <t>40679970</t>
  </si>
  <si>
    <t>40679971</t>
  </si>
  <si>
    <t>40679972</t>
  </si>
  <si>
    <t>40679973</t>
  </si>
  <si>
    <t>40679974</t>
  </si>
  <si>
    <t>40679975</t>
  </si>
  <si>
    <t>40679976</t>
  </si>
  <si>
    <t>40679977</t>
  </si>
  <si>
    <t>40679978</t>
  </si>
  <si>
    <t>40679979</t>
  </si>
  <si>
    <t>40679980</t>
  </si>
  <si>
    <t>40679981</t>
  </si>
  <si>
    <t>40679982</t>
  </si>
  <si>
    <t>40679984</t>
  </si>
  <si>
    <t>40679995</t>
  </si>
  <si>
    <t>40679999</t>
  </si>
  <si>
    <t>40691000</t>
  </si>
  <si>
    <t>40700000</t>
  </si>
  <si>
    <t>40700702</t>
  </si>
  <si>
    <t>40700703</t>
  </si>
  <si>
    <t>40700711</t>
  </si>
  <si>
    <t>40700712</t>
  </si>
  <si>
    <t>40700713</t>
  </si>
  <si>
    <t>40700714</t>
  </si>
  <si>
    <t>40700716</t>
  </si>
  <si>
    <t>40700717</t>
  </si>
  <si>
    <t>40700718</t>
  </si>
  <si>
    <t>40700724</t>
  </si>
  <si>
    <t>40700725</t>
  </si>
  <si>
    <t>40700726</t>
  </si>
  <si>
    <t>40700727</t>
  </si>
  <si>
    <t>40700728</t>
  </si>
  <si>
    <t>40700729</t>
  </si>
  <si>
    <t>40700730</t>
  </si>
  <si>
    <t>40700731</t>
  </si>
  <si>
    <t>40700732</t>
  </si>
  <si>
    <t>40700737</t>
  </si>
  <si>
    <t>40709995</t>
  </si>
  <si>
    <t>40709999</t>
  </si>
  <si>
    <t>40900000</t>
  </si>
  <si>
    <t>40901000</t>
  </si>
  <si>
    <t>40901500</t>
  </si>
  <si>
    <t>40901900</t>
  </si>
  <si>
    <t>40901950</t>
  </si>
  <si>
    <t>40902000</t>
  </si>
  <si>
    <t>40902100</t>
  </si>
  <si>
    <t>40902110</t>
  </si>
  <si>
    <t>40902120</t>
  </si>
  <si>
    <t>40902130</t>
  </si>
  <si>
    <t>40902140</t>
  </si>
  <si>
    <t>40902150</t>
  </si>
  <si>
    <t>40902160</t>
  </si>
  <si>
    <t>40902200</t>
  </si>
  <si>
    <t>40902210</t>
  </si>
  <si>
    <t>40902220</t>
  </si>
  <si>
    <t>40902230</t>
  </si>
  <si>
    <t>40902240</t>
  </si>
  <si>
    <t>40902250</t>
  </si>
  <si>
    <t>40902260</t>
  </si>
  <si>
    <t>40902500</t>
  </si>
  <si>
    <t>40903000</t>
  </si>
  <si>
    <t>40903010</t>
  </si>
  <si>
    <t>40903063</t>
  </si>
  <si>
    <t>40903064</t>
  </si>
  <si>
    <t>40903065</t>
  </si>
  <si>
    <t>40903100</t>
  </si>
  <si>
    <t>40903150</t>
  </si>
  <si>
    <t>40903200</t>
  </si>
  <si>
    <t>40903210</t>
  </si>
  <si>
    <t>40903220</t>
  </si>
  <si>
    <t>40903230</t>
  </si>
  <si>
    <t>40903240</t>
  </si>
  <si>
    <t>40903241</t>
  </si>
  <si>
    <t>40903242</t>
  </si>
  <si>
    <t>40903245</t>
  </si>
  <si>
    <t>40903246</t>
  </si>
  <si>
    <t>40903247</t>
  </si>
  <si>
    <t>40903248</t>
  </si>
  <si>
    <t>40903249</t>
  </si>
  <si>
    <t>40903250</t>
  </si>
  <si>
    <t>40903251</t>
  </si>
  <si>
    <t>40903252</t>
  </si>
  <si>
    <t>40903253</t>
  </si>
  <si>
    <t>40903254</t>
  </si>
  <si>
    <t>40903300</t>
  </si>
  <si>
    <t>40903301</t>
  </si>
  <si>
    <t>40903302</t>
  </si>
  <si>
    <t>40903400</t>
  </si>
  <si>
    <t>40903450</t>
  </si>
  <si>
    <t>40903500</t>
  </si>
  <si>
    <t>40903550</t>
  </si>
  <si>
    <t>40903551</t>
  </si>
  <si>
    <t>40903552</t>
  </si>
  <si>
    <t>40903553</t>
  </si>
  <si>
    <t>40903560</t>
  </si>
  <si>
    <t>40903561</t>
  </si>
  <si>
    <t>40903562</t>
  </si>
  <si>
    <t>40903601</t>
  </si>
  <si>
    <t>40903602</t>
  </si>
  <si>
    <t>40904000</t>
  </si>
  <si>
    <t>40904001</t>
  </si>
  <si>
    <t>40904002</t>
  </si>
  <si>
    <t>40904003</t>
  </si>
  <si>
    <t>40904500</t>
  </si>
  <si>
    <t>40905000</t>
  </si>
  <si>
    <t>40905500</t>
  </si>
  <si>
    <t>40905800</t>
  </si>
  <si>
    <t>40905900</t>
  </si>
  <si>
    <t>40906000</t>
  </si>
  <si>
    <t>40906050</t>
  </si>
  <si>
    <t>40906100</t>
  </si>
  <si>
    <t>40909999</t>
  </si>
  <si>
    <t>40950000</t>
  </si>
  <si>
    <t>40951100</t>
  </si>
  <si>
    <t>40951200</t>
  </si>
  <si>
    <t>40951300</t>
  </si>
  <si>
    <t>40951400</t>
  </si>
  <si>
    <t>40951500</t>
  </si>
  <si>
    <t>40951900</t>
  </si>
  <si>
    <t>40959999</t>
  </si>
  <si>
    <t>40999999</t>
  </si>
  <si>
    <t>41100000</t>
  </si>
  <si>
    <t>41101000</t>
  </si>
  <si>
    <t>41101500</t>
  </si>
  <si>
    <t>41102000</t>
  </si>
  <si>
    <t>41102500</t>
  </si>
  <si>
    <t>41103000</t>
  </si>
  <si>
    <t>41103500</t>
  </si>
  <si>
    <t>41104000</t>
  </si>
  <si>
    <t>41104500</t>
  </si>
  <si>
    <t>41105000</t>
  </si>
  <si>
    <t>41105500</t>
  </si>
  <si>
    <t>41106000</t>
  </si>
  <si>
    <t>41106200</t>
  </si>
  <si>
    <t>41106500</t>
  </si>
  <si>
    <t>41107000</t>
  </si>
  <si>
    <t>41107500</t>
  </si>
  <si>
    <t>41108000</t>
  </si>
  <si>
    <t>41108500</t>
  </si>
  <si>
    <t>41109000</t>
  </si>
  <si>
    <t>41109500</t>
  </si>
  <si>
    <t>41109999</t>
  </si>
  <si>
    <t>41200000</t>
  </si>
  <si>
    <t>41201000</t>
  </si>
  <si>
    <t>41201500</t>
  </si>
  <si>
    <t>41202000</t>
  </si>
  <si>
    <t>41202500</t>
  </si>
  <si>
    <t>41209999</t>
  </si>
  <si>
    <t>41600000</t>
  </si>
  <si>
    <t>41601000</t>
  </si>
  <si>
    <t>41601100</t>
  </si>
  <si>
    <t>41601200</t>
  </si>
  <si>
    <t>41601500</t>
  </si>
  <si>
    <t>41601600</t>
  </si>
  <si>
    <t>41601700</t>
  </si>
  <si>
    <t>41602000</t>
  </si>
  <si>
    <t>41602100</t>
  </si>
  <si>
    <t>41602200</t>
  </si>
  <si>
    <t>41602500</t>
  </si>
  <si>
    <t>41603000</t>
  </si>
  <si>
    <t>41603500</t>
  </si>
  <si>
    <t>41604000</t>
  </si>
  <si>
    <t>41604500</t>
  </si>
  <si>
    <t>41609999</t>
  </si>
  <si>
    <t>41700000</t>
  </si>
  <si>
    <t>41701000</t>
  </si>
  <si>
    <t>41701500</t>
  </si>
  <si>
    <t>41702000</t>
  </si>
  <si>
    <t>41702500</t>
  </si>
  <si>
    <t>41702600</t>
  </si>
  <si>
    <t>41703000</t>
  </si>
  <si>
    <t>41703500</t>
  </si>
  <si>
    <t>41704000</t>
  </si>
  <si>
    <t>41709999</t>
  </si>
  <si>
    <t>41900000</t>
  </si>
  <si>
    <t>41901000</t>
  </si>
  <si>
    <t>41901500</t>
  </si>
  <si>
    <t>41902000</t>
  </si>
  <si>
    <t>41902100</t>
  </si>
  <si>
    <t>41902500</t>
  </si>
  <si>
    <t>41903000</t>
  </si>
  <si>
    <t>41903500</t>
  </si>
  <si>
    <t>41904000</t>
  </si>
  <si>
    <t>41904500</t>
  </si>
  <si>
    <t>41905000</t>
  </si>
  <si>
    <t>41905500</t>
  </si>
  <si>
    <t>41906000</t>
  </si>
  <si>
    <t>41906500</t>
  </si>
  <si>
    <t>41907000</t>
  </si>
  <si>
    <t>41908000</t>
  </si>
  <si>
    <t>41909999</t>
  </si>
  <si>
    <t>41999999</t>
  </si>
  <si>
    <t>42100000</t>
  </si>
  <si>
    <t>42101000</t>
  </si>
  <si>
    <t>42101500</t>
  </si>
  <si>
    <t>42102000</t>
  </si>
  <si>
    <t>42102500</t>
  </si>
  <si>
    <t>42102700</t>
  </si>
  <si>
    <t>42103000</t>
  </si>
  <si>
    <t>42109999</t>
  </si>
  <si>
    <t>42300000</t>
  </si>
  <si>
    <t>42301400</t>
  </si>
  <si>
    <t>42301600</t>
  </si>
  <si>
    <t>42301800</t>
  </si>
  <si>
    <t>42302000</t>
  </si>
  <si>
    <t>42302200</t>
  </si>
  <si>
    <t>42302400</t>
  </si>
  <si>
    <t>42309999</t>
  </si>
  <si>
    <t>42400000</t>
  </si>
  <si>
    <t>42402600</t>
  </si>
  <si>
    <t>42402800</t>
  </si>
  <si>
    <t>42403000</t>
  </si>
  <si>
    <t>42403200</t>
  </si>
  <si>
    <t>42403400</t>
  </si>
  <si>
    <t>42403600</t>
  </si>
  <si>
    <t>42409999</t>
  </si>
  <si>
    <t>42500000</t>
  </si>
  <si>
    <t>42501000</t>
  </si>
  <si>
    <t>42501100</t>
  </si>
  <si>
    <t>42501200</t>
  </si>
  <si>
    <t>42501300</t>
  </si>
  <si>
    <t>42501400</t>
  </si>
  <si>
    <t>42501500</t>
  </si>
  <si>
    <t>42501600</t>
  </si>
  <si>
    <t>42501700</t>
  </si>
  <si>
    <t>42501800</t>
  </si>
  <si>
    <t>42501900</t>
  </si>
  <si>
    <t>42502000</t>
  </si>
  <si>
    <t>42502100</t>
  </si>
  <si>
    <t>42502200</t>
  </si>
  <si>
    <t>42502300</t>
  </si>
  <si>
    <t>42502400</t>
  </si>
  <si>
    <t>42502500</t>
  </si>
  <si>
    <t>42502600</t>
  </si>
  <si>
    <t>42502700</t>
  </si>
  <si>
    <t>42503000</t>
  </si>
  <si>
    <t>42509999</t>
  </si>
  <si>
    <t>42600000</t>
  </si>
  <si>
    <t>42601000</t>
  </si>
  <si>
    <t>42601100</t>
  </si>
  <si>
    <t>42601200</t>
  </si>
  <si>
    <t>42601300</t>
  </si>
  <si>
    <t>42601400</t>
  </si>
  <si>
    <t>42601500</t>
  </si>
  <si>
    <t>42609999</t>
  </si>
  <si>
    <t>42801000</t>
  </si>
  <si>
    <t>42802000</t>
  </si>
  <si>
    <t>42900000</t>
  </si>
  <si>
    <t>42900010</t>
  </si>
  <si>
    <t>42901000</t>
  </si>
  <si>
    <t>42901200</t>
  </si>
  <si>
    <t>42901250</t>
  </si>
  <si>
    <t>42901300</t>
  </si>
  <si>
    <t>42903300</t>
  </si>
  <si>
    <t>42903800</t>
  </si>
  <si>
    <t>42903810</t>
  </si>
  <si>
    <t>42903820</t>
  </si>
  <si>
    <t>42903830</t>
  </si>
  <si>
    <t>42904000</t>
  </si>
  <si>
    <t>42904200</t>
  </si>
  <si>
    <t>42904600</t>
  </si>
  <si>
    <t>42904650</t>
  </si>
  <si>
    <t>42904800</t>
  </si>
  <si>
    <t>42904850</t>
  </si>
  <si>
    <t>42905000</t>
  </si>
  <si>
    <t>42905050</t>
  </si>
  <si>
    <t>42905200</t>
  </si>
  <si>
    <t>42905400</t>
  </si>
  <si>
    <t>42905600</t>
  </si>
  <si>
    <t>42905800</t>
  </si>
  <si>
    <t>42906000</t>
  </si>
  <si>
    <t>42906100</t>
  </si>
  <si>
    <t>42906200</t>
  </si>
  <si>
    <t>42906400</t>
  </si>
  <si>
    <t>42906500</t>
  </si>
  <si>
    <t>42906600</t>
  </si>
  <si>
    <t>42906800</t>
  </si>
  <si>
    <t>42907000</t>
  </si>
  <si>
    <t>42907200</t>
  </si>
  <si>
    <t>42907400</t>
  </si>
  <si>
    <t>42907600</t>
  </si>
  <si>
    <t>42907800</t>
  </si>
  <si>
    <t>42908000</t>
  </si>
  <si>
    <t>42908900</t>
  </si>
  <si>
    <t>42909700</t>
  </si>
  <si>
    <t>42909900</t>
  </si>
  <si>
    <t>42909999</t>
  </si>
  <si>
    <t>42999999</t>
  </si>
  <si>
    <t>43301001</t>
  </si>
  <si>
    <t>43301010</t>
  </si>
  <si>
    <t>43301020</t>
  </si>
  <si>
    <t>43301030</t>
  </si>
  <si>
    <t>43301040</t>
  </si>
  <si>
    <t>43301999</t>
  </si>
  <si>
    <t>43302000</t>
  </si>
  <si>
    <t>43302001</t>
  </si>
  <si>
    <t>43302010</t>
  </si>
  <si>
    <t>43302020</t>
  </si>
  <si>
    <t>43302030</t>
  </si>
  <si>
    <t>43302040</t>
  </si>
  <si>
    <t>43302050</t>
  </si>
  <si>
    <t>43302060</t>
  </si>
  <si>
    <t>43302070</t>
  </si>
  <si>
    <t>43302999</t>
  </si>
  <si>
    <t>43303000</t>
  </si>
  <si>
    <t>43303001</t>
  </si>
  <si>
    <t>43303010</t>
  </si>
  <si>
    <t>43303020</t>
  </si>
  <si>
    <t>43303030</t>
  </si>
  <si>
    <t>43303999</t>
  </si>
  <si>
    <t>43900000</t>
  </si>
  <si>
    <t>43901000</t>
  </si>
  <si>
    <t>43901200</t>
  </si>
  <si>
    <t>43901400</t>
  </si>
  <si>
    <t>43902000</t>
  </si>
  <si>
    <t>43902200</t>
  </si>
  <si>
    <t>43902201</t>
  </si>
  <si>
    <t>43902300</t>
  </si>
  <si>
    <t>43902400</t>
  </si>
  <si>
    <t>43902500</t>
  </si>
  <si>
    <t>43902600</t>
  </si>
  <si>
    <t>43902700</t>
  </si>
  <si>
    <t>43902799</t>
  </si>
  <si>
    <t>43902800</t>
  </si>
  <si>
    <t>43902801</t>
  </si>
  <si>
    <t>43902802</t>
  </si>
  <si>
    <t>43902803</t>
  </si>
  <si>
    <t>43902804</t>
  </si>
  <si>
    <t>43902805</t>
  </si>
  <si>
    <t>43902825</t>
  </si>
  <si>
    <t>43902826</t>
  </si>
  <si>
    <t>43902830</t>
  </si>
  <si>
    <t>43902831</t>
  </si>
  <si>
    <t>43903200</t>
  </si>
  <si>
    <t>43903400</t>
  </si>
  <si>
    <t>43903600</t>
  </si>
  <si>
    <t>43903601</t>
  </si>
  <si>
    <t>43903602</t>
  </si>
  <si>
    <t>43903603</t>
  </si>
  <si>
    <t>43904000</t>
  </si>
  <si>
    <t>43904001</t>
  </si>
  <si>
    <t>43904200</t>
  </si>
  <si>
    <t>43904250</t>
  </si>
  <si>
    <t>43904300</t>
  </si>
  <si>
    <t>43904350</t>
  </si>
  <si>
    <t>43904400</t>
  </si>
  <si>
    <t>43904600</t>
  </si>
  <si>
    <t>43905000</t>
  </si>
  <si>
    <t>43905200</t>
  </si>
  <si>
    <t>43906000</t>
  </si>
  <si>
    <t>43906050</t>
  </si>
  <si>
    <t>43906100</t>
  </si>
  <si>
    <t>43906200</t>
  </si>
  <si>
    <t>43906400</t>
  </si>
  <si>
    <t>43906410</t>
  </si>
  <si>
    <t>43906500</t>
  </si>
  <si>
    <t>43906600</t>
  </si>
  <si>
    <t>43906700</t>
  </si>
  <si>
    <t>43906800</t>
  </si>
  <si>
    <t>43906810</t>
  </si>
  <si>
    <t>43906900</t>
  </si>
  <si>
    <t>43907000</t>
  </si>
  <si>
    <t>43907400</t>
  </si>
  <si>
    <t>43907600</t>
  </si>
  <si>
    <t>43907610</t>
  </si>
  <si>
    <t>43907700</t>
  </si>
  <si>
    <t>43907710</t>
  </si>
  <si>
    <t>43907750</t>
  </si>
  <si>
    <t>43907800</t>
  </si>
  <si>
    <t>43907899</t>
  </si>
  <si>
    <t>43908001</t>
  </si>
  <si>
    <t>43908002</t>
  </si>
  <si>
    <t>43908003</t>
  </si>
  <si>
    <t>43908004</t>
  </si>
  <si>
    <t>43908005</t>
  </si>
  <si>
    <t>43908006</t>
  </si>
  <si>
    <t>43908007</t>
  </si>
  <si>
    <t>43908008</t>
  </si>
  <si>
    <t>43909850</t>
  </si>
  <si>
    <t>43909900</t>
  </si>
  <si>
    <t>43909901</t>
  </si>
  <si>
    <t>43909910</t>
  </si>
  <si>
    <t>43909911</t>
  </si>
  <si>
    <t>43909920</t>
  </si>
  <si>
    <t>43909986</t>
  </si>
  <si>
    <t>43909999</t>
  </si>
  <si>
    <t>43999999</t>
  </si>
  <si>
    <t>49001000</t>
  </si>
  <si>
    <t>49001002</t>
  </si>
  <si>
    <t>49001003</t>
  </si>
  <si>
    <t>49999999</t>
  </si>
  <si>
    <t>53000000</t>
  </si>
  <si>
    <t>53100000</t>
  </si>
  <si>
    <t>53101000</t>
  </si>
  <si>
    <t>53101050</t>
  </si>
  <si>
    <t>53101100</t>
  </si>
  <si>
    <t>53101200</t>
  </si>
  <si>
    <t>53102000</t>
  </si>
  <si>
    <t>53102010</t>
  </si>
  <si>
    <t>53102050</t>
  </si>
  <si>
    <t>53102200</t>
  </si>
  <si>
    <t>53103000</t>
  </si>
  <si>
    <t>53105000</t>
  </si>
  <si>
    <t>53105050</t>
  </si>
  <si>
    <t>53105099</t>
  </si>
  <si>
    <t>53105100</t>
  </si>
  <si>
    <t>53105200</t>
  </si>
  <si>
    <t>53105300</t>
  </si>
  <si>
    <t>53105400</t>
  </si>
  <si>
    <t>53106000</t>
  </si>
  <si>
    <t>53106100</t>
  </si>
  <si>
    <t>53106200</t>
  </si>
  <si>
    <t>53107000</t>
  </si>
  <si>
    <t>53109980</t>
  </si>
  <si>
    <t>53109986</t>
  </si>
  <si>
    <t>53109990</t>
  </si>
  <si>
    <t>53109991</t>
  </si>
  <si>
    <t>53109995</t>
  </si>
  <si>
    <t>53109999</t>
  </si>
  <si>
    <t>53200000</t>
  </si>
  <si>
    <t>53201000</t>
  </si>
  <si>
    <t>53201200</t>
  </si>
  <si>
    <t>53201400</t>
  </si>
  <si>
    <t>53201600</t>
  </si>
  <si>
    <t>53201651</t>
  </si>
  <si>
    <t>53201800</t>
  </si>
  <si>
    <t>53202000</t>
  </si>
  <si>
    <t>53202050</t>
  </si>
  <si>
    <t>53202200</t>
  </si>
  <si>
    <t>53202400</t>
  </si>
  <si>
    <t>53202500</t>
  </si>
  <si>
    <t>53202600</t>
  </si>
  <si>
    <t>53202800</t>
  </si>
  <si>
    <t>53203000</t>
  </si>
  <si>
    <t>53203200</t>
  </si>
  <si>
    <t>53203250</t>
  </si>
  <si>
    <t>53203300</t>
  </si>
  <si>
    <t>53203400</t>
  </si>
  <si>
    <t>53203500</t>
  </si>
  <si>
    <t>53203600</t>
  </si>
  <si>
    <t>53203800</t>
  </si>
  <si>
    <t>53204000</t>
  </si>
  <si>
    <t>53204200</t>
  </si>
  <si>
    <t>53204400</t>
  </si>
  <si>
    <t>53204600</t>
  </si>
  <si>
    <t>53204800</t>
  </si>
  <si>
    <t>53205000</t>
  </si>
  <si>
    <t>53205050</t>
  </si>
  <si>
    <t>53205200</t>
  </si>
  <si>
    <t>53205400</t>
  </si>
  <si>
    <t>53205600</t>
  </si>
  <si>
    <t>53205800</t>
  </si>
  <si>
    <t>53206000</t>
  </si>
  <si>
    <t>53206200</t>
  </si>
  <si>
    <t>53207200</t>
  </si>
  <si>
    <t>53209850</t>
  </si>
  <si>
    <t>53209900</t>
  </si>
  <si>
    <t>53209910</t>
  </si>
  <si>
    <t>53209950</t>
  </si>
  <si>
    <t>53209987</t>
  </si>
  <si>
    <t>53209999</t>
  </si>
  <si>
    <t>53300000</t>
  </si>
  <si>
    <t>53301000</t>
  </si>
  <si>
    <t>53301100</t>
  </si>
  <si>
    <t>53302000</t>
  </si>
  <si>
    <t>53309999</t>
  </si>
  <si>
    <t>53400000</t>
  </si>
  <si>
    <t>53401000</t>
  </si>
  <si>
    <t>53401200</t>
  </si>
  <si>
    <t>53401400</t>
  </si>
  <si>
    <t>53402000</t>
  </si>
  <si>
    <t>53402001</t>
  </si>
  <si>
    <t>53402100</t>
  </si>
  <si>
    <t>53407000</t>
  </si>
  <si>
    <t>53407500</t>
  </si>
  <si>
    <t>53409986</t>
  </si>
  <si>
    <t>53409999</t>
  </si>
  <si>
    <t>53500000</t>
  </si>
  <si>
    <t>53501000</t>
  </si>
  <si>
    <t>53501200</t>
  </si>
  <si>
    <t>53501400</t>
  </si>
  <si>
    <t>53501600</t>
  </si>
  <si>
    <t>53501605</t>
  </si>
  <si>
    <t>53503000</t>
  </si>
  <si>
    <t>53503200</t>
  </si>
  <si>
    <t>53504000</t>
  </si>
  <si>
    <t>53504100</t>
  </si>
  <si>
    <t>53504200</t>
  </si>
  <si>
    <t>53505000</t>
  </si>
  <si>
    <t>53505100</t>
  </si>
  <si>
    <t>53506000</t>
  </si>
  <si>
    <t>53508000</t>
  </si>
  <si>
    <t>53509000</t>
  </si>
  <si>
    <t>53509100</t>
  </si>
  <si>
    <t>53509900</t>
  </si>
  <si>
    <t>53509987</t>
  </si>
  <si>
    <t>53509999</t>
  </si>
  <si>
    <t>53519998</t>
  </si>
  <si>
    <t>53600000</t>
  </si>
  <si>
    <t>53601000</t>
  </si>
  <si>
    <t>53601050</t>
  </si>
  <si>
    <t>53601100</t>
  </si>
  <si>
    <t>53601150</t>
  </si>
  <si>
    <t>53601200</t>
  </si>
  <si>
    <t>53601250</t>
  </si>
  <si>
    <t>53601300</t>
  </si>
  <si>
    <t>53601350</t>
  </si>
  <si>
    <t>53601400</t>
  </si>
  <si>
    <t>53601450</t>
  </si>
  <si>
    <t>53601500</t>
  </si>
  <si>
    <t>53602551</t>
  </si>
  <si>
    <t>53602600</t>
  </si>
  <si>
    <t>53602610</t>
  </si>
  <si>
    <t>53603000</t>
  </si>
  <si>
    <t>53603050</t>
  </si>
  <si>
    <t>53603100</t>
  </si>
  <si>
    <t>53603150</t>
  </si>
  <si>
    <t>53603200</t>
  </si>
  <si>
    <t>53603250</t>
  </si>
  <si>
    <t>53603300</t>
  </si>
  <si>
    <t>53603350</t>
  </si>
  <si>
    <t>53603400</t>
  </si>
  <si>
    <t>53603450</t>
  </si>
  <si>
    <t>53603500</t>
  </si>
  <si>
    <t>53603900</t>
  </si>
  <si>
    <t>53605000</t>
  </si>
  <si>
    <t>53605100</t>
  </si>
  <si>
    <t>53606000</t>
  </si>
  <si>
    <t>53606400</t>
  </si>
  <si>
    <t>53606410</t>
  </si>
  <si>
    <t>53606420</t>
  </si>
  <si>
    <t>53606430</t>
  </si>
  <si>
    <t>53606500</t>
  </si>
  <si>
    <t>53606505</t>
  </si>
  <si>
    <t>53606510</t>
  </si>
  <si>
    <t>53606600</t>
  </si>
  <si>
    <t>53606700</t>
  </si>
  <si>
    <t>53606800</t>
  </si>
  <si>
    <t>53606850</t>
  </si>
  <si>
    <t>53607000</t>
  </si>
  <si>
    <t>53609900</t>
  </si>
  <si>
    <t>53609986</t>
  </si>
  <si>
    <t>53609999</t>
  </si>
  <si>
    <t>53700000</t>
  </si>
  <si>
    <t>53701000</t>
  </si>
  <si>
    <t>53701051</t>
  </si>
  <si>
    <t>53701200</t>
  </si>
  <si>
    <t>53701300</t>
  </si>
  <si>
    <t>53701400</t>
  </si>
  <si>
    <t>53701500</t>
  </si>
  <si>
    <t>53701600</t>
  </si>
  <si>
    <t>53701700</t>
  </si>
  <si>
    <t>53701800</t>
  </si>
  <si>
    <t>53701900</t>
  </si>
  <si>
    <t>53702000</t>
  </si>
  <si>
    <t>53702500</t>
  </si>
  <si>
    <t>53702600</t>
  </si>
  <si>
    <t>53702601</t>
  </si>
  <si>
    <t>53702602</t>
  </si>
  <si>
    <t>53702603</t>
  </si>
  <si>
    <t>53702604</t>
  </si>
  <si>
    <t>53702605</t>
  </si>
  <si>
    <t>53702606</t>
  </si>
  <si>
    <t>53702607</t>
  </si>
  <si>
    <t>53702608</t>
  </si>
  <si>
    <t>53702609</t>
  </si>
  <si>
    <t>53702610</t>
  </si>
  <si>
    <t>53702611</t>
  </si>
  <si>
    <t>53702650</t>
  </si>
  <si>
    <t>53702700</t>
  </si>
  <si>
    <t>53702800</t>
  </si>
  <si>
    <t>53703000</t>
  </si>
  <si>
    <t>53704000</t>
  </si>
  <si>
    <t>53704200</t>
  </si>
  <si>
    <t>53705000</t>
  </si>
  <si>
    <t>53706000</t>
  </si>
  <si>
    <t>53709100</t>
  </si>
  <si>
    <t>53709200</t>
  </si>
  <si>
    <t>53709300</t>
  </si>
  <si>
    <t>53709700</t>
  </si>
  <si>
    <t>53709800</t>
  </si>
  <si>
    <t>53709900</t>
  </si>
  <si>
    <t>53709986</t>
  </si>
  <si>
    <t>53709999</t>
  </si>
  <si>
    <t>53800000</t>
  </si>
  <si>
    <t>53801000</t>
  </si>
  <si>
    <t>53801050</t>
  </si>
  <si>
    <t>53801200</t>
  </si>
  <si>
    <t>53801300</t>
  </si>
  <si>
    <t>53801400</t>
  </si>
  <si>
    <t>53801500</t>
  </si>
  <si>
    <t>53801800</t>
  </si>
  <si>
    <t>53801805</t>
  </si>
  <si>
    <t>53802100</t>
  </si>
  <si>
    <t>53802200</t>
  </si>
  <si>
    <t>53802210</t>
  </si>
  <si>
    <t>53802400</t>
  </si>
  <si>
    <t>53802500</t>
  </si>
  <si>
    <t>53802900</t>
  </si>
  <si>
    <t>53803000</t>
  </si>
  <si>
    <t>53803100</t>
  </si>
  <si>
    <t>53803500</t>
  </si>
  <si>
    <t>53804000</t>
  </si>
  <si>
    <t>53804200</t>
  </si>
  <si>
    <t>53804201</t>
  </si>
  <si>
    <t>53804205</t>
  </si>
  <si>
    <t>53804210</t>
  </si>
  <si>
    <t>53804300</t>
  </si>
  <si>
    <t>53804400</t>
  </si>
  <si>
    <t>53804450</t>
  </si>
  <si>
    <t>53804460</t>
  </si>
  <si>
    <t>53804500</t>
  </si>
  <si>
    <t>53805000</t>
  </si>
  <si>
    <t>53805100</t>
  </si>
  <si>
    <t>53805105</t>
  </si>
  <si>
    <t>53805107</t>
  </si>
  <si>
    <t>53806000</t>
  </si>
  <si>
    <t>53806200</t>
  </si>
  <si>
    <t>53806500</t>
  </si>
  <si>
    <t>53806600</t>
  </si>
  <si>
    <t>53806700</t>
  </si>
  <si>
    <t>53807000</t>
  </si>
  <si>
    <t>53807100</t>
  </si>
  <si>
    <t>53807500</t>
  </si>
  <si>
    <t>53808000</t>
  </si>
  <si>
    <t>53808100</t>
  </si>
  <si>
    <t>53809900</t>
  </si>
  <si>
    <t>53809950</t>
  </si>
  <si>
    <t>53809986</t>
  </si>
  <si>
    <t>53809999</t>
  </si>
  <si>
    <t>53900000</t>
  </si>
  <si>
    <t>53901010</t>
  </si>
  <si>
    <t>53901020</t>
  </si>
  <si>
    <t>53901040</t>
  </si>
  <si>
    <t>53901050</t>
  </si>
  <si>
    <t>53901070</t>
  </si>
  <si>
    <t>53901080</t>
  </si>
  <si>
    <t>53903010</t>
  </si>
  <si>
    <t>53903020</t>
  </si>
  <si>
    <t>53903030</t>
  </si>
  <si>
    <t>53903060</t>
  </si>
  <si>
    <t>53903070</t>
  </si>
  <si>
    <t>53903080</t>
  </si>
  <si>
    <t>53979999</t>
  </si>
  <si>
    <t>60100000</t>
  </si>
  <si>
    <t>60101000</t>
  </si>
  <si>
    <t>60101050</t>
  </si>
  <si>
    <t>60101500</t>
  </si>
  <si>
    <t>60102000</t>
  </si>
  <si>
    <t>60102100</t>
  </si>
  <si>
    <t>60103000</t>
  </si>
  <si>
    <t>60104000</t>
  </si>
  <si>
    <t>60105000</t>
  </si>
  <si>
    <t>60106000</t>
  </si>
  <si>
    <t>60107000</t>
  </si>
  <si>
    <t>60109999</t>
  </si>
  <si>
    <t>60200000</t>
  </si>
  <si>
    <t>60201000</t>
  </si>
  <si>
    <t>60201050</t>
  </si>
  <si>
    <t>60201500</t>
  </si>
  <si>
    <t>60202000</t>
  </si>
  <si>
    <t>60203000</t>
  </si>
  <si>
    <t>60204000</t>
  </si>
  <si>
    <t>60205000</t>
  </si>
  <si>
    <t>60206000</t>
  </si>
  <si>
    <t>60209000</t>
  </si>
  <si>
    <t>60209100</t>
  </si>
  <si>
    <t>60209999</t>
  </si>
  <si>
    <t>60300000</t>
  </si>
  <si>
    <t>60301000</t>
  </si>
  <si>
    <t>60302000</t>
  </si>
  <si>
    <t>60303000</t>
  </si>
  <si>
    <t>60304000</t>
  </si>
  <si>
    <t>60305000</t>
  </si>
  <si>
    <t>60306000</t>
  </si>
  <si>
    <t>60309010</t>
  </si>
  <si>
    <t>60309999</t>
  </si>
  <si>
    <t>60400000</t>
  </si>
  <si>
    <t>60401000</t>
  </si>
  <si>
    <t>60409999</t>
  </si>
  <si>
    <t>60500000</t>
  </si>
  <si>
    <t>60501000</t>
  </si>
  <si>
    <t>60501100</t>
  </si>
  <si>
    <t>60509999</t>
  </si>
  <si>
    <t>70101100</t>
  </si>
  <si>
    <t>70101101</t>
  </si>
  <si>
    <t>70101102</t>
  </si>
  <si>
    <t>70101103</t>
  </si>
  <si>
    <t>70101104</t>
  </si>
  <si>
    <t>70101105</t>
  </si>
  <si>
    <t>70101107</t>
  </si>
  <si>
    <t>70101108</t>
  </si>
  <si>
    <t>70101109</t>
  </si>
  <si>
    <t>70101110</t>
  </si>
  <si>
    <t>70101111</t>
  </si>
  <si>
    <t>70101112</t>
  </si>
  <si>
    <t>70101300</t>
  </si>
  <si>
    <t>70101600</t>
  </si>
  <si>
    <t>70101601</t>
  </si>
  <si>
    <t>70101602</t>
  </si>
  <si>
    <t>70101605</t>
  </si>
  <si>
    <t>70101606</t>
  </si>
  <si>
    <t>70101607</t>
  </si>
  <si>
    <t>70101800</t>
  </si>
  <si>
    <t>70101900</t>
  </si>
  <si>
    <t>70102000</t>
  </si>
  <si>
    <t>70102800</t>
  </si>
  <si>
    <t>70102802</t>
  </si>
  <si>
    <t>70103100</t>
  </si>
  <si>
    <t>70103101</t>
  </si>
  <si>
    <t>70103102</t>
  </si>
  <si>
    <t>70103400</t>
  </si>
  <si>
    <t>70103401</t>
  </si>
  <si>
    <t>70103402</t>
  </si>
  <si>
    <t>70103500</t>
  </si>
  <si>
    <t>70103501</t>
  </si>
  <si>
    <t>70103502</t>
  </si>
  <si>
    <t>70103600</t>
  </si>
  <si>
    <t>70103601</t>
  </si>
  <si>
    <t>70103602</t>
  </si>
  <si>
    <t>70103610</t>
  </si>
  <si>
    <t>70103611</t>
  </si>
  <si>
    <t>70103612</t>
  </si>
  <si>
    <t>70103700</t>
  </si>
  <si>
    <t>70103701</t>
  </si>
  <si>
    <t>70103702</t>
  </si>
  <si>
    <t>70104400</t>
  </si>
  <si>
    <t>70104700</t>
  </si>
  <si>
    <t>70104701</t>
  </si>
  <si>
    <t>70104702</t>
  </si>
  <si>
    <t>70104800</t>
  </si>
  <si>
    <t>70104802</t>
  </si>
  <si>
    <t>70104900</t>
  </si>
  <si>
    <t>70105300</t>
  </si>
  <si>
    <t>70105301</t>
  </si>
  <si>
    <t>70105302</t>
  </si>
  <si>
    <t>70105500</t>
  </si>
  <si>
    <t>70105600</t>
  </si>
  <si>
    <t>70105605</t>
  </si>
  <si>
    <t>70106200</t>
  </si>
  <si>
    <t>70106201</t>
  </si>
  <si>
    <t>70106202</t>
  </si>
  <si>
    <t>70106300</t>
  </si>
  <si>
    <t>70106301</t>
  </si>
  <si>
    <t>70106302</t>
  </si>
  <si>
    <t>70106500</t>
  </si>
  <si>
    <t>70106501</t>
  </si>
  <si>
    <t>70106502</t>
  </si>
  <si>
    <t>70106600</t>
  </si>
  <si>
    <t>70106601</t>
  </si>
  <si>
    <t>70106602</t>
  </si>
  <si>
    <t>70106800</t>
  </si>
  <si>
    <t>70107000</t>
  </si>
  <si>
    <t>70107100</t>
  </si>
  <si>
    <t>70107101</t>
  </si>
  <si>
    <t>70107102</t>
  </si>
  <si>
    <t>70107200</t>
  </si>
  <si>
    <t>70107400</t>
  </si>
  <si>
    <t>70107500</t>
  </si>
  <si>
    <t>70107510</t>
  </si>
  <si>
    <t>70107530</t>
  </si>
  <si>
    <t>70107560</t>
  </si>
  <si>
    <t>70107600</t>
  </si>
  <si>
    <t>70107800</t>
  </si>
  <si>
    <t>70107900</t>
  </si>
  <si>
    <t>70108100</t>
  </si>
  <si>
    <t>70109000</t>
  </si>
  <si>
    <t>70109900</t>
  </si>
  <si>
    <t>70109910</t>
  </si>
  <si>
    <t>70109999</t>
  </si>
  <si>
    <t>70700000</t>
  </si>
  <si>
    <t>70700150</t>
  </si>
  <si>
    <t>70700200</t>
  </si>
  <si>
    <t>70700250</t>
  </si>
  <si>
    <t>70700300</t>
  </si>
  <si>
    <t>70700350</t>
  </si>
  <si>
    <t>70700400</t>
  </si>
  <si>
    <t>70700450</t>
  </si>
  <si>
    <t>70700500</t>
  </si>
  <si>
    <t>70700550</t>
  </si>
  <si>
    <t>70700600</t>
  </si>
  <si>
    <t>70700650</t>
  </si>
  <si>
    <t>70700700</t>
  </si>
  <si>
    <t>70700750</t>
  </si>
  <si>
    <t>70700800</t>
  </si>
  <si>
    <t>70700850</t>
  </si>
  <si>
    <t>70700900</t>
  </si>
  <si>
    <t>70700950</t>
  </si>
  <si>
    <t>70709999</t>
  </si>
  <si>
    <t>70800000</t>
  </si>
  <si>
    <t>70800015</t>
  </si>
  <si>
    <t>70800020</t>
  </si>
  <si>
    <t>70800025</t>
  </si>
  <si>
    <t>70800030</t>
  </si>
  <si>
    <t>70800035</t>
  </si>
  <si>
    <t>70800040</t>
  </si>
  <si>
    <t>70800045</t>
  </si>
  <si>
    <t>70800050</t>
  </si>
  <si>
    <t>70800055</t>
  </si>
  <si>
    <t>70800060</t>
  </si>
  <si>
    <t>70800065</t>
  </si>
  <si>
    <t>70800070</t>
  </si>
  <si>
    <t>70800075</t>
  </si>
  <si>
    <t>70800080</t>
  </si>
  <si>
    <t>70800085</t>
  </si>
  <si>
    <t>70800090</t>
  </si>
  <si>
    <t>70800095</t>
  </si>
  <si>
    <t>70800100</t>
  </si>
  <si>
    <t>70800105</t>
  </si>
  <si>
    <t>70800110</t>
  </si>
  <si>
    <t>70800115</t>
  </si>
  <si>
    <t>70800120</t>
  </si>
  <si>
    <t>70800125</t>
  </si>
  <si>
    <t>70800130</t>
  </si>
  <si>
    <t>70800135</t>
  </si>
  <si>
    <t>70800140</t>
  </si>
  <si>
    <t>70800145</t>
  </si>
  <si>
    <t>70800150</t>
  </si>
  <si>
    <t>70800155</t>
  </si>
  <si>
    <t>70800160</t>
  </si>
  <si>
    <t>70800165</t>
  </si>
  <si>
    <t>70800170</t>
  </si>
  <si>
    <t>70800175</t>
  </si>
  <si>
    <t>70800180</t>
  </si>
  <si>
    <t>70800185</t>
  </si>
  <si>
    <t>70800190</t>
  </si>
  <si>
    <t>70800195</t>
  </si>
  <si>
    <t>70800200</t>
  </si>
  <si>
    <t>70800205</t>
  </si>
  <si>
    <t>70800250</t>
  </si>
  <si>
    <t>70809999</t>
  </si>
  <si>
    <t>60989999</t>
  </si>
  <si>
    <t>60999998</t>
  </si>
  <si>
    <t>60999999</t>
  </si>
  <si>
    <t>70200000</t>
  </si>
  <si>
    <t>70201000</t>
  </si>
  <si>
    <t>70201100</t>
  </si>
  <si>
    <t>70201200</t>
  </si>
  <si>
    <t>70201300</t>
  </si>
  <si>
    <t>70202000</t>
  </si>
  <si>
    <t>70202100</t>
  </si>
  <si>
    <t>70203500</t>
  </si>
  <si>
    <t>70204000</t>
  </si>
  <si>
    <t>70204100</t>
  </si>
  <si>
    <t>70204500</t>
  </si>
  <si>
    <t>70205000</t>
  </si>
  <si>
    <t>70205100</t>
  </si>
  <si>
    <t>70206000</t>
  </si>
  <si>
    <t>70206100</t>
  </si>
  <si>
    <t>70207000</t>
  </si>
  <si>
    <t>70208000</t>
  </si>
  <si>
    <t>70208100</t>
  </si>
  <si>
    <t>70209910</t>
  </si>
  <si>
    <t>70209999</t>
  </si>
  <si>
    <t>70300000</t>
  </si>
  <si>
    <t>70301000</t>
  </si>
  <si>
    <t>70303000</t>
  </si>
  <si>
    <t>70303500</t>
  </si>
  <si>
    <t>70306000</t>
  </si>
  <si>
    <t>70306200</t>
  </si>
  <si>
    <t>70306300</t>
  </si>
  <si>
    <t>70306301</t>
  </si>
  <si>
    <t>70306400</t>
  </si>
  <si>
    <t>70306500</t>
  </si>
  <si>
    <t>70306700</t>
  </si>
  <si>
    <t>70306800</t>
  </si>
  <si>
    <t>70306900</t>
  </si>
  <si>
    <t>70308000</t>
  </si>
  <si>
    <t>70309999</t>
  </si>
  <si>
    <t>70400000</t>
  </si>
  <si>
    <t>70401000</t>
  </si>
  <si>
    <t>70402000</t>
  </si>
  <si>
    <t>70403000</t>
  </si>
  <si>
    <t>70403100</t>
  </si>
  <si>
    <t>70403200</t>
  </si>
  <si>
    <t>70403300</t>
  </si>
  <si>
    <t>70403400</t>
  </si>
  <si>
    <t>70403500</t>
  </si>
  <si>
    <t>70409999</t>
  </si>
  <si>
    <t>70500000</t>
  </si>
  <si>
    <t>70501000</t>
  </si>
  <si>
    <t>70501050</t>
  </si>
  <si>
    <t>70501100</t>
  </si>
  <si>
    <t>70501500</t>
  </si>
  <si>
    <t>70501600</t>
  </si>
  <si>
    <t>70502000</t>
  </si>
  <si>
    <t>70502051</t>
  </si>
  <si>
    <t>70503000</t>
  </si>
  <si>
    <t>70506200</t>
  </si>
  <si>
    <t>70509999</t>
  </si>
  <si>
    <t>70600000</t>
  </si>
  <si>
    <t>70601000</t>
  </si>
  <si>
    <t>70601051</t>
  </si>
  <si>
    <t>70602000</t>
  </si>
  <si>
    <t>70604000</t>
  </si>
  <si>
    <t>70605000</t>
  </si>
  <si>
    <t>70606000</t>
  </si>
  <si>
    <t>70606100</t>
  </si>
  <si>
    <t>70607000</t>
  </si>
  <si>
    <t>70608000</t>
  </si>
  <si>
    <t>70609999</t>
  </si>
  <si>
    <t>70900000</t>
  </si>
  <si>
    <t>70901000</t>
  </si>
  <si>
    <t>70901100</t>
  </si>
  <si>
    <t>70901500</t>
  </si>
  <si>
    <t>70901510</t>
  </si>
  <si>
    <t>70901520</t>
  </si>
  <si>
    <t>70901700</t>
  </si>
  <si>
    <t>70902000</t>
  </si>
  <si>
    <t>70902100</t>
  </si>
  <si>
    <t>70902200</t>
  </si>
  <si>
    <t>70902300</t>
  </si>
  <si>
    <t>70903000</t>
  </si>
  <si>
    <t>70904000</t>
  </si>
  <si>
    <t>70904100</t>
  </si>
  <si>
    <t>70904200</t>
  </si>
  <si>
    <t>70905000</t>
  </si>
  <si>
    <t>70905005</t>
  </si>
  <si>
    <t>70905010</t>
  </si>
  <si>
    <t>70905050</t>
  </si>
  <si>
    <t>70905100</t>
  </si>
  <si>
    <t>70905200</t>
  </si>
  <si>
    <t>70905300</t>
  </si>
  <si>
    <t>70905400</t>
  </si>
  <si>
    <t>70905500</t>
  </si>
  <si>
    <t>70908500</t>
  </si>
  <si>
    <t>70909080</t>
  </si>
  <si>
    <t>70909090</t>
  </si>
  <si>
    <t>70909100</t>
  </si>
  <si>
    <t>70909400</t>
  </si>
  <si>
    <t>70909900</t>
  </si>
  <si>
    <t>70909990</t>
  </si>
  <si>
    <t>70909999</t>
  </si>
  <si>
    <t>10700000</t>
  </si>
  <si>
    <t>10700100</t>
  </si>
  <si>
    <t>10700150</t>
  </si>
  <si>
    <t>10700200</t>
  </si>
  <si>
    <t>10700210</t>
  </si>
  <si>
    <t>10700250</t>
  </si>
  <si>
    <t>10700300</t>
  </si>
  <si>
    <t>10700350</t>
  </si>
  <si>
    <t>10700400</t>
  </si>
  <si>
    <t>10700500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</si>
  <si>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</si>
  <si>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</si>
  <si>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</si>
  <si>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</si>
  <si>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</si>
  <si>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</si>
  <si>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</si>
  <si>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</si>
  <si>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</si>
  <si>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</si>
  <si>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</si>
  <si>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</si>
  <si>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</si>
  <si>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</si>
  <si>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</si>
  <si>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</si>
  <si>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</si>
  <si>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</si>
  <si>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</si>
  <si>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</si>
  <si>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</si>
  <si>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</si>
  <si>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</si>
  <si>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</si>
  <si>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</si>
  <si>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</si>
  <si>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</si>
  <si>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</si>
  <si>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</si>
  <si>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10701650</t>
  </si>
  <si>
    <t>10701700</t>
  </si>
  <si>
    <t>10701750</t>
  </si>
  <si>
    <t>10701800</t>
  </si>
  <si>
    <t>10701850</t>
  </si>
  <si>
    <t>10701900</t>
  </si>
  <si>
    <t>10702000</t>
  </si>
  <si>
    <t>10702001</t>
  </si>
  <si>
    <t>10702002</t>
  </si>
  <si>
    <t>10702100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</si>
  <si>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</si>
  <si>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</si>
  <si>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</si>
  <si>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</si>
  <si>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</si>
  <si>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</si>
  <si>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</si>
  <si>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</si>
  <si>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</si>
  <si>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</si>
  <si>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</si>
  <si>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</si>
  <si>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</si>
  <si>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</si>
  <si>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</si>
  <si>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</si>
  <si>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</si>
  <si>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</si>
  <si>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</si>
  <si>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</si>
  <si>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</si>
  <si>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</si>
  <si>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</si>
  <si>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</si>
  <si>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</si>
  <si>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</si>
  <si>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</si>
  <si>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</si>
  <si>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</si>
  <si>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</si>
  <si>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10702800</t>
  </si>
  <si>
    <t>10702802</t>
  </si>
  <si>
    <t>10702810</t>
  </si>
  <si>
    <t>10702900</t>
  </si>
  <si>
    <t>10703000</t>
  </si>
  <si>
    <t>10703100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</si>
  <si>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</si>
  <si>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</si>
  <si>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</si>
  <si>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</si>
  <si>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</si>
  <si>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</si>
  <si>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</si>
  <si>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</si>
  <si>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</si>
  <si>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</si>
  <si>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10703550</t>
  </si>
  <si>
    <t>10703600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</si>
  <si>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</si>
  <si>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</si>
  <si>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</si>
  <si>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</si>
  <si>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</si>
  <si>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</si>
  <si>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</si>
  <si>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</si>
  <si>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</si>
  <si>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</si>
  <si>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</si>
  <si>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</si>
  <si>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</si>
  <si>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</si>
  <si>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</si>
  <si>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</si>
  <si>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</si>
  <si>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</si>
  <si>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</si>
  <si>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</si>
  <si>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</si>
  <si>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</si>
  <si>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</si>
  <si>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10704700</t>
  </si>
  <si>
    <t>10704701</t>
  </si>
  <si>
    <t>10704702</t>
  </si>
  <si>
    <t>10704750</t>
  </si>
  <si>
    <t>10704800</t>
  </si>
  <si>
    <t>10704801</t>
  </si>
  <si>
    <t>10704802</t>
  </si>
  <si>
    <t>10704803</t>
  </si>
  <si>
    <t>10704810</t>
  </si>
  <si>
    <t>10704850</t>
  </si>
  <si>
    <t>10704900</t>
  </si>
  <si>
    <t>10704910</t>
  </si>
  <si>
    <t>10705000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</si>
  <si>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</si>
  <si>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</si>
  <si>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</si>
  <si>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</si>
  <si>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</si>
  <si>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</si>
  <si>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</si>
  <si>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</si>
  <si>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</si>
  <si>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</si>
  <si>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</si>
  <si>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</si>
  <si>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</si>
  <si>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</si>
  <si>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</si>
  <si>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</si>
  <si>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</si>
  <si>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</si>
  <si>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</si>
  <si>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</si>
  <si>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</si>
  <si>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</si>
  <si>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</si>
  <si>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</si>
  <si>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</si>
  <si>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</si>
  <si>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</si>
  <si>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</si>
  <si>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</si>
  <si>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</si>
  <si>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10706000</t>
  </si>
  <si>
    <t>10706100</t>
  </si>
  <si>
    <t>10706110</t>
  </si>
  <si>
    <t>10706120</t>
  </si>
  <si>
    <t>10706150</t>
  </si>
  <si>
    <t>10706200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</si>
  <si>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</si>
  <si>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</si>
  <si>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</si>
  <si>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</si>
  <si>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</si>
  <si>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</si>
  <si>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</si>
  <si>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</si>
  <si>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</si>
  <si>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</si>
  <si>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</si>
  <si>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</si>
  <si>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</si>
  <si>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</si>
  <si>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</si>
  <si>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</si>
  <si>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</si>
  <si>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</si>
  <si>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</si>
  <si>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</si>
  <si>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</si>
  <si>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</si>
  <si>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</si>
  <si>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</si>
  <si>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</si>
  <si>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</si>
  <si>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</si>
  <si>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</si>
  <si>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</si>
  <si>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</si>
  <si>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</si>
  <si>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</si>
  <si>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</si>
  <si>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</si>
  <si>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</si>
  <si>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</si>
  <si>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</si>
  <si>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</si>
  <si>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</si>
  <si>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</si>
  <si>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</si>
  <si>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</si>
  <si>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</si>
  <si>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</si>
  <si>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</si>
  <si>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</si>
  <si>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</si>
  <si>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</si>
  <si>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</si>
  <si>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</si>
  <si>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</si>
  <si>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</si>
  <si>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</si>
  <si>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</si>
  <si>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</si>
  <si>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</si>
  <si>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</si>
  <si>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</si>
  <si>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</si>
  <si>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</si>
  <si>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</si>
  <si>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</si>
  <si>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</si>
  <si>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</si>
  <si>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</si>
  <si>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</si>
  <si>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</si>
  <si>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10707850</t>
  </si>
  <si>
    <t>10707900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</si>
  <si>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</si>
  <si>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</si>
  <si>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</si>
  <si>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</si>
  <si>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</si>
  <si>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</si>
  <si>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</si>
  <si>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</si>
  <si>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</si>
  <si>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</si>
  <si>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</si>
  <si>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</si>
  <si>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</si>
  <si>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</si>
  <si>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</si>
  <si>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</si>
  <si>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</si>
  <si>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</si>
  <si>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</si>
  <si>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</si>
  <si>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</si>
  <si>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</si>
  <si>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</si>
  <si>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</si>
  <si>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</si>
  <si>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</si>
  <si>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</si>
  <si>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</si>
  <si>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</si>
  <si>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</si>
  <si>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</si>
  <si>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</si>
  <si>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</si>
  <si>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</si>
  <si>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</si>
  <si>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</si>
  <si>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</si>
  <si>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</si>
  <si>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</si>
  <si>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</si>
  <si>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</si>
  <si>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</si>
  <si>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</si>
  <si>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</si>
  <si>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</si>
  <si>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</si>
  <si>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</si>
  <si>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</si>
  <si>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</si>
  <si>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</si>
  <si>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</si>
  <si>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</si>
  <si>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</si>
  <si>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</si>
  <si>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</si>
  <si>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</si>
  <si>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</si>
  <si>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</si>
  <si>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</si>
  <si>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</si>
  <si>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</si>
  <si>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</si>
  <si>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</si>
  <si>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</si>
  <si>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</si>
  <si>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</si>
  <si>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</si>
  <si>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</si>
  <si>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</si>
  <si>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</si>
  <si>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</si>
  <si>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</si>
  <si>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</si>
  <si>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</si>
  <si>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</si>
  <si>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</si>
  <si>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</si>
  <si>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</si>
  <si>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</si>
  <si>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</si>
  <si>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</si>
  <si>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</si>
  <si>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</si>
  <si>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</si>
  <si>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</si>
  <si>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</si>
  <si>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</si>
  <si>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</si>
  <si>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</si>
  <si>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</si>
  <si>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</si>
  <si>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</si>
  <si>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</si>
  <si>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</si>
  <si>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</si>
  <si>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</si>
  <si>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</si>
  <si>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</si>
  <si>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</si>
  <si>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</si>
  <si>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</si>
  <si>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</si>
  <si>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</si>
  <si>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</si>
  <si>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</si>
  <si>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</si>
  <si>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</si>
  <si>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</si>
  <si>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</si>
  <si>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</si>
  <si>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</si>
  <si>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</si>
  <si>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</si>
  <si>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</si>
  <si>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</si>
  <si>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</si>
  <si>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</si>
  <si>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</si>
  <si>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</si>
  <si>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</si>
  <si>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</si>
  <si>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</si>
  <si>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</si>
  <si>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</si>
  <si>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</si>
  <si>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</si>
  <si>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</si>
  <si>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</si>
  <si>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</si>
  <si>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</si>
  <si>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</si>
  <si>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</si>
  <si>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</si>
  <si>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</si>
  <si>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</si>
  <si>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</si>
  <si>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</si>
  <si>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</si>
  <si>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</si>
  <si>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</si>
  <si>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</si>
  <si>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</si>
  <si>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</si>
  <si>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</si>
  <si>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</si>
  <si>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</si>
  <si>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</si>
  <si>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</si>
  <si>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</si>
  <si>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</si>
  <si>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</si>
  <si>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</si>
  <si>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</si>
  <si>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</si>
  <si>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</si>
  <si>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</si>
  <si>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</si>
  <si>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</si>
  <si>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</si>
  <si>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</si>
  <si>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</si>
  <si>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</si>
  <si>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</si>
  <si>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</si>
  <si>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</si>
  <si>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</si>
  <si>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</si>
  <si>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</si>
  <si>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</si>
  <si>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</si>
  <si>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</si>
  <si>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</si>
  <si>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</si>
  <si>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</si>
  <si>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</si>
  <si>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</si>
  <si>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</si>
  <si>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</si>
  <si>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</si>
  <si>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</si>
  <si>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</si>
  <si>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</si>
  <si>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</si>
  <si>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</si>
  <si>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</si>
  <si>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</si>
  <si>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</si>
  <si>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</si>
  <si>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</si>
  <si>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</si>
  <si>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</si>
  <si>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</si>
  <si>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</si>
  <si>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</si>
  <si>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</si>
  <si>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</si>
  <si>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</si>
  <si>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</si>
  <si>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</si>
  <si>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</si>
  <si>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</si>
  <si>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</si>
  <si>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</si>
  <si>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</si>
  <si>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</si>
  <si>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</si>
  <si>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</si>
  <si>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</si>
  <si>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</si>
  <si>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</si>
  <si>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</si>
  <si>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</si>
  <si>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</si>
  <si>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</si>
  <si>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</si>
  <si>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</si>
  <si>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</si>
  <si>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</si>
  <si>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</si>
  <si>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</si>
  <si>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</si>
  <si>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</si>
  <si>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</si>
  <si>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</si>
  <si>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</si>
  <si>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</si>
  <si>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</si>
  <si>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</si>
  <si>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</si>
  <si>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</si>
  <si>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</si>
  <si>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</si>
  <si>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</si>
  <si>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</si>
  <si>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10750000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</si>
  <si>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</si>
  <si>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</si>
  <si>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</si>
  <si>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</si>
  <si>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</si>
  <si>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</si>
  <si>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</si>
  <si>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</si>
  <si>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</si>
  <si>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</si>
  <si>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</si>
  <si>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</si>
  <si>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</si>
  <si>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</si>
  <si>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</si>
  <si>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</si>
  <si>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</si>
  <si>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</si>
  <si>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</si>
  <si>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</si>
  <si>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</si>
  <si>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</si>
  <si>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</si>
  <si>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</si>
  <si>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</si>
  <si>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</si>
  <si>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</si>
  <si>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</si>
  <si>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</si>
  <si>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</si>
  <si>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</si>
  <si>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</si>
  <si>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</si>
  <si>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</si>
  <si>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</si>
  <si>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</si>
  <si>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</si>
  <si>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</si>
  <si>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</si>
  <si>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</si>
  <si>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</si>
  <si>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</si>
  <si>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</si>
  <si>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</si>
  <si>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</si>
  <si>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</si>
  <si>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</si>
  <si>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</si>
  <si>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</si>
  <si>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</si>
  <si>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</si>
  <si>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</si>
  <si>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</si>
  <si>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</si>
  <si>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</si>
  <si>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</si>
  <si>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</si>
  <si>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</si>
  <si>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</si>
  <si>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</si>
  <si>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</si>
  <si>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</si>
  <si>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</si>
  <si>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</si>
  <si>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</si>
  <si>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</si>
  <si>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</si>
  <si>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</si>
  <si>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</si>
  <si>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</si>
  <si>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</si>
  <si>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</si>
  <si>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</si>
  <si>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</si>
  <si>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</si>
  <si>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</si>
  <si>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</si>
  <si>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</si>
  <si>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</si>
  <si>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</si>
  <si>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</si>
  <si>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</si>
  <si>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</si>
  <si>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</si>
  <si>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</si>
  <si>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</si>
  <si>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</si>
  <si>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</si>
  <si>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</si>
  <si>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</si>
  <si>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</si>
  <si>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</si>
  <si>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</si>
  <si>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</si>
  <si>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</si>
  <si>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</si>
  <si>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</si>
  <si>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</si>
  <si>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</si>
  <si>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</si>
  <si>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</si>
  <si>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</si>
  <si>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</si>
  <si>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</si>
  <si>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</si>
  <si>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</si>
  <si>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</si>
  <si>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</si>
  <si>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</si>
  <si>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</si>
  <si>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</si>
  <si>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</si>
  <si>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</si>
  <si>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</si>
  <si>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</si>
  <si>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</si>
  <si>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</si>
  <si>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</si>
  <si>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</si>
  <si>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</si>
  <si>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</si>
  <si>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</si>
  <si>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</si>
  <si>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</si>
  <si>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</si>
  <si>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</si>
  <si>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</si>
  <si>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</si>
  <si>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</si>
  <si>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</si>
  <si>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</si>
  <si>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</si>
  <si>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</si>
  <si>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</si>
  <si>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</si>
  <si>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</si>
  <si>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</si>
  <si>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</si>
  <si>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</si>
  <si>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</si>
  <si>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</si>
  <si>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</si>
  <si>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</si>
  <si>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</si>
  <si>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</si>
  <si>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</si>
  <si>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</si>
  <si>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</si>
  <si>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</si>
  <si>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</si>
  <si>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</si>
  <si>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</si>
  <si>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</si>
  <si>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</si>
  <si>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</si>
  <si>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</si>
  <si>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</si>
  <si>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</si>
  <si>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</si>
  <si>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</si>
  <si>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</si>
  <si>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</si>
  <si>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</si>
  <si>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</si>
  <si>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</si>
  <si>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</si>
  <si>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</si>
  <si>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</si>
  <si>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</si>
  <si>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</si>
  <si>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</si>
  <si>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</si>
  <si>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</si>
  <si>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</si>
  <si>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</si>
  <si>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</si>
  <si>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</si>
  <si>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</si>
  <si>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</si>
  <si>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</si>
  <si>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</si>
  <si>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</si>
  <si>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</si>
  <si>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</si>
  <si>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</si>
  <si>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</si>
  <si>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</si>
  <si>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</si>
  <si>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</si>
  <si>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</si>
  <si>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</si>
  <si>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</si>
  <si>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</si>
  <si>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</si>
  <si>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</si>
  <si>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</si>
  <si>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</si>
  <si>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</si>
  <si>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</si>
  <si>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</si>
  <si>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</si>
  <si>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</si>
  <si>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</si>
  <si>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</si>
  <si>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</si>
  <si>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</si>
  <si>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</si>
  <si>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</si>
  <si>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</si>
  <si>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</si>
  <si>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</si>
  <si>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</si>
  <si>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</si>
  <si>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</si>
  <si>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</si>
  <si>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</si>
  <si>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</si>
  <si>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</si>
  <si>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</si>
  <si>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</si>
  <si>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</si>
  <si>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</si>
  <si>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</si>
  <si>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</si>
  <si>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</si>
  <si>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</si>
  <si>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</si>
  <si>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</si>
  <si>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</si>
  <si>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</si>
  <si>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</si>
  <si>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</si>
  <si>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</si>
  <si>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</si>
  <si>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</si>
  <si>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</si>
  <si>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</si>
  <si>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</si>
  <si>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</si>
  <si>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</si>
  <si>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</si>
  <si>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</si>
  <si>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</si>
  <si>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</si>
  <si>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</si>
  <si>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</si>
  <si>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</si>
  <si>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</si>
  <si>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</si>
  <si>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</si>
  <si>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</si>
  <si>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</si>
  <si>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</si>
  <si>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</si>
  <si>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</si>
  <si>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</si>
  <si>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</si>
  <si>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</si>
  <si>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</si>
  <si>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</si>
  <si>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</si>
  <si>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</si>
  <si>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</si>
  <si>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</si>
  <si>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</si>
  <si>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</si>
  <si>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</si>
  <si>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</si>
  <si>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</si>
  <si>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</si>
  <si>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</si>
  <si>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</si>
  <si>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</si>
  <si>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</si>
  <si>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</si>
  <si>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</si>
  <si>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</si>
  <si>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</si>
  <si>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</si>
  <si>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</si>
  <si>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</si>
  <si>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</si>
  <si>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</si>
  <si>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</si>
  <si>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</si>
  <si>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</si>
  <si>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</si>
  <si>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</si>
  <si>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</si>
  <si>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</si>
  <si>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</si>
  <si>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</si>
  <si>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</si>
  <si>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</si>
  <si>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</si>
  <si>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</si>
  <si>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</si>
  <si>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</si>
  <si>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</si>
  <si>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</si>
  <si>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</si>
  <si>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</si>
  <si>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</si>
  <si>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</si>
  <si>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</si>
  <si>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</si>
  <si>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</si>
  <si>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</si>
  <si>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</si>
  <si>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</si>
  <si>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</si>
  <si>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</si>
  <si>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</si>
  <si>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</si>
  <si>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</si>
  <si>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</si>
  <si>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</si>
  <si>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</si>
  <si>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</si>
  <si>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</si>
  <si>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</si>
  <si>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</si>
  <si>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</si>
  <si>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</si>
  <si>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</si>
  <si>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</si>
  <si>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</si>
  <si>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10755980</t>
  </si>
  <si>
    <t>10755981</t>
  </si>
  <si>
    <t>10755982</t>
  </si>
  <si>
    <t>10755983</t>
  </si>
  <si>
    <t>10755984</t>
  </si>
  <si>
    <t>10755985</t>
  </si>
  <si>
    <t>10755999</t>
  </si>
  <si>
    <t>10756000</t>
  </si>
  <si>
    <t>10756001</t>
  </si>
  <si>
    <t>10756999</t>
  </si>
  <si>
    <t>10757000</t>
  </si>
  <si>
    <t>10757001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</si>
  <si>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</si>
  <si>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</si>
  <si>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</si>
  <si>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</si>
  <si>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</si>
  <si>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</si>
  <si>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</si>
  <si>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</si>
  <si>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</si>
  <si>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</si>
  <si>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</si>
  <si>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</si>
  <si>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</si>
  <si>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</si>
  <si>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</si>
  <si>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</si>
  <si>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10758999</t>
  </si>
  <si>
    <t>10759999</t>
  </si>
  <si>
    <t>For the period ending December 31, 2021</t>
  </si>
  <si>
    <t>Highlands at Sweetwater Creek (p2122)</t>
  </si>
  <si>
    <t>MULTIFAMILY DIVISION INCOME</t>
  </si>
  <si>
    <t>RENTAL INCOME - MULTIFAMILY</t>
  </si>
  <si>
    <t>GROSS POTENTIAL RENT - MULTIFAMILY</t>
  </si>
  <si>
    <t>Market Rent</t>
  </si>
  <si>
    <t>Subsidy Market Rent</t>
  </si>
  <si>
    <t>Rent Adjustment</t>
  </si>
  <si>
    <t>Gain to Lease</t>
  </si>
  <si>
    <t>Loss to Lease</t>
  </si>
  <si>
    <t>Actual Rent</t>
  </si>
  <si>
    <t>Actual Rent - HUD</t>
  </si>
  <si>
    <t>Rent Adjustment - Cash Basis</t>
  </si>
  <si>
    <t>Delinquency - Cash Basis</t>
  </si>
  <si>
    <t>Prepaid Rent - Cash Basis</t>
  </si>
  <si>
    <t>Prepaid Rent - Fee Pool Calc</t>
  </si>
  <si>
    <t>Prepaid Rent - Fee Pool Contra</t>
  </si>
  <si>
    <t>TOTAL GROSS POTENTIAL RENT - MULTIFAMILY</t>
  </si>
  <si>
    <t>RENT LOSSES - MULTIFAMILY</t>
  </si>
  <si>
    <t>CONCESSIONS</t>
  </si>
  <si>
    <t>Monthly Ongoing Concessions</t>
  </si>
  <si>
    <t>Onetime Concessions</t>
  </si>
  <si>
    <t>Onetime Renewal Concessions</t>
  </si>
  <si>
    <t>Ongoing Renewal Concession</t>
  </si>
  <si>
    <t>Preferred Employer Discount</t>
  </si>
  <si>
    <t>Concessions (G6W)</t>
  </si>
  <si>
    <t>Rent Adjustments</t>
  </si>
  <si>
    <t>COVID-19 Concessions</t>
  </si>
  <si>
    <t>COVID-19 Concessions Recovery</t>
  </si>
  <si>
    <t>Straight-Line Concessions Adjustment</t>
  </si>
  <si>
    <t>TOTAL CONCESSIONS</t>
  </si>
  <si>
    <t>Vacancy Loss - Down/Rehab</t>
  </si>
  <si>
    <t>Vacancy Loss - Guest Suite</t>
  </si>
  <si>
    <t>Rent Loss - Insurance Revenue</t>
  </si>
  <si>
    <t>Rent Assistance Income - Resident</t>
  </si>
  <si>
    <t>Rent Assistance Income - Other</t>
  </si>
  <si>
    <t>Contra Rent Assistance Income</t>
  </si>
  <si>
    <t>Credit Loss Allowance</t>
  </si>
  <si>
    <t>Credit Loss Recovery Costs</t>
  </si>
  <si>
    <t>COVID-19 Credit Loss</t>
  </si>
  <si>
    <t>Credit Loss Resident Rent Assistance</t>
  </si>
  <si>
    <t>Credit Loss Owner Rent Assistance</t>
  </si>
  <si>
    <t>Bad Debt Recovery</t>
  </si>
  <si>
    <t>Prior Rents Reconciled (WREA)</t>
  </si>
  <si>
    <t>Model/Office Rent</t>
  </si>
  <si>
    <t>Employee Apartment Allowance</t>
  </si>
  <si>
    <t>Courtesy Officer Apt</t>
  </si>
  <si>
    <t>Other Rent Adjustments (G6W)</t>
  </si>
  <si>
    <t>TOTAL RENT LOSSES - MULTIFAMILY</t>
  </si>
  <si>
    <t>TOTAL RENTAL INCOME - MULTIFAMILY</t>
  </si>
  <si>
    <t>TAXABLE INCOME</t>
  </si>
  <si>
    <t>OPERATING INCOME</t>
  </si>
  <si>
    <t>CONTROLLABLE INCOME</t>
  </si>
  <si>
    <t>INCOME</t>
  </si>
  <si>
    <t>CORPORATE INCOME</t>
  </si>
  <si>
    <t>MANAGEMENT FEE INCOME-ALL DIVISIONS</t>
  </si>
  <si>
    <t>MANAGEMENT FEE INCOME-COMMERCIAL</t>
  </si>
  <si>
    <t>Mgmt Fee-Wayne Plaza</t>
  </si>
  <si>
    <t>Mgmt Fee-Carolina East Mall</t>
  </si>
  <si>
    <t>Mgmt Fee-Osceola Mall</t>
  </si>
  <si>
    <t>Mgmt Fee-Parkwood Mall</t>
  </si>
  <si>
    <t>Mgmt Fee-301 N Elm St</t>
  </si>
  <si>
    <t>Mgmt Fee-Mccarthy Crossing</t>
  </si>
  <si>
    <t>Mgmt Fee- North Main Place</t>
  </si>
  <si>
    <t>Mgmt Fee-Cotswold Village</t>
  </si>
  <si>
    <t>Mgmt Fee-Pikes Woodstock</t>
  </si>
  <si>
    <t>Mgmt Fee-Pikes Peachtree</t>
  </si>
  <si>
    <t>Mgmt Fee-Mens Wearhouse</t>
  </si>
  <si>
    <t>Mgmt Fee-Falls Village</t>
  </si>
  <si>
    <t>Mgmt Fee-Palm Bay Eckerds</t>
  </si>
  <si>
    <t>Mgmt Fee-Palms Plaza</t>
  </si>
  <si>
    <t>Mgmt Fee-Bell University Vil</t>
  </si>
  <si>
    <t>Mgmt Fee-University Village</t>
  </si>
  <si>
    <t>Mgmt Fee Abingdon Town Cente</t>
  </si>
  <si>
    <t>Mgmt Fee-Alta Reserve</t>
  </si>
  <si>
    <t>Mgmt Fee-South Park</t>
  </si>
  <si>
    <t>Mgmt Fee-Cheshire</t>
  </si>
  <si>
    <t>Mgmt Fee-Wachovia Tower</t>
  </si>
  <si>
    <t>Mgmt Fee-Edgewood</t>
  </si>
  <si>
    <t>Mgmt Fee-Park Place (Sold May 2009)</t>
  </si>
  <si>
    <t>Mgmt Fee-Dolphin Square</t>
  </si>
  <si>
    <t>Mgmt Fee-White Pines</t>
  </si>
  <si>
    <t>Mgmt Fee-Weathersfield Commons</t>
  </si>
  <si>
    <t>Mgmt Fee-Cobblestone Office Park</t>
  </si>
  <si>
    <t>Mgmt Fee-Crossroads</t>
  </si>
  <si>
    <t>Mgmt Fee-Berwick</t>
  </si>
  <si>
    <t>Mgmt Fee-Lynnhaven North</t>
  </si>
  <si>
    <t>Mgmt Fee-Haygood</t>
  </si>
  <si>
    <t>Mgmt Fee-Rivola</t>
  </si>
  <si>
    <t>Deferred Mgmt Fee-Weathersfield Commons</t>
  </si>
  <si>
    <t>Deferred Mgmt Fee - Crossroads</t>
  </si>
  <si>
    <t>Mgmt Fee-2007 Acquired Properties</t>
  </si>
  <si>
    <t>TOTAL MANAGEMENT FEE INCOME-COMMERCIAL</t>
  </si>
  <si>
    <t>MANAGEMENT FEE INCOME-MULTIFAMILY</t>
  </si>
  <si>
    <t>Construction Mgmt Fees</t>
  </si>
  <si>
    <t>Mgmt fee-Spice</t>
  </si>
  <si>
    <t>Mgmt fee-Oaks</t>
  </si>
  <si>
    <t>Mgmt Fee-Bay Point</t>
  </si>
  <si>
    <t>Mgmt Fee - Congaree Villas</t>
  </si>
  <si>
    <t>Mgmt Fee-Holly Hill</t>
  </si>
  <si>
    <t>Incentive Fees</t>
  </si>
  <si>
    <t>Mgmt Fee- Battleground Oaks</t>
  </si>
  <si>
    <t>Mgmt Fee-Lynrock</t>
  </si>
  <si>
    <t>Mgmt Fee-Southwinds</t>
  </si>
  <si>
    <t>Mgmt Fee-Springlake</t>
  </si>
  <si>
    <t>Mgmt Fee-Bell Walkers Crossing</t>
  </si>
  <si>
    <t>Mgmt Fee-Ledford</t>
  </si>
  <si>
    <t>Mgmt Fee-Bell Forest At Biltmore Park</t>
  </si>
  <si>
    <t>Mgmt Fee-Lake St James</t>
  </si>
  <si>
    <t>Mgmt Fee-Lodge At Mallard</t>
  </si>
  <si>
    <t>Mgmt Fee-Southampton</t>
  </si>
  <si>
    <t>Mgmt Fee-Bell Summit</t>
  </si>
  <si>
    <t>Mgmt Fee-Alta Trace</t>
  </si>
  <si>
    <t>Mgmt Fees-Alta Gate</t>
  </si>
  <si>
    <t>Mgmt Fee-Westpark Club</t>
  </si>
  <si>
    <t>Mgmt Fee-Springs @ Tyvola Centre</t>
  </si>
  <si>
    <t>Mgmt Fee-Barrington on the Green</t>
  </si>
  <si>
    <t>Mgmt Fee-Bell Standifer</t>
  </si>
  <si>
    <t>Mgmt Fee-Waterford Crossing</t>
  </si>
  <si>
    <t>Mgmt Fee-Alta Green</t>
  </si>
  <si>
    <t>Mgmt Fees-Lake St James Ii</t>
  </si>
  <si>
    <t>Mgmt Fee-Carrington Park</t>
  </si>
  <si>
    <t>Mgmt Fee-Waterford Pl @ Inns</t>
  </si>
  <si>
    <t>Mgmt Fee-Marquis @ Mt Zion</t>
  </si>
  <si>
    <t>Mgmt Fee-Alta West</t>
  </si>
  <si>
    <t>Mgmt Fee-Woodland Crossing II</t>
  </si>
  <si>
    <t>Mgmt Fee-Leclub @ Saga Bay</t>
  </si>
  <si>
    <t>Mgmt Fee-Chace Lake Apts</t>
  </si>
  <si>
    <t>Mgmt Fee-Barrington</t>
  </si>
  <si>
    <t>Mgmt Fee-Steele Creek</t>
  </si>
  <si>
    <t>Mgmt Fee-Bell Southpoint</t>
  </si>
  <si>
    <t>Mgmt Fee-Carlson Bay</t>
  </si>
  <si>
    <t>Mgmt Fee-Harris Glen</t>
  </si>
  <si>
    <t>Mgmt Fee-Harris Houston</t>
  </si>
  <si>
    <t>Mgmt Fee-Meadowbrook</t>
  </si>
  <si>
    <t>Mgmt Fee-Stoney Ridge</t>
  </si>
  <si>
    <t>Mgmt Fee-The Landings</t>
  </si>
  <si>
    <t>Mgmt Fee-Little Lake Bryan</t>
  </si>
  <si>
    <t>Mgmt Fee-Lynn Crest</t>
  </si>
  <si>
    <t>Mgmt Fee-Tyvola</t>
  </si>
  <si>
    <t>Mgmt Fee-Alta Indian Creek</t>
  </si>
  <si>
    <t>Mgmt Fee-Alta Brook</t>
  </si>
  <si>
    <t>Mgmt Fee-Alta Ridglea</t>
  </si>
  <si>
    <t>Mgmt Fee-The Cove</t>
  </si>
  <si>
    <t>Mgmt Fee-Andover</t>
  </si>
  <si>
    <t>Mgmt Fee-Sedgewood</t>
  </si>
  <si>
    <t>Mgmt Fee-Waterford Creek</t>
  </si>
  <si>
    <t>Mgmt Fee-Verandahs</t>
  </si>
  <si>
    <t>Mgmt Fee-Villas At Oak Crest</t>
  </si>
  <si>
    <t>Mgmt Fee-Plaza West</t>
  </si>
  <si>
    <t>Mgmt Fee-KDH Waterford Crossing</t>
  </si>
  <si>
    <t>Mgmt Fee-Highlands</t>
  </si>
  <si>
    <t>Mgmt Fee-Alta Grande</t>
  </si>
  <si>
    <t>Mgmt Fee-Alta Vinings</t>
  </si>
  <si>
    <t>Mgmt Fee-Windsor Landing</t>
  </si>
  <si>
    <t>Mgmt Fee-Flagstone</t>
  </si>
  <si>
    <t>Mgmt Fee-Battleground</t>
  </si>
  <si>
    <t>Mgmt Fee-Stratford</t>
  </si>
  <si>
    <t>Mgmt Fee-GI Barrington</t>
  </si>
  <si>
    <t>Mgmt Fee-Fortress Preserve</t>
  </si>
  <si>
    <t>Mgmt Fee-Camellia Trace</t>
  </si>
  <si>
    <t>Mgmt Fee-Lake Meadows</t>
  </si>
  <si>
    <t>Mgmt Fee-Westmont Commons</t>
  </si>
  <si>
    <t>Mgmt Fee-Crescent Commons</t>
  </si>
  <si>
    <t>Mgmt fee-Alta Towne Lake</t>
  </si>
  <si>
    <t>Mgmt Fee-Peachtree Gardens</t>
  </si>
  <si>
    <t>Mgmt Fee-Gables</t>
  </si>
  <si>
    <t>Mgmt Fee-Providence Square</t>
  </si>
  <si>
    <t>Mgmt Fee-Reafield</t>
  </si>
  <si>
    <t>Mgmt Fee-Lincoln Green</t>
  </si>
  <si>
    <t>Mgmt Fee-Beechwood</t>
  </si>
  <si>
    <t>Mgmt Fee-Lake Brandt</t>
  </si>
  <si>
    <t>Mgmt Fee-Northwinds</t>
  </si>
  <si>
    <t>Mgmt Fee-Park Forest</t>
  </si>
  <si>
    <t>Mgmt Fee-Steeplechase</t>
  </si>
  <si>
    <t>Mgmt Fee-Deep River</t>
  </si>
  <si>
    <t>Mgmt Fee-Trails at Mt. Moriah</t>
  </si>
  <si>
    <t>Mgmt Fee-Brittany Point</t>
  </si>
  <si>
    <t>Mgmt Fee-Thorngrove</t>
  </si>
  <si>
    <t>Mgmt Fee-Governors Park</t>
  </si>
  <si>
    <t>Mgmt Fee-Pleasant Ridge</t>
  </si>
  <si>
    <t>Mgmt Fee-Pleasant Valley</t>
  </si>
  <si>
    <t>Mgmt Fee-Riverwalk</t>
  </si>
  <si>
    <t>Mgmt Fee-Watergate</t>
  </si>
  <si>
    <t>Mgmt Fee-Bell Bridge Mill</t>
  </si>
  <si>
    <t>Mgmt Fee-Trails @ Mt. Moriah</t>
  </si>
  <si>
    <t>Mgmt Fee-Crescent II</t>
  </si>
  <si>
    <t>Mgmt Fee-West Ashley I</t>
  </si>
  <si>
    <t>Mgmt Fee-West Ashley II</t>
  </si>
  <si>
    <t>Mgmt Fee-Heritage Lake</t>
  </si>
  <si>
    <t>Mgmt Fee-Bell Alamance Crossing</t>
  </si>
  <si>
    <t>Mgmt Fee-Northwoods</t>
  </si>
  <si>
    <t>Mgmt Fee-Bell Praire Point</t>
  </si>
  <si>
    <t>Mgmt Fee-Beckanna</t>
  </si>
  <si>
    <t>Mgmt Fee-Springfield</t>
  </si>
  <si>
    <t>Mgmt Fee-Briarcliff</t>
  </si>
  <si>
    <t>Mgmt Fee-Walden Landing</t>
  </si>
  <si>
    <t>Mgmt Fee-Ansley Village</t>
  </si>
  <si>
    <t>Mgmt Fee-Carrington Ridge</t>
  </si>
  <si>
    <t>Mgmt Fee-Notting Hill</t>
  </si>
  <si>
    <t>Mgmt Fee-Magnolia Villas</t>
  </si>
  <si>
    <t>Mgmt Fee-West Wind Landing</t>
  </si>
  <si>
    <t>Mgmt Fee-River Hill</t>
  </si>
  <si>
    <t>Mgmt Fee-Alta Park</t>
  </si>
  <si>
    <t>Mgmt Fee-Reserve At Oak Hill</t>
  </si>
  <si>
    <t>Mgmt Fee-Oxford Hills</t>
  </si>
  <si>
    <t>Mgmt Fee-Stonecrest</t>
  </si>
  <si>
    <t>Mgmt Fee-Charleston Oaks</t>
  </si>
  <si>
    <t>Mgmt Fee-Forest Glen</t>
  </si>
  <si>
    <t>Mgmt Fee-Home Ridge</t>
  </si>
  <si>
    <t>Mgmt Fee-The Enclave</t>
  </si>
  <si>
    <t>Mgmt Fee-Stewarts Mill</t>
  </si>
  <si>
    <t>Mgmt Fee-Mountain Creek</t>
  </si>
  <si>
    <t>Mgmt Fee-Peeble Creek</t>
  </si>
  <si>
    <t>Mgmt Fee-Butterfield</t>
  </si>
  <si>
    <t>Mgmt Fee-Springs Landing</t>
  </si>
  <si>
    <t>Mgmt Fee-Alta Brookwood</t>
  </si>
  <si>
    <t>Mgmt Fee-Bell Elkin Park</t>
  </si>
  <si>
    <t>Mgmt Fee-Residence at Morgan Falls</t>
  </si>
  <si>
    <t>Mgmt Fee-Bell Valley Ranch</t>
  </si>
  <si>
    <t>Mgmt Fee-Bell Wheeler Hill</t>
  </si>
  <si>
    <t>Mgmt Fee-Deerwood Crossing Lost Mgmt 1.31.09</t>
  </si>
  <si>
    <t>Mgmt Fee-Dutch Village Lost Mgmt 1.31.09</t>
  </si>
  <si>
    <t>Mgmt Fee-Alta Woods</t>
  </si>
  <si>
    <t>Mgmt Fee-Bell Maryville</t>
  </si>
  <si>
    <t>Mgmt Fee-Bell Caledon</t>
  </si>
  <si>
    <t>Mgmt Fee-Meadows</t>
  </si>
  <si>
    <t>Mgmt Fee-Waverly Place @ Madison</t>
  </si>
  <si>
    <t>Mgmt Fee-Alta Crescent</t>
  </si>
  <si>
    <t>Mgmt Fee - Alta Corners (New in 2009)</t>
  </si>
  <si>
    <t>Mgmt Fee-Walden Oaks</t>
  </si>
  <si>
    <t>Mgmt Fee - Winnstead</t>
  </si>
  <si>
    <t>Mgmt Fee-Bell Peachtree Battle</t>
  </si>
  <si>
    <t>Mgmt Fee-Country Oaks</t>
  </si>
  <si>
    <t>Mdmt Fee-Westmont Commons II</t>
  </si>
  <si>
    <t>Mgmt Fee-Walkers Crossing Ph IV</t>
  </si>
  <si>
    <t>Mgmt Fee-Retreat at Eagles Landing</t>
  </si>
  <si>
    <t>Aspen Station Mgmt Fee</t>
  </si>
  <si>
    <t>Mgmt Fee-Midtown Crossing</t>
  </si>
  <si>
    <t>Mgmt Fee-The Retreat@McAlpine</t>
  </si>
  <si>
    <t>Mgmt Fee-Bell Lenox</t>
  </si>
  <si>
    <t>Mgmt Fee-Enclave</t>
  </si>
  <si>
    <t>Mgmt Fee-Poplar Place</t>
  </si>
  <si>
    <t>Mgmt Fee-Timothy Woods</t>
  </si>
  <si>
    <t>Mgmt Fee-Spring Lake</t>
  </si>
  <si>
    <t>Mgmt Fee-Brook Highland Place</t>
  </si>
  <si>
    <t>Mgmt Fee-Legacy Mill</t>
  </si>
  <si>
    <t>Mgmt Fee-Bell Carlyle</t>
  </si>
  <si>
    <t>Mgmt Fee-Aspen Peak</t>
  </si>
  <si>
    <t>Mgmt Fee - Cross Creek (McDowell)</t>
  </si>
  <si>
    <t>Mgmt Fee-Hunt Club</t>
  </si>
  <si>
    <t>Mgmt Fee-Steeplechase (McDowell)</t>
  </si>
  <si>
    <t>Mgmt Fee-The Oaks</t>
  </si>
  <si>
    <t>Mgmt Fee-The Pointe</t>
  </si>
  <si>
    <t>Mgmt Fee-The Regency</t>
  </si>
  <si>
    <t>Mgmt Fee-Village Lakes</t>
  </si>
  <si>
    <t>Mgmt Fee-Cape Landing</t>
  </si>
  <si>
    <t>Mgmt Fee-Lakes @ Vinings</t>
  </si>
  <si>
    <t>Mgmt Fee-Lexingtons at Madison</t>
  </si>
  <si>
    <t>Mgmt Fee-Signature Pointe</t>
  </si>
  <si>
    <t>Mgmt Fee-Hollows</t>
  </si>
  <si>
    <t>Mgmt Fee-Tamarind at Stoneridge</t>
  </si>
  <si>
    <t>Mgmt Fee-Campus Quad</t>
  </si>
  <si>
    <t>Mgmt Fee-Mayfair @ Carrollton</t>
  </si>
  <si>
    <t>Mgmt Fee-Bell Deerwood Park</t>
  </si>
  <si>
    <t>Mgmt Fee - Island Tree</t>
  </si>
  <si>
    <t>Mgmt Fee - 8000 Waters</t>
  </si>
  <si>
    <t>Mgmt Fee-Beacon Hill</t>
  </si>
  <si>
    <t>Mgmt Fee-Clarion Crossing</t>
  </si>
  <si>
    <t>Mgmt Fee-Regency Place</t>
  </si>
  <si>
    <t>Mgmt Fee - Bell Meadowmont</t>
  </si>
  <si>
    <t>Mgmt Fee-Campus Walk</t>
  </si>
  <si>
    <t>Mgmt Fee - Meridian @ Wakefield</t>
  </si>
  <si>
    <t>Mgmt Fee - Bell Cheshire Bridge</t>
  </si>
  <si>
    <t>Mgmt Fee-Bell Brassfield</t>
  </si>
  <si>
    <t>Mgmt Fee-Hamilton Bay</t>
  </si>
  <si>
    <t>Mgmt Fee-Bell Great Bridge</t>
  </si>
  <si>
    <t>Mgmt Fee - The Lexingtons at Madison</t>
  </si>
  <si>
    <t>Mgmt Fee - The Retreat at Eagles Landing</t>
  </si>
  <si>
    <t>Mgmt Fee-Bell Preston</t>
  </si>
  <si>
    <t>Mgmt Fee-Bell Hillsboro Village</t>
  </si>
  <si>
    <t>Mgmt Fee-Bell Biltmore Park</t>
  </si>
  <si>
    <t>Mgmt Fee-Bell Windy Ridge</t>
  </si>
  <si>
    <t>Mgmt Fee-Bell Cahaba River</t>
  </si>
  <si>
    <t>Mgmt Fee-The Park at North Ridge</t>
  </si>
  <si>
    <t>Mgmt Fee-North Forest</t>
  </si>
  <si>
    <t>Mgmt Fee-The Park at Chapel Hill</t>
  </si>
  <si>
    <t>Mgmt Fee-Bell Falls River</t>
  </si>
  <si>
    <t>Mgmt Fee-Viera Wildewood</t>
  </si>
  <si>
    <t>Mgmt Fee-Viera Cool Springs</t>
  </si>
  <si>
    <t>Mgmt Fee-The Metropolitan</t>
  </si>
  <si>
    <t>Mgmt Fee-The District at Hamilton Place</t>
  </si>
  <si>
    <t>Mgmt Fee-The Enclave Hartland</t>
  </si>
  <si>
    <t>Mgmt Fee-Bell Bridford Park</t>
  </si>
  <si>
    <t>Mgmt Fee-Catalina</t>
  </si>
  <si>
    <t>Mgmt Fee-Greenwood Creek</t>
  </si>
  <si>
    <t>Mgmt Fee-Oaks of Lewisville</t>
  </si>
  <si>
    <t>Mgmt Fee-Parc Plaza</t>
  </si>
  <si>
    <t>Mgmt Fee-Summer Gate</t>
  </si>
  <si>
    <t>Mgmt Fee-Wimbleton</t>
  </si>
  <si>
    <t>Mgmt Fee-Highland Oaks</t>
  </si>
  <si>
    <t>Mgmt Fee-Bell Park Central</t>
  </si>
  <si>
    <t>Mgmt Fee-Bell Preston Reserve</t>
  </si>
  <si>
    <t>Mgmt Fee-Bell Historic Franklin</t>
  </si>
  <si>
    <t>Mgmt Fee-Bell Midtown</t>
  </si>
  <si>
    <t>Mgmt Fee-Wyndchase Aspen Grove</t>
  </si>
  <si>
    <t>Mgmt Fee-Copper Crossing</t>
  </si>
  <si>
    <t>Mgmt Fee-Estrada Oaks</t>
  </si>
  <si>
    <t>Mgmt Fee-Remington Place</t>
  </si>
  <si>
    <t>Mgmt Fee-The Timbers</t>
  </si>
  <si>
    <t>Mgmt Fee-The Trestles</t>
  </si>
  <si>
    <t>Mgmt Fee-Bell Treo</t>
  </si>
  <si>
    <t>Mgmt Fee-Bell Timacuan</t>
  </si>
  <si>
    <t>Mgmt Fee-The Vinings at Brookfield</t>
  </si>
  <si>
    <t>Mgmt Fee-Quarry Hill</t>
  </si>
  <si>
    <t>Mgmt Fee-Autumn View</t>
  </si>
  <si>
    <t>Mgmt Fee-Hunts View</t>
  </si>
  <si>
    <t>Mgmt Fee-Chalet</t>
  </si>
  <si>
    <t>Mgmt Fee-Forest Park Manor</t>
  </si>
  <si>
    <t>Mgmt Fee-Ridgeview Pointe</t>
  </si>
  <si>
    <t>Mgmt Fee-Chalet Valley</t>
  </si>
  <si>
    <t>Mgmt Fee-Fountain Gardens</t>
  </si>
  <si>
    <t>Mgmt Fee-Woodlands West</t>
  </si>
  <si>
    <t>Mgmt Fee-Oak View Place</t>
  </si>
  <si>
    <t>Mgmt Fee-Cross Creek</t>
  </si>
  <si>
    <t>Mgmt Fee-Wind Rush</t>
  </si>
  <si>
    <t>Mgmt Fee-Merrick Timberwoods</t>
  </si>
  <si>
    <t>Mgmt Fee-Lees Crossing</t>
  </si>
  <si>
    <t>Mgmt Fee-Lees Crossing III</t>
  </si>
  <si>
    <t>Mgmt Fee - Lees Crossing</t>
  </si>
  <si>
    <t>Mgmt Fee-The Falls at Sope Creek</t>
  </si>
  <si>
    <t>Mgmt Fee-Allandale Falls</t>
  </si>
  <si>
    <t>Mgmt Fee-Bell Morrison</t>
  </si>
  <si>
    <t>Mgmt Fee - Bell Miramar</t>
  </si>
  <si>
    <t>Mgmt Fee-West Village</t>
  </si>
  <si>
    <t>Mgmt Fee-West Village II</t>
  </si>
  <si>
    <t>Mgmt Fee-Reserve @ Mayfaire</t>
  </si>
  <si>
    <t>Mgmt Fee-Bell Channelside</t>
  </si>
  <si>
    <t>Mgmt Fee-Bell Hendersonville</t>
  </si>
  <si>
    <t>Mgmt Fee-Park and Market</t>
  </si>
  <si>
    <t>Mgmt Fee-Bell Murfreesboro</t>
  </si>
  <si>
    <t>Mgmt Fee - Regatta at Lake Lynn</t>
  </si>
  <si>
    <t>Mgmt Fee - Bell Hartsfield</t>
  </si>
  <si>
    <t>Mgmt Fee - Bell Riverside</t>
  </si>
  <si>
    <t>Mgmt Fee - Eastwood Village</t>
  </si>
  <si>
    <t>Mgmt Fee - Heritage</t>
  </si>
  <si>
    <t>Mgmt Fee-Chace Lake</t>
  </si>
  <si>
    <t>Mgmt Fee - The Hollows (new)</t>
  </si>
  <si>
    <t>Mgmt Fee-Bell Design District</t>
  </si>
  <si>
    <t>Mgmt Fee - Bell Parkland</t>
  </si>
  <si>
    <t>Mgmt Fee-Bell Austin Southwest</t>
  </si>
  <si>
    <t>Mgmt Fee-Bell Tech Corridor</t>
  </si>
  <si>
    <t>Mgmt Fee-Island Club</t>
  </si>
  <si>
    <t>Mgmt Fee-Bell Roper Mountain</t>
  </si>
  <si>
    <t>Mgmt Fee-Bell Stonebriar</t>
  </si>
  <si>
    <t>Mgmt Fee-Bell Preston View</t>
  </si>
  <si>
    <t>Mgmt Fee-Bell Franklin Gateway</t>
  </si>
  <si>
    <t>Mgmt Fee-Bell at Universal</t>
  </si>
  <si>
    <t>Mgmt Fee-Bell Lake Creek</t>
  </si>
  <si>
    <t>Mgmt Fee-Hampton Courts</t>
  </si>
  <si>
    <t>Mgmt Fee-High Ridge</t>
  </si>
  <si>
    <t>Mgmt Fee - Bell at Teravista</t>
  </si>
  <si>
    <t>Mgmt Fee - Bell Hillsboro Village (Nicol)</t>
  </si>
  <si>
    <t>Mgmt Fee - Bell Lenox Park (Nicol)</t>
  </si>
  <si>
    <t>Mgmt Fee - Bell Walkers Crossing</t>
  </si>
  <si>
    <t>Mgmt Fee - Bell Wakefield</t>
  </si>
  <si>
    <t>Mgmt Fee-Bell Meadowmont (Nicol)</t>
  </si>
  <si>
    <t>Mgmt Fee-Bell Cahaba River (Nicol)</t>
  </si>
  <si>
    <t>Mgmt Fee-West Village III</t>
  </si>
  <si>
    <t>Mgmt Fee-The District at Summit</t>
  </si>
  <si>
    <t>Mgmt Fee-Bell Bishop Arts</t>
  </si>
  <si>
    <t>Mgmt Fee -Pavillion at Lake Eve</t>
  </si>
  <si>
    <t>Mgmt Fee - Bell Del Ray</t>
  </si>
  <si>
    <t>Mgmt Fee-Solis Crabtree</t>
  </si>
  <si>
    <t>Mgmt Fee-Bell Coconut Creek</t>
  </si>
  <si>
    <t>Mgmt Fee-Artisan at Twickenham</t>
  </si>
  <si>
    <t>Mgmt Fee-Bell Vinings</t>
  </si>
  <si>
    <t>Mgmt Fee- Alamance Reserve</t>
  </si>
  <si>
    <t>Mgmt Fee- Bell Historic Franklin (Nicol)</t>
  </si>
  <si>
    <t>Mgmt Fee-Bell Columbia</t>
  </si>
  <si>
    <t>Mgmt Fee-Regency Place (CCG)</t>
  </si>
  <si>
    <t>Mgmt Fee-Brassfield Park</t>
  </si>
  <si>
    <t>Mgmt Fee-Polo Commons</t>
  </si>
  <si>
    <t>Mgmt Fee-City Block</t>
  </si>
  <si>
    <t>Mgmt Fee-One Norman Square</t>
  </si>
  <si>
    <t>Mgmt Fee-660 Halton</t>
  </si>
  <si>
    <t>Mgmt Fee-Bell Stoughton</t>
  </si>
  <si>
    <t>Mgmt Fee - Enders Place</t>
  </si>
  <si>
    <t>Mgmt Fee-Tapestry at Brentwood</t>
  </si>
  <si>
    <t>Mgmt Fee-Beacon Glen</t>
  </si>
  <si>
    <t>Mgmt Fee-Vista Villa</t>
  </si>
  <si>
    <t>Mgmt Fee-Bell Fair Oaks</t>
  </si>
  <si>
    <t>Mgmt Fee-Bell Lancaster</t>
  </si>
  <si>
    <t>Mgmt Fee - Bell Woodstock</t>
  </si>
  <si>
    <t>Mgmt Fee - Ashley River Apartments</t>
  </si>
  <si>
    <t>Mgmt Fee-Edwards Mill</t>
  </si>
  <si>
    <t>Mgmt Fee-Hanover Landing</t>
  </si>
  <si>
    <t>Mgmt Fee-Kensington Place</t>
  </si>
  <si>
    <t>Mgmt Fee- Lakes of 610</t>
  </si>
  <si>
    <t>Mgmt Fee-Matthews Pointe</t>
  </si>
  <si>
    <t>Mgmt Fee-Nesbit Ferry Crossing</t>
  </si>
  <si>
    <t>Mgmt Fee-Osprey Landing</t>
  </si>
  <si>
    <t>Mgmt Fee-Palmetto Grove I</t>
  </si>
  <si>
    <t>Mgmt Fee-Palmetto Grove II</t>
  </si>
  <si>
    <t>Mgmt Fee-Preserve at Manatee Bay</t>
  </si>
  <si>
    <t>Mgmt Fee-Reserve at Sweetwater Creek</t>
  </si>
  <si>
    <t>Mgmt Fee-Sedgefield Apartments</t>
  </si>
  <si>
    <t>Mgmt Fee-The Oxford on Greenridge</t>
  </si>
  <si>
    <t>Mgmt Fee-Waterford Hills</t>
  </si>
  <si>
    <t>Mgmt Fee-Wimbledon Chase</t>
  </si>
  <si>
    <t>Mgmt Fee-Winter Park Commons</t>
  </si>
  <si>
    <t>Mgmt Fee-The Forest at Biltmore Park</t>
  </si>
  <si>
    <t>Mgmt Fee-Summerlin Ridge</t>
  </si>
  <si>
    <t>Mgmt Fee-Dwell at McEwen</t>
  </si>
  <si>
    <t>Mgmt Fee-Bell Watertown</t>
  </si>
  <si>
    <t>Mgmt Fee-The Gallery Lofts</t>
  </si>
  <si>
    <t>Mgmt Fee-Bell Apex</t>
  </si>
  <si>
    <t>Mgmt Fee-Bell Hill Country</t>
  </si>
  <si>
    <t>Mgmt Fee-Park and Kingston</t>
  </si>
  <si>
    <t>Mgmt Fee-Fox Hill</t>
  </si>
  <si>
    <t>Mgmt Fee-Environs</t>
  </si>
  <si>
    <t>Mgmt Fees - Bell Flatirons</t>
  </si>
  <si>
    <t>Mgmt Fee-Deep River Pointe (Hudson)</t>
  </si>
  <si>
    <t>Mgmt Fee-Park Forest (Hudson)</t>
  </si>
  <si>
    <t>Mgmt Fee-Steeplechase (Hudson)</t>
  </si>
  <si>
    <t>Mgmt Fee - Current at the Banks</t>
  </si>
  <si>
    <t>Mgmt Fee-Radius at the Banks</t>
  </si>
  <si>
    <t>Mgmt Fee-Villages at Pecan Grove</t>
  </si>
  <si>
    <t>Mgmt Fee-The Fields Lincoln Green (Elite Capital)</t>
  </si>
  <si>
    <t>Mgmt Fee-Bell Ballantyne</t>
  </si>
  <si>
    <t>Mgmt Fee - Bell Marlborough</t>
  </si>
  <si>
    <t>Mgmt Fee-Bell at Salem Station</t>
  </si>
  <si>
    <t>Mgmt Fee-Caledon Apartments</t>
  </si>
  <si>
    <t>Mgmt Fee-Bell Lake Forest</t>
  </si>
  <si>
    <t>Mgmt Fee-Bell Channelside (Fund V)</t>
  </si>
  <si>
    <t>Mgmt Fee-Bell Riverside (HNW)</t>
  </si>
  <si>
    <t>Mgmt Fee-Bancroft on the Grid</t>
  </si>
  <si>
    <t>Mgmt Fee-Commons on the Grid</t>
  </si>
  <si>
    <t>Mgmt Fee-Franklin on the Grid</t>
  </si>
  <si>
    <t>Mgmt Fee-Park Plaza on the Grid</t>
  </si>
  <si>
    <t>Mgmt Fee-Portland on the Grid</t>
  </si>
  <si>
    <t>Mgmt Fee-Portside on the Grid</t>
  </si>
  <si>
    <t>Mgmt Fee-Salem St Myrtle St Parking</t>
  </si>
  <si>
    <t>Mgmt Fee-Park and Kingston II</t>
  </si>
  <si>
    <t>Mgmt Fee-Meridian at Fairfield Park</t>
  </si>
  <si>
    <t>Mgmt Fee-Velocity at the Gulch</t>
  </si>
  <si>
    <t>Mgmt Fee- Solis Waverly</t>
  </si>
  <si>
    <t>Mgmt Fee - Bell Boca Town Center</t>
  </si>
  <si>
    <t>Mgmt Fee-32 Hundred Lenox</t>
  </si>
  <si>
    <t>Mgmt Fee-Bell Four Points</t>
  </si>
  <si>
    <t>Mgmt Fee-Landings at Four Corners</t>
  </si>
  <si>
    <t>Mgmt Fee-Bell Knox District</t>
  </si>
  <si>
    <t>Mgmt Fee-Bell West End</t>
  </si>
  <si>
    <t>Mgmt Fee - Park 35 on Clairmont</t>
  </si>
  <si>
    <t>Mgmt Fee-Haven at Patterson Place</t>
  </si>
  <si>
    <t>Mgmt Fee-The Beach House</t>
  </si>
  <si>
    <t>Mgmt Fee-Bell Annapolis</t>
  </si>
  <si>
    <t>Mgmt Fee-Sawmill Point(Symphony)</t>
  </si>
  <si>
    <t>Mgmt Fee-Hudson Ridge at the Battery</t>
  </si>
  <si>
    <t>Mgmt Fee-Bell South Lamar</t>
  </si>
  <si>
    <t>Mgmt Fee-Bell Perimeter Center</t>
  </si>
  <si>
    <t>Mgmt Fee-Bell Summit at Flatirons</t>
  </si>
  <si>
    <t>Mgmt Fee-Stratford (Southern Towers)</t>
  </si>
  <si>
    <t>Mgmt Fee-Ashlawn (Southern Towers)</t>
  </si>
  <si>
    <t>Mgmt Fee-Sherwood (Southern Towers)</t>
  </si>
  <si>
    <t>Mgmt Fee-Graham (Southern Towers)</t>
  </si>
  <si>
    <t>Mgmt Fee-Monticello (Southern Towers)</t>
  </si>
  <si>
    <t>Mgmt Fee-Commerical Building (Southern Towers)</t>
  </si>
  <si>
    <t>Mgmt Fee-Parking St LLC</t>
  </si>
  <si>
    <t>Mgmt Fee-Shirlington House</t>
  </si>
  <si>
    <t>Mgmt Fee-Potomac Towers</t>
  </si>
  <si>
    <t>Mgmt Fee-Dominion Plaza</t>
  </si>
  <si>
    <t>Mgmt Fee-Dominion Arms</t>
  </si>
  <si>
    <t>Mgmt Fee-Shawnee</t>
  </si>
  <si>
    <t>Mgmt Fee-Monticello Falls Church</t>
  </si>
  <si>
    <t>Mgmt Fee-Verde Vista</t>
  </si>
  <si>
    <t>Mgmt Fee-The Links</t>
  </si>
  <si>
    <t>Mgmt Fee-Reserve at Bridford(Chaucer)</t>
  </si>
  <si>
    <t>Mgmt Fee-Bell Capitol Hill</t>
  </si>
  <si>
    <t>Mgmt Fee-The Sands at Clearwater</t>
  </si>
  <si>
    <t>Mgmt Fee-Residences at Biltmore Park</t>
  </si>
  <si>
    <t>Mgmt Fee-Mayfaire Flats</t>
  </si>
  <si>
    <t>Mgmt Fee-Huntington Glen</t>
  </si>
  <si>
    <t>Mgmt Fee-Briarcrest</t>
  </si>
  <si>
    <t>Mgmt Fee-The Arbours of Hermitage</t>
  </si>
  <si>
    <t>Mgmt Fee-Bell Steiner Ranch</t>
  </si>
  <si>
    <t>Mgmt Fee-Alexander Place</t>
  </si>
  <si>
    <t>Mgmt Fee -Bell Frisco at Main</t>
  </si>
  <si>
    <t>Mgmt Fee-Bell Glenridge</t>
  </si>
  <si>
    <t>Mgmt Fee-Regatta Bay II</t>
  </si>
  <si>
    <t>Mgmt Fee-Westwood</t>
  </si>
  <si>
    <t>Mgmt Fee-Carolina Crossing</t>
  </si>
  <si>
    <t>Mgmt Fee Gleneagle</t>
  </si>
  <si>
    <t>Mgmt Fee-Greyeagle</t>
  </si>
  <si>
    <t>Mgmt Fee-Haywood Pointe</t>
  </si>
  <si>
    <t>Mgmt Fee-Hickory Ridge</t>
  </si>
  <si>
    <t>Mgmt Fee-Ashworth at Pelham</t>
  </si>
  <si>
    <t>Mgmt Fee-Breckinridge</t>
  </si>
  <si>
    <t>Mgmt Fee-Country Club</t>
  </si>
  <si>
    <t>Mgmt Fee-Magnolia Run</t>
  </si>
  <si>
    <t>Mgmt Fee-Park West</t>
  </si>
  <si>
    <t>Mgmt Fee-Willow Pointe</t>
  </si>
  <si>
    <t>Mgmt Fee-Arbor Creek</t>
  </si>
  <si>
    <t>Mgmt Fee-Avalon West</t>
  </si>
  <si>
    <t>Mgmt Fee-Plaza place</t>
  </si>
  <si>
    <t>Mgmt Fee-Grand Eagle</t>
  </si>
  <si>
    <t>Mgmt Fee-Rolling Hills</t>
  </si>
  <si>
    <t>Mgmt Fee-Woodland View</t>
  </si>
  <si>
    <t>Mgmt Fee-Redwoods</t>
  </si>
  <si>
    <t>Mgmt Fee-Laurel Crossing</t>
  </si>
  <si>
    <t>Mgmt Fee-Cameron Crossing</t>
  </si>
  <si>
    <t>Mgmt Fee-Grande Oaks</t>
  </si>
  <si>
    <t>Mgmt Fee - Grande Club</t>
  </si>
  <si>
    <t>Mgmt Fee-Durant at Sugarloaf</t>
  </si>
  <si>
    <t>Mgmt Fee-Brook Valley</t>
  </si>
  <si>
    <t>Mgmt Fee-Alta Mill</t>
  </si>
  <si>
    <t>Mgmt Fee-Townpark</t>
  </si>
  <si>
    <t>Mgmt Fee-Northwood</t>
  </si>
  <si>
    <t>Mgmt Fee - Bradford Place</t>
  </si>
  <si>
    <t>Mgmt Fee-Galleria Park</t>
  </si>
  <si>
    <t>Mgmt Fee-Royal Oaks</t>
  </si>
  <si>
    <t>Mgmt Fee-Audubon Park</t>
  </si>
  <si>
    <t>Mgmt Fee-Ashmore</t>
  </si>
  <si>
    <t>Mgmt Fee-Bellwood</t>
  </si>
  <si>
    <t>Mgmt Fee-Mallard Creek</t>
  </si>
  <si>
    <t>Mgmt Fee-Woodland Park</t>
  </si>
  <si>
    <t>Mgmt Fee-Quad</t>
  </si>
  <si>
    <t>Mgmt Fee-Cypress Point</t>
  </si>
  <si>
    <t>Mgmt Fee-Woodland Crossing</t>
  </si>
  <si>
    <t>Mgmt Fee-Northtowne</t>
  </si>
  <si>
    <t>Mgmt Fee-Wyndchase</t>
  </si>
  <si>
    <t>Mgmt Fee-Waterford Landing</t>
  </si>
  <si>
    <t>Mgmt Fee-Forest Ridge I</t>
  </si>
  <si>
    <t>Mgmt Fee-Forest Ridge Ph II</t>
  </si>
  <si>
    <t>Mgmt Fee- Forest Ridge Ph III</t>
  </si>
  <si>
    <t>Mgmt Fee-Autumn Woods</t>
  </si>
  <si>
    <t>Mgmt Fee-Eagle Point</t>
  </si>
  <si>
    <t>Mgmt Fee-Hinton Hollow</t>
  </si>
  <si>
    <t>Mgmt Fee-Courtyards</t>
  </si>
  <si>
    <t>Mgmt Fee-Southern Woods</t>
  </si>
  <si>
    <t>Mgmt Fee-Smoky Crossing Ph I</t>
  </si>
  <si>
    <t>Mgmt Fee-Smoky Crossing Ph II</t>
  </si>
  <si>
    <t>Deferred Mgmt Fee-Beckanna</t>
  </si>
  <si>
    <t>Deferred Mgmt Fee-Bennington</t>
  </si>
  <si>
    <t>Mgmt Fee - Antlers</t>
  </si>
  <si>
    <t>Mgmt Fee - Green Tree Place</t>
  </si>
  <si>
    <t>Mgmt Fee - The Kinsley Apt Homes</t>
  </si>
  <si>
    <t>Mgmt Fee - St Johns Plantation</t>
  </si>
  <si>
    <t>Mgmt Fee - Westland</t>
  </si>
  <si>
    <t>Mgmt Fee - The Villages at West Laurel</t>
  </si>
  <si>
    <t>Mgmt Fee - The Trails at Short Pump</t>
  </si>
  <si>
    <t>Mgmt Fee - Alexander Court</t>
  </si>
  <si>
    <t>Mgmt Fee-Andover Place</t>
  </si>
  <si>
    <t>Mgmt Fee-Aspen Court</t>
  </si>
  <si>
    <t>Mgmt Fee-Autumnwood</t>
  </si>
  <si>
    <t>Mgmt Fee-Bay Cove</t>
  </si>
  <si>
    <t>Mgmt Fee-Braesridge</t>
  </si>
  <si>
    <t>Mgmt Fee-Bramblewood</t>
  </si>
  <si>
    <t>Mgmt Fee-Britton Woods</t>
  </si>
  <si>
    <t>Mgmt Fee-Brynn Marr Village</t>
  </si>
  <si>
    <t>Mgmt Fee-Cape Harbor</t>
  </si>
  <si>
    <t>Mgmt Fee-Chelsea Park</t>
  </si>
  <si>
    <t>Mgmt Fee- Clear Run</t>
  </si>
  <si>
    <t>Mgmt Fee-Club at Hickory Hollow</t>
  </si>
  <si>
    <t>Mgmt Fee-Cobblestone</t>
  </si>
  <si>
    <t>Mgmt Fee-Colony Village</t>
  </si>
  <si>
    <t>Mgmt Fee- Copper Mill</t>
  </si>
  <si>
    <t>Mgmt Fee- Country Club Place</t>
  </si>
  <si>
    <t>Mgmt Fee-Crosswinds</t>
  </si>
  <si>
    <t>Mgmt Fee-Derby Park</t>
  </si>
  <si>
    <t>Mgmt Fee-Dover Country Club</t>
  </si>
  <si>
    <t>Mgmt Fee-Fishermans Village</t>
  </si>
  <si>
    <t>Mgmt Fee-Forest Hills</t>
  </si>
  <si>
    <t>Mgmt Fee-Gatewater Landing</t>
  </si>
  <si>
    <t>Mgmt Fee-Governours Square</t>
  </si>
  <si>
    <t>Mgmt Fee-Green Oaks</t>
  </si>
  <si>
    <t>Mgmt Fee-Greens at Cedar Chase</t>
  </si>
  <si>
    <t>Mgmt Fee-Greens at Hilton Run</t>
  </si>
  <si>
    <t>Mgmt Fee - Harris Pond</t>
  </si>
  <si>
    <t>Mgmt Fee- Heritage Green</t>
  </si>
  <si>
    <t>Mgmt Fee-Heron Lake</t>
  </si>
  <si>
    <t>Mgmt Fee-Hickory Creek</t>
  </si>
  <si>
    <t>Mgmt Fee-Jamestown of Toledo</t>
  </si>
  <si>
    <t>Mgmt Fee-Lakepointe</t>
  </si>
  <si>
    <t>Mgmt Fee-Laurel Oaks</t>
  </si>
  <si>
    <t>Mgmt Fee-Liberty Crossing</t>
  </si>
  <si>
    <t>Mgmt Fee-Mallards of Wedgewood</t>
  </si>
  <si>
    <t>Mgmt Fee-Meadows at Kildaire</t>
  </si>
  <si>
    <t>Mgmt Fee- Mill Creek</t>
  </si>
  <si>
    <t>Mgmt Fee - Northlake</t>
  </si>
  <si>
    <t>Mgmt Fee-Oak Forest</t>
  </si>
  <si>
    <t>Mgmt Fee- Oak Park</t>
  </si>
  <si>
    <t>Mgmt Fee-Oaks at Weston</t>
  </si>
  <si>
    <t>Mgmt Fee- Parkside at Lake Creek</t>
  </si>
  <si>
    <t>Mgmt Fee - Pecan Grove</t>
  </si>
  <si>
    <t>Mgmt Fee- Providence Court</t>
  </si>
  <si>
    <t>Mgmt Fee-Riviera Pines</t>
  </si>
  <si>
    <t>Mgmt Fee - Shadow Lake</t>
  </si>
  <si>
    <t>Mgmt Fee-Sharon Crossing</t>
  </si>
  <si>
    <t>Mgmt Fee-Sky Hawk</t>
  </si>
  <si>
    <t>Mgmt Fee-South Grand at Pecan Grove</t>
  </si>
  <si>
    <t>Mgmt Fee-Spring Forest Apartments</t>
  </si>
  <si>
    <t>Mgmt Fee-Summit Ridge</t>
  </si>
  <si>
    <t>Mgmt Fee-Sycamore Ridge</t>
  </si>
  <si>
    <t>Mgmt Fee-The Creek</t>
  </si>
  <si>
    <t>Mgmt Fee-The Crest at West End</t>
  </si>
  <si>
    <t>Mgmt Fee-The Crossing at Quail Hollow</t>
  </si>
  <si>
    <t>Mgmt Fee-The Reserve at Lake Lynn</t>
  </si>
  <si>
    <t>Mgmt Fee-The Vinyards</t>
  </si>
  <si>
    <t>Mgmt Fee-Turtle Creek</t>
  </si>
  <si>
    <t>Mgmt Fee- Walnut Creek</t>
  </si>
  <si>
    <t>Mgmt Fee-Williamsburg</t>
  </si>
  <si>
    <t>Mgmt Fee-Woodland Court</t>
  </si>
  <si>
    <t>Mgmt Fee - Turtle Creek</t>
  </si>
  <si>
    <t>Mgmt Fee - Dover Country Club</t>
  </si>
  <si>
    <t>Mgmt Fee - Greens @ Cedar Chase</t>
  </si>
  <si>
    <t>Mgmt Fee - Bay Cove</t>
  </si>
  <si>
    <t>Mgmt Fee - Heron Lake</t>
  </si>
  <si>
    <t>Mgmt Fee - Vinyards</t>
  </si>
  <si>
    <t>Mgmt Fee - Mallards of Wedgewood</t>
  </si>
  <si>
    <t>Mgmt Fee - Lake Pointe</t>
  </si>
  <si>
    <t>Mgmt Fee - Andover Place</t>
  </si>
  <si>
    <t>Mgmt Fee - Fishermans Village</t>
  </si>
  <si>
    <t>Mgmt Fee - Laurel Oaks</t>
  </si>
  <si>
    <t>Mgmt Fee - Gatewater Landing</t>
  </si>
  <si>
    <t>Mgmt Fee - Greens @ Hilton Run</t>
  </si>
  <si>
    <t>Mgmt Fee - Ramsgate</t>
  </si>
  <si>
    <t>Mgmt Fee - Meadows @ Kildaire</t>
  </si>
  <si>
    <t>Mgmt Fee - Sharon</t>
  </si>
  <si>
    <t>Mgmt Fee - Crossing</t>
  </si>
  <si>
    <t>Mgmt Fee - Mallard</t>
  </si>
  <si>
    <t>Mgmt Fee - Norcroft</t>
  </si>
  <si>
    <t>Mgmt Fee - Providence Court</t>
  </si>
  <si>
    <t>Mgmt Fee - Copper Mill</t>
  </si>
  <si>
    <t>Mgmt Fee - Bramblewood</t>
  </si>
  <si>
    <t>Mgmt Fee - Brynn Marr</t>
  </si>
  <si>
    <t>Mgmt Fee - Liberty Crossing</t>
  </si>
  <si>
    <t>Mgmt Fee - Oaks at Weston</t>
  </si>
  <si>
    <t>Mgmt Fee - Colony Village</t>
  </si>
  <si>
    <t>Mgmt Fee - Courtney</t>
  </si>
  <si>
    <t>Mgmt Fee - Lake Lynn</t>
  </si>
  <si>
    <t>Mgmt Fee - Spring Forest</t>
  </si>
  <si>
    <t>Mgmt Fee - Walnut Creek</t>
  </si>
  <si>
    <t>Mgmt Fee - Walnut Ridge</t>
  </si>
  <si>
    <t>Mgmt Fee - Remington</t>
  </si>
  <si>
    <t>Mgmt Fee - Trinity Park</t>
  </si>
  <si>
    <t>Mgmt Fee - Cape Harbor</t>
  </si>
  <si>
    <t>Mgmt Fee - Clear Run</t>
  </si>
  <si>
    <t>Mgmt Fee - Crosswinds</t>
  </si>
  <si>
    <t>Mgmt Fee - Forest Hills</t>
  </si>
  <si>
    <t>Mgmt Fee - Mill Creek</t>
  </si>
  <si>
    <t>Mgmt Fee - The Creek</t>
  </si>
  <si>
    <t>Mgmt Fee - Washington Park</t>
  </si>
  <si>
    <t>Mgmt Fee - Governours Square</t>
  </si>
  <si>
    <t>Mgmt Fee - Hickory Creek</t>
  </si>
  <si>
    <t>Mgmt Fee - Fountainhead</t>
  </si>
  <si>
    <t>Mgmt Fee - Britton Woods</t>
  </si>
  <si>
    <t>Mgmt Fee - Sycamore Ridge</t>
  </si>
  <si>
    <t>Mgmt Fee - Heritage Green</t>
  </si>
  <si>
    <t>Mgmt Fee - Jamestown</t>
  </si>
  <si>
    <t>Mgmt Fee - Lancaster Commons</t>
  </si>
  <si>
    <t>Mgmt Fee - Gable Hill</t>
  </si>
  <si>
    <t>Mgmt Fee - Hampton Greene</t>
  </si>
  <si>
    <t>Mgmt Fee - Rivergate</t>
  </si>
  <si>
    <t>Mgmt Fee - St. Andrews Commons</t>
  </si>
  <si>
    <t>Mgmt Fee - Waterford</t>
  </si>
  <si>
    <t>Mgmt Fee - Patriot Place (Sold April 2009)</t>
  </si>
  <si>
    <t>Mgmt Fee - Forestbrook</t>
  </si>
  <si>
    <t>Mgmt Fee - Club @ Hickory Hollow</t>
  </si>
  <si>
    <t>Mgmt Fee - Williamsburg</t>
  </si>
  <si>
    <t>Mgmt Fee - Aspen Court</t>
  </si>
  <si>
    <t>Mgmt Fee - Autumnwood</t>
  </si>
  <si>
    <t>Mgmt Fee - Cobblestone</t>
  </si>
  <si>
    <t>Mgmt Fee - Summit Ridge</t>
  </si>
  <si>
    <t>Mgmt Fee - Anderson Mill</t>
  </si>
  <si>
    <t>Mgmt Fee - Oak Park</t>
  </si>
  <si>
    <t>Mgmt Fee - Sky Hawk</t>
  </si>
  <si>
    <t>Mgmt Fee - Derby Park</t>
  </si>
  <si>
    <t>Mgmt Fee - Arbor Ridge</t>
  </si>
  <si>
    <t>Mgmt Fee - Braesridge</t>
  </si>
  <si>
    <t>Mgmt Fee - Chelsea Park</t>
  </si>
  <si>
    <t>Mgmt Fee - London Park</t>
  </si>
  <si>
    <t>Mgmt Fee - Riveria Pines</t>
  </si>
  <si>
    <t>Mgmt Fee - Skylar Pointe</t>
  </si>
  <si>
    <t>Mgmt Fee - Towne Lake</t>
  </si>
  <si>
    <t>Mgmt Fee - Woodtrail</t>
  </si>
  <si>
    <t>Mgmt Fee - Oak Forest</t>
  </si>
  <si>
    <t>Mgmt Fee - Country Club Place</t>
  </si>
  <si>
    <t>Mgmt Fee - South Grand</t>
  </si>
  <si>
    <t>Mgmt Fee - Marymont</t>
  </si>
  <si>
    <t>Mgmt Fee - Green Oaks</t>
  </si>
  <si>
    <t>Mgmt Fee - Greens @ Hollymead</t>
  </si>
  <si>
    <t>Mgmt Fee - Courthouse Green</t>
  </si>
  <si>
    <t>Mgmt Fee - Laurel Springs</t>
  </si>
  <si>
    <t>Mgmt Fee - Evergreen Park</t>
  </si>
  <si>
    <t>Mgmt Fee - Other</t>
  </si>
  <si>
    <t>Mgmt Fee-Acquired Properties</t>
  </si>
  <si>
    <t>Mgmt Fee (Reserve)</t>
  </si>
  <si>
    <t>TOTAL MANAGEMENT FEE INCOME-MULTIFAMILY</t>
  </si>
  <si>
    <t>MANAGEMENT FEE INCOME-SENIOR LIVING</t>
  </si>
  <si>
    <t>Mgmt Fee - Alta Reserve</t>
  </si>
  <si>
    <t>Mgmt Fee - Alta Walk</t>
  </si>
  <si>
    <t>Mgmt Fee-Formation Prop Iv</t>
  </si>
  <si>
    <t>Mgmt Fee-HP Of Durham</t>
  </si>
  <si>
    <t>Mgmt Fee-HP Burlington</t>
  </si>
  <si>
    <t>Mgmt Fee-Parkwood Village</t>
  </si>
  <si>
    <t>Mgmt Fee-HP Of New Bern</t>
  </si>
  <si>
    <t>Mgmt Fee-Chestnut Hill</t>
  </si>
  <si>
    <t>Mgmt Fee-Barrington Terraces</t>
  </si>
  <si>
    <t>Mgmt Fee-Sr Mgmt Solutions</t>
  </si>
  <si>
    <t>Mgmt Fee-Mccarthy Court</t>
  </si>
  <si>
    <t>Mgmt Fee-Summit of Mooresville</t>
  </si>
  <si>
    <t>Mgmt Fee-Summit of Kings Mtn</t>
  </si>
  <si>
    <t>Mgmt Fee-Summit of Myrtle Beach</t>
  </si>
  <si>
    <t>Mgmt Fee-Habersham</t>
  </si>
  <si>
    <t>Mgmt Fee-Boynton Beach</t>
  </si>
  <si>
    <t>Mgmt Fee-Beaufort</t>
  </si>
  <si>
    <t>Mgmt Fee-Riviera</t>
  </si>
  <si>
    <t>Mgmt Fee-Ashley River</t>
  </si>
  <si>
    <t>Mgmt Fee-Landings at Parkwood</t>
  </si>
  <si>
    <t>Mgmt Fee-McCarthy Court II</t>
  </si>
  <si>
    <t>Mgmt Fee-Talbot Park</t>
  </si>
  <si>
    <t>Mgmt Fee-Seasons by Riviera</t>
  </si>
  <si>
    <t>Mgmt Fee-Cooper Hall</t>
  </si>
  <si>
    <t>Mgmt Fee-Savannah Grace</t>
  </si>
  <si>
    <t>Mgmt Fee-Lexington Manor</t>
  </si>
  <si>
    <t>Mgmt Fee-Barrington Terrace</t>
  </si>
  <si>
    <t>Mgmt Fee-St. Lucie Villas</t>
  </si>
  <si>
    <t>Mgmt Fee-Palms at St. Lucie</t>
  </si>
  <si>
    <t>Mgmt Fee-Lake Spivey</t>
  </si>
  <si>
    <t>Mgmt Fee - Seasons @ Southpoint</t>
  </si>
  <si>
    <t>Mgmt Fee - Alta Oakridge</t>
  </si>
  <si>
    <t>Mgmt Fee- SP of SouthPark</t>
  </si>
  <si>
    <t>Mgmt Fee - SP of Daniel Island</t>
  </si>
  <si>
    <t>Deferred Mgmt Fee-Habersham</t>
  </si>
  <si>
    <t>Deferred Mgmt Fee-Riviera</t>
  </si>
  <si>
    <t>Deferred Mgmt Fee-Ashley River Plantation</t>
  </si>
  <si>
    <t>Deferred Mgmt Fee-Landings at Parkwood</t>
  </si>
  <si>
    <t>Deferred Mgmt Fee-Talbot Park</t>
  </si>
  <si>
    <t>Deferred Mgmt Fee-Seasons by Riviera</t>
  </si>
  <si>
    <t>Deferred Mgmt Fee-Cooper Hall</t>
  </si>
  <si>
    <t>Deferred Mgmt Fee-Savannah Grace</t>
  </si>
  <si>
    <t>Deferred Mgmt Fee-Barrington Terrace</t>
  </si>
  <si>
    <t>Deferred Mgmt Fee-St Lucie Villas</t>
  </si>
  <si>
    <t>Deferred Mgmt Fee-Palms @ St Lucie Cottages</t>
  </si>
  <si>
    <t>Mgmt Fee-New Properties</t>
  </si>
  <si>
    <t>TOTAL MANAGEMENT FEE INCOME-SENIOR LIVING</t>
  </si>
  <si>
    <t>TOTAL MANAGEMENT FEE INCOME-ALL DIVISIONS</t>
  </si>
  <si>
    <t>LEASING FEE INCOME</t>
  </si>
  <si>
    <t>Leasing Fee-Wayne Plaza</t>
  </si>
  <si>
    <t>Leasing Fee-Osceola</t>
  </si>
  <si>
    <t>Leasing Fee-McCarthy Crossing</t>
  </si>
  <si>
    <t>Leasing Fee-North Main</t>
  </si>
  <si>
    <t>Leasing Fee - Wachovia Tower</t>
  </si>
  <si>
    <t>Leasing Fee-Cotswold Village</t>
  </si>
  <si>
    <t>Leasing Fee-MenS Warehouse</t>
  </si>
  <si>
    <t>Leasing Fee-Falls Village</t>
  </si>
  <si>
    <t>Leasing Fee- Palms Plaza</t>
  </si>
  <si>
    <t>Leasing Fee-University Village</t>
  </si>
  <si>
    <t>Leasing Fee-Abingdon</t>
  </si>
  <si>
    <t>Leasing  Fee-South Park</t>
  </si>
  <si>
    <t>Leasing Fee-Wachovia Tower</t>
  </si>
  <si>
    <t>Leasing Fee-Park Place</t>
  </si>
  <si>
    <t>Leasing Fee-Dolphin Square</t>
  </si>
  <si>
    <t>Leasing Fee-White Pines</t>
  </si>
  <si>
    <t>Leasing Fee-Weathersfield Commons</t>
  </si>
  <si>
    <t>Leasing Fees - Cobblestone</t>
  </si>
  <si>
    <t>Leasing Fee-Crossroads Shopping Ctr</t>
  </si>
  <si>
    <t>Leasing Fee-Berwick</t>
  </si>
  <si>
    <t>Leasing Fee-Lynnhaven North</t>
  </si>
  <si>
    <t>Leasing Fee-Haygood</t>
  </si>
  <si>
    <t>Leasing Fee-Edgewood</t>
  </si>
  <si>
    <t>Leasing Fee-Rivoli</t>
  </si>
  <si>
    <t>Leasing Fees</t>
  </si>
  <si>
    <t>TOTAL LEASING FEE INCOME</t>
  </si>
  <si>
    <t>ASSET MANAGEMENT FEE INCOME</t>
  </si>
  <si>
    <t>Asset Mgmt Fee-Park Place</t>
  </si>
  <si>
    <t>Asset Mgmt Fee-Bayside Publi</t>
  </si>
  <si>
    <t>Asset Mgmt Fee-Riverside Pub</t>
  </si>
  <si>
    <t>Asset Mgmt Fee-Henry Town Ce</t>
  </si>
  <si>
    <t>Asset Mgmt Fee-Keystone Cros</t>
  </si>
  <si>
    <t>Asset Mgmt Fee-Univ Village</t>
  </si>
  <si>
    <t>Asset Mgmt Fee-Perimeter Place</t>
  </si>
  <si>
    <t>Asset Mgmt Fee-Univ Plaza</t>
  </si>
  <si>
    <t>Asset Mgmt Fee-Galt Ocean</t>
  </si>
  <si>
    <t>Asset Mgmt Fee-Edgewood</t>
  </si>
  <si>
    <t>Asset Mgmt Fee-Canton Marketplace</t>
  </si>
  <si>
    <t>Asset Mgmt Fee-Brookhaven</t>
  </si>
  <si>
    <t>Asset Mgmt Fee-Rivoli</t>
  </si>
  <si>
    <t>Asset Mgmt Fee-Prado</t>
  </si>
  <si>
    <t>Asset Mgmt Fee-Church Street Medical</t>
  </si>
  <si>
    <t>Asset Mgmt Fee-Fund I</t>
  </si>
  <si>
    <t>Asset Mgmt Fees-Other</t>
  </si>
  <si>
    <t>TOTAL ASSET MANAGEMENT FEE INCOME</t>
  </si>
  <si>
    <t>PROJECT ADMIN FEE INCOME-COMMERCIAL</t>
  </si>
  <si>
    <t>Proj Admin Fee-Wayne Plaze</t>
  </si>
  <si>
    <t>Proj Admn Fee-Osceola</t>
  </si>
  <si>
    <t>Proj Admn Fee-Audubon</t>
  </si>
  <si>
    <t>Proj Admn Fee-Parkwood Mall</t>
  </si>
  <si>
    <t>Proj Adm Fee-North Main</t>
  </si>
  <si>
    <t>Proj Adm Fee-Wachovia Tower</t>
  </si>
  <si>
    <t>Proj Admn Fee-Cotswold Shop</t>
  </si>
  <si>
    <t>Proj Admn Fee-Falls Village</t>
  </si>
  <si>
    <t>Proj Adm Fee-Bayside</t>
  </si>
  <si>
    <t>Proj Adm Fee-Palms Plaza</t>
  </si>
  <si>
    <t>Proj Admin Fee-Abingdon</t>
  </si>
  <si>
    <t>Proj Adm Fee-Terraces at Southpark</t>
  </si>
  <si>
    <t>Proj Admin Fee-Wachovia Tower</t>
  </si>
  <si>
    <t>Project Admin Fee-Park Place</t>
  </si>
  <si>
    <t>Proj Adm Fee-Weathersfield</t>
  </si>
  <si>
    <t>Proj Adm Fee-Prado</t>
  </si>
  <si>
    <t>Proj Adm Fee-Lynnhaven</t>
  </si>
  <si>
    <t>Proj Adm Fee-Haygood</t>
  </si>
  <si>
    <t>Proj Adm Fee-New Properties</t>
  </si>
  <si>
    <t>TOTAL PROJECT ADMIN FEE INCOME-COMMERCIAL</t>
  </si>
  <si>
    <t>REHAB FEE INCOME</t>
  </si>
  <si>
    <t>Proj Adm Fee-Holly Hill</t>
  </si>
  <si>
    <t>Project Admin Fees</t>
  </si>
  <si>
    <t>Project Admin Fee-Audubon</t>
  </si>
  <si>
    <t>Proj Adm Fee-Bell Walkers Crossing</t>
  </si>
  <si>
    <t>Proj Adm Fee-Bell Forest at Biltmore Park</t>
  </si>
  <si>
    <t>Proj Adm Fee-Bell Summit</t>
  </si>
  <si>
    <t>Proj Adm Fee-Barrington on the Green</t>
  </si>
  <si>
    <t>Proj Adm Fee-Bell Standifer</t>
  </si>
  <si>
    <t>Proj Adm Fee-Chace Lake</t>
  </si>
  <si>
    <t>Proj Adm Fee-Marquis at Mt Zion</t>
  </si>
  <si>
    <t>Proj Adm Fee - Chace Lake</t>
  </si>
  <si>
    <t>Proj Adm Fee - Bell Southpoint</t>
  </si>
  <si>
    <t>Proj Admn Fee-Brittany Pt</t>
  </si>
  <si>
    <t>Proj Admn Fee-Springfield</t>
  </si>
  <si>
    <t>Proj Admn Fee-Cove</t>
  </si>
  <si>
    <t>Proj Admn Fee-Verandahs</t>
  </si>
  <si>
    <t>Proj Adm Fee - Villas @ Oak Crest</t>
  </si>
  <si>
    <t>Proj Admn Fee-Highlands at Olde Raleigh</t>
  </si>
  <si>
    <t>Proj Admn Fee-Northtowne</t>
  </si>
  <si>
    <t>Proj Admn Fee-Cypress Point</t>
  </si>
  <si>
    <t>Proj Admn Fee-Woodland Park</t>
  </si>
  <si>
    <t>Proj Admn Fee-Windsor Landing</t>
  </si>
  <si>
    <t>Proj Admn Fee-Flagstone</t>
  </si>
  <si>
    <t>Proj Admn Fee-Battleground</t>
  </si>
  <si>
    <t>Proj Admn Fee-Stratford</t>
  </si>
  <si>
    <t>Proj Admin Fee-Royal Oaks</t>
  </si>
  <si>
    <t>Proj Adm Fee-Preserve</t>
  </si>
  <si>
    <t>Proj Adm Fee-Ashemore/Maudlin</t>
  </si>
  <si>
    <t>Proj Adm Fee-Bellwood</t>
  </si>
  <si>
    <t>Proj Adm Fee-Westmont Commons</t>
  </si>
  <si>
    <t>Proj Adm Fee-Crescent Commons</t>
  </si>
  <si>
    <t>Proj Adm Fee-Gables</t>
  </si>
  <si>
    <t>Proj Adm Fee-Reafield</t>
  </si>
  <si>
    <t>Proj Adm Fee-Lincoln Green</t>
  </si>
  <si>
    <t>Proj Adm Fee-Lake Brandt</t>
  </si>
  <si>
    <t>Proj Adm Fee-Park Forest</t>
  </si>
  <si>
    <t>Proj Adm Fee-Steeplechase</t>
  </si>
  <si>
    <t>Proj Adm Fee-Deep River Pointe</t>
  </si>
  <si>
    <t>Proj Adm Fee-Deerwood Crossing</t>
  </si>
  <si>
    <t>Proj Adm Fee-Dutch Village</t>
  </si>
  <si>
    <t>Proj Adm Fee-Brittany Pt</t>
  </si>
  <si>
    <t>Proj Adm Fee-Thorngrove</t>
  </si>
  <si>
    <t>Proj Adm Fee-Governors Park</t>
  </si>
  <si>
    <t>Proj Adm Fee-Pleasant Ridge</t>
  </si>
  <si>
    <t>Proj Adm Fee-Pleasant Valley</t>
  </si>
  <si>
    <t>Proj Adm Fee-Riverwalk</t>
  </si>
  <si>
    <t>Proj Adm Fee-Watergate</t>
  </si>
  <si>
    <t>Proj Adm Fee-Bell Bridge Mill</t>
  </si>
  <si>
    <t>Proj Adm Fee-Crescent Commons II</t>
  </si>
  <si>
    <t>Proj Adm Fee-West Ashley I</t>
  </si>
  <si>
    <t>Proj Adm Fee-West Ashley II</t>
  </si>
  <si>
    <t>Proj Adm Fee-Bell Alamance Crossing</t>
  </si>
  <si>
    <t>Proj Adm Fee-Northwoods Charleston</t>
  </si>
  <si>
    <t>Proj Adm Fee-Bell Praire Point</t>
  </si>
  <si>
    <t>Proj Adm Fee-Beckanna</t>
  </si>
  <si>
    <t>Proj Adm Fee-Briarcliff</t>
  </si>
  <si>
    <t>Proj Adm Fee-Notting Hill</t>
  </si>
  <si>
    <t>Proj Adm Fee-Lake Spivey</t>
  </si>
  <si>
    <t>Proj Adm Fee-River Hill</t>
  </si>
  <si>
    <t>Proj Adm Fee-Alta Park</t>
  </si>
  <si>
    <t>Proj Adm Fee-Oxford Hills</t>
  </si>
  <si>
    <t>Proj Adm Fee-Stone Crest</t>
  </si>
  <si>
    <t>Proj Adm Fee-Charleston Oaks</t>
  </si>
  <si>
    <t>Proj Adm Fee-Forest Flen</t>
  </si>
  <si>
    <t>Proj Adm Fee-Home Ridge</t>
  </si>
  <si>
    <t>Proj Adm Fee-The Enclave</t>
  </si>
  <si>
    <t>Proj Adm Fee-Stewarts Mill</t>
  </si>
  <si>
    <t>Proj Adm Fee-Butterfield</t>
  </si>
  <si>
    <t>Proj Adm Fee-Springs Landing</t>
  </si>
  <si>
    <t>Proj Adm Fee-Bell Elkin Park</t>
  </si>
  <si>
    <t>Proj Adm Fee-Morgan Falls</t>
  </si>
  <si>
    <t>Proj Adm Fee-Bell Valley Ranch</t>
  </si>
  <si>
    <t>Proj Adm Fee-Bell Wheeler Hill</t>
  </si>
  <si>
    <t>Proj Adm Fee-Bell Maryville</t>
  </si>
  <si>
    <t>Proj Adm Fee-Bell Caldeon</t>
  </si>
  <si>
    <t>Proj Adm Fee-The Meadows</t>
  </si>
  <si>
    <t>Proj Adm Fee-Waverly Place</t>
  </si>
  <si>
    <t>Proj Adm Fee - Bell Peachtree Battle</t>
  </si>
  <si>
    <t>Proj Adm Fee-Country Oaks</t>
  </si>
  <si>
    <t>Proj Adm Fee-Aspen Station</t>
  </si>
  <si>
    <t>Proj Adm Fee-Midtown Crossing</t>
  </si>
  <si>
    <t>Proj Adm Fee-The Retreat @ McAlpine Creek</t>
  </si>
  <si>
    <t>Proj Adm Fee - Bell Lenox</t>
  </si>
  <si>
    <t>Proj Adm Fee - Brook Highland</t>
  </si>
  <si>
    <t>Proj Adm Fee-Legacy Mill</t>
  </si>
  <si>
    <t>Proj Adm Fee-Bell Carlyle</t>
  </si>
  <si>
    <t>Proj Adm Fee-Aspen Peak</t>
  </si>
  <si>
    <t>Proj Adm Fee-Cross Creek</t>
  </si>
  <si>
    <t>Proj Adm Fee-Hunt Club</t>
  </si>
  <si>
    <t>Proj Adm Fee-The Oaks</t>
  </si>
  <si>
    <t>Proj Adm Fee-The Pointe</t>
  </si>
  <si>
    <t>Proj Adm Fee-The Regency</t>
  </si>
  <si>
    <t>Proj Adm Fee - Village Lakes</t>
  </si>
  <si>
    <t>Proj Adm Fee-Cape Landing</t>
  </si>
  <si>
    <t>Proj Adm Fee-Elements @ Vinings</t>
  </si>
  <si>
    <t>Proj Adm Fee-Tamarind @ Stoneridge</t>
  </si>
  <si>
    <t>Proj Adm Fee-Bell Deerwood Park</t>
  </si>
  <si>
    <t>Proj Adm Fee-Island Tree</t>
  </si>
  <si>
    <t>Proj Adm Fee-8000 Waters</t>
  </si>
  <si>
    <t>Proj Adm Fee-</t>
  </si>
  <si>
    <t>Proj Adm Fee-Clarion Crossing</t>
  </si>
  <si>
    <t>Proj Adm Fee-Regency Place</t>
  </si>
  <si>
    <t>Proj Adm Fee - Bell Meadowmont</t>
  </si>
  <si>
    <t>Proj Adm Fee-Bell Cheshire Bridge</t>
  </si>
  <si>
    <t>Proj Adm Fee-Bell Brassfield</t>
  </si>
  <si>
    <t>Proj Adm Fee-Hamilton Bay</t>
  </si>
  <si>
    <t>Proj Adm Fee-Bell Great Bridge</t>
  </si>
  <si>
    <t>Proj Adm Fee-Bell Preston</t>
  </si>
  <si>
    <t>Proj Admin Fee-Bell Hillsboro Village</t>
  </si>
  <si>
    <t>Proj Adm Fee-Bell Biltmore Park</t>
  </si>
  <si>
    <t>Proj Adm Fee-Bell Windy Ridge</t>
  </si>
  <si>
    <t>Proj Adm Fee-Bell Cahaba River</t>
  </si>
  <si>
    <t>Proj Adm Fee-The Park at Chapel Hill</t>
  </si>
  <si>
    <t>Proj Adm Fee-Bell Falls River</t>
  </si>
  <si>
    <t>Proj Adm Fee-Viera Wildewood</t>
  </si>
  <si>
    <t>Proj Adm Fee-Viera Cool Springs</t>
  </si>
  <si>
    <t>Proj Adm Fee-The Metropolitan</t>
  </si>
  <si>
    <t>Proj Adm Fee-The District at Hamilton Place</t>
  </si>
  <si>
    <t>Proj Adm Fee-The Enclave Hartland</t>
  </si>
  <si>
    <t>Proj Adm Fee-Bell Bridford</t>
  </si>
  <si>
    <t>Proj Adm Fee-Catalina</t>
  </si>
  <si>
    <t>Proj Adm Fee-Greenwood Creek</t>
  </si>
  <si>
    <t>Proj Adm Fee-Oaks of Lewisville</t>
  </si>
  <si>
    <t>Proj Adm Fee-Summer Gate</t>
  </si>
  <si>
    <t>Proj Adm Fee-Wimbledon</t>
  </si>
  <si>
    <t>Proj Adm Fee-Highland Oaks</t>
  </si>
  <si>
    <t>Proj Adm Fee-Bell Park Central</t>
  </si>
  <si>
    <t>Proj Adm Fee-Bell Preston Reserve</t>
  </si>
  <si>
    <t>Proj Adm Fee-Bell Midtown</t>
  </si>
  <si>
    <t>Proj Adm Fee-Copper Crossing</t>
  </si>
  <si>
    <t>Proj Adm Fee-Estrada Oaks</t>
  </si>
  <si>
    <t>Proj Adm Fee-Remington Place</t>
  </si>
  <si>
    <t>Proj Adm Fee-The Timbers</t>
  </si>
  <si>
    <t>Proj Adm Fee-The Trestles</t>
  </si>
  <si>
    <t>Proj Adm Fee-Bell Timacuan</t>
  </si>
  <si>
    <t>Project Adm Fee-Bell Brookfield</t>
  </si>
  <si>
    <t>Proj Adm Fee-Bell Quarry Hill</t>
  </si>
  <si>
    <t>Proj Adm Fee-Hunts View</t>
  </si>
  <si>
    <t>Proj Adm Fee - Bell Morrison</t>
  </si>
  <si>
    <t>Proj Adm Fee - Bell Miramar</t>
  </si>
  <si>
    <t>Proj Adm Fee-West Village I</t>
  </si>
  <si>
    <t>Proj Adm Fee-West Village II</t>
  </si>
  <si>
    <t>Proj Adm Fee - Bell Channelside</t>
  </si>
  <si>
    <t>Proj Adm Fee - Bell Hendersonville</t>
  </si>
  <si>
    <t>Proj Adm Fee - Bell Murfreesboro</t>
  </si>
  <si>
    <t>Proj Adm Fee-Bell Hartsfield</t>
  </si>
  <si>
    <t>Proj Adm Fee - Bell Riverside</t>
  </si>
  <si>
    <t>Proj Adm Fee-Eastwood Village</t>
  </si>
  <si>
    <t>Proj Admin Fee - Chace Lake</t>
  </si>
  <si>
    <t>Proj Adm Fee-Bell Design District</t>
  </si>
  <si>
    <t>Proj Adm Fee-Bell Parkland</t>
  </si>
  <si>
    <t>Project Admin Fee-Bell Austin Southwest</t>
  </si>
  <si>
    <t>Project Admin Fee-Bell Tech Corridor</t>
  </si>
  <si>
    <t>Proj Adm Fee-Bell Roper Mountain</t>
  </si>
  <si>
    <t>Project Admin Fee-Bell Stonebriar</t>
  </si>
  <si>
    <t>Proj Adm Fee-Bell Preston View</t>
  </si>
  <si>
    <t>Proj Adm Fee-Bell Franklin Gateway</t>
  </si>
  <si>
    <t>Project Admin Fee-Viera Cool Springs</t>
  </si>
  <si>
    <t>Proj Adm Fee-Bell @ Universal</t>
  </si>
  <si>
    <t>Proj Adm Fee-Bell Lake Creek</t>
  </si>
  <si>
    <t>Proj Adm Fee-Hampton Courts</t>
  </si>
  <si>
    <t>Proj Adm Fee - High Ridge</t>
  </si>
  <si>
    <t>Proj Adm Fee - Bell @ Teravista</t>
  </si>
  <si>
    <t>Proj Adm Fee-Bell Hillsboro Village</t>
  </si>
  <si>
    <t>Proj Adm Fee-Bell Lenox Park</t>
  </si>
  <si>
    <t>Proj Adm Fee-Bell Wakefield</t>
  </si>
  <si>
    <t>Proj Adm Fee-Bell Meadowmont</t>
  </si>
  <si>
    <t>Proj Adm Fee-District at Summit</t>
  </si>
  <si>
    <t>Proj Adm Fee-Bell Bishop Arts</t>
  </si>
  <si>
    <t>Proj Adm Fee-Bell Coconut Creek</t>
  </si>
  <si>
    <t>Proj Adm Fee-Bell Vinings</t>
  </si>
  <si>
    <t>Proj Adm Fee-Bell Historic Franklin</t>
  </si>
  <si>
    <t>Proj Adm Fee-Bell Columbia</t>
  </si>
  <si>
    <t>Proj Adm Fee-Brassfield Park</t>
  </si>
  <si>
    <t>Proj Adm Fee-Polo Commons</t>
  </si>
  <si>
    <t>Proj Adm Fee-One Norman Square</t>
  </si>
  <si>
    <t>Proj Adm Fee-660 Halton</t>
  </si>
  <si>
    <t>Proj Adm Fee-Bell Stoughton</t>
  </si>
  <si>
    <t>Proj Adm Fee-Enders Place</t>
  </si>
  <si>
    <t>Proj Adm Fee-Bell Fair Oaks</t>
  </si>
  <si>
    <t>Proj Adm Fee-Bell Lancaster</t>
  </si>
  <si>
    <t>Proj Adm Fee-Bell Woodstock</t>
  </si>
  <si>
    <t>Proj Adm Fee-Ashley River Apartments</t>
  </si>
  <si>
    <t>Proj Adm Fee-Kensington Place</t>
  </si>
  <si>
    <t>Proj Adm Fee-Forest at Biltmore</t>
  </si>
  <si>
    <t>Proj Adm Fee-Summerlin Ridge</t>
  </si>
  <si>
    <t>Proj Adm Fee-Bell Watertown</t>
  </si>
  <si>
    <t>Proj Adm Fee-Bell Apex</t>
  </si>
  <si>
    <t>Proj Adm Fee-Bell Hill Country</t>
  </si>
  <si>
    <t>Proj Adm Fee-Bell Flatirons</t>
  </si>
  <si>
    <t>Proj Adm Fee-Bell Flatirons I</t>
  </si>
  <si>
    <t>Proj Adm Fee-Bell Flatirons II</t>
  </si>
  <si>
    <t>Proj Adm Fee-Bell Flatirons III</t>
  </si>
  <si>
    <t>Proj Adm Fee-Bell Flatirons IV</t>
  </si>
  <si>
    <t>Proj Adm Fee-Bell Ballantyne</t>
  </si>
  <si>
    <t>Proj Adm Fee-Bell Marlborough</t>
  </si>
  <si>
    <t>Proj Adm Fee-Bell at Salem Station</t>
  </si>
  <si>
    <t>Proj Adm Fee-Caledon Apartments</t>
  </si>
  <si>
    <t>Proj Adm Fee-Bell Lake Forest</t>
  </si>
  <si>
    <t>Proj Adm Fee-Bell Channelside</t>
  </si>
  <si>
    <t>Proj Adm Fee-Bell Riverside</t>
  </si>
  <si>
    <t>Proj Adm Fee-Bell Boca Town Center</t>
  </si>
  <si>
    <t>Proj Adm Fee-Bell Four Points</t>
  </si>
  <si>
    <t>Proj Adm Fee-Bell Knox District</t>
  </si>
  <si>
    <t>Proj Adm Fee-Bell West End</t>
  </si>
  <si>
    <t>Proj Adm Fee-Bell Summit at Flatirons</t>
  </si>
  <si>
    <t>Proj Adm Fee-Verde Vista</t>
  </si>
  <si>
    <t>Proj Adm Fee-Reserve at Bridford</t>
  </si>
  <si>
    <t>Proj Adm Fee-Residences at Biltmore Park</t>
  </si>
  <si>
    <t>Proj Adm Fee-Grande Oaks</t>
  </si>
  <si>
    <t>Proj Adm Fee-Brook Valley</t>
  </si>
  <si>
    <t>Proj Adm Fee-Alta Mill</t>
  </si>
  <si>
    <t>Proj Adm Fee-Northwood Apartments</t>
  </si>
  <si>
    <t>Proj Adm Fee-Bradford Place</t>
  </si>
  <si>
    <t>Proj Adm Fee-Royal Oaks</t>
  </si>
  <si>
    <t>Proj Adm Fee-Audubon Park</t>
  </si>
  <si>
    <t>Proj Adm Fee-Ashmore Bridge Estates</t>
  </si>
  <si>
    <t>Proj Adm Fee-Woodland Park</t>
  </si>
  <si>
    <t>Proj Adm Fee-Woodland Crossing</t>
  </si>
  <si>
    <t>Proj Adm Fee-Northtowne Landing</t>
  </si>
  <si>
    <t>Proj Adm Fee-Waterford Landing</t>
  </si>
  <si>
    <t>Proj Adm Fee-Forest Ridge III</t>
  </si>
  <si>
    <t>Proj Adm Fee-Eagle Pointe</t>
  </si>
  <si>
    <t>Proj Adm Fee-Hinton Hollow</t>
  </si>
  <si>
    <t>Proj Adm Fee-Smoky Crossing I</t>
  </si>
  <si>
    <t>Proj Adm Fee-Smoky Crossing II</t>
  </si>
  <si>
    <t>CCG Travel Reimbursments</t>
  </si>
  <si>
    <t>Proj Adm Fee-The Antlers</t>
  </si>
  <si>
    <t>Proj Adm Fee-Green Tree Place</t>
  </si>
  <si>
    <t>Proj Adm Fee-St. John's Plantation</t>
  </si>
  <si>
    <t>Proj Adm Fee-Westland</t>
  </si>
  <si>
    <t>Proj Adm Fee-The Trails at Short Pump</t>
  </si>
  <si>
    <t>Proj Adm Fee-Alexander Court</t>
  </si>
  <si>
    <t>Proj Adm Fee-Andover Place</t>
  </si>
  <si>
    <t>Proj Adm Fee-Aspen Court</t>
  </si>
  <si>
    <t>Proj Adm Fee-Autumnwood</t>
  </si>
  <si>
    <t>Proj Adm Fee-Bay Cove</t>
  </si>
  <si>
    <t>Proj Adm Fee-Britton Woods</t>
  </si>
  <si>
    <t>Proj Adm Fee-Cape Harbor</t>
  </si>
  <si>
    <t>Proj Adm Fee-Chelsea Park</t>
  </si>
  <si>
    <t>Proj Adm Fee-Clear Run</t>
  </si>
  <si>
    <t>Proj Adm Fee-Club at Hickory Hollow</t>
  </si>
  <si>
    <t>Proj Adm Fee-Cobblestone</t>
  </si>
  <si>
    <t>Proj Adm Fee-Copper Mill</t>
  </si>
  <si>
    <t>Proj Adm Fee-Country Club Place</t>
  </si>
  <si>
    <t>Proj Adm Fee-Crosswinds</t>
  </si>
  <si>
    <t>Proj Adm Fee-Fisherman's Village</t>
  </si>
  <si>
    <t>Proj Adm Fee-Forest Hills</t>
  </si>
  <si>
    <t>Proj Adm Fee-Governours Square</t>
  </si>
  <si>
    <t>Proj Adm Fee-Green Oaks</t>
  </si>
  <si>
    <t>Proj Adm Fee-Greens at Hilton Run</t>
  </si>
  <si>
    <t>Proj Adm Fee-Harris Pond</t>
  </si>
  <si>
    <t>Proj Adm Fee-Heritage Green</t>
  </si>
  <si>
    <t>Proj Adm Fee-Heron Lake</t>
  </si>
  <si>
    <t>Proj Adm Fee-Hickory Creek</t>
  </si>
  <si>
    <t>Proj Adm Fee-Lake Pointe</t>
  </si>
  <si>
    <t>Proj Adm Fee-Laurel Oaks</t>
  </si>
  <si>
    <t>Proj Adm Fee-Liberty Crossing</t>
  </si>
  <si>
    <t>Proj Adm Fee-Mallard Creek</t>
  </si>
  <si>
    <t>Proj Adm Fee-Mallards of Wedgewood</t>
  </si>
  <si>
    <t>Proj Adm Fee-Meadows at Kildaire</t>
  </si>
  <si>
    <t>Proj Adm Fee-Mill Creek</t>
  </si>
  <si>
    <t>Proj Adm Fee-Northlake</t>
  </si>
  <si>
    <t>Proj Adm Fee-Oak Forest</t>
  </si>
  <si>
    <t>Proj Adm Fee-Oak Park</t>
  </si>
  <si>
    <t>Proj Adm Fee-Oaks at Weston</t>
  </si>
  <si>
    <t>Proj Adm Fee-Parkside at Lake Creek</t>
  </si>
  <si>
    <t>Proj Adm Fee-Pecan Grove</t>
  </si>
  <si>
    <t>Proj Adm Fee-Providence Court</t>
  </si>
  <si>
    <t>Proj Adm Fee-Riviera Pines</t>
  </si>
  <si>
    <t>Proj Adm Fee-Shadow Lake</t>
  </si>
  <si>
    <t>Proj Adm Fee-Sharon Crossing</t>
  </si>
  <si>
    <t>Proj Adm Fee-Sky Hawk</t>
  </si>
  <si>
    <t>Proj Adm Fee-South Grand at Pecan Grove</t>
  </si>
  <si>
    <t>Proj Adm Fee-Spring Forest Apartments</t>
  </si>
  <si>
    <t>Proj Adm Fee-Summit Ridge</t>
  </si>
  <si>
    <t>Proj Adm Fee-Sycamore Ridge</t>
  </si>
  <si>
    <t>Proj Adm Fee-The Creek</t>
  </si>
  <si>
    <t>Proj Adm Fee-The Crest at West End</t>
  </si>
  <si>
    <t>Proj Adm Fee-The Crossing at Quail Hollow</t>
  </si>
  <si>
    <t>Proj Adm Fee-The Reserve at Lake Lynn</t>
  </si>
  <si>
    <t>Proj Adm Fee-The Vinyards</t>
  </si>
  <si>
    <t>Proj Adm Fee-Turtle Creek</t>
  </si>
  <si>
    <t>Proj Adm Fee-Walnut Creek</t>
  </si>
  <si>
    <t>Proj Adm Fee-Williamsburg</t>
  </si>
  <si>
    <t>Proj Adm Fee-Woodland Court</t>
  </si>
  <si>
    <t>Proj Adm Fee-Dover Country Club</t>
  </si>
  <si>
    <t>Proj Adm Fee-Greens at Cedar Chase</t>
  </si>
  <si>
    <t>Proj Adm Fee-Andover</t>
  </si>
  <si>
    <t>Proj Adm Fee-Fishermans Landing</t>
  </si>
  <si>
    <t>Proj Adm Fee-Gatewater Landing</t>
  </si>
  <si>
    <t>Proj Adm Fee</t>
  </si>
  <si>
    <t>Proj Adm Fee-The Crest</t>
  </si>
  <si>
    <t>Proj Adm Fee-The Meadows at Kildaire</t>
  </si>
  <si>
    <t>Proj Adm Fee-Crossing</t>
  </si>
  <si>
    <t>Proj Adm Fee-Norcroft</t>
  </si>
  <si>
    <t>Proj Adm Fee-Bramblewood</t>
  </si>
  <si>
    <t>Proj Adm Fee-Brynn Marr Village</t>
  </si>
  <si>
    <t>Proj Adm Fee-Colony Village</t>
  </si>
  <si>
    <t>Proj Adm Fee - Courtney Place</t>
  </si>
  <si>
    <t>Proj Adm Fee- Lake Lynn</t>
  </si>
  <si>
    <t>Proj Adm Fee-Walnut Ridge</t>
  </si>
  <si>
    <t>Proj Adm Fee-Remington on the Green</t>
  </si>
  <si>
    <t>Proj Adm Fee-Trinity Park</t>
  </si>
  <si>
    <t>Proj Adm Fee -Alexander Court</t>
  </si>
  <si>
    <t>Proj Adm Fee-Jamestown of Toledo</t>
  </si>
  <si>
    <t>Proj Adm Fee-Gable Hill</t>
  </si>
  <si>
    <t>Proj Adm Fee-Hampton Greene</t>
  </si>
  <si>
    <t>Proj Adm Fee-Rivergate</t>
  </si>
  <si>
    <t>Proj Adm Fee-St Andrews Commons</t>
  </si>
  <si>
    <t>Proj Adm Fee-Waterford</t>
  </si>
  <si>
    <t>Proj Adm Fee-Forestbrook</t>
  </si>
  <si>
    <t>Proj Adm Fee-Cobbleston</t>
  </si>
  <si>
    <t>Proj Adm Fee-Anderson Mill</t>
  </si>
  <si>
    <t>Proj Adm Fee-Derby Park</t>
  </si>
  <si>
    <t>Proj Adm Fee-Arbor Ridge</t>
  </si>
  <si>
    <t>Proj Adm Fee-Braesridge</t>
  </si>
  <si>
    <t>Proj Adm Fee-London Park</t>
  </si>
  <si>
    <t>Proj Adm Fee-Skylar Pointe</t>
  </si>
  <si>
    <t>Proj Adm Fee-Towne Lake</t>
  </si>
  <si>
    <t>Proj Adm Fee-Wood Trail</t>
  </si>
  <si>
    <t>Proj Adm Fee-Marymont</t>
  </si>
  <si>
    <t>Proj Adm Fee-Greens at Hollymead</t>
  </si>
  <si>
    <t>Proj Adm Fee-Courthouse Green</t>
  </si>
  <si>
    <t>Proj Adm Fee-Laurel Springs</t>
  </si>
  <si>
    <t>Proj Admin Fee-New/Unknown Properties</t>
  </si>
  <si>
    <t>Proj Adm Fees - Contingency</t>
  </si>
  <si>
    <t>TOTAL REHAB FEE INCOME</t>
  </si>
  <si>
    <t>CAPITAL PROJECT FEE INCOME</t>
  </si>
  <si>
    <t>Capital Proj Fee-Holly Hill</t>
  </si>
  <si>
    <t>Capital Project Fees</t>
  </si>
  <si>
    <t>Capital Proj Fee-Bell Walkers Crossing</t>
  </si>
  <si>
    <t>Capital Proj Fee-Bell Forest at Biltmore Park</t>
  </si>
  <si>
    <t>Capital Proj Fee-Bell Summit</t>
  </si>
  <si>
    <t>Capital Proj Fee-Bell Standifer</t>
  </si>
  <si>
    <t>Capital Proj Fee-Marquis at Mt. Zion</t>
  </si>
  <si>
    <t>Capital Proj Fee-Chace Lake Villas</t>
  </si>
  <si>
    <t>Capital Proj Fee-Bell Southpoint</t>
  </si>
  <si>
    <t>Capital Proj Fee-Verandahs at Cliffside</t>
  </si>
  <si>
    <t>Capital Proj Fee-Villas at Oak Crest</t>
  </si>
  <si>
    <t>Capital Proj Fee-Stratford</t>
  </si>
  <si>
    <t>Capital Proj Fee-Crescent Commons I</t>
  </si>
  <si>
    <t>Capital Proj Fee-Lincoln Green</t>
  </si>
  <si>
    <t>Capital Proj Fee-Lake Brandt</t>
  </si>
  <si>
    <t>Capital Proj Fee-Park Forest</t>
  </si>
  <si>
    <t>Capital Proj Fee-Steeplechase</t>
  </si>
  <si>
    <t>Capital Proj Fee-Deep River Pointe</t>
  </si>
  <si>
    <t>Capital Proj Fee-Brittany Point</t>
  </si>
  <si>
    <t>Capital Proj Fee-Thorngrove</t>
  </si>
  <si>
    <t>Capital Proj Fee - Pleasant Ridge</t>
  </si>
  <si>
    <t>Capital Proj Fee - Pleasant Valley Pointe</t>
  </si>
  <si>
    <t>Capital Proj Fee-Riverwalk</t>
  </si>
  <si>
    <t>Capital Proj Fee-Bell Bridge Mill</t>
  </si>
  <si>
    <t>Capital Proj Fee-Crescent Commons II</t>
  </si>
  <si>
    <t>Capital Proj Fee-Ashley Grove</t>
  </si>
  <si>
    <t>Capital Proj Fee-Bell Alamance Crossing</t>
  </si>
  <si>
    <t>Capital Proj Fee-Northwoods Apt</t>
  </si>
  <si>
    <t>Capital Proj Fee-Bell Praire Point</t>
  </si>
  <si>
    <t>Capital Proj Fee-Barrington Terrace of Boynton Bch</t>
  </si>
  <si>
    <t>Capital Proj Fee-Oxford Hills</t>
  </si>
  <si>
    <t>Capital Proj Fee-Elements of Chattanooga</t>
  </si>
  <si>
    <t>Capital Proj Fee-Charleston Oaks</t>
  </si>
  <si>
    <t>Capital Proj Fee-Forest Glen</t>
  </si>
  <si>
    <t>Capital Proj Fee-Home Ridge</t>
  </si>
  <si>
    <t>Capital Proj Fee-The Enclave</t>
  </si>
  <si>
    <t>Capital Proj Fee-Stewarts Mill</t>
  </si>
  <si>
    <t>Capital Proj Fee-Butterfield Village</t>
  </si>
  <si>
    <t>Capital Proj Fee-Bell at Elkins</t>
  </si>
  <si>
    <t>Capital Proj Fee-Residence at Morgan Falls</t>
  </si>
  <si>
    <t>Capital Proj Fee-Bell Valley Ranch</t>
  </si>
  <si>
    <t>Capital Proj Fee-Bell Wheeler Hill</t>
  </si>
  <si>
    <t>Capital Proj Fee-Alta Woods</t>
  </si>
  <si>
    <t>Capital Proj Fee-Bell Maryville</t>
  </si>
  <si>
    <t>Capital Proj Fee-Bell Caledon</t>
  </si>
  <si>
    <t>Capital Proj Fee-The Meadows</t>
  </si>
  <si>
    <t>Capital Proj Fee-Alta Corners</t>
  </si>
  <si>
    <t>Capital Proj Fee-Bell Peachtree Battle</t>
  </si>
  <si>
    <t>Capital Proj Fee-Aspen Station</t>
  </si>
  <si>
    <t>Capital Proj Fee-Bell Lenox</t>
  </si>
  <si>
    <t>Capital Proj Fee-Enclave</t>
  </si>
  <si>
    <t>Capital Proj Fee-Legacy Mill</t>
  </si>
  <si>
    <t>Capital Proj Fee-Bell Carlyle</t>
  </si>
  <si>
    <t>Capital Proj Fee - Signature Pointe</t>
  </si>
  <si>
    <t>Capital Proj Fee-Hollows</t>
  </si>
  <si>
    <t>Capital Proj Fee-Tamarind at Stoneridge</t>
  </si>
  <si>
    <t>Capital Proj Fee-Bell Deerwood Park</t>
  </si>
  <si>
    <t>Capital Proj Fee-Island Tree</t>
  </si>
  <si>
    <t>Capital Proj Fee-Bell Meadowmont</t>
  </si>
  <si>
    <t>Capital Proj Fee-Bell Cheshire Bridge</t>
  </si>
  <si>
    <t>Capital Proj Fee-Bell Brassfield</t>
  </si>
  <si>
    <t>Capital Proj Fee-Bell Great Bridge</t>
  </si>
  <si>
    <t>Capital Proj Fee-Bell Preston</t>
  </si>
  <si>
    <t>Capital Proj Fee-Bell Hillsboro Village</t>
  </si>
  <si>
    <t>Capital Proj Fee-Bell Biltmore Park</t>
  </si>
  <si>
    <t>Capital Proj Fee-Bell Windy Ridge</t>
  </si>
  <si>
    <t>Capital Proj Fee-Bell Cahaba</t>
  </si>
  <si>
    <t>Capital Proj Fee-The Park at Chapel Hill</t>
  </si>
  <si>
    <t>Capital Proj Fee-Bell Falls River</t>
  </si>
  <si>
    <t>Capital Proj Fee-Viera Wildewood</t>
  </si>
  <si>
    <t>Capital Proj Fee-The Metropolitan</t>
  </si>
  <si>
    <t>Capital Proj Fee-The District at Hamilton Place</t>
  </si>
  <si>
    <t>Capital Proj Fee-Bell Bridford</t>
  </si>
  <si>
    <t>Capital Proj Fee-Highland Oaks</t>
  </si>
  <si>
    <t>Capital Proj Fee-Bell Park Central</t>
  </si>
  <si>
    <t>Capital Proj Fee-Bell Preston Reserve</t>
  </si>
  <si>
    <t>Capital Proj Fee - Bell Midtown</t>
  </si>
  <si>
    <t>Capital Proj Fee-Wyndchase Aspen Grove</t>
  </si>
  <si>
    <t>Capital Proj Fee-Bell Timacuan</t>
  </si>
  <si>
    <t>Capital Proj Fee-Bay Cove</t>
  </si>
  <si>
    <t>Capital Proj Fee-Bell Quarry Hill</t>
  </si>
  <si>
    <t>Capital Proj Fee-Hunt's View</t>
  </si>
  <si>
    <t>Capital Project Fee Income</t>
  </si>
  <si>
    <t>Capital Proj Fee-Bell Morrison</t>
  </si>
  <si>
    <t>Capital Proj Fee-Bell Miramar</t>
  </si>
  <si>
    <t>Capital Proj Fee - West Village I</t>
  </si>
  <si>
    <t>Capital Proj Fee - West Village II</t>
  </si>
  <si>
    <t>Capital Proj Fee-Bell Channelside</t>
  </si>
  <si>
    <t>Capital Proj Fee-Park and Market</t>
  </si>
  <si>
    <t>Capital Proj Fee-Bell Murfreesboro</t>
  </si>
  <si>
    <t>Capital Proj Fee-Bell Riverside</t>
  </si>
  <si>
    <t>Capital Proj Fee-Eastwood Village</t>
  </si>
  <si>
    <t>Capital Proj Fee-Chace Lake</t>
  </si>
  <si>
    <t>Capital Proj Fee-Bell Parkland</t>
  </si>
  <si>
    <t>Capital Proj Fee-Bell Austin Southwest</t>
  </si>
  <si>
    <t>Capital Proj Fee-Bell Tech Corridor</t>
  </si>
  <si>
    <t>Capital Proj Fee-Bell Stonebriar</t>
  </si>
  <si>
    <t>Capital Proj Fee-Bell Preston View</t>
  </si>
  <si>
    <t>Capital Proj Fee-Bell Franklin Gateway</t>
  </si>
  <si>
    <t>Capital Proj Fee-Bell at Universal</t>
  </si>
  <si>
    <t>Capital Proj Fee-Bell Lake Creek</t>
  </si>
  <si>
    <t>Capital Proj Fee - Hampton Courts</t>
  </si>
  <si>
    <t>Capital Proj Fee-Bell Hillsboro Village(Nicol)</t>
  </si>
  <si>
    <t>Capital Proj Fee-Bell Lenox Park (Nicol)</t>
  </si>
  <si>
    <t>Capital Proj Fee - Bell Walkers Crossing</t>
  </si>
  <si>
    <t>Capital Proj Fee-Bell Wakefield</t>
  </si>
  <si>
    <t>Capital Proj Fee-Bell Meadowmont (Nicol)</t>
  </si>
  <si>
    <t>Capital Proj Fee-Bell Cahaba River(Nicol)</t>
  </si>
  <si>
    <t>Capital Proj Fee-Bell Bishop Arts</t>
  </si>
  <si>
    <t>Capital Proj Fee-Pavilion at Lake Eve</t>
  </si>
  <si>
    <t>Capital Proj Fee-Bell Del Ray</t>
  </si>
  <si>
    <t>Capital Proj Fee-Solis Crabtree</t>
  </si>
  <si>
    <t>Capital Proj Fee-Bell Coconut Creek</t>
  </si>
  <si>
    <t>Capital Proj Fee-Bell Vinings</t>
  </si>
  <si>
    <t>Capital Proj Fee-Alamance Reserve</t>
  </si>
  <si>
    <t>Capital Proj Fee-Bell Historic Franklin</t>
  </si>
  <si>
    <t>Capital Proj Fee-Bell Columbia</t>
  </si>
  <si>
    <t>Capital Proj Fee-Brassfield Park</t>
  </si>
  <si>
    <t>Capital Proj Fee-Polo Commons</t>
  </si>
  <si>
    <t>Capital Proj Fee-One Norman Square</t>
  </si>
  <si>
    <t>Capital Proj Fee-Bell Stoughton</t>
  </si>
  <si>
    <t>Capital Proj Fee-Ender's Place</t>
  </si>
  <si>
    <t>Capital Proj Fee-Bell Fair Oaks</t>
  </si>
  <si>
    <t>Capital Proj Fee-Bell Lancaster</t>
  </si>
  <si>
    <t>Capital Proj Fee-Bell Woodstock</t>
  </si>
  <si>
    <t>Capital Proj Fee-Ashley River Apartments</t>
  </si>
  <si>
    <t>Capital Proj Fee-Edwards Mill</t>
  </si>
  <si>
    <t>Capital Proj Fee-Hanover Landing</t>
  </si>
  <si>
    <t>Capital Proj Fee-Kensington Place</t>
  </si>
  <si>
    <t>Capital Proj Fee-Lakes of 610</t>
  </si>
  <si>
    <t>Capital Proj Fee-Matthews Pointe</t>
  </si>
  <si>
    <t>Capital Proj Fee-Nesbit Ferry Crossing</t>
  </si>
  <si>
    <t>Capital Proj Fee-Osprey Landing</t>
  </si>
  <si>
    <t>Capital Proj Fee-Palmetto Grove I</t>
  </si>
  <si>
    <t>Capital Proj Fee-Palmetto Grove II</t>
  </si>
  <si>
    <t>Capital Proj Fee-Preserve at Manatee Bay</t>
  </si>
  <si>
    <t>Capital Proj Fee-Reserve at Sweetwater Creek</t>
  </si>
  <si>
    <t>Capital Proj Fee-Sedgefield Apartments</t>
  </si>
  <si>
    <t>Capital Proj Fee-The Cove</t>
  </si>
  <si>
    <t>Capital Proj Fee-The Oxford on Greenridge</t>
  </si>
  <si>
    <t>Capital Proj Fee-Waterford Hills</t>
  </si>
  <si>
    <t>Capital Proj Fee-Wimbledon Chase</t>
  </si>
  <si>
    <t>Capital Proj Fee-Winter Park Commons</t>
  </si>
  <si>
    <t>Capital Proj Fee-The Forest at Biltmore Park</t>
  </si>
  <si>
    <t>Capital Proj Fee-Summerlin Ridge</t>
  </si>
  <si>
    <t>Capital Proj Fee-Dwell at McEwen</t>
  </si>
  <si>
    <t>Capital Proj Fee-Bell Watertown</t>
  </si>
  <si>
    <t>Capital Proj Fee-Park and Kingston</t>
  </si>
  <si>
    <t>Capital Proj Fee-Fox Hill</t>
  </si>
  <si>
    <t>Capital Proj Fee-Bell Flatiron</t>
  </si>
  <si>
    <t>Capital Proj Fee-Current at the Banks</t>
  </si>
  <si>
    <t>Capital Proj Fee-Bell Marlborough</t>
  </si>
  <si>
    <t>Capital Proj Fee-Bell at Salem Station</t>
  </si>
  <si>
    <t>Capital Proj Fee-Bell West End</t>
  </si>
  <si>
    <t>Capital Proj Fee-Grande Oaks</t>
  </si>
  <si>
    <t>Capital Proj Fee-Grande Club</t>
  </si>
  <si>
    <t>Capital Proj Fee-Durant at Sugarloaf</t>
  </si>
  <si>
    <t>Capital Proj Fee-Brookvalley</t>
  </si>
  <si>
    <t>Capital Proj Fee-Alta Mill</t>
  </si>
  <si>
    <t>Capital Proj Fee-Town Park Crossing</t>
  </si>
  <si>
    <t>Capital Proj Fee - Northwood Apt Homes</t>
  </si>
  <si>
    <t>Capital Proj Fee-Bradford Place</t>
  </si>
  <si>
    <t>Capital Proj Fee-Galleria Park</t>
  </si>
  <si>
    <t>Capital Proj Fee-Royal Oaks</t>
  </si>
  <si>
    <t>Capital Proj Fee-Audubon Park</t>
  </si>
  <si>
    <t>Capital Proj Fee-Ashmore Bridge</t>
  </si>
  <si>
    <t>Capital Proj Fee-Estates at Bellwood</t>
  </si>
  <si>
    <t>Capital Proj Fee - Lodge @ Mallard Creek</t>
  </si>
  <si>
    <t>Capital Proj Fee-Woodland Park</t>
  </si>
  <si>
    <t>Capital Proj Fee-Quad</t>
  </si>
  <si>
    <t>Capital Proj Fee-Cypress Point</t>
  </si>
  <si>
    <t>Capital Proj Fee-Woodland Crossing</t>
  </si>
  <si>
    <t>Capital Proj Fee-Northtowne Village</t>
  </si>
  <si>
    <t>Capital Proj Fee-Wyndchase Bellevue</t>
  </si>
  <si>
    <t>Capital Proj Fee-Waterford Landing</t>
  </si>
  <si>
    <t>Capital Proj Fee-Forest Ridge I</t>
  </si>
  <si>
    <t>Capital Proj Fee-Forest Ridge II</t>
  </si>
  <si>
    <t>Capital Proj Fee-Forest Ridge III</t>
  </si>
  <si>
    <t>Capital Proj Fee-Autumn Woods</t>
  </si>
  <si>
    <t>Capital Proj Fee-Eagle Point</t>
  </si>
  <si>
    <t>Capital Proj Fee-Hinton Hollow</t>
  </si>
  <si>
    <t>Capital Proj Fee - Courtyards</t>
  </si>
  <si>
    <t>Capital Proj Fee-Southern Woods</t>
  </si>
  <si>
    <t>Capital Proj Fee-Smoky Crossing</t>
  </si>
  <si>
    <t>Capital Proj Fee-Smoky Crossing II</t>
  </si>
  <si>
    <t>Capital Proj Fee-Antlers</t>
  </si>
  <si>
    <t>Capital Proj Fee-Green Tree Place</t>
  </si>
  <si>
    <t>Capital Proj Fee-The Kensley</t>
  </si>
  <si>
    <t>Capital Proj Fee-St. Johns Plantation</t>
  </si>
  <si>
    <t>Capital Proj Fee-Westland Park</t>
  </si>
  <si>
    <t>Capital Proj Fee-The Villages at West Laurel</t>
  </si>
  <si>
    <t>Capital Proj Fee-The Trails at Short Pump</t>
  </si>
  <si>
    <t>Capital Proj Fee-Alexander Court</t>
  </si>
  <si>
    <t>Capital Proj Fee-Andover Place</t>
  </si>
  <si>
    <t>Capital Proj Fee-Aspen Court</t>
  </si>
  <si>
    <t>Capital Proj Fee-Autumnwood</t>
  </si>
  <si>
    <t>Capital Proj Fee-Braesridge</t>
  </si>
  <si>
    <t>Capital Proj Fee-Bramblewood</t>
  </si>
  <si>
    <t>Capital Proj Fee-Britton Woods</t>
  </si>
  <si>
    <t>Capital Proj Fee-Brynn Marr Village</t>
  </si>
  <si>
    <t>Capital Proj Fee-Cape Harbor</t>
  </si>
  <si>
    <t>Capital Proj Fee-Chelsea Park</t>
  </si>
  <si>
    <t>Capital Proj Fee-Clear Run</t>
  </si>
  <si>
    <t>Capital Proj Fee-Club at Hickory Hollow</t>
  </si>
  <si>
    <t>Capital Proj Fee-Cobblestone</t>
  </si>
  <si>
    <t>Capital Proj Fee-Colony Village</t>
  </si>
  <si>
    <t>Capital Proj Fee-Copper Mill</t>
  </si>
  <si>
    <t>Capital Proj Fee-Country Club Place</t>
  </si>
  <si>
    <t>Capital Proj Fee-Crosswinds</t>
  </si>
  <si>
    <t>Capital Proj Fee-Derby Park</t>
  </si>
  <si>
    <t>Capital Proj Fee-Dover Country Club</t>
  </si>
  <si>
    <t>Capital Proj Fee-Fishermans Village</t>
  </si>
  <si>
    <t>Capital Proj Fee-Forest Hills</t>
  </si>
  <si>
    <t>Capital Proj Fee-Governours Square</t>
  </si>
  <si>
    <t>Capital Proj Fee-Green Oaks</t>
  </si>
  <si>
    <t>Capital Proj Fee-Greens at Cedar Chase</t>
  </si>
  <si>
    <t>Capital Proj Fee-Greens at Hilton Run</t>
  </si>
  <si>
    <t>Capital Proj Fee-Harris Pond</t>
  </si>
  <si>
    <t>Capital Proj Fee-Heritage Green</t>
  </si>
  <si>
    <t>Capital Proj Fee-Heron Lake</t>
  </si>
  <si>
    <t>Capital Proj Fee-Hickory Creek</t>
  </si>
  <si>
    <t>Capital Proj Fee-Jamestown of Toledo</t>
  </si>
  <si>
    <t>Capital Proj Fee-Lake Pointe</t>
  </si>
  <si>
    <t>Capital Proj Fee-Laurel Oaks</t>
  </si>
  <si>
    <t>Capital Proj Fee-Liberty Crossing</t>
  </si>
  <si>
    <t>Capital Proj Fee-Mallard Creek</t>
  </si>
  <si>
    <t>Capital Proj Fee-Mallards of Wedgewood</t>
  </si>
  <si>
    <t>Capital Proj Fee-Meadows at Kildaire</t>
  </si>
  <si>
    <t>Capital Proj Fee-Mill Creek</t>
  </si>
  <si>
    <t>Capital Proj Fee-Northlake</t>
  </si>
  <si>
    <t>Capital Proj Fee-Oak Forest</t>
  </si>
  <si>
    <t>Capital Proj Fee-Oak Park</t>
  </si>
  <si>
    <t>Capital Proj Fee-Oaks at Weston</t>
  </si>
  <si>
    <t>Capital Proj Fee-Parkside at Lake Creek</t>
  </si>
  <si>
    <t>Capital Proj Fee-Pecan Grove</t>
  </si>
  <si>
    <t>Capital Proj Fee-Providence Court</t>
  </si>
  <si>
    <t>Capital Proj Fee-Riviera Pines</t>
  </si>
  <si>
    <t>Capital Proj Fee-Shadow Lake</t>
  </si>
  <si>
    <t>Capital Proj Fee-Sharon Crossing</t>
  </si>
  <si>
    <t>Capital Proj Fee-Sky Hawk</t>
  </si>
  <si>
    <t>Capital Proj Fee-South Grand at Pecan Grove</t>
  </si>
  <si>
    <t>Capital Proj Fee-Spring Forest Apartments</t>
  </si>
  <si>
    <t>Capital Proj Fee-Summit Ridge</t>
  </si>
  <si>
    <t>Capital Proj Fee-Sycamore Ridge</t>
  </si>
  <si>
    <t>Capital Proj Fee-The Creek</t>
  </si>
  <si>
    <t>Capital Proj Fee-The Creast at West End</t>
  </si>
  <si>
    <t>Capital Proj Fee-The Crossing at Quail Hollow</t>
  </si>
  <si>
    <t>Capital Proj Fee-The Reserve at Lake Lynn</t>
  </si>
  <si>
    <t>Capital Proj Fee-The Vinyards</t>
  </si>
  <si>
    <t>Capital Proj Fee-Turtle Creek</t>
  </si>
  <si>
    <t>Capital Proj Fee-Walnut Creek</t>
  </si>
  <si>
    <t>Capital Proj Fee-Williamsburg</t>
  </si>
  <si>
    <t>Captial Proj Fee-Woodland Court</t>
  </si>
  <si>
    <t>Capital Proj Fee-DRA Turtle Creek</t>
  </si>
  <si>
    <t>Capital Proj Fee-Greens Cedar Chase</t>
  </si>
  <si>
    <t>Capital Proj Fee-Vinyards</t>
  </si>
  <si>
    <t>Capital Proj Fee-Gatewater Landing</t>
  </si>
  <si>
    <t>Capital Proj Fee-The Crest at Westend</t>
  </si>
  <si>
    <t>Capital Proj Fee-The Meadows at Kildaire</t>
  </si>
  <si>
    <t>Capital Proj Fee-The Crossing</t>
  </si>
  <si>
    <t>Capital Proj Fee - Harris Pond</t>
  </si>
  <si>
    <t>Capital Proj Fee-Northlake Apartments</t>
  </si>
  <si>
    <t>Capital Proj Fee-BrynnMarr</t>
  </si>
  <si>
    <t>Capital Proj Fee-Courtney Place</t>
  </si>
  <si>
    <t>Capital Proj Fee-The Reserve @ Lake Lynn</t>
  </si>
  <si>
    <t>Capital Proj Fee-Spring Forest</t>
  </si>
  <si>
    <t>Capital Proj Fee-DRA Woodland Court</t>
  </si>
  <si>
    <t>Capital Prof Fee-Remington on the Green</t>
  </si>
  <si>
    <t>Capital Proj Fee-Trinity Park</t>
  </si>
  <si>
    <t>Capital Proj Fee-The Creek at Forest Hills</t>
  </si>
  <si>
    <t>Capital Proj Fee-Alexander Ct</t>
  </si>
  <si>
    <t>Capital Proj Fee-Gable Hill</t>
  </si>
  <si>
    <t>Capital Proj Fee-Hampton Greene</t>
  </si>
  <si>
    <t>Capital Proj Fee - Rivergate</t>
  </si>
  <si>
    <t>Capital Proj Fee-St Andrews Commons</t>
  </si>
  <si>
    <t>Capital Proj Fee - DRA Waterford</t>
  </si>
  <si>
    <t>Capital Proj Fee-Forestbrook</t>
  </si>
  <si>
    <t>Capital Proj Fee-The Club</t>
  </si>
  <si>
    <t>Capital Proj Fee- Cobblestone</t>
  </si>
  <si>
    <t>Capital Proj Fee-Skyhawk</t>
  </si>
  <si>
    <t>Capital Proj Fee - London Park</t>
  </si>
  <si>
    <t>Capital Proj Fee-Skylar Pointe</t>
  </si>
  <si>
    <t>Capital Proj Fee-DRA Towne Lake</t>
  </si>
  <si>
    <t>Capital Proj Fee - DRA Woodtrail</t>
  </si>
  <si>
    <t>Capital Proj Fee-Marymont</t>
  </si>
  <si>
    <t>Capital Proj Fee-Greens Hollymead</t>
  </si>
  <si>
    <t>Capital Proj Fee-Courthouse Green</t>
  </si>
  <si>
    <t>Capital Proj Fee-Laurel Springs</t>
  </si>
  <si>
    <t>Capital Proj Fee-New/Unknown Properties</t>
  </si>
  <si>
    <t>Capital Proj Fee-Contingency</t>
  </si>
  <si>
    <t>TOTAL CAPITAL PROJECT FEE INCOME</t>
  </si>
  <si>
    <t>CASUALTY LOSS FEE INCOME</t>
  </si>
  <si>
    <t>Casualty Loss Fees</t>
  </si>
  <si>
    <t>Casualty Loss Fee-Bell Walkers Crossing</t>
  </si>
  <si>
    <t>Casualty Loss Fee-Bell Summit</t>
  </si>
  <si>
    <t>Casualty Loss Fee-Bell Standifer</t>
  </si>
  <si>
    <t>Casualty Loss Fee-Marquis at Mt. Zion</t>
  </si>
  <si>
    <t>Casualty Loss Fee-The Park @ Steele Creek</t>
  </si>
  <si>
    <t>Casualty Loss Fee-Verandahs at Cliffside</t>
  </si>
  <si>
    <t>Casualty Loss Fee-Villas Oak Crest</t>
  </si>
  <si>
    <t>Casualty Loss fee - Stratford</t>
  </si>
  <si>
    <t>Casualty Loss Fee - Brittany Point</t>
  </si>
  <si>
    <t>Casualty Loss Fee-Governors Park</t>
  </si>
  <si>
    <t>Casualty Loss Fee-Pleasant Ridge</t>
  </si>
  <si>
    <t>Casualty Loss Fee-Watergate Apts</t>
  </si>
  <si>
    <t>Casualty Loss Fee-Bell Bridge Mill</t>
  </si>
  <si>
    <t>Casualty Loss Fee-Ashley Grove</t>
  </si>
  <si>
    <t>Casualty Loss Fee-Bell Prairie Point</t>
  </si>
  <si>
    <t>Casualty Loss Fee-Palms of St Lucie</t>
  </si>
  <si>
    <t>Casualty Loss Fee-Oxford Hills</t>
  </si>
  <si>
    <t>Casualty Loss Fee-Stone Crest</t>
  </si>
  <si>
    <t>Casualty Loss Fee-Charleston Oaks</t>
  </si>
  <si>
    <t>Casualty Loss Fee-Forest Glen Apts</t>
  </si>
  <si>
    <t>Casualty Loss fee-Home Ridge</t>
  </si>
  <si>
    <t>Casualty Loss Fee-The Enclave</t>
  </si>
  <si>
    <t>Casualty Loss Fee-Stewarts Mill</t>
  </si>
  <si>
    <t>Casualty Loss Fee-Butterfield Village</t>
  </si>
  <si>
    <t>Casualty Loss Fee-Bell Elkins Park</t>
  </si>
  <si>
    <t>Casualty Loss Fee-Morgan Falls</t>
  </si>
  <si>
    <t>Casualty Loss Fee-Bell Wheeler Hill</t>
  </si>
  <si>
    <t>Casualty Loss Fee-Bell Caledon</t>
  </si>
  <si>
    <t>Casualty Loss Fee-The Meadows</t>
  </si>
  <si>
    <t>Casualty Loss Fee-Bell Peachtree Battle</t>
  </si>
  <si>
    <t>Casualty Loss Fee-Aspen Station</t>
  </si>
  <si>
    <t>Casualty Loss Fee - Brook Highland Place</t>
  </si>
  <si>
    <t>Casualty Loss Fee-Bell Carlyle</t>
  </si>
  <si>
    <t>Casualty Loss Fee-The Elements at Vinings</t>
  </si>
  <si>
    <t>Casualty Loss Fee-Bell Deerwood Park</t>
  </si>
  <si>
    <t>Casualty Loss Fee-8000 Waters</t>
  </si>
  <si>
    <t>Casualty Loss Fee-Bell Cheshire Bridge</t>
  </si>
  <si>
    <t>Casualty Loss Fee-Bell Preston</t>
  </si>
  <si>
    <t>Casualty Loss Fee-Bell Biltmore Park</t>
  </si>
  <si>
    <t>Casualty Loss Fee-Bell Windy Ridge</t>
  </si>
  <si>
    <t>Casualty Loss Fee-Bell Cahaba River</t>
  </si>
  <si>
    <t>Casualty Loss Fee - The Metropolitan</t>
  </si>
  <si>
    <t>Casualty Loss Fee-Bell Park Central</t>
  </si>
  <si>
    <t>Casualty Loss Fee-Bell Preston Reserve</t>
  </si>
  <si>
    <t>Casualty Loss Fee Income</t>
  </si>
  <si>
    <t>Casualty Loss Fee-The Reserve at Mayfaire</t>
  </si>
  <si>
    <t>Casualty Loss Fee-Bell Riverside</t>
  </si>
  <si>
    <t>Casualty Loss Fee-Eastwood Village</t>
  </si>
  <si>
    <t>Casualty Loss Fee-Chace Lake</t>
  </si>
  <si>
    <t>Casualty Loss Fee-Bell Design District</t>
  </si>
  <si>
    <t>Casualty Loss Fee-Island Club</t>
  </si>
  <si>
    <t>Casualty Loss Fee-Bell Preston View</t>
  </si>
  <si>
    <t>Casualty Loss Fee-Bell at Universal</t>
  </si>
  <si>
    <t>Casualty Loss Fee-Bell Wakefield</t>
  </si>
  <si>
    <t>Casualty Loss Fee-Bell Meadowmont(Nicol)</t>
  </si>
  <si>
    <t>Casualty Loss Fee-Bell Bishop Arts</t>
  </si>
  <si>
    <t>Casualty Loss Fee-One Norman Square</t>
  </si>
  <si>
    <t>Casualty Loss Fee-Bell Stoughton</t>
  </si>
  <si>
    <t>Casualty Loss Fee-Ashley River Apartments</t>
  </si>
  <si>
    <t>Casualty Loss Fee-Lakes of 610</t>
  </si>
  <si>
    <t>Casualty Loss Fee-The Cove</t>
  </si>
  <si>
    <t>Casualty Loss Fee-Bell Flatirons</t>
  </si>
  <si>
    <t>Casualty Loss Fee-Grande Oaks</t>
  </si>
  <si>
    <t>Casualty Loss Fee-Durant at Sugarloaf</t>
  </si>
  <si>
    <t>Casualty Loss Fee-Brook Valley</t>
  </si>
  <si>
    <t>Casualty Loss Fee-Townpark Crossing</t>
  </si>
  <si>
    <t>Casualty Loss Fee-Northwood</t>
  </si>
  <si>
    <t>Casualty Loss Fee-Bradford Place</t>
  </si>
  <si>
    <t>Casualty Loss Fee-Galleria Park</t>
  </si>
  <si>
    <t>Casualty Loss Fee-Royal Oaks</t>
  </si>
  <si>
    <t>Casualty Loss Fee-Audubon Park</t>
  </si>
  <si>
    <t>Casualty Fee Loss-Ashmore Bridge Estates</t>
  </si>
  <si>
    <t>Casualty Loss Fee-Estates at Bellwood</t>
  </si>
  <si>
    <t>Casualty Loss Fee-Lodge at Mallard Creek</t>
  </si>
  <si>
    <t>Casualty Loss Fee-The Quad</t>
  </si>
  <si>
    <t>Casualty Loss Fee-Cypress Pointe</t>
  </si>
  <si>
    <t>Casualty Loss Fee-Woodland Crossing</t>
  </si>
  <si>
    <t>Casualty Fee Loss-Northtowne Village</t>
  </si>
  <si>
    <t>Casualty Loss Fee-Wyndchase Bellevue</t>
  </si>
  <si>
    <t>Casualty Loss Fee-Signature Pointe</t>
  </si>
  <si>
    <t>Casualty Loss Fee-Forest Ridge I</t>
  </si>
  <si>
    <t>Casualty Loss Fee-Forest Ridge II</t>
  </si>
  <si>
    <t>Casualty Loss Fee-Autumn Woods</t>
  </si>
  <si>
    <t>Casualty Loss Fee-Eagle Pointe</t>
  </si>
  <si>
    <t>Casualty Loss Fee-Hinton Hollw</t>
  </si>
  <si>
    <t>Casualty Loss Fee-Courtyards</t>
  </si>
  <si>
    <t>Casualty Loss Fee-Southern Woods</t>
  </si>
  <si>
    <t>Casualty Loss Fee-Smoky Crossing</t>
  </si>
  <si>
    <t>Casualty Loss Fee-Smoky Crossing II</t>
  </si>
  <si>
    <t>Casualty Loss Fee-The Villages at West Laurel</t>
  </si>
  <si>
    <t>Casualty Loss Fee-The Trails at Short Pump</t>
  </si>
  <si>
    <t>DNU</t>
  </si>
  <si>
    <t>Casualty Loss Fee-Bramblewood</t>
  </si>
  <si>
    <t>Casualty Loss Fee-Clear Run</t>
  </si>
  <si>
    <t>Casualty Loss Fee-Club at Hickory Hollow</t>
  </si>
  <si>
    <t>Casualty Loss Fee-Cobblestone</t>
  </si>
  <si>
    <t>Casualty Loss Fee-Colony Village</t>
  </si>
  <si>
    <t>Casualty Loss Fee-Gatewater Landing</t>
  </si>
  <si>
    <t>Casualty Loss Fee-Governours Square</t>
  </si>
  <si>
    <t>Casualty Loss Fee-Greens at Hilton Run</t>
  </si>
  <si>
    <t>Casualty Loss Fee-Liberty Crossing</t>
  </si>
  <si>
    <t>Casualty Loss Fee-Northlake</t>
  </si>
  <si>
    <t>Casualty Loss Fee-South Grand at Pecan Grove</t>
  </si>
  <si>
    <t>Casualty Loss Fee-Summit Ridge</t>
  </si>
  <si>
    <t>Casualty Loss Fee-The Vinyards</t>
  </si>
  <si>
    <t>Casualty Loss Fee-Turtle Creek</t>
  </si>
  <si>
    <t>Casualty Loss Fee-Shadow Lake</t>
  </si>
  <si>
    <t>Casualty Loss Fee-Greens at Cedar Chase</t>
  </si>
  <si>
    <t>Casualty Loss Fee-Bay Cove</t>
  </si>
  <si>
    <t>Casualty Loss Fee-Heron Lake</t>
  </si>
  <si>
    <t>Casualty Loss Fee-The Meadows at Kildaire</t>
  </si>
  <si>
    <t>Casualty Loss Fee-Sharon Crossing</t>
  </si>
  <si>
    <t>Casualty Loss Fee-The Crossing at Quail Hollow</t>
  </si>
  <si>
    <t>Casualty Loss Fee-Providence Ct</t>
  </si>
  <si>
    <t>Casualty Loss Fee-Brynn Marr Village</t>
  </si>
  <si>
    <t>Casualty Loss Fee-Courtney Place</t>
  </si>
  <si>
    <t>Casualty Loss Fee-The Reserve at Lake Lynn</t>
  </si>
  <si>
    <t>Casualty Loss Fee-Spring Forest</t>
  </si>
  <si>
    <t>Casualty Loss Fee-Walnut Creek</t>
  </si>
  <si>
    <t>Casualty Loss Fee-Cape Harbor</t>
  </si>
  <si>
    <t>Casualty Loss Fee-Crosswinds</t>
  </si>
  <si>
    <t>Casualty Loss Fee-Forest Hills</t>
  </si>
  <si>
    <t>Casualty Loss Fee-Mill Creek</t>
  </si>
  <si>
    <t>Casualty Loss Fee-The Creek at Forest Hills</t>
  </si>
  <si>
    <t>Casualty Loss Fee-Hickory Creek</t>
  </si>
  <si>
    <t>Casualty Loss Fee-Britton Woods</t>
  </si>
  <si>
    <t>Casualty Loss Fee-Sycamore Ridge</t>
  </si>
  <si>
    <t>Casualty Loss Fee-Heritage Green</t>
  </si>
  <si>
    <t>Casualty Loss Fee-Alexander Court</t>
  </si>
  <si>
    <t>Casualty Loss Fee - Gable Hill</t>
  </si>
  <si>
    <t>Casualty Loss Fee-Hampton Greene</t>
  </si>
  <si>
    <t>Casualty Loss Fee-Waterford</t>
  </si>
  <si>
    <t>Casualty Loss Fee - Forestbrook</t>
  </si>
  <si>
    <t>Casualty Loss Fee - Club at Hickory Hollow</t>
  </si>
  <si>
    <t>Casualty Loss Fee-Williamsburg</t>
  </si>
  <si>
    <t>Casualty Loss Fee-Aspen Court</t>
  </si>
  <si>
    <t>Casualty Loss Fee-Cobbleston</t>
  </si>
  <si>
    <t>Casualty Loss Fee-Parkside at Lake Creek</t>
  </si>
  <si>
    <t>Casualty Loss Fee-Oak Park</t>
  </si>
  <si>
    <t>Casualty Loss Fee-Sky Hawk</t>
  </si>
  <si>
    <t>Casualty Loss Fee-Derby Park</t>
  </si>
  <si>
    <t>Casualty Loss Fee-Arbor Ridge</t>
  </si>
  <si>
    <t>Casualty Loss Fee-Braesridge</t>
  </si>
  <si>
    <t>Casualty Loss Fee-Chelsea Park</t>
  </si>
  <si>
    <t>Casualty Loss Fee-London Park</t>
  </si>
  <si>
    <t>Casualty Loss Fee-Riviera Pines</t>
  </si>
  <si>
    <t>Casualty Loss Fee-Skylar Pointe</t>
  </si>
  <si>
    <t>Casualty Loss Fee-Towne Lake</t>
  </si>
  <si>
    <t>Casualty Loss Fee-Woodtrail</t>
  </si>
  <si>
    <t>Casualty Loss Fee-Oak Forest</t>
  </si>
  <si>
    <t>Casualty Loss Fee-Country Club Place</t>
  </si>
  <si>
    <t>Casualty Loss Fee-S.Grand at Pecan Grove</t>
  </si>
  <si>
    <t>Casualty Loss Fee-Marymont</t>
  </si>
  <si>
    <t>Casualty Loss Fee-Green Oaks</t>
  </si>
  <si>
    <t>Casualty Loss Fee-Courthouse Green</t>
  </si>
  <si>
    <t>Casualty Loss Fee-New/Unknown Properties</t>
  </si>
  <si>
    <t>TOTAL CASUALTY LOSS FEE INCOME</t>
  </si>
  <si>
    <t>Facilities Management Fee Income</t>
  </si>
  <si>
    <t>Sr Living Prop Imp Fees</t>
  </si>
  <si>
    <t>Proj Adm Fee-HP Burlington</t>
  </si>
  <si>
    <t>Proj Adm Fee-Parkwood</t>
  </si>
  <si>
    <t>Proj Adm Fee- Mooresville</t>
  </si>
  <si>
    <t>Proj Adm Fee-Kings Mtn.</t>
  </si>
  <si>
    <t>Proj Adm Fee-N. Myrtle Beach</t>
  </si>
  <si>
    <t>Proj Adm Fee-Habersham House</t>
  </si>
  <si>
    <t>Proj Adm Fee-Beaufort</t>
  </si>
  <si>
    <t>Proj Adm Fee-Riviera</t>
  </si>
  <si>
    <t>Proj Adm Fee-Oak Haven</t>
  </si>
  <si>
    <t>Proj Adm Fee-Talbot Park</t>
  </si>
  <si>
    <t>Proj Adm Fee-Arbors at Ormond</t>
  </si>
  <si>
    <t>Proj Adm Fee-Cooper Hall</t>
  </si>
  <si>
    <t>Proj Adm Fee-Savannah Grace</t>
  </si>
  <si>
    <t>Proj Adm Fee-Lexington Manor</t>
  </si>
  <si>
    <t>Proj Adm Fee-Barrington Terrace</t>
  </si>
  <si>
    <t>Proj Adm Fee-St. Lucie Villas</t>
  </si>
  <si>
    <t>Proj Adm Fee-St. Lucie Cottages</t>
  </si>
  <si>
    <t>Proj Adm Fee-Summit Place @ South Park</t>
  </si>
  <si>
    <t>Proj Admn Fee-BSL Acquisitions</t>
  </si>
  <si>
    <t>Total Sr. Living Prop Imp Fees</t>
  </si>
  <si>
    <t>NON-MANAGEMENT FEE INCOME</t>
  </si>
  <si>
    <t>Payroll Fees and Taxes Collected</t>
  </si>
  <si>
    <t>Misc Payroll Expense</t>
  </si>
  <si>
    <t>Market Value Adj Income or Loss</t>
  </si>
  <si>
    <t>Unrealized Gain (Loss) on Hedging Activity</t>
  </si>
  <si>
    <t>Loan Fees</t>
  </si>
  <si>
    <t>Earnings (Loss) in Equity Affiliates</t>
  </si>
  <si>
    <t>Investment Income Allocated from Master Fund</t>
  </si>
  <si>
    <t>Tenant Operations Allocated from Master Fund</t>
  </si>
  <si>
    <t>Property Mgmt Fees Allocated from Master Fund</t>
  </si>
  <si>
    <t>Interest Expense Allocated from Master Fund</t>
  </si>
  <si>
    <t>Unrealized Gain (Loss) Allocated from Master Fund</t>
  </si>
  <si>
    <t>Realized Gain (Loss) Allocated from Master Fund</t>
  </si>
  <si>
    <t>Minority Interest in Earnings (Loss)</t>
  </si>
  <si>
    <t>Minority Interest in Investment Income</t>
  </si>
  <si>
    <t>Minority Interest in Tenant Operations</t>
  </si>
  <si>
    <t>Minority Interest in Property Mgmt Fees</t>
  </si>
  <si>
    <t>Minority Interest in Interest Expense</t>
  </si>
  <si>
    <t>Minority Interest in Unrealized Gain (Loss)</t>
  </si>
  <si>
    <t>Minority Interest in Realized Gain (Loss)</t>
  </si>
  <si>
    <t>Interest Income</t>
  </si>
  <si>
    <t>Professional Fees Income</t>
  </si>
  <si>
    <t>Carried Interest</t>
  </si>
  <si>
    <t>Earnings in Equity Affilate-Lincoln Green</t>
  </si>
  <si>
    <t>Earnings in Equity Affiliate-Lincoln Green</t>
  </si>
  <si>
    <t>Earnings in Equity Affiliate-Peachtree</t>
  </si>
  <si>
    <t>Asset Mgmt Fees-BSL</t>
  </si>
  <si>
    <t>Asset Mgmt Fee - Commercial</t>
  </si>
  <si>
    <t>Fund/Asset Management Fees</t>
  </si>
  <si>
    <t>Asset Mgmt Fee-Bell Fund I</t>
  </si>
  <si>
    <t>Asset Mgmt Fee-Bell Fund II</t>
  </si>
  <si>
    <t>Asset Mgmt Fees-Bell Fund III</t>
  </si>
  <si>
    <t>Asset Mgmt Fee-Bell Fund IV Institutional</t>
  </si>
  <si>
    <t>Asset Mgmt Fee-Bell Fund VI Inst'l</t>
  </si>
  <si>
    <t>Asset Mgmt Fee-Hansainvest</t>
  </si>
  <si>
    <t>Asset Mgmt Fee-Bell Fund IV HNW</t>
  </si>
  <si>
    <t>Asset Mgmt Fee-Bell Fund V Institutional</t>
  </si>
  <si>
    <t>Asset Mgmt Fee-Bell Fund V HNW</t>
  </si>
  <si>
    <t>Asset Mgmt Fee-Bell Sr Mgmt Fund V</t>
  </si>
  <si>
    <t>Asset Mgmt Fee-Bell Fund VI HNW</t>
  </si>
  <si>
    <t>Deferred Mgmt Fee-Fund/Asset Mgmt Fees</t>
  </si>
  <si>
    <t>Asset Mgmt Fee - Bell Fund VII Institutional</t>
  </si>
  <si>
    <t>Asset Mgmt Fees - Bell Fund VII HNW</t>
  </si>
  <si>
    <t>Asset Mgmt Fees - Canopy Portfolio</t>
  </si>
  <si>
    <t>Asset Mgmt Fee - Flatirons REIT</t>
  </si>
  <si>
    <t>Asset Mgmt Fees-Other Investors</t>
  </si>
  <si>
    <t>Asset Mgmt Fees - Bell Core Fund I</t>
  </si>
  <si>
    <t>Asset Mgmt Fees - Liberty</t>
  </si>
  <si>
    <t>YieldStar/LRO Income</t>
  </si>
  <si>
    <t>Utility Management Fees</t>
  </si>
  <si>
    <t>Miscellaneous Income</t>
  </si>
  <si>
    <t>Multi-Family Rental Income</t>
  </si>
  <si>
    <t>Commercial Rental Income</t>
  </si>
  <si>
    <t>Senior Living Rental Income</t>
  </si>
  <si>
    <t>Senior Living Business Income</t>
  </si>
  <si>
    <t>Multifamily Distributions</t>
  </si>
  <si>
    <t>Commercial Distributions</t>
  </si>
  <si>
    <t>Senior Living Distributions</t>
  </si>
  <si>
    <t>Earnings in equity affiliate-Prado</t>
  </si>
  <si>
    <t>Earnings in equity affiliate-Little Rock</t>
  </si>
  <si>
    <t>Realized Gain/Loss-Other</t>
  </si>
  <si>
    <t>Multi-Family NOI</t>
  </si>
  <si>
    <t>Commercial NOI</t>
  </si>
  <si>
    <t>Senior Living NOI</t>
  </si>
  <si>
    <t>Copier Reimbursement</t>
  </si>
  <si>
    <t>Goodwill</t>
  </si>
  <si>
    <t>Acq/Disp Fees</t>
  </si>
  <si>
    <t>Marketing Fee Income</t>
  </si>
  <si>
    <t>Training Fee Income</t>
  </si>
  <si>
    <t>Leadership Conference Income</t>
  </si>
  <si>
    <t>Sr Leadership Conference Income</t>
  </si>
  <si>
    <t>LivCor Service Fees</t>
  </si>
  <si>
    <t>TOTAL NON-MANAGEMENT FEE INCOME</t>
  </si>
  <si>
    <t>HEALTH CARE INCOME</t>
  </si>
  <si>
    <t>Employer Contribution</t>
  </si>
  <si>
    <t>Employee Contributions</t>
  </si>
  <si>
    <t>Cobra Receipts</t>
  </si>
  <si>
    <t>Leave-of-Absence Receipts</t>
  </si>
  <si>
    <t>Heaalthcare-Interest Income</t>
  </si>
  <si>
    <t>Healthcare-Other Income</t>
  </si>
  <si>
    <t>TOTAL HEALTH CARE INCOME</t>
  </si>
  <si>
    <t>TOTAL CORPORATE INCOME</t>
  </si>
  <si>
    <t>COMMERCIAL DIVISION INCOME</t>
  </si>
  <si>
    <t>OPERATING INCOME - COMMERCIAL</t>
  </si>
  <si>
    <t>Percentage Rent</t>
  </si>
  <si>
    <t>Temporary Tenant Income</t>
  </si>
  <si>
    <t>Percentage Rent in Lieu of Base</t>
  </si>
  <si>
    <t>Rent Abatement</t>
  </si>
  <si>
    <t>CAM</t>
  </si>
  <si>
    <t>Insurance Income</t>
  </si>
  <si>
    <t>Real Estate Tax Income</t>
  </si>
  <si>
    <t>Operating Expense Income</t>
  </si>
  <si>
    <t>Assessment Income</t>
  </si>
  <si>
    <t>Amortized TI Income</t>
  </si>
  <si>
    <t>Enclosed Mall Fee</t>
  </si>
  <si>
    <t>Promotional Income</t>
  </si>
  <si>
    <t>Antenna/Roof Income</t>
  </si>
  <si>
    <t>Parking/Garage Fees</t>
  </si>
  <si>
    <t>Storage Income</t>
  </si>
  <si>
    <t>Signage Income</t>
  </si>
  <si>
    <t>Customer Service Income</t>
  </si>
  <si>
    <t>TOTAL OPERATING INCOME - COMMERCIAL</t>
  </si>
  <si>
    <t>MARKETING INCOME - COMMERCIAL</t>
  </si>
  <si>
    <t>Marketing Dues</t>
  </si>
  <si>
    <t>Merchant Dues</t>
  </si>
  <si>
    <t>Landlord Contribution</t>
  </si>
  <si>
    <t>Special Events Income</t>
  </si>
  <si>
    <t>TOTAL MARKETING INCOME - COMMERCIAL</t>
  </si>
  <si>
    <t>RECONCILIATION INCOME - COMMERCIAL</t>
  </si>
  <si>
    <t>CAM Reconciliation</t>
  </si>
  <si>
    <t>Prior Yr CAM Reconciliation</t>
  </si>
  <si>
    <t>Current Yr CAM Reconciliation</t>
  </si>
  <si>
    <t>INS Reconciliation</t>
  </si>
  <si>
    <t>Prior Yr INS Reconciliation</t>
  </si>
  <si>
    <t>Current Yr INS Reconciliation</t>
  </si>
  <si>
    <t>RET Reconciliation</t>
  </si>
  <si>
    <t>Prior Yr RET Reconciliation</t>
  </si>
  <si>
    <t>Current Yr RET Reconciliation</t>
  </si>
  <si>
    <t>Operating Expense Reconciliation</t>
  </si>
  <si>
    <t>Water/Sewer Reconciliation</t>
  </si>
  <si>
    <t>Sewer Reconciliation</t>
  </si>
  <si>
    <t>Assessment Reconciliation</t>
  </si>
  <si>
    <t>Utilities Reconciliation</t>
  </si>
  <si>
    <t>TOTAL RECONCILIATION INCOME - COMMERCIAL</t>
  </si>
  <si>
    <t>REIMBURSEMENT INCOME - COMMERCIAL</t>
  </si>
  <si>
    <t>Trash Reimbursement</t>
  </si>
  <si>
    <t>Electricity Reimbursement</t>
  </si>
  <si>
    <t>Utilities Income</t>
  </si>
  <si>
    <t>Water/Sewer Reimbursement</t>
  </si>
  <si>
    <t>Grease Trap Income</t>
  </si>
  <si>
    <t>Gas Reimbursement</t>
  </si>
  <si>
    <t>HVAC Reimbursement</t>
  </si>
  <si>
    <t>Janitorial Reimbursement</t>
  </si>
  <si>
    <t>TOTAL REIMBURSEMENT INCOME - COMMERCIAL</t>
  </si>
  <si>
    <t>OTHER INCOME - COMMERCIAL</t>
  </si>
  <si>
    <t>Late Charges</t>
  </si>
  <si>
    <t>NSF Check Fee</t>
  </si>
  <si>
    <t>Termination Fee</t>
  </si>
  <si>
    <t>Settlement of Rental Delinquency</t>
  </si>
  <si>
    <t>Bad Debts</t>
  </si>
  <si>
    <t>Access Card Fees</t>
  </si>
  <si>
    <t>Concierge Income</t>
  </si>
  <si>
    <t>Vending Machine Income</t>
  </si>
  <si>
    <t>Pay Phone Income</t>
  </si>
  <si>
    <t>Management Fee Income</t>
  </si>
  <si>
    <t>Balance Forward (Sembler/RPC)</t>
  </si>
  <si>
    <t>Income Guarantee</t>
  </si>
  <si>
    <t>Security Deposits Forfeited</t>
  </si>
  <si>
    <t>TOTAL OTHER INCOME - COMMERCIAL</t>
  </si>
  <si>
    <t>TOTAL COMMERCIAL DIVISION INCOME</t>
  </si>
  <si>
    <t>ASSISTED LIVING DIVISION INCOME</t>
  </si>
  <si>
    <t>PRIVATE PAY RENTAL INCOME - ASSISTED LIVING</t>
  </si>
  <si>
    <t>Assisted Living Revenues - Rent</t>
  </si>
  <si>
    <t>Alzheimers Revenues - Rent</t>
  </si>
  <si>
    <t>Independent Living Revenues - Rent</t>
  </si>
  <si>
    <t>Independent Living Revenues-Villa Rent</t>
  </si>
  <si>
    <t>MUAHS - Revenues - Rent</t>
  </si>
  <si>
    <t>Skilled Nursing Rent</t>
  </si>
  <si>
    <t>TOTAL PRIVATE PAY RENTAL INCOME - ASSISTED LIVING</t>
  </si>
  <si>
    <t>MEDICAID AL INCOME - ASSISTED LIVING</t>
  </si>
  <si>
    <t>Assisted Living Revenues-State Assisted</t>
  </si>
  <si>
    <t>Assisted Living Revenues-SSI</t>
  </si>
  <si>
    <t>Assisted Living Revenues-Social Sec</t>
  </si>
  <si>
    <t>Assisted Living Revenues-Med PC</t>
  </si>
  <si>
    <t>Assisted Living Revenues-Med Trans</t>
  </si>
  <si>
    <t>Assisted Living Revenues-Other</t>
  </si>
  <si>
    <t>TOTAL MEDICAID AL INCOME - ASSISTED LIVING</t>
  </si>
  <si>
    <t>MEDICAID ALZ INCOME - ASSISTED LIVING</t>
  </si>
  <si>
    <t>Alzheimers Revenues - State Assisted</t>
  </si>
  <si>
    <t>Alzheimers Revenues-SSI</t>
  </si>
  <si>
    <t>Alzheimers Revenues-Social Security</t>
  </si>
  <si>
    <t>Alzheimers Revenues-Med PC</t>
  </si>
  <si>
    <t>Alzheimers Revenues-Med Trans</t>
  </si>
  <si>
    <t>Alzheimers Revenues-Other</t>
  </si>
  <si>
    <t>TOTAL MEDICAID ALZ INCOME - ASSISTED LIVING</t>
  </si>
  <si>
    <t>MEDICARE PART A</t>
  </si>
  <si>
    <t>Medicare Part A-Room and Board</t>
  </si>
  <si>
    <t>Medicare Part A-Physical Therapy</t>
  </si>
  <si>
    <t>Medicare Part A-Pharmacy</t>
  </si>
  <si>
    <t>Medicare Part A-Speech Therapy</t>
  </si>
  <si>
    <t>Medicare Part A-X-Ray</t>
  </si>
  <si>
    <t>Medicare Part A-Occupational Therapy</t>
  </si>
  <si>
    <t>Medicare Part A-Lab</t>
  </si>
  <si>
    <t>Medicare Part A-Medical Supplies</t>
  </si>
  <si>
    <t>Adj Medicare Part A-Room and Board</t>
  </si>
  <si>
    <t>Medicare Part A-Ancillaries</t>
  </si>
  <si>
    <t>Adj Medicare Part A-Physical Therapy</t>
  </si>
  <si>
    <t>Adj Medicare Part A-Pharmacy</t>
  </si>
  <si>
    <t>Adj Medicare Part A-Speech Therapy</t>
  </si>
  <si>
    <t>Adj Medicare Part A-X-Ray</t>
  </si>
  <si>
    <t>Adj Medicare Part A-Occupational Therapy</t>
  </si>
  <si>
    <t>Adj Medicare Part A-Lab</t>
  </si>
  <si>
    <t>Adj Medicare Part A-Medical Supplies</t>
  </si>
  <si>
    <t>Adj Ancillary Charges</t>
  </si>
  <si>
    <t>TOTAL MEDICARE PART A</t>
  </si>
  <si>
    <t>MEDICARE PART B</t>
  </si>
  <si>
    <t>Medicare Part B-Physical Therapy</t>
  </si>
  <si>
    <t>Medicare Part B-Occupational Therapy</t>
  </si>
  <si>
    <t>Medicare Part B-Speech/Language Therapy</t>
  </si>
  <si>
    <t>Medicare Part B-Pharmacy</t>
  </si>
  <si>
    <t>Medicare Part B-Ancillary Contractual Allowance</t>
  </si>
  <si>
    <t>Medicare Part B-Medical Supplies</t>
  </si>
  <si>
    <t>TOTAL MEDICARE PART B</t>
  </si>
  <si>
    <t>OTHER INCOME - ASSISTED LIVING</t>
  </si>
  <si>
    <t>Cost Settlement</t>
  </si>
  <si>
    <t>Second Person Fees</t>
  </si>
  <si>
    <t>Respite Revenue - AL</t>
  </si>
  <si>
    <t>Respite Revenue - ALZ</t>
  </si>
  <si>
    <t>Month to Month Fee</t>
  </si>
  <si>
    <t>Activities Income</t>
  </si>
  <si>
    <t>Ancillary Charges</t>
  </si>
  <si>
    <t>Medical Supplies Revenue</t>
  </si>
  <si>
    <t>Incontinence Supplies Revenue</t>
  </si>
  <si>
    <t>Nursing Services Revenue</t>
  </si>
  <si>
    <t>Cable TV Income</t>
  </si>
  <si>
    <t>Write-Off</t>
  </si>
  <si>
    <t>House Rental Income</t>
  </si>
  <si>
    <t>Non-Resident Rental</t>
  </si>
  <si>
    <t>Assessments - A/L</t>
  </si>
  <si>
    <t>Medicaid Contract Allow AL</t>
  </si>
  <si>
    <t>Assessments - ALZ</t>
  </si>
  <si>
    <t>Medicaid ALZ - Contrt Allow</t>
  </si>
  <si>
    <t>Transporation Services</t>
  </si>
  <si>
    <t>Guest Meals</t>
  </si>
  <si>
    <t>Associate Meals</t>
  </si>
  <si>
    <t>Beauty and Barber Income</t>
  </si>
  <si>
    <t>Late Fees</t>
  </si>
  <si>
    <t>Forfeited Security Deposits</t>
  </si>
  <si>
    <t>Guest Suite Income</t>
  </si>
  <si>
    <t>Rebate Income</t>
  </si>
  <si>
    <t>Pet Fees</t>
  </si>
  <si>
    <t>Furniture Rental Income</t>
  </si>
  <si>
    <t>Admission/Community/Non-Ref Fees</t>
  </si>
  <si>
    <t>Garage and Storage Income</t>
  </si>
  <si>
    <t>Laundry Fees</t>
  </si>
  <si>
    <t>Miscellaneous Income/Vending</t>
  </si>
  <si>
    <t>Home Care Income</t>
  </si>
  <si>
    <t>Miscellaneous Income-SNF</t>
  </si>
  <si>
    <t>HOA Dues</t>
  </si>
  <si>
    <t>Cottage Sales</t>
  </si>
  <si>
    <t>TOTAL OTHER INCOME - ASSISTED LIVING</t>
  </si>
  <si>
    <t>TOTAL ASSISTED LIVING DIVISION INCOME</t>
  </si>
  <si>
    <t>RETAIL INCOME</t>
  </si>
  <si>
    <t>Retail - Gross Potential Rent</t>
  </si>
  <si>
    <t>Retail - Vacancy</t>
  </si>
  <si>
    <t>Retail - Concessions</t>
  </si>
  <si>
    <t>Retail - PrePaid Charges</t>
  </si>
  <si>
    <t>Retail - Percent of Sales</t>
  </si>
  <si>
    <t>TOTAL RETAIL INCOME</t>
  </si>
  <si>
    <t>RECOVERABLE INCOME</t>
  </si>
  <si>
    <t>Recoverable Income - CAM</t>
  </si>
  <si>
    <t>Recoverable Income - CAM Recon</t>
  </si>
  <si>
    <t>Recoverable Income - Utility</t>
  </si>
  <si>
    <t>Recoverable Income - Utility Recon</t>
  </si>
  <si>
    <t>Recoverable Income - Insurance</t>
  </si>
  <si>
    <t>Recoverable Income - Insurance Recon</t>
  </si>
  <si>
    <t>Recoverable Income - RE Tax</t>
  </si>
  <si>
    <t>Recoverable Income - RE Tax Recon</t>
  </si>
  <si>
    <t>TOTAL RECOVERABLE INCOME</t>
  </si>
  <si>
    <t>OFFICE INCOME</t>
  </si>
  <si>
    <t>Office - Rental</t>
  </si>
  <si>
    <t>Office - Vacancy</t>
  </si>
  <si>
    <t>Office - Concessions</t>
  </si>
  <si>
    <t>Office - PrePaid Charges</t>
  </si>
  <si>
    <t>TOTAL OFFICE INCOME</t>
  </si>
  <si>
    <t>OTHER INCOME - MULTIFAMILY</t>
  </si>
  <si>
    <t>Admin Fees</t>
  </si>
  <si>
    <t>Alarm/Remote/Submeter Fees</t>
  </si>
  <si>
    <t>Application Fees</t>
  </si>
  <si>
    <t>Cable/Internet Royalty</t>
  </si>
  <si>
    <t>Cable Revenue Share Expense</t>
  </si>
  <si>
    <t>Phone Royalty</t>
  </si>
  <si>
    <t>Carwash/Vending Income</t>
  </si>
  <si>
    <t>Storage Fees - Non Resident</t>
  </si>
  <si>
    <t>Clubroom Rental</t>
  </si>
  <si>
    <t>Corporate Unit Income</t>
  </si>
  <si>
    <t>Less: Corporate Unit Expense</t>
  </si>
  <si>
    <t>Damages Fees</t>
  </si>
  <si>
    <t>Damage Fees - Painting</t>
  </si>
  <si>
    <t>Damage Fees - Carpet Clean/Repair</t>
  </si>
  <si>
    <t>Damage Fees - Carpet Replace</t>
  </si>
  <si>
    <t>Damage Fees - Other</t>
  </si>
  <si>
    <t>Damage Fees - Writeoff</t>
  </si>
  <si>
    <t>Door Fee Income (G6W)</t>
  </si>
  <si>
    <t>Door Fee Expense (G6W)</t>
  </si>
  <si>
    <t>Furniture and Housewares Rental</t>
  </si>
  <si>
    <t>Furniture and Housewares Rental Exp</t>
  </si>
  <si>
    <t>I.L. Guest Suite Income</t>
  </si>
  <si>
    <t>Interest Income - Lender Reserves</t>
  </si>
  <si>
    <t>Interest from Notes Receviable</t>
  </si>
  <si>
    <t>Inerest Income - CDs\Repo</t>
  </si>
  <si>
    <t>NSF Fees (DRA)</t>
  </si>
  <si>
    <t>Laundry Room Income</t>
  </si>
  <si>
    <t>Legal/Eviction Fees</t>
  </si>
  <si>
    <t>Liability Insurance Fees</t>
  </si>
  <si>
    <t>Lock/Key Income</t>
  </si>
  <si>
    <t>Month to Month Lease Fees</t>
  </si>
  <si>
    <t>NSF Fees</t>
  </si>
  <si>
    <t>Overnight Rent</t>
  </si>
  <si>
    <t>Garage Fees</t>
  </si>
  <si>
    <t>Garage Income</t>
  </si>
  <si>
    <t>Package Locker Revenue</t>
  </si>
  <si>
    <t>Pest Fees</t>
  </si>
  <si>
    <t>Pet Rent</t>
  </si>
  <si>
    <t>Pet Fees - Non Refundable</t>
  </si>
  <si>
    <t>Recreational/Amenity Fees</t>
  </si>
  <si>
    <t>Rebate Revenue</t>
  </si>
  <si>
    <t>Redecorating Fee</t>
  </si>
  <si>
    <t>Renters Insurance Revenue</t>
  </si>
  <si>
    <t>Renters Insurance Expense</t>
  </si>
  <si>
    <t>Storage Room Fees</t>
  </si>
  <si>
    <t>Telephone Commissions</t>
  </si>
  <si>
    <t>Termination/Transfer Fees</t>
  </si>
  <si>
    <t>Transfer Fee</t>
  </si>
  <si>
    <t>Utility Reimbursements</t>
  </si>
  <si>
    <t>Utility Rebill Service Fee Reimb</t>
  </si>
  <si>
    <t>Utility Income Revenue Share</t>
  </si>
  <si>
    <t>W/D Rental Income</t>
  </si>
  <si>
    <t>Washer/Dryer Rental</t>
  </si>
  <si>
    <t>Submeter Income - Electric</t>
  </si>
  <si>
    <t>Submeter/Royalty Income-Gas</t>
  </si>
  <si>
    <t>Submeter Income Water/Sewer</t>
  </si>
  <si>
    <t>Trash Pick-Up Income</t>
  </si>
  <si>
    <t>Valet Trash Income</t>
  </si>
  <si>
    <t>Extraneous Trash Rebill Fees</t>
  </si>
  <si>
    <t>Utility Rebill Write-Off</t>
  </si>
  <si>
    <t>Electric Rebill Common Area</t>
  </si>
  <si>
    <t>COVID-19 Other Income Adjustment</t>
  </si>
  <si>
    <t>Cable/Phone/Laundry Inc fr Receivable</t>
  </si>
  <si>
    <t>HOA/Association Fee Income</t>
  </si>
  <si>
    <t>Roof Top Leasing Income</t>
  </si>
  <si>
    <t>Fee Income (G6W)</t>
  </si>
  <si>
    <t>TOTAL OTHER INCOME - MULTIFAMILY</t>
  </si>
  <si>
    <t>TOTAL MULTIFAMILY DIVISION INCOME</t>
  </si>
  <si>
    <t>Employer Med Contributions</t>
  </si>
  <si>
    <t>W/H Health Insurance EE</t>
  </si>
  <si>
    <t>W/H Disability Ins</t>
  </si>
  <si>
    <t>TOTAL INCOME</t>
  </si>
  <si>
    <t>CONTROLLABLE EXPENSES - MULTIFAMILY</t>
  </si>
  <si>
    <t>UTILITIES - MULTIFAMILY</t>
  </si>
  <si>
    <t>Electricity / Vacants</t>
  </si>
  <si>
    <t>Electric / Occupied Units</t>
  </si>
  <si>
    <t>Shared Electric Expense</t>
  </si>
  <si>
    <t>Gas / Vacants</t>
  </si>
  <si>
    <t>Gas / Common Area</t>
  </si>
  <si>
    <t>Shared Gas</t>
  </si>
  <si>
    <t>Heating Oil</t>
  </si>
  <si>
    <t>Sewer/Septic/Water</t>
  </si>
  <si>
    <t>Water/Sewer - Vacant Units</t>
  </si>
  <si>
    <t>Water-Irrigation</t>
  </si>
  <si>
    <t>Shared Water Expense</t>
  </si>
  <si>
    <t>Sewer</t>
  </si>
  <si>
    <t>Water Treatment</t>
  </si>
  <si>
    <t>Additional Trash Removal Services</t>
  </si>
  <si>
    <t>Shared Trash Expense</t>
  </si>
  <si>
    <t>Utilities Other</t>
  </si>
  <si>
    <t>Revenue Share</t>
  </si>
  <si>
    <t>Submeter Income-Water/Elec (G6W)</t>
  </si>
  <si>
    <t>Utility Billing Service</t>
  </si>
  <si>
    <t>Irrigation Monitoring Fees</t>
  </si>
  <si>
    <t>Utility Invoice Processing Fee</t>
  </si>
  <si>
    <t>TOTAL UTILITIES - MULTIFAMILY</t>
  </si>
  <si>
    <t>MAINTENANCE &amp; REPAIRS - MULTIFAMILY</t>
  </si>
  <si>
    <t>Alarm/Sprinkler/Fire Equipment Service</t>
  </si>
  <si>
    <t>Appliance Supplies</t>
  </si>
  <si>
    <t>Appliance Purchases</t>
  </si>
  <si>
    <t>Building Maintenance / Supplies - Interior</t>
  </si>
  <si>
    <t>Bldg Maintenance-Contractors (WREA)</t>
  </si>
  <si>
    <t>Common Area Expenses</t>
  </si>
  <si>
    <t>Keys/Locks</t>
  </si>
  <si>
    <t>Electrical Supplies</t>
  </si>
  <si>
    <t>Electrical Repairs</t>
  </si>
  <si>
    <t>Elevator</t>
  </si>
  <si>
    <t>Exterior Lighting</t>
  </si>
  <si>
    <t>Exterior Maintenance / Repairs</t>
  </si>
  <si>
    <t>Fitness Equipment</t>
  </si>
  <si>
    <t>Glass / Screens / Doors</t>
  </si>
  <si>
    <t>Doors/Screens/Glass</t>
  </si>
  <si>
    <t>Hardware</t>
  </si>
  <si>
    <t>HVAC Supplies</t>
  </si>
  <si>
    <t>Janitorial - Contract</t>
  </si>
  <si>
    <t>Lake/Dam/Fountain Repairs</t>
  </si>
  <si>
    <t>Laundry Repairs</t>
  </si>
  <si>
    <t>Parking Lot Repairs</t>
  </si>
  <si>
    <t>Outdoor Equipment</t>
  </si>
  <si>
    <t>Plumbing Repairs: Contracted</t>
  </si>
  <si>
    <t>Plumbing Repair Supplies</t>
  </si>
  <si>
    <t>Pool Contract</t>
  </si>
  <si>
    <t>Pool Maintenance Supplies/Repairs</t>
  </si>
  <si>
    <t>Pool Income</t>
  </si>
  <si>
    <t>Retaining Wall/Fence/Gate Repairs</t>
  </si>
  <si>
    <t>Roofing Repairs</t>
  </si>
  <si>
    <t>Sidewalk Repairs</t>
  </si>
  <si>
    <t>Tennis Court Repairs</t>
  </si>
  <si>
    <t>Tools/Safety Equipment</t>
  </si>
  <si>
    <t>Vehicle Maintenance</t>
  </si>
  <si>
    <t>Window Trim (DRA)</t>
  </si>
  <si>
    <t>COVID-19 Expenses</t>
  </si>
  <si>
    <t>Miscellaneous Maintenance / Repair</t>
  </si>
  <si>
    <t>Shared Repairs and Maintenance</t>
  </si>
  <si>
    <t>Vendor Rebates</t>
  </si>
  <si>
    <t>Repair and Maintenance (G6W)</t>
  </si>
  <si>
    <t>TOTAL MAINTENANCE &amp; REPAIRS - MULTIFAMILY</t>
  </si>
  <si>
    <t>ALARM &amp; CABLE - MULTIFAMILY</t>
  </si>
  <si>
    <t>Alarm Monitoring/Protection Service</t>
  </si>
  <si>
    <t>Security / Patrol Contract</t>
  </si>
  <si>
    <t>Cable TV s</t>
  </si>
  <si>
    <t>TOTAL ALARM &amp; CABLE - MULTIFAMILY</t>
  </si>
  <si>
    <t>LANDSCAPING - MULTIFAMILY</t>
  </si>
  <si>
    <t>Grounds Maintenance Contract</t>
  </si>
  <si>
    <t>Grounds Maintenance Supplies</t>
  </si>
  <si>
    <t>Grounds Maintenance and Repair Other</t>
  </si>
  <si>
    <t>Extermination Contract</t>
  </si>
  <si>
    <t>Extermination Supplies</t>
  </si>
  <si>
    <t>Snow Removal Contract/ Supplies</t>
  </si>
  <si>
    <t>Tree Trimming</t>
  </si>
  <si>
    <t>Other Contract Rpr and Maint (G6W)</t>
  </si>
  <si>
    <t>TOTAL LANDSCAPING - MULTIFAMILY</t>
  </si>
  <si>
    <t>MAKE-READY/TURNOVER - MULTIFAMILY</t>
  </si>
  <si>
    <t>Blinds</t>
  </si>
  <si>
    <t>Cleaning Supplies</t>
  </si>
  <si>
    <t>Carpet Repairs / Cleaning</t>
  </si>
  <si>
    <t>Contract Cleaning</t>
  </si>
  <si>
    <t>Contract Cleaning-Models (DRA)</t>
  </si>
  <si>
    <t>Light Bulbs</t>
  </si>
  <si>
    <t>Lighting / Ceiling Fixtures</t>
  </si>
  <si>
    <t>Interior Painting Contract</t>
  </si>
  <si>
    <t>Interior Painting Supplies</t>
  </si>
  <si>
    <t>T/O Paint - In House</t>
  </si>
  <si>
    <t>Sheetrock Repairs-Contract</t>
  </si>
  <si>
    <t>Sheetrock Repairs-Supplies</t>
  </si>
  <si>
    <t>Resurfacing</t>
  </si>
  <si>
    <t>Vinyl Repair</t>
  </si>
  <si>
    <t>Wallpaper Contractor</t>
  </si>
  <si>
    <t>Wallpaper Supplies</t>
  </si>
  <si>
    <t>Miscellaneous Make-Ready</t>
  </si>
  <si>
    <t>Turnover Rprs and Maint (G6W)</t>
  </si>
  <si>
    <t>TOTAL MAKE-READY/TURNOVER - MULTIFAMILY</t>
  </si>
  <si>
    <t>PAYROLL - MULTIFAMILY</t>
  </si>
  <si>
    <t>Community / Sr Community Manager Payroll</t>
  </si>
  <si>
    <t>Asst Community Manager Payroll</t>
  </si>
  <si>
    <t>Leasing / Sr Leasing Consultant Payroll</t>
  </si>
  <si>
    <t>Ofc Sal - Bookkeeper</t>
  </si>
  <si>
    <t>Concierge/Front Desk Attendant</t>
  </si>
  <si>
    <t>Maintenance / Sr Maintenance Manager Payroll</t>
  </si>
  <si>
    <t>Maintenance Technician</t>
  </si>
  <si>
    <t>Maintenance Assistant</t>
  </si>
  <si>
    <t>Maint Asst Housekeeper</t>
  </si>
  <si>
    <t>MA-MR Painting</t>
  </si>
  <si>
    <t>Maint Sal-Pool Attendant</t>
  </si>
  <si>
    <t>Floater Salaries (WREA)</t>
  </si>
  <si>
    <t>Overtime</t>
  </si>
  <si>
    <t>Overtime - Maintenance</t>
  </si>
  <si>
    <t>Tax and Fringe-Community Manager</t>
  </si>
  <si>
    <t>Tax and Fringe-Asst Manager</t>
  </si>
  <si>
    <t>Tax and Fringe-Leasing</t>
  </si>
  <si>
    <t>Tax and Fringe - Bookkeeper</t>
  </si>
  <si>
    <t>Tax and Fringe-Concierge/Front Desk Attendant</t>
  </si>
  <si>
    <t>Tax and Fringe-Maint. Supervisor</t>
  </si>
  <si>
    <t>Tax and Fringe Maintenance Tech</t>
  </si>
  <si>
    <t>Tax and Fringe-Maintenance Assistant</t>
  </si>
  <si>
    <t>Tax and Fringe-Housekeeper</t>
  </si>
  <si>
    <t>Tax and Fringe-Painter</t>
  </si>
  <si>
    <t>Tax and Fringe-Pool Attendant</t>
  </si>
  <si>
    <t>Premium Holiday</t>
  </si>
  <si>
    <t>Temporary Services</t>
  </si>
  <si>
    <t>Regional Maintenance Manager</t>
  </si>
  <si>
    <t>401K Match</t>
  </si>
  <si>
    <t>Standard Bonus</t>
  </si>
  <si>
    <t>Special Incentives</t>
  </si>
  <si>
    <t>Due Diligence Bonus</t>
  </si>
  <si>
    <t>Special Project Bonus</t>
  </si>
  <si>
    <t>Quarterly Bonus</t>
  </si>
  <si>
    <t>Monthly Bonus</t>
  </si>
  <si>
    <t>Tax-Bonuses and Commissions</t>
  </si>
  <si>
    <t>Tax-Bonus</t>
  </si>
  <si>
    <t>Unusual Labor Salary</t>
  </si>
  <si>
    <t>Holiday-Vac-Sick Leave</t>
  </si>
  <si>
    <t>COVID-19 Payroll Expenses</t>
  </si>
  <si>
    <t>Apartment Rental Allowance</t>
  </si>
  <si>
    <t>Tax and Fringe-General (WREA)</t>
  </si>
  <si>
    <t>Payroll (G6W)</t>
  </si>
  <si>
    <t>TOTAL PAYROLL - MULTIFAMILY</t>
  </si>
  <si>
    <t>MARKETING - MULTIFAMILY</t>
  </si>
  <si>
    <t>Advertising-Billboard</t>
  </si>
  <si>
    <t>Advertising/Mktg-General (WREA)</t>
  </si>
  <si>
    <t>Brochures</t>
  </si>
  <si>
    <t>Creative and Design</t>
  </si>
  <si>
    <t>Media/Non-Print Media</t>
  </si>
  <si>
    <t>Advertising-Internet</t>
  </si>
  <si>
    <t>Leasing Tools/Technology</t>
  </si>
  <si>
    <t>Advertising-Newspaper</t>
  </si>
  <si>
    <t>Advertising-Radio and TV</t>
  </si>
  <si>
    <t>Advertising-Telephone Directories</t>
  </si>
  <si>
    <t>Newsletters</t>
  </si>
  <si>
    <t>Gift Certificates</t>
  </si>
  <si>
    <t>Internet-Listing Services and Tools</t>
  </si>
  <si>
    <t>ApartmentList</t>
  </si>
  <si>
    <t>CoStar Network</t>
  </si>
  <si>
    <t>CraigsList Posting Tool</t>
  </si>
  <si>
    <t>RentPath Network</t>
  </si>
  <si>
    <t>For Rent</t>
  </si>
  <si>
    <t>Zillow Network</t>
  </si>
  <si>
    <t>Zumper Fee</t>
  </si>
  <si>
    <t>PPC/Paid Search</t>
  </si>
  <si>
    <t>Display Advertising</t>
  </si>
  <si>
    <t>Social Media Advertising</t>
  </si>
  <si>
    <t>Organic Website Optimization</t>
  </si>
  <si>
    <t>Lead Management Software</t>
  </si>
  <si>
    <t>Internet-Property Website</t>
  </si>
  <si>
    <t>Photography and Videography</t>
  </si>
  <si>
    <t>Model/Clubhouse Expenses</t>
  </si>
  <si>
    <t>Locator / Referral Fees</t>
  </si>
  <si>
    <t>Resident Referrals</t>
  </si>
  <si>
    <t>Resident Activities</t>
  </si>
  <si>
    <t>Signs / Banners</t>
  </si>
  <si>
    <t>Call Services / Call Center</t>
  </si>
  <si>
    <t>Call Services/Answering Service and On-Hold</t>
  </si>
  <si>
    <t>Call Services/Call Tracking</t>
  </si>
  <si>
    <t>Outreach Marketing</t>
  </si>
  <si>
    <t>Resident Relations</t>
  </si>
  <si>
    <t>Miscellanous Marketing</t>
  </si>
  <si>
    <t>Marketing (G6W)</t>
  </si>
  <si>
    <t>TOTAL MARKETING - MULTIFAMILY</t>
  </si>
  <si>
    <t>ADMIN/OFFICE - MULTIFAMILY</t>
  </si>
  <si>
    <t>Accounting / Bookkeeping</t>
  </si>
  <si>
    <t>Invoice Processing Fee</t>
  </si>
  <si>
    <t>Answering / On-Hold Services</t>
  </si>
  <si>
    <t>Pre-employment Costs</t>
  </si>
  <si>
    <t>Employee Recognition</t>
  </si>
  <si>
    <t>Uniforms</t>
  </si>
  <si>
    <t>Bank Charges</t>
  </si>
  <si>
    <t>Credit Card Fees</t>
  </si>
  <si>
    <t>IT Licensing and Maintenance</t>
  </si>
  <si>
    <t>Computer Costs-General</t>
  </si>
  <si>
    <t>Computer Costs-Hardware Maint</t>
  </si>
  <si>
    <t>Property Mgmt Software</t>
  </si>
  <si>
    <t>Internet Service</t>
  </si>
  <si>
    <t>Courier/Overnight (DRA)</t>
  </si>
  <si>
    <t>Court Costs / Legal Fees</t>
  </si>
  <si>
    <t>Credit Bureau</t>
  </si>
  <si>
    <t>Collection Fees</t>
  </si>
  <si>
    <t>Revenue Mgmt</t>
  </si>
  <si>
    <t>Association Dues/Subscriptions</t>
  </si>
  <si>
    <t>Subscriptions and Dues</t>
  </si>
  <si>
    <t>HOA Fees</t>
  </si>
  <si>
    <t>Shared HOA Expenses</t>
  </si>
  <si>
    <t>Transaction Service Activity</t>
  </si>
  <si>
    <t>Education/Training</t>
  </si>
  <si>
    <t>Travel - Training</t>
  </si>
  <si>
    <t>Meals - Training</t>
  </si>
  <si>
    <t>Model/Clubhouse Expenses (Admin)</t>
  </si>
  <si>
    <t>Office Equipment Rental/Repair/Purchase</t>
  </si>
  <si>
    <t>Office Supplies</t>
  </si>
  <si>
    <t>Reproduction (DRA)</t>
  </si>
  <si>
    <t>Stationary and Printing</t>
  </si>
  <si>
    <t>Pagers or Cell phones</t>
  </si>
  <si>
    <t>Postage</t>
  </si>
  <si>
    <t>Professional Fees</t>
  </si>
  <si>
    <t>Shared Operational Expenses</t>
  </si>
  <si>
    <t>Satisfaction Surveys</t>
  </si>
  <si>
    <t>Telephone - Local</t>
  </si>
  <si>
    <t>Telephone Long Distance</t>
  </si>
  <si>
    <t>Tenant Liability Insurance</t>
  </si>
  <si>
    <t>Travel Mileage - Non-Training</t>
  </si>
  <si>
    <t>Meals and Entertainment</t>
  </si>
  <si>
    <t>Miscellaneous Administrative</t>
  </si>
  <si>
    <t>Misc Expense</t>
  </si>
  <si>
    <t>General and Administrative (G6W)</t>
  </si>
  <si>
    <t>TOTAL ADMIN/OFFICE - MULTIFAMILY</t>
  </si>
  <si>
    <t>RETAIL EXPENSE</t>
  </si>
  <si>
    <t>RETAIL-UTILITIES</t>
  </si>
  <si>
    <t>RETAIL-MAINT AND REPAIRS</t>
  </si>
  <si>
    <t>RETAIL-ADVERTISING</t>
  </si>
  <si>
    <t>RETAIL-GENERAL AND ADMIN</t>
  </si>
  <si>
    <t>RETAIL-PROF SERVICES</t>
  </si>
  <si>
    <t>RETAIL-MISCELLANEOUS</t>
  </si>
  <si>
    <t>RETAIL-UTILITIES REIMB</t>
  </si>
  <si>
    <t>RETAIL-MAINT AND REPAIRS REIMB</t>
  </si>
  <si>
    <t>RETAIL-PAYROLL REIMB</t>
  </si>
  <si>
    <t>RETAIL-INSURANCE REIMB</t>
  </si>
  <si>
    <t>RETAIL-PROF SERVICES REIMB</t>
  </si>
  <si>
    <t>RETAIL-MISCELLANOUS REIMB</t>
  </si>
  <si>
    <t>TOTAL RETAIL EXPENSE</t>
  </si>
  <si>
    <t>MANAGEMENT FEES</t>
  </si>
  <si>
    <t>Waived Management Fees</t>
  </si>
  <si>
    <t>Supplemental Management Fee</t>
  </si>
  <si>
    <t>Supplemental Management Fees</t>
  </si>
  <si>
    <t>Development Fees</t>
  </si>
  <si>
    <t>General Partner Fee</t>
  </si>
  <si>
    <t>Incentive Management Fees</t>
  </si>
  <si>
    <t>Project Management Fees</t>
  </si>
  <si>
    <t>Accounting Fee</t>
  </si>
  <si>
    <t>Admin Service Fee</t>
  </si>
  <si>
    <t>TOTAL MANAGEMENT FEES</t>
  </si>
  <si>
    <t>INSURANCE</t>
  </si>
  <si>
    <t>Mortgage Insurance Premium</t>
  </si>
  <si>
    <t>Vehicle Insurance</t>
  </si>
  <si>
    <t>Property Insurance</t>
  </si>
  <si>
    <t>Employee Liability Insurance</t>
  </si>
  <si>
    <t>General Liability Insurance</t>
  </si>
  <si>
    <t>Other Insurance</t>
  </si>
  <si>
    <t>Earthquake Flood DIC Insurance</t>
  </si>
  <si>
    <t>Termite Bond</t>
  </si>
  <si>
    <t>Shared Insurance Expenses</t>
  </si>
  <si>
    <t>TOTAL INSURANCE</t>
  </si>
  <si>
    <t>PROPERTY TAXES</t>
  </si>
  <si>
    <t>Real Property Taxes</t>
  </si>
  <si>
    <t>Personal Property Taxes</t>
  </si>
  <si>
    <t>Property Tax Consultant</t>
  </si>
  <si>
    <t>Late Fees and Penalties</t>
  </si>
  <si>
    <t>RE Tax Adjustment Prior Year</t>
  </si>
  <si>
    <t>Prior Year RE Tax Refunds</t>
  </si>
  <si>
    <t>Shared Property Taxes</t>
  </si>
  <si>
    <t>TOTAL PROPERTY TAXES</t>
  </si>
  <si>
    <t>LICENSES &amp; PERMITS</t>
  </si>
  <si>
    <t>Property Licenses and Permits</t>
  </si>
  <si>
    <t>TOTAL LICENSES &amp; PERMITS</t>
  </si>
  <si>
    <t>OTHER TAXES AND ASSESSMENTS</t>
  </si>
  <si>
    <t>Other Taxes and Assessments - Operations</t>
  </si>
  <si>
    <t>Other Taxes - Recoveries</t>
  </si>
  <si>
    <t>TOTAL OTHER TAXES AND ASSESSMENTS</t>
  </si>
  <si>
    <t>MAJOR EXPENSES - MULTIFAMILY</t>
  </si>
  <si>
    <t>Major Microwave</t>
  </si>
  <si>
    <t>Major Refrigerator</t>
  </si>
  <si>
    <t>Major Cabinets</t>
  </si>
  <si>
    <t>Major Dishwasher</t>
  </si>
  <si>
    <t>Major Countertops</t>
  </si>
  <si>
    <t>Major Range</t>
  </si>
  <si>
    <t>Major Washer/Dryer</t>
  </si>
  <si>
    <t>Major Toilets</t>
  </si>
  <si>
    <t>Major Tubs</t>
  </si>
  <si>
    <t>Major Doors</t>
  </si>
  <si>
    <t>Major Blinds</t>
  </si>
  <si>
    <t>Major Resurfacing</t>
  </si>
  <si>
    <t>Major Auto/Golf Carts</t>
  </si>
  <si>
    <t>Major Building Repairs</t>
  </si>
  <si>
    <t>CSG-Major Building Repairs</t>
  </si>
  <si>
    <t>RMM-Major Building Repairs</t>
  </si>
  <si>
    <t>Major Gutter Repairs</t>
  </si>
  <si>
    <t>CSG-Major Gutter Repairs</t>
  </si>
  <si>
    <t>RMM-Major Gutter Repairs</t>
  </si>
  <si>
    <t>Major Carpet</t>
  </si>
  <si>
    <t>Major Ceiling Fans/Exhaust Fans</t>
  </si>
  <si>
    <t>Major Clubhouse Renovation</t>
  </si>
  <si>
    <t>Const Mgmt Fees - Major</t>
  </si>
  <si>
    <t>RMM-Const Mgmt Fees - Major</t>
  </si>
  <si>
    <t>Major Plumbing</t>
  </si>
  <si>
    <t>CSG-Major Plumbing</t>
  </si>
  <si>
    <t>RMM-Major Plumbing</t>
  </si>
  <si>
    <t>Major Exterior Lights</t>
  </si>
  <si>
    <t>CSG-Major Exterior Lights</t>
  </si>
  <si>
    <t>RMM-Major Exterior Lights</t>
  </si>
  <si>
    <t>Major Common Area Maintenance</t>
  </si>
  <si>
    <t>CSG-Major Common Area Maint</t>
  </si>
  <si>
    <t>RMM-Major Common Area Maint</t>
  </si>
  <si>
    <t>Major Exterior Wood/Siding Repairs</t>
  </si>
  <si>
    <t>CSG-Major Ext Wood/Side Rep</t>
  </si>
  <si>
    <t>RMM-Major Ext Wood/Side Rep</t>
  </si>
  <si>
    <t>Major Fire Extinguishers/FireStops</t>
  </si>
  <si>
    <t>CSG-Major Fire Ext/Fire Stops</t>
  </si>
  <si>
    <t>RMM-Major Fire Ext/Fire Stops</t>
  </si>
  <si>
    <t>Major Gates/Fence/Access System Repairs</t>
  </si>
  <si>
    <t>CSG-Major Gate/Fence/ASR</t>
  </si>
  <si>
    <t>RMM-Major Gate/Fence/ASR</t>
  </si>
  <si>
    <t>Major Hurricane Repairs</t>
  </si>
  <si>
    <t>Major HVAC Repairs</t>
  </si>
  <si>
    <t>CSG-Major HVAC</t>
  </si>
  <si>
    <t>RMM-Major HVAC</t>
  </si>
  <si>
    <t>Major Interior Unit Repairs</t>
  </si>
  <si>
    <t>RMM-Major Interior Unit Repairs</t>
  </si>
  <si>
    <t>Major Kitchen Equipment Repairs</t>
  </si>
  <si>
    <t>Major Landscaping</t>
  </si>
  <si>
    <t>CSG-Major Landscaping</t>
  </si>
  <si>
    <t>RMM-Major Landscaping</t>
  </si>
  <si>
    <t>Major Maint Equipment</t>
  </si>
  <si>
    <t>Major Security System Repairs</t>
  </si>
  <si>
    <t>Major Exterior Painting</t>
  </si>
  <si>
    <t>CSG-Major Exterior Painting</t>
  </si>
  <si>
    <t>RMM-Major Exterior Painting</t>
  </si>
  <si>
    <t>Major Paving Repairs</t>
  </si>
  <si>
    <t>CSG-Major Paving Repairs</t>
  </si>
  <si>
    <t>RMM-Major Paving Repairs</t>
  </si>
  <si>
    <t>Major Pool Repairs</t>
  </si>
  <si>
    <t>CSG-Major Pool Repairs</t>
  </si>
  <si>
    <t>RMM-Major Pool Repairs</t>
  </si>
  <si>
    <t>Major Pool Furniture</t>
  </si>
  <si>
    <t>CSG-Major Pool Furniture</t>
  </si>
  <si>
    <t>RMM-Major Pool Furniture</t>
  </si>
  <si>
    <t>Major Project Manager P/R</t>
  </si>
  <si>
    <t>Major Project Manager P/R Taxes</t>
  </si>
  <si>
    <t>Major Roof Repairs</t>
  </si>
  <si>
    <t>CSG-Major Roof Repairs</t>
  </si>
  <si>
    <t>RMM-Major Roof Repairs</t>
  </si>
  <si>
    <t>Major Project Manager Meals</t>
  </si>
  <si>
    <t>Major Project Manager Travel</t>
  </si>
  <si>
    <t>Signage</t>
  </si>
  <si>
    <t>Major Sign Repair</t>
  </si>
  <si>
    <t>Major Rehab Common</t>
  </si>
  <si>
    <t>Major Rehab Exterior</t>
  </si>
  <si>
    <t>Major Tennis Courts</t>
  </si>
  <si>
    <t>Major Vinyl</t>
  </si>
  <si>
    <t>Water Heater-Major</t>
  </si>
  <si>
    <t>Major Window Treatments</t>
  </si>
  <si>
    <t>Major Wallpaper Repair</t>
  </si>
  <si>
    <t>Major Other</t>
  </si>
  <si>
    <t>Contra Improvements</t>
  </si>
  <si>
    <t>TOTAL MAJOR EXPENSES - MULTIFAMILY</t>
  </si>
  <si>
    <t>RECURRING CAPITAL</t>
  </si>
  <si>
    <t>Pool Equipment</t>
  </si>
  <si>
    <t>HVAC Condending Units</t>
  </si>
  <si>
    <t>Carpet</t>
  </si>
  <si>
    <t>Vinyl</t>
  </si>
  <si>
    <t>Drapes/Mini Blinds</t>
  </si>
  <si>
    <t>Countertops</t>
  </si>
  <si>
    <t>Cabinets</t>
  </si>
  <si>
    <t>Water Heaters</t>
  </si>
  <si>
    <t>Office Equipment/Computers</t>
  </si>
  <si>
    <t>Dishwasher</t>
  </si>
  <si>
    <t>Exterior Building</t>
  </si>
  <si>
    <t>Window Coverings</t>
  </si>
  <si>
    <t>Ranges</t>
  </si>
  <si>
    <t>Refrigerators</t>
  </si>
  <si>
    <t>Microwaves</t>
  </si>
  <si>
    <t>Washer/Dryer</t>
  </si>
  <si>
    <t>Disposals</t>
  </si>
  <si>
    <t>TOTAL RECURRING CAPITAL</t>
  </si>
  <si>
    <t>ONE TIME CAPITAL</t>
  </si>
  <si>
    <t>Asphalt/Concrete</t>
  </si>
  <si>
    <t>Start Up</t>
  </si>
  <si>
    <t>Office Equip/Computer (One Time)</t>
  </si>
  <si>
    <t>Plumbing</t>
  </si>
  <si>
    <t>Electrical</t>
  </si>
  <si>
    <t>Fencing/Gates</t>
  </si>
  <si>
    <t>Exterior Lights</t>
  </si>
  <si>
    <t>Trash Enclosures</t>
  </si>
  <si>
    <t>Windows</t>
  </si>
  <si>
    <t>Fire/Life Safety</t>
  </si>
  <si>
    <t>Lender Inspection Fees</t>
  </si>
  <si>
    <t>Model</t>
  </si>
  <si>
    <t>Garage/Carport</t>
  </si>
  <si>
    <t>Hot Water Heaters/Boilers</t>
  </si>
  <si>
    <t>Marketing (One Time Capital)</t>
  </si>
  <si>
    <t>Clubhouse/Leasing Office</t>
  </si>
  <si>
    <t>Amenities</t>
  </si>
  <si>
    <t>Interior Unit Upgrades</t>
  </si>
  <si>
    <t>Roof</t>
  </si>
  <si>
    <t>Building Envelope</t>
  </si>
  <si>
    <t>Stairs</t>
  </si>
  <si>
    <t>Balconies and Walkways</t>
  </si>
  <si>
    <t>Windows (One Time Capital)</t>
  </si>
  <si>
    <t>Paint</t>
  </si>
  <si>
    <t>ADA</t>
  </si>
  <si>
    <t>FHAA</t>
  </si>
  <si>
    <t>Elevators (One Time Capital)</t>
  </si>
  <si>
    <t>Structural</t>
  </si>
  <si>
    <t>Power Washing</t>
  </si>
  <si>
    <t>Interior Building</t>
  </si>
  <si>
    <t>Retail TI</t>
  </si>
  <si>
    <t>Retail LC</t>
  </si>
  <si>
    <t>Office TI</t>
  </si>
  <si>
    <t>Office LC</t>
  </si>
  <si>
    <t>Contingency</t>
  </si>
  <si>
    <t>CM Fees Bell</t>
  </si>
  <si>
    <t>CM Fee JBM</t>
  </si>
  <si>
    <t>TIC Roll Up Expense</t>
  </si>
  <si>
    <t>TOTAL ONE TIME CAPITAL</t>
  </si>
  <si>
    <t>TOTAL NON-CONTROLLABLE EXPENSES</t>
  </si>
  <si>
    <t>TOTAL OPERATING EXPENSES</t>
  </si>
  <si>
    <t>NET OPERATING INCOME</t>
  </si>
  <si>
    <t>REHAB MAJOR EXPENSES</t>
  </si>
  <si>
    <t>Rehab-Appliances</t>
  </si>
  <si>
    <t>Rehab-Blinds</t>
  </si>
  <si>
    <t>Rehab-Cabinets</t>
  </si>
  <si>
    <t>Rehab-Carpet</t>
  </si>
  <si>
    <t>Rehab-Common Area Maint-Major</t>
  </si>
  <si>
    <t>Rehab-Countertops</t>
  </si>
  <si>
    <t>Rehab-Electrical</t>
  </si>
  <si>
    <t>Rehab-Exterior Major</t>
  </si>
  <si>
    <t>Rehab-Flooring</t>
  </si>
  <si>
    <t>Rehab-Green Initiatives</t>
  </si>
  <si>
    <t>Rehab-HVAC</t>
  </si>
  <si>
    <t>Rehab-Interior Unit Upgrades</t>
  </si>
  <si>
    <t>Rehab-Labor Contractor</t>
  </si>
  <si>
    <t>Rehab-Lighting</t>
  </si>
  <si>
    <t>Rehab-Mgmt Fee</t>
  </si>
  <si>
    <t>Rehab-Paint</t>
  </si>
  <si>
    <t>Rehab-Plumbing</t>
  </si>
  <si>
    <t>Rehab-Contra Improvements</t>
  </si>
  <si>
    <t>TOTAL REHAB MAJOR EXPENSES</t>
  </si>
  <si>
    <t>OWNERSHIP EXPENSES</t>
  </si>
  <si>
    <t>Association Fees</t>
  </si>
  <si>
    <t>Ownership-General/Office</t>
  </si>
  <si>
    <t>Ownership-Travel</t>
  </si>
  <si>
    <t>Other Taxes/Assessments</t>
  </si>
  <si>
    <t>Ownership Taxes</t>
  </si>
  <si>
    <t>Non Deductible Expenses</t>
  </si>
  <si>
    <t>TIC Rollup Expense</t>
  </si>
  <si>
    <t>Prof/Legal Fees-Financial</t>
  </si>
  <si>
    <t>Prof/Legal Fees-Attorney</t>
  </si>
  <si>
    <t>Tax and Audit Fees</t>
  </si>
  <si>
    <t>TOTAL OWNERSHIP EXPENSES</t>
  </si>
  <si>
    <t>INSURANCE REHABILITATION</t>
  </si>
  <si>
    <t>Insurance Rehabilitation Income</t>
  </si>
  <si>
    <t>Insurance Rehabilitation Expenditures</t>
  </si>
  <si>
    <t>Casualty Loss/Insurance Deductible Exp</t>
  </si>
  <si>
    <t>Renters Insurance Recovery Proceeds</t>
  </si>
  <si>
    <t>Renters Insurance Claims Expense</t>
  </si>
  <si>
    <t>Emergency Repair Expense</t>
  </si>
  <si>
    <t>Rebuild / Restoration Expense</t>
  </si>
  <si>
    <t>Casualty Fee Expense</t>
  </si>
  <si>
    <t>TOTAL INSURANCE REHABILITATION</t>
  </si>
  <si>
    <t>DEBT SERVICE</t>
  </si>
  <si>
    <t>Interest Expense-Mortgage</t>
  </si>
  <si>
    <t>2nd Mortgage Interest Expense</t>
  </si>
  <si>
    <t>Interest Expense- Mezzanine</t>
  </si>
  <si>
    <t>Interest Exp - Hedging Activity</t>
  </si>
  <si>
    <t>Interest Exp - Early Ext of Debt</t>
  </si>
  <si>
    <t>Interest Expense-Note Payable</t>
  </si>
  <si>
    <t>Interest Expense-Other</t>
  </si>
  <si>
    <t>Interest Expense-Security Deposits</t>
  </si>
  <si>
    <t>Interest Expense - Loan Cost Amortization</t>
  </si>
  <si>
    <t>TOTAL DEBT SERVICE</t>
  </si>
  <si>
    <t>ACQUISITION/DISPOSITION EXPENSES</t>
  </si>
  <si>
    <t>Acquisition Fees</t>
  </si>
  <si>
    <t>Bond Fees (WREA)</t>
  </si>
  <si>
    <t>Interior Unit Rehab</t>
  </si>
  <si>
    <t>Start Up Costs (REHAB ONLY)</t>
  </si>
  <si>
    <t>Organization Cost</t>
  </si>
  <si>
    <t>Asset Management Fee</t>
  </si>
  <si>
    <t>Construction Management Fee</t>
  </si>
  <si>
    <t>Sales Expense</t>
  </si>
  <si>
    <t>TOTAL ACQUISITION/DISPOSITION EXPENSES</t>
  </si>
  <si>
    <t>OTHER EXPENSE/INCOME</t>
  </si>
  <si>
    <t>Amortization Expense</t>
  </si>
  <si>
    <t>Amortization Expense In-Place Lease</t>
  </si>
  <si>
    <t>Depreciation Expense</t>
  </si>
  <si>
    <t>Depreciation Expense - FFE</t>
  </si>
  <si>
    <t>Depreciation Expense - Bldg Impr</t>
  </si>
  <si>
    <t>Ground Lease SL Expense</t>
  </si>
  <si>
    <t>Donations</t>
  </si>
  <si>
    <t>Rent for Facility</t>
  </si>
  <si>
    <t>Rent for Building/Land</t>
  </si>
  <si>
    <t>Master Lease</t>
  </si>
  <si>
    <t>Shrinkage of Life Estate Liab.</t>
  </si>
  <si>
    <t>Book to Tax Adjustments</t>
  </si>
  <si>
    <t>Tax Adj - Recurring Capital</t>
  </si>
  <si>
    <t>Tax Adj - One Time Capital</t>
  </si>
  <si>
    <t>Gain/Loss on Sale of Fixed Assets</t>
  </si>
  <si>
    <t>Gain/Loss on Sale of Investment</t>
  </si>
  <si>
    <t>Gain / Loss from Discontinued Operations</t>
  </si>
  <si>
    <t>Gain/Loss on Disposal of Fixed Assets</t>
  </si>
  <si>
    <t>Gain/Loss Closing Costs</t>
  </si>
  <si>
    <t>Gain/Loss Commission</t>
  </si>
  <si>
    <t>Impairment Expense</t>
  </si>
  <si>
    <t>Gain/Loss - Cost of Sale</t>
  </si>
  <si>
    <t>Gain/Loss on Hedging Activity</t>
  </si>
  <si>
    <t>Other Expense</t>
  </si>
  <si>
    <t>COVID-19 Non-Operating Expense</t>
  </si>
  <si>
    <t>Prior Year Expense</t>
  </si>
  <si>
    <t>Dividend Expense</t>
  </si>
  <si>
    <t>Suspense</t>
  </si>
  <si>
    <t>TOTAL OTHER EXPENSE/INCOME</t>
  </si>
  <si>
    <t>FIXED ASSETS</t>
  </si>
  <si>
    <t>CAPITAL EXPENDITURES</t>
  </si>
  <si>
    <t>W/O Building</t>
  </si>
  <si>
    <t>ACQ Building Improvements</t>
  </si>
  <si>
    <t>Cert of Occ / Life Safety</t>
  </si>
  <si>
    <t>W/O Building Improvements</t>
  </si>
  <si>
    <t>ACQ FFE</t>
  </si>
  <si>
    <t>W/O FFE</t>
  </si>
  <si>
    <t>ACQ Interior Improvements</t>
  </si>
  <si>
    <t>ACQ Land Improvements</t>
  </si>
  <si>
    <t>Airplane</t>
  </si>
  <si>
    <t>New Reporting-Marketing, Utilities</t>
  </si>
  <si>
    <t>Appliances</t>
  </si>
  <si>
    <t>AC-Refrigerators</t>
  </si>
  <si>
    <t>Dishwashers</t>
  </si>
  <si>
    <t>AC-Dishwashers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</si>
  <si>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</si>
  <si>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</si>
  <si>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</si>
  <si>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</si>
  <si>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</si>
  <si>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</si>
  <si>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</si>
  <si>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</si>
  <si>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</si>
  <si>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</si>
  <si>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</si>
  <si>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</si>
  <si>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</si>
  <si>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</si>
  <si>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</si>
  <si>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</si>
  <si>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</si>
  <si>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</si>
  <si>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</si>
  <si>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</si>
  <si>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</si>
  <si>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AC-Gutters and Downspouts</t>
  </si>
  <si>
    <t>Building-Book Basis Adj</t>
  </si>
  <si>
    <t>Capitalized Interest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</si>
  <si>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</si>
  <si>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</si>
  <si>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</si>
  <si>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</si>
  <si>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</si>
  <si>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</si>
  <si>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</si>
  <si>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</si>
  <si>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</si>
  <si>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</si>
  <si>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</si>
  <si>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</si>
  <si>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</si>
  <si>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</si>
  <si>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</si>
  <si>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</si>
  <si>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</si>
  <si>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</si>
  <si>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</si>
  <si>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</si>
  <si>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</si>
  <si>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</si>
  <si>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</si>
  <si>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</si>
  <si>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</si>
  <si>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</si>
  <si>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</si>
  <si>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</si>
  <si>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</si>
  <si>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</si>
  <si>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</si>
  <si>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</si>
  <si>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</si>
  <si>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</si>
  <si>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</si>
  <si>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</si>
  <si>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Const Mgmt Fees - Capital</t>
  </si>
  <si>
    <t>RMM-Const Mgmt Fees - Capital</t>
  </si>
  <si>
    <t>Deferred Leasing Fees</t>
  </si>
  <si>
    <t>Deferred Loan Fees</t>
  </si>
  <si>
    <t>Drainage</t>
  </si>
  <si>
    <t>Draperies</t>
  </si>
  <si>
    <t>Electronic Upfit</t>
  </si>
  <si>
    <t>Environmental Costs</t>
  </si>
  <si>
    <t>Equipment</t>
  </si>
  <si>
    <t>CSG-Equipment</t>
  </si>
  <si>
    <t>RMM-Equipment</t>
  </si>
  <si>
    <t>CSG-Exterior Lighting</t>
  </si>
  <si>
    <t>RMM-Exterior Lighting</t>
  </si>
  <si>
    <t>Exterior Other</t>
  </si>
  <si>
    <t>AC-Building Exterior Misc</t>
  </si>
  <si>
    <t>Exterior Wood/Siding Repl</t>
  </si>
  <si>
    <t>Fencing/Gates/Access Systems</t>
  </si>
  <si>
    <t>CSG-Fencing</t>
  </si>
  <si>
    <t>RMM-Fencing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</si>
  <si>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</si>
  <si>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</si>
  <si>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</si>
  <si>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</si>
  <si>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</si>
  <si>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</si>
  <si>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</si>
  <si>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</si>
  <si>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</si>
  <si>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</si>
  <si>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</si>
  <si>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</si>
  <si>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</si>
  <si>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</si>
  <si>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</si>
  <si>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</si>
  <si>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</si>
  <si>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</si>
  <si>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</si>
  <si>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HVAC</t>
  </si>
  <si>
    <t>CSG-HVAC</t>
  </si>
  <si>
    <t>RMM-HVAC</t>
  </si>
  <si>
    <t>AC-Heat Pumps\Air Cond.</t>
  </si>
  <si>
    <t>Misc.Turnover Replacements</t>
  </si>
  <si>
    <t>Kitchen Cabinets</t>
  </si>
  <si>
    <t>AC-Kitchen Cabinets</t>
  </si>
  <si>
    <t>Ceramic Wall Tile</t>
  </si>
  <si>
    <t>Interior Renovations</t>
  </si>
  <si>
    <t>AC-Building Interior Misc</t>
  </si>
  <si>
    <t>Land</t>
  </si>
  <si>
    <t>Land – Section 1031 Deferred Gain</t>
  </si>
  <si>
    <t>Land and Building</t>
  </si>
  <si>
    <t>Land Ford Plantation</t>
  </si>
  <si>
    <t>Land Improvements</t>
  </si>
  <si>
    <t>CSG-Land Improvements</t>
  </si>
  <si>
    <t>RMM-Land Improvements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</si>
  <si>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</si>
  <si>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</si>
  <si>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</si>
  <si>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</si>
  <si>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</si>
  <si>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</si>
  <si>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</si>
  <si>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</si>
  <si>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</si>
  <si>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</si>
  <si>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</si>
  <si>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</si>
  <si>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</si>
  <si>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</si>
  <si>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</si>
  <si>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</si>
  <si>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</si>
  <si>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</si>
  <si>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</si>
  <si>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</si>
  <si>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</si>
  <si>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</si>
  <si>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</si>
  <si>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</si>
  <si>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</si>
  <si>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Set Up</t>
  </si>
  <si>
    <t>Other Assets</t>
  </si>
  <si>
    <t>Other Assets - Deferred Comp Plan</t>
  </si>
  <si>
    <t>Investment in works of art</t>
  </si>
  <si>
    <t>AC-Dumpsters</t>
  </si>
  <si>
    <t>Painting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</si>
  <si>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</si>
  <si>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</si>
  <si>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</si>
  <si>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</si>
  <si>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</si>
  <si>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</si>
  <si>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</si>
  <si>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</si>
  <si>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</si>
  <si>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</si>
  <si>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</si>
  <si>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</si>
  <si>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</si>
  <si>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</si>
  <si>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</si>
  <si>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</si>
  <si>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</si>
  <si>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</si>
  <si>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</si>
  <si>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</si>
  <si>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</si>
  <si>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</si>
  <si>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</si>
  <si>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</si>
  <si>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</si>
  <si>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CSG-Signage</t>
  </si>
  <si>
    <t>RMM-Signage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</si>
  <si>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</si>
  <si>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</si>
  <si>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</si>
  <si>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</si>
  <si>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</si>
  <si>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</si>
  <si>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</si>
  <si>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</si>
  <si>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</si>
  <si>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</si>
  <si>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</si>
  <si>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</si>
  <si>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</si>
  <si>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</si>
  <si>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</si>
  <si>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</si>
  <si>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</si>
  <si>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</si>
  <si>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</si>
  <si>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</si>
  <si>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</si>
  <si>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</si>
  <si>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</si>
  <si>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</si>
  <si>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</si>
  <si>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</si>
  <si>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</si>
  <si>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</si>
  <si>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</si>
  <si>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</si>
  <si>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</si>
  <si>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</si>
  <si>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</si>
  <si>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</si>
  <si>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</si>
  <si>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</si>
  <si>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</si>
  <si>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AC-Vinyl Floor Replacement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</si>
  <si>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</si>
  <si>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</si>
  <si>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</si>
  <si>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</si>
  <si>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</si>
  <si>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</si>
  <si>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</si>
  <si>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</si>
  <si>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</si>
  <si>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</si>
  <si>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</si>
  <si>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</si>
  <si>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</si>
  <si>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</si>
  <si>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</si>
  <si>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</si>
  <si>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</si>
  <si>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</si>
  <si>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CIP - Insurance Claim</t>
  </si>
  <si>
    <t>CIP-Project 1 (DRA)</t>
  </si>
  <si>
    <t>CIP Project 2 (DRA)</t>
  </si>
  <si>
    <t>CIP Project 3</t>
  </si>
  <si>
    <t>Fixed Assets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</si>
  <si>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</si>
  <si>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</si>
  <si>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</si>
  <si>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</si>
  <si>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</si>
  <si>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</si>
  <si>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</si>
  <si>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</si>
  <si>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</si>
  <si>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</si>
  <si>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</si>
  <si>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</si>
  <si>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</si>
  <si>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</si>
  <si>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</si>
  <si>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</si>
  <si>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</si>
  <si>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</si>
  <si>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</si>
  <si>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</si>
  <si>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</si>
  <si>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</si>
  <si>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</si>
  <si>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</si>
  <si>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</si>
  <si>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</si>
  <si>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</si>
  <si>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</si>
  <si>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</si>
  <si>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</si>
  <si>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</si>
  <si>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</si>
  <si>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</si>
  <si>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</si>
  <si>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</si>
  <si>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</si>
  <si>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</si>
  <si>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</si>
  <si>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</si>
  <si>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</si>
  <si>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</si>
  <si>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</si>
  <si>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</si>
  <si>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</si>
  <si>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</si>
  <si>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</si>
  <si>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</si>
  <si>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</si>
  <si>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</si>
  <si>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</si>
  <si>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</si>
  <si>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</si>
  <si>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</si>
  <si>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</si>
  <si>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</si>
  <si>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</si>
  <si>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</si>
  <si>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</si>
  <si>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</si>
  <si>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</si>
  <si>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</si>
  <si>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</si>
  <si>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</si>
  <si>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</si>
  <si>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</si>
  <si>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</si>
  <si>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</si>
  <si>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</si>
  <si>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</si>
  <si>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</si>
  <si>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</si>
  <si>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</si>
  <si>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</si>
  <si>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</si>
  <si>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</si>
  <si>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</si>
  <si>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</si>
  <si>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</si>
  <si>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</si>
  <si>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</si>
  <si>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</si>
  <si>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</si>
  <si>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</si>
  <si>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</si>
  <si>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</si>
  <si>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</si>
  <si>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</si>
  <si>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</si>
  <si>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</si>
  <si>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</si>
  <si>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</si>
  <si>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</si>
  <si>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</si>
  <si>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</si>
  <si>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</si>
  <si>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</si>
  <si>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</si>
  <si>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</si>
  <si>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</si>
  <si>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</si>
  <si>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</si>
  <si>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</si>
  <si>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</si>
  <si>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</si>
  <si>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</si>
  <si>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</si>
  <si>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</si>
  <si>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</si>
  <si>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</si>
  <si>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</si>
  <si>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</si>
  <si>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</si>
  <si>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</si>
  <si>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</si>
  <si>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</si>
  <si>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</si>
  <si>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</si>
  <si>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</si>
  <si>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</si>
  <si>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</si>
  <si>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</si>
  <si>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</si>
  <si>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</si>
  <si>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</si>
  <si>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</si>
  <si>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</si>
  <si>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</si>
  <si>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</si>
  <si>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</si>
  <si>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</si>
  <si>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</si>
  <si>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</si>
  <si>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</si>
  <si>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</si>
  <si>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</si>
  <si>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</si>
  <si>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</si>
  <si>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</si>
  <si>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</si>
  <si>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</si>
  <si>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</si>
  <si>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</si>
  <si>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</si>
  <si>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</si>
  <si>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</si>
  <si>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</si>
  <si>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</si>
  <si>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</si>
  <si>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</si>
  <si>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</si>
  <si>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</si>
  <si>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</si>
  <si>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</si>
  <si>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</si>
  <si>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</si>
  <si>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</si>
  <si>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</si>
  <si>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</si>
  <si>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</si>
  <si>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</si>
  <si>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</si>
  <si>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</si>
  <si>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</si>
  <si>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</si>
  <si>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</si>
  <si>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</si>
  <si>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</si>
  <si>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</si>
  <si>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</si>
  <si>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</si>
  <si>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</si>
  <si>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</si>
  <si>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</si>
  <si>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</si>
  <si>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</si>
  <si>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</si>
  <si>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</si>
  <si>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</si>
  <si>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</si>
  <si>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</si>
  <si>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</si>
  <si>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</si>
  <si>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</si>
  <si>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</si>
  <si>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</si>
  <si>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</si>
  <si>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</si>
  <si>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</si>
  <si>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</si>
  <si>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</si>
  <si>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</si>
  <si>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</si>
  <si>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</si>
  <si>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</si>
  <si>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</si>
  <si>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</si>
  <si>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</si>
  <si>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</si>
  <si>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</si>
  <si>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</si>
  <si>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</si>
  <si>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</si>
  <si>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</si>
  <si>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</si>
  <si>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</si>
  <si>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</si>
  <si>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</si>
  <si>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</si>
  <si>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</si>
  <si>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</si>
  <si>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</si>
  <si>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</si>
  <si>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</si>
  <si>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</si>
  <si>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</si>
  <si>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</si>
  <si>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</si>
  <si>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</si>
  <si>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</si>
  <si>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</si>
  <si>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</si>
  <si>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</si>
  <si>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</si>
  <si>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</si>
  <si>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</si>
  <si>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</si>
  <si>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</si>
  <si>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</si>
  <si>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</si>
  <si>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</si>
  <si>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</si>
  <si>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</si>
  <si>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</si>
  <si>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</si>
  <si>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</si>
  <si>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</si>
  <si>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</si>
  <si>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</si>
  <si>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</si>
  <si>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</si>
  <si>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</si>
  <si>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</si>
  <si>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</si>
  <si>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</si>
  <si>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</si>
  <si>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</si>
  <si>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</si>
  <si>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</si>
  <si>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</si>
  <si>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</si>
  <si>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</si>
  <si>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</si>
  <si>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</si>
  <si>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</si>
  <si>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</si>
  <si>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</si>
  <si>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</si>
  <si>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</si>
  <si>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</si>
  <si>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</si>
  <si>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</si>
  <si>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</si>
  <si>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</si>
  <si>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</si>
  <si>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</si>
  <si>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</si>
  <si>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</si>
  <si>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</si>
  <si>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</si>
  <si>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</si>
  <si>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</si>
  <si>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</si>
  <si>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</si>
  <si>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</si>
  <si>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</si>
  <si>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</si>
  <si>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</si>
  <si>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</si>
  <si>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</si>
  <si>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</si>
  <si>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</si>
  <si>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</si>
  <si>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</si>
  <si>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</si>
  <si>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</si>
  <si>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</si>
  <si>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</si>
  <si>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</si>
  <si>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</si>
  <si>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</si>
  <si>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</si>
  <si>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</si>
  <si>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</si>
  <si>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</si>
  <si>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</si>
  <si>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</si>
  <si>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</si>
  <si>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</si>
  <si>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</si>
  <si>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</si>
  <si>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</si>
  <si>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</si>
  <si>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</si>
  <si>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</si>
  <si>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</si>
  <si>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</si>
  <si>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</si>
  <si>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</si>
  <si>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</si>
  <si>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</si>
  <si>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</si>
  <si>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</si>
  <si>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</si>
  <si>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</si>
  <si>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</si>
  <si>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</si>
  <si>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</si>
  <si>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</si>
  <si>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</si>
  <si>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</si>
  <si>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</si>
  <si>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</si>
  <si>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</si>
  <si>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</si>
  <si>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</si>
  <si>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</si>
  <si>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</si>
  <si>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</si>
  <si>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</si>
  <si>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</si>
  <si>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</si>
  <si>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</si>
  <si>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</si>
  <si>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</si>
  <si>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</si>
  <si>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</si>
  <si>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</si>
  <si>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</si>
  <si>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</si>
  <si>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</si>
  <si>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</si>
  <si>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</si>
  <si>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</si>
  <si>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</si>
  <si>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</si>
  <si>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</si>
  <si>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</si>
  <si>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</si>
  <si>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</si>
  <si>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</si>
  <si>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</si>
  <si>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</si>
  <si>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</si>
  <si>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</si>
  <si>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</si>
  <si>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</si>
  <si>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</si>
  <si>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</si>
  <si>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</si>
  <si>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</si>
  <si>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</si>
  <si>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</si>
  <si>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</si>
  <si>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</si>
  <si>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</si>
  <si>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</si>
  <si>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</si>
  <si>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</si>
  <si>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</si>
  <si>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</si>
  <si>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</si>
  <si>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</si>
  <si>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</si>
  <si>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</si>
  <si>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</si>
  <si>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</si>
  <si>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</si>
  <si>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</si>
  <si>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</si>
  <si>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</si>
  <si>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</si>
  <si>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</si>
  <si>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</si>
  <si>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</si>
  <si>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</si>
  <si>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</si>
  <si>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</si>
  <si>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</si>
  <si>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</si>
  <si>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</si>
  <si>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</si>
  <si>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</si>
  <si>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</si>
  <si>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</si>
  <si>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</si>
  <si>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</si>
  <si>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</si>
  <si>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</si>
  <si>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</si>
  <si>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</si>
  <si>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</si>
  <si>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</si>
  <si>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</si>
  <si>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</si>
  <si>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</si>
  <si>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</si>
  <si>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</si>
  <si>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</si>
  <si>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</si>
  <si>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</si>
  <si>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</si>
  <si>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</si>
  <si>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</si>
  <si>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</si>
  <si>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</si>
  <si>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</si>
  <si>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</si>
  <si>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</si>
  <si>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</si>
  <si>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</si>
  <si>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</si>
  <si>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</si>
  <si>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</si>
  <si>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</si>
  <si>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</si>
  <si>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</si>
  <si>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</si>
  <si>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</si>
  <si>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</si>
  <si>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</si>
  <si>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</si>
  <si>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</si>
  <si>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</si>
  <si>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</si>
  <si>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</si>
  <si>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</si>
  <si>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</si>
  <si>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</si>
  <si>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</si>
  <si>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</si>
  <si>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</si>
  <si>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</si>
  <si>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</si>
  <si>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</si>
  <si>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</si>
  <si>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</si>
  <si>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</si>
  <si>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</si>
  <si>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</si>
  <si>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</si>
  <si>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</si>
  <si>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</si>
  <si>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</si>
  <si>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</si>
  <si>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</si>
  <si>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</si>
  <si>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</si>
  <si>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</si>
  <si>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</si>
  <si>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</si>
  <si>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</si>
  <si>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</si>
  <si>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</si>
  <si>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</si>
  <si>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</si>
  <si>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</si>
  <si>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</si>
  <si>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</si>
  <si>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</si>
  <si>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</si>
  <si>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</si>
  <si>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</si>
  <si>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</si>
  <si>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</si>
  <si>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</si>
  <si>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</si>
  <si>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</si>
  <si>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</si>
  <si>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</si>
  <si>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</si>
  <si>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</si>
  <si>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</si>
  <si>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</si>
  <si>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</si>
  <si>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</si>
  <si>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</si>
  <si>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</si>
  <si>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</si>
  <si>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</si>
  <si>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</si>
  <si>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</si>
  <si>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</si>
  <si>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</si>
  <si>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</si>
  <si>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</si>
  <si>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</si>
  <si>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</si>
  <si>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</si>
  <si>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</si>
  <si>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</si>
  <si>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</si>
  <si>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</si>
  <si>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</si>
  <si>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</si>
  <si>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</si>
  <si>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</si>
  <si>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</si>
  <si>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</si>
  <si>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</si>
  <si>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</si>
  <si>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</si>
  <si>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</si>
  <si>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</si>
  <si>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</si>
  <si>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</si>
  <si>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</si>
  <si>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</si>
  <si>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</si>
  <si>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</si>
  <si>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</si>
  <si>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</si>
  <si>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</si>
  <si>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</si>
  <si>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TOTAL MISCELLANEOUS</t>
  </si>
  <si>
    <t>CONSTRUCTION FEE</t>
  </si>
  <si>
    <t>Rehab - Contingency</t>
  </si>
  <si>
    <t>EXTERIOR CONTIENGENCY</t>
  </si>
  <si>
    <t>Rehab - Renovation Mgmt Fee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</si>
  <si>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</si>
  <si>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</si>
  <si>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</si>
  <si>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</si>
  <si>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</si>
  <si>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</si>
  <si>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</si>
  <si>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</si>
  <si>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</si>
  <si>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</si>
  <si>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</si>
  <si>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</si>
  <si>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</si>
  <si>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TOTAL OTHER RENOVATION</t>
  </si>
  <si>
    <t>TOTAL RENOVATIONS</t>
  </si>
</sst>
</file>

<file path=xl/styles.xml><?xml version="1.0" encoding="utf-8"?>
<styleSheet xmlns="http://schemas.openxmlformats.org/spreadsheetml/2006/main">
  <numFmts count="7">
    <numFmt numFmtId="177" formatCode="0.00%;\(0.00%\)"/>
    <numFmt numFmtId="178" formatCode="_(* #,##0.00_);_(* \(#,##0.00\);_(* &quot;-&quot;??_);_(@_)"/>
    <numFmt numFmtId="179" formatCode="mmmm\ d\,\ yyyy"/>
    <numFmt numFmtId="180" formatCode="_(* #,##0_);_(* \(#,##0\);_(* &quot;-&quot;??_);_(@_)"/>
    <numFmt numFmtId="181" formatCode="0.0%"/>
    <numFmt numFmtId="182" formatCode="yyyy"/>
    <numFmt numFmtId="183" formatCode="[$-409]mmmm\-yy;@"/>
  </numFmts>
  <fonts count="17"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C0C0C0"/>
      <name val="Tahoma"/>
      <family val="2"/>
    </font>
    <font>
      <sz val="12"/>
      <color rgb="FFFFFFFF"/>
      <name val="Tahoma"/>
      <family val="2"/>
    </font>
    <font>
      <sz val="12"/>
      <color rgb="FFFF0000"/>
      <name val="Tahoma"/>
      <family val="2"/>
    </font>
    <font>
      <sz val="12"/>
      <name val="Arial"/>
      <family val="2"/>
    </font>
    <font>
      <b/>
      <i/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i/>
      <sz val="11"/>
      <color rgb="FFFF0000"/>
      <name val="Tahoma"/>
      <family val="2"/>
    </font>
    <font>
      <b/>
      <i/>
      <sz val="12"/>
      <color rgb="FFFF0000"/>
      <name val="Arial"/>
      <family val="2"/>
    </font>
    <font>
      <b/>
      <sz val="12"/>
      <name val="Arial"/>
      <family val="2"/>
    </font>
    <font>
      <b/>
      <sz val="12"/>
      <color rgb="FFFFFFFF"/>
      <name val="Tahoma"/>
      <family val="2"/>
    </font>
    <font>
      <i/>
      <sz val="12"/>
      <name val="Tahoma"/>
      <family val="2"/>
    </font>
    <font>
      <b/>
      <sz val="12"/>
      <color rgb="FFC0C0C0"/>
      <name val="Tahoma"/>
      <family val="2"/>
    </font>
    <font>
      <b/>
      <sz val="8"/>
      <name val="Arial"/>
      <family val="2"/>
    </font>
    <font>
      <sz val="10"/>
      <name val="Tahoma"/>
      <family val="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"/>
        <bgColor indexed="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>
        <color rgb="FF000000"/>
      </left>
      <right>
        <color rgb="FF000000"/>
      </right>
      <top style="medium"/>
      <bottom>
        <color rgb="FF000000"/>
      </bottom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 style="medium"/>
      <top>
        <color rgb="FF000000"/>
      </top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thin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thin"/>
    </border>
    <border>
      <left style="thin"/>
      <right>
        <color rgb="FF000000"/>
      </right>
      <top style="thin"/>
      <bottom style="thin"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8" fontId="0" fillId="0" borderId="0" applyFont="0" applyFill="0" applyBorder="0" applyAlignment="0" applyProtection="0"/>
  </cellStyleXfs>
  <cellXfs count="357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3" borderId="0" xfId="0" applyFont="1" applyFill="1" applyAlignment="1">
      <alignment horizontal="left"/>
    </xf>
    <xf numFmtId="49" fontId="1" fillId="2" borderId="0" xfId="0" applyNumberFormat="1" applyFont="1" applyFill="1" applyAlignment="1">
      <alignment/>
    </xf>
    <xf numFmtId="0" fontId="1" fillId="2" borderId="0" xfId="0" applyNumberFormat="1" applyFont="1" applyFill="1" applyAlignment="1" quotePrefix="1">
      <alignment/>
    </xf>
    <xf numFmtId="177" fontId="1" fillId="2" borderId="0" xfId="15" applyNumberFormat="1" applyFont="1" applyFill="1" applyAlignment="1">
      <alignment/>
    </xf>
    <xf numFmtId="177" fontId="1" fillId="2" borderId="0" xfId="0" applyNumberFormat="1" applyFont="1" applyFill="1" applyAlignment="1">
      <alignment/>
    </xf>
    <xf numFmtId="0" fontId="1" fillId="2" borderId="0" xfId="0" applyFont="1" applyFill="1" applyBorder="1" applyAlignment="1">
      <alignment/>
    </xf>
    <xf numFmtId="178" fontId="1" fillId="0" borderId="0" xfId="18" applyFont="1" applyFill="1" applyBorder="1" applyAlignment="1">
      <alignment/>
    </xf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/>
    </xf>
    <xf numFmtId="179" fontId="1" fillId="2" borderId="0" xfId="0" applyNumberFormat="1" applyFont="1" applyFill="1" applyAlignment="1">
      <alignment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177" fontId="1" fillId="2" borderId="0" xfId="15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3" borderId="0" xfId="18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 vertical="top" wrapText="1"/>
    </xf>
    <xf numFmtId="177" fontId="1" fillId="0" borderId="0" xfId="15" applyNumberFormat="1" applyFont="1" applyAlignment="1">
      <alignment horizontal="right"/>
    </xf>
    <xf numFmtId="0" fontId="2" fillId="0" borderId="0" xfId="18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7" fontId="1" fillId="0" borderId="0" xfId="15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77" fontId="1" fillId="0" borderId="3" xfId="15" applyNumberFormat="1" applyFont="1" applyBorder="1" applyAlignment="1">
      <alignment horizontal="left"/>
    </xf>
    <xf numFmtId="177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/>
    </xf>
    <xf numFmtId="177" fontId="1" fillId="0" borderId="3" xfId="0" applyNumberFormat="1" applyFont="1" applyBorder="1" applyAlignment="1">
      <alignment/>
    </xf>
    <xf numFmtId="0" fontId="1" fillId="0" borderId="5" xfId="0" applyFont="1" applyBorder="1" applyAlignment="1">
      <alignment horizontal="left"/>
    </xf>
    <xf numFmtId="1" fontId="1" fillId="0" borderId="6" xfId="18" applyNumberFormat="1" applyFont="1" applyBorder="1" applyAlignment="1">
      <alignment horizontal="left"/>
    </xf>
    <xf numFmtId="1" fontId="1" fillId="0" borderId="0" xfId="18" applyNumberFormat="1" applyFont="1" applyBorder="1" applyAlignment="1">
      <alignment horizontal="left"/>
    </xf>
    <xf numFmtId="177" fontId="1" fillId="0" borderId="0" xfId="15" applyNumberFormat="1" applyFont="1" applyBorder="1" applyAlignment="1">
      <alignment horizontal="left"/>
    </xf>
    <xf numFmtId="177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/>
    </xf>
    <xf numFmtId="177" fontId="1" fillId="0" borderId="0" xfId="0" applyNumberFormat="1" applyFont="1" applyBorder="1" applyAlignment="1">
      <alignment/>
    </xf>
    <xf numFmtId="0" fontId="3" fillId="0" borderId="0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" fontId="1" fillId="0" borderId="9" xfId="18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77" fontId="1" fillId="0" borderId="9" xfId="15" applyNumberFormat="1" applyFont="1" applyBorder="1" applyAlignment="1">
      <alignment horizontal="left"/>
    </xf>
    <xf numFmtId="177" fontId="1" fillId="0" borderId="9" xfId="0" applyNumberFormat="1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/>
    </xf>
    <xf numFmtId="0" fontId="1" fillId="0" borderId="10" xfId="0" applyFont="1" applyBorder="1" applyAlignment="1">
      <alignment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/>
    </xf>
    <xf numFmtId="0" fontId="2" fillId="3" borderId="0" xfId="0" applyFont="1" applyFill="1" applyAlignment="1">
      <alignment horizontal="left"/>
    </xf>
    <xf numFmtId="180" fontId="2" fillId="4" borderId="0" xfId="18" applyNumberFormat="1" applyFont="1" applyFill="1" applyAlignment="1">
      <alignment/>
    </xf>
    <xf numFmtId="0" fontId="2" fillId="4" borderId="0" xfId="0" applyFont="1" applyFill="1" applyAlignment="1">
      <alignment horizontal="center"/>
    </xf>
    <xf numFmtId="181" fontId="2" fillId="4" borderId="0" xfId="15" applyNumberFormat="1" applyFont="1" applyFill="1" applyAlignment="1">
      <alignment horizontal="center" vertical="center" wrapText="1"/>
    </xf>
    <xf numFmtId="0" fontId="2" fillId="4" borderId="0" xfId="0" applyFont="1" applyFill="1" applyBorder="1" applyAlignment="1">
      <alignment horizontal="center"/>
    </xf>
    <xf numFmtId="178" fontId="2" fillId="0" borderId="0" xfId="18" applyFont="1" applyFill="1" applyBorder="1" applyAlignment="1">
      <alignment/>
    </xf>
    <xf numFmtId="49" fontId="2" fillId="3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182" fontId="2" fillId="4" borderId="0" xfId="0" applyNumberFormat="1" applyFont="1" applyFill="1" applyAlignment="1">
      <alignment horizontal="center"/>
    </xf>
    <xf numFmtId="181" fontId="2" fillId="4" borderId="0" xfId="15" applyNumberFormat="1" applyFont="1" applyFill="1" applyAlignment="1">
      <alignment horizontal="center"/>
    </xf>
    <xf numFmtId="177" fontId="2" fillId="4" borderId="0" xfId="15" applyNumberFormat="1" applyFont="1" applyFill="1" applyAlignment="1">
      <alignment horizontal="center"/>
    </xf>
    <xf numFmtId="182" fontId="2" fillId="4" borderId="0" xfId="0" applyNumberFormat="1" applyFont="1" applyFill="1" applyAlignment="1">
      <alignment horizontal="center" wrapText="1"/>
    </xf>
    <xf numFmtId="182" fontId="2" fillId="4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/>
    </xf>
    <xf numFmtId="0" fontId="1" fillId="5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182" fontId="4" fillId="0" borderId="0" xfId="0" applyNumberFormat="1" applyFont="1" applyFill="1" applyAlignment="1">
      <alignment horizontal="center"/>
    </xf>
    <xf numFmtId="181" fontId="4" fillId="0" borderId="0" xfId="15" applyNumberFormat="1" applyFont="1" applyFill="1" applyAlignment="1">
      <alignment horizontal="center"/>
    </xf>
    <xf numFmtId="177" fontId="4" fillId="0" borderId="0" xfId="15" applyNumberFormat="1" applyFont="1" applyFill="1" applyAlignment="1">
      <alignment horizontal="center"/>
    </xf>
    <xf numFmtId="182" fontId="4" fillId="0" borderId="0" xfId="0" applyNumberFormat="1" applyFont="1" applyFill="1" applyBorder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8" fontId="1" fillId="0" borderId="0" xfId="18" applyFont="1" applyFill="1" applyBorder="1" applyAlignment="1">
      <alignment horizontal="center"/>
    </xf>
    <xf numFmtId="180" fontId="1" fillId="0" borderId="0" xfId="18" applyNumberFormat="1" applyFont="1" applyAlignment="1">
      <alignment/>
    </xf>
    <xf numFmtId="180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Border="1" applyAlignment="1">
      <alignment horizontal="center"/>
    </xf>
    <xf numFmtId="177" fontId="1" fillId="0" borderId="0" xfId="15" applyNumberFormat="1" applyFont="1" applyBorder="1" applyAlignment="1">
      <alignment horizontal="right"/>
    </xf>
    <xf numFmtId="177" fontId="1" fillId="0" borderId="0" xfId="18" applyNumberFormat="1" applyFont="1" applyBorder="1" applyAlignment="1">
      <alignment horizontal="center"/>
    </xf>
    <xf numFmtId="180" fontId="5" fillId="0" borderId="0" xfId="18" applyNumberFormat="1" applyFont="1" applyFill="1" applyBorder="1" applyAlignment="1">
      <alignment horizontal="left"/>
    </xf>
    <xf numFmtId="0" fontId="1" fillId="3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left" indent="1"/>
    </xf>
    <xf numFmtId="180" fontId="1" fillId="0" borderId="0" xfId="18" applyNumberFormat="1" applyFont="1" applyFill="1" applyAlignment="1">
      <alignment horizontal="right"/>
    </xf>
    <xf numFmtId="177" fontId="1" fillId="0" borderId="0" xfId="15" applyNumberFormat="1" applyFont="1" applyFill="1" applyAlignment="1">
      <alignment horizontal="right"/>
    </xf>
    <xf numFmtId="180" fontId="1" fillId="0" borderId="0" xfId="18" applyNumberFormat="1" applyFont="1" applyFill="1" applyBorder="1" applyAlignment="1">
      <alignment horizontal="right"/>
    </xf>
    <xf numFmtId="178" fontId="6" fillId="0" borderId="0" xfId="18" applyFont="1" applyFill="1" applyBorder="1" applyAlignment="1">
      <alignment/>
    </xf>
    <xf numFmtId="0" fontId="1" fillId="3" borderId="0" xfId="0" applyNumberFormat="1" applyFont="1" applyFill="1" applyAlignment="1">
      <alignment horizontal="left"/>
    </xf>
    <xf numFmtId="180" fontId="1" fillId="0" borderId="11" xfId="18" applyNumberFormat="1" applyFont="1" applyFill="1" applyBorder="1" applyAlignment="1">
      <alignment horizontal="right"/>
    </xf>
    <xf numFmtId="177" fontId="1" fillId="0" borderId="11" xfId="15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2"/>
    </xf>
    <xf numFmtId="177" fontId="1" fillId="0" borderId="0" xfId="18" applyNumberFormat="1" applyFont="1" applyFill="1" applyAlignment="1">
      <alignment horizontal="right"/>
    </xf>
    <xf numFmtId="180" fontId="2" fillId="0" borderId="0" xfId="18" applyNumberFormat="1" applyFont="1" applyAlignment="1">
      <alignment/>
    </xf>
    <xf numFmtId="180" fontId="7" fillId="0" borderId="0" xfId="18" applyNumberFormat="1" applyFont="1" applyFill="1" applyBorder="1" applyAlignment="1">
      <alignment/>
    </xf>
    <xf numFmtId="177" fontId="7" fillId="0" borderId="0" xfId="15" applyNumberFormat="1" applyFont="1" applyFill="1" applyAlignment="1">
      <alignment horizontal="right" wrapText="1"/>
    </xf>
    <xf numFmtId="180" fontId="8" fillId="0" borderId="0" xfId="18" applyNumberFormat="1" applyFont="1" applyFill="1" applyAlignment="1">
      <alignment horizontal="right"/>
    </xf>
    <xf numFmtId="177" fontId="9" fillId="0" borderId="0" xfId="15" applyNumberFormat="1" applyFont="1" applyFill="1" applyAlignment="1">
      <alignment horizontal="right" wrapText="1"/>
    </xf>
    <xf numFmtId="180" fontId="7" fillId="0" borderId="0" xfId="18" applyNumberFormat="1" applyFont="1" applyFill="1" applyBorder="1" applyAlignment="1">
      <alignment horizontal="right"/>
    </xf>
    <xf numFmtId="177" fontId="7" fillId="0" borderId="0" xfId="15" applyNumberFormat="1" applyFont="1" applyFill="1" applyAlignment="1">
      <alignment horizontal="right"/>
    </xf>
    <xf numFmtId="178" fontId="7" fillId="0" borderId="0" xfId="18" applyFont="1" applyFill="1" applyBorder="1" applyAlignment="1">
      <alignment/>
    </xf>
    <xf numFmtId="180" fontId="7" fillId="0" borderId="0" xfId="18" applyNumberFormat="1" applyFont="1" applyAlignment="1">
      <alignment/>
    </xf>
    <xf numFmtId="180" fontId="7" fillId="0" borderId="0" xfId="18" applyNumberFormat="1" applyFont="1" applyFill="1" applyBorder="1" applyAlignment="1">
      <alignment wrapText="1"/>
    </xf>
    <xf numFmtId="180" fontId="7" fillId="0" borderId="0" xfId="18" applyNumberFormat="1" applyFont="1" applyFill="1" applyAlignment="1">
      <alignment horizontal="right" wrapText="1"/>
    </xf>
    <xf numFmtId="10" fontId="7" fillId="0" borderId="0" xfId="15" applyNumberFormat="1" applyFont="1" applyFill="1" applyAlignment="1">
      <alignment horizontal="right" wrapText="1"/>
    </xf>
    <xf numFmtId="178" fontId="10" fillId="0" borderId="0" xfId="18" applyFont="1" applyFill="1" applyBorder="1" applyAlignment="1">
      <alignment/>
    </xf>
    <xf numFmtId="180" fontId="1" fillId="0" borderId="0" xfId="18" applyNumberFormat="1" applyFont="1" applyFill="1" applyBorder="1" applyAlignment="1">
      <alignment/>
    </xf>
    <xf numFmtId="180" fontId="1" fillId="0" borderId="12" xfId="18" applyNumberFormat="1" applyFont="1" applyFill="1" applyBorder="1" applyAlignment="1">
      <alignment horizontal="right"/>
    </xf>
    <xf numFmtId="177" fontId="1" fillId="0" borderId="12" xfId="15" applyNumberFormat="1" applyFont="1" applyFill="1" applyBorder="1" applyAlignment="1">
      <alignment horizontal="right"/>
    </xf>
    <xf numFmtId="178" fontId="6" fillId="0" borderId="12" xfId="18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2"/>
    </xf>
    <xf numFmtId="180" fontId="2" fillId="0" borderId="0" xfId="18" applyNumberFormat="1" applyFont="1" applyFill="1" applyBorder="1" applyAlignment="1">
      <alignment horizontal="right"/>
    </xf>
    <xf numFmtId="177" fontId="2" fillId="0" borderId="11" xfId="15" applyNumberFormat="1" applyFont="1" applyFill="1" applyBorder="1" applyAlignment="1">
      <alignment horizontal="right"/>
    </xf>
    <xf numFmtId="178" fontId="11" fillId="0" borderId="0" xfId="18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3"/>
    </xf>
    <xf numFmtId="180" fontId="2" fillId="0" borderId="12" xfId="18" applyNumberFormat="1" applyFont="1" applyFill="1" applyBorder="1" applyAlignment="1">
      <alignment horizontal="left"/>
    </xf>
    <xf numFmtId="177" fontId="2" fillId="0" borderId="0" xfId="15" applyNumberFormat="1" applyFont="1" applyFill="1" applyBorder="1" applyAlignment="1">
      <alignment horizontal="right"/>
    </xf>
    <xf numFmtId="180" fontId="2" fillId="0" borderId="0" xfId="18" applyNumberFormat="1" applyFont="1" applyFill="1" applyBorder="1" applyAlignment="1">
      <alignment horizontal="left"/>
    </xf>
    <xf numFmtId="180" fontId="1" fillId="0" borderId="0" xfId="18" applyNumberFormat="1" applyFont="1" applyBorder="1" applyAlignment="1">
      <alignment/>
    </xf>
    <xf numFmtId="177" fontId="1" fillId="0" borderId="0" xfId="15" applyNumberFormat="1" applyFont="1" applyFill="1" applyBorder="1" applyAlignment="1">
      <alignment horizontal="right"/>
    </xf>
    <xf numFmtId="180" fontId="1" fillId="0" borderId="0" xfId="18" applyNumberFormat="1" applyFont="1" applyFill="1" applyAlignment="1">
      <alignment/>
    </xf>
    <xf numFmtId="0" fontId="1" fillId="3" borderId="0" xfId="18" applyNumberFormat="1" applyFont="1" applyFill="1" applyBorder="1" applyAlignment="1">
      <alignment horizontal="left" vertical="center" wrapText="1"/>
    </xf>
    <xf numFmtId="180" fontId="1" fillId="0" borderId="0" xfId="18" applyNumberFormat="1" applyFont="1" applyFill="1" applyBorder="1" applyAlignment="1">
      <alignment horizontal="left" vertical="center" wrapText="1" indent="1"/>
    </xf>
    <xf numFmtId="180" fontId="1" fillId="0" borderId="0" xfId="18" applyNumberFormat="1" applyFont="1" applyFill="1" applyBorder="1" applyAlignment="1">
      <alignment horizontal="left" vertical="center" wrapText="1" indent="2"/>
    </xf>
    <xf numFmtId="180" fontId="1" fillId="0" borderId="13" xfId="18" applyNumberFormat="1" applyFont="1" applyFill="1" applyBorder="1" applyAlignment="1">
      <alignment horizontal="left" vertical="center" wrapText="1"/>
    </xf>
    <xf numFmtId="177" fontId="1" fillId="0" borderId="13" xfId="15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vertical="center" wrapText="1"/>
    </xf>
    <xf numFmtId="180" fontId="1" fillId="0" borderId="12" xfId="18" applyNumberFormat="1" applyFont="1" applyFill="1" applyBorder="1" applyAlignment="1">
      <alignment horizontal="left" vertical="center" wrapText="1"/>
    </xf>
    <xf numFmtId="180" fontId="1" fillId="0" borderId="12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1"/>
    </xf>
    <xf numFmtId="180" fontId="2" fillId="0" borderId="0" xfId="18" applyNumberFormat="1" applyFont="1" applyFill="1" applyBorder="1" applyAlignment="1">
      <alignment horizontal="left" indent="4"/>
    </xf>
    <xf numFmtId="177" fontId="2" fillId="0" borderId="12" xfId="15" applyNumberFormat="1" applyFont="1" applyFill="1" applyBorder="1" applyAlignment="1">
      <alignment horizontal="right"/>
    </xf>
    <xf numFmtId="180" fontId="2" fillId="0" borderId="0" xfId="18" applyNumberFormat="1" applyFont="1" applyFill="1" applyAlignment="1">
      <alignment horizontal="right"/>
    </xf>
    <xf numFmtId="177" fontId="2" fillId="0" borderId="0" xfId="15" applyNumberFormat="1" applyFont="1" applyFill="1" applyAlignment="1">
      <alignment horizontal="right"/>
    </xf>
    <xf numFmtId="180" fontId="2" fillId="0" borderId="12" xfId="18" applyNumberFormat="1" applyFont="1" applyFill="1" applyBorder="1" applyAlignment="1">
      <alignment horizontal="right"/>
    </xf>
    <xf numFmtId="180" fontId="2" fillId="0" borderId="11" xfId="18" applyNumberFormat="1" applyFont="1" applyFill="1" applyBorder="1" applyAlignment="1">
      <alignment horizontal="right"/>
    </xf>
    <xf numFmtId="180" fontId="2" fillId="0" borderId="0" xfId="18" applyNumberFormat="1" applyFont="1" applyBorder="1" applyAlignment="1">
      <alignment/>
    </xf>
    <xf numFmtId="180" fontId="1" fillId="0" borderId="0" xfId="18" applyNumberFormat="1" applyFont="1" applyFill="1" applyBorder="1" applyAlignment="1">
      <alignment horizontal="left" indent="3"/>
    </xf>
    <xf numFmtId="181" fontId="1" fillId="3" borderId="0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indent="1"/>
    </xf>
    <xf numFmtId="177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right" indent="3"/>
    </xf>
    <xf numFmtId="181" fontId="1" fillId="0" borderId="0" xfId="15" applyNumberFormat="1" applyFont="1" applyFill="1" applyBorder="1" applyAlignment="1">
      <alignment horizontal="right"/>
    </xf>
    <xf numFmtId="177" fontId="2" fillId="0" borderId="0" xfId="18" applyNumberFormat="1" applyFont="1" applyFill="1" applyBorder="1" applyAlignment="1">
      <alignment horizontal="left"/>
    </xf>
    <xf numFmtId="177" fontId="1" fillId="0" borderId="0" xfId="18" applyNumberFormat="1" applyFont="1" applyFill="1" applyAlignment="1">
      <alignment/>
    </xf>
    <xf numFmtId="180" fontId="1" fillId="0" borderId="11" xfId="18" applyNumberFormat="1" applyFont="1" applyFill="1" applyBorder="1" applyAlignment="1">
      <alignment/>
    </xf>
    <xf numFmtId="180" fontId="1" fillId="0" borderId="13" xfId="18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4"/>
    </xf>
    <xf numFmtId="180" fontId="1" fillId="0" borderId="13" xfId="18" applyNumberFormat="1" applyFont="1" applyFill="1" applyBorder="1" applyAlignment="1">
      <alignment/>
    </xf>
    <xf numFmtId="180" fontId="1" fillId="0" borderId="12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vertical="center" wrapText="1"/>
    </xf>
    <xf numFmtId="180" fontId="1" fillId="0" borderId="0" xfId="18" applyNumberFormat="1" applyFont="1" applyFill="1" applyBorder="1" applyAlignment="1">
      <alignment horizontal="left" vertical="center" wrapText="1" indent="3"/>
    </xf>
    <xf numFmtId="180" fontId="1" fillId="0" borderId="0" xfId="18" applyNumberFormat="1" applyFont="1" applyFill="1" applyBorder="1" applyAlignment="1">
      <alignment vertical="center" wrapText="1"/>
    </xf>
    <xf numFmtId="177" fontId="1" fillId="0" borderId="0" xfId="15" applyNumberFormat="1" applyFont="1" applyFill="1" applyBorder="1" applyAlignment="1">
      <alignment horizontal="right" vertical="center" wrapText="1"/>
    </xf>
    <xf numFmtId="180" fontId="1" fillId="0" borderId="0" xfId="18" applyNumberFormat="1" applyFont="1" applyFill="1" applyBorder="1" applyAlignment="1">
      <alignment horizontal="left" vertical="center" wrapText="1" indent="4"/>
    </xf>
    <xf numFmtId="180" fontId="1" fillId="0" borderId="13" xfId="18" applyNumberFormat="1" applyFont="1" applyFill="1" applyBorder="1" applyAlignment="1">
      <alignment vertical="center" wrapText="1"/>
    </xf>
    <xf numFmtId="177" fontId="1" fillId="0" borderId="11" xfId="15" applyNumberFormat="1" applyFont="1" applyFill="1" applyBorder="1" applyAlignment="1">
      <alignment horizontal="right" vertical="center" wrapText="1"/>
    </xf>
    <xf numFmtId="178" fontId="1" fillId="0" borderId="0" xfId="18" applyFont="1" applyFill="1" applyBorder="1" applyAlignment="1">
      <alignment vertical="center" wrapText="1"/>
    </xf>
    <xf numFmtId="180" fontId="2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5"/>
    </xf>
    <xf numFmtId="180" fontId="2" fillId="0" borderId="12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 wrapText="1" indent="2"/>
    </xf>
    <xf numFmtId="180" fontId="2" fillId="0" borderId="0" xfId="18" applyNumberFormat="1" applyFont="1" applyFill="1" applyBorder="1" applyAlignment="1">
      <alignment vertical="center" wrapText="1"/>
    </xf>
    <xf numFmtId="178" fontId="1" fillId="0" borderId="0" xfId="18" applyFont="1" applyFill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180" fontId="4" fillId="6" borderId="0" xfId="18" applyNumberFormat="1" applyFont="1" applyFill="1" applyBorder="1" applyAlignment="1">
      <alignment horizontal="left"/>
    </xf>
    <xf numFmtId="177" fontId="4" fillId="6" borderId="0" xfId="18" applyNumberFormat="1" applyFont="1" applyFill="1" applyBorder="1" applyAlignment="1">
      <alignment horizontal="left"/>
    </xf>
    <xf numFmtId="178" fontId="4" fillId="6" borderId="0" xfId="18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3" borderId="0" xfId="18" applyNumberFormat="1" applyFont="1" applyFill="1" applyBorder="1" applyAlignment="1">
      <alignment horizontal="left"/>
    </xf>
    <xf numFmtId="180" fontId="1" fillId="0" borderId="11" xfId="18" applyNumberFormat="1" applyFont="1" applyFill="1" applyBorder="1" applyAlignment="1">
      <alignment horizontal="left"/>
    </xf>
    <xf numFmtId="177" fontId="1" fillId="0" borderId="11" xfId="18" applyNumberFormat="1" applyFont="1" applyFill="1" applyBorder="1" applyAlignment="1">
      <alignment horizontal="left"/>
    </xf>
    <xf numFmtId="178" fontId="1" fillId="0" borderId="11" xfId="18" applyFont="1" applyFill="1" applyBorder="1" applyAlignment="1">
      <alignment horizontal="left"/>
    </xf>
    <xf numFmtId="178" fontId="6" fillId="0" borderId="11" xfId="18" applyFont="1" applyFill="1" applyBorder="1" applyAlignment="1">
      <alignment/>
    </xf>
    <xf numFmtId="180" fontId="2" fillId="0" borderId="0" xfId="18" applyNumberFormat="1" applyFont="1" applyFill="1" applyBorder="1" applyAlignment="1">
      <alignment horizontal="right" vertical="center"/>
    </xf>
    <xf numFmtId="39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/>
    </xf>
    <xf numFmtId="177" fontId="1" fillId="0" borderId="11" xfId="18" applyNumberFormat="1" applyFont="1" applyFill="1" applyBorder="1" applyAlignment="1">
      <alignment/>
    </xf>
    <xf numFmtId="178" fontId="1" fillId="0" borderId="11" xfId="18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/>
    </xf>
    <xf numFmtId="177" fontId="2" fillId="0" borderId="0" xfId="15" applyNumberFormat="1" applyFont="1" applyFill="1" applyBorder="1" applyAlignment="1">
      <alignment horizontal="right" vertical="center"/>
    </xf>
    <xf numFmtId="178" fontId="2" fillId="0" borderId="0" xfId="18" applyFont="1" applyFill="1" applyBorder="1" applyAlignment="1">
      <alignment horizontal="right" vertical="center"/>
    </xf>
    <xf numFmtId="0" fontId="13" fillId="0" borderId="0" xfId="0" applyFont="1" applyAlignment="1">
      <alignment/>
    </xf>
    <xf numFmtId="180" fontId="13" fillId="0" borderId="0" xfId="18" applyNumberFormat="1" applyFont="1" applyAlignment="1">
      <alignment/>
    </xf>
    <xf numFmtId="0" fontId="4" fillId="6" borderId="0" xfId="0" applyFont="1" applyFill="1" applyAlignment="1">
      <alignment/>
    </xf>
    <xf numFmtId="180" fontId="4" fillId="6" borderId="0" xfId="18" applyNumberFormat="1" applyFont="1" applyFill="1" applyAlignment="1">
      <alignment/>
    </xf>
    <xf numFmtId="177" fontId="4" fillId="6" borderId="0" xfId="15" applyNumberFormat="1" applyFont="1" applyFill="1" applyAlignment="1">
      <alignment horizontal="right"/>
    </xf>
    <xf numFmtId="177" fontId="4" fillId="6" borderId="0" xfId="18" applyNumberFormat="1" applyFont="1" applyFill="1" applyAlignment="1">
      <alignment/>
    </xf>
    <xf numFmtId="180" fontId="4" fillId="6" borderId="0" xfId="18" applyNumberFormat="1" applyFont="1" applyFill="1" applyBorder="1" applyAlignment="1">
      <alignment/>
    </xf>
    <xf numFmtId="0" fontId="1" fillId="4" borderId="0" xfId="0" applyFont="1" applyFill="1" applyAlignment="1">
      <alignment/>
    </xf>
    <xf numFmtId="180" fontId="1" fillId="4" borderId="0" xfId="18" applyNumberFormat="1" applyFont="1" applyFill="1" applyAlignment="1">
      <alignment/>
    </xf>
    <xf numFmtId="177" fontId="1" fillId="4" borderId="0" xfId="15" applyNumberFormat="1" applyFont="1" applyFill="1" applyAlignment="1">
      <alignment horizontal="right"/>
    </xf>
    <xf numFmtId="177" fontId="1" fillId="4" borderId="0" xfId="18" applyNumberFormat="1" applyFont="1" applyFill="1" applyAlignment="1">
      <alignment/>
    </xf>
    <xf numFmtId="180" fontId="1" fillId="4" borderId="0" xfId="18" applyNumberFormat="1" applyFont="1" applyFill="1" applyBorder="1" applyAlignment="1">
      <alignment/>
    </xf>
    <xf numFmtId="39" fontId="1" fillId="4" borderId="0" xfId="0" applyNumberFormat="1" applyFont="1" applyFill="1" applyAlignment="1">
      <alignment horizontal="left"/>
    </xf>
    <xf numFmtId="180" fontId="1" fillId="4" borderId="0" xfId="18" applyNumberFormat="1" applyFont="1" applyFill="1" applyAlignment="1">
      <alignment horizontal="right"/>
    </xf>
    <xf numFmtId="177" fontId="1" fillId="4" borderId="0" xfId="18" applyNumberFormat="1" applyFont="1" applyFill="1" applyAlignment="1">
      <alignment horizontal="right"/>
    </xf>
    <xf numFmtId="178" fontId="1" fillId="4" borderId="0" xfId="18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0" fontId="1" fillId="0" borderId="0" xfId="0" applyFont="1" applyFill="1" applyBorder="1" applyAlignment="1">
      <alignment/>
    </xf>
    <xf numFmtId="177" fontId="1" fillId="0" borderId="0" xfId="15" applyNumberFormat="1" applyFont="1" applyAlignment="1">
      <alignment/>
    </xf>
    <xf numFmtId="177" fontId="1" fillId="0" borderId="0" xfId="0" applyNumberFormat="1" applyFont="1" applyAlignment="1">
      <alignment/>
    </xf>
    <xf numFmtId="10" fontId="1" fillId="2" borderId="0" xfId="15" applyNumberFormat="1" applyFont="1" applyFill="1" applyAlignment="1">
      <alignment/>
    </xf>
    <xf numFmtId="178" fontId="1" fillId="0" borderId="0" xfId="0" applyFont="1" applyFill="1" applyBorder="1" applyAlignment="1">
      <alignment/>
    </xf>
    <xf numFmtId="49" fontId="1" fillId="0" borderId="0" xfId="0" applyNumberFormat="1" applyFont="1" applyFill="1" applyBorder="1" applyAlignment="1">
      <alignment/>
    </xf>
    <xf numFmtId="10" fontId="1" fillId="2" borderId="0" xfId="15" applyNumberFormat="1" applyFont="1" applyFill="1" applyAlignment="1">
      <alignment horizontal="center"/>
    </xf>
    <xf numFmtId="1" fontId="1" fillId="3" borderId="0" xfId="0" applyNumberFormat="1" applyFont="1" applyFill="1" applyBorder="1" applyAlignment="1">
      <alignment horizontal="left"/>
    </xf>
    <xf numFmtId="10" fontId="1" fillId="0" borderId="0" xfId="15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" fillId="0" borderId="0" xfId="18" applyNumberFormat="1" applyFont="1" applyFill="1" applyBorder="1" applyAlignment="1">
      <alignment horizontal="center"/>
    </xf>
    <xf numFmtId="178" fontId="1" fillId="0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1" fillId="0" borderId="6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8" xfId="0" applyFont="1" applyBorder="1" applyAlignment="1">
      <alignment/>
    </xf>
    <xf numFmtId="1" fontId="1" fillId="0" borderId="0" xfId="0" applyNumberFormat="1" applyFont="1" applyBorder="1" applyAlignment="1">
      <alignment horizontal="left"/>
    </xf>
    <xf numFmtId="10" fontId="1" fillId="0" borderId="0" xfId="15" applyNumberFormat="1" applyFont="1" applyBorder="1" applyAlignment="1">
      <alignment horizontal="left"/>
    </xf>
    <xf numFmtId="1" fontId="1" fillId="7" borderId="0" xfId="0" applyNumberFormat="1" applyFont="1" applyFill="1" applyAlignment="1">
      <alignment horizontal="center"/>
    </xf>
    <xf numFmtId="49" fontId="1" fillId="2" borderId="0" xfId="0" applyNumberFormat="1" applyFont="1" applyFill="1" applyBorder="1" applyAlignment="1">
      <alignment horizontal="left"/>
    </xf>
    <xf numFmtId="183" fontId="2" fillId="4" borderId="0" xfId="0" applyNumberFormat="1" applyFont="1" applyFill="1" applyBorder="1" applyAlignment="1">
      <alignment horizontal="center"/>
    </xf>
    <xf numFmtId="0" fontId="1" fillId="8" borderId="0" xfId="0" applyFont="1" applyFill="1" applyBorder="1" applyAlignment="1">
      <alignment horizontal="left"/>
    </xf>
    <xf numFmtId="182" fontId="2" fillId="0" borderId="0" xfId="0" applyNumberFormat="1" applyFont="1" applyFill="1" applyBorder="1" applyAlignment="1">
      <alignment horizontal="center"/>
    </xf>
    <xf numFmtId="180" fontId="2" fillId="4" borderId="0" xfId="18" applyNumberFormat="1" applyFont="1" applyFill="1" applyAlignment="1">
      <alignment horizontal="center"/>
    </xf>
    <xf numFmtId="178" fontId="2" fillId="4" borderId="0" xfId="18" applyNumberFormat="1" applyFont="1" applyFill="1" applyAlignment="1">
      <alignment horizontal="center"/>
    </xf>
    <xf numFmtId="180" fontId="1" fillId="0" borderId="0" xfId="18" applyNumberFormat="1" applyFont="1" applyBorder="1" applyAlignment="1">
      <alignment horizontal="left" vertical="top" wrapText="1"/>
    </xf>
    <xf numFmtId="180" fontId="1" fillId="0" borderId="0" xfId="18" applyNumberFormat="1" applyFont="1" applyBorder="1" applyAlignment="1">
      <alignment horizontal="center" vertical="top" wrapText="1"/>
    </xf>
    <xf numFmtId="180" fontId="2" fillId="0" borderId="0" xfId="18" applyNumberFormat="1" applyFont="1" applyFill="1" applyBorder="1" applyAlignment="1">
      <alignment horizontal="center"/>
    </xf>
    <xf numFmtId="180" fontId="2" fillId="0" borderId="0" xfId="0" applyNumberFormat="1" applyFont="1" applyFill="1" applyBorder="1" applyAlignment="1">
      <alignment horizontal="left"/>
    </xf>
    <xf numFmtId="1" fontId="2" fillId="0" borderId="0" xfId="18" applyNumberFormat="1" applyFont="1" applyFill="1" applyBorder="1" applyAlignment="1">
      <alignment horizontal="center"/>
    </xf>
    <xf numFmtId="180" fontId="1" fillId="0" borderId="0" xfId="0" applyNumberFormat="1" applyFont="1" applyFill="1" applyBorder="1" applyAlignment="1">
      <alignment/>
    </xf>
    <xf numFmtId="180" fontId="1" fillId="0" borderId="0" xfId="0" applyNumberFormat="1" applyFont="1" applyFill="1" applyBorder="1" applyAlignment="1">
      <alignment horizontal="left"/>
    </xf>
    <xf numFmtId="180" fontId="5" fillId="0" borderId="0" xfId="0" applyNumberFormat="1" applyFont="1" applyFill="1" applyBorder="1" applyAlignment="1">
      <alignment horizontal="left"/>
    </xf>
    <xf numFmtId="178" fontId="1" fillId="0" borderId="0" xfId="18" applyNumberFormat="1" applyFont="1" applyFill="1" applyBorder="1" applyAlignment="1">
      <alignment horizontal="center"/>
    </xf>
    <xf numFmtId="180" fontId="1" fillId="0" borderId="0" xfId="0" applyNumberFormat="1" applyFont="1" applyFill="1" applyBorder="1" applyAlignment="1">
      <alignment horizontal="left" indent="1"/>
    </xf>
    <xf numFmtId="180" fontId="1" fillId="0" borderId="0" xfId="18" applyNumberFormat="1" applyFont="1" applyAlignment="1">
      <alignment horizontal="right"/>
    </xf>
    <xf numFmtId="178" fontId="1" fillId="0" borderId="0" xfId="18" applyNumberFormat="1" applyFont="1" applyFill="1" applyBorder="1" applyAlignment="1">
      <alignment horizontal="right"/>
    </xf>
    <xf numFmtId="178" fontId="6" fillId="0" borderId="0" xfId="0" applyFont="1" applyFill="1" applyBorder="1" applyAlignment="1">
      <alignment/>
    </xf>
    <xf numFmtId="180" fontId="1" fillId="0" borderId="11" xfId="18" applyNumberFormat="1" applyFont="1" applyBorder="1" applyAlignment="1">
      <alignment horizontal="right"/>
    </xf>
    <xf numFmtId="180" fontId="2" fillId="0" borderId="0" xfId="0" applyNumberFormat="1" applyFont="1" applyFill="1" applyBorder="1" applyAlignment="1">
      <alignment/>
    </xf>
    <xf numFmtId="180" fontId="1" fillId="0" borderId="0" xfId="0" applyNumberFormat="1" applyFont="1" applyFill="1" applyBorder="1" applyAlignment="1">
      <alignment horizontal="left" indent="2"/>
    </xf>
    <xf numFmtId="180" fontId="2" fillId="0" borderId="0" xfId="18" applyNumberFormat="1" applyFont="1" applyAlignment="1">
      <alignment horizontal="right"/>
    </xf>
    <xf numFmtId="178" fontId="2" fillId="0" borderId="0" xfId="18" applyNumberFormat="1" applyFont="1" applyFill="1" applyBorder="1" applyAlignment="1">
      <alignment horizontal="right"/>
    </xf>
    <xf numFmtId="180" fontId="8" fillId="0" borderId="0" xfId="18" applyNumberFormat="1" applyFont="1" applyAlignment="1">
      <alignment/>
    </xf>
    <xf numFmtId="180" fontId="7" fillId="0" borderId="0" xfId="0" applyNumberFormat="1" applyFont="1" applyFill="1" applyBorder="1" applyAlignment="1">
      <alignment/>
    </xf>
    <xf numFmtId="10" fontId="7" fillId="0" borderId="0" xfId="15" applyNumberFormat="1" applyFont="1" applyAlignment="1">
      <alignment horizontal="right"/>
    </xf>
    <xf numFmtId="178" fontId="7" fillId="0" borderId="0" xfId="15" applyNumberFormat="1" applyFont="1" applyFill="1" applyBorder="1" applyAlignment="1">
      <alignment horizontal="right"/>
    </xf>
    <xf numFmtId="178" fontId="7" fillId="0" borderId="0" xfId="0" applyFont="1" applyFill="1" applyBorder="1" applyAlignment="1">
      <alignment/>
    </xf>
    <xf numFmtId="180" fontId="8" fillId="0" borderId="0" xfId="18" applyNumberFormat="1" applyFont="1" applyFill="1" applyBorder="1" applyAlignment="1">
      <alignment/>
    </xf>
    <xf numFmtId="10" fontId="7" fillId="0" borderId="0" xfId="15" applyNumberFormat="1" applyFont="1" applyAlignment="1">
      <alignment/>
    </xf>
    <xf numFmtId="180" fontId="7" fillId="0" borderId="0" xfId="0" applyNumberFormat="1" applyFont="1" applyFill="1" applyBorder="1" applyAlignment="1">
      <alignment wrapText="1"/>
    </xf>
    <xf numFmtId="10" fontId="7" fillId="0" borderId="0" xfId="15" applyNumberFormat="1" applyFont="1" applyFill="1" applyBorder="1" applyAlignment="1">
      <alignment horizontal="right"/>
    </xf>
    <xf numFmtId="178" fontId="10" fillId="0" borderId="0" xfId="0" applyFont="1" applyFill="1" applyBorder="1" applyAlignment="1">
      <alignment/>
    </xf>
    <xf numFmtId="10" fontId="7" fillId="0" borderId="0" xfId="15" applyNumberFormat="1" applyFont="1" applyFill="1" applyBorder="1" applyAlignment="1">
      <alignment/>
    </xf>
    <xf numFmtId="0" fontId="1" fillId="3" borderId="0" xfId="0" applyNumberFormat="1" applyFont="1" applyFill="1" applyBorder="1" applyAlignment="1">
      <alignment horizontal="left"/>
    </xf>
    <xf numFmtId="180" fontId="1" fillId="0" borderId="12" xfId="18" applyNumberFormat="1" applyFont="1" applyBorder="1" applyAlignment="1">
      <alignment horizontal="right"/>
    </xf>
    <xf numFmtId="180" fontId="2" fillId="0" borderId="12" xfId="18" applyNumberFormat="1" applyFont="1" applyBorder="1" applyAlignment="1">
      <alignment horizontal="right"/>
    </xf>
    <xf numFmtId="180" fontId="2" fillId="0" borderId="0" xfId="0" applyNumberFormat="1" applyFont="1" applyFill="1" applyBorder="1" applyAlignment="1">
      <alignment horizontal="left" indent="2"/>
    </xf>
    <xf numFmtId="180" fontId="2" fillId="0" borderId="0" xfId="18" applyNumberFormat="1" applyFont="1" applyBorder="1" applyAlignment="1">
      <alignment horizontal="right"/>
    </xf>
    <xf numFmtId="180" fontId="2" fillId="0" borderId="0" xfId="0" applyNumberFormat="1" applyFont="1" applyFill="1" applyBorder="1" applyAlignment="1">
      <alignment horizontal="left" indent="3"/>
    </xf>
    <xf numFmtId="180" fontId="2" fillId="0" borderId="12" xfId="0" applyNumberFormat="1" applyFont="1" applyFill="1" applyBorder="1" applyAlignment="1">
      <alignment horizontal="left"/>
    </xf>
    <xf numFmtId="178" fontId="2" fillId="0" borderId="0" xfId="18" applyNumberFormat="1" applyFont="1" applyFill="1" applyBorder="1" applyAlignment="1">
      <alignment horizontal="left"/>
    </xf>
    <xf numFmtId="178" fontId="5" fillId="0" borderId="0" xfId="18" applyNumberFormat="1" applyFont="1" applyFill="1" applyBorder="1" applyAlignment="1">
      <alignment horizontal="left"/>
    </xf>
    <xf numFmtId="0" fontId="1" fillId="2" borderId="0" xfId="20" applyNumberFormat="1" applyFont="1" applyFill="1" applyBorder="1" applyAlignment="1">
      <alignment horizontal="left" vertical="center" wrapText="1"/>
    </xf>
    <xf numFmtId="180" fontId="1" fillId="0" borderId="0" xfId="0" applyNumberFormat="1" applyFont="1" applyFill="1" applyBorder="1" applyAlignment="1">
      <alignment horizontal="left" vertical="center" wrapText="1" indent="1"/>
    </xf>
    <xf numFmtId="180" fontId="1" fillId="0" borderId="0" xfId="0" applyNumberFormat="1" applyFont="1" applyFill="1" applyBorder="1" applyAlignment="1">
      <alignment horizontal="left" vertical="center" wrapText="1" indent="2"/>
    </xf>
    <xf numFmtId="180" fontId="2" fillId="0" borderId="13" xfId="18" applyNumberFormat="1" applyFont="1" applyFill="1" applyBorder="1" applyAlignment="1">
      <alignment horizontal="left" vertical="center" wrapText="1"/>
    </xf>
    <xf numFmtId="178" fontId="2" fillId="0" borderId="0" xfId="18" applyNumberFormat="1" applyFont="1" applyFill="1" applyBorder="1" applyAlignment="1">
      <alignment horizontal="left" vertical="center" wrapText="1"/>
    </xf>
    <xf numFmtId="180" fontId="2" fillId="0" borderId="12" xfId="18" applyNumberFormat="1" applyFont="1" applyFill="1" applyBorder="1" applyAlignment="1">
      <alignment horizontal="left" vertical="center" wrapText="1"/>
    </xf>
    <xf numFmtId="180" fontId="2" fillId="0" borderId="0" xfId="0" applyNumberFormat="1" applyFont="1" applyFill="1" applyBorder="1" applyAlignment="1">
      <alignment horizontal="left" indent="1"/>
    </xf>
    <xf numFmtId="180" fontId="2" fillId="0" borderId="0" xfId="0" applyNumberFormat="1" applyFont="1" applyFill="1" applyBorder="1" applyAlignment="1">
      <alignment horizontal="left" indent="4"/>
    </xf>
    <xf numFmtId="0" fontId="1" fillId="3" borderId="0" xfId="0" applyNumberFormat="1" applyFont="1" applyFill="1" applyBorder="1" applyAlignment="1">
      <alignment horizontal="left" vertical="center" wrapText="1"/>
    </xf>
    <xf numFmtId="180" fontId="2" fillId="0" borderId="11" xfId="18" applyNumberFormat="1" applyFont="1" applyBorder="1" applyAlignment="1">
      <alignment horizontal="right"/>
    </xf>
    <xf numFmtId="180" fontId="1" fillId="0" borderId="0" xfId="0" applyNumberFormat="1" applyFont="1" applyFill="1" applyBorder="1" applyAlignment="1">
      <alignment horizontal="left" indent="3"/>
    </xf>
    <xf numFmtId="180" fontId="1" fillId="0" borderId="0" xfId="18" applyNumberFormat="1" applyFont="1" applyBorder="1" applyAlignment="1">
      <alignment horizontal="right"/>
    </xf>
    <xf numFmtId="181" fontId="1" fillId="0" borderId="0" xfId="0" applyNumberFormat="1" applyFont="1" applyBorder="1" applyAlignment="1">
      <alignment horizontal="left" wrapText="1"/>
    </xf>
    <xf numFmtId="180" fontId="1" fillId="0" borderId="12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center"/>
    </xf>
    <xf numFmtId="180" fontId="1" fillId="0" borderId="0" xfId="0" applyNumberFormat="1" applyFont="1" applyFill="1" applyBorder="1" applyAlignment="1">
      <alignment horizontal="right" indent="3"/>
    </xf>
    <xf numFmtId="177" fontId="1" fillId="0" borderId="0" xfId="18" applyNumberFormat="1" applyFont="1" applyFill="1" applyBorder="1" applyAlignment="1">
      <alignment horizontal="right"/>
    </xf>
    <xf numFmtId="180" fontId="1" fillId="0" borderId="0" xfId="0" applyNumberFormat="1" applyFont="1" applyFill="1" applyBorder="1" applyAlignment="1">
      <alignment horizontal="right"/>
    </xf>
    <xf numFmtId="178" fontId="1" fillId="0" borderId="0" xfId="18" applyNumberFormat="1" applyFont="1" applyFill="1" applyBorder="1" applyAlignment="1">
      <alignment/>
    </xf>
    <xf numFmtId="180" fontId="1" fillId="0" borderId="11" xfId="0" applyNumberFormat="1" applyFont="1" applyFill="1" applyBorder="1" applyAlignment="1">
      <alignment/>
    </xf>
    <xf numFmtId="180" fontId="1" fillId="0" borderId="0" xfId="0" applyNumberFormat="1" applyFont="1" applyFill="1" applyBorder="1" applyAlignment="1">
      <alignment horizontal="left" indent="4"/>
    </xf>
    <xf numFmtId="180" fontId="1" fillId="0" borderId="13" xfId="0" applyNumberFormat="1" applyFont="1" applyFill="1" applyBorder="1" applyAlignment="1">
      <alignment/>
    </xf>
    <xf numFmtId="0" fontId="1" fillId="8" borderId="0" xfId="0" applyNumberFormat="1" applyFont="1" applyFill="1" applyBorder="1" applyAlignment="1">
      <alignment horizontal="left"/>
    </xf>
    <xf numFmtId="0" fontId="1" fillId="8" borderId="0" xfId="18" applyNumberFormat="1" applyFont="1" applyFill="1" applyBorder="1" applyAlignment="1">
      <alignment horizontal="left"/>
    </xf>
    <xf numFmtId="180" fontId="1" fillId="0" borderId="12" xfId="0" applyNumberFormat="1" applyFont="1" applyFill="1" applyBorder="1" applyAlignment="1">
      <alignment/>
    </xf>
    <xf numFmtId="180" fontId="2" fillId="0" borderId="12" xfId="0" applyNumberFormat="1" applyFont="1" applyFill="1" applyBorder="1" applyAlignment="1">
      <alignment/>
    </xf>
    <xf numFmtId="178" fontId="2" fillId="0" borderId="0" xfId="18" applyNumberFormat="1" applyFont="1" applyFill="1" applyBorder="1" applyAlignment="1">
      <alignment/>
    </xf>
    <xf numFmtId="178" fontId="11" fillId="0" borderId="0" xfId="0" applyFont="1" applyFill="1" applyBorder="1" applyAlignment="1">
      <alignment/>
    </xf>
    <xf numFmtId="180" fontId="1" fillId="0" borderId="0" xfId="0" applyNumberFormat="1" applyFont="1" applyFill="1" applyBorder="1" applyAlignment="1">
      <alignment horizontal="left" vertical="center" wrapText="1"/>
    </xf>
    <xf numFmtId="178" fontId="1" fillId="0" borderId="0" xfId="18" applyNumberFormat="1" applyFont="1" applyFill="1" applyBorder="1" applyAlignment="1">
      <alignment horizontal="left" vertical="center" wrapText="1"/>
    </xf>
    <xf numFmtId="180" fontId="2" fillId="0" borderId="0" xfId="0" applyNumberFormat="1" applyFont="1" applyFill="1" applyBorder="1" applyAlignment="1">
      <alignment horizontal="left" vertical="center" wrapText="1"/>
    </xf>
    <xf numFmtId="180" fontId="1" fillId="0" borderId="11" xfId="0" applyNumberFormat="1" applyFont="1" applyFill="1" applyBorder="1" applyAlignment="1">
      <alignment vertical="center" wrapText="1"/>
    </xf>
    <xf numFmtId="178" fontId="1" fillId="0" borderId="0" xfId="18" applyNumberFormat="1" applyFont="1" applyFill="1" applyBorder="1" applyAlignment="1">
      <alignment vertical="center" wrapText="1"/>
    </xf>
    <xf numFmtId="180" fontId="1" fillId="0" borderId="0" xfId="0" applyNumberFormat="1" applyFont="1" applyFill="1" applyBorder="1" applyAlignment="1">
      <alignment horizontal="left" vertical="center" wrapText="1" indent="3"/>
    </xf>
    <xf numFmtId="180" fontId="1" fillId="0" borderId="0" xfId="0" applyNumberFormat="1" applyFont="1" applyFill="1" applyBorder="1" applyAlignment="1">
      <alignment vertical="center" wrapText="1"/>
    </xf>
    <xf numFmtId="180" fontId="1" fillId="0" borderId="0" xfId="0" applyNumberFormat="1" applyFont="1" applyFill="1" applyBorder="1" applyAlignment="1">
      <alignment horizontal="left" vertical="center" wrapText="1" indent="4"/>
    </xf>
    <xf numFmtId="180" fontId="1" fillId="0" borderId="12" xfId="18" applyNumberFormat="1" applyFont="1" applyFill="1" applyBorder="1" applyAlignment="1">
      <alignment vertical="center" wrapText="1"/>
    </xf>
    <xf numFmtId="178" fontId="1" fillId="0" borderId="0" xfId="0" applyFont="1" applyFill="1" applyBorder="1" applyAlignment="1">
      <alignment vertical="center" wrapText="1"/>
    </xf>
    <xf numFmtId="180" fontId="2" fillId="0" borderId="0" xfId="0" applyNumberFormat="1" applyFont="1" applyFill="1" applyBorder="1" applyAlignment="1">
      <alignment horizontal="left" indent="5"/>
    </xf>
    <xf numFmtId="180" fontId="2" fillId="0" borderId="0" xfId="0" applyNumberFormat="1" applyFont="1" applyFill="1" applyBorder="1" applyAlignment="1">
      <alignment horizontal="left" vertical="center" wrapText="1" indent="2"/>
    </xf>
    <xf numFmtId="180" fontId="2" fillId="0" borderId="12" xfId="18" applyNumberFormat="1" applyFont="1" applyFill="1" applyBorder="1" applyAlignment="1">
      <alignment vertical="center" wrapText="1"/>
    </xf>
    <xf numFmtId="178" fontId="2" fillId="0" borderId="0" xfId="18" applyNumberFormat="1" applyFont="1" applyFill="1" applyBorder="1" applyAlignment="1">
      <alignment vertical="center" wrapText="1"/>
    </xf>
    <xf numFmtId="180" fontId="2" fillId="0" borderId="0" xfId="0" applyNumberFormat="1" applyFont="1" applyFill="1" applyBorder="1" applyAlignment="1">
      <alignment vertical="center" wrapText="1"/>
    </xf>
    <xf numFmtId="178" fontId="2" fillId="0" borderId="0" xfId="18" applyFont="1" applyFill="1" applyBorder="1" applyAlignment="1">
      <alignment vertical="center" wrapText="1"/>
    </xf>
    <xf numFmtId="180" fontId="4" fillId="6" borderId="0" xfId="0" applyNumberFormat="1" applyFont="1" applyFill="1" applyBorder="1" applyAlignment="1">
      <alignment horizontal="left"/>
    </xf>
    <xf numFmtId="180" fontId="2" fillId="0" borderId="0" xfId="0" applyNumberFormat="1" applyFont="1" applyFill="1" applyBorder="1" applyAlignment="1">
      <alignment horizontal="right"/>
    </xf>
    <xf numFmtId="180" fontId="2" fillId="0" borderId="0" xfId="0" applyNumberFormat="1" applyFont="1" applyFill="1" applyBorder="1" applyAlignment="1">
      <alignment horizontal="right" vertical="center"/>
    </xf>
    <xf numFmtId="180" fontId="1" fillId="0" borderId="11" xfId="0" applyNumberFormat="1" applyFont="1" applyFill="1" applyBorder="1" applyAlignment="1">
      <alignment horizontal="left"/>
    </xf>
    <xf numFmtId="180" fontId="2" fillId="0" borderId="11" xfId="18" applyNumberFormat="1" applyFont="1" applyBorder="1" applyAlignment="1">
      <alignment/>
    </xf>
    <xf numFmtId="180" fontId="2" fillId="0" borderId="0" xfId="0" applyNumberFormat="1" applyFont="1" applyFill="1" applyBorder="1" applyAlignment="1">
      <alignment horizontal="left" vertical="center"/>
    </xf>
    <xf numFmtId="180" fontId="13" fillId="0" borderId="0" xfId="0" applyNumberFormat="1" applyFont="1" applyAlignment="1">
      <alignment/>
    </xf>
    <xf numFmtId="0" fontId="13" fillId="0" borderId="0" xfId="0" applyFont="1" applyAlignment="1">
      <alignment horizontal="left"/>
    </xf>
    <xf numFmtId="180" fontId="13" fillId="0" borderId="0" xfId="18" applyNumberFormat="1" applyFont="1" applyAlignment="1">
      <alignment horizontal="left"/>
    </xf>
    <xf numFmtId="180" fontId="4" fillId="6" borderId="0" xfId="0" applyNumberFormat="1" applyFont="1" applyFill="1" applyAlignment="1">
      <alignment/>
    </xf>
    <xf numFmtId="180" fontId="1" fillId="4" borderId="0" xfId="0" applyNumberFormat="1" applyFont="1" applyFill="1" applyAlignment="1">
      <alignment/>
    </xf>
    <xf numFmtId="39" fontId="1" fillId="0" borderId="0" xfId="0" applyNumberFormat="1" applyFont="1" applyFill="1" applyBorder="1" applyAlignment="1">
      <alignment/>
    </xf>
    <xf numFmtId="180" fontId="1" fillId="4" borderId="0" xfId="0" applyNumberFormat="1" applyFont="1" applyFill="1" applyBorder="1" applyAlignment="1">
      <alignment/>
    </xf>
    <xf numFmtId="180" fontId="1" fillId="4" borderId="0" xfId="0" applyNumberFormat="1" applyFont="1" applyFill="1" applyAlignment="1">
      <alignment horizontal="right"/>
    </xf>
    <xf numFmtId="178" fontId="1" fillId="0" borderId="0" xfId="0" applyNumberFormat="1" applyFont="1" applyFill="1" applyBorder="1" applyAlignment="1">
      <alignment/>
    </xf>
    <xf numFmtId="0" fontId="2" fillId="0" borderId="14" xfId="0" applyNumberFormat="1" applyFont="1" applyFill="1" applyBorder="1" applyAlignment="1">
      <alignment/>
    </xf>
    <xf numFmtId="180" fontId="2" fillId="0" borderId="13" xfId="18" applyNumberFormat="1" applyFont="1" applyFill="1" applyBorder="1" applyAlignment="1">
      <alignment/>
    </xf>
    <xf numFmtId="10" fontId="1" fillId="0" borderId="0" xfId="15" applyNumberFormat="1" applyFont="1" applyAlignment="1">
      <alignment/>
    </xf>
    <xf numFmtId="0" fontId="1" fillId="0" borderId="0" xfId="18" applyNumberFormat="1" applyFont="1" applyFill="1" applyBorder="1" applyAlignment="1">
      <alignment/>
    </xf>
    <xf numFmtId="0" fontId="2" fillId="0" borderId="0" xfId="18" applyNumberFormat="1" applyFont="1" applyFill="1" applyBorder="1" applyAlignment="1">
      <alignment/>
    </xf>
    <xf numFmtId="0" fontId="2" fillId="0" borderId="0" xfId="0" applyNumberFormat="1" applyFont="1" applyAlignment="1">
      <alignment/>
    </xf>
    <xf numFmtId="0" fontId="6" fillId="0" borderId="0" xfId="18" applyNumberFormat="1" applyFont="1" applyFill="1" applyBorder="1" applyAlignment="1">
      <alignment/>
    </xf>
    <xf numFmtId="0" fontId="7" fillId="0" borderId="0" xfId="18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/>
    </xf>
    <xf numFmtId="0" fontId="6" fillId="0" borderId="12" xfId="18" applyNumberFormat="1" applyFont="1" applyFill="1" applyBorder="1" applyAlignment="1">
      <alignment/>
    </xf>
    <xf numFmtId="0" fontId="11" fillId="0" borderId="0" xfId="18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vertical="center" wrapText="1"/>
    </xf>
    <xf numFmtId="0" fontId="1" fillId="0" borderId="0" xfId="18" applyNumberFormat="1" applyFont="1" applyFill="1" applyBorder="1" applyAlignment="1">
      <alignment horizontal="left"/>
    </xf>
    <xf numFmtId="0" fontId="4" fillId="6" borderId="0" xfId="18" applyNumberFormat="1" applyFont="1" applyFill="1" applyBorder="1" applyAlignment="1">
      <alignment horizontal="left"/>
    </xf>
    <xf numFmtId="0" fontId="1" fillId="0" borderId="11" xfId="18" applyNumberFormat="1" applyFont="1" applyFill="1" applyBorder="1" applyAlignment="1">
      <alignment horizontal="left"/>
    </xf>
    <xf numFmtId="0" fontId="6" fillId="0" borderId="11" xfId="18" applyNumberFormat="1" applyFont="1" applyFill="1" applyBorder="1" applyAlignment="1">
      <alignment/>
    </xf>
    <xf numFmtId="0" fontId="1" fillId="0" borderId="11" xfId="18" applyNumberFormat="1" applyFont="1" applyFill="1" applyBorder="1" applyAlignment="1">
      <alignment/>
    </xf>
    <xf numFmtId="0" fontId="2" fillId="0" borderId="0" xfId="18" applyNumberFormat="1" applyFont="1" applyFill="1" applyBorder="1" applyAlignment="1">
      <alignment horizontal="right" vertical="center"/>
    </xf>
    <xf numFmtId="0" fontId="13" fillId="0" borderId="0" xfId="0" applyNumberFormat="1" applyFont="1" applyAlignment="1">
      <alignment/>
    </xf>
    <xf numFmtId="0" fontId="1" fillId="0" borderId="0" xfId="0" applyNumberFormat="1" applyFont="1" applyFill="1" applyBorder="1" applyAlignment="1">
      <alignment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Border="1" applyAlignment="1">
      <alignment/>
    </xf>
    <xf numFmtId="0" fontId="6" fillId="0" borderId="0" xfId="0" applyNumberFormat="1" applyFont="1" applyFill="1" applyBorder="1" applyAlignment="1">
      <alignment/>
    </xf>
    <xf numFmtId="0" fontId="7" fillId="0" borderId="0" xfId="0" applyNumberFormat="1" applyFont="1" applyFill="1" applyBorder="1" applyAlignment="1">
      <alignment/>
    </xf>
    <xf numFmtId="0" fontId="10" fillId="0" borderId="0" xfId="0" applyNumberFormat="1" applyFont="1" applyFill="1" applyBorder="1" applyAlignment="1">
      <alignment/>
    </xf>
    <xf numFmtId="0" fontId="11" fillId="0" borderId="0" xfId="0" applyNumberFormat="1" applyFont="1" applyFill="1" applyBorder="1" applyAlignment="1">
      <alignment/>
    </xf>
    <xf numFmtId="0" fontId="1" fillId="0" borderId="0" xfId="0" applyNumberFormat="1" applyFont="1" applyFill="1" applyBorder="1" applyAlignment="1">
      <alignment vertical="center" wrapText="1"/>
    </xf>
    <xf numFmtId="0" fontId="2" fillId="0" borderId="0" xfId="18" applyNumberFormat="1" applyFont="1" applyFill="1" applyBorder="1" applyAlignment="1">
      <alignment vertical="center" wrapTex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omma 2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ncanteen\Desktop\rs_Bell_2010_MF_Cash_VarianceReport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\Documents%20and%20Settings\36588staylo\My%20Documents\Book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-Executive Summary"/>
      <sheetName val="T-Variance"/>
      <sheetName val="T-Operating Summary"/>
      <sheetName val="Message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-Year to Date (2)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3857"/>
  <sheetViews>
    <sheetView tabSelected="1" zoomScale="70" zoomScaleNormal="70" zoomScaleSheetLayoutView="70" zoomScalePageLayoutView="0" workbookViewId="0" topLeftCell="A1">
      <pane xSplit="2" ySplit="18" topLeftCell="C19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6" sqref="B6"/>
    </sheetView>
  </sheetViews>
  <sheetFormatPr defaultColWidth="15.7142857142857" defaultRowHeight="15"/>
  <cols>
    <col min="1" max="1" width="38.5714285714286" style="10" hidden="1" customWidth="1"/>
    <col min="2" max="2" width="45" style="1" customWidth="1"/>
    <col min="3" max="3" width="21.2857142857143" style="81" bestFit="1" customWidth="1"/>
    <col min="4" max="4" width="21.1428571428571" style="81" customWidth="1"/>
    <col min="5" max="5" width="17.5714285714286" style="81" customWidth="1"/>
    <col min="6" max="6" width="17.8571428571429" style="207" customWidth="1"/>
    <col min="7" max="7" width="20" style="1" customWidth="1"/>
    <col min="8" max="8" width="16.5714285714286" style="1" customWidth="1"/>
    <col min="9" max="9" width="16.5714285714286" style="208" customWidth="1"/>
    <col min="10" max="10" width="1.57142857142857" style="45" customWidth="1"/>
    <col min="11" max="12" width="22.4285714285714" style="1" customWidth="1"/>
    <col min="13" max="13" width="19.5714285714286" style="1" bestFit="1" customWidth="1"/>
    <col min="14" max="14" width="19.4285714285714" style="207" customWidth="1"/>
    <col min="15" max="15" width="20.8571428571429" style="1" customWidth="1"/>
    <col min="16" max="16" width="18.2857142857143" style="1" customWidth="1"/>
    <col min="17" max="17" width="18.2857142857143" style="208" customWidth="1"/>
    <col min="18" max="18" width="1.57142857142857" style="45" customWidth="1"/>
    <col min="19" max="19" width="20" style="1" customWidth="1"/>
    <col min="20" max="20" width="20" style="45" customWidth="1"/>
    <col min="21" max="21" width="10" style="332" hidden="1" customWidth="1"/>
    <col min="22" max="16384" width="15.7142857142857" style="1" customWidth="1"/>
    <col min="257" max="16384" width="15.7142857142857" style="1" customWidth="1"/>
  </cols>
  <sheetData>
    <row r="1" spans="1:21" s="2" customFormat="1" ht="15" hidden="1">
      <c r="A1" s="3" t="s">
        <v>263</v>
      </c>
      <c r="B1" s="2" t="s">
        <v>0</v>
      </c>
      <c r="C1" s="4" t="s">
        <v>264</v>
      </c>
      <c r="D1" s="5" t="s">
        <v>265</v>
      </c>
      <c r="E1" s="5" t="s">
        <v>265</v>
      </c>
      <c r="F1" s="6"/>
      <c r="G1" s="2" t="s">
        <v>264</v>
      </c>
      <c r="I1" s="7"/>
      <c r="J1" s="8"/>
      <c r="N1" s="6"/>
      <c r="Q1" s="7"/>
      <c r="R1" s="8"/>
      <c r="T1" s="8"/>
      <c r="U1" s="332"/>
    </row>
    <row r="2" spans="1:22" s="2" customFormat="1" ht="15" hidden="1">
      <c r="A2" s="3"/>
      <c r="B2" s="4" t="s">
        <v>266</v>
      </c>
      <c r="C2" s="2" t="s">
        <v>266</v>
      </c>
      <c r="D2" s="2"/>
      <c r="E2" s="2"/>
      <c r="F2" s="6"/>
      <c r="G2" s="2"/>
      <c r="H2" s="2"/>
      <c r="I2" s="7"/>
      <c r="J2" s="8"/>
      <c r="K2" s="2"/>
      <c r="L2" s="2"/>
      <c r="M2" s="2"/>
      <c r="N2" s="6"/>
      <c r="O2" s="2"/>
      <c r="P2" s="2"/>
      <c r="Q2" s="7"/>
      <c r="R2" s="8"/>
      <c r="S2" s="2"/>
      <c r="T2" s="8"/>
      <c r="U2" s="332"/>
      <c r="V2" s="2"/>
    </row>
    <row r="3" spans="1:22" s="4" customFormat="1" ht="15" hidden="1">
      <c r="A3" s="10"/>
      <c r="B3" s="4" t="s">
        <v>267</v>
      </c>
      <c r="C3" s="4" t="s">
        <v>267</v>
      </c>
      <c r="D3" s="4"/>
      <c r="E3" s="4"/>
      <c r="F3" s="6"/>
      <c r="G3" s="4"/>
      <c r="H3" s="4"/>
      <c r="I3" s="7"/>
      <c r="J3" s="11"/>
      <c r="K3" s="4"/>
      <c r="L3" s="4"/>
      <c r="M3" s="4"/>
      <c r="N3" s="6"/>
      <c r="O3" s="12"/>
      <c r="P3" s="12"/>
      <c r="Q3" s="7"/>
      <c r="R3" s="11"/>
      <c r="S3" s="4"/>
      <c r="T3" s="11"/>
      <c r="U3" s="332"/>
      <c r="V3" s="4"/>
    </row>
    <row r="4" spans="1:21" s="2" customFormat="1" ht="15" hidden="1">
      <c r="A4" s="13" t="s">
        <v>1</v>
      </c>
      <c r="B4" s="14" t="s">
        <v>2</v>
      </c>
      <c r="C4" s="15" t="s">
        <v>3</v>
      </c>
      <c r="D4" s="15" t="s">
        <v>4</v>
      </c>
      <c r="E4" s="15"/>
      <c r="F4" s="16"/>
      <c r="I4" s="7"/>
      <c r="J4" s="8"/>
      <c r="K4" s="15"/>
      <c r="L4" s="15"/>
      <c r="N4" s="16"/>
      <c r="O4" s="15"/>
      <c r="P4" s="15"/>
      <c r="Q4" s="17"/>
      <c r="R4" s="8"/>
      <c r="T4" s="8"/>
      <c r="U4" s="332"/>
    </row>
    <row r="5" spans="1:21" s="2" customFormat="1" ht="15" hidden="1">
      <c r="A5" s="18" t="s">
        <v>5</v>
      </c>
      <c r="B5" s="19" t="s">
        <v>6</v>
      </c>
      <c r="F5" s="16"/>
      <c r="I5" s="7"/>
      <c r="J5" s="8"/>
      <c r="K5" s="15"/>
      <c r="L5" s="15"/>
      <c r="N5" s="16"/>
      <c r="O5" s="15"/>
      <c r="P5" s="15"/>
      <c r="Q5" s="17"/>
      <c r="R5" s="8"/>
      <c r="T5" s="8"/>
      <c r="U5" s="332"/>
    </row>
    <row r="6" spans="1:21" ht="16.5" customHeight="1">
      <c r="A6" s="20" t="s">
        <v>7</v>
      </c>
      <c r="B6" s="21" t="s">
        <v>8</v>
      </c>
      <c r="C6" s="1"/>
      <c r="D6" s="1"/>
      <c r="E6" s="1"/>
      <c r="F6" s="22"/>
      <c r="G6" s="1"/>
      <c r="H6" s="1"/>
      <c r="I6" s="208"/>
      <c r="J6" s="45"/>
      <c r="K6" s="1"/>
      <c r="L6" s="1"/>
      <c r="M6" s="1"/>
      <c r="N6" s="22"/>
      <c r="O6" s="1"/>
      <c r="P6" s="1"/>
      <c r="Q6" s="208"/>
      <c r="R6" s="45"/>
      <c r="S6" s="1"/>
      <c r="T6" s="45"/>
      <c r="U6" s="23" t="s">
        <v>1</v>
      </c>
    </row>
    <row r="7" spans="1:21" ht="15.75">
      <c r="A7" s="20"/>
      <c r="B7" s="24" t="s">
        <v>9</v>
      </c>
      <c r="C7" s="25"/>
      <c r="D7" s="25"/>
      <c r="E7" s="25"/>
      <c r="F7" s="26"/>
      <c r="G7" s="25"/>
      <c r="H7" s="25"/>
      <c r="I7" s="27"/>
      <c r="J7" s="28"/>
      <c r="K7" s="25"/>
      <c r="L7" s="29"/>
      <c r="M7" s="1"/>
      <c r="N7" s="26"/>
      <c r="O7" s="25"/>
      <c r="P7" s="25"/>
      <c r="Q7" s="27"/>
      <c r="R7" s="28"/>
      <c r="S7" s="1"/>
      <c r="T7" s="45"/>
      <c r="U7" s="332"/>
    </row>
    <row r="8" spans="1:21" ht="15.75">
      <c r="A8" s="30" t="s">
        <v>10</v>
      </c>
      <c r="B8" s="25" t="s">
        <v>3741</v>
      </c>
      <c r="C8" s="25"/>
      <c r="D8" s="25"/>
      <c r="E8" s="25"/>
      <c r="F8" s="26"/>
      <c r="G8" s="25"/>
      <c r="H8" s="25"/>
      <c r="I8" s="27"/>
      <c r="J8" s="28"/>
      <c r="K8" s="25"/>
      <c r="L8" s="29"/>
      <c r="M8" s="1"/>
      <c r="N8" s="26"/>
      <c r="O8" s="25"/>
      <c r="P8" s="25"/>
      <c r="Q8" s="27"/>
      <c r="R8" s="28"/>
      <c r="S8" s="31"/>
      <c r="T8" s="45"/>
      <c r="U8" s="332"/>
    </row>
    <row r="9" spans="1:21" ht="15.75">
      <c r="A9" s="30"/>
      <c r="B9" s="25"/>
      <c r="C9" s="25"/>
      <c r="D9" s="25"/>
      <c r="E9" s="25"/>
      <c r="F9" s="26"/>
      <c r="G9" s="25"/>
      <c r="H9" s="25"/>
      <c r="I9" s="27"/>
      <c r="J9" s="28"/>
      <c r="K9" s="25"/>
      <c r="L9" s="29"/>
      <c r="M9" s="1"/>
      <c r="N9" s="26"/>
      <c r="O9" s="25"/>
      <c r="P9" s="25"/>
      <c r="Q9" s="27"/>
      <c r="R9" s="28"/>
      <c r="S9" s="1"/>
      <c r="T9" s="45"/>
      <c r="U9" s="332"/>
    </row>
    <row r="10" spans="1:21" ht="15">
      <c r="A10" s="10"/>
      <c r="B10" s="32" t="str">
        <f>A8&amp;B13</f>
        <v>Property - Highlands at Sweetwater Creek (p2122)</v>
      </c>
      <c r="C10" s="33"/>
      <c r="D10" s="33"/>
      <c r="E10" s="33"/>
      <c r="F10" s="34"/>
      <c r="G10" s="33"/>
      <c r="H10" s="33"/>
      <c r="I10" s="35"/>
      <c r="J10" s="33"/>
      <c r="K10" s="33"/>
      <c r="L10" s="36"/>
      <c r="M10" s="37"/>
      <c r="N10" s="34"/>
      <c r="O10" s="37"/>
      <c r="P10" s="37"/>
      <c r="Q10" s="38"/>
      <c r="R10" s="33" t="s">
        <v>11</v>
      </c>
      <c r="S10" s="33"/>
      <c r="T10" s="39"/>
      <c r="U10" s="332"/>
    </row>
    <row r="11" spans="1:21" ht="15">
      <c r="A11" s="10" t="s">
        <v>12</v>
      </c>
      <c r="B11" s="40" t="str">
        <f>A6&amp;B14</f>
        <v>Units -  290</v>
      </c>
      <c r="C11" s="41"/>
      <c r="D11" s="28"/>
      <c r="E11" s="28"/>
      <c r="F11" s="42"/>
      <c r="G11" s="28"/>
      <c r="H11" s="28"/>
      <c r="I11" s="43"/>
      <c r="J11" s="28"/>
      <c r="K11" s="28"/>
      <c r="L11" s="44"/>
      <c r="M11" s="45"/>
      <c r="N11" s="42"/>
      <c r="O11" s="45"/>
      <c r="P11" s="45"/>
      <c r="Q11" s="46"/>
      <c r="R11" s="47" t="str">
        <f>"Books = "&amp;$B$2</f>
        <v>Books = Accrual</v>
      </c>
      <c r="S11" s="47"/>
      <c r="T11" s="48"/>
      <c r="U11" s="332"/>
    </row>
    <row r="12" spans="1:21" ht="15.75">
      <c r="A12" s="10"/>
      <c r="B12" s="49"/>
      <c r="C12" s="50"/>
      <c r="D12" s="51"/>
      <c r="E12" s="51"/>
      <c r="F12" s="52"/>
      <c r="G12" s="51"/>
      <c r="H12" s="51"/>
      <c r="I12" s="53"/>
      <c r="J12" s="51"/>
      <c r="K12" s="51"/>
      <c r="L12" s="54"/>
      <c r="M12" s="55"/>
      <c r="N12" s="52"/>
      <c r="O12" s="51"/>
      <c r="P12" s="51"/>
      <c r="Q12" s="53"/>
      <c r="R12" s="51"/>
      <c r="S12" s="55"/>
      <c r="T12" s="56"/>
      <c r="U12" s="332"/>
    </row>
    <row r="13" spans="1:21" ht="15" hidden="1">
      <c r="A13" s="10" t="s">
        <v>13</v>
      </c>
      <c r="B13" s="2" t="s">
        <v>3742</v>
      </c>
      <c r="C13" s="41"/>
      <c r="D13" s="28"/>
      <c r="E13" s="28"/>
      <c r="F13" s="42"/>
      <c r="G13" s="28"/>
      <c r="H13" s="28"/>
      <c r="I13" s="43"/>
      <c r="J13" s="28"/>
      <c r="K13" s="28"/>
      <c r="L13" s="44"/>
      <c r="M13" s="45"/>
      <c r="N13" s="42"/>
      <c r="O13" s="28"/>
      <c r="P13" s="28"/>
      <c r="Q13" s="43"/>
      <c r="R13" s="28"/>
      <c r="S13" s="45"/>
      <c r="T13" s="45"/>
      <c r="U13" s="332">
        <v>0</v>
      </c>
    </row>
    <row r="14" spans="1:21" ht="15" hidden="1">
      <c r="A14" s="10" t="s">
        <v>14</v>
      </c>
      <c r="B14" s="57">
        <v>290</v>
      </c>
      <c r="C14" s="41"/>
      <c r="D14" s="28"/>
      <c r="E14" s="28"/>
      <c r="F14" s="42"/>
      <c r="G14" s="28"/>
      <c r="H14" s="28"/>
      <c r="I14" s="43"/>
      <c r="J14" s="28"/>
      <c r="K14" s="28"/>
      <c r="L14" s="44"/>
      <c r="M14" s="45"/>
      <c r="N14" s="42"/>
      <c r="O14" s="28"/>
      <c r="P14" s="28"/>
      <c r="Q14" s="43"/>
      <c r="R14" s="28"/>
      <c r="S14" s="45"/>
      <c r="T14" s="45"/>
      <c r="U14" s="332">
        <v>0</v>
      </c>
    </row>
    <row r="15" spans="1:21" ht="15">
      <c r="A15" s="10"/>
      <c r="B15" s="25"/>
      <c r="C15" s="25"/>
      <c r="D15" s="25"/>
      <c r="E15" s="25"/>
      <c r="F15" s="26"/>
      <c r="G15" s="25"/>
      <c r="H15" s="25"/>
      <c r="I15" s="27"/>
      <c r="J15" s="28"/>
      <c r="K15" s="25"/>
      <c r="L15" s="29"/>
      <c r="M15" s="1"/>
      <c r="N15" s="26"/>
      <c r="O15" s="25"/>
      <c r="P15" s="25"/>
      <c r="Q15" s="27"/>
      <c r="R15" s="28"/>
      <c r="S15" s="1"/>
      <c r="T15" s="45"/>
      <c r="U15" s="332"/>
    </row>
    <row r="16" spans="1:21" s="58" customFormat="1" ht="15" customHeight="1">
      <c r="A16" s="59" t="s">
        <v>15</v>
      </c>
      <c r="B16" s="60"/>
      <c r="C16" s="61" t="s">
        <v>16</v>
      </c>
      <c r="D16" s="61" t="s">
        <v>16</v>
      </c>
      <c r="E16" s="62" t="s">
        <v>17</v>
      </c>
      <c r="F16" s="62"/>
      <c r="G16" s="61"/>
      <c r="H16" s="62" t="s">
        <v>18</v>
      </c>
      <c r="I16" s="62"/>
      <c r="J16" s="63"/>
      <c r="K16" s="61" t="s">
        <v>16</v>
      </c>
      <c r="L16" s="61" t="s">
        <v>16</v>
      </c>
      <c r="M16" s="62" t="s">
        <v>17</v>
      </c>
      <c r="N16" s="62"/>
      <c r="O16" s="61"/>
      <c r="P16" s="62" t="s">
        <v>19</v>
      </c>
      <c r="Q16" s="62"/>
      <c r="R16" s="63"/>
      <c r="S16" s="61"/>
      <c r="T16" s="61"/>
      <c r="U16" s="333"/>
    </row>
    <row r="17" spans="1:21" s="58" customFormat="1" ht="15" customHeight="1">
      <c r="A17" s="65" t="s">
        <v>20</v>
      </c>
      <c r="B17" s="63"/>
      <c r="C17" s="61" t="s">
        <v>21</v>
      </c>
      <c r="D17" s="61" t="s">
        <v>21</v>
      </c>
      <c r="E17" s="62"/>
      <c r="F17" s="62"/>
      <c r="G17" s="61"/>
      <c r="H17" s="62"/>
      <c r="I17" s="62"/>
      <c r="J17" s="63"/>
      <c r="K17" s="61" t="s">
        <v>22</v>
      </c>
      <c r="L17" s="61" t="s">
        <v>22</v>
      </c>
      <c r="M17" s="62"/>
      <c r="N17" s="62"/>
      <c r="O17" s="61"/>
      <c r="P17" s="62"/>
      <c r="Q17" s="62"/>
      <c r="R17" s="63"/>
      <c r="S17" s="61" t="s">
        <v>23</v>
      </c>
      <c r="T17" s="61" t="s">
        <v>24</v>
      </c>
      <c r="U17" s="333"/>
    </row>
    <row r="18" spans="1:21" s="58" customFormat="1" ht="15" customHeight="1">
      <c r="A18" s="65" t="s">
        <v>25</v>
      </c>
      <c r="B18" s="66" t="s">
        <v>26</v>
      </c>
      <c r="C18" s="67" t="s">
        <v>27</v>
      </c>
      <c r="D18" s="67" t="s">
        <v>28</v>
      </c>
      <c r="E18" s="68" t="s">
        <v>29</v>
      </c>
      <c r="F18" s="69" t="s">
        <v>30</v>
      </c>
      <c r="G18" s="70" t="s">
        <v>31</v>
      </c>
      <c r="H18" s="68" t="s">
        <v>29</v>
      </c>
      <c r="I18" s="69" t="s">
        <v>30</v>
      </c>
      <c r="J18" s="71"/>
      <c r="K18" s="67" t="s">
        <v>27</v>
      </c>
      <c r="L18" s="67" t="s">
        <v>28</v>
      </c>
      <c r="M18" s="68" t="s">
        <v>29</v>
      </c>
      <c r="N18" s="69" t="s">
        <v>30</v>
      </c>
      <c r="O18" s="67" t="s">
        <v>32</v>
      </c>
      <c r="P18" s="68" t="s">
        <v>29</v>
      </c>
      <c r="Q18" s="69" t="s">
        <v>30</v>
      </c>
      <c r="R18" s="71"/>
      <c r="S18" s="67" t="s">
        <v>28</v>
      </c>
      <c r="T18" s="67" t="s">
        <v>28</v>
      </c>
      <c r="U18" s="334"/>
    </row>
    <row r="19" spans="1:21" s="72" customFormat="1" ht="15" customHeight="1">
      <c r="A19" s="73" t="str">
        <f>+B19</f>
        <v>Income</v>
      </c>
      <c r="B19" s="74" t="s">
        <v>33</v>
      </c>
      <c r="C19" s="75"/>
      <c r="D19" s="75"/>
      <c r="E19" s="76"/>
      <c r="F19" s="77"/>
      <c r="G19" s="75"/>
      <c r="H19" s="75"/>
      <c r="I19" s="77"/>
      <c r="J19" s="78"/>
      <c r="K19" s="75"/>
      <c r="L19" s="75"/>
      <c r="M19" s="75"/>
      <c r="N19" s="77"/>
      <c r="O19" s="75"/>
      <c r="P19" s="75"/>
      <c r="Q19" s="79"/>
      <c r="R19" s="78"/>
      <c r="S19" s="75"/>
      <c r="T19" s="75"/>
      <c r="U19" s="216"/>
    </row>
    <row r="20" spans="1:21" s="81" customFormat="1" ht="15" customHeight="1">
      <c r="A20" s="20">
        <v>93001000</v>
      </c>
      <c r="B20" s="81"/>
      <c r="C20" s="82"/>
      <c r="D20" s="83"/>
      <c r="E20" s="83"/>
      <c r="F20" s="84"/>
      <c r="G20" s="83"/>
      <c r="H20" s="83"/>
      <c r="I20" s="84"/>
      <c r="J20" s="83"/>
      <c r="K20" s="83"/>
      <c r="L20" s="83"/>
      <c r="M20" s="83"/>
      <c r="N20" s="84"/>
      <c r="O20" s="83"/>
      <c r="P20" s="83"/>
      <c r="Q20" s="85"/>
      <c r="R20" s="83"/>
      <c r="S20" s="83"/>
      <c r="T20" s="83"/>
      <c r="U20" s="332">
        <v>1</v>
      </c>
    </row>
    <row r="21" spans="1:21" s="81" customFormat="1" ht="15" customHeight="1">
      <c r="A21" s="73" t="str">
        <f>+B21</f>
        <v>Rental Income</v>
      </c>
      <c r="B21" s="82" t="s">
        <v>34</v>
      </c>
      <c r="C21" s="86"/>
      <c r="D21" s="83"/>
      <c r="E21" s="83"/>
      <c r="F21" s="84"/>
      <c r="G21" s="83"/>
      <c r="H21" s="83"/>
      <c r="I21" s="84"/>
      <c r="J21" s="83"/>
      <c r="K21" s="83"/>
      <c r="L21" s="83"/>
      <c r="M21" s="83"/>
      <c r="N21" s="84"/>
      <c r="O21" s="83"/>
      <c r="P21" s="83"/>
      <c r="Q21" s="85"/>
      <c r="R21" s="83"/>
      <c r="S21" s="83"/>
      <c r="T21" s="83"/>
      <c r="U21" s="332">
        <v>1</v>
      </c>
    </row>
    <row r="22" spans="1:21" s="81" customFormat="1" ht="15" customHeight="1">
      <c r="A22" s="87" t="s">
        <v>35</v>
      </c>
      <c r="B22" s="88" t="s">
        <v>36</v>
      </c>
      <c r="C22" s="89">
        <v>470949</v>
      </c>
      <c r="D22" s="89">
        <v>467147</v>
      </c>
      <c r="E22" s="89">
        <f>C22-D22</f>
        <v>3802</v>
      </c>
      <c r="F22" s="90">
        <f>IF(AND($C22=0,D22=0),"0.00%",IF($C22=0,-1,IF(D22=0,1,($C22-D22)/ABS(D22))))</f>
        <v>0.00813876574183287</v>
      </c>
      <c r="G22" s="89">
        <v>0</v>
      </c>
      <c r="H22" s="89">
        <f>+C22-G22</f>
        <v>470949</v>
      </c>
      <c r="I22" s="90">
        <f>IF(AND($C22=0,G22=0),"0.00%",IF($C22=0,-1,IF(G22=0,1,($C22-G22)/ABS(G22))))</f>
        <v>1</v>
      </c>
      <c r="J22" s="91"/>
      <c r="K22" s="89">
        <v>2829332.55</v>
      </c>
      <c r="L22" s="89">
        <v>2822689.55</v>
      </c>
      <c r="M22" s="89">
        <f>K22-L22</f>
        <v>6643</v>
      </c>
      <c r="N22" s="90">
        <f>IF(AND($K22=0,L22=0),"0.00%",IF($K22=0,-1,IF(L22=0,1,($K22-L22)/ABS(L22))))</f>
        <v>0.00235342919663269</v>
      </c>
      <c r="O22" s="89">
        <v>0</v>
      </c>
      <c r="P22" s="89">
        <f>+K22-O22</f>
        <v>2829332.55</v>
      </c>
      <c r="Q22" s="90">
        <f>IF(AND($K22=0,O22=0),"0.00%",IF($K22=0,-1,IF(O22=0,1,($K22-O22)/ABS(O22))))</f>
        <v>1</v>
      </c>
      <c r="R22" s="91"/>
      <c r="S22" s="89">
        <v>2822689.55</v>
      </c>
      <c r="T22" s="89">
        <f>+S22-K22</f>
        <v>-6643</v>
      </c>
      <c r="U22" s="335">
        <f>IF(C22=0,0,1)+IF(D22=0,0,1)+IF(E22=0,0,1)+IF(G22=0,0,1)+IF(K22=0,0,1)+IF(L22=0,0,1)+IF(M22=0,0,1)+IF(O22=0,0,1)</f>
        <v>6</v>
      </c>
    </row>
    <row r="23" spans="1:21" s="81" customFormat="1" ht="15" customHeight="1">
      <c r="A23" s="87" t="s">
        <v>37</v>
      </c>
      <c r="B23" s="88" t="s">
        <v>38</v>
      </c>
      <c r="C23" s="89">
        <v>-732.34</v>
      </c>
      <c r="D23" s="89">
        <v>-15050</v>
      </c>
      <c r="E23" s="89">
        <f>C23-D23</f>
        <v>14317.66</v>
      </c>
      <c r="F23" s="90">
        <f>IF(AND($C23=0,D23=0),"0.00%",IF($C23=0,-1,IF(D23=0,1,($C23-D23)/ABS(D23))))</f>
        <v>0.951339534883721</v>
      </c>
      <c r="G23" s="89">
        <v>0</v>
      </c>
      <c r="H23" s="89">
        <f>+C23-G23</f>
        <v>-732.34</v>
      </c>
      <c r="I23" s="90">
        <f>IF(AND($C23=0,G23=0),"0.00%",IF($C23=0,-1,IF(G23=0,1,($C23-G23)/ABS(G23))))</f>
        <v>1</v>
      </c>
      <c r="J23" s="91"/>
      <c r="K23" s="89">
        <v>-265991.6</v>
      </c>
      <c r="L23" s="89">
        <v>-141950</v>
      </c>
      <c r="M23" s="89">
        <f>K23-L23</f>
        <v>-124041.6</v>
      </c>
      <c r="N23" s="90">
        <f>IF(AND($K23=0,L23=0),"0.00%",IF($K23=0,-1,IF(L23=0,1,($K23-L23)/ABS(L23))))</f>
        <v>-0.873840084536809</v>
      </c>
      <c r="O23" s="89">
        <v>0</v>
      </c>
      <c r="P23" s="89">
        <f>+K23-O23</f>
        <v>-265991.6</v>
      </c>
      <c r="Q23" s="90">
        <f>IF(AND($K23=0,O23=0),"0.00%",IF($K23=0,-1,IF(O23=0,1,($K23-O23)/ABS(O23))))</f>
        <v>1</v>
      </c>
      <c r="R23" s="91"/>
      <c r="S23" s="89">
        <v>-141950</v>
      </c>
      <c r="T23" s="89">
        <f>+S23-K23</f>
        <v>124041.6</v>
      </c>
      <c r="U23" s="335">
        <f>IF(C23=0,0,1)+IF(D23=0,0,1)+IF(E23=0,0,1)+IF(G23=0,0,1)+IF(K23=0,0,1)+IF(L23=0,0,1)+IF(M23=0,0,1)+IF(O23=0,0,1)</f>
        <v>6</v>
      </c>
    </row>
    <row r="24" spans="1:21" s="81" customFormat="1" ht="15" customHeight="1">
      <c r="A24" s="93">
        <v>43202000</v>
      </c>
      <c r="B24" s="88" t="s">
        <v>39</v>
      </c>
      <c r="C24" s="89">
        <v>-10754.22</v>
      </c>
      <c r="D24" s="89">
        <v>-68134</v>
      </c>
      <c r="E24" s="89">
        <f>C24-D24</f>
        <v>57379.78</v>
      </c>
      <c r="F24" s="90">
        <f>IF(AND($C24=0,D24=0),"0.00%",IF($C24=0,-1,IF(D24=0,1,($C24-D24)/ABS(D24))))</f>
        <v>0.842160742067103</v>
      </c>
      <c r="G24" s="89">
        <v>0</v>
      </c>
      <c r="H24" s="89">
        <f>+C24-G24</f>
        <v>-10754.22</v>
      </c>
      <c r="I24" s="90">
        <f>IF(AND($C24=0,G24=0),"0.00%",IF($C24=0,-1,IF(G24=0,1,($C24-G24)/ABS(G24))))</f>
        <v>1</v>
      </c>
      <c r="J24" s="91"/>
      <c r="K24" s="89">
        <v>-180442.28</v>
      </c>
      <c r="L24" s="89">
        <v>-591525</v>
      </c>
      <c r="M24" s="89">
        <f>K24-L24</f>
        <v>411082.72</v>
      </c>
      <c r="N24" s="90">
        <f>IF(AND($K24=0,L24=0),"0.00%",IF($K24=0,-1,IF(L24=0,1,($K24-L24)/ABS(L24))))</f>
        <v>0.694954093233591</v>
      </c>
      <c r="O24" s="89">
        <v>0</v>
      </c>
      <c r="P24" s="89">
        <f>+K24-O24</f>
        <v>-180442.28</v>
      </c>
      <c r="Q24" s="90">
        <f>IF(AND($K24=0,O24=0),"0.00%",IF($K24=0,-1,IF(O24=0,1,($K24-O24)/ABS(O24))))</f>
        <v>1</v>
      </c>
      <c r="R24" s="91"/>
      <c r="S24" s="89">
        <v>-591525</v>
      </c>
      <c r="T24" s="89">
        <f>+S24-K24</f>
        <v>-411082.72</v>
      </c>
      <c r="U24" s="335">
        <f>IF(C24=0,0,1)+IF(D24=0,0,1)+IF(E24=0,0,1)+IF(G24=0,0,1)+IF(K24=0,0,1)+IF(L24=0,0,1)+IF(M24=0,0,1)+IF(O24=0,0,1)</f>
        <v>6</v>
      </c>
    </row>
    <row r="25" spans="1:21" s="81" customFormat="1" ht="15" customHeight="1">
      <c r="A25" s="87" t="s">
        <v>40</v>
      </c>
      <c r="B25" s="88" t="s">
        <v>41</v>
      </c>
      <c r="C25" s="94">
        <v>-5050.57</v>
      </c>
      <c r="D25" s="94">
        <v>-7687</v>
      </c>
      <c r="E25" s="94">
        <f>C25-D25</f>
        <v>2636.43</v>
      </c>
      <c r="F25" s="95">
        <f>IF(AND($C25=0,D25=0),"0.00%",IF($C25=0,-1,IF(D25=0,1,($C25-D25)/ABS(D25))))</f>
        <v>0.342972551060232</v>
      </c>
      <c r="G25" s="94">
        <v>0</v>
      </c>
      <c r="H25" s="94">
        <f>+C25-G25</f>
        <v>-5050.57</v>
      </c>
      <c r="I25" s="95">
        <f>IF(AND($C25=0,G25=0),"0.00%",IF($C25=0,-1,IF(G25=0,1,($C25-G25)/ABS(G25))))</f>
        <v>1</v>
      </c>
      <c r="J25" s="91"/>
      <c r="K25" s="94">
        <v>-38924.94</v>
      </c>
      <c r="L25" s="94">
        <v>-46071</v>
      </c>
      <c r="M25" s="94">
        <f>K25-L25</f>
        <v>7146.06</v>
      </c>
      <c r="N25" s="95">
        <f>IF(AND($K25=0,L25=0),"0.00%",IF($K25=0,-1,IF(L25=0,1,($K25-L25)/ABS(L25))))</f>
        <v>0.155109721950902</v>
      </c>
      <c r="O25" s="94">
        <v>0</v>
      </c>
      <c r="P25" s="94">
        <f>+K25-O25</f>
        <v>-38924.94</v>
      </c>
      <c r="Q25" s="95">
        <f>IF(AND($K25=0,O25=0),"0.00%",IF($K25=0,-1,IF(O25=0,1,($K25-O25)/ABS(O25))))</f>
        <v>1</v>
      </c>
      <c r="R25" s="91"/>
      <c r="S25" s="94">
        <v>-46071</v>
      </c>
      <c r="T25" s="94">
        <f>+S25-K25</f>
        <v>-7146.06</v>
      </c>
      <c r="U25" s="335">
        <f>IF(C25=0,0,1)+IF(D25=0,0,1)+IF(E25=0,0,1)+IF(G25=0,0,1)+IF(K25=0,0,1)+IF(L25=0,0,1)+IF(M25=0,0,1)+IF(O25=0,0,1)</f>
        <v>6</v>
      </c>
    </row>
    <row r="26" spans="1:21" s="81" customFormat="1" ht="15" customHeight="1">
      <c r="A26" s="73" t="str">
        <f>+B26</f>
        <v>Total Rental Income</v>
      </c>
      <c r="B26" s="96" t="s">
        <v>42</v>
      </c>
      <c r="C26" s="89">
        <f>SUM(C22:C25)</f>
        <v>454411.87</v>
      </c>
      <c r="D26" s="89">
        <f>SUM(D22:D25)</f>
        <v>376276</v>
      </c>
      <c r="E26" s="89">
        <f>C26-D26</f>
        <v>78135.87</v>
      </c>
      <c r="F26" s="90">
        <f>IF(AND($C26=0,D26=0),"0.00%",IF($C26=0,-1,IF(D26=0,1,($C26-D26)/ABS(D26))))</f>
        <v>0.207655736746431</v>
      </c>
      <c r="G26" s="89">
        <f>SUM(G22:G25)</f>
        <v>0</v>
      </c>
      <c r="H26" s="89">
        <f>+C26-G26</f>
        <v>454411.87</v>
      </c>
      <c r="I26" s="90">
        <f>IF(AND($C26=0,G26=0),"0.00%",IF($C26=0,-1,IF(G26=0,1,($C26-G26)/ABS(G26))))</f>
        <v>1</v>
      </c>
      <c r="J26" s="91"/>
      <c r="K26" s="89">
        <f>SUM(K22:K25)</f>
        <v>2343973.73</v>
      </c>
      <c r="L26" s="89">
        <f>SUM(L22:L25)</f>
        <v>2043143.55</v>
      </c>
      <c r="M26" s="89">
        <f>K26-L26</f>
        <v>300830.18</v>
      </c>
      <c r="N26" s="90">
        <f>IF(AND($K26=0,L26=0),"0.00%",IF($K26=0,-1,IF(L26=0,1,($K26-L26)/ABS(L26))))</f>
        <v>0.147238885882492</v>
      </c>
      <c r="O26" s="89">
        <f>SUM(O22:O25)</f>
        <v>0</v>
      </c>
      <c r="P26" s="89">
        <f>+K26-O26</f>
        <v>2343973.73</v>
      </c>
      <c r="Q26" s="90">
        <f>IF(AND($K26=0,O26=0),"0.00%",IF($K26=0,-1,IF(O26=0,1,($K26-O26)/ABS(O26))))</f>
        <v>1</v>
      </c>
      <c r="R26" s="91"/>
      <c r="S26" s="89">
        <f>SUM(S22:S25)</f>
        <v>2043143.55</v>
      </c>
      <c r="T26" s="89">
        <f>SUM(T22:T25)</f>
        <v>-300830.18</v>
      </c>
      <c r="U26" s="335">
        <f>IF(C26=0,0,1)+IF(D26=0,0,1)+IF(E26=0,0,1)+IF(G26=0,0,1)+IF(K26=0,0,1)+IF(L26=0,0,1)+IF(M26=0,0,1)+IF(O26=0,0,1)</f>
        <v>6</v>
      </c>
    </row>
    <row r="27" spans="1:21" s="81" customFormat="1" ht="15" customHeight="1">
      <c r="A27" s="73">
        <f>+B27</f>
        <v>0</v>
      </c>
      <c r="B27" s="88"/>
      <c r="C27" s="89"/>
      <c r="D27" s="89"/>
      <c r="E27" s="89"/>
      <c r="F27" s="90"/>
      <c r="G27" s="89"/>
      <c r="H27" s="89"/>
      <c r="I27" s="97"/>
      <c r="J27" s="91"/>
      <c r="K27" s="89"/>
      <c r="L27" s="89"/>
      <c r="M27" s="89"/>
      <c r="N27" s="90"/>
      <c r="O27" s="89"/>
      <c r="P27" s="89"/>
      <c r="Q27" s="97"/>
      <c r="R27" s="91"/>
      <c r="S27" s="89"/>
      <c r="T27" s="89"/>
      <c r="U27" s="335"/>
    </row>
    <row r="28" spans="1:21" s="98" customFormat="1" ht="15" customHeight="1">
      <c r="A28" s="73" t="str">
        <f>+B28</f>
        <v>Economic Occupancy</v>
      </c>
      <c r="B28" s="99" t="s">
        <v>43</v>
      </c>
      <c r="C28" s="100">
        <f>_xlfn.IFERROR(C26/C22,0)</f>
        <v>0.964885518389465</v>
      </c>
      <c r="D28" s="100">
        <f>_xlfn.IFERROR(D26/D22,0)</f>
        <v>0.805476648678039</v>
      </c>
      <c r="E28" s="101"/>
      <c r="F28" s="100">
        <f>C28-D28</f>
        <v>0.159408869711425</v>
      </c>
      <c r="G28" s="100">
        <f>_xlfn.IFERROR(G26/G22,0)</f>
        <v>0</v>
      </c>
      <c r="H28" s="100"/>
      <c r="I28" s="102">
        <f>+C28-G28</f>
        <v>0.964885518389465</v>
      </c>
      <c r="J28" s="103"/>
      <c r="K28" s="100">
        <f>_xlfn.IFERROR(K26/K22,0)</f>
        <v>0.828454657972249</v>
      </c>
      <c r="L28" s="100">
        <f>_xlfn.IFERROR(L26/L22,0)</f>
        <v>0.723828644209208</v>
      </c>
      <c r="M28" s="100"/>
      <c r="N28" s="102">
        <f>K28-L28</f>
        <v>0.10462601376304</v>
      </c>
      <c r="O28" s="100">
        <f>_xlfn.IFERROR(O26/O22,0)</f>
        <v>0</v>
      </c>
      <c r="P28" s="100"/>
      <c r="Q28" s="104">
        <f>+K28-O28</f>
        <v>0.828454657972249</v>
      </c>
      <c r="R28" s="103"/>
      <c r="S28" s="100"/>
      <c r="T28" s="100"/>
      <c r="U28" s="336">
        <v>1</v>
      </c>
    </row>
    <row r="29" spans="1:21" s="106" customFormat="1" ht="15" hidden="1">
      <c r="A29" s="73" t="str">
        <f>+B29</f>
        <v>Vacancy Loss Percent</v>
      </c>
      <c r="B29" s="107" t="s">
        <v>44</v>
      </c>
      <c r="C29" s="100">
        <f>C24/C22</f>
        <v>-0.0228352114560175</v>
      </c>
      <c r="D29" s="100">
        <f>D24/D22</f>
        <v>-0.14585130590585</v>
      </c>
      <c r="E29" s="108"/>
      <c r="F29" s="100">
        <f>C29-D29</f>
        <v>0.123016094449832</v>
      </c>
      <c r="G29" s="100" t="e">
        <f>G24/G22</f>
        <v>#DIV/0!</v>
      </c>
      <c r="H29" s="100"/>
      <c r="I29" s="102" t="e">
        <f>+C29-G29</f>
        <v>#DIV/0!</v>
      </c>
      <c r="J29" s="109"/>
      <c r="K29" s="100">
        <f>K24/K22</f>
        <v>-0.0637755643110952</v>
      </c>
      <c r="L29" s="100">
        <f>L24/L22</f>
        <v>-0.209560771569796</v>
      </c>
      <c r="M29" s="100"/>
      <c r="N29" s="100">
        <f>K29-L29</f>
        <v>0.145785207258701</v>
      </c>
      <c r="O29" s="100" t="e">
        <f>O24/O22</f>
        <v>#DIV/0!</v>
      </c>
      <c r="P29" s="100"/>
      <c r="Q29" s="104" t="e">
        <f>+K29-O29</f>
        <v>#DIV/0!</v>
      </c>
      <c r="R29" s="109"/>
      <c r="S29" s="100"/>
      <c r="T29" s="100"/>
      <c r="U29" s="337">
        <v>0</v>
      </c>
    </row>
    <row r="30" spans="1:21" s="106" customFormat="1" ht="15" hidden="1">
      <c r="A30" s="73" t="str">
        <f>+B30</f>
        <v>Actual Occupancy</v>
      </c>
      <c r="B30" s="107" t="s">
        <v>45</v>
      </c>
      <c r="C30" s="100">
        <f>1+C29</f>
        <v>0.977164788543982</v>
      </c>
      <c r="D30" s="100">
        <f>1+D29</f>
        <v>0.85414869409415</v>
      </c>
      <c r="E30" s="108"/>
      <c r="F30" s="100">
        <f>C30-D30</f>
        <v>0.123016094449832</v>
      </c>
      <c r="G30" s="100" t="e">
        <f>1+G29</f>
        <v>#DIV/0!</v>
      </c>
      <c r="H30" s="100"/>
      <c r="I30" s="102" t="e">
        <f>+C30-G30</f>
        <v>#DIV/0!</v>
      </c>
      <c r="J30" s="109"/>
      <c r="K30" s="100">
        <f>1+K29</f>
        <v>0.936224435688905</v>
      </c>
      <c r="L30" s="100">
        <f>1+L29</f>
        <v>0.790439228430204</v>
      </c>
      <c r="M30" s="100"/>
      <c r="N30" s="100">
        <f>K30-L30</f>
        <v>0.145785207258701</v>
      </c>
      <c r="O30" s="100" t="e">
        <f>1+O29</f>
        <v>#DIV/0!</v>
      </c>
      <c r="P30" s="100"/>
      <c r="Q30" s="104" t="e">
        <f>+K30-O30</f>
        <v>#DIV/0!</v>
      </c>
      <c r="R30" s="109"/>
      <c r="S30" s="100"/>
      <c r="T30" s="100"/>
      <c r="U30" s="337">
        <v>0</v>
      </c>
    </row>
    <row r="31" spans="1:21" s="81" customFormat="1" ht="15" hidden="1">
      <c r="A31" s="73">
        <f>+B31</f>
        <v>0</v>
      </c>
      <c r="B31" s="111"/>
      <c r="C31" s="89"/>
      <c r="D31" s="89"/>
      <c r="E31" s="89"/>
      <c r="F31" s="90"/>
      <c r="G31" s="89"/>
      <c r="H31" s="89"/>
      <c r="I31" s="97"/>
      <c r="J31" s="91"/>
      <c r="K31" s="89"/>
      <c r="L31" s="89"/>
      <c r="M31" s="89"/>
      <c r="N31" s="90"/>
      <c r="O31" s="89"/>
      <c r="P31" s="89"/>
      <c r="Q31" s="97"/>
      <c r="R31" s="91"/>
      <c r="S31" s="89"/>
      <c r="T31" s="89"/>
      <c r="U31" s="332">
        <f>U32+U33+U34</f>
        <v>0</v>
      </c>
    </row>
    <row r="32" spans="1:21" s="81" customFormat="1" ht="15" hidden="1">
      <c r="A32" s="87" t="s">
        <v>46</v>
      </c>
      <c r="B32" s="82" t="s">
        <v>47</v>
      </c>
      <c r="C32" s="89">
        <v>0</v>
      </c>
      <c r="D32" s="89">
        <v>0</v>
      </c>
      <c r="E32" s="89">
        <f>C32-D32</f>
        <v>0</v>
      </c>
      <c r="F32" s="90" t="str">
        <f>IF(AND($C32=0,D32=0),"0.00%",IF($C32=0,-1,IF(D32=0,1,($C32-D32)/ABS(D32))))</f>
        <v>0.00%</v>
      </c>
      <c r="G32" s="89">
        <v>0</v>
      </c>
      <c r="H32" s="89">
        <f>+C32-G32</f>
        <v>0</v>
      </c>
      <c r="I32" s="90" t="str">
        <f>IF(AND($C32=0,G32=0),"0.00%",IF($C32=0,-1,IF(G32=0,1,($C32-G32)/ABS(G32))))</f>
        <v>0.00%</v>
      </c>
      <c r="J32" s="91"/>
      <c r="K32" s="89">
        <v>0</v>
      </c>
      <c r="L32" s="89">
        <v>0</v>
      </c>
      <c r="M32" s="89">
        <f>K32-L32</f>
        <v>0</v>
      </c>
      <c r="N32" s="90" t="str">
        <f>IF(AND($K32=0,L32=0),"0.00%",IF($K32=0,-1,IF(L32=0,1,($K32-L32)/ABS(L32))))</f>
        <v>0.00%</v>
      </c>
      <c r="O32" s="89">
        <v>0</v>
      </c>
      <c r="P32" s="89">
        <f>+K32-O32</f>
        <v>0</v>
      </c>
      <c r="Q32" s="90" t="str">
        <f>IF(AND($K32=0,O32=0),"0.00%",IF($K32=0,-1,IF(O32=0,1,($K32-O32)/ABS(O32))))</f>
        <v>0.00%</v>
      </c>
      <c r="R32" s="91"/>
      <c r="S32" s="89">
        <v>0</v>
      </c>
      <c r="T32" s="89">
        <f>+S32-K32</f>
        <v>0</v>
      </c>
      <c r="U32" s="335">
        <f>IF(C32=0,0,1)+IF(D32=0,0,1)+IF(E32=0,0,1)+IF(G32=0,0,1)+IF(K32=0,0,1)+IF(L32=0,0,1)+IF(M32=0,0,1)+IF(O32=0,0,1)</f>
        <v>0</v>
      </c>
    </row>
    <row r="33" spans="1:21" s="81" customFormat="1" ht="15" hidden="1">
      <c r="A33" s="87" t="s">
        <v>48</v>
      </c>
      <c r="B33" s="82" t="s">
        <v>49</v>
      </c>
      <c r="C33" s="89">
        <v>0</v>
      </c>
      <c r="D33" s="89">
        <v>0</v>
      </c>
      <c r="E33" s="89">
        <f>C33-D33</f>
        <v>0</v>
      </c>
      <c r="F33" s="90" t="str">
        <f>IF(AND($C33=0,D33=0),"0.00%",IF($C33=0,-1,IF(D33=0,1,($C33-D33)/ABS(D33))))</f>
        <v>0.00%</v>
      </c>
      <c r="G33" s="89">
        <v>0</v>
      </c>
      <c r="H33" s="89">
        <f>+C33-G33</f>
        <v>0</v>
      </c>
      <c r="I33" s="90" t="str">
        <f>IF(AND($C33=0,G33=0),"0.00%",IF($C33=0,-1,IF(G33=0,1,($C33-G33)/ABS(G33))))</f>
        <v>0.00%</v>
      </c>
      <c r="J33" s="91"/>
      <c r="K33" s="89">
        <v>0</v>
      </c>
      <c r="L33" s="89">
        <v>0</v>
      </c>
      <c r="M33" s="89">
        <f>K33-L33</f>
        <v>0</v>
      </c>
      <c r="N33" s="90" t="str">
        <f>IF(AND($K33=0,L33=0),"0.00%",IF($K33=0,-1,IF(L33=0,1,($K33-L33)/ABS(L33))))</f>
        <v>0.00%</v>
      </c>
      <c r="O33" s="89">
        <v>0</v>
      </c>
      <c r="P33" s="89">
        <f>+K33-O33</f>
        <v>0</v>
      </c>
      <c r="Q33" s="90" t="str">
        <f>IF(AND($K33=0,O33=0),"0.00%",IF($K33=0,-1,IF(O33=0,1,($K33-O33)/ABS(O33))))</f>
        <v>0.00%</v>
      </c>
      <c r="R33" s="91"/>
      <c r="S33" s="89">
        <v>0</v>
      </c>
      <c r="T33" s="89">
        <f>+S33-K33</f>
        <v>0</v>
      </c>
      <c r="U33" s="335">
        <f>IF(C33=0,0,1)+IF(D33=0,0,1)+IF(E33=0,0,1)+IF(G33=0,0,1)+IF(K33=0,0,1)+IF(L33=0,0,1)+IF(M33=0,0,1)+IF(O33=0,0,1)</f>
        <v>0</v>
      </c>
    </row>
    <row r="34" spans="1:21" s="81" customFormat="1" ht="15" hidden="1">
      <c r="A34" s="87" t="s">
        <v>50</v>
      </c>
      <c r="B34" s="82" t="s">
        <v>51</v>
      </c>
      <c r="C34" s="89">
        <v>0</v>
      </c>
      <c r="D34" s="89">
        <v>0</v>
      </c>
      <c r="E34" s="89">
        <f>C34-D34</f>
        <v>0</v>
      </c>
      <c r="F34" s="90" t="str">
        <f>IF(AND($C34=0,D34=0),"0.00%",IF($C34=0,-1,IF(D34=0,1,($C34-D34)/ABS(D34))))</f>
        <v>0.00%</v>
      </c>
      <c r="G34" s="89">
        <v>0</v>
      </c>
      <c r="H34" s="89">
        <f>+C34-G34</f>
        <v>0</v>
      </c>
      <c r="I34" s="90" t="str">
        <f>IF(AND($C34=0,G34=0),"0.00%",IF($C34=0,-1,IF(G34=0,1,($C34-G34)/ABS(G34))))</f>
        <v>0.00%</v>
      </c>
      <c r="J34" s="91"/>
      <c r="K34" s="89">
        <v>0</v>
      </c>
      <c r="L34" s="89">
        <v>0</v>
      </c>
      <c r="M34" s="89">
        <f>K34-L34</f>
        <v>0</v>
      </c>
      <c r="N34" s="90" t="str">
        <f>IF(AND($K34=0,L34=0),"0.00%",IF($K34=0,-1,IF(L34=0,1,($K34-L34)/ABS(L34))))</f>
        <v>0.00%</v>
      </c>
      <c r="O34" s="89">
        <v>0</v>
      </c>
      <c r="P34" s="89">
        <f>+K34-O34</f>
        <v>0</v>
      </c>
      <c r="Q34" s="90" t="str">
        <f>IF(AND($K34=0,O34=0),"0.00%",IF($K34=0,-1,IF(O34=0,1,($K34-O34)/ABS(O34))))</f>
        <v>0.00%</v>
      </c>
      <c r="R34" s="91"/>
      <c r="S34" s="89">
        <v>0</v>
      </c>
      <c r="T34" s="89">
        <f>+S34-K34</f>
        <v>0</v>
      </c>
      <c r="U34" s="335">
        <f>IF(C34=0,0,1)+IF(D34=0,0,1)+IF(E34=0,0,1)+IF(G34=0,0,1)+IF(K34=0,0,1)+IF(L34=0,0,1)+IF(M34=0,0,1)+IF(O34=0,0,1)</f>
        <v>0</v>
      </c>
    </row>
    <row r="35" spans="1:21" s="81" customFormat="1" ht="15" customHeight="1">
      <c r="A35" s="73">
        <f>+B35</f>
        <v>0</v>
      </c>
      <c r="B35" s="111"/>
      <c r="C35" s="89"/>
      <c r="D35" s="89"/>
      <c r="E35" s="89"/>
      <c r="F35" s="90"/>
      <c r="G35" s="89"/>
      <c r="H35" s="89"/>
      <c r="I35" s="97"/>
      <c r="J35" s="91"/>
      <c r="K35" s="89"/>
      <c r="L35" s="89"/>
      <c r="M35" s="89"/>
      <c r="N35" s="90"/>
      <c r="O35" s="89"/>
      <c r="P35" s="89"/>
      <c r="Q35" s="97"/>
      <c r="R35" s="91"/>
      <c r="S35" s="89"/>
      <c r="T35" s="89"/>
      <c r="U35" s="332">
        <v>1</v>
      </c>
    </row>
    <row r="36" spans="1:21" s="81" customFormat="1" ht="15" customHeight="1">
      <c r="A36" s="73" t="str">
        <f>+B36</f>
        <v>Non-Residential Income</v>
      </c>
      <c r="B36" s="82" t="s">
        <v>52</v>
      </c>
      <c r="C36" s="86"/>
      <c r="D36" s="83"/>
      <c r="E36" s="83"/>
      <c r="F36" s="84"/>
      <c r="G36" s="83"/>
      <c r="H36" s="83"/>
      <c r="I36" s="84"/>
      <c r="J36" s="83"/>
      <c r="K36" s="83"/>
      <c r="L36" s="83"/>
      <c r="M36" s="83"/>
      <c r="N36" s="84"/>
      <c r="O36" s="83"/>
      <c r="P36" s="83"/>
      <c r="Q36" s="85"/>
      <c r="R36" s="83"/>
      <c r="S36" s="83"/>
      <c r="T36" s="83"/>
      <c r="U36" s="332">
        <v>1</v>
      </c>
    </row>
    <row r="37" spans="1:21" s="81" customFormat="1" ht="15" hidden="1">
      <c r="A37" s="87" t="s">
        <v>53</v>
      </c>
      <c r="B37" s="88" t="s">
        <v>54</v>
      </c>
      <c r="C37" s="89">
        <v>0</v>
      </c>
      <c r="D37" s="89">
        <v>0</v>
      </c>
      <c r="E37" s="89">
        <f>C37-D37</f>
        <v>0</v>
      </c>
      <c r="F37" s="90" t="str">
        <f>IF(AND($C37=0,D37=0),"0.00%",IF($C37=0,-1,IF(D37=0,1,($C37-D37)/ABS(D37))))</f>
        <v>0.00%</v>
      </c>
      <c r="G37" s="89">
        <v>0</v>
      </c>
      <c r="H37" s="89">
        <f>+C37-G37</f>
        <v>0</v>
      </c>
      <c r="I37" s="90" t="str">
        <f>IF(AND($C37=0,G37=0),"0.00%",IF($C37=0,-1,IF(G37=0,1,($C37-G37)/ABS(G37))))</f>
        <v>0.00%</v>
      </c>
      <c r="J37" s="91"/>
      <c r="K37" s="89">
        <v>0</v>
      </c>
      <c r="L37" s="89">
        <v>0</v>
      </c>
      <c r="M37" s="89">
        <f>K37-L37</f>
        <v>0</v>
      </c>
      <c r="N37" s="90" t="str">
        <f>IF(AND($K37=0,L37=0),"0.00%",IF($K37=0,-1,IF(L37=0,1,($K37-L37)/ABS(L37))))</f>
        <v>0.00%</v>
      </c>
      <c r="O37" s="89">
        <v>0</v>
      </c>
      <c r="P37" s="89">
        <f>+K37-O37</f>
        <v>0</v>
      </c>
      <c r="Q37" s="90" t="str">
        <f>IF(AND($K37=0,O37=0),"0.00%",IF($K37=0,-1,IF(O37=0,1,($K37-O37)/ABS(O37))))</f>
        <v>0.00%</v>
      </c>
      <c r="R37" s="91"/>
      <c r="S37" s="89">
        <v>0</v>
      </c>
      <c r="T37" s="89">
        <f>+S37-K37</f>
        <v>0</v>
      </c>
      <c r="U37" s="335">
        <f>IF(C37=0,0,1)+IF(D37=0,0,1)+IF(E37=0,0,1)+IF(G37=0,0,1)+IF(K37=0,0,1)+IF(L37=0,0,1)+IF(M37=0,0,1)+IF(O37=0,0,1)</f>
        <v>0</v>
      </c>
    </row>
    <row r="38" spans="1:21" s="81" customFormat="1" ht="15" hidden="1">
      <c r="A38" s="87" t="s">
        <v>55</v>
      </c>
      <c r="B38" s="88" t="s">
        <v>56</v>
      </c>
      <c r="C38" s="89">
        <v>0</v>
      </c>
      <c r="D38" s="89">
        <v>0</v>
      </c>
      <c r="E38" s="89">
        <f>C38-D38</f>
        <v>0</v>
      </c>
      <c r="F38" s="90" t="str">
        <f>IF(AND($C38=0,D38=0),"0.00%",IF($C38=0,-1,IF(D38=0,1,($C38-D38)/ABS(D38))))</f>
        <v>0.00%</v>
      </c>
      <c r="G38" s="89">
        <v>0</v>
      </c>
      <c r="H38" s="89">
        <f>+C38-G38</f>
        <v>0</v>
      </c>
      <c r="I38" s="90" t="str">
        <f>IF(AND($C38=0,G38=0),"0.00%",IF($C38=0,-1,IF(G38=0,1,($C38-G38)/ABS(G38))))</f>
        <v>0.00%</v>
      </c>
      <c r="J38" s="91"/>
      <c r="K38" s="89">
        <v>0</v>
      </c>
      <c r="L38" s="89">
        <v>0</v>
      </c>
      <c r="M38" s="89">
        <f>K38-L38</f>
        <v>0</v>
      </c>
      <c r="N38" s="90" t="str">
        <f>IF(AND($K38=0,L38=0),"0.00%",IF($K38=0,-1,IF(L38=0,1,($K38-L38)/ABS(L38))))</f>
        <v>0.00%</v>
      </c>
      <c r="O38" s="89">
        <v>0</v>
      </c>
      <c r="P38" s="89">
        <f>+K38-O38</f>
        <v>0</v>
      </c>
      <c r="Q38" s="90" t="str">
        <f>IF(AND($K38=0,O38=0),"0.00%",IF($K38=0,-1,IF(O38=0,1,($K38-O38)/ABS(O38))))</f>
        <v>0.00%</v>
      </c>
      <c r="R38" s="91"/>
      <c r="S38" s="89">
        <v>0</v>
      </c>
      <c r="T38" s="89">
        <f>+S38-K38</f>
        <v>0</v>
      </c>
      <c r="U38" s="335">
        <f>IF(C38=0,0,1)+IF(D38=0,0,1)+IF(E38=0,0,1)+IF(G38=0,0,1)+IF(K38=0,0,1)+IF(L38=0,0,1)+IF(M38=0,0,1)+IF(O38=0,0,1)</f>
        <v>0</v>
      </c>
    </row>
    <row r="39" spans="1:21" s="81" customFormat="1" ht="15" hidden="1">
      <c r="A39" s="87" t="s">
        <v>57</v>
      </c>
      <c r="B39" s="88" t="s">
        <v>58</v>
      </c>
      <c r="C39" s="89">
        <v>0</v>
      </c>
      <c r="D39" s="89">
        <v>0</v>
      </c>
      <c r="E39" s="89">
        <f>C39-D39</f>
        <v>0</v>
      </c>
      <c r="F39" s="90" t="str">
        <f>IF(AND($C39=0,D39=0),"0.00%",IF($C39=0,-1,IF(D39=0,1,($C39-D39)/ABS(D39))))</f>
        <v>0.00%</v>
      </c>
      <c r="G39" s="89">
        <v>0</v>
      </c>
      <c r="H39" s="89">
        <f>+C39-G39</f>
        <v>0</v>
      </c>
      <c r="I39" s="90" t="str">
        <f>IF(AND($C39=0,G39=0),"0.00%",IF($C39=0,-1,IF(G39=0,1,($C39-G39)/ABS(G39))))</f>
        <v>0.00%</v>
      </c>
      <c r="J39" s="91"/>
      <c r="K39" s="89">
        <v>0</v>
      </c>
      <c r="L39" s="89">
        <v>0</v>
      </c>
      <c r="M39" s="89">
        <f>K39-L39</f>
        <v>0</v>
      </c>
      <c r="N39" s="90" t="str">
        <f>IF(AND($K39=0,L39=0),"0.00%",IF($K39=0,-1,IF(L39=0,1,($K39-L39)/ABS(L39))))</f>
        <v>0.00%</v>
      </c>
      <c r="O39" s="89">
        <v>0</v>
      </c>
      <c r="P39" s="89">
        <f>+K39-O39</f>
        <v>0</v>
      </c>
      <c r="Q39" s="90" t="str">
        <f>IF(AND($K39=0,O39=0),"0.00%",IF($K39=0,-1,IF(O39=0,1,($K39-O39)/ABS(O39))))</f>
        <v>0.00%</v>
      </c>
      <c r="R39" s="91"/>
      <c r="S39" s="89">
        <v>0</v>
      </c>
      <c r="T39" s="89">
        <f>+S39-K39</f>
        <v>0</v>
      </c>
      <c r="U39" s="335">
        <f>IF(C39=0,0,1)+IF(D39=0,0,1)+IF(E39=0,0,1)+IF(G39=0,0,1)+IF(K39=0,0,1)+IF(L39=0,0,1)+IF(M39=0,0,1)+IF(O39=0,0,1)</f>
        <v>0</v>
      </c>
    </row>
    <row r="40" spans="1:21" s="81" customFormat="1" ht="15" hidden="1">
      <c r="A40" s="73" t="str">
        <f>+B40</f>
        <v>Total Non-Residential Income</v>
      </c>
      <c r="B40" s="96" t="s">
        <v>59</v>
      </c>
      <c r="C40" s="112">
        <f>SUM(C37:C39)</f>
        <v>0</v>
      </c>
      <c r="D40" s="112">
        <f>SUM(D37:D39)</f>
        <v>0</v>
      </c>
      <c r="E40" s="112">
        <f>C40-D40</f>
        <v>0</v>
      </c>
      <c r="F40" s="113" t="str">
        <f>IF(AND($C40=0,D40=0),"0.00%",IF($C40=0,-1,IF(D40=0,1,($C40-D40)/ABS(D40))))</f>
        <v>0.00%</v>
      </c>
      <c r="G40" s="112">
        <f>SUM(G37:G39)</f>
        <v>0</v>
      </c>
      <c r="H40" s="112">
        <f>+C40-G40</f>
        <v>0</v>
      </c>
      <c r="I40" s="113" t="str">
        <f>IF(AND($C40=0,G40=0),"0.00%",IF($C40=0,-1,IF(G40=0,1,($C40-G40)/ABS(G40))))</f>
        <v>0.00%</v>
      </c>
      <c r="J40" s="112"/>
      <c r="K40" s="112">
        <f>SUM(K37:K39)</f>
        <v>0</v>
      </c>
      <c r="L40" s="112">
        <f>SUM(L37:L39)</f>
        <v>0</v>
      </c>
      <c r="M40" s="112">
        <f>K40-L40</f>
        <v>0</v>
      </c>
      <c r="N40" s="113" t="str">
        <f>IF(AND($K40=0,L40=0),"0.00%",IF($K40=0,-1,IF(L40=0,1,($K40-L40)/ABS(L40))))</f>
        <v>0.00%</v>
      </c>
      <c r="O40" s="112">
        <f>SUM(O37:O39)</f>
        <v>0</v>
      </c>
      <c r="P40" s="112">
        <f>+K40-O40</f>
        <v>0</v>
      </c>
      <c r="Q40" s="113" t="str">
        <f>IF(AND($K40=0,O40=0),"0.00%",IF($K40=0,-1,IF(O40=0,1,($K40-O40)/ABS(O40))))</f>
        <v>0.00%</v>
      </c>
      <c r="R40" s="112"/>
      <c r="S40" s="112">
        <f>SUM(S37:S39)</f>
        <v>0</v>
      </c>
      <c r="T40" s="112">
        <f>SUM(T37:T39)</f>
        <v>0</v>
      </c>
      <c r="U40" s="338">
        <f>IF(C40=0,0,1)+IF(D40=0,0,1)+IF(E40=0,0,1)+IF(G40=0,0,1)+IF(K40=0,0,1)+IF(L40=0,0,1)+IF(M40=0,0,1)+IF(O40=0,0,1)</f>
        <v>0</v>
      </c>
    </row>
    <row r="41" spans="1:21" s="81" customFormat="1" ht="15" customHeight="1">
      <c r="A41" s="73">
        <f>+B41</f>
        <v>0</v>
      </c>
      <c r="B41" s="88"/>
      <c r="C41" s="89"/>
      <c r="D41" s="89"/>
      <c r="E41" s="89"/>
      <c r="F41" s="90"/>
      <c r="G41" s="89"/>
      <c r="H41" s="89"/>
      <c r="I41" s="90"/>
      <c r="J41" s="91"/>
      <c r="K41" s="89"/>
      <c r="L41" s="89"/>
      <c r="M41" s="89"/>
      <c r="N41" s="90"/>
      <c r="O41" s="89"/>
      <c r="P41" s="89"/>
      <c r="Q41" s="90"/>
      <c r="R41" s="91"/>
      <c r="S41" s="89"/>
      <c r="T41" s="89"/>
      <c r="U41" s="335">
        <v>1</v>
      </c>
    </row>
    <row r="42" spans="1:21" s="81" customFormat="1" ht="15" customHeight="1">
      <c r="A42" s="73" t="str">
        <f>+B42</f>
        <v>Other Income</v>
      </c>
      <c r="B42" s="111" t="s">
        <v>60</v>
      </c>
      <c r="C42" s="89"/>
      <c r="D42" s="89"/>
      <c r="E42" s="89"/>
      <c r="F42" s="90"/>
      <c r="G42" s="89"/>
      <c r="H42" s="89"/>
      <c r="I42" s="90"/>
      <c r="J42" s="91"/>
      <c r="K42" s="89"/>
      <c r="L42" s="89"/>
      <c r="M42" s="89"/>
      <c r="N42" s="90"/>
      <c r="O42" s="89"/>
      <c r="P42" s="89"/>
      <c r="Q42" s="90"/>
      <c r="R42" s="91"/>
      <c r="S42" s="89"/>
      <c r="T42" s="89"/>
      <c r="U42" s="332">
        <v>1</v>
      </c>
    </row>
    <row r="43" spans="1:21" s="81" customFormat="1" ht="15" customHeight="1">
      <c r="A43" s="87" t="s">
        <v>61</v>
      </c>
      <c r="B43" s="88" t="s">
        <v>60</v>
      </c>
      <c r="C43" s="89">
        <v>22494.83</v>
      </c>
      <c r="D43" s="89">
        <v>15520</v>
      </c>
      <c r="E43" s="89">
        <f>C43-D43</f>
        <v>6974.83</v>
      </c>
      <c r="F43" s="90">
        <f>IF(AND($C43=0,D43=0),"0.00%",IF($C43=0,-1,IF(D43=0,1,($C43-D43)/ABS(D43))))</f>
        <v>0.449409149484536</v>
      </c>
      <c r="G43" s="89">
        <v>0</v>
      </c>
      <c r="H43" s="89">
        <f>+C43-G43</f>
        <v>22494.83</v>
      </c>
      <c r="I43" s="90">
        <f>IF(AND($C43=0,G43=0),"0.00%",IF($C43=0,-1,IF(G43=0,1,($C43-G43)/ABS(G43))))</f>
        <v>1</v>
      </c>
      <c r="J43" s="91"/>
      <c r="K43" s="89">
        <v>124747.87</v>
      </c>
      <c r="L43" s="89">
        <v>78267.68</v>
      </c>
      <c r="M43" s="89">
        <f>K43-L43</f>
        <v>46480.19</v>
      </c>
      <c r="N43" s="90">
        <f>IF(AND($K43=0,L43=0),"0.00%",IF($K43=0,-1,IF(L43=0,1,($K43-L43)/ABS(L43))))</f>
        <v>0.593861859710164</v>
      </c>
      <c r="O43" s="89">
        <v>0</v>
      </c>
      <c r="P43" s="89">
        <f>+K43-O43</f>
        <v>124747.87</v>
      </c>
      <c r="Q43" s="90">
        <f>IF(AND($K43=0,O43=0),"0.00%",IF($K43=0,-1,IF(O43=0,1,($K43-O43)/ABS(O43))))</f>
        <v>1</v>
      </c>
      <c r="R43" s="91"/>
      <c r="S43" s="89">
        <v>78267.68</v>
      </c>
      <c r="T43" s="89">
        <f>+S43-K43</f>
        <v>-46480.19</v>
      </c>
      <c r="U43" s="335">
        <f>IF(C43=0,0,1)+IF(D43=0,0,1)+IF(E43=0,0,1)+IF(G43=0,0,1)+IF(K43=0,0,1)+IF(L43=0,0,1)+IF(M43=0,0,1)+IF(O43=0,0,1)</f>
        <v>6</v>
      </c>
    </row>
    <row r="44" spans="1:21" s="81" customFormat="1" ht="15" customHeight="1">
      <c r="A44" s="87" t="s">
        <v>62</v>
      </c>
      <c r="B44" s="88" t="s">
        <v>63</v>
      </c>
      <c r="C44" s="89">
        <v>25899.85</v>
      </c>
      <c r="D44" s="89">
        <v>21250</v>
      </c>
      <c r="E44" s="89">
        <f>C44-D44</f>
        <v>4649.85</v>
      </c>
      <c r="F44" s="90">
        <f>IF(AND($C44=0,D44=0),"0.00%",IF($C44=0,-1,IF(D44=0,1,($C44-D44)/ABS(D44))))</f>
        <v>0.218816470588235</v>
      </c>
      <c r="G44" s="89">
        <v>0</v>
      </c>
      <c r="H44" s="89">
        <f>+C44-G44</f>
        <v>25899.85</v>
      </c>
      <c r="I44" s="90">
        <f>IF(AND($C44=0,G44=0),"0.00%",IF($C44=0,-1,IF(G44=0,1,($C44-G44)/ABS(G44))))</f>
        <v>1</v>
      </c>
      <c r="J44" s="91"/>
      <c r="K44" s="89">
        <v>143972.44</v>
      </c>
      <c r="L44" s="89">
        <v>117215</v>
      </c>
      <c r="M44" s="89">
        <f>K44-L44</f>
        <v>26757.44</v>
      </c>
      <c r="N44" s="90">
        <f>IF(AND($K44=0,L44=0),"0.00%",IF($K44=0,-1,IF(L44=0,1,($K44-L44)/ABS(L44))))</f>
        <v>0.228276585761208</v>
      </c>
      <c r="O44" s="89">
        <v>0</v>
      </c>
      <c r="P44" s="89">
        <f>+K44-O44</f>
        <v>143972.44</v>
      </c>
      <c r="Q44" s="90">
        <f>IF(AND($K44=0,O44=0),"0.00%",IF($K44=0,-1,IF(O44=0,1,($K44-O44)/ABS(O44))))</f>
        <v>1</v>
      </c>
      <c r="R44" s="91"/>
      <c r="S44" s="89">
        <v>117215</v>
      </c>
      <c r="T44" s="89">
        <f>+S44-K44</f>
        <v>-26757.44</v>
      </c>
      <c r="U44" s="335">
        <f>IF(C44=0,0,1)+IF(D44=0,0,1)+IF(E44=0,0,1)+IF(G44=0,0,1)+IF(K44=0,0,1)+IF(L44=0,0,1)+IF(M44=0,0,1)+IF(O44=0,0,1)</f>
        <v>6</v>
      </c>
    </row>
    <row r="45" spans="1:21" s="81" customFormat="1" ht="15" customHeight="1">
      <c r="A45" s="73" t="str">
        <f>+B45</f>
        <v>Total Other Income</v>
      </c>
      <c r="B45" s="96" t="s">
        <v>64</v>
      </c>
      <c r="C45" s="112">
        <f>SUM(C43:C44)</f>
        <v>48394.68</v>
      </c>
      <c r="D45" s="112">
        <f>SUM(D43:D44)</f>
        <v>36770</v>
      </c>
      <c r="E45" s="112">
        <f>C45-D45</f>
        <v>11624.68</v>
      </c>
      <c r="F45" s="113">
        <f>IF(AND($C45=0,D45=0),"0.00%",IF($C45=0,-1,IF(D45=0,1,($C45-D45)/ABS(D45))))</f>
        <v>0.316145771008975</v>
      </c>
      <c r="G45" s="112">
        <f>SUM(G43:G44)</f>
        <v>0</v>
      </c>
      <c r="H45" s="112">
        <f>+C45-G45</f>
        <v>48394.68</v>
      </c>
      <c r="I45" s="113">
        <f>IF(AND($C45=0,G45=0),"0.00%",IF($C45=0,-1,IF(G45=0,1,($C45-G45)/ABS(G45))))</f>
        <v>1</v>
      </c>
      <c r="J45" s="91"/>
      <c r="K45" s="112">
        <f>SUM(K43:K44)</f>
        <v>268720.31</v>
      </c>
      <c r="L45" s="112">
        <f>SUM(L43:L44)</f>
        <v>195482.68</v>
      </c>
      <c r="M45" s="112">
        <f>K45-L45</f>
        <v>73237.63</v>
      </c>
      <c r="N45" s="113">
        <f>IF(AND($K45=0,L45=0),"0.00%",IF($K45=0,-1,IF(L45=0,1,($K45-L45)/ABS(L45))))</f>
        <v>0.374650224766716</v>
      </c>
      <c r="O45" s="112">
        <f>SUM(O43:O44)</f>
        <v>0</v>
      </c>
      <c r="P45" s="112">
        <f>+K45-O45</f>
        <v>268720.31</v>
      </c>
      <c r="Q45" s="113">
        <f>IF(AND($K45=0,O45=0),"0.00%",IF($K45=0,-1,IF(O45=0,1,($K45-O45)/ABS(O45))))</f>
        <v>1</v>
      </c>
      <c r="R45" s="91"/>
      <c r="S45" s="112">
        <f>SUM(S43:S44)</f>
        <v>195482.68</v>
      </c>
      <c r="T45" s="112">
        <f>SUM(T43:T44)</f>
        <v>-73237.63</v>
      </c>
      <c r="U45" s="335">
        <f>IF(C45=0,0,1)+IF(D45=0,0,1)+IF(E45=0,0,1)+IF(G45=0,0,1)+IF(K45=0,0,1)+IF(L45=0,0,1)+IF(M45=0,0,1)+IF(O45=0,0,1)</f>
        <v>6</v>
      </c>
    </row>
    <row r="46" spans="1:21" s="98" customFormat="1" ht="15" customHeight="1">
      <c r="A46" s="73">
        <f>+B46</f>
        <v>0</v>
      </c>
      <c r="B46" s="115"/>
      <c r="C46" s="116"/>
      <c r="D46" s="116"/>
      <c r="E46" s="116"/>
      <c r="F46" s="117"/>
      <c r="G46" s="116"/>
      <c r="H46" s="116"/>
      <c r="I46" s="117"/>
      <c r="J46" s="116"/>
      <c r="K46" s="116"/>
      <c r="L46" s="116"/>
      <c r="M46" s="116"/>
      <c r="N46" s="117"/>
      <c r="O46" s="116"/>
      <c r="P46" s="116"/>
      <c r="Q46" s="117"/>
      <c r="R46" s="116"/>
      <c r="S46" s="116"/>
      <c r="T46" s="116"/>
      <c r="U46" s="339"/>
    </row>
    <row r="47" spans="1:21" s="98" customFormat="1" ht="15" customHeight="1">
      <c r="A47" s="73" t="str">
        <f>+B47</f>
        <v>Total Income</v>
      </c>
      <c r="B47" s="119" t="s">
        <v>65</v>
      </c>
      <c r="C47" s="120">
        <f>+C45+C40+C26+C32+C33+C34</f>
        <v>502806.55</v>
      </c>
      <c r="D47" s="120">
        <f>+D45+D40+D26+D32+D33+D34</f>
        <v>413046</v>
      </c>
      <c r="E47" s="120">
        <f>C47-D47</f>
        <v>89760.55</v>
      </c>
      <c r="F47" s="121">
        <f>IF(AND($C47=0,D47=0),"0.00%",IF($C47=0,-1,IF(D47=0,1,($C47-D47)/ABS(D47))))</f>
        <v>0.217313689032214</v>
      </c>
      <c r="G47" s="120">
        <f>+G45+G40+G26+G32+G33+G34</f>
        <v>0</v>
      </c>
      <c r="H47" s="120">
        <f>+C47-G47</f>
        <v>502806.55</v>
      </c>
      <c r="I47" s="121">
        <f>IF(AND($C47=0,G47=0),"0.00%",IF($C47=0,-1,IF(G47=0,1,($C47-G47)/ABS(G47))))</f>
        <v>1</v>
      </c>
      <c r="J47" s="122"/>
      <c r="K47" s="120">
        <f>+K45+K40+K26+K32+K33+K34</f>
        <v>2612694.04</v>
      </c>
      <c r="L47" s="120">
        <f>+L45+L40+L26+L32+L33+L34</f>
        <v>2238626.23</v>
      </c>
      <c r="M47" s="120">
        <f>K47-L47</f>
        <v>374067.81</v>
      </c>
      <c r="N47" s="121">
        <f>IF(AND($K47=0,L47=0),"0.00%",IF($K47=0,-1,IF(L47=0,1,($K47-L47)/ABS(L47))))</f>
        <v>0.167097037007379</v>
      </c>
      <c r="O47" s="120">
        <f>+O45+O40+O26+O32+O33+O34</f>
        <v>0</v>
      </c>
      <c r="P47" s="120">
        <f>+K47-O47</f>
        <v>2612694.04</v>
      </c>
      <c r="Q47" s="121">
        <f>IF(AND($K47=0,O47=0),"0.00%",IF($K47=0,-1,IF(O47=0,1,($K47-O47)/ABS(O47))))</f>
        <v>1</v>
      </c>
      <c r="R47" s="122"/>
      <c r="S47" s="120">
        <f>+S45+S40+S26+S32+S33+S34</f>
        <v>2238626.23</v>
      </c>
      <c r="T47" s="120">
        <f>+T45+T40+T26</f>
        <v>-374067.81</v>
      </c>
      <c r="U47" s="339">
        <f>IF(C47=0,0,1)+IF(D47=0,0,1)+IF(E47=0,0,1)+IF(G47=0,0,1)+IF(K47=0,0,1)+IF(L47=0,0,1)+IF(M47=0,0,1)+IF(O47=0,0,1)</f>
        <v>6</v>
      </c>
    </row>
    <row r="48" spans="1:21" s="123" customFormat="1" ht="15" customHeight="1">
      <c r="A48" s="73">
        <f>+B48</f>
        <v>0</v>
      </c>
      <c r="B48" s="82"/>
      <c r="C48" s="82" t="s">
        <v>66</v>
      </c>
      <c r="D48" s="111"/>
      <c r="E48" s="111"/>
      <c r="F48" s="124"/>
      <c r="G48" s="111"/>
      <c r="H48" s="111"/>
      <c r="I48" s="124"/>
      <c r="J48" s="111"/>
      <c r="K48" s="111"/>
      <c r="L48" s="111"/>
      <c r="M48" s="111"/>
      <c r="N48" s="124"/>
      <c r="O48" s="111"/>
      <c r="P48" s="111"/>
      <c r="Q48" s="124"/>
      <c r="R48" s="111"/>
      <c r="S48" s="111"/>
      <c r="T48" s="111"/>
      <c r="U48" s="332">
        <v>1</v>
      </c>
    </row>
    <row r="49" spans="1:21" s="123" customFormat="1" ht="15" customHeight="1">
      <c r="A49" s="73" t="str">
        <f>+B49</f>
        <v>Operating Expenses</v>
      </c>
      <c r="B49" s="74" t="s">
        <v>67</v>
      </c>
      <c r="C49" s="82"/>
      <c r="D49" s="111"/>
      <c r="E49" s="111"/>
      <c r="F49" s="124"/>
      <c r="G49" s="111"/>
      <c r="H49" s="111"/>
      <c r="I49" s="124"/>
      <c r="J49" s="111"/>
      <c r="K49" s="111"/>
      <c r="L49" s="111"/>
      <c r="M49" s="111"/>
      <c r="N49" s="124"/>
      <c r="O49" s="111"/>
      <c r="P49" s="111"/>
      <c r="Q49" s="124"/>
      <c r="R49" s="111"/>
      <c r="S49" s="111"/>
      <c r="T49" s="111"/>
      <c r="U49" s="332"/>
    </row>
    <row r="50" spans="1:21" s="123" customFormat="1" ht="15" customHeight="1">
      <c r="A50" s="73">
        <f>+B50</f>
        <v>0</v>
      </c>
      <c r="B50" s="82"/>
      <c r="C50" s="82"/>
      <c r="D50" s="111"/>
      <c r="E50" s="111"/>
      <c r="F50" s="124"/>
      <c r="G50" s="111"/>
      <c r="H50" s="111"/>
      <c r="I50" s="124"/>
      <c r="J50" s="111"/>
      <c r="K50" s="111"/>
      <c r="L50" s="111"/>
      <c r="M50" s="111"/>
      <c r="N50" s="124"/>
      <c r="O50" s="111"/>
      <c r="P50" s="111"/>
      <c r="Q50" s="124"/>
      <c r="R50" s="111"/>
      <c r="S50" s="111"/>
      <c r="T50" s="111"/>
      <c r="U50" s="332"/>
    </row>
    <row r="51" spans="1:21" s="81" customFormat="1" ht="15" customHeight="1">
      <c r="A51" s="73" t="str">
        <f>+B51</f>
        <v>Controllable Expenses</v>
      </c>
      <c r="B51" s="82" t="s">
        <v>68</v>
      </c>
      <c r="C51" s="86"/>
      <c r="D51" s="125"/>
      <c r="E51" s="125"/>
      <c r="F51" s="90"/>
      <c r="G51" s="125"/>
      <c r="H51" s="125"/>
      <c r="I51" s="90"/>
      <c r="J51" s="111"/>
      <c r="K51" s="125"/>
      <c r="L51" s="125"/>
      <c r="M51" s="125"/>
      <c r="N51" s="90"/>
      <c r="O51" s="125"/>
      <c r="P51" s="125"/>
      <c r="Q51" s="90"/>
      <c r="R51" s="111"/>
      <c r="S51" s="125"/>
      <c r="T51" s="125"/>
      <c r="U51" s="332">
        <v>1</v>
      </c>
    </row>
    <row r="52" spans="1:21" s="81" customFormat="1" ht="15" hidden="1">
      <c r="A52" s="126" t="s">
        <v>69</v>
      </c>
      <c r="B52" s="127" t="s">
        <v>70</v>
      </c>
      <c r="C52" s="89">
        <v>0</v>
      </c>
      <c r="D52" s="89">
        <v>0</v>
      </c>
      <c r="E52" s="89">
        <f>+D52-C52</f>
        <v>0</v>
      </c>
      <c r="F52" s="124" t="str">
        <f>IF(AND($C52=0,D52=0),"0.00%",IF($C52=0,-1,IF(D52=0,1,-($C52-D52)/ABS(D52))))</f>
        <v>0.00%</v>
      </c>
      <c r="G52" s="89">
        <v>0</v>
      </c>
      <c r="H52" s="89">
        <f>+G52-C52</f>
        <v>0</v>
      </c>
      <c r="I52" s="124" t="str">
        <f>IF(AND($C52=0,G52=0),"0.00%",IF($C52=0,-1,IF(G52=0,1,-($C52-G52)/ABS(G52))))</f>
        <v>0.00%</v>
      </c>
      <c r="J52" s="91"/>
      <c r="K52" s="89">
        <v>0</v>
      </c>
      <c r="L52" s="89">
        <v>0</v>
      </c>
      <c r="M52" s="89">
        <f>+L52-K52</f>
        <v>0</v>
      </c>
      <c r="N52" s="124" t="str">
        <f>IF(AND($K52=0,L52=0),"0.00%",IF($K52=0,-1,IF(L52=0,1,-($K52-L52)/ABS(L52))))</f>
        <v>0.00%</v>
      </c>
      <c r="O52" s="89">
        <v>0</v>
      </c>
      <c r="P52" s="89">
        <f>+O52-K52</f>
        <v>0</v>
      </c>
      <c r="Q52" s="124" t="str">
        <f>IF(AND($K52=0,O52=0),"0.00%",IF($K52=0,-1,IF(O52=0,1,-($K52-O52)/ABS(O52))))</f>
        <v>0.00%</v>
      </c>
      <c r="R52" s="91"/>
      <c r="S52" s="89">
        <v>0</v>
      </c>
      <c r="T52" s="89">
        <f>+S52-K52</f>
        <v>0</v>
      </c>
      <c r="U52" s="335">
        <f>IF(C52=0,0,1)+IF(D52=0,0,1)+IF(E52=0,0,1)+IF(G52=0,0,1)+IF(K52=0,0,1)+IF(L52=0,0,1)+IF(M52=0,0,1)+IF(O52=0,0,1)</f>
        <v>0</v>
      </c>
    </row>
    <row r="53" spans="1:21" s="81" customFormat="1" ht="15" hidden="1">
      <c r="A53" s="126" t="s">
        <v>71</v>
      </c>
      <c r="B53" s="127" t="s">
        <v>72</v>
      </c>
      <c r="C53" s="89">
        <v>0</v>
      </c>
      <c r="D53" s="89">
        <v>0</v>
      </c>
      <c r="E53" s="89">
        <f>+D53-C53</f>
        <v>0</v>
      </c>
      <c r="F53" s="90" t="str">
        <f>IF(AND($C53=0,D53=0),"0.00%",IF($C53=0,-1,IF(D53=0,1,-($C53-D53)/ABS(D53))))</f>
        <v>0.00%</v>
      </c>
      <c r="G53" s="89">
        <v>0</v>
      </c>
      <c r="H53" s="89">
        <f>+G53-C53</f>
        <v>0</v>
      </c>
      <c r="I53" s="90" t="str">
        <f>IF(AND($C53=0,G53=0),"0.00%",IF($C53=0,-1,IF(G53=0,1,-($C53-G53)/ABS(G53))))</f>
        <v>0.00%</v>
      </c>
      <c r="J53" s="91"/>
      <c r="K53" s="89">
        <v>0</v>
      </c>
      <c r="L53" s="89">
        <v>0</v>
      </c>
      <c r="M53" s="89">
        <f>+L53-K53</f>
        <v>0</v>
      </c>
      <c r="N53" s="90" t="str">
        <f>IF(AND($K53=0,L53=0),"0.00%",IF($K53=0,-1,IF(L53=0,1,-($K53-L53)/ABS(L53))))</f>
        <v>0.00%</v>
      </c>
      <c r="O53" s="89">
        <v>0</v>
      </c>
      <c r="P53" s="89">
        <f>+O53-K53</f>
        <v>0</v>
      </c>
      <c r="Q53" s="90" t="str">
        <f>IF(AND($K53=0,O53=0),"0.00%",IF($K53=0,-1,IF(O53=0,1,-($K53-O53)/ABS(O53))))</f>
        <v>0.00%</v>
      </c>
      <c r="R53" s="91"/>
      <c r="S53" s="89">
        <v>0</v>
      </c>
      <c r="T53" s="89">
        <f>+S53-K53</f>
        <v>0</v>
      </c>
      <c r="U53" s="335">
        <f>IF(C53=0,0,1)+IF(D53=0,0,1)+IF(E53=0,0,1)+IF(G53=0,0,1)+IF(K53=0,0,1)+IF(L53=0,0,1)+IF(M53=0,0,1)+IF(O53=0,0,1)</f>
        <v>0</v>
      </c>
    </row>
    <row r="54" spans="1:21" s="81" customFormat="1" ht="15" hidden="1">
      <c r="A54" s="126" t="s">
        <v>73</v>
      </c>
      <c r="B54" s="127" t="s">
        <v>74</v>
      </c>
      <c r="C54" s="89">
        <v>0</v>
      </c>
      <c r="D54" s="89">
        <v>0</v>
      </c>
      <c r="E54" s="89">
        <f>+D54-C54</f>
        <v>0</v>
      </c>
      <c r="F54" s="90" t="str">
        <f>IF(AND($C54=0,D54=0),"0.00%",IF($C54=0,-1,IF(D54=0,1,-($C54-D54)/ABS(D54))))</f>
        <v>0.00%</v>
      </c>
      <c r="G54" s="89">
        <v>0</v>
      </c>
      <c r="H54" s="89">
        <f>+G54-C54</f>
        <v>0</v>
      </c>
      <c r="I54" s="90" t="str">
        <f>IF(AND($C54=0,G54=0),"0.00%",IF($C54=0,-1,IF(G54=0,1,-($C54-G54)/ABS(G54))))</f>
        <v>0.00%</v>
      </c>
      <c r="J54" s="91"/>
      <c r="K54" s="89">
        <v>0</v>
      </c>
      <c r="L54" s="89">
        <v>0</v>
      </c>
      <c r="M54" s="89">
        <f>+L54-K54</f>
        <v>0</v>
      </c>
      <c r="N54" s="90" t="str">
        <f>IF(AND($K54=0,L54=0),"0.00%",IF($K54=0,-1,IF(L54=0,1,-($K54-L54)/ABS(L54))))</f>
        <v>0.00%</v>
      </c>
      <c r="O54" s="89">
        <v>0</v>
      </c>
      <c r="P54" s="89">
        <f>+O54-K54</f>
        <v>0</v>
      </c>
      <c r="Q54" s="90" t="str">
        <f>IF(AND($K54=0,O54=0),"0.00%",IF($K54=0,-1,IF(O54=0,1,-($K54-O54)/ABS(O54))))</f>
        <v>0.00%</v>
      </c>
      <c r="R54" s="91"/>
      <c r="S54" s="89">
        <v>0</v>
      </c>
      <c r="T54" s="89">
        <f>+S54-K54</f>
        <v>0</v>
      </c>
      <c r="U54" s="335">
        <f>IF(C54=0,0,1)+IF(D54=0,0,1)+IF(E54=0,0,1)+IF(G54=0,0,1)+IF(K54=0,0,1)+IF(L54=0,0,1)+IF(M54=0,0,1)+IF(O54=0,0,1)</f>
        <v>0</v>
      </c>
    </row>
    <row r="55" spans="1:21" s="81" customFormat="1" ht="15" customHeight="1">
      <c r="A55" s="126" t="s">
        <v>75</v>
      </c>
      <c r="B55" s="127" t="s">
        <v>76</v>
      </c>
      <c r="C55" s="89">
        <v>21001.21</v>
      </c>
      <c r="D55" s="89">
        <v>21923</v>
      </c>
      <c r="E55" s="89">
        <f>+D55-C55</f>
        <v>921.790000000001</v>
      </c>
      <c r="F55" s="124">
        <f>IF(AND($C55=0,D55=0),"0.00%",IF($C55=0,-1,IF(D55=0,1,-($C55-D55)/ABS(D55))))</f>
        <v>0.0420467089358209</v>
      </c>
      <c r="G55" s="89">
        <v>0</v>
      </c>
      <c r="H55" s="89">
        <f>+G55-C55</f>
        <v>-21001.21</v>
      </c>
      <c r="I55" s="124">
        <f>IF(AND($C55=0,G55=0),"0.00%",IF($C55=0,-1,IF(G55=0,1,-($C55-G55)/ABS(G55))))</f>
        <v>1</v>
      </c>
      <c r="J55" s="91"/>
      <c r="K55" s="89">
        <v>158611.58</v>
      </c>
      <c r="L55" s="89">
        <v>134137.52</v>
      </c>
      <c r="M55" s="89">
        <f>+L55-K55</f>
        <v>-24474.06</v>
      </c>
      <c r="N55" s="124">
        <f>IF(AND($K55=0,L55=0),"0.00%",IF($K55=0,-1,IF(L55=0,1,-($K55-L55)/ABS(L55))))</f>
        <v>-0.182454990967479</v>
      </c>
      <c r="O55" s="89">
        <v>0</v>
      </c>
      <c r="P55" s="89">
        <f>+O55-K55</f>
        <v>-158611.58</v>
      </c>
      <c r="Q55" s="124">
        <f>IF(AND($K55=0,O55=0),"0.00%",IF($K55=0,-1,IF(O55=0,1,-($K55-O55)/ABS(O55))))</f>
        <v>1</v>
      </c>
      <c r="R55" s="91"/>
      <c r="S55" s="89">
        <v>134137.52</v>
      </c>
      <c r="T55" s="89">
        <f>+S55-K55</f>
        <v>-24474.06</v>
      </c>
      <c r="U55" s="335">
        <f>IF(C55=0,0,1)+IF(D55=0,0,1)+IF(E55=0,0,1)+IF(G55=0,0,1)+IF(K55=0,0,1)+IF(L55=0,0,1)+IF(M55=0,0,1)+IF(O55=0,0,1)</f>
        <v>6</v>
      </c>
    </row>
    <row r="56" spans="1:21" s="81" customFormat="1" ht="15" customHeight="1">
      <c r="A56" s="126" t="s">
        <v>77</v>
      </c>
      <c r="B56" s="127" t="s">
        <v>78</v>
      </c>
      <c r="C56" s="89">
        <v>1969.56</v>
      </c>
      <c r="D56" s="89">
        <v>2932</v>
      </c>
      <c r="E56" s="89">
        <f>+D56-C56</f>
        <v>962.44</v>
      </c>
      <c r="F56" s="90">
        <f>IF(AND($C56=0,D56=0),"0.00%",IF($C56=0,-1,IF(D56=0,1,-($C56-D56)/ABS(D56))))</f>
        <v>0.328253751705321</v>
      </c>
      <c r="G56" s="89">
        <v>0</v>
      </c>
      <c r="H56" s="89">
        <f>+G56-C56</f>
        <v>-1969.56</v>
      </c>
      <c r="I56" s="90">
        <f>IF(AND($C56=0,G56=0),"0.00%",IF($C56=0,-1,IF(G56=0,1,-($C56-G56)/ABS(G56))))</f>
        <v>1</v>
      </c>
      <c r="J56" s="91"/>
      <c r="K56" s="89">
        <v>8819.79</v>
      </c>
      <c r="L56" s="89">
        <v>17184</v>
      </c>
      <c r="M56" s="89">
        <f>+L56-K56</f>
        <v>8364.21</v>
      </c>
      <c r="N56" s="90">
        <f>IF(AND($K56=0,L56=0),"0.00%",IF($K56=0,-1,IF(L56=0,1,-($K56-L56)/ABS(L56))))</f>
        <v>0.48674406424581</v>
      </c>
      <c r="O56" s="89">
        <v>0</v>
      </c>
      <c r="P56" s="89">
        <f>+O56-K56</f>
        <v>-8819.79</v>
      </c>
      <c r="Q56" s="90">
        <f>IF(AND($K56=0,O56=0),"0.00%",IF($K56=0,-1,IF(O56=0,1,-($K56-O56)/ABS(O56))))</f>
        <v>1</v>
      </c>
      <c r="R56" s="91"/>
      <c r="S56" s="89">
        <v>17184</v>
      </c>
      <c r="T56" s="89">
        <f>+S56-K56</f>
        <v>8364.21</v>
      </c>
      <c r="U56" s="335">
        <f>IF(C56=0,0,1)+IF(D56=0,0,1)+IF(E56=0,0,1)+IF(G56=0,0,1)+IF(K56=0,0,1)+IF(L56=0,0,1)+IF(M56=0,0,1)+IF(O56=0,0,1)</f>
        <v>6</v>
      </c>
    </row>
    <row r="57" spans="1:21" s="81" customFormat="1" ht="15" customHeight="1">
      <c r="A57" s="126" t="s">
        <v>79</v>
      </c>
      <c r="B57" s="127" t="s">
        <v>80</v>
      </c>
      <c r="C57" s="89">
        <v>0</v>
      </c>
      <c r="D57" s="89">
        <v>242</v>
      </c>
      <c r="E57" s="89">
        <f>+D57-C57</f>
        <v>242</v>
      </c>
      <c r="F57" s="90">
        <f>IF(AND($C57=0,D57=0),"0.00%",IF($C57=0,-1,IF(D57=0,1,-($C57-D57)/ABS(D57))))</f>
        <v>-1</v>
      </c>
      <c r="G57" s="89">
        <v>0</v>
      </c>
      <c r="H57" s="89">
        <f>+G57-C57</f>
        <v>0</v>
      </c>
      <c r="I57" s="90" t="str">
        <f>IF(AND($C57=0,G57=0),"0.00%",IF($C57=0,-1,IF(G57=0,1,-($C57-G57)/ABS(G57))))</f>
        <v>0.00%</v>
      </c>
      <c r="J57" s="91"/>
      <c r="K57" s="89">
        <v>0</v>
      </c>
      <c r="L57" s="89">
        <v>1452</v>
      </c>
      <c r="M57" s="89">
        <f>+L57-K57</f>
        <v>1452</v>
      </c>
      <c r="N57" s="90">
        <f>IF(AND($K57=0,L57=0),"0.00%",IF($K57=0,-1,IF(L57=0,1,-($K57-L57)/ABS(L57))))</f>
        <v>-1</v>
      </c>
      <c r="O57" s="89">
        <v>0</v>
      </c>
      <c r="P57" s="89">
        <f>+O57-K57</f>
        <v>0</v>
      </c>
      <c r="Q57" s="90" t="str">
        <f>IF(AND($K57=0,O57=0),"0.00%",IF($K57=0,-1,IF(O57=0,1,-($K57-O57)/ABS(O57))))</f>
        <v>0.00%</v>
      </c>
      <c r="R57" s="91"/>
      <c r="S57" s="89">
        <v>1452</v>
      </c>
      <c r="T57" s="89">
        <f>+S57-K57</f>
        <v>1452</v>
      </c>
      <c r="U57" s="335">
        <f>IF(C57=0,0,1)+IF(D57=0,0,1)+IF(E57=0,0,1)+IF(G57=0,0,1)+IF(K57=0,0,1)+IF(L57=0,0,1)+IF(M57=0,0,1)+IF(O57=0,0,1)</f>
        <v>4</v>
      </c>
    </row>
    <row r="58" spans="1:21" s="81" customFormat="1" ht="15" customHeight="1">
      <c r="A58" s="126" t="s">
        <v>81</v>
      </c>
      <c r="B58" s="127" t="s">
        <v>82</v>
      </c>
      <c r="C58" s="89">
        <v>6765</v>
      </c>
      <c r="D58" s="89">
        <v>4000</v>
      </c>
      <c r="E58" s="89">
        <f>+D58-C58</f>
        <v>-2765</v>
      </c>
      <c r="F58" s="90">
        <f>IF(AND($C58=0,D58=0),"0.00%",IF($C58=0,-1,IF(D58=0,1,-($C58-D58)/ABS(D58))))</f>
        <v>-0.69125</v>
      </c>
      <c r="G58" s="89">
        <v>0</v>
      </c>
      <c r="H58" s="89">
        <f>+G58-C58</f>
        <v>-6765</v>
      </c>
      <c r="I58" s="90">
        <f>IF(AND($C58=0,G58=0),"0.00%",IF($C58=0,-1,IF(G58=0,1,-($C58-G58)/ABS(G58))))</f>
        <v>1</v>
      </c>
      <c r="J58" s="91"/>
      <c r="K58" s="89">
        <v>35717.62</v>
      </c>
      <c r="L58" s="89">
        <v>49300</v>
      </c>
      <c r="M58" s="89">
        <f>+L58-K58</f>
        <v>13582.38</v>
      </c>
      <c r="N58" s="90">
        <f>IF(AND($K58=0,L58=0),"0.00%",IF($K58=0,-1,IF(L58=0,1,-($K58-L58)/ABS(L58))))</f>
        <v>0.275504665314402</v>
      </c>
      <c r="O58" s="89">
        <v>0</v>
      </c>
      <c r="P58" s="89">
        <f>+O58-K58</f>
        <v>-35717.62</v>
      </c>
      <c r="Q58" s="90">
        <f>IF(AND($K58=0,O58=0),"0.00%",IF($K58=0,-1,IF(O58=0,1,-($K58-O58)/ABS(O58))))</f>
        <v>1</v>
      </c>
      <c r="R58" s="91"/>
      <c r="S58" s="89">
        <v>49300</v>
      </c>
      <c r="T58" s="89">
        <f>+S58-K58</f>
        <v>13582.38</v>
      </c>
      <c r="U58" s="335">
        <f>IF(C58=0,0,1)+IF(D58=0,0,1)+IF(E58=0,0,1)+IF(G58=0,0,1)+IF(K58=0,0,1)+IF(L58=0,0,1)+IF(M58=0,0,1)+IF(O58=0,0,1)</f>
        <v>6</v>
      </c>
    </row>
    <row r="59" spans="1:21" s="81" customFormat="1" ht="15" customHeight="1">
      <c r="A59" s="126" t="s">
        <v>83</v>
      </c>
      <c r="B59" s="127" t="s">
        <v>84</v>
      </c>
      <c r="C59" s="89">
        <v>4525</v>
      </c>
      <c r="D59" s="89">
        <v>1660</v>
      </c>
      <c r="E59" s="89">
        <f>+D59-C59</f>
        <v>-2865</v>
      </c>
      <c r="F59" s="90">
        <f>IF(AND($C59=0,D59=0),"0.00%",IF($C59=0,-1,IF(D59=0,1,-($C59-D59)/ABS(D59))))</f>
        <v>-1.72590361445783</v>
      </c>
      <c r="G59" s="89">
        <v>0</v>
      </c>
      <c r="H59" s="89">
        <f>+G59-C59</f>
        <v>-4525</v>
      </c>
      <c r="I59" s="90">
        <f>IF(AND($C59=0,G59=0),"0.00%",IF($C59=0,-1,IF(G59=0,1,-($C59-G59)/ABS(G59))))</f>
        <v>1</v>
      </c>
      <c r="J59" s="91"/>
      <c r="K59" s="89">
        <v>8445.77</v>
      </c>
      <c r="L59" s="89">
        <v>5200</v>
      </c>
      <c r="M59" s="89">
        <f>+L59-K59</f>
        <v>-3245.77</v>
      </c>
      <c r="N59" s="90">
        <f>IF(AND($K59=0,L59=0),"0.00%",IF($K59=0,-1,IF(L59=0,1,-($K59-L59)/ABS(L59))))</f>
        <v>-0.624186538461539</v>
      </c>
      <c r="O59" s="89">
        <v>0</v>
      </c>
      <c r="P59" s="89">
        <f>+O59-K59</f>
        <v>-8445.77</v>
      </c>
      <c r="Q59" s="90">
        <f>IF(AND($K59=0,O59=0),"0.00%",IF($K59=0,-1,IF(O59=0,1,-($K59-O59)/ABS(O59))))</f>
        <v>1</v>
      </c>
      <c r="R59" s="91"/>
      <c r="S59" s="89">
        <v>5200</v>
      </c>
      <c r="T59" s="89">
        <f>+S59-K59</f>
        <v>-3245.77</v>
      </c>
      <c r="U59" s="335">
        <f>IF(C59=0,0,1)+IF(D59=0,0,1)+IF(E59=0,0,1)+IF(G59=0,0,1)+IF(K59=0,0,1)+IF(L59=0,0,1)+IF(M59=0,0,1)+IF(O59=0,0,1)</f>
        <v>6</v>
      </c>
    </row>
    <row r="60" spans="1:21" s="81" customFormat="1" ht="15" customHeight="1">
      <c r="A60" s="126" t="s">
        <v>85</v>
      </c>
      <c r="B60" s="127" t="s">
        <v>86</v>
      </c>
      <c r="C60" s="89">
        <v>39877.69</v>
      </c>
      <c r="D60" s="89">
        <v>42300</v>
      </c>
      <c r="E60" s="89">
        <f>+D60-C60</f>
        <v>2422.31</v>
      </c>
      <c r="F60" s="90">
        <f>IF(AND($C60=0,D60=0),"0.00%",IF($C60=0,-1,IF(D60=0,1,-($C60-D60)/ABS(D60))))</f>
        <v>0.0572650118203309</v>
      </c>
      <c r="G60" s="89">
        <v>0</v>
      </c>
      <c r="H60" s="89">
        <f>+G60-C60</f>
        <v>-39877.69</v>
      </c>
      <c r="I60" s="90">
        <f>IF(AND($C60=0,G60=0),"0.00%",IF($C60=0,-1,IF(G60=0,1,-($C60-G60)/ABS(G60))))</f>
        <v>1</v>
      </c>
      <c r="J60" s="91"/>
      <c r="K60" s="89">
        <v>199198.86</v>
      </c>
      <c r="L60" s="89">
        <v>234393</v>
      </c>
      <c r="M60" s="89">
        <f>+L60-K60</f>
        <v>35194.14</v>
      </c>
      <c r="N60" s="90">
        <f>IF(AND($K60=0,L60=0),"0.00%",IF($K60=0,-1,IF(L60=0,1,-($K60-L60)/ABS(L60))))</f>
        <v>0.150150132469826</v>
      </c>
      <c r="O60" s="89">
        <v>0</v>
      </c>
      <c r="P60" s="89">
        <f>+O60-K60</f>
        <v>-199198.86</v>
      </c>
      <c r="Q60" s="90">
        <f>IF(AND($K60=0,O60=0),"0.00%",IF($K60=0,-1,IF(O60=0,1,-($K60-O60)/ABS(O60))))</f>
        <v>1</v>
      </c>
      <c r="R60" s="91"/>
      <c r="S60" s="89">
        <v>234393</v>
      </c>
      <c r="T60" s="89">
        <f>+S60-K60</f>
        <v>35194.14</v>
      </c>
      <c r="U60" s="335">
        <f>IF(C60=0,0,1)+IF(D60=0,0,1)+IF(E60=0,0,1)+IF(G60=0,0,1)+IF(K60=0,0,1)+IF(L60=0,0,1)+IF(M60=0,0,1)+IF(O60=0,0,1)</f>
        <v>6</v>
      </c>
    </row>
    <row r="61" spans="1:21" s="81" customFormat="1" ht="15" customHeight="1">
      <c r="A61" s="126" t="s">
        <v>87</v>
      </c>
      <c r="B61" s="127" t="s">
        <v>88</v>
      </c>
      <c r="C61" s="89">
        <v>8653.68</v>
      </c>
      <c r="D61" s="89">
        <v>12082</v>
      </c>
      <c r="E61" s="89">
        <f>+D61-C61</f>
        <v>3428.32</v>
      </c>
      <c r="F61" s="90">
        <f>IF(AND($C61=0,D61=0),"0.00%",IF($C61=0,-1,IF(D61=0,1,-($C61-D61)/ABS(D61))))</f>
        <v>0.283754345307068</v>
      </c>
      <c r="G61" s="89">
        <v>0</v>
      </c>
      <c r="H61" s="89">
        <f>+G61-C61</f>
        <v>-8653.68</v>
      </c>
      <c r="I61" s="90">
        <f>IF(AND($C61=0,G61=0),"0.00%",IF($C61=0,-1,IF(G61=0,1,-($C61-G61)/ABS(G61))))</f>
        <v>1</v>
      </c>
      <c r="J61" s="91"/>
      <c r="K61" s="89">
        <v>168183.3</v>
      </c>
      <c r="L61" s="89">
        <v>67684.3</v>
      </c>
      <c r="M61" s="89">
        <f>+L61-K61</f>
        <v>-100499</v>
      </c>
      <c r="N61" s="90">
        <f>IF(AND($K61=0,L61=0),"0.00%",IF($K61=0,-1,IF(L61=0,1,-($K61-L61)/ABS(L61))))</f>
        <v>-1.48481996563457</v>
      </c>
      <c r="O61" s="89">
        <v>0</v>
      </c>
      <c r="P61" s="89">
        <f>+O61-K61</f>
        <v>-168183.3</v>
      </c>
      <c r="Q61" s="90">
        <f>IF(AND($K61=0,O61=0),"0.00%",IF($K61=0,-1,IF(O61=0,1,-($K61-O61)/ABS(O61))))</f>
        <v>1</v>
      </c>
      <c r="R61" s="91"/>
      <c r="S61" s="89">
        <v>67684.3</v>
      </c>
      <c r="T61" s="89">
        <f>+S61-K61</f>
        <v>-100499</v>
      </c>
      <c r="U61" s="335">
        <f>IF(C61=0,0,1)+IF(D61=0,0,1)+IF(E61=0,0,1)+IF(G61=0,0,1)+IF(K61=0,0,1)+IF(L61=0,0,1)+IF(M61=0,0,1)+IF(O61=0,0,1)</f>
        <v>6</v>
      </c>
    </row>
    <row r="62" spans="1:21" s="81" customFormat="1" ht="15" customHeight="1">
      <c r="A62" s="126" t="s">
        <v>89</v>
      </c>
      <c r="B62" s="127" t="s">
        <v>90</v>
      </c>
      <c r="C62" s="91">
        <v>8129.53</v>
      </c>
      <c r="D62" s="91">
        <v>5432</v>
      </c>
      <c r="E62" s="91">
        <f>+D62-C62</f>
        <v>-2697.53</v>
      </c>
      <c r="F62" s="124">
        <f>IF(AND($C62=0,D62=0),"0.00%",IF($C62=0,-1,IF(D62=0,1,-($C62-D62)/ABS(D62))))</f>
        <v>-0.496599779086892</v>
      </c>
      <c r="G62" s="91">
        <v>0</v>
      </c>
      <c r="H62" s="91">
        <f>+G62-C62</f>
        <v>-8129.53</v>
      </c>
      <c r="I62" s="124">
        <f>IF(AND($C62=0,G62=0),"0.00%",IF($C62=0,-1,IF(G62=0,1,-($C62-G62)/ABS(G62))))</f>
        <v>1</v>
      </c>
      <c r="J62" s="91"/>
      <c r="K62" s="91">
        <v>50364.23</v>
      </c>
      <c r="L62" s="91">
        <v>39416</v>
      </c>
      <c r="M62" s="91">
        <f>+L62-K62</f>
        <v>-10948.23</v>
      </c>
      <c r="N62" s="124">
        <f>IF(AND($K62=0,L62=0),"0.00%",IF($K62=0,-1,IF(L62=0,1,-($K62-L62)/ABS(L62))))</f>
        <v>-0.277761061497869</v>
      </c>
      <c r="O62" s="91">
        <v>0</v>
      </c>
      <c r="P62" s="91">
        <f>+O62-K62</f>
        <v>-50364.23</v>
      </c>
      <c r="Q62" s="124">
        <f>IF(AND($K62=0,O62=0),"0.00%",IF($K62=0,-1,IF(O62=0,1,-($K62-O62)/ABS(O62))))</f>
        <v>1</v>
      </c>
      <c r="R62" s="91"/>
      <c r="S62" s="91">
        <v>39416</v>
      </c>
      <c r="T62" s="91">
        <f>+S62-K62</f>
        <v>-10948.23</v>
      </c>
      <c r="U62" s="335">
        <f>IF(C62=0,0,1)+IF(D62=0,0,1)+IF(E62=0,0,1)+IF(G62=0,0,1)+IF(K62=0,0,1)+IF(L62=0,0,1)+IF(M62=0,0,1)+IF(O62=0,0,1)</f>
        <v>6</v>
      </c>
    </row>
    <row r="63" spans="1:21" s="81" customFormat="1" ht="15" hidden="1">
      <c r="A63" s="126" t="s">
        <v>91</v>
      </c>
      <c r="B63" s="127" t="s">
        <v>92</v>
      </c>
      <c r="C63" s="91">
        <v>0</v>
      </c>
      <c r="D63" s="91">
        <v>0</v>
      </c>
      <c r="E63" s="91">
        <f>+D63-C63</f>
        <v>0</v>
      </c>
      <c r="F63" s="124" t="str">
        <f>IF(AND($C63=0,D63=0),"0.00%",IF($C63=0,-1,IF(D63=0,1,-($C63-D63)/ABS(D63))))</f>
        <v>0.00%</v>
      </c>
      <c r="G63" s="91">
        <v>0</v>
      </c>
      <c r="H63" s="91">
        <f>+G63-C63</f>
        <v>0</v>
      </c>
      <c r="I63" s="124" t="str">
        <f>IF(AND($C63=0,G63=0),"0.00%",IF($C63=0,-1,IF(G63=0,1,-($C63-G63)/ABS(G63))))</f>
        <v>0.00%</v>
      </c>
      <c r="J63" s="91"/>
      <c r="K63" s="91">
        <v>0</v>
      </c>
      <c r="L63" s="91">
        <v>0</v>
      </c>
      <c r="M63" s="91">
        <f>+L63-K63</f>
        <v>0</v>
      </c>
      <c r="N63" s="124" t="str">
        <f>IF(AND($K63=0,L63=0),"0.00%",IF($K63=0,-1,IF(L63=0,1,-($K63-L63)/ABS(L63))))</f>
        <v>0.00%</v>
      </c>
      <c r="O63" s="91">
        <v>0</v>
      </c>
      <c r="P63" s="91">
        <f>+O63-K63</f>
        <v>0</v>
      </c>
      <c r="Q63" s="124" t="str">
        <f>IF(AND($K63=0,O63=0),"0.00%",IF($K63=0,-1,IF(O63=0,1,-($K63-O63)/ABS(O63))))</f>
        <v>0.00%</v>
      </c>
      <c r="R63" s="91"/>
      <c r="S63" s="91">
        <v>0</v>
      </c>
      <c r="T63" s="91">
        <f>+S63-K63</f>
        <v>0</v>
      </c>
      <c r="U63" s="335">
        <f>IF(C63=0,0,1)+IF(D63=0,0,1)+IF(E63=0,0,1)+IF(G63=0,0,1)+IF(K63=0,0,1)+IF(L63=0,0,1)+IF(M63=0,0,1)+IF(O63=0,0,1)</f>
        <v>0</v>
      </c>
    </row>
    <row r="64" spans="1:21" s="81" customFormat="1" ht="15" customHeight="1">
      <c r="A64" s="73" t="str">
        <f>+B64</f>
        <v>Total Controllable Expenses</v>
      </c>
      <c r="B64" s="128" t="s">
        <v>93</v>
      </c>
      <c r="C64" s="129">
        <f>SUM(C52:C63)</f>
        <v>90921.67</v>
      </c>
      <c r="D64" s="129">
        <f>SUM(D52:D63)</f>
        <v>90571</v>
      </c>
      <c r="E64" s="129">
        <f>+D64-C64</f>
        <v>-350.670000000013</v>
      </c>
      <c r="F64" s="130">
        <f>IF(AND($C64=0,D64=0),"0.00%",IF($C64=0,-1,IF(D64=0,1,-($C64-D64)/ABS(D64))))</f>
        <v>-0.00387176910931769</v>
      </c>
      <c r="G64" s="129">
        <f>SUM(G52:G63)</f>
        <v>0</v>
      </c>
      <c r="H64" s="129">
        <f>+G64-C64</f>
        <v>-90921.67</v>
      </c>
      <c r="I64" s="130">
        <f>IF(AND($C64=0,G64=0),"0.00%",IF($C64=0,-1,IF(G64=0,1,-($C64-G64)/ABS(G64))))</f>
        <v>1</v>
      </c>
      <c r="J64" s="131"/>
      <c r="K64" s="129">
        <f>SUM(K52:K63)</f>
        <v>629341.15</v>
      </c>
      <c r="L64" s="129">
        <f>SUM(L52:L63)</f>
        <v>548766.82</v>
      </c>
      <c r="M64" s="129">
        <f>+L64-K64</f>
        <v>-80574.3299999998</v>
      </c>
      <c r="N64" s="130">
        <f>IF(AND($K64=0,L64=0),"0.00%",IF($K64=0,-1,IF(L64=0,1,-($K64-L64)/ABS(L64))))</f>
        <v>-0.146827991531995</v>
      </c>
      <c r="O64" s="129">
        <f>SUM(O52:O63)</f>
        <v>0</v>
      </c>
      <c r="P64" s="129">
        <f>+O64-K64</f>
        <v>-629341.15</v>
      </c>
      <c r="Q64" s="130">
        <f>IF(AND($K64=0,O64=0),"0.00%",IF($K64=0,-1,IF(O64=0,1,-($K64-O64)/ABS(O64))))</f>
        <v>1</v>
      </c>
      <c r="R64" s="131"/>
      <c r="S64" s="129">
        <f>SUM(S52:S63)</f>
        <v>548766.82</v>
      </c>
      <c r="T64" s="129">
        <f>SUM(T52:T63)</f>
        <v>-80574.33</v>
      </c>
      <c r="U64" s="335">
        <f>IF(C64=0,0,1)+IF(D64=0,0,1)+IF(E64=0,0,1)+IF(G64=0,0,1)+IF(K64=0,0,1)+IF(L64=0,0,1)+IF(M64=0,0,1)+IF(O64=0,0,1)</f>
        <v>6</v>
      </c>
    </row>
    <row r="65" spans="1:21" s="81" customFormat="1" ht="15" customHeight="1">
      <c r="A65" s="73" t="str">
        <f>+B65</f>
        <v>Net Controllable Profit</v>
      </c>
      <c r="B65" s="128" t="s">
        <v>94</v>
      </c>
      <c r="C65" s="132">
        <f>+C47-C64</f>
        <v>411884.88</v>
      </c>
      <c r="D65" s="132">
        <f>+D47-D64</f>
        <v>322475</v>
      </c>
      <c r="E65" s="132">
        <f>C65-D65</f>
        <v>89409.88</v>
      </c>
      <c r="F65" s="124">
        <f>IF(AND($C65=0,D65=0),"0.00%",IF($C65=0,-1,IF(D65=0,1,($C65-D65)/ABS(D65))))</f>
        <v>0.277261431118691</v>
      </c>
      <c r="G65" s="132">
        <f>+G47-G64</f>
        <v>0</v>
      </c>
      <c r="H65" s="132">
        <f>+C65-G65</f>
        <v>411884.88</v>
      </c>
      <c r="I65" s="124">
        <f>IF(AND($C65=0,G65=0),"0.00%",IF($C65=0,-1,IF(G65=0,1,($C65-G65)/ABS(G65))))</f>
        <v>1</v>
      </c>
      <c r="J65" s="131"/>
      <c r="K65" s="132">
        <f>+K47-K64</f>
        <v>1983352.89</v>
      </c>
      <c r="L65" s="132">
        <f>+L47-L64</f>
        <v>1689859.41</v>
      </c>
      <c r="M65" s="132">
        <f>K65-L65</f>
        <v>293493.48</v>
      </c>
      <c r="N65" s="113">
        <f>IF(AND($K65=0,L65=0),"0.00%",IF($K65=0,-1,IF(L65=0,1,($K65-L65)/ABS(L65))))</f>
        <v>0.173679229327131</v>
      </c>
      <c r="O65" s="132">
        <f>+O47-O64</f>
        <v>0</v>
      </c>
      <c r="P65" s="132">
        <f>+K65-O65</f>
        <v>1983352.89</v>
      </c>
      <c r="Q65" s="113">
        <f>IF(AND($K65=0,O65=0),"0.00%",IF($K65=0,-1,IF(O65=0,1,($K65-O65)/ABS(O65))))</f>
        <v>1</v>
      </c>
      <c r="R65" s="131"/>
      <c r="S65" s="132">
        <f>+S47-S64</f>
        <v>1689859.41</v>
      </c>
      <c r="T65" s="132">
        <f>+T47-T64</f>
        <v>-293493.48</v>
      </c>
      <c r="U65" s="335">
        <f>IF(C65=0,0,1)+IF(D65=0,0,1)+IF(E65=0,0,1)+IF(G65=0,0,1)+IF(K65=0,0,1)+IF(L65=0,0,1)+IF(M65=0,0,1)+IF(O65=0,0,1)</f>
        <v>6</v>
      </c>
    </row>
    <row r="66" spans="1:21" s="123" customFormat="1" ht="15" customHeight="1">
      <c r="A66" s="73">
        <f>+B66</f>
        <v>0</v>
      </c>
      <c r="B66" s="82"/>
      <c r="C66" s="82"/>
      <c r="D66" s="111"/>
      <c r="E66" s="111"/>
      <c r="F66" s="124"/>
      <c r="G66" s="111"/>
      <c r="H66" s="111"/>
      <c r="I66" s="124"/>
      <c r="J66" s="111"/>
      <c r="K66" s="111"/>
      <c r="L66" s="111"/>
      <c r="M66" s="111"/>
      <c r="N66" s="124"/>
      <c r="O66" s="111"/>
      <c r="P66" s="111"/>
      <c r="Q66" s="124"/>
      <c r="R66" s="111"/>
      <c r="S66" s="111"/>
      <c r="T66" s="111"/>
      <c r="U66" s="332">
        <v>1</v>
      </c>
    </row>
    <row r="67" spans="1:21" s="81" customFormat="1" ht="15" customHeight="1">
      <c r="A67" s="73" t="str">
        <f>+B67</f>
        <v>Non-Controllable Expenses</v>
      </c>
      <c r="B67" s="82" t="s">
        <v>95</v>
      </c>
      <c r="C67" s="82"/>
      <c r="D67" s="125"/>
      <c r="E67" s="125"/>
      <c r="F67" s="90"/>
      <c r="G67" s="125"/>
      <c r="H67" s="125"/>
      <c r="I67" s="90"/>
      <c r="J67" s="111"/>
      <c r="K67" s="125"/>
      <c r="L67" s="125"/>
      <c r="M67" s="125"/>
      <c r="N67" s="90"/>
      <c r="O67" s="125"/>
      <c r="P67" s="125"/>
      <c r="Q67" s="90"/>
      <c r="R67" s="111"/>
      <c r="S67" s="125"/>
      <c r="T67" s="125"/>
      <c r="U67" s="332">
        <v>1</v>
      </c>
    </row>
    <row r="68" spans="1:21" s="81" customFormat="1" ht="15" customHeight="1">
      <c r="A68" s="126" t="s">
        <v>96</v>
      </c>
      <c r="B68" s="127" t="s">
        <v>97</v>
      </c>
      <c r="C68" s="91">
        <v>12617.33</v>
      </c>
      <c r="D68" s="91">
        <v>10326</v>
      </c>
      <c r="E68" s="91">
        <f>+D68-C68</f>
        <v>-2291.33</v>
      </c>
      <c r="F68" s="124">
        <f>IF(AND($C68=0,D68=0),"0.00%",IF($C68=0,-1,IF(D68=0,1,-($C68-D68)/ABS(D68))))</f>
        <v>-0.221899089676545</v>
      </c>
      <c r="G68" s="91">
        <v>0</v>
      </c>
      <c r="H68" s="91">
        <f>+G68-C68</f>
        <v>-12617.33</v>
      </c>
      <c r="I68" s="124">
        <f>IF(AND($C68=0,G68=0),"0.00%",IF($C68=0,-1,IF(G68=0,1,-($C68-G68)/ABS(G68))))</f>
        <v>1</v>
      </c>
      <c r="J68" s="91"/>
      <c r="K68" s="91">
        <v>67428.2</v>
      </c>
      <c r="L68" s="91">
        <v>55320</v>
      </c>
      <c r="M68" s="91">
        <f>+L68-K68</f>
        <v>-12108.2</v>
      </c>
      <c r="N68" s="124">
        <f>IF(AND($K68=0,L68=0),"0.00%",IF($K68=0,-1,IF(L68=0,1,-($K68-L68)/ABS(L68))))</f>
        <v>-0.218875632682574</v>
      </c>
      <c r="O68" s="91">
        <v>0</v>
      </c>
      <c r="P68" s="91">
        <f>+O68-K68</f>
        <v>-67428.2</v>
      </c>
      <c r="Q68" s="124">
        <f>IF(AND($K68=0,O68=0),"0.00%",IF($K68=0,-1,IF(O68=0,1,-($K68-O68)/ABS(O68))))</f>
        <v>1</v>
      </c>
      <c r="R68" s="91"/>
      <c r="S68" s="91">
        <v>55320</v>
      </c>
      <c r="T68" s="91">
        <f>+S68-K68</f>
        <v>-12108.2</v>
      </c>
      <c r="U68" s="335">
        <f>IF(C68=0,0,1)+IF(D68=0,0,1)+IF(E68=0,0,1)+IF(G68=0,0,1)+IF(K68=0,0,1)+IF(L68=0,0,1)+IF(M68=0,0,1)+IF(O68=0,0,1)</f>
        <v>6</v>
      </c>
    </row>
    <row r="69" spans="1:21" s="81" customFormat="1" ht="15" customHeight="1">
      <c r="A69" s="126" t="s">
        <v>98</v>
      </c>
      <c r="B69" s="127" t="s">
        <v>99</v>
      </c>
      <c r="C69" s="91">
        <v>-312.5</v>
      </c>
      <c r="D69" s="91">
        <v>9667</v>
      </c>
      <c r="E69" s="91">
        <f>+D69-C69</f>
        <v>9979.5</v>
      </c>
      <c r="F69" s="124">
        <f>IF(AND($C69=0,D69=0),"0.00%",IF($C69=0,-1,IF(D69=0,1,-($C69-D69)/ABS(D69))))</f>
        <v>1.03232647150098</v>
      </c>
      <c r="G69" s="91">
        <v>0</v>
      </c>
      <c r="H69" s="91">
        <f>+G69-C69</f>
        <v>312.5</v>
      </c>
      <c r="I69" s="124">
        <f>IF(AND($C69=0,G69=0),"0.00%",IF($C69=0,-1,IF(G69=0,1,-($C69-G69)/ABS(G69))))</f>
        <v>1</v>
      </c>
      <c r="J69" s="91"/>
      <c r="K69" s="91">
        <v>68127.5</v>
      </c>
      <c r="L69" s="91">
        <v>58002</v>
      </c>
      <c r="M69" s="91">
        <f>+L69-K69</f>
        <v>-10125.5</v>
      </c>
      <c r="N69" s="124">
        <f>IF(AND($K69=0,L69=0),"0.00%",IF($K69=0,-1,IF(L69=0,1,-($K69-L69)/ABS(L69))))</f>
        <v>-0.174571566497707</v>
      </c>
      <c r="O69" s="91">
        <v>0</v>
      </c>
      <c r="P69" s="91">
        <f>+O69-K69</f>
        <v>-68127.5</v>
      </c>
      <c r="Q69" s="124">
        <f>IF(AND($K69=0,O69=0),"0.00%",IF($K69=0,-1,IF(O69=0,1,-($K69-O69)/ABS(O69))))</f>
        <v>1</v>
      </c>
      <c r="R69" s="91"/>
      <c r="S69" s="91">
        <v>58002</v>
      </c>
      <c r="T69" s="91">
        <f>+S69-K69</f>
        <v>-10125.5</v>
      </c>
      <c r="U69" s="335">
        <f>IF(C69=0,0,1)+IF(D69=0,0,1)+IF(E69=0,0,1)+IF(G69=0,0,1)+IF(K69=0,0,1)+IF(L69=0,0,1)+IF(M69=0,0,1)+IF(O69=0,0,1)</f>
        <v>6</v>
      </c>
    </row>
    <row r="70" spans="1:21" s="81" customFormat="1" ht="15" customHeight="1">
      <c r="A70" s="126" t="s">
        <v>100</v>
      </c>
      <c r="B70" s="127" t="s">
        <v>101</v>
      </c>
      <c r="C70" s="91">
        <v>33560.96</v>
      </c>
      <c r="D70" s="91">
        <v>65792</v>
      </c>
      <c r="E70" s="91">
        <f>+D70-C70</f>
        <v>32231.04</v>
      </c>
      <c r="F70" s="124">
        <f>IF(AND($C70=0,D70=0),"0.00%",IF($C70=0,-1,IF(D70=0,1,-($C70-D70)/ABS(D70))))</f>
        <v>0.489892996108949</v>
      </c>
      <c r="G70" s="91">
        <v>0</v>
      </c>
      <c r="H70" s="91">
        <f>+G70-C70</f>
        <v>-33560.96</v>
      </c>
      <c r="I70" s="124">
        <f>IF(AND($C70=0,G70=0),"0.00%",IF($C70=0,-1,IF(G70=0,1,-($C70-G70)/ABS(G70))))</f>
        <v>1</v>
      </c>
      <c r="J70" s="91"/>
      <c r="K70" s="91">
        <v>193466.19</v>
      </c>
      <c r="L70" s="91">
        <v>397107.87</v>
      </c>
      <c r="M70" s="91">
        <f>+L70-K70</f>
        <v>203641.68</v>
      </c>
      <c r="N70" s="124">
        <f>IF(AND($K70=0,L70=0),"0.00%",IF($K70=0,-1,IF(L70=0,1,-($K70-L70)/ABS(L70))))</f>
        <v>0.512811997405138</v>
      </c>
      <c r="O70" s="91">
        <v>0</v>
      </c>
      <c r="P70" s="91">
        <f>+O70-K70</f>
        <v>-193466.19</v>
      </c>
      <c r="Q70" s="124">
        <f>IF(AND($K70=0,O70=0),"0.00%",IF($K70=0,-1,IF(O70=0,1,-($K70-O70)/ABS(O70))))</f>
        <v>1</v>
      </c>
      <c r="R70" s="91"/>
      <c r="S70" s="91">
        <v>397107.87</v>
      </c>
      <c r="T70" s="91">
        <f>+S70-K70</f>
        <v>203641.68</v>
      </c>
      <c r="U70" s="335">
        <f>IF(C70=0,0,1)+IF(D70=0,0,1)+IF(E70=0,0,1)+IF(G70=0,0,1)+IF(K70=0,0,1)+IF(L70=0,0,1)+IF(M70=0,0,1)+IF(O70=0,0,1)</f>
        <v>6</v>
      </c>
    </row>
    <row r="71" spans="1:21" s="81" customFormat="1" ht="15" customHeight="1">
      <c r="A71" s="126" t="s">
        <v>102</v>
      </c>
      <c r="B71" s="127" t="s">
        <v>103</v>
      </c>
      <c r="C71" s="91">
        <v>0</v>
      </c>
      <c r="D71" s="91">
        <v>0</v>
      </c>
      <c r="E71" s="91">
        <f>+D71-C71</f>
        <v>0</v>
      </c>
      <c r="F71" s="124" t="str">
        <f>IF(AND($C71=0,D71=0),"0.00%",IF($C71=0,-1,IF(D71=0,1,-($C71-D71)/ABS(D71))))</f>
        <v>0.00%</v>
      </c>
      <c r="G71" s="91">
        <v>0</v>
      </c>
      <c r="H71" s="91">
        <f>+G71-C71</f>
        <v>0</v>
      </c>
      <c r="I71" s="124" t="str">
        <f>IF(AND($C71=0,G71=0),"0.00%",IF($C71=0,-1,IF(G71=0,1,-($C71-G71)/ABS(G71))))</f>
        <v>0.00%</v>
      </c>
      <c r="J71" s="91"/>
      <c r="K71" s="91">
        <v>2114</v>
      </c>
      <c r="L71" s="91">
        <v>2110</v>
      </c>
      <c r="M71" s="91">
        <f>+L71-K71</f>
        <v>-4</v>
      </c>
      <c r="N71" s="124">
        <f>IF(AND($K71=0,L71=0),"0.00%",IF($K71=0,-1,IF(L71=0,1,-($K71-L71)/ABS(L71))))</f>
        <v>-0.0018957345971564</v>
      </c>
      <c r="O71" s="91">
        <v>0</v>
      </c>
      <c r="P71" s="91">
        <f>+O71-K71</f>
        <v>-2114</v>
      </c>
      <c r="Q71" s="124">
        <f>IF(AND($K71=0,O71=0),"0.00%",IF($K71=0,-1,IF(O71=0,1,-($K71-O71)/ABS(O71))))</f>
        <v>1</v>
      </c>
      <c r="R71" s="91"/>
      <c r="S71" s="91">
        <v>2110</v>
      </c>
      <c r="T71" s="91">
        <f>+S71-K71</f>
        <v>-4</v>
      </c>
      <c r="U71" s="335">
        <f>IF(C71=0,0,1)+IF(D71=0,0,1)+IF(E71=0,0,1)+IF(G71=0,0,1)+IF(K71=0,0,1)+IF(L71=0,0,1)+IF(M71=0,0,1)+IF(O71=0,0,1)</f>
        <v>3</v>
      </c>
    </row>
    <row r="72" spans="1:21" s="81" customFormat="1" ht="15" hidden="1">
      <c r="A72" s="126" t="s">
        <v>104</v>
      </c>
      <c r="B72" s="127" t="s">
        <v>105</v>
      </c>
      <c r="C72" s="94">
        <v>0</v>
      </c>
      <c r="D72" s="94">
        <v>0</v>
      </c>
      <c r="E72" s="94">
        <f>+D72-C72</f>
        <v>0</v>
      </c>
      <c r="F72" s="95" t="str">
        <f>IF(AND($C72=0,D72=0),"0.00%",IF($C72=0,-1,IF(D72=0,1,-($C72-D72)/ABS(D72))))</f>
        <v>0.00%</v>
      </c>
      <c r="G72" s="94">
        <v>0</v>
      </c>
      <c r="H72" s="94">
        <f>+G72-C72</f>
        <v>0</v>
      </c>
      <c r="I72" s="95" t="str">
        <f>IF(AND($C72=0,G72=0),"0.00%",IF($C72=0,-1,IF(G72=0,1,-($C72-G72)/ABS(G72))))</f>
        <v>0.00%</v>
      </c>
      <c r="J72" s="91"/>
      <c r="K72" s="94">
        <v>0</v>
      </c>
      <c r="L72" s="94">
        <v>0</v>
      </c>
      <c r="M72" s="94">
        <f>+L72-K72</f>
        <v>0</v>
      </c>
      <c r="N72" s="95" t="str">
        <f>IF(AND($K72=0,L72=0),"0.00%",IF($K72=0,-1,IF(L72=0,1,-($K72-L72)/ABS(L72))))</f>
        <v>0.00%</v>
      </c>
      <c r="O72" s="94">
        <v>0</v>
      </c>
      <c r="P72" s="94">
        <f>+O72-K72</f>
        <v>0</v>
      </c>
      <c r="Q72" s="95" t="str">
        <f>IF(AND($K72=0,O72=0),"0.00%",IF($K72=0,-1,IF(O72=0,1,-($K72-O72)/ABS(O72))))</f>
        <v>0.00%</v>
      </c>
      <c r="R72" s="91"/>
      <c r="S72" s="94">
        <v>0</v>
      </c>
      <c r="T72" s="94">
        <f>+S72-K72</f>
        <v>0</v>
      </c>
      <c r="U72" s="335">
        <f>IF(C72=0,0,1)+IF(D72=0,0,1)+IF(E72=0,0,1)+IF(G72=0,0,1)+IF(K72=0,0,1)+IF(L72=0,0,1)+IF(M72=0,0,1)+IF(O72=0,0,1)</f>
        <v>0</v>
      </c>
    </row>
    <row r="73" spans="1:21" s="81" customFormat="1" ht="15" customHeight="1">
      <c r="A73" s="73" t="str">
        <f>+B73</f>
        <v>     Total Non-Controllable Expenses</v>
      </c>
      <c r="B73" s="82" t="s">
        <v>106</v>
      </c>
      <c r="C73" s="133">
        <f>SUM(C68:C72)</f>
        <v>45865.79</v>
      </c>
      <c r="D73" s="133">
        <f>SUM(D68:D72)</f>
        <v>85785</v>
      </c>
      <c r="E73" s="133">
        <f>+D73-C73</f>
        <v>39919.21</v>
      </c>
      <c r="F73" s="113">
        <f>IF(AND($C73=0,D73=0),"0.00%",IF($C73=0,-1,IF(D73=0,1,-($C73-D73)/ABS(D73))))</f>
        <v>0.465340210992598</v>
      </c>
      <c r="G73" s="133">
        <f>SUM(G68:G72)</f>
        <v>0</v>
      </c>
      <c r="H73" s="133">
        <f>+G73-C73</f>
        <v>-45865.79</v>
      </c>
      <c r="I73" s="113">
        <f>IF(AND($C73=0,G73=0),"0.00%",IF($C73=0,-1,IF(G73=0,1,-($C73-G73)/ABS(G73))))</f>
        <v>1</v>
      </c>
      <c r="J73" s="91"/>
      <c r="K73" s="133">
        <f>SUM(K68:K72)</f>
        <v>331135.89</v>
      </c>
      <c r="L73" s="133">
        <f>SUM(L68:L72)</f>
        <v>512539.87</v>
      </c>
      <c r="M73" s="133">
        <f>+L73-K73</f>
        <v>181403.98</v>
      </c>
      <c r="N73" s="113">
        <f>IF(AND($K73=0,L73=0),"0.00%",IF($K73=0,-1,IF(L73=0,1,-($K73-L73)/ABS(L73))))</f>
        <v>0.353931451225443</v>
      </c>
      <c r="O73" s="133">
        <f>SUM(O68:O72)</f>
        <v>0</v>
      </c>
      <c r="P73" s="133">
        <f>+O73-K73</f>
        <v>-331135.89</v>
      </c>
      <c r="Q73" s="113">
        <f>IF(AND($K73=0,O73=0),"0.00%",IF($K73=0,-1,IF(O73=0,1,-($K73-O73)/ABS(O73))))</f>
        <v>1</v>
      </c>
      <c r="R73" s="91"/>
      <c r="S73" s="133">
        <f>SUM(S68:S72)</f>
        <v>512539.87</v>
      </c>
      <c r="T73" s="133">
        <f>SUM(T68:T72)</f>
        <v>181403.98</v>
      </c>
      <c r="U73" s="335">
        <f>IF(C73=0,0,1)+IF(D73=0,0,1)+IF(E73=0,0,1)+IF(G73=0,0,1)+IF(K73=0,0,1)+IF(L73=0,0,1)+IF(M73=0,0,1)+IF(O73=0,0,1)</f>
        <v>6</v>
      </c>
    </row>
    <row r="74" spans="1:21" s="98" customFormat="1" ht="15" customHeight="1">
      <c r="A74" s="73">
        <f>+B74</f>
        <v>0</v>
      </c>
      <c r="B74" s="134"/>
      <c r="C74" s="122"/>
      <c r="D74" s="122"/>
      <c r="E74" s="122"/>
      <c r="F74" s="121"/>
      <c r="G74" s="122"/>
      <c r="H74" s="122"/>
      <c r="I74" s="121"/>
      <c r="J74" s="91"/>
      <c r="K74" s="122"/>
      <c r="L74" s="122"/>
      <c r="M74" s="122"/>
      <c r="N74" s="121"/>
      <c r="O74" s="122"/>
      <c r="P74" s="122"/>
      <c r="Q74" s="121"/>
      <c r="R74" s="91"/>
      <c r="S74" s="122"/>
      <c r="T74" s="122"/>
      <c r="U74" s="339"/>
    </row>
    <row r="75" spans="1:21" s="98" customFormat="1" ht="15" customHeight="1">
      <c r="A75" s="73" t="str">
        <f>+B75</f>
        <v>Total Operating Expenses</v>
      </c>
      <c r="B75" s="135" t="s">
        <v>107</v>
      </c>
      <c r="C75" s="120">
        <f>+C64+C73</f>
        <v>136787.46</v>
      </c>
      <c r="D75" s="120">
        <f>+D64+D73</f>
        <v>176356</v>
      </c>
      <c r="E75" s="120">
        <f>+D75-C75</f>
        <v>39568.54</v>
      </c>
      <c r="F75" s="136">
        <f>IF(AND($C75=0,D75=0),"0.00%",IF($C75=0,-1,IF(D75=0,1,-($C75-D75)/ABS(D75))))</f>
        <v>0.22436741590873</v>
      </c>
      <c r="G75" s="120">
        <f>+G64+G73</f>
        <v>0</v>
      </c>
      <c r="H75" s="120">
        <f>+G75-C75</f>
        <v>-136787.46</v>
      </c>
      <c r="I75" s="136">
        <f>IF(AND($C75=0,G75=0),"0.00%",IF($C75=0,-1,IF(G75=0,1,-($C75-G75)/ABS(G75))))</f>
        <v>1</v>
      </c>
      <c r="J75" s="91"/>
      <c r="K75" s="120">
        <f>+K64+K73</f>
        <v>960477.04</v>
      </c>
      <c r="L75" s="120">
        <f>+L64+L73</f>
        <v>1061306.69</v>
      </c>
      <c r="M75" s="120">
        <f>+L75-K75</f>
        <v>100829.65</v>
      </c>
      <c r="N75" s="136">
        <f>IF(AND($K75=0,L75=0),"0.00%",IF($K75=0,-1,IF(L75=0,1,-($K75-L75)/ABS(L75))))</f>
        <v>0.09500519590619</v>
      </c>
      <c r="O75" s="120">
        <f>+O64+O73</f>
        <v>0</v>
      </c>
      <c r="P75" s="120">
        <f>+O75-K75</f>
        <v>-960477.04</v>
      </c>
      <c r="Q75" s="136">
        <f>IF(AND($K75=0,O75=0),"0.00%",IF($K75=0,-1,IF(O75=0,1,-($K75-O75)/ABS(O75))))</f>
        <v>1</v>
      </c>
      <c r="R75" s="91"/>
      <c r="S75" s="120">
        <f>+S64+S73</f>
        <v>1061306.69</v>
      </c>
      <c r="T75" s="120">
        <f>+T64+T73</f>
        <v>100829.65</v>
      </c>
      <c r="U75" s="339">
        <f>IF(C75=0,0,1)+IF(D75=0,0,1)+IF(E75=0,0,1)+IF(G75=0,0,1)+IF(K75=0,0,1)+IF(L75=0,0,1)+IF(M75=0,0,1)+IF(O75=0,0,1)</f>
        <v>6</v>
      </c>
    </row>
    <row r="76" spans="1:21" s="98" customFormat="1" ht="15" customHeight="1">
      <c r="A76" s="73">
        <f>+B76</f>
        <v>0</v>
      </c>
      <c r="B76" s="135"/>
      <c r="C76" s="122"/>
      <c r="D76" s="122"/>
      <c r="E76" s="122"/>
      <c r="F76" s="121"/>
      <c r="G76" s="122"/>
      <c r="H76" s="122"/>
      <c r="I76" s="121"/>
      <c r="J76" s="91"/>
      <c r="K76" s="122"/>
      <c r="L76" s="122"/>
      <c r="M76" s="122"/>
      <c r="N76" s="121"/>
      <c r="O76" s="122"/>
      <c r="P76" s="122"/>
      <c r="Q76" s="121"/>
      <c r="R76" s="91"/>
      <c r="S76" s="122"/>
      <c r="T76" s="122"/>
      <c r="U76" s="339"/>
    </row>
    <row r="77" spans="1:21" s="98" customFormat="1" ht="15" customHeight="1">
      <c r="A77" s="73" t="str">
        <f>+B77</f>
        <v>Net Operating Income (NOI)</v>
      </c>
      <c r="B77" s="135" t="s">
        <v>108</v>
      </c>
      <c r="C77" s="120">
        <f>+C47-C75</f>
        <v>366019.09</v>
      </c>
      <c r="D77" s="120">
        <f>+D47-D75</f>
        <v>236690</v>
      </c>
      <c r="E77" s="120">
        <f>C77-D77</f>
        <v>129329.09</v>
      </c>
      <c r="F77" s="136">
        <f>IF(AND($C77=0,D77=0),"0.00%",IF($C77=0,-1,IF(D77=0,1,($C77-D77)/ABS(D77))))</f>
        <v>0.546407072542144</v>
      </c>
      <c r="G77" s="120">
        <f>+G47-G75</f>
        <v>0</v>
      </c>
      <c r="H77" s="120">
        <f>+C77-G77</f>
        <v>366019.09</v>
      </c>
      <c r="I77" s="136">
        <f>IF(AND($C77=0,G77=0),"0.00%",IF($C77=0,-1,IF(G77=0,1,($C77-G77)/ABS(G77))))</f>
        <v>1</v>
      </c>
      <c r="J77" s="91"/>
      <c r="K77" s="120">
        <f>+K47-K75</f>
        <v>1652217</v>
      </c>
      <c r="L77" s="120">
        <f>+L47-L75</f>
        <v>1177319.54</v>
      </c>
      <c r="M77" s="120">
        <f>K77-L77</f>
        <v>474897.46</v>
      </c>
      <c r="N77" s="136">
        <f>IF(AND($K77=0,L77=0),"0.00%",IF($K77=0,-1,IF(L77=0,1,($K77-L77)/ABS(L77))))</f>
        <v>0.403371764304532</v>
      </c>
      <c r="O77" s="120">
        <f>+O47-O75</f>
        <v>0</v>
      </c>
      <c r="P77" s="120">
        <f>+K77-O77</f>
        <v>1652217</v>
      </c>
      <c r="Q77" s="136">
        <f>IF(AND($K77=0,O77=0),"0.00%",IF($K77=0,-1,IF(O77=0,1,($K77-O77)/ABS(O77))))</f>
        <v>1</v>
      </c>
      <c r="R77" s="91"/>
      <c r="S77" s="120">
        <f>+S47-S75</f>
        <v>1177319.54</v>
      </c>
      <c r="T77" s="120">
        <f>+T47-T75</f>
        <v>-474897.46</v>
      </c>
      <c r="U77" s="339">
        <f>IF(C77=0,0,1)+IF(D77=0,0,1)+IF(E77=0,0,1)+IF(G77=0,0,1)+IF(K77=0,0,1)+IF(L77=0,0,1)+IF(M77=0,0,1)+IF(O77=0,0,1)</f>
        <v>6</v>
      </c>
    </row>
    <row r="78" spans="1:21" s="123" customFormat="1" ht="15" customHeight="1">
      <c r="A78" s="73">
        <f>+B78</f>
        <v>0</v>
      </c>
      <c r="B78" s="82"/>
      <c r="C78" s="82"/>
      <c r="D78" s="111"/>
      <c r="E78" s="111"/>
      <c r="F78" s="124"/>
      <c r="G78" s="111"/>
      <c r="H78" s="111"/>
      <c r="I78" s="124"/>
      <c r="J78" s="91"/>
      <c r="K78" s="111"/>
      <c r="L78" s="111"/>
      <c r="M78" s="111"/>
      <c r="N78" s="124"/>
      <c r="O78" s="111"/>
      <c r="P78" s="111"/>
      <c r="Q78" s="124"/>
      <c r="R78" s="91"/>
      <c r="S78" s="111"/>
      <c r="T78" s="111"/>
      <c r="U78" s="332">
        <v>1</v>
      </c>
    </row>
    <row r="79" spans="1:21" s="98" customFormat="1" ht="15" customHeight="1">
      <c r="A79" s="73" t="str">
        <f>+B79</f>
        <v>Other Income &amp; Expenses</v>
      </c>
      <c r="B79" s="74" t="s">
        <v>109</v>
      </c>
      <c r="C79" s="137"/>
      <c r="D79" s="137"/>
      <c r="E79" s="137"/>
      <c r="F79" s="138"/>
      <c r="G79" s="137"/>
      <c r="H79" s="137"/>
      <c r="I79" s="138"/>
      <c r="J79" s="91"/>
      <c r="K79" s="137"/>
      <c r="L79" s="137"/>
      <c r="M79" s="137"/>
      <c r="N79" s="138"/>
      <c r="O79" s="137"/>
      <c r="P79" s="137"/>
      <c r="Q79" s="138"/>
      <c r="R79" s="91"/>
      <c r="S79" s="137"/>
      <c r="T79" s="137"/>
      <c r="U79" s="333">
        <v>1</v>
      </c>
    </row>
    <row r="80" spans="1:21" s="81" customFormat="1" ht="15" customHeight="1">
      <c r="A80" s="126" t="s">
        <v>110</v>
      </c>
      <c r="B80" s="127" t="s">
        <v>111</v>
      </c>
      <c r="C80" s="89">
        <v>14354.81</v>
      </c>
      <c r="D80" s="89">
        <v>0</v>
      </c>
      <c r="E80" s="89">
        <f>+D80-C80</f>
        <v>-14354.81</v>
      </c>
      <c r="F80" s="90">
        <f>IF(AND($C80=0,D80=0),"0.00%",IF($C80=0,-1,IF(D80=0,1,-($C80-D80)/ABS(D80))))</f>
        <v>1</v>
      </c>
      <c r="G80" s="89">
        <v>0</v>
      </c>
      <c r="H80" s="89">
        <f>+G80-C80</f>
        <v>-14354.81</v>
      </c>
      <c r="I80" s="90">
        <f>IF(AND($C80=0,G80=0),"0.00%",IF($C80=0,-1,IF(G80=0,1,-($C80-G80)/ABS(G80))))</f>
        <v>1</v>
      </c>
      <c r="J80" s="91"/>
      <c r="K80" s="89">
        <v>71442.18</v>
      </c>
      <c r="L80" s="89">
        <v>0</v>
      </c>
      <c r="M80" s="89">
        <f>+L80-K80</f>
        <v>-71442.18</v>
      </c>
      <c r="N80" s="90">
        <f>IF(AND($K80=0,L80=0),"0.00%",IF($K80=0,-1,IF(L80=0,1,-($K80-L80)/ABS(L80))))</f>
        <v>1</v>
      </c>
      <c r="O80" s="89">
        <v>0</v>
      </c>
      <c r="P80" s="89">
        <f>+O80-K80</f>
        <v>-71442.18</v>
      </c>
      <c r="Q80" s="90">
        <f>IF(AND($K80=0,O80=0),"0.00%",IF($K80=0,-1,IF(O80=0,1,-($K80-O80)/ABS(O80))))</f>
        <v>1</v>
      </c>
      <c r="R80" s="91"/>
      <c r="S80" s="89">
        <v>0</v>
      </c>
      <c r="T80" s="89">
        <f>+S80-K80</f>
        <v>-71442.18</v>
      </c>
      <c r="U80" s="335">
        <f>IF(C80=0,0,1)+IF(D80=0,0,1)+IF(E80=0,0,1)+IF(G80=0,0,1)+IF(K80=0,0,1)+IF(L80=0,0,1)+IF(M80=0,0,1)+IF(O80=0,0,1)</f>
        <v>4</v>
      </c>
    </row>
    <row r="81" spans="1:21" s="81" customFormat="1" ht="15" hidden="1">
      <c r="A81" s="126" t="s">
        <v>112</v>
      </c>
      <c r="B81" s="127" t="s">
        <v>113</v>
      </c>
      <c r="C81" s="89">
        <v>0</v>
      </c>
      <c r="D81" s="89">
        <v>0</v>
      </c>
      <c r="E81" s="89">
        <f>+D81-C81</f>
        <v>0</v>
      </c>
      <c r="F81" s="90" t="str">
        <f>IF(AND($C81=0,D81=0),"0.00%",IF($C81=0,-1,IF(D81=0,1,-($C81-D81)/ABS(D81))))</f>
        <v>0.00%</v>
      </c>
      <c r="G81" s="89">
        <v>0</v>
      </c>
      <c r="H81" s="89">
        <f>+G81-C81</f>
        <v>0</v>
      </c>
      <c r="I81" s="90" t="str">
        <f>IF(AND($C81=0,G81=0),"0.00%",IF($C81=0,-1,IF(G81=0,1,-($C81-G81)/ABS(G81))))</f>
        <v>0.00%</v>
      </c>
      <c r="J81" s="91"/>
      <c r="K81" s="89">
        <v>0</v>
      </c>
      <c r="L81" s="89">
        <v>0</v>
      </c>
      <c r="M81" s="89">
        <f>+L81-K81</f>
        <v>0</v>
      </c>
      <c r="N81" s="90" t="str">
        <f>IF(AND($K81=0,L81=0),"0.00%",IF($K81=0,-1,IF(L81=0,1,-($K81-L81)/ABS(L81))))</f>
        <v>0.00%</v>
      </c>
      <c r="O81" s="89">
        <v>0</v>
      </c>
      <c r="P81" s="89">
        <f>+O81-K81</f>
        <v>0</v>
      </c>
      <c r="Q81" s="90" t="str">
        <f>IF(AND($K81=0,O81=0),"0.00%",IF($K81=0,-1,IF(O81=0,1,-($K81-O81)/ABS(O81))))</f>
        <v>0.00%</v>
      </c>
      <c r="R81" s="91"/>
      <c r="S81" s="89">
        <v>0</v>
      </c>
      <c r="T81" s="89">
        <f>+S81-K81</f>
        <v>0</v>
      </c>
      <c r="U81" s="335">
        <f>IF(C81=0,0,1)+IF(D81=0,0,1)+IF(E81=0,0,1)+IF(G81=0,0,1)+IF(K81=0,0,1)+IF(L81=0,0,1)+IF(M81=0,0,1)+IF(O81=0,0,1)</f>
        <v>0</v>
      </c>
    </row>
    <row r="82" spans="1:21" s="81" customFormat="1" ht="15" customHeight="1">
      <c r="A82" s="126" t="s">
        <v>114</v>
      </c>
      <c r="B82" s="127" t="s">
        <v>115</v>
      </c>
      <c r="C82" s="89">
        <v>69</v>
      </c>
      <c r="D82" s="89">
        <v>0</v>
      </c>
      <c r="E82" s="89">
        <f>+D82-C82</f>
        <v>-69</v>
      </c>
      <c r="F82" s="90">
        <f>IF(AND($C82=0,D82=0),"0.00%",IF($C82=0,-1,IF(D82=0,1,-($C82-D82)/ABS(D82))))</f>
        <v>1</v>
      </c>
      <c r="G82" s="89">
        <v>0</v>
      </c>
      <c r="H82" s="89">
        <f>+G82-C82</f>
        <v>-69</v>
      </c>
      <c r="I82" s="90">
        <f>IF(AND($C82=0,G82=0),"0.00%",IF($C82=0,-1,IF(G82=0,1,-($C82-G82)/ABS(G82))))</f>
        <v>1</v>
      </c>
      <c r="J82" s="91"/>
      <c r="K82" s="89">
        <v>912.5</v>
      </c>
      <c r="L82" s="89">
        <v>0</v>
      </c>
      <c r="M82" s="89">
        <f>+L82-K82</f>
        <v>-912.5</v>
      </c>
      <c r="N82" s="90">
        <f>IF(AND($K82=0,L82=0),"0.00%",IF($K82=0,-1,IF(L82=0,1,-($K82-L82)/ABS(L82))))</f>
        <v>1</v>
      </c>
      <c r="O82" s="89">
        <v>0</v>
      </c>
      <c r="P82" s="89">
        <f>+O82-K82</f>
        <v>-912.5</v>
      </c>
      <c r="Q82" s="90">
        <f>IF(AND($K82=0,O82=0),"0.00%",IF($K82=0,-1,IF(O82=0,1,-($K82-O82)/ABS(O82))))</f>
        <v>1</v>
      </c>
      <c r="R82" s="91"/>
      <c r="S82" s="89">
        <v>0</v>
      </c>
      <c r="T82" s="89">
        <f>+S82-K82</f>
        <v>-912.5</v>
      </c>
      <c r="U82" s="335">
        <f>IF(C82=0,0,1)+IF(D82=0,0,1)+IF(E82=0,0,1)+IF(G82=0,0,1)+IF(K82=0,0,1)+IF(L82=0,0,1)+IF(M82=0,0,1)+IF(O82=0,0,1)</f>
        <v>4</v>
      </c>
    </row>
    <row r="83" spans="1:21" s="81" customFormat="1" ht="15" hidden="1">
      <c r="A83" s="126" t="s">
        <v>116</v>
      </c>
      <c r="B83" s="127" t="s">
        <v>117</v>
      </c>
      <c r="C83" s="89">
        <v>0</v>
      </c>
      <c r="D83" s="89">
        <v>0</v>
      </c>
      <c r="E83" s="89">
        <f>+D83-C83</f>
        <v>0</v>
      </c>
      <c r="F83" s="90" t="str">
        <f>IF(AND($C83=0,D83=0),"0.00%",IF($C83=0,-1,IF(D83=0,1,-($C83-D83)/ABS(D83))))</f>
        <v>0.00%</v>
      </c>
      <c r="G83" s="89">
        <v>0</v>
      </c>
      <c r="H83" s="89">
        <f>+G83-C83</f>
        <v>0</v>
      </c>
      <c r="I83" s="90" t="str">
        <f>IF(AND($C83=0,G83=0),"0.00%",IF($C83=0,-1,IF(G83=0,1,-($C83-G83)/ABS(G83))))</f>
        <v>0.00%</v>
      </c>
      <c r="J83" s="91"/>
      <c r="K83" s="89">
        <v>0</v>
      </c>
      <c r="L83" s="89">
        <v>0</v>
      </c>
      <c r="M83" s="89">
        <f>+L83-K83</f>
        <v>0</v>
      </c>
      <c r="N83" s="90" t="str">
        <f>IF(AND($K83=0,L83=0),"0.00%",IF($K83=0,-1,IF(L83=0,1,-($K83-L83)/ABS(L83))))</f>
        <v>0.00%</v>
      </c>
      <c r="O83" s="89">
        <v>0</v>
      </c>
      <c r="P83" s="89">
        <f>+O83-K83</f>
        <v>0</v>
      </c>
      <c r="Q83" s="90" t="str">
        <f>IF(AND($K83=0,O83=0),"0.00%",IF($K83=0,-1,IF(O83=0,1,-($K83-O83)/ABS(O83))))</f>
        <v>0.00%</v>
      </c>
      <c r="R83" s="91"/>
      <c r="S83" s="89">
        <v>0</v>
      </c>
      <c r="T83" s="89">
        <f>+S83-K83</f>
        <v>0</v>
      </c>
      <c r="U83" s="335">
        <f>IF(C83=0,0,1)+IF(D83=0,0,1)+IF(E83=0,0,1)+IF(G83=0,0,1)+IF(K83=0,0,1)+IF(L83=0,0,1)+IF(M83=0,0,1)+IF(O83=0,0,1)</f>
        <v>0</v>
      </c>
    </row>
    <row r="84" spans="1:21" s="81" customFormat="1" ht="15" customHeight="1">
      <c r="A84" s="126" t="s">
        <v>118</v>
      </c>
      <c r="B84" s="88" t="s">
        <v>119</v>
      </c>
      <c r="C84" s="89">
        <v>213522.08</v>
      </c>
      <c r="D84" s="89">
        <v>156003</v>
      </c>
      <c r="E84" s="89">
        <f>+D84-C84</f>
        <v>-57519.08</v>
      </c>
      <c r="F84" s="90">
        <f>IF(AND($C84=0,D84=0),"0.00%",IF($C84=0,-1,IF(D84=0,1,-($C84-D84)/ABS(D84))))</f>
        <v>-0.368704960802036</v>
      </c>
      <c r="G84" s="89">
        <v>0</v>
      </c>
      <c r="H84" s="89">
        <f>+G84-C84</f>
        <v>-213522.08</v>
      </c>
      <c r="I84" s="90">
        <f>IF(AND($C84=0,G84=0),"0.00%",IF($C84=0,-1,IF(G84=0,1,-($C84-G84)/ABS(G84))))</f>
        <v>1</v>
      </c>
      <c r="J84" s="91"/>
      <c r="K84" s="89">
        <v>1323915.82</v>
      </c>
      <c r="L84" s="89">
        <v>985736</v>
      </c>
      <c r="M84" s="89">
        <f>+L84-K84</f>
        <v>-338179.82</v>
      </c>
      <c r="N84" s="90">
        <f>IF(AND($K84=0,L84=0),"0.00%",IF($K84=0,-1,IF(L84=0,1,-($K84-L84)/ABS(L84))))</f>
        <v>-0.343073419252214</v>
      </c>
      <c r="O84" s="89">
        <v>0</v>
      </c>
      <c r="P84" s="89">
        <f>+O84-K84</f>
        <v>-1323915.82</v>
      </c>
      <c r="Q84" s="90">
        <f>IF(AND($K84=0,O84=0),"0.00%",IF($K84=0,-1,IF(O84=0,1,-($K84-O84)/ABS(O84))))</f>
        <v>1</v>
      </c>
      <c r="R84" s="91"/>
      <c r="S84" s="89">
        <v>985736</v>
      </c>
      <c r="T84" s="89">
        <f>+S84-K84</f>
        <v>-338179.82</v>
      </c>
      <c r="U84" s="335">
        <f>IF(C84=0,0,1)+IF(D84=0,0,1)+IF(E84=0,0,1)+IF(G84=0,0,1)+IF(K84=0,0,1)+IF(L84=0,0,1)+IF(M84=0,0,1)+IF(O84=0,0,1)</f>
        <v>6</v>
      </c>
    </row>
    <row r="85" spans="1:21" s="81" customFormat="1" ht="15" customHeight="1">
      <c r="A85" s="126" t="s">
        <v>120</v>
      </c>
      <c r="B85" s="88" t="s">
        <v>121</v>
      </c>
      <c r="C85" s="89">
        <v>8483.75</v>
      </c>
      <c r="D85" s="89">
        <v>7276</v>
      </c>
      <c r="E85" s="89">
        <f>+D85-C85</f>
        <v>-1207.75</v>
      </c>
      <c r="F85" s="90">
        <f>IF(AND($C85=0,D85=0),"0.00%",IF($C85=0,-1,IF(D85=0,1,-($C85-D85)/ABS(D85))))</f>
        <v>-0.165990929081913</v>
      </c>
      <c r="G85" s="89">
        <v>0</v>
      </c>
      <c r="H85" s="89">
        <f>+G85-C85</f>
        <v>-8483.75</v>
      </c>
      <c r="I85" s="90">
        <f>IF(AND($C85=0,G85=0),"0.00%",IF($C85=0,-1,IF(G85=0,1,-($C85-G85)/ABS(G85))))</f>
        <v>1</v>
      </c>
      <c r="J85" s="91"/>
      <c r="K85" s="89">
        <v>90843.94</v>
      </c>
      <c r="L85" s="89">
        <v>88924</v>
      </c>
      <c r="M85" s="89">
        <f>+L85-K85</f>
        <v>-1919.94</v>
      </c>
      <c r="N85" s="90">
        <f>IF(AND($K85=0,L85=0),"0.00%",IF($K85=0,-1,IF(L85=0,1,-($K85-L85)/ABS(L85))))</f>
        <v>-0.0215907966353291</v>
      </c>
      <c r="O85" s="89">
        <v>0</v>
      </c>
      <c r="P85" s="89">
        <f>+O85-K85</f>
        <v>-90843.94</v>
      </c>
      <c r="Q85" s="90">
        <f>IF(AND($K85=0,O85=0),"0.00%",IF($K85=0,-1,IF(O85=0,1,-($K85-O85)/ABS(O85))))</f>
        <v>1</v>
      </c>
      <c r="R85" s="91"/>
      <c r="S85" s="89">
        <v>88924</v>
      </c>
      <c r="T85" s="89">
        <f>+S85-K85</f>
        <v>-1919.94</v>
      </c>
      <c r="U85" s="335">
        <f>IF(C85=0,0,1)+IF(D85=0,0,1)+IF(E85=0,0,1)+IF(G85=0,0,1)+IF(K85=0,0,1)+IF(L85=0,0,1)+IF(M85=0,0,1)+IF(O85=0,0,1)</f>
        <v>6</v>
      </c>
    </row>
    <row r="86" spans="1:21" s="81" customFormat="1" ht="15" hidden="1">
      <c r="A86" s="126" t="s">
        <v>122</v>
      </c>
      <c r="B86" s="88" t="s">
        <v>123</v>
      </c>
      <c r="C86" s="89">
        <v>0</v>
      </c>
      <c r="D86" s="89">
        <v>0</v>
      </c>
      <c r="E86" s="89">
        <f>+D86-C86</f>
        <v>0</v>
      </c>
      <c r="F86" s="90" t="str">
        <f>IF(AND($C86=0,D86=0),"0.00%",IF($C86=0,-1,IF(D86=0,1,-($C86-D86)/ABS(D86))))</f>
        <v>0.00%</v>
      </c>
      <c r="G86" s="89">
        <v>0</v>
      </c>
      <c r="H86" s="89">
        <f>+G86-C86</f>
        <v>0</v>
      </c>
      <c r="I86" s="90" t="str">
        <f>IF(AND($C86=0,G86=0),"0.00%",IF($C86=0,-1,IF(G86=0,1,-($C86-G86)/ABS(G86))))</f>
        <v>0.00%</v>
      </c>
      <c r="J86" s="91"/>
      <c r="K86" s="89">
        <v>0</v>
      </c>
      <c r="L86" s="89">
        <v>0</v>
      </c>
      <c r="M86" s="89">
        <f>+L86-K86</f>
        <v>0</v>
      </c>
      <c r="N86" s="90" t="str">
        <f>IF(AND($K86=0,L86=0),"0.00%",IF($K86=0,-1,IF(L86=0,1,-($K86-L86)/ABS(L86))))</f>
        <v>0.00%</v>
      </c>
      <c r="O86" s="89">
        <v>0</v>
      </c>
      <c r="P86" s="89">
        <f>+O86-K86</f>
        <v>0</v>
      </c>
      <c r="Q86" s="90" t="str">
        <f>IF(AND($K86=0,O86=0),"0.00%",IF($K86=0,-1,IF(O86=0,1,-($K86-O86)/ABS(O86))))</f>
        <v>0.00%</v>
      </c>
      <c r="R86" s="91"/>
      <c r="S86" s="89">
        <v>0</v>
      </c>
      <c r="T86" s="89">
        <f>+S86-K86</f>
        <v>0</v>
      </c>
      <c r="U86" s="335">
        <f>IF(C86=0,0,1)+IF(D86=0,0,1)+IF(E86=0,0,1)+IF(G86=0,0,1)+IF(K86=0,0,1)+IF(L86=0,0,1)+IF(M86=0,0,1)+IF(O86=0,0,1)</f>
        <v>0</v>
      </c>
    </row>
    <row r="87" spans="1:21" s="81" customFormat="1" ht="15" hidden="1">
      <c r="A87" s="126" t="s">
        <v>124</v>
      </c>
      <c r="B87" s="88" t="s">
        <v>125</v>
      </c>
      <c r="C87" s="89">
        <v>0</v>
      </c>
      <c r="D87" s="89">
        <v>0</v>
      </c>
      <c r="E87" s="89">
        <f>+D87-C87</f>
        <v>0</v>
      </c>
      <c r="F87" s="90" t="str">
        <f>IF(AND($C87=0,D87=0),"0.00%",IF($C87=0,-1,IF(D87=0,1,-($C87-D87)/ABS(D87))))</f>
        <v>0.00%</v>
      </c>
      <c r="G87" s="89">
        <v>0</v>
      </c>
      <c r="H87" s="89">
        <f>+G87-C87</f>
        <v>0</v>
      </c>
      <c r="I87" s="90" t="str">
        <f>IF(AND($C87=0,G87=0),"0.00%",IF($C87=0,-1,IF(G87=0,1,-($C87-G87)/ABS(G87))))</f>
        <v>0.00%</v>
      </c>
      <c r="J87" s="91"/>
      <c r="K87" s="89">
        <v>0</v>
      </c>
      <c r="L87" s="89">
        <v>0</v>
      </c>
      <c r="M87" s="89">
        <f>+L87-K87</f>
        <v>0</v>
      </c>
      <c r="N87" s="90" t="str">
        <f>IF(AND($K87=0,L87=0),"0.00%",IF($K87=0,-1,IF(L87=0,1,-($K87-L87)/ABS(L87))))</f>
        <v>0.00%</v>
      </c>
      <c r="O87" s="89">
        <v>0</v>
      </c>
      <c r="P87" s="89">
        <f>+O87-K87</f>
        <v>0</v>
      </c>
      <c r="Q87" s="90" t="str">
        <f>IF(AND($K87=0,O87=0),"0.00%",IF($K87=0,-1,IF(O87=0,1,-($K87-O87)/ABS(O87))))</f>
        <v>0.00%</v>
      </c>
      <c r="R87" s="91"/>
      <c r="S87" s="89">
        <v>0</v>
      </c>
      <c r="T87" s="89">
        <f>+S87-K87</f>
        <v>0</v>
      </c>
      <c r="U87" s="335">
        <f>IF(C87=0,0,1)+IF(D87=0,0,1)+IF(E87=0,0,1)+IF(G87=0,0,1)+IF(K87=0,0,1)+IF(L87=0,0,1)+IF(M87=0,0,1)+IF(O87=0,0,1)</f>
        <v>0</v>
      </c>
    </row>
    <row r="88" spans="1:21" s="81" customFormat="1" ht="15" customHeight="1">
      <c r="A88" s="126" t="s">
        <v>126</v>
      </c>
      <c r="B88" s="88" t="s">
        <v>127</v>
      </c>
      <c r="C88" s="89">
        <v>0</v>
      </c>
      <c r="D88" s="89">
        <v>55414</v>
      </c>
      <c r="E88" s="89">
        <f>+D88-C88</f>
        <v>55414</v>
      </c>
      <c r="F88" s="90">
        <f>IF(AND($C88=0,D88=0),"0.00%",IF($C88=0,-1,IF(D88=0,1,-($C88-D88)/ABS(D88))))</f>
        <v>-1</v>
      </c>
      <c r="G88" s="89">
        <v>0</v>
      </c>
      <c r="H88" s="89">
        <f>+G88-C88</f>
        <v>0</v>
      </c>
      <c r="I88" s="90" t="str">
        <f>IF(AND($C88=0,G88=0),"0.00%",IF($C88=0,-1,IF(G88=0,1,-($C88-G88)/ABS(G88))))</f>
        <v>0.00%</v>
      </c>
      <c r="J88" s="91"/>
      <c r="K88" s="89">
        <v>0</v>
      </c>
      <c r="L88" s="89">
        <v>332484</v>
      </c>
      <c r="M88" s="89">
        <f>+L88-K88</f>
        <v>332484</v>
      </c>
      <c r="N88" s="90">
        <f>IF(AND($K88=0,L88=0),"0.00%",IF($K88=0,-1,IF(L88=0,1,-($K88-L88)/ABS(L88))))</f>
        <v>-1</v>
      </c>
      <c r="O88" s="89">
        <v>0</v>
      </c>
      <c r="P88" s="89">
        <f>+O88-K88</f>
        <v>0</v>
      </c>
      <c r="Q88" s="90" t="str">
        <f>IF(AND($K88=0,O88=0),"0.00%",IF($K88=0,-1,IF(O88=0,1,-($K88-O88)/ABS(O88))))</f>
        <v>0.00%</v>
      </c>
      <c r="R88" s="91"/>
      <c r="S88" s="89">
        <v>332484</v>
      </c>
      <c r="T88" s="89">
        <f>+S88-K88</f>
        <v>332484</v>
      </c>
      <c r="U88" s="335">
        <f>IF(C88=0,0,1)+IF(D88=0,0,1)+IF(E88=0,0,1)+IF(G88=0,0,1)+IF(K88=0,0,1)+IF(L88=0,0,1)+IF(M88=0,0,1)+IF(O88=0,0,1)</f>
        <v>4</v>
      </c>
    </row>
    <row r="89" spans="1:21" s="98" customFormat="1" ht="15" customHeight="1">
      <c r="A89" s="73" t="str">
        <f>+B89</f>
        <v>Total Other Income &amp; Expenses</v>
      </c>
      <c r="B89" s="115" t="s">
        <v>128</v>
      </c>
      <c r="C89" s="139">
        <f>SUM(C80:C88)</f>
        <v>236429.64</v>
      </c>
      <c r="D89" s="139">
        <f>SUM(D80:D88)</f>
        <v>218693</v>
      </c>
      <c r="E89" s="139">
        <f>+D89-C89</f>
        <v>-17736.64</v>
      </c>
      <c r="F89" s="136">
        <f>IF(AND($C89=0,D89=0),"0.00%",IF($C89=0,-1,IF(D89=0,1,-($C89-D89)/ABS(D89))))</f>
        <v>-0.0811029159598158</v>
      </c>
      <c r="G89" s="139">
        <f>SUM(G80:G88)</f>
        <v>0</v>
      </c>
      <c r="H89" s="139">
        <f>+G89-C89</f>
        <v>-236429.64</v>
      </c>
      <c r="I89" s="136">
        <f>IF(AND($C89=0,G89=0),"0.00%",IF($C89=0,-1,IF(G89=0,1,-($C89-G89)/ABS(G89))))</f>
        <v>1</v>
      </c>
      <c r="J89" s="116"/>
      <c r="K89" s="139">
        <f>SUM(K80:K88)</f>
        <v>1487114.44</v>
      </c>
      <c r="L89" s="139">
        <f>SUM(L80:L88)</f>
        <v>1407144</v>
      </c>
      <c r="M89" s="139">
        <f>+L89-K89</f>
        <v>-79970.4399999999</v>
      </c>
      <c r="N89" s="136">
        <f>IF(AND($K89=0,L89=0),"0.00%",IF($K89=0,-1,IF(L89=0,1,-($K89-L89)/ABS(L89))))</f>
        <v>-0.0568317386138163</v>
      </c>
      <c r="O89" s="139">
        <f>SUM(O80:O88)</f>
        <v>0</v>
      </c>
      <c r="P89" s="139">
        <f>+O89-K89</f>
        <v>-1487114.44</v>
      </c>
      <c r="Q89" s="136">
        <f>IF(AND($K89=0,O89=0),"0.00%",IF($K89=0,-1,IF(O89=0,1,-($K89-O89)/ABS(O89))))</f>
        <v>1</v>
      </c>
      <c r="R89" s="116"/>
      <c r="S89" s="139">
        <f>SUM(S80:S88)</f>
        <v>1407144</v>
      </c>
      <c r="T89" s="139">
        <f>SUM(T80:T88)</f>
        <v>-79970.4400000001</v>
      </c>
      <c r="U89" s="339">
        <f>IF(C89=0,0,1)+IF(D89=0,0,1)+IF(E89=0,0,1)+IF(G89=0,0,1)+IF(K89=0,0,1)+IF(L89=0,0,1)+IF(M89=0,0,1)+IF(O89=0,0,1)</f>
        <v>6</v>
      </c>
    </row>
    <row r="90" spans="1:21" s="98" customFormat="1" ht="15" customHeight="1">
      <c r="A90" s="73">
        <f>+B90</f>
        <v>0</v>
      </c>
      <c r="B90" s="134"/>
      <c r="C90" s="140"/>
      <c r="D90" s="140"/>
      <c r="E90" s="140"/>
      <c r="F90" s="117"/>
      <c r="G90" s="140"/>
      <c r="H90" s="140"/>
      <c r="I90" s="117"/>
      <c r="J90" s="116"/>
      <c r="K90" s="140"/>
      <c r="L90" s="140"/>
      <c r="M90" s="140"/>
      <c r="N90" s="117"/>
      <c r="O90" s="140"/>
      <c r="P90" s="140"/>
      <c r="Q90" s="117"/>
      <c r="R90" s="116"/>
      <c r="S90" s="140"/>
      <c r="T90" s="140"/>
      <c r="U90" s="339"/>
    </row>
    <row r="91" spans="1:21" s="141" customFormat="1" ht="15" customHeight="1">
      <c r="A91" s="73" t="str">
        <f>+B91</f>
        <v>Net Income</v>
      </c>
      <c r="B91" s="74" t="s">
        <v>129</v>
      </c>
      <c r="C91" s="122">
        <f>+C77-C89</f>
        <v>129589.45</v>
      </c>
      <c r="D91" s="122">
        <f>+D77-D89</f>
        <v>17997</v>
      </c>
      <c r="E91" s="116">
        <f>C91-D91</f>
        <v>111592.45</v>
      </c>
      <c r="F91" s="121">
        <f>IF(AND($C91=0,D91=0),"0.00%",IF($C91=0,-1,IF(D91=0,1,($C91-D91)/ABS(D91))))</f>
        <v>6.20061399122076</v>
      </c>
      <c r="G91" s="122">
        <f>+G77-G89</f>
        <v>0</v>
      </c>
      <c r="H91" s="122">
        <f>+C91-G91</f>
        <v>129589.45</v>
      </c>
      <c r="I91" s="121">
        <f>IF(AND($C91=0,G91=0),"0.00%",IF($C91=0,-1,IF(G91=0,1,($C91-G91)/ABS(G91))))</f>
        <v>1</v>
      </c>
      <c r="J91" s="122"/>
      <c r="K91" s="122">
        <f>+K77-K89</f>
        <v>165102.56</v>
      </c>
      <c r="L91" s="122">
        <f>+L77-L89</f>
        <v>-229824.46</v>
      </c>
      <c r="M91" s="122">
        <f>K91-L91</f>
        <v>394927.02</v>
      </c>
      <c r="N91" s="121">
        <f>IF(AND($K91=0,L91=0),"0.00%",IF($K91=0,-1,IF(L91=0,1,($K91-L91)/ABS(L91))))</f>
        <v>1.71838550169986</v>
      </c>
      <c r="O91" s="122">
        <f>+O77-O89</f>
        <v>0</v>
      </c>
      <c r="P91" s="122">
        <f>+K91-O91</f>
        <v>165102.56</v>
      </c>
      <c r="Q91" s="121">
        <f>IF(AND($K91=0,O91=0),"0.00%",IF($K91=0,-1,IF(O91=0,1,($K91-O91)/ABS(O91))))</f>
        <v>1</v>
      </c>
      <c r="R91" s="122"/>
      <c r="S91" s="122">
        <f>+S77-S89</f>
        <v>-229824.46</v>
      </c>
      <c r="T91" s="122">
        <f>+T77-T89</f>
        <v>-394927.02</v>
      </c>
      <c r="U91" s="339">
        <f>IF(C91=0,0,1)+IF(D91=0,0,1)+IF(E91=0,0,1)+IF(G91=0,0,1)+IF(K91=0,0,1)+IF(L91=0,0,1)+IF(M91=0,0,1)+IF(O91=0,0,1)</f>
        <v>6</v>
      </c>
    </row>
    <row r="92" spans="1:21" s="81" customFormat="1" ht="15" customHeight="1">
      <c r="A92" s="73">
        <f>+B92</f>
        <v>0</v>
      </c>
      <c r="B92" s="142"/>
      <c r="C92" s="82"/>
      <c r="D92" s="82"/>
      <c r="E92" s="91"/>
      <c r="F92" s="124"/>
      <c r="G92" s="82"/>
      <c r="H92" s="82"/>
      <c r="I92" s="124"/>
      <c r="J92" s="82"/>
      <c r="K92" s="82"/>
      <c r="L92" s="82"/>
      <c r="M92" s="82"/>
      <c r="N92" s="124"/>
      <c r="O92" s="82"/>
      <c r="P92" s="82"/>
      <c r="Q92" s="124"/>
      <c r="R92" s="82"/>
      <c r="S92" s="82"/>
      <c r="T92" s="82"/>
      <c r="U92" s="335"/>
    </row>
    <row r="93" spans="1:21" s="81" customFormat="1" ht="15" customHeight="1">
      <c r="A93" s="73" t="str">
        <f>+B93</f>
        <v>Adjustments to Cash Flow</v>
      </c>
      <c r="B93" s="82" t="s">
        <v>130</v>
      </c>
      <c r="C93" s="82"/>
      <c r="D93" s="82"/>
      <c r="E93" s="91"/>
      <c r="F93" s="124"/>
      <c r="G93" s="82"/>
      <c r="H93" s="82"/>
      <c r="I93" s="124"/>
      <c r="J93" s="82"/>
      <c r="K93" s="82"/>
      <c r="L93" s="82"/>
      <c r="M93" s="82"/>
      <c r="N93" s="124"/>
      <c r="O93" s="82"/>
      <c r="P93" s="82"/>
      <c r="Q93" s="124"/>
      <c r="R93" s="82"/>
      <c r="S93" s="82"/>
      <c r="T93" s="82"/>
      <c r="U93" s="335">
        <f>U98+U102</f>
        <v>12</v>
      </c>
    </row>
    <row r="94" spans="1:21" s="81" customFormat="1" ht="15" customHeight="1">
      <c r="A94" s="126" t="s">
        <v>131</v>
      </c>
      <c r="B94" s="88" t="s">
        <v>132</v>
      </c>
      <c r="C94" s="89">
        <v>0</v>
      </c>
      <c r="D94" s="89">
        <v>55414</v>
      </c>
      <c r="E94" s="89">
        <f>+D94-C94</f>
        <v>55414</v>
      </c>
      <c r="F94" s="90">
        <f>IF(AND($C94=0,D94=0),"0.00%",IF($C94=0,-1,IF(D94=0,1,-($C94-D94)/ABS(D94))))</f>
        <v>-1</v>
      </c>
      <c r="G94" s="89">
        <v>0</v>
      </c>
      <c r="H94" s="89">
        <f>+G94-C94</f>
        <v>0</v>
      </c>
      <c r="I94" s="90" t="str">
        <f>IF(AND($C94=0,G94=0),"0.00%",IF($C94=0,-1,IF(G94=0,1,-($C94-G94)/ABS(G94))))</f>
        <v>0.00%</v>
      </c>
      <c r="J94" s="91"/>
      <c r="K94" s="89">
        <v>0</v>
      </c>
      <c r="L94" s="89">
        <v>332484</v>
      </c>
      <c r="M94" s="89">
        <f>+L94-K94</f>
        <v>332484</v>
      </c>
      <c r="N94" s="90">
        <f>IF(AND($K94=0,L94=0),"0.00%",IF($K94=0,-1,IF(L94=0,1,-($K94-L94)/ABS(L94))))</f>
        <v>-1</v>
      </c>
      <c r="O94" s="89">
        <v>0</v>
      </c>
      <c r="P94" s="89">
        <f>+O94-K94</f>
        <v>0</v>
      </c>
      <c r="Q94" s="90" t="str">
        <f>IF(AND($K94=0,O94=0),"0.00%",IF($K94=0,-1,IF(O94=0,1,-($K94-O94)/ABS(O94))))</f>
        <v>0.00%</v>
      </c>
      <c r="R94" s="91"/>
      <c r="S94" s="89">
        <v>332484</v>
      </c>
      <c r="T94" s="89">
        <f>+S94-K94</f>
        <v>332484</v>
      </c>
      <c r="U94" s="335">
        <f>IF(C94=0,0,1)+IF(D94=0,0,1)+IF(E94=0,0,1)+IF(G94=0,0,1)+IF(K94=0,0,1)+IF(L94=0,0,1)+IF(M94=0,0,1)+IF(O94=0,0,1)</f>
        <v>4</v>
      </c>
    </row>
    <row r="95" spans="1:21" s="81" customFormat="1" ht="15" hidden="1">
      <c r="A95" s="143" t="s">
        <v>133</v>
      </c>
      <c r="B95" s="88" t="s">
        <v>134</v>
      </c>
      <c r="C95" s="89">
        <v>0</v>
      </c>
      <c r="D95" s="89">
        <v>0</v>
      </c>
      <c r="E95" s="89">
        <f>+D95-C95</f>
        <v>0</v>
      </c>
      <c r="F95" s="90" t="str">
        <f>IF(AND($C95=0,D95=0),"0.00%",IF($C95=0,-1,IF(D95=0,1,-($C95-D95)/ABS(D95))))</f>
        <v>0.00%</v>
      </c>
      <c r="G95" s="89">
        <v>0</v>
      </c>
      <c r="H95" s="89">
        <f>+G95-C95</f>
        <v>0</v>
      </c>
      <c r="I95" s="90" t="str">
        <f>IF(AND($C95=0,G95=0),"0.00%",IF($C95=0,-1,IF(G95=0,1,-($C95-G95)/ABS(G95))))</f>
        <v>0.00%</v>
      </c>
      <c r="J95" s="91"/>
      <c r="K95" s="89">
        <v>0</v>
      </c>
      <c r="L95" s="89">
        <v>0</v>
      </c>
      <c r="M95" s="89">
        <f>+L95-K95</f>
        <v>0</v>
      </c>
      <c r="N95" s="90" t="str">
        <f>IF(AND($K95=0,L95=0),"0.00%",IF($K95=0,-1,IF(L95=0,1,-($K95-L95)/ABS(L95))))</f>
        <v>0.00%</v>
      </c>
      <c r="O95" s="89">
        <v>0</v>
      </c>
      <c r="P95" s="89">
        <f>+O95-K95</f>
        <v>0</v>
      </c>
      <c r="Q95" s="90" t="str">
        <f>IF(AND($K95=0,O95=0),"0.00%",IF($K95=0,-1,IF(O95=0,1,-($K95-O95)/ABS(O95))))</f>
        <v>0.00%</v>
      </c>
      <c r="R95" s="91"/>
      <c r="S95" s="89">
        <v>0</v>
      </c>
      <c r="T95" s="89">
        <f>+S95-K95</f>
        <v>0</v>
      </c>
      <c r="U95" s="335">
        <f>IF(C95=0,0,1)+IF(D95=0,0,1)+IF(E95=0,0,1)+IF(G95=0,0,1)+IF(K95=0,0,1)+IF(L95=0,0,1)+IF(M95=0,0,1)+IF(O95=0,0,1)</f>
        <v>0</v>
      </c>
    </row>
    <row r="96" spans="1:21" s="81" customFormat="1" ht="15" customHeight="1">
      <c r="A96" s="126" t="s">
        <v>135</v>
      </c>
      <c r="B96" s="127" t="s">
        <v>136</v>
      </c>
      <c r="C96" s="89">
        <v>-13265.41</v>
      </c>
      <c r="D96" s="89">
        <v>0</v>
      </c>
      <c r="E96" s="89">
        <f>+D96-C96</f>
        <v>13265.41</v>
      </c>
      <c r="F96" s="90">
        <f>IF(AND($C96=0,D96=0),"0.00%",IF($C96=0,-1,IF(D96=0,1,-($C96-D96)/ABS(D96))))</f>
        <v>1</v>
      </c>
      <c r="G96" s="89">
        <v>0</v>
      </c>
      <c r="H96" s="89">
        <f>+G96-C96</f>
        <v>13265.41</v>
      </c>
      <c r="I96" s="90">
        <f>IF(AND($C96=0,G96=0),"0.00%",IF($C96=0,-1,IF(G96=0,1,-($C96-G96)/ABS(G96))))</f>
        <v>1</v>
      </c>
      <c r="J96" s="91"/>
      <c r="K96" s="89">
        <v>-32006.07</v>
      </c>
      <c r="L96" s="89">
        <v>-383095</v>
      </c>
      <c r="M96" s="89">
        <f>+L96-K96</f>
        <v>-351088.93</v>
      </c>
      <c r="N96" s="90">
        <f>IF(AND($K96=0,L96=0),"0.00%",IF($K96=0,-1,IF(L96=0,1,-($K96-L96)/ABS(L96))))</f>
        <v>-0.91645396050588</v>
      </c>
      <c r="O96" s="89">
        <v>0</v>
      </c>
      <c r="P96" s="89">
        <f>+O96-K96</f>
        <v>32006.07</v>
      </c>
      <c r="Q96" s="90">
        <f>IF(AND($K96=0,O96=0),"0.00%",IF($K96=0,-1,IF(O96=0,1,-($K96-O96)/ABS(O96))))</f>
        <v>1</v>
      </c>
      <c r="R96" s="91"/>
      <c r="S96" s="89">
        <v>-383095</v>
      </c>
      <c r="T96" s="89">
        <f>+S96-K96</f>
        <v>-351088.93</v>
      </c>
      <c r="U96" s="335">
        <f>IF(C96=0,0,1)+IF(D96=0,0,1)+IF(E96=0,0,1)+IF(G96=0,0,1)+IF(K96=0,0,1)+IF(L96=0,0,1)+IF(M96=0,0,1)+IF(O96=0,0,1)</f>
        <v>5</v>
      </c>
    </row>
    <row r="97" spans="1:21" s="81" customFormat="1" ht="15" customHeight="1">
      <c r="A97" s="73">
        <f>+B97</f>
        <v>0</v>
      </c>
      <c r="B97" s="127"/>
      <c r="C97" s="94"/>
      <c r="D97" s="94"/>
      <c r="E97" s="94"/>
      <c r="F97" s="95"/>
      <c r="G97" s="94"/>
      <c r="H97" s="94"/>
      <c r="I97" s="95"/>
      <c r="J97" s="91"/>
      <c r="K97" s="94"/>
      <c r="L97" s="94"/>
      <c r="M97" s="94"/>
      <c r="N97" s="95"/>
      <c r="O97" s="94"/>
      <c r="P97" s="94"/>
      <c r="Q97" s="95"/>
      <c r="R97" s="91"/>
      <c r="S97" s="94"/>
      <c r="T97" s="94"/>
      <c r="U97" s="335"/>
    </row>
    <row r="98" spans="1:21" s="81" customFormat="1" ht="15" customHeight="1">
      <c r="A98" s="73" t="str">
        <f>+B98</f>
        <v>Sub-Total</v>
      </c>
      <c r="B98" s="142" t="s">
        <v>137</v>
      </c>
      <c r="C98" s="112">
        <f>+C91+C94+C95+C96+C97</f>
        <v>116324.04</v>
      </c>
      <c r="D98" s="112">
        <f>+D91+D94+D95+D96+D97</f>
        <v>73411</v>
      </c>
      <c r="E98" s="112">
        <f>C98-D98</f>
        <v>42913.04</v>
      </c>
      <c r="F98" s="124">
        <f>IF(AND($C98=0,D98=0),"0.00%",IF($C98=0,-1,IF(D98=0,1,($C98-D98)/ABS(D98))))</f>
        <v>0.584558717358434</v>
      </c>
      <c r="G98" s="112">
        <f>+G91+G94+G95+G96+G97</f>
        <v>0</v>
      </c>
      <c r="H98" s="112">
        <f>+C98-G98</f>
        <v>116324.04</v>
      </c>
      <c r="I98" s="124">
        <f>IF(AND($C98=0,G98=0),"0.00%",IF($C98=0,-1,IF(G98=0,1,($C98-G98)/ABS(G98))))</f>
        <v>1</v>
      </c>
      <c r="J98" s="91"/>
      <c r="K98" s="112">
        <f>+K91+K94+K95+K96+K97</f>
        <v>133096.49</v>
      </c>
      <c r="L98" s="112">
        <f>+L91+L94+L95+L96+L97</f>
        <v>-280435.46</v>
      </c>
      <c r="M98" s="112">
        <f>K98-L98</f>
        <v>413531.95</v>
      </c>
      <c r="N98" s="113">
        <f>IF(AND($K98=0,L98=0),"0.00%",IF($K98=0,-1,IF(L98=0,1,($K98-L98)/ABS(L98))))</f>
        <v>1.47460649234587</v>
      </c>
      <c r="O98" s="112">
        <f>+O91+O94+O95+O96+O97</f>
        <v>0</v>
      </c>
      <c r="P98" s="112">
        <f>+K98-O98</f>
        <v>133096.49</v>
      </c>
      <c r="Q98" s="113">
        <f>IF(AND($K98=0,O98=0),"0.00%",IF($K98=0,-1,IF(O98=0,1,($K98-O98)/ABS(O98))))</f>
        <v>1</v>
      </c>
      <c r="R98" s="91"/>
      <c r="S98" s="112">
        <f>+S91+S94+S95+S96+S97</f>
        <v>-280435.46</v>
      </c>
      <c r="T98" s="112">
        <f>+T91+T94+T95+T96+T97</f>
        <v>-413531.95</v>
      </c>
      <c r="U98" s="335">
        <f>IF(C98=0,0,1)+IF(D98=0,0,1)+IF(E98=0,0,1)+IF(G98=0,0,1)+IF(K98=0,0,1)+IF(L98=0,0,1)+IF(M98=0,0,1)+IF(O98=0,0,1)</f>
        <v>6</v>
      </c>
    </row>
    <row r="99" spans="1:21" s="123" customFormat="1" ht="15" customHeight="1">
      <c r="A99" s="73">
        <f>+B99</f>
        <v>0</v>
      </c>
      <c r="B99" s="111"/>
      <c r="C99" s="91"/>
      <c r="D99" s="91"/>
      <c r="E99" s="91"/>
      <c r="F99" s="124"/>
      <c r="G99" s="91"/>
      <c r="H99" s="91"/>
      <c r="I99" s="124"/>
      <c r="J99" s="91"/>
      <c r="K99" s="91"/>
      <c r="L99" s="91"/>
      <c r="M99" s="91"/>
      <c r="N99" s="124"/>
      <c r="O99" s="91"/>
      <c r="P99" s="91"/>
      <c r="Q99" s="124"/>
      <c r="R99" s="91"/>
      <c r="S99" s="91"/>
      <c r="T99" s="91"/>
      <c r="U99" s="332">
        <f>U98</f>
        <v>6</v>
      </c>
    </row>
    <row r="100" spans="1:21" s="81" customFormat="1" ht="15" customHeight="1">
      <c r="A100" s="10" t="s">
        <v>138</v>
      </c>
      <c r="B100" s="144" t="s">
        <v>139</v>
      </c>
      <c r="C100" s="89">
        <v>0</v>
      </c>
      <c r="D100" s="89">
        <v>0</v>
      </c>
      <c r="E100" s="89">
        <f>C100-D100</f>
        <v>0</v>
      </c>
      <c r="F100" s="124" t="str">
        <f>IF(AND($C100=0,D100=0),"0.00%",IF($C100=0,-1,IF(D100=0,1,($C100-D100)/ABS(D100))))</f>
        <v>0.00%</v>
      </c>
      <c r="G100" s="89">
        <v>0</v>
      </c>
      <c r="H100" s="89">
        <f>+G100-C100</f>
        <v>0</v>
      </c>
      <c r="I100" s="124" t="str">
        <f>IF(AND($C100=0,G100=0),"0.00%",IF($C100=0,-1,IF(G100=0,1,($C100-G100)/ABS(G100))))</f>
        <v>0.00%</v>
      </c>
      <c r="J100" s="91"/>
      <c r="K100" s="89">
        <v>29697000</v>
      </c>
      <c r="L100" s="89">
        <v>29697000</v>
      </c>
      <c r="M100" s="89">
        <f>K100-L100</f>
        <v>0</v>
      </c>
      <c r="N100" s="90">
        <f>IF(AND($K100=0,L100=0),"0.00%",IF($K100=0,-1,IF(L100=0,1,($K100-L100)/ABS(L100))))</f>
        <v>0</v>
      </c>
      <c r="O100" s="89">
        <v>0</v>
      </c>
      <c r="P100" s="89">
        <f>+O100-K100</f>
        <v>-29697000</v>
      </c>
      <c r="Q100" s="90">
        <f>IF(AND($K100=0,O100=0),"0.00%",IF($K100=0,-1,IF(O100=0,1,($K100-O100)/ABS(O100))))</f>
        <v>1</v>
      </c>
      <c r="R100" s="91"/>
      <c r="S100" s="89">
        <v>29697000</v>
      </c>
      <c r="T100" s="89">
        <f>+S100-K100</f>
        <v>0</v>
      </c>
      <c r="U100" s="335">
        <f>IF(C100=0,0,1)+IF(D100=0,0,1)+IF(E100=0,0,1)+IF(G100=0,0,1)+IF(K100=0,0,1)+IF(L100=0,0,1)+IF(M100=0,0,1)+IF(O100=0,0,1)</f>
        <v>2</v>
      </c>
    </row>
    <row r="101" spans="1:21" s="81" customFormat="1" ht="15" customHeight="1">
      <c r="A101" s="10" t="s">
        <v>140</v>
      </c>
      <c r="B101" s="144" t="s">
        <v>141</v>
      </c>
      <c r="C101" s="89">
        <v>0</v>
      </c>
      <c r="D101" s="89">
        <v>0</v>
      </c>
      <c r="E101" s="89">
        <f>C101-D101</f>
        <v>0</v>
      </c>
      <c r="F101" s="95" t="str">
        <f>IF(AND($C101=0,D101=0),"0.00%",IF($C101=0,-1,IF(D101=0,1,($C101-D101)/ABS(D101))))</f>
        <v>0.00%</v>
      </c>
      <c r="G101" s="89">
        <v>0</v>
      </c>
      <c r="H101" s="89">
        <f>+G101-C101</f>
        <v>0</v>
      </c>
      <c r="I101" s="95" t="str">
        <f>IF(AND($C101=0,G101=0),"0.00%",IF($C101=0,-1,IF(G101=0,1,($C101-G101)/ABS(G101))))</f>
        <v>0.00%</v>
      </c>
      <c r="J101" s="91"/>
      <c r="K101" s="89">
        <v>-571930</v>
      </c>
      <c r="L101" s="89">
        <v>0</v>
      </c>
      <c r="M101" s="89">
        <f>K101-L101</f>
        <v>-571930</v>
      </c>
      <c r="N101" s="90">
        <f>IF(AND($K101=0,L101=0),"0.00%",IF($K101=0,-1,IF(L101=0,1,($K101-L101)/ABS(L101))))</f>
        <v>1</v>
      </c>
      <c r="O101" s="89">
        <v>0</v>
      </c>
      <c r="P101" s="89">
        <f>+O101-K101</f>
        <v>571930</v>
      </c>
      <c r="Q101" s="90">
        <f>IF(AND($K101=0,O101=0),"0.00%",IF($K101=0,-1,IF(O101=0,1,($K101-O101)/ABS(O101))))</f>
        <v>1</v>
      </c>
      <c r="R101" s="91"/>
      <c r="S101" s="89">
        <v>0</v>
      </c>
      <c r="T101" s="89">
        <f>+S101-K101</f>
        <v>571930</v>
      </c>
      <c r="U101" s="335">
        <f>IF(C101=0,0,1)+IF(D101=0,0,1)+IF(E101=0,0,1)+IF(G101=0,0,1)+IF(K101=0,0,1)+IF(L101=0,0,1)+IF(M101=0,0,1)+IF(O101=0,0,1)</f>
        <v>2</v>
      </c>
    </row>
    <row r="102" spans="1:21" s="81" customFormat="1" ht="15" customHeight="1">
      <c r="A102" s="73" t="str">
        <f>+B102</f>
        <v>Cash Flow Less Owner Activity*</v>
      </c>
      <c r="B102" s="142" t="s">
        <v>142</v>
      </c>
      <c r="C102" s="133">
        <f>+C98+C100+C101</f>
        <v>116324.04</v>
      </c>
      <c r="D102" s="133">
        <f>+D98+D100+D101</f>
        <v>73411</v>
      </c>
      <c r="E102" s="112">
        <f>C102-D102</f>
        <v>42913.04</v>
      </c>
      <c r="F102" s="124">
        <f>IF(AND($C102=0,D102=0),"0.00%",IF($C102=0,-1,IF(D102=0,1,($C102-D102)/ABS(D102))))</f>
        <v>0.584558717358434</v>
      </c>
      <c r="G102" s="133">
        <f>+G98+G100+G101</f>
        <v>0</v>
      </c>
      <c r="H102" s="133">
        <f>+C102-G102</f>
        <v>116324.04</v>
      </c>
      <c r="I102" s="124">
        <f>IF(AND($C102=0,G102=0),"0.00%",IF($C102=0,-1,IF(G102=0,1,($C102-G102)/ABS(G102))))</f>
        <v>1</v>
      </c>
      <c r="J102" s="82"/>
      <c r="K102" s="133">
        <f>+K98+K100+K101</f>
        <v>29258166.49</v>
      </c>
      <c r="L102" s="133">
        <f>+L98+L100+L101</f>
        <v>29416564.54</v>
      </c>
      <c r="M102" s="133">
        <f>K102-L102</f>
        <v>-158398.050000001</v>
      </c>
      <c r="N102" s="113">
        <f>IF(AND($K102=0,L102=0),"0.00%",IF($K102=0,-1,IF(L102=0,1,($K102-L102)/ABS(L102))))</f>
        <v>-0.00538465495468088</v>
      </c>
      <c r="O102" s="133">
        <f>+O98+O100+O101</f>
        <v>0</v>
      </c>
      <c r="P102" s="133">
        <f>+K102-O102</f>
        <v>29258166.49</v>
      </c>
      <c r="Q102" s="113">
        <f>IF(AND($K102=0,O102=0),"0.00%",IF($K102=0,-1,IF(O102=0,1,($K102-O102)/ABS(O102))))</f>
        <v>1</v>
      </c>
      <c r="R102" s="82"/>
      <c r="S102" s="133">
        <f>+S98+S100+S101</f>
        <v>29416564.54</v>
      </c>
      <c r="T102" s="133">
        <f>+T91-T101</f>
        <v>-966857.02</v>
      </c>
      <c r="U102" s="335">
        <f>IF(C102=0,0,1)+IF(D102=0,0,1)+IF(E102=0,0,1)+IF(G102=0,0,1)+IF(K102=0,0,1)+IF(L102=0,0,1)+IF(M102=0,0,1)+IF(O102=0,0,1)</f>
        <v>6</v>
      </c>
    </row>
    <row r="103" spans="1:21" s="81" customFormat="1" ht="15" customHeight="1">
      <c r="A103" s="73">
        <f>+B103</f>
        <v>0</v>
      </c>
      <c r="B103" s="142"/>
      <c r="C103" s="82"/>
      <c r="D103" s="82"/>
      <c r="E103" s="91"/>
      <c r="F103" s="124"/>
      <c r="G103" s="82"/>
      <c r="H103" s="82"/>
      <c r="I103" s="90"/>
      <c r="J103" s="82"/>
      <c r="K103" s="82"/>
      <c r="L103" s="82"/>
      <c r="M103" s="82"/>
      <c r="N103" s="124"/>
      <c r="O103" s="82"/>
      <c r="P103" s="82"/>
      <c r="Q103" s="90"/>
      <c r="R103" s="82"/>
      <c r="S103" s="82"/>
      <c r="T103" s="82"/>
      <c r="U103" s="335"/>
    </row>
    <row r="104" spans="1:21" s="81" customFormat="1" ht="15" customHeight="1">
      <c r="A104" s="73">
        <f>+B104</f>
        <v>0</v>
      </c>
      <c r="B104" s="142"/>
      <c r="C104" s="82"/>
      <c r="D104" s="82"/>
      <c r="E104" s="91"/>
      <c r="F104" s="124"/>
      <c r="G104" s="82"/>
      <c r="H104" s="82"/>
      <c r="I104" s="90"/>
      <c r="J104" s="82"/>
      <c r="K104" s="82"/>
      <c r="L104" s="82"/>
      <c r="M104" s="82"/>
      <c r="N104" s="124"/>
      <c r="O104" s="82"/>
      <c r="P104" s="82"/>
      <c r="Q104" s="90"/>
      <c r="R104" s="82"/>
      <c r="S104" s="82"/>
      <c r="T104" s="82"/>
      <c r="U104" s="335"/>
    </row>
    <row r="105" spans="1:21" s="81" customFormat="1" ht="15" customHeight="1">
      <c r="A105" s="73" t="str">
        <f>+B105</f>
        <v>Performance Statistics</v>
      </c>
      <c r="B105" s="74" t="s">
        <v>143</v>
      </c>
      <c r="C105" s="82"/>
      <c r="D105" s="82"/>
      <c r="E105" s="82"/>
      <c r="F105" s="145"/>
      <c r="G105" s="82"/>
      <c r="H105" s="82"/>
      <c r="I105" s="145"/>
      <c r="J105" s="82"/>
      <c r="K105" s="82"/>
      <c r="L105" s="82"/>
      <c r="M105" s="82"/>
      <c r="N105" s="145"/>
      <c r="O105" s="82"/>
      <c r="P105" s="82"/>
      <c r="Q105" s="145"/>
      <c r="R105" s="91"/>
      <c r="S105" s="82"/>
      <c r="T105" s="82"/>
      <c r="U105" s="332"/>
    </row>
    <row r="106" spans="1:21" s="81" customFormat="1" ht="15" customHeight="1">
      <c r="A106" s="126">
        <v>93001000</v>
      </c>
      <c r="B106" s="146" t="s">
        <v>144</v>
      </c>
      <c r="C106" s="82">
        <v>290</v>
      </c>
      <c r="D106" s="82"/>
      <c r="E106" s="82"/>
      <c r="F106" s="145"/>
      <c r="G106" s="82"/>
      <c r="H106" s="82"/>
      <c r="I106" s="145"/>
      <c r="J106" s="82"/>
      <c r="K106" s="82"/>
      <c r="L106" s="82"/>
      <c r="M106" s="82"/>
      <c r="N106" s="145"/>
      <c r="O106" s="82"/>
      <c r="P106" s="82"/>
      <c r="Q106" s="145"/>
      <c r="R106" s="91"/>
      <c r="S106" s="82"/>
      <c r="T106" s="82"/>
      <c r="U106" s="332"/>
    </row>
    <row r="107" spans="1:21" s="81" customFormat="1" ht="15" customHeight="1">
      <c r="A107" s="126">
        <v>93001300</v>
      </c>
      <c r="B107" s="146" t="s">
        <v>145</v>
      </c>
      <c r="C107" s="82">
        <v>268420</v>
      </c>
      <c r="D107" s="82"/>
      <c r="E107" s="82"/>
      <c r="F107" s="145"/>
      <c r="G107" s="82"/>
      <c r="H107" s="82"/>
      <c r="I107" s="145"/>
      <c r="J107" s="82"/>
      <c r="K107" s="82"/>
      <c r="L107" s="82"/>
      <c r="M107" s="82"/>
      <c r="N107" s="145"/>
      <c r="O107" s="82"/>
      <c r="P107" s="82"/>
      <c r="Q107" s="145"/>
      <c r="R107" s="91"/>
      <c r="S107" s="82"/>
      <c r="T107" s="82"/>
      <c r="U107" s="332"/>
    </row>
    <row r="108" spans="1:21" s="81" customFormat="1" ht="15" customHeight="1">
      <c r="A108" s="73" t="str">
        <f>+B108</f>
        <v>Financial Occupancy</v>
      </c>
      <c r="B108" s="82" t="s">
        <v>146</v>
      </c>
      <c r="C108" s="124">
        <f>+(C3837+C3838)/C3837</f>
        <v>0.979633316288847</v>
      </c>
      <c r="D108" s="124">
        <f>+(D3837+D3838)/D3837</f>
        <v>0.847585173254591</v>
      </c>
      <c r="E108" s="124">
        <f>+C108-D108</f>
        <v>0.132048143034256</v>
      </c>
      <c r="F108" s="124">
        <f>+_xlfn.IFERROR(IF(D108=0,100%,E108/D108),0)</f>
        <v>0.155793361187776</v>
      </c>
      <c r="G108" s="124">
        <f>+_xlfn.IFERROR((G3837+G3838)/G3837,0)</f>
        <v>0</v>
      </c>
      <c r="H108" s="124">
        <f>+C108-G108</f>
        <v>0.979633316288847</v>
      </c>
      <c r="I108" s="124">
        <f>+_xlfn.IFERROR(IF(G108=0,100%,H108/G108),0)</f>
        <v>1</v>
      </c>
      <c r="J108" s="124"/>
      <c r="K108" s="124">
        <f>+(K3837+K3838)/K3837</f>
        <v>0.943505269333519</v>
      </c>
      <c r="L108" s="124">
        <f>+(L3837+L3838)/L3837</f>
        <v>0.780577419039596</v>
      </c>
      <c r="M108" s="124">
        <f>K108-L108</f>
        <v>0.162927850293923</v>
      </c>
      <c r="N108" s="124">
        <f>_xlfn.IFERROR(+IF(L108=0,100%,M108/L108),0)</f>
        <v>0.208727342502919</v>
      </c>
      <c r="O108" s="124">
        <f>+_xlfn.IFERROR((O3837+O3838)/O3837,0)</f>
        <v>0</v>
      </c>
      <c r="P108" s="124">
        <f>+K108-O108</f>
        <v>0.943505269333519</v>
      </c>
      <c r="Q108" s="124">
        <f>_xlfn.IFERROR(+IF(O108=0,100%,P108/O108),0)</f>
        <v>1</v>
      </c>
      <c r="R108" s="91"/>
      <c r="S108" s="124"/>
      <c r="T108" s="124"/>
      <c r="U108" s="332"/>
    </row>
    <row r="109" spans="1:21" s="81" customFormat="1" ht="15" customHeight="1">
      <c r="A109" s="73" t="str">
        <f>+B109</f>
        <v>Economic Occupancy</v>
      </c>
      <c r="B109" s="82" t="s">
        <v>43</v>
      </c>
      <c r="C109" s="124">
        <f>+C26/C22</f>
        <v>0.964885518389465</v>
      </c>
      <c r="D109" s="124">
        <f>+D26/D22</f>
        <v>0.805476648678039</v>
      </c>
      <c r="E109" s="124">
        <f>+C109-D109</f>
        <v>0.159408869711425</v>
      </c>
      <c r="F109" s="124">
        <f>+_xlfn.IFERROR(IF(D109=0,100%,E109/D109),0)</f>
        <v>0.197906258329214</v>
      </c>
      <c r="G109" s="124" t="e">
        <f>+G26/G22</f>
        <v>#DIV/0!</v>
      </c>
      <c r="H109" s="124" t="e">
        <f>+C109-G109</f>
        <v>#DIV/0!</v>
      </c>
      <c r="I109" s="124">
        <f>+_xlfn.IFERROR(IF(G109=0,100%,H109/G109),0)</f>
        <v>0</v>
      </c>
      <c r="J109" s="124"/>
      <c r="K109" s="124">
        <f>+K26/K22</f>
        <v>0.828454657972249</v>
      </c>
      <c r="L109" s="124">
        <f>+L26/L22</f>
        <v>0.723828644209208</v>
      </c>
      <c r="M109" s="124">
        <f>K109-L109</f>
        <v>0.10462601376304</v>
      </c>
      <c r="N109" s="124">
        <f>_xlfn.IFERROR(+IF(L109=0,100%,M109/L109),0)</f>
        <v>0.144545279604603</v>
      </c>
      <c r="O109" s="124" t="e">
        <f>+O26/O22</f>
        <v>#DIV/0!</v>
      </c>
      <c r="P109" s="124" t="e">
        <f>+K109-O109</f>
        <v>#DIV/0!</v>
      </c>
      <c r="Q109" s="124">
        <f>_xlfn.IFERROR(+IF(O109=0,100%,P109/O109),0)</f>
        <v>0</v>
      </c>
      <c r="R109" s="91"/>
      <c r="S109" s="124"/>
      <c r="T109" s="124"/>
      <c r="U109" s="332"/>
    </row>
    <row r="110" spans="1:21" s="81" customFormat="1" ht="15" customHeight="1">
      <c r="A110" s="73" t="str">
        <f>+B110</f>
        <v>Effective Rent per Unit</v>
      </c>
      <c r="B110" s="82" t="s">
        <v>147</v>
      </c>
      <c r="C110" s="91">
        <f>+C170/$C$106</f>
        <v>1621.43675862069</v>
      </c>
      <c r="D110" s="91">
        <f>+D170/$C$106</f>
        <v>1558.95517241379</v>
      </c>
      <c r="E110" s="91">
        <f>+C110-D110</f>
        <v>62.4815862068963</v>
      </c>
      <c r="F110" s="124">
        <f>+_xlfn.IFERROR(IF(D110=0,100%,E110/D110),0)</f>
        <v>0.0400791423079559</v>
      </c>
      <c r="G110" s="91">
        <f>_xlfn.IFERROR(+G170/$C$106,0)</f>
        <v>0</v>
      </c>
      <c r="H110" s="91">
        <f>+C110-G110</f>
        <v>1621.43675862069</v>
      </c>
      <c r="I110" s="124">
        <f>+_xlfn.IFERROR(IF(G110=0,100%,H110/G110),0)</f>
        <v>1</v>
      </c>
      <c r="J110" s="91"/>
      <c r="K110" s="91">
        <f>+K170/$C$106</f>
        <v>8839.10672413793</v>
      </c>
      <c r="L110" s="91">
        <f>+L170/$C$106</f>
        <v>9243.92948275862</v>
      </c>
      <c r="M110" s="91">
        <f>K110-L110</f>
        <v>-404.82275862069</v>
      </c>
      <c r="N110" s="97">
        <f>_xlfn.IFERROR(+IF(L110=0,100%,M110/L110),0)</f>
        <v>-0.0437933629173338</v>
      </c>
      <c r="O110" s="91">
        <f>_xlfn.IFERROR(+O170/$C$106,0)</f>
        <v>0</v>
      </c>
      <c r="P110" s="91">
        <f>+K110-O110</f>
        <v>8839.10672413793</v>
      </c>
      <c r="Q110" s="124">
        <f>_xlfn.IFERROR(+IF(O110=0,100%,P110/O110),0)</f>
        <v>1</v>
      </c>
      <c r="R110" s="91"/>
      <c r="S110" s="91"/>
      <c r="T110" s="91"/>
      <c r="U110" s="332"/>
    </row>
    <row r="111" spans="1:21" s="81" customFormat="1" ht="15" customHeight="1">
      <c r="A111" s="73" t="str">
        <f>+B111</f>
        <v>Effective Rent per Sq Ft</v>
      </c>
      <c r="B111" s="82" t="s">
        <v>148</v>
      </c>
      <c r="C111" s="91">
        <f>+C170/$C$107</f>
        <v>1.75179442664481</v>
      </c>
      <c r="D111" s="91">
        <f>+D170/$C$107</f>
        <v>1.68428954623351</v>
      </c>
      <c r="E111" s="91">
        <f>+C111-D111</f>
        <v>0.0675048804112957</v>
      </c>
      <c r="F111" s="124">
        <f>+_xlfn.IFERROR(IF(D111=0,100%,E111/D111),0)</f>
        <v>0.040079142307956</v>
      </c>
      <c r="G111" s="91">
        <f>_xlfn.IFERROR(+G170/$C$107,0)</f>
        <v>0</v>
      </c>
      <c r="H111" s="91">
        <f>+C111-G111</f>
        <v>1.75179442664481</v>
      </c>
      <c r="I111" s="124">
        <f>+_xlfn.IFERROR(IF(G111=0,100%,H111/G111),0)</f>
        <v>1</v>
      </c>
      <c r="J111" s="91"/>
      <c r="K111" s="91">
        <f>+K170/$C$107</f>
        <v>9.54973902838834</v>
      </c>
      <c r="L111" s="91">
        <f>+L170/$C$107</f>
        <v>9.98710807689442</v>
      </c>
      <c r="M111" s="91">
        <f>K111-L111</f>
        <v>-0.437369048506074</v>
      </c>
      <c r="N111" s="97">
        <f>_xlfn.IFERROR(+IF(L111=0,100%,M111/L111),0)</f>
        <v>-0.0437933629173339</v>
      </c>
      <c r="O111" s="91">
        <f>_xlfn.IFERROR(+O170/$C$107,0)</f>
        <v>0</v>
      </c>
      <c r="P111" s="91">
        <f>+K111-O111</f>
        <v>9.54973902838834</v>
      </c>
      <c r="Q111" s="124">
        <f>_xlfn.IFERROR(+IF(O111=0,100%,P111/O111),0)</f>
        <v>1</v>
      </c>
      <c r="R111" s="91"/>
      <c r="S111" s="91"/>
      <c r="T111" s="91"/>
      <c r="U111" s="332"/>
    </row>
    <row r="112" spans="1:21" s="81" customFormat="1" ht="15" customHeight="1">
      <c r="A112" s="73" t="str">
        <f>+B112</f>
        <v>Leased Effective Rent per Occ Unit</v>
      </c>
      <c r="B112" s="82" t="s">
        <v>149</v>
      </c>
      <c r="C112" s="91">
        <f>+(C170+C3838)/($C$106*C108)</f>
        <v>1617.29211842379</v>
      </c>
      <c r="D112" s="91">
        <f>+(D170+D3838)/($C$106*D108)</f>
        <v>1562.09710434598</v>
      </c>
      <c r="E112" s="91">
        <f>+C112-D112</f>
        <v>55.1950140778056</v>
      </c>
      <c r="F112" s="124">
        <f>+_xlfn.IFERROR(IF(D112=0,100%,E112/D112),0)</f>
        <v>0.0353339199747858</v>
      </c>
      <c r="G112" s="91">
        <f>_xlfn.IFERROR(+(G170+G3838)/($C$106*G108),0)</f>
        <v>0</v>
      </c>
      <c r="H112" s="91">
        <f>+C112-G112</f>
        <v>1617.29211842379</v>
      </c>
      <c r="I112" s="124">
        <f>+_xlfn.IFERROR(IF(G112=0,100%,H112/G112),0)</f>
        <v>1</v>
      </c>
      <c r="J112" s="91"/>
      <c r="K112" s="91">
        <f>+(K170+K3838)/($C$106*K108)</f>
        <v>8708.89886107533</v>
      </c>
      <c r="L112" s="91">
        <f>+(L170+L3838)/($C$106*L108)</f>
        <v>9229.30631571707</v>
      </c>
      <c r="M112" s="91">
        <f>K112-L112</f>
        <v>-520.407454641738</v>
      </c>
      <c r="N112" s="97">
        <f>_xlfn.IFERROR(+IF(L112=0,100%,M112/L112),0)</f>
        <v>-0.0563864105101278</v>
      </c>
      <c r="O112" s="91">
        <f>_xlfn.IFERROR(+(O170+O3838)/($C$106*O108),0)</f>
        <v>0</v>
      </c>
      <c r="P112" s="91">
        <f>+K112-O112</f>
        <v>8708.89886107533</v>
      </c>
      <c r="Q112" s="124">
        <f>_xlfn.IFERROR(+IF(O112=0,100%,P112/O112),0)</f>
        <v>1</v>
      </c>
      <c r="R112" s="91"/>
      <c r="S112" s="91"/>
      <c r="T112" s="91"/>
      <c r="U112" s="332"/>
    </row>
    <row r="113" spans="1:21" s="81" customFormat="1" ht="15" customHeight="1">
      <c r="A113" s="73" t="str">
        <f>+B113</f>
        <v>Leased Effective Rent per Occ Sq Ft</v>
      </c>
      <c r="B113" s="82" t="s">
        <v>150</v>
      </c>
      <c r="C113" s="91">
        <f>+(C170+C3838)/($C$107*C108)</f>
        <v>1.74731657232285</v>
      </c>
      <c r="D113" s="91">
        <f>+(D170+D3838)/($C$107*D108)</f>
        <v>1.68768407816234</v>
      </c>
      <c r="E113" s="91">
        <f>+C113-D113</f>
        <v>0.059632494160506</v>
      </c>
      <c r="F113" s="124">
        <f>+_xlfn.IFERROR(IF(D113=0,100%,E113/D113),0)</f>
        <v>0.0353339199747844</v>
      </c>
      <c r="G113" s="91">
        <f>_xlfn.IFERROR(+(G170+G3838)/($C$107*G108),0)</f>
        <v>0</v>
      </c>
      <c r="H113" s="91">
        <f>+C113-G113</f>
        <v>1.74731657232285</v>
      </c>
      <c r="I113" s="124">
        <f>+_xlfn.IFERROR(IF(G113=0,100%,H113/G113),0)</f>
        <v>1</v>
      </c>
      <c r="J113" s="91"/>
      <c r="K113" s="91">
        <f>+(K170+K3838)/($C$107*K108)</f>
        <v>9.40906292270264</v>
      </c>
      <c r="L113" s="91">
        <f>+(L170+L3838)/($C$107*L108)</f>
        <v>9.97130925995811</v>
      </c>
      <c r="M113" s="91">
        <f>K113-L113</f>
        <v>-0.562246337255468</v>
      </c>
      <c r="N113" s="97">
        <f>_xlfn.IFERROR(+IF(L113=0,100%,M113/L113),0)</f>
        <v>-0.056386410510131</v>
      </c>
      <c r="O113" s="91">
        <f>_xlfn.IFERROR(+(O170+O3838)/($C$107*O108),0)</f>
        <v>0</v>
      </c>
      <c r="P113" s="91">
        <f>+K113-O113</f>
        <v>9.40906292270264</v>
      </c>
      <c r="Q113" s="124">
        <f>_xlfn.IFERROR(+IF(O113=0,100%,P113/O113),0)</f>
        <v>1</v>
      </c>
      <c r="R113" s="91"/>
      <c r="S113" s="91"/>
      <c r="T113" s="91"/>
      <c r="U113" s="332"/>
    </row>
    <row r="114" spans="1:21" s="81" customFormat="1" ht="15" customHeight="1">
      <c r="A114" s="73" t="str">
        <f>+B114</f>
        <v>Credit Loss</v>
      </c>
      <c r="B114" s="82" t="s">
        <v>151</v>
      </c>
      <c r="C114" s="124">
        <f>+C3839/C170</f>
        <v>0.000212667922059588</v>
      </c>
      <c r="D114" s="124">
        <f>+D3839/D170</f>
        <v>-0.0103318535623992</v>
      </c>
      <c r="E114" s="124">
        <f>+C114-D114</f>
        <v>0.0105445214844588</v>
      </c>
      <c r="F114" s="124">
        <f>+_xlfn.IFERROR(IF(D114=0,100%,E114/D114),0)</f>
        <v>-1.02058371431372</v>
      </c>
      <c r="G114" s="124">
        <f>_xlfn.IFERROR(+G3839/G170,0)</f>
        <v>0</v>
      </c>
      <c r="H114" s="124">
        <f>+C114-G114</f>
        <v>0.000212667922059588</v>
      </c>
      <c r="I114" s="124">
        <f>+_xlfn.IFERROR(IF(G114=0,100%,H114/G114),0)</f>
        <v>1</v>
      </c>
      <c r="J114" s="124"/>
      <c r="K114" s="124">
        <f>+K3839/K170</f>
        <v>-0.00303826145328034</v>
      </c>
      <c r="L114" s="124">
        <f>+L3839/L170</f>
        <v>-0.0104333149410207</v>
      </c>
      <c r="M114" s="124">
        <f>K114-L114</f>
        <v>0.00739505348774032</v>
      </c>
      <c r="N114" s="124">
        <f>_xlfn.IFERROR(+IF(L114=0,100%,M114/L114),0)</f>
        <v>-0.708792318600984</v>
      </c>
      <c r="O114" s="124">
        <f>_xlfn.IFERROR(+O3839/O170,0)</f>
        <v>0</v>
      </c>
      <c r="P114" s="124">
        <f>+K114-O114</f>
        <v>-0.00303826145328034</v>
      </c>
      <c r="Q114" s="124">
        <f>_xlfn.IFERROR(+IF(O114=0,100%,P114/O114),0)</f>
        <v>1</v>
      </c>
      <c r="R114" s="147"/>
      <c r="S114" s="124"/>
      <c r="T114" s="124"/>
      <c r="U114" s="332"/>
    </row>
    <row r="115" spans="1:21" s="81" customFormat="1" ht="15" customHeight="1">
      <c r="A115" s="73" t="str">
        <f>+B115</f>
        <v>Water Recovery Rate</v>
      </c>
      <c r="B115" s="82" t="s">
        <v>152</v>
      </c>
      <c r="C115" s="124">
        <f>+(1-C3843)/C3842</f>
        <v>1.10848514911422</v>
      </c>
      <c r="D115" s="124">
        <f>+(1-D3843)/D3842</f>
        <v>0.848565656565657</v>
      </c>
      <c r="E115" s="124">
        <f>+C115-D115</f>
        <v>0.259919492548567</v>
      </c>
      <c r="F115" s="124">
        <f>+_xlfn.IFERROR(IF(D115=0,100%,E115/D115),0)</f>
        <v>0.306304515787879</v>
      </c>
      <c r="G115" s="124">
        <f>_xlfn.IFERROR(+(1-G3843)/G3842,0)</f>
        <v>0</v>
      </c>
      <c r="H115" s="124">
        <f>+C115-G115</f>
        <v>1.10848514911422</v>
      </c>
      <c r="I115" s="124">
        <f>+_xlfn.IFERROR(IF(G115=0,100%,H115/G115),0)</f>
        <v>1</v>
      </c>
      <c r="J115" s="124"/>
      <c r="K115" s="124">
        <f>+(1-K3843)/K3842</f>
        <v>1.11723549924516</v>
      </c>
      <c r="L115" s="124">
        <f>+(1-L3843)/L3842</f>
        <v>0.780053872053872</v>
      </c>
      <c r="M115" s="124">
        <f>K115-L115</f>
        <v>0.337181627191293</v>
      </c>
      <c r="N115" s="124">
        <f>_xlfn.IFERROR(+IF(L115=0,100%,M115/L115),0)</f>
        <v>0.432254283032398</v>
      </c>
      <c r="O115" s="124">
        <f>_xlfn.IFERROR(+(1-O3843)/O3842,0)</f>
        <v>0</v>
      </c>
      <c r="P115" s="124">
        <f>+K115-O115</f>
        <v>1.11723549924516</v>
      </c>
      <c r="Q115" s="124">
        <f>_xlfn.IFERROR(+IF(O115=0,100%,P115/O115),0)</f>
        <v>1</v>
      </c>
      <c r="R115" s="147"/>
      <c r="S115" s="124"/>
      <c r="T115" s="124"/>
      <c r="U115" s="332"/>
    </row>
    <row r="116" spans="1:21" s="81" customFormat="1" ht="15" customHeight="1">
      <c r="A116" s="73" t="str">
        <f>+B116</f>
        <v>Trash Recover Rate</v>
      </c>
      <c r="B116" s="82" t="s">
        <v>153</v>
      </c>
      <c r="C116" s="124">
        <f>+(1-C3845)/C3844</f>
        <v>1.32936680769869</v>
      </c>
      <c r="D116" s="124">
        <f>+(1-D3845)/D3844</f>
        <v>1.71072796934866</v>
      </c>
      <c r="E116" s="124">
        <f>+C116-D116</f>
        <v>-0.38136116164997</v>
      </c>
      <c r="F116" s="124">
        <f>+_xlfn.IFERROR(IF(D116=0,100%,E116/D116),0)</f>
        <v>-0.222923321815548</v>
      </c>
      <c r="G116" s="124">
        <f>_xlfn.IFERROR(+(1-G3845)/G3844,0)</f>
        <v>0</v>
      </c>
      <c r="H116" s="124">
        <f>+C116-G116</f>
        <v>1.32936680769869</v>
      </c>
      <c r="I116" s="124">
        <f>+_xlfn.IFERROR(IF(G116=0,100%,H116/G116),0)</f>
        <v>1</v>
      </c>
      <c r="J116" s="124"/>
      <c r="K116" s="124">
        <f>+(1-K3845)/K3844</f>
        <v>1.25829362620198</v>
      </c>
      <c r="L116" s="124">
        <f>+(1-L3845)/L3844</f>
        <v>1.54327398261019</v>
      </c>
      <c r="M116" s="124">
        <f>K116-L116</f>
        <v>-0.284980356408214</v>
      </c>
      <c r="N116" s="124">
        <f>_xlfn.IFERROR(+IF(L116=0,100%,M116/L116),0)</f>
        <v>-0.184659600057675</v>
      </c>
      <c r="O116" s="124">
        <f>_xlfn.IFERROR(+(1-O3845)/O3844,0)</f>
        <v>0</v>
      </c>
      <c r="P116" s="124">
        <f>+K116-O116</f>
        <v>1.25829362620198</v>
      </c>
      <c r="Q116" s="124">
        <f>_xlfn.IFERROR(+IF(O116=0,100%,P116/O116),0)</f>
        <v>1</v>
      </c>
      <c r="R116" s="147"/>
      <c r="S116" s="124"/>
      <c r="T116" s="124"/>
      <c r="U116" s="332"/>
    </row>
    <row r="117" spans="1:21" s="81" customFormat="1" ht="15" customHeight="1">
      <c r="A117" s="73" t="str">
        <f>+B117</f>
        <v>Annualized Other Income per Unit</v>
      </c>
      <c r="B117" s="82" t="s">
        <v>154</v>
      </c>
      <c r="C117" s="91">
        <f>+(C2292/$C$106)*12</f>
        <v>2002.53848275862</v>
      </c>
      <c r="D117" s="91">
        <f>+(D2292/$C$106)*12</f>
        <v>1521.51724137931</v>
      </c>
      <c r="E117" s="91">
        <f>+C117-D117</f>
        <v>481.02124137931</v>
      </c>
      <c r="F117" s="124">
        <f>+_xlfn.IFERROR(IF(D117=0,100%,E117/D117),0)</f>
        <v>0.316145771008975</v>
      </c>
      <c r="G117" s="91">
        <f>_xlfn.IFERROR((G2292/$C$106)*12,0)</f>
        <v>0</v>
      </c>
      <c r="H117" s="91">
        <f>+C117-G117</f>
        <v>2002.53848275862</v>
      </c>
      <c r="I117" s="124">
        <f>+_xlfn.IFERROR(IF(G117=0,100%,H117/G117),0)</f>
        <v>1</v>
      </c>
      <c r="J117" s="91"/>
      <c r="K117" s="91">
        <f>+(K2292/$C$106)*12</f>
        <v>11119.4611034483</v>
      </c>
      <c r="L117" s="91">
        <f>+(L2292/$C$106)*12</f>
        <v>8088.93848275862</v>
      </c>
      <c r="M117" s="91">
        <f>K117-L117</f>
        <v>3030.52262068968</v>
      </c>
      <c r="N117" s="97">
        <f>_xlfn.IFERROR(+IF(L117=0,100%,M117/L117),0)</f>
        <v>0.374650224766719</v>
      </c>
      <c r="O117" s="91">
        <f>_xlfn.IFERROR((O2292/$C$106)*12,0)</f>
        <v>0</v>
      </c>
      <c r="P117" s="91">
        <f>+K117-O117</f>
        <v>11119.4611034483</v>
      </c>
      <c r="Q117" s="124">
        <f>_xlfn.IFERROR(+IF(O117=0,100%,P117/O117),0)</f>
        <v>1</v>
      </c>
      <c r="R117" s="91"/>
      <c r="S117" s="91"/>
      <c r="T117" s="91"/>
      <c r="U117" s="332"/>
    </row>
    <row r="118" spans="1:21" s="81" customFormat="1" ht="15" customHeight="1">
      <c r="A118" s="73" t="str">
        <f>+B118</f>
        <v>Annualized Control. Expense per Unit</v>
      </c>
      <c r="B118" s="82" t="s">
        <v>155</v>
      </c>
      <c r="C118" s="91">
        <f>+(C2598/$C$106)*12</f>
        <v>3762.276</v>
      </c>
      <c r="D118" s="91">
        <f>+(D2598/$C$106)*12</f>
        <v>3747.76551724138</v>
      </c>
      <c r="E118" s="91">
        <f>+D118-C118</f>
        <v>-14.5104827586197</v>
      </c>
      <c r="F118" s="124">
        <f>+_xlfn.IFERROR(IF(D118=0,100%,E118/D118),0)</f>
        <v>-0.00387176910931728</v>
      </c>
      <c r="G118" s="91">
        <f>_xlfn.IFERROR(+(G2598/$C$106)*12,0)</f>
        <v>0</v>
      </c>
      <c r="H118" s="91">
        <f>+G118-C118</f>
        <v>-3762.276</v>
      </c>
      <c r="I118" s="124">
        <f>+_xlfn.IFERROR(IF(G118=0,100%,H118/G118),0)</f>
        <v>1</v>
      </c>
      <c r="J118" s="91"/>
      <c r="K118" s="91">
        <f>+(K2598/$C$106)*12</f>
        <v>26041.7027586207</v>
      </c>
      <c r="L118" s="91">
        <f>+(L2598/$C$106)*12</f>
        <v>22707.5925517241</v>
      </c>
      <c r="M118" s="91">
        <f>+L118-K118</f>
        <v>-3334.1102068966</v>
      </c>
      <c r="N118" s="97">
        <f>_xlfn.IFERROR(+IF(L118=0,100%,M118/L118),0)</f>
        <v>-0.146827991531998</v>
      </c>
      <c r="O118" s="91">
        <f>_xlfn.IFERROR(+(O2598/$C$106)*12,0)</f>
        <v>0</v>
      </c>
      <c r="P118" s="91">
        <f>+O118-K118</f>
        <v>-26041.7027586207</v>
      </c>
      <c r="Q118" s="124">
        <f>_xlfn.IFERROR(+IF(O118=0,100%,P118/O118),0)</f>
        <v>1</v>
      </c>
      <c r="R118" s="91"/>
      <c r="S118" s="91"/>
      <c r="T118" s="91"/>
      <c r="U118" s="332"/>
    </row>
    <row r="119" spans="1:21" s="81" customFormat="1" ht="15" customHeight="1">
      <c r="A119" s="73" t="str">
        <f>+B119</f>
        <v>Annualized Major and Capital per Unit</v>
      </c>
      <c r="B119" s="82" t="s">
        <v>156</v>
      </c>
      <c r="C119" s="91">
        <f>+((C2766+C3433)/$C$106)*12</f>
        <v>1142.90565517241</v>
      </c>
      <c r="D119" s="91">
        <f>+((D2766+D3433)/$C$106)*12</f>
        <v>0</v>
      </c>
      <c r="E119" s="91">
        <f>+D119-C119</f>
        <v>-1142.90565517241</v>
      </c>
      <c r="F119" s="124">
        <f>+_xlfn.IFERROR(IF(D119=0,100%,E119/D119),0)</f>
        <v>1</v>
      </c>
      <c r="G119" s="91">
        <f>_xlfn.IFERROR(+((G2766+G3433)/$C$106)*12,0)</f>
        <v>0</v>
      </c>
      <c r="H119" s="91">
        <f>+G119-C119</f>
        <v>-1142.90565517241</v>
      </c>
      <c r="I119" s="124">
        <f>+_xlfn.IFERROR(IF(G119=0,100%,H119/G119),0)</f>
        <v>1</v>
      </c>
      <c r="J119" s="91"/>
      <c r="K119" s="91">
        <f>+((K2766+K3433)/$C$106)*12</f>
        <v>4280.61724137931</v>
      </c>
      <c r="L119" s="91">
        <f>+((L2766+L3433)/$C$106)*12</f>
        <v>15852.2068965517</v>
      </c>
      <c r="M119" s="91">
        <f>+L119-K119</f>
        <v>11571.5896551724</v>
      </c>
      <c r="N119" s="97">
        <f>_xlfn.IFERROR(+IF(L119=0,100%,M119/L119),0)</f>
        <v>0.729967109985773</v>
      </c>
      <c r="O119" s="91">
        <f>_xlfn.IFERROR(+((O2766+O3433)/$C$106)*12,0)</f>
        <v>0</v>
      </c>
      <c r="P119" s="91">
        <f>+O119-K119</f>
        <v>-4280.61724137931</v>
      </c>
      <c r="Q119" s="124">
        <f>_xlfn.IFERROR(+IF(O119=0,100%,P119/O119),0)</f>
        <v>1</v>
      </c>
      <c r="R119" s="91"/>
      <c r="S119" s="91"/>
      <c r="T119" s="91"/>
      <c r="U119" s="332"/>
    </row>
    <row r="120" spans="1:21" s="81" customFormat="1" ht="15" customHeight="1">
      <c r="A120" s="73" t="str">
        <f>+B120</f>
        <v>Annual Capex / Unit (Carpet &amp; Vinyl)</v>
      </c>
      <c r="B120" s="82" t="s">
        <v>157</v>
      </c>
      <c r="C120" s="91">
        <f>+((C3846+C3847)/$C$106)*12</f>
        <v>0</v>
      </c>
      <c r="D120" s="91">
        <f>+((D3846+D3847)/$C$106)*12</f>
        <v>0</v>
      </c>
      <c r="E120" s="91">
        <f>+D120-C120</f>
        <v>0</v>
      </c>
      <c r="F120" s="124">
        <f>+_xlfn.IFERROR(IF(D120=0,100%,E120/D120),0)</f>
        <v>1</v>
      </c>
      <c r="G120" s="91">
        <f>_xlfn.IFERROR(+((G3846+G3847)/$C$106)*12,0)</f>
        <v>0</v>
      </c>
      <c r="H120" s="91">
        <f>+G120-C120</f>
        <v>0</v>
      </c>
      <c r="I120" s="124">
        <f>+_xlfn.IFERROR(IF(G120=0,100%,H120/G120),0)</f>
        <v>1</v>
      </c>
      <c r="J120" s="91"/>
      <c r="K120" s="91">
        <f>+((K3846+K3847)/$C$106)*12</f>
        <v>0</v>
      </c>
      <c r="L120" s="91">
        <f>+((L3846+L3847)/$C$106)*12</f>
        <v>0</v>
      </c>
      <c r="M120" s="91">
        <f>+L120-K120</f>
        <v>0</v>
      </c>
      <c r="N120" s="97">
        <f>_xlfn.IFERROR(+IF(L120=0,100%,M120/L120),0)</f>
        <v>1</v>
      </c>
      <c r="O120" s="91">
        <f>_xlfn.IFERROR(+((O3846+O3847)/$C$106)*12,0)</f>
        <v>0</v>
      </c>
      <c r="P120" s="91">
        <f>+O120-K120</f>
        <v>0</v>
      </c>
      <c r="Q120" s="124">
        <f>_xlfn.IFERROR(+IF(O120=0,100%,P120/O120),0)</f>
        <v>1</v>
      </c>
      <c r="R120" s="91"/>
      <c r="S120" s="91"/>
      <c r="T120" s="91"/>
      <c r="U120" s="332"/>
    </row>
    <row r="121" spans="1:21" s="81" customFormat="1" ht="15" customHeight="1">
      <c r="A121" s="73" t="str">
        <f>+B121</f>
        <v>Controllable Expense Ratio</v>
      </c>
      <c r="B121" s="82" t="s">
        <v>158</v>
      </c>
      <c r="C121" s="124">
        <f>+C2598/C2294</f>
        <v>0.180828332486918</v>
      </c>
      <c r="D121" s="124">
        <f>+D2598/D2294</f>
        <v>0.219275819158157</v>
      </c>
      <c r="E121" s="124">
        <f>+D121-C121</f>
        <v>0.0384474866712391</v>
      </c>
      <c r="F121" s="124">
        <f>+_xlfn.IFERROR(IF(D121=0,100%,E121/D121),0)</f>
        <v>0.175338470146168</v>
      </c>
      <c r="G121" s="124">
        <f>_xlfn.IFERROR(+G2598/G2294,0)</f>
        <v>0</v>
      </c>
      <c r="H121" s="124">
        <f>+G121-C121</f>
        <v>-0.180828332486918</v>
      </c>
      <c r="I121" s="124">
        <f>+_xlfn.IFERROR(IF(G121=0,100%,H121/G121),0)</f>
        <v>1</v>
      </c>
      <c r="J121" s="124"/>
      <c r="K121" s="124">
        <f>+K2598/K2294</f>
        <v>0.240878243056734</v>
      </c>
      <c r="L121" s="124">
        <f>+L2598/L2294</f>
        <v>0.245135526710951</v>
      </c>
      <c r="M121" s="124">
        <f>+L121-K121</f>
        <v>0.00425728365421682</v>
      </c>
      <c r="N121" s="124">
        <f>_xlfn.IFERROR(+IF(L121=0,100%,M121/L121),0)</f>
        <v>0.0173670610349219</v>
      </c>
      <c r="O121" s="124">
        <f>_xlfn.IFERROR(+O2598/O2294,0)</f>
        <v>0</v>
      </c>
      <c r="P121" s="124">
        <f>+O121-K121</f>
        <v>-0.240878243056734</v>
      </c>
      <c r="Q121" s="124">
        <f>_xlfn.IFERROR(+IF(O121=0,100%,P121/O121),0)</f>
        <v>1</v>
      </c>
      <c r="R121" s="91"/>
      <c r="S121" s="124"/>
      <c r="T121" s="124"/>
      <c r="U121" s="332"/>
    </row>
    <row r="122" spans="1:21" s="81" customFormat="1" ht="15" customHeight="1">
      <c r="A122" s="73" t="str">
        <f>+B122</f>
        <v>Controllable Operating Margin</v>
      </c>
      <c r="B122" s="82" t="s">
        <v>159</v>
      </c>
      <c r="C122" s="124">
        <f>+C2599/C2294</f>
        <v>0.819171667513082</v>
      </c>
      <c r="D122" s="124">
        <f>+D2599/D2294</f>
        <v>0.780724180841843</v>
      </c>
      <c r="E122" s="124">
        <f>+C122-D122</f>
        <v>0.0384474866712391</v>
      </c>
      <c r="F122" s="124">
        <f>+_xlfn.IFERROR(IF(D122=0,100%,E122/D122),0)</f>
        <v>0.0492459278381537</v>
      </c>
      <c r="G122" s="124">
        <f>_xlfn.IFERROR(+G2599/G2294,0)</f>
        <v>0</v>
      </c>
      <c r="H122" s="124">
        <f>+C122-G122</f>
        <v>0.819171667513082</v>
      </c>
      <c r="I122" s="124">
        <f>+_xlfn.IFERROR(IF(G122=0,100%,H122/G122),0)</f>
        <v>1</v>
      </c>
      <c r="J122" s="124"/>
      <c r="K122" s="124">
        <f>+K2599/K2294</f>
        <v>0.759121756943266</v>
      </c>
      <c r="L122" s="124">
        <f>+L2599/L2294</f>
        <v>0.754864473289049</v>
      </c>
      <c r="M122" s="124">
        <f>K122-L122</f>
        <v>0.00425728365421685</v>
      </c>
      <c r="N122" s="124">
        <f>_xlfn.IFERROR(+IF(L122=0,100%,M122/L122),0)</f>
        <v>0.00563979867229315</v>
      </c>
      <c r="O122" s="124">
        <f>_xlfn.IFERROR(+O2599/O2294,0)</f>
        <v>0</v>
      </c>
      <c r="P122" s="124">
        <f>+K122-O122</f>
        <v>0.759121756943266</v>
      </c>
      <c r="Q122" s="124">
        <f>_xlfn.IFERROR(+IF(O122=0,100%,P122/O122),0)</f>
        <v>1</v>
      </c>
      <c r="R122" s="91"/>
      <c r="S122" s="124"/>
      <c r="T122" s="124"/>
      <c r="U122" s="332"/>
    </row>
    <row r="123" spans="1:21" s="81" customFormat="1" ht="15" customHeight="1">
      <c r="A123" s="73" t="str">
        <f>+B123</f>
        <v>Operating Margin</v>
      </c>
      <c r="B123" s="82" t="s">
        <v>160</v>
      </c>
      <c r="C123" s="124">
        <f>+C2672/C2294</f>
        <v>0.727952112000132</v>
      </c>
      <c r="D123" s="124">
        <f>+D2672/D2294</f>
        <v>0.573035448836207</v>
      </c>
      <c r="E123" s="124">
        <f>+C123-D123</f>
        <v>0.154916663163925</v>
      </c>
      <c r="F123" s="124">
        <f>+_xlfn.IFERROR(IF(D123=0,100%,E123/D123),0)</f>
        <v>0.270343943779655</v>
      </c>
      <c r="G123" s="124">
        <f>_xlfn.IFERROR(+G2672/G2294,0)</f>
        <v>0</v>
      </c>
      <c r="H123" s="124">
        <f>+C123-G123</f>
        <v>0.727952112000132</v>
      </c>
      <c r="I123" s="124">
        <f>+_xlfn.IFERROR(IF(G123=0,100%,H123/G123),0)</f>
        <v>1</v>
      </c>
      <c r="J123" s="124"/>
      <c r="K123" s="124">
        <f>+K2672/K2294</f>
        <v>0.632380590572327</v>
      </c>
      <c r="L123" s="124">
        <f>+L2672/L2294</f>
        <v>0.525911616786515</v>
      </c>
      <c r="M123" s="124">
        <f>K123-L123</f>
        <v>0.106468973785813</v>
      </c>
      <c r="N123" s="124">
        <f>_xlfn.IFERROR(+IF(L123=0,100%,M123/L123),0)</f>
        <v>0.202446514561461</v>
      </c>
      <c r="O123" s="124">
        <f>_xlfn.IFERROR(+O2672/O2294,0)</f>
        <v>0</v>
      </c>
      <c r="P123" s="124">
        <f>+K123-O123</f>
        <v>0.632380590572327</v>
      </c>
      <c r="Q123" s="124">
        <f>_xlfn.IFERROR(+IF(O123=0,100%,P123/O123),0)</f>
        <v>1</v>
      </c>
      <c r="R123" s="91"/>
      <c r="S123" s="124"/>
      <c r="T123" s="124"/>
      <c r="U123" s="332"/>
    </row>
    <row r="124" spans="1:21" s="81" customFormat="1" ht="15" customHeight="1">
      <c r="A124" s="73">
        <f>+B124</f>
        <v>0</v>
      </c>
      <c r="B124" s="142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82"/>
      <c r="S124" s="124"/>
      <c r="T124" s="124"/>
      <c r="U124" s="335"/>
    </row>
    <row r="125" spans="1:21" s="81" customFormat="1" ht="15" customHeight="1">
      <c r="A125" s="73">
        <f>+B125</f>
        <v>0</v>
      </c>
      <c r="B125" s="142"/>
      <c r="C125" s="82"/>
      <c r="D125" s="82"/>
      <c r="E125" s="91"/>
      <c r="F125" s="124"/>
      <c r="G125" s="82"/>
      <c r="H125" s="82"/>
      <c r="I125" s="90"/>
      <c r="J125" s="82"/>
      <c r="K125" s="82"/>
      <c r="L125" s="82"/>
      <c r="M125" s="82"/>
      <c r="N125" s="124"/>
      <c r="O125" s="82"/>
      <c r="P125" s="82"/>
      <c r="Q125" s="90"/>
      <c r="R125" s="82"/>
      <c r="S125" s="82"/>
      <c r="T125" s="82"/>
      <c r="U125" s="335"/>
    </row>
    <row r="126" spans="1:21" s="141" customFormat="1" ht="15" customHeight="1">
      <c r="A126" s="73" t="str">
        <f>+B126</f>
        <v>Income</v>
      </c>
      <c r="B126" s="122" t="s">
        <v>33</v>
      </c>
      <c r="C126" s="122"/>
      <c r="D126" s="122"/>
      <c r="E126" s="116"/>
      <c r="F126" s="121"/>
      <c r="G126" s="122"/>
      <c r="H126" s="122"/>
      <c r="I126" s="148"/>
      <c r="J126" s="122"/>
      <c r="K126" s="122"/>
      <c r="L126" s="122"/>
      <c r="M126" s="122"/>
      <c r="N126" s="121"/>
      <c r="O126" s="122"/>
      <c r="P126" s="122"/>
      <c r="Q126" s="148"/>
      <c r="R126" s="122"/>
      <c r="S126" s="122"/>
      <c r="T126" s="122"/>
      <c r="U126" s="339"/>
    </row>
    <row r="127" spans="1:21" s="123" customFormat="1" ht="15" customHeight="1">
      <c r="A127" s="73">
        <f>+B127</f>
        <v>0</v>
      </c>
      <c r="B127" s="82"/>
      <c r="C127" s="82"/>
      <c r="D127" s="82"/>
      <c r="E127" s="91"/>
      <c r="F127" s="124"/>
      <c r="G127" s="82"/>
      <c r="H127" s="82"/>
      <c r="I127" s="145"/>
      <c r="J127" s="82"/>
      <c r="K127" s="82"/>
      <c r="L127" s="82"/>
      <c r="M127" s="82"/>
      <c r="N127" s="124"/>
      <c r="O127" s="82"/>
      <c r="P127" s="82"/>
      <c r="Q127" s="145"/>
      <c r="R127" s="82"/>
      <c r="S127" s="82"/>
      <c r="T127" s="82"/>
      <c r="U127" s="335"/>
    </row>
    <row r="128" spans="1:21" s="81" customFormat="1" ht="15" customHeight="1">
      <c r="A128" s="73" t="str">
        <f>+B128</f>
        <v>Rental Income</v>
      </c>
      <c r="B128" s="111" t="s">
        <v>34</v>
      </c>
      <c r="C128" s="111"/>
      <c r="D128" s="125"/>
      <c r="E128" s="125"/>
      <c r="F128" s="90"/>
      <c r="G128" s="125"/>
      <c r="H128" s="125"/>
      <c r="I128" s="149"/>
      <c r="J128" s="111"/>
      <c r="K128" s="125"/>
      <c r="L128" s="125"/>
      <c r="M128" s="125"/>
      <c r="N128" s="90"/>
      <c r="O128" s="125"/>
      <c r="P128" s="125"/>
      <c r="Q128" s="149"/>
      <c r="R128" s="111"/>
      <c r="S128" s="125"/>
      <c r="T128" s="125"/>
      <c r="U128" s="332">
        <v>1</v>
      </c>
    </row>
    <row r="129" spans="1:21" s="81" customFormat="1" ht="15" customHeight="1">
      <c r="A129" s="73">
        <f>+B129</f>
        <v>0</v>
      </c>
      <c r="B129" s="111"/>
      <c r="C129" s="111"/>
      <c r="D129" s="125"/>
      <c r="E129" s="125"/>
      <c r="F129" s="90"/>
      <c r="G129" s="125"/>
      <c r="H129" s="125"/>
      <c r="I129" s="149"/>
      <c r="J129" s="111"/>
      <c r="K129" s="125"/>
      <c r="L129" s="125"/>
      <c r="M129" s="125"/>
      <c r="N129" s="90"/>
      <c r="O129" s="125"/>
      <c r="P129" s="125"/>
      <c r="Q129" s="149"/>
      <c r="R129" s="111"/>
      <c r="S129" s="125"/>
      <c r="T129" s="125"/>
      <c r="U129" s="332">
        <v>1</v>
      </c>
    </row>
    <row r="130" spans="1:21" s="81" customFormat="1" ht="15" customHeight="1">
      <c r="A130" s="73" t="str">
        <f>+B130</f>
        <v>Gross Potential Rent</v>
      </c>
      <c r="B130" s="82" t="s">
        <v>36</v>
      </c>
      <c r="C130" s="111"/>
      <c r="D130" s="125"/>
      <c r="E130" s="125"/>
      <c r="F130" s="90"/>
      <c r="G130" s="125"/>
      <c r="H130" s="125"/>
      <c r="I130" s="149"/>
      <c r="J130" s="111"/>
      <c r="K130" s="125"/>
      <c r="L130" s="125"/>
      <c r="M130" s="125"/>
      <c r="N130" s="90"/>
      <c r="O130" s="125"/>
      <c r="P130" s="125"/>
      <c r="Q130" s="149"/>
      <c r="R130" s="111"/>
      <c r="S130" s="125"/>
      <c r="T130" s="125"/>
      <c r="U130" s="332">
        <f>U149</f>
        <v>6</v>
      </c>
    </row>
    <row r="131" spans="1:21" s="81" customFormat="1" ht="15" hidden="1">
      <c r="A131" s="87"/>
      <c r="B131" s="88"/>
      <c r="C131" s="89"/>
      <c r="D131" s="89"/>
      <c r="E131" s="89"/>
      <c r="F131" s="90"/>
      <c r="G131" s="89"/>
      <c r="H131" s="89"/>
      <c r="I131" s="90"/>
      <c r="J131" s="91"/>
      <c r="K131" s="89"/>
      <c r="L131" s="89"/>
      <c r="M131" s="89"/>
      <c r="N131" s="90"/>
      <c r="O131" s="89"/>
      <c r="P131" s="89"/>
      <c r="Q131" s="90"/>
      <c r="R131" s="91"/>
      <c r="S131" s="89"/>
      <c r="T131" s="89"/>
      <c r="U131" s="335"/>
    </row>
    <row r="132" spans="1:21" s="81" customFormat="1" ht="15" hidden="1">
      <c r="A132" s="87" t="s">
        <v>268</v>
      </c>
      <c r="B132" s="88" t="s">
        <v>3743</v>
      </c>
      <c r="C132" s="89">
        <v>0</v>
      </c>
      <c r="D132" s="89">
        <v>0</v>
      </c>
      <c r="E132" s="89">
        <f>C132-D132</f>
        <v>0</v>
      </c>
      <c r="F132" s="90" t="str">
        <f>IF(AND($C132=0,D132=0),"0.00%",IF($C132=0,-1,IF(D132=0,1,($C132-D132)/ABS(D132))))</f>
        <v>0.00%</v>
      </c>
      <c r="G132" s="89">
        <v>0</v>
      </c>
      <c r="H132" s="89">
        <f>+C132-G132</f>
        <v>0</v>
      </c>
      <c r="I132" s="90" t="str">
        <f>IF(AND($C132=0,G132=0),"0.00%",IF($C132=0,-1,IF(G132=0,1,($C132-G132)/ABS(G132))))</f>
        <v>0.00%</v>
      </c>
      <c r="J132" s="91"/>
      <c r="K132" s="89">
        <v>0</v>
      </c>
      <c r="L132" s="89">
        <v>0</v>
      </c>
      <c r="M132" s="89">
        <f>K132-L132</f>
        <v>0</v>
      </c>
      <c r="N132" s="90" t="str">
        <f>IF(AND($K132=0,L132=0),"0.00%",IF($K132=0,-1,IF(L132=0,1,($K132-L132)/ABS(L132))))</f>
        <v>0.00%</v>
      </c>
      <c r="O132" s="89">
        <v>0</v>
      </c>
      <c r="P132" s="89">
        <f>+K132-O132</f>
        <v>0</v>
      </c>
      <c r="Q132" s="90" t="str">
        <f>IF(AND($K132=0,O132=0),"0.00%",IF($K132=0,-1,IF(O132=0,1,($K132-O132)/ABS(O132))))</f>
        <v>0.00%</v>
      </c>
      <c r="R132" s="91"/>
      <c r="S132" s="89">
        <v>0</v>
      </c>
      <c r="T132" s="89">
        <f>+S132-K132</f>
        <v>0</v>
      </c>
      <c r="U132" s="335">
        <f>IF(C132=0,0,1)+IF(D132=0,0,1)+IF(E132=0,0,1)+IF(G132=0,0,1)+IF(K132=0,0,1)+IF(L132=0,0,1)+IF(M132=0,0,1)+IF(O132=0,0,1)</f>
        <v>0</v>
      </c>
    </row>
    <row r="133" spans="1:21" s="81" customFormat="1" ht="15" hidden="1">
      <c r="A133" s="87" t="s">
        <v>269</v>
      </c>
      <c r="B133" s="88" t="s">
        <v>3744</v>
      </c>
      <c r="C133" s="89">
        <v>0</v>
      </c>
      <c r="D133" s="89">
        <v>0</v>
      </c>
      <c r="E133" s="89">
        <f>C133-D133</f>
        <v>0</v>
      </c>
      <c r="F133" s="90" t="str">
        <f>IF(AND($C133=0,D133=0),"0.00%",IF($C133=0,-1,IF(D133=0,1,($C133-D133)/ABS(D133))))</f>
        <v>0.00%</v>
      </c>
      <c r="G133" s="89">
        <v>0</v>
      </c>
      <c r="H133" s="89">
        <f>+C133-G133</f>
        <v>0</v>
      </c>
      <c r="I133" s="90" t="str">
        <f>IF(AND($C133=0,G133=0),"0.00%",IF($C133=0,-1,IF(G133=0,1,($C133-G133)/ABS(G133))))</f>
        <v>0.00%</v>
      </c>
      <c r="J133" s="91"/>
      <c r="K133" s="89">
        <v>0</v>
      </c>
      <c r="L133" s="89">
        <v>0</v>
      </c>
      <c r="M133" s="89">
        <f>K133-L133</f>
        <v>0</v>
      </c>
      <c r="N133" s="90" t="str">
        <f>IF(AND($K133=0,L133=0),"0.00%",IF($K133=0,-1,IF(L133=0,1,($K133-L133)/ABS(L133))))</f>
        <v>0.00%</v>
      </c>
      <c r="O133" s="89">
        <v>0</v>
      </c>
      <c r="P133" s="89">
        <f>+K133-O133</f>
        <v>0</v>
      </c>
      <c r="Q133" s="90" t="str">
        <f>IF(AND($K133=0,O133=0),"0.00%",IF($K133=0,-1,IF(O133=0,1,($K133-O133)/ABS(O133))))</f>
        <v>0.00%</v>
      </c>
      <c r="R133" s="91"/>
      <c r="S133" s="89">
        <v>0</v>
      </c>
      <c r="T133" s="89">
        <f>+S133-K133</f>
        <v>0</v>
      </c>
      <c r="U133" s="335">
        <f>IF(C133=0,0,1)+IF(D133=0,0,1)+IF(E133=0,0,1)+IF(G133=0,0,1)+IF(K133=0,0,1)+IF(L133=0,0,1)+IF(M133=0,0,1)+IF(O133=0,0,1)</f>
        <v>0</v>
      </c>
    </row>
    <row r="134" spans="1:21" s="81" customFormat="1" ht="15" hidden="1">
      <c r="A134" s="87" t="s">
        <v>270</v>
      </c>
      <c r="B134" s="88" t="s">
        <v>3745</v>
      </c>
      <c r="C134" s="89">
        <v>0</v>
      </c>
      <c r="D134" s="89">
        <v>0</v>
      </c>
      <c r="E134" s="89">
        <f>C134-D134</f>
        <v>0</v>
      </c>
      <c r="F134" s="90" t="str">
        <f>IF(AND($C134=0,D134=0),"0.00%",IF($C134=0,-1,IF(D134=0,1,($C134-D134)/ABS(D134))))</f>
        <v>0.00%</v>
      </c>
      <c r="G134" s="89">
        <v>0</v>
      </c>
      <c r="H134" s="89">
        <f>+C134-G134</f>
        <v>0</v>
      </c>
      <c r="I134" s="90" t="str">
        <f>IF(AND($C134=0,G134=0),"0.00%",IF($C134=0,-1,IF(G134=0,1,($C134-G134)/ABS(G134))))</f>
        <v>0.00%</v>
      </c>
      <c r="J134" s="91"/>
      <c r="K134" s="89">
        <v>0</v>
      </c>
      <c r="L134" s="89">
        <v>0</v>
      </c>
      <c r="M134" s="89">
        <f>K134-L134</f>
        <v>0</v>
      </c>
      <c r="N134" s="90" t="str">
        <f>IF(AND($K134=0,L134=0),"0.00%",IF($K134=0,-1,IF(L134=0,1,($K134-L134)/ABS(L134))))</f>
        <v>0.00%</v>
      </c>
      <c r="O134" s="89">
        <v>0</v>
      </c>
      <c r="P134" s="89">
        <f>+K134-O134</f>
        <v>0</v>
      </c>
      <c r="Q134" s="90" t="str">
        <f>IF(AND($K134=0,O134=0),"0.00%",IF($K134=0,-1,IF(O134=0,1,($K134-O134)/ABS(O134))))</f>
        <v>0.00%</v>
      </c>
      <c r="R134" s="91"/>
      <c r="S134" s="89">
        <v>0</v>
      </c>
      <c r="T134" s="89">
        <f>+S134-K134</f>
        <v>0</v>
      </c>
      <c r="U134" s="335">
        <f>IF(C134=0,0,1)+IF(D134=0,0,1)+IF(E134=0,0,1)+IF(G134=0,0,1)+IF(K134=0,0,1)+IF(L134=0,0,1)+IF(M134=0,0,1)+IF(O134=0,0,1)</f>
        <v>0</v>
      </c>
    </row>
    <row r="135" spans="1:21" s="81" customFormat="1" ht="15" customHeight="1">
      <c r="A135" s="87" t="s">
        <v>271</v>
      </c>
      <c r="B135" s="88" t="s">
        <v>3746</v>
      </c>
      <c r="C135" s="89">
        <v>528030</v>
      </c>
      <c r="D135" s="89">
        <v>447030</v>
      </c>
      <c r="E135" s="89">
        <f>C135-D135</f>
        <v>81000</v>
      </c>
      <c r="F135" s="90">
        <f>IF(AND($C135=0,D135=0),"0.00%",IF($C135=0,-1,IF(D135=0,1,($C135-D135)/ABS(D135))))</f>
        <v>0.181195892893094</v>
      </c>
      <c r="G135" s="89">
        <v>0</v>
      </c>
      <c r="H135" s="89">
        <f>+C135-G135</f>
        <v>528030</v>
      </c>
      <c r="I135" s="90">
        <f>IF(AND($C135=0,G135=0),"0.00%",IF($C135=0,-1,IF(G135=0,1,($C135-G135)/ABS(G135))))</f>
        <v>1</v>
      </c>
      <c r="J135" s="91"/>
      <c r="K135" s="89">
        <v>3193966.55</v>
      </c>
      <c r="L135" s="89">
        <v>2695825.55</v>
      </c>
      <c r="M135" s="89">
        <f>K135-L135</f>
        <v>498141</v>
      </c>
      <c r="N135" s="90">
        <f>IF(AND($K135=0,L135=0),"0.00%",IF($K135=0,-1,IF(L135=0,1,($K135-L135)/ABS(L135))))</f>
        <v>0.184782357300531</v>
      </c>
      <c r="O135" s="89">
        <v>0</v>
      </c>
      <c r="P135" s="89">
        <f>+K135-O135</f>
        <v>3193966.55</v>
      </c>
      <c r="Q135" s="90">
        <f>IF(AND($K135=0,O135=0),"0.00%",IF($K135=0,-1,IF(O135=0,1,($K135-O135)/ABS(O135))))</f>
        <v>1</v>
      </c>
      <c r="R135" s="91"/>
      <c r="S135" s="89">
        <v>2695825.55</v>
      </c>
      <c r="T135" s="89">
        <f>+S135-K135</f>
        <v>-498141</v>
      </c>
      <c r="U135" s="335">
        <f>IF(C135=0,0,1)+IF(D135=0,0,1)+IF(E135=0,0,1)+IF(G135=0,0,1)+IF(K135=0,0,1)+IF(L135=0,0,1)+IF(M135=0,0,1)+IF(O135=0,0,1)</f>
        <v>6</v>
      </c>
    </row>
    <row r="136" spans="1:21" s="81" customFormat="1" ht="15" hidden="1">
      <c r="A136" s="87" t="s">
        <v>272</v>
      </c>
      <c r="B136" s="88" t="s">
        <v>3747</v>
      </c>
      <c r="C136" s="89">
        <v>0</v>
      </c>
      <c r="D136" s="89">
        <v>0</v>
      </c>
      <c r="E136" s="89">
        <f>C136-D136</f>
        <v>0</v>
      </c>
      <c r="F136" s="90" t="str">
        <f>IF(AND($C136=0,D136=0),"0.00%",IF($C136=0,-1,IF(D136=0,1,($C136-D136)/ABS(D136))))</f>
        <v>0.00%</v>
      </c>
      <c r="G136" s="89">
        <v>0</v>
      </c>
      <c r="H136" s="89">
        <f>+C136-G136</f>
        <v>0</v>
      </c>
      <c r="I136" s="90" t="str">
        <f>IF(AND($C136=0,G136=0),"0.00%",IF($C136=0,-1,IF(G136=0,1,($C136-G136)/ABS(G136))))</f>
        <v>0.00%</v>
      </c>
      <c r="J136" s="91"/>
      <c r="K136" s="89">
        <v>0</v>
      </c>
      <c r="L136" s="89">
        <v>0</v>
      </c>
      <c r="M136" s="89">
        <f>K136-L136</f>
        <v>0</v>
      </c>
      <c r="N136" s="90" t="str">
        <f>IF(AND($K136=0,L136=0),"0.00%",IF($K136=0,-1,IF(L136=0,1,($K136-L136)/ABS(L136))))</f>
        <v>0.00%</v>
      </c>
      <c r="O136" s="89">
        <v>0</v>
      </c>
      <c r="P136" s="89">
        <f>+K136-O136</f>
        <v>0</v>
      </c>
      <c r="Q136" s="90" t="str">
        <f>IF(AND($K136=0,O136=0),"0.00%",IF($K136=0,-1,IF(O136=0,1,($K136-O136)/ABS(O136))))</f>
        <v>0.00%</v>
      </c>
      <c r="R136" s="91"/>
      <c r="S136" s="89">
        <v>0</v>
      </c>
      <c r="T136" s="89">
        <f>+S136-K136</f>
        <v>0</v>
      </c>
      <c r="U136" s="335">
        <f>IF(C136=0,0,1)+IF(D136=0,0,1)+IF(E136=0,0,1)+IF(G136=0,0,1)+IF(K136=0,0,1)+IF(L136=0,0,1)+IF(M136=0,0,1)+IF(O136=0,0,1)</f>
        <v>0</v>
      </c>
    </row>
    <row r="137" spans="1:21" s="81" customFormat="1" ht="15" hidden="1">
      <c r="A137" s="87" t="s">
        <v>273</v>
      </c>
      <c r="B137" s="88" t="s">
        <v>3748</v>
      </c>
      <c r="C137" s="89">
        <v>0</v>
      </c>
      <c r="D137" s="89">
        <v>0</v>
      </c>
      <c r="E137" s="89">
        <f>C137-D137</f>
        <v>0</v>
      </c>
      <c r="F137" s="90" t="str">
        <f>IF(AND($C137=0,D137=0),"0.00%",IF($C137=0,-1,IF(D137=0,1,($C137-D137)/ABS(D137))))</f>
        <v>0.00%</v>
      </c>
      <c r="G137" s="89">
        <v>0</v>
      </c>
      <c r="H137" s="89">
        <f>+C137-G137</f>
        <v>0</v>
      </c>
      <c r="I137" s="90" t="str">
        <f>IF(AND($C137=0,G137=0),"0.00%",IF($C137=0,-1,IF(G137=0,1,($C137-G137)/ABS(G137))))</f>
        <v>0.00%</v>
      </c>
      <c r="J137" s="91"/>
      <c r="K137" s="89">
        <v>0</v>
      </c>
      <c r="L137" s="89">
        <v>0</v>
      </c>
      <c r="M137" s="89">
        <f>K137-L137</f>
        <v>0</v>
      </c>
      <c r="N137" s="90" t="str">
        <f>IF(AND($K137=0,L137=0),"0.00%",IF($K137=0,-1,IF(L137=0,1,($K137-L137)/ABS(L137))))</f>
        <v>0.00%</v>
      </c>
      <c r="O137" s="89">
        <v>0</v>
      </c>
      <c r="P137" s="89">
        <f>+K137-O137</f>
        <v>0</v>
      </c>
      <c r="Q137" s="90" t="str">
        <f>IF(AND($K137=0,O137=0),"0.00%",IF($K137=0,-1,IF(O137=0,1,($K137-O137)/ABS(O137))))</f>
        <v>0.00%</v>
      </c>
      <c r="R137" s="91"/>
      <c r="S137" s="89">
        <v>0</v>
      </c>
      <c r="T137" s="89">
        <f>+S137-K137</f>
        <v>0</v>
      </c>
      <c r="U137" s="335">
        <f>IF(C137=0,0,1)+IF(D137=0,0,1)+IF(E137=0,0,1)+IF(G137=0,0,1)+IF(K137=0,0,1)+IF(L137=0,0,1)+IF(M137=0,0,1)+IF(O137=0,0,1)</f>
        <v>0</v>
      </c>
    </row>
    <row r="138" spans="1:21" s="81" customFormat="1" ht="15" customHeight="1">
      <c r="A138" s="87" t="s">
        <v>274</v>
      </c>
      <c r="B138" s="88" t="s">
        <v>3749</v>
      </c>
      <c r="C138" s="89">
        <v>0</v>
      </c>
      <c r="D138" s="89">
        <v>20117</v>
      </c>
      <c r="E138" s="89">
        <f>C138-D138</f>
        <v>-20117</v>
      </c>
      <c r="F138" s="90">
        <f>IF(AND($C138=0,D138=0),"0.00%",IF($C138=0,-1,IF(D138=0,1,($C138-D138)/ABS(D138))))</f>
        <v>-1</v>
      </c>
      <c r="G138" s="89">
        <v>0</v>
      </c>
      <c r="H138" s="89">
        <f>+C138-G138</f>
        <v>0</v>
      </c>
      <c r="I138" s="90" t="str">
        <f>IF(AND($C138=0,G138=0),"0.00%",IF($C138=0,-1,IF(G138=0,1,($C138-G138)/ABS(G138))))</f>
        <v>0.00%</v>
      </c>
      <c r="J138" s="91"/>
      <c r="K138" s="89">
        <v>0</v>
      </c>
      <c r="L138" s="89">
        <v>126864</v>
      </c>
      <c r="M138" s="89">
        <f>K138-L138</f>
        <v>-126864</v>
      </c>
      <c r="N138" s="90">
        <f>IF(AND($K138=0,L138=0),"0.00%",IF($K138=0,-1,IF(L138=0,1,($K138-L138)/ABS(L138))))</f>
        <v>-1</v>
      </c>
      <c r="O138" s="89">
        <v>0</v>
      </c>
      <c r="P138" s="89">
        <f>+K138-O138</f>
        <v>0</v>
      </c>
      <c r="Q138" s="90" t="str">
        <f>IF(AND($K138=0,O138=0),"0.00%",IF($K138=0,-1,IF(O138=0,1,($K138-O138)/ABS(O138))))</f>
        <v>0.00%</v>
      </c>
      <c r="R138" s="91"/>
      <c r="S138" s="89">
        <v>126864</v>
      </c>
      <c r="T138" s="89">
        <f>+S138-K138</f>
        <v>126864</v>
      </c>
      <c r="U138" s="335">
        <f>IF(C138=0,0,1)+IF(D138=0,0,1)+IF(E138=0,0,1)+IF(G138=0,0,1)+IF(K138=0,0,1)+IF(L138=0,0,1)+IF(M138=0,0,1)+IF(O138=0,0,1)</f>
        <v>4</v>
      </c>
    </row>
    <row r="139" spans="1:21" s="81" customFormat="1" ht="15" customHeight="1">
      <c r="A139" s="87" t="s">
        <v>275</v>
      </c>
      <c r="B139" s="88" t="s">
        <v>3750</v>
      </c>
      <c r="C139" s="89">
        <v>-57081</v>
      </c>
      <c r="D139" s="89">
        <v>0</v>
      </c>
      <c r="E139" s="89">
        <f>C139-D139</f>
        <v>-57081</v>
      </c>
      <c r="F139" s="90">
        <f>IF(AND($C139=0,D139=0),"0.00%",IF($C139=0,-1,IF(D139=0,1,($C139-D139)/ABS(D139))))</f>
        <v>1</v>
      </c>
      <c r="G139" s="89">
        <v>0</v>
      </c>
      <c r="H139" s="89">
        <f>+C139-G139</f>
        <v>-57081</v>
      </c>
      <c r="I139" s="90">
        <f>IF(AND($C139=0,G139=0),"0.00%",IF($C139=0,-1,IF(G139=0,1,($C139-G139)/ABS(G139))))</f>
        <v>1</v>
      </c>
      <c r="J139" s="91"/>
      <c r="K139" s="89">
        <v>-364634</v>
      </c>
      <c r="L139" s="89">
        <v>0</v>
      </c>
      <c r="M139" s="89">
        <f>K139-L139</f>
        <v>-364634</v>
      </c>
      <c r="N139" s="90">
        <f>IF(AND($K139=0,L139=0),"0.00%",IF($K139=0,-1,IF(L139=0,1,($K139-L139)/ABS(L139))))</f>
        <v>1</v>
      </c>
      <c r="O139" s="89">
        <v>0</v>
      </c>
      <c r="P139" s="89">
        <f>+K139-O139</f>
        <v>-364634</v>
      </c>
      <c r="Q139" s="90">
        <f>IF(AND($K139=0,O139=0),"0.00%",IF($K139=0,-1,IF(O139=0,1,($K139-O139)/ABS(O139))))</f>
        <v>1</v>
      </c>
      <c r="R139" s="91"/>
      <c r="S139" s="89">
        <v>0</v>
      </c>
      <c r="T139" s="89">
        <f>+S139-K139</f>
        <v>364634</v>
      </c>
      <c r="U139" s="335">
        <f>IF(C139=0,0,1)+IF(D139=0,0,1)+IF(E139=0,0,1)+IF(G139=0,0,1)+IF(K139=0,0,1)+IF(L139=0,0,1)+IF(M139=0,0,1)+IF(O139=0,0,1)</f>
        <v>4</v>
      </c>
    </row>
    <row r="140" spans="1:21" s="81" customFormat="1" ht="15" hidden="1">
      <c r="A140" s="87" t="s">
        <v>276</v>
      </c>
      <c r="B140" s="88" t="s">
        <v>3751</v>
      </c>
      <c r="C140" s="89">
        <v>0</v>
      </c>
      <c r="D140" s="89">
        <v>0</v>
      </c>
      <c r="E140" s="89">
        <f>C140-D140</f>
        <v>0</v>
      </c>
      <c r="F140" s="90" t="str">
        <f>IF(AND($C140=0,D140=0),"0.00%",IF($C140=0,-1,IF(D140=0,1,($C140-D140)/ABS(D140))))</f>
        <v>0.00%</v>
      </c>
      <c r="G140" s="89">
        <v>0</v>
      </c>
      <c r="H140" s="89">
        <f>+C140-G140</f>
        <v>0</v>
      </c>
      <c r="I140" s="90" t="str">
        <f>IF(AND($C140=0,G140=0),"0.00%",IF($C140=0,-1,IF(G140=0,1,($C140-G140)/ABS(G140))))</f>
        <v>0.00%</v>
      </c>
      <c r="J140" s="91"/>
      <c r="K140" s="89">
        <v>0</v>
      </c>
      <c r="L140" s="89">
        <v>0</v>
      </c>
      <c r="M140" s="89">
        <f>K140-L140</f>
        <v>0</v>
      </c>
      <c r="N140" s="90" t="str">
        <f>IF(AND($K140=0,L140=0),"0.00%",IF($K140=0,-1,IF(L140=0,1,($K140-L140)/ABS(L140))))</f>
        <v>0.00%</v>
      </c>
      <c r="O140" s="89">
        <v>0</v>
      </c>
      <c r="P140" s="89">
        <f>+K140-O140</f>
        <v>0</v>
      </c>
      <c r="Q140" s="90" t="str">
        <f>IF(AND($K140=0,O140=0),"0.00%",IF($K140=0,-1,IF(O140=0,1,($K140-O140)/ABS(O140))))</f>
        <v>0.00%</v>
      </c>
      <c r="R140" s="91"/>
      <c r="S140" s="89">
        <v>0</v>
      </c>
      <c r="T140" s="89">
        <f>+S140-K140</f>
        <v>0</v>
      </c>
      <c r="U140" s="335">
        <f>IF(C140=0,0,1)+IF(D140=0,0,1)+IF(E140=0,0,1)+IF(G140=0,0,1)+IF(K140=0,0,1)+IF(L140=0,0,1)+IF(M140=0,0,1)+IF(O140=0,0,1)</f>
        <v>0</v>
      </c>
    </row>
    <row r="141" spans="1:21" s="81" customFormat="1" ht="15" hidden="1">
      <c r="A141" s="87" t="s">
        <v>277</v>
      </c>
      <c r="B141" s="88" t="s">
        <v>3752</v>
      </c>
      <c r="C141" s="89">
        <v>0</v>
      </c>
      <c r="D141" s="89">
        <v>0</v>
      </c>
      <c r="E141" s="89">
        <f>C141-D141</f>
        <v>0</v>
      </c>
      <c r="F141" s="90" t="str">
        <f>IF(AND($C141=0,D141=0),"0.00%",IF($C141=0,-1,IF(D141=0,1,($C141-D141)/ABS(D141))))</f>
        <v>0.00%</v>
      </c>
      <c r="G141" s="89">
        <v>0</v>
      </c>
      <c r="H141" s="89">
        <f>+C141-G141</f>
        <v>0</v>
      </c>
      <c r="I141" s="90" t="str">
        <f>IF(AND($C141=0,G141=0),"0.00%",IF($C141=0,-1,IF(G141=0,1,($C141-G141)/ABS(G141))))</f>
        <v>0.00%</v>
      </c>
      <c r="J141" s="91"/>
      <c r="K141" s="89">
        <v>0</v>
      </c>
      <c r="L141" s="89">
        <v>0</v>
      </c>
      <c r="M141" s="89">
        <f>K141-L141</f>
        <v>0</v>
      </c>
      <c r="N141" s="90" t="str">
        <f>IF(AND($K141=0,L141=0),"0.00%",IF($K141=0,-1,IF(L141=0,1,($K141-L141)/ABS(L141))))</f>
        <v>0.00%</v>
      </c>
      <c r="O141" s="89">
        <v>0</v>
      </c>
      <c r="P141" s="89">
        <f>+K141-O141</f>
        <v>0</v>
      </c>
      <c r="Q141" s="90" t="str">
        <f>IF(AND($K141=0,O141=0),"0.00%",IF($K141=0,-1,IF(O141=0,1,($K141-O141)/ABS(O141))))</f>
        <v>0.00%</v>
      </c>
      <c r="R141" s="91"/>
      <c r="S141" s="89">
        <v>0</v>
      </c>
      <c r="T141" s="89">
        <f>+S141-K141</f>
        <v>0</v>
      </c>
      <c r="U141" s="335">
        <f>IF(C141=0,0,1)+IF(D141=0,0,1)+IF(E141=0,0,1)+IF(G141=0,0,1)+IF(K141=0,0,1)+IF(L141=0,0,1)+IF(M141=0,0,1)+IF(O141=0,0,1)</f>
        <v>0</v>
      </c>
    </row>
    <row r="142" spans="1:21" s="81" customFormat="1" ht="15" hidden="1">
      <c r="A142" s="87" t="s">
        <v>278</v>
      </c>
      <c r="B142" s="88" t="s">
        <v>3753</v>
      </c>
      <c r="C142" s="89">
        <v>0</v>
      </c>
      <c r="D142" s="89">
        <v>0</v>
      </c>
      <c r="E142" s="89">
        <f>C142-D142</f>
        <v>0</v>
      </c>
      <c r="F142" s="90" t="str">
        <f>IF(AND($C142=0,D142=0),"0.00%",IF($C142=0,-1,IF(D142=0,1,($C142-D142)/ABS(D142))))</f>
        <v>0.00%</v>
      </c>
      <c r="G142" s="89">
        <v>0</v>
      </c>
      <c r="H142" s="89">
        <f>+C142-G142</f>
        <v>0</v>
      </c>
      <c r="I142" s="90" t="str">
        <f>IF(AND($C142=0,G142=0),"0.00%",IF($C142=0,-1,IF(G142=0,1,($C142-G142)/ABS(G142))))</f>
        <v>0.00%</v>
      </c>
      <c r="J142" s="91"/>
      <c r="K142" s="89">
        <v>0</v>
      </c>
      <c r="L142" s="89">
        <v>0</v>
      </c>
      <c r="M142" s="89">
        <f>K142-L142</f>
        <v>0</v>
      </c>
      <c r="N142" s="90" t="str">
        <f>IF(AND($K142=0,L142=0),"0.00%",IF($K142=0,-1,IF(L142=0,1,($K142-L142)/ABS(L142))))</f>
        <v>0.00%</v>
      </c>
      <c r="O142" s="89">
        <v>0</v>
      </c>
      <c r="P142" s="89">
        <f>+K142-O142</f>
        <v>0</v>
      </c>
      <c r="Q142" s="90" t="str">
        <f>IF(AND($K142=0,O142=0),"0.00%",IF($K142=0,-1,IF(O142=0,1,($K142-O142)/ABS(O142))))</f>
        <v>0.00%</v>
      </c>
      <c r="R142" s="91"/>
      <c r="S142" s="89">
        <v>0</v>
      </c>
      <c r="T142" s="89">
        <f>+S142-K142</f>
        <v>0</v>
      </c>
      <c r="U142" s="335">
        <f>IF(C142=0,0,1)+IF(D142=0,0,1)+IF(E142=0,0,1)+IF(G142=0,0,1)+IF(K142=0,0,1)+IF(L142=0,0,1)+IF(M142=0,0,1)+IF(O142=0,0,1)</f>
        <v>0</v>
      </c>
    </row>
    <row r="143" spans="1:21" s="81" customFormat="1" ht="15" hidden="1">
      <c r="A143" s="87" t="s">
        <v>279</v>
      </c>
      <c r="B143" s="88" t="s">
        <v>3754</v>
      </c>
      <c r="C143" s="89">
        <v>0</v>
      </c>
      <c r="D143" s="89">
        <v>0</v>
      </c>
      <c r="E143" s="89">
        <f>C143-D143</f>
        <v>0</v>
      </c>
      <c r="F143" s="90" t="str">
        <f>IF(AND($C143=0,D143=0),"0.00%",IF($C143=0,-1,IF(D143=0,1,($C143-D143)/ABS(D143))))</f>
        <v>0.00%</v>
      </c>
      <c r="G143" s="89">
        <v>0</v>
      </c>
      <c r="H143" s="89">
        <f>+C143-G143</f>
        <v>0</v>
      </c>
      <c r="I143" s="90" t="str">
        <f>IF(AND($C143=0,G143=0),"0.00%",IF($C143=0,-1,IF(G143=0,1,($C143-G143)/ABS(G143))))</f>
        <v>0.00%</v>
      </c>
      <c r="J143" s="91"/>
      <c r="K143" s="89">
        <v>0</v>
      </c>
      <c r="L143" s="89">
        <v>0</v>
      </c>
      <c r="M143" s="89">
        <f>K143-L143</f>
        <v>0</v>
      </c>
      <c r="N143" s="90" t="str">
        <f>IF(AND($K143=0,L143=0),"0.00%",IF($K143=0,-1,IF(L143=0,1,($K143-L143)/ABS(L143))))</f>
        <v>0.00%</v>
      </c>
      <c r="O143" s="89">
        <v>0</v>
      </c>
      <c r="P143" s="89">
        <f>+K143-O143</f>
        <v>0</v>
      </c>
      <c r="Q143" s="90" t="str">
        <f>IF(AND($K143=0,O143=0),"0.00%",IF($K143=0,-1,IF(O143=0,1,($K143-O143)/ABS(O143))))</f>
        <v>0.00%</v>
      </c>
      <c r="R143" s="91"/>
      <c r="S143" s="89">
        <v>0</v>
      </c>
      <c r="T143" s="89">
        <f>+S143-K143</f>
        <v>0</v>
      </c>
      <c r="U143" s="335">
        <f>IF(C143=0,0,1)+IF(D143=0,0,1)+IF(E143=0,0,1)+IF(G143=0,0,1)+IF(K143=0,0,1)+IF(L143=0,0,1)+IF(M143=0,0,1)+IF(O143=0,0,1)</f>
        <v>0</v>
      </c>
    </row>
    <row r="144" spans="1:21" s="81" customFormat="1" ht="15" hidden="1">
      <c r="A144" s="87" t="s">
        <v>280</v>
      </c>
      <c r="B144" s="88" t="s">
        <v>3755</v>
      </c>
      <c r="C144" s="89">
        <v>0</v>
      </c>
      <c r="D144" s="89">
        <v>0</v>
      </c>
      <c r="E144" s="89">
        <f>C144-D144</f>
        <v>0</v>
      </c>
      <c r="F144" s="90" t="str">
        <f>IF(AND($C144=0,D144=0),"0.00%",IF($C144=0,-1,IF(D144=0,1,($C144-D144)/ABS(D144))))</f>
        <v>0.00%</v>
      </c>
      <c r="G144" s="89">
        <v>0</v>
      </c>
      <c r="H144" s="89">
        <f>+C144-G144</f>
        <v>0</v>
      </c>
      <c r="I144" s="90" t="str">
        <f>IF(AND($C144=0,G144=0),"0.00%",IF($C144=0,-1,IF(G144=0,1,($C144-G144)/ABS(G144))))</f>
        <v>0.00%</v>
      </c>
      <c r="J144" s="91"/>
      <c r="K144" s="89">
        <v>0</v>
      </c>
      <c r="L144" s="89">
        <v>0</v>
      </c>
      <c r="M144" s="89">
        <f>K144-L144</f>
        <v>0</v>
      </c>
      <c r="N144" s="90" t="str">
        <f>IF(AND($K144=0,L144=0),"0.00%",IF($K144=0,-1,IF(L144=0,1,($K144-L144)/ABS(L144))))</f>
        <v>0.00%</v>
      </c>
      <c r="O144" s="89">
        <v>0</v>
      </c>
      <c r="P144" s="89">
        <f>+K144-O144</f>
        <v>0</v>
      </c>
      <c r="Q144" s="90" t="str">
        <f>IF(AND($K144=0,O144=0),"0.00%",IF($K144=0,-1,IF(O144=0,1,($K144-O144)/ABS(O144))))</f>
        <v>0.00%</v>
      </c>
      <c r="R144" s="91"/>
      <c r="S144" s="89">
        <v>0</v>
      </c>
      <c r="T144" s="89">
        <f>+S144-K144</f>
        <v>0</v>
      </c>
      <c r="U144" s="335">
        <f>IF(C144=0,0,1)+IF(D144=0,0,1)+IF(E144=0,0,1)+IF(G144=0,0,1)+IF(K144=0,0,1)+IF(L144=0,0,1)+IF(M144=0,0,1)+IF(O144=0,0,1)</f>
        <v>0</v>
      </c>
    </row>
    <row r="145" spans="1:21" s="81" customFormat="1" ht="15" customHeight="1">
      <c r="A145" s="87" t="s">
        <v>281</v>
      </c>
      <c r="B145" s="88" t="s">
        <v>3756</v>
      </c>
      <c r="C145" s="89">
        <v>17973.96</v>
      </c>
      <c r="D145" s="89">
        <v>0</v>
      </c>
      <c r="E145" s="89">
        <f>C145-D145</f>
        <v>17973.96</v>
      </c>
      <c r="F145" s="90">
        <f>IF(AND($C145=0,D145=0),"0.00%",IF($C145=0,-1,IF(D145=0,1,($C145-D145)/ABS(D145))))</f>
        <v>1</v>
      </c>
      <c r="G145" s="89">
        <v>0</v>
      </c>
      <c r="H145" s="89">
        <f>+C145-G145</f>
        <v>17973.96</v>
      </c>
      <c r="I145" s="90">
        <f>IF(AND($C145=0,G145=0),"0.00%",IF($C145=0,-1,IF(G145=0,1,($C145-G145)/ABS(G145))))</f>
        <v>1</v>
      </c>
      <c r="J145" s="91"/>
      <c r="K145" s="89">
        <v>114275.03</v>
      </c>
      <c r="L145" s="89">
        <v>0</v>
      </c>
      <c r="M145" s="89">
        <f>K145-L145</f>
        <v>114275.03</v>
      </c>
      <c r="N145" s="90">
        <f>IF(AND($K145=0,L145=0),"0.00%",IF($K145=0,-1,IF(L145=0,1,($K145-L145)/ABS(L145))))</f>
        <v>1</v>
      </c>
      <c r="O145" s="89">
        <v>0</v>
      </c>
      <c r="P145" s="89">
        <f>+K145-O145</f>
        <v>114275.03</v>
      </c>
      <c r="Q145" s="90">
        <f>IF(AND($K145=0,O145=0),"0.00%",IF($K145=0,-1,IF(O145=0,1,($K145-O145)/ABS(O145))))</f>
        <v>1</v>
      </c>
      <c r="R145" s="91"/>
      <c r="S145" s="89">
        <v>0</v>
      </c>
      <c r="T145" s="89">
        <f>+S145-K145</f>
        <v>-114275.03</v>
      </c>
      <c r="U145" s="335">
        <f>IF(C145=0,0,1)+IF(D145=0,0,1)+IF(E145=0,0,1)+IF(G145=0,0,1)+IF(K145=0,0,1)+IF(L145=0,0,1)+IF(M145=0,0,1)+IF(O145=0,0,1)</f>
        <v>4</v>
      </c>
    </row>
    <row r="146" spans="1:21" s="81" customFormat="1" ht="15" customHeight="1">
      <c r="A146" s="87" t="s">
        <v>282</v>
      </c>
      <c r="B146" s="88" t="s">
        <v>3757</v>
      </c>
      <c r="C146" s="89">
        <v>-17973.96</v>
      </c>
      <c r="D146" s="89">
        <v>0</v>
      </c>
      <c r="E146" s="89">
        <f>C146-D146</f>
        <v>-17973.96</v>
      </c>
      <c r="F146" s="90">
        <f>IF(AND($C146=0,D146=0),"0.00%",IF($C146=0,-1,IF(D146=0,1,($C146-D146)/ABS(D146))))</f>
        <v>1</v>
      </c>
      <c r="G146" s="89">
        <v>0</v>
      </c>
      <c r="H146" s="89">
        <f>+C146-G146</f>
        <v>-17973.96</v>
      </c>
      <c r="I146" s="90">
        <f>IF(AND($C146=0,G146=0),"0.00%",IF($C146=0,-1,IF(G146=0,1,($C146-G146)/ABS(G146))))</f>
        <v>1</v>
      </c>
      <c r="J146" s="91"/>
      <c r="K146" s="89">
        <v>-114275.03</v>
      </c>
      <c r="L146" s="89">
        <v>0</v>
      </c>
      <c r="M146" s="89">
        <f>K146-L146</f>
        <v>-114275.03</v>
      </c>
      <c r="N146" s="90">
        <f>IF(AND($K146=0,L146=0),"0.00%",IF($K146=0,-1,IF(L146=0,1,($K146-L146)/ABS(L146))))</f>
        <v>1</v>
      </c>
      <c r="O146" s="89">
        <v>0</v>
      </c>
      <c r="P146" s="89">
        <f>+K146-O146</f>
        <v>-114275.03</v>
      </c>
      <c r="Q146" s="90">
        <f>IF(AND($K146=0,O146=0),"0.00%",IF($K146=0,-1,IF(O146=0,1,($K146-O146)/ABS(O146))))</f>
        <v>1</v>
      </c>
      <c r="R146" s="91"/>
      <c r="S146" s="89">
        <v>0</v>
      </c>
      <c r="T146" s="89">
        <f>+S146-K146</f>
        <v>114275.03</v>
      </c>
      <c r="U146" s="335">
        <f>IF(C146=0,0,1)+IF(D146=0,0,1)+IF(E146=0,0,1)+IF(G146=0,0,1)+IF(K146=0,0,1)+IF(L146=0,0,1)+IF(M146=0,0,1)+IF(O146=0,0,1)</f>
        <v>4</v>
      </c>
    </row>
    <row r="147" spans="1:21" s="81" customFormat="1" ht="15" hidden="1">
      <c r="A147" s="87" t="s">
        <v>283</v>
      </c>
      <c r="B147" s="88" t="s">
        <v>3758</v>
      </c>
      <c r="C147" s="89">
        <v>0</v>
      </c>
      <c r="D147" s="89">
        <v>0</v>
      </c>
      <c r="E147" s="89">
        <f>C147-D147</f>
        <v>0</v>
      </c>
      <c r="F147" s="90" t="str">
        <f>IF(AND($C147=0,D147=0),"0.00%",IF($C147=0,-1,IF(D147=0,1,($C147-D147)/ABS(D147))))</f>
        <v>0.00%</v>
      </c>
      <c r="G147" s="89">
        <v>0</v>
      </c>
      <c r="H147" s="89">
        <f>+C147-G147</f>
        <v>0</v>
      </c>
      <c r="I147" s="90" t="str">
        <f>IF(AND($C147=0,G147=0),"0.00%",IF($C147=0,-1,IF(G147=0,1,($C147-G147)/ABS(G147))))</f>
        <v>0.00%</v>
      </c>
      <c r="J147" s="91"/>
      <c r="K147" s="89">
        <v>0</v>
      </c>
      <c r="L147" s="89">
        <v>0</v>
      </c>
      <c r="M147" s="89">
        <f>K147-L147</f>
        <v>0</v>
      </c>
      <c r="N147" s="90" t="str">
        <f>IF(AND($K147=0,L147=0),"0.00%",IF($K147=0,-1,IF(L147=0,1,($K147-L147)/ABS(L147))))</f>
        <v>0.00%</v>
      </c>
      <c r="O147" s="89">
        <v>0</v>
      </c>
      <c r="P147" s="89">
        <f>+K147-O147</f>
        <v>0</v>
      </c>
      <c r="Q147" s="90" t="str">
        <f>IF(AND($K147=0,O147=0),"0.00%",IF($K147=0,-1,IF(O147=0,1,($K147-O147)/ABS(O147))))</f>
        <v>0.00%</v>
      </c>
      <c r="R147" s="91"/>
      <c r="S147" s="89">
        <v>0</v>
      </c>
      <c r="T147" s="89">
        <f>+S147-K147</f>
        <v>0</v>
      </c>
      <c r="U147" s="335">
        <f>IF(C147=0,0,1)+IF(D147=0,0,1)+IF(E147=0,0,1)+IF(G147=0,0,1)+IF(K147=0,0,1)+IF(L147=0,0,1)+IF(M147=0,0,1)+IF(O147=0,0,1)</f>
        <v>0</v>
      </c>
    </row>
    <row r="148" spans="1:21" s="81" customFormat="1" ht="15" customHeight="1">
      <c r="A148" s="73">
        <f>+B148</f>
        <v>0</v>
      </c>
      <c r="B148" s="88"/>
      <c r="C148" s="150"/>
      <c r="D148" s="150"/>
      <c r="E148" s="150"/>
      <c r="F148" s="95"/>
      <c r="G148" s="150"/>
      <c r="H148" s="150"/>
      <c r="I148" s="95"/>
      <c r="J148" s="111"/>
      <c r="K148" s="150"/>
      <c r="L148" s="150"/>
      <c r="M148" s="150"/>
      <c r="N148" s="95"/>
      <c r="O148" s="150"/>
      <c r="P148" s="150"/>
      <c r="Q148" s="95"/>
      <c r="R148" s="111"/>
      <c r="S148" s="150"/>
      <c r="T148" s="150"/>
      <c r="U148" s="332">
        <f>U149</f>
        <v>6</v>
      </c>
    </row>
    <row r="149" spans="1:21" s="81" customFormat="1" ht="15" customHeight="1">
      <c r="A149" s="73" t="str">
        <f>+B149</f>
        <v>   Total Gross Potential Rent</v>
      </c>
      <c r="B149" s="88" t="s">
        <v>161</v>
      </c>
      <c r="C149" s="111">
        <f>SUM(C131:C148)</f>
        <v>470949</v>
      </c>
      <c r="D149" s="111">
        <f>SUM(D131:D148)</f>
        <v>467147</v>
      </c>
      <c r="E149" s="111">
        <f>C149-D149</f>
        <v>3802</v>
      </c>
      <c r="F149" s="124">
        <f>IF(AND($C149=0,D149=0),"0.00%",IF($C149=0,-1,IF(D149=0,1,($C149-D149)/ABS(D149))))</f>
        <v>0.00813876574183287</v>
      </c>
      <c r="G149" s="111">
        <f>SUM(G131:G148)</f>
        <v>0</v>
      </c>
      <c r="H149" s="111">
        <f>+C149-G149</f>
        <v>470949</v>
      </c>
      <c r="I149" s="124">
        <f>IF(AND($C149=0,G149=0),"0.00%",IF($C149=0,-1,IF(G149=0,1,($C149-G149)/ABS(G149))))</f>
        <v>1</v>
      </c>
      <c r="J149" s="111"/>
      <c r="K149" s="111">
        <f>SUM(K131:K148)</f>
        <v>2829332.55</v>
      </c>
      <c r="L149" s="111">
        <f>SUM(L131:L148)</f>
        <v>2822689.55</v>
      </c>
      <c r="M149" s="111">
        <f>K149-L149</f>
        <v>6643</v>
      </c>
      <c r="N149" s="124">
        <f>IF(AND($K149=0,L149=0),"0.00%",IF($K149=0,-1,IF(L149=0,1,($K149-L149)/ABS(L149))))</f>
        <v>0.00235342919663269</v>
      </c>
      <c r="O149" s="111">
        <f>SUM(O131:O148)</f>
        <v>0</v>
      </c>
      <c r="P149" s="111">
        <f>+K149-O149</f>
        <v>2829332.55</v>
      </c>
      <c r="Q149" s="124">
        <f>IF(AND($K149=0,O149=0),"0.00%",IF($K149=0,-1,IF(O149=0,1,($K149-O149)/ABS(O149))))</f>
        <v>1</v>
      </c>
      <c r="R149" s="111"/>
      <c r="S149" s="111">
        <f>SUM(S131:S148)</f>
        <v>2822689.55</v>
      </c>
      <c r="T149" s="111">
        <f>SUM(T131:T148)</f>
        <v>-6643</v>
      </c>
      <c r="U149" s="335">
        <f>IF(C149=0,0,1)+IF(D149=0,0,1)+IF(E149=0,0,1)+IF(G149=0,0,1)+IF(K149=0,0,1)+IF(L149=0,0,1)+IF(M149=0,0,1)+IF(O149=0,0,1)</f>
        <v>6</v>
      </c>
    </row>
    <row r="150" spans="1:21" s="81" customFormat="1" ht="15" customHeight="1">
      <c r="A150" s="73" t="str">
        <f>+B150</f>
        <v>  </v>
      </c>
      <c r="B150" s="111" t="s">
        <v>162</v>
      </c>
      <c r="C150" s="111"/>
      <c r="D150" s="125"/>
      <c r="E150" s="125"/>
      <c r="F150" s="90"/>
      <c r="G150" s="125"/>
      <c r="H150" s="125"/>
      <c r="I150" s="90"/>
      <c r="J150" s="111"/>
      <c r="K150" s="125"/>
      <c r="L150" s="125"/>
      <c r="M150" s="125"/>
      <c r="N150" s="90"/>
      <c r="O150" s="125"/>
      <c r="P150" s="125"/>
      <c r="Q150" s="90"/>
      <c r="R150" s="111"/>
      <c r="S150" s="125"/>
      <c r="T150" s="125"/>
      <c r="U150" s="332"/>
    </row>
    <row r="151" spans="1:21" s="81" customFormat="1" ht="15" customHeight="1">
      <c r="A151" s="73" t="str">
        <f>+B151</f>
        <v>Rent Losses</v>
      </c>
      <c r="B151" s="111" t="s">
        <v>163</v>
      </c>
      <c r="C151" s="111"/>
      <c r="D151" s="125"/>
      <c r="E151" s="125"/>
      <c r="F151" s="90"/>
      <c r="G151" s="125"/>
      <c r="H151" s="125"/>
      <c r="I151" s="90"/>
      <c r="J151" s="111"/>
      <c r="K151" s="125"/>
      <c r="L151" s="125"/>
      <c r="M151" s="125"/>
      <c r="N151" s="90"/>
      <c r="O151" s="125"/>
      <c r="P151" s="125"/>
      <c r="Q151" s="90"/>
      <c r="R151" s="111"/>
      <c r="S151" s="125"/>
      <c r="T151" s="125"/>
      <c r="U151" s="332"/>
    </row>
    <row r="152" spans="1:21" s="81" customFormat="1" ht="15" customHeight="1">
      <c r="A152" s="73">
        <f>+B152</f>
        <v>0</v>
      </c>
      <c r="B152" s="111"/>
      <c r="C152" s="111"/>
      <c r="D152" s="125"/>
      <c r="E152" s="125"/>
      <c r="F152" s="90"/>
      <c r="G152" s="125"/>
      <c r="H152" s="125"/>
      <c r="I152" s="90"/>
      <c r="J152" s="111"/>
      <c r="K152" s="125"/>
      <c r="L152" s="125"/>
      <c r="M152" s="125"/>
      <c r="N152" s="90"/>
      <c r="O152" s="125"/>
      <c r="P152" s="125"/>
      <c r="Q152" s="90"/>
      <c r="R152" s="111"/>
      <c r="S152" s="125"/>
      <c r="T152" s="125"/>
      <c r="U152" s="332"/>
    </row>
    <row r="153" spans="1:21" s="81" customFormat="1" ht="15" customHeight="1">
      <c r="A153" s="73" t="str">
        <f>+B153</f>
        <v>Concessions</v>
      </c>
      <c r="B153" s="82" t="s">
        <v>38</v>
      </c>
      <c r="C153" s="111"/>
      <c r="D153" s="125"/>
      <c r="E153" s="125"/>
      <c r="F153" s="90"/>
      <c r="G153" s="125"/>
      <c r="H153" s="125"/>
      <c r="I153" s="90"/>
      <c r="J153" s="111"/>
      <c r="K153" s="125"/>
      <c r="L153" s="125"/>
      <c r="M153" s="125"/>
      <c r="N153" s="90"/>
      <c r="O153" s="125"/>
      <c r="P153" s="125"/>
      <c r="Q153" s="90"/>
      <c r="R153" s="111"/>
      <c r="S153" s="125"/>
      <c r="T153" s="125"/>
      <c r="U153" s="332">
        <f>U169</f>
        <v>6</v>
      </c>
    </row>
    <row r="154" spans="1:21" s="81" customFormat="1" ht="15" hidden="1">
      <c r="A154" s="87"/>
      <c r="B154" s="88"/>
      <c r="C154" s="89"/>
      <c r="D154" s="89"/>
      <c r="E154" s="89"/>
      <c r="F154" s="90"/>
      <c r="G154" s="89"/>
      <c r="H154" s="89"/>
      <c r="I154" s="90"/>
      <c r="J154" s="91"/>
      <c r="K154" s="89"/>
      <c r="L154" s="89"/>
      <c r="M154" s="89"/>
      <c r="N154" s="90"/>
      <c r="O154" s="89"/>
      <c r="P154" s="89"/>
      <c r="Q154" s="90"/>
      <c r="R154" s="91"/>
      <c r="S154" s="89"/>
      <c r="T154" s="89"/>
      <c r="U154" s="335"/>
    </row>
    <row r="155" spans="1:21" s="81" customFormat="1" ht="15" hidden="1">
      <c r="A155" s="87" t="s">
        <v>284</v>
      </c>
      <c r="B155" s="88" t="s">
        <v>3759</v>
      </c>
      <c r="C155" s="89">
        <v>0</v>
      </c>
      <c r="D155" s="89">
        <v>0</v>
      </c>
      <c r="E155" s="89">
        <f>C155-D155</f>
        <v>0</v>
      </c>
      <c r="F155" s="90" t="str">
        <f>IF(AND($C155=0,D155=0),"0.00%",IF($C155=0,-1,IF(D155=0,1,($C155-D155)/ABS(D155))))</f>
        <v>0.00%</v>
      </c>
      <c r="G155" s="89">
        <v>0</v>
      </c>
      <c r="H155" s="89">
        <f>+C155-G155</f>
        <v>0</v>
      </c>
      <c r="I155" s="90" t="str">
        <f>IF(AND($C155=0,G155=0),"0.00%",IF($C155=0,-1,IF(G155=0,1,($C155-G155)/ABS(G155))))</f>
        <v>0.00%</v>
      </c>
      <c r="J155" s="91"/>
      <c r="K155" s="89">
        <v>0</v>
      </c>
      <c r="L155" s="89">
        <v>0</v>
      </c>
      <c r="M155" s="89">
        <f>K155-L155</f>
        <v>0</v>
      </c>
      <c r="N155" s="90" t="str">
        <f>IF(AND($K155=0,L155=0),"0.00%",IF($K155=0,-1,IF(L155=0,1,($K155-L155)/ABS(L155))))</f>
        <v>0.00%</v>
      </c>
      <c r="O155" s="89">
        <v>0</v>
      </c>
      <c r="P155" s="89">
        <f>+K155-O155</f>
        <v>0</v>
      </c>
      <c r="Q155" s="90" t="str">
        <f>IF(AND($K155=0,O155=0),"0.00%",IF($K155=0,-1,IF(O155=0,1,($K155-O155)/ABS(O155))))</f>
        <v>0.00%</v>
      </c>
      <c r="R155" s="91"/>
      <c r="S155" s="89">
        <v>0</v>
      </c>
      <c r="T155" s="89">
        <f>+S155-K155</f>
        <v>0</v>
      </c>
      <c r="U155" s="335">
        <f>IF(C155=0,0,1)+IF(D155=0,0,1)+IF(E155=0,0,1)+IF(G155=0,0,1)+IF(K155=0,0,1)+IF(L155=0,0,1)+IF(M155=0,0,1)+IF(O155=0,0,1)</f>
        <v>0</v>
      </c>
    </row>
    <row r="156" spans="1:21" s="81" customFormat="1" ht="15" hidden="1">
      <c r="A156" s="87" t="s">
        <v>285</v>
      </c>
      <c r="B156" s="88" t="s">
        <v>3760</v>
      </c>
      <c r="C156" s="89">
        <v>0</v>
      </c>
      <c r="D156" s="89">
        <v>0</v>
      </c>
      <c r="E156" s="89">
        <f>C156-D156</f>
        <v>0</v>
      </c>
      <c r="F156" s="90" t="str">
        <f>IF(AND($C156=0,D156=0),"0.00%",IF($C156=0,-1,IF(D156=0,1,($C156-D156)/ABS(D156))))</f>
        <v>0.00%</v>
      </c>
      <c r="G156" s="89">
        <v>0</v>
      </c>
      <c r="H156" s="89">
        <f>+C156-G156</f>
        <v>0</v>
      </c>
      <c r="I156" s="90" t="str">
        <f>IF(AND($C156=0,G156=0),"0.00%",IF($C156=0,-1,IF(G156=0,1,($C156-G156)/ABS(G156))))</f>
        <v>0.00%</v>
      </c>
      <c r="J156" s="91"/>
      <c r="K156" s="89">
        <v>0</v>
      </c>
      <c r="L156" s="89">
        <v>0</v>
      </c>
      <c r="M156" s="89">
        <f>K156-L156</f>
        <v>0</v>
      </c>
      <c r="N156" s="90" t="str">
        <f>IF(AND($K156=0,L156=0),"0.00%",IF($K156=0,-1,IF(L156=0,1,($K156-L156)/ABS(L156))))</f>
        <v>0.00%</v>
      </c>
      <c r="O156" s="89">
        <v>0</v>
      </c>
      <c r="P156" s="89">
        <f>+K156-O156</f>
        <v>0</v>
      </c>
      <c r="Q156" s="90" t="str">
        <f>IF(AND($K156=0,O156=0),"0.00%",IF($K156=0,-1,IF(O156=0,1,($K156-O156)/ABS(O156))))</f>
        <v>0.00%</v>
      </c>
      <c r="R156" s="91"/>
      <c r="S156" s="89">
        <v>0</v>
      </c>
      <c r="T156" s="89">
        <f>+S156-K156</f>
        <v>0</v>
      </c>
      <c r="U156" s="335">
        <f>IF(C156=0,0,1)+IF(D156=0,0,1)+IF(E156=0,0,1)+IF(G156=0,0,1)+IF(K156=0,0,1)+IF(L156=0,0,1)+IF(M156=0,0,1)+IF(O156=0,0,1)</f>
        <v>0</v>
      </c>
    </row>
    <row r="157" spans="1:21" s="81" customFormat="1" ht="15" hidden="1">
      <c r="A157" s="87" t="s">
        <v>286</v>
      </c>
      <c r="B157" s="88" t="s">
        <v>3761</v>
      </c>
      <c r="C157" s="89">
        <v>0</v>
      </c>
      <c r="D157" s="89">
        <v>0</v>
      </c>
      <c r="E157" s="89">
        <f>C157-D157</f>
        <v>0</v>
      </c>
      <c r="F157" s="90" t="str">
        <f>IF(AND($C157=0,D157=0),"0.00%",IF($C157=0,-1,IF(D157=0,1,($C157-D157)/ABS(D157))))</f>
        <v>0.00%</v>
      </c>
      <c r="G157" s="89">
        <v>0</v>
      </c>
      <c r="H157" s="89">
        <f>+C157-G157</f>
        <v>0</v>
      </c>
      <c r="I157" s="90" t="str">
        <f>IF(AND($C157=0,G157=0),"0.00%",IF($C157=0,-1,IF(G157=0,1,($C157-G157)/ABS(G157))))</f>
        <v>0.00%</v>
      </c>
      <c r="J157" s="91"/>
      <c r="K157" s="89">
        <v>0</v>
      </c>
      <c r="L157" s="89">
        <v>0</v>
      </c>
      <c r="M157" s="89">
        <f>K157-L157</f>
        <v>0</v>
      </c>
      <c r="N157" s="90" t="str">
        <f>IF(AND($K157=0,L157=0),"0.00%",IF($K157=0,-1,IF(L157=0,1,($K157-L157)/ABS(L157))))</f>
        <v>0.00%</v>
      </c>
      <c r="O157" s="89">
        <v>0</v>
      </c>
      <c r="P157" s="89">
        <f>+K157-O157</f>
        <v>0</v>
      </c>
      <c r="Q157" s="90" t="str">
        <f>IF(AND($K157=0,O157=0),"0.00%",IF($K157=0,-1,IF(O157=0,1,($K157-O157)/ABS(O157))))</f>
        <v>0.00%</v>
      </c>
      <c r="R157" s="91"/>
      <c r="S157" s="89">
        <v>0</v>
      </c>
      <c r="T157" s="89">
        <f>+S157-K157</f>
        <v>0</v>
      </c>
      <c r="U157" s="335">
        <f>IF(C157=0,0,1)+IF(D157=0,0,1)+IF(E157=0,0,1)+IF(G157=0,0,1)+IF(K157=0,0,1)+IF(L157=0,0,1)+IF(M157=0,0,1)+IF(O157=0,0,1)</f>
        <v>0</v>
      </c>
    </row>
    <row r="158" spans="1:21" s="81" customFormat="1" ht="15" customHeight="1">
      <c r="A158" s="87" t="s">
        <v>287</v>
      </c>
      <c r="B158" s="88" t="s">
        <v>3762</v>
      </c>
      <c r="C158" s="89">
        <v>-777.5</v>
      </c>
      <c r="D158" s="89">
        <v>-15050</v>
      </c>
      <c r="E158" s="89">
        <f>C158-D158</f>
        <v>14272.5</v>
      </c>
      <c r="F158" s="90">
        <f>IF(AND($C158=0,D158=0),"0.00%",IF($C158=0,-1,IF(D158=0,1,($C158-D158)/ABS(D158))))</f>
        <v>0.948338870431894</v>
      </c>
      <c r="G158" s="89">
        <v>0</v>
      </c>
      <c r="H158" s="89">
        <f>+C158-G158</f>
        <v>-777.5</v>
      </c>
      <c r="I158" s="90">
        <f>IF(AND($C158=0,G158=0),"0.00%",IF($C158=0,-1,IF(G158=0,1,($C158-G158)/ABS(G158))))</f>
        <v>1</v>
      </c>
      <c r="J158" s="91"/>
      <c r="K158" s="89">
        <v>-267436.76</v>
      </c>
      <c r="L158" s="89">
        <v>-141950</v>
      </c>
      <c r="M158" s="89">
        <f>K158-L158</f>
        <v>-125486.76</v>
      </c>
      <c r="N158" s="90">
        <f>IF(AND($K158=0,L158=0),"0.00%",IF($K158=0,-1,IF(L158=0,1,($K158-L158)/ABS(L158))))</f>
        <v>-0.884020852412821</v>
      </c>
      <c r="O158" s="89">
        <v>0</v>
      </c>
      <c r="P158" s="89">
        <f>+K158-O158</f>
        <v>-267436.76</v>
      </c>
      <c r="Q158" s="90">
        <f>IF(AND($K158=0,O158=0),"0.00%",IF($K158=0,-1,IF(O158=0,1,($K158-O158)/ABS(O158))))</f>
        <v>1</v>
      </c>
      <c r="R158" s="91"/>
      <c r="S158" s="89">
        <v>-141950</v>
      </c>
      <c r="T158" s="89">
        <f>+S158-K158</f>
        <v>125486.76</v>
      </c>
      <c r="U158" s="335">
        <f>IF(C158=0,0,1)+IF(D158=0,0,1)+IF(E158=0,0,1)+IF(G158=0,0,1)+IF(K158=0,0,1)+IF(L158=0,0,1)+IF(M158=0,0,1)+IF(O158=0,0,1)</f>
        <v>6</v>
      </c>
    </row>
    <row r="159" spans="1:21" s="81" customFormat="1" ht="15" hidden="1">
      <c r="A159" s="87" t="s">
        <v>288</v>
      </c>
      <c r="B159" s="88" t="s">
        <v>3763</v>
      </c>
      <c r="C159" s="89">
        <v>0</v>
      </c>
      <c r="D159" s="89">
        <v>0</v>
      </c>
      <c r="E159" s="89">
        <f>C159-D159</f>
        <v>0</v>
      </c>
      <c r="F159" s="90" t="str">
        <f>IF(AND($C159=0,D159=0),"0.00%",IF($C159=0,-1,IF(D159=0,1,($C159-D159)/ABS(D159))))</f>
        <v>0.00%</v>
      </c>
      <c r="G159" s="89">
        <v>0</v>
      </c>
      <c r="H159" s="89">
        <f>+C159-G159</f>
        <v>0</v>
      </c>
      <c r="I159" s="90" t="str">
        <f>IF(AND($C159=0,G159=0),"0.00%",IF($C159=0,-1,IF(G159=0,1,($C159-G159)/ABS(G159))))</f>
        <v>0.00%</v>
      </c>
      <c r="J159" s="91"/>
      <c r="K159" s="89">
        <v>0</v>
      </c>
      <c r="L159" s="89">
        <v>0</v>
      </c>
      <c r="M159" s="89">
        <f>K159-L159</f>
        <v>0</v>
      </c>
      <c r="N159" s="90" t="str">
        <f>IF(AND($K159=0,L159=0),"0.00%",IF($K159=0,-1,IF(L159=0,1,($K159-L159)/ABS(L159))))</f>
        <v>0.00%</v>
      </c>
      <c r="O159" s="89">
        <v>0</v>
      </c>
      <c r="P159" s="89">
        <f>+K159-O159</f>
        <v>0</v>
      </c>
      <c r="Q159" s="90" t="str">
        <f>IF(AND($K159=0,O159=0),"0.00%",IF($K159=0,-1,IF(O159=0,1,($K159-O159)/ABS(O159))))</f>
        <v>0.00%</v>
      </c>
      <c r="R159" s="91"/>
      <c r="S159" s="89">
        <v>0</v>
      </c>
      <c r="T159" s="89">
        <f>+S159-K159</f>
        <v>0</v>
      </c>
      <c r="U159" s="335">
        <f>IF(C159=0,0,1)+IF(D159=0,0,1)+IF(E159=0,0,1)+IF(G159=0,0,1)+IF(K159=0,0,1)+IF(L159=0,0,1)+IF(M159=0,0,1)+IF(O159=0,0,1)</f>
        <v>0</v>
      </c>
    </row>
    <row r="160" spans="1:21" s="81" customFormat="1" ht="15" hidden="1">
      <c r="A160" s="87" t="s">
        <v>289</v>
      </c>
      <c r="B160" s="88" t="s">
        <v>3764</v>
      </c>
      <c r="C160" s="89">
        <v>0</v>
      </c>
      <c r="D160" s="89">
        <v>0</v>
      </c>
      <c r="E160" s="89">
        <f>C160-D160</f>
        <v>0</v>
      </c>
      <c r="F160" s="90" t="str">
        <f>IF(AND($C160=0,D160=0),"0.00%",IF($C160=0,-1,IF(D160=0,1,($C160-D160)/ABS(D160))))</f>
        <v>0.00%</v>
      </c>
      <c r="G160" s="89">
        <v>0</v>
      </c>
      <c r="H160" s="89">
        <f>+C160-G160</f>
        <v>0</v>
      </c>
      <c r="I160" s="90" t="str">
        <f>IF(AND($C160=0,G160=0),"0.00%",IF($C160=0,-1,IF(G160=0,1,($C160-G160)/ABS(G160))))</f>
        <v>0.00%</v>
      </c>
      <c r="J160" s="91"/>
      <c r="K160" s="89">
        <v>0</v>
      </c>
      <c r="L160" s="89">
        <v>0</v>
      </c>
      <c r="M160" s="89">
        <f>K160-L160</f>
        <v>0</v>
      </c>
      <c r="N160" s="90" t="str">
        <f>IF(AND($K160=0,L160=0),"0.00%",IF($K160=0,-1,IF(L160=0,1,($K160-L160)/ABS(L160))))</f>
        <v>0.00%</v>
      </c>
      <c r="O160" s="89">
        <v>0</v>
      </c>
      <c r="P160" s="89">
        <f>+K160-O160</f>
        <v>0</v>
      </c>
      <c r="Q160" s="90" t="str">
        <f>IF(AND($K160=0,O160=0),"0.00%",IF($K160=0,-1,IF(O160=0,1,($K160-O160)/ABS(O160))))</f>
        <v>0.00%</v>
      </c>
      <c r="R160" s="91"/>
      <c r="S160" s="89">
        <v>0</v>
      </c>
      <c r="T160" s="89">
        <f>+S160-K160</f>
        <v>0</v>
      </c>
      <c r="U160" s="335">
        <f>IF(C160=0,0,1)+IF(D160=0,0,1)+IF(E160=0,0,1)+IF(G160=0,0,1)+IF(K160=0,0,1)+IF(L160=0,0,1)+IF(M160=0,0,1)+IF(O160=0,0,1)</f>
        <v>0</v>
      </c>
    </row>
    <row r="161" spans="1:21" s="81" customFormat="1" ht="15" hidden="1">
      <c r="A161" s="87" t="s">
        <v>290</v>
      </c>
      <c r="B161" s="88" t="s">
        <v>3765</v>
      </c>
      <c r="C161" s="89">
        <v>0</v>
      </c>
      <c r="D161" s="89">
        <v>0</v>
      </c>
      <c r="E161" s="89">
        <f>C161-D161</f>
        <v>0</v>
      </c>
      <c r="F161" s="90" t="str">
        <f>IF(AND($C161=0,D161=0),"0.00%",IF($C161=0,-1,IF(D161=0,1,($C161-D161)/ABS(D161))))</f>
        <v>0.00%</v>
      </c>
      <c r="G161" s="89">
        <v>0</v>
      </c>
      <c r="H161" s="89">
        <f>+C161-G161</f>
        <v>0</v>
      </c>
      <c r="I161" s="90" t="str">
        <f>IF(AND($C161=0,G161=0),"0.00%",IF($C161=0,-1,IF(G161=0,1,($C161-G161)/ABS(G161))))</f>
        <v>0.00%</v>
      </c>
      <c r="J161" s="91"/>
      <c r="K161" s="89">
        <v>0</v>
      </c>
      <c r="L161" s="89">
        <v>0</v>
      </c>
      <c r="M161" s="89">
        <f>K161-L161</f>
        <v>0</v>
      </c>
      <c r="N161" s="90" t="str">
        <f>IF(AND($K161=0,L161=0),"0.00%",IF($K161=0,-1,IF(L161=0,1,($K161-L161)/ABS(L161))))</f>
        <v>0.00%</v>
      </c>
      <c r="O161" s="89">
        <v>0</v>
      </c>
      <c r="P161" s="89">
        <f>+K161-O161</f>
        <v>0</v>
      </c>
      <c r="Q161" s="90" t="str">
        <f>IF(AND($K161=0,O161=0),"0.00%",IF($K161=0,-1,IF(O161=0,1,($K161-O161)/ABS(O161))))</f>
        <v>0.00%</v>
      </c>
      <c r="R161" s="91"/>
      <c r="S161" s="89">
        <v>0</v>
      </c>
      <c r="T161" s="89">
        <f>+S161-K161</f>
        <v>0</v>
      </c>
      <c r="U161" s="335">
        <f>IF(C161=0,0,1)+IF(D161=0,0,1)+IF(E161=0,0,1)+IF(G161=0,0,1)+IF(K161=0,0,1)+IF(L161=0,0,1)+IF(M161=0,0,1)+IF(O161=0,0,1)</f>
        <v>0</v>
      </c>
    </row>
    <row r="162" spans="1:21" s="81" customFormat="1" ht="15" hidden="1">
      <c r="A162" s="87" t="s">
        <v>291</v>
      </c>
      <c r="B162" s="88" t="s">
        <v>3766</v>
      </c>
      <c r="C162" s="89">
        <v>0</v>
      </c>
      <c r="D162" s="89">
        <v>0</v>
      </c>
      <c r="E162" s="89">
        <f>C162-D162</f>
        <v>0</v>
      </c>
      <c r="F162" s="90" t="str">
        <f>IF(AND($C162=0,D162=0),"0.00%",IF($C162=0,-1,IF(D162=0,1,($C162-D162)/ABS(D162))))</f>
        <v>0.00%</v>
      </c>
      <c r="G162" s="89">
        <v>0</v>
      </c>
      <c r="H162" s="89">
        <f>+C162-G162</f>
        <v>0</v>
      </c>
      <c r="I162" s="90" t="str">
        <f>IF(AND($C162=0,G162=0),"0.00%",IF($C162=0,-1,IF(G162=0,1,($C162-G162)/ABS(G162))))</f>
        <v>0.00%</v>
      </c>
      <c r="J162" s="91"/>
      <c r="K162" s="89">
        <v>0</v>
      </c>
      <c r="L162" s="89">
        <v>0</v>
      </c>
      <c r="M162" s="89">
        <f>K162-L162</f>
        <v>0</v>
      </c>
      <c r="N162" s="90" t="str">
        <f>IF(AND($K162=0,L162=0),"0.00%",IF($K162=0,-1,IF(L162=0,1,($K162-L162)/ABS(L162))))</f>
        <v>0.00%</v>
      </c>
      <c r="O162" s="89">
        <v>0</v>
      </c>
      <c r="P162" s="89">
        <f>+K162-O162</f>
        <v>0</v>
      </c>
      <c r="Q162" s="90" t="str">
        <f>IF(AND($K162=0,O162=0),"0.00%",IF($K162=0,-1,IF(O162=0,1,($K162-O162)/ABS(O162))))</f>
        <v>0.00%</v>
      </c>
      <c r="R162" s="91"/>
      <c r="S162" s="89">
        <v>0</v>
      </c>
      <c r="T162" s="89">
        <f>+S162-K162</f>
        <v>0</v>
      </c>
      <c r="U162" s="335">
        <f>IF(C162=0,0,1)+IF(D162=0,0,1)+IF(E162=0,0,1)+IF(G162=0,0,1)+IF(K162=0,0,1)+IF(L162=0,0,1)+IF(M162=0,0,1)+IF(O162=0,0,1)</f>
        <v>0</v>
      </c>
    </row>
    <row r="163" spans="1:21" s="81" customFormat="1" ht="15" customHeight="1">
      <c r="A163" s="87" t="s">
        <v>292</v>
      </c>
      <c r="B163" s="88" t="s">
        <v>3767</v>
      </c>
      <c r="C163" s="89">
        <v>45.16</v>
      </c>
      <c r="D163" s="89">
        <v>0</v>
      </c>
      <c r="E163" s="89">
        <f>C163-D163</f>
        <v>45.16</v>
      </c>
      <c r="F163" s="90">
        <f>IF(AND($C163=0,D163=0),"0.00%",IF($C163=0,-1,IF(D163=0,1,($C163-D163)/ABS(D163))))</f>
        <v>1</v>
      </c>
      <c r="G163" s="89">
        <v>0</v>
      </c>
      <c r="H163" s="89">
        <f>+C163-G163</f>
        <v>45.16</v>
      </c>
      <c r="I163" s="90">
        <f>IF(AND($C163=0,G163=0),"0.00%",IF($C163=0,-1,IF(G163=0,1,($C163-G163)/ABS(G163))))</f>
        <v>1</v>
      </c>
      <c r="J163" s="91"/>
      <c r="K163" s="89">
        <v>1445.16</v>
      </c>
      <c r="L163" s="89">
        <v>0</v>
      </c>
      <c r="M163" s="89">
        <f>K163-L163</f>
        <v>1445.16</v>
      </c>
      <c r="N163" s="90">
        <f>IF(AND($K163=0,L163=0),"0.00%",IF($K163=0,-1,IF(L163=0,1,($K163-L163)/ABS(L163))))</f>
        <v>1</v>
      </c>
      <c r="O163" s="89">
        <v>0</v>
      </c>
      <c r="P163" s="89">
        <f>+K163-O163</f>
        <v>1445.16</v>
      </c>
      <c r="Q163" s="90">
        <f>IF(AND($K163=0,O163=0),"0.00%",IF($K163=0,-1,IF(O163=0,1,($K163-O163)/ABS(O163))))</f>
        <v>1</v>
      </c>
      <c r="R163" s="91"/>
      <c r="S163" s="89">
        <v>0</v>
      </c>
      <c r="T163" s="89">
        <f>+S163-K163</f>
        <v>-1445.16</v>
      </c>
      <c r="U163" s="335">
        <f>IF(C163=0,0,1)+IF(D163=0,0,1)+IF(E163=0,0,1)+IF(G163=0,0,1)+IF(K163=0,0,1)+IF(L163=0,0,1)+IF(M163=0,0,1)+IF(O163=0,0,1)</f>
        <v>4</v>
      </c>
    </row>
    <row r="164" spans="1:21" s="81" customFormat="1" ht="15" hidden="1">
      <c r="A164" s="87" t="s">
        <v>293</v>
      </c>
      <c r="B164" s="88" t="s">
        <v>3768</v>
      </c>
      <c r="C164" s="89">
        <v>0</v>
      </c>
      <c r="D164" s="89">
        <v>0</v>
      </c>
      <c r="E164" s="89">
        <f>C164-D164</f>
        <v>0</v>
      </c>
      <c r="F164" s="90" t="str">
        <f>IF(AND($C164=0,D164=0),"0.00%",IF($C164=0,-1,IF(D164=0,1,($C164-D164)/ABS(D164))))</f>
        <v>0.00%</v>
      </c>
      <c r="G164" s="89">
        <v>0</v>
      </c>
      <c r="H164" s="89">
        <f>+C164-G164</f>
        <v>0</v>
      </c>
      <c r="I164" s="90" t="str">
        <f>IF(AND($C164=0,G164=0),"0.00%",IF($C164=0,-1,IF(G164=0,1,($C164-G164)/ABS(G164))))</f>
        <v>0.00%</v>
      </c>
      <c r="J164" s="91"/>
      <c r="K164" s="89">
        <v>0</v>
      </c>
      <c r="L164" s="89">
        <v>0</v>
      </c>
      <c r="M164" s="89">
        <f>K164-L164</f>
        <v>0</v>
      </c>
      <c r="N164" s="90" t="str">
        <f>IF(AND($K164=0,L164=0),"0.00%",IF($K164=0,-1,IF(L164=0,1,($K164-L164)/ABS(L164))))</f>
        <v>0.00%</v>
      </c>
      <c r="O164" s="89">
        <v>0</v>
      </c>
      <c r="P164" s="89">
        <f>+K164-O164</f>
        <v>0</v>
      </c>
      <c r="Q164" s="90" t="str">
        <f>IF(AND($K164=0,O164=0),"0.00%",IF($K164=0,-1,IF(O164=0,1,($K164-O164)/ABS(O164))))</f>
        <v>0.00%</v>
      </c>
      <c r="R164" s="91"/>
      <c r="S164" s="89">
        <v>0</v>
      </c>
      <c r="T164" s="89">
        <f>+S164-K164</f>
        <v>0</v>
      </c>
      <c r="U164" s="335">
        <f>IF(C164=0,0,1)+IF(D164=0,0,1)+IF(E164=0,0,1)+IF(G164=0,0,1)+IF(K164=0,0,1)+IF(L164=0,0,1)+IF(M164=0,0,1)+IF(O164=0,0,1)</f>
        <v>0</v>
      </c>
    </row>
    <row r="165" spans="1:21" s="81" customFormat="1" ht="15" hidden="1">
      <c r="A165" s="87" t="s">
        <v>294</v>
      </c>
      <c r="B165" s="88" t="s">
        <v>3769</v>
      </c>
      <c r="C165" s="89">
        <v>0</v>
      </c>
      <c r="D165" s="89">
        <v>0</v>
      </c>
      <c r="E165" s="89">
        <f>C165-D165</f>
        <v>0</v>
      </c>
      <c r="F165" s="90" t="str">
        <f>IF(AND($C165=0,D165=0),"0.00%",IF($C165=0,-1,IF(D165=0,1,($C165-D165)/ABS(D165))))</f>
        <v>0.00%</v>
      </c>
      <c r="G165" s="89">
        <v>0</v>
      </c>
      <c r="H165" s="89">
        <f>+C165-G165</f>
        <v>0</v>
      </c>
      <c r="I165" s="90" t="str">
        <f>IF(AND($C165=0,G165=0),"0.00%",IF($C165=0,-1,IF(G165=0,1,($C165-G165)/ABS(G165))))</f>
        <v>0.00%</v>
      </c>
      <c r="J165" s="91"/>
      <c r="K165" s="89">
        <v>0</v>
      </c>
      <c r="L165" s="89">
        <v>0</v>
      </c>
      <c r="M165" s="89">
        <f>K165-L165</f>
        <v>0</v>
      </c>
      <c r="N165" s="90" t="str">
        <f>IF(AND($K165=0,L165=0),"0.00%",IF($K165=0,-1,IF(L165=0,1,($K165-L165)/ABS(L165))))</f>
        <v>0.00%</v>
      </c>
      <c r="O165" s="89">
        <v>0</v>
      </c>
      <c r="P165" s="89">
        <f>+K165-O165</f>
        <v>0</v>
      </c>
      <c r="Q165" s="90" t="str">
        <f>IF(AND($K165=0,O165=0),"0.00%",IF($K165=0,-1,IF(O165=0,1,($K165-O165)/ABS(O165))))</f>
        <v>0.00%</v>
      </c>
      <c r="R165" s="91"/>
      <c r="S165" s="89">
        <v>0</v>
      </c>
      <c r="T165" s="89">
        <f>+S165-K165</f>
        <v>0</v>
      </c>
      <c r="U165" s="335">
        <f>IF(C165=0,0,1)+IF(D165=0,0,1)+IF(E165=0,0,1)+IF(G165=0,0,1)+IF(K165=0,0,1)+IF(L165=0,0,1)+IF(M165=0,0,1)+IF(O165=0,0,1)</f>
        <v>0</v>
      </c>
    </row>
    <row r="166" spans="1:21" s="81" customFormat="1" ht="15" hidden="1">
      <c r="A166" s="87" t="s">
        <v>295</v>
      </c>
      <c r="B166" s="88" t="s">
        <v>3770</v>
      </c>
      <c r="C166" s="89">
        <v>0</v>
      </c>
      <c r="D166" s="89">
        <v>0</v>
      </c>
      <c r="E166" s="89">
        <f>C166-D166</f>
        <v>0</v>
      </c>
      <c r="F166" s="90" t="str">
        <f>IF(AND($C166=0,D166=0),"0.00%",IF($C166=0,-1,IF(D166=0,1,($C166-D166)/ABS(D166))))</f>
        <v>0.00%</v>
      </c>
      <c r="G166" s="89">
        <v>0</v>
      </c>
      <c r="H166" s="89">
        <f>+C166-G166</f>
        <v>0</v>
      </c>
      <c r="I166" s="90" t="str">
        <f>IF(AND($C166=0,G166=0),"0.00%",IF($C166=0,-1,IF(G166=0,1,($C166-G166)/ABS(G166))))</f>
        <v>0.00%</v>
      </c>
      <c r="J166" s="91"/>
      <c r="K166" s="89">
        <v>0</v>
      </c>
      <c r="L166" s="89">
        <v>0</v>
      </c>
      <c r="M166" s="89">
        <f>K166-L166</f>
        <v>0</v>
      </c>
      <c r="N166" s="90" t="str">
        <f>IF(AND($K166=0,L166=0),"0.00%",IF($K166=0,-1,IF(L166=0,1,($K166-L166)/ABS(L166))))</f>
        <v>0.00%</v>
      </c>
      <c r="O166" s="89">
        <v>0</v>
      </c>
      <c r="P166" s="89">
        <f>+K166-O166</f>
        <v>0</v>
      </c>
      <c r="Q166" s="90" t="str">
        <f>IF(AND($K166=0,O166=0),"0.00%",IF($K166=0,-1,IF(O166=0,1,($K166-O166)/ABS(O166))))</f>
        <v>0.00%</v>
      </c>
      <c r="R166" s="91"/>
      <c r="S166" s="89">
        <v>0</v>
      </c>
      <c r="T166" s="89">
        <f>+S166-K166</f>
        <v>0</v>
      </c>
      <c r="U166" s="335">
        <f>IF(C166=0,0,1)+IF(D166=0,0,1)+IF(E166=0,0,1)+IF(G166=0,0,1)+IF(K166=0,0,1)+IF(L166=0,0,1)+IF(M166=0,0,1)+IF(O166=0,0,1)</f>
        <v>0</v>
      </c>
    </row>
    <row r="167" spans="1:21" s="81" customFormat="1" ht="15" hidden="1">
      <c r="A167" s="87" t="s">
        <v>296</v>
      </c>
      <c r="B167" s="88" t="s">
        <v>3771</v>
      </c>
      <c r="C167" s="89">
        <v>0</v>
      </c>
      <c r="D167" s="89">
        <v>0</v>
      </c>
      <c r="E167" s="89">
        <f>C167-D167</f>
        <v>0</v>
      </c>
      <c r="F167" s="90" t="str">
        <f>IF(AND($C167=0,D167=0),"0.00%",IF($C167=0,-1,IF(D167=0,1,($C167-D167)/ABS(D167))))</f>
        <v>0.00%</v>
      </c>
      <c r="G167" s="89">
        <v>0</v>
      </c>
      <c r="H167" s="89">
        <f>+C167-G167</f>
        <v>0</v>
      </c>
      <c r="I167" s="90" t="str">
        <f>IF(AND($C167=0,G167=0),"0.00%",IF($C167=0,-1,IF(G167=0,1,($C167-G167)/ABS(G167))))</f>
        <v>0.00%</v>
      </c>
      <c r="J167" s="91"/>
      <c r="K167" s="89">
        <v>0</v>
      </c>
      <c r="L167" s="89">
        <v>0</v>
      </c>
      <c r="M167" s="89">
        <f>K167-L167</f>
        <v>0</v>
      </c>
      <c r="N167" s="90" t="str">
        <f>IF(AND($K167=0,L167=0),"0.00%",IF($K167=0,-1,IF(L167=0,1,($K167-L167)/ABS(L167))))</f>
        <v>0.00%</v>
      </c>
      <c r="O167" s="89">
        <v>0</v>
      </c>
      <c r="P167" s="89">
        <f>+K167-O167</f>
        <v>0</v>
      </c>
      <c r="Q167" s="90" t="str">
        <f>IF(AND($K167=0,O167=0),"0.00%",IF($K167=0,-1,IF(O167=0,1,($K167-O167)/ABS(O167))))</f>
        <v>0.00%</v>
      </c>
      <c r="R167" s="91"/>
      <c r="S167" s="89">
        <v>0</v>
      </c>
      <c r="T167" s="89">
        <f>+S167-K167</f>
        <v>0</v>
      </c>
      <c r="U167" s="335">
        <f>IF(C167=0,0,1)+IF(D167=0,0,1)+IF(E167=0,0,1)+IF(G167=0,0,1)+IF(K167=0,0,1)+IF(L167=0,0,1)+IF(M167=0,0,1)+IF(O167=0,0,1)</f>
        <v>0</v>
      </c>
    </row>
    <row r="168" spans="1:21" s="81" customFormat="1" ht="15" customHeight="1">
      <c r="A168" s="73">
        <f>+B168</f>
        <v>0</v>
      </c>
      <c r="B168" s="111"/>
      <c r="C168" s="150"/>
      <c r="D168" s="150"/>
      <c r="E168" s="150"/>
      <c r="F168" s="95"/>
      <c r="G168" s="150"/>
      <c r="H168" s="150"/>
      <c r="I168" s="95"/>
      <c r="J168" s="111"/>
      <c r="K168" s="150"/>
      <c r="L168" s="150"/>
      <c r="M168" s="150"/>
      <c r="N168" s="95"/>
      <c r="O168" s="150"/>
      <c r="P168" s="150"/>
      <c r="Q168" s="95"/>
      <c r="R168" s="111"/>
      <c r="S168" s="150"/>
      <c r="T168" s="150"/>
      <c r="U168" s="332">
        <f>U169</f>
        <v>6</v>
      </c>
    </row>
    <row r="169" spans="1:21" s="81" customFormat="1" ht="15" customHeight="1">
      <c r="A169" s="73" t="str">
        <f>+B169</f>
        <v>   Total Concessions</v>
      </c>
      <c r="B169" s="88" t="s">
        <v>164</v>
      </c>
      <c r="C169" s="111">
        <f>SUM(C154:C168)</f>
        <v>-732.34</v>
      </c>
      <c r="D169" s="111">
        <f>SUM(D154:D168)</f>
        <v>-15050</v>
      </c>
      <c r="E169" s="151">
        <f>C169-D169</f>
        <v>14317.66</v>
      </c>
      <c r="F169" s="130">
        <f>IF(AND($C169=0,D169=0),"0.00%",IF($C169=0,-1,IF(D169=0,1,($C169-D169)/ABS(D169))))</f>
        <v>0.951339534883721</v>
      </c>
      <c r="G169" s="111">
        <f>SUM(G154:G168)</f>
        <v>0</v>
      </c>
      <c r="H169" s="111">
        <f>+C169-G169</f>
        <v>-732.34</v>
      </c>
      <c r="I169" s="130">
        <f>IF(AND($C169=0,G169=0),"0.00%",IF($C169=0,-1,IF(G169=0,1,($C169-G169)/ABS(G169))))</f>
        <v>1</v>
      </c>
      <c r="J169" s="111"/>
      <c r="K169" s="111">
        <f>SUM(K154:K168)</f>
        <v>-265991.6</v>
      </c>
      <c r="L169" s="111">
        <f>SUM(L154:L168)</f>
        <v>-141950</v>
      </c>
      <c r="M169" s="111">
        <f>K169-L169</f>
        <v>-124041.6</v>
      </c>
      <c r="N169" s="130">
        <f>IF(AND($K169=0,L169=0),"0.00%",IF($K169=0,-1,IF(L169=0,1,($K169-L169)/ABS(L169))))</f>
        <v>-0.873840084536809</v>
      </c>
      <c r="O169" s="111">
        <f>SUM(O154:O168)</f>
        <v>0</v>
      </c>
      <c r="P169" s="111">
        <f>+K169-O169</f>
        <v>-265991.6</v>
      </c>
      <c r="Q169" s="130">
        <f>IF(AND($K169=0,O169=0),"0.00%",IF($K169=0,-1,IF(O169=0,1,($K169-O169)/ABS(O169))))</f>
        <v>1</v>
      </c>
      <c r="R169" s="111"/>
      <c r="S169" s="111">
        <f>SUM(S154:S168)</f>
        <v>-141950</v>
      </c>
      <c r="T169" s="111">
        <f>SUM(T154:T168)</f>
        <v>124041.6</v>
      </c>
      <c r="U169" s="335">
        <f>IF(C169=0,0,1)+IF(D169=0,0,1)+IF(E169=0,0,1)+IF(G169=0,0,1)+IF(K169=0,0,1)+IF(L169=0,0,1)+IF(M169=0,0,1)+IF(O169=0,0,1)</f>
        <v>6</v>
      </c>
    </row>
    <row r="170" spans="1:21" s="81" customFormat="1" ht="15" customHeight="1">
      <c r="A170" s="73" t="str">
        <f>+B170</f>
        <v>Effective Rents</v>
      </c>
      <c r="B170" s="142" t="s">
        <v>165</v>
      </c>
      <c r="C170" s="112">
        <f>C169+C149</f>
        <v>470216.66</v>
      </c>
      <c r="D170" s="112">
        <f>D169+D149</f>
        <v>452097</v>
      </c>
      <c r="E170" s="112">
        <f>C170-D170</f>
        <v>18119.66</v>
      </c>
      <c r="F170" s="113">
        <f>IF(AND($C170=0,D170=0),"0.00%",IF($C170=0,-1,IF(D170=0,1,($C170-D170)/ABS(D170))))</f>
        <v>0.040079142307956</v>
      </c>
      <c r="G170" s="112">
        <f>G169+G149</f>
        <v>0</v>
      </c>
      <c r="H170" s="112">
        <f>+C170-G170</f>
        <v>470216.66</v>
      </c>
      <c r="I170" s="113">
        <f>IF(AND($C170=0,G170=0),"0.00%",IF($C170=0,-1,IF(G170=0,1,($C170-G170)/ABS(G170))))</f>
        <v>1</v>
      </c>
      <c r="J170" s="91"/>
      <c r="K170" s="112">
        <f>K169+K149</f>
        <v>2563340.95</v>
      </c>
      <c r="L170" s="112">
        <f>L169+L149</f>
        <v>2680739.55</v>
      </c>
      <c r="M170" s="112">
        <f>M169+M149</f>
        <v>-117398.6</v>
      </c>
      <c r="N170" s="113">
        <f>IF(AND($K170=0,L170=0),"0.00%",IF($K170=0,-1,IF(L170=0,1,($K170-L170)/ABS(L170))))</f>
        <v>-0.0437933629173338</v>
      </c>
      <c r="O170" s="112">
        <f>O169+O149</f>
        <v>0</v>
      </c>
      <c r="P170" s="112">
        <f>+K170-O170</f>
        <v>2563340.95</v>
      </c>
      <c r="Q170" s="113">
        <f>IF(AND($K170=0,O170=0),"0.00%",IF($K170=0,-1,IF(O170=0,1,($K170-O170)/ABS(O170))))</f>
        <v>1</v>
      </c>
      <c r="R170" s="91"/>
      <c r="S170" s="112">
        <f>S169+S149</f>
        <v>2680739.55</v>
      </c>
      <c r="T170" s="112">
        <f>T169+T149</f>
        <v>117398.6</v>
      </c>
      <c r="U170" s="335">
        <f>IF(C170=0,0,1)+IF(D170=0,0,1)+IF(E170=0,0,1)+IF(G170=0,0,1)+IF(K170=0,0,1)+IF(L170=0,0,1)+IF(M170=0,0,1)+IF(O170=0,0,1)</f>
        <v>6</v>
      </c>
    </row>
    <row r="171" spans="1:21" s="123" customFormat="1" ht="15" customHeight="1">
      <c r="A171" s="73">
        <f>+B171</f>
        <v>0</v>
      </c>
      <c r="B171" s="88"/>
      <c r="C171" s="111"/>
      <c r="D171" s="111"/>
      <c r="E171" s="111"/>
      <c r="F171" s="124"/>
      <c r="G171" s="111"/>
      <c r="H171" s="111"/>
      <c r="I171" s="124"/>
      <c r="J171" s="111"/>
      <c r="K171" s="111"/>
      <c r="L171" s="111"/>
      <c r="M171" s="111"/>
      <c r="N171" s="124"/>
      <c r="O171" s="111"/>
      <c r="P171" s="111"/>
      <c r="Q171" s="124"/>
      <c r="R171" s="111"/>
      <c r="S171" s="111"/>
      <c r="T171" s="111"/>
      <c r="U171" s="332"/>
    </row>
    <row r="172" spans="1:21" s="81" customFormat="1" ht="15" hidden="1">
      <c r="A172" s="73" t="str">
        <f>+B172</f>
        <v>Other Rent Losses</v>
      </c>
      <c r="B172" s="82" t="s">
        <v>41</v>
      </c>
      <c r="C172" s="111"/>
      <c r="D172" s="125"/>
      <c r="E172" s="125"/>
      <c r="F172" s="90"/>
      <c r="G172" s="125"/>
      <c r="H172" s="125"/>
      <c r="I172" s="90"/>
      <c r="J172" s="111"/>
      <c r="K172" s="125"/>
      <c r="L172" s="125"/>
      <c r="M172" s="125"/>
      <c r="N172" s="90"/>
      <c r="O172" s="125"/>
      <c r="P172" s="125"/>
      <c r="Q172" s="90"/>
      <c r="R172" s="111"/>
      <c r="S172" s="125"/>
      <c r="T172" s="125"/>
      <c r="U172" s="332">
        <f>U196</f>
        <v>0</v>
      </c>
    </row>
    <row r="173" spans="1:21" s="81" customFormat="1" ht="15" hidden="1">
      <c r="A173" s="93"/>
      <c r="B173" s="88"/>
      <c r="C173" s="89"/>
      <c r="D173" s="89"/>
      <c r="E173" s="89"/>
      <c r="F173" s="90"/>
      <c r="G173" s="89"/>
      <c r="H173" s="89"/>
      <c r="I173" s="90"/>
      <c r="J173" s="91"/>
      <c r="K173" s="89"/>
      <c r="L173" s="89"/>
      <c r="M173" s="89"/>
      <c r="N173" s="90"/>
      <c r="O173" s="89"/>
      <c r="P173" s="89"/>
      <c r="Q173" s="90"/>
      <c r="R173" s="91"/>
      <c r="S173" s="89"/>
      <c r="T173" s="89"/>
      <c r="U173" s="335"/>
    </row>
    <row r="174" spans="1:21" s="81" customFormat="1" ht="15" customHeight="1">
      <c r="A174" s="93" t="s">
        <v>297</v>
      </c>
      <c r="B174" s="88" t="s">
        <v>39</v>
      </c>
      <c r="C174" s="89">
        <v>-10754.22</v>
      </c>
      <c r="D174" s="89">
        <v>-68134</v>
      </c>
      <c r="E174" s="89">
        <f>C174-D174</f>
        <v>57379.78</v>
      </c>
      <c r="F174" s="90">
        <f>IF(AND($C174=0,D174=0),"0.00%",IF($C174=0,-1,IF(D174=0,1,($C174-D174)/ABS(D174))))</f>
        <v>0.842160742067103</v>
      </c>
      <c r="G174" s="89">
        <v>0</v>
      </c>
      <c r="H174" s="89">
        <f>+C174-G174</f>
        <v>-10754.22</v>
      </c>
      <c r="I174" s="90">
        <f>IF(AND($C174=0,G174=0),"0.00%",IF($C174=0,-1,IF(G174=0,1,($C174-G174)/ABS(G174))))</f>
        <v>1</v>
      </c>
      <c r="J174" s="91"/>
      <c r="K174" s="89">
        <v>-180442.28</v>
      </c>
      <c r="L174" s="89">
        <v>-591525</v>
      </c>
      <c r="M174" s="89">
        <f>K174-L174</f>
        <v>411082.72</v>
      </c>
      <c r="N174" s="90">
        <f>IF(AND($K174=0,L174=0),"0.00%",IF($K174=0,-1,IF(L174=0,1,($K174-L174)/ABS(L174))))</f>
        <v>0.694954093233591</v>
      </c>
      <c r="O174" s="89">
        <v>0</v>
      </c>
      <c r="P174" s="89">
        <f>+K174-O174</f>
        <v>-180442.28</v>
      </c>
      <c r="Q174" s="90">
        <f>IF(AND($K174=0,O174=0),"0.00%",IF($K174=0,-1,IF(O174=0,1,($K174-O174)/ABS(O174))))</f>
        <v>1</v>
      </c>
      <c r="R174" s="91"/>
      <c r="S174" s="89">
        <v>-591525</v>
      </c>
      <c r="T174" s="89">
        <f>+S174-K174</f>
        <v>-411082.72</v>
      </c>
      <c r="U174" s="335">
        <f>IF(C174=0,0,1)+IF(D174=0,0,1)+IF(E174=0,0,1)+IF(G174=0,0,1)+IF(K174=0,0,1)+IF(L174=0,0,1)+IF(M174=0,0,1)+IF(O174=0,0,1)</f>
        <v>6</v>
      </c>
    </row>
    <row r="175" spans="1:21" s="81" customFormat="1" ht="15" hidden="1">
      <c r="A175" s="93" t="s">
        <v>298</v>
      </c>
      <c r="B175" s="88" t="s">
        <v>3772</v>
      </c>
      <c r="C175" s="89">
        <v>0</v>
      </c>
      <c r="D175" s="89">
        <v>0</v>
      </c>
      <c r="E175" s="89">
        <f>C175-D175</f>
        <v>0</v>
      </c>
      <c r="F175" s="90" t="str">
        <f>IF(AND($C175=0,D175=0),"0.00%",IF($C175=0,-1,IF(D175=0,1,($C175-D175)/ABS(D175))))</f>
        <v>0.00%</v>
      </c>
      <c r="G175" s="89">
        <v>0</v>
      </c>
      <c r="H175" s="89">
        <f>+C175-G175</f>
        <v>0</v>
      </c>
      <c r="I175" s="90" t="str">
        <f>IF(AND($C175=0,G175=0),"0.00%",IF($C175=0,-1,IF(G175=0,1,($C175-G175)/ABS(G175))))</f>
        <v>0.00%</v>
      </c>
      <c r="J175" s="91"/>
      <c r="K175" s="89">
        <v>0</v>
      </c>
      <c r="L175" s="89">
        <v>0</v>
      </c>
      <c r="M175" s="89">
        <f>K175-L175</f>
        <v>0</v>
      </c>
      <c r="N175" s="90" t="str">
        <f>IF(AND($K175=0,L175=0),"0.00%",IF($K175=0,-1,IF(L175=0,1,($K175-L175)/ABS(L175))))</f>
        <v>0.00%</v>
      </c>
      <c r="O175" s="89">
        <v>0</v>
      </c>
      <c r="P175" s="89">
        <f>+K175-O175</f>
        <v>0</v>
      </c>
      <c r="Q175" s="90" t="str">
        <f>IF(AND($K175=0,O175=0),"0.00%",IF($K175=0,-1,IF(O175=0,1,($K175-O175)/ABS(O175))))</f>
        <v>0.00%</v>
      </c>
      <c r="R175" s="91"/>
      <c r="S175" s="89">
        <v>0</v>
      </c>
      <c r="T175" s="89">
        <f>+S175-K175</f>
        <v>0</v>
      </c>
      <c r="U175" s="335">
        <f>IF(C175=0,0,1)+IF(D175=0,0,1)+IF(E175=0,0,1)+IF(G175=0,0,1)+IF(K175=0,0,1)+IF(L175=0,0,1)+IF(M175=0,0,1)+IF(O175=0,0,1)</f>
        <v>0</v>
      </c>
    </row>
    <row r="176" spans="1:21" s="81" customFormat="1" ht="15" hidden="1">
      <c r="A176" s="93" t="s">
        <v>299</v>
      </c>
      <c r="B176" s="88" t="s">
        <v>3773</v>
      </c>
      <c r="C176" s="89">
        <v>0</v>
      </c>
      <c r="D176" s="89">
        <v>0</v>
      </c>
      <c r="E176" s="89">
        <f>C176-D176</f>
        <v>0</v>
      </c>
      <c r="F176" s="90" t="str">
        <f>IF(AND($C176=0,D176=0),"0.00%",IF($C176=0,-1,IF(D176=0,1,($C176-D176)/ABS(D176))))</f>
        <v>0.00%</v>
      </c>
      <c r="G176" s="89">
        <v>0</v>
      </c>
      <c r="H176" s="89">
        <f>+C176-G176</f>
        <v>0</v>
      </c>
      <c r="I176" s="90" t="str">
        <f>IF(AND($C176=0,G176=0),"0.00%",IF($C176=0,-1,IF(G176=0,1,($C176-G176)/ABS(G176))))</f>
        <v>0.00%</v>
      </c>
      <c r="J176" s="91"/>
      <c r="K176" s="89">
        <v>0</v>
      </c>
      <c r="L176" s="89">
        <v>0</v>
      </c>
      <c r="M176" s="89">
        <f>K176-L176</f>
        <v>0</v>
      </c>
      <c r="N176" s="90" t="str">
        <f>IF(AND($K176=0,L176=0),"0.00%",IF($K176=0,-1,IF(L176=0,1,($K176-L176)/ABS(L176))))</f>
        <v>0.00%</v>
      </c>
      <c r="O176" s="89">
        <v>0</v>
      </c>
      <c r="P176" s="89">
        <f>+K176-O176</f>
        <v>0</v>
      </c>
      <c r="Q176" s="90" t="str">
        <f>IF(AND($K176=0,O176=0),"0.00%",IF($K176=0,-1,IF(O176=0,1,($K176-O176)/ABS(O176))))</f>
        <v>0.00%</v>
      </c>
      <c r="R176" s="91"/>
      <c r="S176" s="89">
        <v>0</v>
      </c>
      <c r="T176" s="89">
        <f>+S176-K176</f>
        <v>0</v>
      </c>
      <c r="U176" s="335">
        <f>IF(C176=0,0,1)+IF(D176=0,0,1)+IF(E176=0,0,1)+IF(G176=0,0,1)+IF(K176=0,0,1)+IF(L176=0,0,1)+IF(M176=0,0,1)+IF(O176=0,0,1)</f>
        <v>0</v>
      </c>
    </row>
    <row r="177" spans="1:21" s="81" customFormat="1" ht="15" hidden="1">
      <c r="A177" s="93" t="s">
        <v>300</v>
      </c>
      <c r="B177" s="88" t="s">
        <v>3774</v>
      </c>
      <c r="C177" s="89">
        <v>0</v>
      </c>
      <c r="D177" s="89">
        <v>0</v>
      </c>
      <c r="E177" s="89">
        <f>C177-D177</f>
        <v>0</v>
      </c>
      <c r="F177" s="90" t="str">
        <f>IF(AND($C177=0,D177=0),"0.00%",IF($C177=0,-1,IF(D177=0,1,($C177-D177)/ABS(D177))))</f>
        <v>0.00%</v>
      </c>
      <c r="G177" s="89">
        <v>0</v>
      </c>
      <c r="H177" s="89">
        <f>+C177-G177</f>
        <v>0</v>
      </c>
      <c r="I177" s="90" t="str">
        <f>IF(AND($C177=0,G177=0),"0.00%",IF($C177=0,-1,IF(G177=0,1,($C177-G177)/ABS(G177))))</f>
        <v>0.00%</v>
      </c>
      <c r="J177" s="91"/>
      <c r="K177" s="89">
        <v>0</v>
      </c>
      <c r="L177" s="89">
        <v>0</v>
      </c>
      <c r="M177" s="89">
        <f>K177-L177</f>
        <v>0</v>
      </c>
      <c r="N177" s="90" t="str">
        <f>IF(AND($K177=0,L177=0),"0.00%",IF($K177=0,-1,IF(L177=0,1,($K177-L177)/ABS(L177))))</f>
        <v>0.00%</v>
      </c>
      <c r="O177" s="89">
        <v>0</v>
      </c>
      <c r="P177" s="89">
        <f>+K177-O177</f>
        <v>0</v>
      </c>
      <c r="Q177" s="90" t="str">
        <f>IF(AND($K177=0,O177=0),"0.00%",IF($K177=0,-1,IF(O177=0,1,($K177-O177)/ABS(O177))))</f>
        <v>0.00%</v>
      </c>
      <c r="R177" s="91"/>
      <c r="S177" s="89">
        <v>0</v>
      </c>
      <c r="T177" s="89">
        <f>+S177-K177</f>
        <v>0</v>
      </c>
      <c r="U177" s="335">
        <f>IF(C177=0,0,1)+IF(D177=0,0,1)+IF(E177=0,0,1)+IF(G177=0,0,1)+IF(K177=0,0,1)+IF(L177=0,0,1)+IF(M177=0,0,1)+IF(O177=0,0,1)</f>
        <v>0</v>
      </c>
    </row>
    <row r="178" spans="1:21" s="81" customFormat="1" ht="15" hidden="1">
      <c r="A178" s="93" t="s">
        <v>301</v>
      </c>
      <c r="B178" s="88" t="s">
        <v>3775</v>
      </c>
      <c r="C178" s="89">
        <v>0</v>
      </c>
      <c r="D178" s="89">
        <v>0</v>
      </c>
      <c r="E178" s="89">
        <f>C178-D178</f>
        <v>0</v>
      </c>
      <c r="F178" s="90" t="str">
        <f>IF(AND($C178=0,D178=0),"0.00%",IF($C178=0,-1,IF(D178=0,1,($C178-D178)/ABS(D178))))</f>
        <v>0.00%</v>
      </c>
      <c r="G178" s="89">
        <v>0</v>
      </c>
      <c r="H178" s="89">
        <f>+C178-G178</f>
        <v>0</v>
      </c>
      <c r="I178" s="90" t="str">
        <f>IF(AND($C178=0,G178=0),"0.00%",IF($C178=0,-1,IF(G178=0,1,($C178-G178)/ABS(G178))))</f>
        <v>0.00%</v>
      </c>
      <c r="J178" s="91"/>
      <c r="K178" s="89">
        <v>0</v>
      </c>
      <c r="L178" s="89">
        <v>0</v>
      </c>
      <c r="M178" s="89">
        <f>K178-L178</f>
        <v>0</v>
      </c>
      <c r="N178" s="90" t="str">
        <f>IF(AND($K178=0,L178=0),"0.00%",IF($K178=0,-1,IF(L178=0,1,($K178-L178)/ABS(L178))))</f>
        <v>0.00%</v>
      </c>
      <c r="O178" s="89">
        <v>0</v>
      </c>
      <c r="P178" s="89">
        <f>+K178-O178</f>
        <v>0</v>
      </c>
      <c r="Q178" s="90" t="str">
        <f>IF(AND($K178=0,O178=0),"0.00%",IF($K178=0,-1,IF(O178=0,1,($K178-O178)/ABS(O178))))</f>
        <v>0.00%</v>
      </c>
      <c r="R178" s="91"/>
      <c r="S178" s="89">
        <v>0</v>
      </c>
      <c r="T178" s="89">
        <f>+S178-K178</f>
        <v>0</v>
      </c>
      <c r="U178" s="335">
        <f>IF(C178=0,0,1)+IF(D178=0,0,1)+IF(E178=0,0,1)+IF(G178=0,0,1)+IF(K178=0,0,1)+IF(L178=0,0,1)+IF(M178=0,0,1)+IF(O178=0,0,1)</f>
        <v>0</v>
      </c>
    </row>
    <row r="179" spans="1:21" s="81" customFormat="1" ht="15" hidden="1">
      <c r="A179" s="93" t="s">
        <v>302</v>
      </c>
      <c r="B179" s="88" t="s">
        <v>3776</v>
      </c>
      <c r="C179" s="89">
        <v>0</v>
      </c>
      <c r="D179" s="89">
        <v>0</v>
      </c>
      <c r="E179" s="89">
        <f>C179-D179</f>
        <v>0</v>
      </c>
      <c r="F179" s="90" t="str">
        <f>IF(AND($C179=0,D179=0),"0.00%",IF($C179=0,-1,IF(D179=0,1,($C179-D179)/ABS(D179))))</f>
        <v>0.00%</v>
      </c>
      <c r="G179" s="89">
        <v>0</v>
      </c>
      <c r="H179" s="89">
        <f>+C179-G179</f>
        <v>0</v>
      </c>
      <c r="I179" s="90" t="str">
        <f>IF(AND($C179=0,G179=0),"0.00%",IF($C179=0,-1,IF(G179=0,1,($C179-G179)/ABS(G179))))</f>
        <v>0.00%</v>
      </c>
      <c r="J179" s="91"/>
      <c r="K179" s="89">
        <v>0</v>
      </c>
      <c r="L179" s="89">
        <v>0</v>
      </c>
      <c r="M179" s="89">
        <f>K179-L179</f>
        <v>0</v>
      </c>
      <c r="N179" s="90" t="str">
        <f>IF(AND($K179=0,L179=0),"0.00%",IF($K179=0,-1,IF(L179=0,1,($K179-L179)/ABS(L179))))</f>
        <v>0.00%</v>
      </c>
      <c r="O179" s="89">
        <v>0</v>
      </c>
      <c r="P179" s="89">
        <f>+K179-O179</f>
        <v>0</v>
      </c>
      <c r="Q179" s="90" t="str">
        <f>IF(AND($K179=0,O179=0),"0.00%",IF($K179=0,-1,IF(O179=0,1,($K179-O179)/ABS(O179))))</f>
        <v>0.00%</v>
      </c>
      <c r="R179" s="91"/>
      <c r="S179" s="89">
        <v>0</v>
      </c>
      <c r="T179" s="89">
        <f>+S179-K179</f>
        <v>0</v>
      </c>
      <c r="U179" s="335">
        <f>IF(C179=0,0,1)+IF(D179=0,0,1)+IF(E179=0,0,1)+IF(G179=0,0,1)+IF(K179=0,0,1)+IF(L179=0,0,1)+IF(M179=0,0,1)+IF(O179=0,0,1)</f>
        <v>0</v>
      </c>
    </row>
    <row r="180" spans="1:21" s="81" customFormat="1" ht="15" hidden="1">
      <c r="A180" s="93" t="s">
        <v>303</v>
      </c>
      <c r="B180" s="88" t="s">
        <v>3777</v>
      </c>
      <c r="C180" s="89">
        <v>0</v>
      </c>
      <c r="D180" s="89">
        <v>0</v>
      </c>
      <c r="E180" s="89">
        <f>C180-D180</f>
        <v>0</v>
      </c>
      <c r="F180" s="90" t="str">
        <f>IF(AND($C180=0,D180=0),"0.00%",IF($C180=0,-1,IF(D180=0,1,($C180-D180)/ABS(D180))))</f>
        <v>0.00%</v>
      </c>
      <c r="G180" s="89">
        <v>0</v>
      </c>
      <c r="H180" s="89">
        <f>+C180-G180</f>
        <v>0</v>
      </c>
      <c r="I180" s="90" t="str">
        <f>IF(AND($C180=0,G180=0),"0.00%",IF($C180=0,-1,IF(G180=0,1,($C180-G180)/ABS(G180))))</f>
        <v>0.00%</v>
      </c>
      <c r="J180" s="91"/>
      <c r="K180" s="89">
        <v>0</v>
      </c>
      <c r="L180" s="89">
        <v>0</v>
      </c>
      <c r="M180" s="89">
        <f>K180-L180</f>
        <v>0</v>
      </c>
      <c r="N180" s="90" t="str">
        <f>IF(AND($K180=0,L180=0),"0.00%",IF($K180=0,-1,IF(L180=0,1,($K180-L180)/ABS(L180))))</f>
        <v>0.00%</v>
      </c>
      <c r="O180" s="89">
        <v>0</v>
      </c>
      <c r="P180" s="89">
        <f>+K180-O180</f>
        <v>0</v>
      </c>
      <c r="Q180" s="90" t="str">
        <f>IF(AND($K180=0,O180=0),"0.00%",IF($K180=0,-1,IF(O180=0,1,($K180-O180)/ABS(O180))))</f>
        <v>0.00%</v>
      </c>
      <c r="R180" s="91"/>
      <c r="S180" s="89">
        <v>0</v>
      </c>
      <c r="T180" s="89">
        <f>+S180-K180</f>
        <v>0</v>
      </c>
      <c r="U180" s="335">
        <f>IF(C180=0,0,1)+IF(D180=0,0,1)+IF(E180=0,0,1)+IF(G180=0,0,1)+IF(K180=0,0,1)+IF(L180=0,0,1)+IF(M180=0,0,1)+IF(O180=0,0,1)</f>
        <v>0</v>
      </c>
    </row>
    <row r="181" spans="1:21" s="81" customFormat="1" ht="15" customHeight="1">
      <c r="A181" s="93" t="s">
        <v>304</v>
      </c>
      <c r="B181" s="88" t="s">
        <v>151</v>
      </c>
      <c r="C181" s="89">
        <v>100</v>
      </c>
      <c r="D181" s="89">
        <v>-4671</v>
      </c>
      <c r="E181" s="89">
        <f>C181-D181</f>
        <v>4771</v>
      </c>
      <c r="F181" s="90">
        <f>IF(AND($C181=0,D181=0),"0.00%",IF($C181=0,-1,IF(D181=0,1,($C181-D181)/ABS(D181))))</f>
        <v>1.02140869192892</v>
      </c>
      <c r="G181" s="89">
        <v>0</v>
      </c>
      <c r="H181" s="89">
        <f>+C181-G181</f>
        <v>100</v>
      </c>
      <c r="I181" s="90">
        <f>IF(AND($C181=0,G181=0),"0.00%",IF($C181=0,-1,IF(G181=0,1,($C181-G181)/ABS(G181))))</f>
        <v>1</v>
      </c>
      <c r="J181" s="91"/>
      <c r="K181" s="89">
        <v>-7788.1</v>
      </c>
      <c r="L181" s="89">
        <v>-27969</v>
      </c>
      <c r="M181" s="89">
        <f>K181-L181</f>
        <v>20180.9</v>
      </c>
      <c r="N181" s="90">
        <f>IF(AND($K181=0,L181=0),"0.00%",IF($K181=0,-1,IF(L181=0,1,($K181-L181)/ABS(L181))))</f>
        <v>0.721545282276806</v>
      </c>
      <c r="O181" s="89">
        <v>0</v>
      </c>
      <c r="P181" s="89">
        <f>+K181-O181</f>
        <v>-7788.1</v>
      </c>
      <c r="Q181" s="90">
        <f>IF(AND($K181=0,O181=0),"0.00%",IF($K181=0,-1,IF(O181=0,1,($K181-O181)/ABS(O181))))</f>
        <v>1</v>
      </c>
      <c r="R181" s="91"/>
      <c r="S181" s="89">
        <v>-27969</v>
      </c>
      <c r="T181" s="89">
        <f>+S181-K181</f>
        <v>-20180.9</v>
      </c>
      <c r="U181" s="335">
        <f>IF(C181=0,0,1)+IF(D181=0,0,1)+IF(E181=0,0,1)+IF(G181=0,0,1)+IF(K181=0,0,1)+IF(L181=0,0,1)+IF(M181=0,0,1)+IF(O181=0,0,1)</f>
        <v>6</v>
      </c>
    </row>
    <row r="182" spans="1:21" s="81" customFormat="1" ht="15" customHeight="1">
      <c r="A182" s="93" t="s">
        <v>305</v>
      </c>
      <c r="B182" s="88" t="s">
        <v>3778</v>
      </c>
      <c r="C182" s="89">
        <v>-285.57</v>
      </c>
      <c r="D182" s="89">
        <v>0</v>
      </c>
      <c r="E182" s="89">
        <f>C182-D182</f>
        <v>-285.57</v>
      </c>
      <c r="F182" s="90">
        <f>IF(AND($C182=0,D182=0),"0.00%",IF($C182=0,-1,IF(D182=0,1,($C182-D182)/ABS(D182))))</f>
        <v>1</v>
      </c>
      <c r="G182" s="89">
        <v>0</v>
      </c>
      <c r="H182" s="89">
        <f>+C182-G182</f>
        <v>-285.57</v>
      </c>
      <c r="I182" s="90">
        <f>IF(AND($C182=0,G182=0),"0.00%",IF($C182=0,-1,IF(G182=0,1,($C182-G182)/ABS(G182))))</f>
        <v>1</v>
      </c>
      <c r="J182" s="91"/>
      <c r="K182" s="89">
        <v>-6162.32</v>
      </c>
      <c r="L182" s="89">
        <v>0</v>
      </c>
      <c r="M182" s="89">
        <f>K182-L182</f>
        <v>-6162.32</v>
      </c>
      <c r="N182" s="90">
        <f>IF(AND($K182=0,L182=0),"0.00%",IF($K182=0,-1,IF(L182=0,1,($K182-L182)/ABS(L182))))</f>
        <v>1</v>
      </c>
      <c r="O182" s="89">
        <v>0</v>
      </c>
      <c r="P182" s="89">
        <f>+K182-O182</f>
        <v>-6162.32</v>
      </c>
      <c r="Q182" s="90">
        <f>IF(AND($K182=0,O182=0),"0.00%",IF($K182=0,-1,IF(O182=0,1,($K182-O182)/ABS(O182))))</f>
        <v>1</v>
      </c>
      <c r="R182" s="91"/>
      <c r="S182" s="89">
        <v>0</v>
      </c>
      <c r="T182" s="89">
        <f>+S182-K182</f>
        <v>6162.32</v>
      </c>
      <c r="U182" s="335">
        <f>IF(C182=0,0,1)+IF(D182=0,0,1)+IF(E182=0,0,1)+IF(G182=0,0,1)+IF(K182=0,0,1)+IF(L182=0,0,1)+IF(M182=0,0,1)+IF(O182=0,0,1)</f>
        <v>4</v>
      </c>
    </row>
    <row r="183" spans="1:21" s="81" customFormat="1" ht="15" hidden="1">
      <c r="A183" s="93" t="s">
        <v>306</v>
      </c>
      <c r="B183" s="88" t="s">
        <v>3779</v>
      </c>
      <c r="C183" s="89">
        <v>0</v>
      </c>
      <c r="D183" s="89">
        <v>0</v>
      </c>
      <c r="E183" s="89">
        <f>C183-D183</f>
        <v>0</v>
      </c>
      <c r="F183" s="90" t="str">
        <f>IF(AND($C183=0,D183=0),"0.00%",IF($C183=0,-1,IF(D183=0,1,($C183-D183)/ABS(D183))))</f>
        <v>0.00%</v>
      </c>
      <c r="G183" s="89">
        <v>0</v>
      </c>
      <c r="H183" s="89">
        <f>+C183-G183</f>
        <v>0</v>
      </c>
      <c r="I183" s="90" t="str">
        <f>IF(AND($C183=0,G183=0),"0.00%",IF($C183=0,-1,IF(G183=0,1,($C183-G183)/ABS(G183))))</f>
        <v>0.00%</v>
      </c>
      <c r="J183" s="91"/>
      <c r="K183" s="89">
        <v>0</v>
      </c>
      <c r="L183" s="89">
        <v>0</v>
      </c>
      <c r="M183" s="89">
        <f>K183-L183</f>
        <v>0</v>
      </c>
      <c r="N183" s="90" t="str">
        <f>IF(AND($K183=0,L183=0),"0.00%",IF($K183=0,-1,IF(L183=0,1,($K183-L183)/ABS(L183))))</f>
        <v>0.00%</v>
      </c>
      <c r="O183" s="89">
        <v>0</v>
      </c>
      <c r="P183" s="89">
        <f>+K183-O183</f>
        <v>0</v>
      </c>
      <c r="Q183" s="90" t="str">
        <f>IF(AND($K183=0,O183=0),"0.00%",IF($K183=0,-1,IF(O183=0,1,($K183-O183)/ABS(O183))))</f>
        <v>0.00%</v>
      </c>
      <c r="R183" s="91"/>
      <c r="S183" s="89">
        <v>0</v>
      </c>
      <c r="T183" s="89">
        <f>+S183-K183</f>
        <v>0</v>
      </c>
      <c r="U183" s="335">
        <f>IF(C183=0,0,1)+IF(D183=0,0,1)+IF(E183=0,0,1)+IF(G183=0,0,1)+IF(K183=0,0,1)+IF(L183=0,0,1)+IF(M183=0,0,1)+IF(O183=0,0,1)</f>
        <v>0</v>
      </c>
    </row>
    <row r="184" spans="1:21" s="81" customFormat="1" ht="15" hidden="1">
      <c r="A184" s="93" t="s">
        <v>307</v>
      </c>
      <c r="B184" s="88" t="s">
        <v>3780</v>
      </c>
      <c r="C184" s="89">
        <v>0</v>
      </c>
      <c r="D184" s="89">
        <v>0</v>
      </c>
      <c r="E184" s="89">
        <f>C184-D184</f>
        <v>0</v>
      </c>
      <c r="F184" s="90" t="str">
        <f>IF(AND($C184=0,D184=0),"0.00%",IF($C184=0,-1,IF(D184=0,1,($C184-D184)/ABS(D184))))</f>
        <v>0.00%</v>
      </c>
      <c r="G184" s="89">
        <v>0</v>
      </c>
      <c r="H184" s="89">
        <f>+C184-G184</f>
        <v>0</v>
      </c>
      <c r="I184" s="90" t="str">
        <f>IF(AND($C184=0,G184=0),"0.00%",IF($C184=0,-1,IF(G184=0,1,($C184-G184)/ABS(G184))))</f>
        <v>0.00%</v>
      </c>
      <c r="J184" s="91"/>
      <c r="K184" s="89">
        <v>0</v>
      </c>
      <c r="L184" s="89">
        <v>0</v>
      </c>
      <c r="M184" s="89">
        <f>K184-L184</f>
        <v>0</v>
      </c>
      <c r="N184" s="90" t="str">
        <f>IF(AND($K184=0,L184=0),"0.00%",IF($K184=0,-1,IF(L184=0,1,($K184-L184)/ABS(L184))))</f>
        <v>0.00%</v>
      </c>
      <c r="O184" s="89">
        <v>0</v>
      </c>
      <c r="P184" s="89">
        <f>+K184-O184</f>
        <v>0</v>
      </c>
      <c r="Q184" s="90" t="str">
        <f>IF(AND($K184=0,O184=0),"0.00%",IF($K184=0,-1,IF(O184=0,1,($K184-O184)/ABS(O184))))</f>
        <v>0.00%</v>
      </c>
      <c r="R184" s="91"/>
      <c r="S184" s="89">
        <v>0</v>
      </c>
      <c r="T184" s="89">
        <f>+S184-K184</f>
        <v>0</v>
      </c>
      <c r="U184" s="335">
        <f>IF(C184=0,0,1)+IF(D184=0,0,1)+IF(E184=0,0,1)+IF(G184=0,0,1)+IF(K184=0,0,1)+IF(L184=0,0,1)+IF(M184=0,0,1)+IF(O184=0,0,1)</f>
        <v>0</v>
      </c>
    </row>
    <row r="185" spans="1:21" s="81" customFormat="1" ht="15" hidden="1">
      <c r="A185" s="93" t="s">
        <v>308</v>
      </c>
      <c r="B185" s="88" t="s">
        <v>3781</v>
      </c>
      <c r="C185" s="89">
        <v>0</v>
      </c>
      <c r="D185" s="89">
        <v>0</v>
      </c>
      <c r="E185" s="89">
        <f>C185-D185</f>
        <v>0</v>
      </c>
      <c r="F185" s="90" t="str">
        <f>IF(AND($C185=0,D185=0),"0.00%",IF($C185=0,-1,IF(D185=0,1,($C185-D185)/ABS(D185))))</f>
        <v>0.00%</v>
      </c>
      <c r="G185" s="89">
        <v>0</v>
      </c>
      <c r="H185" s="89">
        <f>+C185-G185</f>
        <v>0</v>
      </c>
      <c r="I185" s="90" t="str">
        <f>IF(AND($C185=0,G185=0),"0.00%",IF($C185=0,-1,IF(G185=0,1,($C185-G185)/ABS(G185))))</f>
        <v>0.00%</v>
      </c>
      <c r="J185" s="91"/>
      <c r="K185" s="89">
        <v>0</v>
      </c>
      <c r="L185" s="89">
        <v>0</v>
      </c>
      <c r="M185" s="89">
        <f>K185-L185</f>
        <v>0</v>
      </c>
      <c r="N185" s="90" t="str">
        <f>IF(AND($K185=0,L185=0),"0.00%",IF($K185=0,-1,IF(L185=0,1,($K185-L185)/ABS(L185))))</f>
        <v>0.00%</v>
      </c>
      <c r="O185" s="89">
        <v>0</v>
      </c>
      <c r="P185" s="89">
        <f>+K185-O185</f>
        <v>0</v>
      </c>
      <c r="Q185" s="90" t="str">
        <f>IF(AND($K185=0,O185=0),"0.00%",IF($K185=0,-1,IF(O185=0,1,($K185-O185)/ABS(O185))))</f>
        <v>0.00%</v>
      </c>
      <c r="R185" s="91"/>
      <c r="S185" s="89">
        <v>0</v>
      </c>
      <c r="T185" s="89">
        <f>+S185-K185</f>
        <v>0</v>
      </c>
      <c r="U185" s="335">
        <f>IF(C185=0,0,1)+IF(D185=0,0,1)+IF(E185=0,0,1)+IF(G185=0,0,1)+IF(K185=0,0,1)+IF(L185=0,0,1)+IF(M185=0,0,1)+IF(O185=0,0,1)</f>
        <v>0</v>
      </c>
    </row>
    <row r="186" spans="1:21" s="81" customFormat="1" ht="15" hidden="1">
      <c r="A186" s="93" t="s">
        <v>309</v>
      </c>
      <c r="B186" s="88" t="s">
        <v>3782</v>
      </c>
      <c r="C186" s="89">
        <v>0</v>
      </c>
      <c r="D186" s="89">
        <v>0</v>
      </c>
      <c r="E186" s="89">
        <f>C186-D186</f>
        <v>0</v>
      </c>
      <c r="F186" s="90" t="str">
        <f>IF(AND($C186=0,D186=0),"0.00%",IF($C186=0,-1,IF(D186=0,1,($C186-D186)/ABS(D186))))</f>
        <v>0.00%</v>
      </c>
      <c r="G186" s="89">
        <v>0</v>
      </c>
      <c r="H186" s="89">
        <f>+C186-G186</f>
        <v>0</v>
      </c>
      <c r="I186" s="90" t="str">
        <f>IF(AND($C186=0,G186=0),"0.00%",IF($C186=0,-1,IF(G186=0,1,($C186-G186)/ABS(G186))))</f>
        <v>0.00%</v>
      </c>
      <c r="J186" s="91"/>
      <c r="K186" s="89">
        <v>0</v>
      </c>
      <c r="L186" s="89">
        <v>0</v>
      </c>
      <c r="M186" s="89">
        <f>K186-L186</f>
        <v>0</v>
      </c>
      <c r="N186" s="90" t="str">
        <f>IF(AND($K186=0,L186=0),"0.00%",IF($K186=0,-1,IF(L186=0,1,($K186-L186)/ABS(L186))))</f>
        <v>0.00%</v>
      </c>
      <c r="O186" s="89">
        <v>0</v>
      </c>
      <c r="P186" s="89">
        <f>+K186-O186</f>
        <v>0</v>
      </c>
      <c r="Q186" s="90" t="str">
        <f>IF(AND($K186=0,O186=0),"0.00%",IF($K186=0,-1,IF(O186=0,1,($K186-O186)/ABS(O186))))</f>
        <v>0.00%</v>
      </c>
      <c r="R186" s="91"/>
      <c r="S186" s="89">
        <v>0</v>
      </c>
      <c r="T186" s="89">
        <f>+S186-K186</f>
        <v>0</v>
      </c>
      <c r="U186" s="335">
        <f>IF(C186=0,0,1)+IF(D186=0,0,1)+IF(E186=0,0,1)+IF(G186=0,0,1)+IF(K186=0,0,1)+IF(L186=0,0,1)+IF(M186=0,0,1)+IF(O186=0,0,1)</f>
        <v>0</v>
      </c>
    </row>
    <row r="187" spans="1:21" s="81" customFormat="1" ht="15" customHeight="1">
      <c r="A187" s="93" t="s">
        <v>310</v>
      </c>
      <c r="B187" s="88" t="s">
        <v>3783</v>
      </c>
      <c r="C187" s="89">
        <v>0</v>
      </c>
      <c r="D187" s="89">
        <v>467</v>
      </c>
      <c r="E187" s="89">
        <f>C187-D187</f>
        <v>-467</v>
      </c>
      <c r="F187" s="90">
        <f>IF(AND($C187=0,D187=0),"0.00%",IF($C187=0,-1,IF(D187=0,1,($C187-D187)/ABS(D187))))</f>
        <v>-1</v>
      </c>
      <c r="G187" s="89">
        <v>0</v>
      </c>
      <c r="H187" s="89">
        <f>+C187-G187</f>
        <v>0</v>
      </c>
      <c r="I187" s="90" t="str">
        <f>IF(AND($C187=0,G187=0),"0.00%",IF($C187=0,-1,IF(G187=0,1,($C187-G187)/ABS(G187))))</f>
        <v>0.00%</v>
      </c>
      <c r="J187" s="91"/>
      <c r="K187" s="89">
        <v>0</v>
      </c>
      <c r="L187" s="89">
        <v>2796</v>
      </c>
      <c r="M187" s="89">
        <f>K187-L187</f>
        <v>-2796</v>
      </c>
      <c r="N187" s="90">
        <f>IF(AND($K187=0,L187=0),"0.00%",IF($K187=0,-1,IF(L187=0,1,($K187-L187)/ABS(L187))))</f>
        <v>-1</v>
      </c>
      <c r="O187" s="89">
        <v>0</v>
      </c>
      <c r="P187" s="89">
        <f>+K187-O187</f>
        <v>0</v>
      </c>
      <c r="Q187" s="90" t="str">
        <f>IF(AND($K187=0,O187=0),"0.00%",IF($K187=0,-1,IF(O187=0,1,($K187-O187)/ABS(O187))))</f>
        <v>0.00%</v>
      </c>
      <c r="R187" s="91"/>
      <c r="S187" s="89">
        <v>2796</v>
      </c>
      <c r="T187" s="89">
        <f>+S187-K187</f>
        <v>2796</v>
      </c>
      <c r="U187" s="335">
        <f>IF(C187=0,0,1)+IF(D187=0,0,1)+IF(E187=0,0,1)+IF(G187=0,0,1)+IF(K187=0,0,1)+IF(L187=0,0,1)+IF(M187=0,0,1)+IF(O187=0,0,1)</f>
        <v>4</v>
      </c>
    </row>
    <row r="188" spans="1:21" s="81" customFormat="1" ht="15" hidden="1">
      <c r="A188" s="93" t="s">
        <v>311</v>
      </c>
      <c r="B188" s="88" t="s">
        <v>3784</v>
      </c>
      <c r="C188" s="89">
        <v>0</v>
      </c>
      <c r="D188" s="89">
        <v>0</v>
      </c>
      <c r="E188" s="89">
        <f>C188-D188</f>
        <v>0</v>
      </c>
      <c r="F188" s="90" t="str">
        <f>IF(AND($C188=0,D188=0),"0.00%",IF($C188=0,-1,IF(D188=0,1,($C188-D188)/ABS(D188))))</f>
        <v>0.00%</v>
      </c>
      <c r="G188" s="89">
        <v>0</v>
      </c>
      <c r="H188" s="89">
        <f>+C188-G188</f>
        <v>0</v>
      </c>
      <c r="I188" s="90" t="str">
        <f>IF(AND($C188=0,G188=0),"0.00%",IF($C188=0,-1,IF(G188=0,1,($C188-G188)/ABS(G188))))</f>
        <v>0.00%</v>
      </c>
      <c r="J188" s="91"/>
      <c r="K188" s="89">
        <v>0</v>
      </c>
      <c r="L188" s="89">
        <v>0</v>
      </c>
      <c r="M188" s="89">
        <f>K188-L188</f>
        <v>0</v>
      </c>
      <c r="N188" s="90" t="str">
        <f>IF(AND($K188=0,L188=0),"0.00%",IF($K188=0,-1,IF(L188=0,1,($K188-L188)/ABS(L188))))</f>
        <v>0.00%</v>
      </c>
      <c r="O188" s="89">
        <v>0</v>
      </c>
      <c r="P188" s="89">
        <f>+K188-O188</f>
        <v>0</v>
      </c>
      <c r="Q188" s="90" t="str">
        <f>IF(AND($K188=0,O188=0),"0.00%",IF($K188=0,-1,IF(O188=0,1,($K188-O188)/ABS(O188))))</f>
        <v>0.00%</v>
      </c>
      <c r="R188" s="91"/>
      <c r="S188" s="89">
        <v>0</v>
      </c>
      <c r="T188" s="89">
        <f>+S188-K188</f>
        <v>0</v>
      </c>
      <c r="U188" s="335">
        <f>IF(C188=0,0,1)+IF(D188=0,0,1)+IF(E188=0,0,1)+IF(G188=0,0,1)+IF(K188=0,0,1)+IF(L188=0,0,1)+IF(M188=0,0,1)+IF(O188=0,0,1)</f>
        <v>0</v>
      </c>
    </row>
    <row r="189" spans="1:21" s="81" customFormat="1" ht="15" customHeight="1">
      <c r="A189" s="93" t="s">
        <v>312</v>
      </c>
      <c r="B189" s="88" t="s">
        <v>3785</v>
      </c>
      <c r="C189" s="89">
        <v>-3745</v>
      </c>
      <c r="D189" s="89">
        <v>-1668</v>
      </c>
      <c r="E189" s="89">
        <f>C189-D189</f>
        <v>-2077</v>
      </c>
      <c r="F189" s="90">
        <f>IF(AND($C189=0,D189=0),"0.00%",IF($C189=0,-1,IF(D189=0,1,($C189-D189)/ABS(D189))))</f>
        <v>-1.24520383693046</v>
      </c>
      <c r="G189" s="89">
        <v>0</v>
      </c>
      <c r="H189" s="89">
        <f>+C189-G189</f>
        <v>-3745</v>
      </c>
      <c r="I189" s="90">
        <f>IF(AND($C189=0,G189=0),"0.00%",IF($C189=0,-1,IF(G189=0,1,($C189-G189)/ABS(G189))))</f>
        <v>1</v>
      </c>
      <c r="J189" s="91"/>
      <c r="K189" s="89">
        <v>-19230</v>
      </c>
      <c r="L189" s="89">
        <v>-10008</v>
      </c>
      <c r="M189" s="89">
        <f>K189-L189</f>
        <v>-9222</v>
      </c>
      <c r="N189" s="90">
        <f>IF(AND($K189=0,L189=0),"0.00%",IF($K189=0,-1,IF(L189=0,1,($K189-L189)/ABS(L189))))</f>
        <v>-0.921462829736211</v>
      </c>
      <c r="O189" s="89">
        <v>0</v>
      </c>
      <c r="P189" s="89">
        <f>+K189-O189</f>
        <v>-19230</v>
      </c>
      <c r="Q189" s="90">
        <f>IF(AND($K189=0,O189=0),"0.00%",IF($K189=0,-1,IF(O189=0,1,($K189-O189)/ABS(O189))))</f>
        <v>1</v>
      </c>
      <c r="R189" s="91"/>
      <c r="S189" s="89">
        <v>-10008</v>
      </c>
      <c r="T189" s="89">
        <f>+S189-K189</f>
        <v>9222</v>
      </c>
      <c r="U189" s="335">
        <f>IF(C189=0,0,1)+IF(D189=0,0,1)+IF(E189=0,0,1)+IF(G189=0,0,1)+IF(K189=0,0,1)+IF(L189=0,0,1)+IF(M189=0,0,1)+IF(O189=0,0,1)</f>
        <v>6</v>
      </c>
    </row>
    <row r="190" spans="1:21" s="81" customFormat="1" ht="15" customHeight="1">
      <c r="A190" s="93" t="s">
        <v>313</v>
      </c>
      <c r="B190" s="88" t="s">
        <v>3786</v>
      </c>
      <c r="C190" s="89">
        <v>0</v>
      </c>
      <c r="D190" s="89">
        <v>-990</v>
      </c>
      <c r="E190" s="89">
        <f>C190-D190</f>
        <v>990</v>
      </c>
      <c r="F190" s="90">
        <f>IF(AND($C190=0,D190=0),"0.00%",IF($C190=0,-1,IF(D190=0,1,($C190-D190)/ABS(D190))))</f>
        <v>-1</v>
      </c>
      <c r="G190" s="89">
        <v>0</v>
      </c>
      <c r="H190" s="89">
        <f>+C190-G190</f>
        <v>0</v>
      </c>
      <c r="I190" s="90" t="str">
        <f>IF(AND($C190=0,G190=0),"0.00%",IF($C190=0,-1,IF(G190=0,1,($C190-G190)/ABS(G190))))</f>
        <v>0.00%</v>
      </c>
      <c r="J190" s="91"/>
      <c r="K190" s="89">
        <v>0</v>
      </c>
      <c r="L190" s="89">
        <v>-5940</v>
      </c>
      <c r="M190" s="89">
        <f>K190-L190</f>
        <v>5940</v>
      </c>
      <c r="N190" s="90">
        <f>IF(AND($K190=0,L190=0),"0.00%",IF($K190=0,-1,IF(L190=0,1,($K190-L190)/ABS(L190))))</f>
        <v>-1</v>
      </c>
      <c r="O190" s="89">
        <v>0</v>
      </c>
      <c r="P190" s="89">
        <f>+K190-O190</f>
        <v>0</v>
      </c>
      <c r="Q190" s="90" t="str">
        <f>IF(AND($K190=0,O190=0),"0.00%",IF($K190=0,-1,IF(O190=0,1,($K190-O190)/ABS(O190))))</f>
        <v>0.00%</v>
      </c>
      <c r="R190" s="91"/>
      <c r="S190" s="89">
        <v>-5940</v>
      </c>
      <c r="T190" s="89">
        <f>+S190-K190</f>
        <v>-5940</v>
      </c>
      <c r="U190" s="335">
        <f>IF(C190=0,0,1)+IF(D190=0,0,1)+IF(E190=0,0,1)+IF(G190=0,0,1)+IF(K190=0,0,1)+IF(L190=0,0,1)+IF(M190=0,0,1)+IF(O190=0,0,1)</f>
        <v>4</v>
      </c>
    </row>
    <row r="191" spans="1:21" s="81" customFormat="1" ht="15" customHeight="1">
      <c r="A191" s="93" t="s">
        <v>314</v>
      </c>
      <c r="B191" s="88" t="s">
        <v>3787</v>
      </c>
      <c r="C191" s="89">
        <v>-1120</v>
      </c>
      <c r="D191" s="89">
        <v>-825</v>
      </c>
      <c r="E191" s="89">
        <f>C191-D191</f>
        <v>-295</v>
      </c>
      <c r="F191" s="90">
        <f>IF(AND($C191=0,D191=0),"0.00%",IF($C191=0,-1,IF(D191=0,1,($C191-D191)/ABS(D191))))</f>
        <v>-0.357575757575758</v>
      </c>
      <c r="G191" s="89">
        <v>0</v>
      </c>
      <c r="H191" s="89">
        <f>+C191-G191</f>
        <v>-1120</v>
      </c>
      <c r="I191" s="90">
        <f>IF(AND($C191=0,G191=0),"0.00%",IF($C191=0,-1,IF(G191=0,1,($C191-G191)/ABS(G191))))</f>
        <v>1</v>
      </c>
      <c r="J191" s="91"/>
      <c r="K191" s="89">
        <v>-5744.52</v>
      </c>
      <c r="L191" s="89">
        <v>-4950</v>
      </c>
      <c r="M191" s="89">
        <f>K191-L191</f>
        <v>-794.52</v>
      </c>
      <c r="N191" s="90">
        <f>IF(AND($K191=0,L191=0),"0.00%",IF($K191=0,-1,IF(L191=0,1,($K191-L191)/ABS(L191))))</f>
        <v>-0.160509090909091</v>
      </c>
      <c r="O191" s="89">
        <v>0</v>
      </c>
      <c r="P191" s="89">
        <f>+K191-O191</f>
        <v>-5744.52</v>
      </c>
      <c r="Q191" s="90">
        <f>IF(AND($K191=0,O191=0),"0.00%",IF($K191=0,-1,IF(O191=0,1,($K191-O191)/ABS(O191))))</f>
        <v>1</v>
      </c>
      <c r="R191" s="91"/>
      <c r="S191" s="89">
        <v>-4950</v>
      </c>
      <c r="T191" s="89">
        <f>+S191-K191</f>
        <v>794.52</v>
      </c>
      <c r="U191" s="335">
        <f>IF(C191=0,0,1)+IF(D191=0,0,1)+IF(E191=0,0,1)+IF(G191=0,0,1)+IF(K191=0,0,1)+IF(L191=0,0,1)+IF(M191=0,0,1)+IF(O191=0,0,1)</f>
        <v>6</v>
      </c>
    </row>
    <row r="192" spans="1:21" s="81" customFormat="1" ht="15" hidden="1">
      <c r="A192" s="93" t="s">
        <v>315</v>
      </c>
      <c r="B192" s="88" t="s">
        <v>3788</v>
      </c>
      <c r="C192" s="89">
        <v>0</v>
      </c>
      <c r="D192" s="89">
        <v>0</v>
      </c>
      <c r="E192" s="89">
        <f>C192-D192</f>
        <v>0</v>
      </c>
      <c r="F192" s="90" t="str">
        <f>IF(AND($C192=0,D192=0),"0.00%",IF($C192=0,-1,IF(D192=0,1,($C192-D192)/ABS(D192))))</f>
        <v>0.00%</v>
      </c>
      <c r="G192" s="89">
        <v>0</v>
      </c>
      <c r="H192" s="89">
        <f>+C192-G192</f>
        <v>0</v>
      </c>
      <c r="I192" s="90" t="str">
        <f>IF(AND($C192=0,G192=0),"0.00%",IF($C192=0,-1,IF(G192=0,1,($C192-G192)/ABS(G192))))</f>
        <v>0.00%</v>
      </c>
      <c r="J192" s="91"/>
      <c r="K192" s="89">
        <v>0</v>
      </c>
      <c r="L192" s="89">
        <v>0</v>
      </c>
      <c r="M192" s="89">
        <f>K192-L192</f>
        <v>0</v>
      </c>
      <c r="N192" s="90" t="str">
        <f>IF(AND($K192=0,L192=0),"0.00%",IF($K192=0,-1,IF(L192=0,1,($K192-L192)/ABS(L192))))</f>
        <v>0.00%</v>
      </c>
      <c r="O192" s="89">
        <v>0</v>
      </c>
      <c r="P192" s="89">
        <f>+K192-O192</f>
        <v>0</v>
      </c>
      <c r="Q192" s="90" t="str">
        <f>IF(AND($K192=0,O192=0),"0.00%",IF($K192=0,-1,IF(O192=0,1,($K192-O192)/ABS(O192))))</f>
        <v>0.00%</v>
      </c>
      <c r="R192" s="91"/>
      <c r="S192" s="89">
        <v>0</v>
      </c>
      <c r="T192" s="89">
        <f>+S192-K192</f>
        <v>0</v>
      </c>
      <c r="U192" s="335">
        <f>IF(C192=0,0,1)+IF(D192=0,0,1)+IF(E192=0,0,1)+IF(G192=0,0,1)+IF(K192=0,0,1)+IF(L192=0,0,1)+IF(M192=0,0,1)+IF(O192=0,0,1)</f>
        <v>0</v>
      </c>
    </row>
    <row r="193" spans="1:21" s="81" customFormat="1" ht="15" hidden="1">
      <c r="A193" s="93" t="s">
        <v>316</v>
      </c>
      <c r="B193" s="88" t="s">
        <v>3789</v>
      </c>
      <c r="C193" s="89">
        <v>0</v>
      </c>
      <c r="D193" s="89">
        <v>0</v>
      </c>
      <c r="E193" s="89">
        <f>C193-D193</f>
        <v>0</v>
      </c>
      <c r="F193" s="90" t="str">
        <f>IF(AND($C193=0,D193=0),"0.00%",IF($C193=0,-1,IF(D193=0,1,($C193-D193)/ABS(D193))))</f>
        <v>0.00%</v>
      </c>
      <c r="G193" s="89">
        <v>0</v>
      </c>
      <c r="H193" s="89">
        <f>+C193-G193</f>
        <v>0</v>
      </c>
      <c r="I193" s="90" t="str">
        <f>IF(AND($C193=0,G193=0),"0.00%",IF($C193=0,-1,IF(G193=0,1,($C193-G193)/ABS(G193))))</f>
        <v>0.00%</v>
      </c>
      <c r="J193" s="91"/>
      <c r="K193" s="89">
        <v>0</v>
      </c>
      <c r="L193" s="89">
        <v>0</v>
      </c>
      <c r="M193" s="89">
        <f>K193-L193</f>
        <v>0</v>
      </c>
      <c r="N193" s="90" t="str">
        <f>IF(AND($K193=0,L193=0),"0.00%",IF($K193=0,-1,IF(L193=0,1,($K193-L193)/ABS(L193))))</f>
        <v>0.00%</v>
      </c>
      <c r="O193" s="89">
        <v>0</v>
      </c>
      <c r="P193" s="89">
        <f>+K193-O193</f>
        <v>0</v>
      </c>
      <c r="Q193" s="90" t="str">
        <f>IF(AND($K193=0,O193=0),"0.00%",IF($K193=0,-1,IF(O193=0,1,($K193-O193)/ABS(O193))))</f>
        <v>0.00%</v>
      </c>
      <c r="R193" s="91"/>
      <c r="S193" s="89">
        <v>0</v>
      </c>
      <c r="T193" s="89">
        <f>+S193-K193</f>
        <v>0</v>
      </c>
      <c r="U193" s="335">
        <f>IF(C193=0,0,1)+IF(D193=0,0,1)+IF(E193=0,0,1)+IF(G193=0,0,1)+IF(K193=0,0,1)+IF(L193=0,0,1)+IF(M193=0,0,1)+IF(O193=0,0,1)</f>
        <v>0</v>
      </c>
    </row>
    <row r="194" spans="1:21" s="81" customFormat="1" ht="15" hidden="1">
      <c r="A194" s="93" t="s">
        <v>317</v>
      </c>
      <c r="B194" s="88" t="s">
        <v>3790</v>
      </c>
      <c r="C194" s="89">
        <v>0</v>
      </c>
      <c r="D194" s="89">
        <v>0</v>
      </c>
      <c r="E194" s="89">
        <f>C194-D194</f>
        <v>0</v>
      </c>
      <c r="F194" s="90" t="str">
        <f>IF(AND($C194=0,D194=0),"0.00%",IF($C194=0,-1,IF(D194=0,1,($C194-D194)/ABS(D194))))</f>
        <v>0.00%</v>
      </c>
      <c r="G194" s="89">
        <v>0</v>
      </c>
      <c r="H194" s="89">
        <f>+C194-G194</f>
        <v>0</v>
      </c>
      <c r="I194" s="90" t="str">
        <f>IF(AND($C194=0,G194=0),"0.00%",IF($C194=0,-1,IF(G194=0,1,($C194-G194)/ABS(G194))))</f>
        <v>0.00%</v>
      </c>
      <c r="J194" s="91"/>
      <c r="K194" s="89">
        <v>0</v>
      </c>
      <c r="L194" s="89">
        <v>0</v>
      </c>
      <c r="M194" s="89">
        <f>K194-L194</f>
        <v>0</v>
      </c>
      <c r="N194" s="90" t="str">
        <f>IF(AND($K194=0,L194=0),"0.00%",IF($K194=0,-1,IF(L194=0,1,($K194-L194)/ABS(L194))))</f>
        <v>0.00%</v>
      </c>
      <c r="O194" s="89">
        <v>0</v>
      </c>
      <c r="P194" s="89">
        <f>+K194-O194</f>
        <v>0</v>
      </c>
      <c r="Q194" s="90" t="str">
        <f>IF(AND($K194=0,O194=0),"0.00%",IF($K194=0,-1,IF(O194=0,1,($K194-O194)/ABS(O194))))</f>
        <v>0.00%</v>
      </c>
      <c r="R194" s="91"/>
      <c r="S194" s="89">
        <v>0</v>
      </c>
      <c r="T194" s="89">
        <f>+S194-K194</f>
        <v>0</v>
      </c>
      <c r="U194" s="335">
        <f>IF(C194=0,0,1)+IF(D194=0,0,1)+IF(E194=0,0,1)+IF(G194=0,0,1)+IF(K194=0,0,1)+IF(L194=0,0,1)+IF(M194=0,0,1)+IF(O194=0,0,1)</f>
        <v>0</v>
      </c>
    </row>
    <row r="195" spans="1:21" s="81" customFormat="1" ht="15" hidden="1">
      <c r="A195" s="73">
        <f>+B195</f>
        <v>0</v>
      </c>
      <c r="B195" s="111"/>
      <c r="C195" s="150"/>
      <c r="D195" s="150"/>
      <c r="E195" s="150"/>
      <c r="F195" s="95"/>
      <c r="G195" s="150"/>
      <c r="H195" s="150"/>
      <c r="I195" s="95"/>
      <c r="J195" s="111"/>
      <c r="K195" s="150"/>
      <c r="L195" s="150"/>
      <c r="M195" s="150"/>
      <c r="N195" s="95"/>
      <c r="O195" s="150"/>
      <c r="P195" s="150"/>
      <c r="Q195" s="95"/>
      <c r="R195" s="111"/>
      <c r="S195" s="150"/>
      <c r="T195" s="150"/>
      <c r="U195" s="332">
        <f>U196</f>
        <v>0</v>
      </c>
    </row>
    <row r="196" spans="1:21" s="81" customFormat="1" ht="15" hidden="1">
      <c r="A196" s="73" t="str">
        <f>+B196</f>
        <v>   Total Other Rent Losses</v>
      </c>
      <c r="B196" s="88" t="s">
        <v>166</v>
      </c>
      <c r="C196" s="111">
        <f>SUM(C172:C173)</f>
        <v>0</v>
      </c>
      <c r="D196" s="111">
        <f>SUM(D172:D173)</f>
        <v>0</v>
      </c>
      <c r="E196" s="91">
        <f>C196-D196</f>
        <v>0</v>
      </c>
      <c r="F196" s="113" t="str">
        <f>IF(AND($C196=0,D196=0),"0.00%",IF($C196=0,-1,IF(D196=0,1,($C196-D196)/ABS(D196))))</f>
        <v>0.00%</v>
      </c>
      <c r="G196" s="111">
        <f>SUM(G172:G173)</f>
        <v>0</v>
      </c>
      <c r="H196" s="111">
        <f>+C196-G196</f>
        <v>0</v>
      </c>
      <c r="I196" s="113" t="str">
        <f>IF(AND($C196=0,G196=0),"0.00%",IF($C196=0,-1,IF(G196=0,1,($C196-G196)/ABS(G196))))</f>
        <v>0.00%</v>
      </c>
      <c r="J196" s="111"/>
      <c r="K196" s="111">
        <f>SUM(K172:K173)</f>
        <v>0</v>
      </c>
      <c r="L196" s="111">
        <f>SUM(L172:L173)</f>
        <v>0</v>
      </c>
      <c r="M196" s="111">
        <f>SUM(M172:M173)</f>
        <v>0</v>
      </c>
      <c r="N196" s="113" t="str">
        <f>IF(AND($K196=0,L196=0),"0.00%",IF($K196=0,-1,IF(L196=0,1,($K196-L196)/ABS(L196))))</f>
        <v>0.00%</v>
      </c>
      <c r="O196" s="111">
        <f>SUM(O172:O173)</f>
        <v>0</v>
      </c>
      <c r="P196" s="111">
        <f>+K196-O196</f>
        <v>0</v>
      </c>
      <c r="Q196" s="113" t="str">
        <f>IF(AND($K196=0,O196=0),"0.00%",IF($K196=0,-1,IF(O196=0,1,($K196-O196)/ABS(O196))))</f>
        <v>0.00%</v>
      </c>
      <c r="R196" s="111"/>
      <c r="S196" s="111">
        <f>SUM(S172:S173)</f>
        <v>0</v>
      </c>
      <c r="T196" s="111">
        <f>SUM(T172:T173)</f>
        <v>0</v>
      </c>
      <c r="U196" s="335">
        <f>IF(C196=0,0,1)+IF(D196=0,0,1)+IF(E196=0,0,1)+IF(G196=0,0,1)+IF(K196=0,0,1)+IF(L196=0,0,1)+IF(M196=0,0,1)+IF(O196=0,0,1)</f>
        <v>0</v>
      </c>
    </row>
    <row r="197" spans="1:21" s="81" customFormat="1" ht="15" customHeight="1">
      <c r="A197" s="73">
        <f>+B197</f>
        <v>0</v>
      </c>
      <c r="B197" s="82"/>
      <c r="C197" s="111"/>
      <c r="D197" s="111"/>
      <c r="E197" s="94"/>
      <c r="F197" s="95"/>
      <c r="G197" s="111"/>
      <c r="H197" s="111"/>
      <c r="I197" s="95"/>
      <c r="J197" s="111"/>
      <c r="K197" s="111"/>
      <c r="L197" s="111"/>
      <c r="M197" s="111"/>
      <c r="N197" s="95"/>
      <c r="O197" s="111"/>
      <c r="P197" s="111"/>
      <c r="Q197" s="95"/>
      <c r="R197" s="111"/>
      <c r="S197" s="111"/>
      <c r="T197" s="111"/>
      <c r="U197" s="335"/>
    </row>
    <row r="198" spans="1:21" s="81" customFormat="1" ht="15" customHeight="1">
      <c r="A198" s="73" t="str">
        <f>+B198</f>
        <v>Total Rental Losses</v>
      </c>
      <c r="B198" s="152" t="s">
        <v>167</v>
      </c>
      <c r="C198" s="153">
        <f>SUM(C173:C195)</f>
        <v>-15804.79</v>
      </c>
      <c r="D198" s="153">
        <f>SUM(D173:D195)</f>
        <v>-75821</v>
      </c>
      <c r="E198" s="151">
        <f>C198-D198</f>
        <v>60016.21</v>
      </c>
      <c r="F198" s="130">
        <f>IF(AND($C198=0,D198=0),"0.00%",IF($C198=0,-1,IF(D198=0,1,($C198-D198)/ABS(D198))))</f>
        <v>0.791551285263977</v>
      </c>
      <c r="G198" s="153">
        <f>SUM(G173:G195)</f>
        <v>0</v>
      </c>
      <c r="H198" s="153">
        <f>+C198-G198</f>
        <v>-15804.79</v>
      </c>
      <c r="I198" s="130">
        <f>IF(AND($C198=0,G198=0),"0.00%",IF($C198=0,-1,IF(G198=0,1,($C198-G198)/ABS(G198))))</f>
        <v>1</v>
      </c>
      <c r="J198" s="111"/>
      <c r="K198" s="153">
        <f>SUM(K173:K195)</f>
        <v>-219367.22</v>
      </c>
      <c r="L198" s="153">
        <f>SUM(L173:L195)</f>
        <v>-637596</v>
      </c>
      <c r="M198" s="153">
        <f>SUM(M173:M195)</f>
        <v>418228.78</v>
      </c>
      <c r="N198" s="130">
        <f>IF(AND($K198=0,L198=0),"0.00%",IF($K198=0,-1,IF(L198=0,1,($K198-L198)/ABS(L198))))</f>
        <v>0.655946367292141</v>
      </c>
      <c r="O198" s="153">
        <f>SUM(O173:O195)</f>
        <v>0</v>
      </c>
      <c r="P198" s="153">
        <f>+K198-O198</f>
        <v>-219367.22</v>
      </c>
      <c r="Q198" s="130">
        <f>IF(AND($K198=0,O198=0),"0.00%",IF($K198=0,-1,IF(O198=0,1,($K198-O198)/ABS(O198))))</f>
        <v>1</v>
      </c>
      <c r="R198" s="111"/>
      <c r="S198" s="153">
        <f>SUM(S173:S195)</f>
        <v>-637596</v>
      </c>
      <c r="T198" s="153">
        <f>SUM(T173:T195)</f>
        <v>-418228.78</v>
      </c>
      <c r="U198" s="335">
        <f>IF(C198=0,0,1)+IF(D198=0,0,1)+IF(E198=0,0,1)+IF(G198=0,0,1)+IF(K198=0,0,1)+IF(L198=0,0,1)+IF(M198=0,0,1)+IF(O198=0,0,1)</f>
        <v>6</v>
      </c>
    </row>
    <row r="199" spans="1:21" s="81" customFormat="1" ht="15" customHeight="1">
      <c r="A199" s="73" t="str">
        <f>+B199</f>
        <v>Total Rental Income</v>
      </c>
      <c r="B199" s="152" t="s">
        <v>42</v>
      </c>
      <c r="C199" s="111">
        <f>+C170+C198</f>
        <v>454411.87</v>
      </c>
      <c r="D199" s="111">
        <f>+D170+D198</f>
        <v>376276</v>
      </c>
      <c r="E199" s="89">
        <f>C199-D199</f>
        <v>78135.87</v>
      </c>
      <c r="F199" s="124">
        <f>IF(AND($C199=0,D199=0),"0.00%",IF($C199=0,-1,IF(D199=0,1,($C199-D199)/ABS(D199))))</f>
        <v>0.207655736746431</v>
      </c>
      <c r="G199" s="111">
        <f>+G170+G198</f>
        <v>0</v>
      </c>
      <c r="H199" s="111">
        <f>+C199-G199</f>
        <v>454411.87</v>
      </c>
      <c r="I199" s="124">
        <f>IF(AND($C199=0,G199=0),"0.00%",IF($C199=0,-1,IF(G199=0,1,($C199-G199)/ABS(G199))))</f>
        <v>1</v>
      </c>
      <c r="J199" s="111"/>
      <c r="K199" s="111">
        <f>+K170+K198</f>
        <v>2343973.73</v>
      </c>
      <c r="L199" s="111">
        <f>+L170+L198</f>
        <v>2043143.55</v>
      </c>
      <c r="M199" s="111">
        <f>+M170+M198</f>
        <v>300830.18</v>
      </c>
      <c r="N199" s="113">
        <f>IF(AND($K199=0,L199=0),"0.00%",IF($K199=0,-1,IF(L199=0,1,($K199-L199)/ABS(L199))))</f>
        <v>0.147238885882492</v>
      </c>
      <c r="O199" s="111">
        <f>+O170+O198</f>
        <v>0</v>
      </c>
      <c r="P199" s="111">
        <f>+K199-O199</f>
        <v>2343973.73</v>
      </c>
      <c r="Q199" s="113">
        <f>IF(AND($K199=0,O199=0),"0.00%",IF($K199=0,-1,IF(O199=0,1,($K199-O199)/ABS(O199))))</f>
        <v>1</v>
      </c>
      <c r="R199" s="111"/>
      <c r="S199" s="111">
        <f>+S170+S198</f>
        <v>2043143.55</v>
      </c>
      <c r="T199" s="111">
        <f>+T170+T198</f>
        <v>-300830.18</v>
      </c>
      <c r="U199" s="335">
        <f>IF(C199=0,0,1)+IF(D199=0,0,1)+IF(E199=0,0,1)+IF(G199=0,0,1)+IF(K199=0,0,1)+IF(L199=0,0,1)+IF(M199=0,0,1)+IF(O199=0,0,1)</f>
        <v>6</v>
      </c>
    </row>
    <row r="200" spans="1:21" s="81" customFormat="1" ht="15" customHeight="1">
      <c r="A200" s="73">
        <f>+B200</f>
        <v>0</v>
      </c>
      <c r="B200" s="111"/>
      <c r="C200" s="111"/>
      <c r="D200" s="125"/>
      <c r="E200" s="125"/>
      <c r="F200" s="90"/>
      <c r="G200" s="125"/>
      <c r="H200" s="125"/>
      <c r="I200" s="90"/>
      <c r="J200" s="111"/>
      <c r="K200" s="125"/>
      <c r="L200" s="125"/>
      <c r="M200" s="125"/>
      <c r="N200" s="90"/>
      <c r="O200" s="125"/>
      <c r="P200" s="125"/>
      <c r="Q200" s="90"/>
      <c r="R200" s="111"/>
      <c r="S200" s="125"/>
      <c r="T200" s="125"/>
      <c r="U200" s="332"/>
    </row>
    <row r="201" spans="1:21" s="81" customFormat="1" ht="15" hidden="1">
      <c r="A201" s="73" t="str">
        <f>+B201</f>
        <v>Corporate Income</v>
      </c>
      <c r="B201" s="82" t="s">
        <v>47</v>
      </c>
      <c r="C201" s="111"/>
      <c r="D201" s="125"/>
      <c r="E201" s="125"/>
      <c r="F201" s="90"/>
      <c r="G201" s="125"/>
      <c r="H201" s="125"/>
      <c r="I201" s="90"/>
      <c r="J201" s="111"/>
      <c r="K201" s="125"/>
      <c r="L201" s="125"/>
      <c r="M201" s="125"/>
      <c r="N201" s="90"/>
      <c r="O201" s="125"/>
      <c r="P201" s="125"/>
      <c r="Q201" s="90"/>
      <c r="R201" s="111"/>
      <c r="S201" s="125"/>
      <c r="T201" s="125"/>
      <c r="U201" s="332">
        <f>U1985</f>
        <v>0</v>
      </c>
    </row>
    <row r="202" spans="1:21" s="81" customFormat="1" ht="15" hidden="1">
      <c r="A202" s="87"/>
      <c r="B202" s="88"/>
      <c r="C202" s="89"/>
      <c r="D202" s="89"/>
      <c r="E202" s="89"/>
      <c r="F202" s="90"/>
      <c r="G202" s="89"/>
      <c r="H202" s="89"/>
      <c r="I202" s="90"/>
      <c r="J202" s="91"/>
      <c r="K202" s="89"/>
      <c r="L202" s="89"/>
      <c r="M202" s="89"/>
      <c r="N202" s="90"/>
      <c r="O202" s="89"/>
      <c r="P202" s="89"/>
      <c r="Q202" s="90"/>
      <c r="R202" s="91"/>
      <c r="S202" s="89"/>
      <c r="T202" s="89"/>
      <c r="U202" s="335"/>
    </row>
    <row r="203" spans="1:21" s="81" customFormat="1" ht="15" hidden="1">
      <c r="A203" s="87" t="s">
        <v>318</v>
      </c>
      <c r="B203" s="88" t="s">
        <v>3791</v>
      </c>
      <c r="C203" s="89">
        <v>0</v>
      </c>
      <c r="D203" s="89">
        <v>0</v>
      </c>
      <c r="E203" s="89">
        <f>C203-D203</f>
        <v>0</v>
      </c>
      <c r="F203" s="90" t="str">
        <f>IF(AND($C203=0,D203=0),"0.00%",IF($C203=0,-1,IF(D203=0,1,($C203-D203)/ABS(D203))))</f>
        <v>0.00%</v>
      </c>
      <c r="G203" s="89">
        <v>0</v>
      </c>
      <c r="H203" s="89">
        <f>+C203-G203</f>
        <v>0</v>
      </c>
      <c r="I203" s="90" t="str">
        <f>IF(AND($C203=0,G203=0),"0.00%",IF($C203=0,-1,IF(G203=0,1,($C203-G203)/ABS(G203))))</f>
        <v>0.00%</v>
      </c>
      <c r="J203" s="91"/>
      <c r="K203" s="89">
        <v>0</v>
      </c>
      <c r="L203" s="89">
        <v>0</v>
      </c>
      <c r="M203" s="89">
        <f>K203-L203</f>
        <v>0</v>
      </c>
      <c r="N203" s="90" t="str">
        <f>IF(AND($K203=0,L203=0),"0.00%",IF($K203=0,-1,IF(L203=0,1,($K203-L203)/ABS(L203))))</f>
        <v>0.00%</v>
      </c>
      <c r="O203" s="89">
        <v>0</v>
      </c>
      <c r="P203" s="89">
        <f>+K203-O203</f>
        <v>0</v>
      </c>
      <c r="Q203" s="90" t="str">
        <f>IF(AND($K203=0,O203=0),"0.00%",IF($K203=0,-1,IF(O203=0,1,($K203-O203)/ABS(O203))))</f>
        <v>0.00%</v>
      </c>
      <c r="R203" s="91"/>
      <c r="S203" s="89">
        <v>0</v>
      </c>
      <c r="T203" s="89">
        <f>+S203-K203</f>
        <v>0</v>
      </c>
      <c r="U203" s="335">
        <f>IF(C203=0,0,1)+IF(D203=0,0,1)+IF(E203=0,0,1)+IF(G203=0,0,1)+IF(K203=0,0,1)+IF(L203=0,0,1)+IF(M203=0,0,1)+IF(O203=0,0,1)</f>
        <v>0</v>
      </c>
    </row>
    <row r="204" spans="1:21" s="81" customFormat="1" ht="15" hidden="1">
      <c r="A204" s="87" t="s">
        <v>319</v>
      </c>
      <c r="B204" s="88" t="s">
        <v>3792</v>
      </c>
      <c r="C204" s="89">
        <v>0</v>
      </c>
      <c r="D204" s="89">
        <v>0</v>
      </c>
      <c r="E204" s="89">
        <f>C204-D204</f>
        <v>0</v>
      </c>
      <c r="F204" s="90" t="str">
        <f>IF(AND($C204=0,D204=0),"0.00%",IF($C204=0,-1,IF(D204=0,1,($C204-D204)/ABS(D204))))</f>
        <v>0.00%</v>
      </c>
      <c r="G204" s="89">
        <v>0</v>
      </c>
      <c r="H204" s="89">
        <f>+C204-G204</f>
        <v>0</v>
      </c>
      <c r="I204" s="90" t="str">
        <f>IF(AND($C204=0,G204=0),"0.00%",IF($C204=0,-1,IF(G204=0,1,($C204-G204)/ABS(G204))))</f>
        <v>0.00%</v>
      </c>
      <c r="J204" s="91"/>
      <c r="K204" s="89">
        <v>0</v>
      </c>
      <c r="L204" s="89">
        <v>0</v>
      </c>
      <c r="M204" s="89">
        <f>K204-L204</f>
        <v>0</v>
      </c>
      <c r="N204" s="90" t="str">
        <f>IF(AND($K204=0,L204=0),"0.00%",IF($K204=0,-1,IF(L204=0,1,($K204-L204)/ABS(L204))))</f>
        <v>0.00%</v>
      </c>
      <c r="O204" s="89">
        <v>0</v>
      </c>
      <c r="P204" s="89">
        <f>+K204-O204</f>
        <v>0</v>
      </c>
      <c r="Q204" s="90" t="str">
        <f>IF(AND($K204=0,O204=0),"0.00%",IF($K204=0,-1,IF(O204=0,1,($K204-O204)/ABS(O204))))</f>
        <v>0.00%</v>
      </c>
      <c r="R204" s="91"/>
      <c r="S204" s="89">
        <v>0</v>
      </c>
      <c r="T204" s="89">
        <f>+S204-K204</f>
        <v>0</v>
      </c>
      <c r="U204" s="335">
        <f>IF(C204=0,0,1)+IF(D204=0,0,1)+IF(E204=0,0,1)+IF(G204=0,0,1)+IF(K204=0,0,1)+IF(L204=0,0,1)+IF(M204=0,0,1)+IF(O204=0,0,1)</f>
        <v>0</v>
      </c>
    </row>
    <row r="205" spans="1:21" s="81" customFormat="1" ht="15" hidden="1">
      <c r="A205" s="87" t="s">
        <v>320</v>
      </c>
      <c r="B205" s="88" t="s">
        <v>3793</v>
      </c>
      <c r="C205" s="89">
        <v>0</v>
      </c>
      <c r="D205" s="89">
        <v>0</v>
      </c>
      <c r="E205" s="89">
        <f>C205-D205</f>
        <v>0</v>
      </c>
      <c r="F205" s="90" t="str">
        <f>IF(AND($C205=0,D205=0),"0.00%",IF($C205=0,-1,IF(D205=0,1,($C205-D205)/ABS(D205))))</f>
        <v>0.00%</v>
      </c>
      <c r="G205" s="89">
        <v>0</v>
      </c>
      <c r="H205" s="89">
        <f>+C205-G205</f>
        <v>0</v>
      </c>
      <c r="I205" s="90" t="str">
        <f>IF(AND($C205=0,G205=0),"0.00%",IF($C205=0,-1,IF(G205=0,1,($C205-G205)/ABS(G205))))</f>
        <v>0.00%</v>
      </c>
      <c r="J205" s="91"/>
      <c r="K205" s="89">
        <v>0</v>
      </c>
      <c r="L205" s="89">
        <v>0</v>
      </c>
      <c r="M205" s="89">
        <f>K205-L205</f>
        <v>0</v>
      </c>
      <c r="N205" s="90" t="str">
        <f>IF(AND($K205=0,L205=0),"0.00%",IF($K205=0,-1,IF(L205=0,1,($K205-L205)/ABS(L205))))</f>
        <v>0.00%</v>
      </c>
      <c r="O205" s="89">
        <v>0</v>
      </c>
      <c r="P205" s="89">
        <f>+K205-O205</f>
        <v>0</v>
      </c>
      <c r="Q205" s="90" t="str">
        <f>IF(AND($K205=0,O205=0),"0.00%",IF($K205=0,-1,IF(O205=0,1,($K205-O205)/ABS(O205))))</f>
        <v>0.00%</v>
      </c>
      <c r="R205" s="91"/>
      <c r="S205" s="89">
        <v>0</v>
      </c>
      <c r="T205" s="89">
        <f>+S205-K205</f>
        <v>0</v>
      </c>
      <c r="U205" s="335">
        <f>IF(C205=0,0,1)+IF(D205=0,0,1)+IF(E205=0,0,1)+IF(G205=0,0,1)+IF(K205=0,0,1)+IF(L205=0,0,1)+IF(M205=0,0,1)+IF(O205=0,0,1)</f>
        <v>0</v>
      </c>
    </row>
    <row r="206" spans="1:21" s="81" customFormat="1" ht="15" hidden="1">
      <c r="A206" s="87" t="s">
        <v>321</v>
      </c>
      <c r="B206" s="88" t="s">
        <v>3794</v>
      </c>
      <c r="C206" s="89">
        <v>0</v>
      </c>
      <c r="D206" s="89">
        <v>0</v>
      </c>
      <c r="E206" s="89">
        <f>C206-D206</f>
        <v>0</v>
      </c>
      <c r="F206" s="90" t="str">
        <f>IF(AND($C206=0,D206=0),"0.00%",IF($C206=0,-1,IF(D206=0,1,($C206-D206)/ABS(D206))))</f>
        <v>0.00%</v>
      </c>
      <c r="G206" s="89">
        <v>0</v>
      </c>
      <c r="H206" s="89">
        <f>+C206-G206</f>
        <v>0</v>
      </c>
      <c r="I206" s="90" t="str">
        <f>IF(AND($C206=0,G206=0),"0.00%",IF($C206=0,-1,IF(G206=0,1,($C206-G206)/ABS(G206))))</f>
        <v>0.00%</v>
      </c>
      <c r="J206" s="91"/>
      <c r="K206" s="89">
        <v>0</v>
      </c>
      <c r="L206" s="89">
        <v>0</v>
      </c>
      <c r="M206" s="89">
        <f>K206-L206</f>
        <v>0</v>
      </c>
      <c r="N206" s="90" t="str">
        <f>IF(AND($K206=0,L206=0),"0.00%",IF($K206=0,-1,IF(L206=0,1,($K206-L206)/ABS(L206))))</f>
        <v>0.00%</v>
      </c>
      <c r="O206" s="89">
        <v>0</v>
      </c>
      <c r="P206" s="89">
        <f>+K206-O206</f>
        <v>0</v>
      </c>
      <c r="Q206" s="90" t="str">
        <f>IF(AND($K206=0,O206=0),"0.00%",IF($K206=0,-1,IF(O206=0,1,($K206-O206)/ABS(O206))))</f>
        <v>0.00%</v>
      </c>
      <c r="R206" s="91"/>
      <c r="S206" s="89">
        <v>0</v>
      </c>
      <c r="T206" s="89">
        <f>+S206-K206</f>
        <v>0</v>
      </c>
      <c r="U206" s="335">
        <f>IF(C206=0,0,1)+IF(D206=0,0,1)+IF(E206=0,0,1)+IF(G206=0,0,1)+IF(K206=0,0,1)+IF(L206=0,0,1)+IF(M206=0,0,1)+IF(O206=0,0,1)</f>
        <v>0</v>
      </c>
    </row>
    <row r="207" spans="1:21" s="81" customFormat="1" ht="15" hidden="1">
      <c r="A207" s="87" t="s">
        <v>322</v>
      </c>
      <c r="B207" s="88" t="s">
        <v>3795</v>
      </c>
      <c r="C207" s="89">
        <v>0</v>
      </c>
      <c r="D207" s="89">
        <v>0</v>
      </c>
      <c r="E207" s="89">
        <f>C207-D207</f>
        <v>0</v>
      </c>
      <c r="F207" s="90" t="str">
        <f>IF(AND($C207=0,D207=0),"0.00%",IF($C207=0,-1,IF(D207=0,1,($C207-D207)/ABS(D207))))</f>
        <v>0.00%</v>
      </c>
      <c r="G207" s="89">
        <v>0</v>
      </c>
      <c r="H207" s="89">
        <f>+C207-G207</f>
        <v>0</v>
      </c>
      <c r="I207" s="90" t="str">
        <f>IF(AND($C207=0,G207=0),"0.00%",IF($C207=0,-1,IF(G207=0,1,($C207-G207)/ABS(G207))))</f>
        <v>0.00%</v>
      </c>
      <c r="J207" s="91"/>
      <c r="K207" s="89">
        <v>0</v>
      </c>
      <c r="L207" s="89">
        <v>0</v>
      </c>
      <c r="M207" s="89">
        <f>K207-L207</f>
        <v>0</v>
      </c>
      <c r="N207" s="90" t="str">
        <f>IF(AND($K207=0,L207=0),"0.00%",IF($K207=0,-1,IF(L207=0,1,($K207-L207)/ABS(L207))))</f>
        <v>0.00%</v>
      </c>
      <c r="O207" s="89">
        <v>0</v>
      </c>
      <c r="P207" s="89">
        <f>+K207-O207</f>
        <v>0</v>
      </c>
      <c r="Q207" s="90" t="str">
        <f>IF(AND($K207=0,O207=0),"0.00%",IF($K207=0,-1,IF(O207=0,1,($K207-O207)/ABS(O207))))</f>
        <v>0.00%</v>
      </c>
      <c r="R207" s="91"/>
      <c r="S207" s="89">
        <v>0</v>
      </c>
      <c r="T207" s="89">
        <f>+S207-K207</f>
        <v>0</v>
      </c>
      <c r="U207" s="335">
        <f>IF(C207=0,0,1)+IF(D207=0,0,1)+IF(E207=0,0,1)+IF(G207=0,0,1)+IF(K207=0,0,1)+IF(L207=0,0,1)+IF(M207=0,0,1)+IF(O207=0,0,1)</f>
        <v>0</v>
      </c>
    </row>
    <row r="208" spans="1:21" s="81" customFormat="1" ht="15" hidden="1">
      <c r="A208" s="87" t="s">
        <v>323</v>
      </c>
      <c r="B208" s="88" t="s">
        <v>3796</v>
      </c>
      <c r="C208" s="89">
        <v>0</v>
      </c>
      <c r="D208" s="89">
        <v>0</v>
      </c>
      <c r="E208" s="89">
        <f>C208-D208</f>
        <v>0</v>
      </c>
      <c r="F208" s="90" t="str">
        <f>IF(AND($C208=0,D208=0),"0.00%",IF($C208=0,-1,IF(D208=0,1,($C208-D208)/ABS(D208))))</f>
        <v>0.00%</v>
      </c>
      <c r="G208" s="89">
        <v>0</v>
      </c>
      <c r="H208" s="89">
        <f>+C208-G208</f>
        <v>0</v>
      </c>
      <c r="I208" s="90" t="str">
        <f>IF(AND($C208=0,G208=0),"0.00%",IF($C208=0,-1,IF(G208=0,1,($C208-G208)/ABS(G208))))</f>
        <v>0.00%</v>
      </c>
      <c r="J208" s="91"/>
      <c r="K208" s="89">
        <v>0</v>
      </c>
      <c r="L208" s="89">
        <v>0</v>
      </c>
      <c r="M208" s="89">
        <f>K208-L208</f>
        <v>0</v>
      </c>
      <c r="N208" s="90" t="str">
        <f>IF(AND($K208=0,L208=0),"0.00%",IF($K208=0,-1,IF(L208=0,1,($K208-L208)/ABS(L208))))</f>
        <v>0.00%</v>
      </c>
      <c r="O208" s="89">
        <v>0</v>
      </c>
      <c r="P208" s="89">
        <f>+K208-O208</f>
        <v>0</v>
      </c>
      <c r="Q208" s="90" t="str">
        <f>IF(AND($K208=0,O208=0),"0.00%",IF($K208=0,-1,IF(O208=0,1,($K208-O208)/ABS(O208))))</f>
        <v>0.00%</v>
      </c>
      <c r="R208" s="91"/>
      <c r="S208" s="89">
        <v>0</v>
      </c>
      <c r="T208" s="89">
        <f>+S208-K208</f>
        <v>0</v>
      </c>
      <c r="U208" s="335">
        <f>IF(C208=0,0,1)+IF(D208=0,0,1)+IF(E208=0,0,1)+IF(G208=0,0,1)+IF(K208=0,0,1)+IF(L208=0,0,1)+IF(M208=0,0,1)+IF(O208=0,0,1)</f>
        <v>0</v>
      </c>
    </row>
    <row r="209" spans="1:21" s="81" customFormat="1" ht="15" hidden="1">
      <c r="A209" s="87" t="s">
        <v>324</v>
      </c>
      <c r="B209" s="88" t="s">
        <v>3797</v>
      </c>
      <c r="C209" s="89">
        <v>0</v>
      </c>
      <c r="D209" s="89">
        <v>0</v>
      </c>
      <c r="E209" s="89">
        <f>C209-D209</f>
        <v>0</v>
      </c>
      <c r="F209" s="90" t="str">
        <f>IF(AND($C209=0,D209=0),"0.00%",IF($C209=0,-1,IF(D209=0,1,($C209-D209)/ABS(D209))))</f>
        <v>0.00%</v>
      </c>
      <c r="G209" s="89">
        <v>0</v>
      </c>
      <c r="H209" s="89">
        <f>+C209-G209</f>
        <v>0</v>
      </c>
      <c r="I209" s="90" t="str">
        <f>IF(AND($C209=0,G209=0),"0.00%",IF($C209=0,-1,IF(G209=0,1,($C209-G209)/ABS(G209))))</f>
        <v>0.00%</v>
      </c>
      <c r="J209" s="91"/>
      <c r="K209" s="89">
        <v>0</v>
      </c>
      <c r="L209" s="89">
        <v>0</v>
      </c>
      <c r="M209" s="89">
        <f>K209-L209</f>
        <v>0</v>
      </c>
      <c r="N209" s="90" t="str">
        <f>IF(AND($K209=0,L209=0),"0.00%",IF($K209=0,-1,IF(L209=0,1,($K209-L209)/ABS(L209))))</f>
        <v>0.00%</v>
      </c>
      <c r="O209" s="89">
        <v>0</v>
      </c>
      <c r="P209" s="89">
        <f>+K209-O209</f>
        <v>0</v>
      </c>
      <c r="Q209" s="90" t="str">
        <f>IF(AND($K209=0,O209=0),"0.00%",IF($K209=0,-1,IF(O209=0,1,($K209-O209)/ABS(O209))))</f>
        <v>0.00%</v>
      </c>
      <c r="R209" s="91"/>
      <c r="S209" s="89">
        <v>0</v>
      </c>
      <c r="T209" s="89">
        <f>+S209-K209</f>
        <v>0</v>
      </c>
      <c r="U209" s="335">
        <f>IF(C209=0,0,1)+IF(D209=0,0,1)+IF(E209=0,0,1)+IF(G209=0,0,1)+IF(K209=0,0,1)+IF(L209=0,0,1)+IF(M209=0,0,1)+IF(O209=0,0,1)</f>
        <v>0</v>
      </c>
    </row>
    <row r="210" spans="1:21" s="81" customFormat="1" ht="15" hidden="1">
      <c r="A210" s="87" t="s">
        <v>325</v>
      </c>
      <c r="B210" s="88" t="s">
        <v>3798</v>
      </c>
      <c r="C210" s="89">
        <v>0</v>
      </c>
      <c r="D210" s="89">
        <v>0</v>
      </c>
      <c r="E210" s="89">
        <f>C210-D210</f>
        <v>0</v>
      </c>
      <c r="F210" s="90" t="str">
        <f>IF(AND($C210=0,D210=0),"0.00%",IF($C210=0,-1,IF(D210=0,1,($C210-D210)/ABS(D210))))</f>
        <v>0.00%</v>
      </c>
      <c r="G210" s="89">
        <v>0</v>
      </c>
      <c r="H210" s="89">
        <f>+C210-G210</f>
        <v>0</v>
      </c>
      <c r="I210" s="90" t="str">
        <f>IF(AND($C210=0,G210=0),"0.00%",IF($C210=0,-1,IF(G210=0,1,($C210-G210)/ABS(G210))))</f>
        <v>0.00%</v>
      </c>
      <c r="J210" s="91"/>
      <c r="K210" s="89">
        <v>0</v>
      </c>
      <c r="L210" s="89">
        <v>0</v>
      </c>
      <c r="M210" s="89">
        <f>K210-L210</f>
        <v>0</v>
      </c>
      <c r="N210" s="90" t="str">
        <f>IF(AND($K210=0,L210=0),"0.00%",IF($K210=0,-1,IF(L210=0,1,($K210-L210)/ABS(L210))))</f>
        <v>0.00%</v>
      </c>
      <c r="O210" s="89">
        <v>0</v>
      </c>
      <c r="P210" s="89">
        <f>+K210-O210</f>
        <v>0</v>
      </c>
      <c r="Q210" s="90" t="str">
        <f>IF(AND($K210=0,O210=0),"0.00%",IF($K210=0,-1,IF(O210=0,1,($K210-O210)/ABS(O210))))</f>
        <v>0.00%</v>
      </c>
      <c r="R210" s="91"/>
      <c r="S210" s="89">
        <v>0</v>
      </c>
      <c r="T210" s="89">
        <f>+S210-K210</f>
        <v>0</v>
      </c>
      <c r="U210" s="335">
        <f>IF(C210=0,0,1)+IF(D210=0,0,1)+IF(E210=0,0,1)+IF(G210=0,0,1)+IF(K210=0,0,1)+IF(L210=0,0,1)+IF(M210=0,0,1)+IF(O210=0,0,1)</f>
        <v>0</v>
      </c>
    </row>
    <row r="211" spans="1:21" s="81" customFormat="1" ht="15" hidden="1">
      <c r="A211" s="87" t="s">
        <v>326</v>
      </c>
      <c r="B211" s="88" t="s">
        <v>3799</v>
      </c>
      <c r="C211" s="89">
        <v>0</v>
      </c>
      <c r="D211" s="89">
        <v>0</v>
      </c>
      <c r="E211" s="89">
        <f>C211-D211</f>
        <v>0</v>
      </c>
      <c r="F211" s="90" t="str">
        <f>IF(AND($C211=0,D211=0),"0.00%",IF($C211=0,-1,IF(D211=0,1,($C211-D211)/ABS(D211))))</f>
        <v>0.00%</v>
      </c>
      <c r="G211" s="89">
        <v>0</v>
      </c>
      <c r="H211" s="89">
        <f>+C211-G211</f>
        <v>0</v>
      </c>
      <c r="I211" s="90" t="str">
        <f>IF(AND($C211=0,G211=0),"0.00%",IF($C211=0,-1,IF(G211=0,1,($C211-G211)/ABS(G211))))</f>
        <v>0.00%</v>
      </c>
      <c r="J211" s="91"/>
      <c r="K211" s="89">
        <v>0</v>
      </c>
      <c r="L211" s="89">
        <v>0</v>
      </c>
      <c r="M211" s="89">
        <f>K211-L211</f>
        <v>0</v>
      </c>
      <c r="N211" s="90" t="str">
        <f>IF(AND($K211=0,L211=0),"0.00%",IF($K211=0,-1,IF(L211=0,1,($K211-L211)/ABS(L211))))</f>
        <v>0.00%</v>
      </c>
      <c r="O211" s="89">
        <v>0</v>
      </c>
      <c r="P211" s="89">
        <f>+K211-O211</f>
        <v>0</v>
      </c>
      <c r="Q211" s="90" t="str">
        <f>IF(AND($K211=0,O211=0),"0.00%",IF($K211=0,-1,IF(O211=0,1,($K211-O211)/ABS(O211))))</f>
        <v>0.00%</v>
      </c>
      <c r="R211" s="91"/>
      <c r="S211" s="89">
        <v>0</v>
      </c>
      <c r="T211" s="89">
        <f>+S211-K211</f>
        <v>0</v>
      </c>
      <c r="U211" s="335">
        <f>IF(C211=0,0,1)+IF(D211=0,0,1)+IF(E211=0,0,1)+IF(G211=0,0,1)+IF(K211=0,0,1)+IF(L211=0,0,1)+IF(M211=0,0,1)+IF(O211=0,0,1)</f>
        <v>0</v>
      </c>
    </row>
    <row r="212" spans="1:21" s="81" customFormat="1" ht="15" hidden="1">
      <c r="A212" s="87" t="s">
        <v>327</v>
      </c>
      <c r="B212" s="88" t="s">
        <v>3800</v>
      </c>
      <c r="C212" s="89">
        <v>0</v>
      </c>
      <c r="D212" s="89">
        <v>0</v>
      </c>
      <c r="E212" s="89">
        <f>C212-D212</f>
        <v>0</v>
      </c>
      <c r="F212" s="90" t="str">
        <f>IF(AND($C212=0,D212=0),"0.00%",IF($C212=0,-1,IF(D212=0,1,($C212-D212)/ABS(D212))))</f>
        <v>0.00%</v>
      </c>
      <c r="G212" s="89">
        <v>0</v>
      </c>
      <c r="H212" s="89">
        <f>+C212-G212</f>
        <v>0</v>
      </c>
      <c r="I212" s="90" t="str">
        <f>IF(AND($C212=0,G212=0),"0.00%",IF($C212=0,-1,IF(G212=0,1,($C212-G212)/ABS(G212))))</f>
        <v>0.00%</v>
      </c>
      <c r="J212" s="91"/>
      <c r="K212" s="89">
        <v>0</v>
      </c>
      <c r="L212" s="89">
        <v>0</v>
      </c>
      <c r="M212" s="89">
        <f>K212-L212</f>
        <v>0</v>
      </c>
      <c r="N212" s="90" t="str">
        <f>IF(AND($K212=0,L212=0),"0.00%",IF($K212=0,-1,IF(L212=0,1,($K212-L212)/ABS(L212))))</f>
        <v>0.00%</v>
      </c>
      <c r="O212" s="89">
        <v>0</v>
      </c>
      <c r="P212" s="89">
        <f>+K212-O212</f>
        <v>0</v>
      </c>
      <c r="Q212" s="90" t="str">
        <f>IF(AND($K212=0,O212=0),"0.00%",IF($K212=0,-1,IF(O212=0,1,($K212-O212)/ABS(O212))))</f>
        <v>0.00%</v>
      </c>
      <c r="R212" s="91"/>
      <c r="S212" s="89">
        <v>0</v>
      </c>
      <c r="T212" s="89">
        <f>+S212-K212</f>
        <v>0</v>
      </c>
      <c r="U212" s="335">
        <f>IF(C212=0,0,1)+IF(D212=0,0,1)+IF(E212=0,0,1)+IF(G212=0,0,1)+IF(K212=0,0,1)+IF(L212=0,0,1)+IF(M212=0,0,1)+IF(O212=0,0,1)</f>
        <v>0</v>
      </c>
    </row>
    <row r="213" spans="1:21" s="81" customFormat="1" ht="15" hidden="1">
      <c r="A213" s="87" t="s">
        <v>328</v>
      </c>
      <c r="B213" s="88" t="s">
        <v>3801</v>
      </c>
      <c r="C213" s="89">
        <v>0</v>
      </c>
      <c r="D213" s="89">
        <v>0</v>
      </c>
      <c r="E213" s="89">
        <f>C213-D213</f>
        <v>0</v>
      </c>
      <c r="F213" s="90" t="str">
        <f>IF(AND($C213=0,D213=0),"0.00%",IF($C213=0,-1,IF(D213=0,1,($C213-D213)/ABS(D213))))</f>
        <v>0.00%</v>
      </c>
      <c r="G213" s="89">
        <v>0</v>
      </c>
      <c r="H213" s="89">
        <f>+C213-G213</f>
        <v>0</v>
      </c>
      <c r="I213" s="90" t="str">
        <f>IF(AND($C213=0,G213=0),"0.00%",IF($C213=0,-1,IF(G213=0,1,($C213-G213)/ABS(G213))))</f>
        <v>0.00%</v>
      </c>
      <c r="J213" s="91"/>
      <c r="K213" s="89">
        <v>0</v>
      </c>
      <c r="L213" s="89">
        <v>0</v>
      </c>
      <c r="M213" s="89">
        <f>K213-L213</f>
        <v>0</v>
      </c>
      <c r="N213" s="90" t="str">
        <f>IF(AND($K213=0,L213=0),"0.00%",IF($K213=0,-1,IF(L213=0,1,($K213-L213)/ABS(L213))))</f>
        <v>0.00%</v>
      </c>
      <c r="O213" s="89">
        <v>0</v>
      </c>
      <c r="P213" s="89">
        <f>+K213-O213</f>
        <v>0</v>
      </c>
      <c r="Q213" s="90" t="str">
        <f>IF(AND($K213=0,O213=0),"0.00%",IF($K213=0,-1,IF(O213=0,1,($K213-O213)/ABS(O213))))</f>
        <v>0.00%</v>
      </c>
      <c r="R213" s="91"/>
      <c r="S213" s="89">
        <v>0</v>
      </c>
      <c r="T213" s="89">
        <f>+S213-K213</f>
        <v>0</v>
      </c>
      <c r="U213" s="335">
        <f>IF(C213=0,0,1)+IF(D213=0,0,1)+IF(E213=0,0,1)+IF(G213=0,0,1)+IF(K213=0,0,1)+IF(L213=0,0,1)+IF(M213=0,0,1)+IF(O213=0,0,1)</f>
        <v>0</v>
      </c>
    </row>
    <row r="214" spans="1:21" s="81" customFormat="1" ht="15" hidden="1">
      <c r="A214" s="87" t="s">
        <v>329</v>
      </c>
      <c r="B214" s="88" t="s">
        <v>3802</v>
      </c>
      <c r="C214" s="89">
        <v>0</v>
      </c>
      <c r="D214" s="89">
        <v>0</v>
      </c>
      <c r="E214" s="89">
        <f>C214-D214</f>
        <v>0</v>
      </c>
      <c r="F214" s="90" t="str">
        <f>IF(AND($C214=0,D214=0),"0.00%",IF($C214=0,-1,IF(D214=0,1,($C214-D214)/ABS(D214))))</f>
        <v>0.00%</v>
      </c>
      <c r="G214" s="89">
        <v>0</v>
      </c>
      <c r="H214" s="89">
        <f>+C214-G214</f>
        <v>0</v>
      </c>
      <c r="I214" s="90" t="str">
        <f>IF(AND($C214=0,G214=0),"0.00%",IF($C214=0,-1,IF(G214=0,1,($C214-G214)/ABS(G214))))</f>
        <v>0.00%</v>
      </c>
      <c r="J214" s="91"/>
      <c r="K214" s="89">
        <v>0</v>
      </c>
      <c r="L214" s="89">
        <v>0</v>
      </c>
      <c r="M214" s="89">
        <f>K214-L214</f>
        <v>0</v>
      </c>
      <c r="N214" s="90" t="str">
        <f>IF(AND($K214=0,L214=0),"0.00%",IF($K214=0,-1,IF(L214=0,1,($K214-L214)/ABS(L214))))</f>
        <v>0.00%</v>
      </c>
      <c r="O214" s="89">
        <v>0</v>
      </c>
      <c r="P214" s="89">
        <f>+K214-O214</f>
        <v>0</v>
      </c>
      <c r="Q214" s="90" t="str">
        <f>IF(AND($K214=0,O214=0),"0.00%",IF($K214=0,-1,IF(O214=0,1,($K214-O214)/ABS(O214))))</f>
        <v>0.00%</v>
      </c>
      <c r="R214" s="91"/>
      <c r="S214" s="89">
        <v>0</v>
      </c>
      <c r="T214" s="89">
        <f>+S214-K214</f>
        <v>0</v>
      </c>
      <c r="U214" s="335">
        <f>IF(C214=0,0,1)+IF(D214=0,0,1)+IF(E214=0,0,1)+IF(G214=0,0,1)+IF(K214=0,0,1)+IF(L214=0,0,1)+IF(M214=0,0,1)+IF(O214=0,0,1)</f>
        <v>0</v>
      </c>
    </row>
    <row r="215" spans="1:21" s="81" customFormat="1" ht="15" hidden="1">
      <c r="A215" s="87" t="s">
        <v>330</v>
      </c>
      <c r="B215" s="88" t="s">
        <v>3803</v>
      </c>
      <c r="C215" s="89">
        <v>0</v>
      </c>
      <c r="D215" s="89">
        <v>0</v>
      </c>
      <c r="E215" s="89">
        <f>C215-D215</f>
        <v>0</v>
      </c>
      <c r="F215" s="90" t="str">
        <f>IF(AND($C215=0,D215=0),"0.00%",IF($C215=0,-1,IF(D215=0,1,($C215-D215)/ABS(D215))))</f>
        <v>0.00%</v>
      </c>
      <c r="G215" s="89">
        <v>0</v>
      </c>
      <c r="H215" s="89">
        <f>+C215-G215</f>
        <v>0</v>
      </c>
      <c r="I215" s="90" t="str">
        <f>IF(AND($C215=0,G215=0),"0.00%",IF($C215=0,-1,IF(G215=0,1,($C215-G215)/ABS(G215))))</f>
        <v>0.00%</v>
      </c>
      <c r="J215" s="91"/>
      <c r="K215" s="89">
        <v>0</v>
      </c>
      <c r="L215" s="89">
        <v>0</v>
      </c>
      <c r="M215" s="89">
        <f>K215-L215</f>
        <v>0</v>
      </c>
      <c r="N215" s="90" t="str">
        <f>IF(AND($K215=0,L215=0),"0.00%",IF($K215=0,-1,IF(L215=0,1,($K215-L215)/ABS(L215))))</f>
        <v>0.00%</v>
      </c>
      <c r="O215" s="89">
        <v>0</v>
      </c>
      <c r="P215" s="89">
        <f>+K215-O215</f>
        <v>0</v>
      </c>
      <c r="Q215" s="90" t="str">
        <f>IF(AND($K215=0,O215=0),"0.00%",IF($K215=0,-1,IF(O215=0,1,($K215-O215)/ABS(O215))))</f>
        <v>0.00%</v>
      </c>
      <c r="R215" s="91"/>
      <c r="S215" s="89">
        <v>0</v>
      </c>
      <c r="T215" s="89">
        <f>+S215-K215</f>
        <v>0</v>
      </c>
      <c r="U215" s="335">
        <f>IF(C215=0,0,1)+IF(D215=0,0,1)+IF(E215=0,0,1)+IF(G215=0,0,1)+IF(K215=0,0,1)+IF(L215=0,0,1)+IF(M215=0,0,1)+IF(O215=0,0,1)</f>
        <v>0</v>
      </c>
    </row>
    <row r="216" spans="1:21" s="81" customFormat="1" ht="15" hidden="1">
      <c r="A216" s="87" t="s">
        <v>331</v>
      </c>
      <c r="B216" s="88" t="s">
        <v>3804</v>
      </c>
      <c r="C216" s="89">
        <v>0</v>
      </c>
      <c r="D216" s="89">
        <v>0</v>
      </c>
      <c r="E216" s="89">
        <f>C216-D216</f>
        <v>0</v>
      </c>
      <c r="F216" s="90" t="str">
        <f>IF(AND($C216=0,D216=0),"0.00%",IF($C216=0,-1,IF(D216=0,1,($C216-D216)/ABS(D216))))</f>
        <v>0.00%</v>
      </c>
      <c r="G216" s="89">
        <v>0</v>
      </c>
      <c r="H216" s="89">
        <f>+C216-G216</f>
        <v>0</v>
      </c>
      <c r="I216" s="90" t="str">
        <f>IF(AND($C216=0,G216=0),"0.00%",IF($C216=0,-1,IF(G216=0,1,($C216-G216)/ABS(G216))))</f>
        <v>0.00%</v>
      </c>
      <c r="J216" s="91"/>
      <c r="K216" s="89">
        <v>0</v>
      </c>
      <c r="L216" s="89">
        <v>0</v>
      </c>
      <c r="M216" s="89">
        <f>K216-L216</f>
        <v>0</v>
      </c>
      <c r="N216" s="90" t="str">
        <f>IF(AND($K216=0,L216=0),"0.00%",IF($K216=0,-1,IF(L216=0,1,($K216-L216)/ABS(L216))))</f>
        <v>0.00%</v>
      </c>
      <c r="O216" s="89">
        <v>0</v>
      </c>
      <c r="P216" s="89">
        <f>+K216-O216</f>
        <v>0</v>
      </c>
      <c r="Q216" s="90" t="str">
        <f>IF(AND($K216=0,O216=0),"0.00%",IF($K216=0,-1,IF(O216=0,1,($K216-O216)/ABS(O216))))</f>
        <v>0.00%</v>
      </c>
      <c r="R216" s="91"/>
      <c r="S216" s="89">
        <v>0</v>
      </c>
      <c r="T216" s="89">
        <f>+S216-K216</f>
        <v>0</v>
      </c>
      <c r="U216" s="335">
        <f>IF(C216=0,0,1)+IF(D216=0,0,1)+IF(E216=0,0,1)+IF(G216=0,0,1)+IF(K216=0,0,1)+IF(L216=0,0,1)+IF(M216=0,0,1)+IF(O216=0,0,1)</f>
        <v>0</v>
      </c>
    </row>
    <row r="217" spans="1:21" s="81" customFormat="1" ht="15" hidden="1">
      <c r="A217" s="87" t="s">
        <v>332</v>
      </c>
      <c r="B217" s="88" t="s">
        <v>3805</v>
      </c>
      <c r="C217" s="89">
        <v>0</v>
      </c>
      <c r="D217" s="89">
        <v>0</v>
      </c>
      <c r="E217" s="89">
        <f>C217-D217</f>
        <v>0</v>
      </c>
      <c r="F217" s="90" t="str">
        <f>IF(AND($C217=0,D217=0),"0.00%",IF($C217=0,-1,IF(D217=0,1,($C217-D217)/ABS(D217))))</f>
        <v>0.00%</v>
      </c>
      <c r="G217" s="89">
        <v>0</v>
      </c>
      <c r="H217" s="89">
        <f>+C217-G217</f>
        <v>0</v>
      </c>
      <c r="I217" s="90" t="str">
        <f>IF(AND($C217=0,G217=0),"0.00%",IF($C217=0,-1,IF(G217=0,1,($C217-G217)/ABS(G217))))</f>
        <v>0.00%</v>
      </c>
      <c r="J217" s="91"/>
      <c r="K217" s="89">
        <v>0</v>
      </c>
      <c r="L217" s="89">
        <v>0</v>
      </c>
      <c r="M217" s="89">
        <f>K217-L217</f>
        <v>0</v>
      </c>
      <c r="N217" s="90" t="str">
        <f>IF(AND($K217=0,L217=0),"0.00%",IF($K217=0,-1,IF(L217=0,1,($K217-L217)/ABS(L217))))</f>
        <v>0.00%</v>
      </c>
      <c r="O217" s="89">
        <v>0</v>
      </c>
      <c r="P217" s="89">
        <f>+K217-O217</f>
        <v>0</v>
      </c>
      <c r="Q217" s="90" t="str">
        <f>IF(AND($K217=0,O217=0),"0.00%",IF($K217=0,-1,IF(O217=0,1,($K217-O217)/ABS(O217))))</f>
        <v>0.00%</v>
      </c>
      <c r="R217" s="91"/>
      <c r="S217" s="89">
        <v>0</v>
      </c>
      <c r="T217" s="89">
        <f>+S217-K217</f>
        <v>0</v>
      </c>
      <c r="U217" s="335">
        <f>IF(C217=0,0,1)+IF(D217=0,0,1)+IF(E217=0,0,1)+IF(G217=0,0,1)+IF(K217=0,0,1)+IF(L217=0,0,1)+IF(M217=0,0,1)+IF(O217=0,0,1)</f>
        <v>0</v>
      </c>
    </row>
    <row r="218" spans="1:21" s="81" customFormat="1" ht="15" hidden="1">
      <c r="A218" s="87" t="s">
        <v>333</v>
      </c>
      <c r="B218" s="88" t="s">
        <v>3806</v>
      </c>
      <c r="C218" s="89">
        <v>0</v>
      </c>
      <c r="D218" s="89">
        <v>0</v>
      </c>
      <c r="E218" s="89">
        <f>C218-D218</f>
        <v>0</v>
      </c>
      <c r="F218" s="90" t="str">
        <f>IF(AND($C218=0,D218=0),"0.00%",IF($C218=0,-1,IF(D218=0,1,($C218-D218)/ABS(D218))))</f>
        <v>0.00%</v>
      </c>
      <c r="G218" s="89">
        <v>0</v>
      </c>
      <c r="H218" s="89">
        <f>+C218-G218</f>
        <v>0</v>
      </c>
      <c r="I218" s="90" t="str">
        <f>IF(AND($C218=0,G218=0),"0.00%",IF($C218=0,-1,IF(G218=0,1,($C218-G218)/ABS(G218))))</f>
        <v>0.00%</v>
      </c>
      <c r="J218" s="91"/>
      <c r="K218" s="89">
        <v>0</v>
      </c>
      <c r="L218" s="89">
        <v>0</v>
      </c>
      <c r="M218" s="89">
        <f>K218-L218</f>
        <v>0</v>
      </c>
      <c r="N218" s="90" t="str">
        <f>IF(AND($K218=0,L218=0),"0.00%",IF($K218=0,-1,IF(L218=0,1,($K218-L218)/ABS(L218))))</f>
        <v>0.00%</v>
      </c>
      <c r="O218" s="89">
        <v>0</v>
      </c>
      <c r="P218" s="89">
        <f>+K218-O218</f>
        <v>0</v>
      </c>
      <c r="Q218" s="90" t="str">
        <f>IF(AND($K218=0,O218=0),"0.00%",IF($K218=0,-1,IF(O218=0,1,($K218-O218)/ABS(O218))))</f>
        <v>0.00%</v>
      </c>
      <c r="R218" s="91"/>
      <c r="S218" s="89">
        <v>0</v>
      </c>
      <c r="T218" s="89">
        <f>+S218-K218</f>
        <v>0</v>
      </c>
      <c r="U218" s="335">
        <f>IF(C218=0,0,1)+IF(D218=0,0,1)+IF(E218=0,0,1)+IF(G218=0,0,1)+IF(K218=0,0,1)+IF(L218=0,0,1)+IF(M218=0,0,1)+IF(O218=0,0,1)</f>
        <v>0</v>
      </c>
    </row>
    <row r="219" spans="1:21" s="81" customFormat="1" ht="15" hidden="1">
      <c r="A219" s="87" t="s">
        <v>334</v>
      </c>
      <c r="B219" s="88" t="s">
        <v>3807</v>
      </c>
      <c r="C219" s="89">
        <v>0</v>
      </c>
      <c r="D219" s="89">
        <v>0</v>
      </c>
      <c r="E219" s="89">
        <f>C219-D219</f>
        <v>0</v>
      </c>
      <c r="F219" s="90" t="str">
        <f>IF(AND($C219=0,D219=0),"0.00%",IF($C219=0,-1,IF(D219=0,1,($C219-D219)/ABS(D219))))</f>
        <v>0.00%</v>
      </c>
      <c r="G219" s="89">
        <v>0</v>
      </c>
      <c r="H219" s="89">
        <f>+C219-G219</f>
        <v>0</v>
      </c>
      <c r="I219" s="90" t="str">
        <f>IF(AND($C219=0,G219=0),"0.00%",IF($C219=0,-1,IF(G219=0,1,($C219-G219)/ABS(G219))))</f>
        <v>0.00%</v>
      </c>
      <c r="J219" s="91"/>
      <c r="K219" s="89">
        <v>0</v>
      </c>
      <c r="L219" s="89">
        <v>0</v>
      </c>
      <c r="M219" s="89">
        <f>K219-L219</f>
        <v>0</v>
      </c>
      <c r="N219" s="90" t="str">
        <f>IF(AND($K219=0,L219=0),"0.00%",IF($K219=0,-1,IF(L219=0,1,($K219-L219)/ABS(L219))))</f>
        <v>0.00%</v>
      </c>
      <c r="O219" s="89">
        <v>0</v>
      </c>
      <c r="P219" s="89">
        <f>+K219-O219</f>
        <v>0</v>
      </c>
      <c r="Q219" s="90" t="str">
        <f>IF(AND($K219=0,O219=0),"0.00%",IF($K219=0,-1,IF(O219=0,1,($K219-O219)/ABS(O219))))</f>
        <v>0.00%</v>
      </c>
      <c r="R219" s="91"/>
      <c r="S219" s="89">
        <v>0</v>
      </c>
      <c r="T219" s="89">
        <f>+S219-K219</f>
        <v>0</v>
      </c>
      <c r="U219" s="335">
        <f>IF(C219=0,0,1)+IF(D219=0,0,1)+IF(E219=0,0,1)+IF(G219=0,0,1)+IF(K219=0,0,1)+IF(L219=0,0,1)+IF(M219=0,0,1)+IF(O219=0,0,1)</f>
        <v>0</v>
      </c>
    </row>
    <row r="220" spans="1:21" s="81" customFormat="1" ht="15" hidden="1">
      <c r="A220" s="87" t="s">
        <v>335</v>
      </c>
      <c r="B220" s="88" t="s">
        <v>3808</v>
      </c>
      <c r="C220" s="89">
        <v>0</v>
      </c>
      <c r="D220" s="89">
        <v>0</v>
      </c>
      <c r="E220" s="89">
        <f>C220-D220</f>
        <v>0</v>
      </c>
      <c r="F220" s="90" t="str">
        <f>IF(AND($C220=0,D220=0),"0.00%",IF($C220=0,-1,IF(D220=0,1,($C220-D220)/ABS(D220))))</f>
        <v>0.00%</v>
      </c>
      <c r="G220" s="89">
        <v>0</v>
      </c>
      <c r="H220" s="89">
        <f>+C220-G220</f>
        <v>0</v>
      </c>
      <c r="I220" s="90" t="str">
        <f>IF(AND($C220=0,G220=0),"0.00%",IF($C220=0,-1,IF(G220=0,1,($C220-G220)/ABS(G220))))</f>
        <v>0.00%</v>
      </c>
      <c r="J220" s="91"/>
      <c r="K220" s="89">
        <v>0</v>
      </c>
      <c r="L220" s="89">
        <v>0</v>
      </c>
      <c r="M220" s="89">
        <f>K220-L220</f>
        <v>0</v>
      </c>
      <c r="N220" s="90" t="str">
        <f>IF(AND($K220=0,L220=0),"0.00%",IF($K220=0,-1,IF(L220=0,1,($K220-L220)/ABS(L220))))</f>
        <v>0.00%</v>
      </c>
      <c r="O220" s="89">
        <v>0</v>
      </c>
      <c r="P220" s="89">
        <f>+K220-O220</f>
        <v>0</v>
      </c>
      <c r="Q220" s="90" t="str">
        <f>IF(AND($K220=0,O220=0),"0.00%",IF($K220=0,-1,IF(O220=0,1,($K220-O220)/ABS(O220))))</f>
        <v>0.00%</v>
      </c>
      <c r="R220" s="91"/>
      <c r="S220" s="89">
        <v>0</v>
      </c>
      <c r="T220" s="89">
        <f>+S220-K220</f>
        <v>0</v>
      </c>
      <c r="U220" s="335">
        <f>IF(C220=0,0,1)+IF(D220=0,0,1)+IF(E220=0,0,1)+IF(G220=0,0,1)+IF(K220=0,0,1)+IF(L220=0,0,1)+IF(M220=0,0,1)+IF(O220=0,0,1)</f>
        <v>0</v>
      </c>
    </row>
    <row r="221" spans="1:21" s="81" customFormat="1" ht="15" hidden="1">
      <c r="A221" s="87" t="s">
        <v>336</v>
      </c>
      <c r="B221" s="88" t="s">
        <v>3809</v>
      </c>
      <c r="C221" s="89">
        <v>0</v>
      </c>
      <c r="D221" s="89">
        <v>0</v>
      </c>
      <c r="E221" s="89">
        <f>C221-D221</f>
        <v>0</v>
      </c>
      <c r="F221" s="90" t="str">
        <f>IF(AND($C221=0,D221=0),"0.00%",IF($C221=0,-1,IF(D221=0,1,($C221-D221)/ABS(D221))))</f>
        <v>0.00%</v>
      </c>
      <c r="G221" s="89">
        <v>0</v>
      </c>
      <c r="H221" s="89">
        <f>+C221-G221</f>
        <v>0</v>
      </c>
      <c r="I221" s="90" t="str">
        <f>IF(AND($C221=0,G221=0),"0.00%",IF($C221=0,-1,IF(G221=0,1,($C221-G221)/ABS(G221))))</f>
        <v>0.00%</v>
      </c>
      <c r="J221" s="91"/>
      <c r="K221" s="89">
        <v>0</v>
      </c>
      <c r="L221" s="89">
        <v>0</v>
      </c>
      <c r="M221" s="89">
        <f>K221-L221</f>
        <v>0</v>
      </c>
      <c r="N221" s="90" t="str">
        <f>IF(AND($K221=0,L221=0),"0.00%",IF($K221=0,-1,IF(L221=0,1,($K221-L221)/ABS(L221))))</f>
        <v>0.00%</v>
      </c>
      <c r="O221" s="89">
        <v>0</v>
      </c>
      <c r="P221" s="89">
        <f>+K221-O221</f>
        <v>0</v>
      </c>
      <c r="Q221" s="90" t="str">
        <f>IF(AND($K221=0,O221=0),"0.00%",IF($K221=0,-1,IF(O221=0,1,($K221-O221)/ABS(O221))))</f>
        <v>0.00%</v>
      </c>
      <c r="R221" s="91"/>
      <c r="S221" s="89">
        <v>0</v>
      </c>
      <c r="T221" s="89">
        <f>+S221-K221</f>
        <v>0</v>
      </c>
      <c r="U221" s="335">
        <f>IF(C221=0,0,1)+IF(D221=0,0,1)+IF(E221=0,0,1)+IF(G221=0,0,1)+IF(K221=0,0,1)+IF(L221=0,0,1)+IF(M221=0,0,1)+IF(O221=0,0,1)</f>
        <v>0</v>
      </c>
    </row>
    <row r="222" spans="1:21" s="81" customFormat="1" ht="15" hidden="1">
      <c r="A222" s="87" t="s">
        <v>337</v>
      </c>
      <c r="B222" s="88" t="s">
        <v>3810</v>
      </c>
      <c r="C222" s="89">
        <v>0</v>
      </c>
      <c r="D222" s="89">
        <v>0</v>
      </c>
      <c r="E222" s="89">
        <f>C222-D222</f>
        <v>0</v>
      </c>
      <c r="F222" s="90" t="str">
        <f>IF(AND($C222=0,D222=0),"0.00%",IF($C222=0,-1,IF(D222=0,1,($C222-D222)/ABS(D222))))</f>
        <v>0.00%</v>
      </c>
      <c r="G222" s="89">
        <v>0</v>
      </c>
      <c r="H222" s="89">
        <f>+C222-G222</f>
        <v>0</v>
      </c>
      <c r="I222" s="90" t="str">
        <f>IF(AND($C222=0,G222=0),"0.00%",IF($C222=0,-1,IF(G222=0,1,($C222-G222)/ABS(G222))))</f>
        <v>0.00%</v>
      </c>
      <c r="J222" s="91"/>
      <c r="K222" s="89">
        <v>0</v>
      </c>
      <c r="L222" s="89">
        <v>0</v>
      </c>
      <c r="M222" s="89">
        <f>K222-L222</f>
        <v>0</v>
      </c>
      <c r="N222" s="90" t="str">
        <f>IF(AND($K222=0,L222=0),"0.00%",IF($K222=0,-1,IF(L222=0,1,($K222-L222)/ABS(L222))))</f>
        <v>0.00%</v>
      </c>
      <c r="O222" s="89">
        <v>0</v>
      </c>
      <c r="P222" s="89">
        <f>+K222-O222</f>
        <v>0</v>
      </c>
      <c r="Q222" s="90" t="str">
        <f>IF(AND($K222=0,O222=0),"0.00%",IF($K222=0,-1,IF(O222=0,1,($K222-O222)/ABS(O222))))</f>
        <v>0.00%</v>
      </c>
      <c r="R222" s="91"/>
      <c r="S222" s="89">
        <v>0</v>
      </c>
      <c r="T222" s="89">
        <f>+S222-K222</f>
        <v>0</v>
      </c>
      <c r="U222" s="335">
        <f>IF(C222=0,0,1)+IF(D222=0,0,1)+IF(E222=0,0,1)+IF(G222=0,0,1)+IF(K222=0,0,1)+IF(L222=0,0,1)+IF(M222=0,0,1)+IF(O222=0,0,1)</f>
        <v>0</v>
      </c>
    </row>
    <row r="223" spans="1:21" s="81" customFormat="1" ht="15" hidden="1">
      <c r="A223" s="87" t="s">
        <v>338</v>
      </c>
      <c r="B223" s="88" t="s">
        <v>3811</v>
      </c>
      <c r="C223" s="89">
        <v>0</v>
      </c>
      <c r="D223" s="89">
        <v>0</v>
      </c>
      <c r="E223" s="89">
        <f>C223-D223</f>
        <v>0</v>
      </c>
      <c r="F223" s="90" t="str">
        <f>IF(AND($C223=0,D223=0),"0.00%",IF($C223=0,-1,IF(D223=0,1,($C223-D223)/ABS(D223))))</f>
        <v>0.00%</v>
      </c>
      <c r="G223" s="89">
        <v>0</v>
      </c>
      <c r="H223" s="89">
        <f>+C223-G223</f>
        <v>0</v>
      </c>
      <c r="I223" s="90" t="str">
        <f>IF(AND($C223=0,G223=0),"0.00%",IF($C223=0,-1,IF(G223=0,1,($C223-G223)/ABS(G223))))</f>
        <v>0.00%</v>
      </c>
      <c r="J223" s="91"/>
      <c r="K223" s="89">
        <v>0</v>
      </c>
      <c r="L223" s="89">
        <v>0</v>
      </c>
      <c r="M223" s="89">
        <f>K223-L223</f>
        <v>0</v>
      </c>
      <c r="N223" s="90" t="str">
        <f>IF(AND($K223=0,L223=0),"0.00%",IF($K223=0,-1,IF(L223=0,1,($K223-L223)/ABS(L223))))</f>
        <v>0.00%</v>
      </c>
      <c r="O223" s="89">
        <v>0</v>
      </c>
      <c r="P223" s="89">
        <f>+K223-O223</f>
        <v>0</v>
      </c>
      <c r="Q223" s="90" t="str">
        <f>IF(AND($K223=0,O223=0),"0.00%",IF($K223=0,-1,IF(O223=0,1,($K223-O223)/ABS(O223))))</f>
        <v>0.00%</v>
      </c>
      <c r="R223" s="91"/>
      <c r="S223" s="89">
        <v>0</v>
      </c>
      <c r="T223" s="89">
        <f>+S223-K223</f>
        <v>0</v>
      </c>
      <c r="U223" s="335">
        <f>IF(C223=0,0,1)+IF(D223=0,0,1)+IF(E223=0,0,1)+IF(G223=0,0,1)+IF(K223=0,0,1)+IF(L223=0,0,1)+IF(M223=0,0,1)+IF(O223=0,0,1)</f>
        <v>0</v>
      </c>
    </row>
    <row r="224" spans="1:21" s="81" customFormat="1" ht="15" hidden="1">
      <c r="A224" s="87" t="s">
        <v>339</v>
      </c>
      <c r="B224" s="88" t="s">
        <v>3812</v>
      </c>
      <c r="C224" s="89">
        <v>0</v>
      </c>
      <c r="D224" s="89">
        <v>0</v>
      </c>
      <c r="E224" s="89">
        <f>C224-D224</f>
        <v>0</v>
      </c>
      <c r="F224" s="90" t="str">
        <f>IF(AND($C224=0,D224=0),"0.00%",IF($C224=0,-1,IF(D224=0,1,($C224-D224)/ABS(D224))))</f>
        <v>0.00%</v>
      </c>
      <c r="G224" s="89">
        <v>0</v>
      </c>
      <c r="H224" s="89">
        <f>+C224-G224</f>
        <v>0</v>
      </c>
      <c r="I224" s="90" t="str">
        <f>IF(AND($C224=0,G224=0),"0.00%",IF($C224=0,-1,IF(G224=0,1,($C224-G224)/ABS(G224))))</f>
        <v>0.00%</v>
      </c>
      <c r="J224" s="91"/>
      <c r="K224" s="89">
        <v>0</v>
      </c>
      <c r="L224" s="89">
        <v>0</v>
      </c>
      <c r="M224" s="89">
        <f>K224-L224</f>
        <v>0</v>
      </c>
      <c r="N224" s="90" t="str">
        <f>IF(AND($K224=0,L224=0),"0.00%",IF($K224=0,-1,IF(L224=0,1,($K224-L224)/ABS(L224))))</f>
        <v>0.00%</v>
      </c>
      <c r="O224" s="89">
        <v>0</v>
      </c>
      <c r="P224" s="89">
        <f>+K224-O224</f>
        <v>0</v>
      </c>
      <c r="Q224" s="90" t="str">
        <f>IF(AND($K224=0,O224=0),"0.00%",IF($K224=0,-1,IF(O224=0,1,($K224-O224)/ABS(O224))))</f>
        <v>0.00%</v>
      </c>
      <c r="R224" s="91"/>
      <c r="S224" s="89">
        <v>0</v>
      </c>
      <c r="T224" s="89">
        <f>+S224-K224</f>
        <v>0</v>
      </c>
      <c r="U224" s="335">
        <f>IF(C224=0,0,1)+IF(D224=0,0,1)+IF(E224=0,0,1)+IF(G224=0,0,1)+IF(K224=0,0,1)+IF(L224=0,0,1)+IF(M224=0,0,1)+IF(O224=0,0,1)</f>
        <v>0</v>
      </c>
    </row>
    <row r="225" spans="1:21" s="81" customFormat="1" ht="15" hidden="1">
      <c r="A225" s="87" t="s">
        <v>340</v>
      </c>
      <c r="B225" s="88" t="s">
        <v>3813</v>
      </c>
      <c r="C225" s="89">
        <v>0</v>
      </c>
      <c r="D225" s="89">
        <v>0</v>
      </c>
      <c r="E225" s="89">
        <f>C225-D225</f>
        <v>0</v>
      </c>
      <c r="F225" s="90" t="str">
        <f>IF(AND($C225=0,D225=0),"0.00%",IF($C225=0,-1,IF(D225=0,1,($C225-D225)/ABS(D225))))</f>
        <v>0.00%</v>
      </c>
      <c r="G225" s="89">
        <v>0</v>
      </c>
      <c r="H225" s="89">
        <f>+C225-G225</f>
        <v>0</v>
      </c>
      <c r="I225" s="90" t="str">
        <f>IF(AND($C225=0,G225=0),"0.00%",IF($C225=0,-1,IF(G225=0,1,($C225-G225)/ABS(G225))))</f>
        <v>0.00%</v>
      </c>
      <c r="J225" s="91"/>
      <c r="K225" s="89">
        <v>0</v>
      </c>
      <c r="L225" s="89">
        <v>0</v>
      </c>
      <c r="M225" s="89">
        <f>K225-L225</f>
        <v>0</v>
      </c>
      <c r="N225" s="90" t="str">
        <f>IF(AND($K225=0,L225=0),"0.00%",IF($K225=0,-1,IF(L225=0,1,($K225-L225)/ABS(L225))))</f>
        <v>0.00%</v>
      </c>
      <c r="O225" s="89">
        <v>0</v>
      </c>
      <c r="P225" s="89">
        <f>+K225-O225</f>
        <v>0</v>
      </c>
      <c r="Q225" s="90" t="str">
        <f>IF(AND($K225=0,O225=0),"0.00%",IF($K225=0,-1,IF(O225=0,1,($K225-O225)/ABS(O225))))</f>
        <v>0.00%</v>
      </c>
      <c r="R225" s="91"/>
      <c r="S225" s="89">
        <v>0</v>
      </c>
      <c r="T225" s="89">
        <f>+S225-K225</f>
        <v>0</v>
      </c>
      <c r="U225" s="335">
        <f>IF(C225=0,0,1)+IF(D225=0,0,1)+IF(E225=0,0,1)+IF(G225=0,0,1)+IF(K225=0,0,1)+IF(L225=0,0,1)+IF(M225=0,0,1)+IF(O225=0,0,1)</f>
        <v>0</v>
      </c>
    </row>
    <row r="226" spans="1:21" s="81" customFormat="1" ht="15" hidden="1">
      <c r="A226" s="87" t="s">
        <v>341</v>
      </c>
      <c r="B226" s="88" t="s">
        <v>3814</v>
      </c>
      <c r="C226" s="89">
        <v>0</v>
      </c>
      <c r="D226" s="89">
        <v>0</v>
      </c>
      <c r="E226" s="89">
        <f>C226-D226</f>
        <v>0</v>
      </c>
      <c r="F226" s="90" t="str">
        <f>IF(AND($C226=0,D226=0),"0.00%",IF($C226=0,-1,IF(D226=0,1,($C226-D226)/ABS(D226))))</f>
        <v>0.00%</v>
      </c>
      <c r="G226" s="89">
        <v>0</v>
      </c>
      <c r="H226" s="89">
        <f>+C226-G226</f>
        <v>0</v>
      </c>
      <c r="I226" s="90" t="str">
        <f>IF(AND($C226=0,G226=0),"0.00%",IF($C226=0,-1,IF(G226=0,1,($C226-G226)/ABS(G226))))</f>
        <v>0.00%</v>
      </c>
      <c r="J226" s="91"/>
      <c r="K226" s="89">
        <v>0</v>
      </c>
      <c r="L226" s="89">
        <v>0</v>
      </c>
      <c r="M226" s="89">
        <f>K226-L226</f>
        <v>0</v>
      </c>
      <c r="N226" s="90" t="str">
        <f>IF(AND($K226=0,L226=0),"0.00%",IF($K226=0,-1,IF(L226=0,1,($K226-L226)/ABS(L226))))</f>
        <v>0.00%</v>
      </c>
      <c r="O226" s="89">
        <v>0</v>
      </c>
      <c r="P226" s="89">
        <f>+K226-O226</f>
        <v>0</v>
      </c>
      <c r="Q226" s="90" t="str">
        <f>IF(AND($K226=0,O226=0),"0.00%",IF($K226=0,-1,IF(O226=0,1,($K226-O226)/ABS(O226))))</f>
        <v>0.00%</v>
      </c>
      <c r="R226" s="91"/>
      <c r="S226" s="89">
        <v>0</v>
      </c>
      <c r="T226" s="89">
        <f>+S226-K226</f>
        <v>0</v>
      </c>
      <c r="U226" s="335">
        <f>IF(C226=0,0,1)+IF(D226=0,0,1)+IF(E226=0,0,1)+IF(G226=0,0,1)+IF(K226=0,0,1)+IF(L226=0,0,1)+IF(M226=0,0,1)+IF(O226=0,0,1)</f>
        <v>0</v>
      </c>
    </row>
    <row r="227" spans="1:21" s="81" customFormat="1" ht="15" hidden="1">
      <c r="A227" s="87" t="s">
        <v>342</v>
      </c>
      <c r="B227" s="88" t="s">
        <v>3815</v>
      </c>
      <c r="C227" s="89">
        <v>0</v>
      </c>
      <c r="D227" s="89">
        <v>0</v>
      </c>
      <c r="E227" s="89">
        <f>C227-D227</f>
        <v>0</v>
      </c>
      <c r="F227" s="90" t="str">
        <f>IF(AND($C227=0,D227=0),"0.00%",IF($C227=0,-1,IF(D227=0,1,($C227-D227)/ABS(D227))))</f>
        <v>0.00%</v>
      </c>
      <c r="G227" s="89">
        <v>0</v>
      </c>
      <c r="H227" s="89">
        <f>+C227-G227</f>
        <v>0</v>
      </c>
      <c r="I227" s="90" t="str">
        <f>IF(AND($C227=0,G227=0),"0.00%",IF($C227=0,-1,IF(G227=0,1,($C227-G227)/ABS(G227))))</f>
        <v>0.00%</v>
      </c>
      <c r="J227" s="91"/>
      <c r="K227" s="89">
        <v>0</v>
      </c>
      <c r="L227" s="89">
        <v>0</v>
      </c>
      <c r="M227" s="89">
        <f>K227-L227</f>
        <v>0</v>
      </c>
      <c r="N227" s="90" t="str">
        <f>IF(AND($K227=0,L227=0),"0.00%",IF($K227=0,-1,IF(L227=0,1,($K227-L227)/ABS(L227))))</f>
        <v>0.00%</v>
      </c>
      <c r="O227" s="89">
        <v>0</v>
      </c>
      <c r="P227" s="89">
        <f>+K227-O227</f>
        <v>0</v>
      </c>
      <c r="Q227" s="90" t="str">
        <f>IF(AND($K227=0,O227=0),"0.00%",IF($K227=0,-1,IF(O227=0,1,($K227-O227)/ABS(O227))))</f>
        <v>0.00%</v>
      </c>
      <c r="R227" s="91"/>
      <c r="S227" s="89">
        <v>0</v>
      </c>
      <c r="T227" s="89">
        <f>+S227-K227</f>
        <v>0</v>
      </c>
      <c r="U227" s="335">
        <f>IF(C227=0,0,1)+IF(D227=0,0,1)+IF(E227=0,0,1)+IF(G227=0,0,1)+IF(K227=0,0,1)+IF(L227=0,0,1)+IF(M227=0,0,1)+IF(O227=0,0,1)</f>
        <v>0</v>
      </c>
    </row>
    <row r="228" spans="1:21" s="81" customFormat="1" ht="15" hidden="1">
      <c r="A228" s="87" t="s">
        <v>343</v>
      </c>
      <c r="B228" s="88" t="s">
        <v>3816</v>
      </c>
      <c r="C228" s="89">
        <v>0</v>
      </c>
      <c r="D228" s="89">
        <v>0</v>
      </c>
      <c r="E228" s="89">
        <f>C228-D228</f>
        <v>0</v>
      </c>
      <c r="F228" s="90" t="str">
        <f>IF(AND($C228=0,D228=0),"0.00%",IF($C228=0,-1,IF(D228=0,1,($C228-D228)/ABS(D228))))</f>
        <v>0.00%</v>
      </c>
      <c r="G228" s="89">
        <v>0</v>
      </c>
      <c r="H228" s="89">
        <f>+C228-G228</f>
        <v>0</v>
      </c>
      <c r="I228" s="90" t="str">
        <f>IF(AND($C228=0,G228=0),"0.00%",IF($C228=0,-1,IF(G228=0,1,($C228-G228)/ABS(G228))))</f>
        <v>0.00%</v>
      </c>
      <c r="J228" s="91"/>
      <c r="K228" s="89">
        <v>0</v>
      </c>
      <c r="L228" s="89">
        <v>0</v>
      </c>
      <c r="M228" s="89">
        <f>K228-L228</f>
        <v>0</v>
      </c>
      <c r="N228" s="90" t="str">
        <f>IF(AND($K228=0,L228=0),"0.00%",IF($K228=0,-1,IF(L228=0,1,($K228-L228)/ABS(L228))))</f>
        <v>0.00%</v>
      </c>
      <c r="O228" s="89">
        <v>0</v>
      </c>
      <c r="P228" s="89">
        <f>+K228-O228</f>
        <v>0</v>
      </c>
      <c r="Q228" s="90" t="str">
        <f>IF(AND($K228=0,O228=0),"0.00%",IF($K228=0,-1,IF(O228=0,1,($K228-O228)/ABS(O228))))</f>
        <v>0.00%</v>
      </c>
      <c r="R228" s="91"/>
      <c r="S228" s="89">
        <v>0</v>
      </c>
      <c r="T228" s="89">
        <f>+S228-K228</f>
        <v>0</v>
      </c>
      <c r="U228" s="335">
        <f>IF(C228=0,0,1)+IF(D228=0,0,1)+IF(E228=0,0,1)+IF(G228=0,0,1)+IF(K228=0,0,1)+IF(L228=0,0,1)+IF(M228=0,0,1)+IF(O228=0,0,1)</f>
        <v>0</v>
      </c>
    </row>
    <row r="229" spans="1:21" s="81" customFormat="1" ht="15" hidden="1">
      <c r="A229" s="87" t="s">
        <v>344</v>
      </c>
      <c r="B229" s="88" t="s">
        <v>3817</v>
      </c>
      <c r="C229" s="89">
        <v>0</v>
      </c>
      <c r="D229" s="89">
        <v>0</v>
      </c>
      <c r="E229" s="89">
        <f>C229-D229</f>
        <v>0</v>
      </c>
      <c r="F229" s="90" t="str">
        <f>IF(AND($C229=0,D229=0),"0.00%",IF($C229=0,-1,IF(D229=0,1,($C229-D229)/ABS(D229))))</f>
        <v>0.00%</v>
      </c>
      <c r="G229" s="89">
        <v>0</v>
      </c>
      <c r="H229" s="89">
        <f>+C229-G229</f>
        <v>0</v>
      </c>
      <c r="I229" s="90" t="str">
        <f>IF(AND($C229=0,G229=0),"0.00%",IF($C229=0,-1,IF(G229=0,1,($C229-G229)/ABS(G229))))</f>
        <v>0.00%</v>
      </c>
      <c r="J229" s="91"/>
      <c r="K229" s="89">
        <v>0</v>
      </c>
      <c r="L229" s="89">
        <v>0</v>
      </c>
      <c r="M229" s="89">
        <f>K229-L229</f>
        <v>0</v>
      </c>
      <c r="N229" s="90" t="str">
        <f>IF(AND($K229=0,L229=0),"0.00%",IF($K229=0,-1,IF(L229=0,1,($K229-L229)/ABS(L229))))</f>
        <v>0.00%</v>
      </c>
      <c r="O229" s="89">
        <v>0</v>
      </c>
      <c r="P229" s="89">
        <f>+K229-O229</f>
        <v>0</v>
      </c>
      <c r="Q229" s="90" t="str">
        <f>IF(AND($K229=0,O229=0),"0.00%",IF($K229=0,-1,IF(O229=0,1,($K229-O229)/ABS(O229))))</f>
        <v>0.00%</v>
      </c>
      <c r="R229" s="91"/>
      <c r="S229" s="89">
        <v>0</v>
      </c>
      <c r="T229" s="89">
        <f>+S229-K229</f>
        <v>0</v>
      </c>
      <c r="U229" s="335">
        <f>IF(C229=0,0,1)+IF(D229=0,0,1)+IF(E229=0,0,1)+IF(G229=0,0,1)+IF(K229=0,0,1)+IF(L229=0,0,1)+IF(M229=0,0,1)+IF(O229=0,0,1)</f>
        <v>0</v>
      </c>
    </row>
    <row r="230" spans="1:21" s="81" customFormat="1" ht="15" hidden="1">
      <c r="A230" s="87" t="s">
        <v>345</v>
      </c>
      <c r="B230" s="88" t="s">
        <v>3818</v>
      </c>
      <c r="C230" s="89">
        <v>0</v>
      </c>
      <c r="D230" s="89">
        <v>0</v>
      </c>
      <c r="E230" s="89">
        <f>C230-D230</f>
        <v>0</v>
      </c>
      <c r="F230" s="90" t="str">
        <f>IF(AND($C230=0,D230=0),"0.00%",IF($C230=0,-1,IF(D230=0,1,($C230-D230)/ABS(D230))))</f>
        <v>0.00%</v>
      </c>
      <c r="G230" s="89">
        <v>0</v>
      </c>
      <c r="H230" s="89">
        <f>+C230-G230</f>
        <v>0</v>
      </c>
      <c r="I230" s="90" t="str">
        <f>IF(AND($C230=0,G230=0),"0.00%",IF($C230=0,-1,IF(G230=0,1,($C230-G230)/ABS(G230))))</f>
        <v>0.00%</v>
      </c>
      <c r="J230" s="91"/>
      <c r="K230" s="89">
        <v>0</v>
      </c>
      <c r="L230" s="89">
        <v>0</v>
      </c>
      <c r="M230" s="89">
        <f>K230-L230</f>
        <v>0</v>
      </c>
      <c r="N230" s="90" t="str">
        <f>IF(AND($K230=0,L230=0),"0.00%",IF($K230=0,-1,IF(L230=0,1,($K230-L230)/ABS(L230))))</f>
        <v>0.00%</v>
      </c>
      <c r="O230" s="89">
        <v>0</v>
      </c>
      <c r="P230" s="89">
        <f>+K230-O230</f>
        <v>0</v>
      </c>
      <c r="Q230" s="90" t="str">
        <f>IF(AND($K230=0,O230=0),"0.00%",IF($K230=0,-1,IF(O230=0,1,($K230-O230)/ABS(O230))))</f>
        <v>0.00%</v>
      </c>
      <c r="R230" s="91"/>
      <c r="S230" s="89">
        <v>0</v>
      </c>
      <c r="T230" s="89">
        <f>+S230-K230</f>
        <v>0</v>
      </c>
      <c r="U230" s="335">
        <f>IF(C230=0,0,1)+IF(D230=0,0,1)+IF(E230=0,0,1)+IF(G230=0,0,1)+IF(K230=0,0,1)+IF(L230=0,0,1)+IF(M230=0,0,1)+IF(O230=0,0,1)</f>
        <v>0</v>
      </c>
    </row>
    <row r="231" spans="1:21" s="81" customFormat="1" ht="15" hidden="1">
      <c r="A231" s="87" t="s">
        <v>346</v>
      </c>
      <c r="B231" s="88" t="s">
        <v>3819</v>
      </c>
      <c r="C231" s="89">
        <v>0</v>
      </c>
      <c r="D231" s="89">
        <v>0</v>
      </c>
      <c r="E231" s="89">
        <f>C231-D231</f>
        <v>0</v>
      </c>
      <c r="F231" s="90" t="str">
        <f>IF(AND($C231=0,D231=0),"0.00%",IF($C231=0,-1,IF(D231=0,1,($C231-D231)/ABS(D231))))</f>
        <v>0.00%</v>
      </c>
      <c r="G231" s="89">
        <v>0</v>
      </c>
      <c r="H231" s="89">
        <f>+C231-G231</f>
        <v>0</v>
      </c>
      <c r="I231" s="90" t="str">
        <f>IF(AND($C231=0,G231=0),"0.00%",IF($C231=0,-1,IF(G231=0,1,($C231-G231)/ABS(G231))))</f>
        <v>0.00%</v>
      </c>
      <c r="J231" s="91"/>
      <c r="K231" s="89">
        <v>0</v>
      </c>
      <c r="L231" s="89">
        <v>0</v>
      </c>
      <c r="M231" s="89">
        <f>K231-L231</f>
        <v>0</v>
      </c>
      <c r="N231" s="90" t="str">
        <f>IF(AND($K231=0,L231=0),"0.00%",IF($K231=0,-1,IF(L231=0,1,($K231-L231)/ABS(L231))))</f>
        <v>0.00%</v>
      </c>
      <c r="O231" s="89">
        <v>0</v>
      </c>
      <c r="P231" s="89">
        <f>+K231-O231</f>
        <v>0</v>
      </c>
      <c r="Q231" s="90" t="str">
        <f>IF(AND($K231=0,O231=0),"0.00%",IF($K231=0,-1,IF(O231=0,1,($K231-O231)/ABS(O231))))</f>
        <v>0.00%</v>
      </c>
      <c r="R231" s="91"/>
      <c r="S231" s="89">
        <v>0</v>
      </c>
      <c r="T231" s="89">
        <f>+S231-K231</f>
        <v>0</v>
      </c>
      <c r="U231" s="335">
        <f>IF(C231=0,0,1)+IF(D231=0,0,1)+IF(E231=0,0,1)+IF(G231=0,0,1)+IF(K231=0,0,1)+IF(L231=0,0,1)+IF(M231=0,0,1)+IF(O231=0,0,1)</f>
        <v>0</v>
      </c>
    </row>
    <row r="232" spans="1:21" s="81" customFormat="1" ht="15" hidden="1">
      <c r="A232" s="87" t="s">
        <v>347</v>
      </c>
      <c r="B232" s="88" t="s">
        <v>3820</v>
      </c>
      <c r="C232" s="89">
        <v>0</v>
      </c>
      <c r="D232" s="89">
        <v>0</v>
      </c>
      <c r="E232" s="89">
        <f>C232-D232</f>
        <v>0</v>
      </c>
      <c r="F232" s="90" t="str">
        <f>IF(AND($C232=0,D232=0),"0.00%",IF($C232=0,-1,IF(D232=0,1,($C232-D232)/ABS(D232))))</f>
        <v>0.00%</v>
      </c>
      <c r="G232" s="89">
        <v>0</v>
      </c>
      <c r="H232" s="89">
        <f>+C232-G232</f>
        <v>0</v>
      </c>
      <c r="I232" s="90" t="str">
        <f>IF(AND($C232=0,G232=0),"0.00%",IF($C232=0,-1,IF(G232=0,1,($C232-G232)/ABS(G232))))</f>
        <v>0.00%</v>
      </c>
      <c r="J232" s="91"/>
      <c r="K232" s="89">
        <v>0</v>
      </c>
      <c r="L232" s="89">
        <v>0</v>
      </c>
      <c r="M232" s="89">
        <f>K232-L232</f>
        <v>0</v>
      </c>
      <c r="N232" s="90" t="str">
        <f>IF(AND($K232=0,L232=0),"0.00%",IF($K232=0,-1,IF(L232=0,1,($K232-L232)/ABS(L232))))</f>
        <v>0.00%</v>
      </c>
      <c r="O232" s="89">
        <v>0</v>
      </c>
      <c r="P232" s="89">
        <f>+K232-O232</f>
        <v>0</v>
      </c>
      <c r="Q232" s="90" t="str">
        <f>IF(AND($K232=0,O232=0),"0.00%",IF($K232=0,-1,IF(O232=0,1,($K232-O232)/ABS(O232))))</f>
        <v>0.00%</v>
      </c>
      <c r="R232" s="91"/>
      <c r="S232" s="89">
        <v>0</v>
      </c>
      <c r="T232" s="89">
        <f>+S232-K232</f>
        <v>0</v>
      </c>
      <c r="U232" s="335">
        <f>IF(C232=0,0,1)+IF(D232=0,0,1)+IF(E232=0,0,1)+IF(G232=0,0,1)+IF(K232=0,0,1)+IF(L232=0,0,1)+IF(M232=0,0,1)+IF(O232=0,0,1)</f>
        <v>0</v>
      </c>
    </row>
    <row r="233" spans="1:21" s="81" customFormat="1" ht="15" hidden="1">
      <c r="A233" s="87" t="s">
        <v>348</v>
      </c>
      <c r="B233" s="88" t="s">
        <v>3821</v>
      </c>
      <c r="C233" s="89">
        <v>0</v>
      </c>
      <c r="D233" s="89">
        <v>0</v>
      </c>
      <c r="E233" s="89">
        <f>C233-D233</f>
        <v>0</v>
      </c>
      <c r="F233" s="90" t="str">
        <f>IF(AND($C233=0,D233=0),"0.00%",IF($C233=0,-1,IF(D233=0,1,($C233-D233)/ABS(D233))))</f>
        <v>0.00%</v>
      </c>
      <c r="G233" s="89">
        <v>0</v>
      </c>
      <c r="H233" s="89">
        <f>+C233-G233</f>
        <v>0</v>
      </c>
      <c r="I233" s="90" t="str">
        <f>IF(AND($C233=0,G233=0),"0.00%",IF($C233=0,-1,IF(G233=0,1,($C233-G233)/ABS(G233))))</f>
        <v>0.00%</v>
      </c>
      <c r="J233" s="91"/>
      <c r="K233" s="89">
        <v>0</v>
      </c>
      <c r="L233" s="89">
        <v>0</v>
      </c>
      <c r="M233" s="89">
        <f>K233-L233</f>
        <v>0</v>
      </c>
      <c r="N233" s="90" t="str">
        <f>IF(AND($K233=0,L233=0),"0.00%",IF($K233=0,-1,IF(L233=0,1,($K233-L233)/ABS(L233))))</f>
        <v>0.00%</v>
      </c>
      <c r="O233" s="89">
        <v>0</v>
      </c>
      <c r="P233" s="89">
        <f>+K233-O233</f>
        <v>0</v>
      </c>
      <c r="Q233" s="90" t="str">
        <f>IF(AND($K233=0,O233=0),"0.00%",IF($K233=0,-1,IF(O233=0,1,($K233-O233)/ABS(O233))))</f>
        <v>0.00%</v>
      </c>
      <c r="R233" s="91"/>
      <c r="S233" s="89">
        <v>0</v>
      </c>
      <c r="T233" s="89">
        <f>+S233-K233</f>
        <v>0</v>
      </c>
      <c r="U233" s="335">
        <f>IF(C233=0,0,1)+IF(D233=0,0,1)+IF(E233=0,0,1)+IF(G233=0,0,1)+IF(K233=0,0,1)+IF(L233=0,0,1)+IF(M233=0,0,1)+IF(O233=0,0,1)</f>
        <v>0</v>
      </c>
    </row>
    <row r="234" spans="1:21" s="81" customFormat="1" ht="15" hidden="1">
      <c r="A234" s="87" t="s">
        <v>349</v>
      </c>
      <c r="B234" s="88" t="s">
        <v>3822</v>
      </c>
      <c r="C234" s="89">
        <v>0</v>
      </c>
      <c r="D234" s="89">
        <v>0</v>
      </c>
      <c r="E234" s="89">
        <f>C234-D234</f>
        <v>0</v>
      </c>
      <c r="F234" s="90" t="str">
        <f>IF(AND($C234=0,D234=0),"0.00%",IF($C234=0,-1,IF(D234=0,1,($C234-D234)/ABS(D234))))</f>
        <v>0.00%</v>
      </c>
      <c r="G234" s="89">
        <v>0</v>
      </c>
      <c r="H234" s="89">
        <f>+C234-G234</f>
        <v>0</v>
      </c>
      <c r="I234" s="90" t="str">
        <f>IF(AND($C234=0,G234=0),"0.00%",IF($C234=0,-1,IF(G234=0,1,($C234-G234)/ABS(G234))))</f>
        <v>0.00%</v>
      </c>
      <c r="J234" s="91"/>
      <c r="K234" s="89">
        <v>0</v>
      </c>
      <c r="L234" s="89">
        <v>0</v>
      </c>
      <c r="M234" s="89">
        <f>K234-L234</f>
        <v>0</v>
      </c>
      <c r="N234" s="90" t="str">
        <f>IF(AND($K234=0,L234=0),"0.00%",IF($K234=0,-1,IF(L234=0,1,($K234-L234)/ABS(L234))))</f>
        <v>0.00%</v>
      </c>
      <c r="O234" s="89">
        <v>0</v>
      </c>
      <c r="P234" s="89">
        <f>+K234-O234</f>
        <v>0</v>
      </c>
      <c r="Q234" s="90" t="str">
        <f>IF(AND($K234=0,O234=0),"0.00%",IF($K234=0,-1,IF(O234=0,1,($K234-O234)/ABS(O234))))</f>
        <v>0.00%</v>
      </c>
      <c r="R234" s="91"/>
      <c r="S234" s="89">
        <v>0</v>
      </c>
      <c r="T234" s="89">
        <f>+S234-K234</f>
        <v>0</v>
      </c>
      <c r="U234" s="335">
        <f>IF(C234=0,0,1)+IF(D234=0,0,1)+IF(E234=0,0,1)+IF(G234=0,0,1)+IF(K234=0,0,1)+IF(L234=0,0,1)+IF(M234=0,0,1)+IF(O234=0,0,1)</f>
        <v>0</v>
      </c>
    </row>
    <row r="235" spans="1:21" s="81" customFormat="1" ht="15" hidden="1">
      <c r="A235" s="87" t="s">
        <v>350</v>
      </c>
      <c r="B235" s="88" t="s">
        <v>3823</v>
      </c>
      <c r="C235" s="89">
        <v>0</v>
      </c>
      <c r="D235" s="89">
        <v>0</v>
      </c>
      <c r="E235" s="89">
        <f>C235-D235</f>
        <v>0</v>
      </c>
      <c r="F235" s="90" t="str">
        <f>IF(AND($C235=0,D235=0),"0.00%",IF($C235=0,-1,IF(D235=0,1,($C235-D235)/ABS(D235))))</f>
        <v>0.00%</v>
      </c>
      <c r="G235" s="89">
        <v>0</v>
      </c>
      <c r="H235" s="89">
        <f>+C235-G235</f>
        <v>0</v>
      </c>
      <c r="I235" s="90" t="str">
        <f>IF(AND($C235=0,G235=0),"0.00%",IF($C235=0,-1,IF(G235=0,1,($C235-G235)/ABS(G235))))</f>
        <v>0.00%</v>
      </c>
      <c r="J235" s="91"/>
      <c r="K235" s="89">
        <v>0</v>
      </c>
      <c r="L235" s="89">
        <v>0</v>
      </c>
      <c r="M235" s="89">
        <f>K235-L235</f>
        <v>0</v>
      </c>
      <c r="N235" s="90" t="str">
        <f>IF(AND($K235=0,L235=0),"0.00%",IF($K235=0,-1,IF(L235=0,1,($K235-L235)/ABS(L235))))</f>
        <v>0.00%</v>
      </c>
      <c r="O235" s="89">
        <v>0</v>
      </c>
      <c r="P235" s="89">
        <f>+K235-O235</f>
        <v>0</v>
      </c>
      <c r="Q235" s="90" t="str">
        <f>IF(AND($K235=0,O235=0),"0.00%",IF($K235=0,-1,IF(O235=0,1,($K235-O235)/ABS(O235))))</f>
        <v>0.00%</v>
      </c>
      <c r="R235" s="91"/>
      <c r="S235" s="89">
        <v>0</v>
      </c>
      <c r="T235" s="89">
        <f>+S235-K235</f>
        <v>0</v>
      </c>
      <c r="U235" s="335">
        <f>IF(C235=0,0,1)+IF(D235=0,0,1)+IF(E235=0,0,1)+IF(G235=0,0,1)+IF(K235=0,0,1)+IF(L235=0,0,1)+IF(M235=0,0,1)+IF(O235=0,0,1)</f>
        <v>0</v>
      </c>
    </row>
    <row r="236" spans="1:21" s="81" customFormat="1" ht="15" hidden="1">
      <c r="A236" s="87" t="s">
        <v>351</v>
      </c>
      <c r="B236" s="88" t="s">
        <v>3824</v>
      </c>
      <c r="C236" s="89">
        <v>0</v>
      </c>
      <c r="D236" s="89">
        <v>0</v>
      </c>
      <c r="E236" s="89">
        <f>C236-D236</f>
        <v>0</v>
      </c>
      <c r="F236" s="90" t="str">
        <f>IF(AND($C236=0,D236=0),"0.00%",IF($C236=0,-1,IF(D236=0,1,($C236-D236)/ABS(D236))))</f>
        <v>0.00%</v>
      </c>
      <c r="G236" s="89">
        <v>0</v>
      </c>
      <c r="H236" s="89">
        <f>+C236-G236</f>
        <v>0</v>
      </c>
      <c r="I236" s="90" t="str">
        <f>IF(AND($C236=0,G236=0),"0.00%",IF($C236=0,-1,IF(G236=0,1,($C236-G236)/ABS(G236))))</f>
        <v>0.00%</v>
      </c>
      <c r="J236" s="91"/>
      <c r="K236" s="89">
        <v>0</v>
      </c>
      <c r="L236" s="89">
        <v>0</v>
      </c>
      <c r="M236" s="89">
        <f>K236-L236</f>
        <v>0</v>
      </c>
      <c r="N236" s="90" t="str">
        <f>IF(AND($K236=0,L236=0),"0.00%",IF($K236=0,-1,IF(L236=0,1,($K236-L236)/ABS(L236))))</f>
        <v>0.00%</v>
      </c>
      <c r="O236" s="89">
        <v>0</v>
      </c>
      <c r="P236" s="89">
        <f>+K236-O236</f>
        <v>0</v>
      </c>
      <c r="Q236" s="90" t="str">
        <f>IF(AND($K236=0,O236=0),"0.00%",IF($K236=0,-1,IF(O236=0,1,($K236-O236)/ABS(O236))))</f>
        <v>0.00%</v>
      </c>
      <c r="R236" s="91"/>
      <c r="S236" s="89">
        <v>0</v>
      </c>
      <c r="T236" s="89">
        <f>+S236-K236</f>
        <v>0</v>
      </c>
      <c r="U236" s="335">
        <f>IF(C236=0,0,1)+IF(D236=0,0,1)+IF(E236=0,0,1)+IF(G236=0,0,1)+IF(K236=0,0,1)+IF(L236=0,0,1)+IF(M236=0,0,1)+IF(O236=0,0,1)</f>
        <v>0</v>
      </c>
    </row>
    <row r="237" spans="1:21" s="81" customFormat="1" ht="15" hidden="1">
      <c r="A237" s="87" t="s">
        <v>352</v>
      </c>
      <c r="B237" s="88" t="s">
        <v>3825</v>
      </c>
      <c r="C237" s="89">
        <v>0</v>
      </c>
      <c r="D237" s="89">
        <v>0</v>
      </c>
      <c r="E237" s="89">
        <f>C237-D237</f>
        <v>0</v>
      </c>
      <c r="F237" s="90" t="str">
        <f>IF(AND($C237=0,D237=0),"0.00%",IF($C237=0,-1,IF(D237=0,1,($C237-D237)/ABS(D237))))</f>
        <v>0.00%</v>
      </c>
      <c r="G237" s="89">
        <v>0</v>
      </c>
      <c r="H237" s="89">
        <f>+C237-G237</f>
        <v>0</v>
      </c>
      <c r="I237" s="90" t="str">
        <f>IF(AND($C237=0,G237=0),"0.00%",IF($C237=0,-1,IF(G237=0,1,($C237-G237)/ABS(G237))))</f>
        <v>0.00%</v>
      </c>
      <c r="J237" s="91"/>
      <c r="K237" s="89">
        <v>0</v>
      </c>
      <c r="L237" s="89">
        <v>0</v>
      </c>
      <c r="M237" s="89">
        <f>K237-L237</f>
        <v>0</v>
      </c>
      <c r="N237" s="90" t="str">
        <f>IF(AND($K237=0,L237=0),"0.00%",IF($K237=0,-1,IF(L237=0,1,($K237-L237)/ABS(L237))))</f>
        <v>0.00%</v>
      </c>
      <c r="O237" s="89">
        <v>0</v>
      </c>
      <c r="P237" s="89">
        <f>+K237-O237</f>
        <v>0</v>
      </c>
      <c r="Q237" s="90" t="str">
        <f>IF(AND($K237=0,O237=0),"0.00%",IF($K237=0,-1,IF(O237=0,1,($K237-O237)/ABS(O237))))</f>
        <v>0.00%</v>
      </c>
      <c r="R237" s="91"/>
      <c r="S237" s="89">
        <v>0</v>
      </c>
      <c r="T237" s="89">
        <f>+S237-K237</f>
        <v>0</v>
      </c>
      <c r="U237" s="335">
        <f>IF(C237=0,0,1)+IF(D237=0,0,1)+IF(E237=0,0,1)+IF(G237=0,0,1)+IF(K237=0,0,1)+IF(L237=0,0,1)+IF(M237=0,0,1)+IF(O237=0,0,1)</f>
        <v>0</v>
      </c>
    </row>
    <row r="238" spans="1:21" s="81" customFormat="1" ht="15" hidden="1">
      <c r="A238" s="87" t="s">
        <v>353</v>
      </c>
      <c r="B238" s="88" t="s">
        <v>3826</v>
      </c>
      <c r="C238" s="89">
        <v>0</v>
      </c>
      <c r="D238" s="89">
        <v>0</v>
      </c>
      <c r="E238" s="89">
        <f>C238-D238</f>
        <v>0</v>
      </c>
      <c r="F238" s="90" t="str">
        <f>IF(AND($C238=0,D238=0),"0.00%",IF($C238=0,-1,IF(D238=0,1,($C238-D238)/ABS(D238))))</f>
        <v>0.00%</v>
      </c>
      <c r="G238" s="89">
        <v>0</v>
      </c>
      <c r="H238" s="89">
        <f>+C238-G238</f>
        <v>0</v>
      </c>
      <c r="I238" s="90" t="str">
        <f>IF(AND($C238=0,G238=0),"0.00%",IF($C238=0,-1,IF(G238=0,1,($C238-G238)/ABS(G238))))</f>
        <v>0.00%</v>
      </c>
      <c r="J238" s="91"/>
      <c r="K238" s="89">
        <v>0</v>
      </c>
      <c r="L238" s="89">
        <v>0</v>
      </c>
      <c r="M238" s="89">
        <f>K238-L238</f>
        <v>0</v>
      </c>
      <c r="N238" s="90" t="str">
        <f>IF(AND($K238=0,L238=0),"0.00%",IF($K238=0,-1,IF(L238=0,1,($K238-L238)/ABS(L238))))</f>
        <v>0.00%</v>
      </c>
      <c r="O238" s="89">
        <v>0</v>
      </c>
      <c r="P238" s="89">
        <f>+K238-O238</f>
        <v>0</v>
      </c>
      <c r="Q238" s="90" t="str">
        <f>IF(AND($K238=0,O238=0),"0.00%",IF($K238=0,-1,IF(O238=0,1,($K238-O238)/ABS(O238))))</f>
        <v>0.00%</v>
      </c>
      <c r="R238" s="91"/>
      <c r="S238" s="89">
        <v>0</v>
      </c>
      <c r="T238" s="89">
        <f>+S238-K238</f>
        <v>0</v>
      </c>
      <c r="U238" s="335">
        <f>IF(C238=0,0,1)+IF(D238=0,0,1)+IF(E238=0,0,1)+IF(G238=0,0,1)+IF(K238=0,0,1)+IF(L238=0,0,1)+IF(M238=0,0,1)+IF(O238=0,0,1)</f>
        <v>0</v>
      </c>
    </row>
    <row r="239" spans="1:21" s="81" customFormat="1" ht="15" hidden="1">
      <c r="A239" s="87" t="s">
        <v>354</v>
      </c>
      <c r="B239" s="88" t="s">
        <v>3827</v>
      </c>
      <c r="C239" s="89">
        <v>0</v>
      </c>
      <c r="D239" s="89">
        <v>0</v>
      </c>
      <c r="E239" s="89">
        <f>C239-D239</f>
        <v>0</v>
      </c>
      <c r="F239" s="90" t="str">
        <f>IF(AND($C239=0,D239=0),"0.00%",IF($C239=0,-1,IF(D239=0,1,($C239-D239)/ABS(D239))))</f>
        <v>0.00%</v>
      </c>
      <c r="G239" s="89">
        <v>0</v>
      </c>
      <c r="H239" s="89">
        <f>+C239-G239</f>
        <v>0</v>
      </c>
      <c r="I239" s="90" t="str">
        <f>IF(AND($C239=0,G239=0),"0.00%",IF($C239=0,-1,IF(G239=0,1,($C239-G239)/ABS(G239))))</f>
        <v>0.00%</v>
      </c>
      <c r="J239" s="91"/>
      <c r="K239" s="89">
        <v>0</v>
      </c>
      <c r="L239" s="89">
        <v>0</v>
      </c>
      <c r="M239" s="89">
        <f>K239-L239</f>
        <v>0</v>
      </c>
      <c r="N239" s="90" t="str">
        <f>IF(AND($K239=0,L239=0),"0.00%",IF($K239=0,-1,IF(L239=0,1,($K239-L239)/ABS(L239))))</f>
        <v>0.00%</v>
      </c>
      <c r="O239" s="89">
        <v>0</v>
      </c>
      <c r="P239" s="89">
        <f>+K239-O239</f>
        <v>0</v>
      </c>
      <c r="Q239" s="90" t="str">
        <f>IF(AND($K239=0,O239=0),"0.00%",IF($K239=0,-1,IF(O239=0,1,($K239-O239)/ABS(O239))))</f>
        <v>0.00%</v>
      </c>
      <c r="R239" s="91"/>
      <c r="S239" s="89">
        <v>0</v>
      </c>
      <c r="T239" s="89">
        <f>+S239-K239</f>
        <v>0</v>
      </c>
      <c r="U239" s="335">
        <f>IF(C239=0,0,1)+IF(D239=0,0,1)+IF(E239=0,0,1)+IF(G239=0,0,1)+IF(K239=0,0,1)+IF(L239=0,0,1)+IF(M239=0,0,1)+IF(O239=0,0,1)</f>
        <v>0</v>
      </c>
    </row>
    <row r="240" spans="1:21" s="81" customFormat="1" ht="15" hidden="1">
      <c r="A240" s="87" t="s">
        <v>355</v>
      </c>
      <c r="B240" s="88" t="s">
        <v>3828</v>
      </c>
      <c r="C240" s="89">
        <v>0</v>
      </c>
      <c r="D240" s="89">
        <v>0</v>
      </c>
      <c r="E240" s="89">
        <f>C240-D240</f>
        <v>0</v>
      </c>
      <c r="F240" s="90" t="str">
        <f>IF(AND($C240=0,D240=0),"0.00%",IF($C240=0,-1,IF(D240=0,1,($C240-D240)/ABS(D240))))</f>
        <v>0.00%</v>
      </c>
      <c r="G240" s="89">
        <v>0</v>
      </c>
      <c r="H240" s="89">
        <f>+C240-G240</f>
        <v>0</v>
      </c>
      <c r="I240" s="90" t="str">
        <f>IF(AND($C240=0,G240=0),"0.00%",IF($C240=0,-1,IF(G240=0,1,($C240-G240)/ABS(G240))))</f>
        <v>0.00%</v>
      </c>
      <c r="J240" s="91"/>
      <c r="K240" s="89">
        <v>0</v>
      </c>
      <c r="L240" s="89">
        <v>0</v>
      </c>
      <c r="M240" s="89">
        <f>K240-L240</f>
        <v>0</v>
      </c>
      <c r="N240" s="90" t="str">
        <f>IF(AND($K240=0,L240=0),"0.00%",IF($K240=0,-1,IF(L240=0,1,($K240-L240)/ABS(L240))))</f>
        <v>0.00%</v>
      </c>
      <c r="O240" s="89">
        <v>0</v>
      </c>
      <c r="P240" s="89">
        <f>+K240-O240</f>
        <v>0</v>
      </c>
      <c r="Q240" s="90" t="str">
        <f>IF(AND($K240=0,O240=0),"0.00%",IF($K240=0,-1,IF(O240=0,1,($K240-O240)/ABS(O240))))</f>
        <v>0.00%</v>
      </c>
      <c r="R240" s="91"/>
      <c r="S240" s="89">
        <v>0</v>
      </c>
      <c r="T240" s="89">
        <f>+S240-K240</f>
        <v>0</v>
      </c>
      <c r="U240" s="335">
        <f>IF(C240=0,0,1)+IF(D240=0,0,1)+IF(E240=0,0,1)+IF(G240=0,0,1)+IF(K240=0,0,1)+IF(L240=0,0,1)+IF(M240=0,0,1)+IF(O240=0,0,1)</f>
        <v>0</v>
      </c>
    </row>
    <row r="241" spans="1:21" s="81" customFormat="1" ht="15" hidden="1">
      <c r="A241" s="87" t="s">
        <v>356</v>
      </c>
      <c r="B241" s="88" t="s">
        <v>3819</v>
      </c>
      <c r="C241" s="89">
        <v>0</v>
      </c>
      <c r="D241" s="89">
        <v>0</v>
      </c>
      <c r="E241" s="89">
        <f>C241-D241</f>
        <v>0</v>
      </c>
      <c r="F241" s="90" t="str">
        <f>IF(AND($C241=0,D241=0),"0.00%",IF($C241=0,-1,IF(D241=0,1,($C241-D241)/ABS(D241))))</f>
        <v>0.00%</v>
      </c>
      <c r="G241" s="89">
        <v>0</v>
      </c>
      <c r="H241" s="89">
        <f>+C241-G241</f>
        <v>0</v>
      </c>
      <c r="I241" s="90" t="str">
        <f>IF(AND($C241=0,G241=0),"0.00%",IF($C241=0,-1,IF(G241=0,1,($C241-G241)/ABS(G241))))</f>
        <v>0.00%</v>
      </c>
      <c r="J241" s="91"/>
      <c r="K241" s="89">
        <v>0</v>
      </c>
      <c r="L241" s="89">
        <v>0</v>
      </c>
      <c r="M241" s="89">
        <f>K241-L241</f>
        <v>0</v>
      </c>
      <c r="N241" s="90" t="str">
        <f>IF(AND($K241=0,L241=0),"0.00%",IF($K241=0,-1,IF(L241=0,1,($K241-L241)/ABS(L241))))</f>
        <v>0.00%</v>
      </c>
      <c r="O241" s="89">
        <v>0</v>
      </c>
      <c r="P241" s="89">
        <f>+K241-O241</f>
        <v>0</v>
      </c>
      <c r="Q241" s="90" t="str">
        <f>IF(AND($K241=0,O241=0),"0.00%",IF($K241=0,-1,IF(O241=0,1,($K241-O241)/ABS(O241))))</f>
        <v>0.00%</v>
      </c>
      <c r="R241" s="91"/>
      <c r="S241" s="89">
        <v>0</v>
      </c>
      <c r="T241" s="89">
        <f>+S241-K241</f>
        <v>0</v>
      </c>
      <c r="U241" s="335">
        <f>IF(C241=0,0,1)+IF(D241=0,0,1)+IF(E241=0,0,1)+IF(G241=0,0,1)+IF(K241=0,0,1)+IF(L241=0,0,1)+IF(M241=0,0,1)+IF(O241=0,0,1)</f>
        <v>0</v>
      </c>
    </row>
    <row r="242" spans="1:21" s="81" customFormat="1" ht="15" hidden="1">
      <c r="A242" s="87" t="s">
        <v>357</v>
      </c>
      <c r="B242" s="88" t="s">
        <v>3829</v>
      </c>
      <c r="C242" s="89">
        <v>0</v>
      </c>
      <c r="D242" s="89">
        <v>0</v>
      </c>
      <c r="E242" s="89">
        <f>C242-D242</f>
        <v>0</v>
      </c>
      <c r="F242" s="90" t="str">
        <f>IF(AND($C242=0,D242=0),"0.00%",IF($C242=0,-1,IF(D242=0,1,($C242-D242)/ABS(D242))))</f>
        <v>0.00%</v>
      </c>
      <c r="G242" s="89">
        <v>0</v>
      </c>
      <c r="H242" s="89">
        <f>+C242-G242</f>
        <v>0</v>
      </c>
      <c r="I242" s="90" t="str">
        <f>IF(AND($C242=0,G242=0),"0.00%",IF($C242=0,-1,IF(G242=0,1,($C242-G242)/ABS(G242))))</f>
        <v>0.00%</v>
      </c>
      <c r="J242" s="91"/>
      <c r="K242" s="89">
        <v>0</v>
      </c>
      <c r="L242" s="89">
        <v>0</v>
      </c>
      <c r="M242" s="89">
        <f>K242-L242</f>
        <v>0</v>
      </c>
      <c r="N242" s="90" t="str">
        <f>IF(AND($K242=0,L242=0),"0.00%",IF($K242=0,-1,IF(L242=0,1,($K242-L242)/ABS(L242))))</f>
        <v>0.00%</v>
      </c>
      <c r="O242" s="89">
        <v>0</v>
      </c>
      <c r="P242" s="89">
        <f>+K242-O242</f>
        <v>0</v>
      </c>
      <c r="Q242" s="90" t="str">
        <f>IF(AND($K242=0,O242=0),"0.00%",IF($K242=0,-1,IF(O242=0,1,($K242-O242)/ABS(O242))))</f>
        <v>0.00%</v>
      </c>
      <c r="R242" s="91"/>
      <c r="S242" s="89">
        <v>0</v>
      </c>
      <c r="T242" s="89">
        <f>+S242-K242</f>
        <v>0</v>
      </c>
      <c r="U242" s="335">
        <f>IF(C242=0,0,1)+IF(D242=0,0,1)+IF(E242=0,0,1)+IF(G242=0,0,1)+IF(K242=0,0,1)+IF(L242=0,0,1)+IF(M242=0,0,1)+IF(O242=0,0,1)</f>
        <v>0</v>
      </c>
    </row>
    <row r="243" spans="1:21" s="81" customFormat="1" ht="15" hidden="1">
      <c r="A243" s="87" t="s">
        <v>358</v>
      </c>
      <c r="B243" s="88" t="s">
        <v>3830</v>
      </c>
      <c r="C243" s="89">
        <v>0</v>
      </c>
      <c r="D243" s="89">
        <v>0</v>
      </c>
      <c r="E243" s="89">
        <f>C243-D243</f>
        <v>0</v>
      </c>
      <c r="F243" s="90" t="str">
        <f>IF(AND($C243=0,D243=0),"0.00%",IF($C243=0,-1,IF(D243=0,1,($C243-D243)/ABS(D243))))</f>
        <v>0.00%</v>
      </c>
      <c r="G243" s="89">
        <v>0</v>
      </c>
      <c r="H243" s="89">
        <f>+C243-G243</f>
        <v>0</v>
      </c>
      <c r="I243" s="90" t="str">
        <f>IF(AND($C243=0,G243=0),"0.00%",IF($C243=0,-1,IF(G243=0,1,($C243-G243)/ABS(G243))))</f>
        <v>0.00%</v>
      </c>
      <c r="J243" s="91"/>
      <c r="K243" s="89">
        <v>0</v>
      </c>
      <c r="L243" s="89">
        <v>0</v>
      </c>
      <c r="M243" s="89">
        <f>K243-L243</f>
        <v>0</v>
      </c>
      <c r="N243" s="90" t="str">
        <f>IF(AND($K243=0,L243=0),"0.00%",IF($K243=0,-1,IF(L243=0,1,($K243-L243)/ABS(L243))))</f>
        <v>0.00%</v>
      </c>
      <c r="O243" s="89">
        <v>0</v>
      </c>
      <c r="P243" s="89">
        <f>+K243-O243</f>
        <v>0</v>
      </c>
      <c r="Q243" s="90" t="str">
        <f>IF(AND($K243=0,O243=0),"0.00%",IF($K243=0,-1,IF(O243=0,1,($K243-O243)/ABS(O243))))</f>
        <v>0.00%</v>
      </c>
      <c r="R243" s="91"/>
      <c r="S243" s="89">
        <v>0</v>
      </c>
      <c r="T243" s="89">
        <f>+S243-K243</f>
        <v>0</v>
      </c>
      <c r="U243" s="335">
        <f>IF(C243=0,0,1)+IF(D243=0,0,1)+IF(E243=0,0,1)+IF(G243=0,0,1)+IF(K243=0,0,1)+IF(L243=0,0,1)+IF(M243=0,0,1)+IF(O243=0,0,1)</f>
        <v>0</v>
      </c>
    </row>
    <row r="244" spans="1:21" s="81" customFormat="1" ht="15" hidden="1">
      <c r="A244" s="87" t="s">
        <v>359</v>
      </c>
      <c r="B244" s="88" t="s">
        <v>3831</v>
      </c>
      <c r="C244" s="89">
        <v>0</v>
      </c>
      <c r="D244" s="89">
        <v>0</v>
      </c>
      <c r="E244" s="89">
        <f>C244-D244</f>
        <v>0</v>
      </c>
      <c r="F244" s="90" t="str">
        <f>IF(AND($C244=0,D244=0),"0.00%",IF($C244=0,-1,IF(D244=0,1,($C244-D244)/ABS(D244))))</f>
        <v>0.00%</v>
      </c>
      <c r="G244" s="89">
        <v>0</v>
      </c>
      <c r="H244" s="89">
        <f>+C244-G244</f>
        <v>0</v>
      </c>
      <c r="I244" s="90" t="str">
        <f>IF(AND($C244=0,G244=0),"0.00%",IF($C244=0,-1,IF(G244=0,1,($C244-G244)/ABS(G244))))</f>
        <v>0.00%</v>
      </c>
      <c r="J244" s="91"/>
      <c r="K244" s="89">
        <v>0</v>
      </c>
      <c r="L244" s="89">
        <v>0</v>
      </c>
      <c r="M244" s="89">
        <f>K244-L244</f>
        <v>0</v>
      </c>
      <c r="N244" s="90" t="str">
        <f>IF(AND($K244=0,L244=0),"0.00%",IF($K244=0,-1,IF(L244=0,1,($K244-L244)/ABS(L244))))</f>
        <v>0.00%</v>
      </c>
      <c r="O244" s="89">
        <v>0</v>
      </c>
      <c r="P244" s="89">
        <f>+K244-O244</f>
        <v>0</v>
      </c>
      <c r="Q244" s="90" t="str">
        <f>IF(AND($K244=0,O244=0),"0.00%",IF($K244=0,-1,IF(O244=0,1,($K244-O244)/ABS(O244))))</f>
        <v>0.00%</v>
      </c>
      <c r="R244" s="91"/>
      <c r="S244" s="89">
        <v>0</v>
      </c>
      <c r="T244" s="89">
        <f>+S244-K244</f>
        <v>0</v>
      </c>
      <c r="U244" s="335">
        <f>IF(C244=0,0,1)+IF(D244=0,0,1)+IF(E244=0,0,1)+IF(G244=0,0,1)+IF(K244=0,0,1)+IF(L244=0,0,1)+IF(M244=0,0,1)+IF(O244=0,0,1)</f>
        <v>0</v>
      </c>
    </row>
    <row r="245" spans="1:21" s="81" customFormat="1" ht="15" hidden="1">
      <c r="A245" s="87" t="s">
        <v>360</v>
      </c>
      <c r="B245" s="88" t="s">
        <v>3832</v>
      </c>
      <c r="C245" s="89">
        <v>0</v>
      </c>
      <c r="D245" s="89">
        <v>0</v>
      </c>
      <c r="E245" s="89">
        <f>C245-D245</f>
        <v>0</v>
      </c>
      <c r="F245" s="90" t="str">
        <f>IF(AND($C245=0,D245=0),"0.00%",IF($C245=0,-1,IF(D245=0,1,($C245-D245)/ABS(D245))))</f>
        <v>0.00%</v>
      </c>
      <c r="G245" s="89">
        <v>0</v>
      </c>
      <c r="H245" s="89">
        <f>+C245-G245</f>
        <v>0</v>
      </c>
      <c r="I245" s="90" t="str">
        <f>IF(AND($C245=0,G245=0),"0.00%",IF($C245=0,-1,IF(G245=0,1,($C245-G245)/ABS(G245))))</f>
        <v>0.00%</v>
      </c>
      <c r="J245" s="91"/>
      <c r="K245" s="89">
        <v>0</v>
      </c>
      <c r="L245" s="89">
        <v>0</v>
      </c>
      <c r="M245" s="89">
        <f>K245-L245</f>
        <v>0</v>
      </c>
      <c r="N245" s="90" t="str">
        <f>IF(AND($K245=0,L245=0),"0.00%",IF($K245=0,-1,IF(L245=0,1,($K245-L245)/ABS(L245))))</f>
        <v>0.00%</v>
      </c>
      <c r="O245" s="89">
        <v>0</v>
      </c>
      <c r="P245" s="89">
        <f>+K245-O245</f>
        <v>0</v>
      </c>
      <c r="Q245" s="90" t="str">
        <f>IF(AND($K245=0,O245=0),"0.00%",IF($K245=0,-1,IF(O245=0,1,($K245-O245)/ABS(O245))))</f>
        <v>0.00%</v>
      </c>
      <c r="R245" s="91"/>
      <c r="S245" s="89">
        <v>0</v>
      </c>
      <c r="T245" s="89">
        <f>+S245-K245</f>
        <v>0</v>
      </c>
      <c r="U245" s="335">
        <f>IF(C245=0,0,1)+IF(D245=0,0,1)+IF(E245=0,0,1)+IF(G245=0,0,1)+IF(K245=0,0,1)+IF(L245=0,0,1)+IF(M245=0,0,1)+IF(O245=0,0,1)</f>
        <v>0</v>
      </c>
    </row>
    <row r="246" spans="1:21" s="81" customFormat="1" ht="15" hidden="1">
      <c r="A246" s="87" t="s">
        <v>361</v>
      </c>
      <c r="B246" s="88" t="s">
        <v>3833</v>
      </c>
      <c r="C246" s="89">
        <v>0</v>
      </c>
      <c r="D246" s="89">
        <v>0</v>
      </c>
      <c r="E246" s="89">
        <f>C246-D246</f>
        <v>0</v>
      </c>
      <c r="F246" s="90" t="str">
        <f>IF(AND($C246=0,D246=0),"0.00%",IF($C246=0,-1,IF(D246=0,1,($C246-D246)/ABS(D246))))</f>
        <v>0.00%</v>
      </c>
      <c r="G246" s="89">
        <v>0</v>
      </c>
      <c r="H246" s="89">
        <f>+C246-G246</f>
        <v>0</v>
      </c>
      <c r="I246" s="90" t="str">
        <f>IF(AND($C246=0,G246=0),"0.00%",IF($C246=0,-1,IF(G246=0,1,($C246-G246)/ABS(G246))))</f>
        <v>0.00%</v>
      </c>
      <c r="J246" s="91"/>
      <c r="K246" s="89">
        <v>0</v>
      </c>
      <c r="L246" s="89">
        <v>0</v>
      </c>
      <c r="M246" s="89">
        <f>K246-L246</f>
        <v>0</v>
      </c>
      <c r="N246" s="90" t="str">
        <f>IF(AND($K246=0,L246=0),"0.00%",IF($K246=0,-1,IF(L246=0,1,($K246-L246)/ABS(L246))))</f>
        <v>0.00%</v>
      </c>
      <c r="O246" s="89">
        <v>0</v>
      </c>
      <c r="P246" s="89">
        <f>+K246-O246</f>
        <v>0</v>
      </c>
      <c r="Q246" s="90" t="str">
        <f>IF(AND($K246=0,O246=0),"0.00%",IF($K246=0,-1,IF(O246=0,1,($K246-O246)/ABS(O246))))</f>
        <v>0.00%</v>
      </c>
      <c r="R246" s="91"/>
      <c r="S246" s="89">
        <v>0</v>
      </c>
      <c r="T246" s="89">
        <f>+S246-K246</f>
        <v>0</v>
      </c>
      <c r="U246" s="335">
        <f>IF(C246=0,0,1)+IF(D246=0,0,1)+IF(E246=0,0,1)+IF(G246=0,0,1)+IF(K246=0,0,1)+IF(L246=0,0,1)+IF(M246=0,0,1)+IF(O246=0,0,1)</f>
        <v>0</v>
      </c>
    </row>
    <row r="247" spans="1:21" s="81" customFormat="1" ht="15" hidden="1">
      <c r="A247" s="87" t="s">
        <v>362</v>
      </c>
      <c r="B247" s="88" t="s">
        <v>3834</v>
      </c>
      <c r="C247" s="89">
        <v>0</v>
      </c>
      <c r="D247" s="89">
        <v>0</v>
      </c>
      <c r="E247" s="89">
        <f>C247-D247</f>
        <v>0</v>
      </c>
      <c r="F247" s="90" t="str">
        <f>IF(AND($C247=0,D247=0),"0.00%",IF($C247=0,-1,IF(D247=0,1,($C247-D247)/ABS(D247))))</f>
        <v>0.00%</v>
      </c>
      <c r="G247" s="89">
        <v>0</v>
      </c>
      <c r="H247" s="89">
        <f>+C247-G247</f>
        <v>0</v>
      </c>
      <c r="I247" s="90" t="str">
        <f>IF(AND($C247=0,G247=0),"0.00%",IF($C247=0,-1,IF(G247=0,1,($C247-G247)/ABS(G247))))</f>
        <v>0.00%</v>
      </c>
      <c r="J247" s="91"/>
      <c r="K247" s="89">
        <v>0</v>
      </c>
      <c r="L247" s="89">
        <v>0</v>
      </c>
      <c r="M247" s="89">
        <f>K247-L247</f>
        <v>0</v>
      </c>
      <c r="N247" s="90" t="str">
        <f>IF(AND($K247=0,L247=0),"0.00%",IF($K247=0,-1,IF(L247=0,1,($K247-L247)/ABS(L247))))</f>
        <v>0.00%</v>
      </c>
      <c r="O247" s="89">
        <v>0</v>
      </c>
      <c r="P247" s="89">
        <f>+K247-O247</f>
        <v>0</v>
      </c>
      <c r="Q247" s="90" t="str">
        <f>IF(AND($K247=0,O247=0),"0.00%",IF($K247=0,-1,IF(O247=0,1,($K247-O247)/ABS(O247))))</f>
        <v>0.00%</v>
      </c>
      <c r="R247" s="91"/>
      <c r="S247" s="89">
        <v>0</v>
      </c>
      <c r="T247" s="89">
        <f>+S247-K247</f>
        <v>0</v>
      </c>
      <c r="U247" s="335">
        <f>IF(C247=0,0,1)+IF(D247=0,0,1)+IF(E247=0,0,1)+IF(G247=0,0,1)+IF(K247=0,0,1)+IF(L247=0,0,1)+IF(M247=0,0,1)+IF(O247=0,0,1)</f>
        <v>0</v>
      </c>
    </row>
    <row r="248" spans="1:21" s="81" customFormat="1" ht="15" hidden="1">
      <c r="A248" s="87" t="s">
        <v>363</v>
      </c>
      <c r="B248" s="88" t="s">
        <v>3835</v>
      </c>
      <c r="C248" s="89">
        <v>0</v>
      </c>
      <c r="D248" s="89">
        <v>0</v>
      </c>
      <c r="E248" s="89">
        <f>C248-D248</f>
        <v>0</v>
      </c>
      <c r="F248" s="90" t="str">
        <f>IF(AND($C248=0,D248=0),"0.00%",IF($C248=0,-1,IF(D248=0,1,($C248-D248)/ABS(D248))))</f>
        <v>0.00%</v>
      </c>
      <c r="G248" s="89">
        <v>0</v>
      </c>
      <c r="H248" s="89">
        <f>+C248-G248</f>
        <v>0</v>
      </c>
      <c r="I248" s="90" t="str">
        <f>IF(AND($C248=0,G248=0),"0.00%",IF($C248=0,-1,IF(G248=0,1,($C248-G248)/ABS(G248))))</f>
        <v>0.00%</v>
      </c>
      <c r="J248" s="91"/>
      <c r="K248" s="89">
        <v>0</v>
      </c>
      <c r="L248" s="89">
        <v>0</v>
      </c>
      <c r="M248" s="89">
        <f>K248-L248</f>
        <v>0</v>
      </c>
      <c r="N248" s="90" t="str">
        <f>IF(AND($K248=0,L248=0),"0.00%",IF($K248=0,-1,IF(L248=0,1,($K248-L248)/ABS(L248))))</f>
        <v>0.00%</v>
      </c>
      <c r="O248" s="89">
        <v>0</v>
      </c>
      <c r="P248" s="89">
        <f>+K248-O248</f>
        <v>0</v>
      </c>
      <c r="Q248" s="90" t="str">
        <f>IF(AND($K248=0,O248=0),"0.00%",IF($K248=0,-1,IF(O248=0,1,($K248-O248)/ABS(O248))))</f>
        <v>0.00%</v>
      </c>
      <c r="R248" s="91"/>
      <c r="S248" s="89">
        <v>0</v>
      </c>
      <c r="T248" s="89">
        <f>+S248-K248</f>
        <v>0</v>
      </c>
      <c r="U248" s="335">
        <f>IF(C248=0,0,1)+IF(D248=0,0,1)+IF(E248=0,0,1)+IF(G248=0,0,1)+IF(K248=0,0,1)+IF(L248=0,0,1)+IF(M248=0,0,1)+IF(O248=0,0,1)</f>
        <v>0</v>
      </c>
    </row>
    <row r="249" spans="1:21" s="81" customFormat="1" ht="15" hidden="1">
      <c r="A249" s="87" t="s">
        <v>364</v>
      </c>
      <c r="B249" s="88" t="s">
        <v>3836</v>
      </c>
      <c r="C249" s="89">
        <v>0</v>
      </c>
      <c r="D249" s="89">
        <v>0</v>
      </c>
      <c r="E249" s="89">
        <f>C249-D249</f>
        <v>0</v>
      </c>
      <c r="F249" s="90" t="str">
        <f>IF(AND($C249=0,D249=0),"0.00%",IF($C249=0,-1,IF(D249=0,1,($C249-D249)/ABS(D249))))</f>
        <v>0.00%</v>
      </c>
      <c r="G249" s="89">
        <v>0</v>
      </c>
      <c r="H249" s="89">
        <f>+C249-G249</f>
        <v>0</v>
      </c>
      <c r="I249" s="90" t="str">
        <f>IF(AND($C249=0,G249=0),"0.00%",IF($C249=0,-1,IF(G249=0,1,($C249-G249)/ABS(G249))))</f>
        <v>0.00%</v>
      </c>
      <c r="J249" s="91"/>
      <c r="K249" s="89">
        <v>0</v>
      </c>
      <c r="L249" s="89">
        <v>0</v>
      </c>
      <c r="M249" s="89">
        <f>K249-L249</f>
        <v>0</v>
      </c>
      <c r="N249" s="90" t="str">
        <f>IF(AND($K249=0,L249=0),"0.00%",IF($K249=0,-1,IF(L249=0,1,($K249-L249)/ABS(L249))))</f>
        <v>0.00%</v>
      </c>
      <c r="O249" s="89">
        <v>0</v>
      </c>
      <c r="P249" s="89">
        <f>+K249-O249</f>
        <v>0</v>
      </c>
      <c r="Q249" s="90" t="str">
        <f>IF(AND($K249=0,O249=0),"0.00%",IF($K249=0,-1,IF(O249=0,1,($K249-O249)/ABS(O249))))</f>
        <v>0.00%</v>
      </c>
      <c r="R249" s="91"/>
      <c r="S249" s="89">
        <v>0</v>
      </c>
      <c r="T249" s="89">
        <f>+S249-K249</f>
        <v>0</v>
      </c>
      <c r="U249" s="335">
        <f>IF(C249=0,0,1)+IF(D249=0,0,1)+IF(E249=0,0,1)+IF(G249=0,0,1)+IF(K249=0,0,1)+IF(L249=0,0,1)+IF(M249=0,0,1)+IF(O249=0,0,1)</f>
        <v>0</v>
      </c>
    </row>
    <row r="250" spans="1:21" s="81" customFormat="1" ht="15" hidden="1">
      <c r="A250" s="87" t="s">
        <v>365</v>
      </c>
      <c r="B250" s="88" t="s">
        <v>3837</v>
      </c>
      <c r="C250" s="89">
        <v>0</v>
      </c>
      <c r="D250" s="89">
        <v>0</v>
      </c>
      <c r="E250" s="89">
        <f>C250-D250</f>
        <v>0</v>
      </c>
      <c r="F250" s="90" t="str">
        <f>IF(AND($C250=0,D250=0),"0.00%",IF($C250=0,-1,IF(D250=0,1,($C250-D250)/ABS(D250))))</f>
        <v>0.00%</v>
      </c>
      <c r="G250" s="89">
        <v>0</v>
      </c>
      <c r="H250" s="89">
        <f>+C250-G250</f>
        <v>0</v>
      </c>
      <c r="I250" s="90" t="str">
        <f>IF(AND($C250=0,G250=0),"0.00%",IF($C250=0,-1,IF(G250=0,1,($C250-G250)/ABS(G250))))</f>
        <v>0.00%</v>
      </c>
      <c r="J250" s="91"/>
      <c r="K250" s="89">
        <v>0</v>
      </c>
      <c r="L250" s="89">
        <v>0</v>
      </c>
      <c r="M250" s="89">
        <f>K250-L250</f>
        <v>0</v>
      </c>
      <c r="N250" s="90" t="str">
        <f>IF(AND($K250=0,L250=0),"0.00%",IF($K250=0,-1,IF(L250=0,1,($K250-L250)/ABS(L250))))</f>
        <v>0.00%</v>
      </c>
      <c r="O250" s="89">
        <v>0</v>
      </c>
      <c r="P250" s="89">
        <f>+K250-O250</f>
        <v>0</v>
      </c>
      <c r="Q250" s="90" t="str">
        <f>IF(AND($K250=0,O250=0),"0.00%",IF($K250=0,-1,IF(O250=0,1,($K250-O250)/ABS(O250))))</f>
        <v>0.00%</v>
      </c>
      <c r="R250" s="91"/>
      <c r="S250" s="89">
        <v>0</v>
      </c>
      <c r="T250" s="89">
        <f>+S250-K250</f>
        <v>0</v>
      </c>
      <c r="U250" s="335">
        <f>IF(C250=0,0,1)+IF(D250=0,0,1)+IF(E250=0,0,1)+IF(G250=0,0,1)+IF(K250=0,0,1)+IF(L250=0,0,1)+IF(M250=0,0,1)+IF(O250=0,0,1)</f>
        <v>0</v>
      </c>
    </row>
    <row r="251" spans="1:21" s="81" customFormat="1" ht="15" hidden="1">
      <c r="A251" s="87" t="s">
        <v>366</v>
      </c>
      <c r="B251" s="88" t="s">
        <v>3838</v>
      </c>
      <c r="C251" s="89">
        <v>0</v>
      </c>
      <c r="D251" s="89">
        <v>0</v>
      </c>
      <c r="E251" s="89">
        <f>C251-D251</f>
        <v>0</v>
      </c>
      <c r="F251" s="90" t="str">
        <f>IF(AND($C251=0,D251=0),"0.00%",IF($C251=0,-1,IF(D251=0,1,($C251-D251)/ABS(D251))))</f>
        <v>0.00%</v>
      </c>
      <c r="G251" s="89">
        <v>0</v>
      </c>
      <c r="H251" s="89">
        <f>+C251-G251</f>
        <v>0</v>
      </c>
      <c r="I251" s="90" t="str">
        <f>IF(AND($C251=0,G251=0),"0.00%",IF($C251=0,-1,IF(G251=0,1,($C251-G251)/ABS(G251))))</f>
        <v>0.00%</v>
      </c>
      <c r="J251" s="91"/>
      <c r="K251" s="89">
        <v>0</v>
      </c>
      <c r="L251" s="89">
        <v>0</v>
      </c>
      <c r="M251" s="89">
        <f>K251-L251</f>
        <v>0</v>
      </c>
      <c r="N251" s="90" t="str">
        <f>IF(AND($K251=0,L251=0),"0.00%",IF($K251=0,-1,IF(L251=0,1,($K251-L251)/ABS(L251))))</f>
        <v>0.00%</v>
      </c>
      <c r="O251" s="89">
        <v>0</v>
      </c>
      <c r="P251" s="89">
        <f>+K251-O251</f>
        <v>0</v>
      </c>
      <c r="Q251" s="90" t="str">
        <f>IF(AND($K251=0,O251=0),"0.00%",IF($K251=0,-1,IF(O251=0,1,($K251-O251)/ABS(O251))))</f>
        <v>0.00%</v>
      </c>
      <c r="R251" s="91"/>
      <c r="S251" s="89">
        <v>0</v>
      </c>
      <c r="T251" s="89">
        <f>+S251-K251</f>
        <v>0</v>
      </c>
      <c r="U251" s="335">
        <f>IF(C251=0,0,1)+IF(D251=0,0,1)+IF(E251=0,0,1)+IF(G251=0,0,1)+IF(K251=0,0,1)+IF(L251=0,0,1)+IF(M251=0,0,1)+IF(O251=0,0,1)</f>
        <v>0</v>
      </c>
    </row>
    <row r="252" spans="1:21" s="81" customFormat="1" ht="15" hidden="1">
      <c r="A252" s="87" t="s">
        <v>367</v>
      </c>
      <c r="B252" s="88" t="s">
        <v>3839</v>
      </c>
      <c r="C252" s="89">
        <v>0</v>
      </c>
      <c r="D252" s="89">
        <v>0</v>
      </c>
      <c r="E252" s="89">
        <f>C252-D252</f>
        <v>0</v>
      </c>
      <c r="F252" s="90" t="str">
        <f>IF(AND($C252=0,D252=0),"0.00%",IF($C252=0,-1,IF(D252=0,1,($C252-D252)/ABS(D252))))</f>
        <v>0.00%</v>
      </c>
      <c r="G252" s="89">
        <v>0</v>
      </c>
      <c r="H252" s="89">
        <f>+C252-G252</f>
        <v>0</v>
      </c>
      <c r="I252" s="90" t="str">
        <f>IF(AND($C252=0,G252=0),"0.00%",IF($C252=0,-1,IF(G252=0,1,($C252-G252)/ABS(G252))))</f>
        <v>0.00%</v>
      </c>
      <c r="J252" s="91"/>
      <c r="K252" s="89">
        <v>0</v>
      </c>
      <c r="L252" s="89">
        <v>0</v>
      </c>
      <c r="M252" s="89">
        <f>K252-L252</f>
        <v>0</v>
      </c>
      <c r="N252" s="90" t="str">
        <f>IF(AND($K252=0,L252=0),"0.00%",IF($K252=0,-1,IF(L252=0,1,($K252-L252)/ABS(L252))))</f>
        <v>0.00%</v>
      </c>
      <c r="O252" s="89">
        <v>0</v>
      </c>
      <c r="P252" s="89">
        <f>+K252-O252</f>
        <v>0</v>
      </c>
      <c r="Q252" s="90" t="str">
        <f>IF(AND($K252=0,O252=0),"0.00%",IF($K252=0,-1,IF(O252=0,1,($K252-O252)/ABS(O252))))</f>
        <v>0.00%</v>
      </c>
      <c r="R252" s="91"/>
      <c r="S252" s="89">
        <v>0</v>
      </c>
      <c r="T252" s="89">
        <f>+S252-K252</f>
        <v>0</v>
      </c>
      <c r="U252" s="335">
        <f>IF(C252=0,0,1)+IF(D252=0,0,1)+IF(E252=0,0,1)+IF(G252=0,0,1)+IF(K252=0,0,1)+IF(L252=0,0,1)+IF(M252=0,0,1)+IF(O252=0,0,1)</f>
        <v>0</v>
      </c>
    </row>
    <row r="253" spans="1:21" s="81" customFormat="1" ht="15" hidden="1">
      <c r="A253" s="87" t="s">
        <v>368</v>
      </c>
      <c r="B253" s="88" t="s">
        <v>3840</v>
      </c>
      <c r="C253" s="89">
        <v>0</v>
      </c>
      <c r="D253" s="89">
        <v>0</v>
      </c>
      <c r="E253" s="89">
        <f>C253-D253</f>
        <v>0</v>
      </c>
      <c r="F253" s="90" t="str">
        <f>IF(AND($C253=0,D253=0),"0.00%",IF($C253=0,-1,IF(D253=0,1,($C253-D253)/ABS(D253))))</f>
        <v>0.00%</v>
      </c>
      <c r="G253" s="89">
        <v>0</v>
      </c>
      <c r="H253" s="89">
        <f>+C253-G253</f>
        <v>0</v>
      </c>
      <c r="I253" s="90" t="str">
        <f>IF(AND($C253=0,G253=0),"0.00%",IF($C253=0,-1,IF(G253=0,1,($C253-G253)/ABS(G253))))</f>
        <v>0.00%</v>
      </c>
      <c r="J253" s="91"/>
      <c r="K253" s="89">
        <v>0</v>
      </c>
      <c r="L253" s="89">
        <v>0</v>
      </c>
      <c r="M253" s="89">
        <f>K253-L253</f>
        <v>0</v>
      </c>
      <c r="N253" s="90" t="str">
        <f>IF(AND($K253=0,L253=0),"0.00%",IF($K253=0,-1,IF(L253=0,1,($K253-L253)/ABS(L253))))</f>
        <v>0.00%</v>
      </c>
      <c r="O253" s="89">
        <v>0</v>
      </c>
      <c r="P253" s="89">
        <f>+K253-O253</f>
        <v>0</v>
      </c>
      <c r="Q253" s="90" t="str">
        <f>IF(AND($K253=0,O253=0),"0.00%",IF($K253=0,-1,IF(O253=0,1,($K253-O253)/ABS(O253))))</f>
        <v>0.00%</v>
      </c>
      <c r="R253" s="91"/>
      <c r="S253" s="89">
        <v>0</v>
      </c>
      <c r="T253" s="89">
        <f>+S253-K253</f>
        <v>0</v>
      </c>
      <c r="U253" s="335">
        <f>IF(C253=0,0,1)+IF(D253=0,0,1)+IF(E253=0,0,1)+IF(G253=0,0,1)+IF(K253=0,0,1)+IF(L253=0,0,1)+IF(M253=0,0,1)+IF(O253=0,0,1)</f>
        <v>0</v>
      </c>
    </row>
    <row r="254" spans="1:21" s="81" customFormat="1" ht="15" hidden="1">
      <c r="A254" s="87" t="s">
        <v>369</v>
      </c>
      <c r="B254" s="88" t="s">
        <v>97</v>
      </c>
      <c r="C254" s="89">
        <v>0</v>
      </c>
      <c r="D254" s="89">
        <v>0</v>
      </c>
      <c r="E254" s="89">
        <f>C254-D254</f>
        <v>0</v>
      </c>
      <c r="F254" s="90" t="str">
        <f>IF(AND($C254=0,D254=0),"0.00%",IF($C254=0,-1,IF(D254=0,1,($C254-D254)/ABS(D254))))</f>
        <v>0.00%</v>
      </c>
      <c r="G254" s="89">
        <v>0</v>
      </c>
      <c r="H254" s="89">
        <f>+C254-G254</f>
        <v>0</v>
      </c>
      <c r="I254" s="90" t="str">
        <f>IF(AND($C254=0,G254=0),"0.00%",IF($C254=0,-1,IF(G254=0,1,($C254-G254)/ABS(G254))))</f>
        <v>0.00%</v>
      </c>
      <c r="J254" s="91"/>
      <c r="K254" s="89">
        <v>0</v>
      </c>
      <c r="L254" s="89">
        <v>0</v>
      </c>
      <c r="M254" s="89">
        <f>K254-L254</f>
        <v>0</v>
      </c>
      <c r="N254" s="90" t="str">
        <f>IF(AND($K254=0,L254=0),"0.00%",IF($K254=0,-1,IF(L254=0,1,($K254-L254)/ABS(L254))))</f>
        <v>0.00%</v>
      </c>
      <c r="O254" s="89">
        <v>0</v>
      </c>
      <c r="P254" s="89">
        <f>+K254-O254</f>
        <v>0</v>
      </c>
      <c r="Q254" s="90" t="str">
        <f>IF(AND($K254=0,O254=0),"0.00%",IF($K254=0,-1,IF(O254=0,1,($K254-O254)/ABS(O254))))</f>
        <v>0.00%</v>
      </c>
      <c r="R254" s="91"/>
      <c r="S254" s="89">
        <v>0</v>
      </c>
      <c r="T254" s="89">
        <f>+S254-K254</f>
        <v>0</v>
      </c>
      <c r="U254" s="335">
        <f>IF(C254=0,0,1)+IF(D254=0,0,1)+IF(E254=0,0,1)+IF(G254=0,0,1)+IF(K254=0,0,1)+IF(L254=0,0,1)+IF(M254=0,0,1)+IF(O254=0,0,1)</f>
        <v>0</v>
      </c>
    </row>
    <row r="255" spans="1:21" s="81" customFormat="1" ht="15" hidden="1">
      <c r="A255" s="87" t="s">
        <v>370</v>
      </c>
      <c r="B255" s="88" t="s">
        <v>3841</v>
      </c>
      <c r="C255" s="89">
        <v>0</v>
      </c>
      <c r="D255" s="89">
        <v>0</v>
      </c>
      <c r="E255" s="89">
        <f>C255-D255</f>
        <v>0</v>
      </c>
      <c r="F255" s="90" t="str">
        <f>IF(AND($C255=0,D255=0),"0.00%",IF($C255=0,-1,IF(D255=0,1,($C255-D255)/ABS(D255))))</f>
        <v>0.00%</v>
      </c>
      <c r="G255" s="89">
        <v>0</v>
      </c>
      <c r="H255" s="89">
        <f>+C255-G255</f>
        <v>0</v>
      </c>
      <c r="I255" s="90" t="str">
        <f>IF(AND($C255=0,G255=0),"0.00%",IF($C255=0,-1,IF(G255=0,1,($C255-G255)/ABS(G255))))</f>
        <v>0.00%</v>
      </c>
      <c r="J255" s="91"/>
      <c r="K255" s="89">
        <v>0</v>
      </c>
      <c r="L255" s="89">
        <v>0</v>
      </c>
      <c r="M255" s="89">
        <f>K255-L255</f>
        <v>0</v>
      </c>
      <c r="N255" s="90" t="str">
        <f>IF(AND($K255=0,L255=0),"0.00%",IF($K255=0,-1,IF(L255=0,1,($K255-L255)/ABS(L255))))</f>
        <v>0.00%</v>
      </c>
      <c r="O255" s="89">
        <v>0</v>
      </c>
      <c r="P255" s="89">
        <f>+K255-O255</f>
        <v>0</v>
      </c>
      <c r="Q255" s="90" t="str">
        <f>IF(AND($K255=0,O255=0),"0.00%",IF($K255=0,-1,IF(O255=0,1,($K255-O255)/ABS(O255))))</f>
        <v>0.00%</v>
      </c>
      <c r="R255" s="91"/>
      <c r="S255" s="89">
        <v>0</v>
      </c>
      <c r="T255" s="89">
        <f>+S255-K255</f>
        <v>0</v>
      </c>
      <c r="U255" s="335">
        <f>IF(C255=0,0,1)+IF(D255=0,0,1)+IF(E255=0,0,1)+IF(G255=0,0,1)+IF(K255=0,0,1)+IF(L255=0,0,1)+IF(M255=0,0,1)+IF(O255=0,0,1)</f>
        <v>0</v>
      </c>
    </row>
    <row r="256" spans="1:21" s="81" customFormat="1" ht="15" hidden="1">
      <c r="A256" s="87" t="s">
        <v>371</v>
      </c>
      <c r="B256" s="88" t="s">
        <v>3842</v>
      </c>
      <c r="C256" s="89">
        <v>0</v>
      </c>
      <c r="D256" s="89">
        <v>0</v>
      </c>
      <c r="E256" s="89">
        <f>C256-D256</f>
        <v>0</v>
      </c>
      <c r="F256" s="90" t="str">
        <f>IF(AND($C256=0,D256=0),"0.00%",IF($C256=0,-1,IF(D256=0,1,($C256-D256)/ABS(D256))))</f>
        <v>0.00%</v>
      </c>
      <c r="G256" s="89">
        <v>0</v>
      </c>
      <c r="H256" s="89">
        <f>+C256-G256</f>
        <v>0</v>
      </c>
      <c r="I256" s="90" t="str">
        <f>IF(AND($C256=0,G256=0),"0.00%",IF($C256=0,-1,IF(G256=0,1,($C256-G256)/ABS(G256))))</f>
        <v>0.00%</v>
      </c>
      <c r="J256" s="91"/>
      <c r="K256" s="89">
        <v>0</v>
      </c>
      <c r="L256" s="89">
        <v>0</v>
      </c>
      <c r="M256" s="89">
        <f>K256-L256</f>
        <v>0</v>
      </c>
      <c r="N256" s="90" t="str">
        <f>IF(AND($K256=0,L256=0),"0.00%",IF($K256=0,-1,IF(L256=0,1,($K256-L256)/ABS(L256))))</f>
        <v>0.00%</v>
      </c>
      <c r="O256" s="89">
        <v>0</v>
      </c>
      <c r="P256" s="89">
        <f>+K256-O256</f>
        <v>0</v>
      </c>
      <c r="Q256" s="90" t="str">
        <f>IF(AND($K256=0,O256=0),"0.00%",IF($K256=0,-1,IF(O256=0,1,($K256-O256)/ABS(O256))))</f>
        <v>0.00%</v>
      </c>
      <c r="R256" s="91"/>
      <c r="S256" s="89">
        <v>0</v>
      </c>
      <c r="T256" s="89">
        <f>+S256-K256</f>
        <v>0</v>
      </c>
      <c r="U256" s="335">
        <f>IF(C256=0,0,1)+IF(D256=0,0,1)+IF(E256=0,0,1)+IF(G256=0,0,1)+IF(K256=0,0,1)+IF(L256=0,0,1)+IF(M256=0,0,1)+IF(O256=0,0,1)</f>
        <v>0</v>
      </c>
    </row>
    <row r="257" spans="1:21" s="81" customFormat="1" ht="15" hidden="1">
      <c r="A257" s="87" t="s">
        <v>372</v>
      </c>
      <c r="B257" s="88" t="s">
        <v>3843</v>
      </c>
      <c r="C257" s="89">
        <v>0</v>
      </c>
      <c r="D257" s="89">
        <v>0</v>
      </c>
      <c r="E257" s="89">
        <f>C257-D257</f>
        <v>0</v>
      </c>
      <c r="F257" s="90" t="str">
        <f>IF(AND($C257=0,D257=0),"0.00%",IF($C257=0,-1,IF(D257=0,1,($C257-D257)/ABS(D257))))</f>
        <v>0.00%</v>
      </c>
      <c r="G257" s="89">
        <v>0</v>
      </c>
      <c r="H257" s="89">
        <f>+C257-G257</f>
        <v>0</v>
      </c>
      <c r="I257" s="90" t="str">
        <f>IF(AND($C257=0,G257=0),"0.00%",IF($C257=0,-1,IF(G257=0,1,($C257-G257)/ABS(G257))))</f>
        <v>0.00%</v>
      </c>
      <c r="J257" s="91"/>
      <c r="K257" s="89">
        <v>0</v>
      </c>
      <c r="L257" s="89">
        <v>0</v>
      </c>
      <c r="M257" s="89">
        <f>K257-L257</f>
        <v>0</v>
      </c>
      <c r="N257" s="90" t="str">
        <f>IF(AND($K257=0,L257=0),"0.00%",IF($K257=0,-1,IF(L257=0,1,($K257-L257)/ABS(L257))))</f>
        <v>0.00%</v>
      </c>
      <c r="O257" s="89">
        <v>0</v>
      </c>
      <c r="P257" s="89">
        <f>+K257-O257</f>
        <v>0</v>
      </c>
      <c r="Q257" s="90" t="str">
        <f>IF(AND($K257=0,O257=0),"0.00%",IF($K257=0,-1,IF(O257=0,1,($K257-O257)/ABS(O257))))</f>
        <v>0.00%</v>
      </c>
      <c r="R257" s="91"/>
      <c r="S257" s="89">
        <v>0</v>
      </c>
      <c r="T257" s="89">
        <f>+S257-K257</f>
        <v>0</v>
      </c>
      <c r="U257" s="335">
        <f>IF(C257=0,0,1)+IF(D257=0,0,1)+IF(E257=0,0,1)+IF(G257=0,0,1)+IF(K257=0,0,1)+IF(L257=0,0,1)+IF(M257=0,0,1)+IF(O257=0,0,1)</f>
        <v>0</v>
      </c>
    </row>
    <row r="258" spans="1:21" s="81" customFormat="1" ht="15" hidden="1">
      <c r="A258" s="87" t="s">
        <v>373</v>
      </c>
      <c r="B258" s="88" t="s">
        <v>3844</v>
      </c>
      <c r="C258" s="89">
        <v>0</v>
      </c>
      <c r="D258" s="89">
        <v>0</v>
      </c>
      <c r="E258" s="89">
        <f>C258-D258</f>
        <v>0</v>
      </c>
      <c r="F258" s="90" t="str">
        <f>IF(AND($C258=0,D258=0),"0.00%",IF($C258=0,-1,IF(D258=0,1,($C258-D258)/ABS(D258))))</f>
        <v>0.00%</v>
      </c>
      <c r="G258" s="89">
        <v>0</v>
      </c>
      <c r="H258" s="89">
        <f>+C258-G258</f>
        <v>0</v>
      </c>
      <c r="I258" s="90" t="str">
        <f>IF(AND($C258=0,G258=0),"0.00%",IF($C258=0,-1,IF(G258=0,1,($C258-G258)/ABS(G258))))</f>
        <v>0.00%</v>
      </c>
      <c r="J258" s="91"/>
      <c r="K258" s="89">
        <v>0</v>
      </c>
      <c r="L258" s="89">
        <v>0</v>
      </c>
      <c r="M258" s="89">
        <f>K258-L258</f>
        <v>0</v>
      </c>
      <c r="N258" s="90" t="str">
        <f>IF(AND($K258=0,L258=0),"0.00%",IF($K258=0,-1,IF(L258=0,1,($K258-L258)/ABS(L258))))</f>
        <v>0.00%</v>
      </c>
      <c r="O258" s="89">
        <v>0</v>
      </c>
      <c r="P258" s="89">
        <f>+K258-O258</f>
        <v>0</v>
      </c>
      <c r="Q258" s="90" t="str">
        <f>IF(AND($K258=0,O258=0),"0.00%",IF($K258=0,-1,IF(O258=0,1,($K258-O258)/ABS(O258))))</f>
        <v>0.00%</v>
      </c>
      <c r="R258" s="91"/>
      <c r="S258" s="89">
        <v>0</v>
      </c>
      <c r="T258" s="89">
        <f>+S258-K258</f>
        <v>0</v>
      </c>
      <c r="U258" s="335">
        <f>IF(C258=0,0,1)+IF(D258=0,0,1)+IF(E258=0,0,1)+IF(G258=0,0,1)+IF(K258=0,0,1)+IF(L258=0,0,1)+IF(M258=0,0,1)+IF(O258=0,0,1)</f>
        <v>0</v>
      </c>
    </row>
    <row r="259" spans="1:21" s="81" customFormat="1" ht="15" hidden="1">
      <c r="A259" s="87" t="s">
        <v>374</v>
      </c>
      <c r="B259" s="88" t="s">
        <v>3845</v>
      </c>
      <c r="C259" s="89">
        <v>0</v>
      </c>
      <c r="D259" s="89">
        <v>0</v>
      </c>
      <c r="E259" s="89">
        <f>C259-D259</f>
        <v>0</v>
      </c>
      <c r="F259" s="90" t="str">
        <f>IF(AND($C259=0,D259=0),"0.00%",IF($C259=0,-1,IF(D259=0,1,($C259-D259)/ABS(D259))))</f>
        <v>0.00%</v>
      </c>
      <c r="G259" s="89">
        <v>0</v>
      </c>
      <c r="H259" s="89">
        <f>+C259-G259</f>
        <v>0</v>
      </c>
      <c r="I259" s="90" t="str">
        <f>IF(AND($C259=0,G259=0),"0.00%",IF($C259=0,-1,IF(G259=0,1,($C259-G259)/ABS(G259))))</f>
        <v>0.00%</v>
      </c>
      <c r="J259" s="91"/>
      <c r="K259" s="89">
        <v>0</v>
      </c>
      <c r="L259" s="89">
        <v>0</v>
      </c>
      <c r="M259" s="89">
        <f>K259-L259</f>
        <v>0</v>
      </c>
      <c r="N259" s="90" t="str">
        <f>IF(AND($K259=0,L259=0),"0.00%",IF($K259=0,-1,IF(L259=0,1,($K259-L259)/ABS(L259))))</f>
        <v>0.00%</v>
      </c>
      <c r="O259" s="89">
        <v>0</v>
      </c>
      <c r="P259" s="89">
        <f>+K259-O259</f>
        <v>0</v>
      </c>
      <c r="Q259" s="90" t="str">
        <f>IF(AND($K259=0,O259=0),"0.00%",IF($K259=0,-1,IF(O259=0,1,($K259-O259)/ABS(O259))))</f>
        <v>0.00%</v>
      </c>
      <c r="R259" s="91"/>
      <c r="S259" s="89">
        <v>0</v>
      </c>
      <c r="T259" s="89">
        <f>+S259-K259</f>
        <v>0</v>
      </c>
      <c r="U259" s="335">
        <f>IF(C259=0,0,1)+IF(D259=0,0,1)+IF(E259=0,0,1)+IF(G259=0,0,1)+IF(K259=0,0,1)+IF(L259=0,0,1)+IF(M259=0,0,1)+IF(O259=0,0,1)</f>
        <v>0</v>
      </c>
    </row>
    <row r="260" spans="1:21" s="81" customFormat="1" ht="15" hidden="1">
      <c r="A260" s="87" t="s">
        <v>375</v>
      </c>
      <c r="B260" s="88" t="s">
        <v>3846</v>
      </c>
      <c r="C260" s="89">
        <v>0</v>
      </c>
      <c r="D260" s="89">
        <v>0</v>
      </c>
      <c r="E260" s="89">
        <f>C260-D260</f>
        <v>0</v>
      </c>
      <c r="F260" s="90" t="str">
        <f>IF(AND($C260=0,D260=0),"0.00%",IF($C260=0,-1,IF(D260=0,1,($C260-D260)/ABS(D260))))</f>
        <v>0.00%</v>
      </c>
      <c r="G260" s="89">
        <v>0</v>
      </c>
      <c r="H260" s="89">
        <f>+C260-G260</f>
        <v>0</v>
      </c>
      <c r="I260" s="90" t="str">
        <f>IF(AND($C260=0,G260=0),"0.00%",IF($C260=0,-1,IF(G260=0,1,($C260-G260)/ABS(G260))))</f>
        <v>0.00%</v>
      </c>
      <c r="J260" s="91"/>
      <c r="K260" s="89">
        <v>0</v>
      </c>
      <c r="L260" s="89">
        <v>0</v>
      </c>
      <c r="M260" s="89">
        <f>K260-L260</f>
        <v>0</v>
      </c>
      <c r="N260" s="90" t="str">
        <f>IF(AND($K260=0,L260=0),"0.00%",IF($K260=0,-1,IF(L260=0,1,($K260-L260)/ABS(L260))))</f>
        <v>0.00%</v>
      </c>
      <c r="O260" s="89">
        <v>0</v>
      </c>
      <c r="P260" s="89">
        <f>+K260-O260</f>
        <v>0</v>
      </c>
      <c r="Q260" s="90" t="str">
        <f>IF(AND($K260=0,O260=0),"0.00%",IF($K260=0,-1,IF(O260=0,1,($K260-O260)/ABS(O260))))</f>
        <v>0.00%</v>
      </c>
      <c r="R260" s="91"/>
      <c r="S260" s="89">
        <v>0</v>
      </c>
      <c r="T260" s="89">
        <f>+S260-K260</f>
        <v>0</v>
      </c>
      <c r="U260" s="335">
        <f>IF(C260=0,0,1)+IF(D260=0,0,1)+IF(E260=0,0,1)+IF(G260=0,0,1)+IF(K260=0,0,1)+IF(L260=0,0,1)+IF(M260=0,0,1)+IF(O260=0,0,1)</f>
        <v>0</v>
      </c>
    </row>
    <row r="261" spans="1:21" s="81" customFormat="1" ht="15" hidden="1">
      <c r="A261" s="87" t="s">
        <v>376</v>
      </c>
      <c r="B261" s="88" t="s">
        <v>3847</v>
      </c>
      <c r="C261" s="89">
        <v>0</v>
      </c>
      <c r="D261" s="89">
        <v>0</v>
      </c>
      <c r="E261" s="89">
        <f>C261-D261</f>
        <v>0</v>
      </c>
      <c r="F261" s="90" t="str">
        <f>IF(AND($C261=0,D261=0),"0.00%",IF($C261=0,-1,IF(D261=0,1,($C261-D261)/ABS(D261))))</f>
        <v>0.00%</v>
      </c>
      <c r="G261" s="89">
        <v>0</v>
      </c>
      <c r="H261" s="89">
        <f>+C261-G261</f>
        <v>0</v>
      </c>
      <c r="I261" s="90" t="str">
        <f>IF(AND($C261=0,G261=0),"0.00%",IF($C261=0,-1,IF(G261=0,1,($C261-G261)/ABS(G261))))</f>
        <v>0.00%</v>
      </c>
      <c r="J261" s="91"/>
      <c r="K261" s="89">
        <v>0</v>
      </c>
      <c r="L261" s="89">
        <v>0</v>
      </c>
      <c r="M261" s="89">
        <f>K261-L261</f>
        <v>0</v>
      </c>
      <c r="N261" s="90" t="str">
        <f>IF(AND($K261=0,L261=0),"0.00%",IF($K261=0,-1,IF(L261=0,1,($K261-L261)/ABS(L261))))</f>
        <v>0.00%</v>
      </c>
      <c r="O261" s="89">
        <v>0</v>
      </c>
      <c r="P261" s="89">
        <f>+K261-O261</f>
        <v>0</v>
      </c>
      <c r="Q261" s="90" t="str">
        <f>IF(AND($K261=0,O261=0),"0.00%",IF($K261=0,-1,IF(O261=0,1,($K261-O261)/ABS(O261))))</f>
        <v>0.00%</v>
      </c>
      <c r="R261" s="91"/>
      <c r="S261" s="89">
        <v>0</v>
      </c>
      <c r="T261" s="89">
        <f>+S261-K261</f>
        <v>0</v>
      </c>
      <c r="U261" s="335">
        <f>IF(C261=0,0,1)+IF(D261=0,0,1)+IF(E261=0,0,1)+IF(G261=0,0,1)+IF(K261=0,0,1)+IF(L261=0,0,1)+IF(M261=0,0,1)+IF(O261=0,0,1)</f>
        <v>0</v>
      </c>
    </row>
    <row r="262" spans="1:21" s="81" customFormat="1" ht="15" hidden="1">
      <c r="A262" s="87" t="s">
        <v>377</v>
      </c>
      <c r="B262" s="88" t="s">
        <v>3848</v>
      </c>
      <c r="C262" s="89">
        <v>0</v>
      </c>
      <c r="D262" s="89">
        <v>0</v>
      </c>
      <c r="E262" s="89">
        <f>C262-D262</f>
        <v>0</v>
      </c>
      <c r="F262" s="90" t="str">
        <f>IF(AND($C262=0,D262=0),"0.00%",IF($C262=0,-1,IF(D262=0,1,($C262-D262)/ABS(D262))))</f>
        <v>0.00%</v>
      </c>
      <c r="G262" s="89">
        <v>0</v>
      </c>
      <c r="H262" s="89">
        <f>+C262-G262</f>
        <v>0</v>
      </c>
      <c r="I262" s="90" t="str">
        <f>IF(AND($C262=0,G262=0),"0.00%",IF($C262=0,-1,IF(G262=0,1,($C262-G262)/ABS(G262))))</f>
        <v>0.00%</v>
      </c>
      <c r="J262" s="91"/>
      <c r="K262" s="89">
        <v>0</v>
      </c>
      <c r="L262" s="89">
        <v>0</v>
      </c>
      <c r="M262" s="89">
        <f>K262-L262</f>
        <v>0</v>
      </c>
      <c r="N262" s="90" t="str">
        <f>IF(AND($K262=0,L262=0),"0.00%",IF($K262=0,-1,IF(L262=0,1,($K262-L262)/ABS(L262))))</f>
        <v>0.00%</v>
      </c>
      <c r="O262" s="89">
        <v>0</v>
      </c>
      <c r="P262" s="89">
        <f>+K262-O262</f>
        <v>0</v>
      </c>
      <c r="Q262" s="90" t="str">
        <f>IF(AND($K262=0,O262=0),"0.00%",IF($K262=0,-1,IF(O262=0,1,($K262-O262)/ABS(O262))))</f>
        <v>0.00%</v>
      </c>
      <c r="R262" s="91"/>
      <c r="S262" s="89">
        <v>0</v>
      </c>
      <c r="T262" s="89">
        <f>+S262-K262</f>
        <v>0</v>
      </c>
      <c r="U262" s="335">
        <f>IF(C262=0,0,1)+IF(D262=0,0,1)+IF(E262=0,0,1)+IF(G262=0,0,1)+IF(K262=0,0,1)+IF(L262=0,0,1)+IF(M262=0,0,1)+IF(O262=0,0,1)</f>
        <v>0</v>
      </c>
    </row>
    <row r="263" spans="1:21" s="81" customFormat="1" ht="15" hidden="1">
      <c r="A263" s="87" t="s">
        <v>378</v>
      </c>
      <c r="B263" s="88" t="s">
        <v>3849</v>
      </c>
      <c r="C263" s="89">
        <v>0</v>
      </c>
      <c r="D263" s="89">
        <v>0</v>
      </c>
      <c r="E263" s="89">
        <f>C263-D263</f>
        <v>0</v>
      </c>
      <c r="F263" s="90" t="str">
        <f>IF(AND($C263=0,D263=0),"0.00%",IF($C263=0,-1,IF(D263=0,1,($C263-D263)/ABS(D263))))</f>
        <v>0.00%</v>
      </c>
      <c r="G263" s="89">
        <v>0</v>
      </c>
      <c r="H263" s="89">
        <f>+C263-G263</f>
        <v>0</v>
      </c>
      <c r="I263" s="90" t="str">
        <f>IF(AND($C263=0,G263=0),"0.00%",IF($C263=0,-1,IF(G263=0,1,($C263-G263)/ABS(G263))))</f>
        <v>0.00%</v>
      </c>
      <c r="J263" s="91"/>
      <c r="K263" s="89">
        <v>0</v>
      </c>
      <c r="L263" s="89">
        <v>0</v>
      </c>
      <c r="M263" s="89">
        <f>K263-L263</f>
        <v>0</v>
      </c>
      <c r="N263" s="90" t="str">
        <f>IF(AND($K263=0,L263=0),"0.00%",IF($K263=0,-1,IF(L263=0,1,($K263-L263)/ABS(L263))))</f>
        <v>0.00%</v>
      </c>
      <c r="O263" s="89">
        <v>0</v>
      </c>
      <c r="P263" s="89">
        <f>+K263-O263</f>
        <v>0</v>
      </c>
      <c r="Q263" s="90" t="str">
        <f>IF(AND($K263=0,O263=0),"0.00%",IF($K263=0,-1,IF(O263=0,1,($K263-O263)/ABS(O263))))</f>
        <v>0.00%</v>
      </c>
      <c r="R263" s="91"/>
      <c r="S263" s="89">
        <v>0</v>
      </c>
      <c r="T263" s="89">
        <f>+S263-K263</f>
        <v>0</v>
      </c>
      <c r="U263" s="335">
        <f>IF(C263=0,0,1)+IF(D263=0,0,1)+IF(E263=0,0,1)+IF(G263=0,0,1)+IF(K263=0,0,1)+IF(L263=0,0,1)+IF(M263=0,0,1)+IF(O263=0,0,1)</f>
        <v>0</v>
      </c>
    </row>
    <row r="264" spans="1:21" s="81" customFormat="1" ht="15" hidden="1">
      <c r="A264" s="87" t="s">
        <v>379</v>
      </c>
      <c r="B264" s="88" t="s">
        <v>3850</v>
      </c>
      <c r="C264" s="89">
        <v>0</v>
      </c>
      <c r="D264" s="89">
        <v>0</v>
      </c>
      <c r="E264" s="89">
        <f>C264-D264</f>
        <v>0</v>
      </c>
      <c r="F264" s="90" t="str">
        <f>IF(AND($C264=0,D264=0),"0.00%",IF($C264=0,-1,IF(D264=0,1,($C264-D264)/ABS(D264))))</f>
        <v>0.00%</v>
      </c>
      <c r="G264" s="89">
        <v>0</v>
      </c>
      <c r="H264" s="89">
        <f>+C264-G264</f>
        <v>0</v>
      </c>
      <c r="I264" s="90" t="str">
        <f>IF(AND($C264=0,G264=0),"0.00%",IF($C264=0,-1,IF(G264=0,1,($C264-G264)/ABS(G264))))</f>
        <v>0.00%</v>
      </c>
      <c r="J264" s="91"/>
      <c r="K264" s="89">
        <v>0</v>
      </c>
      <c r="L264" s="89">
        <v>0</v>
      </c>
      <c r="M264" s="89">
        <f>K264-L264</f>
        <v>0</v>
      </c>
      <c r="N264" s="90" t="str">
        <f>IF(AND($K264=0,L264=0),"0.00%",IF($K264=0,-1,IF(L264=0,1,($K264-L264)/ABS(L264))))</f>
        <v>0.00%</v>
      </c>
      <c r="O264" s="89">
        <v>0</v>
      </c>
      <c r="P264" s="89">
        <f>+K264-O264</f>
        <v>0</v>
      </c>
      <c r="Q264" s="90" t="str">
        <f>IF(AND($K264=0,O264=0),"0.00%",IF($K264=0,-1,IF(O264=0,1,($K264-O264)/ABS(O264))))</f>
        <v>0.00%</v>
      </c>
      <c r="R264" s="91"/>
      <c r="S264" s="89">
        <v>0</v>
      </c>
      <c r="T264" s="89">
        <f>+S264-K264</f>
        <v>0</v>
      </c>
      <c r="U264" s="335">
        <f>IF(C264=0,0,1)+IF(D264=0,0,1)+IF(E264=0,0,1)+IF(G264=0,0,1)+IF(K264=0,0,1)+IF(L264=0,0,1)+IF(M264=0,0,1)+IF(O264=0,0,1)</f>
        <v>0</v>
      </c>
    </row>
    <row r="265" spans="1:21" s="81" customFormat="1" ht="15" hidden="1">
      <c r="A265" s="87" t="s">
        <v>380</v>
      </c>
      <c r="B265" s="88" t="s">
        <v>3851</v>
      </c>
      <c r="C265" s="89">
        <v>0</v>
      </c>
      <c r="D265" s="89">
        <v>0</v>
      </c>
      <c r="E265" s="89">
        <f>C265-D265</f>
        <v>0</v>
      </c>
      <c r="F265" s="90" t="str">
        <f>IF(AND($C265=0,D265=0),"0.00%",IF($C265=0,-1,IF(D265=0,1,($C265-D265)/ABS(D265))))</f>
        <v>0.00%</v>
      </c>
      <c r="G265" s="89">
        <v>0</v>
      </c>
      <c r="H265" s="89">
        <f>+C265-G265</f>
        <v>0</v>
      </c>
      <c r="I265" s="90" t="str">
        <f>IF(AND($C265=0,G265=0),"0.00%",IF($C265=0,-1,IF(G265=0,1,($C265-G265)/ABS(G265))))</f>
        <v>0.00%</v>
      </c>
      <c r="J265" s="91"/>
      <c r="K265" s="89">
        <v>0</v>
      </c>
      <c r="L265" s="89">
        <v>0</v>
      </c>
      <c r="M265" s="89">
        <f>K265-L265</f>
        <v>0</v>
      </c>
      <c r="N265" s="90" t="str">
        <f>IF(AND($K265=0,L265=0),"0.00%",IF($K265=0,-1,IF(L265=0,1,($K265-L265)/ABS(L265))))</f>
        <v>0.00%</v>
      </c>
      <c r="O265" s="89">
        <v>0</v>
      </c>
      <c r="P265" s="89">
        <f>+K265-O265</f>
        <v>0</v>
      </c>
      <c r="Q265" s="90" t="str">
        <f>IF(AND($K265=0,O265=0),"0.00%",IF($K265=0,-1,IF(O265=0,1,($K265-O265)/ABS(O265))))</f>
        <v>0.00%</v>
      </c>
      <c r="R265" s="91"/>
      <c r="S265" s="89">
        <v>0</v>
      </c>
      <c r="T265" s="89">
        <f>+S265-K265</f>
        <v>0</v>
      </c>
      <c r="U265" s="335">
        <f>IF(C265=0,0,1)+IF(D265=0,0,1)+IF(E265=0,0,1)+IF(G265=0,0,1)+IF(K265=0,0,1)+IF(L265=0,0,1)+IF(M265=0,0,1)+IF(O265=0,0,1)</f>
        <v>0</v>
      </c>
    </row>
    <row r="266" spans="1:21" s="81" customFormat="1" ht="15" hidden="1">
      <c r="A266" s="87" t="s">
        <v>381</v>
      </c>
      <c r="B266" s="88" t="s">
        <v>3852</v>
      </c>
      <c r="C266" s="89">
        <v>0</v>
      </c>
      <c r="D266" s="89">
        <v>0</v>
      </c>
      <c r="E266" s="89">
        <f>C266-D266</f>
        <v>0</v>
      </c>
      <c r="F266" s="90" t="str">
        <f>IF(AND($C266=0,D266=0),"0.00%",IF($C266=0,-1,IF(D266=0,1,($C266-D266)/ABS(D266))))</f>
        <v>0.00%</v>
      </c>
      <c r="G266" s="89">
        <v>0</v>
      </c>
      <c r="H266" s="89">
        <f>+C266-G266</f>
        <v>0</v>
      </c>
      <c r="I266" s="90" t="str">
        <f>IF(AND($C266=0,G266=0),"0.00%",IF($C266=0,-1,IF(G266=0,1,($C266-G266)/ABS(G266))))</f>
        <v>0.00%</v>
      </c>
      <c r="J266" s="91"/>
      <c r="K266" s="89">
        <v>0</v>
      </c>
      <c r="L266" s="89">
        <v>0</v>
      </c>
      <c r="M266" s="89">
        <f>K266-L266</f>
        <v>0</v>
      </c>
      <c r="N266" s="90" t="str">
        <f>IF(AND($K266=0,L266=0),"0.00%",IF($K266=0,-1,IF(L266=0,1,($K266-L266)/ABS(L266))))</f>
        <v>0.00%</v>
      </c>
      <c r="O266" s="89">
        <v>0</v>
      </c>
      <c r="P266" s="89">
        <f>+K266-O266</f>
        <v>0</v>
      </c>
      <c r="Q266" s="90" t="str">
        <f>IF(AND($K266=0,O266=0),"0.00%",IF($K266=0,-1,IF(O266=0,1,($K266-O266)/ABS(O266))))</f>
        <v>0.00%</v>
      </c>
      <c r="R266" s="91"/>
      <c r="S266" s="89">
        <v>0</v>
      </c>
      <c r="T266" s="89">
        <f>+S266-K266</f>
        <v>0</v>
      </c>
      <c r="U266" s="335">
        <f>IF(C266=0,0,1)+IF(D266=0,0,1)+IF(E266=0,0,1)+IF(G266=0,0,1)+IF(K266=0,0,1)+IF(L266=0,0,1)+IF(M266=0,0,1)+IF(O266=0,0,1)</f>
        <v>0</v>
      </c>
    </row>
    <row r="267" spans="1:21" s="81" customFormat="1" ht="15" hidden="1">
      <c r="A267" s="87" t="s">
        <v>382</v>
      </c>
      <c r="B267" s="88" t="s">
        <v>3853</v>
      </c>
      <c r="C267" s="89">
        <v>0</v>
      </c>
      <c r="D267" s="89">
        <v>0</v>
      </c>
      <c r="E267" s="89">
        <f>C267-D267</f>
        <v>0</v>
      </c>
      <c r="F267" s="90" t="str">
        <f>IF(AND($C267=0,D267=0),"0.00%",IF($C267=0,-1,IF(D267=0,1,($C267-D267)/ABS(D267))))</f>
        <v>0.00%</v>
      </c>
      <c r="G267" s="89">
        <v>0</v>
      </c>
      <c r="H267" s="89">
        <f>+C267-G267</f>
        <v>0</v>
      </c>
      <c r="I267" s="90" t="str">
        <f>IF(AND($C267=0,G267=0),"0.00%",IF($C267=0,-1,IF(G267=0,1,($C267-G267)/ABS(G267))))</f>
        <v>0.00%</v>
      </c>
      <c r="J267" s="91"/>
      <c r="K267" s="89">
        <v>0</v>
      </c>
      <c r="L267" s="89">
        <v>0</v>
      </c>
      <c r="M267" s="89">
        <f>K267-L267</f>
        <v>0</v>
      </c>
      <c r="N267" s="90" t="str">
        <f>IF(AND($K267=0,L267=0),"0.00%",IF($K267=0,-1,IF(L267=0,1,($K267-L267)/ABS(L267))))</f>
        <v>0.00%</v>
      </c>
      <c r="O267" s="89">
        <v>0</v>
      </c>
      <c r="P267" s="89">
        <f>+K267-O267</f>
        <v>0</v>
      </c>
      <c r="Q267" s="90" t="str">
        <f>IF(AND($K267=0,O267=0),"0.00%",IF($K267=0,-1,IF(O267=0,1,($K267-O267)/ABS(O267))))</f>
        <v>0.00%</v>
      </c>
      <c r="R267" s="91"/>
      <c r="S267" s="89">
        <v>0</v>
      </c>
      <c r="T267" s="89">
        <f>+S267-K267</f>
        <v>0</v>
      </c>
      <c r="U267" s="335">
        <f>IF(C267=0,0,1)+IF(D267=0,0,1)+IF(E267=0,0,1)+IF(G267=0,0,1)+IF(K267=0,0,1)+IF(L267=0,0,1)+IF(M267=0,0,1)+IF(O267=0,0,1)</f>
        <v>0</v>
      </c>
    </row>
    <row r="268" spans="1:21" s="81" customFormat="1" ht="15" hidden="1">
      <c r="A268" s="87" t="s">
        <v>383</v>
      </c>
      <c r="B268" s="88" t="s">
        <v>3854</v>
      </c>
      <c r="C268" s="89">
        <v>0</v>
      </c>
      <c r="D268" s="89">
        <v>0</v>
      </c>
      <c r="E268" s="89">
        <f>C268-D268</f>
        <v>0</v>
      </c>
      <c r="F268" s="90" t="str">
        <f>IF(AND($C268=0,D268=0),"0.00%",IF($C268=0,-1,IF(D268=0,1,($C268-D268)/ABS(D268))))</f>
        <v>0.00%</v>
      </c>
      <c r="G268" s="89">
        <v>0</v>
      </c>
      <c r="H268" s="89">
        <f>+C268-G268</f>
        <v>0</v>
      </c>
      <c r="I268" s="90" t="str">
        <f>IF(AND($C268=0,G268=0),"0.00%",IF($C268=0,-1,IF(G268=0,1,($C268-G268)/ABS(G268))))</f>
        <v>0.00%</v>
      </c>
      <c r="J268" s="91"/>
      <c r="K268" s="89">
        <v>0</v>
      </c>
      <c r="L268" s="89">
        <v>0</v>
      </c>
      <c r="M268" s="89">
        <f>K268-L268</f>
        <v>0</v>
      </c>
      <c r="N268" s="90" t="str">
        <f>IF(AND($K268=0,L268=0),"0.00%",IF($K268=0,-1,IF(L268=0,1,($K268-L268)/ABS(L268))))</f>
        <v>0.00%</v>
      </c>
      <c r="O268" s="89">
        <v>0</v>
      </c>
      <c r="P268" s="89">
        <f>+K268-O268</f>
        <v>0</v>
      </c>
      <c r="Q268" s="90" t="str">
        <f>IF(AND($K268=0,O268=0),"0.00%",IF($K268=0,-1,IF(O268=0,1,($K268-O268)/ABS(O268))))</f>
        <v>0.00%</v>
      </c>
      <c r="R268" s="91"/>
      <c r="S268" s="89">
        <v>0</v>
      </c>
      <c r="T268" s="89">
        <f>+S268-K268</f>
        <v>0</v>
      </c>
      <c r="U268" s="335">
        <f>IF(C268=0,0,1)+IF(D268=0,0,1)+IF(E268=0,0,1)+IF(G268=0,0,1)+IF(K268=0,0,1)+IF(L268=0,0,1)+IF(M268=0,0,1)+IF(O268=0,0,1)</f>
        <v>0</v>
      </c>
    </row>
    <row r="269" spans="1:21" s="81" customFormat="1" ht="15" hidden="1">
      <c r="A269" s="87" t="s">
        <v>384</v>
      </c>
      <c r="B269" s="88" t="s">
        <v>3855</v>
      </c>
      <c r="C269" s="89">
        <v>0</v>
      </c>
      <c r="D269" s="89">
        <v>0</v>
      </c>
      <c r="E269" s="89">
        <f>C269-D269</f>
        <v>0</v>
      </c>
      <c r="F269" s="90" t="str">
        <f>IF(AND($C269=0,D269=0),"0.00%",IF($C269=0,-1,IF(D269=0,1,($C269-D269)/ABS(D269))))</f>
        <v>0.00%</v>
      </c>
      <c r="G269" s="89">
        <v>0</v>
      </c>
      <c r="H269" s="89">
        <f>+C269-G269</f>
        <v>0</v>
      </c>
      <c r="I269" s="90" t="str">
        <f>IF(AND($C269=0,G269=0),"0.00%",IF($C269=0,-1,IF(G269=0,1,($C269-G269)/ABS(G269))))</f>
        <v>0.00%</v>
      </c>
      <c r="J269" s="91"/>
      <c r="K269" s="89">
        <v>0</v>
      </c>
      <c r="L269" s="89">
        <v>0</v>
      </c>
      <c r="M269" s="89">
        <f>K269-L269</f>
        <v>0</v>
      </c>
      <c r="N269" s="90" t="str">
        <f>IF(AND($K269=0,L269=0),"0.00%",IF($K269=0,-1,IF(L269=0,1,($K269-L269)/ABS(L269))))</f>
        <v>0.00%</v>
      </c>
      <c r="O269" s="89">
        <v>0</v>
      </c>
      <c r="P269" s="89">
        <f>+K269-O269</f>
        <v>0</v>
      </c>
      <c r="Q269" s="90" t="str">
        <f>IF(AND($K269=0,O269=0),"0.00%",IF($K269=0,-1,IF(O269=0,1,($K269-O269)/ABS(O269))))</f>
        <v>0.00%</v>
      </c>
      <c r="R269" s="91"/>
      <c r="S269" s="89">
        <v>0</v>
      </c>
      <c r="T269" s="89">
        <f>+S269-K269</f>
        <v>0</v>
      </c>
      <c r="U269" s="335">
        <f>IF(C269=0,0,1)+IF(D269=0,0,1)+IF(E269=0,0,1)+IF(G269=0,0,1)+IF(K269=0,0,1)+IF(L269=0,0,1)+IF(M269=0,0,1)+IF(O269=0,0,1)</f>
        <v>0</v>
      </c>
    </row>
    <row r="270" spans="1:21" s="81" customFormat="1" ht="15" hidden="1">
      <c r="A270" s="87" t="s">
        <v>385</v>
      </c>
      <c r="B270" s="88" t="s">
        <v>3856</v>
      </c>
      <c r="C270" s="89">
        <v>0</v>
      </c>
      <c r="D270" s="89">
        <v>0</v>
      </c>
      <c r="E270" s="89">
        <f>C270-D270</f>
        <v>0</v>
      </c>
      <c r="F270" s="90" t="str">
        <f>IF(AND($C270=0,D270=0),"0.00%",IF($C270=0,-1,IF(D270=0,1,($C270-D270)/ABS(D270))))</f>
        <v>0.00%</v>
      </c>
      <c r="G270" s="89">
        <v>0</v>
      </c>
      <c r="H270" s="89">
        <f>+C270-G270</f>
        <v>0</v>
      </c>
      <c r="I270" s="90" t="str">
        <f>IF(AND($C270=0,G270=0),"0.00%",IF($C270=0,-1,IF(G270=0,1,($C270-G270)/ABS(G270))))</f>
        <v>0.00%</v>
      </c>
      <c r="J270" s="91"/>
      <c r="K270" s="89">
        <v>0</v>
      </c>
      <c r="L270" s="89">
        <v>0</v>
      </c>
      <c r="M270" s="89">
        <f>K270-L270</f>
        <v>0</v>
      </c>
      <c r="N270" s="90" t="str">
        <f>IF(AND($K270=0,L270=0),"0.00%",IF($K270=0,-1,IF(L270=0,1,($K270-L270)/ABS(L270))))</f>
        <v>0.00%</v>
      </c>
      <c r="O270" s="89">
        <v>0</v>
      </c>
      <c r="P270" s="89">
        <f>+K270-O270</f>
        <v>0</v>
      </c>
      <c r="Q270" s="90" t="str">
        <f>IF(AND($K270=0,O270=0),"0.00%",IF($K270=0,-1,IF(O270=0,1,($K270-O270)/ABS(O270))))</f>
        <v>0.00%</v>
      </c>
      <c r="R270" s="91"/>
      <c r="S270" s="89">
        <v>0</v>
      </c>
      <c r="T270" s="89">
        <f>+S270-K270</f>
        <v>0</v>
      </c>
      <c r="U270" s="335">
        <f>IF(C270=0,0,1)+IF(D270=0,0,1)+IF(E270=0,0,1)+IF(G270=0,0,1)+IF(K270=0,0,1)+IF(L270=0,0,1)+IF(M270=0,0,1)+IF(O270=0,0,1)</f>
        <v>0</v>
      </c>
    </row>
    <row r="271" spans="1:21" s="81" customFormat="1" ht="15" hidden="1">
      <c r="A271" s="87" t="s">
        <v>386</v>
      </c>
      <c r="B271" s="88" t="s">
        <v>3857</v>
      </c>
      <c r="C271" s="89">
        <v>0</v>
      </c>
      <c r="D271" s="89">
        <v>0</v>
      </c>
      <c r="E271" s="89">
        <f>C271-D271</f>
        <v>0</v>
      </c>
      <c r="F271" s="90" t="str">
        <f>IF(AND($C271=0,D271=0),"0.00%",IF($C271=0,-1,IF(D271=0,1,($C271-D271)/ABS(D271))))</f>
        <v>0.00%</v>
      </c>
      <c r="G271" s="89">
        <v>0</v>
      </c>
      <c r="H271" s="89">
        <f>+C271-G271</f>
        <v>0</v>
      </c>
      <c r="I271" s="90" t="str">
        <f>IF(AND($C271=0,G271=0),"0.00%",IF($C271=0,-1,IF(G271=0,1,($C271-G271)/ABS(G271))))</f>
        <v>0.00%</v>
      </c>
      <c r="J271" s="91"/>
      <c r="K271" s="89">
        <v>0</v>
      </c>
      <c r="L271" s="89">
        <v>0</v>
      </c>
      <c r="M271" s="89">
        <f>K271-L271</f>
        <v>0</v>
      </c>
      <c r="N271" s="90" t="str">
        <f>IF(AND($K271=0,L271=0),"0.00%",IF($K271=0,-1,IF(L271=0,1,($K271-L271)/ABS(L271))))</f>
        <v>0.00%</v>
      </c>
      <c r="O271" s="89">
        <v>0</v>
      </c>
      <c r="P271" s="89">
        <f>+K271-O271</f>
        <v>0</v>
      </c>
      <c r="Q271" s="90" t="str">
        <f>IF(AND($K271=0,O271=0),"0.00%",IF($K271=0,-1,IF(O271=0,1,($K271-O271)/ABS(O271))))</f>
        <v>0.00%</v>
      </c>
      <c r="R271" s="91"/>
      <c r="S271" s="89">
        <v>0</v>
      </c>
      <c r="T271" s="89">
        <f>+S271-K271</f>
        <v>0</v>
      </c>
      <c r="U271" s="335">
        <f>IF(C271=0,0,1)+IF(D271=0,0,1)+IF(E271=0,0,1)+IF(G271=0,0,1)+IF(K271=0,0,1)+IF(L271=0,0,1)+IF(M271=0,0,1)+IF(O271=0,0,1)</f>
        <v>0</v>
      </c>
    </row>
    <row r="272" spans="1:21" s="81" customFormat="1" ht="15" hidden="1">
      <c r="A272" s="87" t="s">
        <v>387</v>
      </c>
      <c r="B272" s="88" t="s">
        <v>3858</v>
      </c>
      <c r="C272" s="89">
        <v>0</v>
      </c>
      <c r="D272" s="89">
        <v>0</v>
      </c>
      <c r="E272" s="89">
        <f>C272-D272</f>
        <v>0</v>
      </c>
      <c r="F272" s="90" t="str">
        <f>IF(AND($C272=0,D272=0),"0.00%",IF($C272=0,-1,IF(D272=0,1,($C272-D272)/ABS(D272))))</f>
        <v>0.00%</v>
      </c>
      <c r="G272" s="89">
        <v>0</v>
      </c>
      <c r="H272" s="89">
        <f>+C272-G272</f>
        <v>0</v>
      </c>
      <c r="I272" s="90" t="str">
        <f>IF(AND($C272=0,G272=0),"0.00%",IF($C272=0,-1,IF(G272=0,1,($C272-G272)/ABS(G272))))</f>
        <v>0.00%</v>
      </c>
      <c r="J272" s="91"/>
      <c r="K272" s="89">
        <v>0</v>
      </c>
      <c r="L272" s="89">
        <v>0</v>
      </c>
      <c r="M272" s="89">
        <f>K272-L272</f>
        <v>0</v>
      </c>
      <c r="N272" s="90" t="str">
        <f>IF(AND($K272=0,L272=0),"0.00%",IF($K272=0,-1,IF(L272=0,1,($K272-L272)/ABS(L272))))</f>
        <v>0.00%</v>
      </c>
      <c r="O272" s="89">
        <v>0</v>
      </c>
      <c r="P272" s="89">
        <f>+K272-O272</f>
        <v>0</v>
      </c>
      <c r="Q272" s="90" t="str">
        <f>IF(AND($K272=0,O272=0),"0.00%",IF($K272=0,-1,IF(O272=0,1,($K272-O272)/ABS(O272))))</f>
        <v>0.00%</v>
      </c>
      <c r="R272" s="91"/>
      <c r="S272" s="89">
        <v>0</v>
      </c>
      <c r="T272" s="89">
        <f>+S272-K272</f>
        <v>0</v>
      </c>
      <c r="U272" s="335">
        <f>IF(C272=0,0,1)+IF(D272=0,0,1)+IF(E272=0,0,1)+IF(G272=0,0,1)+IF(K272=0,0,1)+IF(L272=0,0,1)+IF(M272=0,0,1)+IF(O272=0,0,1)</f>
        <v>0</v>
      </c>
    </row>
    <row r="273" spans="1:21" s="81" customFormat="1" ht="15" hidden="1">
      <c r="A273" s="87" t="s">
        <v>388</v>
      </c>
      <c r="B273" s="88" t="s">
        <v>3859</v>
      </c>
      <c r="C273" s="89">
        <v>0</v>
      </c>
      <c r="D273" s="89">
        <v>0</v>
      </c>
      <c r="E273" s="89">
        <f>C273-D273</f>
        <v>0</v>
      </c>
      <c r="F273" s="90" t="str">
        <f>IF(AND($C273=0,D273=0),"0.00%",IF($C273=0,-1,IF(D273=0,1,($C273-D273)/ABS(D273))))</f>
        <v>0.00%</v>
      </c>
      <c r="G273" s="89">
        <v>0</v>
      </c>
      <c r="H273" s="89">
        <f>+C273-G273</f>
        <v>0</v>
      </c>
      <c r="I273" s="90" t="str">
        <f>IF(AND($C273=0,G273=0),"0.00%",IF($C273=0,-1,IF(G273=0,1,($C273-G273)/ABS(G273))))</f>
        <v>0.00%</v>
      </c>
      <c r="J273" s="91"/>
      <c r="K273" s="89">
        <v>0</v>
      </c>
      <c r="L273" s="89">
        <v>0</v>
      </c>
      <c r="M273" s="89">
        <f>K273-L273</f>
        <v>0</v>
      </c>
      <c r="N273" s="90" t="str">
        <f>IF(AND($K273=0,L273=0),"0.00%",IF($K273=0,-1,IF(L273=0,1,($K273-L273)/ABS(L273))))</f>
        <v>0.00%</v>
      </c>
      <c r="O273" s="89">
        <v>0</v>
      </c>
      <c r="P273" s="89">
        <f>+K273-O273</f>
        <v>0</v>
      </c>
      <c r="Q273" s="90" t="str">
        <f>IF(AND($K273=0,O273=0),"0.00%",IF($K273=0,-1,IF(O273=0,1,($K273-O273)/ABS(O273))))</f>
        <v>0.00%</v>
      </c>
      <c r="R273" s="91"/>
      <c r="S273" s="89">
        <v>0</v>
      </c>
      <c r="T273" s="89">
        <f>+S273-K273</f>
        <v>0</v>
      </c>
      <c r="U273" s="335">
        <f>IF(C273=0,0,1)+IF(D273=0,0,1)+IF(E273=0,0,1)+IF(G273=0,0,1)+IF(K273=0,0,1)+IF(L273=0,0,1)+IF(M273=0,0,1)+IF(O273=0,0,1)</f>
        <v>0</v>
      </c>
    </row>
    <row r="274" spans="1:21" s="81" customFormat="1" ht="15" hidden="1">
      <c r="A274" s="87" t="s">
        <v>389</v>
      </c>
      <c r="B274" s="88" t="s">
        <v>3860</v>
      </c>
      <c r="C274" s="89">
        <v>0</v>
      </c>
      <c r="D274" s="89">
        <v>0</v>
      </c>
      <c r="E274" s="89">
        <f>C274-D274</f>
        <v>0</v>
      </c>
      <c r="F274" s="90" t="str">
        <f>IF(AND($C274=0,D274=0),"0.00%",IF($C274=0,-1,IF(D274=0,1,($C274-D274)/ABS(D274))))</f>
        <v>0.00%</v>
      </c>
      <c r="G274" s="89">
        <v>0</v>
      </c>
      <c r="H274" s="89">
        <f>+C274-G274</f>
        <v>0</v>
      </c>
      <c r="I274" s="90" t="str">
        <f>IF(AND($C274=0,G274=0),"0.00%",IF($C274=0,-1,IF(G274=0,1,($C274-G274)/ABS(G274))))</f>
        <v>0.00%</v>
      </c>
      <c r="J274" s="91"/>
      <c r="K274" s="89">
        <v>0</v>
      </c>
      <c r="L274" s="89">
        <v>0</v>
      </c>
      <c r="M274" s="89">
        <f>K274-L274</f>
        <v>0</v>
      </c>
      <c r="N274" s="90" t="str">
        <f>IF(AND($K274=0,L274=0),"0.00%",IF($K274=0,-1,IF(L274=0,1,($K274-L274)/ABS(L274))))</f>
        <v>0.00%</v>
      </c>
      <c r="O274" s="89">
        <v>0</v>
      </c>
      <c r="P274" s="89">
        <f>+K274-O274</f>
        <v>0</v>
      </c>
      <c r="Q274" s="90" t="str">
        <f>IF(AND($K274=0,O274=0),"0.00%",IF($K274=0,-1,IF(O274=0,1,($K274-O274)/ABS(O274))))</f>
        <v>0.00%</v>
      </c>
      <c r="R274" s="91"/>
      <c r="S274" s="89">
        <v>0</v>
      </c>
      <c r="T274" s="89">
        <f>+S274-K274</f>
        <v>0</v>
      </c>
      <c r="U274" s="335">
        <f>IF(C274=0,0,1)+IF(D274=0,0,1)+IF(E274=0,0,1)+IF(G274=0,0,1)+IF(K274=0,0,1)+IF(L274=0,0,1)+IF(M274=0,0,1)+IF(O274=0,0,1)</f>
        <v>0</v>
      </c>
    </row>
    <row r="275" spans="1:21" s="81" customFormat="1" ht="15" hidden="1">
      <c r="A275" s="87" t="s">
        <v>390</v>
      </c>
      <c r="B275" s="88" t="s">
        <v>3861</v>
      </c>
      <c r="C275" s="89">
        <v>0</v>
      </c>
      <c r="D275" s="89">
        <v>0</v>
      </c>
      <c r="E275" s="89">
        <f>C275-D275</f>
        <v>0</v>
      </c>
      <c r="F275" s="90" t="str">
        <f>IF(AND($C275=0,D275=0),"0.00%",IF($C275=0,-1,IF(D275=0,1,($C275-D275)/ABS(D275))))</f>
        <v>0.00%</v>
      </c>
      <c r="G275" s="89">
        <v>0</v>
      </c>
      <c r="H275" s="89">
        <f>+C275-G275</f>
        <v>0</v>
      </c>
      <c r="I275" s="90" t="str">
        <f>IF(AND($C275=0,G275=0),"0.00%",IF($C275=0,-1,IF(G275=0,1,($C275-G275)/ABS(G275))))</f>
        <v>0.00%</v>
      </c>
      <c r="J275" s="91"/>
      <c r="K275" s="89">
        <v>0</v>
      </c>
      <c r="L275" s="89">
        <v>0</v>
      </c>
      <c r="M275" s="89">
        <f>K275-L275</f>
        <v>0</v>
      </c>
      <c r="N275" s="90" t="str">
        <f>IF(AND($K275=0,L275=0),"0.00%",IF($K275=0,-1,IF(L275=0,1,($K275-L275)/ABS(L275))))</f>
        <v>0.00%</v>
      </c>
      <c r="O275" s="89">
        <v>0</v>
      </c>
      <c r="P275" s="89">
        <f>+K275-O275</f>
        <v>0</v>
      </c>
      <c r="Q275" s="90" t="str">
        <f>IF(AND($K275=0,O275=0),"0.00%",IF($K275=0,-1,IF(O275=0,1,($K275-O275)/ABS(O275))))</f>
        <v>0.00%</v>
      </c>
      <c r="R275" s="91"/>
      <c r="S275" s="89">
        <v>0</v>
      </c>
      <c r="T275" s="89">
        <f>+S275-K275</f>
        <v>0</v>
      </c>
      <c r="U275" s="335">
        <f>IF(C275=0,0,1)+IF(D275=0,0,1)+IF(E275=0,0,1)+IF(G275=0,0,1)+IF(K275=0,0,1)+IF(L275=0,0,1)+IF(M275=0,0,1)+IF(O275=0,0,1)</f>
        <v>0</v>
      </c>
    </row>
    <row r="276" spans="1:21" s="81" customFormat="1" ht="15" hidden="1">
      <c r="A276" s="87" t="s">
        <v>391</v>
      </c>
      <c r="B276" s="88" t="s">
        <v>3862</v>
      </c>
      <c r="C276" s="89">
        <v>0</v>
      </c>
      <c r="D276" s="89">
        <v>0</v>
      </c>
      <c r="E276" s="89">
        <f>C276-D276</f>
        <v>0</v>
      </c>
      <c r="F276" s="90" t="str">
        <f>IF(AND($C276=0,D276=0),"0.00%",IF($C276=0,-1,IF(D276=0,1,($C276-D276)/ABS(D276))))</f>
        <v>0.00%</v>
      </c>
      <c r="G276" s="89">
        <v>0</v>
      </c>
      <c r="H276" s="89">
        <f>+C276-G276</f>
        <v>0</v>
      </c>
      <c r="I276" s="90" t="str">
        <f>IF(AND($C276=0,G276=0),"0.00%",IF($C276=0,-1,IF(G276=0,1,($C276-G276)/ABS(G276))))</f>
        <v>0.00%</v>
      </c>
      <c r="J276" s="91"/>
      <c r="K276" s="89">
        <v>0</v>
      </c>
      <c r="L276" s="89">
        <v>0</v>
      </c>
      <c r="M276" s="89">
        <f>K276-L276</f>
        <v>0</v>
      </c>
      <c r="N276" s="90" t="str">
        <f>IF(AND($K276=0,L276=0),"0.00%",IF($K276=0,-1,IF(L276=0,1,($K276-L276)/ABS(L276))))</f>
        <v>0.00%</v>
      </c>
      <c r="O276" s="89">
        <v>0</v>
      </c>
      <c r="P276" s="89">
        <f>+K276-O276</f>
        <v>0</v>
      </c>
      <c r="Q276" s="90" t="str">
        <f>IF(AND($K276=0,O276=0),"0.00%",IF($K276=0,-1,IF(O276=0,1,($K276-O276)/ABS(O276))))</f>
        <v>0.00%</v>
      </c>
      <c r="R276" s="91"/>
      <c r="S276" s="89">
        <v>0</v>
      </c>
      <c r="T276" s="89">
        <f>+S276-K276</f>
        <v>0</v>
      </c>
      <c r="U276" s="335">
        <f>IF(C276=0,0,1)+IF(D276=0,0,1)+IF(E276=0,0,1)+IF(G276=0,0,1)+IF(K276=0,0,1)+IF(L276=0,0,1)+IF(M276=0,0,1)+IF(O276=0,0,1)</f>
        <v>0</v>
      </c>
    </row>
    <row r="277" spans="1:21" s="81" customFormat="1" ht="15" hidden="1">
      <c r="A277" s="87" t="s">
        <v>392</v>
      </c>
      <c r="B277" s="88" t="s">
        <v>3863</v>
      </c>
      <c r="C277" s="89">
        <v>0</v>
      </c>
      <c r="D277" s="89">
        <v>0</v>
      </c>
      <c r="E277" s="89">
        <f>C277-D277</f>
        <v>0</v>
      </c>
      <c r="F277" s="90" t="str">
        <f>IF(AND($C277=0,D277=0),"0.00%",IF($C277=0,-1,IF(D277=0,1,($C277-D277)/ABS(D277))))</f>
        <v>0.00%</v>
      </c>
      <c r="G277" s="89">
        <v>0</v>
      </c>
      <c r="H277" s="89">
        <f>+C277-G277</f>
        <v>0</v>
      </c>
      <c r="I277" s="90" t="str">
        <f>IF(AND($C277=0,G277=0),"0.00%",IF($C277=0,-1,IF(G277=0,1,($C277-G277)/ABS(G277))))</f>
        <v>0.00%</v>
      </c>
      <c r="J277" s="91"/>
      <c r="K277" s="89">
        <v>0</v>
      </c>
      <c r="L277" s="89">
        <v>0</v>
      </c>
      <c r="M277" s="89">
        <f>K277-L277</f>
        <v>0</v>
      </c>
      <c r="N277" s="90" t="str">
        <f>IF(AND($K277=0,L277=0),"0.00%",IF($K277=0,-1,IF(L277=0,1,($K277-L277)/ABS(L277))))</f>
        <v>0.00%</v>
      </c>
      <c r="O277" s="89">
        <v>0</v>
      </c>
      <c r="P277" s="89">
        <f>+K277-O277</f>
        <v>0</v>
      </c>
      <c r="Q277" s="90" t="str">
        <f>IF(AND($K277=0,O277=0),"0.00%",IF($K277=0,-1,IF(O277=0,1,($K277-O277)/ABS(O277))))</f>
        <v>0.00%</v>
      </c>
      <c r="R277" s="91"/>
      <c r="S277" s="89">
        <v>0</v>
      </c>
      <c r="T277" s="89">
        <f>+S277-K277</f>
        <v>0</v>
      </c>
      <c r="U277" s="335">
        <f>IF(C277=0,0,1)+IF(D277=0,0,1)+IF(E277=0,0,1)+IF(G277=0,0,1)+IF(K277=0,0,1)+IF(L277=0,0,1)+IF(M277=0,0,1)+IF(O277=0,0,1)</f>
        <v>0</v>
      </c>
    </row>
    <row r="278" spans="1:21" s="81" customFormat="1" ht="15" hidden="1">
      <c r="A278" s="87" t="s">
        <v>393</v>
      </c>
      <c r="B278" s="88" t="s">
        <v>3864</v>
      </c>
      <c r="C278" s="89">
        <v>0</v>
      </c>
      <c r="D278" s="89">
        <v>0</v>
      </c>
      <c r="E278" s="89">
        <f>C278-D278</f>
        <v>0</v>
      </c>
      <c r="F278" s="90" t="str">
        <f>IF(AND($C278=0,D278=0),"0.00%",IF($C278=0,-1,IF(D278=0,1,($C278-D278)/ABS(D278))))</f>
        <v>0.00%</v>
      </c>
      <c r="G278" s="89">
        <v>0</v>
      </c>
      <c r="H278" s="89">
        <f>+C278-G278</f>
        <v>0</v>
      </c>
      <c r="I278" s="90" t="str">
        <f>IF(AND($C278=0,G278=0),"0.00%",IF($C278=0,-1,IF(G278=0,1,($C278-G278)/ABS(G278))))</f>
        <v>0.00%</v>
      </c>
      <c r="J278" s="91"/>
      <c r="K278" s="89">
        <v>0</v>
      </c>
      <c r="L278" s="89">
        <v>0</v>
      </c>
      <c r="M278" s="89">
        <f>K278-L278</f>
        <v>0</v>
      </c>
      <c r="N278" s="90" t="str">
        <f>IF(AND($K278=0,L278=0),"0.00%",IF($K278=0,-1,IF(L278=0,1,($K278-L278)/ABS(L278))))</f>
        <v>0.00%</v>
      </c>
      <c r="O278" s="89">
        <v>0</v>
      </c>
      <c r="P278" s="89">
        <f>+K278-O278</f>
        <v>0</v>
      </c>
      <c r="Q278" s="90" t="str">
        <f>IF(AND($K278=0,O278=0),"0.00%",IF($K278=0,-1,IF(O278=0,1,($K278-O278)/ABS(O278))))</f>
        <v>0.00%</v>
      </c>
      <c r="R278" s="91"/>
      <c r="S278" s="89">
        <v>0</v>
      </c>
      <c r="T278" s="89">
        <f>+S278-K278</f>
        <v>0</v>
      </c>
      <c r="U278" s="335">
        <f>IF(C278=0,0,1)+IF(D278=0,0,1)+IF(E278=0,0,1)+IF(G278=0,0,1)+IF(K278=0,0,1)+IF(L278=0,0,1)+IF(M278=0,0,1)+IF(O278=0,0,1)</f>
        <v>0</v>
      </c>
    </row>
    <row r="279" spans="1:21" s="81" customFormat="1" ht="15" hidden="1">
      <c r="A279" s="87" t="s">
        <v>394</v>
      </c>
      <c r="B279" s="88" t="s">
        <v>3865</v>
      </c>
      <c r="C279" s="89">
        <v>0</v>
      </c>
      <c r="D279" s="89">
        <v>0</v>
      </c>
      <c r="E279" s="89">
        <f>C279-D279</f>
        <v>0</v>
      </c>
      <c r="F279" s="90" t="str">
        <f>IF(AND($C279=0,D279=0),"0.00%",IF($C279=0,-1,IF(D279=0,1,($C279-D279)/ABS(D279))))</f>
        <v>0.00%</v>
      </c>
      <c r="G279" s="89">
        <v>0</v>
      </c>
      <c r="H279" s="89">
        <f>+C279-G279</f>
        <v>0</v>
      </c>
      <c r="I279" s="90" t="str">
        <f>IF(AND($C279=0,G279=0),"0.00%",IF($C279=0,-1,IF(G279=0,1,($C279-G279)/ABS(G279))))</f>
        <v>0.00%</v>
      </c>
      <c r="J279" s="91"/>
      <c r="K279" s="89">
        <v>0</v>
      </c>
      <c r="L279" s="89">
        <v>0</v>
      </c>
      <c r="M279" s="89">
        <f>K279-L279</f>
        <v>0</v>
      </c>
      <c r="N279" s="90" t="str">
        <f>IF(AND($K279=0,L279=0),"0.00%",IF($K279=0,-1,IF(L279=0,1,($K279-L279)/ABS(L279))))</f>
        <v>0.00%</v>
      </c>
      <c r="O279" s="89">
        <v>0</v>
      </c>
      <c r="P279" s="89">
        <f>+K279-O279</f>
        <v>0</v>
      </c>
      <c r="Q279" s="90" t="str">
        <f>IF(AND($K279=0,O279=0),"0.00%",IF($K279=0,-1,IF(O279=0,1,($K279-O279)/ABS(O279))))</f>
        <v>0.00%</v>
      </c>
      <c r="R279" s="91"/>
      <c r="S279" s="89">
        <v>0</v>
      </c>
      <c r="T279" s="89">
        <f>+S279-K279</f>
        <v>0</v>
      </c>
      <c r="U279" s="335">
        <f>IF(C279=0,0,1)+IF(D279=0,0,1)+IF(E279=0,0,1)+IF(G279=0,0,1)+IF(K279=0,0,1)+IF(L279=0,0,1)+IF(M279=0,0,1)+IF(O279=0,0,1)</f>
        <v>0</v>
      </c>
    </row>
    <row r="280" spans="1:21" s="81" customFormat="1" ht="15" hidden="1">
      <c r="A280" s="87" t="s">
        <v>395</v>
      </c>
      <c r="B280" s="88" t="s">
        <v>3866</v>
      </c>
      <c r="C280" s="89">
        <v>0</v>
      </c>
      <c r="D280" s="89">
        <v>0</v>
      </c>
      <c r="E280" s="89">
        <f>C280-D280</f>
        <v>0</v>
      </c>
      <c r="F280" s="90" t="str">
        <f>IF(AND($C280=0,D280=0),"0.00%",IF($C280=0,-1,IF(D280=0,1,($C280-D280)/ABS(D280))))</f>
        <v>0.00%</v>
      </c>
      <c r="G280" s="89">
        <v>0</v>
      </c>
      <c r="H280" s="89">
        <f>+C280-G280</f>
        <v>0</v>
      </c>
      <c r="I280" s="90" t="str">
        <f>IF(AND($C280=0,G280=0),"0.00%",IF($C280=0,-1,IF(G280=0,1,($C280-G280)/ABS(G280))))</f>
        <v>0.00%</v>
      </c>
      <c r="J280" s="91"/>
      <c r="K280" s="89">
        <v>0</v>
      </c>
      <c r="L280" s="89">
        <v>0</v>
      </c>
      <c r="M280" s="89">
        <f>K280-L280</f>
        <v>0</v>
      </c>
      <c r="N280" s="90" t="str">
        <f>IF(AND($K280=0,L280=0),"0.00%",IF($K280=0,-1,IF(L280=0,1,($K280-L280)/ABS(L280))))</f>
        <v>0.00%</v>
      </c>
      <c r="O280" s="89">
        <v>0</v>
      </c>
      <c r="P280" s="89">
        <f>+K280-O280</f>
        <v>0</v>
      </c>
      <c r="Q280" s="90" t="str">
        <f>IF(AND($K280=0,O280=0),"0.00%",IF($K280=0,-1,IF(O280=0,1,($K280-O280)/ABS(O280))))</f>
        <v>0.00%</v>
      </c>
      <c r="R280" s="91"/>
      <c r="S280" s="89">
        <v>0</v>
      </c>
      <c r="T280" s="89">
        <f>+S280-K280</f>
        <v>0</v>
      </c>
      <c r="U280" s="335">
        <f>IF(C280=0,0,1)+IF(D280=0,0,1)+IF(E280=0,0,1)+IF(G280=0,0,1)+IF(K280=0,0,1)+IF(L280=0,0,1)+IF(M280=0,0,1)+IF(O280=0,0,1)</f>
        <v>0</v>
      </c>
    </row>
    <row r="281" spans="1:21" s="81" customFormat="1" ht="15" hidden="1">
      <c r="A281" s="87" t="s">
        <v>396</v>
      </c>
      <c r="B281" s="88" t="s">
        <v>3867</v>
      </c>
      <c r="C281" s="89">
        <v>0</v>
      </c>
      <c r="D281" s="89">
        <v>0</v>
      </c>
      <c r="E281" s="89">
        <f>C281-D281</f>
        <v>0</v>
      </c>
      <c r="F281" s="90" t="str">
        <f>IF(AND($C281=0,D281=0),"0.00%",IF($C281=0,-1,IF(D281=0,1,($C281-D281)/ABS(D281))))</f>
        <v>0.00%</v>
      </c>
      <c r="G281" s="89">
        <v>0</v>
      </c>
      <c r="H281" s="89">
        <f>+C281-G281</f>
        <v>0</v>
      </c>
      <c r="I281" s="90" t="str">
        <f>IF(AND($C281=0,G281=0),"0.00%",IF($C281=0,-1,IF(G281=0,1,($C281-G281)/ABS(G281))))</f>
        <v>0.00%</v>
      </c>
      <c r="J281" s="91"/>
      <c r="K281" s="89">
        <v>0</v>
      </c>
      <c r="L281" s="89">
        <v>0</v>
      </c>
      <c r="M281" s="89">
        <f>K281-L281</f>
        <v>0</v>
      </c>
      <c r="N281" s="90" t="str">
        <f>IF(AND($K281=0,L281=0),"0.00%",IF($K281=0,-1,IF(L281=0,1,($K281-L281)/ABS(L281))))</f>
        <v>0.00%</v>
      </c>
      <c r="O281" s="89">
        <v>0</v>
      </c>
      <c r="P281" s="89">
        <f>+K281-O281</f>
        <v>0</v>
      </c>
      <c r="Q281" s="90" t="str">
        <f>IF(AND($K281=0,O281=0),"0.00%",IF($K281=0,-1,IF(O281=0,1,($K281-O281)/ABS(O281))))</f>
        <v>0.00%</v>
      </c>
      <c r="R281" s="91"/>
      <c r="S281" s="89">
        <v>0</v>
      </c>
      <c r="T281" s="89">
        <f>+S281-K281</f>
        <v>0</v>
      </c>
      <c r="U281" s="335">
        <f>IF(C281=0,0,1)+IF(D281=0,0,1)+IF(E281=0,0,1)+IF(G281=0,0,1)+IF(K281=0,0,1)+IF(L281=0,0,1)+IF(M281=0,0,1)+IF(O281=0,0,1)</f>
        <v>0</v>
      </c>
    </row>
    <row r="282" spans="1:21" s="81" customFormat="1" ht="15" hidden="1">
      <c r="A282" s="87" t="s">
        <v>397</v>
      </c>
      <c r="B282" s="88" t="s">
        <v>3868</v>
      </c>
      <c r="C282" s="89">
        <v>0</v>
      </c>
      <c r="D282" s="89">
        <v>0</v>
      </c>
      <c r="E282" s="89">
        <f>C282-D282</f>
        <v>0</v>
      </c>
      <c r="F282" s="90" t="str">
        <f>IF(AND($C282=0,D282=0),"0.00%",IF($C282=0,-1,IF(D282=0,1,($C282-D282)/ABS(D282))))</f>
        <v>0.00%</v>
      </c>
      <c r="G282" s="89">
        <v>0</v>
      </c>
      <c r="H282" s="89">
        <f>+C282-G282</f>
        <v>0</v>
      </c>
      <c r="I282" s="90" t="str">
        <f>IF(AND($C282=0,G282=0),"0.00%",IF($C282=0,-1,IF(G282=0,1,($C282-G282)/ABS(G282))))</f>
        <v>0.00%</v>
      </c>
      <c r="J282" s="91"/>
      <c r="K282" s="89">
        <v>0</v>
      </c>
      <c r="L282" s="89">
        <v>0</v>
      </c>
      <c r="M282" s="89">
        <f>K282-L282</f>
        <v>0</v>
      </c>
      <c r="N282" s="90" t="str">
        <f>IF(AND($K282=0,L282=0),"0.00%",IF($K282=0,-1,IF(L282=0,1,($K282-L282)/ABS(L282))))</f>
        <v>0.00%</v>
      </c>
      <c r="O282" s="89">
        <v>0</v>
      </c>
      <c r="P282" s="89">
        <f>+K282-O282</f>
        <v>0</v>
      </c>
      <c r="Q282" s="90" t="str">
        <f>IF(AND($K282=0,O282=0),"0.00%",IF($K282=0,-1,IF(O282=0,1,($K282-O282)/ABS(O282))))</f>
        <v>0.00%</v>
      </c>
      <c r="R282" s="91"/>
      <c r="S282" s="89">
        <v>0</v>
      </c>
      <c r="T282" s="89">
        <f>+S282-K282</f>
        <v>0</v>
      </c>
      <c r="U282" s="335">
        <f>IF(C282=0,0,1)+IF(D282=0,0,1)+IF(E282=0,0,1)+IF(G282=0,0,1)+IF(K282=0,0,1)+IF(L282=0,0,1)+IF(M282=0,0,1)+IF(O282=0,0,1)</f>
        <v>0</v>
      </c>
    </row>
    <row r="283" spans="1:21" s="81" customFormat="1" ht="15" hidden="1">
      <c r="A283" s="87" t="s">
        <v>398</v>
      </c>
      <c r="B283" s="88" t="s">
        <v>3869</v>
      </c>
      <c r="C283" s="89">
        <v>0</v>
      </c>
      <c r="D283" s="89">
        <v>0</v>
      </c>
      <c r="E283" s="89">
        <f>C283-D283</f>
        <v>0</v>
      </c>
      <c r="F283" s="90" t="str">
        <f>IF(AND($C283=0,D283=0),"0.00%",IF($C283=0,-1,IF(D283=0,1,($C283-D283)/ABS(D283))))</f>
        <v>0.00%</v>
      </c>
      <c r="G283" s="89">
        <v>0</v>
      </c>
      <c r="H283" s="89">
        <f>+C283-G283</f>
        <v>0</v>
      </c>
      <c r="I283" s="90" t="str">
        <f>IF(AND($C283=0,G283=0),"0.00%",IF($C283=0,-1,IF(G283=0,1,($C283-G283)/ABS(G283))))</f>
        <v>0.00%</v>
      </c>
      <c r="J283" s="91"/>
      <c r="K283" s="89">
        <v>0</v>
      </c>
      <c r="L283" s="89">
        <v>0</v>
      </c>
      <c r="M283" s="89">
        <f>K283-L283</f>
        <v>0</v>
      </c>
      <c r="N283" s="90" t="str">
        <f>IF(AND($K283=0,L283=0),"0.00%",IF($K283=0,-1,IF(L283=0,1,($K283-L283)/ABS(L283))))</f>
        <v>0.00%</v>
      </c>
      <c r="O283" s="89">
        <v>0</v>
      </c>
      <c r="P283" s="89">
        <f>+K283-O283</f>
        <v>0</v>
      </c>
      <c r="Q283" s="90" t="str">
        <f>IF(AND($K283=0,O283=0),"0.00%",IF($K283=0,-1,IF(O283=0,1,($K283-O283)/ABS(O283))))</f>
        <v>0.00%</v>
      </c>
      <c r="R283" s="91"/>
      <c r="S283" s="89">
        <v>0</v>
      </c>
      <c r="T283" s="89">
        <f>+S283-K283</f>
        <v>0</v>
      </c>
      <c r="U283" s="335">
        <f>IF(C283=0,0,1)+IF(D283=0,0,1)+IF(E283=0,0,1)+IF(G283=0,0,1)+IF(K283=0,0,1)+IF(L283=0,0,1)+IF(M283=0,0,1)+IF(O283=0,0,1)</f>
        <v>0</v>
      </c>
    </row>
    <row r="284" spans="1:21" s="81" customFormat="1" ht="15" hidden="1">
      <c r="A284" s="87" t="s">
        <v>399</v>
      </c>
      <c r="B284" s="88" t="s">
        <v>3870</v>
      </c>
      <c r="C284" s="89">
        <v>0</v>
      </c>
      <c r="D284" s="89">
        <v>0</v>
      </c>
      <c r="E284" s="89">
        <f>C284-D284</f>
        <v>0</v>
      </c>
      <c r="F284" s="90" t="str">
        <f>IF(AND($C284=0,D284=0),"0.00%",IF($C284=0,-1,IF(D284=0,1,($C284-D284)/ABS(D284))))</f>
        <v>0.00%</v>
      </c>
      <c r="G284" s="89">
        <v>0</v>
      </c>
      <c r="H284" s="89">
        <f>+C284-G284</f>
        <v>0</v>
      </c>
      <c r="I284" s="90" t="str">
        <f>IF(AND($C284=0,G284=0),"0.00%",IF($C284=0,-1,IF(G284=0,1,($C284-G284)/ABS(G284))))</f>
        <v>0.00%</v>
      </c>
      <c r="J284" s="91"/>
      <c r="K284" s="89">
        <v>0</v>
      </c>
      <c r="L284" s="89">
        <v>0</v>
      </c>
      <c r="M284" s="89">
        <f>K284-L284</f>
        <v>0</v>
      </c>
      <c r="N284" s="90" t="str">
        <f>IF(AND($K284=0,L284=0),"0.00%",IF($K284=0,-1,IF(L284=0,1,($K284-L284)/ABS(L284))))</f>
        <v>0.00%</v>
      </c>
      <c r="O284" s="89">
        <v>0</v>
      </c>
      <c r="P284" s="89">
        <f>+K284-O284</f>
        <v>0</v>
      </c>
      <c r="Q284" s="90" t="str">
        <f>IF(AND($K284=0,O284=0),"0.00%",IF($K284=0,-1,IF(O284=0,1,($K284-O284)/ABS(O284))))</f>
        <v>0.00%</v>
      </c>
      <c r="R284" s="91"/>
      <c r="S284" s="89">
        <v>0</v>
      </c>
      <c r="T284" s="89">
        <f>+S284-K284</f>
        <v>0</v>
      </c>
      <c r="U284" s="335">
        <f>IF(C284=0,0,1)+IF(D284=0,0,1)+IF(E284=0,0,1)+IF(G284=0,0,1)+IF(K284=0,0,1)+IF(L284=0,0,1)+IF(M284=0,0,1)+IF(O284=0,0,1)</f>
        <v>0</v>
      </c>
    </row>
    <row r="285" spans="1:21" s="81" customFormat="1" ht="15" hidden="1">
      <c r="A285" s="87" t="s">
        <v>400</v>
      </c>
      <c r="B285" s="88" t="s">
        <v>3871</v>
      </c>
      <c r="C285" s="89">
        <v>0</v>
      </c>
      <c r="D285" s="89">
        <v>0</v>
      </c>
      <c r="E285" s="89">
        <f>C285-D285</f>
        <v>0</v>
      </c>
      <c r="F285" s="90" t="str">
        <f>IF(AND($C285=0,D285=0),"0.00%",IF($C285=0,-1,IF(D285=0,1,($C285-D285)/ABS(D285))))</f>
        <v>0.00%</v>
      </c>
      <c r="G285" s="89">
        <v>0</v>
      </c>
      <c r="H285" s="89">
        <f>+C285-G285</f>
        <v>0</v>
      </c>
      <c r="I285" s="90" t="str">
        <f>IF(AND($C285=0,G285=0),"0.00%",IF($C285=0,-1,IF(G285=0,1,($C285-G285)/ABS(G285))))</f>
        <v>0.00%</v>
      </c>
      <c r="J285" s="91"/>
      <c r="K285" s="89">
        <v>0</v>
      </c>
      <c r="L285" s="89">
        <v>0</v>
      </c>
      <c r="M285" s="89">
        <f>K285-L285</f>
        <v>0</v>
      </c>
      <c r="N285" s="90" t="str">
        <f>IF(AND($K285=0,L285=0),"0.00%",IF($K285=0,-1,IF(L285=0,1,($K285-L285)/ABS(L285))))</f>
        <v>0.00%</v>
      </c>
      <c r="O285" s="89">
        <v>0</v>
      </c>
      <c r="P285" s="89">
        <f>+K285-O285</f>
        <v>0</v>
      </c>
      <c r="Q285" s="90" t="str">
        <f>IF(AND($K285=0,O285=0),"0.00%",IF($K285=0,-1,IF(O285=0,1,($K285-O285)/ABS(O285))))</f>
        <v>0.00%</v>
      </c>
      <c r="R285" s="91"/>
      <c r="S285" s="89">
        <v>0</v>
      </c>
      <c r="T285" s="89">
        <f>+S285-K285</f>
        <v>0</v>
      </c>
      <c r="U285" s="335">
        <f>IF(C285=0,0,1)+IF(D285=0,0,1)+IF(E285=0,0,1)+IF(G285=0,0,1)+IF(K285=0,0,1)+IF(L285=0,0,1)+IF(M285=0,0,1)+IF(O285=0,0,1)</f>
        <v>0</v>
      </c>
    </row>
    <row r="286" spans="1:21" s="81" customFormat="1" ht="15" hidden="1">
      <c r="A286" s="87" t="s">
        <v>401</v>
      </c>
      <c r="B286" s="88" t="s">
        <v>3872</v>
      </c>
      <c r="C286" s="89">
        <v>0</v>
      </c>
      <c r="D286" s="89">
        <v>0</v>
      </c>
      <c r="E286" s="89">
        <f>C286-D286</f>
        <v>0</v>
      </c>
      <c r="F286" s="90" t="str">
        <f>IF(AND($C286=0,D286=0),"0.00%",IF($C286=0,-1,IF(D286=0,1,($C286-D286)/ABS(D286))))</f>
        <v>0.00%</v>
      </c>
      <c r="G286" s="89">
        <v>0</v>
      </c>
      <c r="H286" s="89">
        <f>+C286-G286</f>
        <v>0</v>
      </c>
      <c r="I286" s="90" t="str">
        <f>IF(AND($C286=0,G286=0),"0.00%",IF($C286=0,-1,IF(G286=0,1,($C286-G286)/ABS(G286))))</f>
        <v>0.00%</v>
      </c>
      <c r="J286" s="91"/>
      <c r="K286" s="89">
        <v>0</v>
      </c>
      <c r="L286" s="89">
        <v>0</v>
      </c>
      <c r="M286" s="89">
        <f>K286-L286</f>
        <v>0</v>
      </c>
      <c r="N286" s="90" t="str">
        <f>IF(AND($K286=0,L286=0),"0.00%",IF($K286=0,-1,IF(L286=0,1,($K286-L286)/ABS(L286))))</f>
        <v>0.00%</v>
      </c>
      <c r="O286" s="89">
        <v>0</v>
      </c>
      <c r="P286" s="89">
        <f>+K286-O286</f>
        <v>0</v>
      </c>
      <c r="Q286" s="90" t="str">
        <f>IF(AND($K286=0,O286=0),"0.00%",IF($K286=0,-1,IF(O286=0,1,($K286-O286)/ABS(O286))))</f>
        <v>0.00%</v>
      </c>
      <c r="R286" s="91"/>
      <c r="S286" s="89">
        <v>0</v>
      </c>
      <c r="T286" s="89">
        <f>+S286-K286</f>
        <v>0</v>
      </c>
      <c r="U286" s="335">
        <f>IF(C286=0,0,1)+IF(D286=0,0,1)+IF(E286=0,0,1)+IF(G286=0,0,1)+IF(K286=0,0,1)+IF(L286=0,0,1)+IF(M286=0,0,1)+IF(O286=0,0,1)</f>
        <v>0</v>
      </c>
    </row>
    <row r="287" spans="1:21" s="81" customFormat="1" ht="15" hidden="1">
      <c r="A287" s="87" t="s">
        <v>402</v>
      </c>
      <c r="B287" s="88" t="s">
        <v>3873</v>
      </c>
      <c r="C287" s="89">
        <v>0</v>
      </c>
      <c r="D287" s="89">
        <v>0</v>
      </c>
      <c r="E287" s="89">
        <f>C287-D287</f>
        <v>0</v>
      </c>
      <c r="F287" s="90" t="str">
        <f>IF(AND($C287=0,D287=0),"0.00%",IF($C287=0,-1,IF(D287=0,1,($C287-D287)/ABS(D287))))</f>
        <v>0.00%</v>
      </c>
      <c r="G287" s="89">
        <v>0</v>
      </c>
      <c r="H287" s="89">
        <f>+C287-G287</f>
        <v>0</v>
      </c>
      <c r="I287" s="90" t="str">
        <f>IF(AND($C287=0,G287=0),"0.00%",IF($C287=0,-1,IF(G287=0,1,($C287-G287)/ABS(G287))))</f>
        <v>0.00%</v>
      </c>
      <c r="J287" s="91"/>
      <c r="K287" s="89">
        <v>0</v>
      </c>
      <c r="L287" s="89">
        <v>0</v>
      </c>
      <c r="M287" s="89">
        <f>K287-L287</f>
        <v>0</v>
      </c>
      <c r="N287" s="90" t="str">
        <f>IF(AND($K287=0,L287=0),"0.00%",IF($K287=0,-1,IF(L287=0,1,($K287-L287)/ABS(L287))))</f>
        <v>0.00%</v>
      </c>
      <c r="O287" s="89">
        <v>0</v>
      </c>
      <c r="P287" s="89">
        <f>+K287-O287</f>
        <v>0</v>
      </c>
      <c r="Q287" s="90" t="str">
        <f>IF(AND($K287=0,O287=0),"0.00%",IF($K287=0,-1,IF(O287=0,1,($K287-O287)/ABS(O287))))</f>
        <v>0.00%</v>
      </c>
      <c r="R287" s="91"/>
      <c r="S287" s="89">
        <v>0</v>
      </c>
      <c r="T287" s="89">
        <f>+S287-K287</f>
        <v>0</v>
      </c>
      <c r="U287" s="335">
        <f>IF(C287=0,0,1)+IF(D287=0,0,1)+IF(E287=0,0,1)+IF(G287=0,0,1)+IF(K287=0,0,1)+IF(L287=0,0,1)+IF(M287=0,0,1)+IF(O287=0,0,1)</f>
        <v>0</v>
      </c>
    </row>
    <row r="288" spans="1:21" s="81" customFormat="1" ht="15" hidden="1">
      <c r="A288" s="87" t="s">
        <v>403</v>
      </c>
      <c r="B288" s="88" t="s">
        <v>3874</v>
      </c>
      <c r="C288" s="89">
        <v>0</v>
      </c>
      <c r="D288" s="89">
        <v>0</v>
      </c>
      <c r="E288" s="89">
        <f>C288-D288</f>
        <v>0</v>
      </c>
      <c r="F288" s="90" t="str">
        <f>IF(AND($C288=0,D288=0),"0.00%",IF($C288=0,-1,IF(D288=0,1,($C288-D288)/ABS(D288))))</f>
        <v>0.00%</v>
      </c>
      <c r="G288" s="89">
        <v>0</v>
      </c>
      <c r="H288" s="89">
        <f>+C288-G288</f>
        <v>0</v>
      </c>
      <c r="I288" s="90" t="str">
        <f>IF(AND($C288=0,G288=0),"0.00%",IF($C288=0,-1,IF(G288=0,1,($C288-G288)/ABS(G288))))</f>
        <v>0.00%</v>
      </c>
      <c r="J288" s="91"/>
      <c r="K288" s="89">
        <v>0</v>
      </c>
      <c r="L288" s="89">
        <v>0</v>
      </c>
      <c r="M288" s="89">
        <f>K288-L288</f>
        <v>0</v>
      </c>
      <c r="N288" s="90" t="str">
        <f>IF(AND($K288=0,L288=0),"0.00%",IF($K288=0,-1,IF(L288=0,1,($K288-L288)/ABS(L288))))</f>
        <v>0.00%</v>
      </c>
      <c r="O288" s="89">
        <v>0</v>
      </c>
      <c r="P288" s="89">
        <f>+K288-O288</f>
        <v>0</v>
      </c>
      <c r="Q288" s="90" t="str">
        <f>IF(AND($K288=0,O288=0),"0.00%",IF($K288=0,-1,IF(O288=0,1,($K288-O288)/ABS(O288))))</f>
        <v>0.00%</v>
      </c>
      <c r="R288" s="91"/>
      <c r="S288" s="89">
        <v>0</v>
      </c>
      <c r="T288" s="89">
        <f>+S288-K288</f>
        <v>0</v>
      </c>
      <c r="U288" s="335">
        <f>IF(C288=0,0,1)+IF(D288=0,0,1)+IF(E288=0,0,1)+IF(G288=0,0,1)+IF(K288=0,0,1)+IF(L288=0,0,1)+IF(M288=0,0,1)+IF(O288=0,0,1)</f>
        <v>0</v>
      </c>
    </row>
    <row r="289" spans="1:21" s="81" customFormat="1" ht="15" hidden="1">
      <c r="A289" s="87" t="s">
        <v>404</v>
      </c>
      <c r="B289" s="88" t="s">
        <v>3875</v>
      </c>
      <c r="C289" s="89">
        <v>0</v>
      </c>
      <c r="D289" s="89">
        <v>0</v>
      </c>
      <c r="E289" s="89">
        <f>C289-D289</f>
        <v>0</v>
      </c>
      <c r="F289" s="90" t="str">
        <f>IF(AND($C289=0,D289=0),"0.00%",IF($C289=0,-1,IF(D289=0,1,($C289-D289)/ABS(D289))))</f>
        <v>0.00%</v>
      </c>
      <c r="G289" s="89">
        <v>0</v>
      </c>
      <c r="H289" s="89">
        <f>+C289-G289</f>
        <v>0</v>
      </c>
      <c r="I289" s="90" t="str">
        <f>IF(AND($C289=0,G289=0),"0.00%",IF($C289=0,-1,IF(G289=0,1,($C289-G289)/ABS(G289))))</f>
        <v>0.00%</v>
      </c>
      <c r="J289" s="91"/>
      <c r="K289" s="89">
        <v>0</v>
      </c>
      <c r="L289" s="89">
        <v>0</v>
      </c>
      <c r="M289" s="89">
        <f>K289-L289</f>
        <v>0</v>
      </c>
      <c r="N289" s="90" t="str">
        <f>IF(AND($K289=0,L289=0),"0.00%",IF($K289=0,-1,IF(L289=0,1,($K289-L289)/ABS(L289))))</f>
        <v>0.00%</v>
      </c>
      <c r="O289" s="89">
        <v>0</v>
      </c>
      <c r="P289" s="89">
        <f>+K289-O289</f>
        <v>0</v>
      </c>
      <c r="Q289" s="90" t="str">
        <f>IF(AND($K289=0,O289=0),"0.00%",IF($K289=0,-1,IF(O289=0,1,($K289-O289)/ABS(O289))))</f>
        <v>0.00%</v>
      </c>
      <c r="R289" s="91"/>
      <c r="S289" s="89">
        <v>0</v>
      </c>
      <c r="T289" s="89">
        <f>+S289-K289</f>
        <v>0</v>
      </c>
      <c r="U289" s="335">
        <f>IF(C289=0,0,1)+IF(D289=0,0,1)+IF(E289=0,0,1)+IF(G289=0,0,1)+IF(K289=0,0,1)+IF(L289=0,0,1)+IF(M289=0,0,1)+IF(O289=0,0,1)</f>
        <v>0</v>
      </c>
    </row>
    <row r="290" spans="1:21" s="81" customFormat="1" ht="15" hidden="1">
      <c r="A290" s="87" t="s">
        <v>405</v>
      </c>
      <c r="B290" s="88" t="s">
        <v>3876</v>
      </c>
      <c r="C290" s="89">
        <v>0</v>
      </c>
      <c r="D290" s="89">
        <v>0</v>
      </c>
      <c r="E290" s="89">
        <f>C290-D290</f>
        <v>0</v>
      </c>
      <c r="F290" s="90" t="str">
        <f>IF(AND($C290=0,D290=0),"0.00%",IF($C290=0,-1,IF(D290=0,1,($C290-D290)/ABS(D290))))</f>
        <v>0.00%</v>
      </c>
      <c r="G290" s="89">
        <v>0</v>
      </c>
      <c r="H290" s="89">
        <f>+C290-G290</f>
        <v>0</v>
      </c>
      <c r="I290" s="90" t="str">
        <f>IF(AND($C290=0,G290=0),"0.00%",IF($C290=0,-1,IF(G290=0,1,($C290-G290)/ABS(G290))))</f>
        <v>0.00%</v>
      </c>
      <c r="J290" s="91"/>
      <c r="K290" s="89">
        <v>0</v>
      </c>
      <c r="L290" s="89">
        <v>0</v>
      </c>
      <c r="M290" s="89">
        <f>K290-L290</f>
        <v>0</v>
      </c>
      <c r="N290" s="90" t="str">
        <f>IF(AND($K290=0,L290=0),"0.00%",IF($K290=0,-1,IF(L290=0,1,($K290-L290)/ABS(L290))))</f>
        <v>0.00%</v>
      </c>
      <c r="O290" s="89">
        <v>0</v>
      </c>
      <c r="P290" s="89">
        <f>+K290-O290</f>
        <v>0</v>
      </c>
      <c r="Q290" s="90" t="str">
        <f>IF(AND($K290=0,O290=0),"0.00%",IF($K290=0,-1,IF(O290=0,1,($K290-O290)/ABS(O290))))</f>
        <v>0.00%</v>
      </c>
      <c r="R290" s="91"/>
      <c r="S290" s="89">
        <v>0</v>
      </c>
      <c r="T290" s="89">
        <f>+S290-K290</f>
        <v>0</v>
      </c>
      <c r="U290" s="335">
        <f>IF(C290=0,0,1)+IF(D290=0,0,1)+IF(E290=0,0,1)+IF(G290=0,0,1)+IF(K290=0,0,1)+IF(L290=0,0,1)+IF(M290=0,0,1)+IF(O290=0,0,1)</f>
        <v>0</v>
      </c>
    </row>
    <row r="291" spans="1:21" s="81" customFormat="1" ht="15" hidden="1">
      <c r="A291" s="87" t="s">
        <v>406</v>
      </c>
      <c r="B291" s="88" t="s">
        <v>3877</v>
      </c>
      <c r="C291" s="89">
        <v>0</v>
      </c>
      <c r="D291" s="89">
        <v>0</v>
      </c>
      <c r="E291" s="89">
        <f>C291-D291</f>
        <v>0</v>
      </c>
      <c r="F291" s="90" t="str">
        <f>IF(AND($C291=0,D291=0),"0.00%",IF($C291=0,-1,IF(D291=0,1,($C291-D291)/ABS(D291))))</f>
        <v>0.00%</v>
      </c>
      <c r="G291" s="89">
        <v>0</v>
      </c>
      <c r="H291" s="89">
        <f>+C291-G291</f>
        <v>0</v>
      </c>
      <c r="I291" s="90" t="str">
        <f>IF(AND($C291=0,G291=0),"0.00%",IF($C291=0,-1,IF(G291=0,1,($C291-G291)/ABS(G291))))</f>
        <v>0.00%</v>
      </c>
      <c r="J291" s="91"/>
      <c r="K291" s="89">
        <v>0</v>
      </c>
      <c r="L291" s="89">
        <v>0</v>
      </c>
      <c r="M291" s="89">
        <f>K291-L291</f>
        <v>0</v>
      </c>
      <c r="N291" s="90" t="str">
        <f>IF(AND($K291=0,L291=0),"0.00%",IF($K291=0,-1,IF(L291=0,1,($K291-L291)/ABS(L291))))</f>
        <v>0.00%</v>
      </c>
      <c r="O291" s="89">
        <v>0</v>
      </c>
      <c r="P291" s="89">
        <f>+K291-O291</f>
        <v>0</v>
      </c>
      <c r="Q291" s="90" t="str">
        <f>IF(AND($K291=0,O291=0),"0.00%",IF($K291=0,-1,IF(O291=0,1,($K291-O291)/ABS(O291))))</f>
        <v>0.00%</v>
      </c>
      <c r="R291" s="91"/>
      <c r="S291" s="89">
        <v>0</v>
      </c>
      <c r="T291" s="89">
        <f>+S291-K291</f>
        <v>0</v>
      </c>
      <c r="U291" s="335">
        <f>IF(C291=0,0,1)+IF(D291=0,0,1)+IF(E291=0,0,1)+IF(G291=0,0,1)+IF(K291=0,0,1)+IF(L291=0,0,1)+IF(M291=0,0,1)+IF(O291=0,0,1)</f>
        <v>0</v>
      </c>
    </row>
    <row r="292" spans="1:21" s="81" customFormat="1" ht="15" hidden="1">
      <c r="A292" s="87" t="s">
        <v>407</v>
      </c>
      <c r="B292" s="88" t="s">
        <v>3878</v>
      </c>
      <c r="C292" s="89">
        <v>0</v>
      </c>
      <c r="D292" s="89">
        <v>0</v>
      </c>
      <c r="E292" s="89">
        <f>C292-D292</f>
        <v>0</v>
      </c>
      <c r="F292" s="90" t="str">
        <f>IF(AND($C292=0,D292=0),"0.00%",IF($C292=0,-1,IF(D292=0,1,($C292-D292)/ABS(D292))))</f>
        <v>0.00%</v>
      </c>
      <c r="G292" s="89">
        <v>0</v>
      </c>
      <c r="H292" s="89">
        <f>+C292-G292</f>
        <v>0</v>
      </c>
      <c r="I292" s="90" t="str">
        <f>IF(AND($C292=0,G292=0),"0.00%",IF($C292=0,-1,IF(G292=0,1,($C292-G292)/ABS(G292))))</f>
        <v>0.00%</v>
      </c>
      <c r="J292" s="91"/>
      <c r="K292" s="89">
        <v>0</v>
      </c>
      <c r="L292" s="89">
        <v>0</v>
      </c>
      <c r="M292" s="89">
        <f>K292-L292</f>
        <v>0</v>
      </c>
      <c r="N292" s="90" t="str">
        <f>IF(AND($K292=0,L292=0),"0.00%",IF($K292=0,-1,IF(L292=0,1,($K292-L292)/ABS(L292))))</f>
        <v>0.00%</v>
      </c>
      <c r="O292" s="89">
        <v>0</v>
      </c>
      <c r="P292" s="89">
        <f>+K292-O292</f>
        <v>0</v>
      </c>
      <c r="Q292" s="90" t="str">
        <f>IF(AND($K292=0,O292=0),"0.00%",IF($K292=0,-1,IF(O292=0,1,($K292-O292)/ABS(O292))))</f>
        <v>0.00%</v>
      </c>
      <c r="R292" s="91"/>
      <c r="S292" s="89">
        <v>0</v>
      </c>
      <c r="T292" s="89">
        <f>+S292-K292</f>
        <v>0</v>
      </c>
      <c r="U292" s="335">
        <f>IF(C292=0,0,1)+IF(D292=0,0,1)+IF(E292=0,0,1)+IF(G292=0,0,1)+IF(K292=0,0,1)+IF(L292=0,0,1)+IF(M292=0,0,1)+IF(O292=0,0,1)</f>
        <v>0</v>
      </c>
    </row>
    <row r="293" spans="1:21" s="81" customFormat="1" ht="15" hidden="1">
      <c r="A293" s="87" t="s">
        <v>408</v>
      </c>
      <c r="B293" s="88" t="s">
        <v>3879</v>
      </c>
      <c r="C293" s="89">
        <v>0</v>
      </c>
      <c r="D293" s="89">
        <v>0</v>
      </c>
      <c r="E293" s="89">
        <f>C293-D293</f>
        <v>0</v>
      </c>
      <c r="F293" s="90" t="str">
        <f>IF(AND($C293=0,D293=0),"0.00%",IF($C293=0,-1,IF(D293=0,1,($C293-D293)/ABS(D293))))</f>
        <v>0.00%</v>
      </c>
      <c r="G293" s="89">
        <v>0</v>
      </c>
      <c r="H293" s="89">
        <f>+C293-G293</f>
        <v>0</v>
      </c>
      <c r="I293" s="90" t="str">
        <f>IF(AND($C293=0,G293=0),"0.00%",IF($C293=0,-1,IF(G293=0,1,($C293-G293)/ABS(G293))))</f>
        <v>0.00%</v>
      </c>
      <c r="J293" s="91"/>
      <c r="K293" s="89">
        <v>0</v>
      </c>
      <c r="L293" s="89">
        <v>0</v>
      </c>
      <c r="M293" s="89">
        <f>K293-L293</f>
        <v>0</v>
      </c>
      <c r="N293" s="90" t="str">
        <f>IF(AND($K293=0,L293=0),"0.00%",IF($K293=0,-1,IF(L293=0,1,($K293-L293)/ABS(L293))))</f>
        <v>0.00%</v>
      </c>
      <c r="O293" s="89">
        <v>0</v>
      </c>
      <c r="P293" s="89">
        <f>+K293-O293</f>
        <v>0</v>
      </c>
      <c r="Q293" s="90" t="str">
        <f>IF(AND($K293=0,O293=0),"0.00%",IF($K293=0,-1,IF(O293=0,1,($K293-O293)/ABS(O293))))</f>
        <v>0.00%</v>
      </c>
      <c r="R293" s="91"/>
      <c r="S293" s="89">
        <v>0</v>
      </c>
      <c r="T293" s="89">
        <f>+S293-K293</f>
        <v>0</v>
      </c>
      <c r="U293" s="335">
        <f>IF(C293=0,0,1)+IF(D293=0,0,1)+IF(E293=0,0,1)+IF(G293=0,0,1)+IF(K293=0,0,1)+IF(L293=0,0,1)+IF(M293=0,0,1)+IF(O293=0,0,1)</f>
        <v>0</v>
      </c>
    </row>
    <row r="294" spans="1:21" s="81" customFormat="1" ht="15" hidden="1">
      <c r="A294" s="87" t="s">
        <v>409</v>
      </c>
      <c r="B294" s="88" t="s">
        <v>3880</v>
      </c>
      <c r="C294" s="89">
        <v>0</v>
      </c>
      <c r="D294" s="89">
        <v>0</v>
      </c>
      <c r="E294" s="89">
        <f>C294-D294</f>
        <v>0</v>
      </c>
      <c r="F294" s="90" t="str">
        <f>IF(AND($C294=0,D294=0),"0.00%",IF($C294=0,-1,IF(D294=0,1,($C294-D294)/ABS(D294))))</f>
        <v>0.00%</v>
      </c>
      <c r="G294" s="89">
        <v>0</v>
      </c>
      <c r="H294" s="89">
        <f>+C294-G294</f>
        <v>0</v>
      </c>
      <c r="I294" s="90" t="str">
        <f>IF(AND($C294=0,G294=0),"0.00%",IF($C294=0,-1,IF(G294=0,1,($C294-G294)/ABS(G294))))</f>
        <v>0.00%</v>
      </c>
      <c r="J294" s="91"/>
      <c r="K294" s="89">
        <v>0</v>
      </c>
      <c r="L294" s="89">
        <v>0</v>
      </c>
      <c r="M294" s="89">
        <f>K294-L294</f>
        <v>0</v>
      </c>
      <c r="N294" s="90" t="str">
        <f>IF(AND($K294=0,L294=0),"0.00%",IF($K294=0,-1,IF(L294=0,1,($K294-L294)/ABS(L294))))</f>
        <v>0.00%</v>
      </c>
      <c r="O294" s="89">
        <v>0</v>
      </c>
      <c r="P294" s="89">
        <f>+K294-O294</f>
        <v>0</v>
      </c>
      <c r="Q294" s="90" t="str">
        <f>IF(AND($K294=0,O294=0),"0.00%",IF($K294=0,-1,IF(O294=0,1,($K294-O294)/ABS(O294))))</f>
        <v>0.00%</v>
      </c>
      <c r="R294" s="91"/>
      <c r="S294" s="89">
        <v>0</v>
      </c>
      <c r="T294" s="89">
        <f>+S294-K294</f>
        <v>0</v>
      </c>
      <c r="U294" s="335">
        <f>IF(C294=0,0,1)+IF(D294=0,0,1)+IF(E294=0,0,1)+IF(G294=0,0,1)+IF(K294=0,0,1)+IF(L294=0,0,1)+IF(M294=0,0,1)+IF(O294=0,0,1)</f>
        <v>0</v>
      </c>
    </row>
    <row r="295" spans="1:21" s="81" customFormat="1" ht="15" hidden="1">
      <c r="A295" s="87" t="s">
        <v>410</v>
      </c>
      <c r="B295" s="88" t="s">
        <v>3881</v>
      </c>
      <c r="C295" s="89">
        <v>0</v>
      </c>
      <c r="D295" s="89">
        <v>0</v>
      </c>
      <c r="E295" s="89">
        <f>C295-D295</f>
        <v>0</v>
      </c>
      <c r="F295" s="90" t="str">
        <f>IF(AND($C295=0,D295=0),"0.00%",IF($C295=0,-1,IF(D295=0,1,($C295-D295)/ABS(D295))))</f>
        <v>0.00%</v>
      </c>
      <c r="G295" s="89">
        <v>0</v>
      </c>
      <c r="H295" s="89">
        <f>+C295-G295</f>
        <v>0</v>
      </c>
      <c r="I295" s="90" t="str">
        <f>IF(AND($C295=0,G295=0),"0.00%",IF($C295=0,-1,IF(G295=0,1,($C295-G295)/ABS(G295))))</f>
        <v>0.00%</v>
      </c>
      <c r="J295" s="91"/>
      <c r="K295" s="89">
        <v>0</v>
      </c>
      <c r="L295" s="89">
        <v>0</v>
      </c>
      <c r="M295" s="89">
        <f>K295-L295</f>
        <v>0</v>
      </c>
      <c r="N295" s="90" t="str">
        <f>IF(AND($K295=0,L295=0),"0.00%",IF($K295=0,-1,IF(L295=0,1,($K295-L295)/ABS(L295))))</f>
        <v>0.00%</v>
      </c>
      <c r="O295" s="89">
        <v>0</v>
      </c>
      <c r="P295" s="89">
        <f>+K295-O295</f>
        <v>0</v>
      </c>
      <c r="Q295" s="90" t="str">
        <f>IF(AND($K295=0,O295=0),"0.00%",IF($K295=0,-1,IF(O295=0,1,($K295-O295)/ABS(O295))))</f>
        <v>0.00%</v>
      </c>
      <c r="R295" s="91"/>
      <c r="S295" s="89">
        <v>0</v>
      </c>
      <c r="T295" s="89">
        <f>+S295-K295</f>
        <v>0</v>
      </c>
      <c r="U295" s="335">
        <f>IF(C295=0,0,1)+IF(D295=0,0,1)+IF(E295=0,0,1)+IF(G295=0,0,1)+IF(K295=0,0,1)+IF(L295=0,0,1)+IF(M295=0,0,1)+IF(O295=0,0,1)</f>
        <v>0</v>
      </c>
    </row>
    <row r="296" spans="1:21" s="81" customFormat="1" ht="15" hidden="1">
      <c r="A296" s="87" t="s">
        <v>411</v>
      </c>
      <c r="B296" s="88" t="s">
        <v>3882</v>
      </c>
      <c r="C296" s="89">
        <v>0</v>
      </c>
      <c r="D296" s="89">
        <v>0</v>
      </c>
      <c r="E296" s="89">
        <f>C296-D296</f>
        <v>0</v>
      </c>
      <c r="F296" s="90" t="str">
        <f>IF(AND($C296=0,D296=0),"0.00%",IF($C296=0,-1,IF(D296=0,1,($C296-D296)/ABS(D296))))</f>
        <v>0.00%</v>
      </c>
      <c r="G296" s="89">
        <v>0</v>
      </c>
      <c r="H296" s="89">
        <f>+C296-G296</f>
        <v>0</v>
      </c>
      <c r="I296" s="90" t="str">
        <f>IF(AND($C296=0,G296=0),"0.00%",IF($C296=0,-1,IF(G296=0,1,($C296-G296)/ABS(G296))))</f>
        <v>0.00%</v>
      </c>
      <c r="J296" s="91"/>
      <c r="K296" s="89">
        <v>0</v>
      </c>
      <c r="L296" s="89">
        <v>0</v>
      </c>
      <c r="M296" s="89">
        <f>K296-L296</f>
        <v>0</v>
      </c>
      <c r="N296" s="90" t="str">
        <f>IF(AND($K296=0,L296=0),"0.00%",IF($K296=0,-1,IF(L296=0,1,($K296-L296)/ABS(L296))))</f>
        <v>0.00%</v>
      </c>
      <c r="O296" s="89">
        <v>0</v>
      </c>
      <c r="P296" s="89">
        <f>+K296-O296</f>
        <v>0</v>
      </c>
      <c r="Q296" s="90" t="str">
        <f>IF(AND($K296=0,O296=0),"0.00%",IF($K296=0,-1,IF(O296=0,1,($K296-O296)/ABS(O296))))</f>
        <v>0.00%</v>
      </c>
      <c r="R296" s="91"/>
      <c r="S296" s="89">
        <v>0</v>
      </c>
      <c r="T296" s="89">
        <f>+S296-K296</f>
        <v>0</v>
      </c>
      <c r="U296" s="335">
        <f>IF(C296=0,0,1)+IF(D296=0,0,1)+IF(E296=0,0,1)+IF(G296=0,0,1)+IF(K296=0,0,1)+IF(L296=0,0,1)+IF(M296=0,0,1)+IF(O296=0,0,1)</f>
        <v>0</v>
      </c>
    </row>
    <row r="297" spans="1:21" s="81" customFormat="1" ht="15" hidden="1">
      <c r="A297" s="87" t="s">
        <v>412</v>
      </c>
      <c r="B297" s="88" t="s">
        <v>3883</v>
      </c>
      <c r="C297" s="89">
        <v>0</v>
      </c>
      <c r="D297" s="89">
        <v>0</v>
      </c>
      <c r="E297" s="89">
        <f>C297-D297</f>
        <v>0</v>
      </c>
      <c r="F297" s="90" t="str">
        <f>IF(AND($C297=0,D297=0),"0.00%",IF($C297=0,-1,IF(D297=0,1,($C297-D297)/ABS(D297))))</f>
        <v>0.00%</v>
      </c>
      <c r="G297" s="89">
        <v>0</v>
      </c>
      <c r="H297" s="89">
        <f>+C297-G297</f>
        <v>0</v>
      </c>
      <c r="I297" s="90" t="str">
        <f>IF(AND($C297=0,G297=0),"0.00%",IF($C297=0,-1,IF(G297=0,1,($C297-G297)/ABS(G297))))</f>
        <v>0.00%</v>
      </c>
      <c r="J297" s="91"/>
      <c r="K297" s="89">
        <v>0</v>
      </c>
      <c r="L297" s="89">
        <v>0</v>
      </c>
      <c r="M297" s="89">
        <f>K297-L297</f>
        <v>0</v>
      </c>
      <c r="N297" s="90" t="str">
        <f>IF(AND($K297=0,L297=0),"0.00%",IF($K297=0,-1,IF(L297=0,1,($K297-L297)/ABS(L297))))</f>
        <v>0.00%</v>
      </c>
      <c r="O297" s="89">
        <v>0</v>
      </c>
      <c r="P297" s="89">
        <f>+K297-O297</f>
        <v>0</v>
      </c>
      <c r="Q297" s="90" t="str">
        <f>IF(AND($K297=0,O297=0),"0.00%",IF($K297=0,-1,IF(O297=0,1,($K297-O297)/ABS(O297))))</f>
        <v>0.00%</v>
      </c>
      <c r="R297" s="91"/>
      <c r="S297" s="89">
        <v>0</v>
      </c>
      <c r="T297" s="89">
        <f>+S297-K297</f>
        <v>0</v>
      </c>
      <c r="U297" s="335">
        <f>IF(C297=0,0,1)+IF(D297=0,0,1)+IF(E297=0,0,1)+IF(G297=0,0,1)+IF(K297=0,0,1)+IF(L297=0,0,1)+IF(M297=0,0,1)+IF(O297=0,0,1)</f>
        <v>0</v>
      </c>
    </row>
    <row r="298" spans="1:21" s="81" customFormat="1" ht="15" hidden="1">
      <c r="A298" s="87" t="s">
        <v>413</v>
      </c>
      <c r="B298" s="88" t="s">
        <v>3884</v>
      </c>
      <c r="C298" s="89">
        <v>0</v>
      </c>
      <c r="D298" s="89">
        <v>0</v>
      </c>
      <c r="E298" s="89">
        <f>C298-D298</f>
        <v>0</v>
      </c>
      <c r="F298" s="90" t="str">
        <f>IF(AND($C298=0,D298=0),"0.00%",IF($C298=0,-1,IF(D298=0,1,($C298-D298)/ABS(D298))))</f>
        <v>0.00%</v>
      </c>
      <c r="G298" s="89">
        <v>0</v>
      </c>
      <c r="H298" s="89">
        <f>+C298-G298</f>
        <v>0</v>
      </c>
      <c r="I298" s="90" t="str">
        <f>IF(AND($C298=0,G298=0),"0.00%",IF($C298=0,-1,IF(G298=0,1,($C298-G298)/ABS(G298))))</f>
        <v>0.00%</v>
      </c>
      <c r="J298" s="91"/>
      <c r="K298" s="89">
        <v>0</v>
      </c>
      <c r="L298" s="89">
        <v>0</v>
      </c>
      <c r="M298" s="89">
        <f>K298-L298</f>
        <v>0</v>
      </c>
      <c r="N298" s="90" t="str">
        <f>IF(AND($K298=0,L298=0),"0.00%",IF($K298=0,-1,IF(L298=0,1,($K298-L298)/ABS(L298))))</f>
        <v>0.00%</v>
      </c>
      <c r="O298" s="89">
        <v>0</v>
      </c>
      <c r="P298" s="89">
        <f>+K298-O298</f>
        <v>0</v>
      </c>
      <c r="Q298" s="90" t="str">
        <f>IF(AND($K298=0,O298=0),"0.00%",IF($K298=0,-1,IF(O298=0,1,($K298-O298)/ABS(O298))))</f>
        <v>0.00%</v>
      </c>
      <c r="R298" s="91"/>
      <c r="S298" s="89">
        <v>0</v>
      </c>
      <c r="T298" s="89">
        <f>+S298-K298</f>
        <v>0</v>
      </c>
      <c r="U298" s="335">
        <f>IF(C298=0,0,1)+IF(D298=0,0,1)+IF(E298=0,0,1)+IF(G298=0,0,1)+IF(K298=0,0,1)+IF(L298=0,0,1)+IF(M298=0,0,1)+IF(O298=0,0,1)</f>
        <v>0</v>
      </c>
    </row>
    <row r="299" spans="1:21" s="81" customFormat="1" ht="15" hidden="1">
      <c r="A299" s="87" t="s">
        <v>414</v>
      </c>
      <c r="B299" s="88" t="s">
        <v>3885</v>
      </c>
      <c r="C299" s="89">
        <v>0</v>
      </c>
      <c r="D299" s="89">
        <v>0</v>
      </c>
      <c r="E299" s="89">
        <f>C299-D299</f>
        <v>0</v>
      </c>
      <c r="F299" s="90" t="str">
        <f>IF(AND($C299=0,D299=0),"0.00%",IF($C299=0,-1,IF(D299=0,1,($C299-D299)/ABS(D299))))</f>
        <v>0.00%</v>
      </c>
      <c r="G299" s="89">
        <v>0</v>
      </c>
      <c r="H299" s="89">
        <f>+C299-G299</f>
        <v>0</v>
      </c>
      <c r="I299" s="90" t="str">
        <f>IF(AND($C299=0,G299=0),"0.00%",IF($C299=0,-1,IF(G299=0,1,($C299-G299)/ABS(G299))))</f>
        <v>0.00%</v>
      </c>
      <c r="J299" s="91"/>
      <c r="K299" s="89">
        <v>0</v>
      </c>
      <c r="L299" s="89">
        <v>0</v>
      </c>
      <c r="M299" s="89">
        <f>K299-L299</f>
        <v>0</v>
      </c>
      <c r="N299" s="90" t="str">
        <f>IF(AND($K299=0,L299=0),"0.00%",IF($K299=0,-1,IF(L299=0,1,($K299-L299)/ABS(L299))))</f>
        <v>0.00%</v>
      </c>
      <c r="O299" s="89">
        <v>0</v>
      </c>
      <c r="P299" s="89">
        <f>+K299-O299</f>
        <v>0</v>
      </c>
      <c r="Q299" s="90" t="str">
        <f>IF(AND($K299=0,O299=0),"0.00%",IF($K299=0,-1,IF(O299=0,1,($K299-O299)/ABS(O299))))</f>
        <v>0.00%</v>
      </c>
      <c r="R299" s="91"/>
      <c r="S299" s="89">
        <v>0</v>
      </c>
      <c r="T299" s="89">
        <f>+S299-K299</f>
        <v>0</v>
      </c>
      <c r="U299" s="335">
        <f>IF(C299=0,0,1)+IF(D299=0,0,1)+IF(E299=0,0,1)+IF(G299=0,0,1)+IF(K299=0,0,1)+IF(L299=0,0,1)+IF(M299=0,0,1)+IF(O299=0,0,1)</f>
        <v>0</v>
      </c>
    </row>
    <row r="300" spans="1:21" s="81" customFormat="1" ht="15" hidden="1">
      <c r="A300" s="87" t="s">
        <v>415</v>
      </c>
      <c r="B300" s="88" t="s">
        <v>3886</v>
      </c>
      <c r="C300" s="89">
        <v>0</v>
      </c>
      <c r="D300" s="89">
        <v>0</v>
      </c>
      <c r="E300" s="89">
        <f>C300-D300</f>
        <v>0</v>
      </c>
      <c r="F300" s="90" t="str">
        <f>IF(AND($C300=0,D300=0),"0.00%",IF($C300=0,-1,IF(D300=0,1,($C300-D300)/ABS(D300))))</f>
        <v>0.00%</v>
      </c>
      <c r="G300" s="89">
        <v>0</v>
      </c>
      <c r="H300" s="89">
        <f>+C300-G300</f>
        <v>0</v>
      </c>
      <c r="I300" s="90" t="str">
        <f>IF(AND($C300=0,G300=0),"0.00%",IF($C300=0,-1,IF(G300=0,1,($C300-G300)/ABS(G300))))</f>
        <v>0.00%</v>
      </c>
      <c r="J300" s="91"/>
      <c r="K300" s="89">
        <v>0</v>
      </c>
      <c r="L300" s="89">
        <v>0</v>
      </c>
      <c r="M300" s="89">
        <f>K300-L300</f>
        <v>0</v>
      </c>
      <c r="N300" s="90" t="str">
        <f>IF(AND($K300=0,L300=0),"0.00%",IF($K300=0,-1,IF(L300=0,1,($K300-L300)/ABS(L300))))</f>
        <v>0.00%</v>
      </c>
      <c r="O300" s="89">
        <v>0</v>
      </c>
      <c r="P300" s="89">
        <f>+K300-O300</f>
        <v>0</v>
      </c>
      <c r="Q300" s="90" t="str">
        <f>IF(AND($K300=0,O300=0),"0.00%",IF($K300=0,-1,IF(O300=0,1,($K300-O300)/ABS(O300))))</f>
        <v>0.00%</v>
      </c>
      <c r="R300" s="91"/>
      <c r="S300" s="89">
        <v>0</v>
      </c>
      <c r="T300" s="89">
        <f>+S300-K300</f>
        <v>0</v>
      </c>
      <c r="U300" s="335">
        <f>IF(C300=0,0,1)+IF(D300=0,0,1)+IF(E300=0,0,1)+IF(G300=0,0,1)+IF(K300=0,0,1)+IF(L300=0,0,1)+IF(M300=0,0,1)+IF(O300=0,0,1)</f>
        <v>0</v>
      </c>
    </row>
    <row r="301" spans="1:21" s="81" customFormat="1" ht="15" hidden="1">
      <c r="A301" s="87" t="s">
        <v>416</v>
      </c>
      <c r="B301" s="88" t="s">
        <v>3887</v>
      </c>
      <c r="C301" s="89">
        <v>0</v>
      </c>
      <c r="D301" s="89">
        <v>0</v>
      </c>
      <c r="E301" s="89">
        <f>C301-D301</f>
        <v>0</v>
      </c>
      <c r="F301" s="90" t="str">
        <f>IF(AND($C301=0,D301=0),"0.00%",IF($C301=0,-1,IF(D301=0,1,($C301-D301)/ABS(D301))))</f>
        <v>0.00%</v>
      </c>
      <c r="G301" s="89">
        <v>0</v>
      </c>
      <c r="H301" s="89">
        <f>+C301-G301</f>
        <v>0</v>
      </c>
      <c r="I301" s="90" t="str">
        <f>IF(AND($C301=0,G301=0),"0.00%",IF($C301=0,-1,IF(G301=0,1,($C301-G301)/ABS(G301))))</f>
        <v>0.00%</v>
      </c>
      <c r="J301" s="91"/>
      <c r="K301" s="89">
        <v>0</v>
      </c>
      <c r="L301" s="89">
        <v>0</v>
      </c>
      <c r="M301" s="89">
        <f>K301-L301</f>
        <v>0</v>
      </c>
      <c r="N301" s="90" t="str">
        <f>IF(AND($K301=0,L301=0),"0.00%",IF($K301=0,-1,IF(L301=0,1,($K301-L301)/ABS(L301))))</f>
        <v>0.00%</v>
      </c>
      <c r="O301" s="89">
        <v>0</v>
      </c>
      <c r="P301" s="89">
        <f>+K301-O301</f>
        <v>0</v>
      </c>
      <c r="Q301" s="90" t="str">
        <f>IF(AND($K301=0,O301=0),"0.00%",IF($K301=0,-1,IF(O301=0,1,($K301-O301)/ABS(O301))))</f>
        <v>0.00%</v>
      </c>
      <c r="R301" s="91"/>
      <c r="S301" s="89">
        <v>0</v>
      </c>
      <c r="T301" s="89">
        <f>+S301-K301</f>
        <v>0</v>
      </c>
      <c r="U301" s="335">
        <f>IF(C301=0,0,1)+IF(D301=0,0,1)+IF(E301=0,0,1)+IF(G301=0,0,1)+IF(K301=0,0,1)+IF(L301=0,0,1)+IF(M301=0,0,1)+IF(O301=0,0,1)</f>
        <v>0</v>
      </c>
    </row>
    <row r="302" spans="1:21" s="81" customFormat="1" ht="15" hidden="1">
      <c r="A302" s="87" t="s">
        <v>417</v>
      </c>
      <c r="B302" s="88" t="s">
        <v>3888</v>
      </c>
      <c r="C302" s="89">
        <v>0</v>
      </c>
      <c r="D302" s="89">
        <v>0</v>
      </c>
      <c r="E302" s="89">
        <f>C302-D302</f>
        <v>0</v>
      </c>
      <c r="F302" s="90" t="str">
        <f>IF(AND($C302=0,D302=0),"0.00%",IF($C302=0,-1,IF(D302=0,1,($C302-D302)/ABS(D302))))</f>
        <v>0.00%</v>
      </c>
      <c r="G302" s="89">
        <v>0</v>
      </c>
      <c r="H302" s="89">
        <f>+C302-G302</f>
        <v>0</v>
      </c>
      <c r="I302" s="90" t="str">
        <f>IF(AND($C302=0,G302=0),"0.00%",IF($C302=0,-1,IF(G302=0,1,($C302-G302)/ABS(G302))))</f>
        <v>0.00%</v>
      </c>
      <c r="J302" s="91"/>
      <c r="K302" s="89">
        <v>0</v>
      </c>
      <c r="L302" s="89">
        <v>0</v>
      </c>
      <c r="M302" s="89">
        <f>K302-L302</f>
        <v>0</v>
      </c>
      <c r="N302" s="90" t="str">
        <f>IF(AND($K302=0,L302=0),"0.00%",IF($K302=0,-1,IF(L302=0,1,($K302-L302)/ABS(L302))))</f>
        <v>0.00%</v>
      </c>
      <c r="O302" s="89">
        <v>0</v>
      </c>
      <c r="P302" s="89">
        <f>+K302-O302</f>
        <v>0</v>
      </c>
      <c r="Q302" s="90" t="str">
        <f>IF(AND($K302=0,O302=0),"0.00%",IF($K302=0,-1,IF(O302=0,1,($K302-O302)/ABS(O302))))</f>
        <v>0.00%</v>
      </c>
      <c r="R302" s="91"/>
      <c r="S302" s="89">
        <v>0</v>
      </c>
      <c r="T302" s="89">
        <f>+S302-K302</f>
        <v>0</v>
      </c>
      <c r="U302" s="335">
        <f>IF(C302=0,0,1)+IF(D302=0,0,1)+IF(E302=0,0,1)+IF(G302=0,0,1)+IF(K302=0,0,1)+IF(L302=0,0,1)+IF(M302=0,0,1)+IF(O302=0,0,1)</f>
        <v>0</v>
      </c>
    </row>
    <row r="303" spans="1:21" s="81" customFormat="1" ht="15" hidden="1">
      <c r="A303" s="87" t="s">
        <v>418</v>
      </c>
      <c r="B303" s="88" t="s">
        <v>3889</v>
      </c>
      <c r="C303" s="89">
        <v>0</v>
      </c>
      <c r="D303" s="89">
        <v>0</v>
      </c>
      <c r="E303" s="89">
        <f>C303-D303</f>
        <v>0</v>
      </c>
      <c r="F303" s="90" t="str">
        <f>IF(AND($C303=0,D303=0),"0.00%",IF($C303=0,-1,IF(D303=0,1,($C303-D303)/ABS(D303))))</f>
        <v>0.00%</v>
      </c>
      <c r="G303" s="89">
        <v>0</v>
      </c>
      <c r="H303" s="89">
        <f>+C303-G303</f>
        <v>0</v>
      </c>
      <c r="I303" s="90" t="str">
        <f>IF(AND($C303=0,G303=0),"0.00%",IF($C303=0,-1,IF(G303=0,1,($C303-G303)/ABS(G303))))</f>
        <v>0.00%</v>
      </c>
      <c r="J303" s="91"/>
      <c r="K303" s="89">
        <v>0</v>
      </c>
      <c r="L303" s="89">
        <v>0</v>
      </c>
      <c r="M303" s="89">
        <f>K303-L303</f>
        <v>0</v>
      </c>
      <c r="N303" s="90" t="str">
        <f>IF(AND($K303=0,L303=0),"0.00%",IF($K303=0,-1,IF(L303=0,1,($K303-L303)/ABS(L303))))</f>
        <v>0.00%</v>
      </c>
      <c r="O303" s="89">
        <v>0</v>
      </c>
      <c r="P303" s="89">
        <f>+K303-O303</f>
        <v>0</v>
      </c>
      <c r="Q303" s="90" t="str">
        <f>IF(AND($K303=0,O303=0),"0.00%",IF($K303=0,-1,IF(O303=0,1,($K303-O303)/ABS(O303))))</f>
        <v>0.00%</v>
      </c>
      <c r="R303" s="91"/>
      <c r="S303" s="89">
        <v>0</v>
      </c>
      <c r="T303" s="89">
        <f>+S303-K303</f>
        <v>0</v>
      </c>
      <c r="U303" s="335">
        <f>IF(C303=0,0,1)+IF(D303=0,0,1)+IF(E303=0,0,1)+IF(G303=0,0,1)+IF(K303=0,0,1)+IF(L303=0,0,1)+IF(M303=0,0,1)+IF(O303=0,0,1)</f>
        <v>0</v>
      </c>
    </row>
    <row r="304" spans="1:21" s="81" customFormat="1" ht="15" hidden="1">
      <c r="A304" s="87" t="s">
        <v>419</v>
      </c>
      <c r="B304" s="88" t="s">
        <v>3815</v>
      </c>
      <c r="C304" s="89">
        <v>0</v>
      </c>
      <c r="D304" s="89">
        <v>0</v>
      </c>
      <c r="E304" s="89">
        <f>C304-D304</f>
        <v>0</v>
      </c>
      <c r="F304" s="90" t="str">
        <f>IF(AND($C304=0,D304=0),"0.00%",IF($C304=0,-1,IF(D304=0,1,($C304-D304)/ABS(D304))))</f>
        <v>0.00%</v>
      </c>
      <c r="G304" s="89">
        <v>0</v>
      </c>
      <c r="H304" s="89">
        <f>+C304-G304</f>
        <v>0</v>
      </c>
      <c r="I304" s="90" t="str">
        <f>IF(AND($C304=0,G304=0),"0.00%",IF($C304=0,-1,IF(G304=0,1,($C304-G304)/ABS(G304))))</f>
        <v>0.00%</v>
      </c>
      <c r="J304" s="91"/>
      <c r="K304" s="89">
        <v>0</v>
      </c>
      <c r="L304" s="89">
        <v>0</v>
      </c>
      <c r="M304" s="89">
        <f>K304-L304</f>
        <v>0</v>
      </c>
      <c r="N304" s="90" t="str">
        <f>IF(AND($K304=0,L304=0),"0.00%",IF($K304=0,-1,IF(L304=0,1,($K304-L304)/ABS(L304))))</f>
        <v>0.00%</v>
      </c>
      <c r="O304" s="89">
        <v>0</v>
      </c>
      <c r="P304" s="89">
        <f>+K304-O304</f>
        <v>0</v>
      </c>
      <c r="Q304" s="90" t="str">
        <f>IF(AND($K304=0,O304=0),"0.00%",IF($K304=0,-1,IF(O304=0,1,($K304-O304)/ABS(O304))))</f>
        <v>0.00%</v>
      </c>
      <c r="R304" s="91"/>
      <c r="S304" s="89">
        <v>0</v>
      </c>
      <c r="T304" s="89">
        <f>+S304-K304</f>
        <v>0</v>
      </c>
      <c r="U304" s="335">
        <f>IF(C304=0,0,1)+IF(D304=0,0,1)+IF(E304=0,0,1)+IF(G304=0,0,1)+IF(K304=0,0,1)+IF(L304=0,0,1)+IF(M304=0,0,1)+IF(O304=0,0,1)</f>
        <v>0</v>
      </c>
    </row>
    <row r="305" spans="1:21" s="81" customFormat="1" ht="15" hidden="1">
      <c r="A305" s="87" t="s">
        <v>420</v>
      </c>
      <c r="B305" s="88" t="s">
        <v>3890</v>
      </c>
      <c r="C305" s="89">
        <v>0</v>
      </c>
      <c r="D305" s="89">
        <v>0</v>
      </c>
      <c r="E305" s="89">
        <f>C305-D305</f>
        <v>0</v>
      </c>
      <c r="F305" s="90" t="str">
        <f>IF(AND($C305=0,D305=0),"0.00%",IF($C305=0,-1,IF(D305=0,1,($C305-D305)/ABS(D305))))</f>
        <v>0.00%</v>
      </c>
      <c r="G305" s="89">
        <v>0</v>
      </c>
      <c r="H305" s="89">
        <f>+C305-G305</f>
        <v>0</v>
      </c>
      <c r="I305" s="90" t="str">
        <f>IF(AND($C305=0,G305=0),"0.00%",IF($C305=0,-1,IF(G305=0,1,($C305-G305)/ABS(G305))))</f>
        <v>0.00%</v>
      </c>
      <c r="J305" s="91"/>
      <c r="K305" s="89">
        <v>0</v>
      </c>
      <c r="L305" s="89">
        <v>0</v>
      </c>
      <c r="M305" s="89">
        <f>K305-L305</f>
        <v>0</v>
      </c>
      <c r="N305" s="90" t="str">
        <f>IF(AND($K305=0,L305=0),"0.00%",IF($K305=0,-1,IF(L305=0,1,($K305-L305)/ABS(L305))))</f>
        <v>0.00%</v>
      </c>
      <c r="O305" s="89">
        <v>0</v>
      </c>
      <c r="P305" s="89">
        <f>+K305-O305</f>
        <v>0</v>
      </c>
      <c r="Q305" s="90" t="str">
        <f>IF(AND($K305=0,O305=0),"0.00%",IF($K305=0,-1,IF(O305=0,1,($K305-O305)/ABS(O305))))</f>
        <v>0.00%</v>
      </c>
      <c r="R305" s="91"/>
      <c r="S305" s="89">
        <v>0</v>
      </c>
      <c r="T305" s="89">
        <f>+S305-K305</f>
        <v>0</v>
      </c>
      <c r="U305" s="335">
        <f>IF(C305=0,0,1)+IF(D305=0,0,1)+IF(E305=0,0,1)+IF(G305=0,0,1)+IF(K305=0,0,1)+IF(L305=0,0,1)+IF(M305=0,0,1)+IF(O305=0,0,1)</f>
        <v>0</v>
      </c>
    </row>
    <row r="306" spans="1:21" s="81" customFormat="1" ht="15" hidden="1">
      <c r="A306" s="87" t="s">
        <v>421</v>
      </c>
      <c r="B306" s="88" t="s">
        <v>3891</v>
      </c>
      <c r="C306" s="89">
        <v>0</v>
      </c>
      <c r="D306" s="89">
        <v>0</v>
      </c>
      <c r="E306" s="89">
        <f>C306-D306</f>
        <v>0</v>
      </c>
      <c r="F306" s="90" t="str">
        <f>IF(AND($C306=0,D306=0),"0.00%",IF($C306=0,-1,IF(D306=0,1,($C306-D306)/ABS(D306))))</f>
        <v>0.00%</v>
      </c>
      <c r="G306" s="89">
        <v>0</v>
      </c>
      <c r="H306" s="89">
        <f>+C306-G306</f>
        <v>0</v>
      </c>
      <c r="I306" s="90" t="str">
        <f>IF(AND($C306=0,G306=0),"0.00%",IF($C306=0,-1,IF(G306=0,1,($C306-G306)/ABS(G306))))</f>
        <v>0.00%</v>
      </c>
      <c r="J306" s="91"/>
      <c r="K306" s="89">
        <v>0</v>
      </c>
      <c r="L306" s="89">
        <v>0</v>
      </c>
      <c r="M306" s="89">
        <f>K306-L306</f>
        <v>0</v>
      </c>
      <c r="N306" s="90" t="str">
        <f>IF(AND($K306=0,L306=0),"0.00%",IF($K306=0,-1,IF(L306=0,1,($K306-L306)/ABS(L306))))</f>
        <v>0.00%</v>
      </c>
      <c r="O306" s="89">
        <v>0</v>
      </c>
      <c r="P306" s="89">
        <f>+K306-O306</f>
        <v>0</v>
      </c>
      <c r="Q306" s="90" t="str">
        <f>IF(AND($K306=0,O306=0),"0.00%",IF($K306=0,-1,IF(O306=0,1,($K306-O306)/ABS(O306))))</f>
        <v>0.00%</v>
      </c>
      <c r="R306" s="91"/>
      <c r="S306" s="89">
        <v>0</v>
      </c>
      <c r="T306" s="89">
        <f>+S306-K306</f>
        <v>0</v>
      </c>
      <c r="U306" s="335">
        <f>IF(C306=0,0,1)+IF(D306=0,0,1)+IF(E306=0,0,1)+IF(G306=0,0,1)+IF(K306=0,0,1)+IF(L306=0,0,1)+IF(M306=0,0,1)+IF(O306=0,0,1)</f>
        <v>0</v>
      </c>
    </row>
    <row r="307" spans="1:21" s="81" customFormat="1" ht="15" hidden="1">
      <c r="A307" s="87" t="s">
        <v>422</v>
      </c>
      <c r="B307" s="88" t="s">
        <v>3892</v>
      </c>
      <c r="C307" s="89">
        <v>0</v>
      </c>
      <c r="D307" s="89">
        <v>0</v>
      </c>
      <c r="E307" s="89">
        <f>C307-D307</f>
        <v>0</v>
      </c>
      <c r="F307" s="90" t="str">
        <f>IF(AND($C307=0,D307=0),"0.00%",IF($C307=0,-1,IF(D307=0,1,($C307-D307)/ABS(D307))))</f>
        <v>0.00%</v>
      </c>
      <c r="G307" s="89">
        <v>0</v>
      </c>
      <c r="H307" s="89">
        <f>+C307-G307</f>
        <v>0</v>
      </c>
      <c r="I307" s="90" t="str">
        <f>IF(AND($C307=0,G307=0),"0.00%",IF($C307=0,-1,IF(G307=0,1,($C307-G307)/ABS(G307))))</f>
        <v>0.00%</v>
      </c>
      <c r="J307" s="91"/>
      <c r="K307" s="89">
        <v>0</v>
      </c>
      <c r="L307" s="89">
        <v>0</v>
      </c>
      <c r="M307" s="89">
        <f>K307-L307</f>
        <v>0</v>
      </c>
      <c r="N307" s="90" t="str">
        <f>IF(AND($K307=0,L307=0),"0.00%",IF($K307=0,-1,IF(L307=0,1,($K307-L307)/ABS(L307))))</f>
        <v>0.00%</v>
      </c>
      <c r="O307" s="89">
        <v>0</v>
      </c>
      <c r="P307" s="89">
        <f>+K307-O307</f>
        <v>0</v>
      </c>
      <c r="Q307" s="90" t="str">
        <f>IF(AND($K307=0,O307=0),"0.00%",IF($K307=0,-1,IF(O307=0,1,($K307-O307)/ABS(O307))))</f>
        <v>0.00%</v>
      </c>
      <c r="R307" s="91"/>
      <c r="S307" s="89">
        <v>0</v>
      </c>
      <c r="T307" s="89">
        <f>+S307-K307</f>
        <v>0</v>
      </c>
      <c r="U307" s="335">
        <f>IF(C307=0,0,1)+IF(D307=0,0,1)+IF(E307=0,0,1)+IF(G307=0,0,1)+IF(K307=0,0,1)+IF(L307=0,0,1)+IF(M307=0,0,1)+IF(O307=0,0,1)</f>
        <v>0</v>
      </c>
    </row>
    <row r="308" spans="1:21" s="81" customFormat="1" ht="15" hidden="1">
      <c r="A308" s="87" t="s">
        <v>423</v>
      </c>
      <c r="B308" s="88" t="s">
        <v>3893</v>
      </c>
      <c r="C308" s="89">
        <v>0</v>
      </c>
      <c r="D308" s="89">
        <v>0</v>
      </c>
      <c r="E308" s="89">
        <f>C308-D308</f>
        <v>0</v>
      </c>
      <c r="F308" s="90" t="str">
        <f>IF(AND($C308=0,D308=0),"0.00%",IF($C308=0,-1,IF(D308=0,1,($C308-D308)/ABS(D308))))</f>
        <v>0.00%</v>
      </c>
      <c r="G308" s="89">
        <v>0</v>
      </c>
      <c r="H308" s="89">
        <f>+C308-G308</f>
        <v>0</v>
      </c>
      <c r="I308" s="90" t="str">
        <f>IF(AND($C308=0,G308=0),"0.00%",IF($C308=0,-1,IF(G308=0,1,($C308-G308)/ABS(G308))))</f>
        <v>0.00%</v>
      </c>
      <c r="J308" s="91"/>
      <c r="K308" s="89">
        <v>0</v>
      </c>
      <c r="L308" s="89">
        <v>0</v>
      </c>
      <c r="M308" s="89">
        <f>K308-L308</f>
        <v>0</v>
      </c>
      <c r="N308" s="90" t="str">
        <f>IF(AND($K308=0,L308=0),"0.00%",IF($K308=0,-1,IF(L308=0,1,($K308-L308)/ABS(L308))))</f>
        <v>0.00%</v>
      </c>
      <c r="O308" s="89">
        <v>0</v>
      </c>
      <c r="P308" s="89">
        <f>+K308-O308</f>
        <v>0</v>
      </c>
      <c r="Q308" s="90" t="str">
        <f>IF(AND($K308=0,O308=0),"0.00%",IF($K308=0,-1,IF(O308=0,1,($K308-O308)/ABS(O308))))</f>
        <v>0.00%</v>
      </c>
      <c r="R308" s="91"/>
      <c r="S308" s="89">
        <v>0</v>
      </c>
      <c r="T308" s="89">
        <f>+S308-K308</f>
        <v>0</v>
      </c>
      <c r="U308" s="335">
        <f>IF(C308=0,0,1)+IF(D308=0,0,1)+IF(E308=0,0,1)+IF(G308=0,0,1)+IF(K308=0,0,1)+IF(L308=0,0,1)+IF(M308=0,0,1)+IF(O308=0,0,1)</f>
        <v>0</v>
      </c>
    </row>
    <row r="309" spans="1:21" s="81" customFormat="1" ht="15" hidden="1">
      <c r="A309" s="87" t="s">
        <v>424</v>
      </c>
      <c r="B309" s="88" t="s">
        <v>3894</v>
      </c>
      <c r="C309" s="89">
        <v>0</v>
      </c>
      <c r="D309" s="89">
        <v>0</v>
      </c>
      <c r="E309" s="89">
        <f>C309-D309</f>
        <v>0</v>
      </c>
      <c r="F309" s="90" t="str">
        <f>IF(AND($C309=0,D309=0),"0.00%",IF($C309=0,-1,IF(D309=0,1,($C309-D309)/ABS(D309))))</f>
        <v>0.00%</v>
      </c>
      <c r="G309" s="89">
        <v>0</v>
      </c>
      <c r="H309" s="89">
        <f>+C309-G309</f>
        <v>0</v>
      </c>
      <c r="I309" s="90" t="str">
        <f>IF(AND($C309=0,G309=0),"0.00%",IF($C309=0,-1,IF(G309=0,1,($C309-G309)/ABS(G309))))</f>
        <v>0.00%</v>
      </c>
      <c r="J309" s="91"/>
      <c r="K309" s="89">
        <v>0</v>
      </c>
      <c r="L309" s="89">
        <v>0</v>
      </c>
      <c r="M309" s="89">
        <f>K309-L309</f>
        <v>0</v>
      </c>
      <c r="N309" s="90" t="str">
        <f>IF(AND($K309=0,L309=0),"0.00%",IF($K309=0,-1,IF(L309=0,1,($K309-L309)/ABS(L309))))</f>
        <v>0.00%</v>
      </c>
      <c r="O309" s="89">
        <v>0</v>
      </c>
      <c r="P309" s="89">
        <f>+K309-O309</f>
        <v>0</v>
      </c>
      <c r="Q309" s="90" t="str">
        <f>IF(AND($K309=0,O309=0),"0.00%",IF($K309=0,-1,IF(O309=0,1,($K309-O309)/ABS(O309))))</f>
        <v>0.00%</v>
      </c>
      <c r="R309" s="91"/>
      <c r="S309" s="89">
        <v>0</v>
      </c>
      <c r="T309" s="89">
        <f>+S309-K309</f>
        <v>0</v>
      </c>
      <c r="U309" s="335">
        <f>IF(C309=0,0,1)+IF(D309=0,0,1)+IF(E309=0,0,1)+IF(G309=0,0,1)+IF(K309=0,0,1)+IF(L309=0,0,1)+IF(M309=0,0,1)+IF(O309=0,0,1)</f>
        <v>0</v>
      </c>
    </row>
    <row r="310" spans="1:21" s="81" customFormat="1" ht="15" hidden="1">
      <c r="A310" s="87" t="s">
        <v>425</v>
      </c>
      <c r="B310" s="88" t="s">
        <v>3895</v>
      </c>
      <c r="C310" s="89">
        <v>0</v>
      </c>
      <c r="D310" s="89">
        <v>0</v>
      </c>
      <c r="E310" s="89">
        <f>C310-D310</f>
        <v>0</v>
      </c>
      <c r="F310" s="90" t="str">
        <f>IF(AND($C310=0,D310=0),"0.00%",IF($C310=0,-1,IF(D310=0,1,($C310-D310)/ABS(D310))))</f>
        <v>0.00%</v>
      </c>
      <c r="G310" s="89">
        <v>0</v>
      </c>
      <c r="H310" s="89">
        <f>+C310-G310</f>
        <v>0</v>
      </c>
      <c r="I310" s="90" t="str">
        <f>IF(AND($C310=0,G310=0),"0.00%",IF($C310=0,-1,IF(G310=0,1,($C310-G310)/ABS(G310))))</f>
        <v>0.00%</v>
      </c>
      <c r="J310" s="91"/>
      <c r="K310" s="89">
        <v>0</v>
      </c>
      <c r="L310" s="89">
        <v>0</v>
      </c>
      <c r="M310" s="89">
        <f>K310-L310</f>
        <v>0</v>
      </c>
      <c r="N310" s="90" t="str">
        <f>IF(AND($K310=0,L310=0),"0.00%",IF($K310=0,-1,IF(L310=0,1,($K310-L310)/ABS(L310))))</f>
        <v>0.00%</v>
      </c>
      <c r="O310" s="89">
        <v>0</v>
      </c>
      <c r="P310" s="89">
        <f>+K310-O310</f>
        <v>0</v>
      </c>
      <c r="Q310" s="90" t="str">
        <f>IF(AND($K310=0,O310=0),"0.00%",IF($K310=0,-1,IF(O310=0,1,($K310-O310)/ABS(O310))))</f>
        <v>0.00%</v>
      </c>
      <c r="R310" s="91"/>
      <c r="S310" s="89">
        <v>0</v>
      </c>
      <c r="T310" s="89">
        <f>+S310-K310</f>
        <v>0</v>
      </c>
      <c r="U310" s="335">
        <f>IF(C310=0,0,1)+IF(D310=0,0,1)+IF(E310=0,0,1)+IF(G310=0,0,1)+IF(K310=0,0,1)+IF(L310=0,0,1)+IF(M310=0,0,1)+IF(O310=0,0,1)</f>
        <v>0</v>
      </c>
    </row>
    <row r="311" spans="1:21" s="81" customFormat="1" ht="15" hidden="1">
      <c r="A311" s="87" t="s">
        <v>426</v>
      </c>
      <c r="B311" s="88" t="s">
        <v>3896</v>
      </c>
      <c r="C311" s="89">
        <v>0</v>
      </c>
      <c r="D311" s="89">
        <v>0</v>
      </c>
      <c r="E311" s="89">
        <f>C311-D311</f>
        <v>0</v>
      </c>
      <c r="F311" s="90" t="str">
        <f>IF(AND($C311=0,D311=0),"0.00%",IF($C311=0,-1,IF(D311=0,1,($C311-D311)/ABS(D311))))</f>
        <v>0.00%</v>
      </c>
      <c r="G311" s="89">
        <v>0</v>
      </c>
      <c r="H311" s="89">
        <f>+C311-G311</f>
        <v>0</v>
      </c>
      <c r="I311" s="90" t="str">
        <f>IF(AND($C311=0,G311=0),"0.00%",IF($C311=0,-1,IF(G311=0,1,($C311-G311)/ABS(G311))))</f>
        <v>0.00%</v>
      </c>
      <c r="J311" s="91"/>
      <c r="K311" s="89">
        <v>0</v>
      </c>
      <c r="L311" s="89">
        <v>0</v>
      </c>
      <c r="M311" s="89">
        <f>K311-L311</f>
        <v>0</v>
      </c>
      <c r="N311" s="90" t="str">
        <f>IF(AND($K311=0,L311=0),"0.00%",IF($K311=0,-1,IF(L311=0,1,($K311-L311)/ABS(L311))))</f>
        <v>0.00%</v>
      </c>
      <c r="O311" s="89">
        <v>0</v>
      </c>
      <c r="P311" s="89">
        <f>+K311-O311</f>
        <v>0</v>
      </c>
      <c r="Q311" s="90" t="str">
        <f>IF(AND($K311=0,O311=0),"0.00%",IF($K311=0,-1,IF(O311=0,1,($K311-O311)/ABS(O311))))</f>
        <v>0.00%</v>
      </c>
      <c r="R311" s="91"/>
      <c r="S311" s="89">
        <v>0</v>
      </c>
      <c r="T311" s="89">
        <f>+S311-K311</f>
        <v>0</v>
      </c>
      <c r="U311" s="335">
        <f>IF(C311=0,0,1)+IF(D311=0,0,1)+IF(E311=0,0,1)+IF(G311=0,0,1)+IF(K311=0,0,1)+IF(L311=0,0,1)+IF(M311=0,0,1)+IF(O311=0,0,1)</f>
        <v>0</v>
      </c>
    </row>
    <row r="312" spans="1:21" s="81" customFormat="1" ht="15" hidden="1">
      <c r="A312" s="87" t="s">
        <v>427</v>
      </c>
      <c r="B312" s="88" t="s">
        <v>3897</v>
      </c>
      <c r="C312" s="89">
        <v>0</v>
      </c>
      <c r="D312" s="89">
        <v>0</v>
      </c>
      <c r="E312" s="89">
        <f>C312-D312</f>
        <v>0</v>
      </c>
      <c r="F312" s="90" t="str">
        <f>IF(AND($C312=0,D312=0),"0.00%",IF($C312=0,-1,IF(D312=0,1,($C312-D312)/ABS(D312))))</f>
        <v>0.00%</v>
      </c>
      <c r="G312" s="89">
        <v>0</v>
      </c>
      <c r="H312" s="89">
        <f>+C312-G312</f>
        <v>0</v>
      </c>
      <c r="I312" s="90" t="str">
        <f>IF(AND($C312=0,G312=0),"0.00%",IF($C312=0,-1,IF(G312=0,1,($C312-G312)/ABS(G312))))</f>
        <v>0.00%</v>
      </c>
      <c r="J312" s="91"/>
      <c r="K312" s="89">
        <v>0</v>
      </c>
      <c r="L312" s="89">
        <v>0</v>
      </c>
      <c r="M312" s="89">
        <f>K312-L312</f>
        <v>0</v>
      </c>
      <c r="N312" s="90" t="str">
        <f>IF(AND($K312=0,L312=0),"0.00%",IF($K312=0,-1,IF(L312=0,1,($K312-L312)/ABS(L312))))</f>
        <v>0.00%</v>
      </c>
      <c r="O312" s="89">
        <v>0</v>
      </c>
      <c r="P312" s="89">
        <f>+K312-O312</f>
        <v>0</v>
      </c>
      <c r="Q312" s="90" t="str">
        <f>IF(AND($K312=0,O312=0),"0.00%",IF($K312=0,-1,IF(O312=0,1,($K312-O312)/ABS(O312))))</f>
        <v>0.00%</v>
      </c>
      <c r="R312" s="91"/>
      <c r="S312" s="89">
        <v>0</v>
      </c>
      <c r="T312" s="89">
        <f>+S312-K312</f>
        <v>0</v>
      </c>
      <c r="U312" s="335">
        <f>IF(C312=0,0,1)+IF(D312=0,0,1)+IF(E312=0,0,1)+IF(G312=0,0,1)+IF(K312=0,0,1)+IF(L312=0,0,1)+IF(M312=0,0,1)+IF(O312=0,0,1)</f>
        <v>0</v>
      </c>
    </row>
    <row r="313" spans="1:21" s="81" customFormat="1" ht="15" hidden="1">
      <c r="A313" s="87" t="s">
        <v>428</v>
      </c>
      <c r="B313" s="88" t="s">
        <v>3898</v>
      </c>
      <c r="C313" s="89">
        <v>0</v>
      </c>
      <c r="D313" s="89">
        <v>0</v>
      </c>
      <c r="E313" s="89">
        <f>C313-D313</f>
        <v>0</v>
      </c>
      <c r="F313" s="90" t="str">
        <f>IF(AND($C313=0,D313=0),"0.00%",IF($C313=0,-1,IF(D313=0,1,($C313-D313)/ABS(D313))))</f>
        <v>0.00%</v>
      </c>
      <c r="G313" s="89">
        <v>0</v>
      </c>
      <c r="H313" s="89">
        <f>+C313-G313</f>
        <v>0</v>
      </c>
      <c r="I313" s="90" t="str">
        <f>IF(AND($C313=0,G313=0),"0.00%",IF($C313=0,-1,IF(G313=0,1,($C313-G313)/ABS(G313))))</f>
        <v>0.00%</v>
      </c>
      <c r="J313" s="91"/>
      <c r="K313" s="89">
        <v>0</v>
      </c>
      <c r="L313" s="89">
        <v>0</v>
      </c>
      <c r="M313" s="89">
        <f>K313-L313</f>
        <v>0</v>
      </c>
      <c r="N313" s="90" t="str">
        <f>IF(AND($K313=0,L313=0),"0.00%",IF($K313=0,-1,IF(L313=0,1,($K313-L313)/ABS(L313))))</f>
        <v>0.00%</v>
      </c>
      <c r="O313" s="89">
        <v>0</v>
      </c>
      <c r="P313" s="89">
        <f>+K313-O313</f>
        <v>0</v>
      </c>
      <c r="Q313" s="90" t="str">
        <f>IF(AND($K313=0,O313=0),"0.00%",IF($K313=0,-1,IF(O313=0,1,($K313-O313)/ABS(O313))))</f>
        <v>0.00%</v>
      </c>
      <c r="R313" s="91"/>
      <c r="S313" s="89">
        <v>0</v>
      </c>
      <c r="T313" s="89">
        <f>+S313-K313</f>
        <v>0</v>
      </c>
      <c r="U313" s="335">
        <f>IF(C313=0,0,1)+IF(D313=0,0,1)+IF(E313=0,0,1)+IF(G313=0,0,1)+IF(K313=0,0,1)+IF(L313=0,0,1)+IF(M313=0,0,1)+IF(O313=0,0,1)</f>
        <v>0</v>
      </c>
    </row>
    <row r="314" spans="1:21" s="81" customFormat="1" ht="15" hidden="1">
      <c r="A314" s="87" t="s">
        <v>429</v>
      </c>
      <c r="B314" s="88" t="s">
        <v>3899</v>
      </c>
      <c r="C314" s="89">
        <v>0</v>
      </c>
      <c r="D314" s="89">
        <v>0</v>
      </c>
      <c r="E314" s="89">
        <f>C314-D314</f>
        <v>0</v>
      </c>
      <c r="F314" s="90" t="str">
        <f>IF(AND($C314=0,D314=0),"0.00%",IF($C314=0,-1,IF(D314=0,1,($C314-D314)/ABS(D314))))</f>
        <v>0.00%</v>
      </c>
      <c r="G314" s="89">
        <v>0</v>
      </c>
      <c r="H314" s="89">
        <f>+C314-G314</f>
        <v>0</v>
      </c>
      <c r="I314" s="90" t="str">
        <f>IF(AND($C314=0,G314=0),"0.00%",IF($C314=0,-1,IF(G314=0,1,($C314-G314)/ABS(G314))))</f>
        <v>0.00%</v>
      </c>
      <c r="J314" s="91"/>
      <c r="K314" s="89">
        <v>0</v>
      </c>
      <c r="L314" s="89">
        <v>0</v>
      </c>
      <c r="M314" s="89">
        <f>K314-L314</f>
        <v>0</v>
      </c>
      <c r="N314" s="90" t="str">
        <f>IF(AND($K314=0,L314=0),"0.00%",IF($K314=0,-1,IF(L314=0,1,($K314-L314)/ABS(L314))))</f>
        <v>0.00%</v>
      </c>
      <c r="O314" s="89">
        <v>0</v>
      </c>
      <c r="P314" s="89">
        <f>+K314-O314</f>
        <v>0</v>
      </c>
      <c r="Q314" s="90" t="str">
        <f>IF(AND($K314=0,O314=0),"0.00%",IF($K314=0,-1,IF(O314=0,1,($K314-O314)/ABS(O314))))</f>
        <v>0.00%</v>
      </c>
      <c r="R314" s="91"/>
      <c r="S314" s="89">
        <v>0</v>
      </c>
      <c r="T314" s="89">
        <f>+S314-K314</f>
        <v>0</v>
      </c>
      <c r="U314" s="335">
        <f>IF(C314=0,0,1)+IF(D314=0,0,1)+IF(E314=0,0,1)+IF(G314=0,0,1)+IF(K314=0,0,1)+IF(L314=0,0,1)+IF(M314=0,0,1)+IF(O314=0,0,1)</f>
        <v>0</v>
      </c>
    </row>
    <row r="315" spans="1:21" s="81" customFormat="1" ht="15" hidden="1">
      <c r="A315" s="87" t="s">
        <v>430</v>
      </c>
      <c r="B315" s="88" t="s">
        <v>3900</v>
      </c>
      <c r="C315" s="89">
        <v>0</v>
      </c>
      <c r="D315" s="89">
        <v>0</v>
      </c>
      <c r="E315" s="89">
        <f>C315-D315</f>
        <v>0</v>
      </c>
      <c r="F315" s="90" t="str">
        <f>IF(AND($C315=0,D315=0),"0.00%",IF($C315=0,-1,IF(D315=0,1,($C315-D315)/ABS(D315))))</f>
        <v>0.00%</v>
      </c>
      <c r="G315" s="89">
        <v>0</v>
      </c>
      <c r="H315" s="89">
        <f>+C315-G315</f>
        <v>0</v>
      </c>
      <c r="I315" s="90" t="str">
        <f>IF(AND($C315=0,G315=0),"0.00%",IF($C315=0,-1,IF(G315=0,1,($C315-G315)/ABS(G315))))</f>
        <v>0.00%</v>
      </c>
      <c r="J315" s="91"/>
      <c r="K315" s="89">
        <v>0</v>
      </c>
      <c r="L315" s="89">
        <v>0</v>
      </c>
      <c r="M315" s="89">
        <f>K315-L315</f>
        <v>0</v>
      </c>
      <c r="N315" s="90" t="str">
        <f>IF(AND($K315=0,L315=0),"0.00%",IF($K315=0,-1,IF(L315=0,1,($K315-L315)/ABS(L315))))</f>
        <v>0.00%</v>
      </c>
      <c r="O315" s="89">
        <v>0</v>
      </c>
      <c r="P315" s="89">
        <f>+K315-O315</f>
        <v>0</v>
      </c>
      <c r="Q315" s="90" t="str">
        <f>IF(AND($K315=0,O315=0),"0.00%",IF($K315=0,-1,IF(O315=0,1,($K315-O315)/ABS(O315))))</f>
        <v>0.00%</v>
      </c>
      <c r="R315" s="91"/>
      <c r="S315" s="89">
        <v>0</v>
      </c>
      <c r="T315" s="89">
        <f>+S315-K315</f>
        <v>0</v>
      </c>
      <c r="U315" s="335">
        <f>IF(C315=0,0,1)+IF(D315=0,0,1)+IF(E315=0,0,1)+IF(G315=0,0,1)+IF(K315=0,0,1)+IF(L315=0,0,1)+IF(M315=0,0,1)+IF(O315=0,0,1)</f>
        <v>0</v>
      </c>
    </row>
    <row r="316" spans="1:21" s="81" customFormat="1" ht="15" hidden="1">
      <c r="A316" s="87" t="s">
        <v>431</v>
      </c>
      <c r="B316" s="88" t="s">
        <v>3901</v>
      </c>
      <c r="C316" s="89">
        <v>0</v>
      </c>
      <c r="D316" s="89">
        <v>0</v>
      </c>
      <c r="E316" s="89">
        <f>C316-D316</f>
        <v>0</v>
      </c>
      <c r="F316" s="90" t="str">
        <f>IF(AND($C316=0,D316=0),"0.00%",IF($C316=0,-1,IF(D316=0,1,($C316-D316)/ABS(D316))))</f>
        <v>0.00%</v>
      </c>
      <c r="G316" s="89">
        <v>0</v>
      </c>
      <c r="H316" s="89">
        <f>+C316-G316</f>
        <v>0</v>
      </c>
      <c r="I316" s="90" t="str">
        <f>IF(AND($C316=0,G316=0),"0.00%",IF($C316=0,-1,IF(G316=0,1,($C316-G316)/ABS(G316))))</f>
        <v>0.00%</v>
      </c>
      <c r="J316" s="91"/>
      <c r="K316" s="89">
        <v>0</v>
      </c>
      <c r="L316" s="89">
        <v>0</v>
      </c>
      <c r="M316" s="89">
        <f>K316-L316</f>
        <v>0</v>
      </c>
      <c r="N316" s="90" t="str">
        <f>IF(AND($K316=0,L316=0),"0.00%",IF($K316=0,-1,IF(L316=0,1,($K316-L316)/ABS(L316))))</f>
        <v>0.00%</v>
      </c>
      <c r="O316" s="89">
        <v>0</v>
      </c>
      <c r="P316" s="89">
        <f>+K316-O316</f>
        <v>0</v>
      </c>
      <c r="Q316" s="90" t="str">
        <f>IF(AND($K316=0,O316=0),"0.00%",IF($K316=0,-1,IF(O316=0,1,($K316-O316)/ABS(O316))))</f>
        <v>0.00%</v>
      </c>
      <c r="R316" s="91"/>
      <c r="S316" s="89">
        <v>0</v>
      </c>
      <c r="T316" s="89">
        <f>+S316-K316</f>
        <v>0</v>
      </c>
      <c r="U316" s="335">
        <f>IF(C316=0,0,1)+IF(D316=0,0,1)+IF(E316=0,0,1)+IF(G316=0,0,1)+IF(K316=0,0,1)+IF(L316=0,0,1)+IF(M316=0,0,1)+IF(O316=0,0,1)</f>
        <v>0</v>
      </c>
    </row>
    <row r="317" spans="1:21" s="81" customFormat="1" ht="15" hidden="1">
      <c r="A317" s="87" t="s">
        <v>432</v>
      </c>
      <c r="B317" s="88" t="s">
        <v>3902</v>
      </c>
      <c r="C317" s="89">
        <v>0</v>
      </c>
      <c r="D317" s="89">
        <v>0</v>
      </c>
      <c r="E317" s="89">
        <f>C317-D317</f>
        <v>0</v>
      </c>
      <c r="F317" s="90" t="str">
        <f>IF(AND($C317=0,D317=0),"0.00%",IF($C317=0,-1,IF(D317=0,1,($C317-D317)/ABS(D317))))</f>
        <v>0.00%</v>
      </c>
      <c r="G317" s="89">
        <v>0</v>
      </c>
      <c r="H317" s="89">
        <f>+C317-G317</f>
        <v>0</v>
      </c>
      <c r="I317" s="90" t="str">
        <f>IF(AND($C317=0,G317=0),"0.00%",IF($C317=0,-1,IF(G317=0,1,($C317-G317)/ABS(G317))))</f>
        <v>0.00%</v>
      </c>
      <c r="J317" s="91"/>
      <c r="K317" s="89">
        <v>0</v>
      </c>
      <c r="L317" s="89">
        <v>0</v>
      </c>
      <c r="M317" s="89">
        <f>K317-L317</f>
        <v>0</v>
      </c>
      <c r="N317" s="90" t="str">
        <f>IF(AND($K317=0,L317=0),"0.00%",IF($K317=0,-1,IF(L317=0,1,($K317-L317)/ABS(L317))))</f>
        <v>0.00%</v>
      </c>
      <c r="O317" s="89">
        <v>0</v>
      </c>
      <c r="P317" s="89">
        <f>+K317-O317</f>
        <v>0</v>
      </c>
      <c r="Q317" s="90" t="str">
        <f>IF(AND($K317=0,O317=0),"0.00%",IF($K317=0,-1,IF(O317=0,1,($K317-O317)/ABS(O317))))</f>
        <v>0.00%</v>
      </c>
      <c r="R317" s="91"/>
      <c r="S317" s="89">
        <v>0</v>
      </c>
      <c r="T317" s="89">
        <f>+S317-K317</f>
        <v>0</v>
      </c>
      <c r="U317" s="335">
        <f>IF(C317=0,0,1)+IF(D317=0,0,1)+IF(E317=0,0,1)+IF(G317=0,0,1)+IF(K317=0,0,1)+IF(L317=0,0,1)+IF(M317=0,0,1)+IF(O317=0,0,1)</f>
        <v>0</v>
      </c>
    </row>
    <row r="318" spans="1:21" s="81" customFormat="1" ht="15" hidden="1">
      <c r="A318" s="87" t="s">
        <v>433</v>
      </c>
      <c r="B318" s="88" t="s">
        <v>3903</v>
      </c>
      <c r="C318" s="89">
        <v>0</v>
      </c>
      <c r="D318" s="89">
        <v>0</v>
      </c>
      <c r="E318" s="89">
        <f>C318-D318</f>
        <v>0</v>
      </c>
      <c r="F318" s="90" t="str">
        <f>IF(AND($C318=0,D318=0),"0.00%",IF($C318=0,-1,IF(D318=0,1,($C318-D318)/ABS(D318))))</f>
        <v>0.00%</v>
      </c>
      <c r="G318" s="89">
        <v>0</v>
      </c>
      <c r="H318" s="89">
        <f>+C318-G318</f>
        <v>0</v>
      </c>
      <c r="I318" s="90" t="str">
        <f>IF(AND($C318=0,G318=0),"0.00%",IF($C318=0,-1,IF(G318=0,1,($C318-G318)/ABS(G318))))</f>
        <v>0.00%</v>
      </c>
      <c r="J318" s="91"/>
      <c r="K318" s="89">
        <v>0</v>
      </c>
      <c r="L318" s="89">
        <v>0</v>
      </c>
      <c r="M318" s="89">
        <f>K318-L318</f>
        <v>0</v>
      </c>
      <c r="N318" s="90" t="str">
        <f>IF(AND($K318=0,L318=0),"0.00%",IF($K318=0,-1,IF(L318=0,1,($K318-L318)/ABS(L318))))</f>
        <v>0.00%</v>
      </c>
      <c r="O318" s="89">
        <v>0</v>
      </c>
      <c r="P318" s="89">
        <f>+K318-O318</f>
        <v>0</v>
      </c>
      <c r="Q318" s="90" t="str">
        <f>IF(AND($K318=0,O318=0),"0.00%",IF($K318=0,-1,IF(O318=0,1,($K318-O318)/ABS(O318))))</f>
        <v>0.00%</v>
      </c>
      <c r="R318" s="91"/>
      <c r="S318" s="89">
        <v>0</v>
      </c>
      <c r="T318" s="89">
        <f>+S318-K318</f>
        <v>0</v>
      </c>
      <c r="U318" s="335">
        <f>IF(C318=0,0,1)+IF(D318=0,0,1)+IF(E318=0,0,1)+IF(G318=0,0,1)+IF(K318=0,0,1)+IF(L318=0,0,1)+IF(M318=0,0,1)+IF(O318=0,0,1)</f>
        <v>0</v>
      </c>
    </row>
    <row r="319" spans="1:21" s="81" customFormat="1" ht="15" hidden="1">
      <c r="A319" s="87" t="s">
        <v>434</v>
      </c>
      <c r="B319" s="88" t="s">
        <v>3904</v>
      </c>
      <c r="C319" s="89">
        <v>0</v>
      </c>
      <c r="D319" s="89">
        <v>0</v>
      </c>
      <c r="E319" s="89">
        <f>C319-D319</f>
        <v>0</v>
      </c>
      <c r="F319" s="90" t="str">
        <f>IF(AND($C319=0,D319=0),"0.00%",IF($C319=0,-1,IF(D319=0,1,($C319-D319)/ABS(D319))))</f>
        <v>0.00%</v>
      </c>
      <c r="G319" s="89">
        <v>0</v>
      </c>
      <c r="H319" s="89">
        <f>+C319-G319</f>
        <v>0</v>
      </c>
      <c r="I319" s="90" t="str">
        <f>IF(AND($C319=0,G319=0),"0.00%",IF($C319=0,-1,IF(G319=0,1,($C319-G319)/ABS(G319))))</f>
        <v>0.00%</v>
      </c>
      <c r="J319" s="91"/>
      <c r="K319" s="89">
        <v>0</v>
      </c>
      <c r="L319" s="89">
        <v>0</v>
      </c>
      <c r="M319" s="89">
        <f>K319-L319</f>
        <v>0</v>
      </c>
      <c r="N319" s="90" t="str">
        <f>IF(AND($K319=0,L319=0),"0.00%",IF($K319=0,-1,IF(L319=0,1,($K319-L319)/ABS(L319))))</f>
        <v>0.00%</v>
      </c>
      <c r="O319" s="89">
        <v>0</v>
      </c>
      <c r="P319" s="89">
        <f>+K319-O319</f>
        <v>0</v>
      </c>
      <c r="Q319" s="90" t="str">
        <f>IF(AND($K319=0,O319=0),"0.00%",IF($K319=0,-1,IF(O319=0,1,($K319-O319)/ABS(O319))))</f>
        <v>0.00%</v>
      </c>
      <c r="R319" s="91"/>
      <c r="S319" s="89">
        <v>0</v>
      </c>
      <c r="T319" s="89">
        <f>+S319-K319</f>
        <v>0</v>
      </c>
      <c r="U319" s="335">
        <f>IF(C319=0,0,1)+IF(D319=0,0,1)+IF(E319=0,0,1)+IF(G319=0,0,1)+IF(K319=0,0,1)+IF(L319=0,0,1)+IF(M319=0,0,1)+IF(O319=0,0,1)</f>
        <v>0</v>
      </c>
    </row>
    <row r="320" spans="1:21" s="81" customFormat="1" ht="15" hidden="1">
      <c r="A320" s="87" t="s">
        <v>435</v>
      </c>
      <c r="B320" s="88" t="s">
        <v>3905</v>
      </c>
      <c r="C320" s="89">
        <v>0</v>
      </c>
      <c r="D320" s="89">
        <v>0</v>
      </c>
      <c r="E320" s="89">
        <f>C320-D320</f>
        <v>0</v>
      </c>
      <c r="F320" s="90" t="str">
        <f>IF(AND($C320=0,D320=0),"0.00%",IF($C320=0,-1,IF(D320=0,1,($C320-D320)/ABS(D320))))</f>
        <v>0.00%</v>
      </c>
      <c r="G320" s="89">
        <v>0</v>
      </c>
      <c r="H320" s="89">
        <f>+C320-G320</f>
        <v>0</v>
      </c>
      <c r="I320" s="90" t="str">
        <f>IF(AND($C320=0,G320=0),"0.00%",IF($C320=0,-1,IF(G320=0,1,($C320-G320)/ABS(G320))))</f>
        <v>0.00%</v>
      </c>
      <c r="J320" s="91"/>
      <c r="K320" s="89">
        <v>0</v>
      </c>
      <c r="L320" s="89">
        <v>0</v>
      </c>
      <c r="M320" s="89">
        <f>K320-L320</f>
        <v>0</v>
      </c>
      <c r="N320" s="90" t="str">
        <f>IF(AND($K320=0,L320=0),"0.00%",IF($K320=0,-1,IF(L320=0,1,($K320-L320)/ABS(L320))))</f>
        <v>0.00%</v>
      </c>
      <c r="O320" s="89">
        <v>0</v>
      </c>
      <c r="P320" s="89">
        <f>+K320-O320</f>
        <v>0</v>
      </c>
      <c r="Q320" s="90" t="str">
        <f>IF(AND($K320=0,O320=0),"0.00%",IF($K320=0,-1,IF(O320=0,1,($K320-O320)/ABS(O320))))</f>
        <v>0.00%</v>
      </c>
      <c r="R320" s="91"/>
      <c r="S320" s="89">
        <v>0</v>
      </c>
      <c r="T320" s="89">
        <f>+S320-K320</f>
        <v>0</v>
      </c>
      <c r="U320" s="335">
        <f>IF(C320=0,0,1)+IF(D320=0,0,1)+IF(E320=0,0,1)+IF(G320=0,0,1)+IF(K320=0,0,1)+IF(L320=0,0,1)+IF(M320=0,0,1)+IF(O320=0,0,1)</f>
        <v>0</v>
      </c>
    </row>
    <row r="321" spans="1:21" s="81" customFormat="1" ht="15" hidden="1">
      <c r="A321" s="87" t="s">
        <v>436</v>
      </c>
      <c r="B321" s="88" t="s">
        <v>3906</v>
      </c>
      <c r="C321" s="89">
        <v>0</v>
      </c>
      <c r="D321" s="89">
        <v>0</v>
      </c>
      <c r="E321" s="89">
        <f>C321-D321</f>
        <v>0</v>
      </c>
      <c r="F321" s="90" t="str">
        <f>IF(AND($C321=0,D321=0),"0.00%",IF($C321=0,-1,IF(D321=0,1,($C321-D321)/ABS(D321))))</f>
        <v>0.00%</v>
      </c>
      <c r="G321" s="89">
        <v>0</v>
      </c>
      <c r="H321" s="89">
        <f>+C321-G321</f>
        <v>0</v>
      </c>
      <c r="I321" s="90" t="str">
        <f>IF(AND($C321=0,G321=0),"0.00%",IF($C321=0,-1,IF(G321=0,1,($C321-G321)/ABS(G321))))</f>
        <v>0.00%</v>
      </c>
      <c r="J321" s="91"/>
      <c r="K321" s="89">
        <v>0</v>
      </c>
      <c r="L321" s="89">
        <v>0</v>
      </c>
      <c r="M321" s="89">
        <f>K321-L321</f>
        <v>0</v>
      </c>
      <c r="N321" s="90" t="str">
        <f>IF(AND($K321=0,L321=0),"0.00%",IF($K321=0,-1,IF(L321=0,1,($K321-L321)/ABS(L321))))</f>
        <v>0.00%</v>
      </c>
      <c r="O321" s="89">
        <v>0</v>
      </c>
      <c r="P321" s="89">
        <f>+K321-O321</f>
        <v>0</v>
      </c>
      <c r="Q321" s="90" t="str">
        <f>IF(AND($K321=0,O321=0),"0.00%",IF($K321=0,-1,IF(O321=0,1,($K321-O321)/ABS(O321))))</f>
        <v>0.00%</v>
      </c>
      <c r="R321" s="91"/>
      <c r="S321" s="89">
        <v>0</v>
      </c>
      <c r="T321" s="89">
        <f>+S321-K321</f>
        <v>0</v>
      </c>
      <c r="U321" s="335">
        <f>IF(C321=0,0,1)+IF(D321=0,0,1)+IF(E321=0,0,1)+IF(G321=0,0,1)+IF(K321=0,0,1)+IF(L321=0,0,1)+IF(M321=0,0,1)+IF(O321=0,0,1)</f>
        <v>0</v>
      </c>
    </row>
    <row r="322" spans="1:21" s="81" customFormat="1" ht="15" hidden="1">
      <c r="A322" s="87" t="s">
        <v>437</v>
      </c>
      <c r="B322" s="88" t="s">
        <v>3907</v>
      </c>
      <c r="C322" s="89">
        <v>0</v>
      </c>
      <c r="D322" s="89">
        <v>0</v>
      </c>
      <c r="E322" s="89">
        <f>C322-D322</f>
        <v>0</v>
      </c>
      <c r="F322" s="90" t="str">
        <f>IF(AND($C322=0,D322=0),"0.00%",IF($C322=0,-1,IF(D322=0,1,($C322-D322)/ABS(D322))))</f>
        <v>0.00%</v>
      </c>
      <c r="G322" s="89">
        <v>0</v>
      </c>
      <c r="H322" s="89">
        <f>+C322-G322</f>
        <v>0</v>
      </c>
      <c r="I322" s="90" t="str">
        <f>IF(AND($C322=0,G322=0),"0.00%",IF($C322=0,-1,IF(G322=0,1,($C322-G322)/ABS(G322))))</f>
        <v>0.00%</v>
      </c>
      <c r="J322" s="91"/>
      <c r="K322" s="89">
        <v>0</v>
      </c>
      <c r="L322" s="89">
        <v>0</v>
      </c>
      <c r="M322" s="89">
        <f>K322-L322</f>
        <v>0</v>
      </c>
      <c r="N322" s="90" t="str">
        <f>IF(AND($K322=0,L322=0),"0.00%",IF($K322=0,-1,IF(L322=0,1,($K322-L322)/ABS(L322))))</f>
        <v>0.00%</v>
      </c>
      <c r="O322" s="89">
        <v>0</v>
      </c>
      <c r="P322" s="89">
        <f>+K322-O322</f>
        <v>0</v>
      </c>
      <c r="Q322" s="90" t="str">
        <f>IF(AND($K322=0,O322=0),"0.00%",IF($K322=0,-1,IF(O322=0,1,($K322-O322)/ABS(O322))))</f>
        <v>0.00%</v>
      </c>
      <c r="R322" s="91"/>
      <c r="S322" s="89">
        <v>0</v>
      </c>
      <c r="T322" s="89">
        <f>+S322-K322</f>
        <v>0</v>
      </c>
      <c r="U322" s="335">
        <f>IF(C322=0,0,1)+IF(D322=0,0,1)+IF(E322=0,0,1)+IF(G322=0,0,1)+IF(K322=0,0,1)+IF(L322=0,0,1)+IF(M322=0,0,1)+IF(O322=0,0,1)</f>
        <v>0</v>
      </c>
    </row>
    <row r="323" spans="1:21" s="81" customFormat="1" ht="15" hidden="1">
      <c r="A323" s="87" t="s">
        <v>438</v>
      </c>
      <c r="B323" s="88" t="s">
        <v>3908</v>
      </c>
      <c r="C323" s="89">
        <v>0</v>
      </c>
      <c r="D323" s="89">
        <v>0</v>
      </c>
      <c r="E323" s="89">
        <f>C323-D323</f>
        <v>0</v>
      </c>
      <c r="F323" s="90" t="str">
        <f>IF(AND($C323=0,D323=0),"0.00%",IF($C323=0,-1,IF(D323=0,1,($C323-D323)/ABS(D323))))</f>
        <v>0.00%</v>
      </c>
      <c r="G323" s="89">
        <v>0</v>
      </c>
      <c r="H323" s="89">
        <f>+C323-G323</f>
        <v>0</v>
      </c>
      <c r="I323" s="90" t="str">
        <f>IF(AND($C323=0,G323=0),"0.00%",IF($C323=0,-1,IF(G323=0,1,($C323-G323)/ABS(G323))))</f>
        <v>0.00%</v>
      </c>
      <c r="J323" s="91"/>
      <c r="K323" s="89">
        <v>0</v>
      </c>
      <c r="L323" s="89">
        <v>0</v>
      </c>
      <c r="M323" s="89">
        <f>K323-L323</f>
        <v>0</v>
      </c>
      <c r="N323" s="90" t="str">
        <f>IF(AND($K323=0,L323=0),"0.00%",IF($K323=0,-1,IF(L323=0,1,($K323-L323)/ABS(L323))))</f>
        <v>0.00%</v>
      </c>
      <c r="O323" s="89">
        <v>0</v>
      </c>
      <c r="P323" s="89">
        <f>+K323-O323</f>
        <v>0</v>
      </c>
      <c r="Q323" s="90" t="str">
        <f>IF(AND($K323=0,O323=0),"0.00%",IF($K323=0,-1,IF(O323=0,1,($K323-O323)/ABS(O323))))</f>
        <v>0.00%</v>
      </c>
      <c r="R323" s="91"/>
      <c r="S323" s="89">
        <v>0</v>
      </c>
      <c r="T323" s="89">
        <f>+S323-K323</f>
        <v>0</v>
      </c>
      <c r="U323" s="335">
        <f>IF(C323=0,0,1)+IF(D323=0,0,1)+IF(E323=0,0,1)+IF(G323=0,0,1)+IF(K323=0,0,1)+IF(L323=0,0,1)+IF(M323=0,0,1)+IF(O323=0,0,1)</f>
        <v>0</v>
      </c>
    </row>
    <row r="324" spans="1:21" s="81" customFormat="1" ht="15" hidden="1">
      <c r="A324" s="87" t="s">
        <v>439</v>
      </c>
      <c r="B324" s="88" t="s">
        <v>3909</v>
      </c>
      <c r="C324" s="89">
        <v>0</v>
      </c>
      <c r="D324" s="89">
        <v>0</v>
      </c>
      <c r="E324" s="89">
        <f>C324-D324</f>
        <v>0</v>
      </c>
      <c r="F324" s="90" t="str">
        <f>IF(AND($C324=0,D324=0),"0.00%",IF($C324=0,-1,IF(D324=0,1,($C324-D324)/ABS(D324))))</f>
        <v>0.00%</v>
      </c>
      <c r="G324" s="89">
        <v>0</v>
      </c>
      <c r="H324" s="89">
        <f>+C324-G324</f>
        <v>0</v>
      </c>
      <c r="I324" s="90" t="str">
        <f>IF(AND($C324=0,G324=0),"0.00%",IF($C324=0,-1,IF(G324=0,1,($C324-G324)/ABS(G324))))</f>
        <v>0.00%</v>
      </c>
      <c r="J324" s="91"/>
      <c r="K324" s="89">
        <v>0</v>
      </c>
      <c r="L324" s="89">
        <v>0</v>
      </c>
      <c r="M324" s="89">
        <f>K324-L324</f>
        <v>0</v>
      </c>
      <c r="N324" s="90" t="str">
        <f>IF(AND($K324=0,L324=0),"0.00%",IF($K324=0,-1,IF(L324=0,1,($K324-L324)/ABS(L324))))</f>
        <v>0.00%</v>
      </c>
      <c r="O324" s="89">
        <v>0</v>
      </c>
      <c r="P324" s="89">
        <f>+K324-O324</f>
        <v>0</v>
      </c>
      <c r="Q324" s="90" t="str">
        <f>IF(AND($K324=0,O324=0),"0.00%",IF($K324=0,-1,IF(O324=0,1,($K324-O324)/ABS(O324))))</f>
        <v>0.00%</v>
      </c>
      <c r="R324" s="91"/>
      <c r="S324" s="89">
        <v>0</v>
      </c>
      <c r="T324" s="89">
        <f>+S324-K324</f>
        <v>0</v>
      </c>
      <c r="U324" s="335">
        <f>IF(C324=0,0,1)+IF(D324=0,0,1)+IF(E324=0,0,1)+IF(G324=0,0,1)+IF(K324=0,0,1)+IF(L324=0,0,1)+IF(M324=0,0,1)+IF(O324=0,0,1)</f>
        <v>0</v>
      </c>
    </row>
    <row r="325" spans="1:21" s="81" customFormat="1" ht="15" hidden="1">
      <c r="A325" s="87" t="s">
        <v>440</v>
      </c>
      <c r="B325" s="88" t="s">
        <v>3910</v>
      </c>
      <c r="C325" s="89">
        <v>0</v>
      </c>
      <c r="D325" s="89">
        <v>0</v>
      </c>
      <c r="E325" s="89">
        <f>C325-D325</f>
        <v>0</v>
      </c>
      <c r="F325" s="90" t="str">
        <f>IF(AND($C325=0,D325=0),"0.00%",IF($C325=0,-1,IF(D325=0,1,($C325-D325)/ABS(D325))))</f>
        <v>0.00%</v>
      </c>
      <c r="G325" s="89">
        <v>0</v>
      </c>
      <c r="H325" s="89">
        <f>+C325-G325</f>
        <v>0</v>
      </c>
      <c r="I325" s="90" t="str">
        <f>IF(AND($C325=0,G325=0),"0.00%",IF($C325=0,-1,IF(G325=0,1,($C325-G325)/ABS(G325))))</f>
        <v>0.00%</v>
      </c>
      <c r="J325" s="91"/>
      <c r="K325" s="89">
        <v>0</v>
      </c>
      <c r="L325" s="89">
        <v>0</v>
      </c>
      <c r="M325" s="89">
        <f>K325-L325</f>
        <v>0</v>
      </c>
      <c r="N325" s="90" t="str">
        <f>IF(AND($K325=0,L325=0),"0.00%",IF($K325=0,-1,IF(L325=0,1,($K325-L325)/ABS(L325))))</f>
        <v>0.00%</v>
      </c>
      <c r="O325" s="89">
        <v>0</v>
      </c>
      <c r="P325" s="89">
        <f>+K325-O325</f>
        <v>0</v>
      </c>
      <c r="Q325" s="90" t="str">
        <f>IF(AND($K325=0,O325=0),"0.00%",IF($K325=0,-1,IF(O325=0,1,($K325-O325)/ABS(O325))))</f>
        <v>0.00%</v>
      </c>
      <c r="R325" s="91"/>
      <c r="S325" s="89">
        <v>0</v>
      </c>
      <c r="T325" s="89">
        <f>+S325-K325</f>
        <v>0</v>
      </c>
      <c r="U325" s="335">
        <f>IF(C325=0,0,1)+IF(D325=0,0,1)+IF(E325=0,0,1)+IF(G325=0,0,1)+IF(K325=0,0,1)+IF(L325=0,0,1)+IF(M325=0,0,1)+IF(O325=0,0,1)</f>
        <v>0</v>
      </c>
    </row>
    <row r="326" spans="1:21" s="81" customFormat="1" ht="15" hidden="1">
      <c r="A326" s="87" t="s">
        <v>441</v>
      </c>
      <c r="B326" s="88" t="s">
        <v>3911</v>
      </c>
      <c r="C326" s="89">
        <v>0</v>
      </c>
      <c r="D326" s="89">
        <v>0</v>
      </c>
      <c r="E326" s="89">
        <f>C326-D326</f>
        <v>0</v>
      </c>
      <c r="F326" s="90" t="str">
        <f>IF(AND($C326=0,D326=0),"0.00%",IF($C326=0,-1,IF(D326=0,1,($C326-D326)/ABS(D326))))</f>
        <v>0.00%</v>
      </c>
      <c r="G326" s="89">
        <v>0</v>
      </c>
      <c r="H326" s="89">
        <f>+C326-G326</f>
        <v>0</v>
      </c>
      <c r="I326" s="90" t="str">
        <f>IF(AND($C326=0,G326=0),"0.00%",IF($C326=0,-1,IF(G326=0,1,($C326-G326)/ABS(G326))))</f>
        <v>0.00%</v>
      </c>
      <c r="J326" s="91"/>
      <c r="K326" s="89">
        <v>0</v>
      </c>
      <c r="L326" s="89">
        <v>0</v>
      </c>
      <c r="M326" s="89">
        <f>K326-L326</f>
        <v>0</v>
      </c>
      <c r="N326" s="90" t="str">
        <f>IF(AND($K326=0,L326=0),"0.00%",IF($K326=0,-1,IF(L326=0,1,($K326-L326)/ABS(L326))))</f>
        <v>0.00%</v>
      </c>
      <c r="O326" s="89">
        <v>0</v>
      </c>
      <c r="P326" s="89">
        <f>+K326-O326</f>
        <v>0</v>
      </c>
      <c r="Q326" s="90" t="str">
        <f>IF(AND($K326=0,O326=0),"0.00%",IF($K326=0,-1,IF(O326=0,1,($K326-O326)/ABS(O326))))</f>
        <v>0.00%</v>
      </c>
      <c r="R326" s="91"/>
      <c r="S326" s="89">
        <v>0</v>
      </c>
      <c r="T326" s="89">
        <f>+S326-K326</f>
        <v>0</v>
      </c>
      <c r="U326" s="335">
        <f>IF(C326=0,0,1)+IF(D326=0,0,1)+IF(E326=0,0,1)+IF(G326=0,0,1)+IF(K326=0,0,1)+IF(L326=0,0,1)+IF(M326=0,0,1)+IF(O326=0,0,1)</f>
        <v>0</v>
      </c>
    </row>
    <row r="327" spans="1:21" s="81" customFormat="1" ht="15" hidden="1">
      <c r="A327" s="87" t="s">
        <v>442</v>
      </c>
      <c r="B327" s="88" t="s">
        <v>3912</v>
      </c>
      <c r="C327" s="89">
        <v>0</v>
      </c>
      <c r="D327" s="89">
        <v>0</v>
      </c>
      <c r="E327" s="89">
        <f>C327-D327</f>
        <v>0</v>
      </c>
      <c r="F327" s="90" t="str">
        <f>IF(AND($C327=0,D327=0),"0.00%",IF($C327=0,-1,IF(D327=0,1,($C327-D327)/ABS(D327))))</f>
        <v>0.00%</v>
      </c>
      <c r="G327" s="89">
        <v>0</v>
      </c>
      <c r="H327" s="89">
        <f>+C327-G327</f>
        <v>0</v>
      </c>
      <c r="I327" s="90" t="str">
        <f>IF(AND($C327=0,G327=0),"0.00%",IF($C327=0,-1,IF(G327=0,1,($C327-G327)/ABS(G327))))</f>
        <v>0.00%</v>
      </c>
      <c r="J327" s="91"/>
      <c r="K327" s="89">
        <v>0</v>
      </c>
      <c r="L327" s="89">
        <v>0</v>
      </c>
      <c r="M327" s="89">
        <f>K327-L327</f>
        <v>0</v>
      </c>
      <c r="N327" s="90" t="str">
        <f>IF(AND($K327=0,L327=0),"0.00%",IF($K327=0,-1,IF(L327=0,1,($K327-L327)/ABS(L327))))</f>
        <v>0.00%</v>
      </c>
      <c r="O327" s="89">
        <v>0</v>
      </c>
      <c r="P327" s="89">
        <f>+K327-O327</f>
        <v>0</v>
      </c>
      <c r="Q327" s="90" t="str">
        <f>IF(AND($K327=0,O327=0),"0.00%",IF($K327=0,-1,IF(O327=0,1,($K327-O327)/ABS(O327))))</f>
        <v>0.00%</v>
      </c>
      <c r="R327" s="91"/>
      <c r="S327" s="89">
        <v>0</v>
      </c>
      <c r="T327" s="89">
        <f>+S327-K327</f>
        <v>0</v>
      </c>
      <c r="U327" s="335">
        <f>IF(C327=0,0,1)+IF(D327=0,0,1)+IF(E327=0,0,1)+IF(G327=0,0,1)+IF(K327=0,0,1)+IF(L327=0,0,1)+IF(M327=0,0,1)+IF(O327=0,0,1)</f>
        <v>0</v>
      </c>
    </row>
    <row r="328" spans="1:21" s="81" customFormat="1" ht="15" hidden="1">
      <c r="A328" s="87" t="s">
        <v>443</v>
      </c>
      <c r="B328" s="88" t="s">
        <v>3913</v>
      </c>
      <c r="C328" s="89">
        <v>0</v>
      </c>
      <c r="D328" s="89">
        <v>0</v>
      </c>
      <c r="E328" s="89">
        <f>C328-D328</f>
        <v>0</v>
      </c>
      <c r="F328" s="90" t="str">
        <f>IF(AND($C328=0,D328=0),"0.00%",IF($C328=0,-1,IF(D328=0,1,($C328-D328)/ABS(D328))))</f>
        <v>0.00%</v>
      </c>
      <c r="G328" s="89">
        <v>0</v>
      </c>
      <c r="H328" s="89">
        <f>+C328-G328</f>
        <v>0</v>
      </c>
      <c r="I328" s="90" t="str">
        <f>IF(AND($C328=0,G328=0),"0.00%",IF($C328=0,-1,IF(G328=0,1,($C328-G328)/ABS(G328))))</f>
        <v>0.00%</v>
      </c>
      <c r="J328" s="91"/>
      <c r="K328" s="89">
        <v>0</v>
      </c>
      <c r="L328" s="89">
        <v>0</v>
      </c>
      <c r="M328" s="89">
        <f>K328-L328</f>
        <v>0</v>
      </c>
      <c r="N328" s="90" t="str">
        <f>IF(AND($K328=0,L328=0),"0.00%",IF($K328=0,-1,IF(L328=0,1,($K328-L328)/ABS(L328))))</f>
        <v>0.00%</v>
      </c>
      <c r="O328" s="89">
        <v>0</v>
      </c>
      <c r="P328" s="89">
        <f>+K328-O328</f>
        <v>0</v>
      </c>
      <c r="Q328" s="90" t="str">
        <f>IF(AND($K328=0,O328=0),"0.00%",IF($K328=0,-1,IF(O328=0,1,($K328-O328)/ABS(O328))))</f>
        <v>0.00%</v>
      </c>
      <c r="R328" s="91"/>
      <c r="S328" s="89">
        <v>0</v>
      </c>
      <c r="T328" s="89">
        <f>+S328-K328</f>
        <v>0</v>
      </c>
      <c r="U328" s="335">
        <f>IF(C328=0,0,1)+IF(D328=0,0,1)+IF(E328=0,0,1)+IF(G328=0,0,1)+IF(K328=0,0,1)+IF(L328=0,0,1)+IF(M328=0,0,1)+IF(O328=0,0,1)</f>
        <v>0</v>
      </c>
    </row>
    <row r="329" spans="1:21" s="81" customFormat="1" ht="15" hidden="1">
      <c r="A329" s="87" t="s">
        <v>444</v>
      </c>
      <c r="B329" s="88" t="s">
        <v>3914</v>
      </c>
      <c r="C329" s="89">
        <v>0</v>
      </c>
      <c r="D329" s="89">
        <v>0</v>
      </c>
      <c r="E329" s="89">
        <f>C329-D329</f>
        <v>0</v>
      </c>
      <c r="F329" s="90" t="str">
        <f>IF(AND($C329=0,D329=0),"0.00%",IF($C329=0,-1,IF(D329=0,1,($C329-D329)/ABS(D329))))</f>
        <v>0.00%</v>
      </c>
      <c r="G329" s="89">
        <v>0</v>
      </c>
      <c r="H329" s="89">
        <f>+C329-G329</f>
        <v>0</v>
      </c>
      <c r="I329" s="90" t="str">
        <f>IF(AND($C329=0,G329=0),"0.00%",IF($C329=0,-1,IF(G329=0,1,($C329-G329)/ABS(G329))))</f>
        <v>0.00%</v>
      </c>
      <c r="J329" s="91"/>
      <c r="K329" s="89">
        <v>0</v>
      </c>
      <c r="L329" s="89">
        <v>0</v>
      </c>
      <c r="M329" s="89">
        <f>K329-L329</f>
        <v>0</v>
      </c>
      <c r="N329" s="90" t="str">
        <f>IF(AND($K329=0,L329=0),"0.00%",IF($K329=0,-1,IF(L329=0,1,($K329-L329)/ABS(L329))))</f>
        <v>0.00%</v>
      </c>
      <c r="O329" s="89">
        <v>0</v>
      </c>
      <c r="P329" s="89">
        <f>+K329-O329</f>
        <v>0</v>
      </c>
      <c r="Q329" s="90" t="str">
        <f>IF(AND($K329=0,O329=0),"0.00%",IF($K329=0,-1,IF(O329=0,1,($K329-O329)/ABS(O329))))</f>
        <v>0.00%</v>
      </c>
      <c r="R329" s="91"/>
      <c r="S329" s="89">
        <v>0</v>
      </c>
      <c r="T329" s="89">
        <f>+S329-K329</f>
        <v>0</v>
      </c>
      <c r="U329" s="335">
        <f>IF(C329=0,0,1)+IF(D329=0,0,1)+IF(E329=0,0,1)+IF(G329=0,0,1)+IF(K329=0,0,1)+IF(L329=0,0,1)+IF(M329=0,0,1)+IF(O329=0,0,1)</f>
        <v>0</v>
      </c>
    </row>
    <row r="330" spans="1:21" s="81" customFormat="1" ht="15" hidden="1">
      <c r="A330" s="87" t="s">
        <v>445</v>
      </c>
      <c r="B330" s="88" t="s">
        <v>3915</v>
      </c>
      <c r="C330" s="89">
        <v>0</v>
      </c>
      <c r="D330" s="89">
        <v>0</v>
      </c>
      <c r="E330" s="89">
        <f>C330-D330</f>
        <v>0</v>
      </c>
      <c r="F330" s="90" t="str">
        <f>IF(AND($C330=0,D330=0),"0.00%",IF($C330=0,-1,IF(D330=0,1,($C330-D330)/ABS(D330))))</f>
        <v>0.00%</v>
      </c>
      <c r="G330" s="89">
        <v>0</v>
      </c>
      <c r="H330" s="89">
        <f>+C330-G330</f>
        <v>0</v>
      </c>
      <c r="I330" s="90" t="str">
        <f>IF(AND($C330=0,G330=0),"0.00%",IF($C330=0,-1,IF(G330=0,1,($C330-G330)/ABS(G330))))</f>
        <v>0.00%</v>
      </c>
      <c r="J330" s="91"/>
      <c r="K330" s="89">
        <v>0</v>
      </c>
      <c r="L330" s="89">
        <v>0</v>
      </c>
      <c r="M330" s="89">
        <f>K330-L330</f>
        <v>0</v>
      </c>
      <c r="N330" s="90" t="str">
        <f>IF(AND($K330=0,L330=0),"0.00%",IF($K330=0,-1,IF(L330=0,1,($K330-L330)/ABS(L330))))</f>
        <v>0.00%</v>
      </c>
      <c r="O330" s="89">
        <v>0</v>
      </c>
      <c r="P330" s="89">
        <f>+K330-O330</f>
        <v>0</v>
      </c>
      <c r="Q330" s="90" t="str">
        <f>IF(AND($K330=0,O330=0),"0.00%",IF($K330=0,-1,IF(O330=0,1,($K330-O330)/ABS(O330))))</f>
        <v>0.00%</v>
      </c>
      <c r="R330" s="91"/>
      <c r="S330" s="89">
        <v>0</v>
      </c>
      <c r="T330" s="89">
        <f>+S330-K330</f>
        <v>0</v>
      </c>
      <c r="U330" s="335">
        <f>IF(C330=0,0,1)+IF(D330=0,0,1)+IF(E330=0,0,1)+IF(G330=0,0,1)+IF(K330=0,0,1)+IF(L330=0,0,1)+IF(M330=0,0,1)+IF(O330=0,0,1)</f>
        <v>0</v>
      </c>
    </row>
    <row r="331" spans="1:21" s="81" customFormat="1" ht="15" hidden="1">
      <c r="A331" s="87" t="s">
        <v>446</v>
      </c>
      <c r="B331" s="88" t="s">
        <v>3916</v>
      </c>
      <c r="C331" s="89">
        <v>0</v>
      </c>
      <c r="D331" s="89">
        <v>0</v>
      </c>
      <c r="E331" s="89">
        <f>C331-D331</f>
        <v>0</v>
      </c>
      <c r="F331" s="90" t="str">
        <f>IF(AND($C331=0,D331=0),"0.00%",IF($C331=0,-1,IF(D331=0,1,($C331-D331)/ABS(D331))))</f>
        <v>0.00%</v>
      </c>
      <c r="G331" s="89">
        <v>0</v>
      </c>
      <c r="H331" s="89">
        <f>+C331-G331</f>
        <v>0</v>
      </c>
      <c r="I331" s="90" t="str">
        <f>IF(AND($C331=0,G331=0),"0.00%",IF($C331=0,-1,IF(G331=0,1,($C331-G331)/ABS(G331))))</f>
        <v>0.00%</v>
      </c>
      <c r="J331" s="91"/>
      <c r="K331" s="89">
        <v>0</v>
      </c>
      <c r="L331" s="89">
        <v>0</v>
      </c>
      <c r="M331" s="89">
        <f>K331-L331</f>
        <v>0</v>
      </c>
      <c r="N331" s="90" t="str">
        <f>IF(AND($K331=0,L331=0),"0.00%",IF($K331=0,-1,IF(L331=0,1,($K331-L331)/ABS(L331))))</f>
        <v>0.00%</v>
      </c>
      <c r="O331" s="89">
        <v>0</v>
      </c>
      <c r="P331" s="89">
        <f>+K331-O331</f>
        <v>0</v>
      </c>
      <c r="Q331" s="90" t="str">
        <f>IF(AND($K331=0,O331=0),"0.00%",IF($K331=0,-1,IF(O331=0,1,($K331-O331)/ABS(O331))))</f>
        <v>0.00%</v>
      </c>
      <c r="R331" s="91"/>
      <c r="S331" s="89">
        <v>0</v>
      </c>
      <c r="T331" s="89">
        <f>+S331-K331</f>
        <v>0</v>
      </c>
      <c r="U331" s="335">
        <f>IF(C331=0,0,1)+IF(D331=0,0,1)+IF(E331=0,0,1)+IF(G331=0,0,1)+IF(K331=0,0,1)+IF(L331=0,0,1)+IF(M331=0,0,1)+IF(O331=0,0,1)</f>
        <v>0</v>
      </c>
    </row>
    <row r="332" spans="1:21" s="81" customFormat="1" ht="15" hidden="1">
      <c r="A332" s="87" t="s">
        <v>447</v>
      </c>
      <c r="B332" s="88" t="s">
        <v>3917</v>
      </c>
      <c r="C332" s="89">
        <v>0</v>
      </c>
      <c r="D332" s="89">
        <v>0</v>
      </c>
      <c r="E332" s="89">
        <f>C332-D332</f>
        <v>0</v>
      </c>
      <c r="F332" s="90" t="str">
        <f>IF(AND($C332=0,D332=0),"0.00%",IF($C332=0,-1,IF(D332=0,1,($C332-D332)/ABS(D332))))</f>
        <v>0.00%</v>
      </c>
      <c r="G332" s="89">
        <v>0</v>
      </c>
      <c r="H332" s="89">
        <f>+C332-G332</f>
        <v>0</v>
      </c>
      <c r="I332" s="90" t="str">
        <f>IF(AND($C332=0,G332=0),"0.00%",IF($C332=0,-1,IF(G332=0,1,($C332-G332)/ABS(G332))))</f>
        <v>0.00%</v>
      </c>
      <c r="J332" s="91"/>
      <c r="K332" s="89">
        <v>0</v>
      </c>
      <c r="L332" s="89">
        <v>0</v>
      </c>
      <c r="M332" s="89">
        <f>K332-L332</f>
        <v>0</v>
      </c>
      <c r="N332" s="90" t="str">
        <f>IF(AND($K332=0,L332=0),"0.00%",IF($K332=0,-1,IF(L332=0,1,($K332-L332)/ABS(L332))))</f>
        <v>0.00%</v>
      </c>
      <c r="O332" s="89">
        <v>0</v>
      </c>
      <c r="P332" s="89">
        <f>+K332-O332</f>
        <v>0</v>
      </c>
      <c r="Q332" s="90" t="str">
        <f>IF(AND($K332=0,O332=0),"0.00%",IF($K332=0,-1,IF(O332=0,1,($K332-O332)/ABS(O332))))</f>
        <v>0.00%</v>
      </c>
      <c r="R332" s="91"/>
      <c r="S332" s="89">
        <v>0</v>
      </c>
      <c r="T332" s="89">
        <f>+S332-K332</f>
        <v>0</v>
      </c>
      <c r="U332" s="335">
        <f>IF(C332=0,0,1)+IF(D332=0,0,1)+IF(E332=0,0,1)+IF(G332=0,0,1)+IF(K332=0,0,1)+IF(L332=0,0,1)+IF(M332=0,0,1)+IF(O332=0,0,1)</f>
        <v>0</v>
      </c>
    </row>
    <row r="333" spans="1:21" s="81" customFormat="1" ht="15" hidden="1">
      <c r="A333" s="87" t="s">
        <v>448</v>
      </c>
      <c r="B333" s="88" t="s">
        <v>3887</v>
      </c>
      <c r="C333" s="89">
        <v>0</v>
      </c>
      <c r="D333" s="89">
        <v>0</v>
      </c>
      <c r="E333" s="89">
        <f>C333-D333</f>
        <v>0</v>
      </c>
      <c r="F333" s="90" t="str">
        <f>IF(AND($C333=0,D333=0),"0.00%",IF($C333=0,-1,IF(D333=0,1,($C333-D333)/ABS(D333))))</f>
        <v>0.00%</v>
      </c>
      <c r="G333" s="89">
        <v>0</v>
      </c>
      <c r="H333" s="89">
        <f>+C333-G333</f>
        <v>0</v>
      </c>
      <c r="I333" s="90" t="str">
        <f>IF(AND($C333=0,G333=0),"0.00%",IF($C333=0,-1,IF(G333=0,1,($C333-G333)/ABS(G333))))</f>
        <v>0.00%</v>
      </c>
      <c r="J333" s="91"/>
      <c r="K333" s="89">
        <v>0</v>
      </c>
      <c r="L333" s="89">
        <v>0</v>
      </c>
      <c r="M333" s="89">
        <f>K333-L333</f>
        <v>0</v>
      </c>
      <c r="N333" s="90" t="str">
        <f>IF(AND($K333=0,L333=0),"0.00%",IF($K333=0,-1,IF(L333=0,1,($K333-L333)/ABS(L333))))</f>
        <v>0.00%</v>
      </c>
      <c r="O333" s="89">
        <v>0</v>
      </c>
      <c r="P333" s="89">
        <f>+K333-O333</f>
        <v>0</v>
      </c>
      <c r="Q333" s="90" t="str">
        <f>IF(AND($K333=0,O333=0),"0.00%",IF($K333=0,-1,IF(O333=0,1,($K333-O333)/ABS(O333))))</f>
        <v>0.00%</v>
      </c>
      <c r="R333" s="91"/>
      <c r="S333" s="89">
        <v>0</v>
      </c>
      <c r="T333" s="89">
        <f>+S333-K333</f>
        <v>0</v>
      </c>
      <c r="U333" s="335">
        <f>IF(C333=0,0,1)+IF(D333=0,0,1)+IF(E333=0,0,1)+IF(G333=0,0,1)+IF(K333=0,0,1)+IF(L333=0,0,1)+IF(M333=0,0,1)+IF(O333=0,0,1)</f>
        <v>0</v>
      </c>
    </row>
    <row r="334" spans="1:21" s="81" customFormat="1" ht="15" hidden="1">
      <c r="A334" s="87" t="s">
        <v>449</v>
      </c>
      <c r="B334" s="88" t="s">
        <v>3918</v>
      </c>
      <c r="C334" s="89">
        <v>0</v>
      </c>
      <c r="D334" s="89">
        <v>0</v>
      </c>
      <c r="E334" s="89">
        <f>C334-D334</f>
        <v>0</v>
      </c>
      <c r="F334" s="90" t="str">
        <f>IF(AND($C334=0,D334=0),"0.00%",IF($C334=0,-1,IF(D334=0,1,($C334-D334)/ABS(D334))))</f>
        <v>0.00%</v>
      </c>
      <c r="G334" s="89">
        <v>0</v>
      </c>
      <c r="H334" s="89">
        <f>+C334-G334</f>
        <v>0</v>
      </c>
      <c r="I334" s="90" t="str">
        <f>IF(AND($C334=0,G334=0),"0.00%",IF($C334=0,-1,IF(G334=0,1,($C334-G334)/ABS(G334))))</f>
        <v>0.00%</v>
      </c>
      <c r="J334" s="91"/>
      <c r="K334" s="89">
        <v>0</v>
      </c>
      <c r="L334" s="89">
        <v>0</v>
      </c>
      <c r="M334" s="89">
        <f>K334-L334</f>
        <v>0</v>
      </c>
      <c r="N334" s="90" t="str">
        <f>IF(AND($K334=0,L334=0),"0.00%",IF($K334=0,-1,IF(L334=0,1,($K334-L334)/ABS(L334))))</f>
        <v>0.00%</v>
      </c>
      <c r="O334" s="89">
        <v>0</v>
      </c>
      <c r="P334" s="89">
        <f>+K334-O334</f>
        <v>0</v>
      </c>
      <c r="Q334" s="90" t="str">
        <f>IF(AND($K334=0,O334=0),"0.00%",IF($K334=0,-1,IF(O334=0,1,($K334-O334)/ABS(O334))))</f>
        <v>0.00%</v>
      </c>
      <c r="R334" s="91"/>
      <c r="S334" s="89">
        <v>0</v>
      </c>
      <c r="T334" s="89">
        <f>+S334-K334</f>
        <v>0</v>
      </c>
      <c r="U334" s="335">
        <f>IF(C334=0,0,1)+IF(D334=0,0,1)+IF(E334=0,0,1)+IF(G334=0,0,1)+IF(K334=0,0,1)+IF(L334=0,0,1)+IF(M334=0,0,1)+IF(O334=0,0,1)</f>
        <v>0</v>
      </c>
    </row>
    <row r="335" spans="1:21" s="81" customFormat="1" ht="15" hidden="1">
      <c r="A335" s="87" t="s">
        <v>450</v>
      </c>
      <c r="B335" s="88" t="s">
        <v>3919</v>
      </c>
      <c r="C335" s="89">
        <v>0</v>
      </c>
      <c r="D335" s="89">
        <v>0</v>
      </c>
      <c r="E335" s="89">
        <f>C335-D335</f>
        <v>0</v>
      </c>
      <c r="F335" s="90" t="str">
        <f>IF(AND($C335=0,D335=0),"0.00%",IF($C335=0,-1,IF(D335=0,1,($C335-D335)/ABS(D335))))</f>
        <v>0.00%</v>
      </c>
      <c r="G335" s="89">
        <v>0</v>
      </c>
      <c r="H335" s="89">
        <f>+C335-G335</f>
        <v>0</v>
      </c>
      <c r="I335" s="90" t="str">
        <f>IF(AND($C335=0,G335=0),"0.00%",IF($C335=0,-1,IF(G335=0,1,($C335-G335)/ABS(G335))))</f>
        <v>0.00%</v>
      </c>
      <c r="J335" s="91"/>
      <c r="K335" s="89">
        <v>0</v>
      </c>
      <c r="L335" s="89">
        <v>0</v>
      </c>
      <c r="M335" s="89">
        <f>K335-L335</f>
        <v>0</v>
      </c>
      <c r="N335" s="90" t="str">
        <f>IF(AND($K335=0,L335=0),"0.00%",IF($K335=0,-1,IF(L335=0,1,($K335-L335)/ABS(L335))))</f>
        <v>0.00%</v>
      </c>
      <c r="O335" s="89">
        <v>0</v>
      </c>
      <c r="P335" s="89">
        <f>+K335-O335</f>
        <v>0</v>
      </c>
      <c r="Q335" s="90" t="str">
        <f>IF(AND($K335=0,O335=0),"0.00%",IF($K335=0,-1,IF(O335=0,1,($K335-O335)/ABS(O335))))</f>
        <v>0.00%</v>
      </c>
      <c r="R335" s="91"/>
      <c r="S335" s="89">
        <v>0</v>
      </c>
      <c r="T335" s="89">
        <f>+S335-K335</f>
        <v>0</v>
      </c>
      <c r="U335" s="335">
        <f>IF(C335=0,0,1)+IF(D335=0,0,1)+IF(E335=0,0,1)+IF(G335=0,0,1)+IF(K335=0,0,1)+IF(L335=0,0,1)+IF(M335=0,0,1)+IF(O335=0,0,1)</f>
        <v>0</v>
      </c>
    </row>
    <row r="336" spans="1:21" s="81" customFormat="1" ht="15" hidden="1">
      <c r="A336" s="87" t="s">
        <v>451</v>
      </c>
      <c r="B336" s="88" t="s">
        <v>3920</v>
      </c>
      <c r="C336" s="89">
        <v>0</v>
      </c>
      <c r="D336" s="89">
        <v>0</v>
      </c>
      <c r="E336" s="89">
        <f>C336-D336</f>
        <v>0</v>
      </c>
      <c r="F336" s="90" t="str">
        <f>IF(AND($C336=0,D336=0),"0.00%",IF($C336=0,-1,IF(D336=0,1,($C336-D336)/ABS(D336))))</f>
        <v>0.00%</v>
      </c>
      <c r="G336" s="89">
        <v>0</v>
      </c>
      <c r="H336" s="89">
        <f>+C336-G336</f>
        <v>0</v>
      </c>
      <c r="I336" s="90" t="str">
        <f>IF(AND($C336=0,G336=0),"0.00%",IF($C336=0,-1,IF(G336=0,1,($C336-G336)/ABS(G336))))</f>
        <v>0.00%</v>
      </c>
      <c r="J336" s="91"/>
      <c r="K336" s="89">
        <v>0</v>
      </c>
      <c r="L336" s="89">
        <v>0</v>
      </c>
      <c r="M336" s="89">
        <f>K336-L336</f>
        <v>0</v>
      </c>
      <c r="N336" s="90" t="str">
        <f>IF(AND($K336=0,L336=0),"0.00%",IF($K336=0,-1,IF(L336=0,1,($K336-L336)/ABS(L336))))</f>
        <v>0.00%</v>
      </c>
      <c r="O336" s="89">
        <v>0</v>
      </c>
      <c r="P336" s="89">
        <f>+K336-O336</f>
        <v>0</v>
      </c>
      <c r="Q336" s="90" t="str">
        <f>IF(AND($K336=0,O336=0),"0.00%",IF($K336=0,-1,IF(O336=0,1,($K336-O336)/ABS(O336))))</f>
        <v>0.00%</v>
      </c>
      <c r="R336" s="91"/>
      <c r="S336" s="89">
        <v>0</v>
      </c>
      <c r="T336" s="89">
        <f>+S336-K336</f>
        <v>0</v>
      </c>
      <c r="U336" s="335">
        <f>IF(C336=0,0,1)+IF(D336=0,0,1)+IF(E336=0,0,1)+IF(G336=0,0,1)+IF(K336=0,0,1)+IF(L336=0,0,1)+IF(M336=0,0,1)+IF(O336=0,0,1)</f>
        <v>0</v>
      </c>
    </row>
    <row r="337" spans="1:21" s="81" customFormat="1" ht="15" hidden="1">
      <c r="A337" s="87" t="s">
        <v>452</v>
      </c>
      <c r="B337" s="88" t="s">
        <v>3921</v>
      </c>
      <c r="C337" s="89">
        <v>0</v>
      </c>
      <c r="D337" s="89">
        <v>0</v>
      </c>
      <c r="E337" s="89">
        <f>C337-D337</f>
        <v>0</v>
      </c>
      <c r="F337" s="90" t="str">
        <f>IF(AND($C337=0,D337=0),"0.00%",IF($C337=0,-1,IF(D337=0,1,($C337-D337)/ABS(D337))))</f>
        <v>0.00%</v>
      </c>
      <c r="G337" s="89">
        <v>0</v>
      </c>
      <c r="H337" s="89">
        <f>+C337-G337</f>
        <v>0</v>
      </c>
      <c r="I337" s="90" t="str">
        <f>IF(AND($C337=0,G337=0),"0.00%",IF($C337=0,-1,IF(G337=0,1,($C337-G337)/ABS(G337))))</f>
        <v>0.00%</v>
      </c>
      <c r="J337" s="91"/>
      <c r="K337" s="89">
        <v>0</v>
      </c>
      <c r="L337" s="89">
        <v>0</v>
      </c>
      <c r="M337" s="89">
        <f>K337-L337</f>
        <v>0</v>
      </c>
      <c r="N337" s="90" t="str">
        <f>IF(AND($K337=0,L337=0),"0.00%",IF($K337=0,-1,IF(L337=0,1,($K337-L337)/ABS(L337))))</f>
        <v>0.00%</v>
      </c>
      <c r="O337" s="89">
        <v>0</v>
      </c>
      <c r="P337" s="89">
        <f>+K337-O337</f>
        <v>0</v>
      </c>
      <c r="Q337" s="90" t="str">
        <f>IF(AND($K337=0,O337=0),"0.00%",IF($K337=0,-1,IF(O337=0,1,($K337-O337)/ABS(O337))))</f>
        <v>0.00%</v>
      </c>
      <c r="R337" s="91"/>
      <c r="S337" s="89">
        <v>0</v>
      </c>
      <c r="T337" s="89">
        <f>+S337-K337</f>
        <v>0</v>
      </c>
      <c r="U337" s="335">
        <f>IF(C337=0,0,1)+IF(D337=0,0,1)+IF(E337=0,0,1)+IF(G337=0,0,1)+IF(K337=0,0,1)+IF(L337=0,0,1)+IF(M337=0,0,1)+IF(O337=0,0,1)</f>
        <v>0</v>
      </c>
    </row>
    <row r="338" spans="1:21" s="81" customFormat="1" ht="15" hidden="1">
      <c r="A338" s="87" t="s">
        <v>453</v>
      </c>
      <c r="B338" s="88" t="s">
        <v>3922</v>
      </c>
      <c r="C338" s="89">
        <v>0</v>
      </c>
      <c r="D338" s="89">
        <v>0</v>
      </c>
      <c r="E338" s="89">
        <f>C338-D338</f>
        <v>0</v>
      </c>
      <c r="F338" s="90" t="str">
        <f>IF(AND($C338=0,D338=0),"0.00%",IF($C338=0,-1,IF(D338=0,1,($C338-D338)/ABS(D338))))</f>
        <v>0.00%</v>
      </c>
      <c r="G338" s="89">
        <v>0</v>
      </c>
      <c r="H338" s="89">
        <f>+C338-G338</f>
        <v>0</v>
      </c>
      <c r="I338" s="90" t="str">
        <f>IF(AND($C338=0,G338=0),"0.00%",IF($C338=0,-1,IF(G338=0,1,($C338-G338)/ABS(G338))))</f>
        <v>0.00%</v>
      </c>
      <c r="J338" s="91"/>
      <c r="K338" s="89">
        <v>0</v>
      </c>
      <c r="L338" s="89">
        <v>0</v>
      </c>
      <c r="M338" s="89">
        <f>K338-L338</f>
        <v>0</v>
      </c>
      <c r="N338" s="90" t="str">
        <f>IF(AND($K338=0,L338=0),"0.00%",IF($K338=0,-1,IF(L338=0,1,($K338-L338)/ABS(L338))))</f>
        <v>0.00%</v>
      </c>
      <c r="O338" s="89">
        <v>0</v>
      </c>
      <c r="P338" s="89">
        <f>+K338-O338</f>
        <v>0</v>
      </c>
      <c r="Q338" s="90" t="str">
        <f>IF(AND($K338=0,O338=0),"0.00%",IF($K338=0,-1,IF(O338=0,1,($K338-O338)/ABS(O338))))</f>
        <v>0.00%</v>
      </c>
      <c r="R338" s="91"/>
      <c r="S338" s="89">
        <v>0</v>
      </c>
      <c r="T338" s="89">
        <f>+S338-K338</f>
        <v>0</v>
      </c>
      <c r="U338" s="335">
        <f>IF(C338=0,0,1)+IF(D338=0,0,1)+IF(E338=0,0,1)+IF(G338=0,0,1)+IF(K338=0,0,1)+IF(L338=0,0,1)+IF(M338=0,0,1)+IF(O338=0,0,1)</f>
        <v>0</v>
      </c>
    </row>
    <row r="339" spans="1:21" s="81" customFormat="1" ht="15" hidden="1">
      <c r="A339" s="87" t="s">
        <v>454</v>
      </c>
      <c r="B339" s="88" t="s">
        <v>3923</v>
      </c>
      <c r="C339" s="89">
        <v>0</v>
      </c>
      <c r="D339" s="89">
        <v>0</v>
      </c>
      <c r="E339" s="89">
        <f>C339-D339</f>
        <v>0</v>
      </c>
      <c r="F339" s="90" t="str">
        <f>IF(AND($C339=0,D339=0),"0.00%",IF($C339=0,-1,IF(D339=0,1,($C339-D339)/ABS(D339))))</f>
        <v>0.00%</v>
      </c>
      <c r="G339" s="89">
        <v>0</v>
      </c>
      <c r="H339" s="89">
        <f>+C339-G339</f>
        <v>0</v>
      </c>
      <c r="I339" s="90" t="str">
        <f>IF(AND($C339=0,G339=0),"0.00%",IF($C339=0,-1,IF(G339=0,1,($C339-G339)/ABS(G339))))</f>
        <v>0.00%</v>
      </c>
      <c r="J339" s="91"/>
      <c r="K339" s="89">
        <v>0</v>
      </c>
      <c r="L339" s="89">
        <v>0</v>
      </c>
      <c r="M339" s="89">
        <f>K339-L339</f>
        <v>0</v>
      </c>
      <c r="N339" s="90" t="str">
        <f>IF(AND($K339=0,L339=0),"0.00%",IF($K339=0,-1,IF(L339=0,1,($K339-L339)/ABS(L339))))</f>
        <v>0.00%</v>
      </c>
      <c r="O339" s="89">
        <v>0</v>
      </c>
      <c r="P339" s="89">
        <f>+K339-O339</f>
        <v>0</v>
      </c>
      <c r="Q339" s="90" t="str">
        <f>IF(AND($K339=0,O339=0),"0.00%",IF($K339=0,-1,IF(O339=0,1,($K339-O339)/ABS(O339))))</f>
        <v>0.00%</v>
      </c>
      <c r="R339" s="91"/>
      <c r="S339" s="89">
        <v>0</v>
      </c>
      <c r="T339" s="89">
        <f>+S339-K339</f>
        <v>0</v>
      </c>
      <c r="U339" s="335">
        <f>IF(C339=0,0,1)+IF(D339=0,0,1)+IF(E339=0,0,1)+IF(G339=0,0,1)+IF(K339=0,0,1)+IF(L339=0,0,1)+IF(M339=0,0,1)+IF(O339=0,0,1)</f>
        <v>0</v>
      </c>
    </row>
    <row r="340" spans="1:21" s="81" customFormat="1" ht="15" hidden="1">
      <c r="A340" s="87" t="s">
        <v>455</v>
      </c>
      <c r="B340" s="88" t="s">
        <v>3924</v>
      </c>
      <c r="C340" s="89">
        <v>0</v>
      </c>
      <c r="D340" s="89">
        <v>0</v>
      </c>
      <c r="E340" s="89">
        <f>C340-D340</f>
        <v>0</v>
      </c>
      <c r="F340" s="90" t="str">
        <f>IF(AND($C340=0,D340=0),"0.00%",IF($C340=0,-1,IF(D340=0,1,($C340-D340)/ABS(D340))))</f>
        <v>0.00%</v>
      </c>
      <c r="G340" s="89">
        <v>0</v>
      </c>
      <c r="H340" s="89">
        <f>+C340-G340</f>
        <v>0</v>
      </c>
      <c r="I340" s="90" t="str">
        <f>IF(AND($C340=0,G340=0),"0.00%",IF($C340=0,-1,IF(G340=0,1,($C340-G340)/ABS(G340))))</f>
        <v>0.00%</v>
      </c>
      <c r="J340" s="91"/>
      <c r="K340" s="89">
        <v>0</v>
      </c>
      <c r="L340" s="89">
        <v>0</v>
      </c>
      <c r="M340" s="89">
        <f>K340-L340</f>
        <v>0</v>
      </c>
      <c r="N340" s="90" t="str">
        <f>IF(AND($K340=0,L340=0),"0.00%",IF($K340=0,-1,IF(L340=0,1,($K340-L340)/ABS(L340))))</f>
        <v>0.00%</v>
      </c>
      <c r="O340" s="89">
        <v>0</v>
      </c>
      <c r="P340" s="89">
        <f>+K340-O340</f>
        <v>0</v>
      </c>
      <c r="Q340" s="90" t="str">
        <f>IF(AND($K340=0,O340=0),"0.00%",IF($K340=0,-1,IF(O340=0,1,($K340-O340)/ABS(O340))))</f>
        <v>0.00%</v>
      </c>
      <c r="R340" s="91"/>
      <c r="S340" s="89">
        <v>0</v>
      </c>
      <c r="T340" s="89">
        <f>+S340-K340</f>
        <v>0</v>
      </c>
      <c r="U340" s="335">
        <f>IF(C340=0,0,1)+IF(D340=0,0,1)+IF(E340=0,0,1)+IF(G340=0,0,1)+IF(K340=0,0,1)+IF(L340=0,0,1)+IF(M340=0,0,1)+IF(O340=0,0,1)</f>
        <v>0</v>
      </c>
    </row>
    <row r="341" spans="1:21" s="81" customFormat="1" ht="15" hidden="1">
      <c r="A341" s="87" t="s">
        <v>456</v>
      </c>
      <c r="B341" s="88" t="s">
        <v>3911</v>
      </c>
      <c r="C341" s="89">
        <v>0</v>
      </c>
      <c r="D341" s="89">
        <v>0</v>
      </c>
      <c r="E341" s="89">
        <f>C341-D341</f>
        <v>0</v>
      </c>
      <c r="F341" s="90" t="str">
        <f>IF(AND($C341=0,D341=0),"0.00%",IF($C341=0,-1,IF(D341=0,1,($C341-D341)/ABS(D341))))</f>
        <v>0.00%</v>
      </c>
      <c r="G341" s="89">
        <v>0</v>
      </c>
      <c r="H341" s="89">
        <f>+C341-G341</f>
        <v>0</v>
      </c>
      <c r="I341" s="90" t="str">
        <f>IF(AND($C341=0,G341=0),"0.00%",IF($C341=0,-1,IF(G341=0,1,($C341-G341)/ABS(G341))))</f>
        <v>0.00%</v>
      </c>
      <c r="J341" s="91"/>
      <c r="K341" s="89">
        <v>0</v>
      </c>
      <c r="L341" s="89">
        <v>0</v>
      </c>
      <c r="M341" s="89">
        <f>K341-L341</f>
        <v>0</v>
      </c>
      <c r="N341" s="90" t="str">
        <f>IF(AND($K341=0,L341=0),"0.00%",IF($K341=0,-1,IF(L341=0,1,($K341-L341)/ABS(L341))))</f>
        <v>0.00%</v>
      </c>
      <c r="O341" s="89">
        <v>0</v>
      </c>
      <c r="P341" s="89">
        <f>+K341-O341</f>
        <v>0</v>
      </c>
      <c r="Q341" s="90" t="str">
        <f>IF(AND($K341=0,O341=0),"0.00%",IF($K341=0,-1,IF(O341=0,1,($K341-O341)/ABS(O341))))</f>
        <v>0.00%</v>
      </c>
      <c r="R341" s="91"/>
      <c r="S341" s="89">
        <v>0</v>
      </c>
      <c r="T341" s="89">
        <f>+S341-K341</f>
        <v>0</v>
      </c>
      <c r="U341" s="335">
        <f>IF(C341=0,0,1)+IF(D341=0,0,1)+IF(E341=0,0,1)+IF(G341=0,0,1)+IF(K341=0,0,1)+IF(L341=0,0,1)+IF(M341=0,0,1)+IF(O341=0,0,1)</f>
        <v>0</v>
      </c>
    </row>
    <row r="342" spans="1:21" s="81" customFormat="1" ht="15" hidden="1">
      <c r="A342" s="87" t="s">
        <v>457</v>
      </c>
      <c r="B342" s="88" t="s">
        <v>3925</v>
      </c>
      <c r="C342" s="89">
        <v>0</v>
      </c>
      <c r="D342" s="89">
        <v>0</v>
      </c>
      <c r="E342" s="89">
        <f>C342-D342</f>
        <v>0</v>
      </c>
      <c r="F342" s="90" t="str">
        <f>IF(AND($C342=0,D342=0),"0.00%",IF($C342=0,-1,IF(D342=0,1,($C342-D342)/ABS(D342))))</f>
        <v>0.00%</v>
      </c>
      <c r="G342" s="89">
        <v>0</v>
      </c>
      <c r="H342" s="89">
        <f>+C342-G342</f>
        <v>0</v>
      </c>
      <c r="I342" s="90" t="str">
        <f>IF(AND($C342=0,G342=0),"0.00%",IF($C342=0,-1,IF(G342=0,1,($C342-G342)/ABS(G342))))</f>
        <v>0.00%</v>
      </c>
      <c r="J342" s="91"/>
      <c r="K342" s="89">
        <v>0</v>
      </c>
      <c r="L342" s="89">
        <v>0</v>
      </c>
      <c r="M342" s="89">
        <f>K342-L342</f>
        <v>0</v>
      </c>
      <c r="N342" s="90" t="str">
        <f>IF(AND($K342=0,L342=0),"0.00%",IF($K342=0,-1,IF(L342=0,1,($K342-L342)/ABS(L342))))</f>
        <v>0.00%</v>
      </c>
      <c r="O342" s="89">
        <v>0</v>
      </c>
      <c r="P342" s="89">
        <f>+K342-O342</f>
        <v>0</v>
      </c>
      <c r="Q342" s="90" t="str">
        <f>IF(AND($K342=0,O342=0),"0.00%",IF($K342=0,-1,IF(O342=0,1,($K342-O342)/ABS(O342))))</f>
        <v>0.00%</v>
      </c>
      <c r="R342" s="91"/>
      <c r="S342" s="89">
        <v>0</v>
      </c>
      <c r="T342" s="89">
        <f>+S342-K342</f>
        <v>0</v>
      </c>
      <c r="U342" s="335">
        <f>IF(C342=0,0,1)+IF(D342=0,0,1)+IF(E342=0,0,1)+IF(G342=0,0,1)+IF(K342=0,0,1)+IF(L342=0,0,1)+IF(M342=0,0,1)+IF(O342=0,0,1)</f>
        <v>0</v>
      </c>
    </row>
    <row r="343" spans="1:21" s="81" customFormat="1" ht="15" hidden="1">
      <c r="A343" s="87" t="s">
        <v>458</v>
      </c>
      <c r="B343" s="88" t="s">
        <v>3926</v>
      </c>
      <c r="C343" s="89">
        <v>0</v>
      </c>
      <c r="D343" s="89">
        <v>0</v>
      </c>
      <c r="E343" s="89">
        <f>C343-D343</f>
        <v>0</v>
      </c>
      <c r="F343" s="90" t="str">
        <f>IF(AND($C343=0,D343=0),"0.00%",IF($C343=0,-1,IF(D343=0,1,($C343-D343)/ABS(D343))))</f>
        <v>0.00%</v>
      </c>
      <c r="G343" s="89">
        <v>0</v>
      </c>
      <c r="H343" s="89">
        <f>+C343-G343</f>
        <v>0</v>
      </c>
      <c r="I343" s="90" t="str">
        <f>IF(AND($C343=0,G343=0),"0.00%",IF($C343=0,-1,IF(G343=0,1,($C343-G343)/ABS(G343))))</f>
        <v>0.00%</v>
      </c>
      <c r="J343" s="91"/>
      <c r="K343" s="89">
        <v>0</v>
      </c>
      <c r="L343" s="89">
        <v>0</v>
      </c>
      <c r="M343" s="89">
        <f>K343-L343</f>
        <v>0</v>
      </c>
      <c r="N343" s="90" t="str">
        <f>IF(AND($K343=0,L343=0),"0.00%",IF($K343=0,-1,IF(L343=0,1,($K343-L343)/ABS(L343))))</f>
        <v>0.00%</v>
      </c>
      <c r="O343" s="89">
        <v>0</v>
      </c>
      <c r="P343" s="89">
        <f>+K343-O343</f>
        <v>0</v>
      </c>
      <c r="Q343" s="90" t="str">
        <f>IF(AND($K343=0,O343=0),"0.00%",IF($K343=0,-1,IF(O343=0,1,($K343-O343)/ABS(O343))))</f>
        <v>0.00%</v>
      </c>
      <c r="R343" s="91"/>
      <c r="S343" s="89">
        <v>0</v>
      </c>
      <c r="T343" s="89">
        <f>+S343-K343</f>
        <v>0</v>
      </c>
      <c r="U343" s="335">
        <f>IF(C343=0,0,1)+IF(D343=0,0,1)+IF(E343=0,0,1)+IF(G343=0,0,1)+IF(K343=0,0,1)+IF(L343=0,0,1)+IF(M343=0,0,1)+IF(O343=0,0,1)</f>
        <v>0</v>
      </c>
    </row>
    <row r="344" spans="1:21" s="81" customFormat="1" ht="15" hidden="1">
      <c r="A344" s="87" t="s">
        <v>459</v>
      </c>
      <c r="B344" s="88" t="s">
        <v>3901</v>
      </c>
      <c r="C344" s="89">
        <v>0</v>
      </c>
      <c r="D344" s="89">
        <v>0</v>
      </c>
      <c r="E344" s="89">
        <f>C344-D344</f>
        <v>0</v>
      </c>
      <c r="F344" s="90" t="str">
        <f>IF(AND($C344=0,D344=0),"0.00%",IF($C344=0,-1,IF(D344=0,1,($C344-D344)/ABS(D344))))</f>
        <v>0.00%</v>
      </c>
      <c r="G344" s="89">
        <v>0</v>
      </c>
      <c r="H344" s="89">
        <f>+C344-G344</f>
        <v>0</v>
      </c>
      <c r="I344" s="90" t="str">
        <f>IF(AND($C344=0,G344=0),"0.00%",IF($C344=0,-1,IF(G344=0,1,($C344-G344)/ABS(G344))))</f>
        <v>0.00%</v>
      </c>
      <c r="J344" s="91"/>
      <c r="K344" s="89">
        <v>0</v>
      </c>
      <c r="L344" s="89">
        <v>0</v>
      </c>
      <c r="M344" s="89">
        <f>K344-L344</f>
        <v>0</v>
      </c>
      <c r="N344" s="90" t="str">
        <f>IF(AND($K344=0,L344=0),"0.00%",IF($K344=0,-1,IF(L344=0,1,($K344-L344)/ABS(L344))))</f>
        <v>0.00%</v>
      </c>
      <c r="O344" s="89">
        <v>0</v>
      </c>
      <c r="P344" s="89">
        <f>+K344-O344</f>
        <v>0</v>
      </c>
      <c r="Q344" s="90" t="str">
        <f>IF(AND($K344=0,O344=0),"0.00%",IF($K344=0,-1,IF(O344=0,1,($K344-O344)/ABS(O344))))</f>
        <v>0.00%</v>
      </c>
      <c r="R344" s="91"/>
      <c r="S344" s="89">
        <v>0</v>
      </c>
      <c r="T344" s="89">
        <f>+S344-K344</f>
        <v>0</v>
      </c>
      <c r="U344" s="335">
        <f>IF(C344=0,0,1)+IF(D344=0,0,1)+IF(E344=0,0,1)+IF(G344=0,0,1)+IF(K344=0,0,1)+IF(L344=0,0,1)+IF(M344=0,0,1)+IF(O344=0,0,1)</f>
        <v>0</v>
      </c>
    </row>
    <row r="345" spans="1:21" s="81" customFormat="1" ht="15" hidden="1">
      <c r="A345" s="87" t="s">
        <v>460</v>
      </c>
      <c r="B345" s="88" t="s">
        <v>3847</v>
      </c>
      <c r="C345" s="89">
        <v>0</v>
      </c>
      <c r="D345" s="89">
        <v>0</v>
      </c>
      <c r="E345" s="89">
        <f>C345-D345</f>
        <v>0</v>
      </c>
      <c r="F345" s="90" t="str">
        <f>IF(AND($C345=0,D345=0),"0.00%",IF($C345=0,-1,IF(D345=0,1,($C345-D345)/ABS(D345))))</f>
        <v>0.00%</v>
      </c>
      <c r="G345" s="89">
        <v>0</v>
      </c>
      <c r="H345" s="89">
        <f>+C345-G345</f>
        <v>0</v>
      </c>
      <c r="I345" s="90" t="str">
        <f>IF(AND($C345=0,G345=0),"0.00%",IF($C345=0,-1,IF(G345=0,1,($C345-G345)/ABS(G345))))</f>
        <v>0.00%</v>
      </c>
      <c r="J345" s="91"/>
      <c r="K345" s="89">
        <v>0</v>
      </c>
      <c r="L345" s="89">
        <v>0</v>
      </c>
      <c r="M345" s="89">
        <f>K345-L345</f>
        <v>0</v>
      </c>
      <c r="N345" s="90" t="str">
        <f>IF(AND($K345=0,L345=0),"0.00%",IF($K345=0,-1,IF(L345=0,1,($K345-L345)/ABS(L345))))</f>
        <v>0.00%</v>
      </c>
      <c r="O345" s="89">
        <v>0</v>
      </c>
      <c r="P345" s="89">
        <f>+K345-O345</f>
        <v>0</v>
      </c>
      <c r="Q345" s="90" t="str">
        <f>IF(AND($K345=0,O345=0),"0.00%",IF($K345=0,-1,IF(O345=0,1,($K345-O345)/ABS(O345))))</f>
        <v>0.00%</v>
      </c>
      <c r="R345" s="91"/>
      <c r="S345" s="89">
        <v>0</v>
      </c>
      <c r="T345" s="89">
        <f>+S345-K345</f>
        <v>0</v>
      </c>
      <c r="U345" s="335">
        <f>IF(C345=0,0,1)+IF(D345=0,0,1)+IF(E345=0,0,1)+IF(G345=0,0,1)+IF(K345=0,0,1)+IF(L345=0,0,1)+IF(M345=0,0,1)+IF(O345=0,0,1)</f>
        <v>0</v>
      </c>
    </row>
    <row r="346" spans="1:21" s="81" customFormat="1" ht="15" hidden="1">
      <c r="A346" s="87" t="s">
        <v>461</v>
      </c>
      <c r="B346" s="88" t="s">
        <v>3927</v>
      </c>
      <c r="C346" s="89">
        <v>0</v>
      </c>
      <c r="D346" s="89">
        <v>0</v>
      </c>
      <c r="E346" s="89">
        <f>C346-D346</f>
        <v>0</v>
      </c>
      <c r="F346" s="90" t="str">
        <f>IF(AND($C346=0,D346=0),"0.00%",IF($C346=0,-1,IF(D346=0,1,($C346-D346)/ABS(D346))))</f>
        <v>0.00%</v>
      </c>
      <c r="G346" s="89">
        <v>0</v>
      </c>
      <c r="H346" s="89">
        <f>+C346-G346</f>
        <v>0</v>
      </c>
      <c r="I346" s="90" t="str">
        <f>IF(AND($C346=0,G346=0),"0.00%",IF($C346=0,-1,IF(G346=0,1,($C346-G346)/ABS(G346))))</f>
        <v>0.00%</v>
      </c>
      <c r="J346" s="91"/>
      <c r="K346" s="89">
        <v>0</v>
      </c>
      <c r="L346" s="89">
        <v>0</v>
      </c>
      <c r="M346" s="89">
        <f>K346-L346</f>
        <v>0</v>
      </c>
      <c r="N346" s="90" t="str">
        <f>IF(AND($K346=0,L346=0),"0.00%",IF($K346=0,-1,IF(L346=0,1,($K346-L346)/ABS(L346))))</f>
        <v>0.00%</v>
      </c>
      <c r="O346" s="89">
        <v>0</v>
      </c>
      <c r="P346" s="89">
        <f>+K346-O346</f>
        <v>0</v>
      </c>
      <c r="Q346" s="90" t="str">
        <f>IF(AND($K346=0,O346=0),"0.00%",IF($K346=0,-1,IF(O346=0,1,($K346-O346)/ABS(O346))))</f>
        <v>0.00%</v>
      </c>
      <c r="R346" s="91"/>
      <c r="S346" s="89">
        <v>0</v>
      </c>
      <c r="T346" s="89">
        <f>+S346-K346</f>
        <v>0</v>
      </c>
      <c r="U346" s="335">
        <f>IF(C346=0,0,1)+IF(D346=0,0,1)+IF(E346=0,0,1)+IF(G346=0,0,1)+IF(K346=0,0,1)+IF(L346=0,0,1)+IF(M346=0,0,1)+IF(O346=0,0,1)</f>
        <v>0</v>
      </c>
    </row>
    <row r="347" spans="1:21" s="81" customFormat="1" ht="15" hidden="1">
      <c r="A347" s="87" t="s">
        <v>462</v>
      </c>
      <c r="B347" s="88" t="s">
        <v>3928</v>
      </c>
      <c r="C347" s="89">
        <v>0</v>
      </c>
      <c r="D347" s="89">
        <v>0</v>
      </c>
      <c r="E347" s="89">
        <f>C347-D347</f>
        <v>0</v>
      </c>
      <c r="F347" s="90" t="str">
        <f>IF(AND($C347=0,D347=0),"0.00%",IF($C347=0,-1,IF(D347=0,1,($C347-D347)/ABS(D347))))</f>
        <v>0.00%</v>
      </c>
      <c r="G347" s="89">
        <v>0</v>
      </c>
      <c r="H347" s="89">
        <f>+C347-G347</f>
        <v>0</v>
      </c>
      <c r="I347" s="90" t="str">
        <f>IF(AND($C347=0,G347=0),"0.00%",IF($C347=0,-1,IF(G347=0,1,($C347-G347)/ABS(G347))))</f>
        <v>0.00%</v>
      </c>
      <c r="J347" s="91"/>
      <c r="K347" s="89">
        <v>0</v>
      </c>
      <c r="L347" s="89">
        <v>0</v>
      </c>
      <c r="M347" s="89">
        <f>K347-L347</f>
        <v>0</v>
      </c>
      <c r="N347" s="90" t="str">
        <f>IF(AND($K347=0,L347=0),"0.00%",IF($K347=0,-1,IF(L347=0,1,($K347-L347)/ABS(L347))))</f>
        <v>0.00%</v>
      </c>
      <c r="O347" s="89">
        <v>0</v>
      </c>
      <c r="P347" s="89">
        <f>+K347-O347</f>
        <v>0</v>
      </c>
      <c r="Q347" s="90" t="str">
        <f>IF(AND($K347=0,O347=0),"0.00%",IF($K347=0,-1,IF(O347=0,1,($K347-O347)/ABS(O347))))</f>
        <v>0.00%</v>
      </c>
      <c r="R347" s="91"/>
      <c r="S347" s="89">
        <v>0</v>
      </c>
      <c r="T347" s="89">
        <f>+S347-K347</f>
        <v>0</v>
      </c>
      <c r="U347" s="335">
        <f>IF(C347=0,0,1)+IF(D347=0,0,1)+IF(E347=0,0,1)+IF(G347=0,0,1)+IF(K347=0,0,1)+IF(L347=0,0,1)+IF(M347=0,0,1)+IF(O347=0,0,1)</f>
        <v>0</v>
      </c>
    </row>
    <row r="348" spans="1:21" s="81" customFormat="1" ht="15" hidden="1">
      <c r="A348" s="87" t="s">
        <v>463</v>
      </c>
      <c r="B348" s="88" t="s">
        <v>3929</v>
      </c>
      <c r="C348" s="89">
        <v>0</v>
      </c>
      <c r="D348" s="89">
        <v>0</v>
      </c>
      <c r="E348" s="89">
        <f>C348-D348</f>
        <v>0</v>
      </c>
      <c r="F348" s="90" t="str">
        <f>IF(AND($C348=0,D348=0),"0.00%",IF($C348=0,-1,IF(D348=0,1,($C348-D348)/ABS(D348))))</f>
        <v>0.00%</v>
      </c>
      <c r="G348" s="89">
        <v>0</v>
      </c>
      <c r="H348" s="89">
        <f>+C348-G348</f>
        <v>0</v>
      </c>
      <c r="I348" s="90" t="str">
        <f>IF(AND($C348=0,G348=0),"0.00%",IF($C348=0,-1,IF(G348=0,1,($C348-G348)/ABS(G348))))</f>
        <v>0.00%</v>
      </c>
      <c r="J348" s="91"/>
      <c r="K348" s="89">
        <v>0</v>
      </c>
      <c r="L348" s="89">
        <v>0</v>
      </c>
      <c r="M348" s="89">
        <f>K348-L348</f>
        <v>0</v>
      </c>
      <c r="N348" s="90" t="str">
        <f>IF(AND($K348=0,L348=0),"0.00%",IF($K348=0,-1,IF(L348=0,1,($K348-L348)/ABS(L348))))</f>
        <v>0.00%</v>
      </c>
      <c r="O348" s="89">
        <v>0</v>
      </c>
      <c r="P348" s="89">
        <f>+K348-O348</f>
        <v>0</v>
      </c>
      <c r="Q348" s="90" t="str">
        <f>IF(AND($K348=0,O348=0),"0.00%",IF($K348=0,-1,IF(O348=0,1,($K348-O348)/ABS(O348))))</f>
        <v>0.00%</v>
      </c>
      <c r="R348" s="91"/>
      <c r="S348" s="89">
        <v>0</v>
      </c>
      <c r="T348" s="89">
        <f>+S348-K348</f>
        <v>0</v>
      </c>
      <c r="U348" s="335">
        <f>IF(C348=0,0,1)+IF(D348=0,0,1)+IF(E348=0,0,1)+IF(G348=0,0,1)+IF(K348=0,0,1)+IF(L348=0,0,1)+IF(M348=0,0,1)+IF(O348=0,0,1)</f>
        <v>0</v>
      </c>
    </row>
    <row r="349" spans="1:21" s="81" customFormat="1" ht="15" hidden="1">
      <c r="A349" s="87" t="s">
        <v>464</v>
      </c>
      <c r="B349" s="88" t="s">
        <v>3930</v>
      </c>
      <c r="C349" s="89">
        <v>0</v>
      </c>
      <c r="D349" s="89">
        <v>0</v>
      </c>
      <c r="E349" s="89">
        <f>C349-D349</f>
        <v>0</v>
      </c>
      <c r="F349" s="90" t="str">
        <f>IF(AND($C349=0,D349=0),"0.00%",IF($C349=0,-1,IF(D349=0,1,($C349-D349)/ABS(D349))))</f>
        <v>0.00%</v>
      </c>
      <c r="G349" s="89">
        <v>0</v>
      </c>
      <c r="H349" s="89">
        <f>+C349-G349</f>
        <v>0</v>
      </c>
      <c r="I349" s="90" t="str">
        <f>IF(AND($C349=0,G349=0),"0.00%",IF($C349=0,-1,IF(G349=0,1,($C349-G349)/ABS(G349))))</f>
        <v>0.00%</v>
      </c>
      <c r="J349" s="91"/>
      <c r="K349" s="89">
        <v>0</v>
      </c>
      <c r="L349" s="89">
        <v>0</v>
      </c>
      <c r="M349" s="89">
        <f>K349-L349</f>
        <v>0</v>
      </c>
      <c r="N349" s="90" t="str">
        <f>IF(AND($K349=0,L349=0),"0.00%",IF($K349=0,-1,IF(L349=0,1,($K349-L349)/ABS(L349))))</f>
        <v>0.00%</v>
      </c>
      <c r="O349" s="89">
        <v>0</v>
      </c>
      <c r="P349" s="89">
        <f>+K349-O349</f>
        <v>0</v>
      </c>
      <c r="Q349" s="90" t="str">
        <f>IF(AND($K349=0,O349=0),"0.00%",IF($K349=0,-1,IF(O349=0,1,($K349-O349)/ABS(O349))))</f>
        <v>0.00%</v>
      </c>
      <c r="R349" s="91"/>
      <c r="S349" s="89">
        <v>0</v>
      </c>
      <c r="T349" s="89">
        <f>+S349-K349</f>
        <v>0</v>
      </c>
      <c r="U349" s="335">
        <f>IF(C349=0,0,1)+IF(D349=0,0,1)+IF(E349=0,0,1)+IF(G349=0,0,1)+IF(K349=0,0,1)+IF(L349=0,0,1)+IF(M349=0,0,1)+IF(O349=0,0,1)</f>
        <v>0</v>
      </c>
    </row>
    <row r="350" spans="1:21" s="81" customFormat="1" ht="15" hidden="1">
      <c r="A350" s="87" t="s">
        <v>465</v>
      </c>
      <c r="B350" s="88" t="s">
        <v>3931</v>
      </c>
      <c r="C350" s="89">
        <v>0</v>
      </c>
      <c r="D350" s="89">
        <v>0</v>
      </c>
      <c r="E350" s="89">
        <f>C350-D350</f>
        <v>0</v>
      </c>
      <c r="F350" s="90" t="str">
        <f>IF(AND($C350=0,D350=0),"0.00%",IF($C350=0,-1,IF(D350=0,1,($C350-D350)/ABS(D350))))</f>
        <v>0.00%</v>
      </c>
      <c r="G350" s="89">
        <v>0</v>
      </c>
      <c r="H350" s="89">
        <f>+C350-G350</f>
        <v>0</v>
      </c>
      <c r="I350" s="90" t="str">
        <f>IF(AND($C350=0,G350=0),"0.00%",IF($C350=0,-1,IF(G350=0,1,($C350-G350)/ABS(G350))))</f>
        <v>0.00%</v>
      </c>
      <c r="J350" s="91"/>
      <c r="K350" s="89">
        <v>0</v>
      </c>
      <c r="L350" s="89">
        <v>0</v>
      </c>
      <c r="M350" s="89">
        <f>K350-L350</f>
        <v>0</v>
      </c>
      <c r="N350" s="90" t="str">
        <f>IF(AND($K350=0,L350=0),"0.00%",IF($K350=0,-1,IF(L350=0,1,($K350-L350)/ABS(L350))))</f>
        <v>0.00%</v>
      </c>
      <c r="O350" s="89">
        <v>0</v>
      </c>
      <c r="P350" s="89">
        <f>+K350-O350</f>
        <v>0</v>
      </c>
      <c r="Q350" s="90" t="str">
        <f>IF(AND($K350=0,O350=0),"0.00%",IF($K350=0,-1,IF(O350=0,1,($K350-O350)/ABS(O350))))</f>
        <v>0.00%</v>
      </c>
      <c r="R350" s="91"/>
      <c r="S350" s="89">
        <v>0</v>
      </c>
      <c r="T350" s="89">
        <f>+S350-K350</f>
        <v>0</v>
      </c>
      <c r="U350" s="335">
        <f>IF(C350=0,0,1)+IF(D350=0,0,1)+IF(E350=0,0,1)+IF(G350=0,0,1)+IF(K350=0,0,1)+IF(L350=0,0,1)+IF(M350=0,0,1)+IF(O350=0,0,1)</f>
        <v>0</v>
      </c>
    </row>
    <row r="351" spans="1:21" s="81" customFormat="1" ht="15" hidden="1">
      <c r="A351" s="87" t="s">
        <v>466</v>
      </c>
      <c r="B351" s="88" t="s">
        <v>3932</v>
      </c>
      <c r="C351" s="89">
        <v>0</v>
      </c>
      <c r="D351" s="89">
        <v>0</v>
      </c>
      <c r="E351" s="89">
        <f>C351-D351</f>
        <v>0</v>
      </c>
      <c r="F351" s="90" t="str">
        <f>IF(AND($C351=0,D351=0),"0.00%",IF($C351=0,-1,IF(D351=0,1,($C351-D351)/ABS(D351))))</f>
        <v>0.00%</v>
      </c>
      <c r="G351" s="89">
        <v>0</v>
      </c>
      <c r="H351" s="89">
        <f>+C351-G351</f>
        <v>0</v>
      </c>
      <c r="I351" s="90" t="str">
        <f>IF(AND($C351=0,G351=0),"0.00%",IF($C351=0,-1,IF(G351=0,1,($C351-G351)/ABS(G351))))</f>
        <v>0.00%</v>
      </c>
      <c r="J351" s="91"/>
      <c r="K351" s="89">
        <v>0</v>
      </c>
      <c r="L351" s="89">
        <v>0</v>
      </c>
      <c r="M351" s="89">
        <f>K351-L351</f>
        <v>0</v>
      </c>
      <c r="N351" s="90" t="str">
        <f>IF(AND($K351=0,L351=0),"0.00%",IF($K351=0,-1,IF(L351=0,1,($K351-L351)/ABS(L351))))</f>
        <v>0.00%</v>
      </c>
      <c r="O351" s="89">
        <v>0</v>
      </c>
      <c r="P351" s="89">
        <f>+K351-O351</f>
        <v>0</v>
      </c>
      <c r="Q351" s="90" t="str">
        <f>IF(AND($K351=0,O351=0),"0.00%",IF($K351=0,-1,IF(O351=0,1,($K351-O351)/ABS(O351))))</f>
        <v>0.00%</v>
      </c>
      <c r="R351" s="91"/>
      <c r="S351" s="89">
        <v>0</v>
      </c>
      <c r="T351" s="89">
        <f>+S351-K351</f>
        <v>0</v>
      </c>
      <c r="U351" s="335">
        <f>IF(C351=0,0,1)+IF(D351=0,0,1)+IF(E351=0,0,1)+IF(G351=0,0,1)+IF(K351=0,0,1)+IF(L351=0,0,1)+IF(M351=0,0,1)+IF(O351=0,0,1)</f>
        <v>0</v>
      </c>
    </row>
    <row r="352" spans="1:21" s="81" customFormat="1" ht="15" hidden="1">
      <c r="A352" s="87" t="s">
        <v>467</v>
      </c>
      <c r="B352" s="88" t="s">
        <v>3933</v>
      </c>
      <c r="C352" s="89">
        <v>0</v>
      </c>
      <c r="D352" s="89">
        <v>0</v>
      </c>
      <c r="E352" s="89">
        <f>C352-D352</f>
        <v>0</v>
      </c>
      <c r="F352" s="90" t="str">
        <f>IF(AND($C352=0,D352=0),"0.00%",IF($C352=0,-1,IF(D352=0,1,($C352-D352)/ABS(D352))))</f>
        <v>0.00%</v>
      </c>
      <c r="G352" s="89">
        <v>0</v>
      </c>
      <c r="H352" s="89">
        <f>+C352-G352</f>
        <v>0</v>
      </c>
      <c r="I352" s="90" t="str">
        <f>IF(AND($C352=0,G352=0),"0.00%",IF($C352=0,-1,IF(G352=0,1,($C352-G352)/ABS(G352))))</f>
        <v>0.00%</v>
      </c>
      <c r="J352" s="91"/>
      <c r="K352" s="89">
        <v>0</v>
      </c>
      <c r="L352" s="89">
        <v>0</v>
      </c>
      <c r="M352" s="89">
        <f>K352-L352</f>
        <v>0</v>
      </c>
      <c r="N352" s="90" t="str">
        <f>IF(AND($K352=0,L352=0),"0.00%",IF($K352=0,-1,IF(L352=0,1,($K352-L352)/ABS(L352))))</f>
        <v>0.00%</v>
      </c>
      <c r="O352" s="89">
        <v>0</v>
      </c>
      <c r="P352" s="89">
        <f>+K352-O352</f>
        <v>0</v>
      </c>
      <c r="Q352" s="90" t="str">
        <f>IF(AND($K352=0,O352=0),"0.00%",IF($K352=0,-1,IF(O352=0,1,($K352-O352)/ABS(O352))))</f>
        <v>0.00%</v>
      </c>
      <c r="R352" s="91"/>
      <c r="S352" s="89">
        <v>0</v>
      </c>
      <c r="T352" s="89">
        <f>+S352-K352</f>
        <v>0</v>
      </c>
      <c r="U352" s="335">
        <f>IF(C352=0,0,1)+IF(D352=0,0,1)+IF(E352=0,0,1)+IF(G352=0,0,1)+IF(K352=0,0,1)+IF(L352=0,0,1)+IF(M352=0,0,1)+IF(O352=0,0,1)</f>
        <v>0</v>
      </c>
    </row>
    <row r="353" spans="1:21" s="81" customFormat="1" ht="15" hidden="1">
      <c r="A353" s="87" t="s">
        <v>468</v>
      </c>
      <c r="B353" s="88" t="s">
        <v>3934</v>
      </c>
      <c r="C353" s="89">
        <v>0</v>
      </c>
      <c r="D353" s="89">
        <v>0</v>
      </c>
      <c r="E353" s="89">
        <f>C353-D353</f>
        <v>0</v>
      </c>
      <c r="F353" s="90" t="str">
        <f>IF(AND($C353=0,D353=0),"0.00%",IF($C353=0,-1,IF(D353=0,1,($C353-D353)/ABS(D353))))</f>
        <v>0.00%</v>
      </c>
      <c r="G353" s="89">
        <v>0</v>
      </c>
      <c r="H353" s="89">
        <f>+C353-G353</f>
        <v>0</v>
      </c>
      <c r="I353" s="90" t="str">
        <f>IF(AND($C353=0,G353=0),"0.00%",IF($C353=0,-1,IF(G353=0,1,($C353-G353)/ABS(G353))))</f>
        <v>0.00%</v>
      </c>
      <c r="J353" s="91"/>
      <c r="K353" s="89">
        <v>0</v>
      </c>
      <c r="L353" s="89">
        <v>0</v>
      </c>
      <c r="M353" s="89">
        <f>K353-L353</f>
        <v>0</v>
      </c>
      <c r="N353" s="90" t="str">
        <f>IF(AND($K353=0,L353=0),"0.00%",IF($K353=0,-1,IF(L353=0,1,($K353-L353)/ABS(L353))))</f>
        <v>0.00%</v>
      </c>
      <c r="O353" s="89">
        <v>0</v>
      </c>
      <c r="P353" s="89">
        <f>+K353-O353</f>
        <v>0</v>
      </c>
      <c r="Q353" s="90" t="str">
        <f>IF(AND($K353=0,O353=0),"0.00%",IF($K353=0,-1,IF(O353=0,1,($K353-O353)/ABS(O353))))</f>
        <v>0.00%</v>
      </c>
      <c r="R353" s="91"/>
      <c r="S353" s="89">
        <v>0</v>
      </c>
      <c r="T353" s="89">
        <f>+S353-K353</f>
        <v>0</v>
      </c>
      <c r="U353" s="335">
        <f>IF(C353=0,0,1)+IF(D353=0,0,1)+IF(E353=0,0,1)+IF(G353=0,0,1)+IF(K353=0,0,1)+IF(L353=0,0,1)+IF(M353=0,0,1)+IF(O353=0,0,1)</f>
        <v>0</v>
      </c>
    </row>
    <row r="354" spans="1:21" s="81" customFormat="1" ht="15" hidden="1">
      <c r="A354" s="87" t="s">
        <v>469</v>
      </c>
      <c r="B354" s="88" t="s">
        <v>3935</v>
      </c>
      <c r="C354" s="89">
        <v>0</v>
      </c>
      <c r="D354" s="89">
        <v>0</v>
      </c>
      <c r="E354" s="89">
        <f>C354-D354</f>
        <v>0</v>
      </c>
      <c r="F354" s="90" t="str">
        <f>IF(AND($C354=0,D354=0),"0.00%",IF($C354=0,-1,IF(D354=0,1,($C354-D354)/ABS(D354))))</f>
        <v>0.00%</v>
      </c>
      <c r="G354" s="89">
        <v>0</v>
      </c>
      <c r="H354" s="89">
        <f>+C354-G354</f>
        <v>0</v>
      </c>
      <c r="I354" s="90" t="str">
        <f>IF(AND($C354=0,G354=0),"0.00%",IF($C354=0,-1,IF(G354=0,1,($C354-G354)/ABS(G354))))</f>
        <v>0.00%</v>
      </c>
      <c r="J354" s="91"/>
      <c r="K354" s="89">
        <v>0</v>
      </c>
      <c r="L354" s="89">
        <v>0</v>
      </c>
      <c r="M354" s="89">
        <f>K354-L354</f>
        <v>0</v>
      </c>
      <c r="N354" s="90" t="str">
        <f>IF(AND($K354=0,L354=0),"0.00%",IF($K354=0,-1,IF(L354=0,1,($K354-L354)/ABS(L354))))</f>
        <v>0.00%</v>
      </c>
      <c r="O354" s="89">
        <v>0</v>
      </c>
      <c r="P354" s="89">
        <f>+K354-O354</f>
        <v>0</v>
      </c>
      <c r="Q354" s="90" t="str">
        <f>IF(AND($K354=0,O354=0),"0.00%",IF($K354=0,-1,IF(O354=0,1,($K354-O354)/ABS(O354))))</f>
        <v>0.00%</v>
      </c>
      <c r="R354" s="91"/>
      <c r="S354" s="89">
        <v>0</v>
      </c>
      <c r="T354" s="89">
        <f>+S354-K354</f>
        <v>0</v>
      </c>
      <c r="U354" s="335">
        <f>IF(C354=0,0,1)+IF(D354=0,0,1)+IF(E354=0,0,1)+IF(G354=0,0,1)+IF(K354=0,0,1)+IF(L354=0,0,1)+IF(M354=0,0,1)+IF(O354=0,0,1)</f>
        <v>0</v>
      </c>
    </row>
    <row r="355" spans="1:21" s="81" customFormat="1" ht="15" hidden="1">
      <c r="A355" s="87" t="s">
        <v>470</v>
      </c>
      <c r="B355" s="88" t="s">
        <v>3936</v>
      </c>
      <c r="C355" s="89">
        <v>0</v>
      </c>
      <c r="D355" s="89">
        <v>0</v>
      </c>
      <c r="E355" s="89">
        <f>C355-D355</f>
        <v>0</v>
      </c>
      <c r="F355" s="90" t="str">
        <f>IF(AND($C355=0,D355=0),"0.00%",IF($C355=0,-1,IF(D355=0,1,($C355-D355)/ABS(D355))))</f>
        <v>0.00%</v>
      </c>
      <c r="G355" s="89">
        <v>0</v>
      </c>
      <c r="H355" s="89">
        <f>+C355-G355</f>
        <v>0</v>
      </c>
      <c r="I355" s="90" t="str">
        <f>IF(AND($C355=0,G355=0),"0.00%",IF($C355=0,-1,IF(G355=0,1,($C355-G355)/ABS(G355))))</f>
        <v>0.00%</v>
      </c>
      <c r="J355" s="91"/>
      <c r="K355" s="89">
        <v>0</v>
      </c>
      <c r="L355" s="89">
        <v>0</v>
      </c>
      <c r="M355" s="89">
        <f>K355-L355</f>
        <v>0</v>
      </c>
      <c r="N355" s="90" t="str">
        <f>IF(AND($K355=0,L355=0),"0.00%",IF($K355=0,-1,IF(L355=0,1,($K355-L355)/ABS(L355))))</f>
        <v>0.00%</v>
      </c>
      <c r="O355" s="89">
        <v>0</v>
      </c>
      <c r="P355" s="89">
        <f>+K355-O355</f>
        <v>0</v>
      </c>
      <c r="Q355" s="90" t="str">
        <f>IF(AND($K355=0,O355=0),"0.00%",IF($K355=0,-1,IF(O355=0,1,($K355-O355)/ABS(O355))))</f>
        <v>0.00%</v>
      </c>
      <c r="R355" s="91"/>
      <c r="S355" s="89">
        <v>0</v>
      </c>
      <c r="T355" s="89">
        <f>+S355-K355</f>
        <v>0</v>
      </c>
      <c r="U355" s="335">
        <f>IF(C355=0,0,1)+IF(D355=0,0,1)+IF(E355=0,0,1)+IF(G355=0,0,1)+IF(K355=0,0,1)+IF(L355=0,0,1)+IF(M355=0,0,1)+IF(O355=0,0,1)</f>
        <v>0</v>
      </c>
    </row>
    <row r="356" spans="1:21" s="81" customFormat="1" ht="15" hidden="1">
      <c r="A356" s="87" t="s">
        <v>471</v>
      </c>
      <c r="B356" s="88" t="s">
        <v>3937</v>
      </c>
      <c r="C356" s="89">
        <v>0</v>
      </c>
      <c r="D356" s="89">
        <v>0</v>
      </c>
      <c r="E356" s="89">
        <f>C356-D356</f>
        <v>0</v>
      </c>
      <c r="F356" s="90" t="str">
        <f>IF(AND($C356=0,D356=0),"0.00%",IF($C356=0,-1,IF(D356=0,1,($C356-D356)/ABS(D356))))</f>
        <v>0.00%</v>
      </c>
      <c r="G356" s="89">
        <v>0</v>
      </c>
      <c r="H356" s="89">
        <f>+C356-G356</f>
        <v>0</v>
      </c>
      <c r="I356" s="90" t="str">
        <f>IF(AND($C356=0,G356=0),"0.00%",IF($C356=0,-1,IF(G356=0,1,($C356-G356)/ABS(G356))))</f>
        <v>0.00%</v>
      </c>
      <c r="J356" s="91"/>
      <c r="K356" s="89">
        <v>0</v>
      </c>
      <c r="L356" s="89">
        <v>0</v>
      </c>
      <c r="M356" s="89">
        <f>K356-L356</f>
        <v>0</v>
      </c>
      <c r="N356" s="90" t="str">
        <f>IF(AND($K356=0,L356=0),"0.00%",IF($K356=0,-1,IF(L356=0,1,($K356-L356)/ABS(L356))))</f>
        <v>0.00%</v>
      </c>
      <c r="O356" s="89">
        <v>0</v>
      </c>
      <c r="P356" s="89">
        <f>+K356-O356</f>
        <v>0</v>
      </c>
      <c r="Q356" s="90" t="str">
        <f>IF(AND($K356=0,O356=0),"0.00%",IF($K356=0,-1,IF(O356=0,1,($K356-O356)/ABS(O356))))</f>
        <v>0.00%</v>
      </c>
      <c r="R356" s="91"/>
      <c r="S356" s="89">
        <v>0</v>
      </c>
      <c r="T356" s="89">
        <f>+S356-K356</f>
        <v>0</v>
      </c>
      <c r="U356" s="335">
        <f>IF(C356=0,0,1)+IF(D356=0,0,1)+IF(E356=0,0,1)+IF(G356=0,0,1)+IF(K356=0,0,1)+IF(L356=0,0,1)+IF(M356=0,0,1)+IF(O356=0,0,1)</f>
        <v>0</v>
      </c>
    </row>
    <row r="357" spans="1:21" s="81" customFormat="1" ht="15" hidden="1">
      <c r="A357" s="87" t="s">
        <v>472</v>
      </c>
      <c r="B357" s="88" t="s">
        <v>3938</v>
      </c>
      <c r="C357" s="89">
        <v>0</v>
      </c>
      <c r="D357" s="89">
        <v>0</v>
      </c>
      <c r="E357" s="89">
        <f>C357-D357</f>
        <v>0</v>
      </c>
      <c r="F357" s="90" t="str">
        <f>IF(AND($C357=0,D357=0),"0.00%",IF($C357=0,-1,IF(D357=0,1,($C357-D357)/ABS(D357))))</f>
        <v>0.00%</v>
      </c>
      <c r="G357" s="89">
        <v>0</v>
      </c>
      <c r="H357" s="89">
        <f>+C357-G357</f>
        <v>0</v>
      </c>
      <c r="I357" s="90" t="str">
        <f>IF(AND($C357=0,G357=0),"0.00%",IF($C357=0,-1,IF(G357=0,1,($C357-G357)/ABS(G357))))</f>
        <v>0.00%</v>
      </c>
      <c r="J357" s="91"/>
      <c r="K357" s="89">
        <v>0</v>
      </c>
      <c r="L357" s="89">
        <v>0</v>
      </c>
      <c r="M357" s="89">
        <f>K357-L357</f>
        <v>0</v>
      </c>
      <c r="N357" s="90" t="str">
        <f>IF(AND($K357=0,L357=0),"0.00%",IF($K357=0,-1,IF(L357=0,1,($K357-L357)/ABS(L357))))</f>
        <v>0.00%</v>
      </c>
      <c r="O357" s="89">
        <v>0</v>
      </c>
      <c r="P357" s="89">
        <f>+K357-O357</f>
        <v>0</v>
      </c>
      <c r="Q357" s="90" t="str">
        <f>IF(AND($K357=0,O357=0),"0.00%",IF($K357=0,-1,IF(O357=0,1,($K357-O357)/ABS(O357))))</f>
        <v>0.00%</v>
      </c>
      <c r="R357" s="91"/>
      <c r="S357" s="89">
        <v>0</v>
      </c>
      <c r="T357" s="89">
        <f>+S357-K357</f>
        <v>0</v>
      </c>
      <c r="U357" s="335">
        <f>IF(C357=0,0,1)+IF(D357=0,0,1)+IF(E357=0,0,1)+IF(G357=0,0,1)+IF(K357=0,0,1)+IF(L357=0,0,1)+IF(M357=0,0,1)+IF(O357=0,0,1)</f>
        <v>0</v>
      </c>
    </row>
    <row r="358" spans="1:21" s="81" customFormat="1" ht="15" hidden="1">
      <c r="A358" s="87" t="s">
        <v>473</v>
      </c>
      <c r="B358" s="88" t="s">
        <v>3939</v>
      </c>
      <c r="C358" s="89">
        <v>0</v>
      </c>
      <c r="D358" s="89">
        <v>0</v>
      </c>
      <c r="E358" s="89">
        <f>C358-D358</f>
        <v>0</v>
      </c>
      <c r="F358" s="90" t="str">
        <f>IF(AND($C358=0,D358=0),"0.00%",IF($C358=0,-1,IF(D358=0,1,($C358-D358)/ABS(D358))))</f>
        <v>0.00%</v>
      </c>
      <c r="G358" s="89">
        <v>0</v>
      </c>
      <c r="H358" s="89">
        <f>+C358-G358</f>
        <v>0</v>
      </c>
      <c r="I358" s="90" t="str">
        <f>IF(AND($C358=0,G358=0),"0.00%",IF($C358=0,-1,IF(G358=0,1,($C358-G358)/ABS(G358))))</f>
        <v>0.00%</v>
      </c>
      <c r="J358" s="91"/>
      <c r="K358" s="89">
        <v>0</v>
      </c>
      <c r="L358" s="89">
        <v>0</v>
      </c>
      <c r="M358" s="89">
        <f>K358-L358</f>
        <v>0</v>
      </c>
      <c r="N358" s="90" t="str">
        <f>IF(AND($K358=0,L358=0),"0.00%",IF($K358=0,-1,IF(L358=0,1,($K358-L358)/ABS(L358))))</f>
        <v>0.00%</v>
      </c>
      <c r="O358" s="89">
        <v>0</v>
      </c>
      <c r="P358" s="89">
        <f>+K358-O358</f>
        <v>0</v>
      </c>
      <c r="Q358" s="90" t="str">
        <f>IF(AND($K358=0,O358=0),"0.00%",IF($K358=0,-1,IF(O358=0,1,($K358-O358)/ABS(O358))))</f>
        <v>0.00%</v>
      </c>
      <c r="R358" s="91"/>
      <c r="S358" s="89">
        <v>0</v>
      </c>
      <c r="T358" s="89">
        <f>+S358-K358</f>
        <v>0</v>
      </c>
      <c r="U358" s="335">
        <f>IF(C358=0,0,1)+IF(D358=0,0,1)+IF(E358=0,0,1)+IF(G358=0,0,1)+IF(K358=0,0,1)+IF(L358=0,0,1)+IF(M358=0,0,1)+IF(O358=0,0,1)</f>
        <v>0</v>
      </c>
    </row>
    <row r="359" spans="1:21" s="81" customFormat="1" ht="15" hidden="1">
      <c r="A359" s="87" t="s">
        <v>474</v>
      </c>
      <c r="B359" s="88" t="s">
        <v>3940</v>
      </c>
      <c r="C359" s="89">
        <v>0</v>
      </c>
      <c r="D359" s="89">
        <v>0</v>
      </c>
      <c r="E359" s="89">
        <f>C359-D359</f>
        <v>0</v>
      </c>
      <c r="F359" s="90" t="str">
        <f>IF(AND($C359=0,D359=0),"0.00%",IF($C359=0,-1,IF(D359=0,1,($C359-D359)/ABS(D359))))</f>
        <v>0.00%</v>
      </c>
      <c r="G359" s="89">
        <v>0</v>
      </c>
      <c r="H359" s="89">
        <f>+C359-G359</f>
        <v>0</v>
      </c>
      <c r="I359" s="90" t="str">
        <f>IF(AND($C359=0,G359=0),"0.00%",IF($C359=0,-1,IF(G359=0,1,($C359-G359)/ABS(G359))))</f>
        <v>0.00%</v>
      </c>
      <c r="J359" s="91"/>
      <c r="K359" s="89">
        <v>0</v>
      </c>
      <c r="L359" s="89">
        <v>0</v>
      </c>
      <c r="M359" s="89">
        <f>K359-L359</f>
        <v>0</v>
      </c>
      <c r="N359" s="90" t="str">
        <f>IF(AND($K359=0,L359=0),"0.00%",IF($K359=0,-1,IF(L359=0,1,($K359-L359)/ABS(L359))))</f>
        <v>0.00%</v>
      </c>
      <c r="O359" s="89">
        <v>0</v>
      </c>
      <c r="P359" s="89">
        <f>+K359-O359</f>
        <v>0</v>
      </c>
      <c r="Q359" s="90" t="str">
        <f>IF(AND($K359=0,O359=0),"0.00%",IF($K359=0,-1,IF(O359=0,1,($K359-O359)/ABS(O359))))</f>
        <v>0.00%</v>
      </c>
      <c r="R359" s="91"/>
      <c r="S359" s="89">
        <v>0</v>
      </c>
      <c r="T359" s="89">
        <f>+S359-K359</f>
        <v>0</v>
      </c>
      <c r="U359" s="335">
        <f>IF(C359=0,0,1)+IF(D359=0,0,1)+IF(E359=0,0,1)+IF(G359=0,0,1)+IF(K359=0,0,1)+IF(L359=0,0,1)+IF(M359=0,0,1)+IF(O359=0,0,1)</f>
        <v>0</v>
      </c>
    </row>
    <row r="360" spans="1:21" s="81" customFormat="1" ht="15" hidden="1">
      <c r="A360" s="87" t="s">
        <v>475</v>
      </c>
      <c r="B360" s="88" t="s">
        <v>3941</v>
      </c>
      <c r="C360" s="89">
        <v>0</v>
      </c>
      <c r="D360" s="89">
        <v>0</v>
      </c>
      <c r="E360" s="89">
        <f>C360-D360</f>
        <v>0</v>
      </c>
      <c r="F360" s="90" t="str">
        <f>IF(AND($C360=0,D360=0),"0.00%",IF($C360=0,-1,IF(D360=0,1,($C360-D360)/ABS(D360))))</f>
        <v>0.00%</v>
      </c>
      <c r="G360" s="89">
        <v>0</v>
      </c>
      <c r="H360" s="89">
        <f>+C360-G360</f>
        <v>0</v>
      </c>
      <c r="I360" s="90" t="str">
        <f>IF(AND($C360=0,G360=0),"0.00%",IF($C360=0,-1,IF(G360=0,1,($C360-G360)/ABS(G360))))</f>
        <v>0.00%</v>
      </c>
      <c r="J360" s="91"/>
      <c r="K360" s="89">
        <v>0</v>
      </c>
      <c r="L360" s="89">
        <v>0</v>
      </c>
      <c r="M360" s="89">
        <f>K360-L360</f>
        <v>0</v>
      </c>
      <c r="N360" s="90" t="str">
        <f>IF(AND($K360=0,L360=0),"0.00%",IF($K360=0,-1,IF(L360=0,1,($K360-L360)/ABS(L360))))</f>
        <v>0.00%</v>
      </c>
      <c r="O360" s="89">
        <v>0</v>
      </c>
      <c r="P360" s="89">
        <f>+K360-O360</f>
        <v>0</v>
      </c>
      <c r="Q360" s="90" t="str">
        <f>IF(AND($K360=0,O360=0),"0.00%",IF($K360=0,-1,IF(O360=0,1,($K360-O360)/ABS(O360))))</f>
        <v>0.00%</v>
      </c>
      <c r="R360" s="91"/>
      <c r="S360" s="89">
        <v>0</v>
      </c>
      <c r="T360" s="89">
        <f>+S360-K360</f>
        <v>0</v>
      </c>
      <c r="U360" s="335">
        <f>IF(C360=0,0,1)+IF(D360=0,0,1)+IF(E360=0,0,1)+IF(G360=0,0,1)+IF(K360=0,0,1)+IF(L360=0,0,1)+IF(M360=0,0,1)+IF(O360=0,0,1)</f>
        <v>0</v>
      </c>
    </row>
    <row r="361" spans="1:21" s="81" customFormat="1" ht="15" hidden="1">
      <c r="A361" s="87" t="s">
        <v>476</v>
      </c>
      <c r="B361" s="88" t="s">
        <v>3942</v>
      </c>
      <c r="C361" s="89">
        <v>0</v>
      </c>
      <c r="D361" s="89">
        <v>0</v>
      </c>
      <c r="E361" s="89">
        <f>C361-D361</f>
        <v>0</v>
      </c>
      <c r="F361" s="90" t="str">
        <f>IF(AND($C361=0,D361=0),"0.00%",IF($C361=0,-1,IF(D361=0,1,($C361-D361)/ABS(D361))))</f>
        <v>0.00%</v>
      </c>
      <c r="G361" s="89">
        <v>0</v>
      </c>
      <c r="H361" s="89">
        <f>+C361-G361</f>
        <v>0</v>
      </c>
      <c r="I361" s="90" t="str">
        <f>IF(AND($C361=0,G361=0),"0.00%",IF($C361=0,-1,IF(G361=0,1,($C361-G361)/ABS(G361))))</f>
        <v>0.00%</v>
      </c>
      <c r="J361" s="91"/>
      <c r="K361" s="89">
        <v>0</v>
      </c>
      <c r="L361" s="89">
        <v>0</v>
      </c>
      <c r="M361" s="89">
        <f>K361-L361</f>
        <v>0</v>
      </c>
      <c r="N361" s="90" t="str">
        <f>IF(AND($K361=0,L361=0),"0.00%",IF($K361=0,-1,IF(L361=0,1,($K361-L361)/ABS(L361))))</f>
        <v>0.00%</v>
      </c>
      <c r="O361" s="89">
        <v>0</v>
      </c>
      <c r="P361" s="89">
        <f>+K361-O361</f>
        <v>0</v>
      </c>
      <c r="Q361" s="90" t="str">
        <f>IF(AND($K361=0,O361=0),"0.00%",IF($K361=0,-1,IF(O361=0,1,($K361-O361)/ABS(O361))))</f>
        <v>0.00%</v>
      </c>
      <c r="R361" s="91"/>
      <c r="S361" s="89">
        <v>0</v>
      </c>
      <c r="T361" s="89">
        <f>+S361-K361</f>
        <v>0</v>
      </c>
      <c r="U361" s="335">
        <f>IF(C361=0,0,1)+IF(D361=0,0,1)+IF(E361=0,0,1)+IF(G361=0,0,1)+IF(K361=0,0,1)+IF(L361=0,0,1)+IF(M361=0,0,1)+IF(O361=0,0,1)</f>
        <v>0</v>
      </c>
    </row>
    <row r="362" spans="1:21" s="81" customFormat="1" ht="15" hidden="1">
      <c r="A362" s="87" t="s">
        <v>477</v>
      </c>
      <c r="B362" s="88" t="s">
        <v>3943</v>
      </c>
      <c r="C362" s="89">
        <v>0</v>
      </c>
      <c r="D362" s="89">
        <v>0</v>
      </c>
      <c r="E362" s="89">
        <f>C362-D362</f>
        <v>0</v>
      </c>
      <c r="F362" s="90" t="str">
        <f>IF(AND($C362=0,D362=0),"0.00%",IF($C362=0,-1,IF(D362=0,1,($C362-D362)/ABS(D362))))</f>
        <v>0.00%</v>
      </c>
      <c r="G362" s="89">
        <v>0</v>
      </c>
      <c r="H362" s="89">
        <f>+C362-G362</f>
        <v>0</v>
      </c>
      <c r="I362" s="90" t="str">
        <f>IF(AND($C362=0,G362=0),"0.00%",IF($C362=0,-1,IF(G362=0,1,($C362-G362)/ABS(G362))))</f>
        <v>0.00%</v>
      </c>
      <c r="J362" s="91"/>
      <c r="K362" s="89">
        <v>0</v>
      </c>
      <c r="L362" s="89">
        <v>0</v>
      </c>
      <c r="M362" s="89">
        <f>K362-L362</f>
        <v>0</v>
      </c>
      <c r="N362" s="90" t="str">
        <f>IF(AND($K362=0,L362=0),"0.00%",IF($K362=0,-1,IF(L362=0,1,($K362-L362)/ABS(L362))))</f>
        <v>0.00%</v>
      </c>
      <c r="O362" s="89">
        <v>0</v>
      </c>
      <c r="P362" s="89">
        <f>+K362-O362</f>
        <v>0</v>
      </c>
      <c r="Q362" s="90" t="str">
        <f>IF(AND($K362=0,O362=0),"0.00%",IF($K362=0,-1,IF(O362=0,1,($K362-O362)/ABS(O362))))</f>
        <v>0.00%</v>
      </c>
      <c r="R362" s="91"/>
      <c r="S362" s="89">
        <v>0</v>
      </c>
      <c r="T362" s="89">
        <f>+S362-K362</f>
        <v>0</v>
      </c>
      <c r="U362" s="335">
        <f>IF(C362=0,0,1)+IF(D362=0,0,1)+IF(E362=0,0,1)+IF(G362=0,0,1)+IF(K362=0,0,1)+IF(L362=0,0,1)+IF(M362=0,0,1)+IF(O362=0,0,1)</f>
        <v>0</v>
      </c>
    </row>
    <row r="363" spans="1:21" s="81" customFormat="1" ht="15" hidden="1">
      <c r="A363" s="87" t="s">
        <v>478</v>
      </c>
      <c r="B363" s="88" t="s">
        <v>3944</v>
      </c>
      <c r="C363" s="89">
        <v>0</v>
      </c>
      <c r="D363" s="89">
        <v>0</v>
      </c>
      <c r="E363" s="89">
        <f>C363-D363</f>
        <v>0</v>
      </c>
      <c r="F363" s="90" t="str">
        <f>IF(AND($C363=0,D363=0),"0.00%",IF($C363=0,-1,IF(D363=0,1,($C363-D363)/ABS(D363))))</f>
        <v>0.00%</v>
      </c>
      <c r="G363" s="89">
        <v>0</v>
      </c>
      <c r="H363" s="89">
        <f>+C363-G363</f>
        <v>0</v>
      </c>
      <c r="I363" s="90" t="str">
        <f>IF(AND($C363=0,G363=0),"0.00%",IF($C363=0,-1,IF(G363=0,1,($C363-G363)/ABS(G363))))</f>
        <v>0.00%</v>
      </c>
      <c r="J363" s="91"/>
      <c r="K363" s="89">
        <v>0</v>
      </c>
      <c r="L363" s="89">
        <v>0</v>
      </c>
      <c r="M363" s="89">
        <f>K363-L363</f>
        <v>0</v>
      </c>
      <c r="N363" s="90" t="str">
        <f>IF(AND($K363=0,L363=0),"0.00%",IF($K363=0,-1,IF(L363=0,1,($K363-L363)/ABS(L363))))</f>
        <v>0.00%</v>
      </c>
      <c r="O363" s="89">
        <v>0</v>
      </c>
      <c r="P363" s="89">
        <f>+K363-O363</f>
        <v>0</v>
      </c>
      <c r="Q363" s="90" t="str">
        <f>IF(AND($K363=0,O363=0),"0.00%",IF($K363=0,-1,IF(O363=0,1,($K363-O363)/ABS(O363))))</f>
        <v>0.00%</v>
      </c>
      <c r="R363" s="91"/>
      <c r="S363" s="89">
        <v>0</v>
      </c>
      <c r="T363" s="89">
        <f>+S363-K363</f>
        <v>0</v>
      </c>
      <c r="U363" s="335">
        <f>IF(C363=0,0,1)+IF(D363=0,0,1)+IF(E363=0,0,1)+IF(G363=0,0,1)+IF(K363=0,0,1)+IF(L363=0,0,1)+IF(M363=0,0,1)+IF(O363=0,0,1)</f>
        <v>0</v>
      </c>
    </row>
    <row r="364" spans="1:21" s="81" customFormat="1" ht="15" hidden="1">
      <c r="A364" s="87" t="s">
        <v>479</v>
      </c>
      <c r="B364" s="88" t="s">
        <v>3945</v>
      </c>
      <c r="C364" s="89">
        <v>0</v>
      </c>
      <c r="D364" s="89">
        <v>0</v>
      </c>
      <c r="E364" s="89">
        <f>C364-D364</f>
        <v>0</v>
      </c>
      <c r="F364" s="90" t="str">
        <f>IF(AND($C364=0,D364=0),"0.00%",IF($C364=0,-1,IF(D364=0,1,($C364-D364)/ABS(D364))))</f>
        <v>0.00%</v>
      </c>
      <c r="G364" s="89">
        <v>0</v>
      </c>
      <c r="H364" s="89">
        <f>+C364-G364</f>
        <v>0</v>
      </c>
      <c r="I364" s="90" t="str">
        <f>IF(AND($C364=0,G364=0),"0.00%",IF($C364=0,-1,IF(G364=0,1,($C364-G364)/ABS(G364))))</f>
        <v>0.00%</v>
      </c>
      <c r="J364" s="91"/>
      <c r="K364" s="89">
        <v>0</v>
      </c>
      <c r="L364" s="89">
        <v>0</v>
      </c>
      <c r="M364" s="89">
        <f>K364-L364</f>
        <v>0</v>
      </c>
      <c r="N364" s="90" t="str">
        <f>IF(AND($K364=0,L364=0),"0.00%",IF($K364=0,-1,IF(L364=0,1,($K364-L364)/ABS(L364))))</f>
        <v>0.00%</v>
      </c>
      <c r="O364" s="89">
        <v>0</v>
      </c>
      <c r="P364" s="89">
        <f>+K364-O364</f>
        <v>0</v>
      </c>
      <c r="Q364" s="90" t="str">
        <f>IF(AND($K364=0,O364=0),"0.00%",IF($K364=0,-1,IF(O364=0,1,($K364-O364)/ABS(O364))))</f>
        <v>0.00%</v>
      </c>
      <c r="R364" s="91"/>
      <c r="S364" s="89">
        <v>0</v>
      </c>
      <c r="T364" s="89">
        <f>+S364-K364</f>
        <v>0</v>
      </c>
      <c r="U364" s="335">
        <f>IF(C364=0,0,1)+IF(D364=0,0,1)+IF(E364=0,0,1)+IF(G364=0,0,1)+IF(K364=0,0,1)+IF(L364=0,0,1)+IF(M364=0,0,1)+IF(O364=0,0,1)</f>
        <v>0</v>
      </c>
    </row>
    <row r="365" spans="1:21" s="81" customFormat="1" ht="15" hidden="1">
      <c r="A365" s="87" t="s">
        <v>480</v>
      </c>
      <c r="B365" s="88" t="s">
        <v>3946</v>
      </c>
      <c r="C365" s="89">
        <v>0</v>
      </c>
      <c r="D365" s="89">
        <v>0</v>
      </c>
      <c r="E365" s="89">
        <f>C365-D365</f>
        <v>0</v>
      </c>
      <c r="F365" s="90" t="str">
        <f>IF(AND($C365=0,D365=0),"0.00%",IF($C365=0,-1,IF(D365=0,1,($C365-D365)/ABS(D365))))</f>
        <v>0.00%</v>
      </c>
      <c r="G365" s="89">
        <v>0</v>
      </c>
      <c r="H365" s="89">
        <f>+C365-G365</f>
        <v>0</v>
      </c>
      <c r="I365" s="90" t="str">
        <f>IF(AND($C365=0,G365=0),"0.00%",IF($C365=0,-1,IF(G365=0,1,($C365-G365)/ABS(G365))))</f>
        <v>0.00%</v>
      </c>
      <c r="J365" s="91"/>
      <c r="K365" s="89">
        <v>0</v>
      </c>
      <c r="L365" s="89">
        <v>0</v>
      </c>
      <c r="M365" s="89">
        <f>K365-L365</f>
        <v>0</v>
      </c>
      <c r="N365" s="90" t="str">
        <f>IF(AND($K365=0,L365=0),"0.00%",IF($K365=0,-1,IF(L365=0,1,($K365-L365)/ABS(L365))))</f>
        <v>0.00%</v>
      </c>
      <c r="O365" s="89">
        <v>0</v>
      </c>
      <c r="P365" s="89">
        <f>+K365-O365</f>
        <v>0</v>
      </c>
      <c r="Q365" s="90" t="str">
        <f>IF(AND($K365=0,O365=0),"0.00%",IF($K365=0,-1,IF(O365=0,1,($K365-O365)/ABS(O365))))</f>
        <v>0.00%</v>
      </c>
      <c r="R365" s="91"/>
      <c r="S365" s="89">
        <v>0</v>
      </c>
      <c r="T365" s="89">
        <f>+S365-K365</f>
        <v>0</v>
      </c>
      <c r="U365" s="335">
        <f>IF(C365=0,0,1)+IF(D365=0,0,1)+IF(E365=0,0,1)+IF(G365=0,0,1)+IF(K365=0,0,1)+IF(L365=0,0,1)+IF(M365=0,0,1)+IF(O365=0,0,1)</f>
        <v>0</v>
      </c>
    </row>
    <row r="366" spans="1:21" s="81" customFormat="1" ht="15" hidden="1">
      <c r="A366" s="87" t="s">
        <v>481</v>
      </c>
      <c r="B366" s="88" t="s">
        <v>3947</v>
      </c>
      <c r="C366" s="89">
        <v>0</v>
      </c>
      <c r="D366" s="89">
        <v>0</v>
      </c>
      <c r="E366" s="89">
        <f>C366-D366</f>
        <v>0</v>
      </c>
      <c r="F366" s="90" t="str">
        <f>IF(AND($C366=0,D366=0),"0.00%",IF($C366=0,-1,IF(D366=0,1,($C366-D366)/ABS(D366))))</f>
        <v>0.00%</v>
      </c>
      <c r="G366" s="89">
        <v>0</v>
      </c>
      <c r="H366" s="89">
        <f>+C366-G366</f>
        <v>0</v>
      </c>
      <c r="I366" s="90" t="str">
        <f>IF(AND($C366=0,G366=0),"0.00%",IF($C366=0,-1,IF(G366=0,1,($C366-G366)/ABS(G366))))</f>
        <v>0.00%</v>
      </c>
      <c r="J366" s="91"/>
      <c r="K366" s="89">
        <v>0</v>
      </c>
      <c r="L366" s="89">
        <v>0</v>
      </c>
      <c r="M366" s="89">
        <f>K366-L366</f>
        <v>0</v>
      </c>
      <c r="N366" s="90" t="str">
        <f>IF(AND($K366=0,L366=0),"0.00%",IF($K366=0,-1,IF(L366=0,1,($K366-L366)/ABS(L366))))</f>
        <v>0.00%</v>
      </c>
      <c r="O366" s="89">
        <v>0</v>
      </c>
      <c r="P366" s="89">
        <f>+K366-O366</f>
        <v>0</v>
      </c>
      <c r="Q366" s="90" t="str">
        <f>IF(AND($K366=0,O366=0),"0.00%",IF($K366=0,-1,IF(O366=0,1,($K366-O366)/ABS(O366))))</f>
        <v>0.00%</v>
      </c>
      <c r="R366" s="91"/>
      <c r="S366" s="89">
        <v>0</v>
      </c>
      <c r="T366" s="89">
        <f>+S366-K366</f>
        <v>0</v>
      </c>
      <c r="U366" s="335">
        <f>IF(C366=0,0,1)+IF(D366=0,0,1)+IF(E366=0,0,1)+IF(G366=0,0,1)+IF(K366=0,0,1)+IF(L366=0,0,1)+IF(M366=0,0,1)+IF(O366=0,0,1)</f>
        <v>0</v>
      </c>
    </row>
    <row r="367" spans="1:21" s="81" customFormat="1" ht="15" hidden="1">
      <c r="A367" s="87" t="s">
        <v>482</v>
      </c>
      <c r="B367" s="88" t="s">
        <v>3948</v>
      </c>
      <c r="C367" s="89">
        <v>0</v>
      </c>
      <c r="D367" s="89">
        <v>0</v>
      </c>
      <c r="E367" s="89">
        <f>C367-D367</f>
        <v>0</v>
      </c>
      <c r="F367" s="90" t="str">
        <f>IF(AND($C367=0,D367=0),"0.00%",IF($C367=0,-1,IF(D367=0,1,($C367-D367)/ABS(D367))))</f>
        <v>0.00%</v>
      </c>
      <c r="G367" s="89">
        <v>0</v>
      </c>
      <c r="H367" s="89">
        <f>+C367-G367</f>
        <v>0</v>
      </c>
      <c r="I367" s="90" t="str">
        <f>IF(AND($C367=0,G367=0),"0.00%",IF($C367=0,-1,IF(G367=0,1,($C367-G367)/ABS(G367))))</f>
        <v>0.00%</v>
      </c>
      <c r="J367" s="91"/>
      <c r="K367" s="89">
        <v>0</v>
      </c>
      <c r="L367" s="89">
        <v>0</v>
      </c>
      <c r="M367" s="89">
        <f>K367-L367</f>
        <v>0</v>
      </c>
      <c r="N367" s="90" t="str">
        <f>IF(AND($K367=0,L367=0),"0.00%",IF($K367=0,-1,IF(L367=0,1,($K367-L367)/ABS(L367))))</f>
        <v>0.00%</v>
      </c>
      <c r="O367" s="89">
        <v>0</v>
      </c>
      <c r="P367" s="89">
        <f>+K367-O367</f>
        <v>0</v>
      </c>
      <c r="Q367" s="90" t="str">
        <f>IF(AND($K367=0,O367=0),"0.00%",IF($K367=0,-1,IF(O367=0,1,($K367-O367)/ABS(O367))))</f>
        <v>0.00%</v>
      </c>
      <c r="R367" s="91"/>
      <c r="S367" s="89">
        <v>0</v>
      </c>
      <c r="T367" s="89">
        <f>+S367-K367</f>
        <v>0</v>
      </c>
      <c r="U367" s="335">
        <f>IF(C367=0,0,1)+IF(D367=0,0,1)+IF(E367=0,0,1)+IF(G367=0,0,1)+IF(K367=0,0,1)+IF(L367=0,0,1)+IF(M367=0,0,1)+IF(O367=0,0,1)</f>
        <v>0</v>
      </c>
    </row>
    <row r="368" spans="1:21" s="81" customFormat="1" ht="15" hidden="1">
      <c r="A368" s="87" t="s">
        <v>483</v>
      </c>
      <c r="B368" s="88" t="s">
        <v>3949</v>
      </c>
      <c r="C368" s="89">
        <v>0</v>
      </c>
      <c r="D368" s="89">
        <v>0</v>
      </c>
      <c r="E368" s="89">
        <f>C368-D368</f>
        <v>0</v>
      </c>
      <c r="F368" s="90" t="str">
        <f>IF(AND($C368=0,D368=0),"0.00%",IF($C368=0,-1,IF(D368=0,1,($C368-D368)/ABS(D368))))</f>
        <v>0.00%</v>
      </c>
      <c r="G368" s="89">
        <v>0</v>
      </c>
      <c r="H368" s="89">
        <f>+C368-G368</f>
        <v>0</v>
      </c>
      <c r="I368" s="90" t="str">
        <f>IF(AND($C368=0,G368=0),"0.00%",IF($C368=0,-1,IF(G368=0,1,($C368-G368)/ABS(G368))))</f>
        <v>0.00%</v>
      </c>
      <c r="J368" s="91"/>
      <c r="K368" s="89">
        <v>0</v>
      </c>
      <c r="L368" s="89">
        <v>0</v>
      </c>
      <c r="M368" s="89">
        <f>K368-L368</f>
        <v>0</v>
      </c>
      <c r="N368" s="90" t="str">
        <f>IF(AND($K368=0,L368=0),"0.00%",IF($K368=0,-1,IF(L368=0,1,($K368-L368)/ABS(L368))))</f>
        <v>0.00%</v>
      </c>
      <c r="O368" s="89">
        <v>0</v>
      </c>
      <c r="P368" s="89">
        <f>+K368-O368</f>
        <v>0</v>
      </c>
      <c r="Q368" s="90" t="str">
        <f>IF(AND($K368=0,O368=0),"0.00%",IF($K368=0,-1,IF(O368=0,1,($K368-O368)/ABS(O368))))</f>
        <v>0.00%</v>
      </c>
      <c r="R368" s="91"/>
      <c r="S368" s="89">
        <v>0</v>
      </c>
      <c r="T368" s="89">
        <f>+S368-K368</f>
        <v>0</v>
      </c>
      <c r="U368" s="335">
        <f>IF(C368=0,0,1)+IF(D368=0,0,1)+IF(E368=0,0,1)+IF(G368=0,0,1)+IF(K368=0,0,1)+IF(L368=0,0,1)+IF(M368=0,0,1)+IF(O368=0,0,1)</f>
        <v>0</v>
      </c>
    </row>
    <row r="369" spans="1:21" s="81" customFormat="1" ht="15" hidden="1">
      <c r="A369" s="87" t="s">
        <v>484</v>
      </c>
      <c r="B369" s="88" t="s">
        <v>3950</v>
      </c>
      <c r="C369" s="89">
        <v>0</v>
      </c>
      <c r="D369" s="89">
        <v>0</v>
      </c>
      <c r="E369" s="89">
        <f>C369-D369</f>
        <v>0</v>
      </c>
      <c r="F369" s="90" t="str">
        <f>IF(AND($C369=0,D369=0),"0.00%",IF($C369=0,-1,IF(D369=0,1,($C369-D369)/ABS(D369))))</f>
        <v>0.00%</v>
      </c>
      <c r="G369" s="89">
        <v>0</v>
      </c>
      <c r="H369" s="89">
        <f>+C369-G369</f>
        <v>0</v>
      </c>
      <c r="I369" s="90" t="str">
        <f>IF(AND($C369=0,G369=0),"0.00%",IF($C369=0,-1,IF(G369=0,1,($C369-G369)/ABS(G369))))</f>
        <v>0.00%</v>
      </c>
      <c r="J369" s="91"/>
      <c r="K369" s="89">
        <v>0</v>
      </c>
      <c r="L369" s="89">
        <v>0</v>
      </c>
      <c r="M369" s="89">
        <f>K369-L369</f>
        <v>0</v>
      </c>
      <c r="N369" s="90" t="str">
        <f>IF(AND($K369=0,L369=0),"0.00%",IF($K369=0,-1,IF(L369=0,1,($K369-L369)/ABS(L369))))</f>
        <v>0.00%</v>
      </c>
      <c r="O369" s="89">
        <v>0</v>
      </c>
      <c r="P369" s="89">
        <f>+K369-O369</f>
        <v>0</v>
      </c>
      <c r="Q369" s="90" t="str">
        <f>IF(AND($K369=0,O369=0),"0.00%",IF($K369=0,-1,IF(O369=0,1,($K369-O369)/ABS(O369))))</f>
        <v>0.00%</v>
      </c>
      <c r="R369" s="91"/>
      <c r="S369" s="89">
        <v>0</v>
      </c>
      <c r="T369" s="89">
        <f>+S369-K369</f>
        <v>0</v>
      </c>
      <c r="U369" s="335">
        <f>IF(C369=0,0,1)+IF(D369=0,0,1)+IF(E369=0,0,1)+IF(G369=0,0,1)+IF(K369=0,0,1)+IF(L369=0,0,1)+IF(M369=0,0,1)+IF(O369=0,0,1)</f>
        <v>0</v>
      </c>
    </row>
    <row r="370" spans="1:21" s="81" customFormat="1" ht="15" hidden="1">
      <c r="A370" s="87" t="s">
        <v>485</v>
      </c>
      <c r="B370" s="88" t="s">
        <v>3951</v>
      </c>
      <c r="C370" s="89">
        <v>0</v>
      </c>
      <c r="D370" s="89">
        <v>0</v>
      </c>
      <c r="E370" s="89">
        <f>C370-D370</f>
        <v>0</v>
      </c>
      <c r="F370" s="90" t="str">
        <f>IF(AND($C370=0,D370=0),"0.00%",IF($C370=0,-1,IF(D370=0,1,($C370-D370)/ABS(D370))))</f>
        <v>0.00%</v>
      </c>
      <c r="G370" s="89">
        <v>0</v>
      </c>
      <c r="H370" s="89">
        <f>+C370-G370</f>
        <v>0</v>
      </c>
      <c r="I370" s="90" t="str">
        <f>IF(AND($C370=0,G370=0),"0.00%",IF($C370=0,-1,IF(G370=0,1,($C370-G370)/ABS(G370))))</f>
        <v>0.00%</v>
      </c>
      <c r="J370" s="91"/>
      <c r="K370" s="89">
        <v>0</v>
      </c>
      <c r="L370" s="89">
        <v>0</v>
      </c>
      <c r="M370" s="89">
        <f>K370-L370</f>
        <v>0</v>
      </c>
      <c r="N370" s="90" t="str">
        <f>IF(AND($K370=0,L370=0),"0.00%",IF($K370=0,-1,IF(L370=0,1,($K370-L370)/ABS(L370))))</f>
        <v>0.00%</v>
      </c>
      <c r="O370" s="89">
        <v>0</v>
      </c>
      <c r="P370" s="89">
        <f>+K370-O370</f>
        <v>0</v>
      </c>
      <c r="Q370" s="90" t="str">
        <f>IF(AND($K370=0,O370=0),"0.00%",IF($K370=0,-1,IF(O370=0,1,($K370-O370)/ABS(O370))))</f>
        <v>0.00%</v>
      </c>
      <c r="R370" s="91"/>
      <c r="S370" s="89">
        <v>0</v>
      </c>
      <c r="T370" s="89">
        <f>+S370-K370</f>
        <v>0</v>
      </c>
      <c r="U370" s="335">
        <f>IF(C370=0,0,1)+IF(D370=0,0,1)+IF(E370=0,0,1)+IF(G370=0,0,1)+IF(K370=0,0,1)+IF(L370=0,0,1)+IF(M370=0,0,1)+IF(O370=0,0,1)</f>
        <v>0</v>
      </c>
    </row>
    <row r="371" spans="1:21" s="81" customFormat="1" ht="15" hidden="1">
      <c r="A371" s="87" t="s">
        <v>486</v>
      </c>
      <c r="B371" s="88" t="s">
        <v>3952</v>
      </c>
      <c r="C371" s="89">
        <v>0</v>
      </c>
      <c r="D371" s="89">
        <v>0</v>
      </c>
      <c r="E371" s="89">
        <f>C371-D371</f>
        <v>0</v>
      </c>
      <c r="F371" s="90" t="str">
        <f>IF(AND($C371=0,D371=0),"0.00%",IF($C371=0,-1,IF(D371=0,1,($C371-D371)/ABS(D371))))</f>
        <v>0.00%</v>
      </c>
      <c r="G371" s="89">
        <v>0</v>
      </c>
      <c r="H371" s="89">
        <f>+C371-G371</f>
        <v>0</v>
      </c>
      <c r="I371" s="90" t="str">
        <f>IF(AND($C371=0,G371=0),"0.00%",IF($C371=0,-1,IF(G371=0,1,($C371-G371)/ABS(G371))))</f>
        <v>0.00%</v>
      </c>
      <c r="J371" s="91"/>
      <c r="K371" s="89">
        <v>0</v>
      </c>
      <c r="L371" s="89">
        <v>0</v>
      </c>
      <c r="M371" s="89">
        <f>K371-L371</f>
        <v>0</v>
      </c>
      <c r="N371" s="90" t="str">
        <f>IF(AND($K371=0,L371=0),"0.00%",IF($K371=0,-1,IF(L371=0,1,($K371-L371)/ABS(L371))))</f>
        <v>0.00%</v>
      </c>
      <c r="O371" s="89">
        <v>0</v>
      </c>
      <c r="P371" s="89">
        <f>+K371-O371</f>
        <v>0</v>
      </c>
      <c r="Q371" s="90" t="str">
        <f>IF(AND($K371=0,O371=0),"0.00%",IF($K371=0,-1,IF(O371=0,1,($K371-O371)/ABS(O371))))</f>
        <v>0.00%</v>
      </c>
      <c r="R371" s="91"/>
      <c r="S371" s="89">
        <v>0</v>
      </c>
      <c r="T371" s="89">
        <f>+S371-K371</f>
        <v>0</v>
      </c>
      <c r="U371" s="335">
        <f>IF(C371=0,0,1)+IF(D371=0,0,1)+IF(E371=0,0,1)+IF(G371=0,0,1)+IF(K371=0,0,1)+IF(L371=0,0,1)+IF(M371=0,0,1)+IF(O371=0,0,1)</f>
        <v>0</v>
      </c>
    </row>
    <row r="372" spans="1:21" s="81" customFormat="1" ht="15" hidden="1">
      <c r="A372" s="87" t="s">
        <v>487</v>
      </c>
      <c r="B372" s="88" t="s">
        <v>3953</v>
      </c>
      <c r="C372" s="89">
        <v>0</v>
      </c>
      <c r="D372" s="89">
        <v>0</v>
      </c>
      <c r="E372" s="89">
        <f>C372-D372</f>
        <v>0</v>
      </c>
      <c r="F372" s="90" t="str">
        <f>IF(AND($C372=0,D372=0),"0.00%",IF($C372=0,-1,IF(D372=0,1,($C372-D372)/ABS(D372))))</f>
        <v>0.00%</v>
      </c>
      <c r="G372" s="89">
        <v>0</v>
      </c>
      <c r="H372" s="89">
        <f>+C372-G372</f>
        <v>0</v>
      </c>
      <c r="I372" s="90" t="str">
        <f>IF(AND($C372=0,G372=0),"0.00%",IF($C372=0,-1,IF(G372=0,1,($C372-G372)/ABS(G372))))</f>
        <v>0.00%</v>
      </c>
      <c r="J372" s="91"/>
      <c r="K372" s="89">
        <v>0</v>
      </c>
      <c r="L372" s="89">
        <v>0</v>
      </c>
      <c r="M372" s="89">
        <f>K372-L372</f>
        <v>0</v>
      </c>
      <c r="N372" s="90" t="str">
        <f>IF(AND($K372=0,L372=0),"0.00%",IF($K372=0,-1,IF(L372=0,1,($K372-L372)/ABS(L372))))</f>
        <v>0.00%</v>
      </c>
      <c r="O372" s="89">
        <v>0</v>
      </c>
      <c r="P372" s="89">
        <f>+K372-O372</f>
        <v>0</v>
      </c>
      <c r="Q372" s="90" t="str">
        <f>IF(AND($K372=0,O372=0),"0.00%",IF($K372=0,-1,IF(O372=0,1,($K372-O372)/ABS(O372))))</f>
        <v>0.00%</v>
      </c>
      <c r="R372" s="91"/>
      <c r="S372" s="89">
        <v>0</v>
      </c>
      <c r="T372" s="89">
        <f>+S372-K372</f>
        <v>0</v>
      </c>
      <c r="U372" s="335">
        <f>IF(C372=0,0,1)+IF(D372=0,0,1)+IF(E372=0,0,1)+IF(G372=0,0,1)+IF(K372=0,0,1)+IF(L372=0,0,1)+IF(M372=0,0,1)+IF(O372=0,0,1)</f>
        <v>0</v>
      </c>
    </row>
    <row r="373" spans="1:21" s="81" customFormat="1" ht="15" hidden="1">
      <c r="A373" s="87" t="s">
        <v>488</v>
      </c>
      <c r="B373" s="88" t="s">
        <v>3954</v>
      </c>
      <c r="C373" s="89">
        <v>0</v>
      </c>
      <c r="D373" s="89">
        <v>0</v>
      </c>
      <c r="E373" s="89">
        <f>C373-D373</f>
        <v>0</v>
      </c>
      <c r="F373" s="90" t="str">
        <f>IF(AND($C373=0,D373=0),"0.00%",IF($C373=0,-1,IF(D373=0,1,($C373-D373)/ABS(D373))))</f>
        <v>0.00%</v>
      </c>
      <c r="G373" s="89">
        <v>0</v>
      </c>
      <c r="H373" s="89">
        <f>+C373-G373</f>
        <v>0</v>
      </c>
      <c r="I373" s="90" t="str">
        <f>IF(AND($C373=0,G373=0),"0.00%",IF($C373=0,-1,IF(G373=0,1,($C373-G373)/ABS(G373))))</f>
        <v>0.00%</v>
      </c>
      <c r="J373" s="91"/>
      <c r="K373" s="89">
        <v>0</v>
      </c>
      <c r="L373" s="89">
        <v>0</v>
      </c>
      <c r="M373" s="89">
        <f>K373-L373</f>
        <v>0</v>
      </c>
      <c r="N373" s="90" t="str">
        <f>IF(AND($K373=0,L373=0),"0.00%",IF($K373=0,-1,IF(L373=0,1,($K373-L373)/ABS(L373))))</f>
        <v>0.00%</v>
      </c>
      <c r="O373" s="89">
        <v>0</v>
      </c>
      <c r="P373" s="89">
        <f>+K373-O373</f>
        <v>0</v>
      </c>
      <c r="Q373" s="90" t="str">
        <f>IF(AND($K373=0,O373=0),"0.00%",IF($K373=0,-1,IF(O373=0,1,($K373-O373)/ABS(O373))))</f>
        <v>0.00%</v>
      </c>
      <c r="R373" s="91"/>
      <c r="S373" s="89">
        <v>0</v>
      </c>
      <c r="T373" s="89">
        <f>+S373-K373</f>
        <v>0</v>
      </c>
      <c r="U373" s="335">
        <f>IF(C373=0,0,1)+IF(D373=0,0,1)+IF(E373=0,0,1)+IF(G373=0,0,1)+IF(K373=0,0,1)+IF(L373=0,0,1)+IF(M373=0,0,1)+IF(O373=0,0,1)</f>
        <v>0</v>
      </c>
    </row>
    <row r="374" spans="1:21" s="81" customFormat="1" ht="15" hidden="1">
      <c r="A374" s="87" t="s">
        <v>489</v>
      </c>
      <c r="B374" s="88" t="s">
        <v>3955</v>
      </c>
      <c r="C374" s="89">
        <v>0</v>
      </c>
      <c r="D374" s="89">
        <v>0</v>
      </c>
      <c r="E374" s="89">
        <f>C374-D374</f>
        <v>0</v>
      </c>
      <c r="F374" s="90" t="str">
        <f>IF(AND($C374=0,D374=0),"0.00%",IF($C374=0,-1,IF(D374=0,1,($C374-D374)/ABS(D374))))</f>
        <v>0.00%</v>
      </c>
      <c r="G374" s="89">
        <v>0</v>
      </c>
      <c r="H374" s="89">
        <f>+C374-G374</f>
        <v>0</v>
      </c>
      <c r="I374" s="90" t="str">
        <f>IF(AND($C374=0,G374=0),"0.00%",IF($C374=0,-1,IF(G374=0,1,($C374-G374)/ABS(G374))))</f>
        <v>0.00%</v>
      </c>
      <c r="J374" s="91"/>
      <c r="K374" s="89">
        <v>0</v>
      </c>
      <c r="L374" s="89">
        <v>0</v>
      </c>
      <c r="M374" s="89">
        <f>K374-L374</f>
        <v>0</v>
      </c>
      <c r="N374" s="90" t="str">
        <f>IF(AND($K374=0,L374=0),"0.00%",IF($K374=0,-1,IF(L374=0,1,($K374-L374)/ABS(L374))))</f>
        <v>0.00%</v>
      </c>
      <c r="O374" s="89">
        <v>0</v>
      </c>
      <c r="P374" s="89">
        <f>+K374-O374</f>
        <v>0</v>
      </c>
      <c r="Q374" s="90" t="str">
        <f>IF(AND($K374=0,O374=0),"0.00%",IF($K374=0,-1,IF(O374=0,1,($K374-O374)/ABS(O374))))</f>
        <v>0.00%</v>
      </c>
      <c r="R374" s="91"/>
      <c r="S374" s="89">
        <v>0</v>
      </c>
      <c r="T374" s="89">
        <f>+S374-K374</f>
        <v>0</v>
      </c>
      <c r="U374" s="335">
        <f>IF(C374=0,0,1)+IF(D374=0,0,1)+IF(E374=0,0,1)+IF(G374=0,0,1)+IF(K374=0,0,1)+IF(L374=0,0,1)+IF(M374=0,0,1)+IF(O374=0,0,1)</f>
        <v>0</v>
      </c>
    </row>
    <row r="375" spans="1:21" s="81" customFormat="1" ht="15" hidden="1">
      <c r="A375" s="87" t="s">
        <v>490</v>
      </c>
      <c r="B375" s="88" t="s">
        <v>3956</v>
      </c>
      <c r="C375" s="89">
        <v>0</v>
      </c>
      <c r="D375" s="89">
        <v>0</v>
      </c>
      <c r="E375" s="89">
        <f>C375-D375</f>
        <v>0</v>
      </c>
      <c r="F375" s="90" t="str">
        <f>IF(AND($C375=0,D375=0),"0.00%",IF($C375=0,-1,IF(D375=0,1,($C375-D375)/ABS(D375))))</f>
        <v>0.00%</v>
      </c>
      <c r="G375" s="89">
        <v>0</v>
      </c>
      <c r="H375" s="89">
        <f>+C375-G375</f>
        <v>0</v>
      </c>
      <c r="I375" s="90" t="str">
        <f>IF(AND($C375=0,G375=0),"0.00%",IF($C375=0,-1,IF(G375=0,1,($C375-G375)/ABS(G375))))</f>
        <v>0.00%</v>
      </c>
      <c r="J375" s="91"/>
      <c r="K375" s="89">
        <v>0</v>
      </c>
      <c r="L375" s="89">
        <v>0</v>
      </c>
      <c r="M375" s="89">
        <f>K375-L375</f>
        <v>0</v>
      </c>
      <c r="N375" s="90" t="str">
        <f>IF(AND($K375=0,L375=0),"0.00%",IF($K375=0,-1,IF(L375=0,1,($K375-L375)/ABS(L375))))</f>
        <v>0.00%</v>
      </c>
      <c r="O375" s="89">
        <v>0</v>
      </c>
      <c r="P375" s="89">
        <f>+K375-O375</f>
        <v>0</v>
      </c>
      <c r="Q375" s="90" t="str">
        <f>IF(AND($K375=0,O375=0),"0.00%",IF($K375=0,-1,IF(O375=0,1,($K375-O375)/ABS(O375))))</f>
        <v>0.00%</v>
      </c>
      <c r="R375" s="91"/>
      <c r="S375" s="89">
        <v>0</v>
      </c>
      <c r="T375" s="89">
        <f>+S375-K375</f>
        <v>0</v>
      </c>
      <c r="U375" s="335">
        <f>IF(C375=0,0,1)+IF(D375=0,0,1)+IF(E375=0,0,1)+IF(G375=0,0,1)+IF(K375=0,0,1)+IF(L375=0,0,1)+IF(M375=0,0,1)+IF(O375=0,0,1)</f>
        <v>0</v>
      </c>
    </row>
    <row r="376" spans="1:21" s="81" customFormat="1" ht="15" hidden="1">
      <c r="A376" s="87" t="s">
        <v>491</v>
      </c>
      <c r="B376" s="88" t="s">
        <v>3957</v>
      </c>
      <c r="C376" s="89">
        <v>0</v>
      </c>
      <c r="D376" s="89">
        <v>0</v>
      </c>
      <c r="E376" s="89">
        <f>C376-D376</f>
        <v>0</v>
      </c>
      <c r="F376" s="90" t="str">
        <f>IF(AND($C376=0,D376=0),"0.00%",IF($C376=0,-1,IF(D376=0,1,($C376-D376)/ABS(D376))))</f>
        <v>0.00%</v>
      </c>
      <c r="G376" s="89">
        <v>0</v>
      </c>
      <c r="H376" s="89">
        <f>+C376-G376</f>
        <v>0</v>
      </c>
      <c r="I376" s="90" t="str">
        <f>IF(AND($C376=0,G376=0),"0.00%",IF($C376=0,-1,IF(G376=0,1,($C376-G376)/ABS(G376))))</f>
        <v>0.00%</v>
      </c>
      <c r="J376" s="91"/>
      <c r="K376" s="89">
        <v>0</v>
      </c>
      <c r="L376" s="89">
        <v>0</v>
      </c>
      <c r="M376" s="89">
        <f>K376-L376</f>
        <v>0</v>
      </c>
      <c r="N376" s="90" t="str">
        <f>IF(AND($K376=0,L376=0),"0.00%",IF($K376=0,-1,IF(L376=0,1,($K376-L376)/ABS(L376))))</f>
        <v>0.00%</v>
      </c>
      <c r="O376" s="89">
        <v>0</v>
      </c>
      <c r="P376" s="89">
        <f>+K376-O376</f>
        <v>0</v>
      </c>
      <c r="Q376" s="90" t="str">
        <f>IF(AND($K376=0,O376=0),"0.00%",IF($K376=0,-1,IF(O376=0,1,($K376-O376)/ABS(O376))))</f>
        <v>0.00%</v>
      </c>
      <c r="R376" s="91"/>
      <c r="S376" s="89">
        <v>0</v>
      </c>
      <c r="T376" s="89">
        <f>+S376-K376</f>
        <v>0</v>
      </c>
      <c r="U376" s="335">
        <f>IF(C376=0,0,1)+IF(D376=0,0,1)+IF(E376=0,0,1)+IF(G376=0,0,1)+IF(K376=0,0,1)+IF(L376=0,0,1)+IF(M376=0,0,1)+IF(O376=0,0,1)</f>
        <v>0</v>
      </c>
    </row>
    <row r="377" spans="1:21" s="81" customFormat="1" ht="15" hidden="1">
      <c r="A377" s="87" t="s">
        <v>492</v>
      </c>
      <c r="B377" s="88" t="s">
        <v>3958</v>
      </c>
      <c r="C377" s="89">
        <v>0</v>
      </c>
      <c r="D377" s="89">
        <v>0</v>
      </c>
      <c r="E377" s="89">
        <f>C377-D377</f>
        <v>0</v>
      </c>
      <c r="F377" s="90" t="str">
        <f>IF(AND($C377=0,D377=0),"0.00%",IF($C377=0,-1,IF(D377=0,1,($C377-D377)/ABS(D377))))</f>
        <v>0.00%</v>
      </c>
      <c r="G377" s="89">
        <v>0</v>
      </c>
      <c r="H377" s="89">
        <f>+C377-G377</f>
        <v>0</v>
      </c>
      <c r="I377" s="90" t="str">
        <f>IF(AND($C377=0,G377=0),"0.00%",IF($C377=0,-1,IF(G377=0,1,($C377-G377)/ABS(G377))))</f>
        <v>0.00%</v>
      </c>
      <c r="J377" s="91"/>
      <c r="K377" s="89">
        <v>0</v>
      </c>
      <c r="L377" s="89">
        <v>0</v>
      </c>
      <c r="M377" s="89">
        <f>K377-L377</f>
        <v>0</v>
      </c>
      <c r="N377" s="90" t="str">
        <f>IF(AND($K377=0,L377=0),"0.00%",IF($K377=0,-1,IF(L377=0,1,($K377-L377)/ABS(L377))))</f>
        <v>0.00%</v>
      </c>
      <c r="O377" s="89">
        <v>0</v>
      </c>
      <c r="P377" s="89">
        <f>+K377-O377</f>
        <v>0</v>
      </c>
      <c r="Q377" s="90" t="str">
        <f>IF(AND($K377=0,O377=0),"0.00%",IF($K377=0,-1,IF(O377=0,1,($K377-O377)/ABS(O377))))</f>
        <v>0.00%</v>
      </c>
      <c r="R377" s="91"/>
      <c r="S377" s="89">
        <v>0</v>
      </c>
      <c r="T377" s="89">
        <f>+S377-K377</f>
        <v>0</v>
      </c>
      <c r="U377" s="335">
        <f>IF(C377=0,0,1)+IF(D377=0,0,1)+IF(E377=0,0,1)+IF(G377=0,0,1)+IF(K377=0,0,1)+IF(L377=0,0,1)+IF(M377=0,0,1)+IF(O377=0,0,1)</f>
        <v>0</v>
      </c>
    </row>
    <row r="378" spans="1:21" s="81" customFormat="1" ht="15" hidden="1">
      <c r="A378" s="87" t="s">
        <v>493</v>
      </c>
      <c r="B378" s="88" t="s">
        <v>3959</v>
      </c>
      <c r="C378" s="89">
        <v>0</v>
      </c>
      <c r="D378" s="89">
        <v>0</v>
      </c>
      <c r="E378" s="89">
        <f>C378-D378</f>
        <v>0</v>
      </c>
      <c r="F378" s="90" t="str">
        <f>IF(AND($C378=0,D378=0),"0.00%",IF($C378=0,-1,IF(D378=0,1,($C378-D378)/ABS(D378))))</f>
        <v>0.00%</v>
      </c>
      <c r="G378" s="89">
        <v>0</v>
      </c>
      <c r="H378" s="89">
        <f>+C378-G378</f>
        <v>0</v>
      </c>
      <c r="I378" s="90" t="str">
        <f>IF(AND($C378=0,G378=0),"0.00%",IF($C378=0,-1,IF(G378=0,1,($C378-G378)/ABS(G378))))</f>
        <v>0.00%</v>
      </c>
      <c r="J378" s="91"/>
      <c r="K378" s="89">
        <v>0</v>
      </c>
      <c r="L378" s="89">
        <v>0</v>
      </c>
      <c r="M378" s="89">
        <f>K378-L378</f>
        <v>0</v>
      </c>
      <c r="N378" s="90" t="str">
        <f>IF(AND($K378=0,L378=0),"0.00%",IF($K378=0,-1,IF(L378=0,1,($K378-L378)/ABS(L378))))</f>
        <v>0.00%</v>
      </c>
      <c r="O378" s="89">
        <v>0</v>
      </c>
      <c r="P378" s="89">
        <f>+K378-O378</f>
        <v>0</v>
      </c>
      <c r="Q378" s="90" t="str">
        <f>IF(AND($K378=0,O378=0),"0.00%",IF($K378=0,-1,IF(O378=0,1,($K378-O378)/ABS(O378))))</f>
        <v>0.00%</v>
      </c>
      <c r="R378" s="91"/>
      <c r="S378" s="89">
        <v>0</v>
      </c>
      <c r="T378" s="89">
        <f>+S378-K378</f>
        <v>0</v>
      </c>
      <c r="U378" s="335">
        <f>IF(C378=0,0,1)+IF(D378=0,0,1)+IF(E378=0,0,1)+IF(G378=0,0,1)+IF(K378=0,0,1)+IF(L378=0,0,1)+IF(M378=0,0,1)+IF(O378=0,0,1)</f>
        <v>0</v>
      </c>
    </row>
    <row r="379" spans="1:21" s="81" customFormat="1" ht="15" hidden="1">
      <c r="A379" s="87" t="s">
        <v>494</v>
      </c>
      <c r="B379" s="88" t="s">
        <v>3960</v>
      </c>
      <c r="C379" s="89">
        <v>0</v>
      </c>
      <c r="D379" s="89">
        <v>0</v>
      </c>
      <c r="E379" s="89">
        <f>C379-D379</f>
        <v>0</v>
      </c>
      <c r="F379" s="90" t="str">
        <f>IF(AND($C379=0,D379=0),"0.00%",IF($C379=0,-1,IF(D379=0,1,($C379-D379)/ABS(D379))))</f>
        <v>0.00%</v>
      </c>
      <c r="G379" s="89">
        <v>0</v>
      </c>
      <c r="H379" s="89">
        <f>+C379-G379</f>
        <v>0</v>
      </c>
      <c r="I379" s="90" t="str">
        <f>IF(AND($C379=0,G379=0),"0.00%",IF($C379=0,-1,IF(G379=0,1,($C379-G379)/ABS(G379))))</f>
        <v>0.00%</v>
      </c>
      <c r="J379" s="91"/>
      <c r="K379" s="89">
        <v>0</v>
      </c>
      <c r="L379" s="89">
        <v>0</v>
      </c>
      <c r="M379" s="89">
        <f>K379-L379</f>
        <v>0</v>
      </c>
      <c r="N379" s="90" t="str">
        <f>IF(AND($K379=0,L379=0),"0.00%",IF($K379=0,-1,IF(L379=0,1,($K379-L379)/ABS(L379))))</f>
        <v>0.00%</v>
      </c>
      <c r="O379" s="89">
        <v>0</v>
      </c>
      <c r="P379" s="89">
        <f>+K379-O379</f>
        <v>0</v>
      </c>
      <c r="Q379" s="90" t="str">
        <f>IF(AND($K379=0,O379=0),"0.00%",IF($K379=0,-1,IF(O379=0,1,($K379-O379)/ABS(O379))))</f>
        <v>0.00%</v>
      </c>
      <c r="R379" s="91"/>
      <c r="S379" s="89">
        <v>0</v>
      </c>
      <c r="T379" s="89">
        <f>+S379-K379</f>
        <v>0</v>
      </c>
      <c r="U379" s="335">
        <f>IF(C379=0,0,1)+IF(D379=0,0,1)+IF(E379=0,0,1)+IF(G379=0,0,1)+IF(K379=0,0,1)+IF(L379=0,0,1)+IF(M379=0,0,1)+IF(O379=0,0,1)</f>
        <v>0</v>
      </c>
    </row>
    <row r="380" spans="1:21" s="81" customFormat="1" ht="15" hidden="1">
      <c r="A380" s="87" t="s">
        <v>495</v>
      </c>
      <c r="B380" s="88" t="s">
        <v>3961</v>
      </c>
      <c r="C380" s="89">
        <v>0</v>
      </c>
      <c r="D380" s="89">
        <v>0</v>
      </c>
      <c r="E380" s="89">
        <f>C380-D380</f>
        <v>0</v>
      </c>
      <c r="F380" s="90" t="str">
        <f>IF(AND($C380=0,D380=0),"0.00%",IF($C380=0,-1,IF(D380=0,1,($C380-D380)/ABS(D380))))</f>
        <v>0.00%</v>
      </c>
      <c r="G380" s="89">
        <v>0</v>
      </c>
      <c r="H380" s="89">
        <f>+C380-G380</f>
        <v>0</v>
      </c>
      <c r="I380" s="90" t="str">
        <f>IF(AND($C380=0,G380=0),"0.00%",IF($C380=0,-1,IF(G380=0,1,($C380-G380)/ABS(G380))))</f>
        <v>0.00%</v>
      </c>
      <c r="J380" s="91"/>
      <c r="K380" s="89">
        <v>0</v>
      </c>
      <c r="L380" s="89">
        <v>0</v>
      </c>
      <c r="M380" s="89">
        <f>K380-L380</f>
        <v>0</v>
      </c>
      <c r="N380" s="90" t="str">
        <f>IF(AND($K380=0,L380=0),"0.00%",IF($K380=0,-1,IF(L380=0,1,($K380-L380)/ABS(L380))))</f>
        <v>0.00%</v>
      </c>
      <c r="O380" s="89">
        <v>0</v>
      </c>
      <c r="P380" s="89">
        <f>+K380-O380</f>
        <v>0</v>
      </c>
      <c r="Q380" s="90" t="str">
        <f>IF(AND($K380=0,O380=0),"0.00%",IF($K380=0,-1,IF(O380=0,1,($K380-O380)/ABS(O380))))</f>
        <v>0.00%</v>
      </c>
      <c r="R380" s="91"/>
      <c r="S380" s="89">
        <v>0</v>
      </c>
      <c r="T380" s="89">
        <f>+S380-K380</f>
        <v>0</v>
      </c>
      <c r="U380" s="335">
        <f>IF(C380=0,0,1)+IF(D380=0,0,1)+IF(E380=0,0,1)+IF(G380=0,0,1)+IF(K380=0,0,1)+IF(L380=0,0,1)+IF(M380=0,0,1)+IF(O380=0,0,1)</f>
        <v>0</v>
      </c>
    </row>
    <row r="381" spans="1:21" s="81" customFormat="1" ht="15" hidden="1">
      <c r="A381" s="87" t="s">
        <v>496</v>
      </c>
      <c r="B381" s="88" t="s">
        <v>3962</v>
      </c>
      <c r="C381" s="89">
        <v>0</v>
      </c>
      <c r="D381" s="89">
        <v>0</v>
      </c>
      <c r="E381" s="89">
        <f>C381-D381</f>
        <v>0</v>
      </c>
      <c r="F381" s="90" t="str">
        <f>IF(AND($C381=0,D381=0),"0.00%",IF($C381=0,-1,IF(D381=0,1,($C381-D381)/ABS(D381))))</f>
        <v>0.00%</v>
      </c>
      <c r="G381" s="89">
        <v>0</v>
      </c>
      <c r="H381" s="89">
        <f>+C381-G381</f>
        <v>0</v>
      </c>
      <c r="I381" s="90" t="str">
        <f>IF(AND($C381=0,G381=0),"0.00%",IF($C381=0,-1,IF(G381=0,1,($C381-G381)/ABS(G381))))</f>
        <v>0.00%</v>
      </c>
      <c r="J381" s="91"/>
      <c r="K381" s="89">
        <v>0</v>
      </c>
      <c r="L381" s="89">
        <v>0</v>
      </c>
      <c r="M381" s="89">
        <f>K381-L381</f>
        <v>0</v>
      </c>
      <c r="N381" s="90" t="str">
        <f>IF(AND($K381=0,L381=0),"0.00%",IF($K381=0,-1,IF(L381=0,1,($K381-L381)/ABS(L381))))</f>
        <v>0.00%</v>
      </c>
      <c r="O381" s="89">
        <v>0</v>
      </c>
      <c r="P381" s="89">
        <f>+K381-O381</f>
        <v>0</v>
      </c>
      <c r="Q381" s="90" t="str">
        <f>IF(AND($K381=0,O381=0),"0.00%",IF($K381=0,-1,IF(O381=0,1,($K381-O381)/ABS(O381))))</f>
        <v>0.00%</v>
      </c>
      <c r="R381" s="91"/>
      <c r="S381" s="89">
        <v>0</v>
      </c>
      <c r="T381" s="89">
        <f>+S381-K381</f>
        <v>0</v>
      </c>
      <c r="U381" s="335">
        <f>IF(C381=0,0,1)+IF(D381=0,0,1)+IF(E381=0,0,1)+IF(G381=0,0,1)+IF(K381=0,0,1)+IF(L381=0,0,1)+IF(M381=0,0,1)+IF(O381=0,0,1)</f>
        <v>0</v>
      </c>
    </row>
    <row r="382" spans="1:21" s="81" customFormat="1" ht="15" hidden="1">
      <c r="A382" s="87" t="s">
        <v>497</v>
      </c>
      <c r="B382" s="88" t="s">
        <v>3963</v>
      </c>
      <c r="C382" s="89">
        <v>0</v>
      </c>
      <c r="D382" s="89">
        <v>0</v>
      </c>
      <c r="E382" s="89">
        <f>C382-D382</f>
        <v>0</v>
      </c>
      <c r="F382" s="90" t="str">
        <f>IF(AND($C382=0,D382=0),"0.00%",IF($C382=0,-1,IF(D382=0,1,($C382-D382)/ABS(D382))))</f>
        <v>0.00%</v>
      </c>
      <c r="G382" s="89">
        <v>0</v>
      </c>
      <c r="H382" s="89">
        <f>+C382-G382</f>
        <v>0</v>
      </c>
      <c r="I382" s="90" t="str">
        <f>IF(AND($C382=0,G382=0),"0.00%",IF($C382=0,-1,IF(G382=0,1,($C382-G382)/ABS(G382))))</f>
        <v>0.00%</v>
      </c>
      <c r="J382" s="91"/>
      <c r="K382" s="89">
        <v>0</v>
      </c>
      <c r="L382" s="89">
        <v>0</v>
      </c>
      <c r="M382" s="89">
        <f>K382-L382</f>
        <v>0</v>
      </c>
      <c r="N382" s="90" t="str">
        <f>IF(AND($K382=0,L382=0),"0.00%",IF($K382=0,-1,IF(L382=0,1,($K382-L382)/ABS(L382))))</f>
        <v>0.00%</v>
      </c>
      <c r="O382" s="89">
        <v>0</v>
      </c>
      <c r="P382" s="89">
        <f>+K382-O382</f>
        <v>0</v>
      </c>
      <c r="Q382" s="90" t="str">
        <f>IF(AND($K382=0,O382=0),"0.00%",IF($K382=0,-1,IF(O382=0,1,($K382-O382)/ABS(O382))))</f>
        <v>0.00%</v>
      </c>
      <c r="R382" s="91"/>
      <c r="S382" s="89">
        <v>0</v>
      </c>
      <c r="T382" s="89">
        <f>+S382-K382</f>
        <v>0</v>
      </c>
      <c r="U382" s="335">
        <f>IF(C382=0,0,1)+IF(D382=0,0,1)+IF(E382=0,0,1)+IF(G382=0,0,1)+IF(K382=0,0,1)+IF(L382=0,0,1)+IF(M382=0,0,1)+IF(O382=0,0,1)</f>
        <v>0</v>
      </c>
    </row>
    <row r="383" spans="1:21" s="81" customFormat="1" ht="15" hidden="1">
      <c r="A383" s="87" t="s">
        <v>498</v>
      </c>
      <c r="B383" s="88" t="s">
        <v>3964</v>
      </c>
      <c r="C383" s="89">
        <v>0</v>
      </c>
      <c r="D383" s="89">
        <v>0</v>
      </c>
      <c r="E383" s="89">
        <f>C383-D383</f>
        <v>0</v>
      </c>
      <c r="F383" s="90" t="str">
        <f>IF(AND($C383=0,D383=0),"0.00%",IF($C383=0,-1,IF(D383=0,1,($C383-D383)/ABS(D383))))</f>
        <v>0.00%</v>
      </c>
      <c r="G383" s="89">
        <v>0</v>
      </c>
      <c r="H383" s="89">
        <f>+C383-G383</f>
        <v>0</v>
      </c>
      <c r="I383" s="90" t="str">
        <f>IF(AND($C383=0,G383=0),"0.00%",IF($C383=0,-1,IF(G383=0,1,($C383-G383)/ABS(G383))))</f>
        <v>0.00%</v>
      </c>
      <c r="J383" s="91"/>
      <c r="K383" s="89">
        <v>0</v>
      </c>
      <c r="L383" s="89">
        <v>0</v>
      </c>
      <c r="M383" s="89">
        <f>K383-L383</f>
        <v>0</v>
      </c>
      <c r="N383" s="90" t="str">
        <f>IF(AND($K383=0,L383=0),"0.00%",IF($K383=0,-1,IF(L383=0,1,($K383-L383)/ABS(L383))))</f>
        <v>0.00%</v>
      </c>
      <c r="O383" s="89">
        <v>0</v>
      </c>
      <c r="P383" s="89">
        <f>+K383-O383</f>
        <v>0</v>
      </c>
      <c r="Q383" s="90" t="str">
        <f>IF(AND($K383=0,O383=0),"0.00%",IF($K383=0,-1,IF(O383=0,1,($K383-O383)/ABS(O383))))</f>
        <v>0.00%</v>
      </c>
      <c r="R383" s="91"/>
      <c r="S383" s="89">
        <v>0</v>
      </c>
      <c r="T383" s="89">
        <f>+S383-K383</f>
        <v>0</v>
      </c>
      <c r="U383" s="335">
        <f>IF(C383=0,0,1)+IF(D383=0,0,1)+IF(E383=0,0,1)+IF(G383=0,0,1)+IF(K383=0,0,1)+IF(L383=0,0,1)+IF(M383=0,0,1)+IF(O383=0,0,1)</f>
        <v>0</v>
      </c>
    </row>
    <row r="384" spans="1:21" s="81" customFormat="1" ht="15" hidden="1">
      <c r="A384" s="87" t="s">
        <v>499</v>
      </c>
      <c r="B384" s="88" t="s">
        <v>3965</v>
      </c>
      <c r="C384" s="89">
        <v>0</v>
      </c>
      <c r="D384" s="89">
        <v>0</v>
      </c>
      <c r="E384" s="89">
        <f>C384-D384</f>
        <v>0</v>
      </c>
      <c r="F384" s="90" t="str">
        <f>IF(AND($C384=0,D384=0),"0.00%",IF($C384=0,-1,IF(D384=0,1,($C384-D384)/ABS(D384))))</f>
        <v>0.00%</v>
      </c>
      <c r="G384" s="89">
        <v>0</v>
      </c>
      <c r="H384" s="89">
        <f>+C384-G384</f>
        <v>0</v>
      </c>
      <c r="I384" s="90" t="str">
        <f>IF(AND($C384=0,G384=0),"0.00%",IF($C384=0,-1,IF(G384=0,1,($C384-G384)/ABS(G384))))</f>
        <v>0.00%</v>
      </c>
      <c r="J384" s="91"/>
      <c r="K384" s="89">
        <v>0</v>
      </c>
      <c r="L384" s="89">
        <v>0</v>
      </c>
      <c r="M384" s="89">
        <f>K384-L384</f>
        <v>0</v>
      </c>
      <c r="N384" s="90" t="str">
        <f>IF(AND($K384=0,L384=0),"0.00%",IF($K384=0,-1,IF(L384=0,1,($K384-L384)/ABS(L384))))</f>
        <v>0.00%</v>
      </c>
      <c r="O384" s="89">
        <v>0</v>
      </c>
      <c r="P384" s="89">
        <f>+K384-O384</f>
        <v>0</v>
      </c>
      <c r="Q384" s="90" t="str">
        <f>IF(AND($K384=0,O384=0),"0.00%",IF($K384=0,-1,IF(O384=0,1,($K384-O384)/ABS(O384))))</f>
        <v>0.00%</v>
      </c>
      <c r="R384" s="91"/>
      <c r="S384" s="89">
        <v>0</v>
      </c>
      <c r="T384" s="89">
        <f>+S384-K384</f>
        <v>0</v>
      </c>
      <c r="U384" s="335">
        <f>IF(C384=0,0,1)+IF(D384=0,0,1)+IF(E384=0,0,1)+IF(G384=0,0,1)+IF(K384=0,0,1)+IF(L384=0,0,1)+IF(M384=0,0,1)+IF(O384=0,0,1)</f>
        <v>0</v>
      </c>
    </row>
    <row r="385" spans="1:21" s="81" customFormat="1" ht="15" hidden="1">
      <c r="A385" s="87" t="s">
        <v>500</v>
      </c>
      <c r="B385" s="88" t="s">
        <v>3966</v>
      </c>
      <c r="C385" s="89">
        <v>0</v>
      </c>
      <c r="D385" s="89">
        <v>0</v>
      </c>
      <c r="E385" s="89">
        <f>C385-D385</f>
        <v>0</v>
      </c>
      <c r="F385" s="90" t="str">
        <f>IF(AND($C385=0,D385=0),"0.00%",IF($C385=0,-1,IF(D385=0,1,($C385-D385)/ABS(D385))))</f>
        <v>0.00%</v>
      </c>
      <c r="G385" s="89">
        <v>0</v>
      </c>
      <c r="H385" s="89">
        <f>+C385-G385</f>
        <v>0</v>
      </c>
      <c r="I385" s="90" t="str">
        <f>IF(AND($C385=0,G385=0),"0.00%",IF($C385=0,-1,IF(G385=0,1,($C385-G385)/ABS(G385))))</f>
        <v>0.00%</v>
      </c>
      <c r="J385" s="91"/>
      <c r="K385" s="89">
        <v>0</v>
      </c>
      <c r="L385" s="89">
        <v>0</v>
      </c>
      <c r="M385" s="89">
        <f>K385-L385</f>
        <v>0</v>
      </c>
      <c r="N385" s="90" t="str">
        <f>IF(AND($K385=0,L385=0),"0.00%",IF($K385=0,-1,IF(L385=0,1,($K385-L385)/ABS(L385))))</f>
        <v>0.00%</v>
      </c>
      <c r="O385" s="89">
        <v>0</v>
      </c>
      <c r="P385" s="89">
        <f>+K385-O385</f>
        <v>0</v>
      </c>
      <c r="Q385" s="90" t="str">
        <f>IF(AND($K385=0,O385=0),"0.00%",IF($K385=0,-1,IF(O385=0,1,($K385-O385)/ABS(O385))))</f>
        <v>0.00%</v>
      </c>
      <c r="R385" s="91"/>
      <c r="S385" s="89">
        <v>0</v>
      </c>
      <c r="T385" s="89">
        <f>+S385-K385</f>
        <v>0</v>
      </c>
      <c r="U385" s="335">
        <f>IF(C385=0,0,1)+IF(D385=0,0,1)+IF(E385=0,0,1)+IF(G385=0,0,1)+IF(K385=0,0,1)+IF(L385=0,0,1)+IF(M385=0,0,1)+IF(O385=0,0,1)</f>
        <v>0</v>
      </c>
    </row>
    <row r="386" spans="1:21" s="81" customFormat="1" ht="15" hidden="1">
      <c r="A386" s="87" t="s">
        <v>501</v>
      </c>
      <c r="B386" s="88" t="s">
        <v>3967</v>
      </c>
      <c r="C386" s="89">
        <v>0</v>
      </c>
      <c r="D386" s="89">
        <v>0</v>
      </c>
      <c r="E386" s="89">
        <f>C386-D386</f>
        <v>0</v>
      </c>
      <c r="F386" s="90" t="str">
        <f>IF(AND($C386=0,D386=0),"0.00%",IF($C386=0,-1,IF(D386=0,1,($C386-D386)/ABS(D386))))</f>
        <v>0.00%</v>
      </c>
      <c r="G386" s="89">
        <v>0</v>
      </c>
      <c r="H386" s="89">
        <f>+C386-G386</f>
        <v>0</v>
      </c>
      <c r="I386" s="90" t="str">
        <f>IF(AND($C386=0,G386=0),"0.00%",IF($C386=0,-1,IF(G386=0,1,($C386-G386)/ABS(G386))))</f>
        <v>0.00%</v>
      </c>
      <c r="J386" s="91"/>
      <c r="K386" s="89">
        <v>0</v>
      </c>
      <c r="L386" s="89">
        <v>0</v>
      </c>
      <c r="M386" s="89">
        <f>K386-L386</f>
        <v>0</v>
      </c>
      <c r="N386" s="90" t="str">
        <f>IF(AND($K386=0,L386=0),"0.00%",IF($K386=0,-1,IF(L386=0,1,($K386-L386)/ABS(L386))))</f>
        <v>0.00%</v>
      </c>
      <c r="O386" s="89">
        <v>0</v>
      </c>
      <c r="P386" s="89">
        <f>+K386-O386</f>
        <v>0</v>
      </c>
      <c r="Q386" s="90" t="str">
        <f>IF(AND($K386=0,O386=0),"0.00%",IF($K386=0,-1,IF(O386=0,1,($K386-O386)/ABS(O386))))</f>
        <v>0.00%</v>
      </c>
      <c r="R386" s="91"/>
      <c r="S386" s="89">
        <v>0</v>
      </c>
      <c r="T386" s="89">
        <f>+S386-K386</f>
        <v>0</v>
      </c>
      <c r="U386" s="335">
        <f>IF(C386=0,0,1)+IF(D386=0,0,1)+IF(E386=0,0,1)+IF(G386=0,0,1)+IF(K386=0,0,1)+IF(L386=0,0,1)+IF(M386=0,0,1)+IF(O386=0,0,1)</f>
        <v>0</v>
      </c>
    </row>
    <row r="387" spans="1:21" s="81" customFormat="1" ht="15" hidden="1">
      <c r="A387" s="87" t="s">
        <v>502</v>
      </c>
      <c r="B387" s="88" t="s">
        <v>3968</v>
      </c>
      <c r="C387" s="89">
        <v>0</v>
      </c>
      <c r="D387" s="89">
        <v>0</v>
      </c>
      <c r="E387" s="89">
        <f>C387-D387</f>
        <v>0</v>
      </c>
      <c r="F387" s="90" t="str">
        <f>IF(AND($C387=0,D387=0),"0.00%",IF($C387=0,-1,IF(D387=0,1,($C387-D387)/ABS(D387))))</f>
        <v>0.00%</v>
      </c>
      <c r="G387" s="89">
        <v>0</v>
      </c>
      <c r="H387" s="89">
        <f>+C387-G387</f>
        <v>0</v>
      </c>
      <c r="I387" s="90" t="str">
        <f>IF(AND($C387=0,G387=0),"0.00%",IF($C387=0,-1,IF(G387=0,1,($C387-G387)/ABS(G387))))</f>
        <v>0.00%</v>
      </c>
      <c r="J387" s="91"/>
      <c r="K387" s="89">
        <v>0</v>
      </c>
      <c r="L387" s="89">
        <v>0</v>
      </c>
      <c r="M387" s="89">
        <f>K387-L387</f>
        <v>0</v>
      </c>
      <c r="N387" s="90" t="str">
        <f>IF(AND($K387=0,L387=0),"0.00%",IF($K387=0,-1,IF(L387=0,1,($K387-L387)/ABS(L387))))</f>
        <v>0.00%</v>
      </c>
      <c r="O387" s="89">
        <v>0</v>
      </c>
      <c r="P387" s="89">
        <f>+K387-O387</f>
        <v>0</v>
      </c>
      <c r="Q387" s="90" t="str">
        <f>IF(AND($K387=0,O387=0),"0.00%",IF($K387=0,-1,IF(O387=0,1,($K387-O387)/ABS(O387))))</f>
        <v>0.00%</v>
      </c>
      <c r="R387" s="91"/>
      <c r="S387" s="89">
        <v>0</v>
      </c>
      <c r="T387" s="89">
        <f>+S387-K387</f>
        <v>0</v>
      </c>
      <c r="U387" s="335">
        <f>IF(C387=0,0,1)+IF(D387=0,0,1)+IF(E387=0,0,1)+IF(G387=0,0,1)+IF(K387=0,0,1)+IF(L387=0,0,1)+IF(M387=0,0,1)+IF(O387=0,0,1)</f>
        <v>0</v>
      </c>
    </row>
    <row r="388" spans="1:21" s="81" customFormat="1" ht="15" hidden="1">
      <c r="A388" s="87" t="s">
        <v>503</v>
      </c>
      <c r="B388" s="88" t="s">
        <v>3969</v>
      </c>
      <c r="C388" s="89">
        <v>0</v>
      </c>
      <c r="D388" s="89">
        <v>0</v>
      </c>
      <c r="E388" s="89">
        <f>C388-D388</f>
        <v>0</v>
      </c>
      <c r="F388" s="90" t="str">
        <f>IF(AND($C388=0,D388=0),"0.00%",IF($C388=0,-1,IF(D388=0,1,($C388-D388)/ABS(D388))))</f>
        <v>0.00%</v>
      </c>
      <c r="G388" s="89">
        <v>0</v>
      </c>
      <c r="H388" s="89">
        <f>+C388-G388</f>
        <v>0</v>
      </c>
      <c r="I388" s="90" t="str">
        <f>IF(AND($C388=0,G388=0),"0.00%",IF($C388=0,-1,IF(G388=0,1,($C388-G388)/ABS(G388))))</f>
        <v>0.00%</v>
      </c>
      <c r="J388" s="91"/>
      <c r="K388" s="89">
        <v>0</v>
      </c>
      <c r="L388" s="89">
        <v>0</v>
      </c>
      <c r="M388" s="89">
        <f>K388-L388</f>
        <v>0</v>
      </c>
      <c r="N388" s="90" t="str">
        <f>IF(AND($K388=0,L388=0),"0.00%",IF($K388=0,-1,IF(L388=0,1,($K388-L388)/ABS(L388))))</f>
        <v>0.00%</v>
      </c>
      <c r="O388" s="89">
        <v>0</v>
      </c>
      <c r="P388" s="89">
        <f>+K388-O388</f>
        <v>0</v>
      </c>
      <c r="Q388" s="90" t="str">
        <f>IF(AND($K388=0,O388=0),"0.00%",IF($K388=0,-1,IF(O388=0,1,($K388-O388)/ABS(O388))))</f>
        <v>0.00%</v>
      </c>
      <c r="R388" s="91"/>
      <c r="S388" s="89">
        <v>0</v>
      </c>
      <c r="T388" s="89">
        <f>+S388-K388</f>
        <v>0</v>
      </c>
      <c r="U388" s="335">
        <f>IF(C388=0,0,1)+IF(D388=0,0,1)+IF(E388=0,0,1)+IF(G388=0,0,1)+IF(K388=0,0,1)+IF(L388=0,0,1)+IF(M388=0,0,1)+IF(O388=0,0,1)</f>
        <v>0</v>
      </c>
    </row>
    <row r="389" spans="1:21" s="81" customFormat="1" ht="15" hidden="1">
      <c r="A389" s="87" t="s">
        <v>504</v>
      </c>
      <c r="B389" s="88" t="s">
        <v>3970</v>
      </c>
      <c r="C389" s="89">
        <v>0</v>
      </c>
      <c r="D389" s="89">
        <v>0</v>
      </c>
      <c r="E389" s="89">
        <f>C389-D389</f>
        <v>0</v>
      </c>
      <c r="F389" s="90" t="str">
        <f>IF(AND($C389=0,D389=0),"0.00%",IF($C389=0,-1,IF(D389=0,1,($C389-D389)/ABS(D389))))</f>
        <v>0.00%</v>
      </c>
      <c r="G389" s="89">
        <v>0</v>
      </c>
      <c r="H389" s="89">
        <f>+C389-G389</f>
        <v>0</v>
      </c>
      <c r="I389" s="90" t="str">
        <f>IF(AND($C389=0,G389=0),"0.00%",IF($C389=0,-1,IF(G389=0,1,($C389-G389)/ABS(G389))))</f>
        <v>0.00%</v>
      </c>
      <c r="J389" s="91"/>
      <c r="K389" s="89">
        <v>0</v>
      </c>
      <c r="L389" s="89">
        <v>0</v>
      </c>
      <c r="M389" s="89">
        <f>K389-L389</f>
        <v>0</v>
      </c>
      <c r="N389" s="90" t="str">
        <f>IF(AND($K389=0,L389=0),"0.00%",IF($K389=0,-1,IF(L389=0,1,($K389-L389)/ABS(L389))))</f>
        <v>0.00%</v>
      </c>
      <c r="O389" s="89">
        <v>0</v>
      </c>
      <c r="P389" s="89">
        <f>+K389-O389</f>
        <v>0</v>
      </c>
      <c r="Q389" s="90" t="str">
        <f>IF(AND($K389=0,O389=0),"0.00%",IF($K389=0,-1,IF(O389=0,1,($K389-O389)/ABS(O389))))</f>
        <v>0.00%</v>
      </c>
      <c r="R389" s="91"/>
      <c r="S389" s="89">
        <v>0</v>
      </c>
      <c r="T389" s="89">
        <f>+S389-K389</f>
        <v>0</v>
      </c>
      <c r="U389" s="335">
        <f>IF(C389=0,0,1)+IF(D389=0,0,1)+IF(E389=0,0,1)+IF(G389=0,0,1)+IF(K389=0,0,1)+IF(L389=0,0,1)+IF(M389=0,0,1)+IF(O389=0,0,1)</f>
        <v>0</v>
      </c>
    </row>
    <row r="390" spans="1:21" s="81" customFormat="1" ht="15" hidden="1">
      <c r="A390" s="87" t="s">
        <v>505</v>
      </c>
      <c r="B390" s="88" t="s">
        <v>3971</v>
      </c>
      <c r="C390" s="89">
        <v>0</v>
      </c>
      <c r="D390" s="89">
        <v>0</v>
      </c>
      <c r="E390" s="89">
        <f>C390-D390</f>
        <v>0</v>
      </c>
      <c r="F390" s="90" t="str">
        <f>IF(AND($C390=0,D390=0),"0.00%",IF($C390=0,-1,IF(D390=0,1,($C390-D390)/ABS(D390))))</f>
        <v>0.00%</v>
      </c>
      <c r="G390" s="89">
        <v>0</v>
      </c>
      <c r="H390" s="89">
        <f>+C390-G390</f>
        <v>0</v>
      </c>
      <c r="I390" s="90" t="str">
        <f>IF(AND($C390=0,G390=0),"0.00%",IF($C390=0,-1,IF(G390=0,1,($C390-G390)/ABS(G390))))</f>
        <v>0.00%</v>
      </c>
      <c r="J390" s="91"/>
      <c r="K390" s="89">
        <v>0</v>
      </c>
      <c r="L390" s="89">
        <v>0</v>
      </c>
      <c r="M390" s="89">
        <f>K390-L390</f>
        <v>0</v>
      </c>
      <c r="N390" s="90" t="str">
        <f>IF(AND($K390=0,L390=0),"0.00%",IF($K390=0,-1,IF(L390=0,1,($K390-L390)/ABS(L390))))</f>
        <v>0.00%</v>
      </c>
      <c r="O390" s="89">
        <v>0</v>
      </c>
      <c r="P390" s="89">
        <f>+K390-O390</f>
        <v>0</v>
      </c>
      <c r="Q390" s="90" t="str">
        <f>IF(AND($K390=0,O390=0),"0.00%",IF($K390=0,-1,IF(O390=0,1,($K390-O390)/ABS(O390))))</f>
        <v>0.00%</v>
      </c>
      <c r="R390" s="91"/>
      <c r="S390" s="89">
        <v>0</v>
      </c>
      <c r="T390" s="89">
        <f>+S390-K390</f>
        <v>0</v>
      </c>
      <c r="U390" s="335">
        <f>IF(C390=0,0,1)+IF(D390=0,0,1)+IF(E390=0,0,1)+IF(G390=0,0,1)+IF(K390=0,0,1)+IF(L390=0,0,1)+IF(M390=0,0,1)+IF(O390=0,0,1)</f>
        <v>0</v>
      </c>
    </row>
    <row r="391" spans="1:21" s="81" customFormat="1" ht="15" hidden="1">
      <c r="A391" s="87" t="s">
        <v>506</v>
      </c>
      <c r="B391" s="88" t="s">
        <v>3972</v>
      </c>
      <c r="C391" s="89">
        <v>0</v>
      </c>
      <c r="D391" s="89">
        <v>0</v>
      </c>
      <c r="E391" s="89">
        <f>C391-D391</f>
        <v>0</v>
      </c>
      <c r="F391" s="90" t="str">
        <f>IF(AND($C391=0,D391=0),"0.00%",IF($C391=0,-1,IF(D391=0,1,($C391-D391)/ABS(D391))))</f>
        <v>0.00%</v>
      </c>
      <c r="G391" s="89">
        <v>0</v>
      </c>
      <c r="H391" s="89">
        <f>+C391-G391</f>
        <v>0</v>
      </c>
      <c r="I391" s="90" t="str">
        <f>IF(AND($C391=0,G391=0),"0.00%",IF($C391=0,-1,IF(G391=0,1,($C391-G391)/ABS(G391))))</f>
        <v>0.00%</v>
      </c>
      <c r="J391" s="91"/>
      <c r="K391" s="89">
        <v>0</v>
      </c>
      <c r="L391" s="89">
        <v>0</v>
      </c>
      <c r="M391" s="89">
        <f>K391-L391</f>
        <v>0</v>
      </c>
      <c r="N391" s="90" t="str">
        <f>IF(AND($K391=0,L391=0),"0.00%",IF($K391=0,-1,IF(L391=0,1,($K391-L391)/ABS(L391))))</f>
        <v>0.00%</v>
      </c>
      <c r="O391" s="89">
        <v>0</v>
      </c>
      <c r="P391" s="89">
        <f>+K391-O391</f>
        <v>0</v>
      </c>
      <c r="Q391" s="90" t="str">
        <f>IF(AND($K391=0,O391=0),"0.00%",IF($K391=0,-1,IF(O391=0,1,($K391-O391)/ABS(O391))))</f>
        <v>0.00%</v>
      </c>
      <c r="R391" s="91"/>
      <c r="S391" s="89">
        <v>0</v>
      </c>
      <c r="T391" s="89">
        <f>+S391-K391</f>
        <v>0</v>
      </c>
      <c r="U391" s="335">
        <f>IF(C391=0,0,1)+IF(D391=0,0,1)+IF(E391=0,0,1)+IF(G391=0,0,1)+IF(K391=0,0,1)+IF(L391=0,0,1)+IF(M391=0,0,1)+IF(O391=0,0,1)</f>
        <v>0</v>
      </c>
    </row>
    <row r="392" spans="1:21" s="81" customFormat="1" ht="15" hidden="1">
      <c r="A392" s="87" t="s">
        <v>507</v>
      </c>
      <c r="B392" s="88" t="s">
        <v>3973</v>
      </c>
      <c r="C392" s="89">
        <v>0</v>
      </c>
      <c r="D392" s="89">
        <v>0</v>
      </c>
      <c r="E392" s="89">
        <f>C392-D392</f>
        <v>0</v>
      </c>
      <c r="F392" s="90" t="str">
        <f>IF(AND($C392=0,D392=0),"0.00%",IF($C392=0,-1,IF(D392=0,1,($C392-D392)/ABS(D392))))</f>
        <v>0.00%</v>
      </c>
      <c r="G392" s="89">
        <v>0</v>
      </c>
      <c r="H392" s="89">
        <f>+C392-G392</f>
        <v>0</v>
      </c>
      <c r="I392" s="90" t="str">
        <f>IF(AND($C392=0,G392=0),"0.00%",IF($C392=0,-1,IF(G392=0,1,($C392-G392)/ABS(G392))))</f>
        <v>0.00%</v>
      </c>
      <c r="J392" s="91"/>
      <c r="K392" s="89">
        <v>0</v>
      </c>
      <c r="L392" s="89">
        <v>0</v>
      </c>
      <c r="M392" s="89">
        <f>K392-L392</f>
        <v>0</v>
      </c>
      <c r="N392" s="90" t="str">
        <f>IF(AND($K392=0,L392=0),"0.00%",IF($K392=0,-1,IF(L392=0,1,($K392-L392)/ABS(L392))))</f>
        <v>0.00%</v>
      </c>
      <c r="O392" s="89">
        <v>0</v>
      </c>
      <c r="P392" s="89">
        <f>+K392-O392</f>
        <v>0</v>
      </c>
      <c r="Q392" s="90" t="str">
        <f>IF(AND($K392=0,O392=0),"0.00%",IF($K392=0,-1,IF(O392=0,1,($K392-O392)/ABS(O392))))</f>
        <v>0.00%</v>
      </c>
      <c r="R392" s="91"/>
      <c r="S392" s="89">
        <v>0</v>
      </c>
      <c r="T392" s="89">
        <f>+S392-K392</f>
        <v>0</v>
      </c>
      <c r="U392" s="335">
        <f>IF(C392=0,0,1)+IF(D392=0,0,1)+IF(E392=0,0,1)+IF(G392=0,0,1)+IF(K392=0,0,1)+IF(L392=0,0,1)+IF(M392=0,0,1)+IF(O392=0,0,1)</f>
        <v>0</v>
      </c>
    </row>
    <row r="393" spans="1:21" s="81" customFormat="1" ht="15" hidden="1">
      <c r="A393" s="87" t="s">
        <v>508</v>
      </c>
      <c r="B393" s="88" t="s">
        <v>3974</v>
      </c>
      <c r="C393" s="89">
        <v>0</v>
      </c>
      <c r="D393" s="89">
        <v>0</v>
      </c>
      <c r="E393" s="89">
        <f>C393-D393</f>
        <v>0</v>
      </c>
      <c r="F393" s="90" t="str">
        <f>IF(AND($C393=0,D393=0),"0.00%",IF($C393=0,-1,IF(D393=0,1,($C393-D393)/ABS(D393))))</f>
        <v>0.00%</v>
      </c>
      <c r="G393" s="89">
        <v>0</v>
      </c>
      <c r="H393" s="89">
        <f>+C393-G393</f>
        <v>0</v>
      </c>
      <c r="I393" s="90" t="str">
        <f>IF(AND($C393=0,G393=0),"0.00%",IF($C393=0,-1,IF(G393=0,1,($C393-G393)/ABS(G393))))</f>
        <v>0.00%</v>
      </c>
      <c r="J393" s="91"/>
      <c r="K393" s="89">
        <v>0</v>
      </c>
      <c r="L393" s="89">
        <v>0</v>
      </c>
      <c r="M393" s="89">
        <f>K393-L393</f>
        <v>0</v>
      </c>
      <c r="N393" s="90" t="str">
        <f>IF(AND($K393=0,L393=0),"0.00%",IF($K393=0,-1,IF(L393=0,1,($K393-L393)/ABS(L393))))</f>
        <v>0.00%</v>
      </c>
      <c r="O393" s="89">
        <v>0</v>
      </c>
      <c r="P393" s="89">
        <f>+K393-O393</f>
        <v>0</v>
      </c>
      <c r="Q393" s="90" t="str">
        <f>IF(AND($K393=0,O393=0),"0.00%",IF($K393=0,-1,IF(O393=0,1,($K393-O393)/ABS(O393))))</f>
        <v>0.00%</v>
      </c>
      <c r="R393" s="91"/>
      <c r="S393" s="89">
        <v>0</v>
      </c>
      <c r="T393" s="89">
        <f>+S393-K393</f>
        <v>0</v>
      </c>
      <c r="U393" s="335">
        <f>IF(C393=0,0,1)+IF(D393=0,0,1)+IF(E393=0,0,1)+IF(G393=0,0,1)+IF(K393=0,0,1)+IF(L393=0,0,1)+IF(M393=0,0,1)+IF(O393=0,0,1)</f>
        <v>0</v>
      </c>
    </row>
    <row r="394" spans="1:21" s="81" customFormat="1" ht="15" hidden="1">
      <c r="A394" s="87" t="s">
        <v>509</v>
      </c>
      <c r="B394" s="88" t="s">
        <v>3975</v>
      </c>
      <c r="C394" s="89">
        <v>0</v>
      </c>
      <c r="D394" s="89">
        <v>0</v>
      </c>
      <c r="E394" s="89">
        <f>C394-D394</f>
        <v>0</v>
      </c>
      <c r="F394" s="90" t="str">
        <f>IF(AND($C394=0,D394=0),"0.00%",IF($C394=0,-1,IF(D394=0,1,($C394-D394)/ABS(D394))))</f>
        <v>0.00%</v>
      </c>
      <c r="G394" s="89">
        <v>0</v>
      </c>
      <c r="H394" s="89">
        <f>+C394-G394</f>
        <v>0</v>
      </c>
      <c r="I394" s="90" t="str">
        <f>IF(AND($C394=0,G394=0),"0.00%",IF($C394=0,-1,IF(G394=0,1,($C394-G394)/ABS(G394))))</f>
        <v>0.00%</v>
      </c>
      <c r="J394" s="91"/>
      <c r="K394" s="89">
        <v>0</v>
      </c>
      <c r="L394" s="89">
        <v>0</v>
      </c>
      <c r="M394" s="89">
        <f>K394-L394</f>
        <v>0</v>
      </c>
      <c r="N394" s="90" t="str">
        <f>IF(AND($K394=0,L394=0),"0.00%",IF($K394=0,-1,IF(L394=0,1,($K394-L394)/ABS(L394))))</f>
        <v>0.00%</v>
      </c>
      <c r="O394" s="89">
        <v>0</v>
      </c>
      <c r="P394" s="89">
        <f>+K394-O394</f>
        <v>0</v>
      </c>
      <c r="Q394" s="90" t="str">
        <f>IF(AND($K394=0,O394=0),"0.00%",IF($K394=0,-1,IF(O394=0,1,($K394-O394)/ABS(O394))))</f>
        <v>0.00%</v>
      </c>
      <c r="R394" s="91"/>
      <c r="S394" s="89">
        <v>0</v>
      </c>
      <c r="T394" s="89">
        <f>+S394-K394</f>
        <v>0</v>
      </c>
      <c r="U394" s="335">
        <f>IF(C394=0,0,1)+IF(D394=0,0,1)+IF(E394=0,0,1)+IF(G394=0,0,1)+IF(K394=0,0,1)+IF(L394=0,0,1)+IF(M394=0,0,1)+IF(O394=0,0,1)</f>
        <v>0</v>
      </c>
    </row>
    <row r="395" spans="1:21" s="81" customFormat="1" ht="15" hidden="1">
      <c r="A395" s="87" t="s">
        <v>510</v>
      </c>
      <c r="B395" s="88" t="s">
        <v>3976</v>
      </c>
      <c r="C395" s="89">
        <v>0</v>
      </c>
      <c r="D395" s="89">
        <v>0</v>
      </c>
      <c r="E395" s="89">
        <f>C395-D395</f>
        <v>0</v>
      </c>
      <c r="F395" s="90" t="str">
        <f>IF(AND($C395=0,D395=0),"0.00%",IF($C395=0,-1,IF(D395=0,1,($C395-D395)/ABS(D395))))</f>
        <v>0.00%</v>
      </c>
      <c r="G395" s="89">
        <v>0</v>
      </c>
      <c r="H395" s="89">
        <f>+C395-G395</f>
        <v>0</v>
      </c>
      <c r="I395" s="90" t="str">
        <f>IF(AND($C395=0,G395=0),"0.00%",IF($C395=0,-1,IF(G395=0,1,($C395-G395)/ABS(G395))))</f>
        <v>0.00%</v>
      </c>
      <c r="J395" s="91"/>
      <c r="K395" s="89">
        <v>0</v>
      </c>
      <c r="L395" s="89">
        <v>0</v>
      </c>
      <c r="M395" s="89">
        <f>K395-L395</f>
        <v>0</v>
      </c>
      <c r="N395" s="90" t="str">
        <f>IF(AND($K395=0,L395=0),"0.00%",IF($K395=0,-1,IF(L395=0,1,($K395-L395)/ABS(L395))))</f>
        <v>0.00%</v>
      </c>
      <c r="O395" s="89">
        <v>0</v>
      </c>
      <c r="P395" s="89">
        <f>+K395-O395</f>
        <v>0</v>
      </c>
      <c r="Q395" s="90" t="str">
        <f>IF(AND($K395=0,O395=0),"0.00%",IF($K395=0,-1,IF(O395=0,1,($K395-O395)/ABS(O395))))</f>
        <v>0.00%</v>
      </c>
      <c r="R395" s="91"/>
      <c r="S395" s="89">
        <v>0</v>
      </c>
      <c r="T395" s="89">
        <f>+S395-K395</f>
        <v>0</v>
      </c>
      <c r="U395" s="335">
        <f>IF(C395=0,0,1)+IF(D395=0,0,1)+IF(E395=0,0,1)+IF(G395=0,0,1)+IF(K395=0,0,1)+IF(L395=0,0,1)+IF(M395=0,0,1)+IF(O395=0,0,1)</f>
        <v>0</v>
      </c>
    </row>
    <row r="396" spans="1:21" s="81" customFormat="1" ht="15" hidden="1">
      <c r="A396" s="87" t="s">
        <v>511</v>
      </c>
      <c r="B396" s="88" t="s">
        <v>3977</v>
      </c>
      <c r="C396" s="89">
        <v>0</v>
      </c>
      <c r="D396" s="89">
        <v>0</v>
      </c>
      <c r="E396" s="89">
        <f>C396-D396</f>
        <v>0</v>
      </c>
      <c r="F396" s="90" t="str">
        <f>IF(AND($C396=0,D396=0),"0.00%",IF($C396=0,-1,IF(D396=0,1,($C396-D396)/ABS(D396))))</f>
        <v>0.00%</v>
      </c>
      <c r="G396" s="89">
        <v>0</v>
      </c>
      <c r="H396" s="89">
        <f>+C396-G396</f>
        <v>0</v>
      </c>
      <c r="I396" s="90" t="str">
        <f>IF(AND($C396=0,G396=0),"0.00%",IF($C396=0,-1,IF(G396=0,1,($C396-G396)/ABS(G396))))</f>
        <v>0.00%</v>
      </c>
      <c r="J396" s="91"/>
      <c r="K396" s="89">
        <v>0</v>
      </c>
      <c r="L396" s="89">
        <v>0</v>
      </c>
      <c r="M396" s="89">
        <f>K396-L396</f>
        <v>0</v>
      </c>
      <c r="N396" s="90" t="str">
        <f>IF(AND($K396=0,L396=0),"0.00%",IF($K396=0,-1,IF(L396=0,1,($K396-L396)/ABS(L396))))</f>
        <v>0.00%</v>
      </c>
      <c r="O396" s="89">
        <v>0</v>
      </c>
      <c r="P396" s="89">
        <f>+K396-O396</f>
        <v>0</v>
      </c>
      <c r="Q396" s="90" t="str">
        <f>IF(AND($K396=0,O396=0),"0.00%",IF($K396=0,-1,IF(O396=0,1,($K396-O396)/ABS(O396))))</f>
        <v>0.00%</v>
      </c>
      <c r="R396" s="91"/>
      <c r="S396" s="89">
        <v>0</v>
      </c>
      <c r="T396" s="89">
        <f>+S396-K396</f>
        <v>0</v>
      </c>
      <c r="U396" s="335">
        <f>IF(C396=0,0,1)+IF(D396=0,0,1)+IF(E396=0,0,1)+IF(G396=0,0,1)+IF(K396=0,0,1)+IF(L396=0,0,1)+IF(M396=0,0,1)+IF(O396=0,0,1)</f>
        <v>0</v>
      </c>
    </row>
    <row r="397" spans="1:21" s="81" customFormat="1" ht="15" hidden="1">
      <c r="A397" s="87" t="s">
        <v>512</v>
      </c>
      <c r="B397" s="88" t="s">
        <v>3978</v>
      </c>
      <c r="C397" s="89">
        <v>0</v>
      </c>
      <c r="D397" s="89">
        <v>0</v>
      </c>
      <c r="E397" s="89">
        <f>C397-D397</f>
        <v>0</v>
      </c>
      <c r="F397" s="90" t="str">
        <f>IF(AND($C397=0,D397=0),"0.00%",IF($C397=0,-1,IF(D397=0,1,($C397-D397)/ABS(D397))))</f>
        <v>0.00%</v>
      </c>
      <c r="G397" s="89">
        <v>0</v>
      </c>
      <c r="H397" s="89">
        <f>+C397-G397</f>
        <v>0</v>
      </c>
      <c r="I397" s="90" t="str">
        <f>IF(AND($C397=0,G397=0),"0.00%",IF($C397=0,-1,IF(G397=0,1,($C397-G397)/ABS(G397))))</f>
        <v>0.00%</v>
      </c>
      <c r="J397" s="91"/>
      <c r="K397" s="89">
        <v>0</v>
      </c>
      <c r="L397" s="89">
        <v>0</v>
      </c>
      <c r="M397" s="89">
        <f>K397-L397</f>
        <v>0</v>
      </c>
      <c r="N397" s="90" t="str">
        <f>IF(AND($K397=0,L397=0),"0.00%",IF($K397=0,-1,IF(L397=0,1,($K397-L397)/ABS(L397))))</f>
        <v>0.00%</v>
      </c>
      <c r="O397" s="89">
        <v>0</v>
      </c>
      <c r="P397" s="89">
        <f>+K397-O397</f>
        <v>0</v>
      </c>
      <c r="Q397" s="90" t="str">
        <f>IF(AND($K397=0,O397=0),"0.00%",IF($K397=0,-1,IF(O397=0,1,($K397-O397)/ABS(O397))))</f>
        <v>0.00%</v>
      </c>
      <c r="R397" s="91"/>
      <c r="S397" s="89">
        <v>0</v>
      </c>
      <c r="T397" s="89">
        <f>+S397-K397</f>
        <v>0</v>
      </c>
      <c r="U397" s="335">
        <f>IF(C397=0,0,1)+IF(D397=0,0,1)+IF(E397=0,0,1)+IF(G397=0,0,1)+IF(K397=0,0,1)+IF(L397=0,0,1)+IF(M397=0,0,1)+IF(O397=0,0,1)</f>
        <v>0</v>
      </c>
    </row>
    <row r="398" spans="1:21" s="81" customFormat="1" ht="15" hidden="1">
      <c r="A398" s="87" t="s">
        <v>513</v>
      </c>
      <c r="B398" s="88" t="s">
        <v>3979</v>
      </c>
      <c r="C398" s="89">
        <v>0</v>
      </c>
      <c r="D398" s="89">
        <v>0</v>
      </c>
      <c r="E398" s="89">
        <f>C398-D398</f>
        <v>0</v>
      </c>
      <c r="F398" s="90" t="str">
        <f>IF(AND($C398=0,D398=0),"0.00%",IF($C398=0,-1,IF(D398=0,1,($C398-D398)/ABS(D398))))</f>
        <v>0.00%</v>
      </c>
      <c r="G398" s="89">
        <v>0</v>
      </c>
      <c r="H398" s="89">
        <f>+C398-G398</f>
        <v>0</v>
      </c>
      <c r="I398" s="90" t="str">
        <f>IF(AND($C398=0,G398=0),"0.00%",IF($C398=0,-1,IF(G398=0,1,($C398-G398)/ABS(G398))))</f>
        <v>0.00%</v>
      </c>
      <c r="J398" s="91"/>
      <c r="K398" s="89">
        <v>0</v>
      </c>
      <c r="L398" s="89">
        <v>0</v>
      </c>
      <c r="M398" s="89">
        <f>K398-L398</f>
        <v>0</v>
      </c>
      <c r="N398" s="90" t="str">
        <f>IF(AND($K398=0,L398=0),"0.00%",IF($K398=0,-1,IF(L398=0,1,($K398-L398)/ABS(L398))))</f>
        <v>0.00%</v>
      </c>
      <c r="O398" s="89">
        <v>0</v>
      </c>
      <c r="P398" s="89">
        <f>+K398-O398</f>
        <v>0</v>
      </c>
      <c r="Q398" s="90" t="str">
        <f>IF(AND($K398=0,O398=0),"0.00%",IF($K398=0,-1,IF(O398=0,1,($K398-O398)/ABS(O398))))</f>
        <v>0.00%</v>
      </c>
      <c r="R398" s="91"/>
      <c r="S398" s="89">
        <v>0</v>
      </c>
      <c r="T398" s="89">
        <f>+S398-K398</f>
        <v>0</v>
      </c>
      <c r="U398" s="335">
        <f>IF(C398=0,0,1)+IF(D398=0,0,1)+IF(E398=0,0,1)+IF(G398=0,0,1)+IF(K398=0,0,1)+IF(L398=0,0,1)+IF(M398=0,0,1)+IF(O398=0,0,1)</f>
        <v>0</v>
      </c>
    </row>
    <row r="399" spans="1:21" s="81" customFormat="1" ht="15" hidden="1">
      <c r="A399" s="87" t="s">
        <v>514</v>
      </c>
      <c r="B399" s="88" t="s">
        <v>3980</v>
      </c>
      <c r="C399" s="89">
        <v>0</v>
      </c>
      <c r="D399" s="89">
        <v>0</v>
      </c>
      <c r="E399" s="89">
        <f>C399-D399</f>
        <v>0</v>
      </c>
      <c r="F399" s="90" t="str">
        <f>IF(AND($C399=0,D399=0),"0.00%",IF($C399=0,-1,IF(D399=0,1,($C399-D399)/ABS(D399))))</f>
        <v>0.00%</v>
      </c>
      <c r="G399" s="89">
        <v>0</v>
      </c>
      <c r="H399" s="89">
        <f>+C399-G399</f>
        <v>0</v>
      </c>
      <c r="I399" s="90" t="str">
        <f>IF(AND($C399=0,G399=0),"0.00%",IF($C399=0,-1,IF(G399=0,1,($C399-G399)/ABS(G399))))</f>
        <v>0.00%</v>
      </c>
      <c r="J399" s="91"/>
      <c r="K399" s="89">
        <v>0</v>
      </c>
      <c r="L399" s="89">
        <v>0</v>
      </c>
      <c r="M399" s="89">
        <f>K399-L399</f>
        <v>0</v>
      </c>
      <c r="N399" s="90" t="str">
        <f>IF(AND($K399=0,L399=0),"0.00%",IF($K399=0,-1,IF(L399=0,1,($K399-L399)/ABS(L399))))</f>
        <v>0.00%</v>
      </c>
      <c r="O399" s="89">
        <v>0</v>
      </c>
      <c r="P399" s="89">
        <f>+K399-O399</f>
        <v>0</v>
      </c>
      <c r="Q399" s="90" t="str">
        <f>IF(AND($K399=0,O399=0),"0.00%",IF($K399=0,-1,IF(O399=0,1,($K399-O399)/ABS(O399))))</f>
        <v>0.00%</v>
      </c>
      <c r="R399" s="91"/>
      <c r="S399" s="89">
        <v>0</v>
      </c>
      <c r="T399" s="89">
        <f>+S399-K399</f>
        <v>0</v>
      </c>
      <c r="U399" s="335">
        <f>IF(C399=0,0,1)+IF(D399=0,0,1)+IF(E399=0,0,1)+IF(G399=0,0,1)+IF(K399=0,0,1)+IF(L399=0,0,1)+IF(M399=0,0,1)+IF(O399=0,0,1)</f>
        <v>0</v>
      </c>
    </row>
    <row r="400" spans="1:21" s="81" customFormat="1" ht="15" hidden="1">
      <c r="A400" s="87" t="s">
        <v>515</v>
      </c>
      <c r="B400" s="88" t="s">
        <v>3981</v>
      </c>
      <c r="C400" s="89">
        <v>0</v>
      </c>
      <c r="D400" s="89">
        <v>0</v>
      </c>
      <c r="E400" s="89">
        <f>C400-D400</f>
        <v>0</v>
      </c>
      <c r="F400" s="90" t="str">
        <f>IF(AND($C400=0,D400=0),"0.00%",IF($C400=0,-1,IF(D400=0,1,($C400-D400)/ABS(D400))))</f>
        <v>0.00%</v>
      </c>
      <c r="G400" s="89">
        <v>0</v>
      </c>
      <c r="H400" s="89">
        <f>+C400-G400</f>
        <v>0</v>
      </c>
      <c r="I400" s="90" t="str">
        <f>IF(AND($C400=0,G400=0),"0.00%",IF($C400=0,-1,IF(G400=0,1,($C400-G400)/ABS(G400))))</f>
        <v>0.00%</v>
      </c>
      <c r="J400" s="91"/>
      <c r="K400" s="89">
        <v>0</v>
      </c>
      <c r="L400" s="89">
        <v>0</v>
      </c>
      <c r="M400" s="89">
        <f>K400-L400</f>
        <v>0</v>
      </c>
      <c r="N400" s="90" t="str">
        <f>IF(AND($K400=0,L400=0),"0.00%",IF($K400=0,-1,IF(L400=0,1,($K400-L400)/ABS(L400))))</f>
        <v>0.00%</v>
      </c>
      <c r="O400" s="89">
        <v>0</v>
      </c>
      <c r="P400" s="89">
        <f>+K400-O400</f>
        <v>0</v>
      </c>
      <c r="Q400" s="90" t="str">
        <f>IF(AND($K400=0,O400=0),"0.00%",IF($K400=0,-1,IF(O400=0,1,($K400-O400)/ABS(O400))))</f>
        <v>0.00%</v>
      </c>
      <c r="R400" s="91"/>
      <c r="S400" s="89">
        <v>0</v>
      </c>
      <c r="T400" s="89">
        <f>+S400-K400</f>
        <v>0</v>
      </c>
      <c r="U400" s="335">
        <f>IF(C400=0,0,1)+IF(D400=0,0,1)+IF(E400=0,0,1)+IF(G400=0,0,1)+IF(K400=0,0,1)+IF(L400=0,0,1)+IF(M400=0,0,1)+IF(O400=0,0,1)</f>
        <v>0</v>
      </c>
    </row>
    <row r="401" spans="1:21" s="81" customFormat="1" ht="15" hidden="1">
      <c r="A401" s="87" t="s">
        <v>516</v>
      </c>
      <c r="B401" s="88" t="s">
        <v>3982</v>
      </c>
      <c r="C401" s="89">
        <v>0</v>
      </c>
      <c r="D401" s="89">
        <v>0</v>
      </c>
      <c r="E401" s="89">
        <f>C401-D401</f>
        <v>0</v>
      </c>
      <c r="F401" s="90" t="str">
        <f>IF(AND($C401=0,D401=0),"0.00%",IF($C401=0,-1,IF(D401=0,1,($C401-D401)/ABS(D401))))</f>
        <v>0.00%</v>
      </c>
      <c r="G401" s="89">
        <v>0</v>
      </c>
      <c r="H401" s="89">
        <f>+C401-G401</f>
        <v>0</v>
      </c>
      <c r="I401" s="90" t="str">
        <f>IF(AND($C401=0,G401=0),"0.00%",IF($C401=0,-1,IF(G401=0,1,($C401-G401)/ABS(G401))))</f>
        <v>0.00%</v>
      </c>
      <c r="J401" s="91"/>
      <c r="K401" s="89">
        <v>0</v>
      </c>
      <c r="L401" s="89">
        <v>0</v>
      </c>
      <c r="M401" s="89">
        <f>K401-L401</f>
        <v>0</v>
      </c>
      <c r="N401" s="90" t="str">
        <f>IF(AND($K401=0,L401=0),"0.00%",IF($K401=0,-1,IF(L401=0,1,($K401-L401)/ABS(L401))))</f>
        <v>0.00%</v>
      </c>
      <c r="O401" s="89">
        <v>0</v>
      </c>
      <c r="P401" s="89">
        <f>+K401-O401</f>
        <v>0</v>
      </c>
      <c r="Q401" s="90" t="str">
        <f>IF(AND($K401=0,O401=0),"0.00%",IF($K401=0,-1,IF(O401=0,1,($K401-O401)/ABS(O401))))</f>
        <v>0.00%</v>
      </c>
      <c r="R401" s="91"/>
      <c r="S401" s="89">
        <v>0</v>
      </c>
      <c r="T401" s="89">
        <f>+S401-K401</f>
        <v>0</v>
      </c>
      <c r="U401" s="335">
        <f>IF(C401=0,0,1)+IF(D401=0,0,1)+IF(E401=0,0,1)+IF(G401=0,0,1)+IF(K401=0,0,1)+IF(L401=0,0,1)+IF(M401=0,0,1)+IF(O401=0,0,1)</f>
        <v>0</v>
      </c>
    </row>
    <row r="402" spans="1:21" s="81" customFormat="1" ht="15" hidden="1">
      <c r="A402" s="87" t="s">
        <v>517</v>
      </c>
      <c r="B402" s="88" t="s">
        <v>3983</v>
      </c>
      <c r="C402" s="89">
        <v>0</v>
      </c>
      <c r="D402" s="89">
        <v>0</v>
      </c>
      <c r="E402" s="89">
        <f>C402-D402</f>
        <v>0</v>
      </c>
      <c r="F402" s="90" t="str">
        <f>IF(AND($C402=0,D402=0),"0.00%",IF($C402=0,-1,IF(D402=0,1,($C402-D402)/ABS(D402))))</f>
        <v>0.00%</v>
      </c>
      <c r="G402" s="89">
        <v>0</v>
      </c>
      <c r="H402" s="89">
        <f>+C402-G402</f>
        <v>0</v>
      </c>
      <c r="I402" s="90" t="str">
        <f>IF(AND($C402=0,G402=0),"0.00%",IF($C402=0,-1,IF(G402=0,1,($C402-G402)/ABS(G402))))</f>
        <v>0.00%</v>
      </c>
      <c r="J402" s="91"/>
      <c r="K402" s="89">
        <v>0</v>
      </c>
      <c r="L402" s="89">
        <v>0</v>
      </c>
      <c r="M402" s="89">
        <f>K402-L402</f>
        <v>0</v>
      </c>
      <c r="N402" s="90" t="str">
        <f>IF(AND($K402=0,L402=0),"0.00%",IF($K402=0,-1,IF(L402=0,1,($K402-L402)/ABS(L402))))</f>
        <v>0.00%</v>
      </c>
      <c r="O402" s="89">
        <v>0</v>
      </c>
      <c r="P402" s="89">
        <f>+K402-O402</f>
        <v>0</v>
      </c>
      <c r="Q402" s="90" t="str">
        <f>IF(AND($K402=0,O402=0),"0.00%",IF($K402=0,-1,IF(O402=0,1,($K402-O402)/ABS(O402))))</f>
        <v>0.00%</v>
      </c>
      <c r="R402" s="91"/>
      <c r="S402" s="89">
        <v>0</v>
      </c>
      <c r="T402" s="89">
        <f>+S402-K402</f>
        <v>0</v>
      </c>
      <c r="U402" s="335">
        <f>IF(C402=0,0,1)+IF(D402=0,0,1)+IF(E402=0,0,1)+IF(G402=0,0,1)+IF(K402=0,0,1)+IF(L402=0,0,1)+IF(M402=0,0,1)+IF(O402=0,0,1)</f>
        <v>0</v>
      </c>
    </row>
    <row r="403" spans="1:21" s="81" customFormat="1" ht="15" hidden="1">
      <c r="A403" s="87" t="s">
        <v>518</v>
      </c>
      <c r="B403" s="88" t="s">
        <v>3984</v>
      </c>
      <c r="C403" s="89">
        <v>0</v>
      </c>
      <c r="D403" s="89">
        <v>0</v>
      </c>
      <c r="E403" s="89">
        <f>C403-D403</f>
        <v>0</v>
      </c>
      <c r="F403" s="90" t="str">
        <f>IF(AND($C403=0,D403=0),"0.00%",IF($C403=0,-1,IF(D403=0,1,($C403-D403)/ABS(D403))))</f>
        <v>0.00%</v>
      </c>
      <c r="G403" s="89">
        <v>0</v>
      </c>
      <c r="H403" s="89">
        <f>+C403-G403</f>
        <v>0</v>
      </c>
      <c r="I403" s="90" t="str">
        <f>IF(AND($C403=0,G403=0),"0.00%",IF($C403=0,-1,IF(G403=0,1,($C403-G403)/ABS(G403))))</f>
        <v>0.00%</v>
      </c>
      <c r="J403" s="91"/>
      <c r="K403" s="89">
        <v>0</v>
      </c>
      <c r="L403" s="89">
        <v>0</v>
      </c>
      <c r="M403" s="89">
        <f>K403-L403</f>
        <v>0</v>
      </c>
      <c r="N403" s="90" t="str">
        <f>IF(AND($K403=0,L403=0),"0.00%",IF($K403=0,-1,IF(L403=0,1,($K403-L403)/ABS(L403))))</f>
        <v>0.00%</v>
      </c>
      <c r="O403" s="89">
        <v>0</v>
      </c>
      <c r="P403" s="89">
        <f>+K403-O403</f>
        <v>0</v>
      </c>
      <c r="Q403" s="90" t="str">
        <f>IF(AND($K403=0,O403=0),"0.00%",IF($K403=0,-1,IF(O403=0,1,($K403-O403)/ABS(O403))))</f>
        <v>0.00%</v>
      </c>
      <c r="R403" s="91"/>
      <c r="S403" s="89">
        <v>0</v>
      </c>
      <c r="T403" s="89">
        <f>+S403-K403</f>
        <v>0</v>
      </c>
      <c r="U403" s="335">
        <f>IF(C403=0,0,1)+IF(D403=0,0,1)+IF(E403=0,0,1)+IF(G403=0,0,1)+IF(K403=0,0,1)+IF(L403=0,0,1)+IF(M403=0,0,1)+IF(O403=0,0,1)</f>
        <v>0</v>
      </c>
    </row>
    <row r="404" spans="1:21" s="81" customFormat="1" ht="15" hidden="1">
      <c r="A404" s="87" t="s">
        <v>519</v>
      </c>
      <c r="B404" s="88" t="s">
        <v>3985</v>
      </c>
      <c r="C404" s="89">
        <v>0</v>
      </c>
      <c r="D404" s="89">
        <v>0</v>
      </c>
      <c r="E404" s="89">
        <f>C404-D404</f>
        <v>0</v>
      </c>
      <c r="F404" s="90" t="str">
        <f>IF(AND($C404=0,D404=0),"0.00%",IF($C404=0,-1,IF(D404=0,1,($C404-D404)/ABS(D404))))</f>
        <v>0.00%</v>
      </c>
      <c r="G404" s="89">
        <v>0</v>
      </c>
      <c r="H404" s="89">
        <f>+C404-G404</f>
        <v>0</v>
      </c>
      <c r="I404" s="90" t="str">
        <f>IF(AND($C404=0,G404=0),"0.00%",IF($C404=0,-1,IF(G404=0,1,($C404-G404)/ABS(G404))))</f>
        <v>0.00%</v>
      </c>
      <c r="J404" s="91"/>
      <c r="K404" s="89">
        <v>0</v>
      </c>
      <c r="L404" s="89">
        <v>0</v>
      </c>
      <c r="M404" s="89">
        <f>K404-L404</f>
        <v>0</v>
      </c>
      <c r="N404" s="90" t="str">
        <f>IF(AND($K404=0,L404=0),"0.00%",IF($K404=0,-1,IF(L404=0,1,($K404-L404)/ABS(L404))))</f>
        <v>0.00%</v>
      </c>
      <c r="O404" s="89">
        <v>0</v>
      </c>
      <c r="P404" s="89">
        <f>+K404-O404</f>
        <v>0</v>
      </c>
      <c r="Q404" s="90" t="str">
        <f>IF(AND($K404=0,O404=0),"0.00%",IF($K404=0,-1,IF(O404=0,1,($K404-O404)/ABS(O404))))</f>
        <v>0.00%</v>
      </c>
      <c r="R404" s="91"/>
      <c r="S404" s="89">
        <v>0</v>
      </c>
      <c r="T404" s="89">
        <f>+S404-K404</f>
        <v>0</v>
      </c>
      <c r="U404" s="335">
        <f>IF(C404=0,0,1)+IF(D404=0,0,1)+IF(E404=0,0,1)+IF(G404=0,0,1)+IF(K404=0,0,1)+IF(L404=0,0,1)+IF(M404=0,0,1)+IF(O404=0,0,1)</f>
        <v>0</v>
      </c>
    </row>
    <row r="405" spans="1:21" s="81" customFormat="1" ht="15" hidden="1">
      <c r="A405" s="87" t="s">
        <v>520</v>
      </c>
      <c r="B405" s="88" t="s">
        <v>3986</v>
      </c>
      <c r="C405" s="89">
        <v>0</v>
      </c>
      <c r="D405" s="89">
        <v>0</v>
      </c>
      <c r="E405" s="89">
        <f>C405-D405</f>
        <v>0</v>
      </c>
      <c r="F405" s="90" t="str">
        <f>IF(AND($C405=0,D405=0),"0.00%",IF($C405=0,-1,IF(D405=0,1,($C405-D405)/ABS(D405))))</f>
        <v>0.00%</v>
      </c>
      <c r="G405" s="89">
        <v>0</v>
      </c>
      <c r="H405" s="89">
        <f>+C405-G405</f>
        <v>0</v>
      </c>
      <c r="I405" s="90" t="str">
        <f>IF(AND($C405=0,G405=0),"0.00%",IF($C405=0,-1,IF(G405=0,1,($C405-G405)/ABS(G405))))</f>
        <v>0.00%</v>
      </c>
      <c r="J405" s="91"/>
      <c r="K405" s="89">
        <v>0</v>
      </c>
      <c r="L405" s="89">
        <v>0</v>
      </c>
      <c r="M405" s="89">
        <f>K405-L405</f>
        <v>0</v>
      </c>
      <c r="N405" s="90" t="str">
        <f>IF(AND($K405=0,L405=0),"0.00%",IF($K405=0,-1,IF(L405=0,1,($K405-L405)/ABS(L405))))</f>
        <v>0.00%</v>
      </c>
      <c r="O405" s="89">
        <v>0</v>
      </c>
      <c r="P405" s="89">
        <f>+K405-O405</f>
        <v>0</v>
      </c>
      <c r="Q405" s="90" t="str">
        <f>IF(AND($K405=0,O405=0),"0.00%",IF($K405=0,-1,IF(O405=0,1,($K405-O405)/ABS(O405))))</f>
        <v>0.00%</v>
      </c>
      <c r="R405" s="91"/>
      <c r="S405" s="89">
        <v>0</v>
      </c>
      <c r="T405" s="89">
        <f>+S405-K405</f>
        <v>0</v>
      </c>
      <c r="U405" s="335">
        <f>IF(C405=0,0,1)+IF(D405=0,0,1)+IF(E405=0,0,1)+IF(G405=0,0,1)+IF(K405=0,0,1)+IF(L405=0,0,1)+IF(M405=0,0,1)+IF(O405=0,0,1)</f>
        <v>0</v>
      </c>
    </row>
    <row r="406" spans="1:21" s="81" customFormat="1" ht="15" hidden="1">
      <c r="A406" s="87" t="s">
        <v>521</v>
      </c>
      <c r="B406" s="88" t="s">
        <v>3987</v>
      </c>
      <c r="C406" s="89">
        <v>0</v>
      </c>
      <c r="D406" s="89">
        <v>0</v>
      </c>
      <c r="E406" s="89">
        <f>C406-D406</f>
        <v>0</v>
      </c>
      <c r="F406" s="90" t="str">
        <f>IF(AND($C406=0,D406=0),"0.00%",IF($C406=0,-1,IF(D406=0,1,($C406-D406)/ABS(D406))))</f>
        <v>0.00%</v>
      </c>
      <c r="G406" s="89">
        <v>0</v>
      </c>
      <c r="H406" s="89">
        <f>+C406-G406</f>
        <v>0</v>
      </c>
      <c r="I406" s="90" t="str">
        <f>IF(AND($C406=0,G406=0),"0.00%",IF($C406=0,-1,IF(G406=0,1,($C406-G406)/ABS(G406))))</f>
        <v>0.00%</v>
      </c>
      <c r="J406" s="91"/>
      <c r="K406" s="89">
        <v>0</v>
      </c>
      <c r="L406" s="89">
        <v>0</v>
      </c>
      <c r="M406" s="89">
        <f>K406-L406</f>
        <v>0</v>
      </c>
      <c r="N406" s="90" t="str">
        <f>IF(AND($K406=0,L406=0),"0.00%",IF($K406=0,-1,IF(L406=0,1,($K406-L406)/ABS(L406))))</f>
        <v>0.00%</v>
      </c>
      <c r="O406" s="89">
        <v>0</v>
      </c>
      <c r="P406" s="89">
        <f>+K406-O406</f>
        <v>0</v>
      </c>
      <c r="Q406" s="90" t="str">
        <f>IF(AND($K406=0,O406=0),"0.00%",IF($K406=0,-1,IF(O406=0,1,($K406-O406)/ABS(O406))))</f>
        <v>0.00%</v>
      </c>
      <c r="R406" s="91"/>
      <c r="S406" s="89">
        <v>0</v>
      </c>
      <c r="T406" s="89">
        <f>+S406-K406</f>
        <v>0</v>
      </c>
      <c r="U406" s="335">
        <f>IF(C406=0,0,1)+IF(D406=0,0,1)+IF(E406=0,0,1)+IF(G406=0,0,1)+IF(K406=0,0,1)+IF(L406=0,0,1)+IF(M406=0,0,1)+IF(O406=0,0,1)</f>
        <v>0</v>
      </c>
    </row>
    <row r="407" spans="1:21" s="81" customFormat="1" ht="15" hidden="1">
      <c r="A407" s="87" t="s">
        <v>522</v>
      </c>
      <c r="B407" s="88" t="s">
        <v>3988</v>
      </c>
      <c r="C407" s="89">
        <v>0</v>
      </c>
      <c r="D407" s="89">
        <v>0</v>
      </c>
      <c r="E407" s="89">
        <f>C407-D407</f>
        <v>0</v>
      </c>
      <c r="F407" s="90" t="str">
        <f>IF(AND($C407=0,D407=0),"0.00%",IF($C407=0,-1,IF(D407=0,1,($C407-D407)/ABS(D407))))</f>
        <v>0.00%</v>
      </c>
      <c r="G407" s="89">
        <v>0</v>
      </c>
      <c r="H407" s="89">
        <f>+C407-G407</f>
        <v>0</v>
      </c>
      <c r="I407" s="90" t="str">
        <f>IF(AND($C407=0,G407=0),"0.00%",IF($C407=0,-1,IF(G407=0,1,($C407-G407)/ABS(G407))))</f>
        <v>0.00%</v>
      </c>
      <c r="J407" s="91"/>
      <c r="K407" s="89">
        <v>0</v>
      </c>
      <c r="L407" s="89">
        <v>0</v>
      </c>
      <c r="M407" s="89">
        <f>K407-L407</f>
        <v>0</v>
      </c>
      <c r="N407" s="90" t="str">
        <f>IF(AND($K407=0,L407=0),"0.00%",IF($K407=0,-1,IF(L407=0,1,($K407-L407)/ABS(L407))))</f>
        <v>0.00%</v>
      </c>
      <c r="O407" s="89">
        <v>0</v>
      </c>
      <c r="P407" s="89">
        <f>+K407-O407</f>
        <v>0</v>
      </c>
      <c r="Q407" s="90" t="str">
        <f>IF(AND($K407=0,O407=0),"0.00%",IF($K407=0,-1,IF(O407=0,1,($K407-O407)/ABS(O407))))</f>
        <v>0.00%</v>
      </c>
      <c r="R407" s="91"/>
      <c r="S407" s="89">
        <v>0</v>
      </c>
      <c r="T407" s="89">
        <f>+S407-K407</f>
        <v>0</v>
      </c>
      <c r="U407" s="335">
        <f>IF(C407=0,0,1)+IF(D407=0,0,1)+IF(E407=0,0,1)+IF(G407=0,0,1)+IF(K407=0,0,1)+IF(L407=0,0,1)+IF(M407=0,0,1)+IF(O407=0,0,1)</f>
        <v>0</v>
      </c>
    </row>
    <row r="408" spans="1:21" s="81" customFormat="1" ht="15" hidden="1">
      <c r="A408" s="87" t="s">
        <v>523</v>
      </c>
      <c r="B408" s="88" t="s">
        <v>3989</v>
      </c>
      <c r="C408" s="89">
        <v>0</v>
      </c>
      <c r="D408" s="89">
        <v>0</v>
      </c>
      <c r="E408" s="89">
        <f>C408-D408</f>
        <v>0</v>
      </c>
      <c r="F408" s="90" t="str">
        <f>IF(AND($C408=0,D408=0),"0.00%",IF($C408=0,-1,IF(D408=0,1,($C408-D408)/ABS(D408))))</f>
        <v>0.00%</v>
      </c>
      <c r="G408" s="89">
        <v>0</v>
      </c>
      <c r="H408" s="89">
        <f>+C408-G408</f>
        <v>0</v>
      </c>
      <c r="I408" s="90" t="str">
        <f>IF(AND($C408=0,G408=0),"0.00%",IF($C408=0,-1,IF(G408=0,1,($C408-G408)/ABS(G408))))</f>
        <v>0.00%</v>
      </c>
      <c r="J408" s="91"/>
      <c r="K408" s="89">
        <v>0</v>
      </c>
      <c r="L408" s="89">
        <v>0</v>
      </c>
      <c r="M408" s="89">
        <f>K408-L408</f>
        <v>0</v>
      </c>
      <c r="N408" s="90" t="str">
        <f>IF(AND($K408=0,L408=0),"0.00%",IF($K408=0,-1,IF(L408=0,1,($K408-L408)/ABS(L408))))</f>
        <v>0.00%</v>
      </c>
      <c r="O408" s="89">
        <v>0</v>
      </c>
      <c r="P408" s="89">
        <f>+K408-O408</f>
        <v>0</v>
      </c>
      <c r="Q408" s="90" t="str">
        <f>IF(AND($K408=0,O408=0),"0.00%",IF($K408=0,-1,IF(O408=0,1,($K408-O408)/ABS(O408))))</f>
        <v>0.00%</v>
      </c>
      <c r="R408" s="91"/>
      <c r="S408" s="89">
        <v>0</v>
      </c>
      <c r="T408" s="89">
        <f>+S408-K408</f>
        <v>0</v>
      </c>
      <c r="U408" s="335">
        <f>IF(C408=0,0,1)+IF(D408=0,0,1)+IF(E408=0,0,1)+IF(G408=0,0,1)+IF(K408=0,0,1)+IF(L408=0,0,1)+IF(M408=0,0,1)+IF(O408=0,0,1)</f>
        <v>0</v>
      </c>
    </row>
    <row r="409" spans="1:21" s="81" customFormat="1" ht="15" hidden="1">
      <c r="A409" s="87" t="s">
        <v>524</v>
      </c>
      <c r="B409" s="88" t="s">
        <v>3990</v>
      </c>
      <c r="C409" s="89">
        <v>0</v>
      </c>
      <c r="D409" s="89">
        <v>0</v>
      </c>
      <c r="E409" s="89">
        <f>C409-D409</f>
        <v>0</v>
      </c>
      <c r="F409" s="90" t="str">
        <f>IF(AND($C409=0,D409=0),"0.00%",IF($C409=0,-1,IF(D409=0,1,($C409-D409)/ABS(D409))))</f>
        <v>0.00%</v>
      </c>
      <c r="G409" s="89">
        <v>0</v>
      </c>
      <c r="H409" s="89">
        <f>+C409-G409</f>
        <v>0</v>
      </c>
      <c r="I409" s="90" t="str">
        <f>IF(AND($C409=0,G409=0),"0.00%",IF($C409=0,-1,IF(G409=0,1,($C409-G409)/ABS(G409))))</f>
        <v>0.00%</v>
      </c>
      <c r="J409" s="91"/>
      <c r="K409" s="89">
        <v>0</v>
      </c>
      <c r="L409" s="89">
        <v>0</v>
      </c>
      <c r="M409" s="89">
        <f>K409-L409</f>
        <v>0</v>
      </c>
      <c r="N409" s="90" t="str">
        <f>IF(AND($K409=0,L409=0),"0.00%",IF($K409=0,-1,IF(L409=0,1,($K409-L409)/ABS(L409))))</f>
        <v>0.00%</v>
      </c>
      <c r="O409" s="89">
        <v>0</v>
      </c>
      <c r="P409" s="89">
        <f>+K409-O409</f>
        <v>0</v>
      </c>
      <c r="Q409" s="90" t="str">
        <f>IF(AND($K409=0,O409=0),"0.00%",IF($K409=0,-1,IF(O409=0,1,($K409-O409)/ABS(O409))))</f>
        <v>0.00%</v>
      </c>
      <c r="R409" s="91"/>
      <c r="S409" s="89">
        <v>0</v>
      </c>
      <c r="T409" s="89">
        <f>+S409-K409</f>
        <v>0</v>
      </c>
      <c r="U409" s="335">
        <f>IF(C409=0,0,1)+IF(D409=0,0,1)+IF(E409=0,0,1)+IF(G409=0,0,1)+IF(K409=0,0,1)+IF(L409=0,0,1)+IF(M409=0,0,1)+IF(O409=0,0,1)</f>
        <v>0</v>
      </c>
    </row>
    <row r="410" spans="1:21" s="81" customFormat="1" ht="15" hidden="1">
      <c r="A410" s="87" t="s">
        <v>525</v>
      </c>
      <c r="B410" s="88" t="s">
        <v>3991</v>
      </c>
      <c r="C410" s="89">
        <v>0</v>
      </c>
      <c r="D410" s="89">
        <v>0</v>
      </c>
      <c r="E410" s="89">
        <f>C410-D410</f>
        <v>0</v>
      </c>
      <c r="F410" s="90" t="str">
        <f>IF(AND($C410=0,D410=0),"0.00%",IF($C410=0,-1,IF(D410=0,1,($C410-D410)/ABS(D410))))</f>
        <v>0.00%</v>
      </c>
      <c r="G410" s="89">
        <v>0</v>
      </c>
      <c r="H410" s="89">
        <f>+C410-G410</f>
        <v>0</v>
      </c>
      <c r="I410" s="90" t="str">
        <f>IF(AND($C410=0,G410=0),"0.00%",IF($C410=0,-1,IF(G410=0,1,($C410-G410)/ABS(G410))))</f>
        <v>0.00%</v>
      </c>
      <c r="J410" s="91"/>
      <c r="K410" s="89">
        <v>0</v>
      </c>
      <c r="L410" s="89">
        <v>0</v>
      </c>
      <c r="M410" s="89">
        <f>K410-L410</f>
        <v>0</v>
      </c>
      <c r="N410" s="90" t="str">
        <f>IF(AND($K410=0,L410=0),"0.00%",IF($K410=0,-1,IF(L410=0,1,($K410-L410)/ABS(L410))))</f>
        <v>0.00%</v>
      </c>
      <c r="O410" s="89">
        <v>0</v>
      </c>
      <c r="P410" s="89">
        <f>+K410-O410</f>
        <v>0</v>
      </c>
      <c r="Q410" s="90" t="str">
        <f>IF(AND($K410=0,O410=0),"0.00%",IF($K410=0,-1,IF(O410=0,1,($K410-O410)/ABS(O410))))</f>
        <v>0.00%</v>
      </c>
      <c r="R410" s="91"/>
      <c r="S410" s="89">
        <v>0</v>
      </c>
      <c r="T410" s="89">
        <f>+S410-K410</f>
        <v>0</v>
      </c>
      <c r="U410" s="335">
        <f>IF(C410=0,0,1)+IF(D410=0,0,1)+IF(E410=0,0,1)+IF(G410=0,0,1)+IF(K410=0,0,1)+IF(L410=0,0,1)+IF(M410=0,0,1)+IF(O410=0,0,1)</f>
        <v>0</v>
      </c>
    </row>
    <row r="411" spans="1:21" s="81" customFormat="1" ht="15" hidden="1">
      <c r="A411" s="87" t="s">
        <v>526</v>
      </c>
      <c r="B411" s="88" t="s">
        <v>3992</v>
      </c>
      <c r="C411" s="89">
        <v>0</v>
      </c>
      <c r="D411" s="89">
        <v>0</v>
      </c>
      <c r="E411" s="89">
        <f>C411-D411</f>
        <v>0</v>
      </c>
      <c r="F411" s="90" t="str">
        <f>IF(AND($C411=0,D411=0),"0.00%",IF($C411=0,-1,IF(D411=0,1,($C411-D411)/ABS(D411))))</f>
        <v>0.00%</v>
      </c>
      <c r="G411" s="89">
        <v>0</v>
      </c>
      <c r="H411" s="89">
        <f>+C411-G411</f>
        <v>0</v>
      </c>
      <c r="I411" s="90" t="str">
        <f>IF(AND($C411=0,G411=0),"0.00%",IF($C411=0,-1,IF(G411=0,1,($C411-G411)/ABS(G411))))</f>
        <v>0.00%</v>
      </c>
      <c r="J411" s="91"/>
      <c r="K411" s="89">
        <v>0</v>
      </c>
      <c r="L411" s="89">
        <v>0</v>
      </c>
      <c r="M411" s="89">
        <f>K411-L411</f>
        <v>0</v>
      </c>
      <c r="N411" s="90" t="str">
        <f>IF(AND($K411=0,L411=0),"0.00%",IF($K411=0,-1,IF(L411=0,1,($K411-L411)/ABS(L411))))</f>
        <v>0.00%</v>
      </c>
      <c r="O411" s="89">
        <v>0</v>
      </c>
      <c r="P411" s="89">
        <f>+K411-O411</f>
        <v>0</v>
      </c>
      <c r="Q411" s="90" t="str">
        <f>IF(AND($K411=0,O411=0),"0.00%",IF($K411=0,-1,IF(O411=0,1,($K411-O411)/ABS(O411))))</f>
        <v>0.00%</v>
      </c>
      <c r="R411" s="91"/>
      <c r="S411" s="89">
        <v>0</v>
      </c>
      <c r="T411" s="89">
        <f>+S411-K411</f>
        <v>0</v>
      </c>
      <c r="U411" s="335">
        <f>IF(C411=0,0,1)+IF(D411=0,0,1)+IF(E411=0,0,1)+IF(G411=0,0,1)+IF(K411=0,0,1)+IF(L411=0,0,1)+IF(M411=0,0,1)+IF(O411=0,0,1)</f>
        <v>0</v>
      </c>
    </row>
    <row r="412" spans="1:21" s="81" customFormat="1" ht="15" hidden="1">
      <c r="A412" s="87" t="s">
        <v>527</v>
      </c>
      <c r="B412" s="88" t="s">
        <v>3993</v>
      </c>
      <c r="C412" s="89">
        <v>0</v>
      </c>
      <c r="D412" s="89">
        <v>0</v>
      </c>
      <c r="E412" s="89">
        <f>C412-D412</f>
        <v>0</v>
      </c>
      <c r="F412" s="90" t="str">
        <f>IF(AND($C412=0,D412=0),"0.00%",IF($C412=0,-1,IF(D412=0,1,($C412-D412)/ABS(D412))))</f>
        <v>0.00%</v>
      </c>
      <c r="G412" s="89">
        <v>0</v>
      </c>
      <c r="H412" s="89">
        <f>+C412-G412</f>
        <v>0</v>
      </c>
      <c r="I412" s="90" t="str">
        <f>IF(AND($C412=0,G412=0),"0.00%",IF($C412=0,-1,IF(G412=0,1,($C412-G412)/ABS(G412))))</f>
        <v>0.00%</v>
      </c>
      <c r="J412" s="91"/>
      <c r="K412" s="89">
        <v>0</v>
      </c>
      <c r="L412" s="89">
        <v>0</v>
      </c>
      <c r="M412" s="89">
        <f>K412-L412</f>
        <v>0</v>
      </c>
      <c r="N412" s="90" t="str">
        <f>IF(AND($K412=0,L412=0),"0.00%",IF($K412=0,-1,IF(L412=0,1,($K412-L412)/ABS(L412))))</f>
        <v>0.00%</v>
      </c>
      <c r="O412" s="89">
        <v>0</v>
      </c>
      <c r="P412" s="89">
        <f>+K412-O412</f>
        <v>0</v>
      </c>
      <c r="Q412" s="90" t="str">
        <f>IF(AND($K412=0,O412=0),"0.00%",IF($K412=0,-1,IF(O412=0,1,($K412-O412)/ABS(O412))))</f>
        <v>0.00%</v>
      </c>
      <c r="R412" s="91"/>
      <c r="S412" s="89">
        <v>0</v>
      </c>
      <c r="T412" s="89">
        <f>+S412-K412</f>
        <v>0</v>
      </c>
      <c r="U412" s="335">
        <f>IF(C412=0,0,1)+IF(D412=0,0,1)+IF(E412=0,0,1)+IF(G412=0,0,1)+IF(K412=0,0,1)+IF(L412=0,0,1)+IF(M412=0,0,1)+IF(O412=0,0,1)</f>
        <v>0</v>
      </c>
    </row>
    <row r="413" spans="1:21" s="81" customFormat="1" ht="15" hidden="1">
      <c r="A413" s="87" t="s">
        <v>528</v>
      </c>
      <c r="B413" s="88" t="s">
        <v>3994</v>
      </c>
      <c r="C413" s="89">
        <v>0</v>
      </c>
      <c r="D413" s="89">
        <v>0</v>
      </c>
      <c r="E413" s="89">
        <f>C413-D413</f>
        <v>0</v>
      </c>
      <c r="F413" s="90" t="str">
        <f>IF(AND($C413=0,D413=0),"0.00%",IF($C413=0,-1,IF(D413=0,1,($C413-D413)/ABS(D413))))</f>
        <v>0.00%</v>
      </c>
      <c r="G413" s="89">
        <v>0</v>
      </c>
      <c r="H413" s="89">
        <f>+C413-G413</f>
        <v>0</v>
      </c>
      <c r="I413" s="90" t="str">
        <f>IF(AND($C413=0,G413=0),"0.00%",IF($C413=0,-1,IF(G413=0,1,($C413-G413)/ABS(G413))))</f>
        <v>0.00%</v>
      </c>
      <c r="J413" s="91"/>
      <c r="K413" s="89">
        <v>0</v>
      </c>
      <c r="L413" s="89">
        <v>0</v>
      </c>
      <c r="M413" s="89">
        <f>K413-L413</f>
        <v>0</v>
      </c>
      <c r="N413" s="90" t="str">
        <f>IF(AND($K413=0,L413=0),"0.00%",IF($K413=0,-1,IF(L413=0,1,($K413-L413)/ABS(L413))))</f>
        <v>0.00%</v>
      </c>
      <c r="O413" s="89">
        <v>0</v>
      </c>
      <c r="P413" s="89">
        <f>+K413-O413</f>
        <v>0</v>
      </c>
      <c r="Q413" s="90" t="str">
        <f>IF(AND($K413=0,O413=0),"0.00%",IF($K413=0,-1,IF(O413=0,1,($K413-O413)/ABS(O413))))</f>
        <v>0.00%</v>
      </c>
      <c r="R413" s="91"/>
      <c r="S413" s="89">
        <v>0</v>
      </c>
      <c r="T413" s="89">
        <f>+S413-K413</f>
        <v>0</v>
      </c>
      <c r="U413" s="335">
        <f>IF(C413=0,0,1)+IF(D413=0,0,1)+IF(E413=0,0,1)+IF(G413=0,0,1)+IF(K413=0,0,1)+IF(L413=0,0,1)+IF(M413=0,0,1)+IF(O413=0,0,1)</f>
        <v>0</v>
      </c>
    </row>
    <row r="414" spans="1:21" s="81" customFormat="1" ht="15" hidden="1">
      <c r="A414" s="87" t="s">
        <v>529</v>
      </c>
      <c r="B414" s="88" t="s">
        <v>3995</v>
      </c>
      <c r="C414" s="89">
        <v>0</v>
      </c>
      <c r="D414" s="89">
        <v>0</v>
      </c>
      <c r="E414" s="89">
        <f>C414-D414</f>
        <v>0</v>
      </c>
      <c r="F414" s="90" t="str">
        <f>IF(AND($C414=0,D414=0),"0.00%",IF($C414=0,-1,IF(D414=0,1,($C414-D414)/ABS(D414))))</f>
        <v>0.00%</v>
      </c>
      <c r="G414" s="89">
        <v>0</v>
      </c>
      <c r="H414" s="89">
        <f>+C414-G414</f>
        <v>0</v>
      </c>
      <c r="I414" s="90" t="str">
        <f>IF(AND($C414=0,G414=0),"0.00%",IF($C414=0,-1,IF(G414=0,1,($C414-G414)/ABS(G414))))</f>
        <v>0.00%</v>
      </c>
      <c r="J414" s="91"/>
      <c r="K414" s="89">
        <v>0</v>
      </c>
      <c r="L414" s="89">
        <v>0</v>
      </c>
      <c r="M414" s="89">
        <f>K414-L414</f>
        <v>0</v>
      </c>
      <c r="N414" s="90" t="str">
        <f>IF(AND($K414=0,L414=0),"0.00%",IF($K414=0,-1,IF(L414=0,1,($K414-L414)/ABS(L414))))</f>
        <v>0.00%</v>
      </c>
      <c r="O414" s="89">
        <v>0</v>
      </c>
      <c r="P414" s="89">
        <f>+K414-O414</f>
        <v>0</v>
      </c>
      <c r="Q414" s="90" t="str">
        <f>IF(AND($K414=0,O414=0),"0.00%",IF($K414=0,-1,IF(O414=0,1,($K414-O414)/ABS(O414))))</f>
        <v>0.00%</v>
      </c>
      <c r="R414" s="91"/>
      <c r="S414" s="89">
        <v>0</v>
      </c>
      <c r="T414" s="89">
        <f>+S414-K414</f>
        <v>0</v>
      </c>
      <c r="U414" s="335">
        <f>IF(C414=0,0,1)+IF(D414=0,0,1)+IF(E414=0,0,1)+IF(G414=0,0,1)+IF(K414=0,0,1)+IF(L414=0,0,1)+IF(M414=0,0,1)+IF(O414=0,0,1)</f>
        <v>0</v>
      </c>
    </row>
    <row r="415" spans="1:21" s="81" customFormat="1" ht="15" hidden="1">
      <c r="A415" s="87" t="s">
        <v>530</v>
      </c>
      <c r="B415" s="88" t="s">
        <v>3996</v>
      </c>
      <c r="C415" s="89">
        <v>0</v>
      </c>
      <c r="D415" s="89">
        <v>0</v>
      </c>
      <c r="E415" s="89">
        <f>C415-D415</f>
        <v>0</v>
      </c>
      <c r="F415" s="90" t="str">
        <f>IF(AND($C415=0,D415=0),"0.00%",IF($C415=0,-1,IF(D415=0,1,($C415-D415)/ABS(D415))))</f>
        <v>0.00%</v>
      </c>
      <c r="G415" s="89">
        <v>0</v>
      </c>
      <c r="H415" s="89">
        <f>+C415-G415</f>
        <v>0</v>
      </c>
      <c r="I415" s="90" t="str">
        <f>IF(AND($C415=0,G415=0),"0.00%",IF($C415=0,-1,IF(G415=0,1,($C415-G415)/ABS(G415))))</f>
        <v>0.00%</v>
      </c>
      <c r="J415" s="91"/>
      <c r="K415" s="89">
        <v>0</v>
      </c>
      <c r="L415" s="89">
        <v>0</v>
      </c>
      <c r="M415" s="89">
        <f>K415-L415</f>
        <v>0</v>
      </c>
      <c r="N415" s="90" t="str">
        <f>IF(AND($K415=0,L415=0),"0.00%",IF($K415=0,-1,IF(L415=0,1,($K415-L415)/ABS(L415))))</f>
        <v>0.00%</v>
      </c>
      <c r="O415" s="89">
        <v>0</v>
      </c>
      <c r="P415" s="89">
        <f>+K415-O415</f>
        <v>0</v>
      </c>
      <c r="Q415" s="90" t="str">
        <f>IF(AND($K415=0,O415=0),"0.00%",IF($K415=0,-1,IF(O415=0,1,($K415-O415)/ABS(O415))))</f>
        <v>0.00%</v>
      </c>
      <c r="R415" s="91"/>
      <c r="S415" s="89">
        <v>0</v>
      </c>
      <c r="T415" s="89">
        <f>+S415-K415</f>
        <v>0</v>
      </c>
      <c r="U415" s="335">
        <f>IF(C415=0,0,1)+IF(D415=0,0,1)+IF(E415=0,0,1)+IF(G415=0,0,1)+IF(K415=0,0,1)+IF(L415=0,0,1)+IF(M415=0,0,1)+IF(O415=0,0,1)</f>
        <v>0</v>
      </c>
    </row>
    <row r="416" spans="1:21" s="81" customFormat="1" ht="15" hidden="1">
      <c r="A416" s="87" t="s">
        <v>531</v>
      </c>
      <c r="B416" s="88" t="s">
        <v>3997</v>
      </c>
      <c r="C416" s="89">
        <v>0</v>
      </c>
      <c r="D416" s="89">
        <v>0</v>
      </c>
      <c r="E416" s="89">
        <f>C416-D416</f>
        <v>0</v>
      </c>
      <c r="F416" s="90" t="str">
        <f>IF(AND($C416=0,D416=0),"0.00%",IF($C416=0,-1,IF(D416=0,1,($C416-D416)/ABS(D416))))</f>
        <v>0.00%</v>
      </c>
      <c r="G416" s="89">
        <v>0</v>
      </c>
      <c r="H416" s="89">
        <f>+C416-G416</f>
        <v>0</v>
      </c>
      <c r="I416" s="90" t="str">
        <f>IF(AND($C416=0,G416=0),"0.00%",IF($C416=0,-1,IF(G416=0,1,($C416-G416)/ABS(G416))))</f>
        <v>0.00%</v>
      </c>
      <c r="J416" s="91"/>
      <c r="K416" s="89">
        <v>0</v>
      </c>
      <c r="L416" s="89">
        <v>0</v>
      </c>
      <c r="M416" s="89">
        <f>K416-L416</f>
        <v>0</v>
      </c>
      <c r="N416" s="90" t="str">
        <f>IF(AND($K416=0,L416=0),"0.00%",IF($K416=0,-1,IF(L416=0,1,($K416-L416)/ABS(L416))))</f>
        <v>0.00%</v>
      </c>
      <c r="O416" s="89">
        <v>0</v>
      </c>
      <c r="P416" s="89">
        <f>+K416-O416</f>
        <v>0</v>
      </c>
      <c r="Q416" s="90" t="str">
        <f>IF(AND($K416=0,O416=0),"0.00%",IF($K416=0,-1,IF(O416=0,1,($K416-O416)/ABS(O416))))</f>
        <v>0.00%</v>
      </c>
      <c r="R416" s="91"/>
      <c r="S416" s="89">
        <v>0</v>
      </c>
      <c r="T416" s="89">
        <f>+S416-K416</f>
        <v>0</v>
      </c>
      <c r="U416" s="335">
        <f>IF(C416=0,0,1)+IF(D416=0,0,1)+IF(E416=0,0,1)+IF(G416=0,0,1)+IF(K416=0,0,1)+IF(L416=0,0,1)+IF(M416=0,0,1)+IF(O416=0,0,1)</f>
        <v>0</v>
      </c>
    </row>
    <row r="417" spans="1:21" s="81" customFormat="1" ht="15" hidden="1">
      <c r="A417" s="87" t="s">
        <v>532</v>
      </c>
      <c r="B417" s="88" t="s">
        <v>3998</v>
      </c>
      <c r="C417" s="89">
        <v>0</v>
      </c>
      <c r="D417" s="89">
        <v>0</v>
      </c>
      <c r="E417" s="89">
        <f>C417-D417</f>
        <v>0</v>
      </c>
      <c r="F417" s="90" t="str">
        <f>IF(AND($C417=0,D417=0),"0.00%",IF($C417=0,-1,IF(D417=0,1,($C417-D417)/ABS(D417))))</f>
        <v>0.00%</v>
      </c>
      <c r="G417" s="89">
        <v>0</v>
      </c>
      <c r="H417" s="89">
        <f>+C417-G417</f>
        <v>0</v>
      </c>
      <c r="I417" s="90" t="str">
        <f>IF(AND($C417=0,G417=0),"0.00%",IF($C417=0,-1,IF(G417=0,1,($C417-G417)/ABS(G417))))</f>
        <v>0.00%</v>
      </c>
      <c r="J417" s="91"/>
      <c r="K417" s="89">
        <v>0</v>
      </c>
      <c r="L417" s="89">
        <v>0</v>
      </c>
      <c r="M417" s="89">
        <f>K417-L417</f>
        <v>0</v>
      </c>
      <c r="N417" s="90" t="str">
        <f>IF(AND($K417=0,L417=0),"0.00%",IF($K417=0,-1,IF(L417=0,1,($K417-L417)/ABS(L417))))</f>
        <v>0.00%</v>
      </c>
      <c r="O417" s="89">
        <v>0</v>
      </c>
      <c r="P417" s="89">
        <f>+K417-O417</f>
        <v>0</v>
      </c>
      <c r="Q417" s="90" t="str">
        <f>IF(AND($K417=0,O417=0),"0.00%",IF($K417=0,-1,IF(O417=0,1,($K417-O417)/ABS(O417))))</f>
        <v>0.00%</v>
      </c>
      <c r="R417" s="91"/>
      <c r="S417" s="89">
        <v>0</v>
      </c>
      <c r="T417" s="89">
        <f>+S417-K417</f>
        <v>0</v>
      </c>
      <c r="U417" s="335">
        <f>IF(C417=0,0,1)+IF(D417=0,0,1)+IF(E417=0,0,1)+IF(G417=0,0,1)+IF(K417=0,0,1)+IF(L417=0,0,1)+IF(M417=0,0,1)+IF(O417=0,0,1)</f>
        <v>0</v>
      </c>
    </row>
    <row r="418" spans="1:21" s="81" customFormat="1" ht="15" hidden="1">
      <c r="A418" s="87" t="s">
        <v>533</v>
      </c>
      <c r="B418" s="88" t="s">
        <v>3999</v>
      </c>
      <c r="C418" s="89">
        <v>0</v>
      </c>
      <c r="D418" s="89">
        <v>0</v>
      </c>
      <c r="E418" s="89">
        <f>C418-D418</f>
        <v>0</v>
      </c>
      <c r="F418" s="90" t="str">
        <f>IF(AND($C418=0,D418=0),"0.00%",IF($C418=0,-1,IF(D418=0,1,($C418-D418)/ABS(D418))))</f>
        <v>0.00%</v>
      </c>
      <c r="G418" s="89">
        <v>0</v>
      </c>
      <c r="H418" s="89">
        <f>+C418-G418</f>
        <v>0</v>
      </c>
      <c r="I418" s="90" t="str">
        <f>IF(AND($C418=0,G418=0),"0.00%",IF($C418=0,-1,IF(G418=0,1,($C418-G418)/ABS(G418))))</f>
        <v>0.00%</v>
      </c>
      <c r="J418" s="91"/>
      <c r="K418" s="89">
        <v>0</v>
      </c>
      <c r="L418" s="89">
        <v>0</v>
      </c>
      <c r="M418" s="89">
        <f>K418-L418</f>
        <v>0</v>
      </c>
      <c r="N418" s="90" t="str">
        <f>IF(AND($K418=0,L418=0),"0.00%",IF($K418=0,-1,IF(L418=0,1,($K418-L418)/ABS(L418))))</f>
        <v>0.00%</v>
      </c>
      <c r="O418" s="89">
        <v>0</v>
      </c>
      <c r="P418" s="89">
        <f>+K418-O418</f>
        <v>0</v>
      </c>
      <c r="Q418" s="90" t="str">
        <f>IF(AND($K418=0,O418=0),"0.00%",IF($K418=0,-1,IF(O418=0,1,($K418-O418)/ABS(O418))))</f>
        <v>0.00%</v>
      </c>
      <c r="R418" s="91"/>
      <c r="S418" s="89">
        <v>0</v>
      </c>
      <c r="T418" s="89">
        <f>+S418-K418</f>
        <v>0</v>
      </c>
      <c r="U418" s="335">
        <f>IF(C418=0,0,1)+IF(D418=0,0,1)+IF(E418=0,0,1)+IF(G418=0,0,1)+IF(K418=0,0,1)+IF(L418=0,0,1)+IF(M418=0,0,1)+IF(O418=0,0,1)</f>
        <v>0</v>
      </c>
    </row>
    <row r="419" spans="1:21" s="81" customFormat="1" ht="15" hidden="1">
      <c r="A419" s="87" t="s">
        <v>534</v>
      </c>
      <c r="B419" s="88" t="s">
        <v>4000</v>
      </c>
      <c r="C419" s="89">
        <v>0</v>
      </c>
      <c r="D419" s="89">
        <v>0</v>
      </c>
      <c r="E419" s="89">
        <f>C419-D419</f>
        <v>0</v>
      </c>
      <c r="F419" s="90" t="str">
        <f>IF(AND($C419=0,D419=0),"0.00%",IF($C419=0,-1,IF(D419=0,1,($C419-D419)/ABS(D419))))</f>
        <v>0.00%</v>
      </c>
      <c r="G419" s="89">
        <v>0</v>
      </c>
      <c r="H419" s="89">
        <f>+C419-G419</f>
        <v>0</v>
      </c>
      <c r="I419" s="90" t="str">
        <f>IF(AND($C419=0,G419=0),"0.00%",IF($C419=0,-1,IF(G419=0,1,($C419-G419)/ABS(G419))))</f>
        <v>0.00%</v>
      </c>
      <c r="J419" s="91"/>
      <c r="K419" s="89">
        <v>0</v>
      </c>
      <c r="L419" s="89">
        <v>0</v>
      </c>
      <c r="M419" s="89">
        <f>K419-L419</f>
        <v>0</v>
      </c>
      <c r="N419" s="90" t="str">
        <f>IF(AND($K419=0,L419=0),"0.00%",IF($K419=0,-1,IF(L419=0,1,($K419-L419)/ABS(L419))))</f>
        <v>0.00%</v>
      </c>
      <c r="O419" s="89">
        <v>0</v>
      </c>
      <c r="P419" s="89">
        <f>+K419-O419</f>
        <v>0</v>
      </c>
      <c r="Q419" s="90" t="str">
        <f>IF(AND($K419=0,O419=0),"0.00%",IF($K419=0,-1,IF(O419=0,1,($K419-O419)/ABS(O419))))</f>
        <v>0.00%</v>
      </c>
      <c r="R419" s="91"/>
      <c r="S419" s="89">
        <v>0</v>
      </c>
      <c r="T419" s="89">
        <f>+S419-K419</f>
        <v>0</v>
      </c>
      <c r="U419" s="335">
        <f>IF(C419=0,0,1)+IF(D419=0,0,1)+IF(E419=0,0,1)+IF(G419=0,0,1)+IF(K419=0,0,1)+IF(L419=0,0,1)+IF(M419=0,0,1)+IF(O419=0,0,1)</f>
        <v>0</v>
      </c>
    </row>
    <row r="420" spans="1:21" s="81" customFormat="1" ht="15" hidden="1">
      <c r="A420" s="87" t="s">
        <v>535</v>
      </c>
      <c r="B420" s="88" t="s">
        <v>4001</v>
      </c>
      <c r="C420" s="89">
        <v>0</v>
      </c>
      <c r="D420" s="89">
        <v>0</v>
      </c>
      <c r="E420" s="89">
        <f>C420-D420</f>
        <v>0</v>
      </c>
      <c r="F420" s="90" t="str">
        <f>IF(AND($C420=0,D420=0),"0.00%",IF($C420=0,-1,IF(D420=0,1,($C420-D420)/ABS(D420))))</f>
        <v>0.00%</v>
      </c>
      <c r="G420" s="89">
        <v>0</v>
      </c>
      <c r="H420" s="89">
        <f>+C420-G420</f>
        <v>0</v>
      </c>
      <c r="I420" s="90" t="str">
        <f>IF(AND($C420=0,G420=0),"0.00%",IF($C420=0,-1,IF(G420=0,1,($C420-G420)/ABS(G420))))</f>
        <v>0.00%</v>
      </c>
      <c r="J420" s="91"/>
      <c r="K420" s="89">
        <v>0</v>
      </c>
      <c r="L420" s="89">
        <v>0</v>
      </c>
      <c r="M420" s="89">
        <f>K420-L420</f>
        <v>0</v>
      </c>
      <c r="N420" s="90" t="str">
        <f>IF(AND($K420=0,L420=0),"0.00%",IF($K420=0,-1,IF(L420=0,1,($K420-L420)/ABS(L420))))</f>
        <v>0.00%</v>
      </c>
      <c r="O420" s="89">
        <v>0</v>
      </c>
      <c r="P420" s="89">
        <f>+K420-O420</f>
        <v>0</v>
      </c>
      <c r="Q420" s="90" t="str">
        <f>IF(AND($K420=0,O420=0),"0.00%",IF($K420=0,-1,IF(O420=0,1,($K420-O420)/ABS(O420))))</f>
        <v>0.00%</v>
      </c>
      <c r="R420" s="91"/>
      <c r="S420" s="89">
        <v>0</v>
      </c>
      <c r="T420" s="89">
        <f>+S420-K420</f>
        <v>0</v>
      </c>
      <c r="U420" s="335">
        <f>IF(C420=0,0,1)+IF(D420=0,0,1)+IF(E420=0,0,1)+IF(G420=0,0,1)+IF(K420=0,0,1)+IF(L420=0,0,1)+IF(M420=0,0,1)+IF(O420=0,0,1)</f>
        <v>0</v>
      </c>
    </row>
    <row r="421" spans="1:21" s="81" customFormat="1" ht="15" hidden="1">
      <c r="A421" s="87" t="s">
        <v>536</v>
      </c>
      <c r="B421" s="88" t="s">
        <v>4002</v>
      </c>
      <c r="C421" s="89">
        <v>0</v>
      </c>
      <c r="D421" s="89">
        <v>0</v>
      </c>
      <c r="E421" s="89">
        <f>C421-D421</f>
        <v>0</v>
      </c>
      <c r="F421" s="90" t="str">
        <f>IF(AND($C421=0,D421=0),"0.00%",IF($C421=0,-1,IF(D421=0,1,($C421-D421)/ABS(D421))))</f>
        <v>0.00%</v>
      </c>
      <c r="G421" s="89">
        <v>0</v>
      </c>
      <c r="H421" s="89">
        <f>+C421-G421</f>
        <v>0</v>
      </c>
      <c r="I421" s="90" t="str">
        <f>IF(AND($C421=0,G421=0),"0.00%",IF($C421=0,-1,IF(G421=0,1,($C421-G421)/ABS(G421))))</f>
        <v>0.00%</v>
      </c>
      <c r="J421" s="91"/>
      <c r="K421" s="89">
        <v>0</v>
      </c>
      <c r="L421" s="89">
        <v>0</v>
      </c>
      <c r="M421" s="89">
        <f>K421-L421</f>
        <v>0</v>
      </c>
      <c r="N421" s="90" t="str">
        <f>IF(AND($K421=0,L421=0),"0.00%",IF($K421=0,-1,IF(L421=0,1,($K421-L421)/ABS(L421))))</f>
        <v>0.00%</v>
      </c>
      <c r="O421" s="89">
        <v>0</v>
      </c>
      <c r="P421" s="89">
        <f>+K421-O421</f>
        <v>0</v>
      </c>
      <c r="Q421" s="90" t="str">
        <f>IF(AND($K421=0,O421=0),"0.00%",IF($K421=0,-1,IF(O421=0,1,($K421-O421)/ABS(O421))))</f>
        <v>0.00%</v>
      </c>
      <c r="R421" s="91"/>
      <c r="S421" s="89">
        <v>0</v>
      </c>
      <c r="T421" s="89">
        <f>+S421-K421</f>
        <v>0</v>
      </c>
      <c r="U421" s="335">
        <f>IF(C421=0,0,1)+IF(D421=0,0,1)+IF(E421=0,0,1)+IF(G421=0,0,1)+IF(K421=0,0,1)+IF(L421=0,0,1)+IF(M421=0,0,1)+IF(O421=0,0,1)</f>
        <v>0</v>
      </c>
    </row>
    <row r="422" spans="1:21" s="81" customFormat="1" ht="15" hidden="1">
      <c r="A422" s="87" t="s">
        <v>537</v>
      </c>
      <c r="B422" s="88" t="s">
        <v>4003</v>
      </c>
      <c r="C422" s="89">
        <v>0</v>
      </c>
      <c r="D422" s="89">
        <v>0</v>
      </c>
      <c r="E422" s="89">
        <f>C422-D422</f>
        <v>0</v>
      </c>
      <c r="F422" s="90" t="str">
        <f>IF(AND($C422=0,D422=0),"0.00%",IF($C422=0,-1,IF(D422=0,1,($C422-D422)/ABS(D422))))</f>
        <v>0.00%</v>
      </c>
      <c r="G422" s="89">
        <v>0</v>
      </c>
      <c r="H422" s="89">
        <f>+C422-G422</f>
        <v>0</v>
      </c>
      <c r="I422" s="90" t="str">
        <f>IF(AND($C422=0,G422=0),"0.00%",IF($C422=0,-1,IF(G422=0,1,($C422-G422)/ABS(G422))))</f>
        <v>0.00%</v>
      </c>
      <c r="J422" s="91"/>
      <c r="K422" s="89">
        <v>0</v>
      </c>
      <c r="L422" s="89">
        <v>0</v>
      </c>
      <c r="M422" s="89">
        <f>K422-L422</f>
        <v>0</v>
      </c>
      <c r="N422" s="90" t="str">
        <f>IF(AND($K422=0,L422=0),"0.00%",IF($K422=0,-1,IF(L422=0,1,($K422-L422)/ABS(L422))))</f>
        <v>0.00%</v>
      </c>
      <c r="O422" s="89">
        <v>0</v>
      </c>
      <c r="P422" s="89">
        <f>+K422-O422</f>
        <v>0</v>
      </c>
      <c r="Q422" s="90" t="str">
        <f>IF(AND($K422=0,O422=0),"0.00%",IF($K422=0,-1,IF(O422=0,1,($K422-O422)/ABS(O422))))</f>
        <v>0.00%</v>
      </c>
      <c r="R422" s="91"/>
      <c r="S422" s="89">
        <v>0</v>
      </c>
      <c r="T422" s="89">
        <f>+S422-K422</f>
        <v>0</v>
      </c>
      <c r="U422" s="335">
        <f>IF(C422=0,0,1)+IF(D422=0,0,1)+IF(E422=0,0,1)+IF(G422=0,0,1)+IF(K422=0,0,1)+IF(L422=0,0,1)+IF(M422=0,0,1)+IF(O422=0,0,1)</f>
        <v>0</v>
      </c>
    </row>
    <row r="423" spans="1:21" s="81" customFormat="1" ht="15" hidden="1">
      <c r="A423" s="87" t="s">
        <v>538</v>
      </c>
      <c r="B423" s="88" t="s">
        <v>4004</v>
      </c>
      <c r="C423" s="89">
        <v>0</v>
      </c>
      <c r="D423" s="89">
        <v>0</v>
      </c>
      <c r="E423" s="89">
        <f>C423-D423</f>
        <v>0</v>
      </c>
      <c r="F423" s="90" t="str">
        <f>IF(AND($C423=0,D423=0),"0.00%",IF($C423=0,-1,IF(D423=0,1,($C423-D423)/ABS(D423))))</f>
        <v>0.00%</v>
      </c>
      <c r="G423" s="89">
        <v>0</v>
      </c>
      <c r="H423" s="89">
        <f>+C423-G423</f>
        <v>0</v>
      </c>
      <c r="I423" s="90" t="str">
        <f>IF(AND($C423=0,G423=0),"0.00%",IF($C423=0,-1,IF(G423=0,1,($C423-G423)/ABS(G423))))</f>
        <v>0.00%</v>
      </c>
      <c r="J423" s="91"/>
      <c r="K423" s="89">
        <v>0</v>
      </c>
      <c r="L423" s="89">
        <v>0</v>
      </c>
      <c r="M423" s="89">
        <f>K423-L423</f>
        <v>0</v>
      </c>
      <c r="N423" s="90" t="str">
        <f>IF(AND($K423=0,L423=0),"0.00%",IF($K423=0,-1,IF(L423=0,1,($K423-L423)/ABS(L423))))</f>
        <v>0.00%</v>
      </c>
      <c r="O423" s="89">
        <v>0</v>
      </c>
      <c r="P423" s="89">
        <f>+K423-O423</f>
        <v>0</v>
      </c>
      <c r="Q423" s="90" t="str">
        <f>IF(AND($K423=0,O423=0),"0.00%",IF($K423=0,-1,IF(O423=0,1,($K423-O423)/ABS(O423))))</f>
        <v>0.00%</v>
      </c>
      <c r="R423" s="91"/>
      <c r="S423" s="89">
        <v>0</v>
      </c>
      <c r="T423" s="89">
        <f>+S423-K423</f>
        <v>0</v>
      </c>
      <c r="U423" s="335">
        <f>IF(C423=0,0,1)+IF(D423=0,0,1)+IF(E423=0,0,1)+IF(G423=0,0,1)+IF(K423=0,0,1)+IF(L423=0,0,1)+IF(M423=0,0,1)+IF(O423=0,0,1)</f>
        <v>0</v>
      </c>
    </row>
    <row r="424" spans="1:21" s="81" customFormat="1" ht="15" hidden="1">
      <c r="A424" s="87" t="s">
        <v>539</v>
      </c>
      <c r="B424" s="88" t="s">
        <v>4005</v>
      </c>
      <c r="C424" s="89">
        <v>0</v>
      </c>
      <c r="D424" s="89">
        <v>0</v>
      </c>
      <c r="E424" s="89">
        <f>C424-D424</f>
        <v>0</v>
      </c>
      <c r="F424" s="90" t="str">
        <f>IF(AND($C424=0,D424=0),"0.00%",IF($C424=0,-1,IF(D424=0,1,($C424-D424)/ABS(D424))))</f>
        <v>0.00%</v>
      </c>
      <c r="G424" s="89">
        <v>0</v>
      </c>
      <c r="H424" s="89">
        <f>+C424-G424</f>
        <v>0</v>
      </c>
      <c r="I424" s="90" t="str">
        <f>IF(AND($C424=0,G424=0),"0.00%",IF($C424=0,-1,IF(G424=0,1,($C424-G424)/ABS(G424))))</f>
        <v>0.00%</v>
      </c>
      <c r="J424" s="91"/>
      <c r="K424" s="89">
        <v>0</v>
      </c>
      <c r="L424" s="89">
        <v>0</v>
      </c>
      <c r="M424" s="89">
        <f>K424-L424</f>
        <v>0</v>
      </c>
      <c r="N424" s="90" t="str">
        <f>IF(AND($K424=0,L424=0),"0.00%",IF($K424=0,-1,IF(L424=0,1,($K424-L424)/ABS(L424))))</f>
        <v>0.00%</v>
      </c>
      <c r="O424" s="89">
        <v>0</v>
      </c>
      <c r="P424" s="89">
        <f>+K424-O424</f>
        <v>0</v>
      </c>
      <c r="Q424" s="90" t="str">
        <f>IF(AND($K424=0,O424=0),"0.00%",IF($K424=0,-1,IF(O424=0,1,($K424-O424)/ABS(O424))))</f>
        <v>0.00%</v>
      </c>
      <c r="R424" s="91"/>
      <c r="S424" s="89">
        <v>0</v>
      </c>
      <c r="T424" s="89">
        <f>+S424-K424</f>
        <v>0</v>
      </c>
      <c r="U424" s="335">
        <f>IF(C424=0,0,1)+IF(D424=0,0,1)+IF(E424=0,0,1)+IF(G424=0,0,1)+IF(K424=0,0,1)+IF(L424=0,0,1)+IF(M424=0,0,1)+IF(O424=0,0,1)</f>
        <v>0</v>
      </c>
    </row>
    <row r="425" spans="1:21" s="81" customFormat="1" ht="15" hidden="1">
      <c r="A425" s="87" t="s">
        <v>540</v>
      </c>
      <c r="B425" s="88" t="s">
        <v>4006</v>
      </c>
      <c r="C425" s="89">
        <v>0</v>
      </c>
      <c r="D425" s="89">
        <v>0</v>
      </c>
      <c r="E425" s="89">
        <f>C425-D425</f>
        <v>0</v>
      </c>
      <c r="F425" s="90" t="str">
        <f>IF(AND($C425=0,D425=0),"0.00%",IF($C425=0,-1,IF(D425=0,1,($C425-D425)/ABS(D425))))</f>
        <v>0.00%</v>
      </c>
      <c r="G425" s="89">
        <v>0</v>
      </c>
      <c r="H425" s="89">
        <f>+C425-G425</f>
        <v>0</v>
      </c>
      <c r="I425" s="90" t="str">
        <f>IF(AND($C425=0,G425=0),"0.00%",IF($C425=0,-1,IF(G425=0,1,($C425-G425)/ABS(G425))))</f>
        <v>0.00%</v>
      </c>
      <c r="J425" s="91"/>
      <c r="K425" s="89">
        <v>0</v>
      </c>
      <c r="L425" s="89">
        <v>0</v>
      </c>
      <c r="M425" s="89">
        <f>K425-L425</f>
        <v>0</v>
      </c>
      <c r="N425" s="90" t="str">
        <f>IF(AND($K425=0,L425=0),"0.00%",IF($K425=0,-1,IF(L425=0,1,($K425-L425)/ABS(L425))))</f>
        <v>0.00%</v>
      </c>
      <c r="O425" s="89">
        <v>0</v>
      </c>
      <c r="P425" s="89">
        <f>+K425-O425</f>
        <v>0</v>
      </c>
      <c r="Q425" s="90" t="str">
        <f>IF(AND($K425=0,O425=0),"0.00%",IF($K425=0,-1,IF(O425=0,1,($K425-O425)/ABS(O425))))</f>
        <v>0.00%</v>
      </c>
      <c r="R425" s="91"/>
      <c r="S425" s="89">
        <v>0</v>
      </c>
      <c r="T425" s="89">
        <f>+S425-K425</f>
        <v>0</v>
      </c>
      <c r="U425" s="335">
        <f>IF(C425=0,0,1)+IF(D425=0,0,1)+IF(E425=0,0,1)+IF(G425=0,0,1)+IF(K425=0,0,1)+IF(L425=0,0,1)+IF(M425=0,0,1)+IF(O425=0,0,1)</f>
        <v>0</v>
      </c>
    </row>
    <row r="426" spans="1:21" s="81" customFormat="1" ht="15" hidden="1">
      <c r="A426" s="87" t="s">
        <v>541</v>
      </c>
      <c r="B426" s="88" t="s">
        <v>4007</v>
      </c>
      <c r="C426" s="89">
        <v>0</v>
      </c>
      <c r="D426" s="89">
        <v>0</v>
      </c>
      <c r="E426" s="89">
        <f>C426-D426</f>
        <v>0</v>
      </c>
      <c r="F426" s="90" t="str">
        <f>IF(AND($C426=0,D426=0),"0.00%",IF($C426=0,-1,IF(D426=0,1,($C426-D426)/ABS(D426))))</f>
        <v>0.00%</v>
      </c>
      <c r="G426" s="89">
        <v>0</v>
      </c>
      <c r="H426" s="89">
        <f>+C426-G426</f>
        <v>0</v>
      </c>
      <c r="I426" s="90" t="str">
        <f>IF(AND($C426=0,G426=0),"0.00%",IF($C426=0,-1,IF(G426=0,1,($C426-G426)/ABS(G426))))</f>
        <v>0.00%</v>
      </c>
      <c r="J426" s="91"/>
      <c r="K426" s="89">
        <v>0</v>
      </c>
      <c r="L426" s="89">
        <v>0</v>
      </c>
      <c r="M426" s="89">
        <f>K426-L426</f>
        <v>0</v>
      </c>
      <c r="N426" s="90" t="str">
        <f>IF(AND($K426=0,L426=0),"0.00%",IF($K426=0,-1,IF(L426=0,1,($K426-L426)/ABS(L426))))</f>
        <v>0.00%</v>
      </c>
      <c r="O426" s="89">
        <v>0</v>
      </c>
      <c r="P426" s="89">
        <f>+K426-O426</f>
        <v>0</v>
      </c>
      <c r="Q426" s="90" t="str">
        <f>IF(AND($K426=0,O426=0),"0.00%",IF($K426=0,-1,IF(O426=0,1,($K426-O426)/ABS(O426))))</f>
        <v>0.00%</v>
      </c>
      <c r="R426" s="91"/>
      <c r="S426" s="89">
        <v>0</v>
      </c>
      <c r="T426" s="89">
        <f>+S426-K426</f>
        <v>0</v>
      </c>
      <c r="U426" s="335">
        <f>IF(C426=0,0,1)+IF(D426=0,0,1)+IF(E426=0,0,1)+IF(G426=0,0,1)+IF(K426=0,0,1)+IF(L426=0,0,1)+IF(M426=0,0,1)+IF(O426=0,0,1)</f>
        <v>0</v>
      </c>
    </row>
    <row r="427" spans="1:21" s="81" customFormat="1" ht="15" hidden="1">
      <c r="A427" s="87" t="s">
        <v>542</v>
      </c>
      <c r="B427" s="88" t="s">
        <v>4008</v>
      </c>
      <c r="C427" s="89">
        <v>0</v>
      </c>
      <c r="D427" s="89">
        <v>0</v>
      </c>
      <c r="E427" s="89">
        <f>C427-D427</f>
        <v>0</v>
      </c>
      <c r="F427" s="90" t="str">
        <f>IF(AND($C427=0,D427=0),"0.00%",IF($C427=0,-1,IF(D427=0,1,($C427-D427)/ABS(D427))))</f>
        <v>0.00%</v>
      </c>
      <c r="G427" s="89">
        <v>0</v>
      </c>
      <c r="H427" s="89">
        <f>+C427-G427</f>
        <v>0</v>
      </c>
      <c r="I427" s="90" t="str">
        <f>IF(AND($C427=0,G427=0),"0.00%",IF($C427=0,-1,IF(G427=0,1,($C427-G427)/ABS(G427))))</f>
        <v>0.00%</v>
      </c>
      <c r="J427" s="91"/>
      <c r="K427" s="89">
        <v>0</v>
      </c>
      <c r="L427" s="89">
        <v>0</v>
      </c>
      <c r="M427" s="89">
        <f>K427-L427</f>
        <v>0</v>
      </c>
      <c r="N427" s="90" t="str">
        <f>IF(AND($K427=0,L427=0),"0.00%",IF($K427=0,-1,IF(L427=0,1,($K427-L427)/ABS(L427))))</f>
        <v>0.00%</v>
      </c>
      <c r="O427" s="89">
        <v>0</v>
      </c>
      <c r="P427" s="89">
        <f>+K427-O427</f>
        <v>0</v>
      </c>
      <c r="Q427" s="90" t="str">
        <f>IF(AND($K427=0,O427=0),"0.00%",IF($K427=0,-1,IF(O427=0,1,($K427-O427)/ABS(O427))))</f>
        <v>0.00%</v>
      </c>
      <c r="R427" s="91"/>
      <c r="S427" s="89">
        <v>0</v>
      </c>
      <c r="T427" s="89">
        <f>+S427-K427</f>
        <v>0</v>
      </c>
      <c r="U427" s="335">
        <f>IF(C427=0,0,1)+IF(D427=0,0,1)+IF(E427=0,0,1)+IF(G427=0,0,1)+IF(K427=0,0,1)+IF(L427=0,0,1)+IF(M427=0,0,1)+IF(O427=0,0,1)</f>
        <v>0</v>
      </c>
    </row>
    <row r="428" spans="1:21" s="81" customFormat="1" ht="15" hidden="1">
      <c r="A428" s="87" t="s">
        <v>543</v>
      </c>
      <c r="B428" s="88" t="s">
        <v>4009</v>
      </c>
      <c r="C428" s="89">
        <v>0</v>
      </c>
      <c r="D428" s="89">
        <v>0</v>
      </c>
      <c r="E428" s="89">
        <f>C428-D428</f>
        <v>0</v>
      </c>
      <c r="F428" s="90" t="str">
        <f>IF(AND($C428=0,D428=0),"0.00%",IF($C428=0,-1,IF(D428=0,1,($C428-D428)/ABS(D428))))</f>
        <v>0.00%</v>
      </c>
      <c r="G428" s="89">
        <v>0</v>
      </c>
      <c r="H428" s="89">
        <f>+C428-G428</f>
        <v>0</v>
      </c>
      <c r="I428" s="90" t="str">
        <f>IF(AND($C428=0,G428=0),"0.00%",IF($C428=0,-1,IF(G428=0,1,($C428-G428)/ABS(G428))))</f>
        <v>0.00%</v>
      </c>
      <c r="J428" s="91"/>
      <c r="K428" s="89">
        <v>0</v>
      </c>
      <c r="L428" s="89">
        <v>0</v>
      </c>
      <c r="M428" s="89">
        <f>K428-L428</f>
        <v>0</v>
      </c>
      <c r="N428" s="90" t="str">
        <f>IF(AND($K428=0,L428=0),"0.00%",IF($K428=0,-1,IF(L428=0,1,($K428-L428)/ABS(L428))))</f>
        <v>0.00%</v>
      </c>
      <c r="O428" s="89">
        <v>0</v>
      </c>
      <c r="P428" s="89">
        <f>+K428-O428</f>
        <v>0</v>
      </c>
      <c r="Q428" s="90" t="str">
        <f>IF(AND($K428=0,O428=0),"0.00%",IF($K428=0,-1,IF(O428=0,1,($K428-O428)/ABS(O428))))</f>
        <v>0.00%</v>
      </c>
      <c r="R428" s="91"/>
      <c r="S428" s="89">
        <v>0</v>
      </c>
      <c r="T428" s="89">
        <f>+S428-K428</f>
        <v>0</v>
      </c>
      <c r="U428" s="335">
        <f>IF(C428=0,0,1)+IF(D428=0,0,1)+IF(E428=0,0,1)+IF(G428=0,0,1)+IF(K428=0,0,1)+IF(L428=0,0,1)+IF(M428=0,0,1)+IF(O428=0,0,1)</f>
        <v>0</v>
      </c>
    </row>
    <row r="429" spans="1:21" s="81" customFormat="1" ht="15" hidden="1">
      <c r="A429" s="87" t="s">
        <v>544</v>
      </c>
      <c r="B429" s="88" t="s">
        <v>4010</v>
      </c>
      <c r="C429" s="89">
        <v>0</v>
      </c>
      <c r="D429" s="89">
        <v>0</v>
      </c>
      <c r="E429" s="89">
        <f>C429-D429</f>
        <v>0</v>
      </c>
      <c r="F429" s="90" t="str">
        <f>IF(AND($C429=0,D429=0),"0.00%",IF($C429=0,-1,IF(D429=0,1,($C429-D429)/ABS(D429))))</f>
        <v>0.00%</v>
      </c>
      <c r="G429" s="89">
        <v>0</v>
      </c>
      <c r="H429" s="89">
        <f>+C429-G429</f>
        <v>0</v>
      </c>
      <c r="I429" s="90" t="str">
        <f>IF(AND($C429=0,G429=0),"0.00%",IF($C429=0,-1,IF(G429=0,1,($C429-G429)/ABS(G429))))</f>
        <v>0.00%</v>
      </c>
      <c r="J429" s="91"/>
      <c r="K429" s="89">
        <v>0</v>
      </c>
      <c r="L429" s="89">
        <v>0</v>
      </c>
      <c r="M429" s="89">
        <f>K429-L429</f>
        <v>0</v>
      </c>
      <c r="N429" s="90" t="str">
        <f>IF(AND($K429=0,L429=0),"0.00%",IF($K429=0,-1,IF(L429=0,1,($K429-L429)/ABS(L429))))</f>
        <v>0.00%</v>
      </c>
      <c r="O429" s="89">
        <v>0</v>
      </c>
      <c r="P429" s="89">
        <f>+K429-O429</f>
        <v>0</v>
      </c>
      <c r="Q429" s="90" t="str">
        <f>IF(AND($K429=0,O429=0),"0.00%",IF($K429=0,-1,IF(O429=0,1,($K429-O429)/ABS(O429))))</f>
        <v>0.00%</v>
      </c>
      <c r="R429" s="91"/>
      <c r="S429" s="89">
        <v>0</v>
      </c>
      <c r="T429" s="89">
        <f>+S429-K429</f>
        <v>0</v>
      </c>
      <c r="U429" s="335">
        <f>IF(C429=0,0,1)+IF(D429=0,0,1)+IF(E429=0,0,1)+IF(G429=0,0,1)+IF(K429=0,0,1)+IF(L429=0,0,1)+IF(M429=0,0,1)+IF(O429=0,0,1)</f>
        <v>0</v>
      </c>
    </row>
    <row r="430" spans="1:21" s="81" customFormat="1" ht="15" hidden="1">
      <c r="A430" s="87" t="s">
        <v>545</v>
      </c>
      <c r="B430" s="88" t="s">
        <v>4011</v>
      </c>
      <c r="C430" s="89">
        <v>0</v>
      </c>
      <c r="D430" s="89">
        <v>0</v>
      </c>
      <c r="E430" s="89">
        <f>C430-D430</f>
        <v>0</v>
      </c>
      <c r="F430" s="90" t="str">
        <f>IF(AND($C430=0,D430=0),"0.00%",IF($C430=0,-1,IF(D430=0,1,($C430-D430)/ABS(D430))))</f>
        <v>0.00%</v>
      </c>
      <c r="G430" s="89">
        <v>0</v>
      </c>
      <c r="H430" s="89">
        <f>+C430-G430</f>
        <v>0</v>
      </c>
      <c r="I430" s="90" t="str">
        <f>IF(AND($C430=0,G430=0),"0.00%",IF($C430=0,-1,IF(G430=0,1,($C430-G430)/ABS(G430))))</f>
        <v>0.00%</v>
      </c>
      <c r="J430" s="91"/>
      <c r="K430" s="89">
        <v>0</v>
      </c>
      <c r="L430" s="89">
        <v>0</v>
      </c>
      <c r="M430" s="89">
        <f>K430-L430</f>
        <v>0</v>
      </c>
      <c r="N430" s="90" t="str">
        <f>IF(AND($K430=0,L430=0),"0.00%",IF($K430=0,-1,IF(L430=0,1,($K430-L430)/ABS(L430))))</f>
        <v>0.00%</v>
      </c>
      <c r="O430" s="89">
        <v>0</v>
      </c>
      <c r="P430" s="89">
        <f>+K430-O430</f>
        <v>0</v>
      </c>
      <c r="Q430" s="90" t="str">
        <f>IF(AND($K430=0,O430=0),"0.00%",IF($K430=0,-1,IF(O430=0,1,($K430-O430)/ABS(O430))))</f>
        <v>0.00%</v>
      </c>
      <c r="R430" s="91"/>
      <c r="S430" s="89">
        <v>0</v>
      </c>
      <c r="T430" s="89">
        <f>+S430-K430</f>
        <v>0</v>
      </c>
      <c r="U430" s="335">
        <f>IF(C430=0,0,1)+IF(D430=0,0,1)+IF(E430=0,0,1)+IF(G430=0,0,1)+IF(K430=0,0,1)+IF(L430=0,0,1)+IF(M430=0,0,1)+IF(O430=0,0,1)</f>
        <v>0</v>
      </c>
    </row>
    <row r="431" spans="1:21" s="81" customFormat="1" ht="15" hidden="1">
      <c r="A431" s="87" t="s">
        <v>546</v>
      </c>
      <c r="B431" s="88" t="s">
        <v>4012</v>
      </c>
      <c r="C431" s="89">
        <v>0</v>
      </c>
      <c r="D431" s="89">
        <v>0</v>
      </c>
      <c r="E431" s="89">
        <f>C431-D431</f>
        <v>0</v>
      </c>
      <c r="F431" s="90" t="str">
        <f>IF(AND($C431=0,D431=0),"0.00%",IF($C431=0,-1,IF(D431=0,1,($C431-D431)/ABS(D431))))</f>
        <v>0.00%</v>
      </c>
      <c r="G431" s="89">
        <v>0</v>
      </c>
      <c r="H431" s="89">
        <f>+C431-G431</f>
        <v>0</v>
      </c>
      <c r="I431" s="90" t="str">
        <f>IF(AND($C431=0,G431=0),"0.00%",IF($C431=0,-1,IF(G431=0,1,($C431-G431)/ABS(G431))))</f>
        <v>0.00%</v>
      </c>
      <c r="J431" s="91"/>
      <c r="K431" s="89">
        <v>0</v>
      </c>
      <c r="L431" s="89">
        <v>0</v>
      </c>
      <c r="M431" s="89">
        <f>K431-L431</f>
        <v>0</v>
      </c>
      <c r="N431" s="90" t="str">
        <f>IF(AND($K431=0,L431=0),"0.00%",IF($K431=0,-1,IF(L431=0,1,($K431-L431)/ABS(L431))))</f>
        <v>0.00%</v>
      </c>
      <c r="O431" s="89">
        <v>0</v>
      </c>
      <c r="P431" s="89">
        <f>+K431-O431</f>
        <v>0</v>
      </c>
      <c r="Q431" s="90" t="str">
        <f>IF(AND($K431=0,O431=0),"0.00%",IF($K431=0,-1,IF(O431=0,1,($K431-O431)/ABS(O431))))</f>
        <v>0.00%</v>
      </c>
      <c r="R431" s="91"/>
      <c r="S431" s="89">
        <v>0</v>
      </c>
      <c r="T431" s="89">
        <f>+S431-K431</f>
        <v>0</v>
      </c>
      <c r="U431" s="335">
        <f>IF(C431=0,0,1)+IF(D431=0,0,1)+IF(E431=0,0,1)+IF(G431=0,0,1)+IF(K431=0,0,1)+IF(L431=0,0,1)+IF(M431=0,0,1)+IF(O431=0,0,1)</f>
        <v>0</v>
      </c>
    </row>
    <row r="432" spans="1:21" s="81" customFormat="1" ht="15" hidden="1">
      <c r="A432" s="87" t="s">
        <v>547</v>
      </c>
      <c r="B432" s="88" t="s">
        <v>4013</v>
      </c>
      <c r="C432" s="89">
        <v>0</v>
      </c>
      <c r="D432" s="89">
        <v>0</v>
      </c>
      <c r="E432" s="89">
        <f>C432-D432</f>
        <v>0</v>
      </c>
      <c r="F432" s="90" t="str">
        <f>IF(AND($C432=0,D432=0),"0.00%",IF($C432=0,-1,IF(D432=0,1,($C432-D432)/ABS(D432))))</f>
        <v>0.00%</v>
      </c>
      <c r="G432" s="89">
        <v>0</v>
      </c>
      <c r="H432" s="89">
        <f>+C432-G432</f>
        <v>0</v>
      </c>
      <c r="I432" s="90" t="str">
        <f>IF(AND($C432=0,G432=0),"0.00%",IF($C432=0,-1,IF(G432=0,1,($C432-G432)/ABS(G432))))</f>
        <v>0.00%</v>
      </c>
      <c r="J432" s="91"/>
      <c r="K432" s="89">
        <v>0</v>
      </c>
      <c r="L432" s="89">
        <v>0</v>
      </c>
      <c r="M432" s="89">
        <f>K432-L432</f>
        <v>0</v>
      </c>
      <c r="N432" s="90" t="str">
        <f>IF(AND($K432=0,L432=0),"0.00%",IF($K432=0,-1,IF(L432=0,1,($K432-L432)/ABS(L432))))</f>
        <v>0.00%</v>
      </c>
      <c r="O432" s="89">
        <v>0</v>
      </c>
      <c r="P432" s="89">
        <f>+K432-O432</f>
        <v>0</v>
      </c>
      <c r="Q432" s="90" t="str">
        <f>IF(AND($K432=0,O432=0),"0.00%",IF($K432=0,-1,IF(O432=0,1,($K432-O432)/ABS(O432))))</f>
        <v>0.00%</v>
      </c>
      <c r="R432" s="91"/>
      <c r="S432" s="89">
        <v>0</v>
      </c>
      <c r="T432" s="89">
        <f>+S432-K432</f>
        <v>0</v>
      </c>
      <c r="U432" s="335">
        <f>IF(C432=0,0,1)+IF(D432=0,0,1)+IF(E432=0,0,1)+IF(G432=0,0,1)+IF(K432=0,0,1)+IF(L432=0,0,1)+IF(M432=0,0,1)+IF(O432=0,0,1)</f>
        <v>0</v>
      </c>
    </row>
    <row r="433" spans="1:21" s="81" customFormat="1" ht="15" hidden="1">
      <c r="A433" s="87" t="s">
        <v>548</v>
      </c>
      <c r="B433" s="88" t="s">
        <v>4014</v>
      </c>
      <c r="C433" s="89">
        <v>0</v>
      </c>
      <c r="D433" s="89">
        <v>0</v>
      </c>
      <c r="E433" s="89">
        <f>C433-D433</f>
        <v>0</v>
      </c>
      <c r="F433" s="90" t="str">
        <f>IF(AND($C433=0,D433=0),"0.00%",IF($C433=0,-1,IF(D433=0,1,($C433-D433)/ABS(D433))))</f>
        <v>0.00%</v>
      </c>
      <c r="G433" s="89">
        <v>0</v>
      </c>
      <c r="H433" s="89">
        <f>+C433-G433</f>
        <v>0</v>
      </c>
      <c r="I433" s="90" t="str">
        <f>IF(AND($C433=0,G433=0),"0.00%",IF($C433=0,-1,IF(G433=0,1,($C433-G433)/ABS(G433))))</f>
        <v>0.00%</v>
      </c>
      <c r="J433" s="91"/>
      <c r="K433" s="89">
        <v>0</v>
      </c>
      <c r="L433" s="89">
        <v>0</v>
      </c>
      <c r="M433" s="89">
        <f>K433-L433</f>
        <v>0</v>
      </c>
      <c r="N433" s="90" t="str">
        <f>IF(AND($K433=0,L433=0),"0.00%",IF($K433=0,-1,IF(L433=0,1,($K433-L433)/ABS(L433))))</f>
        <v>0.00%</v>
      </c>
      <c r="O433" s="89">
        <v>0</v>
      </c>
      <c r="P433" s="89">
        <f>+K433-O433</f>
        <v>0</v>
      </c>
      <c r="Q433" s="90" t="str">
        <f>IF(AND($K433=0,O433=0),"0.00%",IF($K433=0,-1,IF(O433=0,1,($K433-O433)/ABS(O433))))</f>
        <v>0.00%</v>
      </c>
      <c r="R433" s="91"/>
      <c r="S433" s="89">
        <v>0</v>
      </c>
      <c r="T433" s="89">
        <f>+S433-K433</f>
        <v>0</v>
      </c>
      <c r="U433" s="335">
        <f>IF(C433=0,0,1)+IF(D433=0,0,1)+IF(E433=0,0,1)+IF(G433=0,0,1)+IF(K433=0,0,1)+IF(L433=0,0,1)+IF(M433=0,0,1)+IF(O433=0,0,1)</f>
        <v>0</v>
      </c>
    </row>
    <row r="434" spans="1:21" s="81" customFormat="1" ht="15" hidden="1">
      <c r="A434" s="87" t="s">
        <v>549</v>
      </c>
      <c r="B434" s="88" t="s">
        <v>4015</v>
      </c>
      <c r="C434" s="89">
        <v>0</v>
      </c>
      <c r="D434" s="89">
        <v>0</v>
      </c>
      <c r="E434" s="89">
        <f>C434-D434</f>
        <v>0</v>
      </c>
      <c r="F434" s="90" t="str">
        <f>IF(AND($C434=0,D434=0),"0.00%",IF($C434=0,-1,IF(D434=0,1,($C434-D434)/ABS(D434))))</f>
        <v>0.00%</v>
      </c>
      <c r="G434" s="89">
        <v>0</v>
      </c>
      <c r="H434" s="89">
        <f>+C434-G434</f>
        <v>0</v>
      </c>
      <c r="I434" s="90" t="str">
        <f>IF(AND($C434=0,G434=0),"0.00%",IF($C434=0,-1,IF(G434=0,1,($C434-G434)/ABS(G434))))</f>
        <v>0.00%</v>
      </c>
      <c r="J434" s="91"/>
      <c r="K434" s="89">
        <v>0</v>
      </c>
      <c r="L434" s="89">
        <v>0</v>
      </c>
      <c r="M434" s="89">
        <f>K434-L434</f>
        <v>0</v>
      </c>
      <c r="N434" s="90" t="str">
        <f>IF(AND($K434=0,L434=0),"0.00%",IF($K434=0,-1,IF(L434=0,1,($K434-L434)/ABS(L434))))</f>
        <v>0.00%</v>
      </c>
      <c r="O434" s="89">
        <v>0</v>
      </c>
      <c r="P434" s="89">
        <f>+K434-O434</f>
        <v>0</v>
      </c>
      <c r="Q434" s="90" t="str">
        <f>IF(AND($K434=0,O434=0),"0.00%",IF($K434=0,-1,IF(O434=0,1,($K434-O434)/ABS(O434))))</f>
        <v>0.00%</v>
      </c>
      <c r="R434" s="91"/>
      <c r="S434" s="89">
        <v>0</v>
      </c>
      <c r="T434" s="89">
        <f>+S434-K434</f>
        <v>0</v>
      </c>
      <c r="U434" s="335">
        <f>IF(C434=0,0,1)+IF(D434=0,0,1)+IF(E434=0,0,1)+IF(G434=0,0,1)+IF(K434=0,0,1)+IF(L434=0,0,1)+IF(M434=0,0,1)+IF(O434=0,0,1)</f>
        <v>0</v>
      </c>
    </row>
    <row r="435" spans="1:21" s="81" customFormat="1" ht="15" hidden="1">
      <c r="A435" s="87" t="s">
        <v>550</v>
      </c>
      <c r="B435" s="88" t="s">
        <v>4016</v>
      </c>
      <c r="C435" s="89">
        <v>0</v>
      </c>
      <c r="D435" s="89">
        <v>0</v>
      </c>
      <c r="E435" s="89">
        <f>C435-D435</f>
        <v>0</v>
      </c>
      <c r="F435" s="90" t="str">
        <f>IF(AND($C435=0,D435=0),"0.00%",IF($C435=0,-1,IF(D435=0,1,($C435-D435)/ABS(D435))))</f>
        <v>0.00%</v>
      </c>
      <c r="G435" s="89">
        <v>0</v>
      </c>
      <c r="H435" s="89">
        <f>+C435-G435</f>
        <v>0</v>
      </c>
      <c r="I435" s="90" t="str">
        <f>IF(AND($C435=0,G435=0),"0.00%",IF($C435=0,-1,IF(G435=0,1,($C435-G435)/ABS(G435))))</f>
        <v>0.00%</v>
      </c>
      <c r="J435" s="91"/>
      <c r="K435" s="89">
        <v>0</v>
      </c>
      <c r="L435" s="89">
        <v>0</v>
      </c>
      <c r="M435" s="89">
        <f>K435-L435</f>
        <v>0</v>
      </c>
      <c r="N435" s="90" t="str">
        <f>IF(AND($K435=0,L435=0),"0.00%",IF($K435=0,-1,IF(L435=0,1,($K435-L435)/ABS(L435))))</f>
        <v>0.00%</v>
      </c>
      <c r="O435" s="89">
        <v>0</v>
      </c>
      <c r="P435" s="89">
        <f>+K435-O435</f>
        <v>0</v>
      </c>
      <c r="Q435" s="90" t="str">
        <f>IF(AND($K435=0,O435=0),"0.00%",IF($K435=0,-1,IF(O435=0,1,($K435-O435)/ABS(O435))))</f>
        <v>0.00%</v>
      </c>
      <c r="R435" s="91"/>
      <c r="S435" s="89">
        <v>0</v>
      </c>
      <c r="T435" s="89">
        <f>+S435-K435</f>
        <v>0</v>
      </c>
      <c r="U435" s="335">
        <f>IF(C435=0,0,1)+IF(D435=0,0,1)+IF(E435=0,0,1)+IF(G435=0,0,1)+IF(K435=0,0,1)+IF(L435=0,0,1)+IF(M435=0,0,1)+IF(O435=0,0,1)</f>
        <v>0</v>
      </c>
    </row>
    <row r="436" spans="1:21" s="81" customFormat="1" ht="15" hidden="1">
      <c r="A436" s="87" t="s">
        <v>551</v>
      </c>
      <c r="B436" s="88" t="s">
        <v>4017</v>
      </c>
      <c r="C436" s="89">
        <v>0</v>
      </c>
      <c r="D436" s="89">
        <v>0</v>
      </c>
      <c r="E436" s="89">
        <f>C436-D436</f>
        <v>0</v>
      </c>
      <c r="F436" s="90" t="str">
        <f>IF(AND($C436=0,D436=0),"0.00%",IF($C436=0,-1,IF(D436=0,1,($C436-D436)/ABS(D436))))</f>
        <v>0.00%</v>
      </c>
      <c r="G436" s="89">
        <v>0</v>
      </c>
      <c r="H436" s="89">
        <f>+C436-G436</f>
        <v>0</v>
      </c>
      <c r="I436" s="90" t="str">
        <f>IF(AND($C436=0,G436=0),"0.00%",IF($C436=0,-1,IF(G436=0,1,($C436-G436)/ABS(G436))))</f>
        <v>0.00%</v>
      </c>
      <c r="J436" s="91"/>
      <c r="K436" s="89">
        <v>0</v>
      </c>
      <c r="L436" s="89">
        <v>0</v>
      </c>
      <c r="M436" s="89">
        <f>K436-L436</f>
        <v>0</v>
      </c>
      <c r="N436" s="90" t="str">
        <f>IF(AND($K436=0,L436=0),"0.00%",IF($K436=0,-1,IF(L436=0,1,($K436-L436)/ABS(L436))))</f>
        <v>0.00%</v>
      </c>
      <c r="O436" s="89">
        <v>0</v>
      </c>
      <c r="P436" s="89">
        <f>+K436-O436</f>
        <v>0</v>
      </c>
      <c r="Q436" s="90" t="str">
        <f>IF(AND($K436=0,O436=0),"0.00%",IF($K436=0,-1,IF(O436=0,1,($K436-O436)/ABS(O436))))</f>
        <v>0.00%</v>
      </c>
      <c r="R436" s="91"/>
      <c r="S436" s="89">
        <v>0</v>
      </c>
      <c r="T436" s="89">
        <f>+S436-K436</f>
        <v>0</v>
      </c>
      <c r="U436" s="335">
        <f>IF(C436=0,0,1)+IF(D436=0,0,1)+IF(E436=0,0,1)+IF(G436=0,0,1)+IF(K436=0,0,1)+IF(L436=0,0,1)+IF(M436=0,0,1)+IF(O436=0,0,1)</f>
        <v>0</v>
      </c>
    </row>
    <row r="437" spans="1:21" s="81" customFormat="1" ht="15" hidden="1">
      <c r="A437" s="87" t="s">
        <v>552</v>
      </c>
      <c r="B437" s="88" t="s">
        <v>3939</v>
      </c>
      <c r="C437" s="89">
        <v>0</v>
      </c>
      <c r="D437" s="89">
        <v>0</v>
      </c>
      <c r="E437" s="89">
        <f>C437-D437</f>
        <v>0</v>
      </c>
      <c r="F437" s="90" t="str">
        <f>IF(AND($C437=0,D437=0),"0.00%",IF($C437=0,-1,IF(D437=0,1,($C437-D437)/ABS(D437))))</f>
        <v>0.00%</v>
      </c>
      <c r="G437" s="89">
        <v>0</v>
      </c>
      <c r="H437" s="89">
        <f>+C437-G437</f>
        <v>0</v>
      </c>
      <c r="I437" s="90" t="str">
        <f>IF(AND($C437=0,G437=0),"0.00%",IF($C437=0,-1,IF(G437=0,1,($C437-G437)/ABS(G437))))</f>
        <v>0.00%</v>
      </c>
      <c r="J437" s="91"/>
      <c r="K437" s="89">
        <v>0</v>
      </c>
      <c r="L437" s="89">
        <v>0</v>
      </c>
      <c r="M437" s="89">
        <f>K437-L437</f>
        <v>0</v>
      </c>
      <c r="N437" s="90" t="str">
        <f>IF(AND($K437=0,L437=0),"0.00%",IF($K437=0,-1,IF(L437=0,1,($K437-L437)/ABS(L437))))</f>
        <v>0.00%</v>
      </c>
      <c r="O437" s="89">
        <v>0</v>
      </c>
      <c r="P437" s="89">
        <f>+K437-O437</f>
        <v>0</v>
      </c>
      <c r="Q437" s="90" t="str">
        <f>IF(AND($K437=0,O437=0),"0.00%",IF($K437=0,-1,IF(O437=0,1,($K437-O437)/ABS(O437))))</f>
        <v>0.00%</v>
      </c>
      <c r="R437" s="91"/>
      <c r="S437" s="89">
        <v>0</v>
      </c>
      <c r="T437" s="89">
        <f>+S437-K437</f>
        <v>0</v>
      </c>
      <c r="U437" s="335">
        <f>IF(C437=0,0,1)+IF(D437=0,0,1)+IF(E437=0,0,1)+IF(G437=0,0,1)+IF(K437=0,0,1)+IF(L437=0,0,1)+IF(M437=0,0,1)+IF(O437=0,0,1)</f>
        <v>0</v>
      </c>
    </row>
    <row r="438" spans="1:21" s="81" customFormat="1" ht="15" hidden="1">
      <c r="A438" s="87" t="s">
        <v>553</v>
      </c>
      <c r="B438" s="88" t="s">
        <v>4018</v>
      </c>
      <c r="C438" s="89">
        <v>0</v>
      </c>
      <c r="D438" s="89">
        <v>0</v>
      </c>
      <c r="E438" s="89">
        <f>C438-D438</f>
        <v>0</v>
      </c>
      <c r="F438" s="90" t="str">
        <f>IF(AND($C438=0,D438=0),"0.00%",IF($C438=0,-1,IF(D438=0,1,($C438-D438)/ABS(D438))))</f>
        <v>0.00%</v>
      </c>
      <c r="G438" s="89">
        <v>0</v>
      </c>
      <c r="H438" s="89">
        <f>+C438-G438</f>
        <v>0</v>
      </c>
      <c r="I438" s="90" t="str">
        <f>IF(AND($C438=0,G438=0),"0.00%",IF($C438=0,-1,IF(G438=0,1,($C438-G438)/ABS(G438))))</f>
        <v>0.00%</v>
      </c>
      <c r="J438" s="91"/>
      <c r="K438" s="89">
        <v>0</v>
      </c>
      <c r="L438" s="89">
        <v>0</v>
      </c>
      <c r="M438" s="89">
        <f>K438-L438</f>
        <v>0</v>
      </c>
      <c r="N438" s="90" t="str">
        <f>IF(AND($K438=0,L438=0),"0.00%",IF($K438=0,-1,IF(L438=0,1,($K438-L438)/ABS(L438))))</f>
        <v>0.00%</v>
      </c>
      <c r="O438" s="89">
        <v>0</v>
      </c>
      <c r="P438" s="89">
        <f>+K438-O438</f>
        <v>0</v>
      </c>
      <c r="Q438" s="90" t="str">
        <f>IF(AND($K438=0,O438=0),"0.00%",IF($K438=0,-1,IF(O438=0,1,($K438-O438)/ABS(O438))))</f>
        <v>0.00%</v>
      </c>
      <c r="R438" s="91"/>
      <c r="S438" s="89">
        <v>0</v>
      </c>
      <c r="T438" s="89">
        <f>+S438-K438</f>
        <v>0</v>
      </c>
      <c r="U438" s="335">
        <f>IF(C438=0,0,1)+IF(D438=0,0,1)+IF(E438=0,0,1)+IF(G438=0,0,1)+IF(K438=0,0,1)+IF(L438=0,0,1)+IF(M438=0,0,1)+IF(O438=0,0,1)</f>
        <v>0</v>
      </c>
    </row>
    <row r="439" spans="1:21" s="81" customFormat="1" ht="15" hidden="1">
      <c r="A439" s="87" t="s">
        <v>554</v>
      </c>
      <c r="B439" s="88" t="s">
        <v>4019</v>
      </c>
      <c r="C439" s="89">
        <v>0</v>
      </c>
      <c r="D439" s="89">
        <v>0</v>
      </c>
      <c r="E439" s="89">
        <f>C439-D439</f>
        <v>0</v>
      </c>
      <c r="F439" s="90" t="str">
        <f>IF(AND($C439=0,D439=0),"0.00%",IF($C439=0,-1,IF(D439=0,1,($C439-D439)/ABS(D439))))</f>
        <v>0.00%</v>
      </c>
      <c r="G439" s="89">
        <v>0</v>
      </c>
      <c r="H439" s="89">
        <f>+C439-G439</f>
        <v>0</v>
      </c>
      <c r="I439" s="90" t="str">
        <f>IF(AND($C439=0,G439=0),"0.00%",IF($C439=0,-1,IF(G439=0,1,($C439-G439)/ABS(G439))))</f>
        <v>0.00%</v>
      </c>
      <c r="J439" s="91"/>
      <c r="K439" s="89">
        <v>0</v>
      </c>
      <c r="L439" s="89">
        <v>0</v>
      </c>
      <c r="M439" s="89">
        <f>K439-L439</f>
        <v>0</v>
      </c>
      <c r="N439" s="90" t="str">
        <f>IF(AND($K439=0,L439=0),"0.00%",IF($K439=0,-1,IF(L439=0,1,($K439-L439)/ABS(L439))))</f>
        <v>0.00%</v>
      </c>
      <c r="O439" s="89">
        <v>0</v>
      </c>
      <c r="P439" s="89">
        <f>+K439-O439</f>
        <v>0</v>
      </c>
      <c r="Q439" s="90" t="str">
        <f>IF(AND($K439=0,O439=0),"0.00%",IF($K439=0,-1,IF(O439=0,1,($K439-O439)/ABS(O439))))</f>
        <v>0.00%</v>
      </c>
      <c r="R439" s="91"/>
      <c r="S439" s="89">
        <v>0</v>
      </c>
      <c r="T439" s="89">
        <f>+S439-K439</f>
        <v>0</v>
      </c>
      <c r="U439" s="335">
        <f>IF(C439=0,0,1)+IF(D439=0,0,1)+IF(E439=0,0,1)+IF(G439=0,0,1)+IF(K439=0,0,1)+IF(L439=0,0,1)+IF(M439=0,0,1)+IF(O439=0,0,1)</f>
        <v>0</v>
      </c>
    </row>
    <row r="440" spans="1:21" s="81" customFormat="1" ht="15" hidden="1">
      <c r="A440" s="87" t="s">
        <v>555</v>
      </c>
      <c r="B440" s="88" t="s">
        <v>4020</v>
      </c>
      <c r="C440" s="89">
        <v>0</v>
      </c>
      <c r="D440" s="89">
        <v>0</v>
      </c>
      <c r="E440" s="89">
        <f>C440-D440</f>
        <v>0</v>
      </c>
      <c r="F440" s="90" t="str">
        <f>IF(AND($C440=0,D440=0),"0.00%",IF($C440=0,-1,IF(D440=0,1,($C440-D440)/ABS(D440))))</f>
        <v>0.00%</v>
      </c>
      <c r="G440" s="89">
        <v>0</v>
      </c>
      <c r="H440" s="89">
        <f>+C440-G440</f>
        <v>0</v>
      </c>
      <c r="I440" s="90" t="str">
        <f>IF(AND($C440=0,G440=0),"0.00%",IF($C440=0,-1,IF(G440=0,1,($C440-G440)/ABS(G440))))</f>
        <v>0.00%</v>
      </c>
      <c r="J440" s="91"/>
      <c r="K440" s="89">
        <v>0</v>
      </c>
      <c r="L440" s="89">
        <v>0</v>
      </c>
      <c r="M440" s="89">
        <f>K440-L440</f>
        <v>0</v>
      </c>
      <c r="N440" s="90" t="str">
        <f>IF(AND($K440=0,L440=0),"0.00%",IF($K440=0,-1,IF(L440=0,1,($K440-L440)/ABS(L440))))</f>
        <v>0.00%</v>
      </c>
      <c r="O440" s="89">
        <v>0</v>
      </c>
      <c r="P440" s="89">
        <f>+K440-O440</f>
        <v>0</v>
      </c>
      <c r="Q440" s="90" t="str">
        <f>IF(AND($K440=0,O440=0),"0.00%",IF($K440=0,-1,IF(O440=0,1,($K440-O440)/ABS(O440))))</f>
        <v>0.00%</v>
      </c>
      <c r="R440" s="91"/>
      <c r="S440" s="89">
        <v>0</v>
      </c>
      <c r="T440" s="89">
        <f>+S440-K440</f>
        <v>0</v>
      </c>
      <c r="U440" s="335">
        <f>IF(C440=0,0,1)+IF(D440=0,0,1)+IF(E440=0,0,1)+IF(G440=0,0,1)+IF(K440=0,0,1)+IF(L440=0,0,1)+IF(M440=0,0,1)+IF(O440=0,0,1)</f>
        <v>0</v>
      </c>
    </row>
    <row r="441" spans="1:21" s="81" customFormat="1" ht="15" hidden="1">
      <c r="A441" s="87" t="s">
        <v>556</v>
      </c>
      <c r="B441" s="88" t="s">
        <v>4021</v>
      </c>
      <c r="C441" s="89">
        <v>0</v>
      </c>
      <c r="D441" s="89">
        <v>0</v>
      </c>
      <c r="E441" s="89">
        <f>C441-D441</f>
        <v>0</v>
      </c>
      <c r="F441" s="90" t="str">
        <f>IF(AND($C441=0,D441=0),"0.00%",IF($C441=0,-1,IF(D441=0,1,($C441-D441)/ABS(D441))))</f>
        <v>0.00%</v>
      </c>
      <c r="G441" s="89">
        <v>0</v>
      </c>
      <c r="H441" s="89">
        <f>+C441-G441</f>
        <v>0</v>
      </c>
      <c r="I441" s="90" t="str">
        <f>IF(AND($C441=0,G441=0),"0.00%",IF($C441=0,-1,IF(G441=0,1,($C441-G441)/ABS(G441))))</f>
        <v>0.00%</v>
      </c>
      <c r="J441" s="91"/>
      <c r="K441" s="89">
        <v>0</v>
      </c>
      <c r="L441" s="89">
        <v>0</v>
      </c>
      <c r="M441" s="89">
        <f>K441-L441</f>
        <v>0</v>
      </c>
      <c r="N441" s="90" t="str">
        <f>IF(AND($K441=0,L441=0),"0.00%",IF($K441=0,-1,IF(L441=0,1,($K441-L441)/ABS(L441))))</f>
        <v>0.00%</v>
      </c>
      <c r="O441" s="89">
        <v>0</v>
      </c>
      <c r="P441" s="89">
        <f>+K441-O441</f>
        <v>0</v>
      </c>
      <c r="Q441" s="90" t="str">
        <f>IF(AND($K441=0,O441=0),"0.00%",IF($K441=0,-1,IF(O441=0,1,($K441-O441)/ABS(O441))))</f>
        <v>0.00%</v>
      </c>
      <c r="R441" s="91"/>
      <c r="S441" s="89">
        <v>0</v>
      </c>
      <c r="T441" s="89">
        <f>+S441-K441</f>
        <v>0</v>
      </c>
      <c r="U441" s="335">
        <f>IF(C441=0,0,1)+IF(D441=0,0,1)+IF(E441=0,0,1)+IF(G441=0,0,1)+IF(K441=0,0,1)+IF(L441=0,0,1)+IF(M441=0,0,1)+IF(O441=0,0,1)</f>
        <v>0</v>
      </c>
    </row>
    <row r="442" spans="1:21" s="81" customFormat="1" ht="15" hidden="1">
      <c r="A442" s="87" t="s">
        <v>557</v>
      </c>
      <c r="B442" s="88" t="s">
        <v>4022</v>
      </c>
      <c r="C442" s="89">
        <v>0</v>
      </c>
      <c r="D442" s="89">
        <v>0</v>
      </c>
      <c r="E442" s="89">
        <f>C442-D442</f>
        <v>0</v>
      </c>
      <c r="F442" s="90" t="str">
        <f>IF(AND($C442=0,D442=0),"0.00%",IF($C442=0,-1,IF(D442=0,1,($C442-D442)/ABS(D442))))</f>
        <v>0.00%</v>
      </c>
      <c r="G442" s="89">
        <v>0</v>
      </c>
      <c r="H442" s="89">
        <f>+C442-G442</f>
        <v>0</v>
      </c>
      <c r="I442" s="90" t="str">
        <f>IF(AND($C442=0,G442=0),"0.00%",IF($C442=0,-1,IF(G442=0,1,($C442-G442)/ABS(G442))))</f>
        <v>0.00%</v>
      </c>
      <c r="J442" s="91"/>
      <c r="K442" s="89">
        <v>0</v>
      </c>
      <c r="L442" s="89">
        <v>0</v>
      </c>
      <c r="M442" s="89">
        <f>K442-L442</f>
        <v>0</v>
      </c>
      <c r="N442" s="90" t="str">
        <f>IF(AND($K442=0,L442=0),"0.00%",IF($K442=0,-1,IF(L442=0,1,($K442-L442)/ABS(L442))))</f>
        <v>0.00%</v>
      </c>
      <c r="O442" s="89">
        <v>0</v>
      </c>
      <c r="P442" s="89">
        <f>+K442-O442</f>
        <v>0</v>
      </c>
      <c r="Q442" s="90" t="str">
        <f>IF(AND($K442=0,O442=0),"0.00%",IF($K442=0,-1,IF(O442=0,1,($K442-O442)/ABS(O442))))</f>
        <v>0.00%</v>
      </c>
      <c r="R442" s="91"/>
      <c r="S442" s="89">
        <v>0</v>
      </c>
      <c r="T442" s="89">
        <f>+S442-K442</f>
        <v>0</v>
      </c>
      <c r="U442" s="335">
        <f>IF(C442=0,0,1)+IF(D442=0,0,1)+IF(E442=0,0,1)+IF(G442=0,0,1)+IF(K442=0,0,1)+IF(L442=0,0,1)+IF(M442=0,0,1)+IF(O442=0,0,1)</f>
        <v>0</v>
      </c>
    </row>
    <row r="443" spans="1:21" s="81" customFormat="1" ht="15" hidden="1">
      <c r="A443" s="87" t="s">
        <v>558</v>
      </c>
      <c r="B443" s="88" t="s">
        <v>4023</v>
      </c>
      <c r="C443" s="89">
        <v>0</v>
      </c>
      <c r="D443" s="89">
        <v>0</v>
      </c>
      <c r="E443" s="89">
        <f>C443-D443</f>
        <v>0</v>
      </c>
      <c r="F443" s="90" t="str">
        <f>IF(AND($C443=0,D443=0),"0.00%",IF($C443=0,-1,IF(D443=0,1,($C443-D443)/ABS(D443))))</f>
        <v>0.00%</v>
      </c>
      <c r="G443" s="89">
        <v>0</v>
      </c>
      <c r="H443" s="89">
        <f>+C443-G443</f>
        <v>0</v>
      </c>
      <c r="I443" s="90" t="str">
        <f>IF(AND($C443=0,G443=0),"0.00%",IF($C443=0,-1,IF(G443=0,1,($C443-G443)/ABS(G443))))</f>
        <v>0.00%</v>
      </c>
      <c r="J443" s="91"/>
      <c r="K443" s="89">
        <v>0</v>
      </c>
      <c r="L443" s="89">
        <v>0</v>
      </c>
      <c r="M443" s="89">
        <f>K443-L443</f>
        <v>0</v>
      </c>
      <c r="N443" s="90" t="str">
        <f>IF(AND($K443=0,L443=0),"0.00%",IF($K443=0,-1,IF(L443=0,1,($K443-L443)/ABS(L443))))</f>
        <v>0.00%</v>
      </c>
      <c r="O443" s="89">
        <v>0</v>
      </c>
      <c r="P443" s="89">
        <f>+K443-O443</f>
        <v>0</v>
      </c>
      <c r="Q443" s="90" t="str">
        <f>IF(AND($K443=0,O443=0),"0.00%",IF($K443=0,-1,IF(O443=0,1,($K443-O443)/ABS(O443))))</f>
        <v>0.00%</v>
      </c>
      <c r="R443" s="91"/>
      <c r="S443" s="89">
        <v>0</v>
      </c>
      <c r="T443" s="89">
        <f>+S443-K443</f>
        <v>0</v>
      </c>
      <c r="U443" s="335">
        <f>IF(C443=0,0,1)+IF(D443=0,0,1)+IF(E443=0,0,1)+IF(G443=0,0,1)+IF(K443=0,0,1)+IF(L443=0,0,1)+IF(M443=0,0,1)+IF(O443=0,0,1)</f>
        <v>0</v>
      </c>
    </row>
    <row r="444" spans="1:21" s="81" customFormat="1" ht="15" hidden="1">
      <c r="A444" s="87" t="s">
        <v>559</v>
      </c>
      <c r="B444" s="88" t="s">
        <v>4024</v>
      </c>
      <c r="C444" s="89">
        <v>0</v>
      </c>
      <c r="D444" s="89">
        <v>0</v>
      </c>
      <c r="E444" s="89">
        <f>C444-D444</f>
        <v>0</v>
      </c>
      <c r="F444" s="90" t="str">
        <f>IF(AND($C444=0,D444=0),"0.00%",IF($C444=0,-1,IF(D444=0,1,($C444-D444)/ABS(D444))))</f>
        <v>0.00%</v>
      </c>
      <c r="G444" s="89">
        <v>0</v>
      </c>
      <c r="H444" s="89">
        <f>+C444-G444</f>
        <v>0</v>
      </c>
      <c r="I444" s="90" t="str">
        <f>IF(AND($C444=0,G444=0),"0.00%",IF($C444=0,-1,IF(G444=0,1,($C444-G444)/ABS(G444))))</f>
        <v>0.00%</v>
      </c>
      <c r="J444" s="91"/>
      <c r="K444" s="89">
        <v>0</v>
      </c>
      <c r="L444" s="89">
        <v>0</v>
      </c>
      <c r="M444" s="89">
        <f>K444-L444</f>
        <v>0</v>
      </c>
      <c r="N444" s="90" t="str">
        <f>IF(AND($K444=0,L444=0),"0.00%",IF($K444=0,-1,IF(L444=0,1,($K444-L444)/ABS(L444))))</f>
        <v>0.00%</v>
      </c>
      <c r="O444" s="89">
        <v>0</v>
      </c>
      <c r="P444" s="89">
        <f>+K444-O444</f>
        <v>0</v>
      </c>
      <c r="Q444" s="90" t="str">
        <f>IF(AND($K444=0,O444=0),"0.00%",IF($K444=0,-1,IF(O444=0,1,($K444-O444)/ABS(O444))))</f>
        <v>0.00%</v>
      </c>
      <c r="R444" s="91"/>
      <c r="S444" s="89">
        <v>0</v>
      </c>
      <c r="T444" s="89">
        <f>+S444-K444</f>
        <v>0</v>
      </c>
      <c r="U444" s="335">
        <f>IF(C444=0,0,1)+IF(D444=0,0,1)+IF(E444=0,0,1)+IF(G444=0,0,1)+IF(K444=0,0,1)+IF(L444=0,0,1)+IF(M444=0,0,1)+IF(O444=0,0,1)</f>
        <v>0</v>
      </c>
    </row>
    <row r="445" spans="1:21" s="81" customFormat="1" ht="15" hidden="1">
      <c r="A445" s="87" t="s">
        <v>560</v>
      </c>
      <c r="B445" s="88" t="s">
        <v>4025</v>
      </c>
      <c r="C445" s="89">
        <v>0</v>
      </c>
      <c r="D445" s="89">
        <v>0</v>
      </c>
      <c r="E445" s="89">
        <f>C445-D445</f>
        <v>0</v>
      </c>
      <c r="F445" s="90" t="str">
        <f>IF(AND($C445=0,D445=0),"0.00%",IF($C445=0,-1,IF(D445=0,1,($C445-D445)/ABS(D445))))</f>
        <v>0.00%</v>
      </c>
      <c r="G445" s="89">
        <v>0</v>
      </c>
      <c r="H445" s="89">
        <f>+C445-G445</f>
        <v>0</v>
      </c>
      <c r="I445" s="90" t="str">
        <f>IF(AND($C445=0,G445=0),"0.00%",IF($C445=0,-1,IF(G445=0,1,($C445-G445)/ABS(G445))))</f>
        <v>0.00%</v>
      </c>
      <c r="J445" s="91"/>
      <c r="K445" s="89">
        <v>0</v>
      </c>
      <c r="L445" s="89">
        <v>0</v>
      </c>
      <c r="M445" s="89">
        <f>K445-L445</f>
        <v>0</v>
      </c>
      <c r="N445" s="90" t="str">
        <f>IF(AND($K445=0,L445=0),"0.00%",IF($K445=0,-1,IF(L445=0,1,($K445-L445)/ABS(L445))))</f>
        <v>0.00%</v>
      </c>
      <c r="O445" s="89">
        <v>0</v>
      </c>
      <c r="P445" s="89">
        <f>+K445-O445</f>
        <v>0</v>
      </c>
      <c r="Q445" s="90" t="str">
        <f>IF(AND($K445=0,O445=0),"0.00%",IF($K445=0,-1,IF(O445=0,1,($K445-O445)/ABS(O445))))</f>
        <v>0.00%</v>
      </c>
      <c r="R445" s="91"/>
      <c r="S445" s="89">
        <v>0</v>
      </c>
      <c r="T445" s="89">
        <f>+S445-K445</f>
        <v>0</v>
      </c>
      <c r="U445" s="335">
        <f>IF(C445=0,0,1)+IF(D445=0,0,1)+IF(E445=0,0,1)+IF(G445=0,0,1)+IF(K445=0,0,1)+IF(L445=0,0,1)+IF(M445=0,0,1)+IF(O445=0,0,1)</f>
        <v>0</v>
      </c>
    </row>
    <row r="446" spans="1:21" s="81" customFormat="1" ht="15" hidden="1">
      <c r="A446" s="87" t="s">
        <v>561</v>
      </c>
      <c r="B446" s="88" t="s">
        <v>4026</v>
      </c>
      <c r="C446" s="89">
        <v>0</v>
      </c>
      <c r="D446" s="89">
        <v>0</v>
      </c>
      <c r="E446" s="89">
        <f>C446-D446</f>
        <v>0</v>
      </c>
      <c r="F446" s="90" t="str">
        <f>IF(AND($C446=0,D446=0),"0.00%",IF($C446=0,-1,IF(D446=0,1,($C446-D446)/ABS(D446))))</f>
        <v>0.00%</v>
      </c>
      <c r="G446" s="89">
        <v>0</v>
      </c>
      <c r="H446" s="89">
        <f>+C446-G446</f>
        <v>0</v>
      </c>
      <c r="I446" s="90" t="str">
        <f>IF(AND($C446=0,G446=0),"0.00%",IF($C446=0,-1,IF(G446=0,1,($C446-G446)/ABS(G446))))</f>
        <v>0.00%</v>
      </c>
      <c r="J446" s="91"/>
      <c r="K446" s="89">
        <v>0</v>
      </c>
      <c r="L446" s="89">
        <v>0</v>
      </c>
      <c r="M446" s="89">
        <f>K446-L446</f>
        <v>0</v>
      </c>
      <c r="N446" s="90" t="str">
        <f>IF(AND($K446=0,L446=0),"0.00%",IF($K446=0,-1,IF(L446=0,1,($K446-L446)/ABS(L446))))</f>
        <v>0.00%</v>
      </c>
      <c r="O446" s="89">
        <v>0</v>
      </c>
      <c r="P446" s="89">
        <f>+K446-O446</f>
        <v>0</v>
      </c>
      <c r="Q446" s="90" t="str">
        <f>IF(AND($K446=0,O446=0),"0.00%",IF($K446=0,-1,IF(O446=0,1,($K446-O446)/ABS(O446))))</f>
        <v>0.00%</v>
      </c>
      <c r="R446" s="91"/>
      <c r="S446" s="89">
        <v>0</v>
      </c>
      <c r="T446" s="89">
        <f>+S446-K446</f>
        <v>0</v>
      </c>
      <c r="U446" s="335">
        <f>IF(C446=0,0,1)+IF(D446=0,0,1)+IF(E446=0,0,1)+IF(G446=0,0,1)+IF(K446=0,0,1)+IF(L446=0,0,1)+IF(M446=0,0,1)+IF(O446=0,0,1)</f>
        <v>0</v>
      </c>
    </row>
    <row r="447" spans="1:21" s="81" customFormat="1" ht="15" hidden="1">
      <c r="A447" s="87" t="s">
        <v>562</v>
      </c>
      <c r="B447" s="88" t="s">
        <v>4027</v>
      </c>
      <c r="C447" s="89">
        <v>0</v>
      </c>
      <c r="D447" s="89">
        <v>0</v>
      </c>
      <c r="E447" s="89">
        <f>C447-D447</f>
        <v>0</v>
      </c>
      <c r="F447" s="90" t="str">
        <f>IF(AND($C447=0,D447=0),"0.00%",IF($C447=0,-1,IF(D447=0,1,($C447-D447)/ABS(D447))))</f>
        <v>0.00%</v>
      </c>
      <c r="G447" s="89">
        <v>0</v>
      </c>
      <c r="H447" s="89">
        <f>+C447-G447</f>
        <v>0</v>
      </c>
      <c r="I447" s="90" t="str">
        <f>IF(AND($C447=0,G447=0),"0.00%",IF($C447=0,-1,IF(G447=0,1,($C447-G447)/ABS(G447))))</f>
        <v>0.00%</v>
      </c>
      <c r="J447" s="91"/>
      <c r="K447" s="89">
        <v>0</v>
      </c>
      <c r="L447" s="89">
        <v>0</v>
      </c>
      <c r="M447" s="89">
        <f>K447-L447</f>
        <v>0</v>
      </c>
      <c r="N447" s="90" t="str">
        <f>IF(AND($K447=0,L447=0),"0.00%",IF($K447=0,-1,IF(L447=0,1,($K447-L447)/ABS(L447))))</f>
        <v>0.00%</v>
      </c>
      <c r="O447" s="89">
        <v>0</v>
      </c>
      <c r="P447" s="89">
        <f>+K447-O447</f>
        <v>0</v>
      </c>
      <c r="Q447" s="90" t="str">
        <f>IF(AND($K447=0,O447=0),"0.00%",IF($K447=0,-1,IF(O447=0,1,($K447-O447)/ABS(O447))))</f>
        <v>0.00%</v>
      </c>
      <c r="R447" s="91"/>
      <c r="S447" s="89">
        <v>0</v>
      </c>
      <c r="T447" s="89">
        <f>+S447-K447</f>
        <v>0</v>
      </c>
      <c r="U447" s="335">
        <f>IF(C447=0,0,1)+IF(D447=0,0,1)+IF(E447=0,0,1)+IF(G447=0,0,1)+IF(K447=0,0,1)+IF(L447=0,0,1)+IF(M447=0,0,1)+IF(O447=0,0,1)</f>
        <v>0</v>
      </c>
    </row>
    <row r="448" spans="1:21" s="81" customFormat="1" ht="15" hidden="1">
      <c r="A448" s="87" t="s">
        <v>563</v>
      </c>
      <c r="B448" s="88" t="s">
        <v>4028</v>
      </c>
      <c r="C448" s="89">
        <v>0</v>
      </c>
      <c r="D448" s="89">
        <v>0</v>
      </c>
      <c r="E448" s="89">
        <f>C448-D448</f>
        <v>0</v>
      </c>
      <c r="F448" s="90" t="str">
        <f>IF(AND($C448=0,D448=0),"0.00%",IF($C448=0,-1,IF(D448=0,1,($C448-D448)/ABS(D448))))</f>
        <v>0.00%</v>
      </c>
      <c r="G448" s="89">
        <v>0</v>
      </c>
      <c r="H448" s="89">
        <f>+C448-G448</f>
        <v>0</v>
      </c>
      <c r="I448" s="90" t="str">
        <f>IF(AND($C448=0,G448=0),"0.00%",IF($C448=0,-1,IF(G448=0,1,($C448-G448)/ABS(G448))))</f>
        <v>0.00%</v>
      </c>
      <c r="J448" s="91"/>
      <c r="K448" s="89">
        <v>0</v>
      </c>
      <c r="L448" s="89">
        <v>0</v>
      </c>
      <c r="M448" s="89">
        <f>K448-L448</f>
        <v>0</v>
      </c>
      <c r="N448" s="90" t="str">
        <f>IF(AND($K448=0,L448=0),"0.00%",IF($K448=0,-1,IF(L448=0,1,($K448-L448)/ABS(L448))))</f>
        <v>0.00%</v>
      </c>
      <c r="O448" s="89">
        <v>0</v>
      </c>
      <c r="P448" s="89">
        <f>+K448-O448</f>
        <v>0</v>
      </c>
      <c r="Q448" s="90" t="str">
        <f>IF(AND($K448=0,O448=0),"0.00%",IF($K448=0,-1,IF(O448=0,1,($K448-O448)/ABS(O448))))</f>
        <v>0.00%</v>
      </c>
      <c r="R448" s="91"/>
      <c r="S448" s="89">
        <v>0</v>
      </c>
      <c r="T448" s="89">
        <f>+S448-K448</f>
        <v>0</v>
      </c>
      <c r="U448" s="335">
        <f>IF(C448=0,0,1)+IF(D448=0,0,1)+IF(E448=0,0,1)+IF(G448=0,0,1)+IF(K448=0,0,1)+IF(L448=0,0,1)+IF(M448=0,0,1)+IF(O448=0,0,1)</f>
        <v>0</v>
      </c>
    </row>
    <row r="449" spans="1:21" s="81" customFormat="1" ht="15" hidden="1">
      <c r="A449" s="87" t="s">
        <v>564</v>
      </c>
      <c r="B449" s="88" t="s">
        <v>4029</v>
      </c>
      <c r="C449" s="89">
        <v>0</v>
      </c>
      <c r="D449" s="89">
        <v>0</v>
      </c>
      <c r="E449" s="89">
        <f>C449-D449</f>
        <v>0</v>
      </c>
      <c r="F449" s="90" t="str">
        <f>IF(AND($C449=0,D449=0),"0.00%",IF($C449=0,-1,IF(D449=0,1,($C449-D449)/ABS(D449))))</f>
        <v>0.00%</v>
      </c>
      <c r="G449" s="89">
        <v>0</v>
      </c>
      <c r="H449" s="89">
        <f>+C449-G449</f>
        <v>0</v>
      </c>
      <c r="I449" s="90" t="str">
        <f>IF(AND($C449=0,G449=0),"0.00%",IF($C449=0,-1,IF(G449=0,1,($C449-G449)/ABS(G449))))</f>
        <v>0.00%</v>
      </c>
      <c r="J449" s="91"/>
      <c r="K449" s="89">
        <v>0</v>
      </c>
      <c r="L449" s="89">
        <v>0</v>
      </c>
      <c r="M449" s="89">
        <f>K449-L449</f>
        <v>0</v>
      </c>
      <c r="N449" s="90" t="str">
        <f>IF(AND($K449=0,L449=0),"0.00%",IF($K449=0,-1,IF(L449=0,1,($K449-L449)/ABS(L449))))</f>
        <v>0.00%</v>
      </c>
      <c r="O449" s="89">
        <v>0</v>
      </c>
      <c r="P449" s="89">
        <f>+K449-O449</f>
        <v>0</v>
      </c>
      <c r="Q449" s="90" t="str">
        <f>IF(AND($K449=0,O449=0),"0.00%",IF($K449=0,-1,IF(O449=0,1,($K449-O449)/ABS(O449))))</f>
        <v>0.00%</v>
      </c>
      <c r="R449" s="91"/>
      <c r="S449" s="89">
        <v>0</v>
      </c>
      <c r="T449" s="89">
        <f>+S449-K449</f>
        <v>0</v>
      </c>
      <c r="U449" s="335">
        <f>IF(C449=0,0,1)+IF(D449=0,0,1)+IF(E449=0,0,1)+IF(G449=0,0,1)+IF(K449=0,0,1)+IF(L449=0,0,1)+IF(M449=0,0,1)+IF(O449=0,0,1)</f>
        <v>0</v>
      </c>
    </row>
    <row r="450" spans="1:21" s="81" customFormat="1" ht="15" hidden="1">
      <c r="A450" s="87" t="s">
        <v>565</v>
      </c>
      <c r="B450" s="88" t="s">
        <v>4030</v>
      </c>
      <c r="C450" s="89">
        <v>0</v>
      </c>
      <c r="D450" s="89">
        <v>0</v>
      </c>
      <c r="E450" s="89">
        <f>C450-D450</f>
        <v>0</v>
      </c>
      <c r="F450" s="90" t="str">
        <f>IF(AND($C450=0,D450=0),"0.00%",IF($C450=0,-1,IF(D450=0,1,($C450-D450)/ABS(D450))))</f>
        <v>0.00%</v>
      </c>
      <c r="G450" s="89">
        <v>0</v>
      </c>
      <c r="H450" s="89">
        <f>+C450-G450</f>
        <v>0</v>
      </c>
      <c r="I450" s="90" t="str">
        <f>IF(AND($C450=0,G450=0),"0.00%",IF($C450=0,-1,IF(G450=0,1,($C450-G450)/ABS(G450))))</f>
        <v>0.00%</v>
      </c>
      <c r="J450" s="91"/>
      <c r="K450" s="89">
        <v>0</v>
      </c>
      <c r="L450" s="89">
        <v>0</v>
      </c>
      <c r="M450" s="89">
        <f>K450-L450</f>
        <v>0</v>
      </c>
      <c r="N450" s="90" t="str">
        <f>IF(AND($K450=0,L450=0),"0.00%",IF($K450=0,-1,IF(L450=0,1,($K450-L450)/ABS(L450))))</f>
        <v>0.00%</v>
      </c>
      <c r="O450" s="89">
        <v>0</v>
      </c>
      <c r="P450" s="89">
        <f>+K450-O450</f>
        <v>0</v>
      </c>
      <c r="Q450" s="90" t="str">
        <f>IF(AND($K450=0,O450=0),"0.00%",IF($K450=0,-1,IF(O450=0,1,($K450-O450)/ABS(O450))))</f>
        <v>0.00%</v>
      </c>
      <c r="R450" s="91"/>
      <c r="S450" s="89">
        <v>0</v>
      </c>
      <c r="T450" s="89">
        <f>+S450-K450</f>
        <v>0</v>
      </c>
      <c r="U450" s="335">
        <f>IF(C450=0,0,1)+IF(D450=0,0,1)+IF(E450=0,0,1)+IF(G450=0,0,1)+IF(K450=0,0,1)+IF(L450=0,0,1)+IF(M450=0,0,1)+IF(O450=0,0,1)</f>
        <v>0</v>
      </c>
    </row>
    <row r="451" spans="1:21" s="81" customFormat="1" ht="15" hidden="1">
      <c r="A451" s="87" t="s">
        <v>566</v>
      </c>
      <c r="B451" s="88" t="s">
        <v>4031</v>
      </c>
      <c r="C451" s="89">
        <v>0</v>
      </c>
      <c r="D451" s="89">
        <v>0</v>
      </c>
      <c r="E451" s="89">
        <f>C451-D451</f>
        <v>0</v>
      </c>
      <c r="F451" s="90" t="str">
        <f>IF(AND($C451=0,D451=0),"0.00%",IF($C451=0,-1,IF(D451=0,1,($C451-D451)/ABS(D451))))</f>
        <v>0.00%</v>
      </c>
      <c r="G451" s="89">
        <v>0</v>
      </c>
      <c r="H451" s="89">
        <f>+C451-G451</f>
        <v>0</v>
      </c>
      <c r="I451" s="90" t="str">
        <f>IF(AND($C451=0,G451=0),"0.00%",IF($C451=0,-1,IF(G451=0,1,($C451-G451)/ABS(G451))))</f>
        <v>0.00%</v>
      </c>
      <c r="J451" s="91"/>
      <c r="K451" s="89">
        <v>0</v>
      </c>
      <c r="L451" s="89">
        <v>0</v>
      </c>
      <c r="M451" s="89">
        <f>K451-L451</f>
        <v>0</v>
      </c>
      <c r="N451" s="90" t="str">
        <f>IF(AND($K451=0,L451=0),"0.00%",IF($K451=0,-1,IF(L451=0,1,($K451-L451)/ABS(L451))))</f>
        <v>0.00%</v>
      </c>
      <c r="O451" s="89">
        <v>0</v>
      </c>
      <c r="P451" s="89">
        <f>+K451-O451</f>
        <v>0</v>
      </c>
      <c r="Q451" s="90" t="str">
        <f>IF(AND($K451=0,O451=0),"0.00%",IF($K451=0,-1,IF(O451=0,1,($K451-O451)/ABS(O451))))</f>
        <v>0.00%</v>
      </c>
      <c r="R451" s="91"/>
      <c r="S451" s="89">
        <v>0</v>
      </c>
      <c r="T451" s="89">
        <f>+S451-K451</f>
        <v>0</v>
      </c>
      <c r="U451" s="335">
        <f>IF(C451=0,0,1)+IF(D451=0,0,1)+IF(E451=0,0,1)+IF(G451=0,0,1)+IF(K451=0,0,1)+IF(L451=0,0,1)+IF(M451=0,0,1)+IF(O451=0,0,1)</f>
        <v>0</v>
      </c>
    </row>
    <row r="452" spans="1:21" s="81" customFormat="1" ht="15" hidden="1">
      <c r="A452" s="87" t="s">
        <v>567</v>
      </c>
      <c r="B452" s="88" t="s">
        <v>4032</v>
      </c>
      <c r="C452" s="89">
        <v>0</v>
      </c>
      <c r="D452" s="89">
        <v>0</v>
      </c>
      <c r="E452" s="89">
        <f>C452-D452</f>
        <v>0</v>
      </c>
      <c r="F452" s="90" t="str">
        <f>IF(AND($C452=0,D452=0),"0.00%",IF($C452=0,-1,IF(D452=0,1,($C452-D452)/ABS(D452))))</f>
        <v>0.00%</v>
      </c>
      <c r="G452" s="89">
        <v>0</v>
      </c>
      <c r="H452" s="89">
        <f>+C452-G452</f>
        <v>0</v>
      </c>
      <c r="I452" s="90" t="str">
        <f>IF(AND($C452=0,G452=0),"0.00%",IF($C452=0,-1,IF(G452=0,1,($C452-G452)/ABS(G452))))</f>
        <v>0.00%</v>
      </c>
      <c r="J452" s="91"/>
      <c r="K452" s="89">
        <v>0</v>
      </c>
      <c r="L452" s="89">
        <v>0</v>
      </c>
      <c r="M452" s="89">
        <f>K452-L452</f>
        <v>0</v>
      </c>
      <c r="N452" s="90" t="str">
        <f>IF(AND($K452=0,L452=0),"0.00%",IF($K452=0,-1,IF(L452=0,1,($K452-L452)/ABS(L452))))</f>
        <v>0.00%</v>
      </c>
      <c r="O452" s="89">
        <v>0</v>
      </c>
      <c r="P452" s="89">
        <f>+K452-O452</f>
        <v>0</v>
      </c>
      <c r="Q452" s="90" t="str">
        <f>IF(AND($K452=0,O452=0),"0.00%",IF($K452=0,-1,IF(O452=0,1,($K452-O452)/ABS(O452))))</f>
        <v>0.00%</v>
      </c>
      <c r="R452" s="91"/>
      <c r="S452" s="89">
        <v>0</v>
      </c>
      <c r="T452" s="89">
        <f>+S452-K452</f>
        <v>0</v>
      </c>
      <c r="U452" s="335">
        <f>IF(C452=0,0,1)+IF(D452=0,0,1)+IF(E452=0,0,1)+IF(G452=0,0,1)+IF(K452=0,0,1)+IF(L452=0,0,1)+IF(M452=0,0,1)+IF(O452=0,0,1)</f>
        <v>0</v>
      </c>
    </row>
    <row r="453" spans="1:21" s="81" customFormat="1" ht="15" hidden="1">
      <c r="A453" s="87" t="s">
        <v>568</v>
      </c>
      <c r="B453" s="88" t="s">
        <v>4033</v>
      </c>
      <c r="C453" s="89">
        <v>0</v>
      </c>
      <c r="D453" s="89">
        <v>0</v>
      </c>
      <c r="E453" s="89">
        <f>C453-D453</f>
        <v>0</v>
      </c>
      <c r="F453" s="90" t="str">
        <f>IF(AND($C453=0,D453=0),"0.00%",IF($C453=0,-1,IF(D453=0,1,($C453-D453)/ABS(D453))))</f>
        <v>0.00%</v>
      </c>
      <c r="G453" s="89">
        <v>0</v>
      </c>
      <c r="H453" s="89">
        <f>+C453-G453</f>
        <v>0</v>
      </c>
      <c r="I453" s="90" t="str">
        <f>IF(AND($C453=0,G453=0),"0.00%",IF($C453=0,-1,IF(G453=0,1,($C453-G453)/ABS(G453))))</f>
        <v>0.00%</v>
      </c>
      <c r="J453" s="91"/>
      <c r="K453" s="89">
        <v>0</v>
      </c>
      <c r="L453" s="89">
        <v>0</v>
      </c>
      <c r="M453" s="89">
        <f>K453-L453</f>
        <v>0</v>
      </c>
      <c r="N453" s="90" t="str">
        <f>IF(AND($K453=0,L453=0),"0.00%",IF($K453=0,-1,IF(L453=0,1,($K453-L453)/ABS(L453))))</f>
        <v>0.00%</v>
      </c>
      <c r="O453" s="89">
        <v>0</v>
      </c>
      <c r="P453" s="89">
        <f>+K453-O453</f>
        <v>0</v>
      </c>
      <c r="Q453" s="90" t="str">
        <f>IF(AND($K453=0,O453=0),"0.00%",IF($K453=0,-1,IF(O453=0,1,($K453-O453)/ABS(O453))))</f>
        <v>0.00%</v>
      </c>
      <c r="R453" s="91"/>
      <c r="S453" s="89">
        <v>0</v>
      </c>
      <c r="T453" s="89">
        <f>+S453-K453</f>
        <v>0</v>
      </c>
      <c r="U453" s="335">
        <f>IF(C453=0,0,1)+IF(D453=0,0,1)+IF(E453=0,0,1)+IF(G453=0,0,1)+IF(K453=0,0,1)+IF(L453=0,0,1)+IF(M453=0,0,1)+IF(O453=0,0,1)</f>
        <v>0</v>
      </c>
    </row>
    <row r="454" spans="1:21" s="81" customFormat="1" ht="15" hidden="1">
      <c r="A454" s="87" t="s">
        <v>569</v>
      </c>
      <c r="B454" s="88" t="s">
        <v>4034</v>
      </c>
      <c r="C454" s="89">
        <v>0</v>
      </c>
      <c r="D454" s="89">
        <v>0</v>
      </c>
      <c r="E454" s="89">
        <f>C454-D454</f>
        <v>0</v>
      </c>
      <c r="F454" s="90" t="str">
        <f>IF(AND($C454=0,D454=0),"0.00%",IF($C454=0,-1,IF(D454=0,1,($C454-D454)/ABS(D454))))</f>
        <v>0.00%</v>
      </c>
      <c r="G454" s="89">
        <v>0</v>
      </c>
      <c r="H454" s="89">
        <f>+C454-G454</f>
        <v>0</v>
      </c>
      <c r="I454" s="90" t="str">
        <f>IF(AND($C454=0,G454=0),"0.00%",IF($C454=0,-1,IF(G454=0,1,($C454-G454)/ABS(G454))))</f>
        <v>0.00%</v>
      </c>
      <c r="J454" s="91"/>
      <c r="K454" s="89">
        <v>0</v>
      </c>
      <c r="L454" s="89">
        <v>0</v>
      </c>
      <c r="M454" s="89">
        <f>K454-L454</f>
        <v>0</v>
      </c>
      <c r="N454" s="90" t="str">
        <f>IF(AND($K454=0,L454=0),"0.00%",IF($K454=0,-1,IF(L454=0,1,($K454-L454)/ABS(L454))))</f>
        <v>0.00%</v>
      </c>
      <c r="O454" s="89">
        <v>0</v>
      </c>
      <c r="P454" s="89">
        <f>+K454-O454</f>
        <v>0</v>
      </c>
      <c r="Q454" s="90" t="str">
        <f>IF(AND($K454=0,O454=0),"0.00%",IF($K454=0,-1,IF(O454=0,1,($K454-O454)/ABS(O454))))</f>
        <v>0.00%</v>
      </c>
      <c r="R454" s="91"/>
      <c r="S454" s="89">
        <v>0</v>
      </c>
      <c r="T454" s="89">
        <f>+S454-K454</f>
        <v>0</v>
      </c>
      <c r="U454" s="335">
        <f>IF(C454=0,0,1)+IF(D454=0,0,1)+IF(E454=0,0,1)+IF(G454=0,0,1)+IF(K454=0,0,1)+IF(L454=0,0,1)+IF(M454=0,0,1)+IF(O454=0,0,1)</f>
        <v>0</v>
      </c>
    </row>
    <row r="455" spans="1:21" s="81" customFormat="1" ht="15" hidden="1">
      <c r="A455" s="87" t="s">
        <v>570</v>
      </c>
      <c r="B455" s="88" t="s">
        <v>4035</v>
      </c>
      <c r="C455" s="89">
        <v>0</v>
      </c>
      <c r="D455" s="89">
        <v>0</v>
      </c>
      <c r="E455" s="89">
        <f>C455-D455</f>
        <v>0</v>
      </c>
      <c r="F455" s="90" t="str">
        <f>IF(AND($C455=0,D455=0),"0.00%",IF($C455=0,-1,IF(D455=0,1,($C455-D455)/ABS(D455))))</f>
        <v>0.00%</v>
      </c>
      <c r="G455" s="89">
        <v>0</v>
      </c>
      <c r="H455" s="89">
        <f>+C455-G455</f>
        <v>0</v>
      </c>
      <c r="I455" s="90" t="str">
        <f>IF(AND($C455=0,G455=0),"0.00%",IF($C455=0,-1,IF(G455=0,1,($C455-G455)/ABS(G455))))</f>
        <v>0.00%</v>
      </c>
      <c r="J455" s="91"/>
      <c r="K455" s="89">
        <v>0</v>
      </c>
      <c r="L455" s="89">
        <v>0</v>
      </c>
      <c r="M455" s="89">
        <f>K455-L455</f>
        <v>0</v>
      </c>
      <c r="N455" s="90" t="str">
        <f>IF(AND($K455=0,L455=0),"0.00%",IF($K455=0,-1,IF(L455=0,1,($K455-L455)/ABS(L455))))</f>
        <v>0.00%</v>
      </c>
      <c r="O455" s="89">
        <v>0</v>
      </c>
      <c r="P455" s="89">
        <f>+K455-O455</f>
        <v>0</v>
      </c>
      <c r="Q455" s="90" t="str">
        <f>IF(AND($K455=0,O455=0),"0.00%",IF($K455=0,-1,IF(O455=0,1,($K455-O455)/ABS(O455))))</f>
        <v>0.00%</v>
      </c>
      <c r="R455" s="91"/>
      <c r="S455" s="89">
        <v>0</v>
      </c>
      <c r="T455" s="89">
        <f>+S455-K455</f>
        <v>0</v>
      </c>
      <c r="U455" s="335">
        <f>IF(C455=0,0,1)+IF(D455=0,0,1)+IF(E455=0,0,1)+IF(G455=0,0,1)+IF(K455=0,0,1)+IF(L455=0,0,1)+IF(M455=0,0,1)+IF(O455=0,0,1)</f>
        <v>0</v>
      </c>
    </row>
    <row r="456" spans="1:21" s="81" customFormat="1" ht="15" hidden="1">
      <c r="A456" s="87" t="s">
        <v>571</v>
      </c>
      <c r="B456" s="88" t="s">
        <v>4036</v>
      </c>
      <c r="C456" s="89">
        <v>0</v>
      </c>
      <c r="D456" s="89">
        <v>0</v>
      </c>
      <c r="E456" s="89">
        <f>C456-D456</f>
        <v>0</v>
      </c>
      <c r="F456" s="90" t="str">
        <f>IF(AND($C456=0,D456=0),"0.00%",IF($C456=0,-1,IF(D456=0,1,($C456-D456)/ABS(D456))))</f>
        <v>0.00%</v>
      </c>
      <c r="G456" s="89">
        <v>0</v>
      </c>
      <c r="H456" s="89">
        <f>+C456-G456</f>
        <v>0</v>
      </c>
      <c r="I456" s="90" t="str">
        <f>IF(AND($C456=0,G456=0),"0.00%",IF($C456=0,-1,IF(G456=0,1,($C456-G456)/ABS(G456))))</f>
        <v>0.00%</v>
      </c>
      <c r="J456" s="91"/>
      <c r="K456" s="89">
        <v>0</v>
      </c>
      <c r="L456" s="89">
        <v>0</v>
      </c>
      <c r="M456" s="89">
        <f>K456-L456</f>
        <v>0</v>
      </c>
      <c r="N456" s="90" t="str">
        <f>IF(AND($K456=0,L456=0),"0.00%",IF($K456=0,-1,IF(L456=0,1,($K456-L456)/ABS(L456))))</f>
        <v>0.00%</v>
      </c>
      <c r="O456" s="89">
        <v>0</v>
      </c>
      <c r="P456" s="89">
        <f>+K456-O456</f>
        <v>0</v>
      </c>
      <c r="Q456" s="90" t="str">
        <f>IF(AND($K456=0,O456=0),"0.00%",IF($K456=0,-1,IF(O456=0,1,($K456-O456)/ABS(O456))))</f>
        <v>0.00%</v>
      </c>
      <c r="R456" s="91"/>
      <c r="S456" s="89">
        <v>0</v>
      </c>
      <c r="T456" s="89">
        <f>+S456-K456</f>
        <v>0</v>
      </c>
      <c r="U456" s="335">
        <f>IF(C456=0,0,1)+IF(D456=0,0,1)+IF(E456=0,0,1)+IF(G456=0,0,1)+IF(K456=0,0,1)+IF(L456=0,0,1)+IF(M456=0,0,1)+IF(O456=0,0,1)</f>
        <v>0</v>
      </c>
    </row>
    <row r="457" spans="1:21" s="81" customFormat="1" ht="15" hidden="1">
      <c r="A457" s="87" t="s">
        <v>572</v>
      </c>
      <c r="B457" s="88" t="s">
        <v>4037</v>
      </c>
      <c r="C457" s="89">
        <v>0</v>
      </c>
      <c r="D457" s="89">
        <v>0</v>
      </c>
      <c r="E457" s="89">
        <f>C457-D457</f>
        <v>0</v>
      </c>
      <c r="F457" s="90" t="str">
        <f>IF(AND($C457=0,D457=0),"0.00%",IF($C457=0,-1,IF(D457=0,1,($C457-D457)/ABS(D457))))</f>
        <v>0.00%</v>
      </c>
      <c r="G457" s="89">
        <v>0</v>
      </c>
      <c r="H457" s="89">
        <f>+C457-G457</f>
        <v>0</v>
      </c>
      <c r="I457" s="90" t="str">
        <f>IF(AND($C457=0,G457=0),"0.00%",IF($C457=0,-1,IF(G457=0,1,($C457-G457)/ABS(G457))))</f>
        <v>0.00%</v>
      </c>
      <c r="J457" s="91"/>
      <c r="K457" s="89">
        <v>0</v>
      </c>
      <c r="L457" s="89">
        <v>0</v>
      </c>
      <c r="M457" s="89">
        <f>K457-L457</f>
        <v>0</v>
      </c>
      <c r="N457" s="90" t="str">
        <f>IF(AND($K457=0,L457=0),"0.00%",IF($K457=0,-1,IF(L457=0,1,($K457-L457)/ABS(L457))))</f>
        <v>0.00%</v>
      </c>
      <c r="O457" s="89">
        <v>0</v>
      </c>
      <c r="P457" s="89">
        <f>+K457-O457</f>
        <v>0</v>
      </c>
      <c r="Q457" s="90" t="str">
        <f>IF(AND($K457=0,O457=0),"0.00%",IF($K457=0,-1,IF(O457=0,1,($K457-O457)/ABS(O457))))</f>
        <v>0.00%</v>
      </c>
      <c r="R457" s="91"/>
      <c r="S457" s="89">
        <v>0</v>
      </c>
      <c r="T457" s="89">
        <f>+S457-K457</f>
        <v>0</v>
      </c>
      <c r="U457" s="335">
        <f>IF(C457=0,0,1)+IF(D457=0,0,1)+IF(E457=0,0,1)+IF(G457=0,0,1)+IF(K457=0,0,1)+IF(L457=0,0,1)+IF(M457=0,0,1)+IF(O457=0,0,1)</f>
        <v>0</v>
      </c>
    </row>
    <row r="458" spans="1:21" s="81" customFormat="1" ht="15" hidden="1">
      <c r="A458" s="87" t="s">
        <v>573</v>
      </c>
      <c r="B458" s="88" t="s">
        <v>4038</v>
      </c>
      <c r="C458" s="89">
        <v>0</v>
      </c>
      <c r="D458" s="89">
        <v>0</v>
      </c>
      <c r="E458" s="89">
        <f>C458-D458</f>
        <v>0</v>
      </c>
      <c r="F458" s="90" t="str">
        <f>IF(AND($C458=0,D458=0),"0.00%",IF($C458=0,-1,IF(D458=0,1,($C458-D458)/ABS(D458))))</f>
        <v>0.00%</v>
      </c>
      <c r="G458" s="89">
        <v>0</v>
      </c>
      <c r="H458" s="89">
        <f>+C458-G458</f>
        <v>0</v>
      </c>
      <c r="I458" s="90" t="str">
        <f>IF(AND($C458=0,G458=0),"0.00%",IF($C458=0,-1,IF(G458=0,1,($C458-G458)/ABS(G458))))</f>
        <v>0.00%</v>
      </c>
      <c r="J458" s="91"/>
      <c r="K458" s="89">
        <v>0</v>
      </c>
      <c r="L458" s="89">
        <v>0</v>
      </c>
      <c r="M458" s="89">
        <f>K458-L458</f>
        <v>0</v>
      </c>
      <c r="N458" s="90" t="str">
        <f>IF(AND($K458=0,L458=0),"0.00%",IF($K458=0,-1,IF(L458=0,1,($K458-L458)/ABS(L458))))</f>
        <v>0.00%</v>
      </c>
      <c r="O458" s="89">
        <v>0</v>
      </c>
      <c r="P458" s="89">
        <f>+K458-O458</f>
        <v>0</v>
      </c>
      <c r="Q458" s="90" t="str">
        <f>IF(AND($K458=0,O458=0),"0.00%",IF($K458=0,-1,IF(O458=0,1,($K458-O458)/ABS(O458))))</f>
        <v>0.00%</v>
      </c>
      <c r="R458" s="91"/>
      <c r="S458" s="89">
        <v>0</v>
      </c>
      <c r="T458" s="89">
        <f>+S458-K458</f>
        <v>0</v>
      </c>
      <c r="U458" s="335">
        <f>IF(C458=0,0,1)+IF(D458=0,0,1)+IF(E458=0,0,1)+IF(G458=0,0,1)+IF(K458=0,0,1)+IF(L458=0,0,1)+IF(M458=0,0,1)+IF(O458=0,0,1)</f>
        <v>0</v>
      </c>
    </row>
    <row r="459" spans="1:21" s="81" customFormat="1" ht="15" hidden="1">
      <c r="A459" s="87" t="s">
        <v>574</v>
      </c>
      <c r="B459" s="88" t="s">
        <v>4039</v>
      </c>
      <c r="C459" s="89">
        <v>0</v>
      </c>
      <c r="D459" s="89">
        <v>0</v>
      </c>
      <c r="E459" s="89">
        <f>C459-D459</f>
        <v>0</v>
      </c>
      <c r="F459" s="90" t="str">
        <f>IF(AND($C459=0,D459=0),"0.00%",IF($C459=0,-1,IF(D459=0,1,($C459-D459)/ABS(D459))))</f>
        <v>0.00%</v>
      </c>
      <c r="G459" s="89">
        <v>0</v>
      </c>
      <c r="H459" s="89">
        <f>+C459-G459</f>
        <v>0</v>
      </c>
      <c r="I459" s="90" t="str">
        <f>IF(AND($C459=0,G459=0),"0.00%",IF($C459=0,-1,IF(G459=0,1,($C459-G459)/ABS(G459))))</f>
        <v>0.00%</v>
      </c>
      <c r="J459" s="91"/>
      <c r="K459" s="89">
        <v>0</v>
      </c>
      <c r="L459" s="89">
        <v>0</v>
      </c>
      <c r="M459" s="89">
        <f>K459-L459</f>
        <v>0</v>
      </c>
      <c r="N459" s="90" t="str">
        <f>IF(AND($K459=0,L459=0),"0.00%",IF($K459=0,-1,IF(L459=0,1,($K459-L459)/ABS(L459))))</f>
        <v>0.00%</v>
      </c>
      <c r="O459" s="89">
        <v>0</v>
      </c>
      <c r="P459" s="89">
        <f>+K459-O459</f>
        <v>0</v>
      </c>
      <c r="Q459" s="90" t="str">
        <f>IF(AND($K459=0,O459=0),"0.00%",IF($K459=0,-1,IF(O459=0,1,($K459-O459)/ABS(O459))))</f>
        <v>0.00%</v>
      </c>
      <c r="R459" s="91"/>
      <c r="S459" s="89">
        <v>0</v>
      </c>
      <c r="T459" s="89">
        <f>+S459-K459</f>
        <v>0</v>
      </c>
      <c r="U459" s="335">
        <f>IF(C459=0,0,1)+IF(D459=0,0,1)+IF(E459=0,0,1)+IF(G459=0,0,1)+IF(K459=0,0,1)+IF(L459=0,0,1)+IF(M459=0,0,1)+IF(O459=0,0,1)</f>
        <v>0</v>
      </c>
    </row>
    <row r="460" spans="1:21" s="81" customFormat="1" ht="15" hidden="1">
      <c r="A460" s="87" t="s">
        <v>575</v>
      </c>
      <c r="B460" s="88" t="s">
        <v>4040</v>
      </c>
      <c r="C460" s="89">
        <v>0</v>
      </c>
      <c r="D460" s="89">
        <v>0</v>
      </c>
      <c r="E460" s="89">
        <f>C460-D460</f>
        <v>0</v>
      </c>
      <c r="F460" s="90" t="str">
        <f>IF(AND($C460=0,D460=0),"0.00%",IF($C460=0,-1,IF(D460=0,1,($C460-D460)/ABS(D460))))</f>
        <v>0.00%</v>
      </c>
      <c r="G460" s="89">
        <v>0</v>
      </c>
      <c r="H460" s="89">
        <f>+C460-G460</f>
        <v>0</v>
      </c>
      <c r="I460" s="90" t="str">
        <f>IF(AND($C460=0,G460=0),"0.00%",IF($C460=0,-1,IF(G460=0,1,($C460-G460)/ABS(G460))))</f>
        <v>0.00%</v>
      </c>
      <c r="J460" s="91"/>
      <c r="K460" s="89">
        <v>0</v>
      </c>
      <c r="L460" s="89">
        <v>0</v>
      </c>
      <c r="M460" s="89">
        <f>K460-L460</f>
        <v>0</v>
      </c>
      <c r="N460" s="90" t="str">
        <f>IF(AND($K460=0,L460=0),"0.00%",IF($K460=0,-1,IF(L460=0,1,($K460-L460)/ABS(L460))))</f>
        <v>0.00%</v>
      </c>
      <c r="O460" s="89">
        <v>0</v>
      </c>
      <c r="P460" s="89">
        <f>+K460-O460</f>
        <v>0</v>
      </c>
      <c r="Q460" s="90" t="str">
        <f>IF(AND($K460=0,O460=0),"0.00%",IF($K460=0,-1,IF(O460=0,1,($K460-O460)/ABS(O460))))</f>
        <v>0.00%</v>
      </c>
      <c r="R460" s="91"/>
      <c r="S460" s="89">
        <v>0</v>
      </c>
      <c r="T460" s="89">
        <f>+S460-K460</f>
        <v>0</v>
      </c>
      <c r="U460" s="335">
        <f>IF(C460=0,0,1)+IF(D460=0,0,1)+IF(E460=0,0,1)+IF(G460=0,0,1)+IF(K460=0,0,1)+IF(L460=0,0,1)+IF(M460=0,0,1)+IF(O460=0,0,1)</f>
        <v>0</v>
      </c>
    </row>
    <row r="461" spans="1:21" s="81" customFormat="1" ht="15" hidden="1">
      <c r="A461" s="87" t="s">
        <v>576</v>
      </c>
      <c r="B461" s="88" t="s">
        <v>4041</v>
      </c>
      <c r="C461" s="89">
        <v>0</v>
      </c>
      <c r="D461" s="89">
        <v>0</v>
      </c>
      <c r="E461" s="89">
        <f>C461-D461</f>
        <v>0</v>
      </c>
      <c r="F461" s="90" t="str">
        <f>IF(AND($C461=0,D461=0),"0.00%",IF($C461=0,-1,IF(D461=0,1,($C461-D461)/ABS(D461))))</f>
        <v>0.00%</v>
      </c>
      <c r="G461" s="89">
        <v>0</v>
      </c>
      <c r="H461" s="89">
        <f>+C461-G461</f>
        <v>0</v>
      </c>
      <c r="I461" s="90" t="str">
        <f>IF(AND($C461=0,G461=0),"0.00%",IF($C461=0,-1,IF(G461=0,1,($C461-G461)/ABS(G461))))</f>
        <v>0.00%</v>
      </c>
      <c r="J461" s="91"/>
      <c r="K461" s="89">
        <v>0</v>
      </c>
      <c r="L461" s="89">
        <v>0</v>
      </c>
      <c r="M461" s="89">
        <f>K461-L461</f>
        <v>0</v>
      </c>
      <c r="N461" s="90" t="str">
        <f>IF(AND($K461=0,L461=0),"0.00%",IF($K461=0,-1,IF(L461=0,1,($K461-L461)/ABS(L461))))</f>
        <v>0.00%</v>
      </c>
      <c r="O461" s="89">
        <v>0</v>
      </c>
      <c r="P461" s="89">
        <f>+K461-O461</f>
        <v>0</v>
      </c>
      <c r="Q461" s="90" t="str">
        <f>IF(AND($K461=0,O461=0),"0.00%",IF($K461=0,-1,IF(O461=0,1,($K461-O461)/ABS(O461))))</f>
        <v>0.00%</v>
      </c>
      <c r="R461" s="91"/>
      <c r="S461" s="89">
        <v>0</v>
      </c>
      <c r="T461" s="89">
        <f>+S461-K461</f>
        <v>0</v>
      </c>
      <c r="U461" s="335">
        <f>IF(C461=0,0,1)+IF(D461=0,0,1)+IF(E461=0,0,1)+IF(G461=0,0,1)+IF(K461=0,0,1)+IF(L461=0,0,1)+IF(M461=0,0,1)+IF(O461=0,0,1)</f>
        <v>0</v>
      </c>
    </row>
    <row r="462" spans="1:21" s="81" customFormat="1" ht="15" hidden="1">
      <c r="A462" s="87" t="s">
        <v>577</v>
      </c>
      <c r="B462" s="88" t="s">
        <v>4042</v>
      </c>
      <c r="C462" s="89">
        <v>0</v>
      </c>
      <c r="D462" s="89">
        <v>0</v>
      </c>
      <c r="E462" s="89">
        <f>C462-D462</f>
        <v>0</v>
      </c>
      <c r="F462" s="90" t="str">
        <f>IF(AND($C462=0,D462=0),"0.00%",IF($C462=0,-1,IF(D462=0,1,($C462-D462)/ABS(D462))))</f>
        <v>0.00%</v>
      </c>
      <c r="G462" s="89">
        <v>0</v>
      </c>
      <c r="H462" s="89">
        <f>+C462-G462</f>
        <v>0</v>
      </c>
      <c r="I462" s="90" t="str">
        <f>IF(AND($C462=0,G462=0),"0.00%",IF($C462=0,-1,IF(G462=0,1,($C462-G462)/ABS(G462))))</f>
        <v>0.00%</v>
      </c>
      <c r="J462" s="91"/>
      <c r="K462" s="89">
        <v>0</v>
      </c>
      <c r="L462" s="89">
        <v>0</v>
      </c>
      <c r="M462" s="89">
        <f>K462-L462</f>
        <v>0</v>
      </c>
      <c r="N462" s="90" t="str">
        <f>IF(AND($K462=0,L462=0),"0.00%",IF($K462=0,-1,IF(L462=0,1,($K462-L462)/ABS(L462))))</f>
        <v>0.00%</v>
      </c>
      <c r="O462" s="89">
        <v>0</v>
      </c>
      <c r="P462" s="89">
        <f>+K462-O462</f>
        <v>0</v>
      </c>
      <c r="Q462" s="90" t="str">
        <f>IF(AND($K462=0,O462=0),"0.00%",IF($K462=0,-1,IF(O462=0,1,($K462-O462)/ABS(O462))))</f>
        <v>0.00%</v>
      </c>
      <c r="R462" s="91"/>
      <c r="S462" s="89">
        <v>0</v>
      </c>
      <c r="T462" s="89">
        <f>+S462-K462</f>
        <v>0</v>
      </c>
      <c r="U462" s="335">
        <f>IF(C462=0,0,1)+IF(D462=0,0,1)+IF(E462=0,0,1)+IF(G462=0,0,1)+IF(K462=0,0,1)+IF(L462=0,0,1)+IF(M462=0,0,1)+IF(O462=0,0,1)</f>
        <v>0</v>
      </c>
    </row>
    <row r="463" spans="1:21" s="81" customFormat="1" ht="15" hidden="1">
      <c r="A463" s="87" t="s">
        <v>578</v>
      </c>
      <c r="B463" s="88" t="s">
        <v>4043</v>
      </c>
      <c r="C463" s="89">
        <v>0</v>
      </c>
      <c r="D463" s="89">
        <v>0</v>
      </c>
      <c r="E463" s="89">
        <f>C463-D463</f>
        <v>0</v>
      </c>
      <c r="F463" s="90" t="str">
        <f>IF(AND($C463=0,D463=0),"0.00%",IF($C463=0,-1,IF(D463=0,1,($C463-D463)/ABS(D463))))</f>
        <v>0.00%</v>
      </c>
      <c r="G463" s="89">
        <v>0</v>
      </c>
      <c r="H463" s="89">
        <f>+C463-G463</f>
        <v>0</v>
      </c>
      <c r="I463" s="90" t="str">
        <f>IF(AND($C463=0,G463=0),"0.00%",IF($C463=0,-1,IF(G463=0,1,($C463-G463)/ABS(G463))))</f>
        <v>0.00%</v>
      </c>
      <c r="J463" s="91"/>
      <c r="K463" s="89">
        <v>0</v>
      </c>
      <c r="L463" s="89">
        <v>0</v>
      </c>
      <c r="M463" s="89">
        <f>K463-L463</f>
        <v>0</v>
      </c>
      <c r="N463" s="90" t="str">
        <f>IF(AND($K463=0,L463=0),"0.00%",IF($K463=0,-1,IF(L463=0,1,($K463-L463)/ABS(L463))))</f>
        <v>0.00%</v>
      </c>
      <c r="O463" s="89">
        <v>0</v>
      </c>
      <c r="P463" s="89">
        <f>+K463-O463</f>
        <v>0</v>
      </c>
      <c r="Q463" s="90" t="str">
        <f>IF(AND($K463=0,O463=0),"0.00%",IF($K463=0,-1,IF(O463=0,1,($K463-O463)/ABS(O463))))</f>
        <v>0.00%</v>
      </c>
      <c r="R463" s="91"/>
      <c r="S463" s="89">
        <v>0</v>
      </c>
      <c r="T463" s="89">
        <f>+S463-K463</f>
        <v>0</v>
      </c>
      <c r="U463" s="335">
        <f>IF(C463=0,0,1)+IF(D463=0,0,1)+IF(E463=0,0,1)+IF(G463=0,0,1)+IF(K463=0,0,1)+IF(L463=0,0,1)+IF(M463=0,0,1)+IF(O463=0,0,1)</f>
        <v>0</v>
      </c>
    </row>
    <row r="464" spans="1:21" s="81" customFormat="1" ht="15" hidden="1">
      <c r="A464" s="87" t="s">
        <v>579</v>
      </c>
      <c r="B464" s="88" t="s">
        <v>4044</v>
      </c>
      <c r="C464" s="89">
        <v>0</v>
      </c>
      <c r="D464" s="89">
        <v>0</v>
      </c>
      <c r="E464" s="89">
        <f>C464-D464</f>
        <v>0</v>
      </c>
      <c r="F464" s="90" t="str">
        <f>IF(AND($C464=0,D464=0),"0.00%",IF($C464=0,-1,IF(D464=0,1,($C464-D464)/ABS(D464))))</f>
        <v>0.00%</v>
      </c>
      <c r="G464" s="89">
        <v>0</v>
      </c>
      <c r="H464" s="89">
        <f>+C464-G464</f>
        <v>0</v>
      </c>
      <c r="I464" s="90" t="str">
        <f>IF(AND($C464=0,G464=0),"0.00%",IF($C464=0,-1,IF(G464=0,1,($C464-G464)/ABS(G464))))</f>
        <v>0.00%</v>
      </c>
      <c r="J464" s="91"/>
      <c r="K464" s="89">
        <v>0</v>
      </c>
      <c r="L464" s="89">
        <v>0</v>
      </c>
      <c r="M464" s="89">
        <f>K464-L464</f>
        <v>0</v>
      </c>
      <c r="N464" s="90" t="str">
        <f>IF(AND($K464=0,L464=0),"0.00%",IF($K464=0,-1,IF(L464=0,1,($K464-L464)/ABS(L464))))</f>
        <v>0.00%</v>
      </c>
      <c r="O464" s="89">
        <v>0</v>
      </c>
      <c r="P464" s="89">
        <f>+K464-O464</f>
        <v>0</v>
      </c>
      <c r="Q464" s="90" t="str">
        <f>IF(AND($K464=0,O464=0),"0.00%",IF($K464=0,-1,IF(O464=0,1,($K464-O464)/ABS(O464))))</f>
        <v>0.00%</v>
      </c>
      <c r="R464" s="91"/>
      <c r="S464" s="89">
        <v>0</v>
      </c>
      <c r="T464" s="89">
        <f>+S464-K464</f>
        <v>0</v>
      </c>
      <c r="U464" s="335">
        <f>IF(C464=0,0,1)+IF(D464=0,0,1)+IF(E464=0,0,1)+IF(G464=0,0,1)+IF(K464=0,0,1)+IF(L464=0,0,1)+IF(M464=0,0,1)+IF(O464=0,0,1)</f>
        <v>0</v>
      </c>
    </row>
    <row r="465" spans="1:21" s="81" customFormat="1" ht="15" hidden="1">
      <c r="A465" s="87" t="s">
        <v>580</v>
      </c>
      <c r="B465" s="88" t="s">
        <v>4045</v>
      </c>
      <c r="C465" s="89">
        <v>0</v>
      </c>
      <c r="D465" s="89">
        <v>0</v>
      </c>
      <c r="E465" s="89">
        <f>C465-D465</f>
        <v>0</v>
      </c>
      <c r="F465" s="90" t="str">
        <f>IF(AND($C465=0,D465=0),"0.00%",IF($C465=0,-1,IF(D465=0,1,($C465-D465)/ABS(D465))))</f>
        <v>0.00%</v>
      </c>
      <c r="G465" s="89">
        <v>0</v>
      </c>
      <c r="H465" s="89">
        <f>+C465-G465</f>
        <v>0</v>
      </c>
      <c r="I465" s="90" t="str">
        <f>IF(AND($C465=0,G465=0),"0.00%",IF($C465=0,-1,IF(G465=0,1,($C465-G465)/ABS(G465))))</f>
        <v>0.00%</v>
      </c>
      <c r="J465" s="91"/>
      <c r="K465" s="89">
        <v>0</v>
      </c>
      <c r="L465" s="89">
        <v>0</v>
      </c>
      <c r="M465" s="89">
        <f>K465-L465</f>
        <v>0</v>
      </c>
      <c r="N465" s="90" t="str">
        <f>IF(AND($K465=0,L465=0),"0.00%",IF($K465=0,-1,IF(L465=0,1,($K465-L465)/ABS(L465))))</f>
        <v>0.00%</v>
      </c>
      <c r="O465" s="89">
        <v>0</v>
      </c>
      <c r="P465" s="89">
        <f>+K465-O465</f>
        <v>0</v>
      </c>
      <c r="Q465" s="90" t="str">
        <f>IF(AND($K465=0,O465=0),"0.00%",IF($K465=0,-1,IF(O465=0,1,($K465-O465)/ABS(O465))))</f>
        <v>0.00%</v>
      </c>
      <c r="R465" s="91"/>
      <c r="S465" s="89">
        <v>0</v>
      </c>
      <c r="T465" s="89">
        <f>+S465-K465</f>
        <v>0</v>
      </c>
      <c r="U465" s="335">
        <f>IF(C465=0,0,1)+IF(D465=0,0,1)+IF(E465=0,0,1)+IF(G465=0,0,1)+IF(K465=0,0,1)+IF(L465=0,0,1)+IF(M465=0,0,1)+IF(O465=0,0,1)</f>
        <v>0</v>
      </c>
    </row>
    <row r="466" spans="1:21" s="81" customFormat="1" ht="15" hidden="1">
      <c r="A466" s="87" t="s">
        <v>581</v>
      </c>
      <c r="B466" s="88" t="s">
        <v>4046</v>
      </c>
      <c r="C466" s="89">
        <v>0</v>
      </c>
      <c r="D466" s="89">
        <v>0</v>
      </c>
      <c r="E466" s="89">
        <f>C466-D466</f>
        <v>0</v>
      </c>
      <c r="F466" s="90" t="str">
        <f>IF(AND($C466=0,D466=0),"0.00%",IF($C466=0,-1,IF(D466=0,1,($C466-D466)/ABS(D466))))</f>
        <v>0.00%</v>
      </c>
      <c r="G466" s="89">
        <v>0</v>
      </c>
      <c r="H466" s="89">
        <f>+C466-G466</f>
        <v>0</v>
      </c>
      <c r="I466" s="90" t="str">
        <f>IF(AND($C466=0,G466=0),"0.00%",IF($C466=0,-1,IF(G466=0,1,($C466-G466)/ABS(G466))))</f>
        <v>0.00%</v>
      </c>
      <c r="J466" s="91"/>
      <c r="K466" s="89">
        <v>0</v>
      </c>
      <c r="L466" s="89">
        <v>0</v>
      </c>
      <c r="M466" s="89">
        <f>K466-L466</f>
        <v>0</v>
      </c>
      <c r="N466" s="90" t="str">
        <f>IF(AND($K466=0,L466=0),"0.00%",IF($K466=0,-1,IF(L466=0,1,($K466-L466)/ABS(L466))))</f>
        <v>0.00%</v>
      </c>
      <c r="O466" s="89">
        <v>0</v>
      </c>
      <c r="P466" s="89">
        <f>+K466-O466</f>
        <v>0</v>
      </c>
      <c r="Q466" s="90" t="str">
        <f>IF(AND($K466=0,O466=0),"0.00%",IF($K466=0,-1,IF(O466=0,1,($K466-O466)/ABS(O466))))</f>
        <v>0.00%</v>
      </c>
      <c r="R466" s="91"/>
      <c r="S466" s="89">
        <v>0</v>
      </c>
      <c r="T466" s="89">
        <f>+S466-K466</f>
        <v>0</v>
      </c>
      <c r="U466" s="335">
        <f>IF(C466=0,0,1)+IF(D466=0,0,1)+IF(E466=0,0,1)+IF(G466=0,0,1)+IF(K466=0,0,1)+IF(L466=0,0,1)+IF(M466=0,0,1)+IF(O466=0,0,1)</f>
        <v>0</v>
      </c>
    </row>
    <row r="467" spans="1:21" s="81" customFormat="1" ht="15" hidden="1">
      <c r="A467" s="87" t="s">
        <v>582</v>
      </c>
      <c r="B467" s="88" t="s">
        <v>4047</v>
      </c>
      <c r="C467" s="89">
        <v>0</v>
      </c>
      <c r="D467" s="89">
        <v>0</v>
      </c>
      <c r="E467" s="89">
        <f>C467-D467</f>
        <v>0</v>
      </c>
      <c r="F467" s="90" t="str">
        <f>IF(AND($C467=0,D467=0),"0.00%",IF($C467=0,-1,IF(D467=0,1,($C467-D467)/ABS(D467))))</f>
        <v>0.00%</v>
      </c>
      <c r="G467" s="89">
        <v>0</v>
      </c>
      <c r="H467" s="89">
        <f>+C467-G467</f>
        <v>0</v>
      </c>
      <c r="I467" s="90" t="str">
        <f>IF(AND($C467=0,G467=0),"0.00%",IF($C467=0,-1,IF(G467=0,1,($C467-G467)/ABS(G467))))</f>
        <v>0.00%</v>
      </c>
      <c r="J467" s="91"/>
      <c r="K467" s="89">
        <v>0</v>
      </c>
      <c r="L467" s="89">
        <v>0</v>
      </c>
      <c r="M467" s="89">
        <f>K467-L467</f>
        <v>0</v>
      </c>
      <c r="N467" s="90" t="str">
        <f>IF(AND($K467=0,L467=0),"0.00%",IF($K467=0,-1,IF(L467=0,1,($K467-L467)/ABS(L467))))</f>
        <v>0.00%</v>
      </c>
      <c r="O467" s="89">
        <v>0</v>
      </c>
      <c r="P467" s="89">
        <f>+K467-O467</f>
        <v>0</v>
      </c>
      <c r="Q467" s="90" t="str">
        <f>IF(AND($K467=0,O467=0),"0.00%",IF($K467=0,-1,IF(O467=0,1,($K467-O467)/ABS(O467))))</f>
        <v>0.00%</v>
      </c>
      <c r="R467" s="91"/>
      <c r="S467" s="89">
        <v>0</v>
      </c>
      <c r="T467" s="89">
        <f>+S467-K467</f>
        <v>0</v>
      </c>
      <c r="U467" s="335">
        <f>IF(C467=0,0,1)+IF(D467=0,0,1)+IF(E467=0,0,1)+IF(G467=0,0,1)+IF(K467=0,0,1)+IF(L467=0,0,1)+IF(M467=0,0,1)+IF(O467=0,0,1)</f>
        <v>0</v>
      </c>
    </row>
    <row r="468" spans="1:21" s="81" customFormat="1" ht="15" hidden="1">
      <c r="A468" s="87" t="s">
        <v>583</v>
      </c>
      <c r="B468" s="88" t="s">
        <v>4048</v>
      </c>
      <c r="C468" s="89">
        <v>0</v>
      </c>
      <c r="D468" s="89">
        <v>0</v>
      </c>
      <c r="E468" s="89">
        <f>C468-D468</f>
        <v>0</v>
      </c>
      <c r="F468" s="90" t="str">
        <f>IF(AND($C468=0,D468=0),"0.00%",IF($C468=0,-1,IF(D468=0,1,($C468-D468)/ABS(D468))))</f>
        <v>0.00%</v>
      </c>
      <c r="G468" s="89">
        <v>0</v>
      </c>
      <c r="H468" s="89">
        <f>+C468-G468</f>
        <v>0</v>
      </c>
      <c r="I468" s="90" t="str">
        <f>IF(AND($C468=0,G468=0),"0.00%",IF($C468=0,-1,IF(G468=0,1,($C468-G468)/ABS(G468))))</f>
        <v>0.00%</v>
      </c>
      <c r="J468" s="91"/>
      <c r="K468" s="89">
        <v>0</v>
      </c>
      <c r="L468" s="89">
        <v>0</v>
      </c>
      <c r="M468" s="89">
        <f>K468-L468</f>
        <v>0</v>
      </c>
      <c r="N468" s="90" t="str">
        <f>IF(AND($K468=0,L468=0),"0.00%",IF($K468=0,-1,IF(L468=0,1,($K468-L468)/ABS(L468))))</f>
        <v>0.00%</v>
      </c>
      <c r="O468" s="89">
        <v>0</v>
      </c>
      <c r="P468" s="89">
        <f>+K468-O468</f>
        <v>0</v>
      </c>
      <c r="Q468" s="90" t="str">
        <f>IF(AND($K468=0,O468=0),"0.00%",IF($K468=0,-1,IF(O468=0,1,($K468-O468)/ABS(O468))))</f>
        <v>0.00%</v>
      </c>
      <c r="R468" s="91"/>
      <c r="S468" s="89">
        <v>0</v>
      </c>
      <c r="T468" s="89">
        <f>+S468-K468</f>
        <v>0</v>
      </c>
      <c r="U468" s="335">
        <f>IF(C468=0,0,1)+IF(D468=0,0,1)+IF(E468=0,0,1)+IF(G468=0,0,1)+IF(K468=0,0,1)+IF(L468=0,0,1)+IF(M468=0,0,1)+IF(O468=0,0,1)</f>
        <v>0</v>
      </c>
    </row>
    <row r="469" spans="1:21" s="81" customFormat="1" ht="15" hidden="1">
      <c r="A469" s="87" t="s">
        <v>584</v>
      </c>
      <c r="B469" s="88" t="s">
        <v>4049</v>
      </c>
      <c r="C469" s="89">
        <v>0</v>
      </c>
      <c r="D469" s="89">
        <v>0</v>
      </c>
      <c r="E469" s="89">
        <f>C469-D469</f>
        <v>0</v>
      </c>
      <c r="F469" s="90" t="str">
        <f>IF(AND($C469=0,D469=0),"0.00%",IF($C469=0,-1,IF(D469=0,1,($C469-D469)/ABS(D469))))</f>
        <v>0.00%</v>
      </c>
      <c r="G469" s="89">
        <v>0</v>
      </c>
      <c r="H469" s="89">
        <f>+C469-G469</f>
        <v>0</v>
      </c>
      <c r="I469" s="90" t="str">
        <f>IF(AND($C469=0,G469=0),"0.00%",IF($C469=0,-1,IF(G469=0,1,($C469-G469)/ABS(G469))))</f>
        <v>0.00%</v>
      </c>
      <c r="J469" s="91"/>
      <c r="K469" s="89">
        <v>0</v>
      </c>
      <c r="L469" s="89">
        <v>0</v>
      </c>
      <c r="M469" s="89">
        <f>K469-L469</f>
        <v>0</v>
      </c>
      <c r="N469" s="90" t="str">
        <f>IF(AND($K469=0,L469=0),"0.00%",IF($K469=0,-1,IF(L469=0,1,($K469-L469)/ABS(L469))))</f>
        <v>0.00%</v>
      </c>
      <c r="O469" s="89">
        <v>0</v>
      </c>
      <c r="P469" s="89">
        <f>+K469-O469</f>
        <v>0</v>
      </c>
      <c r="Q469" s="90" t="str">
        <f>IF(AND($K469=0,O469=0),"0.00%",IF($K469=0,-1,IF(O469=0,1,($K469-O469)/ABS(O469))))</f>
        <v>0.00%</v>
      </c>
      <c r="R469" s="91"/>
      <c r="S469" s="89">
        <v>0</v>
      </c>
      <c r="T469" s="89">
        <f>+S469-K469</f>
        <v>0</v>
      </c>
      <c r="U469" s="335">
        <f>IF(C469=0,0,1)+IF(D469=0,0,1)+IF(E469=0,0,1)+IF(G469=0,0,1)+IF(K469=0,0,1)+IF(L469=0,0,1)+IF(M469=0,0,1)+IF(O469=0,0,1)</f>
        <v>0</v>
      </c>
    </row>
    <row r="470" spans="1:21" s="81" customFormat="1" ht="15" hidden="1">
      <c r="A470" s="87" t="s">
        <v>585</v>
      </c>
      <c r="B470" s="88" t="s">
        <v>4050</v>
      </c>
      <c r="C470" s="89">
        <v>0</v>
      </c>
      <c r="D470" s="89">
        <v>0</v>
      </c>
      <c r="E470" s="89">
        <f>C470-D470</f>
        <v>0</v>
      </c>
      <c r="F470" s="90" t="str">
        <f>IF(AND($C470=0,D470=0),"0.00%",IF($C470=0,-1,IF(D470=0,1,($C470-D470)/ABS(D470))))</f>
        <v>0.00%</v>
      </c>
      <c r="G470" s="89">
        <v>0</v>
      </c>
      <c r="H470" s="89">
        <f>+C470-G470</f>
        <v>0</v>
      </c>
      <c r="I470" s="90" t="str">
        <f>IF(AND($C470=0,G470=0),"0.00%",IF($C470=0,-1,IF(G470=0,1,($C470-G470)/ABS(G470))))</f>
        <v>0.00%</v>
      </c>
      <c r="J470" s="91"/>
      <c r="K470" s="89">
        <v>0</v>
      </c>
      <c r="L470" s="89">
        <v>0</v>
      </c>
      <c r="M470" s="89">
        <f>K470-L470</f>
        <v>0</v>
      </c>
      <c r="N470" s="90" t="str">
        <f>IF(AND($K470=0,L470=0),"0.00%",IF($K470=0,-1,IF(L470=0,1,($K470-L470)/ABS(L470))))</f>
        <v>0.00%</v>
      </c>
      <c r="O470" s="89">
        <v>0</v>
      </c>
      <c r="P470" s="89">
        <f>+K470-O470</f>
        <v>0</v>
      </c>
      <c r="Q470" s="90" t="str">
        <f>IF(AND($K470=0,O470=0),"0.00%",IF($K470=0,-1,IF(O470=0,1,($K470-O470)/ABS(O470))))</f>
        <v>0.00%</v>
      </c>
      <c r="R470" s="91"/>
      <c r="S470" s="89">
        <v>0</v>
      </c>
      <c r="T470" s="89">
        <f>+S470-K470</f>
        <v>0</v>
      </c>
      <c r="U470" s="335">
        <f>IF(C470=0,0,1)+IF(D470=0,0,1)+IF(E470=0,0,1)+IF(G470=0,0,1)+IF(K470=0,0,1)+IF(L470=0,0,1)+IF(M470=0,0,1)+IF(O470=0,0,1)</f>
        <v>0</v>
      </c>
    </row>
    <row r="471" spans="1:21" s="81" customFormat="1" ht="15" hidden="1">
      <c r="A471" s="87" t="s">
        <v>586</v>
      </c>
      <c r="B471" s="88" t="s">
        <v>4051</v>
      </c>
      <c r="C471" s="89">
        <v>0</v>
      </c>
      <c r="D471" s="89">
        <v>0</v>
      </c>
      <c r="E471" s="89">
        <f>C471-D471</f>
        <v>0</v>
      </c>
      <c r="F471" s="90" t="str">
        <f>IF(AND($C471=0,D471=0),"0.00%",IF($C471=0,-1,IF(D471=0,1,($C471-D471)/ABS(D471))))</f>
        <v>0.00%</v>
      </c>
      <c r="G471" s="89">
        <v>0</v>
      </c>
      <c r="H471" s="89">
        <f>+C471-G471</f>
        <v>0</v>
      </c>
      <c r="I471" s="90" t="str">
        <f>IF(AND($C471=0,G471=0),"0.00%",IF($C471=0,-1,IF(G471=0,1,($C471-G471)/ABS(G471))))</f>
        <v>0.00%</v>
      </c>
      <c r="J471" s="91"/>
      <c r="K471" s="89">
        <v>0</v>
      </c>
      <c r="L471" s="89">
        <v>0</v>
      </c>
      <c r="M471" s="89">
        <f>K471-L471</f>
        <v>0</v>
      </c>
      <c r="N471" s="90" t="str">
        <f>IF(AND($K471=0,L471=0),"0.00%",IF($K471=0,-1,IF(L471=0,1,($K471-L471)/ABS(L471))))</f>
        <v>0.00%</v>
      </c>
      <c r="O471" s="89">
        <v>0</v>
      </c>
      <c r="P471" s="89">
        <f>+K471-O471</f>
        <v>0</v>
      </c>
      <c r="Q471" s="90" t="str">
        <f>IF(AND($K471=0,O471=0),"0.00%",IF($K471=0,-1,IF(O471=0,1,($K471-O471)/ABS(O471))))</f>
        <v>0.00%</v>
      </c>
      <c r="R471" s="91"/>
      <c r="S471" s="89">
        <v>0</v>
      </c>
      <c r="T471" s="89">
        <f>+S471-K471</f>
        <v>0</v>
      </c>
      <c r="U471" s="335">
        <f>IF(C471=0,0,1)+IF(D471=0,0,1)+IF(E471=0,0,1)+IF(G471=0,0,1)+IF(K471=0,0,1)+IF(L471=0,0,1)+IF(M471=0,0,1)+IF(O471=0,0,1)</f>
        <v>0</v>
      </c>
    </row>
    <row r="472" spans="1:21" s="81" customFormat="1" ht="15" hidden="1">
      <c r="A472" s="87" t="s">
        <v>587</v>
      </c>
      <c r="B472" s="88" t="s">
        <v>4052</v>
      </c>
      <c r="C472" s="89">
        <v>0</v>
      </c>
      <c r="D472" s="89">
        <v>0</v>
      </c>
      <c r="E472" s="89">
        <f>C472-D472</f>
        <v>0</v>
      </c>
      <c r="F472" s="90" t="str">
        <f>IF(AND($C472=0,D472=0),"0.00%",IF($C472=0,-1,IF(D472=0,1,($C472-D472)/ABS(D472))))</f>
        <v>0.00%</v>
      </c>
      <c r="G472" s="89">
        <v>0</v>
      </c>
      <c r="H472" s="89">
        <f>+C472-G472</f>
        <v>0</v>
      </c>
      <c r="I472" s="90" t="str">
        <f>IF(AND($C472=0,G472=0),"0.00%",IF($C472=0,-1,IF(G472=0,1,($C472-G472)/ABS(G472))))</f>
        <v>0.00%</v>
      </c>
      <c r="J472" s="91"/>
      <c r="K472" s="89">
        <v>0</v>
      </c>
      <c r="L472" s="89">
        <v>0</v>
      </c>
      <c r="M472" s="89">
        <f>K472-L472</f>
        <v>0</v>
      </c>
      <c r="N472" s="90" t="str">
        <f>IF(AND($K472=0,L472=0),"0.00%",IF($K472=0,-1,IF(L472=0,1,($K472-L472)/ABS(L472))))</f>
        <v>0.00%</v>
      </c>
      <c r="O472" s="89">
        <v>0</v>
      </c>
      <c r="P472" s="89">
        <f>+K472-O472</f>
        <v>0</v>
      </c>
      <c r="Q472" s="90" t="str">
        <f>IF(AND($K472=0,O472=0),"0.00%",IF($K472=0,-1,IF(O472=0,1,($K472-O472)/ABS(O472))))</f>
        <v>0.00%</v>
      </c>
      <c r="R472" s="91"/>
      <c r="S472" s="89">
        <v>0</v>
      </c>
      <c r="T472" s="89">
        <f>+S472-K472</f>
        <v>0</v>
      </c>
      <c r="U472" s="335">
        <f>IF(C472=0,0,1)+IF(D472=0,0,1)+IF(E472=0,0,1)+IF(G472=0,0,1)+IF(K472=0,0,1)+IF(L472=0,0,1)+IF(M472=0,0,1)+IF(O472=0,0,1)</f>
        <v>0</v>
      </c>
    </row>
    <row r="473" spans="1:21" s="81" customFormat="1" ht="15" hidden="1">
      <c r="A473" s="87" t="s">
        <v>588</v>
      </c>
      <c r="B473" s="88" t="s">
        <v>4053</v>
      </c>
      <c r="C473" s="89">
        <v>0</v>
      </c>
      <c r="D473" s="89">
        <v>0</v>
      </c>
      <c r="E473" s="89">
        <f>C473-D473</f>
        <v>0</v>
      </c>
      <c r="F473" s="90" t="str">
        <f>IF(AND($C473=0,D473=0),"0.00%",IF($C473=0,-1,IF(D473=0,1,($C473-D473)/ABS(D473))))</f>
        <v>0.00%</v>
      </c>
      <c r="G473" s="89">
        <v>0</v>
      </c>
      <c r="H473" s="89">
        <f>+C473-G473</f>
        <v>0</v>
      </c>
      <c r="I473" s="90" t="str">
        <f>IF(AND($C473=0,G473=0),"0.00%",IF($C473=0,-1,IF(G473=0,1,($C473-G473)/ABS(G473))))</f>
        <v>0.00%</v>
      </c>
      <c r="J473" s="91"/>
      <c r="K473" s="89">
        <v>0</v>
      </c>
      <c r="L473" s="89">
        <v>0</v>
      </c>
      <c r="M473" s="89">
        <f>K473-L473</f>
        <v>0</v>
      </c>
      <c r="N473" s="90" t="str">
        <f>IF(AND($K473=0,L473=0),"0.00%",IF($K473=0,-1,IF(L473=0,1,($K473-L473)/ABS(L473))))</f>
        <v>0.00%</v>
      </c>
      <c r="O473" s="89">
        <v>0</v>
      </c>
      <c r="P473" s="89">
        <f>+K473-O473</f>
        <v>0</v>
      </c>
      <c r="Q473" s="90" t="str">
        <f>IF(AND($K473=0,O473=0),"0.00%",IF($K473=0,-1,IF(O473=0,1,($K473-O473)/ABS(O473))))</f>
        <v>0.00%</v>
      </c>
      <c r="R473" s="91"/>
      <c r="S473" s="89">
        <v>0</v>
      </c>
      <c r="T473" s="89">
        <f>+S473-K473</f>
        <v>0</v>
      </c>
      <c r="U473" s="335">
        <f>IF(C473=0,0,1)+IF(D473=0,0,1)+IF(E473=0,0,1)+IF(G473=0,0,1)+IF(K473=0,0,1)+IF(L473=0,0,1)+IF(M473=0,0,1)+IF(O473=0,0,1)</f>
        <v>0</v>
      </c>
    </row>
    <row r="474" spans="1:21" s="81" customFormat="1" ht="15" hidden="1">
      <c r="A474" s="87" t="s">
        <v>589</v>
      </c>
      <c r="B474" s="88" t="s">
        <v>4054</v>
      </c>
      <c r="C474" s="89">
        <v>0</v>
      </c>
      <c r="D474" s="89">
        <v>0</v>
      </c>
      <c r="E474" s="89">
        <f>C474-D474</f>
        <v>0</v>
      </c>
      <c r="F474" s="90" t="str">
        <f>IF(AND($C474=0,D474=0),"0.00%",IF($C474=0,-1,IF(D474=0,1,($C474-D474)/ABS(D474))))</f>
        <v>0.00%</v>
      </c>
      <c r="G474" s="89">
        <v>0</v>
      </c>
      <c r="H474" s="89">
        <f>+C474-G474</f>
        <v>0</v>
      </c>
      <c r="I474" s="90" t="str">
        <f>IF(AND($C474=0,G474=0),"0.00%",IF($C474=0,-1,IF(G474=0,1,($C474-G474)/ABS(G474))))</f>
        <v>0.00%</v>
      </c>
      <c r="J474" s="91"/>
      <c r="K474" s="89">
        <v>0</v>
      </c>
      <c r="L474" s="89">
        <v>0</v>
      </c>
      <c r="M474" s="89">
        <f>K474-L474</f>
        <v>0</v>
      </c>
      <c r="N474" s="90" t="str">
        <f>IF(AND($K474=0,L474=0),"0.00%",IF($K474=0,-1,IF(L474=0,1,($K474-L474)/ABS(L474))))</f>
        <v>0.00%</v>
      </c>
      <c r="O474" s="89">
        <v>0</v>
      </c>
      <c r="P474" s="89">
        <f>+K474-O474</f>
        <v>0</v>
      </c>
      <c r="Q474" s="90" t="str">
        <f>IF(AND($K474=0,O474=0),"0.00%",IF($K474=0,-1,IF(O474=0,1,($K474-O474)/ABS(O474))))</f>
        <v>0.00%</v>
      </c>
      <c r="R474" s="91"/>
      <c r="S474" s="89">
        <v>0</v>
      </c>
      <c r="T474" s="89">
        <f>+S474-K474</f>
        <v>0</v>
      </c>
      <c r="U474" s="335">
        <f>IF(C474=0,0,1)+IF(D474=0,0,1)+IF(E474=0,0,1)+IF(G474=0,0,1)+IF(K474=0,0,1)+IF(L474=0,0,1)+IF(M474=0,0,1)+IF(O474=0,0,1)</f>
        <v>0</v>
      </c>
    </row>
    <row r="475" spans="1:21" s="81" customFormat="1" ht="15" hidden="1">
      <c r="A475" s="87" t="s">
        <v>590</v>
      </c>
      <c r="B475" s="88" t="s">
        <v>4055</v>
      </c>
      <c r="C475" s="89">
        <v>0</v>
      </c>
      <c r="D475" s="89">
        <v>0</v>
      </c>
      <c r="E475" s="89">
        <f>C475-D475</f>
        <v>0</v>
      </c>
      <c r="F475" s="90" t="str">
        <f>IF(AND($C475=0,D475=0),"0.00%",IF($C475=0,-1,IF(D475=0,1,($C475-D475)/ABS(D475))))</f>
        <v>0.00%</v>
      </c>
      <c r="G475" s="89">
        <v>0</v>
      </c>
      <c r="H475" s="89">
        <f>+C475-G475</f>
        <v>0</v>
      </c>
      <c r="I475" s="90" t="str">
        <f>IF(AND($C475=0,G475=0),"0.00%",IF($C475=0,-1,IF(G475=0,1,($C475-G475)/ABS(G475))))</f>
        <v>0.00%</v>
      </c>
      <c r="J475" s="91"/>
      <c r="K475" s="89">
        <v>0</v>
      </c>
      <c r="L475" s="89">
        <v>0</v>
      </c>
      <c r="M475" s="89">
        <f>K475-L475</f>
        <v>0</v>
      </c>
      <c r="N475" s="90" t="str">
        <f>IF(AND($K475=0,L475=0),"0.00%",IF($K475=0,-1,IF(L475=0,1,($K475-L475)/ABS(L475))))</f>
        <v>0.00%</v>
      </c>
      <c r="O475" s="89">
        <v>0</v>
      </c>
      <c r="P475" s="89">
        <f>+K475-O475</f>
        <v>0</v>
      </c>
      <c r="Q475" s="90" t="str">
        <f>IF(AND($K475=0,O475=0),"0.00%",IF($K475=0,-1,IF(O475=0,1,($K475-O475)/ABS(O475))))</f>
        <v>0.00%</v>
      </c>
      <c r="R475" s="91"/>
      <c r="S475" s="89">
        <v>0</v>
      </c>
      <c r="T475" s="89">
        <f>+S475-K475</f>
        <v>0</v>
      </c>
      <c r="U475" s="335">
        <f>IF(C475=0,0,1)+IF(D475=0,0,1)+IF(E475=0,0,1)+IF(G475=0,0,1)+IF(K475=0,0,1)+IF(L475=0,0,1)+IF(M475=0,0,1)+IF(O475=0,0,1)</f>
        <v>0</v>
      </c>
    </row>
    <row r="476" spans="1:21" s="81" customFormat="1" ht="15" hidden="1">
      <c r="A476" s="87" t="s">
        <v>591</v>
      </c>
      <c r="B476" s="88" t="s">
        <v>4056</v>
      </c>
      <c r="C476" s="89">
        <v>0</v>
      </c>
      <c r="D476" s="89">
        <v>0</v>
      </c>
      <c r="E476" s="89">
        <f>C476-D476</f>
        <v>0</v>
      </c>
      <c r="F476" s="90" t="str">
        <f>IF(AND($C476=0,D476=0),"0.00%",IF($C476=0,-1,IF(D476=0,1,($C476-D476)/ABS(D476))))</f>
        <v>0.00%</v>
      </c>
      <c r="G476" s="89">
        <v>0</v>
      </c>
      <c r="H476" s="89">
        <f>+C476-G476</f>
        <v>0</v>
      </c>
      <c r="I476" s="90" t="str">
        <f>IF(AND($C476=0,G476=0),"0.00%",IF($C476=0,-1,IF(G476=0,1,($C476-G476)/ABS(G476))))</f>
        <v>0.00%</v>
      </c>
      <c r="J476" s="91"/>
      <c r="K476" s="89">
        <v>0</v>
      </c>
      <c r="L476" s="89">
        <v>0</v>
      </c>
      <c r="M476" s="89">
        <f>K476-L476</f>
        <v>0</v>
      </c>
      <c r="N476" s="90" t="str">
        <f>IF(AND($K476=0,L476=0),"0.00%",IF($K476=0,-1,IF(L476=0,1,($K476-L476)/ABS(L476))))</f>
        <v>0.00%</v>
      </c>
      <c r="O476" s="89">
        <v>0</v>
      </c>
      <c r="P476" s="89">
        <f>+K476-O476</f>
        <v>0</v>
      </c>
      <c r="Q476" s="90" t="str">
        <f>IF(AND($K476=0,O476=0),"0.00%",IF($K476=0,-1,IF(O476=0,1,($K476-O476)/ABS(O476))))</f>
        <v>0.00%</v>
      </c>
      <c r="R476" s="91"/>
      <c r="S476" s="89">
        <v>0</v>
      </c>
      <c r="T476" s="89">
        <f>+S476-K476</f>
        <v>0</v>
      </c>
      <c r="U476" s="335">
        <f>IF(C476=0,0,1)+IF(D476=0,0,1)+IF(E476=0,0,1)+IF(G476=0,0,1)+IF(K476=0,0,1)+IF(L476=0,0,1)+IF(M476=0,0,1)+IF(O476=0,0,1)</f>
        <v>0</v>
      </c>
    </row>
    <row r="477" spans="1:21" s="81" customFormat="1" ht="15" hidden="1">
      <c r="A477" s="87" t="s">
        <v>592</v>
      </c>
      <c r="B477" s="88" t="s">
        <v>4057</v>
      </c>
      <c r="C477" s="89">
        <v>0</v>
      </c>
      <c r="D477" s="89">
        <v>0</v>
      </c>
      <c r="E477" s="89">
        <f>C477-D477</f>
        <v>0</v>
      </c>
      <c r="F477" s="90" t="str">
        <f>IF(AND($C477=0,D477=0),"0.00%",IF($C477=0,-1,IF(D477=0,1,($C477-D477)/ABS(D477))))</f>
        <v>0.00%</v>
      </c>
      <c r="G477" s="89">
        <v>0</v>
      </c>
      <c r="H477" s="89">
        <f>+C477-G477</f>
        <v>0</v>
      </c>
      <c r="I477" s="90" t="str">
        <f>IF(AND($C477=0,G477=0),"0.00%",IF($C477=0,-1,IF(G477=0,1,($C477-G477)/ABS(G477))))</f>
        <v>0.00%</v>
      </c>
      <c r="J477" s="91"/>
      <c r="K477" s="89">
        <v>0</v>
      </c>
      <c r="L477" s="89">
        <v>0</v>
      </c>
      <c r="M477" s="89">
        <f>K477-L477</f>
        <v>0</v>
      </c>
      <c r="N477" s="90" t="str">
        <f>IF(AND($K477=0,L477=0),"0.00%",IF($K477=0,-1,IF(L477=0,1,($K477-L477)/ABS(L477))))</f>
        <v>0.00%</v>
      </c>
      <c r="O477" s="89">
        <v>0</v>
      </c>
      <c r="P477" s="89">
        <f>+K477-O477</f>
        <v>0</v>
      </c>
      <c r="Q477" s="90" t="str">
        <f>IF(AND($K477=0,O477=0),"0.00%",IF($K477=0,-1,IF(O477=0,1,($K477-O477)/ABS(O477))))</f>
        <v>0.00%</v>
      </c>
      <c r="R477" s="91"/>
      <c r="S477" s="89">
        <v>0</v>
      </c>
      <c r="T477" s="89">
        <f>+S477-K477</f>
        <v>0</v>
      </c>
      <c r="U477" s="335">
        <f>IF(C477=0,0,1)+IF(D477=0,0,1)+IF(E477=0,0,1)+IF(G477=0,0,1)+IF(K477=0,0,1)+IF(L477=0,0,1)+IF(M477=0,0,1)+IF(O477=0,0,1)</f>
        <v>0</v>
      </c>
    </row>
    <row r="478" spans="1:21" s="81" customFormat="1" ht="15" hidden="1">
      <c r="A478" s="87" t="s">
        <v>593</v>
      </c>
      <c r="B478" s="88" t="s">
        <v>4058</v>
      </c>
      <c r="C478" s="89">
        <v>0</v>
      </c>
      <c r="D478" s="89">
        <v>0</v>
      </c>
      <c r="E478" s="89">
        <f>C478-D478</f>
        <v>0</v>
      </c>
      <c r="F478" s="90" t="str">
        <f>IF(AND($C478=0,D478=0),"0.00%",IF($C478=0,-1,IF(D478=0,1,($C478-D478)/ABS(D478))))</f>
        <v>0.00%</v>
      </c>
      <c r="G478" s="89">
        <v>0</v>
      </c>
      <c r="H478" s="89">
        <f>+C478-G478</f>
        <v>0</v>
      </c>
      <c r="I478" s="90" t="str">
        <f>IF(AND($C478=0,G478=0),"0.00%",IF($C478=0,-1,IF(G478=0,1,($C478-G478)/ABS(G478))))</f>
        <v>0.00%</v>
      </c>
      <c r="J478" s="91"/>
      <c r="K478" s="89">
        <v>0</v>
      </c>
      <c r="L478" s="89">
        <v>0</v>
      </c>
      <c r="M478" s="89">
        <f>K478-L478</f>
        <v>0</v>
      </c>
      <c r="N478" s="90" t="str">
        <f>IF(AND($K478=0,L478=0),"0.00%",IF($K478=0,-1,IF(L478=0,1,($K478-L478)/ABS(L478))))</f>
        <v>0.00%</v>
      </c>
      <c r="O478" s="89">
        <v>0</v>
      </c>
      <c r="P478" s="89">
        <f>+K478-O478</f>
        <v>0</v>
      </c>
      <c r="Q478" s="90" t="str">
        <f>IF(AND($K478=0,O478=0),"0.00%",IF($K478=0,-1,IF(O478=0,1,($K478-O478)/ABS(O478))))</f>
        <v>0.00%</v>
      </c>
      <c r="R478" s="91"/>
      <c r="S478" s="89">
        <v>0</v>
      </c>
      <c r="T478" s="89">
        <f>+S478-K478</f>
        <v>0</v>
      </c>
      <c r="U478" s="335">
        <f>IF(C478=0,0,1)+IF(D478=0,0,1)+IF(E478=0,0,1)+IF(G478=0,0,1)+IF(K478=0,0,1)+IF(L478=0,0,1)+IF(M478=0,0,1)+IF(O478=0,0,1)</f>
        <v>0</v>
      </c>
    </row>
    <row r="479" spans="1:21" s="81" customFormat="1" ht="15" hidden="1">
      <c r="A479" s="87" t="s">
        <v>594</v>
      </c>
      <c r="B479" s="88" t="s">
        <v>4059</v>
      </c>
      <c r="C479" s="89">
        <v>0</v>
      </c>
      <c r="D479" s="89">
        <v>0</v>
      </c>
      <c r="E479" s="89">
        <f>C479-D479</f>
        <v>0</v>
      </c>
      <c r="F479" s="90" t="str">
        <f>IF(AND($C479=0,D479=0),"0.00%",IF($C479=0,-1,IF(D479=0,1,($C479-D479)/ABS(D479))))</f>
        <v>0.00%</v>
      </c>
      <c r="G479" s="89">
        <v>0</v>
      </c>
      <c r="H479" s="89">
        <f>+C479-G479</f>
        <v>0</v>
      </c>
      <c r="I479" s="90" t="str">
        <f>IF(AND($C479=0,G479=0),"0.00%",IF($C479=0,-1,IF(G479=0,1,($C479-G479)/ABS(G479))))</f>
        <v>0.00%</v>
      </c>
      <c r="J479" s="91"/>
      <c r="K479" s="89">
        <v>0</v>
      </c>
      <c r="L479" s="89">
        <v>0</v>
      </c>
      <c r="M479" s="89">
        <f>K479-L479</f>
        <v>0</v>
      </c>
      <c r="N479" s="90" t="str">
        <f>IF(AND($K479=0,L479=0),"0.00%",IF($K479=0,-1,IF(L479=0,1,($K479-L479)/ABS(L479))))</f>
        <v>0.00%</v>
      </c>
      <c r="O479" s="89">
        <v>0</v>
      </c>
      <c r="P479" s="89">
        <f>+K479-O479</f>
        <v>0</v>
      </c>
      <c r="Q479" s="90" t="str">
        <f>IF(AND($K479=0,O479=0),"0.00%",IF($K479=0,-1,IF(O479=0,1,($K479-O479)/ABS(O479))))</f>
        <v>0.00%</v>
      </c>
      <c r="R479" s="91"/>
      <c r="S479" s="89">
        <v>0</v>
      </c>
      <c r="T479" s="89">
        <f>+S479-K479</f>
        <v>0</v>
      </c>
      <c r="U479" s="335">
        <f>IF(C479=0,0,1)+IF(D479=0,0,1)+IF(E479=0,0,1)+IF(G479=0,0,1)+IF(K479=0,0,1)+IF(L479=0,0,1)+IF(M479=0,0,1)+IF(O479=0,0,1)</f>
        <v>0</v>
      </c>
    </row>
    <row r="480" spans="1:21" s="81" customFormat="1" ht="15" hidden="1">
      <c r="A480" s="87" t="s">
        <v>595</v>
      </c>
      <c r="B480" s="88" t="s">
        <v>4060</v>
      </c>
      <c r="C480" s="89">
        <v>0</v>
      </c>
      <c r="D480" s="89">
        <v>0</v>
      </c>
      <c r="E480" s="89">
        <f>C480-D480</f>
        <v>0</v>
      </c>
      <c r="F480" s="90" t="str">
        <f>IF(AND($C480=0,D480=0),"0.00%",IF($C480=0,-1,IF(D480=0,1,($C480-D480)/ABS(D480))))</f>
        <v>0.00%</v>
      </c>
      <c r="G480" s="89">
        <v>0</v>
      </c>
      <c r="H480" s="89">
        <f>+C480-G480</f>
        <v>0</v>
      </c>
      <c r="I480" s="90" t="str">
        <f>IF(AND($C480=0,G480=0),"0.00%",IF($C480=0,-1,IF(G480=0,1,($C480-G480)/ABS(G480))))</f>
        <v>0.00%</v>
      </c>
      <c r="J480" s="91"/>
      <c r="K480" s="89">
        <v>0</v>
      </c>
      <c r="L480" s="89">
        <v>0</v>
      </c>
      <c r="M480" s="89">
        <f>K480-L480</f>
        <v>0</v>
      </c>
      <c r="N480" s="90" t="str">
        <f>IF(AND($K480=0,L480=0),"0.00%",IF($K480=0,-1,IF(L480=0,1,($K480-L480)/ABS(L480))))</f>
        <v>0.00%</v>
      </c>
      <c r="O480" s="89">
        <v>0</v>
      </c>
      <c r="P480" s="89">
        <f>+K480-O480</f>
        <v>0</v>
      </c>
      <c r="Q480" s="90" t="str">
        <f>IF(AND($K480=0,O480=0),"0.00%",IF($K480=0,-1,IF(O480=0,1,($K480-O480)/ABS(O480))))</f>
        <v>0.00%</v>
      </c>
      <c r="R480" s="91"/>
      <c r="S480" s="89">
        <v>0</v>
      </c>
      <c r="T480" s="89">
        <f>+S480-K480</f>
        <v>0</v>
      </c>
      <c r="U480" s="335">
        <f>IF(C480=0,0,1)+IF(D480=0,0,1)+IF(E480=0,0,1)+IF(G480=0,0,1)+IF(K480=0,0,1)+IF(L480=0,0,1)+IF(M480=0,0,1)+IF(O480=0,0,1)</f>
        <v>0</v>
      </c>
    </row>
    <row r="481" spans="1:21" s="81" customFormat="1" ht="15" hidden="1">
      <c r="A481" s="87" t="s">
        <v>596</v>
      </c>
      <c r="B481" s="88" t="s">
        <v>4061</v>
      </c>
      <c r="C481" s="89">
        <v>0</v>
      </c>
      <c r="D481" s="89">
        <v>0</v>
      </c>
      <c r="E481" s="89">
        <f>C481-D481</f>
        <v>0</v>
      </c>
      <c r="F481" s="90" t="str">
        <f>IF(AND($C481=0,D481=0),"0.00%",IF($C481=0,-1,IF(D481=0,1,($C481-D481)/ABS(D481))))</f>
        <v>0.00%</v>
      </c>
      <c r="G481" s="89">
        <v>0</v>
      </c>
      <c r="H481" s="89">
        <f>+C481-G481</f>
        <v>0</v>
      </c>
      <c r="I481" s="90" t="str">
        <f>IF(AND($C481=0,G481=0),"0.00%",IF($C481=0,-1,IF(G481=0,1,($C481-G481)/ABS(G481))))</f>
        <v>0.00%</v>
      </c>
      <c r="J481" s="91"/>
      <c r="K481" s="89">
        <v>0</v>
      </c>
      <c r="L481" s="89">
        <v>0</v>
      </c>
      <c r="M481" s="89">
        <f>K481-L481</f>
        <v>0</v>
      </c>
      <c r="N481" s="90" t="str">
        <f>IF(AND($K481=0,L481=0),"0.00%",IF($K481=0,-1,IF(L481=0,1,($K481-L481)/ABS(L481))))</f>
        <v>0.00%</v>
      </c>
      <c r="O481" s="89">
        <v>0</v>
      </c>
      <c r="P481" s="89">
        <f>+K481-O481</f>
        <v>0</v>
      </c>
      <c r="Q481" s="90" t="str">
        <f>IF(AND($K481=0,O481=0),"0.00%",IF($K481=0,-1,IF(O481=0,1,($K481-O481)/ABS(O481))))</f>
        <v>0.00%</v>
      </c>
      <c r="R481" s="91"/>
      <c r="S481" s="89">
        <v>0</v>
      </c>
      <c r="T481" s="89">
        <f>+S481-K481</f>
        <v>0</v>
      </c>
      <c r="U481" s="335">
        <f>IF(C481=0,0,1)+IF(D481=0,0,1)+IF(E481=0,0,1)+IF(G481=0,0,1)+IF(K481=0,0,1)+IF(L481=0,0,1)+IF(M481=0,0,1)+IF(O481=0,0,1)</f>
        <v>0</v>
      </c>
    </row>
    <row r="482" spans="1:21" s="81" customFormat="1" ht="15" hidden="1">
      <c r="A482" s="87" t="s">
        <v>597</v>
      </c>
      <c r="B482" s="88" t="s">
        <v>4062</v>
      </c>
      <c r="C482" s="89">
        <v>0</v>
      </c>
      <c r="D482" s="89">
        <v>0</v>
      </c>
      <c r="E482" s="89">
        <f>C482-D482</f>
        <v>0</v>
      </c>
      <c r="F482" s="90" t="str">
        <f>IF(AND($C482=0,D482=0),"0.00%",IF($C482=0,-1,IF(D482=0,1,($C482-D482)/ABS(D482))))</f>
        <v>0.00%</v>
      </c>
      <c r="G482" s="89">
        <v>0</v>
      </c>
      <c r="H482" s="89">
        <f>+C482-G482</f>
        <v>0</v>
      </c>
      <c r="I482" s="90" t="str">
        <f>IF(AND($C482=0,G482=0),"0.00%",IF($C482=0,-1,IF(G482=0,1,($C482-G482)/ABS(G482))))</f>
        <v>0.00%</v>
      </c>
      <c r="J482" s="91"/>
      <c r="K482" s="89">
        <v>0</v>
      </c>
      <c r="L482" s="89">
        <v>0</v>
      </c>
      <c r="M482" s="89">
        <f>K482-L482</f>
        <v>0</v>
      </c>
      <c r="N482" s="90" t="str">
        <f>IF(AND($K482=0,L482=0),"0.00%",IF($K482=0,-1,IF(L482=0,1,($K482-L482)/ABS(L482))))</f>
        <v>0.00%</v>
      </c>
      <c r="O482" s="89">
        <v>0</v>
      </c>
      <c r="P482" s="89">
        <f>+K482-O482</f>
        <v>0</v>
      </c>
      <c r="Q482" s="90" t="str">
        <f>IF(AND($K482=0,O482=0),"0.00%",IF($K482=0,-1,IF(O482=0,1,($K482-O482)/ABS(O482))))</f>
        <v>0.00%</v>
      </c>
      <c r="R482" s="91"/>
      <c r="S482" s="89">
        <v>0</v>
      </c>
      <c r="T482" s="89">
        <f>+S482-K482</f>
        <v>0</v>
      </c>
      <c r="U482" s="335">
        <f>IF(C482=0,0,1)+IF(D482=0,0,1)+IF(E482=0,0,1)+IF(G482=0,0,1)+IF(K482=0,0,1)+IF(L482=0,0,1)+IF(M482=0,0,1)+IF(O482=0,0,1)</f>
        <v>0</v>
      </c>
    </row>
    <row r="483" spans="1:21" s="81" customFormat="1" ht="15" hidden="1">
      <c r="A483" s="87" t="s">
        <v>598</v>
      </c>
      <c r="B483" s="88" t="s">
        <v>4063</v>
      </c>
      <c r="C483" s="89">
        <v>0</v>
      </c>
      <c r="D483" s="89">
        <v>0</v>
      </c>
      <c r="E483" s="89">
        <f>C483-D483</f>
        <v>0</v>
      </c>
      <c r="F483" s="90" t="str">
        <f>IF(AND($C483=0,D483=0),"0.00%",IF($C483=0,-1,IF(D483=0,1,($C483-D483)/ABS(D483))))</f>
        <v>0.00%</v>
      </c>
      <c r="G483" s="89">
        <v>0</v>
      </c>
      <c r="H483" s="89">
        <f>+C483-G483</f>
        <v>0</v>
      </c>
      <c r="I483" s="90" t="str">
        <f>IF(AND($C483=0,G483=0),"0.00%",IF($C483=0,-1,IF(G483=0,1,($C483-G483)/ABS(G483))))</f>
        <v>0.00%</v>
      </c>
      <c r="J483" s="91"/>
      <c r="K483" s="89">
        <v>0</v>
      </c>
      <c r="L483" s="89">
        <v>0</v>
      </c>
      <c r="M483" s="89">
        <f>K483-L483</f>
        <v>0</v>
      </c>
      <c r="N483" s="90" t="str">
        <f>IF(AND($K483=0,L483=0),"0.00%",IF($K483=0,-1,IF(L483=0,1,($K483-L483)/ABS(L483))))</f>
        <v>0.00%</v>
      </c>
      <c r="O483" s="89">
        <v>0</v>
      </c>
      <c r="P483" s="89">
        <f>+K483-O483</f>
        <v>0</v>
      </c>
      <c r="Q483" s="90" t="str">
        <f>IF(AND($K483=0,O483=0),"0.00%",IF($K483=0,-1,IF(O483=0,1,($K483-O483)/ABS(O483))))</f>
        <v>0.00%</v>
      </c>
      <c r="R483" s="91"/>
      <c r="S483" s="89">
        <v>0</v>
      </c>
      <c r="T483" s="89">
        <f>+S483-K483</f>
        <v>0</v>
      </c>
      <c r="U483" s="335">
        <f>IF(C483=0,0,1)+IF(D483=0,0,1)+IF(E483=0,0,1)+IF(G483=0,0,1)+IF(K483=0,0,1)+IF(L483=0,0,1)+IF(M483=0,0,1)+IF(O483=0,0,1)</f>
        <v>0</v>
      </c>
    </row>
    <row r="484" spans="1:21" s="81" customFormat="1" ht="15" hidden="1">
      <c r="A484" s="87" t="s">
        <v>599</v>
      </c>
      <c r="B484" s="88" t="s">
        <v>4064</v>
      </c>
      <c r="C484" s="89">
        <v>0</v>
      </c>
      <c r="D484" s="89">
        <v>0</v>
      </c>
      <c r="E484" s="89">
        <f>C484-D484</f>
        <v>0</v>
      </c>
      <c r="F484" s="90" t="str">
        <f>IF(AND($C484=0,D484=0),"0.00%",IF($C484=0,-1,IF(D484=0,1,($C484-D484)/ABS(D484))))</f>
        <v>0.00%</v>
      </c>
      <c r="G484" s="89">
        <v>0</v>
      </c>
      <c r="H484" s="89">
        <f>+C484-G484</f>
        <v>0</v>
      </c>
      <c r="I484" s="90" t="str">
        <f>IF(AND($C484=0,G484=0),"0.00%",IF($C484=0,-1,IF(G484=0,1,($C484-G484)/ABS(G484))))</f>
        <v>0.00%</v>
      </c>
      <c r="J484" s="91"/>
      <c r="K484" s="89">
        <v>0</v>
      </c>
      <c r="L484" s="89">
        <v>0</v>
      </c>
      <c r="M484" s="89">
        <f>K484-L484</f>
        <v>0</v>
      </c>
      <c r="N484" s="90" t="str">
        <f>IF(AND($K484=0,L484=0),"0.00%",IF($K484=0,-1,IF(L484=0,1,($K484-L484)/ABS(L484))))</f>
        <v>0.00%</v>
      </c>
      <c r="O484" s="89">
        <v>0</v>
      </c>
      <c r="P484" s="89">
        <f>+K484-O484</f>
        <v>0</v>
      </c>
      <c r="Q484" s="90" t="str">
        <f>IF(AND($K484=0,O484=0),"0.00%",IF($K484=0,-1,IF(O484=0,1,($K484-O484)/ABS(O484))))</f>
        <v>0.00%</v>
      </c>
      <c r="R484" s="91"/>
      <c r="S484" s="89">
        <v>0</v>
      </c>
      <c r="T484" s="89">
        <f>+S484-K484</f>
        <v>0</v>
      </c>
      <c r="U484" s="335">
        <f>IF(C484=0,0,1)+IF(D484=0,0,1)+IF(E484=0,0,1)+IF(G484=0,0,1)+IF(K484=0,0,1)+IF(L484=0,0,1)+IF(M484=0,0,1)+IF(O484=0,0,1)</f>
        <v>0</v>
      </c>
    </row>
    <row r="485" spans="1:21" s="81" customFormat="1" ht="15" hidden="1">
      <c r="A485" s="87" t="s">
        <v>600</v>
      </c>
      <c r="B485" s="88" t="s">
        <v>4065</v>
      </c>
      <c r="C485" s="89">
        <v>0</v>
      </c>
      <c r="D485" s="89">
        <v>0</v>
      </c>
      <c r="E485" s="89">
        <f>C485-D485</f>
        <v>0</v>
      </c>
      <c r="F485" s="90" t="str">
        <f>IF(AND($C485=0,D485=0),"0.00%",IF($C485=0,-1,IF(D485=0,1,($C485-D485)/ABS(D485))))</f>
        <v>0.00%</v>
      </c>
      <c r="G485" s="89">
        <v>0</v>
      </c>
      <c r="H485" s="89">
        <f>+C485-G485</f>
        <v>0</v>
      </c>
      <c r="I485" s="90" t="str">
        <f>IF(AND($C485=0,G485=0),"0.00%",IF($C485=0,-1,IF(G485=0,1,($C485-G485)/ABS(G485))))</f>
        <v>0.00%</v>
      </c>
      <c r="J485" s="91"/>
      <c r="K485" s="89">
        <v>0</v>
      </c>
      <c r="L485" s="89">
        <v>0</v>
      </c>
      <c r="M485" s="89">
        <f>K485-L485</f>
        <v>0</v>
      </c>
      <c r="N485" s="90" t="str">
        <f>IF(AND($K485=0,L485=0),"0.00%",IF($K485=0,-1,IF(L485=0,1,($K485-L485)/ABS(L485))))</f>
        <v>0.00%</v>
      </c>
      <c r="O485" s="89">
        <v>0</v>
      </c>
      <c r="P485" s="89">
        <f>+K485-O485</f>
        <v>0</v>
      </c>
      <c r="Q485" s="90" t="str">
        <f>IF(AND($K485=0,O485=0),"0.00%",IF($K485=0,-1,IF(O485=0,1,($K485-O485)/ABS(O485))))</f>
        <v>0.00%</v>
      </c>
      <c r="R485" s="91"/>
      <c r="S485" s="89">
        <v>0</v>
      </c>
      <c r="T485" s="89">
        <f>+S485-K485</f>
        <v>0</v>
      </c>
      <c r="U485" s="335">
        <f>IF(C485=0,0,1)+IF(D485=0,0,1)+IF(E485=0,0,1)+IF(G485=0,0,1)+IF(K485=0,0,1)+IF(L485=0,0,1)+IF(M485=0,0,1)+IF(O485=0,0,1)</f>
        <v>0</v>
      </c>
    </row>
    <row r="486" spans="1:21" s="81" customFormat="1" ht="15" hidden="1">
      <c r="A486" s="87" t="s">
        <v>601</v>
      </c>
      <c r="B486" s="88" t="s">
        <v>3907</v>
      </c>
      <c r="C486" s="89">
        <v>0</v>
      </c>
      <c r="D486" s="89">
        <v>0</v>
      </c>
      <c r="E486" s="89">
        <f>C486-D486</f>
        <v>0</v>
      </c>
      <c r="F486" s="90" t="str">
        <f>IF(AND($C486=0,D486=0),"0.00%",IF($C486=0,-1,IF(D486=0,1,($C486-D486)/ABS(D486))))</f>
        <v>0.00%</v>
      </c>
      <c r="G486" s="89">
        <v>0</v>
      </c>
      <c r="H486" s="89">
        <f>+C486-G486</f>
        <v>0</v>
      </c>
      <c r="I486" s="90" t="str">
        <f>IF(AND($C486=0,G486=0),"0.00%",IF($C486=0,-1,IF(G486=0,1,($C486-G486)/ABS(G486))))</f>
        <v>0.00%</v>
      </c>
      <c r="J486" s="91"/>
      <c r="K486" s="89">
        <v>0</v>
      </c>
      <c r="L486" s="89">
        <v>0</v>
      </c>
      <c r="M486" s="89">
        <f>K486-L486</f>
        <v>0</v>
      </c>
      <c r="N486" s="90" t="str">
        <f>IF(AND($K486=0,L486=0),"0.00%",IF($K486=0,-1,IF(L486=0,1,($K486-L486)/ABS(L486))))</f>
        <v>0.00%</v>
      </c>
      <c r="O486" s="89">
        <v>0</v>
      </c>
      <c r="P486" s="89">
        <f>+K486-O486</f>
        <v>0</v>
      </c>
      <c r="Q486" s="90" t="str">
        <f>IF(AND($K486=0,O486=0),"0.00%",IF($K486=0,-1,IF(O486=0,1,($K486-O486)/ABS(O486))))</f>
        <v>0.00%</v>
      </c>
      <c r="R486" s="91"/>
      <c r="S486" s="89">
        <v>0</v>
      </c>
      <c r="T486" s="89">
        <f>+S486-K486</f>
        <v>0</v>
      </c>
      <c r="U486" s="335">
        <f>IF(C486=0,0,1)+IF(D486=0,0,1)+IF(E486=0,0,1)+IF(G486=0,0,1)+IF(K486=0,0,1)+IF(L486=0,0,1)+IF(M486=0,0,1)+IF(O486=0,0,1)</f>
        <v>0</v>
      </c>
    </row>
    <row r="487" spans="1:21" s="81" customFormat="1" ht="15" hidden="1">
      <c r="A487" s="87" t="s">
        <v>602</v>
      </c>
      <c r="B487" s="88" t="s">
        <v>4066</v>
      </c>
      <c r="C487" s="89">
        <v>0</v>
      </c>
      <c r="D487" s="89">
        <v>0</v>
      </c>
      <c r="E487" s="89">
        <f>C487-D487</f>
        <v>0</v>
      </c>
      <c r="F487" s="90" t="str">
        <f>IF(AND($C487=0,D487=0),"0.00%",IF($C487=0,-1,IF(D487=0,1,($C487-D487)/ABS(D487))))</f>
        <v>0.00%</v>
      </c>
      <c r="G487" s="89">
        <v>0</v>
      </c>
      <c r="H487" s="89">
        <f>+C487-G487</f>
        <v>0</v>
      </c>
      <c r="I487" s="90" t="str">
        <f>IF(AND($C487=0,G487=0),"0.00%",IF($C487=0,-1,IF(G487=0,1,($C487-G487)/ABS(G487))))</f>
        <v>0.00%</v>
      </c>
      <c r="J487" s="91"/>
      <c r="K487" s="89">
        <v>0</v>
      </c>
      <c r="L487" s="89">
        <v>0</v>
      </c>
      <c r="M487" s="89">
        <f>K487-L487</f>
        <v>0</v>
      </c>
      <c r="N487" s="90" t="str">
        <f>IF(AND($K487=0,L487=0),"0.00%",IF($K487=0,-1,IF(L487=0,1,($K487-L487)/ABS(L487))))</f>
        <v>0.00%</v>
      </c>
      <c r="O487" s="89">
        <v>0</v>
      </c>
      <c r="P487" s="89">
        <f>+K487-O487</f>
        <v>0</v>
      </c>
      <c r="Q487" s="90" t="str">
        <f>IF(AND($K487=0,O487=0),"0.00%",IF($K487=0,-1,IF(O487=0,1,($K487-O487)/ABS(O487))))</f>
        <v>0.00%</v>
      </c>
      <c r="R487" s="91"/>
      <c r="S487" s="89">
        <v>0</v>
      </c>
      <c r="T487" s="89">
        <f>+S487-K487</f>
        <v>0</v>
      </c>
      <c r="U487" s="335">
        <f>IF(C487=0,0,1)+IF(D487=0,0,1)+IF(E487=0,0,1)+IF(G487=0,0,1)+IF(K487=0,0,1)+IF(L487=0,0,1)+IF(M487=0,0,1)+IF(O487=0,0,1)</f>
        <v>0</v>
      </c>
    </row>
    <row r="488" spans="1:21" s="81" customFormat="1" ht="15" hidden="1">
      <c r="A488" s="87" t="s">
        <v>603</v>
      </c>
      <c r="B488" s="88" t="s">
        <v>4067</v>
      </c>
      <c r="C488" s="89">
        <v>0</v>
      </c>
      <c r="D488" s="89">
        <v>0</v>
      </c>
      <c r="E488" s="89">
        <f>C488-D488</f>
        <v>0</v>
      </c>
      <c r="F488" s="90" t="str">
        <f>IF(AND($C488=0,D488=0),"0.00%",IF($C488=0,-1,IF(D488=0,1,($C488-D488)/ABS(D488))))</f>
        <v>0.00%</v>
      </c>
      <c r="G488" s="89">
        <v>0</v>
      </c>
      <c r="H488" s="89">
        <f>+C488-G488</f>
        <v>0</v>
      </c>
      <c r="I488" s="90" t="str">
        <f>IF(AND($C488=0,G488=0),"0.00%",IF($C488=0,-1,IF(G488=0,1,($C488-G488)/ABS(G488))))</f>
        <v>0.00%</v>
      </c>
      <c r="J488" s="91"/>
      <c r="K488" s="89">
        <v>0</v>
      </c>
      <c r="L488" s="89">
        <v>0</v>
      </c>
      <c r="M488" s="89">
        <f>K488-L488</f>
        <v>0</v>
      </c>
      <c r="N488" s="90" t="str">
        <f>IF(AND($K488=0,L488=0),"0.00%",IF($K488=0,-1,IF(L488=0,1,($K488-L488)/ABS(L488))))</f>
        <v>0.00%</v>
      </c>
      <c r="O488" s="89">
        <v>0</v>
      </c>
      <c r="P488" s="89">
        <f>+K488-O488</f>
        <v>0</v>
      </c>
      <c r="Q488" s="90" t="str">
        <f>IF(AND($K488=0,O488=0),"0.00%",IF($K488=0,-1,IF(O488=0,1,($K488-O488)/ABS(O488))))</f>
        <v>0.00%</v>
      </c>
      <c r="R488" s="91"/>
      <c r="S488" s="89">
        <v>0</v>
      </c>
      <c r="T488" s="89">
        <f>+S488-K488</f>
        <v>0</v>
      </c>
      <c r="U488" s="335">
        <f>IF(C488=0,0,1)+IF(D488=0,0,1)+IF(E488=0,0,1)+IF(G488=0,0,1)+IF(K488=0,0,1)+IF(L488=0,0,1)+IF(M488=0,0,1)+IF(O488=0,0,1)</f>
        <v>0</v>
      </c>
    </row>
    <row r="489" spans="1:21" s="81" customFormat="1" ht="15" hidden="1">
      <c r="A489" s="87" t="s">
        <v>604</v>
      </c>
      <c r="B489" s="88" t="s">
        <v>3877</v>
      </c>
      <c r="C489" s="89">
        <v>0</v>
      </c>
      <c r="D489" s="89">
        <v>0</v>
      </c>
      <c r="E489" s="89">
        <f>C489-D489</f>
        <v>0</v>
      </c>
      <c r="F489" s="90" t="str">
        <f>IF(AND($C489=0,D489=0),"0.00%",IF($C489=0,-1,IF(D489=0,1,($C489-D489)/ABS(D489))))</f>
        <v>0.00%</v>
      </c>
      <c r="G489" s="89">
        <v>0</v>
      </c>
      <c r="H489" s="89">
        <f>+C489-G489</f>
        <v>0</v>
      </c>
      <c r="I489" s="90" t="str">
        <f>IF(AND($C489=0,G489=0),"0.00%",IF($C489=0,-1,IF(G489=0,1,($C489-G489)/ABS(G489))))</f>
        <v>0.00%</v>
      </c>
      <c r="J489" s="91"/>
      <c r="K489" s="89">
        <v>0</v>
      </c>
      <c r="L489" s="89">
        <v>0</v>
      </c>
      <c r="M489" s="89">
        <f>K489-L489</f>
        <v>0</v>
      </c>
      <c r="N489" s="90" t="str">
        <f>IF(AND($K489=0,L489=0),"0.00%",IF($K489=0,-1,IF(L489=0,1,($K489-L489)/ABS(L489))))</f>
        <v>0.00%</v>
      </c>
      <c r="O489" s="89">
        <v>0</v>
      </c>
      <c r="P489" s="89">
        <f>+K489-O489</f>
        <v>0</v>
      </c>
      <c r="Q489" s="90" t="str">
        <f>IF(AND($K489=0,O489=0),"0.00%",IF($K489=0,-1,IF(O489=0,1,($K489-O489)/ABS(O489))))</f>
        <v>0.00%</v>
      </c>
      <c r="R489" s="91"/>
      <c r="S489" s="89">
        <v>0</v>
      </c>
      <c r="T489" s="89">
        <f>+S489-K489</f>
        <v>0</v>
      </c>
      <c r="U489" s="335">
        <f>IF(C489=0,0,1)+IF(D489=0,0,1)+IF(E489=0,0,1)+IF(G489=0,0,1)+IF(K489=0,0,1)+IF(L489=0,0,1)+IF(M489=0,0,1)+IF(O489=0,0,1)</f>
        <v>0</v>
      </c>
    </row>
    <row r="490" spans="1:21" s="81" customFormat="1" ht="15" hidden="1">
      <c r="A490" s="87" t="s">
        <v>605</v>
      </c>
      <c r="B490" s="88" t="s">
        <v>4068</v>
      </c>
      <c r="C490" s="89">
        <v>0</v>
      </c>
      <c r="D490" s="89">
        <v>0</v>
      </c>
      <c r="E490" s="89">
        <f>C490-D490</f>
        <v>0</v>
      </c>
      <c r="F490" s="90" t="str">
        <f>IF(AND($C490=0,D490=0),"0.00%",IF($C490=0,-1,IF(D490=0,1,($C490-D490)/ABS(D490))))</f>
        <v>0.00%</v>
      </c>
      <c r="G490" s="89">
        <v>0</v>
      </c>
      <c r="H490" s="89">
        <f>+C490-G490</f>
        <v>0</v>
      </c>
      <c r="I490" s="90" t="str">
        <f>IF(AND($C490=0,G490=0),"0.00%",IF($C490=0,-1,IF(G490=0,1,($C490-G490)/ABS(G490))))</f>
        <v>0.00%</v>
      </c>
      <c r="J490" s="91"/>
      <c r="K490" s="89">
        <v>0</v>
      </c>
      <c r="L490" s="89">
        <v>0</v>
      </c>
      <c r="M490" s="89">
        <f>K490-L490</f>
        <v>0</v>
      </c>
      <c r="N490" s="90" t="str">
        <f>IF(AND($K490=0,L490=0),"0.00%",IF($K490=0,-1,IF(L490=0,1,($K490-L490)/ABS(L490))))</f>
        <v>0.00%</v>
      </c>
      <c r="O490" s="89">
        <v>0</v>
      </c>
      <c r="P490" s="89">
        <f>+K490-O490</f>
        <v>0</v>
      </c>
      <c r="Q490" s="90" t="str">
        <f>IF(AND($K490=0,O490=0),"0.00%",IF($K490=0,-1,IF(O490=0,1,($K490-O490)/ABS(O490))))</f>
        <v>0.00%</v>
      </c>
      <c r="R490" s="91"/>
      <c r="S490" s="89">
        <v>0</v>
      </c>
      <c r="T490" s="89">
        <f>+S490-K490</f>
        <v>0</v>
      </c>
      <c r="U490" s="335">
        <f>IF(C490=0,0,1)+IF(D490=0,0,1)+IF(E490=0,0,1)+IF(G490=0,0,1)+IF(K490=0,0,1)+IF(L490=0,0,1)+IF(M490=0,0,1)+IF(O490=0,0,1)</f>
        <v>0</v>
      </c>
    </row>
    <row r="491" spans="1:21" s="81" customFormat="1" ht="15" hidden="1">
      <c r="A491" s="87" t="s">
        <v>606</v>
      </c>
      <c r="B491" s="88" t="s">
        <v>4069</v>
      </c>
      <c r="C491" s="89">
        <v>0</v>
      </c>
      <c r="D491" s="89">
        <v>0</v>
      </c>
      <c r="E491" s="89">
        <f>C491-D491</f>
        <v>0</v>
      </c>
      <c r="F491" s="90" t="str">
        <f>IF(AND($C491=0,D491=0),"0.00%",IF($C491=0,-1,IF(D491=0,1,($C491-D491)/ABS(D491))))</f>
        <v>0.00%</v>
      </c>
      <c r="G491" s="89">
        <v>0</v>
      </c>
      <c r="H491" s="89">
        <f>+C491-G491</f>
        <v>0</v>
      </c>
      <c r="I491" s="90" t="str">
        <f>IF(AND($C491=0,G491=0),"0.00%",IF($C491=0,-1,IF(G491=0,1,($C491-G491)/ABS(G491))))</f>
        <v>0.00%</v>
      </c>
      <c r="J491" s="91"/>
      <c r="K491" s="89">
        <v>0</v>
      </c>
      <c r="L491" s="89">
        <v>0</v>
      </c>
      <c r="M491" s="89">
        <f>K491-L491</f>
        <v>0</v>
      </c>
      <c r="N491" s="90" t="str">
        <f>IF(AND($K491=0,L491=0),"0.00%",IF($K491=0,-1,IF(L491=0,1,($K491-L491)/ABS(L491))))</f>
        <v>0.00%</v>
      </c>
      <c r="O491" s="89">
        <v>0</v>
      </c>
      <c r="P491" s="89">
        <f>+K491-O491</f>
        <v>0</v>
      </c>
      <c r="Q491" s="90" t="str">
        <f>IF(AND($K491=0,O491=0),"0.00%",IF($K491=0,-1,IF(O491=0,1,($K491-O491)/ABS(O491))))</f>
        <v>0.00%</v>
      </c>
      <c r="R491" s="91"/>
      <c r="S491" s="89">
        <v>0</v>
      </c>
      <c r="T491" s="89">
        <f>+S491-K491</f>
        <v>0</v>
      </c>
      <c r="U491" s="335">
        <f>IF(C491=0,0,1)+IF(D491=0,0,1)+IF(E491=0,0,1)+IF(G491=0,0,1)+IF(K491=0,0,1)+IF(L491=0,0,1)+IF(M491=0,0,1)+IF(O491=0,0,1)</f>
        <v>0</v>
      </c>
    </row>
    <row r="492" spans="1:21" s="81" customFormat="1" ht="15" hidden="1">
      <c r="A492" s="87" t="s">
        <v>607</v>
      </c>
      <c r="B492" s="88" t="s">
        <v>4070</v>
      </c>
      <c r="C492" s="89">
        <v>0</v>
      </c>
      <c r="D492" s="89">
        <v>0</v>
      </c>
      <c r="E492" s="89">
        <f>C492-D492</f>
        <v>0</v>
      </c>
      <c r="F492" s="90" t="str">
        <f>IF(AND($C492=0,D492=0),"0.00%",IF($C492=0,-1,IF(D492=0,1,($C492-D492)/ABS(D492))))</f>
        <v>0.00%</v>
      </c>
      <c r="G492" s="89">
        <v>0</v>
      </c>
      <c r="H492" s="89">
        <f>+C492-G492</f>
        <v>0</v>
      </c>
      <c r="I492" s="90" t="str">
        <f>IF(AND($C492=0,G492=0),"0.00%",IF($C492=0,-1,IF(G492=0,1,($C492-G492)/ABS(G492))))</f>
        <v>0.00%</v>
      </c>
      <c r="J492" s="91"/>
      <c r="K492" s="89">
        <v>0</v>
      </c>
      <c r="L492" s="89">
        <v>0</v>
      </c>
      <c r="M492" s="89">
        <f>K492-L492</f>
        <v>0</v>
      </c>
      <c r="N492" s="90" t="str">
        <f>IF(AND($K492=0,L492=0),"0.00%",IF($K492=0,-1,IF(L492=0,1,($K492-L492)/ABS(L492))))</f>
        <v>0.00%</v>
      </c>
      <c r="O492" s="89">
        <v>0</v>
      </c>
      <c r="P492" s="89">
        <f>+K492-O492</f>
        <v>0</v>
      </c>
      <c r="Q492" s="90" t="str">
        <f>IF(AND($K492=0,O492=0),"0.00%",IF($K492=0,-1,IF(O492=0,1,($K492-O492)/ABS(O492))))</f>
        <v>0.00%</v>
      </c>
      <c r="R492" s="91"/>
      <c r="S492" s="89">
        <v>0</v>
      </c>
      <c r="T492" s="89">
        <f>+S492-K492</f>
        <v>0</v>
      </c>
      <c r="U492" s="335">
        <f>IF(C492=0,0,1)+IF(D492=0,0,1)+IF(E492=0,0,1)+IF(G492=0,0,1)+IF(K492=0,0,1)+IF(L492=0,0,1)+IF(M492=0,0,1)+IF(O492=0,0,1)</f>
        <v>0</v>
      </c>
    </row>
    <row r="493" spans="1:21" s="81" customFormat="1" ht="15" hidden="1">
      <c r="A493" s="87" t="s">
        <v>608</v>
      </c>
      <c r="B493" s="88" t="s">
        <v>4071</v>
      </c>
      <c r="C493" s="89">
        <v>0</v>
      </c>
      <c r="D493" s="89">
        <v>0</v>
      </c>
      <c r="E493" s="89">
        <f>C493-D493</f>
        <v>0</v>
      </c>
      <c r="F493" s="90" t="str">
        <f>IF(AND($C493=0,D493=0),"0.00%",IF($C493=0,-1,IF(D493=0,1,($C493-D493)/ABS(D493))))</f>
        <v>0.00%</v>
      </c>
      <c r="G493" s="89">
        <v>0</v>
      </c>
      <c r="H493" s="89">
        <f>+C493-G493</f>
        <v>0</v>
      </c>
      <c r="I493" s="90" t="str">
        <f>IF(AND($C493=0,G493=0),"0.00%",IF($C493=0,-1,IF(G493=0,1,($C493-G493)/ABS(G493))))</f>
        <v>0.00%</v>
      </c>
      <c r="J493" s="91"/>
      <c r="K493" s="89">
        <v>0</v>
      </c>
      <c r="L493" s="89">
        <v>0</v>
      </c>
      <c r="M493" s="89">
        <f>K493-L493</f>
        <v>0</v>
      </c>
      <c r="N493" s="90" t="str">
        <f>IF(AND($K493=0,L493=0),"0.00%",IF($K493=0,-1,IF(L493=0,1,($K493-L493)/ABS(L493))))</f>
        <v>0.00%</v>
      </c>
      <c r="O493" s="89">
        <v>0</v>
      </c>
      <c r="P493" s="89">
        <f>+K493-O493</f>
        <v>0</v>
      </c>
      <c r="Q493" s="90" t="str">
        <f>IF(AND($K493=0,O493=0),"0.00%",IF($K493=0,-1,IF(O493=0,1,($K493-O493)/ABS(O493))))</f>
        <v>0.00%</v>
      </c>
      <c r="R493" s="91"/>
      <c r="S493" s="89">
        <v>0</v>
      </c>
      <c r="T493" s="89">
        <f>+S493-K493</f>
        <v>0</v>
      </c>
      <c r="U493" s="335">
        <f>IF(C493=0,0,1)+IF(D493=0,0,1)+IF(E493=0,0,1)+IF(G493=0,0,1)+IF(K493=0,0,1)+IF(L493=0,0,1)+IF(M493=0,0,1)+IF(O493=0,0,1)</f>
        <v>0</v>
      </c>
    </row>
    <row r="494" spans="1:21" s="81" customFormat="1" ht="15" hidden="1">
      <c r="A494" s="87" t="s">
        <v>609</v>
      </c>
      <c r="B494" s="88" t="s">
        <v>4072</v>
      </c>
      <c r="C494" s="89">
        <v>0</v>
      </c>
      <c r="D494" s="89">
        <v>0</v>
      </c>
      <c r="E494" s="89">
        <f>C494-D494</f>
        <v>0</v>
      </c>
      <c r="F494" s="90" t="str">
        <f>IF(AND($C494=0,D494=0),"0.00%",IF($C494=0,-1,IF(D494=0,1,($C494-D494)/ABS(D494))))</f>
        <v>0.00%</v>
      </c>
      <c r="G494" s="89">
        <v>0</v>
      </c>
      <c r="H494" s="89">
        <f>+C494-G494</f>
        <v>0</v>
      </c>
      <c r="I494" s="90" t="str">
        <f>IF(AND($C494=0,G494=0),"0.00%",IF($C494=0,-1,IF(G494=0,1,($C494-G494)/ABS(G494))))</f>
        <v>0.00%</v>
      </c>
      <c r="J494" s="91"/>
      <c r="K494" s="89">
        <v>0</v>
      </c>
      <c r="L494" s="89">
        <v>0</v>
      </c>
      <c r="M494" s="89">
        <f>K494-L494</f>
        <v>0</v>
      </c>
      <c r="N494" s="90" t="str">
        <f>IF(AND($K494=0,L494=0),"0.00%",IF($K494=0,-1,IF(L494=0,1,($K494-L494)/ABS(L494))))</f>
        <v>0.00%</v>
      </c>
      <c r="O494" s="89">
        <v>0</v>
      </c>
      <c r="P494" s="89">
        <f>+K494-O494</f>
        <v>0</v>
      </c>
      <c r="Q494" s="90" t="str">
        <f>IF(AND($K494=0,O494=0),"0.00%",IF($K494=0,-1,IF(O494=0,1,($K494-O494)/ABS(O494))))</f>
        <v>0.00%</v>
      </c>
      <c r="R494" s="91"/>
      <c r="S494" s="89">
        <v>0</v>
      </c>
      <c r="T494" s="89">
        <f>+S494-K494</f>
        <v>0</v>
      </c>
      <c r="U494" s="335">
        <f>IF(C494=0,0,1)+IF(D494=0,0,1)+IF(E494=0,0,1)+IF(G494=0,0,1)+IF(K494=0,0,1)+IF(L494=0,0,1)+IF(M494=0,0,1)+IF(O494=0,0,1)</f>
        <v>0</v>
      </c>
    </row>
    <row r="495" spans="1:21" s="81" customFormat="1" ht="15" hidden="1">
      <c r="A495" s="87" t="s">
        <v>610</v>
      </c>
      <c r="B495" s="88" t="s">
        <v>4073</v>
      </c>
      <c r="C495" s="89">
        <v>0</v>
      </c>
      <c r="D495" s="89">
        <v>0</v>
      </c>
      <c r="E495" s="89">
        <f>C495-D495</f>
        <v>0</v>
      </c>
      <c r="F495" s="90" t="str">
        <f>IF(AND($C495=0,D495=0),"0.00%",IF($C495=0,-1,IF(D495=0,1,($C495-D495)/ABS(D495))))</f>
        <v>0.00%</v>
      </c>
      <c r="G495" s="89">
        <v>0</v>
      </c>
      <c r="H495" s="89">
        <f>+C495-G495</f>
        <v>0</v>
      </c>
      <c r="I495" s="90" t="str">
        <f>IF(AND($C495=0,G495=0),"0.00%",IF($C495=0,-1,IF(G495=0,1,($C495-G495)/ABS(G495))))</f>
        <v>0.00%</v>
      </c>
      <c r="J495" s="91"/>
      <c r="K495" s="89">
        <v>0</v>
      </c>
      <c r="L495" s="89">
        <v>0</v>
      </c>
      <c r="M495" s="89">
        <f>K495-L495</f>
        <v>0</v>
      </c>
      <c r="N495" s="90" t="str">
        <f>IF(AND($K495=0,L495=0),"0.00%",IF($K495=0,-1,IF(L495=0,1,($K495-L495)/ABS(L495))))</f>
        <v>0.00%</v>
      </c>
      <c r="O495" s="89">
        <v>0</v>
      </c>
      <c r="P495" s="89">
        <f>+K495-O495</f>
        <v>0</v>
      </c>
      <c r="Q495" s="90" t="str">
        <f>IF(AND($K495=0,O495=0),"0.00%",IF($K495=0,-1,IF(O495=0,1,($K495-O495)/ABS(O495))))</f>
        <v>0.00%</v>
      </c>
      <c r="R495" s="91"/>
      <c r="S495" s="89">
        <v>0</v>
      </c>
      <c r="T495" s="89">
        <f>+S495-K495</f>
        <v>0</v>
      </c>
      <c r="U495" s="335">
        <f>IF(C495=0,0,1)+IF(D495=0,0,1)+IF(E495=0,0,1)+IF(G495=0,0,1)+IF(K495=0,0,1)+IF(L495=0,0,1)+IF(M495=0,0,1)+IF(O495=0,0,1)</f>
        <v>0</v>
      </c>
    </row>
    <row r="496" spans="1:21" s="81" customFormat="1" ht="15" hidden="1">
      <c r="A496" s="87" t="s">
        <v>611</v>
      </c>
      <c r="B496" s="88" t="s">
        <v>4074</v>
      </c>
      <c r="C496" s="89">
        <v>0</v>
      </c>
      <c r="D496" s="89">
        <v>0</v>
      </c>
      <c r="E496" s="89">
        <f>C496-D496</f>
        <v>0</v>
      </c>
      <c r="F496" s="90" t="str">
        <f>IF(AND($C496=0,D496=0),"0.00%",IF($C496=0,-1,IF(D496=0,1,($C496-D496)/ABS(D496))))</f>
        <v>0.00%</v>
      </c>
      <c r="G496" s="89">
        <v>0</v>
      </c>
      <c r="H496" s="89">
        <f>+C496-G496</f>
        <v>0</v>
      </c>
      <c r="I496" s="90" t="str">
        <f>IF(AND($C496=0,G496=0),"0.00%",IF($C496=0,-1,IF(G496=0,1,($C496-G496)/ABS(G496))))</f>
        <v>0.00%</v>
      </c>
      <c r="J496" s="91"/>
      <c r="K496" s="89">
        <v>0</v>
      </c>
      <c r="L496" s="89">
        <v>0</v>
      </c>
      <c r="M496" s="89">
        <f>K496-L496</f>
        <v>0</v>
      </c>
      <c r="N496" s="90" t="str">
        <f>IF(AND($K496=0,L496=0),"0.00%",IF($K496=0,-1,IF(L496=0,1,($K496-L496)/ABS(L496))))</f>
        <v>0.00%</v>
      </c>
      <c r="O496" s="89">
        <v>0</v>
      </c>
      <c r="P496" s="89">
        <f>+K496-O496</f>
        <v>0</v>
      </c>
      <c r="Q496" s="90" t="str">
        <f>IF(AND($K496=0,O496=0),"0.00%",IF($K496=0,-1,IF(O496=0,1,($K496-O496)/ABS(O496))))</f>
        <v>0.00%</v>
      </c>
      <c r="R496" s="91"/>
      <c r="S496" s="89">
        <v>0</v>
      </c>
      <c r="T496" s="89">
        <f>+S496-K496</f>
        <v>0</v>
      </c>
      <c r="U496" s="335">
        <f>IF(C496=0,0,1)+IF(D496=0,0,1)+IF(E496=0,0,1)+IF(G496=0,0,1)+IF(K496=0,0,1)+IF(L496=0,0,1)+IF(M496=0,0,1)+IF(O496=0,0,1)</f>
        <v>0</v>
      </c>
    </row>
    <row r="497" spans="1:21" s="81" customFormat="1" ht="15" hidden="1">
      <c r="A497" s="87" t="s">
        <v>612</v>
      </c>
      <c r="B497" s="88" t="s">
        <v>4075</v>
      </c>
      <c r="C497" s="89">
        <v>0</v>
      </c>
      <c r="D497" s="89">
        <v>0</v>
      </c>
      <c r="E497" s="89">
        <f>C497-D497</f>
        <v>0</v>
      </c>
      <c r="F497" s="90" t="str">
        <f>IF(AND($C497=0,D497=0),"0.00%",IF($C497=0,-1,IF(D497=0,1,($C497-D497)/ABS(D497))))</f>
        <v>0.00%</v>
      </c>
      <c r="G497" s="89">
        <v>0</v>
      </c>
      <c r="H497" s="89">
        <f>+C497-G497</f>
        <v>0</v>
      </c>
      <c r="I497" s="90" t="str">
        <f>IF(AND($C497=0,G497=0),"0.00%",IF($C497=0,-1,IF(G497=0,1,($C497-G497)/ABS(G497))))</f>
        <v>0.00%</v>
      </c>
      <c r="J497" s="91"/>
      <c r="K497" s="89">
        <v>0</v>
      </c>
      <c r="L497" s="89">
        <v>0</v>
      </c>
      <c r="M497" s="89">
        <f>K497-L497</f>
        <v>0</v>
      </c>
      <c r="N497" s="90" t="str">
        <f>IF(AND($K497=0,L497=0),"0.00%",IF($K497=0,-1,IF(L497=0,1,($K497-L497)/ABS(L497))))</f>
        <v>0.00%</v>
      </c>
      <c r="O497" s="89">
        <v>0</v>
      </c>
      <c r="P497" s="89">
        <f>+K497-O497</f>
        <v>0</v>
      </c>
      <c r="Q497" s="90" t="str">
        <f>IF(AND($K497=0,O497=0),"0.00%",IF($K497=0,-1,IF(O497=0,1,($K497-O497)/ABS(O497))))</f>
        <v>0.00%</v>
      </c>
      <c r="R497" s="91"/>
      <c r="S497" s="89">
        <v>0</v>
      </c>
      <c r="T497" s="89">
        <f>+S497-K497</f>
        <v>0</v>
      </c>
      <c r="U497" s="335">
        <f>IF(C497=0,0,1)+IF(D497=0,0,1)+IF(E497=0,0,1)+IF(G497=0,0,1)+IF(K497=0,0,1)+IF(L497=0,0,1)+IF(M497=0,0,1)+IF(O497=0,0,1)</f>
        <v>0</v>
      </c>
    </row>
    <row r="498" spans="1:21" s="81" customFormat="1" ht="15" hidden="1">
      <c r="A498" s="87" t="s">
        <v>613</v>
      </c>
      <c r="B498" s="88" t="s">
        <v>4076</v>
      </c>
      <c r="C498" s="89">
        <v>0</v>
      </c>
      <c r="D498" s="89">
        <v>0</v>
      </c>
      <c r="E498" s="89">
        <f>C498-D498</f>
        <v>0</v>
      </c>
      <c r="F498" s="90" t="str">
        <f>IF(AND($C498=0,D498=0),"0.00%",IF($C498=0,-1,IF(D498=0,1,($C498-D498)/ABS(D498))))</f>
        <v>0.00%</v>
      </c>
      <c r="G498" s="89">
        <v>0</v>
      </c>
      <c r="H498" s="89">
        <f>+C498-G498</f>
        <v>0</v>
      </c>
      <c r="I498" s="90" t="str">
        <f>IF(AND($C498=0,G498=0),"0.00%",IF($C498=0,-1,IF(G498=0,1,($C498-G498)/ABS(G498))))</f>
        <v>0.00%</v>
      </c>
      <c r="J498" s="91"/>
      <c r="K498" s="89">
        <v>0</v>
      </c>
      <c r="L498" s="89">
        <v>0</v>
      </c>
      <c r="M498" s="89">
        <f>K498-L498</f>
        <v>0</v>
      </c>
      <c r="N498" s="90" t="str">
        <f>IF(AND($K498=0,L498=0),"0.00%",IF($K498=0,-1,IF(L498=0,1,($K498-L498)/ABS(L498))))</f>
        <v>0.00%</v>
      </c>
      <c r="O498" s="89">
        <v>0</v>
      </c>
      <c r="P498" s="89">
        <f>+K498-O498</f>
        <v>0</v>
      </c>
      <c r="Q498" s="90" t="str">
        <f>IF(AND($K498=0,O498=0),"0.00%",IF($K498=0,-1,IF(O498=0,1,($K498-O498)/ABS(O498))))</f>
        <v>0.00%</v>
      </c>
      <c r="R498" s="91"/>
      <c r="S498" s="89">
        <v>0</v>
      </c>
      <c r="T498" s="89">
        <f>+S498-K498</f>
        <v>0</v>
      </c>
      <c r="U498" s="335">
        <f>IF(C498=0,0,1)+IF(D498=0,0,1)+IF(E498=0,0,1)+IF(G498=0,0,1)+IF(K498=0,0,1)+IF(L498=0,0,1)+IF(M498=0,0,1)+IF(O498=0,0,1)</f>
        <v>0</v>
      </c>
    </row>
    <row r="499" spans="1:21" s="81" customFormat="1" ht="15" hidden="1">
      <c r="A499" s="87" t="s">
        <v>614</v>
      </c>
      <c r="B499" s="88" t="s">
        <v>4077</v>
      </c>
      <c r="C499" s="89">
        <v>0</v>
      </c>
      <c r="D499" s="89">
        <v>0</v>
      </c>
      <c r="E499" s="89">
        <f>C499-D499</f>
        <v>0</v>
      </c>
      <c r="F499" s="90" t="str">
        <f>IF(AND($C499=0,D499=0),"0.00%",IF($C499=0,-1,IF(D499=0,1,($C499-D499)/ABS(D499))))</f>
        <v>0.00%</v>
      </c>
      <c r="G499" s="89">
        <v>0</v>
      </c>
      <c r="H499" s="89">
        <f>+C499-G499</f>
        <v>0</v>
      </c>
      <c r="I499" s="90" t="str">
        <f>IF(AND($C499=0,G499=0),"0.00%",IF($C499=0,-1,IF(G499=0,1,($C499-G499)/ABS(G499))))</f>
        <v>0.00%</v>
      </c>
      <c r="J499" s="91"/>
      <c r="K499" s="89">
        <v>0</v>
      </c>
      <c r="L499" s="89">
        <v>0</v>
      </c>
      <c r="M499" s="89">
        <f>K499-L499</f>
        <v>0</v>
      </c>
      <c r="N499" s="90" t="str">
        <f>IF(AND($K499=0,L499=0),"0.00%",IF($K499=0,-1,IF(L499=0,1,($K499-L499)/ABS(L499))))</f>
        <v>0.00%</v>
      </c>
      <c r="O499" s="89">
        <v>0</v>
      </c>
      <c r="P499" s="89">
        <f>+K499-O499</f>
        <v>0</v>
      </c>
      <c r="Q499" s="90" t="str">
        <f>IF(AND($K499=0,O499=0),"0.00%",IF($K499=0,-1,IF(O499=0,1,($K499-O499)/ABS(O499))))</f>
        <v>0.00%</v>
      </c>
      <c r="R499" s="91"/>
      <c r="S499" s="89">
        <v>0</v>
      </c>
      <c r="T499" s="89">
        <f>+S499-K499</f>
        <v>0</v>
      </c>
      <c r="U499" s="335">
        <f>IF(C499=0,0,1)+IF(D499=0,0,1)+IF(E499=0,0,1)+IF(G499=0,0,1)+IF(K499=0,0,1)+IF(L499=0,0,1)+IF(M499=0,0,1)+IF(O499=0,0,1)</f>
        <v>0</v>
      </c>
    </row>
    <row r="500" spans="1:21" s="81" customFormat="1" ht="15" hidden="1">
      <c r="A500" s="87" t="s">
        <v>615</v>
      </c>
      <c r="B500" s="88" t="s">
        <v>4078</v>
      </c>
      <c r="C500" s="89">
        <v>0</v>
      </c>
      <c r="D500" s="89">
        <v>0</v>
      </c>
      <c r="E500" s="89">
        <f>C500-D500</f>
        <v>0</v>
      </c>
      <c r="F500" s="90" t="str">
        <f>IF(AND($C500=0,D500=0),"0.00%",IF($C500=0,-1,IF(D500=0,1,($C500-D500)/ABS(D500))))</f>
        <v>0.00%</v>
      </c>
      <c r="G500" s="89">
        <v>0</v>
      </c>
      <c r="H500" s="89">
        <f>+C500-G500</f>
        <v>0</v>
      </c>
      <c r="I500" s="90" t="str">
        <f>IF(AND($C500=0,G500=0),"0.00%",IF($C500=0,-1,IF(G500=0,1,($C500-G500)/ABS(G500))))</f>
        <v>0.00%</v>
      </c>
      <c r="J500" s="91"/>
      <c r="K500" s="89">
        <v>0</v>
      </c>
      <c r="L500" s="89">
        <v>0</v>
      </c>
      <c r="M500" s="89">
        <f>K500-L500</f>
        <v>0</v>
      </c>
      <c r="N500" s="90" t="str">
        <f>IF(AND($K500=0,L500=0),"0.00%",IF($K500=0,-1,IF(L500=0,1,($K500-L500)/ABS(L500))))</f>
        <v>0.00%</v>
      </c>
      <c r="O500" s="89">
        <v>0</v>
      </c>
      <c r="P500" s="89">
        <f>+K500-O500</f>
        <v>0</v>
      </c>
      <c r="Q500" s="90" t="str">
        <f>IF(AND($K500=0,O500=0),"0.00%",IF($K500=0,-1,IF(O500=0,1,($K500-O500)/ABS(O500))))</f>
        <v>0.00%</v>
      </c>
      <c r="R500" s="91"/>
      <c r="S500" s="89">
        <v>0</v>
      </c>
      <c r="T500" s="89">
        <f>+S500-K500</f>
        <v>0</v>
      </c>
      <c r="U500" s="335">
        <f>IF(C500=0,0,1)+IF(D500=0,0,1)+IF(E500=0,0,1)+IF(G500=0,0,1)+IF(K500=0,0,1)+IF(L500=0,0,1)+IF(M500=0,0,1)+IF(O500=0,0,1)</f>
        <v>0</v>
      </c>
    </row>
    <row r="501" spans="1:21" s="81" customFormat="1" ht="15" hidden="1">
      <c r="A501" s="87" t="s">
        <v>616</v>
      </c>
      <c r="B501" s="88" t="s">
        <v>4079</v>
      </c>
      <c r="C501" s="89">
        <v>0</v>
      </c>
      <c r="D501" s="89">
        <v>0</v>
      </c>
      <c r="E501" s="89">
        <f>C501-D501</f>
        <v>0</v>
      </c>
      <c r="F501" s="90" t="str">
        <f>IF(AND($C501=0,D501=0),"0.00%",IF($C501=0,-1,IF(D501=0,1,($C501-D501)/ABS(D501))))</f>
        <v>0.00%</v>
      </c>
      <c r="G501" s="89">
        <v>0</v>
      </c>
      <c r="H501" s="89">
        <f>+C501-G501</f>
        <v>0</v>
      </c>
      <c r="I501" s="90" t="str">
        <f>IF(AND($C501=0,G501=0),"0.00%",IF($C501=0,-1,IF(G501=0,1,($C501-G501)/ABS(G501))))</f>
        <v>0.00%</v>
      </c>
      <c r="J501" s="91"/>
      <c r="K501" s="89">
        <v>0</v>
      </c>
      <c r="L501" s="89">
        <v>0</v>
      </c>
      <c r="M501" s="89">
        <f>K501-L501</f>
        <v>0</v>
      </c>
      <c r="N501" s="90" t="str">
        <f>IF(AND($K501=0,L501=0),"0.00%",IF($K501=0,-1,IF(L501=0,1,($K501-L501)/ABS(L501))))</f>
        <v>0.00%</v>
      </c>
      <c r="O501" s="89">
        <v>0</v>
      </c>
      <c r="P501" s="89">
        <f>+K501-O501</f>
        <v>0</v>
      </c>
      <c r="Q501" s="90" t="str">
        <f>IF(AND($K501=0,O501=0),"0.00%",IF($K501=0,-1,IF(O501=0,1,($K501-O501)/ABS(O501))))</f>
        <v>0.00%</v>
      </c>
      <c r="R501" s="91"/>
      <c r="S501" s="89">
        <v>0</v>
      </c>
      <c r="T501" s="89">
        <f>+S501-K501</f>
        <v>0</v>
      </c>
      <c r="U501" s="335">
        <f>IF(C501=0,0,1)+IF(D501=0,0,1)+IF(E501=0,0,1)+IF(G501=0,0,1)+IF(K501=0,0,1)+IF(L501=0,0,1)+IF(M501=0,0,1)+IF(O501=0,0,1)</f>
        <v>0</v>
      </c>
    </row>
    <row r="502" spans="1:21" s="81" customFormat="1" ht="15" hidden="1">
      <c r="A502" s="87" t="s">
        <v>617</v>
      </c>
      <c r="B502" s="88" t="s">
        <v>4080</v>
      </c>
      <c r="C502" s="89">
        <v>0</v>
      </c>
      <c r="D502" s="89">
        <v>0</v>
      </c>
      <c r="E502" s="89">
        <f>C502-D502</f>
        <v>0</v>
      </c>
      <c r="F502" s="90" t="str">
        <f>IF(AND($C502=0,D502=0),"0.00%",IF($C502=0,-1,IF(D502=0,1,($C502-D502)/ABS(D502))))</f>
        <v>0.00%</v>
      </c>
      <c r="G502" s="89">
        <v>0</v>
      </c>
      <c r="H502" s="89">
        <f>+C502-G502</f>
        <v>0</v>
      </c>
      <c r="I502" s="90" t="str">
        <f>IF(AND($C502=0,G502=0),"0.00%",IF($C502=0,-1,IF(G502=0,1,($C502-G502)/ABS(G502))))</f>
        <v>0.00%</v>
      </c>
      <c r="J502" s="91"/>
      <c r="K502" s="89">
        <v>0</v>
      </c>
      <c r="L502" s="89">
        <v>0</v>
      </c>
      <c r="M502" s="89">
        <f>K502-L502</f>
        <v>0</v>
      </c>
      <c r="N502" s="90" t="str">
        <f>IF(AND($K502=0,L502=0),"0.00%",IF($K502=0,-1,IF(L502=0,1,($K502-L502)/ABS(L502))))</f>
        <v>0.00%</v>
      </c>
      <c r="O502" s="89">
        <v>0</v>
      </c>
      <c r="P502" s="89">
        <f>+K502-O502</f>
        <v>0</v>
      </c>
      <c r="Q502" s="90" t="str">
        <f>IF(AND($K502=0,O502=0),"0.00%",IF($K502=0,-1,IF(O502=0,1,($K502-O502)/ABS(O502))))</f>
        <v>0.00%</v>
      </c>
      <c r="R502" s="91"/>
      <c r="S502" s="89">
        <v>0</v>
      </c>
      <c r="T502" s="89">
        <f>+S502-K502</f>
        <v>0</v>
      </c>
      <c r="U502" s="335">
        <f>IF(C502=0,0,1)+IF(D502=0,0,1)+IF(E502=0,0,1)+IF(G502=0,0,1)+IF(K502=0,0,1)+IF(L502=0,0,1)+IF(M502=0,0,1)+IF(O502=0,0,1)</f>
        <v>0</v>
      </c>
    </row>
    <row r="503" spans="1:21" s="81" customFormat="1" ht="15" hidden="1">
      <c r="A503" s="87" t="s">
        <v>618</v>
      </c>
      <c r="B503" s="88" t="s">
        <v>4081</v>
      </c>
      <c r="C503" s="89">
        <v>0</v>
      </c>
      <c r="D503" s="89">
        <v>0</v>
      </c>
      <c r="E503" s="89">
        <f>C503-D503</f>
        <v>0</v>
      </c>
      <c r="F503" s="90" t="str">
        <f>IF(AND($C503=0,D503=0),"0.00%",IF($C503=0,-1,IF(D503=0,1,($C503-D503)/ABS(D503))))</f>
        <v>0.00%</v>
      </c>
      <c r="G503" s="89">
        <v>0</v>
      </c>
      <c r="H503" s="89">
        <f>+C503-G503</f>
        <v>0</v>
      </c>
      <c r="I503" s="90" t="str">
        <f>IF(AND($C503=0,G503=0),"0.00%",IF($C503=0,-1,IF(G503=0,1,($C503-G503)/ABS(G503))))</f>
        <v>0.00%</v>
      </c>
      <c r="J503" s="91"/>
      <c r="K503" s="89">
        <v>0</v>
      </c>
      <c r="L503" s="89">
        <v>0</v>
      </c>
      <c r="M503" s="89">
        <f>K503-L503</f>
        <v>0</v>
      </c>
      <c r="N503" s="90" t="str">
        <f>IF(AND($K503=0,L503=0),"0.00%",IF($K503=0,-1,IF(L503=0,1,($K503-L503)/ABS(L503))))</f>
        <v>0.00%</v>
      </c>
      <c r="O503" s="89">
        <v>0</v>
      </c>
      <c r="P503" s="89">
        <f>+K503-O503</f>
        <v>0</v>
      </c>
      <c r="Q503" s="90" t="str">
        <f>IF(AND($K503=0,O503=0),"0.00%",IF($K503=0,-1,IF(O503=0,1,($K503-O503)/ABS(O503))))</f>
        <v>0.00%</v>
      </c>
      <c r="R503" s="91"/>
      <c r="S503" s="89">
        <v>0</v>
      </c>
      <c r="T503" s="89">
        <f>+S503-K503</f>
        <v>0</v>
      </c>
      <c r="U503" s="335">
        <f>IF(C503=0,0,1)+IF(D503=0,0,1)+IF(E503=0,0,1)+IF(G503=0,0,1)+IF(K503=0,0,1)+IF(L503=0,0,1)+IF(M503=0,0,1)+IF(O503=0,0,1)</f>
        <v>0</v>
      </c>
    </row>
    <row r="504" spans="1:21" s="81" customFormat="1" ht="15" hidden="1">
      <c r="A504" s="87" t="s">
        <v>619</v>
      </c>
      <c r="B504" s="88" t="s">
        <v>3839</v>
      </c>
      <c r="C504" s="89">
        <v>0</v>
      </c>
      <c r="D504" s="89">
        <v>0</v>
      </c>
      <c r="E504" s="89">
        <f>C504-D504</f>
        <v>0</v>
      </c>
      <c r="F504" s="90" t="str">
        <f>IF(AND($C504=0,D504=0),"0.00%",IF($C504=0,-1,IF(D504=0,1,($C504-D504)/ABS(D504))))</f>
        <v>0.00%</v>
      </c>
      <c r="G504" s="89">
        <v>0</v>
      </c>
      <c r="H504" s="89">
        <f>+C504-G504</f>
        <v>0</v>
      </c>
      <c r="I504" s="90" t="str">
        <f>IF(AND($C504=0,G504=0),"0.00%",IF($C504=0,-1,IF(G504=0,1,($C504-G504)/ABS(G504))))</f>
        <v>0.00%</v>
      </c>
      <c r="J504" s="91"/>
      <c r="K504" s="89">
        <v>0</v>
      </c>
      <c r="L504" s="89">
        <v>0</v>
      </c>
      <c r="M504" s="89">
        <f>K504-L504</f>
        <v>0</v>
      </c>
      <c r="N504" s="90" t="str">
        <f>IF(AND($K504=0,L504=0),"0.00%",IF($K504=0,-1,IF(L504=0,1,($K504-L504)/ABS(L504))))</f>
        <v>0.00%</v>
      </c>
      <c r="O504" s="89">
        <v>0</v>
      </c>
      <c r="P504" s="89">
        <f>+K504-O504</f>
        <v>0</v>
      </c>
      <c r="Q504" s="90" t="str">
        <f>IF(AND($K504=0,O504=0),"0.00%",IF($K504=0,-1,IF(O504=0,1,($K504-O504)/ABS(O504))))</f>
        <v>0.00%</v>
      </c>
      <c r="R504" s="91"/>
      <c r="S504" s="89">
        <v>0</v>
      </c>
      <c r="T504" s="89">
        <f>+S504-K504</f>
        <v>0</v>
      </c>
      <c r="U504" s="335">
        <f>IF(C504=0,0,1)+IF(D504=0,0,1)+IF(E504=0,0,1)+IF(G504=0,0,1)+IF(K504=0,0,1)+IF(L504=0,0,1)+IF(M504=0,0,1)+IF(O504=0,0,1)</f>
        <v>0</v>
      </c>
    </row>
    <row r="505" spans="1:21" s="81" customFormat="1" ht="15" hidden="1">
      <c r="A505" s="87" t="s">
        <v>620</v>
      </c>
      <c r="B505" s="88" t="s">
        <v>4082</v>
      </c>
      <c r="C505" s="89">
        <v>0</v>
      </c>
      <c r="D505" s="89">
        <v>0</v>
      </c>
      <c r="E505" s="89">
        <f>C505-D505</f>
        <v>0</v>
      </c>
      <c r="F505" s="90" t="str">
        <f>IF(AND($C505=0,D505=0),"0.00%",IF($C505=0,-1,IF(D505=0,1,($C505-D505)/ABS(D505))))</f>
        <v>0.00%</v>
      </c>
      <c r="G505" s="89">
        <v>0</v>
      </c>
      <c r="H505" s="89">
        <f>+C505-G505</f>
        <v>0</v>
      </c>
      <c r="I505" s="90" t="str">
        <f>IF(AND($C505=0,G505=0),"0.00%",IF($C505=0,-1,IF(G505=0,1,($C505-G505)/ABS(G505))))</f>
        <v>0.00%</v>
      </c>
      <c r="J505" s="91"/>
      <c r="K505" s="89">
        <v>0</v>
      </c>
      <c r="L505" s="89">
        <v>0</v>
      </c>
      <c r="M505" s="89">
        <f>K505-L505</f>
        <v>0</v>
      </c>
      <c r="N505" s="90" t="str">
        <f>IF(AND($K505=0,L505=0),"0.00%",IF($K505=0,-1,IF(L505=0,1,($K505-L505)/ABS(L505))))</f>
        <v>0.00%</v>
      </c>
      <c r="O505" s="89">
        <v>0</v>
      </c>
      <c r="P505" s="89">
        <f>+K505-O505</f>
        <v>0</v>
      </c>
      <c r="Q505" s="90" t="str">
        <f>IF(AND($K505=0,O505=0),"0.00%",IF($K505=0,-1,IF(O505=0,1,($K505-O505)/ABS(O505))))</f>
        <v>0.00%</v>
      </c>
      <c r="R505" s="91"/>
      <c r="S505" s="89">
        <v>0</v>
      </c>
      <c r="T505" s="89">
        <f>+S505-K505</f>
        <v>0</v>
      </c>
      <c r="U505" s="335">
        <f>IF(C505=0,0,1)+IF(D505=0,0,1)+IF(E505=0,0,1)+IF(G505=0,0,1)+IF(K505=0,0,1)+IF(L505=0,0,1)+IF(M505=0,0,1)+IF(O505=0,0,1)</f>
        <v>0</v>
      </c>
    </row>
    <row r="506" spans="1:21" s="81" customFormat="1" ht="15" hidden="1">
      <c r="A506" s="87" t="s">
        <v>621</v>
      </c>
      <c r="B506" s="88" t="s">
        <v>4083</v>
      </c>
      <c r="C506" s="89">
        <v>0</v>
      </c>
      <c r="D506" s="89">
        <v>0</v>
      </c>
      <c r="E506" s="89">
        <f>C506-D506</f>
        <v>0</v>
      </c>
      <c r="F506" s="90" t="str">
        <f>IF(AND($C506=0,D506=0),"0.00%",IF($C506=0,-1,IF(D506=0,1,($C506-D506)/ABS(D506))))</f>
        <v>0.00%</v>
      </c>
      <c r="G506" s="89">
        <v>0</v>
      </c>
      <c r="H506" s="89">
        <f>+C506-G506</f>
        <v>0</v>
      </c>
      <c r="I506" s="90" t="str">
        <f>IF(AND($C506=0,G506=0),"0.00%",IF($C506=0,-1,IF(G506=0,1,($C506-G506)/ABS(G506))))</f>
        <v>0.00%</v>
      </c>
      <c r="J506" s="91"/>
      <c r="K506" s="89">
        <v>0</v>
      </c>
      <c r="L506" s="89">
        <v>0</v>
      </c>
      <c r="M506" s="89">
        <f>K506-L506</f>
        <v>0</v>
      </c>
      <c r="N506" s="90" t="str">
        <f>IF(AND($K506=0,L506=0),"0.00%",IF($K506=0,-1,IF(L506=0,1,($K506-L506)/ABS(L506))))</f>
        <v>0.00%</v>
      </c>
      <c r="O506" s="89">
        <v>0</v>
      </c>
      <c r="P506" s="89">
        <f>+K506-O506</f>
        <v>0</v>
      </c>
      <c r="Q506" s="90" t="str">
        <f>IF(AND($K506=0,O506=0),"0.00%",IF($K506=0,-1,IF(O506=0,1,($K506-O506)/ABS(O506))))</f>
        <v>0.00%</v>
      </c>
      <c r="R506" s="91"/>
      <c r="S506" s="89">
        <v>0</v>
      </c>
      <c r="T506" s="89">
        <f>+S506-K506</f>
        <v>0</v>
      </c>
      <c r="U506" s="335">
        <f>IF(C506=0,0,1)+IF(D506=0,0,1)+IF(E506=0,0,1)+IF(G506=0,0,1)+IF(K506=0,0,1)+IF(L506=0,0,1)+IF(M506=0,0,1)+IF(O506=0,0,1)</f>
        <v>0</v>
      </c>
    </row>
    <row r="507" spans="1:21" s="81" customFormat="1" ht="15" hidden="1">
      <c r="A507" s="87" t="s">
        <v>622</v>
      </c>
      <c r="B507" s="88" t="s">
        <v>4084</v>
      </c>
      <c r="C507" s="89">
        <v>0</v>
      </c>
      <c r="D507" s="89">
        <v>0</v>
      </c>
      <c r="E507" s="89">
        <f>C507-D507</f>
        <v>0</v>
      </c>
      <c r="F507" s="90" t="str">
        <f>IF(AND($C507=0,D507=0),"0.00%",IF($C507=0,-1,IF(D507=0,1,($C507-D507)/ABS(D507))))</f>
        <v>0.00%</v>
      </c>
      <c r="G507" s="89">
        <v>0</v>
      </c>
      <c r="H507" s="89">
        <f>+C507-G507</f>
        <v>0</v>
      </c>
      <c r="I507" s="90" t="str">
        <f>IF(AND($C507=0,G507=0),"0.00%",IF($C507=0,-1,IF(G507=0,1,($C507-G507)/ABS(G507))))</f>
        <v>0.00%</v>
      </c>
      <c r="J507" s="91"/>
      <c r="K507" s="89">
        <v>0</v>
      </c>
      <c r="L507" s="89">
        <v>0</v>
      </c>
      <c r="M507" s="89">
        <f>K507-L507</f>
        <v>0</v>
      </c>
      <c r="N507" s="90" t="str">
        <f>IF(AND($K507=0,L507=0),"0.00%",IF($K507=0,-1,IF(L507=0,1,($K507-L507)/ABS(L507))))</f>
        <v>0.00%</v>
      </c>
      <c r="O507" s="89">
        <v>0</v>
      </c>
      <c r="P507" s="89">
        <f>+K507-O507</f>
        <v>0</v>
      </c>
      <c r="Q507" s="90" t="str">
        <f>IF(AND($K507=0,O507=0),"0.00%",IF($K507=0,-1,IF(O507=0,1,($K507-O507)/ABS(O507))))</f>
        <v>0.00%</v>
      </c>
      <c r="R507" s="91"/>
      <c r="S507" s="89">
        <v>0</v>
      </c>
      <c r="T507" s="89">
        <f>+S507-K507</f>
        <v>0</v>
      </c>
      <c r="U507" s="335">
        <f>IF(C507=0,0,1)+IF(D507=0,0,1)+IF(E507=0,0,1)+IF(G507=0,0,1)+IF(K507=0,0,1)+IF(L507=0,0,1)+IF(M507=0,0,1)+IF(O507=0,0,1)</f>
        <v>0</v>
      </c>
    </row>
    <row r="508" spans="1:21" s="81" customFormat="1" ht="15" hidden="1">
      <c r="A508" s="87" t="s">
        <v>623</v>
      </c>
      <c r="B508" s="88" t="s">
        <v>4085</v>
      </c>
      <c r="C508" s="89">
        <v>0</v>
      </c>
      <c r="D508" s="89">
        <v>0</v>
      </c>
      <c r="E508" s="89">
        <f>C508-D508</f>
        <v>0</v>
      </c>
      <c r="F508" s="90" t="str">
        <f>IF(AND($C508=0,D508=0),"0.00%",IF($C508=0,-1,IF(D508=0,1,($C508-D508)/ABS(D508))))</f>
        <v>0.00%</v>
      </c>
      <c r="G508" s="89">
        <v>0</v>
      </c>
      <c r="H508" s="89">
        <f>+C508-G508</f>
        <v>0</v>
      </c>
      <c r="I508" s="90" t="str">
        <f>IF(AND($C508=0,G508=0),"0.00%",IF($C508=0,-1,IF(G508=0,1,($C508-G508)/ABS(G508))))</f>
        <v>0.00%</v>
      </c>
      <c r="J508" s="91"/>
      <c r="K508" s="89">
        <v>0</v>
      </c>
      <c r="L508" s="89">
        <v>0</v>
      </c>
      <c r="M508" s="89">
        <f>K508-L508</f>
        <v>0</v>
      </c>
      <c r="N508" s="90" t="str">
        <f>IF(AND($K508=0,L508=0),"0.00%",IF($K508=0,-1,IF(L508=0,1,($K508-L508)/ABS(L508))))</f>
        <v>0.00%</v>
      </c>
      <c r="O508" s="89">
        <v>0</v>
      </c>
      <c r="P508" s="89">
        <f>+K508-O508</f>
        <v>0</v>
      </c>
      <c r="Q508" s="90" t="str">
        <f>IF(AND($K508=0,O508=0),"0.00%",IF($K508=0,-1,IF(O508=0,1,($K508-O508)/ABS(O508))))</f>
        <v>0.00%</v>
      </c>
      <c r="R508" s="91"/>
      <c r="S508" s="89">
        <v>0</v>
      </c>
      <c r="T508" s="89">
        <f>+S508-K508</f>
        <v>0</v>
      </c>
      <c r="U508" s="335">
        <f>IF(C508=0,0,1)+IF(D508=0,0,1)+IF(E508=0,0,1)+IF(G508=0,0,1)+IF(K508=0,0,1)+IF(L508=0,0,1)+IF(M508=0,0,1)+IF(O508=0,0,1)</f>
        <v>0</v>
      </c>
    </row>
    <row r="509" spans="1:21" s="81" customFormat="1" ht="15" hidden="1">
      <c r="A509" s="87" t="s">
        <v>624</v>
      </c>
      <c r="B509" s="88" t="s">
        <v>4086</v>
      </c>
      <c r="C509" s="89">
        <v>0</v>
      </c>
      <c r="D509" s="89">
        <v>0</v>
      </c>
      <c r="E509" s="89">
        <f>C509-D509</f>
        <v>0</v>
      </c>
      <c r="F509" s="90" t="str">
        <f>IF(AND($C509=0,D509=0),"0.00%",IF($C509=0,-1,IF(D509=0,1,($C509-D509)/ABS(D509))))</f>
        <v>0.00%</v>
      </c>
      <c r="G509" s="89">
        <v>0</v>
      </c>
      <c r="H509" s="89">
        <f>+C509-G509</f>
        <v>0</v>
      </c>
      <c r="I509" s="90" t="str">
        <f>IF(AND($C509=0,G509=0),"0.00%",IF($C509=0,-1,IF(G509=0,1,($C509-G509)/ABS(G509))))</f>
        <v>0.00%</v>
      </c>
      <c r="J509" s="91"/>
      <c r="K509" s="89">
        <v>0</v>
      </c>
      <c r="L509" s="89">
        <v>0</v>
      </c>
      <c r="M509" s="89">
        <f>K509-L509</f>
        <v>0</v>
      </c>
      <c r="N509" s="90" t="str">
        <f>IF(AND($K509=0,L509=0),"0.00%",IF($K509=0,-1,IF(L509=0,1,($K509-L509)/ABS(L509))))</f>
        <v>0.00%</v>
      </c>
      <c r="O509" s="89">
        <v>0</v>
      </c>
      <c r="P509" s="89">
        <f>+K509-O509</f>
        <v>0</v>
      </c>
      <c r="Q509" s="90" t="str">
        <f>IF(AND($K509=0,O509=0),"0.00%",IF($K509=0,-1,IF(O509=0,1,($K509-O509)/ABS(O509))))</f>
        <v>0.00%</v>
      </c>
      <c r="R509" s="91"/>
      <c r="S509" s="89">
        <v>0</v>
      </c>
      <c r="T509" s="89">
        <f>+S509-K509</f>
        <v>0</v>
      </c>
      <c r="U509" s="335">
        <f>IF(C509=0,0,1)+IF(D509=0,0,1)+IF(E509=0,0,1)+IF(G509=0,0,1)+IF(K509=0,0,1)+IF(L509=0,0,1)+IF(M509=0,0,1)+IF(O509=0,0,1)</f>
        <v>0</v>
      </c>
    </row>
    <row r="510" spans="1:21" s="81" customFormat="1" ht="15" hidden="1">
      <c r="A510" s="87" t="s">
        <v>625</v>
      </c>
      <c r="B510" s="88" t="s">
        <v>4087</v>
      </c>
      <c r="C510" s="89">
        <v>0</v>
      </c>
      <c r="D510" s="89">
        <v>0</v>
      </c>
      <c r="E510" s="89">
        <f>C510-D510</f>
        <v>0</v>
      </c>
      <c r="F510" s="90" t="str">
        <f>IF(AND($C510=0,D510=0),"0.00%",IF($C510=0,-1,IF(D510=0,1,($C510-D510)/ABS(D510))))</f>
        <v>0.00%</v>
      </c>
      <c r="G510" s="89">
        <v>0</v>
      </c>
      <c r="H510" s="89">
        <f>+C510-G510</f>
        <v>0</v>
      </c>
      <c r="I510" s="90" t="str">
        <f>IF(AND($C510=0,G510=0),"0.00%",IF($C510=0,-1,IF(G510=0,1,($C510-G510)/ABS(G510))))</f>
        <v>0.00%</v>
      </c>
      <c r="J510" s="91"/>
      <c r="K510" s="89">
        <v>0</v>
      </c>
      <c r="L510" s="89">
        <v>0</v>
      </c>
      <c r="M510" s="89">
        <f>K510-L510</f>
        <v>0</v>
      </c>
      <c r="N510" s="90" t="str">
        <f>IF(AND($K510=0,L510=0),"0.00%",IF($K510=0,-1,IF(L510=0,1,($K510-L510)/ABS(L510))))</f>
        <v>0.00%</v>
      </c>
      <c r="O510" s="89">
        <v>0</v>
      </c>
      <c r="P510" s="89">
        <f>+K510-O510</f>
        <v>0</v>
      </c>
      <c r="Q510" s="90" t="str">
        <f>IF(AND($K510=0,O510=0),"0.00%",IF($K510=0,-1,IF(O510=0,1,($K510-O510)/ABS(O510))))</f>
        <v>0.00%</v>
      </c>
      <c r="R510" s="91"/>
      <c r="S510" s="89">
        <v>0</v>
      </c>
      <c r="T510" s="89">
        <f>+S510-K510</f>
        <v>0</v>
      </c>
      <c r="U510" s="335">
        <f>IF(C510=0,0,1)+IF(D510=0,0,1)+IF(E510=0,0,1)+IF(G510=0,0,1)+IF(K510=0,0,1)+IF(L510=0,0,1)+IF(M510=0,0,1)+IF(O510=0,0,1)</f>
        <v>0</v>
      </c>
    </row>
    <row r="511" spans="1:21" s="81" customFormat="1" ht="15" hidden="1">
      <c r="A511" s="87" t="s">
        <v>626</v>
      </c>
      <c r="B511" s="88" t="s">
        <v>4088</v>
      </c>
      <c r="C511" s="89">
        <v>0</v>
      </c>
      <c r="D511" s="89">
        <v>0</v>
      </c>
      <c r="E511" s="89">
        <f>C511-D511</f>
        <v>0</v>
      </c>
      <c r="F511" s="90" t="str">
        <f>IF(AND($C511=0,D511=0),"0.00%",IF($C511=0,-1,IF(D511=0,1,($C511-D511)/ABS(D511))))</f>
        <v>0.00%</v>
      </c>
      <c r="G511" s="89">
        <v>0</v>
      </c>
      <c r="H511" s="89">
        <f>+C511-G511</f>
        <v>0</v>
      </c>
      <c r="I511" s="90" t="str">
        <f>IF(AND($C511=0,G511=0),"0.00%",IF($C511=0,-1,IF(G511=0,1,($C511-G511)/ABS(G511))))</f>
        <v>0.00%</v>
      </c>
      <c r="J511" s="91"/>
      <c r="K511" s="89">
        <v>0</v>
      </c>
      <c r="L511" s="89">
        <v>0</v>
      </c>
      <c r="M511" s="89">
        <f>K511-L511</f>
        <v>0</v>
      </c>
      <c r="N511" s="90" t="str">
        <f>IF(AND($K511=0,L511=0),"0.00%",IF($K511=0,-1,IF(L511=0,1,($K511-L511)/ABS(L511))))</f>
        <v>0.00%</v>
      </c>
      <c r="O511" s="89">
        <v>0</v>
      </c>
      <c r="P511" s="89">
        <f>+K511-O511</f>
        <v>0</v>
      </c>
      <c r="Q511" s="90" t="str">
        <f>IF(AND($K511=0,O511=0),"0.00%",IF($K511=0,-1,IF(O511=0,1,($K511-O511)/ABS(O511))))</f>
        <v>0.00%</v>
      </c>
      <c r="R511" s="91"/>
      <c r="S511" s="89">
        <v>0</v>
      </c>
      <c r="T511" s="89">
        <f>+S511-K511</f>
        <v>0</v>
      </c>
      <c r="U511" s="335">
        <f>IF(C511=0,0,1)+IF(D511=0,0,1)+IF(E511=0,0,1)+IF(G511=0,0,1)+IF(K511=0,0,1)+IF(L511=0,0,1)+IF(M511=0,0,1)+IF(O511=0,0,1)</f>
        <v>0</v>
      </c>
    </row>
    <row r="512" spans="1:21" s="81" customFormat="1" ht="15" hidden="1">
      <c r="A512" s="87" t="s">
        <v>627</v>
      </c>
      <c r="B512" s="88" t="s">
        <v>4089</v>
      </c>
      <c r="C512" s="89">
        <v>0</v>
      </c>
      <c r="D512" s="89">
        <v>0</v>
      </c>
      <c r="E512" s="89">
        <f>C512-D512</f>
        <v>0</v>
      </c>
      <c r="F512" s="90" t="str">
        <f>IF(AND($C512=0,D512=0),"0.00%",IF($C512=0,-1,IF(D512=0,1,($C512-D512)/ABS(D512))))</f>
        <v>0.00%</v>
      </c>
      <c r="G512" s="89">
        <v>0</v>
      </c>
      <c r="H512" s="89">
        <f>+C512-G512</f>
        <v>0</v>
      </c>
      <c r="I512" s="90" t="str">
        <f>IF(AND($C512=0,G512=0),"0.00%",IF($C512=0,-1,IF(G512=0,1,($C512-G512)/ABS(G512))))</f>
        <v>0.00%</v>
      </c>
      <c r="J512" s="91"/>
      <c r="K512" s="89">
        <v>0</v>
      </c>
      <c r="L512" s="89">
        <v>0</v>
      </c>
      <c r="M512" s="89">
        <f>K512-L512</f>
        <v>0</v>
      </c>
      <c r="N512" s="90" t="str">
        <f>IF(AND($K512=0,L512=0),"0.00%",IF($K512=0,-1,IF(L512=0,1,($K512-L512)/ABS(L512))))</f>
        <v>0.00%</v>
      </c>
      <c r="O512" s="89">
        <v>0</v>
      </c>
      <c r="P512" s="89">
        <f>+K512-O512</f>
        <v>0</v>
      </c>
      <c r="Q512" s="90" t="str">
        <f>IF(AND($K512=0,O512=0),"0.00%",IF($K512=0,-1,IF(O512=0,1,($K512-O512)/ABS(O512))))</f>
        <v>0.00%</v>
      </c>
      <c r="R512" s="91"/>
      <c r="S512" s="89">
        <v>0</v>
      </c>
      <c r="T512" s="89">
        <f>+S512-K512</f>
        <v>0</v>
      </c>
      <c r="U512" s="335">
        <f>IF(C512=0,0,1)+IF(D512=0,0,1)+IF(E512=0,0,1)+IF(G512=0,0,1)+IF(K512=0,0,1)+IF(L512=0,0,1)+IF(M512=0,0,1)+IF(O512=0,0,1)</f>
        <v>0</v>
      </c>
    </row>
    <row r="513" spans="1:21" s="81" customFormat="1" ht="15" hidden="1">
      <c r="A513" s="87" t="s">
        <v>628</v>
      </c>
      <c r="B513" s="88" t="s">
        <v>4090</v>
      </c>
      <c r="C513" s="89">
        <v>0</v>
      </c>
      <c r="D513" s="89">
        <v>0</v>
      </c>
      <c r="E513" s="89">
        <f>C513-D513</f>
        <v>0</v>
      </c>
      <c r="F513" s="90" t="str">
        <f>IF(AND($C513=0,D513=0),"0.00%",IF($C513=0,-1,IF(D513=0,1,($C513-D513)/ABS(D513))))</f>
        <v>0.00%</v>
      </c>
      <c r="G513" s="89">
        <v>0</v>
      </c>
      <c r="H513" s="89">
        <f>+C513-G513</f>
        <v>0</v>
      </c>
      <c r="I513" s="90" t="str">
        <f>IF(AND($C513=0,G513=0),"0.00%",IF($C513=0,-1,IF(G513=0,1,($C513-G513)/ABS(G513))))</f>
        <v>0.00%</v>
      </c>
      <c r="J513" s="91"/>
      <c r="K513" s="89">
        <v>0</v>
      </c>
      <c r="L513" s="89">
        <v>0</v>
      </c>
      <c r="M513" s="89">
        <f>K513-L513</f>
        <v>0</v>
      </c>
      <c r="N513" s="90" t="str">
        <f>IF(AND($K513=0,L513=0),"0.00%",IF($K513=0,-1,IF(L513=0,1,($K513-L513)/ABS(L513))))</f>
        <v>0.00%</v>
      </c>
      <c r="O513" s="89">
        <v>0</v>
      </c>
      <c r="P513" s="89">
        <f>+K513-O513</f>
        <v>0</v>
      </c>
      <c r="Q513" s="90" t="str">
        <f>IF(AND($K513=0,O513=0),"0.00%",IF($K513=0,-1,IF(O513=0,1,($K513-O513)/ABS(O513))))</f>
        <v>0.00%</v>
      </c>
      <c r="R513" s="91"/>
      <c r="S513" s="89">
        <v>0</v>
      </c>
      <c r="T513" s="89">
        <f>+S513-K513</f>
        <v>0</v>
      </c>
      <c r="U513" s="335">
        <f>IF(C513=0,0,1)+IF(D513=0,0,1)+IF(E513=0,0,1)+IF(G513=0,0,1)+IF(K513=0,0,1)+IF(L513=0,0,1)+IF(M513=0,0,1)+IF(O513=0,0,1)</f>
        <v>0</v>
      </c>
    </row>
    <row r="514" spans="1:21" s="81" customFormat="1" ht="15" hidden="1">
      <c r="A514" s="87" t="s">
        <v>629</v>
      </c>
      <c r="B514" s="88" t="s">
        <v>4091</v>
      </c>
      <c r="C514" s="89">
        <v>0</v>
      </c>
      <c r="D514" s="89">
        <v>0</v>
      </c>
      <c r="E514" s="89">
        <f>C514-D514</f>
        <v>0</v>
      </c>
      <c r="F514" s="90" t="str">
        <f>IF(AND($C514=0,D514=0),"0.00%",IF($C514=0,-1,IF(D514=0,1,($C514-D514)/ABS(D514))))</f>
        <v>0.00%</v>
      </c>
      <c r="G514" s="89">
        <v>0</v>
      </c>
      <c r="H514" s="89">
        <f>+C514-G514</f>
        <v>0</v>
      </c>
      <c r="I514" s="90" t="str">
        <f>IF(AND($C514=0,G514=0),"0.00%",IF($C514=0,-1,IF(G514=0,1,($C514-G514)/ABS(G514))))</f>
        <v>0.00%</v>
      </c>
      <c r="J514" s="91"/>
      <c r="K514" s="89">
        <v>0</v>
      </c>
      <c r="L514" s="89">
        <v>0</v>
      </c>
      <c r="M514" s="89">
        <f>K514-L514</f>
        <v>0</v>
      </c>
      <c r="N514" s="90" t="str">
        <f>IF(AND($K514=0,L514=0),"0.00%",IF($K514=0,-1,IF(L514=0,1,($K514-L514)/ABS(L514))))</f>
        <v>0.00%</v>
      </c>
      <c r="O514" s="89">
        <v>0</v>
      </c>
      <c r="P514" s="89">
        <f>+K514-O514</f>
        <v>0</v>
      </c>
      <c r="Q514" s="90" t="str">
        <f>IF(AND($K514=0,O514=0),"0.00%",IF($K514=0,-1,IF(O514=0,1,($K514-O514)/ABS(O514))))</f>
        <v>0.00%</v>
      </c>
      <c r="R514" s="91"/>
      <c r="S514" s="89">
        <v>0</v>
      </c>
      <c r="T514" s="89">
        <f>+S514-K514</f>
        <v>0</v>
      </c>
      <c r="U514" s="335">
        <f>IF(C514=0,0,1)+IF(D514=0,0,1)+IF(E514=0,0,1)+IF(G514=0,0,1)+IF(K514=0,0,1)+IF(L514=0,0,1)+IF(M514=0,0,1)+IF(O514=0,0,1)</f>
        <v>0</v>
      </c>
    </row>
    <row r="515" spans="1:21" s="81" customFormat="1" ht="15" hidden="1">
      <c r="A515" s="87" t="s">
        <v>630</v>
      </c>
      <c r="B515" s="88" t="s">
        <v>4092</v>
      </c>
      <c r="C515" s="89">
        <v>0</v>
      </c>
      <c r="D515" s="89">
        <v>0</v>
      </c>
      <c r="E515" s="89">
        <f>C515-D515</f>
        <v>0</v>
      </c>
      <c r="F515" s="90" t="str">
        <f>IF(AND($C515=0,D515=0),"0.00%",IF($C515=0,-1,IF(D515=0,1,($C515-D515)/ABS(D515))))</f>
        <v>0.00%</v>
      </c>
      <c r="G515" s="89">
        <v>0</v>
      </c>
      <c r="H515" s="89">
        <f>+C515-G515</f>
        <v>0</v>
      </c>
      <c r="I515" s="90" t="str">
        <f>IF(AND($C515=0,G515=0),"0.00%",IF($C515=0,-1,IF(G515=0,1,($C515-G515)/ABS(G515))))</f>
        <v>0.00%</v>
      </c>
      <c r="J515" s="91"/>
      <c r="K515" s="89">
        <v>0</v>
      </c>
      <c r="L515" s="89">
        <v>0</v>
      </c>
      <c r="M515" s="89">
        <f>K515-L515</f>
        <v>0</v>
      </c>
      <c r="N515" s="90" t="str">
        <f>IF(AND($K515=0,L515=0),"0.00%",IF($K515=0,-1,IF(L515=0,1,($K515-L515)/ABS(L515))))</f>
        <v>0.00%</v>
      </c>
      <c r="O515" s="89">
        <v>0</v>
      </c>
      <c r="P515" s="89">
        <f>+K515-O515</f>
        <v>0</v>
      </c>
      <c r="Q515" s="90" t="str">
        <f>IF(AND($K515=0,O515=0),"0.00%",IF($K515=0,-1,IF(O515=0,1,($K515-O515)/ABS(O515))))</f>
        <v>0.00%</v>
      </c>
      <c r="R515" s="91"/>
      <c r="S515" s="89">
        <v>0</v>
      </c>
      <c r="T515" s="89">
        <f>+S515-K515</f>
        <v>0</v>
      </c>
      <c r="U515" s="335">
        <f>IF(C515=0,0,1)+IF(D515=0,0,1)+IF(E515=0,0,1)+IF(G515=0,0,1)+IF(K515=0,0,1)+IF(L515=0,0,1)+IF(M515=0,0,1)+IF(O515=0,0,1)</f>
        <v>0</v>
      </c>
    </row>
    <row r="516" spans="1:21" s="81" customFormat="1" ht="15" hidden="1">
      <c r="A516" s="87" t="s">
        <v>631</v>
      </c>
      <c r="B516" s="88" t="s">
        <v>4093</v>
      </c>
      <c r="C516" s="89">
        <v>0</v>
      </c>
      <c r="D516" s="89">
        <v>0</v>
      </c>
      <c r="E516" s="89">
        <f>C516-D516</f>
        <v>0</v>
      </c>
      <c r="F516" s="90" t="str">
        <f>IF(AND($C516=0,D516=0),"0.00%",IF($C516=0,-1,IF(D516=0,1,($C516-D516)/ABS(D516))))</f>
        <v>0.00%</v>
      </c>
      <c r="G516" s="89">
        <v>0</v>
      </c>
      <c r="H516" s="89">
        <f>+C516-G516</f>
        <v>0</v>
      </c>
      <c r="I516" s="90" t="str">
        <f>IF(AND($C516=0,G516=0),"0.00%",IF($C516=0,-1,IF(G516=0,1,($C516-G516)/ABS(G516))))</f>
        <v>0.00%</v>
      </c>
      <c r="J516" s="91"/>
      <c r="K516" s="89">
        <v>0</v>
      </c>
      <c r="L516" s="89">
        <v>0</v>
      </c>
      <c r="M516" s="89">
        <f>K516-L516</f>
        <v>0</v>
      </c>
      <c r="N516" s="90" t="str">
        <f>IF(AND($K516=0,L516=0),"0.00%",IF($K516=0,-1,IF(L516=0,1,($K516-L516)/ABS(L516))))</f>
        <v>0.00%</v>
      </c>
      <c r="O516" s="89">
        <v>0</v>
      </c>
      <c r="P516" s="89">
        <f>+K516-O516</f>
        <v>0</v>
      </c>
      <c r="Q516" s="90" t="str">
        <f>IF(AND($K516=0,O516=0),"0.00%",IF($K516=0,-1,IF(O516=0,1,($K516-O516)/ABS(O516))))</f>
        <v>0.00%</v>
      </c>
      <c r="R516" s="91"/>
      <c r="S516" s="89">
        <v>0</v>
      </c>
      <c r="T516" s="89">
        <f>+S516-K516</f>
        <v>0</v>
      </c>
      <c r="U516" s="335">
        <f>IF(C516=0,0,1)+IF(D516=0,0,1)+IF(E516=0,0,1)+IF(G516=0,0,1)+IF(K516=0,0,1)+IF(L516=0,0,1)+IF(M516=0,0,1)+IF(O516=0,0,1)</f>
        <v>0</v>
      </c>
    </row>
    <row r="517" spans="1:21" s="81" customFormat="1" ht="15" hidden="1">
      <c r="A517" s="87" t="s">
        <v>632</v>
      </c>
      <c r="B517" s="88" t="s">
        <v>4094</v>
      </c>
      <c r="C517" s="89">
        <v>0</v>
      </c>
      <c r="D517" s="89">
        <v>0</v>
      </c>
      <c r="E517" s="89">
        <f>C517-D517</f>
        <v>0</v>
      </c>
      <c r="F517" s="90" t="str">
        <f>IF(AND($C517=0,D517=0),"0.00%",IF($C517=0,-1,IF(D517=0,1,($C517-D517)/ABS(D517))))</f>
        <v>0.00%</v>
      </c>
      <c r="G517" s="89">
        <v>0</v>
      </c>
      <c r="H517" s="89">
        <f>+C517-G517</f>
        <v>0</v>
      </c>
      <c r="I517" s="90" t="str">
        <f>IF(AND($C517=0,G517=0),"0.00%",IF($C517=0,-1,IF(G517=0,1,($C517-G517)/ABS(G517))))</f>
        <v>0.00%</v>
      </c>
      <c r="J517" s="91"/>
      <c r="K517" s="89">
        <v>0</v>
      </c>
      <c r="L517" s="89">
        <v>0</v>
      </c>
      <c r="M517" s="89">
        <f>K517-L517</f>
        <v>0</v>
      </c>
      <c r="N517" s="90" t="str">
        <f>IF(AND($K517=0,L517=0),"0.00%",IF($K517=0,-1,IF(L517=0,1,($K517-L517)/ABS(L517))))</f>
        <v>0.00%</v>
      </c>
      <c r="O517" s="89">
        <v>0</v>
      </c>
      <c r="P517" s="89">
        <f>+K517-O517</f>
        <v>0</v>
      </c>
      <c r="Q517" s="90" t="str">
        <f>IF(AND($K517=0,O517=0),"0.00%",IF($K517=0,-1,IF(O517=0,1,($K517-O517)/ABS(O517))))</f>
        <v>0.00%</v>
      </c>
      <c r="R517" s="91"/>
      <c r="S517" s="89">
        <v>0</v>
      </c>
      <c r="T517" s="89">
        <f>+S517-K517</f>
        <v>0</v>
      </c>
      <c r="U517" s="335">
        <f>IF(C517=0,0,1)+IF(D517=0,0,1)+IF(E517=0,0,1)+IF(G517=0,0,1)+IF(K517=0,0,1)+IF(L517=0,0,1)+IF(M517=0,0,1)+IF(O517=0,0,1)</f>
        <v>0</v>
      </c>
    </row>
    <row r="518" spans="1:21" s="81" customFormat="1" ht="15" hidden="1">
      <c r="A518" s="87" t="s">
        <v>633</v>
      </c>
      <c r="B518" s="88" t="s">
        <v>4095</v>
      </c>
      <c r="C518" s="89">
        <v>0</v>
      </c>
      <c r="D518" s="89">
        <v>0</v>
      </c>
      <c r="E518" s="89">
        <f>C518-D518</f>
        <v>0</v>
      </c>
      <c r="F518" s="90" t="str">
        <f>IF(AND($C518=0,D518=0),"0.00%",IF($C518=0,-1,IF(D518=0,1,($C518-D518)/ABS(D518))))</f>
        <v>0.00%</v>
      </c>
      <c r="G518" s="89">
        <v>0</v>
      </c>
      <c r="H518" s="89">
        <f>+C518-G518</f>
        <v>0</v>
      </c>
      <c r="I518" s="90" t="str">
        <f>IF(AND($C518=0,G518=0),"0.00%",IF($C518=0,-1,IF(G518=0,1,($C518-G518)/ABS(G518))))</f>
        <v>0.00%</v>
      </c>
      <c r="J518" s="91"/>
      <c r="K518" s="89">
        <v>0</v>
      </c>
      <c r="L518" s="89">
        <v>0</v>
      </c>
      <c r="M518" s="89">
        <f>K518-L518</f>
        <v>0</v>
      </c>
      <c r="N518" s="90" t="str">
        <f>IF(AND($K518=0,L518=0),"0.00%",IF($K518=0,-1,IF(L518=0,1,($K518-L518)/ABS(L518))))</f>
        <v>0.00%</v>
      </c>
      <c r="O518" s="89">
        <v>0</v>
      </c>
      <c r="P518" s="89">
        <f>+K518-O518</f>
        <v>0</v>
      </c>
      <c r="Q518" s="90" t="str">
        <f>IF(AND($K518=0,O518=0),"0.00%",IF($K518=0,-1,IF(O518=0,1,($K518-O518)/ABS(O518))))</f>
        <v>0.00%</v>
      </c>
      <c r="R518" s="91"/>
      <c r="S518" s="89">
        <v>0</v>
      </c>
      <c r="T518" s="89">
        <f>+S518-K518</f>
        <v>0</v>
      </c>
      <c r="U518" s="335">
        <f>IF(C518=0,0,1)+IF(D518=0,0,1)+IF(E518=0,0,1)+IF(G518=0,0,1)+IF(K518=0,0,1)+IF(L518=0,0,1)+IF(M518=0,0,1)+IF(O518=0,0,1)</f>
        <v>0</v>
      </c>
    </row>
    <row r="519" spans="1:21" s="81" customFormat="1" ht="15" hidden="1">
      <c r="A519" s="87" t="s">
        <v>634</v>
      </c>
      <c r="B519" s="88" t="s">
        <v>4096</v>
      </c>
      <c r="C519" s="89">
        <v>0</v>
      </c>
      <c r="D519" s="89">
        <v>0</v>
      </c>
      <c r="E519" s="89">
        <f>C519-D519</f>
        <v>0</v>
      </c>
      <c r="F519" s="90" t="str">
        <f>IF(AND($C519=0,D519=0),"0.00%",IF($C519=0,-1,IF(D519=0,1,($C519-D519)/ABS(D519))))</f>
        <v>0.00%</v>
      </c>
      <c r="G519" s="89">
        <v>0</v>
      </c>
      <c r="H519" s="89">
        <f>+C519-G519</f>
        <v>0</v>
      </c>
      <c r="I519" s="90" t="str">
        <f>IF(AND($C519=0,G519=0),"0.00%",IF($C519=0,-1,IF(G519=0,1,($C519-G519)/ABS(G519))))</f>
        <v>0.00%</v>
      </c>
      <c r="J519" s="91"/>
      <c r="K519" s="89">
        <v>0</v>
      </c>
      <c r="L519" s="89">
        <v>0</v>
      </c>
      <c r="M519" s="89">
        <f>K519-L519</f>
        <v>0</v>
      </c>
      <c r="N519" s="90" t="str">
        <f>IF(AND($K519=0,L519=0),"0.00%",IF($K519=0,-1,IF(L519=0,1,($K519-L519)/ABS(L519))))</f>
        <v>0.00%</v>
      </c>
      <c r="O519" s="89">
        <v>0</v>
      </c>
      <c r="P519" s="89">
        <f>+K519-O519</f>
        <v>0</v>
      </c>
      <c r="Q519" s="90" t="str">
        <f>IF(AND($K519=0,O519=0),"0.00%",IF($K519=0,-1,IF(O519=0,1,($K519-O519)/ABS(O519))))</f>
        <v>0.00%</v>
      </c>
      <c r="R519" s="91"/>
      <c r="S519" s="89">
        <v>0</v>
      </c>
      <c r="T519" s="89">
        <f>+S519-K519</f>
        <v>0</v>
      </c>
      <c r="U519" s="335">
        <f>IF(C519=0,0,1)+IF(D519=0,0,1)+IF(E519=0,0,1)+IF(G519=0,0,1)+IF(K519=0,0,1)+IF(L519=0,0,1)+IF(M519=0,0,1)+IF(O519=0,0,1)</f>
        <v>0</v>
      </c>
    </row>
    <row r="520" spans="1:21" s="81" customFormat="1" ht="15" hidden="1">
      <c r="A520" s="87" t="s">
        <v>635</v>
      </c>
      <c r="B520" s="88" t="s">
        <v>4097</v>
      </c>
      <c r="C520" s="89">
        <v>0</v>
      </c>
      <c r="D520" s="89">
        <v>0</v>
      </c>
      <c r="E520" s="89">
        <f>C520-D520</f>
        <v>0</v>
      </c>
      <c r="F520" s="90" t="str">
        <f>IF(AND($C520=0,D520=0),"0.00%",IF($C520=0,-1,IF(D520=0,1,($C520-D520)/ABS(D520))))</f>
        <v>0.00%</v>
      </c>
      <c r="G520" s="89">
        <v>0</v>
      </c>
      <c r="H520" s="89">
        <f>+C520-G520</f>
        <v>0</v>
      </c>
      <c r="I520" s="90" t="str">
        <f>IF(AND($C520=0,G520=0),"0.00%",IF($C520=0,-1,IF(G520=0,1,($C520-G520)/ABS(G520))))</f>
        <v>0.00%</v>
      </c>
      <c r="J520" s="91"/>
      <c r="K520" s="89">
        <v>0</v>
      </c>
      <c r="L520" s="89">
        <v>0</v>
      </c>
      <c r="M520" s="89">
        <f>K520-L520</f>
        <v>0</v>
      </c>
      <c r="N520" s="90" t="str">
        <f>IF(AND($K520=0,L520=0),"0.00%",IF($K520=0,-1,IF(L520=0,1,($K520-L520)/ABS(L520))))</f>
        <v>0.00%</v>
      </c>
      <c r="O520" s="89">
        <v>0</v>
      </c>
      <c r="P520" s="89">
        <f>+K520-O520</f>
        <v>0</v>
      </c>
      <c r="Q520" s="90" t="str">
        <f>IF(AND($K520=0,O520=0),"0.00%",IF($K520=0,-1,IF(O520=0,1,($K520-O520)/ABS(O520))))</f>
        <v>0.00%</v>
      </c>
      <c r="R520" s="91"/>
      <c r="S520" s="89">
        <v>0</v>
      </c>
      <c r="T520" s="89">
        <f>+S520-K520</f>
        <v>0</v>
      </c>
      <c r="U520" s="335">
        <f>IF(C520=0,0,1)+IF(D520=0,0,1)+IF(E520=0,0,1)+IF(G520=0,0,1)+IF(K520=0,0,1)+IF(L520=0,0,1)+IF(M520=0,0,1)+IF(O520=0,0,1)</f>
        <v>0</v>
      </c>
    </row>
    <row r="521" spans="1:21" s="81" customFormat="1" ht="15" hidden="1">
      <c r="A521" s="87" t="s">
        <v>636</v>
      </c>
      <c r="B521" s="88" t="s">
        <v>4030</v>
      </c>
      <c r="C521" s="89">
        <v>0</v>
      </c>
      <c r="D521" s="89">
        <v>0</v>
      </c>
      <c r="E521" s="89">
        <f>C521-D521</f>
        <v>0</v>
      </c>
      <c r="F521" s="90" t="str">
        <f>IF(AND($C521=0,D521=0),"0.00%",IF($C521=0,-1,IF(D521=0,1,($C521-D521)/ABS(D521))))</f>
        <v>0.00%</v>
      </c>
      <c r="G521" s="89">
        <v>0</v>
      </c>
      <c r="H521" s="89">
        <f>+C521-G521</f>
        <v>0</v>
      </c>
      <c r="I521" s="90" t="str">
        <f>IF(AND($C521=0,G521=0),"0.00%",IF($C521=0,-1,IF(G521=0,1,($C521-G521)/ABS(G521))))</f>
        <v>0.00%</v>
      </c>
      <c r="J521" s="91"/>
      <c r="K521" s="89">
        <v>0</v>
      </c>
      <c r="L521" s="89">
        <v>0</v>
      </c>
      <c r="M521" s="89">
        <f>K521-L521</f>
        <v>0</v>
      </c>
      <c r="N521" s="90" t="str">
        <f>IF(AND($K521=0,L521=0),"0.00%",IF($K521=0,-1,IF(L521=0,1,($K521-L521)/ABS(L521))))</f>
        <v>0.00%</v>
      </c>
      <c r="O521" s="89">
        <v>0</v>
      </c>
      <c r="P521" s="89">
        <f>+K521-O521</f>
        <v>0</v>
      </c>
      <c r="Q521" s="90" t="str">
        <f>IF(AND($K521=0,O521=0),"0.00%",IF($K521=0,-1,IF(O521=0,1,($K521-O521)/ABS(O521))))</f>
        <v>0.00%</v>
      </c>
      <c r="R521" s="91"/>
      <c r="S521" s="89">
        <v>0</v>
      </c>
      <c r="T521" s="89">
        <f>+S521-K521</f>
        <v>0</v>
      </c>
      <c r="U521" s="335">
        <f>IF(C521=0,0,1)+IF(D521=0,0,1)+IF(E521=0,0,1)+IF(G521=0,0,1)+IF(K521=0,0,1)+IF(L521=0,0,1)+IF(M521=0,0,1)+IF(O521=0,0,1)</f>
        <v>0</v>
      </c>
    </row>
    <row r="522" spans="1:21" s="81" customFormat="1" ht="15" hidden="1">
      <c r="A522" s="87" t="s">
        <v>637</v>
      </c>
      <c r="B522" s="88" t="s">
        <v>4098</v>
      </c>
      <c r="C522" s="89">
        <v>0</v>
      </c>
      <c r="D522" s="89">
        <v>0</v>
      </c>
      <c r="E522" s="89">
        <f>C522-D522</f>
        <v>0</v>
      </c>
      <c r="F522" s="90" t="str">
        <f>IF(AND($C522=0,D522=0),"0.00%",IF($C522=0,-1,IF(D522=0,1,($C522-D522)/ABS(D522))))</f>
        <v>0.00%</v>
      </c>
      <c r="G522" s="89">
        <v>0</v>
      </c>
      <c r="H522" s="89">
        <f>+C522-G522</f>
        <v>0</v>
      </c>
      <c r="I522" s="90" t="str">
        <f>IF(AND($C522=0,G522=0),"0.00%",IF($C522=0,-1,IF(G522=0,1,($C522-G522)/ABS(G522))))</f>
        <v>0.00%</v>
      </c>
      <c r="J522" s="91"/>
      <c r="K522" s="89">
        <v>0</v>
      </c>
      <c r="L522" s="89">
        <v>0</v>
      </c>
      <c r="M522" s="89">
        <f>K522-L522</f>
        <v>0</v>
      </c>
      <c r="N522" s="90" t="str">
        <f>IF(AND($K522=0,L522=0),"0.00%",IF($K522=0,-1,IF(L522=0,1,($K522-L522)/ABS(L522))))</f>
        <v>0.00%</v>
      </c>
      <c r="O522" s="89">
        <v>0</v>
      </c>
      <c r="P522" s="89">
        <f>+K522-O522</f>
        <v>0</v>
      </c>
      <c r="Q522" s="90" t="str">
        <f>IF(AND($K522=0,O522=0),"0.00%",IF($K522=0,-1,IF(O522=0,1,($K522-O522)/ABS(O522))))</f>
        <v>0.00%</v>
      </c>
      <c r="R522" s="91"/>
      <c r="S522" s="89">
        <v>0</v>
      </c>
      <c r="T522" s="89">
        <f>+S522-K522</f>
        <v>0</v>
      </c>
      <c r="U522" s="335">
        <f>IF(C522=0,0,1)+IF(D522=0,0,1)+IF(E522=0,0,1)+IF(G522=0,0,1)+IF(K522=0,0,1)+IF(L522=0,0,1)+IF(M522=0,0,1)+IF(O522=0,0,1)</f>
        <v>0</v>
      </c>
    </row>
    <row r="523" spans="1:21" s="81" customFormat="1" ht="15" hidden="1">
      <c r="A523" s="87" t="s">
        <v>638</v>
      </c>
      <c r="B523" s="88" t="s">
        <v>4099</v>
      </c>
      <c r="C523" s="89">
        <v>0</v>
      </c>
      <c r="D523" s="89">
        <v>0</v>
      </c>
      <c r="E523" s="89">
        <f>C523-D523</f>
        <v>0</v>
      </c>
      <c r="F523" s="90" t="str">
        <f>IF(AND($C523=0,D523=0),"0.00%",IF($C523=0,-1,IF(D523=0,1,($C523-D523)/ABS(D523))))</f>
        <v>0.00%</v>
      </c>
      <c r="G523" s="89">
        <v>0</v>
      </c>
      <c r="H523" s="89">
        <f>+C523-G523</f>
        <v>0</v>
      </c>
      <c r="I523" s="90" t="str">
        <f>IF(AND($C523=0,G523=0),"0.00%",IF($C523=0,-1,IF(G523=0,1,($C523-G523)/ABS(G523))))</f>
        <v>0.00%</v>
      </c>
      <c r="J523" s="91"/>
      <c r="K523" s="89">
        <v>0</v>
      </c>
      <c r="L523" s="89">
        <v>0</v>
      </c>
      <c r="M523" s="89">
        <f>K523-L523</f>
        <v>0</v>
      </c>
      <c r="N523" s="90" t="str">
        <f>IF(AND($K523=0,L523=0),"0.00%",IF($K523=0,-1,IF(L523=0,1,($K523-L523)/ABS(L523))))</f>
        <v>0.00%</v>
      </c>
      <c r="O523" s="89">
        <v>0</v>
      </c>
      <c r="P523" s="89">
        <f>+K523-O523</f>
        <v>0</v>
      </c>
      <c r="Q523" s="90" t="str">
        <f>IF(AND($K523=0,O523=0),"0.00%",IF($K523=0,-1,IF(O523=0,1,($K523-O523)/ABS(O523))))</f>
        <v>0.00%</v>
      </c>
      <c r="R523" s="91"/>
      <c r="S523" s="89">
        <v>0</v>
      </c>
      <c r="T523" s="89">
        <f>+S523-K523</f>
        <v>0</v>
      </c>
      <c r="U523" s="335">
        <f>IF(C523=0,0,1)+IF(D523=0,0,1)+IF(E523=0,0,1)+IF(G523=0,0,1)+IF(K523=0,0,1)+IF(L523=0,0,1)+IF(M523=0,0,1)+IF(O523=0,0,1)</f>
        <v>0</v>
      </c>
    </row>
    <row r="524" spans="1:21" s="81" customFormat="1" ht="15" hidden="1">
      <c r="A524" s="87" t="s">
        <v>639</v>
      </c>
      <c r="B524" s="88" t="s">
        <v>4100</v>
      </c>
      <c r="C524" s="89">
        <v>0</v>
      </c>
      <c r="D524" s="89">
        <v>0</v>
      </c>
      <c r="E524" s="89">
        <f>C524-D524</f>
        <v>0</v>
      </c>
      <c r="F524" s="90" t="str">
        <f>IF(AND($C524=0,D524=0),"0.00%",IF($C524=0,-1,IF(D524=0,1,($C524-D524)/ABS(D524))))</f>
        <v>0.00%</v>
      </c>
      <c r="G524" s="89">
        <v>0</v>
      </c>
      <c r="H524" s="89">
        <f>+C524-G524</f>
        <v>0</v>
      </c>
      <c r="I524" s="90" t="str">
        <f>IF(AND($C524=0,G524=0),"0.00%",IF($C524=0,-1,IF(G524=0,1,($C524-G524)/ABS(G524))))</f>
        <v>0.00%</v>
      </c>
      <c r="J524" s="91"/>
      <c r="K524" s="89">
        <v>0</v>
      </c>
      <c r="L524" s="89">
        <v>0</v>
      </c>
      <c r="M524" s="89">
        <f>K524-L524</f>
        <v>0</v>
      </c>
      <c r="N524" s="90" t="str">
        <f>IF(AND($K524=0,L524=0),"0.00%",IF($K524=0,-1,IF(L524=0,1,($K524-L524)/ABS(L524))))</f>
        <v>0.00%</v>
      </c>
      <c r="O524" s="89">
        <v>0</v>
      </c>
      <c r="P524" s="89">
        <f>+K524-O524</f>
        <v>0</v>
      </c>
      <c r="Q524" s="90" t="str">
        <f>IF(AND($K524=0,O524=0),"0.00%",IF($K524=0,-1,IF(O524=0,1,($K524-O524)/ABS(O524))))</f>
        <v>0.00%</v>
      </c>
      <c r="R524" s="91"/>
      <c r="S524" s="89">
        <v>0</v>
      </c>
      <c r="T524" s="89">
        <f>+S524-K524</f>
        <v>0</v>
      </c>
      <c r="U524" s="335">
        <f>IF(C524=0,0,1)+IF(D524=0,0,1)+IF(E524=0,0,1)+IF(G524=0,0,1)+IF(K524=0,0,1)+IF(L524=0,0,1)+IF(M524=0,0,1)+IF(O524=0,0,1)</f>
        <v>0</v>
      </c>
    </row>
    <row r="525" spans="1:21" s="81" customFormat="1" ht="15" hidden="1">
      <c r="A525" s="87" t="s">
        <v>640</v>
      </c>
      <c r="B525" s="88" t="s">
        <v>4101</v>
      </c>
      <c r="C525" s="89">
        <v>0</v>
      </c>
      <c r="D525" s="89">
        <v>0</v>
      </c>
      <c r="E525" s="89">
        <f>C525-D525</f>
        <v>0</v>
      </c>
      <c r="F525" s="90" t="str">
        <f>IF(AND($C525=0,D525=0),"0.00%",IF($C525=0,-1,IF(D525=0,1,($C525-D525)/ABS(D525))))</f>
        <v>0.00%</v>
      </c>
      <c r="G525" s="89">
        <v>0</v>
      </c>
      <c r="H525" s="89">
        <f>+C525-G525</f>
        <v>0</v>
      </c>
      <c r="I525" s="90" t="str">
        <f>IF(AND($C525=0,G525=0),"0.00%",IF($C525=0,-1,IF(G525=0,1,($C525-G525)/ABS(G525))))</f>
        <v>0.00%</v>
      </c>
      <c r="J525" s="91"/>
      <c r="K525" s="89">
        <v>0</v>
      </c>
      <c r="L525" s="89">
        <v>0</v>
      </c>
      <c r="M525" s="89">
        <f>K525-L525</f>
        <v>0</v>
      </c>
      <c r="N525" s="90" t="str">
        <f>IF(AND($K525=0,L525=0),"0.00%",IF($K525=0,-1,IF(L525=0,1,($K525-L525)/ABS(L525))))</f>
        <v>0.00%</v>
      </c>
      <c r="O525" s="89">
        <v>0</v>
      </c>
      <c r="P525" s="89">
        <f>+K525-O525</f>
        <v>0</v>
      </c>
      <c r="Q525" s="90" t="str">
        <f>IF(AND($K525=0,O525=0),"0.00%",IF($K525=0,-1,IF(O525=0,1,($K525-O525)/ABS(O525))))</f>
        <v>0.00%</v>
      </c>
      <c r="R525" s="91"/>
      <c r="S525" s="89">
        <v>0</v>
      </c>
      <c r="T525" s="89">
        <f>+S525-K525</f>
        <v>0</v>
      </c>
      <c r="U525" s="335">
        <f>IF(C525=0,0,1)+IF(D525=0,0,1)+IF(E525=0,0,1)+IF(G525=0,0,1)+IF(K525=0,0,1)+IF(L525=0,0,1)+IF(M525=0,0,1)+IF(O525=0,0,1)</f>
        <v>0</v>
      </c>
    </row>
    <row r="526" spans="1:21" s="81" customFormat="1" ht="15" hidden="1">
      <c r="A526" s="87" t="s">
        <v>641</v>
      </c>
      <c r="B526" s="88" t="s">
        <v>4102</v>
      </c>
      <c r="C526" s="89">
        <v>0</v>
      </c>
      <c r="D526" s="89">
        <v>0</v>
      </c>
      <c r="E526" s="89">
        <f>C526-D526</f>
        <v>0</v>
      </c>
      <c r="F526" s="90" t="str">
        <f>IF(AND($C526=0,D526=0),"0.00%",IF($C526=0,-1,IF(D526=0,1,($C526-D526)/ABS(D526))))</f>
        <v>0.00%</v>
      </c>
      <c r="G526" s="89">
        <v>0</v>
      </c>
      <c r="H526" s="89">
        <f>+C526-G526</f>
        <v>0</v>
      </c>
      <c r="I526" s="90" t="str">
        <f>IF(AND($C526=0,G526=0),"0.00%",IF($C526=0,-1,IF(G526=0,1,($C526-G526)/ABS(G526))))</f>
        <v>0.00%</v>
      </c>
      <c r="J526" s="91"/>
      <c r="K526" s="89">
        <v>0</v>
      </c>
      <c r="L526" s="89">
        <v>0</v>
      </c>
      <c r="M526" s="89">
        <f>K526-L526</f>
        <v>0</v>
      </c>
      <c r="N526" s="90" t="str">
        <f>IF(AND($K526=0,L526=0),"0.00%",IF($K526=0,-1,IF(L526=0,1,($K526-L526)/ABS(L526))))</f>
        <v>0.00%</v>
      </c>
      <c r="O526" s="89">
        <v>0</v>
      </c>
      <c r="P526" s="89">
        <f>+K526-O526</f>
        <v>0</v>
      </c>
      <c r="Q526" s="90" t="str">
        <f>IF(AND($K526=0,O526=0),"0.00%",IF($K526=0,-1,IF(O526=0,1,($K526-O526)/ABS(O526))))</f>
        <v>0.00%</v>
      </c>
      <c r="R526" s="91"/>
      <c r="S526" s="89">
        <v>0</v>
      </c>
      <c r="T526" s="89">
        <f>+S526-K526</f>
        <v>0</v>
      </c>
      <c r="U526" s="335">
        <f>IF(C526=0,0,1)+IF(D526=0,0,1)+IF(E526=0,0,1)+IF(G526=0,0,1)+IF(K526=0,0,1)+IF(L526=0,0,1)+IF(M526=0,0,1)+IF(O526=0,0,1)</f>
        <v>0</v>
      </c>
    </row>
    <row r="527" spans="1:21" s="81" customFormat="1" ht="15" hidden="1">
      <c r="A527" s="87" t="s">
        <v>642</v>
      </c>
      <c r="B527" s="88" t="s">
        <v>4103</v>
      </c>
      <c r="C527" s="89">
        <v>0</v>
      </c>
      <c r="D527" s="89">
        <v>0</v>
      </c>
      <c r="E527" s="89">
        <f>C527-D527</f>
        <v>0</v>
      </c>
      <c r="F527" s="90" t="str">
        <f>IF(AND($C527=0,D527=0),"0.00%",IF($C527=0,-1,IF(D527=0,1,($C527-D527)/ABS(D527))))</f>
        <v>0.00%</v>
      </c>
      <c r="G527" s="89">
        <v>0</v>
      </c>
      <c r="H527" s="89">
        <f>+C527-G527</f>
        <v>0</v>
      </c>
      <c r="I527" s="90" t="str">
        <f>IF(AND($C527=0,G527=0),"0.00%",IF($C527=0,-1,IF(G527=0,1,($C527-G527)/ABS(G527))))</f>
        <v>0.00%</v>
      </c>
      <c r="J527" s="91"/>
      <c r="K527" s="89">
        <v>0</v>
      </c>
      <c r="L527" s="89">
        <v>0</v>
      </c>
      <c r="M527" s="89">
        <f>K527-L527</f>
        <v>0</v>
      </c>
      <c r="N527" s="90" t="str">
        <f>IF(AND($K527=0,L527=0),"0.00%",IF($K527=0,-1,IF(L527=0,1,($K527-L527)/ABS(L527))))</f>
        <v>0.00%</v>
      </c>
      <c r="O527" s="89">
        <v>0</v>
      </c>
      <c r="P527" s="89">
        <f>+K527-O527</f>
        <v>0</v>
      </c>
      <c r="Q527" s="90" t="str">
        <f>IF(AND($K527=0,O527=0),"0.00%",IF($K527=0,-1,IF(O527=0,1,($K527-O527)/ABS(O527))))</f>
        <v>0.00%</v>
      </c>
      <c r="R527" s="91"/>
      <c r="S527" s="89">
        <v>0</v>
      </c>
      <c r="T527" s="89">
        <f>+S527-K527</f>
        <v>0</v>
      </c>
      <c r="U527" s="335">
        <f>IF(C527=0,0,1)+IF(D527=0,0,1)+IF(E527=0,0,1)+IF(G527=0,0,1)+IF(K527=0,0,1)+IF(L527=0,0,1)+IF(M527=0,0,1)+IF(O527=0,0,1)</f>
        <v>0</v>
      </c>
    </row>
    <row r="528" spans="1:21" s="81" customFormat="1" ht="15" hidden="1">
      <c r="A528" s="87" t="s">
        <v>643</v>
      </c>
      <c r="B528" s="88" t="s">
        <v>4104</v>
      </c>
      <c r="C528" s="89">
        <v>0</v>
      </c>
      <c r="D528" s="89">
        <v>0</v>
      </c>
      <c r="E528" s="89">
        <f>C528-D528</f>
        <v>0</v>
      </c>
      <c r="F528" s="90" t="str">
        <f>IF(AND($C528=0,D528=0),"0.00%",IF($C528=0,-1,IF(D528=0,1,($C528-D528)/ABS(D528))))</f>
        <v>0.00%</v>
      </c>
      <c r="G528" s="89">
        <v>0</v>
      </c>
      <c r="H528" s="89">
        <f>+C528-G528</f>
        <v>0</v>
      </c>
      <c r="I528" s="90" t="str">
        <f>IF(AND($C528=0,G528=0),"0.00%",IF($C528=0,-1,IF(G528=0,1,($C528-G528)/ABS(G528))))</f>
        <v>0.00%</v>
      </c>
      <c r="J528" s="91"/>
      <c r="K528" s="89">
        <v>0</v>
      </c>
      <c r="L528" s="89">
        <v>0</v>
      </c>
      <c r="M528" s="89">
        <f>K528-L528</f>
        <v>0</v>
      </c>
      <c r="N528" s="90" t="str">
        <f>IF(AND($K528=0,L528=0),"0.00%",IF($K528=0,-1,IF(L528=0,1,($K528-L528)/ABS(L528))))</f>
        <v>0.00%</v>
      </c>
      <c r="O528" s="89">
        <v>0</v>
      </c>
      <c r="P528" s="89">
        <f>+K528-O528</f>
        <v>0</v>
      </c>
      <c r="Q528" s="90" t="str">
        <f>IF(AND($K528=0,O528=0),"0.00%",IF($K528=0,-1,IF(O528=0,1,($K528-O528)/ABS(O528))))</f>
        <v>0.00%</v>
      </c>
      <c r="R528" s="91"/>
      <c r="S528" s="89">
        <v>0</v>
      </c>
      <c r="T528" s="89">
        <f>+S528-K528</f>
        <v>0</v>
      </c>
      <c r="U528" s="335">
        <f>IF(C528=0,0,1)+IF(D528=0,0,1)+IF(E528=0,0,1)+IF(G528=0,0,1)+IF(K528=0,0,1)+IF(L528=0,0,1)+IF(M528=0,0,1)+IF(O528=0,0,1)</f>
        <v>0</v>
      </c>
    </row>
    <row r="529" spans="1:21" s="81" customFormat="1" ht="15" hidden="1">
      <c r="A529" s="87" t="s">
        <v>644</v>
      </c>
      <c r="B529" s="88" t="s">
        <v>4105</v>
      </c>
      <c r="C529" s="89">
        <v>0</v>
      </c>
      <c r="D529" s="89">
        <v>0</v>
      </c>
      <c r="E529" s="89">
        <f>C529-D529</f>
        <v>0</v>
      </c>
      <c r="F529" s="90" t="str">
        <f>IF(AND($C529=0,D529=0),"0.00%",IF($C529=0,-1,IF(D529=0,1,($C529-D529)/ABS(D529))))</f>
        <v>0.00%</v>
      </c>
      <c r="G529" s="89">
        <v>0</v>
      </c>
      <c r="H529" s="89">
        <f>+C529-G529</f>
        <v>0</v>
      </c>
      <c r="I529" s="90" t="str">
        <f>IF(AND($C529=0,G529=0),"0.00%",IF($C529=0,-1,IF(G529=0,1,($C529-G529)/ABS(G529))))</f>
        <v>0.00%</v>
      </c>
      <c r="J529" s="91"/>
      <c r="K529" s="89">
        <v>0</v>
      </c>
      <c r="L529" s="89">
        <v>0</v>
      </c>
      <c r="M529" s="89">
        <f>K529-L529</f>
        <v>0</v>
      </c>
      <c r="N529" s="90" t="str">
        <f>IF(AND($K529=0,L529=0),"0.00%",IF($K529=0,-1,IF(L529=0,1,($K529-L529)/ABS(L529))))</f>
        <v>0.00%</v>
      </c>
      <c r="O529" s="89">
        <v>0</v>
      </c>
      <c r="P529" s="89">
        <f>+K529-O529</f>
        <v>0</v>
      </c>
      <c r="Q529" s="90" t="str">
        <f>IF(AND($K529=0,O529=0),"0.00%",IF($K529=0,-1,IF(O529=0,1,($K529-O529)/ABS(O529))))</f>
        <v>0.00%</v>
      </c>
      <c r="R529" s="91"/>
      <c r="S529" s="89">
        <v>0</v>
      </c>
      <c r="T529" s="89">
        <f>+S529-K529</f>
        <v>0</v>
      </c>
      <c r="U529" s="335">
        <f>IF(C529=0,0,1)+IF(D529=0,0,1)+IF(E529=0,0,1)+IF(G529=0,0,1)+IF(K529=0,0,1)+IF(L529=0,0,1)+IF(M529=0,0,1)+IF(O529=0,0,1)</f>
        <v>0</v>
      </c>
    </row>
    <row r="530" spans="1:21" s="81" customFormat="1" ht="15" hidden="1">
      <c r="A530" s="87" t="s">
        <v>645</v>
      </c>
      <c r="B530" s="88" t="s">
        <v>4106</v>
      </c>
      <c r="C530" s="89">
        <v>0</v>
      </c>
      <c r="D530" s="89">
        <v>0</v>
      </c>
      <c r="E530" s="89">
        <f>C530-D530</f>
        <v>0</v>
      </c>
      <c r="F530" s="90" t="str">
        <f>IF(AND($C530=0,D530=0),"0.00%",IF($C530=0,-1,IF(D530=0,1,($C530-D530)/ABS(D530))))</f>
        <v>0.00%</v>
      </c>
      <c r="G530" s="89">
        <v>0</v>
      </c>
      <c r="H530" s="89">
        <f>+C530-G530</f>
        <v>0</v>
      </c>
      <c r="I530" s="90" t="str">
        <f>IF(AND($C530=0,G530=0),"0.00%",IF($C530=0,-1,IF(G530=0,1,($C530-G530)/ABS(G530))))</f>
        <v>0.00%</v>
      </c>
      <c r="J530" s="91"/>
      <c r="K530" s="89">
        <v>0</v>
      </c>
      <c r="L530" s="89">
        <v>0</v>
      </c>
      <c r="M530" s="89">
        <f>K530-L530</f>
        <v>0</v>
      </c>
      <c r="N530" s="90" t="str">
        <f>IF(AND($K530=0,L530=0),"0.00%",IF($K530=0,-1,IF(L530=0,1,($K530-L530)/ABS(L530))))</f>
        <v>0.00%</v>
      </c>
      <c r="O530" s="89">
        <v>0</v>
      </c>
      <c r="P530" s="89">
        <f>+K530-O530</f>
        <v>0</v>
      </c>
      <c r="Q530" s="90" t="str">
        <f>IF(AND($K530=0,O530=0),"0.00%",IF($K530=0,-1,IF(O530=0,1,($K530-O530)/ABS(O530))))</f>
        <v>0.00%</v>
      </c>
      <c r="R530" s="91"/>
      <c r="S530" s="89">
        <v>0</v>
      </c>
      <c r="T530" s="89">
        <f>+S530-K530</f>
        <v>0</v>
      </c>
      <c r="U530" s="335">
        <f>IF(C530=0,0,1)+IF(D530=0,0,1)+IF(E530=0,0,1)+IF(G530=0,0,1)+IF(K530=0,0,1)+IF(L530=0,0,1)+IF(M530=0,0,1)+IF(O530=0,0,1)</f>
        <v>0</v>
      </c>
    </row>
    <row r="531" spans="1:21" s="81" customFormat="1" ht="15" hidden="1">
      <c r="A531" s="87" t="s">
        <v>646</v>
      </c>
      <c r="B531" s="88" t="s">
        <v>4107</v>
      </c>
      <c r="C531" s="89">
        <v>0</v>
      </c>
      <c r="D531" s="89">
        <v>0</v>
      </c>
      <c r="E531" s="89">
        <f>C531-D531</f>
        <v>0</v>
      </c>
      <c r="F531" s="90" t="str">
        <f>IF(AND($C531=0,D531=0),"0.00%",IF($C531=0,-1,IF(D531=0,1,($C531-D531)/ABS(D531))))</f>
        <v>0.00%</v>
      </c>
      <c r="G531" s="89">
        <v>0</v>
      </c>
      <c r="H531" s="89">
        <f>+C531-G531</f>
        <v>0</v>
      </c>
      <c r="I531" s="90" t="str">
        <f>IF(AND($C531=0,G531=0),"0.00%",IF($C531=0,-1,IF(G531=0,1,($C531-G531)/ABS(G531))))</f>
        <v>0.00%</v>
      </c>
      <c r="J531" s="91"/>
      <c r="K531" s="89">
        <v>0</v>
      </c>
      <c r="L531" s="89">
        <v>0</v>
      </c>
      <c r="M531" s="89">
        <f>K531-L531</f>
        <v>0</v>
      </c>
      <c r="N531" s="90" t="str">
        <f>IF(AND($K531=0,L531=0),"0.00%",IF($K531=0,-1,IF(L531=0,1,($K531-L531)/ABS(L531))))</f>
        <v>0.00%</v>
      </c>
      <c r="O531" s="89">
        <v>0</v>
      </c>
      <c r="P531" s="89">
        <f>+K531-O531</f>
        <v>0</v>
      </c>
      <c r="Q531" s="90" t="str">
        <f>IF(AND($K531=0,O531=0),"0.00%",IF($K531=0,-1,IF(O531=0,1,($K531-O531)/ABS(O531))))</f>
        <v>0.00%</v>
      </c>
      <c r="R531" s="91"/>
      <c r="S531" s="89">
        <v>0</v>
      </c>
      <c r="T531" s="89">
        <f>+S531-K531</f>
        <v>0</v>
      </c>
      <c r="U531" s="335">
        <f>IF(C531=0,0,1)+IF(D531=0,0,1)+IF(E531=0,0,1)+IF(G531=0,0,1)+IF(K531=0,0,1)+IF(L531=0,0,1)+IF(M531=0,0,1)+IF(O531=0,0,1)</f>
        <v>0</v>
      </c>
    </row>
    <row r="532" spans="1:21" s="81" customFormat="1" ht="15" hidden="1">
      <c r="A532" s="87" t="s">
        <v>647</v>
      </c>
      <c r="B532" s="88" t="s">
        <v>4108</v>
      </c>
      <c r="C532" s="89">
        <v>0</v>
      </c>
      <c r="D532" s="89">
        <v>0</v>
      </c>
      <c r="E532" s="89">
        <f>C532-D532</f>
        <v>0</v>
      </c>
      <c r="F532" s="90" t="str">
        <f>IF(AND($C532=0,D532=0),"0.00%",IF($C532=0,-1,IF(D532=0,1,($C532-D532)/ABS(D532))))</f>
        <v>0.00%</v>
      </c>
      <c r="G532" s="89">
        <v>0</v>
      </c>
      <c r="H532" s="89">
        <f>+C532-G532</f>
        <v>0</v>
      </c>
      <c r="I532" s="90" t="str">
        <f>IF(AND($C532=0,G532=0),"0.00%",IF($C532=0,-1,IF(G532=0,1,($C532-G532)/ABS(G532))))</f>
        <v>0.00%</v>
      </c>
      <c r="J532" s="91"/>
      <c r="K532" s="89">
        <v>0</v>
      </c>
      <c r="L532" s="89">
        <v>0</v>
      </c>
      <c r="M532" s="89">
        <f>K532-L532</f>
        <v>0</v>
      </c>
      <c r="N532" s="90" t="str">
        <f>IF(AND($K532=0,L532=0),"0.00%",IF($K532=0,-1,IF(L532=0,1,($K532-L532)/ABS(L532))))</f>
        <v>0.00%</v>
      </c>
      <c r="O532" s="89">
        <v>0</v>
      </c>
      <c r="P532" s="89">
        <f>+K532-O532</f>
        <v>0</v>
      </c>
      <c r="Q532" s="90" t="str">
        <f>IF(AND($K532=0,O532=0),"0.00%",IF($K532=0,-1,IF(O532=0,1,($K532-O532)/ABS(O532))))</f>
        <v>0.00%</v>
      </c>
      <c r="R532" s="91"/>
      <c r="S532" s="89">
        <v>0</v>
      </c>
      <c r="T532" s="89">
        <f>+S532-K532</f>
        <v>0</v>
      </c>
      <c r="U532" s="335">
        <f>IF(C532=0,0,1)+IF(D532=0,0,1)+IF(E532=0,0,1)+IF(G532=0,0,1)+IF(K532=0,0,1)+IF(L532=0,0,1)+IF(M532=0,0,1)+IF(O532=0,0,1)</f>
        <v>0</v>
      </c>
    </row>
    <row r="533" spans="1:21" s="81" customFormat="1" ht="15" hidden="1">
      <c r="A533" s="87" t="s">
        <v>648</v>
      </c>
      <c r="B533" s="88" t="s">
        <v>4109</v>
      </c>
      <c r="C533" s="89">
        <v>0</v>
      </c>
      <c r="D533" s="89">
        <v>0</v>
      </c>
      <c r="E533" s="89">
        <f>C533-D533</f>
        <v>0</v>
      </c>
      <c r="F533" s="90" t="str">
        <f>IF(AND($C533=0,D533=0),"0.00%",IF($C533=0,-1,IF(D533=0,1,($C533-D533)/ABS(D533))))</f>
        <v>0.00%</v>
      </c>
      <c r="G533" s="89">
        <v>0</v>
      </c>
      <c r="H533" s="89">
        <f>+C533-G533</f>
        <v>0</v>
      </c>
      <c r="I533" s="90" t="str">
        <f>IF(AND($C533=0,G533=0),"0.00%",IF($C533=0,-1,IF(G533=0,1,($C533-G533)/ABS(G533))))</f>
        <v>0.00%</v>
      </c>
      <c r="J533" s="91"/>
      <c r="K533" s="89">
        <v>0</v>
      </c>
      <c r="L533" s="89">
        <v>0</v>
      </c>
      <c r="M533" s="89">
        <f>K533-L533</f>
        <v>0</v>
      </c>
      <c r="N533" s="90" t="str">
        <f>IF(AND($K533=0,L533=0),"0.00%",IF($K533=0,-1,IF(L533=0,1,($K533-L533)/ABS(L533))))</f>
        <v>0.00%</v>
      </c>
      <c r="O533" s="89">
        <v>0</v>
      </c>
      <c r="P533" s="89">
        <f>+K533-O533</f>
        <v>0</v>
      </c>
      <c r="Q533" s="90" t="str">
        <f>IF(AND($K533=0,O533=0),"0.00%",IF($K533=0,-1,IF(O533=0,1,($K533-O533)/ABS(O533))))</f>
        <v>0.00%</v>
      </c>
      <c r="R533" s="91"/>
      <c r="S533" s="89">
        <v>0</v>
      </c>
      <c r="T533" s="89">
        <f>+S533-K533</f>
        <v>0</v>
      </c>
      <c r="U533" s="335">
        <f>IF(C533=0,0,1)+IF(D533=0,0,1)+IF(E533=0,0,1)+IF(G533=0,0,1)+IF(K533=0,0,1)+IF(L533=0,0,1)+IF(M533=0,0,1)+IF(O533=0,0,1)</f>
        <v>0</v>
      </c>
    </row>
    <row r="534" spans="1:21" s="81" customFormat="1" ht="15" hidden="1">
      <c r="A534" s="87" t="s">
        <v>649</v>
      </c>
      <c r="B534" s="88" t="s">
        <v>4110</v>
      </c>
      <c r="C534" s="89">
        <v>0</v>
      </c>
      <c r="D534" s="89">
        <v>0</v>
      </c>
      <c r="E534" s="89">
        <f>C534-D534</f>
        <v>0</v>
      </c>
      <c r="F534" s="90" t="str">
        <f>IF(AND($C534=0,D534=0),"0.00%",IF($C534=0,-1,IF(D534=0,1,($C534-D534)/ABS(D534))))</f>
        <v>0.00%</v>
      </c>
      <c r="G534" s="89">
        <v>0</v>
      </c>
      <c r="H534" s="89">
        <f>+C534-G534</f>
        <v>0</v>
      </c>
      <c r="I534" s="90" t="str">
        <f>IF(AND($C534=0,G534=0),"0.00%",IF($C534=0,-1,IF(G534=0,1,($C534-G534)/ABS(G534))))</f>
        <v>0.00%</v>
      </c>
      <c r="J534" s="91"/>
      <c r="K534" s="89">
        <v>0</v>
      </c>
      <c r="L534" s="89">
        <v>0</v>
      </c>
      <c r="M534" s="89">
        <f>K534-L534</f>
        <v>0</v>
      </c>
      <c r="N534" s="90" t="str">
        <f>IF(AND($K534=0,L534=0),"0.00%",IF($K534=0,-1,IF(L534=0,1,($K534-L534)/ABS(L534))))</f>
        <v>0.00%</v>
      </c>
      <c r="O534" s="89">
        <v>0</v>
      </c>
      <c r="P534" s="89">
        <f>+K534-O534</f>
        <v>0</v>
      </c>
      <c r="Q534" s="90" t="str">
        <f>IF(AND($K534=0,O534=0),"0.00%",IF($K534=0,-1,IF(O534=0,1,($K534-O534)/ABS(O534))))</f>
        <v>0.00%</v>
      </c>
      <c r="R534" s="91"/>
      <c r="S534" s="89">
        <v>0</v>
      </c>
      <c r="T534" s="89">
        <f>+S534-K534</f>
        <v>0</v>
      </c>
      <c r="U534" s="335">
        <f>IF(C534=0,0,1)+IF(D534=0,0,1)+IF(E534=0,0,1)+IF(G534=0,0,1)+IF(K534=0,0,1)+IF(L534=0,0,1)+IF(M534=0,0,1)+IF(O534=0,0,1)</f>
        <v>0</v>
      </c>
    </row>
    <row r="535" spans="1:21" s="81" customFormat="1" ht="15" hidden="1">
      <c r="A535" s="87" t="s">
        <v>650</v>
      </c>
      <c r="B535" s="88" t="s">
        <v>4111</v>
      </c>
      <c r="C535" s="89">
        <v>0</v>
      </c>
      <c r="D535" s="89">
        <v>0</v>
      </c>
      <c r="E535" s="89">
        <f>C535-D535</f>
        <v>0</v>
      </c>
      <c r="F535" s="90" t="str">
        <f>IF(AND($C535=0,D535=0),"0.00%",IF($C535=0,-1,IF(D535=0,1,($C535-D535)/ABS(D535))))</f>
        <v>0.00%</v>
      </c>
      <c r="G535" s="89">
        <v>0</v>
      </c>
      <c r="H535" s="89">
        <f>+C535-G535</f>
        <v>0</v>
      </c>
      <c r="I535" s="90" t="str">
        <f>IF(AND($C535=0,G535=0),"0.00%",IF($C535=0,-1,IF(G535=0,1,($C535-G535)/ABS(G535))))</f>
        <v>0.00%</v>
      </c>
      <c r="J535" s="91"/>
      <c r="K535" s="89">
        <v>0</v>
      </c>
      <c r="L535" s="89">
        <v>0</v>
      </c>
      <c r="M535" s="89">
        <f>K535-L535</f>
        <v>0</v>
      </c>
      <c r="N535" s="90" t="str">
        <f>IF(AND($K535=0,L535=0),"0.00%",IF($K535=0,-1,IF(L535=0,1,($K535-L535)/ABS(L535))))</f>
        <v>0.00%</v>
      </c>
      <c r="O535" s="89">
        <v>0</v>
      </c>
      <c r="P535" s="89">
        <f>+K535-O535</f>
        <v>0</v>
      </c>
      <c r="Q535" s="90" t="str">
        <f>IF(AND($K535=0,O535=0),"0.00%",IF($K535=0,-1,IF(O535=0,1,($K535-O535)/ABS(O535))))</f>
        <v>0.00%</v>
      </c>
      <c r="R535" s="91"/>
      <c r="S535" s="89">
        <v>0</v>
      </c>
      <c r="T535" s="89">
        <f>+S535-K535</f>
        <v>0</v>
      </c>
      <c r="U535" s="335">
        <f>IF(C535=0,0,1)+IF(D535=0,0,1)+IF(E535=0,0,1)+IF(G535=0,0,1)+IF(K535=0,0,1)+IF(L535=0,0,1)+IF(M535=0,0,1)+IF(O535=0,0,1)</f>
        <v>0</v>
      </c>
    </row>
    <row r="536" spans="1:21" s="81" customFormat="1" ht="15" hidden="1">
      <c r="A536" s="87" t="s">
        <v>651</v>
      </c>
      <c r="B536" s="88" t="s">
        <v>4112</v>
      </c>
      <c r="C536" s="89">
        <v>0</v>
      </c>
      <c r="D536" s="89">
        <v>0</v>
      </c>
      <c r="E536" s="89">
        <f>C536-D536</f>
        <v>0</v>
      </c>
      <c r="F536" s="90" t="str">
        <f>IF(AND($C536=0,D536=0),"0.00%",IF($C536=0,-1,IF(D536=0,1,($C536-D536)/ABS(D536))))</f>
        <v>0.00%</v>
      </c>
      <c r="G536" s="89">
        <v>0</v>
      </c>
      <c r="H536" s="89">
        <f>+C536-G536</f>
        <v>0</v>
      </c>
      <c r="I536" s="90" t="str">
        <f>IF(AND($C536=0,G536=0),"0.00%",IF($C536=0,-1,IF(G536=0,1,($C536-G536)/ABS(G536))))</f>
        <v>0.00%</v>
      </c>
      <c r="J536" s="91"/>
      <c r="K536" s="89">
        <v>0</v>
      </c>
      <c r="L536" s="89">
        <v>0</v>
      </c>
      <c r="M536" s="89">
        <f>K536-L536</f>
        <v>0</v>
      </c>
      <c r="N536" s="90" t="str">
        <f>IF(AND($K536=0,L536=0),"0.00%",IF($K536=0,-1,IF(L536=0,1,($K536-L536)/ABS(L536))))</f>
        <v>0.00%</v>
      </c>
      <c r="O536" s="89">
        <v>0</v>
      </c>
      <c r="P536" s="89">
        <f>+K536-O536</f>
        <v>0</v>
      </c>
      <c r="Q536" s="90" t="str">
        <f>IF(AND($K536=0,O536=0),"0.00%",IF($K536=0,-1,IF(O536=0,1,($K536-O536)/ABS(O536))))</f>
        <v>0.00%</v>
      </c>
      <c r="R536" s="91"/>
      <c r="S536" s="89">
        <v>0</v>
      </c>
      <c r="T536" s="89">
        <f>+S536-K536</f>
        <v>0</v>
      </c>
      <c r="U536" s="335">
        <f>IF(C536=0,0,1)+IF(D536=0,0,1)+IF(E536=0,0,1)+IF(G536=0,0,1)+IF(K536=0,0,1)+IF(L536=0,0,1)+IF(M536=0,0,1)+IF(O536=0,0,1)</f>
        <v>0</v>
      </c>
    </row>
    <row r="537" spans="1:21" s="81" customFormat="1" ht="15" hidden="1">
      <c r="A537" s="87" t="s">
        <v>652</v>
      </c>
      <c r="B537" s="88" t="s">
        <v>4113</v>
      </c>
      <c r="C537" s="89">
        <v>0</v>
      </c>
      <c r="D537" s="89">
        <v>0</v>
      </c>
      <c r="E537" s="89">
        <f>C537-D537</f>
        <v>0</v>
      </c>
      <c r="F537" s="90" t="str">
        <f>IF(AND($C537=0,D537=0),"0.00%",IF($C537=0,-1,IF(D537=0,1,($C537-D537)/ABS(D537))))</f>
        <v>0.00%</v>
      </c>
      <c r="G537" s="89">
        <v>0</v>
      </c>
      <c r="H537" s="89">
        <f>+C537-G537</f>
        <v>0</v>
      </c>
      <c r="I537" s="90" t="str">
        <f>IF(AND($C537=0,G537=0),"0.00%",IF($C537=0,-1,IF(G537=0,1,($C537-G537)/ABS(G537))))</f>
        <v>0.00%</v>
      </c>
      <c r="J537" s="91"/>
      <c r="K537" s="89">
        <v>0</v>
      </c>
      <c r="L537" s="89">
        <v>0</v>
      </c>
      <c r="M537" s="89">
        <f>K537-L537</f>
        <v>0</v>
      </c>
      <c r="N537" s="90" t="str">
        <f>IF(AND($K537=0,L537=0),"0.00%",IF($K537=0,-1,IF(L537=0,1,($K537-L537)/ABS(L537))))</f>
        <v>0.00%</v>
      </c>
      <c r="O537" s="89">
        <v>0</v>
      </c>
      <c r="P537" s="89">
        <f>+K537-O537</f>
        <v>0</v>
      </c>
      <c r="Q537" s="90" t="str">
        <f>IF(AND($K537=0,O537=0),"0.00%",IF($K537=0,-1,IF(O537=0,1,($K537-O537)/ABS(O537))))</f>
        <v>0.00%</v>
      </c>
      <c r="R537" s="91"/>
      <c r="S537" s="89">
        <v>0</v>
      </c>
      <c r="T537" s="89">
        <f>+S537-K537</f>
        <v>0</v>
      </c>
      <c r="U537" s="335">
        <f>IF(C537=0,0,1)+IF(D537=0,0,1)+IF(E537=0,0,1)+IF(G537=0,0,1)+IF(K537=0,0,1)+IF(L537=0,0,1)+IF(M537=0,0,1)+IF(O537=0,0,1)</f>
        <v>0</v>
      </c>
    </row>
    <row r="538" spans="1:21" s="81" customFormat="1" ht="15" hidden="1">
      <c r="A538" s="87" t="s">
        <v>653</v>
      </c>
      <c r="B538" s="88" t="s">
        <v>4114</v>
      </c>
      <c r="C538" s="89">
        <v>0</v>
      </c>
      <c r="D538" s="89">
        <v>0</v>
      </c>
      <c r="E538" s="89">
        <f>C538-D538</f>
        <v>0</v>
      </c>
      <c r="F538" s="90" t="str">
        <f>IF(AND($C538=0,D538=0),"0.00%",IF($C538=0,-1,IF(D538=0,1,($C538-D538)/ABS(D538))))</f>
        <v>0.00%</v>
      </c>
      <c r="G538" s="89">
        <v>0</v>
      </c>
      <c r="H538" s="89">
        <f>+C538-G538</f>
        <v>0</v>
      </c>
      <c r="I538" s="90" t="str">
        <f>IF(AND($C538=0,G538=0),"0.00%",IF($C538=0,-1,IF(G538=0,1,($C538-G538)/ABS(G538))))</f>
        <v>0.00%</v>
      </c>
      <c r="J538" s="91"/>
      <c r="K538" s="89">
        <v>0</v>
      </c>
      <c r="L538" s="89">
        <v>0</v>
      </c>
      <c r="M538" s="89">
        <f>K538-L538</f>
        <v>0</v>
      </c>
      <c r="N538" s="90" t="str">
        <f>IF(AND($K538=0,L538=0),"0.00%",IF($K538=0,-1,IF(L538=0,1,($K538-L538)/ABS(L538))))</f>
        <v>0.00%</v>
      </c>
      <c r="O538" s="89">
        <v>0</v>
      </c>
      <c r="P538" s="89">
        <f>+K538-O538</f>
        <v>0</v>
      </c>
      <c r="Q538" s="90" t="str">
        <f>IF(AND($K538=0,O538=0),"0.00%",IF($K538=0,-1,IF(O538=0,1,($K538-O538)/ABS(O538))))</f>
        <v>0.00%</v>
      </c>
      <c r="R538" s="91"/>
      <c r="S538" s="89">
        <v>0</v>
      </c>
      <c r="T538" s="89">
        <f>+S538-K538</f>
        <v>0</v>
      </c>
      <c r="U538" s="335">
        <f>IF(C538=0,0,1)+IF(D538=0,0,1)+IF(E538=0,0,1)+IF(G538=0,0,1)+IF(K538=0,0,1)+IF(L538=0,0,1)+IF(M538=0,0,1)+IF(O538=0,0,1)</f>
        <v>0</v>
      </c>
    </row>
    <row r="539" spans="1:21" s="81" customFormat="1" ht="15" hidden="1">
      <c r="A539" s="87" t="s">
        <v>654</v>
      </c>
      <c r="B539" s="88" t="s">
        <v>4115</v>
      </c>
      <c r="C539" s="89">
        <v>0</v>
      </c>
      <c r="D539" s="89">
        <v>0</v>
      </c>
      <c r="E539" s="89">
        <f>C539-D539</f>
        <v>0</v>
      </c>
      <c r="F539" s="90" t="str">
        <f>IF(AND($C539=0,D539=0),"0.00%",IF($C539=0,-1,IF(D539=0,1,($C539-D539)/ABS(D539))))</f>
        <v>0.00%</v>
      </c>
      <c r="G539" s="89">
        <v>0</v>
      </c>
      <c r="H539" s="89">
        <f>+C539-G539</f>
        <v>0</v>
      </c>
      <c r="I539" s="90" t="str">
        <f>IF(AND($C539=0,G539=0),"0.00%",IF($C539=0,-1,IF(G539=0,1,($C539-G539)/ABS(G539))))</f>
        <v>0.00%</v>
      </c>
      <c r="J539" s="91"/>
      <c r="K539" s="89">
        <v>0</v>
      </c>
      <c r="L539" s="89">
        <v>0</v>
      </c>
      <c r="M539" s="89">
        <f>K539-L539</f>
        <v>0</v>
      </c>
      <c r="N539" s="90" t="str">
        <f>IF(AND($K539=0,L539=0),"0.00%",IF($K539=0,-1,IF(L539=0,1,($K539-L539)/ABS(L539))))</f>
        <v>0.00%</v>
      </c>
      <c r="O539" s="89">
        <v>0</v>
      </c>
      <c r="P539" s="89">
        <f>+K539-O539</f>
        <v>0</v>
      </c>
      <c r="Q539" s="90" t="str">
        <f>IF(AND($K539=0,O539=0),"0.00%",IF($K539=0,-1,IF(O539=0,1,($K539-O539)/ABS(O539))))</f>
        <v>0.00%</v>
      </c>
      <c r="R539" s="91"/>
      <c r="S539" s="89">
        <v>0</v>
      </c>
      <c r="T539" s="89">
        <f>+S539-K539</f>
        <v>0</v>
      </c>
      <c r="U539" s="335">
        <f>IF(C539=0,0,1)+IF(D539=0,0,1)+IF(E539=0,0,1)+IF(G539=0,0,1)+IF(K539=0,0,1)+IF(L539=0,0,1)+IF(M539=0,0,1)+IF(O539=0,0,1)</f>
        <v>0</v>
      </c>
    </row>
    <row r="540" spans="1:21" s="81" customFormat="1" ht="15" hidden="1">
      <c r="A540" s="87" t="s">
        <v>655</v>
      </c>
      <c r="B540" s="88" t="s">
        <v>4116</v>
      </c>
      <c r="C540" s="89">
        <v>0</v>
      </c>
      <c r="D540" s="89">
        <v>0</v>
      </c>
      <c r="E540" s="89">
        <f>C540-D540</f>
        <v>0</v>
      </c>
      <c r="F540" s="90" t="str">
        <f>IF(AND($C540=0,D540=0),"0.00%",IF($C540=0,-1,IF(D540=0,1,($C540-D540)/ABS(D540))))</f>
        <v>0.00%</v>
      </c>
      <c r="G540" s="89">
        <v>0</v>
      </c>
      <c r="H540" s="89">
        <f>+C540-G540</f>
        <v>0</v>
      </c>
      <c r="I540" s="90" t="str">
        <f>IF(AND($C540=0,G540=0),"0.00%",IF($C540=0,-1,IF(G540=0,1,($C540-G540)/ABS(G540))))</f>
        <v>0.00%</v>
      </c>
      <c r="J540" s="91"/>
      <c r="K540" s="89">
        <v>0</v>
      </c>
      <c r="L540" s="89">
        <v>0</v>
      </c>
      <c r="M540" s="89">
        <f>K540-L540</f>
        <v>0</v>
      </c>
      <c r="N540" s="90" t="str">
        <f>IF(AND($K540=0,L540=0),"0.00%",IF($K540=0,-1,IF(L540=0,1,($K540-L540)/ABS(L540))))</f>
        <v>0.00%</v>
      </c>
      <c r="O540" s="89">
        <v>0</v>
      </c>
      <c r="P540" s="89">
        <f>+K540-O540</f>
        <v>0</v>
      </c>
      <c r="Q540" s="90" t="str">
        <f>IF(AND($K540=0,O540=0),"0.00%",IF($K540=0,-1,IF(O540=0,1,($K540-O540)/ABS(O540))))</f>
        <v>0.00%</v>
      </c>
      <c r="R540" s="91"/>
      <c r="S540" s="89">
        <v>0</v>
      </c>
      <c r="T540" s="89">
        <f>+S540-K540</f>
        <v>0</v>
      </c>
      <c r="U540" s="335">
        <f>IF(C540=0,0,1)+IF(D540=0,0,1)+IF(E540=0,0,1)+IF(G540=0,0,1)+IF(K540=0,0,1)+IF(L540=0,0,1)+IF(M540=0,0,1)+IF(O540=0,0,1)</f>
        <v>0</v>
      </c>
    </row>
    <row r="541" spans="1:21" s="81" customFormat="1" ht="15" hidden="1">
      <c r="A541" s="87" t="s">
        <v>656</v>
      </c>
      <c r="B541" s="88" t="s">
        <v>4117</v>
      </c>
      <c r="C541" s="89">
        <v>0</v>
      </c>
      <c r="D541" s="89">
        <v>0</v>
      </c>
      <c r="E541" s="89">
        <f>C541-D541</f>
        <v>0</v>
      </c>
      <c r="F541" s="90" t="str">
        <f>IF(AND($C541=0,D541=0),"0.00%",IF($C541=0,-1,IF(D541=0,1,($C541-D541)/ABS(D541))))</f>
        <v>0.00%</v>
      </c>
      <c r="G541" s="89">
        <v>0</v>
      </c>
      <c r="H541" s="89">
        <f>+C541-G541</f>
        <v>0</v>
      </c>
      <c r="I541" s="90" t="str">
        <f>IF(AND($C541=0,G541=0),"0.00%",IF($C541=0,-1,IF(G541=0,1,($C541-G541)/ABS(G541))))</f>
        <v>0.00%</v>
      </c>
      <c r="J541" s="91"/>
      <c r="K541" s="89">
        <v>0</v>
      </c>
      <c r="L541" s="89">
        <v>0</v>
      </c>
      <c r="M541" s="89">
        <f>K541-L541</f>
        <v>0</v>
      </c>
      <c r="N541" s="90" t="str">
        <f>IF(AND($K541=0,L541=0),"0.00%",IF($K541=0,-1,IF(L541=0,1,($K541-L541)/ABS(L541))))</f>
        <v>0.00%</v>
      </c>
      <c r="O541" s="89">
        <v>0</v>
      </c>
      <c r="P541" s="89">
        <f>+K541-O541</f>
        <v>0</v>
      </c>
      <c r="Q541" s="90" t="str">
        <f>IF(AND($K541=0,O541=0),"0.00%",IF($K541=0,-1,IF(O541=0,1,($K541-O541)/ABS(O541))))</f>
        <v>0.00%</v>
      </c>
      <c r="R541" s="91"/>
      <c r="S541" s="89">
        <v>0</v>
      </c>
      <c r="T541" s="89">
        <f>+S541-K541</f>
        <v>0</v>
      </c>
      <c r="U541" s="335">
        <f>IF(C541=0,0,1)+IF(D541=0,0,1)+IF(E541=0,0,1)+IF(G541=0,0,1)+IF(K541=0,0,1)+IF(L541=0,0,1)+IF(M541=0,0,1)+IF(O541=0,0,1)</f>
        <v>0</v>
      </c>
    </row>
    <row r="542" spans="1:21" s="81" customFormat="1" ht="15" hidden="1">
      <c r="A542" s="87" t="s">
        <v>657</v>
      </c>
      <c r="B542" s="88" t="s">
        <v>4118</v>
      </c>
      <c r="C542" s="89">
        <v>0</v>
      </c>
      <c r="D542" s="89">
        <v>0</v>
      </c>
      <c r="E542" s="89">
        <f>C542-D542</f>
        <v>0</v>
      </c>
      <c r="F542" s="90" t="str">
        <f>IF(AND($C542=0,D542=0),"0.00%",IF($C542=0,-1,IF(D542=0,1,($C542-D542)/ABS(D542))))</f>
        <v>0.00%</v>
      </c>
      <c r="G542" s="89">
        <v>0</v>
      </c>
      <c r="H542" s="89">
        <f>+C542-G542</f>
        <v>0</v>
      </c>
      <c r="I542" s="90" t="str">
        <f>IF(AND($C542=0,G542=0),"0.00%",IF($C542=0,-1,IF(G542=0,1,($C542-G542)/ABS(G542))))</f>
        <v>0.00%</v>
      </c>
      <c r="J542" s="91"/>
      <c r="K542" s="89">
        <v>0</v>
      </c>
      <c r="L542" s="89">
        <v>0</v>
      </c>
      <c r="M542" s="89">
        <f>K542-L542</f>
        <v>0</v>
      </c>
      <c r="N542" s="90" t="str">
        <f>IF(AND($K542=0,L542=0),"0.00%",IF($K542=0,-1,IF(L542=0,1,($K542-L542)/ABS(L542))))</f>
        <v>0.00%</v>
      </c>
      <c r="O542" s="89">
        <v>0</v>
      </c>
      <c r="P542" s="89">
        <f>+K542-O542</f>
        <v>0</v>
      </c>
      <c r="Q542" s="90" t="str">
        <f>IF(AND($K542=0,O542=0),"0.00%",IF($K542=0,-1,IF(O542=0,1,($K542-O542)/ABS(O542))))</f>
        <v>0.00%</v>
      </c>
      <c r="R542" s="91"/>
      <c r="S542" s="89">
        <v>0</v>
      </c>
      <c r="T542" s="89">
        <f>+S542-K542</f>
        <v>0</v>
      </c>
      <c r="U542" s="335">
        <f>IF(C542=0,0,1)+IF(D542=0,0,1)+IF(E542=0,0,1)+IF(G542=0,0,1)+IF(K542=0,0,1)+IF(L542=0,0,1)+IF(M542=0,0,1)+IF(O542=0,0,1)</f>
        <v>0</v>
      </c>
    </row>
    <row r="543" spans="1:21" s="81" customFormat="1" ht="15" hidden="1">
      <c r="A543" s="87" t="s">
        <v>658</v>
      </c>
      <c r="B543" s="88" t="s">
        <v>4119</v>
      </c>
      <c r="C543" s="89">
        <v>0</v>
      </c>
      <c r="D543" s="89">
        <v>0</v>
      </c>
      <c r="E543" s="89">
        <f>C543-D543</f>
        <v>0</v>
      </c>
      <c r="F543" s="90" t="str">
        <f>IF(AND($C543=0,D543=0),"0.00%",IF($C543=0,-1,IF(D543=0,1,($C543-D543)/ABS(D543))))</f>
        <v>0.00%</v>
      </c>
      <c r="G543" s="89">
        <v>0</v>
      </c>
      <c r="H543" s="89">
        <f>+C543-G543</f>
        <v>0</v>
      </c>
      <c r="I543" s="90" t="str">
        <f>IF(AND($C543=0,G543=0),"0.00%",IF($C543=0,-1,IF(G543=0,1,($C543-G543)/ABS(G543))))</f>
        <v>0.00%</v>
      </c>
      <c r="J543" s="91"/>
      <c r="K543" s="89">
        <v>0</v>
      </c>
      <c r="L543" s="89">
        <v>0</v>
      </c>
      <c r="M543" s="89">
        <f>K543-L543</f>
        <v>0</v>
      </c>
      <c r="N543" s="90" t="str">
        <f>IF(AND($K543=0,L543=0),"0.00%",IF($K543=0,-1,IF(L543=0,1,($K543-L543)/ABS(L543))))</f>
        <v>0.00%</v>
      </c>
      <c r="O543" s="89">
        <v>0</v>
      </c>
      <c r="P543" s="89">
        <f>+K543-O543</f>
        <v>0</v>
      </c>
      <c r="Q543" s="90" t="str">
        <f>IF(AND($K543=0,O543=0),"0.00%",IF($K543=0,-1,IF(O543=0,1,($K543-O543)/ABS(O543))))</f>
        <v>0.00%</v>
      </c>
      <c r="R543" s="91"/>
      <c r="S543" s="89">
        <v>0</v>
      </c>
      <c r="T543" s="89">
        <f>+S543-K543</f>
        <v>0</v>
      </c>
      <c r="U543" s="335">
        <f>IF(C543=0,0,1)+IF(D543=0,0,1)+IF(E543=0,0,1)+IF(G543=0,0,1)+IF(K543=0,0,1)+IF(L543=0,0,1)+IF(M543=0,0,1)+IF(O543=0,0,1)</f>
        <v>0</v>
      </c>
    </row>
    <row r="544" spans="1:21" s="81" customFormat="1" ht="15" hidden="1">
      <c r="A544" s="87" t="s">
        <v>659</v>
      </c>
      <c r="B544" s="88" t="s">
        <v>4120</v>
      </c>
      <c r="C544" s="89">
        <v>0</v>
      </c>
      <c r="D544" s="89">
        <v>0</v>
      </c>
      <c r="E544" s="89">
        <f>C544-D544</f>
        <v>0</v>
      </c>
      <c r="F544" s="90" t="str">
        <f>IF(AND($C544=0,D544=0),"0.00%",IF($C544=0,-1,IF(D544=0,1,($C544-D544)/ABS(D544))))</f>
        <v>0.00%</v>
      </c>
      <c r="G544" s="89">
        <v>0</v>
      </c>
      <c r="H544" s="89">
        <f>+C544-G544</f>
        <v>0</v>
      </c>
      <c r="I544" s="90" t="str">
        <f>IF(AND($C544=0,G544=0),"0.00%",IF($C544=0,-1,IF(G544=0,1,($C544-G544)/ABS(G544))))</f>
        <v>0.00%</v>
      </c>
      <c r="J544" s="91"/>
      <c r="K544" s="89">
        <v>0</v>
      </c>
      <c r="L544" s="89">
        <v>0</v>
      </c>
      <c r="M544" s="89">
        <f>K544-L544</f>
        <v>0</v>
      </c>
      <c r="N544" s="90" t="str">
        <f>IF(AND($K544=0,L544=0),"0.00%",IF($K544=0,-1,IF(L544=0,1,($K544-L544)/ABS(L544))))</f>
        <v>0.00%</v>
      </c>
      <c r="O544" s="89">
        <v>0</v>
      </c>
      <c r="P544" s="89">
        <f>+K544-O544</f>
        <v>0</v>
      </c>
      <c r="Q544" s="90" t="str">
        <f>IF(AND($K544=0,O544=0),"0.00%",IF($K544=0,-1,IF(O544=0,1,($K544-O544)/ABS(O544))))</f>
        <v>0.00%</v>
      </c>
      <c r="R544" s="91"/>
      <c r="S544" s="89">
        <v>0</v>
      </c>
      <c r="T544" s="89">
        <f>+S544-K544</f>
        <v>0</v>
      </c>
      <c r="U544" s="335">
        <f>IF(C544=0,0,1)+IF(D544=0,0,1)+IF(E544=0,0,1)+IF(G544=0,0,1)+IF(K544=0,0,1)+IF(L544=0,0,1)+IF(M544=0,0,1)+IF(O544=0,0,1)</f>
        <v>0</v>
      </c>
    </row>
    <row r="545" spans="1:21" s="81" customFormat="1" ht="15" hidden="1">
      <c r="A545" s="87" t="s">
        <v>660</v>
      </c>
      <c r="B545" s="88" t="s">
        <v>4121</v>
      </c>
      <c r="C545" s="89">
        <v>0</v>
      </c>
      <c r="D545" s="89">
        <v>0</v>
      </c>
      <c r="E545" s="89">
        <f>C545-D545</f>
        <v>0</v>
      </c>
      <c r="F545" s="90" t="str">
        <f>IF(AND($C545=0,D545=0),"0.00%",IF($C545=0,-1,IF(D545=0,1,($C545-D545)/ABS(D545))))</f>
        <v>0.00%</v>
      </c>
      <c r="G545" s="89">
        <v>0</v>
      </c>
      <c r="H545" s="89">
        <f>+C545-G545</f>
        <v>0</v>
      </c>
      <c r="I545" s="90" t="str">
        <f>IF(AND($C545=0,G545=0),"0.00%",IF($C545=0,-1,IF(G545=0,1,($C545-G545)/ABS(G545))))</f>
        <v>0.00%</v>
      </c>
      <c r="J545" s="91"/>
      <c r="K545" s="89">
        <v>0</v>
      </c>
      <c r="L545" s="89">
        <v>0</v>
      </c>
      <c r="M545" s="89">
        <f>K545-L545</f>
        <v>0</v>
      </c>
      <c r="N545" s="90" t="str">
        <f>IF(AND($K545=0,L545=0),"0.00%",IF($K545=0,-1,IF(L545=0,1,($K545-L545)/ABS(L545))))</f>
        <v>0.00%</v>
      </c>
      <c r="O545" s="89">
        <v>0</v>
      </c>
      <c r="P545" s="89">
        <f>+K545-O545</f>
        <v>0</v>
      </c>
      <c r="Q545" s="90" t="str">
        <f>IF(AND($K545=0,O545=0),"0.00%",IF($K545=0,-1,IF(O545=0,1,($K545-O545)/ABS(O545))))</f>
        <v>0.00%</v>
      </c>
      <c r="R545" s="91"/>
      <c r="S545" s="89">
        <v>0</v>
      </c>
      <c r="T545" s="89">
        <f>+S545-K545</f>
        <v>0</v>
      </c>
      <c r="U545" s="335">
        <f>IF(C545=0,0,1)+IF(D545=0,0,1)+IF(E545=0,0,1)+IF(G545=0,0,1)+IF(K545=0,0,1)+IF(L545=0,0,1)+IF(M545=0,0,1)+IF(O545=0,0,1)</f>
        <v>0</v>
      </c>
    </row>
    <row r="546" spans="1:21" s="81" customFormat="1" ht="15" hidden="1">
      <c r="A546" s="87" t="s">
        <v>661</v>
      </c>
      <c r="B546" s="88" t="s">
        <v>4122</v>
      </c>
      <c r="C546" s="89">
        <v>0</v>
      </c>
      <c r="D546" s="89">
        <v>0</v>
      </c>
      <c r="E546" s="89">
        <f>C546-D546</f>
        <v>0</v>
      </c>
      <c r="F546" s="90" t="str">
        <f>IF(AND($C546=0,D546=0),"0.00%",IF($C546=0,-1,IF(D546=0,1,($C546-D546)/ABS(D546))))</f>
        <v>0.00%</v>
      </c>
      <c r="G546" s="89">
        <v>0</v>
      </c>
      <c r="H546" s="89">
        <f>+C546-G546</f>
        <v>0</v>
      </c>
      <c r="I546" s="90" t="str">
        <f>IF(AND($C546=0,G546=0),"0.00%",IF($C546=0,-1,IF(G546=0,1,($C546-G546)/ABS(G546))))</f>
        <v>0.00%</v>
      </c>
      <c r="J546" s="91"/>
      <c r="K546" s="89">
        <v>0</v>
      </c>
      <c r="L546" s="89">
        <v>0</v>
      </c>
      <c r="M546" s="89">
        <f>K546-L546</f>
        <v>0</v>
      </c>
      <c r="N546" s="90" t="str">
        <f>IF(AND($K546=0,L546=0),"0.00%",IF($K546=0,-1,IF(L546=0,1,($K546-L546)/ABS(L546))))</f>
        <v>0.00%</v>
      </c>
      <c r="O546" s="89">
        <v>0</v>
      </c>
      <c r="P546" s="89">
        <f>+K546-O546</f>
        <v>0</v>
      </c>
      <c r="Q546" s="90" t="str">
        <f>IF(AND($K546=0,O546=0),"0.00%",IF($K546=0,-1,IF(O546=0,1,($K546-O546)/ABS(O546))))</f>
        <v>0.00%</v>
      </c>
      <c r="R546" s="91"/>
      <c r="S546" s="89">
        <v>0</v>
      </c>
      <c r="T546" s="89">
        <f>+S546-K546</f>
        <v>0</v>
      </c>
      <c r="U546" s="335">
        <f>IF(C546=0,0,1)+IF(D546=0,0,1)+IF(E546=0,0,1)+IF(G546=0,0,1)+IF(K546=0,0,1)+IF(L546=0,0,1)+IF(M546=0,0,1)+IF(O546=0,0,1)</f>
        <v>0</v>
      </c>
    </row>
    <row r="547" spans="1:21" s="81" customFormat="1" ht="15" hidden="1">
      <c r="A547" s="87" t="s">
        <v>662</v>
      </c>
      <c r="B547" s="88" t="s">
        <v>4123</v>
      </c>
      <c r="C547" s="89">
        <v>0</v>
      </c>
      <c r="D547" s="89">
        <v>0</v>
      </c>
      <c r="E547" s="89">
        <f>C547-D547</f>
        <v>0</v>
      </c>
      <c r="F547" s="90" t="str">
        <f>IF(AND($C547=0,D547=0),"0.00%",IF($C547=0,-1,IF(D547=0,1,($C547-D547)/ABS(D547))))</f>
        <v>0.00%</v>
      </c>
      <c r="G547" s="89">
        <v>0</v>
      </c>
      <c r="H547" s="89">
        <f>+C547-G547</f>
        <v>0</v>
      </c>
      <c r="I547" s="90" t="str">
        <f>IF(AND($C547=0,G547=0),"0.00%",IF($C547=0,-1,IF(G547=0,1,($C547-G547)/ABS(G547))))</f>
        <v>0.00%</v>
      </c>
      <c r="J547" s="91"/>
      <c r="K547" s="89">
        <v>0</v>
      </c>
      <c r="L547" s="89">
        <v>0</v>
      </c>
      <c r="M547" s="89">
        <f>K547-L547</f>
        <v>0</v>
      </c>
      <c r="N547" s="90" t="str">
        <f>IF(AND($K547=0,L547=0),"0.00%",IF($K547=0,-1,IF(L547=0,1,($K547-L547)/ABS(L547))))</f>
        <v>0.00%</v>
      </c>
      <c r="O547" s="89">
        <v>0</v>
      </c>
      <c r="P547" s="89">
        <f>+K547-O547</f>
        <v>0</v>
      </c>
      <c r="Q547" s="90" t="str">
        <f>IF(AND($K547=0,O547=0),"0.00%",IF($K547=0,-1,IF(O547=0,1,($K547-O547)/ABS(O547))))</f>
        <v>0.00%</v>
      </c>
      <c r="R547" s="91"/>
      <c r="S547" s="89">
        <v>0</v>
      </c>
      <c r="T547" s="89">
        <f>+S547-K547</f>
        <v>0</v>
      </c>
      <c r="U547" s="335">
        <f>IF(C547=0,0,1)+IF(D547=0,0,1)+IF(E547=0,0,1)+IF(G547=0,0,1)+IF(K547=0,0,1)+IF(L547=0,0,1)+IF(M547=0,0,1)+IF(O547=0,0,1)</f>
        <v>0</v>
      </c>
    </row>
    <row r="548" spans="1:21" s="81" customFormat="1" ht="15" hidden="1">
      <c r="A548" s="87" t="s">
        <v>663</v>
      </c>
      <c r="B548" s="88" t="s">
        <v>4124</v>
      </c>
      <c r="C548" s="89">
        <v>0</v>
      </c>
      <c r="D548" s="89">
        <v>0</v>
      </c>
      <c r="E548" s="89">
        <f>C548-D548</f>
        <v>0</v>
      </c>
      <c r="F548" s="90" t="str">
        <f>IF(AND($C548=0,D548=0),"0.00%",IF($C548=0,-1,IF(D548=0,1,($C548-D548)/ABS(D548))))</f>
        <v>0.00%</v>
      </c>
      <c r="G548" s="89">
        <v>0</v>
      </c>
      <c r="H548" s="89">
        <f>+C548-G548</f>
        <v>0</v>
      </c>
      <c r="I548" s="90" t="str">
        <f>IF(AND($C548=0,G548=0),"0.00%",IF($C548=0,-1,IF(G548=0,1,($C548-G548)/ABS(G548))))</f>
        <v>0.00%</v>
      </c>
      <c r="J548" s="91"/>
      <c r="K548" s="89">
        <v>0</v>
      </c>
      <c r="L548" s="89">
        <v>0</v>
      </c>
      <c r="M548" s="89">
        <f>K548-L548</f>
        <v>0</v>
      </c>
      <c r="N548" s="90" t="str">
        <f>IF(AND($K548=0,L548=0),"0.00%",IF($K548=0,-1,IF(L548=0,1,($K548-L548)/ABS(L548))))</f>
        <v>0.00%</v>
      </c>
      <c r="O548" s="89">
        <v>0</v>
      </c>
      <c r="P548" s="89">
        <f>+K548-O548</f>
        <v>0</v>
      </c>
      <c r="Q548" s="90" t="str">
        <f>IF(AND($K548=0,O548=0),"0.00%",IF($K548=0,-1,IF(O548=0,1,($K548-O548)/ABS(O548))))</f>
        <v>0.00%</v>
      </c>
      <c r="R548" s="91"/>
      <c r="S548" s="89">
        <v>0</v>
      </c>
      <c r="T548" s="89">
        <f>+S548-K548</f>
        <v>0</v>
      </c>
      <c r="U548" s="335">
        <f>IF(C548=0,0,1)+IF(D548=0,0,1)+IF(E548=0,0,1)+IF(G548=0,0,1)+IF(K548=0,0,1)+IF(L548=0,0,1)+IF(M548=0,0,1)+IF(O548=0,0,1)</f>
        <v>0</v>
      </c>
    </row>
    <row r="549" spans="1:21" s="81" customFormat="1" ht="15" hidden="1">
      <c r="A549" s="87" t="s">
        <v>664</v>
      </c>
      <c r="B549" s="88" t="s">
        <v>4125</v>
      </c>
      <c r="C549" s="89">
        <v>0</v>
      </c>
      <c r="D549" s="89">
        <v>0</v>
      </c>
      <c r="E549" s="89">
        <f>C549-D549</f>
        <v>0</v>
      </c>
      <c r="F549" s="90" t="str">
        <f>IF(AND($C549=0,D549=0),"0.00%",IF($C549=0,-1,IF(D549=0,1,($C549-D549)/ABS(D549))))</f>
        <v>0.00%</v>
      </c>
      <c r="G549" s="89">
        <v>0</v>
      </c>
      <c r="H549" s="89">
        <f>+C549-G549</f>
        <v>0</v>
      </c>
      <c r="I549" s="90" t="str">
        <f>IF(AND($C549=0,G549=0),"0.00%",IF($C549=0,-1,IF(G549=0,1,($C549-G549)/ABS(G549))))</f>
        <v>0.00%</v>
      </c>
      <c r="J549" s="91"/>
      <c r="K549" s="89">
        <v>0</v>
      </c>
      <c r="L549" s="89">
        <v>0</v>
      </c>
      <c r="M549" s="89">
        <f>K549-L549</f>
        <v>0</v>
      </c>
      <c r="N549" s="90" t="str">
        <f>IF(AND($K549=0,L549=0),"0.00%",IF($K549=0,-1,IF(L549=0,1,($K549-L549)/ABS(L549))))</f>
        <v>0.00%</v>
      </c>
      <c r="O549" s="89">
        <v>0</v>
      </c>
      <c r="P549" s="89">
        <f>+K549-O549</f>
        <v>0</v>
      </c>
      <c r="Q549" s="90" t="str">
        <f>IF(AND($K549=0,O549=0),"0.00%",IF($K549=0,-1,IF(O549=0,1,($K549-O549)/ABS(O549))))</f>
        <v>0.00%</v>
      </c>
      <c r="R549" s="91"/>
      <c r="S549" s="89">
        <v>0</v>
      </c>
      <c r="T549" s="89">
        <f>+S549-K549</f>
        <v>0</v>
      </c>
      <c r="U549" s="335">
        <f>IF(C549=0,0,1)+IF(D549=0,0,1)+IF(E549=0,0,1)+IF(G549=0,0,1)+IF(K549=0,0,1)+IF(L549=0,0,1)+IF(M549=0,0,1)+IF(O549=0,0,1)</f>
        <v>0</v>
      </c>
    </row>
    <row r="550" spans="1:21" s="81" customFormat="1" ht="15" hidden="1">
      <c r="A550" s="87" t="s">
        <v>665</v>
      </c>
      <c r="B550" s="88" t="s">
        <v>4126</v>
      </c>
      <c r="C550" s="89">
        <v>0</v>
      </c>
      <c r="D550" s="89">
        <v>0</v>
      </c>
      <c r="E550" s="89">
        <f>C550-D550</f>
        <v>0</v>
      </c>
      <c r="F550" s="90" t="str">
        <f>IF(AND($C550=0,D550=0),"0.00%",IF($C550=0,-1,IF(D550=0,1,($C550-D550)/ABS(D550))))</f>
        <v>0.00%</v>
      </c>
      <c r="G550" s="89">
        <v>0</v>
      </c>
      <c r="H550" s="89">
        <f>+C550-G550</f>
        <v>0</v>
      </c>
      <c r="I550" s="90" t="str">
        <f>IF(AND($C550=0,G550=0),"0.00%",IF($C550=0,-1,IF(G550=0,1,($C550-G550)/ABS(G550))))</f>
        <v>0.00%</v>
      </c>
      <c r="J550" s="91"/>
      <c r="K550" s="89">
        <v>0</v>
      </c>
      <c r="L550" s="89">
        <v>0</v>
      </c>
      <c r="M550" s="89">
        <f>K550-L550</f>
        <v>0</v>
      </c>
      <c r="N550" s="90" t="str">
        <f>IF(AND($K550=0,L550=0),"0.00%",IF($K550=0,-1,IF(L550=0,1,($K550-L550)/ABS(L550))))</f>
        <v>0.00%</v>
      </c>
      <c r="O550" s="89">
        <v>0</v>
      </c>
      <c r="P550" s="89">
        <f>+K550-O550</f>
        <v>0</v>
      </c>
      <c r="Q550" s="90" t="str">
        <f>IF(AND($K550=0,O550=0),"0.00%",IF($K550=0,-1,IF(O550=0,1,($K550-O550)/ABS(O550))))</f>
        <v>0.00%</v>
      </c>
      <c r="R550" s="91"/>
      <c r="S550" s="89">
        <v>0</v>
      </c>
      <c r="T550" s="89">
        <f>+S550-K550</f>
        <v>0</v>
      </c>
      <c r="U550" s="335">
        <f>IF(C550=0,0,1)+IF(D550=0,0,1)+IF(E550=0,0,1)+IF(G550=0,0,1)+IF(K550=0,0,1)+IF(L550=0,0,1)+IF(M550=0,0,1)+IF(O550=0,0,1)</f>
        <v>0</v>
      </c>
    </row>
    <row r="551" spans="1:21" s="81" customFormat="1" ht="15" hidden="1">
      <c r="A551" s="87" t="s">
        <v>666</v>
      </c>
      <c r="B551" s="88" t="s">
        <v>4127</v>
      </c>
      <c r="C551" s="89">
        <v>0</v>
      </c>
      <c r="D551" s="89">
        <v>0</v>
      </c>
      <c r="E551" s="89">
        <f>C551-D551</f>
        <v>0</v>
      </c>
      <c r="F551" s="90" t="str">
        <f>IF(AND($C551=0,D551=0),"0.00%",IF($C551=0,-1,IF(D551=0,1,($C551-D551)/ABS(D551))))</f>
        <v>0.00%</v>
      </c>
      <c r="G551" s="89">
        <v>0</v>
      </c>
      <c r="H551" s="89">
        <f>+C551-G551</f>
        <v>0</v>
      </c>
      <c r="I551" s="90" t="str">
        <f>IF(AND($C551=0,G551=0),"0.00%",IF($C551=0,-1,IF(G551=0,1,($C551-G551)/ABS(G551))))</f>
        <v>0.00%</v>
      </c>
      <c r="J551" s="91"/>
      <c r="K551" s="89">
        <v>0</v>
      </c>
      <c r="L551" s="89">
        <v>0</v>
      </c>
      <c r="M551" s="89">
        <f>K551-L551</f>
        <v>0</v>
      </c>
      <c r="N551" s="90" t="str">
        <f>IF(AND($K551=0,L551=0),"0.00%",IF($K551=0,-1,IF(L551=0,1,($K551-L551)/ABS(L551))))</f>
        <v>0.00%</v>
      </c>
      <c r="O551" s="89">
        <v>0</v>
      </c>
      <c r="P551" s="89">
        <f>+K551-O551</f>
        <v>0</v>
      </c>
      <c r="Q551" s="90" t="str">
        <f>IF(AND($K551=0,O551=0),"0.00%",IF($K551=0,-1,IF(O551=0,1,($K551-O551)/ABS(O551))))</f>
        <v>0.00%</v>
      </c>
      <c r="R551" s="91"/>
      <c r="S551" s="89">
        <v>0</v>
      </c>
      <c r="T551" s="89">
        <f>+S551-K551</f>
        <v>0</v>
      </c>
      <c r="U551" s="335">
        <f>IF(C551=0,0,1)+IF(D551=0,0,1)+IF(E551=0,0,1)+IF(G551=0,0,1)+IF(K551=0,0,1)+IF(L551=0,0,1)+IF(M551=0,0,1)+IF(O551=0,0,1)</f>
        <v>0</v>
      </c>
    </row>
    <row r="552" spans="1:21" s="81" customFormat="1" ht="15" hidden="1">
      <c r="A552" s="87" t="s">
        <v>667</v>
      </c>
      <c r="B552" s="88" t="s">
        <v>4128</v>
      </c>
      <c r="C552" s="89">
        <v>0</v>
      </c>
      <c r="D552" s="89">
        <v>0</v>
      </c>
      <c r="E552" s="89">
        <f>C552-D552</f>
        <v>0</v>
      </c>
      <c r="F552" s="90" t="str">
        <f>IF(AND($C552=0,D552=0),"0.00%",IF($C552=0,-1,IF(D552=0,1,($C552-D552)/ABS(D552))))</f>
        <v>0.00%</v>
      </c>
      <c r="G552" s="89">
        <v>0</v>
      </c>
      <c r="H552" s="89">
        <f>+C552-G552</f>
        <v>0</v>
      </c>
      <c r="I552" s="90" t="str">
        <f>IF(AND($C552=0,G552=0),"0.00%",IF($C552=0,-1,IF(G552=0,1,($C552-G552)/ABS(G552))))</f>
        <v>0.00%</v>
      </c>
      <c r="J552" s="91"/>
      <c r="K552" s="89">
        <v>0</v>
      </c>
      <c r="L552" s="89">
        <v>0</v>
      </c>
      <c r="M552" s="89">
        <f>K552-L552</f>
        <v>0</v>
      </c>
      <c r="N552" s="90" t="str">
        <f>IF(AND($K552=0,L552=0),"0.00%",IF($K552=0,-1,IF(L552=0,1,($K552-L552)/ABS(L552))))</f>
        <v>0.00%</v>
      </c>
      <c r="O552" s="89">
        <v>0</v>
      </c>
      <c r="P552" s="89">
        <f>+K552-O552</f>
        <v>0</v>
      </c>
      <c r="Q552" s="90" t="str">
        <f>IF(AND($K552=0,O552=0),"0.00%",IF($K552=0,-1,IF(O552=0,1,($K552-O552)/ABS(O552))))</f>
        <v>0.00%</v>
      </c>
      <c r="R552" s="91"/>
      <c r="S552" s="89">
        <v>0</v>
      </c>
      <c r="T552" s="89">
        <f>+S552-K552</f>
        <v>0</v>
      </c>
      <c r="U552" s="335">
        <f>IF(C552=0,0,1)+IF(D552=0,0,1)+IF(E552=0,0,1)+IF(G552=0,0,1)+IF(K552=0,0,1)+IF(L552=0,0,1)+IF(M552=0,0,1)+IF(O552=0,0,1)</f>
        <v>0</v>
      </c>
    </row>
    <row r="553" spans="1:21" s="81" customFormat="1" ht="15" hidden="1">
      <c r="A553" s="87" t="s">
        <v>668</v>
      </c>
      <c r="B553" s="88" t="s">
        <v>4129</v>
      </c>
      <c r="C553" s="89">
        <v>0</v>
      </c>
      <c r="D553" s="89">
        <v>0</v>
      </c>
      <c r="E553" s="89">
        <f>C553-D553</f>
        <v>0</v>
      </c>
      <c r="F553" s="90" t="str">
        <f>IF(AND($C553=0,D553=0),"0.00%",IF($C553=0,-1,IF(D553=0,1,($C553-D553)/ABS(D553))))</f>
        <v>0.00%</v>
      </c>
      <c r="G553" s="89">
        <v>0</v>
      </c>
      <c r="H553" s="89">
        <f>+C553-G553</f>
        <v>0</v>
      </c>
      <c r="I553" s="90" t="str">
        <f>IF(AND($C553=0,G553=0),"0.00%",IF($C553=0,-1,IF(G553=0,1,($C553-G553)/ABS(G553))))</f>
        <v>0.00%</v>
      </c>
      <c r="J553" s="91"/>
      <c r="K553" s="89">
        <v>0</v>
      </c>
      <c r="L553" s="89">
        <v>0</v>
      </c>
      <c r="M553" s="89">
        <f>K553-L553</f>
        <v>0</v>
      </c>
      <c r="N553" s="90" t="str">
        <f>IF(AND($K553=0,L553=0),"0.00%",IF($K553=0,-1,IF(L553=0,1,($K553-L553)/ABS(L553))))</f>
        <v>0.00%</v>
      </c>
      <c r="O553" s="89">
        <v>0</v>
      </c>
      <c r="P553" s="89">
        <f>+K553-O553</f>
        <v>0</v>
      </c>
      <c r="Q553" s="90" t="str">
        <f>IF(AND($K553=0,O553=0),"0.00%",IF($K553=0,-1,IF(O553=0,1,($K553-O553)/ABS(O553))))</f>
        <v>0.00%</v>
      </c>
      <c r="R553" s="91"/>
      <c r="S553" s="89">
        <v>0</v>
      </c>
      <c r="T553" s="89">
        <f>+S553-K553</f>
        <v>0</v>
      </c>
      <c r="U553" s="335">
        <f>IF(C553=0,0,1)+IF(D553=0,0,1)+IF(E553=0,0,1)+IF(G553=0,0,1)+IF(K553=0,0,1)+IF(L553=0,0,1)+IF(M553=0,0,1)+IF(O553=0,0,1)</f>
        <v>0</v>
      </c>
    </row>
    <row r="554" spans="1:21" s="81" customFormat="1" ht="15" hidden="1">
      <c r="A554" s="87" t="s">
        <v>669</v>
      </c>
      <c r="B554" s="88" t="s">
        <v>4130</v>
      </c>
      <c r="C554" s="89">
        <v>0</v>
      </c>
      <c r="D554" s="89">
        <v>0</v>
      </c>
      <c r="E554" s="89">
        <f>C554-D554</f>
        <v>0</v>
      </c>
      <c r="F554" s="90" t="str">
        <f>IF(AND($C554=0,D554=0),"0.00%",IF($C554=0,-1,IF(D554=0,1,($C554-D554)/ABS(D554))))</f>
        <v>0.00%</v>
      </c>
      <c r="G554" s="89">
        <v>0</v>
      </c>
      <c r="H554" s="89">
        <f>+C554-G554</f>
        <v>0</v>
      </c>
      <c r="I554" s="90" t="str">
        <f>IF(AND($C554=0,G554=0),"0.00%",IF($C554=0,-1,IF(G554=0,1,($C554-G554)/ABS(G554))))</f>
        <v>0.00%</v>
      </c>
      <c r="J554" s="91"/>
      <c r="K554" s="89">
        <v>0</v>
      </c>
      <c r="L554" s="89">
        <v>0</v>
      </c>
      <c r="M554" s="89">
        <f>K554-L554</f>
        <v>0</v>
      </c>
      <c r="N554" s="90" t="str">
        <f>IF(AND($K554=0,L554=0),"0.00%",IF($K554=0,-1,IF(L554=0,1,($K554-L554)/ABS(L554))))</f>
        <v>0.00%</v>
      </c>
      <c r="O554" s="89">
        <v>0</v>
      </c>
      <c r="P554" s="89">
        <f>+K554-O554</f>
        <v>0</v>
      </c>
      <c r="Q554" s="90" t="str">
        <f>IF(AND($K554=0,O554=0),"0.00%",IF($K554=0,-1,IF(O554=0,1,($K554-O554)/ABS(O554))))</f>
        <v>0.00%</v>
      </c>
      <c r="R554" s="91"/>
      <c r="S554" s="89">
        <v>0</v>
      </c>
      <c r="T554" s="89">
        <f>+S554-K554</f>
        <v>0</v>
      </c>
      <c r="U554" s="335">
        <f>IF(C554=0,0,1)+IF(D554=0,0,1)+IF(E554=0,0,1)+IF(G554=0,0,1)+IF(K554=0,0,1)+IF(L554=0,0,1)+IF(M554=0,0,1)+IF(O554=0,0,1)</f>
        <v>0</v>
      </c>
    </row>
    <row r="555" spans="1:21" s="81" customFormat="1" ht="15" hidden="1">
      <c r="A555" s="87" t="s">
        <v>670</v>
      </c>
      <c r="B555" s="88" t="s">
        <v>4131</v>
      </c>
      <c r="C555" s="89">
        <v>0</v>
      </c>
      <c r="D555" s="89">
        <v>0</v>
      </c>
      <c r="E555" s="89">
        <f>C555-D555</f>
        <v>0</v>
      </c>
      <c r="F555" s="90" t="str">
        <f>IF(AND($C555=0,D555=0),"0.00%",IF($C555=0,-1,IF(D555=0,1,($C555-D555)/ABS(D555))))</f>
        <v>0.00%</v>
      </c>
      <c r="G555" s="89">
        <v>0</v>
      </c>
      <c r="H555" s="89">
        <f>+C555-G555</f>
        <v>0</v>
      </c>
      <c r="I555" s="90" t="str">
        <f>IF(AND($C555=0,G555=0),"0.00%",IF($C555=0,-1,IF(G555=0,1,($C555-G555)/ABS(G555))))</f>
        <v>0.00%</v>
      </c>
      <c r="J555" s="91"/>
      <c r="K555" s="89">
        <v>0</v>
      </c>
      <c r="L555" s="89">
        <v>0</v>
      </c>
      <c r="M555" s="89">
        <f>K555-L555</f>
        <v>0</v>
      </c>
      <c r="N555" s="90" t="str">
        <f>IF(AND($K555=0,L555=0),"0.00%",IF($K555=0,-1,IF(L555=0,1,($K555-L555)/ABS(L555))))</f>
        <v>0.00%</v>
      </c>
      <c r="O555" s="89">
        <v>0</v>
      </c>
      <c r="P555" s="89">
        <f>+K555-O555</f>
        <v>0</v>
      </c>
      <c r="Q555" s="90" t="str">
        <f>IF(AND($K555=0,O555=0),"0.00%",IF($K555=0,-1,IF(O555=0,1,($K555-O555)/ABS(O555))))</f>
        <v>0.00%</v>
      </c>
      <c r="R555" s="91"/>
      <c r="S555" s="89">
        <v>0</v>
      </c>
      <c r="T555" s="89">
        <f>+S555-K555</f>
        <v>0</v>
      </c>
      <c r="U555" s="335">
        <f>IF(C555=0,0,1)+IF(D555=0,0,1)+IF(E555=0,0,1)+IF(G555=0,0,1)+IF(K555=0,0,1)+IF(L555=0,0,1)+IF(M555=0,0,1)+IF(O555=0,0,1)</f>
        <v>0</v>
      </c>
    </row>
    <row r="556" spans="1:21" s="81" customFormat="1" ht="15" hidden="1">
      <c r="A556" s="87" t="s">
        <v>671</v>
      </c>
      <c r="B556" s="88" t="s">
        <v>4132</v>
      </c>
      <c r="C556" s="89">
        <v>0</v>
      </c>
      <c r="D556" s="89">
        <v>0</v>
      </c>
      <c r="E556" s="89">
        <f>C556-D556</f>
        <v>0</v>
      </c>
      <c r="F556" s="90" t="str">
        <f>IF(AND($C556=0,D556=0),"0.00%",IF($C556=0,-1,IF(D556=0,1,($C556-D556)/ABS(D556))))</f>
        <v>0.00%</v>
      </c>
      <c r="G556" s="89">
        <v>0</v>
      </c>
      <c r="H556" s="89">
        <f>+C556-G556</f>
        <v>0</v>
      </c>
      <c r="I556" s="90" t="str">
        <f>IF(AND($C556=0,G556=0),"0.00%",IF($C556=0,-1,IF(G556=0,1,($C556-G556)/ABS(G556))))</f>
        <v>0.00%</v>
      </c>
      <c r="J556" s="91"/>
      <c r="K556" s="89">
        <v>0</v>
      </c>
      <c r="L556" s="89">
        <v>0</v>
      </c>
      <c r="M556" s="89">
        <f>K556-L556</f>
        <v>0</v>
      </c>
      <c r="N556" s="90" t="str">
        <f>IF(AND($K556=0,L556=0),"0.00%",IF($K556=0,-1,IF(L556=0,1,($K556-L556)/ABS(L556))))</f>
        <v>0.00%</v>
      </c>
      <c r="O556" s="89">
        <v>0</v>
      </c>
      <c r="P556" s="89">
        <f>+K556-O556</f>
        <v>0</v>
      </c>
      <c r="Q556" s="90" t="str">
        <f>IF(AND($K556=0,O556=0),"0.00%",IF($K556=0,-1,IF(O556=0,1,($K556-O556)/ABS(O556))))</f>
        <v>0.00%</v>
      </c>
      <c r="R556" s="91"/>
      <c r="S556" s="89">
        <v>0</v>
      </c>
      <c r="T556" s="89">
        <f>+S556-K556</f>
        <v>0</v>
      </c>
      <c r="U556" s="335">
        <f>IF(C556=0,0,1)+IF(D556=0,0,1)+IF(E556=0,0,1)+IF(G556=0,0,1)+IF(K556=0,0,1)+IF(L556=0,0,1)+IF(M556=0,0,1)+IF(O556=0,0,1)</f>
        <v>0</v>
      </c>
    </row>
    <row r="557" spans="1:21" s="81" customFormat="1" ht="15" hidden="1">
      <c r="A557" s="87" t="s">
        <v>672</v>
      </c>
      <c r="B557" s="88" t="s">
        <v>4133</v>
      </c>
      <c r="C557" s="89">
        <v>0</v>
      </c>
      <c r="D557" s="89">
        <v>0</v>
      </c>
      <c r="E557" s="89">
        <f>C557-D557</f>
        <v>0</v>
      </c>
      <c r="F557" s="90" t="str">
        <f>IF(AND($C557=0,D557=0),"0.00%",IF($C557=0,-1,IF(D557=0,1,($C557-D557)/ABS(D557))))</f>
        <v>0.00%</v>
      </c>
      <c r="G557" s="89">
        <v>0</v>
      </c>
      <c r="H557" s="89">
        <f>+C557-G557</f>
        <v>0</v>
      </c>
      <c r="I557" s="90" t="str">
        <f>IF(AND($C557=0,G557=0),"0.00%",IF($C557=0,-1,IF(G557=0,1,($C557-G557)/ABS(G557))))</f>
        <v>0.00%</v>
      </c>
      <c r="J557" s="91"/>
      <c r="K557" s="89">
        <v>0</v>
      </c>
      <c r="L557" s="89">
        <v>0</v>
      </c>
      <c r="M557" s="89">
        <f>K557-L557</f>
        <v>0</v>
      </c>
      <c r="N557" s="90" t="str">
        <f>IF(AND($K557=0,L557=0),"0.00%",IF($K557=0,-1,IF(L557=0,1,($K557-L557)/ABS(L557))))</f>
        <v>0.00%</v>
      </c>
      <c r="O557" s="89">
        <v>0</v>
      </c>
      <c r="P557" s="89">
        <f>+K557-O557</f>
        <v>0</v>
      </c>
      <c r="Q557" s="90" t="str">
        <f>IF(AND($K557=0,O557=0),"0.00%",IF($K557=0,-1,IF(O557=0,1,($K557-O557)/ABS(O557))))</f>
        <v>0.00%</v>
      </c>
      <c r="R557" s="91"/>
      <c r="S557" s="89">
        <v>0</v>
      </c>
      <c r="T557" s="89">
        <f>+S557-K557</f>
        <v>0</v>
      </c>
      <c r="U557" s="335">
        <f>IF(C557=0,0,1)+IF(D557=0,0,1)+IF(E557=0,0,1)+IF(G557=0,0,1)+IF(K557=0,0,1)+IF(L557=0,0,1)+IF(M557=0,0,1)+IF(O557=0,0,1)</f>
        <v>0</v>
      </c>
    </row>
    <row r="558" spans="1:21" s="81" customFormat="1" ht="15" hidden="1">
      <c r="A558" s="87" t="s">
        <v>673</v>
      </c>
      <c r="B558" s="88" t="s">
        <v>4134</v>
      </c>
      <c r="C558" s="89">
        <v>0</v>
      </c>
      <c r="D558" s="89">
        <v>0</v>
      </c>
      <c r="E558" s="89">
        <f>C558-D558</f>
        <v>0</v>
      </c>
      <c r="F558" s="90" t="str">
        <f>IF(AND($C558=0,D558=0),"0.00%",IF($C558=0,-1,IF(D558=0,1,($C558-D558)/ABS(D558))))</f>
        <v>0.00%</v>
      </c>
      <c r="G558" s="89">
        <v>0</v>
      </c>
      <c r="H558" s="89">
        <f>+C558-G558</f>
        <v>0</v>
      </c>
      <c r="I558" s="90" t="str">
        <f>IF(AND($C558=0,G558=0),"0.00%",IF($C558=0,-1,IF(G558=0,1,($C558-G558)/ABS(G558))))</f>
        <v>0.00%</v>
      </c>
      <c r="J558" s="91"/>
      <c r="K558" s="89">
        <v>0</v>
      </c>
      <c r="L558" s="89">
        <v>0</v>
      </c>
      <c r="M558" s="89">
        <f>K558-L558</f>
        <v>0</v>
      </c>
      <c r="N558" s="90" t="str">
        <f>IF(AND($K558=0,L558=0),"0.00%",IF($K558=0,-1,IF(L558=0,1,($K558-L558)/ABS(L558))))</f>
        <v>0.00%</v>
      </c>
      <c r="O558" s="89">
        <v>0</v>
      </c>
      <c r="P558" s="89">
        <f>+K558-O558</f>
        <v>0</v>
      </c>
      <c r="Q558" s="90" t="str">
        <f>IF(AND($K558=0,O558=0),"0.00%",IF($K558=0,-1,IF(O558=0,1,($K558-O558)/ABS(O558))))</f>
        <v>0.00%</v>
      </c>
      <c r="R558" s="91"/>
      <c r="S558" s="89">
        <v>0</v>
      </c>
      <c r="T558" s="89">
        <f>+S558-K558</f>
        <v>0</v>
      </c>
      <c r="U558" s="335">
        <f>IF(C558=0,0,1)+IF(D558=0,0,1)+IF(E558=0,0,1)+IF(G558=0,0,1)+IF(K558=0,0,1)+IF(L558=0,0,1)+IF(M558=0,0,1)+IF(O558=0,0,1)</f>
        <v>0</v>
      </c>
    </row>
    <row r="559" spans="1:21" s="81" customFormat="1" ht="15" hidden="1">
      <c r="A559" s="87" t="s">
        <v>674</v>
      </c>
      <c r="B559" s="88" t="s">
        <v>4135</v>
      </c>
      <c r="C559" s="89">
        <v>0</v>
      </c>
      <c r="D559" s="89">
        <v>0</v>
      </c>
      <c r="E559" s="89">
        <f>C559-D559</f>
        <v>0</v>
      </c>
      <c r="F559" s="90" t="str">
        <f>IF(AND($C559=0,D559=0),"0.00%",IF($C559=0,-1,IF(D559=0,1,($C559-D559)/ABS(D559))))</f>
        <v>0.00%</v>
      </c>
      <c r="G559" s="89">
        <v>0</v>
      </c>
      <c r="H559" s="89">
        <f>+C559-G559</f>
        <v>0</v>
      </c>
      <c r="I559" s="90" t="str">
        <f>IF(AND($C559=0,G559=0),"0.00%",IF($C559=0,-1,IF(G559=0,1,($C559-G559)/ABS(G559))))</f>
        <v>0.00%</v>
      </c>
      <c r="J559" s="91"/>
      <c r="K559" s="89">
        <v>0</v>
      </c>
      <c r="L559" s="89">
        <v>0</v>
      </c>
      <c r="M559" s="89">
        <f>K559-L559</f>
        <v>0</v>
      </c>
      <c r="N559" s="90" t="str">
        <f>IF(AND($K559=0,L559=0),"0.00%",IF($K559=0,-1,IF(L559=0,1,($K559-L559)/ABS(L559))))</f>
        <v>0.00%</v>
      </c>
      <c r="O559" s="89">
        <v>0</v>
      </c>
      <c r="P559" s="89">
        <f>+K559-O559</f>
        <v>0</v>
      </c>
      <c r="Q559" s="90" t="str">
        <f>IF(AND($K559=0,O559=0),"0.00%",IF($K559=0,-1,IF(O559=0,1,($K559-O559)/ABS(O559))))</f>
        <v>0.00%</v>
      </c>
      <c r="R559" s="91"/>
      <c r="S559" s="89">
        <v>0</v>
      </c>
      <c r="T559" s="89">
        <f>+S559-K559</f>
        <v>0</v>
      </c>
      <c r="U559" s="335">
        <f>IF(C559=0,0,1)+IF(D559=0,0,1)+IF(E559=0,0,1)+IF(G559=0,0,1)+IF(K559=0,0,1)+IF(L559=0,0,1)+IF(M559=0,0,1)+IF(O559=0,0,1)</f>
        <v>0</v>
      </c>
    </row>
    <row r="560" spans="1:21" s="81" customFormat="1" ht="15" hidden="1">
      <c r="A560" s="87" t="s">
        <v>675</v>
      </c>
      <c r="B560" s="88" t="s">
        <v>4136</v>
      </c>
      <c r="C560" s="89">
        <v>0</v>
      </c>
      <c r="D560" s="89">
        <v>0</v>
      </c>
      <c r="E560" s="89">
        <f>C560-D560</f>
        <v>0</v>
      </c>
      <c r="F560" s="90" t="str">
        <f>IF(AND($C560=0,D560=0),"0.00%",IF($C560=0,-1,IF(D560=0,1,($C560-D560)/ABS(D560))))</f>
        <v>0.00%</v>
      </c>
      <c r="G560" s="89">
        <v>0</v>
      </c>
      <c r="H560" s="89">
        <f>+C560-G560</f>
        <v>0</v>
      </c>
      <c r="I560" s="90" t="str">
        <f>IF(AND($C560=0,G560=0),"0.00%",IF($C560=0,-1,IF(G560=0,1,($C560-G560)/ABS(G560))))</f>
        <v>0.00%</v>
      </c>
      <c r="J560" s="91"/>
      <c r="K560" s="89">
        <v>0</v>
      </c>
      <c r="L560" s="89">
        <v>0</v>
      </c>
      <c r="M560" s="89">
        <f>K560-L560</f>
        <v>0</v>
      </c>
      <c r="N560" s="90" t="str">
        <f>IF(AND($K560=0,L560=0),"0.00%",IF($K560=0,-1,IF(L560=0,1,($K560-L560)/ABS(L560))))</f>
        <v>0.00%</v>
      </c>
      <c r="O560" s="89">
        <v>0</v>
      </c>
      <c r="P560" s="89">
        <f>+K560-O560</f>
        <v>0</v>
      </c>
      <c r="Q560" s="90" t="str">
        <f>IF(AND($K560=0,O560=0),"0.00%",IF($K560=0,-1,IF(O560=0,1,($K560-O560)/ABS(O560))))</f>
        <v>0.00%</v>
      </c>
      <c r="R560" s="91"/>
      <c r="S560" s="89">
        <v>0</v>
      </c>
      <c r="T560" s="89">
        <f>+S560-K560</f>
        <v>0</v>
      </c>
      <c r="U560" s="335">
        <f>IF(C560=0,0,1)+IF(D560=0,0,1)+IF(E560=0,0,1)+IF(G560=0,0,1)+IF(K560=0,0,1)+IF(L560=0,0,1)+IF(M560=0,0,1)+IF(O560=0,0,1)</f>
        <v>0</v>
      </c>
    </row>
    <row r="561" spans="1:21" s="81" customFormat="1" ht="15" hidden="1">
      <c r="A561" s="87" t="s">
        <v>676</v>
      </c>
      <c r="B561" s="88" t="s">
        <v>4137</v>
      </c>
      <c r="C561" s="89">
        <v>0</v>
      </c>
      <c r="D561" s="89">
        <v>0</v>
      </c>
      <c r="E561" s="89">
        <f>C561-D561</f>
        <v>0</v>
      </c>
      <c r="F561" s="90" t="str">
        <f>IF(AND($C561=0,D561=0),"0.00%",IF($C561=0,-1,IF(D561=0,1,($C561-D561)/ABS(D561))))</f>
        <v>0.00%</v>
      </c>
      <c r="G561" s="89">
        <v>0</v>
      </c>
      <c r="H561" s="89">
        <f>+C561-G561</f>
        <v>0</v>
      </c>
      <c r="I561" s="90" t="str">
        <f>IF(AND($C561=0,G561=0),"0.00%",IF($C561=0,-1,IF(G561=0,1,($C561-G561)/ABS(G561))))</f>
        <v>0.00%</v>
      </c>
      <c r="J561" s="91"/>
      <c r="K561" s="89">
        <v>0</v>
      </c>
      <c r="L561" s="89">
        <v>0</v>
      </c>
      <c r="M561" s="89">
        <f>K561-L561</f>
        <v>0</v>
      </c>
      <c r="N561" s="90" t="str">
        <f>IF(AND($K561=0,L561=0),"0.00%",IF($K561=0,-1,IF(L561=0,1,($K561-L561)/ABS(L561))))</f>
        <v>0.00%</v>
      </c>
      <c r="O561" s="89">
        <v>0</v>
      </c>
      <c r="P561" s="89">
        <f>+K561-O561</f>
        <v>0</v>
      </c>
      <c r="Q561" s="90" t="str">
        <f>IF(AND($K561=0,O561=0),"0.00%",IF($K561=0,-1,IF(O561=0,1,($K561-O561)/ABS(O561))))</f>
        <v>0.00%</v>
      </c>
      <c r="R561" s="91"/>
      <c r="S561" s="89">
        <v>0</v>
      </c>
      <c r="T561" s="89">
        <f>+S561-K561</f>
        <v>0</v>
      </c>
      <c r="U561" s="335">
        <f>IF(C561=0,0,1)+IF(D561=0,0,1)+IF(E561=0,0,1)+IF(G561=0,0,1)+IF(K561=0,0,1)+IF(L561=0,0,1)+IF(M561=0,0,1)+IF(O561=0,0,1)</f>
        <v>0</v>
      </c>
    </row>
    <row r="562" spans="1:21" s="81" customFormat="1" ht="15" hidden="1">
      <c r="A562" s="87" t="s">
        <v>677</v>
      </c>
      <c r="B562" s="88" t="s">
        <v>4138</v>
      </c>
      <c r="C562" s="89">
        <v>0</v>
      </c>
      <c r="D562" s="89">
        <v>0</v>
      </c>
      <c r="E562" s="89">
        <f>C562-D562</f>
        <v>0</v>
      </c>
      <c r="F562" s="90" t="str">
        <f>IF(AND($C562=0,D562=0),"0.00%",IF($C562=0,-1,IF(D562=0,1,($C562-D562)/ABS(D562))))</f>
        <v>0.00%</v>
      </c>
      <c r="G562" s="89">
        <v>0</v>
      </c>
      <c r="H562" s="89">
        <f>+C562-G562</f>
        <v>0</v>
      </c>
      <c r="I562" s="90" t="str">
        <f>IF(AND($C562=0,G562=0),"0.00%",IF($C562=0,-1,IF(G562=0,1,($C562-G562)/ABS(G562))))</f>
        <v>0.00%</v>
      </c>
      <c r="J562" s="91"/>
      <c r="K562" s="89">
        <v>0</v>
      </c>
      <c r="L562" s="89">
        <v>0</v>
      </c>
      <c r="M562" s="89">
        <f>K562-L562</f>
        <v>0</v>
      </c>
      <c r="N562" s="90" t="str">
        <f>IF(AND($K562=0,L562=0),"0.00%",IF($K562=0,-1,IF(L562=0,1,($K562-L562)/ABS(L562))))</f>
        <v>0.00%</v>
      </c>
      <c r="O562" s="89">
        <v>0</v>
      </c>
      <c r="P562" s="89">
        <f>+K562-O562</f>
        <v>0</v>
      </c>
      <c r="Q562" s="90" t="str">
        <f>IF(AND($K562=0,O562=0),"0.00%",IF($K562=0,-1,IF(O562=0,1,($K562-O562)/ABS(O562))))</f>
        <v>0.00%</v>
      </c>
      <c r="R562" s="91"/>
      <c r="S562" s="89">
        <v>0</v>
      </c>
      <c r="T562" s="89">
        <f>+S562-K562</f>
        <v>0</v>
      </c>
      <c r="U562" s="335">
        <f>IF(C562=0,0,1)+IF(D562=0,0,1)+IF(E562=0,0,1)+IF(G562=0,0,1)+IF(K562=0,0,1)+IF(L562=0,0,1)+IF(M562=0,0,1)+IF(O562=0,0,1)</f>
        <v>0</v>
      </c>
    </row>
    <row r="563" spans="1:21" s="81" customFormat="1" ht="15" hidden="1">
      <c r="A563" s="87" t="s">
        <v>678</v>
      </c>
      <c r="B563" s="88" t="s">
        <v>4139</v>
      </c>
      <c r="C563" s="89">
        <v>0</v>
      </c>
      <c r="D563" s="89">
        <v>0</v>
      </c>
      <c r="E563" s="89">
        <f>C563-D563</f>
        <v>0</v>
      </c>
      <c r="F563" s="90" t="str">
        <f>IF(AND($C563=0,D563=0),"0.00%",IF($C563=0,-1,IF(D563=0,1,($C563-D563)/ABS(D563))))</f>
        <v>0.00%</v>
      </c>
      <c r="G563" s="89">
        <v>0</v>
      </c>
      <c r="H563" s="89">
        <f>+C563-G563</f>
        <v>0</v>
      </c>
      <c r="I563" s="90" t="str">
        <f>IF(AND($C563=0,G563=0),"0.00%",IF($C563=0,-1,IF(G563=0,1,($C563-G563)/ABS(G563))))</f>
        <v>0.00%</v>
      </c>
      <c r="J563" s="91"/>
      <c r="K563" s="89">
        <v>0</v>
      </c>
      <c r="L563" s="89">
        <v>0</v>
      </c>
      <c r="M563" s="89">
        <f>K563-L563</f>
        <v>0</v>
      </c>
      <c r="N563" s="90" t="str">
        <f>IF(AND($K563=0,L563=0),"0.00%",IF($K563=0,-1,IF(L563=0,1,($K563-L563)/ABS(L563))))</f>
        <v>0.00%</v>
      </c>
      <c r="O563" s="89">
        <v>0</v>
      </c>
      <c r="P563" s="89">
        <f>+K563-O563</f>
        <v>0</v>
      </c>
      <c r="Q563" s="90" t="str">
        <f>IF(AND($K563=0,O563=0),"0.00%",IF($K563=0,-1,IF(O563=0,1,($K563-O563)/ABS(O563))))</f>
        <v>0.00%</v>
      </c>
      <c r="R563" s="91"/>
      <c r="S563" s="89">
        <v>0</v>
      </c>
      <c r="T563" s="89">
        <f>+S563-K563</f>
        <v>0</v>
      </c>
      <c r="U563" s="335">
        <f>IF(C563=0,0,1)+IF(D563=0,0,1)+IF(E563=0,0,1)+IF(G563=0,0,1)+IF(K563=0,0,1)+IF(L563=0,0,1)+IF(M563=0,0,1)+IF(O563=0,0,1)</f>
        <v>0</v>
      </c>
    </row>
    <row r="564" spans="1:21" s="81" customFormat="1" ht="15" hidden="1">
      <c r="A564" s="87" t="s">
        <v>679</v>
      </c>
      <c r="B564" s="88" t="s">
        <v>4140</v>
      </c>
      <c r="C564" s="89">
        <v>0</v>
      </c>
      <c r="D564" s="89">
        <v>0</v>
      </c>
      <c r="E564" s="89">
        <f>C564-D564</f>
        <v>0</v>
      </c>
      <c r="F564" s="90" t="str">
        <f>IF(AND($C564=0,D564=0),"0.00%",IF($C564=0,-1,IF(D564=0,1,($C564-D564)/ABS(D564))))</f>
        <v>0.00%</v>
      </c>
      <c r="G564" s="89">
        <v>0</v>
      </c>
      <c r="H564" s="89">
        <f>+C564-G564</f>
        <v>0</v>
      </c>
      <c r="I564" s="90" t="str">
        <f>IF(AND($C564=0,G564=0),"0.00%",IF($C564=0,-1,IF(G564=0,1,($C564-G564)/ABS(G564))))</f>
        <v>0.00%</v>
      </c>
      <c r="J564" s="91"/>
      <c r="K564" s="89">
        <v>0</v>
      </c>
      <c r="L564" s="89">
        <v>0</v>
      </c>
      <c r="M564" s="89">
        <f>K564-L564</f>
        <v>0</v>
      </c>
      <c r="N564" s="90" t="str">
        <f>IF(AND($K564=0,L564=0),"0.00%",IF($K564=0,-1,IF(L564=0,1,($K564-L564)/ABS(L564))))</f>
        <v>0.00%</v>
      </c>
      <c r="O564" s="89">
        <v>0</v>
      </c>
      <c r="P564" s="89">
        <f>+K564-O564</f>
        <v>0</v>
      </c>
      <c r="Q564" s="90" t="str">
        <f>IF(AND($K564=0,O564=0),"0.00%",IF($K564=0,-1,IF(O564=0,1,($K564-O564)/ABS(O564))))</f>
        <v>0.00%</v>
      </c>
      <c r="R564" s="91"/>
      <c r="S564" s="89">
        <v>0</v>
      </c>
      <c r="T564" s="89">
        <f>+S564-K564</f>
        <v>0</v>
      </c>
      <c r="U564" s="335">
        <f>IF(C564=0,0,1)+IF(D564=0,0,1)+IF(E564=0,0,1)+IF(G564=0,0,1)+IF(K564=0,0,1)+IF(L564=0,0,1)+IF(M564=0,0,1)+IF(O564=0,0,1)</f>
        <v>0</v>
      </c>
    </row>
    <row r="565" spans="1:21" s="81" customFormat="1" ht="15" hidden="1">
      <c r="A565" s="87" t="s">
        <v>680</v>
      </c>
      <c r="B565" s="88" t="s">
        <v>4141</v>
      </c>
      <c r="C565" s="89">
        <v>0</v>
      </c>
      <c r="D565" s="89">
        <v>0</v>
      </c>
      <c r="E565" s="89">
        <f>C565-D565</f>
        <v>0</v>
      </c>
      <c r="F565" s="90" t="str">
        <f>IF(AND($C565=0,D565=0),"0.00%",IF($C565=0,-1,IF(D565=0,1,($C565-D565)/ABS(D565))))</f>
        <v>0.00%</v>
      </c>
      <c r="G565" s="89">
        <v>0</v>
      </c>
      <c r="H565" s="89">
        <f>+C565-G565</f>
        <v>0</v>
      </c>
      <c r="I565" s="90" t="str">
        <f>IF(AND($C565=0,G565=0),"0.00%",IF($C565=0,-1,IF(G565=0,1,($C565-G565)/ABS(G565))))</f>
        <v>0.00%</v>
      </c>
      <c r="J565" s="91"/>
      <c r="K565" s="89">
        <v>0</v>
      </c>
      <c r="L565" s="89">
        <v>0</v>
      </c>
      <c r="M565" s="89">
        <f>K565-L565</f>
        <v>0</v>
      </c>
      <c r="N565" s="90" t="str">
        <f>IF(AND($K565=0,L565=0),"0.00%",IF($K565=0,-1,IF(L565=0,1,($K565-L565)/ABS(L565))))</f>
        <v>0.00%</v>
      </c>
      <c r="O565" s="89">
        <v>0</v>
      </c>
      <c r="P565" s="89">
        <f>+K565-O565</f>
        <v>0</v>
      </c>
      <c r="Q565" s="90" t="str">
        <f>IF(AND($K565=0,O565=0),"0.00%",IF($K565=0,-1,IF(O565=0,1,($K565-O565)/ABS(O565))))</f>
        <v>0.00%</v>
      </c>
      <c r="R565" s="91"/>
      <c r="S565" s="89">
        <v>0</v>
      </c>
      <c r="T565" s="89">
        <f>+S565-K565</f>
        <v>0</v>
      </c>
      <c r="U565" s="335">
        <f>IF(C565=0,0,1)+IF(D565=0,0,1)+IF(E565=0,0,1)+IF(G565=0,0,1)+IF(K565=0,0,1)+IF(L565=0,0,1)+IF(M565=0,0,1)+IF(O565=0,0,1)</f>
        <v>0</v>
      </c>
    </row>
    <row r="566" spans="1:21" s="81" customFormat="1" ht="15" hidden="1">
      <c r="A566" s="87" t="s">
        <v>681</v>
      </c>
      <c r="B566" s="88" t="s">
        <v>4142</v>
      </c>
      <c r="C566" s="89">
        <v>0</v>
      </c>
      <c r="D566" s="89">
        <v>0</v>
      </c>
      <c r="E566" s="89">
        <f>C566-D566</f>
        <v>0</v>
      </c>
      <c r="F566" s="90" t="str">
        <f>IF(AND($C566=0,D566=0),"0.00%",IF($C566=0,-1,IF(D566=0,1,($C566-D566)/ABS(D566))))</f>
        <v>0.00%</v>
      </c>
      <c r="G566" s="89">
        <v>0</v>
      </c>
      <c r="H566" s="89">
        <f>+C566-G566</f>
        <v>0</v>
      </c>
      <c r="I566" s="90" t="str">
        <f>IF(AND($C566=0,G566=0),"0.00%",IF($C566=0,-1,IF(G566=0,1,($C566-G566)/ABS(G566))))</f>
        <v>0.00%</v>
      </c>
      <c r="J566" s="91"/>
      <c r="K566" s="89">
        <v>0</v>
      </c>
      <c r="L566" s="89">
        <v>0</v>
      </c>
      <c r="M566" s="89">
        <f>K566-L566</f>
        <v>0</v>
      </c>
      <c r="N566" s="90" t="str">
        <f>IF(AND($K566=0,L566=0),"0.00%",IF($K566=0,-1,IF(L566=0,1,($K566-L566)/ABS(L566))))</f>
        <v>0.00%</v>
      </c>
      <c r="O566" s="89">
        <v>0</v>
      </c>
      <c r="P566" s="89">
        <f>+K566-O566</f>
        <v>0</v>
      </c>
      <c r="Q566" s="90" t="str">
        <f>IF(AND($K566=0,O566=0),"0.00%",IF($K566=0,-1,IF(O566=0,1,($K566-O566)/ABS(O566))))</f>
        <v>0.00%</v>
      </c>
      <c r="R566" s="91"/>
      <c r="S566" s="89">
        <v>0</v>
      </c>
      <c r="T566" s="89">
        <f>+S566-K566</f>
        <v>0</v>
      </c>
      <c r="U566" s="335">
        <f>IF(C566=0,0,1)+IF(D566=0,0,1)+IF(E566=0,0,1)+IF(G566=0,0,1)+IF(K566=0,0,1)+IF(L566=0,0,1)+IF(M566=0,0,1)+IF(O566=0,0,1)</f>
        <v>0</v>
      </c>
    </row>
    <row r="567" spans="1:21" s="81" customFormat="1" ht="15" hidden="1">
      <c r="A567" s="87" t="s">
        <v>682</v>
      </c>
      <c r="B567" s="88" t="s">
        <v>4143</v>
      </c>
      <c r="C567" s="89">
        <v>0</v>
      </c>
      <c r="D567" s="89">
        <v>0</v>
      </c>
      <c r="E567" s="89">
        <f>C567-D567</f>
        <v>0</v>
      </c>
      <c r="F567" s="90" t="str">
        <f>IF(AND($C567=0,D567=0),"0.00%",IF($C567=0,-1,IF(D567=0,1,($C567-D567)/ABS(D567))))</f>
        <v>0.00%</v>
      </c>
      <c r="G567" s="89">
        <v>0</v>
      </c>
      <c r="H567" s="89">
        <f>+C567-G567</f>
        <v>0</v>
      </c>
      <c r="I567" s="90" t="str">
        <f>IF(AND($C567=0,G567=0),"0.00%",IF($C567=0,-1,IF(G567=0,1,($C567-G567)/ABS(G567))))</f>
        <v>0.00%</v>
      </c>
      <c r="J567" s="91"/>
      <c r="K567" s="89">
        <v>0</v>
      </c>
      <c r="L567" s="89">
        <v>0</v>
      </c>
      <c r="M567" s="89">
        <f>K567-L567</f>
        <v>0</v>
      </c>
      <c r="N567" s="90" t="str">
        <f>IF(AND($K567=0,L567=0),"0.00%",IF($K567=0,-1,IF(L567=0,1,($K567-L567)/ABS(L567))))</f>
        <v>0.00%</v>
      </c>
      <c r="O567" s="89">
        <v>0</v>
      </c>
      <c r="P567" s="89">
        <f>+K567-O567</f>
        <v>0</v>
      </c>
      <c r="Q567" s="90" t="str">
        <f>IF(AND($K567=0,O567=0),"0.00%",IF($K567=0,-1,IF(O567=0,1,($K567-O567)/ABS(O567))))</f>
        <v>0.00%</v>
      </c>
      <c r="R567" s="91"/>
      <c r="S567" s="89">
        <v>0</v>
      </c>
      <c r="T567" s="89">
        <f>+S567-K567</f>
        <v>0</v>
      </c>
      <c r="U567" s="335">
        <f>IF(C567=0,0,1)+IF(D567=0,0,1)+IF(E567=0,0,1)+IF(G567=0,0,1)+IF(K567=0,0,1)+IF(L567=0,0,1)+IF(M567=0,0,1)+IF(O567=0,0,1)</f>
        <v>0</v>
      </c>
    </row>
    <row r="568" spans="1:21" s="81" customFormat="1" ht="15" hidden="1">
      <c r="A568" s="87" t="s">
        <v>683</v>
      </c>
      <c r="B568" s="88" t="s">
        <v>4144</v>
      </c>
      <c r="C568" s="89">
        <v>0</v>
      </c>
      <c r="D568" s="89">
        <v>0</v>
      </c>
      <c r="E568" s="89">
        <f>C568-D568</f>
        <v>0</v>
      </c>
      <c r="F568" s="90" t="str">
        <f>IF(AND($C568=0,D568=0),"0.00%",IF($C568=0,-1,IF(D568=0,1,($C568-D568)/ABS(D568))))</f>
        <v>0.00%</v>
      </c>
      <c r="G568" s="89">
        <v>0</v>
      </c>
      <c r="H568" s="89">
        <f>+C568-G568</f>
        <v>0</v>
      </c>
      <c r="I568" s="90" t="str">
        <f>IF(AND($C568=0,G568=0),"0.00%",IF($C568=0,-1,IF(G568=0,1,($C568-G568)/ABS(G568))))</f>
        <v>0.00%</v>
      </c>
      <c r="J568" s="91"/>
      <c r="K568" s="89">
        <v>0</v>
      </c>
      <c r="L568" s="89">
        <v>0</v>
      </c>
      <c r="M568" s="89">
        <f>K568-L568</f>
        <v>0</v>
      </c>
      <c r="N568" s="90" t="str">
        <f>IF(AND($K568=0,L568=0),"0.00%",IF($K568=0,-1,IF(L568=0,1,($K568-L568)/ABS(L568))))</f>
        <v>0.00%</v>
      </c>
      <c r="O568" s="89">
        <v>0</v>
      </c>
      <c r="P568" s="89">
        <f>+K568-O568</f>
        <v>0</v>
      </c>
      <c r="Q568" s="90" t="str">
        <f>IF(AND($K568=0,O568=0),"0.00%",IF($K568=0,-1,IF(O568=0,1,($K568-O568)/ABS(O568))))</f>
        <v>0.00%</v>
      </c>
      <c r="R568" s="91"/>
      <c r="S568" s="89">
        <v>0</v>
      </c>
      <c r="T568" s="89">
        <f>+S568-K568</f>
        <v>0</v>
      </c>
      <c r="U568" s="335">
        <f>IF(C568=0,0,1)+IF(D568=0,0,1)+IF(E568=0,0,1)+IF(G568=0,0,1)+IF(K568=0,0,1)+IF(L568=0,0,1)+IF(M568=0,0,1)+IF(O568=0,0,1)</f>
        <v>0</v>
      </c>
    </row>
    <row r="569" spans="1:21" s="81" customFormat="1" ht="15" hidden="1">
      <c r="A569" s="87" t="s">
        <v>684</v>
      </c>
      <c r="B569" s="88" t="s">
        <v>4145</v>
      </c>
      <c r="C569" s="89">
        <v>0</v>
      </c>
      <c r="D569" s="89">
        <v>0</v>
      </c>
      <c r="E569" s="89">
        <f>C569-D569</f>
        <v>0</v>
      </c>
      <c r="F569" s="90" t="str">
        <f>IF(AND($C569=0,D569=0),"0.00%",IF($C569=0,-1,IF(D569=0,1,($C569-D569)/ABS(D569))))</f>
        <v>0.00%</v>
      </c>
      <c r="G569" s="89">
        <v>0</v>
      </c>
      <c r="H569" s="89">
        <f>+C569-G569</f>
        <v>0</v>
      </c>
      <c r="I569" s="90" t="str">
        <f>IF(AND($C569=0,G569=0),"0.00%",IF($C569=0,-1,IF(G569=0,1,($C569-G569)/ABS(G569))))</f>
        <v>0.00%</v>
      </c>
      <c r="J569" s="91"/>
      <c r="K569" s="89">
        <v>0</v>
      </c>
      <c r="L569" s="89">
        <v>0</v>
      </c>
      <c r="M569" s="89">
        <f>K569-L569</f>
        <v>0</v>
      </c>
      <c r="N569" s="90" t="str">
        <f>IF(AND($K569=0,L569=0),"0.00%",IF($K569=0,-1,IF(L569=0,1,($K569-L569)/ABS(L569))))</f>
        <v>0.00%</v>
      </c>
      <c r="O569" s="89">
        <v>0</v>
      </c>
      <c r="P569" s="89">
        <f>+K569-O569</f>
        <v>0</v>
      </c>
      <c r="Q569" s="90" t="str">
        <f>IF(AND($K569=0,O569=0),"0.00%",IF($K569=0,-1,IF(O569=0,1,($K569-O569)/ABS(O569))))</f>
        <v>0.00%</v>
      </c>
      <c r="R569" s="91"/>
      <c r="S569" s="89">
        <v>0</v>
      </c>
      <c r="T569" s="89">
        <f>+S569-K569</f>
        <v>0</v>
      </c>
      <c r="U569" s="335">
        <f>IF(C569=0,0,1)+IF(D569=0,0,1)+IF(E569=0,0,1)+IF(G569=0,0,1)+IF(K569=0,0,1)+IF(L569=0,0,1)+IF(M569=0,0,1)+IF(O569=0,0,1)</f>
        <v>0</v>
      </c>
    </row>
    <row r="570" spans="1:21" s="81" customFormat="1" ht="15" hidden="1">
      <c r="A570" s="87" t="s">
        <v>685</v>
      </c>
      <c r="B570" s="88" t="s">
        <v>4146</v>
      </c>
      <c r="C570" s="89">
        <v>0</v>
      </c>
      <c r="D570" s="89">
        <v>0</v>
      </c>
      <c r="E570" s="89">
        <f>C570-D570</f>
        <v>0</v>
      </c>
      <c r="F570" s="90" t="str">
        <f>IF(AND($C570=0,D570=0),"0.00%",IF($C570=0,-1,IF(D570=0,1,($C570-D570)/ABS(D570))))</f>
        <v>0.00%</v>
      </c>
      <c r="G570" s="89">
        <v>0</v>
      </c>
      <c r="H570" s="89">
        <f>+C570-G570</f>
        <v>0</v>
      </c>
      <c r="I570" s="90" t="str">
        <f>IF(AND($C570=0,G570=0),"0.00%",IF($C570=0,-1,IF(G570=0,1,($C570-G570)/ABS(G570))))</f>
        <v>0.00%</v>
      </c>
      <c r="J570" s="91"/>
      <c r="K570" s="89">
        <v>0</v>
      </c>
      <c r="L570" s="89">
        <v>0</v>
      </c>
      <c r="M570" s="89">
        <f>K570-L570</f>
        <v>0</v>
      </c>
      <c r="N570" s="90" t="str">
        <f>IF(AND($K570=0,L570=0),"0.00%",IF($K570=0,-1,IF(L570=0,1,($K570-L570)/ABS(L570))))</f>
        <v>0.00%</v>
      </c>
      <c r="O570" s="89">
        <v>0</v>
      </c>
      <c r="P570" s="89">
        <f>+K570-O570</f>
        <v>0</v>
      </c>
      <c r="Q570" s="90" t="str">
        <f>IF(AND($K570=0,O570=0),"0.00%",IF($K570=0,-1,IF(O570=0,1,($K570-O570)/ABS(O570))))</f>
        <v>0.00%</v>
      </c>
      <c r="R570" s="91"/>
      <c r="S570" s="89">
        <v>0</v>
      </c>
      <c r="T570" s="89">
        <f>+S570-K570</f>
        <v>0</v>
      </c>
      <c r="U570" s="335">
        <f>IF(C570=0,0,1)+IF(D570=0,0,1)+IF(E570=0,0,1)+IF(G570=0,0,1)+IF(K570=0,0,1)+IF(L570=0,0,1)+IF(M570=0,0,1)+IF(O570=0,0,1)</f>
        <v>0</v>
      </c>
    </row>
    <row r="571" spans="1:21" s="81" customFormat="1" ht="15" hidden="1">
      <c r="A571" s="87" t="s">
        <v>686</v>
      </c>
      <c r="B571" s="88" t="s">
        <v>4147</v>
      </c>
      <c r="C571" s="89">
        <v>0</v>
      </c>
      <c r="D571" s="89">
        <v>0</v>
      </c>
      <c r="E571" s="89">
        <f>C571-D571</f>
        <v>0</v>
      </c>
      <c r="F571" s="90" t="str">
        <f>IF(AND($C571=0,D571=0),"0.00%",IF($C571=0,-1,IF(D571=0,1,($C571-D571)/ABS(D571))))</f>
        <v>0.00%</v>
      </c>
      <c r="G571" s="89">
        <v>0</v>
      </c>
      <c r="H571" s="89">
        <f>+C571-G571</f>
        <v>0</v>
      </c>
      <c r="I571" s="90" t="str">
        <f>IF(AND($C571=0,G571=0),"0.00%",IF($C571=0,-1,IF(G571=0,1,($C571-G571)/ABS(G571))))</f>
        <v>0.00%</v>
      </c>
      <c r="J571" s="91"/>
      <c r="K571" s="89">
        <v>0</v>
      </c>
      <c r="L571" s="89">
        <v>0</v>
      </c>
      <c r="M571" s="89">
        <f>K571-L571</f>
        <v>0</v>
      </c>
      <c r="N571" s="90" t="str">
        <f>IF(AND($K571=0,L571=0),"0.00%",IF($K571=0,-1,IF(L571=0,1,($K571-L571)/ABS(L571))))</f>
        <v>0.00%</v>
      </c>
      <c r="O571" s="89">
        <v>0</v>
      </c>
      <c r="P571" s="89">
        <f>+K571-O571</f>
        <v>0</v>
      </c>
      <c r="Q571" s="90" t="str">
        <f>IF(AND($K571=0,O571=0),"0.00%",IF($K571=0,-1,IF(O571=0,1,($K571-O571)/ABS(O571))))</f>
        <v>0.00%</v>
      </c>
      <c r="R571" s="91"/>
      <c r="S571" s="89">
        <v>0</v>
      </c>
      <c r="T571" s="89">
        <f>+S571-K571</f>
        <v>0</v>
      </c>
      <c r="U571" s="335">
        <f>IF(C571=0,0,1)+IF(D571=0,0,1)+IF(E571=0,0,1)+IF(G571=0,0,1)+IF(K571=0,0,1)+IF(L571=0,0,1)+IF(M571=0,0,1)+IF(O571=0,0,1)</f>
        <v>0</v>
      </c>
    </row>
    <row r="572" spans="1:21" s="81" customFormat="1" ht="15" hidden="1">
      <c r="A572" s="87" t="s">
        <v>687</v>
      </c>
      <c r="B572" s="88" t="s">
        <v>3884</v>
      </c>
      <c r="C572" s="89">
        <v>0</v>
      </c>
      <c r="D572" s="89">
        <v>0</v>
      </c>
      <c r="E572" s="89">
        <f>C572-D572</f>
        <v>0</v>
      </c>
      <c r="F572" s="90" t="str">
        <f>IF(AND($C572=0,D572=0),"0.00%",IF($C572=0,-1,IF(D572=0,1,($C572-D572)/ABS(D572))))</f>
        <v>0.00%</v>
      </c>
      <c r="G572" s="89">
        <v>0</v>
      </c>
      <c r="H572" s="89">
        <f>+C572-G572</f>
        <v>0</v>
      </c>
      <c r="I572" s="90" t="str">
        <f>IF(AND($C572=0,G572=0),"0.00%",IF($C572=0,-1,IF(G572=0,1,($C572-G572)/ABS(G572))))</f>
        <v>0.00%</v>
      </c>
      <c r="J572" s="91"/>
      <c r="K572" s="89">
        <v>0</v>
      </c>
      <c r="L572" s="89">
        <v>0</v>
      </c>
      <c r="M572" s="89">
        <f>K572-L572</f>
        <v>0</v>
      </c>
      <c r="N572" s="90" t="str">
        <f>IF(AND($K572=0,L572=0),"0.00%",IF($K572=0,-1,IF(L572=0,1,($K572-L572)/ABS(L572))))</f>
        <v>0.00%</v>
      </c>
      <c r="O572" s="89">
        <v>0</v>
      </c>
      <c r="P572" s="89">
        <f>+K572-O572</f>
        <v>0</v>
      </c>
      <c r="Q572" s="90" t="str">
        <f>IF(AND($K572=0,O572=0),"0.00%",IF($K572=0,-1,IF(O572=0,1,($K572-O572)/ABS(O572))))</f>
        <v>0.00%</v>
      </c>
      <c r="R572" s="91"/>
      <c r="S572" s="89">
        <v>0</v>
      </c>
      <c r="T572" s="89">
        <f>+S572-K572</f>
        <v>0</v>
      </c>
      <c r="U572" s="335">
        <f>IF(C572=0,0,1)+IF(D572=0,0,1)+IF(E572=0,0,1)+IF(G572=0,0,1)+IF(K572=0,0,1)+IF(L572=0,0,1)+IF(M572=0,0,1)+IF(O572=0,0,1)</f>
        <v>0</v>
      </c>
    </row>
    <row r="573" spans="1:21" s="81" customFormat="1" ht="15" hidden="1">
      <c r="A573" s="87" t="s">
        <v>688</v>
      </c>
      <c r="B573" s="88" t="s">
        <v>4148</v>
      </c>
      <c r="C573" s="89">
        <v>0</v>
      </c>
      <c r="D573" s="89">
        <v>0</v>
      </c>
      <c r="E573" s="89">
        <f>C573-D573</f>
        <v>0</v>
      </c>
      <c r="F573" s="90" t="str">
        <f>IF(AND($C573=0,D573=0),"0.00%",IF($C573=0,-1,IF(D573=0,1,($C573-D573)/ABS(D573))))</f>
        <v>0.00%</v>
      </c>
      <c r="G573" s="89">
        <v>0</v>
      </c>
      <c r="H573" s="89">
        <f>+C573-G573</f>
        <v>0</v>
      </c>
      <c r="I573" s="90" t="str">
        <f>IF(AND($C573=0,G573=0),"0.00%",IF($C573=0,-1,IF(G573=0,1,($C573-G573)/ABS(G573))))</f>
        <v>0.00%</v>
      </c>
      <c r="J573" s="91"/>
      <c r="K573" s="89">
        <v>0</v>
      </c>
      <c r="L573" s="89">
        <v>0</v>
      </c>
      <c r="M573" s="89">
        <f>K573-L573</f>
        <v>0</v>
      </c>
      <c r="N573" s="90" t="str">
        <f>IF(AND($K573=0,L573=0),"0.00%",IF($K573=0,-1,IF(L573=0,1,($K573-L573)/ABS(L573))))</f>
        <v>0.00%</v>
      </c>
      <c r="O573" s="89">
        <v>0</v>
      </c>
      <c r="P573" s="89">
        <f>+K573-O573</f>
        <v>0</v>
      </c>
      <c r="Q573" s="90" t="str">
        <f>IF(AND($K573=0,O573=0),"0.00%",IF($K573=0,-1,IF(O573=0,1,($K573-O573)/ABS(O573))))</f>
        <v>0.00%</v>
      </c>
      <c r="R573" s="91"/>
      <c r="S573" s="89">
        <v>0</v>
      </c>
      <c r="T573" s="89">
        <f>+S573-K573</f>
        <v>0</v>
      </c>
      <c r="U573" s="335">
        <f>IF(C573=0,0,1)+IF(D573=0,0,1)+IF(E573=0,0,1)+IF(G573=0,0,1)+IF(K573=0,0,1)+IF(L573=0,0,1)+IF(M573=0,0,1)+IF(O573=0,0,1)</f>
        <v>0</v>
      </c>
    </row>
    <row r="574" spans="1:21" s="81" customFormat="1" ht="15" hidden="1">
      <c r="A574" s="87" t="s">
        <v>689</v>
      </c>
      <c r="B574" s="88" t="s">
        <v>4149</v>
      </c>
      <c r="C574" s="89">
        <v>0</v>
      </c>
      <c r="D574" s="89">
        <v>0</v>
      </c>
      <c r="E574" s="89">
        <f>C574-D574</f>
        <v>0</v>
      </c>
      <c r="F574" s="90" t="str">
        <f>IF(AND($C574=0,D574=0),"0.00%",IF($C574=0,-1,IF(D574=0,1,($C574-D574)/ABS(D574))))</f>
        <v>0.00%</v>
      </c>
      <c r="G574" s="89">
        <v>0</v>
      </c>
      <c r="H574" s="89">
        <f>+C574-G574</f>
        <v>0</v>
      </c>
      <c r="I574" s="90" t="str">
        <f>IF(AND($C574=0,G574=0),"0.00%",IF($C574=0,-1,IF(G574=0,1,($C574-G574)/ABS(G574))))</f>
        <v>0.00%</v>
      </c>
      <c r="J574" s="91"/>
      <c r="K574" s="89">
        <v>0</v>
      </c>
      <c r="L574" s="89">
        <v>0</v>
      </c>
      <c r="M574" s="89">
        <f>K574-L574</f>
        <v>0</v>
      </c>
      <c r="N574" s="90" t="str">
        <f>IF(AND($K574=0,L574=0),"0.00%",IF($K574=0,-1,IF(L574=0,1,($K574-L574)/ABS(L574))))</f>
        <v>0.00%</v>
      </c>
      <c r="O574" s="89">
        <v>0</v>
      </c>
      <c r="P574" s="89">
        <f>+K574-O574</f>
        <v>0</v>
      </c>
      <c r="Q574" s="90" t="str">
        <f>IF(AND($K574=0,O574=0),"0.00%",IF($K574=0,-1,IF(O574=0,1,($K574-O574)/ABS(O574))))</f>
        <v>0.00%</v>
      </c>
      <c r="R574" s="91"/>
      <c r="S574" s="89">
        <v>0</v>
      </c>
      <c r="T574" s="89">
        <f>+S574-K574</f>
        <v>0</v>
      </c>
      <c r="U574" s="335">
        <f>IF(C574=0,0,1)+IF(D574=0,0,1)+IF(E574=0,0,1)+IF(G574=0,0,1)+IF(K574=0,0,1)+IF(L574=0,0,1)+IF(M574=0,0,1)+IF(O574=0,0,1)</f>
        <v>0</v>
      </c>
    </row>
    <row r="575" spans="1:21" s="81" customFormat="1" ht="15" hidden="1">
      <c r="A575" s="87" t="s">
        <v>690</v>
      </c>
      <c r="B575" s="88" t="s">
        <v>4150</v>
      </c>
      <c r="C575" s="89">
        <v>0</v>
      </c>
      <c r="D575" s="89">
        <v>0</v>
      </c>
      <c r="E575" s="89">
        <f>C575-D575</f>
        <v>0</v>
      </c>
      <c r="F575" s="90" t="str">
        <f>IF(AND($C575=0,D575=0),"0.00%",IF($C575=0,-1,IF(D575=0,1,($C575-D575)/ABS(D575))))</f>
        <v>0.00%</v>
      </c>
      <c r="G575" s="89">
        <v>0</v>
      </c>
      <c r="H575" s="89">
        <f>+C575-G575</f>
        <v>0</v>
      </c>
      <c r="I575" s="90" t="str">
        <f>IF(AND($C575=0,G575=0),"0.00%",IF($C575=0,-1,IF(G575=0,1,($C575-G575)/ABS(G575))))</f>
        <v>0.00%</v>
      </c>
      <c r="J575" s="91"/>
      <c r="K575" s="89">
        <v>0</v>
      </c>
      <c r="L575" s="89">
        <v>0</v>
      </c>
      <c r="M575" s="89">
        <f>K575-L575</f>
        <v>0</v>
      </c>
      <c r="N575" s="90" t="str">
        <f>IF(AND($K575=0,L575=0),"0.00%",IF($K575=0,-1,IF(L575=0,1,($K575-L575)/ABS(L575))))</f>
        <v>0.00%</v>
      </c>
      <c r="O575" s="89">
        <v>0</v>
      </c>
      <c r="P575" s="89">
        <f>+K575-O575</f>
        <v>0</v>
      </c>
      <c r="Q575" s="90" t="str">
        <f>IF(AND($K575=0,O575=0),"0.00%",IF($K575=0,-1,IF(O575=0,1,($K575-O575)/ABS(O575))))</f>
        <v>0.00%</v>
      </c>
      <c r="R575" s="91"/>
      <c r="S575" s="89">
        <v>0</v>
      </c>
      <c r="T575" s="89">
        <f>+S575-K575</f>
        <v>0</v>
      </c>
      <c r="U575" s="335">
        <f>IF(C575=0,0,1)+IF(D575=0,0,1)+IF(E575=0,0,1)+IF(G575=0,0,1)+IF(K575=0,0,1)+IF(L575=0,0,1)+IF(M575=0,0,1)+IF(O575=0,0,1)</f>
        <v>0</v>
      </c>
    </row>
    <row r="576" spans="1:21" s="81" customFormat="1" ht="15" hidden="1">
      <c r="A576" s="87" t="s">
        <v>691</v>
      </c>
      <c r="B576" s="88" t="s">
        <v>4151</v>
      </c>
      <c r="C576" s="89">
        <v>0</v>
      </c>
      <c r="D576" s="89">
        <v>0</v>
      </c>
      <c r="E576" s="89">
        <f>C576-D576</f>
        <v>0</v>
      </c>
      <c r="F576" s="90" t="str">
        <f>IF(AND($C576=0,D576=0),"0.00%",IF($C576=0,-1,IF(D576=0,1,($C576-D576)/ABS(D576))))</f>
        <v>0.00%</v>
      </c>
      <c r="G576" s="89">
        <v>0</v>
      </c>
      <c r="H576" s="89">
        <f>+C576-G576</f>
        <v>0</v>
      </c>
      <c r="I576" s="90" t="str">
        <f>IF(AND($C576=0,G576=0),"0.00%",IF($C576=0,-1,IF(G576=0,1,($C576-G576)/ABS(G576))))</f>
        <v>0.00%</v>
      </c>
      <c r="J576" s="91"/>
      <c r="K576" s="89">
        <v>0</v>
      </c>
      <c r="L576" s="89">
        <v>0</v>
      </c>
      <c r="M576" s="89">
        <f>K576-L576</f>
        <v>0</v>
      </c>
      <c r="N576" s="90" t="str">
        <f>IF(AND($K576=0,L576=0),"0.00%",IF($K576=0,-1,IF(L576=0,1,($K576-L576)/ABS(L576))))</f>
        <v>0.00%</v>
      </c>
      <c r="O576" s="89">
        <v>0</v>
      </c>
      <c r="P576" s="89">
        <f>+K576-O576</f>
        <v>0</v>
      </c>
      <c r="Q576" s="90" t="str">
        <f>IF(AND($K576=0,O576=0),"0.00%",IF($K576=0,-1,IF(O576=0,1,($K576-O576)/ABS(O576))))</f>
        <v>0.00%</v>
      </c>
      <c r="R576" s="91"/>
      <c r="S576" s="89">
        <v>0</v>
      </c>
      <c r="T576" s="89">
        <f>+S576-K576</f>
        <v>0</v>
      </c>
      <c r="U576" s="335">
        <f>IF(C576=0,0,1)+IF(D576=0,0,1)+IF(E576=0,0,1)+IF(G576=0,0,1)+IF(K576=0,0,1)+IF(L576=0,0,1)+IF(M576=0,0,1)+IF(O576=0,0,1)</f>
        <v>0</v>
      </c>
    </row>
    <row r="577" spans="1:21" s="81" customFormat="1" ht="15" hidden="1">
      <c r="A577" s="87" t="s">
        <v>692</v>
      </c>
      <c r="B577" s="88" t="s">
        <v>4152</v>
      </c>
      <c r="C577" s="89">
        <v>0</v>
      </c>
      <c r="D577" s="89">
        <v>0</v>
      </c>
      <c r="E577" s="89">
        <f>C577-D577</f>
        <v>0</v>
      </c>
      <c r="F577" s="90" t="str">
        <f>IF(AND($C577=0,D577=0),"0.00%",IF($C577=0,-1,IF(D577=0,1,($C577-D577)/ABS(D577))))</f>
        <v>0.00%</v>
      </c>
      <c r="G577" s="89">
        <v>0</v>
      </c>
      <c r="H577" s="89">
        <f>+C577-G577</f>
        <v>0</v>
      </c>
      <c r="I577" s="90" t="str">
        <f>IF(AND($C577=0,G577=0),"0.00%",IF($C577=0,-1,IF(G577=0,1,($C577-G577)/ABS(G577))))</f>
        <v>0.00%</v>
      </c>
      <c r="J577" s="91"/>
      <c r="K577" s="89">
        <v>0</v>
      </c>
      <c r="L577" s="89">
        <v>0</v>
      </c>
      <c r="M577" s="89">
        <f>K577-L577</f>
        <v>0</v>
      </c>
      <c r="N577" s="90" t="str">
        <f>IF(AND($K577=0,L577=0),"0.00%",IF($K577=0,-1,IF(L577=0,1,($K577-L577)/ABS(L577))))</f>
        <v>0.00%</v>
      </c>
      <c r="O577" s="89">
        <v>0</v>
      </c>
      <c r="P577" s="89">
        <f>+K577-O577</f>
        <v>0</v>
      </c>
      <c r="Q577" s="90" t="str">
        <f>IF(AND($K577=0,O577=0),"0.00%",IF($K577=0,-1,IF(O577=0,1,($K577-O577)/ABS(O577))))</f>
        <v>0.00%</v>
      </c>
      <c r="R577" s="91"/>
      <c r="S577" s="89">
        <v>0</v>
      </c>
      <c r="T577" s="89">
        <f>+S577-K577</f>
        <v>0</v>
      </c>
      <c r="U577" s="335">
        <f>IF(C577=0,0,1)+IF(D577=0,0,1)+IF(E577=0,0,1)+IF(G577=0,0,1)+IF(K577=0,0,1)+IF(L577=0,0,1)+IF(M577=0,0,1)+IF(O577=0,0,1)</f>
        <v>0</v>
      </c>
    </row>
    <row r="578" spans="1:21" s="81" customFormat="1" ht="15" hidden="1">
      <c r="A578" s="87" t="s">
        <v>693</v>
      </c>
      <c r="B578" s="88" t="s">
        <v>4153</v>
      </c>
      <c r="C578" s="89">
        <v>0</v>
      </c>
      <c r="D578" s="89">
        <v>0</v>
      </c>
      <c r="E578" s="89">
        <f>C578-D578</f>
        <v>0</v>
      </c>
      <c r="F578" s="90" t="str">
        <f>IF(AND($C578=0,D578=0),"0.00%",IF($C578=0,-1,IF(D578=0,1,($C578-D578)/ABS(D578))))</f>
        <v>0.00%</v>
      </c>
      <c r="G578" s="89">
        <v>0</v>
      </c>
      <c r="H578" s="89">
        <f>+C578-G578</f>
        <v>0</v>
      </c>
      <c r="I578" s="90" t="str">
        <f>IF(AND($C578=0,G578=0),"0.00%",IF($C578=0,-1,IF(G578=0,1,($C578-G578)/ABS(G578))))</f>
        <v>0.00%</v>
      </c>
      <c r="J578" s="91"/>
      <c r="K578" s="89">
        <v>0</v>
      </c>
      <c r="L578" s="89">
        <v>0</v>
      </c>
      <c r="M578" s="89">
        <f>K578-L578</f>
        <v>0</v>
      </c>
      <c r="N578" s="90" t="str">
        <f>IF(AND($K578=0,L578=0),"0.00%",IF($K578=0,-1,IF(L578=0,1,($K578-L578)/ABS(L578))))</f>
        <v>0.00%</v>
      </c>
      <c r="O578" s="89">
        <v>0</v>
      </c>
      <c r="P578" s="89">
        <f>+K578-O578</f>
        <v>0</v>
      </c>
      <c r="Q578" s="90" t="str">
        <f>IF(AND($K578=0,O578=0),"0.00%",IF($K578=0,-1,IF(O578=0,1,($K578-O578)/ABS(O578))))</f>
        <v>0.00%</v>
      </c>
      <c r="R578" s="91"/>
      <c r="S578" s="89">
        <v>0</v>
      </c>
      <c r="T578" s="89">
        <f>+S578-K578</f>
        <v>0</v>
      </c>
      <c r="U578" s="335">
        <f>IF(C578=0,0,1)+IF(D578=0,0,1)+IF(E578=0,0,1)+IF(G578=0,0,1)+IF(K578=0,0,1)+IF(L578=0,0,1)+IF(M578=0,0,1)+IF(O578=0,0,1)</f>
        <v>0</v>
      </c>
    </row>
    <row r="579" spans="1:21" s="81" customFormat="1" ht="15" hidden="1">
      <c r="A579" s="87" t="s">
        <v>694</v>
      </c>
      <c r="B579" s="88" t="s">
        <v>4154</v>
      </c>
      <c r="C579" s="89">
        <v>0</v>
      </c>
      <c r="D579" s="89">
        <v>0</v>
      </c>
      <c r="E579" s="89">
        <f>C579-D579</f>
        <v>0</v>
      </c>
      <c r="F579" s="90" t="str">
        <f>IF(AND($C579=0,D579=0),"0.00%",IF($C579=0,-1,IF(D579=0,1,($C579-D579)/ABS(D579))))</f>
        <v>0.00%</v>
      </c>
      <c r="G579" s="89">
        <v>0</v>
      </c>
      <c r="H579" s="89">
        <f>+C579-G579</f>
        <v>0</v>
      </c>
      <c r="I579" s="90" t="str">
        <f>IF(AND($C579=0,G579=0),"0.00%",IF($C579=0,-1,IF(G579=0,1,($C579-G579)/ABS(G579))))</f>
        <v>0.00%</v>
      </c>
      <c r="J579" s="91"/>
      <c r="K579" s="89">
        <v>0</v>
      </c>
      <c r="L579" s="89">
        <v>0</v>
      </c>
      <c r="M579" s="89">
        <f>K579-L579</f>
        <v>0</v>
      </c>
      <c r="N579" s="90" t="str">
        <f>IF(AND($K579=0,L579=0),"0.00%",IF($K579=0,-1,IF(L579=0,1,($K579-L579)/ABS(L579))))</f>
        <v>0.00%</v>
      </c>
      <c r="O579" s="89">
        <v>0</v>
      </c>
      <c r="P579" s="89">
        <f>+K579-O579</f>
        <v>0</v>
      </c>
      <c r="Q579" s="90" t="str">
        <f>IF(AND($K579=0,O579=0),"0.00%",IF($K579=0,-1,IF(O579=0,1,($K579-O579)/ABS(O579))))</f>
        <v>0.00%</v>
      </c>
      <c r="R579" s="91"/>
      <c r="S579" s="89">
        <v>0</v>
      </c>
      <c r="T579" s="89">
        <f>+S579-K579</f>
        <v>0</v>
      </c>
      <c r="U579" s="335">
        <f>IF(C579=0,0,1)+IF(D579=0,0,1)+IF(E579=0,0,1)+IF(G579=0,0,1)+IF(K579=0,0,1)+IF(L579=0,0,1)+IF(M579=0,0,1)+IF(O579=0,0,1)</f>
        <v>0</v>
      </c>
    </row>
    <row r="580" spans="1:21" s="81" customFormat="1" ht="15" hidden="1">
      <c r="A580" s="87" t="s">
        <v>695</v>
      </c>
      <c r="B580" s="88" t="s">
        <v>4155</v>
      </c>
      <c r="C580" s="89">
        <v>0</v>
      </c>
      <c r="D580" s="89">
        <v>0</v>
      </c>
      <c r="E580" s="89">
        <f>C580-D580</f>
        <v>0</v>
      </c>
      <c r="F580" s="90" t="str">
        <f>IF(AND($C580=0,D580=0),"0.00%",IF($C580=0,-1,IF(D580=0,1,($C580-D580)/ABS(D580))))</f>
        <v>0.00%</v>
      </c>
      <c r="G580" s="89">
        <v>0</v>
      </c>
      <c r="H580" s="89">
        <f>+C580-G580</f>
        <v>0</v>
      </c>
      <c r="I580" s="90" t="str">
        <f>IF(AND($C580=0,G580=0),"0.00%",IF($C580=0,-1,IF(G580=0,1,($C580-G580)/ABS(G580))))</f>
        <v>0.00%</v>
      </c>
      <c r="J580" s="91"/>
      <c r="K580" s="89">
        <v>0</v>
      </c>
      <c r="L580" s="89">
        <v>0</v>
      </c>
      <c r="M580" s="89">
        <f>K580-L580</f>
        <v>0</v>
      </c>
      <c r="N580" s="90" t="str">
        <f>IF(AND($K580=0,L580=0),"0.00%",IF($K580=0,-1,IF(L580=0,1,($K580-L580)/ABS(L580))))</f>
        <v>0.00%</v>
      </c>
      <c r="O580" s="89">
        <v>0</v>
      </c>
      <c r="P580" s="89">
        <f>+K580-O580</f>
        <v>0</v>
      </c>
      <c r="Q580" s="90" t="str">
        <f>IF(AND($K580=0,O580=0),"0.00%",IF($K580=0,-1,IF(O580=0,1,($K580-O580)/ABS(O580))))</f>
        <v>0.00%</v>
      </c>
      <c r="R580" s="91"/>
      <c r="S580" s="89">
        <v>0</v>
      </c>
      <c r="T580" s="89">
        <f>+S580-K580</f>
        <v>0</v>
      </c>
      <c r="U580" s="335">
        <f>IF(C580=0,0,1)+IF(D580=0,0,1)+IF(E580=0,0,1)+IF(G580=0,0,1)+IF(K580=0,0,1)+IF(L580=0,0,1)+IF(M580=0,0,1)+IF(O580=0,0,1)</f>
        <v>0</v>
      </c>
    </row>
    <row r="581" spans="1:21" s="81" customFormat="1" ht="15" hidden="1">
      <c r="A581" s="87" t="s">
        <v>696</v>
      </c>
      <c r="B581" s="88" t="s">
        <v>4156</v>
      </c>
      <c r="C581" s="89">
        <v>0</v>
      </c>
      <c r="D581" s="89">
        <v>0</v>
      </c>
      <c r="E581" s="89">
        <f>C581-D581</f>
        <v>0</v>
      </c>
      <c r="F581" s="90" t="str">
        <f>IF(AND($C581=0,D581=0),"0.00%",IF($C581=0,-1,IF(D581=0,1,($C581-D581)/ABS(D581))))</f>
        <v>0.00%</v>
      </c>
      <c r="G581" s="89">
        <v>0</v>
      </c>
      <c r="H581" s="89">
        <f>+C581-G581</f>
        <v>0</v>
      </c>
      <c r="I581" s="90" t="str">
        <f>IF(AND($C581=0,G581=0),"0.00%",IF($C581=0,-1,IF(G581=0,1,($C581-G581)/ABS(G581))))</f>
        <v>0.00%</v>
      </c>
      <c r="J581" s="91"/>
      <c r="K581" s="89">
        <v>0</v>
      </c>
      <c r="L581" s="89">
        <v>0</v>
      </c>
      <c r="M581" s="89">
        <f>K581-L581</f>
        <v>0</v>
      </c>
      <c r="N581" s="90" t="str">
        <f>IF(AND($K581=0,L581=0),"0.00%",IF($K581=0,-1,IF(L581=0,1,($K581-L581)/ABS(L581))))</f>
        <v>0.00%</v>
      </c>
      <c r="O581" s="89">
        <v>0</v>
      </c>
      <c r="P581" s="89">
        <f>+K581-O581</f>
        <v>0</v>
      </c>
      <c r="Q581" s="90" t="str">
        <f>IF(AND($K581=0,O581=0),"0.00%",IF($K581=0,-1,IF(O581=0,1,($K581-O581)/ABS(O581))))</f>
        <v>0.00%</v>
      </c>
      <c r="R581" s="91"/>
      <c r="S581" s="89">
        <v>0</v>
      </c>
      <c r="T581" s="89">
        <f>+S581-K581</f>
        <v>0</v>
      </c>
      <c r="U581" s="335">
        <f>IF(C581=0,0,1)+IF(D581=0,0,1)+IF(E581=0,0,1)+IF(G581=0,0,1)+IF(K581=0,0,1)+IF(L581=0,0,1)+IF(M581=0,0,1)+IF(O581=0,0,1)</f>
        <v>0</v>
      </c>
    </row>
    <row r="582" spans="1:21" s="81" customFormat="1" ht="15" hidden="1">
      <c r="A582" s="87" t="s">
        <v>697</v>
      </c>
      <c r="B582" s="88" t="s">
        <v>4157</v>
      </c>
      <c r="C582" s="89">
        <v>0</v>
      </c>
      <c r="D582" s="89">
        <v>0</v>
      </c>
      <c r="E582" s="89">
        <f>C582-D582</f>
        <v>0</v>
      </c>
      <c r="F582" s="90" t="str">
        <f>IF(AND($C582=0,D582=0),"0.00%",IF($C582=0,-1,IF(D582=0,1,($C582-D582)/ABS(D582))))</f>
        <v>0.00%</v>
      </c>
      <c r="G582" s="89">
        <v>0</v>
      </c>
      <c r="H582" s="89">
        <f>+C582-G582</f>
        <v>0</v>
      </c>
      <c r="I582" s="90" t="str">
        <f>IF(AND($C582=0,G582=0),"0.00%",IF($C582=0,-1,IF(G582=0,1,($C582-G582)/ABS(G582))))</f>
        <v>0.00%</v>
      </c>
      <c r="J582" s="91"/>
      <c r="K582" s="89">
        <v>0</v>
      </c>
      <c r="L582" s="89">
        <v>0</v>
      </c>
      <c r="M582" s="89">
        <f>K582-L582</f>
        <v>0</v>
      </c>
      <c r="N582" s="90" t="str">
        <f>IF(AND($K582=0,L582=0),"0.00%",IF($K582=0,-1,IF(L582=0,1,($K582-L582)/ABS(L582))))</f>
        <v>0.00%</v>
      </c>
      <c r="O582" s="89">
        <v>0</v>
      </c>
      <c r="P582" s="89">
        <f>+K582-O582</f>
        <v>0</v>
      </c>
      <c r="Q582" s="90" t="str">
        <f>IF(AND($K582=0,O582=0),"0.00%",IF($K582=0,-1,IF(O582=0,1,($K582-O582)/ABS(O582))))</f>
        <v>0.00%</v>
      </c>
      <c r="R582" s="91"/>
      <c r="S582" s="89">
        <v>0</v>
      </c>
      <c r="T582" s="89">
        <f>+S582-K582</f>
        <v>0</v>
      </c>
      <c r="U582" s="335">
        <f>IF(C582=0,0,1)+IF(D582=0,0,1)+IF(E582=0,0,1)+IF(G582=0,0,1)+IF(K582=0,0,1)+IF(L582=0,0,1)+IF(M582=0,0,1)+IF(O582=0,0,1)</f>
        <v>0</v>
      </c>
    </row>
    <row r="583" spans="1:21" s="81" customFormat="1" ht="15" hidden="1">
      <c r="A583" s="87" t="s">
        <v>698</v>
      </c>
      <c r="B583" s="88" t="s">
        <v>4158</v>
      </c>
      <c r="C583" s="89">
        <v>0</v>
      </c>
      <c r="D583" s="89">
        <v>0</v>
      </c>
      <c r="E583" s="89">
        <f>C583-D583</f>
        <v>0</v>
      </c>
      <c r="F583" s="90" t="str">
        <f>IF(AND($C583=0,D583=0),"0.00%",IF($C583=0,-1,IF(D583=0,1,($C583-D583)/ABS(D583))))</f>
        <v>0.00%</v>
      </c>
      <c r="G583" s="89">
        <v>0</v>
      </c>
      <c r="H583" s="89">
        <f>+C583-G583</f>
        <v>0</v>
      </c>
      <c r="I583" s="90" t="str">
        <f>IF(AND($C583=0,G583=0),"0.00%",IF($C583=0,-1,IF(G583=0,1,($C583-G583)/ABS(G583))))</f>
        <v>0.00%</v>
      </c>
      <c r="J583" s="91"/>
      <c r="K583" s="89">
        <v>0</v>
      </c>
      <c r="L583" s="89">
        <v>0</v>
      </c>
      <c r="M583" s="89">
        <f>K583-L583</f>
        <v>0</v>
      </c>
      <c r="N583" s="90" t="str">
        <f>IF(AND($K583=0,L583=0),"0.00%",IF($K583=0,-1,IF(L583=0,1,($K583-L583)/ABS(L583))))</f>
        <v>0.00%</v>
      </c>
      <c r="O583" s="89">
        <v>0</v>
      </c>
      <c r="P583" s="89">
        <f>+K583-O583</f>
        <v>0</v>
      </c>
      <c r="Q583" s="90" t="str">
        <f>IF(AND($K583=0,O583=0),"0.00%",IF($K583=0,-1,IF(O583=0,1,($K583-O583)/ABS(O583))))</f>
        <v>0.00%</v>
      </c>
      <c r="R583" s="91"/>
      <c r="S583" s="89">
        <v>0</v>
      </c>
      <c r="T583" s="89">
        <f>+S583-K583</f>
        <v>0</v>
      </c>
      <c r="U583" s="335">
        <f>IF(C583=0,0,1)+IF(D583=0,0,1)+IF(E583=0,0,1)+IF(G583=0,0,1)+IF(K583=0,0,1)+IF(L583=0,0,1)+IF(M583=0,0,1)+IF(O583=0,0,1)</f>
        <v>0</v>
      </c>
    </row>
    <row r="584" spans="1:21" s="81" customFormat="1" ht="15" hidden="1">
      <c r="A584" s="87" t="s">
        <v>699</v>
      </c>
      <c r="B584" s="88" t="s">
        <v>4159</v>
      </c>
      <c r="C584" s="89">
        <v>0</v>
      </c>
      <c r="D584" s="89">
        <v>0</v>
      </c>
      <c r="E584" s="89">
        <f>C584-D584</f>
        <v>0</v>
      </c>
      <c r="F584" s="90" t="str">
        <f>IF(AND($C584=0,D584=0),"0.00%",IF($C584=0,-1,IF(D584=0,1,($C584-D584)/ABS(D584))))</f>
        <v>0.00%</v>
      </c>
      <c r="G584" s="89">
        <v>0</v>
      </c>
      <c r="H584" s="89">
        <f>+C584-G584</f>
        <v>0</v>
      </c>
      <c r="I584" s="90" t="str">
        <f>IF(AND($C584=0,G584=0),"0.00%",IF($C584=0,-1,IF(G584=0,1,($C584-G584)/ABS(G584))))</f>
        <v>0.00%</v>
      </c>
      <c r="J584" s="91"/>
      <c r="K584" s="89">
        <v>0</v>
      </c>
      <c r="L584" s="89">
        <v>0</v>
      </c>
      <c r="M584" s="89">
        <f>K584-L584</f>
        <v>0</v>
      </c>
      <c r="N584" s="90" t="str">
        <f>IF(AND($K584=0,L584=0),"0.00%",IF($K584=0,-1,IF(L584=0,1,($K584-L584)/ABS(L584))))</f>
        <v>0.00%</v>
      </c>
      <c r="O584" s="89">
        <v>0</v>
      </c>
      <c r="P584" s="89">
        <f>+K584-O584</f>
        <v>0</v>
      </c>
      <c r="Q584" s="90" t="str">
        <f>IF(AND($K584=0,O584=0),"0.00%",IF($K584=0,-1,IF(O584=0,1,($K584-O584)/ABS(O584))))</f>
        <v>0.00%</v>
      </c>
      <c r="R584" s="91"/>
      <c r="S584" s="89">
        <v>0</v>
      </c>
      <c r="T584" s="89">
        <f>+S584-K584</f>
        <v>0</v>
      </c>
      <c r="U584" s="335">
        <f>IF(C584=0,0,1)+IF(D584=0,0,1)+IF(E584=0,0,1)+IF(G584=0,0,1)+IF(K584=0,0,1)+IF(L584=0,0,1)+IF(M584=0,0,1)+IF(O584=0,0,1)</f>
        <v>0</v>
      </c>
    </row>
    <row r="585" spans="1:21" s="81" customFormat="1" ht="15" hidden="1">
      <c r="A585" s="87" t="s">
        <v>700</v>
      </c>
      <c r="B585" s="88" t="s">
        <v>4160</v>
      </c>
      <c r="C585" s="89">
        <v>0</v>
      </c>
      <c r="D585" s="89">
        <v>0</v>
      </c>
      <c r="E585" s="89">
        <f>C585-D585</f>
        <v>0</v>
      </c>
      <c r="F585" s="90" t="str">
        <f>IF(AND($C585=0,D585=0),"0.00%",IF($C585=0,-1,IF(D585=0,1,($C585-D585)/ABS(D585))))</f>
        <v>0.00%</v>
      </c>
      <c r="G585" s="89">
        <v>0</v>
      </c>
      <c r="H585" s="89">
        <f>+C585-G585</f>
        <v>0</v>
      </c>
      <c r="I585" s="90" t="str">
        <f>IF(AND($C585=0,G585=0),"0.00%",IF($C585=0,-1,IF(G585=0,1,($C585-G585)/ABS(G585))))</f>
        <v>0.00%</v>
      </c>
      <c r="J585" s="91"/>
      <c r="K585" s="89">
        <v>0</v>
      </c>
      <c r="L585" s="89">
        <v>0</v>
      </c>
      <c r="M585" s="89">
        <f>K585-L585</f>
        <v>0</v>
      </c>
      <c r="N585" s="90" t="str">
        <f>IF(AND($K585=0,L585=0),"0.00%",IF($K585=0,-1,IF(L585=0,1,($K585-L585)/ABS(L585))))</f>
        <v>0.00%</v>
      </c>
      <c r="O585" s="89">
        <v>0</v>
      </c>
      <c r="P585" s="89">
        <f>+K585-O585</f>
        <v>0</v>
      </c>
      <c r="Q585" s="90" t="str">
        <f>IF(AND($K585=0,O585=0),"0.00%",IF($K585=0,-1,IF(O585=0,1,($K585-O585)/ABS(O585))))</f>
        <v>0.00%</v>
      </c>
      <c r="R585" s="91"/>
      <c r="S585" s="89">
        <v>0</v>
      </c>
      <c r="T585" s="89">
        <f>+S585-K585</f>
        <v>0</v>
      </c>
      <c r="U585" s="335">
        <f>IF(C585=0,0,1)+IF(D585=0,0,1)+IF(E585=0,0,1)+IF(G585=0,0,1)+IF(K585=0,0,1)+IF(L585=0,0,1)+IF(M585=0,0,1)+IF(O585=0,0,1)</f>
        <v>0</v>
      </c>
    </row>
    <row r="586" spans="1:21" s="81" customFormat="1" ht="15" hidden="1">
      <c r="A586" s="87" t="s">
        <v>701</v>
      </c>
      <c r="B586" s="88" t="s">
        <v>4161</v>
      </c>
      <c r="C586" s="89">
        <v>0</v>
      </c>
      <c r="D586" s="89">
        <v>0</v>
      </c>
      <c r="E586" s="89">
        <f>C586-D586</f>
        <v>0</v>
      </c>
      <c r="F586" s="90" t="str">
        <f>IF(AND($C586=0,D586=0),"0.00%",IF($C586=0,-1,IF(D586=0,1,($C586-D586)/ABS(D586))))</f>
        <v>0.00%</v>
      </c>
      <c r="G586" s="89">
        <v>0</v>
      </c>
      <c r="H586" s="89">
        <f>+C586-G586</f>
        <v>0</v>
      </c>
      <c r="I586" s="90" t="str">
        <f>IF(AND($C586=0,G586=0),"0.00%",IF($C586=0,-1,IF(G586=0,1,($C586-G586)/ABS(G586))))</f>
        <v>0.00%</v>
      </c>
      <c r="J586" s="91"/>
      <c r="K586" s="89">
        <v>0</v>
      </c>
      <c r="L586" s="89">
        <v>0</v>
      </c>
      <c r="M586" s="89">
        <f>K586-L586</f>
        <v>0</v>
      </c>
      <c r="N586" s="90" t="str">
        <f>IF(AND($K586=0,L586=0),"0.00%",IF($K586=0,-1,IF(L586=0,1,($K586-L586)/ABS(L586))))</f>
        <v>0.00%</v>
      </c>
      <c r="O586" s="89">
        <v>0</v>
      </c>
      <c r="P586" s="89">
        <f>+K586-O586</f>
        <v>0</v>
      </c>
      <c r="Q586" s="90" t="str">
        <f>IF(AND($K586=0,O586=0),"0.00%",IF($K586=0,-1,IF(O586=0,1,($K586-O586)/ABS(O586))))</f>
        <v>0.00%</v>
      </c>
      <c r="R586" s="91"/>
      <c r="S586" s="89">
        <v>0</v>
      </c>
      <c r="T586" s="89">
        <f>+S586-K586</f>
        <v>0</v>
      </c>
      <c r="U586" s="335">
        <f>IF(C586=0,0,1)+IF(D586=0,0,1)+IF(E586=0,0,1)+IF(G586=0,0,1)+IF(K586=0,0,1)+IF(L586=0,0,1)+IF(M586=0,0,1)+IF(O586=0,0,1)</f>
        <v>0</v>
      </c>
    </row>
    <row r="587" spans="1:21" s="81" customFormat="1" ht="15" hidden="1">
      <c r="A587" s="87" t="s">
        <v>702</v>
      </c>
      <c r="B587" s="88" t="s">
        <v>4162</v>
      </c>
      <c r="C587" s="89">
        <v>0</v>
      </c>
      <c r="D587" s="89">
        <v>0</v>
      </c>
      <c r="E587" s="89">
        <f>C587-D587</f>
        <v>0</v>
      </c>
      <c r="F587" s="90" t="str">
        <f>IF(AND($C587=0,D587=0),"0.00%",IF($C587=0,-1,IF(D587=0,1,($C587-D587)/ABS(D587))))</f>
        <v>0.00%</v>
      </c>
      <c r="G587" s="89">
        <v>0</v>
      </c>
      <c r="H587" s="89">
        <f>+C587-G587</f>
        <v>0</v>
      </c>
      <c r="I587" s="90" t="str">
        <f>IF(AND($C587=0,G587=0),"0.00%",IF($C587=0,-1,IF(G587=0,1,($C587-G587)/ABS(G587))))</f>
        <v>0.00%</v>
      </c>
      <c r="J587" s="91"/>
      <c r="K587" s="89">
        <v>0</v>
      </c>
      <c r="L587" s="89">
        <v>0</v>
      </c>
      <c r="M587" s="89">
        <f>K587-L587</f>
        <v>0</v>
      </c>
      <c r="N587" s="90" t="str">
        <f>IF(AND($K587=0,L587=0),"0.00%",IF($K587=0,-1,IF(L587=0,1,($K587-L587)/ABS(L587))))</f>
        <v>0.00%</v>
      </c>
      <c r="O587" s="89">
        <v>0</v>
      </c>
      <c r="P587" s="89">
        <f>+K587-O587</f>
        <v>0</v>
      </c>
      <c r="Q587" s="90" t="str">
        <f>IF(AND($K587=0,O587=0),"0.00%",IF($K587=0,-1,IF(O587=0,1,($K587-O587)/ABS(O587))))</f>
        <v>0.00%</v>
      </c>
      <c r="R587" s="91"/>
      <c r="S587" s="89">
        <v>0</v>
      </c>
      <c r="T587" s="89">
        <f>+S587-K587</f>
        <v>0</v>
      </c>
      <c r="U587" s="335">
        <f>IF(C587=0,0,1)+IF(D587=0,0,1)+IF(E587=0,0,1)+IF(G587=0,0,1)+IF(K587=0,0,1)+IF(L587=0,0,1)+IF(M587=0,0,1)+IF(O587=0,0,1)</f>
        <v>0</v>
      </c>
    </row>
    <row r="588" spans="1:21" s="81" customFormat="1" ht="15" hidden="1">
      <c r="A588" s="87" t="s">
        <v>703</v>
      </c>
      <c r="B588" s="88" t="s">
        <v>4163</v>
      </c>
      <c r="C588" s="89">
        <v>0</v>
      </c>
      <c r="D588" s="89">
        <v>0</v>
      </c>
      <c r="E588" s="89">
        <f>C588-D588</f>
        <v>0</v>
      </c>
      <c r="F588" s="90" t="str">
        <f>IF(AND($C588=0,D588=0),"0.00%",IF($C588=0,-1,IF(D588=0,1,($C588-D588)/ABS(D588))))</f>
        <v>0.00%</v>
      </c>
      <c r="G588" s="89">
        <v>0</v>
      </c>
      <c r="H588" s="89">
        <f>+C588-G588</f>
        <v>0</v>
      </c>
      <c r="I588" s="90" t="str">
        <f>IF(AND($C588=0,G588=0),"0.00%",IF($C588=0,-1,IF(G588=0,1,($C588-G588)/ABS(G588))))</f>
        <v>0.00%</v>
      </c>
      <c r="J588" s="91"/>
      <c r="K588" s="89">
        <v>0</v>
      </c>
      <c r="L588" s="89">
        <v>0</v>
      </c>
      <c r="M588" s="89">
        <f>K588-L588</f>
        <v>0</v>
      </c>
      <c r="N588" s="90" t="str">
        <f>IF(AND($K588=0,L588=0),"0.00%",IF($K588=0,-1,IF(L588=0,1,($K588-L588)/ABS(L588))))</f>
        <v>0.00%</v>
      </c>
      <c r="O588" s="89">
        <v>0</v>
      </c>
      <c r="P588" s="89">
        <f>+K588-O588</f>
        <v>0</v>
      </c>
      <c r="Q588" s="90" t="str">
        <f>IF(AND($K588=0,O588=0),"0.00%",IF($K588=0,-1,IF(O588=0,1,($K588-O588)/ABS(O588))))</f>
        <v>0.00%</v>
      </c>
      <c r="R588" s="91"/>
      <c r="S588" s="89">
        <v>0</v>
      </c>
      <c r="T588" s="89">
        <f>+S588-K588</f>
        <v>0</v>
      </c>
      <c r="U588" s="335">
        <f>IF(C588=0,0,1)+IF(D588=0,0,1)+IF(E588=0,0,1)+IF(G588=0,0,1)+IF(K588=0,0,1)+IF(L588=0,0,1)+IF(M588=0,0,1)+IF(O588=0,0,1)</f>
        <v>0</v>
      </c>
    </row>
    <row r="589" spans="1:21" s="81" customFormat="1" ht="15" hidden="1">
      <c r="A589" s="87" t="s">
        <v>704</v>
      </c>
      <c r="B589" s="88" t="s">
        <v>4164</v>
      </c>
      <c r="C589" s="89">
        <v>0</v>
      </c>
      <c r="D589" s="89">
        <v>0</v>
      </c>
      <c r="E589" s="89">
        <f>C589-D589</f>
        <v>0</v>
      </c>
      <c r="F589" s="90" t="str">
        <f>IF(AND($C589=0,D589=0),"0.00%",IF($C589=0,-1,IF(D589=0,1,($C589-D589)/ABS(D589))))</f>
        <v>0.00%</v>
      </c>
      <c r="G589" s="89">
        <v>0</v>
      </c>
      <c r="H589" s="89">
        <f>+C589-G589</f>
        <v>0</v>
      </c>
      <c r="I589" s="90" t="str">
        <f>IF(AND($C589=0,G589=0),"0.00%",IF($C589=0,-1,IF(G589=0,1,($C589-G589)/ABS(G589))))</f>
        <v>0.00%</v>
      </c>
      <c r="J589" s="91"/>
      <c r="K589" s="89">
        <v>0</v>
      </c>
      <c r="L589" s="89">
        <v>0</v>
      </c>
      <c r="M589" s="89">
        <f>K589-L589</f>
        <v>0</v>
      </c>
      <c r="N589" s="90" t="str">
        <f>IF(AND($K589=0,L589=0),"0.00%",IF($K589=0,-1,IF(L589=0,1,($K589-L589)/ABS(L589))))</f>
        <v>0.00%</v>
      </c>
      <c r="O589" s="89">
        <v>0</v>
      </c>
      <c r="P589" s="89">
        <f>+K589-O589</f>
        <v>0</v>
      </c>
      <c r="Q589" s="90" t="str">
        <f>IF(AND($K589=0,O589=0),"0.00%",IF($K589=0,-1,IF(O589=0,1,($K589-O589)/ABS(O589))))</f>
        <v>0.00%</v>
      </c>
      <c r="R589" s="91"/>
      <c r="S589" s="89">
        <v>0</v>
      </c>
      <c r="T589" s="89">
        <f>+S589-K589</f>
        <v>0</v>
      </c>
      <c r="U589" s="335">
        <f>IF(C589=0,0,1)+IF(D589=0,0,1)+IF(E589=0,0,1)+IF(G589=0,0,1)+IF(K589=0,0,1)+IF(L589=0,0,1)+IF(M589=0,0,1)+IF(O589=0,0,1)</f>
        <v>0</v>
      </c>
    </row>
    <row r="590" spans="1:21" s="81" customFormat="1" ht="15" hidden="1">
      <c r="A590" s="87" t="s">
        <v>705</v>
      </c>
      <c r="B590" s="88" t="s">
        <v>4165</v>
      </c>
      <c r="C590" s="89">
        <v>0</v>
      </c>
      <c r="D590" s="89">
        <v>0</v>
      </c>
      <c r="E590" s="89">
        <f>C590-D590</f>
        <v>0</v>
      </c>
      <c r="F590" s="90" t="str">
        <f>IF(AND($C590=0,D590=0),"0.00%",IF($C590=0,-1,IF(D590=0,1,($C590-D590)/ABS(D590))))</f>
        <v>0.00%</v>
      </c>
      <c r="G590" s="89">
        <v>0</v>
      </c>
      <c r="H590" s="89">
        <f>+C590-G590</f>
        <v>0</v>
      </c>
      <c r="I590" s="90" t="str">
        <f>IF(AND($C590=0,G590=0),"0.00%",IF($C590=0,-1,IF(G590=0,1,($C590-G590)/ABS(G590))))</f>
        <v>0.00%</v>
      </c>
      <c r="J590" s="91"/>
      <c r="K590" s="89">
        <v>0</v>
      </c>
      <c r="L590" s="89">
        <v>0</v>
      </c>
      <c r="M590" s="89">
        <f>K590-L590</f>
        <v>0</v>
      </c>
      <c r="N590" s="90" t="str">
        <f>IF(AND($K590=0,L590=0),"0.00%",IF($K590=0,-1,IF(L590=0,1,($K590-L590)/ABS(L590))))</f>
        <v>0.00%</v>
      </c>
      <c r="O590" s="89">
        <v>0</v>
      </c>
      <c r="P590" s="89">
        <f>+K590-O590</f>
        <v>0</v>
      </c>
      <c r="Q590" s="90" t="str">
        <f>IF(AND($K590=0,O590=0),"0.00%",IF($K590=0,-1,IF(O590=0,1,($K590-O590)/ABS(O590))))</f>
        <v>0.00%</v>
      </c>
      <c r="R590" s="91"/>
      <c r="S590" s="89">
        <v>0</v>
      </c>
      <c r="T590" s="89">
        <f>+S590-K590</f>
        <v>0</v>
      </c>
      <c r="U590" s="335">
        <f>IF(C590=0,0,1)+IF(D590=0,0,1)+IF(E590=0,0,1)+IF(G590=0,0,1)+IF(K590=0,0,1)+IF(L590=0,0,1)+IF(M590=0,0,1)+IF(O590=0,0,1)</f>
        <v>0</v>
      </c>
    </row>
    <row r="591" spans="1:21" s="81" customFormat="1" ht="15" hidden="1">
      <c r="A591" s="87" t="s">
        <v>706</v>
      </c>
      <c r="B591" s="88" t="s">
        <v>4166</v>
      </c>
      <c r="C591" s="89">
        <v>0</v>
      </c>
      <c r="D591" s="89">
        <v>0</v>
      </c>
      <c r="E591" s="89">
        <f>C591-D591</f>
        <v>0</v>
      </c>
      <c r="F591" s="90" t="str">
        <f>IF(AND($C591=0,D591=0),"0.00%",IF($C591=0,-1,IF(D591=0,1,($C591-D591)/ABS(D591))))</f>
        <v>0.00%</v>
      </c>
      <c r="G591" s="89">
        <v>0</v>
      </c>
      <c r="H591" s="89">
        <f>+C591-G591</f>
        <v>0</v>
      </c>
      <c r="I591" s="90" t="str">
        <f>IF(AND($C591=0,G591=0),"0.00%",IF($C591=0,-1,IF(G591=0,1,($C591-G591)/ABS(G591))))</f>
        <v>0.00%</v>
      </c>
      <c r="J591" s="91"/>
      <c r="K591" s="89">
        <v>0</v>
      </c>
      <c r="L591" s="89">
        <v>0</v>
      </c>
      <c r="M591" s="89">
        <f>K591-L591</f>
        <v>0</v>
      </c>
      <c r="N591" s="90" t="str">
        <f>IF(AND($K591=0,L591=0),"0.00%",IF($K591=0,-1,IF(L591=0,1,($K591-L591)/ABS(L591))))</f>
        <v>0.00%</v>
      </c>
      <c r="O591" s="89">
        <v>0</v>
      </c>
      <c r="P591" s="89">
        <f>+K591-O591</f>
        <v>0</v>
      </c>
      <c r="Q591" s="90" t="str">
        <f>IF(AND($K591=0,O591=0),"0.00%",IF($K591=0,-1,IF(O591=0,1,($K591-O591)/ABS(O591))))</f>
        <v>0.00%</v>
      </c>
      <c r="R591" s="91"/>
      <c r="S591" s="89">
        <v>0</v>
      </c>
      <c r="T591" s="89">
        <f>+S591-K591</f>
        <v>0</v>
      </c>
      <c r="U591" s="335">
        <f>IF(C591=0,0,1)+IF(D591=0,0,1)+IF(E591=0,0,1)+IF(G591=0,0,1)+IF(K591=0,0,1)+IF(L591=0,0,1)+IF(M591=0,0,1)+IF(O591=0,0,1)</f>
        <v>0</v>
      </c>
    </row>
    <row r="592" spans="1:21" s="81" customFormat="1" ht="15" hidden="1">
      <c r="A592" s="87" t="s">
        <v>707</v>
      </c>
      <c r="B592" s="88" t="s">
        <v>4167</v>
      </c>
      <c r="C592" s="89">
        <v>0</v>
      </c>
      <c r="D592" s="89">
        <v>0</v>
      </c>
      <c r="E592" s="89">
        <f>C592-D592</f>
        <v>0</v>
      </c>
      <c r="F592" s="90" t="str">
        <f>IF(AND($C592=0,D592=0),"0.00%",IF($C592=0,-1,IF(D592=0,1,($C592-D592)/ABS(D592))))</f>
        <v>0.00%</v>
      </c>
      <c r="G592" s="89">
        <v>0</v>
      </c>
      <c r="H592" s="89">
        <f>+C592-G592</f>
        <v>0</v>
      </c>
      <c r="I592" s="90" t="str">
        <f>IF(AND($C592=0,G592=0),"0.00%",IF($C592=0,-1,IF(G592=0,1,($C592-G592)/ABS(G592))))</f>
        <v>0.00%</v>
      </c>
      <c r="J592" s="91"/>
      <c r="K592" s="89">
        <v>0</v>
      </c>
      <c r="L592" s="89">
        <v>0</v>
      </c>
      <c r="M592" s="89">
        <f>K592-L592</f>
        <v>0</v>
      </c>
      <c r="N592" s="90" t="str">
        <f>IF(AND($K592=0,L592=0),"0.00%",IF($K592=0,-1,IF(L592=0,1,($K592-L592)/ABS(L592))))</f>
        <v>0.00%</v>
      </c>
      <c r="O592" s="89">
        <v>0</v>
      </c>
      <c r="P592" s="89">
        <f>+K592-O592</f>
        <v>0</v>
      </c>
      <c r="Q592" s="90" t="str">
        <f>IF(AND($K592=0,O592=0),"0.00%",IF($K592=0,-1,IF(O592=0,1,($K592-O592)/ABS(O592))))</f>
        <v>0.00%</v>
      </c>
      <c r="R592" s="91"/>
      <c r="S592" s="89">
        <v>0</v>
      </c>
      <c r="T592" s="89">
        <f>+S592-K592</f>
        <v>0</v>
      </c>
      <c r="U592" s="335">
        <f>IF(C592=0,0,1)+IF(D592=0,0,1)+IF(E592=0,0,1)+IF(G592=0,0,1)+IF(K592=0,0,1)+IF(L592=0,0,1)+IF(M592=0,0,1)+IF(O592=0,0,1)</f>
        <v>0</v>
      </c>
    </row>
    <row r="593" spans="1:21" s="81" customFormat="1" ht="15" hidden="1">
      <c r="A593" s="87" t="s">
        <v>708</v>
      </c>
      <c r="B593" s="88" t="s">
        <v>4168</v>
      </c>
      <c r="C593" s="89">
        <v>0</v>
      </c>
      <c r="D593" s="89">
        <v>0</v>
      </c>
      <c r="E593" s="89">
        <f>C593-D593</f>
        <v>0</v>
      </c>
      <c r="F593" s="90" t="str">
        <f>IF(AND($C593=0,D593=0),"0.00%",IF($C593=0,-1,IF(D593=0,1,($C593-D593)/ABS(D593))))</f>
        <v>0.00%</v>
      </c>
      <c r="G593" s="89">
        <v>0</v>
      </c>
      <c r="H593" s="89">
        <f>+C593-G593</f>
        <v>0</v>
      </c>
      <c r="I593" s="90" t="str">
        <f>IF(AND($C593=0,G593=0),"0.00%",IF($C593=0,-1,IF(G593=0,1,($C593-G593)/ABS(G593))))</f>
        <v>0.00%</v>
      </c>
      <c r="J593" s="91"/>
      <c r="K593" s="89">
        <v>0</v>
      </c>
      <c r="L593" s="89">
        <v>0</v>
      </c>
      <c r="M593" s="89">
        <f>K593-L593</f>
        <v>0</v>
      </c>
      <c r="N593" s="90" t="str">
        <f>IF(AND($K593=0,L593=0),"0.00%",IF($K593=0,-1,IF(L593=0,1,($K593-L593)/ABS(L593))))</f>
        <v>0.00%</v>
      </c>
      <c r="O593" s="89">
        <v>0</v>
      </c>
      <c r="P593" s="89">
        <f>+K593-O593</f>
        <v>0</v>
      </c>
      <c r="Q593" s="90" t="str">
        <f>IF(AND($K593=0,O593=0),"0.00%",IF($K593=0,-1,IF(O593=0,1,($K593-O593)/ABS(O593))))</f>
        <v>0.00%</v>
      </c>
      <c r="R593" s="91"/>
      <c r="S593" s="89">
        <v>0</v>
      </c>
      <c r="T593" s="89">
        <f>+S593-K593</f>
        <v>0</v>
      </c>
      <c r="U593" s="335">
        <f>IF(C593=0,0,1)+IF(D593=0,0,1)+IF(E593=0,0,1)+IF(G593=0,0,1)+IF(K593=0,0,1)+IF(L593=0,0,1)+IF(M593=0,0,1)+IF(O593=0,0,1)</f>
        <v>0</v>
      </c>
    </row>
    <row r="594" spans="1:21" s="81" customFormat="1" ht="15" hidden="1">
      <c r="A594" s="87" t="s">
        <v>709</v>
      </c>
      <c r="B594" s="88" t="s">
        <v>4169</v>
      </c>
      <c r="C594" s="89">
        <v>0</v>
      </c>
      <c r="D594" s="89">
        <v>0</v>
      </c>
      <c r="E594" s="89">
        <f>C594-D594</f>
        <v>0</v>
      </c>
      <c r="F594" s="90" t="str">
        <f>IF(AND($C594=0,D594=0),"0.00%",IF($C594=0,-1,IF(D594=0,1,($C594-D594)/ABS(D594))))</f>
        <v>0.00%</v>
      </c>
      <c r="G594" s="89">
        <v>0</v>
      </c>
      <c r="H594" s="89">
        <f>+C594-G594</f>
        <v>0</v>
      </c>
      <c r="I594" s="90" t="str">
        <f>IF(AND($C594=0,G594=0),"0.00%",IF($C594=0,-1,IF(G594=0,1,($C594-G594)/ABS(G594))))</f>
        <v>0.00%</v>
      </c>
      <c r="J594" s="91"/>
      <c r="K594" s="89">
        <v>0</v>
      </c>
      <c r="L594" s="89">
        <v>0</v>
      </c>
      <c r="M594" s="89">
        <f>K594-L594</f>
        <v>0</v>
      </c>
      <c r="N594" s="90" t="str">
        <f>IF(AND($K594=0,L594=0),"0.00%",IF($K594=0,-1,IF(L594=0,1,($K594-L594)/ABS(L594))))</f>
        <v>0.00%</v>
      </c>
      <c r="O594" s="89">
        <v>0</v>
      </c>
      <c r="P594" s="89">
        <f>+K594-O594</f>
        <v>0</v>
      </c>
      <c r="Q594" s="90" t="str">
        <f>IF(AND($K594=0,O594=0),"0.00%",IF($K594=0,-1,IF(O594=0,1,($K594-O594)/ABS(O594))))</f>
        <v>0.00%</v>
      </c>
      <c r="R594" s="91"/>
      <c r="S594" s="89">
        <v>0</v>
      </c>
      <c r="T594" s="89">
        <f>+S594-K594</f>
        <v>0</v>
      </c>
      <c r="U594" s="335">
        <f>IF(C594=0,0,1)+IF(D594=0,0,1)+IF(E594=0,0,1)+IF(G594=0,0,1)+IF(K594=0,0,1)+IF(L594=0,0,1)+IF(M594=0,0,1)+IF(O594=0,0,1)</f>
        <v>0</v>
      </c>
    </row>
    <row r="595" spans="1:21" s="81" customFormat="1" ht="15" hidden="1">
      <c r="A595" s="87" t="s">
        <v>710</v>
      </c>
      <c r="B595" s="88" t="s">
        <v>4170</v>
      </c>
      <c r="C595" s="89">
        <v>0</v>
      </c>
      <c r="D595" s="89">
        <v>0</v>
      </c>
      <c r="E595" s="89">
        <f>C595-D595</f>
        <v>0</v>
      </c>
      <c r="F595" s="90" t="str">
        <f>IF(AND($C595=0,D595=0),"0.00%",IF($C595=0,-1,IF(D595=0,1,($C595-D595)/ABS(D595))))</f>
        <v>0.00%</v>
      </c>
      <c r="G595" s="89">
        <v>0</v>
      </c>
      <c r="H595" s="89">
        <f>+C595-G595</f>
        <v>0</v>
      </c>
      <c r="I595" s="90" t="str">
        <f>IF(AND($C595=0,G595=0),"0.00%",IF($C595=0,-1,IF(G595=0,1,($C595-G595)/ABS(G595))))</f>
        <v>0.00%</v>
      </c>
      <c r="J595" s="91"/>
      <c r="K595" s="89">
        <v>0</v>
      </c>
      <c r="L595" s="89">
        <v>0</v>
      </c>
      <c r="M595" s="89">
        <f>K595-L595</f>
        <v>0</v>
      </c>
      <c r="N595" s="90" t="str">
        <f>IF(AND($K595=0,L595=0),"0.00%",IF($K595=0,-1,IF(L595=0,1,($K595-L595)/ABS(L595))))</f>
        <v>0.00%</v>
      </c>
      <c r="O595" s="89">
        <v>0</v>
      </c>
      <c r="P595" s="89">
        <f>+K595-O595</f>
        <v>0</v>
      </c>
      <c r="Q595" s="90" t="str">
        <f>IF(AND($K595=0,O595=0),"0.00%",IF($K595=0,-1,IF(O595=0,1,($K595-O595)/ABS(O595))))</f>
        <v>0.00%</v>
      </c>
      <c r="R595" s="91"/>
      <c r="S595" s="89">
        <v>0</v>
      </c>
      <c r="T595" s="89">
        <f>+S595-K595</f>
        <v>0</v>
      </c>
      <c r="U595" s="335">
        <f>IF(C595=0,0,1)+IF(D595=0,0,1)+IF(E595=0,0,1)+IF(G595=0,0,1)+IF(K595=0,0,1)+IF(L595=0,0,1)+IF(M595=0,0,1)+IF(O595=0,0,1)</f>
        <v>0</v>
      </c>
    </row>
    <row r="596" spans="1:21" s="81" customFormat="1" ht="15" hidden="1">
      <c r="A596" s="87" t="s">
        <v>711</v>
      </c>
      <c r="B596" s="88" t="s">
        <v>4171</v>
      </c>
      <c r="C596" s="89">
        <v>0</v>
      </c>
      <c r="D596" s="89">
        <v>0</v>
      </c>
      <c r="E596" s="89">
        <f>C596-D596</f>
        <v>0</v>
      </c>
      <c r="F596" s="90" t="str">
        <f>IF(AND($C596=0,D596=0),"0.00%",IF($C596=0,-1,IF(D596=0,1,($C596-D596)/ABS(D596))))</f>
        <v>0.00%</v>
      </c>
      <c r="G596" s="89">
        <v>0</v>
      </c>
      <c r="H596" s="89">
        <f>+C596-G596</f>
        <v>0</v>
      </c>
      <c r="I596" s="90" t="str">
        <f>IF(AND($C596=0,G596=0),"0.00%",IF($C596=0,-1,IF(G596=0,1,($C596-G596)/ABS(G596))))</f>
        <v>0.00%</v>
      </c>
      <c r="J596" s="91"/>
      <c r="K596" s="89">
        <v>0</v>
      </c>
      <c r="L596" s="89">
        <v>0</v>
      </c>
      <c r="M596" s="89">
        <f>K596-L596</f>
        <v>0</v>
      </c>
      <c r="N596" s="90" t="str">
        <f>IF(AND($K596=0,L596=0),"0.00%",IF($K596=0,-1,IF(L596=0,1,($K596-L596)/ABS(L596))))</f>
        <v>0.00%</v>
      </c>
      <c r="O596" s="89">
        <v>0</v>
      </c>
      <c r="P596" s="89">
        <f>+K596-O596</f>
        <v>0</v>
      </c>
      <c r="Q596" s="90" t="str">
        <f>IF(AND($K596=0,O596=0),"0.00%",IF($K596=0,-1,IF(O596=0,1,($K596-O596)/ABS(O596))))</f>
        <v>0.00%</v>
      </c>
      <c r="R596" s="91"/>
      <c r="S596" s="89">
        <v>0</v>
      </c>
      <c r="T596" s="89">
        <f>+S596-K596</f>
        <v>0</v>
      </c>
      <c r="U596" s="335">
        <f>IF(C596=0,0,1)+IF(D596=0,0,1)+IF(E596=0,0,1)+IF(G596=0,0,1)+IF(K596=0,0,1)+IF(L596=0,0,1)+IF(M596=0,0,1)+IF(O596=0,0,1)</f>
        <v>0</v>
      </c>
    </row>
    <row r="597" spans="1:21" s="81" customFormat="1" ht="15" hidden="1">
      <c r="A597" s="87" t="s">
        <v>712</v>
      </c>
      <c r="B597" s="88" t="s">
        <v>4172</v>
      </c>
      <c r="C597" s="89">
        <v>0</v>
      </c>
      <c r="D597" s="89">
        <v>0</v>
      </c>
      <c r="E597" s="89">
        <f>C597-D597</f>
        <v>0</v>
      </c>
      <c r="F597" s="90" t="str">
        <f>IF(AND($C597=0,D597=0),"0.00%",IF($C597=0,-1,IF(D597=0,1,($C597-D597)/ABS(D597))))</f>
        <v>0.00%</v>
      </c>
      <c r="G597" s="89">
        <v>0</v>
      </c>
      <c r="H597" s="89">
        <f>+C597-G597</f>
        <v>0</v>
      </c>
      <c r="I597" s="90" t="str">
        <f>IF(AND($C597=0,G597=0),"0.00%",IF($C597=0,-1,IF(G597=0,1,($C597-G597)/ABS(G597))))</f>
        <v>0.00%</v>
      </c>
      <c r="J597" s="91"/>
      <c r="K597" s="89">
        <v>0</v>
      </c>
      <c r="L597" s="89">
        <v>0</v>
      </c>
      <c r="M597" s="89">
        <f>K597-L597</f>
        <v>0</v>
      </c>
      <c r="N597" s="90" t="str">
        <f>IF(AND($K597=0,L597=0),"0.00%",IF($K597=0,-1,IF(L597=0,1,($K597-L597)/ABS(L597))))</f>
        <v>0.00%</v>
      </c>
      <c r="O597" s="89">
        <v>0</v>
      </c>
      <c r="P597" s="89">
        <f>+K597-O597</f>
        <v>0</v>
      </c>
      <c r="Q597" s="90" t="str">
        <f>IF(AND($K597=0,O597=0),"0.00%",IF($K597=0,-1,IF(O597=0,1,($K597-O597)/ABS(O597))))</f>
        <v>0.00%</v>
      </c>
      <c r="R597" s="91"/>
      <c r="S597" s="89">
        <v>0</v>
      </c>
      <c r="T597" s="89">
        <f>+S597-K597</f>
        <v>0</v>
      </c>
      <c r="U597" s="335">
        <f>IF(C597=0,0,1)+IF(D597=0,0,1)+IF(E597=0,0,1)+IF(G597=0,0,1)+IF(K597=0,0,1)+IF(L597=0,0,1)+IF(M597=0,0,1)+IF(O597=0,0,1)</f>
        <v>0</v>
      </c>
    </row>
    <row r="598" spans="1:21" s="81" customFormat="1" ht="15" hidden="1">
      <c r="A598" s="87" t="s">
        <v>713</v>
      </c>
      <c r="B598" s="88" t="s">
        <v>4173</v>
      </c>
      <c r="C598" s="89">
        <v>0</v>
      </c>
      <c r="D598" s="89">
        <v>0</v>
      </c>
      <c r="E598" s="89">
        <f>C598-D598</f>
        <v>0</v>
      </c>
      <c r="F598" s="90" t="str">
        <f>IF(AND($C598=0,D598=0),"0.00%",IF($C598=0,-1,IF(D598=0,1,($C598-D598)/ABS(D598))))</f>
        <v>0.00%</v>
      </c>
      <c r="G598" s="89">
        <v>0</v>
      </c>
      <c r="H598" s="89">
        <f>+C598-G598</f>
        <v>0</v>
      </c>
      <c r="I598" s="90" t="str">
        <f>IF(AND($C598=0,G598=0),"0.00%",IF($C598=0,-1,IF(G598=0,1,($C598-G598)/ABS(G598))))</f>
        <v>0.00%</v>
      </c>
      <c r="J598" s="91"/>
      <c r="K598" s="89">
        <v>0</v>
      </c>
      <c r="L598" s="89">
        <v>0</v>
      </c>
      <c r="M598" s="89">
        <f>K598-L598</f>
        <v>0</v>
      </c>
      <c r="N598" s="90" t="str">
        <f>IF(AND($K598=0,L598=0),"0.00%",IF($K598=0,-1,IF(L598=0,1,($K598-L598)/ABS(L598))))</f>
        <v>0.00%</v>
      </c>
      <c r="O598" s="89">
        <v>0</v>
      </c>
      <c r="P598" s="89">
        <f>+K598-O598</f>
        <v>0</v>
      </c>
      <c r="Q598" s="90" t="str">
        <f>IF(AND($K598=0,O598=0),"0.00%",IF($K598=0,-1,IF(O598=0,1,($K598-O598)/ABS(O598))))</f>
        <v>0.00%</v>
      </c>
      <c r="R598" s="91"/>
      <c r="S598" s="89">
        <v>0</v>
      </c>
      <c r="T598" s="89">
        <f>+S598-K598</f>
        <v>0</v>
      </c>
      <c r="U598" s="335">
        <f>IF(C598=0,0,1)+IF(D598=0,0,1)+IF(E598=0,0,1)+IF(G598=0,0,1)+IF(K598=0,0,1)+IF(L598=0,0,1)+IF(M598=0,0,1)+IF(O598=0,0,1)</f>
        <v>0</v>
      </c>
    </row>
    <row r="599" spans="1:21" s="81" customFormat="1" ht="15" hidden="1">
      <c r="A599" s="87" t="s">
        <v>714</v>
      </c>
      <c r="B599" s="88" t="s">
        <v>4174</v>
      </c>
      <c r="C599" s="89">
        <v>0</v>
      </c>
      <c r="D599" s="89">
        <v>0</v>
      </c>
      <c r="E599" s="89">
        <f>C599-D599</f>
        <v>0</v>
      </c>
      <c r="F599" s="90" t="str">
        <f>IF(AND($C599=0,D599=0),"0.00%",IF($C599=0,-1,IF(D599=0,1,($C599-D599)/ABS(D599))))</f>
        <v>0.00%</v>
      </c>
      <c r="G599" s="89">
        <v>0</v>
      </c>
      <c r="H599" s="89">
        <f>+C599-G599</f>
        <v>0</v>
      </c>
      <c r="I599" s="90" t="str">
        <f>IF(AND($C599=0,G599=0),"0.00%",IF($C599=0,-1,IF(G599=0,1,($C599-G599)/ABS(G599))))</f>
        <v>0.00%</v>
      </c>
      <c r="J599" s="91"/>
      <c r="K599" s="89">
        <v>0</v>
      </c>
      <c r="L599" s="89">
        <v>0</v>
      </c>
      <c r="M599" s="89">
        <f>K599-L599</f>
        <v>0</v>
      </c>
      <c r="N599" s="90" t="str">
        <f>IF(AND($K599=0,L599=0),"0.00%",IF($K599=0,-1,IF(L599=0,1,($K599-L599)/ABS(L599))))</f>
        <v>0.00%</v>
      </c>
      <c r="O599" s="89">
        <v>0</v>
      </c>
      <c r="P599" s="89">
        <f>+K599-O599</f>
        <v>0</v>
      </c>
      <c r="Q599" s="90" t="str">
        <f>IF(AND($K599=0,O599=0),"0.00%",IF($K599=0,-1,IF(O599=0,1,($K599-O599)/ABS(O599))))</f>
        <v>0.00%</v>
      </c>
      <c r="R599" s="91"/>
      <c r="S599" s="89">
        <v>0</v>
      </c>
      <c r="T599" s="89">
        <f>+S599-K599</f>
        <v>0</v>
      </c>
      <c r="U599" s="335">
        <f>IF(C599=0,0,1)+IF(D599=0,0,1)+IF(E599=0,0,1)+IF(G599=0,0,1)+IF(K599=0,0,1)+IF(L599=0,0,1)+IF(M599=0,0,1)+IF(O599=0,0,1)</f>
        <v>0</v>
      </c>
    </row>
    <row r="600" spans="1:21" s="81" customFormat="1" ht="15" hidden="1">
      <c r="A600" s="87" t="s">
        <v>715</v>
      </c>
      <c r="B600" s="88" t="s">
        <v>4175</v>
      </c>
      <c r="C600" s="89">
        <v>0</v>
      </c>
      <c r="D600" s="89">
        <v>0</v>
      </c>
      <c r="E600" s="89">
        <f>C600-D600</f>
        <v>0</v>
      </c>
      <c r="F600" s="90" t="str">
        <f>IF(AND($C600=0,D600=0),"0.00%",IF($C600=0,-1,IF(D600=0,1,($C600-D600)/ABS(D600))))</f>
        <v>0.00%</v>
      </c>
      <c r="G600" s="89">
        <v>0</v>
      </c>
      <c r="H600" s="89">
        <f>+C600-G600</f>
        <v>0</v>
      </c>
      <c r="I600" s="90" t="str">
        <f>IF(AND($C600=0,G600=0),"0.00%",IF($C600=0,-1,IF(G600=0,1,($C600-G600)/ABS(G600))))</f>
        <v>0.00%</v>
      </c>
      <c r="J600" s="91"/>
      <c r="K600" s="89">
        <v>0</v>
      </c>
      <c r="L600" s="89">
        <v>0</v>
      </c>
      <c r="M600" s="89">
        <f>K600-L600</f>
        <v>0</v>
      </c>
      <c r="N600" s="90" t="str">
        <f>IF(AND($K600=0,L600=0),"0.00%",IF($K600=0,-1,IF(L600=0,1,($K600-L600)/ABS(L600))))</f>
        <v>0.00%</v>
      </c>
      <c r="O600" s="89">
        <v>0</v>
      </c>
      <c r="P600" s="89">
        <f>+K600-O600</f>
        <v>0</v>
      </c>
      <c r="Q600" s="90" t="str">
        <f>IF(AND($K600=0,O600=0),"0.00%",IF($K600=0,-1,IF(O600=0,1,($K600-O600)/ABS(O600))))</f>
        <v>0.00%</v>
      </c>
      <c r="R600" s="91"/>
      <c r="S600" s="89">
        <v>0</v>
      </c>
      <c r="T600" s="89">
        <f>+S600-K600</f>
        <v>0</v>
      </c>
      <c r="U600" s="335">
        <f>IF(C600=0,0,1)+IF(D600=0,0,1)+IF(E600=0,0,1)+IF(G600=0,0,1)+IF(K600=0,0,1)+IF(L600=0,0,1)+IF(M600=0,0,1)+IF(O600=0,0,1)</f>
        <v>0</v>
      </c>
    </row>
    <row r="601" spans="1:21" s="81" customFormat="1" ht="15" hidden="1">
      <c r="A601" s="87" t="s">
        <v>716</v>
      </c>
      <c r="B601" s="88" t="s">
        <v>4176</v>
      </c>
      <c r="C601" s="89">
        <v>0</v>
      </c>
      <c r="D601" s="89">
        <v>0</v>
      </c>
      <c r="E601" s="89">
        <f>C601-D601</f>
        <v>0</v>
      </c>
      <c r="F601" s="90" t="str">
        <f>IF(AND($C601=0,D601=0),"0.00%",IF($C601=0,-1,IF(D601=0,1,($C601-D601)/ABS(D601))))</f>
        <v>0.00%</v>
      </c>
      <c r="G601" s="89">
        <v>0</v>
      </c>
      <c r="H601" s="89">
        <f>+C601-G601</f>
        <v>0</v>
      </c>
      <c r="I601" s="90" t="str">
        <f>IF(AND($C601=0,G601=0),"0.00%",IF($C601=0,-1,IF(G601=0,1,($C601-G601)/ABS(G601))))</f>
        <v>0.00%</v>
      </c>
      <c r="J601" s="91"/>
      <c r="K601" s="89">
        <v>0</v>
      </c>
      <c r="L601" s="89">
        <v>0</v>
      </c>
      <c r="M601" s="89">
        <f>K601-L601</f>
        <v>0</v>
      </c>
      <c r="N601" s="90" t="str">
        <f>IF(AND($K601=0,L601=0),"0.00%",IF($K601=0,-1,IF(L601=0,1,($K601-L601)/ABS(L601))))</f>
        <v>0.00%</v>
      </c>
      <c r="O601" s="89">
        <v>0</v>
      </c>
      <c r="P601" s="89">
        <f>+K601-O601</f>
        <v>0</v>
      </c>
      <c r="Q601" s="90" t="str">
        <f>IF(AND($K601=0,O601=0),"0.00%",IF($K601=0,-1,IF(O601=0,1,($K601-O601)/ABS(O601))))</f>
        <v>0.00%</v>
      </c>
      <c r="R601" s="91"/>
      <c r="S601" s="89">
        <v>0</v>
      </c>
      <c r="T601" s="89">
        <f>+S601-K601</f>
        <v>0</v>
      </c>
      <c r="U601" s="335">
        <f>IF(C601=0,0,1)+IF(D601=0,0,1)+IF(E601=0,0,1)+IF(G601=0,0,1)+IF(K601=0,0,1)+IF(L601=0,0,1)+IF(M601=0,0,1)+IF(O601=0,0,1)</f>
        <v>0</v>
      </c>
    </row>
    <row r="602" spans="1:21" s="81" customFormat="1" ht="15" hidden="1">
      <c r="A602" s="87" t="s">
        <v>717</v>
      </c>
      <c r="B602" s="88" t="s">
        <v>4177</v>
      </c>
      <c r="C602" s="89">
        <v>0</v>
      </c>
      <c r="D602" s="89">
        <v>0</v>
      </c>
      <c r="E602" s="89">
        <f>C602-D602</f>
        <v>0</v>
      </c>
      <c r="F602" s="90" t="str">
        <f>IF(AND($C602=0,D602=0),"0.00%",IF($C602=0,-1,IF(D602=0,1,($C602-D602)/ABS(D602))))</f>
        <v>0.00%</v>
      </c>
      <c r="G602" s="89">
        <v>0</v>
      </c>
      <c r="H602" s="89">
        <f>+C602-G602</f>
        <v>0</v>
      </c>
      <c r="I602" s="90" t="str">
        <f>IF(AND($C602=0,G602=0),"0.00%",IF($C602=0,-1,IF(G602=0,1,($C602-G602)/ABS(G602))))</f>
        <v>0.00%</v>
      </c>
      <c r="J602" s="91"/>
      <c r="K602" s="89">
        <v>0</v>
      </c>
      <c r="L602" s="89">
        <v>0</v>
      </c>
      <c r="M602" s="89">
        <f>K602-L602</f>
        <v>0</v>
      </c>
      <c r="N602" s="90" t="str">
        <f>IF(AND($K602=0,L602=0),"0.00%",IF($K602=0,-1,IF(L602=0,1,($K602-L602)/ABS(L602))))</f>
        <v>0.00%</v>
      </c>
      <c r="O602" s="89">
        <v>0</v>
      </c>
      <c r="P602" s="89">
        <f>+K602-O602</f>
        <v>0</v>
      </c>
      <c r="Q602" s="90" t="str">
        <f>IF(AND($K602=0,O602=0),"0.00%",IF($K602=0,-1,IF(O602=0,1,($K602-O602)/ABS(O602))))</f>
        <v>0.00%</v>
      </c>
      <c r="R602" s="91"/>
      <c r="S602" s="89">
        <v>0</v>
      </c>
      <c r="T602" s="89">
        <f>+S602-K602</f>
        <v>0</v>
      </c>
      <c r="U602" s="335">
        <f>IF(C602=0,0,1)+IF(D602=0,0,1)+IF(E602=0,0,1)+IF(G602=0,0,1)+IF(K602=0,0,1)+IF(L602=0,0,1)+IF(M602=0,0,1)+IF(O602=0,0,1)</f>
        <v>0</v>
      </c>
    </row>
    <row r="603" spans="1:21" s="81" customFormat="1" ht="15" hidden="1">
      <c r="A603" s="87" t="s">
        <v>718</v>
      </c>
      <c r="B603" s="88" t="s">
        <v>4178</v>
      </c>
      <c r="C603" s="89">
        <v>0</v>
      </c>
      <c r="D603" s="89">
        <v>0</v>
      </c>
      <c r="E603" s="89">
        <f>C603-D603</f>
        <v>0</v>
      </c>
      <c r="F603" s="90" t="str">
        <f>IF(AND($C603=0,D603=0),"0.00%",IF($C603=0,-1,IF(D603=0,1,($C603-D603)/ABS(D603))))</f>
        <v>0.00%</v>
      </c>
      <c r="G603" s="89">
        <v>0</v>
      </c>
      <c r="H603" s="89">
        <f>+C603-G603</f>
        <v>0</v>
      </c>
      <c r="I603" s="90" t="str">
        <f>IF(AND($C603=0,G603=0),"0.00%",IF($C603=0,-1,IF(G603=0,1,($C603-G603)/ABS(G603))))</f>
        <v>0.00%</v>
      </c>
      <c r="J603" s="91"/>
      <c r="K603" s="89">
        <v>0</v>
      </c>
      <c r="L603" s="89">
        <v>0</v>
      </c>
      <c r="M603" s="89">
        <f>K603-L603</f>
        <v>0</v>
      </c>
      <c r="N603" s="90" t="str">
        <f>IF(AND($K603=0,L603=0),"0.00%",IF($K603=0,-1,IF(L603=0,1,($K603-L603)/ABS(L603))))</f>
        <v>0.00%</v>
      </c>
      <c r="O603" s="89">
        <v>0</v>
      </c>
      <c r="P603" s="89">
        <f>+K603-O603</f>
        <v>0</v>
      </c>
      <c r="Q603" s="90" t="str">
        <f>IF(AND($K603=0,O603=0),"0.00%",IF($K603=0,-1,IF(O603=0,1,($K603-O603)/ABS(O603))))</f>
        <v>0.00%</v>
      </c>
      <c r="R603" s="91"/>
      <c r="S603" s="89">
        <v>0</v>
      </c>
      <c r="T603" s="89">
        <f>+S603-K603</f>
        <v>0</v>
      </c>
      <c r="U603" s="335">
        <f>IF(C603=0,0,1)+IF(D603=0,0,1)+IF(E603=0,0,1)+IF(G603=0,0,1)+IF(K603=0,0,1)+IF(L603=0,0,1)+IF(M603=0,0,1)+IF(O603=0,0,1)</f>
        <v>0</v>
      </c>
    </row>
    <row r="604" spans="1:21" s="81" customFormat="1" ht="15" hidden="1">
      <c r="A604" s="87" t="s">
        <v>719</v>
      </c>
      <c r="B604" s="88" t="s">
        <v>4179</v>
      </c>
      <c r="C604" s="89">
        <v>0</v>
      </c>
      <c r="D604" s="89">
        <v>0</v>
      </c>
      <c r="E604" s="89">
        <f>C604-D604</f>
        <v>0</v>
      </c>
      <c r="F604" s="90" t="str">
        <f>IF(AND($C604=0,D604=0),"0.00%",IF($C604=0,-1,IF(D604=0,1,($C604-D604)/ABS(D604))))</f>
        <v>0.00%</v>
      </c>
      <c r="G604" s="89">
        <v>0</v>
      </c>
      <c r="H604" s="89">
        <f>+C604-G604</f>
        <v>0</v>
      </c>
      <c r="I604" s="90" t="str">
        <f>IF(AND($C604=0,G604=0),"0.00%",IF($C604=0,-1,IF(G604=0,1,($C604-G604)/ABS(G604))))</f>
        <v>0.00%</v>
      </c>
      <c r="J604" s="91"/>
      <c r="K604" s="89">
        <v>0</v>
      </c>
      <c r="L604" s="89">
        <v>0</v>
      </c>
      <c r="M604" s="89">
        <f>K604-L604</f>
        <v>0</v>
      </c>
      <c r="N604" s="90" t="str">
        <f>IF(AND($K604=0,L604=0),"0.00%",IF($K604=0,-1,IF(L604=0,1,($K604-L604)/ABS(L604))))</f>
        <v>0.00%</v>
      </c>
      <c r="O604" s="89">
        <v>0</v>
      </c>
      <c r="P604" s="89">
        <f>+K604-O604</f>
        <v>0</v>
      </c>
      <c r="Q604" s="90" t="str">
        <f>IF(AND($K604=0,O604=0),"0.00%",IF($K604=0,-1,IF(O604=0,1,($K604-O604)/ABS(O604))))</f>
        <v>0.00%</v>
      </c>
      <c r="R604" s="91"/>
      <c r="S604" s="89">
        <v>0</v>
      </c>
      <c r="T604" s="89">
        <f>+S604-K604</f>
        <v>0</v>
      </c>
      <c r="U604" s="335">
        <f>IF(C604=0,0,1)+IF(D604=0,0,1)+IF(E604=0,0,1)+IF(G604=0,0,1)+IF(K604=0,0,1)+IF(L604=0,0,1)+IF(M604=0,0,1)+IF(O604=0,0,1)</f>
        <v>0</v>
      </c>
    </row>
    <row r="605" spans="1:21" s="81" customFormat="1" ht="15" hidden="1">
      <c r="A605" s="87" t="s">
        <v>720</v>
      </c>
      <c r="B605" s="88" t="s">
        <v>4180</v>
      </c>
      <c r="C605" s="89">
        <v>0</v>
      </c>
      <c r="D605" s="89">
        <v>0</v>
      </c>
      <c r="E605" s="89">
        <f>C605-D605</f>
        <v>0</v>
      </c>
      <c r="F605" s="90" t="str">
        <f>IF(AND($C605=0,D605=0),"0.00%",IF($C605=0,-1,IF(D605=0,1,($C605-D605)/ABS(D605))))</f>
        <v>0.00%</v>
      </c>
      <c r="G605" s="89">
        <v>0</v>
      </c>
      <c r="H605" s="89">
        <f>+C605-G605</f>
        <v>0</v>
      </c>
      <c r="I605" s="90" t="str">
        <f>IF(AND($C605=0,G605=0),"0.00%",IF($C605=0,-1,IF(G605=0,1,($C605-G605)/ABS(G605))))</f>
        <v>0.00%</v>
      </c>
      <c r="J605" s="91"/>
      <c r="K605" s="89">
        <v>0</v>
      </c>
      <c r="L605" s="89">
        <v>0</v>
      </c>
      <c r="M605" s="89">
        <f>K605-L605</f>
        <v>0</v>
      </c>
      <c r="N605" s="90" t="str">
        <f>IF(AND($K605=0,L605=0),"0.00%",IF($K605=0,-1,IF(L605=0,1,($K605-L605)/ABS(L605))))</f>
        <v>0.00%</v>
      </c>
      <c r="O605" s="89">
        <v>0</v>
      </c>
      <c r="P605" s="89">
        <f>+K605-O605</f>
        <v>0</v>
      </c>
      <c r="Q605" s="90" t="str">
        <f>IF(AND($K605=0,O605=0),"0.00%",IF($K605=0,-1,IF(O605=0,1,($K605-O605)/ABS(O605))))</f>
        <v>0.00%</v>
      </c>
      <c r="R605" s="91"/>
      <c r="S605" s="89">
        <v>0</v>
      </c>
      <c r="T605" s="89">
        <f>+S605-K605</f>
        <v>0</v>
      </c>
      <c r="U605" s="335">
        <f>IF(C605=0,0,1)+IF(D605=0,0,1)+IF(E605=0,0,1)+IF(G605=0,0,1)+IF(K605=0,0,1)+IF(L605=0,0,1)+IF(M605=0,0,1)+IF(O605=0,0,1)</f>
        <v>0</v>
      </c>
    </row>
    <row r="606" spans="1:21" s="81" customFormat="1" ht="15" hidden="1">
      <c r="A606" s="87" t="s">
        <v>721</v>
      </c>
      <c r="B606" s="88" t="s">
        <v>4181</v>
      </c>
      <c r="C606" s="89">
        <v>0</v>
      </c>
      <c r="D606" s="89">
        <v>0</v>
      </c>
      <c r="E606" s="89">
        <f>C606-D606</f>
        <v>0</v>
      </c>
      <c r="F606" s="90" t="str">
        <f>IF(AND($C606=0,D606=0),"0.00%",IF($C606=0,-1,IF(D606=0,1,($C606-D606)/ABS(D606))))</f>
        <v>0.00%</v>
      </c>
      <c r="G606" s="89">
        <v>0</v>
      </c>
      <c r="H606" s="89">
        <f>+C606-G606</f>
        <v>0</v>
      </c>
      <c r="I606" s="90" t="str">
        <f>IF(AND($C606=0,G606=0),"0.00%",IF($C606=0,-1,IF(G606=0,1,($C606-G606)/ABS(G606))))</f>
        <v>0.00%</v>
      </c>
      <c r="J606" s="91"/>
      <c r="K606" s="89">
        <v>0</v>
      </c>
      <c r="L606" s="89">
        <v>0</v>
      </c>
      <c r="M606" s="89">
        <f>K606-L606</f>
        <v>0</v>
      </c>
      <c r="N606" s="90" t="str">
        <f>IF(AND($K606=0,L606=0),"0.00%",IF($K606=0,-1,IF(L606=0,1,($K606-L606)/ABS(L606))))</f>
        <v>0.00%</v>
      </c>
      <c r="O606" s="89">
        <v>0</v>
      </c>
      <c r="P606" s="89">
        <f>+K606-O606</f>
        <v>0</v>
      </c>
      <c r="Q606" s="90" t="str">
        <f>IF(AND($K606=0,O606=0),"0.00%",IF($K606=0,-1,IF(O606=0,1,($K606-O606)/ABS(O606))))</f>
        <v>0.00%</v>
      </c>
      <c r="R606" s="91"/>
      <c r="S606" s="89">
        <v>0</v>
      </c>
      <c r="T606" s="89">
        <f>+S606-K606</f>
        <v>0</v>
      </c>
      <c r="U606" s="335">
        <f>IF(C606=0,0,1)+IF(D606=0,0,1)+IF(E606=0,0,1)+IF(G606=0,0,1)+IF(K606=0,0,1)+IF(L606=0,0,1)+IF(M606=0,0,1)+IF(O606=0,0,1)</f>
        <v>0</v>
      </c>
    </row>
    <row r="607" spans="1:21" s="81" customFormat="1" ht="15" hidden="1">
      <c r="A607" s="87" t="s">
        <v>722</v>
      </c>
      <c r="B607" s="88" t="s">
        <v>4182</v>
      </c>
      <c r="C607" s="89">
        <v>0</v>
      </c>
      <c r="D607" s="89">
        <v>0</v>
      </c>
      <c r="E607" s="89">
        <f>C607-D607</f>
        <v>0</v>
      </c>
      <c r="F607" s="90" t="str">
        <f>IF(AND($C607=0,D607=0),"0.00%",IF($C607=0,-1,IF(D607=0,1,($C607-D607)/ABS(D607))))</f>
        <v>0.00%</v>
      </c>
      <c r="G607" s="89">
        <v>0</v>
      </c>
      <c r="H607" s="89">
        <f>+C607-G607</f>
        <v>0</v>
      </c>
      <c r="I607" s="90" t="str">
        <f>IF(AND($C607=0,G607=0),"0.00%",IF($C607=0,-1,IF(G607=0,1,($C607-G607)/ABS(G607))))</f>
        <v>0.00%</v>
      </c>
      <c r="J607" s="91"/>
      <c r="K607" s="89">
        <v>0</v>
      </c>
      <c r="L607" s="89">
        <v>0</v>
      </c>
      <c r="M607" s="89">
        <f>K607-L607</f>
        <v>0</v>
      </c>
      <c r="N607" s="90" t="str">
        <f>IF(AND($K607=0,L607=0),"0.00%",IF($K607=0,-1,IF(L607=0,1,($K607-L607)/ABS(L607))))</f>
        <v>0.00%</v>
      </c>
      <c r="O607" s="89">
        <v>0</v>
      </c>
      <c r="P607" s="89">
        <f>+K607-O607</f>
        <v>0</v>
      </c>
      <c r="Q607" s="90" t="str">
        <f>IF(AND($K607=0,O607=0),"0.00%",IF($K607=0,-1,IF(O607=0,1,($K607-O607)/ABS(O607))))</f>
        <v>0.00%</v>
      </c>
      <c r="R607" s="91"/>
      <c r="S607" s="89">
        <v>0</v>
      </c>
      <c r="T607" s="89">
        <f>+S607-K607</f>
        <v>0</v>
      </c>
      <c r="U607" s="335">
        <f>IF(C607=0,0,1)+IF(D607=0,0,1)+IF(E607=0,0,1)+IF(G607=0,0,1)+IF(K607=0,0,1)+IF(L607=0,0,1)+IF(M607=0,0,1)+IF(O607=0,0,1)</f>
        <v>0</v>
      </c>
    </row>
    <row r="608" spans="1:21" s="81" customFormat="1" ht="15" hidden="1">
      <c r="A608" s="87" t="s">
        <v>723</v>
      </c>
      <c r="B608" s="88" t="s">
        <v>4183</v>
      </c>
      <c r="C608" s="89">
        <v>0</v>
      </c>
      <c r="D608" s="89">
        <v>0</v>
      </c>
      <c r="E608" s="89">
        <f>C608-D608</f>
        <v>0</v>
      </c>
      <c r="F608" s="90" t="str">
        <f>IF(AND($C608=0,D608=0),"0.00%",IF($C608=0,-1,IF(D608=0,1,($C608-D608)/ABS(D608))))</f>
        <v>0.00%</v>
      </c>
      <c r="G608" s="89">
        <v>0</v>
      </c>
      <c r="H608" s="89">
        <f>+C608-G608</f>
        <v>0</v>
      </c>
      <c r="I608" s="90" t="str">
        <f>IF(AND($C608=0,G608=0),"0.00%",IF($C608=0,-1,IF(G608=0,1,($C608-G608)/ABS(G608))))</f>
        <v>0.00%</v>
      </c>
      <c r="J608" s="91"/>
      <c r="K608" s="89">
        <v>0</v>
      </c>
      <c r="L608" s="89">
        <v>0</v>
      </c>
      <c r="M608" s="89">
        <f>K608-L608</f>
        <v>0</v>
      </c>
      <c r="N608" s="90" t="str">
        <f>IF(AND($K608=0,L608=0),"0.00%",IF($K608=0,-1,IF(L608=0,1,($K608-L608)/ABS(L608))))</f>
        <v>0.00%</v>
      </c>
      <c r="O608" s="89">
        <v>0</v>
      </c>
      <c r="P608" s="89">
        <f>+K608-O608</f>
        <v>0</v>
      </c>
      <c r="Q608" s="90" t="str">
        <f>IF(AND($K608=0,O608=0),"0.00%",IF($K608=0,-1,IF(O608=0,1,($K608-O608)/ABS(O608))))</f>
        <v>0.00%</v>
      </c>
      <c r="R608" s="91"/>
      <c r="S608" s="89">
        <v>0</v>
      </c>
      <c r="T608" s="89">
        <f>+S608-K608</f>
        <v>0</v>
      </c>
      <c r="U608" s="335">
        <f>IF(C608=0,0,1)+IF(D608=0,0,1)+IF(E608=0,0,1)+IF(G608=0,0,1)+IF(K608=0,0,1)+IF(L608=0,0,1)+IF(M608=0,0,1)+IF(O608=0,0,1)</f>
        <v>0</v>
      </c>
    </row>
    <row r="609" spans="1:21" s="81" customFormat="1" ht="15" hidden="1">
      <c r="A609" s="87" t="s">
        <v>724</v>
      </c>
      <c r="B609" s="88" t="s">
        <v>4184</v>
      </c>
      <c r="C609" s="89">
        <v>0</v>
      </c>
      <c r="D609" s="89">
        <v>0</v>
      </c>
      <c r="E609" s="89">
        <f>C609-D609</f>
        <v>0</v>
      </c>
      <c r="F609" s="90" t="str">
        <f>IF(AND($C609=0,D609=0),"0.00%",IF($C609=0,-1,IF(D609=0,1,($C609-D609)/ABS(D609))))</f>
        <v>0.00%</v>
      </c>
      <c r="G609" s="89">
        <v>0</v>
      </c>
      <c r="H609" s="89">
        <f>+C609-G609</f>
        <v>0</v>
      </c>
      <c r="I609" s="90" t="str">
        <f>IF(AND($C609=0,G609=0),"0.00%",IF($C609=0,-1,IF(G609=0,1,($C609-G609)/ABS(G609))))</f>
        <v>0.00%</v>
      </c>
      <c r="J609" s="91"/>
      <c r="K609" s="89">
        <v>0</v>
      </c>
      <c r="L609" s="89">
        <v>0</v>
      </c>
      <c r="M609" s="89">
        <f>K609-L609</f>
        <v>0</v>
      </c>
      <c r="N609" s="90" t="str">
        <f>IF(AND($K609=0,L609=0),"0.00%",IF($K609=0,-1,IF(L609=0,1,($K609-L609)/ABS(L609))))</f>
        <v>0.00%</v>
      </c>
      <c r="O609" s="89">
        <v>0</v>
      </c>
      <c r="P609" s="89">
        <f>+K609-O609</f>
        <v>0</v>
      </c>
      <c r="Q609" s="90" t="str">
        <f>IF(AND($K609=0,O609=0),"0.00%",IF($K609=0,-1,IF(O609=0,1,($K609-O609)/ABS(O609))))</f>
        <v>0.00%</v>
      </c>
      <c r="R609" s="91"/>
      <c r="S609" s="89">
        <v>0</v>
      </c>
      <c r="T609" s="89">
        <f>+S609-K609</f>
        <v>0</v>
      </c>
      <c r="U609" s="335">
        <f>IF(C609=0,0,1)+IF(D609=0,0,1)+IF(E609=0,0,1)+IF(G609=0,0,1)+IF(K609=0,0,1)+IF(L609=0,0,1)+IF(M609=0,0,1)+IF(O609=0,0,1)</f>
        <v>0</v>
      </c>
    </row>
    <row r="610" spans="1:21" s="81" customFormat="1" ht="15" hidden="1">
      <c r="A610" s="87" t="s">
        <v>725</v>
      </c>
      <c r="B610" s="88" t="s">
        <v>4185</v>
      </c>
      <c r="C610" s="89">
        <v>0</v>
      </c>
      <c r="D610" s="89">
        <v>0</v>
      </c>
      <c r="E610" s="89">
        <f>C610-D610</f>
        <v>0</v>
      </c>
      <c r="F610" s="90" t="str">
        <f>IF(AND($C610=0,D610=0),"0.00%",IF($C610=0,-1,IF(D610=0,1,($C610-D610)/ABS(D610))))</f>
        <v>0.00%</v>
      </c>
      <c r="G610" s="89">
        <v>0</v>
      </c>
      <c r="H610" s="89">
        <f>+C610-G610</f>
        <v>0</v>
      </c>
      <c r="I610" s="90" t="str">
        <f>IF(AND($C610=0,G610=0),"0.00%",IF($C610=0,-1,IF(G610=0,1,($C610-G610)/ABS(G610))))</f>
        <v>0.00%</v>
      </c>
      <c r="J610" s="91"/>
      <c r="K610" s="89">
        <v>0</v>
      </c>
      <c r="L610" s="89">
        <v>0</v>
      </c>
      <c r="M610" s="89">
        <f>K610-L610</f>
        <v>0</v>
      </c>
      <c r="N610" s="90" t="str">
        <f>IF(AND($K610=0,L610=0),"0.00%",IF($K610=0,-1,IF(L610=0,1,($K610-L610)/ABS(L610))))</f>
        <v>0.00%</v>
      </c>
      <c r="O610" s="89">
        <v>0</v>
      </c>
      <c r="P610" s="89">
        <f>+K610-O610</f>
        <v>0</v>
      </c>
      <c r="Q610" s="90" t="str">
        <f>IF(AND($K610=0,O610=0),"0.00%",IF($K610=0,-1,IF(O610=0,1,($K610-O610)/ABS(O610))))</f>
        <v>0.00%</v>
      </c>
      <c r="R610" s="91"/>
      <c r="S610" s="89">
        <v>0</v>
      </c>
      <c r="T610" s="89">
        <f>+S610-K610</f>
        <v>0</v>
      </c>
      <c r="U610" s="335">
        <f>IF(C610=0,0,1)+IF(D610=0,0,1)+IF(E610=0,0,1)+IF(G610=0,0,1)+IF(K610=0,0,1)+IF(L610=0,0,1)+IF(M610=0,0,1)+IF(O610=0,0,1)</f>
        <v>0</v>
      </c>
    </row>
    <row r="611" spans="1:21" s="81" customFormat="1" ht="15" hidden="1">
      <c r="A611" s="87" t="s">
        <v>726</v>
      </c>
      <c r="B611" s="88" t="s">
        <v>4186</v>
      </c>
      <c r="C611" s="89">
        <v>0</v>
      </c>
      <c r="D611" s="89">
        <v>0</v>
      </c>
      <c r="E611" s="89">
        <f>C611-D611</f>
        <v>0</v>
      </c>
      <c r="F611" s="90" t="str">
        <f>IF(AND($C611=0,D611=0),"0.00%",IF($C611=0,-1,IF(D611=0,1,($C611-D611)/ABS(D611))))</f>
        <v>0.00%</v>
      </c>
      <c r="G611" s="89">
        <v>0</v>
      </c>
      <c r="H611" s="89">
        <f>+C611-G611</f>
        <v>0</v>
      </c>
      <c r="I611" s="90" t="str">
        <f>IF(AND($C611=0,G611=0),"0.00%",IF($C611=0,-1,IF(G611=0,1,($C611-G611)/ABS(G611))))</f>
        <v>0.00%</v>
      </c>
      <c r="J611" s="91"/>
      <c r="K611" s="89">
        <v>0</v>
      </c>
      <c r="L611" s="89">
        <v>0</v>
      </c>
      <c r="M611" s="89">
        <f>K611-L611</f>
        <v>0</v>
      </c>
      <c r="N611" s="90" t="str">
        <f>IF(AND($K611=0,L611=0),"0.00%",IF($K611=0,-1,IF(L611=0,1,($K611-L611)/ABS(L611))))</f>
        <v>0.00%</v>
      </c>
      <c r="O611" s="89">
        <v>0</v>
      </c>
      <c r="P611" s="89">
        <f>+K611-O611</f>
        <v>0</v>
      </c>
      <c r="Q611" s="90" t="str">
        <f>IF(AND($K611=0,O611=0),"0.00%",IF($K611=0,-1,IF(O611=0,1,($K611-O611)/ABS(O611))))</f>
        <v>0.00%</v>
      </c>
      <c r="R611" s="91"/>
      <c r="S611" s="89">
        <v>0</v>
      </c>
      <c r="T611" s="89">
        <f>+S611-K611</f>
        <v>0</v>
      </c>
      <c r="U611" s="335">
        <f>IF(C611=0,0,1)+IF(D611=0,0,1)+IF(E611=0,0,1)+IF(G611=0,0,1)+IF(K611=0,0,1)+IF(L611=0,0,1)+IF(M611=0,0,1)+IF(O611=0,0,1)</f>
        <v>0</v>
      </c>
    </row>
    <row r="612" spans="1:21" s="81" customFormat="1" ht="15" hidden="1">
      <c r="A612" s="87" t="s">
        <v>727</v>
      </c>
      <c r="B612" s="88" t="s">
        <v>4187</v>
      </c>
      <c r="C612" s="89">
        <v>0</v>
      </c>
      <c r="D612" s="89">
        <v>0</v>
      </c>
      <c r="E612" s="89">
        <f>C612-D612</f>
        <v>0</v>
      </c>
      <c r="F612" s="90" t="str">
        <f>IF(AND($C612=0,D612=0),"0.00%",IF($C612=0,-1,IF(D612=0,1,($C612-D612)/ABS(D612))))</f>
        <v>0.00%</v>
      </c>
      <c r="G612" s="89">
        <v>0</v>
      </c>
      <c r="H612" s="89">
        <f>+C612-G612</f>
        <v>0</v>
      </c>
      <c r="I612" s="90" t="str">
        <f>IF(AND($C612=0,G612=0),"0.00%",IF($C612=0,-1,IF(G612=0,1,($C612-G612)/ABS(G612))))</f>
        <v>0.00%</v>
      </c>
      <c r="J612" s="91"/>
      <c r="K612" s="89">
        <v>0</v>
      </c>
      <c r="L612" s="89">
        <v>0</v>
      </c>
      <c r="M612" s="89">
        <f>K612-L612</f>
        <v>0</v>
      </c>
      <c r="N612" s="90" t="str">
        <f>IF(AND($K612=0,L612=0),"0.00%",IF($K612=0,-1,IF(L612=0,1,($K612-L612)/ABS(L612))))</f>
        <v>0.00%</v>
      </c>
      <c r="O612" s="89">
        <v>0</v>
      </c>
      <c r="P612" s="89">
        <f>+K612-O612</f>
        <v>0</v>
      </c>
      <c r="Q612" s="90" t="str">
        <f>IF(AND($K612=0,O612=0),"0.00%",IF($K612=0,-1,IF(O612=0,1,($K612-O612)/ABS(O612))))</f>
        <v>0.00%</v>
      </c>
      <c r="R612" s="91"/>
      <c r="S612" s="89">
        <v>0</v>
      </c>
      <c r="T612" s="89">
        <f>+S612-K612</f>
        <v>0</v>
      </c>
      <c r="U612" s="335">
        <f>IF(C612=0,0,1)+IF(D612=0,0,1)+IF(E612=0,0,1)+IF(G612=0,0,1)+IF(K612=0,0,1)+IF(L612=0,0,1)+IF(M612=0,0,1)+IF(O612=0,0,1)</f>
        <v>0</v>
      </c>
    </row>
    <row r="613" spans="1:21" s="81" customFormat="1" ht="15" hidden="1">
      <c r="A613" s="87" t="s">
        <v>728</v>
      </c>
      <c r="B613" s="88" t="s">
        <v>4188</v>
      </c>
      <c r="C613" s="89">
        <v>0</v>
      </c>
      <c r="D613" s="89">
        <v>0</v>
      </c>
      <c r="E613" s="89">
        <f>C613-D613</f>
        <v>0</v>
      </c>
      <c r="F613" s="90" t="str">
        <f>IF(AND($C613=0,D613=0),"0.00%",IF($C613=0,-1,IF(D613=0,1,($C613-D613)/ABS(D613))))</f>
        <v>0.00%</v>
      </c>
      <c r="G613" s="89">
        <v>0</v>
      </c>
      <c r="H613" s="89">
        <f>+C613-G613</f>
        <v>0</v>
      </c>
      <c r="I613" s="90" t="str">
        <f>IF(AND($C613=0,G613=0),"0.00%",IF($C613=0,-1,IF(G613=0,1,($C613-G613)/ABS(G613))))</f>
        <v>0.00%</v>
      </c>
      <c r="J613" s="91"/>
      <c r="K613" s="89">
        <v>0</v>
      </c>
      <c r="L613" s="89">
        <v>0</v>
      </c>
      <c r="M613" s="89">
        <f>K613-L613</f>
        <v>0</v>
      </c>
      <c r="N613" s="90" t="str">
        <f>IF(AND($K613=0,L613=0),"0.00%",IF($K613=0,-1,IF(L613=0,1,($K613-L613)/ABS(L613))))</f>
        <v>0.00%</v>
      </c>
      <c r="O613" s="89">
        <v>0</v>
      </c>
      <c r="P613" s="89">
        <f>+K613-O613</f>
        <v>0</v>
      </c>
      <c r="Q613" s="90" t="str">
        <f>IF(AND($K613=0,O613=0),"0.00%",IF($K613=0,-1,IF(O613=0,1,($K613-O613)/ABS(O613))))</f>
        <v>0.00%</v>
      </c>
      <c r="R613" s="91"/>
      <c r="S613" s="89">
        <v>0</v>
      </c>
      <c r="T613" s="89">
        <f>+S613-K613</f>
        <v>0</v>
      </c>
      <c r="U613" s="335">
        <f>IF(C613=0,0,1)+IF(D613=0,0,1)+IF(E613=0,0,1)+IF(G613=0,0,1)+IF(K613=0,0,1)+IF(L613=0,0,1)+IF(M613=0,0,1)+IF(O613=0,0,1)</f>
        <v>0</v>
      </c>
    </row>
    <row r="614" spans="1:21" s="81" customFormat="1" ht="15" hidden="1">
      <c r="A614" s="87" t="s">
        <v>729</v>
      </c>
      <c r="B614" s="88" t="s">
        <v>4189</v>
      </c>
      <c r="C614" s="89">
        <v>0</v>
      </c>
      <c r="D614" s="89">
        <v>0</v>
      </c>
      <c r="E614" s="89">
        <f>C614-D614</f>
        <v>0</v>
      </c>
      <c r="F614" s="90" t="str">
        <f>IF(AND($C614=0,D614=0),"0.00%",IF($C614=0,-1,IF(D614=0,1,($C614-D614)/ABS(D614))))</f>
        <v>0.00%</v>
      </c>
      <c r="G614" s="89">
        <v>0</v>
      </c>
      <c r="H614" s="89">
        <f>+C614-G614</f>
        <v>0</v>
      </c>
      <c r="I614" s="90" t="str">
        <f>IF(AND($C614=0,G614=0),"0.00%",IF($C614=0,-1,IF(G614=0,1,($C614-G614)/ABS(G614))))</f>
        <v>0.00%</v>
      </c>
      <c r="J614" s="91"/>
      <c r="K614" s="89">
        <v>0</v>
      </c>
      <c r="L614" s="89">
        <v>0</v>
      </c>
      <c r="M614" s="89">
        <f>K614-L614</f>
        <v>0</v>
      </c>
      <c r="N614" s="90" t="str">
        <f>IF(AND($K614=0,L614=0),"0.00%",IF($K614=0,-1,IF(L614=0,1,($K614-L614)/ABS(L614))))</f>
        <v>0.00%</v>
      </c>
      <c r="O614" s="89">
        <v>0</v>
      </c>
      <c r="P614" s="89">
        <f>+K614-O614</f>
        <v>0</v>
      </c>
      <c r="Q614" s="90" t="str">
        <f>IF(AND($K614=0,O614=0),"0.00%",IF($K614=0,-1,IF(O614=0,1,($K614-O614)/ABS(O614))))</f>
        <v>0.00%</v>
      </c>
      <c r="R614" s="91"/>
      <c r="S614" s="89">
        <v>0</v>
      </c>
      <c r="T614" s="89">
        <f>+S614-K614</f>
        <v>0</v>
      </c>
      <c r="U614" s="335">
        <f>IF(C614=0,0,1)+IF(D614=0,0,1)+IF(E614=0,0,1)+IF(G614=0,0,1)+IF(K614=0,0,1)+IF(L614=0,0,1)+IF(M614=0,0,1)+IF(O614=0,0,1)</f>
        <v>0</v>
      </c>
    </row>
    <row r="615" spans="1:21" s="81" customFormat="1" ht="15" hidden="1">
      <c r="A615" s="87" t="s">
        <v>730</v>
      </c>
      <c r="B615" s="88" t="s">
        <v>4190</v>
      </c>
      <c r="C615" s="89">
        <v>0</v>
      </c>
      <c r="D615" s="89">
        <v>0</v>
      </c>
      <c r="E615" s="89">
        <f>C615-D615</f>
        <v>0</v>
      </c>
      <c r="F615" s="90" t="str">
        <f>IF(AND($C615=0,D615=0),"0.00%",IF($C615=0,-1,IF(D615=0,1,($C615-D615)/ABS(D615))))</f>
        <v>0.00%</v>
      </c>
      <c r="G615" s="89">
        <v>0</v>
      </c>
      <c r="H615" s="89">
        <f>+C615-G615</f>
        <v>0</v>
      </c>
      <c r="I615" s="90" t="str">
        <f>IF(AND($C615=0,G615=0),"0.00%",IF($C615=0,-1,IF(G615=0,1,($C615-G615)/ABS(G615))))</f>
        <v>0.00%</v>
      </c>
      <c r="J615" s="91"/>
      <c r="K615" s="89">
        <v>0</v>
      </c>
      <c r="L615" s="89">
        <v>0</v>
      </c>
      <c r="M615" s="89">
        <f>K615-L615</f>
        <v>0</v>
      </c>
      <c r="N615" s="90" t="str">
        <f>IF(AND($K615=0,L615=0),"0.00%",IF($K615=0,-1,IF(L615=0,1,($K615-L615)/ABS(L615))))</f>
        <v>0.00%</v>
      </c>
      <c r="O615" s="89">
        <v>0</v>
      </c>
      <c r="P615" s="89">
        <f>+K615-O615</f>
        <v>0</v>
      </c>
      <c r="Q615" s="90" t="str">
        <f>IF(AND($K615=0,O615=0),"0.00%",IF($K615=0,-1,IF(O615=0,1,($K615-O615)/ABS(O615))))</f>
        <v>0.00%</v>
      </c>
      <c r="R615" s="91"/>
      <c r="S615" s="89">
        <v>0</v>
      </c>
      <c r="T615" s="89">
        <f>+S615-K615</f>
        <v>0</v>
      </c>
      <c r="U615" s="335">
        <f>IF(C615=0,0,1)+IF(D615=0,0,1)+IF(E615=0,0,1)+IF(G615=0,0,1)+IF(K615=0,0,1)+IF(L615=0,0,1)+IF(M615=0,0,1)+IF(O615=0,0,1)</f>
        <v>0</v>
      </c>
    </row>
    <row r="616" spans="1:21" s="81" customFormat="1" ht="15" hidden="1">
      <c r="A616" s="87" t="s">
        <v>731</v>
      </c>
      <c r="B616" s="88" t="s">
        <v>4191</v>
      </c>
      <c r="C616" s="89">
        <v>0</v>
      </c>
      <c r="D616" s="89">
        <v>0</v>
      </c>
      <c r="E616" s="89">
        <f>C616-D616</f>
        <v>0</v>
      </c>
      <c r="F616" s="90" t="str">
        <f>IF(AND($C616=0,D616=0),"0.00%",IF($C616=0,-1,IF(D616=0,1,($C616-D616)/ABS(D616))))</f>
        <v>0.00%</v>
      </c>
      <c r="G616" s="89">
        <v>0</v>
      </c>
      <c r="H616" s="89">
        <f>+C616-G616</f>
        <v>0</v>
      </c>
      <c r="I616" s="90" t="str">
        <f>IF(AND($C616=0,G616=0),"0.00%",IF($C616=0,-1,IF(G616=0,1,($C616-G616)/ABS(G616))))</f>
        <v>0.00%</v>
      </c>
      <c r="J616" s="91"/>
      <c r="K616" s="89">
        <v>0</v>
      </c>
      <c r="L616" s="89">
        <v>0</v>
      </c>
      <c r="M616" s="89">
        <f>K616-L616</f>
        <v>0</v>
      </c>
      <c r="N616" s="90" t="str">
        <f>IF(AND($K616=0,L616=0),"0.00%",IF($K616=0,-1,IF(L616=0,1,($K616-L616)/ABS(L616))))</f>
        <v>0.00%</v>
      </c>
      <c r="O616" s="89">
        <v>0</v>
      </c>
      <c r="P616" s="89">
        <f>+K616-O616</f>
        <v>0</v>
      </c>
      <c r="Q616" s="90" t="str">
        <f>IF(AND($K616=0,O616=0),"0.00%",IF($K616=0,-1,IF(O616=0,1,($K616-O616)/ABS(O616))))</f>
        <v>0.00%</v>
      </c>
      <c r="R616" s="91"/>
      <c r="S616" s="89">
        <v>0</v>
      </c>
      <c r="T616" s="89">
        <f>+S616-K616</f>
        <v>0</v>
      </c>
      <c r="U616" s="335">
        <f>IF(C616=0,0,1)+IF(D616=0,0,1)+IF(E616=0,0,1)+IF(G616=0,0,1)+IF(K616=0,0,1)+IF(L616=0,0,1)+IF(M616=0,0,1)+IF(O616=0,0,1)</f>
        <v>0</v>
      </c>
    </row>
    <row r="617" spans="1:21" s="81" customFormat="1" ht="15" hidden="1">
      <c r="A617" s="87" t="s">
        <v>732</v>
      </c>
      <c r="B617" s="88" t="s">
        <v>4192</v>
      </c>
      <c r="C617" s="89">
        <v>0</v>
      </c>
      <c r="D617" s="89">
        <v>0</v>
      </c>
      <c r="E617" s="89">
        <f>C617-D617</f>
        <v>0</v>
      </c>
      <c r="F617" s="90" t="str">
        <f>IF(AND($C617=0,D617=0),"0.00%",IF($C617=0,-1,IF(D617=0,1,($C617-D617)/ABS(D617))))</f>
        <v>0.00%</v>
      </c>
      <c r="G617" s="89">
        <v>0</v>
      </c>
      <c r="H617" s="89">
        <f>+C617-G617</f>
        <v>0</v>
      </c>
      <c r="I617" s="90" t="str">
        <f>IF(AND($C617=0,G617=0),"0.00%",IF($C617=0,-1,IF(G617=0,1,($C617-G617)/ABS(G617))))</f>
        <v>0.00%</v>
      </c>
      <c r="J617" s="91"/>
      <c r="K617" s="89">
        <v>0</v>
      </c>
      <c r="L617" s="89">
        <v>0</v>
      </c>
      <c r="M617" s="89">
        <f>K617-L617</f>
        <v>0</v>
      </c>
      <c r="N617" s="90" t="str">
        <f>IF(AND($K617=0,L617=0),"0.00%",IF($K617=0,-1,IF(L617=0,1,($K617-L617)/ABS(L617))))</f>
        <v>0.00%</v>
      </c>
      <c r="O617" s="89">
        <v>0</v>
      </c>
      <c r="P617" s="89">
        <f>+K617-O617</f>
        <v>0</v>
      </c>
      <c r="Q617" s="90" t="str">
        <f>IF(AND($K617=0,O617=0),"0.00%",IF($K617=0,-1,IF(O617=0,1,($K617-O617)/ABS(O617))))</f>
        <v>0.00%</v>
      </c>
      <c r="R617" s="91"/>
      <c r="S617" s="89">
        <v>0</v>
      </c>
      <c r="T617" s="89">
        <f>+S617-K617</f>
        <v>0</v>
      </c>
      <c r="U617" s="335">
        <f>IF(C617=0,0,1)+IF(D617=0,0,1)+IF(E617=0,0,1)+IF(G617=0,0,1)+IF(K617=0,0,1)+IF(L617=0,0,1)+IF(M617=0,0,1)+IF(O617=0,0,1)</f>
        <v>0</v>
      </c>
    </row>
    <row r="618" spans="1:21" s="81" customFormat="1" ht="15" hidden="1">
      <c r="A618" s="87" t="s">
        <v>733</v>
      </c>
      <c r="B618" s="88" t="s">
        <v>4193</v>
      </c>
      <c r="C618" s="89">
        <v>0</v>
      </c>
      <c r="D618" s="89">
        <v>0</v>
      </c>
      <c r="E618" s="89">
        <f>C618-D618</f>
        <v>0</v>
      </c>
      <c r="F618" s="90" t="str">
        <f>IF(AND($C618=0,D618=0),"0.00%",IF($C618=0,-1,IF(D618=0,1,($C618-D618)/ABS(D618))))</f>
        <v>0.00%</v>
      </c>
      <c r="G618" s="89">
        <v>0</v>
      </c>
      <c r="H618" s="89">
        <f>+C618-G618</f>
        <v>0</v>
      </c>
      <c r="I618" s="90" t="str">
        <f>IF(AND($C618=0,G618=0),"0.00%",IF($C618=0,-1,IF(G618=0,1,($C618-G618)/ABS(G618))))</f>
        <v>0.00%</v>
      </c>
      <c r="J618" s="91"/>
      <c r="K618" s="89">
        <v>0</v>
      </c>
      <c r="L618" s="89">
        <v>0</v>
      </c>
      <c r="M618" s="89">
        <f>K618-L618</f>
        <v>0</v>
      </c>
      <c r="N618" s="90" t="str">
        <f>IF(AND($K618=0,L618=0),"0.00%",IF($K618=0,-1,IF(L618=0,1,($K618-L618)/ABS(L618))))</f>
        <v>0.00%</v>
      </c>
      <c r="O618" s="89">
        <v>0</v>
      </c>
      <c r="P618" s="89">
        <f>+K618-O618</f>
        <v>0</v>
      </c>
      <c r="Q618" s="90" t="str">
        <f>IF(AND($K618=0,O618=0),"0.00%",IF($K618=0,-1,IF(O618=0,1,($K618-O618)/ABS(O618))))</f>
        <v>0.00%</v>
      </c>
      <c r="R618" s="91"/>
      <c r="S618" s="89">
        <v>0</v>
      </c>
      <c r="T618" s="89">
        <f>+S618-K618</f>
        <v>0</v>
      </c>
      <c r="U618" s="335">
        <f>IF(C618=0,0,1)+IF(D618=0,0,1)+IF(E618=0,0,1)+IF(G618=0,0,1)+IF(K618=0,0,1)+IF(L618=0,0,1)+IF(M618=0,0,1)+IF(O618=0,0,1)</f>
        <v>0</v>
      </c>
    </row>
    <row r="619" spans="1:21" s="81" customFormat="1" ht="15" hidden="1">
      <c r="A619" s="87" t="s">
        <v>734</v>
      </c>
      <c r="B619" s="88" t="s">
        <v>4194</v>
      </c>
      <c r="C619" s="89">
        <v>0</v>
      </c>
      <c r="D619" s="89">
        <v>0</v>
      </c>
      <c r="E619" s="89">
        <f>C619-D619</f>
        <v>0</v>
      </c>
      <c r="F619" s="90" t="str">
        <f>IF(AND($C619=0,D619=0),"0.00%",IF($C619=0,-1,IF(D619=0,1,($C619-D619)/ABS(D619))))</f>
        <v>0.00%</v>
      </c>
      <c r="G619" s="89">
        <v>0</v>
      </c>
      <c r="H619" s="89">
        <f>+C619-G619</f>
        <v>0</v>
      </c>
      <c r="I619" s="90" t="str">
        <f>IF(AND($C619=0,G619=0),"0.00%",IF($C619=0,-1,IF(G619=0,1,($C619-G619)/ABS(G619))))</f>
        <v>0.00%</v>
      </c>
      <c r="J619" s="91"/>
      <c r="K619" s="89">
        <v>0</v>
      </c>
      <c r="L619" s="89">
        <v>0</v>
      </c>
      <c r="M619" s="89">
        <f>K619-L619</f>
        <v>0</v>
      </c>
      <c r="N619" s="90" t="str">
        <f>IF(AND($K619=0,L619=0),"0.00%",IF($K619=0,-1,IF(L619=0,1,($K619-L619)/ABS(L619))))</f>
        <v>0.00%</v>
      </c>
      <c r="O619" s="89">
        <v>0</v>
      </c>
      <c r="P619" s="89">
        <f>+K619-O619</f>
        <v>0</v>
      </c>
      <c r="Q619" s="90" t="str">
        <f>IF(AND($K619=0,O619=0),"0.00%",IF($K619=0,-1,IF(O619=0,1,($K619-O619)/ABS(O619))))</f>
        <v>0.00%</v>
      </c>
      <c r="R619" s="91"/>
      <c r="S619" s="89">
        <v>0</v>
      </c>
      <c r="T619" s="89">
        <f>+S619-K619</f>
        <v>0</v>
      </c>
      <c r="U619" s="335">
        <f>IF(C619=0,0,1)+IF(D619=0,0,1)+IF(E619=0,0,1)+IF(G619=0,0,1)+IF(K619=0,0,1)+IF(L619=0,0,1)+IF(M619=0,0,1)+IF(O619=0,0,1)</f>
        <v>0</v>
      </c>
    </row>
    <row r="620" spans="1:21" s="81" customFormat="1" ht="15" hidden="1">
      <c r="A620" s="87" t="s">
        <v>735</v>
      </c>
      <c r="B620" s="88" t="s">
        <v>4195</v>
      </c>
      <c r="C620" s="89">
        <v>0</v>
      </c>
      <c r="D620" s="89">
        <v>0</v>
      </c>
      <c r="E620" s="89">
        <f>C620-D620</f>
        <v>0</v>
      </c>
      <c r="F620" s="90" t="str">
        <f>IF(AND($C620=0,D620=0),"0.00%",IF($C620=0,-1,IF(D620=0,1,($C620-D620)/ABS(D620))))</f>
        <v>0.00%</v>
      </c>
      <c r="G620" s="89">
        <v>0</v>
      </c>
      <c r="H620" s="89">
        <f>+C620-G620</f>
        <v>0</v>
      </c>
      <c r="I620" s="90" t="str">
        <f>IF(AND($C620=0,G620=0),"0.00%",IF($C620=0,-1,IF(G620=0,1,($C620-G620)/ABS(G620))))</f>
        <v>0.00%</v>
      </c>
      <c r="J620" s="91"/>
      <c r="K620" s="89">
        <v>0</v>
      </c>
      <c r="L620" s="89">
        <v>0</v>
      </c>
      <c r="M620" s="89">
        <f>K620-L620</f>
        <v>0</v>
      </c>
      <c r="N620" s="90" t="str">
        <f>IF(AND($K620=0,L620=0),"0.00%",IF($K620=0,-1,IF(L620=0,1,($K620-L620)/ABS(L620))))</f>
        <v>0.00%</v>
      </c>
      <c r="O620" s="89">
        <v>0</v>
      </c>
      <c r="P620" s="89">
        <f>+K620-O620</f>
        <v>0</v>
      </c>
      <c r="Q620" s="90" t="str">
        <f>IF(AND($K620=0,O620=0),"0.00%",IF($K620=0,-1,IF(O620=0,1,($K620-O620)/ABS(O620))))</f>
        <v>0.00%</v>
      </c>
      <c r="R620" s="91"/>
      <c r="S620" s="89">
        <v>0</v>
      </c>
      <c r="T620" s="89">
        <f>+S620-K620</f>
        <v>0</v>
      </c>
      <c r="U620" s="335">
        <f>IF(C620=0,0,1)+IF(D620=0,0,1)+IF(E620=0,0,1)+IF(G620=0,0,1)+IF(K620=0,0,1)+IF(L620=0,0,1)+IF(M620=0,0,1)+IF(O620=0,0,1)</f>
        <v>0</v>
      </c>
    </row>
    <row r="621" spans="1:21" s="81" customFormat="1" ht="15" hidden="1">
      <c r="A621" s="87" t="s">
        <v>736</v>
      </c>
      <c r="B621" s="88" t="s">
        <v>4196</v>
      </c>
      <c r="C621" s="89">
        <v>0</v>
      </c>
      <c r="D621" s="89">
        <v>0</v>
      </c>
      <c r="E621" s="89">
        <f>C621-D621</f>
        <v>0</v>
      </c>
      <c r="F621" s="90" t="str">
        <f>IF(AND($C621=0,D621=0),"0.00%",IF($C621=0,-1,IF(D621=0,1,($C621-D621)/ABS(D621))))</f>
        <v>0.00%</v>
      </c>
      <c r="G621" s="89">
        <v>0</v>
      </c>
      <c r="H621" s="89">
        <f>+C621-G621</f>
        <v>0</v>
      </c>
      <c r="I621" s="90" t="str">
        <f>IF(AND($C621=0,G621=0),"0.00%",IF($C621=0,-1,IF(G621=0,1,($C621-G621)/ABS(G621))))</f>
        <v>0.00%</v>
      </c>
      <c r="J621" s="91"/>
      <c r="K621" s="89">
        <v>0</v>
      </c>
      <c r="L621" s="89">
        <v>0</v>
      </c>
      <c r="M621" s="89">
        <f>K621-L621</f>
        <v>0</v>
      </c>
      <c r="N621" s="90" t="str">
        <f>IF(AND($K621=0,L621=0),"0.00%",IF($K621=0,-1,IF(L621=0,1,($K621-L621)/ABS(L621))))</f>
        <v>0.00%</v>
      </c>
      <c r="O621" s="89">
        <v>0</v>
      </c>
      <c r="P621" s="89">
        <f>+K621-O621</f>
        <v>0</v>
      </c>
      <c r="Q621" s="90" t="str">
        <f>IF(AND($K621=0,O621=0),"0.00%",IF($K621=0,-1,IF(O621=0,1,($K621-O621)/ABS(O621))))</f>
        <v>0.00%</v>
      </c>
      <c r="R621" s="91"/>
      <c r="S621" s="89">
        <v>0</v>
      </c>
      <c r="T621" s="89">
        <f>+S621-K621</f>
        <v>0</v>
      </c>
      <c r="U621" s="335">
        <f>IF(C621=0,0,1)+IF(D621=0,0,1)+IF(E621=0,0,1)+IF(G621=0,0,1)+IF(K621=0,0,1)+IF(L621=0,0,1)+IF(M621=0,0,1)+IF(O621=0,0,1)</f>
        <v>0</v>
      </c>
    </row>
    <row r="622" spans="1:21" s="81" customFormat="1" ht="15" hidden="1">
      <c r="A622" s="87" t="s">
        <v>737</v>
      </c>
      <c r="B622" s="88" t="s">
        <v>4197</v>
      </c>
      <c r="C622" s="89">
        <v>0</v>
      </c>
      <c r="D622" s="89">
        <v>0</v>
      </c>
      <c r="E622" s="89">
        <f>C622-D622</f>
        <v>0</v>
      </c>
      <c r="F622" s="90" t="str">
        <f>IF(AND($C622=0,D622=0),"0.00%",IF($C622=0,-1,IF(D622=0,1,($C622-D622)/ABS(D622))))</f>
        <v>0.00%</v>
      </c>
      <c r="G622" s="89">
        <v>0</v>
      </c>
      <c r="H622" s="89">
        <f>+C622-G622</f>
        <v>0</v>
      </c>
      <c r="I622" s="90" t="str">
        <f>IF(AND($C622=0,G622=0),"0.00%",IF($C622=0,-1,IF(G622=0,1,($C622-G622)/ABS(G622))))</f>
        <v>0.00%</v>
      </c>
      <c r="J622" s="91"/>
      <c r="K622" s="89">
        <v>0</v>
      </c>
      <c r="L622" s="89">
        <v>0</v>
      </c>
      <c r="M622" s="89">
        <f>K622-L622</f>
        <v>0</v>
      </c>
      <c r="N622" s="90" t="str">
        <f>IF(AND($K622=0,L622=0),"0.00%",IF($K622=0,-1,IF(L622=0,1,($K622-L622)/ABS(L622))))</f>
        <v>0.00%</v>
      </c>
      <c r="O622" s="89">
        <v>0</v>
      </c>
      <c r="P622" s="89">
        <f>+K622-O622</f>
        <v>0</v>
      </c>
      <c r="Q622" s="90" t="str">
        <f>IF(AND($K622=0,O622=0),"0.00%",IF($K622=0,-1,IF(O622=0,1,($K622-O622)/ABS(O622))))</f>
        <v>0.00%</v>
      </c>
      <c r="R622" s="91"/>
      <c r="S622" s="89">
        <v>0</v>
      </c>
      <c r="T622" s="89">
        <f>+S622-K622</f>
        <v>0</v>
      </c>
      <c r="U622" s="335">
        <f>IF(C622=0,0,1)+IF(D622=0,0,1)+IF(E622=0,0,1)+IF(G622=0,0,1)+IF(K622=0,0,1)+IF(L622=0,0,1)+IF(M622=0,0,1)+IF(O622=0,0,1)</f>
        <v>0</v>
      </c>
    </row>
    <row r="623" spans="1:21" s="81" customFormat="1" ht="15" hidden="1">
      <c r="A623" s="87" t="s">
        <v>738</v>
      </c>
      <c r="B623" s="88" t="s">
        <v>4198</v>
      </c>
      <c r="C623" s="89">
        <v>0</v>
      </c>
      <c r="D623" s="89">
        <v>0</v>
      </c>
      <c r="E623" s="89">
        <f>C623-D623</f>
        <v>0</v>
      </c>
      <c r="F623" s="90" t="str">
        <f>IF(AND($C623=0,D623=0),"0.00%",IF($C623=0,-1,IF(D623=0,1,($C623-D623)/ABS(D623))))</f>
        <v>0.00%</v>
      </c>
      <c r="G623" s="89">
        <v>0</v>
      </c>
      <c r="H623" s="89">
        <f>+C623-G623</f>
        <v>0</v>
      </c>
      <c r="I623" s="90" t="str">
        <f>IF(AND($C623=0,G623=0),"0.00%",IF($C623=0,-1,IF(G623=0,1,($C623-G623)/ABS(G623))))</f>
        <v>0.00%</v>
      </c>
      <c r="J623" s="91"/>
      <c r="K623" s="89">
        <v>0</v>
      </c>
      <c r="L623" s="89">
        <v>0</v>
      </c>
      <c r="M623" s="89">
        <f>K623-L623</f>
        <v>0</v>
      </c>
      <c r="N623" s="90" t="str">
        <f>IF(AND($K623=0,L623=0),"0.00%",IF($K623=0,-1,IF(L623=0,1,($K623-L623)/ABS(L623))))</f>
        <v>0.00%</v>
      </c>
      <c r="O623" s="89">
        <v>0</v>
      </c>
      <c r="P623" s="89">
        <f>+K623-O623</f>
        <v>0</v>
      </c>
      <c r="Q623" s="90" t="str">
        <f>IF(AND($K623=0,O623=0),"0.00%",IF($K623=0,-1,IF(O623=0,1,($K623-O623)/ABS(O623))))</f>
        <v>0.00%</v>
      </c>
      <c r="R623" s="91"/>
      <c r="S623" s="89">
        <v>0</v>
      </c>
      <c r="T623" s="89">
        <f>+S623-K623</f>
        <v>0</v>
      </c>
      <c r="U623" s="335">
        <f>IF(C623=0,0,1)+IF(D623=0,0,1)+IF(E623=0,0,1)+IF(G623=0,0,1)+IF(K623=0,0,1)+IF(L623=0,0,1)+IF(M623=0,0,1)+IF(O623=0,0,1)</f>
        <v>0</v>
      </c>
    </row>
    <row r="624" spans="1:21" s="81" customFormat="1" ht="15" hidden="1">
      <c r="A624" s="87" t="s">
        <v>739</v>
      </c>
      <c r="B624" s="88" t="s">
        <v>4199</v>
      </c>
      <c r="C624" s="89">
        <v>0</v>
      </c>
      <c r="D624" s="89">
        <v>0</v>
      </c>
      <c r="E624" s="89">
        <f>C624-D624</f>
        <v>0</v>
      </c>
      <c r="F624" s="90" t="str">
        <f>IF(AND($C624=0,D624=0),"0.00%",IF($C624=0,-1,IF(D624=0,1,($C624-D624)/ABS(D624))))</f>
        <v>0.00%</v>
      </c>
      <c r="G624" s="89">
        <v>0</v>
      </c>
      <c r="H624" s="89">
        <f>+C624-G624</f>
        <v>0</v>
      </c>
      <c r="I624" s="90" t="str">
        <f>IF(AND($C624=0,G624=0),"0.00%",IF($C624=0,-1,IF(G624=0,1,($C624-G624)/ABS(G624))))</f>
        <v>0.00%</v>
      </c>
      <c r="J624" s="91"/>
      <c r="K624" s="89">
        <v>0</v>
      </c>
      <c r="L624" s="89">
        <v>0</v>
      </c>
      <c r="M624" s="89">
        <f>K624-L624</f>
        <v>0</v>
      </c>
      <c r="N624" s="90" t="str">
        <f>IF(AND($K624=0,L624=0),"0.00%",IF($K624=0,-1,IF(L624=0,1,($K624-L624)/ABS(L624))))</f>
        <v>0.00%</v>
      </c>
      <c r="O624" s="89">
        <v>0</v>
      </c>
      <c r="P624" s="89">
        <f>+K624-O624</f>
        <v>0</v>
      </c>
      <c r="Q624" s="90" t="str">
        <f>IF(AND($K624=0,O624=0),"0.00%",IF($K624=0,-1,IF(O624=0,1,($K624-O624)/ABS(O624))))</f>
        <v>0.00%</v>
      </c>
      <c r="R624" s="91"/>
      <c r="S624" s="89">
        <v>0</v>
      </c>
      <c r="T624" s="89">
        <f>+S624-K624</f>
        <v>0</v>
      </c>
      <c r="U624" s="335">
        <f>IF(C624=0,0,1)+IF(D624=0,0,1)+IF(E624=0,0,1)+IF(G624=0,0,1)+IF(K624=0,0,1)+IF(L624=0,0,1)+IF(M624=0,0,1)+IF(O624=0,0,1)</f>
        <v>0</v>
      </c>
    </row>
    <row r="625" spans="1:21" s="81" customFormat="1" ht="15" hidden="1">
      <c r="A625" s="87" t="s">
        <v>740</v>
      </c>
      <c r="B625" s="88" t="s">
        <v>4200</v>
      </c>
      <c r="C625" s="89">
        <v>0</v>
      </c>
      <c r="D625" s="89">
        <v>0</v>
      </c>
      <c r="E625" s="89">
        <f>C625-D625</f>
        <v>0</v>
      </c>
      <c r="F625" s="90" t="str">
        <f>IF(AND($C625=0,D625=0),"0.00%",IF($C625=0,-1,IF(D625=0,1,($C625-D625)/ABS(D625))))</f>
        <v>0.00%</v>
      </c>
      <c r="G625" s="89">
        <v>0</v>
      </c>
      <c r="H625" s="89">
        <f>+C625-G625</f>
        <v>0</v>
      </c>
      <c r="I625" s="90" t="str">
        <f>IF(AND($C625=0,G625=0),"0.00%",IF($C625=0,-1,IF(G625=0,1,($C625-G625)/ABS(G625))))</f>
        <v>0.00%</v>
      </c>
      <c r="J625" s="91"/>
      <c r="K625" s="89">
        <v>0</v>
      </c>
      <c r="L625" s="89">
        <v>0</v>
      </c>
      <c r="M625" s="89">
        <f>K625-L625</f>
        <v>0</v>
      </c>
      <c r="N625" s="90" t="str">
        <f>IF(AND($K625=0,L625=0),"0.00%",IF($K625=0,-1,IF(L625=0,1,($K625-L625)/ABS(L625))))</f>
        <v>0.00%</v>
      </c>
      <c r="O625" s="89">
        <v>0</v>
      </c>
      <c r="P625" s="89">
        <f>+K625-O625</f>
        <v>0</v>
      </c>
      <c r="Q625" s="90" t="str">
        <f>IF(AND($K625=0,O625=0),"0.00%",IF($K625=0,-1,IF(O625=0,1,($K625-O625)/ABS(O625))))</f>
        <v>0.00%</v>
      </c>
      <c r="R625" s="91"/>
      <c r="S625" s="89">
        <v>0</v>
      </c>
      <c r="T625" s="89">
        <f>+S625-K625</f>
        <v>0</v>
      </c>
      <c r="U625" s="335">
        <f>IF(C625=0,0,1)+IF(D625=0,0,1)+IF(E625=0,0,1)+IF(G625=0,0,1)+IF(K625=0,0,1)+IF(L625=0,0,1)+IF(M625=0,0,1)+IF(O625=0,0,1)</f>
        <v>0</v>
      </c>
    </row>
    <row r="626" spans="1:21" s="81" customFormat="1" ht="15" hidden="1">
      <c r="A626" s="87" t="s">
        <v>741</v>
      </c>
      <c r="B626" s="88" t="s">
        <v>4201</v>
      </c>
      <c r="C626" s="89">
        <v>0</v>
      </c>
      <c r="D626" s="89">
        <v>0</v>
      </c>
      <c r="E626" s="89">
        <f>C626-D626</f>
        <v>0</v>
      </c>
      <c r="F626" s="90" t="str">
        <f>IF(AND($C626=0,D626=0),"0.00%",IF($C626=0,-1,IF(D626=0,1,($C626-D626)/ABS(D626))))</f>
        <v>0.00%</v>
      </c>
      <c r="G626" s="89">
        <v>0</v>
      </c>
      <c r="H626" s="89">
        <f>+C626-G626</f>
        <v>0</v>
      </c>
      <c r="I626" s="90" t="str">
        <f>IF(AND($C626=0,G626=0),"0.00%",IF($C626=0,-1,IF(G626=0,1,($C626-G626)/ABS(G626))))</f>
        <v>0.00%</v>
      </c>
      <c r="J626" s="91"/>
      <c r="K626" s="89">
        <v>0</v>
      </c>
      <c r="L626" s="89">
        <v>0</v>
      </c>
      <c r="M626" s="89">
        <f>K626-L626</f>
        <v>0</v>
      </c>
      <c r="N626" s="90" t="str">
        <f>IF(AND($K626=0,L626=0),"0.00%",IF($K626=0,-1,IF(L626=0,1,($K626-L626)/ABS(L626))))</f>
        <v>0.00%</v>
      </c>
      <c r="O626" s="89">
        <v>0</v>
      </c>
      <c r="P626" s="89">
        <f>+K626-O626</f>
        <v>0</v>
      </c>
      <c r="Q626" s="90" t="str">
        <f>IF(AND($K626=0,O626=0),"0.00%",IF($K626=0,-1,IF(O626=0,1,($K626-O626)/ABS(O626))))</f>
        <v>0.00%</v>
      </c>
      <c r="R626" s="91"/>
      <c r="S626" s="89">
        <v>0</v>
      </c>
      <c r="T626" s="89">
        <f>+S626-K626</f>
        <v>0</v>
      </c>
      <c r="U626" s="335">
        <f>IF(C626=0,0,1)+IF(D626=0,0,1)+IF(E626=0,0,1)+IF(G626=0,0,1)+IF(K626=0,0,1)+IF(L626=0,0,1)+IF(M626=0,0,1)+IF(O626=0,0,1)</f>
        <v>0</v>
      </c>
    </row>
    <row r="627" spans="1:21" s="81" customFormat="1" ht="15" hidden="1">
      <c r="A627" s="87" t="s">
        <v>742</v>
      </c>
      <c r="B627" s="88" t="s">
        <v>4202</v>
      </c>
      <c r="C627" s="89">
        <v>0</v>
      </c>
      <c r="D627" s="89">
        <v>0</v>
      </c>
      <c r="E627" s="89">
        <f>C627-D627</f>
        <v>0</v>
      </c>
      <c r="F627" s="90" t="str">
        <f>IF(AND($C627=0,D627=0),"0.00%",IF($C627=0,-1,IF(D627=0,1,($C627-D627)/ABS(D627))))</f>
        <v>0.00%</v>
      </c>
      <c r="G627" s="89">
        <v>0</v>
      </c>
      <c r="H627" s="89">
        <f>+C627-G627</f>
        <v>0</v>
      </c>
      <c r="I627" s="90" t="str">
        <f>IF(AND($C627=0,G627=0),"0.00%",IF($C627=0,-1,IF(G627=0,1,($C627-G627)/ABS(G627))))</f>
        <v>0.00%</v>
      </c>
      <c r="J627" s="91"/>
      <c r="K627" s="89">
        <v>0</v>
      </c>
      <c r="L627" s="89">
        <v>0</v>
      </c>
      <c r="M627" s="89">
        <f>K627-L627</f>
        <v>0</v>
      </c>
      <c r="N627" s="90" t="str">
        <f>IF(AND($K627=0,L627=0),"0.00%",IF($K627=0,-1,IF(L627=0,1,($K627-L627)/ABS(L627))))</f>
        <v>0.00%</v>
      </c>
      <c r="O627" s="89">
        <v>0</v>
      </c>
      <c r="P627" s="89">
        <f>+K627-O627</f>
        <v>0</v>
      </c>
      <c r="Q627" s="90" t="str">
        <f>IF(AND($K627=0,O627=0),"0.00%",IF($K627=0,-1,IF(O627=0,1,($K627-O627)/ABS(O627))))</f>
        <v>0.00%</v>
      </c>
      <c r="R627" s="91"/>
      <c r="S627" s="89">
        <v>0</v>
      </c>
      <c r="T627" s="89">
        <f>+S627-K627</f>
        <v>0</v>
      </c>
      <c r="U627" s="335">
        <f>IF(C627=0,0,1)+IF(D627=0,0,1)+IF(E627=0,0,1)+IF(G627=0,0,1)+IF(K627=0,0,1)+IF(L627=0,0,1)+IF(M627=0,0,1)+IF(O627=0,0,1)</f>
        <v>0</v>
      </c>
    </row>
    <row r="628" spans="1:21" s="81" customFormat="1" ht="15" hidden="1">
      <c r="A628" s="87" t="s">
        <v>743</v>
      </c>
      <c r="B628" s="88" t="s">
        <v>4203</v>
      </c>
      <c r="C628" s="89">
        <v>0</v>
      </c>
      <c r="D628" s="89">
        <v>0</v>
      </c>
      <c r="E628" s="89">
        <f>C628-D628</f>
        <v>0</v>
      </c>
      <c r="F628" s="90" t="str">
        <f>IF(AND($C628=0,D628=0),"0.00%",IF($C628=0,-1,IF(D628=0,1,($C628-D628)/ABS(D628))))</f>
        <v>0.00%</v>
      </c>
      <c r="G628" s="89">
        <v>0</v>
      </c>
      <c r="H628" s="89">
        <f>+C628-G628</f>
        <v>0</v>
      </c>
      <c r="I628" s="90" t="str">
        <f>IF(AND($C628=0,G628=0),"0.00%",IF($C628=0,-1,IF(G628=0,1,($C628-G628)/ABS(G628))))</f>
        <v>0.00%</v>
      </c>
      <c r="J628" s="91"/>
      <c r="K628" s="89">
        <v>0</v>
      </c>
      <c r="L628" s="89">
        <v>0</v>
      </c>
      <c r="M628" s="89">
        <f>K628-L628</f>
        <v>0</v>
      </c>
      <c r="N628" s="90" t="str">
        <f>IF(AND($K628=0,L628=0),"0.00%",IF($K628=0,-1,IF(L628=0,1,($K628-L628)/ABS(L628))))</f>
        <v>0.00%</v>
      </c>
      <c r="O628" s="89">
        <v>0</v>
      </c>
      <c r="P628" s="89">
        <f>+K628-O628</f>
        <v>0</v>
      </c>
      <c r="Q628" s="90" t="str">
        <f>IF(AND($K628=0,O628=0),"0.00%",IF($K628=0,-1,IF(O628=0,1,($K628-O628)/ABS(O628))))</f>
        <v>0.00%</v>
      </c>
      <c r="R628" s="91"/>
      <c r="S628" s="89">
        <v>0</v>
      </c>
      <c r="T628" s="89">
        <f>+S628-K628</f>
        <v>0</v>
      </c>
      <c r="U628" s="335">
        <f>IF(C628=0,0,1)+IF(D628=0,0,1)+IF(E628=0,0,1)+IF(G628=0,0,1)+IF(K628=0,0,1)+IF(L628=0,0,1)+IF(M628=0,0,1)+IF(O628=0,0,1)</f>
        <v>0</v>
      </c>
    </row>
    <row r="629" spans="1:21" s="81" customFormat="1" ht="15" hidden="1">
      <c r="A629" s="87" t="s">
        <v>744</v>
      </c>
      <c r="B629" s="88" t="s">
        <v>4204</v>
      </c>
      <c r="C629" s="89">
        <v>0</v>
      </c>
      <c r="D629" s="89">
        <v>0</v>
      </c>
      <c r="E629" s="89">
        <f>C629-D629</f>
        <v>0</v>
      </c>
      <c r="F629" s="90" t="str">
        <f>IF(AND($C629=0,D629=0),"0.00%",IF($C629=0,-1,IF(D629=0,1,($C629-D629)/ABS(D629))))</f>
        <v>0.00%</v>
      </c>
      <c r="G629" s="89">
        <v>0</v>
      </c>
      <c r="H629" s="89">
        <f>+C629-G629</f>
        <v>0</v>
      </c>
      <c r="I629" s="90" t="str">
        <f>IF(AND($C629=0,G629=0),"0.00%",IF($C629=0,-1,IF(G629=0,1,($C629-G629)/ABS(G629))))</f>
        <v>0.00%</v>
      </c>
      <c r="J629" s="91"/>
      <c r="K629" s="89">
        <v>0</v>
      </c>
      <c r="L629" s="89">
        <v>0</v>
      </c>
      <c r="M629" s="89">
        <f>K629-L629</f>
        <v>0</v>
      </c>
      <c r="N629" s="90" t="str">
        <f>IF(AND($K629=0,L629=0),"0.00%",IF($K629=0,-1,IF(L629=0,1,($K629-L629)/ABS(L629))))</f>
        <v>0.00%</v>
      </c>
      <c r="O629" s="89">
        <v>0</v>
      </c>
      <c r="P629" s="89">
        <f>+K629-O629</f>
        <v>0</v>
      </c>
      <c r="Q629" s="90" t="str">
        <f>IF(AND($K629=0,O629=0),"0.00%",IF($K629=0,-1,IF(O629=0,1,($K629-O629)/ABS(O629))))</f>
        <v>0.00%</v>
      </c>
      <c r="R629" s="91"/>
      <c r="S629" s="89">
        <v>0</v>
      </c>
      <c r="T629" s="89">
        <f>+S629-K629</f>
        <v>0</v>
      </c>
      <c r="U629" s="335">
        <f>IF(C629=0,0,1)+IF(D629=0,0,1)+IF(E629=0,0,1)+IF(G629=0,0,1)+IF(K629=0,0,1)+IF(L629=0,0,1)+IF(M629=0,0,1)+IF(O629=0,0,1)</f>
        <v>0</v>
      </c>
    </row>
    <row r="630" spans="1:21" s="81" customFormat="1" ht="15" hidden="1">
      <c r="A630" s="87" t="s">
        <v>745</v>
      </c>
      <c r="B630" s="88" t="s">
        <v>4205</v>
      </c>
      <c r="C630" s="89">
        <v>0</v>
      </c>
      <c r="D630" s="89">
        <v>0</v>
      </c>
      <c r="E630" s="89">
        <f>C630-D630</f>
        <v>0</v>
      </c>
      <c r="F630" s="90" t="str">
        <f>IF(AND($C630=0,D630=0),"0.00%",IF($C630=0,-1,IF(D630=0,1,($C630-D630)/ABS(D630))))</f>
        <v>0.00%</v>
      </c>
      <c r="G630" s="89">
        <v>0</v>
      </c>
      <c r="H630" s="89">
        <f>+C630-G630</f>
        <v>0</v>
      </c>
      <c r="I630" s="90" t="str">
        <f>IF(AND($C630=0,G630=0),"0.00%",IF($C630=0,-1,IF(G630=0,1,($C630-G630)/ABS(G630))))</f>
        <v>0.00%</v>
      </c>
      <c r="J630" s="91"/>
      <c r="K630" s="89">
        <v>0</v>
      </c>
      <c r="L630" s="89">
        <v>0</v>
      </c>
      <c r="M630" s="89">
        <f>K630-L630</f>
        <v>0</v>
      </c>
      <c r="N630" s="90" t="str">
        <f>IF(AND($K630=0,L630=0),"0.00%",IF($K630=0,-1,IF(L630=0,1,($K630-L630)/ABS(L630))))</f>
        <v>0.00%</v>
      </c>
      <c r="O630" s="89">
        <v>0</v>
      </c>
      <c r="P630" s="89">
        <f>+K630-O630</f>
        <v>0</v>
      </c>
      <c r="Q630" s="90" t="str">
        <f>IF(AND($K630=0,O630=0),"0.00%",IF($K630=0,-1,IF(O630=0,1,($K630-O630)/ABS(O630))))</f>
        <v>0.00%</v>
      </c>
      <c r="R630" s="91"/>
      <c r="S630" s="89">
        <v>0</v>
      </c>
      <c r="T630" s="89">
        <f>+S630-K630</f>
        <v>0</v>
      </c>
      <c r="U630" s="335">
        <f>IF(C630=0,0,1)+IF(D630=0,0,1)+IF(E630=0,0,1)+IF(G630=0,0,1)+IF(K630=0,0,1)+IF(L630=0,0,1)+IF(M630=0,0,1)+IF(O630=0,0,1)</f>
        <v>0</v>
      </c>
    </row>
    <row r="631" spans="1:21" s="81" customFormat="1" ht="15" hidden="1">
      <c r="A631" s="87" t="s">
        <v>746</v>
      </c>
      <c r="B631" s="88" t="s">
        <v>4206</v>
      </c>
      <c r="C631" s="89">
        <v>0</v>
      </c>
      <c r="D631" s="89">
        <v>0</v>
      </c>
      <c r="E631" s="89">
        <f>C631-D631</f>
        <v>0</v>
      </c>
      <c r="F631" s="90" t="str">
        <f>IF(AND($C631=0,D631=0),"0.00%",IF($C631=0,-1,IF(D631=0,1,($C631-D631)/ABS(D631))))</f>
        <v>0.00%</v>
      </c>
      <c r="G631" s="89">
        <v>0</v>
      </c>
      <c r="H631" s="89">
        <f>+C631-G631</f>
        <v>0</v>
      </c>
      <c r="I631" s="90" t="str">
        <f>IF(AND($C631=0,G631=0),"0.00%",IF($C631=0,-1,IF(G631=0,1,($C631-G631)/ABS(G631))))</f>
        <v>0.00%</v>
      </c>
      <c r="J631" s="91"/>
      <c r="K631" s="89">
        <v>0</v>
      </c>
      <c r="L631" s="89">
        <v>0</v>
      </c>
      <c r="M631" s="89">
        <f>K631-L631</f>
        <v>0</v>
      </c>
      <c r="N631" s="90" t="str">
        <f>IF(AND($K631=0,L631=0),"0.00%",IF($K631=0,-1,IF(L631=0,1,($K631-L631)/ABS(L631))))</f>
        <v>0.00%</v>
      </c>
      <c r="O631" s="89">
        <v>0</v>
      </c>
      <c r="P631" s="89">
        <f>+K631-O631</f>
        <v>0</v>
      </c>
      <c r="Q631" s="90" t="str">
        <f>IF(AND($K631=0,O631=0),"0.00%",IF($K631=0,-1,IF(O631=0,1,($K631-O631)/ABS(O631))))</f>
        <v>0.00%</v>
      </c>
      <c r="R631" s="91"/>
      <c r="S631" s="89">
        <v>0</v>
      </c>
      <c r="T631" s="89">
        <f>+S631-K631</f>
        <v>0</v>
      </c>
      <c r="U631" s="335">
        <f>IF(C631=0,0,1)+IF(D631=0,0,1)+IF(E631=0,0,1)+IF(G631=0,0,1)+IF(K631=0,0,1)+IF(L631=0,0,1)+IF(M631=0,0,1)+IF(O631=0,0,1)</f>
        <v>0</v>
      </c>
    </row>
    <row r="632" spans="1:21" s="81" customFormat="1" ht="15" hidden="1">
      <c r="A632" s="87" t="s">
        <v>747</v>
      </c>
      <c r="B632" s="88" t="s">
        <v>4207</v>
      </c>
      <c r="C632" s="89">
        <v>0</v>
      </c>
      <c r="D632" s="89">
        <v>0</v>
      </c>
      <c r="E632" s="89">
        <f>C632-D632</f>
        <v>0</v>
      </c>
      <c r="F632" s="90" t="str">
        <f>IF(AND($C632=0,D632=0),"0.00%",IF($C632=0,-1,IF(D632=0,1,($C632-D632)/ABS(D632))))</f>
        <v>0.00%</v>
      </c>
      <c r="G632" s="89">
        <v>0</v>
      </c>
      <c r="H632" s="89">
        <f>+C632-G632</f>
        <v>0</v>
      </c>
      <c r="I632" s="90" t="str">
        <f>IF(AND($C632=0,G632=0),"0.00%",IF($C632=0,-1,IF(G632=0,1,($C632-G632)/ABS(G632))))</f>
        <v>0.00%</v>
      </c>
      <c r="J632" s="91"/>
      <c r="K632" s="89">
        <v>0</v>
      </c>
      <c r="L632" s="89">
        <v>0</v>
      </c>
      <c r="M632" s="89">
        <f>K632-L632</f>
        <v>0</v>
      </c>
      <c r="N632" s="90" t="str">
        <f>IF(AND($K632=0,L632=0),"0.00%",IF($K632=0,-1,IF(L632=0,1,($K632-L632)/ABS(L632))))</f>
        <v>0.00%</v>
      </c>
      <c r="O632" s="89">
        <v>0</v>
      </c>
      <c r="P632" s="89">
        <f>+K632-O632</f>
        <v>0</v>
      </c>
      <c r="Q632" s="90" t="str">
        <f>IF(AND($K632=0,O632=0),"0.00%",IF($K632=0,-1,IF(O632=0,1,($K632-O632)/ABS(O632))))</f>
        <v>0.00%</v>
      </c>
      <c r="R632" s="91"/>
      <c r="S632" s="89">
        <v>0</v>
      </c>
      <c r="T632" s="89">
        <f>+S632-K632</f>
        <v>0</v>
      </c>
      <c r="U632" s="335">
        <f>IF(C632=0,0,1)+IF(D632=0,0,1)+IF(E632=0,0,1)+IF(G632=0,0,1)+IF(K632=0,0,1)+IF(L632=0,0,1)+IF(M632=0,0,1)+IF(O632=0,0,1)</f>
        <v>0</v>
      </c>
    </row>
    <row r="633" spans="1:21" s="81" customFormat="1" ht="15" hidden="1">
      <c r="A633" s="87" t="s">
        <v>748</v>
      </c>
      <c r="B633" s="88" t="s">
        <v>4208</v>
      </c>
      <c r="C633" s="89">
        <v>0</v>
      </c>
      <c r="D633" s="89">
        <v>0</v>
      </c>
      <c r="E633" s="89">
        <f>C633-D633</f>
        <v>0</v>
      </c>
      <c r="F633" s="90" t="str">
        <f>IF(AND($C633=0,D633=0),"0.00%",IF($C633=0,-1,IF(D633=0,1,($C633-D633)/ABS(D633))))</f>
        <v>0.00%</v>
      </c>
      <c r="G633" s="89">
        <v>0</v>
      </c>
      <c r="H633" s="89">
        <f>+C633-G633</f>
        <v>0</v>
      </c>
      <c r="I633" s="90" t="str">
        <f>IF(AND($C633=0,G633=0),"0.00%",IF($C633=0,-1,IF(G633=0,1,($C633-G633)/ABS(G633))))</f>
        <v>0.00%</v>
      </c>
      <c r="J633" s="91"/>
      <c r="K633" s="89">
        <v>0</v>
      </c>
      <c r="L633" s="89">
        <v>0</v>
      </c>
      <c r="M633" s="89">
        <f>K633-L633</f>
        <v>0</v>
      </c>
      <c r="N633" s="90" t="str">
        <f>IF(AND($K633=0,L633=0),"0.00%",IF($K633=0,-1,IF(L633=0,1,($K633-L633)/ABS(L633))))</f>
        <v>0.00%</v>
      </c>
      <c r="O633" s="89">
        <v>0</v>
      </c>
      <c r="P633" s="89">
        <f>+K633-O633</f>
        <v>0</v>
      </c>
      <c r="Q633" s="90" t="str">
        <f>IF(AND($K633=0,O633=0),"0.00%",IF($K633=0,-1,IF(O633=0,1,($K633-O633)/ABS(O633))))</f>
        <v>0.00%</v>
      </c>
      <c r="R633" s="91"/>
      <c r="S633" s="89">
        <v>0</v>
      </c>
      <c r="T633" s="89">
        <f>+S633-K633</f>
        <v>0</v>
      </c>
      <c r="U633" s="335">
        <f>IF(C633=0,0,1)+IF(D633=0,0,1)+IF(E633=0,0,1)+IF(G633=0,0,1)+IF(K633=0,0,1)+IF(L633=0,0,1)+IF(M633=0,0,1)+IF(O633=0,0,1)</f>
        <v>0</v>
      </c>
    </row>
    <row r="634" spans="1:21" s="81" customFormat="1" ht="15" hidden="1">
      <c r="A634" s="87" t="s">
        <v>749</v>
      </c>
      <c r="B634" s="88" t="s">
        <v>4209</v>
      </c>
      <c r="C634" s="89">
        <v>0</v>
      </c>
      <c r="D634" s="89">
        <v>0</v>
      </c>
      <c r="E634" s="89">
        <f>C634-D634</f>
        <v>0</v>
      </c>
      <c r="F634" s="90" t="str">
        <f>IF(AND($C634=0,D634=0),"0.00%",IF($C634=0,-1,IF(D634=0,1,($C634-D634)/ABS(D634))))</f>
        <v>0.00%</v>
      </c>
      <c r="G634" s="89">
        <v>0</v>
      </c>
      <c r="H634" s="89">
        <f>+C634-G634</f>
        <v>0</v>
      </c>
      <c r="I634" s="90" t="str">
        <f>IF(AND($C634=0,G634=0),"0.00%",IF($C634=0,-1,IF(G634=0,1,($C634-G634)/ABS(G634))))</f>
        <v>0.00%</v>
      </c>
      <c r="J634" s="91"/>
      <c r="K634" s="89">
        <v>0</v>
      </c>
      <c r="L634" s="89">
        <v>0</v>
      </c>
      <c r="M634" s="89">
        <f>K634-L634</f>
        <v>0</v>
      </c>
      <c r="N634" s="90" t="str">
        <f>IF(AND($K634=0,L634=0),"0.00%",IF($K634=0,-1,IF(L634=0,1,($K634-L634)/ABS(L634))))</f>
        <v>0.00%</v>
      </c>
      <c r="O634" s="89">
        <v>0</v>
      </c>
      <c r="P634" s="89">
        <f>+K634-O634</f>
        <v>0</v>
      </c>
      <c r="Q634" s="90" t="str">
        <f>IF(AND($K634=0,O634=0),"0.00%",IF($K634=0,-1,IF(O634=0,1,($K634-O634)/ABS(O634))))</f>
        <v>0.00%</v>
      </c>
      <c r="R634" s="91"/>
      <c r="S634" s="89">
        <v>0</v>
      </c>
      <c r="T634" s="89">
        <f>+S634-K634</f>
        <v>0</v>
      </c>
      <c r="U634" s="335">
        <f>IF(C634=0,0,1)+IF(D634=0,0,1)+IF(E634=0,0,1)+IF(G634=0,0,1)+IF(K634=0,0,1)+IF(L634=0,0,1)+IF(M634=0,0,1)+IF(O634=0,0,1)</f>
        <v>0</v>
      </c>
    </row>
    <row r="635" spans="1:21" s="81" customFormat="1" ht="15" hidden="1">
      <c r="A635" s="87" t="s">
        <v>750</v>
      </c>
      <c r="B635" s="88" t="s">
        <v>4210</v>
      </c>
      <c r="C635" s="89">
        <v>0</v>
      </c>
      <c r="D635" s="89">
        <v>0</v>
      </c>
      <c r="E635" s="89">
        <f>C635-D635</f>
        <v>0</v>
      </c>
      <c r="F635" s="90" t="str">
        <f>IF(AND($C635=0,D635=0),"0.00%",IF($C635=0,-1,IF(D635=0,1,($C635-D635)/ABS(D635))))</f>
        <v>0.00%</v>
      </c>
      <c r="G635" s="89">
        <v>0</v>
      </c>
      <c r="H635" s="89">
        <f>+C635-G635</f>
        <v>0</v>
      </c>
      <c r="I635" s="90" t="str">
        <f>IF(AND($C635=0,G635=0),"0.00%",IF($C635=0,-1,IF(G635=0,1,($C635-G635)/ABS(G635))))</f>
        <v>0.00%</v>
      </c>
      <c r="J635" s="91"/>
      <c r="K635" s="89">
        <v>0</v>
      </c>
      <c r="L635" s="89">
        <v>0</v>
      </c>
      <c r="M635" s="89">
        <f>K635-L635</f>
        <v>0</v>
      </c>
      <c r="N635" s="90" t="str">
        <f>IF(AND($K635=0,L635=0),"0.00%",IF($K635=0,-1,IF(L635=0,1,($K635-L635)/ABS(L635))))</f>
        <v>0.00%</v>
      </c>
      <c r="O635" s="89">
        <v>0</v>
      </c>
      <c r="P635" s="89">
        <f>+K635-O635</f>
        <v>0</v>
      </c>
      <c r="Q635" s="90" t="str">
        <f>IF(AND($K635=0,O635=0),"0.00%",IF($K635=0,-1,IF(O635=0,1,($K635-O635)/ABS(O635))))</f>
        <v>0.00%</v>
      </c>
      <c r="R635" s="91"/>
      <c r="S635" s="89">
        <v>0</v>
      </c>
      <c r="T635" s="89">
        <f>+S635-K635</f>
        <v>0</v>
      </c>
      <c r="U635" s="335">
        <f>IF(C635=0,0,1)+IF(D635=0,0,1)+IF(E635=0,0,1)+IF(G635=0,0,1)+IF(K635=0,0,1)+IF(L635=0,0,1)+IF(M635=0,0,1)+IF(O635=0,0,1)</f>
        <v>0</v>
      </c>
    </row>
    <row r="636" spans="1:21" s="81" customFormat="1" ht="15" hidden="1">
      <c r="A636" s="87" t="s">
        <v>751</v>
      </c>
      <c r="B636" s="88" t="s">
        <v>4211</v>
      </c>
      <c r="C636" s="89">
        <v>0</v>
      </c>
      <c r="D636" s="89">
        <v>0</v>
      </c>
      <c r="E636" s="89">
        <f>C636-D636</f>
        <v>0</v>
      </c>
      <c r="F636" s="90" t="str">
        <f>IF(AND($C636=0,D636=0),"0.00%",IF($C636=0,-1,IF(D636=0,1,($C636-D636)/ABS(D636))))</f>
        <v>0.00%</v>
      </c>
      <c r="G636" s="89">
        <v>0</v>
      </c>
      <c r="H636" s="89">
        <f>+C636-G636</f>
        <v>0</v>
      </c>
      <c r="I636" s="90" t="str">
        <f>IF(AND($C636=0,G636=0),"0.00%",IF($C636=0,-1,IF(G636=0,1,($C636-G636)/ABS(G636))))</f>
        <v>0.00%</v>
      </c>
      <c r="J636" s="91"/>
      <c r="K636" s="89">
        <v>0</v>
      </c>
      <c r="L636" s="89">
        <v>0</v>
      </c>
      <c r="M636" s="89">
        <f>K636-L636</f>
        <v>0</v>
      </c>
      <c r="N636" s="90" t="str">
        <f>IF(AND($K636=0,L636=0),"0.00%",IF($K636=0,-1,IF(L636=0,1,($K636-L636)/ABS(L636))))</f>
        <v>0.00%</v>
      </c>
      <c r="O636" s="89">
        <v>0</v>
      </c>
      <c r="P636" s="89">
        <f>+K636-O636</f>
        <v>0</v>
      </c>
      <c r="Q636" s="90" t="str">
        <f>IF(AND($K636=0,O636=0),"0.00%",IF($K636=0,-1,IF(O636=0,1,($K636-O636)/ABS(O636))))</f>
        <v>0.00%</v>
      </c>
      <c r="R636" s="91"/>
      <c r="S636" s="89">
        <v>0</v>
      </c>
      <c r="T636" s="89">
        <f>+S636-K636</f>
        <v>0</v>
      </c>
      <c r="U636" s="335">
        <f>IF(C636=0,0,1)+IF(D636=0,0,1)+IF(E636=0,0,1)+IF(G636=0,0,1)+IF(K636=0,0,1)+IF(L636=0,0,1)+IF(M636=0,0,1)+IF(O636=0,0,1)</f>
        <v>0</v>
      </c>
    </row>
    <row r="637" spans="1:21" s="81" customFormat="1" ht="15" hidden="1">
      <c r="A637" s="87" t="s">
        <v>752</v>
      </c>
      <c r="B637" s="88" t="s">
        <v>4212</v>
      </c>
      <c r="C637" s="89">
        <v>0</v>
      </c>
      <c r="D637" s="89">
        <v>0</v>
      </c>
      <c r="E637" s="89">
        <f>C637-D637</f>
        <v>0</v>
      </c>
      <c r="F637" s="90" t="str">
        <f>IF(AND($C637=0,D637=0),"0.00%",IF($C637=0,-1,IF(D637=0,1,($C637-D637)/ABS(D637))))</f>
        <v>0.00%</v>
      </c>
      <c r="G637" s="89">
        <v>0</v>
      </c>
      <c r="H637" s="89">
        <f>+C637-G637</f>
        <v>0</v>
      </c>
      <c r="I637" s="90" t="str">
        <f>IF(AND($C637=0,G637=0),"0.00%",IF($C637=0,-1,IF(G637=0,1,($C637-G637)/ABS(G637))))</f>
        <v>0.00%</v>
      </c>
      <c r="J637" s="91"/>
      <c r="K637" s="89">
        <v>0</v>
      </c>
      <c r="L637" s="89">
        <v>0</v>
      </c>
      <c r="M637" s="89">
        <f>K637-L637</f>
        <v>0</v>
      </c>
      <c r="N637" s="90" t="str">
        <f>IF(AND($K637=0,L637=0),"0.00%",IF($K637=0,-1,IF(L637=0,1,($K637-L637)/ABS(L637))))</f>
        <v>0.00%</v>
      </c>
      <c r="O637" s="89">
        <v>0</v>
      </c>
      <c r="P637" s="89">
        <f>+K637-O637</f>
        <v>0</v>
      </c>
      <c r="Q637" s="90" t="str">
        <f>IF(AND($K637=0,O637=0),"0.00%",IF($K637=0,-1,IF(O637=0,1,($K637-O637)/ABS(O637))))</f>
        <v>0.00%</v>
      </c>
      <c r="R637" s="91"/>
      <c r="S637" s="89">
        <v>0</v>
      </c>
      <c r="T637" s="89">
        <f>+S637-K637</f>
        <v>0</v>
      </c>
      <c r="U637" s="335">
        <f>IF(C637=0,0,1)+IF(D637=0,0,1)+IF(E637=0,0,1)+IF(G637=0,0,1)+IF(K637=0,0,1)+IF(L637=0,0,1)+IF(M637=0,0,1)+IF(O637=0,0,1)</f>
        <v>0</v>
      </c>
    </row>
    <row r="638" spans="1:21" s="81" customFormat="1" ht="15" hidden="1">
      <c r="A638" s="87" t="s">
        <v>753</v>
      </c>
      <c r="B638" s="88" t="s">
        <v>4213</v>
      </c>
      <c r="C638" s="89">
        <v>0</v>
      </c>
      <c r="D638" s="89">
        <v>0</v>
      </c>
      <c r="E638" s="89">
        <f>C638-D638</f>
        <v>0</v>
      </c>
      <c r="F638" s="90" t="str">
        <f>IF(AND($C638=0,D638=0),"0.00%",IF($C638=0,-1,IF(D638=0,1,($C638-D638)/ABS(D638))))</f>
        <v>0.00%</v>
      </c>
      <c r="G638" s="89">
        <v>0</v>
      </c>
      <c r="H638" s="89">
        <f>+C638-G638</f>
        <v>0</v>
      </c>
      <c r="I638" s="90" t="str">
        <f>IF(AND($C638=0,G638=0),"0.00%",IF($C638=0,-1,IF(G638=0,1,($C638-G638)/ABS(G638))))</f>
        <v>0.00%</v>
      </c>
      <c r="J638" s="91"/>
      <c r="K638" s="89">
        <v>0</v>
      </c>
      <c r="L638" s="89">
        <v>0</v>
      </c>
      <c r="M638" s="89">
        <f>K638-L638</f>
        <v>0</v>
      </c>
      <c r="N638" s="90" t="str">
        <f>IF(AND($K638=0,L638=0),"0.00%",IF($K638=0,-1,IF(L638=0,1,($K638-L638)/ABS(L638))))</f>
        <v>0.00%</v>
      </c>
      <c r="O638" s="89">
        <v>0</v>
      </c>
      <c r="P638" s="89">
        <f>+K638-O638</f>
        <v>0</v>
      </c>
      <c r="Q638" s="90" t="str">
        <f>IF(AND($K638=0,O638=0),"0.00%",IF($K638=0,-1,IF(O638=0,1,($K638-O638)/ABS(O638))))</f>
        <v>0.00%</v>
      </c>
      <c r="R638" s="91"/>
      <c r="S638" s="89">
        <v>0</v>
      </c>
      <c r="T638" s="89">
        <f>+S638-K638</f>
        <v>0</v>
      </c>
      <c r="U638" s="335">
        <f>IF(C638=0,0,1)+IF(D638=0,0,1)+IF(E638=0,0,1)+IF(G638=0,0,1)+IF(K638=0,0,1)+IF(L638=0,0,1)+IF(M638=0,0,1)+IF(O638=0,0,1)</f>
        <v>0</v>
      </c>
    </row>
    <row r="639" spans="1:21" s="81" customFormat="1" ht="15" hidden="1">
      <c r="A639" s="87" t="s">
        <v>754</v>
      </c>
      <c r="B639" s="88" t="s">
        <v>4214</v>
      </c>
      <c r="C639" s="89">
        <v>0</v>
      </c>
      <c r="D639" s="89">
        <v>0</v>
      </c>
      <c r="E639" s="89">
        <f>C639-D639</f>
        <v>0</v>
      </c>
      <c r="F639" s="90" t="str">
        <f>IF(AND($C639=0,D639=0),"0.00%",IF($C639=0,-1,IF(D639=0,1,($C639-D639)/ABS(D639))))</f>
        <v>0.00%</v>
      </c>
      <c r="G639" s="89">
        <v>0</v>
      </c>
      <c r="H639" s="89">
        <f>+C639-G639</f>
        <v>0</v>
      </c>
      <c r="I639" s="90" t="str">
        <f>IF(AND($C639=0,G639=0),"0.00%",IF($C639=0,-1,IF(G639=0,1,($C639-G639)/ABS(G639))))</f>
        <v>0.00%</v>
      </c>
      <c r="J639" s="91"/>
      <c r="K639" s="89">
        <v>0</v>
      </c>
      <c r="L639" s="89">
        <v>0</v>
      </c>
      <c r="M639" s="89">
        <f>K639-L639</f>
        <v>0</v>
      </c>
      <c r="N639" s="90" t="str">
        <f>IF(AND($K639=0,L639=0),"0.00%",IF($K639=0,-1,IF(L639=0,1,($K639-L639)/ABS(L639))))</f>
        <v>0.00%</v>
      </c>
      <c r="O639" s="89">
        <v>0</v>
      </c>
      <c r="P639" s="89">
        <f>+K639-O639</f>
        <v>0</v>
      </c>
      <c r="Q639" s="90" t="str">
        <f>IF(AND($K639=0,O639=0),"0.00%",IF($K639=0,-1,IF(O639=0,1,($K639-O639)/ABS(O639))))</f>
        <v>0.00%</v>
      </c>
      <c r="R639" s="91"/>
      <c r="S639" s="89">
        <v>0</v>
      </c>
      <c r="T639" s="89">
        <f>+S639-K639</f>
        <v>0</v>
      </c>
      <c r="U639" s="335">
        <f>IF(C639=0,0,1)+IF(D639=0,0,1)+IF(E639=0,0,1)+IF(G639=0,0,1)+IF(K639=0,0,1)+IF(L639=0,0,1)+IF(M639=0,0,1)+IF(O639=0,0,1)</f>
        <v>0</v>
      </c>
    </row>
    <row r="640" spans="1:21" s="81" customFormat="1" ht="15" hidden="1">
      <c r="A640" s="87" t="s">
        <v>755</v>
      </c>
      <c r="B640" s="88" t="s">
        <v>4215</v>
      </c>
      <c r="C640" s="89">
        <v>0</v>
      </c>
      <c r="D640" s="89">
        <v>0</v>
      </c>
      <c r="E640" s="89">
        <f>C640-D640</f>
        <v>0</v>
      </c>
      <c r="F640" s="90" t="str">
        <f>IF(AND($C640=0,D640=0),"0.00%",IF($C640=0,-1,IF(D640=0,1,($C640-D640)/ABS(D640))))</f>
        <v>0.00%</v>
      </c>
      <c r="G640" s="89">
        <v>0</v>
      </c>
      <c r="H640" s="89">
        <f>+C640-G640</f>
        <v>0</v>
      </c>
      <c r="I640" s="90" t="str">
        <f>IF(AND($C640=0,G640=0),"0.00%",IF($C640=0,-1,IF(G640=0,1,($C640-G640)/ABS(G640))))</f>
        <v>0.00%</v>
      </c>
      <c r="J640" s="91"/>
      <c r="K640" s="89">
        <v>0</v>
      </c>
      <c r="L640" s="89">
        <v>0</v>
      </c>
      <c r="M640" s="89">
        <f>K640-L640</f>
        <v>0</v>
      </c>
      <c r="N640" s="90" t="str">
        <f>IF(AND($K640=0,L640=0),"0.00%",IF($K640=0,-1,IF(L640=0,1,($K640-L640)/ABS(L640))))</f>
        <v>0.00%</v>
      </c>
      <c r="O640" s="89">
        <v>0</v>
      </c>
      <c r="P640" s="89">
        <f>+K640-O640</f>
        <v>0</v>
      </c>
      <c r="Q640" s="90" t="str">
        <f>IF(AND($K640=0,O640=0),"0.00%",IF($K640=0,-1,IF(O640=0,1,($K640-O640)/ABS(O640))))</f>
        <v>0.00%</v>
      </c>
      <c r="R640" s="91"/>
      <c r="S640" s="89">
        <v>0</v>
      </c>
      <c r="T640" s="89">
        <f>+S640-K640</f>
        <v>0</v>
      </c>
      <c r="U640" s="335">
        <f>IF(C640=0,0,1)+IF(D640=0,0,1)+IF(E640=0,0,1)+IF(G640=0,0,1)+IF(K640=0,0,1)+IF(L640=0,0,1)+IF(M640=0,0,1)+IF(O640=0,0,1)</f>
        <v>0</v>
      </c>
    </row>
    <row r="641" spans="1:21" s="81" customFormat="1" ht="15" hidden="1">
      <c r="A641" s="87" t="s">
        <v>756</v>
      </c>
      <c r="B641" s="88" t="s">
        <v>4216</v>
      </c>
      <c r="C641" s="89">
        <v>0</v>
      </c>
      <c r="D641" s="89">
        <v>0</v>
      </c>
      <c r="E641" s="89">
        <f>C641-D641</f>
        <v>0</v>
      </c>
      <c r="F641" s="90" t="str">
        <f>IF(AND($C641=0,D641=0),"0.00%",IF($C641=0,-1,IF(D641=0,1,($C641-D641)/ABS(D641))))</f>
        <v>0.00%</v>
      </c>
      <c r="G641" s="89">
        <v>0</v>
      </c>
      <c r="H641" s="89">
        <f>+C641-G641</f>
        <v>0</v>
      </c>
      <c r="I641" s="90" t="str">
        <f>IF(AND($C641=0,G641=0),"0.00%",IF($C641=0,-1,IF(G641=0,1,($C641-G641)/ABS(G641))))</f>
        <v>0.00%</v>
      </c>
      <c r="J641" s="91"/>
      <c r="K641" s="89">
        <v>0</v>
      </c>
      <c r="L641" s="89">
        <v>0</v>
      </c>
      <c r="M641" s="89">
        <f>K641-L641</f>
        <v>0</v>
      </c>
      <c r="N641" s="90" t="str">
        <f>IF(AND($K641=0,L641=0),"0.00%",IF($K641=0,-1,IF(L641=0,1,($K641-L641)/ABS(L641))))</f>
        <v>0.00%</v>
      </c>
      <c r="O641" s="89">
        <v>0</v>
      </c>
      <c r="P641" s="89">
        <f>+K641-O641</f>
        <v>0</v>
      </c>
      <c r="Q641" s="90" t="str">
        <f>IF(AND($K641=0,O641=0),"0.00%",IF($K641=0,-1,IF(O641=0,1,($K641-O641)/ABS(O641))))</f>
        <v>0.00%</v>
      </c>
      <c r="R641" s="91"/>
      <c r="S641" s="89">
        <v>0</v>
      </c>
      <c r="T641" s="89">
        <f>+S641-K641</f>
        <v>0</v>
      </c>
      <c r="U641" s="335">
        <f>IF(C641=0,0,1)+IF(D641=0,0,1)+IF(E641=0,0,1)+IF(G641=0,0,1)+IF(K641=0,0,1)+IF(L641=0,0,1)+IF(M641=0,0,1)+IF(O641=0,0,1)</f>
        <v>0</v>
      </c>
    </row>
    <row r="642" spans="1:21" s="81" customFormat="1" ht="15" hidden="1">
      <c r="A642" s="87" t="s">
        <v>757</v>
      </c>
      <c r="B642" s="88" t="s">
        <v>4217</v>
      </c>
      <c r="C642" s="89">
        <v>0</v>
      </c>
      <c r="D642" s="89">
        <v>0</v>
      </c>
      <c r="E642" s="89">
        <f>C642-D642</f>
        <v>0</v>
      </c>
      <c r="F642" s="90" t="str">
        <f>IF(AND($C642=0,D642=0),"0.00%",IF($C642=0,-1,IF(D642=0,1,($C642-D642)/ABS(D642))))</f>
        <v>0.00%</v>
      </c>
      <c r="G642" s="89">
        <v>0</v>
      </c>
      <c r="H642" s="89">
        <f>+C642-G642</f>
        <v>0</v>
      </c>
      <c r="I642" s="90" t="str">
        <f>IF(AND($C642=0,G642=0),"0.00%",IF($C642=0,-1,IF(G642=0,1,($C642-G642)/ABS(G642))))</f>
        <v>0.00%</v>
      </c>
      <c r="J642" s="91"/>
      <c r="K642" s="89">
        <v>0</v>
      </c>
      <c r="L642" s="89">
        <v>0</v>
      </c>
      <c r="M642" s="89">
        <f>K642-L642</f>
        <v>0</v>
      </c>
      <c r="N642" s="90" t="str">
        <f>IF(AND($K642=0,L642=0),"0.00%",IF($K642=0,-1,IF(L642=0,1,($K642-L642)/ABS(L642))))</f>
        <v>0.00%</v>
      </c>
      <c r="O642" s="89">
        <v>0</v>
      </c>
      <c r="P642" s="89">
        <f>+K642-O642</f>
        <v>0</v>
      </c>
      <c r="Q642" s="90" t="str">
        <f>IF(AND($K642=0,O642=0),"0.00%",IF($K642=0,-1,IF(O642=0,1,($K642-O642)/ABS(O642))))</f>
        <v>0.00%</v>
      </c>
      <c r="R642" s="91"/>
      <c r="S642" s="89">
        <v>0</v>
      </c>
      <c r="T642" s="89">
        <f>+S642-K642</f>
        <v>0</v>
      </c>
      <c r="U642" s="335">
        <f>IF(C642=0,0,1)+IF(D642=0,0,1)+IF(E642=0,0,1)+IF(G642=0,0,1)+IF(K642=0,0,1)+IF(L642=0,0,1)+IF(M642=0,0,1)+IF(O642=0,0,1)</f>
        <v>0</v>
      </c>
    </row>
    <row r="643" spans="1:21" s="81" customFormat="1" ht="15" hidden="1">
      <c r="A643" s="87" t="s">
        <v>758</v>
      </c>
      <c r="B643" s="88" t="s">
        <v>4218</v>
      </c>
      <c r="C643" s="89">
        <v>0</v>
      </c>
      <c r="D643" s="89">
        <v>0</v>
      </c>
      <c r="E643" s="89">
        <f>C643-D643</f>
        <v>0</v>
      </c>
      <c r="F643" s="90" t="str">
        <f>IF(AND($C643=0,D643=0),"0.00%",IF($C643=0,-1,IF(D643=0,1,($C643-D643)/ABS(D643))))</f>
        <v>0.00%</v>
      </c>
      <c r="G643" s="89">
        <v>0</v>
      </c>
      <c r="H643" s="89">
        <f>+C643-G643</f>
        <v>0</v>
      </c>
      <c r="I643" s="90" t="str">
        <f>IF(AND($C643=0,G643=0),"0.00%",IF($C643=0,-1,IF(G643=0,1,($C643-G643)/ABS(G643))))</f>
        <v>0.00%</v>
      </c>
      <c r="J643" s="91"/>
      <c r="K643" s="89">
        <v>0</v>
      </c>
      <c r="L643" s="89">
        <v>0</v>
      </c>
      <c r="M643" s="89">
        <f>K643-L643</f>
        <v>0</v>
      </c>
      <c r="N643" s="90" t="str">
        <f>IF(AND($K643=0,L643=0),"0.00%",IF($K643=0,-1,IF(L643=0,1,($K643-L643)/ABS(L643))))</f>
        <v>0.00%</v>
      </c>
      <c r="O643" s="89">
        <v>0</v>
      </c>
      <c r="P643" s="89">
        <f>+K643-O643</f>
        <v>0</v>
      </c>
      <c r="Q643" s="90" t="str">
        <f>IF(AND($K643=0,O643=0),"0.00%",IF($K643=0,-1,IF(O643=0,1,($K643-O643)/ABS(O643))))</f>
        <v>0.00%</v>
      </c>
      <c r="R643" s="91"/>
      <c r="S643" s="89">
        <v>0</v>
      </c>
      <c r="T643" s="89">
        <f>+S643-K643</f>
        <v>0</v>
      </c>
      <c r="U643" s="335">
        <f>IF(C643=0,0,1)+IF(D643=0,0,1)+IF(E643=0,0,1)+IF(G643=0,0,1)+IF(K643=0,0,1)+IF(L643=0,0,1)+IF(M643=0,0,1)+IF(O643=0,0,1)</f>
        <v>0</v>
      </c>
    </row>
    <row r="644" spans="1:21" s="81" customFormat="1" ht="15" hidden="1">
      <c r="A644" s="87" t="s">
        <v>759</v>
      </c>
      <c r="B644" s="88" t="s">
        <v>4219</v>
      </c>
      <c r="C644" s="89">
        <v>0</v>
      </c>
      <c r="D644" s="89">
        <v>0</v>
      </c>
      <c r="E644" s="89">
        <f>C644-D644</f>
        <v>0</v>
      </c>
      <c r="F644" s="90" t="str">
        <f>IF(AND($C644=0,D644=0),"0.00%",IF($C644=0,-1,IF(D644=0,1,($C644-D644)/ABS(D644))))</f>
        <v>0.00%</v>
      </c>
      <c r="G644" s="89">
        <v>0</v>
      </c>
      <c r="H644" s="89">
        <f>+C644-G644</f>
        <v>0</v>
      </c>
      <c r="I644" s="90" t="str">
        <f>IF(AND($C644=0,G644=0),"0.00%",IF($C644=0,-1,IF(G644=0,1,($C644-G644)/ABS(G644))))</f>
        <v>0.00%</v>
      </c>
      <c r="J644" s="91"/>
      <c r="K644" s="89">
        <v>0</v>
      </c>
      <c r="L644" s="89">
        <v>0</v>
      </c>
      <c r="M644" s="89">
        <f>K644-L644</f>
        <v>0</v>
      </c>
      <c r="N644" s="90" t="str">
        <f>IF(AND($K644=0,L644=0),"0.00%",IF($K644=0,-1,IF(L644=0,1,($K644-L644)/ABS(L644))))</f>
        <v>0.00%</v>
      </c>
      <c r="O644" s="89">
        <v>0</v>
      </c>
      <c r="P644" s="89">
        <f>+K644-O644</f>
        <v>0</v>
      </c>
      <c r="Q644" s="90" t="str">
        <f>IF(AND($K644=0,O644=0),"0.00%",IF($K644=0,-1,IF(O644=0,1,($K644-O644)/ABS(O644))))</f>
        <v>0.00%</v>
      </c>
      <c r="R644" s="91"/>
      <c r="S644" s="89">
        <v>0</v>
      </c>
      <c r="T644" s="89">
        <f>+S644-K644</f>
        <v>0</v>
      </c>
      <c r="U644" s="335">
        <f>IF(C644=0,0,1)+IF(D644=0,0,1)+IF(E644=0,0,1)+IF(G644=0,0,1)+IF(K644=0,0,1)+IF(L644=0,0,1)+IF(M644=0,0,1)+IF(O644=0,0,1)</f>
        <v>0</v>
      </c>
    </row>
    <row r="645" spans="1:21" s="81" customFormat="1" ht="15" hidden="1">
      <c r="A645" s="87" t="s">
        <v>760</v>
      </c>
      <c r="B645" s="88" t="s">
        <v>4220</v>
      </c>
      <c r="C645" s="89">
        <v>0</v>
      </c>
      <c r="D645" s="89">
        <v>0</v>
      </c>
      <c r="E645" s="89">
        <f>C645-D645</f>
        <v>0</v>
      </c>
      <c r="F645" s="90" t="str">
        <f>IF(AND($C645=0,D645=0),"0.00%",IF($C645=0,-1,IF(D645=0,1,($C645-D645)/ABS(D645))))</f>
        <v>0.00%</v>
      </c>
      <c r="G645" s="89">
        <v>0</v>
      </c>
      <c r="H645" s="89">
        <f>+C645-G645</f>
        <v>0</v>
      </c>
      <c r="I645" s="90" t="str">
        <f>IF(AND($C645=0,G645=0),"0.00%",IF($C645=0,-1,IF(G645=0,1,($C645-G645)/ABS(G645))))</f>
        <v>0.00%</v>
      </c>
      <c r="J645" s="91"/>
      <c r="K645" s="89">
        <v>0</v>
      </c>
      <c r="L645" s="89">
        <v>0</v>
      </c>
      <c r="M645" s="89">
        <f>K645-L645</f>
        <v>0</v>
      </c>
      <c r="N645" s="90" t="str">
        <f>IF(AND($K645=0,L645=0),"0.00%",IF($K645=0,-1,IF(L645=0,1,($K645-L645)/ABS(L645))))</f>
        <v>0.00%</v>
      </c>
      <c r="O645" s="89">
        <v>0</v>
      </c>
      <c r="P645" s="89">
        <f>+K645-O645</f>
        <v>0</v>
      </c>
      <c r="Q645" s="90" t="str">
        <f>IF(AND($K645=0,O645=0),"0.00%",IF($K645=0,-1,IF(O645=0,1,($K645-O645)/ABS(O645))))</f>
        <v>0.00%</v>
      </c>
      <c r="R645" s="91"/>
      <c r="S645" s="89">
        <v>0</v>
      </c>
      <c r="T645" s="89">
        <f>+S645-K645</f>
        <v>0</v>
      </c>
      <c r="U645" s="335">
        <f>IF(C645=0,0,1)+IF(D645=0,0,1)+IF(E645=0,0,1)+IF(G645=0,0,1)+IF(K645=0,0,1)+IF(L645=0,0,1)+IF(M645=0,0,1)+IF(O645=0,0,1)</f>
        <v>0</v>
      </c>
    </row>
    <row r="646" spans="1:21" s="81" customFormat="1" ht="15" hidden="1">
      <c r="A646" s="87" t="s">
        <v>761</v>
      </c>
      <c r="B646" s="88" t="s">
        <v>4221</v>
      </c>
      <c r="C646" s="89">
        <v>0</v>
      </c>
      <c r="D646" s="89">
        <v>0</v>
      </c>
      <c r="E646" s="89">
        <f>C646-D646</f>
        <v>0</v>
      </c>
      <c r="F646" s="90" t="str">
        <f>IF(AND($C646=0,D646=0),"0.00%",IF($C646=0,-1,IF(D646=0,1,($C646-D646)/ABS(D646))))</f>
        <v>0.00%</v>
      </c>
      <c r="G646" s="89">
        <v>0</v>
      </c>
      <c r="H646" s="89">
        <f>+C646-G646</f>
        <v>0</v>
      </c>
      <c r="I646" s="90" t="str">
        <f>IF(AND($C646=0,G646=0),"0.00%",IF($C646=0,-1,IF(G646=0,1,($C646-G646)/ABS(G646))))</f>
        <v>0.00%</v>
      </c>
      <c r="J646" s="91"/>
      <c r="K646" s="89">
        <v>0</v>
      </c>
      <c r="L646" s="89">
        <v>0</v>
      </c>
      <c r="M646" s="89">
        <f>K646-L646</f>
        <v>0</v>
      </c>
      <c r="N646" s="90" t="str">
        <f>IF(AND($K646=0,L646=0),"0.00%",IF($K646=0,-1,IF(L646=0,1,($K646-L646)/ABS(L646))))</f>
        <v>0.00%</v>
      </c>
      <c r="O646" s="89">
        <v>0</v>
      </c>
      <c r="P646" s="89">
        <f>+K646-O646</f>
        <v>0</v>
      </c>
      <c r="Q646" s="90" t="str">
        <f>IF(AND($K646=0,O646=0),"0.00%",IF($K646=0,-1,IF(O646=0,1,($K646-O646)/ABS(O646))))</f>
        <v>0.00%</v>
      </c>
      <c r="R646" s="91"/>
      <c r="S646" s="89">
        <v>0</v>
      </c>
      <c r="T646" s="89">
        <f>+S646-K646</f>
        <v>0</v>
      </c>
      <c r="U646" s="335">
        <f>IF(C646=0,0,1)+IF(D646=0,0,1)+IF(E646=0,0,1)+IF(G646=0,0,1)+IF(K646=0,0,1)+IF(L646=0,0,1)+IF(M646=0,0,1)+IF(O646=0,0,1)</f>
        <v>0</v>
      </c>
    </row>
    <row r="647" spans="1:21" s="81" customFormat="1" ht="15" hidden="1">
      <c r="A647" s="87" t="s">
        <v>762</v>
      </c>
      <c r="B647" s="88" t="s">
        <v>4222</v>
      </c>
      <c r="C647" s="89">
        <v>0</v>
      </c>
      <c r="D647" s="89">
        <v>0</v>
      </c>
      <c r="E647" s="89">
        <f>C647-D647</f>
        <v>0</v>
      </c>
      <c r="F647" s="90" t="str">
        <f>IF(AND($C647=0,D647=0),"0.00%",IF($C647=0,-1,IF(D647=0,1,($C647-D647)/ABS(D647))))</f>
        <v>0.00%</v>
      </c>
      <c r="G647" s="89">
        <v>0</v>
      </c>
      <c r="H647" s="89">
        <f>+C647-G647</f>
        <v>0</v>
      </c>
      <c r="I647" s="90" t="str">
        <f>IF(AND($C647=0,G647=0),"0.00%",IF($C647=0,-1,IF(G647=0,1,($C647-G647)/ABS(G647))))</f>
        <v>0.00%</v>
      </c>
      <c r="J647" s="91"/>
      <c r="K647" s="89">
        <v>0</v>
      </c>
      <c r="L647" s="89">
        <v>0</v>
      </c>
      <c r="M647" s="89">
        <f>K647-L647</f>
        <v>0</v>
      </c>
      <c r="N647" s="90" t="str">
        <f>IF(AND($K647=0,L647=0),"0.00%",IF($K647=0,-1,IF(L647=0,1,($K647-L647)/ABS(L647))))</f>
        <v>0.00%</v>
      </c>
      <c r="O647" s="89">
        <v>0</v>
      </c>
      <c r="P647" s="89">
        <f>+K647-O647</f>
        <v>0</v>
      </c>
      <c r="Q647" s="90" t="str">
        <f>IF(AND($K647=0,O647=0),"0.00%",IF($K647=0,-1,IF(O647=0,1,($K647-O647)/ABS(O647))))</f>
        <v>0.00%</v>
      </c>
      <c r="R647" s="91"/>
      <c r="S647" s="89">
        <v>0</v>
      </c>
      <c r="T647" s="89">
        <f>+S647-K647</f>
        <v>0</v>
      </c>
      <c r="U647" s="335">
        <f>IF(C647=0,0,1)+IF(D647=0,0,1)+IF(E647=0,0,1)+IF(G647=0,0,1)+IF(K647=0,0,1)+IF(L647=0,0,1)+IF(M647=0,0,1)+IF(O647=0,0,1)</f>
        <v>0</v>
      </c>
    </row>
    <row r="648" spans="1:21" s="81" customFormat="1" ht="15" hidden="1">
      <c r="A648" s="87" t="s">
        <v>763</v>
      </c>
      <c r="B648" s="88" t="s">
        <v>3862</v>
      </c>
      <c r="C648" s="89">
        <v>0</v>
      </c>
      <c r="D648" s="89">
        <v>0</v>
      </c>
      <c r="E648" s="89">
        <f>C648-D648</f>
        <v>0</v>
      </c>
      <c r="F648" s="90" t="str">
        <f>IF(AND($C648=0,D648=0),"0.00%",IF($C648=0,-1,IF(D648=0,1,($C648-D648)/ABS(D648))))</f>
        <v>0.00%</v>
      </c>
      <c r="G648" s="89">
        <v>0</v>
      </c>
      <c r="H648" s="89">
        <f>+C648-G648</f>
        <v>0</v>
      </c>
      <c r="I648" s="90" t="str">
        <f>IF(AND($C648=0,G648=0),"0.00%",IF($C648=0,-1,IF(G648=0,1,($C648-G648)/ABS(G648))))</f>
        <v>0.00%</v>
      </c>
      <c r="J648" s="91"/>
      <c r="K648" s="89">
        <v>0</v>
      </c>
      <c r="L648" s="89">
        <v>0</v>
      </c>
      <c r="M648" s="89">
        <f>K648-L648</f>
        <v>0</v>
      </c>
      <c r="N648" s="90" t="str">
        <f>IF(AND($K648=0,L648=0),"0.00%",IF($K648=0,-1,IF(L648=0,1,($K648-L648)/ABS(L648))))</f>
        <v>0.00%</v>
      </c>
      <c r="O648" s="89">
        <v>0</v>
      </c>
      <c r="P648" s="89">
        <f>+K648-O648</f>
        <v>0</v>
      </c>
      <c r="Q648" s="90" t="str">
        <f>IF(AND($K648=0,O648=0),"0.00%",IF($K648=0,-1,IF(O648=0,1,($K648-O648)/ABS(O648))))</f>
        <v>0.00%</v>
      </c>
      <c r="R648" s="91"/>
      <c r="S648" s="89">
        <v>0</v>
      </c>
      <c r="T648" s="89">
        <f>+S648-K648</f>
        <v>0</v>
      </c>
      <c r="U648" s="335">
        <f>IF(C648=0,0,1)+IF(D648=0,0,1)+IF(E648=0,0,1)+IF(G648=0,0,1)+IF(K648=0,0,1)+IF(L648=0,0,1)+IF(M648=0,0,1)+IF(O648=0,0,1)</f>
        <v>0</v>
      </c>
    </row>
    <row r="649" spans="1:21" s="81" customFormat="1" ht="15" hidden="1">
      <c r="A649" s="87" t="s">
        <v>764</v>
      </c>
      <c r="B649" s="88" t="s">
        <v>4223</v>
      </c>
      <c r="C649" s="89">
        <v>0</v>
      </c>
      <c r="D649" s="89">
        <v>0</v>
      </c>
      <c r="E649" s="89">
        <f>C649-D649</f>
        <v>0</v>
      </c>
      <c r="F649" s="90" t="str">
        <f>IF(AND($C649=0,D649=0),"0.00%",IF($C649=0,-1,IF(D649=0,1,($C649-D649)/ABS(D649))))</f>
        <v>0.00%</v>
      </c>
      <c r="G649" s="89">
        <v>0</v>
      </c>
      <c r="H649" s="89">
        <f>+C649-G649</f>
        <v>0</v>
      </c>
      <c r="I649" s="90" t="str">
        <f>IF(AND($C649=0,G649=0),"0.00%",IF($C649=0,-1,IF(G649=0,1,($C649-G649)/ABS(G649))))</f>
        <v>0.00%</v>
      </c>
      <c r="J649" s="91"/>
      <c r="K649" s="89">
        <v>0</v>
      </c>
      <c r="L649" s="89">
        <v>0</v>
      </c>
      <c r="M649" s="89">
        <f>K649-L649</f>
        <v>0</v>
      </c>
      <c r="N649" s="90" t="str">
        <f>IF(AND($K649=0,L649=0),"0.00%",IF($K649=0,-1,IF(L649=0,1,($K649-L649)/ABS(L649))))</f>
        <v>0.00%</v>
      </c>
      <c r="O649" s="89">
        <v>0</v>
      </c>
      <c r="P649" s="89">
        <f>+K649-O649</f>
        <v>0</v>
      </c>
      <c r="Q649" s="90" t="str">
        <f>IF(AND($K649=0,O649=0),"0.00%",IF($K649=0,-1,IF(O649=0,1,($K649-O649)/ABS(O649))))</f>
        <v>0.00%</v>
      </c>
      <c r="R649" s="91"/>
      <c r="S649" s="89">
        <v>0</v>
      </c>
      <c r="T649" s="89">
        <f>+S649-K649</f>
        <v>0</v>
      </c>
      <c r="U649" s="335">
        <f>IF(C649=0,0,1)+IF(D649=0,0,1)+IF(E649=0,0,1)+IF(G649=0,0,1)+IF(K649=0,0,1)+IF(L649=0,0,1)+IF(M649=0,0,1)+IF(O649=0,0,1)</f>
        <v>0</v>
      </c>
    </row>
    <row r="650" spans="1:21" s="81" customFormat="1" ht="15" hidden="1">
      <c r="A650" s="87" t="s">
        <v>765</v>
      </c>
      <c r="B650" s="88" t="s">
        <v>4224</v>
      </c>
      <c r="C650" s="89">
        <v>0</v>
      </c>
      <c r="D650" s="89">
        <v>0</v>
      </c>
      <c r="E650" s="89">
        <f>C650-D650</f>
        <v>0</v>
      </c>
      <c r="F650" s="90" t="str">
        <f>IF(AND($C650=0,D650=0),"0.00%",IF($C650=0,-1,IF(D650=0,1,($C650-D650)/ABS(D650))))</f>
        <v>0.00%</v>
      </c>
      <c r="G650" s="89">
        <v>0</v>
      </c>
      <c r="H650" s="89">
        <f>+C650-G650</f>
        <v>0</v>
      </c>
      <c r="I650" s="90" t="str">
        <f>IF(AND($C650=0,G650=0),"0.00%",IF($C650=0,-1,IF(G650=0,1,($C650-G650)/ABS(G650))))</f>
        <v>0.00%</v>
      </c>
      <c r="J650" s="91"/>
      <c r="K650" s="89">
        <v>0</v>
      </c>
      <c r="L650" s="89">
        <v>0</v>
      </c>
      <c r="M650" s="89">
        <f>K650-L650</f>
        <v>0</v>
      </c>
      <c r="N650" s="90" t="str">
        <f>IF(AND($K650=0,L650=0),"0.00%",IF($K650=0,-1,IF(L650=0,1,($K650-L650)/ABS(L650))))</f>
        <v>0.00%</v>
      </c>
      <c r="O650" s="89">
        <v>0</v>
      </c>
      <c r="P650" s="89">
        <f>+K650-O650</f>
        <v>0</v>
      </c>
      <c r="Q650" s="90" t="str">
        <f>IF(AND($K650=0,O650=0),"0.00%",IF($K650=0,-1,IF(O650=0,1,($K650-O650)/ABS(O650))))</f>
        <v>0.00%</v>
      </c>
      <c r="R650" s="91"/>
      <c r="S650" s="89">
        <v>0</v>
      </c>
      <c r="T650" s="89">
        <f>+S650-K650</f>
        <v>0</v>
      </c>
      <c r="U650" s="335">
        <f>IF(C650=0,0,1)+IF(D650=0,0,1)+IF(E650=0,0,1)+IF(G650=0,0,1)+IF(K650=0,0,1)+IF(L650=0,0,1)+IF(M650=0,0,1)+IF(O650=0,0,1)</f>
        <v>0</v>
      </c>
    </row>
    <row r="651" spans="1:21" s="81" customFormat="1" ht="15" hidden="1">
      <c r="A651" s="87" t="s">
        <v>766</v>
      </c>
      <c r="B651" s="88" t="s">
        <v>4225</v>
      </c>
      <c r="C651" s="89">
        <v>0</v>
      </c>
      <c r="D651" s="89">
        <v>0</v>
      </c>
      <c r="E651" s="89">
        <f>C651-D651</f>
        <v>0</v>
      </c>
      <c r="F651" s="90" t="str">
        <f>IF(AND($C651=0,D651=0),"0.00%",IF($C651=0,-1,IF(D651=0,1,($C651-D651)/ABS(D651))))</f>
        <v>0.00%</v>
      </c>
      <c r="G651" s="89">
        <v>0</v>
      </c>
      <c r="H651" s="89">
        <f>+C651-G651</f>
        <v>0</v>
      </c>
      <c r="I651" s="90" t="str">
        <f>IF(AND($C651=0,G651=0),"0.00%",IF($C651=0,-1,IF(G651=0,1,($C651-G651)/ABS(G651))))</f>
        <v>0.00%</v>
      </c>
      <c r="J651" s="91"/>
      <c r="K651" s="89">
        <v>0</v>
      </c>
      <c r="L651" s="89">
        <v>0</v>
      </c>
      <c r="M651" s="89">
        <f>K651-L651</f>
        <v>0</v>
      </c>
      <c r="N651" s="90" t="str">
        <f>IF(AND($K651=0,L651=0),"0.00%",IF($K651=0,-1,IF(L651=0,1,($K651-L651)/ABS(L651))))</f>
        <v>0.00%</v>
      </c>
      <c r="O651" s="89">
        <v>0</v>
      </c>
      <c r="P651" s="89">
        <f>+K651-O651</f>
        <v>0</v>
      </c>
      <c r="Q651" s="90" t="str">
        <f>IF(AND($K651=0,O651=0),"0.00%",IF($K651=0,-1,IF(O651=0,1,($K651-O651)/ABS(O651))))</f>
        <v>0.00%</v>
      </c>
      <c r="R651" s="91"/>
      <c r="S651" s="89">
        <v>0</v>
      </c>
      <c r="T651" s="89">
        <f>+S651-K651</f>
        <v>0</v>
      </c>
      <c r="U651" s="335">
        <f>IF(C651=0,0,1)+IF(D651=0,0,1)+IF(E651=0,0,1)+IF(G651=0,0,1)+IF(K651=0,0,1)+IF(L651=0,0,1)+IF(M651=0,0,1)+IF(O651=0,0,1)</f>
        <v>0</v>
      </c>
    </row>
    <row r="652" spans="1:21" s="81" customFormat="1" ht="15" hidden="1">
      <c r="A652" s="87" t="s">
        <v>767</v>
      </c>
      <c r="B652" s="88" t="s">
        <v>4226</v>
      </c>
      <c r="C652" s="89">
        <v>0</v>
      </c>
      <c r="D652" s="89">
        <v>0</v>
      </c>
      <c r="E652" s="89">
        <f>C652-D652</f>
        <v>0</v>
      </c>
      <c r="F652" s="90" t="str">
        <f>IF(AND($C652=0,D652=0),"0.00%",IF($C652=0,-1,IF(D652=0,1,($C652-D652)/ABS(D652))))</f>
        <v>0.00%</v>
      </c>
      <c r="G652" s="89">
        <v>0</v>
      </c>
      <c r="H652" s="89">
        <f>+C652-G652</f>
        <v>0</v>
      </c>
      <c r="I652" s="90" t="str">
        <f>IF(AND($C652=0,G652=0),"0.00%",IF($C652=0,-1,IF(G652=0,1,($C652-G652)/ABS(G652))))</f>
        <v>0.00%</v>
      </c>
      <c r="J652" s="91"/>
      <c r="K652" s="89">
        <v>0</v>
      </c>
      <c r="L652" s="89">
        <v>0</v>
      </c>
      <c r="M652" s="89">
        <f>K652-L652</f>
        <v>0</v>
      </c>
      <c r="N652" s="90" t="str">
        <f>IF(AND($K652=0,L652=0),"0.00%",IF($K652=0,-1,IF(L652=0,1,($K652-L652)/ABS(L652))))</f>
        <v>0.00%</v>
      </c>
      <c r="O652" s="89">
        <v>0</v>
      </c>
      <c r="P652" s="89">
        <f>+K652-O652</f>
        <v>0</v>
      </c>
      <c r="Q652" s="90" t="str">
        <f>IF(AND($K652=0,O652=0),"0.00%",IF($K652=0,-1,IF(O652=0,1,($K652-O652)/ABS(O652))))</f>
        <v>0.00%</v>
      </c>
      <c r="R652" s="91"/>
      <c r="S652" s="89">
        <v>0</v>
      </c>
      <c r="T652" s="89">
        <f>+S652-K652</f>
        <v>0</v>
      </c>
      <c r="U652" s="335">
        <f>IF(C652=0,0,1)+IF(D652=0,0,1)+IF(E652=0,0,1)+IF(G652=0,0,1)+IF(K652=0,0,1)+IF(L652=0,0,1)+IF(M652=0,0,1)+IF(O652=0,0,1)</f>
        <v>0</v>
      </c>
    </row>
    <row r="653" spans="1:21" s="81" customFormat="1" ht="15" hidden="1">
      <c r="A653" s="87" t="s">
        <v>768</v>
      </c>
      <c r="B653" s="88" t="s">
        <v>4227</v>
      </c>
      <c r="C653" s="89">
        <v>0</v>
      </c>
      <c r="D653" s="89">
        <v>0</v>
      </c>
      <c r="E653" s="89">
        <f>C653-D653</f>
        <v>0</v>
      </c>
      <c r="F653" s="90" t="str">
        <f>IF(AND($C653=0,D653=0),"0.00%",IF($C653=0,-1,IF(D653=0,1,($C653-D653)/ABS(D653))))</f>
        <v>0.00%</v>
      </c>
      <c r="G653" s="89">
        <v>0</v>
      </c>
      <c r="H653" s="89">
        <f>+C653-G653</f>
        <v>0</v>
      </c>
      <c r="I653" s="90" t="str">
        <f>IF(AND($C653=0,G653=0),"0.00%",IF($C653=0,-1,IF(G653=0,1,($C653-G653)/ABS(G653))))</f>
        <v>0.00%</v>
      </c>
      <c r="J653" s="91"/>
      <c r="K653" s="89">
        <v>0</v>
      </c>
      <c r="L653" s="89">
        <v>0</v>
      </c>
      <c r="M653" s="89">
        <f>K653-L653</f>
        <v>0</v>
      </c>
      <c r="N653" s="90" t="str">
        <f>IF(AND($K653=0,L653=0),"0.00%",IF($K653=0,-1,IF(L653=0,1,($K653-L653)/ABS(L653))))</f>
        <v>0.00%</v>
      </c>
      <c r="O653" s="89">
        <v>0</v>
      </c>
      <c r="P653" s="89">
        <f>+K653-O653</f>
        <v>0</v>
      </c>
      <c r="Q653" s="90" t="str">
        <f>IF(AND($K653=0,O653=0),"0.00%",IF($K653=0,-1,IF(O653=0,1,($K653-O653)/ABS(O653))))</f>
        <v>0.00%</v>
      </c>
      <c r="R653" s="91"/>
      <c r="S653" s="89">
        <v>0</v>
      </c>
      <c r="T653" s="89">
        <f>+S653-K653</f>
        <v>0</v>
      </c>
      <c r="U653" s="335">
        <f>IF(C653=0,0,1)+IF(D653=0,0,1)+IF(E653=0,0,1)+IF(G653=0,0,1)+IF(K653=0,0,1)+IF(L653=0,0,1)+IF(M653=0,0,1)+IF(O653=0,0,1)</f>
        <v>0</v>
      </c>
    </row>
    <row r="654" spans="1:21" s="81" customFormat="1" ht="15" hidden="1">
      <c r="A654" s="87" t="s">
        <v>769</v>
      </c>
      <c r="B654" s="88" t="s">
        <v>4228</v>
      </c>
      <c r="C654" s="89">
        <v>0</v>
      </c>
      <c r="D654" s="89">
        <v>0</v>
      </c>
      <c r="E654" s="89">
        <f>C654-D654</f>
        <v>0</v>
      </c>
      <c r="F654" s="90" t="str">
        <f>IF(AND($C654=0,D654=0),"0.00%",IF($C654=0,-1,IF(D654=0,1,($C654-D654)/ABS(D654))))</f>
        <v>0.00%</v>
      </c>
      <c r="G654" s="89">
        <v>0</v>
      </c>
      <c r="H654" s="89">
        <f>+C654-G654</f>
        <v>0</v>
      </c>
      <c r="I654" s="90" t="str">
        <f>IF(AND($C654=0,G654=0),"0.00%",IF($C654=0,-1,IF(G654=0,1,($C654-G654)/ABS(G654))))</f>
        <v>0.00%</v>
      </c>
      <c r="J654" s="91"/>
      <c r="K654" s="89">
        <v>0</v>
      </c>
      <c r="L654" s="89">
        <v>0</v>
      </c>
      <c r="M654" s="89">
        <f>K654-L654</f>
        <v>0</v>
      </c>
      <c r="N654" s="90" t="str">
        <f>IF(AND($K654=0,L654=0),"0.00%",IF($K654=0,-1,IF(L654=0,1,($K654-L654)/ABS(L654))))</f>
        <v>0.00%</v>
      </c>
      <c r="O654" s="89">
        <v>0</v>
      </c>
      <c r="P654" s="89">
        <f>+K654-O654</f>
        <v>0</v>
      </c>
      <c r="Q654" s="90" t="str">
        <f>IF(AND($K654=0,O654=0),"0.00%",IF($K654=0,-1,IF(O654=0,1,($K654-O654)/ABS(O654))))</f>
        <v>0.00%</v>
      </c>
      <c r="R654" s="91"/>
      <c r="S654" s="89">
        <v>0</v>
      </c>
      <c r="T654" s="89">
        <f>+S654-K654</f>
        <v>0</v>
      </c>
      <c r="U654" s="335">
        <f>IF(C654=0,0,1)+IF(D654=0,0,1)+IF(E654=0,0,1)+IF(G654=0,0,1)+IF(K654=0,0,1)+IF(L654=0,0,1)+IF(M654=0,0,1)+IF(O654=0,0,1)</f>
        <v>0</v>
      </c>
    </row>
    <row r="655" spans="1:21" s="81" customFormat="1" ht="15" hidden="1">
      <c r="A655" s="87" t="s">
        <v>770</v>
      </c>
      <c r="B655" s="88" t="s">
        <v>4229</v>
      </c>
      <c r="C655" s="89">
        <v>0</v>
      </c>
      <c r="D655" s="89">
        <v>0</v>
      </c>
      <c r="E655" s="89">
        <f>C655-D655</f>
        <v>0</v>
      </c>
      <c r="F655" s="90" t="str">
        <f>IF(AND($C655=0,D655=0),"0.00%",IF($C655=0,-1,IF(D655=0,1,($C655-D655)/ABS(D655))))</f>
        <v>0.00%</v>
      </c>
      <c r="G655" s="89">
        <v>0</v>
      </c>
      <c r="H655" s="89">
        <f>+C655-G655</f>
        <v>0</v>
      </c>
      <c r="I655" s="90" t="str">
        <f>IF(AND($C655=0,G655=0),"0.00%",IF($C655=0,-1,IF(G655=0,1,($C655-G655)/ABS(G655))))</f>
        <v>0.00%</v>
      </c>
      <c r="J655" s="91"/>
      <c r="K655" s="89">
        <v>0</v>
      </c>
      <c r="L655" s="89">
        <v>0</v>
      </c>
      <c r="M655" s="89">
        <f>K655-L655</f>
        <v>0</v>
      </c>
      <c r="N655" s="90" t="str">
        <f>IF(AND($K655=0,L655=0),"0.00%",IF($K655=0,-1,IF(L655=0,1,($K655-L655)/ABS(L655))))</f>
        <v>0.00%</v>
      </c>
      <c r="O655" s="89">
        <v>0</v>
      </c>
      <c r="P655" s="89">
        <f>+K655-O655</f>
        <v>0</v>
      </c>
      <c r="Q655" s="90" t="str">
        <f>IF(AND($K655=0,O655=0),"0.00%",IF($K655=0,-1,IF(O655=0,1,($K655-O655)/ABS(O655))))</f>
        <v>0.00%</v>
      </c>
      <c r="R655" s="91"/>
      <c r="S655" s="89">
        <v>0</v>
      </c>
      <c r="T655" s="89">
        <f>+S655-K655</f>
        <v>0</v>
      </c>
      <c r="U655" s="335">
        <f>IF(C655=0,0,1)+IF(D655=0,0,1)+IF(E655=0,0,1)+IF(G655=0,0,1)+IF(K655=0,0,1)+IF(L655=0,0,1)+IF(M655=0,0,1)+IF(O655=0,0,1)</f>
        <v>0</v>
      </c>
    </row>
    <row r="656" spans="1:21" s="81" customFormat="1" ht="15" hidden="1">
      <c r="A656" s="87" t="s">
        <v>771</v>
      </c>
      <c r="B656" s="88" t="s">
        <v>4230</v>
      </c>
      <c r="C656" s="89">
        <v>0</v>
      </c>
      <c r="D656" s="89">
        <v>0</v>
      </c>
      <c r="E656" s="89">
        <f>C656-D656</f>
        <v>0</v>
      </c>
      <c r="F656" s="90" t="str">
        <f>IF(AND($C656=0,D656=0),"0.00%",IF($C656=0,-1,IF(D656=0,1,($C656-D656)/ABS(D656))))</f>
        <v>0.00%</v>
      </c>
      <c r="G656" s="89">
        <v>0</v>
      </c>
      <c r="H656" s="89">
        <f>+C656-G656</f>
        <v>0</v>
      </c>
      <c r="I656" s="90" t="str">
        <f>IF(AND($C656=0,G656=0),"0.00%",IF($C656=0,-1,IF(G656=0,1,($C656-G656)/ABS(G656))))</f>
        <v>0.00%</v>
      </c>
      <c r="J656" s="91"/>
      <c r="K656" s="89">
        <v>0</v>
      </c>
      <c r="L656" s="89">
        <v>0</v>
      </c>
      <c r="M656" s="89">
        <f>K656-L656</f>
        <v>0</v>
      </c>
      <c r="N656" s="90" t="str">
        <f>IF(AND($K656=0,L656=0),"0.00%",IF($K656=0,-1,IF(L656=0,1,($K656-L656)/ABS(L656))))</f>
        <v>0.00%</v>
      </c>
      <c r="O656" s="89">
        <v>0</v>
      </c>
      <c r="P656" s="89">
        <f>+K656-O656</f>
        <v>0</v>
      </c>
      <c r="Q656" s="90" t="str">
        <f>IF(AND($K656=0,O656=0),"0.00%",IF($K656=0,-1,IF(O656=0,1,($K656-O656)/ABS(O656))))</f>
        <v>0.00%</v>
      </c>
      <c r="R656" s="91"/>
      <c r="S656" s="89">
        <v>0</v>
      </c>
      <c r="T656" s="89">
        <f>+S656-K656</f>
        <v>0</v>
      </c>
      <c r="U656" s="335">
        <f>IF(C656=0,0,1)+IF(D656=0,0,1)+IF(E656=0,0,1)+IF(G656=0,0,1)+IF(K656=0,0,1)+IF(L656=0,0,1)+IF(M656=0,0,1)+IF(O656=0,0,1)</f>
        <v>0</v>
      </c>
    </row>
    <row r="657" spans="1:21" s="81" customFormat="1" ht="15" hidden="1">
      <c r="A657" s="87" t="s">
        <v>772</v>
      </c>
      <c r="B657" s="88" t="s">
        <v>4231</v>
      </c>
      <c r="C657" s="89">
        <v>0</v>
      </c>
      <c r="D657" s="89">
        <v>0</v>
      </c>
      <c r="E657" s="89">
        <f>C657-D657</f>
        <v>0</v>
      </c>
      <c r="F657" s="90" t="str">
        <f>IF(AND($C657=0,D657=0),"0.00%",IF($C657=0,-1,IF(D657=0,1,($C657-D657)/ABS(D657))))</f>
        <v>0.00%</v>
      </c>
      <c r="G657" s="89">
        <v>0</v>
      </c>
      <c r="H657" s="89">
        <f>+C657-G657</f>
        <v>0</v>
      </c>
      <c r="I657" s="90" t="str">
        <f>IF(AND($C657=0,G657=0),"0.00%",IF($C657=0,-1,IF(G657=0,1,($C657-G657)/ABS(G657))))</f>
        <v>0.00%</v>
      </c>
      <c r="J657" s="91"/>
      <c r="K657" s="89">
        <v>0</v>
      </c>
      <c r="L657" s="89">
        <v>0</v>
      </c>
      <c r="M657" s="89">
        <f>K657-L657</f>
        <v>0</v>
      </c>
      <c r="N657" s="90" t="str">
        <f>IF(AND($K657=0,L657=0),"0.00%",IF($K657=0,-1,IF(L657=0,1,($K657-L657)/ABS(L657))))</f>
        <v>0.00%</v>
      </c>
      <c r="O657" s="89">
        <v>0</v>
      </c>
      <c r="P657" s="89">
        <f>+K657-O657</f>
        <v>0</v>
      </c>
      <c r="Q657" s="90" t="str">
        <f>IF(AND($K657=0,O657=0),"0.00%",IF($K657=0,-1,IF(O657=0,1,($K657-O657)/ABS(O657))))</f>
        <v>0.00%</v>
      </c>
      <c r="R657" s="91"/>
      <c r="S657" s="89">
        <v>0</v>
      </c>
      <c r="T657" s="89">
        <f>+S657-K657</f>
        <v>0</v>
      </c>
      <c r="U657" s="335">
        <f>IF(C657=0,0,1)+IF(D657=0,0,1)+IF(E657=0,0,1)+IF(G657=0,0,1)+IF(K657=0,0,1)+IF(L657=0,0,1)+IF(M657=0,0,1)+IF(O657=0,0,1)</f>
        <v>0</v>
      </c>
    </row>
    <row r="658" spans="1:21" s="81" customFormat="1" ht="15" hidden="1">
      <c r="A658" s="87" t="s">
        <v>773</v>
      </c>
      <c r="B658" s="88" t="s">
        <v>4232</v>
      </c>
      <c r="C658" s="89">
        <v>0</v>
      </c>
      <c r="D658" s="89">
        <v>0</v>
      </c>
      <c r="E658" s="89">
        <f>C658-D658</f>
        <v>0</v>
      </c>
      <c r="F658" s="90" t="str">
        <f>IF(AND($C658=0,D658=0),"0.00%",IF($C658=0,-1,IF(D658=0,1,($C658-D658)/ABS(D658))))</f>
        <v>0.00%</v>
      </c>
      <c r="G658" s="89">
        <v>0</v>
      </c>
      <c r="H658" s="89">
        <f>+C658-G658</f>
        <v>0</v>
      </c>
      <c r="I658" s="90" t="str">
        <f>IF(AND($C658=0,G658=0),"0.00%",IF($C658=0,-1,IF(G658=0,1,($C658-G658)/ABS(G658))))</f>
        <v>0.00%</v>
      </c>
      <c r="J658" s="91"/>
      <c r="K658" s="89">
        <v>0</v>
      </c>
      <c r="L658" s="89">
        <v>0</v>
      </c>
      <c r="M658" s="89">
        <f>K658-L658</f>
        <v>0</v>
      </c>
      <c r="N658" s="90" t="str">
        <f>IF(AND($K658=0,L658=0),"0.00%",IF($K658=0,-1,IF(L658=0,1,($K658-L658)/ABS(L658))))</f>
        <v>0.00%</v>
      </c>
      <c r="O658" s="89">
        <v>0</v>
      </c>
      <c r="P658" s="89">
        <f>+K658-O658</f>
        <v>0</v>
      </c>
      <c r="Q658" s="90" t="str">
        <f>IF(AND($K658=0,O658=0),"0.00%",IF($K658=0,-1,IF(O658=0,1,($K658-O658)/ABS(O658))))</f>
        <v>0.00%</v>
      </c>
      <c r="R658" s="91"/>
      <c r="S658" s="89">
        <v>0</v>
      </c>
      <c r="T658" s="89">
        <f>+S658-K658</f>
        <v>0</v>
      </c>
      <c r="U658" s="335">
        <f>IF(C658=0,0,1)+IF(D658=0,0,1)+IF(E658=0,0,1)+IF(G658=0,0,1)+IF(K658=0,0,1)+IF(L658=0,0,1)+IF(M658=0,0,1)+IF(O658=0,0,1)</f>
        <v>0</v>
      </c>
    </row>
    <row r="659" spans="1:21" s="81" customFormat="1" ht="15" hidden="1">
      <c r="A659" s="87" t="s">
        <v>774</v>
      </c>
      <c r="B659" s="88" t="s">
        <v>4233</v>
      </c>
      <c r="C659" s="89">
        <v>0</v>
      </c>
      <c r="D659" s="89">
        <v>0</v>
      </c>
      <c r="E659" s="89">
        <f>C659-D659</f>
        <v>0</v>
      </c>
      <c r="F659" s="90" t="str">
        <f>IF(AND($C659=0,D659=0),"0.00%",IF($C659=0,-1,IF(D659=0,1,($C659-D659)/ABS(D659))))</f>
        <v>0.00%</v>
      </c>
      <c r="G659" s="89">
        <v>0</v>
      </c>
      <c r="H659" s="89">
        <f>+C659-G659</f>
        <v>0</v>
      </c>
      <c r="I659" s="90" t="str">
        <f>IF(AND($C659=0,G659=0),"0.00%",IF($C659=0,-1,IF(G659=0,1,($C659-G659)/ABS(G659))))</f>
        <v>0.00%</v>
      </c>
      <c r="J659" s="91"/>
      <c r="K659" s="89">
        <v>0</v>
      </c>
      <c r="L659" s="89">
        <v>0</v>
      </c>
      <c r="M659" s="89">
        <f>K659-L659</f>
        <v>0</v>
      </c>
      <c r="N659" s="90" t="str">
        <f>IF(AND($K659=0,L659=0),"0.00%",IF($K659=0,-1,IF(L659=0,1,($K659-L659)/ABS(L659))))</f>
        <v>0.00%</v>
      </c>
      <c r="O659" s="89">
        <v>0</v>
      </c>
      <c r="P659" s="89">
        <f>+K659-O659</f>
        <v>0</v>
      </c>
      <c r="Q659" s="90" t="str">
        <f>IF(AND($K659=0,O659=0),"0.00%",IF($K659=0,-1,IF(O659=0,1,($K659-O659)/ABS(O659))))</f>
        <v>0.00%</v>
      </c>
      <c r="R659" s="91"/>
      <c r="S659" s="89">
        <v>0</v>
      </c>
      <c r="T659" s="89">
        <f>+S659-K659</f>
        <v>0</v>
      </c>
      <c r="U659" s="335">
        <f>IF(C659=0,0,1)+IF(D659=0,0,1)+IF(E659=0,0,1)+IF(G659=0,0,1)+IF(K659=0,0,1)+IF(L659=0,0,1)+IF(M659=0,0,1)+IF(O659=0,0,1)</f>
        <v>0</v>
      </c>
    </row>
    <row r="660" spans="1:21" s="81" customFormat="1" ht="15" hidden="1">
      <c r="A660" s="87" t="s">
        <v>775</v>
      </c>
      <c r="B660" s="88" t="s">
        <v>4234</v>
      </c>
      <c r="C660" s="89">
        <v>0</v>
      </c>
      <c r="D660" s="89">
        <v>0</v>
      </c>
      <c r="E660" s="89">
        <f>C660-D660</f>
        <v>0</v>
      </c>
      <c r="F660" s="90" t="str">
        <f>IF(AND($C660=0,D660=0),"0.00%",IF($C660=0,-1,IF(D660=0,1,($C660-D660)/ABS(D660))))</f>
        <v>0.00%</v>
      </c>
      <c r="G660" s="89">
        <v>0</v>
      </c>
      <c r="H660" s="89">
        <f>+C660-G660</f>
        <v>0</v>
      </c>
      <c r="I660" s="90" t="str">
        <f>IF(AND($C660=0,G660=0),"0.00%",IF($C660=0,-1,IF(G660=0,1,($C660-G660)/ABS(G660))))</f>
        <v>0.00%</v>
      </c>
      <c r="J660" s="91"/>
      <c r="K660" s="89">
        <v>0</v>
      </c>
      <c r="L660" s="89">
        <v>0</v>
      </c>
      <c r="M660" s="89">
        <f>K660-L660</f>
        <v>0</v>
      </c>
      <c r="N660" s="90" t="str">
        <f>IF(AND($K660=0,L660=0),"0.00%",IF($K660=0,-1,IF(L660=0,1,($K660-L660)/ABS(L660))))</f>
        <v>0.00%</v>
      </c>
      <c r="O660" s="89">
        <v>0</v>
      </c>
      <c r="P660" s="89">
        <f>+K660-O660</f>
        <v>0</v>
      </c>
      <c r="Q660" s="90" t="str">
        <f>IF(AND($K660=0,O660=0),"0.00%",IF($K660=0,-1,IF(O660=0,1,($K660-O660)/ABS(O660))))</f>
        <v>0.00%</v>
      </c>
      <c r="R660" s="91"/>
      <c r="S660" s="89">
        <v>0</v>
      </c>
      <c r="T660" s="89">
        <f>+S660-K660</f>
        <v>0</v>
      </c>
      <c r="U660" s="335">
        <f>IF(C660=0,0,1)+IF(D660=0,0,1)+IF(E660=0,0,1)+IF(G660=0,0,1)+IF(K660=0,0,1)+IF(L660=0,0,1)+IF(M660=0,0,1)+IF(O660=0,0,1)</f>
        <v>0</v>
      </c>
    </row>
    <row r="661" spans="1:21" s="81" customFormat="1" ht="15" hidden="1">
      <c r="A661" s="87" t="s">
        <v>776</v>
      </c>
      <c r="B661" s="88" t="s">
        <v>4235</v>
      </c>
      <c r="C661" s="89">
        <v>0</v>
      </c>
      <c r="D661" s="89">
        <v>0</v>
      </c>
      <c r="E661" s="89">
        <f>C661-D661</f>
        <v>0</v>
      </c>
      <c r="F661" s="90" t="str">
        <f>IF(AND($C661=0,D661=0),"0.00%",IF($C661=0,-1,IF(D661=0,1,($C661-D661)/ABS(D661))))</f>
        <v>0.00%</v>
      </c>
      <c r="G661" s="89">
        <v>0</v>
      </c>
      <c r="H661" s="89">
        <f>+C661-G661</f>
        <v>0</v>
      </c>
      <c r="I661" s="90" t="str">
        <f>IF(AND($C661=0,G661=0),"0.00%",IF($C661=0,-1,IF(G661=0,1,($C661-G661)/ABS(G661))))</f>
        <v>0.00%</v>
      </c>
      <c r="J661" s="91"/>
      <c r="K661" s="89">
        <v>0</v>
      </c>
      <c r="L661" s="89">
        <v>0</v>
      </c>
      <c r="M661" s="89">
        <f>K661-L661</f>
        <v>0</v>
      </c>
      <c r="N661" s="90" t="str">
        <f>IF(AND($K661=0,L661=0),"0.00%",IF($K661=0,-1,IF(L661=0,1,($K661-L661)/ABS(L661))))</f>
        <v>0.00%</v>
      </c>
      <c r="O661" s="89">
        <v>0</v>
      </c>
      <c r="P661" s="89">
        <f>+K661-O661</f>
        <v>0</v>
      </c>
      <c r="Q661" s="90" t="str">
        <f>IF(AND($K661=0,O661=0),"0.00%",IF($K661=0,-1,IF(O661=0,1,($K661-O661)/ABS(O661))))</f>
        <v>0.00%</v>
      </c>
      <c r="R661" s="91"/>
      <c r="S661" s="89">
        <v>0</v>
      </c>
      <c r="T661" s="89">
        <f>+S661-K661</f>
        <v>0</v>
      </c>
      <c r="U661" s="335">
        <f>IF(C661=0,0,1)+IF(D661=0,0,1)+IF(E661=0,0,1)+IF(G661=0,0,1)+IF(K661=0,0,1)+IF(L661=0,0,1)+IF(M661=0,0,1)+IF(O661=0,0,1)</f>
        <v>0</v>
      </c>
    </row>
    <row r="662" spans="1:21" s="81" customFormat="1" ht="15" hidden="1">
      <c r="A662" s="87" t="s">
        <v>777</v>
      </c>
      <c r="B662" s="88" t="s">
        <v>4236</v>
      </c>
      <c r="C662" s="89">
        <v>0</v>
      </c>
      <c r="D662" s="89">
        <v>0</v>
      </c>
      <c r="E662" s="89">
        <f>C662-D662</f>
        <v>0</v>
      </c>
      <c r="F662" s="90" t="str">
        <f>IF(AND($C662=0,D662=0),"0.00%",IF($C662=0,-1,IF(D662=0,1,($C662-D662)/ABS(D662))))</f>
        <v>0.00%</v>
      </c>
      <c r="G662" s="89">
        <v>0</v>
      </c>
      <c r="H662" s="89">
        <f>+C662-G662</f>
        <v>0</v>
      </c>
      <c r="I662" s="90" t="str">
        <f>IF(AND($C662=0,G662=0),"0.00%",IF($C662=0,-1,IF(G662=0,1,($C662-G662)/ABS(G662))))</f>
        <v>0.00%</v>
      </c>
      <c r="J662" s="91"/>
      <c r="K662" s="89">
        <v>0</v>
      </c>
      <c r="L662" s="89">
        <v>0</v>
      </c>
      <c r="M662" s="89">
        <f>K662-L662</f>
        <v>0</v>
      </c>
      <c r="N662" s="90" t="str">
        <f>IF(AND($K662=0,L662=0),"0.00%",IF($K662=0,-1,IF(L662=0,1,($K662-L662)/ABS(L662))))</f>
        <v>0.00%</v>
      </c>
      <c r="O662" s="89">
        <v>0</v>
      </c>
      <c r="P662" s="89">
        <f>+K662-O662</f>
        <v>0</v>
      </c>
      <c r="Q662" s="90" t="str">
        <f>IF(AND($K662=0,O662=0),"0.00%",IF($K662=0,-1,IF(O662=0,1,($K662-O662)/ABS(O662))))</f>
        <v>0.00%</v>
      </c>
      <c r="R662" s="91"/>
      <c r="S662" s="89">
        <v>0</v>
      </c>
      <c r="T662" s="89">
        <f>+S662-K662</f>
        <v>0</v>
      </c>
      <c r="U662" s="335">
        <f>IF(C662=0,0,1)+IF(D662=0,0,1)+IF(E662=0,0,1)+IF(G662=0,0,1)+IF(K662=0,0,1)+IF(L662=0,0,1)+IF(M662=0,0,1)+IF(O662=0,0,1)</f>
        <v>0</v>
      </c>
    </row>
    <row r="663" spans="1:21" s="81" customFormat="1" ht="15" hidden="1">
      <c r="A663" s="87" t="s">
        <v>778</v>
      </c>
      <c r="B663" s="88" t="s">
        <v>4237</v>
      </c>
      <c r="C663" s="89">
        <v>0</v>
      </c>
      <c r="D663" s="89">
        <v>0</v>
      </c>
      <c r="E663" s="89">
        <f>C663-D663</f>
        <v>0</v>
      </c>
      <c r="F663" s="90" t="str">
        <f>IF(AND($C663=0,D663=0),"0.00%",IF($C663=0,-1,IF(D663=0,1,($C663-D663)/ABS(D663))))</f>
        <v>0.00%</v>
      </c>
      <c r="G663" s="89">
        <v>0</v>
      </c>
      <c r="H663" s="89">
        <f>+C663-G663</f>
        <v>0</v>
      </c>
      <c r="I663" s="90" t="str">
        <f>IF(AND($C663=0,G663=0),"0.00%",IF($C663=0,-1,IF(G663=0,1,($C663-G663)/ABS(G663))))</f>
        <v>0.00%</v>
      </c>
      <c r="J663" s="91"/>
      <c r="K663" s="89">
        <v>0</v>
      </c>
      <c r="L663" s="89">
        <v>0</v>
      </c>
      <c r="M663" s="89">
        <f>K663-L663</f>
        <v>0</v>
      </c>
      <c r="N663" s="90" t="str">
        <f>IF(AND($K663=0,L663=0),"0.00%",IF($K663=0,-1,IF(L663=0,1,($K663-L663)/ABS(L663))))</f>
        <v>0.00%</v>
      </c>
      <c r="O663" s="89">
        <v>0</v>
      </c>
      <c r="P663" s="89">
        <f>+K663-O663</f>
        <v>0</v>
      </c>
      <c r="Q663" s="90" t="str">
        <f>IF(AND($K663=0,O663=0),"0.00%",IF($K663=0,-1,IF(O663=0,1,($K663-O663)/ABS(O663))))</f>
        <v>0.00%</v>
      </c>
      <c r="R663" s="91"/>
      <c r="S663" s="89">
        <v>0</v>
      </c>
      <c r="T663" s="89">
        <f>+S663-K663</f>
        <v>0</v>
      </c>
      <c r="U663" s="335">
        <f>IF(C663=0,0,1)+IF(D663=0,0,1)+IF(E663=0,0,1)+IF(G663=0,0,1)+IF(K663=0,0,1)+IF(L663=0,0,1)+IF(M663=0,0,1)+IF(O663=0,0,1)</f>
        <v>0</v>
      </c>
    </row>
    <row r="664" spans="1:21" s="81" customFormat="1" ht="15" hidden="1">
      <c r="A664" s="87" t="s">
        <v>779</v>
      </c>
      <c r="B664" s="88" t="s">
        <v>4238</v>
      </c>
      <c r="C664" s="89">
        <v>0</v>
      </c>
      <c r="D664" s="89">
        <v>0</v>
      </c>
      <c r="E664" s="89">
        <f>C664-D664</f>
        <v>0</v>
      </c>
      <c r="F664" s="90" t="str">
        <f>IF(AND($C664=0,D664=0),"0.00%",IF($C664=0,-1,IF(D664=0,1,($C664-D664)/ABS(D664))))</f>
        <v>0.00%</v>
      </c>
      <c r="G664" s="89">
        <v>0</v>
      </c>
      <c r="H664" s="89">
        <f>+C664-G664</f>
        <v>0</v>
      </c>
      <c r="I664" s="90" t="str">
        <f>IF(AND($C664=0,G664=0),"0.00%",IF($C664=0,-1,IF(G664=0,1,($C664-G664)/ABS(G664))))</f>
        <v>0.00%</v>
      </c>
      <c r="J664" s="91"/>
      <c r="K664" s="89">
        <v>0</v>
      </c>
      <c r="L664" s="89">
        <v>0</v>
      </c>
      <c r="M664" s="89">
        <f>K664-L664</f>
        <v>0</v>
      </c>
      <c r="N664" s="90" t="str">
        <f>IF(AND($K664=0,L664=0),"0.00%",IF($K664=0,-1,IF(L664=0,1,($K664-L664)/ABS(L664))))</f>
        <v>0.00%</v>
      </c>
      <c r="O664" s="89">
        <v>0</v>
      </c>
      <c r="P664" s="89">
        <f>+K664-O664</f>
        <v>0</v>
      </c>
      <c r="Q664" s="90" t="str">
        <f>IF(AND($K664=0,O664=0),"0.00%",IF($K664=0,-1,IF(O664=0,1,($K664-O664)/ABS(O664))))</f>
        <v>0.00%</v>
      </c>
      <c r="R664" s="91"/>
      <c r="S664" s="89">
        <v>0</v>
      </c>
      <c r="T664" s="89">
        <f>+S664-K664</f>
        <v>0</v>
      </c>
      <c r="U664" s="335">
        <f>IF(C664=0,0,1)+IF(D664=0,0,1)+IF(E664=0,0,1)+IF(G664=0,0,1)+IF(K664=0,0,1)+IF(L664=0,0,1)+IF(M664=0,0,1)+IF(O664=0,0,1)</f>
        <v>0</v>
      </c>
    </row>
    <row r="665" spans="1:21" s="81" customFormat="1" ht="15" hidden="1">
      <c r="A665" s="87" t="s">
        <v>780</v>
      </c>
      <c r="B665" s="88" t="s">
        <v>4239</v>
      </c>
      <c r="C665" s="89">
        <v>0</v>
      </c>
      <c r="D665" s="89">
        <v>0</v>
      </c>
      <c r="E665" s="89">
        <f>C665-D665</f>
        <v>0</v>
      </c>
      <c r="F665" s="90" t="str">
        <f>IF(AND($C665=0,D665=0),"0.00%",IF($C665=0,-1,IF(D665=0,1,($C665-D665)/ABS(D665))))</f>
        <v>0.00%</v>
      </c>
      <c r="G665" s="89">
        <v>0</v>
      </c>
      <c r="H665" s="89">
        <f>+C665-G665</f>
        <v>0</v>
      </c>
      <c r="I665" s="90" t="str">
        <f>IF(AND($C665=0,G665=0),"0.00%",IF($C665=0,-1,IF(G665=0,1,($C665-G665)/ABS(G665))))</f>
        <v>0.00%</v>
      </c>
      <c r="J665" s="91"/>
      <c r="K665" s="89">
        <v>0</v>
      </c>
      <c r="L665" s="89">
        <v>0</v>
      </c>
      <c r="M665" s="89">
        <f>K665-L665</f>
        <v>0</v>
      </c>
      <c r="N665" s="90" t="str">
        <f>IF(AND($K665=0,L665=0),"0.00%",IF($K665=0,-1,IF(L665=0,1,($K665-L665)/ABS(L665))))</f>
        <v>0.00%</v>
      </c>
      <c r="O665" s="89">
        <v>0</v>
      </c>
      <c r="P665" s="89">
        <f>+K665-O665</f>
        <v>0</v>
      </c>
      <c r="Q665" s="90" t="str">
        <f>IF(AND($K665=0,O665=0),"0.00%",IF($K665=0,-1,IF(O665=0,1,($K665-O665)/ABS(O665))))</f>
        <v>0.00%</v>
      </c>
      <c r="R665" s="91"/>
      <c r="S665" s="89">
        <v>0</v>
      </c>
      <c r="T665" s="89">
        <f>+S665-K665</f>
        <v>0</v>
      </c>
      <c r="U665" s="335">
        <f>IF(C665=0,0,1)+IF(D665=0,0,1)+IF(E665=0,0,1)+IF(G665=0,0,1)+IF(K665=0,0,1)+IF(L665=0,0,1)+IF(M665=0,0,1)+IF(O665=0,0,1)</f>
        <v>0</v>
      </c>
    </row>
    <row r="666" spans="1:21" s="81" customFormat="1" ht="15" hidden="1">
      <c r="A666" s="87" t="s">
        <v>781</v>
      </c>
      <c r="B666" s="88" t="s">
        <v>4240</v>
      </c>
      <c r="C666" s="89">
        <v>0</v>
      </c>
      <c r="D666" s="89">
        <v>0</v>
      </c>
      <c r="E666" s="89">
        <f>C666-D666</f>
        <v>0</v>
      </c>
      <c r="F666" s="90" t="str">
        <f>IF(AND($C666=0,D666=0),"0.00%",IF($C666=0,-1,IF(D666=0,1,($C666-D666)/ABS(D666))))</f>
        <v>0.00%</v>
      </c>
      <c r="G666" s="89">
        <v>0</v>
      </c>
      <c r="H666" s="89">
        <f>+C666-G666</f>
        <v>0</v>
      </c>
      <c r="I666" s="90" t="str">
        <f>IF(AND($C666=0,G666=0),"0.00%",IF($C666=0,-1,IF(G666=0,1,($C666-G666)/ABS(G666))))</f>
        <v>0.00%</v>
      </c>
      <c r="J666" s="91"/>
      <c r="K666" s="89">
        <v>0</v>
      </c>
      <c r="L666" s="89">
        <v>0</v>
      </c>
      <c r="M666" s="89">
        <f>K666-L666</f>
        <v>0</v>
      </c>
      <c r="N666" s="90" t="str">
        <f>IF(AND($K666=0,L666=0),"0.00%",IF($K666=0,-1,IF(L666=0,1,($K666-L666)/ABS(L666))))</f>
        <v>0.00%</v>
      </c>
      <c r="O666" s="89">
        <v>0</v>
      </c>
      <c r="P666" s="89">
        <f>+K666-O666</f>
        <v>0</v>
      </c>
      <c r="Q666" s="90" t="str">
        <f>IF(AND($K666=0,O666=0),"0.00%",IF($K666=0,-1,IF(O666=0,1,($K666-O666)/ABS(O666))))</f>
        <v>0.00%</v>
      </c>
      <c r="R666" s="91"/>
      <c r="S666" s="89">
        <v>0</v>
      </c>
      <c r="T666" s="89">
        <f>+S666-K666</f>
        <v>0</v>
      </c>
      <c r="U666" s="335">
        <f>IF(C666=0,0,1)+IF(D666=0,0,1)+IF(E666=0,0,1)+IF(G666=0,0,1)+IF(K666=0,0,1)+IF(L666=0,0,1)+IF(M666=0,0,1)+IF(O666=0,0,1)</f>
        <v>0</v>
      </c>
    </row>
    <row r="667" spans="1:21" s="81" customFormat="1" ht="15" hidden="1">
      <c r="A667" s="87" t="s">
        <v>782</v>
      </c>
      <c r="B667" s="88" t="s">
        <v>4241</v>
      </c>
      <c r="C667" s="89">
        <v>0</v>
      </c>
      <c r="D667" s="89">
        <v>0</v>
      </c>
      <c r="E667" s="89">
        <f>C667-D667</f>
        <v>0</v>
      </c>
      <c r="F667" s="90" t="str">
        <f>IF(AND($C667=0,D667=0),"0.00%",IF($C667=0,-1,IF(D667=0,1,($C667-D667)/ABS(D667))))</f>
        <v>0.00%</v>
      </c>
      <c r="G667" s="89">
        <v>0</v>
      </c>
      <c r="H667" s="89">
        <f>+C667-G667</f>
        <v>0</v>
      </c>
      <c r="I667" s="90" t="str">
        <f>IF(AND($C667=0,G667=0),"0.00%",IF($C667=0,-1,IF(G667=0,1,($C667-G667)/ABS(G667))))</f>
        <v>0.00%</v>
      </c>
      <c r="J667" s="91"/>
      <c r="K667" s="89">
        <v>0</v>
      </c>
      <c r="L667" s="89">
        <v>0</v>
      </c>
      <c r="M667" s="89">
        <f>K667-L667</f>
        <v>0</v>
      </c>
      <c r="N667" s="90" t="str">
        <f>IF(AND($K667=0,L667=0),"0.00%",IF($K667=0,-1,IF(L667=0,1,($K667-L667)/ABS(L667))))</f>
        <v>0.00%</v>
      </c>
      <c r="O667" s="89">
        <v>0</v>
      </c>
      <c r="P667" s="89">
        <f>+K667-O667</f>
        <v>0</v>
      </c>
      <c r="Q667" s="90" t="str">
        <f>IF(AND($K667=0,O667=0),"0.00%",IF($K667=0,-1,IF(O667=0,1,($K667-O667)/ABS(O667))))</f>
        <v>0.00%</v>
      </c>
      <c r="R667" s="91"/>
      <c r="S667" s="89">
        <v>0</v>
      </c>
      <c r="T667" s="89">
        <f>+S667-K667</f>
        <v>0</v>
      </c>
      <c r="U667" s="335">
        <f>IF(C667=0,0,1)+IF(D667=0,0,1)+IF(E667=0,0,1)+IF(G667=0,0,1)+IF(K667=0,0,1)+IF(L667=0,0,1)+IF(M667=0,0,1)+IF(O667=0,0,1)</f>
        <v>0</v>
      </c>
    </row>
    <row r="668" spans="1:21" s="81" customFormat="1" ht="15" hidden="1">
      <c r="A668" s="87" t="s">
        <v>783</v>
      </c>
      <c r="B668" s="88" t="s">
        <v>4242</v>
      </c>
      <c r="C668" s="89">
        <v>0</v>
      </c>
      <c r="D668" s="89">
        <v>0</v>
      </c>
      <c r="E668" s="89">
        <f>C668-D668</f>
        <v>0</v>
      </c>
      <c r="F668" s="90" t="str">
        <f>IF(AND($C668=0,D668=0),"0.00%",IF($C668=0,-1,IF(D668=0,1,($C668-D668)/ABS(D668))))</f>
        <v>0.00%</v>
      </c>
      <c r="G668" s="89">
        <v>0</v>
      </c>
      <c r="H668" s="89">
        <f>+C668-G668</f>
        <v>0</v>
      </c>
      <c r="I668" s="90" t="str">
        <f>IF(AND($C668=0,G668=0),"0.00%",IF($C668=0,-1,IF(G668=0,1,($C668-G668)/ABS(G668))))</f>
        <v>0.00%</v>
      </c>
      <c r="J668" s="91"/>
      <c r="K668" s="89">
        <v>0</v>
      </c>
      <c r="L668" s="89">
        <v>0</v>
      </c>
      <c r="M668" s="89">
        <f>K668-L668</f>
        <v>0</v>
      </c>
      <c r="N668" s="90" t="str">
        <f>IF(AND($K668=0,L668=0),"0.00%",IF($K668=0,-1,IF(L668=0,1,($K668-L668)/ABS(L668))))</f>
        <v>0.00%</v>
      </c>
      <c r="O668" s="89">
        <v>0</v>
      </c>
      <c r="P668" s="89">
        <f>+K668-O668</f>
        <v>0</v>
      </c>
      <c r="Q668" s="90" t="str">
        <f>IF(AND($K668=0,O668=0),"0.00%",IF($K668=0,-1,IF(O668=0,1,($K668-O668)/ABS(O668))))</f>
        <v>0.00%</v>
      </c>
      <c r="R668" s="91"/>
      <c r="S668" s="89">
        <v>0</v>
      </c>
      <c r="T668" s="89">
        <f>+S668-K668</f>
        <v>0</v>
      </c>
      <c r="U668" s="335">
        <f>IF(C668=0,0,1)+IF(D668=0,0,1)+IF(E668=0,0,1)+IF(G668=0,0,1)+IF(K668=0,0,1)+IF(L668=0,0,1)+IF(M668=0,0,1)+IF(O668=0,0,1)</f>
        <v>0</v>
      </c>
    </row>
    <row r="669" spans="1:21" s="81" customFormat="1" ht="15" hidden="1">
      <c r="A669" s="87" t="s">
        <v>784</v>
      </c>
      <c r="B669" s="88" t="s">
        <v>4243</v>
      </c>
      <c r="C669" s="89">
        <v>0</v>
      </c>
      <c r="D669" s="89">
        <v>0</v>
      </c>
      <c r="E669" s="89">
        <f>C669-D669</f>
        <v>0</v>
      </c>
      <c r="F669" s="90" t="str">
        <f>IF(AND($C669=0,D669=0),"0.00%",IF($C669=0,-1,IF(D669=0,1,($C669-D669)/ABS(D669))))</f>
        <v>0.00%</v>
      </c>
      <c r="G669" s="89">
        <v>0</v>
      </c>
      <c r="H669" s="89">
        <f>+C669-G669</f>
        <v>0</v>
      </c>
      <c r="I669" s="90" t="str">
        <f>IF(AND($C669=0,G669=0),"0.00%",IF($C669=0,-1,IF(G669=0,1,($C669-G669)/ABS(G669))))</f>
        <v>0.00%</v>
      </c>
      <c r="J669" s="91"/>
      <c r="K669" s="89">
        <v>0</v>
      </c>
      <c r="L669" s="89">
        <v>0</v>
      </c>
      <c r="M669" s="89">
        <f>K669-L669</f>
        <v>0</v>
      </c>
      <c r="N669" s="90" t="str">
        <f>IF(AND($K669=0,L669=0),"0.00%",IF($K669=0,-1,IF(L669=0,1,($K669-L669)/ABS(L669))))</f>
        <v>0.00%</v>
      </c>
      <c r="O669" s="89">
        <v>0</v>
      </c>
      <c r="P669" s="89">
        <f>+K669-O669</f>
        <v>0</v>
      </c>
      <c r="Q669" s="90" t="str">
        <f>IF(AND($K669=0,O669=0),"0.00%",IF($K669=0,-1,IF(O669=0,1,($K669-O669)/ABS(O669))))</f>
        <v>0.00%</v>
      </c>
      <c r="R669" s="91"/>
      <c r="S669" s="89">
        <v>0</v>
      </c>
      <c r="T669" s="89">
        <f>+S669-K669</f>
        <v>0</v>
      </c>
      <c r="U669" s="335">
        <f>IF(C669=0,0,1)+IF(D669=0,0,1)+IF(E669=0,0,1)+IF(G669=0,0,1)+IF(K669=0,0,1)+IF(L669=0,0,1)+IF(M669=0,0,1)+IF(O669=0,0,1)</f>
        <v>0</v>
      </c>
    </row>
    <row r="670" spans="1:21" s="81" customFormat="1" ht="15" hidden="1">
      <c r="A670" s="87" t="s">
        <v>785</v>
      </c>
      <c r="B670" s="88" t="s">
        <v>4244</v>
      </c>
      <c r="C670" s="89">
        <v>0</v>
      </c>
      <c r="D670" s="89">
        <v>0</v>
      </c>
      <c r="E670" s="89">
        <f>C670-D670</f>
        <v>0</v>
      </c>
      <c r="F670" s="90" t="str">
        <f>IF(AND($C670=0,D670=0),"0.00%",IF($C670=0,-1,IF(D670=0,1,($C670-D670)/ABS(D670))))</f>
        <v>0.00%</v>
      </c>
      <c r="G670" s="89">
        <v>0</v>
      </c>
      <c r="H670" s="89">
        <f>+C670-G670</f>
        <v>0</v>
      </c>
      <c r="I670" s="90" t="str">
        <f>IF(AND($C670=0,G670=0),"0.00%",IF($C670=0,-1,IF(G670=0,1,($C670-G670)/ABS(G670))))</f>
        <v>0.00%</v>
      </c>
      <c r="J670" s="91"/>
      <c r="K670" s="89">
        <v>0</v>
      </c>
      <c r="L670" s="89">
        <v>0</v>
      </c>
      <c r="M670" s="89">
        <f>K670-L670</f>
        <v>0</v>
      </c>
      <c r="N670" s="90" t="str">
        <f>IF(AND($K670=0,L670=0),"0.00%",IF($K670=0,-1,IF(L670=0,1,($K670-L670)/ABS(L670))))</f>
        <v>0.00%</v>
      </c>
      <c r="O670" s="89">
        <v>0</v>
      </c>
      <c r="P670" s="89">
        <f>+K670-O670</f>
        <v>0</v>
      </c>
      <c r="Q670" s="90" t="str">
        <f>IF(AND($K670=0,O670=0),"0.00%",IF($K670=0,-1,IF(O670=0,1,($K670-O670)/ABS(O670))))</f>
        <v>0.00%</v>
      </c>
      <c r="R670" s="91"/>
      <c r="S670" s="89">
        <v>0</v>
      </c>
      <c r="T670" s="89">
        <f>+S670-K670</f>
        <v>0</v>
      </c>
      <c r="U670" s="335">
        <f>IF(C670=0,0,1)+IF(D670=0,0,1)+IF(E670=0,0,1)+IF(G670=0,0,1)+IF(K670=0,0,1)+IF(L670=0,0,1)+IF(M670=0,0,1)+IF(O670=0,0,1)</f>
        <v>0</v>
      </c>
    </row>
    <row r="671" spans="1:21" s="81" customFormat="1" ht="15" hidden="1">
      <c r="A671" s="87" t="s">
        <v>786</v>
      </c>
      <c r="B671" s="88" t="s">
        <v>4245</v>
      </c>
      <c r="C671" s="89">
        <v>0</v>
      </c>
      <c r="D671" s="89">
        <v>0</v>
      </c>
      <c r="E671" s="89">
        <f>C671-D671</f>
        <v>0</v>
      </c>
      <c r="F671" s="90" t="str">
        <f>IF(AND($C671=0,D671=0),"0.00%",IF($C671=0,-1,IF(D671=0,1,($C671-D671)/ABS(D671))))</f>
        <v>0.00%</v>
      </c>
      <c r="G671" s="89">
        <v>0</v>
      </c>
      <c r="H671" s="89">
        <f>+C671-G671</f>
        <v>0</v>
      </c>
      <c r="I671" s="90" t="str">
        <f>IF(AND($C671=0,G671=0),"0.00%",IF($C671=0,-1,IF(G671=0,1,($C671-G671)/ABS(G671))))</f>
        <v>0.00%</v>
      </c>
      <c r="J671" s="91"/>
      <c r="K671" s="89">
        <v>0</v>
      </c>
      <c r="L671" s="89">
        <v>0</v>
      </c>
      <c r="M671" s="89">
        <f>K671-L671</f>
        <v>0</v>
      </c>
      <c r="N671" s="90" t="str">
        <f>IF(AND($K671=0,L671=0),"0.00%",IF($K671=0,-1,IF(L671=0,1,($K671-L671)/ABS(L671))))</f>
        <v>0.00%</v>
      </c>
      <c r="O671" s="89">
        <v>0</v>
      </c>
      <c r="P671" s="89">
        <f>+K671-O671</f>
        <v>0</v>
      </c>
      <c r="Q671" s="90" t="str">
        <f>IF(AND($K671=0,O671=0),"0.00%",IF($K671=0,-1,IF(O671=0,1,($K671-O671)/ABS(O671))))</f>
        <v>0.00%</v>
      </c>
      <c r="R671" s="91"/>
      <c r="S671" s="89">
        <v>0</v>
      </c>
      <c r="T671" s="89">
        <f>+S671-K671</f>
        <v>0</v>
      </c>
      <c r="U671" s="335">
        <f>IF(C671=0,0,1)+IF(D671=0,0,1)+IF(E671=0,0,1)+IF(G671=0,0,1)+IF(K671=0,0,1)+IF(L671=0,0,1)+IF(M671=0,0,1)+IF(O671=0,0,1)</f>
        <v>0</v>
      </c>
    </row>
    <row r="672" spans="1:21" s="81" customFormat="1" ht="15" hidden="1">
      <c r="A672" s="87" t="s">
        <v>787</v>
      </c>
      <c r="B672" s="88" t="s">
        <v>4246</v>
      </c>
      <c r="C672" s="89">
        <v>0</v>
      </c>
      <c r="D672" s="89">
        <v>0</v>
      </c>
      <c r="E672" s="89">
        <f>C672-D672</f>
        <v>0</v>
      </c>
      <c r="F672" s="90" t="str">
        <f>IF(AND($C672=0,D672=0),"0.00%",IF($C672=0,-1,IF(D672=0,1,($C672-D672)/ABS(D672))))</f>
        <v>0.00%</v>
      </c>
      <c r="G672" s="89">
        <v>0</v>
      </c>
      <c r="H672" s="89">
        <f>+C672-G672</f>
        <v>0</v>
      </c>
      <c r="I672" s="90" t="str">
        <f>IF(AND($C672=0,G672=0),"0.00%",IF($C672=0,-1,IF(G672=0,1,($C672-G672)/ABS(G672))))</f>
        <v>0.00%</v>
      </c>
      <c r="J672" s="91"/>
      <c r="K672" s="89">
        <v>0</v>
      </c>
      <c r="L672" s="89">
        <v>0</v>
      </c>
      <c r="M672" s="89">
        <f>K672-L672</f>
        <v>0</v>
      </c>
      <c r="N672" s="90" t="str">
        <f>IF(AND($K672=0,L672=0),"0.00%",IF($K672=0,-1,IF(L672=0,1,($K672-L672)/ABS(L672))))</f>
        <v>0.00%</v>
      </c>
      <c r="O672" s="89">
        <v>0</v>
      </c>
      <c r="P672" s="89">
        <f>+K672-O672</f>
        <v>0</v>
      </c>
      <c r="Q672" s="90" t="str">
        <f>IF(AND($K672=0,O672=0),"0.00%",IF($K672=0,-1,IF(O672=0,1,($K672-O672)/ABS(O672))))</f>
        <v>0.00%</v>
      </c>
      <c r="R672" s="91"/>
      <c r="S672" s="89">
        <v>0</v>
      </c>
      <c r="T672" s="89">
        <f>+S672-K672</f>
        <v>0</v>
      </c>
      <c r="U672" s="335">
        <f>IF(C672=0,0,1)+IF(D672=0,0,1)+IF(E672=0,0,1)+IF(G672=0,0,1)+IF(K672=0,0,1)+IF(L672=0,0,1)+IF(M672=0,0,1)+IF(O672=0,0,1)</f>
        <v>0</v>
      </c>
    </row>
    <row r="673" spans="1:21" s="81" customFormat="1" ht="15" hidden="1">
      <c r="A673" s="87" t="s">
        <v>788</v>
      </c>
      <c r="B673" s="88" t="s">
        <v>4247</v>
      </c>
      <c r="C673" s="89">
        <v>0</v>
      </c>
      <c r="D673" s="89">
        <v>0</v>
      </c>
      <c r="E673" s="89">
        <f>C673-D673</f>
        <v>0</v>
      </c>
      <c r="F673" s="90" t="str">
        <f>IF(AND($C673=0,D673=0),"0.00%",IF($C673=0,-1,IF(D673=0,1,($C673-D673)/ABS(D673))))</f>
        <v>0.00%</v>
      </c>
      <c r="G673" s="89">
        <v>0</v>
      </c>
      <c r="H673" s="89">
        <f>+C673-G673</f>
        <v>0</v>
      </c>
      <c r="I673" s="90" t="str">
        <f>IF(AND($C673=0,G673=0),"0.00%",IF($C673=0,-1,IF(G673=0,1,($C673-G673)/ABS(G673))))</f>
        <v>0.00%</v>
      </c>
      <c r="J673" s="91"/>
      <c r="K673" s="89">
        <v>0</v>
      </c>
      <c r="L673" s="89">
        <v>0</v>
      </c>
      <c r="M673" s="89">
        <f>K673-L673</f>
        <v>0</v>
      </c>
      <c r="N673" s="90" t="str">
        <f>IF(AND($K673=0,L673=0),"0.00%",IF($K673=0,-1,IF(L673=0,1,($K673-L673)/ABS(L673))))</f>
        <v>0.00%</v>
      </c>
      <c r="O673" s="89">
        <v>0</v>
      </c>
      <c r="P673" s="89">
        <f>+K673-O673</f>
        <v>0</v>
      </c>
      <c r="Q673" s="90" t="str">
        <f>IF(AND($K673=0,O673=0),"0.00%",IF($K673=0,-1,IF(O673=0,1,($K673-O673)/ABS(O673))))</f>
        <v>0.00%</v>
      </c>
      <c r="R673" s="91"/>
      <c r="S673" s="89">
        <v>0</v>
      </c>
      <c r="T673" s="89">
        <f>+S673-K673</f>
        <v>0</v>
      </c>
      <c r="U673" s="335">
        <f>IF(C673=0,0,1)+IF(D673=0,0,1)+IF(E673=0,0,1)+IF(G673=0,0,1)+IF(K673=0,0,1)+IF(L673=0,0,1)+IF(M673=0,0,1)+IF(O673=0,0,1)</f>
        <v>0</v>
      </c>
    </row>
    <row r="674" spans="1:21" s="81" customFormat="1" ht="15" hidden="1">
      <c r="A674" s="87" t="s">
        <v>789</v>
      </c>
      <c r="B674" s="88" t="s">
        <v>4248</v>
      </c>
      <c r="C674" s="89">
        <v>0</v>
      </c>
      <c r="D674" s="89">
        <v>0</v>
      </c>
      <c r="E674" s="89">
        <f>C674-D674</f>
        <v>0</v>
      </c>
      <c r="F674" s="90" t="str">
        <f>IF(AND($C674=0,D674=0),"0.00%",IF($C674=0,-1,IF(D674=0,1,($C674-D674)/ABS(D674))))</f>
        <v>0.00%</v>
      </c>
      <c r="G674" s="89">
        <v>0</v>
      </c>
      <c r="H674" s="89">
        <f>+C674-G674</f>
        <v>0</v>
      </c>
      <c r="I674" s="90" t="str">
        <f>IF(AND($C674=0,G674=0),"0.00%",IF($C674=0,-1,IF(G674=0,1,($C674-G674)/ABS(G674))))</f>
        <v>0.00%</v>
      </c>
      <c r="J674" s="91"/>
      <c r="K674" s="89">
        <v>0</v>
      </c>
      <c r="L674" s="89">
        <v>0</v>
      </c>
      <c r="M674" s="89">
        <f>K674-L674</f>
        <v>0</v>
      </c>
      <c r="N674" s="90" t="str">
        <f>IF(AND($K674=0,L674=0),"0.00%",IF($K674=0,-1,IF(L674=0,1,($K674-L674)/ABS(L674))))</f>
        <v>0.00%</v>
      </c>
      <c r="O674" s="89">
        <v>0</v>
      </c>
      <c r="P674" s="89">
        <f>+K674-O674</f>
        <v>0</v>
      </c>
      <c r="Q674" s="90" t="str">
        <f>IF(AND($K674=0,O674=0),"0.00%",IF($K674=0,-1,IF(O674=0,1,($K674-O674)/ABS(O674))))</f>
        <v>0.00%</v>
      </c>
      <c r="R674" s="91"/>
      <c r="S674" s="89">
        <v>0</v>
      </c>
      <c r="T674" s="89">
        <f>+S674-K674</f>
        <v>0</v>
      </c>
      <c r="U674" s="335">
        <f>IF(C674=0,0,1)+IF(D674=0,0,1)+IF(E674=0,0,1)+IF(G674=0,0,1)+IF(K674=0,0,1)+IF(L674=0,0,1)+IF(M674=0,0,1)+IF(O674=0,0,1)</f>
        <v>0</v>
      </c>
    </row>
    <row r="675" spans="1:21" s="81" customFormat="1" ht="15" hidden="1">
      <c r="A675" s="87" t="s">
        <v>790</v>
      </c>
      <c r="B675" s="88" t="s">
        <v>4249</v>
      </c>
      <c r="C675" s="89">
        <v>0</v>
      </c>
      <c r="D675" s="89">
        <v>0</v>
      </c>
      <c r="E675" s="89">
        <f>C675-D675</f>
        <v>0</v>
      </c>
      <c r="F675" s="90" t="str">
        <f>IF(AND($C675=0,D675=0),"0.00%",IF($C675=0,-1,IF(D675=0,1,($C675-D675)/ABS(D675))))</f>
        <v>0.00%</v>
      </c>
      <c r="G675" s="89">
        <v>0</v>
      </c>
      <c r="H675" s="89">
        <f>+C675-G675</f>
        <v>0</v>
      </c>
      <c r="I675" s="90" t="str">
        <f>IF(AND($C675=0,G675=0),"0.00%",IF($C675=0,-1,IF(G675=0,1,($C675-G675)/ABS(G675))))</f>
        <v>0.00%</v>
      </c>
      <c r="J675" s="91"/>
      <c r="K675" s="89">
        <v>0</v>
      </c>
      <c r="L675" s="89">
        <v>0</v>
      </c>
      <c r="M675" s="89">
        <f>K675-L675</f>
        <v>0</v>
      </c>
      <c r="N675" s="90" t="str">
        <f>IF(AND($K675=0,L675=0),"0.00%",IF($K675=0,-1,IF(L675=0,1,($K675-L675)/ABS(L675))))</f>
        <v>0.00%</v>
      </c>
      <c r="O675" s="89">
        <v>0</v>
      </c>
      <c r="P675" s="89">
        <f>+K675-O675</f>
        <v>0</v>
      </c>
      <c r="Q675" s="90" t="str">
        <f>IF(AND($K675=0,O675=0),"0.00%",IF($K675=0,-1,IF(O675=0,1,($K675-O675)/ABS(O675))))</f>
        <v>0.00%</v>
      </c>
      <c r="R675" s="91"/>
      <c r="S675" s="89">
        <v>0</v>
      </c>
      <c r="T675" s="89">
        <f>+S675-K675</f>
        <v>0</v>
      </c>
      <c r="U675" s="335">
        <f>IF(C675=0,0,1)+IF(D675=0,0,1)+IF(E675=0,0,1)+IF(G675=0,0,1)+IF(K675=0,0,1)+IF(L675=0,0,1)+IF(M675=0,0,1)+IF(O675=0,0,1)</f>
        <v>0</v>
      </c>
    </row>
    <row r="676" spans="1:21" s="81" customFormat="1" ht="15" hidden="1">
      <c r="A676" s="87" t="s">
        <v>791</v>
      </c>
      <c r="B676" s="88" t="s">
        <v>4250</v>
      </c>
      <c r="C676" s="89">
        <v>0</v>
      </c>
      <c r="D676" s="89">
        <v>0</v>
      </c>
      <c r="E676" s="89">
        <f>C676-D676</f>
        <v>0</v>
      </c>
      <c r="F676" s="90" t="str">
        <f>IF(AND($C676=0,D676=0),"0.00%",IF($C676=0,-1,IF(D676=0,1,($C676-D676)/ABS(D676))))</f>
        <v>0.00%</v>
      </c>
      <c r="G676" s="89">
        <v>0</v>
      </c>
      <c r="H676" s="89">
        <f>+C676-G676</f>
        <v>0</v>
      </c>
      <c r="I676" s="90" t="str">
        <f>IF(AND($C676=0,G676=0),"0.00%",IF($C676=0,-1,IF(G676=0,1,($C676-G676)/ABS(G676))))</f>
        <v>0.00%</v>
      </c>
      <c r="J676" s="91"/>
      <c r="K676" s="89">
        <v>0</v>
      </c>
      <c r="L676" s="89">
        <v>0</v>
      </c>
      <c r="M676" s="89">
        <f>K676-L676</f>
        <v>0</v>
      </c>
      <c r="N676" s="90" t="str">
        <f>IF(AND($K676=0,L676=0),"0.00%",IF($K676=0,-1,IF(L676=0,1,($K676-L676)/ABS(L676))))</f>
        <v>0.00%</v>
      </c>
      <c r="O676" s="89">
        <v>0</v>
      </c>
      <c r="P676" s="89">
        <f>+K676-O676</f>
        <v>0</v>
      </c>
      <c r="Q676" s="90" t="str">
        <f>IF(AND($K676=0,O676=0),"0.00%",IF($K676=0,-1,IF(O676=0,1,($K676-O676)/ABS(O676))))</f>
        <v>0.00%</v>
      </c>
      <c r="R676" s="91"/>
      <c r="S676" s="89">
        <v>0</v>
      </c>
      <c r="T676" s="89">
        <f>+S676-K676</f>
        <v>0</v>
      </c>
      <c r="U676" s="335">
        <f>IF(C676=0,0,1)+IF(D676=0,0,1)+IF(E676=0,0,1)+IF(G676=0,0,1)+IF(K676=0,0,1)+IF(L676=0,0,1)+IF(M676=0,0,1)+IF(O676=0,0,1)</f>
        <v>0</v>
      </c>
    </row>
    <row r="677" spans="1:21" s="81" customFormat="1" ht="15" hidden="1">
      <c r="A677" s="87" t="s">
        <v>792</v>
      </c>
      <c r="B677" s="88" t="s">
        <v>4251</v>
      </c>
      <c r="C677" s="89">
        <v>0</v>
      </c>
      <c r="D677" s="89">
        <v>0</v>
      </c>
      <c r="E677" s="89">
        <f>C677-D677</f>
        <v>0</v>
      </c>
      <c r="F677" s="90" t="str">
        <f>IF(AND($C677=0,D677=0),"0.00%",IF($C677=0,-1,IF(D677=0,1,($C677-D677)/ABS(D677))))</f>
        <v>0.00%</v>
      </c>
      <c r="G677" s="89">
        <v>0</v>
      </c>
      <c r="H677" s="89">
        <f>+C677-G677</f>
        <v>0</v>
      </c>
      <c r="I677" s="90" t="str">
        <f>IF(AND($C677=0,G677=0),"0.00%",IF($C677=0,-1,IF(G677=0,1,($C677-G677)/ABS(G677))))</f>
        <v>0.00%</v>
      </c>
      <c r="J677" s="91"/>
      <c r="K677" s="89">
        <v>0</v>
      </c>
      <c r="L677" s="89">
        <v>0</v>
      </c>
      <c r="M677" s="89">
        <f>K677-L677</f>
        <v>0</v>
      </c>
      <c r="N677" s="90" t="str">
        <f>IF(AND($K677=0,L677=0),"0.00%",IF($K677=0,-1,IF(L677=0,1,($K677-L677)/ABS(L677))))</f>
        <v>0.00%</v>
      </c>
      <c r="O677" s="89">
        <v>0</v>
      </c>
      <c r="P677" s="89">
        <f>+K677-O677</f>
        <v>0</v>
      </c>
      <c r="Q677" s="90" t="str">
        <f>IF(AND($K677=0,O677=0),"0.00%",IF($K677=0,-1,IF(O677=0,1,($K677-O677)/ABS(O677))))</f>
        <v>0.00%</v>
      </c>
      <c r="R677" s="91"/>
      <c r="S677" s="89">
        <v>0</v>
      </c>
      <c r="T677" s="89">
        <f>+S677-K677</f>
        <v>0</v>
      </c>
      <c r="U677" s="335">
        <f>IF(C677=0,0,1)+IF(D677=0,0,1)+IF(E677=0,0,1)+IF(G677=0,0,1)+IF(K677=0,0,1)+IF(L677=0,0,1)+IF(M677=0,0,1)+IF(O677=0,0,1)</f>
        <v>0</v>
      </c>
    </row>
    <row r="678" spans="1:21" s="81" customFormat="1" ht="15" hidden="1">
      <c r="A678" s="87" t="s">
        <v>793</v>
      </c>
      <c r="B678" s="88" t="s">
        <v>4252</v>
      </c>
      <c r="C678" s="89">
        <v>0</v>
      </c>
      <c r="D678" s="89">
        <v>0</v>
      </c>
      <c r="E678" s="89">
        <f>C678-D678</f>
        <v>0</v>
      </c>
      <c r="F678" s="90" t="str">
        <f>IF(AND($C678=0,D678=0),"0.00%",IF($C678=0,-1,IF(D678=0,1,($C678-D678)/ABS(D678))))</f>
        <v>0.00%</v>
      </c>
      <c r="G678" s="89">
        <v>0</v>
      </c>
      <c r="H678" s="89">
        <f>+C678-G678</f>
        <v>0</v>
      </c>
      <c r="I678" s="90" t="str">
        <f>IF(AND($C678=0,G678=0),"0.00%",IF($C678=0,-1,IF(G678=0,1,($C678-G678)/ABS(G678))))</f>
        <v>0.00%</v>
      </c>
      <c r="J678" s="91"/>
      <c r="K678" s="89">
        <v>0</v>
      </c>
      <c r="L678" s="89">
        <v>0</v>
      </c>
      <c r="M678" s="89">
        <f>K678-L678</f>
        <v>0</v>
      </c>
      <c r="N678" s="90" t="str">
        <f>IF(AND($K678=0,L678=0),"0.00%",IF($K678=0,-1,IF(L678=0,1,($K678-L678)/ABS(L678))))</f>
        <v>0.00%</v>
      </c>
      <c r="O678" s="89">
        <v>0</v>
      </c>
      <c r="P678" s="89">
        <f>+K678-O678</f>
        <v>0</v>
      </c>
      <c r="Q678" s="90" t="str">
        <f>IF(AND($K678=0,O678=0),"0.00%",IF($K678=0,-1,IF(O678=0,1,($K678-O678)/ABS(O678))))</f>
        <v>0.00%</v>
      </c>
      <c r="R678" s="91"/>
      <c r="S678" s="89">
        <v>0</v>
      </c>
      <c r="T678" s="89">
        <f>+S678-K678</f>
        <v>0</v>
      </c>
      <c r="U678" s="335">
        <f>IF(C678=0,0,1)+IF(D678=0,0,1)+IF(E678=0,0,1)+IF(G678=0,0,1)+IF(K678=0,0,1)+IF(L678=0,0,1)+IF(M678=0,0,1)+IF(O678=0,0,1)</f>
        <v>0</v>
      </c>
    </row>
    <row r="679" spans="1:21" s="81" customFormat="1" ht="15" hidden="1">
      <c r="A679" s="87" t="s">
        <v>794</v>
      </c>
      <c r="B679" s="88" t="s">
        <v>4253</v>
      </c>
      <c r="C679" s="89">
        <v>0</v>
      </c>
      <c r="D679" s="89">
        <v>0</v>
      </c>
      <c r="E679" s="89">
        <f>C679-D679</f>
        <v>0</v>
      </c>
      <c r="F679" s="90" t="str">
        <f>IF(AND($C679=0,D679=0),"0.00%",IF($C679=0,-1,IF(D679=0,1,($C679-D679)/ABS(D679))))</f>
        <v>0.00%</v>
      </c>
      <c r="G679" s="89">
        <v>0</v>
      </c>
      <c r="H679" s="89">
        <f>+C679-G679</f>
        <v>0</v>
      </c>
      <c r="I679" s="90" t="str">
        <f>IF(AND($C679=0,G679=0),"0.00%",IF($C679=0,-1,IF(G679=0,1,($C679-G679)/ABS(G679))))</f>
        <v>0.00%</v>
      </c>
      <c r="J679" s="91"/>
      <c r="K679" s="89">
        <v>0</v>
      </c>
      <c r="L679" s="89">
        <v>0</v>
      </c>
      <c r="M679" s="89">
        <f>K679-L679</f>
        <v>0</v>
      </c>
      <c r="N679" s="90" t="str">
        <f>IF(AND($K679=0,L679=0),"0.00%",IF($K679=0,-1,IF(L679=0,1,($K679-L679)/ABS(L679))))</f>
        <v>0.00%</v>
      </c>
      <c r="O679" s="89">
        <v>0</v>
      </c>
      <c r="P679" s="89">
        <f>+K679-O679</f>
        <v>0</v>
      </c>
      <c r="Q679" s="90" t="str">
        <f>IF(AND($K679=0,O679=0),"0.00%",IF($K679=0,-1,IF(O679=0,1,($K679-O679)/ABS(O679))))</f>
        <v>0.00%</v>
      </c>
      <c r="R679" s="91"/>
      <c r="S679" s="89">
        <v>0</v>
      </c>
      <c r="T679" s="89">
        <f>+S679-K679</f>
        <v>0</v>
      </c>
      <c r="U679" s="335">
        <f>IF(C679=0,0,1)+IF(D679=0,0,1)+IF(E679=0,0,1)+IF(G679=0,0,1)+IF(K679=0,0,1)+IF(L679=0,0,1)+IF(M679=0,0,1)+IF(O679=0,0,1)</f>
        <v>0</v>
      </c>
    </row>
    <row r="680" spans="1:21" s="81" customFormat="1" ht="15" hidden="1">
      <c r="A680" s="87" t="s">
        <v>795</v>
      </c>
      <c r="B680" s="88" t="s">
        <v>4254</v>
      </c>
      <c r="C680" s="89">
        <v>0</v>
      </c>
      <c r="D680" s="89">
        <v>0</v>
      </c>
      <c r="E680" s="89">
        <f>C680-D680</f>
        <v>0</v>
      </c>
      <c r="F680" s="90" t="str">
        <f>IF(AND($C680=0,D680=0),"0.00%",IF($C680=0,-1,IF(D680=0,1,($C680-D680)/ABS(D680))))</f>
        <v>0.00%</v>
      </c>
      <c r="G680" s="89">
        <v>0</v>
      </c>
      <c r="H680" s="89">
        <f>+C680-G680</f>
        <v>0</v>
      </c>
      <c r="I680" s="90" t="str">
        <f>IF(AND($C680=0,G680=0),"0.00%",IF($C680=0,-1,IF(G680=0,1,($C680-G680)/ABS(G680))))</f>
        <v>0.00%</v>
      </c>
      <c r="J680" s="91"/>
      <c r="K680" s="89">
        <v>0</v>
      </c>
      <c r="L680" s="89">
        <v>0</v>
      </c>
      <c r="M680" s="89">
        <f>K680-L680</f>
        <v>0</v>
      </c>
      <c r="N680" s="90" t="str">
        <f>IF(AND($K680=0,L680=0),"0.00%",IF($K680=0,-1,IF(L680=0,1,($K680-L680)/ABS(L680))))</f>
        <v>0.00%</v>
      </c>
      <c r="O680" s="89">
        <v>0</v>
      </c>
      <c r="P680" s="89">
        <f>+K680-O680</f>
        <v>0</v>
      </c>
      <c r="Q680" s="90" t="str">
        <f>IF(AND($K680=0,O680=0),"0.00%",IF($K680=0,-1,IF(O680=0,1,($K680-O680)/ABS(O680))))</f>
        <v>0.00%</v>
      </c>
      <c r="R680" s="91"/>
      <c r="S680" s="89">
        <v>0</v>
      </c>
      <c r="T680" s="89">
        <f>+S680-K680</f>
        <v>0</v>
      </c>
      <c r="U680" s="335">
        <f>IF(C680=0,0,1)+IF(D680=0,0,1)+IF(E680=0,0,1)+IF(G680=0,0,1)+IF(K680=0,0,1)+IF(L680=0,0,1)+IF(M680=0,0,1)+IF(O680=0,0,1)</f>
        <v>0</v>
      </c>
    </row>
    <row r="681" spans="1:21" s="81" customFormat="1" ht="15" hidden="1">
      <c r="A681" s="87" t="s">
        <v>796</v>
      </c>
      <c r="B681" s="88" t="s">
        <v>4255</v>
      </c>
      <c r="C681" s="89">
        <v>0</v>
      </c>
      <c r="D681" s="89">
        <v>0</v>
      </c>
      <c r="E681" s="89">
        <f>C681-D681</f>
        <v>0</v>
      </c>
      <c r="F681" s="90" t="str">
        <f>IF(AND($C681=0,D681=0),"0.00%",IF($C681=0,-1,IF(D681=0,1,($C681-D681)/ABS(D681))))</f>
        <v>0.00%</v>
      </c>
      <c r="G681" s="89">
        <v>0</v>
      </c>
      <c r="H681" s="89">
        <f>+C681-G681</f>
        <v>0</v>
      </c>
      <c r="I681" s="90" t="str">
        <f>IF(AND($C681=0,G681=0),"0.00%",IF($C681=0,-1,IF(G681=0,1,($C681-G681)/ABS(G681))))</f>
        <v>0.00%</v>
      </c>
      <c r="J681" s="91"/>
      <c r="K681" s="89">
        <v>0</v>
      </c>
      <c r="L681" s="89">
        <v>0</v>
      </c>
      <c r="M681" s="89">
        <f>K681-L681</f>
        <v>0</v>
      </c>
      <c r="N681" s="90" t="str">
        <f>IF(AND($K681=0,L681=0),"0.00%",IF($K681=0,-1,IF(L681=0,1,($K681-L681)/ABS(L681))))</f>
        <v>0.00%</v>
      </c>
      <c r="O681" s="89">
        <v>0</v>
      </c>
      <c r="P681" s="89">
        <f>+K681-O681</f>
        <v>0</v>
      </c>
      <c r="Q681" s="90" t="str">
        <f>IF(AND($K681=0,O681=0),"0.00%",IF($K681=0,-1,IF(O681=0,1,($K681-O681)/ABS(O681))))</f>
        <v>0.00%</v>
      </c>
      <c r="R681" s="91"/>
      <c r="S681" s="89">
        <v>0</v>
      </c>
      <c r="T681" s="89">
        <f>+S681-K681</f>
        <v>0</v>
      </c>
      <c r="U681" s="335">
        <f>IF(C681=0,0,1)+IF(D681=0,0,1)+IF(E681=0,0,1)+IF(G681=0,0,1)+IF(K681=0,0,1)+IF(L681=0,0,1)+IF(M681=0,0,1)+IF(O681=0,0,1)</f>
        <v>0</v>
      </c>
    </row>
    <row r="682" spans="1:21" s="81" customFormat="1" ht="15" hidden="1">
      <c r="A682" s="87" t="s">
        <v>797</v>
      </c>
      <c r="B682" s="88" t="s">
        <v>4256</v>
      </c>
      <c r="C682" s="89">
        <v>0</v>
      </c>
      <c r="D682" s="89">
        <v>0</v>
      </c>
      <c r="E682" s="89">
        <f>C682-D682</f>
        <v>0</v>
      </c>
      <c r="F682" s="90" t="str">
        <f>IF(AND($C682=0,D682=0),"0.00%",IF($C682=0,-1,IF(D682=0,1,($C682-D682)/ABS(D682))))</f>
        <v>0.00%</v>
      </c>
      <c r="G682" s="89">
        <v>0</v>
      </c>
      <c r="H682" s="89">
        <f>+C682-G682</f>
        <v>0</v>
      </c>
      <c r="I682" s="90" t="str">
        <f>IF(AND($C682=0,G682=0),"0.00%",IF($C682=0,-1,IF(G682=0,1,($C682-G682)/ABS(G682))))</f>
        <v>0.00%</v>
      </c>
      <c r="J682" s="91"/>
      <c r="K682" s="89">
        <v>0</v>
      </c>
      <c r="L682" s="89">
        <v>0</v>
      </c>
      <c r="M682" s="89">
        <f>K682-L682</f>
        <v>0</v>
      </c>
      <c r="N682" s="90" t="str">
        <f>IF(AND($K682=0,L682=0),"0.00%",IF($K682=0,-1,IF(L682=0,1,($K682-L682)/ABS(L682))))</f>
        <v>0.00%</v>
      </c>
      <c r="O682" s="89">
        <v>0</v>
      </c>
      <c r="P682" s="89">
        <f>+K682-O682</f>
        <v>0</v>
      </c>
      <c r="Q682" s="90" t="str">
        <f>IF(AND($K682=0,O682=0),"0.00%",IF($K682=0,-1,IF(O682=0,1,($K682-O682)/ABS(O682))))</f>
        <v>0.00%</v>
      </c>
      <c r="R682" s="91"/>
      <c r="S682" s="89">
        <v>0</v>
      </c>
      <c r="T682" s="89">
        <f>+S682-K682</f>
        <v>0</v>
      </c>
      <c r="U682" s="335">
        <f>IF(C682=0,0,1)+IF(D682=0,0,1)+IF(E682=0,0,1)+IF(G682=0,0,1)+IF(K682=0,0,1)+IF(L682=0,0,1)+IF(M682=0,0,1)+IF(O682=0,0,1)</f>
        <v>0</v>
      </c>
    </row>
    <row r="683" spans="1:21" s="81" customFormat="1" ht="15" hidden="1">
      <c r="A683" s="87" t="s">
        <v>798</v>
      </c>
      <c r="B683" s="88" t="s">
        <v>4257</v>
      </c>
      <c r="C683" s="89">
        <v>0</v>
      </c>
      <c r="D683" s="89">
        <v>0</v>
      </c>
      <c r="E683" s="89">
        <f>C683-D683</f>
        <v>0</v>
      </c>
      <c r="F683" s="90" t="str">
        <f>IF(AND($C683=0,D683=0),"0.00%",IF($C683=0,-1,IF(D683=0,1,($C683-D683)/ABS(D683))))</f>
        <v>0.00%</v>
      </c>
      <c r="G683" s="89">
        <v>0</v>
      </c>
      <c r="H683" s="89">
        <f>+C683-G683</f>
        <v>0</v>
      </c>
      <c r="I683" s="90" t="str">
        <f>IF(AND($C683=0,G683=0),"0.00%",IF($C683=0,-1,IF(G683=0,1,($C683-G683)/ABS(G683))))</f>
        <v>0.00%</v>
      </c>
      <c r="J683" s="91"/>
      <c r="K683" s="89">
        <v>0</v>
      </c>
      <c r="L683" s="89">
        <v>0</v>
      </c>
      <c r="M683" s="89">
        <f>K683-L683</f>
        <v>0</v>
      </c>
      <c r="N683" s="90" t="str">
        <f>IF(AND($K683=0,L683=0),"0.00%",IF($K683=0,-1,IF(L683=0,1,($K683-L683)/ABS(L683))))</f>
        <v>0.00%</v>
      </c>
      <c r="O683" s="89">
        <v>0</v>
      </c>
      <c r="P683" s="89">
        <f>+K683-O683</f>
        <v>0</v>
      </c>
      <c r="Q683" s="90" t="str">
        <f>IF(AND($K683=0,O683=0),"0.00%",IF($K683=0,-1,IF(O683=0,1,($K683-O683)/ABS(O683))))</f>
        <v>0.00%</v>
      </c>
      <c r="R683" s="91"/>
      <c r="S683" s="89">
        <v>0</v>
      </c>
      <c r="T683" s="89">
        <f>+S683-K683</f>
        <v>0</v>
      </c>
      <c r="U683" s="335">
        <f>IF(C683=0,0,1)+IF(D683=0,0,1)+IF(E683=0,0,1)+IF(G683=0,0,1)+IF(K683=0,0,1)+IF(L683=0,0,1)+IF(M683=0,0,1)+IF(O683=0,0,1)</f>
        <v>0</v>
      </c>
    </row>
    <row r="684" spans="1:21" s="81" customFormat="1" ht="15" hidden="1">
      <c r="A684" s="87" t="s">
        <v>799</v>
      </c>
      <c r="B684" s="88" t="s">
        <v>4258</v>
      </c>
      <c r="C684" s="89">
        <v>0</v>
      </c>
      <c r="D684" s="89">
        <v>0</v>
      </c>
      <c r="E684" s="89">
        <f>C684-D684</f>
        <v>0</v>
      </c>
      <c r="F684" s="90" t="str">
        <f>IF(AND($C684=0,D684=0),"0.00%",IF($C684=0,-1,IF(D684=0,1,($C684-D684)/ABS(D684))))</f>
        <v>0.00%</v>
      </c>
      <c r="G684" s="89">
        <v>0</v>
      </c>
      <c r="H684" s="89">
        <f>+C684-G684</f>
        <v>0</v>
      </c>
      <c r="I684" s="90" t="str">
        <f>IF(AND($C684=0,G684=0),"0.00%",IF($C684=0,-1,IF(G684=0,1,($C684-G684)/ABS(G684))))</f>
        <v>0.00%</v>
      </c>
      <c r="J684" s="91"/>
      <c r="K684" s="89">
        <v>0</v>
      </c>
      <c r="L684" s="89">
        <v>0</v>
      </c>
      <c r="M684" s="89">
        <f>K684-L684</f>
        <v>0</v>
      </c>
      <c r="N684" s="90" t="str">
        <f>IF(AND($K684=0,L684=0),"0.00%",IF($K684=0,-1,IF(L684=0,1,($K684-L684)/ABS(L684))))</f>
        <v>0.00%</v>
      </c>
      <c r="O684" s="89">
        <v>0</v>
      </c>
      <c r="P684" s="89">
        <f>+K684-O684</f>
        <v>0</v>
      </c>
      <c r="Q684" s="90" t="str">
        <f>IF(AND($K684=0,O684=0),"0.00%",IF($K684=0,-1,IF(O684=0,1,($K684-O684)/ABS(O684))))</f>
        <v>0.00%</v>
      </c>
      <c r="R684" s="91"/>
      <c r="S684" s="89">
        <v>0</v>
      </c>
      <c r="T684" s="89">
        <f>+S684-K684</f>
        <v>0</v>
      </c>
      <c r="U684" s="335">
        <f>IF(C684=0,0,1)+IF(D684=0,0,1)+IF(E684=0,0,1)+IF(G684=0,0,1)+IF(K684=0,0,1)+IF(L684=0,0,1)+IF(M684=0,0,1)+IF(O684=0,0,1)</f>
        <v>0</v>
      </c>
    </row>
    <row r="685" spans="1:21" s="81" customFormat="1" ht="15" hidden="1">
      <c r="A685" s="87" t="s">
        <v>800</v>
      </c>
      <c r="B685" s="88" t="s">
        <v>4259</v>
      </c>
      <c r="C685" s="89">
        <v>0</v>
      </c>
      <c r="D685" s="89">
        <v>0</v>
      </c>
      <c r="E685" s="89">
        <f>C685-D685</f>
        <v>0</v>
      </c>
      <c r="F685" s="90" t="str">
        <f>IF(AND($C685=0,D685=0),"0.00%",IF($C685=0,-1,IF(D685=0,1,($C685-D685)/ABS(D685))))</f>
        <v>0.00%</v>
      </c>
      <c r="G685" s="89">
        <v>0</v>
      </c>
      <c r="H685" s="89">
        <f>+C685-G685</f>
        <v>0</v>
      </c>
      <c r="I685" s="90" t="str">
        <f>IF(AND($C685=0,G685=0),"0.00%",IF($C685=0,-1,IF(G685=0,1,($C685-G685)/ABS(G685))))</f>
        <v>0.00%</v>
      </c>
      <c r="J685" s="91"/>
      <c r="K685" s="89">
        <v>0</v>
      </c>
      <c r="L685" s="89">
        <v>0</v>
      </c>
      <c r="M685" s="89">
        <f>K685-L685</f>
        <v>0</v>
      </c>
      <c r="N685" s="90" t="str">
        <f>IF(AND($K685=0,L685=0),"0.00%",IF($K685=0,-1,IF(L685=0,1,($K685-L685)/ABS(L685))))</f>
        <v>0.00%</v>
      </c>
      <c r="O685" s="89">
        <v>0</v>
      </c>
      <c r="P685" s="89">
        <f>+K685-O685</f>
        <v>0</v>
      </c>
      <c r="Q685" s="90" t="str">
        <f>IF(AND($K685=0,O685=0),"0.00%",IF($K685=0,-1,IF(O685=0,1,($K685-O685)/ABS(O685))))</f>
        <v>0.00%</v>
      </c>
      <c r="R685" s="91"/>
      <c r="S685" s="89">
        <v>0</v>
      </c>
      <c r="T685" s="89">
        <f>+S685-K685</f>
        <v>0</v>
      </c>
      <c r="U685" s="335">
        <f>IF(C685=0,0,1)+IF(D685=0,0,1)+IF(E685=0,0,1)+IF(G685=0,0,1)+IF(K685=0,0,1)+IF(L685=0,0,1)+IF(M685=0,0,1)+IF(O685=0,0,1)</f>
        <v>0</v>
      </c>
    </row>
    <row r="686" spans="1:21" s="81" customFormat="1" ht="15" hidden="1">
      <c r="A686" s="87" t="s">
        <v>801</v>
      </c>
      <c r="B686" s="88" t="s">
        <v>4260</v>
      </c>
      <c r="C686" s="89">
        <v>0</v>
      </c>
      <c r="D686" s="89">
        <v>0</v>
      </c>
      <c r="E686" s="89">
        <f>C686-D686</f>
        <v>0</v>
      </c>
      <c r="F686" s="90" t="str">
        <f>IF(AND($C686=0,D686=0),"0.00%",IF($C686=0,-1,IF(D686=0,1,($C686-D686)/ABS(D686))))</f>
        <v>0.00%</v>
      </c>
      <c r="G686" s="89">
        <v>0</v>
      </c>
      <c r="H686" s="89">
        <f>+C686-G686</f>
        <v>0</v>
      </c>
      <c r="I686" s="90" t="str">
        <f>IF(AND($C686=0,G686=0),"0.00%",IF($C686=0,-1,IF(G686=0,1,($C686-G686)/ABS(G686))))</f>
        <v>0.00%</v>
      </c>
      <c r="J686" s="91"/>
      <c r="K686" s="89">
        <v>0</v>
      </c>
      <c r="L686" s="89">
        <v>0</v>
      </c>
      <c r="M686" s="89">
        <f>K686-L686</f>
        <v>0</v>
      </c>
      <c r="N686" s="90" t="str">
        <f>IF(AND($K686=0,L686=0),"0.00%",IF($K686=0,-1,IF(L686=0,1,($K686-L686)/ABS(L686))))</f>
        <v>0.00%</v>
      </c>
      <c r="O686" s="89">
        <v>0</v>
      </c>
      <c r="P686" s="89">
        <f>+K686-O686</f>
        <v>0</v>
      </c>
      <c r="Q686" s="90" t="str">
        <f>IF(AND($K686=0,O686=0),"0.00%",IF($K686=0,-1,IF(O686=0,1,($K686-O686)/ABS(O686))))</f>
        <v>0.00%</v>
      </c>
      <c r="R686" s="91"/>
      <c r="S686" s="89">
        <v>0</v>
      </c>
      <c r="T686" s="89">
        <f>+S686-K686</f>
        <v>0</v>
      </c>
      <c r="U686" s="335">
        <f>IF(C686=0,0,1)+IF(D686=0,0,1)+IF(E686=0,0,1)+IF(G686=0,0,1)+IF(K686=0,0,1)+IF(L686=0,0,1)+IF(M686=0,0,1)+IF(O686=0,0,1)</f>
        <v>0</v>
      </c>
    </row>
    <row r="687" spans="1:21" s="81" customFormat="1" ht="15" hidden="1">
      <c r="A687" s="87" t="s">
        <v>802</v>
      </c>
      <c r="B687" s="88" t="s">
        <v>4261</v>
      </c>
      <c r="C687" s="89">
        <v>0</v>
      </c>
      <c r="D687" s="89">
        <v>0</v>
      </c>
      <c r="E687" s="89">
        <f>C687-D687</f>
        <v>0</v>
      </c>
      <c r="F687" s="90" t="str">
        <f>IF(AND($C687=0,D687=0),"0.00%",IF($C687=0,-1,IF(D687=0,1,($C687-D687)/ABS(D687))))</f>
        <v>0.00%</v>
      </c>
      <c r="G687" s="89">
        <v>0</v>
      </c>
      <c r="H687" s="89">
        <f>+C687-G687</f>
        <v>0</v>
      </c>
      <c r="I687" s="90" t="str">
        <f>IF(AND($C687=0,G687=0),"0.00%",IF($C687=0,-1,IF(G687=0,1,($C687-G687)/ABS(G687))))</f>
        <v>0.00%</v>
      </c>
      <c r="J687" s="91"/>
      <c r="K687" s="89">
        <v>0</v>
      </c>
      <c r="L687" s="89">
        <v>0</v>
      </c>
      <c r="M687" s="89">
        <f>K687-L687</f>
        <v>0</v>
      </c>
      <c r="N687" s="90" t="str">
        <f>IF(AND($K687=0,L687=0),"0.00%",IF($K687=0,-1,IF(L687=0,1,($K687-L687)/ABS(L687))))</f>
        <v>0.00%</v>
      </c>
      <c r="O687" s="89">
        <v>0</v>
      </c>
      <c r="P687" s="89">
        <f>+K687-O687</f>
        <v>0</v>
      </c>
      <c r="Q687" s="90" t="str">
        <f>IF(AND($K687=0,O687=0),"0.00%",IF($K687=0,-1,IF(O687=0,1,($K687-O687)/ABS(O687))))</f>
        <v>0.00%</v>
      </c>
      <c r="R687" s="91"/>
      <c r="S687" s="89">
        <v>0</v>
      </c>
      <c r="T687" s="89">
        <f>+S687-K687</f>
        <v>0</v>
      </c>
      <c r="U687" s="335">
        <f>IF(C687=0,0,1)+IF(D687=0,0,1)+IF(E687=0,0,1)+IF(G687=0,0,1)+IF(K687=0,0,1)+IF(L687=0,0,1)+IF(M687=0,0,1)+IF(O687=0,0,1)</f>
        <v>0</v>
      </c>
    </row>
    <row r="688" spans="1:21" s="81" customFormat="1" ht="15" hidden="1">
      <c r="A688" s="87" t="s">
        <v>803</v>
      </c>
      <c r="B688" s="88" t="s">
        <v>4262</v>
      </c>
      <c r="C688" s="89">
        <v>0</v>
      </c>
      <c r="D688" s="89">
        <v>0</v>
      </c>
      <c r="E688" s="89">
        <f>C688-D688</f>
        <v>0</v>
      </c>
      <c r="F688" s="90" t="str">
        <f>IF(AND($C688=0,D688=0),"0.00%",IF($C688=0,-1,IF(D688=0,1,($C688-D688)/ABS(D688))))</f>
        <v>0.00%</v>
      </c>
      <c r="G688" s="89">
        <v>0</v>
      </c>
      <c r="H688" s="89">
        <f>+C688-G688</f>
        <v>0</v>
      </c>
      <c r="I688" s="90" t="str">
        <f>IF(AND($C688=0,G688=0),"0.00%",IF($C688=0,-1,IF(G688=0,1,($C688-G688)/ABS(G688))))</f>
        <v>0.00%</v>
      </c>
      <c r="J688" s="91"/>
      <c r="K688" s="89">
        <v>0</v>
      </c>
      <c r="L688" s="89">
        <v>0</v>
      </c>
      <c r="M688" s="89">
        <f>K688-L688</f>
        <v>0</v>
      </c>
      <c r="N688" s="90" t="str">
        <f>IF(AND($K688=0,L688=0),"0.00%",IF($K688=0,-1,IF(L688=0,1,($K688-L688)/ABS(L688))))</f>
        <v>0.00%</v>
      </c>
      <c r="O688" s="89">
        <v>0</v>
      </c>
      <c r="P688" s="89">
        <f>+K688-O688</f>
        <v>0</v>
      </c>
      <c r="Q688" s="90" t="str">
        <f>IF(AND($K688=0,O688=0),"0.00%",IF($K688=0,-1,IF(O688=0,1,($K688-O688)/ABS(O688))))</f>
        <v>0.00%</v>
      </c>
      <c r="R688" s="91"/>
      <c r="S688" s="89">
        <v>0</v>
      </c>
      <c r="T688" s="89">
        <f>+S688-K688</f>
        <v>0</v>
      </c>
      <c r="U688" s="335">
        <f>IF(C688=0,0,1)+IF(D688=0,0,1)+IF(E688=0,0,1)+IF(G688=0,0,1)+IF(K688=0,0,1)+IF(L688=0,0,1)+IF(M688=0,0,1)+IF(O688=0,0,1)</f>
        <v>0</v>
      </c>
    </row>
    <row r="689" spans="1:21" s="81" customFormat="1" ht="15" hidden="1">
      <c r="A689" s="87" t="s">
        <v>804</v>
      </c>
      <c r="B689" s="88" t="s">
        <v>4263</v>
      </c>
      <c r="C689" s="89">
        <v>0</v>
      </c>
      <c r="D689" s="89">
        <v>0</v>
      </c>
      <c r="E689" s="89">
        <f>C689-D689</f>
        <v>0</v>
      </c>
      <c r="F689" s="90" t="str">
        <f>IF(AND($C689=0,D689=0),"0.00%",IF($C689=0,-1,IF(D689=0,1,($C689-D689)/ABS(D689))))</f>
        <v>0.00%</v>
      </c>
      <c r="G689" s="89">
        <v>0</v>
      </c>
      <c r="H689" s="89">
        <f>+C689-G689</f>
        <v>0</v>
      </c>
      <c r="I689" s="90" t="str">
        <f>IF(AND($C689=0,G689=0),"0.00%",IF($C689=0,-1,IF(G689=0,1,($C689-G689)/ABS(G689))))</f>
        <v>0.00%</v>
      </c>
      <c r="J689" s="91"/>
      <c r="K689" s="89">
        <v>0</v>
      </c>
      <c r="L689" s="89">
        <v>0</v>
      </c>
      <c r="M689" s="89">
        <f>K689-L689</f>
        <v>0</v>
      </c>
      <c r="N689" s="90" t="str">
        <f>IF(AND($K689=0,L689=0),"0.00%",IF($K689=0,-1,IF(L689=0,1,($K689-L689)/ABS(L689))))</f>
        <v>0.00%</v>
      </c>
      <c r="O689" s="89">
        <v>0</v>
      </c>
      <c r="P689" s="89">
        <f>+K689-O689</f>
        <v>0</v>
      </c>
      <c r="Q689" s="90" t="str">
        <f>IF(AND($K689=0,O689=0),"0.00%",IF($K689=0,-1,IF(O689=0,1,($K689-O689)/ABS(O689))))</f>
        <v>0.00%</v>
      </c>
      <c r="R689" s="91"/>
      <c r="S689" s="89">
        <v>0</v>
      </c>
      <c r="T689" s="89">
        <f>+S689-K689</f>
        <v>0</v>
      </c>
      <c r="U689" s="335">
        <f>IF(C689=0,0,1)+IF(D689=0,0,1)+IF(E689=0,0,1)+IF(G689=0,0,1)+IF(K689=0,0,1)+IF(L689=0,0,1)+IF(M689=0,0,1)+IF(O689=0,0,1)</f>
        <v>0</v>
      </c>
    </row>
    <row r="690" spans="1:21" s="81" customFormat="1" ht="15" hidden="1">
      <c r="A690" s="87" t="s">
        <v>805</v>
      </c>
      <c r="B690" s="88" t="s">
        <v>4264</v>
      </c>
      <c r="C690" s="89">
        <v>0</v>
      </c>
      <c r="D690" s="89">
        <v>0</v>
      </c>
      <c r="E690" s="89">
        <f>C690-D690</f>
        <v>0</v>
      </c>
      <c r="F690" s="90" t="str">
        <f>IF(AND($C690=0,D690=0),"0.00%",IF($C690=0,-1,IF(D690=0,1,($C690-D690)/ABS(D690))))</f>
        <v>0.00%</v>
      </c>
      <c r="G690" s="89">
        <v>0</v>
      </c>
      <c r="H690" s="89">
        <f>+C690-G690</f>
        <v>0</v>
      </c>
      <c r="I690" s="90" t="str">
        <f>IF(AND($C690=0,G690=0),"0.00%",IF($C690=0,-1,IF(G690=0,1,($C690-G690)/ABS(G690))))</f>
        <v>0.00%</v>
      </c>
      <c r="J690" s="91"/>
      <c r="K690" s="89">
        <v>0</v>
      </c>
      <c r="L690" s="89">
        <v>0</v>
      </c>
      <c r="M690" s="89">
        <f>K690-L690</f>
        <v>0</v>
      </c>
      <c r="N690" s="90" t="str">
        <f>IF(AND($K690=0,L690=0),"0.00%",IF($K690=0,-1,IF(L690=0,1,($K690-L690)/ABS(L690))))</f>
        <v>0.00%</v>
      </c>
      <c r="O690" s="89">
        <v>0</v>
      </c>
      <c r="P690" s="89">
        <f>+K690-O690</f>
        <v>0</v>
      </c>
      <c r="Q690" s="90" t="str">
        <f>IF(AND($K690=0,O690=0),"0.00%",IF($K690=0,-1,IF(O690=0,1,($K690-O690)/ABS(O690))))</f>
        <v>0.00%</v>
      </c>
      <c r="R690" s="91"/>
      <c r="S690" s="89">
        <v>0</v>
      </c>
      <c r="T690" s="89">
        <f>+S690-K690</f>
        <v>0</v>
      </c>
      <c r="U690" s="335">
        <f>IF(C690=0,0,1)+IF(D690=0,0,1)+IF(E690=0,0,1)+IF(G690=0,0,1)+IF(K690=0,0,1)+IF(L690=0,0,1)+IF(M690=0,0,1)+IF(O690=0,0,1)</f>
        <v>0</v>
      </c>
    </row>
    <row r="691" spans="1:21" s="81" customFormat="1" ht="15" hidden="1">
      <c r="A691" s="87" t="s">
        <v>806</v>
      </c>
      <c r="B691" s="88" t="s">
        <v>4265</v>
      </c>
      <c r="C691" s="89">
        <v>0</v>
      </c>
      <c r="D691" s="89">
        <v>0</v>
      </c>
      <c r="E691" s="89">
        <f>C691-D691</f>
        <v>0</v>
      </c>
      <c r="F691" s="90" t="str">
        <f>IF(AND($C691=0,D691=0),"0.00%",IF($C691=0,-1,IF(D691=0,1,($C691-D691)/ABS(D691))))</f>
        <v>0.00%</v>
      </c>
      <c r="G691" s="89">
        <v>0</v>
      </c>
      <c r="H691" s="89">
        <f>+C691-G691</f>
        <v>0</v>
      </c>
      <c r="I691" s="90" t="str">
        <f>IF(AND($C691=0,G691=0),"0.00%",IF($C691=0,-1,IF(G691=0,1,($C691-G691)/ABS(G691))))</f>
        <v>0.00%</v>
      </c>
      <c r="J691" s="91"/>
      <c r="K691" s="89">
        <v>0</v>
      </c>
      <c r="L691" s="89">
        <v>0</v>
      </c>
      <c r="M691" s="89">
        <f>K691-L691</f>
        <v>0</v>
      </c>
      <c r="N691" s="90" t="str">
        <f>IF(AND($K691=0,L691=0),"0.00%",IF($K691=0,-1,IF(L691=0,1,($K691-L691)/ABS(L691))))</f>
        <v>0.00%</v>
      </c>
      <c r="O691" s="89">
        <v>0</v>
      </c>
      <c r="P691" s="89">
        <f>+K691-O691</f>
        <v>0</v>
      </c>
      <c r="Q691" s="90" t="str">
        <f>IF(AND($K691=0,O691=0),"0.00%",IF($K691=0,-1,IF(O691=0,1,($K691-O691)/ABS(O691))))</f>
        <v>0.00%</v>
      </c>
      <c r="R691" s="91"/>
      <c r="S691" s="89">
        <v>0</v>
      </c>
      <c r="T691" s="89">
        <f>+S691-K691</f>
        <v>0</v>
      </c>
      <c r="U691" s="335">
        <f>IF(C691=0,0,1)+IF(D691=0,0,1)+IF(E691=0,0,1)+IF(G691=0,0,1)+IF(K691=0,0,1)+IF(L691=0,0,1)+IF(M691=0,0,1)+IF(O691=0,0,1)</f>
        <v>0</v>
      </c>
    </row>
    <row r="692" spans="1:21" s="81" customFormat="1" ht="15" hidden="1">
      <c r="A692" s="87" t="s">
        <v>807</v>
      </c>
      <c r="B692" s="88" t="s">
        <v>4266</v>
      </c>
      <c r="C692" s="89">
        <v>0</v>
      </c>
      <c r="D692" s="89">
        <v>0</v>
      </c>
      <c r="E692" s="89">
        <f>C692-D692</f>
        <v>0</v>
      </c>
      <c r="F692" s="90" t="str">
        <f>IF(AND($C692=0,D692=0),"0.00%",IF($C692=0,-1,IF(D692=0,1,($C692-D692)/ABS(D692))))</f>
        <v>0.00%</v>
      </c>
      <c r="G692" s="89">
        <v>0</v>
      </c>
      <c r="H692" s="89">
        <f>+C692-G692</f>
        <v>0</v>
      </c>
      <c r="I692" s="90" t="str">
        <f>IF(AND($C692=0,G692=0),"0.00%",IF($C692=0,-1,IF(G692=0,1,($C692-G692)/ABS(G692))))</f>
        <v>0.00%</v>
      </c>
      <c r="J692" s="91"/>
      <c r="K692" s="89">
        <v>0</v>
      </c>
      <c r="L692" s="89">
        <v>0</v>
      </c>
      <c r="M692" s="89">
        <f>K692-L692</f>
        <v>0</v>
      </c>
      <c r="N692" s="90" t="str">
        <f>IF(AND($K692=0,L692=0),"0.00%",IF($K692=0,-1,IF(L692=0,1,($K692-L692)/ABS(L692))))</f>
        <v>0.00%</v>
      </c>
      <c r="O692" s="89">
        <v>0</v>
      </c>
      <c r="P692" s="89">
        <f>+K692-O692</f>
        <v>0</v>
      </c>
      <c r="Q692" s="90" t="str">
        <f>IF(AND($K692=0,O692=0),"0.00%",IF($K692=0,-1,IF(O692=0,1,($K692-O692)/ABS(O692))))</f>
        <v>0.00%</v>
      </c>
      <c r="R692" s="91"/>
      <c r="S692" s="89">
        <v>0</v>
      </c>
      <c r="T692" s="89">
        <f>+S692-K692</f>
        <v>0</v>
      </c>
      <c r="U692" s="335">
        <f>IF(C692=0,0,1)+IF(D692=0,0,1)+IF(E692=0,0,1)+IF(G692=0,0,1)+IF(K692=0,0,1)+IF(L692=0,0,1)+IF(M692=0,0,1)+IF(O692=0,0,1)</f>
        <v>0</v>
      </c>
    </row>
    <row r="693" spans="1:21" s="81" customFormat="1" ht="15" hidden="1">
      <c r="A693" s="87" t="s">
        <v>808</v>
      </c>
      <c r="B693" s="88" t="s">
        <v>4267</v>
      </c>
      <c r="C693" s="89">
        <v>0</v>
      </c>
      <c r="D693" s="89">
        <v>0</v>
      </c>
      <c r="E693" s="89">
        <f>C693-D693</f>
        <v>0</v>
      </c>
      <c r="F693" s="90" t="str">
        <f>IF(AND($C693=0,D693=0),"0.00%",IF($C693=0,-1,IF(D693=0,1,($C693-D693)/ABS(D693))))</f>
        <v>0.00%</v>
      </c>
      <c r="G693" s="89">
        <v>0</v>
      </c>
      <c r="H693" s="89">
        <f>+C693-G693</f>
        <v>0</v>
      </c>
      <c r="I693" s="90" t="str">
        <f>IF(AND($C693=0,G693=0),"0.00%",IF($C693=0,-1,IF(G693=0,1,($C693-G693)/ABS(G693))))</f>
        <v>0.00%</v>
      </c>
      <c r="J693" s="91"/>
      <c r="K693" s="89">
        <v>0</v>
      </c>
      <c r="L693" s="89">
        <v>0</v>
      </c>
      <c r="M693" s="89">
        <f>K693-L693</f>
        <v>0</v>
      </c>
      <c r="N693" s="90" t="str">
        <f>IF(AND($K693=0,L693=0),"0.00%",IF($K693=0,-1,IF(L693=0,1,($K693-L693)/ABS(L693))))</f>
        <v>0.00%</v>
      </c>
      <c r="O693" s="89">
        <v>0</v>
      </c>
      <c r="P693" s="89">
        <f>+K693-O693</f>
        <v>0</v>
      </c>
      <c r="Q693" s="90" t="str">
        <f>IF(AND($K693=0,O693=0),"0.00%",IF($K693=0,-1,IF(O693=0,1,($K693-O693)/ABS(O693))))</f>
        <v>0.00%</v>
      </c>
      <c r="R693" s="91"/>
      <c r="S693" s="89">
        <v>0</v>
      </c>
      <c r="T693" s="89">
        <f>+S693-K693</f>
        <v>0</v>
      </c>
      <c r="U693" s="335">
        <f>IF(C693=0,0,1)+IF(D693=0,0,1)+IF(E693=0,0,1)+IF(G693=0,0,1)+IF(K693=0,0,1)+IF(L693=0,0,1)+IF(M693=0,0,1)+IF(O693=0,0,1)</f>
        <v>0</v>
      </c>
    </row>
    <row r="694" spans="1:21" s="81" customFormat="1" ht="15" hidden="1">
      <c r="A694" s="87" t="s">
        <v>809</v>
      </c>
      <c r="B694" s="88" t="s">
        <v>4268</v>
      </c>
      <c r="C694" s="89">
        <v>0</v>
      </c>
      <c r="D694" s="89">
        <v>0</v>
      </c>
      <c r="E694" s="89">
        <f>C694-D694</f>
        <v>0</v>
      </c>
      <c r="F694" s="90" t="str">
        <f>IF(AND($C694=0,D694=0),"0.00%",IF($C694=0,-1,IF(D694=0,1,($C694-D694)/ABS(D694))))</f>
        <v>0.00%</v>
      </c>
      <c r="G694" s="89">
        <v>0</v>
      </c>
      <c r="H694" s="89">
        <f>+C694-G694</f>
        <v>0</v>
      </c>
      <c r="I694" s="90" t="str">
        <f>IF(AND($C694=0,G694=0),"0.00%",IF($C694=0,-1,IF(G694=0,1,($C694-G694)/ABS(G694))))</f>
        <v>0.00%</v>
      </c>
      <c r="J694" s="91"/>
      <c r="K694" s="89">
        <v>0</v>
      </c>
      <c r="L694" s="89">
        <v>0</v>
      </c>
      <c r="M694" s="89">
        <f>K694-L694</f>
        <v>0</v>
      </c>
      <c r="N694" s="90" t="str">
        <f>IF(AND($K694=0,L694=0),"0.00%",IF($K694=0,-1,IF(L694=0,1,($K694-L694)/ABS(L694))))</f>
        <v>0.00%</v>
      </c>
      <c r="O694" s="89">
        <v>0</v>
      </c>
      <c r="P694" s="89">
        <f>+K694-O694</f>
        <v>0</v>
      </c>
      <c r="Q694" s="90" t="str">
        <f>IF(AND($K694=0,O694=0),"0.00%",IF($K694=0,-1,IF(O694=0,1,($K694-O694)/ABS(O694))))</f>
        <v>0.00%</v>
      </c>
      <c r="R694" s="91"/>
      <c r="S694" s="89">
        <v>0</v>
      </c>
      <c r="T694" s="89">
        <f>+S694-K694</f>
        <v>0</v>
      </c>
      <c r="U694" s="335">
        <f>IF(C694=0,0,1)+IF(D694=0,0,1)+IF(E694=0,0,1)+IF(G694=0,0,1)+IF(K694=0,0,1)+IF(L694=0,0,1)+IF(M694=0,0,1)+IF(O694=0,0,1)</f>
        <v>0</v>
      </c>
    </row>
    <row r="695" spans="1:21" s="81" customFormat="1" ht="15" hidden="1">
      <c r="A695" s="87" t="s">
        <v>810</v>
      </c>
      <c r="B695" s="88" t="s">
        <v>4269</v>
      </c>
      <c r="C695" s="89">
        <v>0</v>
      </c>
      <c r="D695" s="89">
        <v>0</v>
      </c>
      <c r="E695" s="89">
        <f>C695-D695</f>
        <v>0</v>
      </c>
      <c r="F695" s="90" t="str">
        <f>IF(AND($C695=0,D695=0),"0.00%",IF($C695=0,-1,IF(D695=0,1,($C695-D695)/ABS(D695))))</f>
        <v>0.00%</v>
      </c>
      <c r="G695" s="89">
        <v>0</v>
      </c>
      <c r="H695" s="89">
        <f>+C695-G695</f>
        <v>0</v>
      </c>
      <c r="I695" s="90" t="str">
        <f>IF(AND($C695=0,G695=0),"0.00%",IF($C695=0,-1,IF(G695=0,1,($C695-G695)/ABS(G695))))</f>
        <v>0.00%</v>
      </c>
      <c r="J695" s="91"/>
      <c r="K695" s="89">
        <v>0</v>
      </c>
      <c r="L695" s="89">
        <v>0</v>
      </c>
      <c r="M695" s="89">
        <f>K695-L695</f>
        <v>0</v>
      </c>
      <c r="N695" s="90" t="str">
        <f>IF(AND($K695=0,L695=0),"0.00%",IF($K695=0,-1,IF(L695=0,1,($K695-L695)/ABS(L695))))</f>
        <v>0.00%</v>
      </c>
      <c r="O695" s="89">
        <v>0</v>
      </c>
      <c r="P695" s="89">
        <f>+K695-O695</f>
        <v>0</v>
      </c>
      <c r="Q695" s="90" t="str">
        <f>IF(AND($K695=0,O695=0),"0.00%",IF($K695=0,-1,IF(O695=0,1,($K695-O695)/ABS(O695))))</f>
        <v>0.00%</v>
      </c>
      <c r="R695" s="91"/>
      <c r="S695" s="89">
        <v>0</v>
      </c>
      <c r="T695" s="89">
        <f>+S695-K695</f>
        <v>0</v>
      </c>
      <c r="U695" s="335">
        <f>IF(C695=0,0,1)+IF(D695=0,0,1)+IF(E695=0,0,1)+IF(G695=0,0,1)+IF(K695=0,0,1)+IF(L695=0,0,1)+IF(M695=0,0,1)+IF(O695=0,0,1)</f>
        <v>0</v>
      </c>
    </row>
    <row r="696" spans="1:21" s="81" customFormat="1" ht="15" hidden="1">
      <c r="A696" s="87" t="s">
        <v>811</v>
      </c>
      <c r="B696" s="88" t="s">
        <v>4270</v>
      </c>
      <c r="C696" s="89">
        <v>0</v>
      </c>
      <c r="D696" s="89">
        <v>0</v>
      </c>
      <c r="E696" s="89">
        <f>C696-D696</f>
        <v>0</v>
      </c>
      <c r="F696" s="90" t="str">
        <f>IF(AND($C696=0,D696=0),"0.00%",IF($C696=0,-1,IF(D696=0,1,($C696-D696)/ABS(D696))))</f>
        <v>0.00%</v>
      </c>
      <c r="G696" s="89">
        <v>0</v>
      </c>
      <c r="H696" s="89">
        <f>+C696-G696</f>
        <v>0</v>
      </c>
      <c r="I696" s="90" t="str">
        <f>IF(AND($C696=0,G696=0),"0.00%",IF($C696=0,-1,IF(G696=0,1,($C696-G696)/ABS(G696))))</f>
        <v>0.00%</v>
      </c>
      <c r="J696" s="91"/>
      <c r="K696" s="89">
        <v>0</v>
      </c>
      <c r="L696" s="89">
        <v>0</v>
      </c>
      <c r="M696" s="89">
        <f>K696-L696</f>
        <v>0</v>
      </c>
      <c r="N696" s="90" t="str">
        <f>IF(AND($K696=0,L696=0),"0.00%",IF($K696=0,-1,IF(L696=0,1,($K696-L696)/ABS(L696))))</f>
        <v>0.00%</v>
      </c>
      <c r="O696" s="89">
        <v>0</v>
      </c>
      <c r="P696" s="89">
        <f>+K696-O696</f>
        <v>0</v>
      </c>
      <c r="Q696" s="90" t="str">
        <f>IF(AND($K696=0,O696=0),"0.00%",IF($K696=0,-1,IF(O696=0,1,($K696-O696)/ABS(O696))))</f>
        <v>0.00%</v>
      </c>
      <c r="R696" s="91"/>
      <c r="S696" s="89">
        <v>0</v>
      </c>
      <c r="T696" s="89">
        <f>+S696-K696</f>
        <v>0</v>
      </c>
      <c r="U696" s="335">
        <f>IF(C696=0,0,1)+IF(D696=0,0,1)+IF(E696=0,0,1)+IF(G696=0,0,1)+IF(K696=0,0,1)+IF(L696=0,0,1)+IF(M696=0,0,1)+IF(O696=0,0,1)</f>
        <v>0</v>
      </c>
    </row>
    <row r="697" spans="1:21" s="81" customFormat="1" ht="15" hidden="1">
      <c r="A697" s="87" t="s">
        <v>812</v>
      </c>
      <c r="B697" s="88" t="s">
        <v>4271</v>
      </c>
      <c r="C697" s="89">
        <v>0</v>
      </c>
      <c r="D697" s="89">
        <v>0</v>
      </c>
      <c r="E697" s="89">
        <f>C697-D697</f>
        <v>0</v>
      </c>
      <c r="F697" s="90" t="str">
        <f>IF(AND($C697=0,D697=0),"0.00%",IF($C697=0,-1,IF(D697=0,1,($C697-D697)/ABS(D697))))</f>
        <v>0.00%</v>
      </c>
      <c r="G697" s="89">
        <v>0</v>
      </c>
      <c r="H697" s="89">
        <f>+C697-G697</f>
        <v>0</v>
      </c>
      <c r="I697" s="90" t="str">
        <f>IF(AND($C697=0,G697=0),"0.00%",IF($C697=0,-1,IF(G697=0,1,($C697-G697)/ABS(G697))))</f>
        <v>0.00%</v>
      </c>
      <c r="J697" s="91"/>
      <c r="K697" s="89">
        <v>0</v>
      </c>
      <c r="L697" s="89">
        <v>0</v>
      </c>
      <c r="M697" s="89">
        <f>K697-L697</f>
        <v>0</v>
      </c>
      <c r="N697" s="90" t="str">
        <f>IF(AND($K697=0,L697=0),"0.00%",IF($K697=0,-1,IF(L697=0,1,($K697-L697)/ABS(L697))))</f>
        <v>0.00%</v>
      </c>
      <c r="O697" s="89">
        <v>0</v>
      </c>
      <c r="P697" s="89">
        <f>+K697-O697</f>
        <v>0</v>
      </c>
      <c r="Q697" s="90" t="str">
        <f>IF(AND($K697=0,O697=0),"0.00%",IF($K697=0,-1,IF(O697=0,1,($K697-O697)/ABS(O697))))</f>
        <v>0.00%</v>
      </c>
      <c r="R697" s="91"/>
      <c r="S697" s="89">
        <v>0</v>
      </c>
      <c r="T697" s="89">
        <f>+S697-K697</f>
        <v>0</v>
      </c>
      <c r="U697" s="335">
        <f>IF(C697=0,0,1)+IF(D697=0,0,1)+IF(E697=0,0,1)+IF(G697=0,0,1)+IF(K697=0,0,1)+IF(L697=0,0,1)+IF(M697=0,0,1)+IF(O697=0,0,1)</f>
        <v>0</v>
      </c>
    </row>
    <row r="698" spans="1:21" s="81" customFormat="1" ht="15" hidden="1">
      <c r="A698" s="87" t="s">
        <v>813</v>
      </c>
      <c r="B698" s="88" t="s">
        <v>4272</v>
      </c>
      <c r="C698" s="89">
        <v>0</v>
      </c>
      <c r="D698" s="89">
        <v>0</v>
      </c>
      <c r="E698" s="89">
        <f>C698-D698</f>
        <v>0</v>
      </c>
      <c r="F698" s="90" t="str">
        <f>IF(AND($C698=0,D698=0),"0.00%",IF($C698=0,-1,IF(D698=0,1,($C698-D698)/ABS(D698))))</f>
        <v>0.00%</v>
      </c>
      <c r="G698" s="89">
        <v>0</v>
      </c>
      <c r="H698" s="89">
        <f>+C698-G698</f>
        <v>0</v>
      </c>
      <c r="I698" s="90" t="str">
        <f>IF(AND($C698=0,G698=0),"0.00%",IF($C698=0,-1,IF(G698=0,1,($C698-G698)/ABS(G698))))</f>
        <v>0.00%</v>
      </c>
      <c r="J698" s="91"/>
      <c r="K698" s="89">
        <v>0</v>
      </c>
      <c r="L698" s="89">
        <v>0</v>
      </c>
      <c r="M698" s="89">
        <f>K698-L698</f>
        <v>0</v>
      </c>
      <c r="N698" s="90" t="str">
        <f>IF(AND($K698=0,L698=0),"0.00%",IF($K698=0,-1,IF(L698=0,1,($K698-L698)/ABS(L698))))</f>
        <v>0.00%</v>
      </c>
      <c r="O698" s="89">
        <v>0</v>
      </c>
      <c r="P698" s="89">
        <f>+K698-O698</f>
        <v>0</v>
      </c>
      <c r="Q698" s="90" t="str">
        <f>IF(AND($K698=0,O698=0),"0.00%",IF($K698=0,-1,IF(O698=0,1,($K698-O698)/ABS(O698))))</f>
        <v>0.00%</v>
      </c>
      <c r="R698" s="91"/>
      <c r="S698" s="89">
        <v>0</v>
      </c>
      <c r="T698" s="89">
        <f>+S698-K698</f>
        <v>0</v>
      </c>
      <c r="U698" s="335">
        <f>IF(C698=0,0,1)+IF(D698=0,0,1)+IF(E698=0,0,1)+IF(G698=0,0,1)+IF(K698=0,0,1)+IF(L698=0,0,1)+IF(M698=0,0,1)+IF(O698=0,0,1)</f>
        <v>0</v>
      </c>
    </row>
    <row r="699" spans="1:21" s="81" customFormat="1" ht="15" hidden="1">
      <c r="A699" s="87" t="s">
        <v>814</v>
      </c>
      <c r="B699" s="88" t="s">
        <v>4273</v>
      </c>
      <c r="C699" s="89">
        <v>0</v>
      </c>
      <c r="D699" s="89">
        <v>0</v>
      </c>
      <c r="E699" s="89">
        <f>C699-D699</f>
        <v>0</v>
      </c>
      <c r="F699" s="90" t="str">
        <f>IF(AND($C699=0,D699=0),"0.00%",IF($C699=0,-1,IF(D699=0,1,($C699-D699)/ABS(D699))))</f>
        <v>0.00%</v>
      </c>
      <c r="G699" s="89">
        <v>0</v>
      </c>
      <c r="H699" s="89">
        <f>+C699-G699</f>
        <v>0</v>
      </c>
      <c r="I699" s="90" t="str">
        <f>IF(AND($C699=0,G699=0),"0.00%",IF($C699=0,-1,IF(G699=0,1,($C699-G699)/ABS(G699))))</f>
        <v>0.00%</v>
      </c>
      <c r="J699" s="91"/>
      <c r="K699" s="89">
        <v>0</v>
      </c>
      <c r="L699" s="89">
        <v>0</v>
      </c>
      <c r="M699" s="89">
        <f>K699-L699</f>
        <v>0</v>
      </c>
      <c r="N699" s="90" t="str">
        <f>IF(AND($K699=0,L699=0),"0.00%",IF($K699=0,-1,IF(L699=0,1,($K699-L699)/ABS(L699))))</f>
        <v>0.00%</v>
      </c>
      <c r="O699" s="89">
        <v>0</v>
      </c>
      <c r="P699" s="89">
        <f>+K699-O699</f>
        <v>0</v>
      </c>
      <c r="Q699" s="90" t="str">
        <f>IF(AND($K699=0,O699=0),"0.00%",IF($K699=0,-1,IF(O699=0,1,($K699-O699)/ABS(O699))))</f>
        <v>0.00%</v>
      </c>
      <c r="R699" s="91"/>
      <c r="S699" s="89">
        <v>0</v>
      </c>
      <c r="T699" s="89">
        <f>+S699-K699</f>
        <v>0</v>
      </c>
      <c r="U699" s="335">
        <f>IF(C699=0,0,1)+IF(D699=0,0,1)+IF(E699=0,0,1)+IF(G699=0,0,1)+IF(K699=0,0,1)+IF(L699=0,0,1)+IF(M699=0,0,1)+IF(O699=0,0,1)</f>
        <v>0</v>
      </c>
    </row>
    <row r="700" spans="1:21" s="81" customFormat="1" ht="15" hidden="1">
      <c r="A700" s="87" t="s">
        <v>815</v>
      </c>
      <c r="B700" s="88" t="s">
        <v>4274</v>
      </c>
      <c r="C700" s="89">
        <v>0</v>
      </c>
      <c r="D700" s="89">
        <v>0</v>
      </c>
      <c r="E700" s="89">
        <f>C700-D700</f>
        <v>0</v>
      </c>
      <c r="F700" s="90" t="str">
        <f>IF(AND($C700=0,D700=0),"0.00%",IF($C700=0,-1,IF(D700=0,1,($C700-D700)/ABS(D700))))</f>
        <v>0.00%</v>
      </c>
      <c r="G700" s="89">
        <v>0</v>
      </c>
      <c r="H700" s="89">
        <f>+C700-G700</f>
        <v>0</v>
      </c>
      <c r="I700" s="90" t="str">
        <f>IF(AND($C700=0,G700=0),"0.00%",IF($C700=0,-1,IF(G700=0,1,($C700-G700)/ABS(G700))))</f>
        <v>0.00%</v>
      </c>
      <c r="J700" s="91"/>
      <c r="K700" s="89">
        <v>0</v>
      </c>
      <c r="L700" s="89">
        <v>0</v>
      </c>
      <c r="M700" s="89">
        <f>K700-L700</f>
        <v>0</v>
      </c>
      <c r="N700" s="90" t="str">
        <f>IF(AND($K700=0,L700=0),"0.00%",IF($K700=0,-1,IF(L700=0,1,($K700-L700)/ABS(L700))))</f>
        <v>0.00%</v>
      </c>
      <c r="O700" s="89">
        <v>0</v>
      </c>
      <c r="P700" s="89">
        <f>+K700-O700</f>
        <v>0</v>
      </c>
      <c r="Q700" s="90" t="str">
        <f>IF(AND($K700=0,O700=0),"0.00%",IF($K700=0,-1,IF(O700=0,1,($K700-O700)/ABS(O700))))</f>
        <v>0.00%</v>
      </c>
      <c r="R700" s="91"/>
      <c r="S700" s="89">
        <v>0</v>
      </c>
      <c r="T700" s="89">
        <f>+S700-K700</f>
        <v>0</v>
      </c>
      <c r="U700" s="335">
        <f>IF(C700=0,0,1)+IF(D700=0,0,1)+IF(E700=0,0,1)+IF(G700=0,0,1)+IF(K700=0,0,1)+IF(L700=0,0,1)+IF(M700=0,0,1)+IF(O700=0,0,1)</f>
        <v>0</v>
      </c>
    </row>
    <row r="701" spans="1:21" s="81" customFormat="1" ht="15" hidden="1">
      <c r="A701" s="87" t="s">
        <v>816</v>
      </c>
      <c r="B701" s="88" t="s">
        <v>4275</v>
      </c>
      <c r="C701" s="89">
        <v>0</v>
      </c>
      <c r="D701" s="89">
        <v>0</v>
      </c>
      <c r="E701" s="89">
        <f>C701-D701</f>
        <v>0</v>
      </c>
      <c r="F701" s="90" t="str">
        <f>IF(AND($C701=0,D701=0),"0.00%",IF($C701=0,-1,IF(D701=0,1,($C701-D701)/ABS(D701))))</f>
        <v>0.00%</v>
      </c>
      <c r="G701" s="89">
        <v>0</v>
      </c>
      <c r="H701" s="89">
        <f>+C701-G701</f>
        <v>0</v>
      </c>
      <c r="I701" s="90" t="str">
        <f>IF(AND($C701=0,G701=0),"0.00%",IF($C701=0,-1,IF(G701=0,1,($C701-G701)/ABS(G701))))</f>
        <v>0.00%</v>
      </c>
      <c r="J701" s="91"/>
      <c r="K701" s="89">
        <v>0</v>
      </c>
      <c r="L701" s="89">
        <v>0</v>
      </c>
      <c r="M701" s="89">
        <f>K701-L701</f>
        <v>0</v>
      </c>
      <c r="N701" s="90" t="str">
        <f>IF(AND($K701=0,L701=0),"0.00%",IF($K701=0,-1,IF(L701=0,1,($K701-L701)/ABS(L701))))</f>
        <v>0.00%</v>
      </c>
      <c r="O701" s="89">
        <v>0</v>
      </c>
      <c r="P701" s="89">
        <f>+K701-O701</f>
        <v>0</v>
      </c>
      <c r="Q701" s="90" t="str">
        <f>IF(AND($K701=0,O701=0),"0.00%",IF($K701=0,-1,IF(O701=0,1,($K701-O701)/ABS(O701))))</f>
        <v>0.00%</v>
      </c>
      <c r="R701" s="91"/>
      <c r="S701" s="89">
        <v>0</v>
      </c>
      <c r="T701" s="89">
        <f>+S701-K701</f>
        <v>0</v>
      </c>
      <c r="U701" s="335">
        <f>IF(C701=0,0,1)+IF(D701=0,0,1)+IF(E701=0,0,1)+IF(G701=0,0,1)+IF(K701=0,0,1)+IF(L701=0,0,1)+IF(M701=0,0,1)+IF(O701=0,0,1)</f>
        <v>0</v>
      </c>
    </row>
    <row r="702" spans="1:21" s="81" customFormat="1" ht="15" hidden="1">
      <c r="A702" s="87" t="s">
        <v>817</v>
      </c>
      <c r="B702" s="88" t="s">
        <v>4276</v>
      </c>
      <c r="C702" s="89">
        <v>0</v>
      </c>
      <c r="D702" s="89">
        <v>0</v>
      </c>
      <c r="E702" s="89">
        <f>C702-D702</f>
        <v>0</v>
      </c>
      <c r="F702" s="90" t="str">
        <f>IF(AND($C702=0,D702=0),"0.00%",IF($C702=0,-1,IF(D702=0,1,($C702-D702)/ABS(D702))))</f>
        <v>0.00%</v>
      </c>
      <c r="G702" s="89">
        <v>0</v>
      </c>
      <c r="H702" s="89">
        <f>+C702-G702</f>
        <v>0</v>
      </c>
      <c r="I702" s="90" t="str">
        <f>IF(AND($C702=0,G702=0),"0.00%",IF($C702=0,-1,IF(G702=0,1,($C702-G702)/ABS(G702))))</f>
        <v>0.00%</v>
      </c>
      <c r="J702" s="91"/>
      <c r="K702" s="89">
        <v>0</v>
      </c>
      <c r="L702" s="89">
        <v>0</v>
      </c>
      <c r="M702" s="89">
        <f>K702-L702</f>
        <v>0</v>
      </c>
      <c r="N702" s="90" t="str">
        <f>IF(AND($K702=0,L702=0),"0.00%",IF($K702=0,-1,IF(L702=0,1,($K702-L702)/ABS(L702))))</f>
        <v>0.00%</v>
      </c>
      <c r="O702" s="89">
        <v>0</v>
      </c>
      <c r="P702" s="89">
        <f>+K702-O702</f>
        <v>0</v>
      </c>
      <c r="Q702" s="90" t="str">
        <f>IF(AND($K702=0,O702=0),"0.00%",IF($K702=0,-1,IF(O702=0,1,($K702-O702)/ABS(O702))))</f>
        <v>0.00%</v>
      </c>
      <c r="R702" s="91"/>
      <c r="S702" s="89">
        <v>0</v>
      </c>
      <c r="T702" s="89">
        <f>+S702-K702</f>
        <v>0</v>
      </c>
      <c r="U702" s="335">
        <f>IF(C702=0,0,1)+IF(D702=0,0,1)+IF(E702=0,0,1)+IF(G702=0,0,1)+IF(K702=0,0,1)+IF(L702=0,0,1)+IF(M702=0,0,1)+IF(O702=0,0,1)</f>
        <v>0</v>
      </c>
    </row>
    <row r="703" spans="1:21" s="81" customFormat="1" ht="15" hidden="1">
      <c r="A703" s="87" t="s">
        <v>818</v>
      </c>
      <c r="B703" s="88" t="s">
        <v>4277</v>
      </c>
      <c r="C703" s="89">
        <v>0</v>
      </c>
      <c r="D703" s="89">
        <v>0</v>
      </c>
      <c r="E703" s="89">
        <f>C703-D703</f>
        <v>0</v>
      </c>
      <c r="F703" s="90" t="str">
        <f>IF(AND($C703=0,D703=0),"0.00%",IF($C703=0,-1,IF(D703=0,1,($C703-D703)/ABS(D703))))</f>
        <v>0.00%</v>
      </c>
      <c r="G703" s="89">
        <v>0</v>
      </c>
      <c r="H703" s="89">
        <f>+C703-G703</f>
        <v>0</v>
      </c>
      <c r="I703" s="90" t="str">
        <f>IF(AND($C703=0,G703=0),"0.00%",IF($C703=0,-1,IF(G703=0,1,($C703-G703)/ABS(G703))))</f>
        <v>0.00%</v>
      </c>
      <c r="J703" s="91"/>
      <c r="K703" s="89">
        <v>0</v>
      </c>
      <c r="L703" s="89">
        <v>0</v>
      </c>
      <c r="M703" s="89">
        <f>K703-L703</f>
        <v>0</v>
      </c>
      <c r="N703" s="90" t="str">
        <f>IF(AND($K703=0,L703=0),"0.00%",IF($K703=0,-1,IF(L703=0,1,($K703-L703)/ABS(L703))))</f>
        <v>0.00%</v>
      </c>
      <c r="O703" s="89">
        <v>0</v>
      </c>
      <c r="P703" s="89">
        <f>+K703-O703</f>
        <v>0</v>
      </c>
      <c r="Q703" s="90" t="str">
        <f>IF(AND($K703=0,O703=0),"0.00%",IF($K703=0,-1,IF(O703=0,1,($K703-O703)/ABS(O703))))</f>
        <v>0.00%</v>
      </c>
      <c r="R703" s="91"/>
      <c r="S703" s="89">
        <v>0</v>
      </c>
      <c r="T703" s="89">
        <f>+S703-K703</f>
        <v>0</v>
      </c>
      <c r="U703" s="335">
        <f>IF(C703=0,0,1)+IF(D703=0,0,1)+IF(E703=0,0,1)+IF(G703=0,0,1)+IF(K703=0,0,1)+IF(L703=0,0,1)+IF(M703=0,0,1)+IF(O703=0,0,1)</f>
        <v>0</v>
      </c>
    </row>
    <row r="704" spans="1:21" s="81" customFormat="1" ht="15" hidden="1">
      <c r="A704" s="87" t="s">
        <v>819</v>
      </c>
      <c r="B704" s="88" t="s">
        <v>4278</v>
      </c>
      <c r="C704" s="89">
        <v>0</v>
      </c>
      <c r="D704" s="89">
        <v>0</v>
      </c>
      <c r="E704" s="89">
        <f>C704-D704</f>
        <v>0</v>
      </c>
      <c r="F704" s="90" t="str">
        <f>IF(AND($C704=0,D704=0),"0.00%",IF($C704=0,-1,IF(D704=0,1,($C704-D704)/ABS(D704))))</f>
        <v>0.00%</v>
      </c>
      <c r="G704" s="89">
        <v>0</v>
      </c>
      <c r="H704" s="89">
        <f>+C704-G704</f>
        <v>0</v>
      </c>
      <c r="I704" s="90" t="str">
        <f>IF(AND($C704=0,G704=0),"0.00%",IF($C704=0,-1,IF(G704=0,1,($C704-G704)/ABS(G704))))</f>
        <v>0.00%</v>
      </c>
      <c r="J704" s="91"/>
      <c r="K704" s="89">
        <v>0</v>
      </c>
      <c r="L704" s="89">
        <v>0</v>
      </c>
      <c r="M704" s="89">
        <f>K704-L704</f>
        <v>0</v>
      </c>
      <c r="N704" s="90" t="str">
        <f>IF(AND($K704=0,L704=0),"0.00%",IF($K704=0,-1,IF(L704=0,1,($K704-L704)/ABS(L704))))</f>
        <v>0.00%</v>
      </c>
      <c r="O704" s="89">
        <v>0</v>
      </c>
      <c r="P704" s="89">
        <f>+K704-O704</f>
        <v>0</v>
      </c>
      <c r="Q704" s="90" t="str">
        <f>IF(AND($K704=0,O704=0),"0.00%",IF($K704=0,-1,IF(O704=0,1,($K704-O704)/ABS(O704))))</f>
        <v>0.00%</v>
      </c>
      <c r="R704" s="91"/>
      <c r="S704" s="89">
        <v>0</v>
      </c>
      <c r="T704" s="89">
        <f>+S704-K704</f>
        <v>0</v>
      </c>
      <c r="U704" s="335">
        <f>IF(C704=0,0,1)+IF(D704=0,0,1)+IF(E704=0,0,1)+IF(G704=0,0,1)+IF(K704=0,0,1)+IF(L704=0,0,1)+IF(M704=0,0,1)+IF(O704=0,0,1)</f>
        <v>0</v>
      </c>
    </row>
    <row r="705" spans="1:21" s="81" customFormat="1" ht="15" hidden="1">
      <c r="A705" s="87" t="s">
        <v>820</v>
      </c>
      <c r="B705" s="88" t="s">
        <v>4279</v>
      </c>
      <c r="C705" s="89">
        <v>0</v>
      </c>
      <c r="D705" s="89">
        <v>0</v>
      </c>
      <c r="E705" s="89">
        <f>C705-D705</f>
        <v>0</v>
      </c>
      <c r="F705" s="90" t="str">
        <f>IF(AND($C705=0,D705=0),"0.00%",IF($C705=0,-1,IF(D705=0,1,($C705-D705)/ABS(D705))))</f>
        <v>0.00%</v>
      </c>
      <c r="G705" s="89">
        <v>0</v>
      </c>
      <c r="H705" s="89">
        <f>+C705-G705</f>
        <v>0</v>
      </c>
      <c r="I705" s="90" t="str">
        <f>IF(AND($C705=0,G705=0),"0.00%",IF($C705=0,-1,IF(G705=0,1,($C705-G705)/ABS(G705))))</f>
        <v>0.00%</v>
      </c>
      <c r="J705" s="91"/>
      <c r="K705" s="89">
        <v>0</v>
      </c>
      <c r="L705" s="89">
        <v>0</v>
      </c>
      <c r="M705" s="89">
        <f>K705-L705</f>
        <v>0</v>
      </c>
      <c r="N705" s="90" t="str">
        <f>IF(AND($K705=0,L705=0),"0.00%",IF($K705=0,-1,IF(L705=0,1,($K705-L705)/ABS(L705))))</f>
        <v>0.00%</v>
      </c>
      <c r="O705" s="89">
        <v>0</v>
      </c>
      <c r="P705" s="89">
        <f>+K705-O705</f>
        <v>0</v>
      </c>
      <c r="Q705" s="90" t="str">
        <f>IF(AND($K705=0,O705=0),"0.00%",IF($K705=0,-1,IF(O705=0,1,($K705-O705)/ABS(O705))))</f>
        <v>0.00%</v>
      </c>
      <c r="R705" s="91"/>
      <c r="S705" s="89">
        <v>0</v>
      </c>
      <c r="T705" s="89">
        <f>+S705-K705</f>
        <v>0</v>
      </c>
      <c r="U705" s="335">
        <f>IF(C705=0,0,1)+IF(D705=0,0,1)+IF(E705=0,0,1)+IF(G705=0,0,1)+IF(K705=0,0,1)+IF(L705=0,0,1)+IF(M705=0,0,1)+IF(O705=0,0,1)</f>
        <v>0</v>
      </c>
    </row>
    <row r="706" spans="1:21" s="81" customFormat="1" ht="15" hidden="1">
      <c r="A706" s="87" t="s">
        <v>821</v>
      </c>
      <c r="B706" s="88" t="s">
        <v>4280</v>
      </c>
      <c r="C706" s="89">
        <v>0</v>
      </c>
      <c r="D706" s="89">
        <v>0</v>
      </c>
      <c r="E706" s="89">
        <f>C706-D706</f>
        <v>0</v>
      </c>
      <c r="F706" s="90" t="str">
        <f>IF(AND($C706=0,D706=0),"0.00%",IF($C706=0,-1,IF(D706=0,1,($C706-D706)/ABS(D706))))</f>
        <v>0.00%</v>
      </c>
      <c r="G706" s="89">
        <v>0</v>
      </c>
      <c r="H706" s="89">
        <f>+C706-G706</f>
        <v>0</v>
      </c>
      <c r="I706" s="90" t="str">
        <f>IF(AND($C706=0,G706=0),"0.00%",IF($C706=0,-1,IF(G706=0,1,($C706-G706)/ABS(G706))))</f>
        <v>0.00%</v>
      </c>
      <c r="J706" s="91"/>
      <c r="K706" s="89">
        <v>0</v>
      </c>
      <c r="L706" s="89">
        <v>0</v>
      </c>
      <c r="M706" s="89">
        <f>K706-L706</f>
        <v>0</v>
      </c>
      <c r="N706" s="90" t="str">
        <f>IF(AND($K706=0,L706=0),"0.00%",IF($K706=0,-1,IF(L706=0,1,($K706-L706)/ABS(L706))))</f>
        <v>0.00%</v>
      </c>
      <c r="O706" s="89">
        <v>0</v>
      </c>
      <c r="P706" s="89">
        <f>+K706-O706</f>
        <v>0</v>
      </c>
      <c r="Q706" s="90" t="str">
        <f>IF(AND($K706=0,O706=0),"0.00%",IF($K706=0,-1,IF(O706=0,1,($K706-O706)/ABS(O706))))</f>
        <v>0.00%</v>
      </c>
      <c r="R706" s="91"/>
      <c r="S706" s="89">
        <v>0</v>
      </c>
      <c r="T706" s="89">
        <f>+S706-K706</f>
        <v>0</v>
      </c>
      <c r="U706" s="335">
        <f>IF(C706=0,0,1)+IF(D706=0,0,1)+IF(E706=0,0,1)+IF(G706=0,0,1)+IF(K706=0,0,1)+IF(L706=0,0,1)+IF(M706=0,0,1)+IF(O706=0,0,1)</f>
        <v>0</v>
      </c>
    </row>
    <row r="707" spans="1:21" s="81" customFormat="1" ht="15" hidden="1">
      <c r="A707" s="87" t="s">
        <v>822</v>
      </c>
      <c r="B707" s="88" t="s">
        <v>4281</v>
      </c>
      <c r="C707" s="89">
        <v>0</v>
      </c>
      <c r="D707" s="89">
        <v>0</v>
      </c>
      <c r="E707" s="89">
        <f>C707-D707</f>
        <v>0</v>
      </c>
      <c r="F707" s="90" t="str">
        <f>IF(AND($C707=0,D707=0),"0.00%",IF($C707=0,-1,IF(D707=0,1,($C707-D707)/ABS(D707))))</f>
        <v>0.00%</v>
      </c>
      <c r="G707" s="89">
        <v>0</v>
      </c>
      <c r="H707" s="89">
        <f>+C707-G707</f>
        <v>0</v>
      </c>
      <c r="I707" s="90" t="str">
        <f>IF(AND($C707=0,G707=0),"0.00%",IF($C707=0,-1,IF(G707=0,1,($C707-G707)/ABS(G707))))</f>
        <v>0.00%</v>
      </c>
      <c r="J707" s="91"/>
      <c r="K707" s="89">
        <v>0</v>
      </c>
      <c r="L707" s="89">
        <v>0</v>
      </c>
      <c r="M707" s="89">
        <f>K707-L707</f>
        <v>0</v>
      </c>
      <c r="N707" s="90" t="str">
        <f>IF(AND($K707=0,L707=0),"0.00%",IF($K707=0,-1,IF(L707=0,1,($K707-L707)/ABS(L707))))</f>
        <v>0.00%</v>
      </c>
      <c r="O707" s="89">
        <v>0</v>
      </c>
      <c r="P707" s="89">
        <f>+K707-O707</f>
        <v>0</v>
      </c>
      <c r="Q707" s="90" t="str">
        <f>IF(AND($K707=0,O707=0),"0.00%",IF($K707=0,-1,IF(O707=0,1,($K707-O707)/ABS(O707))))</f>
        <v>0.00%</v>
      </c>
      <c r="R707" s="91"/>
      <c r="S707" s="89">
        <v>0</v>
      </c>
      <c r="T707" s="89">
        <f>+S707-K707</f>
        <v>0</v>
      </c>
      <c r="U707" s="335">
        <f>IF(C707=0,0,1)+IF(D707=0,0,1)+IF(E707=0,0,1)+IF(G707=0,0,1)+IF(K707=0,0,1)+IF(L707=0,0,1)+IF(M707=0,0,1)+IF(O707=0,0,1)</f>
        <v>0</v>
      </c>
    </row>
    <row r="708" spans="1:21" s="81" customFormat="1" ht="15" hidden="1">
      <c r="A708" s="87" t="s">
        <v>823</v>
      </c>
      <c r="B708" s="88" t="s">
        <v>4282</v>
      </c>
      <c r="C708" s="89">
        <v>0</v>
      </c>
      <c r="D708" s="89">
        <v>0</v>
      </c>
      <c r="E708" s="89">
        <f>C708-D708</f>
        <v>0</v>
      </c>
      <c r="F708" s="90" t="str">
        <f>IF(AND($C708=0,D708=0),"0.00%",IF($C708=0,-1,IF(D708=0,1,($C708-D708)/ABS(D708))))</f>
        <v>0.00%</v>
      </c>
      <c r="G708" s="89">
        <v>0</v>
      </c>
      <c r="H708" s="89">
        <f>+C708-G708</f>
        <v>0</v>
      </c>
      <c r="I708" s="90" t="str">
        <f>IF(AND($C708=0,G708=0),"0.00%",IF($C708=0,-1,IF(G708=0,1,($C708-G708)/ABS(G708))))</f>
        <v>0.00%</v>
      </c>
      <c r="J708" s="91"/>
      <c r="K708" s="89">
        <v>0</v>
      </c>
      <c r="L708" s="89">
        <v>0</v>
      </c>
      <c r="M708" s="89">
        <f>K708-L708</f>
        <v>0</v>
      </c>
      <c r="N708" s="90" t="str">
        <f>IF(AND($K708=0,L708=0),"0.00%",IF($K708=0,-1,IF(L708=0,1,($K708-L708)/ABS(L708))))</f>
        <v>0.00%</v>
      </c>
      <c r="O708" s="89">
        <v>0</v>
      </c>
      <c r="P708" s="89">
        <f>+K708-O708</f>
        <v>0</v>
      </c>
      <c r="Q708" s="90" t="str">
        <f>IF(AND($K708=0,O708=0),"0.00%",IF($K708=0,-1,IF(O708=0,1,($K708-O708)/ABS(O708))))</f>
        <v>0.00%</v>
      </c>
      <c r="R708" s="91"/>
      <c r="S708" s="89">
        <v>0</v>
      </c>
      <c r="T708" s="89">
        <f>+S708-K708</f>
        <v>0</v>
      </c>
      <c r="U708" s="335">
        <f>IF(C708=0,0,1)+IF(D708=0,0,1)+IF(E708=0,0,1)+IF(G708=0,0,1)+IF(K708=0,0,1)+IF(L708=0,0,1)+IF(M708=0,0,1)+IF(O708=0,0,1)</f>
        <v>0</v>
      </c>
    </row>
    <row r="709" spans="1:21" s="81" customFormat="1" ht="15" hidden="1">
      <c r="A709" s="87" t="s">
        <v>824</v>
      </c>
      <c r="B709" s="88" t="s">
        <v>4283</v>
      </c>
      <c r="C709" s="89">
        <v>0</v>
      </c>
      <c r="D709" s="89">
        <v>0</v>
      </c>
      <c r="E709" s="89">
        <f>C709-D709</f>
        <v>0</v>
      </c>
      <c r="F709" s="90" t="str">
        <f>IF(AND($C709=0,D709=0),"0.00%",IF($C709=0,-1,IF(D709=0,1,($C709-D709)/ABS(D709))))</f>
        <v>0.00%</v>
      </c>
      <c r="G709" s="89">
        <v>0</v>
      </c>
      <c r="H709" s="89">
        <f>+C709-G709</f>
        <v>0</v>
      </c>
      <c r="I709" s="90" t="str">
        <f>IF(AND($C709=0,G709=0),"0.00%",IF($C709=0,-1,IF(G709=0,1,($C709-G709)/ABS(G709))))</f>
        <v>0.00%</v>
      </c>
      <c r="J709" s="91"/>
      <c r="K709" s="89">
        <v>0</v>
      </c>
      <c r="L709" s="89">
        <v>0</v>
      </c>
      <c r="M709" s="89">
        <f>K709-L709</f>
        <v>0</v>
      </c>
      <c r="N709" s="90" t="str">
        <f>IF(AND($K709=0,L709=0),"0.00%",IF($K709=0,-1,IF(L709=0,1,($K709-L709)/ABS(L709))))</f>
        <v>0.00%</v>
      </c>
      <c r="O709" s="89">
        <v>0</v>
      </c>
      <c r="P709" s="89">
        <f>+K709-O709</f>
        <v>0</v>
      </c>
      <c r="Q709" s="90" t="str">
        <f>IF(AND($K709=0,O709=0),"0.00%",IF($K709=0,-1,IF(O709=0,1,($K709-O709)/ABS(O709))))</f>
        <v>0.00%</v>
      </c>
      <c r="R709" s="91"/>
      <c r="S709" s="89">
        <v>0</v>
      </c>
      <c r="T709" s="89">
        <f>+S709-K709</f>
        <v>0</v>
      </c>
      <c r="U709" s="335">
        <f>IF(C709=0,0,1)+IF(D709=0,0,1)+IF(E709=0,0,1)+IF(G709=0,0,1)+IF(K709=0,0,1)+IF(L709=0,0,1)+IF(M709=0,0,1)+IF(O709=0,0,1)</f>
        <v>0</v>
      </c>
    </row>
    <row r="710" spans="1:21" s="81" customFormat="1" ht="15" hidden="1">
      <c r="A710" s="87" t="s">
        <v>825</v>
      </c>
      <c r="B710" s="88" t="s">
        <v>4284</v>
      </c>
      <c r="C710" s="89">
        <v>0</v>
      </c>
      <c r="D710" s="89">
        <v>0</v>
      </c>
      <c r="E710" s="89">
        <f>C710-D710</f>
        <v>0</v>
      </c>
      <c r="F710" s="90" t="str">
        <f>IF(AND($C710=0,D710=0),"0.00%",IF($C710=0,-1,IF(D710=0,1,($C710-D710)/ABS(D710))))</f>
        <v>0.00%</v>
      </c>
      <c r="G710" s="89">
        <v>0</v>
      </c>
      <c r="H710" s="89">
        <f>+C710-G710</f>
        <v>0</v>
      </c>
      <c r="I710" s="90" t="str">
        <f>IF(AND($C710=0,G710=0),"0.00%",IF($C710=0,-1,IF(G710=0,1,($C710-G710)/ABS(G710))))</f>
        <v>0.00%</v>
      </c>
      <c r="J710" s="91"/>
      <c r="K710" s="89">
        <v>0</v>
      </c>
      <c r="L710" s="89">
        <v>0</v>
      </c>
      <c r="M710" s="89">
        <f>K710-L710</f>
        <v>0</v>
      </c>
      <c r="N710" s="90" t="str">
        <f>IF(AND($K710=0,L710=0),"0.00%",IF($K710=0,-1,IF(L710=0,1,($K710-L710)/ABS(L710))))</f>
        <v>0.00%</v>
      </c>
      <c r="O710" s="89">
        <v>0</v>
      </c>
      <c r="P710" s="89">
        <f>+K710-O710</f>
        <v>0</v>
      </c>
      <c r="Q710" s="90" t="str">
        <f>IF(AND($K710=0,O710=0),"0.00%",IF($K710=0,-1,IF(O710=0,1,($K710-O710)/ABS(O710))))</f>
        <v>0.00%</v>
      </c>
      <c r="R710" s="91"/>
      <c r="S710" s="89">
        <v>0</v>
      </c>
      <c r="T710" s="89">
        <f>+S710-K710</f>
        <v>0</v>
      </c>
      <c r="U710" s="335">
        <f>IF(C710=0,0,1)+IF(D710=0,0,1)+IF(E710=0,0,1)+IF(G710=0,0,1)+IF(K710=0,0,1)+IF(L710=0,0,1)+IF(M710=0,0,1)+IF(O710=0,0,1)</f>
        <v>0</v>
      </c>
    </row>
    <row r="711" spans="1:21" s="81" customFormat="1" ht="15" hidden="1">
      <c r="A711" s="87" t="s">
        <v>826</v>
      </c>
      <c r="B711" s="88" t="s">
        <v>4285</v>
      </c>
      <c r="C711" s="89">
        <v>0</v>
      </c>
      <c r="D711" s="89">
        <v>0</v>
      </c>
      <c r="E711" s="89">
        <f>C711-D711</f>
        <v>0</v>
      </c>
      <c r="F711" s="90" t="str">
        <f>IF(AND($C711=0,D711=0),"0.00%",IF($C711=0,-1,IF(D711=0,1,($C711-D711)/ABS(D711))))</f>
        <v>0.00%</v>
      </c>
      <c r="G711" s="89">
        <v>0</v>
      </c>
      <c r="H711" s="89">
        <f>+C711-G711</f>
        <v>0</v>
      </c>
      <c r="I711" s="90" t="str">
        <f>IF(AND($C711=0,G711=0),"0.00%",IF($C711=0,-1,IF(G711=0,1,($C711-G711)/ABS(G711))))</f>
        <v>0.00%</v>
      </c>
      <c r="J711" s="91"/>
      <c r="K711" s="89">
        <v>0</v>
      </c>
      <c r="L711" s="89">
        <v>0</v>
      </c>
      <c r="M711" s="89">
        <f>K711-L711</f>
        <v>0</v>
      </c>
      <c r="N711" s="90" t="str">
        <f>IF(AND($K711=0,L711=0),"0.00%",IF($K711=0,-1,IF(L711=0,1,($K711-L711)/ABS(L711))))</f>
        <v>0.00%</v>
      </c>
      <c r="O711" s="89">
        <v>0</v>
      </c>
      <c r="P711" s="89">
        <f>+K711-O711</f>
        <v>0</v>
      </c>
      <c r="Q711" s="90" t="str">
        <f>IF(AND($K711=0,O711=0),"0.00%",IF($K711=0,-1,IF(O711=0,1,($K711-O711)/ABS(O711))))</f>
        <v>0.00%</v>
      </c>
      <c r="R711" s="91"/>
      <c r="S711" s="89">
        <v>0</v>
      </c>
      <c r="T711" s="89">
        <f>+S711-K711</f>
        <v>0</v>
      </c>
      <c r="U711" s="335">
        <f>IF(C711=0,0,1)+IF(D711=0,0,1)+IF(E711=0,0,1)+IF(G711=0,0,1)+IF(K711=0,0,1)+IF(L711=0,0,1)+IF(M711=0,0,1)+IF(O711=0,0,1)</f>
        <v>0</v>
      </c>
    </row>
    <row r="712" spans="1:21" s="81" customFormat="1" ht="15" hidden="1">
      <c r="A712" s="87" t="s">
        <v>827</v>
      </c>
      <c r="B712" s="88" t="s">
        <v>4286</v>
      </c>
      <c r="C712" s="89">
        <v>0</v>
      </c>
      <c r="D712" s="89">
        <v>0</v>
      </c>
      <c r="E712" s="89">
        <f>C712-D712</f>
        <v>0</v>
      </c>
      <c r="F712" s="90" t="str">
        <f>IF(AND($C712=0,D712=0),"0.00%",IF($C712=0,-1,IF(D712=0,1,($C712-D712)/ABS(D712))))</f>
        <v>0.00%</v>
      </c>
      <c r="G712" s="89">
        <v>0</v>
      </c>
      <c r="H712" s="89">
        <f>+C712-G712</f>
        <v>0</v>
      </c>
      <c r="I712" s="90" t="str">
        <f>IF(AND($C712=0,G712=0),"0.00%",IF($C712=0,-1,IF(G712=0,1,($C712-G712)/ABS(G712))))</f>
        <v>0.00%</v>
      </c>
      <c r="J712" s="91"/>
      <c r="K712" s="89">
        <v>0</v>
      </c>
      <c r="L712" s="89">
        <v>0</v>
      </c>
      <c r="M712" s="89">
        <f>K712-L712</f>
        <v>0</v>
      </c>
      <c r="N712" s="90" t="str">
        <f>IF(AND($K712=0,L712=0),"0.00%",IF($K712=0,-1,IF(L712=0,1,($K712-L712)/ABS(L712))))</f>
        <v>0.00%</v>
      </c>
      <c r="O712" s="89">
        <v>0</v>
      </c>
      <c r="P712" s="89">
        <f>+K712-O712</f>
        <v>0</v>
      </c>
      <c r="Q712" s="90" t="str">
        <f>IF(AND($K712=0,O712=0),"0.00%",IF($K712=0,-1,IF(O712=0,1,($K712-O712)/ABS(O712))))</f>
        <v>0.00%</v>
      </c>
      <c r="R712" s="91"/>
      <c r="S712" s="89">
        <v>0</v>
      </c>
      <c r="T712" s="89">
        <f>+S712-K712</f>
        <v>0</v>
      </c>
      <c r="U712" s="335">
        <f>IF(C712=0,0,1)+IF(D712=0,0,1)+IF(E712=0,0,1)+IF(G712=0,0,1)+IF(K712=0,0,1)+IF(L712=0,0,1)+IF(M712=0,0,1)+IF(O712=0,0,1)</f>
        <v>0</v>
      </c>
    </row>
    <row r="713" spans="1:21" s="81" customFormat="1" ht="15" hidden="1">
      <c r="A713" s="87" t="s">
        <v>828</v>
      </c>
      <c r="B713" s="88" t="s">
        <v>4287</v>
      </c>
      <c r="C713" s="89">
        <v>0</v>
      </c>
      <c r="D713" s="89">
        <v>0</v>
      </c>
      <c r="E713" s="89">
        <f>C713-D713</f>
        <v>0</v>
      </c>
      <c r="F713" s="90" t="str">
        <f>IF(AND($C713=0,D713=0),"0.00%",IF($C713=0,-1,IF(D713=0,1,($C713-D713)/ABS(D713))))</f>
        <v>0.00%</v>
      </c>
      <c r="G713" s="89">
        <v>0</v>
      </c>
      <c r="H713" s="89">
        <f>+C713-G713</f>
        <v>0</v>
      </c>
      <c r="I713" s="90" t="str">
        <f>IF(AND($C713=0,G713=0),"0.00%",IF($C713=0,-1,IF(G713=0,1,($C713-G713)/ABS(G713))))</f>
        <v>0.00%</v>
      </c>
      <c r="J713" s="91"/>
      <c r="K713" s="89">
        <v>0</v>
      </c>
      <c r="L713" s="89">
        <v>0</v>
      </c>
      <c r="M713" s="89">
        <f>K713-L713</f>
        <v>0</v>
      </c>
      <c r="N713" s="90" t="str">
        <f>IF(AND($K713=0,L713=0),"0.00%",IF($K713=0,-1,IF(L713=0,1,($K713-L713)/ABS(L713))))</f>
        <v>0.00%</v>
      </c>
      <c r="O713" s="89">
        <v>0</v>
      </c>
      <c r="P713" s="89">
        <f>+K713-O713</f>
        <v>0</v>
      </c>
      <c r="Q713" s="90" t="str">
        <f>IF(AND($K713=0,O713=0),"0.00%",IF($K713=0,-1,IF(O713=0,1,($K713-O713)/ABS(O713))))</f>
        <v>0.00%</v>
      </c>
      <c r="R713" s="91"/>
      <c r="S713" s="89">
        <v>0</v>
      </c>
      <c r="T713" s="89">
        <f>+S713-K713</f>
        <v>0</v>
      </c>
      <c r="U713" s="335">
        <f>IF(C713=0,0,1)+IF(D713=0,0,1)+IF(E713=0,0,1)+IF(G713=0,0,1)+IF(K713=0,0,1)+IF(L713=0,0,1)+IF(M713=0,0,1)+IF(O713=0,0,1)</f>
        <v>0</v>
      </c>
    </row>
    <row r="714" spans="1:21" s="81" customFormat="1" ht="15" hidden="1">
      <c r="A714" s="87" t="s">
        <v>829</v>
      </c>
      <c r="B714" s="88" t="s">
        <v>4288</v>
      </c>
      <c r="C714" s="89">
        <v>0</v>
      </c>
      <c r="D714" s="89">
        <v>0</v>
      </c>
      <c r="E714" s="89">
        <f>C714-D714</f>
        <v>0</v>
      </c>
      <c r="F714" s="90" t="str">
        <f>IF(AND($C714=0,D714=0),"0.00%",IF($C714=0,-1,IF(D714=0,1,($C714-D714)/ABS(D714))))</f>
        <v>0.00%</v>
      </c>
      <c r="G714" s="89">
        <v>0</v>
      </c>
      <c r="H714" s="89">
        <f>+C714-G714</f>
        <v>0</v>
      </c>
      <c r="I714" s="90" t="str">
        <f>IF(AND($C714=0,G714=0),"0.00%",IF($C714=0,-1,IF(G714=0,1,($C714-G714)/ABS(G714))))</f>
        <v>0.00%</v>
      </c>
      <c r="J714" s="91"/>
      <c r="K714" s="89">
        <v>0</v>
      </c>
      <c r="L714" s="89">
        <v>0</v>
      </c>
      <c r="M714" s="89">
        <f>K714-L714</f>
        <v>0</v>
      </c>
      <c r="N714" s="90" t="str">
        <f>IF(AND($K714=0,L714=0),"0.00%",IF($K714=0,-1,IF(L714=0,1,($K714-L714)/ABS(L714))))</f>
        <v>0.00%</v>
      </c>
      <c r="O714" s="89">
        <v>0</v>
      </c>
      <c r="P714" s="89">
        <f>+K714-O714</f>
        <v>0</v>
      </c>
      <c r="Q714" s="90" t="str">
        <f>IF(AND($K714=0,O714=0),"0.00%",IF($K714=0,-1,IF(O714=0,1,($K714-O714)/ABS(O714))))</f>
        <v>0.00%</v>
      </c>
      <c r="R714" s="91"/>
      <c r="S714" s="89">
        <v>0</v>
      </c>
      <c r="T714" s="89">
        <f>+S714-K714</f>
        <v>0</v>
      </c>
      <c r="U714" s="335">
        <f>IF(C714=0,0,1)+IF(D714=0,0,1)+IF(E714=0,0,1)+IF(G714=0,0,1)+IF(K714=0,0,1)+IF(L714=0,0,1)+IF(M714=0,0,1)+IF(O714=0,0,1)</f>
        <v>0</v>
      </c>
    </row>
    <row r="715" spans="1:21" s="81" customFormat="1" ht="15" hidden="1">
      <c r="A715" s="87" t="s">
        <v>830</v>
      </c>
      <c r="B715" s="88" t="s">
        <v>4289</v>
      </c>
      <c r="C715" s="89">
        <v>0</v>
      </c>
      <c r="D715" s="89">
        <v>0</v>
      </c>
      <c r="E715" s="89">
        <f>C715-D715</f>
        <v>0</v>
      </c>
      <c r="F715" s="90" t="str">
        <f>IF(AND($C715=0,D715=0),"0.00%",IF($C715=0,-1,IF(D715=0,1,($C715-D715)/ABS(D715))))</f>
        <v>0.00%</v>
      </c>
      <c r="G715" s="89">
        <v>0</v>
      </c>
      <c r="H715" s="89">
        <f>+C715-G715</f>
        <v>0</v>
      </c>
      <c r="I715" s="90" t="str">
        <f>IF(AND($C715=0,G715=0),"0.00%",IF($C715=0,-1,IF(G715=0,1,($C715-G715)/ABS(G715))))</f>
        <v>0.00%</v>
      </c>
      <c r="J715" s="91"/>
      <c r="K715" s="89">
        <v>0</v>
      </c>
      <c r="L715" s="89">
        <v>0</v>
      </c>
      <c r="M715" s="89">
        <f>K715-L715</f>
        <v>0</v>
      </c>
      <c r="N715" s="90" t="str">
        <f>IF(AND($K715=0,L715=0),"0.00%",IF($K715=0,-1,IF(L715=0,1,($K715-L715)/ABS(L715))))</f>
        <v>0.00%</v>
      </c>
      <c r="O715" s="89">
        <v>0</v>
      </c>
      <c r="P715" s="89">
        <f>+K715-O715</f>
        <v>0</v>
      </c>
      <c r="Q715" s="90" t="str">
        <f>IF(AND($K715=0,O715=0),"0.00%",IF($K715=0,-1,IF(O715=0,1,($K715-O715)/ABS(O715))))</f>
        <v>0.00%</v>
      </c>
      <c r="R715" s="91"/>
      <c r="S715" s="89">
        <v>0</v>
      </c>
      <c r="T715" s="89">
        <f>+S715-K715</f>
        <v>0</v>
      </c>
      <c r="U715" s="335">
        <f>IF(C715=0,0,1)+IF(D715=0,0,1)+IF(E715=0,0,1)+IF(G715=0,0,1)+IF(K715=0,0,1)+IF(L715=0,0,1)+IF(M715=0,0,1)+IF(O715=0,0,1)</f>
        <v>0</v>
      </c>
    </row>
    <row r="716" spans="1:21" s="81" customFormat="1" ht="15" hidden="1">
      <c r="A716" s="87" t="s">
        <v>831</v>
      </c>
      <c r="B716" s="88" t="s">
        <v>4290</v>
      </c>
      <c r="C716" s="89">
        <v>0</v>
      </c>
      <c r="D716" s="89">
        <v>0</v>
      </c>
      <c r="E716" s="89">
        <f>C716-D716</f>
        <v>0</v>
      </c>
      <c r="F716" s="90" t="str">
        <f>IF(AND($C716=0,D716=0),"0.00%",IF($C716=0,-1,IF(D716=0,1,($C716-D716)/ABS(D716))))</f>
        <v>0.00%</v>
      </c>
      <c r="G716" s="89">
        <v>0</v>
      </c>
      <c r="H716" s="89">
        <f>+C716-G716</f>
        <v>0</v>
      </c>
      <c r="I716" s="90" t="str">
        <f>IF(AND($C716=0,G716=0),"0.00%",IF($C716=0,-1,IF(G716=0,1,($C716-G716)/ABS(G716))))</f>
        <v>0.00%</v>
      </c>
      <c r="J716" s="91"/>
      <c r="K716" s="89">
        <v>0</v>
      </c>
      <c r="L716" s="89">
        <v>0</v>
      </c>
      <c r="M716" s="89">
        <f>K716-L716</f>
        <v>0</v>
      </c>
      <c r="N716" s="90" t="str">
        <f>IF(AND($K716=0,L716=0),"0.00%",IF($K716=0,-1,IF(L716=0,1,($K716-L716)/ABS(L716))))</f>
        <v>0.00%</v>
      </c>
      <c r="O716" s="89">
        <v>0</v>
      </c>
      <c r="P716" s="89">
        <f>+K716-O716</f>
        <v>0</v>
      </c>
      <c r="Q716" s="90" t="str">
        <f>IF(AND($K716=0,O716=0),"0.00%",IF($K716=0,-1,IF(O716=0,1,($K716-O716)/ABS(O716))))</f>
        <v>0.00%</v>
      </c>
      <c r="R716" s="91"/>
      <c r="S716" s="89">
        <v>0</v>
      </c>
      <c r="T716" s="89">
        <f>+S716-K716</f>
        <v>0</v>
      </c>
      <c r="U716" s="335">
        <f>IF(C716=0,0,1)+IF(D716=0,0,1)+IF(E716=0,0,1)+IF(G716=0,0,1)+IF(K716=0,0,1)+IF(L716=0,0,1)+IF(M716=0,0,1)+IF(O716=0,0,1)</f>
        <v>0</v>
      </c>
    </row>
    <row r="717" spans="1:21" s="81" customFormat="1" ht="15" hidden="1">
      <c r="A717" s="87" t="s">
        <v>832</v>
      </c>
      <c r="B717" s="88" t="s">
        <v>4291</v>
      </c>
      <c r="C717" s="89">
        <v>0</v>
      </c>
      <c r="D717" s="89">
        <v>0</v>
      </c>
      <c r="E717" s="89">
        <f>C717-D717</f>
        <v>0</v>
      </c>
      <c r="F717" s="90" t="str">
        <f>IF(AND($C717=0,D717=0),"0.00%",IF($C717=0,-1,IF(D717=0,1,($C717-D717)/ABS(D717))))</f>
        <v>0.00%</v>
      </c>
      <c r="G717" s="89">
        <v>0</v>
      </c>
      <c r="H717" s="89">
        <f>+C717-G717</f>
        <v>0</v>
      </c>
      <c r="I717" s="90" t="str">
        <f>IF(AND($C717=0,G717=0),"0.00%",IF($C717=0,-1,IF(G717=0,1,($C717-G717)/ABS(G717))))</f>
        <v>0.00%</v>
      </c>
      <c r="J717" s="91"/>
      <c r="K717" s="89">
        <v>0</v>
      </c>
      <c r="L717" s="89">
        <v>0</v>
      </c>
      <c r="M717" s="89">
        <f>K717-L717</f>
        <v>0</v>
      </c>
      <c r="N717" s="90" t="str">
        <f>IF(AND($K717=0,L717=0),"0.00%",IF($K717=0,-1,IF(L717=0,1,($K717-L717)/ABS(L717))))</f>
        <v>0.00%</v>
      </c>
      <c r="O717" s="89">
        <v>0</v>
      </c>
      <c r="P717" s="89">
        <f>+K717-O717</f>
        <v>0</v>
      </c>
      <c r="Q717" s="90" t="str">
        <f>IF(AND($K717=0,O717=0),"0.00%",IF($K717=0,-1,IF(O717=0,1,($K717-O717)/ABS(O717))))</f>
        <v>0.00%</v>
      </c>
      <c r="R717" s="91"/>
      <c r="S717" s="89">
        <v>0</v>
      </c>
      <c r="T717" s="89">
        <f>+S717-K717</f>
        <v>0</v>
      </c>
      <c r="U717" s="335">
        <f>IF(C717=0,0,1)+IF(D717=0,0,1)+IF(E717=0,0,1)+IF(G717=0,0,1)+IF(K717=0,0,1)+IF(L717=0,0,1)+IF(M717=0,0,1)+IF(O717=0,0,1)</f>
        <v>0</v>
      </c>
    </row>
    <row r="718" spans="1:21" s="81" customFormat="1" ht="15" hidden="1">
      <c r="A718" s="87" t="s">
        <v>833</v>
      </c>
      <c r="B718" s="88" t="s">
        <v>4292</v>
      </c>
      <c r="C718" s="89">
        <v>0</v>
      </c>
      <c r="D718" s="89">
        <v>0</v>
      </c>
      <c r="E718" s="89">
        <f>C718-D718</f>
        <v>0</v>
      </c>
      <c r="F718" s="90" t="str">
        <f>IF(AND($C718=0,D718=0),"0.00%",IF($C718=0,-1,IF(D718=0,1,($C718-D718)/ABS(D718))))</f>
        <v>0.00%</v>
      </c>
      <c r="G718" s="89">
        <v>0</v>
      </c>
      <c r="H718" s="89">
        <f>+C718-G718</f>
        <v>0</v>
      </c>
      <c r="I718" s="90" t="str">
        <f>IF(AND($C718=0,G718=0),"0.00%",IF($C718=0,-1,IF(G718=0,1,($C718-G718)/ABS(G718))))</f>
        <v>0.00%</v>
      </c>
      <c r="J718" s="91"/>
      <c r="K718" s="89">
        <v>0</v>
      </c>
      <c r="L718" s="89">
        <v>0</v>
      </c>
      <c r="M718" s="89">
        <f>K718-L718</f>
        <v>0</v>
      </c>
      <c r="N718" s="90" t="str">
        <f>IF(AND($K718=0,L718=0),"0.00%",IF($K718=0,-1,IF(L718=0,1,($K718-L718)/ABS(L718))))</f>
        <v>0.00%</v>
      </c>
      <c r="O718" s="89">
        <v>0</v>
      </c>
      <c r="P718" s="89">
        <f>+K718-O718</f>
        <v>0</v>
      </c>
      <c r="Q718" s="90" t="str">
        <f>IF(AND($K718=0,O718=0),"0.00%",IF($K718=0,-1,IF(O718=0,1,($K718-O718)/ABS(O718))))</f>
        <v>0.00%</v>
      </c>
      <c r="R718" s="91"/>
      <c r="S718" s="89">
        <v>0</v>
      </c>
      <c r="T718" s="89">
        <f>+S718-K718</f>
        <v>0</v>
      </c>
      <c r="U718" s="335">
        <f>IF(C718=0,0,1)+IF(D718=0,0,1)+IF(E718=0,0,1)+IF(G718=0,0,1)+IF(K718=0,0,1)+IF(L718=0,0,1)+IF(M718=0,0,1)+IF(O718=0,0,1)</f>
        <v>0</v>
      </c>
    </row>
    <row r="719" spans="1:21" s="81" customFormat="1" ht="15" hidden="1">
      <c r="A719" s="87" t="s">
        <v>834</v>
      </c>
      <c r="B719" s="88" t="s">
        <v>4293</v>
      </c>
      <c r="C719" s="89">
        <v>0</v>
      </c>
      <c r="D719" s="89">
        <v>0</v>
      </c>
      <c r="E719" s="89">
        <f>C719-D719</f>
        <v>0</v>
      </c>
      <c r="F719" s="90" t="str">
        <f>IF(AND($C719=0,D719=0),"0.00%",IF($C719=0,-1,IF(D719=0,1,($C719-D719)/ABS(D719))))</f>
        <v>0.00%</v>
      </c>
      <c r="G719" s="89">
        <v>0</v>
      </c>
      <c r="H719" s="89">
        <f>+C719-G719</f>
        <v>0</v>
      </c>
      <c r="I719" s="90" t="str">
        <f>IF(AND($C719=0,G719=0),"0.00%",IF($C719=0,-1,IF(G719=0,1,($C719-G719)/ABS(G719))))</f>
        <v>0.00%</v>
      </c>
      <c r="J719" s="91"/>
      <c r="K719" s="89">
        <v>0</v>
      </c>
      <c r="L719" s="89">
        <v>0</v>
      </c>
      <c r="M719" s="89">
        <f>K719-L719</f>
        <v>0</v>
      </c>
      <c r="N719" s="90" t="str">
        <f>IF(AND($K719=0,L719=0),"0.00%",IF($K719=0,-1,IF(L719=0,1,($K719-L719)/ABS(L719))))</f>
        <v>0.00%</v>
      </c>
      <c r="O719" s="89">
        <v>0</v>
      </c>
      <c r="P719" s="89">
        <f>+K719-O719</f>
        <v>0</v>
      </c>
      <c r="Q719" s="90" t="str">
        <f>IF(AND($K719=0,O719=0),"0.00%",IF($K719=0,-1,IF(O719=0,1,($K719-O719)/ABS(O719))))</f>
        <v>0.00%</v>
      </c>
      <c r="R719" s="91"/>
      <c r="S719" s="89">
        <v>0</v>
      </c>
      <c r="T719" s="89">
        <f>+S719-K719</f>
        <v>0</v>
      </c>
      <c r="U719" s="335">
        <f>IF(C719=0,0,1)+IF(D719=0,0,1)+IF(E719=0,0,1)+IF(G719=0,0,1)+IF(K719=0,0,1)+IF(L719=0,0,1)+IF(M719=0,0,1)+IF(O719=0,0,1)</f>
        <v>0</v>
      </c>
    </row>
    <row r="720" spans="1:21" s="81" customFormat="1" ht="15" hidden="1">
      <c r="A720" s="87" t="s">
        <v>835</v>
      </c>
      <c r="B720" s="88" t="s">
        <v>4294</v>
      </c>
      <c r="C720" s="89">
        <v>0</v>
      </c>
      <c r="D720" s="89">
        <v>0</v>
      </c>
      <c r="E720" s="89">
        <f>C720-D720</f>
        <v>0</v>
      </c>
      <c r="F720" s="90" t="str">
        <f>IF(AND($C720=0,D720=0),"0.00%",IF($C720=0,-1,IF(D720=0,1,($C720-D720)/ABS(D720))))</f>
        <v>0.00%</v>
      </c>
      <c r="G720" s="89">
        <v>0</v>
      </c>
      <c r="H720" s="89">
        <f>+C720-G720</f>
        <v>0</v>
      </c>
      <c r="I720" s="90" t="str">
        <f>IF(AND($C720=0,G720=0),"0.00%",IF($C720=0,-1,IF(G720=0,1,($C720-G720)/ABS(G720))))</f>
        <v>0.00%</v>
      </c>
      <c r="J720" s="91"/>
      <c r="K720" s="89">
        <v>0</v>
      </c>
      <c r="L720" s="89">
        <v>0</v>
      </c>
      <c r="M720" s="89">
        <f>K720-L720</f>
        <v>0</v>
      </c>
      <c r="N720" s="90" t="str">
        <f>IF(AND($K720=0,L720=0),"0.00%",IF($K720=0,-1,IF(L720=0,1,($K720-L720)/ABS(L720))))</f>
        <v>0.00%</v>
      </c>
      <c r="O720" s="89">
        <v>0</v>
      </c>
      <c r="P720" s="89">
        <f>+K720-O720</f>
        <v>0</v>
      </c>
      <c r="Q720" s="90" t="str">
        <f>IF(AND($K720=0,O720=0),"0.00%",IF($K720=0,-1,IF(O720=0,1,($K720-O720)/ABS(O720))))</f>
        <v>0.00%</v>
      </c>
      <c r="R720" s="91"/>
      <c r="S720" s="89">
        <v>0</v>
      </c>
      <c r="T720" s="89">
        <f>+S720-K720</f>
        <v>0</v>
      </c>
      <c r="U720" s="335">
        <f>IF(C720=0,0,1)+IF(D720=0,0,1)+IF(E720=0,0,1)+IF(G720=0,0,1)+IF(K720=0,0,1)+IF(L720=0,0,1)+IF(M720=0,0,1)+IF(O720=0,0,1)</f>
        <v>0</v>
      </c>
    </row>
    <row r="721" spans="1:21" s="81" customFormat="1" ht="15" hidden="1">
      <c r="A721" s="87" t="s">
        <v>836</v>
      </c>
      <c r="B721" s="88" t="s">
        <v>4295</v>
      </c>
      <c r="C721" s="89">
        <v>0</v>
      </c>
      <c r="D721" s="89">
        <v>0</v>
      </c>
      <c r="E721" s="89">
        <f>C721-D721</f>
        <v>0</v>
      </c>
      <c r="F721" s="90" t="str">
        <f>IF(AND($C721=0,D721=0),"0.00%",IF($C721=0,-1,IF(D721=0,1,($C721-D721)/ABS(D721))))</f>
        <v>0.00%</v>
      </c>
      <c r="G721" s="89">
        <v>0</v>
      </c>
      <c r="H721" s="89">
        <f>+C721-G721</f>
        <v>0</v>
      </c>
      <c r="I721" s="90" t="str">
        <f>IF(AND($C721=0,G721=0),"0.00%",IF($C721=0,-1,IF(G721=0,1,($C721-G721)/ABS(G721))))</f>
        <v>0.00%</v>
      </c>
      <c r="J721" s="91"/>
      <c r="K721" s="89">
        <v>0</v>
      </c>
      <c r="L721" s="89">
        <v>0</v>
      </c>
      <c r="M721" s="89">
        <f>K721-L721</f>
        <v>0</v>
      </c>
      <c r="N721" s="90" t="str">
        <f>IF(AND($K721=0,L721=0),"0.00%",IF($K721=0,-1,IF(L721=0,1,($K721-L721)/ABS(L721))))</f>
        <v>0.00%</v>
      </c>
      <c r="O721" s="89">
        <v>0</v>
      </c>
      <c r="P721" s="89">
        <f>+K721-O721</f>
        <v>0</v>
      </c>
      <c r="Q721" s="90" t="str">
        <f>IF(AND($K721=0,O721=0),"0.00%",IF($K721=0,-1,IF(O721=0,1,($K721-O721)/ABS(O721))))</f>
        <v>0.00%</v>
      </c>
      <c r="R721" s="91"/>
      <c r="S721" s="89">
        <v>0</v>
      </c>
      <c r="T721" s="89">
        <f>+S721-K721</f>
        <v>0</v>
      </c>
      <c r="U721" s="335">
        <f>IF(C721=0,0,1)+IF(D721=0,0,1)+IF(E721=0,0,1)+IF(G721=0,0,1)+IF(K721=0,0,1)+IF(L721=0,0,1)+IF(M721=0,0,1)+IF(O721=0,0,1)</f>
        <v>0</v>
      </c>
    </row>
    <row r="722" spans="1:21" s="81" customFormat="1" ht="15" hidden="1">
      <c r="A722" s="87" t="s">
        <v>837</v>
      </c>
      <c r="B722" s="88" t="s">
        <v>4296</v>
      </c>
      <c r="C722" s="89">
        <v>0</v>
      </c>
      <c r="D722" s="89">
        <v>0</v>
      </c>
      <c r="E722" s="89">
        <f>C722-D722</f>
        <v>0</v>
      </c>
      <c r="F722" s="90" t="str">
        <f>IF(AND($C722=0,D722=0),"0.00%",IF($C722=0,-1,IF(D722=0,1,($C722-D722)/ABS(D722))))</f>
        <v>0.00%</v>
      </c>
      <c r="G722" s="89">
        <v>0</v>
      </c>
      <c r="H722" s="89">
        <f>+C722-G722</f>
        <v>0</v>
      </c>
      <c r="I722" s="90" t="str">
        <f>IF(AND($C722=0,G722=0),"0.00%",IF($C722=0,-1,IF(G722=0,1,($C722-G722)/ABS(G722))))</f>
        <v>0.00%</v>
      </c>
      <c r="J722" s="91"/>
      <c r="K722" s="89">
        <v>0</v>
      </c>
      <c r="L722" s="89">
        <v>0</v>
      </c>
      <c r="M722" s="89">
        <f>K722-L722</f>
        <v>0</v>
      </c>
      <c r="N722" s="90" t="str">
        <f>IF(AND($K722=0,L722=0),"0.00%",IF($K722=0,-1,IF(L722=0,1,($K722-L722)/ABS(L722))))</f>
        <v>0.00%</v>
      </c>
      <c r="O722" s="89">
        <v>0</v>
      </c>
      <c r="P722" s="89">
        <f>+K722-O722</f>
        <v>0</v>
      </c>
      <c r="Q722" s="90" t="str">
        <f>IF(AND($K722=0,O722=0),"0.00%",IF($K722=0,-1,IF(O722=0,1,($K722-O722)/ABS(O722))))</f>
        <v>0.00%</v>
      </c>
      <c r="R722" s="91"/>
      <c r="S722" s="89">
        <v>0</v>
      </c>
      <c r="T722" s="89">
        <f>+S722-K722</f>
        <v>0</v>
      </c>
      <c r="U722" s="335">
        <f>IF(C722=0,0,1)+IF(D722=0,0,1)+IF(E722=0,0,1)+IF(G722=0,0,1)+IF(K722=0,0,1)+IF(L722=0,0,1)+IF(M722=0,0,1)+IF(O722=0,0,1)</f>
        <v>0</v>
      </c>
    </row>
    <row r="723" spans="1:21" s="81" customFormat="1" ht="15" hidden="1">
      <c r="A723" s="87" t="s">
        <v>838</v>
      </c>
      <c r="B723" s="88" t="s">
        <v>4297</v>
      </c>
      <c r="C723" s="89">
        <v>0</v>
      </c>
      <c r="D723" s="89">
        <v>0</v>
      </c>
      <c r="E723" s="89">
        <f>C723-D723</f>
        <v>0</v>
      </c>
      <c r="F723" s="90" t="str">
        <f>IF(AND($C723=0,D723=0),"0.00%",IF($C723=0,-1,IF(D723=0,1,($C723-D723)/ABS(D723))))</f>
        <v>0.00%</v>
      </c>
      <c r="G723" s="89">
        <v>0</v>
      </c>
      <c r="H723" s="89">
        <f>+C723-G723</f>
        <v>0</v>
      </c>
      <c r="I723" s="90" t="str">
        <f>IF(AND($C723=0,G723=0),"0.00%",IF($C723=0,-1,IF(G723=0,1,($C723-G723)/ABS(G723))))</f>
        <v>0.00%</v>
      </c>
      <c r="J723" s="91"/>
      <c r="K723" s="89">
        <v>0</v>
      </c>
      <c r="L723" s="89">
        <v>0</v>
      </c>
      <c r="M723" s="89">
        <f>K723-L723</f>
        <v>0</v>
      </c>
      <c r="N723" s="90" t="str">
        <f>IF(AND($K723=0,L723=0),"0.00%",IF($K723=0,-1,IF(L723=0,1,($K723-L723)/ABS(L723))))</f>
        <v>0.00%</v>
      </c>
      <c r="O723" s="89">
        <v>0</v>
      </c>
      <c r="P723" s="89">
        <f>+K723-O723</f>
        <v>0</v>
      </c>
      <c r="Q723" s="90" t="str">
        <f>IF(AND($K723=0,O723=0),"0.00%",IF($K723=0,-1,IF(O723=0,1,($K723-O723)/ABS(O723))))</f>
        <v>0.00%</v>
      </c>
      <c r="R723" s="91"/>
      <c r="S723" s="89">
        <v>0</v>
      </c>
      <c r="T723" s="89">
        <f>+S723-K723</f>
        <v>0</v>
      </c>
      <c r="U723" s="335">
        <f>IF(C723=0,0,1)+IF(D723=0,0,1)+IF(E723=0,0,1)+IF(G723=0,0,1)+IF(K723=0,0,1)+IF(L723=0,0,1)+IF(M723=0,0,1)+IF(O723=0,0,1)</f>
        <v>0</v>
      </c>
    </row>
    <row r="724" spans="1:21" s="81" customFormat="1" ht="15" hidden="1">
      <c r="A724" s="87" t="s">
        <v>839</v>
      </c>
      <c r="B724" s="88" t="s">
        <v>4298</v>
      </c>
      <c r="C724" s="89">
        <v>0</v>
      </c>
      <c r="D724" s="89">
        <v>0</v>
      </c>
      <c r="E724" s="89">
        <f>C724-D724</f>
        <v>0</v>
      </c>
      <c r="F724" s="90" t="str">
        <f>IF(AND($C724=0,D724=0),"0.00%",IF($C724=0,-1,IF(D724=0,1,($C724-D724)/ABS(D724))))</f>
        <v>0.00%</v>
      </c>
      <c r="G724" s="89">
        <v>0</v>
      </c>
      <c r="H724" s="89">
        <f>+C724-G724</f>
        <v>0</v>
      </c>
      <c r="I724" s="90" t="str">
        <f>IF(AND($C724=0,G724=0),"0.00%",IF($C724=0,-1,IF(G724=0,1,($C724-G724)/ABS(G724))))</f>
        <v>0.00%</v>
      </c>
      <c r="J724" s="91"/>
      <c r="K724" s="89">
        <v>0</v>
      </c>
      <c r="L724" s="89">
        <v>0</v>
      </c>
      <c r="M724" s="89">
        <f>K724-L724</f>
        <v>0</v>
      </c>
      <c r="N724" s="90" t="str">
        <f>IF(AND($K724=0,L724=0),"0.00%",IF($K724=0,-1,IF(L724=0,1,($K724-L724)/ABS(L724))))</f>
        <v>0.00%</v>
      </c>
      <c r="O724" s="89">
        <v>0</v>
      </c>
      <c r="P724" s="89">
        <f>+K724-O724</f>
        <v>0</v>
      </c>
      <c r="Q724" s="90" t="str">
        <f>IF(AND($K724=0,O724=0),"0.00%",IF($K724=0,-1,IF(O724=0,1,($K724-O724)/ABS(O724))))</f>
        <v>0.00%</v>
      </c>
      <c r="R724" s="91"/>
      <c r="S724" s="89">
        <v>0</v>
      </c>
      <c r="T724" s="89">
        <f>+S724-K724</f>
        <v>0</v>
      </c>
      <c r="U724" s="335">
        <f>IF(C724=0,0,1)+IF(D724=0,0,1)+IF(E724=0,0,1)+IF(G724=0,0,1)+IF(K724=0,0,1)+IF(L724=0,0,1)+IF(M724=0,0,1)+IF(O724=0,0,1)</f>
        <v>0</v>
      </c>
    </row>
    <row r="725" spans="1:21" s="81" customFormat="1" ht="15" hidden="1">
      <c r="A725" s="87" t="s">
        <v>840</v>
      </c>
      <c r="B725" s="88" t="s">
        <v>4299</v>
      </c>
      <c r="C725" s="89">
        <v>0</v>
      </c>
      <c r="D725" s="89">
        <v>0</v>
      </c>
      <c r="E725" s="89">
        <f>C725-D725</f>
        <v>0</v>
      </c>
      <c r="F725" s="90" t="str">
        <f>IF(AND($C725=0,D725=0),"0.00%",IF($C725=0,-1,IF(D725=0,1,($C725-D725)/ABS(D725))))</f>
        <v>0.00%</v>
      </c>
      <c r="G725" s="89">
        <v>0</v>
      </c>
      <c r="H725" s="89">
        <f>+C725-G725</f>
        <v>0</v>
      </c>
      <c r="I725" s="90" t="str">
        <f>IF(AND($C725=0,G725=0),"0.00%",IF($C725=0,-1,IF(G725=0,1,($C725-G725)/ABS(G725))))</f>
        <v>0.00%</v>
      </c>
      <c r="J725" s="91"/>
      <c r="K725" s="89">
        <v>0</v>
      </c>
      <c r="L725" s="89">
        <v>0</v>
      </c>
      <c r="M725" s="89">
        <f>K725-L725</f>
        <v>0</v>
      </c>
      <c r="N725" s="90" t="str">
        <f>IF(AND($K725=0,L725=0),"0.00%",IF($K725=0,-1,IF(L725=0,1,($K725-L725)/ABS(L725))))</f>
        <v>0.00%</v>
      </c>
      <c r="O725" s="89">
        <v>0</v>
      </c>
      <c r="P725" s="89">
        <f>+K725-O725</f>
        <v>0</v>
      </c>
      <c r="Q725" s="90" t="str">
        <f>IF(AND($K725=0,O725=0),"0.00%",IF($K725=0,-1,IF(O725=0,1,($K725-O725)/ABS(O725))))</f>
        <v>0.00%</v>
      </c>
      <c r="R725" s="91"/>
      <c r="S725" s="89">
        <v>0</v>
      </c>
      <c r="T725" s="89">
        <f>+S725-K725</f>
        <v>0</v>
      </c>
      <c r="U725" s="335">
        <f>IF(C725=0,0,1)+IF(D725=0,0,1)+IF(E725=0,0,1)+IF(G725=0,0,1)+IF(K725=0,0,1)+IF(L725=0,0,1)+IF(M725=0,0,1)+IF(O725=0,0,1)</f>
        <v>0</v>
      </c>
    </row>
    <row r="726" spans="1:21" s="81" customFormat="1" ht="15" hidden="1">
      <c r="A726" s="87" t="s">
        <v>841</v>
      </c>
      <c r="B726" s="88" t="s">
        <v>4300</v>
      </c>
      <c r="C726" s="89">
        <v>0</v>
      </c>
      <c r="D726" s="89">
        <v>0</v>
      </c>
      <c r="E726" s="89">
        <f>C726-D726</f>
        <v>0</v>
      </c>
      <c r="F726" s="90" t="str">
        <f>IF(AND($C726=0,D726=0),"0.00%",IF($C726=0,-1,IF(D726=0,1,($C726-D726)/ABS(D726))))</f>
        <v>0.00%</v>
      </c>
      <c r="G726" s="89">
        <v>0</v>
      </c>
      <c r="H726" s="89">
        <f>+C726-G726</f>
        <v>0</v>
      </c>
      <c r="I726" s="90" t="str">
        <f>IF(AND($C726=0,G726=0),"0.00%",IF($C726=0,-1,IF(G726=0,1,($C726-G726)/ABS(G726))))</f>
        <v>0.00%</v>
      </c>
      <c r="J726" s="91"/>
      <c r="K726" s="89">
        <v>0</v>
      </c>
      <c r="L726" s="89">
        <v>0</v>
      </c>
      <c r="M726" s="89">
        <f>K726-L726</f>
        <v>0</v>
      </c>
      <c r="N726" s="90" t="str">
        <f>IF(AND($K726=0,L726=0),"0.00%",IF($K726=0,-1,IF(L726=0,1,($K726-L726)/ABS(L726))))</f>
        <v>0.00%</v>
      </c>
      <c r="O726" s="89">
        <v>0</v>
      </c>
      <c r="P726" s="89">
        <f>+K726-O726</f>
        <v>0</v>
      </c>
      <c r="Q726" s="90" t="str">
        <f>IF(AND($K726=0,O726=0),"0.00%",IF($K726=0,-1,IF(O726=0,1,($K726-O726)/ABS(O726))))</f>
        <v>0.00%</v>
      </c>
      <c r="R726" s="91"/>
      <c r="S726" s="89">
        <v>0</v>
      </c>
      <c r="T726" s="89">
        <f>+S726-K726</f>
        <v>0</v>
      </c>
      <c r="U726" s="335">
        <f>IF(C726=0,0,1)+IF(D726=0,0,1)+IF(E726=0,0,1)+IF(G726=0,0,1)+IF(K726=0,0,1)+IF(L726=0,0,1)+IF(M726=0,0,1)+IF(O726=0,0,1)</f>
        <v>0</v>
      </c>
    </row>
    <row r="727" spans="1:21" s="81" customFormat="1" ht="15" hidden="1">
      <c r="A727" s="87" t="s">
        <v>842</v>
      </c>
      <c r="B727" s="88" t="s">
        <v>4301</v>
      </c>
      <c r="C727" s="89">
        <v>0</v>
      </c>
      <c r="D727" s="89">
        <v>0</v>
      </c>
      <c r="E727" s="89">
        <f>C727-D727</f>
        <v>0</v>
      </c>
      <c r="F727" s="90" t="str">
        <f>IF(AND($C727=0,D727=0),"0.00%",IF($C727=0,-1,IF(D727=0,1,($C727-D727)/ABS(D727))))</f>
        <v>0.00%</v>
      </c>
      <c r="G727" s="89">
        <v>0</v>
      </c>
      <c r="H727" s="89">
        <f>+C727-G727</f>
        <v>0</v>
      </c>
      <c r="I727" s="90" t="str">
        <f>IF(AND($C727=0,G727=0),"0.00%",IF($C727=0,-1,IF(G727=0,1,($C727-G727)/ABS(G727))))</f>
        <v>0.00%</v>
      </c>
      <c r="J727" s="91"/>
      <c r="K727" s="89">
        <v>0</v>
      </c>
      <c r="L727" s="89">
        <v>0</v>
      </c>
      <c r="M727" s="89">
        <f>K727-L727</f>
        <v>0</v>
      </c>
      <c r="N727" s="90" t="str">
        <f>IF(AND($K727=0,L727=0),"0.00%",IF($K727=0,-1,IF(L727=0,1,($K727-L727)/ABS(L727))))</f>
        <v>0.00%</v>
      </c>
      <c r="O727" s="89">
        <v>0</v>
      </c>
      <c r="P727" s="89">
        <f>+K727-O727</f>
        <v>0</v>
      </c>
      <c r="Q727" s="90" t="str">
        <f>IF(AND($K727=0,O727=0),"0.00%",IF($K727=0,-1,IF(O727=0,1,($K727-O727)/ABS(O727))))</f>
        <v>0.00%</v>
      </c>
      <c r="R727" s="91"/>
      <c r="S727" s="89">
        <v>0</v>
      </c>
      <c r="T727" s="89">
        <f>+S727-K727</f>
        <v>0</v>
      </c>
      <c r="U727" s="335">
        <f>IF(C727=0,0,1)+IF(D727=0,0,1)+IF(E727=0,0,1)+IF(G727=0,0,1)+IF(K727=0,0,1)+IF(L727=0,0,1)+IF(M727=0,0,1)+IF(O727=0,0,1)</f>
        <v>0</v>
      </c>
    </row>
    <row r="728" spans="1:21" s="81" customFormat="1" ht="15" hidden="1">
      <c r="A728" s="87" t="s">
        <v>843</v>
      </c>
      <c r="B728" s="88" t="s">
        <v>4302</v>
      </c>
      <c r="C728" s="89">
        <v>0</v>
      </c>
      <c r="D728" s="89">
        <v>0</v>
      </c>
      <c r="E728" s="89">
        <f>C728-D728</f>
        <v>0</v>
      </c>
      <c r="F728" s="90" t="str">
        <f>IF(AND($C728=0,D728=0),"0.00%",IF($C728=0,-1,IF(D728=0,1,($C728-D728)/ABS(D728))))</f>
        <v>0.00%</v>
      </c>
      <c r="G728" s="89">
        <v>0</v>
      </c>
      <c r="H728" s="89">
        <f>+C728-G728</f>
        <v>0</v>
      </c>
      <c r="I728" s="90" t="str">
        <f>IF(AND($C728=0,G728=0),"0.00%",IF($C728=0,-1,IF(G728=0,1,($C728-G728)/ABS(G728))))</f>
        <v>0.00%</v>
      </c>
      <c r="J728" s="91"/>
      <c r="K728" s="89">
        <v>0</v>
      </c>
      <c r="L728" s="89">
        <v>0</v>
      </c>
      <c r="M728" s="89">
        <f>K728-L728</f>
        <v>0</v>
      </c>
      <c r="N728" s="90" t="str">
        <f>IF(AND($K728=0,L728=0),"0.00%",IF($K728=0,-1,IF(L728=0,1,($K728-L728)/ABS(L728))))</f>
        <v>0.00%</v>
      </c>
      <c r="O728" s="89">
        <v>0</v>
      </c>
      <c r="P728" s="89">
        <f>+K728-O728</f>
        <v>0</v>
      </c>
      <c r="Q728" s="90" t="str">
        <f>IF(AND($K728=0,O728=0),"0.00%",IF($K728=0,-1,IF(O728=0,1,($K728-O728)/ABS(O728))))</f>
        <v>0.00%</v>
      </c>
      <c r="R728" s="91"/>
      <c r="S728" s="89">
        <v>0</v>
      </c>
      <c r="T728" s="89">
        <f>+S728-K728</f>
        <v>0</v>
      </c>
      <c r="U728" s="335">
        <f>IF(C728=0,0,1)+IF(D728=0,0,1)+IF(E728=0,0,1)+IF(G728=0,0,1)+IF(K728=0,0,1)+IF(L728=0,0,1)+IF(M728=0,0,1)+IF(O728=0,0,1)</f>
        <v>0</v>
      </c>
    </row>
    <row r="729" spans="1:21" s="81" customFormat="1" ht="15" hidden="1">
      <c r="A729" s="87" t="s">
        <v>844</v>
      </c>
      <c r="B729" s="88" t="s">
        <v>4303</v>
      </c>
      <c r="C729" s="89">
        <v>0</v>
      </c>
      <c r="D729" s="89">
        <v>0</v>
      </c>
      <c r="E729" s="89">
        <f>C729-D729</f>
        <v>0</v>
      </c>
      <c r="F729" s="90" t="str">
        <f>IF(AND($C729=0,D729=0),"0.00%",IF($C729=0,-1,IF(D729=0,1,($C729-D729)/ABS(D729))))</f>
        <v>0.00%</v>
      </c>
      <c r="G729" s="89">
        <v>0</v>
      </c>
      <c r="H729" s="89">
        <f>+C729-G729</f>
        <v>0</v>
      </c>
      <c r="I729" s="90" t="str">
        <f>IF(AND($C729=0,G729=0),"0.00%",IF($C729=0,-1,IF(G729=0,1,($C729-G729)/ABS(G729))))</f>
        <v>0.00%</v>
      </c>
      <c r="J729" s="91"/>
      <c r="K729" s="89">
        <v>0</v>
      </c>
      <c r="L729" s="89">
        <v>0</v>
      </c>
      <c r="M729" s="89">
        <f>K729-L729</f>
        <v>0</v>
      </c>
      <c r="N729" s="90" t="str">
        <f>IF(AND($K729=0,L729=0),"0.00%",IF($K729=0,-1,IF(L729=0,1,($K729-L729)/ABS(L729))))</f>
        <v>0.00%</v>
      </c>
      <c r="O729" s="89">
        <v>0</v>
      </c>
      <c r="P729" s="89">
        <f>+K729-O729</f>
        <v>0</v>
      </c>
      <c r="Q729" s="90" t="str">
        <f>IF(AND($K729=0,O729=0),"0.00%",IF($K729=0,-1,IF(O729=0,1,($K729-O729)/ABS(O729))))</f>
        <v>0.00%</v>
      </c>
      <c r="R729" s="91"/>
      <c r="S729" s="89">
        <v>0</v>
      </c>
      <c r="T729" s="89">
        <f>+S729-K729</f>
        <v>0</v>
      </c>
      <c r="U729" s="335">
        <f>IF(C729=0,0,1)+IF(D729=0,0,1)+IF(E729=0,0,1)+IF(G729=0,0,1)+IF(K729=0,0,1)+IF(L729=0,0,1)+IF(M729=0,0,1)+IF(O729=0,0,1)</f>
        <v>0</v>
      </c>
    </row>
    <row r="730" spans="1:21" s="81" customFormat="1" ht="15" hidden="1">
      <c r="A730" s="87" t="s">
        <v>845</v>
      </c>
      <c r="B730" s="88" t="s">
        <v>4304</v>
      </c>
      <c r="C730" s="89">
        <v>0</v>
      </c>
      <c r="D730" s="89">
        <v>0</v>
      </c>
      <c r="E730" s="89">
        <f>C730-D730</f>
        <v>0</v>
      </c>
      <c r="F730" s="90" t="str">
        <f>IF(AND($C730=0,D730=0),"0.00%",IF($C730=0,-1,IF(D730=0,1,($C730-D730)/ABS(D730))))</f>
        <v>0.00%</v>
      </c>
      <c r="G730" s="89">
        <v>0</v>
      </c>
      <c r="H730" s="89">
        <f>+C730-G730</f>
        <v>0</v>
      </c>
      <c r="I730" s="90" t="str">
        <f>IF(AND($C730=0,G730=0),"0.00%",IF($C730=0,-1,IF(G730=0,1,($C730-G730)/ABS(G730))))</f>
        <v>0.00%</v>
      </c>
      <c r="J730" s="91"/>
      <c r="K730" s="89">
        <v>0</v>
      </c>
      <c r="L730" s="89">
        <v>0</v>
      </c>
      <c r="M730" s="89">
        <f>K730-L730</f>
        <v>0</v>
      </c>
      <c r="N730" s="90" t="str">
        <f>IF(AND($K730=0,L730=0),"0.00%",IF($K730=0,-1,IF(L730=0,1,($K730-L730)/ABS(L730))))</f>
        <v>0.00%</v>
      </c>
      <c r="O730" s="89">
        <v>0</v>
      </c>
      <c r="P730" s="89">
        <f>+K730-O730</f>
        <v>0</v>
      </c>
      <c r="Q730" s="90" t="str">
        <f>IF(AND($K730=0,O730=0),"0.00%",IF($K730=0,-1,IF(O730=0,1,($K730-O730)/ABS(O730))))</f>
        <v>0.00%</v>
      </c>
      <c r="R730" s="91"/>
      <c r="S730" s="89">
        <v>0</v>
      </c>
      <c r="T730" s="89">
        <f>+S730-K730</f>
        <v>0</v>
      </c>
      <c r="U730" s="335">
        <f>IF(C730=0,0,1)+IF(D730=0,0,1)+IF(E730=0,0,1)+IF(G730=0,0,1)+IF(K730=0,0,1)+IF(L730=0,0,1)+IF(M730=0,0,1)+IF(O730=0,0,1)</f>
        <v>0</v>
      </c>
    </row>
    <row r="731" spans="1:21" s="81" customFormat="1" ht="15" hidden="1">
      <c r="A731" s="87" t="s">
        <v>846</v>
      </c>
      <c r="B731" s="88" t="s">
        <v>4305</v>
      </c>
      <c r="C731" s="89">
        <v>0</v>
      </c>
      <c r="D731" s="89">
        <v>0</v>
      </c>
      <c r="E731" s="89">
        <f>C731-D731</f>
        <v>0</v>
      </c>
      <c r="F731" s="90" t="str">
        <f>IF(AND($C731=0,D731=0),"0.00%",IF($C731=0,-1,IF(D731=0,1,($C731-D731)/ABS(D731))))</f>
        <v>0.00%</v>
      </c>
      <c r="G731" s="89">
        <v>0</v>
      </c>
      <c r="H731" s="89">
        <f>+C731-G731</f>
        <v>0</v>
      </c>
      <c r="I731" s="90" t="str">
        <f>IF(AND($C731=0,G731=0),"0.00%",IF($C731=0,-1,IF(G731=0,1,($C731-G731)/ABS(G731))))</f>
        <v>0.00%</v>
      </c>
      <c r="J731" s="91"/>
      <c r="K731" s="89">
        <v>0</v>
      </c>
      <c r="L731" s="89">
        <v>0</v>
      </c>
      <c r="M731" s="89">
        <f>K731-L731</f>
        <v>0</v>
      </c>
      <c r="N731" s="90" t="str">
        <f>IF(AND($K731=0,L731=0),"0.00%",IF($K731=0,-1,IF(L731=0,1,($K731-L731)/ABS(L731))))</f>
        <v>0.00%</v>
      </c>
      <c r="O731" s="89">
        <v>0</v>
      </c>
      <c r="P731" s="89">
        <f>+K731-O731</f>
        <v>0</v>
      </c>
      <c r="Q731" s="90" t="str">
        <f>IF(AND($K731=0,O731=0),"0.00%",IF($K731=0,-1,IF(O731=0,1,($K731-O731)/ABS(O731))))</f>
        <v>0.00%</v>
      </c>
      <c r="R731" s="91"/>
      <c r="S731" s="89">
        <v>0</v>
      </c>
      <c r="T731" s="89">
        <f>+S731-K731</f>
        <v>0</v>
      </c>
      <c r="U731" s="335">
        <f>IF(C731=0,0,1)+IF(D731=0,0,1)+IF(E731=0,0,1)+IF(G731=0,0,1)+IF(K731=0,0,1)+IF(L731=0,0,1)+IF(M731=0,0,1)+IF(O731=0,0,1)</f>
        <v>0</v>
      </c>
    </row>
    <row r="732" spans="1:21" s="81" customFormat="1" ht="15" hidden="1">
      <c r="A732" s="87" t="s">
        <v>847</v>
      </c>
      <c r="B732" s="88" t="s">
        <v>4306</v>
      </c>
      <c r="C732" s="89">
        <v>0</v>
      </c>
      <c r="D732" s="89">
        <v>0</v>
      </c>
      <c r="E732" s="89">
        <f>C732-D732</f>
        <v>0</v>
      </c>
      <c r="F732" s="90" t="str">
        <f>IF(AND($C732=0,D732=0),"0.00%",IF($C732=0,-1,IF(D732=0,1,($C732-D732)/ABS(D732))))</f>
        <v>0.00%</v>
      </c>
      <c r="G732" s="89">
        <v>0</v>
      </c>
      <c r="H732" s="89">
        <f>+C732-G732</f>
        <v>0</v>
      </c>
      <c r="I732" s="90" t="str">
        <f>IF(AND($C732=0,G732=0),"0.00%",IF($C732=0,-1,IF(G732=0,1,($C732-G732)/ABS(G732))))</f>
        <v>0.00%</v>
      </c>
      <c r="J732" s="91"/>
      <c r="K732" s="89">
        <v>0</v>
      </c>
      <c r="L732" s="89">
        <v>0</v>
      </c>
      <c r="M732" s="89">
        <f>K732-L732</f>
        <v>0</v>
      </c>
      <c r="N732" s="90" t="str">
        <f>IF(AND($K732=0,L732=0),"0.00%",IF($K732=0,-1,IF(L732=0,1,($K732-L732)/ABS(L732))))</f>
        <v>0.00%</v>
      </c>
      <c r="O732" s="89">
        <v>0</v>
      </c>
      <c r="P732" s="89">
        <f>+K732-O732</f>
        <v>0</v>
      </c>
      <c r="Q732" s="90" t="str">
        <f>IF(AND($K732=0,O732=0),"0.00%",IF($K732=0,-1,IF(O732=0,1,($K732-O732)/ABS(O732))))</f>
        <v>0.00%</v>
      </c>
      <c r="R732" s="91"/>
      <c r="S732" s="89">
        <v>0</v>
      </c>
      <c r="T732" s="89">
        <f>+S732-K732</f>
        <v>0</v>
      </c>
      <c r="U732" s="335">
        <f>IF(C732=0,0,1)+IF(D732=0,0,1)+IF(E732=0,0,1)+IF(G732=0,0,1)+IF(K732=0,0,1)+IF(L732=0,0,1)+IF(M732=0,0,1)+IF(O732=0,0,1)</f>
        <v>0</v>
      </c>
    </row>
    <row r="733" spans="1:21" s="81" customFormat="1" ht="15" hidden="1">
      <c r="A733" s="87" t="s">
        <v>848</v>
      </c>
      <c r="B733" s="88" t="s">
        <v>4307</v>
      </c>
      <c r="C733" s="89">
        <v>0</v>
      </c>
      <c r="D733" s="89">
        <v>0</v>
      </c>
      <c r="E733" s="89">
        <f>C733-D733</f>
        <v>0</v>
      </c>
      <c r="F733" s="90" t="str">
        <f>IF(AND($C733=0,D733=0),"0.00%",IF($C733=0,-1,IF(D733=0,1,($C733-D733)/ABS(D733))))</f>
        <v>0.00%</v>
      </c>
      <c r="G733" s="89">
        <v>0</v>
      </c>
      <c r="H733" s="89">
        <f>+C733-G733</f>
        <v>0</v>
      </c>
      <c r="I733" s="90" t="str">
        <f>IF(AND($C733=0,G733=0),"0.00%",IF($C733=0,-1,IF(G733=0,1,($C733-G733)/ABS(G733))))</f>
        <v>0.00%</v>
      </c>
      <c r="J733" s="91"/>
      <c r="K733" s="89">
        <v>0</v>
      </c>
      <c r="L733" s="89">
        <v>0</v>
      </c>
      <c r="M733" s="89">
        <f>K733-L733</f>
        <v>0</v>
      </c>
      <c r="N733" s="90" t="str">
        <f>IF(AND($K733=0,L733=0),"0.00%",IF($K733=0,-1,IF(L733=0,1,($K733-L733)/ABS(L733))))</f>
        <v>0.00%</v>
      </c>
      <c r="O733" s="89">
        <v>0</v>
      </c>
      <c r="P733" s="89">
        <f>+K733-O733</f>
        <v>0</v>
      </c>
      <c r="Q733" s="90" t="str">
        <f>IF(AND($K733=0,O733=0),"0.00%",IF($K733=0,-1,IF(O733=0,1,($K733-O733)/ABS(O733))))</f>
        <v>0.00%</v>
      </c>
      <c r="R733" s="91"/>
      <c r="S733" s="89">
        <v>0</v>
      </c>
      <c r="T733" s="89">
        <f>+S733-K733</f>
        <v>0</v>
      </c>
      <c r="U733" s="335">
        <f>IF(C733=0,0,1)+IF(D733=0,0,1)+IF(E733=0,0,1)+IF(G733=0,0,1)+IF(K733=0,0,1)+IF(L733=0,0,1)+IF(M733=0,0,1)+IF(O733=0,0,1)</f>
        <v>0</v>
      </c>
    </row>
    <row r="734" spans="1:21" s="81" customFormat="1" ht="15" hidden="1">
      <c r="A734" s="87" t="s">
        <v>849</v>
      </c>
      <c r="B734" s="88" t="s">
        <v>4308</v>
      </c>
      <c r="C734" s="89">
        <v>0</v>
      </c>
      <c r="D734" s="89">
        <v>0</v>
      </c>
      <c r="E734" s="89">
        <f>C734-D734</f>
        <v>0</v>
      </c>
      <c r="F734" s="90" t="str">
        <f>IF(AND($C734=0,D734=0),"0.00%",IF($C734=0,-1,IF(D734=0,1,($C734-D734)/ABS(D734))))</f>
        <v>0.00%</v>
      </c>
      <c r="G734" s="89">
        <v>0</v>
      </c>
      <c r="H734" s="89">
        <f>+C734-G734</f>
        <v>0</v>
      </c>
      <c r="I734" s="90" t="str">
        <f>IF(AND($C734=0,G734=0),"0.00%",IF($C734=0,-1,IF(G734=0,1,($C734-G734)/ABS(G734))))</f>
        <v>0.00%</v>
      </c>
      <c r="J734" s="91"/>
      <c r="K734" s="89">
        <v>0</v>
      </c>
      <c r="L734" s="89">
        <v>0</v>
      </c>
      <c r="M734" s="89">
        <f>K734-L734</f>
        <v>0</v>
      </c>
      <c r="N734" s="90" t="str">
        <f>IF(AND($K734=0,L734=0),"0.00%",IF($K734=0,-1,IF(L734=0,1,($K734-L734)/ABS(L734))))</f>
        <v>0.00%</v>
      </c>
      <c r="O734" s="89">
        <v>0</v>
      </c>
      <c r="P734" s="89">
        <f>+K734-O734</f>
        <v>0</v>
      </c>
      <c r="Q734" s="90" t="str">
        <f>IF(AND($K734=0,O734=0),"0.00%",IF($K734=0,-1,IF(O734=0,1,($K734-O734)/ABS(O734))))</f>
        <v>0.00%</v>
      </c>
      <c r="R734" s="91"/>
      <c r="S734" s="89">
        <v>0</v>
      </c>
      <c r="T734" s="89">
        <f>+S734-K734</f>
        <v>0</v>
      </c>
      <c r="U734" s="335">
        <f>IF(C734=0,0,1)+IF(D734=0,0,1)+IF(E734=0,0,1)+IF(G734=0,0,1)+IF(K734=0,0,1)+IF(L734=0,0,1)+IF(M734=0,0,1)+IF(O734=0,0,1)</f>
        <v>0</v>
      </c>
    </row>
    <row r="735" spans="1:21" s="81" customFormat="1" ht="15" hidden="1">
      <c r="A735" s="87" t="s">
        <v>850</v>
      </c>
      <c r="B735" s="88" t="s">
        <v>4309</v>
      </c>
      <c r="C735" s="89">
        <v>0</v>
      </c>
      <c r="D735" s="89">
        <v>0</v>
      </c>
      <c r="E735" s="89">
        <f>C735-D735</f>
        <v>0</v>
      </c>
      <c r="F735" s="90" t="str">
        <f>IF(AND($C735=0,D735=0),"0.00%",IF($C735=0,-1,IF(D735=0,1,($C735-D735)/ABS(D735))))</f>
        <v>0.00%</v>
      </c>
      <c r="G735" s="89">
        <v>0</v>
      </c>
      <c r="H735" s="89">
        <f>+C735-G735</f>
        <v>0</v>
      </c>
      <c r="I735" s="90" t="str">
        <f>IF(AND($C735=0,G735=0),"0.00%",IF($C735=0,-1,IF(G735=0,1,($C735-G735)/ABS(G735))))</f>
        <v>0.00%</v>
      </c>
      <c r="J735" s="91"/>
      <c r="K735" s="89">
        <v>0</v>
      </c>
      <c r="L735" s="89">
        <v>0</v>
      </c>
      <c r="M735" s="89">
        <f>K735-L735</f>
        <v>0</v>
      </c>
      <c r="N735" s="90" t="str">
        <f>IF(AND($K735=0,L735=0),"0.00%",IF($K735=0,-1,IF(L735=0,1,($K735-L735)/ABS(L735))))</f>
        <v>0.00%</v>
      </c>
      <c r="O735" s="89">
        <v>0</v>
      </c>
      <c r="P735" s="89">
        <f>+K735-O735</f>
        <v>0</v>
      </c>
      <c r="Q735" s="90" t="str">
        <f>IF(AND($K735=0,O735=0),"0.00%",IF($K735=0,-1,IF(O735=0,1,($K735-O735)/ABS(O735))))</f>
        <v>0.00%</v>
      </c>
      <c r="R735" s="91"/>
      <c r="S735" s="89">
        <v>0</v>
      </c>
      <c r="T735" s="89">
        <f>+S735-K735</f>
        <v>0</v>
      </c>
      <c r="U735" s="335">
        <f>IF(C735=0,0,1)+IF(D735=0,0,1)+IF(E735=0,0,1)+IF(G735=0,0,1)+IF(K735=0,0,1)+IF(L735=0,0,1)+IF(M735=0,0,1)+IF(O735=0,0,1)</f>
        <v>0</v>
      </c>
    </row>
    <row r="736" spans="1:21" s="81" customFormat="1" ht="15" hidden="1">
      <c r="A736" s="87" t="s">
        <v>851</v>
      </c>
      <c r="B736" s="88" t="s">
        <v>4310</v>
      </c>
      <c r="C736" s="89">
        <v>0</v>
      </c>
      <c r="D736" s="89">
        <v>0</v>
      </c>
      <c r="E736" s="89">
        <f>C736-D736</f>
        <v>0</v>
      </c>
      <c r="F736" s="90" t="str">
        <f>IF(AND($C736=0,D736=0),"0.00%",IF($C736=0,-1,IF(D736=0,1,($C736-D736)/ABS(D736))))</f>
        <v>0.00%</v>
      </c>
      <c r="G736" s="89">
        <v>0</v>
      </c>
      <c r="H736" s="89">
        <f>+C736-G736</f>
        <v>0</v>
      </c>
      <c r="I736" s="90" t="str">
        <f>IF(AND($C736=0,G736=0),"0.00%",IF($C736=0,-1,IF(G736=0,1,($C736-G736)/ABS(G736))))</f>
        <v>0.00%</v>
      </c>
      <c r="J736" s="91"/>
      <c r="K736" s="89">
        <v>0</v>
      </c>
      <c r="L736" s="89">
        <v>0</v>
      </c>
      <c r="M736" s="89">
        <f>K736-L736</f>
        <v>0</v>
      </c>
      <c r="N736" s="90" t="str">
        <f>IF(AND($K736=0,L736=0),"0.00%",IF($K736=0,-1,IF(L736=0,1,($K736-L736)/ABS(L736))))</f>
        <v>0.00%</v>
      </c>
      <c r="O736" s="89">
        <v>0</v>
      </c>
      <c r="P736" s="89">
        <f>+K736-O736</f>
        <v>0</v>
      </c>
      <c r="Q736" s="90" t="str">
        <f>IF(AND($K736=0,O736=0),"0.00%",IF($K736=0,-1,IF(O736=0,1,($K736-O736)/ABS(O736))))</f>
        <v>0.00%</v>
      </c>
      <c r="R736" s="91"/>
      <c r="S736" s="89">
        <v>0</v>
      </c>
      <c r="T736" s="89">
        <f>+S736-K736</f>
        <v>0</v>
      </c>
      <c r="U736" s="335">
        <f>IF(C736=0,0,1)+IF(D736=0,0,1)+IF(E736=0,0,1)+IF(G736=0,0,1)+IF(K736=0,0,1)+IF(L736=0,0,1)+IF(M736=0,0,1)+IF(O736=0,0,1)</f>
        <v>0</v>
      </c>
    </row>
    <row r="737" spans="1:21" s="81" customFormat="1" ht="15" hidden="1">
      <c r="A737" s="87" t="s">
        <v>852</v>
      </c>
      <c r="B737" s="88" t="s">
        <v>4311</v>
      </c>
      <c r="C737" s="89">
        <v>0</v>
      </c>
      <c r="D737" s="89">
        <v>0</v>
      </c>
      <c r="E737" s="89">
        <f>C737-D737</f>
        <v>0</v>
      </c>
      <c r="F737" s="90" t="str">
        <f>IF(AND($C737=0,D737=0),"0.00%",IF($C737=0,-1,IF(D737=0,1,($C737-D737)/ABS(D737))))</f>
        <v>0.00%</v>
      </c>
      <c r="G737" s="89">
        <v>0</v>
      </c>
      <c r="H737" s="89">
        <f>+C737-G737</f>
        <v>0</v>
      </c>
      <c r="I737" s="90" t="str">
        <f>IF(AND($C737=0,G737=0),"0.00%",IF($C737=0,-1,IF(G737=0,1,($C737-G737)/ABS(G737))))</f>
        <v>0.00%</v>
      </c>
      <c r="J737" s="91"/>
      <c r="K737" s="89">
        <v>0</v>
      </c>
      <c r="L737" s="89">
        <v>0</v>
      </c>
      <c r="M737" s="89">
        <f>K737-L737</f>
        <v>0</v>
      </c>
      <c r="N737" s="90" t="str">
        <f>IF(AND($K737=0,L737=0),"0.00%",IF($K737=0,-1,IF(L737=0,1,($K737-L737)/ABS(L737))))</f>
        <v>0.00%</v>
      </c>
      <c r="O737" s="89">
        <v>0</v>
      </c>
      <c r="P737" s="89">
        <f>+K737-O737</f>
        <v>0</v>
      </c>
      <c r="Q737" s="90" t="str">
        <f>IF(AND($K737=0,O737=0),"0.00%",IF($K737=0,-1,IF(O737=0,1,($K737-O737)/ABS(O737))))</f>
        <v>0.00%</v>
      </c>
      <c r="R737" s="91"/>
      <c r="S737" s="89">
        <v>0</v>
      </c>
      <c r="T737" s="89">
        <f>+S737-K737</f>
        <v>0</v>
      </c>
      <c r="U737" s="335">
        <f>IF(C737=0,0,1)+IF(D737=0,0,1)+IF(E737=0,0,1)+IF(G737=0,0,1)+IF(K737=0,0,1)+IF(L737=0,0,1)+IF(M737=0,0,1)+IF(O737=0,0,1)</f>
        <v>0</v>
      </c>
    </row>
    <row r="738" spans="1:21" s="81" customFormat="1" ht="15" hidden="1">
      <c r="A738" s="87" t="s">
        <v>853</v>
      </c>
      <c r="B738" s="88" t="s">
        <v>4312</v>
      </c>
      <c r="C738" s="89">
        <v>0</v>
      </c>
      <c r="D738" s="89">
        <v>0</v>
      </c>
      <c r="E738" s="89">
        <f>C738-D738</f>
        <v>0</v>
      </c>
      <c r="F738" s="90" t="str">
        <f>IF(AND($C738=0,D738=0),"0.00%",IF($C738=0,-1,IF(D738=0,1,($C738-D738)/ABS(D738))))</f>
        <v>0.00%</v>
      </c>
      <c r="G738" s="89">
        <v>0</v>
      </c>
      <c r="H738" s="89">
        <f>+C738-G738</f>
        <v>0</v>
      </c>
      <c r="I738" s="90" t="str">
        <f>IF(AND($C738=0,G738=0),"0.00%",IF($C738=0,-1,IF(G738=0,1,($C738-G738)/ABS(G738))))</f>
        <v>0.00%</v>
      </c>
      <c r="J738" s="91"/>
      <c r="K738" s="89">
        <v>0</v>
      </c>
      <c r="L738" s="89">
        <v>0</v>
      </c>
      <c r="M738" s="89">
        <f>K738-L738</f>
        <v>0</v>
      </c>
      <c r="N738" s="90" t="str">
        <f>IF(AND($K738=0,L738=0),"0.00%",IF($K738=0,-1,IF(L738=0,1,($K738-L738)/ABS(L738))))</f>
        <v>0.00%</v>
      </c>
      <c r="O738" s="89">
        <v>0</v>
      </c>
      <c r="P738" s="89">
        <f>+K738-O738</f>
        <v>0</v>
      </c>
      <c r="Q738" s="90" t="str">
        <f>IF(AND($K738=0,O738=0),"0.00%",IF($K738=0,-1,IF(O738=0,1,($K738-O738)/ABS(O738))))</f>
        <v>0.00%</v>
      </c>
      <c r="R738" s="91"/>
      <c r="S738" s="89">
        <v>0</v>
      </c>
      <c r="T738" s="89">
        <f>+S738-K738</f>
        <v>0</v>
      </c>
      <c r="U738" s="335">
        <f>IF(C738=0,0,1)+IF(D738=0,0,1)+IF(E738=0,0,1)+IF(G738=0,0,1)+IF(K738=0,0,1)+IF(L738=0,0,1)+IF(M738=0,0,1)+IF(O738=0,0,1)</f>
        <v>0</v>
      </c>
    </row>
    <row r="739" spans="1:21" s="81" customFormat="1" ht="15" hidden="1">
      <c r="A739" s="87" t="s">
        <v>854</v>
      </c>
      <c r="B739" s="88" t="s">
        <v>4313</v>
      </c>
      <c r="C739" s="89">
        <v>0</v>
      </c>
      <c r="D739" s="89">
        <v>0</v>
      </c>
      <c r="E739" s="89">
        <f>C739-D739</f>
        <v>0</v>
      </c>
      <c r="F739" s="90" t="str">
        <f>IF(AND($C739=0,D739=0),"0.00%",IF($C739=0,-1,IF(D739=0,1,($C739-D739)/ABS(D739))))</f>
        <v>0.00%</v>
      </c>
      <c r="G739" s="89">
        <v>0</v>
      </c>
      <c r="H739" s="89">
        <f>+C739-G739</f>
        <v>0</v>
      </c>
      <c r="I739" s="90" t="str">
        <f>IF(AND($C739=0,G739=0),"0.00%",IF($C739=0,-1,IF(G739=0,1,($C739-G739)/ABS(G739))))</f>
        <v>0.00%</v>
      </c>
      <c r="J739" s="91"/>
      <c r="K739" s="89">
        <v>0</v>
      </c>
      <c r="L739" s="89">
        <v>0</v>
      </c>
      <c r="M739" s="89">
        <f>K739-L739</f>
        <v>0</v>
      </c>
      <c r="N739" s="90" t="str">
        <f>IF(AND($K739=0,L739=0),"0.00%",IF($K739=0,-1,IF(L739=0,1,($K739-L739)/ABS(L739))))</f>
        <v>0.00%</v>
      </c>
      <c r="O739" s="89">
        <v>0</v>
      </c>
      <c r="P739" s="89">
        <f>+K739-O739</f>
        <v>0</v>
      </c>
      <c r="Q739" s="90" t="str">
        <f>IF(AND($K739=0,O739=0),"0.00%",IF($K739=0,-1,IF(O739=0,1,($K739-O739)/ABS(O739))))</f>
        <v>0.00%</v>
      </c>
      <c r="R739" s="91"/>
      <c r="S739" s="89">
        <v>0</v>
      </c>
      <c r="T739" s="89">
        <f>+S739-K739</f>
        <v>0</v>
      </c>
      <c r="U739" s="335">
        <f>IF(C739=0,0,1)+IF(D739=0,0,1)+IF(E739=0,0,1)+IF(G739=0,0,1)+IF(K739=0,0,1)+IF(L739=0,0,1)+IF(M739=0,0,1)+IF(O739=0,0,1)</f>
        <v>0</v>
      </c>
    </row>
    <row r="740" spans="1:21" s="81" customFormat="1" ht="15" hidden="1">
      <c r="A740" s="87" t="s">
        <v>855</v>
      </c>
      <c r="B740" s="88" t="s">
        <v>4314</v>
      </c>
      <c r="C740" s="89">
        <v>0</v>
      </c>
      <c r="D740" s="89">
        <v>0</v>
      </c>
      <c r="E740" s="89">
        <f>C740-D740</f>
        <v>0</v>
      </c>
      <c r="F740" s="90" t="str">
        <f>IF(AND($C740=0,D740=0),"0.00%",IF($C740=0,-1,IF(D740=0,1,($C740-D740)/ABS(D740))))</f>
        <v>0.00%</v>
      </c>
      <c r="G740" s="89">
        <v>0</v>
      </c>
      <c r="H740" s="89">
        <f>+C740-G740</f>
        <v>0</v>
      </c>
      <c r="I740" s="90" t="str">
        <f>IF(AND($C740=0,G740=0),"0.00%",IF($C740=0,-1,IF(G740=0,1,($C740-G740)/ABS(G740))))</f>
        <v>0.00%</v>
      </c>
      <c r="J740" s="91"/>
      <c r="K740" s="89">
        <v>0</v>
      </c>
      <c r="L740" s="89">
        <v>0</v>
      </c>
      <c r="M740" s="89">
        <f>K740-L740</f>
        <v>0</v>
      </c>
      <c r="N740" s="90" t="str">
        <f>IF(AND($K740=0,L740=0),"0.00%",IF($K740=0,-1,IF(L740=0,1,($K740-L740)/ABS(L740))))</f>
        <v>0.00%</v>
      </c>
      <c r="O740" s="89">
        <v>0</v>
      </c>
      <c r="P740" s="89">
        <f>+K740-O740</f>
        <v>0</v>
      </c>
      <c r="Q740" s="90" t="str">
        <f>IF(AND($K740=0,O740=0),"0.00%",IF($K740=0,-1,IF(O740=0,1,($K740-O740)/ABS(O740))))</f>
        <v>0.00%</v>
      </c>
      <c r="R740" s="91"/>
      <c r="S740" s="89">
        <v>0</v>
      </c>
      <c r="T740" s="89">
        <f>+S740-K740</f>
        <v>0</v>
      </c>
      <c r="U740" s="335">
        <f>IF(C740=0,0,1)+IF(D740=0,0,1)+IF(E740=0,0,1)+IF(G740=0,0,1)+IF(K740=0,0,1)+IF(L740=0,0,1)+IF(M740=0,0,1)+IF(O740=0,0,1)</f>
        <v>0</v>
      </c>
    </row>
    <row r="741" spans="1:21" s="81" customFormat="1" ht="15" hidden="1">
      <c r="A741" s="87" t="s">
        <v>856</v>
      </c>
      <c r="B741" s="88" t="s">
        <v>4315</v>
      </c>
      <c r="C741" s="89">
        <v>0</v>
      </c>
      <c r="D741" s="89">
        <v>0</v>
      </c>
      <c r="E741" s="89">
        <f>C741-D741</f>
        <v>0</v>
      </c>
      <c r="F741" s="90" t="str">
        <f>IF(AND($C741=0,D741=0),"0.00%",IF($C741=0,-1,IF(D741=0,1,($C741-D741)/ABS(D741))))</f>
        <v>0.00%</v>
      </c>
      <c r="G741" s="89">
        <v>0</v>
      </c>
      <c r="H741" s="89">
        <f>+C741-G741</f>
        <v>0</v>
      </c>
      <c r="I741" s="90" t="str">
        <f>IF(AND($C741=0,G741=0),"0.00%",IF($C741=0,-1,IF(G741=0,1,($C741-G741)/ABS(G741))))</f>
        <v>0.00%</v>
      </c>
      <c r="J741" s="91"/>
      <c r="K741" s="89">
        <v>0</v>
      </c>
      <c r="L741" s="89">
        <v>0</v>
      </c>
      <c r="M741" s="89">
        <f>K741-L741</f>
        <v>0</v>
      </c>
      <c r="N741" s="90" t="str">
        <f>IF(AND($K741=0,L741=0),"0.00%",IF($K741=0,-1,IF(L741=0,1,($K741-L741)/ABS(L741))))</f>
        <v>0.00%</v>
      </c>
      <c r="O741" s="89">
        <v>0</v>
      </c>
      <c r="P741" s="89">
        <f>+K741-O741</f>
        <v>0</v>
      </c>
      <c r="Q741" s="90" t="str">
        <f>IF(AND($K741=0,O741=0),"0.00%",IF($K741=0,-1,IF(O741=0,1,($K741-O741)/ABS(O741))))</f>
        <v>0.00%</v>
      </c>
      <c r="R741" s="91"/>
      <c r="S741" s="89">
        <v>0</v>
      </c>
      <c r="T741" s="89">
        <f>+S741-K741</f>
        <v>0</v>
      </c>
      <c r="U741" s="335">
        <f>IF(C741=0,0,1)+IF(D741=0,0,1)+IF(E741=0,0,1)+IF(G741=0,0,1)+IF(K741=0,0,1)+IF(L741=0,0,1)+IF(M741=0,0,1)+IF(O741=0,0,1)</f>
        <v>0</v>
      </c>
    </row>
    <row r="742" spans="1:21" s="81" customFormat="1" ht="15" hidden="1">
      <c r="A742" s="87" t="s">
        <v>857</v>
      </c>
      <c r="B742" s="88" t="s">
        <v>4316</v>
      </c>
      <c r="C742" s="89">
        <v>0</v>
      </c>
      <c r="D742" s="89">
        <v>0</v>
      </c>
      <c r="E742" s="89">
        <f>C742-D742</f>
        <v>0</v>
      </c>
      <c r="F742" s="90" t="str">
        <f>IF(AND($C742=0,D742=0),"0.00%",IF($C742=0,-1,IF(D742=0,1,($C742-D742)/ABS(D742))))</f>
        <v>0.00%</v>
      </c>
      <c r="G742" s="89">
        <v>0</v>
      </c>
      <c r="H742" s="89">
        <f>+C742-G742</f>
        <v>0</v>
      </c>
      <c r="I742" s="90" t="str">
        <f>IF(AND($C742=0,G742=0),"0.00%",IF($C742=0,-1,IF(G742=0,1,($C742-G742)/ABS(G742))))</f>
        <v>0.00%</v>
      </c>
      <c r="J742" s="91"/>
      <c r="K742" s="89">
        <v>0</v>
      </c>
      <c r="L742" s="89">
        <v>0</v>
      </c>
      <c r="M742" s="89">
        <f>K742-L742</f>
        <v>0</v>
      </c>
      <c r="N742" s="90" t="str">
        <f>IF(AND($K742=0,L742=0),"0.00%",IF($K742=0,-1,IF(L742=0,1,($K742-L742)/ABS(L742))))</f>
        <v>0.00%</v>
      </c>
      <c r="O742" s="89">
        <v>0</v>
      </c>
      <c r="P742" s="89">
        <f>+K742-O742</f>
        <v>0</v>
      </c>
      <c r="Q742" s="90" t="str">
        <f>IF(AND($K742=0,O742=0),"0.00%",IF($K742=0,-1,IF(O742=0,1,($K742-O742)/ABS(O742))))</f>
        <v>0.00%</v>
      </c>
      <c r="R742" s="91"/>
      <c r="S742" s="89">
        <v>0</v>
      </c>
      <c r="T742" s="89">
        <f>+S742-K742</f>
        <v>0</v>
      </c>
      <c r="U742" s="335">
        <f>IF(C742=0,0,1)+IF(D742=0,0,1)+IF(E742=0,0,1)+IF(G742=0,0,1)+IF(K742=0,0,1)+IF(L742=0,0,1)+IF(M742=0,0,1)+IF(O742=0,0,1)</f>
        <v>0</v>
      </c>
    </row>
    <row r="743" spans="1:21" s="81" customFormat="1" ht="15" hidden="1">
      <c r="A743" s="87" t="s">
        <v>858</v>
      </c>
      <c r="B743" s="88" t="s">
        <v>4317</v>
      </c>
      <c r="C743" s="89">
        <v>0</v>
      </c>
      <c r="D743" s="89">
        <v>0</v>
      </c>
      <c r="E743" s="89">
        <f>C743-D743</f>
        <v>0</v>
      </c>
      <c r="F743" s="90" t="str">
        <f>IF(AND($C743=0,D743=0),"0.00%",IF($C743=0,-1,IF(D743=0,1,($C743-D743)/ABS(D743))))</f>
        <v>0.00%</v>
      </c>
      <c r="G743" s="89">
        <v>0</v>
      </c>
      <c r="H743" s="89">
        <f>+C743-G743</f>
        <v>0</v>
      </c>
      <c r="I743" s="90" t="str">
        <f>IF(AND($C743=0,G743=0),"0.00%",IF($C743=0,-1,IF(G743=0,1,($C743-G743)/ABS(G743))))</f>
        <v>0.00%</v>
      </c>
      <c r="J743" s="91"/>
      <c r="K743" s="89">
        <v>0</v>
      </c>
      <c r="L743" s="89">
        <v>0</v>
      </c>
      <c r="M743" s="89">
        <f>K743-L743</f>
        <v>0</v>
      </c>
      <c r="N743" s="90" t="str">
        <f>IF(AND($K743=0,L743=0),"0.00%",IF($K743=0,-1,IF(L743=0,1,($K743-L743)/ABS(L743))))</f>
        <v>0.00%</v>
      </c>
      <c r="O743" s="89">
        <v>0</v>
      </c>
      <c r="P743" s="89">
        <f>+K743-O743</f>
        <v>0</v>
      </c>
      <c r="Q743" s="90" t="str">
        <f>IF(AND($K743=0,O743=0),"0.00%",IF($K743=0,-1,IF(O743=0,1,($K743-O743)/ABS(O743))))</f>
        <v>0.00%</v>
      </c>
      <c r="R743" s="91"/>
      <c r="S743" s="89">
        <v>0</v>
      </c>
      <c r="T743" s="89">
        <f>+S743-K743</f>
        <v>0</v>
      </c>
      <c r="U743" s="335">
        <f>IF(C743=0,0,1)+IF(D743=0,0,1)+IF(E743=0,0,1)+IF(G743=0,0,1)+IF(K743=0,0,1)+IF(L743=0,0,1)+IF(M743=0,0,1)+IF(O743=0,0,1)</f>
        <v>0</v>
      </c>
    </row>
    <row r="744" spans="1:21" s="81" customFormat="1" ht="15" hidden="1">
      <c r="A744" s="87" t="s">
        <v>859</v>
      </c>
      <c r="B744" s="88" t="s">
        <v>4318</v>
      </c>
      <c r="C744" s="89">
        <v>0</v>
      </c>
      <c r="D744" s="89">
        <v>0</v>
      </c>
      <c r="E744" s="89">
        <f>C744-D744</f>
        <v>0</v>
      </c>
      <c r="F744" s="90" t="str">
        <f>IF(AND($C744=0,D744=0),"0.00%",IF($C744=0,-1,IF(D744=0,1,($C744-D744)/ABS(D744))))</f>
        <v>0.00%</v>
      </c>
      <c r="G744" s="89">
        <v>0</v>
      </c>
      <c r="H744" s="89">
        <f>+C744-G744</f>
        <v>0</v>
      </c>
      <c r="I744" s="90" t="str">
        <f>IF(AND($C744=0,G744=0),"0.00%",IF($C744=0,-1,IF(G744=0,1,($C744-G744)/ABS(G744))))</f>
        <v>0.00%</v>
      </c>
      <c r="J744" s="91"/>
      <c r="K744" s="89">
        <v>0</v>
      </c>
      <c r="L744" s="89">
        <v>0</v>
      </c>
      <c r="M744" s="89">
        <f>K744-L744</f>
        <v>0</v>
      </c>
      <c r="N744" s="90" t="str">
        <f>IF(AND($K744=0,L744=0),"0.00%",IF($K744=0,-1,IF(L744=0,1,($K744-L744)/ABS(L744))))</f>
        <v>0.00%</v>
      </c>
      <c r="O744" s="89">
        <v>0</v>
      </c>
      <c r="P744" s="89">
        <f>+K744-O744</f>
        <v>0</v>
      </c>
      <c r="Q744" s="90" t="str">
        <f>IF(AND($K744=0,O744=0),"0.00%",IF($K744=0,-1,IF(O744=0,1,($K744-O744)/ABS(O744))))</f>
        <v>0.00%</v>
      </c>
      <c r="R744" s="91"/>
      <c r="S744" s="89">
        <v>0</v>
      </c>
      <c r="T744" s="89">
        <f>+S744-K744</f>
        <v>0</v>
      </c>
      <c r="U744" s="335">
        <f>IF(C744=0,0,1)+IF(D744=0,0,1)+IF(E744=0,0,1)+IF(G744=0,0,1)+IF(K744=0,0,1)+IF(L744=0,0,1)+IF(M744=0,0,1)+IF(O744=0,0,1)</f>
        <v>0</v>
      </c>
    </row>
    <row r="745" spans="1:21" s="81" customFormat="1" ht="15" hidden="1">
      <c r="A745" s="87" t="s">
        <v>860</v>
      </c>
      <c r="B745" s="88" t="s">
        <v>4319</v>
      </c>
      <c r="C745" s="89">
        <v>0</v>
      </c>
      <c r="D745" s="89">
        <v>0</v>
      </c>
      <c r="E745" s="89">
        <f>C745-D745</f>
        <v>0</v>
      </c>
      <c r="F745" s="90" t="str">
        <f>IF(AND($C745=0,D745=0),"0.00%",IF($C745=0,-1,IF(D745=0,1,($C745-D745)/ABS(D745))))</f>
        <v>0.00%</v>
      </c>
      <c r="G745" s="89">
        <v>0</v>
      </c>
      <c r="H745" s="89">
        <f>+C745-G745</f>
        <v>0</v>
      </c>
      <c r="I745" s="90" t="str">
        <f>IF(AND($C745=0,G745=0),"0.00%",IF($C745=0,-1,IF(G745=0,1,($C745-G745)/ABS(G745))))</f>
        <v>0.00%</v>
      </c>
      <c r="J745" s="91"/>
      <c r="K745" s="89">
        <v>0</v>
      </c>
      <c r="L745" s="89">
        <v>0</v>
      </c>
      <c r="M745" s="89">
        <f>K745-L745</f>
        <v>0</v>
      </c>
      <c r="N745" s="90" t="str">
        <f>IF(AND($K745=0,L745=0),"0.00%",IF($K745=0,-1,IF(L745=0,1,($K745-L745)/ABS(L745))))</f>
        <v>0.00%</v>
      </c>
      <c r="O745" s="89">
        <v>0</v>
      </c>
      <c r="P745" s="89">
        <f>+K745-O745</f>
        <v>0</v>
      </c>
      <c r="Q745" s="90" t="str">
        <f>IF(AND($K745=0,O745=0),"0.00%",IF($K745=0,-1,IF(O745=0,1,($K745-O745)/ABS(O745))))</f>
        <v>0.00%</v>
      </c>
      <c r="R745" s="91"/>
      <c r="S745" s="89">
        <v>0</v>
      </c>
      <c r="T745" s="89">
        <f>+S745-K745</f>
        <v>0</v>
      </c>
      <c r="U745" s="335">
        <f>IF(C745=0,0,1)+IF(D745=0,0,1)+IF(E745=0,0,1)+IF(G745=0,0,1)+IF(K745=0,0,1)+IF(L745=0,0,1)+IF(M745=0,0,1)+IF(O745=0,0,1)</f>
        <v>0</v>
      </c>
    </row>
    <row r="746" spans="1:21" s="81" customFormat="1" ht="15" hidden="1">
      <c r="A746" s="87" t="s">
        <v>861</v>
      </c>
      <c r="B746" s="88" t="s">
        <v>4320</v>
      </c>
      <c r="C746" s="89">
        <v>0</v>
      </c>
      <c r="D746" s="89">
        <v>0</v>
      </c>
      <c r="E746" s="89">
        <f>C746-D746</f>
        <v>0</v>
      </c>
      <c r="F746" s="90" t="str">
        <f>IF(AND($C746=0,D746=0),"0.00%",IF($C746=0,-1,IF(D746=0,1,($C746-D746)/ABS(D746))))</f>
        <v>0.00%</v>
      </c>
      <c r="G746" s="89">
        <v>0</v>
      </c>
      <c r="H746" s="89">
        <f>+C746-G746</f>
        <v>0</v>
      </c>
      <c r="I746" s="90" t="str">
        <f>IF(AND($C746=0,G746=0),"0.00%",IF($C746=0,-1,IF(G746=0,1,($C746-G746)/ABS(G746))))</f>
        <v>0.00%</v>
      </c>
      <c r="J746" s="91"/>
      <c r="K746" s="89">
        <v>0</v>
      </c>
      <c r="L746" s="89">
        <v>0</v>
      </c>
      <c r="M746" s="89">
        <f>K746-L746</f>
        <v>0</v>
      </c>
      <c r="N746" s="90" t="str">
        <f>IF(AND($K746=0,L746=0),"0.00%",IF($K746=0,-1,IF(L746=0,1,($K746-L746)/ABS(L746))))</f>
        <v>0.00%</v>
      </c>
      <c r="O746" s="89">
        <v>0</v>
      </c>
      <c r="P746" s="89">
        <f>+K746-O746</f>
        <v>0</v>
      </c>
      <c r="Q746" s="90" t="str">
        <f>IF(AND($K746=0,O746=0),"0.00%",IF($K746=0,-1,IF(O746=0,1,($K746-O746)/ABS(O746))))</f>
        <v>0.00%</v>
      </c>
      <c r="R746" s="91"/>
      <c r="S746" s="89">
        <v>0</v>
      </c>
      <c r="T746" s="89">
        <f>+S746-K746</f>
        <v>0</v>
      </c>
      <c r="U746" s="335">
        <f>IF(C746=0,0,1)+IF(D746=0,0,1)+IF(E746=0,0,1)+IF(G746=0,0,1)+IF(K746=0,0,1)+IF(L746=0,0,1)+IF(M746=0,0,1)+IF(O746=0,0,1)</f>
        <v>0</v>
      </c>
    </row>
    <row r="747" spans="1:21" s="81" customFormat="1" ht="15" hidden="1">
      <c r="A747" s="87" t="s">
        <v>862</v>
      </c>
      <c r="B747" s="88" t="s">
        <v>4321</v>
      </c>
      <c r="C747" s="89">
        <v>0</v>
      </c>
      <c r="D747" s="89">
        <v>0</v>
      </c>
      <c r="E747" s="89">
        <f>C747-D747</f>
        <v>0</v>
      </c>
      <c r="F747" s="90" t="str">
        <f>IF(AND($C747=0,D747=0),"0.00%",IF($C747=0,-1,IF(D747=0,1,($C747-D747)/ABS(D747))))</f>
        <v>0.00%</v>
      </c>
      <c r="G747" s="89">
        <v>0</v>
      </c>
      <c r="H747" s="89">
        <f>+C747-G747</f>
        <v>0</v>
      </c>
      <c r="I747" s="90" t="str">
        <f>IF(AND($C747=0,G747=0),"0.00%",IF($C747=0,-1,IF(G747=0,1,($C747-G747)/ABS(G747))))</f>
        <v>0.00%</v>
      </c>
      <c r="J747" s="91"/>
      <c r="K747" s="89">
        <v>0</v>
      </c>
      <c r="L747" s="89">
        <v>0</v>
      </c>
      <c r="M747" s="89">
        <f>K747-L747</f>
        <v>0</v>
      </c>
      <c r="N747" s="90" t="str">
        <f>IF(AND($K747=0,L747=0),"0.00%",IF($K747=0,-1,IF(L747=0,1,($K747-L747)/ABS(L747))))</f>
        <v>0.00%</v>
      </c>
      <c r="O747" s="89">
        <v>0</v>
      </c>
      <c r="P747" s="89">
        <f>+K747-O747</f>
        <v>0</v>
      </c>
      <c r="Q747" s="90" t="str">
        <f>IF(AND($K747=0,O747=0),"0.00%",IF($K747=0,-1,IF(O747=0,1,($K747-O747)/ABS(O747))))</f>
        <v>0.00%</v>
      </c>
      <c r="R747" s="91"/>
      <c r="S747" s="89">
        <v>0</v>
      </c>
      <c r="T747" s="89">
        <f>+S747-K747</f>
        <v>0</v>
      </c>
      <c r="U747" s="335">
        <f>IF(C747=0,0,1)+IF(D747=0,0,1)+IF(E747=0,0,1)+IF(G747=0,0,1)+IF(K747=0,0,1)+IF(L747=0,0,1)+IF(M747=0,0,1)+IF(O747=0,0,1)</f>
        <v>0</v>
      </c>
    </row>
    <row r="748" spans="1:21" s="81" customFormat="1" ht="15" hidden="1">
      <c r="A748" s="87" t="s">
        <v>863</v>
      </c>
      <c r="B748" s="88" t="s">
        <v>4322</v>
      </c>
      <c r="C748" s="89">
        <v>0</v>
      </c>
      <c r="D748" s="89">
        <v>0</v>
      </c>
      <c r="E748" s="89">
        <f>C748-D748</f>
        <v>0</v>
      </c>
      <c r="F748" s="90" t="str">
        <f>IF(AND($C748=0,D748=0),"0.00%",IF($C748=0,-1,IF(D748=0,1,($C748-D748)/ABS(D748))))</f>
        <v>0.00%</v>
      </c>
      <c r="G748" s="89">
        <v>0</v>
      </c>
      <c r="H748" s="89">
        <f>+C748-G748</f>
        <v>0</v>
      </c>
      <c r="I748" s="90" t="str">
        <f>IF(AND($C748=0,G748=0),"0.00%",IF($C748=0,-1,IF(G748=0,1,($C748-G748)/ABS(G748))))</f>
        <v>0.00%</v>
      </c>
      <c r="J748" s="91"/>
      <c r="K748" s="89">
        <v>0</v>
      </c>
      <c r="L748" s="89">
        <v>0</v>
      </c>
      <c r="M748" s="89">
        <f>K748-L748</f>
        <v>0</v>
      </c>
      <c r="N748" s="90" t="str">
        <f>IF(AND($K748=0,L748=0),"0.00%",IF($K748=0,-1,IF(L748=0,1,($K748-L748)/ABS(L748))))</f>
        <v>0.00%</v>
      </c>
      <c r="O748" s="89">
        <v>0</v>
      </c>
      <c r="P748" s="89">
        <f>+K748-O748</f>
        <v>0</v>
      </c>
      <c r="Q748" s="90" t="str">
        <f>IF(AND($K748=0,O748=0),"0.00%",IF($K748=0,-1,IF(O748=0,1,($K748-O748)/ABS(O748))))</f>
        <v>0.00%</v>
      </c>
      <c r="R748" s="91"/>
      <c r="S748" s="89">
        <v>0</v>
      </c>
      <c r="T748" s="89">
        <f>+S748-K748</f>
        <v>0</v>
      </c>
      <c r="U748" s="335">
        <f>IF(C748=0,0,1)+IF(D748=0,0,1)+IF(E748=0,0,1)+IF(G748=0,0,1)+IF(K748=0,0,1)+IF(L748=0,0,1)+IF(M748=0,0,1)+IF(O748=0,0,1)</f>
        <v>0</v>
      </c>
    </row>
    <row r="749" spans="1:21" s="81" customFormat="1" ht="15" hidden="1">
      <c r="A749" s="87" t="s">
        <v>864</v>
      </c>
      <c r="B749" s="88" t="s">
        <v>4323</v>
      </c>
      <c r="C749" s="89">
        <v>0</v>
      </c>
      <c r="D749" s="89">
        <v>0</v>
      </c>
      <c r="E749" s="89">
        <f>C749-D749</f>
        <v>0</v>
      </c>
      <c r="F749" s="90" t="str">
        <f>IF(AND($C749=0,D749=0),"0.00%",IF($C749=0,-1,IF(D749=0,1,($C749-D749)/ABS(D749))))</f>
        <v>0.00%</v>
      </c>
      <c r="G749" s="89">
        <v>0</v>
      </c>
      <c r="H749" s="89">
        <f>+C749-G749</f>
        <v>0</v>
      </c>
      <c r="I749" s="90" t="str">
        <f>IF(AND($C749=0,G749=0),"0.00%",IF($C749=0,-1,IF(G749=0,1,($C749-G749)/ABS(G749))))</f>
        <v>0.00%</v>
      </c>
      <c r="J749" s="91"/>
      <c r="K749" s="89">
        <v>0</v>
      </c>
      <c r="L749" s="89">
        <v>0</v>
      </c>
      <c r="M749" s="89">
        <f>K749-L749</f>
        <v>0</v>
      </c>
      <c r="N749" s="90" t="str">
        <f>IF(AND($K749=0,L749=0),"0.00%",IF($K749=0,-1,IF(L749=0,1,($K749-L749)/ABS(L749))))</f>
        <v>0.00%</v>
      </c>
      <c r="O749" s="89">
        <v>0</v>
      </c>
      <c r="P749" s="89">
        <f>+K749-O749</f>
        <v>0</v>
      </c>
      <c r="Q749" s="90" t="str">
        <f>IF(AND($K749=0,O749=0),"0.00%",IF($K749=0,-1,IF(O749=0,1,($K749-O749)/ABS(O749))))</f>
        <v>0.00%</v>
      </c>
      <c r="R749" s="91"/>
      <c r="S749" s="89">
        <v>0</v>
      </c>
      <c r="T749" s="89">
        <f>+S749-K749</f>
        <v>0</v>
      </c>
      <c r="U749" s="335">
        <f>IF(C749=0,0,1)+IF(D749=0,0,1)+IF(E749=0,0,1)+IF(G749=0,0,1)+IF(K749=0,0,1)+IF(L749=0,0,1)+IF(M749=0,0,1)+IF(O749=0,0,1)</f>
        <v>0</v>
      </c>
    </row>
    <row r="750" spans="1:21" s="81" customFormat="1" ht="15" hidden="1">
      <c r="A750" s="87" t="s">
        <v>865</v>
      </c>
      <c r="B750" s="88" t="s">
        <v>4324</v>
      </c>
      <c r="C750" s="89">
        <v>0</v>
      </c>
      <c r="D750" s="89">
        <v>0</v>
      </c>
      <c r="E750" s="89">
        <f>C750-D750</f>
        <v>0</v>
      </c>
      <c r="F750" s="90" t="str">
        <f>IF(AND($C750=0,D750=0),"0.00%",IF($C750=0,-1,IF(D750=0,1,($C750-D750)/ABS(D750))))</f>
        <v>0.00%</v>
      </c>
      <c r="G750" s="89">
        <v>0</v>
      </c>
      <c r="H750" s="89">
        <f>+C750-G750</f>
        <v>0</v>
      </c>
      <c r="I750" s="90" t="str">
        <f>IF(AND($C750=0,G750=0),"0.00%",IF($C750=0,-1,IF(G750=0,1,($C750-G750)/ABS(G750))))</f>
        <v>0.00%</v>
      </c>
      <c r="J750" s="91"/>
      <c r="K750" s="89">
        <v>0</v>
      </c>
      <c r="L750" s="89">
        <v>0</v>
      </c>
      <c r="M750" s="89">
        <f>K750-L750</f>
        <v>0</v>
      </c>
      <c r="N750" s="90" t="str">
        <f>IF(AND($K750=0,L750=0),"0.00%",IF($K750=0,-1,IF(L750=0,1,($K750-L750)/ABS(L750))))</f>
        <v>0.00%</v>
      </c>
      <c r="O750" s="89">
        <v>0</v>
      </c>
      <c r="P750" s="89">
        <f>+K750-O750</f>
        <v>0</v>
      </c>
      <c r="Q750" s="90" t="str">
        <f>IF(AND($K750=0,O750=0),"0.00%",IF($K750=0,-1,IF(O750=0,1,($K750-O750)/ABS(O750))))</f>
        <v>0.00%</v>
      </c>
      <c r="R750" s="91"/>
      <c r="S750" s="89">
        <v>0</v>
      </c>
      <c r="T750" s="89">
        <f>+S750-K750</f>
        <v>0</v>
      </c>
      <c r="U750" s="335">
        <f>IF(C750=0,0,1)+IF(D750=0,0,1)+IF(E750=0,0,1)+IF(G750=0,0,1)+IF(K750=0,0,1)+IF(L750=0,0,1)+IF(M750=0,0,1)+IF(O750=0,0,1)</f>
        <v>0</v>
      </c>
    </row>
    <row r="751" spans="1:21" s="81" customFormat="1" ht="15" hidden="1">
      <c r="A751" s="87" t="s">
        <v>866</v>
      </c>
      <c r="B751" s="88" t="s">
        <v>4325</v>
      </c>
      <c r="C751" s="89">
        <v>0</v>
      </c>
      <c r="D751" s="89">
        <v>0</v>
      </c>
      <c r="E751" s="89">
        <f>C751-D751</f>
        <v>0</v>
      </c>
      <c r="F751" s="90" t="str">
        <f>IF(AND($C751=0,D751=0),"0.00%",IF($C751=0,-1,IF(D751=0,1,($C751-D751)/ABS(D751))))</f>
        <v>0.00%</v>
      </c>
      <c r="G751" s="89">
        <v>0</v>
      </c>
      <c r="H751" s="89">
        <f>+C751-G751</f>
        <v>0</v>
      </c>
      <c r="I751" s="90" t="str">
        <f>IF(AND($C751=0,G751=0),"0.00%",IF($C751=0,-1,IF(G751=0,1,($C751-G751)/ABS(G751))))</f>
        <v>0.00%</v>
      </c>
      <c r="J751" s="91"/>
      <c r="K751" s="89">
        <v>0</v>
      </c>
      <c r="L751" s="89">
        <v>0</v>
      </c>
      <c r="M751" s="89">
        <f>K751-L751</f>
        <v>0</v>
      </c>
      <c r="N751" s="90" t="str">
        <f>IF(AND($K751=0,L751=0),"0.00%",IF($K751=0,-1,IF(L751=0,1,($K751-L751)/ABS(L751))))</f>
        <v>0.00%</v>
      </c>
      <c r="O751" s="89">
        <v>0</v>
      </c>
      <c r="P751" s="89">
        <f>+K751-O751</f>
        <v>0</v>
      </c>
      <c r="Q751" s="90" t="str">
        <f>IF(AND($K751=0,O751=0),"0.00%",IF($K751=0,-1,IF(O751=0,1,($K751-O751)/ABS(O751))))</f>
        <v>0.00%</v>
      </c>
      <c r="R751" s="91"/>
      <c r="S751" s="89">
        <v>0</v>
      </c>
      <c r="T751" s="89">
        <f>+S751-K751</f>
        <v>0</v>
      </c>
      <c r="U751" s="335">
        <f>IF(C751=0,0,1)+IF(D751=0,0,1)+IF(E751=0,0,1)+IF(G751=0,0,1)+IF(K751=0,0,1)+IF(L751=0,0,1)+IF(M751=0,0,1)+IF(O751=0,0,1)</f>
        <v>0</v>
      </c>
    </row>
    <row r="752" spans="1:21" s="81" customFormat="1" ht="15" hidden="1">
      <c r="A752" s="87" t="s">
        <v>867</v>
      </c>
      <c r="B752" s="88" t="s">
        <v>4326</v>
      </c>
      <c r="C752" s="89">
        <v>0</v>
      </c>
      <c r="D752" s="89">
        <v>0</v>
      </c>
      <c r="E752" s="89">
        <f>C752-D752</f>
        <v>0</v>
      </c>
      <c r="F752" s="90" t="str">
        <f>IF(AND($C752=0,D752=0),"0.00%",IF($C752=0,-1,IF(D752=0,1,($C752-D752)/ABS(D752))))</f>
        <v>0.00%</v>
      </c>
      <c r="G752" s="89">
        <v>0</v>
      </c>
      <c r="H752" s="89">
        <f>+C752-G752</f>
        <v>0</v>
      </c>
      <c r="I752" s="90" t="str">
        <f>IF(AND($C752=0,G752=0),"0.00%",IF($C752=0,-1,IF(G752=0,1,($C752-G752)/ABS(G752))))</f>
        <v>0.00%</v>
      </c>
      <c r="J752" s="91"/>
      <c r="K752" s="89">
        <v>0</v>
      </c>
      <c r="L752" s="89">
        <v>0</v>
      </c>
      <c r="M752" s="89">
        <f>K752-L752</f>
        <v>0</v>
      </c>
      <c r="N752" s="90" t="str">
        <f>IF(AND($K752=0,L752=0),"0.00%",IF($K752=0,-1,IF(L752=0,1,($K752-L752)/ABS(L752))))</f>
        <v>0.00%</v>
      </c>
      <c r="O752" s="89">
        <v>0</v>
      </c>
      <c r="P752" s="89">
        <f>+K752-O752</f>
        <v>0</v>
      </c>
      <c r="Q752" s="90" t="str">
        <f>IF(AND($K752=0,O752=0),"0.00%",IF($K752=0,-1,IF(O752=0,1,($K752-O752)/ABS(O752))))</f>
        <v>0.00%</v>
      </c>
      <c r="R752" s="91"/>
      <c r="S752" s="89">
        <v>0</v>
      </c>
      <c r="T752" s="89">
        <f>+S752-K752</f>
        <v>0</v>
      </c>
      <c r="U752" s="335">
        <f>IF(C752=0,0,1)+IF(D752=0,0,1)+IF(E752=0,0,1)+IF(G752=0,0,1)+IF(K752=0,0,1)+IF(L752=0,0,1)+IF(M752=0,0,1)+IF(O752=0,0,1)</f>
        <v>0</v>
      </c>
    </row>
    <row r="753" spans="1:21" s="81" customFormat="1" ht="15" hidden="1">
      <c r="A753" s="87" t="s">
        <v>868</v>
      </c>
      <c r="B753" s="88" t="s">
        <v>4265</v>
      </c>
      <c r="C753" s="89">
        <v>0</v>
      </c>
      <c r="D753" s="89">
        <v>0</v>
      </c>
      <c r="E753" s="89">
        <f>C753-D753</f>
        <v>0</v>
      </c>
      <c r="F753" s="90" t="str">
        <f>IF(AND($C753=0,D753=0),"0.00%",IF($C753=0,-1,IF(D753=0,1,($C753-D753)/ABS(D753))))</f>
        <v>0.00%</v>
      </c>
      <c r="G753" s="89">
        <v>0</v>
      </c>
      <c r="H753" s="89">
        <f>+C753-G753</f>
        <v>0</v>
      </c>
      <c r="I753" s="90" t="str">
        <f>IF(AND($C753=0,G753=0),"0.00%",IF($C753=0,-1,IF(G753=0,1,($C753-G753)/ABS(G753))))</f>
        <v>0.00%</v>
      </c>
      <c r="J753" s="91"/>
      <c r="K753" s="89">
        <v>0</v>
      </c>
      <c r="L753" s="89">
        <v>0</v>
      </c>
      <c r="M753" s="89">
        <f>K753-L753</f>
        <v>0</v>
      </c>
      <c r="N753" s="90" t="str">
        <f>IF(AND($K753=0,L753=0),"0.00%",IF($K753=0,-1,IF(L753=0,1,($K753-L753)/ABS(L753))))</f>
        <v>0.00%</v>
      </c>
      <c r="O753" s="89">
        <v>0</v>
      </c>
      <c r="P753" s="89">
        <f>+K753-O753</f>
        <v>0</v>
      </c>
      <c r="Q753" s="90" t="str">
        <f>IF(AND($K753=0,O753=0),"0.00%",IF($K753=0,-1,IF(O753=0,1,($K753-O753)/ABS(O753))))</f>
        <v>0.00%</v>
      </c>
      <c r="R753" s="91"/>
      <c r="S753" s="89">
        <v>0</v>
      </c>
      <c r="T753" s="89">
        <f>+S753-K753</f>
        <v>0</v>
      </c>
      <c r="U753" s="335">
        <f>IF(C753=0,0,1)+IF(D753=0,0,1)+IF(E753=0,0,1)+IF(G753=0,0,1)+IF(K753=0,0,1)+IF(L753=0,0,1)+IF(M753=0,0,1)+IF(O753=0,0,1)</f>
        <v>0</v>
      </c>
    </row>
    <row r="754" spans="1:21" s="81" customFormat="1" ht="15" hidden="1">
      <c r="A754" s="87" t="s">
        <v>869</v>
      </c>
      <c r="B754" s="88" t="s">
        <v>4327</v>
      </c>
      <c r="C754" s="89">
        <v>0</v>
      </c>
      <c r="D754" s="89">
        <v>0</v>
      </c>
      <c r="E754" s="89">
        <f>C754-D754</f>
        <v>0</v>
      </c>
      <c r="F754" s="90" t="str">
        <f>IF(AND($C754=0,D754=0),"0.00%",IF($C754=0,-1,IF(D754=0,1,($C754-D754)/ABS(D754))))</f>
        <v>0.00%</v>
      </c>
      <c r="G754" s="89">
        <v>0</v>
      </c>
      <c r="H754" s="89">
        <f>+C754-G754</f>
        <v>0</v>
      </c>
      <c r="I754" s="90" t="str">
        <f>IF(AND($C754=0,G754=0),"0.00%",IF($C754=0,-1,IF(G754=0,1,($C754-G754)/ABS(G754))))</f>
        <v>0.00%</v>
      </c>
      <c r="J754" s="91"/>
      <c r="K754" s="89">
        <v>0</v>
      </c>
      <c r="L754" s="89">
        <v>0</v>
      </c>
      <c r="M754" s="89">
        <f>K754-L754</f>
        <v>0</v>
      </c>
      <c r="N754" s="90" t="str">
        <f>IF(AND($K754=0,L754=0),"0.00%",IF($K754=0,-1,IF(L754=0,1,($K754-L754)/ABS(L754))))</f>
        <v>0.00%</v>
      </c>
      <c r="O754" s="89">
        <v>0</v>
      </c>
      <c r="P754" s="89">
        <f>+K754-O754</f>
        <v>0</v>
      </c>
      <c r="Q754" s="90" t="str">
        <f>IF(AND($K754=0,O754=0),"0.00%",IF($K754=0,-1,IF(O754=0,1,($K754-O754)/ABS(O754))))</f>
        <v>0.00%</v>
      </c>
      <c r="R754" s="91"/>
      <c r="S754" s="89">
        <v>0</v>
      </c>
      <c r="T754" s="89">
        <f>+S754-K754</f>
        <v>0</v>
      </c>
      <c r="U754" s="335">
        <f>IF(C754=0,0,1)+IF(D754=0,0,1)+IF(E754=0,0,1)+IF(G754=0,0,1)+IF(K754=0,0,1)+IF(L754=0,0,1)+IF(M754=0,0,1)+IF(O754=0,0,1)</f>
        <v>0</v>
      </c>
    </row>
    <row r="755" spans="1:21" s="81" customFormat="1" ht="15" hidden="1">
      <c r="A755" s="87" t="s">
        <v>870</v>
      </c>
      <c r="B755" s="88" t="s">
        <v>4328</v>
      </c>
      <c r="C755" s="89">
        <v>0</v>
      </c>
      <c r="D755" s="89">
        <v>0</v>
      </c>
      <c r="E755" s="89">
        <f>C755-D755</f>
        <v>0</v>
      </c>
      <c r="F755" s="90" t="str">
        <f>IF(AND($C755=0,D755=0),"0.00%",IF($C755=0,-1,IF(D755=0,1,($C755-D755)/ABS(D755))))</f>
        <v>0.00%</v>
      </c>
      <c r="G755" s="89">
        <v>0</v>
      </c>
      <c r="H755" s="89">
        <f>+C755-G755</f>
        <v>0</v>
      </c>
      <c r="I755" s="90" t="str">
        <f>IF(AND($C755=0,G755=0),"0.00%",IF($C755=0,-1,IF(G755=0,1,($C755-G755)/ABS(G755))))</f>
        <v>0.00%</v>
      </c>
      <c r="J755" s="91"/>
      <c r="K755" s="89">
        <v>0</v>
      </c>
      <c r="L755" s="89">
        <v>0</v>
      </c>
      <c r="M755" s="89">
        <f>K755-L755</f>
        <v>0</v>
      </c>
      <c r="N755" s="90" t="str">
        <f>IF(AND($K755=0,L755=0),"0.00%",IF($K755=0,-1,IF(L755=0,1,($K755-L755)/ABS(L755))))</f>
        <v>0.00%</v>
      </c>
      <c r="O755" s="89">
        <v>0</v>
      </c>
      <c r="P755" s="89">
        <f>+K755-O755</f>
        <v>0</v>
      </c>
      <c r="Q755" s="90" t="str">
        <f>IF(AND($K755=0,O755=0),"0.00%",IF($K755=0,-1,IF(O755=0,1,($K755-O755)/ABS(O755))))</f>
        <v>0.00%</v>
      </c>
      <c r="R755" s="91"/>
      <c r="S755" s="89">
        <v>0</v>
      </c>
      <c r="T755" s="89">
        <f>+S755-K755</f>
        <v>0</v>
      </c>
      <c r="U755" s="335">
        <f>IF(C755=0,0,1)+IF(D755=0,0,1)+IF(E755=0,0,1)+IF(G755=0,0,1)+IF(K755=0,0,1)+IF(L755=0,0,1)+IF(M755=0,0,1)+IF(O755=0,0,1)</f>
        <v>0</v>
      </c>
    </row>
    <row r="756" spans="1:21" s="81" customFormat="1" ht="15" hidden="1">
      <c r="A756" s="87" t="s">
        <v>871</v>
      </c>
      <c r="B756" s="88" t="s">
        <v>4329</v>
      </c>
      <c r="C756" s="89">
        <v>0</v>
      </c>
      <c r="D756" s="89">
        <v>0</v>
      </c>
      <c r="E756" s="89">
        <f>C756-D756</f>
        <v>0</v>
      </c>
      <c r="F756" s="90" t="str">
        <f>IF(AND($C756=0,D756=0),"0.00%",IF($C756=0,-1,IF(D756=0,1,($C756-D756)/ABS(D756))))</f>
        <v>0.00%</v>
      </c>
      <c r="G756" s="89">
        <v>0</v>
      </c>
      <c r="H756" s="89">
        <f>+C756-G756</f>
        <v>0</v>
      </c>
      <c r="I756" s="90" t="str">
        <f>IF(AND($C756=0,G756=0),"0.00%",IF($C756=0,-1,IF(G756=0,1,($C756-G756)/ABS(G756))))</f>
        <v>0.00%</v>
      </c>
      <c r="J756" s="91"/>
      <c r="K756" s="89">
        <v>0</v>
      </c>
      <c r="L756" s="89">
        <v>0</v>
      </c>
      <c r="M756" s="89">
        <f>K756-L756</f>
        <v>0</v>
      </c>
      <c r="N756" s="90" t="str">
        <f>IF(AND($K756=0,L756=0),"0.00%",IF($K756=0,-1,IF(L756=0,1,($K756-L756)/ABS(L756))))</f>
        <v>0.00%</v>
      </c>
      <c r="O756" s="89">
        <v>0</v>
      </c>
      <c r="P756" s="89">
        <f>+K756-O756</f>
        <v>0</v>
      </c>
      <c r="Q756" s="90" t="str">
        <f>IF(AND($K756=0,O756=0),"0.00%",IF($K756=0,-1,IF(O756=0,1,($K756-O756)/ABS(O756))))</f>
        <v>0.00%</v>
      </c>
      <c r="R756" s="91"/>
      <c r="S756" s="89">
        <v>0</v>
      </c>
      <c r="T756" s="89">
        <f>+S756-K756</f>
        <v>0</v>
      </c>
      <c r="U756" s="335">
        <f>IF(C756=0,0,1)+IF(D756=0,0,1)+IF(E756=0,0,1)+IF(G756=0,0,1)+IF(K756=0,0,1)+IF(L756=0,0,1)+IF(M756=0,0,1)+IF(O756=0,0,1)</f>
        <v>0</v>
      </c>
    </row>
    <row r="757" spans="1:21" s="81" customFormat="1" ht="15" hidden="1">
      <c r="A757" s="87" t="s">
        <v>872</v>
      </c>
      <c r="B757" s="88" t="s">
        <v>4330</v>
      </c>
      <c r="C757" s="89">
        <v>0</v>
      </c>
      <c r="D757" s="89">
        <v>0</v>
      </c>
      <c r="E757" s="89">
        <f>C757-D757</f>
        <v>0</v>
      </c>
      <c r="F757" s="90" t="str">
        <f>IF(AND($C757=0,D757=0),"0.00%",IF($C757=0,-1,IF(D757=0,1,($C757-D757)/ABS(D757))))</f>
        <v>0.00%</v>
      </c>
      <c r="G757" s="89">
        <v>0</v>
      </c>
      <c r="H757" s="89">
        <f>+C757-G757</f>
        <v>0</v>
      </c>
      <c r="I757" s="90" t="str">
        <f>IF(AND($C757=0,G757=0),"0.00%",IF($C757=0,-1,IF(G757=0,1,($C757-G757)/ABS(G757))))</f>
        <v>0.00%</v>
      </c>
      <c r="J757" s="91"/>
      <c r="K757" s="89">
        <v>0</v>
      </c>
      <c r="L757" s="89">
        <v>0</v>
      </c>
      <c r="M757" s="89">
        <f>K757-L757</f>
        <v>0</v>
      </c>
      <c r="N757" s="90" t="str">
        <f>IF(AND($K757=0,L757=0),"0.00%",IF($K757=0,-1,IF(L757=0,1,($K757-L757)/ABS(L757))))</f>
        <v>0.00%</v>
      </c>
      <c r="O757" s="89">
        <v>0</v>
      </c>
      <c r="P757" s="89">
        <f>+K757-O757</f>
        <v>0</v>
      </c>
      <c r="Q757" s="90" t="str">
        <f>IF(AND($K757=0,O757=0),"0.00%",IF($K757=0,-1,IF(O757=0,1,($K757-O757)/ABS(O757))))</f>
        <v>0.00%</v>
      </c>
      <c r="R757" s="91"/>
      <c r="S757" s="89">
        <v>0</v>
      </c>
      <c r="T757" s="89">
        <f>+S757-K757</f>
        <v>0</v>
      </c>
      <c r="U757" s="335">
        <f>IF(C757=0,0,1)+IF(D757=0,0,1)+IF(E757=0,0,1)+IF(G757=0,0,1)+IF(K757=0,0,1)+IF(L757=0,0,1)+IF(M757=0,0,1)+IF(O757=0,0,1)</f>
        <v>0</v>
      </c>
    </row>
    <row r="758" spans="1:21" s="81" customFormat="1" ht="15" hidden="1">
      <c r="A758" s="87" t="s">
        <v>873</v>
      </c>
      <c r="B758" s="88" t="s">
        <v>4331</v>
      </c>
      <c r="C758" s="89">
        <v>0</v>
      </c>
      <c r="D758" s="89">
        <v>0</v>
      </c>
      <c r="E758" s="89">
        <f>C758-D758</f>
        <v>0</v>
      </c>
      <c r="F758" s="90" t="str">
        <f>IF(AND($C758=0,D758=0),"0.00%",IF($C758=0,-1,IF(D758=0,1,($C758-D758)/ABS(D758))))</f>
        <v>0.00%</v>
      </c>
      <c r="G758" s="89">
        <v>0</v>
      </c>
      <c r="H758" s="89">
        <f>+C758-G758</f>
        <v>0</v>
      </c>
      <c r="I758" s="90" t="str">
        <f>IF(AND($C758=0,G758=0),"0.00%",IF($C758=0,-1,IF(G758=0,1,($C758-G758)/ABS(G758))))</f>
        <v>0.00%</v>
      </c>
      <c r="J758" s="91"/>
      <c r="K758" s="89">
        <v>0</v>
      </c>
      <c r="L758" s="89">
        <v>0</v>
      </c>
      <c r="M758" s="89">
        <f>K758-L758</f>
        <v>0</v>
      </c>
      <c r="N758" s="90" t="str">
        <f>IF(AND($K758=0,L758=0),"0.00%",IF($K758=0,-1,IF(L758=0,1,($K758-L758)/ABS(L758))))</f>
        <v>0.00%</v>
      </c>
      <c r="O758" s="89">
        <v>0</v>
      </c>
      <c r="P758" s="89">
        <f>+K758-O758</f>
        <v>0</v>
      </c>
      <c r="Q758" s="90" t="str">
        <f>IF(AND($K758=0,O758=0),"0.00%",IF($K758=0,-1,IF(O758=0,1,($K758-O758)/ABS(O758))))</f>
        <v>0.00%</v>
      </c>
      <c r="R758" s="91"/>
      <c r="S758" s="89">
        <v>0</v>
      </c>
      <c r="T758" s="89">
        <f>+S758-K758</f>
        <v>0</v>
      </c>
      <c r="U758" s="335">
        <f>IF(C758=0,0,1)+IF(D758=0,0,1)+IF(E758=0,0,1)+IF(G758=0,0,1)+IF(K758=0,0,1)+IF(L758=0,0,1)+IF(M758=0,0,1)+IF(O758=0,0,1)</f>
        <v>0</v>
      </c>
    </row>
    <row r="759" spans="1:21" s="81" customFormat="1" ht="15" hidden="1">
      <c r="A759" s="87" t="s">
        <v>874</v>
      </c>
      <c r="B759" s="88" t="s">
        <v>4332</v>
      </c>
      <c r="C759" s="89">
        <v>0</v>
      </c>
      <c r="D759" s="89">
        <v>0</v>
      </c>
      <c r="E759" s="89">
        <f>C759-D759</f>
        <v>0</v>
      </c>
      <c r="F759" s="90" t="str">
        <f>IF(AND($C759=0,D759=0),"0.00%",IF($C759=0,-1,IF(D759=0,1,($C759-D759)/ABS(D759))))</f>
        <v>0.00%</v>
      </c>
      <c r="G759" s="89">
        <v>0</v>
      </c>
      <c r="H759" s="89">
        <f>+C759-G759</f>
        <v>0</v>
      </c>
      <c r="I759" s="90" t="str">
        <f>IF(AND($C759=0,G759=0),"0.00%",IF($C759=0,-1,IF(G759=0,1,($C759-G759)/ABS(G759))))</f>
        <v>0.00%</v>
      </c>
      <c r="J759" s="91"/>
      <c r="K759" s="89">
        <v>0</v>
      </c>
      <c r="L759" s="89">
        <v>0</v>
      </c>
      <c r="M759" s="89">
        <f>K759-L759</f>
        <v>0</v>
      </c>
      <c r="N759" s="90" t="str">
        <f>IF(AND($K759=0,L759=0),"0.00%",IF($K759=0,-1,IF(L759=0,1,($K759-L759)/ABS(L759))))</f>
        <v>0.00%</v>
      </c>
      <c r="O759" s="89">
        <v>0</v>
      </c>
      <c r="P759" s="89">
        <f>+K759-O759</f>
        <v>0</v>
      </c>
      <c r="Q759" s="90" t="str">
        <f>IF(AND($K759=0,O759=0),"0.00%",IF($K759=0,-1,IF(O759=0,1,($K759-O759)/ABS(O759))))</f>
        <v>0.00%</v>
      </c>
      <c r="R759" s="91"/>
      <c r="S759" s="89">
        <v>0</v>
      </c>
      <c r="T759" s="89">
        <f>+S759-K759</f>
        <v>0</v>
      </c>
      <c r="U759" s="335">
        <f>IF(C759=0,0,1)+IF(D759=0,0,1)+IF(E759=0,0,1)+IF(G759=0,0,1)+IF(K759=0,0,1)+IF(L759=0,0,1)+IF(M759=0,0,1)+IF(O759=0,0,1)</f>
        <v>0</v>
      </c>
    </row>
    <row r="760" spans="1:21" s="81" customFormat="1" ht="15" hidden="1">
      <c r="A760" s="87" t="s">
        <v>875</v>
      </c>
      <c r="B760" s="88" t="s">
        <v>4333</v>
      </c>
      <c r="C760" s="89">
        <v>0</v>
      </c>
      <c r="D760" s="89">
        <v>0</v>
      </c>
      <c r="E760" s="89">
        <f>C760-D760</f>
        <v>0</v>
      </c>
      <c r="F760" s="90" t="str">
        <f>IF(AND($C760=0,D760=0),"0.00%",IF($C760=0,-1,IF(D760=0,1,($C760-D760)/ABS(D760))))</f>
        <v>0.00%</v>
      </c>
      <c r="G760" s="89">
        <v>0</v>
      </c>
      <c r="H760" s="89">
        <f>+C760-G760</f>
        <v>0</v>
      </c>
      <c r="I760" s="90" t="str">
        <f>IF(AND($C760=0,G760=0),"0.00%",IF($C760=0,-1,IF(G760=0,1,($C760-G760)/ABS(G760))))</f>
        <v>0.00%</v>
      </c>
      <c r="J760" s="91"/>
      <c r="K760" s="89">
        <v>0</v>
      </c>
      <c r="L760" s="89">
        <v>0</v>
      </c>
      <c r="M760" s="89">
        <f>K760-L760</f>
        <v>0</v>
      </c>
      <c r="N760" s="90" t="str">
        <f>IF(AND($K760=0,L760=0),"0.00%",IF($K760=0,-1,IF(L760=0,1,($K760-L760)/ABS(L760))))</f>
        <v>0.00%</v>
      </c>
      <c r="O760" s="89">
        <v>0</v>
      </c>
      <c r="P760" s="89">
        <f>+K760-O760</f>
        <v>0</v>
      </c>
      <c r="Q760" s="90" t="str">
        <f>IF(AND($K760=0,O760=0),"0.00%",IF($K760=0,-1,IF(O760=0,1,($K760-O760)/ABS(O760))))</f>
        <v>0.00%</v>
      </c>
      <c r="R760" s="91"/>
      <c r="S760" s="89">
        <v>0</v>
      </c>
      <c r="T760" s="89">
        <f>+S760-K760</f>
        <v>0</v>
      </c>
      <c r="U760" s="335">
        <f>IF(C760=0,0,1)+IF(D760=0,0,1)+IF(E760=0,0,1)+IF(G760=0,0,1)+IF(K760=0,0,1)+IF(L760=0,0,1)+IF(M760=0,0,1)+IF(O760=0,0,1)</f>
        <v>0</v>
      </c>
    </row>
    <row r="761" spans="1:21" s="81" customFormat="1" ht="15" hidden="1">
      <c r="A761" s="87" t="s">
        <v>876</v>
      </c>
      <c r="B761" s="88" t="s">
        <v>4334</v>
      </c>
      <c r="C761" s="89">
        <v>0</v>
      </c>
      <c r="D761" s="89">
        <v>0</v>
      </c>
      <c r="E761" s="89">
        <f>C761-D761</f>
        <v>0</v>
      </c>
      <c r="F761" s="90" t="str">
        <f>IF(AND($C761=0,D761=0),"0.00%",IF($C761=0,-1,IF(D761=0,1,($C761-D761)/ABS(D761))))</f>
        <v>0.00%</v>
      </c>
      <c r="G761" s="89">
        <v>0</v>
      </c>
      <c r="H761" s="89">
        <f>+C761-G761</f>
        <v>0</v>
      </c>
      <c r="I761" s="90" t="str">
        <f>IF(AND($C761=0,G761=0),"0.00%",IF($C761=0,-1,IF(G761=0,1,($C761-G761)/ABS(G761))))</f>
        <v>0.00%</v>
      </c>
      <c r="J761" s="91"/>
      <c r="K761" s="89">
        <v>0</v>
      </c>
      <c r="L761" s="89">
        <v>0</v>
      </c>
      <c r="M761" s="89">
        <f>K761-L761</f>
        <v>0</v>
      </c>
      <c r="N761" s="90" t="str">
        <f>IF(AND($K761=0,L761=0),"0.00%",IF($K761=0,-1,IF(L761=0,1,($K761-L761)/ABS(L761))))</f>
        <v>0.00%</v>
      </c>
      <c r="O761" s="89">
        <v>0</v>
      </c>
      <c r="P761" s="89">
        <f>+K761-O761</f>
        <v>0</v>
      </c>
      <c r="Q761" s="90" t="str">
        <f>IF(AND($K761=0,O761=0),"0.00%",IF($K761=0,-1,IF(O761=0,1,($K761-O761)/ABS(O761))))</f>
        <v>0.00%</v>
      </c>
      <c r="R761" s="91"/>
      <c r="S761" s="89">
        <v>0</v>
      </c>
      <c r="T761" s="89">
        <f>+S761-K761</f>
        <v>0</v>
      </c>
      <c r="U761" s="335">
        <f>IF(C761=0,0,1)+IF(D761=0,0,1)+IF(E761=0,0,1)+IF(G761=0,0,1)+IF(K761=0,0,1)+IF(L761=0,0,1)+IF(M761=0,0,1)+IF(O761=0,0,1)</f>
        <v>0</v>
      </c>
    </row>
    <row r="762" spans="1:21" s="81" customFormat="1" ht="15" hidden="1">
      <c r="A762" s="87" t="s">
        <v>877</v>
      </c>
      <c r="B762" s="88" t="s">
        <v>4335</v>
      </c>
      <c r="C762" s="89">
        <v>0</v>
      </c>
      <c r="D762" s="89">
        <v>0</v>
      </c>
      <c r="E762" s="89">
        <f>C762-D762</f>
        <v>0</v>
      </c>
      <c r="F762" s="90" t="str">
        <f>IF(AND($C762=0,D762=0),"0.00%",IF($C762=0,-1,IF(D762=0,1,($C762-D762)/ABS(D762))))</f>
        <v>0.00%</v>
      </c>
      <c r="G762" s="89">
        <v>0</v>
      </c>
      <c r="H762" s="89">
        <f>+C762-G762</f>
        <v>0</v>
      </c>
      <c r="I762" s="90" t="str">
        <f>IF(AND($C762=0,G762=0),"0.00%",IF($C762=0,-1,IF(G762=0,1,($C762-G762)/ABS(G762))))</f>
        <v>0.00%</v>
      </c>
      <c r="J762" s="91"/>
      <c r="K762" s="89">
        <v>0</v>
      </c>
      <c r="L762" s="89">
        <v>0</v>
      </c>
      <c r="M762" s="89">
        <f>K762-L762</f>
        <v>0</v>
      </c>
      <c r="N762" s="90" t="str">
        <f>IF(AND($K762=0,L762=0),"0.00%",IF($K762=0,-1,IF(L762=0,1,($K762-L762)/ABS(L762))))</f>
        <v>0.00%</v>
      </c>
      <c r="O762" s="89">
        <v>0</v>
      </c>
      <c r="P762" s="89">
        <f>+K762-O762</f>
        <v>0</v>
      </c>
      <c r="Q762" s="90" t="str">
        <f>IF(AND($K762=0,O762=0),"0.00%",IF($K762=0,-1,IF(O762=0,1,($K762-O762)/ABS(O762))))</f>
        <v>0.00%</v>
      </c>
      <c r="R762" s="91"/>
      <c r="S762" s="89">
        <v>0</v>
      </c>
      <c r="T762" s="89">
        <f>+S762-K762</f>
        <v>0</v>
      </c>
      <c r="U762" s="335">
        <f>IF(C762=0,0,1)+IF(D762=0,0,1)+IF(E762=0,0,1)+IF(G762=0,0,1)+IF(K762=0,0,1)+IF(L762=0,0,1)+IF(M762=0,0,1)+IF(O762=0,0,1)</f>
        <v>0</v>
      </c>
    </row>
    <row r="763" spans="1:21" s="81" customFormat="1" ht="15" hidden="1">
      <c r="A763" s="87" t="s">
        <v>878</v>
      </c>
      <c r="B763" s="88" t="s">
        <v>4336</v>
      </c>
      <c r="C763" s="89">
        <v>0</v>
      </c>
      <c r="D763" s="89">
        <v>0</v>
      </c>
      <c r="E763" s="89">
        <f>C763-D763</f>
        <v>0</v>
      </c>
      <c r="F763" s="90" t="str">
        <f>IF(AND($C763=0,D763=0),"0.00%",IF($C763=0,-1,IF(D763=0,1,($C763-D763)/ABS(D763))))</f>
        <v>0.00%</v>
      </c>
      <c r="G763" s="89">
        <v>0</v>
      </c>
      <c r="H763" s="89">
        <f>+C763-G763</f>
        <v>0</v>
      </c>
      <c r="I763" s="90" t="str">
        <f>IF(AND($C763=0,G763=0),"0.00%",IF($C763=0,-1,IF(G763=0,1,($C763-G763)/ABS(G763))))</f>
        <v>0.00%</v>
      </c>
      <c r="J763" s="91"/>
      <c r="K763" s="89">
        <v>0</v>
      </c>
      <c r="L763" s="89">
        <v>0</v>
      </c>
      <c r="M763" s="89">
        <f>K763-L763</f>
        <v>0</v>
      </c>
      <c r="N763" s="90" t="str">
        <f>IF(AND($K763=0,L763=0),"0.00%",IF($K763=0,-1,IF(L763=0,1,($K763-L763)/ABS(L763))))</f>
        <v>0.00%</v>
      </c>
      <c r="O763" s="89">
        <v>0</v>
      </c>
      <c r="P763" s="89">
        <f>+K763-O763</f>
        <v>0</v>
      </c>
      <c r="Q763" s="90" t="str">
        <f>IF(AND($K763=0,O763=0),"0.00%",IF($K763=0,-1,IF(O763=0,1,($K763-O763)/ABS(O763))))</f>
        <v>0.00%</v>
      </c>
      <c r="R763" s="91"/>
      <c r="S763" s="89">
        <v>0</v>
      </c>
      <c r="T763" s="89">
        <f>+S763-K763</f>
        <v>0</v>
      </c>
      <c r="U763" s="335">
        <f>IF(C763=0,0,1)+IF(D763=0,0,1)+IF(E763=0,0,1)+IF(G763=0,0,1)+IF(K763=0,0,1)+IF(L763=0,0,1)+IF(M763=0,0,1)+IF(O763=0,0,1)</f>
        <v>0</v>
      </c>
    </row>
    <row r="764" spans="1:21" s="81" customFormat="1" ht="15" hidden="1">
      <c r="A764" s="87" t="s">
        <v>879</v>
      </c>
      <c r="B764" s="88" t="s">
        <v>4337</v>
      </c>
      <c r="C764" s="89">
        <v>0</v>
      </c>
      <c r="D764" s="89">
        <v>0</v>
      </c>
      <c r="E764" s="89">
        <f>C764-D764</f>
        <v>0</v>
      </c>
      <c r="F764" s="90" t="str">
        <f>IF(AND($C764=0,D764=0),"0.00%",IF($C764=0,-1,IF(D764=0,1,($C764-D764)/ABS(D764))))</f>
        <v>0.00%</v>
      </c>
      <c r="G764" s="89">
        <v>0</v>
      </c>
      <c r="H764" s="89">
        <f>+C764-G764</f>
        <v>0</v>
      </c>
      <c r="I764" s="90" t="str">
        <f>IF(AND($C764=0,G764=0),"0.00%",IF($C764=0,-1,IF(G764=0,1,($C764-G764)/ABS(G764))))</f>
        <v>0.00%</v>
      </c>
      <c r="J764" s="91"/>
      <c r="K764" s="89">
        <v>0</v>
      </c>
      <c r="L764" s="89">
        <v>0</v>
      </c>
      <c r="M764" s="89">
        <f>K764-L764</f>
        <v>0</v>
      </c>
      <c r="N764" s="90" t="str">
        <f>IF(AND($K764=0,L764=0),"0.00%",IF($K764=0,-1,IF(L764=0,1,($K764-L764)/ABS(L764))))</f>
        <v>0.00%</v>
      </c>
      <c r="O764" s="89">
        <v>0</v>
      </c>
      <c r="P764" s="89">
        <f>+K764-O764</f>
        <v>0</v>
      </c>
      <c r="Q764" s="90" t="str">
        <f>IF(AND($K764=0,O764=0),"0.00%",IF($K764=0,-1,IF(O764=0,1,($K764-O764)/ABS(O764))))</f>
        <v>0.00%</v>
      </c>
      <c r="R764" s="91"/>
      <c r="S764" s="89">
        <v>0</v>
      </c>
      <c r="T764" s="89">
        <f>+S764-K764</f>
        <v>0</v>
      </c>
      <c r="U764" s="335">
        <f>IF(C764=0,0,1)+IF(D764=0,0,1)+IF(E764=0,0,1)+IF(G764=0,0,1)+IF(K764=0,0,1)+IF(L764=0,0,1)+IF(M764=0,0,1)+IF(O764=0,0,1)</f>
        <v>0</v>
      </c>
    </row>
    <row r="765" spans="1:21" s="81" customFormat="1" ht="15" hidden="1">
      <c r="A765" s="87" t="s">
        <v>880</v>
      </c>
      <c r="B765" s="88" t="s">
        <v>4338</v>
      </c>
      <c r="C765" s="89">
        <v>0</v>
      </c>
      <c r="D765" s="89">
        <v>0</v>
      </c>
      <c r="E765" s="89">
        <f>C765-D765</f>
        <v>0</v>
      </c>
      <c r="F765" s="90" t="str">
        <f>IF(AND($C765=0,D765=0),"0.00%",IF($C765=0,-1,IF(D765=0,1,($C765-D765)/ABS(D765))))</f>
        <v>0.00%</v>
      </c>
      <c r="G765" s="89">
        <v>0</v>
      </c>
      <c r="H765" s="89">
        <f>+C765-G765</f>
        <v>0</v>
      </c>
      <c r="I765" s="90" t="str">
        <f>IF(AND($C765=0,G765=0),"0.00%",IF($C765=0,-1,IF(G765=0,1,($C765-G765)/ABS(G765))))</f>
        <v>0.00%</v>
      </c>
      <c r="J765" s="91"/>
      <c r="K765" s="89">
        <v>0</v>
      </c>
      <c r="L765" s="89">
        <v>0</v>
      </c>
      <c r="M765" s="89">
        <f>K765-L765</f>
        <v>0</v>
      </c>
      <c r="N765" s="90" t="str">
        <f>IF(AND($K765=0,L765=0),"0.00%",IF($K765=0,-1,IF(L765=0,1,($K765-L765)/ABS(L765))))</f>
        <v>0.00%</v>
      </c>
      <c r="O765" s="89">
        <v>0</v>
      </c>
      <c r="P765" s="89">
        <f>+K765-O765</f>
        <v>0</v>
      </c>
      <c r="Q765" s="90" t="str">
        <f>IF(AND($K765=0,O765=0),"0.00%",IF($K765=0,-1,IF(O765=0,1,($K765-O765)/ABS(O765))))</f>
        <v>0.00%</v>
      </c>
      <c r="R765" s="91"/>
      <c r="S765" s="89">
        <v>0</v>
      </c>
      <c r="T765" s="89">
        <f>+S765-K765</f>
        <v>0</v>
      </c>
      <c r="U765" s="335">
        <f>IF(C765=0,0,1)+IF(D765=0,0,1)+IF(E765=0,0,1)+IF(G765=0,0,1)+IF(K765=0,0,1)+IF(L765=0,0,1)+IF(M765=0,0,1)+IF(O765=0,0,1)</f>
        <v>0</v>
      </c>
    </row>
    <row r="766" spans="1:21" s="81" customFormat="1" ht="15" hidden="1">
      <c r="A766" s="87" t="s">
        <v>881</v>
      </c>
      <c r="B766" s="88" t="s">
        <v>4339</v>
      </c>
      <c r="C766" s="89">
        <v>0</v>
      </c>
      <c r="D766" s="89">
        <v>0</v>
      </c>
      <c r="E766" s="89">
        <f>C766-D766</f>
        <v>0</v>
      </c>
      <c r="F766" s="90" t="str">
        <f>IF(AND($C766=0,D766=0),"0.00%",IF($C766=0,-1,IF(D766=0,1,($C766-D766)/ABS(D766))))</f>
        <v>0.00%</v>
      </c>
      <c r="G766" s="89">
        <v>0</v>
      </c>
      <c r="H766" s="89">
        <f>+C766-G766</f>
        <v>0</v>
      </c>
      <c r="I766" s="90" t="str">
        <f>IF(AND($C766=0,G766=0),"0.00%",IF($C766=0,-1,IF(G766=0,1,($C766-G766)/ABS(G766))))</f>
        <v>0.00%</v>
      </c>
      <c r="J766" s="91"/>
      <c r="K766" s="89">
        <v>0</v>
      </c>
      <c r="L766" s="89">
        <v>0</v>
      </c>
      <c r="M766" s="89">
        <f>K766-L766</f>
        <v>0</v>
      </c>
      <c r="N766" s="90" t="str">
        <f>IF(AND($K766=0,L766=0),"0.00%",IF($K766=0,-1,IF(L766=0,1,($K766-L766)/ABS(L766))))</f>
        <v>0.00%</v>
      </c>
      <c r="O766" s="89">
        <v>0</v>
      </c>
      <c r="P766" s="89">
        <f>+K766-O766</f>
        <v>0</v>
      </c>
      <c r="Q766" s="90" t="str">
        <f>IF(AND($K766=0,O766=0),"0.00%",IF($K766=0,-1,IF(O766=0,1,($K766-O766)/ABS(O766))))</f>
        <v>0.00%</v>
      </c>
      <c r="R766" s="91"/>
      <c r="S766" s="89">
        <v>0</v>
      </c>
      <c r="T766" s="89">
        <f>+S766-K766</f>
        <v>0</v>
      </c>
      <c r="U766" s="335">
        <f>IF(C766=0,0,1)+IF(D766=0,0,1)+IF(E766=0,0,1)+IF(G766=0,0,1)+IF(K766=0,0,1)+IF(L766=0,0,1)+IF(M766=0,0,1)+IF(O766=0,0,1)</f>
        <v>0</v>
      </c>
    </row>
    <row r="767" spans="1:21" s="81" customFormat="1" ht="15" hidden="1">
      <c r="A767" s="87" t="s">
        <v>882</v>
      </c>
      <c r="B767" s="88" t="s">
        <v>4340</v>
      </c>
      <c r="C767" s="89">
        <v>0</v>
      </c>
      <c r="D767" s="89">
        <v>0</v>
      </c>
      <c r="E767" s="89">
        <f>C767-D767</f>
        <v>0</v>
      </c>
      <c r="F767" s="90" t="str">
        <f>IF(AND($C767=0,D767=0),"0.00%",IF($C767=0,-1,IF(D767=0,1,($C767-D767)/ABS(D767))))</f>
        <v>0.00%</v>
      </c>
      <c r="G767" s="89">
        <v>0</v>
      </c>
      <c r="H767" s="89">
        <f>+C767-G767</f>
        <v>0</v>
      </c>
      <c r="I767" s="90" t="str">
        <f>IF(AND($C767=0,G767=0),"0.00%",IF($C767=0,-1,IF(G767=0,1,($C767-G767)/ABS(G767))))</f>
        <v>0.00%</v>
      </c>
      <c r="J767" s="91"/>
      <c r="K767" s="89">
        <v>0</v>
      </c>
      <c r="L767" s="89">
        <v>0</v>
      </c>
      <c r="M767" s="89">
        <f>K767-L767</f>
        <v>0</v>
      </c>
      <c r="N767" s="90" t="str">
        <f>IF(AND($K767=0,L767=0),"0.00%",IF($K767=0,-1,IF(L767=0,1,($K767-L767)/ABS(L767))))</f>
        <v>0.00%</v>
      </c>
      <c r="O767" s="89">
        <v>0</v>
      </c>
      <c r="P767" s="89">
        <f>+K767-O767</f>
        <v>0</v>
      </c>
      <c r="Q767" s="90" t="str">
        <f>IF(AND($K767=0,O767=0),"0.00%",IF($K767=0,-1,IF(O767=0,1,($K767-O767)/ABS(O767))))</f>
        <v>0.00%</v>
      </c>
      <c r="R767" s="91"/>
      <c r="S767" s="89">
        <v>0</v>
      </c>
      <c r="T767" s="89">
        <f>+S767-K767</f>
        <v>0</v>
      </c>
      <c r="U767" s="335">
        <f>IF(C767=0,0,1)+IF(D767=0,0,1)+IF(E767=0,0,1)+IF(G767=0,0,1)+IF(K767=0,0,1)+IF(L767=0,0,1)+IF(M767=0,0,1)+IF(O767=0,0,1)</f>
        <v>0</v>
      </c>
    </row>
    <row r="768" spans="1:21" s="81" customFormat="1" ht="15" hidden="1">
      <c r="A768" s="87" t="s">
        <v>883</v>
      </c>
      <c r="B768" s="88" t="s">
        <v>4341</v>
      </c>
      <c r="C768" s="89">
        <v>0</v>
      </c>
      <c r="D768" s="89">
        <v>0</v>
      </c>
      <c r="E768" s="89">
        <f>C768-D768</f>
        <v>0</v>
      </c>
      <c r="F768" s="90" t="str">
        <f>IF(AND($C768=0,D768=0),"0.00%",IF($C768=0,-1,IF(D768=0,1,($C768-D768)/ABS(D768))))</f>
        <v>0.00%</v>
      </c>
      <c r="G768" s="89">
        <v>0</v>
      </c>
      <c r="H768" s="89">
        <f>+C768-G768</f>
        <v>0</v>
      </c>
      <c r="I768" s="90" t="str">
        <f>IF(AND($C768=0,G768=0),"0.00%",IF($C768=0,-1,IF(G768=0,1,($C768-G768)/ABS(G768))))</f>
        <v>0.00%</v>
      </c>
      <c r="J768" s="91"/>
      <c r="K768" s="89">
        <v>0</v>
      </c>
      <c r="L768" s="89">
        <v>0</v>
      </c>
      <c r="M768" s="89">
        <f>K768-L768</f>
        <v>0</v>
      </c>
      <c r="N768" s="90" t="str">
        <f>IF(AND($K768=0,L768=0),"0.00%",IF($K768=0,-1,IF(L768=0,1,($K768-L768)/ABS(L768))))</f>
        <v>0.00%</v>
      </c>
      <c r="O768" s="89">
        <v>0</v>
      </c>
      <c r="P768" s="89">
        <f>+K768-O768</f>
        <v>0</v>
      </c>
      <c r="Q768" s="90" t="str">
        <f>IF(AND($K768=0,O768=0),"0.00%",IF($K768=0,-1,IF(O768=0,1,($K768-O768)/ABS(O768))))</f>
        <v>0.00%</v>
      </c>
      <c r="R768" s="91"/>
      <c r="S768" s="89">
        <v>0</v>
      </c>
      <c r="T768" s="89">
        <f>+S768-K768</f>
        <v>0</v>
      </c>
      <c r="U768" s="335">
        <f>IF(C768=0,0,1)+IF(D768=0,0,1)+IF(E768=0,0,1)+IF(G768=0,0,1)+IF(K768=0,0,1)+IF(L768=0,0,1)+IF(M768=0,0,1)+IF(O768=0,0,1)</f>
        <v>0</v>
      </c>
    </row>
    <row r="769" spans="1:21" s="81" customFormat="1" ht="15" hidden="1">
      <c r="A769" s="87" t="s">
        <v>884</v>
      </c>
      <c r="B769" s="88" t="s">
        <v>4342</v>
      </c>
      <c r="C769" s="89">
        <v>0</v>
      </c>
      <c r="D769" s="89">
        <v>0</v>
      </c>
      <c r="E769" s="89">
        <f>C769-D769</f>
        <v>0</v>
      </c>
      <c r="F769" s="90" t="str">
        <f>IF(AND($C769=0,D769=0),"0.00%",IF($C769=0,-1,IF(D769=0,1,($C769-D769)/ABS(D769))))</f>
        <v>0.00%</v>
      </c>
      <c r="G769" s="89">
        <v>0</v>
      </c>
      <c r="H769" s="89">
        <f>+C769-G769</f>
        <v>0</v>
      </c>
      <c r="I769" s="90" t="str">
        <f>IF(AND($C769=0,G769=0),"0.00%",IF($C769=0,-1,IF(G769=0,1,($C769-G769)/ABS(G769))))</f>
        <v>0.00%</v>
      </c>
      <c r="J769" s="91"/>
      <c r="K769" s="89">
        <v>0</v>
      </c>
      <c r="L769" s="89">
        <v>0</v>
      </c>
      <c r="M769" s="89">
        <f>K769-L769</f>
        <v>0</v>
      </c>
      <c r="N769" s="90" t="str">
        <f>IF(AND($K769=0,L769=0),"0.00%",IF($K769=0,-1,IF(L769=0,1,($K769-L769)/ABS(L769))))</f>
        <v>0.00%</v>
      </c>
      <c r="O769" s="89">
        <v>0</v>
      </c>
      <c r="P769" s="89">
        <f>+K769-O769</f>
        <v>0</v>
      </c>
      <c r="Q769" s="90" t="str">
        <f>IF(AND($K769=0,O769=0),"0.00%",IF($K769=0,-1,IF(O769=0,1,($K769-O769)/ABS(O769))))</f>
        <v>0.00%</v>
      </c>
      <c r="R769" s="91"/>
      <c r="S769" s="89">
        <v>0</v>
      </c>
      <c r="T769" s="89">
        <f>+S769-K769</f>
        <v>0</v>
      </c>
      <c r="U769" s="335">
        <f>IF(C769=0,0,1)+IF(D769=0,0,1)+IF(E769=0,0,1)+IF(G769=0,0,1)+IF(K769=0,0,1)+IF(L769=0,0,1)+IF(M769=0,0,1)+IF(O769=0,0,1)</f>
        <v>0</v>
      </c>
    </row>
    <row r="770" spans="1:21" s="81" customFormat="1" ht="15" hidden="1">
      <c r="A770" s="87" t="s">
        <v>885</v>
      </c>
      <c r="B770" s="88" t="s">
        <v>4343</v>
      </c>
      <c r="C770" s="89">
        <v>0</v>
      </c>
      <c r="D770" s="89">
        <v>0</v>
      </c>
      <c r="E770" s="89">
        <f>C770-D770</f>
        <v>0</v>
      </c>
      <c r="F770" s="90" t="str">
        <f>IF(AND($C770=0,D770=0),"0.00%",IF($C770=0,-1,IF(D770=0,1,($C770-D770)/ABS(D770))))</f>
        <v>0.00%</v>
      </c>
      <c r="G770" s="89">
        <v>0</v>
      </c>
      <c r="H770" s="89">
        <f>+C770-G770</f>
        <v>0</v>
      </c>
      <c r="I770" s="90" t="str">
        <f>IF(AND($C770=0,G770=0),"0.00%",IF($C770=0,-1,IF(G770=0,1,($C770-G770)/ABS(G770))))</f>
        <v>0.00%</v>
      </c>
      <c r="J770" s="91"/>
      <c r="K770" s="89">
        <v>0</v>
      </c>
      <c r="L770" s="89">
        <v>0</v>
      </c>
      <c r="M770" s="89">
        <f>K770-L770</f>
        <v>0</v>
      </c>
      <c r="N770" s="90" t="str">
        <f>IF(AND($K770=0,L770=0),"0.00%",IF($K770=0,-1,IF(L770=0,1,($K770-L770)/ABS(L770))))</f>
        <v>0.00%</v>
      </c>
      <c r="O770" s="89">
        <v>0</v>
      </c>
      <c r="P770" s="89">
        <f>+K770-O770</f>
        <v>0</v>
      </c>
      <c r="Q770" s="90" t="str">
        <f>IF(AND($K770=0,O770=0),"0.00%",IF($K770=0,-1,IF(O770=0,1,($K770-O770)/ABS(O770))))</f>
        <v>0.00%</v>
      </c>
      <c r="R770" s="91"/>
      <c r="S770" s="89">
        <v>0</v>
      </c>
      <c r="T770" s="89">
        <f>+S770-K770</f>
        <v>0</v>
      </c>
      <c r="U770" s="335">
        <f>IF(C770=0,0,1)+IF(D770=0,0,1)+IF(E770=0,0,1)+IF(G770=0,0,1)+IF(K770=0,0,1)+IF(L770=0,0,1)+IF(M770=0,0,1)+IF(O770=0,0,1)</f>
        <v>0</v>
      </c>
    </row>
    <row r="771" spans="1:21" s="81" customFormat="1" ht="15" hidden="1">
      <c r="A771" s="87" t="s">
        <v>886</v>
      </c>
      <c r="B771" s="88" t="s">
        <v>4344</v>
      </c>
      <c r="C771" s="89">
        <v>0</v>
      </c>
      <c r="D771" s="89">
        <v>0</v>
      </c>
      <c r="E771" s="89">
        <f>C771-D771</f>
        <v>0</v>
      </c>
      <c r="F771" s="90" t="str">
        <f>IF(AND($C771=0,D771=0),"0.00%",IF($C771=0,-1,IF(D771=0,1,($C771-D771)/ABS(D771))))</f>
        <v>0.00%</v>
      </c>
      <c r="G771" s="89">
        <v>0</v>
      </c>
      <c r="H771" s="89">
        <f>+C771-G771</f>
        <v>0</v>
      </c>
      <c r="I771" s="90" t="str">
        <f>IF(AND($C771=0,G771=0),"0.00%",IF($C771=0,-1,IF(G771=0,1,($C771-G771)/ABS(G771))))</f>
        <v>0.00%</v>
      </c>
      <c r="J771" s="91"/>
      <c r="K771" s="89">
        <v>0</v>
      </c>
      <c r="L771" s="89">
        <v>0</v>
      </c>
      <c r="M771" s="89">
        <f>K771-L771</f>
        <v>0</v>
      </c>
      <c r="N771" s="90" t="str">
        <f>IF(AND($K771=0,L771=0),"0.00%",IF($K771=0,-1,IF(L771=0,1,($K771-L771)/ABS(L771))))</f>
        <v>0.00%</v>
      </c>
      <c r="O771" s="89">
        <v>0</v>
      </c>
      <c r="P771" s="89">
        <f>+K771-O771</f>
        <v>0</v>
      </c>
      <c r="Q771" s="90" t="str">
        <f>IF(AND($K771=0,O771=0),"0.00%",IF($K771=0,-1,IF(O771=0,1,($K771-O771)/ABS(O771))))</f>
        <v>0.00%</v>
      </c>
      <c r="R771" s="91"/>
      <c r="S771" s="89">
        <v>0</v>
      </c>
      <c r="T771" s="89">
        <f>+S771-K771</f>
        <v>0</v>
      </c>
      <c r="U771" s="335">
        <f>IF(C771=0,0,1)+IF(D771=0,0,1)+IF(E771=0,0,1)+IF(G771=0,0,1)+IF(K771=0,0,1)+IF(L771=0,0,1)+IF(M771=0,0,1)+IF(O771=0,0,1)</f>
        <v>0</v>
      </c>
    </row>
    <row r="772" spans="1:21" s="81" customFormat="1" ht="15" hidden="1">
      <c r="A772" s="87" t="s">
        <v>887</v>
      </c>
      <c r="B772" s="88" t="s">
        <v>4345</v>
      </c>
      <c r="C772" s="89">
        <v>0</v>
      </c>
      <c r="D772" s="89">
        <v>0</v>
      </c>
      <c r="E772" s="89">
        <f>C772-D772</f>
        <v>0</v>
      </c>
      <c r="F772" s="90" t="str">
        <f>IF(AND($C772=0,D772=0),"0.00%",IF($C772=0,-1,IF(D772=0,1,($C772-D772)/ABS(D772))))</f>
        <v>0.00%</v>
      </c>
      <c r="G772" s="89">
        <v>0</v>
      </c>
      <c r="H772" s="89">
        <f>+C772-G772</f>
        <v>0</v>
      </c>
      <c r="I772" s="90" t="str">
        <f>IF(AND($C772=0,G772=0),"0.00%",IF($C772=0,-1,IF(G772=0,1,($C772-G772)/ABS(G772))))</f>
        <v>0.00%</v>
      </c>
      <c r="J772" s="91"/>
      <c r="K772" s="89">
        <v>0</v>
      </c>
      <c r="L772" s="89">
        <v>0</v>
      </c>
      <c r="M772" s="89">
        <f>K772-L772</f>
        <v>0</v>
      </c>
      <c r="N772" s="90" t="str">
        <f>IF(AND($K772=0,L772=0),"0.00%",IF($K772=0,-1,IF(L772=0,1,($K772-L772)/ABS(L772))))</f>
        <v>0.00%</v>
      </c>
      <c r="O772" s="89">
        <v>0</v>
      </c>
      <c r="P772" s="89">
        <f>+K772-O772</f>
        <v>0</v>
      </c>
      <c r="Q772" s="90" t="str">
        <f>IF(AND($K772=0,O772=0),"0.00%",IF($K772=0,-1,IF(O772=0,1,($K772-O772)/ABS(O772))))</f>
        <v>0.00%</v>
      </c>
      <c r="R772" s="91"/>
      <c r="S772" s="89">
        <v>0</v>
      </c>
      <c r="T772" s="89">
        <f>+S772-K772</f>
        <v>0</v>
      </c>
      <c r="U772" s="335">
        <f>IF(C772=0,0,1)+IF(D772=0,0,1)+IF(E772=0,0,1)+IF(G772=0,0,1)+IF(K772=0,0,1)+IF(L772=0,0,1)+IF(M772=0,0,1)+IF(O772=0,0,1)</f>
        <v>0</v>
      </c>
    </row>
    <row r="773" spans="1:21" s="81" customFormat="1" ht="15" hidden="1">
      <c r="A773" s="87" t="s">
        <v>888</v>
      </c>
      <c r="B773" s="88" t="s">
        <v>4346</v>
      </c>
      <c r="C773" s="89">
        <v>0</v>
      </c>
      <c r="D773" s="89">
        <v>0</v>
      </c>
      <c r="E773" s="89">
        <f>C773-D773</f>
        <v>0</v>
      </c>
      <c r="F773" s="90" t="str">
        <f>IF(AND($C773=0,D773=0),"0.00%",IF($C773=0,-1,IF(D773=0,1,($C773-D773)/ABS(D773))))</f>
        <v>0.00%</v>
      </c>
      <c r="G773" s="89">
        <v>0</v>
      </c>
      <c r="H773" s="89">
        <f>+C773-G773</f>
        <v>0</v>
      </c>
      <c r="I773" s="90" t="str">
        <f>IF(AND($C773=0,G773=0),"0.00%",IF($C773=0,-1,IF(G773=0,1,($C773-G773)/ABS(G773))))</f>
        <v>0.00%</v>
      </c>
      <c r="J773" s="91"/>
      <c r="K773" s="89">
        <v>0</v>
      </c>
      <c r="L773" s="89">
        <v>0</v>
      </c>
      <c r="M773" s="89">
        <f>K773-L773</f>
        <v>0</v>
      </c>
      <c r="N773" s="90" t="str">
        <f>IF(AND($K773=0,L773=0),"0.00%",IF($K773=0,-1,IF(L773=0,1,($K773-L773)/ABS(L773))))</f>
        <v>0.00%</v>
      </c>
      <c r="O773" s="89">
        <v>0</v>
      </c>
      <c r="P773" s="89">
        <f>+K773-O773</f>
        <v>0</v>
      </c>
      <c r="Q773" s="90" t="str">
        <f>IF(AND($K773=0,O773=0),"0.00%",IF($K773=0,-1,IF(O773=0,1,($K773-O773)/ABS(O773))))</f>
        <v>0.00%</v>
      </c>
      <c r="R773" s="91"/>
      <c r="S773" s="89">
        <v>0</v>
      </c>
      <c r="T773" s="89">
        <f>+S773-K773</f>
        <v>0</v>
      </c>
      <c r="U773" s="335">
        <f>IF(C773=0,0,1)+IF(D773=0,0,1)+IF(E773=0,0,1)+IF(G773=0,0,1)+IF(K773=0,0,1)+IF(L773=0,0,1)+IF(M773=0,0,1)+IF(O773=0,0,1)</f>
        <v>0</v>
      </c>
    </row>
    <row r="774" spans="1:21" s="81" customFormat="1" ht="15" hidden="1">
      <c r="A774" s="87" t="s">
        <v>889</v>
      </c>
      <c r="B774" s="88" t="s">
        <v>4347</v>
      </c>
      <c r="C774" s="89">
        <v>0</v>
      </c>
      <c r="D774" s="89">
        <v>0</v>
      </c>
      <c r="E774" s="89">
        <f>C774-D774</f>
        <v>0</v>
      </c>
      <c r="F774" s="90" t="str">
        <f>IF(AND($C774=0,D774=0),"0.00%",IF($C774=0,-1,IF(D774=0,1,($C774-D774)/ABS(D774))))</f>
        <v>0.00%</v>
      </c>
      <c r="G774" s="89">
        <v>0</v>
      </c>
      <c r="H774" s="89">
        <f>+C774-G774</f>
        <v>0</v>
      </c>
      <c r="I774" s="90" t="str">
        <f>IF(AND($C774=0,G774=0),"0.00%",IF($C774=0,-1,IF(G774=0,1,($C774-G774)/ABS(G774))))</f>
        <v>0.00%</v>
      </c>
      <c r="J774" s="91"/>
      <c r="K774" s="89">
        <v>0</v>
      </c>
      <c r="L774" s="89">
        <v>0</v>
      </c>
      <c r="M774" s="89">
        <f>K774-L774</f>
        <v>0</v>
      </c>
      <c r="N774" s="90" t="str">
        <f>IF(AND($K774=0,L774=0),"0.00%",IF($K774=0,-1,IF(L774=0,1,($K774-L774)/ABS(L774))))</f>
        <v>0.00%</v>
      </c>
      <c r="O774" s="89">
        <v>0</v>
      </c>
      <c r="P774" s="89">
        <f>+K774-O774</f>
        <v>0</v>
      </c>
      <c r="Q774" s="90" t="str">
        <f>IF(AND($K774=0,O774=0),"0.00%",IF($K774=0,-1,IF(O774=0,1,($K774-O774)/ABS(O774))))</f>
        <v>0.00%</v>
      </c>
      <c r="R774" s="91"/>
      <c r="S774" s="89">
        <v>0</v>
      </c>
      <c r="T774" s="89">
        <f>+S774-K774</f>
        <v>0</v>
      </c>
      <c r="U774" s="335">
        <f>IF(C774=0,0,1)+IF(D774=0,0,1)+IF(E774=0,0,1)+IF(G774=0,0,1)+IF(K774=0,0,1)+IF(L774=0,0,1)+IF(M774=0,0,1)+IF(O774=0,0,1)</f>
        <v>0</v>
      </c>
    </row>
    <row r="775" spans="1:21" s="81" customFormat="1" ht="15" hidden="1">
      <c r="A775" s="87" t="s">
        <v>890</v>
      </c>
      <c r="B775" s="88" t="s">
        <v>4348</v>
      </c>
      <c r="C775" s="89">
        <v>0</v>
      </c>
      <c r="D775" s="89">
        <v>0</v>
      </c>
      <c r="E775" s="89">
        <f>C775-D775</f>
        <v>0</v>
      </c>
      <c r="F775" s="90" t="str">
        <f>IF(AND($C775=0,D775=0),"0.00%",IF($C775=0,-1,IF(D775=0,1,($C775-D775)/ABS(D775))))</f>
        <v>0.00%</v>
      </c>
      <c r="G775" s="89">
        <v>0</v>
      </c>
      <c r="H775" s="89">
        <f>+C775-G775</f>
        <v>0</v>
      </c>
      <c r="I775" s="90" t="str">
        <f>IF(AND($C775=0,G775=0),"0.00%",IF($C775=0,-1,IF(G775=0,1,($C775-G775)/ABS(G775))))</f>
        <v>0.00%</v>
      </c>
      <c r="J775" s="91"/>
      <c r="K775" s="89">
        <v>0</v>
      </c>
      <c r="L775" s="89">
        <v>0</v>
      </c>
      <c r="M775" s="89">
        <f>K775-L775</f>
        <v>0</v>
      </c>
      <c r="N775" s="90" t="str">
        <f>IF(AND($K775=0,L775=0),"0.00%",IF($K775=0,-1,IF(L775=0,1,($K775-L775)/ABS(L775))))</f>
        <v>0.00%</v>
      </c>
      <c r="O775" s="89">
        <v>0</v>
      </c>
      <c r="P775" s="89">
        <f>+K775-O775</f>
        <v>0</v>
      </c>
      <c r="Q775" s="90" t="str">
        <f>IF(AND($K775=0,O775=0),"0.00%",IF($K775=0,-1,IF(O775=0,1,($K775-O775)/ABS(O775))))</f>
        <v>0.00%</v>
      </c>
      <c r="R775" s="91"/>
      <c r="S775" s="89">
        <v>0</v>
      </c>
      <c r="T775" s="89">
        <f>+S775-K775</f>
        <v>0</v>
      </c>
      <c r="U775" s="335">
        <f>IF(C775=0,0,1)+IF(D775=0,0,1)+IF(E775=0,0,1)+IF(G775=0,0,1)+IF(K775=0,0,1)+IF(L775=0,0,1)+IF(M775=0,0,1)+IF(O775=0,0,1)</f>
        <v>0</v>
      </c>
    </row>
    <row r="776" spans="1:21" s="81" customFormat="1" ht="15" hidden="1">
      <c r="A776" s="87" t="s">
        <v>891</v>
      </c>
      <c r="B776" s="88" t="s">
        <v>4349</v>
      </c>
      <c r="C776" s="89">
        <v>0</v>
      </c>
      <c r="D776" s="89">
        <v>0</v>
      </c>
      <c r="E776" s="89">
        <f>C776-D776</f>
        <v>0</v>
      </c>
      <c r="F776" s="90" t="str">
        <f>IF(AND($C776=0,D776=0),"0.00%",IF($C776=0,-1,IF(D776=0,1,($C776-D776)/ABS(D776))))</f>
        <v>0.00%</v>
      </c>
      <c r="G776" s="89">
        <v>0</v>
      </c>
      <c r="H776" s="89">
        <f>+C776-G776</f>
        <v>0</v>
      </c>
      <c r="I776" s="90" t="str">
        <f>IF(AND($C776=0,G776=0),"0.00%",IF($C776=0,-1,IF(G776=0,1,($C776-G776)/ABS(G776))))</f>
        <v>0.00%</v>
      </c>
      <c r="J776" s="91"/>
      <c r="K776" s="89">
        <v>0</v>
      </c>
      <c r="L776" s="89">
        <v>0</v>
      </c>
      <c r="M776" s="89">
        <f>K776-L776</f>
        <v>0</v>
      </c>
      <c r="N776" s="90" t="str">
        <f>IF(AND($K776=0,L776=0),"0.00%",IF($K776=0,-1,IF(L776=0,1,($K776-L776)/ABS(L776))))</f>
        <v>0.00%</v>
      </c>
      <c r="O776" s="89">
        <v>0</v>
      </c>
      <c r="P776" s="89">
        <f>+K776-O776</f>
        <v>0</v>
      </c>
      <c r="Q776" s="90" t="str">
        <f>IF(AND($K776=0,O776=0),"0.00%",IF($K776=0,-1,IF(O776=0,1,($K776-O776)/ABS(O776))))</f>
        <v>0.00%</v>
      </c>
      <c r="R776" s="91"/>
      <c r="S776" s="89">
        <v>0</v>
      </c>
      <c r="T776" s="89">
        <f>+S776-K776</f>
        <v>0</v>
      </c>
      <c r="U776" s="335">
        <f>IF(C776=0,0,1)+IF(D776=0,0,1)+IF(E776=0,0,1)+IF(G776=0,0,1)+IF(K776=0,0,1)+IF(L776=0,0,1)+IF(M776=0,0,1)+IF(O776=0,0,1)</f>
        <v>0</v>
      </c>
    </row>
    <row r="777" spans="1:21" s="81" customFormat="1" ht="15" hidden="1">
      <c r="A777" s="87" t="s">
        <v>892</v>
      </c>
      <c r="B777" s="88" t="s">
        <v>4350</v>
      </c>
      <c r="C777" s="89">
        <v>0</v>
      </c>
      <c r="D777" s="89">
        <v>0</v>
      </c>
      <c r="E777" s="89">
        <f>C777-D777</f>
        <v>0</v>
      </c>
      <c r="F777" s="90" t="str">
        <f>IF(AND($C777=0,D777=0),"0.00%",IF($C777=0,-1,IF(D777=0,1,($C777-D777)/ABS(D777))))</f>
        <v>0.00%</v>
      </c>
      <c r="G777" s="89">
        <v>0</v>
      </c>
      <c r="H777" s="89">
        <f>+C777-G777</f>
        <v>0</v>
      </c>
      <c r="I777" s="90" t="str">
        <f>IF(AND($C777=0,G777=0),"0.00%",IF($C777=0,-1,IF(G777=0,1,($C777-G777)/ABS(G777))))</f>
        <v>0.00%</v>
      </c>
      <c r="J777" s="91"/>
      <c r="K777" s="89">
        <v>0</v>
      </c>
      <c r="L777" s="89">
        <v>0</v>
      </c>
      <c r="M777" s="89">
        <f>K777-L777</f>
        <v>0</v>
      </c>
      <c r="N777" s="90" t="str">
        <f>IF(AND($K777=0,L777=0),"0.00%",IF($K777=0,-1,IF(L777=0,1,($K777-L777)/ABS(L777))))</f>
        <v>0.00%</v>
      </c>
      <c r="O777" s="89">
        <v>0</v>
      </c>
      <c r="P777" s="89">
        <f>+K777-O777</f>
        <v>0</v>
      </c>
      <c r="Q777" s="90" t="str">
        <f>IF(AND($K777=0,O777=0),"0.00%",IF($K777=0,-1,IF(O777=0,1,($K777-O777)/ABS(O777))))</f>
        <v>0.00%</v>
      </c>
      <c r="R777" s="91"/>
      <c r="S777" s="89">
        <v>0</v>
      </c>
      <c r="T777" s="89">
        <f>+S777-K777</f>
        <v>0</v>
      </c>
      <c r="U777" s="335">
        <f>IF(C777=0,0,1)+IF(D777=0,0,1)+IF(E777=0,0,1)+IF(G777=0,0,1)+IF(K777=0,0,1)+IF(L777=0,0,1)+IF(M777=0,0,1)+IF(O777=0,0,1)</f>
        <v>0</v>
      </c>
    </row>
    <row r="778" spans="1:21" s="81" customFormat="1" ht="15" hidden="1">
      <c r="A778" s="87" t="s">
        <v>893</v>
      </c>
      <c r="B778" s="88" t="s">
        <v>4351</v>
      </c>
      <c r="C778" s="89">
        <v>0</v>
      </c>
      <c r="D778" s="89">
        <v>0</v>
      </c>
      <c r="E778" s="89">
        <f>C778-D778</f>
        <v>0</v>
      </c>
      <c r="F778" s="90" t="str">
        <f>IF(AND($C778=0,D778=0),"0.00%",IF($C778=0,-1,IF(D778=0,1,($C778-D778)/ABS(D778))))</f>
        <v>0.00%</v>
      </c>
      <c r="G778" s="89">
        <v>0</v>
      </c>
      <c r="H778" s="89">
        <f>+C778-G778</f>
        <v>0</v>
      </c>
      <c r="I778" s="90" t="str">
        <f>IF(AND($C778=0,G778=0),"0.00%",IF($C778=0,-1,IF(G778=0,1,($C778-G778)/ABS(G778))))</f>
        <v>0.00%</v>
      </c>
      <c r="J778" s="91"/>
      <c r="K778" s="89">
        <v>0</v>
      </c>
      <c r="L778" s="89">
        <v>0</v>
      </c>
      <c r="M778" s="89">
        <f>K778-L778</f>
        <v>0</v>
      </c>
      <c r="N778" s="90" t="str">
        <f>IF(AND($K778=0,L778=0),"0.00%",IF($K778=0,-1,IF(L778=0,1,($K778-L778)/ABS(L778))))</f>
        <v>0.00%</v>
      </c>
      <c r="O778" s="89">
        <v>0</v>
      </c>
      <c r="P778" s="89">
        <f>+K778-O778</f>
        <v>0</v>
      </c>
      <c r="Q778" s="90" t="str">
        <f>IF(AND($K778=0,O778=0),"0.00%",IF($K778=0,-1,IF(O778=0,1,($K778-O778)/ABS(O778))))</f>
        <v>0.00%</v>
      </c>
      <c r="R778" s="91"/>
      <c r="S778" s="89">
        <v>0</v>
      </c>
      <c r="T778" s="89">
        <f>+S778-K778</f>
        <v>0</v>
      </c>
      <c r="U778" s="335">
        <f>IF(C778=0,0,1)+IF(D778=0,0,1)+IF(E778=0,0,1)+IF(G778=0,0,1)+IF(K778=0,0,1)+IF(L778=0,0,1)+IF(M778=0,0,1)+IF(O778=0,0,1)</f>
        <v>0</v>
      </c>
    </row>
    <row r="779" spans="1:21" s="81" customFormat="1" ht="15" hidden="1">
      <c r="A779" s="87" t="s">
        <v>894</v>
      </c>
      <c r="B779" s="88" t="s">
        <v>4352</v>
      </c>
      <c r="C779" s="89">
        <v>0</v>
      </c>
      <c r="D779" s="89">
        <v>0</v>
      </c>
      <c r="E779" s="89">
        <f>C779-D779</f>
        <v>0</v>
      </c>
      <c r="F779" s="90" t="str">
        <f>IF(AND($C779=0,D779=0),"0.00%",IF($C779=0,-1,IF(D779=0,1,($C779-D779)/ABS(D779))))</f>
        <v>0.00%</v>
      </c>
      <c r="G779" s="89">
        <v>0</v>
      </c>
      <c r="H779" s="89">
        <f>+C779-G779</f>
        <v>0</v>
      </c>
      <c r="I779" s="90" t="str">
        <f>IF(AND($C779=0,G779=0),"0.00%",IF($C779=0,-1,IF(G779=0,1,($C779-G779)/ABS(G779))))</f>
        <v>0.00%</v>
      </c>
      <c r="J779" s="91"/>
      <c r="K779" s="89">
        <v>0</v>
      </c>
      <c r="L779" s="89">
        <v>0</v>
      </c>
      <c r="M779" s="89">
        <f>K779-L779</f>
        <v>0</v>
      </c>
      <c r="N779" s="90" t="str">
        <f>IF(AND($K779=0,L779=0),"0.00%",IF($K779=0,-1,IF(L779=0,1,($K779-L779)/ABS(L779))))</f>
        <v>0.00%</v>
      </c>
      <c r="O779" s="89">
        <v>0</v>
      </c>
      <c r="P779" s="89">
        <f>+K779-O779</f>
        <v>0</v>
      </c>
      <c r="Q779" s="90" t="str">
        <f>IF(AND($K779=0,O779=0),"0.00%",IF($K779=0,-1,IF(O779=0,1,($K779-O779)/ABS(O779))))</f>
        <v>0.00%</v>
      </c>
      <c r="R779" s="91"/>
      <c r="S779" s="89">
        <v>0</v>
      </c>
      <c r="T779" s="89">
        <f>+S779-K779</f>
        <v>0</v>
      </c>
      <c r="U779" s="335">
        <f>IF(C779=0,0,1)+IF(D779=0,0,1)+IF(E779=0,0,1)+IF(G779=0,0,1)+IF(K779=0,0,1)+IF(L779=0,0,1)+IF(M779=0,0,1)+IF(O779=0,0,1)</f>
        <v>0</v>
      </c>
    </row>
    <row r="780" spans="1:21" s="81" customFormat="1" ht="15" hidden="1">
      <c r="A780" s="87" t="s">
        <v>895</v>
      </c>
      <c r="B780" s="88" t="s">
        <v>4353</v>
      </c>
      <c r="C780" s="89">
        <v>0</v>
      </c>
      <c r="D780" s="89">
        <v>0</v>
      </c>
      <c r="E780" s="89">
        <f>C780-D780</f>
        <v>0</v>
      </c>
      <c r="F780" s="90" t="str">
        <f>IF(AND($C780=0,D780=0),"0.00%",IF($C780=0,-1,IF(D780=0,1,($C780-D780)/ABS(D780))))</f>
        <v>0.00%</v>
      </c>
      <c r="G780" s="89">
        <v>0</v>
      </c>
      <c r="H780" s="89">
        <f>+C780-G780</f>
        <v>0</v>
      </c>
      <c r="I780" s="90" t="str">
        <f>IF(AND($C780=0,G780=0),"0.00%",IF($C780=0,-1,IF(G780=0,1,($C780-G780)/ABS(G780))))</f>
        <v>0.00%</v>
      </c>
      <c r="J780" s="91"/>
      <c r="K780" s="89">
        <v>0</v>
      </c>
      <c r="L780" s="89">
        <v>0</v>
      </c>
      <c r="M780" s="89">
        <f>K780-L780</f>
        <v>0</v>
      </c>
      <c r="N780" s="90" t="str">
        <f>IF(AND($K780=0,L780=0),"0.00%",IF($K780=0,-1,IF(L780=0,1,($K780-L780)/ABS(L780))))</f>
        <v>0.00%</v>
      </c>
      <c r="O780" s="89">
        <v>0</v>
      </c>
      <c r="P780" s="89">
        <f>+K780-O780</f>
        <v>0</v>
      </c>
      <c r="Q780" s="90" t="str">
        <f>IF(AND($K780=0,O780=0),"0.00%",IF($K780=0,-1,IF(O780=0,1,($K780-O780)/ABS(O780))))</f>
        <v>0.00%</v>
      </c>
      <c r="R780" s="91"/>
      <c r="S780" s="89">
        <v>0</v>
      </c>
      <c r="T780" s="89">
        <f>+S780-K780</f>
        <v>0</v>
      </c>
      <c r="U780" s="335">
        <f>IF(C780=0,0,1)+IF(D780=0,0,1)+IF(E780=0,0,1)+IF(G780=0,0,1)+IF(K780=0,0,1)+IF(L780=0,0,1)+IF(M780=0,0,1)+IF(O780=0,0,1)</f>
        <v>0</v>
      </c>
    </row>
    <row r="781" spans="1:21" s="81" customFormat="1" ht="15" hidden="1">
      <c r="A781" s="87" t="s">
        <v>896</v>
      </c>
      <c r="B781" s="88" t="s">
        <v>4338</v>
      </c>
      <c r="C781" s="89">
        <v>0</v>
      </c>
      <c r="D781" s="89">
        <v>0</v>
      </c>
      <c r="E781" s="89">
        <f>C781-D781</f>
        <v>0</v>
      </c>
      <c r="F781" s="90" t="str">
        <f>IF(AND($C781=0,D781=0),"0.00%",IF($C781=0,-1,IF(D781=0,1,($C781-D781)/ABS(D781))))</f>
        <v>0.00%</v>
      </c>
      <c r="G781" s="89">
        <v>0</v>
      </c>
      <c r="H781" s="89">
        <f>+C781-G781</f>
        <v>0</v>
      </c>
      <c r="I781" s="90" t="str">
        <f>IF(AND($C781=0,G781=0),"0.00%",IF($C781=0,-1,IF(G781=0,1,($C781-G781)/ABS(G781))))</f>
        <v>0.00%</v>
      </c>
      <c r="J781" s="91"/>
      <c r="K781" s="89">
        <v>0</v>
      </c>
      <c r="L781" s="89">
        <v>0</v>
      </c>
      <c r="M781" s="89">
        <f>K781-L781</f>
        <v>0</v>
      </c>
      <c r="N781" s="90" t="str">
        <f>IF(AND($K781=0,L781=0),"0.00%",IF($K781=0,-1,IF(L781=0,1,($K781-L781)/ABS(L781))))</f>
        <v>0.00%</v>
      </c>
      <c r="O781" s="89">
        <v>0</v>
      </c>
      <c r="P781" s="89">
        <f>+K781-O781</f>
        <v>0</v>
      </c>
      <c r="Q781" s="90" t="str">
        <f>IF(AND($K781=0,O781=0),"0.00%",IF($K781=0,-1,IF(O781=0,1,($K781-O781)/ABS(O781))))</f>
        <v>0.00%</v>
      </c>
      <c r="R781" s="91"/>
      <c r="S781" s="89">
        <v>0</v>
      </c>
      <c r="T781" s="89">
        <f>+S781-K781</f>
        <v>0</v>
      </c>
      <c r="U781" s="335">
        <f>IF(C781=0,0,1)+IF(D781=0,0,1)+IF(E781=0,0,1)+IF(G781=0,0,1)+IF(K781=0,0,1)+IF(L781=0,0,1)+IF(M781=0,0,1)+IF(O781=0,0,1)</f>
        <v>0</v>
      </c>
    </row>
    <row r="782" spans="1:21" s="81" customFormat="1" ht="15" hidden="1">
      <c r="A782" s="87" t="s">
        <v>897</v>
      </c>
      <c r="B782" s="88" t="s">
        <v>4354</v>
      </c>
      <c r="C782" s="89">
        <v>0</v>
      </c>
      <c r="D782" s="89">
        <v>0</v>
      </c>
      <c r="E782" s="89">
        <f>C782-D782</f>
        <v>0</v>
      </c>
      <c r="F782" s="90" t="str">
        <f>IF(AND($C782=0,D782=0),"0.00%",IF($C782=0,-1,IF(D782=0,1,($C782-D782)/ABS(D782))))</f>
        <v>0.00%</v>
      </c>
      <c r="G782" s="89">
        <v>0</v>
      </c>
      <c r="H782" s="89">
        <f>+C782-G782</f>
        <v>0</v>
      </c>
      <c r="I782" s="90" t="str">
        <f>IF(AND($C782=0,G782=0),"0.00%",IF($C782=0,-1,IF(G782=0,1,($C782-G782)/ABS(G782))))</f>
        <v>0.00%</v>
      </c>
      <c r="J782" s="91"/>
      <c r="K782" s="89">
        <v>0</v>
      </c>
      <c r="L782" s="89">
        <v>0</v>
      </c>
      <c r="M782" s="89">
        <f>K782-L782</f>
        <v>0</v>
      </c>
      <c r="N782" s="90" t="str">
        <f>IF(AND($K782=0,L782=0),"0.00%",IF($K782=0,-1,IF(L782=0,1,($K782-L782)/ABS(L782))))</f>
        <v>0.00%</v>
      </c>
      <c r="O782" s="89">
        <v>0</v>
      </c>
      <c r="P782" s="89">
        <f>+K782-O782</f>
        <v>0</v>
      </c>
      <c r="Q782" s="90" t="str">
        <f>IF(AND($K782=0,O782=0),"0.00%",IF($K782=0,-1,IF(O782=0,1,($K782-O782)/ABS(O782))))</f>
        <v>0.00%</v>
      </c>
      <c r="R782" s="91"/>
      <c r="S782" s="89">
        <v>0</v>
      </c>
      <c r="T782" s="89">
        <f>+S782-K782</f>
        <v>0</v>
      </c>
      <c r="U782" s="335">
        <f>IF(C782=0,0,1)+IF(D782=0,0,1)+IF(E782=0,0,1)+IF(G782=0,0,1)+IF(K782=0,0,1)+IF(L782=0,0,1)+IF(M782=0,0,1)+IF(O782=0,0,1)</f>
        <v>0</v>
      </c>
    </row>
    <row r="783" spans="1:21" s="81" customFormat="1" ht="15" hidden="1">
      <c r="A783" s="87" t="s">
        <v>898</v>
      </c>
      <c r="B783" s="88" t="s">
        <v>4355</v>
      </c>
      <c r="C783" s="89">
        <v>0</v>
      </c>
      <c r="D783" s="89">
        <v>0</v>
      </c>
      <c r="E783" s="89">
        <f>C783-D783</f>
        <v>0</v>
      </c>
      <c r="F783" s="90" t="str">
        <f>IF(AND($C783=0,D783=0),"0.00%",IF($C783=0,-1,IF(D783=0,1,($C783-D783)/ABS(D783))))</f>
        <v>0.00%</v>
      </c>
      <c r="G783" s="89">
        <v>0</v>
      </c>
      <c r="H783" s="89">
        <f>+C783-G783</f>
        <v>0</v>
      </c>
      <c r="I783" s="90" t="str">
        <f>IF(AND($C783=0,G783=0),"0.00%",IF($C783=0,-1,IF(G783=0,1,($C783-G783)/ABS(G783))))</f>
        <v>0.00%</v>
      </c>
      <c r="J783" s="91"/>
      <c r="K783" s="89">
        <v>0</v>
      </c>
      <c r="L783" s="89">
        <v>0</v>
      </c>
      <c r="M783" s="89">
        <f>K783-L783</f>
        <v>0</v>
      </c>
      <c r="N783" s="90" t="str">
        <f>IF(AND($K783=0,L783=0),"0.00%",IF($K783=0,-1,IF(L783=0,1,($K783-L783)/ABS(L783))))</f>
        <v>0.00%</v>
      </c>
      <c r="O783" s="89">
        <v>0</v>
      </c>
      <c r="P783" s="89">
        <f>+K783-O783</f>
        <v>0</v>
      </c>
      <c r="Q783" s="90" t="str">
        <f>IF(AND($K783=0,O783=0),"0.00%",IF($K783=0,-1,IF(O783=0,1,($K783-O783)/ABS(O783))))</f>
        <v>0.00%</v>
      </c>
      <c r="R783" s="91"/>
      <c r="S783" s="89">
        <v>0</v>
      </c>
      <c r="T783" s="89">
        <f>+S783-K783</f>
        <v>0</v>
      </c>
      <c r="U783" s="335">
        <f>IF(C783=0,0,1)+IF(D783=0,0,1)+IF(E783=0,0,1)+IF(G783=0,0,1)+IF(K783=0,0,1)+IF(L783=0,0,1)+IF(M783=0,0,1)+IF(O783=0,0,1)</f>
        <v>0</v>
      </c>
    </row>
    <row r="784" spans="1:21" s="81" customFormat="1" ht="15" hidden="1">
      <c r="A784" s="87" t="s">
        <v>899</v>
      </c>
      <c r="B784" s="88" t="s">
        <v>4356</v>
      </c>
      <c r="C784" s="89">
        <v>0</v>
      </c>
      <c r="D784" s="89">
        <v>0</v>
      </c>
      <c r="E784" s="89">
        <f>C784-D784</f>
        <v>0</v>
      </c>
      <c r="F784" s="90" t="str">
        <f>IF(AND($C784=0,D784=0),"0.00%",IF($C784=0,-1,IF(D784=0,1,($C784-D784)/ABS(D784))))</f>
        <v>0.00%</v>
      </c>
      <c r="G784" s="89">
        <v>0</v>
      </c>
      <c r="H784" s="89">
        <f>+C784-G784</f>
        <v>0</v>
      </c>
      <c r="I784" s="90" t="str">
        <f>IF(AND($C784=0,G784=0),"0.00%",IF($C784=0,-1,IF(G784=0,1,($C784-G784)/ABS(G784))))</f>
        <v>0.00%</v>
      </c>
      <c r="J784" s="91"/>
      <c r="K784" s="89">
        <v>0</v>
      </c>
      <c r="L784" s="89">
        <v>0</v>
      </c>
      <c r="M784" s="89">
        <f>K784-L784</f>
        <v>0</v>
      </c>
      <c r="N784" s="90" t="str">
        <f>IF(AND($K784=0,L784=0),"0.00%",IF($K784=0,-1,IF(L784=0,1,($K784-L784)/ABS(L784))))</f>
        <v>0.00%</v>
      </c>
      <c r="O784" s="89">
        <v>0</v>
      </c>
      <c r="P784" s="89">
        <f>+K784-O784</f>
        <v>0</v>
      </c>
      <c r="Q784" s="90" t="str">
        <f>IF(AND($K784=0,O784=0),"0.00%",IF($K784=0,-1,IF(O784=0,1,($K784-O784)/ABS(O784))))</f>
        <v>0.00%</v>
      </c>
      <c r="R784" s="91"/>
      <c r="S784" s="89">
        <v>0</v>
      </c>
      <c r="T784" s="89">
        <f>+S784-K784</f>
        <v>0</v>
      </c>
      <c r="U784" s="335">
        <f>IF(C784=0,0,1)+IF(D784=0,0,1)+IF(E784=0,0,1)+IF(G784=0,0,1)+IF(K784=0,0,1)+IF(L784=0,0,1)+IF(M784=0,0,1)+IF(O784=0,0,1)</f>
        <v>0</v>
      </c>
    </row>
    <row r="785" spans="1:21" s="81" customFormat="1" ht="15" hidden="1">
      <c r="A785" s="87" t="s">
        <v>900</v>
      </c>
      <c r="B785" s="88" t="s">
        <v>4357</v>
      </c>
      <c r="C785" s="89">
        <v>0</v>
      </c>
      <c r="D785" s="89">
        <v>0</v>
      </c>
      <c r="E785" s="89">
        <f>C785-D785</f>
        <v>0</v>
      </c>
      <c r="F785" s="90" t="str">
        <f>IF(AND($C785=0,D785=0),"0.00%",IF($C785=0,-1,IF(D785=0,1,($C785-D785)/ABS(D785))))</f>
        <v>0.00%</v>
      </c>
      <c r="G785" s="89">
        <v>0</v>
      </c>
      <c r="H785" s="89">
        <f>+C785-G785</f>
        <v>0</v>
      </c>
      <c r="I785" s="90" t="str">
        <f>IF(AND($C785=0,G785=0),"0.00%",IF($C785=0,-1,IF(G785=0,1,($C785-G785)/ABS(G785))))</f>
        <v>0.00%</v>
      </c>
      <c r="J785" s="91"/>
      <c r="K785" s="89">
        <v>0</v>
      </c>
      <c r="L785" s="89">
        <v>0</v>
      </c>
      <c r="M785" s="89">
        <f>K785-L785</f>
        <v>0</v>
      </c>
      <c r="N785" s="90" t="str">
        <f>IF(AND($K785=0,L785=0),"0.00%",IF($K785=0,-1,IF(L785=0,1,($K785-L785)/ABS(L785))))</f>
        <v>0.00%</v>
      </c>
      <c r="O785" s="89">
        <v>0</v>
      </c>
      <c r="P785" s="89">
        <f>+K785-O785</f>
        <v>0</v>
      </c>
      <c r="Q785" s="90" t="str">
        <f>IF(AND($K785=0,O785=0),"0.00%",IF($K785=0,-1,IF(O785=0,1,($K785-O785)/ABS(O785))))</f>
        <v>0.00%</v>
      </c>
      <c r="R785" s="91"/>
      <c r="S785" s="89">
        <v>0</v>
      </c>
      <c r="T785" s="89">
        <f>+S785-K785</f>
        <v>0</v>
      </c>
      <c r="U785" s="335">
        <f>IF(C785=0,0,1)+IF(D785=0,0,1)+IF(E785=0,0,1)+IF(G785=0,0,1)+IF(K785=0,0,1)+IF(L785=0,0,1)+IF(M785=0,0,1)+IF(O785=0,0,1)</f>
        <v>0</v>
      </c>
    </row>
    <row r="786" spans="1:21" s="81" customFormat="1" ht="15" hidden="1">
      <c r="A786" s="87" t="s">
        <v>901</v>
      </c>
      <c r="B786" s="88" t="s">
        <v>4358</v>
      </c>
      <c r="C786" s="89">
        <v>0</v>
      </c>
      <c r="D786" s="89">
        <v>0</v>
      </c>
      <c r="E786" s="89">
        <f>C786-D786</f>
        <v>0</v>
      </c>
      <c r="F786" s="90" t="str">
        <f>IF(AND($C786=0,D786=0),"0.00%",IF($C786=0,-1,IF(D786=0,1,($C786-D786)/ABS(D786))))</f>
        <v>0.00%</v>
      </c>
      <c r="G786" s="89">
        <v>0</v>
      </c>
      <c r="H786" s="89">
        <f>+C786-G786</f>
        <v>0</v>
      </c>
      <c r="I786" s="90" t="str">
        <f>IF(AND($C786=0,G786=0),"0.00%",IF($C786=0,-1,IF(G786=0,1,($C786-G786)/ABS(G786))))</f>
        <v>0.00%</v>
      </c>
      <c r="J786" s="91"/>
      <c r="K786" s="89">
        <v>0</v>
      </c>
      <c r="L786" s="89">
        <v>0</v>
      </c>
      <c r="M786" s="89">
        <f>K786-L786</f>
        <v>0</v>
      </c>
      <c r="N786" s="90" t="str">
        <f>IF(AND($K786=0,L786=0),"0.00%",IF($K786=0,-1,IF(L786=0,1,($K786-L786)/ABS(L786))))</f>
        <v>0.00%</v>
      </c>
      <c r="O786" s="89">
        <v>0</v>
      </c>
      <c r="P786" s="89">
        <f>+K786-O786</f>
        <v>0</v>
      </c>
      <c r="Q786" s="90" t="str">
        <f>IF(AND($K786=0,O786=0),"0.00%",IF($K786=0,-1,IF(O786=0,1,($K786-O786)/ABS(O786))))</f>
        <v>0.00%</v>
      </c>
      <c r="R786" s="91"/>
      <c r="S786" s="89">
        <v>0</v>
      </c>
      <c r="T786" s="89">
        <f>+S786-K786</f>
        <v>0</v>
      </c>
      <c r="U786" s="335">
        <f>IF(C786=0,0,1)+IF(D786=0,0,1)+IF(E786=0,0,1)+IF(G786=0,0,1)+IF(K786=0,0,1)+IF(L786=0,0,1)+IF(M786=0,0,1)+IF(O786=0,0,1)</f>
        <v>0</v>
      </c>
    </row>
    <row r="787" spans="1:21" s="81" customFormat="1" ht="15" hidden="1">
      <c r="A787" s="87" t="s">
        <v>902</v>
      </c>
      <c r="B787" s="88" t="s">
        <v>4359</v>
      </c>
      <c r="C787" s="89">
        <v>0</v>
      </c>
      <c r="D787" s="89">
        <v>0</v>
      </c>
      <c r="E787" s="89">
        <f>C787-D787</f>
        <v>0</v>
      </c>
      <c r="F787" s="90" t="str">
        <f>IF(AND($C787=0,D787=0),"0.00%",IF($C787=0,-1,IF(D787=0,1,($C787-D787)/ABS(D787))))</f>
        <v>0.00%</v>
      </c>
      <c r="G787" s="89">
        <v>0</v>
      </c>
      <c r="H787" s="89">
        <f>+C787-G787</f>
        <v>0</v>
      </c>
      <c r="I787" s="90" t="str">
        <f>IF(AND($C787=0,G787=0),"0.00%",IF($C787=0,-1,IF(G787=0,1,($C787-G787)/ABS(G787))))</f>
        <v>0.00%</v>
      </c>
      <c r="J787" s="91"/>
      <c r="K787" s="89">
        <v>0</v>
      </c>
      <c r="L787" s="89">
        <v>0</v>
      </c>
      <c r="M787" s="89">
        <f>K787-L787</f>
        <v>0</v>
      </c>
      <c r="N787" s="90" t="str">
        <f>IF(AND($K787=0,L787=0),"0.00%",IF($K787=0,-1,IF(L787=0,1,($K787-L787)/ABS(L787))))</f>
        <v>0.00%</v>
      </c>
      <c r="O787" s="89">
        <v>0</v>
      </c>
      <c r="P787" s="89">
        <f>+K787-O787</f>
        <v>0</v>
      </c>
      <c r="Q787" s="90" t="str">
        <f>IF(AND($K787=0,O787=0),"0.00%",IF($K787=0,-1,IF(O787=0,1,($K787-O787)/ABS(O787))))</f>
        <v>0.00%</v>
      </c>
      <c r="R787" s="91"/>
      <c r="S787" s="89">
        <v>0</v>
      </c>
      <c r="T787" s="89">
        <f>+S787-K787</f>
        <v>0</v>
      </c>
      <c r="U787" s="335">
        <f>IF(C787=0,0,1)+IF(D787=0,0,1)+IF(E787=0,0,1)+IF(G787=0,0,1)+IF(K787=0,0,1)+IF(L787=0,0,1)+IF(M787=0,0,1)+IF(O787=0,0,1)</f>
        <v>0</v>
      </c>
    </row>
    <row r="788" spans="1:21" s="81" customFormat="1" ht="15" hidden="1">
      <c r="A788" s="87" t="s">
        <v>903</v>
      </c>
      <c r="B788" s="88" t="s">
        <v>4360</v>
      </c>
      <c r="C788" s="89">
        <v>0</v>
      </c>
      <c r="D788" s="89">
        <v>0</v>
      </c>
      <c r="E788" s="89">
        <f>C788-D788</f>
        <v>0</v>
      </c>
      <c r="F788" s="90" t="str">
        <f>IF(AND($C788=0,D788=0),"0.00%",IF($C788=0,-1,IF(D788=0,1,($C788-D788)/ABS(D788))))</f>
        <v>0.00%</v>
      </c>
      <c r="G788" s="89">
        <v>0</v>
      </c>
      <c r="H788" s="89">
        <f>+C788-G788</f>
        <v>0</v>
      </c>
      <c r="I788" s="90" t="str">
        <f>IF(AND($C788=0,G788=0),"0.00%",IF($C788=0,-1,IF(G788=0,1,($C788-G788)/ABS(G788))))</f>
        <v>0.00%</v>
      </c>
      <c r="J788" s="91"/>
      <c r="K788" s="89">
        <v>0</v>
      </c>
      <c r="L788" s="89">
        <v>0</v>
      </c>
      <c r="M788" s="89">
        <f>K788-L788</f>
        <v>0</v>
      </c>
      <c r="N788" s="90" t="str">
        <f>IF(AND($K788=0,L788=0),"0.00%",IF($K788=0,-1,IF(L788=0,1,($K788-L788)/ABS(L788))))</f>
        <v>0.00%</v>
      </c>
      <c r="O788" s="89">
        <v>0</v>
      </c>
      <c r="P788" s="89">
        <f>+K788-O788</f>
        <v>0</v>
      </c>
      <c r="Q788" s="90" t="str">
        <f>IF(AND($K788=0,O788=0),"0.00%",IF($K788=0,-1,IF(O788=0,1,($K788-O788)/ABS(O788))))</f>
        <v>0.00%</v>
      </c>
      <c r="R788" s="91"/>
      <c r="S788" s="89">
        <v>0</v>
      </c>
      <c r="T788" s="89">
        <f>+S788-K788</f>
        <v>0</v>
      </c>
      <c r="U788" s="335">
        <f>IF(C788=0,0,1)+IF(D788=0,0,1)+IF(E788=0,0,1)+IF(G788=0,0,1)+IF(K788=0,0,1)+IF(L788=0,0,1)+IF(M788=0,0,1)+IF(O788=0,0,1)</f>
        <v>0</v>
      </c>
    </row>
    <row r="789" spans="1:21" s="81" customFormat="1" ht="15" hidden="1">
      <c r="A789" s="87" t="s">
        <v>904</v>
      </c>
      <c r="B789" s="88" t="s">
        <v>4361</v>
      </c>
      <c r="C789" s="89">
        <v>0</v>
      </c>
      <c r="D789" s="89">
        <v>0</v>
      </c>
      <c r="E789" s="89">
        <f>C789-D789</f>
        <v>0</v>
      </c>
      <c r="F789" s="90" t="str">
        <f>IF(AND($C789=0,D789=0),"0.00%",IF($C789=0,-1,IF(D789=0,1,($C789-D789)/ABS(D789))))</f>
        <v>0.00%</v>
      </c>
      <c r="G789" s="89">
        <v>0</v>
      </c>
      <c r="H789" s="89">
        <f>+C789-G789</f>
        <v>0</v>
      </c>
      <c r="I789" s="90" t="str">
        <f>IF(AND($C789=0,G789=0),"0.00%",IF($C789=0,-1,IF(G789=0,1,($C789-G789)/ABS(G789))))</f>
        <v>0.00%</v>
      </c>
      <c r="J789" s="91"/>
      <c r="K789" s="89">
        <v>0</v>
      </c>
      <c r="L789" s="89">
        <v>0</v>
      </c>
      <c r="M789" s="89">
        <f>K789-L789</f>
        <v>0</v>
      </c>
      <c r="N789" s="90" t="str">
        <f>IF(AND($K789=0,L789=0),"0.00%",IF($K789=0,-1,IF(L789=0,1,($K789-L789)/ABS(L789))))</f>
        <v>0.00%</v>
      </c>
      <c r="O789" s="89">
        <v>0</v>
      </c>
      <c r="P789" s="89">
        <f>+K789-O789</f>
        <v>0</v>
      </c>
      <c r="Q789" s="90" t="str">
        <f>IF(AND($K789=0,O789=0),"0.00%",IF($K789=0,-1,IF(O789=0,1,($K789-O789)/ABS(O789))))</f>
        <v>0.00%</v>
      </c>
      <c r="R789" s="91"/>
      <c r="S789" s="89">
        <v>0</v>
      </c>
      <c r="T789" s="89">
        <f>+S789-K789</f>
        <v>0</v>
      </c>
      <c r="U789" s="335">
        <f>IF(C789=0,0,1)+IF(D789=0,0,1)+IF(E789=0,0,1)+IF(G789=0,0,1)+IF(K789=0,0,1)+IF(L789=0,0,1)+IF(M789=0,0,1)+IF(O789=0,0,1)</f>
        <v>0</v>
      </c>
    </row>
    <row r="790" spans="1:21" s="81" customFormat="1" ht="15" hidden="1">
      <c r="A790" s="87" t="s">
        <v>905</v>
      </c>
      <c r="B790" s="88" t="s">
        <v>4362</v>
      </c>
      <c r="C790" s="89">
        <v>0</v>
      </c>
      <c r="D790" s="89">
        <v>0</v>
      </c>
      <c r="E790" s="89">
        <f>C790-D790</f>
        <v>0</v>
      </c>
      <c r="F790" s="90" t="str">
        <f>IF(AND($C790=0,D790=0),"0.00%",IF($C790=0,-1,IF(D790=0,1,($C790-D790)/ABS(D790))))</f>
        <v>0.00%</v>
      </c>
      <c r="G790" s="89">
        <v>0</v>
      </c>
      <c r="H790" s="89">
        <f>+C790-G790</f>
        <v>0</v>
      </c>
      <c r="I790" s="90" t="str">
        <f>IF(AND($C790=0,G790=0),"0.00%",IF($C790=0,-1,IF(G790=0,1,($C790-G790)/ABS(G790))))</f>
        <v>0.00%</v>
      </c>
      <c r="J790" s="91"/>
      <c r="K790" s="89">
        <v>0</v>
      </c>
      <c r="L790" s="89">
        <v>0</v>
      </c>
      <c r="M790" s="89">
        <f>K790-L790</f>
        <v>0</v>
      </c>
      <c r="N790" s="90" t="str">
        <f>IF(AND($K790=0,L790=0),"0.00%",IF($K790=0,-1,IF(L790=0,1,($K790-L790)/ABS(L790))))</f>
        <v>0.00%</v>
      </c>
      <c r="O790" s="89">
        <v>0</v>
      </c>
      <c r="P790" s="89">
        <f>+K790-O790</f>
        <v>0</v>
      </c>
      <c r="Q790" s="90" t="str">
        <f>IF(AND($K790=0,O790=0),"0.00%",IF($K790=0,-1,IF(O790=0,1,($K790-O790)/ABS(O790))))</f>
        <v>0.00%</v>
      </c>
      <c r="R790" s="91"/>
      <c r="S790" s="89">
        <v>0</v>
      </c>
      <c r="T790" s="89">
        <f>+S790-K790</f>
        <v>0</v>
      </c>
      <c r="U790" s="335">
        <f>IF(C790=0,0,1)+IF(D790=0,0,1)+IF(E790=0,0,1)+IF(G790=0,0,1)+IF(K790=0,0,1)+IF(L790=0,0,1)+IF(M790=0,0,1)+IF(O790=0,0,1)</f>
        <v>0</v>
      </c>
    </row>
    <row r="791" spans="1:21" s="81" customFormat="1" ht="15" hidden="1">
      <c r="A791" s="87" t="s">
        <v>906</v>
      </c>
      <c r="B791" s="88" t="s">
        <v>4363</v>
      </c>
      <c r="C791" s="89">
        <v>0</v>
      </c>
      <c r="D791" s="89">
        <v>0</v>
      </c>
      <c r="E791" s="89">
        <f>C791-D791</f>
        <v>0</v>
      </c>
      <c r="F791" s="90" t="str">
        <f>IF(AND($C791=0,D791=0),"0.00%",IF($C791=0,-1,IF(D791=0,1,($C791-D791)/ABS(D791))))</f>
        <v>0.00%</v>
      </c>
      <c r="G791" s="89">
        <v>0</v>
      </c>
      <c r="H791" s="89">
        <f>+C791-G791</f>
        <v>0</v>
      </c>
      <c r="I791" s="90" t="str">
        <f>IF(AND($C791=0,G791=0),"0.00%",IF($C791=0,-1,IF(G791=0,1,($C791-G791)/ABS(G791))))</f>
        <v>0.00%</v>
      </c>
      <c r="J791" s="91"/>
      <c r="K791" s="89">
        <v>0</v>
      </c>
      <c r="L791" s="89">
        <v>0</v>
      </c>
      <c r="M791" s="89">
        <f>K791-L791</f>
        <v>0</v>
      </c>
      <c r="N791" s="90" t="str">
        <f>IF(AND($K791=0,L791=0),"0.00%",IF($K791=0,-1,IF(L791=0,1,($K791-L791)/ABS(L791))))</f>
        <v>0.00%</v>
      </c>
      <c r="O791" s="89">
        <v>0</v>
      </c>
      <c r="P791" s="89">
        <f>+K791-O791</f>
        <v>0</v>
      </c>
      <c r="Q791" s="90" t="str">
        <f>IF(AND($K791=0,O791=0),"0.00%",IF($K791=0,-1,IF(O791=0,1,($K791-O791)/ABS(O791))))</f>
        <v>0.00%</v>
      </c>
      <c r="R791" s="91"/>
      <c r="S791" s="89">
        <v>0</v>
      </c>
      <c r="T791" s="89">
        <f>+S791-K791</f>
        <v>0</v>
      </c>
      <c r="U791" s="335">
        <f>IF(C791=0,0,1)+IF(D791=0,0,1)+IF(E791=0,0,1)+IF(G791=0,0,1)+IF(K791=0,0,1)+IF(L791=0,0,1)+IF(M791=0,0,1)+IF(O791=0,0,1)</f>
        <v>0</v>
      </c>
    </row>
    <row r="792" spans="1:21" s="81" customFormat="1" ht="15" hidden="1">
      <c r="A792" s="87" t="s">
        <v>907</v>
      </c>
      <c r="B792" s="88" t="s">
        <v>4364</v>
      </c>
      <c r="C792" s="89">
        <v>0</v>
      </c>
      <c r="D792" s="89">
        <v>0</v>
      </c>
      <c r="E792" s="89">
        <f>C792-D792</f>
        <v>0</v>
      </c>
      <c r="F792" s="90" t="str">
        <f>IF(AND($C792=0,D792=0),"0.00%",IF($C792=0,-1,IF(D792=0,1,($C792-D792)/ABS(D792))))</f>
        <v>0.00%</v>
      </c>
      <c r="G792" s="89">
        <v>0</v>
      </c>
      <c r="H792" s="89">
        <f>+C792-G792</f>
        <v>0</v>
      </c>
      <c r="I792" s="90" t="str">
        <f>IF(AND($C792=0,G792=0),"0.00%",IF($C792=0,-1,IF(G792=0,1,($C792-G792)/ABS(G792))))</f>
        <v>0.00%</v>
      </c>
      <c r="J792" s="91"/>
      <c r="K792" s="89">
        <v>0</v>
      </c>
      <c r="L792" s="89">
        <v>0</v>
      </c>
      <c r="M792" s="89">
        <f>K792-L792</f>
        <v>0</v>
      </c>
      <c r="N792" s="90" t="str">
        <f>IF(AND($K792=0,L792=0),"0.00%",IF($K792=0,-1,IF(L792=0,1,($K792-L792)/ABS(L792))))</f>
        <v>0.00%</v>
      </c>
      <c r="O792" s="89">
        <v>0</v>
      </c>
      <c r="P792" s="89">
        <f>+K792-O792</f>
        <v>0</v>
      </c>
      <c r="Q792" s="90" t="str">
        <f>IF(AND($K792=0,O792=0),"0.00%",IF($K792=0,-1,IF(O792=0,1,($K792-O792)/ABS(O792))))</f>
        <v>0.00%</v>
      </c>
      <c r="R792" s="91"/>
      <c r="S792" s="89">
        <v>0</v>
      </c>
      <c r="T792" s="89">
        <f>+S792-K792</f>
        <v>0</v>
      </c>
      <c r="U792" s="335">
        <f>IF(C792=0,0,1)+IF(D792=0,0,1)+IF(E792=0,0,1)+IF(G792=0,0,1)+IF(K792=0,0,1)+IF(L792=0,0,1)+IF(M792=0,0,1)+IF(O792=0,0,1)</f>
        <v>0</v>
      </c>
    </row>
    <row r="793" spans="1:21" s="81" customFormat="1" ht="15" hidden="1">
      <c r="A793" s="87" t="s">
        <v>908</v>
      </c>
      <c r="B793" s="88" t="s">
        <v>4365</v>
      </c>
      <c r="C793" s="89">
        <v>0</v>
      </c>
      <c r="D793" s="89">
        <v>0</v>
      </c>
      <c r="E793" s="89">
        <f>C793-D793</f>
        <v>0</v>
      </c>
      <c r="F793" s="90" t="str">
        <f>IF(AND($C793=0,D793=0),"0.00%",IF($C793=0,-1,IF(D793=0,1,($C793-D793)/ABS(D793))))</f>
        <v>0.00%</v>
      </c>
      <c r="G793" s="89">
        <v>0</v>
      </c>
      <c r="H793" s="89">
        <f>+C793-G793</f>
        <v>0</v>
      </c>
      <c r="I793" s="90" t="str">
        <f>IF(AND($C793=0,G793=0),"0.00%",IF($C793=0,-1,IF(G793=0,1,($C793-G793)/ABS(G793))))</f>
        <v>0.00%</v>
      </c>
      <c r="J793" s="91"/>
      <c r="K793" s="89">
        <v>0</v>
      </c>
      <c r="L793" s="89">
        <v>0</v>
      </c>
      <c r="M793" s="89">
        <f>K793-L793</f>
        <v>0</v>
      </c>
      <c r="N793" s="90" t="str">
        <f>IF(AND($K793=0,L793=0),"0.00%",IF($K793=0,-1,IF(L793=0,1,($K793-L793)/ABS(L793))))</f>
        <v>0.00%</v>
      </c>
      <c r="O793" s="89">
        <v>0</v>
      </c>
      <c r="P793" s="89">
        <f>+K793-O793</f>
        <v>0</v>
      </c>
      <c r="Q793" s="90" t="str">
        <f>IF(AND($K793=0,O793=0),"0.00%",IF($K793=0,-1,IF(O793=0,1,($K793-O793)/ABS(O793))))</f>
        <v>0.00%</v>
      </c>
      <c r="R793" s="91"/>
      <c r="S793" s="89">
        <v>0</v>
      </c>
      <c r="T793" s="89">
        <f>+S793-K793</f>
        <v>0</v>
      </c>
      <c r="U793" s="335">
        <f>IF(C793=0,0,1)+IF(D793=0,0,1)+IF(E793=0,0,1)+IF(G793=0,0,1)+IF(K793=0,0,1)+IF(L793=0,0,1)+IF(M793=0,0,1)+IF(O793=0,0,1)</f>
        <v>0</v>
      </c>
    </row>
    <row r="794" spans="1:21" s="81" customFormat="1" ht="15" hidden="1">
      <c r="A794" s="87" t="s">
        <v>909</v>
      </c>
      <c r="B794" s="88" t="s">
        <v>4366</v>
      </c>
      <c r="C794" s="89">
        <v>0</v>
      </c>
      <c r="D794" s="89">
        <v>0</v>
      </c>
      <c r="E794" s="89">
        <f>C794-D794</f>
        <v>0</v>
      </c>
      <c r="F794" s="90" t="str">
        <f>IF(AND($C794=0,D794=0),"0.00%",IF($C794=0,-1,IF(D794=0,1,($C794-D794)/ABS(D794))))</f>
        <v>0.00%</v>
      </c>
      <c r="G794" s="89">
        <v>0</v>
      </c>
      <c r="H794" s="89">
        <f>+C794-G794</f>
        <v>0</v>
      </c>
      <c r="I794" s="90" t="str">
        <f>IF(AND($C794=0,G794=0),"0.00%",IF($C794=0,-1,IF(G794=0,1,($C794-G794)/ABS(G794))))</f>
        <v>0.00%</v>
      </c>
      <c r="J794" s="91"/>
      <c r="K794" s="89">
        <v>0</v>
      </c>
      <c r="L794" s="89">
        <v>0</v>
      </c>
      <c r="M794" s="89">
        <f>K794-L794</f>
        <v>0</v>
      </c>
      <c r="N794" s="90" t="str">
        <f>IF(AND($K794=0,L794=0),"0.00%",IF($K794=0,-1,IF(L794=0,1,($K794-L794)/ABS(L794))))</f>
        <v>0.00%</v>
      </c>
      <c r="O794" s="89">
        <v>0</v>
      </c>
      <c r="P794" s="89">
        <f>+K794-O794</f>
        <v>0</v>
      </c>
      <c r="Q794" s="90" t="str">
        <f>IF(AND($K794=0,O794=0),"0.00%",IF($K794=0,-1,IF(O794=0,1,($K794-O794)/ABS(O794))))</f>
        <v>0.00%</v>
      </c>
      <c r="R794" s="91"/>
      <c r="S794" s="89">
        <v>0</v>
      </c>
      <c r="T794" s="89">
        <f>+S794-K794</f>
        <v>0</v>
      </c>
      <c r="U794" s="335">
        <f>IF(C794=0,0,1)+IF(D794=0,0,1)+IF(E794=0,0,1)+IF(G794=0,0,1)+IF(K794=0,0,1)+IF(L794=0,0,1)+IF(M794=0,0,1)+IF(O794=0,0,1)</f>
        <v>0</v>
      </c>
    </row>
    <row r="795" spans="1:21" s="81" customFormat="1" ht="15" hidden="1">
      <c r="A795" s="87" t="s">
        <v>910</v>
      </c>
      <c r="B795" s="88" t="s">
        <v>4367</v>
      </c>
      <c r="C795" s="89">
        <v>0</v>
      </c>
      <c r="D795" s="89">
        <v>0</v>
      </c>
      <c r="E795" s="89">
        <f>C795-D795</f>
        <v>0</v>
      </c>
      <c r="F795" s="90" t="str">
        <f>IF(AND($C795=0,D795=0),"0.00%",IF($C795=0,-1,IF(D795=0,1,($C795-D795)/ABS(D795))))</f>
        <v>0.00%</v>
      </c>
      <c r="G795" s="89">
        <v>0</v>
      </c>
      <c r="H795" s="89">
        <f>+C795-G795</f>
        <v>0</v>
      </c>
      <c r="I795" s="90" t="str">
        <f>IF(AND($C795=0,G795=0),"0.00%",IF($C795=0,-1,IF(G795=0,1,($C795-G795)/ABS(G795))))</f>
        <v>0.00%</v>
      </c>
      <c r="J795" s="91"/>
      <c r="K795" s="89">
        <v>0</v>
      </c>
      <c r="L795" s="89">
        <v>0</v>
      </c>
      <c r="M795" s="89">
        <f>K795-L795</f>
        <v>0</v>
      </c>
      <c r="N795" s="90" t="str">
        <f>IF(AND($K795=0,L795=0),"0.00%",IF($K795=0,-1,IF(L795=0,1,($K795-L795)/ABS(L795))))</f>
        <v>0.00%</v>
      </c>
      <c r="O795" s="89">
        <v>0</v>
      </c>
      <c r="P795" s="89">
        <f>+K795-O795</f>
        <v>0</v>
      </c>
      <c r="Q795" s="90" t="str">
        <f>IF(AND($K795=0,O795=0),"0.00%",IF($K795=0,-1,IF(O795=0,1,($K795-O795)/ABS(O795))))</f>
        <v>0.00%</v>
      </c>
      <c r="R795" s="91"/>
      <c r="S795" s="89">
        <v>0</v>
      </c>
      <c r="T795" s="89">
        <f>+S795-K795</f>
        <v>0</v>
      </c>
      <c r="U795" s="335">
        <f>IF(C795=0,0,1)+IF(D795=0,0,1)+IF(E795=0,0,1)+IF(G795=0,0,1)+IF(K795=0,0,1)+IF(L795=0,0,1)+IF(M795=0,0,1)+IF(O795=0,0,1)</f>
        <v>0</v>
      </c>
    </row>
    <row r="796" spans="1:21" s="81" customFormat="1" ht="15" hidden="1">
      <c r="A796" s="87" t="s">
        <v>911</v>
      </c>
      <c r="B796" s="88" t="s">
        <v>4368</v>
      </c>
      <c r="C796" s="89">
        <v>0</v>
      </c>
      <c r="D796" s="89">
        <v>0</v>
      </c>
      <c r="E796" s="89">
        <f>C796-D796</f>
        <v>0</v>
      </c>
      <c r="F796" s="90" t="str">
        <f>IF(AND($C796=0,D796=0),"0.00%",IF($C796=0,-1,IF(D796=0,1,($C796-D796)/ABS(D796))))</f>
        <v>0.00%</v>
      </c>
      <c r="G796" s="89">
        <v>0</v>
      </c>
      <c r="H796" s="89">
        <f>+C796-G796</f>
        <v>0</v>
      </c>
      <c r="I796" s="90" t="str">
        <f>IF(AND($C796=0,G796=0),"0.00%",IF($C796=0,-1,IF(G796=0,1,($C796-G796)/ABS(G796))))</f>
        <v>0.00%</v>
      </c>
      <c r="J796" s="91"/>
      <c r="K796" s="89">
        <v>0</v>
      </c>
      <c r="L796" s="89">
        <v>0</v>
      </c>
      <c r="M796" s="89">
        <f>K796-L796</f>
        <v>0</v>
      </c>
      <c r="N796" s="90" t="str">
        <f>IF(AND($K796=0,L796=0),"0.00%",IF($K796=0,-1,IF(L796=0,1,($K796-L796)/ABS(L796))))</f>
        <v>0.00%</v>
      </c>
      <c r="O796" s="89">
        <v>0</v>
      </c>
      <c r="P796" s="89">
        <f>+K796-O796</f>
        <v>0</v>
      </c>
      <c r="Q796" s="90" t="str">
        <f>IF(AND($K796=0,O796=0),"0.00%",IF($K796=0,-1,IF(O796=0,1,($K796-O796)/ABS(O796))))</f>
        <v>0.00%</v>
      </c>
      <c r="R796" s="91"/>
      <c r="S796" s="89">
        <v>0</v>
      </c>
      <c r="T796" s="89">
        <f>+S796-K796</f>
        <v>0</v>
      </c>
      <c r="U796" s="335">
        <f>IF(C796=0,0,1)+IF(D796=0,0,1)+IF(E796=0,0,1)+IF(G796=0,0,1)+IF(K796=0,0,1)+IF(L796=0,0,1)+IF(M796=0,0,1)+IF(O796=0,0,1)</f>
        <v>0</v>
      </c>
    </row>
    <row r="797" spans="1:21" s="81" customFormat="1" ht="15" hidden="1">
      <c r="A797" s="87" t="s">
        <v>912</v>
      </c>
      <c r="B797" s="88" t="s">
        <v>4369</v>
      </c>
      <c r="C797" s="89">
        <v>0</v>
      </c>
      <c r="D797" s="89">
        <v>0</v>
      </c>
      <c r="E797" s="89">
        <f>C797-D797</f>
        <v>0</v>
      </c>
      <c r="F797" s="90" t="str">
        <f>IF(AND($C797=0,D797=0),"0.00%",IF($C797=0,-1,IF(D797=0,1,($C797-D797)/ABS(D797))))</f>
        <v>0.00%</v>
      </c>
      <c r="G797" s="89">
        <v>0</v>
      </c>
      <c r="H797" s="89">
        <f>+C797-G797</f>
        <v>0</v>
      </c>
      <c r="I797" s="90" t="str">
        <f>IF(AND($C797=0,G797=0),"0.00%",IF($C797=0,-1,IF(G797=0,1,($C797-G797)/ABS(G797))))</f>
        <v>0.00%</v>
      </c>
      <c r="J797" s="91"/>
      <c r="K797" s="89">
        <v>0</v>
      </c>
      <c r="L797" s="89">
        <v>0</v>
      </c>
      <c r="M797" s="89">
        <f>K797-L797</f>
        <v>0</v>
      </c>
      <c r="N797" s="90" t="str">
        <f>IF(AND($K797=0,L797=0),"0.00%",IF($K797=0,-1,IF(L797=0,1,($K797-L797)/ABS(L797))))</f>
        <v>0.00%</v>
      </c>
      <c r="O797" s="89">
        <v>0</v>
      </c>
      <c r="P797" s="89">
        <f>+K797-O797</f>
        <v>0</v>
      </c>
      <c r="Q797" s="90" t="str">
        <f>IF(AND($K797=0,O797=0),"0.00%",IF($K797=0,-1,IF(O797=0,1,($K797-O797)/ABS(O797))))</f>
        <v>0.00%</v>
      </c>
      <c r="R797" s="91"/>
      <c r="S797" s="89">
        <v>0</v>
      </c>
      <c r="T797" s="89">
        <f>+S797-K797</f>
        <v>0</v>
      </c>
      <c r="U797" s="335">
        <f>IF(C797=0,0,1)+IF(D797=0,0,1)+IF(E797=0,0,1)+IF(G797=0,0,1)+IF(K797=0,0,1)+IF(L797=0,0,1)+IF(M797=0,0,1)+IF(O797=0,0,1)</f>
        <v>0</v>
      </c>
    </row>
    <row r="798" spans="1:21" s="81" customFormat="1" ht="15" hidden="1">
      <c r="A798" s="87" t="s">
        <v>913</v>
      </c>
      <c r="B798" s="88" t="s">
        <v>4370</v>
      </c>
      <c r="C798" s="89">
        <v>0</v>
      </c>
      <c r="D798" s="89">
        <v>0</v>
      </c>
      <c r="E798" s="89">
        <f>C798-D798</f>
        <v>0</v>
      </c>
      <c r="F798" s="90" t="str">
        <f>IF(AND($C798=0,D798=0),"0.00%",IF($C798=0,-1,IF(D798=0,1,($C798-D798)/ABS(D798))))</f>
        <v>0.00%</v>
      </c>
      <c r="G798" s="89">
        <v>0</v>
      </c>
      <c r="H798" s="89">
        <f>+C798-G798</f>
        <v>0</v>
      </c>
      <c r="I798" s="90" t="str">
        <f>IF(AND($C798=0,G798=0),"0.00%",IF($C798=0,-1,IF(G798=0,1,($C798-G798)/ABS(G798))))</f>
        <v>0.00%</v>
      </c>
      <c r="J798" s="91"/>
      <c r="K798" s="89">
        <v>0</v>
      </c>
      <c r="L798" s="89">
        <v>0</v>
      </c>
      <c r="M798" s="89">
        <f>K798-L798</f>
        <v>0</v>
      </c>
      <c r="N798" s="90" t="str">
        <f>IF(AND($K798=0,L798=0),"0.00%",IF($K798=0,-1,IF(L798=0,1,($K798-L798)/ABS(L798))))</f>
        <v>0.00%</v>
      </c>
      <c r="O798" s="89">
        <v>0</v>
      </c>
      <c r="P798" s="89">
        <f>+K798-O798</f>
        <v>0</v>
      </c>
      <c r="Q798" s="90" t="str">
        <f>IF(AND($K798=0,O798=0),"0.00%",IF($K798=0,-1,IF(O798=0,1,($K798-O798)/ABS(O798))))</f>
        <v>0.00%</v>
      </c>
      <c r="R798" s="91"/>
      <c r="S798" s="89">
        <v>0</v>
      </c>
      <c r="T798" s="89">
        <f>+S798-K798</f>
        <v>0</v>
      </c>
      <c r="U798" s="335">
        <f>IF(C798=0,0,1)+IF(D798=0,0,1)+IF(E798=0,0,1)+IF(G798=0,0,1)+IF(K798=0,0,1)+IF(L798=0,0,1)+IF(M798=0,0,1)+IF(O798=0,0,1)</f>
        <v>0</v>
      </c>
    </row>
    <row r="799" spans="1:21" s="81" customFormat="1" ht="15" hidden="1">
      <c r="A799" s="87" t="s">
        <v>914</v>
      </c>
      <c r="B799" s="88" t="s">
        <v>4319</v>
      </c>
      <c r="C799" s="89">
        <v>0</v>
      </c>
      <c r="D799" s="89">
        <v>0</v>
      </c>
      <c r="E799" s="89">
        <f>C799-D799</f>
        <v>0</v>
      </c>
      <c r="F799" s="90" t="str">
        <f>IF(AND($C799=0,D799=0),"0.00%",IF($C799=0,-1,IF(D799=0,1,($C799-D799)/ABS(D799))))</f>
        <v>0.00%</v>
      </c>
      <c r="G799" s="89">
        <v>0</v>
      </c>
      <c r="H799" s="89">
        <f>+C799-G799</f>
        <v>0</v>
      </c>
      <c r="I799" s="90" t="str">
        <f>IF(AND($C799=0,G799=0),"0.00%",IF($C799=0,-1,IF(G799=0,1,($C799-G799)/ABS(G799))))</f>
        <v>0.00%</v>
      </c>
      <c r="J799" s="91"/>
      <c r="K799" s="89">
        <v>0</v>
      </c>
      <c r="L799" s="89">
        <v>0</v>
      </c>
      <c r="M799" s="89">
        <f>K799-L799</f>
        <v>0</v>
      </c>
      <c r="N799" s="90" t="str">
        <f>IF(AND($K799=0,L799=0),"0.00%",IF($K799=0,-1,IF(L799=0,1,($K799-L799)/ABS(L799))))</f>
        <v>0.00%</v>
      </c>
      <c r="O799" s="89">
        <v>0</v>
      </c>
      <c r="P799" s="89">
        <f>+K799-O799</f>
        <v>0</v>
      </c>
      <c r="Q799" s="90" t="str">
        <f>IF(AND($K799=0,O799=0),"0.00%",IF($K799=0,-1,IF(O799=0,1,($K799-O799)/ABS(O799))))</f>
        <v>0.00%</v>
      </c>
      <c r="R799" s="91"/>
      <c r="S799" s="89">
        <v>0</v>
      </c>
      <c r="T799" s="89">
        <f>+S799-K799</f>
        <v>0</v>
      </c>
      <c r="U799" s="335">
        <f>IF(C799=0,0,1)+IF(D799=0,0,1)+IF(E799=0,0,1)+IF(G799=0,0,1)+IF(K799=0,0,1)+IF(L799=0,0,1)+IF(M799=0,0,1)+IF(O799=0,0,1)</f>
        <v>0</v>
      </c>
    </row>
    <row r="800" spans="1:21" s="81" customFormat="1" ht="15" hidden="1">
      <c r="A800" s="87" t="s">
        <v>915</v>
      </c>
      <c r="B800" s="88" t="s">
        <v>4371</v>
      </c>
      <c r="C800" s="89">
        <v>0</v>
      </c>
      <c r="D800" s="89">
        <v>0</v>
      </c>
      <c r="E800" s="89">
        <f>C800-D800</f>
        <v>0</v>
      </c>
      <c r="F800" s="90" t="str">
        <f>IF(AND($C800=0,D800=0),"0.00%",IF($C800=0,-1,IF(D800=0,1,($C800-D800)/ABS(D800))))</f>
        <v>0.00%</v>
      </c>
      <c r="G800" s="89">
        <v>0</v>
      </c>
      <c r="H800" s="89">
        <f>+C800-G800</f>
        <v>0</v>
      </c>
      <c r="I800" s="90" t="str">
        <f>IF(AND($C800=0,G800=0),"0.00%",IF($C800=0,-1,IF(G800=0,1,($C800-G800)/ABS(G800))))</f>
        <v>0.00%</v>
      </c>
      <c r="J800" s="91"/>
      <c r="K800" s="89">
        <v>0</v>
      </c>
      <c r="L800" s="89">
        <v>0</v>
      </c>
      <c r="M800" s="89">
        <f>K800-L800</f>
        <v>0</v>
      </c>
      <c r="N800" s="90" t="str">
        <f>IF(AND($K800=0,L800=0),"0.00%",IF($K800=0,-1,IF(L800=0,1,($K800-L800)/ABS(L800))))</f>
        <v>0.00%</v>
      </c>
      <c r="O800" s="89">
        <v>0</v>
      </c>
      <c r="P800" s="89">
        <f>+K800-O800</f>
        <v>0</v>
      </c>
      <c r="Q800" s="90" t="str">
        <f>IF(AND($K800=0,O800=0),"0.00%",IF($K800=0,-1,IF(O800=0,1,($K800-O800)/ABS(O800))))</f>
        <v>0.00%</v>
      </c>
      <c r="R800" s="91"/>
      <c r="S800" s="89">
        <v>0</v>
      </c>
      <c r="T800" s="89">
        <f>+S800-K800</f>
        <v>0</v>
      </c>
      <c r="U800" s="335">
        <f>IF(C800=0,0,1)+IF(D800=0,0,1)+IF(E800=0,0,1)+IF(G800=0,0,1)+IF(K800=0,0,1)+IF(L800=0,0,1)+IF(M800=0,0,1)+IF(O800=0,0,1)</f>
        <v>0</v>
      </c>
    </row>
    <row r="801" spans="1:21" s="81" customFormat="1" ht="15" hidden="1">
      <c r="A801" s="87" t="s">
        <v>916</v>
      </c>
      <c r="B801" s="88" t="s">
        <v>4372</v>
      </c>
      <c r="C801" s="89">
        <v>0</v>
      </c>
      <c r="D801" s="89">
        <v>0</v>
      </c>
      <c r="E801" s="89">
        <f>C801-D801</f>
        <v>0</v>
      </c>
      <c r="F801" s="90" t="str">
        <f>IF(AND($C801=0,D801=0),"0.00%",IF($C801=0,-1,IF(D801=0,1,($C801-D801)/ABS(D801))))</f>
        <v>0.00%</v>
      </c>
      <c r="G801" s="89">
        <v>0</v>
      </c>
      <c r="H801" s="89">
        <f>+C801-G801</f>
        <v>0</v>
      </c>
      <c r="I801" s="90" t="str">
        <f>IF(AND($C801=0,G801=0),"0.00%",IF($C801=0,-1,IF(G801=0,1,($C801-G801)/ABS(G801))))</f>
        <v>0.00%</v>
      </c>
      <c r="J801" s="91"/>
      <c r="K801" s="89">
        <v>0</v>
      </c>
      <c r="L801" s="89">
        <v>0</v>
      </c>
      <c r="M801" s="89">
        <f>K801-L801</f>
        <v>0</v>
      </c>
      <c r="N801" s="90" t="str">
        <f>IF(AND($K801=0,L801=0),"0.00%",IF($K801=0,-1,IF(L801=0,1,($K801-L801)/ABS(L801))))</f>
        <v>0.00%</v>
      </c>
      <c r="O801" s="89">
        <v>0</v>
      </c>
      <c r="P801" s="89">
        <f>+K801-O801</f>
        <v>0</v>
      </c>
      <c r="Q801" s="90" t="str">
        <f>IF(AND($K801=0,O801=0),"0.00%",IF($K801=0,-1,IF(O801=0,1,($K801-O801)/ABS(O801))))</f>
        <v>0.00%</v>
      </c>
      <c r="R801" s="91"/>
      <c r="S801" s="89">
        <v>0</v>
      </c>
      <c r="T801" s="89">
        <f>+S801-K801</f>
        <v>0</v>
      </c>
      <c r="U801" s="335">
        <f>IF(C801=0,0,1)+IF(D801=0,0,1)+IF(E801=0,0,1)+IF(G801=0,0,1)+IF(K801=0,0,1)+IF(L801=0,0,1)+IF(M801=0,0,1)+IF(O801=0,0,1)</f>
        <v>0</v>
      </c>
    </row>
    <row r="802" spans="1:21" s="81" customFormat="1" ht="15" hidden="1">
      <c r="A802" s="87" t="s">
        <v>917</v>
      </c>
      <c r="B802" s="88" t="s">
        <v>4373</v>
      </c>
      <c r="C802" s="89">
        <v>0</v>
      </c>
      <c r="D802" s="89">
        <v>0</v>
      </c>
      <c r="E802" s="89">
        <f>C802-D802</f>
        <v>0</v>
      </c>
      <c r="F802" s="90" t="str">
        <f>IF(AND($C802=0,D802=0),"0.00%",IF($C802=0,-1,IF(D802=0,1,($C802-D802)/ABS(D802))))</f>
        <v>0.00%</v>
      </c>
      <c r="G802" s="89">
        <v>0</v>
      </c>
      <c r="H802" s="89">
        <f>+C802-G802</f>
        <v>0</v>
      </c>
      <c r="I802" s="90" t="str">
        <f>IF(AND($C802=0,G802=0),"0.00%",IF($C802=0,-1,IF(G802=0,1,($C802-G802)/ABS(G802))))</f>
        <v>0.00%</v>
      </c>
      <c r="J802" s="91"/>
      <c r="K802" s="89">
        <v>0</v>
      </c>
      <c r="L802" s="89">
        <v>0</v>
      </c>
      <c r="M802" s="89">
        <f>K802-L802</f>
        <v>0</v>
      </c>
      <c r="N802" s="90" t="str">
        <f>IF(AND($K802=0,L802=0),"0.00%",IF($K802=0,-1,IF(L802=0,1,($K802-L802)/ABS(L802))))</f>
        <v>0.00%</v>
      </c>
      <c r="O802" s="89">
        <v>0</v>
      </c>
      <c r="P802" s="89">
        <f>+K802-O802</f>
        <v>0</v>
      </c>
      <c r="Q802" s="90" t="str">
        <f>IF(AND($K802=0,O802=0),"0.00%",IF($K802=0,-1,IF(O802=0,1,($K802-O802)/ABS(O802))))</f>
        <v>0.00%</v>
      </c>
      <c r="R802" s="91"/>
      <c r="S802" s="89">
        <v>0</v>
      </c>
      <c r="T802" s="89">
        <f>+S802-K802</f>
        <v>0</v>
      </c>
      <c r="U802" s="335">
        <f>IF(C802=0,0,1)+IF(D802=0,0,1)+IF(E802=0,0,1)+IF(G802=0,0,1)+IF(K802=0,0,1)+IF(L802=0,0,1)+IF(M802=0,0,1)+IF(O802=0,0,1)</f>
        <v>0</v>
      </c>
    </row>
    <row r="803" spans="1:21" s="81" customFormat="1" ht="15" hidden="1">
      <c r="A803" s="87" t="s">
        <v>918</v>
      </c>
      <c r="B803" s="88" t="s">
        <v>4374</v>
      </c>
      <c r="C803" s="89">
        <v>0</v>
      </c>
      <c r="D803" s="89">
        <v>0</v>
      </c>
      <c r="E803" s="89">
        <f>C803-D803</f>
        <v>0</v>
      </c>
      <c r="F803" s="90" t="str">
        <f>IF(AND($C803=0,D803=0),"0.00%",IF($C803=0,-1,IF(D803=0,1,($C803-D803)/ABS(D803))))</f>
        <v>0.00%</v>
      </c>
      <c r="G803" s="89">
        <v>0</v>
      </c>
      <c r="H803" s="89">
        <f>+C803-G803</f>
        <v>0</v>
      </c>
      <c r="I803" s="90" t="str">
        <f>IF(AND($C803=0,G803=0),"0.00%",IF($C803=0,-1,IF(G803=0,1,($C803-G803)/ABS(G803))))</f>
        <v>0.00%</v>
      </c>
      <c r="J803" s="91"/>
      <c r="K803" s="89">
        <v>0</v>
      </c>
      <c r="L803" s="89">
        <v>0</v>
      </c>
      <c r="M803" s="89">
        <f>K803-L803</f>
        <v>0</v>
      </c>
      <c r="N803" s="90" t="str">
        <f>IF(AND($K803=0,L803=0),"0.00%",IF($K803=0,-1,IF(L803=0,1,($K803-L803)/ABS(L803))))</f>
        <v>0.00%</v>
      </c>
      <c r="O803" s="89">
        <v>0</v>
      </c>
      <c r="P803" s="89">
        <f>+K803-O803</f>
        <v>0</v>
      </c>
      <c r="Q803" s="90" t="str">
        <f>IF(AND($K803=0,O803=0),"0.00%",IF($K803=0,-1,IF(O803=0,1,($K803-O803)/ABS(O803))))</f>
        <v>0.00%</v>
      </c>
      <c r="R803" s="91"/>
      <c r="S803" s="89">
        <v>0</v>
      </c>
      <c r="T803" s="89">
        <f>+S803-K803</f>
        <v>0</v>
      </c>
      <c r="U803" s="335">
        <f>IF(C803=0,0,1)+IF(D803=0,0,1)+IF(E803=0,0,1)+IF(G803=0,0,1)+IF(K803=0,0,1)+IF(L803=0,0,1)+IF(M803=0,0,1)+IF(O803=0,0,1)</f>
        <v>0</v>
      </c>
    </row>
    <row r="804" spans="1:21" s="81" customFormat="1" ht="15" hidden="1">
      <c r="A804" s="87" t="s">
        <v>919</v>
      </c>
      <c r="B804" s="88" t="s">
        <v>4375</v>
      </c>
      <c r="C804" s="89">
        <v>0</v>
      </c>
      <c r="D804" s="89">
        <v>0</v>
      </c>
      <c r="E804" s="89">
        <f>C804-D804</f>
        <v>0</v>
      </c>
      <c r="F804" s="90" t="str">
        <f>IF(AND($C804=0,D804=0),"0.00%",IF($C804=0,-1,IF(D804=0,1,($C804-D804)/ABS(D804))))</f>
        <v>0.00%</v>
      </c>
      <c r="G804" s="89">
        <v>0</v>
      </c>
      <c r="H804" s="89">
        <f>+C804-G804</f>
        <v>0</v>
      </c>
      <c r="I804" s="90" t="str">
        <f>IF(AND($C804=0,G804=0),"0.00%",IF($C804=0,-1,IF(G804=0,1,($C804-G804)/ABS(G804))))</f>
        <v>0.00%</v>
      </c>
      <c r="J804" s="91"/>
      <c r="K804" s="89">
        <v>0</v>
      </c>
      <c r="L804" s="89">
        <v>0</v>
      </c>
      <c r="M804" s="89">
        <f>K804-L804</f>
        <v>0</v>
      </c>
      <c r="N804" s="90" t="str">
        <f>IF(AND($K804=0,L804=0),"0.00%",IF($K804=0,-1,IF(L804=0,1,($K804-L804)/ABS(L804))))</f>
        <v>0.00%</v>
      </c>
      <c r="O804" s="89">
        <v>0</v>
      </c>
      <c r="P804" s="89">
        <f>+K804-O804</f>
        <v>0</v>
      </c>
      <c r="Q804" s="90" t="str">
        <f>IF(AND($K804=0,O804=0),"0.00%",IF($K804=0,-1,IF(O804=0,1,($K804-O804)/ABS(O804))))</f>
        <v>0.00%</v>
      </c>
      <c r="R804" s="91"/>
      <c r="S804" s="89">
        <v>0</v>
      </c>
      <c r="T804" s="89">
        <f>+S804-K804</f>
        <v>0</v>
      </c>
      <c r="U804" s="335">
        <f>IF(C804=0,0,1)+IF(D804=0,0,1)+IF(E804=0,0,1)+IF(G804=0,0,1)+IF(K804=0,0,1)+IF(L804=0,0,1)+IF(M804=0,0,1)+IF(O804=0,0,1)</f>
        <v>0</v>
      </c>
    </row>
    <row r="805" spans="1:21" s="81" customFormat="1" ht="15" hidden="1">
      <c r="A805" s="87" t="s">
        <v>920</v>
      </c>
      <c r="B805" s="88" t="s">
        <v>4376</v>
      </c>
      <c r="C805" s="89">
        <v>0</v>
      </c>
      <c r="D805" s="89">
        <v>0</v>
      </c>
      <c r="E805" s="89">
        <f>C805-D805</f>
        <v>0</v>
      </c>
      <c r="F805" s="90" t="str">
        <f>IF(AND($C805=0,D805=0),"0.00%",IF($C805=0,-1,IF(D805=0,1,($C805-D805)/ABS(D805))))</f>
        <v>0.00%</v>
      </c>
      <c r="G805" s="89">
        <v>0</v>
      </c>
      <c r="H805" s="89">
        <f>+C805-G805</f>
        <v>0</v>
      </c>
      <c r="I805" s="90" t="str">
        <f>IF(AND($C805=0,G805=0),"0.00%",IF($C805=0,-1,IF(G805=0,1,($C805-G805)/ABS(G805))))</f>
        <v>0.00%</v>
      </c>
      <c r="J805" s="91"/>
      <c r="K805" s="89">
        <v>0</v>
      </c>
      <c r="L805" s="89">
        <v>0</v>
      </c>
      <c r="M805" s="89">
        <f>K805-L805</f>
        <v>0</v>
      </c>
      <c r="N805" s="90" t="str">
        <f>IF(AND($K805=0,L805=0),"0.00%",IF($K805=0,-1,IF(L805=0,1,($K805-L805)/ABS(L805))))</f>
        <v>0.00%</v>
      </c>
      <c r="O805" s="89">
        <v>0</v>
      </c>
      <c r="P805" s="89">
        <f>+K805-O805</f>
        <v>0</v>
      </c>
      <c r="Q805" s="90" t="str">
        <f>IF(AND($K805=0,O805=0),"0.00%",IF($K805=0,-1,IF(O805=0,1,($K805-O805)/ABS(O805))))</f>
        <v>0.00%</v>
      </c>
      <c r="R805" s="91"/>
      <c r="S805" s="89">
        <v>0</v>
      </c>
      <c r="T805" s="89">
        <f>+S805-K805</f>
        <v>0</v>
      </c>
      <c r="U805" s="335">
        <f>IF(C805=0,0,1)+IF(D805=0,0,1)+IF(E805=0,0,1)+IF(G805=0,0,1)+IF(K805=0,0,1)+IF(L805=0,0,1)+IF(M805=0,0,1)+IF(O805=0,0,1)</f>
        <v>0</v>
      </c>
    </row>
    <row r="806" spans="1:21" s="81" customFormat="1" ht="15" hidden="1">
      <c r="A806" s="87" t="s">
        <v>921</v>
      </c>
      <c r="B806" s="88" t="s">
        <v>4377</v>
      </c>
      <c r="C806" s="89">
        <v>0</v>
      </c>
      <c r="D806" s="89">
        <v>0</v>
      </c>
      <c r="E806" s="89">
        <f>C806-D806</f>
        <v>0</v>
      </c>
      <c r="F806" s="90" t="str">
        <f>IF(AND($C806=0,D806=0),"0.00%",IF($C806=0,-1,IF(D806=0,1,($C806-D806)/ABS(D806))))</f>
        <v>0.00%</v>
      </c>
      <c r="G806" s="89">
        <v>0</v>
      </c>
      <c r="H806" s="89">
        <f>+C806-G806</f>
        <v>0</v>
      </c>
      <c r="I806" s="90" t="str">
        <f>IF(AND($C806=0,G806=0),"0.00%",IF($C806=0,-1,IF(G806=0,1,($C806-G806)/ABS(G806))))</f>
        <v>0.00%</v>
      </c>
      <c r="J806" s="91"/>
      <c r="K806" s="89">
        <v>0</v>
      </c>
      <c r="L806" s="89">
        <v>0</v>
      </c>
      <c r="M806" s="89">
        <f>K806-L806</f>
        <v>0</v>
      </c>
      <c r="N806" s="90" t="str">
        <f>IF(AND($K806=0,L806=0),"0.00%",IF($K806=0,-1,IF(L806=0,1,($K806-L806)/ABS(L806))))</f>
        <v>0.00%</v>
      </c>
      <c r="O806" s="89">
        <v>0</v>
      </c>
      <c r="P806" s="89">
        <f>+K806-O806</f>
        <v>0</v>
      </c>
      <c r="Q806" s="90" t="str">
        <f>IF(AND($K806=0,O806=0),"0.00%",IF($K806=0,-1,IF(O806=0,1,($K806-O806)/ABS(O806))))</f>
        <v>0.00%</v>
      </c>
      <c r="R806" s="91"/>
      <c r="S806" s="89">
        <v>0</v>
      </c>
      <c r="T806" s="89">
        <f>+S806-K806</f>
        <v>0</v>
      </c>
      <c r="U806" s="335">
        <f>IF(C806=0,0,1)+IF(D806=0,0,1)+IF(E806=0,0,1)+IF(G806=0,0,1)+IF(K806=0,0,1)+IF(L806=0,0,1)+IF(M806=0,0,1)+IF(O806=0,0,1)</f>
        <v>0</v>
      </c>
    </row>
    <row r="807" spans="1:21" s="81" customFormat="1" ht="15" hidden="1">
      <c r="A807" s="87" t="s">
        <v>922</v>
      </c>
      <c r="B807" s="88" t="s">
        <v>4378</v>
      </c>
      <c r="C807" s="89">
        <v>0</v>
      </c>
      <c r="D807" s="89">
        <v>0</v>
      </c>
      <c r="E807" s="89">
        <f>C807-D807</f>
        <v>0</v>
      </c>
      <c r="F807" s="90" t="str">
        <f>IF(AND($C807=0,D807=0),"0.00%",IF($C807=0,-1,IF(D807=0,1,($C807-D807)/ABS(D807))))</f>
        <v>0.00%</v>
      </c>
      <c r="G807" s="89">
        <v>0</v>
      </c>
      <c r="H807" s="89">
        <f>+C807-G807</f>
        <v>0</v>
      </c>
      <c r="I807" s="90" t="str">
        <f>IF(AND($C807=0,G807=0),"0.00%",IF($C807=0,-1,IF(G807=0,1,($C807-G807)/ABS(G807))))</f>
        <v>0.00%</v>
      </c>
      <c r="J807" s="91"/>
      <c r="K807" s="89">
        <v>0</v>
      </c>
      <c r="L807" s="89">
        <v>0</v>
      </c>
      <c r="M807" s="89">
        <f>K807-L807</f>
        <v>0</v>
      </c>
      <c r="N807" s="90" t="str">
        <f>IF(AND($K807=0,L807=0),"0.00%",IF($K807=0,-1,IF(L807=0,1,($K807-L807)/ABS(L807))))</f>
        <v>0.00%</v>
      </c>
      <c r="O807" s="89">
        <v>0</v>
      </c>
      <c r="P807" s="89">
        <f>+K807-O807</f>
        <v>0</v>
      </c>
      <c r="Q807" s="90" t="str">
        <f>IF(AND($K807=0,O807=0),"0.00%",IF($K807=0,-1,IF(O807=0,1,($K807-O807)/ABS(O807))))</f>
        <v>0.00%</v>
      </c>
      <c r="R807" s="91"/>
      <c r="S807" s="89">
        <v>0</v>
      </c>
      <c r="T807" s="89">
        <f>+S807-K807</f>
        <v>0</v>
      </c>
      <c r="U807" s="335">
        <f>IF(C807=0,0,1)+IF(D807=0,0,1)+IF(E807=0,0,1)+IF(G807=0,0,1)+IF(K807=0,0,1)+IF(L807=0,0,1)+IF(M807=0,0,1)+IF(O807=0,0,1)</f>
        <v>0</v>
      </c>
    </row>
    <row r="808" spans="1:21" s="81" customFormat="1" ht="15" hidden="1">
      <c r="A808" s="87" t="s">
        <v>923</v>
      </c>
      <c r="B808" s="88" t="s">
        <v>4379</v>
      </c>
      <c r="C808" s="89">
        <v>0</v>
      </c>
      <c r="D808" s="89">
        <v>0</v>
      </c>
      <c r="E808" s="89">
        <f>C808-D808</f>
        <v>0</v>
      </c>
      <c r="F808" s="90" t="str">
        <f>IF(AND($C808=0,D808=0),"0.00%",IF($C808=0,-1,IF(D808=0,1,($C808-D808)/ABS(D808))))</f>
        <v>0.00%</v>
      </c>
      <c r="G808" s="89">
        <v>0</v>
      </c>
      <c r="H808" s="89">
        <f>+C808-G808</f>
        <v>0</v>
      </c>
      <c r="I808" s="90" t="str">
        <f>IF(AND($C808=0,G808=0),"0.00%",IF($C808=0,-1,IF(G808=0,1,($C808-G808)/ABS(G808))))</f>
        <v>0.00%</v>
      </c>
      <c r="J808" s="91"/>
      <c r="K808" s="89">
        <v>0</v>
      </c>
      <c r="L808" s="89">
        <v>0</v>
      </c>
      <c r="M808" s="89">
        <f>K808-L808</f>
        <v>0</v>
      </c>
      <c r="N808" s="90" t="str">
        <f>IF(AND($K808=0,L808=0),"0.00%",IF($K808=0,-1,IF(L808=0,1,($K808-L808)/ABS(L808))))</f>
        <v>0.00%</v>
      </c>
      <c r="O808" s="89">
        <v>0</v>
      </c>
      <c r="P808" s="89">
        <f>+K808-O808</f>
        <v>0</v>
      </c>
      <c r="Q808" s="90" t="str">
        <f>IF(AND($K808=0,O808=0),"0.00%",IF($K808=0,-1,IF(O808=0,1,($K808-O808)/ABS(O808))))</f>
        <v>0.00%</v>
      </c>
      <c r="R808" s="91"/>
      <c r="S808" s="89">
        <v>0</v>
      </c>
      <c r="T808" s="89">
        <f>+S808-K808</f>
        <v>0</v>
      </c>
      <c r="U808" s="335">
        <f>IF(C808=0,0,1)+IF(D808=0,0,1)+IF(E808=0,0,1)+IF(G808=0,0,1)+IF(K808=0,0,1)+IF(L808=0,0,1)+IF(M808=0,0,1)+IF(O808=0,0,1)</f>
        <v>0</v>
      </c>
    </row>
    <row r="809" spans="1:21" s="81" customFormat="1" ht="15" hidden="1">
      <c r="A809" s="87" t="s">
        <v>924</v>
      </c>
      <c r="B809" s="88" t="s">
        <v>4380</v>
      </c>
      <c r="C809" s="89">
        <v>0</v>
      </c>
      <c r="D809" s="89">
        <v>0</v>
      </c>
      <c r="E809" s="89">
        <f>C809-D809</f>
        <v>0</v>
      </c>
      <c r="F809" s="90" t="str">
        <f>IF(AND($C809=0,D809=0),"0.00%",IF($C809=0,-1,IF(D809=0,1,($C809-D809)/ABS(D809))))</f>
        <v>0.00%</v>
      </c>
      <c r="G809" s="89">
        <v>0</v>
      </c>
      <c r="H809" s="89">
        <f>+C809-G809</f>
        <v>0</v>
      </c>
      <c r="I809" s="90" t="str">
        <f>IF(AND($C809=0,G809=0),"0.00%",IF($C809=0,-1,IF(G809=0,1,($C809-G809)/ABS(G809))))</f>
        <v>0.00%</v>
      </c>
      <c r="J809" s="91"/>
      <c r="K809" s="89">
        <v>0</v>
      </c>
      <c r="L809" s="89">
        <v>0</v>
      </c>
      <c r="M809" s="89">
        <f>K809-L809</f>
        <v>0</v>
      </c>
      <c r="N809" s="90" t="str">
        <f>IF(AND($K809=0,L809=0),"0.00%",IF($K809=0,-1,IF(L809=0,1,($K809-L809)/ABS(L809))))</f>
        <v>0.00%</v>
      </c>
      <c r="O809" s="89">
        <v>0</v>
      </c>
      <c r="P809" s="89">
        <f>+K809-O809</f>
        <v>0</v>
      </c>
      <c r="Q809" s="90" t="str">
        <f>IF(AND($K809=0,O809=0),"0.00%",IF($K809=0,-1,IF(O809=0,1,($K809-O809)/ABS(O809))))</f>
        <v>0.00%</v>
      </c>
      <c r="R809" s="91"/>
      <c r="S809" s="89">
        <v>0</v>
      </c>
      <c r="T809" s="89">
        <f>+S809-K809</f>
        <v>0</v>
      </c>
      <c r="U809" s="335">
        <f>IF(C809=0,0,1)+IF(D809=0,0,1)+IF(E809=0,0,1)+IF(G809=0,0,1)+IF(K809=0,0,1)+IF(L809=0,0,1)+IF(M809=0,0,1)+IF(O809=0,0,1)</f>
        <v>0</v>
      </c>
    </row>
    <row r="810" spans="1:21" s="81" customFormat="1" ht="15" hidden="1">
      <c r="A810" s="87" t="s">
        <v>925</v>
      </c>
      <c r="B810" s="88" t="s">
        <v>4381</v>
      </c>
      <c r="C810" s="89">
        <v>0</v>
      </c>
      <c r="D810" s="89">
        <v>0</v>
      </c>
      <c r="E810" s="89">
        <f>C810-D810</f>
        <v>0</v>
      </c>
      <c r="F810" s="90" t="str">
        <f>IF(AND($C810=0,D810=0),"0.00%",IF($C810=0,-1,IF(D810=0,1,($C810-D810)/ABS(D810))))</f>
        <v>0.00%</v>
      </c>
      <c r="G810" s="89">
        <v>0</v>
      </c>
      <c r="H810" s="89">
        <f>+C810-G810</f>
        <v>0</v>
      </c>
      <c r="I810" s="90" t="str">
        <f>IF(AND($C810=0,G810=0),"0.00%",IF($C810=0,-1,IF(G810=0,1,($C810-G810)/ABS(G810))))</f>
        <v>0.00%</v>
      </c>
      <c r="J810" s="91"/>
      <c r="K810" s="89">
        <v>0</v>
      </c>
      <c r="L810" s="89">
        <v>0</v>
      </c>
      <c r="M810" s="89">
        <f>K810-L810</f>
        <v>0</v>
      </c>
      <c r="N810" s="90" t="str">
        <f>IF(AND($K810=0,L810=0),"0.00%",IF($K810=0,-1,IF(L810=0,1,($K810-L810)/ABS(L810))))</f>
        <v>0.00%</v>
      </c>
      <c r="O810" s="89">
        <v>0</v>
      </c>
      <c r="P810" s="89">
        <f>+K810-O810</f>
        <v>0</v>
      </c>
      <c r="Q810" s="90" t="str">
        <f>IF(AND($K810=0,O810=0),"0.00%",IF($K810=0,-1,IF(O810=0,1,($K810-O810)/ABS(O810))))</f>
        <v>0.00%</v>
      </c>
      <c r="R810" s="91"/>
      <c r="S810" s="89">
        <v>0</v>
      </c>
      <c r="T810" s="89">
        <f>+S810-K810</f>
        <v>0</v>
      </c>
      <c r="U810" s="335">
        <f>IF(C810=0,0,1)+IF(D810=0,0,1)+IF(E810=0,0,1)+IF(G810=0,0,1)+IF(K810=0,0,1)+IF(L810=0,0,1)+IF(M810=0,0,1)+IF(O810=0,0,1)</f>
        <v>0</v>
      </c>
    </row>
    <row r="811" spans="1:21" s="81" customFormat="1" ht="15" hidden="1">
      <c r="A811" s="87" t="s">
        <v>926</v>
      </c>
      <c r="B811" s="88" t="s">
        <v>4382</v>
      </c>
      <c r="C811" s="89">
        <v>0</v>
      </c>
      <c r="D811" s="89">
        <v>0</v>
      </c>
      <c r="E811" s="89">
        <f>C811-D811</f>
        <v>0</v>
      </c>
      <c r="F811" s="90" t="str">
        <f>IF(AND($C811=0,D811=0),"0.00%",IF($C811=0,-1,IF(D811=0,1,($C811-D811)/ABS(D811))))</f>
        <v>0.00%</v>
      </c>
      <c r="G811" s="89">
        <v>0</v>
      </c>
      <c r="H811" s="89">
        <f>+C811-G811</f>
        <v>0</v>
      </c>
      <c r="I811" s="90" t="str">
        <f>IF(AND($C811=0,G811=0),"0.00%",IF($C811=0,-1,IF(G811=0,1,($C811-G811)/ABS(G811))))</f>
        <v>0.00%</v>
      </c>
      <c r="J811" s="91"/>
      <c r="K811" s="89">
        <v>0</v>
      </c>
      <c r="L811" s="89">
        <v>0</v>
      </c>
      <c r="M811" s="89">
        <f>K811-L811</f>
        <v>0</v>
      </c>
      <c r="N811" s="90" t="str">
        <f>IF(AND($K811=0,L811=0),"0.00%",IF($K811=0,-1,IF(L811=0,1,($K811-L811)/ABS(L811))))</f>
        <v>0.00%</v>
      </c>
      <c r="O811" s="89">
        <v>0</v>
      </c>
      <c r="P811" s="89">
        <f>+K811-O811</f>
        <v>0</v>
      </c>
      <c r="Q811" s="90" t="str">
        <f>IF(AND($K811=0,O811=0),"0.00%",IF($K811=0,-1,IF(O811=0,1,($K811-O811)/ABS(O811))))</f>
        <v>0.00%</v>
      </c>
      <c r="R811" s="91"/>
      <c r="S811" s="89">
        <v>0</v>
      </c>
      <c r="T811" s="89">
        <f>+S811-K811</f>
        <v>0</v>
      </c>
      <c r="U811" s="335">
        <f>IF(C811=0,0,1)+IF(D811=0,0,1)+IF(E811=0,0,1)+IF(G811=0,0,1)+IF(K811=0,0,1)+IF(L811=0,0,1)+IF(M811=0,0,1)+IF(O811=0,0,1)</f>
        <v>0</v>
      </c>
    </row>
    <row r="812" spans="1:21" s="81" customFormat="1" ht="15" hidden="1">
      <c r="A812" s="87" t="s">
        <v>927</v>
      </c>
      <c r="B812" s="88" t="s">
        <v>4383</v>
      </c>
      <c r="C812" s="89">
        <v>0</v>
      </c>
      <c r="D812" s="89">
        <v>0</v>
      </c>
      <c r="E812" s="89">
        <f>C812-D812</f>
        <v>0</v>
      </c>
      <c r="F812" s="90" t="str">
        <f>IF(AND($C812=0,D812=0),"0.00%",IF($C812=0,-1,IF(D812=0,1,($C812-D812)/ABS(D812))))</f>
        <v>0.00%</v>
      </c>
      <c r="G812" s="89">
        <v>0</v>
      </c>
      <c r="H812" s="89">
        <f>+C812-G812</f>
        <v>0</v>
      </c>
      <c r="I812" s="90" t="str">
        <f>IF(AND($C812=0,G812=0),"0.00%",IF($C812=0,-1,IF(G812=0,1,($C812-G812)/ABS(G812))))</f>
        <v>0.00%</v>
      </c>
      <c r="J812" s="91"/>
      <c r="K812" s="89">
        <v>0</v>
      </c>
      <c r="L812" s="89">
        <v>0</v>
      </c>
      <c r="M812" s="89">
        <f>K812-L812</f>
        <v>0</v>
      </c>
      <c r="N812" s="90" t="str">
        <f>IF(AND($K812=0,L812=0),"0.00%",IF($K812=0,-1,IF(L812=0,1,($K812-L812)/ABS(L812))))</f>
        <v>0.00%</v>
      </c>
      <c r="O812" s="89">
        <v>0</v>
      </c>
      <c r="P812" s="89">
        <f>+K812-O812</f>
        <v>0</v>
      </c>
      <c r="Q812" s="90" t="str">
        <f>IF(AND($K812=0,O812=0),"0.00%",IF($K812=0,-1,IF(O812=0,1,($K812-O812)/ABS(O812))))</f>
        <v>0.00%</v>
      </c>
      <c r="R812" s="91"/>
      <c r="S812" s="89">
        <v>0</v>
      </c>
      <c r="T812" s="89">
        <f>+S812-K812</f>
        <v>0</v>
      </c>
      <c r="U812" s="335">
        <f>IF(C812=0,0,1)+IF(D812=0,0,1)+IF(E812=0,0,1)+IF(G812=0,0,1)+IF(K812=0,0,1)+IF(L812=0,0,1)+IF(M812=0,0,1)+IF(O812=0,0,1)</f>
        <v>0</v>
      </c>
    </row>
    <row r="813" spans="1:21" s="81" customFormat="1" ht="15" hidden="1">
      <c r="A813" s="87" t="s">
        <v>928</v>
      </c>
      <c r="B813" s="88" t="s">
        <v>4384</v>
      </c>
      <c r="C813" s="89">
        <v>0</v>
      </c>
      <c r="D813" s="89">
        <v>0</v>
      </c>
      <c r="E813" s="89">
        <f>C813-D813</f>
        <v>0</v>
      </c>
      <c r="F813" s="90" t="str">
        <f>IF(AND($C813=0,D813=0),"0.00%",IF($C813=0,-1,IF(D813=0,1,($C813-D813)/ABS(D813))))</f>
        <v>0.00%</v>
      </c>
      <c r="G813" s="89">
        <v>0</v>
      </c>
      <c r="H813" s="89">
        <f>+C813-G813</f>
        <v>0</v>
      </c>
      <c r="I813" s="90" t="str">
        <f>IF(AND($C813=0,G813=0),"0.00%",IF($C813=0,-1,IF(G813=0,1,($C813-G813)/ABS(G813))))</f>
        <v>0.00%</v>
      </c>
      <c r="J813" s="91"/>
      <c r="K813" s="89">
        <v>0</v>
      </c>
      <c r="L813" s="89">
        <v>0</v>
      </c>
      <c r="M813" s="89">
        <f>K813-L813</f>
        <v>0</v>
      </c>
      <c r="N813" s="90" t="str">
        <f>IF(AND($K813=0,L813=0),"0.00%",IF($K813=0,-1,IF(L813=0,1,($K813-L813)/ABS(L813))))</f>
        <v>0.00%</v>
      </c>
      <c r="O813" s="89">
        <v>0</v>
      </c>
      <c r="P813" s="89">
        <f>+K813-O813</f>
        <v>0</v>
      </c>
      <c r="Q813" s="90" t="str">
        <f>IF(AND($K813=0,O813=0),"0.00%",IF($K813=0,-1,IF(O813=0,1,($K813-O813)/ABS(O813))))</f>
        <v>0.00%</v>
      </c>
      <c r="R813" s="91"/>
      <c r="S813" s="89">
        <v>0</v>
      </c>
      <c r="T813" s="89">
        <f>+S813-K813</f>
        <v>0</v>
      </c>
      <c r="U813" s="335">
        <f>IF(C813=0,0,1)+IF(D813=0,0,1)+IF(E813=0,0,1)+IF(G813=0,0,1)+IF(K813=0,0,1)+IF(L813=0,0,1)+IF(M813=0,0,1)+IF(O813=0,0,1)</f>
        <v>0</v>
      </c>
    </row>
    <row r="814" spans="1:21" s="81" customFormat="1" ht="15" hidden="1">
      <c r="A814" s="87" t="s">
        <v>929</v>
      </c>
      <c r="B814" s="88" t="s">
        <v>4385</v>
      </c>
      <c r="C814" s="89">
        <v>0</v>
      </c>
      <c r="D814" s="89">
        <v>0</v>
      </c>
      <c r="E814" s="89">
        <f>C814-D814</f>
        <v>0</v>
      </c>
      <c r="F814" s="90" t="str">
        <f>IF(AND($C814=0,D814=0),"0.00%",IF($C814=0,-1,IF(D814=0,1,($C814-D814)/ABS(D814))))</f>
        <v>0.00%</v>
      </c>
      <c r="G814" s="89">
        <v>0</v>
      </c>
      <c r="H814" s="89">
        <f>+C814-G814</f>
        <v>0</v>
      </c>
      <c r="I814" s="90" t="str">
        <f>IF(AND($C814=0,G814=0),"0.00%",IF($C814=0,-1,IF(G814=0,1,($C814-G814)/ABS(G814))))</f>
        <v>0.00%</v>
      </c>
      <c r="J814" s="91"/>
      <c r="K814" s="89">
        <v>0</v>
      </c>
      <c r="L814" s="89">
        <v>0</v>
      </c>
      <c r="M814" s="89">
        <f>K814-L814</f>
        <v>0</v>
      </c>
      <c r="N814" s="90" t="str">
        <f>IF(AND($K814=0,L814=0),"0.00%",IF($K814=0,-1,IF(L814=0,1,($K814-L814)/ABS(L814))))</f>
        <v>0.00%</v>
      </c>
      <c r="O814" s="89">
        <v>0</v>
      </c>
      <c r="P814" s="89">
        <f>+K814-O814</f>
        <v>0</v>
      </c>
      <c r="Q814" s="90" t="str">
        <f>IF(AND($K814=0,O814=0),"0.00%",IF($K814=0,-1,IF(O814=0,1,($K814-O814)/ABS(O814))))</f>
        <v>0.00%</v>
      </c>
      <c r="R814" s="91"/>
      <c r="S814" s="89">
        <v>0</v>
      </c>
      <c r="T814" s="89">
        <f>+S814-K814</f>
        <v>0</v>
      </c>
      <c r="U814" s="335">
        <f>IF(C814=0,0,1)+IF(D814=0,0,1)+IF(E814=0,0,1)+IF(G814=0,0,1)+IF(K814=0,0,1)+IF(L814=0,0,1)+IF(M814=0,0,1)+IF(O814=0,0,1)</f>
        <v>0</v>
      </c>
    </row>
    <row r="815" spans="1:21" s="81" customFormat="1" ht="15" hidden="1">
      <c r="A815" s="87" t="s">
        <v>930</v>
      </c>
      <c r="B815" s="88" t="s">
        <v>4386</v>
      </c>
      <c r="C815" s="89">
        <v>0</v>
      </c>
      <c r="D815" s="89">
        <v>0</v>
      </c>
      <c r="E815" s="89">
        <f>C815-D815</f>
        <v>0</v>
      </c>
      <c r="F815" s="90" t="str">
        <f>IF(AND($C815=0,D815=0),"0.00%",IF($C815=0,-1,IF(D815=0,1,($C815-D815)/ABS(D815))))</f>
        <v>0.00%</v>
      </c>
      <c r="G815" s="89">
        <v>0</v>
      </c>
      <c r="H815" s="89">
        <f>+C815-G815</f>
        <v>0</v>
      </c>
      <c r="I815" s="90" t="str">
        <f>IF(AND($C815=0,G815=0),"0.00%",IF($C815=0,-1,IF(G815=0,1,($C815-G815)/ABS(G815))))</f>
        <v>0.00%</v>
      </c>
      <c r="J815" s="91"/>
      <c r="K815" s="89">
        <v>0</v>
      </c>
      <c r="L815" s="89">
        <v>0</v>
      </c>
      <c r="M815" s="89">
        <f>K815-L815</f>
        <v>0</v>
      </c>
      <c r="N815" s="90" t="str">
        <f>IF(AND($K815=0,L815=0),"0.00%",IF($K815=0,-1,IF(L815=0,1,($K815-L815)/ABS(L815))))</f>
        <v>0.00%</v>
      </c>
      <c r="O815" s="89">
        <v>0</v>
      </c>
      <c r="P815" s="89">
        <f>+K815-O815</f>
        <v>0</v>
      </c>
      <c r="Q815" s="90" t="str">
        <f>IF(AND($K815=0,O815=0),"0.00%",IF($K815=0,-1,IF(O815=0,1,($K815-O815)/ABS(O815))))</f>
        <v>0.00%</v>
      </c>
      <c r="R815" s="91"/>
      <c r="S815" s="89">
        <v>0</v>
      </c>
      <c r="T815" s="89">
        <f>+S815-K815</f>
        <v>0</v>
      </c>
      <c r="U815" s="335">
        <f>IF(C815=0,0,1)+IF(D815=0,0,1)+IF(E815=0,0,1)+IF(G815=0,0,1)+IF(K815=0,0,1)+IF(L815=0,0,1)+IF(M815=0,0,1)+IF(O815=0,0,1)</f>
        <v>0</v>
      </c>
    </row>
    <row r="816" spans="1:21" s="81" customFormat="1" ht="15" hidden="1">
      <c r="A816" s="87" t="s">
        <v>931</v>
      </c>
      <c r="B816" s="88" t="s">
        <v>4387</v>
      </c>
      <c r="C816" s="89">
        <v>0</v>
      </c>
      <c r="D816" s="89">
        <v>0</v>
      </c>
      <c r="E816" s="89">
        <f>C816-D816</f>
        <v>0</v>
      </c>
      <c r="F816" s="90" t="str">
        <f>IF(AND($C816=0,D816=0),"0.00%",IF($C816=0,-1,IF(D816=0,1,($C816-D816)/ABS(D816))))</f>
        <v>0.00%</v>
      </c>
      <c r="G816" s="89">
        <v>0</v>
      </c>
      <c r="H816" s="89">
        <f>+C816-G816</f>
        <v>0</v>
      </c>
      <c r="I816" s="90" t="str">
        <f>IF(AND($C816=0,G816=0),"0.00%",IF($C816=0,-1,IF(G816=0,1,($C816-G816)/ABS(G816))))</f>
        <v>0.00%</v>
      </c>
      <c r="J816" s="91"/>
      <c r="K816" s="89">
        <v>0</v>
      </c>
      <c r="L816" s="89">
        <v>0</v>
      </c>
      <c r="M816" s="89">
        <f>K816-L816</f>
        <v>0</v>
      </c>
      <c r="N816" s="90" t="str">
        <f>IF(AND($K816=0,L816=0),"0.00%",IF($K816=0,-1,IF(L816=0,1,($K816-L816)/ABS(L816))))</f>
        <v>0.00%</v>
      </c>
      <c r="O816" s="89">
        <v>0</v>
      </c>
      <c r="P816" s="89">
        <f>+K816-O816</f>
        <v>0</v>
      </c>
      <c r="Q816" s="90" t="str">
        <f>IF(AND($K816=0,O816=0),"0.00%",IF($K816=0,-1,IF(O816=0,1,($K816-O816)/ABS(O816))))</f>
        <v>0.00%</v>
      </c>
      <c r="R816" s="91"/>
      <c r="S816" s="89">
        <v>0</v>
      </c>
      <c r="T816" s="89">
        <f>+S816-K816</f>
        <v>0</v>
      </c>
      <c r="U816" s="335">
        <f>IF(C816=0,0,1)+IF(D816=0,0,1)+IF(E816=0,0,1)+IF(G816=0,0,1)+IF(K816=0,0,1)+IF(L816=0,0,1)+IF(M816=0,0,1)+IF(O816=0,0,1)</f>
        <v>0</v>
      </c>
    </row>
    <row r="817" spans="1:21" s="81" customFormat="1" ht="15" hidden="1">
      <c r="A817" s="87" t="s">
        <v>932</v>
      </c>
      <c r="B817" s="88" t="s">
        <v>4388</v>
      </c>
      <c r="C817" s="89">
        <v>0</v>
      </c>
      <c r="D817" s="89">
        <v>0</v>
      </c>
      <c r="E817" s="89">
        <f>C817-D817</f>
        <v>0</v>
      </c>
      <c r="F817" s="90" t="str">
        <f>IF(AND($C817=0,D817=0),"0.00%",IF($C817=0,-1,IF(D817=0,1,($C817-D817)/ABS(D817))))</f>
        <v>0.00%</v>
      </c>
      <c r="G817" s="89">
        <v>0</v>
      </c>
      <c r="H817" s="89">
        <f>+C817-G817</f>
        <v>0</v>
      </c>
      <c r="I817" s="90" t="str">
        <f>IF(AND($C817=0,G817=0),"0.00%",IF($C817=0,-1,IF(G817=0,1,($C817-G817)/ABS(G817))))</f>
        <v>0.00%</v>
      </c>
      <c r="J817" s="91"/>
      <c r="K817" s="89">
        <v>0</v>
      </c>
      <c r="L817" s="89">
        <v>0</v>
      </c>
      <c r="M817" s="89">
        <f>K817-L817</f>
        <v>0</v>
      </c>
      <c r="N817" s="90" t="str">
        <f>IF(AND($K817=0,L817=0),"0.00%",IF($K817=0,-1,IF(L817=0,1,($K817-L817)/ABS(L817))))</f>
        <v>0.00%</v>
      </c>
      <c r="O817" s="89">
        <v>0</v>
      </c>
      <c r="P817" s="89">
        <f>+K817-O817</f>
        <v>0</v>
      </c>
      <c r="Q817" s="90" t="str">
        <f>IF(AND($K817=0,O817=0),"0.00%",IF($K817=0,-1,IF(O817=0,1,($K817-O817)/ABS(O817))))</f>
        <v>0.00%</v>
      </c>
      <c r="R817" s="91"/>
      <c r="S817" s="89">
        <v>0</v>
      </c>
      <c r="T817" s="89">
        <f>+S817-K817</f>
        <v>0</v>
      </c>
      <c r="U817" s="335">
        <f>IF(C817=0,0,1)+IF(D817=0,0,1)+IF(E817=0,0,1)+IF(G817=0,0,1)+IF(K817=0,0,1)+IF(L817=0,0,1)+IF(M817=0,0,1)+IF(O817=0,0,1)</f>
        <v>0</v>
      </c>
    </row>
    <row r="818" spans="1:21" s="81" customFormat="1" ht="15" hidden="1">
      <c r="A818" s="87" t="s">
        <v>933</v>
      </c>
      <c r="B818" s="88" t="s">
        <v>4389</v>
      </c>
      <c r="C818" s="89">
        <v>0</v>
      </c>
      <c r="D818" s="89">
        <v>0</v>
      </c>
      <c r="E818" s="89">
        <f>C818-D818</f>
        <v>0</v>
      </c>
      <c r="F818" s="90" t="str">
        <f>IF(AND($C818=0,D818=0),"0.00%",IF($C818=0,-1,IF(D818=0,1,($C818-D818)/ABS(D818))))</f>
        <v>0.00%</v>
      </c>
      <c r="G818" s="89">
        <v>0</v>
      </c>
      <c r="H818" s="89">
        <f>+C818-G818</f>
        <v>0</v>
      </c>
      <c r="I818" s="90" t="str">
        <f>IF(AND($C818=0,G818=0),"0.00%",IF($C818=0,-1,IF(G818=0,1,($C818-G818)/ABS(G818))))</f>
        <v>0.00%</v>
      </c>
      <c r="J818" s="91"/>
      <c r="K818" s="89">
        <v>0</v>
      </c>
      <c r="L818" s="89">
        <v>0</v>
      </c>
      <c r="M818" s="89">
        <f>K818-L818</f>
        <v>0</v>
      </c>
      <c r="N818" s="90" t="str">
        <f>IF(AND($K818=0,L818=0),"0.00%",IF($K818=0,-1,IF(L818=0,1,($K818-L818)/ABS(L818))))</f>
        <v>0.00%</v>
      </c>
      <c r="O818" s="89">
        <v>0</v>
      </c>
      <c r="P818" s="89">
        <f>+K818-O818</f>
        <v>0</v>
      </c>
      <c r="Q818" s="90" t="str">
        <f>IF(AND($K818=0,O818=0),"0.00%",IF($K818=0,-1,IF(O818=0,1,($K818-O818)/ABS(O818))))</f>
        <v>0.00%</v>
      </c>
      <c r="R818" s="91"/>
      <c r="S818" s="89">
        <v>0</v>
      </c>
      <c r="T818" s="89">
        <f>+S818-K818</f>
        <v>0</v>
      </c>
      <c r="U818" s="335">
        <f>IF(C818=0,0,1)+IF(D818=0,0,1)+IF(E818=0,0,1)+IF(G818=0,0,1)+IF(K818=0,0,1)+IF(L818=0,0,1)+IF(M818=0,0,1)+IF(O818=0,0,1)</f>
        <v>0</v>
      </c>
    </row>
    <row r="819" spans="1:21" s="81" customFormat="1" ht="15" hidden="1">
      <c r="A819" s="87" t="s">
        <v>934</v>
      </c>
      <c r="B819" s="88" t="s">
        <v>4390</v>
      </c>
      <c r="C819" s="89">
        <v>0</v>
      </c>
      <c r="D819" s="89">
        <v>0</v>
      </c>
      <c r="E819" s="89">
        <f>C819-D819</f>
        <v>0</v>
      </c>
      <c r="F819" s="90" t="str">
        <f>IF(AND($C819=0,D819=0),"0.00%",IF($C819=0,-1,IF(D819=0,1,($C819-D819)/ABS(D819))))</f>
        <v>0.00%</v>
      </c>
      <c r="G819" s="89">
        <v>0</v>
      </c>
      <c r="H819" s="89">
        <f>+C819-G819</f>
        <v>0</v>
      </c>
      <c r="I819" s="90" t="str">
        <f>IF(AND($C819=0,G819=0),"0.00%",IF($C819=0,-1,IF(G819=0,1,($C819-G819)/ABS(G819))))</f>
        <v>0.00%</v>
      </c>
      <c r="J819" s="91"/>
      <c r="K819" s="89">
        <v>0</v>
      </c>
      <c r="L819" s="89">
        <v>0</v>
      </c>
      <c r="M819" s="89">
        <f>K819-L819</f>
        <v>0</v>
      </c>
      <c r="N819" s="90" t="str">
        <f>IF(AND($K819=0,L819=0),"0.00%",IF($K819=0,-1,IF(L819=0,1,($K819-L819)/ABS(L819))))</f>
        <v>0.00%</v>
      </c>
      <c r="O819" s="89">
        <v>0</v>
      </c>
      <c r="P819" s="89">
        <f>+K819-O819</f>
        <v>0</v>
      </c>
      <c r="Q819" s="90" t="str">
        <f>IF(AND($K819=0,O819=0),"0.00%",IF($K819=0,-1,IF(O819=0,1,($K819-O819)/ABS(O819))))</f>
        <v>0.00%</v>
      </c>
      <c r="R819" s="91"/>
      <c r="S819" s="89">
        <v>0</v>
      </c>
      <c r="T819" s="89">
        <f>+S819-K819</f>
        <v>0</v>
      </c>
      <c r="U819" s="335">
        <f>IF(C819=0,0,1)+IF(D819=0,0,1)+IF(E819=0,0,1)+IF(G819=0,0,1)+IF(K819=0,0,1)+IF(L819=0,0,1)+IF(M819=0,0,1)+IF(O819=0,0,1)</f>
        <v>0</v>
      </c>
    </row>
    <row r="820" spans="1:21" s="81" customFormat="1" ht="15" hidden="1">
      <c r="A820" s="87" t="s">
        <v>935</v>
      </c>
      <c r="B820" s="88" t="s">
        <v>4391</v>
      </c>
      <c r="C820" s="89">
        <v>0</v>
      </c>
      <c r="D820" s="89">
        <v>0</v>
      </c>
      <c r="E820" s="89">
        <f>C820-D820</f>
        <v>0</v>
      </c>
      <c r="F820" s="90" t="str">
        <f>IF(AND($C820=0,D820=0),"0.00%",IF($C820=0,-1,IF(D820=0,1,($C820-D820)/ABS(D820))))</f>
        <v>0.00%</v>
      </c>
      <c r="G820" s="89">
        <v>0</v>
      </c>
      <c r="H820" s="89">
        <f>+C820-G820</f>
        <v>0</v>
      </c>
      <c r="I820" s="90" t="str">
        <f>IF(AND($C820=0,G820=0),"0.00%",IF($C820=0,-1,IF(G820=0,1,($C820-G820)/ABS(G820))))</f>
        <v>0.00%</v>
      </c>
      <c r="J820" s="91"/>
      <c r="K820" s="89">
        <v>0</v>
      </c>
      <c r="L820" s="89">
        <v>0</v>
      </c>
      <c r="M820" s="89">
        <f>K820-L820</f>
        <v>0</v>
      </c>
      <c r="N820" s="90" t="str">
        <f>IF(AND($K820=0,L820=0),"0.00%",IF($K820=0,-1,IF(L820=0,1,($K820-L820)/ABS(L820))))</f>
        <v>0.00%</v>
      </c>
      <c r="O820" s="89">
        <v>0</v>
      </c>
      <c r="P820" s="89">
        <f>+K820-O820</f>
        <v>0</v>
      </c>
      <c r="Q820" s="90" t="str">
        <f>IF(AND($K820=0,O820=0),"0.00%",IF($K820=0,-1,IF(O820=0,1,($K820-O820)/ABS(O820))))</f>
        <v>0.00%</v>
      </c>
      <c r="R820" s="91"/>
      <c r="S820" s="89">
        <v>0</v>
      </c>
      <c r="T820" s="89">
        <f>+S820-K820</f>
        <v>0</v>
      </c>
      <c r="U820" s="335">
        <f>IF(C820=0,0,1)+IF(D820=0,0,1)+IF(E820=0,0,1)+IF(G820=0,0,1)+IF(K820=0,0,1)+IF(L820=0,0,1)+IF(M820=0,0,1)+IF(O820=0,0,1)</f>
        <v>0</v>
      </c>
    </row>
    <row r="821" spans="1:21" s="81" customFormat="1" ht="15" hidden="1">
      <c r="A821" s="87" t="s">
        <v>936</v>
      </c>
      <c r="B821" s="88" t="s">
        <v>4392</v>
      </c>
      <c r="C821" s="89">
        <v>0</v>
      </c>
      <c r="D821" s="89">
        <v>0</v>
      </c>
      <c r="E821" s="89">
        <f>C821-D821</f>
        <v>0</v>
      </c>
      <c r="F821" s="90" t="str">
        <f>IF(AND($C821=0,D821=0),"0.00%",IF($C821=0,-1,IF(D821=0,1,($C821-D821)/ABS(D821))))</f>
        <v>0.00%</v>
      </c>
      <c r="G821" s="89">
        <v>0</v>
      </c>
      <c r="H821" s="89">
        <f>+C821-G821</f>
        <v>0</v>
      </c>
      <c r="I821" s="90" t="str">
        <f>IF(AND($C821=0,G821=0),"0.00%",IF($C821=0,-1,IF(G821=0,1,($C821-G821)/ABS(G821))))</f>
        <v>0.00%</v>
      </c>
      <c r="J821" s="91"/>
      <c r="K821" s="89">
        <v>0</v>
      </c>
      <c r="L821" s="89">
        <v>0</v>
      </c>
      <c r="M821" s="89">
        <f>K821-L821</f>
        <v>0</v>
      </c>
      <c r="N821" s="90" t="str">
        <f>IF(AND($K821=0,L821=0),"0.00%",IF($K821=0,-1,IF(L821=0,1,($K821-L821)/ABS(L821))))</f>
        <v>0.00%</v>
      </c>
      <c r="O821" s="89">
        <v>0</v>
      </c>
      <c r="P821" s="89">
        <f>+K821-O821</f>
        <v>0</v>
      </c>
      <c r="Q821" s="90" t="str">
        <f>IF(AND($K821=0,O821=0),"0.00%",IF($K821=0,-1,IF(O821=0,1,($K821-O821)/ABS(O821))))</f>
        <v>0.00%</v>
      </c>
      <c r="R821" s="91"/>
      <c r="S821" s="89">
        <v>0</v>
      </c>
      <c r="T821" s="89">
        <f>+S821-K821</f>
        <v>0</v>
      </c>
      <c r="U821" s="335">
        <f>IF(C821=0,0,1)+IF(D821=0,0,1)+IF(E821=0,0,1)+IF(G821=0,0,1)+IF(K821=0,0,1)+IF(L821=0,0,1)+IF(M821=0,0,1)+IF(O821=0,0,1)</f>
        <v>0</v>
      </c>
    </row>
    <row r="822" spans="1:21" s="81" customFormat="1" ht="15" hidden="1">
      <c r="A822" s="87" t="s">
        <v>937</v>
      </c>
      <c r="B822" s="88" t="s">
        <v>4393</v>
      </c>
      <c r="C822" s="89">
        <v>0</v>
      </c>
      <c r="D822" s="89">
        <v>0</v>
      </c>
      <c r="E822" s="89">
        <f>C822-D822</f>
        <v>0</v>
      </c>
      <c r="F822" s="90" t="str">
        <f>IF(AND($C822=0,D822=0),"0.00%",IF($C822=0,-1,IF(D822=0,1,($C822-D822)/ABS(D822))))</f>
        <v>0.00%</v>
      </c>
      <c r="G822" s="89">
        <v>0</v>
      </c>
      <c r="H822" s="89">
        <f>+C822-G822</f>
        <v>0</v>
      </c>
      <c r="I822" s="90" t="str">
        <f>IF(AND($C822=0,G822=0),"0.00%",IF($C822=0,-1,IF(G822=0,1,($C822-G822)/ABS(G822))))</f>
        <v>0.00%</v>
      </c>
      <c r="J822" s="91"/>
      <c r="K822" s="89">
        <v>0</v>
      </c>
      <c r="L822" s="89">
        <v>0</v>
      </c>
      <c r="M822" s="89">
        <f>K822-L822</f>
        <v>0</v>
      </c>
      <c r="N822" s="90" t="str">
        <f>IF(AND($K822=0,L822=0),"0.00%",IF($K822=0,-1,IF(L822=0,1,($K822-L822)/ABS(L822))))</f>
        <v>0.00%</v>
      </c>
      <c r="O822" s="89">
        <v>0</v>
      </c>
      <c r="P822" s="89">
        <f>+K822-O822</f>
        <v>0</v>
      </c>
      <c r="Q822" s="90" t="str">
        <f>IF(AND($K822=0,O822=0),"0.00%",IF($K822=0,-1,IF(O822=0,1,($K822-O822)/ABS(O822))))</f>
        <v>0.00%</v>
      </c>
      <c r="R822" s="91"/>
      <c r="S822" s="89">
        <v>0</v>
      </c>
      <c r="T822" s="89">
        <f>+S822-K822</f>
        <v>0</v>
      </c>
      <c r="U822" s="335">
        <f>IF(C822=0,0,1)+IF(D822=0,0,1)+IF(E822=0,0,1)+IF(G822=0,0,1)+IF(K822=0,0,1)+IF(L822=0,0,1)+IF(M822=0,0,1)+IF(O822=0,0,1)</f>
        <v>0</v>
      </c>
    </row>
    <row r="823" spans="1:21" s="81" customFormat="1" ht="15" hidden="1">
      <c r="A823" s="87" t="s">
        <v>938</v>
      </c>
      <c r="B823" s="88" t="s">
        <v>4394</v>
      </c>
      <c r="C823" s="89">
        <v>0</v>
      </c>
      <c r="D823" s="89">
        <v>0</v>
      </c>
      <c r="E823" s="89">
        <f>C823-D823</f>
        <v>0</v>
      </c>
      <c r="F823" s="90" t="str">
        <f>IF(AND($C823=0,D823=0),"0.00%",IF($C823=0,-1,IF(D823=0,1,($C823-D823)/ABS(D823))))</f>
        <v>0.00%</v>
      </c>
      <c r="G823" s="89">
        <v>0</v>
      </c>
      <c r="H823" s="89">
        <f>+C823-G823</f>
        <v>0</v>
      </c>
      <c r="I823" s="90" t="str">
        <f>IF(AND($C823=0,G823=0),"0.00%",IF($C823=0,-1,IF(G823=0,1,($C823-G823)/ABS(G823))))</f>
        <v>0.00%</v>
      </c>
      <c r="J823" s="91"/>
      <c r="K823" s="89">
        <v>0</v>
      </c>
      <c r="L823" s="89">
        <v>0</v>
      </c>
      <c r="M823" s="89">
        <f>K823-L823</f>
        <v>0</v>
      </c>
      <c r="N823" s="90" t="str">
        <f>IF(AND($K823=0,L823=0),"0.00%",IF($K823=0,-1,IF(L823=0,1,($K823-L823)/ABS(L823))))</f>
        <v>0.00%</v>
      </c>
      <c r="O823" s="89">
        <v>0</v>
      </c>
      <c r="P823" s="89">
        <f>+K823-O823</f>
        <v>0</v>
      </c>
      <c r="Q823" s="90" t="str">
        <f>IF(AND($K823=0,O823=0),"0.00%",IF($K823=0,-1,IF(O823=0,1,($K823-O823)/ABS(O823))))</f>
        <v>0.00%</v>
      </c>
      <c r="R823" s="91"/>
      <c r="S823" s="89">
        <v>0</v>
      </c>
      <c r="T823" s="89">
        <f>+S823-K823</f>
        <v>0</v>
      </c>
      <c r="U823" s="335">
        <f>IF(C823=0,0,1)+IF(D823=0,0,1)+IF(E823=0,0,1)+IF(G823=0,0,1)+IF(K823=0,0,1)+IF(L823=0,0,1)+IF(M823=0,0,1)+IF(O823=0,0,1)</f>
        <v>0</v>
      </c>
    </row>
    <row r="824" spans="1:21" s="81" customFormat="1" ht="15" hidden="1">
      <c r="A824" s="87" t="s">
        <v>939</v>
      </c>
      <c r="B824" s="88" t="s">
        <v>4395</v>
      </c>
      <c r="C824" s="89">
        <v>0</v>
      </c>
      <c r="D824" s="89">
        <v>0</v>
      </c>
      <c r="E824" s="89">
        <f>C824-D824</f>
        <v>0</v>
      </c>
      <c r="F824" s="90" t="str">
        <f>IF(AND($C824=0,D824=0),"0.00%",IF($C824=0,-1,IF(D824=0,1,($C824-D824)/ABS(D824))))</f>
        <v>0.00%</v>
      </c>
      <c r="G824" s="89">
        <v>0</v>
      </c>
      <c r="H824" s="89">
        <f>+C824-G824</f>
        <v>0</v>
      </c>
      <c r="I824" s="90" t="str">
        <f>IF(AND($C824=0,G824=0),"0.00%",IF($C824=0,-1,IF(G824=0,1,($C824-G824)/ABS(G824))))</f>
        <v>0.00%</v>
      </c>
      <c r="J824" s="91"/>
      <c r="K824" s="89">
        <v>0</v>
      </c>
      <c r="L824" s="89">
        <v>0</v>
      </c>
      <c r="M824" s="89">
        <f>K824-L824</f>
        <v>0</v>
      </c>
      <c r="N824" s="90" t="str">
        <f>IF(AND($K824=0,L824=0),"0.00%",IF($K824=0,-1,IF(L824=0,1,($K824-L824)/ABS(L824))))</f>
        <v>0.00%</v>
      </c>
      <c r="O824" s="89">
        <v>0</v>
      </c>
      <c r="P824" s="89">
        <f>+K824-O824</f>
        <v>0</v>
      </c>
      <c r="Q824" s="90" t="str">
        <f>IF(AND($K824=0,O824=0),"0.00%",IF($K824=0,-1,IF(O824=0,1,($K824-O824)/ABS(O824))))</f>
        <v>0.00%</v>
      </c>
      <c r="R824" s="91"/>
      <c r="S824" s="89">
        <v>0</v>
      </c>
      <c r="T824" s="89">
        <f>+S824-K824</f>
        <v>0</v>
      </c>
      <c r="U824" s="335">
        <f>IF(C824=0,0,1)+IF(D824=0,0,1)+IF(E824=0,0,1)+IF(G824=0,0,1)+IF(K824=0,0,1)+IF(L824=0,0,1)+IF(M824=0,0,1)+IF(O824=0,0,1)</f>
        <v>0</v>
      </c>
    </row>
    <row r="825" spans="1:21" s="81" customFormat="1" ht="15" hidden="1">
      <c r="A825" s="87" t="s">
        <v>940</v>
      </c>
      <c r="B825" s="88" t="s">
        <v>4396</v>
      </c>
      <c r="C825" s="89">
        <v>0</v>
      </c>
      <c r="D825" s="89">
        <v>0</v>
      </c>
      <c r="E825" s="89">
        <f>C825-D825</f>
        <v>0</v>
      </c>
      <c r="F825" s="90" t="str">
        <f>IF(AND($C825=0,D825=0),"0.00%",IF($C825=0,-1,IF(D825=0,1,($C825-D825)/ABS(D825))))</f>
        <v>0.00%</v>
      </c>
      <c r="G825" s="89">
        <v>0</v>
      </c>
      <c r="H825" s="89">
        <f>+C825-G825</f>
        <v>0</v>
      </c>
      <c r="I825" s="90" t="str">
        <f>IF(AND($C825=0,G825=0),"0.00%",IF($C825=0,-1,IF(G825=0,1,($C825-G825)/ABS(G825))))</f>
        <v>0.00%</v>
      </c>
      <c r="J825" s="91"/>
      <c r="K825" s="89">
        <v>0</v>
      </c>
      <c r="L825" s="89">
        <v>0</v>
      </c>
      <c r="M825" s="89">
        <f>K825-L825</f>
        <v>0</v>
      </c>
      <c r="N825" s="90" t="str">
        <f>IF(AND($K825=0,L825=0),"0.00%",IF($K825=0,-1,IF(L825=0,1,($K825-L825)/ABS(L825))))</f>
        <v>0.00%</v>
      </c>
      <c r="O825" s="89">
        <v>0</v>
      </c>
      <c r="P825" s="89">
        <f>+K825-O825</f>
        <v>0</v>
      </c>
      <c r="Q825" s="90" t="str">
        <f>IF(AND($K825=0,O825=0),"0.00%",IF($K825=0,-1,IF(O825=0,1,($K825-O825)/ABS(O825))))</f>
        <v>0.00%</v>
      </c>
      <c r="R825" s="91"/>
      <c r="S825" s="89">
        <v>0</v>
      </c>
      <c r="T825" s="89">
        <f>+S825-K825</f>
        <v>0</v>
      </c>
      <c r="U825" s="335">
        <f>IF(C825=0,0,1)+IF(D825=0,0,1)+IF(E825=0,0,1)+IF(G825=0,0,1)+IF(K825=0,0,1)+IF(L825=0,0,1)+IF(M825=0,0,1)+IF(O825=0,0,1)</f>
        <v>0</v>
      </c>
    </row>
    <row r="826" spans="1:21" s="81" customFormat="1" ht="15" hidden="1">
      <c r="A826" s="87" t="s">
        <v>941</v>
      </c>
      <c r="B826" s="88" t="s">
        <v>4397</v>
      </c>
      <c r="C826" s="89">
        <v>0</v>
      </c>
      <c r="D826" s="89">
        <v>0</v>
      </c>
      <c r="E826" s="89">
        <f>C826-D826</f>
        <v>0</v>
      </c>
      <c r="F826" s="90" t="str">
        <f>IF(AND($C826=0,D826=0),"0.00%",IF($C826=0,-1,IF(D826=0,1,($C826-D826)/ABS(D826))))</f>
        <v>0.00%</v>
      </c>
      <c r="G826" s="89">
        <v>0</v>
      </c>
      <c r="H826" s="89">
        <f>+C826-G826</f>
        <v>0</v>
      </c>
      <c r="I826" s="90" t="str">
        <f>IF(AND($C826=0,G826=0),"0.00%",IF($C826=0,-1,IF(G826=0,1,($C826-G826)/ABS(G826))))</f>
        <v>0.00%</v>
      </c>
      <c r="J826" s="91"/>
      <c r="K826" s="89">
        <v>0</v>
      </c>
      <c r="L826" s="89">
        <v>0</v>
      </c>
      <c r="M826" s="89">
        <f>K826-L826</f>
        <v>0</v>
      </c>
      <c r="N826" s="90" t="str">
        <f>IF(AND($K826=0,L826=0),"0.00%",IF($K826=0,-1,IF(L826=0,1,($K826-L826)/ABS(L826))))</f>
        <v>0.00%</v>
      </c>
      <c r="O826" s="89">
        <v>0</v>
      </c>
      <c r="P826" s="89">
        <f>+K826-O826</f>
        <v>0</v>
      </c>
      <c r="Q826" s="90" t="str">
        <f>IF(AND($K826=0,O826=0),"0.00%",IF($K826=0,-1,IF(O826=0,1,($K826-O826)/ABS(O826))))</f>
        <v>0.00%</v>
      </c>
      <c r="R826" s="91"/>
      <c r="S826" s="89">
        <v>0</v>
      </c>
      <c r="T826" s="89">
        <f>+S826-K826</f>
        <v>0</v>
      </c>
      <c r="U826" s="335">
        <f>IF(C826=0,0,1)+IF(D826=0,0,1)+IF(E826=0,0,1)+IF(G826=0,0,1)+IF(K826=0,0,1)+IF(L826=0,0,1)+IF(M826=0,0,1)+IF(O826=0,0,1)</f>
        <v>0</v>
      </c>
    </row>
    <row r="827" spans="1:21" s="81" customFormat="1" ht="15" hidden="1">
      <c r="A827" s="87" t="s">
        <v>942</v>
      </c>
      <c r="B827" s="88" t="s">
        <v>4398</v>
      </c>
      <c r="C827" s="89">
        <v>0</v>
      </c>
      <c r="D827" s="89">
        <v>0</v>
      </c>
      <c r="E827" s="89">
        <f>C827-D827</f>
        <v>0</v>
      </c>
      <c r="F827" s="90" t="str">
        <f>IF(AND($C827=0,D827=0),"0.00%",IF($C827=0,-1,IF(D827=0,1,($C827-D827)/ABS(D827))))</f>
        <v>0.00%</v>
      </c>
      <c r="G827" s="89">
        <v>0</v>
      </c>
      <c r="H827" s="89">
        <f>+C827-G827</f>
        <v>0</v>
      </c>
      <c r="I827" s="90" t="str">
        <f>IF(AND($C827=0,G827=0),"0.00%",IF($C827=0,-1,IF(G827=0,1,($C827-G827)/ABS(G827))))</f>
        <v>0.00%</v>
      </c>
      <c r="J827" s="91"/>
      <c r="K827" s="89">
        <v>0</v>
      </c>
      <c r="L827" s="89">
        <v>0</v>
      </c>
      <c r="M827" s="89">
        <f>K827-L827</f>
        <v>0</v>
      </c>
      <c r="N827" s="90" t="str">
        <f>IF(AND($K827=0,L827=0),"0.00%",IF($K827=0,-1,IF(L827=0,1,($K827-L827)/ABS(L827))))</f>
        <v>0.00%</v>
      </c>
      <c r="O827" s="89">
        <v>0</v>
      </c>
      <c r="P827" s="89">
        <f>+K827-O827</f>
        <v>0</v>
      </c>
      <c r="Q827" s="90" t="str">
        <f>IF(AND($K827=0,O827=0),"0.00%",IF($K827=0,-1,IF(O827=0,1,($K827-O827)/ABS(O827))))</f>
        <v>0.00%</v>
      </c>
      <c r="R827" s="91"/>
      <c r="S827" s="89">
        <v>0</v>
      </c>
      <c r="T827" s="89">
        <f>+S827-K827</f>
        <v>0</v>
      </c>
      <c r="U827" s="335">
        <f>IF(C827=0,0,1)+IF(D827=0,0,1)+IF(E827=0,0,1)+IF(G827=0,0,1)+IF(K827=0,0,1)+IF(L827=0,0,1)+IF(M827=0,0,1)+IF(O827=0,0,1)</f>
        <v>0</v>
      </c>
    </row>
    <row r="828" spans="1:21" s="81" customFormat="1" ht="15" hidden="1">
      <c r="A828" s="87" t="s">
        <v>943</v>
      </c>
      <c r="B828" s="88" t="s">
        <v>4399</v>
      </c>
      <c r="C828" s="89">
        <v>0</v>
      </c>
      <c r="D828" s="89">
        <v>0</v>
      </c>
      <c r="E828" s="89">
        <f>C828-D828</f>
        <v>0</v>
      </c>
      <c r="F828" s="90" t="str">
        <f>IF(AND($C828=0,D828=0),"0.00%",IF($C828=0,-1,IF(D828=0,1,($C828-D828)/ABS(D828))))</f>
        <v>0.00%</v>
      </c>
      <c r="G828" s="89">
        <v>0</v>
      </c>
      <c r="H828" s="89">
        <f>+C828-G828</f>
        <v>0</v>
      </c>
      <c r="I828" s="90" t="str">
        <f>IF(AND($C828=0,G828=0),"0.00%",IF($C828=0,-1,IF(G828=0,1,($C828-G828)/ABS(G828))))</f>
        <v>0.00%</v>
      </c>
      <c r="J828" s="91"/>
      <c r="K828" s="89">
        <v>0</v>
      </c>
      <c r="L828" s="89">
        <v>0</v>
      </c>
      <c r="M828" s="89">
        <f>K828-L828</f>
        <v>0</v>
      </c>
      <c r="N828" s="90" t="str">
        <f>IF(AND($K828=0,L828=0),"0.00%",IF($K828=0,-1,IF(L828=0,1,($K828-L828)/ABS(L828))))</f>
        <v>0.00%</v>
      </c>
      <c r="O828" s="89">
        <v>0</v>
      </c>
      <c r="P828" s="89">
        <f>+K828-O828</f>
        <v>0</v>
      </c>
      <c r="Q828" s="90" t="str">
        <f>IF(AND($K828=0,O828=0),"0.00%",IF($K828=0,-1,IF(O828=0,1,($K828-O828)/ABS(O828))))</f>
        <v>0.00%</v>
      </c>
      <c r="R828" s="91"/>
      <c r="S828" s="89">
        <v>0</v>
      </c>
      <c r="T828" s="89">
        <f>+S828-K828</f>
        <v>0</v>
      </c>
      <c r="U828" s="335">
        <f>IF(C828=0,0,1)+IF(D828=0,0,1)+IF(E828=0,0,1)+IF(G828=0,0,1)+IF(K828=0,0,1)+IF(L828=0,0,1)+IF(M828=0,0,1)+IF(O828=0,0,1)</f>
        <v>0</v>
      </c>
    </row>
    <row r="829" spans="1:21" s="81" customFormat="1" ht="15" hidden="1">
      <c r="A829" s="87" t="s">
        <v>944</v>
      </c>
      <c r="B829" s="88" t="s">
        <v>4292</v>
      </c>
      <c r="C829" s="89">
        <v>0</v>
      </c>
      <c r="D829" s="89">
        <v>0</v>
      </c>
      <c r="E829" s="89">
        <f>C829-D829</f>
        <v>0</v>
      </c>
      <c r="F829" s="90" t="str">
        <f>IF(AND($C829=0,D829=0),"0.00%",IF($C829=0,-1,IF(D829=0,1,($C829-D829)/ABS(D829))))</f>
        <v>0.00%</v>
      </c>
      <c r="G829" s="89">
        <v>0</v>
      </c>
      <c r="H829" s="89">
        <f>+C829-G829</f>
        <v>0</v>
      </c>
      <c r="I829" s="90" t="str">
        <f>IF(AND($C829=0,G829=0),"0.00%",IF($C829=0,-1,IF(G829=0,1,($C829-G829)/ABS(G829))))</f>
        <v>0.00%</v>
      </c>
      <c r="J829" s="91"/>
      <c r="K829" s="89">
        <v>0</v>
      </c>
      <c r="L829" s="89">
        <v>0</v>
      </c>
      <c r="M829" s="89">
        <f>K829-L829</f>
        <v>0</v>
      </c>
      <c r="N829" s="90" t="str">
        <f>IF(AND($K829=0,L829=0),"0.00%",IF($K829=0,-1,IF(L829=0,1,($K829-L829)/ABS(L829))))</f>
        <v>0.00%</v>
      </c>
      <c r="O829" s="89">
        <v>0</v>
      </c>
      <c r="P829" s="89">
        <f>+K829-O829</f>
        <v>0</v>
      </c>
      <c r="Q829" s="90" t="str">
        <f>IF(AND($K829=0,O829=0),"0.00%",IF($K829=0,-1,IF(O829=0,1,($K829-O829)/ABS(O829))))</f>
        <v>0.00%</v>
      </c>
      <c r="R829" s="91"/>
      <c r="S829" s="89">
        <v>0</v>
      </c>
      <c r="T829" s="89">
        <f>+S829-K829</f>
        <v>0</v>
      </c>
      <c r="U829" s="335">
        <f>IF(C829=0,0,1)+IF(D829=0,0,1)+IF(E829=0,0,1)+IF(G829=0,0,1)+IF(K829=0,0,1)+IF(L829=0,0,1)+IF(M829=0,0,1)+IF(O829=0,0,1)</f>
        <v>0</v>
      </c>
    </row>
    <row r="830" spans="1:21" s="81" customFormat="1" ht="15" hidden="1">
      <c r="A830" s="87" t="s">
        <v>945</v>
      </c>
      <c r="B830" s="88" t="s">
        <v>4400</v>
      </c>
      <c r="C830" s="89">
        <v>0</v>
      </c>
      <c r="D830" s="89">
        <v>0</v>
      </c>
      <c r="E830" s="89">
        <f>C830-D830</f>
        <v>0</v>
      </c>
      <c r="F830" s="90" t="str">
        <f>IF(AND($C830=0,D830=0),"0.00%",IF($C830=0,-1,IF(D830=0,1,($C830-D830)/ABS(D830))))</f>
        <v>0.00%</v>
      </c>
      <c r="G830" s="89">
        <v>0</v>
      </c>
      <c r="H830" s="89">
        <f>+C830-G830</f>
        <v>0</v>
      </c>
      <c r="I830" s="90" t="str">
        <f>IF(AND($C830=0,G830=0),"0.00%",IF($C830=0,-1,IF(G830=0,1,($C830-G830)/ABS(G830))))</f>
        <v>0.00%</v>
      </c>
      <c r="J830" s="91"/>
      <c r="K830" s="89">
        <v>0</v>
      </c>
      <c r="L830" s="89">
        <v>0</v>
      </c>
      <c r="M830" s="89">
        <f>K830-L830</f>
        <v>0</v>
      </c>
      <c r="N830" s="90" t="str">
        <f>IF(AND($K830=0,L830=0),"0.00%",IF($K830=0,-1,IF(L830=0,1,($K830-L830)/ABS(L830))))</f>
        <v>0.00%</v>
      </c>
      <c r="O830" s="89">
        <v>0</v>
      </c>
      <c r="P830" s="89">
        <f>+K830-O830</f>
        <v>0</v>
      </c>
      <c r="Q830" s="90" t="str">
        <f>IF(AND($K830=0,O830=0),"0.00%",IF($K830=0,-1,IF(O830=0,1,($K830-O830)/ABS(O830))))</f>
        <v>0.00%</v>
      </c>
      <c r="R830" s="91"/>
      <c r="S830" s="89">
        <v>0</v>
      </c>
      <c r="T830" s="89">
        <f>+S830-K830</f>
        <v>0</v>
      </c>
      <c r="U830" s="335">
        <f>IF(C830=0,0,1)+IF(D830=0,0,1)+IF(E830=0,0,1)+IF(G830=0,0,1)+IF(K830=0,0,1)+IF(L830=0,0,1)+IF(M830=0,0,1)+IF(O830=0,0,1)</f>
        <v>0</v>
      </c>
    </row>
    <row r="831" spans="1:21" s="81" customFormat="1" ht="15" hidden="1">
      <c r="A831" s="87" t="s">
        <v>946</v>
      </c>
      <c r="B831" s="88" t="s">
        <v>4401</v>
      </c>
      <c r="C831" s="89">
        <v>0</v>
      </c>
      <c r="D831" s="89">
        <v>0</v>
      </c>
      <c r="E831" s="89">
        <f>C831-D831</f>
        <v>0</v>
      </c>
      <c r="F831" s="90" t="str">
        <f>IF(AND($C831=0,D831=0),"0.00%",IF($C831=0,-1,IF(D831=0,1,($C831-D831)/ABS(D831))))</f>
        <v>0.00%</v>
      </c>
      <c r="G831" s="89">
        <v>0</v>
      </c>
      <c r="H831" s="89">
        <f>+C831-G831</f>
        <v>0</v>
      </c>
      <c r="I831" s="90" t="str">
        <f>IF(AND($C831=0,G831=0),"0.00%",IF($C831=0,-1,IF(G831=0,1,($C831-G831)/ABS(G831))))</f>
        <v>0.00%</v>
      </c>
      <c r="J831" s="91"/>
      <c r="K831" s="89">
        <v>0</v>
      </c>
      <c r="L831" s="89">
        <v>0</v>
      </c>
      <c r="M831" s="89">
        <f>K831-L831</f>
        <v>0</v>
      </c>
      <c r="N831" s="90" t="str">
        <f>IF(AND($K831=0,L831=0),"0.00%",IF($K831=0,-1,IF(L831=0,1,($K831-L831)/ABS(L831))))</f>
        <v>0.00%</v>
      </c>
      <c r="O831" s="89">
        <v>0</v>
      </c>
      <c r="P831" s="89">
        <f>+K831-O831</f>
        <v>0</v>
      </c>
      <c r="Q831" s="90" t="str">
        <f>IF(AND($K831=0,O831=0),"0.00%",IF($K831=0,-1,IF(O831=0,1,($K831-O831)/ABS(O831))))</f>
        <v>0.00%</v>
      </c>
      <c r="R831" s="91"/>
      <c r="S831" s="89">
        <v>0</v>
      </c>
      <c r="T831" s="89">
        <f>+S831-K831</f>
        <v>0</v>
      </c>
      <c r="U831" s="335">
        <f>IF(C831=0,0,1)+IF(D831=0,0,1)+IF(E831=0,0,1)+IF(G831=0,0,1)+IF(K831=0,0,1)+IF(L831=0,0,1)+IF(M831=0,0,1)+IF(O831=0,0,1)</f>
        <v>0</v>
      </c>
    </row>
    <row r="832" spans="1:21" s="81" customFormat="1" ht="15" hidden="1">
      <c r="A832" s="87" t="s">
        <v>947</v>
      </c>
      <c r="B832" s="88" t="s">
        <v>4402</v>
      </c>
      <c r="C832" s="89">
        <v>0</v>
      </c>
      <c r="D832" s="89">
        <v>0</v>
      </c>
      <c r="E832" s="89">
        <f>C832-D832</f>
        <v>0</v>
      </c>
      <c r="F832" s="90" t="str">
        <f>IF(AND($C832=0,D832=0),"0.00%",IF($C832=0,-1,IF(D832=0,1,($C832-D832)/ABS(D832))))</f>
        <v>0.00%</v>
      </c>
      <c r="G832" s="89">
        <v>0</v>
      </c>
      <c r="H832" s="89">
        <f>+C832-G832</f>
        <v>0</v>
      </c>
      <c r="I832" s="90" t="str">
        <f>IF(AND($C832=0,G832=0),"0.00%",IF($C832=0,-1,IF(G832=0,1,($C832-G832)/ABS(G832))))</f>
        <v>0.00%</v>
      </c>
      <c r="J832" s="91"/>
      <c r="K832" s="89">
        <v>0</v>
      </c>
      <c r="L832" s="89">
        <v>0</v>
      </c>
      <c r="M832" s="89">
        <f>K832-L832</f>
        <v>0</v>
      </c>
      <c r="N832" s="90" t="str">
        <f>IF(AND($K832=0,L832=0),"0.00%",IF($K832=0,-1,IF(L832=0,1,($K832-L832)/ABS(L832))))</f>
        <v>0.00%</v>
      </c>
      <c r="O832" s="89">
        <v>0</v>
      </c>
      <c r="P832" s="89">
        <f>+K832-O832</f>
        <v>0</v>
      </c>
      <c r="Q832" s="90" t="str">
        <f>IF(AND($K832=0,O832=0),"0.00%",IF($K832=0,-1,IF(O832=0,1,($K832-O832)/ABS(O832))))</f>
        <v>0.00%</v>
      </c>
      <c r="R832" s="91"/>
      <c r="S832" s="89">
        <v>0</v>
      </c>
      <c r="T832" s="89">
        <f>+S832-K832</f>
        <v>0</v>
      </c>
      <c r="U832" s="335">
        <f>IF(C832=0,0,1)+IF(D832=0,0,1)+IF(E832=0,0,1)+IF(G832=0,0,1)+IF(K832=0,0,1)+IF(L832=0,0,1)+IF(M832=0,0,1)+IF(O832=0,0,1)</f>
        <v>0</v>
      </c>
    </row>
    <row r="833" spans="1:21" s="81" customFormat="1" ht="15" hidden="1">
      <c r="A833" s="87" t="s">
        <v>948</v>
      </c>
      <c r="B833" s="88" t="s">
        <v>4403</v>
      </c>
      <c r="C833" s="89">
        <v>0</v>
      </c>
      <c r="D833" s="89">
        <v>0</v>
      </c>
      <c r="E833" s="89">
        <f>C833-D833</f>
        <v>0</v>
      </c>
      <c r="F833" s="90" t="str">
        <f>IF(AND($C833=0,D833=0),"0.00%",IF($C833=0,-1,IF(D833=0,1,($C833-D833)/ABS(D833))))</f>
        <v>0.00%</v>
      </c>
      <c r="G833" s="89">
        <v>0</v>
      </c>
      <c r="H833" s="89">
        <f>+C833-G833</f>
        <v>0</v>
      </c>
      <c r="I833" s="90" t="str">
        <f>IF(AND($C833=0,G833=0),"0.00%",IF($C833=0,-1,IF(G833=0,1,($C833-G833)/ABS(G833))))</f>
        <v>0.00%</v>
      </c>
      <c r="J833" s="91"/>
      <c r="K833" s="89">
        <v>0</v>
      </c>
      <c r="L833" s="89">
        <v>0</v>
      </c>
      <c r="M833" s="89">
        <f>K833-L833</f>
        <v>0</v>
      </c>
      <c r="N833" s="90" t="str">
        <f>IF(AND($K833=0,L833=0),"0.00%",IF($K833=0,-1,IF(L833=0,1,($K833-L833)/ABS(L833))))</f>
        <v>0.00%</v>
      </c>
      <c r="O833" s="89">
        <v>0</v>
      </c>
      <c r="P833" s="89">
        <f>+K833-O833</f>
        <v>0</v>
      </c>
      <c r="Q833" s="90" t="str">
        <f>IF(AND($K833=0,O833=0),"0.00%",IF($K833=0,-1,IF(O833=0,1,($K833-O833)/ABS(O833))))</f>
        <v>0.00%</v>
      </c>
      <c r="R833" s="91"/>
      <c r="S833" s="89">
        <v>0</v>
      </c>
      <c r="T833" s="89">
        <f>+S833-K833</f>
        <v>0</v>
      </c>
      <c r="U833" s="335">
        <f>IF(C833=0,0,1)+IF(D833=0,0,1)+IF(E833=0,0,1)+IF(G833=0,0,1)+IF(K833=0,0,1)+IF(L833=0,0,1)+IF(M833=0,0,1)+IF(O833=0,0,1)</f>
        <v>0</v>
      </c>
    </row>
    <row r="834" spans="1:21" s="81" customFormat="1" ht="15" hidden="1">
      <c r="A834" s="87" t="s">
        <v>949</v>
      </c>
      <c r="B834" s="88" t="s">
        <v>4404</v>
      </c>
      <c r="C834" s="89">
        <v>0</v>
      </c>
      <c r="D834" s="89">
        <v>0</v>
      </c>
      <c r="E834" s="89">
        <f>C834-D834</f>
        <v>0</v>
      </c>
      <c r="F834" s="90" t="str">
        <f>IF(AND($C834=0,D834=0),"0.00%",IF($C834=0,-1,IF(D834=0,1,($C834-D834)/ABS(D834))))</f>
        <v>0.00%</v>
      </c>
      <c r="G834" s="89">
        <v>0</v>
      </c>
      <c r="H834" s="89">
        <f>+C834-G834</f>
        <v>0</v>
      </c>
      <c r="I834" s="90" t="str">
        <f>IF(AND($C834=0,G834=0),"0.00%",IF($C834=0,-1,IF(G834=0,1,($C834-G834)/ABS(G834))))</f>
        <v>0.00%</v>
      </c>
      <c r="J834" s="91"/>
      <c r="K834" s="89">
        <v>0</v>
      </c>
      <c r="L834" s="89">
        <v>0</v>
      </c>
      <c r="M834" s="89">
        <f>K834-L834</f>
        <v>0</v>
      </c>
      <c r="N834" s="90" t="str">
        <f>IF(AND($K834=0,L834=0),"0.00%",IF($K834=0,-1,IF(L834=0,1,($K834-L834)/ABS(L834))))</f>
        <v>0.00%</v>
      </c>
      <c r="O834" s="89">
        <v>0</v>
      </c>
      <c r="P834" s="89">
        <f>+K834-O834</f>
        <v>0</v>
      </c>
      <c r="Q834" s="90" t="str">
        <f>IF(AND($K834=0,O834=0),"0.00%",IF($K834=0,-1,IF(O834=0,1,($K834-O834)/ABS(O834))))</f>
        <v>0.00%</v>
      </c>
      <c r="R834" s="91"/>
      <c r="S834" s="89">
        <v>0</v>
      </c>
      <c r="T834" s="89">
        <f>+S834-K834</f>
        <v>0</v>
      </c>
      <c r="U834" s="335">
        <f>IF(C834=0,0,1)+IF(D834=0,0,1)+IF(E834=0,0,1)+IF(G834=0,0,1)+IF(K834=0,0,1)+IF(L834=0,0,1)+IF(M834=0,0,1)+IF(O834=0,0,1)</f>
        <v>0</v>
      </c>
    </row>
    <row r="835" spans="1:21" s="81" customFormat="1" ht="15" hidden="1">
      <c r="A835" s="87" t="s">
        <v>950</v>
      </c>
      <c r="B835" s="88" t="s">
        <v>4405</v>
      </c>
      <c r="C835" s="89">
        <v>0</v>
      </c>
      <c r="D835" s="89">
        <v>0</v>
      </c>
      <c r="E835" s="89">
        <f>C835-D835</f>
        <v>0</v>
      </c>
      <c r="F835" s="90" t="str">
        <f>IF(AND($C835=0,D835=0),"0.00%",IF($C835=0,-1,IF(D835=0,1,($C835-D835)/ABS(D835))))</f>
        <v>0.00%</v>
      </c>
      <c r="G835" s="89">
        <v>0</v>
      </c>
      <c r="H835" s="89">
        <f>+C835-G835</f>
        <v>0</v>
      </c>
      <c r="I835" s="90" t="str">
        <f>IF(AND($C835=0,G835=0),"0.00%",IF($C835=0,-1,IF(G835=0,1,($C835-G835)/ABS(G835))))</f>
        <v>0.00%</v>
      </c>
      <c r="J835" s="91"/>
      <c r="K835" s="89">
        <v>0</v>
      </c>
      <c r="L835" s="89">
        <v>0</v>
      </c>
      <c r="M835" s="89">
        <f>K835-L835</f>
        <v>0</v>
      </c>
      <c r="N835" s="90" t="str">
        <f>IF(AND($K835=0,L835=0),"0.00%",IF($K835=0,-1,IF(L835=0,1,($K835-L835)/ABS(L835))))</f>
        <v>0.00%</v>
      </c>
      <c r="O835" s="89">
        <v>0</v>
      </c>
      <c r="P835" s="89">
        <f>+K835-O835</f>
        <v>0</v>
      </c>
      <c r="Q835" s="90" t="str">
        <f>IF(AND($K835=0,O835=0),"0.00%",IF($K835=0,-1,IF(O835=0,1,($K835-O835)/ABS(O835))))</f>
        <v>0.00%</v>
      </c>
      <c r="R835" s="91"/>
      <c r="S835" s="89">
        <v>0</v>
      </c>
      <c r="T835" s="89">
        <f>+S835-K835</f>
        <v>0</v>
      </c>
      <c r="U835" s="335">
        <f>IF(C835=0,0,1)+IF(D835=0,0,1)+IF(E835=0,0,1)+IF(G835=0,0,1)+IF(K835=0,0,1)+IF(L835=0,0,1)+IF(M835=0,0,1)+IF(O835=0,0,1)</f>
        <v>0</v>
      </c>
    </row>
    <row r="836" spans="1:21" s="81" customFormat="1" ht="15" hidden="1">
      <c r="A836" s="87" t="s">
        <v>951</v>
      </c>
      <c r="B836" s="88" t="s">
        <v>4406</v>
      </c>
      <c r="C836" s="89">
        <v>0</v>
      </c>
      <c r="D836" s="89">
        <v>0</v>
      </c>
      <c r="E836" s="89">
        <f>C836-D836</f>
        <v>0</v>
      </c>
      <c r="F836" s="90" t="str">
        <f>IF(AND($C836=0,D836=0),"0.00%",IF($C836=0,-1,IF(D836=0,1,($C836-D836)/ABS(D836))))</f>
        <v>0.00%</v>
      </c>
      <c r="G836" s="89">
        <v>0</v>
      </c>
      <c r="H836" s="89">
        <f>+C836-G836</f>
        <v>0</v>
      </c>
      <c r="I836" s="90" t="str">
        <f>IF(AND($C836=0,G836=0),"0.00%",IF($C836=0,-1,IF(G836=0,1,($C836-G836)/ABS(G836))))</f>
        <v>0.00%</v>
      </c>
      <c r="J836" s="91"/>
      <c r="K836" s="89">
        <v>0</v>
      </c>
      <c r="L836" s="89">
        <v>0</v>
      </c>
      <c r="M836" s="89">
        <f>K836-L836</f>
        <v>0</v>
      </c>
      <c r="N836" s="90" t="str">
        <f>IF(AND($K836=0,L836=0),"0.00%",IF($K836=0,-1,IF(L836=0,1,($K836-L836)/ABS(L836))))</f>
        <v>0.00%</v>
      </c>
      <c r="O836" s="89">
        <v>0</v>
      </c>
      <c r="P836" s="89">
        <f>+K836-O836</f>
        <v>0</v>
      </c>
      <c r="Q836" s="90" t="str">
        <f>IF(AND($K836=0,O836=0),"0.00%",IF($K836=0,-1,IF(O836=0,1,($K836-O836)/ABS(O836))))</f>
        <v>0.00%</v>
      </c>
      <c r="R836" s="91"/>
      <c r="S836" s="89">
        <v>0</v>
      </c>
      <c r="T836" s="89">
        <f>+S836-K836</f>
        <v>0</v>
      </c>
      <c r="U836" s="335">
        <f>IF(C836=0,0,1)+IF(D836=0,0,1)+IF(E836=0,0,1)+IF(G836=0,0,1)+IF(K836=0,0,1)+IF(L836=0,0,1)+IF(M836=0,0,1)+IF(O836=0,0,1)</f>
        <v>0</v>
      </c>
    </row>
    <row r="837" spans="1:21" s="81" customFormat="1" ht="15" hidden="1">
      <c r="A837" s="87" t="s">
        <v>952</v>
      </c>
      <c r="B837" s="88" t="s">
        <v>4407</v>
      </c>
      <c r="C837" s="89">
        <v>0</v>
      </c>
      <c r="D837" s="89">
        <v>0</v>
      </c>
      <c r="E837" s="89">
        <f>C837-D837</f>
        <v>0</v>
      </c>
      <c r="F837" s="90" t="str">
        <f>IF(AND($C837=0,D837=0),"0.00%",IF($C837=0,-1,IF(D837=0,1,($C837-D837)/ABS(D837))))</f>
        <v>0.00%</v>
      </c>
      <c r="G837" s="89">
        <v>0</v>
      </c>
      <c r="H837" s="89">
        <f>+C837-G837</f>
        <v>0</v>
      </c>
      <c r="I837" s="90" t="str">
        <f>IF(AND($C837=0,G837=0),"0.00%",IF($C837=0,-1,IF(G837=0,1,($C837-G837)/ABS(G837))))</f>
        <v>0.00%</v>
      </c>
      <c r="J837" s="91"/>
      <c r="K837" s="89">
        <v>0</v>
      </c>
      <c r="L837" s="89">
        <v>0</v>
      </c>
      <c r="M837" s="89">
        <f>K837-L837</f>
        <v>0</v>
      </c>
      <c r="N837" s="90" t="str">
        <f>IF(AND($K837=0,L837=0),"0.00%",IF($K837=0,-1,IF(L837=0,1,($K837-L837)/ABS(L837))))</f>
        <v>0.00%</v>
      </c>
      <c r="O837" s="89">
        <v>0</v>
      </c>
      <c r="P837" s="89">
        <f>+K837-O837</f>
        <v>0</v>
      </c>
      <c r="Q837" s="90" t="str">
        <f>IF(AND($K837=0,O837=0),"0.00%",IF($K837=0,-1,IF(O837=0,1,($K837-O837)/ABS(O837))))</f>
        <v>0.00%</v>
      </c>
      <c r="R837" s="91"/>
      <c r="S837" s="89">
        <v>0</v>
      </c>
      <c r="T837" s="89">
        <f>+S837-K837</f>
        <v>0</v>
      </c>
      <c r="U837" s="335">
        <f>IF(C837=0,0,1)+IF(D837=0,0,1)+IF(E837=0,0,1)+IF(G837=0,0,1)+IF(K837=0,0,1)+IF(L837=0,0,1)+IF(M837=0,0,1)+IF(O837=0,0,1)</f>
        <v>0</v>
      </c>
    </row>
    <row r="838" spans="1:21" s="81" customFormat="1" ht="15" hidden="1">
      <c r="A838" s="87" t="s">
        <v>953</v>
      </c>
      <c r="B838" s="88" t="s">
        <v>4408</v>
      </c>
      <c r="C838" s="89">
        <v>0</v>
      </c>
      <c r="D838" s="89">
        <v>0</v>
      </c>
      <c r="E838" s="89">
        <f>C838-D838</f>
        <v>0</v>
      </c>
      <c r="F838" s="90" t="str">
        <f>IF(AND($C838=0,D838=0),"0.00%",IF($C838=0,-1,IF(D838=0,1,($C838-D838)/ABS(D838))))</f>
        <v>0.00%</v>
      </c>
      <c r="G838" s="89">
        <v>0</v>
      </c>
      <c r="H838" s="89">
        <f>+C838-G838</f>
        <v>0</v>
      </c>
      <c r="I838" s="90" t="str">
        <f>IF(AND($C838=0,G838=0),"0.00%",IF($C838=0,-1,IF(G838=0,1,($C838-G838)/ABS(G838))))</f>
        <v>0.00%</v>
      </c>
      <c r="J838" s="91"/>
      <c r="K838" s="89">
        <v>0</v>
      </c>
      <c r="L838" s="89">
        <v>0</v>
      </c>
      <c r="M838" s="89">
        <f>K838-L838</f>
        <v>0</v>
      </c>
      <c r="N838" s="90" t="str">
        <f>IF(AND($K838=0,L838=0),"0.00%",IF($K838=0,-1,IF(L838=0,1,($K838-L838)/ABS(L838))))</f>
        <v>0.00%</v>
      </c>
      <c r="O838" s="89">
        <v>0</v>
      </c>
      <c r="P838" s="89">
        <f>+K838-O838</f>
        <v>0</v>
      </c>
      <c r="Q838" s="90" t="str">
        <f>IF(AND($K838=0,O838=0),"0.00%",IF($K838=0,-1,IF(O838=0,1,($K838-O838)/ABS(O838))))</f>
        <v>0.00%</v>
      </c>
      <c r="R838" s="91"/>
      <c r="S838" s="89">
        <v>0</v>
      </c>
      <c r="T838" s="89">
        <f>+S838-K838</f>
        <v>0</v>
      </c>
      <c r="U838" s="335">
        <f>IF(C838=0,0,1)+IF(D838=0,0,1)+IF(E838=0,0,1)+IF(G838=0,0,1)+IF(K838=0,0,1)+IF(L838=0,0,1)+IF(M838=0,0,1)+IF(O838=0,0,1)</f>
        <v>0</v>
      </c>
    </row>
    <row r="839" spans="1:21" s="81" customFormat="1" ht="15" hidden="1">
      <c r="A839" s="87" t="s">
        <v>954</v>
      </c>
      <c r="B839" s="88" t="s">
        <v>4409</v>
      </c>
      <c r="C839" s="89">
        <v>0</v>
      </c>
      <c r="D839" s="89">
        <v>0</v>
      </c>
      <c r="E839" s="89">
        <f>C839-D839</f>
        <v>0</v>
      </c>
      <c r="F839" s="90" t="str">
        <f>IF(AND($C839=0,D839=0),"0.00%",IF($C839=0,-1,IF(D839=0,1,($C839-D839)/ABS(D839))))</f>
        <v>0.00%</v>
      </c>
      <c r="G839" s="89">
        <v>0</v>
      </c>
      <c r="H839" s="89">
        <f>+C839-G839</f>
        <v>0</v>
      </c>
      <c r="I839" s="90" t="str">
        <f>IF(AND($C839=0,G839=0),"0.00%",IF($C839=0,-1,IF(G839=0,1,($C839-G839)/ABS(G839))))</f>
        <v>0.00%</v>
      </c>
      <c r="J839" s="91"/>
      <c r="K839" s="89">
        <v>0</v>
      </c>
      <c r="L839" s="89">
        <v>0</v>
      </c>
      <c r="M839" s="89">
        <f>K839-L839</f>
        <v>0</v>
      </c>
      <c r="N839" s="90" t="str">
        <f>IF(AND($K839=0,L839=0),"0.00%",IF($K839=0,-1,IF(L839=0,1,($K839-L839)/ABS(L839))))</f>
        <v>0.00%</v>
      </c>
      <c r="O839" s="89">
        <v>0</v>
      </c>
      <c r="P839" s="89">
        <f>+K839-O839</f>
        <v>0</v>
      </c>
      <c r="Q839" s="90" t="str">
        <f>IF(AND($K839=0,O839=0),"0.00%",IF($K839=0,-1,IF(O839=0,1,($K839-O839)/ABS(O839))))</f>
        <v>0.00%</v>
      </c>
      <c r="R839" s="91"/>
      <c r="S839" s="89">
        <v>0</v>
      </c>
      <c r="T839" s="89">
        <f>+S839-K839</f>
        <v>0</v>
      </c>
      <c r="U839" s="335">
        <f>IF(C839=0,0,1)+IF(D839=0,0,1)+IF(E839=0,0,1)+IF(G839=0,0,1)+IF(K839=0,0,1)+IF(L839=0,0,1)+IF(M839=0,0,1)+IF(O839=0,0,1)</f>
        <v>0</v>
      </c>
    </row>
    <row r="840" spans="1:21" s="81" customFormat="1" ht="15" hidden="1">
      <c r="A840" s="87" t="s">
        <v>955</v>
      </c>
      <c r="B840" s="88" t="s">
        <v>4410</v>
      </c>
      <c r="C840" s="89">
        <v>0</v>
      </c>
      <c r="D840" s="89">
        <v>0</v>
      </c>
      <c r="E840" s="89">
        <f>C840-D840</f>
        <v>0</v>
      </c>
      <c r="F840" s="90" t="str">
        <f>IF(AND($C840=0,D840=0),"0.00%",IF($C840=0,-1,IF(D840=0,1,($C840-D840)/ABS(D840))))</f>
        <v>0.00%</v>
      </c>
      <c r="G840" s="89">
        <v>0</v>
      </c>
      <c r="H840" s="89">
        <f>+C840-G840</f>
        <v>0</v>
      </c>
      <c r="I840" s="90" t="str">
        <f>IF(AND($C840=0,G840=0),"0.00%",IF($C840=0,-1,IF(G840=0,1,($C840-G840)/ABS(G840))))</f>
        <v>0.00%</v>
      </c>
      <c r="J840" s="91"/>
      <c r="K840" s="89">
        <v>0</v>
      </c>
      <c r="L840" s="89">
        <v>0</v>
      </c>
      <c r="M840" s="89">
        <f>K840-L840</f>
        <v>0</v>
      </c>
      <c r="N840" s="90" t="str">
        <f>IF(AND($K840=0,L840=0),"0.00%",IF($K840=0,-1,IF(L840=0,1,($K840-L840)/ABS(L840))))</f>
        <v>0.00%</v>
      </c>
      <c r="O840" s="89">
        <v>0</v>
      </c>
      <c r="P840" s="89">
        <f>+K840-O840</f>
        <v>0</v>
      </c>
      <c r="Q840" s="90" t="str">
        <f>IF(AND($K840=0,O840=0),"0.00%",IF($K840=0,-1,IF(O840=0,1,($K840-O840)/ABS(O840))))</f>
        <v>0.00%</v>
      </c>
      <c r="R840" s="91"/>
      <c r="S840" s="89">
        <v>0</v>
      </c>
      <c r="T840" s="89">
        <f>+S840-K840</f>
        <v>0</v>
      </c>
      <c r="U840" s="335">
        <f>IF(C840=0,0,1)+IF(D840=0,0,1)+IF(E840=0,0,1)+IF(G840=0,0,1)+IF(K840=0,0,1)+IF(L840=0,0,1)+IF(M840=0,0,1)+IF(O840=0,0,1)</f>
        <v>0</v>
      </c>
    </row>
    <row r="841" spans="1:21" s="81" customFormat="1" ht="15" hidden="1">
      <c r="A841" s="87" t="s">
        <v>956</v>
      </c>
      <c r="B841" s="88" t="s">
        <v>4411</v>
      </c>
      <c r="C841" s="89">
        <v>0</v>
      </c>
      <c r="D841" s="89">
        <v>0</v>
      </c>
      <c r="E841" s="89">
        <f>C841-D841</f>
        <v>0</v>
      </c>
      <c r="F841" s="90" t="str">
        <f>IF(AND($C841=0,D841=0),"0.00%",IF($C841=0,-1,IF(D841=0,1,($C841-D841)/ABS(D841))))</f>
        <v>0.00%</v>
      </c>
      <c r="G841" s="89">
        <v>0</v>
      </c>
      <c r="H841" s="89">
        <f>+C841-G841</f>
        <v>0</v>
      </c>
      <c r="I841" s="90" t="str">
        <f>IF(AND($C841=0,G841=0),"0.00%",IF($C841=0,-1,IF(G841=0,1,($C841-G841)/ABS(G841))))</f>
        <v>0.00%</v>
      </c>
      <c r="J841" s="91"/>
      <c r="K841" s="89">
        <v>0</v>
      </c>
      <c r="L841" s="89">
        <v>0</v>
      </c>
      <c r="M841" s="89">
        <f>K841-L841</f>
        <v>0</v>
      </c>
      <c r="N841" s="90" t="str">
        <f>IF(AND($K841=0,L841=0),"0.00%",IF($K841=0,-1,IF(L841=0,1,($K841-L841)/ABS(L841))))</f>
        <v>0.00%</v>
      </c>
      <c r="O841" s="89">
        <v>0</v>
      </c>
      <c r="P841" s="89">
        <f>+K841-O841</f>
        <v>0</v>
      </c>
      <c r="Q841" s="90" t="str">
        <f>IF(AND($K841=0,O841=0),"0.00%",IF($K841=0,-1,IF(O841=0,1,($K841-O841)/ABS(O841))))</f>
        <v>0.00%</v>
      </c>
      <c r="R841" s="91"/>
      <c r="S841" s="89">
        <v>0</v>
      </c>
      <c r="T841" s="89">
        <f>+S841-K841</f>
        <v>0</v>
      </c>
      <c r="U841" s="335">
        <f>IF(C841=0,0,1)+IF(D841=0,0,1)+IF(E841=0,0,1)+IF(G841=0,0,1)+IF(K841=0,0,1)+IF(L841=0,0,1)+IF(M841=0,0,1)+IF(O841=0,0,1)</f>
        <v>0</v>
      </c>
    </row>
    <row r="842" spans="1:21" s="81" customFormat="1" ht="15" hidden="1">
      <c r="A842" s="87" t="s">
        <v>957</v>
      </c>
      <c r="B842" s="88" t="s">
        <v>4412</v>
      </c>
      <c r="C842" s="89">
        <v>0</v>
      </c>
      <c r="D842" s="89">
        <v>0</v>
      </c>
      <c r="E842" s="89">
        <f>C842-D842</f>
        <v>0</v>
      </c>
      <c r="F842" s="90" t="str">
        <f>IF(AND($C842=0,D842=0),"0.00%",IF($C842=0,-1,IF(D842=0,1,($C842-D842)/ABS(D842))))</f>
        <v>0.00%</v>
      </c>
      <c r="G842" s="89">
        <v>0</v>
      </c>
      <c r="H842" s="89">
        <f>+C842-G842</f>
        <v>0</v>
      </c>
      <c r="I842" s="90" t="str">
        <f>IF(AND($C842=0,G842=0),"0.00%",IF($C842=0,-1,IF(G842=0,1,($C842-G842)/ABS(G842))))</f>
        <v>0.00%</v>
      </c>
      <c r="J842" s="91"/>
      <c r="K842" s="89">
        <v>0</v>
      </c>
      <c r="L842" s="89">
        <v>0</v>
      </c>
      <c r="M842" s="89">
        <f>K842-L842</f>
        <v>0</v>
      </c>
      <c r="N842" s="90" t="str">
        <f>IF(AND($K842=0,L842=0),"0.00%",IF($K842=0,-1,IF(L842=0,1,($K842-L842)/ABS(L842))))</f>
        <v>0.00%</v>
      </c>
      <c r="O842" s="89">
        <v>0</v>
      </c>
      <c r="P842" s="89">
        <f>+K842-O842</f>
        <v>0</v>
      </c>
      <c r="Q842" s="90" t="str">
        <f>IF(AND($K842=0,O842=0),"0.00%",IF($K842=0,-1,IF(O842=0,1,($K842-O842)/ABS(O842))))</f>
        <v>0.00%</v>
      </c>
      <c r="R842" s="91"/>
      <c r="S842" s="89">
        <v>0</v>
      </c>
      <c r="T842" s="89">
        <f>+S842-K842</f>
        <v>0</v>
      </c>
      <c r="U842" s="335">
        <f>IF(C842=0,0,1)+IF(D842=0,0,1)+IF(E842=0,0,1)+IF(G842=0,0,1)+IF(K842=0,0,1)+IF(L842=0,0,1)+IF(M842=0,0,1)+IF(O842=0,0,1)</f>
        <v>0</v>
      </c>
    </row>
    <row r="843" spans="1:21" s="81" customFormat="1" ht="15" hidden="1">
      <c r="A843" s="87" t="s">
        <v>958</v>
      </c>
      <c r="B843" s="88" t="s">
        <v>4413</v>
      </c>
      <c r="C843" s="89">
        <v>0</v>
      </c>
      <c r="D843" s="89">
        <v>0</v>
      </c>
      <c r="E843" s="89">
        <f>C843-D843</f>
        <v>0</v>
      </c>
      <c r="F843" s="90" t="str">
        <f>IF(AND($C843=0,D843=0),"0.00%",IF($C843=0,-1,IF(D843=0,1,($C843-D843)/ABS(D843))))</f>
        <v>0.00%</v>
      </c>
      <c r="G843" s="89">
        <v>0</v>
      </c>
      <c r="H843" s="89">
        <f>+C843-G843</f>
        <v>0</v>
      </c>
      <c r="I843" s="90" t="str">
        <f>IF(AND($C843=0,G843=0),"0.00%",IF($C843=0,-1,IF(G843=0,1,($C843-G843)/ABS(G843))))</f>
        <v>0.00%</v>
      </c>
      <c r="J843" s="91"/>
      <c r="K843" s="89">
        <v>0</v>
      </c>
      <c r="L843" s="89">
        <v>0</v>
      </c>
      <c r="M843" s="89">
        <f>K843-L843</f>
        <v>0</v>
      </c>
      <c r="N843" s="90" t="str">
        <f>IF(AND($K843=0,L843=0),"0.00%",IF($K843=0,-1,IF(L843=0,1,($K843-L843)/ABS(L843))))</f>
        <v>0.00%</v>
      </c>
      <c r="O843" s="89">
        <v>0</v>
      </c>
      <c r="P843" s="89">
        <f>+K843-O843</f>
        <v>0</v>
      </c>
      <c r="Q843" s="90" t="str">
        <f>IF(AND($K843=0,O843=0),"0.00%",IF($K843=0,-1,IF(O843=0,1,($K843-O843)/ABS(O843))))</f>
        <v>0.00%</v>
      </c>
      <c r="R843" s="91"/>
      <c r="S843" s="89">
        <v>0</v>
      </c>
      <c r="T843" s="89">
        <f>+S843-K843</f>
        <v>0</v>
      </c>
      <c r="U843" s="335">
        <f>IF(C843=0,0,1)+IF(D843=0,0,1)+IF(E843=0,0,1)+IF(G843=0,0,1)+IF(K843=0,0,1)+IF(L843=0,0,1)+IF(M843=0,0,1)+IF(O843=0,0,1)</f>
        <v>0</v>
      </c>
    </row>
    <row r="844" spans="1:21" s="81" customFormat="1" ht="15" hidden="1">
      <c r="A844" s="87" t="s">
        <v>959</v>
      </c>
      <c r="B844" s="88" t="s">
        <v>4414</v>
      </c>
      <c r="C844" s="89">
        <v>0</v>
      </c>
      <c r="D844" s="89">
        <v>0</v>
      </c>
      <c r="E844" s="89">
        <f>C844-D844</f>
        <v>0</v>
      </c>
      <c r="F844" s="90" t="str">
        <f>IF(AND($C844=0,D844=0),"0.00%",IF($C844=0,-1,IF(D844=0,1,($C844-D844)/ABS(D844))))</f>
        <v>0.00%</v>
      </c>
      <c r="G844" s="89">
        <v>0</v>
      </c>
      <c r="H844" s="89">
        <f>+C844-G844</f>
        <v>0</v>
      </c>
      <c r="I844" s="90" t="str">
        <f>IF(AND($C844=0,G844=0),"0.00%",IF($C844=0,-1,IF(G844=0,1,($C844-G844)/ABS(G844))))</f>
        <v>0.00%</v>
      </c>
      <c r="J844" s="91"/>
      <c r="K844" s="89">
        <v>0</v>
      </c>
      <c r="L844" s="89">
        <v>0</v>
      </c>
      <c r="M844" s="89">
        <f>K844-L844</f>
        <v>0</v>
      </c>
      <c r="N844" s="90" t="str">
        <f>IF(AND($K844=0,L844=0),"0.00%",IF($K844=0,-1,IF(L844=0,1,($K844-L844)/ABS(L844))))</f>
        <v>0.00%</v>
      </c>
      <c r="O844" s="89">
        <v>0</v>
      </c>
      <c r="P844" s="89">
        <f>+K844-O844</f>
        <v>0</v>
      </c>
      <c r="Q844" s="90" t="str">
        <f>IF(AND($K844=0,O844=0),"0.00%",IF($K844=0,-1,IF(O844=0,1,($K844-O844)/ABS(O844))))</f>
        <v>0.00%</v>
      </c>
      <c r="R844" s="91"/>
      <c r="S844" s="89">
        <v>0</v>
      </c>
      <c r="T844" s="89">
        <f>+S844-K844</f>
        <v>0</v>
      </c>
      <c r="U844" s="335">
        <f>IF(C844=0,0,1)+IF(D844=0,0,1)+IF(E844=0,0,1)+IF(G844=0,0,1)+IF(K844=0,0,1)+IF(L844=0,0,1)+IF(M844=0,0,1)+IF(O844=0,0,1)</f>
        <v>0</v>
      </c>
    </row>
    <row r="845" spans="1:21" s="81" customFormat="1" ht="15" hidden="1">
      <c r="A845" s="87" t="s">
        <v>960</v>
      </c>
      <c r="B845" s="88" t="s">
        <v>4415</v>
      </c>
      <c r="C845" s="89">
        <v>0</v>
      </c>
      <c r="D845" s="89">
        <v>0</v>
      </c>
      <c r="E845" s="89">
        <f>C845-D845</f>
        <v>0</v>
      </c>
      <c r="F845" s="90" t="str">
        <f>IF(AND($C845=0,D845=0),"0.00%",IF($C845=0,-1,IF(D845=0,1,($C845-D845)/ABS(D845))))</f>
        <v>0.00%</v>
      </c>
      <c r="G845" s="89">
        <v>0</v>
      </c>
      <c r="H845" s="89">
        <f>+C845-G845</f>
        <v>0</v>
      </c>
      <c r="I845" s="90" t="str">
        <f>IF(AND($C845=0,G845=0),"0.00%",IF($C845=0,-1,IF(G845=0,1,($C845-G845)/ABS(G845))))</f>
        <v>0.00%</v>
      </c>
      <c r="J845" s="91"/>
      <c r="K845" s="89">
        <v>0</v>
      </c>
      <c r="L845" s="89">
        <v>0</v>
      </c>
      <c r="M845" s="89">
        <f>K845-L845</f>
        <v>0</v>
      </c>
      <c r="N845" s="90" t="str">
        <f>IF(AND($K845=0,L845=0),"0.00%",IF($K845=0,-1,IF(L845=0,1,($K845-L845)/ABS(L845))))</f>
        <v>0.00%</v>
      </c>
      <c r="O845" s="89">
        <v>0</v>
      </c>
      <c r="P845" s="89">
        <f>+K845-O845</f>
        <v>0</v>
      </c>
      <c r="Q845" s="90" t="str">
        <f>IF(AND($K845=0,O845=0),"0.00%",IF($K845=0,-1,IF(O845=0,1,($K845-O845)/ABS(O845))))</f>
        <v>0.00%</v>
      </c>
      <c r="R845" s="91"/>
      <c r="S845" s="89">
        <v>0</v>
      </c>
      <c r="T845" s="89">
        <f>+S845-K845</f>
        <v>0</v>
      </c>
      <c r="U845" s="335">
        <f>IF(C845=0,0,1)+IF(D845=0,0,1)+IF(E845=0,0,1)+IF(G845=0,0,1)+IF(K845=0,0,1)+IF(L845=0,0,1)+IF(M845=0,0,1)+IF(O845=0,0,1)</f>
        <v>0</v>
      </c>
    </row>
    <row r="846" spans="1:21" s="81" customFormat="1" ht="15" hidden="1">
      <c r="A846" s="87" t="s">
        <v>961</v>
      </c>
      <c r="B846" s="88" t="s">
        <v>4335</v>
      </c>
      <c r="C846" s="89">
        <v>0</v>
      </c>
      <c r="D846" s="89">
        <v>0</v>
      </c>
      <c r="E846" s="89">
        <f>C846-D846</f>
        <v>0</v>
      </c>
      <c r="F846" s="90" t="str">
        <f>IF(AND($C846=0,D846=0),"0.00%",IF($C846=0,-1,IF(D846=0,1,($C846-D846)/ABS(D846))))</f>
        <v>0.00%</v>
      </c>
      <c r="G846" s="89">
        <v>0</v>
      </c>
      <c r="H846" s="89">
        <f>+C846-G846</f>
        <v>0</v>
      </c>
      <c r="I846" s="90" t="str">
        <f>IF(AND($C846=0,G846=0),"0.00%",IF($C846=0,-1,IF(G846=0,1,($C846-G846)/ABS(G846))))</f>
        <v>0.00%</v>
      </c>
      <c r="J846" s="91"/>
      <c r="K846" s="89">
        <v>0</v>
      </c>
      <c r="L846" s="89">
        <v>0</v>
      </c>
      <c r="M846" s="89">
        <f>K846-L846</f>
        <v>0</v>
      </c>
      <c r="N846" s="90" t="str">
        <f>IF(AND($K846=0,L846=0),"0.00%",IF($K846=0,-1,IF(L846=0,1,($K846-L846)/ABS(L846))))</f>
        <v>0.00%</v>
      </c>
      <c r="O846" s="89">
        <v>0</v>
      </c>
      <c r="P846" s="89">
        <f>+K846-O846</f>
        <v>0</v>
      </c>
      <c r="Q846" s="90" t="str">
        <f>IF(AND($K846=0,O846=0),"0.00%",IF($K846=0,-1,IF(O846=0,1,($K846-O846)/ABS(O846))))</f>
        <v>0.00%</v>
      </c>
      <c r="R846" s="91"/>
      <c r="S846" s="89">
        <v>0</v>
      </c>
      <c r="T846" s="89">
        <f>+S846-K846</f>
        <v>0</v>
      </c>
      <c r="U846" s="335">
        <f>IF(C846=0,0,1)+IF(D846=0,0,1)+IF(E846=0,0,1)+IF(G846=0,0,1)+IF(K846=0,0,1)+IF(L846=0,0,1)+IF(M846=0,0,1)+IF(O846=0,0,1)</f>
        <v>0</v>
      </c>
    </row>
    <row r="847" spans="1:21" s="81" customFormat="1" ht="15" hidden="1">
      <c r="A847" s="87" t="s">
        <v>962</v>
      </c>
      <c r="B847" s="88" t="s">
        <v>4416</v>
      </c>
      <c r="C847" s="89">
        <v>0</v>
      </c>
      <c r="D847" s="89">
        <v>0</v>
      </c>
      <c r="E847" s="89">
        <f>C847-D847</f>
        <v>0</v>
      </c>
      <c r="F847" s="90" t="str">
        <f>IF(AND($C847=0,D847=0),"0.00%",IF($C847=0,-1,IF(D847=0,1,($C847-D847)/ABS(D847))))</f>
        <v>0.00%</v>
      </c>
      <c r="G847" s="89">
        <v>0</v>
      </c>
      <c r="H847" s="89">
        <f>+C847-G847</f>
        <v>0</v>
      </c>
      <c r="I847" s="90" t="str">
        <f>IF(AND($C847=0,G847=0),"0.00%",IF($C847=0,-1,IF(G847=0,1,($C847-G847)/ABS(G847))))</f>
        <v>0.00%</v>
      </c>
      <c r="J847" s="91"/>
      <c r="K847" s="89">
        <v>0</v>
      </c>
      <c r="L847" s="89">
        <v>0</v>
      </c>
      <c r="M847" s="89">
        <f>K847-L847</f>
        <v>0</v>
      </c>
      <c r="N847" s="90" t="str">
        <f>IF(AND($K847=0,L847=0),"0.00%",IF($K847=0,-1,IF(L847=0,1,($K847-L847)/ABS(L847))))</f>
        <v>0.00%</v>
      </c>
      <c r="O847" s="89">
        <v>0</v>
      </c>
      <c r="P847" s="89">
        <f>+K847-O847</f>
        <v>0</v>
      </c>
      <c r="Q847" s="90" t="str">
        <f>IF(AND($K847=0,O847=0),"0.00%",IF($K847=0,-1,IF(O847=0,1,($K847-O847)/ABS(O847))))</f>
        <v>0.00%</v>
      </c>
      <c r="R847" s="91"/>
      <c r="S847" s="89">
        <v>0</v>
      </c>
      <c r="T847" s="89">
        <f>+S847-K847</f>
        <v>0</v>
      </c>
      <c r="U847" s="335">
        <f>IF(C847=0,0,1)+IF(D847=0,0,1)+IF(E847=0,0,1)+IF(G847=0,0,1)+IF(K847=0,0,1)+IF(L847=0,0,1)+IF(M847=0,0,1)+IF(O847=0,0,1)</f>
        <v>0</v>
      </c>
    </row>
    <row r="848" spans="1:21" s="81" customFormat="1" ht="15" hidden="1">
      <c r="A848" s="87" t="s">
        <v>963</v>
      </c>
      <c r="B848" s="88" t="s">
        <v>4417</v>
      </c>
      <c r="C848" s="89">
        <v>0</v>
      </c>
      <c r="D848" s="89">
        <v>0</v>
      </c>
      <c r="E848" s="89">
        <f>C848-D848</f>
        <v>0</v>
      </c>
      <c r="F848" s="90" t="str">
        <f>IF(AND($C848=0,D848=0),"0.00%",IF($C848=0,-1,IF(D848=0,1,($C848-D848)/ABS(D848))))</f>
        <v>0.00%</v>
      </c>
      <c r="G848" s="89">
        <v>0</v>
      </c>
      <c r="H848" s="89">
        <f>+C848-G848</f>
        <v>0</v>
      </c>
      <c r="I848" s="90" t="str">
        <f>IF(AND($C848=0,G848=0),"0.00%",IF($C848=0,-1,IF(G848=0,1,($C848-G848)/ABS(G848))))</f>
        <v>0.00%</v>
      </c>
      <c r="J848" s="91"/>
      <c r="K848" s="89">
        <v>0</v>
      </c>
      <c r="L848" s="89">
        <v>0</v>
      </c>
      <c r="M848" s="89">
        <f>K848-L848</f>
        <v>0</v>
      </c>
      <c r="N848" s="90" t="str">
        <f>IF(AND($K848=0,L848=0),"0.00%",IF($K848=0,-1,IF(L848=0,1,($K848-L848)/ABS(L848))))</f>
        <v>0.00%</v>
      </c>
      <c r="O848" s="89">
        <v>0</v>
      </c>
      <c r="P848" s="89">
        <f>+K848-O848</f>
        <v>0</v>
      </c>
      <c r="Q848" s="90" t="str">
        <f>IF(AND($K848=0,O848=0),"0.00%",IF($K848=0,-1,IF(O848=0,1,($K848-O848)/ABS(O848))))</f>
        <v>0.00%</v>
      </c>
      <c r="R848" s="91"/>
      <c r="S848" s="89">
        <v>0</v>
      </c>
      <c r="T848" s="89">
        <f>+S848-K848</f>
        <v>0</v>
      </c>
      <c r="U848" s="335">
        <f>IF(C848=0,0,1)+IF(D848=0,0,1)+IF(E848=0,0,1)+IF(G848=0,0,1)+IF(K848=0,0,1)+IF(L848=0,0,1)+IF(M848=0,0,1)+IF(O848=0,0,1)</f>
        <v>0</v>
      </c>
    </row>
    <row r="849" spans="1:21" s="81" customFormat="1" ht="15" hidden="1">
      <c r="A849" s="87" t="s">
        <v>964</v>
      </c>
      <c r="B849" s="88" t="s">
        <v>4418</v>
      </c>
      <c r="C849" s="89">
        <v>0</v>
      </c>
      <c r="D849" s="89">
        <v>0</v>
      </c>
      <c r="E849" s="89">
        <f>C849-D849</f>
        <v>0</v>
      </c>
      <c r="F849" s="90" t="str">
        <f>IF(AND($C849=0,D849=0),"0.00%",IF($C849=0,-1,IF(D849=0,1,($C849-D849)/ABS(D849))))</f>
        <v>0.00%</v>
      </c>
      <c r="G849" s="89">
        <v>0</v>
      </c>
      <c r="H849" s="89">
        <f>+C849-G849</f>
        <v>0</v>
      </c>
      <c r="I849" s="90" t="str">
        <f>IF(AND($C849=0,G849=0),"0.00%",IF($C849=0,-1,IF(G849=0,1,($C849-G849)/ABS(G849))))</f>
        <v>0.00%</v>
      </c>
      <c r="J849" s="91"/>
      <c r="K849" s="89">
        <v>0</v>
      </c>
      <c r="L849" s="89">
        <v>0</v>
      </c>
      <c r="M849" s="89">
        <f>K849-L849</f>
        <v>0</v>
      </c>
      <c r="N849" s="90" t="str">
        <f>IF(AND($K849=0,L849=0),"0.00%",IF($K849=0,-1,IF(L849=0,1,($K849-L849)/ABS(L849))))</f>
        <v>0.00%</v>
      </c>
      <c r="O849" s="89">
        <v>0</v>
      </c>
      <c r="P849" s="89">
        <f>+K849-O849</f>
        <v>0</v>
      </c>
      <c r="Q849" s="90" t="str">
        <f>IF(AND($K849=0,O849=0),"0.00%",IF($K849=0,-1,IF(O849=0,1,($K849-O849)/ABS(O849))))</f>
        <v>0.00%</v>
      </c>
      <c r="R849" s="91"/>
      <c r="S849" s="89">
        <v>0</v>
      </c>
      <c r="T849" s="89">
        <f>+S849-K849</f>
        <v>0</v>
      </c>
      <c r="U849" s="335">
        <f>IF(C849=0,0,1)+IF(D849=0,0,1)+IF(E849=0,0,1)+IF(G849=0,0,1)+IF(K849=0,0,1)+IF(L849=0,0,1)+IF(M849=0,0,1)+IF(O849=0,0,1)</f>
        <v>0</v>
      </c>
    </row>
    <row r="850" spans="1:21" s="81" customFormat="1" ht="15" hidden="1">
      <c r="A850" s="87" t="s">
        <v>965</v>
      </c>
      <c r="B850" s="88" t="s">
        <v>4419</v>
      </c>
      <c r="C850" s="89">
        <v>0</v>
      </c>
      <c r="D850" s="89">
        <v>0</v>
      </c>
      <c r="E850" s="89">
        <f>C850-D850</f>
        <v>0</v>
      </c>
      <c r="F850" s="90" t="str">
        <f>IF(AND($C850=0,D850=0),"0.00%",IF($C850=0,-1,IF(D850=0,1,($C850-D850)/ABS(D850))))</f>
        <v>0.00%</v>
      </c>
      <c r="G850" s="89">
        <v>0</v>
      </c>
      <c r="H850" s="89">
        <f>+C850-G850</f>
        <v>0</v>
      </c>
      <c r="I850" s="90" t="str">
        <f>IF(AND($C850=0,G850=0),"0.00%",IF($C850=0,-1,IF(G850=0,1,($C850-G850)/ABS(G850))))</f>
        <v>0.00%</v>
      </c>
      <c r="J850" s="91"/>
      <c r="K850" s="89">
        <v>0</v>
      </c>
      <c r="L850" s="89">
        <v>0</v>
      </c>
      <c r="M850" s="89">
        <f>K850-L850</f>
        <v>0</v>
      </c>
      <c r="N850" s="90" t="str">
        <f>IF(AND($K850=0,L850=0),"0.00%",IF($K850=0,-1,IF(L850=0,1,($K850-L850)/ABS(L850))))</f>
        <v>0.00%</v>
      </c>
      <c r="O850" s="89">
        <v>0</v>
      </c>
      <c r="P850" s="89">
        <f>+K850-O850</f>
        <v>0</v>
      </c>
      <c r="Q850" s="90" t="str">
        <f>IF(AND($K850=0,O850=0),"0.00%",IF($K850=0,-1,IF(O850=0,1,($K850-O850)/ABS(O850))))</f>
        <v>0.00%</v>
      </c>
      <c r="R850" s="91"/>
      <c r="S850" s="89">
        <v>0</v>
      </c>
      <c r="T850" s="89">
        <f>+S850-K850</f>
        <v>0</v>
      </c>
      <c r="U850" s="335">
        <f>IF(C850=0,0,1)+IF(D850=0,0,1)+IF(E850=0,0,1)+IF(G850=0,0,1)+IF(K850=0,0,1)+IF(L850=0,0,1)+IF(M850=0,0,1)+IF(O850=0,0,1)</f>
        <v>0</v>
      </c>
    </row>
    <row r="851" spans="1:21" s="81" customFormat="1" ht="15" hidden="1">
      <c r="A851" s="87" t="s">
        <v>966</v>
      </c>
      <c r="B851" s="88" t="s">
        <v>4420</v>
      </c>
      <c r="C851" s="89">
        <v>0</v>
      </c>
      <c r="D851" s="89">
        <v>0</v>
      </c>
      <c r="E851" s="89">
        <f>C851-D851</f>
        <v>0</v>
      </c>
      <c r="F851" s="90" t="str">
        <f>IF(AND($C851=0,D851=0),"0.00%",IF($C851=0,-1,IF(D851=0,1,($C851-D851)/ABS(D851))))</f>
        <v>0.00%</v>
      </c>
      <c r="G851" s="89">
        <v>0</v>
      </c>
      <c r="H851" s="89">
        <f>+C851-G851</f>
        <v>0</v>
      </c>
      <c r="I851" s="90" t="str">
        <f>IF(AND($C851=0,G851=0),"0.00%",IF($C851=0,-1,IF(G851=0,1,($C851-G851)/ABS(G851))))</f>
        <v>0.00%</v>
      </c>
      <c r="J851" s="91"/>
      <c r="K851" s="89">
        <v>0</v>
      </c>
      <c r="L851" s="89">
        <v>0</v>
      </c>
      <c r="M851" s="89">
        <f>K851-L851</f>
        <v>0</v>
      </c>
      <c r="N851" s="90" t="str">
        <f>IF(AND($K851=0,L851=0),"0.00%",IF($K851=0,-1,IF(L851=0,1,($K851-L851)/ABS(L851))))</f>
        <v>0.00%</v>
      </c>
      <c r="O851" s="89">
        <v>0</v>
      </c>
      <c r="P851" s="89">
        <f>+K851-O851</f>
        <v>0</v>
      </c>
      <c r="Q851" s="90" t="str">
        <f>IF(AND($K851=0,O851=0),"0.00%",IF($K851=0,-1,IF(O851=0,1,($K851-O851)/ABS(O851))))</f>
        <v>0.00%</v>
      </c>
      <c r="R851" s="91"/>
      <c r="S851" s="89">
        <v>0</v>
      </c>
      <c r="T851" s="89">
        <f>+S851-K851</f>
        <v>0</v>
      </c>
      <c r="U851" s="335">
        <f>IF(C851=0,0,1)+IF(D851=0,0,1)+IF(E851=0,0,1)+IF(G851=0,0,1)+IF(K851=0,0,1)+IF(L851=0,0,1)+IF(M851=0,0,1)+IF(O851=0,0,1)</f>
        <v>0</v>
      </c>
    </row>
    <row r="852" spans="1:21" s="81" customFormat="1" ht="15" hidden="1">
      <c r="A852" s="87" t="s">
        <v>967</v>
      </c>
      <c r="B852" s="88" t="s">
        <v>4421</v>
      </c>
      <c r="C852" s="89">
        <v>0</v>
      </c>
      <c r="D852" s="89">
        <v>0</v>
      </c>
      <c r="E852" s="89">
        <f>C852-D852</f>
        <v>0</v>
      </c>
      <c r="F852" s="90" t="str">
        <f>IF(AND($C852=0,D852=0),"0.00%",IF($C852=0,-1,IF(D852=0,1,($C852-D852)/ABS(D852))))</f>
        <v>0.00%</v>
      </c>
      <c r="G852" s="89">
        <v>0</v>
      </c>
      <c r="H852" s="89">
        <f>+C852-G852</f>
        <v>0</v>
      </c>
      <c r="I852" s="90" t="str">
        <f>IF(AND($C852=0,G852=0),"0.00%",IF($C852=0,-1,IF(G852=0,1,($C852-G852)/ABS(G852))))</f>
        <v>0.00%</v>
      </c>
      <c r="J852" s="91"/>
      <c r="K852" s="89">
        <v>0</v>
      </c>
      <c r="L852" s="89">
        <v>0</v>
      </c>
      <c r="M852" s="89">
        <f>K852-L852</f>
        <v>0</v>
      </c>
      <c r="N852" s="90" t="str">
        <f>IF(AND($K852=0,L852=0),"0.00%",IF($K852=0,-1,IF(L852=0,1,($K852-L852)/ABS(L852))))</f>
        <v>0.00%</v>
      </c>
      <c r="O852" s="89">
        <v>0</v>
      </c>
      <c r="P852" s="89">
        <f>+K852-O852</f>
        <v>0</v>
      </c>
      <c r="Q852" s="90" t="str">
        <f>IF(AND($K852=0,O852=0),"0.00%",IF($K852=0,-1,IF(O852=0,1,($K852-O852)/ABS(O852))))</f>
        <v>0.00%</v>
      </c>
      <c r="R852" s="91"/>
      <c r="S852" s="89">
        <v>0</v>
      </c>
      <c r="T852" s="89">
        <f>+S852-K852</f>
        <v>0</v>
      </c>
      <c r="U852" s="335">
        <f>IF(C852=0,0,1)+IF(D852=0,0,1)+IF(E852=0,0,1)+IF(G852=0,0,1)+IF(K852=0,0,1)+IF(L852=0,0,1)+IF(M852=0,0,1)+IF(O852=0,0,1)</f>
        <v>0</v>
      </c>
    </row>
    <row r="853" spans="1:21" s="81" customFormat="1" ht="15" hidden="1">
      <c r="A853" s="87" t="s">
        <v>968</v>
      </c>
      <c r="B853" s="88" t="s">
        <v>4422</v>
      </c>
      <c r="C853" s="89">
        <v>0</v>
      </c>
      <c r="D853" s="89">
        <v>0</v>
      </c>
      <c r="E853" s="89">
        <f>C853-D853</f>
        <v>0</v>
      </c>
      <c r="F853" s="90" t="str">
        <f>IF(AND($C853=0,D853=0),"0.00%",IF($C853=0,-1,IF(D853=0,1,($C853-D853)/ABS(D853))))</f>
        <v>0.00%</v>
      </c>
      <c r="G853" s="89">
        <v>0</v>
      </c>
      <c r="H853" s="89">
        <f>+C853-G853</f>
        <v>0</v>
      </c>
      <c r="I853" s="90" t="str">
        <f>IF(AND($C853=0,G853=0),"0.00%",IF($C853=0,-1,IF(G853=0,1,($C853-G853)/ABS(G853))))</f>
        <v>0.00%</v>
      </c>
      <c r="J853" s="91"/>
      <c r="K853" s="89">
        <v>0</v>
      </c>
      <c r="L853" s="89">
        <v>0</v>
      </c>
      <c r="M853" s="89">
        <f>K853-L853</f>
        <v>0</v>
      </c>
      <c r="N853" s="90" t="str">
        <f>IF(AND($K853=0,L853=0),"0.00%",IF($K853=0,-1,IF(L853=0,1,($K853-L853)/ABS(L853))))</f>
        <v>0.00%</v>
      </c>
      <c r="O853" s="89">
        <v>0</v>
      </c>
      <c r="P853" s="89">
        <f>+K853-O853</f>
        <v>0</v>
      </c>
      <c r="Q853" s="90" t="str">
        <f>IF(AND($K853=0,O853=0),"0.00%",IF($K853=0,-1,IF(O853=0,1,($K853-O853)/ABS(O853))))</f>
        <v>0.00%</v>
      </c>
      <c r="R853" s="91"/>
      <c r="S853" s="89">
        <v>0</v>
      </c>
      <c r="T853" s="89">
        <f>+S853-K853</f>
        <v>0</v>
      </c>
      <c r="U853" s="335">
        <f>IF(C853=0,0,1)+IF(D853=0,0,1)+IF(E853=0,0,1)+IF(G853=0,0,1)+IF(K853=0,0,1)+IF(L853=0,0,1)+IF(M853=0,0,1)+IF(O853=0,0,1)</f>
        <v>0</v>
      </c>
    </row>
    <row r="854" spans="1:21" s="81" customFormat="1" ht="15" hidden="1">
      <c r="A854" s="87" t="s">
        <v>969</v>
      </c>
      <c r="B854" s="88" t="s">
        <v>4423</v>
      </c>
      <c r="C854" s="89">
        <v>0</v>
      </c>
      <c r="D854" s="89">
        <v>0</v>
      </c>
      <c r="E854" s="89">
        <f>C854-D854</f>
        <v>0</v>
      </c>
      <c r="F854" s="90" t="str">
        <f>IF(AND($C854=0,D854=0),"0.00%",IF($C854=0,-1,IF(D854=0,1,($C854-D854)/ABS(D854))))</f>
        <v>0.00%</v>
      </c>
      <c r="G854" s="89">
        <v>0</v>
      </c>
      <c r="H854" s="89">
        <f>+C854-G854</f>
        <v>0</v>
      </c>
      <c r="I854" s="90" t="str">
        <f>IF(AND($C854=0,G854=0),"0.00%",IF($C854=0,-1,IF(G854=0,1,($C854-G854)/ABS(G854))))</f>
        <v>0.00%</v>
      </c>
      <c r="J854" s="91"/>
      <c r="K854" s="89">
        <v>0</v>
      </c>
      <c r="L854" s="89">
        <v>0</v>
      </c>
      <c r="M854" s="89">
        <f>K854-L854</f>
        <v>0</v>
      </c>
      <c r="N854" s="90" t="str">
        <f>IF(AND($K854=0,L854=0),"0.00%",IF($K854=0,-1,IF(L854=0,1,($K854-L854)/ABS(L854))))</f>
        <v>0.00%</v>
      </c>
      <c r="O854" s="89">
        <v>0</v>
      </c>
      <c r="P854" s="89">
        <f>+K854-O854</f>
        <v>0</v>
      </c>
      <c r="Q854" s="90" t="str">
        <f>IF(AND($K854=0,O854=0),"0.00%",IF($K854=0,-1,IF(O854=0,1,($K854-O854)/ABS(O854))))</f>
        <v>0.00%</v>
      </c>
      <c r="R854" s="91"/>
      <c r="S854" s="89">
        <v>0</v>
      </c>
      <c r="T854" s="89">
        <f>+S854-K854</f>
        <v>0</v>
      </c>
      <c r="U854" s="335">
        <f>IF(C854=0,0,1)+IF(D854=0,0,1)+IF(E854=0,0,1)+IF(G854=0,0,1)+IF(K854=0,0,1)+IF(L854=0,0,1)+IF(M854=0,0,1)+IF(O854=0,0,1)</f>
        <v>0</v>
      </c>
    </row>
    <row r="855" spans="1:21" s="81" customFormat="1" ht="15" hidden="1">
      <c r="A855" s="87" t="s">
        <v>970</v>
      </c>
      <c r="B855" s="88" t="s">
        <v>4424</v>
      </c>
      <c r="C855" s="89">
        <v>0</v>
      </c>
      <c r="D855" s="89">
        <v>0</v>
      </c>
      <c r="E855" s="89">
        <f>C855-D855</f>
        <v>0</v>
      </c>
      <c r="F855" s="90" t="str">
        <f>IF(AND($C855=0,D855=0),"0.00%",IF($C855=0,-1,IF(D855=0,1,($C855-D855)/ABS(D855))))</f>
        <v>0.00%</v>
      </c>
      <c r="G855" s="89">
        <v>0</v>
      </c>
      <c r="H855" s="89">
        <f>+C855-G855</f>
        <v>0</v>
      </c>
      <c r="I855" s="90" t="str">
        <f>IF(AND($C855=0,G855=0),"0.00%",IF($C855=0,-1,IF(G855=0,1,($C855-G855)/ABS(G855))))</f>
        <v>0.00%</v>
      </c>
      <c r="J855" s="91"/>
      <c r="K855" s="89">
        <v>0</v>
      </c>
      <c r="L855" s="89">
        <v>0</v>
      </c>
      <c r="M855" s="89">
        <f>K855-L855</f>
        <v>0</v>
      </c>
      <c r="N855" s="90" t="str">
        <f>IF(AND($K855=0,L855=0),"0.00%",IF($K855=0,-1,IF(L855=0,1,($K855-L855)/ABS(L855))))</f>
        <v>0.00%</v>
      </c>
      <c r="O855" s="89">
        <v>0</v>
      </c>
      <c r="P855" s="89">
        <f>+K855-O855</f>
        <v>0</v>
      </c>
      <c r="Q855" s="90" t="str">
        <f>IF(AND($K855=0,O855=0),"0.00%",IF($K855=0,-1,IF(O855=0,1,($K855-O855)/ABS(O855))))</f>
        <v>0.00%</v>
      </c>
      <c r="R855" s="91"/>
      <c r="S855" s="89">
        <v>0</v>
      </c>
      <c r="T855" s="89">
        <f>+S855-K855</f>
        <v>0</v>
      </c>
      <c r="U855" s="335">
        <f>IF(C855=0,0,1)+IF(D855=0,0,1)+IF(E855=0,0,1)+IF(G855=0,0,1)+IF(K855=0,0,1)+IF(L855=0,0,1)+IF(M855=0,0,1)+IF(O855=0,0,1)</f>
        <v>0</v>
      </c>
    </row>
    <row r="856" spans="1:21" s="81" customFormat="1" ht="15" hidden="1">
      <c r="A856" s="87" t="s">
        <v>971</v>
      </c>
      <c r="B856" s="88" t="s">
        <v>4425</v>
      </c>
      <c r="C856" s="89">
        <v>0</v>
      </c>
      <c r="D856" s="89">
        <v>0</v>
      </c>
      <c r="E856" s="89">
        <f>C856-D856</f>
        <v>0</v>
      </c>
      <c r="F856" s="90" t="str">
        <f>IF(AND($C856=0,D856=0),"0.00%",IF($C856=0,-1,IF(D856=0,1,($C856-D856)/ABS(D856))))</f>
        <v>0.00%</v>
      </c>
      <c r="G856" s="89">
        <v>0</v>
      </c>
      <c r="H856" s="89">
        <f>+C856-G856</f>
        <v>0</v>
      </c>
      <c r="I856" s="90" t="str">
        <f>IF(AND($C856=0,G856=0),"0.00%",IF($C856=0,-1,IF(G856=0,1,($C856-G856)/ABS(G856))))</f>
        <v>0.00%</v>
      </c>
      <c r="J856" s="91"/>
      <c r="K856" s="89">
        <v>0</v>
      </c>
      <c r="L856" s="89">
        <v>0</v>
      </c>
      <c r="M856" s="89">
        <f>K856-L856</f>
        <v>0</v>
      </c>
      <c r="N856" s="90" t="str">
        <f>IF(AND($K856=0,L856=0),"0.00%",IF($K856=0,-1,IF(L856=0,1,($K856-L856)/ABS(L856))))</f>
        <v>0.00%</v>
      </c>
      <c r="O856" s="89">
        <v>0</v>
      </c>
      <c r="P856" s="89">
        <f>+K856-O856</f>
        <v>0</v>
      </c>
      <c r="Q856" s="90" t="str">
        <f>IF(AND($K856=0,O856=0),"0.00%",IF($K856=0,-1,IF(O856=0,1,($K856-O856)/ABS(O856))))</f>
        <v>0.00%</v>
      </c>
      <c r="R856" s="91"/>
      <c r="S856" s="89">
        <v>0</v>
      </c>
      <c r="T856" s="89">
        <f>+S856-K856</f>
        <v>0</v>
      </c>
      <c r="U856" s="335">
        <f>IF(C856=0,0,1)+IF(D856=0,0,1)+IF(E856=0,0,1)+IF(G856=0,0,1)+IF(K856=0,0,1)+IF(L856=0,0,1)+IF(M856=0,0,1)+IF(O856=0,0,1)</f>
        <v>0</v>
      </c>
    </row>
    <row r="857" spans="1:21" s="81" customFormat="1" ht="15" hidden="1">
      <c r="A857" s="87" t="s">
        <v>972</v>
      </c>
      <c r="B857" s="88" t="s">
        <v>4426</v>
      </c>
      <c r="C857" s="89">
        <v>0</v>
      </c>
      <c r="D857" s="89">
        <v>0</v>
      </c>
      <c r="E857" s="89">
        <f>C857-D857</f>
        <v>0</v>
      </c>
      <c r="F857" s="90" t="str">
        <f>IF(AND($C857=0,D857=0),"0.00%",IF($C857=0,-1,IF(D857=0,1,($C857-D857)/ABS(D857))))</f>
        <v>0.00%</v>
      </c>
      <c r="G857" s="89">
        <v>0</v>
      </c>
      <c r="H857" s="89">
        <f>+C857-G857</f>
        <v>0</v>
      </c>
      <c r="I857" s="90" t="str">
        <f>IF(AND($C857=0,G857=0),"0.00%",IF($C857=0,-1,IF(G857=0,1,($C857-G857)/ABS(G857))))</f>
        <v>0.00%</v>
      </c>
      <c r="J857" s="91"/>
      <c r="K857" s="89">
        <v>0</v>
      </c>
      <c r="L857" s="89">
        <v>0</v>
      </c>
      <c r="M857" s="89">
        <f>K857-L857</f>
        <v>0</v>
      </c>
      <c r="N857" s="90" t="str">
        <f>IF(AND($K857=0,L857=0),"0.00%",IF($K857=0,-1,IF(L857=0,1,($K857-L857)/ABS(L857))))</f>
        <v>0.00%</v>
      </c>
      <c r="O857" s="89">
        <v>0</v>
      </c>
      <c r="P857" s="89">
        <f>+K857-O857</f>
        <v>0</v>
      </c>
      <c r="Q857" s="90" t="str">
        <f>IF(AND($K857=0,O857=0),"0.00%",IF($K857=0,-1,IF(O857=0,1,($K857-O857)/ABS(O857))))</f>
        <v>0.00%</v>
      </c>
      <c r="R857" s="91"/>
      <c r="S857" s="89">
        <v>0</v>
      </c>
      <c r="T857" s="89">
        <f>+S857-K857</f>
        <v>0</v>
      </c>
      <c r="U857" s="335">
        <f>IF(C857=0,0,1)+IF(D857=0,0,1)+IF(E857=0,0,1)+IF(G857=0,0,1)+IF(K857=0,0,1)+IF(L857=0,0,1)+IF(M857=0,0,1)+IF(O857=0,0,1)</f>
        <v>0</v>
      </c>
    </row>
    <row r="858" spans="1:21" s="81" customFormat="1" ht="15" hidden="1">
      <c r="A858" s="87" t="s">
        <v>973</v>
      </c>
      <c r="B858" s="88" t="s">
        <v>4427</v>
      </c>
      <c r="C858" s="89">
        <v>0</v>
      </c>
      <c r="D858" s="89">
        <v>0</v>
      </c>
      <c r="E858" s="89">
        <f>C858-D858</f>
        <v>0</v>
      </c>
      <c r="F858" s="90" t="str">
        <f>IF(AND($C858=0,D858=0),"0.00%",IF($C858=0,-1,IF(D858=0,1,($C858-D858)/ABS(D858))))</f>
        <v>0.00%</v>
      </c>
      <c r="G858" s="89">
        <v>0</v>
      </c>
      <c r="H858" s="89">
        <f>+C858-G858</f>
        <v>0</v>
      </c>
      <c r="I858" s="90" t="str">
        <f>IF(AND($C858=0,G858=0),"0.00%",IF($C858=0,-1,IF(G858=0,1,($C858-G858)/ABS(G858))))</f>
        <v>0.00%</v>
      </c>
      <c r="J858" s="91"/>
      <c r="K858" s="89">
        <v>0</v>
      </c>
      <c r="L858" s="89">
        <v>0</v>
      </c>
      <c r="M858" s="89">
        <f>K858-L858</f>
        <v>0</v>
      </c>
      <c r="N858" s="90" t="str">
        <f>IF(AND($K858=0,L858=0),"0.00%",IF($K858=0,-1,IF(L858=0,1,($K858-L858)/ABS(L858))))</f>
        <v>0.00%</v>
      </c>
      <c r="O858" s="89">
        <v>0</v>
      </c>
      <c r="P858" s="89">
        <f>+K858-O858</f>
        <v>0</v>
      </c>
      <c r="Q858" s="90" t="str">
        <f>IF(AND($K858=0,O858=0),"0.00%",IF($K858=0,-1,IF(O858=0,1,($K858-O858)/ABS(O858))))</f>
        <v>0.00%</v>
      </c>
      <c r="R858" s="91"/>
      <c r="S858" s="89">
        <v>0</v>
      </c>
      <c r="T858" s="89">
        <f>+S858-K858</f>
        <v>0</v>
      </c>
      <c r="U858" s="335">
        <f>IF(C858=0,0,1)+IF(D858=0,0,1)+IF(E858=0,0,1)+IF(G858=0,0,1)+IF(K858=0,0,1)+IF(L858=0,0,1)+IF(M858=0,0,1)+IF(O858=0,0,1)</f>
        <v>0</v>
      </c>
    </row>
    <row r="859" spans="1:21" s="81" customFormat="1" ht="15" hidden="1">
      <c r="A859" s="87" t="s">
        <v>974</v>
      </c>
      <c r="B859" s="88" t="s">
        <v>4428</v>
      </c>
      <c r="C859" s="89">
        <v>0</v>
      </c>
      <c r="D859" s="89">
        <v>0</v>
      </c>
      <c r="E859" s="89">
        <f>C859-D859</f>
        <v>0</v>
      </c>
      <c r="F859" s="90" t="str">
        <f>IF(AND($C859=0,D859=0),"0.00%",IF($C859=0,-1,IF(D859=0,1,($C859-D859)/ABS(D859))))</f>
        <v>0.00%</v>
      </c>
      <c r="G859" s="89">
        <v>0</v>
      </c>
      <c r="H859" s="89">
        <f>+C859-G859</f>
        <v>0</v>
      </c>
      <c r="I859" s="90" t="str">
        <f>IF(AND($C859=0,G859=0),"0.00%",IF($C859=0,-1,IF(G859=0,1,($C859-G859)/ABS(G859))))</f>
        <v>0.00%</v>
      </c>
      <c r="J859" s="91"/>
      <c r="K859" s="89">
        <v>0</v>
      </c>
      <c r="L859" s="89">
        <v>0</v>
      </c>
      <c r="M859" s="89">
        <f>K859-L859</f>
        <v>0</v>
      </c>
      <c r="N859" s="90" t="str">
        <f>IF(AND($K859=0,L859=0),"0.00%",IF($K859=0,-1,IF(L859=0,1,($K859-L859)/ABS(L859))))</f>
        <v>0.00%</v>
      </c>
      <c r="O859" s="89">
        <v>0</v>
      </c>
      <c r="P859" s="89">
        <f>+K859-O859</f>
        <v>0</v>
      </c>
      <c r="Q859" s="90" t="str">
        <f>IF(AND($K859=0,O859=0),"0.00%",IF($K859=0,-1,IF(O859=0,1,($K859-O859)/ABS(O859))))</f>
        <v>0.00%</v>
      </c>
      <c r="R859" s="91"/>
      <c r="S859" s="89">
        <v>0</v>
      </c>
      <c r="T859" s="89">
        <f>+S859-K859</f>
        <v>0</v>
      </c>
      <c r="U859" s="335">
        <f>IF(C859=0,0,1)+IF(D859=0,0,1)+IF(E859=0,0,1)+IF(G859=0,0,1)+IF(K859=0,0,1)+IF(L859=0,0,1)+IF(M859=0,0,1)+IF(O859=0,0,1)</f>
        <v>0</v>
      </c>
    </row>
    <row r="860" spans="1:21" s="81" customFormat="1" ht="15" hidden="1">
      <c r="A860" s="87" t="s">
        <v>975</v>
      </c>
      <c r="B860" s="88" t="s">
        <v>4429</v>
      </c>
      <c r="C860" s="89">
        <v>0</v>
      </c>
      <c r="D860" s="89">
        <v>0</v>
      </c>
      <c r="E860" s="89">
        <f>C860-D860</f>
        <v>0</v>
      </c>
      <c r="F860" s="90" t="str">
        <f>IF(AND($C860=0,D860=0),"0.00%",IF($C860=0,-1,IF(D860=0,1,($C860-D860)/ABS(D860))))</f>
        <v>0.00%</v>
      </c>
      <c r="G860" s="89">
        <v>0</v>
      </c>
      <c r="H860" s="89">
        <f>+C860-G860</f>
        <v>0</v>
      </c>
      <c r="I860" s="90" t="str">
        <f>IF(AND($C860=0,G860=0),"0.00%",IF($C860=0,-1,IF(G860=0,1,($C860-G860)/ABS(G860))))</f>
        <v>0.00%</v>
      </c>
      <c r="J860" s="91"/>
      <c r="K860" s="89">
        <v>0</v>
      </c>
      <c r="L860" s="89">
        <v>0</v>
      </c>
      <c r="M860" s="89">
        <f>K860-L860</f>
        <v>0</v>
      </c>
      <c r="N860" s="90" t="str">
        <f>IF(AND($K860=0,L860=0),"0.00%",IF($K860=0,-1,IF(L860=0,1,($K860-L860)/ABS(L860))))</f>
        <v>0.00%</v>
      </c>
      <c r="O860" s="89">
        <v>0</v>
      </c>
      <c r="P860" s="89">
        <f>+K860-O860</f>
        <v>0</v>
      </c>
      <c r="Q860" s="90" t="str">
        <f>IF(AND($K860=0,O860=0),"0.00%",IF($K860=0,-1,IF(O860=0,1,($K860-O860)/ABS(O860))))</f>
        <v>0.00%</v>
      </c>
      <c r="R860" s="91"/>
      <c r="S860" s="89">
        <v>0</v>
      </c>
      <c r="T860" s="89">
        <f>+S860-K860</f>
        <v>0</v>
      </c>
      <c r="U860" s="335">
        <f>IF(C860=0,0,1)+IF(D860=0,0,1)+IF(E860=0,0,1)+IF(G860=0,0,1)+IF(K860=0,0,1)+IF(L860=0,0,1)+IF(M860=0,0,1)+IF(O860=0,0,1)</f>
        <v>0</v>
      </c>
    </row>
    <row r="861" spans="1:21" s="81" customFormat="1" ht="15" hidden="1">
      <c r="A861" s="87" t="s">
        <v>976</v>
      </c>
      <c r="B861" s="88" t="s">
        <v>4430</v>
      </c>
      <c r="C861" s="89">
        <v>0</v>
      </c>
      <c r="D861" s="89">
        <v>0</v>
      </c>
      <c r="E861" s="89">
        <f>C861-D861</f>
        <v>0</v>
      </c>
      <c r="F861" s="90" t="str">
        <f>IF(AND($C861=0,D861=0),"0.00%",IF($C861=0,-1,IF(D861=0,1,($C861-D861)/ABS(D861))))</f>
        <v>0.00%</v>
      </c>
      <c r="G861" s="89">
        <v>0</v>
      </c>
      <c r="H861" s="89">
        <f>+C861-G861</f>
        <v>0</v>
      </c>
      <c r="I861" s="90" t="str">
        <f>IF(AND($C861=0,G861=0),"0.00%",IF($C861=0,-1,IF(G861=0,1,($C861-G861)/ABS(G861))))</f>
        <v>0.00%</v>
      </c>
      <c r="J861" s="91"/>
      <c r="K861" s="89">
        <v>0</v>
      </c>
      <c r="L861" s="89">
        <v>0</v>
      </c>
      <c r="M861" s="89">
        <f>K861-L861</f>
        <v>0</v>
      </c>
      <c r="N861" s="90" t="str">
        <f>IF(AND($K861=0,L861=0),"0.00%",IF($K861=0,-1,IF(L861=0,1,($K861-L861)/ABS(L861))))</f>
        <v>0.00%</v>
      </c>
      <c r="O861" s="89">
        <v>0</v>
      </c>
      <c r="P861" s="89">
        <f>+K861-O861</f>
        <v>0</v>
      </c>
      <c r="Q861" s="90" t="str">
        <f>IF(AND($K861=0,O861=0),"0.00%",IF($K861=0,-1,IF(O861=0,1,($K861-O861)/ABS(O861))))</f>
        <v>0.00%</v>
      </c>
      <c r="R861" s="91"/>
      <c r="S861" s="89">
        <v>0</v>
      </c>
      <c r="T861" s="89">
        <f>+S861-K861</f>
        <v>0</v>
      </c>
      <c r="U861" s="335">
        <f>IF(C861=0,0,1)+IF(D861=0,0,1)+IF(E861=0,0,1)+IF(G861=0,0,1)+IF(K861=0,0,1)+IF(L861=0,0,1)+IF(M861=0,0,1)+IF(O861=0,0,1)</f>
        <v>0</v>
      </c>
    </row>
    <row r="862" spans="1:21" s="81" customFormat="1" ht="15" hidden="1">
      <c r="A862" s="87" t="s">
        <v>977</v>
      </c>
      <c r="B862" s="88" t="s">
        <v>4431</v>
      </c>
      <c r="C862" s="89">
        <v>0</v>
      </c>
      <c r="D862" s="89">
        <v>0</v>
      </c>
      <c r="E862" s="89">
        <f>C862-D862</f>
        <v>0</v>
      </c>
      <c r="F862" s="90" t="str">
        <f>IF(AND($C862=0,D862=0),"0.00%",IF($C862=0,-1,IF(D862=0,1,($C862-D862)/ABS(D862))))</f>
        <v>0.00%</v>
      </c>
      <c r="G862" s="89">
        <v>0</v>
      </c>
      <c r="H862" s="89">
        <f>+C862-G862</f>
        <v>0</v>
      </c>
      <c r="I862" s="90" t="str">
        <f>IF(AND($C862=0,G862=0),"0.00%",IF($C862=0,-1,IF(G862=0,1,($C862-G862)/ABS(G862))))</f>
        <v>0.00%</v>
      </c>
      <c r="J862" s="91"/>
      <c r="K862" s="89">
        <v>0</v>
      </c>
      <c r="L862" s="89">
        <v>0</v>
      </c>
      <c r="M862" s="89">
        <f>K862-L862</f>
        <v>0</v>
      </c>
      <c r="N862" s="90" t="str">
        <f>IF(AND($K862=0,L862=0),"0.00%",IF($K862=0,-1,IF(L862=0,1,($K862-L862)/ABS(L862))))</f>
        <v>0.00%</v>
      </c>
      <c r="O862" s="89">
        <v>0</v>
      </c>
      <c r="P862" s="89">
        <f>+K862-O862</f>
        <v>0</v>
      </c>
      <c r="Q862" s="90" t="str">
        <f>IF(AND($K862=0,O862=0),"0.00%",IF($K862=0,-1,IF(O862=0,1,($K862-O862)/ABS(O862))))</f>
        <v>0.00%</v>
      </c>
      <c r="R862" s="91"/>
      <c r="S862" s="89">
        <v>0</v>
      </c>
      <c r="T862" s="89">
        <f>+S862-K862</f>
        <v>0</v>
      </c>
      <c r="U862" s="335">
        <f>IF(C862=0,0,1)+IF(D862=0,0,1)+IF(E862=0,0,1)+IF(G862=0,0,1)+IF(K862=0,0,1)+IF(L862=0,0,1)+IF(M862=0,0,1)+IF(O862=0,0,1)</f>
        <v>0</v>
      </c>
    </row>
    <row r="863" spans="1:21" s="81" customFormat="1" ht="15" hidden="1">
      <c r="A863" s="87" t="s">
        <v>978</v>
      </c>
      <c r="B863" s="88" t="s">
        <v>4432</v>
      </c>
      <c r="C863" s="89">
        <v>0</v>
      </c>
      <c r="D863" s="89">
        <v>0</v>
      </c>
      <c r="E863" s="89">
        <f>C863-D863</f>
        <v>0</v>
      </c>
      <c r="F863" s="90" t="str">
        <f>IF(AND($C863=0,D863=0),"0.00%",IF($C863=0,-1,IF(D863=0,1,($C863-D863)/ABS(D863))))</f>
        <v>0.00%</v>
      </c>
      <c r="G863" s="89">
        <v>0</v>
      </c>
      <c r="H863" s="89">
        <f>+C863-G863</f>
        <v>0</v>
      </c>
      <c r="I863" s="90" t="str">
        <f>IF(AND($C863=0,G863=0),"0.00%",IF($C863=0,-1,IF(G863=0,1,($C863-G863)/ABS(G863))))</f>
        <v>0.00%</v>
      </c>
      <c r="J863" s="91"/>
      <c r="K863" s="89">
        <v>0</v>
      </c>
      <c r="L863" s="89">
        <v>0</v>
      </c>
      <c r="M863" s="89">
        <f>K863-L863</f>
        <v>0</v>
      </c>
      <c r="N863" s="90" t="str">
        <f>IF(AND($K863=0,L863=0),"0.00%",IF($K863=0,-1,IF(L863=0,1,($K863-L863)/ABS(L863))))</f>
        <v>0.00%</v>
      </c>
      <c r="O863" s="89">
        <v>0</v>
      </c>
      <c r="P863" s="89">
        <f>+K863-O863</f>
        <v>0</v>
      </c>
      <c r="Q863" s="90" t="str">
        <f>IF(AND($K863=0,O863=0),"0.00%",IF($K863=0,-1,IF(O863=0,1,($K863-O863)/ABS(O863))))</f>
        <v>0.00%</v>
      </c>
      <c r="R863" s="91"/>
      <c r="S863" s="89">
        <v>0</v>
      </c>
      <c r="T863" s="89">
        <f>+S863-K863</f>
        <v>0</v>
      </c>
      <c r="U863" s="335">
        <f>IF(C863=0,0,1)+IF(D863=0,0,1)+IF(E863=0,0,1)+IF(G863=0,0,1)+IF(K863=0,0,1)+IF(L863=0,0,1)+IF(M863=0,0,1)+IF(O863=0,0,1)</f>
        <v>0</v>
      </c>
    </row>
    <row r="864" spans="1:21" s="81" customFormat="1" ht="15" hidden="1">
      <c r="A864" s="87" t="s">
        <v>979</v>
      </c>
      <c r="B864" s="88" t="s">
        <v>4433</v>
      </c>
      <c r="C864" s="89">
        <v>0</v>
      </c>
      <c r="D864" s="89">
        <v>0</v>
      </c>
      <c r="E864" s="89">
        <f>C864-D864</f>
        <v>0</v>
      </c>
      <c r="F864" s="90" t="str">
        <f>IF(AND($C864=0,D864=0),"0.00%",IF($C864=0,-1,IF(D864=0,1,($C864-D864)/ABS(D864))))</f>
        <v>0.00%</v>
      </c>
      <c r="G864" s="89">
        <v>0</v>
      </c>
      <c r="H864" s="89">
        <f>+C864-G864</f>
        <v>0</v>
      </c>
      <c r="I864" s="90" t="str">
        <f>IF(AND($C864=0,G864=0),"0.00%",IF($C864=0,-1,IF(G864=0,1,($C864-G864)/ABS(G864))))</f>
        <v>0.00%</v>
      </c>
      <c r="J864" s="91"/>
      <c r="K864" s="89">
        <v>0</v>
      </c>
      <c r="L864" s="89">
        <v>0</v>
      </c>
      <c r="M864" s="89">
        <f>K864-L864</f>
        <v>0</v>
      </c>
      <c r="N864" s="90" t="str">
        <f>IF(AND($K864=0,L864=0),"0.00%",IF($K864=0,-1,IF(L864=0,1,($K864-L864)/ABS(L864))))</f>
        <v>0.00%</v>
      </c>
      <c r="O864" s="89">
        <v>0</v>
      </c>
      <c r="P864" s="89">
        <f>+K864-O864</f>
        <v>0</v>
      </c>
      <c r="Q864" s="90" t="str">
        <f>IF(AND($K864=0,O864=0),"0.00%",IF($K864=0,-1,IF(O864=0,1,($K864-O864)/ABS(O864))))</f>
        <v>0.00%</v>
      </c>
      <c r="R864" s="91"/>
      <c r="S864" s="89">
        <v>0</v>
      </c>
      <c r="T864" s="89">
        <f>+S864-K864</f>
        <v>0</v>
      </c>
      <c r="U864" s="335">
        <f>IF(C864=0,0,1)+IF(D864=0,0,1)+IF(E864=0,0,1)+IF(G864=0,0,1)+IF(K864=0,0,1)+IF(L864=0,0,1)+IF(M864=0,0,1)+IF(O864=0,0,1)</f>
        <v>0</v>
      </c>
    </row>
    <row r="865" spans="1:21" s="81" customFormat="1" ht="15" hidden="1">
      <c r="A865" s="87" t="s">
        <v>980</v>
      </c>
      <c r="B865" s="88" t="s">
        <v>4434</v>
      </c>
      <c r="C865" s="89">
        <v>0</v>
      </c>
      <c r="D865" s="89">
        <v>0</v>
      </c>
      <c r="E865" s="89">
        <f>C865-D865</f>
        <v>0</v>
      </c>
      <c r="F865" s="90" t="str">
        <f>IF(AND($C865=0,D865=0),"0.00%",IF($C865=0,-1,IF(D865=0,1,($C865-D865)/ABS(D865))))</f>
        <v>0.00%</v>
      </c>
      <c r="G865" s="89">
        <v>0</v>
      </c>
      <c r="H865" s="89">
        <f>+C865-G865</f>
        <v>0</v>
      </c>
      <c r="I865" s="90" t="str">
        <f>IF(AND($C865=0,G865=0),"0.00%",IF($C865=0,-1,IF(G865=0,1,($C865-G865)/ABS(G865))))</f>
        <v>0.00%</v>
      </c>
      <c r="J865" s="91"/>
      <c r="K865" s="89">
        <v>0</v>
      </c>
      <c r="L865" s="89">
        <v>0</v>
      </c>
      <c r="M865" s="89">
        <f>K865-L865</f>
        <v>0</v>
      </c>
      <c r="N865" s="90" t="str">
        <f>IF(AND($K865=0,L865=0),"0.00%",IF($K865=0,-1,IF(L865=0,1,($K865-L865)/ABS(L865))))</f>
        <v>0.00%</v>
      </c>
      <c r="O865" s="89">
        <v>0</v>
      </c>
      <c r="P865" s="89">
        <f>+K865-O865</f>
        <v>0</v>
      </c>
      <c r="Q865" s="90" t="str">
        <f>IF(AND($K865=0,O865=0),"0.00%",IF($K865=0,-1,IF(O865=0,1,($K865-O865)/ABS(O865))))</f>
        <v>0.00%</v>
      </c>
      <c r="R865" s="91"/>
      <c r="S865" s="89">
        <v>0</v>
      </c>
      <c r="T865" s="89">
        <f>+S865-K865</f>
        <v>0</v>
      </c>
      <c r="U865" s="335">
        <f>IF(C865=0,0,1)+IF(D865=0,0,1)+IF(E865=0,0,1)+IF(G865=0,0,1)+IF(K865=0,0,1)+IF(L865=0,0,1)+IF(M865=0,0,1)+IF(O865=0,0,1)</f>
        <v>0</v>
      </c>
    </row>
    <row r="866" spans="1:21" s="81" customFormat="1" ht="15" hidden="1">
      <c r="A866" s="87" t="s">
        <v>981</v>
      </c>
      <c r="B866" s="88" t="s">
        <v>4435</v>
      </c>
      <c r="C866" s="89">
        <v>0</v>
      </c>
      <c r="D866" s="89">
        <v>0</v>
      </c>
      <c r="E866" s="89">
        <f>C866-D866</f>
        <v>0</v>
      </c>
      <c r="F866" s="90" t="str">
        <f>IF(AND($C866=0,D866=0),"0.00%",IF($C866=0,-1,IF(D866=0,1,($C866-D866)/ABS(D866))))</f>
        <v>0.00%</v>
      </c>
      <c r="G866" s="89">
        <v>0</v>
      </c>
      <c r="H866" s="89">
        <f>+C866-G866</f>
        <v>0</v>
      </c>
      <c r="I866" s="90" t="str">
        <f>IF(AND($C866=0,G866=0),"0.00%",IF($C866=0,-1,IF(G866=0,1,($C866-G866)/ABS(G866))))</f>
        <v>0.00%</v>
      </c>
      <c r="J866" s="91"/>
      <c r="K866" s="89">
        <v>0</v>
      </c>
      <c r="L866" s="89">
        <v>0</v>
      </c>
      <c r="M866" s="89">
        <f>K866-L866</f>
        <v>0</v>
      </c>
      <c r="N866" s="90" t="str">
        <f>IF(AND($K866=0,L866=0),"0.00%",IF($K866=0,-1,IF(L866=0,1,($K866-L866)/ABS(L866))))</f>
        <v>0.00%</v>
      </c>
      <c r="O866" s="89">
        <v>0</v>
      </c>
      <c r="P866" s="89">
        <f>+K866-O866</f>
        <v>0</v>
      </c>
      <c r="Q866" s="90" t="str">
        <f>IF(AND($K866=0,O866=0),"0.00%",IF($K866=0,-1,IF(O866=0,1,($K866-O866)/ABS(O866))))</f>
        <v>0.00%</v>
      </c>
      <c r="R866" s="91"/>
      <c r="S866" s="89">
        <v>0</v>
      </c>
      <c r="T866" s="89">
        <f>+S866-K866</f>
        <v>0</v>
      </c>
      <c r="U866" s="335">
        <f>IF(C866=0,0,1)+IF(D866=0,0,1)+IF(E866=0,0,1)+IF(G866=0,0,1)+IF(K866=0,0,1)+IF(L866=0,0,1)+IF(M866=0,0,1)+IF(O866=0,0,1)</f>
        <v>0</v>
      </c>
    </row>
    <row r="867" spans="1:21" s="81" customFormat="1" ht="15" hidden="1">
      <c r="A867" s="87" t="s">
        <v>982</v>
      </c>
      <c r="B867" s="88" t="s">
        <v>4436</v>
      </c>
      <c r="C867" s="89">
        <v>0</v>
      </c>
      <c r="D867" s="89">
        <v>0</v>
      </c>
      <c r="E867" s="89">
        <f>C867-D867</f>
        <v>0</v>
      </c>
      <c r="F867" s="90" t="str">
        <f>IF(AND($C867=0,D867=0),"0.00%",IF($C867=0,-1,IF(D867=0,1,($C867-D867)/ABS(D867))))</f>
        <v>0.00%</v>
      </c>
      <c r="G867" s="89">
        <v>0</v>
      </c>
      <c r="H867" s="89">
        <f>+C867-G867</f>
        <v>0</v>
      </c>
      <c r="I867" s="90" t="str">
        <f>IF(AND($C867=0,G867=0),"0.00%",IF($C867=0,-1,IF(G867=0,1,($C867-G867)/ABS(G867))))</f>
        <v>0.00%</v>
      </c>
      <c r="J867" s="91"/>
      <c r="K867" s="89">
        <v>0</v>
      </c>
      <c r="L867" s="89">
        <v>0</v>
      </c>
      <c r="M867" s="89">
        <f>K867-L867</f>
        <v>0</v>
      </c>
      <c r="N867" s="90" t="str">
        <f>IF(AND($K867=0,L867=0),"0.00%",IF($K867=0,-1,IF(L867=0,1,($K867-L867)/ABS(L867))))</f>
        <v>0.00%</v>
      </c>
      <c r="O867" s="89">
        <v>0</v>
      </c>
      <c r="P867" s="89">
        <f>+K867-O867</f>
        <v>0</v>
      </c>
      <c r="Q867" s="90" t="str">
        <f>IF(AND($K867=0,O867=0),"0.00%",IF($K867=0,-1,IF(O867=0,1,($K867-O867)/ABS(O867))))</f>
        <v>0.00%</v>
      </c>
      <c r="R867" s="91"/>
      <c r="S867" s="89">
        <v>0</v>
      </c>
      <c r="T867" s="89">
        <f>+S867-K867</f>
        <v>0</v>
      </c>
      <c r="U867" s="335">
        <f>IF(C867=0,0,1)+IF(D867=0,0,1)+IF(E867=0,0,1)+IF(G867=0,0,1)+IF(K867=0,0,1)+IF(L867=0,0,1)+IF(M867=0,0,1)+IF(O867=0,0,1)</f>
        <v>0</v>
      </c>
    </row>
    <row r="868" spans="1:21" s="81" customFormat="1" ht="15" hidden="1">
      <c r="A868" s="87" t="s">
        <v>983</v>
      </c>
      <c r="B868" s="88" t="s">
        <v>4437</v>
      </c>
      <c r="C868" s="89">
        <v>0</v>
      </c>
      <c r="D868" s="89">
        <v>0</v>
      </c>
      <c r="E868" s="89">
        <f>C868-D868</f>
        <v>0</v>
      </c>
      <c r="F868" s="90" t="str">
        <f>IF(AND($C868=0,D868=0),"0.00%",IF($C868=0,-1,IF(D868=0,1,($C868-D868)/ABS(D868))))</f>
        <v>0.00%</v>
      </c>
      <c r="G868" s="89">
        <v>0</v>
      </c>
      <c r="H868" s="89">
        <f>+C868-G868</f>
        <v>0</v>
      </c>
      <c r="I868" s="90" t="str">
        <f>IF(AND($C868=0,G868=0),"0.00%",IF($C868=0,-1,IF(G868=0,1,($C868-G868)/ABS(G868))))</f>
        <v>0.00%</v>
      </c>
      <c r="J868" s="91"/>
      <c r="K868" s="89">
        <v>0</v>
      </c>
      <c r="L868" s="89">
        <v>0</v>
      </c>
      <c r="M868" s="89">
        <f>K868-L868</f>
        <v>0</v>
      </c>
      <c r="N868" s="90" t="str">
        <f>IF(AND($K868=0,L868=0),"0.00%",IF($K868=0,-1,IF(L868=0,1,($K868-L868)/ABS(L868))))</f>
        <v>0.00%</v>
      </c>
      <c r="O868" s="89">
        <v>0</v>
      </c>
      <c r="P868" s="89">
        <f>+K868-O868</f>
        <v>0</v>
      </c>
      <c r="Q868" s="90" t="str">
        <f>IF(AND($K868=0,O868=0),"0.00%",IF($K868=0,-1,IF(O868=0,1,($K868-O868)/ABS(O868))))</f>
        <v>0.00%</v>
      </c>
      <c r="R868" s="91"/>
      <c r="S868" s="89">
        <v>0</v>
      </c>
      <c r="T868" s="89">
        <f>+S868-K868</f>
        <v>0</v>
      </c>
      <c r="U868" s="335">
        <f>IF(C868=0,0,1)+IF(D868=0,0,1)+IF(E868=0,0,1)+IF(G868=0,0,1)+IF(K868=0,0,1)+IF(L868=0,0,1)+IF(M868=0,0,1)+IF(O868=0,0,1)</f>
        <v>0</v>
      </c>
    </row>
    <row r="869" spans="1:21" s="81" customFormat="1" ht="15" hidden="1">
      <c r="A869" s="87" t="s">
        <v>984</v>
      </c>
      <c r="B869" s="88" t="s">
        <v>4438</v>
      </c>
      <c r="C869" s="89">
        <v>0</v>
      </c>
      <c r="D869" s="89">
        <v>0</v>
      </c>
      <c r="E869" s="89">
        <f>C869-D869</f>
        <v>0</v>
      </c>
      <c r="F869" s="90" t="str">
        <f>IF(AND($C869=0,D869=0),"0.00%",IF($C869=0,-1,IF(D869=0,1,($C869-D869)/ABS(D869))))</f>
        <v>0.00%</v>
      </c>
      <c r="G869" s="89">
        <v>0</v>
      </c>
      <c r="H869" s="89">
        <f>+C869-G869</f>
        <v>0</v>
      </c>
      <c r="I869" s="90" t="str">
        <f>IF(AND($C869=0,G869=0),"0.00%",IF($C869=0,-1,IF(G869=0,1,($C869-G869)/ABS(G869))))</f>
        <v>0.00%</v>
      </c>
      <c r="J869" s="91"/>
      <c r="K869" s="89">
        <v>0</v>
      </c>
      <c r="L869" s="89">
        <v>0</v>
      </c>
      <c r="M869" s="89">
        <f>K869-L869</f>
        <v>0</v>
      </c>
      <c r="N869" s="90" t="str">
        <f>IF(AND($K869=0,L869=0),"0.00%",IF($K869=0,-1,IF(L869=0,1,($K869-L869)/ABS(L869))))</f>
        <v>0.00%</v>
      </c>
      <c r="O869" s="89">
        <v>0</v>
      </c>
      <c r="P869" s="89">
        <f>+K869-O869</f>
        <v>0</v>
      </c>
      <c r="Q869" s="90" t="str">
        <f>IF(AND($K869=0,O869=0),"0.00%",IF($K869=0,-1,IF(O869=0,1,($K869-O869)/ABS(O869))))</f>
        <v>0.00%</v>
      </c>
      <c r="R869" s="91"/>
      <c r="S869" s="89">
        <v>0</v>
      </c>
      <c r="T869" s="89">
        <f>+S869-K869</f>
        <v>0</v>
      </c>
      <c r="U869" s="335">
        <f>IF(C869=0,0,1)+IF(D869=0,0,1)+IF(E869=0,0,1)+IF(G869=0,0,1)+IF(K869=0,0,1)+IF(L869=0,0,1)+IF(M869=0,0,1)+IF(O869=0,0,1)</f>
        <v>0</v>
      </c>
    </row>
    <row r="870" spans="1:21" s="81" customFormat="1" ht="15" hidden="1">
      <c r="A870" s="87" t="s">
        <v>985</v>
      </c>
      <c r="B870" s="88" t="s">
        <v>4439</v>
      </c>
      <c r="C870" s="89">
        <v>0</v>
      </c>
      <c r="D870" s="89">
        <v>0</v>
      </c>
      <c r="E870" s="89">
        <f>C870-D870</f>
        <v>0</v>
      </c>
      <c r="F870" s="90" t="str">
        <f>IF(AND($C870=0,D870=0),"0.00%",IF($C870=0,-1,IF(D870=0,1,($C870-D870)/ABS(D870))))</f>
        <v>0.00%</v>
      </c>
      <c r="G870" s="89">
        <v>0</v>
      </c>
      <c r="H870" s="89">
        <f>+C870-G870</f>
        <v>0</v>
      </c>
      <c r="I870" s="90" t="str">
        <f>IF(AND($C870=0,G870=0),"0.00%",IF($C870=0,-1,IF(G870=0,1,($C870-G870)/ABS(G870))))</f>
        <v>0.00%</v>
      </c>
      <c r="J870" s="91"/>
      <c r="K870" s="89">
        <v>0</v>
      </c>
      <c r="L870" s="89">
        <v>0</v>
      </c>
      <c r="M870" s="89">
        <f>K870-L870</f>
        <v>0</v>
      </c>
      <c r="N870" s="90" t="str">
        <f>IF(AND($K870=0,L870=0),"0.00%",IF($K870=0,-1,IF(L870=0,1,($K870-L870)/ABS(L870))))</f>
        <v>0.00%</v>
      </c>
      <c r="O870" s="89">
        <v>0</v>
      </c>
      <c r="P870" s="89">
        <f>+K870-O870</f>
        <v>0</v>
      </c>
      <c r="Q870" s="90" t="str">
        <f>IF(AND($K870=0,O870=0),"0.00%",IF($K870=0,-1,IF(O870=0,1,($K870-O870)/ABS(O870))))</f>
        <v>0.00%</v>
      </c>
      <c r="R870" s="91"/>
      <c r="S870" s="89">
        <v>0</v>
      </c>
      <c r="T870" s="89">
        <f>+S870-K870</f>
        <v>0</v>
      </c>
      <c r="U870" s="335">
        <f>IF(C870=0,0,1)+IF(D870=0,0,1)+IF(E870=0,0,1)+IF(G870=0,0,1)+IF(K870=0,0,1)+IF(L870=0,0,1)+IF(M870=0,0,1)+IF(O870=0,0,1)</f>
        <v>0</v>
      </c>
    </row>
    <row r="871" spans="1:21" s="81" customFormat="1" ht="15" hidden="1">
      <c r="A871" s="87" t="s">
        <v>986</v>
      </c>
      <c r="B871" s="88" t="s">
        <v>4440</v>
      </c>
      <c r="C871" s="89">
        <v>0</v>
      </c>
      <c r="D871" s="89">
        <v>0</v>
      </c>
      <c r="E871" s="89">
        <f>C871-D871</f>
        <v>0</v>
      </c>
      <c r="F871" s="90" t="str">
        <f>IF(AND($C871=0,D871=0),"0.00%",IF($C871=0,-1,IF(D871=0,1,($C871-D871)/ABS(D871))))</f>
        <v>0.00%</v>
      </c>
      <c r="G871" s="89">
        <v>0</v>
      </c>
      <c r="H871" s="89">
        <f>+C871-G871</f>
        <v>0</v>
      </c>
      <c r="I871" s="90" t="str">
        <f>IF(AND($C871=0,G871=0),"0.00%",IF($C871=0,-1,IF(G871=0,1,($C871-G871)/ABS(G871))))</f>
        <v>0.00%</v>
      </c>
      <c r="J871" s="91"/>
      <c r="K871" s="89">
        <v>0</v>
      </c>
      <c r="L871" s="89">
        <v>0</v>
      </c>
      <c r="M871" s="89">
        <f>K871-L871</f>
        <v>0</v>
      </c>
      <c r="N871" s="90" t="str">
        <f>IF(AND($K871=0,L871=0),"0.00%",IF($K871=0,-1,IF(L871=0,1,($K871-L871)/ABS(L871))))</f>
        <v>0.00%</v>
      </c>
      <c r="O871" s="89">
        <v>0</v>
      </c>
      <c r="P871" s="89">
        <f>+K871-O871</f>
        <v>0</v>
      </c>
      <c r="Q871" s="90" t="str">
        <f>IF(AND($K871=0,O871=0),"0.00%",IF($K871=0,-1,IF(O871=0,1,($K871-O871)/ABS(O871))))</f>
        <v>0.00%</v>
      </c>
      <c r="R871" s="91"/>
      <c r="S871" s="89">
        <v>0</v>
      </c>
      <c r="T871" s="89">
        <f>+S871-K871</f>
        <v>0</v>
      </c>
      <c r="U871" s="335">
        <f>IF(C871=0,0,1)+IF(D871=0,0,1)+IF(E871=0,0,1)+IF(G871=0,0,1)+IF(K871=0,0,1)+IF(L871=0,0,1)+IF(M871=0,0,1)+IF(O871=0,0,1)</f>
        <v>0</v>
      </c>
    </row>
    <row r="872" spans="1:21" s="81" customFormat="1" ht="15" hidden="1">
      <c r="A872" s="87" t="s">
        <v>987</v>
      </c>
      <c r="B872" s="88" t="s">
        <v>4441</v>
      </c>
      <c r="C872" s="89">
        <v>0</v>
      </c>
      <c r="D872" s="89">
        <v>0</v>
      </c>
      <c r="E872" s="89">
        <f>C872-D872</f>
        <v>0</v>
      </c>
      <c r="F872" s="90" t="str">
        <f>IF(AND($C872=0,D872=0),"0.00%",IF($C872=0,-1,IF(D872=0,1,($C872-D872)/ABS(D872))))</f>
        <v>0.00%</v>
      </c>
      <c r="G872" s="89">
        <v>0</v>
      </c>
      <c r="H872" s="89">
        <f>+C872-G872</f>
        <v>0</v>
      </c>
      <c r="I872" s="90" t="str">
        <f>IF(AND($C872=0,G872=0),"0.00%",IF($C872=0,-1,IF(G872=0,1,($C872-G872)/ABS(G872))))</f>
        <v>0.00%</v>
      </c>
      <c r="J872" s="91"/>
      <c r="K872" s="89">
        <v>0</v>
      </c>
      <c r="L872" s="89">
        <v>0</v>
      </c>
      <c r="M872" s="89">
        <f>K872-L872</f>
        <v>0</v>
      </c>
      <c r="N872" s="90" t="str">
        <f>IF(AND($K872=0,L872=0),"0.00%",IF($K872=0,-1,IF(L872=0,1,($K872-L872)/ABS(L872))))</f>
        <v>0.00%</v>
      </c>
      <c r="O872" s="89">
        <v>0</v>
      </c>
      <c r="P872" s="89">
        <f>+K872-O872</f>
        <v>0</v>
      </c>
      <c r="Q872" s="90" t="str">
        <f>IF(AND($K872=0,O872=0),"0.00%",IF($K872=0,-1,IF(O872=0,1,($K872-O872)/ABS(O872))))</f>
        <v>0.00%</v>
      </c>
      <c r="R872" s="91"/>
      <c r="S872" s="89">
        <v>0</v>
      </c>
      <c r="T872" s="89">
        <f>+S872-K872</f>
        <v>0</v>
      </c>
      <c r="U872" s="335">
        <f>IF(C872=0,0,1)+IF(D872=0,0,1)+IF(E872=0,0,1)+IF(G872=0,0,1)+IF(K872=0,0,1)+IF(L872=0,0,1)+IF(M872=0,0,1)+IF(O872=0,0,1)</f>
        <v>0</v>
      </c>
    </row>
    <row r="873" spans="1:21" s="81" customFormat="1" ht="15" hidden="1">
      <c r="A873" s="87" t="s">
        <v>988</v>
      </c>
      <c r="B873" s="88" t="s">
        <v>4442</v>
      </c>
      <c r="C873" s="89">
        <v>0</v>
      </c>
      <c r="D873" s="89">
        <v>0</v>
      </c>
      <c r="E873" s="89">
        <f>C873-D873</f>
        <v>0</v>
      </c>
      <c r="F873" s="90" t="str">
        <f>IF(AND($C873=0,D873=0),"0.00%",IF($C873=0,-1,IF(D873=0,1,($C873-D873)/ABS(D873))))</f>
        <v>0.00%</v>
      </c>
      <c r="G873" s="89">
        <v>0</v>
      </c>
      <c r="H873" s="89">
        <f>+C873-G873</f>
        <v>0</v>
      </c>
      <c r="I873" s="90" t="str">
        <f>IF(AND($C873=0,G873=0),"0.00%",IF($C873=0,-1,IF(G873=0,1,($C873-G873)/ABS(G873))))</f>
        <v>0.00%</v>
      </c>
      <c r="J873" s="91"/>
      <c r="K873" s="89">
        <v>0</v>
      </c>
      <c r="L873" s="89">
        <v>0</v>
      </c>
      <c r="M873" s="89">
        <f>K873-L873</f>
        <v>0</v>
      </c>
      <c r="N873" s="90" t="str">
        <f>IF(AND($K873=0,L873=0),"0.00%",IF($K873=0,-1,IF(L873=0,1,($K873-L873)/ABS(L873))))</f>
        <v>0.00%</v>
      </c>
      <c r="O873" s="89">
        <v>0</v>
      </c>
      <c r="P873" s="89">
        <f>+K873-O873</f>
        <v>0</v>
      </c>
      <c r="Q873" s="90" t="str">
        <f>IF(AND($K873=0,O873=0),"0.00%",IF($K873=0,-1,IF(O873=0,1,($K873-O873)/ABS(O873))))</f>
        <v>0.00%</v>
      </c>
      <c r="R873" s="91"/>
      <c r="S873" s="89">
        <v>0</v>
      </c>
      <c r="T873" s="89">
        <f>+S873-K873</f>
        <v>0</v>
      </c>
      <c r="U873" s="335">
        <f>IF(C873=0,0,1)+IF(D873=0,0,1)+IF(E873=0,0,1)+IF(G873=0,0,1)+IF(K873=0,0,1)+IF(L873=0,0,1)+IF(M873=0,0,1)+IF(O873=0,0,1)</f>
        <v>0</v>
      </c>
    </row>
    <row r="874" spans="1:21" s="81" customFormat="1" ht="15" hidden="1">
      <c r="A874" s="87" t="s">
        <v>989</v>
      </c>
      <c r="B874" s="88" t="s">
        <v>4443</v>
      </c>
      <c r="C874" s="89">
        <v>0</v>
      </c>
      <c r="D874" s="89">
        <v>0</v>
      </c>
      <c r="E874" s="89">
        <f>C874-D874</f>
        <v>0</v>
      </c>
      <c r="F874" s="90" t="str">
        <f>IF(AND($C874=0,D874=0),"0.00%",IF($C874=0,-1,IF(D874=0,1,($C874-D874)/ABS(D874))))</f>
        <v>0.00%</v>
      </c>
      <c r="G874" s="89">
        <v>0</v>
      </c>
      <c r="H874" s="89">
        <f>+C874-G874</f>
        <v>0</v>
      </c>
      <c r="I874" s="90" t="str">
        <f>IF(AND($C874=0,G874=0),"0.00%",IF($C874=0,-1,IF(G874=0,1,($C874-G874)/ABS(G874))))</f>
        <v>0.00%</v>
      </c>
      <c r="J874" s="91"/>
      <c r="K874" s="89">
        <v>0</v>
      </c>
      <c r="L874" s="89">
        <v>0</v>
      </c>
      <c r="M874" s="89">
        <f>K874-L874</f>
        <v>0</v>
      </c>
      <c r="N874" s="90" t="str">
        <f>IF(AND($K874=0,L874=0),"0.00%",IF($K874=0,-1,IF(L874=0,1,($K874-L874)/ABS(L874))))</f>
        <v>0.00%</v>
      </c>
      <c r="O874" s="89">
        <v>0</v>
      </c>
      <c r="P874" s="89">
        <f>+K874-O874</f>
        <v>0</v>
      </c>
      <c r="Q874" s="90" t="str">
        <f>IF(AND($K874=0,O874=0),"0.00%",IF($K874=0,-1,IF(O874=0,1,($K874-O874)/ABS(O874))))</f>
        <v>0.00%</v>
      </c>
      <c r="R874" s="91"/>
      <c r="S874" s="89">
        <v>0</v>
      </c>
      <c r="T874" s="89">
        <f>+S874-K874</f>
        <v>0</v>
      </c>
      <c r="U874" s="335">
        <f>IF(C874=0,0,1)+IF(D874=0,0,1)+IF(E874=0,0,1)+IF(G874=0,0,1)+IF(K874=0,0,1)+IF(L874=0,0,1)+IF(M874=0,0,1)+IF(O874=0,0,1)</f>
        <v>0</v>
      </c>
    </row>
    <row r="875" spans="1:21" s="81" customFormat="1" ht="15" hidden="1">
      <c r="A875" s="87" t="s">
        <v>990</v>
      </c>
      <c r="B875" s="88" t="s">
        <v>4444</v>
      </c>
      <c r="C875" s="89">
        <v>0</v>
      </c>
      <c r="D875" s="89">
        <v>0</v>
      </c>
      <c r="E875" s="89">
        <f>C875-D875</f>
        <v>0</v>
      </c>
      <c r="F875" s="90" t="str">
        <f>IF(AND($C875=0,D875=0),"0.00%",IF($C875=0,-1,IF(D875=0,1,($C875-D875)/ABS(D875))))</f>
        <v>0.00%</v>
      </c>
      <c r="G875" s="89">
        <v>0</v>
      </c>
      <c r="H875" s="89">
        <f>+C875-G875</f>
        <v>0</v>
      </c>
      <c r="I875" s="90" t="str">
        <f>IF(AND($C875=0,G875=0),"0.00%",IF($C875=0,-1,IF(G875=0,1,($C875-G875)/ABS(G875))))</f>
        <v>0.00%</v>
      </c>
      <c r="J875" s="91"/>
      <c r="K875" s="89">
        <v>0</v>
      </c>
      <c r="L875" s="89">
        <v>0</v>
      </c>
      <c r="M875" s="89">
        <f>K875-L875</f>
        <v>0</v>
      </c>
      <c r="N875" s="90" t="str">
        <f>IF(AND($K875=0,L875=0),"0.00%",IF($K875=0,-1,IF(L875=0,1,($K875-L875)/ABS(L875))))</f>
        <v>0.00%</v>
      </c>
      <c r="O875" s="89">
        <v>0</v>
      </c>
      <c r="P875" s="89">
        <f>+K875-O875</f>
        <v>0</v>
      </c>
      <c r="Q875" s="90" t="str">
        <f>IF(AND($K875=0,O875=0),"0.00%",IF($K875=0,-1,IF(O875=0,1,($K875-O875)/ABS(O875))))</f>
        <v>0.00%</v>
      </c>
      <c r="R875" s="91"/>
      <c r="S875" s="89">
        <v>0</v>
      </c>
      <c r="T875" s="89">
        <f>+S875-K875</f>
        <v>0</v>
      </c>
      <c r="U875" s="335">
        <f>IF(C875=0,0,1)+IF(D875=0,0,1)+IF(E875=0,0,1)+IF(G875=0,0,1)+IF(K875=0,0,1)+IF(L875=0,0,1)+IF(M875=0,0,1)+IF(O875=0,0,1)</f>
        <v>0</v>
      </c>
    </row>
    <row r="876" spans="1:21" s="81" customFormat="1" ht="15" hidden="1">
      <c r="A876" s="87" t="s">
        <v>991</v>
      </c>
      <c r="B876" s="88" t="s">
        <v>4445</v>
      </c>
      <c r="C876" s="89">
        <v>0</v>
      </c>
      <c r="D876" s="89">
        <v>0</v>
      </c>
      <c r="E876" s="89">
        <f>C876-D876</f>
        <v>0</v>
      </c>
      <c r="F876" s="90" t="str">
        <f>IF(AND($C876=0,D876=0),"0.00%",IF($C876=0,-1,IF(D876=0,1,($C876-D876)/ABS(D876))))</f>
        <v>0.00%</v>
      </c>
      <c r="G876" s="89">
        <v>0</v>
      </c>
      <c r="H876" s="89">
        <f>+C876-G876</f>
        <v>0</v>
      </c>
      <c r="I876" s="90" t="str">
        <f>IF(AND($C876=0,G876=0),"0.00%",IF($C876=0,-1,IF(G876=0,1,($C876-G876)/ABS(G876))))</f>
        <v>0.00%</v>
      </c>
      <c r="J876" s="91"/>
      <c r="K876" s="89">
        <v>0</v>
      </c>
      <c r="L876" s="89">
        <v>0</v>
      </c>
      <c r="M876" s="89">
        <f>K876-L876</f>
        <v>0</v>
      </c>
      <c r="N876" s="90" t="str">
        <f>IF(AND($K876=0,L876=0),"0.00%",IF($K876=0,-1,IF(L876=0,1,($K876-L876)/ABS(L876))))</f>
        <v>0.00%</v>
      </c>
      <c r="O876" s="89">
        <v>0</v>
      </c>
      <c r="P876" s="89">
        <f>+K876-O876</f>
        <v>0</v>
      </c>
      <c r="Q876" s="90" t="str">
        <f>IF(AND($K876=0,O876=0),"0.00%",IF($K876=0,-1,IF(O876=0,1,($K876-O876)/ABS(O876))))</f>
        <v>0.00%</v>
      </c>
      <c r="R876" s="91"/>
      <c r="S876" s="89">
        <v>0</v>
      </c>
      <c r="T876" s="89">
        <f>+S876-K876</f>
        <v>0</v>
      </c>
      <c r="U876" s="335">
        <f>IF(C876=0,0,1)+IF(D876=0,0,1)+IF(E876=0,0,1)+IF(G876=0,0,1)+IF(K876=0,0,1)+IF(L876=0,0,1)+IF(M876=0,0,1)+IF(O876=0,0,1)</f>
        <v>0</v>
      </c>
    </row>
    <row r="877" spans="1:21" s="81" customFormat="1" ht="15" hidden="1">
      <c r="A877" s="87" t="s">
        <v>992</v>
      </c>
      <c r="B877" s="88" t="s">
        <v>4446</v>
      </c>
      <c r="C877" s="89">
        <v>0</v>
      </c>
      <c r="D877" s="89">
        <v>0</v>
      </c>
      <c r="E877" s="89">
        <f>C877-D877</f>
        <v>0</v>
      </c>
      <c r="F877" s="90" t="str">
        <f>IF(AND($C877=0,D877=0),"0.00%",IF($C877=0,-1,IF(D877=0,1,($C877-D877)/ABS(D877))))</f>
        <v>0.00%</v>
      </c>
      <c r="G877" s="89">
        <v>0</v>
      </c>
      <c r="H877" s="89">
        <f>+C877-G877</f>
        <v>0</v>
      </c>
      <c r="I877" s="90" t="str">
        <f>IF(AND($C877=0,G877=0),"0.00%",IF($C877=0,-1,IF(G877=0,1,($C877-G877)/ABS(G877))))</f>
        <v>0.00%</v>
      </c>
      <c r="J877" s="91"/>
      <c r="K877" s="89">
        <v>0</v>
      </c>
      <c r="L877" s="89">
        <v>0</v>
      </c>
      <c r="M877" s="89">
        <f>K877-L877</f>
        <v>0</v>
      </c>
      <c r="N877" s="90" t="str">
        <f>IF(AND($K877=0,L877=0),"0.00%",IF($K877=0,-1,IF(L877=0,1,($K877-L877)/ABS(L877))))</f>
        <v>0.00%</v>
      </c>
      <c r="O877" s="89">
        <v>0</v>
      </c>
      <c r="P877" s="89">
        <f>+K877-O877</f>
        <v>0</v>
      </c>
      <c r="Q877" s="90" t="str">
        <f>IF(AND($K877=0,O877=0),"0.00%",IF($K877=0,-1,IF(O877=0,1,($K877-O877)/ABS(O877))))</f>
        <v>0.00%</v>
      </c>
      <c r="R877" s="91"/>
      <c r="S877" s="89">
        <v>0</v>
      </c>
      <c r="T877" s="89">
        <f>+S877-K877</f>
        <v>0</v>
      </c>
      <c r="U877" s="335">
        <f>IF(C877=0,0,1)+IF(D877=0,0,1)+IF(E877=0,0,1)+IF(G877=0,0,1)+IF(K877=0,0,1)+IF(L877=0,0,1)+IF(M877=0,0,1)+IF(O877=0,0,1)</f>
        <v>0</v>
      </c>
    </row>
    <row r="878" spans="1:21" s="81" customFormat="1" ht="15" hidden="1">
      <c r="A878" s="87" t="s">
        <v>993</v>
      </c>
      <c r="B878" s="88" t="s">
        <v>4447</v>
      </c>
      <c r="C878" s="89">
        <v>0</v>
      </c>
      <c r="D878" s="89">
        <v>0</v>
      </c>
      <c r="E878" s="89">
        <f>C878-D878</f>
        <v>0</v>
      </c>
      <c r="F878" s="90" t="str">
        <f>IF(AND($C878=0,D878=0),"0.00%",IF($C878=0,-1,IF(D878=0,1,($C878-D878)/ABS(D878))))</f>
        <v>0.00%</v>
      </c>
      <c r="G878" s="89">
        <v>0</v>
      </c>
      <c r="H878" s="89">
        <f>+C878-G878</f>
        <v>0</v>
      </c>
      <c r="I878" s="90" t="str">
        <f>IF(AND($C878=0,G878=0),"0.00%",IF($C878=0,-1,IF(G878=0,1,($C878-G878)/ABS(G878))))</f>
        <v>0.00%</v>
      </c>
      <c r="J878" s="91"/>
      <c r="K878" s="89">
        <v>0</v>
      </c>
      <c r="L878" s="89">
        <v>0</v>
      </c>
      <c r="M878" s="89">
        <f>K878-L878</f>
        <v>0</v>
      </c>
      <c r="N878" s="90" t="str">
        <f>IF(AND($K878=0,L878=0),"0.00%",IF($K878=0,-1,IF(L878=0,1,($K878-L878)/ABS(L878))))</f>
        <v>0.00%</v>
      </c>
      <c r="O878" s="89">
        <v>0</v>
      </c>
      <c r="P878" s="89">
        <f>+K878-O878</f>
        <v>0</v>
      </c>
      <c r="Q878" s="90" t="str">
        <f>IF(AND($K878=0,O878=0),"0.00%",IF($K878=0,-1,IF(O878=0,1,($K878-O878)/ABS(O878))))</f>
        <v>0.00%</v>
      </c>
      <c r="R878" s="91"/>
      <c r="S878" s="89">
        <v>0</v>
      </c>
      <c r="T878" s="89">
        <f>+S878-K878</f>
        <v>0</v>
      </c>
      <c r="U878" s="335">
        <f>IF(C878=0,0,1)+IF(D878=0,0,1)+IF(E878=0,0,1)+IF(G878=0,0,1)+IF(K878=0,0,1)+IF(L878=0,0,1)+IF(M878=0,0,1)+IF(O878=0,0,1)</f>
        <v>0</v>
      </c>
    </row>
    <row r="879" spans="1:21" s="81" customFormat="1" ht="15" hidden="1">
      <c r="A879" s="87" t="s">
        <v>994</v>
      </c>
      <c r="B879" s="88" t="s">
        <v>4448</v>
      </c>
      <c r="C879" s="89">
        <v>0</v>
      </c>
      <c r="D879" s="89">
        <v>0</v>
      </c>
      <c r="E879" s="89">
        <f>C879-D879</f>
        <v>0</v>
      </c>
      <c r="F879" s="90" t="str">
        <f>IF(AND($C879=0,D879=0),"0.00%",IF($C879=0,-1,IF(D879=0,1,($C879-D879)/ABS(D879))))</f>
        <v>0.00%</v>
      </c>
      <c r="G879" s="89">
        <v>0</v>
      </c>
      <c r="H879" s="89">
        <f>+C879-G879</f>
        <v>0</v>
      </c>
      <c r="I879" s="90" t="str">
        <f>IF(AND($C879=0,G879=0),"0.00%",IF($C879=0,-1,IF(G879=0,1,($C879-G879)/ABS(G879))))</f>
        <v>0.00%</v>
      </c>
      <c r="J879" s="91"/>
      <c r="K879" s="89">
        <v>0</v>
      </c>
      <c r="L879" s="89">
        <v>0</v>
      </c>
      <c r="M879" s="89">
        <f>K879-L879</f>
        <v>0</v>
      </c>
      <c r="N879" s="90" t="str">
        <f>IF(AND($K879=0,L879=0),"0.00%",IF($K879=0,-1,IF(L879=0,1,($K879-L879)/ABS(L879))))</f>
        <v>0.00%</v>
      </c>
      <c r="O879" s="89">
        <v>0</v>
      </c>
      <c r="P879" s="89">
        <f>+K879-O879</f>
        <v>0</v>
      </c>
      <c r="Q879" s="90" t="str">
        <f>IF(AND($K879=0,O879=0),"0.00%",IF($K879=0,-1,IF(O879=0,1,($K879-O879)/ABS(O879))))</f>
        <v>0.00%</v>
      </c>
      <c r="R879" s="91"/>
      <c r="S879" s="89">
        <v>0</v>
      </c>
      <c r="T879" s="89">
        <f>+S879-K879</f>
        <v>0</v>
      </c>
      <c r="U879" s="335">
        <f>IF(C879=0,0,1)+IF(D879=0,0,1)+IF(E879=0,0,1)+IF(G879=0,0,1)+IF(K879=0,0,1)+IF(L879=0,0,1)+IF(M879=0,0,1)+IF(O879=0,0,1)</f>
        <v>0</v>
      </c>
    </row>
    <row r="880" spans="1:21" s="81" customFormat="1" ht="15" hidden="1">
      <c r="A880" s="87" t="s">
        <v>995</v>
      </c>
      <c r="B880" s="88" t="s">
        <v>4449</v>
      </c>
      <c r="C880" s="89">
        <v>0</v>
      </c>
      <c r="D880" s="89">
        <v>0</v>
      </c>
      <c r="E880" s="89">
        <f>C880-D880</f>
        <v>0</v>
      </c>
      <c r="F880" s="90" t="str">
        <f>IF(AND($C880=0,D880=0),"0.00%",IF($C880=0,-1,IF(D880=0,1,($C880-D880)/ABS(D880))))</f>
        <v>0.00%</v>
      </c>
      <c r="G880" s="89">
        <v>0</v>
      </c>
      <c r="H880" s="89">
        <f>+C880-G880</f>
        <v>0</v>
      </c>
      <c r="I880" s="90" t="str">
        <f>IF(AND($C880=0,G880=0),"0.00%",IF($C880=0,-1,IF(G880=0,1,($C880-G880)/ABS(G880))))</f>
        <v>0.00%</v>
      </c>
      <c r="J880" s="91"/>
      <c r="K880" s="89">
        <v>0</v>
      </c>
      <c r="L880" s="89">
        <v>0</v>
      </c>
      <c r="M880" s="89">
        <f>K880-L880</f>
        <v>0</v>
      </c>
      <c r="N880" s="90" t="str">
        <f>IF(AND($K880=0,L880=0),"0.00%",IF($K880=0,-1,IF(L880=0,1,($K880-L880)/ABS(L880))))</f>
        <v>0.00%</v>
      </c>
      <c r="O880" s="89">
        <v>0</v>
      </c>
      <c r="P880" s="89">
        <f>+K880-O880</f>
        <v>0</v>
      </c>
      <c r="Q880" s="90" t="str">
        <f>IF(AND($K880=0,O880=0),"0.00%",IF($K880=0,-1,IF(O880=0,1,($K880-O880)/ABS(O880))))</f>
        <v>0.00%</v>
      </c>
      <c r="R880" s="91"/>
      <c r="S880" s="89">
        <v>0</v>
      </c>
      <c r="T880" s="89">
        <f>+S880-K880</f>
        <v>0</v>
      </c>
      <c r="U880" s="335">
        <f>IF(C880=0,0,1)+IF(D880=0,0,1)+IF(E880=0,0,1)+IF(G880=0,0,1)+IF(K880=0,0,1)+IF(L880=0,0,1)+IF(M880=0,0,1)+IF(O880=0,0,1)</f>
        <v>0</v>
      </c>
    </row>
    <row r="881" spans="1:21" s="81" customFormat="1" ht="15" hidden="1">
      <c r="A881" s="87" t="s">
        <v>996</v>
      </c>
      <c r="B881" s="88" t="s">
        <v>4450</v>
      </c>
      <c r="C881" s="89">
        <v>0</v>
      </c>
      <c r="D881" s="89">
        <v>0</v>
      </c>
      <c r="E881" s="89">
        <f>C881-D881</f>
        <v>0</v>
      </c>
      <c r="F881" s="90" t="str">
        <f>IF(AND($C881=0,D881=0),"0.00%",IF($C881=0,-1,IF(D881=0,1,($C881-D881)/ABS(D881))))</f>
        <v>0.00%</v>
      </c>
      <c r="G881" s="89">
        <v>0</v>
      </c>
      <c r="H881" s="89">
        <f>+C881-G881</f>
        <v>0</v>
      </c>
      <c r="I881" s="90" t="str">
        <f>IF(AND($C881=0,G881=0),"0.00%",IF($C881=0,-1,IF(G881=0,1,($C881-G881)/ABS(G881))))</f>
        <v>0.00%</v>
      </c>
      <c r="J881" s="91"/>
      <c r="K881" s="89">
        <v>0</v>
      </c>
      <c r="L881" s="89">
        <v>0</v>
      </c>
      <c r="M881" s="89">
        <f>K881-L881</f>
        <v>0</v>
      </c>
      <c r="N881" s="90" t="str">
        <f>IF(AND($K881=0,L881=0),"0.00%",IF($K881=0,-1,IF(L881=0,1,($K881-L881)/ABS(L881))))</f>
        <v>0.00%</v>
      </c>
      <c r="O881" s="89">
        <v>0</v>
      </c>
      <c r="P881" s="89">
        <f>+K881-O881</f>
        <v>0</v>
      </c>
      <c r="Q881" s="90" t="str">
        <f>IF(AND($K881=0,O881=0),"0.00%",IF($K881=0,-1,IF(O881=0,1,($K881-O881)/ABS(O881))))</f>
        <v>0.00%</v>
      </c>
      <c r="R881" s="91"/>
      <c r="S881" s="89">
        <v>0</v>
      </c>
      <c r="T881" s="89">
        <f>+S881-K881</f>
        <v>0</v>
      </c>
      <c r="U881" s="335">
        <f>IF(C881=0,0,1)+IF(D881=0,0,1)+IF(E881=0,0,1)+IF(G881=0,0,1)+IF(K881=0,0,1)+IF(L881=0,0,1)+IF(M881=0,0,1)+IF(O881=0,0,1)</f>
        <v>0</v>
      </c>
    </row>
    <row r="882" spans="1:21" s="81" customFormat="1" ht="15" hidden="1">
      <c r="A882" s="87" t="s">
        <v>997</v>
      </c>
      <c r="B882" s="88" t="s">
        <v>4451</v>
      </c>
      <c r="C882" s="89">
        <v>0</v>
      </c>
      <c r="D882" s="89">
        <v>0</v>
      </c>
      <c r="E882" s="89">
        <f>C882-D882</f>
        <v>0</v>
      </c>
      <c r="F882" s="90" t="str">
        <f>IF(AND($C882=0,D882=0),"0.00%",IF($C882=0,-1,IF(D882=0,1,($C882-D882)/ABS(D882))))</f>
        <v>0.00%</v>
      </c>
      <c r="G882" s="89">
        <v>0</v>
      </c>
      <c r="H882" s="89">
        <f>+C882-G882</f>
        <v>0</v>
      </c>
      <c r="I882" s="90" t="str">
        <f>IF(AND($C882=0,G882=0),"0.00%",IF($C882=0,-1,IF(G882=0,1,($C882-G882)/ABS(G882))))</f>
        <v>0.00%</v>
      </c>
      <c r="J882" s="91"/>
      <c r="K882" s="89">
        <v>0</v>
      </c>
      <c r="L882" s="89">
        <v>0</v>
      </c>
      <c r="M882" s="89">
        <f>K882-L882</f>
        <v>0</v>
      </c>
      <c r="N882" s="90" t="str">
        <f>IF(AND($K882=0,L882=0),"0.00%",IF($K882=0,-1,IF(L882=0,1,($K882-L882)/ABS(L882))))</f>
        <v>0.00%</v>
      </c>
      <c r="O882" s="89">
        <v>0</v>
      </c>
      <c r="P882" s="89">
        <f>+K882-O882</f>
        <v>0</v>
      </c>
      <c r="Q882" s="90" t="str">
        <f>IF(AND($K882=0,O882=0),"0.00%",IF($K882=0,-1,IF(O882=0,1,($K882-O882)/ABS(O882))))</f>
        <v>0.00%</v>
      </c>
      <c r="R882" s="91"/>
      <c r="S882" s="89">
        <v>0</v>
      </c>
      <c r="T882" s="89">
        <f>+S882-K882</f>
        <v>0</v>
      </c>
      <c r="U882" s="335">
        <f>IF(C882=0,0,1)+IF(D882=0,0,1)+IF(E882=0,0,1)+IF(G882=0,0,1)+IF(K882=0,0,1)+IF(L882=0,0,1)+IF(M882=0,0,1)+IF(O882=0,0,1)</f>
        <v>0</v>
      </c>
    </row>
    <row r="883" spans="1:21" s="81" customFormat="1" ht="15" hidden="1">
      <c r="A883" s="87" t="s">
        <v>998</v>
      </c>
      <c r="B883" s="88" t="s">
        <v>4448</v>
      </c>
      <c r="C883" s="89">
        <v>0</v>
      </c>
      <c r="D883" s="89">
        <v>0</v>
      </c>
      <c r="E883" s="89">
        <f>C883-D883</f>
        <v>0</v>
      </c>
      <c r="F883" s="90" t="str">
        <f>IF(AND($C883=0,D883=0),"0.00%",IF($C883=0,-1,IF(D883=0,1,($C883-D883)/ABS(D883))))</f>
        <v>0.00%</v>
      </c>
      <c r="G883" s="89">
        <v>0</v>
      </c>
      <c r="H883" s="89">
        <f>+C883-G883</f>
        <v>0</v>
      </c>
      <c r="I883" s="90" t="str">
        <f>IF(AND($C883=0,G883=0),"0.00%",IF($C883=0,-1,IF(G883=0,1,($C883-G883)/ABS(G883))))</f>
        <v>0.00%</v>
      </c>
      <c r="J883" s="91"/>
      <c r="K883" s="89">
        <v>0</v>
      </c>
      <c r="L883" s="89">
        <v>0</v>
      </c>
      <c r="M883" s="89">
        <f>K883-L883</f>
        <v>0</v>
      </c>
      <c r="N883" s="90" t="str">
        <f>IF(AND($K883=0,L883=0),"0.00%",IF($K883=0,-1,IF(L883=0,1,($K883-L883)/ABS(L883))))</f>
        <v>0.00%</v>
      </c>
      <c r="O883" s="89">
        <v>0</v>
      </c>
      <c r="P883" s="89">
        <f>+K883-O883</f>
        <v>0</v>
      </c>
      <c r="Q883" s="90" t="str">
        <f>IF(AND($K883=0,O883=0),"0.00%",IF($K883=0,-1,IF(O883=0,1,($K883-O883)/ABS(O883))))</f>
        <v>0.00%</v>
      </c>
      <c r="R883" s="91"/>
      <c r="S883" s="89">
        <v>0</v>
      </c>
      <c r="T883" s="89">
        <f>+S883-K883</f>
        <v>0</v>
      </c>
      <c r="U883" s="335">
        <f>IF(C883=0,0,1)+IF(D883=0,0,1)+IF(E883=0,0,1)+IF(G883=0,0,1)+IF(K883=0,0,1)+IF(L883=0,0,1)+IF(M883=0,0,1)+IF(O883=0,0,1)</f>
        <v>0</v>
      </c>
    </row>
    <row r="884" spans="1:21" s="81" customFormat="1" ht="15" hidden="1">
      <c r="A884" s="87" t="s">
        <v>999</v>
      </c>
      <c r="B884" s="88" t="s">
        <v>4452</v>
      </c>
      <c r="C884" s="89">
        <v>0</v>
      </c>
      <c r="D884" s="89">
        <v>0</v>
      </c>
      <c r="E884" s="89">
        <f>C884-D884</f>
        <v>0</v>
      </c>
      <c r="F884" s="90" t="str">
        <f>IF(AND($C884=0,D884=0),"0.00%",IF($C884=0,-1,IF(D884=0,1,($C884-D884)/ABS(D884))))</f>
        <v>0.00%</v>
      </c>
      <c r="G884" s="89">
        <v>0</v>
      </c>
      <c r="H884" s="89">
        <f>+C884-G884</f>
        <v>0</v>
      </c>
      <c r="I884" s="90" t="str">
        <f>IF(AND($C884=0,G884=0),"0.00%",IF($C884=0,-1,IF(G884=0,1,($C884-G884)/ABS(G884))))</f>
        <v>0.00%</v>
      </c>
      <c r="J884" s="91"/>
      <c r="K884" s="89">
        <v>0</v>
      </c>
      <c r="L884" s="89">
        <v>0</v>
      </c>
      <c r="M884" s="89">
        <f>K884-L884</f>
        <v>0</v>
      </c>
      <c r="N884" s="90" t="str">
        <f>IF(AND($K884=0,L884=0),"0.00%",IF($K884=0,-1,IF(L884=0,1,($K884-L884)/ABS(L884))))</f>
        <v>0.00%</v>
      </c>
      <c r="O884" s="89">
        <v>0</v>
      </c>
      <c r="P884" s="89">
        <f>+K884-O884</f>
        <v>0</v>
      </c>
      <c r="Q884" s="90" t="str">
        <f>IF(AND($K884=0,O884=0),"0.00%",IF($K884=0,-1,IF(O884=0,1,($K884-O884)/ABS(O884))))</f>
        <v>0.00%</v>
      </c>
      <c r="R884" s="91"/>
      <c r="S884" s="89">
        <v>0</v>
      </c>
      <c r="T884" s="89">
        <f>+S884-K884</f>
        <v>0</v>
      </c>
      <c r="U884" s="335">
        <f>IF(C884=0,0,1)+IF(D884=0,0,1)+IF(E884=0,0,1)+IF(G884=0,0,1)+IF(K884=0,0,1)+IF(L884=0,0,1)+IF(M884=0,0,1)+IF(O884=0,0,1)</f>
        <v>0</v>
      </c>
    </row>
    <row r="885" spans="1:21" s="81" customFormat="1" ht="15" hidden="1">
      <c r="A885" s="87" t="s">
        <v>1000</v>
      </c>
      <c r="B885" s="88" t="s">
        <v>4453</v>
      </c>
      <c r="C885" s="89">
        <v>0</v>
      </c>
      <c r="D885" s="89">
        <v>0</v>
      </c>
      <c r="E885" s="89">
        <f>C885-D885</f>
        <v>0</v>
      </c>
      <c r="F885" s="90" t="str">
        <f>IF(AND($C885=0,D885=0),"0.00%",IF($C885=0,-1,IF(D885=0,1,($C885-D885)/ABS(D885))))</f>
        <v>0.00%</v>
      </c>
      <c r="G885" s="89">
        <v>0</v>
      </c>
      <c r="H885" s="89">
        <f>+C885-G885</f>
        <v>0</v>
      </c>
      <c r="I885" s="90" t="str">
        <f>IF(AND($C885=0,G885=0),"0.00%",IF($C885=0,-1,IF(G885=0,1,($C885-G885)/ABS(G885))))</f>
        <v>0.00%</v>
      </c>
      <c r="J885" s="91"/>
      <c r="K885" s="89">
        <v>0</v>
      </c>
      <c r="L885" s="89">
        <v>0</v>
      </c>
      <c r="M885" s="89">
        <f>K885-L885</f>
        <v>0</v>
      </c>
      <c r="N885" s="90" t="str">
        <f>IF(AND($K885=0,L885=0),"0.00%",IF($K885=0,-1,IF(L885=0,1,($K885-L885)/ABS(L885))))</f>
        <v>0.00%</v>
      </c>
      <c r="O885" s="89">
        <v>0</v>
      </c>
      <c r="P885" s="89">
        <f>+K885-O885</f>
        <v>0</v>
      </c>
      <c r="Q885" s="90" t="str">
        <f>IF(AND($K885=0,O885=0),"0.00%",IF($K885=0,-1,IF(O885=0,1,($K885-O885)/ABS(O885))))</f>
        <v>0.00%</v>
      </c>
      <c r="R885" s="91"/>
      <c r="S885" s="89">
        <v>0</v>
      </c>
      <c r="T885" s="89">
        <f>+S885-K885</f>
        <v>0</v>
      </c>
      <c r="U885" s="335">
        <f>IF(C885=0,0,1)+IF(D885=0,0,1)+IF(E885=0,0,1)+IF(G885=0,0,1)+IF(K885=0,0,1)+IF(L885=0,0,1)+IF(M885=0,0,1)+IF(O885=0,0,1)</f>
        <v>0</v>
      </c>
    </row>
    <row r="886" spans="1:21" s="81" customFormat="1" ht="15" hidden="1">
      <c r="A886" s="87" t="s">
        <v>1001</v>
      </c>
      <c r="B886" s="88" t="s">
        <v>4454</v>
      </c>
      <c r="C886" s="89">
        <v>0</v>
      </c>
      <c r="D886" s="89">
        <v>0</v>
      </c>
      <c r="E886" s="89">
        <f>C886-D886</f>
        <v>0</v>
      </c>
      <c r="F886" s="90" t="str">
        <f>IF(AND($C886=0,D886=0),"0.00%",IF($C886=0,-1,IF(D886=0,1,($C886-D886)/ABS(D886))))</f>
        <v>0.00%</v>
      </c>
      <c r="G886" s="89">
        <v>0</v>
      </c>
      <c r="H886" s="89">
        <f>+C886-G886</f>
        <v>0</v>
      </c>
      <c r="I886" s="90" t="str">
        <f>IF(AND($C886=0,G886=0),"0.00%",IF($C886=0,-1,IF(G886=0,1,($C886-G886)/ABS(G886))))</f>
        <v>0.00%</v>
      </c>
      <c r="J886" s="91"/>
      <c r="K886" s="89">
        <v>0</v>
      </c>
      <c r="L886" s="89">
        <v>0</v>
      </c>
      <c r="M886" s="89">
        <f>K886-L886</f>
        <v>0</v>
      </c>
      <c r="N886" s="90" t="str">
        <f>IF(AND($K886=0,L886=0),"0.00%",IF($K886=0,-1,IF(L886=0,1,($K886-L886)/ABS(L886))))</f>
        <v>0.00%</v>
      </c>
      <c r="O886" s="89">
        <v>0</v>
      </c>
      <c r="P886" s="89">
        <f>+K886-O886</f>
        <v>0</v>
      </c>
      <c r="Q886" s="90" t="str">
        <f>IF(AND($K886=0,O886=0),"0.00%",IF($K886=0,-1,IF(O886=0,1,($K886-O886)/ABS(O886))))</f>
        <v>0.00%</v>
      </c>
      <c r="R886" s="91"/>
      <c r="S886" s="89">
        <v>0</v>
      </c>
      <c r="T886" s="89">
        <f>+S886-K886</f>
        <v>0</v>
      </c>
      <c r="U886" s="335">
        <f>IF(C886=0,0,1)+IF(D886=0,0,1)+IF(E886=0,0,1)+IF(G886=0,0,1)+IF(K886=0,0,1)+IF(L886=0,0,1)+IF(M886=0,0,1)+IF(O886=0,0,1)</f>
        <v>0</v>
      </c>
    </row>
    <row r="887" spans="1:21" s="81" customFormat="1" ht="15" hidden="1">
      <c r="A887" s="87" t="s">
        <v>1002</v>
      </c>
      <c r="B887" s="88" t="s">
        <v>4455</v>
      </c>
      <c r="C887" s="89">
        <v>0</v>
      </c>
      <c r="D887" s="89">
        <v>0</v>
      </c>
      <c r="E887" s="89">
        <f>C887-D887</f>
        <v>0</v>
      </c>
      <c r="F887" s="90" t="str">
        <f>IF(AND($C887=0,D887=0),"0.00%",IF($C887=0,-1,IF(D887=0,1,($C887-D887)/ABS(D887))))</f>
        <v>0.00%</v>
      </c>
      <c r="G887" s="89">
        <v>0</v>
      </c>
      <c r="H887" s="89">
        <f>+C887-G887</f>
        <v>0</v>
      </c>
      <c r="I887" s="90" t="str">
        <f>IF(AND($C887=0,G887=0),"0.00%",IF($C887=0,-1,IF(G887=0,1,($C887-G887)/ABS(G887))))</f>
        <v>0.00%</v>
      </c>
      <c r="J887" s="91"/>
      <c r="K887" s="89">
        <v>0</v>
      </c>
      <c r="L887" s="89">
        <v>0</v>
      </c>
      <c r="M887" s="89">
        <f>K887-L887</f>
        <v>0</v>
      </c>
      <c r="N887" s="90" t="str">
        <f>IF(AND($K887=0,L887=0),"0.00%",IF($K887=0,-1,IF(L887=0,1,($K887-L887)/ABS(L887))))</f>
        <v>0.00%</v>
      </c>
      <c r="O887" s="89">
        <v>0</v>
      </c>
      <c r="P887" s="89">
        <f>+K887-O887</f>
        <v>0</v>
      </c>
      <c r="Q887" s="90" t="str">
        <f>IF(AND($K887=0,O887=0),"0.00%",IF($K887=0,-1,IF(O887=0,1,($K887-O887)/ABS(O887))))</f>
        <v>0.00%</v>
      </c>
      <c r="R887" s="91"/>
      <c r="S887" s="89">
        <v>0</v>
      </c>
      <c r="T887" s="89">
        <f>+S887-K887</f>
        <v>0</v>
      </c>
      <c r="U887" s="335">
        <f>IF(C887=0,0,1)+IF(D887=0,0,1)+IF(E887=0,0,1)+IF(G887=0,0,1)+IF(K887=0,0,1)+IF(L887=0,0,1)+IF(M887=0,0,1)+IF(O887=0,0,1)</f>
        <v>0</v>
      </c>
    </row>
    <row r="888" spans="1:21" s="81" customFormat="1" ht="15" hidden="1">
      <c r="A888" s="87" t="s">
        <v>1003</v>
      </c>
      <c r="B888" s="88" t="s">
        <v>4456</v>
      </c>
      <c r="C888" s="89">
        <v>0</v>
      </c>
      <c r="D888" s="89">
        <v>0</v>
      </c>
      <c r="E888" s="89">
        <f>C888-D888</f>
        <v>0</v>
      </c>
      <c r="F888" s="90" t="str">
        <f>IF(AND($C888=0,D888=0),"0.00%",IF($C888=0,-1,IF(D888=0,1,($C888-D888)/ABS(D888))))</f>
        <v>0.00%</v>
      </c>
      <c r="G888" s="89">
        <v>0</v>
      </c>
      <c r="H888" s="89">
        <f>+C888-G888</f>
        <v>0</v>
      </c>
      <c r="I888" s="90" t="str">
        <f>IF(AND($C888=0,G888=0),"0.00%",IF($C888=0,-1,IF(G888=0,1,($C888-G888)/ABS(G888))))</f>
        <v>0.00%</v>
      </c>
      <c r="J888" s="91"/>
      <c r="K888" s="89">
        <v>0</v>
      </c>
      <c r="L888" s="89">
        <v>0</v>
      </c>
      <c r="M888" s="89">
        <f>K888-L888</f>
        <v>0</v>
      </c>
      <c r="N888" s="90" t="str">
        <f>IF(AND($K888=0,L888=0),"0.00%",IF($K888=0,-1,IF(L888=0,1,($K888-L888)/ABS(L888))))</f>
        <v>0.00%</v>
      </c>
      <c r="O888" s="89">
        <v>0</v>
      </c>
      <c r="P888" s="89">
        <f>+K888-O888</f>
        <v>0</v>
      </c>
      <c r="Q888" s="90" t="str">
        <f>IF(AND($K888=0,O888=0),"0.00%",IF($K888=0,-1,IF(O888=0,1,($K888-O888)/ABS(O888))))</f>
        <v>0.00%</v>
      </c>
      <c r="R888" s="91"/>
      <c r="S888" s="89">
        <v>0</v>
      </c>
      <c r="T888" s="89">
        <f>+S888-K888</f>
        <v>0</v>
      </c>
      <c r="U888" s="335">
        <f>IF(C888=0,0,1)+IF(D888=0,0,1)+IF(E888=0,0,1)+IF(G888=0,0,1)+IF(K888=0,0,1)+IF(L888=0,0,1)+IF(M888=0,0,1)+IF(O888=0,0,1)</f>
        <v>0</v>
      </c>
    </row>
    <row r="889" spans="1:21" s="81" customFormat="1" ht="15" hidden="1">
      <c r="A889" s="87" t="s">
        <v>1004</v>
      </c>
      <c r="B889" s="88" t="s">
        <v>4457</v>
      </c>
      <c r="C889" s="89">
        <v>0</v>
      </c>
      <c r="D889" s="89">
        <v>0</v>
      </c>
      <c r="E889" s="89">
        <f>C889-D889</f>
        <v>0</v>
      </c>
      <c r="F889" s="90" t="str">
        <f>IF(AND($C889=0,D889=0),"0.00%",IF($C889=0,-1,IF(D889=0,1,($C889-D889)/ABS(D889))))</f>
        <v>0.00%</v>
      </c>
      <c r="G889" s="89">
        <v>0</v>
      </c>
      <c r="H889" s="89">
        <f>+C889-G889</f>
        <v>0</v>
      </c>
      <c r="I889" s="90" t="str">
        <f>IF(AND($C889=0,G889=0),"0.00%",IF($C889=0,-1,IF(G889=0,1,($C889-G889)/ABS(G889))))</f>
        <v>0.00%</v>
      </c>
      <c r="J889" s="91"/>
      <c r="K889" s="89">
        <v>0</v>
      </c>
      <c r="L889" s="89">
        <v>0</v>
      </c>
      <c r="M889" s="89">
        <f>K889-L889</f>
        <v>0</v>
      </c>
      <c r="N889" s="90" t="str">
        <f>IF(AND($K889=0,L889=0),"0.00%",IF($K889=0,-1,IF(L889=0,1,($K889-L889)/ABS(L889))))</f>
        <v>0.00%</v>
      </c>
      <c r="O889" s="89">
        <v>0</v>
      </c>
      <c r="P889" s="89">
        <f>+K889-O889</f>
        <v>0</v>
      </c>
      <c r="Q889" s="90" t="str">
        <f>IF(AND($K889=0,O889=0),"0.00%",IF($K889=0,-1,IF(O889=0,1,($K889-O889)/ABS(O889))))</f>
        <v>0.00%</v>
      </c>
      <c r="R889" s="91"/>
      <c r="S889" s="89">
        <v>0</v>
      </c>
      <c r="T889" s="89">
        <f>+S889-K889</f>
        <v>0</v>
      </c>
      <c r="U889" s="335">
        <f>IF(C889=0,0,1)+IF(D889=0,0,1)+IF(E889=0,0,1)+IF(G889=0,0,1)+IF(K889=0,0,1)+IF(L889=0,0,1)+IF(M889=0,0,1)+IF(O889=0,0,1)</f>
        <v>0</v>
      </c>
    </row>
    <row r="890" spans="1:21" s="81" customFormat="1" ht="15" hidden="1">
      <c r="A890" s="87" t="s">
        <v>1005</v>
      </c>
      <c r="B890" s="88" t="s">
        <v>4458</v>
      </c>
      <c r="C890" s="89">
        <v>0</v>
      </c>
      <c r="D890" s="89">
        <v>0</v>
      </c>
      <c r="E890" s="89">
        <f>C890-D890</f>
        <v>0</v>
      </c>
      <c r="F890" s="90" t="str">
        <f>IF(AND($C890=0,D890=0),"0.00%",IF($C890=0,-1,IF(D890=0,1,($C890-D890)/ABS(D890))))</f>
        <v>0.00%</v>
      </c>
      <c r="G890" s="89">
        <v>0</v>
      </c>
      <c r="H890" s="89">
        <f>+C890-G890</f>
        <v>0</v>
      </c>
      <c r="I890" s="90" t="str">
        <f>IF(AND($C890=0,G890=0),"0.00%",IF($C890=0,-1,IF(G890=0,1,($C890-G890)/ABS(G890))))</f>
        <v>0.00%</v>
      </c>
      <c r="J890" s="91"/>
      <c r="K890" s="89">
        <v>0</v>
      </c>
      <c r="L890" s="89">
        <v>0</v>
      </c>
      <c r="M890" s="89">
        <f>K890-L890</f>
        <v>0</v>
      </c>
      <c r="N890" s="90" t="str">
        <f>IF(AND($K890=0,L890=0),"0.00%",IF($K890=0,-1,IF(L890=0,1,($K890-L890)/ABS(L890))))</f>
        <v>0.00%</v>
      </c>
      <c r="O890" s="89">
        <v>0</v>
      </c>
      <c r="P890" s="89">
        <f>+K890-O890</f>
        <v>0</v>
      </c>
      <c r="Q890" s="90" t="str">
        <f>IF(AND($K890=0,O890=0),"0.00%",IF($K890=0,-1,IF(O890=0,1,($K890-O890)/ABS(O890))))</f>
        <v>0.00%</v>
      </c>
      <c r="R890" s="91"/>
      <c r="S890" s="89">
        <v>0</v>
      </c>
      <c r="T890" s="89">
        <f>+S890-K890</f>
        <v>0</v>
      </c>
      <c r="U890" s="335">
        <f>IF(C890=0,0,1)+IF(D890=0,0,1)+IF(E890=0,0,1)+IF(G890=0,0,1)+IF(K890=0,0,1)+IF(L890=0,0,1)+IF(M890=0,0,1)+IF(O890=0,0,1)</f>
        <v>0</v>
      </c>
    </row>
    <row r="891" spans="1:21" s="81" customFormat="1" ht="15" hidden="1">
      <c r="A891" s="87" t="s">
        <v>1006</v>
      </c>
      <c r="B891" s="88" t="s">
        <v>4459</v>
      </c>
      <c r="C891" s="89">
        <v>0</v>
      </c>
      <c r="D891" s="89">
        <v>0</v>
      </c>
      <c r="E891" s="89">
        <f>C891-D891</f>
        <v>0</v>
      </c>
      <c r="F891" s="90" t="str">
        <f>IF(AND($C891=0,D891=0),"0.00%",IF($C891=0,-1,IF(D891=0,1,($C891-D891)/ABS(D891))))</f>
        <v>0.00%</v>
      </c>
      <c r="G891" s="89">
        <v>0</v>
      </c>
      <c r="H891" s="89">
        <f>+C891-G891</f>
        <v>0</v>
      </c>
      <c r="I891" s="90" t="str">
        <f>IF(AND($C891=0,G891=0),"0.00%",IF($C891=0,-1,IF(G891=0,1,($C891-G891)/ABS(G891))))</f>
        <v>0.00%</v>
      </c>
      <c r="J891" s="91"/>
      <c r="K891" s="89">
        <v>0</v>
      </c>
      <c r="L891" s="89">
        <v>0</v>
      </c>
      <c r="M891" s="89">
        <f>K891-L891</f>
        <v>0</v>
      </c>
      <c r="N891" s="90" t="str">
        <f>IF(AND($K891=0,L891=0),"0.00%",IF($K891=0,-1,IF(L891=0,1,($K891-L891)/ABS(L891))))</f>
        <v>0.00%</v>
      </c>
      <c r="O891" s="89">
        <v>0</v>
      </c>
      <c r="P891" s="89">
        <f>+K891-O891</f>
        <v>0</v>
      </c>
      <c r="Q891" s="90" t="str">
        <f>IF(AND($K891=0,O891=0),"0.00%",IF($K891=0,-1,IF(O891=0,1,($K891-O891)/ABS(O891))))</f>
        <v>0.00%</v>
      </c>
      <c r="R891" s="91"/>
      <c r="S891" s="89">
        <v>0</v>
      </c>
      <c r="T891" s="89">
        <f>+S891-K891</f>
        <v>0</v>
      </c>
      <c r="U891" s="335">
        <f>IF(C891=0,0,1)+IF(D891=0,0,1)+IF(E891=0,0,1)+IF(G891=0,0,1)+IF(K891=0,0,1)+IF(L891=0,0,1)+IF(M891=0,0,1)+IF(O891=0,0,1)</f>
        <v>0</v>
      </c>
    </row>
    <row r="892" spans="1:21" s="81" customFormat="1" ht="15" hidden="1">
      <c r="A892" s="87" t="s">
        <v>1007</v>
      </c>
      <c r="B892" s="88" t="s">
        <v>4460</v>
      </c>
      <c r="C892" s="89">
        <v>0</v>
      </c>
      <c r="D892" s="89">
        <v>0</v>
      </c>
      <c r="E892" s="89">
        <f>C892-D892</f>
        <v>0</v>
      </c>
      <c r="F892" s="90" t="str">
        <f>IF(AND($C892=0,D892=0),"0.00%",IF($C892=0,-1,IF(D892=0,1,($C892-D892)/ABS(D892))))</f>
        <v>0.00%</v>
      </c>
      <c r="G892" s="89">
        <v>0</v>
      </c>
      <c r="H892" s="89">
        <f>+C892-G892</f>
        <v>0</v>
      </c>
      <c r="I892" s="90" t="str">
        <f>IF(AND($C892=0,G892=0),"0.00%",IF($C892=0,-1,IF(G892=0,1,($C892-G892)/ABS(G892))))</f>
        <v>0.00%</v>
      </c>
      <c r="J892" s="91"/>
      <c r="K892" s="89">
        <v>0</v>
      </c>
      <c r="L892" s="89">
        <v>0</v>
      </c>
      <c r="M892" s="89">
        <f>K892-L892</f>
        <v>0</v>
      </c>
      <c r="N892" s="90" t="str">
        <f>IF(AND($K892=0,L892=0),"0.00%",IF($K892=0,-1,IF(L892=0,1,($K892-L892)/ABS(L892))))</f>
        <v>0.00%</v>
      </c>
      <c r="O892" s="89">
        <v>0</v>
      </c>
      <c r="P892" s="89">
        <f>+K892-O892</f>
        <v>0</v>
      </c>
      <c r="Q892" s="90" t="str">
        <f>IF(AND($K892=0,O892=0),"0.00%",IF($K892=0,-1,IF(O892=0,1,($K892-O892)/ABS(O892))))</f>
        <v>0.00%</v>
      </c>
      <c r="R892" s="91"/>
      <c r="S892" s="89">
        <v>0</v>
      </c>
      <c r="T892" s="89">
        <f>+S892-K892</f>
        <v>0</v>
      </c>
      <c r="U892" s="335">
        <f>IF(C892=0,0,1)+IF(D892=0,0,1)+IF(E892=0,0,1)+IF(G892=0,0,1)+IF(K892=0,0,1)+IF(L892=0,0,1)+IF(M892=0,0,1)+IF(O892=0,0,1)</f>
        <v>0</v>
      </c>
    </row>
    <row r="893" spans="1:21" s="81" customFormat="1" ht="15" hidden="1">
      <c r="A893" s="87" t="s">
        <v>1008</v>
      </c>
      <c r="B893" s="88" t="s">
        <v>4461</v>
      </c>
      <c r="C893" s="89">
        <v>0</v>
      </c>
      <c r="D893" s="89">
        <v>0</v>
      </c>
      <c r="E893" s="89">
        <f>C893-D893</f>
        <v>0</v>
      </c>
      <c r="F893" s="90" t="str">
        <f>IF(AND($C893=0,D893=0),"0.00%",IF($C893=0,-1,IF(D893=0,1,($C893-D893)/ABS(D893))))</f>
        <v>0.00%</v>
      </c>
      <c r="G893" s="89">
        <v>0</v>
      </c>
      <c r="H893" s="89">
        <f>+C893-G893</f>
        <v>0</v>
      </c>
      <c r="I893" s="90" t="str">
        <f>IF(AND($C893=0,G893=0),"0.00%",IF($C893=0,-1,IF(G893=0,1,($C893-G893)/ABS(G893))))</f>
        <v>0.00%</v>
      </c>
      <c r="J893" s="91"/>
      <c r="K893" s="89">
        <v>0</v>
      </c>
      <c r="L893" s="89">
        <v>0</v>
      </c>
      <c r="M893" s="89">
        <f>K893-L893</f>
        <v>0</v>
      </c>
      <c r="N893" s="90" t="str">
        <f>IF(AND($K893=0,L893=0),"0.00%",IF($K893=0,-1,IF(L893=0,1,($K893-L893)/ABS(L893))))</f>
        <v>0.00%</v>
      </c>
      <c r="O893" s="89">
        <v>0</v>
      </c>
      <c r="P893" s="89">
        <f>+K893-O893</f>
        <v>0</v>
      </c>
      <c r="Q893" s="90" t="str">
        <f>IF(AND($K893=0,O893=0),"0.00%",IF($K893=0,-1,IF(O893=0,1,($K893-O893)/ABS(O893))))</f>
        <v>0.00%</v>
      </c>
      <c r="R893" s="91"/>
      <c r="S893" s="89">
        <v>0</v>
      </c>
      <c r="T893" s="89">
        <f>+S893-K893</f>
        <v>0</v>
      </c>
      <c r="U893" s="335">
        <f>IF(C893=0,0,1)+IF(D893=0,0,1)+IF(E893=0,0,1)+IF(G893=0,0,1)+IF(K893=0,0,1)+IF(L893=0,0,1)+IF(M893=0,0,1)+IF(O893=0,0,1)</f>
        <v>0</v>
      </c>
    </row>
    <row r="894" spans="1:21" s="81" customFormat="1" ht="15" hidden="1">
      <c r="A894" s="87" t="s">
        <v>1009</v>
      </c>
      <c r="B894" s="88" t="s">
        <v>4462</v>
      </c>
      <c r="C894" s="89">
        <v>0</v>
      </c>
      <c r="D894" s="89">
        <v>0</v>
      </c>
      <c r="E894" s="89">
        <f>C894-D894</f>
        <v>0</v>
      </c>
      <c r="F894" s="90" t="str">
        <f>IF(AND($C894=0,D894=0),"0.00%",IF($C894=0,-1,IF(D894=0,1,($C894-D894)/ABS(D894))))</f>
        <v>0.00%</v>
      </c>
      <c r="G894" s="89">
        <v>0</v>
      </c>
      <c r="H894" s="89">
        <f>+C894-G894</f>
        <v>0</v>
      </c>
      <c r="I894" s="90" t="str">
        <f>IF(AND($C894=0,G894=0),"0.00%",IF($C894=0,-1,IF(G894=0,1,($C894-G894)/ABS(G894))))</f>
        <v>0.00%</v>
      </c>
      <c r="J894" s="91"/>
      <c r="K894" s="89">
        <v>0</v>
      </c>
      <c r="L894" s="89">
        <v>0</v>
      </c>
      <c r="M894" s="89">
        <f>K894-L894</f>
        <v>0</v>
      </c>
      <c r="N894" s="90" t="str">
        <f>IF(AND($K894=0,L894=0),"0.00%",IF($K894=0,-1,IF(L894=0,1,($K894-L894)/ABS(L894))))</f>
        <v>0.00%</v>
      </c>
      <c r="O894" s="89">
        <v>0</v>
      </c>
      <c r="P894" s="89">
        <f>+K894-O894</f>
        <v>0</v>
      </c>
      <c r="Q894" s="90" t="str">
        <f>IF(AND($K894=0,O894=0),"0.00%",IF($K894=0,-1,IF(O894=0,1,($K894-O894)/ABS(O894))))</f>
        <v>0.00%</v>
      </c>
      <c r="R894" s="91"/>
      <c r="S894" s="89">
        <v>0</v>
      </c>
      <c r="T894" s="89">
        <f>+S894-K894</f>
        <v>0</v>
      </c>
      <c r="U894" s="335">
        <f>IF(C894=0,0,1)+IF(D894=0,0,1)+IF(E894=0,0,1)+IF(G894=0,0,1)+IF(K894=0,0,1)+IF(L894=0,0,1)+IF(M894=0,0,1)+IF(O894=0,0,1)</f>
        <v>0</v>
      </c>
    </row>
    <row r="895" spans="1:21" s="81" customFormat="1" ht="15" hidden="1">
      <c r="A895" s="87" t="s">
        <v>1010</v>
      </c>
      <c r="B895" s="88" t="s">
        <v>4463</v>
      </c>
      <c r="C895" s="89">
        <v>0</v>
      </c>
      <c r="D895" s="89">
        <v>0</v>
      </c>
      <c r="E895" s="89">
        <f>C895-D895</f>
        <v>0</v>
      </c>
      <c r="F895" s="90" t="str">
        <f>IF(AND($C895=0,D895=0),"0.00%",IF($C895=0,-1,IF(D895=0,1,($C895-D895)/ABS(D895))))</f>
        <v>0.00%</v>
      </c>
      <c r="G895" s="89">
        <v>0</v>
      </c>
      <c r="H895" s="89">
        <f>+C895-G895</f>
        <v>0</v>
      </c>
      <c r="I895" s="90" t="str">
        <f>IF(AND($C895=0,G895=0),"0.00%",IF($C895=0,-1,IF(G895=0,1,($C895-G895)/ABS(G895))))</f>
        <v>0.00%</v>
      </c>
      <c r="J895" s="91"/>
      <c r="K895" s="89">
        <v>0</v>
      </c>
      <c r="L895" s="89">
        <v>0</v>
      </c>
      <c r="M895" s="89">
        <f>K895-L895</f>
        <v>0</v>
      </c>
      <c r="N895" s="90" t="str">
        <f>IF(AND($K895=0,L895=0),"0.00%",IF($K895=0,-1,IF(L895=0,1,($K895-L895)/ABS(L895))))</f>
        <v>0.00%</v>
      </c>
      <c r="O895" s="89">
        <v>0</v>
      </c>
      <c r="P895" s="89">
        <f>+K895-O895</f>
        <v>0</v>
      </c>
      <c r="Q895" s="90" t="str">
        <f>IF(AND($K895=0,O895=0),"0.00%",IF($K895=0,-1,IF(O895=0,1,($K895-O895)/ABS(O895))))</f>
        <v>0.00%</v>
      </c>
      <c r="R895" s="91"/>
      <c r="S895" s="89">
        <v>0</v>
      </c>
      <c r="T895" s="89">
        <f>+S895-K895</f>
        <v>0</v>
      </c>
      <c r="U895" s="335">
        <f>IF(C895=0,0,1)+IF(D895=0,0,1)+IF(E895=0,0,1)+IF(G895=0,0,1)+IF(K895=0,0,1)+IF(L895=0,0,1)+IF(M895=0,0,1)+IF(O895=0,0,1)</f>
        <v>0</v>
      </c>
    </row>
    <row r="896" spans="1:21" s="81" customFormat="1" ht="15" hidden="1">
      <c r="A896" s="87" t="s">
        <v>1011</v>
      </c>
      <c r="B896" s="88" t="s">
        <v>4464</v>
      </c>
      <c r="C896" s="89">
        <v>0</v>
      </c>
      <c r="D896" s="89">
        <v>0</v>
      </c>
      <c r="E896" s="89">
        <f>C896-D896</f>
        <v>0</v>
      </c>
      <c r="F896" s="90" t="str">
        <f>IF(AND($C896=0,D896=0),"0.00%",IF($C896=0,-1,IF(D896=0,1,($C896-D896)/ABS(D896))))</f>
        <v>0.00%</v>
      </c>
      <c r="G896" s="89">
        <v>0</v>
      </c>
      <c r="H896" s="89">
        <f>+C896-G896</f>
        <v>0</v>
      </c>
      <c r="I896" s="90" t="str">
        <f>IF(AND($C896=0,G896=0),"0.00%",IF($C896=0,-1,IF(G896=0,1,($C896-G896)/ABS(G896))))</f>
        <v>0.00%</v>
      </c>
      <c r="J896" s="91"/>
      <c r="K896" s="89">
        <v>0</v>
      </c>
      <c r="L896" s="89">
        <v>0</v>
      </c>
      <c r="M896" s="89">
        <f>K896-L896</f>
        <v>0</v>
      </c>
      <c r="N896" s="90" t="str">
        <f>IF(AND($K896=0,L896=0),"0.00%",IF($K896=0,-1,IF(L896=0,1,($K896-L896)/ABS(L896))))</f>
        <v>0.00%</v>
      </c>
      <c r="O896" s="89">
        <v>0</v>
      </c>
      <c r="P896" s="89">
        <f>+K896-O896</f>
        <v>0</v>
      </c>
      <c r="Q896" s="90" t="str">
        <f>IF(AND($K896=0,O896=0),"0.00%",IF($K896=0,-1,IF(O896=0,1,($K896-O896)/ABS(O896))))</f>
        <v>0.00%</v>
      </c>
      <c r="R896" s="91"/>
      <c r="S896" s="89">
        <v>0</v>
      </c>
      <c r="T896" s="89">
        <f>+S896-K896</f>
        <v>0</v>
      </c>
      <c r="U896" s="335">
        <f>IF(C896=0,0,1)+IF(D896=0,0,1)+IF(E896=0,0,1)+IF(G896=0,0,1)+IF(K896=0,0,1)+IF(L896=0,0,1)+IF(M896=0,0,1)+IF(O896=0,0,1)</f>
        <v>0</v>
      </c>
    </row>
    <row r="897" spans="1:21" s="81" customFormat="1" ht="15" hidden="1">
      <c r="A897" s="87" t="s">
        <v>1012</v>
      </c>
      <c r="B897" s="88" t="s">
        <v>4465</v>
      </c>
      <c r="C897" s="89">
        <v>0</v>
      </c>
      <c r="D897" s="89">
        <v>0</v>
      </c>
      <c r="E897" s="89">
        <f>C897-D897</f>
        <v>0</v>
      </c>
      <c r="F897" s="90" t="str">
        <f>IF(AND($C897=0,D897=0),"0.00%",IF($C897=0,-1,IF(D897=0,1,($C897-D897)/ABS(D897))))</f>
        <v>0.00%</v>
      </c>
      <c r="G897" s="89">
        <v>0</v>
      </c>
      <c r="H897" s="89">
        <f>+C897-G897</f>
        <v>0</v>
      </c>
      <c r="I897" s="90" t="str">
        <f>IF(AND($C897=0,G897=0),"0.00%",IF($C897=0,-1,IF(G897=0,1,($C897-G897)/ABS(G897))))</f>
        <v>0.00%</v>
      </c>
      <c r="J897" s="91"/>
      <c r="K897" s="89">
        <v>0</v>
      </c>
      <c r="L897" s="89">
        <v>0</v>
      </c>
      <c r="M897" s="89">
        <f>K897-L897</f>
        <v>0</v>
      </c>
      <c r="N897" s="90" t="str">
        <f>IF(AND($K897=0,L897=0),"0.00%",IF($K897=0,-1,IF(L897=0,1,($K897-L897)/ABS(L897))))</f>
        <v>0.00%</v>
      </c>
      <c r="O897" s="89">
        <v>0</v>
      </c>
      <c r="P897" s="89">
        <f>+K897-O897</f>
        <v>0</v>
      </c>
      <c r="Q897" s="90" t="str">
        <f>IF(AND($K897=0,O897=0),"0.00%",IF($K897=0,-1,IF(O897=0,1,($K897-O897)/ABS(O897))))</f>
        <v>0.00%</v>
      </c>
      <c r="R897" s="91"/>
      <c r="S897" s="89">
        <v>0</v>
      </c>
      <c r="T897" s="89">
        <f>+S897-K897</f>
        <v>0</v>
      </c>
      <c r="U897" s="335">
        <f>IF(C897=0,0,1)+IF(D897=0,0,1)+IF(E897=0,0,1)+IF(G897=0,0,1)+IF(K897=0,0,1)+IF(L897=0,0,1)+IF(M897=0,0,1)+IF(O897=0,0,1)</f>
        <v>0</v>
      </c>
    </row>
    <row r="898" spans="1:21" s="81" customFormat="1" ht="15" hidden="1">
      <c r="A898" s="87" t="s">
        <v>1013</v>
      </c>
      <c r="B898" s="88" t="s">
        <v>4466</v>
      </c>
      <c r="C898" s="89">
        <v>0</v>
      </c>
      <c r="D898" s="89">
        <v>0</v>
      </c>
      <c r="E898" s="89">
        <f>C898-D898</f>
        <v>0</v>
      </c>
      <c r="F898" s="90" t="str">
        <f>IF(AND($C898=0,D898=0),"0.00%",IF($C898=0,-1,IF(D898=0,1,($C898-D898)/ABS(D898))))</f>
        <v>0.00%</v>
      </c>
      <c r="G898" s="89">
        <v>0</v>
      </c>
      <c r="H898" s="89">
        <f>+C898-G898</f>
        <v>0</v>
      </c>
      <c r="I898" s="90" t="str">
        <f>IF(AND($C898=0,G898=0),"0.00%",IF($C898=0,-1,IF(G898=0,1,($C898-G898)/ABS(G898))))</f>
        <v>0.00%</v>
      </c>
      <c r="J898" s="91"/>
      <c r="K898" s="89">
        <v>0</v>
      </c>
      <c r="L898" s="89">
        <v>0</v>
      </c>
      <c r="M898" s="89">
        <f>K898-L898</f>
        <v>0</v>
      </c>
      <c r="N898" s="90" t="str">
        <f>IF(AND($K898=0,L898=0),"0.00%",IF($K898=0,-1,IF(L898=0,1,($K898-L898)/ABS(L898))))</f>
        <v>0.00%</v>
      </c>
      <c r="O898" s="89">
        <v>0</v>
      </c>
      <c r="P898" s="89">
        <f>+K898-O898</f>
        <v>0</v>
      </c>
      <c r="Q898" s="90" t="str">
        <f>IF(AND($K898=0,O898=0),"0.00%",IF($K898=0,-1,IF(O898=0,1,($K898-O898)/ABS(O898))))</f>
        <v>0.00%</v>
      </c>
      <c r="R898" s="91"/>
      <c r="S898" s="89">
        <v>0</v>
      </c>
      <c r="T898" s="89">
        <f>+S898-K898</f>
        <v>0</v>
      </c>
      <c r="U898" s="335">
        <f>IF(C898=0,0,1)+IF(D898=0,0,1)+IF(E898=0,0,1)+IF(G898=0,0,1)+IF(K898=0,0,1)+IF(L898=0,0,1)+IF(M898=0,0,1)+IF(O898=0,0,1)</f>
        <v>0</v>
      </c>
    </row>
    <row r="899" spans="1:21" s="81" customFormat="1" ht="15" hidden="1">
      <c r="A899" s="87" t="s">
        <v>1014</v>
      </c>
      <c r="B899" s="88" t="s">
        <v>4467</v>
      </c>
      <c r="C899" s="89">
        <v>0</v>
      </c>
      <c r="D899" s="89">
        <v>0</v>
      </c>
      <c r="E899" s="89">
        <f>C899-D899</f>
        <v>0</v>
      </c>
      <c r="F899" s="90" t="str">
        <f>IF(AND($C899=0,D899=0),"0.00%",IF($C899=0,-1,IF(D899=0,1,($C899-D899)/ABS(D899))))</f>
        <v>0.00%</v>
      </c>
      <c r="G899" s="89">
        <v>0</v>
      </c>
      <c r="H899" s="89">
        <f>+C899-G899</f>
        <v>0</v>
      </c>
      <c r="I899" s="90" t="str">
        <f>IF(AND($C899=0,G899=0),"0.00%",IF($C899=0,-1,IF(G899=0,1,($C899-G899)/ABS(G899))))</f>
        <v>0.00%</v>
      </c>
      <c r="J899" s="91"/>
      <c r="K899" s="89">
        <v>0</v>
      </c>
      <c r="L899" s="89">
        <v>0</v>
      </c>
      <c r="M899" s="89">
        <f>K899-L899</f>
        <v>0</v>
      </c>
      <c r="N899" s="90" t="str">
        <f>IF(AND($K899=0,L899=0),"0.00%",IF($K899=0,-1,IF(L899=0,1,($K899-L899)/ABS(L899))))</f>
        <v>0.00%</v>
      </c>
      <c r="O899" s="89">
        <v>0</v>
      </c>
      <c r="P899" s="89">
        <f>+K899-O899</f>
        <v>0</v>
      </c>
      <c r="Q899" s="90" t="str">
        <f>IF(AND($K899=0,O899=0),"0.00%",IF($K899=0,-1,IF(O899=0,1,($K899-O899)/ABS(O899))))</f>
        <v>0.00%</v>
      </c>
      <c r="R899" s="91"/>
      <c r="S899" s="89">
        <v>0</v>
      </c>
      <c r="T899" s="89">
        <f>+S899-K899</f>
        <v>0</v>
      </c>
      <c r="U899" s="335">
        <f>IF(C899=0,0,1)+IF(D899=0,0,1)+IF(E899=0,0,1)+IF(G899=0,0,1)+IF(K899=0,0,1)+IF(L899=0,0,1)+IF(M899=0,0,1)+IF(O899=0,0,1)</f>
        <v>0</v>
      </c>
    </row>
    <row r="900" spans="1:21" s="81" customFormat="1" ht="15" hidden="1">
      <c r="A900" s="87" t="s">
        <v>1015</v>
      </c>
      <c r="B900" s="88" t="s">
        <v>4468</v>
      </c>
      <c r="C900" s="89">
        <v>0</v>
      </c>
      <c r="D900" s="89">
        <v>0</v>
      </c>
      <c r="E900" s="89">
        <f>C900-D900</f>
        <v>0</v>
      </c>
      <c r="F900" s="90" t="str">
        <f>IF(AND($C900=0,D900=0),"0.00%",IF($C900=0,-1,IF(D900=0,1,($C900-D900)/ABS(D900))))</f>
        <v>0.00%</v>
      </c>
      <c r="G900" s="89">
        <v>0</v>
      </c>
      <c r="H900" s="89">
        <f>+C900-G900</f>
        <v>0</v>
      </c>
      <c r="I900" s="90" t="str">
        <f>IF(AND($C900=0,G900=0),"0.00%",IF($C900=0,-1,IF(G900=0,1,($C900-G900)/ABS(G900))))</f>
        <v>0.00%</v>
      </c>
      <c r="J900" s="91"/>
      <c r="K900" s="89">
        <v>0</v>
      </c>
      <c r="L900" s="89">
        <v>0</v>
      </c>
      <c r="M900" s="89">
        <f>K900-L900</f>
        <v>0</v>
      </c>
      <c r="N900" s="90" t="str">
        <f>IF(AND($K900=0,L900=0),"0.00%",IF($K900=0,-1,IF(L900=0,1,($K900-L900)/ABS(L900))))</f>
        <v>0.00%</v>
      </c>
      <c r="O900" s="89">
        <v>0</v>
      </c>
      <c r="P900" s="89">
        <f>+K900-O900</f>
        <v>0</v>
      </c>
      <c r="Q900" s="90" t="str">
        <f>IF(AND($K900=0,O900=0),"0.00%",IF($K900=0,-1,IF(O900=0,1,($K900-O900)/ABS(O900))))</f>
        <v>0.00%</v>
      </c>
      <c r="R900" s="91"/>
      <c r="S900" s="89">
        <v>0</v>
      </c>
      <c r="T900" s="89">
        <f>+S900-K900</f>
        <v>0</v>
      </c>
      <c r="U900" s="335">
        <f>IF(C900=0,0,1)+IF(D900=0,0,1)+IF(E900=0,0,1)+IF(G900=0,0,1)+IF(K900=0,0,1)+IF(L900=0,0,1)+IF(M900=0,0,1)+IF(O900=0,0,1)</f>
        <v>0</v>
      </c>
    </row>
    <row r="901" spans="1:21" s="81" customFormat="1" ht="15" hidden="1">
      <c r="A901" s="87" t="s">
        <v>1016</v>
      </c>
      <c r="B901" s="88" t="s">
        <v>4469</v>
      </c>
      <c r="C901" s="89">
        <v>0</v>
      </c>
      <c r="D901" s="89">
        <v>0</v>
      </c>
      <c r="E901" s="89">
        <f>C901-D901</f>
        <v>0</v>
      </c>
      <c r="F901" s="90" t="str">
        <f>IF(AND($C901=0,D901=0),"0.00%",IF($C901=0,-1,IF(D901=0,1,($C901-D901)/ABS(D901))))</f>
        <v>0.00%</v>
      </c>
      <c r="G901" s="89">
        <v>0</v>
      </c>
      <c r="H901" s="89">
        <f>+C901-G901</f>
        <v>0</v>
      </c>
      <c r="I901" s="90" t="str">
        <f>IF(AND($C901=0,G901=0),"0.00%",IF($C901=0,-1,IF(G901=0,1,($C901-G901)/ABS(G901))))</f>
        <v>0.00%</v>
      </c>
      <c r="J901" s="91"/>
      <c r="K901" s="89">
        <v>0</v>
      </c>
      <c r="L901" s="89">
        <v>0</v>
      </c>
      <c r="M901" s="89">
        <f>K901-L901</f>
        <v>0</v>
      </c>
      <c r="N901" s="90" t="str">
        <f>IF(AND($K901=0,L901=0),"0.00%",IF($K901=0,-1,IF(L901=0,1,($K901-L901)/ABS(L901))))</f>
        <v>0.00%</v>
      </c>
      <c r="O901" s="89">
        <v>0</v>
      </c>
      <c r="P901" s="89">
        <f>+K901-O901</f>
        <v>0</v>
      </c>
      <c r="Q901" s="90" t="str">
        <f>IF(AND($K901=0,O901=0),"0.00%",IF($K901=0,-1,IF(O901=0,1,($K901-O901)/ABS(O901))))</f>
        <v>0.00%</v>
      </c>
      <c r="R901" s="91"/>
      <c r="S901" s="89">
        <v>0</v>
      </c>
      <c r="T901" s="89">
        <f>+S901-K901</f>
        <v>0</v>
      </c>
      <c r="U901" s="335">
        <f>IF(C901=0,0,1)+IF(D901=0,0,1)+IF(E901=0,0,1)+IF(G901=0,0,1)+IF(K901=0,0,1)+IF(L901=0,0,1)+IF(M901=0,0,1)+IF(O901=0,0,1)</f>
        <v>0</v>
      </c>
    </row>
    <row r="902" spans="1:21" s="81" customFormat="1" ht="15" hidden="1">
      <c r="A902" s="87" t="s">
        <v>1017</v>
      </c>
      <c r="B902" s="88" t="s">
        <v>4470</v>
      </c>
      <c r="C902" s="89">
        <v>0</v>
      </c>
      <c r="D902" s="89">
        <v>0</v>
      </c>
      <c r="E902" s="89">
        <f>C902-D902</f>
        <v>0</v>
      </c>
      <c r="F902" s="90" t="str">
        <f>IF(AND($C902=0,D902=0),"0.00%",IF($C902=0,-1,IF(D902=0,1,($C902-D902)/ABS(D902))))</f>
        <v>0.00%</v>
      </c>
      <c r="G902" s="89">
        <v>0</v>
      </c>
      <c r="H902" s="89">
        <f>+C902-G902</f>
        <v>0</v>
      </c>
      <c r="I902" s="90" t="str">
        <f>IF(AND($C902=0,G902=0),"0.00%",IF($C902=0,-1,IF(G902=0,1,($C902-G902)/ABS(G902))))</f>
        <v>0.00%</v>
      </c>
      <c r="J902" s="91"/>
      <c r="K902" s="89">
        <v>0</v>
      </c>
      <c r="L902" s="89">
        <v>0</v>
      </c>
      <c r="M902" s="89">
        <f>K902-L902</f>
        <v>0</v>
      </c>
      <c r="N902" s="90" t="str">
        <f>IF(AND($K902=0,L902=0),"0.00%",IF($K902=0,-1,IF(L902=0,1,($K902-L902)/ABS(L902))))</f>
        <v>0.00%</v>
      </c>
      <c r="O902" s="89">
        <v>0</v>
      </c>
      <c r="P902" s="89">
        <f>+K902-O902</f>
        <v>0</v>
      </c>
      <c r="Q902" s="90" t="str">
        <f>IF(AND($K902=0,O902=0),"0.00%",IF($K902=0,-1,IF(O902=0,1,($K902-O902)/ABS(O902))))</f>
        <v>0.00%</v>
      </c>
      <c r="R902" s="91"/>
      <c r="S902" s="89">
        <v>0</v>
      </c>
      <c r="T902" s="89">
        <f>+S902-K902</f>
        <v>0</v>
      </c>
      <c r="U902" s="335">
        <f>IF(C902=0,0,1)+IF(D902=0,0,1)+IF(E902=0,0,1)+IF(G902=0,0,1)+IF(K902=0,0,1)+IF(L902=0,0,1)+IF(M902=0,0,1)+IF(O902=0,0,1)</f>
        <v>0</v>
      </c>
    </row>
    <row r="903" spans="1:21" s="81" customFormat="1" ht="15" hidden="1">
      <c r="A903" s="87" t="s">
        <v>1018</v>
      </c>
      <c r="B903" s="88" t="s">
        <v>4471</v>
      </c>
      <c r="C903" s="89">
        <v>0</v>
      </c>
      <c r="D903" s="89">
        <v>0</v>
      </c>
      <c r="E903" s="89">
        <f>C903-D903</f>
        <v>0</v>
      </c>
      <c r="F903" s="90" t="str">
        <f>IF(AND($C903=0,D903=0),"0.00%",IF($C903=0,-1,IF(D903=0,1,($C903-D903)/ABS(D903))))</f>
        <v>0.00%</v>
      </c>
      <c r="G903" s="89">
        <v>0</v>
      </c>
      <c r="H903" s="89">
        <f>+C903-G903</f>
        <v>0</v>
      </c>
      <c r="I903" s="90" t="str">
        <f>IF(AND($C903=0,G903=0),"0.00%",IF($C903=0,-1,IF(G903=0,1,($C903-G903)/ABS(G903))))</f>
        <v>0.00%</v>
      </c>
      <c r="J903" s="91"/>
      <c r="K903" s="89">
        <v>0</v>
      </c>
      <c r="L903" s="89">
        <v>0</v>
      </c>
      <c r="M903" s="89">
        <f>K903-L903</f>
        <v>0</v>
      </c>
      <c r="N903" s="90" t="str">
        <f>IF(AND($K903=0,L903=0),"0.00%",IF($K903=0,-1,IF(L903=0,1,($K903-L903)/ABS(L903))))</f>
        <v>0.00%</v>
      </c>
      <c r="O903" s="89">
        <v>0</v>
      </c>
      <c r="P903" s="89">
        <f>+K903-O903</f>
        <v>0</v>
      </c>
      <c r="Q903" s="90" t="str">
        <f>IF(AND($K903=0,O903=0),"0.00%",IF($K903=0,-1,IF(O903=0,1,($K903-O903)/ABS(O903))))</f>
        <v>0.00%</v>
      </c>
      <c r="R903" s="91"/>
      <c r="S903" s="89">
        <v>0</v>
      </c>
      <c r="T903" s="89">
        <f>+S903-K903</f>
        <v>0</v>
      </c>
      <c r="U903" s="335">
        <f>IF(C903=0,0,1)+IF(D903=0,0,1)+IF(E903=0,0,1)+IF(G903=0,0,1)+IF(K903=0,0,1)+IF(L903=0,0,1)+IF(M903=0,0,1)+IF(O903=0,0,1)</f>
        <v>0</v>
      </c>
    </row>
    <row r="904" spans="1:21" s="81" customFormat="1" ht="15" hidden="1">
      <c r="A904" s="87" t="s">
        <v>1019</v>
      </c>
      <c r="B904" s="88" t="s">
        <v>4472</v>
      </c>
      <c r="C904" s="89">
        <v>0</v>
      </c>
      <c r="D904" s="89">
        <v>0</v>
      </c>
      <c r="E904" s="89">
        <f>C904-D904</f>
        <v>0</v>
      </c>
      <c r="F904" s="90" t="str">
        <f>IF(AND($C904=0,D904=0),"0.00%",IF($C904=0,-1,IF(D904=0,1,($C904-D904)/ABS(D904))))</f>
        <v>0.00%</v>
      </c>
      <c r="G904" s="89">
        <v>0</v>
      </c>
      <c r="H904" s="89">
        <f>+C904-G904</f>
        <v>0</v>
      </c>
      <c r="I904" s="90" t="str">
        <f>IF(AND($C904=0,G904=0),"0.00%",IF($C904=0,-1,IF(G904=0,1,($C904-G904)/ABS(G904))))</f>
        <v>0.00%</v>
      </c>
      <c r="J904" s="91"/>
      <c r="K904" s="89">
        <v>0</v>
      </c>
      <c r="L904" s="89">
        <v>0</v>
      </c>
      <c r="M904" s="89">
        <f>K904-L904</f>
        <v>0</v>
      </c>
      <c r="N904" s="90" t="str">
        <f>IF(AND($K904=0,L904=0),"0.00%",IF($K904=0,-1,IF(L904=0,1,($K904-L904)/ABS(L904))))</f>
        <v>0.00%</v>
      </c>
      <c r="O904" s="89">
        <v>0</v>
      </c>
      <c r="P904" s="89">
        <f>+K904-O904</f>
        <v>0</v>
      </c>
      <c r="Q904" s="90" t="str">
        <f>IF(AND($K904=0,O904=0),"0.00%",IF($K904=0,-1,IF(O904=0,1,($K904-O904)/ABS(O904))))</f>
        <v>0.00%</v>
      </c>
      <c r="R904" s="91"/>
      <c r="S904" s="89">
        <v>0</v>
      </c>
      <c r="T904" s="89">
        <f>+S904-K904</f>
        <v>0</v>
      </c>
      <c r="U904" s="335">
        <f>IF(C904=0,0,1)+IF(D904=0,0,1)+IF(E904=0,0,1)+IF(G904=0,0,1)+IF(K904=0,0,1)+IF(L904=0,0,1)+IF(M904=0,0,1)+IF(O904=0,0,1)</f>
        <v>0</v>
      </c>
    </row>
    <row r="905" spans="1:21" s="81" customFormat="1" ht="15" hidden="1">
      <c r="A905" s="87" t="s">
        <v>1020</v>
      </c>
      <c r="B905" s="88" t="s">
        <v>4473</v>
      </c>
      <c r="C905" s="89">
        <v>0</v>
      </c>
      <c r="D905" s="89">
        <v>0</v>
      </c>
      <c r="E905" s="89">
        <f>C905-D905</f>
        <v>0</v>
      </c>
      <c r="F905" s="90" t="str">
        <f>IF(AND($C905=0,D905=0),"0.00%",IF($C905=0,-1,IF(D905=0,1,($C905-D905)/ABS(D905))))</f>
        <v>0.00%</v>
      </c>
      <c r="G905" s="89">
        <v>0</v>
      </c>
      <c r="H905" s="89">
        <f>+C905-G905</f>
        <v>0</v>
      </c>
      <c r="I905" s="90" t="str">
        <f>IF(AND($C905=0,G905=0),"0.00%",IF($C905=0,-1,IF(G905=0,1,($C905-G905)/ABS(G905))))</f>
        <v>0.00%</v>
      </c>
      <c r="J905" s="91"/>
      <c r="K905" s="89">
        <v>0</v>
      </c>
      <c r="L905" s="89">
        <v>0</v>
      </c>
      <c r="M905" s="89">
        <f>K905-L905</f>
        <v>0</v>
      </c>
      <c r="N905" s="90" t="str">
        <f>IF(AND($K905=0,L905=0),"0.00%",IF($K905=0,-1,IF(L905=0,1,($K905-L905)/ABS(L905))))</f>
        <v>0.00%</v>
      </c>
      <c r="O905" s="89">
        <v>0</v>
      </c>
      <c r="P905" s="89">
        <f>+K905-O905</f>
        <v>0</v>
      </c>
      <c r="Q905" s="90" t="str">
        <f>IF(AND($K905=0,O905=0),"0.00%",IF($K905=0,-1,IF(O905=0,1,($K905-O905)/ABS(O905))))</f>
        <v>0.00%</v>
      </c>
      <c r="R905" s="91"/>
      <c r="S905" s="89">
        <v>0</v>
      </c>
      <c r="T905" s="89">
        <f>+S905-K905</f>
        <v>0</v>
      </c>
      <c r="U905" s="335">
        <f>IF(C905=0,0,1)+IF(D905=0,0,1)+IF(E905=0,0,1)+IF(G905=0,0,1)+IF(K905=0,0,1)+IF(L905=0,0,1)+IF(M905=0,0,1)+IF(O905=0,0,1)</f>
        <v>0</v>
      </c>
    </row>
    <row r="906" spans="1:21" s="81" customFormat="1" ht="15" hidden="1">
      <c r="A906" s="87" t="s">
        <v>1021</v>
      </c>
      <c r="B906" s="88" t="s">
        <v>4474</v>
      </c>
      <c r="C906" s="89">
        <v>0</v>
      </c>
      <c r="D906" s="89">
        <v>0</v>
      </c>
      <c r="E906" s="89">
        <f>C906-D906</f>
        <v>0</v>
      </c>
      <c r="F906" s="90" t="str">
        <f>IF(AND($C906=0,D906=0),"0.00%",IF($C906=0,-1,IF(D906=0,1,($C906-D906)/ABS(D906))))</f>
        <v>0.00%</v>
      </c>
      <c r="G906" s="89">
        <v>0</v>
      </c>
      <c r="H906" s="89">
        <f>+C906-G906</f>
        <v>0</v>
      </c>
      <c r="I906" s="90" t="str">
        <f>IF(AND($C906=0,G906=0),"0.00%",IF($C906=0,-1,IF(G906=0,1,($C906-G906)/ABS(G906))))</f>
        <v>0.00%</v>
      </c>
      <c r="J906" s="91"/>
      <c r="K906" s="89">
        <v>0</v>
      </c>
      <c r="L906" s="89">
        <v>0</v>
      </c>
      <c r="M906" s="89">
        <f>K906-L906</f>
        <v>0</v>
      </c>
      <c r="N906" s="90" t="str">
        <f>IF(AND($K906=0,L906=0),"0.00%",IF($K906=0,-1,IF(L906=0,1,($K906-L906)/ABS(L906))))</f>
        <v>0.00%</v>
      </c>
      <c r="O906" s="89">
        <v>0</v>
      </c>
      <c r="P906" s="89">
        <f>+K906-O906</f>
        <v>0</v>
      </c>
      <c r="Q906" s="90" t="str">
        <f>IF(AND($K906=0,O906=0),"0.00%",IF($K906=0,-1,IF(O906=0,1,($K906-O906)/ABS(O906))))</f>
        <v>0.00%</v>
      </c>
      <c r="R906" s="91"/>
      <c r="S906" s="89">
        <v>0</v>
      </c>
      <c r="T906" s="89">
        <f>+S906-K906</f>
        <v>0</v>
      </c>
      <c r="U906" s="335">
        <f>IF(C906=0,0,1)+IF(D906=0,0,1)+IF(E906=0,0,1)+IF(G906=0,0,1)+IF(K906=0,0,1)+IF(L906=0,0,1)+IF(M906=0,0,1)+IF(O906=0,0,1)</f>
        <v>0</v>
      </c>
    </row>
    <row r="907" spans="1:21" s="81" customFormat="1" ht="15" hidden="1">
      <c r="A907" s="87" t="s">
        <v>1022</v>
      </c>
      <c r="B907" s="88" t="s">
        <v>4475</v>
      </c>
      <c r="C907" s="89">
        <v>0</v>
      </c>
      <c r="D907" s="89">
        <v>0</v>
      </c>
      <c r="E907" s="89">
        <f>C907-D907</f>
        <v>0</v>
      </c>
      <c r="F907" s="90" t="str">
        <f>IF(AND($C907=0,D907=0),"0.00%",IF($C907=0,-1,IF(D907=0,1,($C907-D907)/ABS(D907))))</f>
        <v>0.00%</v>
      </c>
      <c r="G907" s="89">
        <v>0</v>
      </c>
      <c r="H907" s="89">
        <f>+C907-G907</f>
        <v>0</v>
      </c>
      <c r="I907" s="90" t="str">
        <f>IF(AND($C907=0,G907=0),"0.00%",IF($C907=0,-1,IF(G907=0,1,($C907-G907)/ABS(G907))))</f>
        <v>0.00%</v>
      </c>
      <c r="J907" s="91"/>
      <c r="K907" s="89">
        <v>0</v>
      </c>
      <c r="L907" s="89">
        <v>0</v>
      </c>
      <c r="M907" s="89">
        <f>K907-L907</f>
        <v>0</v>
      </c>
      <c r="N907" s="90" t="str">
        <f>IF(AND($K907=0,L907=0),"0.00%",IF($K907=0,-1,IF(L907=0,1,($K907-L907)/ABS(L907))))</f>
        <v>0.00%</v>
      </c>
      <c r="O907" s="89">
        <v>0</v>
      </c>
      <c r="P907" s="89">
        <f>+K907-O907</f>
        <v>0</v>
      </c>
      <c r="Q907" s="90" t="str">
        <f>IF(AND($K907=0,O907=0),"0.00%",IF($K907=0,-1,IF(O907=0,1,($K907-O907)/ABS(O907))))</f>
        <v>0.00%</v>
      </c>
      <c r="R907" s="91"/>
      <c r="S907" s="89">
        <v>0</v>
      </c>
      <c r="T907" s="89">
        <f>+S907-K907</f>
        <v>0</v>
      </c>
      <c r="U907" s="335">
        <f>IF(C907=0,0,1)+IF(D907=0,0,1)+IF(E907=0,0,1)+IF(G907=0,0,1)+IF(K907=0,0,1)+IF(L907=0,0,1)+IF(M907=0,0,1)+IF(O907=0,0,1)</f>
        <v>0</v>
      </c>
    </row>
    <row r="908" spans="1:21" s="81" customFormat="1" ht="15" hidden="1">
      <c r="A908" s="87" t="s">
        <v>1023</v>
      </c>
      <c r="B908" s="88" t="s">
        <v>4476</v>
      </c>
      <c r="C908" s="89">
        <v>0</v>
      </c>
      <c r="D908" s="89">
        <v>0</v>
      </c>
      <c r="E908" s="89">
        <f>C908-D908</f>
        <v>0</v>
      </c>
      <c r="F908" s="90" t="str">
        <f>IF(AND($C908=0,D908=0),"0.00%",IF($C908=0,-1,IF(D908=0,1,($C908-D908)/ABS(D908))))</f>
        <v>0.00%</v>
      </c>
      <c r="G908" s="89">
        <v>0</v>
      </c>
      <c r="H908" s="89">
        <f>+C908-G908</f>
        <v>0</v>
      </c>
      <c r="I908" s="90" t="str">
        <f>IF(AND($C908=0,G908=0),"0.00%",IF($C908=0,-1,IF(G908=0,1,($C908-G908)/ABS(G908))))</f>
        <v>0.00%</v>
      </c>
      <c r="J908" s="91"/>
      <c r="K908" s="89">
        <v>0</v>
      </c>
      <c r="L908" s="89">
        <v>0</v>
      </c>
      <c r="M908" s="89">
        <f>K908-L908</f>
        <v>0</v>
      </c>
      <c r="N908" s="90" t="str">
        <f>IF(AND($K908=0,L908=0),"0.00%",IF($K908=0,-1,IF(L908=0,1,($K908-L908)/ABS(L908))))</f>
        <v>0.00%</v>
      </c>
      <c r="O908" s="89">
        <v>0</v>
      </c>
      <c r="P908" s="89">
        <f>+K908-O908</f>
        <v>0</v>
      </c>
      <c r="Q908" s="90" t="str">
        <f>IF(AND($K908=0,O908=0),"0.00%",IF($K908=0,-1,IF(O908=0,1,($K908-O908)/ABS(O908))))</f>
        <v>0.00%</v>
      </c>
      <c r="R908" s="91"/>
      <c r="S908" s="89">
        <v>0</v>
      </c>
      <c r="T908" s="89">
        <f>+S908-K908</f>
        <v>0</v>
      </c>
      <c r="U908" s="335">
        <f>IF(C908=0,0,1)+IF(D908=0,0,1)+IF(E908=0,0,1)+IF(G908=0,0,1)+IF(K908=0,0,1)+IF(L908=0,0,1)+IF(M908=0,0,1)+IF(O908=0,0,1)</f>
        <v>0</v>
      </c>
    </row>
    <row r="909" spans="1:21" s="81" customFormat="1" ht="15" hidden="1">
      <c r="A909" s="87" t="s">
        <v>1024</v>
      </c>
      <c r="B909" s="88" t="s">
        <v>4477</v>
      </c>
      <c r="C909" s="89">
        <v>0</v>
      </c>
      <c r="D909" s="89">
        <v>0</v>
      </c>
      <c r="E909" s="89">
        <f>C909-D909</f>
        <v>0</v>
      </c>
      <c r="F909" s="90" t="str">
        <f>IF(AND($C909=0,D909=0),"0.00%",IF($C909=0,-1,IF(D909=0,1,($C909-D909)/ABS(D909))))</f>
        <v>0.00%</v>
      </c>
      <c r="G909" s="89">
        <v>0</v>
      </c>
      <c r="H909" s="89">
        <f>+C909-G909</f>
        <v>0</v>
      </c>
      <c r="I909" s="90" t="str">
        <f>IF(AND($C909=0,G909=0),"0.00%",IF($C909=0,-1,IF(G909=0,1,($C909-G909)/ABS(G909))))</f>
        <v>0.00%</v>
      </c>
      <c r="J909" s="91"/>
      <c r="K909" s="89">
        <v>0</v>
      </c>
      <c r="L909" s="89">
        <v>0</v>
      </c>
      <c r="M909" s="89">
        <f>K909-L909</f>
        <v>0</v>
      </c>
      <c r="N909" s="90" t="str">
        <f>IF(AND($K909=0,L909=0),"0.00%",IF($K909=0,-1,IF(L909=0,1,($K909-L909)/ABS(L909))))</f>
        <v>0.00%</v>
      </c>
      <c r="O909" s="89">
        <v>0</v>
      </c>
      <c r="P909" s="89">
        <f>+K909-O909</f>
        <v>0</v>
      </c>
      <c r="Q909" s="90" t="str">
        <f>IF(AND($K909=0,O909=0),"0.00%",IF($K909=0,-1,IF(O909=0,1,($K909-O909)/ABS(O909))))</f>
        <v>0.00%</v>
      </c>
      <c r="R909" s="91"/>
      <c r="S909" s="89">
        <v>0</v>
      </c>
      <c r="T909" s="89">
        <f>+S909-K909</f>
        <v>0</v>
      </c>
      <c r="U909" s="335">
        <f>IF(C909=0,0,1)+IF(D909=0,0,1)+IF(E909=0,0,1)+IF(G909=0,0,1)+IF(K909=0,0,1)+IF(L909=0,0,1)+IF(M909=0,0,1)+IF(O909=0,0,1)</f>
        <v>0</v>
      </c>
    </row>
    <row r="910" spans="1:21" s="81" customFormat="1" ht="15" hidden="1">
      <c r="A910" s="87" t="s">
        <v>1025</v>
      </c>
      <c r="B910" s="88" t="s">
        <v>4478</v>
      </c>
      <c r="C910" s="89">
        <v>0</v>
      </c>
      <c r="D910" s="89">
        <v>0</v>
      </c>
      <c r="E910" s="89">
        <f>C910-D910</f>
        <v>0</v>
      </c>
      <c r="F910" s="90" t="str">
        <f>IF(AND($C910=0,D910=0),"0.00%",IF($C910=0,-1,IF(D910=0,1,($C910-D910)/ABS(D910))))</f>
        <v>0.00%</v>
      </c>
      <c r="G910" s="89">
        <v>0</v>
      </c>
      <c r="H910" s="89">
        <f>+C910-G910</f>
        <v>0</v>
      </c>
      <c r="I910" s="90" t="str">
        <f>IF(AND($C910=0,G910=0),"0.00%",IF($C910=0,-1,IF(G910=0,1,($C910-G910)/ABS(G910))))</f>
        <v>0.00%</v>
      </c>
      <c r="J910" s="91"/>
      <c r="K910" s="89">
        <v>0</v>
      </c>
      <c r="L910" s="89">
        <v>0</v>
      </c>
      <c r="M910" s="89">
        <f>K910-L910</f>
        <v>0</v>
      </c>
      <c r="N910" s="90" t="str">
        <f>IF(AND($K910=0,L910=0),"0.00%",IF($K910=0,-1,IF(L910=0,1,($K910-L910)/ABS(L910))))</f>
        <v>0.00%</v>
      </c>
      <c r="O910" s="89">
        <v>0</v>
      </c>
      <c r="P910" s="89">
        <f>+K910-O910</f>
        <v>0</v>
      </c>
      <c r="Q910" s="90" t="str">
        <f>IF(AND($K910=0,O910=0),"0.00%",IF($K910=0,-1,IF(O910=0,1,($K910-O910)/ABS(O910))))</f>
        <v>0.00%</v>
      </c>
      <c r="R910" s="91"/>
      <c r="S910" s="89">
        <v>0</v>
      </c>
      <c r="T910" s="89">
        <f>+S910-K910</f>
        <v>0</v>
      </c>
      <c r="U910" s="335">
        <f>IF(C910=0,0,1)+IF(D910=0,0,1)+IF(E910=0,0,1)+IF(G910=0,0,1)+IF(K910=0,0,1)+IF(L910=0,0,1)+IF(M910=0,0,1)+IF(O910=0,0,1)</f>
        <v>0</v>
      </c>
    </row>
    <row r="911" spans="1:21" s="81" customFormat="1" ht="15" hidden="1">
      <c r="A911" s="87" t="s">
        <v>1026</v>
      </c>
      <c r="B911" s="88" t="s">
        <v>4479</v>
      </c>
      <c r="C911" s="89">
        <v>0</v>
      </c>
      <c r="D911" s="89">
        <v>0</v>
      </c>
      <c r="E911" s="89">
        <f>C911-D911</f>
        <v>0</v>
      </c>
      <c r="F911" s="90" t="str">
        <f>IF(AND($C911=0,D911=0),"0.00%",IF($C911=0,-1,IF(D911=0,1,($C911-D911)/ABS(D911))))</f>
        <v>0.00%</v>
      </c>
      <c r="G911" s="89">
        <v>0</v>
      </c>
      <c r="H911" s="89">
        <f>+C911-G911</f>
        <v>0</v>
      </c>
      <c r="I911" s="90" t="str">
        <f>IF(AND($C911=0,G911=0),"0.00%",IF($C911=0,-1,IF(G911=0,1,($C911-G911)/ABS(G911))))</f>
        <v>0.00%</v>
      </c>
      <c r="J911" s="91"/>
      <c r="K911" s="89">
        <v>0</v>
      </c>
      <c r="L911" s="89">
        <v>0</v>
      </c>
      <c r="M911" s="89">
        <f>K911-L911</f>
        <v>0</v>
      </c>
      <c r="N911" s="90" t="str">
        <f>IF(AND($K911=0,L911=0),"0.00%",IF($K911=0,-1,IF(L911=0,1,($K911-L911)/ABS(L911))))</f>
        <v>0.00%</v>
      </c>
      <c r="O911" s="89">
        <v>0</v>
      </c>
      <c r="P911" s="89">
        <f>+K911-O911</f>
        <v>0</v>
      </c>
      <c r="Q911" s="90" t="str">
        <f>IF(AND($K911=0,O911=0),"0.00%",IF($K911=0,-1,IF(O911=0,1,($K911-O911)/ABS(O911))))</f>
        <v>0.00%</v>
      </c>
      <c r="R911" s="91"/>
      <c r="S911" s="89">
        <v>0</v>
      </c>
      <c r="T911" s="89">
        <f>+S911-K911</f>
        <v>0</v>
      </c>
      <c r="U911" s="335">
        <f>IF(C911=0,0,1)+IF(D911=0,0,1)+IF(E911=0,0,1)+IF(G911=0,0,1)+IF(K911=0,0,1)+IF(L911=0,0,1)+IF(M911=0,0,1)+IF(O911=0,0,1)</f>
        <v>0</v>
      </c>
    </row>
    <row r="912" spans="1:21" s="81" customFormat="1" ht="15" hidden="1">
      <c r="A912" s="87" t="s">
        <v>1027</v>
      </c>
      <c r="B912" s="88" t="s">
        <v>4480</v>
      </c>
      <c r="C912" s="89">
        <v>0</v>
      </c>
      <c r="D912" s="89">
        <v>0</v>
      </c>
      <c r="E912" s="89">
        <f>C912-D912</f>
        <v>0</v>
      </c>
      <c r="F912" s="90" t="str">
        <f>IF(AND($C912=0,D912=0),"0.00%",IF($C912=0,-1,IF(D912=0,1,($C912-D912)/ABS(D912))))</f>
        <v>0.00%</v>
      </c>
      <c r="G912" s="89">
        <v>0</v>
      </c>
      <c r="H912" s="89">
        <f>+C912-G912</f>
        <v>0</v>
      </c>
      <c r="I912" s="90" t="str">
        <f>IF(AND($C912=0,G912=0),"0.00%",IF($C912=0,-1,IF(G912=0,1,($C912-G912)/ABS(G912))))</f>
        <v>0.00%</v>
      </c>
      <c r="J912" s="91"/>
      <c r="K912" s="89">
        <v>0</v>
      </c>
      <c r="L912" s="89">
        <v>0</v>
      </c>
      <c r="M912" s="89">
        <f>K912-L912</f>
        <v>0</v>
      </c>
      <c r="N912" s="90" t="str">
        <f>IF(AND($K912=0,L912=0),"0.00%",IF($K912=0,-1,IF(L912=0,1,($K912-L912)/ABS(L912))))</f>
        <v>0.00%</v>
      </c>
      <c r="O912" s="89">
        <v>0</v>
      </c>
      <c r="P912" s="89">
        <f>+K912-O912</f>
        <v>0</v>
      </c>
      <c r="Q912" s="90" t="str">
        <f>IF(AND($K912=0,O912=0),"0.00%",IF($K912=0,-1,IF(O912=0,1,($K912-O912)/ABS(O912))))</f>
        <v>0.00%</v>
      </c>
      <c r="R912" s="91"/>
      <c r="S912" s="89">
        <v>0</v>
      </c>
      <c r="T912" s="89">
        <f>+S912-K912</f>
        <v>0</v>
      </c>
      <c r="U912" s="335">
        <f>IF(C912=0,0,1)+IF(D912=0,0,1)+IF(E912=0,0,1)+IF(G912=0,0,1)+IF(K912=0,0,1)+IF(L912=0,0,1)+IF(M912=0,0,1)+IF(O912=0,0,1)</f>
        <v>0</v>
      </c>
    </row>
    <row r="913" spans="1:21" s="81" customFormat="1" ht="15" hidden="1">
      <c r="A913" s="87" t="s">
        <v>1028</v>
      </c>
      <c r="B913" s="88" t="s">
        <v>4481</v>
      </c>
      <c r="C913" s="89">
        <v>0</v>
      </c>
      <c r="D913" s="89">
        <v>0</v>
      </c>
      <c r="E913" s="89">
        <f>C913-D913</f>
        <v>0</v>
      </c>
      <c r="F913" s="90" t="str">
        <f>IF(AND($C913=0,D913=0),"0.00%",IF($C913=0,-1,IF(D913=0,1,($C913-D913)/ABS(D913))))</f>
        <v>0.00%</v>
      </c>
      <c r="G913" s="89">
        <v>0</v>
      </c>
      <c r="H913" s="89">
        <f>+C913-G913</f>
        <v>0</v>
      </c>
      <c r="I913" s="90" t="str">
        <f>IF(AND($C913=0,G913=0),"0.00%",IF($C913=0,-1,IF(G913=0,1,($C913-G913)/ABS(G913))))</f>
        <v>0.00%</v>
      </c>
      <c r="J913" s="91"/>
      <c r="K913" s="89">
        <v>0</v>
      </c>
      <c r="L913" s="89">
        <v>0</v>
      </c>
      <c r="M913" s="89">
        <f>K913-L913</f>
        <v>0</v>
      </c>
      <c r="N913" s="90" t="str">
        <f>IF(AND($K913=0,L913=0),"0.00%",IF($K913=0,-1,IF(L913=0,1,($K913-L913)/ABS(L913))))</f>
        <v>0.00%</v>
      </c>
      <c r="O913" s="89">
        <v>0</v>
      </c>
      <c r="P913" s="89">
        <f>+K913-O913</f>
        <v>0</v>
      </c>
      <c r="Q913" s="90" t="str">
        <f>IF(AND($K913=0,O913=0),"0.00%",IF($K913=0,-1,IF(O913=0,1,($K913-O913)/ABS(O913))))</f>
        <v>0.00%</v>
      </c>
      <c r="R913" s="91"/>
      <c r="S913" s="89">
        <v>0</v>
      </c>
      <c r="T913" s="89">
        <f>+S913-K913</f>
        <v>0</v>
      </c>
      <c r="U913" s="335">
        <f>IF(C913=0,0,1)+IF(D913=0,0,1)+IF(E913=0,0,1)+IF(G913=0,0,1)+IF(K913=0,0,1)+IF(L913=0,0,1)+IF(M913=0,0,1)+IF(O913=0,0,1)</f>
        <v>0</v>
      </c>
    </row>
    <row r="914" spans="1:21" s="81" customFormat="1" ht="15" hidden="1">
      <c r="A914" s="87" t="s">
        <v>1029</v>
      </c>
      <c r="B914" s="88" t="s">
        <v>4482</v>
      </c>
      <c r="C914" s="89">
        <v>0</v>
      </c>
      <c r="D914" s="89">
        <v>0</v>
      </c>
      <c r="E914" s="89">
        <f>C914-D914</f>
        <v>0</v>
      </c>
      <c r="F914" s="90" t="str">
        <f>IF(AND($C914=0,D914=0),"0.00%",IF($C914=0,-1,IF(D914=0,1,($C914-D914)/ABS(D914))))</f>
        <v>0.00%</v>
      </c>
      <c r="G914" s="89">
        <v>0</v>
      </c>
      <c r="H914" s="89">
        <f>+C914-G914</f>
        <v>0</v>
      </c>
      <c r="I914" s="90" t="str">
        <f>IF(AND($C914=0,G914=0),"0.00%",IF($C914=0,-1,IF(G914=0,1,($C914-G914)/ABS(G914))))</f>
        <v>0.00%</v>
      </c>
      <c r="J914" s="91"/>
      <c r="K914" s="89">
        <v>0</v>
      </c>
      <c r="L914" s="89">
        <v>0</v>
      </c>
      <c r="M914" s="89">
        <f>K914-L914</f>
        <v>0</v>
      </c>
      <c r="N914" s="90" t="str">
        <f>IF(AND($K914=0,L914=0),"0.00%",IF($K914=0,-1,IF(L914=0,1,($K914-L914)/ABS(L914))))</f>
        <v>0.00%</v>
      </c>
      <c r="O914" s="89">
        <v>0</v>
      </c>
      <c r="P914" s="89">
        <f>+K914-O914</f>
        <v>0</v>
      </c>
      <c r="Q914" s="90" t="str">
        <f>IF(AND($K914=0,O914=0),"0.00%",IF($K914=0,-1,IF(O914=0,1,($K914-O914)/ABS(O914))))</f>
        <v>0.00%</v>
      </c>
      <c r="R914" s="91"/>
      <c r="S914" s="89">
        <v>0</v>
      </c>
      <c r="T914" s="89">
        <f>+S914-K914</f>
        <v>0</v>
      </c>
      <c r="U914" s="335">
        <f>IF(C914=0,0,1)+IF(D914=0,0,1)+IF(E914=0,0,1)+IF(G914=0,0,1)+IF(K914=0,0,1)+IF(L914=0,0,1)+IF(M914=0,0,1)+IF(O914=0,0,1)</f>
        <v>0</v>
      </c>
    </row>
    <row r="915" spans="1:21" s="81" customFormat="1" ht="15" hidden="1">
      <c r="A915" s="87" t="s">
        <v>1030</v>
      </c>
      <c r="B915" s="88" t="s">
        <v>4483</v>
      </c>
      <c r="C915" s="89">
        <v>0</v>
      </c>
      <c r="D915" s="89">
        <v>0</v>
      </c>
      <c r="E915" s="89">
        <f>C915-D915</f>
        <v>0</v>
      </c>
      <c r="F915" s="90" t="str">
        <f>IF(AND($C915=0,D915=0),"0.00%",IF($C915=0,-1,IF(D915=0,1,($C915-D915)/ABS(D915))))</f>
        <v>0.00%</v>
      </c>
      <c r="G915" s="89">
        <v>0</v>
      </c>
      <c r="H915" s="89">
        <f>+C915-G915</f>
        <v>0</v>
      </c>
      <c r="I915" s="90" t="str">
        <f>IF(AND($C915=0,G915=0),"0.00%",IF($C915=0,-1,IF(G915=0,1,($C915-G915)/ABS(G915))))</f>
        <v>0.00%</v>
      </c>
      <c r="J915" s="91"/>
      <c r="K915" s="89">
        <v>0</v>
      </c>
      <c r="L915" s="89">
        <v>0</v>
      </c>
      <c r="M915" s="89">
        <f>K915-L915</f>
        <v>0</v>
      </c>
      <c r="N915" s="90" t="str">
        <f>IF(AND($K915=0,L915=0),"0.00%",IF($K915=0,-1,IF(L915=0,1,($K915-L915)/ABS(L915))))</f>
        <v>0.00%</v>
      </c>
      <c r="O915" s="89">
        <v>0</v>
      </c>
      <c r="P915" s="89">
        <f>+K915-O915</f>
        <v>0</v>
      </c>
      <c r="Q915" s="90" t="str">
        <f>IF(AND($K915=0,O915=0),"0.00%",IF($K915=0,-1,IF(O915=0,1,($K915-O915)/ABS(O915))))</f>
        <v>0.00%</v>
      </c>
      <c r="R915" s="91"/>
      <c r="S915" s="89">
        <v>0</v>
      </c>
      <c r="T915" s="89">
        <f>+S915-K915</f>
        <v>0</v>
      </c>
      <c r="U915" s="335">
        <f>IF(C915=0,0,1)+IF(D915=0,0,1)+IF(E915=0,0,1)+IF(G915=0,0,1)+IF(K915=0,0,1)+IF(L915=0,0,1)+IF(M915=0,0,1)+IF(O915=0,0,1)</f>
        <v>0</v>
      </c>
    </row>
    <row r="916" spans="1:21" s="81" customFormat="1" ht="15" hidden="1">
      <c r="A916" s="87" t="s">
        <v>1031</v>
      </c>
      <c r="B916" s="88" t="s">
        <v>4484</v>
      </c>
      <c r="C916" s="89">
        <v>0</v>
      </c>
      <c r="D916" s="89">
        <v>0</v>
      </c>
      <c r="E916" s="89">
        <f>C916-D916</f>
        <v>0</v>
      </c>
      <c r="F916" s="90" t="str">
        <f>IF(AND($C916=0,D916=0),"0.00%",IF($C916=0,-1,IF(D916=0,1,($C916-D916)/ABS(D916))))</f>
        <v>0.00%</v>
      </c>
      <c r="G916" s="89">
        <v>0</v>
      </c>
      <c r="H916" s="89">
        <f>+C916-G916</f>
        <v>0</v>
      </c>
      <c r="I916" s="90" t="str">
        <f>IF(AND($C916=0,G916=0),"0.00%",IF($C916=0,-1,IF(G916=0,1,($C916-G916)/ABS(G916))))</f>
        <v>0.00%</v>
      </c>
      <c r="J916" s="91"/>
      <c r="K916" s="89">
        <v>0</v>
      </c>
      <c r="L916" s="89">
        <v>0</v>
      </c>
      <c r="M916" s="89">
        <f>K916-L916</f>
        <v>0</v>
      </c>
      <c r="N916" s="90" t="str">
        <f>IF(AND($K916=0,L916=0),"0.00%",IF($K916=0,-1,IF(L916=0,1,($K916-L916)/ABS(L916))))</f>
        <v>0.00%</v>
      </c>
      <c r="O916" s="89">
        <v>0</v>
      </c>
      <c r="P916" s="89">
        <f>+K916-O916</f>
        <v>0</v>
      </c>
      <c r="Q916" s="90" t="str">
        <f>IF(AND($K916=0,O916=0),"0.00%",IF($K916=0,-1,IF(O916=0,1,($K916-O916)/ABS(O916))))</f>
        <v>0.00%</v>
      </c>
      <c r="R916" s="91"/>
      <c r="S916" s="89">
        <v>0</v>
      </c>
      <c r="T916" s="89">
        <f>+S916-K916</f>
        <v>0</v>
      </c>
      <c r="U916" s="335">
        <f>IF(C916=0,0,1)+IF(D916=0,0,1)+IF(E916=0,0,1)+IF(G916=0,0,1)+IF(K916=0,0,1)+IF(L916=0,0,1)+IF(M916=0,0,1)+IF(O916=0,0,1)</f>
        <v>0</v>
      </c>
    </row>
    <row r="917" spans="1:21" s="81" customFormat="1" ht="15" hidden="1">
      <c r="A917" s="87" t="s">
        <v>1032</v>
      </c>
      <c r="B917" s="88" t="s">
        <v>4485</v>
      </c>
      <c r="C917" s="89">
        <v>0</v>
      </c>
      <c r="D917" s="89">
        <v>0</v>
      </c>
      <c r="E917" s="89">
        <f>C917-D917</f>
        <v>0</v>
      </c>
      <c r="F917" s="90" t="str">
        <f>IF(AND($C917=0,D917=0),"0.00%",IF($C917=0,-1,IF(D917=0,1,($C917-D917)/ABS(D917))))</f>
        <v>0.00%</v>
      </c>
      <c r="G917" s="89">
        <v>0</v>
      </c>
      <c r="H917" s="89">
        <f>+C917-G917</f>
        <v>0</v>
      </c>
      <c r="I917" s="90" t="str">
        <f>IF(AND($C917=0,G917=0),"0.00%",IF($C917=0,-1,IF(G917=0,1,($C917-G917)/ABS(G917))))</f>
        <v>0.00%</v>
      </c>
      <c r="J917" s="91"/>
      <c r="K917" s="89">
        <v>0</v>
      </c>
      <c r="L917" s="89">
        <v>0</v>
      </c>
      <c r="M917" s="89">
        <f>K917-L917</f>
        <v>0</v>
      </c>
      <c r="N917" s="90" t="str">
        <f>IF(AND($K917=0,L917=0),"0.00%",IF($K917=0,-1,IF(L917=0,1,($K917-L917)/ABS(L917))))</f>
        <v>0.00%</v>
      </c>
      <c r="O917" s="89">
        <v>0</v>
      </c>
      <c r="P917" s="89">
        <f>+K917-O917</f>
        <v>0</v>
      </c>
      <c r="Q917" s="90" t="str">
        <f>IF(AND($K917=0,O917=0),"0.00%",IF($K917=0,-1,IF(O917=0,1,($K917-O917)/ABS(O917))))</f>
        <v>0.00%</v>
      </c>
      <c r="R917" s="91"/>
      <c r="S917" s="89">
        <v>0</v>
      </c>
      <c r="T917" s="89">
        <f>+S917-K917</f>
        <v>0</v>
      </c>
      <c r="U917" s="335">
        <f>IF(C917=0,0,1)+IF(D917=0,0,1)+IF(E917=0,0,1)+IF(G917=0,0,1)+IF(K917=0,0,1)+IF(L917=0,0,1)+IF(M917=0,0,1)+IF(O917=0,0,1)</f>
        <v>0</v>
      </c>
    </row>
    <row r="918" spans="1:21" s="81" customFormat="1" ht="15" hidden="1">
      <c r="A918" s="87" t="s">
        <v>1033</v>
      </c>
      <c r="B918" s="88" t="s">
        <v>4486</v>
      </c>
      <c r="C918" s="89">
        <v>0</v>
      </c>
      <c r="D918" s="89">
        <v>0</v>
      </c>
      <c r="E918" s="89">
        <f>C918-D918</f>
        <v>0</v>
      </c>
      <c r="F918" s="90" t="str">
        <f>IF(AND($C918=0,D918=0),"0.00%",IF($C918=0,-1,IF(D918=0,1,($C918-D918)/ABS(D918))))</f>
        <v>0.00%</v>
      </c>
      <c r="G918" s="89">
        <v>0</v>
      </c>
      <c r="H918" s="89">
        <f>+C918-G918</f>
        <v>0</v>
      </c>
      <c r="I918" s="90" t="str">
        <f>IF(AND($C918=0,G918=0),"0.00%",IF($C918=0,-1,IF(G918=0,1,($C918-G918)/ABS(G918))))</f>
        <v>0.00%</v>
      </c>
      <c r="J918" s="91"/>
      <c r="K918" s="89">
        <v>0</v>
      </c>
      <c r="L918" s="89">
        <v>0</v>
      </c>
      <c r="M918" s="89">
        <f>K918-L918</f>
        <v>0</v>
      </c>
      <c r="N918" s="90" t="str">
        <f>IF(AND($K918=0,L918=0),"0.00%",IF($K918=0,-1,IF(L918=0,1,($K918-L918)/ABS(L918))))</f>
        <v>0.00%</v>
      </c>
      <c r="O918" s="89">
        <v>0</v>
      </c>
      <c r="P918" s="89">
        <f>+K918-O918</f>
        <v>0</v>
      </c>
      <c r="Q918" s="90" t="str">
        <f>IF(AND($K918=0,O918=0),"0.00%",IF($K918=0,-1,IF(O918=0,1,($K918-O918)/ABS(O918))))</f>
        <v>0.00%</v>
      </c>
      <c r="R918" s="91"/>
      <c r="S918" s="89">
        <v>0</v>
      </c>
      <c r="T918" s="89">
        <f>+S918-K918</f>
        <v>0</v>
      </c>
      <c r="U918" s="335">
        <f>IF(C918=0,0,1)+IF(D918=0,0,1)+IF(E918=0,0,1)+IF(G918=0,0,1)+IF(K918=0,0,1)+IF(L918=0,0,1)+IF(M918=0,0,1)+IF(O918=0,0,1)</f>
        <v>0</v>
      </c>
    </row>
    <row r="919" spans="1:21" s="81" customFormat="1" ht="15" hidden="1">
      <c r="A919" s="87" t="s">
        <v>1034</v>
      </c>
      <c r="B919" s="88" t="s">
        <v>4487</v>
      </c>
      <c r="C919" s="89">
        <v>0</v>
      </c>
      <c r="D919" s="89">
        <v>0</v>
      </c>
      <c r="E919" s="89">
        <f>C919-D919</f>
        <v>0</v>
      </c>
      <c r="F919" s="90" t="str">
        <f>IF(AND($C919=0,D919=0),"0.00%",IF($C919=0,-1,IF(D919=0,1,($C919-D919)/ABS(D919))))</f>
        <v>0.00%</v>
      </c>
      <c r="G919" s="89">
        <v>0</v>
      </c>
      <c r="H919" s="89">
        <f>+C919-G919</f>
        <v>0</v>
      </c>
      <c r="I919" s="90" t="str">
        <f>IF(AND($C919=0,G919=0),"0.00%",IF($C919=0,-1,IF(G919=0,1,($C919-G919)/ABS(G919))))</f>
        <v>0.00%</v>
      </c>
      <c r="J919" s="91"/>
      <c r="K919" s="89">
        <v>0</v>
      </c>
      <c r="L919" s="89">
        <v>0</v>
      </c>
      <c r="M919" s="89">
        <f>K919-L919</f>
        <v>0</v>
      </c>
      <c r="N919" s="90" t="str">
        <f>IF(AND($K919=0,L919=0),"0.00%",IF($K919=0,-1,IF(L919=0,1,($K919-L919)/ABS(L919))))</f>
        <v>0.00%</v>
      </c>
      <c r="O919" s="89">
        <v>0</v>
      </c>
      <c r="P919" s="89">
        <f>+K919-O919</f>
        <v>0</v>
      </c>
      <c r="Q919" s="90" t="str">
        <f>IF(AND($K919=0,O919=0),"0.00%",IF($K919=0,-1,IF(O919=0,1,($K919-O919)/ABS(O919))))</f>
        <v>0.00%</v>
      </c>
      <c r="R919" s="91"/>
      <c r="S919" s="89">
        <v>0</v>
      </c>
      <c r="T919" s="89">
        <f>+S919-K919</f>
        <v>0</v>
      </c>
      <c r="U919" s="335">
        <f>IF(C919=0,0,1)+IF(D919=0,0,1)+IF(E919=0,0,1)+IF(G919=0,0,1)+IF(K919=0,0,1)+IF(L919=0,0,1)+IF(M919=0,0,1)+IF(O919=0,0,1)</f>
        <v>0</v>
      </c>
    </row>
    <row r="920" spans="1:21" s="81" customFormat="1" ht="15" hidden="1">
      <c r="A920" s="87" t="s">
        <v>1035</v>
      </c>
      <c r="B920" s="88" t="s">
        <v>4488</v>
      </c>
      <c r="C920" s="89">
        <v>0</v>
      </c>
      <c r="D920" s="89">
        <v>0</v>
      </c>
      <c r="E920" s="89">
        <f>C920-D920</f>
        <v>0</v>
      </c>
      <c r="F920" s="90" t="str">
        <f>IF(AND($C920=0,D920=0),"0.00%",IF($C920=0,-1,IF(D920=0,1,($C920-D920)/ABS(D920))))</f>
        <v>0.00%</v>
      </c>
      <c r="G920" s="89">
        <v>0</v>
      </c>
      <c r="H920" s="89">
        <f>+C920-G920</f>
        <v>0</v>
      </c>
      <c r="I920" s="90" t="str">
        <f>IF(AND($C920=0,G920=0),"0.00%",IF($C920=0,-1,IF(G920=0,1,($C920-G920)/ABS(G920))))</f>
        <v>0.00%</v>
      </c>
      <c r="J920" s="91"/>
      <c r="K920" s="89">
        <v>0</v>
      </c>
      <c r="L920" s="89">
        <v>0</v>
      </c>
      <c r="M920" s="89">
        <f>K920-L920</f>
        <v>0</v>
      </c>
      <c r="N920" s="90" t="str">
        <f>IF(AND($K920=0,L920=0),"0.00%",IF($K920=0,-1,IF(L920=0,1,($K920-L920)/ABS(L920))))</f>
        <v>0.00%</v>
      </c>
      <c r="O920" s="89">
        <v>0</v>
      </c>
      <c r="P920" s="89">
        <f>+K920-O920</f>
        <v>0</v>
      </c>
      <c r="Q920" s="90" t="str">
        <f>IF(AND($K920=0,O920=0),"0.00%",IF($K920=0,-1,IF(O920=0,1,($K920-O920)/ABS(O920))))</f>
        <v>0.00%</v>
      </c>
      <c r="R920" s="91"/>
      <c r="S920" s="89">
        <v>0</v>
      </c>
      <c r="T920" s="89">
        <f>+S920-K920</f>
        <v>0</v>
      </c>
      <c r="U920" s="335">
        <f>IF(C920=0,0,1)+IF(D920=0,0,1)+IF(E920=0,0,1)+IF(G920=0,0,1)+IF(K920=0,0,1)+IF(L920=0,0,1)+IF(M920=0,0,1)+IF(O920=0,0,1)</f>
        <v>0</v>
      </c>
    </row>
    <row r="921" spans="1:21" s="81" customFormat="1" ht="15" hidden="1">
      <c r="A921" s="87" t="s">
        <v>1036</v>
      </c>
      <c r="B921" s="88" t="s">
        <v>4489</v>
      </c>
      <c r="C921" s="89">
        <v>0</v>
      </c>
      <c r="D921" s="89">
        <v>0</v>
      </c>
      <c r="E921" s="89">
        <f>C921-D921</f>
        <v>0</v>
      </c>
      <c r="F921" s="90" t="str">
        <f>IF(AND($C921=0,D921=0),"0.00%",IF($C921=0,-1,IF(D921=0,1,($C921-D921)/ABS(D921))))</f>
        <v>0.00%</v>
      </c>
      <c r="G921" s="89">
        <v>0</v>
      </c>
      <c r="H921" s="89">
        <f>+C921-G921</f>
        <v>0</v>
      </c>
      <c r="I921" s="90" t="str">
        <f>IF(AND($C921=0,G921=0),"0.00%",IF($C921=0,-1,IF(G921=0,1,($C921-G921)/ABS(G921))))</f>
        <v>0.00%</v>
      </c>
      <c r="J921" s="91"/>
      <c r="K921" s="89">
        <v>0</v>
      </c>
      <c r="L921" s="89">
        <v>0</v>
      </c>
      <c r="M921" s="89">
        <f>K921-L921</f>
        <v>0</v>
      </c>
      <c r="N921" s="90" t="str">
        <f>IF(AND($K921=0,L921=0),"0.00%",IF($K921=0,-1,IF(L921=0,1,($K921-L921)/ABS(L921))))</f>
        <v>0.00%</v>
      </c>
      <c r="O921" s="89">
        <v>0</v>
      </c>
      <c r="P921" s="89">
        <f>+K921-O921</f>
        <v>0</v>
      </c>
      <c r="Q921" s="90" t="str">
        <f>IF(AND($K921=0,O921=0),"0.00%",IF($K921=0,-1,IF(O921=0,1,($K921-O921)/ABS(O921))))</f>
        <v>0.00%</v>
      </c>
      <c r="R921" s="91"/>
      <c r="S921" s="89">
        <v>0</v>
      </c>
      <c r="T921" s="89">
        <f>+S921-K921</f>
        <v>0</v>
      </c>
      <c r="U921" s="335">
        <f>IF(C921=0,0,1)+IF(D921=0,0,1)+IF(E921=0,0,1)+IF(G921=0,0,1)+IF(K921=0,0,1)+IF(L921=0,0,1)+IF(M921=0,0,1)+IF(O921=0,0,1)</f>
        <v>0</v>
      </c>
    </row>
    <row r="922" spans="1:21" s="81" customFormat="1" ht="15" hidden="1">
      <c r="A922" s="87" t="s">
        <v>1037</v>
      </c>
      <c r="B922" s="88" t="s">
        <v>4490</v>
      </c>
      <c r="C922" s="89">
        <v>0</v>
      </c>
      <c r="D922" s="89">
        <v>0</v>
      </c>
      <c r="E922" s="89">
        <f>C922-D922</f>
        <v>0</v>
      </c>
      <c r="F922" s="90" t="str">
        <f>IF(AND($C922=0,D922=0),"0.00%",IF($C922=0,-1,IF(D922=0,1,($C922-D922)/ABS(D922))))</f>
        <v>0.00%</v>
      </c>
      <c r="G922" s="89">
        <v>0</v>
      </c>
      <c r="H922" s="89">
        <f>+C922-G922</f>
        <v>0</v>
      </c>
      <c r="I922" s="90" t="str">
        <f>IF(AND($C922=0,G922=0),"0.00%",IF($C922=0,-1,IF(G922=0,1,($C922-G922)/ABS(G922))))</f>
        <v>0.00%</v>
      </c>
      <c r="J922" s="91"/>
      <c r="K922" s="89">
        <v>0</v>
      </c>
      <c r="L922" s="89">
        <v>0</v>
      </c>
      <c r="M922" s="89">
        <f>K922-L922</f>
        <v>0</v>
      </c>
      <c r="N922" s="90" t="str">
        <f>IF(AND($K922=0,L922=0),"0.00%",IF($K922=0,-1,IF(L922=0,1,($K922-L922)/ABS(L922))))</f>
        <v>0.00%</v>
      </c>
      <c r="O922" s="89">
        <v>0</v>
      </c>
      <c r="P922" s="89">
        <f>+K922-O922</f>
        <v>0</v>
      </c>
      <c r="Q922" s="90" t="str">
        <f>IF(AND($K922=0,O922=0),"0.00%",IF($K922=0,-1,IF(O922=0,1,($K922-O922)/ABS(O922))))</f>
        <v>0.00%</v>
      </c>
      <c r="R922" s="91"/>
      <c r="S922" s="89">
        <v>0</v>
      </c>
      <c r="T922" s="89">
        <f>+S922-K922</f>
        <v>0</v>
      </c>
      <c r="U922" s="335">
        <f>IF(C922=0,0,1)+IF(D922=0,0,1)+IF(E922=0,0,1)+IF(G922=0,0,1)+IF(K922=0,0,1)+IF(L922=0,0,1)+IF(M922=0,0,1)+IF(O922=0,0,1)</f>
        <v>0</v>
      </c>
    </row>
    <row r="923" spans="1:21" s="81" customFormat="1" ht="15" hidden="1">
      <c r="A923" s="87" t="s">
        <v>1038</v>
      </c>
      <c r="B923" s="88" t="s">
        <v>4491</v>
      </c>
      <c r="C923" s="89">
        <v>0</v>
      </c>
      <c r="D923" s="89">
        <v>0</v>
      </c>
      <c r="E923" s="89">
        <f>C923-D923</f>
        <v>0</v>
      </c>
      <c r="F923" s="90" t="str">
        <f>IF(AND($C923=0,D923=0),"0.00%",IF($C923=0,-1,IF(D923=0,1,($C923-D923)/ABS(D923))))</f>
        <v>0.00%</v>
      </c>
      <c r="G923" s="89">
        <v>0</v>
      </c>
      <c r="H923" s="89">
        <f>+C923-G923</f>
        <v>0</v>
      </c>
      <c r="I923" s="90" t="str">
        <f>IF(AND($C923=0,G923=0),"0.00%",IF($C923=0,-1,IF(G923=0,1,($C923-G923)/ABS(G923))))</f>
        <v>0.00%</v>
      </c>
      <c r="J923" s="91"/>
      <c r="K923" s="89">
        <v>0</v>
      </c>
      <c r="L923" s="89">
        <v>0</v>
      </c>
      <c r="M923" s="89">
        <f>K923-L923</f>
        <v>0</v>
      </c>
      <c r="N923" s="90" t="str">
        <f>IF(AND($K923=0,L923=0),"0.00%",IF($K923=0,-1,IF(L923=0,1,($K923-L923)/ABS(L923))))</f>
        <v>0.00%</v>
      </c>
      <c r="O923" s="89">
        <v>0</v>
      </c>
      <c r="P923" s="89">
        <f>+K923-O923</f>
        <v>0</v>
      </c>
      <c r="Q923" s="90" t="str">
        <f>IF(AND($K923=0,O923=0),"0.00%",IF($K923=0,-1,IF(O923=0,1,($K923-O923)/ABS(O923))))</f>
        <v>0.00%</v>
      </c>
      <c r="R923" s="91"/>
      <c r="S923" s="89">
        <v>0</v>
      </c>
      <c r="T923" s="89">
        <f>+S923-K923</f>
        <v>0</v>
      </c>
      <c r="U923" s="335">
        <f>IF(C923=0,0,1)+IF(D923=0,0,1)+IF(E923=0,0,1)+IF(G923=0,0,1)+IF(K923=0,0,1)+IF(L923=0,0,1)+IF(M923=0,0,1)+IF(O923=0,0,1)</f>
        <v>0</v>
      </c>
    </row>
    <row r="924" spans="1:21" s="81" customFormat="1" ht="15" hidden="1">
      <c r="A924" s="87" t="s">
        <v>1039</v>
      </c>
      <c r="B924" s="88" t="s">
        <v>4492</v>
      </c>
      <c r="C924" s="89">
        <v>0</v>
      </c>
      <c r="D924" s="89">
        <v>0</v>
      </c>
      <c r="E924" s="89">
        <f>C924-D924</f>
        <v>0</v>
      </c>
      <c r="F924" s="90" t="str">
        <f>IF(AND($C924=0,D924=0),"0.00%",IF($C924=0,-1,IF(D924=0,1,($C924-D924)/ABS(D924))))</f>
        <v>0.00%</v>
      </c>
      <c r="G924" s="89">
        <v>0</v>
      </c>
      <c r="H924" s="89">
        <f>+C924-G924</f>
        <v>0</v>
      </c>
      <c r="I924" s="90" t="str">
        <f>IF(AND($C924=0,G924=0),"0.00%",IF($C924=0,-1,IF(G924=0,1,($C924-G924)/ABS(G924))))</f>
        <v>0.00%</v>
      </c>
      <c r="J924" s="91"/>
      <c r="K924" s="89">
        <v>0</v>
      </c>
      <c r="L924" s="89">
        <v>0</v>
      </c>
      <c r="M924" s="89">
        <f>K924-L924</f>
        <v>0</v>
      </c>
      <c r="N924" s="90" t="str">
        <f>IF(AND($K924=0,L924=0),"0.00%",IF($K924=0,-1,IF(L924=0,1,($K924-L924)/ABS(L924))))</f>
        <v>0.00%</v>
      </c>
      <c r="O924" s="89">
        <v>0</v>
      </c>
      <c r="P924" s="89">
        <f>+K924-O924</f>
        <v>0</v>
      </c>
      <c r="Q924" s="90" t="str">
        <f>IF(AND($K924=0,O924=0),"0.00%",IF($K924=0,-1,IF(O924=0,1,($K924-O924)/ABS(O924))))</f>
        <v>0.00%</v>
      </c>
      <c r="R924" s="91"/>
      <c r="S924" s="89">
        <v>0</v>
      </c>
      <c r="T924" s="89">
        <f>+S924-K924</f>
        <v>0</v>
      </c>
      <c r="U924" s="335">
        <f>IF(C924=0,0,1)+IF(D924=0,0,1)+IF(E924=0,0,1)+IF(G924=0,0,1)+IF(K924=0,0,1)+IF(L924=0,0,1)+IF(M924=0,0,1)+IF(O924=0,0,1)</f>
        <v>0</v>
      </c>
    </row>
    <row r="925" spans="1:21" s="81" customFormat="1" ht="15" hidden="1">
      <c r="A925" s="87" t="s">
        <v>1040</v>
      </c>
      <c r="B925" s="88" t="s">
        <v>4493</v>
      </c>
      <c r="C925" s="89">
        <v>0</v>
      </c>
      <c r="D925" s="89">
        <v>0</v>
      </c>
      <c r="E925" s="89">
        <f>C925-D925</f>
        <v>0</v>
      </c>
      <c r="F925" s="90" t="str">
        <f>IF(AND($C925=0,D925=0),"0.00%",IF($C925=0,-1,IF(D925=0,1,($C925-D925)/ABS(D925))))</f>
        <v>0.00%</v>
      </c>
      <c r="G925" s="89">
        <v>0</v>
      </c>
      <c r="H925" s="89">
        <f>+C925-G925</f>
        <v>0</v>
      </c>
      <c r="I925" s="90" t="str">
        <f>IF(AND($C925=0,G925=0),"0.00%",IF($C925=0,-1,IF(G925=0,1,($C925-G925)/ABS(G925))))</f>
        <v>0.00%</v>
      </c>
      <c r="J925" s="91"/>
      <c r="K925" s="89">
        <v>0</v>
      </c>
      <c r="L925" s="89">
        <v>0</v>
      </c>
      <c r="M925" s="89">
        <f>K925-L925</f>
        <v>0</v>
      </c>
      <c r="N925" s="90" t="str">
        <f>IF(AND($K925=0,L925=0),"0.00%",IF($K925=0,-1,IF(L925=0,1,($K925-L925)/ABS(L925))))</f>
        <v>0.00%</v>
      </c>
      <c r="O925" s="89">
        <v>0</v>
      </c>
      <c r="P925" s="89">
        <f>+K925-O925</f>
        <v>0</v>
      </c>
      <c r="Q925" s="90" t="str">
        <f>IF(AND($K925=0,O925=0),"0.00%",IF($K925=0,-1,IF(O925=0,1,($K925-O925)/ABS(O925))))</f>
        <v>0.00%</v>
      </c>
      <c r="R925" s="91"/>
      <c r="S925" s="89">
        <v>0</v>
      </c>
      <c r="T925" s="89">
        <f>+S925-K925</f>
        <v>0</v>
      </c>
      <c r="U925" s="335">
        <f>IF(C925=0,0,1)+IF(D925=0,0,1)+IF(E925=0,0,1)+IF(G925=0,0,1)+IF(K925=0,0,1)+IF(L925=0,0,1)+IF(M925=0,0,1)+IF(O925=0,0,1)</f>
        <v>0</v>
      </c>
    </row>
    <row r="926" spans="1:21" s="81" customFormat="1" ht="15" hidden="1">
      <c r="A926" s="87" t="s">
        <v>1041</v>
      </c>
      <c r="B926" s="88" t="s">
        <v>4494</v>
      </c>
      <c r="C926" s="89">
        <v>0</v>
      </c>
      <c r="D926" s="89">
        <v>0</v>
      </c>
      <c r="E926" s="89">
        <f>C926-D926</f>
        <v>0</v>
      </c>
      <c r="F926" s="90" t="str">
        <f>IF(AND($C926=0,D926=0),"0.00%",IF($C926=0,-1,IF(D926=0,1,($C926-D926)/ABS(D926))))</f>
        <v>0.00%</v>
      </c>
      <c r="G926" s="89">
        <v>0</v>
      </c>
      <c r="H926" s="89">
        <f>+C926-G926</f>
        <v>0</v>
      </c>
      <c r="I926" s="90" t="str">
        <f>IF(AND($C926=0,G926=0),"0.00%",IF($C926=0,-1,IF(G926=0,1,($C926-G926)/ABS(G926))))</f>
        <v>0.00%</v>
      </c>
      <c r="J926" s="91"/>
      <c r="K926" s="89">
        <v>0</v>
      </c>
      <c r="L926" s="89">
        <v>0</v>
      </c>
      <c r="M926" s="89">
        <f>K926-L926</f>
        <v>0</v>
      </c>
      <c r="N926" s="90" t="str">
        <f>IF(AND($K926=0,L926=0),"0.00%",IF($K926=0,-1,IF(L926=0,1,($K926-L926)/ABS(L926))))</f>
        <v>0.00%</v>
      </c>
      <c r="O926" s="89">
        <v>0</v>
      </c>
      <c r="P926" s="89">
        <f>+K926-O926</f>
        <v>0</v>
      </c>
      <c r="Q926" s="90" t="str">
        <f>IF(AND($K926=0,O926=0),"0.00%",IF($K926=0,-1,IF(O926=0,1,($K926-O926)/ABS(O926))))</f>
        <v>0.00%</v>
      </c>
      <c r="R926" s="91"/>
      <c r="S926" s="89">
        <v>0</v>
      </c>
      <c r="T926" s="89">
        <f>+S926-K926</f>
        <v>0</v>
      </c>
      <c r="U926" s="335">
        <f>IF(C926=0,0,1)+IF(D926=0,0,1)+IF(E926=0,0,1)+IF(G926=0,0,1)+IF(K926=0,0,1)+IF(L926=0,0,1)+IF(M926=0,0,1)+IF(O926=0,0,1)</f>
        <v>0</v>
      </c>
    </row>
    <row r="927" spans="1:21" s="81" customFormat="1" ht="15" hidden="1">
      <c r="A927" s="87" t="s">
        <v>1042</v>
      </c>
      <c r="B927" s="88" t="s">
        <v>4495</v>
      </c>
      <c r="C927" s="89">
        <v>0</v>
      </c>
      <c r="D927" s="89">
        <v>0</v>
      </c>
      <c r="E927" s="89">
        <f>C927-D927</f>
        <v>0</v>
      </c>
      <c r="F927" s="90" t="str">
        <f>IF(AND($C927=0,D927=0),"0.00%",IF($C927=0,-1,IF(D927=0,1,($C927-D927)/ABS(D927))))</f>
        <v>0.00%</v>
      </c>
      <c r="G927" s="89">
        <v>0</v>
      </c>
      <c r="H927" s="89">
        <f>+C927-G927</f>
        <v>0</v>
      </c>
      <c r="I927" s="90" t="str">
        <f>IF(AND($C927=0,G927=0),"0.00%",IF($C927=0,-1,IF(G927=0,1,($C927-G927)/ABS(G927))))</f>
        <v>0.00%</v>
      </c>
      <c r="J927" s="91"/>
      <c r="K927" s="89">
        <v>0</v>
      </c>
      <c r="L927" s="89">
        <v>0</v>
      </c>
      <c r="M927" s="89">
        <f>K927-L927</f>
        <v>0</v>
      </c>
      <c r="N927" s="90" t="str">
        <f>IF(AND($K927=0,L927=0),"0.00%",IF($K927=0,-1,IF(L927=0,1,($K927-L927)/ABS(L927))))</f>
        <v>0.00%</v>
      </c>
      <c r="O927" s="89">
        <v>0</v>
      </c>
      <c r="P927" s="89">
        <f>+K927-O927</f>
        <v>0</v>
      </c>
      <c r="Q927" s="90" t="str">
        <f>IF(AND($K927=0,O927=0),"0.00%",IF($K927=0,-1,IF(O927=0,1,($K927-O927)/ABS(O927))))</f>
        <v>0.00%</v>
      </c>
      <c r="R927" s="91"/>
      <c r="S927" s="89">
        <v>0</v>
      </c>
      <c r="T927" s="89">
        <f>+S927-K927</f>
        <v>0</v>
      </c>
      <c r="U927" s="335">
        <f>IF(C927=0,0,1)+IF(D927=0,0,1)+IF(E927=0,0,1)+IF(G927=0,0,1)+IF(K927=0,0,1)+IF(L927=0,0,1)+IF(M927=0,0,1)+IF(O927=0,0,1)</f>
        <v>0</v>
      </c>
    </row>
    <row r="928" spans="1:21" s="81" customFormat="1" ht="15" hidden="1">
      <c r="A928" s="87" t="s">
        <v>1043</v>
      </c>
      <c r="B928" s="88" t="s">
        <v>4496</v>
      </c>
      <c r="C928" s="89">
        <v>0</v>
      </c>
      <c r="D928" s="89">
        <v>0</v>
      </c>
      <c r="E928" s="89">
        <f>C928-D928</f>
        <v>0</v>
      </c>
      <c r="F928" s="90" t="str">
        <f>IF(AND($C928=0,D928=0),"0.00%",IF($C928=0,-1,IF(D928=0,1,($C928-D928)/ABS(D928))))</f>
        <v>0.00%</v>
      </c>
      <c r="G928" s="89">
        <v>0</v>
      </c>
      <c r="H928" s="89">
        <f>+C928-G928</f>
        <v>0</v>
      </c>
      <c r="I928" s="90" t="str">
        <f>IF(AND($C928=0,G928=0),"0.00%",IF($C928=0,-1,IF(G928=0,1,($C928-G928)/ABS(G928))))</f>
        <v>0.00%</v>
      </c>
      <c r="J928" s="91"/>
      <c r="K928" s="89">
        <v>0</v>
      </c>
      <c r="L928" s="89">
        <v>0</v>
      </c>
      <c r="M928" s="89">
        <f>K928-L928</f>
        <v>0</v>
      </c>
      <c r="N928" s="90" t="str">
        <f>IF(AND($K928=0,L928=0),"0.00%",IF($K928=0,-1,IF(L928=0,1,($K928-L928)/ABS(L928))))</f>
        <v>0.00%</v>
      </c>
      <c r="O928" s="89">
        <v>0</v>
      </c>
      <c r="P928" s="89">
        <f>+K928-O928</f>
        <v>0</v>
      </c>
      <c r="Q928" s="90" t="str">
        <f>IF(AND($K928=0,O928=0),"0.00%",IF($K928=0,-1,IF(O928=0,1,($K928-O928)/ABS(O928))))</f>
        <v>0.00%</v>
      </c>
      <c r="R928" s="91"/>
      <c r="S928" s="89">
        <v>0</v>
      </c>
      <c r="T928" s="89">
        <f>+S928-K928</f>
        <v>0</v>
      </c>
      <c r="U928" s="335">
        <f>IF(C928=0,0,1)+IF(D928=0,0,1)+IF(E928=0,0,1)+IF(G928=0,0,1)+IF(K928=0,0,1)+IF(L928=0,0,1)+IF(M928=0,0,1)+IF(O928=0,0,1)</f>
        <v>0</v>
      </c>
    </row>
    <row r="929" spans="1:21" s="81" customFormat="1" ht="15" hidden="1">
      <c r="A929" s="87" t="s">
        <v>1044</v>
      </c>
      <c r="B929" s="88" t="s">
        <v>4497</v>
      </c>
      <c r="C929" s="89">
        <v>0</v>
      </c>
      <c r="D929" s="89">
        <v>0</v>
      </c>
      <c r="E929" s="89">
        <f>C929-D929</f>
        <v>0</v>
      </c>
      <c r="F929" s="90" t="str">
        <f>IF(AND($C929=0,D929=0),"0.00%",IF($C929=0,-1,IF(D929=0,1,($C929-D929)/ABS(D929))))</f>
        <v>0.00%</v>
      </c>
      <c r="G929" s="89">
        <v>0</v>
      </c>
      <c r="H929" s="89">
        <f>+C929-G929</f>
        <v>0</v>
      </c>
      <c r="I929" s="90" t="str">
        <f>IF(AND($C929=0,G929=0),"0.00%",IF($C929=0,-1,IF(G929=0,1,($C929-G929)/ABS(G929))))</f>
        <v>0.00%</v>
      </c>
      <c r="J929" s="91"/>
      <c r="K929" s="89">
        <v>0</v>
      </c>
      <c r="L929" s="89">
        <v>0</v>
      </c>
      <c r="M929" s="89">
        <f>K929-L929</f>
        <v>0</v>
      </c>
      <c r="N929" s="90" t="str">
        <f>IF(AND($K929=0,L929=0),"0.00%",IF($K929=0,-1,IF(L929=0,1,($K929-L929)/ABS(L929))))</f>
        <v>0.00%</v>
      </c>
      <c r="O929" s="89">
        <v>0</v>
      </c>
      <c r="P929" s="89">
        <f>+K929-O929</f>
        <v>0</v>
      </c>
      <c r="Q929" s="90" t="str">
        <f>IF(AND($K929=0,O929=0),"0.00%",IF($K929=0,-1,IF(O929=0,1,($K929-O929)/ABS(O929))))</f>
        <v>0.00%</v>
      </c>
      <c r="R929" s="91"/>
      <c r="S929" s="89">
        <v>0</v>
      </c>
      <c r="T929" s="89">
        <f>+S929-K929</f>
        <v>0</v>
      </c>
      <c r="U929" s="335">
        <f>IF(C929=0,0,1)+IF(D929=0,0,1)+IF(E929=0,0,1)+IF(G929=0,0,1)+IF(K929=0,0,1)+IF(L929=0,0,1)+IF(M929=0,0,1)+IF(O929=0,0,1)</f>
        <v>0</v>
      </c>
    </row>
    <row r="930" spans="1:21" s="81" customFormat="1" ht="15" hidden="1">
      <c r="A930" s="87" t="s">
        <v>1045</v>
      </c>
      <c r="B930" s="88" t="s">
        <v>4498</v>
      </c>
      <c r="C930" s="89">
        <v>0</v>
      </c>
      <c r="D930" s="89">
        <v>0</v>
      </c>
      <c r="E930" s="89">
        <f>C930-D930</f>
        <v>0</v>
      </c>
      <c r="F930" s="90" t="str">
        <f>IF(AND($C930=0,D930=0),"0.00%",IF($C930=0,-1,IF(D930=0,1,($C930-D930)/ABS(D930))))</f>
        <v>0.00%</v>
      </c>
      <c r="G930" s="89">
        <v>0</v>
      </c>
      <c r="H930" s="89">
        <f>+C930-G930</f>
        <v>0</v>
      </c>
      <c r="I930" s="90" t="str">
        <f>IF(AND($C930=0,G930=0),"0.00%",IF($C930=0,-1,IF(G930=0,1,($C930-G930)/ABS(G930))))</f>
        <v>0.00%</v>
      </c>
      <c r="J930" s="91"/>
      <c r="K930" s="89">
        <v>0</v>
      </c>
      <c r="L930" s="89">
        <v>0</v>
      </c>
      <c r="M930" s="89">
        <f>K930-L930</f>
        <v>0</v>
      </c>
      <c r="N930" s="90" t="str">
        <f>IF(AND($K930=0,L930=0),"0.00%",IF($K930=0,-1,IF(L930=0,1,($K930-L930)/ABS(L930))))</f>
        <v>0.00%</v>
      </c>
      <c r="O930" s="89">
        <v>0</v>
      </c>
      <c r="P930" s="89">
        <f>+K930-O930</f>
        <v>0</v>
      </c>
      <c r="Q930" s="90" t="str">
        <f>IF(AND($K930=0,O930=0),"0.00%",IF($K930=0,-1,IF(O930=0,1,($K930-O930)/ABS(O930))))</f>
        <v>0.00%</v>
      </c>
      <c r="R930" s="91"/>
      <c r="S930" s="89">
        <v>0</v>
      </c>
      <c r="T930" s="89">
        <f>+S930-K930</f>
        <v>0</v>
      </c>
      <c r="U930" s="335">
        <f>IF(C930=0,0,1)+IF(D930=0,0,1)+IF(E930=0,0,1)+IF(G930=0,0,1)+IF(K930=0,0,1)+IF(L930=0,0,1)+IF(M930=0,0,1)+IF(O930=0,0,1)</f>
        <v>0</v>
      </c>
    </row>
    <row r="931" spans="1:21" s="81" customFormat="1" ht="15" hidden="1">
      <c r="A931" s="87" t="s">
        <v>1046</v>
      </c>
      <c r="B931" s="88" t="s">
        <v>4499</v>
      </c>
      <c r="C931" s="89">
        <v>0</v>
      </c>
      <c r="D931" s="89">
        <v>0</v>
      </c>
      <c r="E931" s="89">
        <f>C931-D931</f>
        <v>0</v>
      </c>
      <c r="F931" s="90" t="str">
        <f>IF(AND($C931=0,D931=0),"0.00%",IF($C931=0,-1,IF(D931=0,1,($C931-D931)/ABS(D931))))</f>
        <v>0.00%</v>
      </c>
      <c r="G931" s="89">
        <v>0</v>
      </c>
      <c r="H931" s="89">
        <f>+C931-G931</f>
        <v>0</v>
      </c>
      <c r="I931" s="90" t="str">
        <f>IF(AND($C931=0,G931=0),"0.00%",IF($C931=0,-1,IF(G931=0,1,($C931-G931)/ABS(G931))))</f>
        <v>0.00%</v>
      </c>
      <c r="J931" s="91"/>
      <c r="K931" s="89">
        <v>0</v>
      </c>
      <c r="L931" s="89">
        <v>0</v>
      </c>
      <c r="M931" s="89">
        <f>K931-L931</f>
        <v>0</v>
      </c>
      <c r="N931" s="90" t="str">
        <f>IF(AND($K931=0,L931=0),"0.00%",IF($K931=0,-1,IF(L931=0,1,($K931-L931)/ABS(L931))))</f>
        <v>0.00%</v>
      </c>
      <c r="O931" s="89">
        <v>0</v>
      </c>
      <c r="P931" s="89">
        <f>+K931-O931</f>
        <v>0</v>
      </c>
      <c r="Q931" s="90" t="str">
        <f>IF(AND($K931=0,O931=0),"0.00%",IF($K931=0,-1,IF(O931=0,1,($K931-O931)/ABS(O931))))</f>
        <v>0.00%</v>
      </c>
      <c r="R931" s="91"/>
      <c r="S931" s="89">
        <v>0</v>
      </c>
      <c r="T931" s="89">
        <f>+S931-K931</f>
        <v>0</v>
      </c>
      <c r="U931" s="335">
        <f>IF(C931=0,0,1)+IF(D931=0,0,1)+IF(E931=0,0,1)+IF(G931=0,0,1)+IF(K931=0,0,1)+IF(L931=0,0,1)+IF(M931=0,0,1)+IF(O931=0,0,1)</f>
        <v>0</v>
      </c>
    </row>
    <row r="932" spans="1:21" s="81" customFormat="1" ht="15" hidden="1">
      <c r="A932" s="87" t="s">
        <v>1047</v>
      </c>
      <c r="B932" s="88" t="s">
        <v>4500</v>
      </c>
      <c r="C932" s="89">
        <v>0</v>
      </c>
      <c r="D932" s="89">
        <v>0</v>
      </c>
      <c r="E932" s="89">
        <f>C932-D932</f>
        <v>0</v>
      </c>
      <c r="F932" s="90" t="str">
        <f>IF(AND($C932=0,D932=0),"0.00%",IF($C932=0,-1,IF(D932=0,1,($C932-D932)/ABS(D932))))</f>
        <v>0.00%</v>
      </c>
      <c r="G932" s="89">
        <v>0</v>
      </c>
      <c r="H932" s="89">
        <f>+C932-G932</f>
        <v>0</v>
      </c>
      <c r="I932" s="90" t="str">
        <f>IF(AND($C932=0,G932=0),"0.00%",IF($C932=0,-1,IF(G932=0,1,($C932-G932)/ABS(G932))))</f>
        <v>0.00%</v>
      </c>
      <c r="J932" s="91"/>
      <c r="K932" s="89">
        <v>0</v>
      </c>
      <c r="L932" s="89">
        <v>0</v>
      </c>
      <c r="M932" s="89">
        <f>K932-L932</f>
        <v>0</v>
      </c>
      <c r="N932" s="90" t="str">
        <f>IF(AND($K932=0,L932=0),"0.00%",IF($K932=0,-1,IF(L932=0,1,($K932-L932)/ABS(L932))))</f>
        <v>0.00%</v>
      </c>
      <c r="O932" s="89">
        <v>0</v>
      </c>
      <c r="P932" s="89">
        <f>+K932-O932</f>
        <v>0</v>
      </c>
      <c r="Q932" s="90" t="str">
        <f>IF(AND($K932=0,O932=0),"0.00%",IF($K932=0,-1,IF(O932=0,1,($K932-O932)/ABS(O932))))</f>
        <v>0.00%</v>
      </c>
      <c r="R932" s="91"/>
      <c r="S932" s="89">
        <v>0</v>
      </c>
      <c r="T932" s="89">
        <f>+S932-K932</f>
        <v>0</v>
      </c>
      <c r="U932" s="335">
        <f>IF(C932=0,0,1)+IF(D932=0,0,1)+IF(E932=0,0,1)+IF(G932=0,0,1)+IF(K932=0,0,1)+IF(L932=0,0,1)+IF(M932=0,0,1)+IF(O932=0,0,1)</f>
        <v>0</v>
      </c>
    </row>
    <row r="933" spans="1:21" s="81" customFormat="1" ht="15" hidden="1">
      <c r="A933" s="87" t="s">
        <v>1048</v>
      </c>
      <c r="B933" s="88" t="s">
        <v>4501</v>
      </c>
      <c r="C933" s="89">
        <v>0</v>
      </c>
      <c r="D933" s="89">
        <v>0</v>
      </c>
      <c r="E933" s="89">
        <f>C933-D933</f>
        <v>0</v>
      </c>
      <c r="F933" s="90" t="str">
        <f>IF(AND($C933=0,D933=0),"0.00%",IF($C933=0,-1,IF(D933=0,1,($C933-D933)/ABS(D933))))</f>
        <v>0.00%</v>
      </c>
      <c r="G933" s="89">
        <v>0</v>
      </c>
      <c r="H933" s="89">
        <f>+C933-G933</f>
        <v>0</v>
      </c>
      <c r="I933" s="90" t="str">
        <f>IF(AND($C933=0,G933=0),"0.00%",IF($C933=0,-1,IF(G933=0,1,($C933-G933)/ABS(G933))))</f>
        <v>0.00%</v>
      </c>
      <c r="J933" s="91"/>
      <c r="K933" s="89">
        <v>0</v>
      </c>
      <c r="L933" s="89">
        <v>0</v>
      </c>
      <c r="M933" s="89">
        <f>K933-L933</f>
        <v>0</v>
      </c>
      <c r="N933" s="90" t="str">
        <f>IF(AND($K933=0,L933=0),"0.00%",IF($K933=0,-1,IF(L933=0,1,($K933-L933)/ABS(L933))))</f>
        <v>0.00%</v>
      </c>
      <c r="O933" s="89">
        <v>0</v>
      </c>
      <c r="P933" s="89">
        <f>+K933-O933</f>
        <v>0</v>
      </c>
      <c r="Q933" s="90" t="str">
        <f>IF(AND($K933=0,O933=0),"0.00%",IF($K933=0,-1,IF(O933=0,1,($K933-O933)/ABS(O933))))</f>
        <v>0.00%</v>
      </c>
      <c r="R933" s="91"/>
      <c r="S933" s="89">
        <v>0</v>
      </c>
      <c r="T933" s="89">
        <f>+S933-K933</f>
        <v>0</v>
      </c>
      <c r="U933" s="335">
        <f>IF(C933=0,0,1)+IF(D933=0,0,1)+IF(E933=0,0,1)+IF(G933=0,0,1)+IF(K933=0,0,1)+IF(L933=0,0,1)+IF(M933=0,0,1)+IF(O933=0,0,1)</f>
        <v>0</v>
      </c>
    </row>
    <row r="934" spans="1:21" s="81" customFormat="1" ht="15" hidden="1">
      <c r="A934" s="87" t="s">
        <v>1049</v>
      </c>
      <c r="B934" s="88" t="s">
        <v>4502</v>
      </c>
      <c r="C934" s="89">
        <v>0</v>
      </c>
      <c r="D934" s="89">
        <v>0</v>
      </c>
      <c r="E934" s="89">
        <f>C934-D934</f>
        <v>0</v>
      </c>
      <c r="F934" s="90" t="str">
        <f>IF(AND($C934=0,D934=0),"0.00%",IF($C934=0,-1,IF(D934=0,1,($C934-D934)/ABS(D934))))</f>
        <v>0.00%</v>
      </c>
      <c r="G934" s="89">
        <v>0</v>
      </c>
      <c r="H934" s="89">
        <f>+C934-G934</f>
        <v>0</v>
      </c>
      <c r="I934" s="90" t="str">
        <f>IF(AND($C934=0,G934=0),"0.00%",IF($C934=0,-1,IF(G934=0,1,($C934-G934)/ABS(G934))))</f>
        <v>0.00%</v>
      </c>
      <c r="J934" s="91"/>
      <c r="K934" s="89">
        <v>0</v>
      </c>
      <c r="L934" s="89">
        <v>0</v>
      </c>
      <c r="M934" s="89">
        <f>K934-L934</f>
        <v>0</v>
      </c>
      <c r="N934" s="90" t="str">
        <f>IF(AND($K934=0,L934=0),"0.00%",IF($K934=0,-1,IF(L934=0,1,($K934-L934)/ABS(L934))))</f>
        <v>0.00%</v>
      </c>
      <c r="O934" s="89">
        <v>0</v>
      </c>
      <c r="P934" s="89">
        <f>+K934-O934</f>
        <v>0</v>
      </c>
      <c r="Q934" s="90" t="str">
        <f>IF(AND($K934=0,O934=0),"0.00%",IF($K934=0,-1,IF(O934=0,1,($K934-O934)/ABS(O934))))</f>
        <v>0.00%</v>
      </c>
      <c r="R934" s="91"/>
      <c r="S934" s="89">
        <v>0</v>
      </c>
      <c r="T934" s="89">
        <f>+S934-K934</f>
        <v>0</v>
      </c>
      <c r="U934" s="335">
        <f>IF(C934=0,0,1)+IF(D934=0,0,1)+IF(E934=0,0,1)+IF(G934=0,0,1)+IF(K934=0,0,1)+IF(L934=0,0,1)+IF(M934=0,0,1)+IF(O934=0,0,1)</f>
        <v>0</v>
      </c>
    </row>
    <row r="935" spans="1:21" s="81" customFormat="1" ht="15" hidden="1">
      <c r="A935" s="87" t="s">
        <v>1050</v>
      </c>
      <c r="B935" s="88" t="s">
        <v>4503</v>
      </c>
      <c r="C935" s="89">
        <v>0</v>
      </c>
      <c r="D935" s="89">
        <v>0</v>
      </c>
      <c r="E935" s="89">
        <f>C935-D935</f>
        <v>0</v>
      </c>
      <c r="F935" s="90" t="str">
        <f>IF(AND($C935=0,D935=0),"0.00%",IF($C935=0,-1,IF(D935=0,1,($C935-D935)/ABS(D935))))</f>
        <v>0.00%</v>
      </c>
      <c r="G935" s="89">
        <v>0</v>
      </c>
      <c r="H935" s="89">
        <f>+C935-G935</f>
        <v>0</v>
      </c>
      <c r="I935" s="90" t="str">
        <f>IF(AND($C935=0,G935=0),"0.00%",IF($C935=0,-1,IF(G935=0,1,($C935-G935)/ABS(G935))))</f>
        <v>0.00%</v>
      </c>
      <c r="J935" s="91"/>
      <c r="K935" s="89">
        <v>0</v>
      </c>
      <c r="L935" s="89">
        <v>0</v>
      </c>
      <c r="M935" s="89">
        <f>K935-L935</f>
        <v>0</v>
      </c>
      <c r="N935" s="90" t="str">
        <f>IF(AND($K935=0,L935=0),"0.00%",IF($K935=0,-1,IF(L935=0,1,($K935-L935)/ABS(L935))))</f>
        <v>0.00%</v>
      </c>
      <c r="O935" s="89">
        <v>0</v>
      </c>
      <c r="P935" s="89">
        <f>+K935-O935</f>
        <v>0</v>
      </c>
      <c r="Q935" s="90" t="str">
        <f>IF(AND($K935=0,O935=0),"0.00%",IF($K935=0,-1,IF(O935=0,1,($K935-O935)/ABS(O935))))</f>
        <v>0.00%</v>
      </c>
      <c r="R935" s="91"/>
      <c r="S935" s="89">
        <v>0</v>
      </c>
      <c r="T935" s="89">
        <f>+S935-K935</f>
        <v>0</v>
      </c>
      <c r="U935" s="335">
        <f>IF(C935=0,0,1)+IF(D935=0,0,1)+IF(E935=0,0,1)+IF(G935=0,0,1)+IF(K935=0,0,1)+IF(L935=0,0,1)+IF(M935=0,0,1)+IF(O935=0,0,1)</f>
        <v>0</v>
      </c>
    </row>
    <row r="936" spans="1:21" s="81" customFormat="1" ht="15" hidden="1">
      <c r="A936" s="87" t="s">
        <v>1051</v>
      </c>
      <c r="B936" s="88" t="s">
        <v>4504</v>
      </c>
      <c r="C936" s="89">
        <v>0</v>
      </c>
      <c r="D936" s="89">
        <v>0</v>
      </c>
      <c r="E936" s="89">
        <f>C936-D936</f>
        <v>0</v>
      </c>
      <c r="F936" s="90" t="str">
        <f>IF(AND($C936=0,D936=0),"0.00%",IF($C936=0,-1,IF(D936=0,1,($C936-D936)/ABS(D936))))</f>
        <v>0.00%</v>
      </c>
      <c r="G936" s="89">
        <v>0</v>
      </c>
      <c r="H936" s="89">
        <f>+C936-G936</f>
        <v>0</v>
      </c>
      <c r="I936" s="90" t="str">
        <f>IF(AND($C936=0,G936=0),"0.00%",IF($C936=0,-1,IF(G936=0,1,($C936-G936)/ABS(G936))))</f>
        <v>0.00%</v>
      </c>
      <c r="J936" s="91"/>
      <c r="K936" s="89">
        <v>0</v>
      </c>
      <c r="L936" s="89">
        <v>0</v>
      </c>
      <c r="M936" s="89">
        <f>K936-L936</f>
        <v>0</v>
      </c>
      <c r="N936" s="90" t="str">
        <f>IF(AND($K936=0,L936=0),"0.00%",IF($K936=0,-1,IF(L936=0,1,($K936-L936)/ABS(L936))))</f>
        <v>0.00%</v>
      </c>
      <c r="O936" s="89">
        <v>0</v>
      </c>
      <c r="P936" s="89">
        <f>+K936-O936</f>
        <v>0</v>
      </c>
      <c r="Q936" s="90" t="str">
        <f>IF(AND($K936=0,O936=0),"0.00%",IF($K936=0,-1,IF(O936=0,1,($K936-O936)/ABS(O936))))</f>
        <v>0.00%</v>
      </c>
      <c r="R936" s="91"/>
      <c r="S936" s="89">
        <v>0</v>
      </c>
      <c r="T936" s="89">
        <f>+S936-K936</f>
        <v>0</v>
      </c>
      <c r="U936" s="335">
        <f>IF(C936=0,0,1)+IF(D936=0,0,1)+IF(E936=0,0,1)+IF(G936=0,0,1)+IF(K936=0,0,1)+IF(L936=0,0,1)+IF(M936=0,0,1)+IF(O936=0,0,1)</f>
        <v>0</v>
      </c>
    </row>
    <row r="937" spans="1:21" s="81" customFormat="1" ht="15" hidden="1">
      <c r="A937" s="87" t="s">
        <v>1052</v>
      </c>
      <c r="B937" s="88" t="s">
        <v>4505</v>
      </c>
      <c r="C937" s="89">
        <v>0</v>
      </c>
      <c r="D937" s="89">
        <v>0</v>
      </c>
      <c r="E937" s="89">
        <f>C937-D937</f>
        <v>0</v>
      </c>
      <c r="F937" s="90" t="str">
        <f>IF(AND($C937=0,D937=0),"0.00%",IF($C937=0,-1,IF(D937=0,1,($C937-D937)/ABS(D937))))</f>
        <v>0.00%</v>
      </c>
      <c r="G937" s="89">
        <v>0</v>
      </c>
      <c r="H937" s="89">
        <f>+C937-G937</f>
        <v>0</v>
      </c>
      <c r="I937" s="90" t="str">
        <f>IF(AND($C937=0,G937=0),"0.00%",IF($C937=0,-1,IF(G937=0,1,($C937-G937)/ABS(G937))))</f>
        <v>0.00%</v>
      </c>
      <c r="J937" s="91"/>
      <c r="K937" s="89">
        <v>0</v>
      </c>
      <c r="L937" s="89">
        <v>0</v>
      </c>
      <c r="M937" s="89">
        <f>K937-L937</f>
        <v>0</v>
      </c>
      <c r="N937" s="90" t="str">
        <f>IF(AND($K937=0,L937=0),"0.00%",IF($K937=0,-1,IF(L937=0,1,($K937-L937)/ABS(L937))))</f>
        <v>0.00%</v>
      </c>
      <c r="O937" s="89">
        <v>0</v>
      </c>
      <c r="P937" s="89">
        <f>+K937-O937</f>
        <v>0</v>
      </c>
      <c r="Q937" s="90" t="str">
        <f>IF(AND($K937=0,O937=0),"0.00%",IF($K937=0,-1,IF(O937=0,1,($K937-O937)/ABS(O937))))</f>
        <v>0.00%</v>
      </c>
      <c r="R937" s="91"/>
      <c r="S937" s="89">
        <v>0</v>
      </c>
      <c r="T937" s="89">
        <f>+S937-K937</f>
        <v>0</v>
      </c>
      <c r="U937" s="335">
        <f>IF(C937=0,0,1)+IF(D937=0,0,1)+IF(E937=0,0,1)+IF(G937=0,0,1)+IF(K937=0,0,1)+IF(L937=0,0,1)+IF(M937=0,0,1)+IF(O937=0,0,1)</f>
        <v>0</v>
      </c>
    </row>
    <row r="938" spans="1:21" s="81" customFormat="1" ht="15" hidden="1">
      <c r="A938" s="87" t="s">
        <v>1053</v>
      </c>
      <c r="B938" s="88" t="s">
        <v>4506</v>
      </c>
      <c r="C938" s="89">
        <v>0</v>
      </c>
      <c r="D938" s="89">
        <v>0</v>
      </c>
      <c r="E938" s="89">
        <f>C938-D938</f>
        <v>0</v>
      </c>
      <c r="F938" s="90" t="str">
        <f>IF(AND($C938=0,D938=0),"0.00%",IF($C938=0,-1,IF(D938=0,1,($C938-D938)/ABS(D938))))</f>
        <v>0.00%</v>
      </c>
      <c r="G938" s="89">
        <v>0</v>
      </c>
      <c r="H938" s="89">
        <f>+C938-G938</f>
        <v>0</v>
      </c>
      <c r="I938" s="90" t="str">
        <f>IF(AND($C938=0,G938=0),"0.00%",IF($C938=0,-1,IF(G938=0,1,($C938-G938)/ABS(G938))))</f>
        <v>0.00%</v>
      </c>
      <c r="J938" s="91"/>
      <c r="K938" s="89">
        <v>0</v>
      </c>
      <c r="L938" s="89">
        <v>0</v>
      </c>
      <c r="M938" s="89">
        <f>K938-L938</f>
        <v>0</v>
      </c>
      <c r="N938" s="90" t="str">
        <f>IF(AND($K938=0,L938=0),"0.00%",IF($K938=0,-1,IF(L938=0,1,($K938-L938)/ABS(L938))))</f>
        <v>0.00%</v>
      </c>
      <c r="O938" s="89">
        <v>0</v>
      </c>
      <c r="P938" s="89">
        <f>+K938-O938</f>
        <v>0</v>
      </c>
      <c r="Q938" s="90" t="str">
        <f>IF(AND($K938=0,O938=0),"0.00%",IF($K938=0,-1,IF(O938=0,1,($K938-O938)/ABS(O938))))</f>
        <v>0.00%</v>
      </c>
      <c r="R938" s="91"/>
      <c r="S938" s="89">
        <v>0</v>
      </c>
      <c r="T938" s="89">
        <f>+S938-K938</f>
        <v>0</v>
      </c>
      <c r="U938" s="335">
        <f>IF(C938=0,0,1)+IF(D938=0,0,1)+IF(E938=0,0,1)+IF(G938=0,0,1)+IF(K938=0,0,1)+IF(L938=0,0,1)+IF(M938=0,0,1)+IF(O938=0,0,1)</f>
        <v>0</v>
      </c>
    </row>
    <row r="939" spans="1:21" s="81" customFormat="1" ht="15" hidden="1">
      <c r="A939" s="87" t="s">
        <v>1054</v>
      </c>
      <c r="B939" s="88" t="s">
        <v>4507</v>
      </c>
      <c r="C939" s="89">
        <v>0</v>
      </c>
      <c r="D939" s="89">
        <v>0</v>
      </c>
      <c r="E939" s="89">
        <f>C939-D939</f>
        <v>0</v>
      </c>
      <c r="F939" s="90" t="str">
        <f>IF(AND($C939=0,D939=0),"0.00%",IF($C939=0,-1,IF(D939=0,1,($C939-D939)/ABS(D939))))</f>
        <v>0.00%</v>
      </c>
      <c r="G939" s="89">
        <v>0</v>
      </c>
      <c r="H939" s="89">
        <f>+C939-G939</f>
        <v>0</v>
      </c>
      <c r="I939" s="90" t="str">
        <f>IF(AND($C939=0,G939=0),"0.00%",IF($C939=0,-1,IF(G939=0,1,($C939-G939)/ABS(G939))))</f>
        <v>0.00%</v>
      </c>
      <c r="J939" s="91"/>
      <c r="K939" s="89">
        <v>0</v>
      </c>
      <c r="L939" s="89">
        <v>0</v>
      </c>
      <c r="M939" s="89">
        <f>K939-L939</f>
        <v>0</v>
      </c>
      <c r="N939" s="90" t="str">
        <f>IF(AND($K939=0,L939=0),"0.00%",IF($K939=0,-1,IF(L939=0,1,($K939-L939)/ABS(L939))))</f>
        <v>0.00%</v>
      </c>
      <c r="O939" s="89">
        <v>0</v>
      </c>
      <c r="P939" s="89">
        <f>+K939-O939</f>
        <v>0</v>
      </c>
      <c r="Q939" s="90" t="str">
        <f>IF(AND($K939=0,O939=0),"0.00%",IF($K939=0,-1,IF(O939=0,1,($K939-O939)/ABS(O939))))</f>
        <v>0.00%</v>
      </c>
      <c r="R939" s="91"/>
      <c r="S939" s="89">
        <v>0</v>
      </c>
      <c r="T939" s="89">
        <f>+S939-K939</f>
        <v>0</v>
      </c>
      <c r="U939" s="335">
        <f>IF(C939=0,0,1)+IF(D939=0,0,1)+IF(E939=0,0,1)+IF(G939=0,0,1)+IF(K939=0,0,1)+IF(L939=0,0,1)+IF(M939=0,0,1)+IF(O939=0,0,1)</f>
        <v>0</v>
      </c>
    </row>
    <row r="940" spans="1:21" s="81" customFormat="1" ht="15" hidden="1">
      <c r="A940" s="87" t="s">
        <v>1055</v>
      </c>
      <c r="B940" s="88" t="s">
        <v>4508</v>
      </c>
      <c r="C940" s="89">
        <v>0</v>
      </c>
      <c r="D940" s="89">
        <v>0</v>
      </c>
      <c r="E940" s="89">
        <f>C940-D940</f>
        <v>0</v>
      </c>
      <c r="F940" s="90" t="str">
        <f>IF(AND($C940=0,D940=0),"0.00%",IF($C940=0,-1,IF(D940=0,1,($C940-D940)/ABS(D940))))</f>
        <v>0.00%</v>
      </c>
      <c r="G940" s="89">
        <v>0</v>
      </c>
      <c r="H940" s="89">
        <f>+C940-G940</f>
        <v>0</v>
      </c>
      <c r="I940" s="90" t="str">
        <f>IF(AND($C940=0,G940=0),"0.00%",IF($C940=0,-1,IF(G940=0,1,($C940-G940)/ABS(G940))))</f>
        <v>0.00%</v>
      </c>
      <c r="J940" s="91"/>
      <c r="K940" s="89">
        <v>0</v>
      </c>
      <c r="L940" s="89">
        <v>0</v>
      </c>
      <c r="M940" s="89">
        <f>K940-L940</f>
        <v>0</v>
      </c>
      <c r="N940" s="90" t="str">
        <f>IF(AND($K940=0,L940=0),"0.00%",IF($K940=0,-1,IF(L940=0,1,($K940-L940)/ABS(L940))))</f>
        <v>0.00%</v>
      </c>
      <c r="O940" s="89">
        <v>0</v>
      </c>
      <c r="P940" s="89">
        <f>+K940-O940</f>
        <v>0</v>
      </c>
      <c r="Q940" s="90" t="str">
        <f>IF(AND($K940=0,O940=0),"0.00%",IF($K940=0,-1,IF(O940=0,1,($K940-O940)/ABS(O940))))</f>
        <v>0.00%</v>
      </c>
      <c r="R940" s="91"/>
      <c r="S940" s="89">
        <v>0</v>
      </c>
      <c r="T940" s="89">
        <f>+S940-K940</f>
        <v>0</v>
      </c>
      <c r="U940" s="335">
        <f>IF(C940=0,0,1)+IF(D940=0,0,1)+IF(E940=0,0,1)+IF(G940=0,0,1)+IF(K940=0,0,1)+IF(L940=0,0,1)+IF(M940=0,0,1)+IF(O940=0,0,1)</f>
        <v>0</v>
      </c>
    </row>
    <row r="941" spans="1:21" s="81" customFormat="1" ht="15" hidden="1">
      <c r="A941" s="87" t="s">
        <v>1056</v>
      </c>
      <c r="B941" s="88" t="s">
        <v>4509</v>
      </c>
      <c r="C941" s="89">
        <v>0</v>
      </c>
      <c r="D941" s="89">
        <v>0</v>
      </c>
      <c r="E941" s="89">
        <f>C941-D941</f>
        <v>0</v>
      </c>
      <c r="F941" s="90" t="str">
        <f>IF(AND($C941=0,D941=0),"0.00%",IF($C941=0,-1,IF(D941=0,1,($C941-D941)/ABS(D941))))</f>
        <v>0.00%</v>
      </c>
      <c r="G941" s="89">
        <v>0</v>
      </c>
      <c r="H941" s="89">
        <f>+C941-G941</f>
        <v>0</v>
      </c>
      <c r="I941" s="90" t="str">
        <f>IF(AND($C941=0,G941=0),"0.00%",IF($C941=0,-1,IF(G941=0,1,($C941-G941)/ABS(G941))))</f>
        <v>0.00%</v>
      </c>
      <c r="J941" s="91"/>
      <c r="K941" s="89">
        <v>0</v>
      </c>
      <c r="L941" s="89">
        <v>0</v>
      </c>
      <c r="M941" s="89">
        <f>K941-L941</f>
        <v>0</v>
      </c>
      <c r="N941" s="90" t="str">
        <f>IF(AND($K941=0,L941=0),"0.00%",IF($K941=0,-1,IF(L941=0,1,($K941-L941)/ABS(L941))))</f>
        <v>0.00%</v>
      </c>
      <c r="O941" s="89">
        <v>0</v>
      </c>
      <c r="P941" s="89">
        <f>+K941-O941</f>
        <v>0</v>
      </c>
      <c r="Q941" s="90" t="str">
        <f>IF(AND($K941=0,O941=0),"0.00%",IF($K941=0,-1,IF(O941=0,1,($K941-O941)/ABS(O941))))</f>
        <v>0.00%</v>
      </c>
      <c r="R941" s="91"/>
      <c r="S941" s="89">
        <v>0</v>
      </c>
      <c r="T941" s="89">
        <f>+S941-K941</f>
        <v>0</v>
      </c>
      <c r="U941" s="335">
        <f>IF(C941=0,0,1)+IF(D941=0,0,1)+IF(E941=0,0,1)+IF(G941=0,0,1)+IF(K941=0,0,1)+IF(L941=0,0,1)+IF(M941=0,0,1)+IF(O941=0,0,1)</f>
        <v>0</v>
      </c>
    </row>
    <row r="942" spans="1:21" s="81" customFormat="1" ht="15" hidden="1">
      <c r="A942" s="87" t="s">
        <v>1057</v>
      </c>
      <c r="B942" s="88" t="s">
        <v>4510</v>
      </c>
      <c r="C942" s="89">
        <v>0</v>
      </c>
      <c r="D942" s="89">
        <v>0</v>
      </c>
      <c r="E942" s="89">
        <f>C942-D942</f>
        <v>0</v>
      </c>
      <c r="F942" s="90" t="str">
        <f>IF(AND($C942=0,D942=0),"0.00%",IF($C942=0,-1,IF(D942=0,1,($C942-D942)/ABS(D942))))</f>
        <v>0.00%</v>
      </c>
      <c r="G942" s="89">
        <v>0</v>
      </c>
      <c r="H942" s="89">
        <f>+C942-G942</f>
        <v>0</v>
      </c>
      <c r="I942" s="90" t="str">
        <f>IF(AND($C942=0,G942=0),"0.00%",IF($C942=0,-1,IF(G942=0,1,($C942-G942)/ABS(G942))))</f>
        <v>0.00%</v>
      </c>
      <c r="J942" s="91"/>
      <c r="K942" s="89">
        <v>0</v>
      </c>
      <c r="L942" s="89">
        <v>0</v>
      </c>
      <c r="M942" s="89">
        <f>K942-L942</f>
        <v>0</v>
      </c>
      <c r="N942" s="90" t="str">
        <f>IF(AND($K942=0,L942=0),"0.00%",IF($K942=0,-1,IF(L942=0,1,($K942-L942)/ABS(L942))))</f>
        <v>0.00%</v>
      </c>
      <c r="O942" s="89">
        <v>0</v>
      </c>
      <c r="P942" s="89">
        <f>+K942-O942</f>
        <v>0</v>
      </c>
      <c r="Q942" s="90" t="str">
        <f>IF(AND($K942=0,O942=0),"0.00%",IF($K942=0,-1,IF(O942=0,1,($K942-O942)/ABS(O942))))</f>
        <v>0.00%</v>
      </c>
      <c r="R942" s="91"/>
      <c r="S942" s="89">
        <v>0</v>
      </c>
      <c r="T942" s="89">
        <f>+S942-K942</f>
        <v>0</v>
      </c>
      <c r="U942" s="335">
        <f>IF(C942=0,0,1)+IF(D942=0,0,1)+IF(E942=0,0,1)+IF(G942=0,0,1)+IF(K942=0,0,1)+IF(L942=0,0,1)+IF(M942=0,0,1)+IF(O942=0,0,1)</f>
        <v>0</v>
      </c>
    </row>
    <row r="943" spans="1:21" s="81" customFormat="1" ht="15" hidden="1">
      <c r="A943" s="87" t="s">
        <v>1058</v>
      </c>
      <c r="B943" s="88" t="s">
        <v>4511</v>
      </c>
      <c r="C943" s="89">
        <v>0</v>
      </c>
      <c r="D943" s="89">
        <v>0</v>
      </c>
      <c r="E943" s="89">
        <f>C943-D943</f>
        <v>0</v>
      </c>
      <c r="F943" s="90" t="str">
        <f>IF(AND($C943=0,D943=0),"0.00%",IF($C943=0,-1,IF(D943=0,1,($C943-D943)/ABS(D943))))</f>
        <v>0.00%</v>
      </c>
      <c r="G943" s="89">
        <v>0</v>
      </c>
      <c r="H943" s="89">
        <f>+C943-G943</f>
        <v>0</v>
      </c>
      <c r="I943" s="90" t="str">
        <f>IF(AND($C943=0,G943=0),"0.00%",IF($C943=0,-1,IF(G943=0,1,($C943-G943)/ABS(G943))))</f>
        <v>0.00%</v>
      </c>
      <c r="J943" s="91"/>
      <c r="K943" s="89">
        <v>0</v>
      </c>
      <c r="L943" s="89">
        <v>0</v>
      </c>
      <c r="M943" s="89">
        <f>K943-L943</f>
        <v>0</v>
      </c>
      <c r="N943" s="90" t="str">
        <f>IF(AND($K943=0,L943=0),"0.00%",IF($K943=0,-1,IF(L943=0,1,($K943-L943)/ABS(L943))))</f>
        <v>0.00%</v>
      </c>
      <c r="O943" s="89">
        <v>0</v>
      </c>
      <c r="P943" s="89">
        <f>+K943-O943</f>
        <v>0</v>
      </c>
      <c r="Q943" s="90" t="str">
        <f>IF(AND($K943=0,O943=0),"0.00%",IF($K943=0,-1,IF(O943=0,1,($K943-O943)/ABS(O943))))</f>
        <v>0.00%</v>
      </c>
      <c r="R943" s="91"/>
      <c r="S943" s="89">
        <v>0</v>
      </c>
      <c r="T943" s="89">
        <f>+S943-K943</f>
        <v>0</v>
      </c>
      <c r="U943" s="335">
        <f>IF(C943=0,0,1)+IF(D943=0,0,1)+IF(E943=0,0,1)+IF(G943=0,0,1)+IF(K943=0,0,1)+IF(L943=0,0,1)+IF(M943=0,0,1)+IF(O943=0,0,1)</f>
        <v>0</v>
      </c>
    </row>
    <row r="944" spans="1:21" s="81" customFormat="1" ht="15" hidden="1">
      <c r="A944" s="87" t="s">
        <v>1059</v>
      </c>
      <c r="B944" s="88" t="s">
        <v>4512</v>
      </c>
      <c r="C944" s="89">
        <v>0</v>
      </c>
      <c r="D944" s="89">
        <v>0</v>
      </c>
      <c r="E944" s="89">
        <f>C944-D944</f>
        <v>0</v>
      </c>
      <c r="F944" s="90" t="str">
        <f>IF(AND($C944=0,D944=0),"0.00%",IF($C944=0,-1,IF(D944=0,1,($C944-D944)/ABS(D944))))</f>
        <v>0.00%</v>
      </c>
      <c r="G944" s="89">
        <v>0</v>
      </c>
      <c r="H944" s="89">
        <f>+C944-G944</f>
        <v>0</v>
      </c>
      <c r="I944" s="90" t="str">
        <f>IF(AND($C944=0,G944=0),"0.00%",IF($C944=0,-1,IF(G944=0,1,($C944-G944)/ABS(G944))))</f>
        <v>0.00%</v>
      </c>
      <c r="J944" s="91"/>
      <c r="K944" s="89">
        <v>0</v>
      </c>
      <c r="L944" s="89">
        <v>0</v>
      </c>
      <c r="M944" s="89">
        <f>K944-L944</f>
        <v>0</v>
      </c>
      <c r="N944" s="90" t="str">
        <f>IF(AND($K944=0,L944=0),"0.00%",IF($K944=0,-1,IF(L944=0,1,($K944-L944)/ABS(L944))))</f>
        <v>0.00%</v>
      </c>
      <c r="O944" s="89">
        <v>0</v>
      </c>
      <c r="P944" s="89">
        <f>+K944-O944</f>
        <v>0</v>
      </c>
      <c r="Q944" s="90" t="str">
        <f>IF(AND($K944=0,O944=0),"0.00%",IF($K944=0,-1,IF(O944=0,1,($K944-O944)/ABS(O944))))</f>
        <v>0.00%</v>
      </c>
      <c r="R944" s="91"/>
      <c r="S944" s="89">
        <v>0</v>
      </c>
      <c r="T944" s="89">
        <f>+S944-K944</f>
        <v>0</v>
      </c>
      <c r="U944" s="335">
        <f>IF(C944=0,0,1)+IF(D944=0,0,1)+IF(E944=0,0,1)+IF(G944=0,0,1)+IF(K944=0,0,1)+IF(L944=0,0,1)+IF(M944=0,0,1)+IF(O944=0,0,1)</f>
        <v>0</v>
      </c>
    </row>
    <row r="945" spans="1:21" s="81" customFormat="1" ht="15" hidden="1">
      <c r="A945" s="87" t="s">
        <v>1060</v>
      </c>
      <c r="B945" s="88" t="s">
        <v>4513</v>
      </c>
      <c r="C945" s="89">
        <v>0</v>
      </c>
      <c r="D945" s="89">
        <v>0</v>
      </c>
      <c r="E945" s="89">
        <f>C945-D945</f>
        <v>0</v>
      </c>
      <c r="F945" s="90" t="str">
        <f>IF(AND($C945=0,D945=0),"0.00%",IF($C945=0,-1,IF(D945=0,1,($C945-D945)/ABS(D945))))</f>
        <v>0.00%</v>
      </c>
      <c r="G945" s="89">
        <v>0</v>
      </c>
      <c r="H945" s="89">
        <f>+C945-G945</f>
        <v>0</v>
      </c>
      <c r="I945" s="90" t="str">
        <f>IF(AND($C945=0,G945=0),"0.00%",IF($C945=0,-1,IF(G945=0,1,($C945-G945)/ABS(G945))))</f>
        <v>0.00%</v>
      </c>
      <c r="J945" s="91"/>
      <c r="K945" s="89">
        <v>0</v>
      </c>
      <c r="L945" s="89">
        <v>0</v>
      </c>
      <c r="M945" s="89">
        <f>K945-L945</f>
        <v>0</v>
      </c>
      <c r="N945" s="90" t="str">
        <f>IF(AND($K945=0,L945=0),"0.00%",IF($K945=0,-1,IF(L945=0,1,($K945-L945)/ABS(L945))))</f>
        <v>0.00%</v>
      </c>
      <c r="O945" s="89">
        <v>0</v>
      </c>
      <c r="P945" s="89">
        <f>+K945-O945</f>
        <v>0</v>
      </c>
      <c r="Q945" s="90" t="str">
        <f>IF(AND($K945=0,O945=0),"0.00%",IF($K945=0,-1,IF(O945=0,1,($K945-O945)/ABS(O945))))</f>
        <v>0.00%</v>
      </c>
      <c r="R945" s="91"/>
      <c r="S945" s="89">
        <v>0</v>
      </c>
      <c r="T945" s="89">
        <f>+S945-K945</f>
        <v>0</v>
      </c>
      <c r="U945" s="335">
        <f>IF(C945=0,0,1)+IF(D945=0,0,1)+IF(E945=0,0,1)+IF(G945=0,0,1)+IF(K945=0,0,1)+IF(L945=0,0,1)+IF(M945=0,0,1)+IF(O945=0,0,1)</f>
        <v>0</v>
      </c>
    </row>
    <row r="946" spans="1:21" s="81" customFormat="1" ht="15" hidden="1">
      <c r="A946" s="87" t="s">
        <v>1061</v>
      </c>
      <c r="B946" s="88" t="s">
        <v>4514</v>
      </c>
      <c r="C946" s="89">
        <v>0</v>
      </c>
      <c r="D946" s="89">
        <v>0</v>
      </c>
      <c r="E946" s="89">
        <f>C946-D946</f>
        <v>0</v>
      </c>
      <c r="F946" s="90" t="str">
        <f>IF(AND($C946=0,D946=0),"0.00%",IF($C946=0,-1,IF(D946=0,1,($C946-D946)/ABS(D946))))</f>
        <v>0.00%</v>
      </c>
      <c r="G946" s="89">
        <v>0</v>
      </c>
      <c r="H946" s="89">
        <f>+C946-G946</f>
        <v>0</v>
      </c>
      <c r="I946" s="90" t="str">
        <f>IF(AND($C946=0,G946=0),"0.00%",IF($C946=0,-1,IF(G946=0,1,($C946-G946)/ABS(G946))))</f>
        <v>0.00%</v>
      </c>
      <c r="J946" s="91"/>
      <c r="K946" s="89">
        <v>0</v>
      </c>
      <c r="L946" s="89">
        <v>0</v>
      </c>
      <c r="M946" s="89">
        <f>K946-L946</f>
        <v>0</v>
      </c>
      <c r="N946" s="90" t="str">
        <f>IF(AND($K946=0,L946=0),"0.00%",IF($K946=0,-1,IF(L946=0,1,($K946-L946)/ABS(L946))))</f>
        <v>0.00%</v>
      </c>
      <c r="O946" s="89">
        <v>0</v>
      </c>
      <c r="P946" s="89">
        <f>+K946-O946</f>
        <v>0</v>
      </c>
      <c r="Q946" s="90" t="str">
        <f>IF(AND($K946=0,O946=0),"0.00%",IF($K946=0,-1,IF(O946=0,1,($K946-O946)/ABS(O946))))</f>
        <v>0.00%</v>
      </c>
      <c r="R946" s="91"/>
      <c r="S946" s="89">
        <v>0</v>
      </c>
      <c r="T946" s="89">
        <f>+S946-K946</f>
        <v>0</v>
      </c>
      <c r="U946" s="335">
        <f>IF(C946=0,0,1)+IF(D946=0,0,1)+IF(E946=0,0,1)+IF(G946=0,0,1)+IF(K946=0,0,1)+IF(L946=0,0,1)+IF(M946=0,0,1)+IF(O946=0,0,1)</f>
        <v>0</v>
      </c>
    </row>
    <row r="947" spans="1:21" s="81" customFormat="1" ht="15" hidden="1">
      <c r="A947" s="87" t="s">
        <v>1062</v>
      </c>
      <c r="B947" s="88" t="s">
        <v>4515</v>
      </c>
      <c r="C947" s="89">
        <v>0</v>
      </c>
      <c r="D947" s="89">
        <v>0</v>
      </c>
      <c r="E947" s="89">
        <f>C947-D947</f>
        <v>0</v>
      </c>
      <c r="F947" s="90" t="str">
        <f>IF(AND($C947=0,D947=0),"0.00%",IF($C947=0,-1,IF(D947=0,1,($C947-D947)/ABS(D947))))</f>
        <v>0.00%</v>
      </c>
      <c r="G947" s="89">
        <v>0</v>
      </c>
      <c r="H947" s="89">
        <f>+C947-G947</f>
        <v>0</v>
      </c>
      <c r="I947" s="90" t="str">
        <f>IF(AND($C947=0,G947=0),"0.00%",IF($C947=0,-1,IF(G947=0,1,($C947-G947)/ABS(G947))))</f>
        <v>0.00%</v>
      </c>
      <c r="J947" s="91"/>
      <c r="K947" s="89">
        <v>0</v>
      </c>
      <c r="L947" s="89">
        <v>0</v>
      </c>
      <c r="M947" s="89">
        <f>K947-L947</f>
        <v>0</v>
      </c>
      <c r="N947" s="90" t="str">
        <f>IF(AND($K947=0,L947=0),"0.00%",IF($K947=0,-1,IF(L947=0,1,($K947-L947)/ABS(L947))))</f>
        <v>0.00%</v>
      </c>
      <c r="O947" s="89">
        <v>0</v>
      </c>
      <c r="P947" s="89">
        <f>+K947-O947</f>
        <v>0</v>
      </c>
      <c r="Q947" s="90" t="str">
        <f>IF(AND($K947=0,O947=0),"0.00%",IF($K947=0,-1,IF(O947=0,1,($K947-O947)/ABS(O947))))</f>
        <v>0.00%</v>
      </c>
      <c r="R947" s="91"/>
      <c r="S947" s="89">
        <v>0</v>
      </c>
      <c r="T947" s="89">
        <f>+S947-K947</f>
        <v>0</v>
      </c>
      <c r="U947" s="335">
        <f>IF(C947=0,0,1)+IF(D947=0,0,1)+IF(E947=0,0,1)+IF(G947=0,0,1)+IF(K947=0,0,1)+IF(L947=0,0,1)+IF(M947=0,0,1)+IF(O947=0,0,1)</f>
        <v>0</v>
      </c>
    </row>
    <row r="948" spans="1:21" s="81" customFormat="1" ht="15" hidden="1">
      <c r="A948" s="87" t="s">
        <v>1063</v>
      </c>
      <c r="B948" s="88" t="s">
        <v>4516</v>
      </c>
      <c r="C948" s="89">
        <v>0</v>
      </c>
      <c r="D948" s="89">
        <v>0</v>
      </c>
      <c r="E948" s="89">
        <f>C948-D948</f>
        <v>0</v>
      </c>
      <c r="F948" s="90" t="str">
        <f>IF(AND($C948=0,D948=0),"0.00%",IF($C948=0,-1,IF(D948=0,1,($C948-D948)/ABS(D948))))</f>
        <v>0.00%</v>
      </c>
      <c r="G948" s="89">
        <v>0</v>
      </c>
      <c r="H948" s="89">
        <f>+C948-G948</f>
        <v>0</v>
      </c>
      <c r="I948" s="90" t="str">
        <f>IF(AND($C948=0,G948=0),"0.00%",IF($C948=0,-1,IF(G948=0,1,($C948-G948)/ABS(G948))))</f>
        <v>0.00%</v>
      </c>
      <c r="J948" s="91"/>
      <c r="K948" s="89">
        <v>0</v>
      </c>
      <c r="L948" s="89">
        <v>0</v>
      </c>
      <c r="M948" s="89">
        <f>K948-L948</f>
        <v>0</v>
      </c>
      <c r="N948" s="90" t="str">
        <f>IF(AND($K948=0,L948=0),"0.00%",IF($K948=0,-1,IF(L948=0,1,($K948-L948)/ABS(L948))))</f>
        <v>0.00%</v>
      </c>
      <c r="O948" s="89">
        <v>0</v>
      </c>
      <c r="P948" s="89">
        <f>+K948-O948</f>
        <v>0</v>
      </c>
      <c r="Q948" s="90" t="str">
        <f>IF(AND($K948=0,O948=0),"0.00%",IF($K948=0,-1,IF(O948=0,1,($K948-O948)/ABS(O948))))</f>
        <v>0.00%</v>
      </c>
      <c r="R948" s="91"/>
      <c r="S948" s="89">
        <v>0</v>
      </c>
      <c r="T948" s="89">
        <f>+S948-K948</f>
        <v>0</v>
      </c>
      <c r="U948" s="335">
        <f>IF(C948=0,0,1)+IF(D948=0,0,1)+IF(E948=0,0,1)+IF(G948=0,0,1)+IF(K948=0,0,1)+IF(L948=0,0,1)+IF(M948=0,0,1)+IF(O948=0,0,1)</f>
        <v>0</v>
      </c>
    </row>
    <row r="949" spans="1:21" s="81" customFormat="1" ht="15" hidden="1">
      <c r="A949" s="87" t="s">
        <v>1064</v>
      </c>
      <c r="B949" s="88" t="s">
        <v>4517</v>
      </c>
      <c r="C949" s="89">
        <v>0</v>
      </c>
      <c r="D949" s="89">
        <v>0</v>
      </c>
      <c r="E949" s="89">
        <f>C949-D949</f>
        <v>0</v>
      </c>
      <c r="F949" s="90" t="str">
        <f>IF(AND($C949=0,D949=0),"0.00%",IF($C949=0,-1,IF(D949=0,1,($C949-D949)/ABS(D949))))</f>
        <v>0.00%</v>
      </c>
      <c r="G949" s="89">
        <v>0</v>
      </c>
      <c r="H949" s="89">
        <f>+C949-G949</f>
        <v>0</v>
      </c>
      <c r="I949" s="90" t="str">
        <f>IF(AND($C949=0,G949=0),"0.00%",IF($C949=0,-1,IF(G949=0,1,($C949-G949)/ABS(G949))))</f>
        <v>0.00%</v>
      </c>
      <c r="J949" s="91"/>
      <c r="K949" s="89">
        <v>0</v>
      </c>
      <c r="L949" s="89">
        <v>0</v>
      </c>
      <c r="M949" s="89">
        <f>K949-L949</f>
        <v>0</v>
      </c>
      <c r="N949" s="90" t="str">
        <f>IF(AND($K949=0,L949=0),"0.00%",IF($K949=0,-1,IF(L949=0,1,($K949-L949)/ABS(L949))))</f>
        <v>0.00%</v>
      </c>
      <c r="O949" s="89">
        <v>0</v>
      </c>
      <c r="P949" s="89">
        <f>+K949-O949</f>
        <v>0</v>
      </c>
      <c r="Q949" s="90" t="str">
        <f>IF(AND($K949=0,O949=0),"0.00%",IF($K949=0,-1,IF(O949=0,1,($K949-O949)/ABS(O949))))</f>
        <v>0.00%</v>
      </c>
      <c r="R949" s="91"/>
      <c r="S949" s="89">
        <v>0</v>
      </c>
      <c r="T949" s="89">
        <f>+S949-K949</f>
        <v>0</v>
      </c>
      <c r="U949" s="335">
        <f>IF(C949=0,0,1)+IF(D949=0,0,1)+IF(E949=0,0,1)+IF(G949=0,0,1)+IF(K949=0,0,1)+IF(L949=0,0,1)+IF(M949=0,0,1)+IF(O949=0,0,1)</f>
        <v>0</v>
      </c>
    </row>
    <row r="950" spans="1:21" s="81" customFormat="1" ht="15" hidden="1">
      <c r="A950" s="87" t="s">
        <v>1065</v>
      </c>
      <c r="B950" s="88" t="s">
        <v>4518</v>
      </c>
      <c r="C950" s="89">
        <v>0</v>
      </c>
      <c r="D950" s="89">
        <v>0</v>
      </c>
      <c r="E950" s="89">
        <f>C950-D950</f>
        <v>0</v>
      </c>
      <c r="F950" s="90" t="str">
        <f>IF(AND($C950=0,D950=0),"0.00%",IF($C950=0,-1,IF(D950=0,1,($C950-D950)/ABS(D950))))</f>
        <v>0.00%</v>
      </c>
      <c r="G950" s="89">
        <v>0</v>
      </c>
      <c r="H950" s="89">
        <f>+C950-G950</f>
        <v>0</v>
      </c>
      <c r="I950" s="90" t="str">
        <f>IF(AND($C950=0,G950=0),"0.00%",IF($C950=0,-1,IF(G950=0,1,($C950-G950)/ABS(G950))))</f>
        <v>0.00%</v>
      </c>
      <c r="J950" s="91"/>
      <c r="K950" s="89">
        <v>0</v>
      </c>
      <c r="L950" s="89">
        <v>0</v>
      </c>
      <c r="M950" s="89">
        <f>K950-L950</f>
        <v>0</v>
      </c>
      <c r="N950" s="90" t="str">
        <f>IF(AND($K950=0,L950=0),"0.00%",IF($K950=0,-1,IF(L950=0,1,($K950-L950)/ABS(L950))))</f>
        <v>0.00%</v>
      </c>
      <c r="O950" s="89">
        <v>0</v>
      </c>
      <c r="P950" s="89">
        <f>+K950-O950</f>
        <v>0</v>
      </c>
      <c r="Q950" s="90" t="str">
        <f>IF(AND($K950=0,O950=0),"0.00%",IF($K950=0,-1,IF(O950=0,1,($K950-O950)/ABS(O950))))</f>
        <v>0.00%</v>
      </c>
      <c r="R950" s="91"/>
      <c r="S950" s="89">
        <v>0</v>
      </c>
      <c r="T950" s="89">
        <f>+S950-K950</f>
        <v>0</v>
      </c>
      <c r="U950" s="335">
        <f>IF(C950=0,0,1)+IF(D950=0,0,1)+IF(E950=0,0,1)+IF(G950=0,0,1)+IF(K950=0,0,1)+IF(L950=0,0,1)+IF(M950=0,0,1)+IF(O950=0,0,1)</f>
        <v>0</v>
      </c>
    </row>
    <row r="951" spans="1:21" s="81" customFormat="1" ht="15" hidden="1">
      <c r="A951" s="87" t="s">
        <v>1066</v>
      </c>
      <c r="B951" s="88" t="s">
        <v>4519</v>
      </c>
      <c r="C951" s="89">
        <v>0</v>
      </c>
      <c r="D951" s="89">
        <v>0</v>
      </c>
      <c r="E951" s="89">
        <f>C951-D951</f>
        <v>0</v>
      </c>
      <c r="F951" s="90" t="str">
        <f>IF(AND($C951=0,D951=0),"0.00%",IF($C951=0,-1,IF(D951=0,1,($C951-D951)/ABS(D951))))</f>
        <v>0.00%</v>
      </c>
      <c r="G951" s="89">
        <v>0</v>
      </c>
      <c r="H951" s="89">
        <f>+C951-G951</f>
        <v>0</v>
      </c>
      <c r="I951" s="90" t="str">
        <f>IF(AND($C951=0,G951=0),"0.00%",IF($C951=0,-1,IF(G951=0,1,($C951-G951)/ABS(G951))))</f>
        <v>0.00%</v>
      </c>
      <c r="J951" s="91"/>
      <c r="K951" s="89">
        <v>0</v>
      </c>
      <c r="L951" s="89">
        <v>0</v>
      </c>
      <c r="M951" s="89">
        <f>K951-L951</f>
        <v>0</v>
      </c>
      <c r="N951" s="90" t="str">
        <f>IF(AND($K951=0,L951=0),"0.00%",IF($K951=0,-1,IF(L951=0,1,($K951-L951)/ABS(L951))))</f>
        <v>0.00%</v>
      </c>
      <c r="O951" s="89">
        <v>0</v>
      </c>
      <c r="P951" s="89">
        <f>+K951-O951</f>
        <v>0</v>
      </c>
      <c r="Q951" s="90" t="str">
        <f>IF(AND($K951=0,O951=0),"0.00%",IF($K951=0,-1,IF(O951=0,1,($K951-O951)/ABS(O951))))</f>
        <v>0.00%</v>
      </c>
      <c r="R951" s="91"/>
      <c r="S951" s="89">
        <v>0</v>
      </c>
      <c r="T951" s="89">
        <f>+S951-K951</f>
        <v>0</v>
      </c>
      <c r="U951" s="335">
        <f>IF(C951=0,0,1)+IF(D951=0,0,1)+IF(E951=0,0,1)+IF(G951=0,0,1)+IF(K951=0,0,1)+IF(L951=0,0,1)+IF(M951=0,0,1)+IF(O951=0,0,1)</f>
        <v>0</v>
      </c>
    </row>
    <row r="952" spans="1:21" s="81" customFormat="1" ht="15" hidden="1">
      <c r="A952" s="87" t="s">
        <v>1067</v>
      </c>
      <c r="B952" s="88" t="s">
        <v>4520</v>
      </c>
      <c r="C952" s="89">
        <v>0</v>
      </c>
      <c r="D952" s="89">
        <v>0</v>
      </c>
      <c r="E952" s="89">
        <f>C952-D952</f>
        <v>0</v>
      </c>
      <c r="F952" s="90" t="str">
        <f>IF(AND($C952=0,D952=0),"0.00%",IF($C952=0,-1,IF(D952=0,1,($C952-D952)/ABS(D952))))</f>
        <v>0.00%</v>
      </c>
      <c r="G952" s="89">
        <v>0</v>
      </c>
      <c r="H952" s="89">
        <f>+C952-G952</f>
        <v>0</v>
      </c>
      <c r="I952" s="90" t="str">
        <f>IF(AND($C952=0,G952=0),"0.00%",IF($C952=0,-1,IF(G952=0,1,($C952-G952)/ABS(G952))))</f>
        <v>0.00%</v>
      </c>
      <c r="J952" s="91"/>
      <c r="K952" s="89">
        <v>0</v>
      </c>
      <c r="L952" s="89">
        <v>0</v>
      </c>
      <c r="M952" s="89">
        <f>K952-L952</f>
        <v>0</v>
      </c>
      <c r="N952" s="90" t="str">
        <f>IF(AND($K952=0,L952=0),"0.00%",IF($K952=0,-1,IF(L952=0,1,($K952-L952)/ABS(L952))))</f>
        <v>0.00%</v>
      </c>
      <c r="O952" s="89">
        <v>0</v>
      </c>
      <c r="P952" s="89">
        <f>+K952-O952</f>
        <v>0</v>
      </c>
      <c r="Q952" s="90" t="str">
        <f>IF(AND($K952=0,O952=0),"0.00%",IF($K952=0,-1,IF(O952=0,1,($K952-O952)/ABS(O952))))</f>
        <v>0.00%</v>
      </c>
      <c r="R952" s="91"/>
      <c r="S952" s="89">
        <v>0</v>
      </c>
      <c r="T952" s="89">
        <f>+S952-K952</f>
        <v>0</v>
      </c>
      <c r="U952" s="335">
        <f>IF(C952=0,0,1)+IF(D952=0,0,1)+IF(E952=0,0,1)+IF(G952=0,0,1)+IF(K952=0,0,1)+IF(L952=0,0,1)+IF(M952=0,0,1)+IF(O952=0,0,1)</f>
        <v>0</v>
      </c>
    </row>
    <row r="953" spans="1:21" s="81" customFormat="1" ht="15" hidden="1">
      <c r="A953" s="87" t="s">
        <v>1068</v>
      </c>
      <c r="B953" s="88" t="s">
        <v>4521</v>
      </c>
      <c r="C953" s="89">
        <v>0</v>
      </c>
      <c r="D953" s="89">
        <v>0</v>
      </c>
      <c r="E953" s="89">
        <f>C953-D953</f>
        <v>0</v>
      </c>
      <c r="F953" s="90" t="str">
        <f>IF(AND($C953=0,D953=0),"0.00%",IF($C953=0,-1,IF(D953=0,1,($C953-D953)/ABS(D953))))</f>
        <v>0.00%</v>
      </c>
      <c r="G953" s="89">
        <v>0</v>
      </c>
      <c r="H953" s="89">
        <f>+C953-G953</f>
        <v>0</v>
      </c>
      <c r="I953" s="90" t="str">
        <f>IF(AND($C953=0,G953=0),"0.00%",IF($C953=0,-1,IF(G953=0,1,($C953-G953)/ABS(G953))))</f>
        <v>0.00%</v>
      </c>
      <c r="J953" s="91"/>
      <c r="K953" s="89">
        <v>0</v>
      </c>
      <c r="L953" s="89">
        <v>0</v>
      </c>
      <c r="M953" s="89">
        <f>K953-L953</f>
        <v>0</v>
      </c>
      <c r="N953" s="90" t="str">
        <f>IF(AND($K953=0,L953=0),"0.00%",IF($K953=0,-1,IF(L953=0,1,($K953-L953)/ABS(L953))))</f>
        <v>0.00%</v>
      </c>
      <c r="O953" s="89">
        <v>0</v>
      </c>
      <c r="P953" s="89">
        <f>+K953-O953</f>
        <v>0</v>
      </c>
      <c r="Q953" s="90" t="str">
        <f>IF(AND($K953=0,O953=0),"0.00%",IF($K953=0,-1,IF(O953=0,1,($K953-O953)/ABS(O953))))</f>
        <v>0.00%</v>
      </c>
      <c r="R953" s="91"/>
      <c r="S953" s="89">
        <v>0</v>
      </c>
      <c r="T953" s="89">
        <f>+S953-K953</f>
        <v>0</v>
      </c>
      <c r="U953" s="335">
        <f>IF(C953=0,0,1)+IF(D953=0,0,1)+IF(E953=0,0,1)+IF(G953=0,0,1)+IF(K953=0,0,1)+IF(L953=0,0,1)+IF(M953=0,0,1)+IF(O953=0,0,1)</f>
        <v>0</v>
      </c>
    </row>
    <row r="954" spans="1:21" s="81" customFormat="1" ht="15" hidden="1">
      <c r="A954" s="87" t="s">
        <v>1069</v>
      </c>
      <c r="B954" s="88" t="s">
        <v>4522</v>
      </c>
      <c r="C954" s="89">
        <v>0</v>
      </c>
      <c r="D954" s="89">
        <v>0</v>
      </c>
      <c r="E954" s="89">
        <f>C954-D954</f>
        <v>0</v>
      </c>
      <c r="F954" s="90" t="str">
        <f>IF(AND($C954=0,D954=0),"0.00%",IF($C954=0,-1,IF(D954=0,1,($C954-D954)/ABS(D954))))</f>
        <v>0.00%</v>
      </c>
      <c r="G954" s="89">
        <v>0</v>
      </c>
      <c r="H954" s="89">
        <f>+C954-G954</f>
        <v>0</v>
      </c>
      <c r="I954" s="90" t="str">
        <f>IF(AND($C954=0,G954=0),"0.00%",IF($C954=0,-1,IF(G954=0,1,($C954-G954)/ABS(G954))))</f>
        <v>0.00%</v>
      </c>
      <c r="J954" s="91"/>
      <c r="K954" s="89">
        <v>0</v>
      </c>
      <c r="L954" s="89">
        <v>0</v>
      </c>
      <c r="M954" s="89">
        <f>K954-L954</f>
        <v>0</v>
      </c>
      <c r="N954" s="90" t="str">
        <f>IF(AND($K954=0,L954=0),"0.00%",IF($K954=0,-1,IF(L954=0,1,($K954-L954)/ABS(L954))))</f>
        <v>0.00%</v>
      </c>
      <c r="O954" s="89">
        <v>0</v>
      </c>
      <c r="P954" s="89">
        <f>+K954-O954</f>
        <v>0</v>
      </c>
      <c r="Q954" s="90" t="str">
        <f>IF(AND($K954=0,O954=0),"0.00%",IF($K954=0,-1,IF(O954=0,1,($K954-O954)/ABS(O954))))</f>
        <v>0.00%</v>
      </c>
      <c r="R954" s="91"/>
      <c r="S954" s="89">
        <v>0</v>
      </c>
      <c r="T954" s="89">
        <f>+S954-K954</f>
        <v>0</v>
      </c>
      <c r="U954" s="335">
        <f>IF(C954=0,0,1)+IF(D954=0,0,1)+IF(E954=0,0,1)+IF(G954=0,0,1)+IF(K954=0,0,1)+IF(L954=0,0,1)+IF(M954=0,0,1)+IF(O954=0,0,1)</f>
        <v>0</v>
      </c>
    </row>
    <row r="955" spans="1:21" s="81" customFormat="1" ht="15" hidden="1">
      <c r="A955" s="87" t="s">
        <v>1070</v>
      </c>
      <c r="B955" s="88" t="s">
        <v>4523</v>
      </c>
      <c r="C955" s="89">
        <v>0</v>
      </c>
      <c r="D955" s="89">
        <v>0</v>
      </c>
      <c r="E955" s="89">
        <f>C955-D955</f>
        <v>0</v>
      </c>
      <c r="F955" s="90" t="str">
        <f>IF(AND($C955=0,D955=0),"0.00%",IF($C955=0,-1,IF(D955=0,1,($C955-D955)/ABS(D955))))</f>
        <v>0.00%</v>
      </c>
      <c r="G955" s="89">
        <v>0</v>
      </c>
      <c r="H955" s="89">
        <f>+C955-G955</f>
        <v>0</v>
      </c>
      <c r="I955" s="90" t="str">
        <f>IF(AND($C955=0,G955=0),"0.00%",IF($C955=0,-1,IF(G955=0,1,($C955-G955)/ABS(G955))))</f>
        <v>0.00%</v>
      </c>
      <c r="J955" s="91"/>
      <c r="K955" s="89">
        <v>0</v>
      </c>
      <c r="L955" s="89">
        <v>0</v>
      </c>
      <c r="M955" s="89">
        <f>K955-L955</f>
        <v>0</v>
      </c>
      <c r="N955" s="90" t="str">
        <f>IF(AND($K955=0,L955=0),"0.00%",IF($K955=0,-1,IF(L955=0,1,($K955-L955)/ABS(L955))))</f>
        <v>0.00%</v>
      </c>
      <c r="O955" s="89">
        <v>0</v>
      </c>
      <c r="P955" s="89">
        <f>+K955-O955</f>
        <v>0</v>
      </c>
      <c r="Q955" s="90" t="str">
        <f>IF(AND($K955=0,O955=0),"0.00%",IF($K955=0,-1,IF(O955=0,1,($K955-O955)/ABS(O955))))</f>
        <v>0.00%</v>
      </c>
      <c r="R955" s="91"/>
      <c r="S955" s="89">
        <v>0</v>
      </c>
      <c r="T955" s="89">
        <f>+S955-K955</f>
        <v>0</v>
      </c>
      <c r="U955" s="335">
        <f>IF(C955=0,0,1)+IF(D955=0,0,1)+IF(E955=0,0,1)+IF(G955=0,0,1)+IF(K955=0,0,1)+IF(L955=0,0,1)+IF(M955=0,0,1)+IF(O955=0,0,1)</f>
        <v>0</v>
      </c>
    </row>
    <row r="956" spans="1:21" s="81" customFormat="1" ht="15" hidden="1">
      <c r="A956" s="87" t="s">
        <v>1071</v>
      </c>
      <c r="B956" s="88" t="s">
        <v>4524</v>
      </c>
      <c r="C956" s="89">
        <v>0</v>
      </c>
      <c r="D956" s="89">
        <v>0</v>
      </c>
      <c r="E956" s="89">
        <f>C956-D956</f>
        <v>0</v>
      </c>
      <c r="F956" s="90" t="str">
        <f>IF(AND($C956=0,D956=0),"0.00%",IF($C956=0,-1,IF(D956=0,1,($C956-D956)/ABS(D956))))</f>
        <v>0.00%</v>
      </c>
      <c r="G956" s="89">
        <v>0</v>
      </c>
      <c r="H956" s="89">
        <f>+C956-G956</f>
        <v>0</v>
      </c>
      <c r="I956" s="90" t="str">
        <f>IF(AND($C956=0,G956=0),"0.00%",IF($C956=0,-1,IF(G956=0,1,($C956-G956)/ABS(G956))))</f>
        <v>0.00%</v>
      </c>
      <c r="J956" s="91"/>
      <c r="K956" s="89">
        <v>0</v>
      </c>
      <c r="L956" s="89">
        <v>0</v>
      </c>
      <c r="M956" s="89">
        <f>K956-L956</f>
        <v>0</v>
      </c>
      <c r="N956" s="90" t="str">
        <f>IF(AND($K956=0,L956=0),"0.00%",IF($K956=0,-1,IF(L956=0,1,($K956-L956)/ABS(L956))))</f>
        <v>0.00%</v>
      </c>
      <c r="O956" s="89">
        <v>0</v>
      </c>
      <c r="P956" s="89">
        <f>+K956-O956</f>
        <v>0</v>
      </c>
      <c r="Q956" s="90" t="str">
        <f>IF(AND($K956=0,O956=0),"0.00%",IF($K956=0,-1,IF(O956=0,1,($K956-O956)/ABS(O956))))</f>
        <v>0.00%</v>
      </c>
      <c r="R956" s="91"/>
      <c r="S956" s="89">
        <v>0</v>
      </c>
      <c r="T956" s="89">
        <f>+S956-K956</f>
        <v>0</v>
      </c>
      <c r="U956" s="335">
        <f>IF(C956=0,0,1)+IF(D956=0,0,1)+IF(E956=0,0,1)+IF(G956=0,0,1)+IF(K956=0,0,1)+IF(L956=0,0,1)+IF(M956=0,0,1)+IF(O956=0,0,1)</f>
        <v>0</v>
      </c>
    </row>
    <row r="957" spans="1:21" s="81" customFormat="1" ht="15" hidden="1">
      <c r="A957" s="87" t="s">
        <v>1072</v>
      </c>
      <c r="B957" s="88" t="s">
        <v>4525</v>
      </c>
      <c r="C957" s="89">
        <v>0</v>
      </c>
      <c r="D957" s="89">
        <v>0</v>
      </c>
      <c r="E957" s="89">
        <f>C957-D957</f>
        <v>0</v>
      </c>
      <c r="F957" s="90" t="str">
        <f>IF(AND($C957=0,D957=0),"0.00%",IF($C957=0,-1,IF(D957=0,1,($C957-D957)/ABS(D957))))</f>
        <v>0.00%</v>
      </c>
      <c r="G957" s="89">
        <v>0</v>
      </c>
      <c r="H957" s="89">
        <f>+C957-G957</f>
        <v>0</v>
      </c>
      <c r="I957" s="90" t="str">
        <f>IF(AND($C957=0,G957=0),"0.00%",IF($C957=0,-1,IF(G957=0,1,($C957-G957)/ABS(G957))))</f>
        <v>0.00%</v>
      </c>
      <c r="J957" s="91"/>
      <c r="K957" s="89">
        <v>0</v>
      </c>
      <c r="L957" s="89">
        <v>0</v>
      </c>
      <c r="M957" s="89">
        <f>K957-L957</f>
        <v>0</v>
      </c>
      <c r="N957" s="90" t="str">
        <f>IF(AND($K957=0,L957=0),"0.00%",IF($K957=0,-1,IF(L957=0,1,($K957-L957)/ABS(L957))))</f>
        <v>0.00%</v>
      </c>
      <c r="O957" s="89">
        <v>0</v>
      </c>
      <c r="P957" s="89">
        <f>+K957-O957</f>
        <v>0</v>
      </c>
      <c r="Q957" s="90" t="str">
        <f>IF(AND($K957=0,O957=0),"0.00%",IF($K957=0,-1,IF(O957=0,1,($K957-O957)/ABS(O957))))</f>
        <v>0.00%</v>
      </c>
      <c r="R957" s="91"/>
      <c r="S957" s="89">
        <v>0</v>
      </c>
      <c r="T957" s="89">
        <f>+S957-K957</f>
        <v>0</v>
      </c>
      <c r="U957" s="335">
        <f>IF(C957=0,0,1)+IF(D957=0,0,1)+IF(E957=0,0,1)+IF(G957=0,0,1)+IF(K957=0,0,1)+IF(L957=0,0,1)+IF(M957=0,0,1)+IF(O957=0,0,1)</f>
        <v>0</v>
      </c>
    </row>
    <row r="958" spans="1:21" s="81" customFormat="1" ht="15" hidden="1">
      <c r="A958" s="87" t="s">
        <v>1073</v>
      </c>
      <c r="B958" s="88" t="s">
        <v>4526</v>
      </c>
      <c r="C958" s="89">
        <v>0</v>
      </c>
      <c r="D958" s="89">
        <v>0</v>
      </c>
      <c r="E958" s="89">
        <f>C958-D958</f>
        <v>0</v>
      </c>
      <c r="F958" s="90" t="str">
        <f>IF(AND($C958=0,D958=0),"0.00%",IF($C958=0,-1,IF(D958=0,1,($C958-D958)/ABS(D958))))</f>
        <v>0.00%</v>
      </c>
      <c r="G958" s="89">
        <v>0</v>
      </c>
      <c r="H958" s="89">
        <f>+C958-G958</f>
        <v>0</v>
      </c>
      <c r="I958" s="90" t="str">
        <f>IF(AND($C958=0,G958=0),"0.00%",IF($C958=0,-1,IF(G958=0,1,($C958-G958)/ABS(G958))))</f>
        <v>0.00%</v>
      </c>
      <c r="J958" s="91"/>
      <c r="K958" s="89">
        <v>0</v>
      </c>
      <c r="L958" s="89">
        <v>0</v>
      </c>
      <c r="M958" s="89">
        <f>K958-L958</f>
        <v>0</v>
      </c>
      <c r="N958" s="90" t="str">
        <f>IF(AND($K958=0,L958=0),"0.00%",IF($K958=0,-1,IF(L958=0,1,($K958-L958)/ABS(L958))))</f>
        <v>0.00%</v>
      </c>
      <c r="O958" s="89">
        <v>0</v>
      </c>
      <c r="P958" s="89">
        <f>+K958-O958</f>
        <v>0</v>
      </c>
      <c r="Q958" s="90" t="str">
        <f>IF(AND($K958=0,O958=0),"0.00%",IF($K958=0,-1,IF(O958=0,1,($K958-O958)/ABS(O958))))</f>
        <v>0.00%</v>
      </c>
      <c r="R958" s="91"/>
      <c r="S958" s="89">
        <v>0</v>
      </c>
      <c r="T958" s="89">
        <f>+S958-K958</f>
        <v>0</v>
      </c>
      <c r="U958" s="335">
        <f>IF(C958=0,0,1)+IF(D958=0,0,1)+IF(E958=0,0,1)+IF(G958=0,0,1)+IF(K958=0,0,1)+IF(L958=0,0,1)+IF(M958=0,0,1)+IF(O958=0,0,1)</f>
        <v>0</v>
      </c>
    </row>
    <row r="959" spans="1:21" s="81" customFormat="1" ht="15" hidden="1">
      <c r="A959" s="87" t="s">
        <v>1074</v>
      </c>
      <c r="B959" s="88" t="s">
        <v>4527</v>
      </c>
      <c r="C959" s="89">
        <v>0</v>
      </c>
      <c r="D959" s="89">
        <v>0</v>
      </c>
      <c r="E959" s="89">
        <f>C959-D959</f>
        <v>0</v>
      </c>
      <c r="F959" s="90" t="str">
        <f>IF(AND($C959=0,D959=0),"0.00%",IF($C959=0,-1,IF(D959=0,1,($C959-D959)/ABS(D959))))</f>
        <v>0.00%</v>
      </c>
      <c r="G959" s="89">
        <v>0</v>
      </c>
      <c r="H959" s="89">
        <f>+C959-G959</f>
        <v>0</v>
      </c>
      <c r="I959" s="90" t="str">
        <f>IF(AND($C959=0,G959=0),"0.00%",IF($C959=0,-1,IF(G959=0,1,($C959-G959)/ABS(G959))))</f>
        <v>0.00%</v>
      </c>
      <c r="J959" s="91"/>
      <c r="K959" s="89">
        <v>0</v>
      </c>
      <c r="L959" s="89">
        <v>0</v>
      </c>
      <c r="M959" s="89">
        <f>K959-L959</f>
        <v>0</v>
      </c>
      <c r="N959" s="90" t="str">
        <f>IF(AND($K959=0,L959=0),"0.00%",IF($K959=0,-1,IF(L959=0,1,($K959-L959)/ABS(L959))))</f>
        <v>0.00%</v>
      </c>
      <c r="O959" s="89">
        <v>0</v>
      </c>
      <c r="P959" s="89">
        <f>+K959-O959</f>
        <v>0</v>
      </c>
      <c r="Q959" s="90" t="str">
        <f>IF(AND($K959=0,O959=0),"0.00%",IF($K959=0,-1,IF(O959=0,1,($K959-O959)/ABS(O959))))</f>
        <v>0.00%</v>
      </c>
      <c r="R959" s="91"/>
      <c r="S959" s="89">
        <v>0</v>
      </c>
      <c r="T959" s="89">
        <f>+S959-K959</f>
        <v>0</v>
      </c>
      <c r="U959" s="335">
        <f>IF(C959=0,0,1)+IF(D959=0,0,1)+IF(E959=0,0,1)+IF(G959=0,0,1)+IF(K959=0,0,1)+IF(L959=0,0,1)+IF(M959=0,0,1)+IF(O959=0,0,1)</f>
        <v>0</v>
      </c>
    </row>
    <row r="960" spans="1:21" s="81" customFormat="1" ht="15" hidden="1">
      <c r="A960" s="87" t="s">
        <v>1075</v>
      </c>
      <c r="B960" s="88" t="s">
        <v>4528</v>
      </c>
      <c r="C960" s="89">
        <v>0</v>
      </c>
      <c r="D960" s="89">
        <v>0</v>
      </c>
      <c r="E960" s="89">
        <f>C960-D960</f>
        <v>0</v>
      </c>
      <c r="F960" s="90" t="str">
        <f>IF(AND($C960=0,D960=0),"0.00%",IF($C960=0,-1,IF(D960=0,1,($C960-D960)/ABS(D960))))</f>
        <v>0.00%</v>
      </c>
      <c r="G960" s="89">
        <v>0</v>
      </c>
      <c r="H960" s="89">
        <f>+C960-G960</f>
        <v>0</v>
      </c>
      <c r="I960" s="90" t="str">
        <f>IF(AND($C960=0,G960=0),"0.00%",IF($C960=0,-1,IF(G960=0,1,($C960-G960)/ABS(G960))))</f>
        <v>0.00%</v>
      </c>
      <c r="J960" s="91"/>
      <c r="K960" s="89">
        <v>0</v>
      </c>
      <c r="L960" s="89">
        <v>0</v>
      </c>
      <c r="M960" s="89">
        <f>K960-L960</f>
        <v>0</v>
      </c>
      <c r="N960" s="90" t="str">
        <f>IF(AND($K960=0,L960=0),"0.00%",IF($K960=0,-1,IF(L960=0,1,($K960-L960)/ABS(L960))))</f>
        <v>0.00%</v>
      </c>
      <c r="O960" s="89">
        <v>0</v>
      </c>
      <c r="P960" s="89">
        <f>+K960-O960</f>
        <v>0</v>
      </c>
      <c r="Q960" s="90" t="str">
        <f>IF(AND($K960=0,O960=0),"0.00%",IF($K960=0,-1,IF(O960=0,1,($K960-O960)/ABS(O960))))</f>
        <v>0.00%</v>
      </c>
      <c r="R960" s="91"/>
      <c r="S960" s="89">
        <v>0</v>
      </c>
      <c r="T960" s="89">
        <f>+S960-K960</f>
        <v>0</v>
      </c>
      <c r="U960" s="335">
        <f>IF(C960=0,0,1)+IF(D960=0,0,1)+IF(E960=0,0,1)+IF(G960=0,0,1)+IF(K960=0,0,1)+IF(L960=0,0,1)+IF(M960=0,0,1)+IF(O960=0,0,1)</f>
        <v>0</v>
      </c>
    </row>
    <row r="961" spans="1:21" s="81" customFormat="1" ht="15" hidden="1">
      <c r="A961" s="87" t="s">
        <v>1076</v>
      </c>
      <c r="B961" s="88" t="s">
        <v>4529</v>
      </c>
      <c r="C961" s="89">
        <v>0</v>
      </c>
      <c r="D961" s="89">
        <v>0</v>
      </c>
      <c r="E961" s="89">
        <f>C961-D961</f>
        <v>0</v>
      </c>
      <c r="F961" s="90" t="str">
        <f>IF(AND($C961=0,D961=0),"0.00%",IF($C961=0,-1,IF(D961=0,1,($C961-D961)/ABS(D961))))</f>
        <v>0.00%</v>
      </c>
      <c r="G961" s="89">
        <v>0</v>
      </c>
      <c r="H961" s="89">
        <f>+C961-G961</f>
        <v>0</v>
      </c>
      <c r="I961" s="90" t="str">
        <f>IF(AND($C961=0,G961=0),"0.00%",IF($C961=0,-1,IF(G961=0,1,($C961-G961)/ABS(G961))))</f>
        <v>0.00%</v>
      </c>
      <c r="J961" s="91"/>
      <c r="K961" s="89">
        <v>0</v>
      </c>
      <c r="L961" s="89">
        <v>0</v>
      </c>
      <c r="M961" s="89">
        <f>K961-L961</f>
        <v>0</v>
      </c>
      <c r="N961" s="90" t="str">
        <f>IF(AND($K961=0,L961=0),"0.00%",IF($K961=0,-1,IF(L961=0,1,($K961-L961)/ABS(L961))))</f>
        <v>0.00%</v>
      </c>
      <c r="O961" s="89">
        <v>0</v>
      </c>
      <c r="P961" s="89">
        <f>+K961-O961</f>
        <v>0</v>
      </c>
      <c r="Q961" s="90" t="str">
        <f>IF(AND($K961=0,O961=0),"0.00%",IF($K961=0,-1,IF(O961=0,1,($K961-O961)/ABS(O961))))</f>
        <v>0.00%</v>
      </c>
      <c r="R961" s="91"/>
      <c r="S961" s="89">
        <v>0</v>
      </c>
      <c r="T961" s="89">
        <f>+S961-K961</f>
        <v>0</v>
      </c>
      <c r="U961" s="335">
        <f>IF(C961=0,0,1)+IF(D961=0,0,1)+IF(E961=0,0,1)+IF(G961=0,0,1)+IF(K961=0,0,1)+IF(L961=0,0,1)+IF(M961=0,0,1)+IF(O961=0,0,1)</f>
        <v>0</v>
      </c>
    </row>
    <row r="962" spans="1:21" s="81" customFormat="1" ht="15" hidden="1">
      <c r="A962" s="87" t="s">
        <v>1077</v>
      </c>
      <c r="B962" s="88" t="s">
        <v>4530</v>
      </c>
      <c r="C962" s="89">
        <v>0</v>
      </c>
      <c r="D962" s="89">
        <v>0</v>
      </c>
      <c r="E962" s="89">
        <f>C962-D962</f>
        <v>0</v>
      </c>
      <c r="F962" s="90" t="str">
        <f>IF(AND($C962=0,D962=0),"0.00%",IF($C962=0,-1,IF(D962=0,1,($C962-D962)/ABS(D962))))</f>
        <v>0.00%</v>
      </c>
      <c r="G962" s="89">
        <v>0</v>
      </c>
      <c r="H962" s="89">
        <f>+C962-G962</f>
        <v>0</v>
      </c>
      <c r="I962" s="90" t="str">
        <f>IF(AND($C962=0,G962=0),"0.00%",IF($C962=0,-1,IF(G962=0,1,($C962-G962)/ABS(G962))))</f>
        <v>0.00%</v>
      </c>
      <c r="J962" s="91"/>
      <c r="K962" s="89">
        <v>0</v>
      </c>
      <c r="L962" s="89">
        <v>0</v>
      </c>
      <c r="M962" s="89">
        <f>K962-L962</f>
        <v>0</v>
      </c>
      <c r="N962" s="90" t="str">
        <f>IF(AND($K962=0,L962=0),"0.00%",IF($K962=0,-1,IF(L962=0,1,($K962-L962)/ABS(L962))))</f>
        <v>0.00%</v>
      </c>
      <c r="O962" s="89">
        <v>0</v>
      </c>
      <c r="P962" s="89">
        <f>+K962-O962</f>
        <v>0</v>
      </c>
      <c r="Q962" s="90" t="str">
        <f>IF(AND($K962=0,O962=0),"0.00%",IF($K962=0,-1,IF(O962=0,1,($K962-O962)/ABS(O962))))</f>
        <v>0.00%</v>
      </c>
      <c r="R962" s="91"/>
      <c r="S962" s="89">
        <v>0</v>
      </c>
      <c r="T962" s="89">
        <f>+S962-K962</f>
        <v>0</v>
      </c>
      <c r="U962" s="335">
        <f>IF(C962=0,0,1)+IF(D962=0,0,1)+IF(E962=0,0,1)+IF(G962=0,0,1)+IF(K962=0,0,1)+IF(L962=0,0,1)+IF(M962=0,0,1)+IF(O962=0,0,1)</f>
        <v>0</v>
      </c>
    </row>
    <row r="963" spans="1:21" s="81" customFormat="1" ht="15" hidden="1">
      <c r="A963" s="87" t="s">
        <v>1078</v>
      </c>
      <c r="B963" s="88" t="s">
        <v>4531</v>
      </c>
      <c r="C963" s="89">
        <v>0</v>
      </c>
      <c r="D963" s="89">
        <v>0</v>
      </c>
      <c r="E963" s="89">
        <f>C963-D963</f>
        <v>0</v>
      </c>
      <c r="F963" s="90" t="str">
        <f>IF(AND($C963=0,D963=0),"0.00%",IF($C963=0,-1,IF(D963=0,1,($C963-D963)/ABS(D963))))</f>
        <v>0.00%</v>
      </c>
      <c r="G963" s="89">
        <v>0</v>
      </c>
      <c r="H963" s="89">
        <f>+C963-G963</f>
        <v>0</v>
      </c>
      <c r="I963" s="90" t="str">
        <f>IF(AND($C963=0,G963=0),"0.00%",IF($C963=0,-1,IF(G963=0,1,($C963-G963)/ABS(G963))))</f>
        <v>0.00%</v>
      </c>
      <c r="J963" s="91"/>
      <c r="K963" s="89">
        <v>0</v>
      </c>
      <c r="L963" s="89">
        <v>0</v>
      </c>
      <c r="M963" s="89">
        <f>K963-L963</f>
        <v>0</v>
      </c>
      <c r="N963" s="90" t="str">
        <f>IF(AND($K963=0,L963=0),"0.00%",IF($K963=0,-1,IF(L963=0,1,($K963-L963)/ABS(L963))))</f>
        <v>0.00%</v>
      </c>
      <c r="O963" s="89">
        <v>0</v>
      </c>
      <c r="P963" s="89">
        <f>+K963-O963</f>
        <v>0</v>
      </c>
      <c r="Q963" s="90" t="str">
        <f>IF(AND($K963=0,O963=0),"0.00%",IF($K963=0,-1,IF(O963=0,1,($K963-O963)/ABS(O963))))</f>
        <v>0.00%</v>
      </c>
      <c r="R963" s="91"/>
      <c r="S963" s="89">
        <v>0</v>
      </c>
      <c r="T963" s="89">
        <f>+S963-K963</f>
        <v>0</v>
      </c>
      <c r="U963" s="335">
        <f>IF(C963=0,0,1)+IF(D963=0,0,1)+IF(E963=0,0,1)+IF(G963=0,0,1)+IF(K963=0,0,1)+IF(L963=0,0,1)+IF(M963=0,0,1)+IF(O963=0,0,1)</f>
        <v>0</v>
      </c>
    </row>
    <row r="964" spans="1:21" s="81" customFormat="1" ht="15" hidden="1">
      <c r="A964" s="87" t="s">
        <v>1079</v>
      </c>
      <c r="B964" s="88" t="s">
        <v>4532</v>
      </c>
      <c r="C964" s="89">
        <v>0</v>
      </c>
      <c r="D964" s="89">
        <v>0</v>
      </c>
      <c r="E964" s="89">
        <f>C964-D964</f>
        <v>0</v>
      </c>
      <c r="F964" s="90" t="str">
        <f>IF(AND($C964=0,D964=0),"0.00%",IF($C964=0,-1,IF(D964=0,1,($C964-D964)/ABS(D964))))</f>
        <v>0.00%</v>
      </c>
      <c r="G964" s="89">
        <v>0</v>
      </c>
      <c r="H964" s="89">
        <f>+C964-G964</f>
        <v>0</v>
      </c>
      <c r="I964" s="90" t="str">
        <f>IF(AND($C964=0,G964=0),"0.00%",IF($C964=0,-1,IF(G964=0,1,($C964-G964)/ABS(G964))))</f>
        <v>0.00%</v>
      </c>
      <c r="J964" s="91"/>
      <c r="K964" s="89">
        <v>0</v>
      </c>
      <c r="L964" s="89">
        <v>0</v>
      </c>
      <c r="M964" s="89">
        <f>K964-L964</f>
        <v>0</v>
      </c>
      <c r="N964" s="90" t="str">
        <f>IF(AND($K964=0,L964=0),"0.00%",IF($K964=0,-1,IF(L964=0,1,($K964-L964)/ABS(L964))))</f>
        <v>0.00%</v>
      </c>
      <c r="O964" s="89">
        <v>0</v>
      </c>
      <c r="P964" s="89">
        <f>+K964-O964</f>
        <v>0</v>
      </c>
      <c r="Q964" s="90" t="str">
        <f>IF(AND($K964=0,O964=0),"0.00%",IF($K964=0,-1,IF(O964=0,1,($K964-O964)/ABS(O964))))</f>
        <v>0.00%</v>
      </c>
      <c r="R964" s="91"/>
      <c r="S964" s="89">
        <v>0</v>
      </c>
      <c r="T964" s="89">
        <f>+S964-K964</f>
        <v>0</v>
      </c>
      <c r="U964" s="335">
        <f>IF(C964=0,0,1)+IF(D964=0,0,1)+IF(E964=0,0,1)+IF(G964=0,0,1)+IF(K964=0,0,1)+IF(L964=0,0,1)+IF(M964=0,0,1)+IF(O964=0,0,1)</f>
        <v>0</v>
      </c>
    </row>
    <row r="965" spans="1:21" s="81" customFormat="1" ht="15" hidden="1">
      <c r="A965" s="87" t="s">
        <v>1080</v>
      </c>
      <c r="B965" s="88" t="s">
        <v>4533</v>
      </c>
      <c r="C965" s="89">
        <v>0</v>
      </c>
      <c r="D965" s="89">
        <v>0</v>
      </c>
      <c r="E965" s="89">
        <f>C965-D965</f>
        <v>0</v>
      </c>
      <c r="F965" s="90" t="str">
        <f>IF(AND($C965=0,D965=0),"0.00%",IF($C965=0,-1,IF(D965=0,1,($C965-D965)/ABS(D965))))</f>
        <v>0.00%</v>
      </c>
      <c r="G965" s="89">
        <v>0</v>
      </c>
      <c r="H965" s="89">
        <f>+C965-G965</f>
        <v>0</v>
      </c>
      <c r="I965" s="90" t="str">
        <f>IF(AND($C965=0,G965=0),"0.00%",IF($C965=0,-1,IF(G965=0,1,($C965-G965)/ABS(G965))))</f>
        <v>0.00%</v>
      </c>
      <c r="J965" s="91"/>
      <c r="K965" s="89">
        <v>0</v>
      </c>
      <c r="L965" s="89">
        <v>0</v>
      </c>
      <c r="M965" s="89">
        <f>K965-L965</f>
        <v>0</v>
      </c>
      <c r="N965" s="90" t="str">
        <f>IF(AND($K965=0,L965=0),"0.00%",IF($K965=0,-1,IF(L965=0,1,($K965-L965)/ABS(L965))))</f>
        <v>0.00%</v>
      </c>
      <c r="O965" s="89">
        <v>0</v>
      </c>
      <c r="P965" s="89">
        <f>+K965-O965</f>
        <v>0</v>
      </c>
      <c r="Q965" s="90" t="str">
        <f>IF(AND($K965=0,O965=0),"0.00%",IF($K965=0,-1,IF(O965=0,1,($K965-O965)/ABS(O965))))</f>
        <v>0.00%</v>
      </c>
      <c r="R965" s="91"/>
      <c r="S965" s="89">
        <v>0</v>
      </c>
      <c r="T965" s="89">
        <f>+S965-K965</f>
        <v>0</v>
      </c>
      <c r="U965" s="335">
        <f>IF(C965=0,0,1)+IF(D965=0,0,1)+IF(E965=0,0,1)+IF(G965=0,0,1)+IF(K965=0,0,1)+IF(L965=0,0,1)+IF(M965=0,0,1)+IF(O965=0,0,1)</f>
        <v>0</v>
      </c>
    </row>
    <row r="966" spans="1:21" s="81" customFormat="1" ht="15" hidden="1">
      <c r="A966" s="87" t="s">
        <v>1081</v>
      </c>
      <c r="B966" s="88" t="s">
        <v>4534</v>
      </c>
      <c r="C966" s="89">
        <v>0</v>
      </c>
      <c r="D966" s="89">
        <v>0</v>
      </c>
      <c r="E966" s="89">
        <f>C966-D966</f>
        <v>0</v>
      </c>
      <c r="F966" s="90" t="str">
        <f>IF(AND($C966=0,D966=0),"0.00%",IF($C966=0,-1,IF(D966=0,1,($C966-D966)/ABS(D966))))</f>
        <v>0.00%</v>
      </c>
      <c r="G966" s="89">
        <v>0</v>
      </c>
      <c r="H966" s="89">
        <f>+C966-G966</f>
        <v>0</v>
      </c>
      <c r="I966" s="90" t="str">
        <f>IF(AND($C966=0,G966=0),"0.00%",IF($C966=0,-1,IF(G966=0,1,($C966-G966)/ABS(G966))))</f>
        <v>0.00%</v>
      </c>
      <c r="J966" s="91"/>
      <c r="K966" s="89">
        <v>0</v>
      </c>
      <c r="L966" s="89">
        <v>0</v>
      </c>
      <c r="M966" s="89">
        <f>K966-L966</f>
        <v>0</v>
      </c>
      <c r="N966" s="90" t="str">
        <f>IF(AND($K966=0,L966=0),"0.00%",IF($K966=0,-1,IF(L966=0,1,($K966-L966)/ABS(L966))))</f>
        <v>0.00%</v>
      </c>
      <c r="O966" s="89">
        <v>0</v>
      </c>
      <c r="P966" s="89">
        <f>+K966-O966</f>
        <v>0</v>
      </c>
      <c r="Q966" s="90" t="str">
        <f>IF(AND($K966=0,O966=0),"0.00%",IF($K966=0,-1,IF(O966=0,1,($K966-O966)/ABS(O966))))</f>
        <v>0.00%</v>
      </c>
      <c r="R966" s="91"/>
      <c r="S966" s="89">
        <v>0</v>
      </c>
      <c r="T966" s="89">
        <f>+S966-K966</f>
        <v>0</v>
      </c>
      <c r="U966" s="335">
        <f>IF(C966=0,0,1)+IF(D966=0,0,1)+IF(E966=0,0,1)+IF(G966=0,0,1)+IF(K966=0,0,1)+IF(L966=0,0,1)+IF(M966=0,0,1)+IF(O966=0,0,1)</f>
        <v>0</v>
      </c>
    </row>
    <row r="967" spans="1:21" s="81" customFormat="1" ht="15" hidden="1">
      <c r="A967" s="87" t="s">
        <v>1082</v>
      </c>
      <c r="B967" s="88" t="s">
        <v>4535</v>
      </c>
      <c r="C967" s="89">
        <v>0</v>
      </c>
      <c r="D967" s="89">
        <v>0</v>
      </c>
      <c r="E967" s="89">
        <f>C967-D967</f>
        <v>0</v>
      </c>
      <c r="F967" s="90" t="str">
        <f>IF(AND($C967=0,D967=0),"0.00%",IF($C967=0,-1,IF(D967=0,1,($C967-D967)/ABS(D967))))</f>
        <v>0.00%</v>
      </c>
      <c r="G967" s="89">
        <v>0</v>
      </c>
      <c r="H967" s="89">
        <f>+C967-G967</f>
        <v>0</v>
      </c>
      <c r="I967" s="90" t="str">
        <f>IF(AND($C967=0,G967=0),"0.00%",IF($C967=0,-1,IF(G967=0,1,($C967-G967)/ABS(G967))))</f>
        <v>0.00%</v>
      </c>
      <c r="J967" s="91"/>
      <c r="K967" s="89">
        <v>0</v>
      </c>
      <c r="L967" s="89">
        <v>0</v>
      </c>
      <c r="M967" s="89">
        <f>K967-L967</f>
        <v>0</v>
      </c>
      <c r="N967" s="90" t="str">
        <f>IF(AND($K967=0,L967=0),"0.00%",IF($K967=0,-1,IF(L967=0,1,($K967-L967)/ABS(L967))))</f>
        <v>0.00%</v>
      </c>
      <c r="O967" s="89">
        <v>0</v>
      </c>
      <c r="P967" s="89">
        <f>+K967-O967</f>
        <v>0</v>
      </c>
      <c r="Q967" s="90" t="str">
        <f>IF(AND($K967=0,O967=0),"0.00%",IF($K967=0,-1,IF(O967=0,1,($K967-O967)/ABS(O967))))</f>
        <v>0.00%</v>
      </c>
      <c r="R967" s="91"/>
      <c r="S967" s="89">
        <v>0</v>
      </c>
      <c r="T967" s="89">
        <f>+S967-K967</f>
        <v>0</v>
      </c>
      <c r="U967" s="335">
        <f>IF(C967=0,0,1)+IF(D967=0,0,1)+IF(E967=0,0,1)+IF(G967=0,0,1)+IF(K967=0,0,1)+IF(L967=0,0,1)+IF(M967=0,0,1)+IF(O967=0,0,1)</f>
        <v>0</v>
      </c>
    </row>
    <row r="968" spans="1:21" s="81" customFormat="1" ht="15" hidden="1">
      <c r="A968" s="87" t="s">
        <v>1083</v>
      </c>
      <c r="B968" s="88" t="s">
        <v>4536</v>
      </c>
      <c r="C968" s="89">
        <v>0</v>
      </c>
      <c r="D968" s="89">
        <v>0</v>
      </c>
      <c r="E968" s="89">
        <f>C968-D968</f>
        <v>0</v>
      </c>
      <c r="F968" s="90" t="str">
        <f>IF(AND($C968=0,D968=0),"0.00%",IF($C968=0,-1,IF(D968=0,1,($C968-D968)/ABS(D968))))</f>
        <v>0.00%</v>
      </c>
      <c r="G968" s="89">
        <v>0</v>
      </c>
      <c r="H968" s="89">
        <f>+C968-G968</f>
        <v>0</v>
      </c>
      <c r="I968" s="90" t="str">
        <f>IF(AND($C968=0,G968=0),"0.00%",IF($C968=0,-1,IF(G968=0,1,($C968-G968)/ABS(G968))))</f>
        <v>0.00%</v>
      </c>
      <c r="J968" s="91"/>
      <c r="K968" s="89">
        <v>0</v>
      </c>
      <c r="L968" s="89">
        <v>0</v>
      </c>
      <c r="M968" s="89">
        <f>K968-L968</f>
        <v>0</v>
      </c>
      <c r="N968" s="90" t="str">
        <f>IF(AND($K968=0,L968=0),"0.00%",IF($K968=0,-1,IF(L968=0,1,($K968-L968)/ABS(L968))))</f>
        <v>0.00%</v>
      </c>
      <c r="O968" s="89">
        <v>0</v>
      </c>
      <c r="P968" s="89">
        <f>+K968-O968</f>
        <v>0</v>
      </c>
      <c r="Q968" s="90" t="str">
        <f>IF(AND($K968=0,O968=0),"0.00%",IF($K968=0,-1,IF(O968=0,1,($K968-O968)/ABS(O968))))</f>
        <v>0.00%</v>
      </c>
      <c r="R968" s="91"/>
      <c r="S968" s="89">
        <v>0</v>
      </c>
      <c r="T968" s="89">
        <f>+S968-K968</f>
        <v>0</v>
      </c>
      <c r="U968" s="335">
        <f>IF(C968=0,0,1)+IF(D968=0,0,1)+IF(E968=0,0,1)+IF(G968=0,0,1)+IF(K968=0,0,1)+IF(L968=0,0,1)+IF(M968=0,0,1)+IF(O968=0,0,1)</f>
        <v>0</v>
      </c>
    </row>
    <row r="969" spans="1:21" s="81" customFormat="1" ht="15" hidden="1">
      <c r="A969" s="87" t="s">
        <v>1084</v>
      </c>
      <c r="B969" s="88" t="s">
        <v>4537</v>
      </c>
      <c r="C969" s="89">
        <v>0</v>
      </c>
      <c r="D969" s="89">
        <v>0</v>
      </c>
      <c r="E969" s="89">
        <f>C969-D969</f>
        <v>0</v>
      </c>
      <c r="F969" s="90" t="str">
        <f>IF(AND($C969=0,D969=0),"0.00%",IF($C969=0,-1,IF(D969=0,1,($C969-D969)/ABS(D969))))</f>
        <v>0.00%</v>
      </c>
      <c r="G969" s="89">
        <v>0</v>
      </c>
      <c r="H969" s="89">
        <f>+C969-G969</f>
        <v>0</v>
      </c>
      <c r="I969" s="90" t="str">
        <f>IF(AND($C969=0,G969=0),"0.00%",IF($C969=0,-1,IF(G969=0,1,($C969-G969)/ABS(G969))))</f>
        <v>0.00%</v>
      </c>
      <c r="J969" s="91"/>
      <c r="K969" s="89">
        <v>0</v>
      </c>
      <c r="L969" s="89">
        <v>0</v>
      </c>
      <c r="M969" s="89">
        <f>K969-L969</f>
        <v>0</v>
      </c>
      <c r="N969" s="90" t="str">
        <f>IF(AND($K969=0,L969=0),"0.00%",IF($K969=0,-1,IF(L969=0,1,($K969-L969)/ABS(L969))))</f>
        <v>0.00%</v>
      </c>
      <c r="O969" s="89">
        <v>0</v>
      </c>
      <c r="P969" s="89">
        <f>+K969-O969</f>
        <v>0</v>
      </c>
      <c r="Q969" s="90" t="str">
        <f>IF(AND($K969=0,O969=0),"0.00%",IF($K969=0,-1,IF(O969=0,1,($K969-O969)/ABS(O969))))</f>
        <v>0.00%</v>
      </c>
      <c r="R969" s="91"/>
      <c r="S969" s="89">
        <v>0</v>
      </c>
      <c r="T969" s="89">
        <f>+S969-K969</f>
        <v>0</v>
      </c>
      <c r="U969" s="335">
        <f>IF(C969=0,0,1)+IF(D969=0,0,1)+IF(E969=0,0,1)+IF(G969=0,0,1)+IF(K969=0,0,1)+IF(L969=0,0,1)+IF(M969=0,0,1)+IF(O969=0,0,1)</f>
        <v>0</v>
      </c>
    </row>
    <row r="970" spans="1:21" s="81" customFormat="1" ht="15" hidden="1">
      <c r="A970" s="87" t="s">
        <v>1085</v>
      </c>
      <c r="B970" s="88" t="s">
        <v>4538</v>
      </c>
      <c r="C970" s="89">
        <v>0</v>
      </c>
      <c r="D970" s="89">
        <v>0</v>
      </c>
      <c r="E970" s="89">
        <f>C970-D970</f>
        <v>0</v>
      </c>
      <c r="F970" s="90" t="str">
        <f>IF(AND($C970=0,D970=0),"0.00%",IF($C970=0,-1,IF(D970=0,1,($C970-D970)/ABS(D970))))</f>
        <v>0.00%</v>
      </c>
      <c r="G970" s="89">
        <v>0</v>
      </c>
      <c r="H970" s="89">
        <f>+C970-G970</f>
        <v>0</v>
      </c>
      <c r="I970" s="90" t="str">
        <f>IF(AND($C970=0,G970=0),"0.00%",IF($C970=0,-1,IF(G970=0,1,($C970-G970)/ABS(G970))))</f>
        <v>0.00%</v>
      </c>
      <c r="J970" s="91"/>
      <c r="K970" s="89">
        <v>0</v>
      </c>
      <c r="L970" s="89">
        <v>0</v>
      </c>
      <c r="M970" s="89">
        <f>K970-L970</f>
        <v>0</v>
      </c>
      <c r="N970" s="90" t="str">
        <f>IF(AND($K970=0,L970=0),"0.00%",IF($K970=0,-1,IF(L970=0,1,($K970-L970)/ABS(L970))))</f>
        <v>0.00%</v>
      </c>
      <c r="O970" s="89">
        <v>0</v>
      </c>
      <c r="P970" s="89">
        <f>+K970-O970</f>
        <v>0</v>
      </c>
      <c r="Q970" s="90" t="str">
        <f>IF(AND($K970=0,O970=0),"0.00%",IF($K970=0,-1,IF(O970=0,1,($K970-O970)/ABS(O970))))</f>
        <v>0.00%</v>
      </c>
      <c r="R970" s="91"/>
      <c r="S970" s="89">
        <v>0</v>
      </c>
      <c r="T970" s="89">
        <f>+S970-K970</f>
        <v>0</v>
      </c>
      <c r="U970" s="335">
        <f>IF(C970=0,0,1)+IF(D970=0,0,1)+IF(E970=0,0,1)+IF(G970=0,0,1)+IF(K970=0,0,1)+IF(L970=0,0,1)+IF(M970=0,0,1)+IF(O970=0,0,1)</f>
        <v>0</v>
      </c>
    </row>
    <row r="971" spans="1:21" s="81" customFormat="1" ht="15" hidden="1">
      <c r="A971" s="87" t="s">
        <v>1086</v>
      </c>
      <c r="B971" s="88" t="s">
        <v>4539</v>
      </c>
      <c r="C971" s="89">
        <v>0</v>
      </c>
      <c r="D971" s="89">
        <v>0</v>
      </c>
      <c r="E971" s="89">
        <f>C971-D971</f>
        <v>0</v>
      </c>
      <c r="F971" s="90" t="str">
        <f>IF(AND($C971=0,D971=0),"0.00%",IF($C971=0,-1,IF(D971=0,1,($C971-D971)/ABS(D971))))</f>
        <v>0.00%</v>
      </c>
      <c r="G971" s="89">
        <v>0</v>
      </c>
      <c r="H971" s="89">
        <f>+C971-G971</f>
        <v>0</v>
      </c>
      <c r="I971" s="90" t="str">
        <f>IF(AND($C971=0,G971=0),"0.00%",IF($C971=0,-1,IF(G971=0,1,($C971-G971)/ABS(G971))))</f>
        <v>0.00%</v>
      </c>
      <c r="J971" s="91"/>
      <c r="K971" s="89">
        <v>0</v>
      </c>
      <c r="L971" s="89">
        <v>0</v>
      </c>
      <c r="M971" s="89">
        <f>K971-L971</f>
        <v>0</v>
      </c>
      <c r="N971" s="90" t="str">
        <f>IF(AND($K971=0,L971=0),"0.00%",IF($K971=0,-1,IF(L971=0,1,($K971-L971)/ABS(L971))))</f>
        <v>0.00%</v>
      </c>
      <c r="O971" s="89">
        <v>0</v>
      </c>
      <c r="P971" s="89">
        <f>+K971-O971</f>
        <v>0</v>
      </c>
      <c r="Q971" s="90" t="str">
        <f>IF(AND($K971=0,O971=0),"0.00%",IF($K971=0,-1,IF(O971=0,1,($K971-O971)/ABS(O971))))</f>
        <v>0.00%</v>
      </c>
      <c r="R971" s="91"/>
      <c r="S971" s="89">
        <v>0</v>
      </c>
      <c r="T971" s="89">
        <f>+S971-K971</f>
        <v>0</v>
      </c>
      <c r="U971" s="335">
        <f>IF(C971=0,0,1)+IF(D971=0,0,1)+IF(E971=0,0,1)+IF(G971=0,0,1)+IF(K971=0,0,1)+IF(L971=0,0,1)+IF(M971=0,0,1)+IF(O971=0,0,1)</f>
        <v>0</v>
      </c>
    </row>
    <row r="972" spans="1:21" s="81" customFormat="1" ht="15" hidden="1">
      <c r="A972" s="87" t="s">
        <v>1087</v>
      </c>
      <c r="B972" s="88" t="s">
        <v>4540</v>
      </c>
      <c r="C972" s="89">
        <v>0</v>
      </c>
      <c r="D972" s="89">
        <v>0</v>
      </c>
      <c r="E972" s="89">
        <f>C972-D972</f>
        <v>0</v>
      </c>
      <c r="F972" s="90" t="str">
        <f>IF(AND($C972=0,D972=0),"0.00%",IF($C972=0,-1,IF(D972=0,1,($C972-D972)/ABS(D972))))</f>
        <v>0.00%</v>
      </c>
      <c r="G972" s="89">
        <v>0</v>
      </c>
      <c r="H972" s="89">
        <f>+C972-G972</f>
        <v>0</v>
      </c>
      <c r="I972" s="90" t="str">
        <f>IF(AND($C972=0,G972=0),"0.00%",IF($C972=0,-1,IF(G972=0,1,($C972-G972)/ABS(G972))))</f>
        <v>0.00%</v>
      </c>
      <c r="J972" s="91"/>
      <c r="K972" s="89">
        <v>0</v>
      </c>
      <c r="L972" s="89">
        <v>0</v>
      </c>
      <c r="M972" s="89">
        <f>K972-L972</f>
        <v>0</v>
      </c>
      <c r="N972" s="90" t="str">
        <f>IF(AND($K972=0,L972=0),"0.00%",IF($K972=0,-1,IF(L972=0,1,($K972-L972)/ABS(L972))))</f>
        <v>0.00%</v>
      </c>
      <c r="O972" s="89">
        <v>0</v>
      </c>
      <c r="P972" s="89">
        <f>+K972-O972</f>
        <v>0</v>
      </c>
      <c r="Q972" s="90" t="str">
        <f>IF(AND($K972=0,O972=0),"0.00%",IF($K972=0,-1,IF(O972=0,1,($K972-O972)/ABS(O972))))</f>
        <v>0.00%</v>
      </c>
      <c r="R972" s="91"/>
      <c r="S972" s="89">
        <v>0</v>
      </c>
      <c r="T972" s="89">
        <f>+S972-K972</f>
        <v>0</v>
      </c>
      <c r="U972" s="335">
        <f>IF(C972=0,0,1)+IF(D972=0,0,1)+IF(E972=0,0,1)+IF(G972=0,0,1)+IF(K972=0,0,1)+IF(L972=0,0,1)+IF(M972=0,0,1)+IF(O972=0,0,1)</f>
        <v>0</v>
      </c>
    </row>
    <row r="973" spans="1:21" s="81" customFormat="1" ht="15" hidden="1">
      <c r="A973" s="87" t="s">
        <v>1088</v>
      </c>
      <c r="B973" s="88" t="s">
        <v>4541</v>
      </c>
      <c r="C973" s="89">
        <v>0</v>
      </c>
      <c r="D973" s="89">
        <v>0</v>
      </c>
      <c r="E973" s="89">
        <f>C973-D973</f>
        <v>0</v>
      </c>
      <c r="F973" s="90" t="str">
        <f>IF(AND($C973=0,D973=0),"0.00%",IF($C973=0,-1,IF(D973=0,1,($C973-D973)/ABS(D973))))</f>
        <v>0.00%</v>
      </c>
      <c r="G973" s="89">
        <v>0</v>
      </c>
      <c r="H973" s="89">
        <f>+C973-G973</f>
        <v>0</v>
      </c>
      <c r="I973" s="90" t="str">
        <f>IF(AND($C973=0,G973=0),"0.00%",IF($C973=0,-1,IF(G973=0,1,($C973-G973)/ABS(G973))))</f>
        <v>0.00%</v>
      </c>
      <c r="J973" s="91"/>
      <c r="K973" s="89">
        <v>0</v>
      </c>
      <c r="L973" s="89">
        <v>0</v>
      </c>
      <c r="M973" s="89">
        <f>K973-L973</f>
        <v>0</v>
      </c>
      <c r="N973" s="90" t="str">
        <f>IF(AND($K973=0,L973=0),"0.00%",IF($K973=0,-1,IF(L973=0,1,($K973-L973)/ABS(L973))))</f>
        <v>0.00%</v>
      </c>
      <c r="O973" s="89">
        <v>0</v>
      </c>
      <c r="P973" s="89">
        <f>+K973-O973</f>
        <v>0</v>
      </c>
      <c r="Q973" s="90" t="str">
        <f>IF(AND($K973=0,O973=0),"0.00%",IF($K973=0,-1,IF(O973=0,1,($K973-O973)/ABS(O973))))</f>
        <v>0.00%</v>
      </c>
      <c r="R973" s="91"/>
      <c r="S973" s="89">
        <v>0</v>
      </c>
      <c r="T973" s="89">
        <f>+S973-K973</f>
        <v>0</v>
      </c>
      <c r="U973" s="335">
        <f>IF(C973=0,0,1)+IF(D973=0,0,1)+IF(E973=0,0,1)+IF(G973=0,0,1)+IF(K973=0,0,1)+IF(L973=0,0,1)+IF(M973=0,0,1)+IF(O973=0,0,1)</f>
        <v>0</v>
      </c>
    </row>
    <row r="974" spans="1:21" s="81" customFormat="1" ht="15" hidden="1">
      <c r="A974" s="87" t="s">
        <v>1089</v>
      </c>
      <c r="B974" s="88" t="s">
        <v>4542</v>
      </c>
      <c r="C974" s="89">
        <v>0</v>
      </c>
      <c r="D974" s="89">
        <v>0</v>
      </c>
      <c r="E974" s="89">
        <f>C974-D974</f>
        <v>0</v>
      </c>
      <c r="F974" s="90" t="str">
        <f>IF(AND($C974=0,D974=0),"0.00%",IF($C974=0,-1,IF(D974=0,1,($C974-D974)/ABS(D974))))</f>
        <v>0.00%</v>
      </c>
      <c r="G974" s="89">
        <v>0</v>
      </c>
      <c r="H974" s="89">
        <f>+C974-G974</f>
        <v>0</v>
      </c>
      <c r="I974" s="90" t="str">
        <f>IF(AND($C974=0,G974=0),"0.00%",IF($C974=0,-1,IF(G974=0,1,($C974-G974)/ABS(G974))))</f>
        <v>0.00%</v>
      </c>
      <c r="J974" s="91"/>
      <c r="K974" s="89">
        <v>0</v>
      </c>
      <c r="L974" s="89">
        <v>0</v>
      </c>
      <c r="M974" s="89">
        <f>K974-L974</f>
        <v>0</v>
      </c>
      <c r="N974" s="90" t="str">
        <f>IF(AND($K974=0,L974=0),"0.00%",IF($K974=0,-1,IF(L974=0,1,($K974-L974)/ABS(L974))))</f>
        <v>0.00%</v>
      </c>
      <c r="O974" s="89">
        <v>0</v>
      </c>
      <c r="P974" s="89">
        <f>+K974-O974</f>
        <v>0</v>
      </c>
      <c r="Q974" s="90" t="str">
        <f>IF(AND($K974=0,O974=0),"0.00%",IF($K974=0,-1,IF(O974=0,1,($K974-O974)/ABS(O974))))</f>
        <v>0.00%</v>
      </c>
      <c r="R974" s="91"/>
      <c r="S974" s="89">
        <v>0</v>
      </c>
      <c r="T974" s="89">
        <f>+S974-K974</f>
        <v>0</v>
      </c>
      <c r="U974" s="335">
        <f>IF(C974=0,0,1)+IF(D974=0,0,1)+IF(E974=0,0,1)+IF(G974=0,0,1)+IF(K974=0,0,1)+IF(L974=0,0,1)+IF(M974=0,0,1)+IF(O974=0,0,1)</f>
        <v>0</v>
      </c>
    </row>
    <row r="975" spans="1:21" s="81" customFormat="1" ht="15" hidden="1">
      <c r="A975" s="87" t="s">
        <v>1090</v>
      </c>
      <c r="B975" s="88" t="s">
        <v>4543</v>
      </c>
      <c r="C975" s="89">
        <v>0</v>
      </c>
      <c r="D975" s="89">
        <v>0</v>
      </c>
      <c r="E975" s="89">
        <f>C975-D975</f>
        <v>0</v>
      </c>
      <c r="F975" s="90" t="str">
        <f>IF(AND($C975=0,D975=0),"0.00%",IF($C975=0,-1,IF(D975=0,1,($C975-D975)/ABS(D975))))</f>
        <v>0.00%</v>
      </c>
      <c r="G975" s="89">
        <v>0</v>
      </c>
      <c r="H975" s="89">
        <f>+C975-G975</f>
        <v>0</v>
      </c>
      <c r="I975" s="90" t="str">
        <f>IF(AND($C975=0,G975=0),"0.00%",IF($C975=0,-1,IF(G975=0,1,($C975-G975)/ABS(G975))))</f>
        <v>0.00%</v>
      </c>
      <c r="J975" s="91"/>
      <c r="K975" s="89">
        <v>0</v>
      </c>
      <c r="L975" s="89">
        <v>0</v>
      </c>
      <c r="M975" s="89">
        <f>K975-L975</f>
        <v>0</v>
      </c>
      <c r="N975" s="90" t="str">
        <f>IF(AND($K975=0,L975=0),"0.00%",IF($K975=0,-1,IF(L975=0,1,($K975-L975)/ABS(L975))))</f>
        <v>0.00%</v>
      </c>
      <c r="O975" s="89">
        <v>0</v>
      </c>
      <c r="P975" s="89">
        <f>+K975-O975</f>
        <v>0</v>
      </c>
      <c r="Q975" s="90" t="str">
        <f>IF(AND($K975=0,O975=0),"0.00%",IF($K975=0,-1,IF(O975=0,1,($K975-O975)/ABS(O975))))</f>
        <v>0.00%</v>
      </c>
      <c r="R975" s="91"/>
      <c r="S975" s="89">
        <v>0</v>
      </c>
      <c r="T975" s="89">
        <f>+S975-K975</f>
        <v>0</v>
      </c>
      <c r="U975" s="335">
        <f>IF(C975=0,0,1)+IF(D975=0,0,1)+IF(E975=0,0,1)+IF(G975=0,0,1)+IF(K975=0,0,1)+IF(L975=0,0,1)+IF(M975=0,0,1)+IF(O975=0,0,1)</f>
        <v>0</v>
      </c>
    </row>
    <row r="976" spans="1:21" s="81" customFormat="1" ht="15" hidden="1">
      <c r="A976" s="87" t="s">
        <v>1091</v>
      </c>
      <c r="B976" s="88" t="s">
        <v>4544</v>
      </c>
      <c r="C976" s="89">
        <v>0</v>
      </c>
      <c r="D976" s="89">
        <v>0</v>
      </c>
      <c r="E976" s="89">
        <f>C976-D976</f>
        <v>0</v>
      </c>
      <c r="F976" s="90" t="str">
        <f>IF(AND($C976=0,D976=0),"0.00%",IF($C976=0,-1,IF(D976=0,1,($C976-D976)/ABS(D976))))</f>
        <v>0.00%</v>
      </c>
      <c r="G976" s="89">
        <v>0</v>
      </c>
      <c r="H976" s="89">
        <f>+C976-G976</f>
        <v>0</v>
      </c>
      <c r="I976" s="90" t="str">
        <f>IF(AND($C976=0,G976=0),"0.00%",IF($C976=0,-1,IF(G976=0,1,($C976-G976)/ABS(G976))))</f>
        <v>0.00%</v>
      </c>
      <c r="J976" s="91"/>
      <c r="K976" s="89">
        <v>0</v>
      </c>
      <c r="L976" s="89">
        <v>0</v>
      </c>
      <c r="M976" s="89">
        <f>K976-L976</f>
        <v>0</v>
      </c>
      <c r="N976" s="90" t="str">
        <f>IF(AND($K976=0,L976=0),"0.00%",IF($K976=0,-1,IF(L976=0,1,($K976-L976)/ABS(L976))))</f>
        <v>0.00%</v>
      </c>
      <c r="O976" s="89">
        <v>0</v>
      </c>
      <c r="P976" s="89">
        <f>+K976-O976</f>
        <v>0</v>
      </c>
      <c r="Q976" s="90" t="str">
        <f>IF(AND($K976=0,O976=0),"0.00%",IF($K976=0,-1,IF(O976=0,1,($K976-O976)/ABS(O976))))</f>
        <v>0.00%</v>
      </c>
      <c r="R976" s="91"/>
      <c r="S976" s="89">
        <v>0</v>
      </c>
      <c r="T976" s="89">
        <f>+S976-K976</f>
        <v>0</v>
      </c>
      <c r="U976" s="335">
        <f>IF(C976=0,0,1)+IF(D976=0,0,1)+IF(E976=0,0,1)+IF(G976=0,0,1)+IF(K976=0,0,1)+IF(L976=0,0,1)+IF(M976=0,0,1)+IF(O976=0,0,1)</f>
        <v>0</v>
      </c>
    </row>
    <row r="977" spans="1:21" s="81" customFormat="1" ht="15" hidden="1">
      <c r="A977" s="87" t="s">
        <v>1092</v>
      </c>
      <c r="B977" s="88" t="s">
        <v>4545</v>
      </c>
      <c r="C977" s="89">
        <v>0</v>
      </c>
      <c r="D977" s="89">
        <v>0</v>
      </c>
      <c r="E977" s="89">
        <f>C977-D977</f>
        <v>0</v>
      </c>
      <c r="F977" s="90" t="str">
        <f>IF(AND($C977=0,D977=0),"0.00%",IF($C977=0,-1,IF(D977=0,1,($C977-D977)/ABS(D977))))</f>
        <v>0.00%</v>
      </c>
      <c r="G977" s="89">
        <v>0</v>
      </c>
      <c r="H977" s="89">
        <f>+C977-G977</f>
        <v>0</v>
      </c>
      <c r="I977" s="90" t="str">
        <f>IF(AND($C977=0,G977=0),"0.00%",IF($C977=0,-1,IF(G977=0,1,($C977-G977)/ABS(G977))))</f>
        <v>0.00%</v>
      </c>
      <c r="J977" s="91"/>
      <c r="K977" s="89">
        <v>0</v>
      </c>
      <c r="L977" s="89">
        <v>0</v>
      </c>
      <c r="M977" s="89">
        <f>K977-L977</f>
        <v>0</v>
      </c>
      <c r="N977" s="90" t="str">
        <f>IF(AND($K977=0,L977=0),"0.00%",IF($K977=0,-1,IF(L977=0,1,($K977-L977)/ABS(L977))))</f>
        <v>0.00%</v>
      </c>
      <c r="O977" s="89">
        <v>0</v>
      </c>
      <c r="P977" s="89">
        <f>+K977-O977</f>
        <v>0</v>
      </c>
      <c r="Q977" s="90" t="str">
        <f>IF(AND($K977=0,O977=0),"0.00%",IF($K977=0,-1,IF(O977=0,1,($K977-O977)/ABS(O977))))</f>
        <v>0.00%</v>
      </c>
      <c r="R977" s="91"/>
      <c r="S977" s="89">
        <v>0</v>
      </c>
      <c r="T977" s="89">
        <f>+S977-K977</f>
        <v>0</v>
      </c>
      <c r="U977" s="335">
        <f>IF(C977=0,0,1)+IF(D977=0,0,1)+IF(E977=0,0,1)+IF(G977=0,0,1)+IF(K977=0,0,1)+IF(L977=0,0,1)+IF(M977=0,0,1)+IF(O977=0,0,1)</f>
        <v>0</v>
      </c>
    </row>
    <row r="978" spans="1:21" s="81" customFormat="1" ht="15" hidden="1">
      <c r="A978" s="87" t="s">
        <v>1093</v>
      </c>
      <c r="B978" s="88" t="s">
        <v>4546</v>
      </c>
      <c r="C978" s="89">
        <v>0</v>
      </c>
      <c r="D978" s="89">
        <v>0</v>
      </c>
      <c r="E978" s="89">
        <f>C978-D978</f>
        <v>0</v>
      </c>
      <c r="F978" s="90" t="str">
        <f>IF(AND($C978=0,D978=0),"0.00%",IF($C978=0,-1,IF(D978=0,1,($C978-D978)/ABS(D978))))</f>
        <v>0.00%</v>
      </c>
      <c r="G978" s="89">
        <v>0</v>
      </c>
      <c r="H978" s="89">
        <f>+C978-G978</f>
        <v>0</v>
      </c>
      <c r="I978" s="90" t="str">
        <f>IF(AND($C978=0,G978=0),"0.00%",IF($C978=0,-1,IF(G978=0,1,($C978-G978)/ABS(G978))))</f>
        <v>0.00%</v>
      </c>
      <c r="J978" s="91"/>
      <c r="K978" s="89">
        <v>0</v>
      </c>
      <c r="L978" s="89">
        <v>0</v>
      </c>
      <c r="M978" s="89">
        <f>K978-L978</f>
        <v>0</v>
      </c>
      <c r="N978" s="90" t="str">
        <f>IF(AND($K978=0,L978=0),"0.00%",IF($K978=0,-1,IF(L978=0,1,($K978-L978)/ABS(L978))))</f>
        <v>0.00%</v>
      </c>
      <c r="O978" s="89">
        <v>0</v>
      </c>
      <c r="P978" s="89">
        <f>+K978-O978</f>
        <v>0</v>
      </c>
      <c r="Q978" s="90" t="str">
        <f>IF(AND($K978=0,O978=0),"0.00%",IF($K978=0,-1,IF(O978=0,1,($K978-O978)/ABS(O978))))</f>
        <v>0.00%</v>
      </c>
      <c r="R978" s="91"/>
      <c r="S978" s="89">
        <v>0</v>
      </c>
      <c r="T978" s="89">
        <f>+S978-K978</f>
        <v>0</v>
      </c>
      <c r="U978" s="335">
        <f>IF(C978=0,0,1)+IF(D978=0,0,1)+IF(E978=0,0,1)+IF(G978=0,0,1)+IF(K978=0,0,1)+IF(L978=0,0,1)+IF(M978=0,0,1)+IF(O978=0,0,1)</f>
        <v>0</v>
      </c>
    </row>
    <row r="979" spans="1:21" s="81" customFormat="1" ht="15" hidden="1">
      <c r="A979" s="87" t="s">
        <v>1094</v>
      </c>
      <c r="B979" s="88" t="s">
        <v>4547</v>
      </c>
      <c r="C979" s="89">
        <v>0</v>
      </c>
      <c r="D979" s="89">
        <v>0</v>
      </c>
      <c r="E979" s="89">
        <f>C979-D979</f>
        <v>0</v>
      </c>
      <c r="F979" s="90" t="str">
        <f>IF(AND($C979=0,D979=0),"0.00%",IF($C979=0,-1,IF(D979=0,1,($C979-D979)/ABS(D979))))</f>
        <v>0.00%</v>
      </c>
      <c r="G979" s="89">
        <v>0</v>
      </c>
      <c r="H979" s="89">
        <f>+C979-G979</f>
        <v>0</v>
      </c>
      <c r="I979" s="90" t="str">
        <f>IF(AND($C979=0,G979=0),"0.00%",IF($C979=0,-1,IF(G979=0,1,($C979-G979)/ABS(G979))))</f>
        <v>0.00%</v>
      </c>
      <c r="J979" s="91"/>
      <c r="K979" s="89">
        <v>0</v>
      </c>
      <c r="L979" s="89">
        <v>0</v>
      </c>
      <c r="M979" s="89">
        <f>K979-L979</f>
        <v>0</v>
      </c>
      <c r="N979" s="90" t="str">
        <f>IF(AND($K979=0,L979=0),"0.00%",IF($K979=0,-1,IF(L979=0,1,($K979-L979)/ABS(L979))))</f>
        <v>0.00%</v>
      </c>
      <c r="O979" s="89">
        <v>0</v>
      </c>
      <c r="P979" s="89">
        <f>+K979-O979</f>
        <v>0</v>
      </c>
      <c r="Q979" s="90" t="str">
        <f>IF(AND($K979=0,O979=0),"0.00%",IF($K979=0,-1,IF(O979=0,1,($K979-O979)/ABS(O979))))</f>
        <v>0.00%</v>
      </c>
      <c r="R979" s="91"/>
      <c r="S979" s="89">
        <v>0</v>
      </c>
      <c r="T979" s="89">
        <f>+S979-K979</f>
        <v>0</v>
      </c>
      <c r="U979" s="335">
        <f>IF(C979=0,0,1)+IF(D979=0,0,1)+IF(E979=0,0,1)+IF(G979=0,0,1)+IF(K979=0,0,1)+IF(L979=0,0,1)+IF(M979=0,0,1)+IF(O979=0,0,1)</f>
        <v>0</v>
      </c>
    </row>
    <row r="980" spans="1:21" s="81" customFormat="1" ht="15" hidden="1">
      <c r="A980" s="87" t="s">
        <v>1095</v>
      </c>
      <c r="B980" s="88" t="s">
        <v>4548</v>
      </c>
      <c r="C980" s="89">
        <v>0</v>
      </c>
      <c r="D980" s="89">
        <v>0</v>
      </c>
      <c r="E980" s="89">
        <f>C980-D980</f>
        <v>0</v>
      </c>
      <c r="F980" s="90" t="str">
        <f>IF(AND($C980=0,D980=0),"0.00%",IF($C980=0,-1,IF(D980=0,1,($C980-D980)/ABS(D980))))</f>
        <v>0.00%</v>
      </c>
      <c r="G980" s="89">
        <v>0</v>
      </c>
      <c r="H980" s="89">
        <f>+C980-G980</f>
        <v>0</v>
      </c>
      <c r="I980" s="90" t="str">
        <f>IF(AND($C980=0,G980=0),"0.00%",IF($C980=0,-1,IF(G980=0,1,($C980-G980)/ABS(G980))))</f>
        <v>0.00%</v>
      </c>
      <c r="J980" s="91"/>
      <c r="K980" s="89">
        <v>0</v>
      </c>
      <c r="L980" s="89">
        <v>0</v>
      </c>
      <c r="M980" s="89">
        <f>K980-L980</f>
        <v>0</v>
      </c>
      <c r="N980" s="90" t="str">
        <f>IF(AND($K980=0,L980=0),"0.00%",IF($K980=0,-1,IF(L980=0,1,($K980-L980)/ABS(L980))))</f>
        <v>0.00%</v>
      </c>
      <c r="O980" s="89">
        <v>0</v>
      </c>
      <c r="P980" s="89">
        <f>+K980-O980</f>
        <v>0</v>
      </c>
      <c r="Q980" s="90" t="str">
        <f>IF(AND($K980=0,O980=0),"0.00%",IF($K980=0,-1,IF(O980=0,1,($K980-O980)/ABS(O980))))</f>
        <v>0.00%</v>
      </c>
      <c r="R980" s="91"/>
      <c r="S980" s="89">
        <v>0</v>
      </c>
      <c r="T980" s="89">
        <f>+S980-K980</f>
        <v>0</v>
      </c>
      <c r="U980" s="335">
        <f>IF(C980=0,0,1)+IF(D980=0,0,1)+IF(E980=0,0,1)+IF(G980=0,0,1)+IF(K980=0,0,1)+IF(L980=0,0,1)+IF(M980=0,0,1)+IF(O980=0,0,1)</f>
        <v>0</v>
      </c>
    </row>
    <row r="981" spans="1:21" s="81" customFormat="1" ht="15" hidden="1">
      <c r="A981" s="87" t="s">
        <v>1096</v>
      </c>
      <c r="B981" s="88" t="s">
        <v>4549</v>
      </c>
      <c r="C981" s="89">
        <v>0</v>
      </c>
      <c r="D981" s="89">
        <v>0</v>
      </c>
      <c r="E981" s="89">
        <f>C981-D981</f>
        <v>0</v>
      </c>
      <c r="F981" s="90" t="str">
        <f>IF(AND($C981=0,D981=0),"0.00%",IF($C981=0,-1,IF(D981=0,1,($C981-D981)/ABS(D981))))</f>
        <v>0.00%</v>
      </c>
      <c r="G981" s="89">
        <v>0</v>
      </c>
      <c r="H981" s="89">
        <f>+C981-G981</f>
        <v>0</v>
      </c>
      <c r="I981" s="90" t="str">
        <f>IF(AND($C981=0,G981=0),"0.00%",IF($C981=0,-1,IF(G981=0,1,($C981-G981)/ABS(G981))))</f>
        <v>0.00%</v>
      </c>
      <c r="J981" s="91"/>
      <c r="K981" s="89">
        <v>0</v>
      </c>
      <c r="L981" s="89">
        <v>0</v>
      </c>
      <c r="M981" s="89">
        <f>K981-L981</f>
        <v>0</v>
      </c>
      <c r="N981" s="90" t="str">
        <f>IF(AND($K981=0,L981=0),"0.00%",IF($K981=0,-1,IF(L981=0,1,($K981-L981)/ABS(L981))))</f>
        <v>0.00%</v>
      </c>
      <c r="O981" s="89">
        <v>0</v>
      </c>
      <c r="P981" s="89">
        <f>+K981-O981</f>
        <v>0</v>
      </c>
      <c r="Q981" s="90" t="str">
        <f>IF(AND($K981=0,O981=0),"0.00%",IF($K981=0,-1,IF(O981=0,1,($K981-O981)/ABS(O981))))</f>
        <v>0.00%</v>
      </c>
      <c r="R981" s="91"/>
      <c r="S981" s="89">
        <v>0</v>
      </c>
      <c r="T981" s="89">
        <f>+S981-K981</f>
        <v>0</v>
      </c>
      <c r="U981" s="335">
        <f>IF(C981=0,0,1)+IF(D981=0,0,1)+IF(E981=0,0,1)+IF(G981=0,0,1)+IF(K981=0,0,1)+IF(L981=0,0,1)+IF(M981=0,0,1)+IF(O981=0,0,1)</f>
        <v>0</v>
      </c>
    </row>
    <row r="982" spans="1:21" s="81" customFormat="1" ht="15" hidden="1">
      <c r="A982" s="87" t="s">
        <v>1097</v>
      </c>
      <c r="B982" s="88" t="s">
        <v>4550</v>
      </c>
      <c r="C982" s="89">
        <v>0</v>
      </c>
      <c r="D982" s="89">
        <v>0</v>
      </c>
      <c r="E982" s="89">
        <f>C982-D982</f>
        <v>0</v>
      </c>
      <c r="F982" s="90" t="str">
        <f>IF(AND($C982=0,D982=0),"0.00%",IF($C982=0,-1,IF(D982=0,1,($C982-D982)/ABS(D982))))</f>
        <v>0.00%</v>
      </c>
      <c r="G982" s="89">
        <v>0</v>
      </c>
      <c r="H982" s="89">
        <f>+C982-G982</f>
        <v>0</v>
      </c>
      <c r="I982" s="90" t="str">
        <f>IF(AND($C982=0,G982=0),"0.00%",IF($C982=0,-1,IF(G982=0,1,($C982-G982)/ABS(G982))))</f>
        <v>0.00%</v>
      </c>
      <c r="J982" s="91"/>
      <c r="K982" s="89">
        <v>0</v>
      </c>
      <c r="L982" s="89">
        <v>0</v>
      </c>
      <c r="M982" s="89">
        <f>K982-L982</f>
        <v>0</v>
      </c>
      <c r="N982" s="90" t="str">
        <f>IF(AND($K982=0,L982=0),"0.00%",IF($K982=0,-1,IF(L982=0,1,($K982-L982)/ABS(L982))))</f>
        <v>0.00%</v>
      </c>
      <c r="O982" s="89">
        <v>0</v>
      </c>
      <c r="P982" s="89">
        <f>+K982-O982</f>
        <v>0</v>
      </c>
      <c r="Q982" s="90" t="str">
        <f>IF(AND($K982=0,O982=0),"0.00%",IF($K982=0,-1,IF(O982=0,1,($K982-O982)/ABS(O982))))</f>
        <v>0.00%</v>
      </c>
      <c r="R982" s="91"/>
      <c r="S982" s="89">
        <v>0</v>
      </c>
      <c r="T982" s="89">
        <f>+S982-K982</f>
        <v>0</v>
      </c>
      <c r="U982" s="335">
        <f>IF(C982=0,0,1)+IF(D982=0,0,1)+IF(E982=0,0,1)+IF(G982=0,0,1)+IF(K982=0,0,1)+IF(L982=0,0,1)+IF(M982=0,0,1)+IF(O982=0,0,1)</f>
        <v>0</v>
      </c>
    </row>
    <row r="983" spans="1:21" s="81" customFormat="1" ht="15" hidden="1">
      <c r="A983" s="87" t="s">
        <v>1098</v>
      </c>
      <c r="B983" s="88" t="s">
        <v>4551</v>
      </c>
      <c r="C983" s="89">
        <v>0</v>
      </c>
      <c r="D983" s="89">
        <v>0</v>
      </c>
      <c r="E983" s="89">
        <f>C983-D983</f>
        <v>0</v>
      </c>
      <c r="F983" s="90" t="str">
        <f>IF(AND($C983=0,D983=0),"0.00%",IF($C983=0,-1,IF(D983=0,1,($C983-D983)/ABS(D983))))</f>
        <v>0.00%</v>
      </c>
      <c r="G983" s="89">
        <v>0</v>
      </c>
      <c r="H983" s="89">
        <f>+C983-G983</f>
        <v>0</v>
      </c>
      <c r="I983" s="90" t="str">
        <f>IF(AND($C983=0,G983=0),"0.00%",IF($C983=0,-1,IF(G983=0,1,($C983-G983)/ABS(G983))))</f>
        <v>0.00%</v>
      </c>
      <c r="J983" s="91"/>
      <c r="K983" s="89">
        <v>0</v>
      </c>
      <c r="L983" s="89">
        <v>0</v>
      </c>
      <c r="M983" s="89">
        <f>K983-L983</f>
        <v>0</v>
      </c>
      <c r="N983" s="90" t="str">
        <f>IF(AND($K983=0,L983=0),"0.00%",IF($K983=0,-1,IF(L983=0,1,($K983-L983)/ABS(L983))))</f>
        <v>0.00%</v>
      </c>
      <c r="O983" s="89">
        <v>0</v>
      </c>
      <c r="P983" s="89">
        <f>+K983-O983</f>
        <v>0</v>
      </c>
      <c r="Q983" s="90" t="str">
        <f>IF(AND($K983=0,O983=0),"0.00%",IF($K983=0,-1,IF(O983=0,1,($K983-O983)/ABS(O983))))</f>
        <v>0.00%</v>
      </c>
      <c r="R983" s="91"/>
      <c r="S983" s="89">
        <v>0</v>
      </c>
      <c r="T983" s="89">
        <f>+S983-K983</f>
        <v>0</v>
      </c>
      <c r="U983" s="335">
        <f>IF(C983=0,0,1)+IF(D983=0,0,1)+IF(E983=0,0,1)+IF(G983=0,0,1)+IF(K983=0,0,1)+IF(L983=0,0,1)+IF(M983=0,0,1)+IF(O983=0,0,1)</f>
        <v>0</v>
      </c>
    </row>
    <row r="984" spans="1:21" s="81" customFormat="1" ht="15" hidden="1">
      <c r="A984" s="87" t="s">
        <v>1099</v>
      </c>
      <c r="B984" s="88" t="s">
        <v>4552</v>
      </c>
      <c r="C984" s="89">
        <v>0</v>
      </c>
      <c r="D984" s="89">
        <v>0</v>
      </c>
      <c r="E984" s="89">
        <f>C984-D984</f>
        <v>0</v>
      </c>
      <c r="F984" s="90" t="str">
        <f>IF(AND($C984=0,D984=0),"0.00%",IF($C984=0,-1,IF(D984=0,1,($C984-D984)/ABS(D984))))</f>
        <v>0.00%</v>
      </c>
      <c r="G984" s="89">
        <v>0</v>
      </c>
      <c r="H984" s="89">
        <f>+C984-G984</f>
        <v>0</v>
      </c>
      <c r="I984" s="90" t="str">
        <f>IF(AND($C984=0,G984=0),"0.00%",IF($C984=0,-1,IF(G984=0,1,($C984-G984)/ABS(G984))))</f>
        <v>0.00%</v>
      </c>
      <c r="J984" s="91"/>
      <c r="K984" s="89">
        <v>0</v>
      </c>
      <c r="L984" s="89">
        <v>0</v>
      </c>
      <c r="M984" s="89">
        <f>K984-L984</f>
        <v>0</v>
      </c>
      <c r="N984" s="90" t="str">
        <f>IF(AND($K984=0,L984=0),"0.00%",IF($K984=0,-1,IF(L984=0,1,($K984-L984)/ABS(L984))))</f>
        <v>0.00%</v>
      </c>
      <c r="O984" s="89">
        <v>0</v>
      </c>
      <c r="P984" s="89">
        <f>+K984-O984</f>
        <v>0</v>
      </c>
      <c r="Q984" s="90" t="str">
        <f>IF(AND($K984=0,O984=0),"0.00%",IF($K984=0,-1,IF(O984=0,1,($K984-O984)/ABS(O984))))</f>
        <v>0.00%</v>
      </c>
      <c r="R984" s="91"/>
      <c r="S984" s="89">
        <v>0</v>
      </c>
      <c r="T984" s="89">
        <f>+S984-K984</f>
        <v>0</v>
      </c>
      <c r="U984" s="335">
        <f>IF(C984=0,0,1)+IF(D984=0,0,1)+IF(E984=0,0,1)+IF(G984=0,0,1)+IF(K984=0,0,1)+IF(L984=0,0,1)+IF(M984=0,0,1)+IF(O984=0,0,1)</f>
        <v>0</v>
      </c>
    </row>
    <row r="985" spans="1:21" s="81" customFormat="1" ht="15" hidden="1">
      <c r="A985" s="87" t="s">
        <v>1100</v>
      </c>
      <c r="B985" s="88" t="s">
        <v>4553</v>
      </c>
      <c r="C985" s="89">
        <v>0</v>
      </c>
      <c r="D985" s="89">
        <v>0</v>
      </c>
      <c r="E985" s="89">
        <f>C985-D985</f>
        <v>0</v>
      </c>
      <c r="F985" s="90" t="str">
        <f>IF(AND($C985=0,D985=0),"0.00%",IF($C985=0,-1,IF(D985=0,1,($C985-D985)/ABS(D985))))</f>
        <v>0.00%</v>
      </c>
      <c r="G985" s="89">
        <v>0</v>
      </c>
      <c r="H985" s="89">
        <f>+C985-G985</f>
        <v>0</v>
      </c>
      <c r="I985" s="90" t="str">
        <f>IF(AND($C985=0,G985=0),"0.00%",IF($C985=0,-1,IF(G985=0,1,($C985-G985)/ABS(G985))))</f>
        <v>0.00%</v>
      </c>
      <c r="J985" s="91"/>
      <c r="K985" s="89">
        <v>0</v>
      </c>
      <c r="L985" s="89">
        <v>0</v>
      </c>
      <c r="M985" s="89">
        <f>K985-L985</f>
        <v>0</v>
      </c>
      <c r="N985" s="90" t="str">
        <f>IF(AND($K985=0,L985=0),"0.00%",IF($K985=0,-1,IF(L985=0,1,($K985-L985)/ABS(L985))))</f>
        <v>0.00%</v>
      </c>
      <c r="O985" s="89">
        <v>0</v>
      </c>
      <c r="P985" s="89">
        <f>+K985-O985</f>
        <v>0</v>
      </c>
      <c r="Q985" s="90" t="str">
        <f>IF(AND($K985=0,O985=0),"0.00%",IF($K985=0,-1,IF(O985=0,1,($K985-O985)/ABS(O985))))</f>
        <v>0.00%</v>
      </c>
      <c r="R985" s="91"/>
      <c r="S985" s="89">
        <v>0</v>
      </c>
      <c r="T985" s="89">
        <f>+S985-K985</f>
        <v>0</v>
      </c>
      <c r="U985" s="335">
        <f>IF(C985=0,0,1)+IF(D985=0,0,1)+IF(E985=0,0,1)+IF(G985=0,0,1)+IF(K985=0,0,1)+IF(L985=0,0,1)+IF(M985=0,0,1)+IF(O985=0,0,1)</f>
        <v>0</v>
      </c>
    </row>
    <row r="986" spans="1:21" s="81" customFormat="1" ht="15" hidden="1">
      <c r="A986" s="87" t="s">
        <v>1101</v>
      </c>
      <c r="B986" s="88" t="s">
        <v>4554</v>
      </c>
      <c r="C986" s="89">
        <v>0</v>
      </c>
      <c r="D986" s="89">
        <v>0</v>
      </c>
      <c r="E986" s="89">
        <f>C986-D986</f>
        <v>0</v>
      </c>
      <c r="F986" s="90" t="str">
        <f>IF(AND($C986=0,D986=0),"0.00%",IF($C986=0,-1,IF(D986=0,1,($C986-D986)/ABS(D986))))</f>
        <v>0.00%</v>
      </c>
      <c r="G986" s="89">
        <v>0</v>
      </c>
      <c r="H986" s="89">
        <f>+C986-G986</f>
        <v>0</v>
      </c>
      <c r="I986" s="90" t="str">
        <f>IF(AND($C986=0,G986=0),"0.00%",IF($C986=0,-1,IF(G986=0,1,($C986-G986)/ABS(G986))))</f>
        <v>0.00%</v>
      </c>
      <c r="J986" s="91"/>
      <c r="K986" s="89">
        <v>0</v>
      </c>
      <c r="L986" s="89">
        <v>0</v>
      </c>
      <c r="M986" s="89">
        <f>K986-L986</f>
        <v>0</v>
      </c>
      <c r="N986" s="90" t="str">
        <f>IF(AND($K986=0,L986=0),"0.00%",IF($K986=0,-1,IF(L986=0,1,($K986-L986)/ABS(L986))))</f>
        <v>0.00%</v>
      </c>
      <c r="O986" s="89">
        <v>0</v>
      </c>
      <c r="P986" s="89">
        <f>+K986-O986</f>
        <v>0</v>
      </c>
      <c r="Q986" s="90" t="str">
        <f>IF(AND($K986=0,O986=0),"0.00%",IF($K986=0,-1,IF(O986=0,1,($K986-O986)/ABS(O986))))</f>
        <v>0.00%</v>
      </c>
      <c r="R986" s="91"/>
      <c r="S986" s="89">
        <v>0</v>
      </c>
      <c r="T986" s="89">
        <f>+S986-K986</f>
        <v>0</v>
      </c>
      <c r="U986" s="335">
        <f>IF(C986=0,0,1)+IF(D986=0,0,1)+IF(E986=0,0,1)+IF(G986=0,0,1)+IF(K986=0,0,1)+IF(L986=0,0,1)+IF(M986=0,0,1)+IF(O986=0,0,1)</f>
        <v>0</v>
      </c>
    </row>
    <row r="987" spans="1:21" s="81" customFormat="1" ht="15" hidden="1">
      <c r="A987" s="87" t="s">
        <v>1102</v>
      </c>
      <c r="B987" s="88" t="s">
        <v>4555</v>
      </c>
      <c r="C987" s="89">
        <v>0</v>
      </c>
      <c r="D987" s="89">
        <v>0</v>
      </c>
      <c r="E987" s="89">
        <f>C987-D987</f>
        <v>0</v>
      </c>
      <c r="F987" s="90" t="str">
        <f>IF(AND($C987=0,D987=0),"0.00%",IF($C987=0,-1,IF(D987=0,1,($C987-D987)/ABS(D987))))</f>
        <v>0.00%</v>
      </c>
      <c r="G987" s="89">
        <v>0</v>
      </c>
      <c r="H987" s="89">
        <f>+C987-G987</f>
        <v>0</v>
      </c>
      <c r="I987" s="90" t="str">
        <f>IF(AND($C987=0,G987=0),"0.00%",IF($C987=0,-1,IF(G987=0,1,($C987-G987)/ABS(G987))))</f>
        <v>0.00%</v>
      </c>
      <c r="J987" s="91"/>
      <c r="K987" s="89">
        <v>0</v>
      </c>
      <c r="L987" s="89">
        <v>0</v>
      </c>
      <c r="M987" s="89">
        <f>K987-L987</f>
        <v>0</v>
      </c>
      <c r="N987" s="90" t="str">
        <f>IF(AND($K987=0,L987=0),"0.00%",IF($K987=0,-1,IF(L987=0,1,($K987-L987)/ABS(L987))))</f>
        <v>0.00%</v>
      </c>
      <c r="O987" s="89">
        <v>0</v>
      </c>
      <c r="P987" s="89">
        <f>+K987-O987</f>
        <v>0</v>
      </c>
      <c r="Q987" s="90" t="str">
        <f>IF(AND($K987=0,O987=0),"0.00%",IF($K987=0,-1,IF(O987=0,1,($K987-O987)/ABS(O987))))</f>
        <v>0.00%</v>
      </c>
      <c r="R987" s="91"/>
      <c r="S987" s="89">
        <v>0</v>
      </c>
      <c r="T987" s="89">
        <f>+S987-K987</f>
        <v>0</v>
      </c>
      <c r="U987" s="335">
        <f>IF(C987=0,0,1)+IF(D987=0,0,1)+IF(E987=0,0,1)+IF(G987=0,0,1)+IF(K987=0,0,1)+IF(L987=0,0,1)+IF(M987=0,0,1)+IF(O987=0,0,1)</f>
        <v>0</v>
      </c>
    </row>
    <row r="988" spans="1:21" s="81" customFormat="1" ht="15" hidden="1">
      <c r="A988" s="87" t="s">
        <v>1103</v>
      </c>
      <c r="B988" s="88" t="s">
        <v>4556</v>
      </c>
      <c r="C988" s="89">
        <v>0</v>
      </c>
      <c r="D988" s="89">
        <v>0</v>
      </c>
      <c r="E988" s="89">
        <f>C988-D988</f>
        <v>0</v>
      </c>
      <c r="F988" s="90" t="str">
        <f>IF(AND($C988=0,D988=0),"0.00%",IF($C988=0,-1,IF(D988=0,1,($C988-D988)/ABS(D988))))</f>
        <v>0.00%</v>
      </c>
      <c r="G988" s="89">
        <v>0</v>
      </c>
      <c r="H988" s="89">
        <f>+C988-G988</f>
        <v>0</v>
      </c>
      <c r="I988" s="90" t="str">
        <f>IF(AND($C988=0,G988=0),"0.00%",IF($C988=0,-1,IF(G988=0,1,($C988-G988)/ABS(G988))))</f>
        <v>0.00%</v>
      </c>
      <c r="J988" s="91"/>
      <c r="K988" s="89">
        <v>0</v>
      </c>
      <c r="L988" s="89">
        <v>0</v>
      </c>
      <c r="M988" s="89">
        <f>K988-L988</f>
        <v>0</v>
      </c>
      <c r="N988" s="90" t="str">
        <f>IF(AND($K988=0,L988=0),"0.00%",IF($K988=0,-1,IF(L988=0,1,($K988-L988)/ABS(L988))))</f>
        <v>0.00%</v>
      </c>
      <c r="O988" s="89">
        <v>0</v>
      </c>
      <c r="P988" s="89">
        <f>+K988-O988</f>
        <v>0</v>
      </c>
      <c r="Q988" s="90" t="str">
        <f>IF(AND($K988=0,O988=0),"0.00%",IF($K988=0,-1,IF(O988=0,1,($K988-O988)/ABS(O988))))</f>
        <v>0.00%</v>
      </c>
      <c r="R988" s="91"/>
      <c r="S988" s="89">
        <v>0</v>
      </c>
      <c r="T988" s="89">
        <f>+S988-K988</f>
        <v>0</v>
      </c>
      <c r="U988" s="335">
        <f>IF(C988=0,0,1)+IF(D988=0,0,1)+IF(E988=0,0,1)+IF(G988=0,0,1)+IF(K988=0,0,1)+IF(L988=0,0,1)+IF(M988=0,0,1)+IF(O988=0,0,1)</f>
        <v>0</v>
      </c>
    </row>
    <row r="989" spans="1:21" s="81" customFormat="1" ht="15" hidden="1">
      <c r="A989" s="87" t="s">
        <v>1104</v>
      </c>
      <c r="B989" s="88" t="s">
        <v>3835</v>
      </c>
      <c r="C989" s="89">
        <v>0</v>
      </c>
      <c r="D989" s="89">
        <v>0</v>
      </c>
      <c r="E989" s="89">
        <f>C989-D989</f>
        <v>0</v>
      </c>
      <c r="F989" s="90" t="str">
        <f>IF(AND($C989=0,D989=0),"0.00%",IF($C989=0,-1,IF(D989=0,1,($C989-D989)/ABS(D989))))</f>
        <v>0.00%</v>
      </c>
      <c r="G989" s="89">
        <v>0</v>
      </c>
      <c r="H989" s="89">
        <f>+C989-G989</f>
        <v>0</v>
      </c>
      <c r="I989" s="90" t="str">
        <f>IF(AND($C989=0,G989=0),"0.00%",IF($C989=0,-1,IF(G989=0,1,($C989-G989)/ABS(G989))))</f>
        <v>0.00%</v>
      </c>
      <c r="J989" s="91"/>
      <c r="K989" s="89">
        <v>0</v>
      </c>
      <c r="L989" s="89">
        <v>0</v>
      </c>
      <c r="M989" s="89">
        <f>K989-L989</f>
        <v>0</v>
      </c>
      <c r="N989" s="90" t="str">
        <f>IF(AND($K989=0,L989=0),"0.00%",IF($K989=0,-1,IF(L989=0,1,($K989-L989)/ABS(L989))))</f>
        <v>0.00%</v>
      </c>
      <c r="O989" s="89">
        <v>0</v>
      </c>
      <c r="P989" s="89">
        <f>+K989-O989</f>
        <v>0</v>
      </c>
      <c r="Q989" s="90" t="str">
        <f>IF(AND($K989=0,O989=0),"0.00%",IF($K989=0,-1,IF(O989=0,1,($K989-O989)/ABS(O989))))</f>
        <v>0.00%</v>
      </c>
      <c r="R989" s="91"/>
      <c r="S989" s="89">
        <v>0</v>
      </c>
      <c r="T989" s="89">
        <f>+S989-K989</f>
        <v>0</v>
      </c>
      <c r="U989" s="335">
        <f>IF(C989=0,0,1)+IF(D989=0,0,1)+IF(E989=0,0,1)+IF(G989=0,0,1)+IF(K989=0,0,1)+IF(L989=0,0,1)+IF(M989=0,0,1)+IF(O989=0,0,1)</f>
        <v>0</v>
      </c>
    </row>
    <row r="990" spans="1:21" s="81" customFormat="1" ht="15" hidden="1">
      <c r="A990" s="87" t="s">
        <v>1105</v>
      </c>
      <c r="B990" s="88" t="s">
        <v>4557</v>
      </c>
      <c r="C990" s="89">
        <v>0</v>
      </c>
      <c r="D990" s="89">
        <v>0</v>
      </c>
      <c r="E990" s="89">
        <f>C990-D990</f>
        <v>0</v>
      </c>
      <c r="F990" s="90" t="str">
        <f>IF(AND($C990=0,D990=0),"0.00%",IF($C990=0,-1,IF(D990=0,1,($C990-D990)/ABS(D990))))</f>
        <v>0.00%</v>
      </c>
      <c r="G990" s="89">
        <v>0</v>
      </c>
      <c r="H990" s="89">
        <f>+C990-G990</f>
        <v>0</v>
      </c>
      <c r="I990" s="90" t="str">
        <f>IF(AND($C990=0,G990=0),"0.00%",IF($C990=0,-1,IF(G990=0,1,($C990-G990)/ABS(G990))))</f>
        <v>0.00%</v>
      </c>
      <c r="J990" s="91"/>
      <c r="K990" s="89">
        <v>0</v>
      </c>
      <c r="L990" s="89">
        <v>0</v>
      </c>
      <c r="M990" s="89">
        <f>K990-L990</f>
        <v>0</v>
      </c>
      <c r="N990" s="90" t="str">
        <f>IF(AND($K990=0,L990=0),"0.00%",IF($K990=0,-1,IF(L990=0,1,($K990-L990)/ABS(L990))))</f>
        <v>0.00%</v>
      </c>
      <c r="O990" s="89">
        <v>0</v>
      </c>
      <c r="P990" s="89">
        <f>+K990-O990</f>
        <v>0</v>
      </c>
      <c r="Q990" s="90" t="str">
        <f>IF(AND($K990=0,O990=0),"0.00%",IF($K990=0,-1,IF(O990=0,1,($K990-O990)/ABS(O990))))</f>
        <v>0.00%</v>
      </c>
      <c r="R990" s="91"/>
      <c r="S990" s="89">
        <v>0</v>
      </c>
      <c r="T990" s="89">
        <f>+S990-K990</f>
        <v>0</v>
      </c>
      <c r="U990" s="335">
        <f>IF(C990=0,0,1)+IF(D990=0,0,1)+IF(E990=0,0,1)+IF(G990=0,0,1)+IF(K990=0,0,1)+IF(L990=0,0,1)+IF(M990=0,0,1)+IF(O990=0,0,1)</f>
        <v>0</v>
      </c>
    </row>
    <row r="991" spans="1:21" s="81" customFormat="1" ht="15" hidden="1">
      <c r="A991" s="87" t="s">
        <v>1106</v>
      </c>
      <c r="B991" s="88" t="s">
        <v>4558</v>
      </c>
      <c r="C991" s="89">
        <v>0</v>
      </c>
      <c r="D991" s="89">
        <v>0</v>
      </c>
      <c r="E991" s="89">
        <f>C991-D991</f>
        <v>0</v>
      </c>
      <c r="F991" s="90" t="str">
        <f>IF(AND($C991=0,D991=0),"0.00%",IF($C991=0,-1,IF(D991=0,1,($C991-D991)/ABS(D991))))</f>
        <v>0.00%</v>
      </c>
      <c r="G991" s="89">
        <v>0</v>
      </c>
      <c r="H991" s="89">
        <f>+C991-G991</f>
        <v>0</v>
      </c>
      <c r="I991" s="90" t="str">
        <f>IF(AND($C991=0,G991=0),"0.00%",IF($C991=0,-1,IF(G991=0,1,($C991-G991)/ABS(G991))))</f>
        <v>0.00%</v>
      </c>
      <c r="J991" s="91"/>
      <c r="K991" s="89">
        <v>0</v>
      </c>
      <c r="L991" s="89">
        <v>0</v>
      </c>
      <c r="M991" s="89">
        <f>K991-L991</f>
        <v>0</v>
      </c>
      <c r="N991" s="90" t="str">
        <f>IF(AND($K991=0,L991=0),"0.00%",IF($K991=0,-1,IF(L991=0,1,($K991-L991)/ABS(L991))))</f>
        <v>0.00%</v>
      </c>
      <c r="O991" s="89">
        <v>0</v>
      </c>
      <c r="P991" s="89">
        <f>+K991-O991</f>
        <v>0</v>
      </c>
      <c r="Q991" s="90" t="str">
        <f>IF(AND($K991=0,O991=0),"0.00%",IF($K991=0,-1,IF(O991=0,1,($K991-O991)/ABS(O991))))</f>
        <v>0.00%</v>
      </c>
      <c r="R991" s="91"/>
      <c r="S991" s="89">
        <v>0</v>
      </c>
      <c r="T991" s="89">
        <f>+S991-K991</f>
        <v>0</v>
      </c>
      <c r="U991" s="335">
        <f>IF(C991=0,0,1)+IF(D991=0,0,1)+IF(E991=0,0,1)+IF(G991=0,0,1)+IF(K991=0,0,1)+IF(L991=0,0,1)+IF(M991=0,0,1)+IF(O991=0,0,1)</f>
        <v>0</v>
      </c>
    </row>
    <row r="992" spans="1:21" s="81" customFormat="1" ht="15" hidden="1">
      <c r="A992" s="87" t="s">
        <v>1107</v>
      </c>
      <c r="B992" s="88" t="s">
        <v>4559</v>
      </c>
      <c r="C992" s="89">
        <v>0</v>
      </c>
      <c r="D992" s="89">
        <v>0</v>
      </c>
      <c r="E992" s="89">
        <f>C992-D992</f>
        <v>0</v>
      </c>
      <c r="F992" s="90" t="str">
        <f>IF(AND($C992=0,D992=0),"0.00%",IF($C992=0,-1,IF(D992=0,1,($C992-D992)/ABS(D992))))</f>
        <v>0.00%</v>
      </c>
      <c r="G992" s="89">
        <v>0</v>
      </c>
      <c r="H992" s="89">
        <f>+C992-G992</f>
        <v>0</v>
      </c>
      <c r="I992" s="90" t="str">
        <f>IF(AND($C992=0,G992=0),"0.00%",IF($C992=0,-1,IF(G992=0,1,($C992-G992)/ABS(G992))))</f>
        <v>0.00%</v>
      </c>
      <c r="J992" s="91"/>
      <c r="K992" s="89">
        <v>0</v>
      </c>
      <c r="L992" s="89">
        <v>0</v>
      </c>
      <c r="M992" s="89">
        <f>K992-L992</f>
        <v>0</v>
      </c>
      <c r="N992" s="90" t="str">
        <f>IF(AND($K992=0,L992=0),"0.00%",IF($K992=0,-1,IF(L992=0,1,($K992-L992)/ABS(L992))))</f>
        <v>0.00%</v>
      </c>
      <c r="O992" s="89">
        <v>0</v>
      </c>
      <c r="P992" s="89">
        <f>+K992-O992</f>
        <v>0</v>
      </c>
      <c r="Q992" s="90" t="str">
        <f>IF(AND($K992=0,O992=0),"0.00%",IF($K992=0,-1,IF(O992=0,1,($K992-O992)/ABS(O992))))</f>
        <v>0.00%</v>
      </c>
      <c r="R992" s="91"/>
      <c r="S992" s="89">
        <v>0</v>
      </c>
      <c r="T992" s="89">
        <f>+S992-K992</f>
        <v>0</v>
      </c>
      <c r="U992" s="335">
        <f>IF(C992=0,0,1)+IF(D992=0,0,1)+IF(E992=0,0,1)+IF(G992=0,0,1)+IF(K992=0,0,1)+IF(L992=0,0,1)+IF(M992=0,0,1)+IF(O992=0,0,1)</f>
        <v>0</v>
      </c>
    </row>
    <row r="993" spans="1:21" s="81" customFormat="1" ht="15" hidden="1">
      <c r="A993" s="87" t="s">
        <v>1108</v>
      </c>
      <c r="B993" s="88" t="s">
        <v>4560</v>
      </c>
      <c r="C993" s="89">
        <v>0</v>
      </c>
      <c r="D993" s="89">
        <v>0</v>
      </c>
      <c r="E993" s="89">
        <f>C993-D993</f>
        <v>0</v>
      </c>
      <c r="F993" s="90" t="str">
        <f>IF(AND($C993=0,D993=0),"0.00%",IF($C993=0,-1,IF(D993=0,1,($C993-D993)/ABS(D993))))</f>
        <v>0.00%</v>
      </c>
      <c r="G993" s="89">
        <v>0</v>
      </c>
      <c r="H993" s="89">
        <f>+C993-G993</f>
        <v>0</v>
      </c>
      <c r="I993" s="90" t="str">
        <f>IF(AND($C993=0,G993=0),"0.00%",IF($C993=0,-1,IF(G993=0,1,($C993-G993)/ABS(G993))))</f>
        <v>0.00%</v>
      </c>
      <c r="J993" s="91"/>
      <c r="K993" s="89">
        <v>0</v>
      </c>
      <c r="L993" s="89">
        <v>0</v>
      </c>
      <c r="M993" s="89">
        <f>K993-L993</f>
        <v>0</v>
      </c>
      <c r="N993" s="90" t="str">
        <f>IF(AND($K993=0,L993=0),"0.00%",IF($K993=0,-1,IF(L993=0,1,($K993-L993)/ABS(L993))))</f>
        <v>0.00%</v>
      </c>
      <c r="O993" s="89">
        <v>0</v>
      </c>
      <c r="P993" s="89">
        <f>+K993-O993</f>
        <v>0</v>
      </c>
      <c r="Q993" s="90" t="str">
        <f>IF(AND($K993=0,O993=0),"0.00%",IF($K993=0,-1,IF(O993=0,1,($K993-O993)/ABS(O993))))</f>
        <v>0.00%</v>
      </c>
      <c r="R993" s="91"/>
      <c r="S993" s="89">
        <v>0</v>
      </c>
      <c r="T993" s="89">
        <f>+S993-K993</f>
        <v>0</v>
      </c>
      <c r="U993" s="335">
        <f>IF(C993=0,0,1)+IF(D993=0,0,1)+IF(E993=0,0,1)+IF(G993=0,0,1)+IF(K993=0,0,1)+IF(L993=0,0,1)+IF(M993=0,0,1)+IF(O993=0,0,1)</f>
        <v>0</v>
      </c>
    </row>
    <row r="994" spans="1:21" s="81" customFormat="1" ht="15" hidden="1">
      <c r="A994" s="87" t="s">
        <v>1109</v>
      </c>
      <c r="B994" s="88" t="s">
        <v>4561</v>
      </c>
      <c r="C994" s="89">
        <v>0</v>
      </c>
      <c r="D994" s="89">
        <v>0</v>
      </c>
      <c r="E994" s="89">
        <f>C994-D994</f>
        <v>0</v>
      </c>
      <c r="F994" s="90" t="str">
        <f>IF(AND($C994=0,D994=0),"0.00%",IF($C994=0,-1,IF(D994=0,1,($C994-D994)/ABS(D994))))</f>
        <v>0.00%</v>
      </c>
      <c r="G994" s="89">
        <v>0</v>
      </c>
      <c r="H994" s="89">
        <f>+C994-G994</f>
        <v>0</v>
      </c>
      <c r="I994" s="90" t="str">
        <f>IF(AND($C994=0,G994=0),"0.00%",IF($C994=0,-1,IF(G994=0,1,($C994-G994)/ABS(G994))))</f>
        <v>0.00%</v>
      </c>
      <c r="J994" s="91"/>
      <c r="K994" s="89">
        <v>0</v>
      </c>
      <c r="L994" s="89">
        <v>0</v>
      </c>
      <c r="M994" s="89">
        <f>K994-L994</f>
        <v>0</v>
      </c>
      <c r="N994" s="90" t="str">
        <f>IF(AND($K994=0,L994=0),"0.00%",IF($K994=0,-1,IF(L994=0,1,($K994-L994)/ABS(L994))))</f>
        <v>0.00%</v>
      </c>
      <c r="O994" s="89">
        <v>0</v>
      </c>
      <c r="P994" s="89">
        <f>+K994-O994</f>
        <v>0</v>
      </c>
      <c r="Q994" s="90" t="str">
        <f>IF(AND($K994=0,O994=0),"0.00%",IF($K994=0,-1,IF(O994=0,1,($K994-O994)/ABS(O994))))</f>
        <v>0.00%</v>
      </c>
      <c r="R994" s="91"/>
      <c r="S994" s="89">
        <v>0</v>
      </c>
      <c r="T994" s="89">
        <f>+S994-K994</f>
        <v>0</v>
      </c>
      <c r="U994" s="335">
        <f>IF(C994=0,0,1)+IF(D994=0,0,1)+IF(E994=0,0,1)+IF(G994=0,0,1)+IF(K994=0,0,1)+IF(L994=0,0,1)+IF(M994=0,0,1)+IF(O994=0,0,1)</f>
        <v>0</v>
      </c>
    </row>
    <row r="995" spans="1:21" s="81" customFormat="1" ht="15" hidden="1">
      <c r="A995" s="87" t="s">
        <v>1110</v>
      </c>
      <c r="B995" s="88" t="s">
        <v>4562</v>
      </c>
      <c r="C995" s="89">
        <v>0</v>
      </c>
      <c r="D995" s="89">
        <v>0</v>
      </c>
      <c r="E995" s="89">
        <f>C995-D995</f>
        <v>0</v>
      </c>
      <c r="F995" s="90" t="str">
        <f>IF(AND($C995=0,D995=0),"0.00%",IF($C995=0,-1,IF(D995=0,1,($C995-D995)/ABS(D995))))</f>
        <v>0.00%</v>
      </c>
      <c r="G995" s="89">
        <v>0</v>
      </c>
      <c r="H995" s="89">
        <f>+C995-G995</f>
        <v>0</v>
      </c>
      <c r="I995" s="90" t="str">
        <f>IF(AND($C995=0,G995=0),"0.00%",IF($C995=0,-1,IF(G995=0,1,($C995-G995)/ABS(G995))))</f>
        <v>0.00%</v>
      </c>
      <c r="J995" s="91"/>
      <c r="K995" s="89">
        <v>0</v>
      </c>
      <c r="L995" s="89">
        <v>0</v>
      </c>
      <c r="M995" s="89">
        <f>K995-L995</f>
        <v>0</v>
      </c>
      <c r="N995" s="90" t="str">
        <f>IF(AND($K995=0,L995=0),"0.00%",IF($K995=0,-1,IF(L995=0,1,($K995-L995)/ABS(L995))))</f>
        <v>0.00%</v>
      </c>
      <c r="O995" s="89">
        <v>0</v>
      </c>
      <c r="P995" s="89">
        <f>+K995-O995</f>
        <v>0</v>
      </c>
      <c r="Q995" s="90" t="str">
        <f>IF(AND($K995=0,O995=0),"0.00%",IF($K995=0,-1,IF(O995=0,1,($K995-O995)/ABS(O995))))</f>
        <v>0.00%</v>
      </c>
      <c r="R995" s="91"/>
      <c r="S995" s="89">
        <v>0</v>
      </c>
      <c r="T995" s="89">
        <f>+S995-K995</f>
        <v>0</v>
      </c>
      <c r="U995" s="335">
        <f>IF(C995=0,0,1)+IF(D995=0,0,1)+IF(E995=0,0,1)+IF(G995=0,0,1)+IF(K995=0,0,1)+IF(L995=0,0,1)+IF(M995=0,0,1)+IF(O995=0,0,1)</f>
        <v>0</v>
      </c>
    </row>
    <row r="996" spans="1:21" s="81" customFormat="1" ht="15" hidden="1">
      <c r="A996" s="87" t="s">
        <v>1111</v>
      </c>
      <c r="B996" s="88" t="s">
        <v>4563</v>
      </c>
      <c r="C996" s="89">
        <v>0</v>
      </c>
      <c r="D996" s="89">
        <v>0</v>
      </c>
      <c r="E996" s="89">
        <f>C996-D996</f>
        <v>0</v>
      </c>
      <c r="F996" s="90" t="str">
        <f>IF(AND($C996=0,D996=0),"0.00%",IF($C996=0,-1,IF(D996=0,1,($C996-D996)/ABS(D996))))</f>
        <v>0.00%</v>
      </c>
      <c r="G996" s="89">
        <v>0</v>
      </c>
      <c r="H996" s="89">
        <f>+C996-G996</f>
        <v>0</v>
      </c>
      <c r="I996" s="90" t="str">
        <f>IF(AND($C996=0,G996=0),"0.00%",IF($C996=0,-1,IF(G996=0,1,($C996-G996)/ABS(G996))))</f>
        <v>0.00%</v>
      </c>
      <c r="J996" s="91"/>
      <c r="K996" s="89">
        <v>0</v>
      </c>
      <c r="L996" s="89">
        <v>0</v>
      </c>
      <c r="M996" s="89">
        <f>K996-L996</f>
        <v>0</v>
      </c>
      <c r="N996" s="90" t="str">
        <f>IF(AND($K996=0,L996=0),"0.00%",IF($K996=0,-1,IF(L996=0,1,($K996-L996)/ABS(L996))))</f>
        <v>0.00%</v>
      </c>
      <c r="O996" s="89">
        <v>0</v>
      </c>
      <c r="P996" s="89">
        <f>+K996-O996</f>
        <v>0</v>
      </c>
      <c r="Q996" s="90" t="str">
        <f>IF(AND($K996=0,O996=0),"0.00%",IF($K996=0,-1,IF(O996=0,1,($K996-O996)/ABS(O996))))</f>
        <v>0.00%</v>
      </c>
      <c r="R996" s="91"/>
      <c r="S996" s="89">
        <v>0</v>
      </c>
      <c r="T996" s="89">
        <f>+S996-K996</f>
        <v>0</v>
      </c>
      <c r="U996" s="335">
        <f>IF(C996=0,0,1)+IF(D996=0,0,1)+IF(E996=0,0,1)+IF(G996=0,0,1)+IF(K996=0,0,1)+IF(L996=0,0,1)+IF(M996=0,0,1)+IF(O996=0,0,1)</f>
        <v>0</v>
      </c>
    </row>
    <row r="997" spans="1:21" s="81" customFormat="1" ht="15" hidden="1">
      <c r="A997" s="87" t="s">
        <v>1112</v>
      </c>
      <c r="B997" s="88" t="s">
        <v>4564</v>
      </c>
      <c r="C997" s="89">
        <v>0</v>
      </c>
      <c r="D997" s="89">
        <v>0</v>
      </c>
      <c r="E997" s="89">
        <f>C997-D997</f>
        <v>0</v>
      </c>
      <c r="F997" s="90" t="str">
        <f>IF(AND($C997=0,D997=0),"0.00%",IF($C997=0,-1,IF(D997=0,1,($C997-D997)/ABS(D997))))</f>
        <v>0.00%</v>
      </c>
      <c r="G997" s="89">
        <v>0</v>
      </c>
      <c r="H997" s="89">
        <f>+C997-G997</f>
        <v>0</v>
      </c>
      <c r="I997" s="90" t="str">
        <f>IF(AND($C997=0,G997=0),"0.00%",IF($C997=0,-1,IF(G997=0,1,($C997-G997)/ABS(G997))))</f>
        <v>0.00%</v>
      </c>
      <c r="J997" s="91"/>
      <c r="K997" s="89">
        <v>0</v>
      </c>
      <c r="L997" s="89">
        <v>0</v>
      </c>
      <c r="M997" s="89">
        <f>K997-L997</f>
        <v>0</v>
      </c>
      <c r="N997" s="90" t="str">
        <f>IF(AND($K997=0,L997=0),"0.00%",IF($K997=0,-1,IF(L997=0,1,($K997-L997)/ABS(L997))))</f>
        <v>0.00%</v>
      </c>
      <c r="O997" s="89">
        <v>0</v>
      </c>
      <c r="P997" s="89">
        <f>+K997-O997</f>
        <v>0</v>
      </c>
      <c r="Q997" s="90" t="str">
        <f>IF(AND($K997=0,O997=0),"0.00%",IF($K997=0,-1,IF(O997=0,1,($K997-O997)/ABS(O997))))</f>
        <v>0.00%</v>
      </c>
      <c r="R997" s="91"/>
      <c r="S997" s="89">
        <v>0</v>
      </c>
      <c r="T997" s="89">
        <f>+S997-K997</f>
        <v>0</v>
      </c>
      <c r="U997" s="335">
        <f>IF(C997=0,0,1)+IF(D997=0,0,1)+IF(E997=0,0,1)+IF(G997=0,0,1)+IF(K997=0,0,1)+IF(L997=0,0,1)+IF(M997=0,0,1)+IF(O997=0,0,1)</f>
        <v>0</v>
      </c>
    </row>
    <row r="998" spans="1:21" s="81" customFormat="1" ht="15" hidden="1">
      <c r="A998" s="87" t="s">
        <v>1113</v>
      </c>
      <c r="B998" s="88" t="s">
        <v>4565</v>
      </c>
      <c r="C998" s="89">
        <v>0</v>
      </c>
      <c r="D998" s="89">
        <v>0</v>
      </c>
      <c r="E998" s="89">
        <f>C998-D998</f>
        <v>0</v>
      </c>
      <c r="F998" s="90" t="str">
        <f>IF(AND($C998=0,D998=0),"0.00%",IF($C998=0,-1,IF(D998=0,1,($C998-D998)/ABS(D998))))</f>
        <v>0.00%</v>
      </c>
      <c r="G998" s="89">
        <v>0</v>
      </c>
      <c r="H998" s="89">
        <f>+C998-G998</f>
        <v>0</v>
      </c>
      <c r="I998" s="90" t="str">
        <f>IF(AND($C998=0,G998=0),"0.00%",IF($C998=0,-1,IF(G998=0,1,($C998-G998)/ABS(G998))))</f>
        <v>0.00%</v>
      </c>
      <c r="J998" s="91"/>
      <c r="K998" s="89">
        <v>0</v>
      </c>
      <c r="L998" s="89">
        <v>0</v>
      </c>
      <c r="M998" s="89">
        <f>K998-L998</f>
        <v>0</v>
      </c>
      <c r="N998" s="90" t="str">
        <f>IF(AND($K998=0,L998=0),"0.00%",IF($K998=0,-1,IF(L998=0,1,($K998-L998)/ABS(L998))))</f>
        <v>0.00%</v>
      </c>
      <c r="O998" s="89">
        <v>0</v>
      </c>
      <c r="P998" s="89">
        <f>+K998-O998</f>
        <v>0</v>
      </c>
      <c r="Q998" s="90" t="str">
        <f>IF(AND($K998=0,O998=0),"0.00%",IF($K998=0,-1,IF(O998=0,1,($K998-O998)/ABS(O998))))</f>
        <v>0.00%</v>
      </c>
      <c r="R998" s="91"/>
      <c r="S998" s="89">
        <v>0</v>
      </c>
      <c r="T998" s="89">
        <f>+S998-K998</f>
        <v>0</v>
      </c>
      <c r="U998" s="335">
        <f>IF(C998=0,0,1)+IF(D998=0,0,1)+IF(E998=0,0,1)+IF(G998=0,0,1)+IF(K998=0,0,1)+IF(L998=0,0,1)+IF(M998=0,0,1)+IF(O998=0,0,1)</f>
        <v>0</v>
      </c>
    </row>
    <row r="999" spans="1:21" s="81" customFormat="1" ht="15" hidden="1">
      <c r="A999" s="87" t="s">
        <v>1114</v>
      </c>
      <c r="B999" s="88" t="s">
        <v>4566</v>
      </c>
      <c r="C999" s="89">
        <v>0</v>
      </c>
      <c r="D999" s="89">
        <v>0</v>
      </c>
      <c r="E999" s="89">
        <f>C999-D999</f>
        <v>0</v>
      </c>
      <c r="F999" s="90" t="str">
        <f>IF(AND($C999=0,D999=0),"0.00%",IF($C999=0,-1,IF(D999=0,1,($C999-D999)/ABS(D999))))</f>
        <v>0.00%</v>
      </c>
      <c r="G999" s="89">
        <v>0</v>
      </c>
      <c r="H999" s="89">
        <f>+C999-G999</f>
        <v>0</v>
      </c>
      <c r="I999" s="90" t="str">
        <f>IF(AND($C999=0,G999=0),"0.00%",IF($C999=0,-1,IF(G999=0,1,($C999-G999)/ABS(G999))))</f>
        <v>0.00%</v>
      </c>
      <c r="J999" s="91"/>
      <c r="K999" s="89">
        <v>0</v>
      </c>
      <c r="L999" s="89">
        <v>0</v>
      </c>
      <c r="M999" s="89">
        <f>K999-L999</f>
        <v>0</v>
      </c>
      <c r="N999" s="90" t="str">
        <f>IF(AND($K999=0,L999=0),"0.00%",IF($K999=0,-1,IF(L999=0,1,($K999-L999)/ABS(L999))))</f>
        <v>0.00%</v>
      </c>
      <c r="O999" s="89">
        <v>0</v>
      </c>
      <c r="P999" s="89">
        <f>+K999-O999</f>
        <v>0</v>
      </c>
      <c r="Q999" s="90" t="str">
        <f>IF(AND($K999=0,O999=0),"0.00%",IF($K999=0,-1,IF(O999=0,1,($K999-O999)/ABS(O999))))</f>
        <v>0.00%</v>
      </c>
      <c r="R999" s="91"/>
      <c r="S999" s="89">
        <v>0</v>
      </c>
      <c r="T999" s="89">
        <f>+S999-K999</f>
        <v>0</v>
      </c>
      <c r="U999" s="335">
        <f>IF(C999=0,0,1)+IF(D999=0,0,1)+IF(E999=0,0,1)+IF(G999=0,0,1)+IF(K999=0,0,1)+IF(L999=0,0,1)+IF(M999=0,0,1)+IF(O999=0,0,1)</f>
        <v>0</v>
      </c>
    </row>
    <row r="1000" spans="1:21" s="81" customFormat="1" ht="15" hidden="1">
      <c r="A1000" s="87" t="s">
        <v>1115</v>
      </c>
      <c r="B1000" s="88" t="s">
        <v>4567</v>
      </c>
      <c r="C1000" s="89">
        <v>0</v>
      </c>
      <c r="D1000" s="89">
        <v>0</v>
      </c>
      <c r="E1000" s="89">
        <f>C1000-D1000</f>
        <v>0</v>
      </c>
      <c r="F1000" s="90" t="str">
        <f>IF(AND($C1000=0,D1000=0),"0.00%",IF($C1000=0,-1,IF(D1000=0,1,($C1000-D1000)/ABS(D1000))))</f>
        <v>0.00%</v>
      </c>
      <c r="G1000" s="89">
        <v>0</v>
      </c>
      <c r="H1000" s="89">
        <f>+C1000-G1000</f>
        <v>0</v>
      </c>
      <c r="I1000" s="90" t="str">
        <f>IF(AND($C1000=0,G1000=0),"0.00%",IF($C1000=0,-1,IF(G1000=0,1,($C1000-G1000)/ABS(G1000))))</f>
        <v>0.00%</v>
      </c>
      <c r="J1000" s="91"/>
      <c r="K1000" s="89">
        <v>0</v>
      </c>
      <c r="L1000" s="89">
        <v>0</v>
      </c>
      <c r="M1000" s="89">
        <f>K1000-L1000</f>
        <v>0</v>
      </c>
      <c r="N1000" s="90" t="str">
        <f>IF(AND($K1000=0,L1000=0),"0.00%",IF($K1000=0,-1,IF(L1000=0,1,($K1000-L1000)/ABS(L1000))))</f>
        <v>0.00%</v>
      </c>
      <c r="O1000" s="89">
        <v>0</v>
      </c>
      <c r="P1000" s="89">
        <f>+K1000-O1000</f>
        <v>0</v>
      </c>
      <c r="Q1000" s="90" t="str">
        <f>IF(AND($K1000=0,O1000=0),"0.00%",IF($K1000=0,-1,IF(O1000=0,1,($K1000-O1000)/ABS(O1000))))</f>
        <v>0.00%</v>
      </c>
      <c r="R1000" s="91"/>
      <c r="S1000" s="89">
        <v>0</v>
      </c>
      <c r="T1000" s="89">
        <f>+S1000-K1000</f>
        <v>0</v>
      </c>
      <c r="U1000" s="335">
        <f>IF(C1000=0,0,1)+IF(D1000=0,0,1)+IF(E1000=0,0,1)+IF(G1000=0,0,1)+IF(K1000=0,0,1)+IF(L1000=0,0,1)+IF(M1000=0,0,1)+IF(O1000=0,0,1)</f>
        <v>0</v>
      </c>
    </row>
    <row r="1001" spans="1:21" s="81" customFormat="1" ht="15" hidden="1">
      <c r="A1001" s="87" t="s">
        <v>1116</v>
      </c>
      <c r="B1001" s="88" t="s">
        <v>4568</v>
      </c>
      <c r="C1001" s="89">
        <v>0</v>
      </c>
      <c r="D1001" s="89">
        <v>0</v>
      </c>
      <c r="E1001" s="89">
        <f>C1001-D1001</f>
        <v>0</v>
      </c>
      <c r="F1001" s="90" t="str">
        <f>IF(AND($C1001=0,D1001=0),"0.00%",IF($C1001=0,-1,IF(D1001=0,1,($C1001-D1001)/ABS(D1001))))</f>
        <v>0.00%</v>
      </c>
      <c r="G1001" s="89">
        <v>0</v>
      </c>
      <c r="H1001" s="89">
        <f>+C1001-G1001</f>
        <v>0</v>
      </c>
      <c r="I1001" s="90" t="str">
        <f>IF(AND($C1001=0,G1001=0),"0.00%",IF($C1001=0,-1,IF(G1001=0,1,($C1001-G1001)/ABS(G1001))))</f>
        <v>0.00%</v>
      </c>
      <c r="J1001" s="91"/>
      <c r="K1001" s="89">
        <v>0</v>
      </c>
      <c r="L1001" s="89">
        <v>0</v>
      </c>
      <c r="M1001" s="89">
        <f>K1001-L1001</f>
        <v>0</v>
      </c>
      <c r="N1001" s="90" t="str">
        <f>IF(AND($K1001=0,L1001=0),"0.00%",IF($K1001=0,-1,IF(L1001=0,1,($K1001-L1001)/ABS(L1001))))</f>
        <v>0.00%</v>
      </c>
      <c r="O1001" s="89">
        <v>0</v>
      </c>
      <c r="P1001" s="89">
        <f>+K1001-O1001</f>
        <v>0</v>
      </c>
      <c r="Q1001" s="90" t="str">
        <f>IF(AND($K1001=0,O1001=0),"0.00%",IF($K1001=0,-1,IF(O1001=0,1,($K1001-O1001)/ABS(O1001))))</f>
        <v>0.00%</v>
      </c>
      <c r="R1001" s="91"/>
      <c r="S1001" s="89">
        <v>0</v>
      </c>
      <c r="T1001" s="89">
        <f>+S1001-K1001</f>
        <v>0</v>
      </c>
      <c r="U1001" s="335">
        <f>IF(C1001=0,0,1)+IF(D1001=0,0,1)+IF(E1001=0,0,1)+IF(G1001=0,0,1)+IF(K1001=0,0,1)+IF(L1001=0,0,1)+IF(M1001=0,0,1)+IF(O1001=0,0,1)</f>
        <v>0</v>
      </c>
    </row>
    <row r="1002" spans="1:21" s="81" customFormat="1" ht="15" hidden="1">
      <c r="A1002" s="87" t="s">
        <v>1117</v>
      </c>
      <c r="B1002" s="88" t="s">
        <v>4569</v>
      </c>
      <c r="C1002" s="89">
        <v>0</v>
      </c>
      <c r="D1002" s="89">
        <v>0</v>
      </c>
      <c r="E1002" s="89">
        <f>C1002-D1002</f>
        <v>0</v>
      </c>
      <c r="F1002" s="90" t="str">
        <f>IF(AND($C1002=0,D1002=0),"0.00%",IF($C1002=0,-1,IF(D1002=0,1,($C1002-D1002)/ABS(D1002))))</f>
        <v>0.00%</v>
      </c>
      <c r="G1002" s="89">
        <v>0</v>
      </c>
      <c r="H1002" s="89">
        <f>+C1002-G1002</f>
        <v>0</v>
      </c>
      <c r="I1002" s="90" t="str">
        <f>IF(AND($C1002=0,G1002=0),"0.00%",IF($C1002=0,-1,IF(G1002=0,1,($C1002-G1002)/ABS(G1002))))</f>
        <v>0.00%</v>
      </c>
      <c r="J1002" s="91"/>
      <c r="K1002" s="89">
        <v>0</v>
      </c>
      <c r="L1002" s="89">
        <v>0</v>
      </c>
      <c r="M1002" s="89">
        <f>K1002-L1002</f>
        <v>0</v>
      </c>
      <c r="N1002" s="90" t="str">
        <f>IF(AND($K1002=0,L1002=0),"0.00%",IF($K1002=0,-1,IF(L1002=0,1,($K1002-L1002)/ABS(L1002))))</f>
        <v>0.00%</v>
      </c>
      <c r="O1002" s="89">
        <v>0</v>
      </c>
      <c r="P1002" s="89">
        <f>+K1002-O1002</f>
        <v>0</v>
      </c>
      <c r="Q1002" s="90" t="str">
        <f>IF(AND($K1002=0,O1002=0),"0.00%",IF($K1002=0,-1,IF(O1002=0,1,($K1002-O1002)/ABS(O1002))))</f>
        <v>0.00%</v>
      </c>
      <c r="R1002" s="91"/>
      <c r="S1002" s="89">
        <v>0</v>
      </c>
      <c r="T1002" s="89">
        <f>+S1002-K1002</f>
        <v>0</v>
      </c>
      <c r="U1002" s="335">
        <f>IF(C1002=0,0,1)+IF(D1002=0,0,1)+IF(E1002=0,0,1)+IF(G1002=0,0,1)+IF(K1002=0,0,1)+IF(L1002=0,0,1)+IF(M1002=0,0,1)+IF(O1002=0,0,1)</f>
        <v>0</v>
      </c>
    </row>
    <row r="1003" spans="1:21" s="81" customFormat="1" ht="15" hidden="1">
      <c r="A1003" s="87" t="s">
        <v>1118</v>
      </c>
      <c r="B1003" s="88" t="s">
        <v>4570</v>
      </c>
      <c r="C1003" s="89">
        <v>0</v>
      </c>
      <c r="D1003" s="89">
        <v>0</v>
      </c>
      <c r="E1003" s="89">
        <f>C1003-D1003</f>
        <v>0</v>
      </c>
      <c r="F1003" s="90" t="str">
        <f>IF(AND($C1003=0,D1003=0),"0.00%",IF($C1003=0,-1,IF(D1003=0,1,($C1003-D1003)/ABS(D1003))))</f>
        <v>0.00%</v>
      </c>
      <c r="G1003" s="89">
        <v>0</v>
      </c>
      <c r="H1003" s="89">
        <f>+C1003-G1003</f>
        <v>0</v>
      </c>
      <c r="I1003" s="90" t="str">
        <f>IF(AND($C1003=0,G1003=0),"0.00%",IF($C1003=0,-1,IF(G1003=0,1,($C1003-G1003)/ABS(G1003))))</f>
        <v>0.00%</v>
      </c>
      <c r="J1003" s="91"/>
      <c r="K1003" s="89">
        <v>0</v>
      </c>
      <c r="L1003" s="89">
        <v>0</v>
      </c>
      <c r="M1003" s="89">
        <f>K1003-L1003</f>
        <v>0</v>
      </c>
      <c r="N1003" s="90" t="str">
        <f>IF(AND($K1003=0,L1003=0),"0.00%",IF($K1003=0,-1,IF(L1003=0,1,($K1003-L1003)/ABS(L1003))))</f>
        <v>0.00%</v>
      </c>
      <c r="O1003" s="89">
        <v>0</v>
      </c>
      <c r="P1003" s="89">
        <f>+K1003-O1003</f>
        <v>0</v>
      </c>
      <c r="Q1003" s="90" t="str">
        <f>IF(AND($K1003=0,O1003=0),"0.00%",IF($K1003=0,-1,IF(O1003=0,1,($K1003-O1003)/ABS(O1003))))</f>
        <v>0.00%</v>
      </c>
      <c r="R1003" s="91"/>
      <c r="S1003" s="89">
        <v>0</v>
      </c>
      <c r="T1003" s="89">
        <f>+S1003-K1003</f>
        <v>0</v>
      </c>
      <c r="U1003" s="335">
        <f>IF(C1003=0,0,1)+IF(D1003=0,0,1)+IF(E1003=0,0,1)+IF(G1003=0,0,1)+IF(K1003=0,0,1)+IF(L1003=0,0,1)+IF(M1003=0,0,1)+IF(O1003=0,0,1)</f>
        <v>0</v>
      </c>
    </row>
    <row r="1004" spans="1:21" s="81" customFormat="1" ht="15" hidden="1">
      <c r="A1004" s="87" t="s">
        <v>1119</v>
      </c>
      <c r="B1004" s="88" t="s">
        <v>4571</v>
      </c>
      <c r="C1004" s="89">
        <v>0</v>
      </c>
      <c r="D1004" s="89">
        <v>0</v>
      </c>
      <c r="E1004" s="89">
        <f>C1004-D1004</f>
        <v>0</v>
      </c>
      <c r="F1004" s="90" t="str">
        <f>IF(AND($C1004=0,D1004=0),"0.00%",IF($C1004=0,-1,IF(D1004=0,1,($C1004-D1004)/ABS(D1004))))</f>
        <v>0.00%</v>
      </c>
      <c r="G1004" s="89">
        <v>0</v>
      </c>
      <c r="H1004" s="89">
        <f>+C1004-G1004</f>
        <v>0</v>
      </c>
      <c r="I1004" s="90" t="str">
        <f>IF(AND($C1004=0,G1004=0),"0.00%",IF($C1004=0,-1,IF(G1004=0,1,($C1004-G1004)/ABS(G1004))))</f>
        <v>0.00%</v>
      </c>
      <c r="J1004" s="91"/>
      <c r="K1004" s="89">
        <v>0</v>
      </c>
      <c r="L1004" s="89">
        <v>0</v>
      </c>
      <c r="M1004" s="89">
        <f>K1004-L1004</f>
        <v>0</v>
      </c>
      <c r="N1004" s="90" t="str">
        <f>IF(AND($K1004=0,L1004=0),"0.00%",IF($K1004=0,-1,IF(L1004=0,1,($K1004-L1004)/ABS(L1004))))</f>
        <v>0.00%</v>
      </c>
      <c r="O1004" s="89">
        <v>0</v>
      </c>
      <c r="P1004" s="89">
        <f>+K1004-O1004</f>
        <v>0</v>
      </c>
      <c r="Q1004" s="90" t="str">
        <f>IF(AND($K1004=0,O1004=0),"0.00%",IF($K1004=0,-1,IF(O1004=0,1,($K1004-O1004)/ABS(O1004))))</f>
        <v>0.00%</v>
      </c>
      <c r="R1004" s="91"/>
      <c r="S1004" s="89">
        <v>0</v>
      </c>
      <c r="T1004" s="89">
        <f>+S1004-K1004</f>
        <v>0</v>
      </c>
      <c r="U1004" s="335">
        <f>IF(C1004=0,0,1)+IF(D1004=0,0,1)+IF(E1004=0,0,1)+IF(G1004=0,0,1)+IF(K1004=0,0,1)+IF(L1004=0,0,1)+IF(M1004=0,0,1)+IF(O1004=0,0,1)</f>
        <v>0</v>
      </c>
    </row>
    <row r="1005" spans="1:21" s="81" customFormat="1" ht="15" hidden="1">
      <c r="A1005" s="87" t="s">
        <v>1120</v>
      </c>
      <c r="B1005" s="88" t="s">
        <v>4572</v>
      </c>
      <c r="C1005" s="89">
        <v>0</v>
      </c>
      <c r="D1005" s="89">
        <v>0</v>
      </c>
      <c r="E1005" s="89">
        <f>C1005-D1005</f>
        <v>0</v>
      </c>
      <c r="F1005" s="90" t="str">
        <f>IF(AND($C1005=0,D1005=0),"0.00%",IF($C1005=0,-1,IF(D1005=0,1,($C1005-D1005)/ABS(D1005))))</f>
        <v>0.00%</v>
      </c>
      <c r="G1005" s="89">
        <v>0</v>
      </c>
      <c r="H1005" s="89">
        <f>+C1005-G1005</f>
        <v>0</v>
      </c>
      <c r="I1005" s="90" t="str">
        <f>IF(AND($C1005=0,G1005=0),"0.00%",IF($C1005=0,-1,IF(G1005=0,1,($C1005-G1005)/ABS(G1005))))</f>
        <v>0.00%</v>
      </c>
      <c r="J1005" s="91"/>
      <c r="K1005" s="89">
        <v>0</v>
      </c>
      <c r="L1005" s="89">
        <v>0</v>
      </c>
      <c r="M1005" s="89">
        <f>K1005-L1005</f>
        <v>0</v>
      </c>
      <c r="N1005" s="90" t="str">
        <f>IF(AND($K1005=0,L1005=0),"0.00%",IF($K1005=0,-1,IF(L1005=0,1,($K1005-L1005)/ABS(L1005))))</f>
        <v>0.00%</v>
      </c>
      <c r="O1005" s="89">
        <v>0</v>
      </c>
      <c r="P1005" s="89">
        <f>+K1005-O1005</f>
        <v>0</v>
      </c>
      <c r="Q1005" s="90" t="str">
        <f>IF(AND($K1005=0,O1005=0),"0.00%",IF($K1005=0,-1,IF(O1005=0,1,($K1005-O1005)/ABS(O1005))))</f>
        <v>0.00%</v>
      </c>
      <c r="R1005" s="91"/>
      <c r="S1005" s="89">
        <v>0</v>
      </c>
      <c r="T1005" s="89">
        <f>+S1005-K1005</f>
        <v>0</v>
      </c>
      <c r="U1005" s="335">
        <f>IF(C1005=0,0,1)+IF(D1005=0,0,1)+IF(E1005=0,0,1)+IF(G1005=0,0,1)+IF(K1005=0,0,1)+IF(L1005=0,0,1)+IF(M1005=0,0,1)+IF(O1005=0,0,1)</f>
        <v>0</v>
      </c>
    </row>
    <row r="1006" spans="1:21" s="81" customFormat="1" ht="15" hidden="1">
      <c r="A1006" s="87" t="s">
        <v>1121</v>
      </c>
      <c r="B1006" s="88" t="s">
        <v>4573</v>
      </c>
      <c r="C1006" s="89">
        <v>0</v>
      </c>
      <c r="D1006" s="89">
        <v>0</v>
      </c>
      <c r="E1006" s="89">
        <f>C1006-D1006</f>
        <v>0</v>
      </c>
      <c r="F1006" s="90" t="str">
        <f>IF(AND($C1006=0,D1006=0),"0.00%",IF($C1006=0,-1,IF(D1006=0,1,($C1006-D1006)/ABS(D1006))))</f>
        <v>0.00%</v>
      </c>
      <c r="G1006" s="89">
        <v>0</v>
      </c>
      <c r="H1006" s="89">
        <f>+C1006-G1006</f>
        <v>0</v>
      </c>
      <c r="I1006" s="90" t="str">
        <f>IF(AND($C1006=0,G1006=0),"0.00%",IF($C1006=0,-1,IF(G1006=0,1,($C1006-G1006)/ABS(G1006))))</f>
        <v>0.00%</v>
      </c>
      <c r="J1006" s="91"/>
      <c r="K1006" s="89">
        <v>0</v>
      </c>
      <c r="L1006" s="89">
        <v>0</v>
      </c>
      <c r="M1006" s="89">
        <f>K1006-L1006</f>
        <v>0</v>
      </c>
      <c r="N1006" s="90" t="str">
        <f>IF(AND($K1006=0,L1006=0),"0.00%",IF($K1006=0,-1,IF(L1006=0,1,($K1006-L1006)/ABS(L1006))))</f>
        <v>0.00%</v>
      </c>
      <c r="O1006" s="89">
        <v>0</v>
      </c>
      <c r="P1006" s="89">
        <f>+K1006-O1006</f>
        <v>0</v>
      </c>
      <c r="Q1006" s="90" t="str">
        <f>IF(AND($K1006=0,O1006=0),"0.00%",IF($K1006=0,-1,IF(O1006=0,1,($K1006-O1006)/ABS(O1006))))</f>
        <v>0.00%</v>
      </c>
      <c r="R1006" s="91"/>
      <c r="S1006" s="89">
        <v>0</v>
      </c>
      <c r="T1006" s="89">
        <f>+S1006-K1006</f>
        <v>0</v>
      </c>
      <c r="U1006" s="335">
        <f>IF(C1006=0,0,1)+IF(D1006=0,0,1)+IF(E1006=0,0,1)+IF(G1006=0,0,1)+IF(K1006=0,0,1)+IF(L1006=0,0,1)+IF(M1006=0,0,1)+IF(O1006=0,0,1)</f>
        <v>0</v>
      </c>
    </row>
    <row r="1007" spans="1:21" s="81" customFormat="1" ht="15" hidden="1">
      <c r="A1007" s="87" t="s">
        <v>1122</v>
      </c>
      <c r="B1007" s="88" t="s">
        <v>4574</v>
      </c>
      <c r="C1007" s="89">
        <v>0</v>
      </c>
      <c r="D1007" s="89">
        <v>0</v>
      </c>
      <c r="E1007" s="89">
        <f>C1007-D1007</f>
        <v>0</v>
      </c>
      <c r="F1007" s="90" t="str">
        <f>IF(AND($C1007=0,D1007=0),"0.00%",IF($C1007=0,-1,IF(D1007=0,1,($C1007-D1007)/ABS(D1007))))</f>
        <v>0.00%</v>
      </c>
      <c r="G1007" s="89">
        <v>0</v>
      </c>
      <c r="H1007" s="89">
        <f>+C1007-G1007</f>
        <v>0</v>
      </c>
      <c r="I1007" s="90" t="str">
        <f>IF(AND($C1007=0,G1007=0),"0.00%",IF($C1007=0,-1,IF(G1007=0,1,($C1007-G1007)/ABS(G1007))))</f>
        <v>0.00%</v>
      </c>
      <c r="J1007" s="91"/>
      <c r="K1007" s="89">
        <v>0</v>
      </c>
      <c r="L1007" s="89">
        <v>0</v>
      </c>
      <c r="M1007" s="89">
        <f>K1007-L1007</f>
        <v>0</v>
      </c>
      <c r="N1007" s="90" t="str">
        <f>IF(AND($K1007=0,L1007=0),"0.00%",IF($K1007=0,-1,IF(L1007=0,1,($K1007-L1007)/ABS(L1007))))</f>
        <v>0.00%</v>
      </c>
      <c r="O1007" s="89">
        <v>0</v>
      </c>
      <c r="P1007" s="89">
        <f>+K1007-O1007</f>
        <v>0</v>
      </c>
      <c r="Q1007" s="90" t="str">
        <f>IF(AND($K1007=0,O1007=0),"0.00%",IF($K1007=0,-1,IF(O1007=0,1,($K1007-O1007)/ABS(O1007))))</f>
        <v>0.00%</v>
      </c>
      <c r="R1007" s="91"/>
      <c r="S1007" s="89">
        <v>0</v>
      </c>
      <c r="T1007" s="89">
        <f>+S1007-K1007</f>
        <v>0</v>
      </c>
      <c r="U1007" s="335">
        <f>IF(C1007=0,0,1)+IF(D1007=0,0,1)+IF(E1007=0,0,1)+IF(G1007=0,0,1)+IF(K1007=0,0,1)+IF(L1007=0,0,1)+IF(M1007=0,0,1)+IF(O1007=0,0,1)</f>
        <v>0</v>
      </c>
    </row>
    <row r="1008" spans="1:21" s="81" customFormat="1" ht="15" hidden="1">
      <c r="A1008" s="87" t="s">
        <v>1123</v>
      </c>
      <c r="B1008" s="88" t="s">
        <v>4575</v>
      </c>
      <c r="C1008" s="89">
        <v>0</v>
      </c>
      <c r="D1008" s="89">
        <v>0</v>
      </c>
      <c r="E1008" s="89">
        <f>C1008-D1008</f>
        <v>0</v>
      </c>
      <c r="F1008" s="90" t="str">
        <f>IF(AND($C1008=0,D1008=0),"0.00%",IF($C1008=0,-1,IF(D1008=0,1,($C1008-D1008)/ABS(D1008))))</f>
        <v>0.00%</v>
      </c>
      <c r="G1008" s="89">
        <v>0</v>
      </c>
      <c r="H1008" s="89">
        <f>+C1008-G1008</f>
        <v>0</v>
      </c>
      <c r="I1008" s="90" t="str">
        <f>IF(AND($C1008=0,G1008=0),"0.00%",IF($C1008=0,-1,IF(G1008=0,1,($C1008-G1008)/ABS(G1008))))</f>
        <v>0.00%</v>
      </c>
      <c r="J1008" s="91"/>
      <c r="K1008" s="89">
        <v>0</v>
      </c>
      <c r="L1008" s="89">
        <v>0</v>
      </c>
      <c r="M1008" s="89">
        <f>K1008-L1008</f>
        <v>0</v>
      </c>
      <c r="N1008" s="90" t="str">
        <f>IF(AND($K1008=0,L1008=0),"0.00%",IF($K1008=0,-1,IF(L1008=0,1,($K1008-L1008)/ABS(L1008))))</f>
        <v>0.00%</v>
      </c>
      <c r="O1008" s="89">
        <v>0</v>
      </c>
      <c r="P1008" s="89">
        <f>+K1008-O1008</f>
        <v>0</v>
      </c>
      <c r="Q1008" s="90" t="str">
        <f>IF(AND($K1008=0,O1008=0),"0.00%",IF($K1008=0,-1,IF(O1008=0,1,($K1008-O1008)/ABS(O1008))))</f>
        <v>0.00%</v>
      </c>
      <c r="R1008" s="91"/>
      <c r="S1008" s="89">
        <v>0</v>
      </c>
      <c r="T1008" s="89">
        <f>+S1008-K1008</f>
        <v>0</v>
      </c>
      <c r="U1008" s="335">
        <f>IF(C1008=0,0,1)+IF(D1008=0,0,1)+IF(E1008=0,0,1)+IF(G1008=0,0,1)+IF(K1008=0,0,1)+IF(L1008=0,0,1)+IF(M1008=0,0,1)+IF(O1008=0,0,1)</f>
        <v>0</v>
      </c>
    </row>
    <row r="1009" spans="1:21" s="81" customFormat="1" ht="15" hidden="1">
      <c r="A1009" s="87" t="s">
        <v>1124</v>
      </c>
      <c r="B1009" s="88" t="s">
        <v>4576</v>
      </c>
      <c r="C1009" s="89">
        <v>0</v>
      </c>
      <c r="D1009" s="89">
        <v>0</v>
      </c>
      <c r="E1009" s="89">
        <f>C1009-D1009</f>
        <v>0</v>
      </c>
      <c r="F1009" s="90" t="str">
        <f>IF(AND($C1009=0,D1009=0),"0.00%",IF($C1009=0,-1,IF(D1009=0,1,($C1009-D1009)/ABS(D1009))))</f>
        <v>0.00%</v>
      </c>
      <c r="G1009" s="89">
        <v>0</v>
      </c>
      <c r="H1009" s="89">
        <f>+C1009-G1009</f>
        <v>0</v>
      </c>
      <c r="I1009" s="90" t="str">
        <f>IF(AND($C1009=0,G1009=0),"0.00%",IF($C1009=0,-1,IF(G1009=0,1,($C1009-G1009)/ABS(G1009))))</f>
        <v>0.00%</v>
      </c>
      <c r="J1009" s="91"/>
      <c r="K1009" s="89">
        <v>0</v>
      </c>
      <c r="L1009" s="89">
        <v>0</v>
      </c>
      <c r="M1009" s="89">
        <f>K1009-L1009</f>
        <v>0</v>
      </c>
      <c r="N1009" s="90" t="str">
        <f>IF(AND($K1009=0,L1009=0),"0.00%",IF($K1009=0,-1,IF(L1009=0,1,($K1009-L1009)/ABS(L1009))))</f>
        <v>0.00%</v>
      </c>
      <c r="O1009" s="89">
        <v>0</v>
      </c>
      <c r="P1009" s="89">
        <f>+K1009-O1009</f>
        <v>0</v>
      </c>
      <c r="Q1009" s="90" t="str">
        <f>IF(AND($K1009=0,O1009=0),"0.00%",IF($K1009=0,-1,IF(O1009=0,1,($K1009-O1009)/ABS(O1009))))</f>
        <v>0.00%</v>
      </c>
      <c r="R1009" s="91"/>
      <c r="S1009" s="89">
        <v>0</v>
      </c>
      <c r="T1009" s="89">
        <f>+S1009-K1009</f>
        <v>0</v>
      </c>
      <c r="U1009" s="335">
        <f>IF(C1009=0,0,1)+IF(D1009=0,0,1)+IF(E1009=0,0,1)+IF(G1009=0,0,1)+IF(K1009=0,0,1)+IF(L1009=0,0,1)+IF(M1009=0,0,1)+IF(O1009=0,0,1)</f>
        <v>0</v>
      </c>
    </row>
    <row r="1010" spans="1:21" s="81" customFormat="1" ht="15" hidden="1">
      <c r="A1010" s="87" t="s">
        <v>1125</v>
      </c>
      <c r="B1010" s="88" t="s">
        <v>4577</v>
      </c>
      <c r="C1010" s="89">
        <v>0</v>
      </c>
      <c r="D1010" s="89">
        <v>0</v>
      </c>
      <c r="E1010" s="89">
        <f>C1010-D1010</f>
        <v>0</v>
      </c>
      <c r="F1010" s="90" t="str">
        <f>IF(AND($C1010=0,D1010=0),"0.00%",IF($C1010=0,-1,IF(D1010=0,1,($C1010-D1010)/ABS(D1010))))</f>
        <v>0.00%</v>
      </c>
      <c r="G1010" s="89">
        <v>0</v>
      </c>
      <c r="H1010" s="89">
        <f>+C1010-G1010</f>
        <v>0</v>
      </c>
      <c r="I1010" s="90" t="str">
        <f>IF(AND($C1010=0,G1010=0),"0.00%",IF($C1010=0,-1,IF(G1010=0,1,($C1010-G1010)/ABS(G1010))))</f>
        <v>0.00%</v>
      </c>
      <c r="J1010" s="91"/>
      <c r="K1010" s="89">
        <v>0</v>
      </c>
      <c r="L1010" s="89">
        <v>0</v>
      </c>
      <c r="M1010" s="89">
        <f>K1010-L1010</f>
        <v>0</v>
      </c>
      <c r="N1010" s="90" t="str">
        <f>IF(AND($K1010=0,L1010=0),"0.00%",IF($K1010=0,-1,IF(L1010=0,1,($K1010-L1010)/ABS(L1010))))</f>
        <v>0.00%</v>
      </c>
      <c r="O1010" s="89">
        <v>0</v>
      </c>
      <c r="P1010" s="89">
        <f>+K1010-O1010</f>
        <v>0</v>
      </c>
      <c r="Q1010" s="90" t="str">
        <f>IF(AND($K1010=0,O1010=0),"0.00%",IF($K1010=0,-1,IF(O1010=0,1,($K1010-O1010)/ABS(O1010))))</f>
        <v>0.00%</v>
      </c>
      <c r="R1010" s="91"/>
      <c r="S1010" s="89">
        <v>0</v>
      </c>
      <c r="T1010" s="89">
        <f>+S1010-K1010</f>
        <v>0</v>
      </c>
      <c r="U1010" s="335">
        <f>IF(C1010=0,0,1)+IF(D1010=0,0,1)+IF(E1010=0,0,1)+IF(G1010=0,0,1)+IF(K1010=0,0,1)+IF(L1010=0,0,1)+IF(M1010=0,0,1)+IF(O1010=0,0,1)</f>
        <v>0</v>
      </c>
    </row>
    <row r="1011" spans="1:21" s="81" customFormat="1" ht="15" hidden="1">
      <c r="A1011" s="87" t="s">
        <v>1126</v>
      </c>
      <c r="B1011" s="88" t="s">
        <v>4578</v>
      </c>
      <c r="C1011" s="89">
        <v>0</v>
      </c>
      <c r="D1011" s="89">
        <v>0</v>
      </c>
      <c r="E1011" s="89">
        <f>C1011-D1011</f>
        <v>0</v>
      </c>
      <c r="F1011" s="90" t="str">
        <f>IF(AND($C1011=0,D1011=0),"0.00%",IF($C1011=0,-1,IF(D1011=0,1,($C1011-D1011)/ABS(D1011))))</f>
        <v>0.00%</v>
      </c>
      <c r="G1011" s="89">
        <v>0</v>
      </c>
      <c r="H1011" s="89">
        <f>+C1011-G1011</f>
        <v>0</v>
      </c>
      <c r="I1011" s="90" t="str">
        <f>IF(AND($C1011=0,G1011=0),"0.00%",IF($C1011=0,-1,IF(G1011=0,1,($C1011-G1011)/ABS(G1011))))</f>
        <v>0.00%</v>
      </c>
      <c r="J1011" s="91"/>
      <c r="K1011" s="89">
        <v>0</v>
      </c>
      <c r="L1011" s="89">
        <v>0</v>
      </c>
      <c r="M1011" s="89">
        <f>K1011-L1011</f>
        <v>0</v>
      </c>
      <c r="N1011" s="90" t="str">
        <f>IF(AND($K1011=0,L1011=0),"0.00%",IF($K1011=0,-1,IF(L1011=0,1,($K1011-L1011)/ABS(L1011))))</f>
        <v>0.00%</v>
      </c>
      <c r="O1011" s="89">
        <v>0</v>
      </c>
      <c r="P1011" s="89">
        <f>+K1011-O1011</f>
        <v>0</v>
      </c>
      <c r="Q1011" s="90" t="str">
        <f>IF(AND($K1011=0,O1011=0),"0.00%",IF($K1011=0,-1,IF(O1011=0,1,($K1011-O1011)/ABS(O1011))))</f>
        <v>0.00%</v>
      </c>
      <c r="R1011" s="91"/>
      <c r="S1011" s="89">
        <v>0</v>
      </c>
      <c r="T1011" s="89">
        <f>+S1011-K1011</f>
        <v>0</v>
      </c>
      <c r="U1011" s="335">
        <f>IF(C1011=0,0,1)+IF(D1011=0,0,1)+IF(E1011=0,0,1)+IF(G1011=0,0,1)+IF(K1011=0,0,1)+IF(L1011=0,0,1)+IF(M1011=0,0,1)+IF(O1011=0,0,1)</f>
        <v>0</v>
      </c>
    </row>
    <row r="1012" spans="1:21" s="81" customFormat="1" ht="15" hidden="1">
      <c r="A1012" s="87" t="s">
        <v>1127</v>
      </c>
      <c r="B1012" s="88" t="s">
        <v>4579</v>
      </c>
      <c r="C1012" s="89">
        <v>0</v>
      </c>
      <c r="D1012" s="89">
        <v>0</v>
      </c>
      <c r="E1012" s="89">
        <f>C1012-D1012</f>
        <v>0</v>
      </c>
      <c r="F1012" s="90" t="str">
        <f>IF(AND($C1012=0,D1012=0),"0.00%",IF($C1012=0,-1,IF(D1012=0,1,($C1012-D1012)/ABS(D1012))))</f>
        <v>0.00%</v>
      </c>
      <c r="G1012" s="89">
        <v>0</v>
      </c>
      <c r="H1012" s="89">
        <f>+C1012-G1012</f>
        <v>0</v>
      </c>
      <c r="I1012" s="90" t="str">
        <f>IF(AND($C1012=0,G1012=0),"0.00%",IF($C1012=0,-1,IF(G1012=0,1,($C1012-G1012)/ABS(G1012))))</f>
        <v>0.00%</v>
      </c>
      <c r="J1012" s="91"/>
      <c r="K1012" s="89">
        <v>0</v>
      </c>
      <c r="L1012" s="89">
        <v>0</v>
      </c>
      <c r="M1012" s="89">
        <f>K1012-L1012</f>
        <v>0</v>
      </c>
      <c r="N1012" s="90" t="str">
        <f>IF(AND($K1012=0,L1012=0),"0.00%",IF($K1012=0,-1,IF(L1012=0,1,($K1012-L1012)/ABS(L1012))))</f>
        <v>0.00%</v>
      </c>
      <c r="O1012" s="89">
        <v>0</v>
      </c>
      <c r="P1012" s="89">
        <f>+K1012-O1012</f>
        <v>0</v>
      </c>
      <c r="Q1012" s="90" t="str">
        <f>IF(AND($K1012=0,O1012=0),"0.00%",IF($K1012=0,-1,IF(O1012=0,1,($K1012-O1012)/ABS(O1012))))</f>
        <v>0.00%</v>
      </c>
      <c r="R1012" s="91"/>
      <c r="S1012" s="89">
        <v>0</v>
      </c>
      <c r="T1012" s="89">
        <f>+S1012-K1012</f>
        <v>0</v>
      </c>
      <c r="U1012" s="335">
        <f>IF(C1012=0,0,1)+IF(D1012=0,0,1)+IF(E1012=0,0,1)+IF(G1012=0,0,1)+IF(K1012=0,0,1)+IF(L1012=0,0,1)+IF(M1012=0,0,1)+IF(O1012=0,0,1)</f>
        <v>0</v>
      </c>
    </row>
    <row r="1013" spans="1:21" s="81" customFormat="1" ht="15" hidden="1">
      <c r="A1013" s="87" t="s">
        <v>1128</v>
      </c>
      <c r="B1013" s="88" t="s">
        <v>4580</v>
      </c>
      <c r="C1013" s="89">
        <v>0</v>
      </c>
      <c r="D1013" s="89">
        <v>0</v>
      </c>
      <c r="E1013" s="89">
        <f>C1013-D1013</f>
        <v>0</v>
      </c>
      <c r="F1013" s="90" t="str">
        <f>IF(AND($C1013=0,D1013=0),"0.00%",IF($C1013=0,-1,IF(D1013=0,1,($C1013-D1013)/ABS(D1013))))</f>
        <v>0.00%</v>
      </c>
      <c r="G1013" s="89">
        <v>0</v>
      </c>
      <c r="H1013" s="89">
        <f>+C1013-G1013</f>
        <v>0</v>
      </c>
      <c r="I1013" s="90" t="str">
        <f>IF(AND($C1013=0,G1013=0),"0.00%",IF($C1013=0,-1,IF(G1013=0,1,($C1013-G1013)/ABS(G1013))))</f>
        <v>0.00%</v>
      </c>
      <c r="J1013" s="91"/>
      <c r="K1013" s="89">
        <v>0</v>
      </c>
      <c r="L1013" s="89">
        <v>0</v>
      </c>
      <c r="M1013" s="89">
        <f>K1013-L1013</f>
        <v>0</v>
      </c>
      <c r="N1013" s="90" t="str">
        <f>IF(AND($K1013=0,L1013=0),"0.00%",IF($K1013=0,-1,IF(L1013=0,1,($K1013-L1013)/ABS(L1013))))</f>
        <v>0.00%</v>
      </c>
      <c r="O1013" s="89">
        <v>0</v>
      </c>
      <c r="P1013" s="89">
        <f>+K1013-O1013</f>
        <v>0</v>
      </c>
      <c r="Q1013" s="90" t="str">
        <f>IF(AND($K1013=0,O1013=0),"0.00%",IF($K1013=0,-1,IF(O1013=0,1,($K1013-O1013)/ABS(O1013))))</f>
        <v>0.00%</v>
      </c>
      <c r="R1013" s="91"/>
      <c r="S1013" s="89">
        <v>0</v>
      </c>
      <c r="T1013" s="89">
        <f>+S1013-K1013</f>
        <v>0</v>
      </c>
      <c r="U1013" s="335">
        <f>IF(C1013=0,0,1)+IF(D1013=0,0,1)+IF(E1013=0,0,1)+IF(G1013=0,0,1)+IF(K1013=0,0,1)+IF(L1013=0,0,1)+IF(M1013=0,0,1)+IF(O1013=0,0,1)</f>
        <v>0</v>
      </c>
    </row>
    <row r="1014" spans="1:21" s="81" customFormat="1" ht="15" hidden="1">
      <c r="A1014" s="87" t="s">
        <v>1129</v>
      </c>
      <c r="B1014" s="88" t="s">
        <v>4581</v>
      </c>
      <c r="C1014" s="89">
        <v>0</v>
      </c>
      <c r="D1014" s="89">
        <v>0</v>
      </c>
      <c r="E1014" s="89">
        <f>C1014-D1014</f>
        <v>0</v>
      </c>
      <c r="F1014" s="90" t="str">
        <f>IF(AND($C1014=0,D1014=0),"0.00%",IF($C1014=0,-1,IF(D1014=0,1,($C1014-D1014)/ABS(D1014))))</f>
        <v>0.00%</v>
      </c>
      <c r="G1014" s="89">
        <v>0</v>
      </c>
      <c r="H1014" s="89">
        <f>+C1014-G1014</f>
        <v>0</v>
      </c>
      <c r="I1014" s="90" t="str">
        <f>IF(AND($C1014=0,G1014=0),"0.00%",IF($C1014=0,-1,IF(G1014=0,1,($C1014-G1014)/ABS(G1014))))</f>
        <v>0.00%</v>
      </c>
      <c r="J1014" s="91"/>
      <c r="K1014" s="89">
        <v>0</v>
      </c>
      <c r="L1014" s="89">
        <v>0</v>
      </c>
      <c r="M1014" s="89">
        <f>K1014-L1014</f>
        <v>0</v>
      </c>
      <c r="N1014" s="90" t="str">
        <f>IF(AND($K1014=0,L1014=0),"0.00%",IF($K1014=0,-1,IF(L1014=0,1,($K1014-L1014)/ABS(L1014))))</f>
        <v>0.00%</v>
      </c>
      <c r="O1014" s="89">
        <v>0</v>
      </c>
      <c r="P1014" s="89">
        <f>+K1014-O1014</f>
        <v>0</v>
      </c>
      <c r="Q1014" s="90" t="str">
        <f>IF(AND($K1014=0,O1014=0),"0.00%",IF($K1014=0,-1,IF(O1014=0,1,($K1014-O1014)/ABS(O1014))))</f>
        <v>0.00%</v>
      </c>
      <c r="R1014" s="91"/>
      <c r="S1014" s="89">
        <v>0</v>
      </c>
      <c r="T1014" s="89">
        <f>+S1014-K1014</f>
        <v>0</v>
      </c>
      <c r="U1014" s="335">
        <f>IF(C1014=0,0,1)+IF(D1014=0,0,1)+IF(E1014=0,0,1)+IF(G1014=0,0,1)+IF(K1014=0,0,1)+IF(L1014=0,0,1)+IF(M1014=0,0,1)+IF(O1014=0,0,1)</f>
        <v>0</v>
      </c>
    </row>
    <row r="1015" spans="1:21" s="81" customFormat="1" ht="15" hidden="1">
      <c r="A1015" s="87" t="s">
        <v>1130</v>
      </c>
      <c r="B1015" s="88" t="s">
        <v>4582</v>
      </c>
      <c r="C1015" s="89">
        <v>0</v>
      </c>
      <c r="D1015" s="89">
        <v>0</v>
      </c>
      <c r="E1015" s="89">
        <f>C1015-D1015</f>
        <v>0</v>
      </c>
      <c r="F1015" s="90" t="str">
        <f>IF(AND($C1015=0,D1015=0),"0.00%",IF($C1015=0,-1,IF(D1015=0,1,($C1015-D1015)/ABS(D1015))))</f>
        <v>0.00%</v>
      </c>
      <c r="G1015" s="89">
        <v>0</v>
      </c>
      <c r="H1015" s="89">
        <f>+C1015-G1015</f>
        <v>0</v>
      </c>
      <c r="I1015" s="90" t="str">
        <f>IF(AND($C1015=0,G1015=0),"0.00%",IF($C1015=0,-1,IF(G1015=0,1,($C1015-G1015)/ABS(G1015))))</f>
        <v>0.00%</v>
      </c>
      <c r="J1015" s="91"/>
      <c r="K1015" s="89">
        <v>0</v>
      </c>
      <c r="L1015" s="89">
        <v>0</v>
      </c>
      <c r="M1015" s="89">
        <f>K1015-L1015</f>
        <v>0</v>
      </c>
      <c r="N1015" s="90" t="str">
        <f>IF(AND($K1015=0,L1015=0),"0.00%",IF($K1015=0,-1,IF(L1015=0,1,($K1015-L1015)/ABS(L1015))))</f>
        <v>0.00%</v>
      </c>
      <c r="O1015" s="89">
        <v>0</v>
      </c>
      <c r="P1015" s="89">
        <f>+K1015-O1015</f>
        <v>0</v>
      </c>
      <c r="Q1015" s="90" t="str">
        <f>IF(AND($K1015=0,O1015=0),"0.00%",IF($K1015=0,-1,IF(O1015=0,1,($K1015-O1015)/ABS(O1015))))</f>
        <v>0.00%</v>
      </c>
      <c r="R1015" s="91"/>
      <c r="S1015" s="89">
        <v>0</v>
      </c>
      <c r="T1015" s="89">
        <f>+S1015-K1015</f>
        <v>0</v>
      </c>
      <c r="U1015" s="335">
        <f>IF(C1015=0,0,1)+IF(D1015=0,0,1)+IF(E1015=0,0,1)+IF(G1015=0,0,1)+IF(K1015=0,0,1)+IF(L1015=0,0,1)+IF(M1015=0,0,1)+IF(O1015=0,0,1)</f>
        <v>0</v>
      </c>
    </row>
    <row r="1016" spans="1:21" s="81" customFormat="1" ht="15" hidden="1">
      <c r="A1016" s="87" t="s">
        <v>1131</v>
      </c>
      <c r="B1016" s="88" t="s">
        <v>4583</v>
      </c>
      <c r="C1016" s="89">
        <v>0</v>
      </c>
      <c r="D1016" s="89">
        <v>0</v>
      </c>
      <c r="E1016" s="89">
        <f>C1016-D1016</f>
        <v>0</v>
      </c>
      <c r="F1016" s="90" t="str">
        <f>IF(AND($C1016=0,D1016=0),"0.00%",IF($C1016=0,-1,IF(D1016=0,1,($C1016-D1016)/ABS(D1016))))</f>
        <v>0.00%</v>
      </c>
      <c r="G1016" s="89">
        <v>0</v>
      </c>
      <c r="H1016" s="89">
        <f>+C1016-G1016</f>
        <v>0</v>
      </c>
      <c r="I1016" s="90" t="str">
        <f>IF(AND($C1016=0,G1016=0),"0.00%",IF($C1016=0,-1,IF(G1016=0,1,($C1016-G1016)/ABS(G1016))))</f>
        <v>0.00%</v>
      </c>
      <c r="J1016" s="91"/>
      <c r="K1016" s="89">
        <v>0</v>
      </c>
      <c r="L1016" s="89">
        <v>0</v>
      </c>
      <c r="M1016" s="89">
        <f>K1016-L1016</f>
        <v>0</v>
      </c>
      <c r="N1016" s="90" t="str">
        <f>IF(AND($K1016=0,L1016=0),"0.00%",IF($K1016=0,-1,IF(L1016=0,1,($K1016-L1016)/ABS(L1016))))</f>
        <v>0.00%</v>
      </c>
      <c r="O1016" s="89">
        <v>0</v>
      </c>
      <c r="P1016" s="89">
        <f>+K1016-O1016</f>
        <v>0</v>
      </c>
      <c r="Q1016" s="90" t="str">
        <f>IF(AND($K1016=0,O1016=0),"0.00%",IF($K1016=0,-1,IF(O1016=0,1,($K1016-O1016)/ABS(O1016))))</f>
        <v>0.00%</v>
      </c>
      <c r="R1016" s="91"/>
      <c r="S1016" s="89">
        <v>0</v>
      </c>
      <c r="T1016" s="89">
        <f>+S1016-K1016</f>
        <v>0</v>
      </c>
      <c r="U1016" s="335">
        <f>IF(C1016=0,0,1)+IF(D1016=0,0,1)+IF(E1016=0,0,1)+IF(G1016=0,0,1)+IF(K1016=0,0,1)+IF(L1016=0,0,1)+IF(M1016=0,0,1)+IF(O1016=0,0,1)</f>
        <v>0</v>
      </c>
    </row>
    <row r="1017" spans="1:21" s="81" customFormat="1" ht="15" hidden="1">
      <c r="A1017" s="87" t="s">
        <v>1132</v>
      </c>
      <c r="B1017" s="88" t="s">
        <v>4584</v>
      </c>
      <c r="C1017" s="89">
        <v>0</v>
      </c>
      <c r="D1017" s="89">
        <v>0</v>
      </c>
      <c r="E1017" s="89">
        <f>C1017-D1017</f>
        <v>0</v>
      </c>
      <c r="F1017" s="90" t="str">
        <f>IF(AND($C1017=0,D1017=0),"0.00%",IF($C1017=0,-1,IF(D1017=0,1,($C1017-D1017)/ABS(D1017))))</f>
        <v>0.00%</v>
      </c>
      <c r="G1017" s="89">
        <v>0</v>
      </c>
      <c r="H1017" s="89">
        <f>+C1017-G1017</f>
        <v>0</v>
      </c>
      <c r="I1017" s="90" t="str">
        <f>IF(AND($C1017=0,G1017=0),"0.00%",IF($C1017=0,-1,IF(G1017=0,1,($C1017-G1017)/ABS(G1017))))</f>
        <v>0.00%</v>
      </c>
      <c r="J1017" s="91"/>
      <c r="K1017" s="89">
        <v>0</v>
      </c>
      <c r="L1017" s="89">
        <v>0</v>
      </c>
      <c r="M1017" s="89">
        <f>K1017-L1017</f>
        <v>0</v>
      </c>
      <c r="N1017" s="90" t="str">
        <f>IF(AND($K1017=0,L1017=0),"0.00%",IF($K1017=0,-1,IF(L1017=0,1,($K1017-L1017)/ABS(L1017))))</f>
        <v>0.00%</v>
      </c>
      <c r="O1017" s="89">
        <v>0</v>
      </c>
      <c r="P1017" s="89">
        <f>+K1017-O1017</f>
        <v>0</v>
      </c>
      <c r="Q1017" s="90" t="str">
        <f>IF(AND($K1017=0,O1017=0),"0.00%",IF($K1017=0,-1,IF(O1017=0,1,($K1017-O1017)/ABS(O1017))))</f>
        <v>0.00%</v>
      </c>
      <c r="R1017" s="91"/>
      <c r="S1017" s="89">
        <v>0</v>
      </c>
      <c r="T1017" s="89">
        <f>+S1017-K1017</f>
        <v>0</v>
      </c>
      <c r="U1017" s="335">
        <f>IF(C1017=0,0,1)+IF(D1017=0,0,1)+IF(E1017=0,0,1)+IF(G1017=0,0,1)+IF(K1017=0,0,1)+IF(L1017=0,0,1)+IF(M1017=0,0,1)+IF(O1017=0,0,1)</f>
        <v>0</v>
      </c>
    </row>
    <row r="1018" spans="1:21" s="81" customFormat="1" ht="15" hidden="1">
      <c r="A1018" s="87" t="s">
        <v>1133</v>
      </c>
      <c r="B1018" s="88" t="s">
        <v>4585</v>
      </c>
      <c r="C1018" s="89">
        <v>0</v>
      </c>
      <c r="D1018" s="89">
        <v>0</v>
      </c>
      <c r="E1018" s="89">
        <f>C1018-D1018</f>
        <v>0</v>
      </c>
      <c r="F1018" s="90" t="str">
        <f>IF(AND($C1018=0,D1018=0),"0.00%",IF($C1018=0,-1,IF(D1018=0,1,($C1018-D1018)/ABS(D1018))))</f>
        <v>0.00%</v>
      </c>
      <c r="G1018" s="89">
        <v>0</v>
      </c>
      <c r="H1018" s="89">
        <f>+C1018-G1018</f>
        <v>0</v>
      </c>
      <c r="I1018" s="90" t="str">
        <f>IF(AND($C1018=0,G1018=0),"0.00%",IF($C1018=0,-1,IF(G1018=0,1,($C1018-G1018)/ABS(G1018))))</f>
        <v>0.00%</v>
      </c>
      <c r="J1018" s="91"/>
      <c r="K1018" s="89">
        <v>0</v>
      </c>
      <c r="L1018" s="89">
        <v>0</v>
      </c>
      <c r="M1018" s="89">
        <f>K1018-L1018</f>
        <v>0</v>
      </c>
      <c r="N1018" s="90" t="str">
        <f>IF(AND($K1018=0,L1018=0),"0.00%",IF($K1018=0,-1,IF(L1018=0,1,($K1018-L1018)/ABS(L1018))))</f>
        <v>0.00%</v>
      </c>
      <c r="O1018" s="89">
        <v>0</v>
      </c>
      <c r="P1018" s="89">
        <f>+K1018-O1018</f>
        <v>0</v>
      </c>
      <c r="Q1018" s="90" t="str">
        <f>IF(AND($K1018=0,O1018=0),"0.00%",IF($K1018=0,-1,IF(O1018=0,1,($K1018-O1018)/ABS(O1018))))</f>
        <v>0.00%</v>
      </c>
      <c r="R1018" s="91"/>
      <c r="S1018" s="89">
        <v>0</v>
      </c>
      <c r="T1018" s="89">
        <f>+S1018-K1018</f>
        <v>0</v>
      </c>
      <c r="U1018" s="335">
        <f>IF(C1018=0,0,1)+IF(D1018=0,0,1)+IF(E1018=0,0,1)+IF(G1018=0,0,1)+IF(K1018=0,0,1)+IF(L1018=0,0,1)+IF(M1018=0,0,1)+IF(O1018=0,0,1)</f>
        <v>0</v>
      </c>
    </row>
    <row r="1019" spans="1:21" s="81" customFormat="1" ht="15" hidden="1">
      <c r="A1019" s="87" t="s">
        <v>1134</v>
      </c>
      <c r="B1019" s="88" t="s">
        <v>4586</v>
      </c>
      <c r="C1019" s="89">
        <v>0</v>
      </c>
      <c r="D1019" s="89">
        <v>0</v>
      </c>
      <c r="E1019" s="89">
        <f>C1019-D1019</f>
        <v>0</v>
      </c>
      <c r="F1019" s="90" t="str">
        <f>IF(AND($C1019=0,D1019=0),"0.00%",IF($C1019=0,-1,IF(D1019=0,1,($C1019-D1019)/ABS(D1019))))</f>
        <v>0.00%</v>
      </c>
      <c r="G1019" s="89">
        <v>0</v>
      </c>
      <c r="H1019" s="89">
        <f>+C1019-G1019</f>
        <v>0</v>
      </c>
      <c r="I1019" s="90" t="str">
        <f>IF(AND($C1019=0,G1019=0),"0.00%",IF($C1019=0,-1,IF(G1019=0,1,($C1019-G1019)/ABS(G1019))))</f>
        <v>0.00%</v>
      </c>
      <c r="J1019" s="91"/>
      <c r="K1019" s="89">
        <v>0</v>
      </c>
      <c r="L1019" s="89">
        <v>0</v>
      </c>
      <c r="M1019" s="89">
        <f>K1019-L1019</f>
        <v>0</v>
      </c>
      <c r="N1019" s="90" t="str">
        <f>IF(AND($K1019=0,L1019=0),"0.00%",IF($K1019=0,-1,IF(L1019=0,1,($K1019-L1019)/ABS(L1019))))</f>
        <v>0.00%</v>
      </c>
      <c r="O1019" s="89">
        <v>0</v>
      </c>
      <c r="P1019" s="89">
        <f>+K1019-O1019</f>
        <v>0</v>
      </c>
      <c r="Q1019" s="90" t="str">
        <f>IF(AND($K1019=0,O1019=0),"0.00%",IF($K1019=0,-1,IF(O1019=0,1,($K1019-O1019)/ABS(O1019))))</f>
        <v>0.00%</v>
      </c>
      <c r="R1019" s="91"/>
      <c r="S1019" s="89">
        <v>0</v>
      </c>
      <c r="T1019" s="89">
        <f>+S1019-K1019</f>
        <v>0</v>
      </c>
      <c r="U1019" s="335">
        <f>IF(C1019=0,0,1)+IF(D1019=0,0,1)+IF(E1019=0,0,1)+IF(G1019=0,0,1)+IF(K1019=0,0,1)+IF(L1019=0,0,1)+IF(M1019=0,0,1)+IF(O1019=0,0,1)</f>
        <v>0</v>
      </c>
    </row>
    <row r="1020" spans="1:21" s="81" customFormat="1" ht="15" hidden="1">
      <c r="A1020" s="87" t="s">
        <v>1135</v>
      </c>
      <c r="B1020" s="88" t="s">
        <v>4587</v>
      </c>
      <c r="C1020" s="89">
        <v>0</v>
      </c>
      <c r="D1020" s="89">
        <v>0</v>
      </c>
      <c r="E1020" s="89">
        <f>C1020-D1020</f>
        <v>0</v>
      </c>
      <c r="F1020" s="90" t="str">
        <f>IF(AND($C1020=0,D1020=0),"0.00%",IF($C1020=0,-1,IF(D1020=0,1,($C1020-D1020)/ABS(D1020))))</f>
        <v>0.00%</v>
      </c>
      <c r="G1020" s="89">
        <v>0</v>
      </c>
      <c r="H1020" s="89">
        <f>+C1020-G1020</f>
        <v>0</v>
      </c>
      <c r="I1020" s="90" t="str">
        <f>IF(AND($C1020=0,G1020=0),"0.00%",IF($C1020=0,-1,IF(G1020=0,1,($C1020-G1020)/ABS(G1020))))</f>
        <v>0.00%</v>
      </c>
      <c r="J1020" s="91"/>
      <c r="K1020" s="89">
        <v>0</v>
      </c>
      <c r="L1020" s="89">
        <v>0</v>
      </c>
      <c r="M1020" s="89">
        <f>K1020-L1020</f>
        <v>0</v>
      </c>
      <c r="N1020" s="90" t="str">
        <f>IF(AND($K1020=0,L1020=0),"0.00%",IF($K1020=0,-1,IF(L1020=0,1,($K1020-L1020)/ABS(L1020))))</f>
        <v>0.00%</v>
      </c>
      <c r="O1020" s="89">
        <v>0</v>
      </c>
      <c r="P1020" s="89">
        <f>+K1020-O1020</f>
        <v>0</v>
      </c>
      <c r="Q1020" s="90" t="str">
        <f>IF(AND($K1020=0,O1020=0),"0.00%",IF($K1020=0,-1,IF(O1020=0,1,($K1020-O1020)/ABS(O1020))))</f>
        <v>0.00%</v>
      </c>
      <c r="R1020" s="91"/>
      <c r="S1020" s="89">
        <v>0</v>
      </c>
      <c r="T1020" s="89">
        <f>+S1020-K1020</f>
        <v>0</v>
      </c>
      <c r="U1020" s="335">
        <f>IF(C1020=0,0,1)+IF(D1020=0,0,1)+IF(E1020=0,0,1)+IF(G1020=0,0,1)+IF(K1020=0,0,1)+IF(L1020=0,0,1)+IF(M1020=0,0,1)+IF(O1020=0,0,1)</f>
        <v>0</v>
      </c>
    </row>
    <row r="1021" spans="1:21" s="81" customFormat="1" ht="15" hidden="1">
      <c r="A1021" s="87" t="s">
        <v>1136</v>
      </c>
      <c r="B1021" s="88" t="s">
        <v>4586</v>
      </c>
      <c r="C1021" s="89">
        <v>0</v>
      </c>
      <c r="D1021" s="89">
        <v>0</v>
      </c>
      <c r="E1021" s="89">
        <f>C1021-D1021</f>
        <v>0</v>
      </c>
      <c r="F1021" s="90" t="str">
        <f>IF(AND($C1021=0,D1021=0),"0.00%",IF($C1021=0,-1,IF(D1021=0,1,($C1021-D1021)/ABS(D1021))))</f>
        <v>0.00%</v>
      </c>
      <c r="G1021" s="89">
        <v>0</v>
      </c>
      <c r="H1021" s="89">
        <f>+C1021-G1021</f>
        <v>0</v>
      </c>
      <c r="I1021" s="90" t="str">
        <f>IF(AND($C1021=0,G1021=0),"0.00%",IF($C1021=0,-1,IF(G1021=0,1,($C1021-G1021)/ABS(G1021))))</f>
        <v>0.00%</v>
      </c>
      <c r="J1021" s="91"/>
      <c r="K1021" s="89">
        <v>0</v>
      </c>
      <c r="L1021" s="89">
        <v>0</v>
      </c>
      <c r="M1021" s="89">
        <f>K1021-L1021</f>
        <v>0</v>
      </c>
      <c r="N1021" s="90" t="str">
        <f>IF(AND($K1021=0,L1021=0),"0.00%",IF($K1021=0,-1,IF(L1021=0,1,($K1021-L1021)/ABS(L1021))))</f>
        <v>0.00%</v>
      </c>
      <c r="O1021" s="89">
        <v>0</v>
      </c>
      <c r="P1021" s="89">
        <f>+K1021-O1021</f>
        <v>0</v>
      </c>
      <c r="Q1021" s="90" t="str">
        <f>IF(AND($K1021=0,O1021=0),"0.00%",IF($K1021=0,-1,IF(O1021=0,1,($K1021-O1021)/ABS(O1021))))</f>
        <v>0.00%</v>
      </c>
      <c r="R1021" s="91"/>
      <c r="S1021" s="89">
        <v>0</v>
      </c>
      <c r="T1021" s="89">
        <f>+S1021-K1021</f>
        <v>0</v>
      </c>
      <c r="U1021" s="335">
        <f>IF(C1021=0,0,1)+IF(D1021=0,0,1)+IF(E1021=0,0,1)+IF(G1021=0,0,1)+IF(K1021=0,0,1)+IF(L1021=0,0,1)+IF(M1021=0,0,1)+IF(O1021=0,0,1)</f>
        <v>0</v>
      </c>
    </row>
    <row r="1022" spans="1:21" s="81" customFormat="1" ht="15" hidden="1">
      <c r="A1022" s="87" t="s">
        <v>1137</v>
      </c>
      <c r="B1022" s="88" t="s">
        <v>4588</v>
      </c>
      <c r="C1022" s="89">
        <v>0</v>
      </c>
      <c r="D1022" s="89">
        <v>0</v>
      </c>
      <c r="E1022" s="89">
        <f>C1022-D1022</f>
        <v>0</v>
      </c>
      <c r="F1022" s="90" t="str">
        <f>IF(AND($C1022=0,D1022=0),"0.00%",IF($C1022=0,-1,IF(D1022=0,1,($C1022-D1022)/ABS(D1022))))</f>
        <v>0.00%</v>
      </c>
      <c r="G1022" s="89">
        <v>0</v>
      </c>
      <c r="H1022" s="89">
        <f>+C1022-G1022</f>
        <v>0</v>
      </c>
      <c r="I1022" s="90" t="str">
        <f>IF(AND($C1022=0,G1022=0),"0.00%",IF($C1022=0,-1,IF(G1022=0,1,($C1022-G1022)/ABS(G1022))))</f>
        <v>0.00%</v>
      </c>
      <c r="J1022" s="91"/>
      <c r="K1022" s="89">
        <v>0</v>
      </c>
      <c r="L1022" s="89">
        <v>0</v>
      </c>
      <c r="M1022" s="89">
        <f>K1022-L1022</f>
        <v>0</v>
      </c>
      <c r="N1022" s="90" t="str">
        <f>IF(AND($K1022=0,L1022=0),"0.00%",IF($K1022=0,-1,IF(L1022=0,1,($K1022-L1022)/ABS(L1022))))</f>
        <v>0.00%</v>
      </c>
      <c r="O1022" s="89">
        <v>0</v>
      </c>
      <c r="P1022" s="89">
        <f>+K1022-O1022</f>
        <v>0</v>
      </c>
      <c r="Q1022" s="90" t="str">
        <f>IF(AND($K1022=0,O1022=0),"0.00%",IF($K1022=0,-1,IF(O1022=0,1,($K1022-O1022)/ABS(O1022))))</f>
        <v>0.00%</v>
      </c>
      <c r="R1022" s="91"/>
      <c r="S1022" s="89">
        <v>0</v>
      </c>
      <c r="T1022" s="89">
        <f>+S1022-K1022</f>
        <v>0</v>
      </c>
      <c r="U1022" s="335">
        <f>IF(C1022=0,0,1)+IF(D1022=0,0,1)+IF(E1022=0,0,1)+IF(G1022=0,0,1)+IF(K1022=0,0,1)+IF(L1022=0,0,1)+IF(M1022=0,0,1)+IF(O1022=0,0,1)</f>
        <v>0</v>
      </c>
    </row>
    <row r="1023" spans="1:21" s="81" customFormat="1" ht="15" hidden="1">
      <c r="A1023" s="87" t="s">
        <v>1138</v>
      </c>
      <c r="B1023" s="88" t="s">
        <v>4589</v>
      </c>
      <c r="C1023" s="89">
        <v>0</v>
      </c>
      <c r="D1023" s="89">
        <v>0</v>
      </c>
      <c r="E1023" s="89">
        <f>C1023-D1023</f>
        <v>0</v>
      </c>
      <c r="F1023" s="90" t="str">
        <f>IF(AND($C1023=0,D1023=0),"0.00%",IF($C1023=0,-1,IF(D1023=0,1,($C1023-D1023)/ABS(D1023))))</f>
        <v>0.00%</v>
      </c>
      <c r="G1023" s="89">
        <v>0</v>
      </c>
      <c r="H1023" s="89">
        <f>+C1023-G1023</f>
        <v>0</v>
      </c>
      <c r="I1023" s="90" t="str">
        <f>IF(AND($C1023=0,G1023=0),"0.00%",IF($C1023=0,-1,IF(G1023=0,1,($C1023-G1023)/ABS(G1023))))</f>
        <v>0.00%</v>
      </c>
      <c r="J1023" s="91"/>
      <c r="K1023" s="89">
        <v>0</v>
      </c>
      <c r="L1023" s="89">
        <v>0</v>
      </c>
      <c r="M1023" s="89">
        <f>K1023-L1023</f>
        <v>0</v>
      </c>
      <c r="N1023" s="90" t="str">
        <f>IF(AND($K1023=0,L1023=0),"0.00%",IF($K1023=0,-1,IF(L1023=0,1,($K1023-L1023)/ABS(L1023))))</f>
        <v>0.00%</v>
      </c>
      <c r="O1023" s="89">
        <v>0</v>
      </c>
      <c r="P1023" s="89">
        <f>+K1023-O1023</f>
        <v>0</v>
      </c>
      <c r="Q1023" s="90" t="str">
        <f>IF(AND($K1023=0,O1023=0),"0.00%",IF($K1023=0,-1,IF(O1023=0,1,($K1023-O1023)/ABS(O1023))))</f>
        <v>0.00%</v>
      </c>
      <c r="R1023" s="91"/>
      <c r="S1023" s="89">
        <v>0</v>
      </c>
      <c r="T1023" s="89">
        <f>+S1023-K1023</f>
        <v>0</v>
      </c>
      <c r="U1023" s="335">
        <f>IF(C1023=0,0,1)+IF(D1023=0,0,1)+IF(E1023=0,0,1)+IF(G1023=0,0,1)+IF(K1023=0,0,1)+IF(L1023=0,0,1)+IF(M1023=0,0,1)+IF(O1023=0,0,1)</f>
        <v>0</v>
      </c>
    </row>
    <row r="1024" spans="1:21" s="81" customFormat="1" ht="15" hidden="1">
      <c r="A1024" s="87" t="s">
        <v>1139</v>
      </c>
      <c r="B1024" s="88" t="s">
        <v>4590</v>
      </c>
      <c r="C1024" s="89">
        <v>0</v>
      </c>
      <c r="D1024" s="89">
        <v>0</v>
      </c>
      <c r="E1024" s="89">
        <f>C1024-D1024</f>
        <v>0</v>
      </c>
      <c r="F1024" s="90" t="str">
        <f>IF(AND($C1024=0,D1024=0),"0.00%",IF($C1024=0,-1,IF(D1024=0,1,($C1024-D1024)/ABS(D1024))))</f>
        <v>0.00%</v>
      </c>
      <c r="G1024" s="89">
        <v>0</v>
      </c>
      <c r="H1024" s="89">
        <f>+C1024-G1024</f>
        <v>0</v>
      </c>
      <c r="I1024" s="90" t="str">
        <f>IF(AND($C1024=0,G1024=0),"0.00%",IF($C1024=0,-1,IF(G1024=0,1,($C1024-G1024)/ABS(G1024))))</f>
        <v>0.00%</v>
      </c>
      <c r="J1024" s="91"/>
      <c r="K1024" s="89">
        <v>0</v>
      </c>
      <c r="L1024" s="89">
        <v>0</v>
      </c>
      <c r="M1024" s="89">
        <f>K1024-L1024</f>
        <v>0</v>
      </c>
      <c r="N1024" s="90" t="str">
        <f>IF(AND($K1024=0,L1024=0),"0.00%",IF($K1024=0,-1,IF(L1024=0,1,($K1024-L1024)/ABS(L1024))))</f>
        <v>0.00%</v>
      </c>
      <c r="O1024" s="89">
        <v>0</v>
      </c>
      <c r="P1024" s="89">
        <f>+K1024-O1024</f>
        <v>0</v>
      </c>
      <c r="Q1024" s="90" t="str">
        <f>IF(AND($K1024=0,O1024=0),"0.00%",IF($K1024=0,-1,IF(O1024=0,1,($K1024-O1024)/ABS(O1024))))</f>
        <v>0.00%</v>
      </c>
      <c r="R1024" s="91"/>
      <c r="S1024" s="89">
        <v>0</v>
      </c>
      <c r="T1024" s="89">
        <f>+S1024-K1024</f>
        <v>0</v>
      </c>
      <c r="U1024" s="335">
        <f>IF(C1024=0,0,1)+IF(D1024=0,0,1)+IF(E1024=0,0,1)+IF(G1024=0,0,1)+IF(K1024=0,0,1)+IF(L1024=0,0,1)+IF(M1024=0,0,1)+IF(O1024=0,0,1)</f>
        <v>0</v>
      </c>
    </row>
    <row r="1025" spans="1:21" s="81" customFormat="1" ht="15" hidden="1">
      <c r="A1025" s="87" t="s">
        <v>1140</v>
      </c>
      <c r="B1025" s="88" t="s">
        <v>4591</v>
      </c>
      <c r="C1025" s="89">
        <v>0</v>
      </c>
      <c r="D1025" s="89">
        <v>0</v>
      </c>
      <c r="E1025" s="89">
        <f>C1025-D1025</f>
        <v>0</v>
      </c>
      <c r="F1025" s="90" t="str">
        <f>IF(AND($C1025=0,D1025=0),"0.00%",IF($C1025=0,-1,IF(D1025=0,1,($C1025-D1025)/ABS(D1025))))</f>
        <v>0.00%</v>
      </c>
      <c r="G1025" s="89">
        <v>0</v>
      </c>
      <c r="H1025" s="89">
        <f>+C1025-G1025</f>
        <v>0</v>
      </c>
      <c r="I1025" s="90" t="str">
        <f>IF(AND($C1025=0,G1025=0),"0.00%",IF($C1025=0,-1,IF(G1025=0,1,($C1025-G1025)/ABS(G1025))))</f>
        <v>0.00%</v>
      </c>
      <c r="J1025" s="91"/>
      <c r="K1025" s="89">
        <v>0</v>
      </c>
      <c r="L1025" s="89">
        <v>0</v>
      </c>
      <c r="M1025" s="89">
        <f>K1025-L1025</f>
        <v>0</v>
      </c>
      <c r="N1025" s="90" t="str">
        <f>IF(AND($K1025=0,L1025=0),"0.00%",IF($K1025=0,-1,IF(L1025=0,1,($K1025-L1025)/ABS(L1025))))</f>
        <v>0.00%</v>
      </c>
      <c r="O1025" s="89">
        <v>0</v>
      </c>
      <c r="P1025" s="89">
        <f>+K1025-O1025</f>
        <v>0</v>
      </c>
      <c r="Q1025" s="90" t="str">
        <f>IF(AND($K1025=0,O1025=0),"0.00%",IF($K1025=0,-1,IF(O1025=0,1,($K1025-O1025)/ABS(O1025))))</f>
        <v>0.00%</v>
      </c>
      <c r="R1025" s="91"/>
      <c r="S1025" s="89">
        <v>0</v>
      </c>
      <c r="T1025" s="89">
        <f>+S1025-K1025</f>
        <v>0</v>
      </c>
      <c r="U1025" s="335">
        <f>IF(C1025=0,0,1)+IF(D1025=0,0,1)+IF(E1025=0,0,1)+IF(G1025=0,0,1)+IF(K1025=0,0,1)+IF(L1025=0,0,1)+IF(M1025=0,0,1)+IF(O1025=0,0,1)</f>
        <v>0</v>
      </c>
    </row>
    <row r="1026" spans="1:21" s="81" customFormat="1" ht="15" hidden="1">
      <c r="A1026" s="87" t="s">
        <v>1141</v>
      </c>
      <c r="B1026" s="88" t="s">
        <v>4592</v>
      </c>
      <c r="C1026" s="89">
        <v>0</v>
      </c>
      <c r="D1026" s="89">
        <v>0</v>
      </c>
      <c r="E1026" s="89">
        <f>C1026-D1026</f>
        <v>0</v>
      </c>
      <c r="F1026" s="90" t="str">
        <f>IF(AND($C1026=0,D1026=0),"0.00%",IF($C1026=0,-1,IF(D1026=0,1,($C1026-D1026)/ABS(D1026))))</f>
        <v>0.00%</v>
      </c>
      <c r="G1026" s="89">
        <v>0</v>
      </c>
      <c r="H1026" s="89">
        <f>+C1026-G1026</f>
        <v>0</v>
      </c>
      <c r="I1026" s="90" t="str">
        <f>IF(AND($C1026=0,G1026=0),"0.00%",IF($C1026=0,-1,IF(G1026=0,1,($C1026-G1026)/ABS(G1026))))</f>
        <v>0.00%</v>
      </c>
      <c r="J1026" s="91"/>
      <c r="K1026" s="89">
        <v>0</v>
      </c>
      <c r="L1026" s="89">
        <v>0</v>
      </c>
      <c r="M1026" s="89">
        <f>K1026-L1026</f>
        <v>0</v>
      </c>
      <c r="N1026" s="90" t="str">
        <f>IF(AND($K1026=0,L1026=0),"0.00%",IF($K1026=0,-1,IF(L1026=0,1,($K1026-L1026)/ABS(L1026))))</f>
        <v>0.00%</v>
      </c>
      <c r="O1026" s="89">
        <v>0</v>
      </c>
      <c r="P1026" s="89">
        <f>+K1026-O1026</f>
        <v>0</v>
      </c>
      <c r="Q1026" s="90" t="str">
        <f>IF(AND($K1026=0,O1026=0),"0.00%",IF($K1026=0,-1,IF(O1026=0,1,($K1026-O1026)/ABS(O1026))))</f>
        <v>0.00%</v>
      </c>
      <c r="R1026" s="91"/>
      <c r="S1026" s="89">
        <v>0</v>
      </c>
      <c r="T1026" s="89">
        <f>+S1026-K1026</f>
        <v>0</v>
      </c>
      <c r="U1026" s="335">
        <f>IF(C1026=0,0,1)+IF(D1026=0,0,1)+IF(E1026=0,0,1)+IF(G1026=0,0,1)+IF(K1026=0,0,1)+IF(L1026=0,0,1)+IF(M1026=0,0,1)+IF(O1026=0,0,1)</f>
        <v>0</v>
      </c>
    </row>
    <row r="1027" spans="1:21" s="81" customFormat="1" ht="15" hidden="1">
      <c r="A1027" s="87" t="s">
        <v>1142</v>
      </c>
      <c r="B1027" s="88" t="s">
        <v>4593</v>
      </c>
      <c r="C1027" s="89">
        <v>0</v>
      </c>
      <c r="D1027" s="89">
        <v>0</v>
      </c>
      <c r="E1027" s="89">
        <f>C1027-D1027</f>
        <v>0</v>
      </c>
      <c r="F1027" s="90" t="str">
        <f>IF(AND($C1027=0,D1027=0),"0.00%",IF($C1027=0,-1,IF(D1027=0,1,($C1027-D1027)/ABS(D1027))))</f>
        <v>0.00%</v>
      </c>
      <c r="G1027" s="89">
        <v>0</v>
      </c>
      <c r="H1027" s="89">
        <f>+C1027-G1027</f>
        <v>0</v>
      </c>
      <c r="I1027" s="90" t="str">
        <f>IF(AND($C1027=0,G1027=0),"0.00%",IF($C1027=0,-1,IF(G1027=0,1,($C1027-G1027)/ABS(G1027))))</f>
        <v>0.00%</v>
      </c>
      <c r="J1027" s="91"/>
      <c r="K1027" s="89">
        <v>0</v>
      </c>
      <c r="L1027" s="89">
        <v>0</v>
      </c>
      <c r="M1027" s="89">
        <f>K1027-L1027</f>
        <v>0</v>
      </c>
      <c r="N1027" s="90" t="str">
        <f>IF(AND($K1027=0,L1027=0),"0.00%",IF($K1027=0,-1,IF(L1027=0,1,($K1027-L1027)/ABS(L1027))))</f>
        <v>0.00%</v>
      </c>
      <c r="O1027" s="89">
        <v>0</v>
      </c>
      <c r="P1027" s="89">
        <f>+K1027-O1027</f>
        <v>0</v>
      </c>
      <c r="Q1027" s="90" t="str">
        <f>IF(AND($K1027=0,O1027=0),"0.00%",IF($K1027=0,-1,IF(O1027=0,1,($K1027-O1027)/ABS(O1027))))</f>
        <v>0.00%</v>
      </c>
      <c r="R1027" s="91"/>
      <c r="S1027" s="89">
        <v>0</v>
      </c>
      <c r="T1027" s="89">
        <f>+S1027-K1027</f>
        <v>0</v>
      </c>
      <c r="U1027" s="335">
        <f>IF(C1027=0,0,1)+IF(D1027=0,0,1)+IF(E1027=0,0,1)+IF(G1027=0,0,1)+IF(K1027=0,0,1)+IF(L1027=0,0,1)+IF(M1027=0,0,1)+IF(O1027=0,0,1)</f>
        <v>0</v>
      </c>
    </row>
    <row r="1028" spans="1:21" s="81" customFormat="1" ht="15" hidden="1">
      <c r="A1028" s="87" t="s">
        <v>1143</v>
      </c>
      <c r="B1028" s="88" t="s">
        <v>4594</v>
      </c>
      <c r="C1028" s="89">
        <v>0</v>
      </c>
      <c r="D1028" s="89">
        <v>0</v>
      </c>
      <c r="E1028" s="89">
        <f>C1028-D1028</f>
        <v>0</v>
      </c>
      <c r="F1028" s="90" t="str">
        <f>IF(AND($C1028=0,D1028=0),"0.00%",IF($C1028=0,-1,IF(D1028=0,1,($C1028-D1028)/ABS(D1028))))</f>
        <v>0.00%</v>
      </c>
      <c r="G1028" s="89">
        <v>0</v>
      </c>
      <c r="H1028" s="89">
        <f>+C1028-G1028</f>
        <v>0</v>
      </c>
      <c r="I1028" s="90" t="str">
        <f>IF(AND($C1028=0,G1028=0),"0.00%",IF($C1028=0,-1,IF(G1028=0,1,($C1028-G1028)/ABS(G1028))))</f>
        <v>0.00%</v>
      </c>
      <c r="J1028" s="91"/>
      <c r="K1028" s="89">
        <v>0</v>
      </c>
      <c r="L1028" s="89">
        <v>0</v>
      </c>
      <c r="M1028" s="89">
        <f>K1028-L1028</f>
        <v>0</v>
      </c>
      <c r="N1028" s="90" t="str">
        <f>IF(AND($K1028=0,L1028=0),"0.00%",IF($K1028=0,-1,IF(L1028=0,1,($K1028-L1028)/ABS(L1028))))</f>
        <v>0.00%</v>
      </c>
      <c r="O1028" s="89">
        <v>0</v>
      </c>
      <c r="P1028" s="89">
        <f>+K1028-O1028</f>
        <v>0</v>
      </c>
      <c r="Q1028" s="90" t="str">
        <f>IF(AND($K1028=0,O1028=0),"0.00%",IF($K1028=0,-1,IF(O1028=0,1,($K1028-O1028)/ABS(O1028))))</f>
        <v>0.00%</v>
      </c>
      <c r="R1028" s="91"/>
      <c r="S1028" s="89">
        <v>0</v>
      </c>
      <c r="T1028" s="89">
        <f>+S1028-K1028</f>
        <v>0</v>
      </c>
      <c r="U1028" s="335">
        <f>IF(C1028=0,0,1)+IF(D1028=0,0,1)+IF(E1028=0,0,1)+IF(G1028=0,0,1)+IF(K1028=0,0,1)+IF(L1028=0,0,1)+IF(M1028=0,0,1)+IF(O1028=0,0,1)</f>
        <v>0</v>
      </c>
    </row>
    <row r="1029" spans="1:21" s="81" customFormat="1" ht="15" hidden="1">
      <c r="A1029" s="87" t="s">
        <v>1144</v>
      </c>
      <c r="B1029" s="88" t="s">
        <v>4595</v>
      </c>
      <c r="C1029" s="89">
        <v>0</v>
      </c>
      <c r="D1029" s="89">
        <v>0</v>
      </c>
      <c r="E1029" s="89">
        <f>C1029-D1029</f>
        <v>0</v>
      </c>
      <c r="F1029" s="90" t="str">
        <f>IF(AND($C1029=0,D1029=0),"0.00%",IF($C1029=0,-1,IF(D1029=0,1,($C1029-D1029)/ABS(D1029))))</f>
        <v>0.00%</v>
      </c>
      <c r="G1029" s="89">
        <v>0</v>
      </c>
      <c r="H1029" s="89">
        <f>+C1029-G1029</f>
        <v>0</v>
      </c>
      <c r="I1029" s="90" t="str">
        <f>IF(AND($C1029=0,G1029=0),"0.00%",IF($C1029=0,-1,IF(G1029=0,1,($C1029-G1029)/ABS(G1029))))</f>
        <v>0.00%</v>
      </c>
      <c r="J1029" s="91"/>
      <c r="K1029" s="89">
        <v>0</v>
      </c>
      <c r="L1029" s="89">
        <v>0</v>
      </c>
      <c r="M1029" s="89">
        <f>K1029-L1029</f>
        <v>0</v>
      </c>
      <c r="N1029" s="90" t="str">
        <f>IF(AND($K1029=0,L1029=0),"0.00%",IF($K1029=0,-1,IF(L1029=0,1,($K1029-L1029)/ABS(L1029))))</f>
        <v>0.00%</v>
      </c>
      <c r="O1029" s="89">
        <v>0</v>
      </c>
      <c r="P1029" s="89">
        <f>+K1029-O1029</f>
        <v>0</v>
      </c>
      <c r="Q1029" s="90" t="str">
        <f>IF(AND($K1029=0,O1029=0),"0.00%",IF($K1029=0,-1,IF(O1029=0,1,($K1029-O1029)/ABS(O1029))))</f>
        <v>0.00%</v>
      </c>
      <c r="R1029" s="91"/>
      <c r="S1029" s="89">
        <v>0</v>
      </c>
      <c r="T1029" s="89">
        <f>+S1029-K1029</f>
        <v>0</v>
      </c>
      <c r="U1029" s="335">
        <f>IF(C1029=0,0,1)+IF(D1029=0,0,1)+IF(E1029=0,0,1)+IF(G1029=0,0,1)+IF(K1029=0,0,1)+IF(L1029=0,0,1)+IF(M1029=0,0,1)+IF(O1029=0,0,1)</f>
        <v>0</v>
      </c>
    </row>
    <row r="1030" spans="1:21" s="81" customFormat="1" ht="15" hidden="1">
      <c r="A1030" s="87" t="s">
        <v>1145</v>
      </c>
      <c r="B1030" s="88" t="s">
        <v>4596</v>
      </c>
      <c r="C1030" s="89">
        <v>0</v>
      </c>
      <c r="D1030" s="89">
        <v>0</v>
      </c>
      <c r="E1030" s="89">
        <f>C1030-D1030</f>
        <v>0</v>
      </c>
      <c r="F1030" s="90" t="str">
        <f>IF(AND($C1030=0,D1030=0),"0.00%",IF($C1030=0,-1,IF(D1030=0,1,($C1030-D1030)/ABS(D1030))))</f>
        <v>0.00%</v>
      </c>
      <c r="G1030" s="89">
        <v>0</v>
      </c>
      <c r="H1030" s="89">
        <f>+C1030-G1030</f>
        <v>0</v>
      </c>
      <c r="I1030" s="90" t="str">
        <f>IF(AND($C1030=0,G1030=0),"0.00%",IF($C1030=0,-1,IF(G1030=0,1,($C1030-G1030)/ABS(G1030))))</f>
        <v>0.00%</v>
      </c>
      <c r="J1030" s="91"/>
      <c r="K1030" s="89">
        <v>0</v>
      </c>
      <c r="L1030" s="89">
        <v>0</v>
      </c>
      <c r="M1030" s="89">
        <f>K1030-L1030</f>
        <v>0</v>
      </c>
      <c r="N1030" s="90" t="str">
        <f>IF(AND($K1030=0,L1030=0),"0.00%",IF($K1030=0,-1,IF(L1030=0,1,($K1030-L1030)/ABS(L1030))))</f>
        <v>0.00%</v>
      </c>
      <c r="O1030" s="89">
        <v>0</v>
      </c>
      <c r="P1030" s="89">
        <f>+K1030-O1030</f>
        <v>0</v>
      </c>
      <c r="Q1030" s="90" t="str">
        <f>IF(AND($K1030=0,O1030=0),"0.00%",IF($K1030=0,-1,IF(O1030=0,1,($K1030-O1030)/ABS(O1030))))</f>
        <v>0.00%</v>
      </c>
      <c r="R1030" s="91"/>
      <c r="S1030" s="89">
        <v>0</v>
      </c>
      <c r="T1030" s="89">
        <f>+S1030-K1030</f>
        <v>0</v>
      </c>
      <c r="U1030" s="335">
        <f>IF(C1030=0,0,1)+IF(D1030=0,0,1)+IF(E1030=0,0,1)+IF(G1030=0,0,1)+IF(K1030=0,0,1)+IF(L1030=0,0,1)+IF(M1030=0,0,1)+IF(O1030=0,0,1)</f>
        <v>0</v>
      </c>
    </row>
    <row r="1031" spans="1:21" s="81" customFormat="1" ht="15" hidden="1">
      <c r="A1031" s="87" t="s">
        <v>1146</v>
      </c>
      <c r="B1031" s="88" t="s">
        <v>4597</v>
      </c>
      <c r="C1031" s="89">
        <v>0</v>
      </c>
      <c r="D1031" s="89">
        <v>0</v>
      </c>
      <c r="E1031" s="89">
        <f>C1031-D1031</f>
        <v>0</v>
      </c>
      <c r="F1031" s="90" t="str">
        <f>IF(AND($C1031=0,D1031=0),"0.00%",IF($C1031=0,-1,IF(D1031=0,1,($C1031-D1031)/ABS(D1031))))</f>
        <v>0.00%</v>
      </c>
      <c r="G1031" s="89">
        <v>0</v>
      </c>
      <c r="H1031" s="89">
        <f>+C1031-G1031</f>
        <v>0</v>
      </c>
      <c r="I1031" s="90" t="str">
        <f>IF(AND($C1031=0,G1031=0),"0.00%",IF($C1031=0,-1,IF(G1031=0,1,($C1031-G1031)/ABS(G1031))))</f>
        <v>0.00%</v>
      </c>
      <c r="J1031" s="91"/>
      <c r="K1031" s="89">
        <v>0</v>
      </c>
      <c r="L1031" s="89">
        <v>0</v>
      </c>
      <c r="M1031" s="89">
        <f>K1031-L1031</f>
        <v>0</v>
      </c>
      <c r="N1031" s="90" t="str">
        <f>IF(AND($K1031=0,L1031=0),"0.00%",IF($K1031=0,-1,IF(L1031=0,1,($K1031-L1031)/ABS(L1031))))</f>
        <v>0.00%</v>
      </c>
      <c r="O1031" s="89">
        <v>0</v>
      </c>
      <c r="P1031" s="89">
        <f>+K1031-O1031</f>
        <v>0</v>
      </c>
      <c r="Q1031" s="90" t="str">
        <f>IF(AND($K1031=0,O1031=0),"0.00%",IF($K1031=0,-1,IF(O1031=0,1,($K1031-O1031)/ABS(O1031))))</f>
        <v>0.00%</v>
      </c>
      <c r="R1031" s="91"/>
      <c r="S1031" s="89">
        <v>0</v>
      </c>
      <c r="T1031" s="89">
        <f>+S1031-K1031</f>
        <v>0</v>
      </c>
      <c r="U1031" s="335">
        <f>IF(C1031=0,0,1)+IF(D1031=0,0,1)+IF(E1031=0,0,1)+IF(G1031=0,0,1)+IF(K1031=0,0,1)+IF(L1031=0,0,1)+IF(M1031=0,0,1)+IF(O1031=0,0,1)</f>
        <v>0</v>
      </c>
    </row>
    <row r="1032" spans="1:21" s="81" customFormat="1" ht="15" hidden="1">
      <c r="A1032" s="87" t="s">
        <v>1147</v>
      </c>
      <c r="B1032" s="88" t="s">
        <v>4598</v>
      </c>
      <c r="C1032" s="89">
        <v>0</v>
      </c>
      <c r="D1032" s="89">
        <v>0</v>
      </c>
      <c r="E1032" s="89">
        <f>C1032-D1032</f>
        <v>0</v>
      </c>
      <c r="F1032" s="90" t="str">
        <f>IF(AND($C1032=0,D1032=0),"0.00%",IF($C1032=0,-1,IF(D1032=0,1,($C1032-D1032)/ABS(D1032))))</f>
        <v>0.00%</v>
      </c>
      <c r="G1032" s="89">
        <v>0</v>
      </c>
      <c r="H1032" s="89">
        <f>+C1032-G1032</f>
        <v>0</v>
      </c>
      <c r="I1032" s="90" t="str">
        <f>IF(AND($C1032=0,G1032=0),"0.00%",IF($C1032=0,-1,IF(G1032=0,1,($C1032-G1032)/ABS(G1032))))</f>
        <v>0.00%</v>
      </c>
      <c r="J1032" s="91"/>
      <c r="K1032" s="89">
        <v>0</v>
      </c>
      <c r="L1032" s="89">
        <v>0</v>
      </c>
      <c r="M1032" s="89">
        <f>K1032-L1032</f>
        <v>0</v>
      </c>
      <c r="N1032" s="90" t="str">
        <f>IF(AND($K1032=0,L1032=0),"0.00%",IF($K1032=0,-1,IF(L1032=0,1,($K1032-L1032)/ABS(L1032))))</f>
        <v>0.00%</v>
      </c>
      <c r="O1032" s="89">
        <v>0</v>
      </c>
      <c r="P1032" s="89">
        <f>+K1032-O1032</f>
        <v>0</v>
      </c>
      <c r="Q1032" s="90" t="str">
        <f>IF(AND($K1032=0,O1032=0),"0.00%",IF($K1032=0,-1,IF(O1032=0,1,($K1032-O1032)/ABS(O1032))))</f>
        <v>0.00%</v>
      </c>
      <c r="R1032" s="91"/>
      <c r="S1032" s="89">
        <v>0</v>
      </c>
      <c r="T1032" s="89">
        <f>+S1032-K1032</f>
        <v>0</v>
      </c>
      <c r="U1032" s="335">
        <f>IF(C1032=0,0,1)+IF(D1032=0,0,1)+IF(E1032=0,0,1)+IF(G1032=0,0,1)+IF(K1032=0,0,1)+IF(L1032=0,0,1)+IF(M1032=0,0,1)+IF(O1032=0,0,1)</f>
        <v>0</v>
      </c>
    </row>
    <row r="1033" spans="1:21" s="81" customFormat="1" ht="15" hidden="1">
      <c r="A1033" s="87" t="s">
        <v>1148</v>
      </c>
      <c r="B1033" s="88" t="s">
        <v>4599</v>
      </c>
      <c r="C1033" s="89">
        <v>0</v>
      </c>
      <c r="D1033" s="89">
        <v>0</v>
      </c>
      <c r="E1033" s="89">
        <f>C1033-D1033</f>
        <v>0</v>
      </c>
      <c r="F1033" s="90" t="str">
        <f>IF(AND($C1033=0,D1033=0),"0.00%",IF($C1033=0,-1,IF(D1033=0,1,($C1033-D1033)/ABS(D1033))))</f>
        <v>0.00%</v>
      </c>
      <c r="G1033" s="89">
        <v>0</v>
      </c>
      <c r="H1033" s="89">
        <f>+C1033-G1033</f>
        <v>0</v>
      </c>
      <c r="I1033" s="90" t="str">
        <f>IF(AND($C1033=0,G1033=0),"0.00%",IF($C1033=0,-1,IF(G1033=0,1,($C1033-G1033)/ABS(G1033))))</f>
        <v>0.00%</v>
      </c>
      <c r="J1033" s="91"/>
      <c r="K1033" s="89">
        <v>0</v>
      </c>
      <c r="L1033" s="89">
        <v>0</v>
      </c>
      <c r="M1033" s="89">
        <f>K1033-L1033</f>
        <v>0</v>
      </c>
      <c r="N1033" s="90" t="str">
        <f>IF(AND($K1033=0,L1033=0),"0.00%",IF($K1033=0,-1,IF(L1033=0,1,($K1033-L1033)/ABS(L1033))))</f>
        <v>0.00%</v>
      </c>
      <c r="O1033" s="89">
        <v>0</v>
      </c>
      <c r="P1033" s="89">
        <f>+K1033-O1033</f>
        <v>0</v>
      </c>
      <c r="Q1033" s="90" t="str">
        <f>IF(AND($K1033=0,O1033=0),"0.00%",IF($K1033=0,-1,IF(O1033=0,1,($K1033-O1033)/ABS(O1033))))</f>
        <v>0.00%</v>
      </c>
      <c r="R1033" s="91"/>
      <c r="S1033" s="89">
        <v>0</v>
      </c>
      <c r="T1033" s="89">
        <f>+S1033-K1033</f>
        <v>0</v>
      </c>
      <c r="U1033" s="335">
        <f>IF(C1033=0,0,1)+IF(D1033=0,0,1)+IF(E1033=0,0,1)+IF(G1033=0,0,1)+IF(K1033=0,0,1)+IF(L1033=0,0,1)+IF(M1033=0,0,1)+IF(O1033=0,0,1)</f>
        <v>0</v>
      </c>
    </row>
    <row r="1034" spans="1:21" s="81" customFormat="1" ht="15" hidden="1">
      <c r="A1034" s="87" t="s">
        <v>1149</v>
      </c>
      <c r="B1034" s="88" t="s">
        <v>4600</v>
      </c>
      <c r="C1034" s="89">
        <v>0</v>
      </c>
      <c r="D1034" s="89">
        <v>0</v>
      </c>
      <c r="E1034" s="89">
        <f>C1034-D1034</f>
        <v>0</v>
      </c>
      <c r="F1034" s="90" t="str">
        <f>IF(AND($C1034=0,D1034=0),"0.00%",IF($C1034=0,-1,IF(D1034=0,1,($C1034-D1034)/ABS(D1034))))</f>
        <v>0.00%</v>
      </c>
      <c r="G1034" s="89">
        <v>0</v>
      </c>
      <c r="H1034" s="89">
        <f>+C1034-G1034</f>
        <v>0</v>
      </c>
      <c r="I1034" s="90" t="str">
        <f>IF(AND($C1034=0,G1034=0),"0.00%",IF($C1034=0,-1,IF(G1034=0,1,($C1034-G1034)/ABS(G1034))))</f>
        <v>0.00%</v>
      </c>
      <c r="J1034" s="91"/>
      <c r="K1034" s="89">
        <v>0</v>
      </c>
      <c r="L1034" s="89">
        <v>0</v>
      </c>
      <c r="M1034" s="89">
        <f>K1034-L1034</f>
        <v>0</v>
      </c>
      <c r="N1034" s="90" t="str">
        <f>IF(AND($K1034=0,L1034=0),"0.00%",IF($K1034=0,-1,IF(L1034=0,1,($K1034-L1034)/ABS(L1034))))</f>
        <v>0.00%</v>
      </c>
      <c r="O1034" s="89">
        <v>0</v>
      </c>
      <c r="P1034" s="89">
        <f>+K1034-O1034</f>
        <v>0</v>
      </c>
      <c r="Q1034" s="90" t="str">
        <f>IF(AND($K1034=0,O1034=0),"0.00%",IF($K1034=0,-1,IF(O1034=0,1,($K1034-O1034)/ABS(O1034))))</f>
        <v>0.00%</v>
      </c>
      <c r="R1034" s="91"/>
      <c r="S1034" s="89">
        <v>0</v>
      </c>
      <c r="T1034" s="89">
        <f>+S1034-K1034</f>
        <v>0</v>
      </c>
      <c r="U1034" s="335">
        <f>IF(C1034=0,0,1)+IF(D1034=0,0,1)+IF(E1034=0,0,1)+IF(G1034=0,0,1)+IF(K1034=0,0,1)+IF(L1034=0,0,1)+IF(M1034=0,0,1)+IF(O1034=0,0,1)</f>
        <v>0</v>
      </c>
    </row>
    <row r="1035" spans="1:21" s="81" customFormat="1" ht="15" hidden="1">
      <c r="A1035" s="87" t="s">
        <v>1150</v>
      </c>
      <c r="B1035" s="88" t="s">
        <v>4601</v>
      </c>
      <c r="C1035" s="89">
        <v>0</v>
      </c>
      <c r="D1035" s="89">
        <v>0</v>
      </c>
      <c r="E1035" s="89">
        <f>C1035-D1035</f>
        <v>0</v>
      </c>
      <c r="F1035" s="90" t="str">
        <f>IF(AND($C1035=0,D1035=0),"0.00%",IF($C1035=0,-1,IF(D1035=0,1,($C1035-D1035)/ABS(D1035))))</f>
        <v>0.00%</v>
      </c>
      <c r="G1035" s="89">
        <v>0</v>
      </c>
      <c r="H1035" s="89">
        <f>+C1035-G1035</f>
        <v>0</v>
      </c>
      <c r="I1035" s="90" t="str">
        <f>IF(AND($C1035=0,G1035=0),"0.00%",IF($C1035=0,-1,IF(G1035=0,1,($C1035-G1035)/ABS(G1035))))</f>
        <v>0.00%</v>
      </c>
      <c r="J1035" s="91"/>
      <c r="K1035" s="89">
        <v>0</v>
      </c>
      <c r="L1035" s="89">
        <v>0</v>
      </c>
      <c r="M1035" s="89">
        <f>K1035-L1035</f>
        <v>0</v>
      </c>
      <c r="N1035" s="90" t="str">
        <f>IF(AND($K1035=0,L1035=0),"0.00%",IF($K1035=0,-1,IF(L1035=0,1,($K1035-L1035)/ABS(L1035))))</f>
        <v>0.00%</v>
      </c>
      <c r="O1035" s="89">
        <v>0</v>
      </c>
      <c r="P1035" s="89">
        <f>+K1035-O1035</f>
        <v>0</v>
      </c>
      <c r="Q1035" s="90" t="str">
        <f>IF(AND($K1035=0,O1035=0),"0.00%",IF($K1035=0,-1,IF(O1035=0,1,($K1035-O1035)/ABS(O1035))))</f>
        <v>0.00%</v>
      </c>
      <c r="R1035" s="91"/>
      <c r="S1035" s="89">
        <v>0</v>
      </c>
      <c r="T1035" s="89">
        <f>+S1035-K1035</f>
        <v>0</v>
      </c>
      <c r="U1035" s="335">
        <f>IF(C1035=0,0,1)+IF(D1035=0,0,1)+IF(E1035=0,0,1)+IF(G1035=0,0,1)+IF(K1035=0,0,1)+IF(L1035=0,0,1)+IF(M1035=0,0,1)+IF(O1035=0,0,1)</f>
        <v>0</v>
      </c>
    </row>
    <row r="1036" spans="1:21" s="81" customFormat="1" ht="15" hidden="1">
      <c r="A1036" s="87" t="s">
        <v>1151</v>
      </c>
      <c r="B1036" s="88" t="s">
        <v>4602</v>
      </c>
      <c r="C1036" s="89">
        <v>0</v>
      </c>
      <c r="D1036" s="89">
        <v>0</v>
      </c>
      <c r="E1036" s="89">
        <f>C1036-D1036</f>
        <v>0</v>
      </c>
      <c r="F1036" s="90" t="str">
        <f>IF(AND($C1036=0,D1036=0),"0.00%",IF($C1036=0,-1,IF(D1036=0,1,($C1036-D1036)/ABS(D1036))))</f>
        <v>0.00%</v>
      </c>
      <c r="G1036" s="89">
        <v>0</v>
      </c>
      <c r="H1036" s="89">
        <f>+C1036-G1036</f>
        <v>0</v>
      </c>
      <c r="I1036" s="90" t="str">
        <f>IF(AND($C1036=0,G1036=0),"0.00%",IF($C1036=0,-1,IF(G1036=0,1,($C1036-G1036)/ABS(G1036))))</f>
        <v>0.00%</v>
      </c>
      <c r="J1036" s="91"/>
      <c r="K1036" s="89">
        <v>0</v>
      </c>
      <c r="L1036" s="89">
        <v>0</v>
      </c>
      <c r="M1036" s="89">
        <f>K1036-L1036</f>
        <v>0</v>
      </c>
      <c r="N1036" s="90" t="str">
        <f>IF(AND($K1036=0,L1036=0),"0.00%",IF($K1036=0,-1,IF(L1036=0,1,($K1036-L1036)/ABS(L1036))))</f>
        <v>0.00%</v>
      </c>
      <c r="O1036" s="89">
        <v>0</v>
      </c>
      <c r="P1036" s="89">
        <f>+K1036-O1036</f>
        <v>0</v>
      </c>
      <c r="Q1036" s="90" t="str">
        <f>IF(AND($K1036=0,O1036=0),"0.00%",IF($K1036=0,-1,IF(O1036=0,1,($K1036-O1036)/ABS(O1036))))</f>
        <v>0.00%</v>
      </c>
      <c r="R1036" s="91"/>
      <c r="S1036" s="89">
        <v>0</v>
      </c>
      <c r="T1036" s="89">
        <f>+S1036-K1036</f>
        <v>0</v>
      </c>
      <c r="U1036" s="335">
        <f>IF(C1036=0,0,1)+IF(D1036=0,0,1)+IF(E1036=0,0,1)+IF(G1036=0,0,1)+IF(K1036=0,0,1)+IF(L1036=0,0,1)+IF(M1036=0,0,1)+IF(O1036=0,0,1)</f>
        <v>0</v>
      </c>
    </row>
    <row r="1037" spans="1:21" s="81" customFormat="1" ht="15" hidden="1">
      <c r="A1037" s="87" t="s">
        <v>1152</v>
      </c>
      <c r="B1037" s="88" t="s">
        <v>4603</v>
      </c>
      <c r="C1037" s="89">
        <v>0</v>
      </c>
      <c r="D1037" s="89">
        <v>0</v>
      </c>
      <c r="E1037" s="89">
        <f>C1037-D1037</f>
        <v>0</v>
      </c>
      <c r="F1037" s="90" t="str">
        <f>IF(AND($C1037=0,D1037=0),"0.00%",IF($C1037=0,-1,IF(D1037=0,1,($C1037-D1037)/ABS(D1037))))</f>
        <v>0.00%</v>
      </c>
      <c r="G1037" s="89">
        <v>0</v>
      </c>
      <c r="H1037" s="89">
        <f>+C1037-G1037</f>
        <v>0</v>
      </c>
      <c r="I1037" s="90" t="str">
        <f>IF(AND($C1037=0,G1037=0),"0.00%",IF($C1037=0,-1,IF(G1037=0,1,($C1037-G1037)/ABS(G1037))))</f>
        <v>0.00%</v>
      </c>
      <c r="J1037" s="91"/>
      <c r="K1037" s="89">
        <v>0</v>
      </c>
      <c r="L1037" s="89">
        <v>0</v>
      </c>
      <c r="M1037" s="89">
        <f>K1037-L1037</f>
        <v>0</v>
      </c>
      <c r="N1037" s="90" t="str">
        <f>IF(AND($K1037=0,L1037=0),"0.00%",IF($K1037=0,-1,IF(L1037=0,1,($K1037-L1037)/ABS(L1037))))</f>
        <v>0.00%</v>
      </c>
      <c r="O1037" s="89">
        <v>0</v>
      </c>
      <c r="P1037" s="89">
        <f>+K1037-O1037</f>
        <v>0</v>
      </c>
      <c r="Q1037" s="90" t="str">
        <f>IF(AND($K1037=0,O1037=0),"0.00%",IF($K1037=0,-1,IF(O1037=0,1,($K1037-O1037)/ABS(O1037))))</f>
        <v>0.00%</v>
      </c>
      <c r="R1037" s="91"/>
      <c r="S1037" s="89">
        <v>0</v>
      </c>
      <c r="T1037" s="89">
        <f>+S1037-K1037</f>
        <v>0</v>
      </c>
      <c r="U1037" s="335">
        <f>IF(C1037=0,0,1)+IF(D1037=0,0,1)+IF(E1037=0,0,1)+IF(G1037=0,0,1)+IF(K1037=0,0,1)+IF(L1037=0,0,1)+IF(M1037=0,0,1)+IF(O1037=0,0,1)</f>
        <v>0</v>
      </c>
    </row>
    <row r="1038" spans="1:21" s="81" customFormat="1" ht="15" hidden="1">
      <c r="A1038" s="87" t="s">
        <v>1153</v>
      </c>
      <c r="B1038" s="88" t="s">
        <v>4604</v>
      </c>
      <c r="C1038" s="89">
        <v>0</v>
      </c>
      <c r="D1038" s="89">
        <v>0</v>
      </c>
      <c r="E1038" s="89">
        <f>C1038-D1038</f>
        <v>0</v>
      </c>
      <c r="F1038" s="90" t="str">
        <f>IF(AND($C1038=0,D1038=0),"0.00%",IF($C1038=0,-1,IF(D1038=0,1,($C1038-D1038)/ABS(D1038))))</f>
        <v>0.00%</v>
      </c>
      <c r="G1038" s="89">
        <v>0</v>
      </c>
      <c r="H1038" s="89">
        <f>+C1038-G1038</f>
        <v>0</v>
      </c>
      <c r="I1038" s="90" t="str">
        <f>IF(AND($C1038=0,G1038=0),"0.00%",IF($C1038=0,-1,IF(G1038=0,1,($C1038-G1038)/ABS(G1038))))</f>
        <v>0.00%</v>
      </c>
      <c r="J1038" s="91"/>
      <c r="K1038" s="89">
        <v>0</v>
      </c>
      <c r="L1038" s="89">
        <v>0</v>
      </c>
      <c r="M1038" s="89">
        <f>K1038-L1038</f>
        <v>0</v>
      </c>
      <c r="N1038" s="90" t="str">
        <f>IF(AND($K1038=0,L1038=0),"0.00%",IF($K1038=0,-1,IF(L1038=0,1,($K1038-L1038)/ABS(L1038))))</f>
        <v>0.00%</v>
      </c>
      <c r="O1038" s="89">
        <v>0</v>
      </c>
      <c r="P1038" s="89">
        <f>+K1038-O1038</f>
        <v>0</v>
      </c>
      <c r="Q1038" s="90" t="str">
        <f>IF(AND($K1038=0,O1038=0),"0.00%",IF($K1038=0,-1,IF(O1038=0,1,($K1038-O1038)/ABS(O1038))))</f>
        <v>0.00%</v>
      </c>
      <c r="R1038" s="91"/>
      <c r="S1038" s="89">
        <v>0</v>
      </c>
      <c r="T1038" s="89">
        <f>+S1038-K1038</f>
        <v>0</v>
      </c>
      <c r="U1038" s="335">
        <f>IF(C1038=0,0,1)+IF(D1038=0,0,1)+IF(E1038=0,0,1)+IF(G1038=0,0,1)+IF(K1038=0,0,1)+IF(L1038=0,0,1)+IF(M1038=0,0,1)+IF(O1038=0,0,1)</f>
        <v>0</v>
      </c>
    </row>
    <row r="1039" spans="1:21" s="81" customFormat="1" ht="15" hidden="1">
      <c r="A1039" s="87" t="s">
        <v>1154</v>
      </c>
      <c r="B1039" s="88" t="s">
        <v>4605</v>
      </c>
      <c r="C1039" s="89">
        <v>0</v>
      </c>
      <c r="D1039" s="89">
        <v>0</v>
      </c>
      <c r="E1039" s="89">
        <f>C1039-D1039</f>
        <v>0</v>
      </c>
      <c r="F1039" s="90" t="str">
        <f>IF(AND($C1039=0,D1039=0),"0.00%",IF($C1039=0,-1,IF(D1039=0,1,($C1039-D1039)/ABS(D1039))))</f>
        <v>0.00%</v>
      </c>
      <c r="G1039" s="89">
        <v>0</v>
      </c>
      <c r="H1039" s="89">
        <f>+C1039-G1039</f>
        <v>0</v>
      </c>
      <c r="I1039" s="90" t="str">
        <f>IF(AND($C1039=0,G1039=0),"0.00%",IF($C1039=0,-1,IF(G1039=0,1,($C1039-G1039)/ABS(G1039))))</f>
        <v>0.00%</v>
      </c>
      <c r="J1039" s="91"/>
      <c r="K1039" s="89">
        <v>0</v>
      </c>
      <c r="L1039" s="89">
        <v>0</v>
      </c>
      <c r="M1039" s="89">
        <f>K1039-L1039</f>
        <v>0</v>
      </c>
      <c r="N1039" s="90" t="str">
        <f>IF(AND($K1039=0,L1039=0),"0.00%",IF($K1039=0,-1,IF(L1039=0,1,($K1039-L1039)/ABS(L1039))))</f>
        <v>0.00%</v>
      </c>
      <c r="O1039" s="89">
        <v>0</v>
      </c>
      <c r="P1039" s="89">
        <f>+K1039-O1039</f>
        <v>0</v>
      </c>
      <c r="Q1039" s="90" t="str">
        <f>IF(AND($K1039=0,O1039=0),"0.00%",IF($K1039=0,-1,IF(O1039=0,1,($K1039-O1039)/ABS(O1039))))</f>
        <v>0.00%</v>
      </c>
      <c r="R1039" s="91"/>
      <c r="S1039" s="89">
        <v>0</v>
      </c>
      <c r="T1039" s="89">
        <f>+S1039-K1039</f>
        <v>0</v>
      </c>
      <c r="U1039" s="335">
        <f>IF(C1039=0,0,1)+IF(D1039=0,0,1)+IF(E1039=0,0,1)+IF(G1039=0,0,1)+IF(K1039=0,0,1)+IF(L1039=0,0,1)+IF(M1039=0,0,1)+IF(O1039=0,0,1)</f>
        <v>0</v>
      </c>
    </row>
    <row r="1040" spans="1:21" s="81" customFormat="1" ht="15" hidden="1">
      <c r="A1040" s="87" t="s">
        <v>1155</v>
      </c>
      <c r="B1040" s="88" t="s">
        <v>4606</v>
      </c>
      <c r="C1040" s="89">
        <v>0</v>
      </c>
      <c r="D1040" s="89">
        <v>0</v>
      </c>
      <c r="E1040" s="89">
        <f>C1040-D1040</f>
        <v>0</v>
      </c>
      <c r="F1040" s="90" t="str">
        <f>IF(AND($C1040=0,D1040=0),"0.00%",IF($C1040=0,-1,IF(D1040=0,1,($C1040-D1040)/ABS(D1040))))</f>
        <v>0.00%</v>
      </c>
      <c r="G1040" s="89">
        <v>0</v>
      </c>
      <c r="H1040" s="89">
        <f>+C1040-G1040</f>
        <v>0</v>
      </c>
      <c r="I1040" s="90" t="str">
        <f>IF(AND($C1040=0,G1040=0),"0.00%",IF($C1040=0,-1,IF(G1040=0,1,($C1040-G1040)/ABS(G1040))))</f>
        <v>0.00%</v>
      </c>
      <c r="J1040" s="91"/>
      <c r="K1040" s="89">
        <v>0</v>
      </c>
      <c r="L1040" s="89">
        <v>0</v>
      </c>
      <c r="M1040" s="89">
        <f>K1040-L1040</f>
        <v>0</v>
      </c>
      <c r="N1040" s="90" t="str">
        <f>IF(AND($K1040=0,L1040=0),"0.00%",IF($K1040=0,-1,IF(L1040=0,1,($K1040-L1040)/ABS(L1040))))</f>
        <v>0.00%</v>
      </c>
      <c r="O1040" s="89">
        <v>0</v>
      </c>
      <c r="P1040" s="89">
        <f>+K1040-O1040</f>
        <v>0</v>
      </c>
      <c r="Q1040" s="90" t="str">
        <f>IF(AND($K1040=0,O1040=0),"0.00%",IF($K1040=0,-1,IF(O1040=0,1,($K1040-O1040)/ABS(O1040))))</f>
        <v>0.00%</v>
      </c>
      <c r="R1040" s="91"/>
      <c r="S1040" s="89">
        <v>0</v>
      </c>
      <c r="T1040" s="89">
        <f>+S1040-K1040</f>
        <v>0</v>
      </c>
      <c r="U1040" s="335">
        <f>IF(C1040=0,0,1)+IF(D1040=0,0,1)+IF(E1040=0,0,1)+IF(G1040=0,0,1)+IF(K1040=0,0,1)+IF(L1040=0,0,1)+IF(M1040=0,0,1)+IF(O1040=0,0,1)</f>
        <v>0</v>
      </c>
    </row>
    <row r="1041" spans="1:21" s="81" customFormat="1" ht="15" hidden="1">
      <c r="A1041" s="87" t="s">
        <v>1156</v>
      </c>
      <c r="B1041" s="88" t="s">
        <v>4607</v>
      </c>
      <c r="C1041" s="89">
        <v>0</v>
      </c>
      <c r="D1041" s="89">
        <v>0</v>
      </c>
      <c r="E1041" s="89">
        <f>C1041-D1041</f>
        <v>0</v>
      </c>
      <c r="F1041" s="90" t="str">
        <f>IF(AND($C1041=0,D1041=0),"0.00%",IF($C1041=0,-1,IF(D1041=0,1,($C1041-D1041)/ABS(D1041))))</f>
        <v>0.00%</v>
      </c>
      <c r="G1041" s="89">
        <v>0</v>
      </c>
      <c r="H1041" s="89">
        <f>+C1041-G1041</f>
        <v>0</v>
      </c>
      <c r="I1041" s="90" t="str">
        <f>IF(AND($C1041=0,G1041=0),"0.00%",IF($C1041=0,-1,IF(G1041=0,1,($C1041-G1041)/ABS(G1041))))</f>
        <v>0.00%</v>
      </c>
      <c r="J1041" s="91"/>
      <c r="K1041" s="89">
        <v>0</v>
      </c>
      <c r="L1041" s="89">
        <v>0</v>
      </c>
      <c r="M1041" s="89">
        <f>K1041-L1041</f>
        <v>0</v>
      </c>
      <c r="N1041" s="90" t="str">
        <f>IF(AND($K1041=0,L1041=0),"0.00%",IF($K1041=0,-1,IF(L1041=0,1,($K1041-L1041)/ABS(L1041))))</f>
        <v>0.00%</v>
      </c>
      <c r="O1041" s="89">
        <v>0</v>
      </c>
      <c r="P1041" s="89">
        <f>+K1041-O1041</f>
        <v>0</v>
      </c>
      <c r="Q1041" s="90" t="str">
        <f>IF(AND($K1041=0,O1041=0),"0.00%",IF($K1041=0,-1,IF(O1041=0,1,($K1041-O1041)/ABS(O1041))))</f>
        <v>0.00%</v>
      </c>
      <c r="R1041" s="91"/>
      <c r="S1041" s="89">
        <v>0</v>
      </c>
      <c r="T1041" s="89">
        <f>+S1041-K1041</f>
        <v>0</v>
      </c>
      <c r="U1041" s="335">
        <f>IF(C1041=0,0,1)+IF(D1041=0,0,1)+IF(E1041=0,0,1)+IF(G1041=0,0,1)+IF(K1041=0,0,1)+IF(L1041=0,0,1)+IF(M1041=0,0,1)+IF(O1041=0,0,1)</f>
        <v>0</v>
      </c>
    </row>
    <row r="1042" spans="1:21" s="81" customFormat="1" ht="15" hidden="1">
      <c r="A1042" s="87" t="s">
        <v>1157</v>
      </c>
      <c r="B1042" s="88" t="s">
        <v>4608</v>
      </c>
      <c r="C1042" s="89">
        <v>0</v>
      </c>
      <c r="D1042" s="89">
        <v>0</v>
      </c>
      <c r="E1042" s="89">
        <f>C1042-D1042</f>
        <v>0</v>
      </c>
      <c r="F1042" s="90" t="str">
        <f>IF(AND($C1042=0,D1042=0),"0.00%",IF($C1042=0,-1,IF(D1042=0,1,($C1042-D1042)/ABS(D1042))))</f>
        <v>0.00%</v>
      </c>
      <c r="G1042" s="89">
        <v>0</v>
      </c>
      <c r="H1042" s="89">
        <f>+C1042-G1042</f>
        <v>0</v>
      </c>
      <c r="I1042" s="90" t="str">
        <f>IF(AND($C1042=0,G1042=0),"0.00%",IF($C1042=0,-1,IF(G1042=0,1,($C1042-G1042)/ABS(G1042))))</f>
        <v>0.00%</v>
      </c>
      <c r="J1042" s="91"/>
      <c r="K1042" s="89">
        <v>0</v>
      </c>
      <c r="L1042" s="89">
        <v>0</v>
      </c>
      <c r="M1042" s="89">
        <f>K1042-L1042</f>
        <v>0</v>
      </c>
      <c r="N1042" s="90" t="str">
        <f>IF(AND($K1042=0,L1042=0),"0.00%",IF($K1042=0,-1,IF(L1042=0,1,($K1042-L1042)/ABS(L1042))))</f>
        <v>0.00%</v>
      </c>
      <c r="O1042" s="89">
        <v>0</v>
      </c>
      <c r="P1042" s="89">
        <f>+K1042-O1042</f>
        <v>0</v>
      </c>
      <c r="Q1042" s="90" t="str">
        <f>IF(AND($K1042=0,O1042=0),"0.00%",IF($K1042=0,-1,IF(O1042=0,1,($K1042-O1042)/ABS(O1042))))</f>
        <v>0.00%</v>
      </c>
      <c r="R1042" s="91"/>
      <c r="S1042" s="89">
        <v>0</v>
      </c>
      <c r="T1042" s="89">
        <f>+S1042-K1042</f>
        <v>0</v>
      </c>
      <c r="U1042" s="335">
        <f>IF(C1042=0,0,1)+IF(D1042=0,0,1)+IF(E1042=0,0,1)+IF(G1042=0,0,1)+IF(K1042=0,0,1)+IF(L1042=0,0,1)+IF(M1042=0,0,1)+IF(O1042=0,0,1)</f>
        <v>0</v>
      </c>
    </row>
    <row r="1043" spans="1:21" s="81" customFormat="1" ht="15" hidden="1">
      <c r="A1043" s="87" t="s">
        <v>1158</v>
      </c>
      <c r="B1043" s="88" t="s">
        <v>4609</v>
      </c>
      <c r="C1043" s="89">
        <v>0</v>
      </c>
      <c r="D1043" s="89">
        <v>0</v>
      </c>
      <c r="E1043" s="89">
        <f>C1043-D1043</f>
        <v>0</v>
      </c>
      <c r="F1043" s="90" t="str">
        <f>IF(AND($C1043=0,D1043=0),"0.00%",IF($C1043=0,-1,IF(D1043=0,1,($C1043-D1043)/ABS(D1043))))</f>
        <v>0.00%</v>
      </c>
      <c r="G1043" s="89">
        <v>0</v>
      </c>
      <c r="H1043" s="89">
        <f>+C1043-G1043</f>
        <v>0</v>
      </c>
      <c r="I1043" s="90" t="str">
        <f>IF(AND($C1043=0,G1043=0),"0.00%",IF($C1043=0,-1,IF(G1043=0,1,($C1043-G1043)/ABS(G1043))))</f>
        <v>0.00%</v>
      </c>
      <c r="J1043" s="91"/>
      <c r="K1043" s="89">
        <v>0</v>
      </c>
      <c r="L1043" s="89">
        <v>0</v>
      </c>
      <c r="M1043" s="89">
        <f>K1043-L1043</f>
        <v>0</v>
      </c>
      <c r="N1043" s="90" t="str">
        <f>IF(AND($K1043=0,L1043=0),"0.00%",IF($K1043=0,-1,IF(L1043=0,1,($K1043-L1043)/ABS(L1043))))</f>
        <v>0.00%</v>
      </c>
      <c r="O1043" s="89">
        <v>0</v>
      </c>
      <c r="P1043" s="89">
        <f>+K1043-O1043</f>
        <v>0</v>
      </c>
      <c r="Q1043" s="90" t="str">
        <f>IF(AND($K1043=0,O1043=0),"0.00%",IF($K1043=0,-1,IF(O1043=0,1,($K1043-O1043)/ABS(O1043))))</f>
        <v>0.00%</v>
      </c>
      <c r="R1043" s="91"/>
      <c r="S1043" s="89">
        <v>0</v>
      </c>
      <c r="T1043" s="89">
        <f>+S1043-K1043</f>
        <v>0</v>
      </c>
      <c r="U1043" s="335">
        <f>IF(C1043=0,0,1)+IF(D1043=0,0,1)+IF(E1043=0,0,1)+IF(G1043=0,0,1)+IF(K1043=0,0,1)+IF(L1043=0,0,1)+IF(M1043=0,0,1)+IF(O1043=0,0,1)</f>
        <v>0</v>
      </c>
    </row>
    <row r="1044" spans="1:21" s="81" customFormat="1" ht="15" hidden="1">
      <c r="A1044" s="87" t="s">
        <v>1159</v>
      </c>
      <c r="B1044" s="88" t="s">
        <v>4610</v>
      </c>
      <c r="C1044" s="89">
        <v>0</v>
      </c>
      <c r="D1044" s="89">
        <v>0</v>
      </c>
      <c r="E1044" s="89">
        <f>C1044-D1044</f>
        <v>0</v>
      </c>
      <c r="F1044" s="90" t="str">
        <f>IF(AND($C1044=0,D1044=0),"0.00%",IF($C1044=0,-1,IF(D1044=0,1,($C1044-D1044)/ABS(D1044))))</f>
        <v>0.00%</v>
      </c>
      <c r="G1044" s="89">
        <v>0</v>
      </c>
      <c r="H1044" s="89">
        <f>+C1044-G1044</f>
        <v>0</v>
      </c>
      <c r="I1044" s="90" t="str">
        <f>IF(AND($C1044=0,G1044=0),"0.00%",IF($C1044=0,-1,IF(G1044=0,1,($C1044-G1044)/ABS(G1044))))</f>
        <v>0.00%</v>
      </c>
      <c r="J1044" s="91"/>
      <c r="K1044" s="89">
        <v>0</v>
      </c>
      <c r="L1044" s="89">
        <v>0</v>
      </c>
      <c r="M1044" s="89">
        <f>K1044-L1044</f>
        <v>0</v>
      </c>
      <c r="N1044" s="90" t="str">
        <f>IF(AND($K1044=0,L1044=0),"0.00%",IF($K1044=0,-1,IF(L1044=0,1,($K1044-L1044)/ABS(L1044))))</f>
        <v>0.00%</v>
      </c>
      <c r="O1044" s="89">
        <v>0</v>
      </c>
      <c r="P1044" s="89">
        <f>+K1044-O1044</f>
        <v>0</v>
      </c>
      <c r="Q1044" s="90" t="str">
        <f>IF(AND($K1044=0,O1044=0),"0.00%",IF($K1044=0,-1,IF(O1044=0,1,($K1044-O1044)/ABS(O1044))))</f>
        <v>0.00%</v>
      </c>
      <c r="R1044" s="91"/>
      <c r="S1044" s="89">
        <v>0</v>
      </c>
      <c r="T1044" s="89">
        <f>+S1044-K1044</f>
        <v>0</v>
      </c>
      <c r="U1044" s="335">
        <f>IF(C1044=0,0,1)+IF(D1044=0,0,1)+IF(E1044=0,0,1)+IF(G1044=0,0,1)+IF(K1044=0,0,1)+IF(L1044=0,0,1)+IF(M1044=0,0,1)+IF(O1044=0,0,1)</f>
        <v>0</v>
      </c>
    </row>
    <row r="1045" spans="1:21" s="81" customFormat="1" ht="15" hidden="1">
      <c r="A1045" s="87" t="s">
        <v>1160</v>
      </c>
      <c r="B1045" s="88" t="s">
        <v>4611</v>
      </c>
      <c r="C1045" s="89">
        <v>0</v>
      </c>
      <c r="D1045" s="89">
        <v>0</v>
      </c>
      <c r="E1045" s="89">
        <f>C1045-D1045</f>
        <v>0</v>
      </c>
      <c r="F1045" s="90" t="str">
        <f>IF(AND($C1045=0,D1045=0),"0.00%",IF($C1045=0,-1,IF(D1045=0,1,($C1045-D1045)/ABS(D1045))))</f>
        <v>0.00%</v>
      </c>
      <c r="G1045" s="89">
        <v>0</v>
      </c>
      <c r="H1045" s="89">
        <f>+C1045-G1045</f>
        <v>0</v>
      </c>
      <c r="I1045" s="90" t="str">
        <f>IF(AND($C1045=0,G1045=0),"0.00%",IF($C1045=0,-1,IF(G1045=0,1,($C1045-G1045)/ABS(G1045))))</f>
        <v>0.00%</v>
      </c>
      <c r="J1045" s="91"/>
      <c r="K1045" s="89">
        <v>0</v>
      </c>
      <c r="L1045" s="89">
        <v>0</v>
      </c>
      <c r="M1045" s="89">
        <f>K1045-L1045</f>
        <v>0</v>
      </c>
      <c r="N1045" s="90" t="str">
        <f>IF(AND($K1045=0,L1045=0),"0.00%",IF($K1045=0,-1,IF(L1045=0,1,($K1045-L1045)/ABS(L1045))))</f>
        <v>0.00%</v>
      </c>
      <c r="O1045" s="89">
        <v>0</v>
      </c>
      <c r="P1045" s="89">
        <f>+K1045-O1045</f>
        <v>0</v>
      </c>
      <c r="Q1045" s="90" t="str">
        <f>IF(AND($K1045=0,O1045=0),"0.00%",IF($K1045=0,-1,IF(O1045=0,1,($K1045-O1045)/ABS(O1045))))</f>
        <v>0.00%</v>
      </c>
      <c r="R1045" s="91"/>
      <c r="S1045" s="89">
        <v>0</v>
      </c>
      <c r="T1045" s="89">
        <f>+S1045-K1045</f>
        <v>0</v>
      </c>
      <c r="U1045" s="335">
        <f>IF(C1045=0,0,1)+IF(D1045=0,0,1)+IF(E1045=0,0,1)+IF(G1045=0,0,1)+IF(K1045=0,0,1)+IF(L1045=0,0,1)+IF(M1045=0,0,1)+IF(O1045=0,0,1)</f>
        <v>0</v>
      </c>
    </row>
    <row r="1046" spans="1:21" s="81" customFormat="1" ht="15" hidden="1">
      <c r="A1046" s="87" t="s">
        <v>1161</v>
      </c>
      <c r="B1046" s="88" t="s">
        <v>4612</v>
      </c>
      <c r="C1046" s="89">
        <v>0</v>
      </c>
      <c r="D1046" s="89">
        <v>0</v>
      </c>
      <c r="E1046" s="89">
        <f>C1046-D1046</f>
        <v>0</v>
      </c>
      <c r="F1046" s="90" t="str">
        <f>IF(AND($C1046=0,D1046=0),"0.00%",IF($C1046=0,-1,IF(D1046=0,1,($C1046-D1046)/ABS(D1046))))</f>
        <v>0.00%</v>
      </c>
      <c r="G1046" s="89">
        <v>0</v>
      </c>
      <c r="H1046" s="89">
        <f>+C1046-G1046</f>
        <v>0</v>
      </c>
      <c r="I1046" s="90" t="str">
        <f>IF(AND($C1046=0,G1046=0),"0.00%",IF($C1046=0,-1,IF(G1046=0,1,($C1046-G1046)/ABS(G1046))))</f>
        <v>0.00%</v>
      </c>
      <c r="J1046" s="91"/>
      <c r="K1046" s="89">
        <v>0</v>
      </c>
      <c r="L1046" s="89">
        <v>0</v>
      </c>
      <c r="M1046" s="89">
        <f>K1046-L1046</f>
        <v>0</v>
      </c>
      <c r="N1046" s="90" t="str">
        <f>IF(AND($K1046=0,L1046=0),"0.00%",IF($K1046=0,-1,IF(L1046=0,1,($K1046-L1046)/ABS(L1046))))</f>
        <v>0.00%</v>
      </c>
      <c r="O1046" s="89">
        <v>0</v>
      </c>
      <c r="P1046" s="89">
        <f>+K1046-O1046</f>
        <v>0</v>
      </c>
      <c r="Q1046" s="90" t="str">
        <f>IF(AND($K1046=0,O1046=0),"0.00%",IF($K1046=0,-1,IF(O1046=0,1,($K1046-O1046)/ABS(O1046))))</f>
        <v>0.00%</v>
      </c>
      <c r="R1046" s="91"/>
      <c r="S1046" s="89">
        <v>0</v>
      </c>
      <c r="T1046" s="89">
        <f>+S1046-K1046</f>
        <v>0</v>
      </c>
      <c r="U1046" s="335">
        <f>IF(C1046=0,0,1)+IF(D1046=0,0,1)+IF(E1046=0,0,1)+IF(G1046=0,0,1)+IF(K1046=0,0,1)+IF(L1046=0,0,1)+IF(M1046=0,0,1)+IF(O1046=0,0,1)</f>
        <v>0</v>
      </c>
    </row>
    <row r="1047" spans="1:21" s="81" customFormat="1" ht="15" hidden="1">
      <c r="A1047" s="87" t="s">
        <v>1162</v>
      </c>
      <c r="B1047" s="88" t="s">
        <v>4613</v>
      </c>
      <c r="C1047" s="89">
        <v>0</v>
      </c>
      <c r="D1047" s="89">
        <v>0</v>
      </c>
      <c r="E1047" s="89">
        <f>C1047-D1047</f>
        <v>0</v>
      </c>
      <c r="F1047" s="90" t="str">
        <f>IF(AND($C1047=0,D1047=0),"0.00%",IF($C1047=0,-1,IF(D1047=0,1,($C1047-D1047)/ABS(D1047))))</f>
        <v>0.00%</v>
      </c>
      <c r="G1047" s="89">
        <v>0</v>
      </c>
      <c r="H1047" s="89">
        <f>+C1047-G1047</f>
        <v>0</v>
      </c>
      <c r="I1047" s="90" t="str">
        <f>IF(AND($C1047=0,G1047=0),"0.00%",IF($C1047=0,-1,IF(G1047=0,1,($C1047-G1047)/ABS(G1047))))</f>
        <v>0.00%</v>
      </c>
      <c r="J1047" s="91"/>
      <c r="K1047" s="89">
        <v>0</v>
      </c>
      <c r="L1047" s="89">
        <v>0</v>
      </c>
      <c r="M1047" s="89">
        <f>K1047-L1047</f>
        <v>0</v>
      </c>
      <c r="N1047" s="90" t="str">
        <f>IF(AND($K1047=0,L1047=0),"0.00%",IF($K1047=0,-1,IF(L1047=0,1,($K1047-L1047)/ABS(L1047))))</f>
        <v>0.00%</v>
      </c>
      <c r="O1047" s="89">
        <v>0</v>
      </c>
      <c r="P1047" s="89">
        <f>+K1047-O1047</f>
        <v>0</v>
      </c>
      <c r="Q1047" s="90" t="str">
        <f>IF(AND($K1047=0,O1047=0),"0.00%",IF($K1047=0,-1,IF(O1047=0,1,($K1047-O1047)/ABS(O1047))))</f>
        <v>0.00%</v>
      </c>
      <c r="R1047" s="91"/>
      <c r="S1047" s="89">
        <v>0</v>
      </c>
      <c r="T1047" s="89">
        <f>+S1047-K1047</f>
        <v>0</v>
      </c>
      <c r="U1047" s="335">
        <f>IF(C1047=0,0,1)+IF(D1047=0,0,1)+IF(E1047=0,0,1)+IF(G1047=0,0,1)+IF(K1047=0,0,1)+IF(L1047=0,0,1)+IF(M1047=0,0,1)+IF(O1047=0,0,1)</f>
        <v>0</v>
      </c>
    </row>
    <row r="1048" spans="1:21" s="81" customFormat="1" ht="15" hidden="1">
      <c r="A1048" s="87" t="s">
        <v>1163</v>
      </c>
      <c r="B1048" s="88" t="s">
        <v>4614</v>
      </c>
      <c r="C1048" s="89">
        <v>0</v>
      </c>
      <c r="D1048" s="89">
        <v>0</v>
      </c>
      <c r="E1048" s="89">
        <f>C1048-D1048</f>
        <v>0</v>
      </c>
      <c r="F1048" s="90" t="str">
        <f>IF(AND($C1048=0,D1048=0),"0.00%",IF($C1048=0,-1,IF(D1048=0,1,($C1048-D1048)/ABS(D1048))))</f>
        <v>0.00%</v>
      </c>
      <c r="G1048" s="89">
        <v>0</v>
      </c>
      <c r="H1048" s="89">
        <f>+C1048-G1048</f>
        <v>0</v>
      </c>
      <c r="I1048" s="90" t="str">
        <f>IF(AND($C1048=0,G1048=0),"0.00%",IF($C1048=0,-1,IF(G1048=0,1,($C1048-G1048)/ABS(G1048))))</f>
        <v>0.00%</v>
      </c>
      <c r="J1048" s="91"/>
      <c r="K1048" s="89">
        <v>0</v>
      </c>
      <c r="L1048" s="89">
        <v>0</v>
      </c>
      <c r="M1048" s="89">
        <f>K1048-L1048</f>
        <v>0</v>
      </c>
      <c r="N1048" s="90" t="str">
        <f>IF(AND($K1048=0,L1048=0),"0.00%",IF($K1048=0,-1,IF(L1048=0,1,($K1048-L1048)/ABS(L1048))))</f>
        <v>0.00%</v>
      </c>
      <c r="O1048" s="89">
        <v>0</v>
      </c>
      <c r="P1048" s="89">
        <f>+K1048-O1048</f>
        <v>0</v>
      </c>
      <c r="Q1048" s="90" t="str">
        <f>IF(AND($K1048=0,O1048=0),"0.00%",IF($K1048=0,-1,IF(O1048=0,1,($K1048-O1048)/ABS(O1048))))</f>
        <v>0.00%</v>
      </c>
      <c r="R1048" s="91"/>
      <c r="S1048" s="89">
        <v>0</v>
      </c>
      <c r="T1048" s="89">
        <f>+S1048-K1048</f>
        <v>0</v>
      </c>
      <c r="U1048" s="335">
        <f>IF(C1048=0,0,1)+IF(D1048=0,0,1)+IF(E1048=0,0,1)+IF(G1048=0,0,1)+IF(K1048=0,0,1)+IF(L1048=0,0,1)+IF(M1048=0,0,1)+IF(O1048=0,0,1)</f>
        <v>0</v>
      </c>
    </row>
    <row r="1049" spans="1:21" s="81" customFormat="1" ht="15" hidden="1">
      <c r="A1049" s="87" t="s">
        <v>1164</v>
      </c>
      <c r="B1049" s="88" t="s">
        <v>4615</v>
      </c>
      <c r="C1049" s="89">
        <v>0</v>
      </c>
      <c r="D1049" s="89">
        <v>0</v>
      </c>
      <c r="E1049" s="89">
        <f>C1049-D1049</f>
        <v>0</v>
      </c>
      <c r="F1049" s="90" t="str">
        <f>IF(AND($C1049=0,D1049=0),"0.00%",IF($C1049=0,-1,IF(D1049=0,1,($C1049-D1049)/ABS(D1049))))</f>
        <v>0.00%</v>
      </c>
      <c r="G1049" s="89">
        <v>0</v>
      </c>
      <c r="H1049" s="89">
        <f>+C1049-G1049</f>
        <v>0</v>
      </c>
      <c r="I1049" s="90" t="str">
        <f>IF(AND($C1049=0,G1049=0),"0.00%",IF($C1049=0,-1,IF(G1049=0,1,($C1049-G1049)/ABS(G1049))))</f>
        <v>0.00%</v>
      </c>
      <c r="J1049" s="91"/>
      <c r="K1049" s="89">
        <v>0</v>
      </c>
      <c r="L1049" s="89">
        <v>0</v>
      </c>
      <c r="M1049" s="89">
        <f>K1049-L1049</f>
        <v>0</v>
      </c>
      <c r="N1049" s="90" t="str">
        <f>IF(AND($K1049=0,L1049=0),"0.00%",IF($K1049=0,-1,IF(L1049=0,1,($K1049-L1049)/ABS(L1049))))</f>
        <v>0.00%</v>
      </c>
      <c r="O1049" s="89">
        <v>0</v>
      </c>
      <c r="P1049" s="89">
        <f>+K1049-O1049</f>
        <v>0</v>
      </c>
      <c r="Q1049" s="90" t="str">
        <f>IF(AND($K1049=0,O1049=0),"0.00%",IF($K1049=0,-1,IF(O1049=0,1,($K1049-O1049)/ABS(O1049))))</f>
        <v>0.00%</v>
      </c>
      <c r="R1049" s="91"/>
      <c r="S1049" s="89">
        <v>0</v>
      </c>
      <c r="T1049" s="89">
        <f>+S1049-K1049</f>
        <v>0</v>
      </c>
      <c r="U1049" s="335">
        <f>IF(C1049=0,0,1)+IF(D1049=0,0,1)+IF(E1049=0,0,1)+IF(G1049=0,0,1)+IF(K1049=0,0,1)+IF(L1049=0,0,1)+IF(M1049=0,0,1)+IF(O1049=0,0,1)</f>
        <v>0</v>
      </c>
    </row>
    <row r="1050" spans="1:21" s="81" customFormat="1" ht="15" hidden="1">
      <c r="A1050" s="87" t="s">
        <v>1165</v>
      </c>
      <c r="B1050" s="88" t="s">
        <v>4616</v>
      </c>
      <c r="C1050" s="89">
        <v>0</v>
      </c>
      <c r="D1050" s="89">
        <v>0</v>
      </c>
      <c r="E1050" s="89">
        <f>C1050-D1050</f>
        <v>0</v>
      </c>
      <c r="F1050" s="90" t="str">
        <f>IF(AND($C1050=0,D1050=0),"0.00%",IF($C1050=0,-1,IF(D1050=0,1,($C1050-D1050)/ABS(D1050))))</f>
        <v>0.00%</v>
      </c>
      <c r="G1050" s="89">
        <v>0</v>
      </c>
      <c r="H1050" s="89">
        <f>+C1050-G1050</f>
        <v>0</v>
      </c>
      <c r="I1050" s="90" t="str">
        <f>IF(AND($C1050=0,G1050=0),"0.00%",IF($C1050=0,-1,IF(G1050=0,1,($C1050-G1050)/ABS(G1050))))</f>
        <v>0.00%</v>
      </c>
      <c r="J1050" s="91"/>
      <c r="K1050" s="89">
        <v>0</v>
      </c>
      <c r="L1050" s="89">
        <v>0</v>
      </c>
      <c r="M1050" s="89">
        <f>K1050-L1050</f>
        <v>0</v>
      </c>
      <c r="N1050" s="90" t="str">
        <f>IF(AND($K1050=0,L1050=0),"0.00%",IF($K1050=0,-1,IF(L1050=0,1,($K1050-L1050)/ABS(L1050))))</f>
        <v>0.00%</v>
      </c>
      <c r="O1050" s="89">
        <v>0</v>
      </c>
      <c r="P1050" s="89">
        <f>+K1050-O1050</f>
        <v>0</v>
      </c>
      <c r="Q1050" s="90" t="str">
        <f>IF(AND($K1050=0,O1050=0),"0.00%",IF($K1050=0,-1,IF(O1050=0,1,($K1050-O1050)/ABS(O1050))))</f>
        <v>0.00%</v>
      </c>
      <c r="R1050" s="91"/>
      <c r="S1050" s="89">
        <v>0</v>
      </c>
      <c r="T1050" s="89">
        <f>+S1050-K1050</f>
        <v>0</v>
      </c>
      <c r="U1050" s="335">
        <f>IF(C1050=0,0,1)+IF(D1050=0,0,1)+IF(E1050=0,0,1)+IF(G1050=0,0,1)+IF(K1050=0,0,1)+IF(L1050=0,0,1)+IF(M1050=0,0,1)+IF(O1050=0,0,1)</f>
        <v>0</v>
      </c>
    </row>
    <row r="1051" spans="1:21" s="81" customFormat="1" ht="15" hidden="1">
      <c r="A1051" s="87" t="s">
        <v>1166</v>
      </c>
      <c r="B1051" s="88" t="s">
        <v>4617</v>
      </c>
      <c r="C1051" s="89">
        <v>0</v>
      </c>
      <c r="D1051" s="89">
        <v>0</v>
      </c>
      <c r="E1051" s="89">
        <f>C1051-D1051</f>
        <v>0</v>
      </c>
      <c r="F1051" s="90" t="str">
        <f>IF(AND($C1051=0,D1051=0),"0.00%",IF($C1051=0,-1,IF(D1051=0,1,($C1051-D1051)/ABS(D1051))))</f>
        <v>0.00%</v>
      </c>
      <c r="G1051" s="89">
        <v>0</v>
      </c>
      <c r="H1051" s="89">
        <f>+C1051-G1051</f>
        <v>0</v>
      </c>
      <c r="I1051" s="90" t="str">
        <f>IF(AND($C1051=0,G1051=0),"0.00%",IF($C1051=0,-1,IF(G1051=0,1,($C1051-G1051)/ABS(G1051))))</f>
        <v>0.00%</v>
      </c>
      <c r="J1051" s="91"/>
      <c r="K1051" s="89">
        <v>0</v>
      </c>
      <c r="L1051" s="89">
        <v>0</v>
      </c>
      <c r="M1051" s="89">
        <f>K1051-L1051</f>
        <v>0</v>
      </c>
      <c r="N1051" s="90" t="str">
        <f>IF(AND($K1051=0,L1051=0),"0.00%",IF($K1051=0,-1,IF(L1051=0,1,($K1051-L1051)/ABS(L1051))))</f>
        <v>0.00%</v>
      </c>
      <c r="O1051" s="89">
        <v>0</v>
      </c>
      <c r="P1051" s="89">
        <f>+K1051-O1051</f>
        <v>0</v>
      </c>
      <c r="Q1051" s="90" t="str">
        <f>IF(AND($K1051=0,O1051=0),"0.00%",IF($K1051=0,-1,IF(O1051=0,1,($K1051-O1051)/ABS(O1051))))</f>
        <v>0.00%</v>
      </c>
      <c r="R1051" s="91"/>
      <c r="S1051" s="89">
        <v>0</v>
      </c>
      <c r="T1051" s="89">
        <f>+S1051-K1051</f>
        <v>0</v>
      </c>
      <c r="U1051" s="335">
        <f>IF(C1051=0,0,1)+IF(D1051=0,0,1)+IF(E1051=0,0,1)+IF(G1051=0,0,1)+IF(K1051=0,0,1)+IF(L1051=0,0,1)+IF(M1051=0,0,1)+IF(O1051=0,0,1)</f>
        <v>0</v>
      </c>
    </row>
    <row r="1052" spans="1:21" s="81" customFormat="1" ht="15" hidden="1">
      <c r="A1052" s="87" t="s">
        <v>1167</v>
      </c>
      <c r="B1052" s="88" t="s">
        <v>4618</v>
      </c>
      <c r="C1052" s="89">
        <v>0</v>
      </c>
      <c r="D1052" s="89">
        <v>0</v>
      </c>
      <c r="E1052" s="89">
        <f>C1052-D1052</f>
        <v>0</v>
      </c>
      <c r="F1052" s="90" t="str">
        <f>IF(AND($C1052=0,D1052=0),"0.00%",IF($C1052=0,-1,IF(D1052=0,1,($C1052-D1052)/ABS(D1052))))</f>
        <v>0.00%</v>
      </c>
      <c r="G1052" s="89">
        <v>0</v>
      </c>
      <c r="H1052" s="89">
        <f>+C1052-G1052</f>
        <v>0</v>
      </c>
      <c r="I1052" s="90" t="str">
        <f>IF(AND($C1052=0,G1052=0),"0.00%",IF($C1052=0,-1,IF(G1052=0,1,($C1052-G1052)/ABS(G1052))))</f>
        <v>0.00%</v>
      </c>
      <c r="J1052" s="91"/>
      <c r="K1052" s="89">
        <v>0</v>
      </c>
      <c r="L1052" s="89">
        <v>0</v>
      </c>
      <c r="M1052" s="89">
        <f>K1052-L1052</f>
        <v>0</v>
      </c>
      <c r="N1052" s="90" t="str">
        <f>IF(AND($K1052=0,L1052=0),"0.00%",IF($K1052=0,-1,IF(L1052=0,1,($K1052-L1052)/ABS(L1052))))</f>
        <v>0.00%</v>
      </c>
      <c r="O1052" s="89">
        <v>0</v>
      </c>
      <c r="P1052" s="89">
        <f>+K1052-O1052</f>
        <v>0</v>
      </c>
      <c r="Q1052" s="90" t="str">
        <f>IF(AND($K1052=0,O1052=0),"0.00%",IF($K1052=0,-1,IF(O1052=0,1,($K1052-O1052)/ABS(O1052))))</f>
        <v>0.00%</v>
      </c>
      <c r="R1052" s="91"/>
      <c r="S1052" s="89">
        <v>0</v>
      </c>
      <c r="T1052" s="89">
        <f>+S1052-K1052</f>
        <v>0</v>
      </c>
      <c r="U1052" s="335">
        <f>IF(C1052=0,0,1)+IF(D1052=0,0,1)+IF(E1052=0,0,1)+IF(G1052=0,0,1)+IF(K1052=0,0,1)+IF(L1052=0,0,1)+IF(M1052=0,0,1)+IF(O1052=0,0,1)</f>
        <v>0</v>
      </c>
    </row>
    <row r="1053" spans="1:21" s="81" customFormat="1" ht="15" hidden="1">
      <c r="A1053" s="87" t="s">
        <v>1168</v>
      </c>
      <c r="B1053" s="88" t="s">
        <v>4619</v>
      </c>
      <c r="C1053" s="89">
        <v>0</v>
      </c>
      <c r="D1053" s="89">
        <v>0</v>
      </c>
      <c r="E1053" s="89">
        <f>C1053-D1053</f>
        <v>0</v>
      </c>
      <c r="F1053" s="90" t="str">
        <f>IF(AND($C1053=0,D1053=0),"0.00%",IF($C1053=0,-1,IF(D1053=0,1,($C1053-D1053)/ABS(D1053))))</f>
        <v>0.00%</v>
      </c>
      <c r="G1053" s="89">
        <v>0</v>
      </c>
      <c r="H1053" s="89">
        <f>+C1053-G1053</f>
        <v>0</v>
      </c>
      <c r="I1053" s="90" t="str">
        <f>IF(AND($C1053=0,G1053=0),"0.00%",IF($C1053=0,-1,IF(G1053=0,1,($C1053-G1053)/ABS(G1053))))</f>
        <v>0.00%</v>
      </c>
      <c r="J1053" s="91"/>
      <c r="K1053" s="89">
        <v>0</v>
      </c>
      <c r="L1053" s="89">
        <v>0</v>
      </c>
      <c r="M1053" s="89">
        <f>K1053-L1053</f>
        <v>0</v>
      </c>
      <c r="N1053" s="90" t="str">
        <f>IF(AND($K1053=0,L1053=0),"0.00%",IF($K1053=0,-1,IF(L1053=0,1,($K1053-L1053)/ABS(L1053))))</f>
        <v>0.00%</v>
      </c>
      <c r="O1053" s="89">
        <v>0</v>
      </c>
      <c r="P1053" s="89">
        <f>+K1053-O1053</f>
        <v>0</v>
      </c>
      <c r="Q1053" s="90" t="str">
        <f>IF(AND($K1053=0,O1053=0),"0.00%",IF($K1053=0,-1,IF(O1053=0,1,($K1053-O1053)/ABS(O1053))))</f>
        <v>0.00%</v>
      </c>
      <c r="R1053" s="91"/>
      <c r="S1053" s="89">
        <v>0</v>
      </c>
      <c r="T1053" s="89">
        <f>+S1053-K1053</f>
        <v>0</v>
      </c>
      <c r="U1053" s="335">
        <f>IF(C1053=0,0,1)+IF(D1053=0,0,1)+IF(E1053=0,0,1)+IF(G1053=0,0,1)+IF(K1053=0,0,1)+IF(L1053=0,0,1)+IF(M1053=0,0,1)+IF(O1053=0,0,1)</f>
        <v>0</v>
      </c>
    </row>
    <row r="1054" spans="1:21" s="81" customFormat="1" ht="15" hidden="1">
      <c r="A1054" s="87" t="s">
        <v>1169</v>
      </c>
      <c r="B1054" s="88" t="s">
        <v>4620</v>
      </c>
      <c r="C1054" s="89">
        <v>0</v>
      </c>
      <c r="D1054" s="89">
        <v>0</v>
      </c>
      <c r="E1054" s="89">
        <f>C1054-D1054</f>
        <v>0</v>
      </c>
      <c r="F1054" s="90" t="str">
        <f>IF(AND($C1054=0,D1054=0),"0.00%",IF($C1054=0,-1,IF(D1054=0,1,($C1054-D1054)/ABS(D1054))))</f>
        <v>0.00%</v>
      </c>
      <c r="G1054" s="89">
        <v>0</v>
      </c>
      <c r="H1054" s="89">
        <f>+C1054-G1054</f>
        <v>0</v>
      </c>
      <c r="I1054" s="90" t="str">
        <f>IF(AND($C1054=0,G1054=0),"0.00%",IF($C1054=0,-1,IF(G1054=0,1,($C1054-G1054)/ABS(G1054))))</f>
        <v>0.00%</v>
      </c>
      <c r="J1054" s="91"/>
      <c r="K1054" s="89">
        <v>0</v>
      </c>
      <c r="L1054" s="89">
        <v>0</v>
      </c>
      <c r="M1054" s="89">
        <f>K1054-L1054</f>
        <v>0</v>
      </c>
      <c r="N1054" s="90" t="str">
        <f>IF(AND($K1054=0,L1054=0),"0.00%",IF($K1054=0,-1,IF(L1054=0,1,($K1054-L1054)/ABS(L1054))))</f>
        <v>0.00%</v>
      </c>
      <c r="O1054" s="89">
        <v>0</v>
      </c>
      <c r="P1054" s="89">
        <f>+K1054-O1054</f>
        <v>0</v>
      </c>
      <c r="Q1054" s="90" t="str">
        <f>IF(AND($K1054=0,O1054=0),"0.00%",IF($K1054=0,-1,IF(O1054=0,1,($K1054-O1054)/ABS(O1054))))</f>
        <v>0.00%</v>
      </c>
      <c r="R1054" s="91"/>
      <c r="S1054" s="89">
        <v>0</v>
      </c>
      <c r="T1054" s="89">
        <f>+S1054-K1054</f>
        <v>0</v>
      </c>
      <c r="U1054" s="335">
        <f>IF(C1054=0,0,1)+IF(D1054=0,0,1)+IF(E1054=0,0,1)+IF(G1054=0,0,1)+IF(K1054=0,0,1)+IF(L1054=0,0,1)+IF(M1054=0,0,1)+IF(O1054=0,0,1)</f>
        <v>0</v>
      </c>
    </row>
    <row r="1055" spans="1:21" s="81" customFormat="1" ht="15" hidden="1">
      <c r="A1055" s="87" t="s">
        <v>1170</v>
      </c>
      <c r="B1055" s="88" t="s">
        <v>4621</v>
      </c>
      <c r="C1055" s="89">
        <v>0</v>
      </c>
      <c r="D1055" s="89">
        <v>0</v>
      </c>
      <c r="E1055" s="89">
        <f>C1055-D1055</f>
        <v>0</v>
      </c>
      <c r="F1055" s="90" t="str">
        <f>IF(AND($C1055=0,D1055=0),"0.00%",IF($C1055=0,-1,IF(D1055=0,1,($C1055-D1055)/ABS(D1055))))</f>
        <v>0.00%</v>
      </c>
      <c r="G1055" s="89">
        <v>0</v>
      </c>
      <c r="H1055" s="89">
        <f>+C1055-G1055</f>
        <v>0</v>
      </c>
      <c r="I1055" s="90" t="str">
        <f>IF(AND($C1055=0,G1055=0),"0.00%",IF($C1055=0,-1,IF(G1055=0,1,($C1055-G1055)/ABS(G1055))))</f>
        <v>0.00%</v>
      </c>
      <c r="J1055" s="91"/>
      <c r="K1055" s="89">
        <v>0</v>
      </c>
      <c r="L1055" s="89">
        <v>0</v>
      </c>
      <c r="M1055" s="89">
        <f>K1055-L1055</f>
        <v>0</v>
      </c>
      <c r="N1055" s="90" t="str">
        <f>IF(AND($K1055=0,L1055=0),"0.00%",IF($K1055=0,-1,IF(L1055=0,1,($K1055-L1055)/ABS(L1055))))</f>
        <v>0.00%</v>
      </c>
      <c r="O1055" s="89">
        <v>0</v>
      </c>
      <c r="P1055" s="89">
        <f>+K1055-O1055</f>
        <v>0</v>
      </c>
      <c r="Q1055" s="90" t="str">
        <f>IF(AND($K1055=0,O1055=0),"0.00%",IF($K1055=0,-1,IF(O1055=0,1,($K1055-O1055)/ABS(O1055))))</f>
        <v>0.00%</v>
      </c>
      <c r="R1055" s="91"/>
      <c r="S1055" s="89">
        <v>0</v>
      </c>
      <c r="T1055" s="89">
        <f>+S1055-K1055</f>
        <v>0</v>
      </c>
      <c r="U1055" s="335">
        <f>IF(C1055=0,0,1)+IF(D1055=0,0,1)+IF(E1055=0,0,1)+IF(G1055=0,0,1)+IF(K1055=0,0,1)+IF(L1055=0,0,1)+IF(M1055=0,0,1)+IF(O1055=0,0,1)</f>
        <v>0</v>
      </c>
    </row>
    <row r="1056" spans="1:21" s="81" customFormat="1" ht="15" hidden="1">
      <c r="A1056" s="87" t="s">
        <v>1171</v>
      </c>
      <c r="B1056" s="88" t="s">
        <v>4622</v>
      </c>
      <c r="C1056" s="89">
        <v>0</v>
      </c>
      <c r="D1056" s="89">
        <v>0</v>
      </c>
      <c r="E1056" s="89">
        <f>C1056-D1056</f>
        <v>0</v>
      </c>
      <c r="F1056" s="90" t="str">
        <f>IF(AND($C1056=0,D1056=0),"0.00%",IF($C1056=0,-1,IF(D1056=0,1,($C1056-D1056)/ABS(D1056))))</f>
        <v>0.00%</v>
      </c>
      <c r="G1056" s="89">
        <v>0</v>
      </c>
      <c r="H1056" s="89">
        <f>+C1056-G1056</f>
        <v>0</v>
      </c>
      <c r="I1056" s="90" t="str">
        <f>IF(AND($C1056=0,G1056=0),"0.00%",IF($C1056=0,-1,IF(G1056=0,1,($C1056-G1056)/ABS(G1056))))</f>
        <v>0.00%</v>
      </c>
      <c r="J1056" s="91"/>
      <c r="K1056" s="89">
        <v>0</v>
      </c>
      <c r="L1056" s="89">
        <v>0</v>
      </c>
      <c r="M1056" s="89">
        <f>K1056-L1056</f>
        <v>0</v>
      </c>
      <c r="N1056" s="90" t="str">
        <f>IF(AND($K1056=0,L1056=0),"0.00%",IF($K1056=0,-1,IF(L1056=0,1,($K1056-L1056)/ABS(L1056))))</f>
        <v>0.00%</v>
      </c>
      <c r="O1056" s="89">
        <v>0</v>
      </c>
      <c r="P1056" s="89">
        <f>+K1056-O1056</f>
        <v>0</v>
      </c>
      <c r="Q1056" s="90" t="str">
        <f>IF(AND($K1056=0,O1056=0),"0.00%",IF($K1056=0,-1,IF(O1056=0,1,($K1056-O1056)/ABS(O1056))))</f>
        <v>0.00%</v>
      </c>
      <c r="R1056" s="91"/>
      <c r="S1056" s="89">
        <v>0</v>
      </c>
      <c r="T1056" s="89">
        <f>+S1056-K1056</f>
        <v>0</v>
      </c>
      <c r="U1056" s="335">
        <f>IF(C1056=0,0,1)+IF(D1056=0,0,1)+IF(E1056=0,0,1)+IF(G1056=0,0,1)+IF(K1056=0,0,1)+IF(L1056=0,0,1)+IF(M1056=0,0,1)+IF(O1056=0,0,1)</f>
        <v>0</v>
      </c>
    </row>
    <row r="1057" spans="1:21" s="81" customFormat="1" ht="15" hidden="1">
      <c r="A1057" s="87" t="s">
        <v>1172</v>
      </c>
      <c r="B1057" s="88" t="s">
        <v>4623</v>
      </c>
      <c r="C1057" s="89">
        <v>0</v>
      </c>
      <c r="D1057" s="89">
        <v>0</v>
      </c>
      <c r="E1057" s="89">
        <f>C1057-D1057</f>
        <v>0</v>
      </c>
      <c r="F1057" s="90" t="str">
        <f>IF(AND($C1057=0,D1057=0),"0.00%",IF($C1057=0,-1,IF(D1057=0,1,($C1057-D1057)/ABS(D1057))))</f>
        <v>0.00%</v>
      </c>
      <c r="G1057" s="89">
        <v>0</v>
      </c>
      <c r="H1057" s="89">
        <f>+C1057-G1057</f>
        <v>0</v>
      </c>
      <c r="I1057" s="90" t="str">
        <f>IF(AND($C1057=0,G1057=0),"0.00%",IF($C1057=0,-1,IF(G1057=0,1,($C1057-G1057)/ABS(G1057))))</f>
        <v>0.00%</v>
      </c>
      <c r="J1057" s="91"/>
      <c r="K1057" s="89">
        <v>0</v>
      </c>
      <c r="L1057" s="89">
        <v>0</v>
      </c>
      <c r="M1057" s="89">
        <f>K1057-L1057</f>
        <v>0</v>
      </c>
      <c r="N1057" s="90" t="str">
        <f>IF(AND($K1057=0,L1057=0),"0.00%",IF($K1057=0,-1,IF(L1057=0,1,($K1057-L1057)/ABS(L1057))))</f>
        <v>0.00%</v>
      </c>
      <c r="O1057" s="89">
        <v>0</v>
      </c>
      <c r="P1057" s="89">
        <f>+K1057-O1057</f>
        <v>0</v>
      </c>
      <c r="Q1057" s="90" t="str">
        <f>IF(AND($K1057=0,O1057=0),"0.00%",IF($K1057=0,-1,IF(O1057=0,1,($K1057-O1057)/ABS(O1057))))</f>
        <v>0.00%</v>
      </c>
      <c r="R1057" s="91"/>
      <c r="S1057" s="89">
        <v>0</v>
      </c>
      <c r="T1057" s="89">
        <f>+S1057-K1057</f>
        <v>0</v>
      </c>
      <c r="U1057" s="335">
        <f>IF(C1057=0,0,1)+IF(D1057=0,0,1)+IF(E1057=0,0,1)+IF(G1057=0,0,1)+IF(K1057=0,0,1)+IF(L1057=0,0,1)+IF(M1057=0,0,1)+IF(O1057=0,0,1)</f>
        <v>0</v>
      </c>
    </row>
    <row r="1058" spans="1:21" s="81" customFormat="1" ht="15" hidden="1">
      <c r="A1058" s="87" t="s">
        <v>1173</v>
      </c>
      <c r="B1058" s="88" t="s">
        <v>4624</v>
      </c>
      <c r="C1058" s="89">
        <v>0</v>
      </c>
      <c r="D1058" s="89">
        <v>0</v>
      </c>
      <c r="E1058" s="89">
        <f>C1058-D1058</f>
        <v>0</v>
      </c>
      <c r="F1058" s="90" t="str">
        <f>IF(AND($C1058=0,D1058=0),"0.00%",IF($C1058=0,-1,IF(D1058=0,1,($C1058-D1058)/ABS(D1058))))</f>
        <v>0.00%</v>
      </c>
      <c r="G1058" s="89">
        <v>0</v>
      </c>
      <c r="H1058" s="89">
        <f>+C1058-G1058</f>
        <v>0</v>
      </c>
      <c r="I1058" s="90" t="str">
        <f>IF(AND($C1058=0,G1058=0),"0.00%",IF($C1058=0,-1,IF(G1058=0,1,($C1058-G1058)/ABS(G1058))))</f>
        <v>0.00%</v>
      </c>
      <c r="J1058" s="91"/>
      <c r="K1058" s="89">
        <v>0</v>
      </c>
      <c r="L1058" s="89">
        <v>0</v>
      </c>
      <c r="M1058" s="89">
        <f>K1058-L1058</f>
        <v>0</v>
      </c>
      <c r="N1058" s="90" t="str">
        <f>IF(AND($K1058=0,L1058=0),"0.00%",IF($K1058=0,-1,IF(L1058=0,1,($K1058-L1058)/ABS(L1058))))</f>
        <v>0.00%</v>
      </c>
      <c r="O1058" s="89">
        <v>0</v>
      </c>
      <c r="P1058" s="89">
        <f>+K1058-O1058</f>
        <v>0</v>
      </c>
      <c r="Q1058" s="90" t="str">
        <f>IF(AND($K1058=0,O1058=0),"0.00%",IF($K1058=0,-1,IF(O1058=0,1,($K1058-O1058)/ABS(O1058))))</f>
        <v>0.00%</v>
      </c>
      <c r="R1058" s="91"/>
      <c r="S1058" s="89">
        <v>0</v>
      </c>
      <c r="T1058" s="89">
        <f>+S1058-K1058</f>
        <v>0</v>
      </c>
      <c r="U1058" s="335">
        <f>IF(C1058=0,0,1)+IF(D1058=0,0,1)+IF(E1058=0,0,1)+IF(G1058=0,0,1)+IF(K1058=0,0,1)+IF(L1058=0,0,1)+IF(M1058=0,0,1)+IF(O1058=0,0,1)</f>
        <v>0</v>
      </c>
    </row>
    <row r="1059" spans="1:21" s="81" customFormat="1" ht="15" hidden="1">
      <c r="A1059" s="87" t="s">
        <v>1174</v>
      </c>
      <c r="B1059" s="88" t="s">
        <v>4625</v>
      </c>
      <c r="C1059" s="89">
        <v>0</v>
      </c>
      <c r="D1059" s="89">
        <v>0</v>
      </c>
      <c r="E1059" s="89">
        <f>C1059-D1059</f>
        <v>0</v>
      </c>
      <c r="F1059" s="90" t="str">
        <f>IF(AND($C1059=0,D1059=0),"0.00%",IF($C1059=0,-1,IF(D1059=0,1,($C1059-D1059)/ABS(D1059))))</f>
        <v>0.00%</v>
      </c>
      <c r="G1059" s="89">
        <v>0</v>
      </c>
      <c r="H1059" s="89">
        <f>+C1059-G1059</f>
        <v>0</v>
      </c>
      <c r="I1059" s="90" t="str">
        <f>IF(AND($C1059=0,G1059=0),"0.00%",IF($C1059=0,-1,IF(G1059=0,1,($C1059-G1059)/ABS(G1059))))</f>
        <v>0.00%</v>
      </c>
      <c r="J1059" s="91"/>
      <c r="K1059" s="89">
        <v>0</v>
      </c>
      <c r="L1059" s="89">
        <v>0</v>
      </c>
      <c r="M1059" s="89">
        <f>K1059-L1059</f>
        <v>0</v>
      </c>
      <c r="N1059" s="90" t="str">
        <f>IF(AND($K1059=0,L1059=0),"0.00%",IF($K1059=0,-1,IF(L1059=0,1,($K1059-L1059)/ABS(L1059))))</f>
        <v>0.00%</v>
      </c>
      <c r="O1059" s="89">
        <v>0</v>
      </c>
      <c r="P1059" s="89">
        <f>+K1059-O1059</f>
        <v>0</v>
      </c>
      <c r="Q1059" s="90" t="str">
        <f>IF(AND($K1059=0,O1059=0),"0.00%",IF($K1059=0,-1,IF(O1059=0,1,($K1059-O1059)/ABS(O1059))))</f>
        <v>0.00%</v>
      </c>
      <c r="R1059" s="91"/>
      <c r="S1059" s="89">
        <v>0</v>
      </c>
      <c r="T1059" s="89">
        <f>+S1059-K1059</f>
        <v>0</v>
      </c>
      <c r="U1059" s="335">
        <f>IF(C1059=0,0,1)+IF(D1059=0,0,1)+IF(E1059=0,0,1)+IF(G1059=0,0,1)+IF(K1059=0,0,1)+IF(L1059=0,0,1)+IF(M1059=0,0,1)+IF(O1059=0,0,1)</f>
        <v>0</v>
      </c>
    </row>
    <row r="1060" spans="1:21" s="81" customFormat="1" ht="15" hidden="1">
      <c r="A1060" s="87" t="s">
        <v>1175</v>
      </c>
      <c r="B1060" s="88" t="s">
        <v>4626</v>
      </c>
      <c r="C1060" s="89">
        <v>0</v>
      </c>
      <c r="D1060" s="89">
        <v>0</v>
      </c>
      <c r="E1060" s="89">
        <f>C1060-D1060</f>
        <v>0</v>
      </c>
      <c r="F1060" s="90" t="str">
        <f>IF(AND($C1060=0,D1060=0),"0.00%",IF($C1060=0,-1,IF(D1060=0,1,($C1060-D1060)/ABS(D1060))))</f>
        <v>0.00%</v>
      </c>
      <c r="G1060" s="89">
        <v>0</v>
      </c>
      <c r="H1060" s="89">
        <f>+C1060-G1060</f>
        <v>0</v>
      </c>
      <c r="I1060" s="90" t="str">
        <f>IF(AND($C1060=0,G1060=0),"0.00%",IF($C1060=0,-1,IF(G1060=0,1,($C1060-G1060)/ABS(G1060))))</f>
        <v>0.00%</v>
      </c>
      <c r="J1060" s="91"/>
      <c r="K1060" s="89">
        <v>0</v>
      </c>
      <c r="L1060" s="89">
        <v>0</v>
      </c>
      <c r="M1060" s="89">
        <f>K1060-L1060</f>
        <v>0</v>
      </c>
      <c r="N1060" s="90" t="str">
        <f>IF(AND($K1060=0,L1060=0),"0.00%",IF($K1060=0,-1,IF(L1060=0,1,($K1060-L1060)/ABS(L1060))))</f>
        <v>0.00%</v>
      </c>
      <c r="O1060" s="89">
        <v>0</v>
      </c>
      <c r="P1060" s="89">
        <f>+K1060-O1060</f>
        <v>0</v>
      </c>
      <c r="Q1060" s="90" t="str">
        <f>IF(AND($K1060=0,O1060=0),"0.00%",IF($K1060=0,-1,IF(O1060=0,1,($K1060-O1060)/ABS(O1060))))</f>
        <v>0.00%</v>
      </c>
      <c r="R1060" s="91"/>
      <c r="S1060" s="89">
        <v>0</v>
      </c>
      <c r="T1060" s="89">
        <f>+S1060-K1060</f>
        <v>0</v>
      </c>
      <c r="U1060" s="335">
        <f>IF(C1060=0,0,1)+IF(D1060=0,0,1)+IF(E1060=0,0,1)+IF(G1060=0,0,1)+IF(K1060=0,0,1)+IF(L1060=0,0,1)+IF(M1060=0,0,1)+IF(O1060=0,0,1)</f>
        <v>0</v>
      </c>
    </row>
    <row r="1061" spans="1:21" s="81" customFormat="1" ht="15" hidden="1">
      <c r="A1061" s="87" t="s">
        <v>1176</v>
      </c>
      <c r="B1061" s="88" t="s">
        <v>4627</v>
      </c>
      <c r="C1061" s="89">
        <v>0</v>
      </c>
      <c r="D1061" s="89">
        <v>0</v>
      </c>
      <c r="E1061" s="89">
        <f>C1061-D1061</f>
        <v>0</v>
      </c>
      <c r="F1061" s="90" t="str">
        <f>IF(AND($C1061=0,D1061=0),"0.00%",IF($C1061=0,-1,IF(D1061=0,1,($C1061-D1061)/ABS(D1061))))</f>
        <v>0.00%</v>
      </c>
      <c r="G1061" s="89">
        <v>0</v>
      </c>
      <c r="H1061" s="89">
        <f>+C1061-G1061</f>
        <v>0</v>
      </c>
      <c r="I1061" s="90" t="str">
        <f>IF(AND($C1061=0,G1061=0),"0.00%",IF($C1061=0,-1,IF(G1061=0,1,($C1061-G1061)/ABS(G1061))))</f>
        <v>0.00%</v>
      </c>
      <c r="J1061" s="91"/>
      <c r="K1061" s="89">
        <v>0</v>
      </c>
      <c r="L1061" s="89">
        <v>0</v>
      </c>
      <c r="M1061" s="89">
        <f>K1061-L1061</f>
        <v>0</v>
      </c>
      <c r="N1061" s="90" t="str">
        <f>IF(AND($K1061=0,L1061=0),"0.00%",IF($K1061=0,-1,IF(L1061=0,1,($K1061-L1061)/ABS(L1061))))</f>
        <v>0.00%</v>
      </c>
      <c r="O1061" s="89">
        <v>0</v>
      </c>
      <c r="P1061" s="89">
        <f>+K1061-O1061</f>
        <v>0</v>
      </c>
      <c r="Q1061" s="90" t="str">
        <f>IF(AND($K1061=0,O1061=0),"0.00%",IF($K1061=0,-1,IF(O1061=0,1,($K1061-O1061)/ABS(O1061))))</f>
        <v>0.00%</v>
      </c>
      <c r="R1061" s="91"/>
      <c r="S1061" s="89">
        <v>0</v>
      </c>
      <c r="T1061" s="89">
        <f>+S1061-K1061</f>
        <v>0</v>
      </c>
      <c r="U1061" s="335">
        <f>IF(C1061=0,0,1)+IF(D1061=0,0,1)+IF(E1061=0,0,1)+IF(G1061=0,0,1)+IF(K1061=0,0,1)+IF(L1061=0,0,1)+IF(M1061=0,0,1)+IF(O1061=0,0,1)</f>
        <v>0</v>
      </c>
    </row>
    <row r="1062" spans="1:21" s="81" customFormat="1" ht="15" hidden="1">
      <c r="A1062" s="87" t="s">
        <v>1177</v>
      </c>
      <c r="B1062" s="88" t="s">
        <v>4628</v>
      </c>
      <c r="C1062" s="89">
        <v>0</v>
      </c>
      <c r="D1062" s="89">
        <v>0</v>
      </c>
      <c r="E1062" s="89">
        <f>C1062-D1062</f>
        <v>0</v>
      </c>
      <c r="F1062" s="90" t="str">
        <f>IF(AND($C1062=0,D1062=0),"0.00%",IF($C1062=0,-1,IF(D1062=0,1,($C1062-D1062)/ABS(D1062))))</f>
        <v>0.00%</v>
      </c>
      <c r="G1062" s="89">
        <v>0</v>
      </c>
      <c r="H1062" s="89">
        <f>+C1062-G1062</f>
        <v>0</v>
      </c>
      <c r="I1062" s="90" t="str">
        <f>IF(AND($C1062=0,G1062=0),"0.00%",IF($C1062=0,-1,IF(G1062=0,1,($C1062-G1062)/ABS(G1062))))</f>
        <v>0.00%</v>
      </c>
      <c r="J1062" s="91"/>
      <c r="K1062" s="89">
        <v>0</v>
      </c>
      <c r="L1062" s="89">
        <v>0</v>
      </c>
      <c r="M1062" s="89">
        <f>K1062-L1062</f>
        <v>0</v>
      </c>
      <c r="N1062" s="90" t="str">
        <f>IF(AND($K1062=0,L1062=0),"0.00%",IF($K1062=0,-1,IF(L1062=0,1,($K1062-L1062)/ABS(L1062))))</f>
        <v>0.00%</v>
      </c>
      <c r="O1062" s="89">
        <v>0</v>
      </c>
      <c r="P1062" s="89">
        <f>+K1062-O1062</f>
        <v>0</v>
      </c>
      <c r="Q1062" s="90" t="str">
        <f>IF(AND($K1062=0,O1062=0),"0.00%",IF($K1062=0,-1,IF(O1062=0,1,($K1062-O1062)/ABS(O1062))))</f>
        <v>0.00%</v>
      </c>
      <c r="R1062" s="91"/>
      <c r="S1062" s="89">
        <v>0</v>
      </c>
      <c r="T1062" s="89">
        <f>+S1062-K1062</f>
        <v>0</v>
      </c>
      <c r="U1062" s="335">
        <f>IF(C1062=0,0,1)+IF(D1062=0,0,1)+IF(E1062=0,0,1)+IF(G1062=0,0,1)+IF(K1062=0,0,1)+IF(L1062=0,0,1)+IF(M1062=0,0,1)+IF(O1062=0,0,1)</f>
        <v>0</v>
      </c>
    </row>
    <row r="1063" spans="1:21" s="81" customFormat="1" ht="15" hidden="1">
      <c r="A1063" s="87" t="s">
        <v>1178</v>
      </c>
      <c r="B1063" s="88" t="s">
        <v>4629</v>
      </c>
      <c r="C1063" s="89">
        <v>0</v>
      </c>
      <c r="D1063" s="89">
        <v>0</v>
      </c>
      <c r="E1063" s="89">
        <f>C1063-D1063</f>
        <v>0</v>
      </c>
      <c r="F1063" s="90" t="str">
        <f>IF(AND($C1063=0,D1063=0),"0.00%",IF($C1063=0,-1,IF(D1063=0,1,($C1063-D1063)/ABS(D1063))))</f>
        <v>0.00%</v>
      </c>
      <c r="G1063" s="89">
        <v>0</v>
      </c>
      <c r="H1063" s="89">
        <f>+C1063-G1063</f>
        <v>0</v>
      </c>
      <c r="I1063" s="90" t="str">
        <f>IF(AND($C1063=0,G1063=0),"0.00%",IF($C1063=0,-1,IF(G1063=0,1,($C1063-G1063)/ABS(G1063))))</f>
        <v>0.00%</v>
      </c>
      <c r="J1063" s="91"/>
      <c r="K1063" s="89">
        <v>0</v>
      </c>
      <c r="L1063" s="89">
        <v>0</v>
      </c>
      <c r="M1063" s="89">
        <f>K1063-L1063</f>
        <v>0</v>
      </c>
      <c r="N1063" s="90" t="str">
        <f>IF(AND($K1063=0,L1063=0),"0.00%",IF($K1063=0,-1,IF(L1063=0,1,($K1063-L1063)/ABS(L1063))))</f>
        <v>0.00%</v>
      </c>
      <c r="O1063" s="89">
        <v>0</v>
      </c>
      <c r="P1063" s="89">
        <f>+K1063-O1063</f>
        <v>0</v>
      </c>
      <c r="Q1063" s="90" t="str">
        <f>IF(AND($K1063=0,O1063=0),"0.00%",IF($K1063=0,-1,IF(O1063=0,1,($K1063-O1063)/ABS(O1063))))</f>
        <v>0.00%</v>
      </c>
      <c r="R1063" s="91"/>
      <c r="S1063" s="89">
        <v>0</v>
      </c>
      <c r="T1063" s="89">
        <f>+S1063-K1063</f>
        <v>0</v>
      </c>
      <c r="U1063" s="335">
        <f>IF(C1063=0,0,1)+IF(D1063=0,0,1)+IF(E1063=0,0,1)+IF(G1063=0,0,1)+IF(K1063=0,0,1)+IF(L1063=0,0,1)+IF(M1063=0,0,1)+IF(O1063=0,0,1)</f>
        <v>0</v>
      </c>
    </row>
    <row r="1064" spans="1:21" s="81" customFormat="1" ht="15" hidden="1">
      <c r="A1064" s="87" t="s">
        <v>1179</v>
      </c>
      <c r="B1064" s="88" t="s">
        <v>4630</v>
      </c>
      <c r="C1064" s="89">
        <v>0</v>
      </c>
      <c r="D1064" s="89">
        <v>0</v>
      </c>
      <c r="E1064" s="89">
        <f>C1064-D1064</f>
        <v>0</v>
      </c>
      <c r="F1064" s="90" t="str">
        <f>IF(AND($C1064=0,D1064=0),"0.00%",IF($C1064=0,-1,IF(D1064=0,1,($C1064-D1064)/ABS(D1064))))</f>
        <v>0.00%</v>
      </c>
      <c r="G1064" s="89">
        <v>0</v>
      </c>
      <c r="H1064" s="89">
        <f>+C1064-G1064</f>
        <v>0</v>
      </c>
      <c r="I1064" s="90" t="str">
        <f>IF(AND($C1064=0,G1064=0),"0.00%",IF($C1064=0,-1,IF(G1064=0,1,($C1064-G1064)/ABS(G1064))))</f>
        <v>0.00%</v>
      </c>
      <c r="J1064" s="91"/>
      <c r="K1064" s="89">
        <v>0</v>
      </c>
      <c r="L1064" s="89">
        <v>0</v>
      </c>
      <c r="M1064" s="89">
        <f>K1064-L1064</f>
        <v>0</v>
      </c>
      <c r="N1064" s="90" t="str">
        <f>IF(AND($K1064=0,L1064=0),"0.00%",IF($K1064=0,-1,IF(L1064=0,1,($K1064-L1064)/ABS(L1064))))</f>
        <v>0.00%</v>
      </c>
      <c r="O1064" s="89">
        <v>0</v>
      </c>
      <c r="P1064" s="89">
        <f>+K1064-O1064</f>
        <v>0</v>
      </c>
      <c r="Q1064" s="90" t="str">
        <f>IF(AND($K1064=0,O1064=0),"0.00%",IF($K1064=0,-1,IF(O1064=0,1,($K1064-O1064)/ABS(O1064))))</f>
        <v>0.00%</v>
      </c>
      <c r="R1064" s="91"/>
      <c r="S1064" s="89">
        <v>0</v>
      </c>
      <c r="T1064" s="89">
        <f>+S1064-K1064</f>
        <v>0</v>
      </c>
      <c r="U1064" s="335">
        <f>IF(C1064=0,0,1)+IF(D1064=0,0,1)+IF(E1064=0,0,1)+IF(G1064=0,0,1)+IF(K1064=0,0,1)+IF(L1064=0,0,1)+IF(M1064=0,0,1)+IF(O1064=0,0,1)</f>
        <v>0</v>
      </c>
    </row>
    <row r="1065" spans="1:21" s="81" customFormat="1" ht="15" hidden="1">
      <c r="A1065" s="87" t="s">
        <v>1180</v>
      </c>
      <c r="B1065" s="88" t="s">
        <v>4631</v>
      </c>
      <c r="C1065" s="89">
        <v>0</v>
      </c>
      <c r="D1065" s="89">
        <v>0</v>
      </c>
      <c r="E1065" s="89">
        <f>C1065-D1065</f>
        <v>0</v>
      </c>
      <c r="F1065" s="90" t="str">
        <f>IF(AND($C1065=0,D1065=0),"0.00%",IF($C1065=0,-1,IF(D1065=0,1,($C1065-D1065)/ABS(D1065))))</f>
        <v>0.00%</v>
      </c>
      <c r="G1065" s="89">
        <v>0</v>
      </c>
      <c r="H1065" s="89">
        <f>+C1065-G1065</f>
        <v>0</v>
      </c>
      <c r="I1065" s="90" t="str">
        <f>IF(AND($C1065=0,G1065=0),"0.00%",IF($C1065=0,-1,IF(G1065=0,1,($C1065-G1065)/ABS(G1065))))</f>
        <v>0.00%</v>
      </c>
      <c r="J1065" s="91"/>
      <c r="K1065" s="89">
        <v>0</v>
      </c>
      <c r="L1065" s="89">
        <v>0</v>
      </c>
      <c r="M1065" s="89">
        <f>K1065-L1065</f>
        <v>0</v>
      </c>
      <c r="N1065" s="90" t="str">
        <f>IF(AND($K1065=0,L1065=0),"0.00%",IF($K1065=0,-1,IF(L1065=0,1,($K1065-L1065)/ABS(L1065))))</f>
        <v>0.00%</v>
      </c>
      <c r="O1065" s="89">
        <v>0</v>
      </c>
      <c r="P1065" s="89">
        <f>+K1065-O1065</f>
        <v>0</v>
      </c>
      <c r="Q1065" s="90" t="str">
        <f>IF(AND($K1065=0,O1065=0),"0.00%",IF($K1065=0,-1,IF(O1065=0,1,($K1065-O1065)/ABS(O1065))))</f>
        <v>0.00%</v>
      </c>
      <c r="R1065" s="91"/>
      <c r="S1065" s="89">
        <v>0</v>
      </c>
      <c r="T1065" s="89">
        <f>+S1065-K1065</f>
        <v>0</v>
      </c>
      <c r="U1065" s="335">
        <f>IF(C1065=0,0,1)+IF(D1065=0,0,1)+IF(E1065=0,0,1)+IF(G1065=0,0,1)+IF(K1065=0,0,1)+IF(L1065=0,0,1)+IF(M1065=0,0,1)+IF(O1065=0,0,1)</f>
        <v>0</v>
      </c>
    </row>
    <row r="1066" spans="1:21" s="81" customFormat="1" ht="15" hidden="1">
      <c r="A1066" s="87" t="s">
        <v>1181</v>
      </c>
      <c r="B1066" s="88" t="s">
        <v>4632</v>
      </c>
      <c r="C1066" s="89">
        <v>0</v>
      </c>
      <c r="D1066" s="89">
        <v>0</v>
      </c>
      <c r="E1066" s="89">
        <f>C1066-D1066</f>
        <v>0</v>
      </c>
      <c r="F1066" s="90" t="str">
        <f>IF(AND($C1066=0,D1066=0),"0.00%",IF($C1066=0,-1,IF(D1066=0,1,($C1066-D1066)/ABS(D1066))))</f>
        <v>0.00%</v>
      </c>
      <c r="G1066" s="89">
        <v>0</v>
      </c>
      <c r="H1066" s="89">
        <f>+C1066-G1066</f>
        <v>0</v>
      </c>
      <c r="I1066" s="90" t="str">
        <f>IF(AND($C1066=0,G1066=0),"0.00%",IF($C1066=0,-1,IF(G1066=0,1,($C1066-G1066)/ABS(G1066))))</f>
        <v>0.00%</v>
      </c>
      <c r="J1066" s="91"/>
      <c r="K1066" s="89">
        <v>0</v>
      </c>
      <c r="L1066" s="89">
        <v>0</v>
      </c>
      <c r="M1066" s="89">
        <f>K1066-L1066</f>
        <v>0</v>
      </c>
      <c r="N1066" s="90" t="str">
        <f>IF(AND($K1066=0,L1066=0),"0.00%",IF($K1066=0,-1,IF(L1066=0,1,($K1066-L1066)/ABS(L1066))))</f>
        <v>0.00%</v>
      </c>
      <c r="O1066" s="89">
        <v>0</v>
      </c>
      <c r="P1066" s="89">
        <f>+K1066-O1066</f>
        <v>0</v>
      </c>
      <c r="Q1066" s="90" t="str">
        <f>IF(AND($K1066=0,O1066=0),"0.00%",IF($K1066=0,-1,IF(O1066=0,1,($K1066-O1066)/ABS(O1066))))</f>
        <v>0.00%</v>
      </c>
      <c r="R1066" s="91"/>
      <c r="S1066" s="89">
        <v>0</v>
      </c>
      <c r="T1066" s="89">
        <f>+S1066-K1066</f>
        <v>0</v>
      </c>
      <c r="U1066" s="335">
        <f>IF(C1066=0,0,1)+IF(D1066=0,0,1)+IF(E1066=0,0,1)+IF(G1066=0,0,1)+IF(K1066=0,0,1)+IF(L1066=0,0,1)+IF(M1066=0,0,1)+IF(O1066=0,0,1)</f>
        <v>0</v>
      </c>
    </row>
    <row r="1067" spans="1:21" s="81" customFormat="1" ht="15" hidden="1">
      <c r="A1067" s="87" t="s">
        <v>1182</v>
      </c>
      <c r="B1067" s="88" t="s">
        <v>4633</v>
      </c>
      <c r="C1067" s="89">
        <v>0</v>
      </c>
      <c r="D1067" s="89">
        <v>0</v>
      </c>
      <c r="E1067" s="89">
        <f>C1067-D1067</f>
        <v>0</v>
      </c>
      <c r="F1067" s="90" t="str">
        <f>IF(AND($C1067=0,D1067=0),"0.00%",IF($C1067=0,-1,IF(D1067=0,1,($C1067-D1067)/ABS(D1067))))</f>
        <v>0.00%</v>
      </c>
      <c r="G1067" s="89">
        <v>0</v>
      </c>
      <c r="H1067" s="89">
        <f>+C1067-G1067</f>
        <v>0</v>
      </c>
      <c r="I1067" s="90" t="str">
        <f>IF(AND($C1067=0,G1067=0),"0.00%",IF($C1067=0,-1,IF(G1067=0,1,($C1067-G1067)/ABS(G1067))))</f>
        <v>0.00%</v>
      </c>
      <c r="J1067" s="91"/>
      <c r="K1067" s="89">
        <v>0</v>
      </c>
      <c r="L1067" s="89">
        <v>0</v>
      </c>
      <c r="M1067" s="89">
        <f>K1067-L1067</f>
        <v>0</v>
      </c>
      <c r="N1067" s="90" t="str">
        <f>IF(AND($K1067=0,L1067=0),"0.00%",IF($K1067=0,-1,IF(L1067=0,1,($K1067-L1067)/ABS(L1067))))</f>
        <v>0.00%</v>
      </c>
      <c r="O1067" s="89">
        <v>0</v>
      </c>
      <c r="P1067" s="89">
        <f>+K1067-O1067</f>
        <v>0</v>
      </c>
      <c r="Q1067" s="90" t="str">
        <f>IF(AND($K1067=0,O1067=0),"0.00%",IF($K1067=0,-1,IF(O1067=0,1,($K1067-O1067)/ABS(O1067))))</f>
        <v>0.00%</v>
      </c>
      <c r="R1067" s="91"/>
      <c r="S1067" s="89">
        <v>0</v>
      </c>
      <c r="T1067" s="89">
        <f>+S1067-K1067</f>
        <v>0</v>
      </c>
      <c r="U1067" s="335">
        <f>IF(C1067=0,0,1)+IF(D1067=0,0,1)+IF(E1067=0,0,1)+IF(G1067=0,0,1)+IF(K1067=0,0,1)+IF(L1067=0,0,1)+IF(M1067=0,0,1)+IF(O1067=0,0,1)</f>
        <v>0</v>
      </c>
    </row>
    <row r="1068" spans="1:21" s="81" customFormat="1" ht="15" hidden="1">
      <c r="A1068" s="87" t="s">
        <v>1183</v>
      </c>
      <c r="B1068" s="88" t="s">
        <v>4634</v>
      </c>
      <c r="C1068" s="89">
        <v>0</v>
      </c>
      <c r="D1068" s="89">
        <v>0</v>
      </c>
      <c r="E1068" s="89">
        <f>C1068-D1068</f>
        <v>0</v>
      </c>
      <c r="F1068" s="90" t="str">
        <f>IF(AND($C1068=0,D1068=0),"0.00%",IF($C1068=0,-1,IF(D1068=0,1,($C1068-D1068)/ABS(D1068))))</f>
        <v>0.00%</v>
      </c>
      <c r="G1068" s="89">
        <v>0</v>
      </c>
      <c r="H1068" s="89">
        <f>+C1068-G1068</f>
        <v>0</v>
      </c>
      <c r="I1068" s="90" t="str">
        <f>IF(AND($C1068=0,G1068=0),"0.00%",IF($C1068=0,-1,IF(G1068=0,1,($C1068-G1068)/ABS(G1068))))</f>
        <v>0.00%</v>
      </c>
      <c r="J1068" s="91"/>
      <c r="K1068" s="89">
        <v>0</v>
      </c>
      <c r="L1068" s="89">
        <v>0</v>
      </c>
      <c r="M1068" s="89">
        <f>K1068-L1068</f>
        <v>0</v>
      </c>
      <c r="N1068" s="90" t="str">
        <f>IF(AND($K1068=0,L1068=0),"0.00%",IF($K1068=0,-1,IF(L1068=0,1,($K1068-L1068)/ABS(L1068))))</f>
        <v>0.00%</v>
      </c>
      <c r="O1068" s="89">
        <v>0</v>
      </c>
      <c r="P1068" s="89">
        <f>+K1068-O1068</f>
        <v>0</v>
      </c>
      <c r="Q1068" s="90" t="str">
        <f>IF(AND($K1068=0,O1068=0),"0.00%",IF($K1068=0,-1,IF(O1068=0,1,($K1068-O1068)/ABS(O1068))))</f>
        <v>0.00%</v>
      </c>
      <c r="R1068" s="91"/>
      <c r="S1068" s="89">
        <v>0</v>
      </c>
      <c r="T1068" s="89">
        <f>+S1068-K1068</f>
        <v>0</v>
      </c>
      <c r="U1068" s="335">
        <f>IF(C1068=0,0,1)+IF(D1068=0,0,1)+IF(E1068=0,0,1)+IF(G1068=0,0,1)+IF(K1068=0,0,1)+IF(L1068=0,0,1)+IF(M1068=0,0,1)+IF(O1068=0,0,1)</f>
        <v>0</v>
      </c>
    </row>
    <row r="1069" spans="1:21" s="81" customFormat="1" ht="15" hidden="1">
      <c r="A1069" s="87" t="s">
        <v>1184</v>
      </c>
      <c r="B1069" s="88" t="s">
        <v>4635</v>
      </c>
      <c r="C1069" s="89">
        <v>0</v>
      </c>
      <c r="D1069" s="89">
        <v>0</v>
      </c>
      <c r="E1069" s="89">
        <f>C1069-D1069</f>
        <v>0</v>
      </c>
      <c r="F1069" s="90" t="str">
        <f>IF(AND($C1069=0,D1069=0),"0.00%",IF($C1069=0,-1,IF(D1069=0,1,($C1069-D1069)/ABS(D1069))))</f>
        <v>0.00%</v>
      </c>
      <c r="G1069" s="89">
        <v>0</v>
      </c>
      <c r="H1069" s="89">
        <f>+C1069-G1069</f>
        <v>0</v>
      </c>
      <c r="I1069" s="90" t="str">
        <f>IF(AND($C1069=0,G1069=0),"0.00%",IF($C1069=0,-1,IF(G1069=0,1,($C1069-G1069)/ABS(G1069))))</f>
        <v>0.00%</v>
      </c>
      <c r="J1069" s="91"/>
      <c r="K1069" s="89">
        <v>0</v>
      </c>
      <c r="L1069" s="89">
        <v>0</v>
      </c>
      <c r="M1069" s="89">
        <f>K1069-L1069</f>
        <v>0</v>
      </c>
      <c r="N1069" s="90" t="str">
        <f>IF(AND($K1069=0,L1069=0),"0.00%",IF($K1069=0,-1,IF(L1069=0,1,($K1069-L1069)/ABS(L1069))))</f>
        <v>0.00%</v>
      </c>
      <c r="O1069" s="89">
        <v>0</v>
      </c>
      <c r="P1069" s="89">
        <f>+K1069-O1069</f>
        <v>0</v>
      </c>
      <c r="Q1069" s="90" t="str">
        <f>IF(AND($K1069=0,O1069=0),"0.00%",IF($K1069=0,-1,IF(O1069=0,1,($K1069-O1069)/ABS(O1069))))</f>
        <v>0.00%</v>
      </c>
      <c r="R1069" s="91"/>
      <c r="S1069" s="89">
        <v>0</v>
      </c>
      <c r="T1069" s="89">
        <f>+S1069-K1069</f>
        <v>0</v>
      </c>
      <c r="U1069" s="335">
        <f>IF(C1069=0,0,1)+IF(D1069=0,0,1)+IF(E1069=0,0,1)+IF(G1069=0,0,1)+IF(K1069=0,0,1)+IF(L1069=0,0,1)+IF(M1069=0,0,1)+IF(O1069=0,0,1)</f>
        <v>0</v>
      </c>
    </row>
    <row r="1070" spans="1:21" s="81" customFormat="1" ht="15" hidden="1">
      <c r="A1070" s="87" t="s">
        <v>1185</v>
      </c>
      <c r="B1070" s="88" t="s">
        <v>4636</v>
      </c>
      <c r="C1070" s="89">
        <v>0</v>
      </c>
      <c r="D1070" s="89">
        <v>0</v>
      </c>
      <c r="E1070" s="89">
        <f>C1070-D1070</f>
        <v>0</v>
      </c>
      <c r="F1070" s="90" t="str">
        <f>IF(AND($C1070=0,D1070=0),"0.00%",IF($C1070=0,-1,IF(D1070=0,1,($C1070-D1070)/ABS(D1070))))</f>
        <v>0.00%</v>
      </c>
      <c r="G1070" s="89">
        <v>0</v>
      </c>
      <c r="H1070" s="89">
        <f>+C1070-G1070</f>
        <v>0</v>
      </c>
      <c r="I1070" s="90" t="str">
        <f>IF(AND($C1070=0,G1070=0),"0.00%",IF($C1070=0,-1,IF(G1070=0,1,($C1070-G1070)/ABS(G1070))))</f>
        <v>0.00%</v>
      </c>
      <c r="J1070" s="91"/>
      <c r="K1070" s="89">
        <v>0</v>
      </c>
      <c r="L1070" s="89">
        <v>0</v>
      </c>
      <c r="M1070" s="89">
        <f>K1070-L1070</f>
        <v>0</v>
      </c>
      <c r="N1070" s="90" t="str">
        <f>IF(AND($K1070=0,L1070=0),"0.00%",IF($K1070=0,-1,IF(L1070=0,1,($K1070-L1070)/ABS(L1070))))</f>
        <v>0.00%</v>
      </c>
      <c r="O1070" s="89">
        <v>0</v>
      </c>
      <c r="P1070" s="89">
        <f>+K1070-O1070</f>
        <v>0</v>
      </c>
      <c r="Q1070" s="90" t="str">
        <f>IF(AND($K1070=0,O1070=0),"0.00%",IF($K1070=0,-1,IF(O1070=0,1,($K1070-O1070)/ABS(O1070))))</f>
        <v>0.00%</v>
      </c>
      <c r="R1070" s="91"/>
      <c r="S1070" s="89">
        <v>0</v>
      </c>
      <c r="T1070" s="89">
        <f>+S1070-K1070</f>
        <v>0</v>
      </c>
      <c r="U1070" s="335">
        <f>IF(C1070=0,0,1)+IF(D1070=0,0,1)+IF(E1070=0,0,1)+IF(G1070=0,0,1)+IF(K1070=0,0,1)+IF(L1070=0,0,1)+IF(M1070=0,0,1)+IF(O1070=0,0,1)</f>
        <v>0</v>
      </c>
    </row>
    <row r="1071" spans="1:21" s="81" customFormat="1" ht="15" hidden="1">
      <c r="A1071" s="87" t="s">
        <v>1186</v>
      </c>
      <c r="B1071" s="88" t="s">
        <v>4637</v>
      </c>
      <c r="C1071" s="89">
        <v>0</v>
      </c>
      <c r="D1071" s="89">
        <v>0</v>
      </c>
      <c r="E1071" s="89">
        <f>C1071-D1071</f>
        <v>0</v>
      </c>
      <c r="F1071" s="90" t="str">
        <f>IF(AND($C1071=0,D1071=0),"0.00%",IF($C1071=0,-1,IF(D1071=0,1,($C1071-D1071)/ABS(D1071))))</f>
        <v>0.00%</v>
      </c>
      <c r="G1071" s="89">
        <v>0</v>
      </c>
      <c r="H1071" s="89">
        <f>+C1071-G1071</f>
        <v>0</v>
      </c>
      <c r="I1071" s="90" t="str">
        <f>IF(AND($C1071=0,G1071=0),"0.00%",IF($C1071=0,-1,IF(G1071=0,1,($C1071-G1071)/ABS(G1071))))</f>
        <v>0.00%</v>
      </c>
      <c r="J1071" s="91"/>
      <c r="K1071" s="89">
        <v>0</v>
      </c>
      <c r="L1071" s="89">
        <v>0</v>
      </c>
      <c r="M1071" s="89">
        <f>K1071-L1071</f>
        <v>0</v>
      </c>
      <c r="N1071" s="90" t="str">
        <f>IF(AND($K1071=0,L1071=0),"0.00%",IF($K1071=0,-1,IF(L1071=0,1,($K1071-L1071)/ABS(L1071))))</f>
        <v>0.00%</v>
      </c>
      <c r="O1071" s="89">
        <v>0</v>
      </c>
      <c r="P1071" s="89">
        <f>+K1071-O1071</f>
        <v>0</v>
      </c>
      <c r="Q1071" s="90" t="str">
        <f>IF(AND($K1071=0,O1071=0),"0.00%",IF($K1071=0,-1,IF(O1071=0,1,($K1071-O1071)/ABS(O1071))))</f>
        <v>0.00%</v>
      </c>
      <c r="R1071" s="91"/>
      <c r="S1071" s="89">
        <v>0</v>
      </c>
      <c r="T1071" s="89">
        <f>+S1071-K1071</f>
        <v>0</v>
      </c>
      <c r="U1071" s="335">
        <f>IF(C1071=0,0,1)+IF(D1071=0,0,1)+IF(E1071=0,0,1)+IF(G1071=0,0,1)+IF(K1071=0,0,1)+IF(L1071=0,0,1)+IF(M1071=0,0,1)+IF(O1071=0,0,1)</f>
        <v>0</v>
      </c>
    </row>
    <row r="1072" spans="1:21" s="81" customFormat="1" ht="15" hidden="1">
      <c r="A1072" s="87" t="s">
        <v>1187</v>
      </c>
      <c r="B1072" s="88" t="s">
        <v>4638</v>
      </c>
      <c r="C1072" s="89">
        <v>0</v>
      </c>
      <c r="D1072" s="89">
        <v>0</v>
      </c>
      <c r="E1072" s="89">
        <f>C1072-D1072</f>
        <v>0</v>
      </c>
      <c r="F1072" s="90" t="str">
        <f>IF(AND($C1072=0,D1072=0),"0.00%",IF($C1072=0,-1,IF(D1072=0,1,($C1072-D1072)/ABS(D1072))))</f>
        <v>0.00%</v>
      </c>
      <c r="G1072" s="89">
        <v>0</v>
      </c>
      <c r="H1072" s="89">
        <f>+C1072-G1072</f>
        <v>0</v>
      </c>
      <c r="I1072" s="90" t="str">
        <f>IF(AND($C1072=0,G1072=0),"0.00%",IF($C1072=0,-1,IF(G1072=0,1,($C1072-G1072)/ABS(G1072))))</f>
        <v>0.00%</v>
      </c>
      <c r="J1072" s="91"/>
      <c r="K1072" s="89">
        <v>0</v>
      </c>
      <c r="L1072" s="89">
        <v>0</v>
      </c>
      <c r="M1072" s="89">
        <f>K1072-L1072</f>
        <v>0</v>
      </c>
      <c r="N1072" s="90" t="str">
        <f>IF(AND($K1072=0,L1072=0),"0.00%",IF($K1072=0,-1,IF(L1072=0,1,($K1072-L1072)/ABS(L1072))))</f>
        <v>0.00%</v>
      </c>
      <c r="O1072" s="89">
        <v>0</v>
      </c>
      <c r="P1072" s="89">
        <f>+K1072-O1072</f>
        <v>0</v>
      </c>
      <c r="Q1072" s="90" t="str">
        <f>IF(AND($K1072=0,O1072=0),"0.00%",IF($K1072=0,-1,IF(O1072=0,1,($K1072-O1072)/ABS(O1072))))</f>
        <v>0.00%</v>
      </c>
      <c r="R1072" s="91"/>
      <c r="S1072" s="89">
        <v>0</v>
      </c>
      <c r="T1072" s="89">
        <f>+S1072-K1072</f>
        <v>0</v>
      </c>
      <c r="U1072" s="335">
        <f>IF(C1072=0,0,1)+IF(D1072=0,0,1)+IF(E1072=0,0,1)+IF(G1072=0,0,1)+IF(K1072=0,0,1)+IF(L1072=0,0,1)+IF(M1072=0,0,1)+IF(O1072=0,0,1)</f>
        <v>0</v>
      </c>
    </row>
    <row r="1073" spans="1:21" s="81" customFormat="1" ht="15" hidden="1">
      <c r="A1073" s="87" t="s">
        <v>1188</v>
      </c>
      <c r="B1073" s="88" t="s">
        <v>4639</v>
      </c>
      <c r="C1073" s="89">
        <v>0</v>
      </c>
      <c r="D1073" s="89">
        <v>0</v>
      </c>
      <c r="E1073" s="89">
        <f>C1073-D1073</f>
        <v>0</v>
      </c>
      <c r="F1073" s="90" t="str">
        <f>IF(AND($C1073=0,D1073=0),"0.00%",IF($C1073=0,-1,IF(D1073=0,1,($C1073-D1073)/ABS(D1073))))</f>
        <v>0.00%</v>
      </c>
      <c r="G1073" s="89">
        <v>0</v>
      </c>
      <c r="H1073" s="89">
        <f>+C1073-G1073</f>
        <v>0</v>
      </c>
      <c r="I1073" s="90" t="str">
        <f>IF(AND($C1073=0,G1073=0),"0.00%",IF($C1073=0,-1,IF(G1073=0,1,($C1073-G1073)/ABS(G1073))))</f>
        <v>0.00%</v>
      </c>
      <c r="J1073" s="91"/>
      <c r="K1073" s="89">
        <v>0</v>
      </c>
      <c r="L1073" s="89">
        <v>0</v>
      </c>
      <c r="M1073" s="89">
        <f>K1073-L1073</f>
        <v>0</v>
      </c>
      <c r="N1073" s="90" t="str">
        <f>IF(AND($K1073=0,L1073=0),"0.00%",IF($K1073=0,-1,IF(L1073=0,1,($K1073-L1073)/ABS(L1073))))</f>
        <v>0.00%</v>
      </c>
      <c r="O1073" s="89">
        <v>0</v>
      </c>
      <c r="P1073" s="89">
        <f>+K1073-O1073</f>
        <v>0</v>
      </c>
      <c r="Q1073" s="90" t="str">
        <f>IF(AND($K1073=0,O1073=0),"0.00%",IF($K1073=0,-1,IF(O1073=0,1,($K1073-O1073)/ABS(O1073))))</f>
        <v>0.00%</v>
      </c>
      <c r="R1073" s="91"/>
      <c r="S1073" s="89">
        <v>0</v>
      </c>
      <c r="T1073" s="89">
        <f>+S1073-K1073</f>
        <v>0</v>
      </c>
      <c r="U1073" s="335">
        <f>IF(C1073=0,0,1)+IF(D1073=0,0,1)+IF(E1073=0,0,1)+IF(G1073=0,0,1)+IF(K1073=0,0,1)+IF(L1073=0,0,1)+IF(M1073=0,0,1)+IF(O1073=0,0,1)</f>
        <v>0</v>
      </c>
    </row>
    <row r="1074" spans="1:21" s="81" customFormat="1" ht="15" hidden="1">
      <c r="A1074" s="87" t="s">
        <v>1189</v>
      </c>
      <c r="B1074" s="88" t="s">
        <v>4640</v>
      </c>
      <c r="C1074" s="89">
        <v>0</v>
      </c>
      <c r="D1074" s="89">
        <v>0</v>
      </c>
      <c r="E1074" s="89">
        <f>C1074-D1074</f>
        <v>0</v>
      </c>
      <c r="F1074" s="90" t="str">
        <f>IF(AND($C1074=0,D1074=0),"0.00%",IF($C1074=0,-1,IF(D1074=0,1,($C1074-D1074)/ABS(D1074))))</f>
        <v>0.00%</v>
      </c>
      <c r="G1074" s="89">
        <v>0</v>
      </c>
      <c r="H1074" s="89">
        <f>+C1074-G1074</f>
        <v>0</v>
      </c>
      <c r="I1074" s="90" t="str">
        <f>IF(AND($C1074=0,G1074=0),"0.00%",IF($C1074=0,-1,IF(G1074=0,1,($C1074-G1074)/ABS(G1074))))</f>
        <v>0.00%</v>
      </c>
      <c r="J1074" s="91"/>
      <c r="K1074" s="89">
        <v>0</v>
      </c>
      <c r="L1074" s="89">
        <v>0</v>
      </c>
      <c r="M1074" s="89">
        <f>K1074-L1074</f>
        <v>0</v>
      </c>
      <c r="N1074" s="90" t="str">
        <f>IF(AND($K1074=0,L1074=0),"0.00%",IF($K1074=0,-1,IF(L1074=0,1,($K1074-L1074)/ABS(L1074))))</f>
        <v>0.00%</v>
      </c>
      <c r="O1074" s="89">
        <v>0</v>
      </c>
      <c r="P1074" s="89">
        <f>+K1074-O1074</f>
        <v>0</v>
      </c>
      <c r="Q1074" s="90" t="str">
        <f>IF(AND($K1074=0,O1074=0),"0.00%",IF($K1074=0,-1,IF(O1074=0,1,($K1074-O1074)/ABS(O1074))))</f>
        <v>0.00%</v>
      </c>
      <c r="R1074" s="91"/>
      <c r="S1074" s="89">
        <v>0</v>
      </c>
      <c r="T1074" s="89">
        <f>+S1074-K1074</f>
        <v>0</v>
      </c>
      <c r="U1074" s="335">
        <f>IF(C1074=0,0,1)+IF(D1074=0,0,1)+IF(E1074=0,0,1)+IF(G1074=0,0,1)+IF(K1074=0,0,1)+IF(L1074=0,0,1)+IF(M1074=0,0,1)+IF(O1074=0,0,1)</f>
        <v>0</v>
      </c>
    </row>
    <row r="1075" spans="1:21" s="81" customFormat="1" ht="15" hidden="1">
      <c r="A1075" s="87" t="s">
        <v>1190</v>
      </c>
      <c r="B1075" s="88" t="s">
        <v>4641</v>
      </c>
      <c r="C1075" s="89">
        <v>0</v>
      </c>
      <c r="D1075" s="89">
        <v>0</v>
      </c>
      <c r="E1075" s="89">
        <f>C1075-D1075</f>
        <v>0</v>
      </c>
      <c r="F1075" s="90" t="str">
        <f>IF(AND($C1075=0,D1075=0),"0.00%",IF($C1075=0,-1,IF(D1075=0,1,($C1075-D1075)/ABS(D1075))))</f>
        <v>0.00%</v>
      </c>
      <c r="G1075" s="89">
        <v>0</v>
      </c>
      <c r="H1075" s="89">
        <f>+C1075-G1075</f>
        <v>0</v>
      </c>
      <c r="I1075" s="90" t="str">
        <f>IF(AND($C1075=0,G1075=0),"0.00%",IF($C1075=0,-1,IF(G1075=0,1,($C1075-G1075)/ABS(G1075))))</f>
        <v>0.00%</v>
      </c>
      <c r="J1075" s="91"/>
      <c r="K1075" s="89">
        <v>0</v>
      </c>
      <c r="L1075" s="89">
        <v>0</v>
      </c>
      <c r="M1075" s="89">
        <f>K1075-L1075</f>
        <v>0</v>
      </c>
      <c r="N1075" s="90" t="str">
        <f>IF(AND($K1075=0,L1075=0),"0.00%",IF($K1075=0,-1,IF(L1075=0,1,($K1075-L1075)/ABS(L1075))))</f>
        <v>0.00%</v>
      </c>
      <c r="O1075" s="89">
        <v>0</v>
      </c>
      <c r="P1075" s="89">
        <f>+K1075-O1075</f>
        <v>0</v>
      </c>
      <c r="Q1075" s="90" t="str">
        <f>IF(AND($K1075=0,O1075=0),"0.00%",IF($K1075=0,-1,IF(O1075=0,1,($K1075-O1075)/ABS(O1075))))</f>
        <v>0.00%</v>
      </c>
      <c r="R1075" s="91"/>
      <c r="S1075" s="89">
        <v>0</v>
      </c>
      <c r="T1075" s="89">
        <f>+S1075-K1075</f>
        <v>0</v>
      </c>
      <c r="U1075" s="335">
        <f>IF(C1075=0,0,1)+IF(D1075=0,0,1)+IF(E1075=0,0,1)+IF(G1075=0,0,1)+IF(K1075=0,0,1)+IF(L1075=0,0,1)+IF(M1075=0,0,1)+IF(O1075=0,0,1)</f>
        <v>0</v>
      </c>
    </row>
    <row r="1076" spans="1:21" s="81" customFormat="1" ht="15" hidden="1">
      <c r="A1076" s="87" t="s">
        <v>1191</v>
      </c>
      <c r="B1076" s="88" t="s">
        <v>4642</v>
      </c>
      <c r="C1076" s="89">
        <v>0</v>
      </c>
      <c r="D1076" s="89">
        <v>0</v>
      </c>
      <c r="E1076" s="89">
        <f>C1076-D1076</f>
        <v>0</v>
      </c>
      <c r="F1076" s="90" t="str">
        <f>IF(AND($C1076=0,D1076=0),"0.00%",IF($C1076=0,-1,IF(D1076=0,1,($C1076-D1076)/ABS(D1076))))</f>
        <v>0.00%</v>
      </c>
      <c r="G1076" s="89">
        <v>0</v>
      </c>
      <c r="H1076" s="89">
        <f>+C1076-G1076</f>
        <v>0</v>
      </c>
      <c r="I1076" s="90" t="str">
        <f>IF(AND($C1076=0,G1076=0),"0.00%",IF($C1076=0,-1,IF(G1076=0,1,($C1076-G1076)/ABS(G1076))))</f>
        <v>0.00%</v>
      </c>
      <c r="J1076" s="91"/>
      <c r="K1076" s="89">
        <v>0</v>
      </c>
      <c r="L1076" s="89">
        <v>0</v>
      </c>
      <c r="M1076" s="89">
        <f>K1076-L1076</f>
        <v>0</v>
      </c>
      <c r="N1076" s="90" t="str">
        <f>IF(AND($K1076=0,L1076=0),"0.00%",IF($K1076=0,-1,IF(L1076=0,1,($K1076-L1076)/ABS(L1076))))</f>
        <v>0.00%</v>
      </c>
      <c r="O1076" s="89">
        <v>0</v>
      </c>
      <c r="P1076" s="89">
        <f>+K1076-O1076</f>
        <v>0</v>
      </c>
      <c r="Q1076" s="90" t="str">
        <f>IF(AND($K1076=0,O1076=0),"0.00%",IF($K1076=0,-1,IF(O1076=0,1,($K1076-O1076)/ABS(O1076))))</f>
        <v>0.00%</v>
      </c>
      <c r="R1076" s="91"/>
      <c r="S1076" s="89">
        <v>0</v>
      </c>
      <c r="T1076" s="89">
        <f>+S1076-K1076</f>
        <v>0</v>
      </c>
      <c r="U1076" s="335">
        <f>IF(C1076=0,0,1)+IF(D1076=0,0,1)+IF(E1076=0,0,1)+IF(G1076=0,0,1)+IF(K1076=0,0,1)+IF(L1076=0,0,1)+IF(M1076=0,0,1)+IF(O1076=0,0,1)</f>
        <v>0</v>
      </c>
    </row>
    <row r="1077" spans="1:21" s="81" customFormat="1" ht="15" hidden="1">
      <c r="A1077" s="87" t="s">
        <v>1192</v>
      </c>
      <c r="B1077" s="88" t="s">
        <v>4643</v>
      </c>
      <c r="C1077" s="89">
        <v>0</v>
      </c>
      <c r="D1077" s="89">
        <v>0</v>
      </c>
      <c r="E1077" s="89">
        <f>C1077-D1077</f>
        <v>0</v>
      </c>
      <c r="F1077" s="90" t="str">
        <f>IF(AND($C1077=0,D1077=0),"0.00%",IF($C1077=0,-1,IF(D1077=0,1,($C1077-D1077)/ABS(D1077))))</f>
        <v>0.00%</v>
      </c>
      <c r="G1077" s="89">
        <v>0</v>
      </c>
      <c r="H1077" s="89">
        <f>+C1077-G1077</f>
        <v>0</v>
      </c>
      <c r="I1077" s="90" t="str">
        <f>IF(AND($C1077=0,G1077=0),"0.00%",IF($C1077=0,-1,IF(G1077=0,1,($C1077-G1077)/ABS(G1077))))</f>
        <v>0.00%</v>
      </c>
      <c r="J1077" s="91"/>
      <c r="K1077" s="89">
        <v>0</v>
      </c>
      <c r="L1077" s="89">
        <v>0</v>
      </c>
      <c r="M1077" s="89">
        <f>K1077-L1077</f>
        <v>0</v>
      </c>
      <c r="N1077" s="90" t="str">
        <f>IF(AND($K1077=0,L1077=0),"0.00%",IF($K1077=0,-1,IF(L1077=0,1,($K1077-L1077)/ABS(L1077))))</f>
        <v>0.00%</v>
      </c>
      <c r="O1077" s="89">
        <v>0</v>
      </c>
      <c r="P1077" s="89">
        <f>+K1077-O1077</f>
        <v>0</v>
      </c>
      <c r="Q1077" s="90" t="str">
        <f>IF(AND($K1077=0,O1077=0),"0.00%",IF($K1077=0,-1,IF(O1077=0,1,($K1077-O1077)/ABS(O1077))))</f>
        <v>0.00%</v>
      </c>
      <c r="R1077" s="91"/>
      <c r="S1077" s="89">
        <v>0</v>
      </c>
      <c r="T1077" s="89">
        <f>+S1077-K1077</f>
        <v>0</v>
      </c>
      <c r="U1077" s="335">
        <f>IF(C1077=0,0,1)+IF(D1077=0,0,1)+IF(E1077=0,0,1)+IF(G1077=0,0,1)+IF(K1077=0,0,1)+IF(L1077=0,0,1)+IF(M1077=0,0,1)+IF(O1077=0,0,1)</f>
        <v>0</v>
      </c>
    </row>
    <row r="1078" spans="1:21" s="81" customFormat="1" ht="15" hidden="1">
      <c r="A1078" s="87" t="s">
        <v>1193</v>
      </c>
      <c r="B1078" s="88" t="s">
        <v>4644</v>
      </c>
      <c r="C1078" s="89">
        <v>0</v>
      </c>
      <c r="D1078" s="89">
        <v>0</v>
      </c>
      <c r="E1078" s="89">
        <f>C1078-D1078</f>
        <v>0</v>
      </c>
      <c r="F1078" s="90" t="str">
        <f>IF(AND($C1078=0,D1078=0),"0.00%",IF($C1078=0,-1,IF(D1078=0,1,($C1078-D1078)/ABS(D1078))))</f>
        <v>0.00%</v>
      </c>
      <c r="G1078" s="89">
        <v>0</v>
      </c>
      <c r="H1078" s="89">
        <f>+C1078-G1078</f>
        <v>0</v>
      </c>
      <c r="I1078" s="90" t="str">
        <f>IF(AND($C1078=0,G1078=0),"0.00%",IF($C1078=0,-1,IF(G1078=0,1,($C1078-G1078)/ABS(G1078))))</f>
        <v>0.00%</v>
      </c>
      <c r="J1078" s="91"/>
      <c r="K1078" s="89">
        <v>0</v>
      </c>
      <c r="L1078" s="89">
        <v>0</v>
      </c>
      <c r="M1078" s="89">
        <f>K1078-L1078</f>
        <v>0</v>
      </c>
      <c r="N1078" s="90" t="str">
        <f>IF(AND($K1078=0,L1078=0),"0.00%",IF($K1078=0,-1,IF(L1078=0,1,($K1078-L1078)/ABS(L1078))))</f>
        <v>0.00%</v>
      </c>
      <c r="O1078" s="89">
        <v>0</v>
      </c>
      <c r="P1078" s="89">
        <f>+K1078-O1078</f>
        <v>0</v>
      </c>
      <c r="Q1078" s="90" t="str">
        <f>IF(AND($K1078=0,O1078=0),"0.00%",IF($K1078=0,-1,IF(O1078=0,1,($K1078-O1078)/ABS(O1078))))</f>
        <v>0.00%</v>
      </c>
      <c r="R1078" s="91"/>
      <c r="S1078" s="89">
        <v>0</v>
      </c>
      <c r="T1078" s="89">
        <f>+S1078-K1078</f>
        <v>0</v>
      </c>
      <c r="U1078" s="335">
        <f>IF(C1078=0,0,1)+IF(D1078=0,0,1)+IF(E1078=0,0,1)+IF(G1078=0,0,1)+IF(K1078=0,0,1)+IF(L1078=0,0,1)+IF(M1078=0,0,1)+IF(O1078=0,0,1)</f>
        <v>0</v>
      </c>
    </row>
    <row r="1079" spans="1:21" s="81" customFormat="1" ht="15" hidden="1">
      <c r="A1079" s="87" t="s">
        <v>1194</v>
      </c>
      <c r="B1079" s="88" t="s">
        <v>4645</v>
      </c>
      <c r="C1079" s="89">
        <v>0</v>
      </c>
      <c r="D1079" s="89">
        <v>0</v>
      </c>
      <c r="E1079" s="89">
        <f>C1079-D1079</f>
        <v>0</v>
      </c>
      <c r="F1079" s="90" t="str">
        <f>IF(AND($C1079=0,D1079=0),"0.00%",IF($C1079=0,-1,IF(D1079=0,1,($C1079-D1079)/ABS(D1079))))</f>
        <v>0.00%</v>
      </c>
      <c r="G1079" s="89">
        <v>0</v>
      </c>
      <c r="H1079" s="89">
        <f>+C1079-G1079</f>
        <v>0</v>
      </c>
      <c r="I1079" s="90" t="str">
        <f>IF(AND($C1079=0,G1079=0),"0.00%",IF($C1079=0,-1,IF(G1079=0,1,($C1079-G1079)/ABS(G1079))))</f>
        <v>0.00%</v>
      </c>
      <c r="J1079" s="91"/>
      <c r="K1079" s="89">
        <v>0</v>
      </c>
      <c r="L1079" s="89">
        <v>0</v>
      </c>
      <c r="M1079" s="89">
        <f>K1079-L1079</f>
        <v>0</v>
      </c>
      <c r="N1079" s="90" t="str">
        <f>IF(AND($K1079=0,L1079=0),"0.00%",IF($K1079=0,-1,IF(L1079=0,1,($K1079-L1079)/ABS(L1079))))</f>
        <v>0.00%</v>
      </c>
      <c r="O1079" s="89">
        <v>0</v>
      </c>
      <c r="P1079" s="89">
        <f>+K1079-O1079</f>
        <v>0</v>
      </c>
      <c r="Q1079" s="90" t="str">
        <f>IF(AND($K1079=0,O1079=0),"0.00%",IF($K1079=0,-1,IF(O1079=0,1,($K1079-O1079)/ABS(O1079))))</f>
        <v>0.00%</v>
      </c>
      <c r="R1079" s="91"/>
      <c r="S1079" s="89">
        <v>0</v>
      </c>
      <c r="T1079" s="89">
        <f>+S1079-K1079</f>
        <v>0</v>
      </c>
      <c r="U1079" s="335">
        <f>IF(C1079=0,0,1)+IF(D1079=0,0,1)+IF(E1079=0,0,1)+IF(G1079=0,0,1)+IF(K1079=0,0,1)+IF(L1079=0,0,1)+IF(M1079=0,0,1)+IF(O1079=0,0,1)</f>
        <v>0</v>
      </c>
    </row>
    <row r="1080" spans="1:21" s="81" customFormat="1" ht="15" hidden="1">
      <c r="A1080" s="87" t="s">
        <v>1195</v>
      </c>
      <c r="B1080" s="88" t="s">
        <v>4593</v>
      </c>
      <c r="C1080" s="89">
        <v>0</v>
      </c>
      <c r="D1080" s="89">
        <v>0</v>
      </c>
      <c r="E1080" s="89">
        <f>C1080-D1080</f>
        <v>0</v>
      </c>
      <c r="F1080" s="90" t="str">
        <f>IF(AND($C1080=0,D1080=0),"0.00%",IF($C1080=0,-1,IF(D1080=0,1,($C1080-D1080)/ABS(D1080))))</f>
        <v>0.00%</v>
      </c>
      <c r="G1080" s="89">
        <v>0</v>
      </c>
      <c r="H1080" s="89">
        <f>+C1080-G1080</f>
        <v>0</v>
      </c>
      <c r="I1080" s="90" t="str">
        <f>IF(AND($C1080=0,G1080=0),"0.00%",IF($C1080=0,-1,IF(G1080=0,1,($C1080-G1080)/ABS(G1080))))</f>
        <v>0.00%</v>
      </c>
      <c r="J1080" s="91"/>
      <c r="K1080" s="89">
        <v>0</v>
      </c>
      <c r="L1080" s="89">
        <v>0</v>
      </c>
      <c r="M1080" s="89">
        <f>K1080-L1080</f>
        <v>0</v>
      </c>
      <c r="N1080" s="90" t="str">
        <f>IF(AND($K1080=0,L1080=0),"0.00%",IF($K1080=0,-1,IF(L1080=0,1,($K1080-L1080)/ABS(L1080))))</f>
        <v>0.00%</v>
      </c>
      <c r="O1080" s="89">
        <v>0</v>
      </c>
      <c r="P1080" s="89">
        <f>+K1080-O1080</f>
        <v>0</v>
      </c>
      <c r="Q1080" s="90" t="str">
        <f>IF(AND($K1080=0,O1080=0),"0.00%",IF($K1080=0,-1,IF(O1080=0,1,($K1080-O1080)/ABS(O1080))))</f>
        <v>0.00%</v>
      </c>
      <c r="R1080" s="91"/>
      <c r="S1080" s="89">
        <v>0</v>
      </c>
      <c r="T1080" s="89">
        <f>+S1080-K1080</f>
        <v>0</v>
      </c>
      <c r="U1080" s="335">
        <f>IF(C1080=0,0,1)+IF(D1080=0,0,1)+IF(E1080=0,0,1)+IF(G1080=0,0,1)+IF(K1080=0,0,1)+IF(L1080=0,0,1)+IF(M1080=0,0,1)+IF(O1080=0,0,1)</f>
        <v>0</v>
      </c>
    </row>
    <row r="1081" spans="1:21" s="81" customFormat="1" ht="15" hidden="1">
      <c r="A1081" s="87" t="s">
        <v>1196</v>
      </c>
      <c r="B1081" s="88" t="s">
        <v>4646</v>
      </c>
      <c r="C1081" s="89">
        <v>0</v>
      </c>
      <c r="D1081" s="89">
        <v>0</v>
      </c>
      <c r="E1081" s="89">
        <f>C1081-D1081</f>
        <v>0</v>
      </c>
      <c r="F1081" s="90" t="str">
        <f>IF(AND($C1081=0,D1081=0),"0.00%",IF($C1081=0,-1,IF(D1081=0,1,($C1081-D1081)/ABS(D1081))))</f>
        <v>0.00%</v>
      </c>
      <c r="G1081" s="89">
        <v>0</v>
      </c>
      <c r="H1081" s="89">
        <f>+C1081-G1081</f>
        <v>0</v>
      </c>
      <c r="I1081" s="90" t="str">
        <f>IF(AND($C1081=0,G1081=0),"0.00%",IF($C1081=0,-1,IF(G1081=0,1,($C1081-G1081)/ABS(G1081))))</f>
        <v>0.00%</v>
      </c>
      <c r="J1081" s="91"/>
      <c r="K1081" s="89">
        <v>0</v>
      </c>
      <c r="L1081" s="89">
        <v>0</v>
      </c>
      <c r="M1081" s="89">
        <f>K1081-L1081</f>
        <v>0</v>
      </c>
      <c r="N1081" s="90" t="str">
        <f>IF(AND($K1081=0,L1081=0),"0.00%",IF($K1081=0,-1,IF(L1081=0,1,($K1081-L1081)/ABS(L1081))))</f>
        <v>0.00%</v>
      </c>
      <c r="O1081" s="89">
        <v>0</v>
      </c>
      <c r="P1081" s="89">
        <f>+K1081-O1081</f>
        <v>0</v>
      </c>
      <c r="Q1081" s="90" t="str">
        <f>IF(AND($K1081=0,O1081=0),"0.00%",IF($K1081=0,-1,IF(O1081=0,1,($K1081-O1081)/ABS(O1081))))</f>
        <v>0.00%</v>
      </c>
      <c r="R1081" s="91"/>
      <c r="S1081" s="89">
        <v>0</v>
      </c>
      <c r="T1081" s="89">
        <f>+S1081-K1081</f>
        <v>0</v>
      </c>
      <c r="U1081" s="335">
        <f>IF(C1081=0,0,1)+IF(D1081=0,0,1)+IF(E1081=0,0,1)+IF(G1081=0,0,1)+IF(K1081=0,0,1)+IF(L1081=0,0,1)+IF(M1081=0,0,1)+IF(O1081=0,0,1)</f>
        <v>0</v>
      </c>
    </row>
    <row r="1082" spans="1:21" s="81" customFormat="1" ht="15" hidden="1">
      <c r="A1082" s="87" t="s">
        <v>1197</v>
      </c>
      <c r="B1082" s="88" t="s">
        <v>4647</v>
      </c>
      <c r="C1082" s="89">
        <v>0</v>
      </c>
      <c r="D1082" s="89">
        <v>0</v>
      </c>
      <c r="E1082" s="89">
        <f>C1082-D1082</f>
        <v>0</v>
      </c>
      <c r="F1082" s="90" t="str">
        <f>IF(AND($C1082=0,D1082=0),"0.00%",IF($C1082=0,-1,IF(D1082=0,1,($C1082-D1082)/ABS(D1082))))</f>
        <v>0.00%</v>
      </c>
      <c r="G1082" s="89">
        <v>0</v>
      </c>
      <c r="H1082" s="89">
        <f>+C1082-G1082</f>
        <v>0</v>
      </c>
      <c r="I1082" s="90" t="str">
        <f>IF(AND($C1082=0,G1082=0),"0.00%",IF($C1082=0,-1,IF(G1082=0,1,($C1082-G1082)/ABS(G1082))))</f>
        <v>0.00%</v>
      </c>
      <c r="J1082" s="91"/>
      <c r="K1082" s="89">
        <v>0</v>
      </c>
      <c r="L1082" s="89">
        <v>0</v>
      </c>
      <c r="M1082" s="89">
        <f>K1082-L1082</f>
        <v>0</v>
      </c>
      <c r="N1082" s="90" t="str">
        <f>IF(AND($K1082=0,L1082=0),"0.00%",IF($K1082=0,-1,IF(L1082=0,1,($K1082-L1082)/ABS(L1082))))</f>
        <v>0.00%</v>
      </c>
      <c r="O1082" s="89">
        <v>0</v>
      </c>
      <c r="P1082" s="89">
        <f>+K1082-O1082</f>
        <v>0</v>
      </c>
      <c r="Q1082" s="90" t="str">
        <f>IF(AND($K1082=0,O1082=0),"0.00%",IF($K1082=0,-1,IF(O1082=0,1,($K1082-O1082)/ABS(O1082))))</f>
        <v>0.00%</v>
      </c>
      <c r="R1082" s="91"/>
      <c r="S1082" s="89">
        <v>0</v>
      </c>
      <c r="T1082" s="89">
        <f>+S1082-K1082</f>
        <v>0</v>
      </c>
      <c r="U1082" s="335">
        <f>IF(C1082=0,0,1)+IF(D1082=0,0,1)+IF(E1082=0,0,1)+IF(G1082=0,0,1)+IF(K1082=0,0,1)+IF(L1082=0,0,1)+IF(M1082=0,0,1)+IF(O1082=0,0,1)</f>
        <v>0</v>
      </c>
    </row>
    <row r="1083" spans="1:21" s="81" customFormat="1" ht="15" hidden="1">
      <c r="A1083" s="87" t="s">
        <v>1198</v>
      </c>
      <c r="B1083" s="88" t="s">
        <v>4648</v>
      </c>
      <c r="C1083" s="89">
        <v>0</v>
      </c>
      <c r="D1083" s="89">
        <v>0</v>
      </c>
      <c r="E1083" s="89">
        <f>C1083-D1083</f>
        <v>0</v>
      </c>
      <c r="F1083" s="90" t="str">
        <f>IF(AND($C1083=0,D1083=0),"0.00%",IF($C1083=0,-1,IF(D1083=0,1,($C1083-D1083)/ABS(D1083))))</f>
        <v>0.00%</v>
      </c>
      <c r="G1083" s="89">
        <v>0</v>
      </c>
      <c r="H1083" s="89">
        <f>+C1083-G1083</f>
        <v>0</v>
      </c>
      <c r="I1083" s="90" t="str">
        <f>IF(AND($C1083=0,G1083=0),"0.00%",IF($C1083=0,-1,IF(G1083=0,1,($C1083-G1083)/ABS(G1083))))</f>
        <v>0.00%</v>
      </c>
      <c r="J1083" s="91"/>
      <c r="K1083" s="89">
        <v>0</v>
      </c>
      <c r="L1083" s="89">
        <v>0</v>
      </c>
      <c r="M1083" s="89">
        <f>K1083-L1083</f>
        <v>0</v>
      </c>
      <c r="N1083" s="90" t="str">
        <f>IF(AND($K1083=0,L1083=0),"0.00%",IF($K1083=0,-1,IF(L1083=0,1,($K1083-L1083)/ABS(L1083))))</f>
        <v>0.00%</v>
      </c>
      <c r="O1083" s="89">
        <v>0</v>
      </c>
      <c r="P1083" s="89">
        <f>+K1083-O1083</f>
        <v>0</v>
      </c>
      <c r="Q1083" s="90" t="str">
        <f>IF(AND($K1083=0,O1083=0),"0.00%",IF($K1083=0,-1,IF(O1083=0,1,($K1083-O1083)/ABS(O1083))))</f>
        <v>0.00%</v>
      </c>
      <c r="R1083" s="91"/>
      <c r="S1083" s="89">
        <v>0</v>
      </c>
      <c r="T1083" s="89">
        <f>+S1083-K1083</f>
        <v>0</v>
      </c>
      <c r="U1083" s="335">
        <f>IF(C1083=0,0,1)+IF(D1083=0,0,1)+IF(E1083=0,0,1)+IF(G1083=0,0,1)+IF(K1083=0,0,1)+IF(L1083=0,0,1)+IF(M1083=0,0,1)+IF(O1083=0,0,1)</f>
        <v>0</v>
      </c>
    </row>
    <row r="1084" spans="1:21" s="81" customFormat="1" ht="15" hidden="1">
      <c r="A1084" s="87" t="s">
        <v>1199</v>
      </c>
      <c r="B1084" s="88" t="s">
        <v>4649</v>
      </c>
      <c r="C1084" s="89">
        <v>0</v>
      </c>
      <c r="D1084" s="89">
        <v>0</v>
      </c>
      <c r="E1084" s="89">
        <f>C1084-D1084</f>
        <v>0</v>
      </c>
      <c r="F1084" s="90" t="str">
        <f>IF(AND($C1084=0,D1084=0),"0.00%",IF($C1084=0,-1,IF(D1084=0,1,($C1084-D1084)/ABS(D1084))))</f>
        <v>0.00%</v>
      </c>
      <c r="G1084" s="89">
        <v>0</v>
      </c>
      <c r="H1084" s="89">
        <f>+C1084-G1084</f>
        <v>0</v>
      </c>
      <c r="I1084" s="90" t="str">
        <f>IF(AND($C1084=0,G1084=0),"0.00%",IF($C1084=0,-1,IF(G1084=0,1,($C1084-G1084)/ABS(G1084))))</f>
        <v>0.00%</v>
      </c>
      <c r="J1084" s="91"/>
      <c r="K1084" s="89">
        <v>0</v>
      </c>
      <c r="L1084" s="89">
        <v>0</v>
      </c>
      <c r="M1084" s="89">
        <f>K1084-L1084</f>
        <v>0</v>
      </c>
      <c r="N1084" s="90" t="str">
        <f>IF(AND($K1084=0,L1084=0),"0.00%",IF($K1084=0,-1,IF(L1084=0,1,($K1084-L1084)/ABS(L1084))))</f>
        <v>0.00%</v>
      </c>
      <c r="O1084" s="89">
        <v>0</v>
      </c>
      <c r="P1084" s="89">
        <f>+K1084-O1084</f>
        <v>0</v>
      </c>
      <c r="Q1084" s="90" t="str">
        <f>IF(AND($K1084=0,O1084=0),"0.00%",IF($K1084=0,-1,IF(O1084=0,1,($K1084-O1084)/ABS(O1084))))</f>
        <v>0.00%</v>
      </c>
      <c r="R1084" s="91"/>
      <c r="S1084" s="89">
        <v>0</v>
      </c>
      <c r="T1084" s="89">
        <f>+S1084-K1084</f>
        <v>0</v>
      </c>
      <c r="U1084" s="335">
        <f>IF(C1084=0,0,1)+IF(D1084=0,0,1)+IF(E1084=0,0,1)+IF(G1084=0,0,1)+IF(K1084=0,0,1)+IF(L1084=0,0,1)+IF(M1084=0,0,1)+IF(O1084=0,0,1)</f>
        <v>0</v>
      </c>
    </row>
    <row r="1085" spans="1:21" s="81" customFormat="1" ht="15" hidden="1">
      <c r="A1085" s="87" t="s">
        <v>1200</v>
      </c>
      <c r="B1085" s="88" t="s">
        <v>4650</v>
      </c>
      <c r="C1085" s="89">
        <v>0</v>
      </c>
      <c r="D1085" s="89">
        <v>0</v>
      </c>
      <c r="E1085" s="89">
        <f>C1085-D1085</f>
        <v>0</v>
      </c>
      <c r="F1085" s="90" t="str">
        <f>IF(AND($C1085=0,D1085=0),"0.00%",IF($C1085=0,-1,IF(D1085=0,1,($C1085-D1085)/ABS(D1085))))</f>
        <v>0.00%</v>
      </c>
      <c r="G1085" s="89">
        <v>0</v>
      </c>
      <c r="H1085" s="89">
        <f>+C1085-G1085</f>
        <v>0</v>
      </c>
      <c r="I1085" s="90" t="str">
        <f>IF(AND($C1085=0,G1085=0),"0.00%",IF($C1085=0,-1,IF(G1085=0,1,($C1085-G1085)/ABS(G1085))))</f>
        <v>0.00%</v>
      </c>
      <c r="J1085" s="91"/>
      <c r="K1085" s="89">
        <v>0</v>
      </c>
      <c r="L1085" s="89">
        <v>0</v>
      </c>
      <c r="M1085" s="89">
        <f>K1085-L1085</f>
        <v>0</v>
      </c>
      <c r="N1085" s="90" t="str">
        <f>IF(AND($K1085=0,L1085=0),"0.00%",IF($K1085=0,-1,IF(L1085=0,1,($K1085-L1085)/ABS(L1085))))</f>
        <v>0.00%</v>
      </c>
      <c r="O1085" s="89">
        <v>0</v>
      </c>
      <c r="P1085" s="89">
        <f>+K1085-O1085</f>
        <v>0</v>
      </c>
      <c r="Q1085" s="90" t="str">
        <f>IF(AND($K1085=0,O1085=0),"0.00%",IF($K1085=0,-1,IF(O1085=0,1,($K1085-O1085)/ABS(O1085))))</f>
        <v>0.00%</v>
      </c>
      <c r="R1085" s="91"/>
      <c r="S1085" s="89">
        <v>0</v>
      </c>
      <c r="T1085" s="89">
        <f>+S1085-K1085</f>
        <v>0</v>
      </c>
      <c r="U1085" s="335">
        <f>IF(C1085=0,0,1)+IF(D1085=0,0,1)+IF(E1085=0,0,1)+IF(G1085=0,0,1)+IF(K1085=0,0,1)+IF(L1085=0,0,1)+IF(M1085=0,0,1)+IF(O1085=0,0,1)</f>
        <v>0</v>
      </c>
    </row>
    <row r="1086" spans="1:21" s="81" customFormat="1" ht="15" hidden="1">
      <c r="A1086" s="87" t="s">
        <v>1201</v>
      </c>
      <c r="B1086" s="88" t="s">
        <v>4651</v>
      </c>
      <c r="C1086" s="89">
        <v>0</v>
      </c>
      <c r="D1086" s="89">
        <v>0</v>
      </c>
      <c r="E1086" s="89">
        <f>C1086-D1086</f>
        <v>0</v>
      </c>
      <c r="F1086" s="90" t="str">
        <f>IF(AND($C1086=0,D1086=0),"0.00%",IF($C1086=0,-1,IF(D1086=0,1,($C1086-D1086)/ABS(D1086))))</f>
        <v>0.00%</v>
      </c>
      <c r="G1086" s="89">
        <v>0</v>
      </c>
      <c r="H1086" s="89">
        <f>+C1086-G1086</f>
        <v>0</v>
      </c>
      <c r="I1086" s="90" t="str">
        <f>IF(AND($C1086=0,G1086=0),"0.00%",IF($C1086=0,-1,IF(G1086=0,1,($C1086-G1086)/ABS(G1086))))</f>
        <v>0.00%</v>
      </c>
      <c r="J1086" s="91"/>
      <c r="K1086" s="89">
        <v>0</v>
      </c>
      <c r="L1086" s="89">
        <v>0</v>
      </c>
      <c r="M1086" s="89">
        <f>K1086-L1086</f>
        <v>0</v>
      </c>
      <c r="N1086" s="90" t="str">
        <f>IF(AND($K1086=0,L1086=0),"0.00%",IF($K1086=0,-1,IF(L1086=0,1,($K1086-L1086)/ABS(L1086))))</f>
        <v>0.00%</v>
      </c>
      <c r="O1086" s="89">
        <v>0</v>
      </c>
      <c r="P1086" s="89">
        <f>+K1086-O1086</f>
        <v>0</v>
      </c>
      <c r="Q1086" s="90" t="str">
        <f>IF(AND($K1086=0,O1086=0),"0.00%",IF($K1086=0,-1,IF(O1086=0,1,($K1086-O1086)/ABS(O1086))))</f>
        <v>0.00%</v>
      </c>
      <c r="R1086" s="91"/>
      <c r="S1086" s="89">
        <v>0</v>
      </c>
      <c r="T1086" s="89">
        <f>+S1086-K1086</f>
        <v>0</v>
      </c>
      <c r="U1086" s="335">
        <f>IF(C1086=0,0,1)+IF(D1086=0,0,1)+IF(E1086=0,0,1)+IF(G1086=0,0,1)+IF(K1086=0,0,1)+IF(L1086=0,0,1)+IF(M1086=0,0,1)+IF(O1086=0,0,1)</f>
        <v>0</v>
      </c>
    </row>
    <row r="1087" spans="1:21" s="81" customFormat="1" ht="15" hidden="1">
      <c r="A1087" s="87" t="s">
        <v>1202</v>
      </c>
      <c r="B1087" s="88" t="s">
        <v>4652</v>
      </c>
      <c r="C1087" s="89">
        <v>0</v>
      </c>
      <c r="D1087" s="89">
        <v>0</v>
      </c>
      <c r="E1087" s="89">
        <f>C1087-D1087</f>
        <v>0</v>
      </c>
      <c r="F1087" s="90" t="str">
        <f>IF(AND($C1087=0,D1087=0),"0.00%",IF($C1087=0,-1,IF(D1087=0,1,($C1087-D1087)/ABS(D1087))))</f>
        <v>0.00%</v>
      </c>
      <c r="G1087" s="89">
        <v>0</v>
      </c>
      <c r="H1087" s="89">
        <f>+C1087-G1087</f>
        <v>0</v>
      </c>
      <c r="I1087" s="90" t="str">
        <f>IF(AND($C1087=0,G1087=0),"0.00%",IF($C1087=0,-1,IF(G1087=0,1,($C1087-G1087)/ABS(G1087))))</f>
        <v>0.00%</v>
      </c>
      <c r="J1087" s="91"/>
      <c r="K1087" s="89">
        <v>0</v>
      </c>
      <c r="L1087" s="89">
        <v>0</v>
      </c>
      <c r="M1087" s="89">
        <f>K1087-L1087</f>
        <v>0</v>
      </c>
      <c r="N1087" s="90" t="str">
        <f>IF(AND($K1087=0,L1087=0),"0.00%",IF($K1087=0,-1,IF(L1087=0,1,($K1087-L1087)/ABS(L1087))))</f>
        <v>0.00%</v>
      </c>
      <c r="O1087" s="89">
        <v>0</v>
      </c>
      <c r="P1087" s="89">
        <f>+K1087-O1087</f>
        <v>0</v>
      </c>
      <c r="Q1087" s="90" t="str">
        <f>IF(AND($K1087=0,O1087=0),"0.00%",IF($K1087=0,-1,IF(O1087=0,1,($K1087-O1087)/ABS(O1087))))</f>
        <v>0.00%</v>
      </c>
      <c r="R1087" s="91"/>
      <c r="S1087" s="89">
        <v>0</v>
      </c>
      <c r="T1087" s="89">
        <f>+S1087-K1087</f>
        <v>0</v>
      </c>
      <c r="U1087" s="335">
        <f>IF(C1087=0,0,1)+IF(D1087=0,0,1)+IF(E1087=0,0,1)+IF(G1087=0,0,1)+IF(K1087=0,0,1)+IF(L1087=0,0,1)+IF(M1087=0,0,1)+IF(O1087=0,0,1)</f>
        <v>0</v>
      </c>
    </row>
    <row r="1088" spans="1:21" s="81" customFormat="1" ht="15" hidden="1">
      <c r="A1088" s="87" t="s">
        <v>1203</v>
      </c>
      <c r="B1088" s="88" t="s">
        <v>4653</v>
      </c>
      <c r="C1088" s="89">
        <v>0</v>
      </c>
      <c r="D1088" s="89">
        <v>0</v>
      </c>
      <c r="E1088" s="89">
        <f>C1088-D1088</f>
        <v>0</v>
      </c>
      <c r="F1088" s="90" t="str">
        <f>IF(AND($C1088=0,D1088=0),"0.00%",IF($C1088=0,-1,IF(D1088=0,1,($C1088-D1088)/ABS(D1088))))</f>
        <v>0.00%</v>
      </c>
      <c r="G1088" s="89">
        <v>0</v>
      </c>
      <c r="H1088" s="89">
        <f>+C1088-G1088</f>
        <v>0</v>
      </c>
      <c r="I1088" s="90" t="str">
        <f>IF(AND($C1088=0,G1088=0),"0.00%",IF($C1088=0,-1,IF(G1088=0,1,($C1088-G1088)/ABS(G1088))))</f>
        <v>0.00%</v>
      </c>
      <c r="J1088" s="91"/>
      <c r="K1088" s="89">
        <v>0</v>
      </c>
      <c r="L1088" s="89">
        <v>0</v>
      </c>
      <c r="M1088" s="89">
        <f>K1088-L1088</f>
        <v>0</v>
      </c>
      <c r="N1088" s="90" t="str">
        <f>IF(AND($K1088=0,L1088=0),"0.00%",IF($K1088=0,-1,IF(L1088=0,1,($K1088-L1088)/ABS(L1088))))</f>
        <v>0.00%</v>
      </c>
      <c r="O1088" s="89">
        <v>0</v>
      </c>
      <c r="P1088" s="89">
        <f>+K1088-O1088</f>
        <v>0</v>
      </c>
      <c r="Q1088" s="90" t="str">
        <f>IF(AND($K1088=0,O1088=0),"0.00%",IF($K1088=0,-1,IF(O1088=0,1,($K1088-O1088)/ABS(O1088))))</f>
        <v>0.00%</v>
      </c>
      <c r="R1088" s="91"/>
      <c r="S1088" s="89">
        <v>0</v>
      </c>
      <c r="T1088" s="89">
        <f>+S1088-K1088</f>
        <v>0</v>
      </c>
      <c r="U1088" s="335">
        <f>IF(C1088=0,0,1)+IF(D1088=0,0,1)+IF(E1088=0,0,1)+IF(G1088=0,0,1)+IF(K1088=0,0,1)+IF(L1088=0,0,1)+IF(M1088=0,0,1)+IF(O1088=0,0,1)</f>
        <v>0</v>
      </c>
    </row>
    <row r="1089" spans="1:21" s="81" customFormat="1" ht="15" hidden="1">
      <c r="A1089" s="87" t="s">
        <v>1204</v>
      </c>
      <c r="B1089" s="88" t="s">
        <v>4654</v>
      </c>
      <c r="C1089" s="89">
        <v>0</v>
      </c>
      <c r="D1089" s="89">
        <v>0</v>
      </c>
      <c r="E1089" s="89">
        <f>C1089-D1089</f>
        <v>0</v>
      </c>
      <c r="F1089" s="90" t="str">
        <f>IF(AND($C1089=0,D1089=0),"0.00%",IF($C1089=0,-1,IF(D1089=0,1,($C1089-D1089)/ABS(D1089))))</f>
        <v>0.00%</v>
      </c>
      <c r="G1089" s="89">
        <v>0</v>
      </c>
      <c r="H1089" s="89">
        <f>+C1089-G1089</f>
        <v>0</v>
      </c>
      <c r="I1089" s="90" t="str">
        <f>IF(AND($C1089=0,G1089=0),"0.00%",IF($C1089=0,-1,IF(G1089=0,1,($C1089-G1089)/ABS(G1089))))</f>
        <v>0.00%</v>
      </c>
      <c r="J1089" s="91"/>
      <c r="K1089" s="89">
        <v>0</v>
      </c>
      <c r="L1089" s="89">
        <v>0</v>
      </c>
      <c r="M1089" s="89">
        <f>K1089-L1089</f>
        <v>0</v>
      </c>
      <c r="N1089" s="90" t="str">
        <f>IF(AND($K1089=0,L1089=0),"0.00%",IF($K1089=0,-1,IF(L1089=0,1,($K1089-L1089)/ABS(L1089))))</f>
        <v>0.00%</v>
      </c>
      <c r="O1089" s="89">
        <v>0</v>
      </c>
      <c r="P1089" s="89">
        <f>+K1089-O1089</f>
        <v>0</v>
      </c>
      <c r="Q1089" s="90" t="str">
        <f>IF(AND($K1089=0,O1089=0),"0.00%",IF($K1089=0,-1,IF(O1089=0,1,($K1089-O1089)/ABS(O1089))))</f>
        <v>0.00%</v>
      </c>
      <c r="R1089" s="91"/>
      <c r="S1089" s="89">
        <v>0</v>
      </c>
      <c r="T1089" s="89">
        <f>+S1089-K1089</f>
        <v>0</v>
      </c>
      <c r="U1089" s="335">
        <f>IF(C1089=0,0,1)+IF(D1089=0,0,1)+IF(E1089=0,0,1)+IF(G1089=0,0,1)+IF(K1089=0,0,1)+IF(L1089=0,0,1)+IF(M1089=0,0,1)+IF(O1089=0,0,1)</f>
        <v>0</v>
      </c>
    </row>
    <row r="1090" spans="1:21" s="81" customFormat="1" ht="15" hidden="1">
      <c r="A1090" s="87" t="s">
        <v>1205</v>
      </c>
      <c r="B1090" s="88" t="s">
        <v>4655</v>
      </c>
      <c r="C1090" s="89">
        <v>0</v>
      </c>
      <c r="D1090" s="89">
        <v>0</v>
      </c>
      <c r="E1090" s="89">
        <f>C1090-D1090</f>
        <v>0</v>
      </c>
      <c r="F1090" s="90" t="str">
        <f>IF(AND($C1090=0,D1090=0),"0.00%",IF($C1090=0,-1,IF(D1090=0,1,($C1090-D1090)/ABS(D1090))))</f>
        <v>0.00%</v>
      </c>
      <c r="G1090" s="89">
        <v>0</v>
      </c>
      <c r="H1090" s="89">
        <f>+C1090-G1090</f>
        <v>0</v>
      </c>
      <c r="I1090" s="90" t="str">
        <f>IF(AND($C1090=0,G1090=0),"0.00%",IF($C1090=0,-1,IF(G1090=0,1,($C1090-G1090)/ABS(G1090))))</f>
        <v>0.00%</v>
      </c>
      <c r="J1090" s="91"/>
      <c r="K1090" s="89">
        <v>0</v>
      </c>
      <c r="L1090" s="89">
        <v>0</v>
      </c>
      <c r="M1090" s="89">
        <f>K1090-L1090</f>
        <v>0</v>
      </c>
      <c r="N1090" s="90" t="str">
        <f>IF(AND($K1090=0,L1090=0),"0.00%",IF($K1090=0,-1,IF(L1090=0,1,($K1090-L1090)/ABS(L1090))))</f>
        <v>0.00%</v>
      </c>
      <c r="O1090" s="89">
        <v>0</v>
      </c>
      <c r="P1090" s="89">
        <f>+K1090-O1090</f>
        <v>0</v>
      </c>
      <c r="Q1090" s="90" t="str">
        <f>IF(AND($K1090=0,O1090=0),"0.00%",IF($K1090=0,-1,IF(O1090=0,1,($K1090-O1090)/ABS(O1090))))</f>
        <v>0.00%</v>
      </c>
      <c r="R1090" s="91"/>
      <c r="S1090" s="89">
        <v>0</v>
      </c>
      <c r="T1090" s="89">
        <f>+S1090-K1090</f>
        <v>0</v>
      </c>
      <c r="U1090" s="335">
        <f>IF(C1090=0,0,1)+IF(D1090=0,0,1)+IF(E1090=0,0,1)+IF(G1090=0,0,1)+IF(K1090=0,0,1)+IF(L1090=0,0,1)+IF(M1090=0,0,1)+IF(O1090=0,0,1)</f>
        <v>0</v>
      </c>
    </row>
    <row r="1091" spans="1:21" s="81" customFormat="1" ht="15" hidden="1">
      <c r="A1091" s="87" t="s">
        <v>1206</v>
      </c>
      <c r="B1091" s="88" t="s">
        <v>4656</v>
      </c>
      <c r="C1091" s="89">
        <v>0</v>
      </c>
      <c r="D1091" s="89">
        <v>0</v>
      </c>
      <c r="E1091" s="89">
        <f>C1091-D1091</f>
        <v>0</v>
      </c>
      <c r="F1091" s="90" t="str">
        <f>IF(AND($C1091=0,D1091=0),"0.00%",IF($C1091=0,-1,IF(D1091=0,1,($C1091-D1091)/ABS(D1091))))</f>
        <v>0.00%</v>
      </c>
      <c r="G1091" s="89">
        <v>0</v>
      </c>
      <c r="H1091" s="89">
        <f>+C1091-G1091</f>
        <v>0</v>
      </c>
      <c r="I1091" s="90" t="str">
        <f>IF(AND($C1091=0,G1091=0),"0.00%",IF($C1091=0,-1,IF(G1091=0,1,($C1091-G1091)/ABS(G1091))))</f>
        <v>0.00%</v>
      </c>
      <c r="J1091" s="91"/>
      <c r="K1091" s="89">
        <v>0</v>
      </c>
      <c r="L1091" s="89">
        <v>0</v>
      </c>
      <c r="M1091" s="89">
        <f>K1091-L1091</f>
        <v>0</v>
      </c>
      <c r="N1091" s="90" t="str">
        <f>IF(AND($K1091=0,L1091=0),"0.00%",IF($K1091=0,-1,IF(L1091=0,1,($K1091-L1091)/ABS(L1091))))</f>
        <v>0.00%</v>
      </c>
      <c r="O1091" s="89">
        <v>0</v>
      </c>
      <c r="P1091" s="89">
        <f>+K1091-O1091</f>
        <v>0</v>
      </c>
      <c r="Q1091" s="90" t="str">
        <f>IF(AND($K1091=0,O1091=0),"0.00%",IF($K1091=0,-1,IF(O1091=0,1,($K1091-O1091)/ABS(O1091))))</f>
        <v>0.00%</v>
      </c>
      <c r="R1091" s="91"/>
      <c r="S1091" s="89">
        <v>0</v>
      </c>
      <c r="T1091" s="89">
        <f>+S1091-K1091</f>
        <v>0</v>
      </c>
      <c r="U1091" s="335">
        <f>IF(C1091=0,0,1)+IF(D1091=0,0,1)+IF(E1091=0,0,1)+IF(G1091=0,0,1)+IF(K1091=0,0,1)+IF(L1091=0,0,1)+IF(M1091=0,0,1)+IF(O1091=0,0,1)</f>
        <v>0</v>
      </c>
    </row>
    <row r="1092" spans="1:21" s="81" customFormat="1" ht="15" hidden="1">
      <c r="A1092" s="87" t="s">
        <v>1207</v>
      </c>
      <c r="B1092" s="88" t="s">
        <v>4657</v>
      </c>
      <c r="C1092" s="89">
        <v>0</v>
      </c>
      <c r="D1092" s="89">
        <v>0</v>
      </c>
      <c r="E1092" s="89">
        <f>C1092-D1092</f>
        <v>0</v>
      </c>
      <c r="F1092" s="90" t="str">
        <f>IF(AND($C1092=0,D1092=0),"0.00%",IF($C1092=0,-1,IF(D1092=0,1,($C1092-D1092)/ABS(D1092))))</f>
        <v>0.00%</v>
      </c>
      <c r="G1092" s="89">
        <v>0</v>
      </c>
      <c r="H1092" s="89">
        <f>+C1092-G1092</f>
        <v>0</v>
      </c>
      <c r="I1092" s="90" t="str">
        <f>IF(AND($C1092=0,G1092=0),"0.00%",IF($C1092=0,-1,IF(G1092=0,1,($C1092-G1092)/ABS(G1092))))</f>
        <v>0.00%</v>
      </c>
      <c r="J1092" s="91"/>
      <c r="K1092" s="89">
        <v>0</v>
      </c>
      <c r="L1092" s="89">
        <v>0</v>
      </c>
      <c r="M1092" s="89">
        <f>K1092-L1092</f>
        <v>0</v>
      </c>
      <c r="N1092" s="90" t="str">
        <f>IF(AND($K1092=0,L1092=0),"0.00%",IF($K1092=0,-1,IF(L1092=0,1,($K1092-L1092)/ABS(L1092))))</f>
        <v>0.00%</v>
      </c>
      <c r="O1092" s="89">
        <v>0</v>
      </c>
      <c r="P1092" s="89">
        <f>+K1092-O1092</f>
        <v>0</v>
      </c>
      <c r="Q1092" s="90" t="str">
        <f>IF(AND($K1092=0,O1092=0),"0.00%",IF($K1092=0,-1,IF(O1092=0,1,($K1092-O1092)/ABS(O1092))))</f>
        <v>0.00%</v>
      </c>
      <c r="R1092" s="91"/>
      <c r="S1092" s="89">
        <v>0</v>
      </c>
      <c r="T1092" s="89">
        <f>+S1092-K1092</f>
        <v>0</v>
      </c>
      <c r="U1092" s="335">
        <f>IF(C1092=0,0,1)+IF(D1092=0,0,1)+IF(E1092=0,0,1)+IF(G1092=0,0,1)+IF(K1092=0,0,1)+IF(L1092=0,0,1)+IF(M1092=0,0,1)+IF(O1092=0,0,1)</f>
        <v>0</v>
      </c>
    </row>
    <row r="1093" spans="1:21" s="81" customFormat="1" ht="15" hidden="1">
      <c r="A1093" s="87" t="s">
        <v>1208</v>
      </c>
      <c r="B1093" s="88" t="s">
        <v>4658</v>
      </c>
      <c r="C1093" s="89">
        <v>0</v>
      </c>
      <c r="D1093" s="89">
        <v>0</v>
      </c>
      <c r="E1093" s="89">
        <f>C1093-D1093</f>
        <v>0</v>
      </c>
      <c r="F1093" s="90" t="str">
        <f>IF(AND($C1093=0,D1093=0),"0.00%",IF($C1093=0,-1,IF(D1093=0,1,($C1093-D1093)/ABS(D1093))))</f>
        <v>0.00%</v>
      </c>
      <c r="G1093" s="89">
        <v>0</v>
      </c>
      <c r="H1093" s="89">
        <f>+C1093-G1093</f>
        <v>0</v>
      </c>
      <c r="I1093" s="90" t="str">
        <f>IF(AND($C1093=0,G1093=0),"0.00%",IF($C1093=0,-1,IF(G1093=0,1,($C1093-G1093)/ABS(G1093))))</f>
        <v>0.00%</v>
      </c>
      <c r="J1093" s="91"/>
      <c r="K1093" s="89">
        <v>0</v>
      </c>
      <c r="L1093" s="89">
        <v>0</v>
      </c>
      <c r="M1093" s="89">
        <f>K1093-L1093</f>
        <v>0</v>
      </c>
      <c r="N1093" s="90" t="str">
        <f>IF(AND($K1093=0,L1093=0),"0.00%",IF($K1093=0,-1,IF(L1093=0,1,($K1093-L1093)/ABS(L1093))))</f>
        <v>0.00%</v>
      </c>
      <c r="O1093" s="89">
        <v>0</v>
      </c>
      <c r="P1093" s="89">
        <f>+K1093-O1093</f>
        <v>0</v>
      </c>
      <c r="Q1093" s="90" t="str">
        <f>IF(AND($K1093=0,O1093=0),"0.00%",IF($K1093=0,-1,IF(O1093=0,1,($K1093-O1093)/ABS(O1093))))</f>
        <v>0.00%</v>
      </c>
      <c r="R1093" s="91"/>
      <c r="S1093" s="89">
        <v>0</v>
      </c>
      <c r="T1093" s="89">
        <f>+S1093-K1093</f>
        <v>0</v>
      </c>
      <c r="U1093" s="335">
        <f>IF(C1093=0,0,1)+IF(D1093=0,0,1)+IF(E1093=0,0,1)+IF(G1093=0,0,1)+IF(K1093=0,0,1)+IF(L1093=0,0,1)+IF(M1093=0,0,1)+IF(O1093=0,0,1)</f>
        <v>0</v>
      </c>
    </row>
    <row r="1094" spans="1:21" s="81" customFormat="1" ht="15" hidden="1">
      <c r="A1094" s="87" t="s">
        <v>1209</v>
      </c>
      <c r="B1094" s="88" t="s">
        <v>4659</v>
      </c>
      <c r="C1094" s="89">
        <v>0</v>
      </c>
      <c r="D1094" s="89">
        <v>0</v>
      </c>
      <c r="E1094" s="89">
        <f>C1094-D1094</f>
        <v>0</v>
      </c>
      <c r="F1094" s="90" t="str">
        <f>IF(AND($C1094=0,D1094=0),"0.00%",IF($C1094=0,-1,IF(D1094=0,1,($C1094-D1094)/ABS(D1094))))</f>
        <v>0.00%</v>
      </c>
      <c r="G1094" s="89">
        <v>0</v>
      </c>
      <c r="H1094" s="89">
        <f>+C1094-G1094</f>
        <v>0</v>
      </c>
      <c r="I1094" s="90" t="str">
        <f>IF(AND($C1094=0,G1094=0),"0.00%",IF($C1094=0,-1,IF(G1094=0,1,($C1094-G1094)/ABS(G1094))))</f>
        <v>0.00%</v>
      </c>
      <c r="J1094" s="91"/>
      <c r="K1094" s="89">
        <v>0</v>
      </c>
      <c r="L1094" s="89">
        <v>0</v>
      </c>
      <c r="M1094" s="89">
        <f>K1094-L1094</f>
        <v>0</v>
      </c>
      <c r="N1094" s="90" t="str">
        <f>IF(AND($K1094=0,L1094=0),"0.00%",IF($K1094=0,-1,IF(L1094=0,1,($K1094-L1094)/ABS(L1094))))</f>
        <v>0.00%</v>
      </c>
      <c r="O1094" s="89">
        <v>0</v>
      </c>
      <c r="P1094" s="89">
        <f>+K1094-O1094</f>
        <v>0</v>
      </c>
      <c r="Q1094" s="90" t="str">
        <f>IF(AND($K1094=0,O1094=0),"0.00%",IF($K1094=0,-1,IF(O1094=0,1,($K1094-O1094)/ABS(O1094))))</f>
        <v>0.00%</v>
      </c>
      <c r="R1094" s="91"/>
      <c r="S1094" s="89">
        <v>0</v>
      </c>
      <c r="T1094" s="89">
        <f>+S1094-K1094</f>
        <v>0</v>
      </c>
      <c r="U1094" s="335">
        <f>IF(C1094=0,0,1)+IF(D1094=0,0,1)+IF(E1094=0,0,1)+IF(G1094=0,0,1)+IF(K1094=0,0,1)+IF(L1094=0,0,1)+IF(M1094=0,0,1)+IF(O1094=0,0,1)</f>
        <v>0</v>
      </c>
    </row>
    <row r="1095" spans="1:21" s="81" customFormat="1" ht="15" hidden="1">
      <c r="A1095" s="87" t="s">
        <v>1210</v>
      </c>
      <c r="B1095" s="88" t="s">
        <v>4660</v>
      </c>
      <c r="C1095" s="89">
        <v>0</v>
      </c>
      <c r="D1095" s="89">
        <v>0</v>
      </c>
      <c r="E1095" s="89">
        <f>C1095-D1095</f>
        <v>0</v>
      </c>
      <c r="F1095" s="90" t="str">
        <f>IF(AND($C1095=0,D1095=0),"0.00%",IF($C1095=0,-1,IF(D1095=0,1,($C1095-D1095)/ABS(D1095))))</f>
        <v>0.00%</v>
      </c>
      <c r="G1095" s="89">
        <v>0</v>
      </c>
      <c r="H1095" s="89">
        <f>+C1095-G1095</f>
        <v>0</v>
      </c>
      <c r="I1095" s="90" t="str">
        <f>IF(AND($C1095=0,G1095=0),"0.00%",IF($C1095=0,-1,IF(G1095=0,1,($C1095-G1095)/ABS(G1095))))</f>
        <v>0.00%</v>
      </c>
      <c r="J1095" s="91"/>
      <c r="K1095" s="89">
        <v>0</v>
      </c>
      <c r="L1095" s="89">
        <v>0</v>
      </c>
      <c r="M1095" s="89">
        <f>K1095-L1095</f>
        <v>0</v>
      </c>
      <c r="N1095" s="90" t="str">
        <f>IF(AND($K1095=0,L1095=0),"0.00%",IF($K1095=0,-1,IF(L1095=0,1,($K1095-L1095)/ABS(L1095))))</f>
        <v>0.00%</v>
      </c>
      <c r="O1095" s="89">
        <v>0</v>
      </c>
      <c r="P1095" s="89">
        <f>+K1095-O1095</f>
        <v>0</v>
      </c>
      <c r="Q1095" s="90" t="str">
        <f>IF(AND($K1095=0,O1095=0),"0.00%",IF($K1095=0,-1,IF(O1095=0,1,($K1095-O1095)/ABS(O1095))))</f>
        <v>0.00%</v>
      </c>
      <c r="R1095" s="91"/>
      <c r="S1095" s="89">
        <v>0</v>
      </c>
      <c r="T1095" s="89">
        <f>+S1095-K1095</f>
        <v>0</v>
      </c>
      <c r="U1095" s="335">
        <f>IF(C1095=0,0,1)+IF(D1095=0,0,1)+IF(E1095=0,0,1)+IF(G1095=0,0,1)+IF(K1095=0,0,1)+IF(L1095=0,0,1)+IF(M1095=0,0,1)+IF(O1095=0,0,1)</f>
        <v>0</v>
      </c>
    </row>
    <row r="1096" spans="1:21" s="81" customFormat="1" ht="15" hidden="1">
      <c r="A1096" s="87" t="s">
        <v>1211</v>
      </c>
      <c r="B1096" s="88" t="s">
        <v>4661</v>
      </c>
      <c r="C1096" s="89">
        <v>0</v>
      </c>
      <c r="D1096" s="89">
        <v>0</v>
      </c>
      <c r="E1096" s="89">
        <f>C1096-D1096</f>
        <v>0</v>
      </c>
      <c r="F1096" s="90" t="str">
        <f>IF(AND($C1096=0,D1096=0),"0.00%",IF($C1096=0,-1,IF(D1096=0,1,($C1096-D1096)/ABS(D1096))))</f>
        <v>0.00%</v>
      </c>
      <c r="G1096" s="89">
        <v>0</v>
      </c>
      <c r="H1096" s="89">
        <f>+C1096-G1096</f>
        <v>0</v>
      </c>
      <c r="I1096" s="90" t="str">
        <f>IF(AND($C1096=0,G1096=0),"0.00%",IF($C1096=0,-1,IF(G1096=0,1,($C1096-G1096)/ABS(G1096))))</f>
        <v>0.00%</v>
      </c>
      <c r="J1096" s="91"/>
      <c r="K1096" s="89">
        <v>0</v>
      </c>
      <c r="L1096" s="89">
        <v>0</v>
      </c>
      <c r="M1096" s="89">
        <f>K1096-L1096</f>
        <v>0</v>
      </c>
      <c r="N1096" s="90" t="str">
        <f>IF(AND($K1096=0,L1096=0),"0.00%",IF($K1096=0,-1,IF(L1096=0,1,($K1096-L1096)/ABS(L1096))))</f>
        <v>0.00%</v>
      </c>
      <c r="O1096" s="89">
        <v>0</v>
      </c>
      <c r="P1096" s="89">
        <f>+K1096-O1096</f>
        <v>0</v>
      </c>
      <c r="Q1096" s="90" t="str">
        <f>IF(AND($K1096=0,O1096=0),"0.00%",IF($K1096=0,-1,IF(O1096=0,1,($K1096-O1096)/ABS(O1096))))</f>
        <v>0.00%</v>
      </c>
      <c r="R1096" s="91"/>
      <c r="S1096" s="89">
        <v>0</v>
      </c>
      <c r="T1096" s="89">
        <f>+S1096-K1096</f>
        <v>0</v>
      </c>
      <c r="U1096" s="335">
        <f>IF(C1096=0,0,1)+IF(D1096=0,0,1)+IF(E1096=0,0,1)+IF(G1096=0,0,1)+IF(K1096=0,0,1)+IF(L1096=0,0,1)+IF(M1096=0,0,1)+IF(O1096=0,0,1)</f>
        <v>0</v>
      </c>
    </row>
    <row r="1097" spans="1:21" s="81" customFormat="1" ht="15" hidden="1">
      <c r="A1097" s="87" t="s">
        <v>1212</v>
      </c>
      <c r="B1097" s="88" t="s">
        <v>4662</v>
      </c>
      <c r="C1097" s="89">
        <v>0</v>
      </c>
      <c r="D1097" s="89">
        <v>0</v>
      </c>
      <c r="E1097" s="89">
        <f>C1097-D1097</f>
        <v>0</v>
      </c>
      <c r="F1097" s="90" t="str">
        <f>IF(AND($C1097=0,D1097=0),"0.00%",IF($C1097=0,-1,IF(D1097=0,1,($C1097-D1097)/ABS(D1097))))</f>
        <v>0.00%</v>
      </c>
      <c r="G1097" s="89">
        <v>0</v>
      </c>
      <c r="H1097" s="89">
        <f>+C1097-G1097</f>
        <v>0</v>
      </c>
      <c r="I1097" s="90" t="str">
        <f>IF(AND($C1097=0,G1097=0),"0.00%",IF($C1097=0,-1,IF(G1097=0,1,($C1097-G1097)/ABS(G1097))))</f>
        <v>0.00%</v>
      </c>
      <c r="J1097" s="91"/>
      <c r="K1097" s="89">
        <v>0</v>
      </c>
      <c r="L1097" s="89">
        <v>0</v>
      </c>
      <c r="M1097" s="89">
        <f>K1097-L1097</f>
        <v>0</v>
      </c>
      <c r="N1097" s="90" t="str">
        <f>IF(AND($K1097=0,L1097=0),"0.00%",IF($K1097=0,-1,IF(L1097=0,1,($K1097-L1097)/ABS(L1097))))</f>
        <v>0.00%</v>
      </c>
      <c r="O1097" s="89">
        <v>0</v>
      </c>
      <c r="P1097" s="89">
        <f>+K1097-O1097</f>
        <v>0</v>
      </c>
      <c r="Q1097" s="90" t="str">
        <f>IF(AND($K1097=0,O1097=0),"0.00%",IF($K1097=0,-1,IF(O1097=0,1,($K1097-O1097)/ABS(O1097))))</f>
        <v>0.00%</v>
      </c>
      <c r="R1097" s="91"/>
      <c r="S1097" s="89">
        <v>0</v>
      </c>
      <c r="T1097" s="89">
        <f>+S1097-K1097</f>
        <v>0</v>
      </c>
      <c r="U1097" s="335">
        <f>IF(C1097=0,0,1)+IF(D1097=0,0,1)+IF(E1097=0,0,1)+IF(G1097=0,0,1)+IF(K1097=0,0,1)+IF(L1097=0,0,1)+IF(M1097=0,0,1)+IF(O1097=0,0,1)</f>
        <v>0</v>
      </c>
    </row>
    <row r="1098" spans="1:21" s="81" customFormat="1" ht="15" hidden="1">
      <c r="A1098" s="87" t="s">
        <v>1213</v>
      </c>
      <c r="B1098" s="88" t="s">
        <v>4663</v>
      </c>
      <c r="C1098" s="89">
        <v>0</v>
      </c>
      <c r="D1098" s="89">
        <v>0</v>
      </c>
      <c r="E1098" s="89">
        <f>C1098-D1098</f>
        <v>0</v>
      </c>
      <c r="F1098" s="90" t="str">
        <f>IF(AND($C1098=0,D1098=0),"0.00%",IF($C1098=0,-1,IF(D1098=0,1,($C1098-D1098)/ABS(D1098))))</f>
        <v>0.00%</v>
      </c>
      <c r="G1098" s="89">
        <v>0</v>
      </c>
      <c r="H1098" s="89">
        <f>+C1098-G1098</f>
        <v>0</v>
      </c>
      <c r="I1098" s="90" t="str">
        <f>IF(AND($C1098=0,G1098=0),"0.00%",IF($C1098=0,-1,IF(G1098=0,1,($C1098-G1098)/ABS(G1098))))</f>
        <v>0.00%</v>
      </c>
      <c r="J1098" s="91"/>
      <c r="K1098" s="89">
        <v>0</v>
      </c>
      <c r="L1098" s="89">
        <v>0</v>
      </c>
      <c r="M1098" s="89">
        <f>K1098-L1098</f>
        <v>0</v>
      </c>
      <c r="N1098" s="90" t="str">
        <f>IF(AND($K1098=0,L1098=0),"0.00%",IF($K1098=0,-1,IF(L1098=0,1,($K1098-L1098)/ABS(L1098))))</f>
        <v>0.00%</v>
      </c>
      <c r="O1098" s="89">
        <v>0</v>
      </c>
      <c r="P1098" s="89">
        <f>+K1098-O1098</f>
        <v>0</v>
      </c>
      <c r="Q1098" s="90" t="str">
        <f>IF(AND($K1098=0,O1098=0),"0.00%",IF($K1098=0,-1,IF(O1098=0,1,($K1098-O1098)/ABS(O1098))))</f>
        <v>0.00%</v>
      </c>
      <c r="R1098" s="91"/>
      <c r="S1098" s="89">
        <v>0</v>
      </c>
      <c r="T1098" s="89">
        <f>+S1098-K1098</f>
        <v>0</v>
      </c>
      <c r="U1098" s="335">
        <f>IF(C1098=0,0,1)+IF(D1098=0,0,1)+IF(E1098=0,0,1)+IF(G1098=0,0,1)+IF(K1098=0,0,1)+IF(L1098=0,0,1)+IF(M1098=0,0,1)+IF(O1098=0,0,1)</f>
        <v>0</v>
      </c>
    </row>
    <row r="1099" spans="1:21" s="81" customFormat="1" ht="15" hidden="1">
      <c r="A1099" s="87" t="s">
        <v>1214</v>
      </c>
      <c r="B1099" s="88" t="s">
        <v>4664</v>
      </c>
      <c r="C1099" s="89">
        <v>0</v>
      </c>
      <c r="D1099" s="89">
        <v>0</v>
      </c>
      <c r="E1099" s="89">
        <f>C1099-D1099</f>
        <v>0</v>
      </c>
      <c r="F1099" s="90" t="str">
        <f>IF(AND($C1099=0,D1099=0),"0.00%",IF($C1099=0,-1,IF(D1099=0,1,($C1099-D1099)/ABS(D1099))))</f>
        <v>0.00%</v>
      </c>
      <c r="G1099" s="89">
        <v>0</v>
      </c>
      <c r="H1099" s="89">
        <f>+C1099-G1099</f>
        <v>0</v>
      </c>
      <c r="I1099" s="90" t="str">
        <f>IF(AND($C1099=0,G1099=0),"0.00%",IF($C1099=0,-1,IF(G1099=0,1,($C1099-G1099)/ABS(G1099))))</f>
        <v>0.00%</v>
      </c>
      <c r="J1099" s="91"/>
      <c r="K1099" s="89">
        <v>0</v>
      </c>
      <c r="L1099" s="89">
        <v>0</v>
      </c>
      <c r="M1099" s="89">
        <f>K1099-L1099</f>
        <v>0</v>
      </c>
      <c r="N1099" s="90" t="str">
        <f>IF(AND($K1099=0,L1099=0),"0.00%",IF($K1099=0,-1,IF(L1099=0,1,($K1099-L1099)/ABS(L1099))))</f>
        <v>0.00%</v>
      </c>
      <c r="O1099" s="89">
        <v>0</v>
      </c>
      <c r="P1099" s="89">
        <f>+K1099-O1099</f>
        <v>0</v>
      </c>
      <c r="Q1099" s="90" t="str">
        <f>IF(AND($K1099=0,O1099=0),"0.00%",IF($K1099=0,-1,IF(O1099=0,1,($K1099-O1099)/ABS(O1099))))</f>
        <v>0.00%</v>
      </c>
      <c r="R1099" s="91"/>
      <c r="S1099" s="89">
        <v>0</v>
      </c>
      <c r="T1099" s="89">
        <f>+S1099-K1099</f>
        <v>0</v>
      </c>
      <c r="U1099" s="335">
        <f>IF(C1099=0,0,1)+IF(D1099=0,0,1)+IF(E1099=0,0,1)+IF(G1099=0,0,1)+IF(K1099=0,0,1)+IF(L1099=0,0,1)+IF(M1099=0,0,1)+IF(O1099=0,0,1)</f>
        <v>0</v>
      </c>
    </row>
    <row r="1100" spans="1:21" s="81" customFormat="1" ht="15" hidden="1">
      <c r="A1100" s="87" t="s">
        <v>1215</v>
      </c>
      <c r="B1100" s="88" t="s">
        <v>4665</v>
      </c>
      <c r="C1100" s="89">
        <v>0</v>
      </c>
      <c r="D1100" s="89">
        <v>0</v>
      </c>
      <c r="E1100" s="89">
        <f>C1100-D1100</f>
        <v>0</v>
      </c>
      <c r="F1100" s="90" t="str">
        <f>IF(AND($C1100=0,D1100=0),"0.00%",IF($C1100=0,-1,IF(D1100=0,1,($C1100-D1100)/ABS(D1100))))</f>
        <v>0.00%</v>
      </c>
      <c r="G1100" s="89">
        <v>0</v>
      </c>
      <c r="H1100" s="89">
        <f>+C1100-G1100</f>
        <v>0</v>
      </c>
      <c r="I1100" s="90" t="str">
        <f>IF(AND($C1100=0,G1100=0),"0.00%",IF($C1100=0,-1,IF(G1100=0,1,($C1100-G1100)/ABS(G1100))))</f>
        <v>0.00%</v>
      </c>
      <c r="J1100" s="91"/>
      <c r="K1100" s="89">
        <v>0</v>
      </c>
      <c r="L1100" s="89">
        <v>0</v>
      </c>
      <c r="M1100" s="89">
        <f>K1100-L1100</f>
        <v>0</v>
      </c>
      <c r="N1100" s="90" t="str">
        <f>IF(AND($K1100=0,L1100=0),"0.00%",IF($K1100=0,-1,IF(L1100=0,1,($K1100-L1100)/ABS(L1100))))</f>
        <v>0.00%</v>
      </c>
      <c r="O1100" s="89">
        <v>0</v>
      </c>
      <c r="P1100" s="89">
        <f>+K1100-O1100</f>
        <v>0</v>
      </c>
      <c r="Q1100" s="90" t="str">
        <f>IF(AND($K1100=0,O1100=0),"0.00%",IF($K1100=0,-1,IF(O1100=0,1,($K1100-O1100)/ABS(O1100))))</f>
        <v>0.00%</v>
      </c>
      <c r="R1100" s="91"/>
      <c r="S1100" s="89">
        <v>0</v>
      </c>
      <c r="T1100" s="89">
        <f>+S1100-K1100</f>
        <v>0</v>
      </c>
      <c r="U1100" s="335">
        <f>IF(C1100=0,0,1)+IF(D1100=0,0,1)+IF(E1100=0,0,1)+IF(G1100=0,0,1)+IF(K1100=0,0,1)+IF(L1100=0,0,1)+IF(M1100=0,0,1)+IF(O1100=0,0,1)</f>
        <v>0</v>
      </c>
    </row>
    <row r="1101" spans="1:21" s="81" customFormat="1" ht="15" hidden="1">
      <c r="A1101" s="87" t="s">
        <v>1216</v>
      </c>
      <c r="B1101" s="88" t="s">
        <v>4666</v>
      </c>
      <c r="C1101" s="89">
        <v>0</v>
      </c>
      <c r="D1101" s="89">
        <v>0</v>
      </c>
      <c r="E1101" s="89">
        <f>C1101-D1101</f>
        <v>0</v>
      </c>
      <c r="F1101" s="90" t="str">
        <f>IF(AND($C1101=0,D1101=0),"0.00%",IF($C1101=0,-1,IF(D1101=0,1,($C1101-D1101)/ABS(D1101))))</f>
        <v>0.00%</v>
      </c>
      <c r="G1101" s="89">
        <v>0</v>
      </c>
      <c r="H1101" s="89">
        <f>+C1101-G1101</f>
        <v>0</v>
      </c>
      <c r="I1101" s="90" t="str">
        <f>IF(AND($C1101=0,G1101=0),"0.00%",IF($C1101=0,-1,IF(G1101=0,1,($C1101-G1101)/ABS(G1101))))</f>
        <v>0.00%</v>
      </c>
      <c r="J1101" s="91"/>
      <c r="K1101" s="89">
        <v>0</v>
      </c>
      <c r="L1101" s="89">
        <v>0</v>
      </c>
      <c r="M1101" s="89">
        <f>K1101-L1101</f>
        <v>0</v>
      </c>
      <c r="N1101" s="90" t="str">
        <f>IF(AND($K1101=0,L1101=0),"0.00%",IF($K1101=0,-1,IF(L1101=0,1,($K1101-L1101)/ABS(L1101))))</f>
        <v>0.00%</v>
      </c>
      <c r="O1101" s="89">
        <v>0</v>
      </c>
      <c r="P1101" s="89">
        <f>+K1101-O1101</f>
        <v>0</v>
      </c>
      <c r="Q1101" s="90" t="str">
        <f>IF(AND($K1101=0,O1101=0),"0.00%",IF($K1101=0,-1,IF(O1101=0,1,($K1101-O1101)/ABS(O1101))))</f>
        <v>0.00%</v>
      </c>
      <c r="R1101" s="91"/>
      <c r="S1101" s="89">
        <v>0</v>
      </c>
      <c r="T1101" s="89">
        <f>+S1101-K1101</f>
        <v>0</v>
      </c>
      <c r="U1101" s="335">
        <f>IF(C1101=0,0,1)+IF(D1101=0,0,1)+IF(E1101=0,0,1)+IF(G1101=0,0,1)+IF(K1101=0,0,1)+IF(L1101=0,0,1)+IF(M1101=0,0,1)+IF(O1101=0,0,1)</f>
        <v>0</v>
      </c>
    </row>
    <row r="1102" spans="1:21" s="81" customFormat="1" ht="15" hidden="1">
      <c r="A1102" s="87" t="s">
        <v>1217</v>
      </c>
      <c r="B1102" s="88" t="s">
        <v>4667</v>
      </c>
      <c r="C1102" s="89">
        <v>0</v>
      </c>
      <c r="D1102" s="89">
        <v>0</v>
      </c>
      <c r="E1102" s="89">
        <f>C1102-D1102</f>
        <v>0</v>
      </c>
      <c r="F1102" s="90" t="str">
        <f>IF(AND($C1102=0,D1102=0),"0.00%",IF($C1102=0,-1,IF(D1102=0,1,($C1102-D1102)/ABS(D1102))))</f>
        <v>0.00%</v>
      </c>
      <c r="G1102" s="89">
        <v>0</v>
      </c>
      <c r="H1102" s="89">
        <f>+C1102-G1102</f>
        <v>0</v>
      </c>
      <c r="I1102" s="90" t="str">
        <f>IF(AND($C1102=0,G1102=0),"0.00%",IF($C1102=0,-1,IF(G1102=0,1,($C1102-G1102)/ABS(G1102))))</f>
        <v>0.00%</v>
      </c>
      <c r="J1102" s="91"/>
      <c r="K1102" s="89">
        <v>0</v>
      </c>
      <c r="L1102" s="89">
        <v>0</v>
      </c>
      <c r="M1102" s="89">
        <f>K1102-L1102</f>
        <v>0</v>
      </c>
      <c r="N1102" s="90" t="str">
        <f>IF(AND($K1102=0,L1102=0),"0.00%",IF($K1102=0,-1,IF(L1102=0,1,($K1102-L1102)/ABS(L1102))))</f>
        <v>0.00%</v>
      </c>
      <c r="O1102" s="89">
        <v>0</v>
      </c>
      <c r="P1102" s="89">
        <f>+K1102-O1102</f>
        <v>0</v>
      </c>
      <c r="Q1102" s="90" t="str">
        <f>IF(AND($K1102=0,O1102=0),"0.00%",IF($K1102=0,-1,IF(O1102=0,1,($K1102-O1102)/ABS(O1102))))</f>
        <v>0.00%</v>
      </c>
      <c r="R1102" s="91"/>
      <c r="S1102" s="89">
        <v>0</v>
      </c>
      <c r="T1102" s="89">
        <f>+S1102-K1102</f>
        <v>0</v>
      </c>
      <c r="U1102" s="335">
        <f>IF(C1102=0,0,1)+IF(D1102=0,0,1)+IF(E1102=0,0,1)+IF(G1102=0,0,1)+IF(K1102=0,0,1)+IF(L1102=0,0,1)+IF(M1102=0,0,1)+IF(O1102=0,0,1)</f>
        <v>0</v>
      </c>
    </row>
    <row r="1103" spans="1:21" s="81" customFormat="1" ht="15" hidden="1">
      <c r="A1103" s="87" t="s">
        <v>1218</v>
      </c>
      <c r="B1103" s="88" t="s">
        <v>4668</v>
      </c>
      <c r="C1103" s="89">
        <v>0</v>
      </c>
      <c r="D1103" s="89">
        <v>0</v>
      </c>
      <c r="E1103" s="89">
        <f>C1103-D1103</f>
        <v>0</v>
      </c>
      <c r="F1103" s="90" t="str">
        <f>IF(AND($C1103=0,D1103=0),"0.00%",IF($C1103=0,-1,IF(D1103=0,1,($C1103-D1103)/ABS(D1103))))</f>
        <v>0.00%</v>
      </c>
      <c r="G1103" s="89">
        <v>0</v>
      </c>
      <c r="H1103" s="89">
        <f>+C1103-G1103</f>
        <v>0</v>
      </c>
      <c r="I1103" s="90" t="str">
        <f>IF(AND($C1103=0,G1103=0),"0.00%",IF($C1103=0,-1,IF(G1103=0,1,($C1103-G1103)/ABS(G1103))))</f>
        <v>0.00%</v>
      </c>
      <c r="J1103" s="91"/>
      <c r="K1103" s="89">
        <v>0</v>
      </c>
      <c r="L1103" s="89">
        <v>0</v>
      </c>
      <c r="M1103" s="89">
        <f>K1103-L1103</f>
        <v>0</v>
      </c>
      <c r="N1103" s="90" t="str">
        <f>IF(AND($K1103=0,L1103=0),"0.00%",IF($K1103=0,-1,IF(L1103=0,1,($K1103-L1103)/ABS(L1103))))</f>
        <v>0.00%</v>
      </c>
      <c r="O1103" s="89">
        <v>0</v>
      </c>
      <c r="P1103" s="89">
        <f>+K1103-O1103</f>
        <v>0</v>
      </c>
      <c r="Q1103" s="90" t="str">
        <f>IF(AND($K1103=0,O1103=0),"0.00%",IF($K1103=0,-1,IF(O1103=0,1,($K1103-O1103)/ABS(O1103))))</f>
        <v>0.00%</v>
      </c>
      <c r="R1103" s="91"/>
      <c r="S1103" s="89">
        <v>0</v>
      </c>
      <c r="T1103" s="89">
        <f>+S1103-K1103</f>
        <v>0</v>
      </c>
      <c r="U1103" s="335">
        <f>IF(C1103=0,0,1)+IF(D1103=0,0,1)+IF(E1103=0,0,1)+IF(G1103=0,0,1)+IF(K1103=0,0,1)+IF(L1103=0,0,1)+IF(M1103=0,0,1)+IF(O1103=0,0,1)</f>
        <v>0</v>
      </c>
    </row>
    <row r="1104" spans="1:21" s="81" customFormat="1" ht="15" hidden="1">
      <c r="A1104" s="87" t="s">
        <v>1219</v>
      </c>
      <c r="B1104" s="88" t="s">
        <v>4669</v>
      </c>
      <c r="C1104" s="89">
        <v>0</v>
      </c>
      <c r="D1104" s="89">
        <v>0</v>
      </c>
      <c r="E1104" s="89">
        <f>C1104-D1104</f>
        <v>0</v>
      </c>
      <c r="F1104" s="90" t="str">
        <f>IF(AND($C1104=0,D1104=0),"0.00%",IF($C1104=0,-1,IF(D1104=0,1,($C1104-D1104)/ABS(D1104))))</f>
        <v>0.00%</v>
      </c>
      <c r="G1104" s="89">
        <v>0</v>
      </c>
      <c r="H1104" s="89">
        <f>+C1104-G1104</f>
        <v>0</v>
      </c>
      <c r="I1104" s="90" t="str">
        <f>IF(AND($C1104=0,G1104=0),"0.00%",IF($C1104=0,-1,IF(G1104=0,1,($C1104-G1104)/ABS(G1104))))</f>
        <v>0.00%</v>
      </c>
      <c r="J1104" s="91"/>
      <c r="K1104" s="89">
        <v>0</v>
      </c>
      <c r="L1104" s="89">
        <v>0</v>
      </c>
      <c r="M1104" s="89">
        <f>K1104-L1104</f>
        <v>0</v>
      </c>
      <c r="N1104" s="90" t="str">
        <f>IF(AND($K1104=0,L1104=0),"0.00%",IF($K1104=0,-1,IF(L1104=0,1,($K1104-L1104)/ABS(L1104))))</f>
        <v>0.00%</v>
      </c>
      <c r="O1104" s="89">
        <v>0</v>
      </c>
      <c r="P1104" s="89">
        <f>+K1104-O1104</f>
        <v>0</v>
      </c>
      <c r="Q1104" s="90" t="str">
        <f>IF(AND($K1104=0,O1104=0),"0.00%",IF($K1104=0,-1,IF(O1104=0,1,($K1104-O1104)/ABS(O1104))))</f>
        <v>0.00%</v>
      </c>
      <c r="R1104" s="91"/>
      <c r="S1104" s="89">
        <v>0</v>
      </c>
      <c r="T1104" s="89">
        <f>+S1104-K1104</f>
        <v>0</v>
      </c>
      <c r="U1104" s="335">
        <f>IF(C1104=0,0,1)+IF(D1104=0,0,1)+IF(E1104=0,0,1)+IF(G1104=0,0,1)+IF(K1104=0,0,1)+IF(L1104=0,0,1)+IF(M1104=0,0,1)+IF(O1104=0,0,1)</f>
        <v>0</v>
      </c>
    </row>
    <row r="1105" spans="1:21" s="81" customFormat="1" ht="15" hidden="1">
      <c r="A1105" s="87" t="s">
        <v>1220</v>
      </c>
      <c r="B1105" s="88" t="s">
        <v>4670</v>
      </c>
      <c r="C1105" s="89">
        <v>0</v>
      </c>
      <c r="D1105" s="89">
        <v>0</v>
      </c>
      <c r="E1105" s="89">
        <f>C1105-D1105</f>
        <v>0</v>
      </c>
      <c r="F1105" s="90" t="str">
        <f>IF(AND($C1105=0,D1105=0),"0.00%",IF($C1105=0,-1,IF(D1105=0,1,($C1105-D1105)/ABS(D1105))))</f>
        <v>0.00%</v>
      </c>
      <c r="G1105" s="89">
        <v>0</v>
      </c>
      <c r="H1105" s="89">
        <f>+C1105-G1105</f>
        <v>0</v>
      </c>
      <c r="I1105" s="90" t="str">
        <f>IF(AND($C1105=0,G1105=0),"0.00%",IF($C1105=0,-1,IF(G1105=0,1,($C1105-G1105)/ABS(G1105))))</f>
        <v>0.00%</v>
      </c>
      <c r="J1105" s="91"/>
      <c r="K1105" s="89">
        <v>0</v>
      </c>
      <c r="L1105" s="89">
        <v>0</v>
      </c>
      <c r="M1105" s="89">
        <f>K1105-L1105</f>
        <v>0</v>
      </c>
      <c r="N1105" s="90" t="str">
        <f>IF(AND($K1105=0,L1105=0),"0.00%",IF($K1105=0,-1,IF(L1105=0,1,($K1105-L1105)/ABS(L1105))))</f>
        <v>0.00%</v>
      </c>
      <c r="O1105" s="89">
        <v>0</v>
      </c>
      <c r="P1105" s="89">
        <f>+K1105-O1105</f>
        <v>0</v>
      </c>
      <c r="Q1105" s="90" t="str">
        <f>IF(AND($K1105=0,O1105=0),"0.00%",IF($K1105=0,-1,IF(O1105=0,1,($K1105-O1105)/ABS(O1105))))</f>
        <v>0.00%</v>
      </c>
      <c r="R1105" s="91"/>
      <c r="S1105" s="89">
        <v>0</v>
      </c>
      <c r="T1105" s="89">
        <f>+S1105-K1105</f>
        <v>0</v>
      </c>
      <c r="U1105" s="335">
        <f>IF(C1105=0,0,1)+IF(D1105=0,0,1)+IF(E1105=0,0,1)+IF(G1105=0,0,1)+IF(K1105=0,0,1)+IF(L1105=0,0,1)+IF(M1105=0,0,1)+IF(O1105=0,0,1)</f>
        <v>0</v>
      </c>
    </row>
    <row r="1106" spans="1:21" s="81" customFormat="1" ht="15" hidden="1">
      <c r="A1106" s="87" t="s">
        <v>1221</v>
      </c>
      <c r="B1106" s="88" t="s">
        <v>4671</v>
      </c>
      <c r="C1106" s="89">
        <v>0</v>
      </c>
      <c r="D1106" s="89">
        <v>0</v>
      </c>
      <c r="E1106" s="89">
        <f>C1106-D1106</f>
        <v>0</v>
      </c>
      <c r="F1106" s="90" t="str">
        <f>IF(AND($C1106=0,D1106=0),"0.00%",IF($C1106=0,-1,IF(D1106=0,1,($C1106-D1106)/ABS(D1106))))</f>
        <v>0.00%</v>
      </c>
      <c r="G1106" s="89">
        <v>0</v>
      </c>
      <c r="H1106" s="89">
        <f>+C1106-G1106</f>
        <v>0</v>
      </c>
      <c r="I1106" s="90" t="str">
        <f>IF(AND($C1106=0,G1106=0),"0.00%",IF($C1106=0,-1,IF(G1106=0,1,($C1106-G1106)/ABS(G1106))))</f>
        <v>0.00%</v>
      </c>
      <c r="J1106" s="91"/>
      <c r="K1106" s="89">
        <v>0</v>
      </c>
      <c r="L1106" s="89">
        <v>0</v>
      </c>
      <c r="M1106" s="89">
        <f>K1106-L1106</f>
        <v>0</v>
      </c>
      <c r="N1106" s="90" t="str">
        <f>IF(AND($K1106=0,L1106=0),"0.00%",IF($K1106=0,-1,IF(L1106=0,1,($K1106-L1106)/ABS(L1106))))</f>
        <v>0.00%</v>
      </c>
      <c r="O1106" s="89">
        <v>0</v>
      </c>
      <c r="P1106" s="89">
        <f>+K1106-O1106</f>
        <v>0</v>
      </c>
      <c r="Q1106" s="90" t="str">
        <f>IF(AND($K1106=0,O1106=0),"0.00%",IF($K1106=0,-1,IF(O1106=0,1,($K1106-O1106)/ABS(O1106))))</f>
        <v>0.00%</v>
      </c>
      <c r="R1106" s="91"/>
      <c r="S1106" s="89">
        <v>0</v>
      </c>
      <c r="T1106" s="89">
        <f>+S1106-K1106</f>
        <v>0</v>
      </c>
      <c r="U1106" s="335">
        <f>IF(C1106=0,0,1)+IF(D1106=0,0,1)+IF(E1106=0,0,1)+IF(G1106=0,0,1)+IF(K1106=0,0,1)+IF(L1106=0,0,1)+IF(M1106=0,0,1)+IF(O1106=0,0,1)</f>
        <v>0</v>
      </c>
    </row>
    <row r="1107" spans="1:21" s="81" customFormat="1" ht="15" hidden="1">
      <c r="A1107" s="87" t="s">
        <v>1222</v>
      </c>
      <c r="B1107" s="88" t="s">
        <v>4672</v>
      </c>
      <c r="C1107" s="89">
        <v>0</v>
      </c>
      <c r="D1107" s="89">
        <v>0</v>
      </c>
      <c r="E1107" s="89">
        <f>C1107-D1107</f>
        <v>0</v>
      </c>
      <c r="F1107" s="90" t="str">
        <f>IF(AND($C1107=0,D1107=0),"0.00%",IF($C1107=0,-1,IF(D1107=0,1,($C1107-D1107)/ABS(D1107))))</f>
        <v>0.00%</v>
      </c>
      <c r="G1107" s="89">
        <v>0</v>
      </c>
      <c r="H1107" s="89">
        <f>+C1107-G1107</f>
        <v>0</v>
      </c>
      <c r="I1107" s="90" t="str">
        <f>IF(AND($C1107=0,G1107=0),"0.00%",IF($C1107=0,-1,IF(G1107=0,1,($C1107-G1107)/ABS(G1107))))</f>
        <v>0.00%</v>
      </c>
      <c r="J1107" s="91"/>
      <c r="K1107" s="89">
        <v>0</v>
      </c>
      <c r="L1107" s="89">
        <v>0</v>
      </c>
      <c r="M1107" s="89">
        <f>K1107-L1107</f>
        <v>0</v>
      </c>
      <c r="N1107" s="90" t="str">
        <f>IF(AND($K1107=0,L1107=0),"0.00%",IF($K1107=0,-1,IF(L1107=0,1,($K1107-L1107)/ABS(L1107))))</f>
        <v>0.00%</v>
      </c>
      <c r="O1107" s="89">
        <v>0</v>
      </c>
      <c r="P1107" s="89">
        <f>+K1107-O1107</f>
        <v>0</v>
      </c>
      <c r="Q1107" s="90" t="str">
        <f>IF(AND($K1107=0,O1107=0),"0.00%",IF($K1107=0,-1,IF(O1107=0,1,($K1107-O1107)/ABS(O1107))))</f>
        <v>0.00%</v>
      </c>
      <c r="R1107" s="91"/>
      <c r="S1107" s="89">
        <v>0</v>
      </c>
      <c r="T1107" s="89">
        <f>+S1107-K1107</f>
        <v>0</v>
      </c>
      <c r="U1107" s="335">
        <f>IF(C1107=0,0,1)+IF(D1107=0,0,1)+IF(E1107=0,0,1)+IF(G1107=0,0,1)+IF(K1107=0,0,1)+IF(L1107=0,0,1)+IF(M1107=0,0,1)+IF(O1107=0,0,1)</f>
        <v>0</v>
      </c>
    </row>
    <row r="1108" spans="1:21" s="81" customFormat="1" ht="15" hidden="1">
      <c r="A1108" s="87" t="s">
        <v>1223</v>
      </c>
      <c r="B1108" s="88" t="s">
        <v>4673</v>
      </c>
      <c r="C1108" s="89">
        <v>0</v>
      </c>
      <c r="D1108" s="89">
        <v>0</v>
      </c>
      <c r="E1108" s="89">
        <f>C1108-D1108</f>
        <v>0</v>
      </c>
      <c r="F1108" s="90" t="str">
        <f>IF(AND($C1108=0,D1108=0),"0.00%",IF($C1108=0,-1,IF(D1108=0,1,($C1108-D1108)/ABS(D1108))))</f>
        <v>0.00%</v>
      </c>
      <c r="G1108" s="89">
        <v>0</v>
      </c>
      <c r="H1108" s="89">
        <f>+C1108-G1108</f>
        <v>0</v>
      </c>
      <c r="I1108" s="90" t="str">
        <f>IF(AND($C1108=0,G1108=0),"0.00%",IF($C1108=0,-1,IF(G1108=0,1,($C1108-G1108)/ABS(G1108))))</f>
        <v>0.00%</v>
      </c>
      <c r="J1108" s="91"/>
      <c r="K1108" s="89">
        <v>0</v>
      </c>
      <c r="L1108" s="89">
        <v>0</v>
      </c>
      <c r="M1108" s="89">
        <f>K1108-L1108</f>
        <v>0</v>
      </c>
      <c r="N1108" s="90" t="str">
        <f>IF(AND($K1108=0,L1108=0),"0.00%",IF($K1108=0,-1,IF(L1108=0,1,($K1108-L1108)/ABS(L1108))))</f>
        <v>0.00%</v>
      </c>
      <c r="O1108" s="89">
        <v>0</v>
      </c>
      <c r="P1108" s="89">
        <f>+K1108-O1108</f>
        <v>0</v>
      </c>
      <c r="Q1108" s="90" t="str">
        <f>IF(AND($K1108=0,O1108=0),"0.00%",IF($K1108=0,-1,IF(O1108=0,1,($K1108-O1108)/ABS(O1108))))</f>
        <v>0.00%</v>
      </c>
      <c r="R1108" s="91"/>
      <c r="S1108" s="89">
        <v>0</v>
      </c>
      <c r="T1108" s="89">
        <f>+S1108-K1108</f>
        <v>0</v>
      </c>
      <c r="U1108" s="335">
        <f>IF(C1108=0,0,1)+IF(D1108=0,0,1)+IF(E1108=0,0,1)+IF(G1108=0,0,1)+IF(K1108=0,0,1)+IF(L1108=0,0,1)+IF(M1108=0,0,1)+IF(O1108=0,0,1)</f>
        <v>0</v>
      </c>
    </row>
    <row r="1109" spans="1:21" s="81" customFormat="1" ht="15" hidden="1">
      <c r="A1109" s="87" t="s">
        <v>1224</v>
      </c>
      <c r="B1109" s="88" t="s">
        <v>4674</v>
      </c>
      <c r="C1109" s="89">
        <v>0</v>
      </c>
      <c r="D1109" s="89">
        <v>0</v>
      </c>
      <c r="E1109" s="89">
        <f>C1109-D1109</f>
        <v>0</v>
      </c>
      <c r="F1109" s="90" t="str">
        <f>IF(AND($C1109=0,D1109=0),"0.00%",IF($C1109=0,-1,IF(D1109=0,1,($C1109-D1109)/ABS(D1109))))</f>
        <v>0.00%</v>
      </c>
      <c r="G1109" s="89">
        <v>0</v>
      </c>
      <c r="H1109" s="89">
        <f>+C1109-G1109</f>
        <v>0</v>
      </c>
      <c r="I1109" s="90" t="str">
        <f>IF(AND($C1109=0,G1109=0),"0.00%",IF($C1109=0,-1,IF(G1109=0,1,($C1109-G1109)/ABS(G1109))))</f>
        <v>0.00%</v>
      </c>
      <c r="J1109" s="91"/>
      <c r="K1109" s="89">
        <v>0</v>
      </c>
      <c r="L1109" s="89">
        <v>0</v>
      </c>
      <c r="M1109" s="89">
        <f>K1109-L1109</f>
        <v>0</v>
      </c>
      <c r="N1109" s="90" t="str">
        <f>IF(AND($K1109=0,L1109=0),"0.00%",IF($K1109=0,-1,IF(L1109=0,1,($K1109-L1109)/ABS(L1109))))</f>
        <v>0.00%</v>
      </c>
      <c r="O1109" s="89">
        <v>0</v>
      </c>
      <c r="P1109" s="89">
        <f>+K1109-O1109</f>
        <v>0</v>
      </c>
      <c r="Q1109" s="90" t="str">
        <f>IF(AND($K1109=0,O1109=0),"0.00%",IF($K1109=0,-1,IF(O1109=0,1,($K1109-O1109)/ABS(O1109))))</f>
        <v>0.00%</v>
      </c>
      <c r="R1109" s="91"/>
      <c r="S1109" s="89">
        <v>0</v>
      </c>
      <c r="T1109" s="89">
        <f>+S1109-K1109</f>
        <v>0</v>
      </c>
      <c r="U1109" s="335">
        <f>IF(C1109=0,0,1)+IF(D1109=0,0,1)+IF(E1109=0,0,1)+IF(G1109=0,0,1)+IF(K1109=0,0,1)+IF(L1109=0,0,1)+IF(M1109=0,0,1)+IF(O1109=0,0,1)</f>
        <v>0</v>
      </c>
    </row>
    <row r="1110" spans="1:21" s="81" customFormat="1" ht="15" hidden="1">
      <c r="A1110" s="87" t="s">
        <v>1225</v>
      </c>
      <c r="B1110" s="88" t="s">
        <v>4675</v>
      </c>
      <c r="C1110" s="89">
        <v>0</v>
      </c>
      <c r="D1110" s="89">
        <v>0</v>
      </c>
      <c r="E1110" s="89">
        <f>C1110-D1110</f>
        <v>0</v>
      </c>
      <c r="F1110" s="90" t="str">
        <f>IF(AND($C1110=0,D1110=0),"0.00%",IF($C1110=0,-1,IF(D1110=0,1,($C1110-D1110)/ABS(D1110))))</f>
        <v>0.00%</v>
      </c>
      <c r="G1110" s="89">
        <v>0</v>
      </c>
      <c r="H1110" s="89">
        <f>+C1110-G1110</f>
        <v>0</v>
      </c>
      <c r="I1110" s="90" t="str">
        <f>IF(AND($C1110=0,G1110=0),"0.00%",IF($C1110=0,-1,IF(G1110=0,1,($C1110-G1110)/ABS(G1110))))</f>
        <v>0.00%</v>
      </c>
      <c r="J1110" s="91"/>
      <c r="K1110" s="89">
        <v>0</v>
      </c>
      <c r="L1110" s="89">
        <v>0</v>
      </c>
      <c r="M1110" s="89">
        <f>K1110-L1110</f>
        <v>0</v>
      </c>
      <c r="N1110" s="90" t="str">
        <f>IF(AND($K1110=0,L1110=0),"0.00%",IF($K1110=0,-1,IF(L1110=0,1,($K1110-L1110)/ABS(L1110))))</f>
        <v>0.00%</v>
      </c>
      <c r="O1110" s="89">
        <v>0</v>
      </c>
      <c r="P1110" s="89">
        <f>+K1110-O1110</f>
        <v>0</v>
      </c>
      <c r="Q1110" s="90" t="str">
        <f>IF(AND($K1110=0,O1110=0),"0.00%",IF($K1110=0,-1,IF(O1110=0,1,($K1110-O1110)/ABS(O1110))))</f>
        <v>0.00%</v>
      </c>
      <c r="R1110" s="91"/>
      <c r="S1110" s="89">
        <v>0</v>
      </c>
      <c r="T1110" s="89">
        <f>+S1110-K1110</f>
        <v>0</v>
      </c>
      <c r="U1110" s="335">
        <f>IF(C1110=0,0,1)+IF(D1110=0,0,1)+IF(E1110=0,0,1)+IF(G1110=0,0,1)+IF(K1110=0,0,1)+IF(L1110=0,0,1)+IF(M1110=0,0,1)+IF(O1110=0,0,1)</f>
        <v>0</v>
      </c>
    </row>
    <row r="1111" spans="1:21" s="81" customFormat="1" ht="15" hidden="1">
      <c r="A1111" s="87" t="s">
        <v>1226</v>
      </c>
      <c r="B1111" s="88" t="s">
        <v>4676</v>
      </c>
      <c r="C1111" s="89">
        <v>0</v>
      </c>
      <c r="D1111" s="89">
        <v>0</v>
      </c>
      <c r="E1111" s="89">
        <f>C1111-D1111</f>
        <v>0</v>
      </c>
      <c r="F1111" s="90" t="str">
        <f>IF(AND($C1111=0,D1111=0),"0.00%",IF($C1111=0,-1,IF(D1111=0,1,($C1111-D1111)/ABS(D1111))))</f>
        <v>0.00%</v>
      </c>
      <c r="G1111" s="89">
        <v>0</v>
      </c>
      <c r="H1111" s="89">
        <f>+C1111-G1111</f>
        <v>0</v>
      </c>
      <c r="I1111" s="90" t="str">
        <f>IF(AND($C1111=0,G1111=0),"0.00%",IF($C1111=0,-1,IF(G1111=0,1,($C1111-G1111)/ABS(G1111))))</f>
        <v>0.00%</v>
      </c>
      <c r="J1111" s="91"/>
      <c r="K1111" s="89">
        <v>0</v>
      </c>
      <c r="L1111" s="89">
        <v>0</v>
      </c>
      <c r="M1111" s="89">
        <f>K1111-L1111</f>
        <v>0</v>
      </c>
      <c r="N1111" s="90" t="str">
        <f>IF(AND($K1111=0,L1111=0),"0.00%",IF($K1111=0,-1,IF(L1111=0,1,($K1111-L1111)/ABS(L1111))))</f>
        <v>0.00%</v>
      </c>
      <c r="O1111" s="89">
        <v>0</v>
      </c>
      <c r="P1111" s="89">
        <f>+K1111-O1111</f>
        <v>0</v>
      </c>
      <c r="Q1111" s="90" t="str">
        <f>IF(AND($K1111=0,O1111=0),"0.00%",IF($K1111=0,-1,IF(O1111=0,1,($K1111-O1111)/ABS(O1111))))</f>
        <v>0.00%</v>
      </c>
      <c r="R1111" s="91"/>
      <c r="S1111" s="89">
        <v>0</v>
      </c>
      <c r="T1111" s="89">
        <f>+S1111-K1111</f>
        <v>0</v>
      </c>
      <c r="U1111" s="335">
        <f>IF(C1111=0,0,1)+IF(D1111=0,0,1)+IF(E1111=0,0,1)+IF(G1111=0,0,1)+IF(K1111=0,0,1)+IF(L1111=0,0,1)+IF(M1111=0,0,1)+IF(O1111=0,0,1)</f>
        <v>0</v>
      </c>
    </row>
    <row r="1112" spans="1:21" s="81" customFormat="1" ht="15" hidden="1">
      <c r="A1112" s="87" t="s">
        <v>1227</v>
      </c>
      <c r="B1112" s="88" t="s">
        <v>4677</v>
      </c>
      <c r="C1112" s="89">
        <v>0</v>
      </c>
      <c r="D1112" s="89">
        <v>0</v>
      </c>
      <c r="E1112" s="89">
        <f>C1112-D1112</f>
        <v>0</v>
      </c>
      <c r="F1112" s="90" t="str">
        <f>IF(AND($C1112=0,D1112=0),"0.00%",IF($C1112=0,-1,IF(D1112=0,1,($C1112-D1112)/ABS(D1112))))</f>
        <v>0.00%</v>
      </c>
      <c r="G1112" s="89">
        <v>0</v>
      </c>
      <c r="H1112" s="89">
        <f>+C1112-G1112</f>
        <v>0</v>
      </c>
      <c r="I1112" s="90" t="str">
        <f>IF(AND($C1112=0,G1112=0),"0.00%",IF($C1112=0,-1,IF(G1112=0,1,($C1112-G1112)/ABS(G1112))))</f>
        <v>0.00%</v>
      </c>
      <c r="J1112" s="91"/>
      <c r="K1112" s="89">
        <v>0</v>
      </c>
      <c r="L1112" s="89">
        <v>0</v>
      </c>
      <c r="M1112" s="89">
        <f>K1112-L1112</f>
        <v>0</v>
      </c>
      <c r="N1112" s="90" t="str">
        <f>IF(AND($K1112=0,L1112=0),"0.00%",IF($K1112=0,-1,IF(L1112=0,1,($K1112-L1112)/ABS(L1112))))</f>
        <v>0.00%</v>
      </c>
      <c r="O1112" s="89">
        <v>0</v>
      </c>
      <c r="P1112" s="89">
        <f>+K1112-O1112</f>
        <v>0</v>
      </c>
      <c r="Q1112" s="90" t="str">
        <f>IF(AND($K1112=0,O1112=0),"0.00%",IF($K1112=0,-1,IF(O1112=0,1,($K1112-O1112)/ABS(O1112))))</f>
        <v>0.00%</v>
      </c>
      <c r="R1112" s="91"/>
      <c r="S1112" s="89">
        <v>0</v>
      </c>
      <c r="T1112" s="89">
        <f>+S1112-K1112</f>
        <v>0</v>
      </c>
      <c r="U1112" s="335">
        <f>IF(C1112=0,0,1)+IF(D1112=0,0,1)+IF(E1112=0,0,1)+IF(G1112=0,0,1)+IF(K1112=0,0,1)+IF(L1112=0,0,1)+IF(M1112=0,0,1)+IF(O1112=0,0,1)</f>
        <v>0</v>
      </c>
    </row>
    <row r="1113" spans="1:21" s="81" customFormat="1" ht="15" hidden="1">
      <c r="A1113" s="87" t="s">
        <v>1228</v>
      </c>
      <c r="B1113" s="88" t="s">
        <v>4678</v>
      </c>
      <c r="C1113" s="89">
        <v>0</v>
      </c>
      <c r="D1113" s="89">
        <v>0</v>
      </c>
      <c r="E1113" s="89">
        <f>C1113-D1113</f>
        <v>0</v>
      </c>
      <c r="F1113" s="90" t="str">
        <f>IF(AND($C1113=0,D1113=0),"0.00%",IF($C1113=0,-1,IF(D1113=0,1,($C1113-D1113)/ABS(D1113))))</f>
        <v>0.00%</v>
      </c>
      <c r="G1113" s="89">
        <v>0</v>
      </c>
      <c r="H1113" s="89">
        <f>+C1113-G1113</f>
        <v>0</v>
      </c>
      <c r="I1113" s="90" t="str">
        <f>IF(AND($C1113=0,G1113=0),"0.00%",IF($C1113=0,-1,IF(G1113=0,1,($C1113-G1113)/ABS(G1113))))</f>
        <v>0.00%</v>
      </c>
      <c r="J1113" s="91"/>
      <c r="K1113" s="89">
        <v>0</v>
      </c>
      <c r="L1113" s="89">
        <v>0</v>
      </c>
      <c r="M1113" s="89">
        <f>K1113-L1113</f>
        <v>0</v>
      </c>
      <c r="N1113" s="90" t="str">
        <f>IF(AND($K1113=0,L1113=0),"0.00%",IF($K1113=0,-1,IF(L1113=0,1,($K1113-L1113)/ABS(L1113))))</f>
        <v>0.00%</v>
      </c>
      <c r="O1113" s="89">
        <v>0</v>
      </c>
      <c r="P1113" s="89">
        <f>+K1113-O1113</f>
        <v>0</v>
      </c>
      <c r="Q1113" s="90" t="str">
        <f>IF(AND($K1113=0,O1113=0),"0.00%",IF($K1113=0,-1,IF(O1113=0,1,($K1113-O1113)/ABS(O1113))))</f>
        <v>0.00%</v>
      </c>
      <c r="R1113" s="91"/>
      <c r="S1113" s="89">
        <v>0</v>
      </c>
      <c r="T1113" s="89">
        <f>+S1113-K1113</f>
        <v>0</v>
      </c>
      <c r="U1113" s="335">
        <f>IF(C1113=0,0,1)+IF(D1113=0,0,1)+IF(E1113=0,0,1)+IF(G1113=0,0,1)+IF(K1113=0,0,1)+IF(L1113=0,0,1)+IF(M1113=0,0,1)+IF(O1113=0,0,1)</f>
        <v>0</v>
      </c>
    </row>
    <row r="1114" spans="1:21" s="81" customFormat="1" ht="15" hidden="1">
      <c r="A1114" s="87" t="s">
        <v>1229</v>
      </c>
      <c r="B1114" s="88" t="s">
        <v>4679</v>
      </c>
      <c r="C1114" s="89">
        <v>0</v>
      </c>
      <c r="D1114" s="89">
        <v>0</v>
      </c>
      <c r="E1114" s="89">
        <f>C1114-D1114</f>
        <v>0</v>
      </c>
      <c r="F1114" s="90" t="str">
        <f>IF(AND($C1114=0,D1114=0),"0.00%",IF($C1114=0,-1,IF(D1114=0,1,($C1114-D1114)/ABS(D1114))))</f>
        <v>0.00%</v>
      </c>
      <c r="G1114" s="89">
        <v>0</v>
      </c>
      <c r="H1114" s="89">
        <f>+C1114-G1114</f>
        <v>0</v>
      </c>
      <c r="I1114" s="90" t="str">
        <f>IF(AND($C1114=0,G1114=0),"0.00%",IF($C1114=0,-1,IF(G1114=0,1,($C1114-G1114)/ABS(G1114))))</f>
        <v>0.00%</v>
      </c>
      <c r="J1114" s="91"/>
      <c r="K1114" s="89">
        <v>0</v>
      </c>
      <c r="L1114" s="89">
        <v>0</v>
      </c>
      <c r="M1114" s="89">
        <f>K1114-L1114</f>
        <v>0</v>
      </c>
      <c r="N1114" s="90" t="str">
        <f>IF(AND($K1114=0,L1114=0),"0.00%",IF($K1114=0,-1,IF(L1114=0,1,($K1114-L1114)/ABS(L1114))))</f>
        <v>0.00%</v>
      </c>
      <c r="O1114" s="89">
        <v>0</v>
      </c>
      <c r="P1114" s="89">
        <f>+K1114-O1114</f>
        <v>0</v>
      </c>
      <c r="Q1114" s="90" t="str">
        <f>IF(AND($K1114=0,O1114=0),"0.00%",IF($K1114=0,-1,IF(O1114=0,1,($K1114-O1114)/ABS(O1114))))</f>
        <v>0.00%</v>
      </c>
      <c r="R1114" s="91"/>
      <c r="S1114" s="89">
        <v>0</v>
      </c>
      <c r="T1114" s="89">
        <f>+S1114-K1114</f>
        <v>0</v>
      </c>
      <c r="U1114" s="335">
        <f>IF(C1114=0,0,1)+IF(D1114=0,0,1)+IF(E1114=0,0,1)+IF(G1114=0,0,1)+IF(K1114=0,0,1)+IF(L1114=0,0,1)+IF(M1114=0,0,1)+IF(O1114=0,0,1)</f>
        <v>0</v>
      </c>
    </row>
    <row r="1115" spans="1:21" s="81" customFormat="1" ht="15" hidden="1">
      <c r="A1115" s="87" t="s">
        <v>1230</v>
      </c>
      <c r="B1115" s="88" t="s">
        <v>4680</v>
      </c>
      <c r="C1115" s="89">
        <v>0</v>
      </c>
      <c r="D1115" s="89">
        <v>0</v>
      </c>
      <c r="E1115" s="89">
        <f>C1115-D1115</f>
        <v>0</v>
      </c>
      <c r="F1115" s="90" t="str">
        <f>IF(AND($C1115=0,D1115=0),"0.00%",IF($C1115=0,-1,IF(D1115=0,1,($C1115-D1115)/ABS(D1115))))</f>
        <v>0.00%</v>
      </c>
      <c r="G1115" s="89">
        <v>0</v>
      </c>
      <c r="H1115" s="89">
        <f>+C1115-G1115</f>
        <v>0</v>
      </c>
      <c r="I1115" s="90" t="str">
        <f>IF(AND($C1115=0,G1115=0),"0.00%",IF($C1115=0,-1,IF(G1115=0,1,($C1115-G1115)/ABS(G1115))))</f>
        <v>0.00%</v>
      </c>
      <c r="J1115" s="91"/>
      <c r="K1115" s="89">
        <v>0</v>
      </c>
      <c r="L1115" s="89">
        <v>0</v>
      </c>
      <c r="M1115" s="89">
        <f>K1115-L1115</f>
        <v>0</v>
      </c>
      <c r="N1115" s="90" t="str">
        <f>IF(AND($K1115=0,L1115=0),"0.00%",IF($K1115=0,-1,IF(L1115=0,1,($K1115-L1115)/ABS(L1115))))</f>
        <v>0.00%</v>
      </c>
      <c r="O1115" s="89">
        <v>0</v>
      </c>
      <c r="P1115" s="89">
        <f>+K1115-O1115</f>
        <v>0</v>
      </c>
      <c r="Q1115" s="90" t="str">
        <f>IF(AND($K1115=0,O1115=0),"0.00%",IF($K1115=0,-1,IF(O1115=0,1,($K1115-O1115)/ABS(O1115))))</f>
        <v>0.00%</v>
      </c>
      <c r="R1115" s="91"/>
      <c r="S1115" s="89">
        <v>0</v>
      </c>
      <c r="T1115" s="89">
        <f>+S1115-K1115</f>
        <v>0</v>
      </c>
      <c r="U1115" s="335">
        <f>IF(C1115=0,0,1)+IF(D1115=0,0,1)+IF(E1115=0,0,1)+IF(G1115=0,0,1)+IF(K1115=0,0,1)+IF(L1115=0,0,1)+IF(M1115=0,0,1)+IF(O1115=0,0,1)</f>
        <v>0</v>
      </c>
    </row>
    <row r="1116" spans="1:21" s="81" customFormat="1" ht="15" hidden="1">
      <c r="A1116" s="87" t="s">
        <v>1231</v>
      </c>
      <c r="B1116" s="88" t="s">
        <v>4681</v>
      </c>
      <c r="C1116" s="89">
        <v>0</v>
      </c>
      <c r="D1116" s="89">
        <v>0</v>
      </c>
      <c r="E1116" s="89">
        <f>C1116-D1116</f>
        <v>0</v>
      </c>
      <c r="F1116" s="90" t="str">
        <f>IF(AND($C1116=0,D1116=0),"0.00%",IF($C1116=0,-1,IF(D1116=0,1,($C1116-D1116)/ABS(D1116))))</f>
        <v>0.00%</v>
      </c>
      <c r="G1116" s="89">
        <v>0</v>
      </c>
      <c r="H1116" s="89">
        <f>+C1116-G1116</f>
        <v>0</v>
      </c>
      <c r="I1116" s="90" t="str">
        <f>IF(AND($C1116=0,G1116=0),"0.00%",IF($C1116=0,-1,IF(G1116=0,1,($C1116-G1116)/ABS(G1116))))</f>
        <v>0.00%</v>
      </c>
      <c r="J1116" s="91"/>
      <c r="K1116" s="89">
        <v>0</v>
      </c>
      <c r="L1116" s="89">
        <v>0</v>
      </c>
      <c r="M1116" s="89">
        <f>K1116-L1116</f>
        <v>0</v>
      </c>
      <c r="N1116" s="90" t="str">
        <f>IF(AND($K1116=0,L1116=0),"0.00%",IF($K1116=0,-1,IF(L1116=0,1,($K1116-L1116)/ABS(L1116))))</f>
        <v>0.00%</v>
      </c>
      <c r="O1116" s="89">
        <v>0</v>
      </c>
      <c r="P1116" s="89">
        <f>+K1116-O1116</f>
        <v>0</v>
      </c>
      <c r="Q1116" s="90" t="str">
        <f>IF(AND($K1116=0,O1116=0),"0.00%",IF($K1116=0,-1,IF(O1116=0,1,($K1116-O1116)/ABS(O1116))))</f>
        <v>0.00%</v>
      </c>
      <c r="R1116" s="91"/>
      <c r="S1116" s="89">
        <v>0</v>
      </c>
      <c r="T1116" s="89">
        <f>+S1116-K1116</f>
        <v>0</v>
      </c>
      <c r="U1116" s="335">
        <f>IF(C1116=0,0,1)+IF(D1116=0,0,1)+IF(E1116=0,0,1)+IF(G1116=0,0,1)+IF(K1116=0,0,1)+IF(L1116=0,0,1)+IF(M1116=0,0,1)+IF(O1116=0,0,1)</f>
        <v>0</v>
      </c>
    </row>
    <row r="1117" spans="1:21" s="81" customFormat="1" ht="15" hidden="1">
      <c r="A1117" s="87" t="s">
        <v>1232</v>
      </c>
      <c r="B1117" s="88" t="s">
        <v>4682</v>
      </c>
      <c r="C1117" s="89">
        <v>0</v>
      </c>
      <c r="D1117" s="89">
        <v>0</v>
      </c>
      <c r="E1117" s="89">
        <f>C1117-D1117</f>
        <v>0</v>
      </c>
      <c r="F1117" s="90" t="str">
        <f>IF(AND($C1117=0,D1117=0),"0.00%",IF($C1117=0,-1,IF(D1117=0,1,($C1117-D1117)/ABS(D1117))))</f>
        <v>0.00%</v>
      </c>
      <c r="G1117" s="89">
        <v>0</v>
      </c>
      <c r="H1117" s="89">
        <f>+C1117-G1117</f>
        <v>0</v>
      </c>
      <c r="I1117" s="90" t="str">
        <f>IF(AND($C1117=0,G1117=0),"0.00%",IF($C1117=0,-1,IF(G1117=0,1,($C1117-G1117)/ABS(G1117))))</f>
        <v>0.00%</v>
      </c>
      <c r="J1117" s="91"/>
      <c r="K1117" s="89">
        <v>0</v>
      </c>
      <c r="L1117" s="89">
        <v>0</v>
      </c>
      <c r="M1117" s="89">
        <f>K1117-L1117</f>
        <v>0</v>
      </c>
      <c r="N1117" s="90" t="str">
        <f>IF(AND($K1117=0,L1117=0),"0.00%",IF($K1117=0,-1,IF(L1117=0,1,($K1117-L1117)/ABS(L1117))))</f>
        <v>0.00%</v>
      </c>
      <c r="O1117" s="89">
        <v>0</v>
      </c>
      <c r="P1117" s="89">
        <f>+K1117-O1117</f>
        <v>0</v>
      </c>
      <c r="Q1117" s="90" t="str">
        <f>IF(AND($K1117=0,O1117=0),"0.00%",IF($K1117=0,-1,IF(O1117=0,1,($K1117-O1117)/ABS(O1117))))</f>
        <v>0.00%</v>
      </c>
      <c r="R1117" s="91"/>
      <c r="S1117" s="89">
        <v>0</v>
      </c>
      <c r="T1117" s="89">
        <f>+S1117-K1117</f>
        <v>0</v>
      </c>
      <c r="U1117" s="335">
        <f>IF(C1117=0,0,1)+IF(D1117=0,0,1)+IF(E1117=0,0,1)+IF(G1117=0,0,1)+IF(K1117=0,0,1)+IF(L1117=0,0,1)+IF(M1117=0,0,1)+IF(O1117=0,0,1)</f>
        <v>0</v>
      </c>
    </row>
    <row r="1118" spans="1:21" s="81" customFormat="1" ht="15" hidden="1">
      <c r="A1118" s="87" t="s">
        <v>1233</v>
      </c>
      <c r="B1118" s="88" t="s">
        <v>4683</v>
      </c>
      <c r="C1118" s="89">
        <v>0</v>
      </c>
      <c r="D1118" s="89">
        <v>0</v>
      </c>
      <c r="E1118" s="89">
        <f>C1118-D1118</f>
        <v>0</v>
      </c>
      <c r="F1118" s="90" t="str">
        <f>IF(AND($C1118=0,D1118=0),"0.00%",IF($C1118=0,-1,IF(D1118=0,1,($C1118-D1118)/ABS(D1118))))</f>
        <v>0.00%</v>
      </c>
      <c r="G1118" s="89">
        <v>0</v>
      </c>
      <c r="H1118" s="89">
        <f>+C1118-G1118</f>
        <v>0</v>
      </c>
      <c r="I1118" s="90" t="str">
        <f>IF(AND($C1118=0,G1118=0),"0.00%",IF($C1118=0,-1,IF(G1118=0,1,($C1118-G1118)/ABS(G1118))))</f>
        <v>0.00%</v>
      </c>
      <c r="J1118" s="91"/>
      <c r="K1118" s="89">
        <v>0</v>
      </c>
      <c r="L1118" s="89">
        <v>0</v>
      </c>
      <c r="M1118" s="89">
        <f>K1118-L1118</f>
        <v>0</v>
      </c>
      <c r="N1118" s="90" t="str">
        <f>IF(AND($K1118=0,L1118=0),"0.00%",IF($K1118=0,-1,IF(L1118=0,1,($K1118-L1118)/ABS(L1118))))</f>
        <v>0.00%</v>
      </c>
      <c r="O1118" s="89">
        <v>0</v>
      </c>
      <c r="P1118" s="89">
        <f>+K1118-O1118</f>
        <v>0</v>
      </c>
      <c r="Q1118" s="90" t="str">
        <f>IF(AND($K1118=0,O1118=0),"0.00%",IF($K1118=0,-1,IF(O1118=0,1,($K1118-O1118)/ABS(O1118))))</f>
        <v>0.00%</v>
      </c>
      <c r="R1118" s="91"/>
      <c r="S1118" s="89">
        <v>0</v>
      </c>
      <c r="T1118" s="89">
        <f>+S1118-K1118</f>
        <v>0</v>
      </c>
      <c r="U1118" s="335">
        <f>IF(C1118=0,0,1)+IF(D1118=0,0,1)+IF(E1118=0,0,1)+IF(G1118=0,0,1)+IF(K1118=0,0,1)+IF(L1118=0,0,1)+IF(M1118=0,0,1)+IF(O1118=0,0,1)</f>
        <v>0</v>
      </c>
    </row>
    <row r="1119" spans="1:21" s="81" customFormat="1" ht="15" hidden="1">
      <c r="A1119" s="87" t="s">
        <v>1234</v>
      </c>
      <c r="B1119" s="88" t="s">
        <v>4684</v>
      </c>
      <c r="C1119" s="89">
        <v>0</v>
      </c>
      <c r="D1119" s="89">
        <v>0</v>
      </c>
      <c r="E1119" s="89">
        <f>C1119-D1119</f>
        <v>0</v>
      </c>
      <c r="F1119" s="90" t="str">
        <f>IF(AND($C1119=0,D1119=0),"0.00%",IF($C1119=0,-1,IF(D1119=0,1,($C1119-D1119)/ABS(D1119))))</f>
        <v>0.00%</v>
      </c>
      <c r="G1119" s="89">
        <v>0</v>
      </c>
      <c r="H1119" s="89">
        <f>+C1119-G1119</f>
        <v>0</v>
      </c>
      <c r="I1119" s="90" t="str">
        <f>IF(AND($C1119=0,G1119=0),"0.00%",IF($C1119=0,-1,IF(G1119=0,1,($C1119-G1119)/ABS(G1119))))</f>
        <v>0.00%</v>
      </c>
      <c r="J1119" s="91"/>
      <c r="K1119" s="89">
        <v>0</v>
      </c>
      <c r="L1119" s="89">
        <v>0</v>
      </c>
      <c r="M1119" s="89">
        <f>K1119-L1119</f>
        <v>0</v>
      </c>
      <c r="N1119" s="90" t="str">
        <f>IF(AND($K1119=0,L1119=0),"0.00%",IF($K1119=0,-1,IF(L1119=0,1,($K1119-L1119)/ABS(L1119))))</f>
        <v>0.00%</v>
      </c>
      <c r="O1119" s="89">
        <v>0</v>
      </c>
      <c r="P1119" s="89">
        <f>+K1119-O1119</f>
        <v>0</v>
      </c>
      <c r="Q1119" s="90" t="str">
        <f>IF(AND($K1119=0,O1119=0),"0.00%",IF($K1119=0,-1,IF(O1119=0,1,($K1119-O1119)/ABS(O1119))))</f>
        <v>0.00%</v>
      </c>
      <c r="R1119" s="91"/>
      <c r="S1119" s="89">
        <v>0</v>
      </c>
      <c r="T1119" s="89">
        <f>+S1119-K1119</f>
        <v>0</v>
      </c>
      <c r="U1119" s="335">
        <f>IF(C1119=0,0,1)+IF(D1119=0,0,1)+IF(E1119=0,0,1)+IF(G1119=0,0,1)+IF(K1119=0,0,1)+IF(L1119=0,0,1)+IF(M1119=0,0,1)+IF(O1119=0,0,1)</f>
        <v>0</v>
      </c>
    </row>
    <row r="1120" spans="1:21" s="81" customFormat="1" ht="15" hidden="1">
      <c r="A1120" s="87" t="s">
        <v>1235</v>
      </c>
      <c r="B1120" s="88" t="s">
        <v>4685</v>
      </c>
      <c r="C1120" s="89">
        <v>0</v>
      </c>
      <c r="D1120" s="89">
        <v>0</v>
      </c>
      <c r="E1120" s="89">
        <f>C1120-D1120</f>
        <v>0</v>
      </c>
      <c r="F1120" s="90" t="str">
        <f>IF(AND($C1120=0,D1120=0),"0.00%",IF($C1120=0,-1,IF(D1120=0,1,($C1120-D1120)/ABS(D1120))))</f>
        <v>0.00%</v>
      </c>
      <c r="G1120" s="89">
        <v>0</v>
      </c>
      <c r="H1120" s="89">
        <f>+C1120-G1120</f>
        <v>0</v>
      </c>
      <c r="I1120" s="90" t="str">
        <f>IF(AND($C1120=0,G1120=0),"0.00%",IF($C1120=0,-1,IF(G1120=0,1,($C1120-G1120)/ABS(G1120))))</f>
        <v>0.00%</v>
      </c>
      <c r="J1120" s="91"/>
      <c r="K1120" s="89">
        <v>0</v>
      </c>
      <c r="L1120" s="89">
        <v>0</v>
      </c>
      <c r="M1120" s="89">
        <f>K1120-L1120</f>
        <v>0</v>
      </c>
      <c r="N1120" s="90" t="str">
        <f>IF(AND($K1120=0,L1120=0),"0.00%",IF($K1120=0,-1,IF(L1120=0,1,($K1120-L1120)/ABS(L1120))))</f>
        <v>0.00%</v>
      </c>
      <c r="O1120" s="89">
        <v>0</v>
      </c>
      <c r="P1120" s="89">
        <f>+K1120-O1120</f>
        <v>0</v>
      </c>
      <c r="Q1120" s="90" t="str">
        <f>IF(AND($K1120=0,O1120=0),"0.00%",IF($K1120=0,-1,IF(O1120=0,1,($K1120-O1120)/ABS(O1120))))</f>
        <v>0.00%</v>
      </c>
      <c r="R1120" s="91"/>
      <c r="S1120" s="89">
        <v>0</v>
      </c>
      <c r="T1120" s="89">
        <f>+S1120-K1120</f>
        <v>0</v>
      </c>
      <c r="U1120" s="335">
        <f>IF(C1120=0,0,1)+IF(D1120=0,0,1)+IF(E1120=0,0,1)+IF(G1120=0,0,1)+IF(K1120=0,0,1)+IF(L1120=0,0,1)+IF(M1120=0,0,1)+IF(O1120=0,0,1)</f>
        <v>0</v>
      </c>
    </row>
    <row r="1121" spans="1:21" s="81" customFormat="1" ht="15" hidden="1">
      <c r="A1121" s="87" t="s">
        <v>1236</v>
      </c>
      <c r="B1121" s="88" t="s">
        <v>4686</v>
      </c>
      <c r="C1121" s="89">
        <v>0</v>
      </c>
      <c r="D1121" s="89">
        <v>0</v>
      </c>
      <c r="E1121" s="89">
        <f>C1121-D1121</f>
        <v>0</v>
      </c>
      <c r="F1121" s="90" t="str">
        <f>IF(AND($C1121=0,D1121=0),"0.00%",IF($C1121=0,-1,IF(D1121=0,1,($C1121-D1121)/ABS(D1121))))</f>
        <v>0.00%</v>
      </c>
      <c r="G1121" s="89">
        <v>0</v>
      </c>
      <c r="H1121" s="89">
        <f>+C1121-G1121</f>
        <v>0</v>
      </c>
      <c r="I1121" s="90" t="str">
        <f>IF(AND($C1121=0,G1121=0),"0.00%",IF($C1121=0,-1,IF(G1121=0,1,($C1121-G1121)/ABS(G1121))))</f>
        <v>0.00%</v>
      </c>
      <c r="J1121" s="91"/>
      <c r="K1121" s="89">
        <v>0</v>
      </c>
      <c r="L1121" s="89">
        <v>0</v>
      </c>
      <c r="M1121" s="89">
        <f>K1121-L1121</f>
        <v>0</v>
      </c>
      <c r="N1121" s="90" t="str">
        <f>IF(AND($K1121=0,L1121=0),"0.00%",IF($K1121=0,-1,IF(L1121=0,1,($K1121-L1121)/ABS(L1121))))</f>
        <v>0.00%</v>
      </c>
      <c r="O1121" s="89">
        <v>0</v>
      </c>
      <c r="P1121" s="89">
        <f>+K1121-O1121</f>
        <v>0</v>
      </c>
      <c r="Q1121" s="90" t="str">
        <f>IF(AND($K1121=0,O1121=0),"0.00%",IF($K1121=0,-1,IF(O1121=0,1,($K1121-O1121)/ABS(O1121))))</f>
        <v>0.00%</v>
      </c>
      <c r="R1121" s="91"/>
      <c r="S1121" s="89">
        <v>0</v>
      </c>
      <c r="T1121" s="89">
        <f>+S1121-K1121</f>
        <v>0</v>
      </c>
      <c r="U1121" s="335">
        <f>IF(C1121=0,0,1)+IF(D1121=0,0,1)+IF(E1121=0,0,1)+IF(G1121=0,0,1)+IF(K1121=0,0,1)+IF(L1121=0,0,1)+IF(M1121=0,0,1)+IF(O1121=0,0,1)</f>
        <v>0</v>
      </c>
    </row>
    <row r="1122" spans="1:21" s="81" customFormat="1" ht="15" hidden="1">
      <c r="A1122" s="87" t="s">
        <v>1237</v>
      </c>
      <c r="B1122" s="88" t="s">
        <v>4687</v>
      </c>
      <c r="C1122" s="89">
        <v>0</v>
      </c>
      <c r="D1122" s="89">
        <v>0</v>
      </c>
      <c r="E1122" s="89">
        <f>C1122-D1122</f>
        <v>0</v>
      </c>
      <c r="F1122" s="90" t="str">
        <f>IF(AND($C1122=0,D1122=0),"0.00%",IF($C1122=0,-1,IF(D1122=0,1,($C1122-D1122)/ABS(D1122))))</f>
        <v>0.00%</v>
      </c>
      <c r="G1122" s="89">
        <v>0</v>
      </c>
      <c r="H1122" s="89">
        <f>+C1122-G1122</f>
        <v>0</v>
      </c>
      <c r="I1122" s="90" t="str">
        <f>IF(AND($C1122=0,G1122=0),"0.00%",IF($C1122=0,-1,IF(G1122=0,1,($C1122-G1122)/ABS(G1122))))</f>
        <v>0.00%</v>
      </c>
      <c r="J1122" s="91"/>
      <c r="K1122" s="89">
        <v>0</v>
      </c>
      <c r="L1122" s="89">
        <v>0</v>
      </c>
      <c r="M1122" s="89">
        <f>K1122-L1122</f>
        <v>0</v>
      </c>
      <c r="N1122" s="90" t="str">
        <f>IF(AND($K1122=0,L1122=0),"0.00%",IF($K1122=0,-1,IF(L1122=0,1,($K1122-L1122)/ABS(L1122))))</f>
        <v>0.00%</v>
      </c>
      <c r="O1122" s="89">
        <v>0</v>
      </c>
      <c r="P1122" s="89">
        <f>+K1122-O1122</f>
        <v>0</v>
      </c>
      <c r="Q1122" s="90" t="str">
        <f>IF(AND($K1122=0,O1122=0),"0.00%",IF($K1122=0,-1,IF(O1122=0,1,($K1122-O1122)/ABS(O1122))))</f>
        <v>0.00%</v>
      </c>
      <c r="R1122" s="91"/>
      <c r="S1122" s="89">
        <v>0</v>
      </c>
      <c r="T1122" s="89">
        <f>+S1122-K1122</f>
        <v>0</v>
      </c>
      <c r="U1122" s="335">
        <f>IF(C1122=0,0,1)+IF(D1122=0,0,1)+IF(E1122=0,0,1)+IF(G1122=0,0,1)+IF(K1122=0,0,1)+IF(L1122=0,0,1)+IF(M1122=0,0,1)+IF(O1122=0,0,1)</f>
        <v>0</v>
      </c>
    </row>
    <row r="1123" spans="1:21" s="81" customFormat="1" ht="15" hidden="1">
      <c r="A1123" s="87" t="s">
        <v>1238</v>
      </c>
      <c r="B1123" s="88" t="s">
        <v>4688</v>
      </c>
      <c r="C1123" s="89">
        <v>0</v>
      </c>
      <c r="D1123" s="89">
        <v>0</v>
      </c>
      <c r="E1123" s="89">
        <f>C1123-D1123</f>
        <v>0</v>
      </c>
      <c r="F1123" s="90" t="str">
        <f>IF(AND($C1123=0,D1123=0),"0.00%",IF($C1123=0,-1,IF(D1123=0,1,($C1123-D1123)/ABS(D1123))))</f>
        <v>0.00%</v>
      </c>
      <c r="G1123" s="89">
        <v>0</v>
      </c>
      <c r="H1123" s="89">
        <f>+C1123-G1123</f>
        <v>0</v>
      </c>
      <c r="I1123" s="90" t="str">
        <f>IF(AND($C1123=0,G1123=0),"0.00%",IF($C1123=0,-1,IF(G1123=0,1,($C1123-G1123)/ABS(G1123))))</f>
        <v>0.00%</v>
      </c>
      <c r="J1123" s="91"/>
      <c r="K1123" s="89">
        <v>0</v>
      </c>
      <c r="L1123" s="89">
        <v>0</v>
      </c>
      <c r="M1123" s="89">
        <f>K1123-L1123</f>
        <v>0</v>
      </c>
      <c r="N1123" s="90" t="str">
        <f>IF(AND($K1123=0,L1123=0),"0.00%",IF($K1123=0,-1,IF(L1123=0,1,($K1123-L1123)/ABS(L1123))))</f>
        <v>0.00%</v>
      </c>
      <c r="O1123" s="89">
        <v>0</v>
      </c>
      <c r="P1123" s="89">
        <f>+K1123-O1123</f>
        <v>0</v>
      </c>
      <c r="Q1123" s="90" t="str">
        <f>IF(AND($K1123=0,O1123=0),"0.00%",IF($K1123=0,-1,IF(O1123=0,1,($K1123-O1123)/ABS(O1123))))</f>
        <v>0.00%</v>
      </c>
      <c r="R1123" s="91"/>
      <c r="S1123" s="89">
        <v>0</v>
      </c>
      <c r="T1123" s="89">
        <f>+S1123-K1123</f>
        <v>0</v>
      </c>
      <c r="U1123" s="335">
        <f>IF(C1123=0,0,1)+IF(D1123=0,0,1)+IF(E1123=0,0,1)+IF(G1123=0,0,1)+IF(K1123=0,0,1)+IF(L1123=0,0,1)+IF(M1123=0,0,1)+IF(O1123=0,0,1)</f>
        <v>0</v>
      </c>
    </row>
    <row r="1124" spans="1:21" s="81" customFormat="1" ht="15" hidden="1">
      <c r="A1124" s="87" t="s">
        <v>1239</v>
      </c>
      <c r="B1124" s="88" t="s">
        <v>4689</v>
      </c>
      <c r="C1124" s="89">
        <v>0</v>
      </c>
      <c r="D1124" s="89">
        <v>0</v>
      </c>
      <c r="E1124" s="89">
        <f>C1124-D1124</f>
        <v>0</v>
      </c>
      <c r="F1124" s="90" t="str">
        <f>IF(AND($C1124=0,D1124=0),"0.00%",IF($C1124=0,-1,IF(D1124=0,1,($C1124-D1124)/ABS(D1124))))</f>
        <v>0.00%</v>
      </c>
      <c r="G1124" s="89">
        <v>0</v>
      </c>
      <c r="H1124" s="89">
        <f>+C1124-G1124</f>
        <v>0</v>
      </c>
      <c r="I1124" s="90" t="str">
        <f>IF(AND($C1124=0,G1124=0),"0.00%",IF($C1124=0,-1,IF(G1124=0,1,($C1124-G1124)/ABS(G1124))))</f>
        <v>0.00%</v>
      </c>
      <c r="J1124" s="91"/>
      <c r="K1124" s="89">
        <v>0</v>
      </c>
      <c r="L1124" s="89">
        <v>0</v>
      </c>
      <c r="M1124" s="89">
        <f>K1124-L1124</f>
        <v>0</v>
      </c>
      <c r="N1124" s="90" t="str">
        <f>IF(AND($K1124=0,L1124=0),"0.00%",IF($K1124=0,-1,IF(L1124=0,1,($K1124-L1124)/ABS(L1124))))</f>
        <v>0.00%</v>
      </c>
      <c r="O1124" s="89">
        <v>0</v>
      </c>
      <c r="P1124" s="89">
        <f>+K1124-O1124</f>
        <v>0</v>
      </c>
      <c r="Q1124" s="90" t="str">
        <f>IF(AND($K1124=0,O1124=0),"0.00%",IF($K1124=0,-1,IF(O1124=0,1,($K1124-O1124)/ABS(O1124))))</f>
        <v>0.00%</v>
      </c>
      <c r="R1124" s="91"/>
      <c r="S1124" s="89">
        <v>0</v>
      </c>
      <c r="T1124" s="89">
        <f>+S1124-K1124</f>
        <v>0</v>
      </c>
      <c r="U1124" s="335">
        <f>IF(C1124=0,0,1)+IF(D1124=0,0,1)+IF(E1124=0,0,1)+IF(G1124=0,0,1)+IF(K1124=0,0,1)+IF(L1124=0,0,1)+IF(M1124=0,0,1)+IF(O1124=0,0,1)</f>
        <v>0</v>
      </c>
    </row>
    <row r="1125" spans="1:21" s="81" customFormat="1" ht="15" hidden="1">
      <c r="A1125" s="87" t="s">
        <v>1240</v>
      </c>
      <c r="B1125" s="88" t="s">
        <v>4690</v>
      </c>
      <c r="C1125" s="89">
        <v>0</v>
      </c>
      <c r="D1125" s="89">
        <v>0</v>
      </c>
      <c r="E1125" s="89">
        <f>C1125-D1125</f>
        <v>0</v>
      </c>
      <c r="F1125" s="90" t="str">
        <f>IF(AND($C1125=0,D1125=0),"0.00%",IF($C1125=0,-1,IF(D1125=0,1,($C1125-D1125)/ABS(D1125))))</f>
        <v>0.00%</v>
      </c>
      <c r="G1125" s="89">
        <v>0</v>
      </c>
      <c r="H1125" s="89">
        <f>+C1125-G1125</f>
        <v>0</v>
      </c>
      <c r="I1125" s="90" t="str">
        <f>IF(AND($C1125=0,G1125=0),"0.00%",IF($C1125=0,-1,IF(G1125=0,1,($C1125-G1125)/ABS(G1125))))</f>
        <v>0.00%</v>
      </c>
      <c r="J1125" s="91"/>
      <c r="K1125" s="89">
        <v>0</v>
      </c>
      <c r="L1125" s="89">
        <v>0</v>
      </c>
      <c r="M1125" s="89">
        <f>K1125-L1125</f>
        <v>0</v>
      </c>
      <c r="N1125" s="90" t="str">
        <f>IF(AND($K1125=0,L1125=0),"0.00%",IF($K1125=0,-1,IF(L1125=0,1,($K1125-L1125)/ABS(L1125))))</f>
        <v>0.00%</v>
      </c>
      <c r="O1125" s="89">
        <v>0</v>
      </c>
      <c r="P1125" s="89">
        <f>+K1125-O1125</f>
        <v>0</v>
      </c>
      <c r="Q1125" s="90" t="str">
        <f>IF(AND($K1125=0,O1125=0),"0.00%",IF($K1125=0,-1,IF(O1125=0,1,($K1125-O1125)/ABS(O1125))))</f>
        <v>0.00%</v>
      </c>
      <c r="R1125" s="91"/>
      <c r="S1125" s="89">
        <v>0</v>
      </c>
      <c r="T1125" s="89">
        <f>+S1125-K1125</f>
        <v>0</v>
      </c>
      <c r="U1125" s="335">
        <f>IF(C1125=0,0,1)+IF(D1125=0,0,1)+IF(E1125=0,0,1)+IF(G1125=0,0,1)+IF(K1125=0,0,1)+IF(L1125=0,0,1)+IF(M1125=0,0,1)+IF(O1125=0,0,1)</f>
        <v>0</v>
      </c>
    </row>
    <row r="1126" spans="1:21" s="81" customFormat="1" ht="15" hidden="1">
      <c r="A1126" s="87" t="s">
        <v>1241</v>
      </c>
      <c r="B1126" s="88" t="s">
        <v>4691</v>
      </c>
      <c r="C1126" s="89">
        <v>0</v>
      </c>
      <c r="D1126" s="89">
        <v>0</v>
      </c>
      <c r="E1126" s="89">
        <f>C1126-D1126</f>
        <v>0</v>
      </c>
      <c r="F1126" s="90" t="str">
        <f>IF(AND($C1126=0,D1126=0),"0.00%",IF($C1126=0,-1,IF(D1126=0,1,($C1126-D1126)/ABS(D1126))))</f>
        <v>0.00%</v>
      </c>
      <c r="G1126" s="89">
        <v>0</v>
      </c>
      <c r="H1126" s="89">
        <f>+C1126-G1126</f>
        <v>0</v>
      </c>
      <c r="I1126" s="90" t="str">
        <f>IF(AND($C1126=0,G1126=0),"0.00%",IF($C1126=0,-1,IF(G1126=0,1,($C1126-G1126)/ABS(G1126))))</f>
        <v>0.00%</v>
      </c>
      <c r="J1126" s="91"/>
      <c r="K1126" s="89">
        <v>0</v>
      </c>
      <c r="L1126" s="89">
        <v>0</v>
      </c>
      <c r="M1126" s="89">
        <f>K1126-L1126</f>
        <v>0</v>
      </c>
      <c r="N1126" s="90" t="str">
        <f>IF(AND($K1126=0,L1126=0),"0.00%",IF($K1126=0,-1,IF(L1126=0,1,($K1126-L1126)/ABS(L1126))))</f>
        <v>0.00%</v>
      </c>
      <c r="O1126" s="89">
        <v>0</v>
      </c>
      <c r="P1126" s="89">
        <f>+K1126-O1126</f>
        <v>0</v>
      </c>
      <c r="Q1126" s="90" t="str">
        <f>IF(AND($K1126=0,O1126=0),"0.00%",IF($K1126=0,-1,IF(O1126=0,1,($K1126-O1126)/ABS(O1126))))</f>
        <v>0.00%</v>
      </c>
      <c r="R1126" s="91"/>
      <c r="S1126" s="89">
        <v>0</v>
      </c>
      <c r="T1126" s="89">
        <f>+S1126-K1126</f>
        <v>0</v>
      </c>
      <c r="U1126" s="335">
        <f>IF(C1126=0,0,1)+IF(D1126=0,0,1)+IF(E1126=0,0,1)+IF(G1126=0,0,1)+IF(K1126=0,0,1)+IF(L1126=0,0,1)+IF(M1126=0,0,1)+IF(O1126=0,0,1)</f>
        <v>0</v>
      </c>
    </row>
    <row r="1127" spans="1:21" s="81" customFormat="1" ht="15" hidden="1">
      <c r="A1127" s="87" t="s">
        <v>1242</v>
      </c>
      <c r="B1127" s="88" t="s">
        <v>4692</v>
      </c>
      <c r="C1127" s="89">
        <v>0</v>
      </c>
      <c r="D1127" s="89">
        <v>0</v>
      </c>
      <c r="E1127" s="89">
        <f>C1127-D1127</f>
        <v>0</v>
      </c>
      <c r="F1127" s="90" t="str">
        <f>IF(AND($C1127=0,D1127=0),"0.00%",IF($C1127=0,-1,IF(D1127=0,1,($C1127-D1127)/ABS(D1127))))</f>
        <v>0.00%</v>
      </c>
      <c r="G1127" s="89">
        <v>0</v>
      </c>
      <c r="H1127" s="89">
        <f>+C1127-G1127</f>
        <v>0</v>
      </c>
      <c r="I1127" s="90" t="str">
        <f>IF(AND($C1127=0,G1127=0),"0.00%",IF($C1127=0,-1,IF(G1127=0,1,($C1127-G1127)/ABS(G1127))))</f>
        <v>0.00%</v>
      </c>
      <c r="J1127" s="91"/>
      <c r="K1127" s="89">
        <v>0</v>
      </c>
      <c r="L1127" s="89">
        <v>0</v>
      </c>
      <c r="M1127" s="89">
        <f>K1127-L1127</f>
        <v>0</v>
      </c>
      <c r="N1127" s="90" t="str">
        <f>IF(AND($K1127=0,L1127=0),"0.00%",IF($K1127=0,-1,IF(L1127=0,1,($K1127-L1127)/ABS(L1127))))</f>
        <v>0.00%</v>
      </c>
      <c r="O1127" s="89">
        <v>0</v>
      </c>
      <c r="P1127" s="89">
        <f>+K1127-O1127</f>
        <v>0</v>
      </c>
      <c r="Q1127" s="90" t="str">
        <f>IF(AND($K1127=0,O1127=0),"0.00%",IF($K1127=0,-1,IF(O1127=0,1,($K1127-O1127)/ABS(O1127))))</f>
        <v>0.00%</v>
      </c>
      <c r="R1127" s="91"/>
      <c r="S1127" s="89">
        <v>0</v>
      </c>
      <c r="T1127" s="89">
        <f>+S1127-K1127</f>
        <v>0</v>
      </c>
      <c r="U1127" s="335">
        <f>IF(C1127=0,0,1)+IF(D1127=0,0,1)+IF(E1127=0,0,1)+IF(G1127=0,0,1)+IF(K1127=0,0,1)+IF(L1127=0,0,1)+IF(M1127=0,0,1)+IF(O1127=0,0,1)</f>
        <v>0</v>
      </c>
    </row>
    <row r="1128" spans="1:21" s="81" customFormat="1" ht="15" hidden="1">
      <c r="A1128" s="87" t="s">
        <v>1243</v>
      </c>
      <c r="B1128" s="88" t="s">
        <v>4693</v>
      </c>
      <c r="C1128" s="89">
        <v>0</v>
      </c>
      <c r="D1128" s="89">
        <v>0</v>
      </c>
      <c r="E1128" s="89">
        <f>C1128-D1128</f>
        <v>0</v>
      </c>
      <c r="F1128" s="90" t="str">
        <f>IF(AND($C1128=0,D1128=0),"0.00%",IF($C1128=0,-1,IF(D1128=0,1,($C1128-D1128)/ABS(D1128))))</f>
        <v>0.00%</v>
      </c>
      <c r="G1128" s="89">
        <v>0</v>
      </c>
      <c r="H1128" s="89">
        <f>+C1128-G1128</f>
        <v>0</v>
      </c>
      <c r="I1128" s="90" t="str">
        <f>IF(AND($C1128=0,G1128=0),"0.00%",IF($C1128=0,-1,IF(G1128=0,1,($C1128-G1128)/ABS(G1128))))</f>
        <v>0.00%</v>
      </c>
      <c r="J1128" s="91"/>
      <c r="K1128" s="89">
        <v>0</v>
      </c>
      <c r="L1128" s="89">
        <v>0</v>
      </c>
      <c r="M1128" s="89">
        <f>K1128-L1128</f>
        <v>0</v>
      </c>
      <c r="N1128" s="90" t="str">
        <f>IF(AND($K1128=0,L1128=0),"0.00%",IF($K1128=0,-1,IF(L1128=0,1,($K1128-L1128)/ABS(L1128))))</f>
        <v>0.00%</v>
      </c>
      <c r="O1128" s="89">
        <v>0</v>
      </c>
      <c r="P1128" s="89">
        <f>+K1128-O1128</f>
        <v>0</v>
      </c>
      <c r="Q1128" s="90" t="str">
        <f>IF(AND($K1128=0,O1128=0),"0.00%",IF($K1128=0,-1,IF(O1128=0,1,($K1128-O1128)/ABS(O1128))))</f>
        <v>0.00%</v>
      </c>
      <c r="R1128" s="91"/>
      <c r="S1128" s="89">
        <v>0</v>
      </c>
      <c r="T1128" s="89">
        <f>+S1128-K1128</f>
        <v>0</v>
      </c>
      <c r="U1128" s="335">
        <f>IF(C1128=0,0,1)+IF(D1128=0,0,1)+IF(E1128=0,0,1)+IF(G1128=0,0,1)+IF(K1128=0,0,1)+IF(L1128=0,0,1)+IF(M1128=0,0,1)+IF(O1128=0,0,1)</f>
        <v>0</v>
      </c>
    </row>
    <row r="1129" spans="1:21" s="81" customFormat="1" ht="15" hidden="1">
      <c r="A1129" s="87" t="s">
        <v>1244</v>
      </c>
      <c r="B1129" s="88" t="s">
        <v>4694</v>
      </c>
      <c r="C1129" s="89">
        <v>0</v>
      </c>
      <c r="D1129" s="89">
        <v>0</v>
      </c>
      <c r="E1129" s="89">
        <f>C1129-D1129</f>
        <v>0</v>
      </c>
      <c r="F1129" s="90" t="str">
        <f>IF(AND($C1129=0,D1129=0),"0.00%",IF($C1129=0,-1,IF(D1129=0,1,($C1129-D1129)/ABS(D1129))))</f>
        <v>0.00%</v>
      </c>
      <c r="G1129" s="89">
        <v>0</v>
      </c>
      <c r="H1129" s="89">
        <f>+C1129-G1129</f>
        <v>0</v>
      </c>
      <c r="I1129" s="90" t="str">
        <f>IF(AND($C1129=0,G1129=0),"0.00%",IF($C1129=0,-1,IF(G1129=0,1,($C1129-G1129)/ABS(G1129))))</f>
        <v>0.00%</v>
      </c>
      <c r="J1129" s="91"/>
      <c r="K1129" s="89">
        <v>0</v>
      </c>
      <c r="L1129" s="89">
        <v>0</v>
      </c>
      <c r="M1129" s="89">
        <f>K1129-L1129</f>
        <v>0</v>
      </c>
      <c r="N1129" s="90" t="str">
        <f>IF(AND($K1129=0,L1129=0),"0.00%",IF($K1129=0,-1,IF(L1129=0,1,($K1129-L1129)/ABS(L1129))))</f>
        <v>0.00%</v>
      </c>
      <c r="O1129" s="89">
        <v>0</v>
      </c>
      <c r="P1129" s="89">
        <f>+K1129-O1129</f>
        <v>0</v>
      </c>
      <c r="Q1129" s="90" t="str">
        <f>IF(AND($K1129=0,O1129=0),"0.00%",IF($K1129=0,-1,IF(O1129=0,1,($K1129-O1129)/ABS(O1129))))</f>
        <v>0.00%</v>
      </c>
      <c r="R1129" s="91"/>
      <c r="S1129" s="89">
        <v>0</v>
      </c>
      <c r="T1129" s="89">
        <f>+S1129-K1129</f>
        <v>0</v>
      </c>
      <c r="U1129" s="335">
        <f>IF(C1129=0,0,1)+IF(D1129=0,0,1)+IF(E1129=0,0,1)+IF(G1129=0,0,1)+IF(K1129=0,0,1)+IF(L1129=0,0,1)+IF(M1129=0,0,1)+IF(O1129=0,0,1)</f>
        <v>0</v>
      </c>
    </row>
    <row r="1130" spans="1:21" s="81" customFormat="1" ht="15" hidden="1">
      <c r="A1130" s="87" t="s">
        <v>1245</v>
      </c>
      <c r="B1130" s="88" t="s">
        <v>4554</v>
      </c>
      <c r="C1130" s="89">
        <v>0</v>
      </c>
      <c r="D1130" s="89">
        <v>0</v>
      </c>
      <c r="E1130" s="89">
        <f>C1130-D1130</f>
        <v>0</v>
      </c>
      <c r="F1130" s="90" t="str">
        <f>IF(AND($C1130=0,D1130=0),"0.00%",IF($C1130=0,-1,IF(D1130=0,1,($C1130-D1130)/ABS(D1130))))</f>
        <v>0.00%</v>
      </c>
      <c r="G1130" s="89">
        <v>0</v>
      </c>
      <c r="H1130" s="89">
        <f>+C1130-G1130</f>
        <v>0</v>
      </c>
      <c r="I1130" s="90" t="str">
        <f>IF(AND($C1130=0,G1130=0),"0.00%",IF($C1130=0,-1,IF(G1130=0,1,($C1130-G1130)/ABS(G1130))))</f>
        <v>0.00%</v>
      </c>
      <c r="J1130" s="91"/>
      <c r="K1130" s="89">
        <v>0</v>
      </c>
      <c r="L1130" s="89">
        <v>0</v>
      </c>
      <c r="M1130" s="89">
        <f>K1130-L1130</f>
        <v>0</v>
      </c>
      <c r="N1130" s="90" t="str">
        <f>IF(AND($K1130=0,L1130=0),"0.00%",IF($K1130=0,-1,IF(L1130=0,1,($K1130-L1130)/ABS(L1130))))</f>
        <v>0.00%</v>
      </c>
      <c r="O1130" s="89">
        <v>0</v>
      </c>
      <c r="P1130" s="89">
        <f>+K1130-O1130</f>
        <v>0</v>
      </c>
      <c r="Q1130" s="90" t="str">
        <f>IF(AND($K1130=0,O1130=0),"0.00%",IF($K1130=0,-1,IF(O1130=0,1,($K1130-O1130)/ABS(O1130))))</f>
        <v>0.00%</v>
      </c>
      <c r="R1130" s="91"/>
      <c r="S1130" s="89">
        <v>0</v>
      </c>
      <c r="T1130" s="89">
        <f>+S1130-K1130</f>
        <v>0</v>
      </c>
      <c r="U1130" s="335">
        <f>IF(C1130=0,0,1)+IF(D1130=0,0,1)+IF(E1130=0,0,1)+IF(G1130=0,0,1)+IF(K1130=0,0,1)+IF(L1130=0,0,1)+IF(M1130=0,0,1)+IF(O1130=0,0,1)</f>
        <v>0</v>
      </c>
    </row>
    <row r="1131" spans="1:21" s="81" customFormat="1" ht="15" hidden="1">
      <c r="A1131" s="87" t="s">
        <v>1246</v>
      </c>
      <c r="B1131" s="88" t="s">
        <v>4695</v>
      </c>
      <c r="C1131" s="89">
        <v>0</v>
      </c>
      <c r="D1131" s="89">
        <v>0</v>
      </c>
      <c r="E1131" s="89">
        <f>C1131-D1131</f>
        <v>0</v>
      </c>
      <c r="F1131" s="90" t="str">
        <f>IF(AND($C1131=0,D1131=0),"0.00%",IF($C1131=0,-1,IF(D1131=0,1,($C1131-D1131)/ABS(D1131))))</f>
        <v>0.00%</v>
      </c>
      <c r="G1131" s="89">
        <v>0</v>
      </c>
      <c r="H1131" s="89">
        <f>+C1131-G1131</f>
        <v>0</v>
      </c>
      <c r="I1131" s="90" t="str">
        <f>IF(AND($C1131=0,G1131=0),"0.00%",IF($C1131=0,-1,IF(G1131=0,1,($C1131-G1131)/ABS(G1131))))</f>
        <v>0.00%</v>
      </c>
      <c r="J1131" s="91"/>
      <c r="K1131" s="89">
        <v>0</v>
      </c>
      <c r="L1131" s="89">
        <v>0</v>
      </c>
      <c r="M1131" s="89">
        <f>K1131-L1131</f>
        <v>0</v>
      </c>
      <c r="N1131" s="90" t="str">
        <f>IF(AND($K1131=0,L1131=0),"0.00%",IF($K1131=0,-1,IF(L1131=0,1,($K1131-L1131)/ABS(L1131))))</f>
        <v>0.00%</v>
      </c>
      <c r="O1131" s="89">
        <v>0</v>
      </c>
      <c r="P1131" s="89">
        <f>+K1131-O1131</f>
        <v>0</v>
      </c>
      <c r="Q1131" s="90" t="str">
        <f>IF(AND($K1131=0,O1131=0),"0.00%",IF($K1131=0,-1,IF(O1131=0,1,($K1131-O1131)/ABS(O1131))))</f>
        <v>0.00%</v>
      </c>
      <c r="R1131" s="91"/>
      <c r="S1131" s="89">
        <v>0</v>
      </c>
      <c r="T1131" s="89">
        <f>+S1131-K1131</f>
        <v>0</v>
      </c>
      <c r="U1131" s="335">
        <f>IF(C1131=0,0,1)+IF(D1131=0,0,1)+IF(E1131=0,0,1)+IF(G1131=0,0,1)+IF(K1131=0,0,1)+IF(L1131=0,0,1)+IF(M1131=0,0,1)+IF(O1131=0,0,1)</f>
        <v>0</v>
      </c>
    </row>
    <row r="1132" spans="1:21" s="81" customFormat="1" ht="15" hidden="1">
      <c r="A1132" s="87" t="s">
        <v>1247</v>
      </c>
      <c r="B1132" s="88" t="s">
        <v>4696</v>
      </c>
      <c r="C1132" s="89">
        <v>0</v>
      </c>
      <c r="D1132" s="89">
        <v>0</v>
      </c>
      <c r="E1132" s="89">
        <f>C1132-D1132</f>
        <v>0</v>
      </c>
      <c r="F1132" s="90" t="str">
        <f>IF(AND($C1132=0,D1132=0),"0.00%",IF($C1132=0,-1,IF(D1132=0,1,($C1132-D1132)/ABS(D1132))))</f>
        <v>0.00%</v>
      </c>
      <c r="G1132" s="89">
        <v>0</v>
      </c>
      <c r="H1132" s="89">
        <f>+C1132-G1132</f>
        <v>0</v>
      </c>
      <c r="I1132" s="90" t="str">
        <f>IF(AND($C1132=0,G1132=0),"0.00%",IF($C1132=0,-1,IF(G1132=0,1,($C1132-G1132)/ABS(G1132))))</f>
        <v>0.00%</v>
      </c>
      <c r="J1132" s="91"/>
      <c r="K1132" s="89">
        <v>0</v>
      </c>
      <c r="L1132" s="89">
        <v>0</v>
      </c>
      <c r="M1132" s="89">
        <f>K1132-L1132</f>
        <v>0</v>
      </c>
      <c r="N1132" s="90" t="str">
        <f>IF(AND($K1132=0,L1132=0),"0.00%",IF($K1132=0,-1,IF(L1132=0,1,($K1132-L1132)/ABS(L1132))))</f>
        <v>0.00%</v>
      </c>
      <c r="O1132" s="89">
        <v>0</v>
      </c>
      <c r="P1132" s="89">
        <f>+K1132-O1132</f>
        <v>0</v>
      </c>
      <c r="Q1132" s="90" t="str">
        <f>IF(AND($K1132=0,O1132=0),"0.00%",IF($K1132=0,-1,IF(O1132=0,1,($K1132-O1132)/ABS(O1132))))</f>
        <v>0.00%</v>
      </c>
      <c r="R1132" s="91"/>
      <c r="S1132" s="89">
        <v>0</v>
      </c>
      <c r="T1132" s="89">
        <f>+S1132-K1132</f>
        <v>0</v>
      </c>
      <c r="U1132" s="335">
        <f>IF(C1132=0,0,1)+IF(D1132=0,0,1)+IF(E1132=0,0,1)+IF(G1132=0,0,1)+IF(K1132=0,0,1)+IF(L1132=0,0,1)+IF(M1132=0,0,1)+IF(O1132=0,0,1)</f>
        <v>0</v>
      </c>
    </row>
    <row r="1133" spans="1:21" s="81" customFormat="1" ht="15" hidden="1">
      <c r="A1133" s="87" t="s">
        <v>1248</v>
      </c>
      <c r="B1133" s="88" t="s">
        <v>4697</v>
      </c>
      <c r="C1133" s="89">
        <v>0</v>
      </c>
      <c r="D1133" s="89">
        <v>0</v>
      </c>
      <c r="E1133" s="89">
        <f>C1133-D1133</f>
        <v>0</v>
      </c>
      <c r="F1133" s="90" t="str">
        <f>IF(AND($C1133=0,D1133=0),"0.00%",IF($C1133=0,-1,IF(D1133=0,1,($C1133-D1133)/ABS(D1133))))</f>
        <v>0.00%</v>
      </c>
      <c r="G1133" s="89">
        <v>0</v>
      </c>
      <c r="H1133" s="89">
        <f>+C1133-G1133</f>
        <v>0</v>
      </c>
      <c r="I1133" s="90" t="str">
        <f>IF(AND($C1133=0,G1133=0),"0.00%",IF($C1133=0,-1,IF(G1133=0,1,($C1133-G1133)/ABS(G1133))))</f>
        <v>0.00%</v>
      </c>
      <c r="J1133" s="91"/>
      <c r="K1133" s="89">
        <v>0</v>
      </c>
      <c r="L1133" s="89">
        <v>0</v>
      </c>
      <c r="M1133" s="89">
        <f>K1133-L1133</f>
        <v>0</v>
      </c>
      <c r="N1133" s="90" t="str">
        <f>IF(AND($K1133=0,L1133=0),"0.00%",IF($K1133=0,-1,IF(L1133=0,1,($K1133-L1133)/ABS(L1133))))</f>
        <v>0.00%</v>
      </c>
      <c r="O1133" s="89">
        <v>0</v>
      </c>
      <c r="P1133" s="89">
        <f>+K1133-O1133</f>
        <v>0</v>
      </c>
      <c r="Q1133" s="90" t="str">
        <f>IF(AND($K1133=0,O1133=0),"0.00%",IF($K1133=0,-1,IF(O1133=0,1,($K1133-O1133)/ABS(O1133))))</f>
        <v>0.00%</v>
      </c>
      <c r="R1133" s="91"/>
      <c r="S1133" s="89">
        <v>0</v>
      </c>
      <c r="T1133" s="89">
        <f>+S1133-K1133</f>
        <v>0</v>
      </c>
      <c r="U1133" s="335">
        <f>IF(C1133=0,0,1)+IF(D1133=0,0,1)+IF(E1133=0,0,1)+IF(G1133=0,0,1)+IF(K1133=0,0,1)+IF(L1133=0,0,1)+IF(M1133=0,0,1)+IF(O1133=0,0,1)</f>
        <v>0</v>
      </c>
    </row>
    <row r="1134" spans="1:21" s="81" customFormat="1" ht="15" hidden="1">
      <c r="A1134" s="87" t="s">
        <v>1249</v>
      </c>
      <c r="B1134" s="88" t="s">
        <v>4698</v>
      </c>
      <c r="C1134" s="89">
        <v>0</v>
      </c>
      <c r="D1134" s="89">
        <v>0</v>
      </c>
      <c r="E1134" s="89">
        <f>C1134-D1134</f>
        <v>0</v>
      </c>
      <c r="F1134" s="90" t="str">
        <f>IF(AND($C1134=0,D1134=0),"0.00%",IF($C1134=0,-1,IF(D1134=0,1,($C1134-D1134)/ABS(D1134))))</f>
        <v>0.00%</v>
      </c>
      <c r="G1134" s="89">
        <v>0</v>
      </c>
      <c r="H1134" s="89">
        <f>+C1134-G1134</f>
        <v>0</v>
      </c>
      <c r="I1134" s="90" t="str">
        <f>IF(AND($C1134=0,G1134=0),"0.00%",IF($C1134=0,-1,IF(G1134=0,1,($C1134-G1134)/ABS(G1134))))</f>
        <v>0.00%</v>
      </c>
      <c r="J1134" s="91"/>
      <c r="K1134" s="89">
        <v>0</v>
      </c>
      <c r="L1134" s="89">
        <v>0</v>
      </c>
      <c r="M1134" s="89">
        <f>K1134-L1134</f>
        <v>0</v>
      </c>
      <c r="N1134" s="90" t="str">
        <f>IF(AND($K1134=0,L1134=0),"0.00%",IF($K1134=0,-1,IF(L1134=0,1,($K1134-L1134)/ABS(L1134))))</f>
        <v>0.00%</v>
      </c>
      <c r="O1134" s="89">
        <v>0</v>
      </c>
      <c r="P1134" s="89">
        <f>+K1134-O1134</f>
        <v>0</v>
      </c>
      <c r="Q1134" s="90" t="str">
        <f>IF(AND($K1134=0,O1134=0),"0.00%",IF($K1134=0,-1,IF(O1134=0,1,($K1134-O1134)/ABS(O1134))))</f>
        <v>0.00%</v>
      </c>
      <c r="R1134" s="91"/>
      <c r="S1134" s="89">
        <v>0</v>
      </c>
      <c r="T1134" s="89">
        <f>+S1134-K1134</f>
        <v>0</v>
      </c>
      <c r="U1134" s="335">
        <f>IF(C1134=0,0,1)+IF(D1134=0,0,1)+IF(E1134=0,0,1)+IF(G1134=0,0,1)+IF(K1134=0,0,1)+IF(L1134=0,0,1)+IF(M1134=0,0,1)+IF(O1134=0,0,1)</f>
        <v>0</v>
      </c>
    </row>
    <row r="1135" spans="1:21" s="81" customFormat="1" ht="15" hidden="1">
      <c r="A1135" s="87" t="s">
        <v>1250</v>
      </c>
      <c r="B1135" s="88" t="s">
        <v>4699</v>
      </c>
      <c r="C1135" s="89">
        <v>0</v>
      </c>
      <c r="D1135" s="89">
        <v>0</v>
      </c>
      <c r="E1135" s="89">
        <f>C1135-D1135</f>
        <v>0</v>
      </c>
      <c r="F1135" s="90" t="str">
        <f>IF(AND($C1135=0,D1135=0),"0.00%",IF($C1135=0,-1,IF(D1135=0,1,($C1135-D1135)/ABS(D1135))))</f>
        <v>0.00%</v>
      </c>
      <c r="G1135" s="89">
        <v>0</v>
      </c>
      <c r="H1135" s="89">
        <f>+C1135-G1135</f>
        <v>0</v>
      </c>
      <c r="I1135" s="90" t="str">
        <f>IF(AND($C1135=0,G1135=0),"0.00%",IF($C1135=0,-1,IF(G1135=0,1,($C1135-G1135)/ABS(G1135))))</f>
        <v>0.00%</v>
      </c>
      <c r="J1135" s="91"/>
      <c r="K1135" s="89">
        <v>0</v>
      </c>
      <c r="L1135" s="89">
        <v>0</v>
      </c>
      <c r="M1135" s="89">
        <f>K1135-L1135</f>
        <v>0</v>
      </c>
      <c r="N1135" s="90" t="str">
        <f>IF(AND($K1135=0,L1135=0),"0.00%",IF($K1135=0,-1,IF(L1135=0,1,($K1135-L1135)/ABS(L1135))))</f>
        <v>0.00%</v>
      </c>
      <c r="O1135" s="89">
        <v>0</v>
      </c>
      <c r="P1135" s="89">
        <f>+K1135-O1135</f>
        <v>0</v>
      </c>
      <c r="Q1135" s="90" t="str">
        <f>IF(AND($K1135=0,O1135=0),"0.00%",IF($K1135=0,-1,IF(O1135=0,1,($K1135-O1135)/ABS(O1135))))</f>
        <v>0.00%</v>
      </c>
      <c r="R1135" s="91"/>
      <c r="S1135" s="89">
        <v>0</v>
      </c>
      <c r="T1135" s="89">
        <f>+S1135-K1135</f>
        <v>0</v>
      </c>
      <c r="U1135" s="335">
        <f>IF(C1135=0,0,1)+IF(D1135=0,0,1)+IF(E1135=0,0,1)+IF(G1135=0,0,1)+IF(K1135=0,0,1)+IF(L1135=0,0,1)+IF(M1135=0,0,1)+IF(O1135=0,0,1)</f>
        <v>0</v>
      </c>
    </row>
    <row r="1136" spans="1:21" s="81" customFormat="1" ht="15" hidden="1">
      <c r="A1136" s="87" t="s">
        <v>1251</v>
      </c>
      <c r="B1136" s="88" t="s">
        <v>4700</v>
      </c>
      <c r="C1136" s="89">
        <v>0</v>
      </c>
      <c r="D1136" s="89">
        <v>0</v>
      </c>
      <c r="E1136" s="89">
        <f>C1136-D1136</f>
        <v>0</v>
      </c>
      <c r="F1136" s="90" t="str">
        <f>IF(AND($C1136=0,D1136=0),"0.00%",IF($C1136=0,-1,IF(D1136=0,1,($C1136-D1136)/ABS(D1136))))</f>
        <v>0.00%</v>
      </c>
      <c r="G1136" s="89">
        <v>0</v>
      </c>
      <c r="H1136" s="89">
        <f>+C1136-G1136</f>
        <v>0</v>
      </c>
      <c r="I1136" s="90" t="str">
        <f>IF(AND($C1136=0,G1136=0),"0.00%",IF($C1136=0,-1,IF(G1136=0,1,($C1136-G1136)/ABS(G1136))))</f>
        <v>0.00%</v>
      </c>
      <c r="J1136" s="91"/>
      <c r="K1136" s="89">
        <v>0</v>
      </c>
      <c r="L1136" s="89">
        <v>0</v>
      </c>
      <c r="M1136" s="89">
        <f>K1136-L1136</f>
        <v>0</v>
      </c>
      <c r="N1136" s="90" t="str">
        <f>IF(AND($K1136=0,L1136=0),"0.00%",IF($K1136=0,-1,IF(L1136=0,1,($K1136-L1136)/ABS(L1136))))</f>
        <v>0.00%</v>
      </c>
      <c r="O1136" s="89">
        <v>0</v>
      </c>
      <c r="P1136" s="89">
        <f>+K1136-O1136</f>
        <v>0</v>
      </c>
      <c r="Q1136" s="90" t="str">
        <f>IF(AND($K1136=0,O1136=0),"0.00%",IF($K1136=0,-1,IF(O1136=0,1,($K1136-O1136)/ABS(O1136))))</f>
        <v>0.00%</v>
      </c>
      <c r="R1136" s="91"/>
      <c r="S1136" s="89">
        <v>0</v>
      </c>
      <c r="T1136" s="89">
        <f>+S1136-K1136</f>
        <v>0</v>
      </c>
      <c r="U1136" s="335">
        <f>IF(C1136=0,0,1)+IF(D1136=0,0,1)+IF(E1136=0,0,1)+IF(G1136=0,0,1)+IF(K1136=0,0,1)+IF(L1136=0,0,1)+IF(M1136=0,0,1)+IF(O1136=0,0,1)</f>
        <v>0</v>
      </c>
    </row>
    <row r="1137" spans="1:21" s="81" customFormat="1" ht="15" hidden="1">
      <c r="A1137" s="87" t="s">
        <v>1252</v>
      </c>
      <c r="B1137" s="88" t="s">
        <v>4701</v>
      </c>
      <c r="C1137" s="89">
        <v>0</v>
      </c>
      <c r="D1137" s="89">
        <v>0</v>
      </c>
      <c r="E1137" s="89">
        <f>C1137-D1137</f>
        <v>0</v>
      </c>
      <c r="F1137" s="90" t="str">
        <f>IF(AND($C1137=0,D1137=0),"0.00%",IF($C1137=0,-1,IF(D1137=0,1,($C1137-D1137)/ABS(D1137))))</f>
        <v>0.00%</v>
      </c>
      <c r="G1137" s="89">
        <v>0</v>
      </c>
      <c r="H1137" s="89">
        <f>+C1137-G1137</f>
        <v>0</v>
      </c>
      <c r="I1137" s="90" t="str">
        <f>IF(AND($C1137=0,G1137=0),"0.00%",IF($C1137=0,-1,IF(G1137=0,1,($C1137-G1137)/ABS(G1137))))</f>
        <v>0.00%</v>
      </c>
      <c r="J1137" s="91"/>
      <c r="K1137" s="89">
        <v>0</v>
      </c>
      <c r="L1137" s="89">
        <v>0</v>
      </c>
      <c r="M1137" s="89">
        <f>K1137-L1137</f>
        <v>0</v>
      </c>
      <c r="N1137" s="90" t="str">
        <f>IF(AND($K1137=0,L1137=0),"0.00%",IF($K1137=0,-1,IF(L1137=0,1,($K1137-L1137)/ABS(L1137))))</f>
        <v>0.00%</v>
      </c>
      <c r="O1137" s="89">
        <v>0</v>
      </c>
      <c r="P1137" s="89">
        <f>+K1137-O1137</f>
        <v>0</v>
      </c>
      <c r="Q1137" s="90" t="str">
        <f>IF(AND($K1137=0,O1137=0),"0.00%",IF($K1137=0,-1,IF(O1137=0,1,($K1137-O1137)/ABS(O1137))))</f>
        <v>0.00%</v>
      </c>
      <c r="R1137" s="91"/>
      <c r="S1137" s="89">
        <v>0</v>
      </c>
      <c r="T1137" s="89">
        <f>+S1137-K1137</f>
        <v>0</v>
      </c>
      <c r="U1137" s="335">
        <f>IF(C1137=0,0,1)+IF(D1137=0,0,1)+IF(E1137=0,0,1)+IF(G1137=0,0,1)+IF(K1137=0,0,1)+IF(L1137=0,0,1)+IF(M1137=0,0,1)+IF(O1137=0,0,1)</f>
        <v>0</v>
      </c>
    </row>
    <row r="1138" spans="1:21" s="81" customFormat="1" ht="15" hidden="1">
      <c r="A1138" s="87" t="s">
        <v>1253</v>
      </c>
      <c r="B1138" s="88" t="s">
        <v>4702</v>
      </c>
      <c r="C1138" s="89">
        <v>0</v>
      </c>
      <c r="D1138" s="89">
        <v>0</v>
      </c>
      <c r="E1138" s="89">
        <f>C1138-D1138</f>
        <v>0</v>
      </c>
      <c r="F1138" s="90" t="str">
        <f>IF(AND($C1138=0,D1138=0),"0.00%",IF($C1138=0,-1,IF(D1138=0,1,($C1138-D1138)/ABS(D1138))))</f>
        <v>0.00%</v>
      </c>
      <c r="G1138" s="89">
        <v>0</v>
      </c>
      <c r="H1138" s="89">
        <f>+C1138-G1138</f>
        <v>0</v>
      </c>
      <c r="I1138" s="90" t="str">
        <f>IF(AND($C1138=0,G1138=0),"0.00%",IF($C1138=0,-1,IF(G1138=0,1,($C1138-G1138)/ABS(G1138))))</f>
        <v>0.00%</v>
      </c>
      <c r="J1138" s="91"/>
      <c r="K1138" s="89">
        <v>0</v>
      </c>
      <c r="L1138" s="89">
        <v>0</v>
      </c>
      <c r="M1138" s="89">
        <f>K1138-L1138</f>
        <v>0</v>
      </c>
      <c r="N1138" s="90" t="str">
        <f>IF(AND($K1138=0,L1138=0),"0.00%",IF($K1138=0,-1,IF(L1138=0,1,($K1138-L1138)/ABS(L1138))))</f>
        <v>0.00%</v>
      </c>
      <c r="O1138" s="89">
        <v>0</v>
      </c>
      <c r="P1138" s="89">
        <f>+K1138-O1138</f>
        <v>0</v>
      </c>
      <c r="Q1138" s="90" t="str">
        <f>IF(AND($K1138=0,O1138=0),"0.00%",IF($K1138=0,-1,IF(O1138=0,1,($K1138-O1138)/ABS(O1138))))</f>
        <v>0.00%</v>
      </c>
      <c r="R1138" s="91"/>
      <c r="S1138" s="89">
        <v>0</v>
      </c>
      <c r="T1138" s="89">
        <f>+S1138-K1138</f>
        <v>0</v>
      </c>
      <c r="U1138" s="335">
        <f>IF(C1138=0,0,1)+IF(D1138=0,0,1)+IF(E1138=0,0,1)+IF(G1138=0,0,1)+IF(K1138=0,0,1)+IF(L1138=0,0,1)+IF(M1138=0,0,1)+IF(O1138=0,0,1)</f>
        <v>0</v>
      </c>
    </row>
    <row r="1139" spans="1:21" s="81" customFormat="1" ht="15" hidden="1">
      <c r="A1139" s="87" t="s">
        <v>1254</v>
      </c>
      <c r="B1139" s="88" t="s">
        <v>4703</v>
      </c>
      <c r="C1139" s="89">
        <v>0</v>
      </c>
      <c r="D1139" s="89">
        <v>0</v>
      </c>
      <c r="E1139" s="89">
        <f>C1139-D1139</f>
        <v>0</v>
      </c>
      <c r="F1139" s="90" t="str">
        <f>IF(AND($C1139=0,D1139=0),"0.00%",IF($C1139=0,-1,IF(D1139=0,1,($C1139-D1139)/ABS(D1139))))</f>
        <v>0.00%</v>
      </c>
      <c r="G1139" s="89">
        <v>0</v>
      </c>
      <c r="H1139" s="89">
        <f>+C1139-G1139</f>
        <v>0</v>
      </c>
      <c r="I1139" s="90" t="str">
        <f>IF(AND($C1139=0,G1139=0),"0.00%",IF($C1139=0,-1,IF(G1139=0,1,($C1139-G1139)/ABS(G1139))))</f>
        <v>0.00%</v>
      </c>
      <c r="J1139" s="91"/>
      <c r="K1139" s="89">
        <v>0</v>
      </c>
      <c r="L1139" s="89">
        <v>0</v>
      </c>
      <c r="M1139" s="89">
        <f>K1139-L1139</f>
        <v>0</v>
      </c>
      <c r="N1139" s="90" t="str">
        <f>IF(AND($K1139=0,L1139=0),"0.00%",IF($K1139=0,-1,IF(L1139=0,1,($K1139-L1139)/ABS(L1139))))</f>
        <v>0.00%</v>
      </c>
      <c r="O1139" s="89">
        <v>0</v>
      </c>
      <c r="P1139" s="89">
        <f>+K1139-O1139</f>
        <v>0</v>
      </c>
      <c r="Q1139" s="90" t="str">
        <f>IF(AND($K1139=0,O1139=0),"0.00%",IF($K1139=0,-1,IF(O1139=0,1,($K1139-O1139)/ABS(O1139))))</f>
        <v>0.00%</v>
      </c>
      <c r="R1139" s="91"/>
      <c r="S1139" s="89">
        <v>0</v>
      </c>
      <c r="T1139" s="89">
        <f>+S1139-K1139</f>
        <v>0</v>
      </c>
      <c r="U1139" s="335">
        <f>IF(C1139=0,0,1)+IF(D1139=0,0,1)+IF(E1139=0,0,1)+IF(G1139=0,0,1)+IF(K1139=0,0,1)+IF(L1139=0,0,1)+IF(M1139=0,0,1)+IF(O1139=0,0,1)</f>
        <v>0</v>
      </c>
    </row>
    <row r="1140" spans="1:21" s="81" customFormat="1" ht="15" hidden="1">
      <c r="A1140" s="87" t="s">
        <v>1255</v>
      </c>
      <c r="B1140" s="88" t="s">
        <v>4704</v>
      </c>
      <c r="C1140" s="89">
        <v>0</v>
      </c>
      <c r="D1140" s="89">
        <v>0</v>
      </c>
      <c r="E1140" s="89">
        <f>C1140-D1140</f>
        <v>0</v>
      </c>
      <c r="F1140" s="90" t="str">
        <f>IF(AND($C1140=0,D1140=0),"0.00%",IF($C1140=0,-1,IF(D1140=0,1,($C1140-D1140)/ABS(D1140))))</f>
        <v>0.00%</v>
      </c>
      <c r="G1140" s="89">
        <v>0</v>
      </c>
      <c r="H1140" s="89">
        <f>+C1140-G1140</f>
        <v>0</v>
      </c>
      <c r="I1140" s="90" t="str">
        <f>IF(AND($C1140=0,G1140=0),"0.00%",IF($C1140=0,-1,IF(G1140=0,1,($C1140-G1140)/ABS(G1140))))</f>
        <v>0.00%</v>
      </c>
      <c r="J1140" s="91"/>
      <c r="K1140" s="89">
        <v>0</v>
      </c>
      <c r="L1140" s="89">
        <v>0</v>
      </c>
      <c r="M1140" s="89">
        <f>K1140-L1140</f>
        <v>0</v>
      </c>
      <c r="N1140" s="90" t="str">
        <f>IF(AND($K1140=0,L1140=0),"0.00%",IF($K1140=0,-1,IF(L1140=0,1,($K1140-L1140)/ABS(L1140))))</f>
        <v>0.00%</v>
      </c>
      <c r="O1140" s="89">
        <v>0</v>
      </c>
      <c r="P1140" s="89">
        <f>+K1140-O1140</f>
        <v>0</v>
      </c>
      <c r="Q1140" s="90" t="str">
        <f>IF(AND($K1140=0,O1140=0),"0.00%",IF($K1140=0,-1,IF(O1140=0,1,($K1140-O1140)/ABS(O1140))))</f>
        <v>0.00%</v>
      </c>
      <c r="R1140" s="91"/>
      <c r="S1140" s="89">
        <v>0</v>
      </c>
      <c r="T1140" s="89">
        <f>+S1140-K1140</f>
        <v>0</v>
      </c>
      <c r="U1140" s="335">
        <f>IF(C1140=0,0,1)+IF(D1140=0,0,1)+IF(E1140=0,0,1)+IF(G1140=0,0,1)+IF(K1140=0,0,1)+IF(L1140=0,0,1)+IF(M1140=0,0,1)+IF(O1140=0,0,1)</f>
        <v>0</v>
      </c>
    </row>
    <row r="1141" spans="1:21" s="81" customFormat="1" ht="15" hidden="1">
      <c r="A1141" s="87" t="s">
        <v>1256</v>
      </c>
      <c r="B1141" s="88" t="s">
        <v>4705</v>
      </c>
      <c r="C1141" s="89">
        <v>0</v>
      </c>
      <c r="D1141" s="89">
        <v>0</v>
      </c>
      <c r="E1141" s="89">
        <f>C1141-D1141</f>
        <v>0</v>
      </c>
      <c r="F1141" s="90" t="str">
        <f>IF(AND($C1141=0,D1141=0),"0.00%",IF($C1141=0,-1,IF(D1141=0,1,($C1141-D1141)/ABS(D1141))))</f>
        <v>0.00%</v>
      </c>
      <c r="G1141" s="89">
        <v>0</v>
      </c>
      <c r="H1141" s="89">
        <f>+C1141-G1141</f>
        <v>0</v>
      </c>
      <c r="I1141" s="90" t="str">
        <f>IF(AND($C1141=0,G1141=0),"0.00%",IF($C1141=0,-1,IF(G1141=0,1,($C1141-G1141)/ABS(G1141))))</f>
        <v>0.00%</v>
      </c>
      <c r="J1141" s="91"/>
      <c r="K1141" s="89">
        <v>0</v>
      </c>
      <c r="L1141" s="89">
        <v>0</v>
      </c>
      <c r="M1141" s="89">
        <f>K1141-L1141</f>
        <v>0</v>
      </c>
      <c r="N1141" s="90" t="str">
        <f>IF(AND($K1141=0,L1141=0),"0.00%",IF($K1141=0,-1,IF(L1141=0,1,($K1141-L1141)/ABS(L1141))))</f>
        <v>0.00%</v>
      </c>
      <c r="O1141" s="89">
        <v>0</v>
      </c>
      <c r="P1141" s="89">
        <f>+K1141-O1141</f>
        <v>0</v>
      </c>
      <c r="Q1141" s="90" t="str">
        <f>IF(AND($K1141=0,O1141=0),"0.00%",IF($K1141=0,-1,IF(O1141=0,1,($K1141-O1141)/ABS(O1141))))</f>
        <v>0.00%</v>
      </c>
      <c r="R1141" s="91"/>
      <c r="S1141" s="89">
        <v>0</v>
      </c>
      <c r="T1141" s="89">
        <f>+S1141-K1141</f>
        <v>0</v>
      </c>
      <c r="U1141" s="335">
        <f>IF(C1141=0,0,1)+IF(D1141=0,0,1)+IF(E1141=0,0,1)+IF(G1141=0,0,1)+IF(K1141=0,0,1)+IF(L1141=0,0,1)+IF(M1141=0,0,1)+IF(O1141=0,0,1)</f>
        <v>0</v>
      </c>
    </row>
    <row r="1142" spans="1:21" s="81" customFormat="1" ht="15" hidden="1">
      <c r="A1142" s="87" t="s">
        <v>1257</v>
      </c>
      <c r="B1142" s="88" t="s">
        <v>4706</v>
      </c>
      <c r="C1142" s="89">
        <v>0</v>
      </c>
      <c r="D1142" s="89">
        <v>0</v>
      </c>
      <c r="E1142" s="89">
        <f>C1142-D1142</f>
        <v>0</v>
      </c>
      <c r="F1142" s="90" t="str">
        <f>IF(AND($C1142=0,D1142=0),"0.00%",IF($C1142=0,-1,IF(D1142=0,1,($C1142-D1142)/ABS(D1142))))</f>
        <v>0.00%</v>
      </c>
      <c r="G1142" s="89">
        <v>0</v>
      </c>
      <c r="H1142" s="89">
        <f>+C1142-G1142</f>
        <v>0</v>
      </c>
      <c r="I1142" s="90" t="str">
        <f>IF(AND($C1142=0,G1142=0),"0.00%",IF($C1142=0,-1,IF(G1142=0,1,($C1142-G1142)/ABS(G1142))))</f>
        <v>0.00%</v>
      </c>
      <c r="J1142" s="91"/>
      <c r="K1142" s="89">
        <v>0</v>
      </c>
      <c r="L1142" s="89">
        <v>0</v>
      </c>
      <c r="M1142" s="89">
        <f>K1142-L1142</f>
        <v>0</v>
      </c>
      <c r="N1142" s="90" t="str">
        <f>IF(AND($K1142=0,L1142=0),"0.00%",IF($K1142=0,-1,IF(L1142=0,1,($K1142-L1142)/ABS(L1142))))</f>
        <v>0.00%</v>
      </c>
      <c r="O1142" s="89">
        <v>0</v>
      </c>
      <c r="P1142" s="89">
        <f>+K1142-O1142</f>
        <v>0</v>
      </c>
      <c r="Q1142" s="90" t="str">
        <f>IF(AND($K1142=0,O1142=0),"0.00%",IF($K1142=0,-1,IF(O1142=0,1,($K1142-O1142)/ABS(O1142))))</f>
        <v>0.00%</v>
      </c>
      <c r="R1142" s="91"/>
      <c r="S1142" s="89">
        <v>0</v>
      </c>
      <c r="T1142" s="89">
        <f>+S1142-K1142</f>
        <v>0</v>
      </c>
      <c r="U1142" s="335">
        <f>IF(C1142=0,0,1)+IF(D1142=0,0,1)+IF(E1142=0,0,1)+IF(G1142=0,0,1)+IF(K1142=0,0,1)+IF(L1142=0,0,1)+IF(M1142=0,0,1)+IF(O1142=0,0,1)</f>
        <v>0</v>
      </c>
    </row>
    <row r="1143" spans="1:21" s="81" customFormat="1" ht="15" hidden="1">
      <c r="A1143" s="87" t="s">
        <v>1258</v>
      </c>
      <c r="B1143" s="88" t="s">
        <v>4707</v>
      </c>
      <c r="C1143" s="89">
        <v>0</v>
      </c>
      <c r="D1143" s="89">
        <v>0</v>
      </c>
      <c r="E1143" s="89">
        <f>C1143-D1143</f>
        <v>0</v>
      </c>
      <c r="F1143" s="90" t="str">
        <f>IF(AND($C1143=0,D1143=0),"0.00%",IF($C1143=0,-1,IF(D1143=0,1,($C1143-D1143)/ABS(D1143))))</f>
        <v>0.00%</v>
      </c>
      <c r="G1143" s="89">
        <v>0</v>
      </c>
      <c r="H1143" s="89">
        <f>+C1143-G1143</f>
        <v>0</v>
      </c>
      <c r="I1143" s="90" t="str">
        <f>IF(AND($C1143=0,G1143=0),"0.00%",IF($C1143=0,-1,IF(G1143=0,1,($C1143-G1143)/ABS(G1143))))</f>
        <v>0.00%</v>
      </c>
      <c r="J1143" s="91"/>
      <c r="K1143" s="89">
        <v>0</v>
      </c>
      <c r="L1143" s="89">
        <v>0</v>
      </c>
      <c r="M1143" s="89">
        <f>K1143-L1143</f>
        <v>0</v>
      </c>
      <c r="N1143" s="90" t="str">
        <f>IF(AND($K1143=0,L1143=0),"0.00%",IF($K1143=0,-1,IF(L1143=0,1,($K1143-L1143)/ABS(L1143))))</f>
        <v>0.00%</v>
      </c>
      <c r="O1143" s="89">
        <v>0</v>
      </c>
      <c r="P1143" s="89">
        <f>+K1143-O1143</f>
        <v>0</v>
      </c>
      <c r="Q1143" s="90" t="str">
        <f>IF(AND($K1143=0,O1143=0),"0.00%",IF($K1143=0,-1,IF(O1143=0,1,($K1143-O1143)/ABS(O1143))))</f>
        <v>0.00%</v>
      </c>
      <c r="R1143" s="91"/>
      <c r="S1143" s="89">
        <v>0</v>
      </c>
      <c r="T1143" s="89">
        <f>+S1143-K1143</f>
        <v>0</v>
      </c>
      <c r="U1143" s="335">
        <f>IF(C1143=0,0,1)+IF(D1143=0,0,1)+IF(E1143=0,0,1)+IF(G1143=0,0,1)+IF(K1143=0,0,1)+IF(L1143=0,0,1)+IF(M1143=0,0,1)+IF(O1143=0,0,1)</f>
        <v>0</v>
      </c>
    </row>
    <row r="1144" spans="1:21" s="81" customFormat="1" ht="15" hidden="1">
      <c r="A1144" s="87" t="s">
        <v>1259</v>
      </c>
      <c r="B1144" s="88" t="s">
        <v>4708</v>
      </c>
      <c r="C1144" s="89">
        <v>0</v>
      </c>
      <c r="D1144" s="89">
        <v>0</v>
      </c>
      <c r="E1144" s="89">
        <f>C1144-D1144</f>
        <v>0</v>
      </c>
      <c r="F1144" s="90" t="str">
        <f>IF(AND($C1144=0,D1144=0),"0.00%",IF($C1144=0,-1,IF(D1144=0,1,($C1144-D1144)/ABS(D1144))))</f>
        <v>0.00%</v>
      </c>
      <c r="G1144" s="89">
        <v>0</v>
      </c>
      <c r="H1144" s="89">
        <f>+C1144-G1144</f>
        <v>0</v>
      </c>
      <c r="I1144" s="90" t="str">
        <f>IF(AND($C1144=0,G1144=0),"0.00%",IF($C1144=0,-1,IF(G1144=0,1,($C1144-G1144)/ABS(G1144))))</f>
        <v>0.00%</v>
      </c>
      <c r="J1144" s="91"/>
      <c r="K1144" s="89">
        <v>0</v>
      </c>
      <c r="L1144" s="89">
        <v>0</v>
      </c>
      <c r="M1144" s="89">
        <f>K1144-L1144</f>
        <v>0</v>
      </c>
      <c r="N1144" s="90" t="str">
        <f>IF(AND($K1144=0,L1144=0),"0.00%",IF($K1144=0,-1,IF(L1144=0,1,($K1144-L1144)/ABS(L1144))))</f>
        <v>0.00%</v>
      </c>
      <c r="O1144" s="89">
        <v>0</v>
      </c>
      <c r="P1144" s="89">
        <f>+K1144-O1144</f>
        <v>0</v>
      </c>
      <c r="Q1144" s="90" t="str">
        <f>IF(AND($K1144=0,O1144=0),"0.00%",IF($K1144=0,-1,IF(O1144=0,1,($K1144-O1144)/ABS(O1144))))</f>
        <v>0.00%</v>
      </c>
      <c r="R1144" s="91"/>
      <c r="S1144" s="89">
        <v>0</v>
      </c>
      <c r="T1144" s="89">
        <f>+S1144-K1144</f>
        <v>0</v>
      </c>
      <c r="U1144" s="335">
        <f>IF(C1144=0,0,1)+IF(D1144=0,0,1)+IF(E1144=0,0,1)+IF(G1144=0,0,1)+IF(K1144=0,0,1)+IF(L1144=0,0,1)+IF(M1144=0,0,1)+IF(O1144=0,0,1)</f>
        <v>0</v>
      </c>
    </row>
    <row r="1145" spans="1:21" s="81" customFormat="1" ht="15" hidden="1">
      <c r="A1145" s="87" t="s">
        <v>1260</v>
      </c>
      <c r="B1145" s="88" t="s">
        <v>4709</v>
      </c>
      <c r="C1145" s="89">
        <v>0</v>
      </c>
      <c r="D1145" s="89">
        <v>0</v>
      </c>
      <c r="E1145" s="89">
        <f>C1145-D1145</f>
        <v>0</v>
      </c>
      <c r="F1145" s="90" t="str">
        <f>IF(AND($C1145=0,D1145=0),"0.00%",IF($C1145=0,-1,IF(D1145=0,1,($C1145-D1145)/ABS(D1145))))</f>
        <v>0.00%</v>
      </c>
      <c r="G1145" s="89">
        <v>0</v>
      </c>
      <c r="H1145" s="89">
        <f>+C1145-G1145</f>
        <v>0</v>
      </c>
      <c r="I1145" s="90" t="str">
        <f>IF(AND($C1145=0,G1145=0),"0.00%",IF($C1145=0,-1,IF(G1145=0,1,($C1145-G1145)/ABS(G1145))))</f>
        <v>0.00%</v>
      </c>
      <c r="J1145" s="91"/>
      <c r="K1145" s="89">
        <v>0</v>
      </c>
      <c r="L1145" s="89">
        <v>0</v>
      </c>
      <c r="M1145" s="89">
        <f>K1145-L1145</f>
        <v>0</v>
      </c>
      <c r="N1145" s="90" t="str">
        <f>IF(AND($K1145=0,L1145=0),"0.00%",IF($K1145=0,-1,IF(L1145=0,1,($K1145-L1145)/ABS(L1145))))</f>
        <v>0.00%</v>
      </c>
      <c r="O1145" s="89">
        <v>0</v>
      </c>
      <c r="P1145" s="89">
        <f>+K1145-O1145</f>
        <v>0</v>
      </c>
      <c r="Q1145" s="90" t="str">
        <f>IF(AND($K1145=0,O1145=0),"0.00%",IF($K1145=0,-1,IF(O1145=0,1,($K1145-O1145)/ABS(O1145))))</f>
        <v>0.00%</v>
      </c>
      <c r="R1145" s="91"/>
      <c r="S1145" s="89">
        <v>0</v>
      </c>
      <c r="T1145" s="89">
        <f>+S1145-K1145</f>
        <v>0</v>
      </c>
      <c r="U1145" s="335">
        <f>IF(C1145=0,0,1)+IF(D1145=0,0,1)+IF(E1145=0,0,1)+IF(G1145=0,0,1)+IF(K1145=0,0,1)+IF(L1145=0,0,1)+IF(M1145=0,0,1)+IF(O1145=0,0,1)</f>
        <v>0</v>
      </c>
    </row>
    <row r="1146" spans="1:21" s="81" customFormat="1" ht="15" hidden="1">
      <c r="A1146" s="87" t="s">
        <v>1261</v>
      </c>
      <c r="B1146" s="88" t="s">
        <v>4710</v>
      </c>
      <c r="C1146" s="89">
        <v>0</v>
      </c>
      <c r="D1146" s="89">
        <v>0</v>
      </c>
      <c r="E1146" s="89">
        <f>C1146-D1146</f>
        <v>0</v>
      </c>
      <c r="F1146" s="90" t="str">
        <f>IF(AND($C1146=0,D1146=0),"0.00%",IF($C1146=0,-1,IF(D1146=0,1,($C1146-D1146)/ABS(D1146))))</f>
        <v>0.00%</v>
      </c>
      <c r="G1146" s="89">
        <v>0</v>
      </c>
      <c r="H1146" s="89">
        <f>+C1146-G1146</f>
        <v>0</v>
      </c>
      <c r="I1146" s="90" t="str">
        <f>IF(AND($C1146=0,G1146=0),"0.00%",IF($C1146=0,-1,IF(G1146=0,1,($C1146-G1146)/ABS(G1146))))</f>
        <v>0.00%</v>
      </c>
      <c r="J1146" s="91"/>
      <c r="K1146" s="89">
        <v>0</v>
      </c>
      <c r="L1146" s="89">
        <v>0</v>
      </c>
      <c r="M1146" s="89">
        <f>K1146-L1146</f>
        <v>0</v>
      </c>
      <c r="N1146" s="90" t="str">
        <f>IF(AND($K1146=0,L1146=0),"0.00%",IF($K1146=0,-1,IF(L1146=0,1,($K1146-L1146)/ABS(L1146))))</f>
        <v>0.00%</v>
      </c>
      <c r="O1146" s="89">
        <v>0</v>
      </c>
      <c r="P1146" s="89">
        <f>+K1146-O1146</f>
        <v>0</v>
      </c>
      <c r="Q1146" s="90" t="str">
        <f>IF(AND($K1146=0,O1146=0),"0.00%",IF($K1146=0,-1,IF(O1146=0,1,($K1146-O1146)/ABS(O1146))))</f>
        <v>0.00%</v>
      </c>
      <c r="R1146" s="91"/>
      <c r="S1146" s="89">
        <v>0</v>
      </c>
      <c r="T1146" s="89">
        <f>+S1146-K1146</f>
        <v>0</v>
      </c>
      <c r="U1146" s="335">
        <f>IF(C1146=0,0,1)+IF(D1146=0,0,1)+IF(E1146=0,0,1)+IF(G1146=0,0,1)+IF(K1146=0,0,1)+IF(L1146=0,0,1)+IF(M1146=0,0,1)+IF(O1146=0,0,1)</f>
        <v>0</v>
      </c>
    </row>
    <row r="1147" spans="1:21" s="81" customFormat="1" ht="15" hidden="1">
      <c r="A1147" s="87" t="s">
        <v>1262</v>
      </c>
      <c r="B1147" s="88" t="s">
        <v>4711</v>
      </c>
      <c r="C1147" s="89">
        <v>0</v>
      </c>
      <c r="D1147" s="89">
        <v>0</v>
      </c>
      <c r="E1147" s="89">
        <f>C1147-D1147</f>
        <v>0</v>
      </c>
      <c r="F1147" s="90" t="str">
        <f>IF(AND($C1147=0,D1147=0),"0.00%",IF($C1147=0,-1,IF(D1147=0,1,($C1147-D1147)/ABS(D1147))))</f>
        <v>0.00%</v>
      </c>
      <c r="G1147" s="89">
        <v>0</v>
      </c>
      <c r="H1147" s="89">
        <f>+C1147-G1147</f>
        <v>0</v>
      </c>
      <c r="I1147" s="90" t="str">
        <f>IF(AND($C1147=0,G1147=0),"0.00%",IF($C1147=0,-1,IF(G1147=0,1,($C1147-G1147)/ABS(G1147))))</f>
        <v>0.00%</v>
      </c>
      <c r="J1147" s="91"/>
      <c r="K1147" s="89">
        <v>0</v>
      </c>
      <c r="L1147" s="89">
        <v>0</v>
      </c>
      <c r="M1147" s="89">
        <f>K1147-L1147</f>
        <v>0</v>
      </c>
      <c r="N1147" s="90" t="str">
        <f>IF(AND($K1147=0,L1147=0),"0.00%",IF($K1147=0,-1,IF(L1147=0,1,($K1147-L1147)/ABS(L1147))))</f>
        <v>0.00%</v>
      </c>
      <c r="O1147" s="89">
        <v>0</v>
      </c>
      <c r="P1147" s="89">
        <f>+K1147-O1147</f>
        <v>0</v>
      </c>
      <c r="Q1147" s="90" t="str">
        <f>IF(AND($K1147=0,O1147=0),"0.00%",IF($K1147=0,-1,IF(O1147=0,1,($K1147-O1147)/ABS(O1147))))</f>
        <v>0.00%</v>
      </c>
      <c r="R1147" s="91"/>
      <c r="S1147" s="89">
        <v>0</v>
      </c>
      <c r="T1147" s="89">
        <f>+S1147-K1147</f>
        <v>0</v>
      </c>
      <c r="U1147" s="335">
        <f>IF(C1147=0,0,1)+IF(D1147=0,0,1)+IF(E1147=0,0,1)+IF(G1147=0,0,1)+IF(K1147=0,0,1)+IF(L1147=0,0,1)+IF(M1147=0,0,1)+IF(O1147=0,0,1)</f>
        <v>0</v>
      </c>
    </row>
    <row r="1148" spans="1:21" s="81" customFormat="1" ht="15" hidden="1">
      <c r="A1148" s="87" t="s">
        <v>1263</v>
      </c>
      <c r="B1148" s="88" t="s">
        <v>4712</v>
      </c>
      <c r="C1148" s="89">
        <v>0</v>
      </c>
      <c r="D1148" s="89">
        <v>0</v>
      </c>
      <c r="E1148" s="89">
        <f>C1148-D1148</f>
        <v>0</v>
      </c>
      <c r="F1148" s="90" t="str">
        <f>IF(AND($C1148=0,D1148=0),"0.00%",IF($C1148=0,-1,IF(D1148=0,1,($C1148-D1148)/ABS(D1148))))</f>
        <v>0.00%</v>
      </c>
      <c r="G1148" s="89">
        <v>0</v>
      </c>
      <c r="H1148" s="89">
        <f>+C1148-G1148</f>
        <v>0</v>
      </c>
      <c r="I1148" s="90" t="str">
        <f>IF(AND($C1148=0,G1148=0),"0.00%",IF($C1148=0,-1,IF(G1148=0,1,($C1148-G1148)/ABS(G1148))))</f>
        <v>0.00%</v>
      </c>
      <c r="J1148" s="91"/>
      <c r="K1148" s="89">
        <v>0</v>
      </c>
      <c r="L1148" s="89">
        <v>0</v>
      </c>
      <c r="M1148" s="89">
        <f>K1148-L1148</f>
        <v>0</v>
      </c>
      <c r="N1148" s="90" t="str">
        <f>IF(AND($K1148=0,L1148=0),"0.00%",IF($K1148=0,-1,IF(L1148=0,1,($K1148-L1148)/ABS(L1148))))</f>
        <v>0.00%</v>
      </c>
      <c r="O1148" s="89">
        <v>0</v>
      </c>
      <c r="P1148" s="89">
        <f>+K1148-O1148</f>
        <v>0</v>
      </c>
      <c r="Q1148" s="90" t="str">
        <f>IF(AND($K1148=0,O1148=0),"0.00%",IF($K1148=0,-1,IF(O1148=0,1,($K1148-O1148)/ABS(O1148))))</f>
        <v>0.00%</v>
      </c>
      <c r="R1148" s="91"/>
      <c r="S1148" s="89">
        <v>0</v>
      </c>
      <c r="T1148" s="89">
        <f>+S1148-K1148</f>
        <v>0</v>
      </c>
      <c r="U1148" s="335">
        <f>IF(C1148=0,0,1)+IF(D1148=0,0,1)+IF(E1148=0,0,1)+IF(G1148=0,0,1)+IF(K1148=0,0,1)+IF(L1148=0,0,1)+IF(M1148=0,0,1)+IF(O1148=0,0,1)</f>
        <v>0</v>
      </c>
    </row>
    <row r="1149" spans="1:21" s="81" customFormat="1" ht="15" hidden="1">
      <c r="A1149" s="87" t="s">
        <v>1264</v>
      </c>
      <c r="B1149" s="88" t="s">
        <v>4713</v>
      </c>
      <c r="C1149" s="89">
        <v>0</v>
      </c>
      <c r="D1149" s="89">
        <v>0</v>
      </c>
      <c r="E1149" s="89">
        <f>C1149-D1149</f>
        <v>0</v>
      </c>
      <c r="F1149" s="90" t="str">
        <f>IF(AND($C1149=0,D1149=0),"0.00%",IF($C1149=0,-1,IF(D1149=0,1,($C1149-D1149)/ABS(D1149))))</f>
        <v>0.00%</v>
      </c>
      <c r="G1149" s="89">
        <v>0</v>
      </c>
      <c r="H1149" s="89">
        <f>+C1149-G1149</f>
        <v>0</v>
      </c>
      <c r="I1149" s="90" t="str">
        <f>IF(AND($C1149=0,G1149=0),"0.00%",IF($C1149=0,-1,IF(G1149=0,1,($C1149-G1149)/ABS(G1149))))</f>
        <v>0.00%</v>
      </c>
      <c r="J1149" s="91"/>
      <c r="K1149" s="89">
        <v>0</v>
      </c>
      <c r="L1149" s="89">
        <v>0</v>
      </c>
      <c r="M1149" s="89">
        <f>K1149-L1149</f>
        <v>0</v>
      </c>
      <c r="N1149" s="90" t="str">
        <f>IF(AND($K1149=0,L1149=0),"0.00%",IF($K1149=0,-1,IF(L1149=0,1,($K1149-L1149)/ABS(L1149))))</f>
        <v>0.00%</v>
      </c>
      <c r="O1149" s="89">
        <v>0</v>
      </c>
      <c r="P1149" s="89">
        <f>+K1149-O1149</f>
        <v>0</v>
      </c>
      <c r="Q1149" s="90" t="str">
        <f>IF(AND($K1149=0,O1149=0),"0.00%",IF($K1149=0,-1,IF(O1149=0,1,($K1149-O1149)/ABS(O1149))))</f>
        <v>0.00%</v>
      </c>
      <c r="R1149" s="91"/>
      <c r="S1149" s="89">
        <v>0</v>
      </c>
      <c r="T1149" s="89">
        <f>+S1149-K1149</f>
        <v>0</v>
      </c>
      <c r="U1149" s="335">
        <f>IF(C1149=0,0,1)+IF(D1149=0,0,1)+IF(E1149=0,0,1)+IF(G1149=0,0,1)+IF(K1149=0,0,1)+IF(L1149=0,0,1)+IF(M1149=0,0,1)+IF(O1149=0,0,1)</f>
        <v>0</v>
      </c>
    </row>
    <row r="1150" spans="1:21" s="81" customFormat="1" ht="15" hidden="1">
      <c r="A1150" s="87" t="s">
        <v>1265</v>
      </c>
      <c r="B1150" s="88" t="s">
        <v>4714</v>
      </c>
      <c r="C1150" s="89">
        <v>0</v>
      </c>
      <c r="D1150" s="89">
        <v>0</v>
      </c>
      <c r="E1150" s="89">
        <f>C1150-D1150</f>
        <v>0</v>
      </c>
      <c r="F1150" s="90" t="str">
        <f>IF(AND($C1150=0,D1150=0),"0.00%",IF($C1150=0,-1,IF(D1150=0,1,($C1150-D1150)/ABS(D1150))))</f>
        <v>0.00%</v>
      </c>
      <c r="G1150" s="89">
        <v>0</v>
      </c>
      <c r="H1150" s="89">
        <f>+C1150-G1150</f>
        <v>0</v>
      </c>
      <c r="I1150" s="90" t="str">
        <f>IF(AND($C1150=0,G1150=0),"0.00%",IF($C1150=0,-1,IF(G1150=0,1,($C1150-G1150)/ABS(G1150))))</f>
        <v>0.00%</v>
      </c>
      <c r="J1150" s="91"/>
      <c r="K1150" s="89">
        <v>0</v>
      </c>
      <c r="L1150" s="89">
        <v>0</v>
      </c>
      <c r="M1150" s="89">
        <f>K1150-L1150</f>
        <v>0</v>
      </c>
      <c r="N1150" s="90" t="str">
        <f>IF(AND($K1150=0,L1150=0),"0.00%",IF($K1150=0,-1,IF(L1150=0,1,($K1150-L1150)/ABS(L1150))))</f>
        <v>0.00%</v>
      </c>
      <c r="O1150" s="89">
        <v>0</v>
      </c>
      <c r="P1150" s="89">
        <f>+K1150-O1150</f>
        <v>0</v>
      </c>
      <c r="Q1150" s="90" t="str">
        <f>IF(AND($K1150=0,O1150=0),"0.00%",IF($K1150=0,-1,IF(O1150=0,1,($K1150-O1150)/ABS(O1150))))</f>
        <v>0.00%</v>
      </c>
      <c r="R1150" s="91"/>
      <c r="S1150" s="89">
        <v>0</v>
      </c>
      <c r="T1150" s="89">
        <f>+S1150-K1150</f>
        <v>0</v>
      </c>
      <c r="U1150" s="335">
        <f>IF(C1150=0,0,1)+IF(D1150=0,0,1)+IF(E1150=0,0,1)+IF(G1150=0,0,1)+IF(K1150=0,0,1)+IF(L1150=0,0,1)+IF(M1150=0,0,1)+IF(O1150=0,0,1)</f>
        <v>0</v>
      </c>
    </row>
    <row r="1151" spans="1:21" s="81" customFormat="1" ht="15" hidden="1">
      <c r="A1151" s="87" t="s">
        <v>1266</v>
      </c>
      <c r="B1151" s="88" t="s">
        <v>4715</v>
      </c>
      <c r="C1151" s="89">
        <v>0</v>
      </c>
      <c r="D1151" s="89">
        <v>0</v>
      </c>
      <c r="E1151" s="89">
        <f>C1151-D1151</f>
        <v>0</v>
      </c>
      <c r="F1151" s="90" t="str">
        <f>IF(AND($C1151=0,D1151=0),"0.00%",IF($C1151=0,-1,IF(D1151=0,1,($C1151-D1151)/ABS(D1151))))</f>
        <v>0.00%</v>
      </c>
      <c r="G1151" s="89">
        <v>0</v>
      </c>
      <c r="H1151" s="89">
        <f>+C1151-G1151</f>
        <v>0</v>
      </c>
      <c r="I1151" s="90" t="str">
        <f>IF(AND($C1151=0,G1151=0),"0.00%",IF($C1151=0,-1,IF(G1151=0,1,($C1151-G1151)/ABS(G1151))))</f>
        <v>0.00%</v>
      </c>
      <c r="J1151" s="91"/>
      <c r="K1151" s="89">
        <v>0</v>
      </c>
      <c r="L1151" s="89">
        <v>0</v>
      </c>
      <c r="M1151" s="89">
        <f>K1151-L1151</f>
        <v>0</v>
      </c>
      <c r="N1151" s="90" t="str">
        <f>IF(AND($K1151=0,L1151=0),"0.00%",IF($K1151=0,-1,IF(L1151=0,1,($K1151-L1151)/ABS(L1151))))</f>
        <v>0.00%</v>
      </c>
      <c r="O1151" s="89">
        <v>0</v>
      </c>
      <c r="P1151" s="89">
        <f>+K1151-O1151</f>
        <v>0</v>
      </c>
      <c r="Q1151" s="90" t="str">
        <f>IF(AND($K1151=0,O1151=0),"0.00%",IF($K1151=0,-1,IF(O1151=0,1,($K1151-O1151)/ABS(O1151))))</f>
        <v>0.00%</v>
      </c>
      <c r="R1151" s="91"/>
      <c r="S1151" s="89">
        <v>0</v>
      </c>
      <c r="T1151" s="89">
        <f>+S1151-K1151</f>
        <v>0</v>
      </c>
      <c r="U1151" s="335">
        <f>IF(C1151=0,0,1)+IF(D1151=0,0,1)+IF(E1151=0,0,1)+IF(G1151=0,0,1)+IF(K1151=0,0,1)+IF(L1151=0,0,1)+IF(M1151=0,0,1)+IF(O1151=0,0,1)</f>
        <v>0</v>
      </c>
    </row>
    <row r="1152" spans="1:21" s="81" customFormat="1" ht="15" hidden="1">
      <c r="A1152" s="87" t="s">
        <v>1267</v>
      </c>
      <c r="B1152" s="88" t="s">
        <v>4716</v>
      </c>
      <c r="C1152" s="89">
        <v>0</v>
      </c>
      <c r="D1152" s="89">
        <v>0</v>
      </c>
      <c r="E1152" s="89">
        <f>C1152-D1152</f>
        <v>0</v>
      </c>
      <c r="F1152" s="90" t="str">
        <f>IF(AND($C1152=0,D1152=0),"0.00%",IF($C1152=0,-1,IF(D1152=0,1,($C1152-D1152)/ABS(D1152))))</f>
        <v>0.00%</v>
      </c>
      <c r="G1152" s="89">
        <v>0</v>
      </c>
      <c r="H1152" s="89">
        <f>+C1152-G1152</f>
        <v>0</v>
      </c>
      <c r="I1152" s="90" t="str">
        <f>IF(AND($C1152=0,G1152=0),"0.00%",IF($C1152=0,-1,IF(G1152=0,1,($C1152-G1152)/ABS(G1152))))</f>
        <v>0.00%</v>
      </c>
      <c r="J1152" s="91"/>
      <c r="K1152" s="89">
        <v>0</v>
      </c>
      <c r="L1152" s="89">
        <v>0</v>
      </c>
      <c r="M1152" s="89">
        <f>K1152-L1152</f>
        <v>0</v>
      </c>
      <c r="N1152" s="90" t="str">
        <f>IF(AND($K1152=0,L1152=0),"0.00%",IF($K1152=0,-1,IF(L1152=0,1,($K1152-L1152)/ABS(L1152))))</f>
        <v>0.00%</v>
      </c>
      <c r="O1152" s="89">
        <v>0</v>
      </c>
      <c r="P1152" s="89">
        <f>+K1152-O1152</f>
        <v>0</v>
      </c>
      <c r="Q1152" s="90" t="str">
        <f>IF(AND($K1152=0,O1152=0),"0.00%",IF($K1152=0,-1,IF(O1152=0,1,($K1152-O1152)/ABS(O1152))))</f>
        <v>0.00%</v>
      </c>
      <c r="R1152" s="91"/>
      <c r="S1152" s="89">
        <v>0</v>
      </c>
      <c r="T1152" s="89">
        <f>+S1152-K1152</f>
        <v>0</v>
      </c>
      <c r="U1152" s="335">
        <f>IF(C1152=0,0,1)+IF(D1152=0,0,1)+IF(E1152=0,0,1)+IF(G1152=0,0,1)+IF(K1152=0,0,1)+IF(L1152=0,0,1)+IF(M1152=0,0,1)+IF(O1152=0,0,1)</f>
        <v>0</v>
      </c>
    </row>
    <row r="1153" spans="1:21" s="81" customFormat="1" ht="15" hidden="1">
      <c r="A1153" s="87" t="s">
        <v>1268</v>
      </c>
      <c r="B1153" s="88" t="s">
        <v>4717</v>
      </c>
      <c r="C1153" s="89">
        <v>0</v>
      </c>
      <c r="D1153" s="89">
        <v>0</v>
      </c>
      <c r="E1153" s="89">
        <f>C1153-D1153</f>
        <v>0</v>
      </c>
      <c r="F1153" s="90" t="str">
        <f>IF(AND($C1153=0,D1153=0),"0.00%",IF($C1153=0,-1,IF(D1153=0,1,($C1153-D1153)/ABS(D1153))))</f>
        <v>0.00%</v>
      </c>
      <c r="G1153" s="89">
        <v>0</v>
      </c>
      <c r="H1153" s="89">
        <f>+C1153-G1153</f>
        <v>0</v>
      </c>
      <c r="I1153" s="90" t="str">
        <f>IF(AND($C1153=0,G1153=0),"0.00%",IF($C1153=0,-1,IF(G1153=0,1,($C1153-G1153)/ABS(G1153))))</f>
        <v>0.00%</v>
      </c>
      <c r="J1153" s="91"/>
      <c r="K1153" s="89">
        <v>0</v>
      </c>
      <c r="L1153" s="89">
        <v>0</v>
      </c>
      <c r="M1153" s="89">
        <f>K1153-L1153</f>
        <v>0</v>
      </c>
      <c r="N1153" s="90" t="str">
        <f>IF(AND($K1153=0,L1153=0),"0.00%",IF($K1153=0,-1,IF(L1153=0,1,($K1153-L1153)/ABS(L1153))))</f>
        <v>0.00%</v>
      </c>
      <c r="O1153" s="89">
        <v>0</v>
      </c>
      <c r="P1153" s="89">
        <f>+K1153-O1153</f>
        <v>0</v>
      </c>
      <c r="Q1153" s="90" t="str">
        <f>IF(AND($K1153=0,O1153=0),"0.00%",IF($K1153=0,-1,IF(O1153=0,1,($K1153-O1153)/ABS(O1153))))</f>
        <v>0.00%</v>
      </c>
      <c r="R1153" s="91"/>
      <c r="S1153" s="89">
        <v>0</v>
      </c>
      <c r="T1153" s="89">
        <f>+S1153-K1153</f>
        <v>0</v>
      </c>
      <c r="U1153" s="335">
        <f>IF(C1153=0,0,1)+IF(D1153=0,0,1)+IF(E1153=0,0,1)+IF(G1153=0,0,1)+IF(K1153=0,0,1)+IF(L1153=0,0,1)+IF(M1153=0,0,1)+IF(O1153=0,0,1)</f>
        <v>0</v>
      </c>
    </row>
    <row r="1154" spans="1:21" s="81" customFormat="1" ht="15" hidden="1">
      <c r="A1154" s="87" t="s">
        <v>1269</v>
      </c>
      <c r="B1154" s="88" t="s">
        <v>4718</v>
      </c>
      <c r="C1154" s="89">
        <v>0</v>
      </c>
      <c r="D1154" s="89">
        <v>0</v>
      </c>
      <c r="E1154" s="89">
        <f>C1154-D1154</f>
        <v>0</v>
      </c>
      <c r="F1154" s="90" t="str">
        <f>IF(AND($C1154=0,D1154=0),"0.00%",IF($C1154=0,-1,IF(D1154=0,1,($C1154-D1154)/ABS(D1154))))</f>
        <v>0.00%</v>
      </c>
      <c r="G1154" s="89">
        <v>0</v>
      </c>
      <c r="H1154" s="89">
        <f>+C1154-G1154</f>
        <v>0</v>
      </c>
      <c r="I1154" s="90" t="str">
        <f>IF(AND($C1154=0,G1154=0),"0.00%",IF($C1154=0,-1,IF(G1154=0,1,($C1154-G1154)/ABS(G1154))))</f>
        <v>0.00%</v>
      </c>
      <c r="J1154" s="91"/>
      <c r="K1154" s="89">
        <v>0</v>
      </c>
      <c r="L1154" s="89">
        <v>0</v>
      </c>
      <c r="M1154" s="89">
        <f>K1154-L1154</f>
        <v>0</v>
      </c>
      <c r="N1154" s="90" t="str">
        <f>IF(AND($K1154=0,L1154=0),"0.00%",IF($K1154=0,-1,IF(L1154=0,1,($K1154-L1154)/ABS(L1154))))</f>
        <v>0.00%</v>
      </c>
      <c r="O1154" s="89">
        <v>0</v>
      </c>
      <c r="P1154" s="89">
        <f>+K1154-O1154</f>
        <v>0</v>
      </c>
      <c r="Q1154" s="90" t="str">
        <f>IF(AND($K1154=0,O1154=0),"0.00%",IF($K1154=0,-1,IF(O1154=0,1,($K1154-O1154)/ABS(O1154))))</f>
        <v>0.00%</v>
      </c>
      <c r="R1154" s="91"/>
      <c r="S1154" s="89">
        <v>0</v>
      </c>
      <c r="T1154" s="89">
        <f>+S1154-K1154</f>
        <v>0</v>
      </c>
      <c r="U1154" s="335">
        <f>IF(C1154=0,0,1)+IF(D1154=0,0,1)+IF(E1154=0,0,1)+IF(G1154=0,0,1)+IF(K1154=0,0,1)+IF(L1154=0,0,1)+IF(M1154=0,0,1)+IF(O1154=0,0,1)</f>
        <v>0</v>
      </c>
    </row>
    <row r="1155" spans="1:21" s="81" customFormat="1" ht="15" hidden="1">
      <c r="A1155" s="87" t="s">
        <v>1270</v>
      </c>
      <c r="B1155" s="88" t="s">
        <v>4719</v>
      </c>
      <c r="C1155" s="89">
        <v>0</v>
      </c>
      <c r="D1155" s="89">
        <v>0</v>
      </c>
      <c r="E1155" s="89">
        <f>C1155-D1155</f>
        <v>0</v>
      </c>
      <c r="F1155" s="90" t="str">
        <f>IF(AND($C1155=0,D1155=0),"0.00%",IF($C1155=0,-1,IF(D1155=0,1,($C1155-D1155)/ABS(D1155))))</f>
        <v>0.00%</v>
      </c>
      <c r="G1155" s="89">
        <v>0</v>
      </c>
      <c r="H1155" s="89">
        <f>+C1155-G1155</f>
        <v>0</v>
      </c>
      <c r="I1155" s="90" t="str">
        <f>IF(AND($C1155=0,G1155=0),"0.00%",IF($C1155=0,-1,IF(G1155=0,1,($C1155-G1155)/ABS(G1155))))</f>
        <v>0.00%</v>
      </c>
      <c r="J1155" s="91"/>
      <c r="K1155" s="89">
        <v>0</v>
      </c>
      <c r="L1155" s="89">
        <v>0</v>
      </c>
      <c r="M1155" s="89">
        <f>K1155-L1155</f>
        <v>0</v>
      </c>
      <c r="N1155" s="90" t="str">
        <f>IF(AND($K1155=0,L1155=0),"0.00%",IF($K1155=0,-1,IF(L1155=0,1,($K1155-L1155)/ABS(L1155))))</f>
        <v>0.00%</v>
      </c>
      <c r="O1155" s="89">
        <v>0</v>
      </c>
      <c r="P1155" s="89">
        <f>+K1155-O1155</f>
        <v>0</v>
      </c>
      <c r="Q1155" s="90" t="str">
        <f>IF(AND($K1155=0,O1155=0),"0.00%",IF($K1155=0,-1,IF(O1155=0,1,($K1155-O1155)/ABS(O1155))))</f>
        <v>0.00%</v>
      </c>
      <c r="R1155" s="91"/>
      <c r="S1155" s="89">
        <v>0</v>
      </c>
      <c r="T1155" s="89">
        <f>+S1155-K1155</f>
        <v>0</v>
      </c>
      <c r="U1155" s="335">
        <f>IF(C1155=0,0,1)+IF(D1155=0,0,1)+IF(E1155=0,0,1)+IF(G1155=0,0,1)+IF(K1155=0,0,1)+IF(L1155=0,0,1)+IF(M1155=0,0,1)+IF(O1155=0,0,1)</f>
        <v>0</v>
      </c>
    </row>
    <row r="1156" spans="1:21" s="81" customFormat="1" ht="15" hidden="1">
      <c r="A1156" s="87" t="s">
        <v>1271</v>
      </c>
      <c r="B1156" s="88" t="s">
        <v>4720</v>
      </c>
      <c r="C1156" s="89">
        <v>0</v>
      </c>
      <c r="D1156" s="89">
        <v>0</v>
      </c>
      <c r="E1156" s="89">
        <f>C1156-D1156</f>
        <v>0</v>
      </c>
      <c r="F1156" s="90" t="str">
        <f>IF(AND($C1156=0,D1156=0),"0.00%",IF($C1156=0,-1,IF(D1156=0,1,($C1156-D1156)/ABS(D1156))))</f>
        <v>0.00%</v>
      </c>
      <c r="G1156" s="89">
        <v>0</v>
      </c>
      <c r="H1156" s="89">
        <f>+C1156-G1156</f>
        <v>0</v>
      </c>
      <c r="I1156" s="90" t="str">
        <f>IF(AND($C1156=0,G1156=0),"0.00%",IF($C1156=0,-1,IF(G1156=0,1,($C1156-G1156)/ABS(G1156))))</f>
        <v>0.00%</v>
      </c>
      <c r="J1156" s="91"/>
      <c r="K1156" s="89">
        <v>0</v>
      </c>
      <c r="L1156" s="89">
        <v>0</v>
      </c>
      <c r="M1156" s="89">
        <f>K1156-L1156</f>
        <v>0</v>
      </c>
      <c r="N1156" s="90" t="str">
        <f>IF(AND($K1156=0,L1156=0),"0.00%",IF($K1156=0,-1,IF(L1156=0,1,($K1156-L1156)/ABS(L1156))))</f>
        <v>0.00%</v>
      </c>
      <c r="O1156" s="89">
        <v>0</v>
      </c>
      <c r="P1156" s="89">
        <f>+K1156-O1156</f>
        <v>0</v>
      </c>
      <c r="Q1156" s="90" t="str">
        <f>IF(AND($K1156=0,O1156=0),"0.00%",IF($K1156=0,-1,IF(O1156=0,1,($K1156-O1156)/ABS(O1156))))</f>
        <v>0.00%</v>
      </c>
      <c r="R1156" s="91"/>
      <c r="S1156" s="89">
        <v>0</v>
      </c>
      <c r="T1156" s="89">
        <f>+S1156-K1156</f>
        <v>0</v>
      </c>
      <c r="U1156" s="335">
        <f>IF(C1156=0,0,1)+IF(D1156=0,0,1)+IF(E1156=0,0,1)+IF(G1156=0,0,1)+IF(K1156=0,0,1)+IF(L1156=0,0,1)+IF(M1156=0,0,1)+IF(O1156=0,0,1)</f>
        <v>0</v>
      </c>
    </row>
    <row r="1157" spans="1:21" s="81" customFormat="1" ht="15" hidden="1">
      <c r="A1157" s="87" t="s">
        <v>1272</v>
      </c>
      <c r="B1157" s="88" t="s">
        <v>4721</v>
      </c>
      <c r="C1157" s="89">
        <v>0</v>
      </c>
      <c r="D1157" s="89">
        <v>0</v>
      </c>
      <c r="E1157" s="89">
        <f>C1157-D1157</f>
        <v>0</v>
      </c>
      <c r="F1157" s="90" t="str">
        <f>IF(AND($C1157=0,D1157=0),"0.00%",IF($C1157=0,-1,IF(D1157=0,1,($C1157-D1157)/ABS(D1157))))</f>
        <v>0.00%</v>
      </c>
      <c r="G1157" s="89">
        <v>0</v>
      </c>
      <c r="H1157" s="89">
        <f>+C1157-G1157</f>
        <v>0</v>
      </c>
      <c r="I1157" s="90" t="str">
        <f>IF(AND($C1157=0,G1157=0),"0.00%",IF($C1157=0,-1,IF(G1157=0,1,($C1157-G1157)/ABS(G1157))))</f>
        <v>0.00%</v>
      </c>
      <c r="J1157" s="91"/>
      <c r="K1157" s="89">
        <v>0</v>
      </c>
      <c r="L1157" s="89">
        <v>0</v>
      </c>
      <c r="M1157" s="89">
        <f>K1157-L1157</f>
        <v>0</v>
      </c>
      <c r="N1157" s="90" t="str">
        <f>IF(AND($K1157=0,L1157=0),"0.00%",IF($K1157=0,-1,IF(L1157=0,1,($K1157-L1157)/ABS(L1157))))</f>
        <v>0.00%</v>
      </c>
      <c r="O1157" s="89">
        <v>0</v>
      </c>
      <c r="P1157" s="89">
        <f>+K1157-O1157</f>
        <v>0</v>
      </c>
      <c r="Q1157" s="90" t="str">
        <f>IF(AND($K1157=0,O1157=0),"0.00%",IF($K1157=0,-1,IF(O1157=0,1,($K1157-O1157)/ABS(O1157))))</f>
        <v>0.00%</v>
      </c>
      <c r="R1157" s="91"/>
      <c r="S1157" s="89">
        <v>0</v>
      </c>
      <c r="T1157" s="89">
        <f>+S1157-K1157</f>
        <v>0</v>
      </c>
      <c r="U1157" s="335">
        <f>IF(C1157=0,0,1)+IF(D1157=0,0,1)+IF(E1157=0,0,1)+IF(G1157=0,0,1)+IF(K1157=0,0,1)+IF(L1157=0,0,1)+IF(M1157=0,0,1)+IF(O1157=0,0,1)</f>
        <v>0</v>
      </c>
    </row>
    <row r="1158" spans="1:21" s="81" customFormat="1" ht="15" hidden="1">
      <c r="A1158" s="87" t="s">
        <v>1273</v>
      </c>
      <c r="B1158" s="88" t="s">
        <v>4560</v>
      </c>
      <c r="C1158" s="89">
        <v>0</v>
      </c>
      <c r="D1158" s="89">
        <v>0</v>
      </c>
      <c r="E1158" s="89">
        <f>C1158-D1158</f>
        <v>0</v>
      </c>
      <c r="F1158" s="90" t="str">
        <f>IF(AND($C1158=0,D1158=0),"0.00%",IF($C1158=0,-1,IF(D1158=0,1,($C1158-D1158)/ABS(D1158))))</f>
        <v>0.00%</v>
      </c>
      <c r="G1158" s="89">
        <v>0</v>
      </c>
      <c r="H1158" s="89">
        <f>+C1158-G1158</f>
        <v>0</v>
      </c>
      <c r="I1158" s="90" t="str">
        <f>IF(AND($C1158=0,G1158=0),"0.00%",IF($C1158=0,-1,IF(G1158=0,1,($C1158-G1158)/ABS(G1158))))</f>
        <v>0.00%</v>
      </c>
      <c r="J1158" s="91"/>
      <c r="K1158" s="89">
        <v>0</v>
      </c>
      <c r="L1158" s="89">
        <v>0</v>
      </c>
      <c r="M1158" s="89">
        <f>K1158-L1158</f>
        <v>0</v>
      </c>
      <c r="N1158" s="90" t="str">
        <f>IF(AND($K1158=0,L1158=0),"0.00%",IF($K1158=0,-1,IF(L1158=0,1,($K1158-L1158)/ABS(L1158))))</f>
        <v>0.00%</v>
      </c>
      <c r="O1158" s="89">
        <v>0</v>
      </c>
      <c r="P1158" s="89">
        <f>+K1158-O1158</f>
        <v>0</v>
      </c>
      <c r="Q1158" s="90" t="str">
        <f>IF(AND($K1158=0,O1158=0),"0.00%",IF($K1158=0,-1,IF(O1158=0,1,($K1158-O1158)/ABS(O1158))))</f>
        <v>0.00%</v>
      </c>
      <c r="R1158" s="91"/>
      <c r="S1158" s="89">
        <v>0</v>
      </c>
      <c r="T1158" s="89">
        <f>+S1158-K1158</f>
        <v>0</v>
      </c>
      <c r="U1158" s="335">
        <f>IF(C1158=0,0,1)+IF(D1158=0,0,1)+IF(E1158=0,0,1)+IF(G1158=0,0,1)+IF(K1158=0,0,1)+IF(L1158=0,0,1)+IF(M1158=0,0,1)+IF(O1158=0,0,1)</f>
        <v>0</v>
      </c>
    </row>
    <row r="1159" spans="1:21" s="81" customFormat="1" ht="15" hidden="1">
      <c r="A1159" s="87" t="s">
        <v>1274</v>
      </c>
      <c r="B1159" s="88" t="s">
        <v>4722</v>
      </c>
      <c r="C1159" s="89">
        <v>0</v>
      </c>
      <c r="D1159" s="89">
        <v>0</v>
      </c>
      <c r="E1159" s="89">
        <f>C1159-D1159</f>
        <v>0</v>
      </c>
      <c r="F1159" s="90" t="str">
        <f>IF(AND($C1159=0,D1159=0),"0.00%",IF($C1159=0,-1,IF(D1159=0,1,($C1159-D1159)/ABS(D1159))))</f>
        <v>0.00%</v>
      </c>
      <c r="G1159" s="89">
        <v>0</v>
      </c>
      <c r="H1159" s="89">
        <f>+C1159-G1159</f>
        <v>0</v>
      </c>
      <c r="I1159" s="90" t="str">
        <f>IF(AND($C1159=0,G1159=0),"0.00%",IF($C1159=0,-1,IF(G1159=0,1,($C1159-G1159)/ABS(G1159))))</f>
        <v>0.00%</v>
      </c>
      <c r="J1159" s="91"/>
      <c r="K1159" s="89">
        <v>0</v>
      </c>
      <c r="L1159" s="89">
        <v>0</v>
      </c>
      <c r="M1159" s="89">
        <f>K1159-L1159</f>
        <v>0</v>
      </c>
      <c r="N1159" s="90" t="str">
        <f>IF(AND($K1159=0,L1159=0),"0.00%",IF($K1159=0,-1,IF(L1159=0,1,($K1159-L1159)/ABS(L1159))))</f>
        <v>0.00%</v>
      </c>
      <c r="O1159" s="89">
        <v>0</v>
      </c>
      <c r="P1159" s="89">
        <f>+K1159-O1159</f>
        <v>0</v>
      </c>
      <c r="Q1159" s="90" t="str">
        <f>IF(AND($K1159=0,O1159=0),"0.00%",IF($K1159=0,-1,IF(O1159=0,1,($K1159-O1159)/ABS(O1159))))</f>
        <v>0.00%</v>
      </c>
      <c r="R1159" s="91"/>
      <c r="S1159" s="89">
        <v>0</v>
      </c>
      <c r="T1159" s="89">
        <f>+S1159-K1159</f>
        <v>0</v>
      </c>
      <c r="U1159" s="335">
        <f>IF(C1159=0,0,1)+IF(D1159=0,0,1)+IF(E1159=0,0,1)+IF(G1159=0,0,1)+IF(K1159=0,0,1)+IF(L1159=0,0,1)+IF(M1159=0,0,1)+IF(O1159=0,0,1)</f>
        <v>0</v>
      </c>
    </row>
    <row r="1160" spans="1:21" s="81" customFormat="1" ht="15" hidden="1">
      <c r="A1160" s="87" t="s">
        <v>1275</v>
      </c>
      <c r="B1160" s="88" t="s">
        <v>4723</v>
      </c>
      <c r="C1160" s="89">
        <v>0</v>
      </c>
      <c r="D1160" s="89">
        <v>0</v>
      </c>
      <c r="E1160" s="89">
        <f>C1160-D1160</f>
        <v>0</v>
      </c>
      <c r="F1160" s="90" t="str">
        <f>IF(AND($C1160=0,D1160=0),"0.00%",IF($C1160=0,-1,IF(D1160=0,1,($C1160-D1160)/ABS(D1160))))</f>
        <v>0.00%</v>
      </c>
      <c r="G1160" s="89">
        <v>0</v>
      </c>
      <c r="H1160" s="89">
        <f>+C1160-G1160</f>
        <v>0</v>
      </c>
      <c r="I1160" s="90" t="str">
        <f>IF(AND($C1160=0,G1160=0),"0.00%",IF($C1160=0,-1,IF(G1160=0,1,($C1160-G1160)/ABS(G1160))))</f>
        <v>0.00%</v>
      </c>
      <c r="J1160" s="91"/>
      <c r="K1160" s="89">
        <v>0</v>
      </c>
      <c r="L1160" s="89">
        <v>0</v>
      </c>
      <c r="M1160" s="89">
        <f>K1160-L1160</f>
        <v>0</v>
      </c>
      <c r="N1160" s="90" t="str">
        <f>IF(AND($K1160=0,L1160=0),"0.00%",IF($K1160=0,-1,IF(L1160=0,1,($K1160-L1160)/ABS(L1160))))</f>
        <v>0.00%</v>
      </c>
      <c r="O1160" s="89">
        <v>0</v>
      </c>
      <c r="P1160" s="89">
        <f>+K1160-O1160</f>
        <v>0</v>
      </c>
      <c r="Q1160" s="90" t="str">
        <f>IF(AND($K1160=0,O1160=0),"0.00%",IF($K1160=0,-1,IF(O1160=0,1,($K1160-O1160)/ABS(O1160))))</f>
        <v>0.00%</v>
      </c>
      <c r="R1160" s="91"/>
      <c r="S1160" s="89">
        <v>0</v>
      </c>
      <c r="T1160" s="89">
        <f>+S1160-K1160</f>
        <v>0</v>
      </c>
      <c r="U1160" s="335">
        <f>IF(C1160=0,0,1)+IF(D1160=0,0,1)+IF(E1160=0,0,1)+IF(G1160=0,0,1)+IF(K1160=0,0,1)+IF(L1160=0,0,1)+IF(M1160=0,0,1)+IF(O1160=0,0,1)</f>
        <v>0</v>
      </c>
    </row>
    <row r="1161" spans="1:21" s="81" customFormat="1" ht="15" hidden="1">
      <c r="A1161" s="87" t="s">
        <v>1276</v>
      </c>
      <c r="B1161" s="88" t="s">
        <v>4724</v>
      </c>
      <c r="C1161" s="89">
        <v>0</v>
      </c>
      <c r="D1161" s="89">
        <v>0</v>
      </c>
      <c r="E1161" s="89">
        <f>C1161-D1161</f>
        <v>0</v>
      </c>
      <c r="F1161" s="90" t="str">
        <f>IF(AND($C1161=0,D1161=0),"0.00%",IF($C1161=0,-1,IF(D1161=0,1,($C1161-D1161)/ABS(D1161))))</f>
        <v>0.00%</v>
      </c>
      <c r="G1161" s="89">
        <v>0</v>
      </c>
      <c r="H1161" s="89">
        <f>+C1161-G1161</f>
        <v>0</v>
      </c>
      <c r="I1161" s="90" t="str">
        <f>IF(AND($C1161=0,G1161=0),"0.00%",IF($C1161=0,-1,IF(G1161=0,1,($C1161-G1161)/ABS(G1161))))</f>
        <v>0.00%</v>
      </c>
      <c r="J1161" s="91"/>
      <c r="K1161" s="89">
        <v>0</v>
      </c>
      <c r="L1161" s="89">
        <v>0</v>
      </c>
      <c r="M1161" s="89">
        <f>K1161-L1161</f>
        <v>0</v>
      </c>
      <c r="N1161" s="90" t="str">
        <f>IF(AND($K1161=0,L1161=0),"0.00%",IF($K1161=0,-1,IF(L1161=0,1,($K1161-L1161)/ABS(L1161))))</f>
        <v>0.00%</v>
      </c>
      <c r="O1161" s="89">
        <v>0</v>
      </c>
      <c r="P1161" s="89">
        <f>+K1161-O1161</f>
        <v>0</v>
      </c>
      <c r="Q1161" s="90" t="str">
        <f>IF(AND($K1161=0,O1161=0),"0.00%",IF($K1161=0,-1,IF(O1161=0,1,($K1161-O1161)/ABS(O1161))))</f>
        <v>0.00%</v>
      </c>
      <c r="R1161" s="91"/>
      <c r="S1161" s="89">
        <v>0</v>
      </c>
      <c r="T1161" s="89">
        <f>+S1161-K1161</f>
        <v>0</v>
      </c>
      <c r="U1161" s="335">
        <f>IF(C1161=0,0,1)+IF(D1161=0,0,1)+IF(E1161=0,0,1)+IF(G1161=0,0,1)+IF(K1161=0,0,1)+IF(L1161=0,0,1)+IF(M1161=0,0,1)+IF(O1161=0,0,1)</f>
        <v>0</v>
      </c>
    </row>
    <row r="1162" spans="1:21" s="81" customFormat="1" ht="15" hidden="1">
      <c r="A1162" s="87" t="s">
        <v>1277</v>
      </c>
      <c r="B1162" s="88" t="s">
        <v>4725</v>
      </c>
      <c r="C1162" s="89">
        <v>0</v>
      </c>
      <c r="D1162" s="89">
        <v>0</v>
      </c>
      <c r="E1162" s="89">
        <f>C1162-D1162</f>
        <v>0</v>
      </c>
      <c r="F1162" s="90" t="str">
        <f>IF(AND($C1162=0,D1162=0),"0.00%",IF($C1162=0,-1,IF(D1162=0,1,($C1162-D1162)/ABS(D1162))))</f>
        <v>0.00%</v>
      </c>
      <c r="G1162" s="89">
        <v>0</v>
      </c>
      <c r="H1162" s="89">
        <f>+C1162-G1162</f>
        <v>0</v>
      </c>
      <c r="I1162" s="90" t="str">
        <f>IF(AND($C1162=0,G1162=0),"0.00%",IF($C1162=0,-1,IF(G1162=0,1,($C1162-G1162)/ABS(G1162))))</f>
        <v>0.00%</v>
      </c>
      <c r="J1162" s="91"/>
      <c r="K1162" s="89">
        <v>0</v>
      </c>
      <c r="L1162" s="89">
        <v>0</v>
      </c>
      <c r="M1162" s="89">
        <f>K1162-L1162</f>
        <v>0</v>
      </c>
      <c r="N1162" s="90" t="str">
        <f>IF(AND($K1162=0,L1162=0),"0.00%",IF($K1162=0,-1,IF(L1162=0,1,($K1162-L1162)/ABS(L1162))))</f>
        <v>0.00%</v>
      </c>
      <c r="O1162" s="89">
        <v>0</v>
      </c>
      <c r="P1162" s="89">
        <f>+K1162-O1162</f>
        <v>0</v>
      </c>
      <c r="Q1162" s="90" t="str">
        <f>IF(AND($K1162=0,O1162=0),"0.00%",IF($K1162=0,-1,IF(O1162=0,1,($K1162-O1162)/ABS(O1162))))</f>
        <v>0.00%</v>
      </c>
      <c r="R1162" s="91"/>
      <c r="S1162" s="89">
        <v>0</v>
      </c>
      <c r="T1162" s="89">
        <f>+S1162-K1162</f>
        <v>0</v>
      </c>
      <c r="U1162" s="335">
        <f>IF(C1162=0,0,1)+IF(D1162=0,0,1)+IF(E1162=0,0,1)+IF(G1162=0,0,1)+IF(K1162=0,0,1)+IF(L1162=0,0,1)+IF(M1162=0,0,1)+IF(O1162=0,0,1)</f>
        <v>0</v>
      </c>
    </row>
    <row r="1163" spans="1:21" s="81" customFormat="1" ht="15" hidden="1">
      <c r="A1163" s="87" t="s">
        <v>1278</v>
      </c>
      <c r="B1163" s="88" t="s">
        <v>4726</v>
      </c>
      <c r="C1163" s="89">
        <v>0</v>
      </c>
      <c r="D1163" s="89">
        <v>0</v>
      </c>
      <c r="E1163" s="89">
        <f>C1163-D1163</f>
        <v>0</v>
      </c>
      <c r="F1163" s="90" t="str">
        <f>IF(AND($C1163=0,D1163=0),"0.00%",IF($C1163=0,-1,IF(D1163=0,1,($C1163-D1163)/ABS(D1163))))</f>
        <v>0.00%</v>
      </c>
      <c r="G1163" s="89">
        <v>0</v>
      </c>
      <c r="H1163" s="89">
        <f>+C1163-G1163</f>
        <v>0</v>
      </c>
      <c r="I1163" s="90" t="str">
        <f>IF(AND($C1163=0,G1163=0),"0.00%",IF($C1163=0,-1,IF(G1163=0,1,($C1163-G1163)/ABS(G1163))))</f>
        <v>0.00%</v>
      </c>
      <c r="J1163" s="91"/>
      <c r="K1163" s="89">
        <v>0</v>
      </c>
      <c r="L1163" s="89">
        <v>0</v>
      </c>
      <c r="M1163" s="89">
        <f>K1163-L1163</f>
        <v>0</v>
      </c>
      <c r="N1163" s="90" t="str">
        <f>IF(AND($K1163=0,L1163=0),"0.00%",IF($K1163=0,-1,IF(L1163=0,1,($K1163-L1163)/ABS(L1163))))</f>
        <v>0.00%</v>
      </c>
      <c r="O1163" s="89">
        <v>0</v>
      </c>
      <c r="P1163" s="89">
        <f>+K1163-O1163</f>
        <v>0</v>
      </c>
      <c r="Q1163" s="90" t="str">
        <f>IF(AND($K1163=0,O1163=0),"0.00%",IF($K1163=0,-1,IF(O1163=0,1,($K1163-O1163)/ABS(O1163))))</f>
        <v>0.00%</v>
      </c>
      <c r="R1163" s="91"/>
      <c r="S1163" s="89">
        <v>0</v>
      </c>
      <c r="T1163" s="89">
        <f>+S1163-K1163</f>
        <v>0</v>
      </c>
      <c r="U1163" s="335">
        <f>IF(C1163=0,0,1)+IF(D1163=0,0,1)+IF(E1163=0,0,1)+IF(G1163=0,0,1)+IF(K1163=0,0,1)+IF(L1163=0,0,1)+IF(M1163=0,0,1)+IF(O1163=0,0,1)</f>
        <v>0</v>
      </c>
    </row>
    <row r="1164" spans="1:21" s="81" customFormat="1" ht="15" hidden="1">
      <c r="A1164" s="87" t="s">
        <v>1279</v>
      </c>
      <c r="B1164" s="88" t="s">
        <v>4727</v>
      </c>
      <c r="C1164" s="89">
        <v>0</v>
      </c>
      <c r="D1164" s="89">
        <v>0</v>
      </c>
      <c r="E1164" s="89">
        <f>C1164-D1164</f>
        <v>0</v>
      </c>
      <c r="F1164" s="90" t="str">
        <f>IF(AND($C1164=0,D1164=0),"0.00%",IF($C1164=0,-1,IF(D1164=0,1,($C1164-D1164)/ABS(D1164))))</f>
        <v>0.00%</v>
      </c>
      <c r="G1164" s="89">
        <v>0</v>
      </c>
      <c r="H1164" s="89">
        <f>+C1164-G1164</f>
        <v>0</v>
      </c>
      <c r="I1164" s="90" t="str">
        <f>IF(AND($C1164=0,G1164=0),"0.00%",IF($C1164=0,-1,IF(G1164=0,1,($C1164-G1164)/ABS(G1164))))</f>
        <v>0.00%</v>
      </c>
      <c r="J1164" s="91"/>
      <c r="K1164" s="89">
        <v>0</v>
      </c>
      <c r="L1164" s="89">
        <v>0</v>
      </c>
      <c r="M1164" s="89">
        <f>K1164-L1164</f>
        <v>0</v>
      </c>
      <c r="N1164" s="90" t="str">
        <f>IF(AND($K1164=0,L1164=0),"0.00%",IF($K1164=0,-1,IF(L1164=0,1,($K1164-L1164)/ABS(L1164))))</f>
        <v>0.00%</v>
      </c>
      <c r="O1164" s="89">
        <v>0</v>
      </c>
      <c r="P1164" s="89">
        <f>+K1164-O1164</f>
        <v>0</v>
      </c>
      <c r="Q1164" s="90" t="str">
        <f>IF(AND($K1164=0,O1164=0),"0.00%",IF($K1164=0,-1,IF(O1164=0,1,($K1164-O1164)/ABS(O1164))))</f>
        <v>0.00%</v>
      </c>
      <c r="R1164" s="91"/>
      <c r="S1164" s="89">
        <v>0</v>
      </c>
      <c r="T1164" s="89">
        <f>+S1164-K1164</f>
        <v>0</v>
      </c>
      <c r="U1164" s="335">
        <f>IF(C1164=0,0,1)+IF(D1164=0,0,1)+IF(E1164=0,0,1)+IF(G1164=0,0,1)+IF(K1164=0,0,1)+IF(L1164=0,0,1)+IF(M1164=0,0,1)+IF(O1164=0,0,1)</f>
        <v>0</v>
      </c>
    </row>
    <row r="1165" spans="1:21" s="81" customFormat="1" ht="15" hidden="1">
      <c r="A1165" s="87" t="s">
        <v>1280</v>
      </c>
      <c r="B1165" s="88" t="s">
        <v>4728</v>
      </c>
      <c r="C1165" s="89">
        <v>0</v>
      </c>
      <c r="D1165" s="89">
        <v>0</v>
      </c>
      <c r="E1165" s="89">
        <f>C1165-D1165</f>
        <v>0</v>
      </c>
      <c r="F1165" s="90" t="str">
        <f>IF(AND($C1165=0,D1165=0),"0.00%",IF($C1165=0,-1,IF(D1165=0,1,($C1165-D1165)/ABS(D1165))))</f>
        <v>0.00%</v>
      </c>
      <c r="G1165" s="89">
        <v>0</v>
      </c>
      <c r="H1165" s="89">
        <f>+C1165-G1165</f>
        <v>0</v>
      </c>
      <c r="I1165" s="90" t="str">
        <f>IF(AND($C1165=0,G1165=0),"0.00%",IF($C1165=0,-1,IF(G1165=0,1,($C1165-G1165)/ABS(G1165))))</f>
        <v>0.00%</v>
      </c>
      <c r="J1165" s="91"/>
      <c r="K1165" s="89">
        <v>0</v>
      </c>
      <c r="L1165" s="89">
        <v>0</v>
      </c>
      <c r="M1165" s="89">
        <f>K1165-L1165</f>
        <v>0</v>
      </c>
      <c r="N1165" s="90" t="str">
        <f>IF(AND($K1165=0,L1165=0),"0.00%",IF($K1165=0,-1,IF(L1165=0,1,($K1165-L1165)/ABS(L1165))))</f>
        <v>0.00%</v>
      </c>
      <c r="O1165" s="89">
        <v>0</v>
      </c>
      <c r="P1165" s="89">
        <f>+K1165-O1165</f>
        <v>0</v>
      </c>
      <c r="Q1165" s="90" t="str">
        <f>IF(AND($K1165=0,O1165=0),"0.00%",IF($K1165=0,-1,IF(O1165=0,1,($K1165-O1165)/ABS(O1165))))</f>
        <v>0.00%</v>
      </c>
      <c r="R1165" s="91"/>
      <c r="S1165" s="89">
        <v>0</v>
      </c>
      <c r="T1165" s="89">
        <f>+S1165-K1165</f>
        <v>0</v>
      </c>
      <c r="U1165" s="335">
        <f>IF(C1165=0,0,1)+IF(D1165=0,0,1)+IF(E1165=0,0,1)+IF(G1165=0,0,1)+IF(K1165=0,0,1)+IF(L1165=0,0,1)+IF(M1165=0,0,1)+IF(O1165=0,0,1)</f>
        <v>0</v>
      </c>
    </row>
    <row r="1166" spans="1:21" s="81" customFormat="1" ht="15" hidden="1">
      <c r="A1166" s="87" t="s">
        <v>1281</v>
      </c>
      <c r="B1166" s="88" t="s">
        <v>4729</v>
      </c>
      <c r="C1166" s="89">
        <v>0</v>
      </c>
      <c r="D1166" s="89">
        <v>0</v>
      </c>
      <c r="E1166" s="89">
        <f>C1166-D1166</f>
        <v>0</v>
      </c>
      <c r="F1166" s="90" t="str">
        <f>IF(AND($C1166=0,D1166=0),"0.00%",IF($C1166=0,-1,IF(D1166=0,1,($C1166-D1166)/ABS(D1166))))</f>
        <v>0.00%</v>
      </c>
      <c r="G1166" s="89">
        <v>0</v>
      </c>
      <c r="H1166" s="89">
        <f>+C1166-G1166</f>
        <v>0</v>
      </c>
      <c r="I1166" s="90" t="str">
        <f>IF(AND($C1166=0,G1166=0),"0.00%",IF($C1166=0,-1,IF(G1166=0,1,($C1166-G1166)/ABS(G1166))))</f>
        <v>0.00%</v>
      </c>
      <c r="J1166" s="91"/>
      <c r="K1166" s="89">
        <v>0</v>
      </c>
      <c r="L1166" s="89">
        <v>0</v>
      </c>
      <c r="M1166" s="89">
        <f>K1166-L1166</f>
        <v>0</v>
      </c>
      <c r="N1166" s="90" t="str">
        <f>IF(AND($K1166=0,L1166=0),"0.00%",IF($K1166=0,-1,IF(L1166=0,1,($K1166-L1166)/ABS(L1166))))</f>
        <v>0.00%</v>
      </c>
      <c r="O1166" s="89">
        <v>0</v>
      </c>
      <c r="P1166" s="89">
        <f>+K1166-O1166</f>
        <v>0</v>
      </c>
      <c r="Q1166" s="90" t="str">
        <f>IF(AND($K1166=0,O1166=0),"0.00%",IF($K1166=0,-1,IF(O1166=0,1,($K1166-O1166)/ABS(O1166))))</f>
        <v>0.00%</v>
      </c>
      <c r="R1166" s="91"/>
      <c r="S1166" s="89">
        <v>0</v>
      </c>
      <c r="T1166" s="89">
        <f>+S1166-K1166</f>
        <v>0</v>
      </c>
      <c r="U1166" s="335">
        <f>IF(C1166=0,0,1)+IF(D1166=0,0,1)+IF(E1166=0,0,1)+IF(G1166=0,0,1)+IF(K1166=0,0,1)+IF(L1166=0,0,1)+IF(M1166=0,0,1)+IF(O1166=0,0,1)</f>
        <v>0</v>
      </c>
    </row>
    <row r="1167" spans="1:21" s="81" customFormat="1" ht="15" hidden="1">
      <c r="A1167" s="87" t="s">
        <v>1282</v>
      </c>
      <c r="B1167" s="88" t="s">
        <v>4658</v>
      </c>
      <c r="C1167" s="89">
        <v>0</v>
      </c>
      <c r="D1167" s="89">
        <v>0</v>
      </c>
      <c r="E1167" s="89">
        <f>C1167-D1167</f>
        <v>0</v>
      </c>
      <c r="F1167" s="90" t="str">
        <f>IF(AND($C1167=0,D1167=0),"0.00%",IF($C1167=0,-1,IF(D1167=0,1,($C1167-D1167)/ABS(D1167))))</f>
        <v>0.00%</v>
      </c>
      <c r="G1167" s="89">
        <v>0</v>
      </c>
      <c r="H1167" s="89">
        <f>+C1167-G1167</f>
        <v>0</v>
      </c>
      <c r="I1167" s="90" t="str">
        <f>IF(AND($C1167=0,G1167=0),"0.00%",IF($C1167=0,-1,IF(G1167=0,1,($C1167-G1167)/ABS(G1167))))</f>
        <v>0.00%</v>
      </c>
      <c r="J1167" s="91"/>
      <c r="K1167" s="89">
        <v>0</v>
      </c>
      <c r="L1167" s="89">
        <v>0</v>
      </c>
      <c r="M1167" s="89">
        <f>K1167-L1167</f>
        <v>0</v>
      </c>
      <c r="N1167" s="90" t="str">
        <f>IF(AND($K1167=0,L1167=0),"0.00%",IF($K1167=0,-1,IF(L1167=0,1,($K1167-L1167)/ABS(L1167))))</f>
        <v>0.00%</v>
      </c>
      <c r="O1167" s="89">
        <v>0</v>
      </c>
      <c r="P1167" s="89">
        <f>+K1167-O1167</f>
        <v>0</v>
      </c>
      <c r="Q1167" s="90" t="str">
        <f>IF(AND($K1167=0,O1167=0),"0.00%",IF($K1167=0,-1,IF(O1167=0,1,($K1167-O1167)/ABS(O1167))))</f>
        <v>0.00%</v>
      </c>
      <c r="R1167" s="91"/>
      <c r="S1167" s="89">
        <v>0</v>
      </c>
      <c r="T1167" s="89">
        <f>+S1167-K1167</f>
        <v>0</v>
      </c>
      <c r="U1167" s="335">
        <f>IF(C1167=0,0,1)+IF(D1167=0,0,1)+IF(E1167=0,0,1)+IF(G1167=0,0,1)+IF(K1167=0,0,1)+IF(L1167=0,0,1)+IF(M1167=0,0,1)+IF(O1167=0,0,1)</f>
        <v>0</v>
      </c>
    </row>
    <row r="1168" spans="1:21" s="81" customFormat="1" ht="15" hidden="1">
      <c r="A1168" s="87" t="s">
        <v>1283</v>
      </c>
      <c r="B1168" s="88" t="s">
        <v>4730</v>
      </c>
      <c r="C1168" s="89">
        <v>0</v>
      </c>
      <c r="D1168" s="89">
        <v>0</v>
      </c>
      <c r="E1168" s="89">
        <f>C1168-D1168</f>
        <v>0</v>
      </c>
      <c r="F1168" s="90" t="str">
        <f>IF(AND($C1168=0,D1168=0),"0.00%",IF($C1168=0,-1,IF(D1168=0,1,($C1168-D1168)/ABS(D1168))))</f>
        <v>0.00%</v>
      </c>
      <c r="G1168" s="89">
        <v>0</v>
      </c>
      <c r="H1168" s="89">
        <f>+C1168-G1168</f>
        <v>0</v>
      </c>
      <c r="I1168" s="90" t="str">
        <f>IF(AND($C1168=0,G1168=0),"0.00%",IF($C1168=0,-1,IF(G1168=0,1,($C1168-G1168)/ABS(G1168))))</f>
        <v>0.00%</v>
      </c>
      <c r="J1168" s="91"/>
      <c r="K1168" s="89">
        <v>0</v>
      </c>
      <c r="L1168" s="89">
        <v>0</v>
      </c>
      <c r="M1168" s="89">
        <f>K1168-L1168</f>
        <v>0</v>
      </c>
      <c r="N1168" s="90" t="str">
        <f>IF(AND($K1168=0,L1168=0),"0.00%",IF($K1168=0,-1,IF(L1168=0,1,($K1168-L1168)/ABS(L1168))))</f>
        <v>0.00%</v>
      </c>
      <c r="O1168" s="89">
        <v>0</v>
      </c>
      <c r="P1168" s="89">
        <f>+K1168-O1168</f>
        <v>0</v>
      </c>
      <c r="Q1168" s="90" t="str">
        <f>IF(AND($K1168=0,O1168=0),"0.00%",IF($K1168=0,-1,IF(O1168=0,1,($K1168-O1168)/ABS(O1168))))</f>
        <v>0.00%</v>
      </c>
      <c r="R1168" s="91"/>
      <c r="S1168" s="89">
        <v>0</v>
      </c>
      <c r="T1168" s="89">
        <f>+S1168-K1168</f>
        <v>0</v>
      </c>
      <c r="U1168" s="335">
        <f>IF(C1168=0,0,1)+IF(D1168=0,0,1)+IF(E1168=0,0,1)+IF(G1168=0,0,1)+IF(K1168=0,0,1)+IF(L1168=0,0,1)+IF(M1168=0,0,1)+IF(O1168=0,0,1)</f>
        <v>0</v>
      </c>
    </row>
    <row r="1169" spans="1:21" s="81" customFormat="1" ht="15" hidden="1">
      <c r="A1169" s="87" t="s">
        <v>1284</v>
      </c>
      <c r="B1169" s="88" t="s">
        <v>4731</v>
      </c>
      <c r="C1169" s="89">
        <v>0</v>
      </c>
      <c r="D1169" s="89">
        <v>0</v>
      </c>
      <c r="E1169" s="89">
        <f>C1169-D1169</f>
        <v>0</v>
      </c>
      <c r="F1169" s="90" t="str">
        <f>IF(AND($C1169=0,D1169=0),"0.00%",IF($C1169=0,-1,IF(D1169=0,1,($C1169-D1169)/ABS(D1169))))</f>
        <v>0.00%</v>
      </c>
      <c r="G1169" s="89">
        <v>0</v>
      </c>
      <c r="H1169" s="89">
        <f>+C1169-G1169</f>
        <v>0</v>
      </c>
      <c r="I1169" s="90" t="str">
        <f>IF(AND($C1169=0,G1169=0),"0.00%",IF($C1169=0,-1,IF(G1169=0,1,($C1169-G1169)/ABS(G1169))))</f>
        <v>0.00%</v>
      </c>
      <c r="J1169" s="91"/>
      <c r="K1169" s="89">
        <v>0</v>
      </c>
      <c r="L1169" s="89">
        <v>0</v>
      </c>
      <c r="M1169" s="89">
        <f>K1169-L1169</f>
        <v>0</v>
      </c>
      <c r="N1169" s="90" t="str">
        <f>IF(AND($K1169=0,L1169=0),"0.00%",IF($K1169=0,-1,IF(L1169=0,1,($K1169-L1169)/ABS(L1169))))</f>
        <v>0.00%</v>
      </c>
      <c r="O1169" s="89">
        <v>0</v>
      </c>
      <c r="P1169" s="89">
        <f>+K1169-O1169</f>
        <v>0</v>
      </c>
      <c r="Q1169" s="90" t="str">
        <f>IF(AND($K1169=0,O1169=0),"0.00%",IF($K1169=0,-1,IF(O1169=0,1,($K1169-O1169)/ABS(O1169))))</f>
        <v>0.00%</v>
      </c>
      <c r="R1169" s="91"/>
      <c r="S1169" s="89">
        <v>0</v>
      </c>
      <c r="T1169" s="89">
        <f>+S1169-K1169</f>
        <v>0</v>
      </c>
      <c r="U1169" s="335">
        <f>IF(C1169=0,0,1)+IF(D1169=0,0,1)+IF(E1169=0,0,1)+IF(G1169=0,0,1)+IF(K1169=0,0,1)+IF(L1169=0,0,1)+IF(M1169=0,0,1)+IF(O1169=0,0,1)</f>
        <v>0</v>
      </c>
    </row>
    <row r="1170" spans="1:21" s="81" customFormat="1" ht="15" hidden="1">
      <c r="A1170" s="87" t="s">
        <v>1285</v>
      </c>
      <c r="B1170" s="88" t="s">
        <v>4732</v>
      </c>
      <c r="C1170" s="89">
        <v>0</v>
      </c>
      <c r="D1170" s="89">
        <v>0</v>
      </c>
      <c r="E1170" s="89">
        <f>C1170-D1170</f>
        <v>0</v>
      </c>
      <c r="F1170" s="90" t="str">
        <f>IF(AND($C1170=0,D1170=0),"0.00%",IF($C1170=0,-1,IF(D1170=0,1,($C1170-D1170)/ABS(D1170))))</f>
        <v>0.00%</v>
      </c>
      <c r="G1170" s="89">
        <v>0</v>
      </c>
      <c r="H1170" s="89">
        <f>+C1170-G1170</f>
        <v>0</v>
      </c>
      <c r="I1170" s="90" t="str">
        <f>IF(AND($C1170=0,G1170=0),"0.00%",IF($C1170=0,-1,IF(G1170=0,1,($C1170-G1170)/ABS(G1170))))</f>
        <v>0.00%</v>
      </c>
      <c r="J1170" s="91"/>
      <c r="K1170" s="89">
        <v>0</v>
      </c>
      <c r="L1170" s="89">
        <v>0</v>
      </c>
      <c r="M1170" s="89">
        <f>K1170-L1170</f>
        <v>0</v>
      </c>
      <c r="N1170" s="90" t="str">
        <f>IF(AND($K1170=0,L1170=0),"0.00%",IF($K1170=0,-1,IF(L1170=0,1,($K1170-L1170)/ABS(L1170))))</f>
        <v>0.00%</v>
      </c>
      <c r="O1170" s="89">
        <v>0</v>
      </c>
      <c r="P1170" s="89">
        <f>+K1170-O1170</f>
        <v>0</v>
      </c>
      <c r="Q1170" s="90" t="str">
        <f>IF(AND($K1170=0,O1170=0),"0.00%",IF($K1170=0,-1,IF(O1170=0,1,($K1170-O1170)/ABS(O1170))))</f>
        <v>0.00%</v>
      </c>
      <c r="R1170" s="91"/>
      <c r="S1170" s="89">
        <v>0</v>
      </c>
      <c r="T1170" s="89">
        <f>+S1170-K1170</f>
        <v>0</v>
      </c>
      <c r="U1170" s="335">
        <f>IF(C1170=0,0,1)+IF(D1170=0,0,1)+IF(E1170=0,0,1)+IF(G1170=0,0,1)+IF(K1170=0,0,1)+IF(L1170=0,0,1)+IF(M1170=0,0,1)+IF(O1170=0,0,1)</f>
        <v>0</v>
      </c>
    </row>
    <row r="1171" spans="1:21" s="81" customFormat="1" ht="15" hidden="1">
      <c r="A1171" s="87" t="s">
        <v>1286</v>
      </c>
      <c r="B1171" s="88" t="s">
        <v>4733</v>
      </c>
      <c r="C1171" s="89">
        <v>0</v>
      </c>
      <c r="D1171" s="89">
        <v>0</v>
      </c>
      <c r="E1171" s="89">
        <f>C1171-D1171</f>
        <v>0</v>
      </c>
      <c r="F1171" s="90" t="str">
        <f>IF(AND($C1171=0,D1171=0),"0.00%",IF($C1171=0,-1,IF(D1171=0,1,($C1171-D1171)/ABS(D1171))))</f>
        <v>0.00%</v>
      </c>
      <c r="G1171" s="89">
        <v>0</v>
      </c>
      <c r="H1171" s="89">
        <f>+C1171-G1171</f>
        <v>0</v>
      </c>
      <c r="I1171" s="90" t="str">
        <f>IF(AND($C1171=0,G1171=0),"0.00%",IF($C1171=0,-1,IF(G1171=0,1,($C1171-G1171)/ABS(G1171))))</f>
        <v>0.00%</v>
      </c>
      <c r="J1171" s="91"/>
      <c r="K1171" s="89">
        <v>0</v>
      </c>
      <c r="L1171" s="89">
        <v>0</v>
      </c>
      <c r="M1171" s="89">
        <f>K1171-L1171</f>
        <v>0</v>
      </c>
      <c r="N1171" s="90" t="str">
        <f>IF(AND($K1171=0,L1171=0),"0.00%",IF($K1171=0,-1,IF(L1171=0,1,($K1171-L1171)/ABS(L1171))))</f>
        <v>0.00%</v>
      </c>
      <c r="O1171" s="89">
        <v>0</v>
      </c>
      <c r="P1171" s="89">
        <f>+K1171-O1171</f>
        <v>0</v>
      </c>
      <c r="Q1171" s="90" t="str">
        <f>IF(AND($K1171=0,O1171=0),"0.00%",IF($K1171=0,-1,IF(O1171=0,1,($K1171-O1171)/ABS(O1171))))</f>
        <v>0.00%</v>
      </c>
      <c r="R1171" s="91"/>
      <c r="S1171" s="89">
        <v>0</v>
      </c>
      <c r="T1171" s="89">
        <f>+S1171-K1171</f>
        <v>0</v>
      </c>
      <c r="U1171" s="335">
        <f>IF(C1171=0,0,1)+IF(D1171=0,0,1)+IF(E1171=0,0,1)+IF(G1171=0,0,1)+IF(K1171=0,0,1)+IF(L1171=0,0,1)+IF(M1171=0,0,1)+IF(O1171=0,0,1)</f>
        <v>0</v>
      </c>
    </row>
    <row r="1172" spans="1:21" s="81" customFormat="1" ht="15" hidden="1">
      <c r="A1172" s="87" t="s">
        <v>1287</v>
      </c>
      <c r="B1172" s="88" t="s">
        <v>4734</v>
      </c>
      <c r="C1172" s="89">
        <v>0</v>
      </c>
      <c r="D1172" s="89">
        <v>0</v>
      </c>
      <c r="E1172" s="89">
        <f>C1172-D1172</f>
        <v>0</v>
      </c>
      <c r="F1172" s="90" t="str">
        <f>IF(AND($C1172=0,D1172=0),"0.00%",IF($C1172=0,-1,IF(D1172=0,1,($C1172-D1172)/ABS(D1172))))</f>
        <v>0.00%</v>
      </c>
      <c r="G1172" s="89">
        <v>0</v>
      </c>
      <c r="H1172" s="89">
        <f>+C1172-G1172</f>
        <v>0</v>
      </c>
      <c r="I1172" s="90" t="str">
        <f>IF(AND($C1172=0,G1172=0),"0.00%",IF($C1172=0,-1,IF(G1172=0,1,($C1172-G1172)/ABS(G1172))))</f>
        <v>0.00%</v>
      </c>
      <c r="J1172" s="91"/>
      <c r="K1172" s="89">
        <v>0</v>
      </c>
      <c r="L1172" s="89">
        <v>0</v>
      </c>
      <c r="M1172" s="89">
        <f>K1172-L1172</f>
        <v>0</v>
      </c>
      <c r="N1172" s="90" t="str">
        <f>IF(AND($K1172=0,L1172=0),"0.00%",IF($K1172=0,-1,IF(L1172=0,1,($K1172-L1172)/ABS(L1172))))</f>
        <v>0.00%</v>
      </c>
      <c r="O1172" s="89">
        <v>0</v>
      </c>
      <c r="P1172" s="89">
        <f>+K1172-O1172</f>
        <v>0</v>
      </c>
      <c r="Q1172" s="90" t="str">
        <f>IF(AND($K1172=0,O1172=0),"0.00%",IF($K1172=0,-1,IF(O1172=0,1,($K1172-O1172)/ABS(O1172))))</f>
        <v>0.00%</v>
      </c>
      <c r="R1172" s="91"/>
      <c r="S1172" s="89">
        <v>0</v>
      </c>
      <c r="T1172" s="89">
        <f>+S1172-K1172</f>
        <v>0</v>
      </c>
      <c r="U1172" s="335">
        <f>IF(C1172=0,0,1)+IF(D1172=0,0,1)+IF(E1172=0,0,1)+IF(G1172=0,0,1)+IF(K1172=0,0,1)+IF(L1172=0,0,1)+IF(M1172=0,0,1)+IF(O1172=0,0,1)</f>
        <v>0</v>
      </c>
    </row>
    <row r="1173" spans="1:21" s="81" customFormat="1" ht="15" hidden="1">
      <c r="A1173" s="87" t="s">
        <v>1288</v>
      </c>
      <c r="B1173" s="88" t="s">
        <v>4735</v>
      </c>
      <c r="C1173" s="89">
        <v>0</v>
      </c>
      <c r="D1173" s="89">
        <v>0</v>
      </c>
      <c r="E1173" s="89">
        <f>C1173-D1173</f>
        <v>0</v>
      </c>
      <c r="F1173" s="90" t="str">
        <f>IF(AND($C1173=0,D1173=0),"0.00%",IF($C1173=0,-1,IF(D1173=0,1,($C1173-D1173)/ABS(D1173))))</f>
        <v>0.00%</v>
      </c>
      <c r="G1173" s="89">
        <v>0</v>
      </c>
      <c r="H1173" s="89">
        <f>+C1173-G1173</f>
        <v>0</v>
      </c>
      <c r="I1173" s="90" t="str">
        <f>IF(AND($C1173=0,G1173=0),"0.00%",IF($C1173=0,-1,IF(G1173=0,1,($C1173-G1173)/ABS(G1173))))</f>
        <v>0.00%</v>
      </c>
      <c r="J1173" s="91"/>
      <c r="K1173" s="89">
        <v>0</v>
      </c>
      <c r="L1173" s="89">
        <v>0</v>
      </c>
      <c r="M1173" s="89">
        <f>K1173-L1173</f>
        <v>0</v>
      </c>
      <c r="N1173" s="90" t="str">
        <f>IF(AND($K1173=0,L1173=0),"0.00%",IF($K1173=0,-1,IF(L1173=0,1,($K1173-L1173)/ABS(L1173))))</f>
        <v>0.00%</v>
      </c>
      <c r="O1173" s="89">
        <v>0</v>
      </c>
      <c r="P1173" s="89">
        <f>+K1173-O1173</f>
        <v>0</v>
      </c>
      <c r="Q1173" s="90" t="str">
        <f>IF(AND($K1173=0,O1173=0),"0.00%",IF($K1173=0,-1,IF(O1173=0,1,($K1173-O1173)/ABS(O1173))))</f>
        <v>0.00%</v>
      </c>
      <c r="R1173" s="91"/>
      <c r="S1173" s="89">
        <v>0</v>
      </c>
      <c r="T1173" s="89">
        <f>+S1173-K1173</f>
        <v>0</v>
      </c>
      <c r="U1173" s="335">
        <f>IF(C1173=0,0,1)+IF(D1173=0,0,1)+IF(E1173=0,0,1)+IF(G1173=0,0,1)+IF(K1173=0,0,1)+IF(L1173=0,0,1)+IF(M1173=0,0,1)+IF(O1173=0,0,1)</f>
        <v>0</v>
      </c>
    </row>
    <row r="1174" spans="1:21" s="81" customFormat="1" ht="15" hidden="1">
      <c r="A1174" s="87" t="s">
        <v>1289</v>
      </c>
      <c r="B1174" s="88" t="s">
        <v>4736</v>
      </c>
      <c r="C1174" s="89">
        <v>0</v>
      </c>
      <c r="D1174" s="89">
        <v>0</v>
      </c>
      <c r="E1174" s="89">
        <f>C1174-D1174</f>
        <v>0</v>
      </c>
      <c r="F1174" s="90" t="str">
        <f>IF(AND($C1174=0,D1174=0),"0.00%",IF($C1174=0,-1,IF(D1174=0,1,($C1174-D1174)/ABS(D1174))))</f>
        <v>0.00%</v>
      </c>
      <c r="G1174" s="89">
        <v>0</v>
      </c>
      <c r="H1174" s="89">
        <f>+C1174-G1174</f>
        <v>0</v>
      </c>
      <c r="I1174" s="90" t="str">
        <f>IF(AND($C1174=0,G1174=0),"0.00%",IF($C1174=0,-1,IF(G1174=0,1,($C1174-G1174)/ABS(G1174))))</f>
        <v>0.00%</v>
      </c>
      <c r="J1174" s="91"/>
      <c r="K1174" s="89">
        <v>0</v>
      </c>
      <c r="L1174" s="89">
        <v>0</v>
      </c>
      <c r="M1174" s="89">
        <f>K1174-L1174</f>
        <v>0</v>
      </c>
      <c r="N1174" s="90" t="str">
        <f>IF(AND($K1174=0,L1174=0),"0.00%",IF($K1174=0,-1,IF(L1174=0,1,($K1174-L1174)/ABS(L1174))))</f>
        <v>0.00%</v>
      </c>
      <c r="O1174" s="89">
        <v>0</v>
      </c>
      <c r="P1174" s="89">
        <f>+K1174-O1174</f>
        <v>0</v>
      </c>
      <c r="Q1174" s="90" t="str">
        <f>IF(AND($K1174=0,O1174=0),"0.00%",IF($K1174=0,-1,IF(O1174=0,1,($K1174-O1174)/ABS(O1174))))</f>
        <v>0.00%</v>
      </c>
      <c r="R1174" s="91"/>
      <c r="S1174" s="89">
        <v>0</v>
      </c>
      <c r="T1174" s="89">
        <f>+S1174-K1174</f>
        <v>0</v>
      </c>
      <c r="U1174" s="335">
        <f>IF(C1174=0,0,1)+IF(D1174=0,0,1)+IF(E1174=0,0,1)+IF(G1174=0,0,1)+IF(K1174=0,0,1)+IF(L1174=0,0,1)+IF(M1174=0,0,1)+IF(O1174=0,0,1)</f>
        <v>0</v>
      </c>
    </row>
    <row r="1175" spans="1:21" s="81" customFormat="1" ht="15" hidden="1">
      <c r="A1175" s="87" t="s">
        <v>1290</v>
      </c>
      <c r="B1175" s="88" t="s">
        <v>4737</v>
      </c>
      <c r="C1175" s="89">
        <v>0</v>
      </c>
      <c r="D1175" s="89">
        <v>0</v>
      </c>
      <c r="E1175" s="89">
        <f>C1175-D1175</f>
        <v>0</v>
      </c>
      <c r="F1175" s="90" t="str">
        <f>IF(AND($C1175=0,D1175=0),"0.00%",IF($C1175=0,-1,IF(D1175=0,1,($C1175-D1175)/ABS(D1175))))</f>
        <v>0.00%</v>
      </c>
      <c r="G1175" s="89">
        <v>0</v>
      </c>
      <c r="H1175" s="89">
        <f>+C1175-G1175</f>
        <v>0</v>
      </c>
      <c r="I1175" s="90" t="str">
        <f>IF(AND($C1175=0,G1175=0),"0.00%",IF($C1175=0,-1,IF(G1175=0,1,($C1175-G1175)/ABS(G1175))))</f>
        <v>0.00%</v>
      </c>
      <c r="J1175" s="91"/>
      <c r="K1175" s="89">
        <v>0</v>
      </c>
      <c r="L1175" s="89">
        <v>0</v>
      </c>
      <c r="M1175" s="89">
        <f>K1175-L1175</f>
        <v>0</v>
      </c>
      <c r="N1175" s="90" t="str">
        <f>IF(AND($K1175=0,L1175=0),"0.00%",IF($K1175=0,-1,IF(L1175=0,1,($K1175-L1175)/ABS(L1175))))</f>
        <v>0.00%</v>
      </c>
      <c r="O1175" s="89">
        <v>0</v>
      </c>
      <c r="P1175" s="89">
        <f>+K1175-O1175</f>
        <v>0</v>
      </c>
      <c r="Q1175" s="90" t="str">
        <f>IF(AND($K1175=0,O1175=0),"0.00%",IF($K1175=0,-1,IF(O1175=0,1,($K1175-O1175)/ABS(O1175))))</f>
        <v>0.00%</v>
      </c>
      <c r="R1175" s="91"/>
      <c r="S1175" s="89">
        <v>0</v>
      </c>
      <c r="T1175" s="89">
        <f>+S1175-K1175</f>
        <v>0</v>
      </c>
      <c r="U1175" s="335">
        <f>IF(C1175=0,0,1)+IF(D1175=0,0,1)+IF(E1175=0,0,1)+IF(G1175=0,0,1)+IF(K1175=0,0,1)+IF(L1175=0,0,1)+IF(M1175=0,0,1)+IF(O1175=0,0,1)</f>
        <v>0</v>
      </c>
    </row>
    <row r="1176" spans="1:21" s="81" customFormat="1" ht="15" hidden="1">
      <c r="A1176" s="87" t="s">
        <v>1291</v>
      </c>
      <c r="B1176" s="88" t="s">
        <v>4738</v>
      </c>
      <c r="C1176" s="89">
        <v>0</v>
      </c>
      <c r="D1176" s="89">
        <v>0</v>
      </c>
      <c r="E1176" s="89">
        <f>C1176-D1176</f>
        <v>0</v>
      </c>
      <c r="F1176" s="90" t="str">
        <f>IF(AND($C1176=0,D1176=0),"0.00%",IF($C1176=0,-1,IF(D1176=0,1,($C1176-D1176)/ABS(D1176))))</f>
        <v>0.00%</v>
      </c>
      <c r="G1176" s="89">
        <v>0</v>
      </c>
      <c r="H1176" s="89">
        <f>+C1176-G1176</f>
        <v>0</v>
      </c>
      <c r="I1176" s="90" t="str">
        <f>IF(AND($C1176=0,G1176=0),"0.00%",IF($C1176=0,-1,IF(G1176=0,1,($C1176-G1176)/ABS(G1176))))</f>
        <v>0.00%</v>
      </c>
      <c r="J1176" s="91"/>
      <c r="K1176" s="89">
        <v>0</v>
      </c>
      <c r="L1176" s="89">
        <v>0</v>
      </c>
      <c r="M1176" s="89">
        <f>K1176-L1176</f>
        <v>0</v>
      </c>
      <c r="N1176" s="90" t="str">
        <f>IF(AND($K1176=0,L1176=0),"0.00%",IF($K1176=0,-1,IF(L1176=0,1,($K1176-L1176)/ABS(L1176))))</f>
        <v>0.00%</v>
      </c>
      <c r="O1176" s="89">
        <v>0</v>
      </c>
      <c r="P1176" s="89">
        <f>+K1176-O1176</f>
        <v>0</v>
      </c>
      <c r="Q1176" s="90" t="str">
        <f>IF(AND($K1176=0,O1176=0),"0.00%",IF($K1176=0,-1,IF(O1176=0,1,($K1176-O1176)/ABS(O1176))))</f>
        <v>0.00%</v>
      </c>
      <c r="R1176" s="91"/>
      <c r="S1176" s="89">
        <v>0</v>
      </c>
      <c r="T1176" s="89">
        <f>+S1176-K1176</f>
        <v>0</v>
      </c>
      <c r="U1176" s="335">
        <f>IF(C1176=0,0,1)+IF(D1176=0,0,1)+IF(E1176=0,0,1)+IF(G1176=0,0,1)+IF(K1176=0,0,1)+IF(L1176=0,0,1)+IF(M1176=0,0,1)+IF(O1176=0,0,1)</f>
        <v>0</v>
      </c>
    </row>
    <row r="1177" spans="1:21" s="81" customFormat="1" ht="15" hidden="1">
      <c r="A1177" s="87" t="s">
        <v>1292</v>
      </c>
      <c r="B1177" s="88" t="s">
        <v>4739</v>
      </c>
      <c r="C1177" s="89">
        <v>0</v>
      </c>
      <c r="D1177" s="89">
        <v>0</v>
      </c>
      <c r="E1177" s="89">
        <f>C1177-D1177</f>
        <v>0</v>
      </c>
      <c r="F1177" s="90" t="str">
        <f>IF(AND($C1177=0,D1177=0),"0.00%",IF($C1177=0,-1,IF(D1177=0,1,($C1177-D1177)/ABS(D1177))))</f>
        <v>0.00%</v>
      </c>
      <c r="G1177" s="89">
        <v>0</v>
      </c>
      <c r="H1177" s="89">
        <f>+C1177-G1177</f>
        <v>0</v>
      </c>
      <c r="I1177" s="90" t="str">
        <f>IF(AND($C1177=0,G1177=0),"0.00%",IF($C1177=0,-1,IF(G1177=0,1,($C1177-G1177)/ABS(G1177))))</f>
        <v>0.00%</v>
      </c>
      <c r="J1177" s="91"/>
      <c r="K1177" s="89">
        <v>0</v>
      </c>
      <c r="L1177" s="89">
        <v>0</v>
      </c>
      <c r="M1177" s="89">
        <f>K1177-L1177</f>
        <v>0</v>
      </c>
      <c r="N1177" s="90" t="str">
        <f>IF(AND($K1177=0,L1177=0),"0.00%",IF($K1177=0,-1,IF(L1177=0,1,($K1177-L1177)/ABS(L1177))))</f>
        <v>0.00%</v>
      </c>
      <c r="O1177" s="89">
        <v>0</v>
      </c>
      <c r="P1177" s="89">
        <f>+K1177-O1177</f>
        <v>0</v>
      </c>
      <c r="Q1177" s="90" t="str">
        <f>IF(AND($K1177=0,O1177=0),"0.00%",IF($K1177=0,-1,IF(O1177=0,1,($K1177-O1177)/ABS(O1177))))</f>
        <v>0.00%</v>
      </c>
      <c r="R1177" s="91"/>
      <c r="S1177" s="89">
        <v>0</v>
      </c>
      <c r="T1177" s="89">
        <f>+S1177-K1177</f>
        <v>0</v>
      </c>
      <c r="U1177" s="335">
        <f>IF(C1177=0,0,1)+IF(D1177=0,0,1)+IF(E1177=0,0,1)+IF(G1177=0,0,1)+IF(K1177=0,0,1)+IF(L1177=0,0,1)+IF(M1177=0,0,1)+IF(O1177=0,0,1)</f>
        <v>0</v>
      </c>
    </row>
    <row r="1178" spans="1:21" s="81" customFormat="1" ht="15" hidden="1">
      <c r="A1178" s="87" t="s">
        <v>1293</v>
      </c>
      <c r="B1178" s="88" t="s">
        <v>4740</v>
      </c>
      <c r="C1178" s="89">
        <v>0</v>
      </c>
      <c r="D1178" s="89">
        <v>0</v>
      </c>
      <c r="E1178" s="89">
        <f>C1178-D1178</f>
        <v>0</v>
      </c>
      <c r="F1178" s="90" t="str">
        <f>IF(AND($C1178=0,D1178=0),"0.00%",IF($C1178=0,-1,IF(D1178=0,1,($C1178-D1178)/ABS(D1178))))</f>
        <v>0.00%</v>
      </c>
      <c r="G1178" s="89">
        <v>0</v>
      </c>
      <c r="H1178" s="89">
        <f>+C1178-G1178</f>
        <v>0</v>
      </c>
      <c r="I1178" s="90" t="str">
        <f>IF(AND($C1178=0,G1178=0),"0.00%",IF($C1178=0,-1,IF(G1178=0,1,($C1178-G1178)/ABS(G1178))))</f>
        <v>0.00%</v>
      </c>
      <c r="J1178" s="91"/>
      <c r="K1178" s="89">
        <v>0</v>
      </c>
      <c r="L1178" s="89">
        <v>0</v>
      </c>
      <c r="M1178" s="89">
        <f>K1178-L1178</f>
        <v>0</v>
      </c>
      <c r="N1178" s="90" t="str">
        <f>IF(AND($K1178=0,L1178=0),"0.00%",IF($K1178=0,-1,IF(L1178=0,1,($K1178-L1178)/ABS(L1178))))</f>
        <v>0.00%</v>
      </c>
      <c r="O1178" s="89">
        <v>0</v>
      </c>
      <c r="P1178" s="89">
        <f>+K1178-O1178</f>
        <v>0</v>
      </c>
      <c r="Q1178" s="90" t="str">
        <f>IF(AND($K1178=0,O1178=0),"0.00%",IF($K1178=0,-1,IF(O1178=0,1,($K1178-O1178)/ABS(O1178))))</f>
        <v>0.00%</v>
      </c>
      <c r="R1178" s="91"/>
      <c r="S1178" s="89">
        <v>0</v>
      </c>
      <c r="T1178" s="89">
        <f>+S1178-K1178</f>
        <v>0</v>
      </c>
      <c r="U1178" s="335">
        <f>IF(C1178=0,0,1)+IF(D1178=0,0,1)+IF(E1178=0,0,1)+IF(G1178=0,0,1)+IF(K1178=0,0,1)+IF(L1178=0,0,1)+IF(M1178=0,0,1)+IF(O1178=0,0,1)</f>
        <v>0</v>
      </c>
    </row>
    <row r="1179" spans="1:21" s="81" customFormat="1" ht="15" hidden="1">
      <c r="A1179" s="87" t="s">
        <v>1294</v>
      </c>
      <c r="B1179" s="88" t="s">
        <v>4741</v>
      </c>
      <c r="C1179" s="89">
        <v>0</v>
      </c>
      <c r="D1179" s="89">
        <v>0</v>
      </c>
      <c r="E1179" s="89">
        <f>C1179-D1179</f>
        <v>0</v>
      </c>
      <c r="F1179" s="90" t="str">
        <f>IF(AND($C1179=0,D1179=0),"0.00%",IF($C1179=0,-1,IF(D1179=0,1,($C1179-D1179)/ABS(D1179))))</f>
        <v>0.00%</v>
      </c>
      <c r="G1179" s="89">
        <v>0</v>
      </c>
      <c r="H1179" s="89">
        <f>+C1179-G1179</f>
        <v>0</v>
      </c>
      <c r="I1179" s="90" t="str">
        <f>IF(AND($C1179=0,G1179=0),"0.00%",IF($C1179=0,-1,IF(G1179=0,1,($C1179-G1179)/ABS(G1179))))</f>
        <v>0.00%</v>
      </c>
      <c r="J1179" s="91"/>
      <c r="K1179" s="89">
        <v>0</v>
      </c>
      <c r="L1179" s="89">
        <v>0</v>
      </c>
      <c r="M1179" s="89">
        <f>K1179-L1179</f>
        <v>0</v>
      </c>
      <c r="N1179" s="90" t="str">
        <f>IF(AND($K1179=0,L1179=0),"0.00%",IF($K1179=0,-1,IF(L1179=0,1,($K1179-L1179)/ABS(L1179))))</f>
        <v>0.00%</v>
      </c>
      <c r="O1179" s="89">
        <v>0</v>
      </c>
      <c r="P1179" s="89">
        <f>+K1179-O1179</f>
        <v>0</v>
      </c>
      <c r="Q1179" s="90" t="str">
        <f>IF(AND($K1179=0,O1179=0),"0.00%",IF($K1179=0,-1,IF(O1179=0,1,($K1179-O1179)/ABS(O1179))))</f>
        <v>0.00%</v>
      </c>
      <c r="R1179" s="91"/>
      <c r="S1179" s="89">
        <v>0</v>
      </c>
      <c r="T1179" s="89">
        <f>+S1179-K1179</f>
        <v>0</v>
      </c>
      <c r="U1179" s="335">
        <f>IF(C1179=0,0,1)+IF(D1179=0,0,1)+IF(E1179=0,0,1)+IF(G1179=0,0,1)+IF(K1179=0,0,1)+IF(L1179=0,0,1)+IF(M1179=0,0,1)+IF(O1179=0,0,1)</f>
        <v>0</v>
      </c>
    </row>
    <row r="1180" spans="1:21" s="81" customFormat="1" ht="15" hidden="1">
      <c r="A1180" s="87" t="s">
        <v>1295</v>
      </c>
      <c r="B1180" s="88" t="s">
        <v>4742</v>
      </c>
      <c r="C1180" s="89">
        <v>0</v>
      </c>
      <c r="D1180" s="89">
        <v>0</v>
      </c>
      <c r="E1180" s="89">
        <f>C1180-D1180</f>
        <v>0</v>
      </c>
      <c r="F1180" s="90" t="str">
        <f>IF(AND($C1180=0,D1180=0),"0.00%",IF($C1180=0,-1,IF(D1180=0,1,($C1180-D1180)/ABS(D1180))))</f>
        <v>0.00%</v>
      </c>
      <c r="G1180" s="89">
        <v>0</v>
      </c>
      <c r="H1180" s="89">
        <f>+C1180-G1180</f>
        <v>0</v>
      </c>
      <c r="I1180" s="90" t="str">
        <f>IF(AND($C1180=0,G1180=0),"0.00%",IF($C1180=0,-1,IF(G1180=0,1,($C1180-G1180)/ABS(G1180))))</f>
        <v>0.00%</v>
      </c>
      <c r="J1180" s="91"/>
      <c r="K1180" s="89">
        <v>0</v>
      </c>
      <c r="L1180" s="89">
        <v>0</v>
      </c>
      <c r="M1180" s="89">
        <f>K1180-L1180</f>
        <v>0</v>
      </c>
      <c r="N1180" s="90" t="str">
        <f>IF(AND($K1180=0,L1180=0),"0.00%",IF($K1180=0,-1,IF(L1180=0,1,($K1180-L1180)/ABS(L1180))))</f>
        <v>0.00%</v>
      </c>
      <c r="O1180" s="89">
        <v>0</v>
      </c>
      <c r="P1180" s="89">
        <f>+K1180-O1180</f>
        <v>0</v>
      </c>
      <c r="Q1180" s="90" t="str">
        <f>IF(AND($K1180=0,O1180=0),"0.00%",IF($K1180=0,-1,IF(O1180=0,1,($K1180-O1180)/ABS(O1180))))</f>
        <v>0.00%</v>
      </c>
      <c r="R1180" s="91"/>
      <c r="S1180" s="89">
        <v>0</v>
      </c>
      <c r="T1180" s="89">
        <f>+S1180-K1180</f>
        <v>0</v>
      </c>
      <c r="U1180" s="335">
        <f>IF(C1180=0,0,1)+IF(D1180=0,0,1)+IF(E1180=0,0,1)+IF(G1180=0,0,1)+IF(K1180=0,0,1)+IF(L1180=0,0,1)+IF(M1180=0,0,1)+IF(O1180=0,0,1)</f>
        <v>0</v>
      </c>
    </row>
    <row r="1181" spans="1:21" s="81" customFormat="1" ht="15" hidden="1">
      <c r="A1181" s="87" t="s">
        <v>1296</v>
      </c>
      <c r="B1181" s="88" t="s">
        <v>4743</v>
      </c>
      <c r="C1181" s="89">
        <v>0</v>
      </c>
      <c r="D1181" s="89">
        <v>0</v>
      </c>
      <c r="E1181" s="89">
        <f>C1181-D1181</f>
        <v>0</v>
      </c>
      <c r="F1181" s="90" t="str">
        <f>IF(AND($C1181=0,D1181=0),"0.00%",IF($C1181=0,-1,IF(D1181=0,1,($C1181-D1181)/ABS(D1181))))</f>
        <v>0.00%</v>
      </c>
      <c r="G1181" s="89">
        <v>0</v>
      </c>
      <c r="H1181" s="89">
        <f>+C1181-G1181</f>
        <v>0</v>
      </c>
      <c r="I1181" s="90" t="str">
        <f>IF(AND($C1181=0,G1181=0),"0.00%",IF($C1181=0,-1,IF(G1181=0,1,($C1181-G1181)/ABS(G1181))))</f>
        <v>0.00%</v>
      </c>
      <c r="J1181" s="91"/>
      <c r="K1181" s="89">
        <v>0</v>
      </c>
      <c r="L1181" s="89">
        <v>0</v>
      </c>
      <c r="M1181" s="89">
        <f>K1181-L1181</f>
        <v>0</v>
      </c>
      <c r="N1181" s="90" t="str">
        <f>IF(AND($K1181=0,L1181=0),"0.00%",IF($K1181=0,-1,IF(L1181=0,1,($K1181-L1181)/ABS(L1181))))</f>
        <v>0.00%</v>
      </c>
      <c r="O1181" s="89">
        <v>0</v>
      </c>
      <c r="P1181" s="89">
        <f>+K1181-O1181</f>
        <v>0</v>
      </c>
      <c r="Q1181" s="90" t="str">
        <f>IF(AND($K1181=0,O1181=0),"0.00%",IF($K1181=0,-1,IF(O1181=0,1,($K1181-O1181)/ABS(O1181))))</f>
        <v>0.00%</v>
      </c>
      <c r="R1181" s="91"/>
      <c r="S1181" s="89">
        <v>0</v>
      </c>
      <c r="T1181" s="89">
        <f>+S1181-K1181</f>
        <v>0</v>
      </c>
      <c r="U1181" s="335">
        <f>IF(C1181=0,0,1)+IF(D1181=0,0,1)+IF(E1181=0,0,1)+IF(G1181=0,0,1)+IF(K1181=0,0,1)+IF(L1181=0,0,1)+IF(M1181=0,0,1)+IF(O1181=0,0,1)</f>
        <v>0</v>
      </c>
    </row>
    <row r="1182" spans="1:21" s="81" customFormat="1" ht="15" hidden="1">
      <c r="A1182" s="87" t="s">
        <v>1297</v>
      </c>
      <c r="B1182" s="88" t="s">
        <v>4744</v>
      </c>
      <c r="C1182" s="89">
        <v>0</v>
      </c>
      <c r="D1182" s="89">
        <v>0</v>
      </c>
      <c r="E1182" s="89">
        <f>C1182-D1182</f>
        <v>0</v>
      </c>
      <c r="F1182" s="90" t="str">
        <f>IF(AND($C1182=0,D1182=0),"0.00%",IF($C1182=0,-1,IF(D1182=0,1,($C1182-D1182)/ABS(D1182))))</f>
        <v>0.00%</v>
      </c>
      <c r="G1182" s="89">
        <v>0</v>
      </c>
      <c r="H1182" s="89">
        <f>+C1182-G1182</f>
        <v>0</v>
      </c>
      <c r="I1182" s="90" t="str">
        <f>IF(AND($C1182=0,G1182=0),"0.00%",IF($C1182=0,-1,IF(G1182=0,1,($C1182-G1182)/ABS(G1182))))</f>
        <v>0.00%</v>
      </c>
      <c r="J1182" s="91"/>
      <c r="K1182" s="89">
        <v>0</v>
      </c>
      <c r="L1182" s="89">
        <v>0</v>
      </c>
      <c r="M1182" s="89">
        <f>K1182-L1182</f>
        <v>0</v>
      </c>
      <c r="N1182" s="90" t="str">
        <f>IF(AND($K1182=0,L1182=0),"0.00%",IF($K1182=0,-1,IF(L1182=0,1,($K1182-L1182)/ABS(L1182))))</f>
        <v>0.00%</v>
      </c>
      <c r="O1182" s="89">
        <v>0</v>
      </c>
      <c r="P1182" s="89">
        <f>+K1182-O1182</f>
        <v>0</v>
      </c>
      <c r="Q1182" s="90" t="str">
        <f>IF(AND($K1182=0,O1182=0),"0.00%",IF($K1182=0,-1,IF(O1182=0,1,($K1182-O1182)/ABS(O1182))))</f>
        <v>0.00%</v>
      </c>
      <c r="R1182" s="91"/>
      <c r="S1182" s="89">
        <v>0</v>
      </c>
      <c r="T1182" s="89">
        <f>+S1182-K1182</f>
        <v>0</v>
      </c>
      <c r="U1182" s="335">
        <f>IF(C1182=0,0,1)+IF(D1182=0,0,1)+IF(E1182=0,0,1)+IF(G1182=0,0,1)+IF(K1182=0,0,1)+IF(L1182=0,0,1)+IF(M1182=0,0,1)+IF(O1182=0,0,1)</f>
        <v>0</v>
      </c>
    </row>
    <row r="1183" spans="1:21" s="81" customFormat="1" ht="15" hidden="1">
      <c r="A1183" s="87" t="s">
        <v>1298</v>
      </c>
      <c r="B1183" s="88" t="s">
        <v>4745</v>
      </c>
      <c r="C1183" s="89">
        <v>0</v>
      </c>
      <c r="D1183" s="89">
        <v>0</v>
      </c>
      <c r="E1183" s="89">
        <f>C1183-D1183</f>
        <v>0</v>
      </c>
      <c r="F1183" s="90" t="str">
        <f>IF(AND($C1183=0,D1183=0),"0.00%",IF($C1183=0,-1,IF(D1183=0,1,($C1183-D1183)/ABS(D1183))))</f>
        <v>0.00%</v>
      </c>
      <c r="G1183" s="89">
        <v>0</v>
      </c>
      <c r="H1183" s="89">
        <f>+C1183-G1183</f>
        <v>0</v>
      </c>
      <c r="I1183" s="90" t="str">
        <f>IF(AND($C1183=0,G1183=0),"0.00%",IF($C1183=0,-1,IF(G1183=0,1,($C1183-G1183)/ABS(G1183))))</f>
        <v>0.00%</v>
      </c>
      <c r="J1183" s="91"/>
      <c r="K1183" s="89">
        <v>0</v>
      </c>
      <c r="L1183" s="89">
        <v>0</v>
      </c>
      <c r="M1183" s="89">
        <f>K1183-L1183</f>
        <v>0</v>
      </c>
      <c r="N1183" s="90" t="str">
        <f>IF(AND($K1183=0,L1183=0),"0.00%",IF($K1183=0,-1,IF(L1183=0,1,($K1183-L1183)/ABS(L1183))))</f>
        <v>0.00%</v>
      </c>
      <c r="O1183" s="89">
        <v>0</v>
      </c>
      <c r="P1183" s="89">
        <f>+K1183-O1183</f>
        <v>0</v>
      </c>
      <c r="Q1183" s="90" t="str">
        <f>IF(AND($K1183=0,O1183=0),"0.00%",IF($K1183=0,-1,IF(O1183=0,1,($K1183-O1183)/ABS(O1183))))</f>
        <v>0.00%</v>
      </c>
      <c r="R1183" s="91"/>
      <c r="S1183" s="89">
        <v>0</v>
      </c>
      <c r="T1183" s="89">
        <f>+S1183-K1183</f>
        <v>0</v>
      </c>
      <c r="U1183" s="335">
        <f>IF(C1183=0,0,1)+IF(D1183=0,0,1)+IF(E1183=0,0,1)+IF(G1183=0,0,1)+IF(K1183=0,0,1)+IF(L1183=0,0,1)+IF(M1183=0,0,1)+IF(O1183=0,0,1)</f>
        <v>0</v>
      </c>
    </row>
    <row r="1184" spans="1:21" s="81" customFormat="1" ht="15" hidden="1">
      <c r="A1184" s="87" t="s">
        <v>1299</v>
      </c>
      <c r="B1184" s="88" t="s">
        <v>4746</v>
      </c>
      <c r="C1184" s="89">
        <v>0</v>
      </c>
      <c r="D1184" s="89">
        <v>0</v>
      </c>
      <c r="E1184" s="89">
        <f>C1184-D1184</f>
        <v>0</v>
      </c>
      <c r="F1184" s="90" t="str">
        <f>IF(AND($C1184=0,D1184=0),"0.00%",IF($C1184=0,-1,IF(D1184=0,1,($C1184-D1184)/ABS(D1184))))</f>
        <v>0.00%</v>
      </c>
      <c r="G1184" s="89">
        <v>0</v>
      </c>
      <c r="H1184" s="89">
        <f>+C1184-G1184</f>
        <v>0</v>
      </c>
      <c r="I1184" s="90" t="str">
        <f>IF(AND($C1184=0,G1184=0),"0.00%",IF($C1184=0,-1,IF(G1184=0,1,($C1184-G1184)/ABS(G1184))))</f>
        <v>0.00%</v>
      </c>
      <c r="J1184" s="91"/>
      <c r="K1184" s="89">
        <v>0</v>
      </c>
      <c r="L1184" s="89">
        <v>0</v>
      </c>
      <c r="M1184" s="89">
        <f>K1184-L1184</f>
        <v>0</v>
      </c>
      <c r="N1184" s="90" t="str">
        <f>IF(AND($K1184=0,L1184=0),"0.00%",IF($K1184=0,-1,IF(L1184=0,1,($K1184-L1184)/ABS(L1184))))</f>
        <v>0.00%</v>
      </c>
      <c r="O1184" s="89">
        <v>0</v>
      </c>
      <c r="P1184" s="89">
        <f>+K1184-O1184</f>
        <v>0</v>
      </c>
      <c r="Q1184" s="90" t="str">
        <f>IF(AND($K1184=0,O1184=0),"0.00%",IF($K1184=0,-1,IF(O1184=0,1,($K1184-O1184)/ABS(O1184))))</f>
        <v>0.00%</v>
      </c>
      <c r="R1184" s="91"/>
      <c r="S1184" s="89">
        <v>0</v>
      </c>
      <c r="T1184" s="89">
        <f>+S1184-K1184</f>
        <v>0</v>
      </c>
      <c r="U1184" s="335">
        <f>IF(C1184=0,0,1)+IF(D1184=0,0,1)+IF(E1184=0,0,1)+IF(G1184=0,0,1)+IF(K1184=0,0,1)+IF(L1184=0,0,1)+IF(M1184=0,0,1)+IF(O1184=0,0,1)</f>
        <v>0</v>
      </c>
    </row>
    <row r="1185" spans="1:21" s="81" customFormat="1" ht="15" hidden="1">
      <c r="A1185" s="87" t="s">
        <v>1300</v>
      </c>
      <c r="B1185" s="88" t="s">
        <v>4747</v>
      </c>
      <c r="C1185" s="89">
        <v>0</v>
      </c>
      <c r="D1185" s="89">
        <v>0</v>
      </c>
      <c r="E1185" s="89">
        <f>C1185-D1185</f>
        <v>0</v>
      </c>
      <c r="F1185" s="90" t="str">
        <f>IF(AND($C1185=0,D1185=0),"0.00%",IF($C1185=0,-1,IF(D1185=0,1,($C1185-D1185)/ABS(D1185))))</f>
        <v>0.00%</v>
      </c>
      <c r="G1185" s="89">
        <v>0</v>
      </c>
      <c r="H1185" s="89">
        <f>+C1185-G1185</f>
        <v>0</v>
      </c>
      <c r="I1185" s="90" t="str">
        <f>IF(AND($C1185=0,G1185=0),"0.00%",IF($C1185=0,-1,IF(G1185=0,1,($C1185-G1185)/ABS(G1185))))</f>
        <v>0.00%</v>
      </c>
      <c r="J1185" s="91"/>
      <c r="K1185" s="89">
        <v>0</v>
      </c>
      <c r="L1185" s="89">
        <v>0</v>
      </c>
      <c r="M1185" s="89">
        <f>K1185-L1185</f>
        <v>0</v>
      </c>
      <c r="N1185" s="90" t="str">
        <f>IF(AND($K1185=0,L1185=0),"0.00%",IF($K1185=0,-1,IF(L1185=0,1,($K1185-L1185)/ABS(L1185))))</f>
        <v>0.00%</v>
      </c>
      <c r="O1185" s="89">
        <v>0</v>
      </c>
      <c r="P1185" s="89">
        <f>+K1185-O1185</f>
        <v>0</v>
      </c>
      <c r="Q1185" s="90" t="str">
        <f>IF(AND($K1185=0,O1185=0),"0.00%",IF($K1185=0,-1,IF(O1185=0,1,($K1185-O1185)/ABS(O1185))))</f>
        <v>0.00%</v>
      </c>
      <c r="R1185" s="91"/>
      <c r="S1185" s="89">
        <v>0</v>
      </c>
      <c r="T1185" s="89">
        <f>+S1185-K1185</f>
        <v>0</v>
      </c>
      <c r="U1185" s="335">
        <f>IF(C1185=0,0,1)+IF(D1185=0,0,1)+IF(E1185=0,0,1)+IF(G1185=0,0,1)+IF(K1185=0,0,1)+IF(L1185=0,0,1)+IF(M1185=0,0,1)+IF(O1185=0,0,1)</f>
        <v>0</v>
      </c>
    </row>
    <row r="1186" spans="1:21" s="81" customFormat="1" ht="15" hidden="1">
      <c r="A1186" s="87" t="s">
        <v>1301</v>
      </c>
      <c r="B1186" s="88" t="s">
        <v>4748</v>
      </c>
      <c r="C1186" s="89">
        <v>0</v>
      </c>
      <c r="D1186" s="89">
        <v>0</v>
      </c>
      <c r="E1186" s="89">
        <f>C1186-D1186</f>
        <v>0</v>
      </c>
      <c r="F1186" s="90" t="str">
        <f>IF(AND($C1186=0,D1186=0),"0.00%",IF($C1186=0,-1,IF(D1186=0,1,($C1186-D1186)/ABS(D1186))))</f>
        <v>0.00%</v>
      </c>
      <c r="G1186" s="89">
        <v>0</v>
      </c>
      <c r="H1186" s="89">
        <f>+C1186-G1186</f>
        <v>0</v>
      </c>
      <c r="I1186" s="90" t="str">
        <f>IF(AND($C1186=0,G1186=0),"0.00%",IF($C1186=0,-1,IF(G1186=0,1,($C1186-G1186)/ABS(G1186))))</f>
        <v>0.00%</v>
      </c>
      <c r="J1186" s="91"/>
      <c r="K1186" s="89">
        <v>0</v>
      </c>
      <c r="L1186" s="89">
        <v>0</v>
      </c>
      <c r="M1186" s="89">
        <f>K1186-L1186</f>
        <v>0</v>
      </c>
      <c r="N1186" s="90" t="str">
        <f>IF(AND($K1186=0,L1186=0),"0.00%",IF($K1186=0,-1,IF(L1186=0,1,($K1186-L1186)/ABS(L1186))))</f>
        <v>0.00%</v>
      </c>
      <c r="O1186" s="89">
        <v>0</v>
      </c>
      <c r="P1186" s="89">
        <f>+K1186-O1186</f>
        <v>0</v>
      </c>
      <c r="Q1186" s="90" t="str">
        <f>IF(AND($K1186=0,O1186=0),"0.00%",IF($K1186=0,-1,IF(O1186=0,1,($K1186-O1186)/ABS(O1186))))</f>
        <v>0.00%</v>
      </c>
      <c r="R1186" s="91"/>
      <c r="S1186" s="89">
        <v>0</v>
      </c>
      <c r="T1186" s="89">
        <f>+S1186-K1186</f>
        <v>0</v>
      </c>
      <c r="U1186" s="335">
        <f>IF(C1186=0,0,1)+IF(D1186=0,0,1)+IF(E1186=0,0,1)+IF(G1186=0,0,1)+IF(K1186=0,0,1)+IF(L1186=0,0,1)+IF(M1186=0,0,1)+IF(O1186=0,0,1)</f>
        <v>0</v>
      </c>
    </row>
    <row r="1187" spans="1:21" s="81" customFormat="1" ht="15" hidden="1">
      <c r="A1187" s="87" t="s">
        <v>1302</v>
      </c>
      <c r="B1187" s="88" t="s">
        <v>4749</v>
      </c>
      <c r="C1187" s="89">
        <v>0</v>
      </c>
      <c r="D1187" s="89">
        <v>0</v>
      </c>
      <c r="E1187" s="89">
        <f>C1187-D1187</f>
        <v>0</v>
      </c>
      <c r="F1187" s="90" t="str">
        <f>IF(AND($C1187=0,D1187=0),"0.00%",IF($C1187=0,-1,IF(D1187=0,1,($C1187-D1187)/ABS(D1187))))</f>
        <v>0.00%</v>
      </c>
      <c r="G1187" s="89">
        <v>0</v>
      </c>
      <c r="H1187" s="89">
        <f>+C1187-G1187</f>
        <v>0</v>
      </c>
      <c r="I1187" s="90" t="str">
        <f>IF(AND($C1187=0,G1187=0),"0.00%",IF($C1187=0,-1,IF(G1187=0,1,($C1187-G1187)/ABS(G1187))))</f>
        <v>0.00%</v>
      </c>
      <c r="J1187" s="91"/>
      <c r="K1187" s="89">
        <v>0</v>
      </c>
      <c r="L1187" s="89">
        <v>0</v>
      </c>
      <c r="M1187" s="89">
        <f>K1187-L1187</f>
        <v>0</v>
      </c>
      <c r="N1187" s="90" t="str">
        <f>IF(AND($K1187=0,L1187=0),"0.00%",IF($K1187=0,-1,IF(L1187=0,1,($K1187-L1187)/ABS(L1187))))</f>
        <v>0.00%</v>
      </c>
      <c r="O1187" s="89">
        <v>0</v>
      </c>
      <c r="P1187" s="89">
        <f>+K1187-O1187</f>
        <v>0</v>
      </c>
      <c r="Q1187" s="90" t="str">
        <f>IF(AND($K1187=0,O1187=0),"0.00%",IF($K1187=0,-1,IF(O1187=0,1,($K1187-O1187)/ABS(O1187))))</f>
        <v>0.00%</v>
      </c>
      <c r="R1187" s="91"/>
      <c r="S1187" s="89">
        <v>0</v>
      </c>
      <c r="T1187" s="89">
        <f>+S1187-K1187</f>
        <v>0</v>
      </c>
      <c r="U1187" s="335">
        <f>IF(C1187=0,0,1)+IF(D1187=0,0,1)+IF(E1187=0,0,1)+IF(G1187=0,0,1)+IF(K1187=0,0,1)+IF(L1187=0,0,1)+IF(M1187=0,0,1)+IF(O1187=0,0,1)</f>
        <v>0</v>
      </c>
    </row>
    <row r="1188" spans="1:21" s="81" customFormat="1" ht="15" hidden="1">
      <c r="A1188" s="87" t="s">
        <v>1303</v>
      </c>
      <c r="B1188" s="88" t="s">
        <v>4750</v>
      </c>
      <c r="C1188" s="89">
        <v>0</v>
      </c>
      <c r="D1188" s="89">
        <v>0</v>
      </c>
      <c r="E1188" s="89">
        <f>C1188-D1188</f>
        <v>0</v>
      </c>
      <c r="F1188" s="90" t="str">
        <f>IF(AND($C1188=0,D1188=0),"0.00%",IF($C1188=0,-1,IF(D1188=0,1,($C1188-D1188)/ABS(D1188))))</f>
        <v>0.00%</v>
      </c>
      <c r="G1188" s="89">
        <v>0</v>
      </c>
      <c r="H1188" s="89">
        <f>+C1188-G1188</f>
        <v>0</v>
      </c>
      <c r="I1188" s="90" t="str">
        <f>IF(AND($C1188=0,G1188=0),"0.00%",IF($C1188=0,-1,IF(G1188=0,1,($C1188-G1188)/ABS(G1188))))</f>
        <v>0.00%</v>
      </c>
      <c r="J1188" s="91"/>
      <c r="K1188" s="89">
        <v>0</v>
      </c>
      <c r="L1188" s="89">
        <v>0</v>
      </c>
      <c r="M1188" s="89">
        <f>K1188-L1188</f>
        <v>0</v>
      </c>
      <c r="N1188" s="90" t="str">
        <f>IF(AND($K1188=0,L1188=0),"0.00%",IF($K1188=0,-1,IF(L1188=0,1,($K1188-L1188)/ABS(L1188))))</f>
        <v>0.00%</v>
      </c>
      <c r="O1188" s="89">
        <v>0</v>
      </c>
      <c r="P1188" s="89">
        <f>+K1188-O1188</f>
        <v>0</v>
      </c>
      <c r="Q1188" s="90" t="str">
        <f>IF(AND($K1188=0,O1188=0),"0.00%",IF($K1188=0,-1,IF(O1188=0,1,($K1188-O1188)/ABS(O1188))))</f>
        <v>0.00%</v>
      </c>
      <c r="R1188" s="91"/>
      <c r="S1188" s="89">
        <v>0</v>
      </c>
      <c r="T1188" s="89">
        <f>+S1188-K1188</f>
        <v>0</v>
      </c>
      <c r="U1188" s="335">
        <f>IF(C1188=0,0,1)+IF(D1188=0,0,1)+IF(E1188=0,0,1)+IF(G1188=0,0,1)+IF(K1188=0,0,1)+IF(L1188=0,0,1)+IF(M1188=0,0,1)+IF(O1188=0,0,1)</f>
        <v>0</v>
      </c>
    </row>
    <row r="1189" spans="1:21" s="81" customFormat="1" ht="15" hidden="1">
      <c r="A1189" s="87" t="s">
        <v>1304</v>
      </c>
      <c r="B1189" s="88" t="s">
        <v>4594</v>
      </c>
      <c r="C1189" s="89">
        <v>0</v>
      </c>
      <c r="D1189" s="89">
        <v>0</v>
      </c>
      <c r="E1189" s="89">
        <f>C1189-D1189</f>
        <v>0</v>
      </c>
      <c r="F1189" s="90" t="str">
        <f>IF(AND($C1189=0,D1189=0),"0.00%",IF($C1189=0,-1,IF(D1189=0,1,($C1189-D1189)/ABS(D1189))))</f>
        <v>0.00%</v>
      </c>
      <c r="G1189" s="89">
        <v>0</v>
      </c>
      <c r="H1189" s="89">
        <f>+C1189-G1189</f>
        <v>0</v>
      </c>
      <c r="I1189" s="90" t="str">
        <f>IF(AND($C1189=0,G1189=0),"0.00%",IF($C1189=0,-1,IF(G1189=0,1,($C1189-G1189)/ABS(G1189))))</f>
        <v>0.00%</v>
      </c>
      <c r="J1189" s="91"/>
      <c r="K1189" s="89">
        <v>0</v>
      </c>
      <c r="L1189" s="89">
        <v>0</v>
      </c>
      <c r="M1189" s="89">
        <f>K1189-L1189</f>
        <v>0</v>
      </c>
      <c r="N1189" s="90" t="str">
        <f>IF(AND($K1189=0,L1189=0),"0.00%",IF($K1189=0,-1,IF(L1189=0,1,($K1189-L1189)/ABS(L1189))))</f>
        <v>0.00%</v>
      </c>
      <c r="O1189" s="89">
        <v>0</v>
      </c>
      <c r="P1189" s="89">
        <f>+K1189-O1189</f>
        <v>0</v>
      </c>
      <c r="Q1189" s="90" t="str">
        <f>IF(AND($K1189=0,O1189=0),"0.00%",IF($K1189=0,-1,IF(O1189=0,1,($K1189-O1189)/ABS(O1189))))</f>
        <v>0.00%</v>
      </c>
      <c r="R1189" s="91"/>
      <c r="S1189" s="89">
        <v>0</v>
      </c>
      <c r="T1189" s="89">
        <f>+S1189-K1189</f>
        <v>0</v>
      </c>
      <c r="U1189" s="335">
        <f>IF(C1189=0,0,1)+IF(D1189=0,0,1)+IF(E1189=0,0,1)+IF(G1189=0,0,1)+IF(K1189=0,0,1)+IF(L1189=0,0,1)+IF(M1189=0,0,1)+IF(O1189=0,0,1)</f>
        <v>0</v>
      </c>
    </row>
    <row r="1190" spans="1:21" s="81" customFormat="1" ht="15" hidden="1">
      <c r="A1190" s="87" t="s">
        <v>1305</v>
      </c>
      <c r="B1190" s="88" t="s">
        <v>4592</v>
      </c>
      <c r="C1190" s="89">
        <v>0</v>
      </c>
      <c r="D1190" s="89">
        <v>0</v>
      </c>
      <c r="E1190" s="89">
        <f>C1190-D1190</f>
        <v>0</v>
      </c>
      <c r="F1190" s="90" t="str">
        <f>IF(AND($C1190=0,D1190=0),"0.00%",IF($C1190=0,-1,IF(D1190=0,1,($C1190-D1190)/ABS(D1190))))</f>
        <v>0.00%</v>
      </c>
      <c r="G1190" s="89">
        <v>0</v>
      </c>
      <c r="H1190" s="89">
        <f>+C1190-G1190</f>
        <v>0</v>
      </c>
      <c r="I1190" s="90" t="str">
        <f>IF(AND($C1190=0,G1190=0),"0.00%",IF($C1190=0,-1,IF(G1190=0,1,($C1190-G1190)/ABS(G1190))))</f>
        <v>0.00%</v>
      </c>
      <c r="J1190" s="91"/>
      <c r="K1190" s="89">
        <v>0</v>
      </c>
      <c r="L1190" s="89">
        <v>0</v>
      </c>
      <c r="M1190" s="89">
        <f>K1190-L1190</f>
        <v>0</v>
      </c>
      <c r="N1190" s="90" t="str">
        <f>IF(AND($K1190=0,L1190=0),"0.00%",IF($K1190=0,-1,IF(L1190=0,1,($K1190-L1190)/ABS(L1190))))</f>
        <v>0.00%</v>
      </c>
      <c r="O1190" s="89">
        <v>0</v>
      </c>
      <c r="P1190" s="89">
        <f>+K1190-O1190</f>
        <v>0</v>
      </c>
      <c r="Q1190" s="90" t="str">
        <f>IF(AND($K1190=0,O1190=0),"0.00%",IF($K1190=0,-1,IF(O1190=0,1,($K1190-O1190)/ABS(O1190))))</f>
        <v>0.00%</v>
      </c>
      <c r="R1190" s="91"/>
      <c r="S1190" s="89">
        <v>0</v>
      </c>
      <c r="T1190" s="89">
        <f>+S1190-K1190</f>
        <v>0</v>
      </c>
      <c r="U1190" s="335">
        <f>IF(C1190=0,0,1)+IF(D1190=0,0,1)+IF(E1190=0,0,1)+IF(G1190=0,0,1)+IF(K1190=0,0,1)+IF(L1190=0,0,1)+IF(M1190=0,0,1)+IF(O1190=0,0,1)</f>
        <v>0</v>
      </c>
    </row>
    <row r="1191" spans="1:21" s="81" customFormat="1" ht="15" hidden="1">
      <c r="A1191" s="87" t="s">
        <v>1306</v>
      </c>
      <c r="B1191" s="88" t="s">
        <v>4593</v>
      </c>
      <c r="C1191" s="89">
        <v>0</v>
      </c>
      <c r="D1191" s="89">
        <v>0</v>
      </c>
      <c r="E1191" s="89">
        <f>C1191-D1191</f>
        <v>0</v>
      </c>
      <c r="F1191" s="90" t="str">
        <f>IF(AND($C1191=0,D1191=0),"0.00%",IF($C1191=0,-1,IF(D1191=0,1,($C1191-D1191)/ABS(D1191))))</f>
        <v>0.00%</v>
      </c>
      <c r="G1191" s="89">
        <v>0</v>
      </c>
      <c r="H1191" s="89">
        <f>+C1191-G1191</f>
        <v>0</v>
      </c>
      <c r="I1191" s="90" t="str">
        <f>IF(AND($C1191=0,G1191=0),"0.00%",IF($C1191=0,-1,IF(G1191=0,1,($C1191-G1191)/ABS(G1191))))</f>
        <v>0.00%</v>
      </c>
      <c r="J1191" s="91"/>
      <c r="K1191" s="89">
        <v>0</v>
      </c>
      <c r="L1191" s="89">
        <v>0</v>
      </c>
      <c r="M1191" s="89">
        <f>K1191-L1191</f>
        <v>0</v>
      </c>
      <c r="N1191" s="90" t="str">
        <f>IF(AND($K1191=0,L1191=0),"0.00%",IF($K1191=0,-1,IF(L1191=0,1,($K1191-L1191)/ABS(L1191))))</f>
        <v>0.00%</v>
      </c>
      <c r="O1191" s="89">
        <v>0</v>
      </c>
      <c r="P1191" s="89">
        <f>+K1191-O1191</f>
        <v>0</v>
      </c>
      <c r="Q1191" s="90" t="str">
        <f>IF(AND($K1191=0,O1191=0),"0.00%",IF($K1191=0,-1,IF(O1191=0,1,($K1191-O1191)/ABS(O1191))))</f>
        <v>0.00%</v>
      </c>
      <c r="R1191" s="91"/>
      <c r="S1191" s="89">
        <v>0</v>
      </c>
      <c r="T1191" s="89">
        <f>+S1191-K1191</f>
        <v>0</v>
      </c>
      <c r="U1191" s="335">
        <f>IF(C1191=0,0,1)+IF(D1191=0,0,1)+IF(E1191=0,0,1)+IF(G1191=0,0,1)+IF(K1191=0,0,1)+IF(L1191=0,0,1)+IF(M1191=0,0,1)+IF(O1191=0,0,1)</f>
        <v>0</v>
      </c>
    </row>
    <row r="1192" spans="1:21" s="81" customFormat="1" ht="15" hidden="1">
      <c r="A1192" s="87" t="s">
        <v>1307</v>
      </c>
      <c r="B1192" s="88" t="s">
        <v>4751</v>
      </c>
      <c r="C1192" s="89">
        <v>0</v>
      </c>
      <c r="D1192" s="89">
        <v>0</v>
      </c>
      <c r="E1192" s="89">
        <f>C1192-D1192</f>
        <v>0</v>
      </c>
      <c r="F1192" s="90" t="str">
        <f>IF(AND($C1192=0,D1192=0),"0.00%",IF($C1192=0,-1,IF(D1192=0,1,($C1192-D1192)/ABS(D1192))))</f>
        <v>0.00%</v>
      </c>
      <c r="G1192" s="89">
        <v>0</v>
      </c>
      <c r="H1192" s="89">
        <f>+C1192-G1192</f>
        <v>0</v>
      </c>
      <c r="I1192" s="90" t="str">
        <f>IF(AND($C1192=0,G1192=0),"0.00%",IF($C1192=0,-1,IF(G1192=0,1,($C1192-G1192)/ABS(G1192))))</f>
        <v>0.00%</v>
      </c>
      <c r="J1192" s="91"/>
      <c r="K1192" s="89">
        <v>0</v>
      </c>
      <c r="L1192" s="89">
        <v>0</v>
      </c>
      <c r="M1192" s="89">
        <f>K1192-L1192</f>
        <v>0</v>
      </c>
      <c r="N1192" s="90" t="str">
        <f>IF(AND($K1192=0,L1192=0),"0.00%",IF($K1192=0,-1,IF(L1192=0,1,($K1192-L1192)/ABS(L1192))))</f>
        <v>0.00%</v>
      </c>
      <c r="O1192" s="89">
        <v>0</v>
      </c>
      <c r="P1192" s="89">
        <f>+K1192-O1192</f>
        <v>0</v>
      </c>
      <c r="Q1192" s="90" t="str">
        <f>IF(AND($K1192=0,O1192=0),"0.00%",IF($K1192=0,-1,IF(O1192=0,1,($K1192-O1192)/ABS(O1192))))</f>
        <v>0.00%</v>
      </c>
      <c r="R1192" s="91"/>
      <c r="S1192" s="89">
        <v>0</v>
      </c>
      <c r="T1192" s="89">
        <f>+S1192-K1192</f>
        <v>0</v>
      </c>
      <c r="U1192" s="335">
        <f>IF(C1192=0,0,1)+IF(D1192=0,0,1)+IF(E1192=0,0,1)+IF(G1192=0,0,1)+IF(K1192=0,0,1)+IF(L1192=0,0,1)+IF(M1192=0,0,1)+IF(O1192=0,0,1)</f>
        <v>0</v>
      </c>
    </row>
    <row r="1193" spans="1:21" s="81" customFormat="1" ht="15" hidden="1">
      <c r="A1193" s="87" t="s">
        <v>1308</v>
      </c>
      <c r="B1193" s="88" t="s">
        <v>4752</v>
      </c>
      <c r="C1193" s="89">
        <v>0</v>
      </c>
      <c r="D1193" s="89">
        <v>0</v>
      </c>
      <c r="E1193" s="89">
        <f>C1193-D1193</f>
        <v>0</v>
      </c>
      <c r="F1193" s="90" t="str">
        <f>IF(AND($C1193=0,D1193=0),"0.00%",IF($C1193=0,-1,IF(D1193=0,1,($C1193-D1193)/ABS(D1193))))</f>
        <v>0.00%</v>
      </c>
      <c r="G1193" s="89">
        <v>0</v>
      </c>
      <c r="H1193" s="89">
        <f>+C1193-G1193</f>
        <v>0</v>
      </c>
      <c r="I1193" s="90" t="str">
        <f>IF(AND($C1193=0,G1193=0),"0.00%",IF($C1193=0,-1,IF(G1193=0,1,($C1193-G1193)/ABS(G1193))))</f>
        <v>0.00%</v>
      </c>
      <c r="J1193" s="91"/>
      <c r="K1193" s="89">
        <v>0</v>
      </c>
      <c r="L1193" s="89">
        <v>0</v>
      </c>
      <c r="M1193" s="89">
        <f>K1193-L1193</f>
        <v>0</v>
      </c>
      <c r="N1193" s="90" t="str">
        <f>IF(AND($K1193=0,L1193=0),"0.00%",IF($K1193=0,-1,IF(L1193=0,1,($K1193-L1193)/ABS(L1193))))</f>
        <v>0.00%</v>
      </c>
      <c r="O1193" s="89">
        <v>0</v>
      </c>
      <c r="P1193" s="89">
        <f>+K1193-O1193</f>
        <v>0</v>
      </c>
      <c r="Q1193" s="90" t="str">
        <f>IF(AND($K1193=0,O1193=0),"0.00%",IF($K1193=0,-1,IF(O1193=0,1,($K1193-O1193)/ABS(O1193))))</f>
        <v>0.00%</v>
      </c>
      <c r="R1193" s="91"/>
      <c r="S1193" s="89">
        <v>0</v>
      </c>
      <c r="T1193" s="89">
        <f>+S1193-K1193</f>
        <v>0</v>
      </c>
      <c r="U1193" s="335">
        <f>IF(C1193=0,0,1)+IF(D1193=0,0,1)+IF(E1193=0,0,1)+IF(G1193=0,0,1)+IF(K1193=0,0,1)+IF(L1193=0,0,1)+IF(M1193=0,0,1)+IF(O1193=0,0,1)</f>
        <v>0</v>
      </c>
    </row>
    <row r="1194" spans="1:21" s="81" customFormat="1" ht="15" hidden="1">
      <c r="A1194" s="87" t="s">
        <v>1309</v>
      </c>
      <c r="B1194" s="88" t="s">
        <v>4753</v>
      </c>
      <c r="C1194" s="89">
        <v>0</v>
      </c>
      <c r="D1194" s="89">
        <v>0</v>
      </c>
      <c r="E1194" s="89">
        <f>C1194-D1194</f>
        <v>0</v>
      </c>
      <c r="F1194" s="90" t="str">
        <f>IF(AND($C1194=0,D1194=0),"0.00%",IF($C1194=0,-1,IF(D1194=0,1,($C1194-D1194)/ABS(D1194))))</f>
        <v>0.00%</v>
      </c>
      <c r="G1194" s="89">
        <v>0</v>
      </c>
      <c r="H1194" s="89">
        <f>+C1194-G1194</f>
        <v>0</v>
      </c>
      <c r="I1194" s="90" t="str">
        <f>IF(AND($C1194=0,G1194=0),"0.00%",IF($C1194=0,-1,IF(G1194=0,1,($C1194-G1194)/ABS(G1194))))</f>
        <v>0.00%</v>
      </c>
      <c r="J1194" s="91"/>
      <c r="K1194" s="89">
        <v>0</v>
      </c>
      <c r="L1194" s="89">
        <v>0</v>
      </c>
      <c r="M1194" s="89">
        <f>K1194-L1194</f>
        <v>0</v>
      </c>
      <c r="N1194" s="90" t="str">
        <f>IF(AND($K1194=0,L1194=0),"0.00%",IF($K1194=0,-1,IF(L1194=0,1,($K1194-L1194)/ABS(L1194))))</f>
        <v>0.00%</v>
      </c>
      <c r="O1194" s="89">
        <v>0</v>
      </c>
      <c r="P1194" s="89">
        <f>+K1194-O1194</f>
        <v>0</v>
      </c>
      <c r="Q1194" s="90" t="str">
        <f>IF(AND($K1194=0,O1194=0),"0.00%",IF($K1194=0,-1,IF(O1194=0,1,($K1194-O1194)/ABS(O1194))))</f>
        <v>0.00%</v>
      </c>
      <c r="R1194" s="91"/>
      <c r="S1194" s="89">
        <v>0</v>
      </c>
      <c r="T1194" s="89">
        <f>+S1194-K1194</f>
        <v>0</v>
      </c>
      <c r="U1194" s="335">
        <f>IF(C1194=0,0,1)+IF(D1194=0,0,1)+IF(E1194=0,0,1)+IF(G1194=0,0,1)+IF(K1194=0,0,1)+IF(L1194=0,0,1)+IF(M1194=0,0,1)+IF(O1194=0,0,1)</f>
        <v>0</v>
      </c>
    </row>
    <row r="1195" spans="1:21" s="81" customFormat="1" ht="15" hidden="1">
      <c r="A1195" s="87" t="s">
        <v>1310</v>
      </c>
      <c r="B1195" s="88" t="s">
        <v>4754</v>
      </c>
      <c r="C1195" s="89">
        <v>0</v>
      </c>
      <c r="D1195" s="89">
        <v>0</v>
      </c>
      <c r="E1195" s="89">
        <f>C1195-D1195</f>
        <v>0</v>
      </c>
      <c r="F1195" s="90" t="str">
        <f>IF(AND($C1195=0,D1195=0),"0.00%",IF($C1195=0,-1,IF(D1195=0,1,($C1195-D1195)/ABS(D1195))))</f>
        <v>0.00%</v>
      </c>
      <c r="G1195" s="89">
        <v>0</v>
      </c>
      <c r="H1195" s="89">
        <f>+C1195-G1195</f>
        <v>0</v>
      </c>
      <c r="I1195" s="90" t="str">
        <f>IF(AND($C1195=0,G1195=0),"0.00%",IF($C1195=0,-1,IF(G1195=0,1,($C1195-G1195)/ABS(G1195))))</f>
        <v>0.00%</v>
      </c>
      <c r="J1195" s="91"/>
      <c r="K1195" s="89">
        <v>0</v>
      </c>
      <c r="L1195" s="89">
        <v>0</v>
      </c>
      <c r="M1195" s="89">
        <f>K1195-L1195</f>
        <v>0</v>
      </c>
      <c r="N1195" s="90" t="str">
        <f>IF(AND($K1195=0,L1195=0),"0.00%",IF($K1195=0,-1,IF(L1195=0,1,($K1195-L1195)/ABS(L1195))))</f>
        <v>0.00%</v>
      </c>
      <c r="O1195" s="89">
        <v>0</v>
      </c>
      <c r="P1195" s="89">
        <f>+K1195-O1195</f>
        <v>0</v>
      </c>
      <c r="Q1195" s="90" t="str">
        <f>IF(AND($K1195=0,O1195=0),"0.00%",IF($K1195=0,-1,IF(O1195=0,1,($K1195-O1195)/ABS(O1195))))</f>
        <v>0.00%</v>
      </c>
      <c r="R1195" s="91"/>
      <c r="S1195" s="89">
        <v>0</v>
      </c>
      <c r="T1195" s="89">
        <f>+S1195-K1195</f>
        <v>0</v>
      </c>
      <c r="U1195" s="335">
        <f>IF(C1195=0,0,1)+IF(D1195=0,0,1)+IF(E1195=0,0,1)+IF(G1195=0,0,1)+IF(K1195=0,0,1)+IF(L1195=0,0,1)+IF(M1195=0,0,1)+IF(O1195=0,0,1)</f>
        <v>0</v>
      </c>
    </row>
    <row r="1196" spans="1:21" s="81" customFormat="1" ht="15" hidden="1">
      <c r="A1196" s="87" t="s">
        <v>1311</v>
      </c>
      <c r="B1196" s="88" t="s">
        <v>4755</v>
      </c>
      <c r="C1196" s="89">
        <v>0</v>
      </c>
      <c r="D1196" s="89">
        <v>0</v>
      </c>
      <c r="E1196" s="89">
        <f>C1196-D1196</f>
        <v>0</v>
      </c>
      <c r="F1196" s="90" t="str">
        <f>IF(AND($C1196=0,D1196=0),"0.00%",IF($C1196=0,-1,IF(D1196=0,1,($C1196-D1196)/ABS(D1196))))</f>
        <v>0.00%</v>
      </c>
      <c r="G1196" s="89">
        <v>0</v>
      </c>
      <c r="H1196" s="89">
        <f>+C1196-G1196</f>
        <v>0</v>
      </c>
      <c r="I1196" s="90" t="str">
        <f>IF(AND($C1196=0,G1196=0),"0.00%",IF($C1196=0,-1,IF(G1196=0,1,($C1196-G1196)/ABS(G1196))))</f>
        <v>0.00%</v>
      </c>
      <c r="J1196" s="91"/>
      <c r="K1196" s="89">
        <v>0</v>
      </c>
      <c r="L1196" s="89">
        <v>0</v>
      </c>
      <c r="M1196" s="89">
        <f>K1196-L1196</f>
        <v>0</v>
      </c>
      <c r="N1196" s="90" t="str">
        <f>IF(AND($K1196=0,L1196=0),"0.00%",IF($K1196=0,-1,IF(L1196=0,1,($K1196-L1196)/ABS(L1196))))</f>
        <v>0.00%</v>
      </c>
      <c r="O1196" s="89">
        <v>0</v>
      </c>
      <c r="P1196" s="89">
        <f>+K1196-O1196</f>
        <v>0</v>
      </c>
      <c r="Q1196" s="90" t="str">
        <f>IF(AND($K1196=0,O1196=0),"0.00%",IF($K1196=0,-1,IF(O1196=0,1,($K1196-O1196)/ABS(O1196))))</f>
        <v>0.00%</v>
      </c>
      <c r="R1196" s="91"/>
      <c r="S1196" s="89">
        <v>0</v>
      </c>
      <c r="T1196" s="89">
        <f>+S1196-K1196</f>
        <v>0</v>
      </c>
      <c r="U1196" s="335">
        <f>IF(C1196=0,0,1)+IF(D1196=0,0,1)+IF(E1196=0,0,1)+IF(G1196=0,0,1)+IF(K1196=0,0,1)+IF(L1196=0,0,1)+IF(M1196=0,0,1)+IF(O1196=0,0,1)</f>
        <v>0</v>
      </c>
    </row>
    <row r="1197" spans="1:21" s="81" customFormat="1" ht="15" hidden="1">
      <c r="A1197" s="87" t="s">
        <v>1312</v>
      </c>
      <c r="B1197" s="88" t="s">
        <v>4756</v>
      </c>
      <c r="C1197" s="89">
        <v>0</v>
      </c>
      <c r="D1197" s="89">
        <v>0</v>
      </c>
      <c r="E1197" s="89">
        <f>C1197-D1197</f>
        <v>0</v>
      </c>
      <c r="F1197" s="90" t="str">
        <f>IF(AND($C1197=0,D1197=0),"0.00%",IF($C1197=0,-1,IF(D1197=0,1,($C1197-D1197)/ABS(D1197))))</f>
        <v>0.00%</v>
      </c>
      <c r="G1197" s="89">
        <v>0</v>
      </c>
      <c r="H1197" s="89">
        <f>+C1197-G1197</f>
        <v>0</v>
      </c>
      <c r="I1197" s="90" t="str">
        <f>IF(AND($C1197=0,G1197=0),"0.00%",IF($C1197=0,-1,IF(G1197=0,1,($C1197-G1197)/ABS(G1197))))</f>
        <v>0.00%</v>
      </c>
      <c r="J1197" s="91"/>
      <c r="K1197" s="89">
        <v>0</v>
      </c>
      <c r="L1197" s="89">
        <v>0</v>
      </c>
      <c r="M1197" s="89">
        <f>K1197-L1197</f>
        <v>0</v>
      </c>
      <c r="N1197" s="90" t="str">
        <f>IF(AND($K1197=0,L1197=0),"0.00%",IF($K1197=0,-1,IF(L1197=0,1,($K1197-L1197)/ABS(L1197))))</f>
        <v>0.00%</v>
      </c>
      <c r="O1197" s="89">
        <v>0</v>
      </c>
      <c r="P1197" s="89">
        <f>+K1197-O1197</f>
        <v>0</v>
      </c>
      <c r="Q1197" s="90" t="str">
        <f>IF(AND($K1197=0,O1197=0),"0.00%",IF($K1197=0,-1,IF(O1197=0,1,($K1197-O1197)/ABS(O1197))))</f>
        <v>0.00%</v>
      </c>
      <c r="R1197" s="91"/>
      <c r="S1197" s="89">
        <v>0</v>
      </c>
      <c r="T1197" s="89">
        <f>+S1197-K1197</f>
        <v>0</v>
      </c>
      <c r="U1197" s="335">
        <f>IF(C1197=0,0,1)+IF(D1197=0,0,1)+IF(E1197=0,0,1)+IF(G1197=0,0,1)+IF(K1197=0,0,1)+IF(L1197=0,0,1)+IF(M1197=0,0,1)+IF(O1197=0,0,1)</f>
        <v>0</v>
      </c>
    </row>
    <row r="1198" spans="1:21" s="81" customFormat="1" ht="15" hidden="1">
      <c r="A1198" s="87" t="s">
        <v>1313</v>
      </c>
      <c r="B1198" s="88" t="s">
        <v>4757</v>
      </c>
      <c r="C1198" s="89">
        <v>0</v>
      </c>
      <c r="D1198" s="89">
        <v>0</v>
      </c>
      <c r="E1198" s="89">
        <f>C1198-D1198</f>
        <v>0</v>
      </c>
      <c r="F1198" s="90" t="str">
        <f>IF(AND($C1198=0,D1198=0),"0.00%",IF($C1198=0,-1,IF(D1198=0,1,($C1198-D1198)/ABS(D1198))))</f>
        <v>0.00%</v>
      </c>
      <c r="G1198" s="89">
        <v>0</v>
      </c>
      <c r="H1198" s="89">
        <f>+C1198-G1198</f>
        <v>0</v>
      </c>
      <c r="I1198" s="90" t="str">
        <f>IF(AND($C1198=0,G1198=0),"0.00%",IF($C1198=0,-1,IF(G1198=0,1,($C1198-G1198)/ABS(G1198))))</f>
        <v>0.00%</v>
      </c>
      <c r="J1198" s="91"/>
      <c r="K1198" s="89">
        <v>0</v>
      </c>
      <c r="L1198" s="89">
        <v>0</v>
      </c>
      <c r="M1198" s="89">
        <f>K1198-L1198</f>
        <v>0</v>
      </c>
      <c r="N1198" s="90" t="str">
        <f>IF(AND($K1198=0,L1198=0),"0.00%",IF($K1198=0,-1,IF(L1198=0,1,($K1198-L1198)/ABS(L1198))))</f>
        <v>0.00%</v>
      </c>
      <c r="O1198" s="89">
        <v>0</v>
      </c>
      <c r="P1198" s="89">
        <f>+K1198-O1198</f>
        <v>0</v>
      </c>
      <c r="Q1198" s="90" t="str">
        <f>IF(AND($K1198=0,O1198=0),"0.00%",IF($K1198=0,-1,IF(O1198=0,1,($K1198-O1198)/ABS(O1198))))</f>
        <v>0.00%</v>
      </c>
      <c r="R1198" s="91"/>
      <c r="S1198" s="89">
        <v>0</v>
      </c>
      <c r="T1198" s="89">
        <f>+S1198-K1198</f>
        <v>0</v>
      </c>
      <c r="U1198" s="335">
        <f>IF(C1198=0,0,1)+IF(D1198=0,0,1)+IF(E1198=0,0,1)+IF(G1198=0,0,1)+IF(K1198=0,0,1)+IF(L1198=0,0,1)+IF(M1198=0,0,1)+IF(O1198=0,0,1)</f>
        <v>0</v>
      </c>
    </row>
    <row r="1199" spans="1:21" s="81" customFormat="1" ht="15" hidden="1">
      <c r="A1199" s="87" t="s">
        <v>1314</v>
      </c>
      <c r="B1199" s="88" t="s">
        <v>4758</v>
      </c>
      <c r="C1199" s="89">
        <v>0</v>
      </c>
      <c r="D1199" s="89">
        <v>0</v>
      </c>
      <c r="E1199" s="89">
        <f>C1199-D1199</f>
        <v>0</v>
      </c>
      <c r="F1199" s="90" t="str">
        <f>IF(AND($C1199=0,D1199=0),"0.00%",IF($C1199=0,-1,IF(D1199=0,1,($C1199-D1199)/ABS(D1199))))</f>
        <v>0.00%</v>
      </c>
      <c r="G1199" s="89">
        <v>0</v>
      </c>
      <c r="H1199" s="89">
        <f>+C1199-G1199</f>
        <v>0</v>
      </c>
      <c r="I1199" s="90" t="str">
        <f>IF(AND($C1199=0,G1199=0),"0.00%",IF($C1199=0,-1,IF(G1199=0,1,($C1199-G1199)/ABS(G1199))))</f>
        <v>0.00%</v>
      </c>
      <c r="J1199" s="91"/>
      <c r="K1199" s="89">
        <v>0</v>
      </c>
      <c r="L1199" s="89">
        <v>0</v>
      </c>
      <c r="M1199" s="89">
        <f>K1199-L1199</f>
        <v>0</v>
      </c>
      <c r="N1199" s="90" t="str">
        <f>IF(AND($K1199=0,L1199=0),"0.00%",IF($K1199=0,-1,IF(L1199=0,1,($K1199-L1199)/ABS(L1199))))</f>
        <v>0.00%</v>
      </c>
      <c r="O1199" s="89">
        <v>0</v>
      </c>
      <c r="P1199" s="89">
        <f>+K1199-O1199</f>
        <v>0</v>
      </c>
      <c r="Q1199" s="90" t="str">
        <f>IF(AND($K1199=0,O1199=0),"0.00%",IF($K1199=0,-1,IF(O1199=0,1,($K1199-O1199)/ABS(O1199))))</f>
        <v>0.00%</v>
      </c>
      <c r="R1199" s="91"/>
      <c r="S1199" s="89">
        <v>0</v>
      </c>
      <c r="T1199" s="89">
        <f>+S1199-K1199</f>
        <v>0</v>
      </c>
      <c r="U1199" s="335">
        <f>IF(C1199=0,0,1)+IF(D1199=0,0,1)+IF(E1199=0,0,1)+IF(G1199=0,0,1)+IF(K1199=0,0,1)+IF(L1199=0,0,1)+IF(M1199=0,0,1)+IF(O1199=0,0,1)</f>
        <v>0</v>
      </c>
    </row>
    <row r="1200" spans="1:21" s="81" customFormat="1" ht="15" hidden="1">
      <c r="A1200" s="87" t="s">
        <v>1315</v>
      </c>
      <c r="B1200" s="88" t="s">
        <v>4759</v>
      </c>
      <c r="C1200" s="89">
        <v>0</v>
      </c>
      <c r="D1200" s="89">
        <v>0</v>
      </c>
      <c r="E1200" s="89">
        <f>C1200-D1200</f>
        <v>0</v>
      </c>
      <c r="F1200" s="90" t="str">
        <f>IF(AND($C1200=0,D1200=0),"0.00%",IF($C1200=0,-1,IF(D1200=0,1,($C1200-D1200)/ABS(D1200))))</f>
        <v>0.00%</v>
      </c>
      <c r="G1200" s="89">
        <v>0</v>
      </c>
      <c r="H1200" s="89">
        <f>+C1200-G1200</f>
        <v>0</v>
      </c>
      <c r="I1200" s="90" t="str">
        <f>IF(AND($C1200=0,G1200=0),"0.00%",IF($C1200=0,-1,IF(G1200=0,1,($C1200-G1200)/ABS(G1200))))</f>
        <v>0.00%</v>
      </c>
      <c r="J1200" s="91"/>
      <c r="K1200" s="89">
        <v>0</v>
      </c>
      <c r="L1200" s="89">
        <v>0</v>
      </c>
      <c r="M1200" s="89">
        <f>K1200-L1200</f>
        <v>0</v>
      </c>
      <c r="N1200" s="90" t="str">
        <f>IF(AND($K1200=0,L1200=0),"0.00%",IF($K1200=0,-1,IF(L1200=0,1,($K1200-L1200)/ABS(L1200))))</f>
        <v>0.00%</v>
      </c>
      <c r="O1200" s="89">
        <v>0</v>
      </c>
      <c r="P1200" s="89">
        <f>+K1200-O1200</f>
        <v>0</v>
      </c>
      <c r="Q1200" s="90" t="str">
        <f>IF(AND($K1200=0,O1200=0),"0.00%",IF($K1200=0,-1,IF(O1200=0,1,($K1200-O1200)/ABS(O1200))))</f>
        <v>0.00%</v>
      </c>
      <c r="R1200" s="91"/>
      <c r="S1200" s="89">
        <v>0</v>
      </c>
      <c r="T1200" s="89">
        <f>+S1200-K1200</f>
        <v>0</v>
      </c>
      <c r="U1200" s="335">
        <f>IF(C1200=0,0,1)+IF(D1200=0,0,1)+IF(E1200=0,0,1)+IF(G1200=0,0,1)+IF(K1200=0,0,1)+IF(L1200=0,0,1)+IF(M1200=0,0,1)+IF(O1200=0,0,1)</f>
        <v>0</v>
      </c>
    </row>
    <row r="1201" spans="1:21" s="81" customFormat="1" ht="15" hidden="1">
      <c r="A1201" s="87" t="s">
        <v>1316</v>
      </c>
      <c r="B1201" s="88" t="s">
        <v>4760</v>
      </c>
      <c r="C1201" s="89">
        <v>0</v>
      </c>
      <c r="D1201" s="89">
        <v>0</v>
      </c>
      <c r="E1201" s="89">
        <f>C1201-D1201</f>
        <v>0</v>
      </c>
      <c r="F1201" s="90" t="str">
        <f>IF(AND($C1201=0,D1201=0),"0.00%",IF($C1201=0,-1,IF(D1201=0,1,($C1201-D1201)/ABS(D1201))))</f>
        <v>0.00%</v>
      </c>
      <c r="G1201" s="89">
        <v>0</v>
      </c>
      <c r="H1201" s="89">
        <f>+C1201-G1201</f>
        <v>0</v>
      </c>
      <c r="I1201" s="90" t="str">
        <f>IF(AND($C1201=0,G1201=0),"0.00%",IF($C1201=0,-1,IF(G1201=0,1,($C1201-G1201)/ABS(G1201))))</f>
        <v>0.00%</v>
      </c>
      <c r="J1201" s="91"/>
      <c r="K1201" s="89">
        <v>0</v>
      </c>
      <c r="L1201" s="89">
        <v>0</v>
      </c>
      <c r="M1201" s="89">
        <f>K1201-L1201</f>
        <v>0</v>
      </c>
      <c r="N1201" s="90" t="str">
        <f>IF(AND($K1201=0,L1201=0),"0.00%",IF($K1201=0,-1,IF(L1201=0,1,($K1201-L1201)/ABS(L1201))))</f>
        <v>0.00%</v>
      </c>
      <c r="O1201" s="89">
        <v>0</v>
      </c>
      <c r="P1201" s="89">
        <f>+K1201-O1201</f>
        <v>0</v>
      </c>
      <c r="Q1201" s="90" t="str">
        <f>IF(AND($K1201=0,O1201=0),"0.00%",IF($K1201=0,-1,IF(O1201=0,1,($K1201-O1201)/ABS(O1201))))</f>
        <v>0.00%</v>
      </c>
      <c r="R1201" s="91"/>
      <c r="S1201" s="89">
        <v>0</v>
      </c>
      <c r="T1201" s="89">
        <f>+S1201-K1201</f>
        <v>0</v>
      </c>
      <c r="U1201" s="335">
        <f>IF(C1201=0,0,1)+IF(D1201=0,0,1)+IF(E1201=0,0,1)+IF(G1201=0,0,1)+IF(K1201=0,0,1)+IF(L1201=0,0,1)+IF(M1201=0,0,1)+IF(O1201=0,0,1)</f>
        <v>0</v>
      </c>
    </row>
    <row r="1202" spans="1:21" s="81" customFormat="1" ht="15" hidden="1">
      <c r="A1202" s="87" t="s">
        <v>1317</v>
      </c>
      <c r="B1202" s="88" t="s">
        <v>4761</v>
      </c>
      <c r="C1202" s="89">
        <v>0</v>
      </c>
      <c r="D1202" s="89">
        <v>0</v>
      </c>
      <c r="E1202" s="89">
        <f>C1202-D1202</f>
        <v>0</v>
      </c>
      <c r="F1202" s="90" t="str">
        <f>IF(AND($C1202=0,D1202=0),"0.00%",IF($C1202=0,-1,IF(D1202=0,1,($C1202-D1202)/ABS(D1202))))</f>
        <v>0.00%</v>
      </c>
      <c r="G1202" s="89">
        <v>0</v>
      </c>
      <c r="H1202" s="89">
        <f>+C1202-G1202</f>
        <v>0</v>
      </c>
      <c r="I1202" s="90" t="str">
        <f>IF(AND($C1202=0,G1202=0),"0.00%",IF($C1202=0,-1,IF(G1202=0,1,($C1202-G1202)/ABS(G1202))))</f>
        <v>0.00%</v>
      </c>
      <c r="J1202" s="91"/>
      <c r="K1202" s="89">
        <v>0</v>
      </c>
      <c r="L1202" s="89">
        <v>0</v>
      </c>
      <c r="M1202" s="89">
        <f>K1202-L1202</f>
        <v>0</v>
      </c>
      <c r="N1202" s="90" t="str">
        <f>IF(AND($K1202=0,L1202=0),"0.00%",IF($K1202=0,-1,IF(L1202=0,1,($K1202-L1202)/ABS(L1202))))</f>
        <v>0.00%</v>
      </c>
      <c r="O1202" s="89">
        <v>0</v>
      </c>
      <c r="P1202" s="89">
        <f>+K1202-O1202</f>
        <v>0</v>
      </c>
      <c r="Q1202" s="90" t="str">
        <f>IF(AND($K1202=0,O1202=0),"0.00%",IF($K1202=0,-1,IF(O1202=0,1,($K1202-O1202)/ABS(O1202))))</f>
        <v>0.00%</v>
      </c>
      <c r="R1202" s="91"/>
      <c r="S1202" s="89">
        <v>0</v>
      </c>
      <c r="T1202" s="89">
        <f>+S1202-K1202</f>
        <v>0</v>
      </c>
      <c r="U1202" s="335">
        <f>IF(C1202=0,0,1)+IF(D1202=0,0,1)+IF(E1202=0,0,1)+IF(G1202=0,0,1)+IF(K1202=0,0,1)+IF(L1202=0,0,1)+IF(M1202=0,0,1)+IF(O1202=0,0,1)</f>
        <v>0</v>
      </c>
    </row>
    <row r="1203" spans="1:21" s="81" customFormat="1" ht="15" hidden="1">
      <c r="A1203" s="87" t="s">
        <v>1318</v>
      </c>
      <c r="B1203" s="88" t="s">
        <v>4762</v>
      </c>
      <c r="C1203" s="89">
        <v>0</v>
      </c>
      <c r="D1203" s="89">
        <v>0</v>
      </c>
      <c r="E1203" s="89">
        <f>C1203-D1203</f>
        <v>0</v>
      </c>
      <c r="F1203" s="90" t="str">
        <f>IF(AND($C1203=0,D1203=0),"0.00%",IF($C1203=0,-1,IF(D1203=0,1,($C1203-D1203)/ABS(D1203))))</f>
        <v>0.00%</v>
      </c>
      <c r="G1203" s="89">
        <v>0</v>
      </c>
      <c r="H1203" s="89">
        <f>+C1203-G1203</f>
        <v>0</v>
      </c>
      <c r="I1203" s="90" t="str">
        <f>IF(AND($C1203=0,G1203=0),"0.00%",IF($C1203=0,-1,IF(G1203=0,1,($C1203-G1203)/ABS(G1203))))</f>
        <v>0.00%</v>
      </c>
      <c r="J1203" s="91"/>
      <c r="K1203" s="89">
        <v>0</v>
      </c>
      <c r="L1203" s="89">
        <v>0</v>
      </c>
      <c r="M1203" s="89">
        <f>K1203-L1203</f>
        <v>0</v>
      </c>
      <c r="N1203" s="90" t="str">
        <f>IF(AND($K1203=0,L1203=0),"0.00%",IF($K1203=0,-1,IF(L1203=0,1,($K1203-L1203)/ABS(L1203))))</f>
        <v>0.00%</v>
      </c>
      <c r="O1203" s="89">
        <v>0</v>
      </c>
      <c r="P1203" s="89">
        <f>+K1203-O1203</f>
        <v>0</v>
      </c>
      <c r="Q1203" s="90" t="str">
        <f>IF(AND($K1203=0,O1203=0),"0.00%",IF($K1203=0,-1,IF(O1203=0,1,($K1203-O1203)/ABS(O1203))))</f>
        <v>0.00%</v>
      </c>
      <c r="R1203" s="91"/>
      <c r="S1203" s="89">
        <v>0</v>
      </c>
      <c r="T1203" s="89">
        <f>+S1203-K1203</f>
        <v>0</v>
      </c>
      <c r="U1203" s="335">
        <f>IF(C1203=0,0,1)+IF(D1203=0,0,1)+IF(E1203=0,0,1)+IF(G1203=0,0,1)+IF(K1203=0,0,1)+IF(L1203=0,0,1)+IF(M1203=0,0,1)+IF(O1203=0,0,1)</f>
        <v>0</v>
      </c>
    </row>
    <row r="1204" spans="1:21" s="81" customFormat="1" ht="15" hidden="1">
      <c r="A1204" s="87" t="s">
        <v>1319</v>
      </c>
      <c r="B1204" s="88" t="s">
        <v>4763</v>
      </c>
      <c r="C1204" s="89">
        <v>0</v>
      </c>
      <c r="D1204" s="89">
        <v>0</v>
      </c>
      <c r="E1204" s="89">
        <f>C1204-D1204</f>
        <v>0</v>
      </c>
      <c r="F1204" s="90" t="str">
        <f>IF(AND($C1204=0,D1204=0),"0.00%",IF($C1204=0,-1,IF(D1204=0,1,($C1204-D1204)/ABS(D1204))))</f>
        <v>0.00%</v>
      </c>
      <c r="G1204" s="89">
        <v>0</v>
      </c>
      <c r="H1204" s="89">
        <f>+C1204-G1204</f>
        <v>0</v>
      </c>
      <c r="I1204" s="90" t="str">
        <f>IF(AND($C1204=0,G1204=0),"0.00%",IF($C1204=0,-1,IF(G1204=0,1,($C1204-G1204)/ABS(G1204))))</f>
        <v>0.00%</v>
      </c>
      <c r="J1204" s="91"/>
      <c r="K1204" s="89">
        <v>0</v>
      </c>
      <c r="L1204" s="89">
        <v>0</v>
      </c>
      <c r="M1204" s="89">
        <f>K1204-L1204</f>
        <v>0</v>
      </c>
      <c r="N1204" s="90" t="str">
        <f>IF(AND($K1204=0,L1204=0),"0.00%",IF($K1204=0,-1,IF(L1204=0,1,($K1204-L1204)/ABS(L1204))))</f>
        <v>0.00%</v>
      </c>
      <c r="O1204" s="89">
        <v>0</v>
      </c>
      <c r="P1204" s="89">
        <f>+K1204-O1204</f>
        <v>0</v>
      </c>
      <c r="Q1204" s="90" t="str">
        <f>IF(AND($K1204=0,O1204=0),"0.00%",IF($K1204=0,-1,IF(O1204=0,1,($K1204-O1204)/ABS(O1204))))</f>
        <v>0.00%</v>
      </c>
      <c r="R1204" s="91"/>
      <c r="S1204" s="89">
        <v>0</v>
      </c>
      <c r="T1204" s="89">
        <f>+S1204-K1204</f>
        <v>0</v>
      </c>
      <c r="U1204" s="335">
        <f>IF(C1204=0,0,1)+IF(D1204=0,0,1)+IF(E1204=0,0,1)+IF(G1204=0,0,1)+IF(K1204=0,0,1)+IF(L1204=0,0,1)+IF(M1204=0,0,1)+IF(O1204=0,0,1)</f>
        <v>0</v>
      </c>
    </row>
    <row r="1205" spans="1:21" s="81" customFormat="1" ht="15" hidden="1">
      <c r="A1205" s="87" t="s">
        <v>1320</v>
      </c>
      <c r="B1205" s="88" t="s">
        <v>4764</v>
      </c>
      <c r="C1205" s="89">
        <v>0</v>
      </c>
      <c r="D1205" s="89">
        <v>0</v>
      </c>
      <c r="E1205" s="89">
        <f>C1205-D1205</f>
        <v>0</v>
      </c>
      <c r="F1205" s="90" t="str">
        <f>IF(AND($C1205=0,D1205=0),"0.00%",IF($C1205=0,-1,IF(D1205=0,1,($C1205-D1205)/ABS(D1205))))</f>
        <v>0.00%</v>
      </c>
      <c r="G1205" s="89">
        <v>0</v>
      </c>
      <c r="H1205" s="89">
        <f>+C1205-G1205</f>
        <v>0</v>
      </c>
      <c r="I1205" s="90" t="str">
        <f>IF(AND($C1205=0,G1205=0),"0.00%",IF($C1205=0,-1,IF(G1205=0,1,($C1205-G1205)/ABS(G1205))))</f>
        <v>0.00%</v>
      </c>
      <c r="J1205" s="91"/>
      <c r="K1205" s="89">
        <v>0</v>
      </c>
      <c r="L1205" s="89">
        <v>0</v>
      </c>
      <c r="M1205" s="89">
        <f>K1205-L1205</f>
        <v>0</v>
      </c>
      <c r="N1205" s="90" t="str">
        <f>IF(AND($K1205=0,L1205=0),"0.00%",IF($K1205=0,-1,IF(L1205=0,1,($K1205-L1205)/ABS(L1205))))</f>
        <v>0.00%</v>
      </c>
      <c r="O1205" s="89">
        <v>0</v>
      </c>
      <c r="P1205" s="89">
        <f>+K1205-O1205</f>
        <v>0</v>
      </c>
      <c r="Q1205" s="90" t="str">
        <f>IF(AND($K1205=0,O1205=0),"0.00%",IF($K1205=0,-1,IF(O1205=0,1,($K1205-O1205)/ABS(O1205))))</f>
        <v>0.00%</v>
      </c>
      <c r="R1205" s="91"/>
      <c r="S1205" s="89">
        <v>0</v>
      </c>
      <c r="T1205" s="89">
        <f>+S1205-K1205</f>
        <v>0</v>
      </c>
      <c r="U1205" s="335">
        <f>IF(C1205=0,0,1)+IF(D1205=0,0,1)+IF(E1205=0,0,1)+IF(G1205=0,0,1)+IF(K1205=0,0,1)+IF(L1205=0,0,1)+IF(M1205=0,0,1)+IF(O1205=0,0,1)</f>
        <v>0</v>
      </c>
    </row>
    <row r="1206" spans="1:21" s="81" customFormat="1" ht="15" hidden="1">
      <c r="A1206" s="87" t="s">
        <v>1321</v>
      </c>
      <c r="B1206" s="88" t="s">
        <v>4765</v>
      </c>
      <c r="C1206" s="89">
        <v>0</v>
      </c>
      <c r="D1206" s="89">
        <v>0</v>
      </c>
      <c r="E1206" s="89">
        <f>C1206-D1206</f>
        <v>0</v>
      </c>
      <c r="F1206" s="90" t="str">
        <f>IF(AND($C1206=0,D1206=0),"0.00%",IF($C1206=0,-1,IF(D1206=0,1,($C1206-D1206)/ABS(D1206))))</f>
        <v>0.00%</v>
      </c>
      <c r="G1206" s="89">
        <v>0</v>
      </c>
      <c r="H1206" s="89">
        <f>+C1206-G1206</f>
        <v>0</v>
      </c>
      <c r="I1206" s="90" t="str">
        <f>IF(AND($C1206=0,G1206=0),"0.00%",IF($C1206=0,-1,IF(G1206=0,1,($C1206-G1206)/ABS(G1206))))</f>
        <v>0.00%</v>
      </c>
      <c r="J1206" s="91"/>
      <c r="K1206" s="89">
        <v>0</v>
      </c>
      <c r="L1206" s="89">
        <v>0</v>
      </c>
      <c r="M1206" s="89">
        <f>K1206-L1206</f>
        <v>0</v>
      </c>
      <c r="N1206" s="90" t="str">
        <f>IF(AND($K1206=0,L1206=0),"0.00%",IF($K1206=0,-1,IF(L1206=0,1,($K1206-L1206)/ABS(L1206))))</f>
        <v>0.00%</v>
      </c>
      <c r="O1206" s="89">
        <v>0</v>
      </c>
      <c r="P1206" s="89">
        <f>+K1206-O1206</f>
        <v>0</v>
      </c>
      <c r="Q1206" s="90" t="str">
        <f>IF(AND($K1206=0,O1206=0),"0.00%",IF($K1206=0,-1,IF(O1206=0,1,($K1206-O1206)/ABS(O1206))))</f>
        <v>0.00%</v>
      </c>
      <c r="R1206" s="91"/>
      <c r="S1206" s="89">
        <v>0</v>
      </c>
      <c r="T1206" s="89">
        <f>+S1206-K1206</f>
        <v>0</v>
      </c>
      <c r="U1206" s="335">
        <f>IF(C1206=0,0,1)+IF(D1206=0,0,1)+IF(E1206=0,0,1)+IF(G1206=0,0,1)+IF(K1206=0,0,1)+IF(L1206=0,0,1)+IF(M1206=0,0,1)+IF(O1206=0,0,1)</f>
        <v>0</v>
      </c>
    </row>
    <row r="1207" spans="1:21" s="81" customFormat="1" ht="15" hidden="1">
      <c r="A1207" s="87" t="s">
        <v>1322</v>
      </c>
      <c r="B1207" s="88" t="s">
        <v>4766</v>
      </c>
      <c r="C1207" s="89">
        <v>0</v>
      </c>
      <c r="D1207" s="89">
        <v>0</v>
      </c>
      <c r="E1207" s="89">
        <f>C1207-D1207</f>
        <v>0</v>
      </c>
      <c r="F1207" s="90" t="str">
        <f>IF(AND($C1207=0,D1207=0),"0.00%",IF($C1207=0,-1,IF(D1207=0,1,($C1207-D1207)/ABS(D1207))))</f>
        <v>0.00%</v>
      </c>
      <c r="G1207" s="89">
        <v>0</v>
      </c>
      <c r="H1207" s="89">
        <f>+C1207-G1207</f>
        <v>0</v>
      </c>
      <c r="I1207" s="90" t="str">
        <f>IF(AND($C1207=0,G1207=0),"0.00%",IF($C1207=0,-1,IF(G1207=0,1,($C1207-G1207)/ABS(G1207))))</f>
        <v>0.00%</v>
      </c>
      <c r="J1207" s="91"/>
      <c r="K1207" s="89">
        <v>0</v>
      </c>
      <c r="L1207" s="89">
        <v>0</v>
      </c>
      <c r="M1207" s="89">
        <f>K1207-L1207</f>
        <v>0</v>
      </c>
      <c r="N1207" s="90" t="str">
        <f>IF(AND($K1207=0,L1207=0),"0.00%",IF($K1207=0,-1,IF(L1207=0,1,($K1207-L1207)/ABS(L1207))))</f>
        <v>0.00%</v>
      </c>
      <c r="O1207" s="89">
        <v>0</v>
      </c>
      <c r="P1207" s="89">
        <f>+K1207-O1207</f>
        <v>0</v>
      </c>
      <c r="Q1207" s="90" t="str">
        <f>IF(AND($K1207=0,O1207=0),"0.00%",IF($K1207=0,-1,IF(O1207=0,1,($K1207-O1207)/ABS(O1207))))</f>
        <v>0.00%</v>
      </c>
      <c r="R1207" s="91"/>
      <c r="S1207" s="89">
        <v>0</v>
      </c>
      <c r="T1207" s="89">
        <f>+S1207-K1207</f>
        <v>0</v>
      </c>
      <c r="U1207" s="335">
        <f>IF(C1207=0,0,1)+IF(D1207=0,0,1)+IF(E1207=0,0,1)+IF(G1207=0,0,1)+IF(K1207=0,0,1)+IF(L1207=0,0,1)+IF(M1207=0,0,1)+IF(O1207=0,0,1)</f>
        <v>0</v>
      </c>
    </row>
    <row r="1208" spans="1:21" s="81" customFormat="1" ht="15" hidden="1">
      <c r="A1208" s="87" t="s">
        <v>1323</v>
      </c>
      <c r="B1208" s="88" t="s">
        <v>4767</v>
      </c>
      <c r="C1208" s="89">
        <v>0</v>
      </c>
      <c r="D1208" s="89">
        <v>0</v>
      </c>
      <c r="E1208" s="89">
        <f>C1208-D1208</f>
        <v>0</v>
      </c>
      <c r="F1208" s="90" t="str">
        <f>IF(AND($C1208=0,D1208=0),"0.00%",IF($C1208=0,-1,IF(D1208=0,1,($C1208-D1208)/ABS(D1208))))</f>
        <v>0.00%</v>
      </c>
      <c r="G1208" s="89">
        <v>0</v>
      </c>
      <c r="H1208" s="89">
        <f>+C1208-G1208</f>
        <v>0</v>
      </c>
      <c r="I1208" s="90" t="str">
        <f>IF(AND($C1208=0,G1208=0),"0.00%",IF($C1208=0,-1,IF(G1208=0,1,($C1208-G1208)/ABS(G1208))))</f>
        <v>0.00%</v>
      </c>
      <c r="J1208" s="91"/>
      <c r="K1208" s="89">
        <v>0</v>
      </c>
      <c r="L1208" s="89">
        <v>0</v>
      </c>
      <c r="M1208" s="89">
        <f>K1208-L1208</f>
        <v>0</v>
      </c>
      <c r="N1208" s="90" t="str">
        <f>IF(AND($K1208=0,L1208=0),"0.00%",IF($K1208=0,-1,IF(L1208=0,1,($K1208-L1208)/ABS(L1208))))</f>
        <v>0.00%</v>
      </c>
      <c r="O1208" s="89">
        <v>0</v>
      </c>
      <c r="P1208" s="89">
        <f>+K1208-O1208</f>
        <v>0</v>
      </c>
      <c r="Q1208" s="90" t="str">
        <f>IF(AND($K1208=0,O1208=0),"0.00%",IF($K1208=0,-1,IF(O1208=0,1,($K1208-O1208)/ABS(O1208))))</f>
        <v>0.00%</v>
      </c>
      <c r="R1208" s="91"/>
      <c r="S1208" s="89">
        <v>0</v>
      </c>
      <c r="T1208" s="89">
        <f>+S1208-K1208</f>
        <v>0</v>
      </c>
      <c r="U1208" s="335">
        <f>IF(C1208=0,0,1)+IF(D1208=0,0,1)+IF(E1208=0,0,1)+IF(G1208=0,0,1)+IF(K1208=0,0,1)+IF(L1208=0,0,1)+IF(M1208=0,0,1)+IF(O1208=0,0,1)</f>
        <v>0</v>
      </c>
    </row>
    <row r="1209" spans="1:21" s="81" customFormat="1" ht="15" hidden="1">
      <c r="A1209" s="87" t="s">
        <v>1324</v>
      </c>
      <c r="B1209" s="88" t="s">
        <v>4768</v>
      </c>
      <c r="C1209" s="89">
        <v>0</v>
      </c>
      <c r="D1209" s="89">
        <v>0</v>
      </c>
      <c r="E1209" s="89">
        <f>C1209-D1209</f>
        <v>0</v>
      </c>
      <c r="F1209" s="90" t="str">
        <f>IF(AND($C1209=0,D1209=0),"0.00%",IF($C1209=0,-1,IF(D1209=0,1,($C1209-D1209)/ABS(D1209))))</f>
        <v>0.00%</v>
      </c>
      <c r="G1209" s="89">
        <v>0</v>
      </c>
      <c r="H1209" s="89">
        <f>+C1209-G1209</f>
        <v>0</v>
      </c>
      <c r="I1209" s="90" t="str">
        <f>IF(AND($C1209=0,G1209=0),"0.00%",IF($C1209=0,-1,IF(G1209=0,1,($C1209-G1209)/ABS(G1209))))</f>
        <v>0.00%</v>
      </c>
      <c r="J1209" s="91"/>
      <c r="K1209" s="89">
        <v>0</v>
      </c>
      <c r="L1209" s="89">
        <v>0</v>
      </c>
      <c r="M1209" s="89">
        <f>K1209-L1209</f>
        <v>0</v>
      </c>
      <c r="N1209" s="90" t="str">
        <f>IF(AND($K1209=0,L1209=0),"0.00%",IF($K1209=0,-1,IF(L1209=0,1,($K1209-L1209)/ABS(L1209))))</f>
        <v>0.00%</v>
      </c>
      <c r="O1209" s="89">
        <v>0</v>
      </c>
      <c r="P1209" s="89">
        <f>+K1209-O1209</f>
        <v>0</v>
      </c>
      <c r="Q1209" s="90" t="str">
        <f>IF(AND($K1209=0,O1209=0),"0.00%",IF($K1209=0,-1,IF(O1209=0,1,($K1209-O1209)/ABS(O1209))))</f>
        <v>0.00%</v>
      </c>
      <c r="R1209" s="91"/>
      <c r="S1209" s="89">
        <v>0</v>
      </c>
      <c r="T1209" s="89">
        <f>+S1209-K1209</f>
        <v>0</v>
      </c>
      <c r="U1209" s="335">
        <f>IF(C1209=0,0,1)+IF(D1209=0,0,1)+IF(E1209=0,0,1)+IF(G1209=0,0,1)+IF(K1209=0,0,1)+IF(L1209=0,0,1)+IF(M1209=0,0,1)+IF(O1209=0,0,1)</f>
        <v>0</v>
      </c>
    </row>
    <row r="1210" spans="1:21" s="81" customFormat="1" ht="15" hidden="1">
      <c r="A1210" s="87" t="s">
        <v>1325</v>
      </c>
      <c r="B1210" s="88" t="s">
        <v>4769</v>
      </c>
      <c r="C1210" s="89">
        <v>0</v>
      </c>
      <c r="D1210" s="89">
        <v>0</v>
      </c>
      <c r="E1210" s="89">
        <f>C1210-D1210</f>
        <v>0</v>
      </c>
      <c r="F1210" s="90" t="str">
        <f>IF(AND($C1210=0,D1210=0),"0.00%",IF($C1210=0,-1,IF(D1210=0,1,($C1210-D1210)/ABS(D1210))))</f>
        <v>0.00%</v>
      </c>
      <c r="G1210" s="89">
        <v>0</v>
      </c>
      <c r="H1210" s="89">
        <f>+C1210-G1210</f>
        <v>0</v>
      </c>
      <c r="I1210" s="90" t="str">
        <f>IF(AND($C1210=0,G1210=0),"0.00%",IF($C1210=0,-1,IF(G1210=0,1,($C1210-G1210)/ABS(G1210))))</f>
        <v>0.00%</v>
      </c>
      <c r="J1210" s="91"/>
      <c r="K1210" s="89">
        <v>0</v>
      </c>
      <c r="L1210" s="89">
        <v>0</v>
      </c>
      <c r="M1210" s="89">
        <f>K1210-L1210</f>
        <v>0</v>
      </c>
      <c r="N1210" s="90" t="str">
        <f>IF(AND($K1210=0,L1210=0),"0.00%",IF($K1210=0,-1,IF(L1210=0,1,($K1210-L1210)/ABS(L1210))))</f>
        <v>0.00%</v>
      </c>
      <c r="O1210" s="89">
        <v>0</v>
      </c>
      <c r="P1210" s="89">
        <f>+K1210-O1210</f>
        <v>0</v>
      </c>
      <c r="Q1210" s="90" t="str">
        <f>IF(AND($K1210=0,O1210=0),"0.00%",IF($K1210=0,-1,IF(O1210=0,1,($K1210-O1210)/ABS(O1210))))</f>
        <v>0.00%</v>
      </c>
      <c r="R1210" s="91"/>
      <c r="S1210" s="89">
        <v>0</v>
      </c>
      <c r="T1210" s="89">
        <f>+S1210-K1210</f>
        <v>0</v>
      </c>
      <c r="U1210" s="335">
        <f>IF(C1210=0,0,1)+IF(D1210=0,0,1)+IF(E1210=0,0,1)+IF(G1210=0,0,1)+IF(K1210=0,0,1)+IF(L1210=0,0,1)+IF(M1210=0,0,1)+IF(O1210=0,0,1)</f>
        <v>0</v>
      </c>
    </row>
    <row r="1211" spans="1:21" s="81" customFormat="1" ht="15" hidden="1">
      <c r="A1211" s="87" t="s">
        <v>1326</v>
      </c>
      <c r="B1211" s="88" t="s">
        <v>4770</v>
      </c>
      <c r="C1211" s="89">
        <v>0</v>
      </c>
      <c r="D1211" s="89">
        <v>0</v>
      </c>
      <c r="E1211" s="89">
        <f>C1211-D1211</f>
        <v>0</v>
      </c>
      <c r="F1211" s="90" t="str">
        <f>IF(AND($C1211=0,D1211=0),"0.00%",IF($C1211=0,-1,IF(D1211=0,1,($C1211-D1211)/ABS(D1211))))</f>
        <v>0.00%</v>
      </c>
      <c r="G1211" s="89">
        <v>0</v>
      </c>
      <c r="H1211" s="89">
        <f>+C1211-G1211</f>
        <v>0</v>
      </c>
      <c r="I1211" s="90" t="str">
        <f>IF(AND($C1211=0,G1211=0),"0.00%",IF($C1211=0,-1,IF(G1211=0,1,($C1211-G1211)/ABS(G1211))))</f>
        <v>0.00%</v>
      </c>
      <c r="J1211" s="91"/>
      <c r="K1211" s="89">
        <v>0</v>
      </c>
      <c r="L1211" s="89">
        <v>0</v>
      </c>
      <c r="M1211" s="89">
        <f>K1211-L1211</f>
        <v>0</v>
      </c>
      <c r="N1211" s="90" t="str">
        <f>IF(AND($K1211=0,L1211=0),"0.00%",IF($K1211=0,-1,IF(L1211=0,1,($K1211-L1211)/ABS(L1211))))</f>
        <v>0.00%</v>
      </c>
      <c r="O1211" s="89">
        <v>0</v>
      </c>
      <c r="P1211" s="89">
        <f>+K1211-O1211</f>
        <v>0</v>
      </c>
      <c r="Q1211" s="90" t="str">
        <f>IF(AND($K1211=0,O1211=0),"0.00%",IF($K1211=0,-1,IF(O1211=0,1,($K1211-O1211)/ABS(O1211))))</f>
        <v>0.00%</v>
      </c>
      <c r="R1211" s="91"/>
      <c r="S1211" s="89">
        <v>0</v>
      </c>
      <c r="T1211" s="89">
        <f>+S1211-K1211</f>
        <v>0</v>
      </c>
      <c r="U1211" s="335">
        <f>IF(C1211=0,0,1)+IF(D1211=0,0,1)+IF(E1211=0,0,1)+IF(G1211=0,0,1)+IF(K1211=0,0,1)+IF(L1211=0,0,1)+IF(M1211=0,0,1)+IF(O1211=0,0,1)</f>
        <v>0</v>
      </c>
    </row>
    <row r="1212" spans="1:21" s="81" customFormat="1" ht="15" hidden="1">
      <c r="A1212" s="87" t="s">
        <v>1327</v>
      </c>
      <c r="B1212" s="88" t="s">
        <v>4771</v>
      </c>
      <c r="C1212" s="89">
        <v>0</v>
      </c>
      <c r="D1212" s="89">
        <v>0</v>
      </c>
      <c r="E1212" s="89">
        <f>C1212-D1212</f>
        <v>0</v>
      </c>
      <c r="F1212" s="90" t="str">
        <f>IF(AND($C1212=0,D1212=0),"0.00%",IF($C1212=0,-1,IF(D1212=0,1,($C1212-D1212)/ABS(D1212))))</f>
        <v>0.00%</v>
      </c>
      <c r="G1212" s="89">
        <v>0</v>
      </c>
      <c r="H1212" s="89">
        <f>+C1212-G1212</f>
        <v>0</v>
      </c>
      <c r="I1212" s="90" t="str">
        <f>IF(AND($C1212=0,G1212=0),"0.00%",IF($C1212=0,-1,IF(G1212=0,1,($C1212-G1212)/ABS(G1212))))</f>
        <v>0.00%</v>
      </c>
      <c r="J1212" s="91"/>
      <c r="K1212" s="89">
        <v>0</v>
      </c>
      <c r="L1212" s="89">
        <v>0</v>
      </c>
      <c r="M1212" s="89">
        <f>K1212-L1212</f>
        <v>0</v>
      </c>
      <c r="N1212" s="90" t="str">
        <f>IF(AND($K1212=0,L1212=0),"0.00%",IF($K1212=0,-1,IF(L1212=0,1,($K1212-L1212)/ABS(L1212))))</f>
        <v>0.00%</v>
      </c>
      <c r="O1212" s="89">
        <v>0</v>
      </c>
      <c r="P1212" s="89">
        <f>+K1212-O1212</f>
        <v>0</v>
      </c>
      <c r="Q1212" s="90" t="str">
        <f>IF(AND($K1212=0,O1212=0),"0.00%",IF($K1212=0,-1,IF(O1212=0,1,($K1212-O1212)/ABS(O1212))))</f>
        <v>0.00%</v>
      </c>
      <c r="R1212" s="91"/>
      <c r="S1212" s="89">
        <v>0</v>
      </c>
      <c r="T1212" s="89">
        <f>+S1212-K1212</f>
        <v>0</v>
      </c>
      <c r="U1212" s="335">
        <f>IF(C1212=0,0,1)+IF(D1212=0,0,1)+IF(E1212=0,0,1)+IF(G1212=0,0,1)+IF(K1212=0,0,1)+IF(L1212=0,0,1)+IF(M1212=0,0,1)+IF(O1212=0,0,1)</f>
        <v>0</v>
      </c>
    </row>
    <row r="1213" spans="1:21" s="81" customFormat="1" ht="15" hidden="1">
      <c r="A1213" s="87" t="s">
        <v>1328</v>
      </c>
      <c r="B1213" s="88" t="s">
        <v>4772</v>
      </c>
      <c r="C1213" s="89">
        <v>0</v>
      </c>
      <c r="D1213" s="89">
        <v>0</v>
      </c>
      <c r="E1213" s="89">
        <f>C1213-D1213</f>
        <v>0</v>
      </c>
      <c r="F1213" s="90" t="str">
        <f>IF(AND($C1213=0,D1213=0),"0.00%",IF($C1213=0,-1,IF(D1213=0,1,($C1213-D1213)/ABS(D1213))))</f>
        <v>0.00%</v>
      </c>
      <c r="G1213" s="89">
        <v>0</v>
      </c>
      <c r="H1213" s="89">
        <f>+C1213-G1213</f>
        <v>0</v>
      </c>
      <c r="I1213" s="90" t="str">
        <f>IF(AND($C1213=0,G1213=0),"0.00%",IF($C1213=0,-1,IF(G1213=0,1,($C1213-G1213)/ABS(G1213))))</f>
        <v>0.00%</v>
      </c>
      <c r="J1213" s="91"/>
      <c r="K1213" s="89">
        <v>0</v>
      </c>
      <c r="L1213" s="89">
        <v>0</v>
      </c>
      <c r="M1213" s="89">
        <f>K1213-L1213</f>
        <v>0</v>
      </c>
      <c r="N1213" s="90" t="str">
        <f>IF(AND($K1213=0,L1213=0),"0.00%",IF($K1213=0,-1,IF(L1213=0,1,($K1213-L1213)/ABS(L1213))))</f>
        <v>0.00%</v>
      </c>
      <c r="O1213" s="89">
        <v>0</v>
      </c>
      <c r="P1213" s="89">
        <f>+K1213-O1213</f>
        <v>0</v>
      </c>
      <c r="Q1213" s="90" t="str">
        <f>IF(AND($K1213=0,O1213=0),"0.00%",IF($K1213=0,-1,IF(O1213=0,1,($K1213-O1213)/ABS(O1213))))</f>
        <v>0.00%</v>
      </c>
      <c r="R1213" s="91"/>
      <c r="S1213" s="89">
        <v>0</v>
      </c>
      <c r="T1213" s="89">
        <f>+S1213-K1213</f>
        <v>0</v>
      </c>
      <c r="U1213" s="335">
        <f>IF(C1213=0,0,1)+IF(D1213=0,0,1)+IF(E1213=0,0,1)+IF(G1213=0,0,1)+IF(K1213=0,0,1)+IF(L1213=0,0,1)+IF(M1213=0,0,1)+IF(O1213=0,0,1)</f>
        <v>0</v>
      </c>
    </row>
    <row r="1214" spans="1:21" s="81" customFormat="1" ht="15" hidden="1">
      <c r="A1214" s="87" t="s">
        <v>1329</v>
      </c>
      <c r="B1214" s="88" t="s">
        <v>4773</v>
      </c>
      <c r="C1214" s="89">
        <v>0</v>
      </c>
      <c r="D1214" s="89">
        <v>0</v>
      </c>
      <c r="E1214" s="89">
        <f>C1214-D1214</f>
        <v>0</v>
      </c>
      <c r="F1214" s="90" t="str">
        <f>IF(AND($C1214=0,D1214=0),"0.00%",IF($C1214=0,-1,IF(D1214=0,1,($C1214-D1214)/ABS(D1214))))</f>
        <v>0.00%</v>
      </c>
      <c r="G1214" s="89">
        <v>0</v>
      </c>
      <c r="H1214" s="89">
        <f>+C1214-G1214</f>
        <v>0</v>
      </c>
      <c r="I1214" s="90" t="str">
        <f>IF(AND($C1214=0,G1214=0),"0.00%",IF($C1214=0,-1,IF(G1214=0,1,($C1214-G1214)/ABS(G1214))))</f>
        <v>0.00%</v>
      </c>
      <c r="J1214" s="91"/>
      <c r="K1214" s="89">
        <v>0</v>
      </c>
      <c r="L1214" s="89">
        <v>0</v>
      </c>
      <c r="M1214" s="89">
        <f>K1214-L1214</f>
        <v>0</v>
      </c>
      <c r="N1214" s="90" t="str">
        <f>IF(AND($K1214=0,L1214=0),"0.00%",IF($K1214=0,-1,IF(L1214=0,1,($K1214-L1214)/ABS(L1214))))</f>
        <v>0.00%</v>
      </c>
      <c r="O1214" s="89">
        <v>0</v>
      </c>
      <c r="P1214" s="89">
        <f>+K1214-O1214</f>
        <v>0</v>
      </c>
      <c r="Q1214" s="90" t="str">
        <f>IF(AND($K1214=0,O1214=0),"0.00%",IF($K1214=0,-1,IF(O1214=0,1,($K1214-O1214)/ABS(O1214))))</f>
        <v>0.00%</v>
      </c>
      <c r="R1214" s="91"/>
      <c r="S1214" s="89">
        <v>0</v>
      </c>
      <c r="T1214" s="89">
        <f>+S1214-K1214</f>
        <v>0</v>
      </c>
      <c r="U1214" s="335">
        <f>IF(C1214=0,0,1)+IF(D1214=0,0,1)+IF(E1214=0,0,1)+IF(G1214=0,0,1)+IF(K1214=0,0,1)+IF(L1214=0,0,1)+IF(M1214=0,0,1)+IF(O1214=0,0,1)</f>
        <v>0</v>
      </c>
    </row>
    <row r="1215" spans="1:21" s="81" customFormat="1" ht="15" hidden="1">
      <c r="A1215" s="87" t="s">
        <v>1330</v>
      </c>
      <c r="B1215" s="88" t="s">
        <v>4774</v>
      </c>
      <c r="C1215" s="89">
        <v>0</v>
      </c>
      <c r="D1215" s="89">
        <v>0</v>
      </c>
      <c r="E1215" s="89">
        <f>C1215-D1215</f>
        <v>0</v>
      </c>
      <c r="F1215" s="90" t="str">
        <f>IF(AND($C1215=0,D1215=0),"0.00%",IF($C1215=0,-1,IF(D1215=0,1,($C1215-D1215)/ABS(D1215))))</f>
        <v>0.00%</v>
      </c>
      <c r="G1215" s="89">
        <v>0</v>
      </c>
      <c r="H1215" s="89">
        <f>+C1215-G1215</f>
        <v>0</v>
      </c>
      <c r="I1215" s="90" t="str">
        <f>IF(AND($C1215=0,G1215=0),"0.00%",IF($C1215=0,-1,IF(G1215=0,1,($C1215-G1215)/ABS(G1215))))</f>
        <v>0.00%</v>
      </c>
      <c r="J1215" s="91"/>
      <c r="K1215" s="89">
        <v>0</v>
      </c>
      <c r="L1215" s="89">
        <v>0</v>
      </c>
      <c r="M1215" s="89">
        <f>K1215-L1215</f>
        <v>0</v>
      </c>
      <c r="N1215" s="90" t="str">
        <f>IF(AND($K1215=0,L1215=0),"0.00%",IF($K1215=0,-1,IF(L1215=0,1,($K1215-L1215)/ABS(L1215))))</f>
        <v>0.00%</v>
      </c>
      <c r="O1215" s="89">
        <v>0</v>
      </c>
      <c r="P1215" s="89">
        <f>+K1215-O1215</f>
        <v>0</v>
      </c>
      <c r="Q1215" s="90" t="str">
        <f>IF(AND($K1215=0,O1215=0),"0.00%",IF($K1215=0,-1,IF(O1215=0,1,($K1215-O1215)/ABS(O1215))))</f>
        <v>0.00%</v>
      </c>
      <c r="R1215" s="91"/>
      <c r="S1215" s="89">
        <v>0</v>
      </c>
      <c r="T1215" s="89">
        <f>+S1215-K1215</f>
        <v>0</v>
      </c>
      <c r="U1215" s="335">
        <f>IF(C1215=0,0,1)+IF(D1215=0,0,1)+IF(E1215=0,0,1)+IF(G1215=0,0,1)+IF(K1215=0,0,1)+IF(L1215=0,0,1)+IF(M1215=0,0,1)+IF(O1215=0,0,1)</f>
        <v>0</v>
      </c>
    </row>
    <row r="1216" spans="1:21" s="81" customFormat="1" ht="15" hidden="1">
      <c r="A1216" s="87" t="s">
        <v>1331</v>
      </c>
      <c r="B1216" s="88" t="s">
        <v>4775</v>
      </c>
      <c r="C1216" s="89">
        <v>0</v>
      </c>
      <c r="D1216" s="89">
        <v>0</v>
      </c>
      <c r="E1216" s="89">
        <f>C1216-D1216</f>
        <v>0</v>
      </c>
      <c r="F1216" s="90" t="str">
        <f>IF(AND($C1216=0,D1216=0),"0.00%",IF($C1216=0,-1,IF(D1216=0,1,($C1216-D1216)/ABS(D1216))))</f>
        <v>0.00%</v>
      </c>
      <c r="G1216" s="89">
        <v>0</v>
      </c>
      <c r="H1216" s="89">
        <f>+C1216-G1216</f>
        <v>0</v>
      </c>
      <c r="I1216" s="90" t="str">
        <f>IF(AND($C1216=0,G1216=0),"0.00%",IF($C1216=0,-1,IF(G1216=0,1,($C1216-G1216)/ABS(G1216))))</f>
        <v>0.00%</v>
      </c>
      <c r="J1216" s="91"/>
      <c r="K1216" s="89">
        <v>0</v>
      </c>
      <c r="L1216" s="89">
        <v>0</v>
      </c>
      <c r="M1216" s="89">
        <f>K1216-L1216</f>
        <v>0</v>
      </c>
      <c r="N1216" s="90" t="str">
        <f>IF(AND($K1216=0,L1216=0),"0.00%",IF($K1216=0,-1,IF(L1216=0,1,($K1216-L1216)/ABS(L1216))))</f>
        <v>0.00%</v>
      </c>
      <c r="O1216" s="89">
        <v>0</v>
      </c>
      <c r="P1216" s="89">
        <f>+K1216-O1216</f>
        <v>0</v>
      </c>
      <c r="Q1216" s="90" t="str">
        <f>IF(AND($K1216=0,O1216=0),"0.00%",IF($K1216=0,-1,IF(O1216=0,1,($K1216-O1216)/ABS(O1216))))</f>
        <v>0.00%</v>
      </c>
      <c r="R1216" s="91"/>
      <c r="S1216" s="89">
        <v>0</v>
      </c>
      <c r="T1216" s="89">
        <f>+S1216-K1216</f>
        <v>0</v>
      </c>
      <c r="U1216" s="335">
        <f>IF(C1216=0,0,1)+IF(D1216=0,0,1)+IF(E1216=0,0,1)+IF(G1216=0,0,1)+IF(K1216=0,0,1)+IF(L1216=0,0,1)+IF(M1216=0,0,1)+IF(O1216=0,0,1)</f>
        <v>0</v>
      </c>
    </row>
    <row r="1217" spans="1:21" s="81" customFormat="1" ht="15" hidden="1">
      <c r="A1217" s="87" t="s">
        <v>1332</v>
      </c>
      <c r="B1217" s="88" t="s">
        <v>4776</v>
      </c>
      <c r="C1217" s="89">
        <v>0</v>
      </c>
      <c r="D1217" s="89">
        <v>0</v>
      </c>
      <c r="E1217" s="89">
        <f>C1217-D1217</f>
        <v>0</v>
      </c>
      <c r="F1217" s="90" t="str">
        <f>IF(AND($C1217=0,D1217=0),"0.00%",IF($C1217=0,-1,IF(D1217=0,1,($C1217-D1217)/ABS(D1217))))</f>
        <v>0.00%</v>
      </c>
      <c r="G1217" s="89">
        <v>0</v>
      </c>
      <c r="H1217" s="89">
        <f>+C1217-G1217</f>
        <v>0</v>
      </c>
      <c r="I1217" s="90" t="str">
        <f>IF(AND($C1217=0,G1217=0),"0.00%",IF($C1217=0,-1,IF(G1217=0,1,($C1217-G1217)/ABS(G1217))))</f>
        <v>0.00%</v>
      </c>
      <c r="J1217" s="91"/>
      <c r="K1217" s="89">
        <v>0</v>
      </c>
      <c r="L1217" s="89">
        <v>0</v>
      </c>
      <c r="M1217" s="89">
        <f>K1217-L1217</f>
        <v>0</v>
      </c>
      <c r="N1217" s="90" t="str">
        <f>IF(AND($K1217=0,L1217=0),"0.00%",IF($K1217=0,-1,IF(L1217=0,1,($K1217-L1217)/ABS(L1217))))</f>
        <v>0.00%</v>
      </c>
      <c r="O1217" s="89">
        <v>0</v>
      </c>
      <c r="P1217" s="89">
        <f>+K1217-O1217</f>
        <v>0</v>
      </c>
      <c r="Q1217" s="90" t="str">
        <f>IF(AND($K1217=0,O1217=0),"0.00%",IF($K1217=0,-1,IF(O1217=0,1,($K1217-O1217)/ABS(O1217))))</f>
        <v>0.00%</v>
      </c>
      <c r="R1217" s="91"/>
      <c r="S1217" s="89">
        <v>0</v>
      </c>
      <c r="T1217" s="89">
        <f>+S1217-K1217</f>
        <v>0</v>
      </c>
      <c r="U1217" s="335">
        <f>IF(C1217=0,0,1)+IF(D1217=0,0,1)+IF(E1217=0,0,1)+IF(G1217=0,0,1)+IF(K1217=0,0,1)+IF(L1217=0,0,1)+IF(M1217=0,0,1)+IF(O1217=0,0,1)</f>
        <v>0</v>
      </c>
    </row>
    <row r="1218" spans="1:21" s="81" customFormat="1" ht="15" hidden="1">
      <c r="A1218" s="87" t="s">
        <v>1333</v>
      </c>
      <c r="B1218" s="88" t="s">
        <v>4777</v>
      </c>
      <c r="C1218" s="89">
        <v>0</v>
      </c>
      <c r="D1218" s="89">
        <v>0</v>
      </c>
      <c r="E1218" s="89">
        <f>C1218-D1218</f>
        <v>0</v>
      </c>
      <c r="F1218" s="90" t="str">
        <f>IF(AND($C1218=0,D1218=0),"0.00%",IF($C1218=0,-1,IF(D1218=0,1,($C1218-D1218)/ABS(D1218))))</f>
        <v>0.00%</v>
      </c>
      <c r="G1218" s="89">
        <v>0</v>
      </c>
      <c r="H1218" s="89">
        <f>+C1218-G1218</f>
        <v>0</v>
      </c>
      <c r="I1218" s="90" t="str">
        <f>IF(AND($C1218=0,G1218=0),"0.00%",IF($C1218=0,-1,IF(G1218=0,1,($C1218-G1218)/ABS(G1218))))</f>
        <v>0.00%</v>
      </c>
      <c r="J1218" s="91"/>
      <c r="K1218" s="89">
        <v>0</v>
      </c>
      <c r="L1218" s="89">
        <v>0</v>
      </c>
      <c r="M1218" s="89">
        <f>K1218-L1218</f>
        <v>0</v>
      </c>
      <c r="N1218" s="90" t="str">
        <f>IF(AND($K1218=0,L1218=0),"0.00%",IF($K1218=0,-1,IF(L1218=0,1,($K1218-L1218)/ABS(L1218))))</f>
        <v>0.00%</v>
      </c>
      <c r="O1218" s="89">
        <v>0</v>
      </c>
      <c r="P1218" s="89">
        <f>+K1218-O1218</f>
        <v>0</v>
      </c>
      <c r="Q1218" s="90" t="str">
        <f>IF(AND($K1218=0,O1218=0),"0.00%",IF($K1218=0,-1,IF(O1218=0,1,($K1218-O1218)/ABS(O1218))))</f>
        <v>0.00%</v>
      </c>
      <c r="R1218" s="91"/>
      <c r="S1218" s="89">
        <v>0</v>
      </c>
      <c r="T1218" s="89">
        <f>+S1218-K1218</f>
        <v>0</v>
      </c>
      <c r="U1218" s="335">
        <f>IF(C1218=0,0,1)+IF(D1218=0,0,1)+IF(E1218=0,0,1)+IF(G1218=0,0,1)+IF(K1218=0,0,1)+IF(L1218=0,0,1)+IF(M1218=0,0,1)+IF(O1218=0,0,1)</f>
        <v>0</v>
      </c>
    </row>
    <row r="1219" spans="1:21" s="81" customFormat="1" ht="15" hidden="1">
      <c r="A1219" s="87" t="s">
        <v>1334</v>
      </c>
      <c r="B1219" s="88" t="s">
        <v>4778</v>
      </c>
      <c r="C1219" s="89">
        <v>0</v>
      </c>
      <c r="D1219" s="89">
        <v>0</v>
      </c>
      <c r="E1219" s="89">
        <f>C1219-D1219</f>
        <v>0</v>
      </c>
      <c r="F1219" s="90" t="str">
        <f>IF(AND($C1219=0,D1219=0),"0.00%",IF($C1219=0,-1,IF(D1219=0,1,($C1219-D1219)/ABS(D1219))))</f>
        <v>0.00%</v>
      </c>
      <c r="G1219" s="89">
        <v>0</v>
      </c>
      <c r="H1219" s="89">
        <f>+C1219-G1219</f>
        <v>0</v>
      </c>
      <c r="I1219" s="90" t="str">
        <f>IF(AND($C1219=0,G1219=0),"0.00%",IF($C1219=0,-1,IF(G1219=0,1,($C1219-G1219)/ABS(G1219))))</f>
        <v>0.00%</v>
      </c>
      <c r="J1219" s="91"/>
      <c r="K1219" s="89">
        <v>0</v>
      </c>
      <c r="L1219" s="89">
        <v>0</v>
      </c>
      <c r="M1219" s="89">
        <f>K1219-L1219</f>
        <v>0</v>
      </c>
      <c r="N1219" s="90" t="str">
        <f>IF(AND($K1219=0,L1219=0),"0.00%",IF($K1219=0,-1,IF(L1219=0,1,($K1219-L1219)/ABS(L1219))))</f>
        <v>0.00%</v>
      </c>
      <c r="O1219" s="89">
        <v>0</v>
      </c>
      <c r="P1219" s="89">
        <f>+K1219-O1219</f>
        <v>0</v>
      </c>
      <c r="Q1219" s="90" t="str">
        <f>IF(AND($K1219=0,O1219=0),"0.00%",IF($K1219=0,-1,IF(O1219=0,1,($K1219-O1219)/ABS(O1219))))</f>
        <v>0.00%</v>
      </c>
      <c r="R1219" s="91"/>
      <c r="S1219" s="89">
        <v>0</v>
      </c>
      <c r="T1219" s="89">
        <f>+S1219-K1219</f>
        <v>0</v>
      </c>
      <c r="U1219" s="335">
        <f>IF(C1219=0,0,1)+IF(D1219=0,0,1)+IF(E1219=0,0,1)+IF(G1219=0,0,1)+IF(K1219=0,0,1)+IF(L1219=0,0,1)+IF(M1219=0,0,1)+IF(O1219=0,0,1)</f>
        <v>0</v>
      </c>
    </row>
    <row r="1220" spans="1:21" s="81" customFormat="1" ht="15" hidden="1">
      <c r="A1220" s="87" t="s">
        <v>1335</v>
      </c>
      <c r="B1220" s="88" t="s">
        <v>4779</v>
      </c>
      <c r="C1220" s="89">
        <v>0</v>
      </c>
      <c r="D1220" s="89">
        <v>0</v>
      </c>
      <c r="E1220" s="89">
        <f>C1220-D1220</f>
        <v>0</v>
      </c>
      <c r="F1220" s="90" t="str">
        <f>IF(AND($C1220=0,D1220=0),"0.00%",IF($C1220=0,-1,IF(D1220=0,1,($C1220-D1220)/ABS(D1220))))</f>
        <v>0.00%</v>
      </c>
      <c r="G1220" s="89">
        <v>0</v>
      </c>
      <c r="H1220" s="89">
        <f>+C1220-G1220</f>
        <v>0</v>
      </c>
      <c r="I1220" s="90" t="str">
        <f>IF(AND($C1220=0,G1220=0),"0.00%",IF($C1220=0,-1,IF(G1220=0,1,($C1220-G1220)/ABS(G1220))))</f>
        <v>0.00%</v>
      </c>
      <c r="J1220" s="91"/>
      <c r="K1220" s="89">
        <v>0</v>
      </c>
      <c r="L1220" s="89">
        <v>0</v>
      </c>
      <c r="M1220" s="89">
        <f>K1220-L1220</f>
        <v>0</v>
      </c>
      <c r="N1220" s="90" t="str">
        <f>IF(AND($K1220=0,L1220=0),"0.00%",IF($K1220=0,-1,IF(L1220=0,1,($K1220-L1220)/ABS(L1220))))</f>
        <v>0.00%</v>
      </c>
      <c r="O1220" s="89">
        <v>0</v>
      </c>
      <c r="P1220" s="89">
        <f>+K1220-O1220</f>
        <v>0</v>
      </c>
      <c r="Q1220" s="90" t="str">
        <f>IF(AND($K1220=0,O1220=0),"0.00%",IF($K1220=0,-1,IF(O1220=0,1,($K1220-O1220)/ABS(O1220))))</f>
        <v>0.00%</v>
      </c>
      <c r="R1220" s="91"/>
      <c r="S1220" s="89">
        <v>0</v>
      </c>
      <c r="T1220" s="89">
        <f>+S1220-K1220</f>
        <v>0</v>
      </c>
      <c r="U1220" s="335">
        <f>IF(C1220=0,0,1)+IF(D1220=0,0,1)+IF(E1220=0,0,1)+IF(G1220=0,0,1)+IF(K1220=0,0,1)+IF(L1220=0,0,1)+IF(M1220=0,0,1)+IF(O1220=0,0,1)</f>
        <v>0</v>
      </c>
    </row>
    <row r="1221" spans="1:21" s="81" customFormat="1" ht="15" hidden="1">
      <c r="A1221" s="87" t="s">
        <v>1336</v>
      </c>
      <c r="B1221" s="88" t="s">
        <v>4780</v>
      </c>
      <c r="C1221" s="89">
        <v>0</v>
      </c>
      <c r="D1221" s="89">
        <v>0</v>
      </c>
      <c r="E1221" s="89">
        <f>C1221-D1221</f>
        <v>0</v>
      </c>
      <c r="F1221" s="90" t="str">
        <f>IF(AND($C1221=0,D1221=0),"0.00%",IF($C1221=0,-1,IF(D1221=0,1,($C1221-D1221)/ABS(D1221))))</f>
        <v>0.00%</v>
      </c>
      <c r="G1221" s="89">
        <v>0</v>
      </c>
      <c r="H1221" s="89">
        <f>+C1221-G1221</f>
        <v>0</v>
      </c>
      <c r="I1221" s="90" t="str">
        <f>IF(AND($C1221=0,G1221=0),"0.00%",IF($C1221=0,-1,IF(G1221=0,1,($C1221-G1221)/ABS(G1221))))</f>
        <v>0.00%</v>
      </c>
      <c r="J1221" s="91"/>
      <c r="K1221" s="89">
        <v>0</v>
      </c>
      <c r="L1221" s="89">
        <v>0</v>
      </c>
      <c r="M1221" s="89">
        <f>K1221-L1221</f>
        <v>0</v>
      </c>
      <c r="N1221" s="90" t="str">
        <f>IF(AND($K1221=0,L1221=0),"0.00%",IF($K1221=0,-1,IF(L1221=0,1,($K1221-L1221)/ABS(L1221))))</f>
        <v>0.00%</v>
      </c>
      <c r="O1221" s="89">
        <v>0</v>
      </c>
      <c r="P1221" s="89">
        <f>+K1221-O1221</f>
        <v>0</v>
      </c>
      <c r="Q1221" s="90" t="str">
        <f>IF(AND($K1221=0,O1221=0),"0.00%",IF($K1221=0,-1,IF(O1221=0,1,($K1221-O1221)/ABS(O1221))))</f>
        <v>0.00%</v>
      </c>
      <c r="R1221" s="91"/>
      <c r="S1221" s="89">
        <v>0</v>
      </c>
      <c r="T1221" s="89">
        <f>+S1221-K1221</f>
        <v>0</v>
      </c>
      <c r="U1221" s="335">
        <f>IF(C1221=0,0,1)+IF(D1221=0,0,1)+IF(E1221=0,0,1)+IF(G1221=0,0,1)+IF(K1221=0,0,1)+IF(L1221=0,0,1)+IF(M1221=0,0,1)+IF(O1221=0,0,1)</f>
        <v>0</v>
      </c>
    </row>
    <row r="1222" spans="1:21" s="81" customFormat="1" ht="15" hidden="1">
      <c r="A1222" s="87" t="s">
        <v>1337</v>
      </c>
      <c r="B1222" s="88" t="s">
        <v>4781</v>
      </c>
      <c r="C1222" s="89">
        <v>0</v>
      </c>
      <c r="D1222" s="89">
        <v>0</v>
      </c>
      <c r="E1222" s="89">
        <f>C1222-D1222</f>
        <v>0</v>
      </c>
      <c r="F1222" s="90" t="str">
        <f>IF(AND($C1222=0,D1222=0),"0.00%",IF($C1222=0,-1,IF(D1222=0,1,($C1222-D1222)/ABS(D1222))))</f>
        <v>0.00%</v>
      </c>
      <c r="G1222" s="89">
        <v>0</v>
      </c>
      <c r="H1222" s="89">
        <f>+C1222-G1222</f>
        <v>0</v>
      </c>
      <c r="I1222" s="90" t="str">
        <f>IF(AND($C1222=0,G1222=0),"0.00%",IF($C1222=0,-1,IF(G1222=0,1,($C1222-G1222)/ABS(G1222))))</f>
        <v>0.00%</v>
      </c>
      <c r="J1222" s="91"/>
      <c r="K1222" s="89">
        <v>0</v>
      </c>
      <c r="L1222" s="89">
        <v>0</v>
      </c>
      <c r="M1222" s="89">
        <f>K1222-L1222</f>
        <v>0</v>
      </c>
      <c r="N1222" s="90" t="str">
        <f>IF(AND($K1222=0,L1222=0),"0.00%",IF($K1222=0,-1,IF(L1222=0,1,($K1222-L1222)/ABS(L1222))))</f>
        <v>0.00%</v>
      </c>
      <c r="O1222" s="89">
        <v>0</v>
      </c>
      <c r="P1222" s="89">
        <f>+K1222-O1222</f>
        <v>0</v>
      </c>
      <c r="Q1222" s="90" t="str">
        <f>IF(AND($K1222=0,O1222=0),"0.00%",IF($K1222=0,-1,IF(O1222=0,1,($K1222-O1222)/ABS(O1222))))</f>
        <v>0.00%</v>
      </c>
      <c r="R1222" s="91"/>
      <c r="S1222" s="89">
        <v>0</v>
      </c>
      <c r="T1222" s="89">
        <f>+S1222-K1222</f>
        <v>0</v>
      </c>
      <c r="U1222" s="335">
        <f>IF(C1222=0,0,1)+IF(D1222=0,0,1)+IF(E1222=0,0,1)+IF(G1222=0,0,1)+IF(K1222=0,0,1)+IF(L1222=0,0,1)+IF(M1222=0,0,1)+IF(O1222=0,0,1)</f>
        <v>0</v>
      </c>
    </row>
    <row r="1223" spans="1:21" s="81" customFormat="1" ht="15" hidden="1">
      <c r="A1223" s="87" t="s">
        <v>1338</v>
      </c>
      <c r="B1223" s="88" t="s">
        <v>4782</v>
      </c>
      <c r="C1223" s="89">
        <v>0</v>
      </c>
      <c r="D1223" s="89">
        <v>0</v>
      </c>
      <c r="E1223" s="89">
        <f>C1223-D1223</f>
        <v>0</v>
      </c>
      <c r="F1223" s="90" t="str">
        <f>IF(AND($C1223=0,D1223=0),"0.00%",IF($C1223=0,-1,IF(D1223=0,1,($C1223-D1223)/ABS(D1223))))</f>
        <v>0.00%</v>
      </c>
      <c r="G1223" s="89">
        <v>0</v>
      </c>
      <c r="H1223" s="89">
        <f>+C1223-G1223</f>
        <v>0</v>
      </c>
      <c r="I1223" s="90" t="str">
        <f>IF(AND($C1223=0,G1223=0),"0.00%",IF($C1223=0,-1,IF(G1223=0,1,($C1223-G1223)/ABS(G1223))))</f>
        <v>0.00%</v>
      </c>
      <c r="J1223" s="91"/>
      <c r="K1223" s="89">
        <v>0</v>
      </c>
      <c r="L1223" s="89">
        <v>0</v>
      </c>
      <c r="M1223" s="89">
        <f>K1223-L1223</f>
        <v>0</v>
      </c>
      <c r="N1223" s="90" t="str">
        <f>IF(AND($K1223=0,L1223=0),"0.00%",IF($K1223=0,-1,IF(L1223=0,1,($K1223-L1223)/ABS(L1223))))</f>
        <v>0.00%</v>
      </c>
      <c r="O1223" s="89">
        <v>0</v>
      </c>
      <c r="P1223" s="89">
        <f>+K1223-O1223</f>
        <v>0</v>
      </c>
      <c r="Q1223" s="90" t="str">
        <f>IF(AND($K1223=0,O1223=0),"0.00%",IF($K1223=0,-1,IF(O1223=0,1,($K1223-O1223)/ABS(O1223))))</f>
        <v>0.00%</v>
      </c>
      <c r="R1223" s="91"/>
      <c r="S1223" s="89">
        <v>0</v>
      </c>
      <c r="T1223" s="89">
        <f>+S1223-K1223</f>
        <v>0</v>
      </c>
      <c r="U1223" s="335">
        <f>IF(C1223=0,0,1)+IF(D1223=0,0,1)+IF(E1223=0,0,1)+IF(G1223=0,0,1)+IF(K1223=0,0,1)+IF(L1223=0,0,1)+IF(M1223=0,0,1)+IF(O1223=0,0,1)</f>
        <v>0</v>
      </c>
    </row>
    <row r="1224" spans="1:21" s="81" customFormat="1" ht="15" hidden="1">
      <c r="A1224" s="87" t="s">
        <v>1339</v>
      </c>
      <c r="B1224" s="88" t="s">
        <v>4783</v>
      </c>
      <c r="C1224" s="89">
        <v>0</v>
      </c>
      <c r="D1224" s="89">
        <v>0</v>
      </c>
      <c r="E1224" s="89">
        <f>C1224-D1224</f>
        <v>0</v>
      </c>
      <c r="F1224" s="90" t="str">
        <f>IF(AND($C1224=0,D1224=0),"0.00%",IF($C1224=0,-1,IF(D1224=0,1,($C1224-D1224)/ABS(D1224))))</f>
        <v>0.00%</v>
      </c>
      <c r="G1224" s="89">
        <v>0</v>
      </c>
      <c r="H1224" s="89">
        <f>+C1224-G1224</f>
        <v>0</v>
      </c>
      <c r="I1224" s="90" t="str">
        <f>IF(AND($C1224=0,G1224=0),"0.00%",IF($C1224=0,-1,IF(G1224=0,1,($C1224-G1224)/ABS(G1224))))</f>
        <v>0.00%</v>
      </c>
      <c r="J1224" s="91"/>
      <c r="K1224" s="89">
        <v>0</v>
      </c>
      <c r="L1224" s="89">
        <v>0</v>
      </c>
      <c r="M1224" s="89">
        <f>K1224-L1224</f>
        <v>0</v>
      </c>
      <c r="N1224" s="90" t="str">
        <f>IF(AND($K1224=0,L1224=0),"0.00%",IF($K1224=0,-1,IF(L1224=0,1,($K1224-L1224)/ABS(L1224))))</f>
        <v>0.00%</v>
      </c>
      <c r="O1224" s="89">
        <v>0</v>
      </c>
      <c r="P1224" s="89">
        <f>+K1224-O1224</f>
        <v>0</v>
      </c>
      <c r="Q1224" s="90" t="str">
        <f>IF(AND($K1224=0,O1224=0),"0.00%",IF($K1224=0,-1,IF(O1224=0,1,($K1224-O1224)/ABS(O1224))))</f>
        <v>0.00%</v>
      </c>
      <c r="R1224" s="91"/>
      <c r="S1224" s="89">
        <v>0</v>
      </c>
      <c r="T1224" s="89">
        <f>+S1224-K1224</f>
        <v>0</v>
      </c>
      <c r="U1224" s="335">
        <f>IF(C1224=0,0,1)+IF(D1224=0,0,1)+IF(E1224=0,0,1)+IF(G1224=0,0,1)+IF(K1224=0,0,1)+IF(L1224=0,0,1)+IF(M1224=0,0,1)+IF(O1224=0,0,1)</f>
        <v>0</v>
      </c>
    </row>
    <row r="1225" spans="1:21" s="81" customFormat="1" ht="15" hidden="1">
      <c r="A1225" s="87" t="s">
        <v>1340</v>
      </c>
      <c r="B1225" s="88" t="s">
        <v>4784</v>
      </c>
      <c r="C1225" s="89">
        <v>0</v>
      </c>
      <c r="D1225" s="89">
        <v>0</v>
      </c>
      <c r="E1225" s="89">
        <f>C1225-D1225</f>
        <v>0</v>
      </c>
      <c r="F1225" s="90" t="str">
        <f>IF(AND($C1225=0,D1225=0),"0.00%",IF($C1225=0,-1,IF(D1225=0,1,($C1225-D1225)/ABS(D1225))))</f>
        <v>0.00%</v>
      </c>
      <c r="G1225" s="89">
        <v>0</v>
      </c>
      <c r="H1225" s="89">
        <f>+C1225-G1225</f>
        <v>0</v>
      </c>
      <c r="I1225" s="90" t="str">
        <f>IF(AND($C1225=0,G1225=0),"0.00%",IF($C1225=0,-1,IF(G1225=0,1,($C1225-G1225)/ABS(G1225))))</f>
        <v>0.00%</v>
      </c>
      <c r="J1225" s="91"/>
      <c r="K1225" s="89">
        <v>0</v>
      </c>
      <c r="L1225" s="89">
        <v>0</v>
      </c>
      <c r="M1225" s="89">
        <f>K1225-L1225</f>
        <v>0</v>
      </c>
      <c r="N1225" s="90" t="str">
        <f>IF(AND($K1225=0,L1225=0),"0.00%",IF($K1225=0,-1,IF(L1225=0,1,($K1225-L1225)/ABS(L1225))))</f>
        <v>0.00%</v>
      </c>
      <c r="O1225" s="89">
        <v>0</v>
      </c>
      <c r="P1225" s="89">
        <f>+K1225-O1225</f>
        <v>0</v>
      </c>
      <c r="Q1225" s="90" t="str">
        <f>IF(AND($K1225=0,O1225=0),"0.00%",IF($K1225=0,-1,IF(O1225=0,1,($K1225-O1225)/ABS(O1225))))</f>
        <v>0.00%</v>
      </c>
      <c r="R1225" s="91"/>
      <c r="S1225" s="89">
        <v>0</v>
      </c>
      <c r="T1225" s="89">
        <f>+S1225-K1225</f>
        <v>0</v>
      </c>
      <c r="U1225" s="335">
        <f>IF(C1225=0,0,1)+IF(D1225=0,0,1)+IF(E1225=0,0,1)+IF(G1225=0,0,1)+IF(K1225=0,0,1)+IF(L1225=0,0,1)+IF(M1225=0,0,1)+IF(O1225=0,0,1)</f>
        <v>0</v>
      </c>
    </row>
    <row r="1226" spans="1:21" s="81" customFormat="1" ht="15" hidden="1">
      <c r="A1226" s="87" t="s">
        <v>1341</v>
      </c>
      <c r="B1226" s="88" t="s">
        <v>4785</v>
      </c>
      <c r="C1226" s="89">
        <v>0</v>
      </c>
      <c r="D1226" s="89">
        <v>0</v>
      </c>
      <c r="E1226" s="89">
        <f>C1226-D1226</f>
        <v>0</v>
      </c>
      <c r="F1226" s="90" t="str">
        <f>IF(AND($C1226=0,D1226=0),"0.00%",IF($C1226=0,-1,IF(D1226=0,1,($C1226-D1226)/ABS(D1226))))</f>
        <v>0.00%</v>
      </c>
      <c r="G1226" s="89">
        <v>0</v>
      </c>
      <c r="H1226" s="89">
        <f>+C1226-G1226</f>
        <v>0</v>
      </c>
      <c r="I1226" s="90" t="str">
        <f>IF(AND($C1226=0,G1226=0),"0.00%",IF($C1226=0,-1,IF(G1226=0,1,($C1226-G1226)/ABS(G1226))))</f>
        <v>0.00%</v>
      </c>
      <c r="J1226" s="91"/>
      <c r="K1226" s="89">
        <v>0</v>
      </c>
      <c r="L1226" s="89">
        <v>0</v>
      </c>
      <c r="M1226" s="89">
        <f>K1226-L1226</f>
        <v>0</v>
      </c>
      <c r="N1226" s="90" t="str">
        <f>IF(AND($K1226=0,L1226=0),"0.00%",IF($K1226=0,-1,IF(L1226=0,1,($K1226-L1226)/ABS(L1226))))</f>
        <v>0.00%</v>
      </c>
      <c r="O1226" s="89">
        <v>0</v>
      </c>
      <c r="P1226" s="89">
        <f>+K1226-O1226</f>
        <v>0</v>
      </c>
      <c r="Q1226" s="90" t="str">
        <f>IF(AND($K1226=0,O1226=0),"0.00%",IF($K1226=0,-1,IF(O1226=0,1,($K1226-O1226)/ABS(O1226))))</f>
        <v>0.00%</v>
      </c>
      <c r="R1226" s="91"/>
      <c r="S1226" s="89">
        <v>0</v>
      </c>
      <c r="T1226" s="89">
        <f>+S1226-K1226</f>
        <v>0</v>
      </c>
      <c r="U1226" s="335">
        <f>IF(C1226=0,0,1)+IF(D1226=0,0,1)+IF(E1226=0,0,1)+IF(G1226=0,0,1)+IF(K1226=0,0,1)+IF(L1226=0,0,1)+IF(M1226=0,0,1)+IF(O1226=0,0,1)</f>
        <v>0</v>
      </c>
    </row>
    <row r="1227" spans="1:21" s="81" customFormat="1" ht="15" hidden="1">
      <c r="A1227" s="87" t="s">
        <v>1342</v>
      </c>
      <c r="B1227" s="88" t="s">
        <v>4786</v>
      </c>
      <c r="C1227" s="89">
        <v>0</v>
      </c>
      <c r="D1227" s="89">
        <v>0</v>
      </c>
      <c r="E1227" s="89">
        <f>C1227-D1227</f>
        <v>0</v>
      </c>
      <c r="F1227" s="90" t="str">
        <f>IF(AND($C1227=0,D1227=0),"0.00%",IF($C1227=0,-1,IF(D1227=0,1,($C1227-D1227)/ABS(D1227))))</f>
        <v>0.00%</v>
      </c>
      <c r="G1227" s="89">
        <v>0</v>
      </c>
      <c r="H1227" s="89">
        <f>+C1227-G1227</f>
        <v>0</v>
      </c>
      <c r="I1227" s="90" t="str">
        <f>IF(AND($C1227=0,G1227=0),"0.00%",IF($C1227=0,-1,IF(G1227=0,1,($C1227-G1227)/ABS(G1227))))</f>
        <v>0.00%</v>
      </c>
      <c r="J1227" s="91"/>
      <c r="K1227" s="89">
        <v>0</v>
      </c>
      <c r="L1227" s="89">
        <v>0</v>
      </c>
      <c r="M1227" s="89">
        <f>K1227-L1227</f>
        <v>0</v>
      </c>
      <c r="N1227" s="90" t="str">
        <f>IF(AND($K1227=0,L1227=0),"0.00%",IF($K1227=0,-1,IF(L1227=0,1,($K1227-L1227)/ABS(L1227))))</f>
        <v>0.00%</v>
      </c>
      <c r="O1227" s="89">
        <v>0</v>
      </c>
      <c r="P1227" s="89">
        <f>+K1227-O1227</f>
        <v>0</v>
      </c>
      <c r="Q1227" s="90" t="str">
        <f>IF(AND($K1227=0,O1227=0),"0.00%",IF($K1227=0,-1,IF(O1227=0,1,($K1227-O1227)/ABS(O1227))))</f>
        <v>0.00%</v>
      </c>
      <c r="R1227" s="91"/>
      <c r="S1227" s="89">
        <v>0</v>
      </c>
      <c r="T1227" s="89">
        <f>+S1227-K1227</f>
        <v>0</v>
      </c>
      <c r="U1227" s="335">
        <f>IF(C1227=0,0,1)+IF(D1227=0,0,1)+IF(E1227=0,0,1)+IF(G1227=0,0,1)+IF(K1227=0,0,1)+IF(L1227=0,0,1)+IF(M1227=0,0,1)+IF(O1227=0,0,1)</f>
        <v>0</v>
      </c>
    </row>
    <row r="1228" spans="1:21" s="81" customFormat="1" ht="15" hidden="1">
      <c r="A1228" s="87" t="s">
        <v>1343</v>
      </c>
      <c r="B1228" s="88" t="s">
        <v>4787</v>
      </c>
      <c r="C1228" s="89">
        <v>0</v>
      </c>
      <c r="D1228" s="89">
        <v>0</v>
      </c>
      <c r="E1228" s="89">
        <f>C1228-D1228</f>
        <v>0</v>
      </c>
      <c r="F1228" s="90" t="str">
        <f>IF(AND($C1228=0,D1228=0),"0.00%",IF($C1228=0,-1,IF(D1228=0,1,($C1228-D1228)/ABS(D1228))))</f>
        <v>0.00%</v>
      </c>
      <c r="G1228" s="89">
        <v>0</v>
      </c>
      <c r="H1228" s="89">
        <f>+C1228-G1228</f>
        <v>0</v>
      </c>
      <c r="I1228" s="90" t="str">
        <f>IF(AND($C1228=0,G1228=0),"0.00%",IF($C1228=0,-1,IF(G1228=0,1,($C1228-G1228)/ABS(G1228))))</f>
        <v>0.00%</v>
      </c>
      <c r="J1228" s="91"/>
      <c r="K1228" s="89">
        <v>0</v>
      </c>
      <c r="L1228" s="89">
        <v>0</v>
      </c>
      <c r="M1228" s="89">
        <f>K1228-L1228</f>
        <v>0</v>
      </c>
      <c r="N1228" s="90" t="str">
        <f>IF(AND($K1228=0,L1228=0),"0.00%",IF($K1228=0,-1,IF(L1228=0,1,($K1228-L1228)/ABS(L1228))))</f>
        <v>0.00%</v>
      </c>
      <c r="O1228" s="89">
        <v>0</v>
      </c>
      <c r="P1228" s="89">
        <f>+K1228-O1228</f>
        <v>0</v>
      </c>
      <c r="Q1228" s="90" t="str">
        <f>IF(AND($K1228=0,O1228=0),"0.00%",IF($K1228=0,-1,IF(O1228=0,1,($K1228-O1228)/ABS(O1228))))</f>
        <v>0.00%</v>
      </c>
      <c r="R1228" s="91"/>
      <c r="S1228" s="89">
        <v>0</v>
      </c>
      <c r="T1228" s="89">
        <f>+S1228-K1228</f>
        <v>0</v>
      </c>
      <c r="U1228" s="335">
        <f>IF(C1228=0,0,1)+IF(D1228=0,0,1)+IF(E1228=0,0,1)+IF(G1228=0,0,1)+IF(K1228=0,0,1)+IF(L1228=0,0,1)+IF(M1228=0,0,1)+IF(O1228=0,0,1)</f>
        <v>0</v>
      </c>
    </row>
    <row r="1229" spans="1:21" s="81" customFormat="1" ht="15" hidden="1">
      <c r="A1229" s="87" t="s">
        <v>1344</v>
      </c>
      <c r="B1229" s="88" t="s">
        <v>4788</v>
      </c>
      <c r="C1229" s="89">
        <v>0</v>
      </c>
      <c r="D1229" s="89">
        <v>0</v>
      </c>
      <c r="E1229" s="89">
        <f>C1229-D1229</f>
        <v>0</v>
      </c>
      <c r="F1229" s="90" t="str">
        <f>IF(AND($C1229=0,D1229=0),"0.00%",IF($C1229=0,-1,IF(D1229=0,1,($C1229-D1229)/ABS(D1229))))</f>
        <v>0.00%</v>
      </c>
      <c r="G1229" s="89">
        <v>0</v>
      </c>
      <c r="H1229" s="89">
        <f>+C1229-G1229</f>
        <v>0</v>
      </c>
      <c r="I1229" s="90" t="str">
        <f>IF(AND($C1229=0,G1229=0),"0.00%",IF($C1229=0,-1,IF(G1229=0,1,($C1229-G1229)/ABS(G1229))))</f>
        <v>0.00%</v>
      </c>
      <c r="J1229" s="91"/>
      <c r="K1229" s="89">
        <v>0</v>
      </c>
      <c r="L1229" s="89">
        <v>0</v>
      </c>
      <c r="M1229" s="89">
        <f>K1229-L1229</f>
        <v>0</v>
      </c>
      <c r="N1229" s="90" t="str">
        <f>IF(AND($K1229=0,L1229=0),"0.00%",IF($K1229=0,-1,IF(L1229=0,1,($K1229-L1229)/ABS(L1229))))</f>
        <v>0.00%</v>
      </c>
      <c r="O1229" s="89">
        <v>0</v>
      </c>
      <c r="P1229" s="89">
        <f>+K1229-O1229</f>
        <v>0</v>
      </c>
      <c r="Q1229" s="90" t="str">
        <f>IF(AND($K1229=0,O1229=0),"0.00%",IF($K1229=0,-1,IF(O1229=0,1,($K1229-O1229)/ABS(O1229))))</f>
        <v>0.00%</v>
      </c>
      <c r="R1229" s="91"/>
      <c r="S1229" s="89">
        <v>0</v>
      </c>
      <c r="T1229" s="89">
        <f>+S1229-K1229</f>
        <v>0</v>
      </c>
      <c r="U1229" s="335">
        <f>IF(C1229=0,0,1)+IF(D1229=0,0,1)+IF(E1229=0,0,1)+IF(G1229=0,0,1)+IF(K1229=0,0,1)+IF(L1229=0,0,1)+IF(M1229=0,0,1)+IF(O1229=0,0,1)</f>
        <v>0</v>
      </c>
    </row>
    <row r="1230" spans="1:21" s="81" customFormat="1" ht="15" hidden="1">
      <c r="A1230" s="87" t="s">
        <v>1345</v>
      </c>
      <c r="B1230" s="88" t="s">
        <v>4789</v>
      </c>
      <c r="C1230" s="89">
        <v>0</v>
      </c>
      <c r="D1230" s="89">
        <v>0</v>
      </c>
      <c r="E1230" s="89">
        <f>C1230-D1230</f>
        <v>0</v>
      </c>
      <c r="F1230" s="90" t="str">
        <f>IF(AND($C1230=0,D1230=0),"0.00%",IF($C1230=0,-1,IF(D1230=0,1,($C1230-D1230)/ABS(D1230))))</f>
        <v>0.00%</v>
      </c>
      <c r="G1230" s="89">
        <v>0</v>
      </c>
      <c r="H1230" s="89">
        <f>+C1230-G1230</f>
        <v>0</v>
      </c>
      <c r="I1230" s="90" t="str">
        <f>IF(AND($C1230=0,G1230=0),"0.00%",IF($C1230=0,-1,IF(G1230=0,1,($C1230-G1230)/ABS(G1230))))</f>
        <v>0.00%</v>
      </c>
      <c r="J1230" s="91"/>
      <c r="K1230" s="89">
        <v>0</v>
      </c>
      <c r="L1230" s="89">
        <v>0</v>
      </c>
      <c r="M1230" s="89">
        <f>K1230-L1230</f>
        <v>0</v>
      </c>
      <c r="N1230" s="90" t="str">
        <f>IF(AND($K1230=0,L1230=0),"0.00%",IF($K1230=0,-1,IF(L1230=0,1,($K1230-L1230)/ABS(L1230))))</f>
        <v>0.00%</v>
      </c>
      <c r="O1230" s="89">
        <v>0</v>
      </c>
      <c r="P1230" s="89">
        <f>+K1230-O1230</f>
        <v>0</v>
      </c>
      <c r="Q1230" s="90" t="str">
        <f>IF(AND($K1230=0,O1230=0),"0.00%",IF($K1230=0,-1,IF(O1230=0,1,($K1230-O1230)/ABS(O1230))))</f>
        <v>0.00%</v>
      </c>
      <c r="R1230" s="91"/>
      <c r="S1230" s="89">
        <v>0</v>
      </c>
      <c r="T1230" s="89">
        <f>+S1230-K1230</f>
        <v>0</v>
      </c>
      <c r="U1230" s="335">
        <f>IF(C1230=0,0,1)+IF(D1230=0,0,1)+IF(E1230=0,0,1)+IF(G1230=0,0,1)+IF(K1230=0,0,1)+IF(L1230=0,0,1)+IF(M1230=0,0,1)+IF(O1230=0,0,1)</f>
        <v>0</v>
      </c>
    </row>
    <row r="1231" spans="1:21" s="81" customFormat="1" ht="15" hidden="1">
      <c r="A1231" s="87" t="s">
        <v>1346</v>
      </c>
      <c r="B1231" s="88" t="s">
        <v>4790</v>
      </c>
      <c r="C1231" s="89">
        <v>0</v>
      </c>
      <c r="D1231" s="89">
        <v>0</v>
      </c>
      <c r="E1231" s="89">
        <f>C1231-D1231</f>
        <v>0</v>
      </c>
      <c r="F1231" s="90" t="str">
        <f>IF(AND($C1231=0,D1231=0),"0.00%",IF($C1231=0,-1,IF(D1231=0,1,($C1231-D1231)/ABS(D1231))))</f>
        <v>0.00%</v>
      </c>
      <c r="G1231" s="89">
        <v>0</v>
      </c>
      <c r="H1231" s="89">
        <f>+C1231-G1231</f>
        <v>0</v>
      </c>
      <c r="I1231" s="90" t="str">
        <f>IF(AND($C1231=0,G1231=0),"0.00%",IF($C1231=0,-1,IF(G1231=0,1,($C1231-G1231)/ABS(G1231))))</f>
        <v>0.00%</v>
      </c>
      <c r="J1231" s="91"/>
      <c r="K1231" s="89">
        <v>0</v>
      </c>
      <c r="L1231" s="89">
        <v>0</v>
      </c>
      <c r="M1231" s="89">
        <f>K1231-L1231</f>
        <v>0</v>
      </c>
      <c r="N1231" s="90" t="str">
        <f>IF(AND($K1231=0,L1231=0),"0.00%",IF($K1231=0,-1,IF(L1231=0,1,($K1231-L1231)/ABS(L1231))))</f>
        <v>0.00%</v>
      </c>
      <c r="O1231" s="89">
        <v>0</v>
      </c>
      <c r="P1231" s="89">
        <f>+K1231-O1231</f>
        <v>0</v>
      </c>
      <c r="Q1231" s="90" t="str">
        <f>IF(AND($K1231=0,O1231=0),"0.00%",IF($K1231=0,-1,IF(O1231=0,1,($K1231-O1231)/ABS(O1231))))</f>
        <v>0.00%</v>
      </c>
      <c r="R1231" s="91"/>
      <c r="S1231" s="89">
        <v>0</v>
      </c>
      <c r="T1231" s="89">
        <f>+S1231-K1231</f>
        <v>0</v>
      </c>
      <c r="U1231" s="335">
        <f>IF(C1231=0,0,1)+IF(D1231=0,0,1)+IF(E1231=0,0,1)+IF(G1231=0,0,1)+IF(K1231=0,0,1)+IF(L1231=0,0,1)+IF(M1231=0,0,1)+IF(O1231=0,0,1)</f>
        <v>0</v>
      </c>
    </row>
    <row r="1232" spans="1:21" s="81" customFormat="1" ht="15" hidden="1">
      <c r="A1232" s="87" t="s">
        <v>1347</v>
      </c>
      <c r="B1232" s="88" t="s">
        <v>4791</v>
      </c>
      <c r="C1232" s="89">
        <v>0</v>
      </c>
      <c r="D1232" s="89">
        <v>0</v>
      </c>
      <c r="E1232" s="89">
        <f>C1232-D1232</f>
        <v>0</v>
      </c>
      <c r="F1232" s="90" t="str">
        <f>IF(AND($C1232=0,D1232=0),"0.00%",IF($C1232=0,-1,IF(D1232=0,1,($C1232-D1232)/ABS(D1232))))</f>
        <v>0.00%</v>
      </c>
      <c r="G1232" s="89">
        <v>0</v>
      </c>
      <c r="H1232" s="89">
        <f>+C1232-G1232</f>
        <v>0</v>
      </c>
      <c r="I1232" s="90" t="str">
        <f>IF(AND($C1232=0,G1232=0),"0.00%",IF($C1232=0,-1,IF(G1232=0,1,($C1232-G1232)/ABS(G1232))))</f>
        <v>0.00%</v>
      </c>
      <c r="J1232" s="91"/>
      <c r="K1232" s="89">
        <v>0</v>
      </c>
      <c r="L1232" s="89">
        <v>0</v>
      </c>
      <c r="M1232" s="89">
        <f>K1232-L1232</f>
        <v>0</v>
      </c>
      <c r="N1232" s="90" t="str">
        <f>IF(AND($K1232=0,L1232=0),"0.00%",IF($K1232=0,-1,IF(L1232=0,1,($K1232-L1232)/ABS(L1232))))</f>
        <v>0.00%</v>
      </c>
      <c r="O1232" s="89">
        <v>0</v>
      </c>
      <c r="P1232" s="89">
        <f>+K1232-O1232</f>
        <v>0</v>
      </c>
      <c r="Q1232" s="90" t="str">
        <f>IF(AND($K1232=0,O1232=0),"0.00%",IF($K1232=0,-1,IF(O1232=0,1,($K1232-O1232)/ABS(O1232))))</f>
        <v>0.00%</v>
      </c>
      <c r="R1232" s="91"/>
      <c r="S1232" s="89">
        <v>0</v>
      </c>
      <c r="T1232" s="89">
        <f>+S1232-K1232</f>
        <v>0</v>
      </c>
      <c r="U1232" s="335">
        <f>IF(C1232=0,0,1)+IF(D1232=0,0,1)+IF(E1232=0,0,1)+IF(G1232=0,0,1)+IF(K1232=0,0,1)+IF(L1232=0,0,1)+IF(M1232=0,0,1)+IF(O1232=0,0,1)</f>
        <v>0</v>
      </c>
    </row>
    <row r="1233" spans="1:21" s="81" customFormat="1" ht="15" hidden="1">
      <c r="A1233" s="87" t="s">
        <v>1348</v>
      </c>
      <c r="B1233" s="88" t="s">
        <v>4792</v>
      </c>
      <c r="C1233" s="89">
        <v>0</v>
      </c>
      <c r="D1233" s="89">
        <v>0</v>
      </c>
      <c r="E1233" s="89">
        <f>C1233-D1233</f>
        <v>0</v>
      </c>
      <c r="F1233" s="90" t="str">
        <f>IF(AND($C1233=0,D1233=0),"0.00%",IF($C1233=0,-1,IF(D1233=0,1,($C1233-D1233)/ABS(D1233))))</f>
        <v>0.00%</v>
      </c>
      <c r="G1233" s="89">
        <v>0</v>
      </c>
      <c r="H1233" s="89">
        <f>+C1233-G1233</f>
        <v>0</v>
      </c>
      <c r="I1233" s="90" t="str">
        <f>IF(AND($C1233=0,G1233=0),"0.00%",IF($C1233=0,-1,IF(G1233=0,1,($C1233-G1233)/ABS(G1233))))</f>
        <v>0.00%</v>
      </c>
      <c r="J1233" s="91"/>
      <c r="K1233" s="89">
        <v>0</v>
      </c>
      <c r="L1233" s="89">
        <v>0</v>
      </c>
      <c r="M1233" s="89">
        <f>K1233-L1233</f>
        <v>0</v>
      </c>
      <c r="N1233" s="90" t="str">
        <f>IF(AND($K1233=0,L1233=0),"0.00%",IF($K1233=0,-1,IF(L1233=0,1,($K1233-L1233)/ABS(L1233))))</f>
        <v>0.00%</v>
      </c>
      <c r="O1233" s="89">
        <v>0</v>
      </c>
      <c r="P1233" s="89">
        <f>+K1233-O1233</f>
        <v>0</v>
      </c>
      <c r="Q1233" s="90" t="str">
        <f>IF(AND($K1233=0,O1233=0),"0.00%",IF($K1233=0,-1,IF(O1233=0,1,($K1233-O1233)/ABS(O1233))))</f>
        <v>0.00%</v>
      </c>
      <c r="R1233" s="91"/>
      <c r="S1233" s="89">
        <v>0</v>
      </c>
      <c r="T1233" s="89">
        <f>+S1233-K1233</f>
        <v>0</v>
      </c>
      <c r="U1233" s="335">
        <f>IF(C1233=0,0,1)+IF(D1233=0,0,1)+IF(E1233=0,0,1)+IF(G1233=0,0,1)+IF(K1233=0,0,1)+IF(L1233=0,0,1)+IF(M1233=0,0,1)+IF(O1233=0,0,1)</f>
        <v>0</v>
      </c>
    </row>
    <row r="1234" spans="1:21" s="81" customFormat="1" ht="15" hidden="1">
      <c r="A1234" s="87" t="s">
        <v>1349</v>
      </c>
      <c r="B1234" s="88" t="s">
        <v>4793</v>
      </c>
      <c r="C1234" s="89">
        <v>0</v>
      </c>
      <c r="D1234" s="89">
        <v>0</v>
      </c>
      <c r="E1234" s="89">
        <f>C1234-D1234</f>
        <v>0</v>
      </c>
      <c r="F1234" s="90" t="str">
        <f>IF(AND($C1234=0,D1234=0),"0.00%",IF($C1234=0,-1,IF(D1234=0,1,($C1234-D1234)/ABS(D1234))))</f>
        <v>0.00%</v>
      </c>
      <c r="G1234" s="89">
        <v>0</v>
      </c>
      <c r="H1234" s="89">
        <f>+C1234-G1234</f>
        <v>0</v>
      </c>
      <c r="I1234" s="90" t="str">
        <f>IF(AND($C1234=0,G1234=0),"0.00%",IF($C1234=0,-1,IF(G1234=0,1,($C1234-G1234)/ABS(G1234))))</f>
        <v>0.00%</v>
      </c>
      <c r="J1234" s="91"/>
      <c r="K1234" s="89">
        <v>0</v>
      </c>
      <c r="L1234" s="89">
        <v>0</v>
      </c>
      <c r="M1234" s="89">
        <f>K1234-L1234</f>
        <v>0</v>
      </c>
      <c r="N1234" s="90" t="str">
        <f>IF(AND($K1234=0,L1234=0),"0.00%",IF($K1234=0,-1,IF(L1234=0,1,($K1234-L1234)/ABS(L1234))))</f>
        <v>0.00%</v>
      </c>
      <c r="O1234" s="89">
        <v>0</v>
      </c>
      <c r="P1234" s="89">
        <f>+K1234-O1234</f>
        <v>0</v>
      </c>
      <c r="Q1234" s="90" t="str">
        <f>IF(AND($K1234=0,O1234=0),"0.00%",IF($K1234=0,-1,IF(O1234=0,1,($K1234-O1234)/ABS(O1234))))</f>
        <v>0.00%</v>
      </c>
      <c r="R1234" s="91"/>
      <c r="S1234" s="89">
        <v>0</v>
      </c>
      <c r="T1234" s="89">
        <f>+S1234-K1234</f>
        <v>0</v>
      </c>
      <c r="U1234" s="335">
        <f>IF(C1234=0,0,1)+IF(D1234=0,0,1)+IF(E1234=0,0,1)+IF(G1234=0,0,1)+IF(K1234=0,0,1)+IF(L1234=0,0,1)+IF(M1234=0,0,1)+IF(O1234=0,0,1)</f>
        <v>0</v>
      </c>
    </row>
    <row r="1235" spans="1:21" s="81" customFormat="1" ht="15" hidden="1">
      <c r="A1235" s="87" t="s">
        <v>1350</v>
      </c>
      <c r="B1235" s="88" t="s">
        <v>4794</v>
      </c>
      <c r="C1235" s="89">
        <v>0</v>
      </c>
      <c r="D1235" s="89">
        <v>0</v>
      </c>
      <c r="E1235" s="89">
        <f>C1235-D1235</f>
        <v>0</v>
      </c>
      <c r="F1235" s="90" t="str">
        <f>IF(AND($C1235=0,D1235=0),"0.00%",IF($C1235=0,-1,IF(D1235=0,1,($C1235-D1235)/ABS(D1235))))</f>
        <v>0.00%</v>
      </c>
      <c r="G1235" s="89">
        <v>0</v>
      </c>
      <c r="H1235" s="89">
        <f>+C1235-G1235</f>
        <v>0</v>
      </c>
      <c r="I1235" s="90" t="str">
        <f>IF(AND($C1235=0,G1235=0),"0.00%",IF($C1235=0,-1,IF(G1235=0,1,($C1235-G1235)/ABS(G1235))))</f>
        <v>0.00%</v>
      </c>
      <c r="J1235" s="91"/>
      <c r="K1235" s="89">
        <v>0</v>
      </c>
      <c r="L1235" s="89">
        <v>0</v>
      </c>
      <c r="M1235" s="89">
        <f>K1235-L1235</f>
        <v>0</v>
      </c>
      <c r="N1235" s="90" t="str">
        <f>IF(AND($K1235=0,L1235=0),"0.00%",IF($K1235=0,-1,IF(L1235=0,1,($K1235-L1235)/ABS(L1235))))</f>
        <v>0.00%</v>
      </c>
      <c r="O1235" s="89">
        <v>0</v>
      </c>
      <c r="P1235" s="89">
        <f>+K1235-O1235</f>
        <v>0</v>
      </c>
      <c r="Q1235" s="90" t="str">
        <f>IF(AND($K1235=0,O1235=0),"0.00%",IF($K1235=0,-1,IF(O1235=0,1,($K1235-O1235)/ABS(O1235))))</f>
        <v>0.00%</v>
      </c>
      <c r="R1235" s="91"/>
      <c r="S1235" s="89">
        <v>0</v>
      </c>
      <c r="T1235" s="89">
        <f>+S1235-K1235</f>
        <v>0</v>
      </c>
      <c r="U1235" s="335">
        <f>IF(C1235=0,0,1)+IF(D1235=0,0,1)+IF(E1235=0,0,1)+IF(G1235=0,0,1)+IF(K1235=0,0,1)+IF(L1235=0,0,1)+IF(M1235=0,0,1)+IF(O1235=0,0,1)</f>
        <v>0</v>
      </c>
    </row>
    <row r="1236" spans="1:21" s="81" customFormat="1" ht="15" hidden="1">
      <c r="A1236" s="87" t="s">
        <v>1351</v>
      </c>
      <c r="B1236" s="88" t="s">
        <v>4795</v>
      </c>
      <c r="C1236" s="89">
        <v>0</v>
      </c>
      <c r="D1236" s="89">
        <v>0</v>
      </c>
      <c r="E1236" s="89">
        <f>C1236-D1236</f>
        <v>0</v>
      </c>
      <c r="F1236" s="90" t="str">
        <f>IF(AND($C1236=0,D1236=0),"0.00%",IF($C1236=0,-1,IF(D1236=0,1,($C1236-D1236)/ABS(D1236))))</f>
        <v>0.00%</v>
      </c>
      <c r="G1236" s="89">
        <v>0</v>
      </c>
      <c r="H1236" s="89">
        <f>+C1236-G1236</f>
        <v>0</v>
      </c>
      <c r="I1236" s="90" t="str">
        <f>IF(AND($C1236=0,G1236=0),"0.00%",IF($C1236=0,-1,IF(G1236=0,1,($C1236-G1236)/ABS(G1236))))</f>
        <v>0.00%</v>
      </c>
      <c r="J1236" s="91"/>
      <c r="K1236" s="89">
        <v>0</v>
      </c>
      <c r="L1236" s="89">
        <v>0</v>
      </c>
      <c r="M1236" s="89">
        <f>K1236-L1236</f>
        <v>0</v>
      </c>
      <c r="N1236" s="90" t="str">
        <f>IF(AND($K1236=0,L1236=0),"0.00%",IF($K1236=0,-1,IF(L1236=0,1,($K1236-L1236)/ABS(L1236))))</f>
        <v>0.00%</v>
      </c>
      <c r="O1236" s="89">
        <v>0</v>
      </c>
      <c r="P1236" s="89">
        <f>+K1236-O1236</f>
        <v>0</v>
      </c>
      <c r="Q1236" s="90" t="str">
        <f>IF(AND($K1236=0,O1236=0),"0.00%",IF($K1236=0,-1,IF(O1236=0,1,($K1236-O1236)/ABS(O1236))))</f>
        <v>0.00%</v>
      </c>
      <c r="R1236" s="91"/>
      <c r="S1236" s="89">
        <v>0</v>
      </c>
      <c r="T1236" s="89">
        <f>+S1236-K1236</f>
        <v>0</v>
      </c>
      <c r="U1236" s="335">
        <f>IF(C1236=0,0,1)+IF(D1236=0,0,1)+IF(E1236=0,0,1)+IF(G1236=0,0,1)+IF(K1236=0,0,1)+IF(L1236=0,0,1)+IF(M1236=0,0,1)+IF(O1236=0,0,1)</f>
        <v>0</v>
      </c>
    </row>
    <row r="1237" spans="1:21" s="81" customFormat="1" ht="15" hidden="1">
      <c r="A1237" s="87" t="s">
        <v>1352</v>
      </c>
      <c r="B1237" s="88" t="s">
        <v>4796</v>
      </c>
      <c r="C1237" s="89">
        <v>0</v>
      </c>
      <c r="D1237" s="89">
        <v>0</v>
      </c>
      <c r="E1237" s="89">
        <f>C1237-D1237</f>
        <v>0</v>
      </c>
      <c r="F1237" s="90" t="str">
        <f>IF(AND($C1237=0,D1237=0),"0.00%",IF($C1237=0,-1,IF(D1237=0,1,($C1237-D1237)/ABS(D1237))))</f>
        <v>0.00%</v>
      </c>
      <c r="G1237" s="89">
        <v>0</v>
      </c>
      <c r="H1237" s="89">
        <f>+C1237-G1237</f>
        <v>0</v>
      </c>
      <c r="I1237" s="90" t="str">
        <f>IF(AND($C1237=0,G1237=0),"0.00%",IF($C1237=0,-1,IF(G1237=0,1,($C1237-G1237)/ABS(G1237))))</f>
        <v>0.00%</v>
      </c>
      <c r="J1237" s="91"/>
      <c r="K1237" s="89">
        <v>0</v>
      </c>
      <c r="L1237" s="89">
        <v>0</v>
      </c>
      <c r="M1237" s="89">
        <f>K1237-L1237</f>
        <v>0</v>
      </c>
      <c r="N1237" s="90" t="str">
        <f>IF(AND($K1237=0,L1237=0),"0.00%",IF($K1237=0,-1,IF(L1237=0,1,($K1237-L1237)/ABS(L1237))))</f>
        <v>0.00%</v>
      </c>
      <c r="O1237" s="89">
        <v>0</v>
      </c>
      <c r="P1237" s="89">
        <f>+K1237-O1237</f>
        <v>0</v>
      </c>
      <c r="Q1237" s="90" t="str">
        <f>IF(AND($K1237=0,O1237=0),"0.00%",IF($K1237=0,-1,IF(O1237=0,1,($K1237-O1237)/ABS(O1237))))</f>
        <v>0.00%</v>
      </c>
      <c r="R1237" s="91"/>
      <c r="S1237" s="89">
        <v>0</v>
      </c>
      <c r="T1237" s="89">
        <f>+S1237-K1237</f>
        <v>0</v>
      </c>
      <c r="U1237" s="335">
        <f>IF(C1237=0,0,1)+IF(D1237=0,0,1)+IF(E1237=0,0,1)+IF(G1237=0,0,1)+IF(K1237=0,0,1)+IF(L1237=0,0,1)+IF(M1237=0,0,1)+IF(O1237=0,0,1)</f>
        <v>0</v>
      </c>
    </row>
    <row r="1238" spans="1:21" s="81" customFormat="1" ht="15" hidden="1">
      <c r="A1238" s="87" t="s">
        <v>1353</v>
      </c>
      <c r="B1238" s="88" t="s">
        <v>4797</v>
      </c>
      <c r="C1238" s="89">
        <v>0</v>
      </c>
      <c r="D1238" s="89">
        <v>0</v>
      </c>
      <c r="E1238" s="89">
        <f>C1238-D1238</f>
        <v>0</v>
      </c>
      <c r="F1238" s="90" t="str">
        <f>IF(AND($C1238=0,D1238=0),"0.00%",IF($C1238=0,-1,IF(D1238=0,1,($C1238-D1238)/ABS(D1238))))</f>
        <v>0.00%</v>
      </c>
      <c r="G1238" s="89">
        <v>0</v>
      </c>
      <c r="H1238" s="89">
        <f>+C1238-G1238</f>
        <v>0</v>
      </c>
      <c r="I1238" s="90" t="str">
        <f>IF(AND($C1238=0,G1238=0),"0.00%",IF($C1238=0,-1,IF(G1238=0,1,($C1238-G1238)/ABS(G1238))))</f>
        <v>0.00%</v>
      </c>
      <c r="J1238" s="91"/>
      <c r="K1238" s="89">
        <v>0</v>
      </c>
      <c r="L1238" s="89">
        <v>0</v>
      </c>
      <c r="M1238" s="89">
        <f>K1238-L1238</f>
        <v>0</v>
      </c>
      <c r="N1238" s="90" t="str">
        <f>IF(AND($K1238=0,L1238=0),"0.00%",IF($K1238=0,-1,IF(L1238=0,1,($K1238-L1238)/ABS(L1238))))</f>
        <v>0.00%</v>
      </c>
      <c r="O1238" s="89">
        <v>0</v>
      </c>
      <c r="P1238" s="89">
        <f>+K1238-O1238</f>
        <v>0</v>
      </c>
      <c r="Q1238" s="90" t="str">
        <f>IF(AND($K1238=0,O1238=0),"0.00%",IF($K1238=0,-1,IF(O1238=0,1,($K1238-O1238)/ABS(O1238))))</f>
        <v>0.00%</v>
      </c>
      <c r="R1238" s="91"/>
      <c r="S1238" s="89">
        <v>0</v>
      </c>
      <c r="T1238" s="89">
        <f>+S1238-K1238</f>
        <v>0</v>
      </c>
      <c r="U1238" s="335">
        <f>IF(C1238=0,0,1)+IF(D1238=0,0,1)+IF(E1238=0,0,1)+IF(G1238=0,0,1)+IF(K1238=0,0,1)+IF(L1238=0,0,1)+IF(M1238=0,0,1)+IF(O1238=0,0,1)</f>
        <v>0</v>
      </c>
    </row>
    <row r="1239" spans="1:21" s="81" customFormat="1" ht="15" hidden="1">
      <c r="A1239" s="87" t="s">
        <v>1354</v>
      </c>
      <c r="B1239" s="88" t="s">
        <v>4798</v>
      </c>
      <c r="C1239" s="89">
        <v>0</v>
      </c>
      <c r="D1239" s="89">
        <v>0</v>
      </c>
      <c r="E1239" s="89">
        <f>C1239-D1239</f>
        <v>0</v>
      </c>
      <c r="F1239" s="90" t="str">
        <f>IF(AND($C1239=0,D1239=0),"0.00%",IF($C1239=0,-1,IF(D1239=0,1,($C1239-D1239)/ABS(D1239))))</f>
        <v>0.00%</v>
      </c>
      <c r="G1239" s="89">
        <v>0</v>
      </c>
      <c r="H1239" s="89">
        <f>+C1239-G1239</f>
        <v>0</v>
      </c>
      <c r="I1239" s="90" t="str">
        <f>IF(AND($C1239=0,G1239=0),"0.00%",IF($C1239=0,-1,IF(G1239=0,1,($C1239-G1239)/ABS(G1239))))</f>
        <v>0.00%</v>
      </c>
      <c r="J1239" s="91"/>
      <c r="K1239" s="89">
        <v>0</v>
      </c>
      <c r="L1239" s="89">
        <v>0</v>
      </c>
      <c r="M1239" s="89">
        <f>K1239-L1239</f>
        <v>0</v>
      </c>
      <c r="N1239" s="90" t="str">
        <f>IF(AND($K1239=0,L1239=0),"0.00%",IF($K1239=0,-1,IF(L1239=0,1,($K1239-L1239)/ABS(L1239))))</f>
        <v>0.00%</v>
      </c>
      <c r="O1239" s="89">
        <v>0</v>
      </c>
      <c r="P1239" s="89">
        <f>+K1239-O1239</f>
        <v>0</v>
      </c>
      <c r="Q1239" s="90" t="str">
        <f>IF(AND($K1239=0,O1239=0),"0.00%",IF($K1239=0,-1,IF(O1239=0,1,($K1239-O1239)/ABS(O1239))))</f>
        <v>0.00%</v>
      </c>
      <c r="R1239" s="91"/>
      <c r="S1239" s="89">
        <v>0</v>
      </c>
      <c r="T1239" s="89">
        <f>+S1239-K1239</f>
        <v>0</v>
      </c>
      <c r="U1239" s="335">
        <f>IF(C1239=0,0,1)+IF(D1239=0,0,1)+IF(E1239=0,0,1)+IF(G1239=0,0,1)+IF(K1239=0,0,1)+IF(L1239=0,0,1)+IF(M1239=0,0,1)+IF(O1239=0,0,1)</f>
        <v>0</v>
      </c>
    </row>
    <row r="1240" spans="1:21" s="81" customFormat="1" ht="15" hidden="1">
      <c r="A1240" s="87" t="s">
        <v>1355</v>
      </c>
      <c r="B1240" s="88" t="s">
        <v>4799</v>
      </c>
      <c r="C1240" s="89">
        <v>0</v>
      </c>
      <c r="D1240" s="89">
        <v>0</v>
      </c>
      <c r="E1240" s="89">
        <f>C1240-D1240</f>
        <v>0</v>
      </c>
      <c r="F1240" s="90" t="str">
        <f>IF(AND($C1240=0,D1240=0),"0.00%",IF($C1240=0,-1,IF(D1240=0,1,($C1240-D1240)/ABS(D1240))))</f>
        <v>0.00%</v>
      </c>
      <c r="G1240" s="89">
        <v>0</v>
      </c>
      <c r="H1240" s="89">
        <f>+C1240-G1240</f>
        <v>0</v>
      </c>
      <c r="I1240" s="90" t="str">
        <f>IF(AND($C1240=0,G1240=0),"0.00%",IF($C1240=0,-1,IF(G1240=0,1,($C1240-G1240)/ABS(G1240))))</f>
        <v>0.00%</v>
      </c>
      <c r="J1240" s="91"/>
      <c r="K1240" s="89">
        <v>0</v>
      </c>
      <c r="L1240" s="89">
        <v>0</v>
      </c>
      <c r="M1240" s="89">
        <f>K1240-L1240</f>
        <v>0</v>
      </c>
      <c r="N1240" s="90" t="str">
        <f>IF(AND($K1240=0,L1240=0),"0.00%",IF($K1240=0,-1,IF(L1240=0,1,($K1240-L1240)/ABS(L1240))))</f>
        <v>0.00%</v>
      </c>
      <c r="O1240" s="89">
        <v>0</v>
      </c>
      <c r="P1240" s="89">
        <f>+K1240-O1240</f>
        <v>0</v>
      </c>
      <c r="Q1240" s="90" t="str">
        <f>IF(AND($K1240=0,O1240=0),"0.00%",IF($K1240=0,-1,IF(O1240=0,1,($K1240-O1240)/ABS(O1240))))</f>
        <v>0.00%</v>
      </c>
      <c r="R1240" s="91"/>
      <c r="S1240" s="89">
        <v>0</v>
      </c>
      <c r="T1240" s="89">
        <f>+S1240-K1240</f>
        <v>0</v>
      </c>
      <c r="U1240" s="335">
        <f>IF(C1240=0,0,1)+IF(D1240=0,0,1)+IF(E1240=0,0,1)+IF(G1240=0,0,1)+IF(K1240=0,0,1)+IF(L1240=0,0,1)+IF(M1240=0,0,1)+IF(O1240=0,0,1)</f>
        <v>0</v>
      </c>
    </row>
    <row r="1241" spans="1:21" s="81" customFormat="1" ht="15" hidden="1">
      <c r="A1241" s="87" t="s">
        <v>1356</v>
      </c>
      <c r="B1241" s="88" t="s">
        <v>4800</v>
      </c>
      <c r="C1241" s="89">
        <v>0</v>
      </c>
      <c r="D1241" s="89">
        <v>0</v>
      </c>
      <c r="E1241" s="89">
        <f>C1241-D1241</f>
        <v>0</v>
      </c>
      <c r="F1241" s="90" t="str">
        <f>IF(AND($C1241=0,D1241=0),"0.00%",IF($C1241=0,-1,IF(D1241=0,1,($C1241-D1241)/ABS(D1241))))</f>
        <v>0.00%</v>
      </c>
      <c r="G1241" s="89">
        <v>0</v>
      </c>
      <c r="H1241" s="89">
        <f>+C1241-G1241</f>
        <v>0</v>
      </c>
      <c r="I1241" s="90" t="str">
        <f>IF(AND($C1241=0,G1241=0),"0.00%",IF($C1241=0,-1,IF(G1241=0,1,($C1241-G1241)/ABS(G1241))))</f>
        <v>0.00%</v>
      </c>
      <c r="J1241" s="91"/>
      <c r="K1241" s="89">
        <v>0</v>
      </c>
      <c r="L1241" s="89">
        <v>0</v>
      </c>
      <c r="M1241" s="89">
        <f>K1241-L1241</f>
        <v>0</v>
      </c>
      <c r="N1241" s="90" t="str">
        <f>IF(AND($K1241=0,L1241=0),"0.00%",IF($K1241=0,-1,IF(L1241=0,1,($K1241-L1241)/ABS(L1241))))</f>
        <v>0.00%</v>
      </c>
      <c r="O1241" s="89">
        <v>0</v>
      </c>
      <c r="P1241" s="89">
        <f>+K1241-O1241</f>
        <v>0</v>
      </c>
      <c r="Q1241" s="90" t="str">
        <f>IF(AND($K1241=0,O1241=0),"0.00%",IF($K1241=0,-1,IF(O1241=0,1,($K1241-O1241)/ABS(O1241))))</f>
        <v>0.00%</v>
      </c>
      <c r="R1241" s="91"/>
      <c r="S1241" s="89">
        <v>0</v>
      </c>
      <c r="T1241" s="89">
        <f>+S1241-K1241</f>
        <v>0</v>
      </c>
      <c r="U1241" s="335">
        <f>IF(C1241=0,0,1)+IF(D1241=0,0,1)+IF(E1241=0,0,1)+IF(G1241=0,0,1)+IF(K1241=0,0,1)+IF(L1241=0,0,1)+IF(M1241=0,0,1)+IF(O1241=0,0,1)</f>
        <v>0</v>
      </c>
    </row>
    <row r="1242" spans="1:21" s="81" customFormat="1" ht="15" hidden="1">
      <c r="A1242" s="87" t="s">
        <v>1357</v>
      </c>
      <c r="B1242" s="88" t="s">
        <v>4801</v>
      </c>
      <c r="C1242" s="89">
        <v>0</v>
      </c>
      <c r="D1242" s="89">
        <v>0</v>
      </c>
      <c r="E1242" s="89">
        <f>C1242-D1242</f>
        <v>0</v>
      </c>
      <c r="F1242" s="90" t="str">
        <f>IF(AND($C1242=0,D1242=0),"0.00%",IF($C1242=0,-1,IF(D1242=0,1,($C1242-D1242)/ABS(D1242))))</f>
        <v>0.00%</v>
      </c>
      <c r="G1242" s="89">
        <v>0</v>
      </c>
      <c r="H1242" s="89">
        <f>+C1242-G1242</f>
        <v>0</v>
      </c>
      <c r="I1242" s="90" t="str">
        <f>IF(AND($C1242=0,G1242=0),"0.00%",IF($C1242=0,-1,IF(G1242=0,1,($C1242-G1242)/ABS(G1242))))</f>
        <v>0.00%</v>
      </c>
      <c r="J1242" s="91"/>
      <c r="K1242" s="89">
        <v>0</v>
      </c>
      <c r="L1242" s="89">
        <v>0</v>
      </c>
      <c r="M1242" s="89">
        <f>K1242-L1242</f>
        <v>0</v>
      </c>
      <c r="N1242" s="90" t="str">
        <f>IF(AND($K1242=0,L1242=0),"0.00%",IF($K1242=0,-1,IF(L1242=0,1,($K1242-L1242)/ABS(L1242))))</f>
        <v>0.00%</v>
      </c>
      <c r="O1242" s="89">
        <v>0</v>
      </c>
      <c r="P1242" s="89">
        <f>+K1242-O1242</f>
        <v>0</v>
      </c>
      <c r="Q1242" s="90" t="str">
        <f>IF(AND($K1242=0,O1242=0),"0.00%",IF($K1242=0,-1,IF(O1242=0,1,($K1242-O1242)/ABS(O1242))))</f>
        <v>0.00%</v>
      </c>
      <c r="R1242" s="91"/>
      <c r="S1242" s="89">
        <v>0</v>
      </c>
      <c r="T1242" s="89">
        <f>+S1242-K1242</f>
        <v>0</v>
      </c>
      <c r="U1242" s="335">
        <f>IF(C1242=0,0,1)+IF(D1242=0,0,1)+IF(E1242=0,0,1)+IF(G1242=0,0,1)+IF(K1242=0,0,1)+IF(L1242=0,0,1)+IF(M1242=0,0,1)+IF(O1242=0,0,1)</f>
        <v>0</v>
      </c>
    </row>
    <row r="1243" spans="1:21" s="81" customFormat="1" ht="15" hidden="1">
      <c r="A1243" s="87" t="s">
        <v>1358</v>
      </c>
      <c r="B1243" s="88" t="s">
        <v>4802</v>
      </c>
      <c r="C1243" s="89">
        <v>0</v>
      </c>
      <c r="D1243" s="89">
        <v>0</v>
      </c>
      <c r="E1243" s="89">
        <f>C1243-D1243</f>
        <v>0</v>
      </c>
      <c r="F1243" s="90" t="str">
        <f>IF(AND($C1243=0,D1243=0),"0.00%",IF($C1243=0,-1,IF(D1243=0,1,($C1243-D1243)/ABS(D1243))))</f>
        <v>0.00%</v>
      </c>
      <c r="G1243" s="89">
        <v>0</v>
      </c>
      <c r="H1243" s="89">
        <f>+C1243-G1243</f>
        <v>0</v>
      </c>
      <c r="I1243" s="90" t="str">
        <f>IF(AND($C1243=0,G1243=0),"0.00%",IF($C1243=0,-1,IF(G1243=0,1,($C1243-G1243)/ABS(G1243))))</f>
        <v>0.00%</v>
      </c>
      <c r="J1243" s="91"/>
      <c r="K1243" s="89">
        <v>0</v>
      </c>
      <c r="L1243" s="89">
        <v>0</v>
      </c>
      <c r="M1243" s="89">
        <f>K1243-L1243</f>
        <v>0</v>
      </c>
      <c r="N1243" s="90" t="str">
        <f>IF(AND($K1243=0,L1243=0),"0.00%",IF($K1243=0,-1,IF(L1243=0,1,($K1243-L1243)/ABS(L1243))))</f>
        <v>0.00%</v>
      </c>
      <c r="O1243" s="89">
        <v>0</v>
      </c>
      <c r="P1243" s="89">
        <f>+K1243-O1243</f>
        <v>0</v>
      </c>
      <c r="Q1243" s="90" t="str">
        <f>IF(AND($K1243=0,O1243=0),"0.00%",IF($K1243=0,-1,IF(O1243=0,1,($K1243-O1243)/ABS(O1243))))</f>
        <v>0.00%</v>
      </c>
      <c r="R1243" s="91"/>
      <c r="S1243" s="89">
        <v>0</v>
      </c>
      <c r="T1243" s="89">
        <f>+S1243-K1243</f>
        <v>0</v>
      </c>
      <c r="U1243" s="335">
        <f>IF(C1243=0,0,1)+IF(D1243=0,0,1)+IF(E1243=0,0,1)+IF(G1243=0,0,1)+IF(K1243=0,0,1)+IF(L1243=0,0,1)+IF(M1243=0,0,1)+IF(O1243=0,0,1)</f>
        <v>0</v>
      </c>
    </row>
    <row r="1244" spans="1:21" s="81" customFormat="1" ht="15" hidden="1">
      <c r="A1244" s="87" t="s">
        <v>1359</v>
      </c>
      <c r="B1244" s="88" t="s">
        <v>4803</v>
      </c>
      <c r="C1244" s="89">
        <v>0</v>
      </c>
      <c r="D1244" s="89">
        <v>0</v>
      </c>
      <c r="E1244" s="89">
        <f>C1244-D1244</f>
        <v>0</v>
      </c>
      <c r="F1244" s="90" t="str">
        <f>IF(AND($C1244=0,D1244=0),"0.00%",IF($C1244=0,-1,IF(D1244=0,1,($C1244-D1244)/ABS(D1244))))</f>
        <v>0.00%</v>
      </c>
      <c r="G1244" s="89">
        <v>0</v>
      </c>
      <c r="H1244" s="89">
        <f>+C1244-G1244</f>
        <v>0</v>
      </c>
      <c r="I1244" s="90" t="str">
        <f>IF(AND($C1244=0,G1244=0),"0.00%",IF($C1244=0,-1,IF(G1244=0,1,($C1244-G1244)/ABS(G1244))))</f>
        <v>0.00%</v>
      </c>
      <c r="J1244" s="91"/>
      <c r="K1244" s="89">
        <v>0</v>
      </c>
      <c r="L1244" s="89">
        <v>0</v>
      </c>
      <c r="M1244" s="89">
        <f>K1244-L1244</f>
        <v>0</v>
      </c>
      <c r="N1244" s="90" t="str">
        <f>IF(AND($K1244=0,L1244=0),"0.00%",IF($K1244=0,-1,IF(L1244=0,1,($K1244-L1244)/ABS(L1244))))</f>
        <v>0.00%</v>
      </c>
      <c r="O1244" s="89">
        <v>0</v>
      </c>
      <c r="P1244" s="89">
        <f>+K1244-O1244</f>
        <v>0</v>
      </c>
      <c r="Q1244" s="90" t="str">
        <f>IF(AND($K1244=0,O1244=0),"0.00%",IF($K1244=0,-1,IF(O1244=0,1,($K1244-O1244)/ABS(O1244))))</f>
        <v>0.00%</v>
      </c>
      <c r="R1244" s="91"/>
      <c r="S1244" s="89">
        <v>0</v>
      </c>
      <c r="T1244" s="89">
        <f>+S1244-K1244</f>
        <v>0</v>
      </c>
      <c r="U1244" s="335">
        <f>IF(C1244=0,0,1)+IF(D1244=0,0,1)+IF(E1244=0,0,1)+IF(G1244=0,0,1)+IF(K1244=0,0,1)+IF(L1244=0,0,1)+IF(M1244=0,0,1)+IF(O1244=0,0,1)</f>
        <v>0</v>
      </c>
    </row>
    <row r="1245" spans="1:21" s="81" customFormat="1" ht="15" hidden="1">
      <c r="A1245" s="87" t="s">
        <v>1360</v>
      </c>
      <c r="B1245" s="88" t="s">
        <v>4804</v>
      </c>
      <c r="C1245" s="89">
        <v>0</v>
      </c>
      <c r="D1245" s="89">
        <v>0</v>
      </c>
      <c r="E1245" s="89">
        <f>C1245-D1245</f>
        <v>0</v>
      </c>
      <c r="F1245" s="90" t="str">
        <f>IF(AND($C1245=0,D1245=0),"0.00%",IF($C1245=0,-1,IF(D1245=0,1,($C1245-D1245)/ABS(D1245))))</f>
        <v>0.00%</v>
      </c>
      <c r="G1245" s="89">
        <v>0</v>
      </c>
      <c r="H1245" s="89">
        <f>+C1245-G1245</f>
        <v>0</v>
      </c>
      <c r="I1245" s="90" t="str">
        <f>IF(AND($C1245=0,G1245=0),"0.00%",IF($C1245=0,-1,IF(G1245=0,1,($C1245-G1245)/ABS(G1245))))</f>
        <v>0.00%</v>
      </c>
      <c r="J1245" s="91"/>
      <c r="K1245" s="89">
        <v>0</v>
      </c>
      <c r="L1245" s="89">
        <v>0</v>
      </c>
      <c r="M1245" s="89">
        <f>K1245-L1245</f>
        <v>0</v>
      </c>
      <c r="N1245" s="90" t="str">
        <f>IF(AND($K1245=0,L1245=0),"0.00%",IF($K1245=0,-1,IF(L1245=0,1,($K1245-L1245)/ABS(L1245))))</f>
        <v>0.00%</v>
      </c>
      <c r="O1245" s="89">
        <v>0</v>
      </c>
      <c r="P1245" s="89">
        <f>+K1245-O1245</f>
        <v>0</v>
      </c>
      <c r="Q1245" s="90" t="str">
        <f>IF(AND($K1245=0,O1245=0),"0.00%",IF($K1245=0,-1,IF(O1245=0,1,($K1245-O1245)/ABS(O1245))))</f>
        <v>0.00%</v>
      </c>
      <c r="R1245" s="91"/>
      <c r="S1245" s="89">
        <v>0</v>
      </c>
      <c r="T1245" s="89">
        <f>+S1245-K1245</f>
        <v>0</v>
      </c>
      <c r="U1245" s="335">
        <f>IF(C1245=0,0,1)+IF(D1245=0,0,1)+IF(E1245=0,0,1)+IF(G1245=0,0,1)+IF(K1245=0,0,1)+IF(L1245=0,0,1)+IF(M1245=0,0,1)+IF(O1245=0,0,1)</f>
        <v>0</v>
      </c>
    </row>
    <row r="1246" spans="1:21" s="81" customFormat="1" ht="15" hidden="1">
      <c r="A1246" s="87" t="s">
        <v>1361</v>
      </c>
      <c r="B1246" s="88" t="s">
        <v>4805</v>
      </c>
      <c r="C1246" s="89">
        <v>0</v>
      </c>
      <c r="D1246" s="89">
        <v>0</v>
      </c>
      <c r="E1246" s="89">
        <f>C1246-D1246</f>
        <v>0</v>
      </c>
      <c r="F1246" s="90" t="str">
        <f>IF(AND($C1246=0,D1246=0),"0.00%",IF($C1246=0,-1,IF(D1246=0,1,($C1246-D1246)/ABS(D1246))))</f>
        <v>0.00%</v>
      </c>
      <c r="G1246" s="89">
        <v>0</v>
      </c>
      <c r="H1246" s="89">
        <f>+C1246-G1246</f>
        <v>0</v>
      </c>
      <c r="I1246" s="90" t="str">
        <f>IF(AND($C1246=0,G1246=0),"0.00%",IF($C1246=0,-1,IF(G1246=0,1,($C1246-G1246)/ABS(G1246))))</f>
        <v>0.00%</v>
      </c>
      <c r="J1246" s="91"/>
      <c r="K1246" s="89">
        <v>0</v>
      </c>
      <c r="L1246" s="89">
        <v>0</v>
      </c>
      <c r="M1246" s="89">
        <f>K1246-L1246</f>
        <v>0</v>
      </c>
      <c r="N1246" s="90" t="str">
        <f>IF(AND($K1246=0,L1246=0),"0.00%",IF($K1246=0,-1,IF(L1246=0,1,($K1246-L1246)/ABS(L1246))))</f>
        <v>0.00%</v>
      </c>
      <c r="O1246" s="89">
        <v>0</v>
      </c>
      <c r="P1246" s="89">
        <f>+K1246-O1246</f>
        <v>0</v>
      </c>
      <c r="Q1246" s="90" t="str">
        <f>IF(AND($K1246=0,O1246=0),"0.00%",IF($K1246=0,-1,IF(O1246=0,1,($K1246-O1246)/ABS(O1246))))</f>
        <v>0.00%</v>
      </c>
      <c r="R1246" s="91"/>
      <c r="S1246" s="89">
        <v>0</v>
      </c>
      <c r="T1246" s="89">
        <f>+S1246-K1246</f>
        <v>0</v>
      </c>
      <c r="U1246" s="335">
        <f>IF(C1246=0,0,1)+IF(D1246=0,0,1)+IF(E1246=0,0,1)+IF(G1246=0,0,1)+IF(K1246=0,0,1)+IF(L1246=0,0,1)+IF(M1246=0,0,1)+IF(O1246=0,0,1)</f>
        <v>0</v>
      </c>
    </row>
    <row r="1247" spans="1:21" s="81" customFormat="1" ht="15" hidden="1">
      <c r="A1247" s="87" t="s">
        <v>1362</v>
      </c>
      <c r="B1247" s="88" t="s">
        <v>4806</v>
      </c>
      <c r="C1247" s="89">
        <v>0</v>
      </c>
      <c r="D1247" s="89">
        <v>0</v>
      </c>
      <c r="E1247" s="89">
        <f>C1247-D1247</f>
        <v>0</v>
      </c>
      <c r="F1247" s="90" t="str">
        <f>IF(AND($C1247=0,D1247=0),"0.00%",IF($C1247=0,-1,IF(D1247=0,1,($C1247-D1247)/ABS(D1247))))</f>
        <v>0.00%</v>
      </c>
      <c r="G1247" s="89">
        <v>0</v>
      </c>
      <c r="H1247" s="89">
        <f>+C1247-G1247</f>
        <v>0</v>
      </c>
      <c r="I1247" s="90" t="str">
        <f>IF(AND($C1247=0,G1247=0),"0.00%",IF($C1247=0,-1,IF(G1247=0,1,($C1247-G1247)/ABS(G1247))))</f>
        <v>0.00%</v>
      </c>
      <c r="J1247" s="91"/>
      <c r="K1247" s="89">
        <v>0</v>
      </c>
      <c r="L1247" s="89">
        <v>0</v>
      </c>
      <c r="M1247" s="89">
        <f>K1247-L1247</f>
        <v>0</v>
      </c>
      <c r="N1247" s="90" t="str">
        <f>IF(AND($K1247=0,L1247=0),"0.00%",IF($K1247=0,-1,IF(L1247=0,1,($K1247-L1247)/ABS(L1247))))</f>
        <v>0.00%</v>
      </c>
      <c r="O1247" s="89">
        <v>0</v>
      </c>
      <c r="P1247" s="89">
        <f>+K1247-O1247</f>
        <v>0</v>
      </c>
      <c r="Q1247" s="90" t="str">
        <f>IF(AND($K1247=0,O1247=0),"0.00%",IF($K1247=0,-1,IF(O1247=0,1,($K1247-O1247)/ABS(O1247))))</f>
        <v>0.00%</v>
      </c>
      <c r="R1247" s="91"/>
      <c r="S1247" s="89">
        <v>0</v>
      </c>
      <c r="T1247" s="89">
        <f>+S1247-K1247</f>
        <v>0</v>
      </c>
      <c r="U1247" s="335">
        <f>IF(C1247=0,0,1)+IF(D1247=0,0,1)+IF(E1247=0,0,1)+IF(G1247=0,0,1)+IF(K1247=0,0,1)+IF(L1247=0,0,1)+IF(M1247=0,0,1)+IF(O1247=0,0,1)</f>
        <v>0</v>
      </c>
    </row>
    <row r="1248" spans="1:21" s="81" customFormat="1" ht="15" hidden="1">
      <c r="A1248" s="87" t="s">
        <v>1363</v>
      </c>
      <c r="B1248" s="88" t="s">
        <v>4807</v>
      </c>
      <c r="C1248" s="89">
        <v>0</v>
      </c>
      <c r="D1248" s="89">
        <v>0</v>
      </c>
      <c r="E1248" s="89">
        <f>C1248-D1248</f>
        <v>0</v>
      </c>
      <c r="F1248" s="90" t="str">
        <f>IF(AND($C1248=0,D1248=0),"0.00%",IF($C1248=0,-1,IF(D1248=0,1,($C1248-D1248)/ABS(D1248))))</f>
        <v>0.00%</v>
      </c>
      <c r="G1248" s="89">
        <v>0</v>
      </c>
      <c r="H1248" s="89">
        <f>+C1248-G1248</f>
        <v>0</v>
      </c>
      <c r="I1248" s="90" t="str">
        <f>IF(AND($C1248=0,G1248=0),"0.00%",IF($C1248=0,-1,IF(G1248=0,1,($C1248-G1248)/ABS(G1248))))</f>
        <v>0.00%</v>
      </c>
      <c r="J1248" s="91"/>
      <c r="K1248" s="89">
        <v>0</v>
      </c>
      <c r="L1248" s="89">
        <v>0</v>
      </c>
      <c r="M1248" s="89">
        <f>K1248-L1248</f>
        <v>0</v>
      </c>
      <c r="N1248" s="90" t="str">
        <f>IF(AND($K1248=0,L1248=0),"0.00%",IF($K1248=0,-1,IF(L1248=0,1,($K1248-L1248)/ABS(L1248))))</f>
        <v>0.00%</v>
      </c>
      <c r="O1248" s="89">
        <v>0</v>
      </c>
      <c r="P1248" s="89">
        <f>+K1248-O1248</f>
        <v>0</v>
      </c>
      <c r="Q1248" s="90" t="str">
        <f>IF(AND($K1248=0,O1248=0),"0.00%",IF($K1248=0,-1,IF(O1248=0,1,($K1248-O1248)/ABS(O1248))))</f>
        <v>0.00%</v>
      </c>
      <c r="R1248" s="91"/>
      <c r="S1248" s="89">
        <v>0</v>
      </c>
      <c r="T1248" s="89">
        <f>+S1248-K1248</f>
        <v>0</v>
      </c>
      <c r="U1248" s="335">
        <f>IF(C1248=0,0,1)+IF(D1248=0,0,1)+IF(E1248=0,0,1)+IF(G1248=0,0,1)+IF(K1248=0,0,1)+IF(L1248=0,0,1)+IF(M1248=0,0,1)+IF(O1248=0,0,1)</f>
        <v>0</v>
      </c>
    </row>
    <row r="1249" spans="1:21" s="81" customFormat="1" ht="15" hidden="1">
      <c r="A1249" s="87" t="s">
        <v>1364</v>
      </c>
      <c r="B1249" s="88" t="s">
        <v>4808</v>
      </c>
      <c r="C1249" s="89">
        <v>0</v>
      </c>
      <c r="D1249" s="89">
        <v>0</v>
      </c>
      <c r="E1249" s="89">
        <f>C1249-D1249</f>
        <v>0</v>
      </c>
      <c r="F1249" s="90" t="str">
        <f>IF(AND($C1249=0,D1249=0),"0.00%",IF($C1249=0,-1,IF(D1249=0,1,($C1249-D1249)/ABS(D1249))))</f>
        <v>0.00%</v>
      </c>
      <c r="G1249" s="89">
        <v>0</v>
      </c>
      <c r="H1249" s="89">
        <f>+C1249-G1249</f>
        <v>0</v>
      </c>
      <c r="I1249" s="90" t="str">
        <f>IF(AND($C1249=0,G1249=0),"0.00%",IF($C1249=0,-1,IF(G1249=0,1,($C1249-G1249)/ABS(G1249))))</f>
        <v>0.00%</v>
      </c>
      <c r="J1249" s="91"/>
      <c r="K1249" s="89">
        <v>0</v>
      </c>
      <c r="L1249" s="89">
        <v>0</v>
      </c>
      <c r="M1249" s="89">
        <f>K1249-L1249</f>
        <v>0</v>
      </c>
      <c r="N1249" s="90" t="str">
        <f>IF(AND($K1249=0,L1249=0),"0.00%",IF($K1249=0,-1,IF(L1249=0,1,($K1249-L1249)/ABS(L1249))))</f>
        <v>0.00%</v>
      </c>
      <c r="O1249" s="89">
        <v>0</v>
      </c>
      <c r="P1249" s="89">
        <f>+K1249-O1249</f>
        <v>0</v>
      </c>
      <c r="Q1249" s="90" t="str">
        <f>IF(AND($K1249=0,O1249=0),"0.00%",IF($K1249=0,-1,IF(O1249=0,1,($K1249-O1249)/ABS(O1249))))</f>
        <v>0.00%</v>
      </c>
      <c r="R1249" s="91"/>
      <c r="S1249" s="89">
        <v>0</v>
      </c>
      <c r="T1249" s="89">
        <f>+S1249-K1249</f>
        <v>0</v>
      </c>
      <c r="U1249" s="335">
        <f>IF(C1249=0,0,1)+IF(D1249=0,0,1)+IF(E1249=0,0,1)+IF(G1249=0,0,1)+IF(K1249=0,0,1)+IF(L1249=0,0,1)+IF(M1249=0,0,1)+IF(O1249=0,0,1)</f>
        <v>0</v>
      </c>
    </row>
    <row r="1250" spans="1:21" s="81" customFormat="1" ht="15" hidden="1">
      <c r="A1250" s="87" t="s">
        <v>1365</v>
      </c>
      <c r="B1250" s="88" t="s">
        <v>4809</v>
      </c>
      <c r="C1250" s="89">
        <v>0</v>
      </c>
      <c r="D1250" s="89">
        <v>0</v>
      </c>
      <c r="E1250" s="89">
        <f>C1250-D1250</f>
        <v>0</v>
      </c>
      <c r="F1250" s="90" t="str">
        <f>IF(AND($C1250=0,D1250=0),"0.00%",IF($C1250=0,-1,IF(D1250=0,1,($C1250-D1250)/ABS(D1250))))</f>
        <v>0.00%</v>
      </c>
      <c r="G1250" s="89">
        <v>0</v>
      </c>
      <c r="H1250" s="89">
        <f>+C1250-G1250</f>
        <v>0</v>
      </c>
      <c r="I1250" s="90" t="str">
        <f>IF(AND($C1250=0,G1250=0),"0.00%",IF($C1250=0,-1,IF(G1250=0,1,($C1250-G1250)/ABS(G1250))))</f>
        <v>0.00%</v>
      </c>
      <c r="J1250" s="91"/>
      <c r="K1250" s="89">
        <v>0</v>
      </c>
      <c r="L1250" s="89">
        <v>0</v>
      </c>
      <c r="M1250" s="89">
        <f>K1250-L1250</f>
        <v>0</v>
      </c>
      <c r="N1250" s="90" t="str">
        <f>IF(AND($K1250=0,L1250=0),"0.00%",IF($K1250=0,-1,IF(L1250=0,1,($K1250-L1250)/ABS(L1250))))</f>
        <v>0.00%</v>
      </c>
      <c r="O1250" s="89">
        <v>0</v>
      </c>
      <c r="P1250" s="89">
        <f>+K1250-O1250</f>
        <v>0</v>
      </c>
      <c r="Q1250" s="90" t="str">
        <f>IF(AND($K1250=0,O1250=0),"0.00%",IF($K1250=0,-1,IF(O1250=0,1,($K1250-O1250)/ABS(O1250))))</f>
        <v>0.00%</v>
      </c>
      <c r="R1250" s="91"/>
      <c r="S1250" s="89">
        <v>0</v>
      </c>
      <c r="T1250" s="89">
        <f>+S1250-K1250</f>
        <v>0</v>
      </c>
      <c r="U1250" s="335">
        <f>IF(C1250=0,0,1)+IF(D1250=0,0,1)+IF(E1250=0,0,1)+IF(G1250=0,0,1)+IF(K1250=0,0,1)+IF(L1250=0,0,1)+IF(M1250=0,0,1)+IF(O1250=0,0,1)</f>
        <v>0</v>
      </c>
    </row>
    <row r="1251" spans="1:21" s="81" customFormat="1" ht="15" hidden="1">
      <c r="A1251" s="87" t="s">
        <v>1366</v>
      </c>
      <c r="B1251" s="88" t="s">
        <v>4810</v>
      </c>
      <c r="C1251" s="89">
        <v>0</v>
      </c>
      <c r="D1251" s="89">
        <v>0</v>
      </c>
      <c r="E1251" s="89">
        <f>C1251-D1251</f>
        <v>0</v>
      </c>
      <c r="F1251" s="90" t="str">
        <f>IF(AND($C1251=0,D1251=0),"0.00%",IF($C1251=0,-1,IF(D1251=0,1,($C1251-D1251)/ABS(D1251))))</f>
        <v>0.00%</v>
      </c>
      <c r="G1251" s="89">
        <v>0</v>
      </c>
      <c r="H1251" s="89">
        <f>+C1251-G1251</f>
        <v>0</v>
      </c>
      <c r="I1251" s="90" t="str">
        <f>IF(AND($C1251=0,G1251=0),"0.00%",IF($C1251=0,-1,IF(G1251=0,1,($C1251-G1251)/ABS(G1251))))</f>
        <v>0.00%</v>
      </c>
      <c r="J1251" s="91"/>
      <c r="K1251" s="89">
        <v>0</v>
      </c>
      <c r="L1251" s="89">
        <v>0</v>
      </c>
      <c r="M1251" s="89">
        <f>K1251-L1251</f>
        <v>0</v>
      </c>
      <c r="N1251" s="90" t="str">
        <f>IF(AND($K1251=0,L1251=0),"0.00%",IF($K1251=0,-1,IF(L1251=0,1,($K1251-L1251)/ABS(L1251))))</f>
        <v>0.00%</v>
      </c>
      <c r="O1251" s="89">
        <v>0</v>
      </c>
      <c r="P1251" s="89">
        <f>+K1251-O1251</f>
        <v>0</v>
      </c>
      <c r="Q1251" s="90" t="str">
        <f>IF(AND($K1251=0,O1251=0),"0.00%",IF($K1251=0,-1,IF(O1251=0,1,($K1251-O1251)/ABS(O1251))))</f>
        <v>0.00%</v>
      </c>
      <c r="R1251" s="91"/>
      <c r="S1251" s="89">
        <v>0</v>
      </c>
      <c r="T1251" s="89">
        <f>+S1251-K1251</f>
        <v>0</v>
      </c>
      <c r="U1251" s="335">
        <f>IF(C1251=0,0,1)+IF(D1251=0,0,1)+IF(E1251=0,0,1)+IF(G1251=0,0,1)+IF(K1251=0,0,1)+IF(L1251=0,0,1)+IF(M1251=0,0,1)+IF(O1251=0,0,1)</f>
        <v>0</v>
      </c>
    </row>
    <row r="1252" spans="1:21" s="81" customFormat="1" ht="15" hidden="1">
      <c r="A1252" s="87" t="s">
        <v>1367</v>
      </c>
      <c r="B1252" s="88" t="s">
        <v>4811</v>
      </c>
      <c r="C1252" s="89">
        <v>0</v>
      </c>
      <c r="D1252" s="89">
        <v>0</v>
      </c>
      <c r="E1252" s="89">
        <f>C1252-D1252</f>
        <v>0</v>
      </c>
      <c r="F1252" s="90" t="str">
        <f>IF(AND($C1252=0,D1252=0),"0.00%",IF($C1252=0,-1,IF(D1252=0,1,($C1252-D1252)/ABS(D1252))))</f>
        <v>0.00%</v>
      </c>
      <c r="G1252" s="89">
        <v>0</v>
      </c>
      <c r="H1252" s="89">
        <f>+C1252-G1252</f>
        <v>0</v>
      </c>
      <c r="I1252" s="90" t="str">
        <f>IF(AND($C1252=0,G1252=0),"0.00%",IF($C1252=0,-1,IF(G1252=0,1,($C1252-G1252)/ABS(G1252))))</f>
        <v>0.00%</v>
      </c>
      <c r="J1252" s="91"/>
      <c r="K1252" s="89">
        <v>0</v>
      </c>
      <c r="L1252" s="89">
        <v>0</v>
      </c>
      <c r="M1252" s="89">
        <f>K1252-L1252</f>
        <v>0</v>
      </c>
      <c r="N1252" s="90" t="str">
        <f>IF(AND($K1252=0,L1252=0),"0.00%",IF($K1252=0,-1,IF(L1252=0,1,($K1252-L1252)/ABS(L1252))))</f>
        <v>0.00%</v>
      </c>
      <c r="O1252" s="89">
        <v>0</v>
      </c>
      <c r="P1252" s="89">
        <f>+K1252-O1252</f>
        <v>0</v>
      </c>
      <c r="Q1252" s="90" t="str">
        <f>IF(AND($K1252=0,O1252=0),"0.00%",IF($K1252=0,-1,IF(O1252=0,1,($K1252-O1252)/ABS(O1252))))</f>
        <v>0.00%</v>
      </c>
      <c r="R1252" s="91"/>
      <c r="S1252" s="89">
        <v>0</v>
      </c>
      <c r="T1252" s="89">
        <f>+S1252-K1252</f>
        <v>0</v>
      </c>
      <c r="U1252" s="335">
        <f>IF(C1252=0,0,1)+IF(D1252=0,0,1)+IF(E1252=0,0,1)+IF(G1252=0,0,1)+IF(K1252=0,0,1)+IF(L1252=0,0,1)+IF(M1252=0,0,1)+IF(O1252=0,0,1)</f>
        <v>0</v>
      </c>
    </row>
    <row r="1253" spans="1:21" s="81" customFormat="1" ht="15" hidden="1">
      <c r="A1253" s="87" t="s">
        <v>1368</v>
      </c>
      <c r="B1253" s="88" t="s">
        <v>4812</v>
      </c>
      <c r="C1253" s="89">
        <v>0</v>
      </c>
      <c r="D1253" s="89">
        <v>0</v>
      </c>
      <c r="E1253" s="89">
        <f>C1253-D1253</f>
        <v>0</v>
      </c>
      <c r="F1253" s="90" t="str">
        <f>IF(AND($C1253=0,D1253=0),"0.00%",IF($C1253=0,-1,IF(D1253=0,1,($C1253-D1253)/ABS(D1253))))</f>
        <v>0.00%</v>
      </c>
      <c r="G1253" s="89">
        <v>0</v>
      </c>
      <c r="H1253" s="89">
        <f>+C1253-G1253</f>
        <v>0</v>
      </c>
      <c r="I1253" s="90" t="str">
        <f>IF(AND($C1253=0,G1253=0),"0.00%",IF($C1253=0,-1,IF(G1253=0,1,($C1253-G1253)/ABS(G1253))))</f>
        <v>0.00%</v>
      </c>
      <c r="J1253" s="91"/>
      <c r="K1253" s="89">
        <v>0</v>
      </c>
      <c r="L1253" s="89">
        <v>0</v>
      </c>
      <c r="M1253" s="89">
        <f>K1253-L1253</f>
        <v>0</v>
      </c>
      <c r="N1253" s="90" t="str">
        <f>IF(AND($K1253=0,L1253=0),"0.00%",IF($K1253=0,-1,IF(L1253=0,1,($K1253-L1253)/ABS(L1253))))</f>
        <v>0.00%</v>
      </c>
      <c r="O1253" s="89">
        <v>0</v>
      </c>
      <c r="P1253" s="89">
        <f>+K1253-O1253</f>
        <v>0</v>
      </c>
      <c r="Q1253" s="90" t="str">
        <f>IF(AND($K1253=0,O1253=0),"0.00%",IF($K1253=0,-1,IF(O1253=0,1,($K1253-O1253)/ABS(O1253))))</f>
        <v>0.00%</v>
      </c>
      <c r="R1253" s="91"/>
      <c r="S1253" s="89">
        <v>0</v>
      </c>
      <c r="T1253" s="89">
        <f>+S1253-K1253</f>
        <v>0</v>
      </c>
      <c r="U1253" s="335">
        <f>IF(C1253=0,0,1)+IF(D1253=0,0,1)+IF(E1253=0,0,1)+IF(G1253=0,0,1)+IF(K1253=0,0,1)+IF(L1253=0,0,1)+IF(M1253=0,0,1)+IF(O1253=0,0,1)</f>
        <v>0</v>
      </c>
    </row>
    <row r="1254" spans="1:21" s="81" customFormat="1" ht="15" hidden="1">
      <c r="A1254" s="87" t="s">
        <v>1369</v>
      </c>
      <c r="B1254" s="88" t="s">
        <v>4813</v>
      </c>
      <c r="C1254" s="89">
        <v>0</v>
      </c>
      <c r="D1254" s="89">
        <v>0</v>
      </c>
      <c r="E1254" s="89">
        <f>C1254-D1254</f>
        <v>0</v>
      </c>
      <c r="F1254" s="90" t="str">
        <f>IF(AND($C1254=0,D1254=0),"0.00%",IF($C1254=0,-1,IF(D1254=0,1,($C1254-D1254)/ABS(D1254))))</f>
        <v>0.00%</v>
      </c>
      <c r="G1254" s="89">
        <v>0</v>
      </c>
      <c r="H1254" s="89">
        <f>+C1254-G1254</f>
        <v>0</v>
      </c>
      <c r="I1254" s="90" t="str">
        <f>IF(AND($C1254=0,G1254=0),"0.00%",IF($C1254=0,-1,IF(G1254=0,1,($C1254-G1254)/ABS(G1254))))</f>
        <v>0.00%</v>
      </c>
      <c r="J1254" s="91"/>
      <c r="K1254" s="89">
        <v>0</v>
      </c>
      <c r="L1254" s="89">
        <v>0</v>
      </c>
      <c r="M1254" s="89">
        <f>K1254-L1254</f>
        <v>0</v>
      </c>
      <c r="N1254" s="90" t="str">
        <f>IF(AND($K1254=0,L1254=0),"0.00%",IF($K1254=0,-1,IF(L1254=0,1,($K1254-L1254)/ABS(L1254))))</f>
        <v>0.00%</v>
      </c>
      <c r="O1254" s="89">
        <v>0</v>
      </c>
      <c r="P1254" s="89">
        <f>+K1254-O1254</f>
        <v>0</v>
      </c>
      <c r="Q1254" s="90" t="str">
        <f>IF(AND($K1254=0,O1254=0),"0.00%",IF($K1254=0,-1,IF(O1254=0,1,($K1254-O1254)/ABS(O1254))))</f>
        <v>0.00%</v>
      </c>
      <c r="R1254" s="91"/>
      <c r="S1254" s="89">
        <v>0</v>
      </c>
      <c r="T1254" s="89">
        <f>+S1254-K1254</f>
        <v>0</v>
      </c>
      <c r="U1254" s="335">
        <f>IF(C1254=0,0,1)+IF(D1254=0,0,1)+IF(E1254=0,0,1)+IF(G1254=0,0,1)+IF(K1254=0,0,1)+IF(L1254=0,0,1)+IF(M1254=0,0,1)+IF(O1254=0,0,1)</f>
        <v>0</v>
      </c>
    </row>
    <row r="1255" spans="1:21" s="81" customFormat="1" ht="15" hidden="1">
      <c r="A1255" s="87" t="s">
        <v>1370</v>
      </c>
      <c r="B1255" s="88" t="s">
        <v>4814</v>
      </c>
      <c r="C1255" s="89">
        <v>0</v>
      </c>
      <c r="D1255" s="89">
        <v>0</v>
      </c>
      <c r="E1255" s="89">
        <f>C1255-D1255</f>
        <v>0</v>
      </c>
      <c r="F1255" s="90" t="str">
        <f>IF(AND($C1255=0,D1255=0),"0.00%",IF($C1255=0,-1,IF(D1255=0,1,($C1255-D1255)/ABS(D1255))))</f>
        <v>0.00%</v>
      </c>
      <c r="G1255" s="89">
        <v>0</v>
      </c>
      <c r="H1255" s="89">
        <f>+C1255-G1255</f>
        <v>0</v>
      </c>
      <c r="I1255" s="90" t="str">
        <f>IF(AND($C1255=0,G1255=0),"0.00%",IF($C1255=0,-1,IF(G1255=0,1,($C1255-G1255)/ABS(G1255))))</f>
        <v>0.00%</v>
      </c>
      <c r="J1255" s="91"/>
      <c r="K1255" s="89">
        <v>0</v>
      </c>
      <c r="L1255" s="89">
        <v>0</v>
      </c>
      <c r="M1255" s="89">
        <f>K1255-L1255</f>
        <v>0</v>
      </c>
      <c r="N1255" s="90" t="str">
        <f>IF(AND($K1255=0,L1255=0),"0.00%",IF($K1255=0,-1,IF(L1255=0,1,($K1255-L1255)/ABS(L1255))))</f>
        <v>0.00%</v>
      </c>
      <c r="O1255" s="89">
        <v>0</v>
      </c>
      <c r="P1255" s="89">
        <f>+K1255-O1255</f>
        <v>0</v>
      </c>
      <c r="Q1255" s="90" t="str">
        <f>IF(AND($K1255=0,O1255=0),"0.00%",IF($K1255=0,-1,IF(O1255=0,1,($K1255-O1255)/ABS(O1255))))</f>
        <v>0.00%</v>
      </c>
      <c r="R1255" s="91"/>
      <c r="S1255" s="89">
        <v>0</v>
      </c>
      <c r="T1255" s="89">
        <f>+S1255-K1255</f>
        <v>0</v>
      </c>
      <c r="U1255" s="335">
        <f>IF(C1255=0,0,1)+IF(D1255=0,0,1)+IF(E1255=0,0,1)+IF(G1255=0,0,1)+IF(K1255=0,0,1)+IF(L1255=0,0,1)+IF(M1255=0,0,1)+IF(O1255=0,0,1)</f>
        <v>0</v>
      </c>
    </row>
    <row r="1256" spans="1:21" s="81" customFormat="1" ht="15" hidden="1">
      <c r="A1256" s="87" t="s">
        <v>1371</v>
      </c>
      <c r="B1256" s="88" t="s">
        <v>4815</v>
      </c>
      <c r="C1256" s="89">
        <v>0</v>
      </c>
      <c r="D1256" s="89">
        <v>0</v>
      </c>
      <c r="E1256" s="89">
        <f>C1256-D1256</f>
        <v>0</v>
      </c>
      <c r="F1256" s="90" t="str">
        <f>IF(AND($C1256=0,D1256=0),"0.00%",IF($C1256=0,-1,IF(D1256=0,1,($C1256-D1256)/ABS(D1256))))</f>
        <v>0.00%</v>
      </c>
      <c r="G1256" s="89">
        <v>0</v>
      </c>
      <c r="H1256" s="89">
        <f>+C1256-G1256</f>
        <v>0</v>
      </c>
      <c r="I1256" s="90" t="str">
        <f>IF(AND($C1256=0,G1256=0),"0.00%",IF($C1256=0,-1,IF(G1256=0,1,($C1256-G1256)/ABS(G1256))))</f>
        <v>0.00%</v>
      </c>
      <c r="J1256" s="91"/>
      <c r="K1256" s="89">
        <v>0</v>
      </c>
      <c r="L1256" s="89">
        <v>0</v>
      </c>
      <c r="M1256" s="89">
        <f>K1256-L1256</f>
        <v>0</v>
      </c>
      <c r="N1256" s="90" t="str">
        <f>IF(AND($K1256=0,L1256=0),"0.00%",IF($K1256=0,-1,IF(L1256=0,1,($K1256-L1256)/ABS(L1256))))</f>
        <v>0.00%</v>
      </c>
      <c r="O1256" s="89">
        <v>0</v>
      </c>
      <c r="P1256" s="89">
        <f>+K1256-O1256</f>
        <v>0</v>
      </c>
      <c r="Q1256" s="90" t="str">
        <f>IF(AND($K1256=0,O1256=0),"0.00%",IF($K1256=0,-1,IF(O1256=0,1,($K1256-O1256)/ABS(O1256))))</f>
        <v>0.00%</v>
      </c>
      <c r="R1256" s="91"/>
      <c r="S1256" s="89">
        <v>0</v>
      </c>
      <c r="T1256" s="89">
        <f>+S1256-K1256</f>
        <v>0</v>
      </c>
      <c r="U1256" s="335">
        <f>IF(C1256=0,0,1)+IF(D1256=0,0,1)+IF(E1256=0,0,1)+IF(G1256=0,0,1)+IF(K1256=0,0,1)+IF(L1256=0,0,1)+IF(M1256=0,0,1)+IF(O1256=0,0,1)</f>
        <v>0</v>
      </c>
    </row>
    <row r="1257" spans="1:21" s="81" customFormat="1" ht="15" hidden="1">
      <c r="A1257" s="87" t="s">
        <v>1372</v>
      </c>
      <c r="B1257" s="88" t="s">
        <v>4816</v>
      </c>
      <c r="C1257" s="89">
        <v>0</v>
      </c>
      <c r="D1257" s="89">
        <v>0</v>
      </c>
      <c r="E1257" s="89">
        <f>C1257-D1257</f>
        <v>0</v>
      </c>
      <c r="F1257" s="90" t="str">
        <f>IF(AND($C1257=0,D1257=0),"0.00%",IF($C1257=0,-1,IF(D1257=0,1,($C1257-D1257)/ABS(D1257))))</f>
        <v>0.00%</v>
      </c>
      <c r="G1257" s="89">
        <v>0</v>
      </c>
      <c r="H1257" s="89">
        <f>+C1257-G1257</f>
        <v>0</v>
      </c>
      <c r="I1257" s="90" t="str">
        <f>IF(AND($C1257=0,G1257=0),"0.00%",IF($C1257=0,-1,IF(G1257=0,1,($C1257-G1257)/ABS(G1257))))</f>
        <v>0.00%</v>
      </c>
      <c r="J1257" s="91"/>
      <c r="K1257" s="89">
        <v>0</v>
      </c>
      <c r="L1257" s="89">
        <v>0</v>
      </c>
      <c r="M1257" s="89">
        <f>K1257-L1257</f>
        <v>0</v>
      </c>
      <c r="N1257" s="90" t="str">
        <f>IF(AND($K1257=0,L1257=0),"0.00%",IF($K1257=0,-1,IF(L1257=0,1,($K1257-L1257)/ABS(L1257))))</f>
        <v>0.00%</v>
      </c>
      <c r="O1257" s="89">
        <v>0</v>
      </c>
      <c r="P1257" s="89">
        <f>+K1257-O1257</f>
        <v>0</v>
      </c>
      <c r="Q1257" s="90" t="str">
        <f>IF(AND($K1257=0,O1257=0),"0.00%",IF($K1257=0,-1,IF(O1257=0,1,($K1257-O1257)/ABS(O1257))))</f>
        <v>0.00%</v>
      </c>
      <c r="R1257" s="91"/>
      <c r="S1257" s="89">
        <v>0</v>
      </c>
      <c r="T1257" s="89">
        <f>+S1257-K1257</f>
        <v>0</v>
      </c>
      <c r="U1257" s="335">
        <f>IF(C1257=0,0,1)+IF(D1257=0,0,1)+IF(E1257=0,0,1)+IF(G1257=0,0,1)+IF(K1257=0,0,1)+IF(L1257=0,0,1)+IF(M1257=0,0,1)+IF(O1257=0,0,1)</f>
        <v>0</v>
      </c>
    </row>
    <row r="1258" spans="1:21" s="81" customFormat="1" ht="15" hidden="1">
      <c r="A1258" s="87" t="s">
        <v>1373</v>
      </c>
      <c r="B1258" s="88" t="s">
        <v>4817</v>
      </c>
      <c r="C1258" s="89">
        <v>0</v>
      </c>
      <c r="D1258" s="89">
        <v>0</v>
      </c>
      <c r="E1258" s="89">
        <f>C1258-D1258</f>
        <v>0</v>
      </c>
      <c r="F1258" s="90" t="str">
        <f>IF(AND($C1258=0,D1258=0),"0.00%",IF($C1258=0,-1,IF(D1258=0,1,($C1258-D1258)/ABS(D1258))))</f>
        <v>0.00%</v>
      </c>
      <c r="G1258" s="89">
        <v>0</v>
      </c>
      <c r="H1258" s="89">
        <f>+C1258-G1258</f>
        <v>0</v>
      </c>
      <c r="I1258" s="90" t="str">
        <f>IF(AND($C1258=0,G1258=0),"0.00%",IF($C1258=0,-1,IF(G1258=0,1,($C1258-G1258)/ABS(G1258))))</f>
        <v>0.00%</v>
      </c>
      <c r="J1258" s="91"/>
      <c r="K1258" s="89">
        <v>0</v>
      </c>
      <c r="L1258" s="89">
        <v>0</v>
      </c>
      <c r="M1258" s="89">
        <f>K1258-L1258</f>
        <v>0</v>
      </c>
      <c r="N1258" s="90" t="str">
        <f>IF(AND($K1258=0,L1258=0),"0.00%",IF($K1258=0,-1,IF(L1258=0,1,($K1258-L1258)/ABS(L1258))))</f>
        <v>0.00%</v>
      </c>
      <c r="O1258" s="89">
        <v>0</v>
      </c>
      <c r="P1258" s="89">
        <f>+K1258-O1258</f>
        <v>0</v>
      </c>
      <c r="Q1258" s="90" t="str">
        <f>IF(AND($K1258=0,O1258=0),"0.00%",IF($K1258=0,-1,IF(O1258=0,1,($K1258-O1258)/ABS(O1258))))</f>
        <v>0.00%</v>
      </c>
      <c r="R1258" s="91"/>
      <c r="S1258" s="89">
        <v>0</v>
      </c>
      <c r="T1258" s="89">
        <f>+S1258-K1258</f>
        <v>0</v>
      </c>
      <c r="U1258" s="335">
        <f>IF(C1258=0,0,1)+IF(D1258=0,0,1)+IF(E1258=0,0,1)+IF(G1258=0,0,1)+IF(K1258=0,0,1)+IF(L1258=0,0,1)+IF(M1258=0,0,1)+IF(O1258=0,0,1)</f>
        <v>0</v>
      </c>
    </row>
    <row r="1259" spans="1:21" s="81" customFormat="1" ht="15" hidden="1">
      <c r="A1259" s="87" t="s">
        <v>1374</v>
      </c>
      <c r="B1259" s="88" t="s">
        <v>4818</v>
      </c>
      <c r="C1259" s="89">
        <v>0</v>
      </c>
      <c r="D1259" s="89">
        <v>0</v>
      </c>
      <c r="E1259" s="89">
        <f>C1259-D1259</f>
        <v>0</v>
      </c>
      <c r="F1259" s="90" t="str">
        <f>IF(AND($C1259=0,D1259=0),"0.00%",IF($C1259=0,-1,IF(D1259=0,1,($C1259-D1259)/ABS(D1259))))</f>
        <v>0.00%</v>
      </c>
      <c r="G1259" s="89">
        <v>0</v>
      </c>
      <c r="H1259" s="89">
        <f>+C1259-G1259</f>
        <v>0</v>
      </c>
      <c r="I1259" s="90" t="str">
        <f>IF(AND($C1259=0,G1259=0),"0.00%",IF($C1259=0,-1,IF(G1259=0,1,($C1259-G1259)/ABS(G1259))))</f>
        <v>0.00%</v>
      </c>
      <c r="J1259" s="91"/>
      <c r="K1259" s="89">
        <v>0</v>
      </c>
      <c r="L1259" s="89">
        <v>0</v>
      </c>
      <c r="M1259" s="89">
        <f>K1259-L1259</f>
        <v>0</v>
      </c>
      <c r="N1259" s="90" t="str">
        <f>IF(AND($K1259=0,L1259=0),"0.00%",IF($K1259=0,-1,IF(L1259=0,1,($K1259-L1259)/ABS(L1259))))</f>
        <v>0.00%</v>
      </c>
      <c r="O1259" s="89">
        <v>0</v>
      </c>
      <c r="P1259" s="89">
        <f>+K1259-O1259</f>
        <v>0</v>
      </c>
      <c r="Q1259" s="90" t="str">
        <f>IF(AND($K1259=0,O1259=0),"0.00%",IF($K1259=0,-1,IF(O1259=0,1,($K1259-O1259)/ABS(O1259))))</f>
        <v>0.00%</v>
      </c>
      <c r="R1259" s="91"/>
      <c r="S1259" s="89">
        <v>0</v>
      </c>
      <c r="T1259" s="89">
        <f>+S1259-K1259</f>
        <v>0</v>
      </c>
      <c r="U1259" s="335">
        <f>IF(C1259=0,0,1)+IF(D1259=0,0,1)+IF(E1259=0,0,1)+IF(G1259=0,0,1)+IF(K1259=0,0,1)+IF(L1259=0,0,1)+IF(M1259=0,0,1)+IF(O1259=0,0,1)</f>
        <v>0</v>
      </c>
    </row>
    <row r="1260" spans="1:21" s="81" customFormat="1" ht="15" hidden="1">
      <c r="A1260" s="87" t="s">
        <v>1375</v>
      </c>
      <c r="B1260" s="88" t="s">
        <v>4819</v>
      </c>
      <c r="C1260" s="89">
        <v>0</v>
      </c>
      <c r="D1260" s="89">
        <v>0</v>
      </c>
      <c r="E1260" s="89">
        <f>C1260-D1260</f>
        <v>0</v>
      </c>
      <c r="F1260" s="90" t="str">
        <f>IF(AND($C1260=0,D1260=0),"0.00%",IF($C1260=0,-1,IF(D1260=0,1,($C1260-D1260)/ABS(D1260))))</f>
        <v>0.00%</v>
      </c>
      <c r="G1260" s="89">
        <v>0</v>
      </c>
      <c r="H1260" s="89">
        <f>+C1260-G1260</f>
        <v>0</v>
      </c>
      <c r="I1260" s="90" t="str">
        <f>IF(AND($C1260=0,G1260=0),"0.00%",IF($C1260=0,-1,IF(G1260=0,1,($C1260-G1260)/ABS(G1260))))</f>
        <v>0.00%</v>
      </c>
      <c r="J1260" s="91"/>
      <c r="K1260" s="89">
        <v>0</v>
      </c>
      <c r="L1260" s="89">
        <v>0</v>
      </c>
      <c r="M1260" s="89">
        <f>K1260-L1260</f>
        <v>0</v>
      </c>
      <c r="N1260" s="90" t="str">
        <f>IF(AND($K1260=0,L1260=0),"0.00%",IF($K1260=0,-1,IF(L1260=0,1,($K1260-L1260)/ABS(L1260))))</f>
        <v>0.00%</v>
      </c>
      <c r="O1260" s="89">
        <v>0</v>
      </c>
      <c r="P1260" s="89">
        <f>+K1260-O1260</f>
        <v>0</v>
      </c>
      <c r="Q1260" s="90" t="str">
        <f>IF(AND($K1260=0,O1260=0),"0.00%",IF($K1260=0,-1,IF(O1260=0,1,($K1260-O1260)/ABS(O1260))))</f>
        <v>0.00%</v>
      </c>
      <c r="R1260" s="91"/>
      <c r="S1260" s="89">
        <v>0</v>
      </c>
      <c r="T1260" s="89">
        <f>+S1260-K1260</f>
        <v>0</v>
      </c>
      <c r="U1260" s="335">
        <f>IF(C1260=0,0,1)+IF(D1260=0,0,1)+IF(E1260=0,0,1)+IF(G1260=0,0,1)+IF(K1260=0,0,1)+IF(L1260=0,0,1)+IF(M1260=0,0,1)+IF(O1260=0,0,1)</f>
        <v>0</v>
      </c>
    </row>
    <row r="1261" spans="1:21" s="81" customFormat="1" ht="15" hidden="1">
      <c r="A1261" s="87" t="s">
        <v>1376</v>
      </c>
      <c r="B1261" s="88" t="s">
        <v>4820</v>
      </c>
      <c r="C1261" s="89">
        <v>0</v>
      </c>
      <c r="D1261" s="89">
        <v>0</v>
      </c>
      <c r="E1261" s="89">
        <f>C1261-D1261</f>
        <v>0</v>
      </c>
      <c r="F1261" s="90" t="str">
        <f>IF(AND($C1261=0,D1261=0),"0.00%",IF($C1261=0,-1,IF(D1261=0,1,($C1261-D1261)/ABS(D1261))))</f>
        <v>0.00%</v>
      </c>
      <c r="G1261" s="89">
        <v>0</v>
      </c>
      <c r="H1261" s="89">
        <f>+C1261-G1261</f>
        <v>0</v>
      </c>
      <c r="I1261" s="90" t="str">
        <f>IF(AND($C1261=0,G1261=0),"0.00%",IF($C1261=0,-1,IF(G1261=0,1,($C1261-G1261)/ABS(G1261))))</f>
        <v>0.00%</v>
      </c>
      <c r="J1261" s="91"/>
      <c r="K1261" s="89">
        <v>0</v>
      </c>
      <c r="L1261" s="89">
        <v>0</v>
      </c>
      <c r="M1261" s="89">
        <f>K1261-L1261</f>
        <v>0</v>
      </c>
      <c r="N1261" s="90" t="str">
        <f>IF(AND($K1261=0,L1261=0),"0.00%",IF($K1261=0,-1,IF(L1261=0,1,($K1261-L1261)/ABS(L1261))))</f>
        <v>0.00%</v>
      </c>
      <c r="O1261" s="89">
        <v>0</v>
      </c>
      <c r="P1261" s="89">
        <f>+K1261-O1261</f>
        <v>0</v>
      </c>
      <c r="Q1261" s="90" t="str">
        <f>IF(AND($K1261=0,O1261=0),"0.00%",IF($K1261=0,-1,IF(O1261=0,1,($K1261-O1261)/ABS(O1261))))</f>
        <v>0.00%</v>
      </c>
      <c r="R1261" s="91"/>
      <c r="S1261" s="89">
        <v>0</v>
      </c>
      <c r="T1261" s="89">
        <f>+S1261-K1261</f>
        <v>0</v>
      </c>
      <c r="U1261" s="335">
        <f>IF(C1261=0,0,1)+IF(D1261=0,0,1)+IF(E1261=0,0,1)+IF(G1261=0,0,1)+IF(K1261=0,0,1)+IF(L1261=0,0,1)+IF(M1261=0,0,1)+IF(O1261=0,0,1)</f>
        <v>0</v>
      </c>
    </row>
    <row r="1262" spans="1:21" s="81" customFormat="1" ht="15" hidden="1">
      <c r="A1262" s="87" t="s">
        <v>1377</v>
      </c>
      <c r="B1262" s="88" t="s">
        <v>4821</v>
      </c>
      <c r="C1262" s="89">
        <v>0</v>
      </c>
      <c r="D1262" s="89">
        <v>0</v>
      </c>
      <c r="E1262" s="89">
        <f>C1262-D1262</f>
        <v>0</v>
      </c>
      <c r="F1262" s="90" t="str">
        <f>IF(AND($C1262=0,D1262=0),"0.00%",IF($C1262=0,-1,IF(D1262=0,1,($C1262-D1262)/ABS(D1262))))</f>
        <v>0.00%</v>
      </c>
      <c r="G1262" s="89">
        <v>0</v>
      </c>
      <c r="H1262" s="89">
        <f>+C1262-G1262</f>
        <v>0</v>
      </c>
      <c r="I1262" s="90" t="str">
        <f>IF(AND($C1262=0,G1262=0),"0.00%",IF($C1262=0,-1,IF(G1262=0,1,($C1262-G1262)/ABS(G1262))))</f>
        <v>0.00%</v>
      </c>
      <c r="J1262" s="91"/>
      <c r="K1262" s="89">
        <v>0</v>
      </c>
      <c r="L1262" s="89">
        <v>0</v>
      </c>
      <c r="M1262" s="89">
        <f>K1262-L1262</f>
        <v>0</v>
      </c>
      <c r="N1262" s="90" t="str">
        <f>IF(AND($K1262=0,L1262=0),"0.00%",IF($K1262=0,-1,IF(L1262=0,1,($K1262-L1262)/ABS(L1262))))</f>
        <v>0.00%</v>
      </c>
      <c r="O1262" s="89">
        <v>0</v>
      </c>
      <c r="P1262" s="89">
        <f>+K1262-O1262</f>
        <v>0</v>
      </c>
      <c r="Q1262" s="90" t="str">
        <f>IF(AND($K1262=0,O1262=0),"0.00%",IF($K1262=0,-1,IF(O1262=0,1,($K1262-O1262)/ABS(O1262))))</f>
        <v>0.00%</v>
      </c>
      <c r="R1262" s="91"/>
      <c r="S1262" s="89">
        <v>0</v>
      </c>
      <c r="T1262" s="89">
        <f>+S1262-K1262</f>
        <v>0</v>
      </c>
      <c r="U1262" s="335">
        <f>IF(C1262=0,0,1)+IF(D1262=0,0,1)+IF(E1262=0,0,1)+IF(G1262=0,0,1)+IF(K1262=0,0,1)+IF(L1262=0,0,1)+IF(M1262=0,0,1)+IF(O1262=0,0,1)</f>
        <v>0</v>
      </c>
    </row>
    <row r="1263" spans="1:21" s="81" customFormat="1" ht="15" hidden="1">
      <c r="A1263" s="87" t="s">
        <v>1378</v>
      </c>
      <c r="B1263" s="88" t="s">
        <v>4822</v>
      </c>
      <c r="C1263" s="89">
        <v>0</v>
      </c>
      <c r="D1263" s="89">
        <v>0</v>
      </c>
      <c r="E1263" s="89">
        <f>C1263-D1263</f>
        <v>0</v>
      </c>
      <c r="F1263" s="90" t="str">
        <f>IF(AND($C1263=0,D1263=0),"0.00%",IF($C1263=0,-1,IF(D1263=0,1,($C1263-D1263)/ABS(D1263))))</f>
        <v>0.00%</v>
      </c>
      <c r="G1263" s="89">
        <v>0</v>
      </c>
      <c r="H1263" s="89">
        <f>+C1263-G1263</f>
        <v>0</v>
      </c>
      <c r="I1263" s="90" t="str">
        <f>IF(AND($C1263=0,G1263=0),"0.00%",IF($C1263=0,-1,IF(G1263=0,1,($C1263-G1263)/ABS(G1263))))</f>
        <v>0.00%</v>
      </c>
      <c r="J1263" s="91"/>
      <c r="K1263" s="89">
        <v>0</v>
      </c>
      <c r="L1263" s="89">
        <v>0</v>
      </c>
      <c r="M1263" s="89">
        <f>K1263-L1263</f>
        <v>0</v>
      </c>
      <c r="N1263" s="90" t="str">
        <f>IF(AND($K1263=0,L1263=0),"0.00%",IF($K1263=0,-1,IF(L1263=0,1,($K1263-L1263)/ABS(L1263))))</f>
        <v>0.00%</v>
      </c>
      <c r="O1263" s="89">
        <v>0</v>
      </c>
      <c r="P1263" s="89">
        <f>+K1263-O1263</f>
        <v>0</v>
      </c>
      <c r="Q1263" s="90" t="str">
        <f>IF(AND($K1263=0,O1263=0),"0.00%",IF($K1263=0,-1,IF(O1263=0,1,($K1263-O1263)/ABS(O1263))))</f>
        <v>0.00%</v>
      </c>
      <c r="R1263" s="91"/>
      <c r="S1263" s="89">
        <v>0</v>
      </c>
      <c r="T1263" s="89">
        <f>+S1263-K1263</f>
        <v>0</v>
      </c>
      <c r="U1263" s="335">
        <f>IF(C1263=0,0,1)+IF(D1263=0,0,1)+IF(E1263=0,0,1)+IF(G1263=0,0,1)+IF(K1263=0,0,1)+IF(L1263=0,0,1)+IF(M1263=0,0,1)+IF(O1263=0,0,1)</f>
        <v>0</v>
      </c>
    </row>
    <row r="1264" spans="1:21" s="81" customFormat="1" ht="15" hidden="1">
      <c r="A1264" s="87" t="s">
        <v>1379</v>
      </c>
      <c r="B1264" s="88" t="s">
        <v>4823</v>
      </c>
      <c r="C1264" s="89">
        <v>0</v>
      </c>
      <c r="D1264" s="89">
        <v>0</v>
      </c>
      <c r="E1264" s="89">
        <f>C1264-D1264</f>
        <v>0</v>
      </c>
      <c r="F1264" s="90" t="str">
        <f>IF(AND($C1264=0,D1264=0),"0.00%",IF($C1264=0,-1,IF(D1264=0,1,($C1264-D1264)/ABS(D1264))))</f>
        <v>0.00%</v>
      </c>
      <c r="G1264" s="89">
        <v>0</v>
      </c>
      <c r="H1264" s="89">
        <f>+C1264-G1264</f>
        <v>0</v>
      </c>
      <c r="I1264" s="90" t="str">
        <f>IF(AND($C1264=0,G1264=0),"0.00%",IF($C1264=0,-1,IF(G1264=0,1,($C1264-G1264)/ABS(G1264))))</f>
        <v>0.00%</v>
      </c>
      <c r="J1264" s="91"/>
      <c r="K1264" s="89">
        <v>0</v>
      </c>
      <c r="L1264" s="89">
        <v>0</v>
      </c>
      <c r="M1264" s="89">
        <f>K1264-L1264</f>
        <v>0</v>
      </c>
      <c r="N1264" s="90" t="str">
        <f>IF(AND($K1264=0,L1264=0),"0.00%",IF($K1264=0,-1,IF(L1264=0,1,($K1264-L1264)/ABS(L1264))))</f>
        <v>0.00%</v>
      </c>
      <c r="O1264" s="89">
        <v>0</v>
      </c>
      <c r="P1264" s="89">
        <f>+K1264-O1264</f>
        <v>0</v>
      </c>
      <c r="Q1264" s="90" t="str">
        <f>IF(AND($K1264=0,O1264=0),"0.00%",IF($K1264=0,-1,IF(O1264=0,1,($K1264-O1264)/ABS(O1264))))</f>
        <v>0.00%</v>
      </c>
      <c r="R1264" s="91"/>
      <c r="S1264" s="89">
        <v>0</v>
      </c>
      <c r="T1264" s="89">
        <f>+S1264-K1264</f>
        <v>0</v>
      </c>
      <c r="U1264" s="335">
        <f>IF(C1264=0,0,1)+IF(D1264=0,0,1)+IF(E1264=0,0,1)+IF(G1264=0,0,1)+IF(K1264=0,0,1)+IF(L1264=0,0,1)+IF(M1264=0,0,1)+IF(O1264=0,0,1)</f>
        <v>0</v>
      </c>
    </row>
    <row r="1265" spans="1:21" s="81" customFormat="1" ht="15" hidden="1">
      <c r="A1265" s="87" t="s">
        <v>1380</v>
      </c>
      <c r="B1265" s="88" t="s">
        <v>4824</v>
      </c>
      <c r="C1265" s="89">
        <v>0</v>
      </c>
      <c r="D1265" s="89">
        <v>0</v>
      </c>
      <c r="E1265" s="89">
        <f>C1265-D1265</f>
        <v>0</v>
      </c>
      <c r="F1265" s="90" t="str">
        <f>IF(AND($C1265=0,D1265=0),"0.00%",IF($C1265=0,-1,IF(D1265=0,1,($C1265-D1265)/ABS(D1265))))</f>
        <v>0.00%</v>
      </c>
      <c r="G1265" s="89">
        <v>0</v>
      </c>
      <c r="H1265" s="89">
        <f>+C1265-G1265</f>
        <v>0</v>
      </c>
      <c r="I1265" s="90" t="str">
        <f>IF(AND($C1265=0,G1265=0),"0.00%",IF($C1265=0,-1,IF(G1265=0,1,($C1265-G1265)/ABS(G1265))))</f>
        <v>0.00%</v>
      </c>
      <c r="J1265" s="91"/>
      <c r="K1265" s="89">
        <v>0</v>
      </c>
      <c r="L1265" s="89">
        <v>0</v>
      </c>
      <c r="M1265" s="89">
        <f>K1265-L1265</f>
        <v>0</v>
      </c>
      <c r="N1265" s="90" t="str">
        <f>IF(AND($K1265=0,L1265=0),"0.00%",IF($K1265=0,-1,IF(L1265=0,1,($K1265-L1265)/ABS(L1265))))</f>
        <v>0.00%</v>
      </c>
      <c r="O1265" s="89">
        <v>0</v>
      </c>
      <c r="P1265" s="89">
        <f>+K1265-O1265</f>
        <v>0</v>
      </c>
      <c r="Q1265" s="90" t="str">
        <f>IF(AND($K1265=0,O1265=0),"0.00%",IF($K1265=0,-1,IF(O1265=0,1,($K1265-O1265)/ABS(O1265))))</f>
        <v>0.00%</v>
      </c>
      <c r="R1265" s="91"/>
      <c r="S1265" s="89">
        <v>0</v>
      </c>
      <c r="T1265" s="89">
        <f>+S1265-K1265</f>
        <v>0</v>
      </c>
      <c r="U1265" s="335">
        <f>IF(C1265=0,0,1)+IF(D1265=0,0,1)+IF(E1265=0,0,1)+IF(G1265=0,0,1)+IF(K1265=0,0,1)+IF(L1265=0,0,1)+IF(M1265=0,0,1)+IF(O1265=0,0,1)</f>
        <v>0</v>
      </c>
    </row>
    <row r="1266" spans="1:21" s="81" customFormat="1" ht="15" hidden="1">
      <c r="A1266" s="87" t="s">
        <v>1381</v>
      </c>
      <c r="B1266" s="88" t="s">
        <v>4825</v>
      </c>
      <c r="C1266" s="89">
        <v>0</v>
      </c>
      <c r="D1266" s="89">
        <v>0</v>
      </c>
      <c r="E1266" s="89">
        <f>C1266-D1266</f>
        <v>0</v>
      </c>
      <c r="F1266" s="90" t="str">
        <f>IF(AND($C1266=0,D1266=0),"0.00%",IF($C1266=0,-1,IF(D1266=0,1,($C1266-D1266)/ABS(D1266))))</f>
        <v>0.00%</v>
      </c>
      <c r="G1266" s="89">
        <v>0</v>
      </c>
      <c r="H1266" s="89">
        <f>+C1266-G1266</f>
        <v>0</v>
      </c>
      <c r="I1266" s="90" t="str">
        <f>IF(AND($C1266=0,G1266=0),"0.00%",IF($C1266=0,-1,IF(G1266=0,1,($C1266-G1266)/ABS(G1266))))</f>
        <v>0.00%</v>
      </c>
      <c r="J1266" s="91"/>
      <c r="K1266" s="89">
        <v>0</v>
      </c>
      <c r="L1266" s="89">
        <v>0</v>
      </c>
      <c r="M1266" s="89">
        <f>K1266-L1266</f>
        <v>0</v>
      </c>
      <c r="N1266" s="90" t="str">
        <f>IF(AND($K1266=0,L1266=0),"0.00%",IF($K1266=0,-1,IF(L1266=0,1,($K1266-L1266)/ABS(L1266))))</f>
        <v>0.00%</v>
      </c>
      <c r="O1266" s="89">
        <v>0</v>
      </c>
      <c r="P1266" s="89">
        <f>+K1266-O1266</f>
        <v>0</v>
      </c>
      <c r="Q1266" s="90" t="str">
        <f>IF(AND($K1266=0,O1266=0),"0.00%",IF($K1266=0,-1,IF(O1266=0,1,($K1266-O1266)/ABS(O1266))))</f>
        <v>0.00%</v>
      </c>
      <c r="R1266" s="91"/>
      <c r="S1266" s="89">
        <v>0</v>
      </c>
      <c r="T1266" s="89">
        <f>+S1266-K1266</f>
        <v>0</v>
      </c>
      <c r="U1266" s="335">
        <f>IF(C1266=0,0,1)+IF(D1266=0,0,1)+IF(E1266=0,0,1)+IF(G1266=0,0,1)+IF(K1266=0,0,1)+IF(L1266=0,0,1)+IF(M1266=0,0,1)+IF(O1266=0,0,1)</f>
        <v>0</v>
      </c>
    </row>
    <row r="1267" spans="1:21" s="81" customFormat="1" ht="15" hidden="1">
      <c r="A1267" s="87" t="s">
        <v>1382</v>
      </c>
      <c r="B1267" s="88" t="s">
        <v>4826</v>
      </c>
      <c r="C1267" s="89">
        <v>0</v>
      </c>
      <c r="D1267" s="89">
        <v>0</v>
      </c>
      <c r="E1267" s="89">
        <f>C1267-D1267</f>
        <v>0</v>
      </c>
      <c r="F1267" s="90" t="str">
        <f>IF(AND($C1267=0,D1267=0),"0.00%",IF($C1267=0,-1,IF(D1267=0,1,($C1267-D1267)/ABS(D1267))))</f>
        <v>0.00%</v>
      </c>
      <c r="G1267" s="89">
        <v>0</v>
      </c>
      <c r="H1267" s="89">
        <f>+C1267-G1267</f>
        <v>0</v>
      </c>
      <c r="I1267" s="90" t="str">
        <f>IF(AND($C1267=0,G1267=0),"0.00%",IF($C1267=0,-1,IF(G1267=0,1,($C1267-G1267)/ABS(G1267))))</f>
        <v>0.00%</v>
      </c>
      <c r="J1267" s="91"/>
      <c r="K1267" s="89">
        <v>0</v>
      </c>
      <c r="L1267" s="89">
        <v>0</v>
      </c>
      <c r="M1267" s="89">
        <f>K1267-L1267</f>
        <v>0</v>
      </c>
      <c r="N1267" s="90" t="str">
        <f>IF(AND($K1267=0,L1267=0),"0.00%",IF($K1267=0,-1,IF(L1267=0,1,($K1267-L1267)/ABS(L1267))))</f>
        <v>0.00%</v>
      </c>
      <c r="O1267" s="89">
        <v>0</v>
      </c>
      <c r="P1267" s="89">
        <f>+K1267-O1267</f>
        <v>0</v>
      </c>
      <c r="Q1267" s="90" t="str">
        <f>IF(AND($K1267=0,O1267=0),"0.00%",IF($K1267=0,-1,IF(O1267=0,1,($K1267-O1267)/ABS(O1267))))</f>
        <v>0.00%</v>
      </c>
      <c r="R1267" s="91"/>
      <c r="S1267" s="89">
        <v>0</v>
      </c>
      <c r="T1267" s="89">
        <f>+S1267-K1267</f>
        <v>0</v>
      </c>
      <c r="U1267" s="335">
        <f>IF(C1267=0,0,1)+IF(D1267=0,0,1)+IF(E1267=0,0,1)+IF(G1267=0,0,1)+IF(K1267=0,0,1)+IF(L1267=0,0,1)+IF(M1267=0,0,1)+IF(O1267=0,0,1)</f>
        <v>0</v>
      </c>
    </row>
    <row r="1268" spans="1:21" s="81" customFormat="1" ht="15" hidden="1">
      <c r="A1268" s="87" t="s">
        <v>1383</v>
      </c>
      <c r="B1268" s="88" t="s">
        <v>4827</v>
      </c>
      <c r="C1268" s="89">
        <v>0</v>
      </c>
      <c r="D1268" s="89">
        <v>0</v>
      </c>
      <c r="E1268" s="89">
        <f>C1268-D1268</f>
        <v>0</v>
      </c>
      <c r="F1268" s="90" t="str">
        <f>IF(AND($C1268=0,D1268=0),"0.00%",IF($C1268=0,-1,IF(D1268=0,1,($C1268-D1268)/ABS(D1268))))</f>
        <v>0.00%</v>
      </c>
      <c r="G1268" s="89">
        <v>0</v>
      </c>
      <c r="H1268" s="89">
        <f>+C1268-G1268</f>
        <v>0</v>
      </c>
      <c r="I1268" s="90" t="str">
        <f>IF(AND($C1268=0,G1268=0),"0.00%",IF($C1268=0,-1,IF(G1268=0,1,($C1268-G1268)/ABS(G1268))))</f>
        <v>0.00%</v>
      </c>
      <c r="J1268" s="91"/>
      <c r="K1268" s="89">
        <v>0</v>
      </c>
      <c r="L1268" s="89">
        <v>0</v>
      </c>
      <c r="M1268" s="89">
        <f>K1268-L1268</f>
        <v>0</v>
      </c>
      <c r="N1268" s="90" t="str">
        <f>IF(AND($K1268=0,L1268=0),"0.00%",IF($K1268=0,-1,IF(L1268=0,1,($K1268-L1268)/ABS(L1268))))</f>
        <v>0.00%</v>
      </c>
      <c r="O1268" s="89">
        <v>0</v>
      </c>
      <c r="P1268" s="89">
        <f>+K1268-O1268</f>
        <v>0</v>
      </c>
      <c r="Q1268" s="90" t="str">
        <f>IF(AND($K1268=0,O1268=0),"0.00%",IF($K1268=0,-1,IF(O1268=0,1,($K1268-O1268)/ABS(O1268))))</f>
        <v>0.00%</v>
      </c>
      <c r="R1268" s="91"/>
      <c r="S1268" s="89">
        <v>0</v>
      </c>
      <c r="T1268" s="89">
        <f>+S1268-K1268</f>
        <v>0</v>
      </c>
      <c r="U1268" s="335">
        <f>IF(C1268=0,0,1)+IF(D1268=0,0,1)+IF(E1268=0,0,1)+IF(G1268=0,0,1)+IF(K1268=0,0,1)+IF(L1268=0,0,1)+IF(M1268=0,0,1)+IF(O1268=0,0,1)</f>
        <v>0</v>
      </c>
    </row>
    <row r="1269" spans="1:21" s="81" customFormat="1" ht="15" hidden="1">
      <c r="A1269" s="87" t="s">
        <v>1384</v>
      </c>
      <c r="B1269" s="88" t="s">
        <v>4828</v>
      </c>
      <c r="C1269" s="89">
        <v>0</v>
      </c>
      <c r="D1269" s="89">
        <v>0</v>
      </c>
      <c r="E1269" s="89">
        <f>C1269-D1269</f>
        <v>0</v>
      </c>
      <c r="F1269" s="90" t="str">
        <f>IF(AND($C1269=0,D1269=0),"0.00%",IF($C1269=0,-1,IF(D1269=0,1,($C1269-D1269)/ABS(D1269))))</f>
        <v>0.00%</v>
      </c>
      <c r="G1269" s="89">
        <v>0</v>
      </c>
      <c r="H1269" s="89">
        <f>+C1269-G1269</f>
        <v>0</v>
      </c>
      <c r="I1269" s="90" t="str">
        <f>IF(AND($C1269=0,G1269=0),"0.00%",IF($C1269=0,-1,IF(G1269=0,1,($C1269-G1269)/ABS(G1269))))</f>
        <v>0.00%</v>
      </c>
      <c r="J1269" s="91"/>
      <c r="K1269" s="89">
        <v>0</v>
      </c>
      <c r="L1269" s="89">
        <v>0</v>
      </c>
      <c r="M1269" s="89">
        <f>K1269-L1269</f>
        <v>0</v>
      </c>
      <c r="N1269" s="90" t="str">
        <f>IF(AND($K1269=0,L1269=0),"0.00%",IF($K1269=0,-1,IF(L1269=0,1,($K1269-L1269)/ABS(L1269))))</f>
        <v>0.00%</v>
      </c>
      <c r="O1269" s="89">
        <v>0</v>
      </c>
      <c r="P1269" s="89">
        <f>+K1269-O1269</f>
        <v>0</v>
      </c>
      <c r="Q1269" s="90" t="str">
        <f>IF(AND($K1269=0,O1269=0),"0.00%",IF($K1269=0,-1,IF(O1269=0,1,($K1269-O1269)/ABS(O1269))))</f>
        <v>0.00%</v>
      </c>
      <c r="R1269" s="91"/>
      <c r="S1269" s="89">
        <v>0</v>
      </c>
      <c r="T1269" s="89">
        <f>+S1269-K1269</f>
        <v>0</v>
      </c>
      <c r="U1269" s="335">
        <f>IF(C1269=0,0,1)+IF(D1269=0,0,1)+IF(E1269=0,0,1)+IF(G1269=0,0,1)+IF(K1269=0,0,1)+IF(L1269=0,0,1)+IF(M1269=0,0,1)+IF(O1269=0,0,1)</f>
        <v>0</v>
      </c>
    </row>
    <row r="1270" spans="1:21" s="81" customFormat="1" ht="15" hidden="1">
      <c r="A1270" s="87" t="s">
        <v>1385</v>
      </c>
      <c r="B1270" s="88" t="s">
        <v>4829</v>
      </c>
      <c r="C1270" s="89">
        <v>0</v>
      </c>
      <c r="D1270" s="89">
        <v>0</v>
      </c>
      <c r="E1270" s="89">
        <f>C1270-D1270</f>
        <v>0</v>
      </c>
      <c r="F1270" s="90" t="str">
        <f>IF(AND($C1270=0,D1270=0),"0.00%",IF($C1270=0,-1,IF(D1270=0,1,($C1270-D1270)/ABS(D1270))))</f>
        <v>0.00%</v>
      </c>
      <c r="G1270" s="89">
        <v>0</v>
      </c>
      <c r="H1270" s="89">
        <f>+C1270-G1270</f>
        <v>0</v>
      </c>
      <c r="I1270" s="90" t="str">
        <f>IF(AND($C1270=0,G1270=0),"0.00%",IF($C1270=0,-1,IF(G1270=0,1,($C1270-G1270)/ABS(G1270))))</f>
        <v>0.00%</v>
      </c>
      <c r="J1270" s="91"/>
      <c r="K1270" s="89">
        <v>0</v>
      </c>
      <c r="L1270" s="89">
        <v>0</v>
      </c>
      <c r="M1270" s="89">
        <f>K1270-L1270</f>
        <v>0</v>
      </c>
      <c r="N1270" s="90" t="str">
        <f>IF(AND($K1270=0,L1270=0),"0.00%",IF($K1270=0,-1,IF(L1270=0,1,($K1270-L1270)/ABS(L1270))))</f>
        <v>0.00%</v>
      </c>
      <c r="O1270" s="89">
        <v>0</v>
      </c>
      <c r="P1270" s="89">
        <f>+K1270-O1270</f>
        <v>0</v>
      </c>
      <c r="Q1270" s="90" t="str">
        <f>IF(AND($K1270=0,O1270=0),"0.00%",IF($K1270=0,-1,IF(O1270=0,1,($K1270-O1270)/ABS(O1270))))</f>
        <v>0.00%</v>
      </c>
      <c r="R1270" s="91"/>
      <c r="S1270" s="89">
        <v>0</v>
      </c>
      <c r="T1270" s="89">
        <f>+S1270-K1270</f>
        <v>0</v>
      </c>
      <c r="U1270" s="335">
        <f>IF(C1270=0,0,1)+IF(D1270=0,0,1)+IF(E1270=0,0,1)+IF(G1270=0,0,1)+IF(K1270=0,0,1)+IF(L1270=0,0,1)+IF(M1270=0,0,1)+IF(O1270=0,0,1)</f>
        <v>0</v>
      </c>
    </row>
    <row r="1271" spans="1:21" s="81" customFormat="1" ht="15" hidden="1">
      <c r="A1271" s="87" t="s">
        <v>1386</v>
      </c>
      <c r="B1271" s="88" t="s">
        <v>4830</v>
      </c>
      <c r="C1271" s="89">
        <v>0</v>
      </c>
      <c r="D1271" s="89">
        <v>0</v>
      </c>
      <c r="E1271" s="89">
        <f>C1271-D1271</f>
        <v>0</v>
      </c>
      <c r="F1271" s="90" t="str">
        <f>IF(AND($C1271=0,D1271=0),"0.00%",IF($C1271=0,-1,IF(D1271=0,1,($C1271-D1271)/ABS(D1271))))</f>
        <v>0.00%</v>
      </c>
      <c r="G1271" s="89">
        <v>0</v>
      </c>
      <c r="H1271" s="89">
        <f>+C1271-G1271</f>
        <v>0</v>
      </c>
      <c r="I1271" s="90" t="str">
        <f>IF(AND($C1271=0,G1271=0),"0.00%",IF($C1271=0,-1,IF(G1271=0,1,($C1271-G1271)/ABS(G1271))))</f>
        <v>0.00%</v>
      </c>
      <c r="J1271" s="91"/>
      <c r="K1271" s="89">
        <v>0</v>
      </c>
      <c r="L1271" s="89">
        <v>0</v>
      </c>
      <c r="M1271" s="89">
        <f>K1271-L1271</f>
        <v>0</v>
      </c>
      <c r="N1271" s="90" t="str">
        <f>IF(AND($K1271=0,L1271=0),"0.00%",IF($K1271=0,-1,IF(L1271=0,1,($K1271-L1271)/ABS(L1271))))</f>
        <v>0.00%</v>
      </c>
      <c r="O1271" s="89">
        <v>0</v>
      </c>
      <c r="P1271" s="89">
        <f>+K1271-O1271</f>
        <v>0</v>
      </c>
      <c r="Q1271" s="90" t="str">
        <f>IF(AND($K1271=0,O1271=0),"0.00%",IF($K1271=0,-1,IF(O1271=0,1,($K1271-O1271)/ABS(O1271))))</f>
        <v>0.00%</v>
      </c>
      <c r="R1271" s="91"/>
      <c r="S1271" s="89">
        <v>0</v>
      </c>
      <c r="T1271" s="89">
        <f>+S1271-K1271</f>
        <v>0</v>
      </c>
      <c r="U1271" s="335">
        <f>IF(C1271=0,0,1)+IF(D1271=0,0,1)+IF(E1271=0,0,1)+IF(G1271=0,0,1)+IF(K1271=0,0,1)+IF(L1271=0,0,1)+IF(M1271=0,0,1)+IF(O1271=0,0,1)</f>
        <v>0</v>
      </c>
    </row>
    <row r="1272" spans="1:21" s="81" customFormat="1" ht="15" hidden="1">
      <c r="A1272" s="87" t="s">
        <v>1387</v>
      </c>
      <c r="B1272" s="88" t="s">
        <v>4831</v>
      </c>
      <c r="C1272" s="89">
        <v>0</v>
      </c>
      <c r="D1272" s="89">
        <v>0</v>
      </c>
      <c r="E1272" s="89">
        <f>C1272-D1272</f>
        <v>0</v>
      </c>
      <c r="F1272" s="90" t="str">
        <f>IF(AND($C1272=0,D1272=0),"0.00%",IF($C1272=0,-1,IF(D1272=0,1,($C1272-D1272)/ABS(D1272))))</f>
        <v>0.00%</v>
      </c>
      <c r="G1272" s="89">
        <v>0</v>
      </c>
      <c r="H1272" s="89">
        <f>+C1272-G1272</f>
        <v>0</v>
      </c>
      <c r="I1272" s="90" t="str">
        <f>IF(AND($C1272=0,G1272=0),"0.00%",IF($C1272=0,-1,IF(G1272=0,1,($C1272-G1272)/ABS(G1272))))</f>
        <v>0.00%</v>
      </c>
      <c r="J1272" s="91"/>
      <c r="K1272" s="89">
        <v>0</v>
      </c>
      <c r="L1272" s="89">
        <v>0</v>
      </c>
      <c r="M1272" s="89">
        <f>K1272-L1272</f>
        <v>0</v>
      </c>
      <c r="N1272" s="90" t="str">
        <f>IF(AND($K1272=0,L1272=0),"0.00%",IF($K1272=0,-1,IF(L1272=0,1,($K1272-L1272)/ABS(L1272))))</f>
        <v>0.00%</v>
      </c>
      <c r="O1272" s="89">
        <v>0</v>
      </c>
      <c r="P1272" s="89">
        <f>+K1272-O1272</f>
        <v>0</v>
      </c>
      <c r="Q1272" s="90" t="str">
        <f>IF(AND($K1272=0,O1272=0),"0.00%",IF($K1272=0,-1,IF(O1272=0,1,($K1272-O1272)/ABS(O1272))))</f>
        <v>0.00%</v>
      </c>
      <c r="R1272" s="91"/>
      <c r="S1272" s="89">
        <v>0</v>
      </c>
      <c r="T1272" s="89">
        <f>+S1272-K1272</f>
        <v>0</v>
      </c>
      <c r="U1272" s="335">
        <f>IF(C1272=0,0,1)+IF(D1272=0,0,1)+IF(E1272=0,0,1)+IF(G1272=0,0,1)+IF(K1272=0,0,1)+IF(L1272=0,0,1)+IF(M1272=0,0,1)+IF(O1272=0,0,1)</f>
        <v>0</v>
      </c>
    </row>
    <row r="1273" spans="1:21" s="81" customFormat="1" ht="15" hidden="1">
      <c r="A1273" s="87" t="s">
        <v>1388</v>
      </c>
      <c r="B1273" s="88" t="s">
        <v>4832</v>
      </c>
      <c r="C1273" s="89">
        <v>0</v>
      </c>
      <c r="D1273" s="89">
        <v>0</v>
      </c>
      <c r="E1273" s="89">
        <f>C1273-D1273</f>
        <v>0</v>
      </c>
      <c r="F1273" s="90" t="str">
        <f>IF(AND($C1273=0,D1273=0),"0.00%",IF($C1273=0,-1,IF(D1273=0,1,($C1273-D1273)/ABS(D1273))))</f>
        <v>0.00%</v>
      </c>
      <c r="G1273" s="89">
        <v>0</v>
      </c>
      <c r="H1273" s="89">
        <f>+C1273-G1273</f>
        <v>0</v>
      </c>
      <c r="I1273" s="90" t="str">
        <f>IF(AND($C1273=0,G1273=0),"0.00%",IF($C1273=0,-1,IF(G1273=0,1,($C1273-G1273)/ABS(G1273))))</f>
        <v>0.00%</v>
      </c>
      <c r="J1273" s="91"/>
      <c r="K1273" s="89">
        <v>0</v>
      </c>
      <c r="L1273" s="89">
        <v>0</v>
      </c>
      <c r="M1273" s="89">
        <f>K1273-L1273</f>
        <v>0</v>
      </c>
      <c r="N1273" s="90" t="str">
        <f>IF(AND($K1273=0,L1273=0),"0.00%",IF($K1273=0,-1,IF(L1273=0,1,($K1273-L1273)/ABS(L1273))))</f>
        <v>0.00%</v>
      </c>
      <c r="O1273" s="89">
        <v>0</v>
      </c>
      <c r="P1273" s="89">
        <f>+K1273-O1273</f>
        <v>0</v>
      </c>
      <c r="Q1273" s="90" t="str">
        <f>IF(AND($K1273=0,O1273=0),"0.00%",IF($K1273=0,-1,IF(O1273=0,1,($K1273-O1273)/ABS(O1273))))</f>
        <v>0.00%</v>
      </c>
      <c r="R1273" s="91"/>
      <c r="S1273" s="89">
        <v>0</v>
      </c>
      <c r="T1273" s="89">
        <f>+S1273-K1273</f>
        <v>0</v>
      </c>
      <c r="U1273" s="335">
        <f>IF(C1273=0,0,1)+IF(D1273=0,0,1)+IF(E1273=0,0,1)+IF(G1273=0,0,1)+IF(K1273=0,0,1)+IF(L1273=0,0,1)+IF(M1273=0,0,1)+IF(O1273=0,0,1)</f>
        <v>0</v>
      </c>
    </row>
    <row r="1274" spans="1:21" s="81" customFormat="1" ht="15" hidden="1">
      <c r="A1274" s="87" t="s">
        <v>1389</v>
      </c>
      <c r="B1274" s="88" t="s">
        <v>4833</v>
      </c>
      <c r="C1274" s="89">
        <v>0</v>
      </c>
      <c r="D1274" s="89">
        <v>0</v>
      </c>
      <c r="E1274" s="89">
        <f>C1274-D1274</f>
        <v>0</v>
      </c>
      <c r="F1274" s="90" t="str">
        <f>IF(AND($C1274=0,D1274=0),"0.00%",IF($C1274=0,-1,IF(D1274=0,1,($C1274-D1274)/ABS(D1274))))</f>
        <v>0.00%</v>
      </c>
      <c r="G1274" s="89">
        <v>0</v>
      </c>
      <c r="H1274" s="89">
        <f>+C1274-G1274</f>
        <v>0</v>
      </c>
      <c r="I1274" s="90" t="str">
        <f>IF(AND($C1274=0,G1274=0),"0.00%",IF($C1274=0,-1,IF(G1274=0,1,($C1274-G1274)/ABS(G1274))))</f>
        <v>0.00%</v>
      </c>
      <c r="J1274" s="91"/>
      <c r="K1274" s="89">
        <v>0</v>
      </c>
      <c r="L1274" s="89">
        <v>0</v>
      </c>
      <c r="M1274" s="89">
        <f>K1274-L1274</f>
        <v>0</v>
      </c>
      <c r="N1274" s="90" t="str">
        <f>IF(AND($K1274=0,L1274=0),"0.00%",IF($K1274=0,-1,IF(L1274=0,1,($K1274-L1274)/ABS(L1274))))</f>
        <v>0.00%</v>
      </c>
      <c r="O1274" s="89">
        <v>0</v>
      </c>
      <c r="P1274" s="89">
        <f>+K1274-O1274</f>
        <v>0</v>
      </c>
      <c r="Q1274" s="90" t="str">
        <f>IF(AND($K1274=0,O1274=0),"0.00%",IF($K1274=0,-1,IF(O1274=0,1,($K1274-O1274)/ABS(O1274))))</f>
        <v>0.00%</v>
      </c>
      <c r="R1274" s="91"/>
      <c r="S1274" s="89">
        <v>0</v>
      </c>
      <c r="T1274" s="89">
        <f>+S1274-K1274</f>
        <v>0</v>
      </c>
      <c r="U1274" s="335">
        <f>IF(C1274=0,0,1)+IF(D1274=0,0,1)+IF(E1274=0,0,1)+IF(G1274=0,0,1)+IF(K1274=0,0,1)+IF(L1274=0,0,1)+IF(M1274=0,0,1)+IF(O1274=0,0,1)</f>
        <v>0</v>
      </c>
    </row>
    <row r="1275" spans="1:21" s="81" customFormat="1" ht="15" hidden="1">
      <c r="A1275" s="87" t="s">
        <v>1390</v>
      </c>
      <c r="B1275" s="88" t="s">
        <v>4834</v>
      </c>
      <c r="C1275" s="89">
        <v>0</v>
      </c>
      <c r="D1275" s="89">
        <v>0</v>
      </c>
      <c r="E1275" s="89">
        <f>C1275-D1275</f>
        <v>0</v>
      </c>
      <c r="F1275" s="90" t="str">
        <f>IF(AND($C1275=0,D1275=0),"0.00%",IF($C1275=0,-1,IF(D1275=0,1,($C1275-D1275)/ABS(D1275))))</f>
        <v>0.00%</v>
      </c>
      <c r="G1275" s="89">
        <v>0</v>
      </c>
      <c r="H1275" s="89">
        <f>+C1275-G1275</f>
        <v>0</v>
      </c>
      <c r="I1275" s="90" t="str">
        <f>IF(AND($C1275=0,G1275=0),"0.00%",IF($C1275=0,-1,IF(G1275=0,1,($C1275-G1275)/ABS(G1275))))</f>
        <v>0.00%</v>
      </c>
      <c r="J1275" s="91"/>
      <c r="K1275" s="89">
        <v>0</v>
      </c>
      <c r="L1275" s="89">
        <v>0</v>
      </c>
      <c r="M1275" s="89">
        <f>K1275-L1275</f>
        <v>0</v>
      </c>
      <c r="N1275" s="90" t="str">
        <f>IF(AND($K1275=0,L1275=0),"0.00%",IF($K1275=0,-1,IF(L1275=0,1,($K1275-L1275)/ABS(L1275))))</f>
        <v>0.00%</v>
      </c>
      <c r="O1275" s="89">
        <v>0</v>
      </c>
      <c r="P1275" s="89">
        <f>+K1275-O1275</f>
        <v>0</v>
      </c>
      <c r="Q1275" s="90" t="str">
        <f>IF(AND($K1275=0,O1275=0),"0.00%",IF($K1275=0,-1,IF(O1275=0,1,($K1275-O1275)/ABS(O1275))))</f>
        <v>0.00%</v>
      </c>
      <c r="R1275" s="91"/>
      <c r="S1275" s="89">
        <v>0</v>
      </c>
      <c r="T1275" s="89">
        <f>+S1275-K1275</f>
        <v>0</v>
      </c>
      <c r="U1275" s="335">
        <f>IF(C1275=0,0,1)+IF(D1275=0,0,1)+IF(E1275=0,0,1)+IF(G1275=0,0,1)+IF(K1275=0,0,1)+IF(L1275=0,0,1)+IF(M1275=0,0,1)+IF(O1275=0,0,1)</f>
        <v>0</v>
      </c>
    </row>
    <row r="1276" spans="1:21" s="81" customFormat="1" ht="15" hidden="1">
      <c r="A1276" s="87" t="s">
        <v>1391</v>
      </c>
      <c r="B1276" s="88" t="s">
        <v>4835</v>
      </c>
      <c r="C1276" s="89">
        <v>0</v>
      </c>
      <c r="D1276" s="89">
        <v>0</v>
      </c>
      <c r="E1276" s="89">
        <f>C1276-D1276</f>
        <v>0</v>
      </c>
      <c r="F1276" s="90" t="str">
        <f>IF(AND($C1276=0,D1276=0),"0.00%",IF($C1276=0,-1,IF(D1276=0,1,($C1276-D1276)/ABS(D1276))))</f>
        <v>0.00%</v>
      </c>
      <c r="G1276" s="89">
        <v>0</v>
      </c>
      <c r="H1276" s="89">
        <f>+C1276-G1276</f>
        <v>0</v>
      </c>
      <c r="I1276" s="90" t="str">
        <f>IF(AND($C1276=0,G1276=0),"0.00%",IF($C1276=0,-1,IF(G1276=0,1,($C1276-G1276)/ABS(G1276))))</f>
        <v>0.00%</v>
      </c>
      <c r="J1276" s="91"/>
      <c r="K1276" s="89">
        <v>0</v>
      </c>
      <c r="L1276" s="89">
        <v>0</v>
      </c>
      <c r="M1276" s="89">
        <f>K1276-L1276</f>
        <v>0</v>
      </c>
      <c r="N1276" s="90" t="str">
        <f>IF(AND($K1276=0,L1276=0),"0.00%",IF($K1276=0,-1,IF(L1276=0,1,($K1276-L1276)/ABS(L1276))))</f>
        <v>0.00%</v>
      </c>
      <c r="O1276" s="89">
        <v>0</v>
      </c>
      <c r="P1276" s="89">
        <f>+K1276-O1276</f>
        <v>0</v>
      </c>
      <c r="Q1276" s="90" t="str">
        <f>IF(AND($K1276=0,O1276=0),"0.00%",IF($K1276=0,-1,IF(O1276=0,1,($K1276-O1276)/ABS(O1276))))</f>
        <v>0.00%</v>
      </c>
      <c r="R1276" s="91"/>
      <c r="S1276" s="89">
        <v>0</v>
      </c>
      <c r="T1276" s="89">
        <f>+S1276-K1276</f>
        <v>0</v>
      </c>
      <c r="U1276" s="335">
        <f>IF(C1276=0,0,1)+IF(D1276=0,0,1)+IF(E1276=0,0,1)+IF(G1276=0,0,1)+IF(K1276=0,0,1)+IF(L1276=0,0,1)+IF(M1276=0,0,1)+IF(O1276=0,0,1)</f>
        <v>0</v>
      </c>
    </row>
    <row r="1277" spans="1:21" s="81" customFormat="1" ht="15" hidden="1">
      <c r="A1277" s="87" t="s">
        <v>1392</v>
      </c>
      <c r="B1277" s="88" t="s">
        <v>4836</v>
      </c>
      <c r="C1277" s="89">
        <v>0</v>
      </c>
      <c r="D1277" s="89">
        <v>0</v>
      </c>
      <c r="E1277" s="89">
        <f>C1277-D1277</f>
        <v>0</v>
      </c>
      <c r="F1277" s="90" t="str">
        <f>IF(AND($C1277=0,D1277=0),"0.00%",IF($C1277=0,-1,IF(D1277=0,1,($C1277-D1277)/ABS(D1277))))</f>
        <v>0.00%</v>
      </c>
      <c r="G1277" s="89">
        <v>0</v>
      </c>
      <c r="H1277" s="89">
        <f>+C1277-G1277</f>
        <v>0</v>
      </c>
      <c r="I1277" s="90" t="str">
        <f>IF(AND($C1277=0,G1277=0),"0.00%",IF($C1277=0,-1,IF(G1277=0,1,($C1277-G1277)/ABS(G1277))))</f>
        <v>0.00%</v>
      </c>
      <c r="J1277" s="91"/>
      <c r="K1277" s="89">
        <v>0</v>
      </c>
      <c r="L1277" s="89">
        <v>0</v>
      </c>
      <c r="M1277" s="89">
        <f>K1277-L1277</f>
        <v>0</v>
      </c>
      <c r="N1277" s="90" t="str">
        <f>IF(AND($K1277=0,L1277=0),"0.00%",IF($K1277=0,-1,IF(L1277=0,1,($K1277-L1277)/ABS(L1277))))</f>
        <v>0.00%</v>
      </c>
      <c r="O1277" s="89">
        <v>0</v>
      </c>
      <c r="P1277" s="89">
        <f>+K1277-O1277</f>
        <v>0</v>
      </c>
      <c r="Q1277" s="90" t="str">
        <f>IF(AND($K1277=0,O1277=0),"0.00%",IF($K1277=0,-1,IF(O1277=0,1,($K1277-O1277)/ABS(O1277))))</f>
        <v>0.00%</v>
      </c>
      <c r="R1277" s="91"/>
      <c r="S1277" s="89">
        <v>0</v>
      </c>
      <c r="T1277" s="89">
        <f>+S1277-K1277</f>
        <v>0</v>
      </c>
      <c r="U1277" s="335">
        <f>IF(C1277=0,0,1)+IF(D1277=0,0,1)+IF(E1277=0,0,1)+IF(G1277=0,0,1)+IF(K1277=0,0,1)+IF(L1277=0,0,1)+IF(M1277=0,0,1)+IF(O1277=0,0,1)</f>
        <v>0</v>
      </c>
    </row>
    <row r="1278" spans="1:21" s="81" customFormat="1" ht="15" hidden="1">
      <c r="A1278" s="87" t="s">
        <v>1393</v>
      </c>
      <c r="B1278" s="88" t="s">
        <v>4837</v>
      </c>
      <c r="C1278" s="89">
        <v>0</v>
      </c>
      <c r="D1278" s="89">
        <v>0</v>
      </c>
      <c r="E1278" s="89">
        <f>C1278-D1278</f>
        <v>0</v>
      </c>
      <c r="F1278" s="90" t="str">
        <f>IF(AND($C1278=0,D1278=0),"0.00%",IF($C1278=0,-1,IF(D1278=0,1,($C1278-D1278)/ABS(D1278))))</f>
        <v>0.00%</v>
      </c>
      <c r="G1278" s="89">
        <v>0</v>
      </c>
      <c r="H1278" s="89">
        <f>+C1278-G1278</f>
        <v>0</v>
      </c>
      <c r="I1278" s="90" t="str">
        <f>IF(AND($C1278=0,G1278=0),"0.00%",IF($C1278=0,-1,IF(G1278=0,1,($C1278-G1278)/ABS(G1278))))</f>
        <v>0.00%</v>
      </c>
      <c r="J1278" s="91"/>
      <c r="K1278" s="89">
        <v>0</v>
      </c>
      <c r="L1278" s="89">
        <v>0</v>
      </c>
      <c r="M1278" s="89">
        <f>K1278-L1278</f>
        <v>0</v>
      </c>
      <c r="N1278" s="90" t="str">
        <f>IF(AND($K1278=0,L1278=0),"0.00%",IF($K1278=0,-1,IF(L1278=0,1,($K1278-L1278)/ABS(L1278))))</f>
        <v>0.00%</v>
      </c>
      <c r="O1278" s="89">
        <v>0</v>
      </c>
      <c r="P1278" s="89">
        <f>+K1278-O1278</f>
        <v>0</v>
      </c>
      <c r="Q1278" s="90" t="str">
        <f>IF(AND($K1278=0,O1278=0),"0.00%",IF($K1278=0,-1,IF(O1278=0,1,($K1278-O1278)/ABS(O1278))))</f>
        <v>0.00%</v>
      </c>
      <c r="R1278" s="91"/>
      <c r="S1278" s="89">
        <v>0</v>
      </c>
      <c r="T1278" s="89">
        <f>+S1278-K1278</f>
        <v>0</v>
      </c>
      <c r="U1278" s="335">
        <f>IF(C1278=0,0,1)+IF(D1278=0,0,1)+IF(E1278=0,0,1)+IF(G1278=0,0,1)+IF(K1278=0,0,1)+IF(L1278=0,0,1)+IF(M1278=0,0,1)+IF(O1278=0,0,1)</f>
        <v>0</v>
      </c>
    </row>
    <row r="1279" spans="1:21" s="81" customFormat="1" ht="15" hidden="1">
      <c r="A1279" s="87" t="s">
        <v>1394</v>
      </c>
      <c r="B1279" s="88" t="s">
        <v>4838</v>
      </c>
      <c r="C1279" s="89">
        <v>0</v>
      </c>
      <c r="D1279" s="89">
        <v>0</v>
      </c>
      <c r="E1279" s="89">
        <f>C1279-D1279</f>
        <v>0</v>
      </c>
      <c r="F1279" s="90" t="str">
        <f>IF(AND($C1279=0,D1279=0),"0.00%",IF($C1279=0,-1,IF(D1279=0,1,($C1279-D1279)/ABS(D1279))))</f>
        <v>0.00%</v>
      </c>
      <c r="G1279" s="89">
        <v>0</v>
      </c>
      <c r="H1279" s="89">
        <f>+C1279-G1279</f>
        <v>0</v>
      </c>
      <c r="I1279" s="90" t="str">
        <f>IF(AND($C1279=0,G1279=0),"0.00%",IF($C1279=0,-1,IF(G1279=0,1,($C1279-G1279)/ABS(G1279))))</f>
        <v>0.00%</v>
      </c>
      <c r="J1279" s="91"/>
      <c r="K1279" s="89">
        <v>0</v>
      </c>
      <c r="L1279" s="89">
        <v>0</v>
      </c>
      <c r="M1279" s="89">
        <f>K1279-L1279</f>
        <v>0</v>
      </c>
      <c r="N1279" s="90" t="str">
        <f>IF(AND($K1279=0,L1279=0),"0.00%",IF($K1279=0,-1,IF(L1279=0,1,($K1279-L1279)/ABS(L1279))))</f>
        <v>0.00%</v>
      </c>
      <c r="O1279" s="89">
        <v>0</v>
      </c>
      <c r="P1279" s="89">
        <f>+K1279-O1279</f>
        <v>0</v>
      </c>
      <c r="Q1279" s="90" t="str">
        <f>IF(AND($K1279=0,O1279=0),"0.00%",IF($K1279=0,-1,IF(O1279=0,1,($K1279-O1279)/ABS(O1279))))</f>
        <v>0.00%</v>
      </c>
      <c r="R1279" s="91"/>
      <c r="S1279" s="89">
        <v>0</v>
      </c>
      <c r="T1279" s="89">
        <f>+S1279-K1279</f>
        <v>0</v>
      </c>
      <c r="U1279" s="335">
        <f>IF(C1279=0,0,1)+IF(D1279=0,0,1)+IF(E1279=0,0,1)+IF(G1279=0,0,1)+IF(K1279=0,0,1)+IF(L1279=0,0,1)+IF(M1279=0,0,1)+IF(O1279=0,0,1)</f>
        <v>0</v>
      </c>
    </row>
    <row r="1280" spans="1:21" s="81" customFormat="1" ht="15" hidden="1">
      <c r="A1280" s="87" t="s">
        <v>1395</v>
      </c>
      <c r="B1280" s="88" t="s">
        <v>4839</v>
      </c>
      <c r="C1280" s="89">
        <v>0</v>
      </c>
      <c r="D1280" s="89">
        <v>0</v>
      </c>
      <c r="E1280" s="89">
        <f>C1280-D1280</f>
        <v>0</v>
      </c>
      <c r="F1280" s="90" t="str">
        <f>IF(AND($C1280=0,D1280=0),"0.00%",IF($C1280=0,-1,IF(D1280=0,1,($C1280-D1280)/ABS(D1280))))</f>
        <v>0.00%</v>
      </c>
      <c r="G1280" s="89">
        <v>0</v>
      </c>
      <c r="H1280" s="89">
        <f>+C1280-G1280</f>
        <v>0</v>
      </c>
      <c r="I1280" s="90" t="str">
        <f>IF(AND($C1280=0,G1280=0),"0.00%",IF($C1280=0,-1,IF(G1280=0,1,($C1280-G1280)/ABS(G1280))))</f>
        <v>0.00%</v>
      </c>
      <c r="J1280" s="91"/>
      <c r="K1280" s="89">
        <v>0</v>
      </c>
      <c r="L1280" s="89">
        <v>0</v>
      </c>
      <c r="M1280" s="89">
        <f>K1280-L1280</f>
        <v>0</v>
      </c>
      <c r="N1280" s="90" t="str">
        <f>IF(AND($K1280=0,L1280=0),"0.00%",IF($K1280=0,-1,IF(L1280=0,1,($K1280-L1280)/ABS(L1280))))</f>
        <v>0.00%</v>
      </c>
      <c r="O1280" s="89">
        <v>0</v>
      </c>
      <c r="P1280" s="89">
        <f>+K1280-O1280</f>
        <v>0</v>
      </c>
      <c r="Q1280" s="90" t="str">
        <f>IF(AND($K1280=0,O1280=0),"0.00%",IF($K1280=0,-1,IF(O1280=0,1,($K1280-O1280)/ABS(O1280))))</f>
        <v>0.00%</v>
      </c>
      <c r="R1280" s="91"/>
      <c r="S1280" s="89">
        <v>0</v>
      </c>
      <c r="T1280" s="89">
        <f>+S1280-K1280</f>
        <v>0</v>
      </c>
      <c r="U1280" s="335">
        <f>IF(C1280=0,0,1)+IF(D1280=0,0,1)+IF(E1280=0,0,1)+IF(G1280=0,0,1)+IF(K1280=0,0,1)+IF(L1280=0,0,1)+IF(M1280=0,0,1)+IF(O1280=0,0,1)</f>
        <v>0</v>
      </c>
    </row>
    <row r="1281" spans="1:21" s="81" customFormat="1" ht="15" hidden="1">
      <c r="A1281" s="87" t="s">
        <v>1396</v>
      </c>
      <c r="B1281" s="88" t="s">
        <v>4840</v>
      </c>
      <c r="C1281" s="89">
        <v>0</v>
      </c>
      <c r="D1281" s="89">
        <v>0</v>
      </c>
      <c r="E1281" s="89">
        <f>C1281-D1281</f>
        <v>0</v>
      </c>
      <c r="F1281" s="90" t="str">
        <f>IF(AND($C1281=0,D1281=0),"0.00%",IF($C1281=0,-1,IF(D1281=0,1,($C1281-D1281)/ABS(D1281))))</f>
        <v>0.00%</v>
      </c>
      <c r="G1281" s="89">
        <v>0</v>
      </c>
      <c r="H1281" s="89">
        <f>+C1281-G1281</f>
        <v>0</v>
      </c>
      <c r="I1281" s="90" t="str">
        <f>IF(AND($C1281=0,G1281=0),"0.00%",IF($C1281=0,-1,IF(G1281=0,1,($C1281-G1281)/ABS(G1281))))</f>
        <v>0.00%</v>
      </c>
      <c r="J1281" s="91"/>
      <c r="K1281" s="89">
        <v>0</v>
      </c>
      <c r="L1281" s="89">
        <v>0</v>
      </c>
      <c r="M1281" s="89">
        <f>K1281-L1281</f>
        <v>0</v>
      </c>
      <c r="N1281" s="90" t="str">
        <f>IF(AND($K1281=0,L1281=0),"0.00%",IF($K1281=0,-1,IF(L1281=0,1,($K1281-L1281)/ABS(L1281))))</f>
        <v>0.00%</v>
      </c>
      <c r="O1281" s="89">
        <v>0</v>
      </c>
      <c r="P1281" s="89">
        <f>+K1281-O1281</f>
        <v>0</v>
      </c>
      <c r="Q1281" s="90" t="str">
        <f>IF(AND($K1281=0,O1281=0),"0.00%",IF($K1281=0,-1,IF(O1281=0,1,($K1281-O1281)/ABS(O1281))))</f>
        <v>0.00%</v>
      </c>
      <c r="R1281" s="91"/>
      <c r="S1281" s="89">
        <v>0</v>
      </c>
      <c r="T1281" s="89">
        <f>+S1281-K1281</f>
        <v>0</v>
      </c>
      <c r="U1281" s="335">
        <f>IF(C1281=0,0,1)+IF(D1281=0,0,1)+IF(E1281=0,0,1)+IF(G1281=0,0,1)+IF(K1281=0,0,1)+IF(L1281=0,0,1)+IF(M1281=0,0,1)+IF(O1281=0,0,1)</f>
        <v>0</v>
      </c>
    </row>
    <row r="1282" spans="1:21" s="81" customFormat="1" ht="15" hidden="1">
      <c r="A1282" s="87" t="s">
        <v>1397</v>
      </c>
      <c r="B1282" s="88" t="s">
        <v>4841</v>
      </c>
      <c r="C1282" s="89">
        <v>0</v>
      </c>
      <c r="D1282" s="89">
        <v>0</v>
      </c>
      <c r="E1282" s="89">
        <f>C1282-D1282</f>
        <v>0</v>
      </c>
      <c r="F1282" s="90" t="str">
        <f>IF(AND($C1282=0,D1282=0),"0.00%",IF($C1282=0,-1,IF(D1282=0,1,($C1282-D1282)/ABS(D1282))))</f>
        <v>0.00%</v>
      </c>
      <c r="G1282" s="89">
        <v>0</v>
      </c>
      <c r="H1282" s="89">
        <f>+C1282-G1282</f>
        <v>0</v>
      </c>
      <c r="I1282" s="90" t="str">
        <f>IF(AND($C1282=0,G1282=0),"0.00%",IF($C1282=0,-1,IF(G1282=0,1,($C1282-G1282)/ABS(G1282))))</f>
        <v>0.00%</v>
      </c>
      <c r="J1282" s="91"/>
      <c r="K1282" s="89">
        <v>0</v>
      </c>
      <c r="L1282" s="89">
        <v>0</v>
      </c>
      <c r="M1282" s="89">
        <f>K1282-L1282</f>
        <v>0</v>
      </c>
      <c r="N1282" s="90" t="str">
        <f>IF(AND($K1282=0,L1282=0),"0.00%",IF($K1282=0,-1,IF(L1282=0,1,($K1282-L1282)/ABS(L1282))))</f>
        <v>0.00%</v>
      </c>
      <c r="O1282" s="89">
        <v>0</v>
      </c>
      <c r="P1282" s="89">
        <f>+K1282-O1282</f>
        <v>0</v>
      </c>
      <c r="Q1282" s="90" t="str">
        <f>IF(AND($K1282=0,O1282=0),"0.00%",IF($K1282=0,-1,IF(O1282=0,1,($K1282-O1282)/ABS(O1282))))</f>
        <v>0.00%</v>
      </c>
      <c r="R1282" s="91"/>
      <c r="S1282" s="89">
        <v>0</v>
      </c>
      <c r="T1282" s="89">
        <f>+S1282-K1282</f>
        <v>0</v>
      </c>
      <c r="U1282" s="335">
        <f>IF(C1282=0,0,1)+IF(D1282=0,0,1)+IF(E1282=0,0,1)+IF(G1282=0,0,1)+IF(K1282=0,0,1)+IF(L1282=0,0,1)+IF(M1282=0,0,1)+IF(O1282=0,0,1)</f>
        <v>0</v>
      </c>
    </row>
    <row r="1283" spans="1:21" s="81" customFormat="1" ht="15" hidden="1">
      <c r="A1283" s="87" t="s">
        <v>1398</v>
      </c>
      <c r="B1283" s="88" t="s">
        <v>4842</v>
      </c>
      <c r="C1283" s="89">
        <v>0</v>
      </c>
      <c r="D1283" s="89">
        <v>0</v>
      </c>
      <c r="E1283" s="89">
        <f>C1283-D1283</f>
        <v>0</v>
      </c>
      <c r="F1283" s="90" t="str">
        <f>IF(AND($C1283=0,D1283=0),"0.00%",IF($C1283=0,-1,IF(D1283=0,1,($C1283-D1283)/ABS(D1283))))</f>
        <v>0.00%</v>
      </c>
      <c r="G1283" s="89">
        <v>0</v>
      </c>
      <c r="H1283" s="89">
        <f>+C1283-G1283</f>
        <v>0</v>
      </c>
      <c r="I1283" s="90" t="str">
        <f>IF(AND($C1283=0,G1283=0),"0.00%",IF($C1283=0,-1,IF(G1283=0,1,($C1283-G1283)/ABS(G1283))))</f>
        <v>0.00%</v>
      </c>
      <c r="J1283" s="91"/>
      <c r="K1283" s="89">
        <v>0</v>
      </c>
      <c r="L1283" s="89">
        <v>0</v>
      </c>
      <c r="M1283" s="89">
        <f>K1283-L1283</f>
        <v>0</v>
      </c>
      <c r="N1283" s="90" t="str">
        <f>IF(AND($K1283=0,L1283=0),"0.00%",IF($K1283=0,-1,IF(L1283=0,1,($K1283-L1283)/ABS(L1283))))</f>
        <v>0.00%</v>
      </c>
      <c r="O1283" s="89">
        <v>0</v>
      </c>
      <c r="P1283" s="89">
        <f>+K1283-O1283</f>
        <v>0</v>
      </c>
      <c r="Q1283" s="90" t="str">
        <f>IF(AND($K1283=0,O1283=0),"0.00%",IF($K1283=0,-1,IF(O1283=0,1,($K1283-O1283)/ABS(O1283))))</f>
        <v>0.00%</v>
      </c>
      <c r="R1283" s="91"/>
      <c r="S1283" s="89">
        <v>0</v>
      </c>
      <c r="T1283" s="89">
        <f>+S1283-K1283</f>
        <v>0</v>
      </c>
      <c r="U1283" s="335">
        <f>IF(C1283=0,0,1)+IF(D1283=0,0,1)+IF(E1283=0,0,1)+IF(G1283=0,0,1)+IF(K1283=0,0,1)+IF(L1283=0,0,1)+IF(M1283=0,0,1)+IF(O1283=0,0,1)</f>
        <v>0</v>
      </c>
    </row>
    <row r="1284" spans="1:21" s="81" customFormat="1" ht="15" hidden="1">
      <c r="A1284" s="87" t="s">
        <v>1399</v>
      </c>
      <c r="B1284" s="88" t="s">
        <v>4827</v>
      </c>
      <c r="C1284" s="89">
        <v>0</v>
      </c>
      <c r="D1284" s="89">
        <v>0</v>
      </c>
      <c r="E1284" s="89">
        <f>C1284-D1284</f>
        <v>0</v>
      </c>
      <c r="F1284" s="90" t="str">
        <f>IF(AND($C1284=0,D1284=0),"0.00%",IF($C1284=0,-1,IF(D1284=0,1,($C1284-D1284)/ABS(D1284))))</f>
        <v>0.00%</v>
      </c>
      <c r="G1284" s="89">
        <v>0</v>
      </c>
      <c r="H1284" s="89">
        <f>+C1284-G1284</f>
        <v>0</v>
      </c>
      <c r="I1284" s="90" t="str">
        <f>IF(AND($C1284=0,G1284=0),"0.00%",IF($C1284=0,-1,IF(G1284=0,1,($C1284-G1284)/ABS(G1284))))</f>
        <v>0.00%</v>
      </c>
      <c r="J1284" s="91"/>
      <c r="K1284" s="89">
        <v>0</v>
      </c>
      <c r="L1284" s="89">
        <v>0</v>
      </c>
      <c r="M1284" s="89">
        <f>K1284-L1284</f>
        <v>0</v>
      </c>
      <c r="N1284" s="90" t="str">
        <f>IF(AND($K1284=0,L1284=0),"0.00%",IF($K1284=0,-1,IF(L1284=0,1,($K1284-L1284)/ABS(L1284))))</f>
        <v>0.00%</v>
      </c>
      <c r="O1284" s="89">
        <v>0</v>
      </c>
      <c r="P1284" s="89">
        <f>+K1284-O1284</f>
        <v>0</v>
      </c>
      <c r="Q1284" s="90" t="str">
        <f>IF(AND($K1284=0,O1284=0),"0.00%",IF($K1284=0,-1,IF(O1284=0,1,($K1284-O1284)/ABS(O1284))))</f>
        <v>0.00%</v>
      </c>
      <c r="R1284" s="91"/>
      <c r="S1284" s="89">
        <v>0</v>
      </c>
      <c r="T1284" s="89">
        <f>+S1284-K1284</f>
        <v>0</v>
      </c>
      <c r="U1284" s="335">
        <f>IF(C1284=0,0,1)+IF(D1284=0,0,1)+IF(E1284=0,0,1)+IF(G1284=0,0,1)+IF(K1284=0,0,1)+IF(L1284=0,0,1)+IF(M1284=0,0,1)+IF(O1284=0,0,1)</f>
        <v>0</v>
      </c>
    </row>
    <row r="1285" spans="1:21" s="81" customFormat="1" ht="15" hidden="1">
      <c r="A1285" s="87" t="s">
        <v>1400</v>
      </c>
      <c r="B1285" s="88" t="s">
        <v>4839</v>
      </c>
      <c r="C1285" s="89">
        <v>0</v>
      </c>
      <c r="D1285" s="89">
        <v>0</v>
      </c>
      <c r="E1285" s="89">
        <f>C1285-D1285</f>
        <v>0</v>
      </c>
      <c r="F1285" s="90" t="str">
        <f>IF(AND($C1285=0,D1285=0),"0.00%",IF($C1285=0,-1,IF(D1285=0,1,($C1285-D1285)/ABS(D1285))))</f>
        <v>0.00%</v>
      </c>
      <c r="G1285" s="89">
        <v>0</v>
      </c>
      <c r="H1285" s="89">
        <f>+C1285-G1285</f>
        <v>0</v>
      </c>
      <c r="I1285" s="90" t="str">
        <f>IF(AND($C1285=0,G1285=0),"0.00%",IF($C1285=0,-1,IF(G1285=0,1,($C1285-G1285)/ABS(G1285))))</f>
        <v>0.00%</v>
      </c>
      <c r="J1285" s="91"/>
      <c r="K1285" s="89">
        <v>0</v>
      </c>
      <c r="L1285" s="89">
        <v>0</v>
      </c>
      <c r="M1285" s="89">
        <f>K1285-L1285</f>
        <v>0</v>
      </c>
      <c r="N1285" s="90" t="str">
        <f>IF(AND($K1285=0,L1285=0),"0.00%",IF($K1285=0,-1,IF(L1285=0,1,($K1285-L1285)/ABS(L1285))))</f>
        <v>0.00%</v>
      </c>
      <c r="O1285" s="89">
        <v>0</v>
      </c>
      <c r="P1285" s="89">
        <f>+K1285-O1285</f>
        <v>0</v>
      </c>
      <c r="Q1285" s="90" t="str">
        <f>IF(AND($K1285=0,O1285=0),"0.00%",IF($K1285=0,-1,IF(O1285=0,1,($K1285-O1285)/ABS(O1285))))</f>
        <v>0.00%</v>
      </c>
      <c r="R1285" s="91"/>
      <c r="S1285" s="89">
        <v>0</v>
      </c>
      <c r="T1285" s="89">
        <f>+S1285-K1285</f>
        <v>0</v>
      </c>
      <c r="U1285" s="335">
        <f>IF(C1285=0,0,1)+IF(D1285=0,0,1)+IF(E1285=0,0,1)+IF(G1285=0,0,1)+IF(K1285=0,0,1)+IF(L1285=0,0,1)+IF(M1285=0,0,1)+IF(O1285=0,0,1)</f>
        <v>0</v>
      </c>
    </row>
    <row r="1286" spans="1:21" s="81" customFormat="1" ht="15" hidden="1">
      <c r="A1286" s="87" t="s">
        <v>1401</v>
      </c>
      <c r="B1286" s="88" t="s">
        <v>4843</v>
      </c>
      <c r="C1286" s="89">
        <v>0</v>
      </c>
      <c r="D1286" s="89">
        <v>0</v>
      </c>
      <c r="E1286" s="89">
        <f>C1286-D1286</f>
        <v>0</v>
      </c>
      <c r="F1286" s="90" t="str">
        <f>IF(AND($C1286=0,D1286=0),"0.00%",IF($C1286=0,-1,IF(D1286=0,1,($C1286-D1286)/ABS(D1286))))</f>
        <v>0.00%</v>
      </c>
      <c r="G1286" s="89">
        <v>0</v>
      </c>
      <c r="H1286" s="89">
        <f>+C1286-G1286</f>
        <v>0</v>
      </c>
      <c r="I1286" s="90" t="str">
        <f>IF(AND($C1286=0,G1286=0),"0.00%",IF($C1286=0,-1,IF(G1286=0,1,($C1286-G1286)/ABS(G1286))))</f>
        <v>0.00%</v>
      </c>
      <c r="J1286" s="91"/>
      <c r="K1286" s="89">
        <v>0</v>
      </c>
      <c r="L1286" s="89">
        <v>0</v>
      </c>
      <c r="M1286" s="89">
        <f>K1286-L1286</f>
        <v>0</v>
      </c>
      <c r="N1286" s="90" t="str">
        <f>IF(AND($K1286=0,L1286=0),"0.00%",IF($K1286=0,-1,IF(L1286=0,1,($K1286-L1286)/ABS(L1286))))</f>
        <v>0.00%</v>
      </c>
      <c r="O1286" s="89">
        <v>0</v>
      </c>
      <c r="P1286" s="89">
        <f>+K1286-O1286</f>
        <v>0</v>
      </c>
      <c r="Q1286" s="90" t="str">
        <f>IF(AND($K1286=0,O1286=0),"0.00%",IF($K1286=0,-1,IF(O1286=0,1,($K1286-O1286)/ABS(O1286))))</f>
        <v>0.00%</v>
      </c>
      <c r="R1286" s="91"/>
      <c r="S1286" s="89">
        <v>0</v>
      </c>
      <c r="T1286" s="89">
        <f>+S1286-K1286</f>
        <v>0</v>
      </c>
      <c r="U1286" s="335">
        <f>IF(C1286=0,0,1)+IF(D1286=0,0,1)+IF(E1286=0,0,1)+IF(G1286=0,0,1)+IF(K1286=0,0,1)+IF(L1286=0,0,1)+IF(M1286=0,0,1)+IF(O1286=0,0,1)</f>
        <v>0</v>
      </c>
    </row>
    <row r="1287" spans="1:21" s="81" customFormat="1" ht="15" hidden="1">
      <c r="A1287" s="87" t="s">
        <v>1402</v>
      </c>
      <c r="B1287" s="88" t="s">
        <v>4844</v>
      </c>
      <c r="C1287" s="89">
        <v>0</v>
      </c>
      <c r="D1287" s="89">
        <v>0</v>
      </c>
      <c r="E1287" s="89">
        <f>C1287-D1287</f>
        <v>0</v>
      </c>
      <c r="F1287" s="90" t="str">
        <f>IF(AND($C1287=0,D1287=0),"0.00%",IF($C1287=0,-1,IF(D1287=0,1,($C1287-D1287)/ABS(D1287))))</f>
        <v>0.00%</v>
      </c>
      <c r="G1287" s="89">
        <v>0</v>
      </c>
      <c r="H1287" s="89">
        <f>+C1287-G1287</f>
        <v>0</v>
      </c>
      <c r="I1287" s="90" t="str">
        <f>IF(AND($C1287=0,G1287=0),"0.00%",IF($C1287=0,-1,IF(G1287=0,1,($C1287-G1287)/ABS(G1287))))</f>
        <v>0.00%</v>
      </c>
      <c r="J1287" s="91"/>
      <c r="K1287" s="89">
        <v>0</v>
      </c>
      <c r="L1287" s="89">
        <v>0</v>
      </c>
      <c r="M1287" s="89">
        <f>K1287-L1287</f>
        <v>0</v>
      </c>
      <c r="N1287" s="90" t="str">
        <f>IF(AND($K1287=0,L1287=0),"0.00%",IF($K1287=0,-1,IF(L1287=0,1,($K1287-L1287)/ABS(L1287))))</f>
        <v>0.00%</v>
      </c>
      <c r="O1287" s="89">
        <v>0</v>
      </c>
      <c r="P1287" s="89">
        <f>+K1287-O1287</f>
        <v>0</v>
      </c>
      <c r="Q1287" s="90" t="str">
        <f>IF(AND($K1287=0,O1287=0),"0.00%",IF($K1287=0,-1,IF(O1287=0,1,($K1287-O1287)/ABS(O1287))))</f>
        <v>0.00%</v>
      </c>
      <c r="R1287" s="91"/>
      <c r="S1287" s="89">
        <v>0</v>
      </c>
      <c r="T1287" s="89">
        <f>+S1287-K1287</f>
        <v>0</v>
      </c>
      <c r="U1287" s="335">
        <f>IF(C1287=0,0,1)+IF(D1287=0,0,1)+IF(E1287=0,0,1)+IF(G1287=0,0,1)+IF(K1287=0,0,1)+IF(L1287=0,0,1)+IF(M1287=0,0,1)+IF(O1287=0,0,1)</f>
        <v>0</v>
      </c>
    </row>
    <row r="1288" spans="1:21" s="81" customFormat="1" ht="15" hidden="1">
      <c r="A1288" s="87" t="s">
        <v>1403</v>
      </c>
      <c r="B1288" s="88" t="s">
        <v>4793</v>
      </c>
      <c r="C1288" s="89">
        <v>0</v>
      </c>
      <c r="D1288" s="89">
        <v>0</v>
      </c>
      <c r="E1288" s="89">
        <f>C1288-D1288</f>
        <v>0</v>
      </c>
      <c r="F1288" s="90" t="str">
        <f>IF(AND($C1288=0,D1288=0),"0.00%",IF($C1288=0,-1,IF(D1288=0,1,($C1288-D1288)/ABS(D1288))))</f>
        <v>0.00%</v>
      </c>
      <c r="G1288" s="89">
        <v>0</v>
      </c>
      <c r="H1288" s="89">
        <f>+C1288-G1288</f>
        <v>0</v>
      </c>
      <c r="I1288" s="90" t="str">
        <f>IF(AND($C1288=0,G1288=0),"0.00%",IF($C1288=0,-1,IF(G1288=0,1,($C1288-G1288)/ABS(G1288))))</f>
        <v>0.00%</v>
      </c>
      <c r="J1288" s="91"/>
      <c r="K1288" s="89">
        <v>0</v>
      </c>
      <c r="L1288" s="89">
        <v>0</v>
      </c>
      <c r="M1288" s="89">
        <f>K1288-L1288</f>
        <v>0</v>
      </c>
      <c r="N1288" s="90" t="str">
        <f>IF(AND($K1288=0,L1288=0),"0.00%",IF($K1288=0,-1,IF(L1288=0,1,($K1288-L1288)/ABS(L1288))))</f>
        <v>0.00%</v>
      </c>
      <c r="O1288" s="89">
        <v>0</v>
      </c>
      <c r="P1288" s="89">
        <f>+K1288-O1288</f>
        <v>0</v>
      </c>
      <c r="Q1288" s="90" t="str">
        <f>IF(AND($K1288=0,O1288=0),"0.00%",IF($K1288=0,-1,IF(O1288=0,1,($K1288-O1288)/ABS(O1288))))</f>
        <v>0.00%</v>
      </c>
      <c r="R1288" s="91"/>
      <c r="S1288" s="89">
        <v>0</v>
      </c>
      <c r="T1288" s="89">
        <f>+S1288-K1288</f>
        <v>0</v>
      </c>
      <c r="U1288" s="335">
        <f>IF(C1288=0,0,1)+IF(D1288=0,0,1)+IF(E1288=0,0,1)+IF(G1288=0,0,1)+IF(K1288=0,0,1)+IF(L1288=0,0,1)+IF(M1288=0,0,1)+IF(O1288=0,0,1)</f>
        <v>0</v>
      </c>
    </row>
    <row r="1289" spans="1:21" s="81" customFormat="1" ht="15" hidden="1">
      <c r="A1289" s="87" t="s">
        <v>1404</v>
      </c>
      <c r="B1289" s="88" t="s">
        <v>4810</v>
      </c>
      <c r="C1289" s="89">
        <v>0</v>
      </c>
      <c r="D1289" s="89">
        <v>0</v>
      </c>
      <c r="E1289" s="89">
        <f>C1289-D1289</f>
        <v>0</v>
      </c>
      <c r="F1289" s="90" t="str">
        <f>IF(AND($C1289=0,D1289=0),"0.00%",IF($C1289=0,-1,IF(D1289=0,1,($C1289-D1289)/ABS(D1289))))</f>
        <v>0.00%</v>
      </c>
      <c r="G1289" s="89">
        <v>0</v>
      </c>
      <c r="H1289" s="89">
        <f>+C1289-G1289</f>
        <v>0</v>
      </c>
      <c r="I1289" s="90" t="str">
        <f>IF(AND($C1289=0,G1289=0),"0.00%",IF($C1289=0,-1,IF(G1289=0,1,($C1289-G1289)/ABS(G1289))))</f>
        <v>0.00%</v>
      </c>
      <c r="J1289" s="91"/>
      <c r="K1289" s="89">
        <v>0</v>
      </c>
      <c r="L1289" s="89">
        <v>0</v>
      </c>
      <c r="M1289" s="89">
        <f>K1289-L1289</f>
        <v>0</v>
      </c>
      <c r="N1289" s="90" t="str">
        <f>IF(AND($K1289=0,L1289=0),"0.00%",IF($K1289=0,-1,IF(L1289=0,1,($K1289-L1289)/ABS(L1289))))</f>
        <v>0.00%</v>
      </c>
      <c r="O1289" s="89">
        <v>0</v>
      </c>
      <c r="P1289" s="89">
        <f>+K1289-O1289</f>
        <v>0</v>
      </c>
      <c r="Q1289" s="90" t="str">
        <f>IF(AND($K1289=0,O1289=0),"0.00%",IF($K1289=0,-1,IF(O1289=0,1,($K1289-O1289)/ABS(O1289))))</f>
        <v>0.00%</v>
      </c>
      <c r="R1289" s="91"/>
      <c r="S1289" s="89">
        <v>0</v>
      </c>
      <c r="T1289" s="89">
        <f>+S1289-K1289</f>
        <v>0</v>
      </c>
      <c r="U1289" s="335">
        <f>IF(C1289=0,0,1)+IF(D1289=0,0,1)+IF(E1289=0,0,1)+IF(G1289=0,0,1)+IF(K1289=0,0,1)+IF(L1289=0,0,1)+IF(M1289=0,0,1)+IF(O1289=0,0,1)</f>
        <v>0</v>
      </c>
    </row>
    <row r="1290" spans="1:21" s="81" customFormat="1" ht="15" hidden="1">
      <c r="A1290" s="87" t="s">
        <v>1405</v>
      </c>
      <c r="B1290" s="88" t="s">
        <v>4838</v>
      </c>
      <c r="C1290" s="89">
        <v>0</v>
      </c>
      <c r="D1290" s="89">
        <v>0</v>
      </c>
      <c r="E1290" s="89">
        <f>C1290-D1290</f>
        <v>0</v>
      </c>
      <c r="F1290" s="90" t="str">
        <f>IF(AND($C1290=0,D1290=0),"0.00%",IF($C1290=0,-1,IF(D1290=0,1,($C1290-D1290)/ABS(D1290))))</f>
        <v>0.00%</v>
      </c>
      <c r="G1290" s="89">
        <v>0</v>
      </c>
      <c r="H1290" s="89">
        <f>+C1290-G1290</f>
        <v>0</v>
      </c>
      <c r="I1290" s="90" t="str">
        <f>IF(AND($C1290=0,G1290=0),"0.00%",IF($C1290=0,-1,IF(G1290=0,1,($C1290-G1290)/ABS(G1290))))</f>
        <v>0.00%</v>
      </c>
      <c r="J1290" s="91"/>
      <c r="K1290" s="89">
        <v>0</v>
      </c>
      <c r="L1290" s="89">
        <v>0</v>
      </c>
      <c r="M1290" s="89">
        <f>K1290-L1290</f>
        <v>0</v>
      </c>
      <c r="N1290" s="90" t="str">
        <f>IF(AND($K1290=0,L1290=0),"0.00%",IF($K1290=0,-1,IF(L1290=0,1,($K1290-L1290)/ABS(L1290))))</f>
        <v>0.00%</v>
      </c>
      <c r="O1290" s="89">
        <v>0</v>
      </c>
      <c r="P1290" s="89">
        <f>+K1290-O1290</f>
        <v>0</v>
      </c>
      <c r="Q1290" s="90" t="str">
        <f>IF(AND($K1290=0,O1290=0),"0.00%",IF($K1290=0,-1,IF(O1290=0,1,($K1290-O1290)/ABS(O1290))))</f>
        <v>0.00%</v>
      </c>
      <c r="R1290" s="91"/>
      <c r="S1290" s="89">
        <v>0</v>
      </c>
      <c r="T1290" s="89">
        <f>+S1290-K1290</f>
        <v>0</v>
      </c>
      <c r="U1290" s="335">
        <f>IF(C1290=0,0,1)+IF(D1290=0,0,1)+IF(E1290=0,0,1)+IF(G1290=0,0,1)+IF(K1290=0,0,1)+IF(L1290=0,0,1)+IF(M1290=0,0,1)+IF(O1290=0,0,1)</f>
        <v>0</v>
      </c>
    </row>
    <row r="1291" spans="1:21" s="81" customFormat="1" ht="15" hidden="1">
      <c r="A1291" s="87" t="s">
        <v>1406</v>
      </c>
      <c r="B1291" s="88" t="s">
        <v>4816</v>
      </c>
      <c r="C1291" s="89">
        <v>0</v>
      </c>
      <c r="D1291" s="89">
        <v>0</v>
      </c>
      <c r="E1291" s="89">
        <f>C1291-D1291</f>
        <v>0</v>
      </c>
      <c r="F1291" s="90" t="str">
        <f>IF(AND($C1291=0,D1291=0),"0.00%",IF($C1291=0,-1,IF(D1291=0,1,($C1291-D1291)/ABS(D1291))))</f>
        <v>0.00%</v>
      </c>
      <c r="G1291" s="89">
        <v>0</v>
      </c>
      <c r="H1291" s="89">
        <f>+C1291-G1291</f>
        <v>0</v>
      </c>
      <c r="I1291" s="90" t="str">
        <f>IF(AND($C1291=0,G1291=0),"0.00%",IF($C1291=0,-1,IF(G1291=0,1,($C1291-G1291)/ABS(G1291))))</f>
        <v>0.00%</v>
      </c>
      <c r="J1291" s="91"/>
      <c r="K1291" s="89">
        <v>0</v>
      </c>
      <c r="L1291" s="89">
        <v>0</v>
      </c>
      <c r="M1291" s="89">
        <f>K1291-L1291</f>
        <v>0</v>
      </c>
      <c r="N1291" s="90" t="str">
        <f>IF(AND($K1291=0,L1291=0),"0.00%",IF($K1291=0,-1,IF(L1291=0,1,($K1291-L1291)/ABS(L1291))))</f>
        <v>0.00%</v>
      </c>
      <c r="O1291" s="89">
        <v>0</v>
      </c>
      <c r="P1291" s="89">
        <f>+K1291-O1291</f>
        <v>0</v>
      </c>
      <c r="Q1291" s="90" t="str">
        <f>IF(AND($K1291=0,O1291=0),"0.00%",IF($K1291=0,-1,IF(O1291=0,1,($K1291-O1291)/ABS(O1291))))</f>
        <v>0.00%</v>
      </c>
      <c r="R1291" s="91"/>
      <c r="S1291" s="89">
        <v>0</v>
      </c>
      <c r="T1291" s="89">
        <f>+S1291-K1291</f>
        <v>0</v>
      </c>
      <c r="U1291" s="335">
        <f>IF(C1291=0,0,1)+IF(D1291=0,0,1)+IF(E1291=0,0,1)+IF(G1291=0,0,1)+IF(K1291=0,0,1)+IF(L1291=0,0,1)+IF(M1291=0,0,1)+IF(O1291=0,0,1)</f>
        <v>0</v>
      </c>
    </row>
    <row r="1292" spans="1:21" s="81" customFormat="1" ht="15" hidden="1">
      <c r="A1292" s="87" t="s">
        <v>1407</v>
      </c>
      <c r="B1292" s="88" t="s">
        <v>4812</v>
      </c>
      <c r="C1292" s="89">
        <v>0</v>
      </c>
      <c r="D1292" s="89">
        <v>0</v>
      </c>
      <c r="E1292" s="89">
        <f>C1292-D1292</f>
        <v>0</v>
      </c>
      <c r="F1292" s="90" t="str">
        <f>IF(AND($C1292=0,D1292=0),"0.00%",IF($C1292=0,-1,IF(D1292=0,1,($C1292-D1292)/ABS(D1292))))</f>
        <v>0.00%</v>
      </c>
      <c r="G1292" s="89">
        <v>0</v>
      </c>
      <c r="H1292" s="89">
        <f>+C1292-G1292</f>
        <v>0</v>
      </c>
      <c r="I1292" s="90" t="str">
        <f>IF(AND($C1292=0,G1292=0),"0.00%",IF($C1292=0,-1,IF(G1292=0,1,($C1292-G1292)/ABS(G1292))))</f>
        <v>0.00%</v>
      </c>
      <c r="J1292" s="91"/>
      <c r="K1292" s="89">
        <v>0</v>
      </c>
      <c r="L1292" s="89">
        <v>0</v>
      </c>
      <c r="M1292" s="89">
        <f>K1292-L1292</f>
        <v>0</v>
      </c>
      <c r="N1292" s="90" t="str">
        <f>IF(AND($K1292=0,L1292=0),"0.00%",IF($K1292=0,-1,IF(L1292=0,1,($K1292-L1292)/ABS(L1292))))</f>
        <v>0.00%</v>
      </c>
      <c r="O1292" s="89">
        <v>0</v>
      </c>
      <c r="P1292" s="89">
        <f>+K1292-O1292</f>
        <v>0</v>
      </c>
      <c r="Q1292" s="90" t="str">
        <f>IF(AND($K1292=0,O1292=0),"0.00%",IF($K1292=0,-1,IF(O1292=0,1,($K1292-O1292)/ABS(O1292))))</f>
        <v>0.00%</v>
      </c>
      <c r="R1292" s="91"/>
      <c r="S1292" s="89">
        <v>0</v>
      </c>
      <c r="T1292" s="89">
        <f>+S1292-K1292</f>
        <v>0</v>
      </c>
      <c r="U1292" s="335">
        <f>IF(C1292=0,0,1)+IF(D1292=0,0,1)+IF(E1292=0,0,1)+IF(G1292=0,0,1)+IF(K1292=0,0,1)+IF(L1292=0,0,1)+IF(M1292=0,0,1)+IF(O1292=0,0,1)</f>
        <v>0</v>
      </c>
    </row>
    <row r="1293" spans="1:21" s="81" customFormat="1" ht="15" hidden="1">
      <c r="A1293" s="87" t="s">
        <v>1408</v>
      </c>
      <c r="B1293" s="88" t="s">
        <v>4845</v>
      </c>
      <c r="C1293" s="89">
        <v>0</v>
      </c>
      <c r="D1293" s="89">
        <v>0</v>
      </c>
      <c r="E1293" s="89">
        <f>C1293-D1293</f>
        <v>0</v>
      </c>
      <c r="F1293" s="90" t="str">
        <f>IF(AND($C1293=0,D1293=0),"0.00%",IF($C1293=0,-1,IF(D1293=0,1,($C1293-D1293)/ABS(D1293))))</f>
        <v>0.00%</v>
      </c>
      <c r="G1293" s="89">
        <v>0</v>
      </c>
      <c r="H1293" s="89">
        <f>+C1293-G1293</f>
        <v>0</v>
      </c>
      <c r="I1293" s="90" t="str">
        <f>IF(AND($C1293=0,G1293=0),"0.00%",IF($C1293=0,-1,IF(G1293=0,1,($C1293-G1293)/ABS(G1293))))</f>
        <v>0.00%</v>
      </c>
      <c r="J1293" s="91"/>
      <c r="K1293" s="89">
        <v>0</v>
      </c>
      <c r="L1293" s="89">
        <v>0</v>
      </c>
      <c r="M1293" s="89">
        <f>K1293-L1293</f>
        <v>0</v>
      </c>
      <c r="N1293" s="90" t="str">
        <f>IF(AND($K1293=0,L1293=0),"0.00%",IF($K1293=0,-1,IF(L1293=0,1,($K1293-L1293)/ABS(L1293))))</f>
        <v>0.00%</v>
      </c>
      <c r="O1293" s="89">
        <v>0</v>
      </c>
      <c r="P1293" s="89">
        <f>+K1293-O1293</f>
        <v>0</v>
      </c>
      <c r="Q1293" s="90" t="str">
        <f>IF(AND($K1293=0,O1293=0),"0.00%",IF($K1293=0,-1,IF(O1293=0,1,($K1293-O1293)/ABS(O1293))))</f>
        <v>0.00%</v>
      </c>
      <c r="R1293" s="91"/>
      <c r="S1293" s="89">
        <v>0</v>
      </c>
      <c r="T1293" s="89">
        <f>+S1293-K1293</f>
        <v>0</v>
      </c>
      <c r="U1293" s="335">
        <f>IF(C1293=0,0,1)+IF(D1293=0,0,1)+IF(E1293=0,0,1)+IF(G1293=0,0,1)+IF(K1293=0,0,1)+IF(L1293=0,0,1)+IF(M1293=0,0,1)+IF(O1293=0,0,1)</f>
        <v>0</v>
      </c>
    </row>
    <row r="1294" spans="1:21" s="81" customFormat="1" ht="15" hidden="1">
      <c r="A1294" s="87" t="s">
        <v>1409</v>
      </c>
      <c r="B1294" s="88" t="s">
        <v>4846</v>
      </c>
      <c r="C1294" s="89">
        <v>0</v>
      </c>
      <c r="D1294" s="89">
        <v>0</v>
      </c>
      <c r="E1294" s="89">
        <f>C1294-D1294</f>
        <v>0</v>
      </c>
      <c r="F1294" s="90" t="str">
        <f>IF(AND($C1294=0,D1294=0),"0.00%",IF($C1294=0,-1,IF(D1294=0,1,($C1294-D1294)/ABS(D1294))))</f>
        <v>0.00%</v>
      </c>
      <c r="G1294" s="89">
        <v>0</v>
      </c>
      <c r="H1294" s="89">
        <f>+C1294-G1294</f>
        <v>0</v>
      </c>
      <c r="I1294" s="90" t="str">
        <f>IF(AND($C1294=0,G1294=0),"0.00%",IF($C1294=0,-1,IF(G1294=0,1,($C1294-G1294)/ABS(G1294))))</f>
        <v>0.00%</v>
      </c>
      <c r="J1294" s="91"/>
      <c r="K1294" s="89">
        <v>0</v>
      </c>
      <c r="L1294" s="89">
        <v>0</v>
      </c>
      <c r="M1294" s="89">
        <f>K1294-L1294</f>
        <v>0</v>
      </c>
      <c r="N1294" s="90" t="str">
        <f>IF(AND($K1294=0,L1294=0),"0.00%",IF($K1294=0,-1,IF(L1294=0,1,($K1294-L1294)/ABS(L1294))))</f>
        <v>0.00%</v>
      </c>
      <c r="O1294" s="89">
        <v>0</v>
      </c>
      <c r="P1294" s="89">
        <f>+K1294-O1294</f>
        <v>0</v>
      </c>
      <c r="Q1294" s="90" t="str">
        <f>IF(AND($K1294=0,O1294=0),"0.00%",IF($K1294=0,-1,IF(O1294=0,1,($K1294-O1294)/ABS(O1294))))</f>
        <v>0.00%</v>
      </c>
      <c r="R1294" s="91"/>
      <c r="S1294" s="89">
        <v>0</v>
      </c>
      <c r="T1294" s="89">
        <f>+S1294-K1294</f>
        <v>0</v>
      </c>
      <c r="U1294" s="335">
        <f>IF(C1294=0,0,1)+IF(D1294=0,0,1)+IF(E1294=0,0,1)+IF(G1294=0,0,1)+IF(K1294=0,0,1)+IF(L1294=0,0,1)+IF(M1294=0,0,1)+IF(O1294=0,0,1)</f>
        <v>0</v>
      </c>
    </row>
    <row r="1295" spans="1:21" s="81" customFormat="1" ht="15" hidden="1">
      <c r="A1295" s="87" t="s">
        <v>1410</v>
      </c>
      <c r="B1295" s="88" t="s">
        <v>4813</v>
      </c>
      <c r="C1295" s="89">
        <v>0</v>
      </c>
      <c r="D1295" s="89">
        <v>0</v>
      </c>
      <c r="E1295" s="89">
        <f>C1295-D1295</f>
        <v>0</v>
      </c>
      <c r="F1295" s="90" t="str">
        <f>IF(AND($C1295=0,D1295=0),"0.00%",IF($C1295=0,-1,IF(D1295=0,1,($C1295-D1295)/ABS(D1295))))</f>
        <v>0.00%</v>
      </c>
      <c r="G1295" s="89">
        <v>0</v>
      </c>
      <c r="H1295" s="89">
        <f>+C1295-G1295</f>
        <v>0</v>
      </c>
      <c r="I1295" s="90" t="str">
        <f>IF(AND($C1295=0,G1295=0),"0.00%",IF($C1295=0,-1,IF(G1295=0,1,($C1295-G1295)/ABS(G1295))))</f>
        <v>0.00%</v>
      </c>
      <c r="J1295" s="91"/>
      <c r="K1295" s="89">
        <v>0</v>
      </c>
      <c r="L1295" s="89">
        <v>0</v>
      </c>
      <c r="M1295" s="89">
        <f>K1295-L1295</f>
        <v>0</v>
      </c>
      <c r="N1295" s="90" t="str">
        <f>IF(AND($K1295=0,L1295=0),"0.00%",IF($K1295=0,-1,IF(L1295=0,1,($K1295-L1295)/ABS(L1295))))</f>
        <v>0.00%</v>
      </c>
      <c r="O1295" s="89">
        <v>0</v>
      </c>
      <c r="P1295" s="89">
        <f>+K1295-O1295</f>
        <v>0</v>
      </c>
      <c r="Q1295" s="90" t="str">
        <f>IF(AND($K1295=0,O1295=0),"0.00%",IF($K1295=0,-1,IF(O1295=0,1,($K1295-O1295)/ABS(O1295))))</f>
        <v>0.00%</v>
      </c>
      <c r="R1295" s="91"/>
      <c r="S1295" s="89">
        <v>0</v>
      </c>
      <c r="T1295" s="89">
        <f>+S1295-K1295</f>
        <v>0</v>
      </c>
      <c r="U1295" s="335">
        <f>IF(C1295=0,0,1)+IF(D1295=0,0,1)+IF(E1295=0,0,1)+IF(G1295=0,0,1)+IF(K1295=0,0,1)+IF(L1295=0,0,1)+IF(M1295=0,0,1)+IF(O1295=0,0,1)</f>
        <v>0</v>
      </c>
    </row>
    <row r="1296" spans="1:21" s="81" customFormat="1" ht="15" hidden="1">
      <c r="A1296" s="87" t="s">
        <v>1411</v>
      </c>
      <c r="B1296" s="88" t="s">
        <v>4847</v>
      </c>
      <c r="C1296" s="89">
        <v>0</v>
      </c>
      <c r="D1296" s="89">
        <v>0</v>
      </c>
      <c r="E1296" s="89">
        <f>C1296-D1296</f>
        <v>0</v>
      </c>
      <c r="F1296" s="90" t="str">
        <f>IF(AND($C1296=0,D1296=0),"0.00%",IF($C1296=0,-1,IF(D1296=0,1,($C1296-D1296)/ABS(D1296))))</f>
        <v>0.00%</v>
      </c>
      <c r="G1296" s="89">
        <v>0</v>
      </c>
      <c r="H1296" s="89">
        <f>+C1296-G1296</f>
        <v>0</v>
      </c>
      <c r="I1296" s="90" t="str">
        <f>IF(AND($C1296=0,G1296=0),"0.00%",IF($C1296=0,-1,IF(G1296=0,1,($C1296-G1296)/ABS(G1296))))</f>
        <v>0.00%</v>
      </c>
      <c r="J1296" s="91"/>
      <c r="K1296" s="89">
        <v>0</v>
      </c>
      <c r="L1296" s="89">
        <v>0</v>
      </c>
      <c r="M1296" s="89">
        <f>K1296-L1296</f>
        <v>0</v>
      </c>
      <c r="N1296" s="90" t="str">
        <f>IF(AND($K1296=0,L1296=0),"0.00%",IF($K1296=0,-1,IF(L1296=0,1,($K1296-L1296)/ABS(L1296))))</f>
        <v>0.00%</v>
      </c>
      <c r="O1296" s="89">
        <v>0</v>
      </c>
      <c r="P1296" s="89">
        <f>+K1296-O1296</f>
        <v>0</v>
      </c>
      <c r="Q1296" s="90" t="str">
        <f>IF(AND($K1296=0,O1296=0),"0.00%",IF($K1296=0,-1,IF(O1296=0,1,($K1296-O1296)/ABS(O1296))))</f>
        <v>0.00%</v>
      </c>
      <c r="R1296" s="91"/>
      <c r="S1296" s="89">
        <v>0</v>
      </c>
      <c r="T1296" s="89">
        <f>+S1296-K1296</f>
        <v>0</v>
      </c>
      <c r="U1296" s="335">
        <f>IF(C1296=0,0,1)+IF(D1296=0,0,1)+IF(E1296=0,0,1)+IF(G1296=0,0,1)+IF(K1296=0,0,1)+IF(L1296=0,0,1)+IF(M1296=0,0,1)+IF(O1296=0,0,1)</f>
        <v>0</v>
      </c>
    </row>
    <row r="1297" spans="1:21" s="81" customFormat="1" ht="15" hidden="1">
      <c r="A1297" s="87" t="s">
        <v>1412</v>
      </c>
      <c r="B1297" s="88" t="s">
        <v>4848</v>
      </c>
      <c r="C1297" s="89">
        <v>0</v>
      </c>
      <c r="D1297" s="89">
        <v>0</v>
      </c>
      <c r="E1297" s="89">
        <f>C1297-D1297</f>
        <v>0</v>
      </c>
      <c r="F1297" s="90" t="str">
        <f>IF(AND($C1297=0,D1297=0),"0.00%",IF($C1297=0,-1,IF(D1297=0,1,($C1297-D1297)/ABS(D1297))))</f>
        <v>0.00%</v>
      </c>
      <c r="G1297" s="89">
        <v>0</v>
      </c>
      <c r="H1297" s="89">
        <f>+C1297-G1297</f>
        <v>0</v>
      </c>
      <c r="I1297" s="90" t="str">
        <f>IF(AND($C1297=0,G1297=0),"0.00%",IF($C1297=0,-1,IF(G1297=0,1,($C1297-G1297)/ABS(G1297))))</f>
        <v>0.00%</v>
      </c>
      <c r="J1297" s="91"/>
      <c r="K1297" s="89">
        <v>0</v>
      </c>
      <c r="L1297" s="89">
        <v>0</v>
      </c>
      <c r="M1297" s="89">
        <f>K1297-L1297</f>
        <v>0</v>
      </c>
      <c r="N1297" s="90" t="str">
        <f>IF(AND($K1297=0,L1297=0),"0.00%",IF($K1297=0,-1,IF(L1297=0,1,($K1297-L1297)/ABS(L1297))))</f>
        <v>0.00%</v>
      </c>
      <c r="O1297" s="89">
        <v>0</v>
      </c>
      <c r="P1297" s="89">
        <f>+K1297-O1297</f>
        <v>0</v>
      </c>
      <c r="Q1297" s="90" t="str">
        <f>IF(AND($K1297=0,O1297=0),"0.00%",IF($K1297=0,-1,IF(O1297=0,1,($K1297-O1297)/ABS(O1297))))</f>
        <v>0.00%</v>
      </c>
      <c r="R1297" s="91"/>
      <c r="S1297" s="89">
        <v>0</v>
      </c>
      <c r="T1297" s="89">
        <f>+S1297-K1297</f>
        <v>0</v>
      </c>
      <c r="U1297" s="335">
        <f>IF(C1297=0,0,1)+IF(D1297=0,0,1)+IF(E1297=0,0,1)+IF(G1297=0,0,1)+IF(K1297=0,0,1)+IF(L1297=0,0,1)+IF(M1297=0,0,1)+IF(O1297=0,0,1)</f>
        <v>0</v>
      </c>
    </row>
    <row r="1298" spans="1:21" s="81" customFormat="1" ht="15" hidden="1">
      <c r="A1298" s="87" t="s">
        <v>1413</v>
      </c>
      <c r="B1298" s="88" t="s">
        <v>4849</v>
      </c>
      <c r="C1298" s="89">
        <v>0</v>
      </c>
      <c r="D1298" s="89">
        <v>0</v>
      </c>
      <c r="E1298" s="89">
        <f>C1298-D1298</f>
        <v>0</v>
      </c>
      <c r="F1298" s="90" t="str">
        <f>IF(AND($C1298=0,D1298=0),"0.00%",IF($C1298=0,-1,IF(D1298=0,1,($C1298-D1298)/ABS(D1298))))</f>
        <v>0.00%</v>
      </c>
      <c r="G1298" s="89">
        <v>0</v>
      </c>
      <c r="H1298" s="89">
        <f>+C1298-G1298</f>
        <v>0</v>
      </c>
      <c r="I1298" s="90" t="str">
        <f>IF(AND($C1298=0,G1298=0),"0.00%",IF($C1298=0,-1,IF(G1298=0,1,($C1298-G1298)/ABS(G1298))))</f>
        <v>0.00%</v>
      </c>
      <c r="J1298" s="91"/>
      <c r="K1298" s="89">
        <v>0</v>
      </c>
      <c r="L1298" s="89">
        <v>0</v>
      </c>
      <c r="M1298" s="89">
        <f>K1298-L1298</f>
        <v>0</v>
      </c>
      <c r="N1298" s="90" t="str">
        <f>IF(AND($K1298=0,L1298=0),"0.00%",IF($K1298=0,-1,IF(L1298=0,1,($K1298-L1298)/ABS(L1298))))</f>
        <v>0.00%</v>
      </c>
      <c r="O1298" s="89">
        <v>0</v>
      </c>
      <c r="P1298" s="89">
        <f>+K1298-O1298</f>
        <v>0</v>
      </c>
      <c r="Q1298" s="90" t="str">
        <f>IF(AND($K1298=0,O1298=0),"0.00%",IF($K1298=0,-1,IF(O1298=0,1,($K1298-O1298)/ABS(O1298))))</f>
        <v>0.00%</v>
      </c>
      <c r="R1298" s="91"/>
      <c r="S1298" s="89">
        <v>0</v>
      </c>
      <c r="T1298" s="89">
        <f>+S1298-K1298</f>
        <v>0</v>
      </c>
      <c r="U1298" s="335">
        <f>IF(C1298=0,0,1)+IF(D1298=0,0,1)+IF(E1298=0,0,1)+IF(G1298=0,0,1)+IF(K1298=0,0,1)+IF(L1298=0,0,1)+IF(M1298=0,0,1)+IF(O1298=0,0,1)</f>
        <v>0</v>
      </c>
    </row>
    <row r="1299" spans="1:21" s="81" customFormat="1" ht="15" hidden="1">
      <c r="A1299" s="87" t="s">
        <v>1414</v>
      </c>
      <c r="B1299" s="88" t="s">
        <v>4850</v>
      </c>
      <c r="C1299" s="89">
        <v>0</v>
      </c>
      <c r="D1299" s="89">
        <v>0</v>
      </c>
      <c r="E1299" s="89">
        <f>C1299-D1299</f>
        <v>0</v>
      </c>
      <c r="F1299" s="90" t="str">
        <f>IF(AND($C1299=0,D1299=0),"0.00%",IF($C1299=0,-1,IF(D1299=0,1,($C1299-D1299)/ABS(D1299))))</f>
        <v>0.00%</v>
      </c>
      <c r="G1299" s="89">
        <v>0</v>
      </c>
      <c r="H1299" s="89">
        <f>+C1299-G1299</f>
        <v>0</v>
      </c>
      <c r="I1299" s="90" t="str">
        <f>IF(AND($C1299=0,G1299=0),"0.00%",IF($C1299=0,-1,IF(G1299=0,1,($C1299-G1299)/ABS(G1299))))</f>
        <v>0.00%</v>
      </c>
      <c r="J1299" s="91"/>
      <c r="K1299" s="89">
        <v>0</v>
      </c>
      <c r="L1299" s="89">
        <v>0</v>
      </c>
      <c r="M1299" s="89">
        <f>K1299-L1299</f>
        <v>0</v>
      </c>
      <c r="N1299" s="90" t="str">
        <f>IF(AND($K1299=0,L1299=0),"0.00%",IF($K1299=0,-1,IF(L1299=0,1,($K1299-L1299)/ABS(L1299))))</f>
        <v>0.00%</v>
      </c>
      <c r="O1299" s="89">
        <v>0</v>
      </c>
      <c r="P1299" s="89">
        <f>+K1299-O1299</f>
        <v>0</v>
      </c>
      <c r="Q1299" s="90" t="str">
        <f>IF(AND($K1299=0,O1299=0),"0.00%",IF($K1299=0,-1,IF(O1299=0,1,($K1299-O1299)/ABS(O1299))))</f>
        <v>0.00%</v>
      </c>
      <c r="R1299" s="91"/>
      <c r="S1299" s="89">
        <v>0</v>
      </c>
      <c r="T1299" s="89">
        <f>+S1299-K1299</f>
        <v>0</v>
      </c>
      <c r="U1299" s="335">
        <f>IF(C1299=0,0,1)+IF(D1299=0,0,1)+IF(E1299=0,0,1)+IF(G1299=0,0,1)+IF(K1299=0,0,1)+IF(L1299=0,0,1)+IF(M1299=0,0,1)+IF(O1299=0,0,1)</f>
        <v>0</v>
      </c>
    </row>
    <row r="1300" spans="1:21" s="81" customFormat="1" ht="15" hidden="1">
      <c r="A1300" s="87" t="s">
        <v>1415</v>
      </c>
      <c r="B1300" s="88" t="s">
        <v>4828</v>
      </c>
      <c r="C1300" s="89">
        <v>0</v>
      </c>
      <c r="D1300" s="89">
        <v>0</v>
      </c>
      <c r="E1300" s="89">
        <f>C1300-D1300</f>
        <v>0</v>
      </c>
      <c r="F1300" s="90" t="str">
        <f>IF(AND($C1300=0,D1300=0),"0.00%",IF($C1300=0,-1,IF(D1300=0,1,($C1300-D1300)/ABS(D1300))))</f>
        <v>0.00%</v>
      </c>
      <c r="G1300" s="89">
        <v>0</v>
      </c>
      <c r="H1300" s="89">
        <f>+C1300-G1300</f>
        <v>0</v>
      </c>
      <c r="I1300" s="90" t="str">
        <f>IF(AND($C1300=0,G1300=0),"0.00%",IF($C1300=0,-1,IF(G1300=0,1,($C1300-G1300)/ABS(G1300))))</f>
        <v>0.00%</v>
      </c>
      <c r="J1300" s="91"/>
      <c r="K1300" s="89">
        <v>0</v>
      </c>
      <c r="L1300" s="89">
        <v>0</v>
      </c>
      <c r="M1300" s="89">
        <f>K1300-L1300</f>
        <v>0</v>
      </c>
      <c r="N1300" s="90" t="str">
        <f>IF(AND($K1300=0,L1300=0),"0.00%",IF($K1300=0,-1,IF(L1300=0,1,($K1300-L1300)/ABS(L1300))))</f>
        <v>0.00%</v>
      </c>
      <c r="O1300" s="89">
        <v>0</v>
      </c>
      <c r="P1300" s="89">
        <f>+K1300-O1300</f>
        <v>0</v>
      </c>
      <c r="Q1300" s="90" t="str">
        <f>IF(AND($K1300=0,O1300=0),"0.00%",IF($K1300=0,-1,IF(O1300=0,1,($K1300-O1300)/ABS(O1300))))</f>
        <v>0.00%</v>
      </c>
      <c r="R1300" s="91"/>
      <c r="S1300" s="89">
        <v>0</v>
      </c>
      <c r="T1300" s="89">
        <f>+S1300-K1300</f>
        <v>0</v>
      </c>
      <c r="U1300" s="335">
        <f>IF(C1300=0,0,1)+IF(D1300=0,0,1)+IF(E1300=0,0,1)+IF(G1300=0,0,1)+IF(K1300=0,0,1)+IF(L1300=0,0,1)+IF(M1300=0,0,1)+IF(O1300=0,0,1)</f>
        <v>0</v>
      </c>
    </row>
    <row r="1301" spans="1:21" s="81" customFormat="1" ht="15" hidden="1">
      <c r="A1301" s="87" t="s">
        <v>1416</v>
      </c>
      <c r="B1301" s="88" t="s">
        <v>4851</v>
      </c>
      <c r="C1301" s="89">
        <v>0</v>
      </c>
      <c r="D1301" s="89">
        <v>0</v>
      </c>
      <c r="E1301" s="89">
        <f>C1301-D1301</f>
        <v>0</v>
      </c>
      <c r="F1301" s="90" t="str">
        <f>IF(AND($C1301=0,D1301=0),"0.00%",IF($C1301=0,-1,IF(D1301=0,1,($C1301-D1301)/ABS(D1301))))</f>
        <v>0.00%</v>
      </c>
      <c r="G1301" s="89">
        <v>0</v>
      </c>
      <c r="H1301" s="89">
        <f>+C1301-G1301</f>
        <v>0</v>
      </c>
      <c r="I1301" s="90" t="str">
        <f>IF(AND($C1301=0,G1301=0),"0.00%",IF($C1301=0,-1,IF(G1301=0,1,($C1301-G1301)/ABS(G1301))))</f>
        <v>0.00%</v>
      </c>
      <c r="J1301" s="91"/>
      <c r="K1301" s="89">
        <v>0</v>
      </c>
      <c r="L1301" s="89">
        <v>0</v>
      </c>
      <c r="M1301" s="89">
        <f>K1301-L1301</f>
        <v>0</v>
      </c>
      <c r="N1301" s="90" t="str">
        <f>IF(AND($K1301=0,L1301=0),"0.00%",IF($K1301=0,-1,IF(L1301=0,1,($K1301-L1301)/ABS(L1301))))</f>
        <v>0.00%</v>
      </c>
      <c r="O1301" s="89">
        <v>0</v>
      </c>
      <c r="P1301" s="89">
        <f>+K1301-O1301</f>
        <v>0</v>
      </c>
      <c r="Q1301" s="90" t="str">
        <f>IF(AND($K1301=0,O1301=0),"0.00%",IF($K1301=0,-1,IF(O1301=0,1,($K1301-O1301)/ABS(O1301))))</f>
        <v>0.00%</v>
      </c>
      <c r="R1301" s="91"/>
      <c r="S1301" s="89">
        <v>0</v>
      </c>
      <c r="T1301" s="89">
        <f>+S1301-K1301</f>
        <v>0</v>
      </c>
      <c r="U1301" s="335">
        <f>IF(C1301=0,0,1)+IF(D1301=0,0,1)+IF(E1301=0,0,1)+IF(G1301=0,0,1)+IF(K1301=0,0,1)+IF(L1301=0,0,1)+IF(M1301=0,0,1)+IF(O1301=0,0,1)</f>
        <v>0</v>
      </c>
    </row>
    <row r="1302" spans="1:21" s="81" customFormat="1" ht="15" hidden="1">
      <c r="A1302" s="87" t="s">
        <v>1417</v>
      </c>
      <c r="B1302" s="88" t="s">
        <v>4808</v>
      </c>
      <c r="C1302" s="89">
        <v>0</v>
      </c>
      <c r="D1302" s="89">
        <v>0</v>
      </c>
      <c r="E1302" s="89">
        <f>C1302-D1302</f>
        <v>0</v>
      </c>
      <c r="F1302" s="90" t="str">
        <f>IF(AND($C1302=0,D1302=0),"0.00%",IF($C1302=0,-1,IF(D1302=0,1,($C1302-D1302)/ABS(D1302))))</f>
        <v>0.00%</v>
      </c>
      <c r="G1302" s="89">
        <v>0</v>
      </c>
      <c r="H1302" s="89">
        <f>+C1302-G1302</f>
        <v>0</v>
      </c>
      <c r="I1302" s="90" t="str">
        <f>IF(AND($C1302=0,G1302=0),"0.00%",IF($C1302=0,-1,IF(G1302=0,1,($C1302-G1302)/ABS(G1302))))</f>
        <v>0.00%</v>
      </c>
      <c r="J1302" s="91"/>
      <c r="K1302" s="89">
        <v>0</v>
      </c>
      <c r="L1302" s="89">
        <v>0</v>
      </c>
      <c r="M1302" s="89">
        <f>K1302-L1302</f>
        <v>0</v>
      </c>
      <c r="N1302" s="90" t="str">
        <f>IF(AND($K1302=0,L1302=0),"0.00%",IF($K1302=0,-1,IF(L1302=0,1,($K1302-L1302)/ABS(L1302))))</f>
        <v>0.00%</v>
      </c>
      <c r="O1302" s="89">
        <v>0</v>
      </c>
      <c r="P1302" s="89">
        <f>+K1302-O1302</f>
        <v>0</v>
      </c>
      <c r="Q1302" s="90" t="str">
        <f>IF(AND($K1302=0,O1302=0),"0.00%",IF($K1302=0,-1,IF(O1302=0,1,($K1302-O1302)/ABS(O1302))))</f>
        <v>0.00%</v>
      </c>
      <c r="R1302" s="91"/>
      <c r="S1302" s="89">
        <v>0</v>
      </c>
      <c r="T1302" s="89">
        <f>+S1302-K1302</f>
        <v>0</v>
      </c>
      <c r="U1302" s="335">
        <f>IF(C1302=0,0,1)+IF(D1302=0,0,1)+IF(E1302=0,0,1)+IF(G1302=0,0,1)+IF(K1302=0,0,1)+IF(L1302=0,0,1)+IF(M1302=0,0,1)+IF(O1302=0,0,1)</f>
        <v>0</v>
      </c>
    </row>
    <row r="1303" spans="1:21" s="81" customFormat="1" ht="15" hidden="1">
      <c r="A1303" s="87" t="s">
        <v>1418</v>
      </c>
      <c r="B1303" s="88" t="s">
        <v>4815</v>
      </c>
      <c r="C1303" s="89">
        <v>0</v>
      </c>
      <c r="D1303" s="89">
        <v>0</v>
      </c>
      <c r="E1303" s="89">
        <f>C1303-D1303</f>
        <v>0</v>
      </c>
      <c r="F1303" s="90" t="str">
        <f>IF(AND($C1303=0,D1303=0),"0.00%",IF($C1303=0,-1,IF(D1303=0,1,($C1303-D1303)/ABS(D1303))))</f>
        <v>0.00%</v>
      </c>
      <c r="G1303" s="89">
        <v>0</v>
      </c>
      <c r="H1303" s="89">
        <f>+C1303-G1303</f>
        <v>0</v>
      </c>
      <c r="I1303" s="90" t="str">
        <f>IF(AND($C1303=0,G1303=0),"0.00%",IF($C1303=0,-1,IF(G1303=0,1,($C1303-G1303)/ABS(G1303))))</f>
        <v>0.00%</v>
      </c>
      <c r="J1303" s="91"/>
      <c r="K1303" s="89">
        <v>0</v>
      </c>
      <c r="L1303" s="89">
        <v>0</v>
      </c>
      <c r="M1303" s="89">
        <f>K1303-L1303</f>
        <v>0</v>
      </c>
      <c r="N1303" s="90" t="str">
        <f>IF(AND($K1303=0,L1303=0),"0.00%",IF($K1303=0,-1,IF(L1303=0,1,($K1303-L1303)/ABS(L1303))))</f>
        <v>0.00%</v>
      </c>
      <c r="O1303" s="89">
        <v>0</v>
      </c>
      <c r="P1303" s="89">
        <f>+K1303-O1303</f>
        <v>0</v>
      </c>
      <c r="Q1303" s="90" t="str">
        <f>IF(AND($K1303=0,O1303=0),"0.00%",IF($K1303=0,-1,IF(O1303=0,1,($K1303-O1303)/ABS(O1303))))</f>
        <v>0.00%</v>
      </c>
      <c r="R1303" s="91"/>
      <c r="S1303" s="89">
        <v>0</v>
      </c>
      <c r="T1303" s="89">
        <f>+S1303-K1303</f>
        <v>0</v>
      </c>
      <c r="U1303" s="335">
        <f>IF(C1303=0,0,1)+IF(D1303=0,0,1)+IF(E1303=0,0,1)+IF(G1303=0,0,1)+IF(K1303=0,0,1)+IF(L1303=0,0,1)+IF(M1303=0,0,1)+IF(O1303=0,0,1)</f>
        <v>0</v>
      </c>
    </row>
    <row r="1304" spans="1:21" s="81" customFormat="1" ht="15" hidden="1">
      <c r="A1304" s="87" t="s">
        <v>1419</v>
      </c>
      <c r="B1304" s="88" t="s">
        <v>4852</v>
      </c>
      <c r="C1304" s="89">
        <v>0</v>
      </c>
      <c r="D1304" s="89">
        <v>0</v>
      </c>
      <c r="E1304" s="89">
        <f>C1304-D1304</f>
        <v>0</v>
      </c>
      <c r="F1304" s="90" t="str">
        <f>IF(AND($C1304=0,D1304=0),"0.00%",IF($C1304=0,-1,IF(D1304=0,1,($C1304-D1304)/ABS(D1304))))</f>
        <v>0.00%</v>
      </c>
      <c r="G1304" s="89">
        <v>0</v>
      </c>
      <c r="H1304" s="89">
        <f>+C1304-G1304</f>
        <v>0</v>
      </c>
      <c r="I1304" s="90" t="str">
        <f>IF(AND($C1304=0,G1304=0),"0.00%",IF($C1304=0,-1,IF(G1304=0,1,($C1304-G1304)/ABS(G1304))))</f>
        <v>0.00%</v>
      </c>
      <c r="J1304" s="91"/>
      <c r="K1304" s="89">
        <v>0</v>
      </c>
      <c r="L1304" s="89">
        <v>0</v>
      </c>
      <c r="M1304" s="89">
        <f>K1304-L1304</f>
        <v>0</v>
      </c>
      <c r="N1304" s="90" t="str">
        <f>IF(AND($K1304=0,L1304=0),"0.00%",IF($K1304=0,-1,IF(L1304=0,1,($K1304-L1304)/ABS(L1304))))</f>
        <v>0.00%</v>
      </c>
      <c r="O1304" s="89">
        <v>0</v>
      </c>
      <c r="P1304" s="89">
        <f>+K1304-O1304</f>
        <v>0</v>
      </c>
      <c r="Q1304" s="90" t="str">
        <f>IF(AND($K1304=0,O1304=0),"0.00%",IF($K1304=0,-1,IF(O1304=0,1,($K1304-O1304)/ABS(O1304))))</f>
        <v>0.00%</v>
      </c>
      <c r="R1304" s="91"/>
      <c r="S1304" s="89">
        <v>0</v>
      </c>
      <c r="T1304" s="89">
        <f>+S1304-K1304</f>
        <v>0</v>
      </c>
      <c r="U1304" s="335">
        <f>IF(C1304=0,0,1)+IF(D1304=0,0,1)+IF(E1304=0,0,1)+IF(G1304=0,0,1)+IF(K1304=0,0,1)+IF(L1304=0,0,1)+IF(M1304=0,0,1)+IF(O1304=0,0,1)</f>
        <v>0</v>
      </c>
    </row>
    <row r="1305" spans="1:21" s="81" customFormat="1" ht="15" hidden="1">
      <c r="A1305" s="87" t="s">
        <v>1420</v>
      </c>
      <c r="B1305" s="88" t="s">
        <v>4825</v>
      </c>
      <c r="C1305" s="89">
        <v>0</v>
      </c>
      <c r="D1305" s="89">
        <v>0</v>
      </c>
      <c r="E1305" s="89">
        <f>C1305-D1305</f>
        <v>0</v>
      </c>
      <c r="F1305" s="90" t="str">
        <f>IF(AND($C1305=0,D1305=0),"0.00%",IF($C1305=0,-1,IF(D1305=0,1,($C1305-D1305)/ABS(D1305))))</f>
        <v>0.00%</v>
      </c>
      <c r="G1305" s="89">
        <v>0</v>
      </c>
      <c r="H1305" s="89">
        <f>+C1305-G1305</f>
        <v>0</v>
      </c>
      <c r="I1305" s="90" t="str">
        <f>IF(AND($C1305=0,G1305=0),"0.00%",IF($C1305=0,-1,IF(G1305=0,1,($C1305-G1305)/ABS(G1305))))</f>
        <v>0.00%</v>
      </c>
      <c r="J1305" s="91"/>
      <c r="K1305" s="89">
        <v>0</v>
      </c>
      <c r="L1305" s="89">
        <v>0</v>
      </c>
      <c r="M1305" s="89">
        <f>K1305-L1305</f>
        <v>0</v>
      </c>
      <c r="N1305" s="90" t="str">
        <f>IF(AND($K1305=0,L1305=0),"0.00%",IF($K1305=0,-1,IF(L1305=0,1,($K1305-L1305)/ABS(L1305))))</f>
        <v>0.00%</v>
      </c>
      <c r="O1305" s="89">
        <v>0</v>
      </c>
      <c r="P1305" s="89">
        <f>+K1305-O1305</f>
        <v>0</v>
      </c>
      <c r="Q1305" s="90" t="str">
        <f>IF(AND($K1305=0,O1305=0),"0.00%",IF($K1305=0,-1,IF(O1305=0,1,($K1305-O1305)/ABS(O1305))))</f>
        <v>0.00%</v>
      </c>
      <c r="R1305" s="91"/>
      <c r="S1305" s="89">
        <v>0</v>
      </c>
      <c r="T1305" s="89">
        <f>+S1305-K1305</f>
        <v>0</v>
      </c>
      <c r="U1305" s="335">
        <f>IF(C1305=0,0,1)+IF(D1305=0,0,1)+IF(E1305=0,0,1)+IF(G1305=0,0,1)+IF(K1305=0,0,1)+IF(L1305=0,0,1)+IF(M1305=0,0,1)+IF(O1305=0,0,1)</f>
        <v>0</v>
      </c>
    </row>
    <row r="1306" spans="1:21" s="81" customFormat="1" ht="15" hidden="1">
      <c r="A1306" s="87" t="s">
        <v>1421</v>
      </c>
      <c r="B1306" s="88" t="s">
        <v>4800</v>
      </c>
      <c r="C1306" s="89">
        <v>0</v>
      </c>
      <c r="D1306" s="89">
        <v>0</v>
      </c>
      <c r="E1306" s="89">
        <f>C1306-D1306</f>
        <v>0</v>
      </c>
      <c r="F1306" s="90" t="str">
        <f>IF(AND($C1306=0,D1306=0),"0.00%",IF($C1306=0,-1,IF(D1306=0,1,($C1306-D1306)/ABS(D1306))))</f>
        <v>0.00%</v>
      </c>
      <c r="G1306" s="89">
        <v>0</v>
      </c>
      <c r="H1306" s="89">
        <f>+C1306-G1306</f>
        <v>0</v>
      </c>
      <c r="I1306" s="90" t="str">
        <f>IF(AND($C1306=0,G1306=0),"0.00%",IF($C1306=0,-1,IF(G1306=0,1,($C1306-G1306)/ABS(G1306))))</f>
        <v>0.00%</v>
      </c>
      <c r="J1306" s="91"/>
      <c r="K1306" s="89">
        <v>0</v>
      </c>
      <c r="L1306" s="89">
        <v>0</v>
      </c>
      <c r="M1306" s="89">
        <f>K1306-L1306</f>
        <v>0</v>
      </c>
      <c r="N1306" s="90" t="str">
        <f>IF(AND($K1306=0,L1306=0),"0.00%",IF($K1306=0,-1,IF(L1306=0,1,($K1306-L1306)/ABS(L1306))))</f>
        <v>0.00%</v>
      </c>
      <c r="O1306" s="89">
        <v>0</v>
      </c>
      <c r="P1306" s="89">
        <f>+K1306-O1306</f>
        <v>0</v>
      </c>
      <c r="Q1306" s="90" t="str">
        <f>IF(AND($K1306=0,O1306=0),"0.00%",IF($K1306=0,-1,IF(O1306=0,1,($K1306-O1306)/ABS(O1306))))</f>
        <v>0.00%</v>
      </c>
      <c r="R1306" s="91"/>
      <c r="S1306" s="89">
        <v>0</v>
      </c>
      <c r="T1306" s="89">
        <f>+S1306-K1306</f>
        <v>0</v>
      </c>
      <c r="U1306" s="335">
        <f>IF(C1306=0,0,1)+IF(D1306=0,0,1)+IF(E1306=0,0,1)+IF(G1306=0,0,1)+IF(K1306=0,0,1)+IF(L1306=0,0,1)+IF(M1306=0,0,1)+IF(O1306=0,0,1)</f>
        <v>0</v>
      </c>
    </row>
    <row r="1307" spans="1:21" s="81" customFormat="1" ht="15" hidden="1">
      <c r="A1307" s="87" t="s">
        <v>1422</v>
      </c>
      <c r="B1307" s="88" t="s">
        <v>4853</v>
      </c>
      <c r="C1307" s="89">
        <v>0</v>
      </c>
      <c r="D1307" s="89">
        <v>0</v>
      </c>
      <c r="E1307" s="89">
        <f>C1307-D1307</f>
        <v>0</v>
      </c>
      <c r="F1307" s="90" t="str">
        <f>IF(AND($C1307=0,D1307=0),"0.00%",IF($C1307=0,-1,IF(D1307=0,1,($C1307-D1307)/ABS(D1307))))</f>
        <v>0.00%</v>
      </c>
      <c r="G1307" s="89">
        <v>0</v>
      </c>
      <c r="H1307" s="89">
        <f>+C1307-G1307</f>
        <v>0</v>
      </c>
      <c r="I1307" s="90" t="str">
        <f>IF(AND($C1307=0,G1307=0),"0.00%",IF($C1307=0,-1,IF(G1307=0,1,($C1307-G1307)/ABS(G1307))))</f>
        <v>0.00%</v>
      </c>
      <c r="J1307" s="91"/>
      <c r="K1307" s="89">
        <v>0</v>
      </c>
      <c r="L1307" s="89">
        <v>0</v>
      </c>
      <c r="M1307" s="89">
        <f>K1307-L1307</f>
        <v>0</v>
      </c>
      <c r="N1307" s="90" t="str">
        <f>IF(AND($K1307=0,L1307=0),"0.00%",IF($K1307=0,-1,IF(L1307=0,1,($K1307-L1307)/ABS(L1307))))</f>
        <v>0.00%</v>
      </c>
      <c r="O1307" s="89">
        <v>0</v>
      </c>
      <c r="P1307" s="89">
        <f>+K1307-O1307</f>
        <v>0</v>
      </c>
      <c r="Q1307" s="90" t="str">
        <f>IF(AND($K1307=0,O1307=0),"0.00%",IF($K1307=0,-1,IF(O1307=0,1,($K1307-O1307)/ABS(O1307))))</f>
        <v>0.00%</v>
      </c>
      <c r="R1307" s="91"/>
      <c r="S1307" s="89">
        <v>0</v>
      </c>
      <c r="T1307" s="89">
        <f>+S1307-K1307</f>
        <v>0</v>
      </c>
      <c r="U1307" s="335">
        <f>IF(C1307=0,0,1)+IF(D1307=0,0,1)+IF(E1307=0,0,1)+IF(G1307=0,0,1)+IF(K1307=0,0,1)+IF(L1307=0,0,1)+IF(M1307=0,0,1)+IF(O1307=0,0,1)</f>
        <v>0</v>
      </c>
    </row>
    <row r="1308" spans="1:21" s="81" customFormat="1" ht="15" hidden="1">
      <c r="A1308" s="87" t="s">
        <v>1423</v>
      </c>
      <c r="B1308" s="88" t="s">
        <v>4854</v>
      </c>
      <c r="C1308" s="89">
        <v>0</v>
      </c>
      <c r="D1308" s="89">
        <v>0</v>
      </c>
      <c r="E1308" s="89">
        <f>C1308-D1308</f>
        <v>0</v>
      </c>
      <c r="F1308" s="90" t="str">
        <f>IF(AND($C1308=0,D1308=0),"0.00%",IF($C1308=0,-1,IF(D1308=0,1,($C1308-D1308)/ABS(D1308))))</f>
        <v>0.00%</v>
      </c>
      <c r="G1308" s="89">
        <v>0</v>
      </c>
      <c r="H1308" s="89">
        <f>+C1308-G1308</f>
        <v>0</v>
      </c>
      <c r="I1308" s="90" t="str">
        <f>IF(AND($C1308=0,G1308=0),"0.00%",IF($C1308=0,-1,IF(G1308=0,1,($C1308-G1308)/ABS(G1308))))</f>
        <v>0.00%</v>
      </c>
      <c r="J1308" s="91"/>
      <c r="K1308" s="89">
        <v>0</v>
      </c>
      <c r="L1308" s="89">
        <v>0</v>
      </c>
      <c r="M1308" s="89">
        <f>K1308-L1308</f>
        <v>0</v>
      </c>
      <c r="N1308" s="90" t="str">
        <f>IF(AND($K1308=0,L1308=0),"0.00%",IF($K1308=0,-1,IF(L1308=0,1,($K1308-L1308)/ABS(L1308))))</f>
        <v>0.00%</v>
      </c>
      <c r="O1308" s="89">
        <v>0</v>
      </c>
      <c r="P1308" s="89">
        <f>+K1308-O1308</f>
        <v>0</v>
      </c>
      <c r="Q1308" s="90" t="str">
        <f>IF(AND($K1308=0,O1308=0),"0.00%",IF($K1308=0,-1,IF(O1308=0,1,($K1308-O1308)/ABS(O1308))))</f>
        <v>0.00%</v>
      </c>
      <c r="R1308" s="91"/>
      <c r="S1308" s="89">
        <v>0</v>
      </c>
      <c r="T1308" s="89">
        <f>+S1308-K1308</f>
        <v>0</v>
      </c>
      <c r="U1308" s="335">
        <f>IF(C1308=0,0,1)+IF(D1308=0,0,1)+IF(E1308=0,0,1)+IF(G1308=0,0,1)+IF(K1308=0,0,1)+IF(L1308=0,0,1)+IF(M1308=0,0,1)+IF(O1308=0,0,1)</f>
        <v>0</v>
      </c>
    </row>
    <row r="1309" spans="1:21" s="81" customFormat="1" ht="15" hidden="1">
      <c r="A1309" s="87" t="s">
        <v>1424</v>
      </c>
      <c r="B1309" s="88" t="s">
        <v>4814</v>
      </c>
      <c r="C1309" s="89">
        <v>0</v>
      </c>
      <c r="D1309" s="89">
        <v>0</v>
      </c>
      <c r="E1309" s="89">
        <f>C1309-D1309</f>
        <v>0</v>
      </c>
      <c r="F1309" s="90" t="str">
        <f>IF(AND($C1309=0,D1309=0),"0.00%",IF($C1309=0,-1,IF(D1309=0,1,($C1309-D1309)/ABS(D1309))))</f>
        <v>0.00%</v>
      </c>
      <c r="G1309" s="89">
        <v>0</v>
      </c>
      <c r="H1309" s="89">
        <f>+C1309-G1309</f>
        <v>0</v>
      </c>
      <c r="I1309" s="90" t="str">
        <f>IF(AND($C1309=0,G1309=0),"0.00%",IF($C1309=0,-1,IF(G1309=0,1,($C1309-G1309)/ABS(G1309))))</f>
        <v>0.00%</v>
      </c>
      <c r="J1309" s="91"/>
      <c r="K1309" s="89">
        <v>0</v>
      </c>
      <c r="L1309" s="89">
        <v>0</v>
      </c>
      <c r="M1309" s="89">
        <f>K1309-L1309</f>
        <v>0</v>
      </c>
      <c r="N1309" s="90" t="str">
        <f>IF(AND($K1309=0,L1309=0),"0.00%",IF($K1309=0,-1,IF(L1309=0,1,($K1309-L1309)/ABS(L1309))))</f>
        <v>0.00%</v>
      </c>
      <c r="O1309" s="89">
        <v>0</v>
      </c>
      <c r="P1309" s="89">
        <f>+K1309-O1309</f>
        <v>0</v>
      </c>
      <c r="Q1309" s="90" t="str">
        <f>IF(AND($K1309=0,O1309=0),"0.00%",IF($K1309=0,-1,IF(O1309=0,1,($K1309-O1309)/ABS(O1309))))</f>
        <v>0.00%</v>
      </c>
      <c r="R1309" s="91"/>
      <c r="S1309" s="89">
        <v>0</v>
      </c>
      <c r="T1309" s="89">
        <f>+S1309-K1309</f>
        <v>0</v>
      </c>
      <c r="U1309" s="335">
        <f>IF(C1309=0,0,1)+IF(D1309=0,0,1)+IF(E1309=0,0,1)+IF(G1309=0,0,1)+IF(K1309=0,0,1)+IF(L1309=0,0,1)+IF(M1309=0,0,1)+IF(O1309=0,0,1)</f>
        <v>0</v>
      </c>
    </row>
    <row r="1310" spans="1:21" s="81" customFormat="1" ht="15" hidden="1">
      <c r="A1310" s="87" t="s">
        <v>1425</v>
      </c>
      <c r="B1310" s="88" t="s">
        <v>4822</v>
      </c>
      <c r="C1310" s="89">
        <v>0</v>
      </c>
      <c r="D1310" s="89">
        <v>0</v>
      </c>
      <c r="E1310" s="89">
        <f>C1310-D1310</f>
        <v>0</v>
      </c>
      <c r="F1310" s="90" t="str">
        <f>IF(AND($C1310=0,D1310=0),"0.00%",IF($C1310=0,-1,IF(D1310=0,1,($C1310-D1310)/ABS(D1310))))</f>
        <v>0.00%</v>
      </c>
      <c r="G1310" s="89">
        <v>0</v>
      </c>
      <c r="H1310" s="89">
        <f>+C1310-G1310</f>
        <v>0</v>
      </c>
      <c r="I1310" s="90" t="str">
        <f>IF(AND($C1310=0,G1310=0),"0.00%",IF($C1310=0,-1,IF(G1310=0,1,($C1310-G1310)/ABS(G1310))))</f>
        <v>0.00%</v>
      </c>
      <c r="J1310" s="91"/>
      <c r="K1310" s="89">
        <v>0</v>
      </c>
      <c r="L1310" s="89">
        <v>0</v>
      </c>
      <c r="M1310" s="89">
        <f>K1310-L1310</f>
        <v>0</v>
      </c>
      <c r="N1310" s="90" t="str">
        <f>IF(AND($K1310=0,L1310=0),"0.00%",IF($K1310=0,-1,IF(L1310=0,1,($K1310-L1310)/ABS(L1310))))</f>
        <v>0.00%</v>
      </c>
      <c r="O1310" s="89">
        <v>0</v>
      </c>
      <c r="P1310" s="89">
        <f>+K1310-O1310</f>
        <v>0</v>
      </c>
      <c r="Q1310" s="90" t="str">
        <f>IF(AND($K1310=0,O1310=0),"0.00%",IF($K1310=0,-1,IF(O1310=0,1,($K1310-O1310)/ABS(O1310))))</f>
        <v>0.00%</v>
      </c>
      <c r="R1310" s="91"/>
      <c r="S1310" s="89">
        <v>0</v>
      </c>
      <c r="T1310" s="89">
        <f>+S1310-K1310</f>
        <v>0</v>
      </c>
      <c r="U1310" s="335">
        <f>IF(C1310=0,0,1)+IF(D1310=0,0,1)+IF(E1310=0,0,1)+IF(G1310=0,0,1)+IF(K1310=0,0,1)+IF(L1310=0,0,1)+IF(M1310=0,0,1)+IF(O1310=0,0,1)</f>
        <v>0</v>
      </c>
    </row>
    <row r="1311" spans="1:21" s="81" customFormat="1" ht="15" hidden="1">
      <c r="A1311" s="87" t="s">
        <v>1426</v>
      </c>
      <c r="B1311" s="88" t="s">
        <v>4855</v>
      </c>
      <c r="C1311" s="89">
        <v>0</v>
      </c>
      <c r="D1311" s="89">
        <v>0</v>
      </c>
      <c r="E1311" s="89">
        <f>C1311-D1311</f>
        <v>0</v>
      </c>
      <c r="F1311" s="90" t="str">
        <f>IF(AND($C1311=0,D1311=0),"0.00%",IF($C1311=0,-1,IF(D1311=0,1,($C1311-D1311)/ABS(D1311))))</f>
        <v>0.00%</v>
      </c>
      <c r="G1311" s="89">
        <v>0</v>
      </c>
      <c r="H1311" s="89">
        <f>+C1311-G1311</f>
        <v>0</v>
      </c>
      <c r="I1311" s="90" t="str">
        <f>IF(AND($C1311=0,G1311=0),"0.00%",IF($C1311=0,-1,IF(G1311=0,1,($C1311-G1311)/ABS(G1311))))</f>
        <v>0.00%</v>
      </c>
      <c r="J1311" s="91"/>
      <c r="K1311" s="89">
        <v>0</v>
      </c>
      <c r="L1311" s="89">
        <v>0</v>
      </c>
      <c r="M1311" s="89">
        <f>K1311-L1311</f>
        <v>0</v>
      </c>
      <c r="N1311" s="90" t="str">
        <f>IF(AND($K1311=0,L1311=0),"0.00%",IF($K1311=0,-1,IF(L1311=0,1,($K1311-L1311)/ABS(L1311))))</f>
        <v>0.00%</v>
      </c>
      <c r="O1311" s="89">
        <v>0</v>
      </c>
      <c r="P1311" s="89">
        <f>+K1311-O1311</f>
        <v>0</v>
      </c>
      <c r="Q1311" s="90" t="str">
        <f>IF(AND($K1311=0,O1311=0),"0.00%",IF($K1311=0,-1,IF(O1311=0,1,($K1311-O1311)/ABS(O1311))))</f>
        <v>0.00%</v>
      </c>
      <c r="R1311" s="91"/>
      <c r="S1311" s="89">
        <v>0</v>
      </c>
      <c r="T1311" s="89">
        <f>+S1311-K1311</f>
        <v>0</v>
      </c>
      <c r="U1311" s="335">
        <f>IF(C1311=0,0,1)+IF(D1311=0,0,1)+IF(E1311=0,0,1)+IF(G1311=0,0,1)+IF(K1311=0,0,1)+IF(L1311=0,0,1)+IF(M1311=0,0,1)+IF(O1311=0,0,1)</f>
        <v>0</v>
      </c>
    </row>
    <row r="1312" spans="1:21" s="81" customFormat="1" ht="15" hidden="1">
      <c r="A1312" s="87" t="s">
        <v>1427</v>
      </c>
      <c r="B1312" s="88" t="s">
        <v>4856</v>
      </c>
      <c r="C1312" s="89">
        <v>0</v>
      </c>
      <c r="D1312" s="89">
        <v>0</v>
      </c>
      <c r="E1312" s="89">
        <f>C1312-D1312</f>
        <v>0</v>
      </c>
      <c r="F1312" s="90" t="str">
        <f>IF(AND($C1312=0,D1312=0),"0.00%",IF($C1312=0,-1,IF(D1312=0,1,($C1312-D1312)/ABS(D1312))))</f>
        <v>0.00%</v>
      </c>
      <c r="G1312" s="89">
        <v>0</v>
      </c>
      <c r="H1312" s="89">
        <f>+C1312-G1312</f>
        <v>0</v>
      </c>
      <c r="I1312" s="90" t="str">
        <f>IF(AND($C1312=0,G1312=0),"0.00%",IF($C1312=0,-1,IF(G1312=0,1,($C1312-G1312)/ABS(G1312))))</f>
        <v>0.00%</v>
      </c>
      <c r="J1312" s="91"/>
      <c r="K1312" s="89">
        <v>0</v>
      </c>
      <c r="L1312" s="89">
        <v>0</v>
      </c>
      <c r="M1312" s="89">
        <f>K1312-L1312</f>
        <v>0</v>
      </c>
      <c r="N1312" s="90" t="str">
        <f>IF(AND($K1312=0,L1312=0),"0.00%",IF($K1312=0,-1,IF(L1312=0,1,($K1312-L1312)/ABS(L1312))))</f>
        <v>0.00%</v>
      </c>
      <c r="O1312" s="89">
        <v>0</v>
      </c>
      <c r="P1312" s="89">
        <f>+K1312-O1312</f>
        <v>0</v>
      </c>
      <c r="Q1312" s="90" t="str">
        <f>IF(AND($K1312=0,O1312=0),"0.00%",IF($K1312=0,-1,IF(O1312=0,1,($K1312-O1312)/ABS(O1312))))</f>
        <v>0.00%</v>
      </c>
      <c r="R1312" s="91"/>
      <c r="S1312" s="89">
        <v>0</v>
      </c>
      <c r="T1312" s="89">
        <f>+S1312-K1312</f>
        <v>0</v>
      </c>
      <c r="U1312" s="335">
        <f>IF(C1312=0,0,1)+IF(D1312=0,0,1)+IF(E1312=0,0,1)+IF(G1312=0,0,1)+IF(K1312=0,0,1)+IF(L1312=0,0,1)+IF(M1312=0,0,1)+IF(O1312=0,0,1)</f>
        <v>0</v>
      </c>
    </row>
    <row r="1313" spans="1:21" s="81" customFormat="1" ht="15" hidden="1">
      <c r="A1313" s="87" t="s">
        <v>1428</v>
      </c>
      <c r="B1313" s="88" t="s">
        <v>4857</v>
      </c>
      <c r="C1313" s="89">
        <v>0</v>
      </c>
      <c r="D1313" s="89">
        <v>0</v>
      </c>
      <c r="E1313" s="89">
        <f>C1313-D1313</f>
        <v>0</v>
      </c>
      <c r="F1313" s="90" t="str">
        <f>IF(AND($C1313=0,D1313=0),"0.00%",IF($C1313=0,-1,IF(D1313=0,1,($C1313-D1313)/ABS(D1313))))</f>
        <v>0.00%</v>
      </c>
      <c r="G1313" s="89">
        <v>0</v>
      </c>
      <c r="H1313" s="89">
        <f>+C1313-G1313</f>
        <v>0</v>
      </c>
      <c r="I1313" s="90" t="str">
        <f>IF(AND($C1313=0,G1313=0),"0.00%",IF($C1313=0,-1,IF(G1313=0,1,($C1313-G1313)/ABS(G1313))))</f>
        <v>0.00%</v>
      </c>
      <c r="J1313" s="91"/>
      <c r="K1313" s="89">
        <v>0</v>
      </c>
      <c r="L1313" s="89">
        <v>0</v>
      </c>
      <c r="M1313" s="89">
        <f>K1313-L1313</f>
        <v>0</v>
      </c>
      <c r="N1313" s="90" t="str">
        <f>IF(AND($K1313=0,L1313=0),"0.00%",IF($K1313=0,-1,IF(L1313=0,1,($K1313-L1313)/ABS(L1313))))</f>
        <v>0.00%</v>
      </c>
      <c r="O1313" s="89">
        <v>0</v>
      </c>
      <c r="P1313" s="89">
        <f>+K1313-O1313</f>
        <v>0</v>
      </c>
      <c r="Q1313" s="90" t="str">
        <f>IF(AND($K1313=0,O1313=0),"0.00%",IF($K1313=0,-1,IF(O1313=0,1,($K1313-O1313)/ABS(O1313))))</f>
        <v>0.00%</v>
      </c>
      <c r="R1313" s="91"/>
      <c r="S1313" s="89">
        <v>0</v>
      </c>
      <c r="T1313" s="89">
        <f>+S1313-K1313</f>
        <v>0</v>
      </c>
      <c r="U1313" s="335">
        <f>IF(C1313=0,0,1)+IF(D1313=0,0,1)+IF(E1313=0,0,1)+IF(G1313=0,0,1)+IF(K1313=0,0,1)+IF(L1313=0,0,1)+IF(M1313=0,0,1)+IF(O1313=0,0,1)</f>
        <v>0</v>
      </c>
    </row>
    <row r="1314" spans="1:21" s="81" customFormat="1" ht="15" hidden="1">
      <c r="A1314" s="87" t="s">
        <v>1429</v>
      </c>
      <c r="B1314" s="88" t="s">
        <v>4831</v>
      </c>
      <c r="C1314" s="89">
        <v>0</v>
      </c>
      <c r="D1314" s="89">
        <v>0</v>
      </c>
      <c r="E1314" s="89">
        <f>C1314-D1314</f>
        <v>0</v>
      </c>
      <c r="F1314" s="90" t="str">
        <f>IF(AND($C1314=0,D1314=0),"0.00%",IF($C1314=0,-1,IF(D1314=0,1,($C1314-D1314)/ABS(D1314))))</f>
        <v>0.00%</v>
      </c>
      <c r="G1314" s="89">
        <v>0</v>
      </c>
      <c r="H1314" s="89">
        <f>+C1314-G1314</f>
        <v>0</v>
      </c>
      <c r="I1314" s="90" t="str">
        <f>IF(AND($C1314=0,G1314=0),"0.00%",IF($C1314=0,-1,IF(G1314=0,1,($C1314-G1314)/ABS(G1314))))</f>
        <v>0.00%</v>
      </c>
      <c r="J1314" s="91"/>
      <c r="K1314" s="89">
        <v>0</v>
      </c>
      <c r="L1314" s="89">
        <v>0</v>
      </c>
      <c r="M1314" s="89">
        <f>K1314-L1314</f>
        <v>0</v>
      </c>
      <c r="N1314" s="90" t="str">
        <f>IF(AND($K1314=0,L1314=0),"0.00%",IF($K1314=0,-1,IF(L1314=0,1,($K1314-L1314)/ABS(L1314))))</f>
        <v>0.00%</v>
      </c>
      <c r="O1314" s="89">
        <v>0</v>
      </c>
      <c r="P1314" s="89">
        <f>+K1314-O1314</f>
        <v>0</v>
      </c>
      <c r="Q1314" s="90" t="str">
        <f>IF(AND($K1314=0,O1314=0),"0.00%",IF($K1314=0,-1,IF(O1314=0,1,($K1314-O1314)/ABS(O1314))))</f>
        <v>0.00%</v>
      </c>
      <c r="R1314" s="91"/>
      <c r="S1314" s="89">
        <v>0</v>
      </c>
      <c r="T1314" s="89">
        <f>+S1314-K1314</f>
        <v>0</v>
      </c>
      <c r="U1314" s="335">
        <f>IF(C1314=0,0,1)+IF(D1314=0,0,1)+IF(E1314=0,0,1)+IF(G1314=0,0,1)+IF(K1314=0,0,1)+IF(L1314=0,0,1)+IF(M1314=0,0,1)+IF(O1314=0,0,1)</f>
        <v>0</v>
      </c>
    </row>
    <row r="1315" spans="1:21" s="81" customFormat="1" ht="15" hidden="1">
      <c r="A1315" s="87" t="s">
        <v>1430</v>
      </c>
      <c r="B1315" s="88" t="s">
        <v>4840</v>
      </c>
      <c r="C1315" s="89">
        <v>0</v>
      </c>
      <c r="D1315" s="89">
        <v>0</v>
      </c>
      <c r="E1315" s="89">
        <f>C1315-D1315</f>
        <v>0</v>
      </c>
      <c r="F1315" s="90" t="str">
        <f>IF(AND($C1315=0,D1315=0),"0.00%",IF($C1315=0,-1,IF(D1315=0,1,($C1315-D1315)/ABS(D1315))))</f>
        <v>0.00%</v>
      </c>
      <c r="G1315" s="89">
        <v>0</v>
      </c>
      <c r="H1315" s="89">
        <f>+C1315-G1315</f>
        <v>0</v>
      </c>
      <c r="I1315" s="90" t="str">
        <f>IF(AND($C1315=0,G1315=0),"0.00%",IF($C1315=0,-1,IF(G1315=0,1,($C1315-G1315)/ABS(G1315))))</f>
        <v>0.00%</v>
      </c>
      <c r="J1315" s="91"/>
      <c r="K1315" s="89">
        <v>0</v>
      </c>
      <c r="L1315" s="89">
        <v>0</v>
      </c>
      <c r="M1315" s="89">
        <f>K1315-L1315</f>
        <v>0</v>
      </c>
      <c r="N1315" s="90" t="str">
        <f>IF(AND($K1315=0,L1315=0),"0.00%",IF($K1315=0,-1,IF(L1315=0,1,($K1315-L1315)/ABS(L1315))))</f>
        <v>0.00%</v>
      </c>
      <c r="O1315" s="89">
        <v>0</v>
      </c>
      <c r="P1315" s="89">
        <f>+K1315-O1315</f>
        <v>0</v>
      </c>
      <c r="Q1315" s="90" t="str">
        <f>IF(AND($K1315=0,O1315=0),"0.00%",IF($K1315=0,-1,IF(O1315=0,1,($K1315-O1315)/ABS(O1315))))</f>
        <v>0.00%</v>
      </c>
      <c r="R1315" s="91"/>
      <c r="S1315" s="89">
        <v>0</v>
      </c>
      <c r="T1315" s="89">
        <f>+S1315-K1315</f>
        <v>0</v>
      </c>
      <c r="U1315" s="335">
        <f>IF(C1315=0,0,1)+IF(D1315=0,0,1)+IF(E1315=0,0,1)+IF(G1315=0,0,1)+IF(K1315=0,0,1)+IF(L1315=0,0,1)+IF(M1315=0,0,1)+IF(O1315=0,0,1)</f>
        <v>0</v>
      </c>
    </row>
    <row r="1316" spans="1:21" s="81" customFormat="1" ht="15" hidden="1">
      <c r="A1316" s="87" t="s">
        <v>1431</v>
      </c>
      <c r="B1316" s="88" t="s">
        <v>4858</v>
      </c>
      <c r="C1316" s="89">
        <v>0</v>
      </c>
      <c r="D1316" s="89">
        <v>0</v>
      </c>
      <c r="E1316" s="89">
        <f>C1316-D1316</f>
        <v>0</v>
      </c>
      <c r="F1316" s="90" t="str">
        <f>IF(AND($C1316=0,D1316=0),"0.00%",IF($C1316=0,-1,IF(D1316=0,1,($C1316-D1316)/ABS(D1316))))</f>
        <v>0.00%</v>
      </c>
      <c r="G1316" s="89">
        <v>0</v>
      </c>
      <c r="H1316" s="89">
        <f>+C1316-G1316</f>
        <v>0</v>
      </c>
      <c r="I1316" s="90" t="str">
        <f>IF(AND($C1316=0,G1316=0),"0.00%",IF($C1316=0,-1,IF(G1316=0,1,($C1316-G1316)/ABS(G1316))))</f>
        <v>0.00%</v>
      </c>
      <c r="J1316" s="91"/>
      <c r="K1316" s="89">
        <v>0</v>
      </c>
      <c r="L1316" s="89">
        <v>0</v>
      </c>
      <c r="M1316" s="89">
        <f>K1316-L1316</f>
        <v>0</v>
      </c>
      <c r="N1316" s="90" t="str">
        <f>IF(AND($K1316=0,L1316=0),"0.00%",IF($K1316=0,-1,IF(L1316=0,1,($K1316-L1316)/ABS(L1316))))</f>
        <v>0.00%</v>
      </c>
      <c r="O1316" s="89">
        <v>0</v>
      </c>
      <c r="P1316" s="89">
        <f>+K1316-O1316</f>
        <v>0</v>
      </c>
      <c r="Q1316" s="90" t="str">
        <f>IF(AND($K1316=0,O1316=0),"0.00%",IF($K1316=0,-1,IF(O1316=0,1,($K1316-O1316)/ABS(O1316))))</f>
        <v>0.00%</v>
      </c>
      <c r="R1316" s="91"/>
      <c r="S1316" s="89">
        <v>0</v>
      </c>
      <c r="T1316" s="89">
        <f>+S1316-K1316</f>
        <v>0</v>
      </c>
      <c r="U1316" s="335">
        <f>IF(C1316=0,0,1)+IF(D1316=0,0,1)+IF(E1316=0,0,1)+IF(G1316=0,0,1)+IF(K1316=0,0,1)+IF(L1316=0,0,1)+IF(M1316=0,0,1)+IF(O1316=0,0,1)</f>
        <v>0</v>
      </c>
    </row>
    <row r="1317" spans="1:21" s="81" customFormat="1" ht="15" hidden="1">
      <c r="A1317" s="87" t="s">
        <v>1432</v>
      </c>
      <c r="B1317" s="88" t="s">
        <v>4859</v>
      </c>
      <c r="C1317" s="89">
        <v>0</v>
      </c>
      <c r="D1317" s="89">
        <v>0</v>
      </c>
      <c r="E1317" s="89">
        <f>C1317-D1317</f>
        <v>0</v>
      </c>
      <c r="F1317" s="90" t="str">
        <f>IF(AND($C1317=0,D1317=0),"0.00%",IF($C1317=0,-1,IF(D1317=0,1,($C1317-D1317)/ABS(D1317))))</f>
        <v>0.00%</v>
      </c>
      <c r="G1317" s="89">
        <v>0</v>
      </c>
      <c r="H1317" s="89">
        <f>+C1317-G1317</f>
        <v>0</v>
      </c>
      <c r="I1317" s="90" t="str">
        <f>IF(AND($C1317=0,G1317=0),"0.00%",IF($C1317=0,-1,IF(G1317=0,1,($C1317-G1317)/ABS(G1317))))</f>
        <v>0.00%</v>
      </c>
      <c r="J1317" s="91"/>
      <c r="K1317" s="89">
        <v>0</v>
      </c>
      <c r="L1317" s="89">
        <v>0</v>
      </c>
      <c r="M1317" s="89">
        <f>K1317-L1317</f>
        <v>0</v>
      </c>
      <c r="N1317" s="90" t="str">
        <f>IF(AND($K1317=0,L1317=0),"0.00%",IF($K1317=0,-1,IF(L1317=0,1,($K1317-L1317)/ABS(L1317))))</f>
        <v>0.00%</v>
      </c>
      <c r="O1317" s="89">
        <v>0</v>
      </c>
      <c r="P1317" s="89">
        <f>+K1317-O1317</f>
        <v>0</v>
      </c>
      <c r="Q1317" s="90" t="str">
        <f>IF(AND($K1317=0,O1317=0),"0.00%",IF($K1317=0,-1,IF(O1317=0,1,($K1317-O1317)/ABS(O1317))))</f>
        <v>0.00%</v>
      </c>
      <c r="R1317" s="91"/>
      <c r="S1317" s="89">
        <v>0</v>
      </c>
      <c r="T1317" s="89">
        <f>+S1317-K1317</f>
        <v>0</v>
      </c>
      <c r="U1317" s="335">
        <f>IF(C1317=0,0,1)+IF(D1317=0,0,1)+IF(E1317=0,0,1)+IF(G1317=0,0,1)+IF(K1317=0,0,1)+IF(L1317=0,0,1)+IF(M1317=0,0,1)+IF(O1317=0,0,1)</f>
        <v>0</v>
      </c>
    </row>
    <row r="1318" spans="1:21" s="81" customFormat="1" ht="15" hidden="1">
      <c r="A1318" s="87" t="s">
        <v>1433</v>
      </c>
      <c r="B1318" s="88" t="s">
        <v>4860</v>
      </c>
      <c r="C1318" s="89">
        <v>0</v>
      </c>
      <c r="D1318" s="89">
        <v>0</v>
      </c>
      <c r="E1318" s="89">
        <f>C1318-D1318</f>
        <v>0</v>
      </c>
      <c r="F1318" s="90" t="str">
        <f>IF(AND($C1318=0,D1318=0),"0.00%",IF($C1318=0,-1,IF(D1318=0,1,($C1318-D1318)/ABS(D1318))))</f>
        <v>0.00%</v>
      </c>
      <c r="G1318" s="89">
        <v>0</v>
      </c>
      <c r="H1318" s="89">
        <f>+C1318-G1318</f>
        <v>0</v>
      </c>
      <c r="I1318" s="90" t="str">
        <f>IF(AND($C1318=0,G1318=0),"0.00%",IF($C1318=0,-1,IF(G1318=0,1,($C1318-G1318)/ABS(G1318))))</f>
        <v>0.00%</v>
      </c>
      <c r="J1318" s="91"/>
      <c r="K1318" s="89">
        <v>0</v>
      </c>
      <c r="L1318" s="89">
        <v>0</v>
      </c>
      <c r="M1318" s="89">
        <f>K1318-L1318</f>
        <v>0</v>
      </c>
      <c r="N1318" s="90" t="str">
        <f>IF(AND($K1318=0,L1318=0),"0.00%",IF($K1318=0,-1,IF(L1318=0,1,($K1318-L1318)/ABS(L1318))))</f>
        <v>0.00%</v>
      </c>
      <c r="O1318" s="89">
        <v>0</v>
      </c>
      <c r="P1318" s="89">
        <f>+K1318-O1318</f>
        <v>0</v>
      </c>
      <c r="Q1318" s="90" t="str">
        <f>IF(AND($K1318=0,O1318=0),"0.00%",IF($K1318=0,-1,IF(O1318=0,1,($K1318-O1318)/ABS(O1318))))</f>
        <v>0.00%</v>
      </c>
      <c r="R1318" s="91"/>
      <c r="S1318" s="89">
        <v>0</v>
      </c>
      <c r="T1318" s="89">
        <f>+S1318-K1318</f>
        <v>0</v>
      </c>
      <c r="U1318" s="335">
        <f>IF(C1318=0,0,1)+IF(D1318=0,0,1)+IF(E1318=0,0,1)+IF(G1318=0,0,1)+IF(K1318=0,0,1)+IF(L1318=0,0,1)+IF(M1318=0,0,1)+IF(O1318=0,0,1)</f>
        <v>0</v>
      </c>
    </row>
    <row r="1319" spans="1:21" s="81" customFormat="1" ht="15" hidden="1">
      <c r="A1319" s="87" t="s">
        <v>1434</v>
      </c>
      <c r="B1319" s="88" t="s">
        <v>4795</v>
      </c>
      <c r="C1319" s="89">
        <v>0</v>
      </c>
      <c r="D1319" s="89">
        <v>0</v>
      </c>
      <c r="E1319" s="89">
        <f>C1319-D1319</f>
        <v>0</v>
      </c>
      <c r="F1319" s="90" t="str">
        <f>IF(AND($C1319=0,D1319=0),"0.00%",IF($C1319=0,-1,IF(D1319=0,1,($C1319-D1319)/ABS(D1319))))</f>
        <v>0.00%</v>
      </c>
      <c r="G1319" s="89">
        <v>0</v>
      </c>
      <c r="H1319" s="89">
        <f>+C1319-G1319</f>
        <v>0</v>
      </c>
      <c r="I1319" s="90" t="str">
        <f>IF(AND($C1319=0,G1319=0),"0.00%",IF($C1319=0,-1,IF(G1319=0,1,($C1319-G1319)/ABS(G1319))))</f>
        <v>0.00%</v>
      </c>
      <c r="J1319" s="91"/>
      <c r="K1319" s="89">
        <v>0</v>
      </c>
      <c r="L1319" s="89">
        <v>0</v>
      </c>
      <c r="M1319" s="89">
        <f>K1319-L1319</f>
        <v>0</v>
      </c>
      <c r="N1319" s="90" t="str">
        <f>IF(AND($K1319=0,L1319=0),"0.00%",IF($K1319=0,-1,IF(L1319=0,1,($K1319-L1319)/ABS(L1319))))</f>
        <v>0.00%</v>
      </c>
      <c r="O1319" s="89">
        <v>0</v>
      </c>
      <c r="P1319" s="89">
        <f>+K1319-O1319</f>
        <v>0</v>
      </c>
      <c r="Q1319" s="90" t="str">
        <f>IF(AND($K1319=0,O1319=0),"0.00%",IF($K1319=0,-1,IF(O1319=0,1,($K1319-O1319)/ABS(O1319))))</f>
        <v>0.00%</v>
      </c>
      <c r="R1319" s="91"/>
      <c r="S1319" s="89">
        <v>0</v>
      </c>
      <c r="T1319" s="89">
        <f>+S1319-K1319</f>
        <v>0</v>
      </c>
      <c r="U1319" s="335">
        <f>IF(C1319=0,0,1)+IF(D1319=0,0,1)+IF(E1319=0,0,1)+IF(G1319=0,0,1)+IF(K1319=0,0,1)+IF(L1319=0,0,1)+IF(M1319=0,0,1)+IF(O1319=0,0,1)</f>
        <v>0</v>
      </c>
    </row>
    <row r="1320" spans="1:21" s="81" customFormat="1" ht="15" hidden="1">
      <c r="A1320" s="87" t="s">
        <v>1435</v>
      </c>
      <c r="B1320" s="88" t="s">
        <v>4797</v>
      </c>
      <c r="C1320" s="89">
        <v>0</v>
      </c>
      <c r="D1320" s="89">
        <v>0</v>
      </c>
      <c r="E1320" s="89">
        <f>C1320-D1320</f>
        <v>0</v>
      </c>
      <c r="F1320" s="90" t="str">
        <f>IF(AND($C1320=0,D1320=0),"0.00%",IF($C1320=0,-1,IF(D1320=0,1,($C1320-D1320)/ABS(D1320))))</f>
        <v>0.00%</v>
      </c>
      <c r="G1320" s="89">
        <v>0</v>
      </c>
      <c r="H1320" s="89">
        <f>+C1320-G1320</f>
        <v>0</v>
      </c>
      <c r="I1320" s="90" t="str">
        <f>IF(AND($C1320=0,G1320=0),"0.00%",IF($C1320=0,-1,IF(G1320=0,1,($C1320-G1320)/ABS(G1320))))</f>
        <v>0.00%</v>
      </c>
      <c r="J1320" s="91"/>
      <c r="K1320" s="89">
        <v>0</v>
      </c>
      <c r="L1320" s="89">
        <v>0</v>
      </c>
      <c r="M1320" s="89">
        <f>K1320-L1320</f>
        <v>0</v>
      </c>
      <c r="N1320" s="90" t="str">
        <f>IF(AND($K1320=0,L1320=0),"0.00%",IF($K1320=0,-1,IF(L1320=0,1,($K1320-L1320)/ABS(L1320))))</f>
        <v>0.00%</v>
      </c>
      <c r="O1320" s="89">
        <v>0</v>
      </c>
      <c r="P1320" s="89">
        <f>+K1320-O1320</f>
        <v>0</v>
      </c>
      <c r="Q1320" s="90" t="str">
        <f>IF(AND($K1320=0,O1320=0),"0.00%",IF($K1320=0,-1,IF(O1320=0,1,($K1320-O1320)/ABS(O1320))))</f>
        <v>0.00%</v>
      </c>
      <c r="R1320" s="91"/>
      <c r="S1320" s="89">
        <v>0</v>
      </c>
      <c r="T1320" s="89">
        <f>+S1320-K1320</f>
        <v>0</v>
      </c>
      <c r="U1320" s="335">
        <f>IF(C1320=0,0,1)+IF(D1320=0,0,1)+IF(E1320=0,0,1)+IF(G1320=0,0,1)+IF(K1320=0,0,1)+IF(L1320=0,0,1)+IF(M1320=0,0,1)+IF(O1320=0,0,1)</f>
        <v>0</v>
      </c>
    </row>
    <row r="1321" spans="1:21" s="81" customFormat="1" ht="15" hidden="1">
      <c r="A1321" s="87" t="s">
        <v>1436</v>
      </c>
      <c r="B1321" s="88" t="s">
        <v>4802</v>
      </c>
      <c r="C1321" s="89">
        <v>0</v>
      </c>
      <c r="D1321" s="89">
        <v>0</v>
      </c>
      <c r="E1321" s="89">
        <f>C1321-D1321</f>
        <v>0</v>
      </c>
      <c r="F1321" s="90" t="str">
        <f>IF(AND($C1321=0,D1321=0),"0.00%",IF($C1321=0,-1,IF(D1321=0,1,($C1321-D1321)/ABS(D1321))))</f>
        <v>0.00%</v>
      </c>
      <c r="G1321" s="89">
        <v>0</v>
      </c>
      <c r="H1321" s="89">
        <f>+C1321-G1321</f>
        <v>0</v>
      </c>
      <c r="I1321" s="90" t="str">
        <f>IF(AND($C1321=0,G1321=0),"0.00%",IF($C1321=0,-1,IF(G1321=0,1,($C1321-G1321)/ABS(G1321))))</f>
        <v>0.00%</v>
      </c>
      <c r="J1321" s="91"/>
      <c r="K1321" s="89">
        <v>0</v>
      </c>
      <c r="L1321" s="89">
        <v>0</v>
      </c>
      <c r="M1321" s="89">
        <f>K1321-L1321</f>
        <v>0</v>
      </c>
      <c r="N1321" s="90" t="str">
        <f>IF(AND($K1321=0,L1321=0),"0.00%",IF($K1321=0,-1,IF(L1321=0,1,($K1321-L1321)/ABS(L1321))))</f>
        <v>0.00%</v>
      </c>
      <c r="O1321" s="89">
        <v>0</v>
      </c>
      <c r="P1321" s="89">
        <f>+K1321-O1321</f>
        <v>0</v>
      </c>
      <c r="Q1321" s="90" t="str">
        <f>IF(AND($K1321=0,O1321=0),"0.00%",IF($K1321=0,-1,IF(O1321=0,1,($K1321-O1321)/ABS(O1321))))</f>
        <v>0.00%</v>
      </c>
      <c r="R1321" s="91"/>
      <c r="S1321" s="89">
        <v>0</v>
      </c>
      <c r="T1321" s="89">
        <f>+S1321-K1321</f>
        <v>0</v>
      </c>
      <c r="U1321" s="335">
        <f>IF(C1321=0,0,1)+IF(D1321=0,0,1)+IF(E1321=0,0,1)+IF(G1321=0,0,1)+IF(K1321=0,0,1)+IF(L1321=0,0,1)+IF(M1321=0,0,1)+IF(O1321=0,0,1)</f>
        <v>0</v>
      </c>
    </row>
    <row r="1322" spans="1:21" s="81" customFormat="1" ht="15" hidden="1">
      <c r="A1322" s="87" t="s">
        <v>1437</v>
      </c>
      <c r="B1322" s="88" t="s">
        <v>4804</v>
      </c>
      <c r="C1322" s="89">
        <v>0</v>
      </c>
      <c r="D1322" s="89">
        <v>0</v>
      </c>
      <c r="E1322" s="89">
        <f>C1322-D1322</f>
        <v>0</v>
      </c>
      <c r="F1322" s="90" t="str">
        <f>IF(AND($C1322=0,D1322=0),"0.00%",IF($C1322=0,-1,IF(D1322=0,1,($C1322-D1322)/ABS(D1322))))</f>
        <v>0.00%</v>
      </c>
      <c r="G1322" s="89">
        <v>0</v>
      </c>
      <c r="H1322" s="89">
        <f>+C1322-G1322</f>
        <v>0</v>
      </c>
      <c r="I1322" s="90" t="str">
        <f>IF(AND($C1322=0,G1322=0),"0.00%",IF($C1322=0,-1,IF(G1322=0,1,($C1322-G1322)/ABS(G1322))))</f>
        <v>0.00%</v>
      </c>
      <c r="J1322" s="91"/>
      <c r="K1322" s="89">
        <v>0</v>
      </c>
      <c r="L1322" s="89">
        <v>0</v>
      </c>
      <c r="M1322" s="89">
        <f>K1322-L1322</f>
        <v>0</v>
      </c>
      <c r="N1322" s="90" t="str">
        <f>IF(AND($K1322=0,L1322=0),"0.00%",IF($K1322=0,-1,IF(L1322=0,1,($K1322-L1322)/ABS(L1322))))</f>
        <v>0.00%</v>
      </c>
      <c r="O1322" s="89">
        <v>0</v>
      </c>
      <c r="P1322" s="89">
        <f>+K1322-O1322</f>
        <v>0</v>
      </c>
      <c r="Q1322" s="90" t="str">
        <f>IF(AND($K1322=0,O1322=0),"0.00%",IF($K1322=0,-1,IF(O1322=0,1,($K1322-O1322)/ABS(O1322))))</f>
        <v>0.00%</v>
      </c>
      <c r="R1322" s="91"/>
      <c r="S1322" s="89">
        <v>0</v>
      </c>
      <c r="T1322" s="89">
        <f>+S1322-K1322</f>
        <v>0</v>
      </c>
      <c r="U1322" s="335">
        <f>IF(C1322=0,0,1)+IF(D1322=0,0,1)+IF(E1322=0,0,1)+IF(G1322=0,0,1)+IF(K1322=0,0,1)+IF(L1322=0,0,1)+IF(M1322=0,0,1)+IF(O1322=0,0,1)</f>
        <v>0</v>
      </c>
    </row>
    <row r="1323" spans="1:21" s="81" customFormat="1" ht="15" hidden="1">
      <c r="A1323" s="87" t="s">
        <v>1438</v>
      </c>
      <c r="B1323" s="88" t="s">
        <v>4818</v>
      </c>
      <c r="C1323" s="89">
        <v>0</v>
      </c>
      <c r="D1323" s="89">
        <v>0</v>
      </c>
      <c r="E1323" s="89">
        <f>C1323-D1323</f>
        <v>0</v>
      </c>
      <c r="F1323" s="90" t="str">
        <f>IF(AND($C1323=0,D1323=0),"0.00%",IF($C1323=0,-1,IF(D1323=0,1,($C1323-D1323)/ABS(D1323))))</f>
        <v>0.00%</v>
      </c>
      <c r="G1323" s="89">
        <v>0</v>
      </c>
      <c r="H1323" s="89">
        <f>+C1323-G1323</f>
        <v>0</v>
      </c>
      <c r="I1323" s="90" t="str">
        <f>IF(AND($C1323=0,G1323=0),"0.00%",IF($C1323=0,-1,IF(G1323=0,1,($C1323-G1323)/ABS(G1323))))</f>
        <v>0.00%</v>
      </c>
      <c r="J1323" s="91"/>
      <c r="K1323" s="89">
        <v>0</v>
      </c>
      <c r="L1323" s="89">
        <v>0</v>
      </c>
      <c r="M1323" s="89">
        <f>K1323-L1323</f>
        <v>0</v>
      </c>
      <c r="N1323" s="90" t="str">
        <f>IF(AND($K1323=0,L1323=0),"0.00%",IF($K1323=0,-1,IF(L1323=0,1,($K1323-L1323)/ABS(L1323))))</f>
        <v>0.00%</v>
      </c>
      <c r="O1323" s="89">
        <v>0</v>
      </c>
      <c r="P1323" s="89">
        <f>+K1323-O1323</f>
        <v>0</v>
      </c>
      <c r="Q1323" s="90" t="str">
        <f>IF(AND($K1323=0,O1323=0),"0.00%",IF($K1323=0,-1,IF(O1323=0,1,($K1323-O1323)/ABS(O1323))))</f>
        <v>0.00%</v>
      </c>
      <c r="R1323" s="91"/>
      <c r="S1323" s="89">
        <v>0</v>
      </c>
      <c r="T1323" s="89">
        <f>+S1323-K1323</f>
        <v>0</v>
      </c>
      <c r="U1323" s="335">
        <f>IF(C1323=0,0,1)+IF(D1323=0,0,1)+IF(E1323=0,0,1)+IF(G1323=0,0,1)+IF(K1323=0,0,1)+IF(L1323=0,0,1)+IF(M1323=0,0,1)+IF(O1323=0,0,1)</f>
        <v>0</v>
      </c>
    </row>
    <row r="1324" spans="1:21" s="81" customFormat="1" ht="15" hidden="1">
      <c r="A1324" s="87" t="s">
        <v>1439</v>
      </c>
      <c r="B1324" s="88" t="s">
        <v>4834</v>
      </c>
      <c r="C1324" s="89">
        <v>0</v>
      </c>
      <c r="D1324" s="89">
        <v>0</v>
      </c>
      <c r="E1324" s="89">
        <f>C1324-D1324</f>
        <v>0</v>
      </c>
      <c r="F1324" s="90" t="str">
        <f>IF(AND($C1324=0,D1324=0),"0.00%",IF($C1324=0,-1,IF(D1324=0,1,($C1324-D1324)/ABS(D1324))))</f>
        <v>0.00%</v>
      </c>
      <c r="G1324" s="89">
        <v>0</v>
      </c>
      <c r="H1324" s="89">
        <f>+C1324-G1324</f>
        <v>0</v>
      </c>
      <c r="I1324" s="90" t="str">
        <f>IF(AND($C1324=0,G1324=0),"0.00%",IF($C1324=0,-1,IF(G1324=0,1,($C1324-G1324)/ABS(G1324))))</f>
        <v>0.00%</v>
      </c>
      <c r="J1324" s="91"/>
      <c r="K1324" s="89">
        <v>0</v>
      </c>
      <c r="L1324" s="89">
        <v>0</v>
      </c>
      <c r="M1324" s="89">
        <f>K1324-L1324</f>
        <v>0</v>
      </c>
      <c r="N1324" s="90" t="str">
        <f>IF(AND($K1324=0,L1324=0),"0.00%",IF($K1324=0,-1,IF(L1324=0,1,($K1324-L1324)/ABS(L1324))))</f>
        <v>0.00%</v>
      </c>
      <c r="O1324" s="89">
        <v>0</v>
      </c>
      <c r="P1324" s="89">
        <f>+K1324-O1324</f>
        <v>0</v>
      </c>
      <c r="Q1324" s="90" t="str">
        <f>IF(AND($K1324=0,O1324=0),"0.00%",IF($K1324=0,-1,IF(O1324=0,1,($K1324-O1324)/ABS(O1324))))</f>
        <v>0.00%</v>
      </c>
      <c r="R1324" s="91"/>
      <c r="S1324" s="89">
        <v>0</v>
      </c>
      <c r="T1324" s="89">
        <f>+S1324-K1324</f>
        <v>0</v>
      </c>
      <c r="U1324" s="335">
        <f>IF(C1324=0,0,1)+IF(D1324=0,0,1)+IF(E1324=0,0,1)+IF(G1324=0,0,1)+IF(K1324=0,0,1)+IF(L1324=0,0,1)+IF(M1324=0,0,1)+IF(O1324=0,0,1)</f>
        <v>0</v>
      </c>
    </row>
    <row r="1325" spans="1:21" s="81" customFormat="1" ht="15" hidden="1">
      <c r="A1325" s="87" t="s">
        <v>1440</v>
      </c>
      <c r="B1325" s="88" t="s">
        <v>4805</v>
      </c>
      <c r="C1325" s="89">
        <v>0</v>
      </c>
      <c r="D1325" s="89">
        <v>0</v>
      </c>
      <c r="E1325" s="89">
        <f>C1325-D1325</f>
        <v>0</v>
      </c>
      <c r="F1325" s="90" t="str">
        <f>IF(AND($C1325=0,D1325=0),"0.00%",IF($C1325=0,-1,IF(D1325=0,1,($C1325-D1325)/ABS(D1325))))</f>
        <v>0.00%</v>
      </c>
      <c r="G1325" s="89">
        <v>0</v>
      </c>
      <c r="H1325" s="89">
        <f>+C1325-G1325</f>
        <v>0</v>
      </c>
      <c r="I1325" s="90" t="str">
        <f>IF(AND($C1325=0,G1325=0),"0.00%",IF($C1325=0,-1,IF(G1325=0,1,($C1325-G1325)/ABS(G1325))))</f>
        <v>0.00%</v>
      </c>
      <c r="J1325" s="91"/>
      <c r="K1325" s="89">
        <v>0</v>
      </c>
      <c r="L1325" s="89">
        <v>0</v>
      </c>
      <c r="M1325" s="89">
        <f>K1325-L1325</f>
        <v>0</v>
      </c>
      <c r="N1325" s="90" t="str">
        <f>IF(AND($K1325=0,L1325=0),"0.00%",IF($K1325=0,-1,IF(L1325=0,1,($K1325-L1325)/ABS(L1325))))</f>
        <v>0.00%</v>
      </c>
      <c r="O1325" s="89">
        <v>0</v>
      </c>
      <c r="P1325" s="89">
        <f>+K1325-O1325</f>
        <v>0</v>
      </c>
      <c r="Q1325" s="90" t="str">
        <f>IF(AND($K1325=0,O1325=0),"0.00%",IF($K1325=0,-1,IF(O1325=0,1,($K1325-O1325)/ABS(O1325))))</f>
        <v>0.00%</v>
      </c>
      <c r="R1325" s="91"/>
      <c r="S1325" s="89">
        <v>0</v>
      </c>
      <c r="T1325" s="89">
        <f>+S1325-K1325</f>
        <v>0</v>
      </c>
      <c r="U1325" s="335">
        <f>IF(C1325=0,0,1)+IF(D1325=0,0,1)+IF(E1325=0,0,1)+IF(G1325=0,0,1)+IF(K1325=0,0,1)+IF(L1325=0,0,1)+IF(M1325=0,0,1)+IF(O1325=0,0,1)</f>
        <v>0</v>
      </c>
    </row>
    <row r="1326" spans="1:21" s="81" customFormat="1" ht="15" hidden="1">
      <c r="A1326" s="87" t="s">
        <v>1441</v>
      </c>
      <c r="B1326" s="88" t="s">
        <v>4811</v>
      </c>
      <c r="C1326" s="89">
        <v>0</v>
      </c>
      <c r="D1326" s="89">
        <v>0</v>
      </c>
      <c r="E1326" s="89">
        <f>C1326-D1326</f>
        <v>0</v>
      </c>
      <c r="F1326" s="90" t="str">
        <f>IF(AND($C1326=0,D1326=0),"0.00%",IF($C1326=0,-1,IF(D1326=0,1,($C1326-D1326)/ABS(D1326))))</f>
        <v>0.00%</v>
      </c>
      <c r="G1326" s="89">
        <v>0</v>
      </c>
      <c r="H1326" s="89">
        <f>+C1326-G1326</f>
        <v>0</v>
      </c>
      <c r="I1326" s="90" t="str">
        <f>IF(AND($C1326=0,G1326=0),"0.00%",IF($C1326=0,-1,IF(G1326=0,1,($C1326-G1326)/ABS(G1326))))</f>
        <v>0.00%</v>
      </c>
      <c r="J1326" s="91"/>
      <c r="K1326" s="89">
        <v>0</v>
      </c>
      <c r="L1326" s="89">
        <v>0</v>
      </c>
      <c r="M1326" s="89">
        <f>K1326-L1326</f>
        <v>0</v>
      </c>
      <c r="N1326" s="90" t="str">
        <f>IF(AND($K1326=0,L1326=0),"0.00%",IF($K1326=0,-1,IF(L1326=0,1,($K1326-L1326)/ABS(L1326))))</f>
        <v>0.00%</v>
      </c>
      <c r="O1326" s="89">
        <v>0</v>
      </c>
      <c r="P1326" s="89">
        <f>+K1326-O1326</f>
        <v>0</v>
      </c>
      <c r="Q1326" s="90" t="str">
        <f>IF(AND($K1326=0,O1326=0),"0.00%",IF($K1326=0,-1,IF(O1326=0,1,($K1326-O1326)/ABS(O1326))))</f>
        <v>0.00%</v>
      </c>
      <c r="R1326" s="91"/>
      <c r="S1326" s="89">
        <v>0</v>
      </c>
      <c r="T1326" s="89">
        <f>+S1326-K1326</f>
        <v>0</v>
      </c>
      <c r="U1326" s="335">
        <f>IF(C1326=0,0,1)+IF(D1326=0,0,1)+IF(E1326=0,0,1)+IF(G1326=0,0,1)+IF(K1326=0,0,1)+IF(L1326=0,0,1)+IF(M1326=0,0,1)+IF(O1326=0,0,1)</f>
        <v>0</v>
      </c>
    </row>
    <row r="1327" spans="1:21" s="81" customFormat="1" ht="15" hidden="1">
      <c r="A1327" s="87" t="s">
        <v>1442</v>
      </c>
      <c r="B1327" s="88" t="s">
        <v>4794</v>
      </c>
      <c r="C1327" s="89">
        <v>0</v>
      </c>
      <c r="D1327" s="89">
        <v>0</v>
      </c>
      <c r="E1327" s="89">
        <f>C1327-D1327</f>
        <v>0</v>
      </c>
      <c r="F1327" s="90" t="str">
        <f>IF(AND($C1327=0,D1327=0),"0.00%",IF($C1327=0,-1,IF(D1327=0,1,($C1327-D1327)/ABS(D1327))))</f>
        <v>0.00%</v>
      </c>
      <c r="G1327" s="89">
        <v>0</v>
      </c>
      <c r="H1327" s="89">
        <f>+C1327-G1327</f>
        <v>0</v>
      </c>
      <c r="I1327" s="90" t="str">
        <f>IF(AND($C1327=0,G1327=0),"0.00%",IF($C1327=0,-1,IF(G1327=0,1,($C1327-G1327)/ABS(G1327))))</f>
        <v>0.00%</v>
      </c>
      <c r="J1327" s="91"/>
      <c r="K1327" s="89">
        <v>0</v>
      </c>
      <c r="L1327" s="89">
        <v>0</v>
      </c>
      <c r="M1327" s="89">
        <f>K1327-L1327</f>
        <v>0</v>
      </c>
      <c r="N1327" s="90" t="str">
        <f>IF(AND($K1327=0,L1327=0),"0.00%",IF($K1327=0,-1,IF(L1327=0,1,($K1327-L1327)/ABS(L1327))))</f>
        <v>0.00%</v>
      </c>
      <c r="O1327" s="89">
        <v>0</v>
      </c>
      <c r="P1327" s="89">
        <f>+K1327-O1327</f>
        <v>0</v>
      </c>
      <c r="Q1327" s="90" t="str">
        <f>IF(AND($K1327=0,O1327=0),"0.00%",IF($K1327=0,-1,IF(O1327=0,1,($K1327-O1327)/ABS(O1327))))</f>
        <v>0.00%</v>
      </c>
      <c r="R1327" s="91"/>
      <c r="S1327" s="89">
        <v>0</v>
      </c>
      <c r="T1327" s="89">
        <f>+S1327-K1327</f>
        <v>0</v>
      </c>
      <c r="U1327" s="335">
        <f>IF(C1327=0,0,1)+IF(D1327=0,0,1)+IF(E1327=0,0,1)+IF(G1327=0,0,1)+IF(K1327=0,0,1)+IF(L1327=0,0,1)+IF(M1327=0,0,1)+IF(O1327=0,0,1)</f>
        <v>0</v>
      </c>
    </row>
    <row r="1328" spans="1:21" s="81" customFormat="1" ht="15" hidden="1">
      <c r="A1328" s="87" t="s">
        <v>1443</v>
      </c>
      <c r="B1328" s="88" t="s">
        <v>4833</v>
      </c>
      <c r="C1328" s="89">
        <v>0</v>
      </c>
      <c r="D1328" s="89">
        <v>0</v>
      </c>
      <c r="E1328" s="89">
        <f>C1328-D1328</f>
        <v>0</v>
      </c>
      <c r="F1328" s="90" t="str">
        <f>IF(AND($C1328=0,D1328=0),"0.00%",IF($C1328=0,-1,IF(D1328=0,1,($C1328-D1328)/ABS(D1328))))</f>
        <v>0.00%</v>
      </c>
      <c r="G1328" s="89">
        <v>0</v>
      </c>
      <c r="H1328" s="89">
        <f>+C1328-G1328</f>
        <v>0</v>
      </c>
      <c r="I1328" s="90" t="str">
        <f>IF(AND($C1328=0,G1328=0),"0.00%",IF($C1328=0,-1,IF(G1328=0,1,($C1328-G1328)/ABS(G1328))))</f>
        <v>0.00%</v>
      </c>
      <c r="J1328" s="91"/>
      <c r="K1328" s="89">
        <v>0</v>
      </c>
      <c r="L1328" s="89">
        <v>0</v>
      </c>
      <c r="M1328" s="89">
        <f>K1328-L1328</f>
        <v>0</v>
      </c>
      <c r="N1328" s="90" t="str">
        <f>IF(AND($K1328=0,L1328=0),"0.00%",IF($K1328=0,-1,IF(L1328=0,1,($K1328-L1328)/ABS(L1328))))</f>
        <v>0.00%</v>
      </c>
      <c r="O1328" s="89">
        <v>0</v>
      </c>
      <c r="P1328" s="89">
        <f>+K1328-O1328</f>
        <v>0</v>
      </c>
      <c r="Q1328" s="90" t="str">
        <f>IF(AND($K1328=0,O1328=0),"0.00%",IF($K1328=0,-1,IF(O1328=0,1,($K1328-O1328)/ABS(O1328))))</f>
        <v>0.00%</v>
      </c>
      <c r="R1328" s="91"/>
      <c r="S1328" s="89">
        <v>0</v>
      </c>
      <c r="T1328" s="89">
        <f>+S1328-K1328</f>
        <v>0</v>
      </c>
      <c r="U1328" s="335">
        <f>IF(C1328=0,0,1)+IF(D1328=0,0,1)+IF(E1328=0,0,1)+IF(G1328=0,0,1)+IF(K1328=0,0,1)+IF(L1328=0,0,1)+IF(M1328=0,0,1)+IF(O1328=0,0,1)</f>
        <v>0</v>
      </c>
    </row>
    <row r="1329" spans="1:21" s="81" customFormat="1" ht="15" hidden="1">
      <c r="A1329" s="87" t="s">
        <v>1444</v>
      </c>
      <c r="B1329" s="88" t="s">
        <v>4809</v>
      </c>
      <c r="C1329" s="89">
        <v>0</v>
      </c>
      <c r="D1329" s="89">
        <v>0</v>
      </c>
      <c r="E1329" s="89">
        <f>C1329-D1329</f>
        <v>0</v>
      </c>
      <c r="F1329" s="90" t="str">
        <f>IF(AND($C1329=0,D1329=0),"0.00%",IF($C1329=0,-1,IF(D1329=0,1,($C1329-D1329)/ABS(D1329))))</f>
        <v>0.00%</v>
      </c>
      <c r="G1329" s="89">
        <v>0</v>
      </c>
      <c r="H1329" s="89">
        <f>+C1329-G1329</f>
        <v>0</v>
      </c>
      <c r="I1329" s="90" t="str">
        <f>IF(AND($C1329=0,G1329=0),"0.00%",IF($C1329=0,-1,IF(G1329=0,1,($C1329-G1329)/ABS(G1329))))</f>
        <v>0.00%</v>
      </c>
      <c r="J1329" s="91"/>
      <c r="K1329" s="89">
        <v>0</v>
      </c>
      <c r="L1329" s="89">
        <v>0</v>
      </c>
      <c r="M1329" s="89">
        <f>K1329-L1329</f>
        <v>0</v>
      </c>
      <c r="N1329" s="90" t="str">
        <f>IF(AND($K1329=0,L1329=0),"0.00%",IF($K1329=0,-1,IF(L1329=0,1,($K1329-L1329)/ABS(L1329))))</f>
        <v>0.00%</v>
      </c>
      <c r="O1329" s="89">
        <v>0</v>
      </c>
      <c r="P1329" s="89">
        <f>+K1329-O1329</f>
        <v>0</v>
      </c>
      <c r="Q1329" s="90" t="str">
        <f>IF(AND($K1329=0,O1329=0),"0.00%",IF($K1329=0,-1,IF(O1329=0,1,($K1329-O1329)/ABS(O1329))))</f>
        <v>0.00%</v>
      </c>
      <c r="R1329" s="91"/>
      <c r="S1329" s="89">
        <v>0</v>
      </c>
      <c r="T1329" s="89">
        <f>+S1329-K1329</f>
        <v>0</v>
      </c>
      <c r="U1329" s="335">
        <f>IF(C1329=0,0,1)+IF(D1329=0,0,1)+IF(E1329=0,0,1)+IF(G1329=0,0,1)+IF(K1329=0,0,1)+IF(L1329=0,0,1)+IF(M1329=0,0,1)+IF(O1329=0,0,1)</f>
        <v>0</v>
      </c>
    </row>
    <row r="1330" spans="1:21" s="81" customFormat="1" ht="15" hidden="1">
      <c r="A1330" s="87" t="s">
        <v>1445</v>
      </c>
      <c r="B1330" s="88" t="s">
        <v>4861</v>
      </c>
      <c r="C1330" s="89">
        <v>0</v>
      </c>
      <c r="D1330" s="89">
        <v>0</v>
      </c>
      <c r="E1330" s="89">
        <f>C1330-D1330</f>
        <v>0</v>
      </c>
      <c r="F1330" s="90" t="str">
        <f>IF(AND($C1330=0,D1330=0),"0.00%",IF($C1330=0,-1,IF(D1330=0,1,($C1330-D1330)/ABS(D1330))))</f>
        <v>0.00%</v>
      </c>
      <c r="G1330" s="89">
        <v>0</v>
      </c>
      <c r="H1330" s="89">
        <f>+C1330-G1330</f>
        <v>0</v>
      </c>
      <c r="I1330" s="90" t="str">
        <f>IF(AND($C1330=0,G1330=0),"0.00%",IF($C1330=0,-1,IF(G1330=0,1,($C1330-G1330)/ABS(G1330))))</f>
        <v>0.00%</v>
      </c>
      <c r="J1330" s="91"/>
      <c r="K1330" s="89">
        <v>0</v>
      </c>
      <c r="L1330" s="89">
        <v>0</v>
      </c>
      <c r="M1330" s="89">
        <f>K1330-L1330</f>
        <v>0</v>
      </c>
      <c r="N1330" s="90" t="str">
        <f>IF(AND($K1330=0,L1330=0),"0.00%",IF($K1330=0,-1,IF(L1330=0,1,($K1330-L1330)/ABS(L1330))))</f>
        <v>0.00%</v>
      </c>
      <c r="O1330" s="89">
        <v>0</v>
      </c>
      <c r="P1330" s="89">
        <f>+K1330-O1330</f>
        <v>0</v>
      </c>
      <c r="Q1330" s="90" t="str">
        <f>IF(AND($K1330=0,O1330=0),"0.00%",IF($K1330=0,-1,IF(O1330=0,1,($K1330-O1330)/ABS(O1330))))</f>
        <v>0.00%</v>
      </c>
      <c r="R1330" s="91"/>
      <c r="S1330" s="89">
        <v>0</v>
      </c>
      <c r="T1330" s="89">
        <f>+S1330-K1330</f>
        <v>0</v>
      </c>
      <c r="U1330" s="335">
        <f>IF(C1330=0,0,1)+IF(D1330=0,0,1)+IF(E1330=0,0,1)+IF(G1330=0,0,1)+IF(K1330=0,0,1)+IF(L1330=0,0,1)+IF(M1330=0,0,1)+IF(O1330=0,0,1)</f>
        <v>0</v>
      </c>
    </row>
    <row r="1331" spans="1:21" s="81" customFormat="1" ht="15" hidden="1">
      <c r="A1331" s="87" t="s">
        <v>1446</v>
      </c>
      <c r="B1331" s="88" t="s">
        <v>4862</v>
      </c>
      <c r="C1331" s="89">
        <v>0</v>
      </c>
      <c r="D1331" s="89">
        <v>0</v>
      </c>
      <c r="E1331" s="89">
        <f>C1331-D1331</f>
        <v>0</v>
      </c>
      <c r="F1331" s="90" t="str">
        <f>IF(AND($C1331=0,D1331=0),"0.00%",IF($C1331=0,-1,IF(D1331=0,1,($C1331-D1331)/ABS(D1331))))</f>
        <v>0.00%</v>
      </c>
      <c r="G1331" s="89">
        <v>0</v>
      </c>
      <c r="H1331" s="89">
        <f>+C1331-G1331</f>
        <v>0</v>
      </c>
      <c r="I1331" s="90" t="str">
        <f>IF(AND($C1331=0,G1331=0),"0.00%",IF($C1331=0,-1,IF(G1331=0,1,($C1331-G1331)/ABS(G1331))))</f>
        <v>0.00%</v>
      </c>
      <c r="J1331" s="91"/>
      <c r="K1331" s="89">
        <v>0</v>
      </c>
      <c r="L1331" s="89">
        <v>0</v>
      </c>
      <c r="M1331" s="89">
        <f>K1331-L1331</f>
        <v>0</v>
      </c>
      <c r="N1331" s="90" t="str">
        <f>IF(AND($K1331=0,L1331=0),"0.00%",IF($K1331=0,-1,IF(L1331=0,1,($K1331-L1331)/ABS(L1331))))</f>
        <v>0.00%</v>
      </c>
      <c r="O1331" s="89">
        <v>0</v>
      </c>
      <c r="P1331" s="89">
        <f>+K1331-O1331</f>
        <v>0</v>
      </c>
      <c r="Q1331" s="90" t="str">
        <f>IF(AND($K1331=0,O1331=0),"0.00%",IF($K1331=0,-1,IF(O1331=0,1,($K1331-O1331)/ABS(O1331))))</f>
        <v>0.00%</v>
      </c>
      <c r="R1331" s="91"/>
      <c r="S1331" s="89">
        <v>0</v>
      </c>
      <c r="T1331" s="89">
        <f>+S1331-K1331</f>
        <v>0</v>
      </c>
      <c r="U1331" s="335">
        <f>IF(C1331=0,0,1)+IF(D1331=0,0,1)+IF(E1331=0,0,1)+IF(G1331=0,0,1)+IF(K1331=0,0,1)+IF(L1331=0,0,1)+IF(M1331=0,0,1)+IF(O1331=0,0,1)</f>
        <v>0</v>
      </c>
    </row>
    <row r="1332" spans="1:21" s="81" customFormat="1" ht="15" hidden="1">
      <c r="A1332" s="87" t="s">
        <v>1447</v>
      </c>
      <c r="B1332" s="88" t="s">
        <v>4863</v>
      </c>
      <c r="C1332" s="89">
        <v>0</v>
      </c>
      <c r="D1332" s="89">
        <v>0</v>
      </c>
      <c r="E1332" s="89">
        <f>C1332-D1332</f>
        <v>0</v>
      </c>
      <c r="F1332" s="90" t="str">
        <f>IF(AND($C1332=0,D1332=0),"0.00%",IF($C1332=0,-1,IF(D1332=0,1,($C1332-D1332)/ABS(D1332))))</f>
        <v>0.00%</v>
      </c>
      <c r="G1332" s="89">
        <v>0</v>
      </c>
      <c r="H1332" s="89">
        <f>+C1332-G1332</f>
        <v>0</v>
      </c>
      <c r="I1332" s="90" t="str">
        <f>IF(AND($C1332=0,G1332=0),"0.00%",IF($C1332=0,-1,IF(G1332=0,1,($C1332-G1332)/ABS(G1332))))</f>
        <v>0.00%</v>
      </c>
      <c r="J1332" s="91"/>
      <c r="K1332" s="89">
        <v>0</v>
      </c>
      <c r="L1332" s="89">
        <v>0</v>
      </c>
      <c r="M1332" s="89">
        <f>K1332-L1332</f>
        <v>0</v>
      </c>
      <c r="N1332" s="90" t="str">
        <f>IF(AND($K1332=0,L1332=0),"0.00%",IF($K1332=0,-1,IF(L1332=0,1,($K1332-L1332)/ABS(L1332))))</f>
        <v>0.00%</v>
      </c>
      <c r="O1332" s="89">
        <v>0</v>
      </c>
      <c r="P1332" s="89">
        <f>+K1332-O1332</f>
        <v>0</v>
      </c>
      <c r="Q1332" s="90" t="str">
        <f>IF(AND($K1332=0,O1332=0),"0.00%",IF($K1332=0,-1,IF(O1332=0,1,($K1332-O1332)/ABS(O1332))))</f>
        <v>0.00%</v>
      </c>
      <c r="R1332" s="91"/>
      <c r="S1332" s="89">
        <v>0</v>
      </c>
      <c r="T1332" s="89">
        <f>+S1332-K1332</f>
        <v>0</v>
      </c>
      <c r="U1332" s="335">
        <f>IF(C1332=0,0,1)+IF(D1332=0,0,1)+IF(E1332=0,0,1)+IF(G1332=0,0,1)+IF(K1332=0,0,1)+IF(L1332=0,0,1)+IF(M1332=0,0,1)+IF(O1332=0,0,1)</f>
        <v>0</v>
      </c>
    </row>
    <row r="1333" spans="1:21" s="81" customFormat="1" ht="15" hidden="1">
      <c r="A1333" s="87" t="s">
        <v>1448</v>
      </c>
      <c r="B1333" s="88" t="s">
        <v>4864</v>
      </c>
      <c r="C1333" s="89">
        <v>0</v>
      </c>
      <c r="D1333" s="89">
        <v>0</v>
      </c>
      <c r="E1333" s="89">
        <f>C1333-D1333</f>
        <v>0</v>
      </c>
      <c r="F1333" s="90" t="str">
        <f>IF(AND($C1333=0,D1333=0),"0.00%",IF($C1333=0,-1,IF(D1333=0,1,($C1333-D1333)/ABS(D1333))))</f>
        <v>0.00%</v>
      </c>
      <c r="G1333" s="89">
        <v>0</v>
      </c>
      <c r="H1333" s="89">
        <f>+C1333-G1333</f>
        <v>0</v>
      </c>
      <c r="I1333" s="90" t="str">
        <f>IF(AND($C1333=0,G1333=0),"0.00%",IF($C1333=0,-1,IF(G1333=0,1,($C1333-G1333)/ABS(G1333))))</f>
        <v>0.00%</v>
      </c>
      <c r="J1333" s="91"/>
      <c r="K1333" s="89">
        <v>0</v>
      </c>
      <c r="L1333" s="89">
        <v>0</v>
      </c>
      <c r="M1333" s="89">
        <f>K1333-L1333</f>
        <v>0</v>
      </c>
      <c r="N1333" s="90" t="str">
        <f>IF(AND($K1333=0,L1333=0),"0.00%",IF($K1333=0,-1,IF(L1333=0,1,($K1333-L1333)/ABS(L1333))))</f>
        <v>0.00%</v>
      </c>
      <c r="O1333" s="89">
        <v>0</v>
      </c>
      <c r="P1333" s="89">
        <f>+K1333-O1333</f>
        <v>0</v>
      </c>
      <c r="Q1333" s="90" t="str">
        <f>IF(AND($K1333=0,O1333=0),"0.00%",IF($K1333=0,-1,IF(O1333=0,1,($K1333-O1333)/ABS(O1333))))</f>
        <v>0.00%</v>
      </c>
      <c r="R1333" s="91"/>
      <c r="S1333" s="89">
        <v>0</v>
      </c>
      <c r="T1333" s="89">
        <f>+S1333-K1333</f>
        <v>0</v>
      </c>
      <c r="U1333" s="335">
        <f>IF(C1333=0,0,1)+IF(D1333=0,0,1)+IF(E1333=0,0,1)+IF(G1333=0,0,1)+IF(K1333=0,0,1)+IF(L1333=0,0,1)+IF(M1333=0,0,1)+IF(O1333=0,0,1)</f>
        <v>0</v>
      </c>
    </row>
    <row r="1334" spans="1:21" s="81" customFormat="1" ht="15" hidden="1">
      <c r="A1334" s="87" t="s">
        <v>1449</v>
      </c>
      <c r="B1334" s="88" t="s">
        <v>4865</v>
      </c>
      <c r="C1334" s="89">
        <v>0</v>
      </c>
      <c r="D1334" s="89">
        <v>0</v>
      </c>
      <c r="E1334" s="89">
        <f>C1334-D1334</f>
        <v>0</v>
      </c>
      <c r="F1334" s="90" t="str">
        <f>IF(AND($C1334=0,D1334=0),"0.00%",IF($C1334=0,-1,IF(D1334=0,1,($C1334-D1334)/ABS(D1334))))</f>
        <v>0.00%</v>
      </c>
      <c r="G1334" s="89">
        <v>0</v>
      </c>
      <c r="H1334" s="89">
        <f>+C1334-G1334</f>
        <v>0</v>
      </c>
      <c r="I1334" s="90" t="str">
        <f>IF(AND($C1334=0,G1334=0),"0.00%",IF($C1334=0,-1,IF(G1334=0,1,($C1334-G1334)/ABS(G1334))))</f>
        <v>0.00%</v>
      </c>
      <c r="J1334" s="91"/>
      <c r="K1334" s="89">
        <v>0</v>
      </c>
      <c r="L1334" s="89">
        <v>0</v>
      </c>
      <c r="M1334" s="89">
        <f>K1334-L1334</f>
        <v>0</v>
      </c>
      <c r="N1334" s="90" t="str">
        <f>IF(AND($K1334=0,L1334=0),"0.00%",IF($K1334=0,-1,IF(L1334=0,1,($K1334-L1334)/ABS(L1334))))</f>
        <v>0.00%</v>
      </c>
      <c r="O1334" s="89">
        <v>0</v>
      </c>
      <c r="P1334" s="89">
        <f>+K1334-O1334</f>
        <v>0</v>
      </c>
      <c r="Q1334" s="90" t="str">
        <f>IF(AND($K1334=0,O1334=0),"0.00%",IF($K1334=0,-1,IF(O1334=0,1,($K1334-O1334)/ABS(O1334))))</f>
        <v>0.00%</v>
      </c>
      <c r="R1334" s="91"/>
      <c r="S1334" s="89">
        <v>0</v>
      </c>
      <c r="T1334" s="89">
        <f>+S1334-K1334</f>
        <v>0</v>
      </c>
      <c r="U1334" s="335">
        <f>IF(C1334=0,0,1)+IF(D1334=0,0,1)+IF(E1334=0,0,1)+IF(G1334=0,0,1)+IF(K1334=0,0,1)+IF(L1334=0,0,1)+IF(M1334=0,0,1)+IF(O1334=0,0,1)</f>
        <v>0</v>
      </c>
    </row>
    <row r="1335" spans="1:21" s="81" customFormat="1" ht="15" hidden="1">
      <c r="A1335" s="87" t="s">
        <v>1450</v>
      </c>
      <c r="B1335" s="88" t="s">
        <v>4866</v>
      </c>
      <c r="C1335" s="89">
        <v>0</v>
      </c>
      <c r="D1335" s="89">
        <v>0</v>
      </c>
      <c r="E1335" s="89">
        <f>C1335-D1335</f>
        <v>0</v>
      </c>
      <c r="F1335" s="90" t="str">
        <f>IF(AND($C1335=0,D1335=0),"0.00%",IF($C1335=0,-1,IF(D1335=0,1,($C1335-D1335)/ABS(D1335))))</f>
        <v>0.00%</v>
      </c>
      <c r="G1335" s="89">
        <v>0</v>
      </c>
      <c r="H1335" s="89">
        <f>+C1335-G1335</f>
        <v>0</v>
      </c>
      <c r="I1335" s="90" t="str">
        <f>IF(AND($C1335=0,G1335=0),"0.00%",IF($C1335=0,-1,IF(G1335=0,1,($C1335-G1335)/ABS(G1335))))</f>
        <v>0.00%</v>
      </c>
      <c r="J1335" s="91"/>
      <c r="K1335" s="89">
        <v>0</v>
      </c>
      <c r="L1335" s="89">
        <v>0</v>
      </c>
      <c r="M1335" s="89">
        <f>K1335-L1335</f>
        <v>0</v>
      </c>
      <c r="N1335" s="90" t="str">
        <f>IF(AND($K1335=0,L1335=0),"0.00%",IF($K1335=0,-1,IF(L1335=0,1,($K1335-L1335)/ABS(L1335))))</f>
        <v>0.00%</v>
      </c>
      <c r="O1335" s="89">
        <v>0</v>
      </c>
      <c r="P1335" s="89">
        <f>+K1335-O1335</f>
        <v>0</v>
      </c>
      <c r="Q1335" s="90" t="str">
        <f>IF(AND($K1335=0,O1335=0),"0.00%",IF($K1335=0,-1,IF(O1335=0,1,($K1335-O1335)/ABS(O1335))))</f>
        <v>0.00%</v>
      </c>
      <c r="R1335" s="91"/>
      <c r="S1335" s="89">
        <v>0</v>
      </c>
      <c r="T1335" s="89">
        <f>+S1335-K1335</f>
        <v>0</v>
      </c>
      <c r="U1335" s="335">
        <f>IF(C1335=0,0,1)+IF(D1335=0,0,1)+IF(E1335=0,0,1)+IF(G1335=0,0,1)+IF(K1335=0,0,1)+IF(L1335=0,0,1)+IF(M1335=0,0,1)+IF(O1335=0,0,1)</f>
        <v>0</v>
      </c>
    </row>
    <row r="1336" spans="1:21" s="81" customFormat="1" ht="15" hidden="1">
      <c r="A1336" s="87" t="s">
        <v>1451</v>
      </c>
      <c r="B1336" s="88" t="s">
        <v>4867</v>
      </c>
      <c r="C1336" s="89">
        <v>0</v>
      </c>
      <c r="D1336" s="89">
        <v>0</v>
      </c>
      <c r="E1336" s="89">
        <f>C1336-D1336</f>
        <v>0</v>
      </c>
      <c r="F1336" s="90" t="str">
        <f>IF(AND($C1336=0,D1336=0),"0.00%",IF($C1336=0,-1,IF(D1336=0,1,($C1336-D1336)/ABS(D1336))))</f>
        <v>0.00%</v>
      </c>
      <c r="G1336" s="89">
        <v>0</v>
      </c>
      <c r="H1336" s="89">
        <f>+C1336-G1336</f>
        <v>0</v>
      </c>
      <c r="I1336" s="90" t="str">
        <f>IF(AND($C1336=0,G1336=0),"0.00%",IF($C1336=0,-1,IF(G1336=0,1,($C1336-G1336)/ABS(G1336))))</f>
        <v>0.00%</v>
      </c>
      <c r="J1336" s="91"/>
      <c r="K1336" s="89">
        <v>0</v>
      </c>
      <c r="L1336" s="89">
        <v>0</v>
      </c>
      <c r="M1336" s="89">
        <f>K1336-L1336</f>
        <v>0</v>
      </c>
      <c r="N1336" s="90" t="str">
        <f>IF(AND($K1336=0,L1336=0),"0.00%",IF($K1336=0,-1,IF(L1336=0,1,($K1336-L1336)/ABS(L1336))))</f>
        <v>0.00%</v>
      </c>
      <c r="O1336" s="89">
        <v>0</v>
      </c>
      <c r="P1336" s="89">
        <f>+K1336-O1336</f>
        <v>0</v>
      </c>
      <c r="Q1336" s="90" t="str">
        <f>IF(AND($K1336=0,O1336=0),"0.00%",IF($K1336=0,-1,IF(O1336=0,1,($K1336-O1336)/ABS(O1336))))</f>
        <v>0.00%</v>
      </c>
      <c r="R1336" s="91"/>
      <c r="S1336" s="89">
        <v>0</v>
      </c>
      <c r="T1336" s="89">
        <f>+S1336-K1336</f>
        <v>0</v>
      </c>
      <c r="U1336" s="335">
        <f>IF(C1336=0,0,1)+IF(D1336=0,0,1)+IF(E1336=0,0,1)+IF(G1336=0,0,1)+IF(K1336=0,0,1)+IF(L1336=0,0,1)+IF(M1336=0,0,1)+IF(O1336=0,0,1)</f>
        <v>0</v>
      </c>
    </row>
    <row r="1337" spans="1:21" s="81" customFormat="1" ht="15" hidden="1">
      <c r="A1337" s="87" t="s">
        <v>1452</v>
      </c>
      <c r="B1337" s="88" t="s">
        <v>4868</v>
      </c>
      <c r="C1337" s="89">
        <v>0</v>
      </c>
      <c r="D1337" s="89">
        <v>0</v>
      </c>
      <c r="E1337" s="89">
        <f>C1337-D1337</f>
        <v>0</v>
      </c>
      <c r="F1337" s="90" t="str">
        <f>IF(AND($C1337=0,D1337=0),"0.00%",IF($C1337=0,-1,IF(D1337=0,1,($C1337-D1337)/ABS(D1337))))</f>
        <v>0.00%</v>
      </c>
      <c r="G1337" s="89">
        <v>0</v>
      </c>
      <c r="H1337" s="89">
        <f>+C1337-G1337</f>
        <v>0</v>
      </c>
      <c r="I1337" s="90" t="str">
        <f>IF(AND($C1337=0,G1337=0),"0.00%",IF($C1337=0,-1,IF(G1337=0,1,($C1337-G1337)/ABS(G1337))))</f>
        <v>0.00%</v>
      </c>
      <c r="J1337" s="91"/>
      <c r="K1337" s="89">
        <v>0</v>
      </c>
      <c r="L1337" s="89">
        <v>0</v>
      </c>
      <c r="M1337" s="89">
        <f>K1337-L1337</f>
        <v>0</v>
      </c>
      <c r="N1337" s="90" t="str">
        <f>IF(AND($K1337=0,L1337=0),"0.00%",IF($K1337=0,-1,IF(L1337=0,1,($K1337-L1337)/ABS(L1337))))</f>
        <v>0.00%</v>
      </c>
      <c r="O1337" s="89">
        <v>0</v>
      </c>
      <c r="P1337" s="89">
        <f>+K1337-O1337</f>
        <v>0</v>
      </c>
      <c r="Q1337" s="90" t="str">
        <f>IF(AND($K1337=0,O1337=0),"0.00%",IF($K1337=0,-1,IF(O1337=0,1,($K1337-O1337)/ABS(O1337))))</f>
        <v>0.00%</v>
      </c>
      <c r="R1337" s="91"/>
      <c r="S1337" s="89">
        <v>0</v>
      </c>
      <c r="T1337" s="89">
        <f>+S1337-K1337</f>
        <v>0</v>
      </c>
      <c r="U1337" s="335">
        <f>IF(C1337=0,0,1)+IF(D1337=0,0,1)+IF(E1337=0,0,1)+IF(G1337=0,0,1)+IF(K1337=0,0,1)+IF(L1337=0,0,1)+IF(M1337=0,0,1)+IF(O1337=0,0,1)</f>
        <v>0</v>
      </c>
    </row>
    <row r="1338" spans="1:21" s="81" customFormat="1" ht="15" hidden="1">
      <c r="A1338" s="87" t="s">
        <v>1453</v>
      </c>
      <c r="B1338" s="88" t="s">
        <v>4841</v>
      </c>
      <c r="C1338" s="89">
        <v>0</v>
      </c>
      <c r="D1338" s="89">
        <v>0</v>
      </c>
      <c r="E1338" s="89">
        <f>C1338-D1338</f>
        <v>0</v>
      </c>
      <c r="F1338" s="90" t="str">
        <f>IF(AND($C1338=0,D1338=0),"0.00%",IF($C1338=0,-1,IF(D1338=0,1,($C1338-D1338)/ABS(D1338))))</f>
        <v>0.00%</v>
      </c>
      <c r="G1338" s="89">
        <v>0</v>
      </c>
      <c r="H1338" s="89">
        <f>+C1338-G1338</f>
        <v>0</v>
      </c>
      <c r="I1338" s="90" t="str">
        <f>IF(AND($C1338=0,G1338=0),"0.00%",IF($C1338=0,-1,IF(G1338=0,1,($C1338-G1338)/ABS(G1338))))</f>
        <v>0.00%</v>
      </c>
      <c r="J1338" s="91"/>
      <c r="K1338" s="89">
        <v>0</v>
      </c>
      <c r="L1338" s="89">
        <v>0</v>
      </c>
      <c r="M1338" s="89">
        <f>K1338-L1338</f>
        <v>0</v>
      </c>
      <c r="N1338" s="90" t="str">
        <f>IF(AND($K1338=0,L1338=0),"0.00%",IF($K1338=0,-1,IF(L1338=0,1,($K1338-L1338)/ABS(L1338))))</f>
        <v>0.00%</v>
      </c>
      <c r="O1338" s="89">
        <v>0</v>
      </c>
      <c r="P1338" s="89">
        <f>+K1338-O1338</f>
        <v>0</v>
      </c>
      <c r="Q1338" s="90" t="str">
        <f>IF(AND($K1338=0,O1338=0),"0.00%",IF($K1338=0,-1,IF(O1338=0,1,($K1338-O1338)/ABS(O1338))))</f>
        <v>0.00%</v>
      </c>
      <c r="R1338" s="91"/>
      <c r="S1338" s="89">
        <v>0</v>
      </c>
      <c r="T1338" s="89">
        <f>+S1338-K1338</f>
        <v>0</v>
      </c>
      <c r="U1338" s="335">
        <f>IF(C1338=0,0,1)+IF(D1338=0,0,1)+IF(E1338=0,0,1)+IF(G1338=0,0,1)+IF(K1338=0,0,1)+IF(L1338=0,0,1)+IF(M1338=0,0,1)+IF(O1338=0,0,1)</f>
        <v>0</v>
      </c>
    </row>
    <row r="1339" spans="1:21" s="81" customFormat="1" ht="15" hidden="1">
      <c r="A1339" s="87" t="s">
        <v>1454</v>
      </c>
      <c r="B1339" s="88" t="s">
        <v>4791</v>
      </c>
      <c r="C1339" s="89">
        <v>0</v>
      </c>
      <c r="D1339" s="89">
        <v>0</v>
      </c>
      <c r="E1339" s="89">
        <f>C1339-D1339</f>
        <v>0</v>
      </c>
      <c r="F1339" s="90" t="str">
        <f>IF(AND($C1339=0,D1339=0),"0.00%",IF($C1339=0,-1,IF(D1339=0,1,($C1339-D1339)/ABS(D1339))))</f>
        <v>0.00%</v>
      </c>
      <c r="G1339" s="89">
        <v>0</v>
      </c>
      <c r="H1339" s="89">
        <f>+C1339-G1339</f>
        <v>0</v>
      </c>
      <c r="I1339" s="90" t="str">
        <f>IF(AND($C1339=0,G1339=0),"0.00%",IF($C1339=0,-1,IF(G1339=0,1,($C1339-G1339)/ABS(G1339))))</f>
        <v>0.00%</v>
      </c>
      <c r="J1339" s="91"/>
      <c r="K1339" s="89">
        <v>0</v>
      </c>
      <c r="L1339" s="89">
        <v>0</v>
      </c>
      <c r="M1339" s="89">
        <f>K1339-L1339</f>
        <v>0</v>
      </c>
      <c r="N1339" s="90" t="str">
        <f>IF(AND($K1339=0,L1339=0),"0.00%",IF($K1339=0,-1,IF(L1339=0,1,($K1339-L1339)/ABS(L1339))))</f>
        <v>0.00%</v>
      </c>
      <c r="O1339" s="89">
        <v>0</v>
      </c>
      <c r="P1339" s="89">
        <f>+K1339-O1339</f>
        <v>0</v>
      </c>
      <c r="Q1339" s="90" t="str">
        <f>IF(AND($K1339=0,O1339=0),"0.00%",IF($K1339=0,-1,IF(O1339=0,1,($K1339-O1339)/ABS(O1339))))</f>
        <v>0.00%</v>
      </c>
      <c r="R1339" s="91"/>
      <c r="S1339" s="89">
        <v>0</v>
      </c>
      <c r="T1339" s="89">
        <f>+S1339-K1339</f>
        <v>0</v>
      </c>
      <c r="U1339" s="335">
        <f>IF(C1339=0,0,1)+IF(D1339=0,0,1)+IF(E1339=0,0,1)+IF(G1339=0,0,1)+IF(K1339=0,0,1)+IF(L1339=0,0,1)+IF(M1339=0,0,1)+IF(O1339=0,0,1)</f>
        <v>0</v>
      </c>
    </row>
    <row r="1340" spans="1:21" s="81" customFormat="1" ht="15" hidden="1">
      <c r="A1340" s="87" t="s">
        <v>1455</v>
      </c>
      <c r="B1340" s="88" t="s">
        <v>4792</v>
      </c>
      <c r="C1340" s="89">
        <v>0</v>
      </c>
      <c r="D1340" s="89">
        <v>0</v>
      </c>
      <c r="E1340" s="89">
        <f>C1340-D1340</f>
        <v>0</v>
      </c>
      <c r="F1340" s="90" t="str">
        <f>IF(AND($C1340=0,D1340=0),"0.00%",IF($C1340=0,-1,IF(D1340=0,1,($C1340-D1340)/ABS(D1340))))</f>
        <v>0.00%</v>
      </c>
      <c r="G1340" s="89">
        <v>0</v>
      </c>
      <c r="H1340" s="89">
        <f>+C1340-G1340</f>
        <v>0</v>
      </c>
      <c r="I1340" s="90" t="str">
        <f>IF(AND($C1340=0,G1340=0),"0.00%",IF($C1340=0,-1,IF(G1340=0,1,($C1340-G1340)/ABS(G1340))))</f>
        <v>0.00%</v>
      </c>
      <c r="J1340" s="91"/>
      <c r="K1340" s="89">
        <v>0</v>
      </c>
      <c r="L1340" s="89">
        <v>0</v>
      </c>
      <c r="M1340" s="89">
        <f>K1340-L1340</f>
        <v>0</v>
      </c>
      <c r="N1340" s="90" t="str">
        <f>IF(AND($K1340=0,L1340=0),"0.00%",IF($K1340=0,-1,IF(L1340=0,1,($K1340-L1340)/ABS(L1340))))</f>
        <v>0.00%</v>
      </c>
      <c r="O1340" s="89">
        <v>0</v>
      </c>
      <c r="P1340" s="89">
        <f>+K1340-O1340</f>
        <v>0</v>
      </c>
      <c r="Q1340" s="90" t="str">
        <f>IF(AND($K1340=0,O1340=0),"0.00%",IF($K1340=0,-1,IF(O1340=0,1,($K1340-O1340)/ABS(O1340))))</f>
        <v>0.00%</v>
      </c>
      <c r="R1340" s="91"/>
      <c r="S1340" s="89">
        <v>0</v>
      </c>
      <c r="T1340" s="89">
        <f>+S1340-K1340</f>
        <v>0</v>
      </c>
      <c r="U1340" s="335">
        <f>IF(C1340=0,0,1)+IF(D1340=0,0,1)+IF(E1340=0,0,1)+IF(G1340=0,0,1)+IF(K1340=0,0,1)+IF(L1340=0,0,1)+IF(M1340=0,0,1)+IF(O1340=0,0,1)</f>
        <v>0</v>
      </c>
    </row>
    <row r="1341" spans="1:21" s="81" customFormat="1" ht="15" hidden="1">
      <c r="A1341" s="87" t="s">
        <v>1456</v>
      </c>
      <c r="B1341" s="88" t="s">
        <v>4869</v>
      </c>
      <c r="C1341" s="89">
        <v>0</v>
      </c>
      <c r="D1341" s="89">
        <v>0</v>
      </c>
      <c r="E1341" s="89">
        <f>C1341-D1341</f>
        <v>0</v>
      </c>
      <c r="F1341" s="90" t="str">
        <f>IF(AND($C1341=0,D1341=0),"0.00%",IF($C1341=0,-1,IF(D1341=0,1,($C1341-D1341)/ABS(D1341))))</f>
        <v>0.00%</v>
      </c>
      <c r="G1341" s="89">
        <v>0</v>
      </c>
      <c r="H1341" s="89">
        <f>+C1341-G1341</f>
        <v>0</v>
      </c>
      <c r="I1341" s="90" t="str">
        <f>IF(AND($C1341=0,G1341=0),"0.00%",IF($C1341=0,-1,IF(G1341=0,1,($C1341-G1341)/ABS(G1341))))</f>
        <v>0.00%</v>
      </c>
      <c r="J1341" s="91"/>
      <c r="K1341" s="89">
        <v>0</v>
      </c>
      <c r="L1341" s="89">
        <v>0</v>
      </c>
      <c r="M1341" s="89">
        <f>K1341-L1341</f>
        <v>0</v>
      </c>
      <c r="N1341" s="90" t="str">
        <f>IF(AND($K1341=0,L1341=0),"0.00%",IF($K1341=0,-1,IF(L1341=0,1,($K1341-L1341)/ABS(L1341))))</f>
        <v>0.00%</v>
      </c>
      <c r="O1341" s="89">
        <v>0</v>
      </c>
      <c r="P1341" s="89">
        <f>+K1341-O1341</f>
        <v>0</v>
      </c>
      <c r="Q1341" s="90" t="str">
        <f>IF(AND($K1341=0,O1341=0),"0.00%",IF($K1341=0,-1,IF(O1341=0,1,($K1341-O1341)/ABS(O1341))))</f>
        <v>0.00%</v>
      </c>
      <c r="R1341" s="91"/>
      <c r="S1341" s="89">
        <v>0</v>
      </c>
      <c r="T1341" s="89">
        <f>+S1341-K1341</f>
        <v>0</v>
      </c>
      <c r="U1341" s="335">
        <f>IF(C1341=0,0,1)+IF(D1341=0,0,1)+IF(E1341=0,0,1)+IF(G1341=0,0,1)+IF(K1341=0,0,1)+IF(L1341=0,0,1)+IF(M1341=0,0,1)+IF(O1341=0,0,1)</f>
        <v>0</v>
      </c>
    </row>
    <row r="1342" spans="1:21" s="81" customFormat="1" ht="15" hidden="1">
      <c r="A1342" s="87" t="s">
        <v>1457</v>
      </c>
      <c r="B1342" s="88" t="s">
        <v>4832</v>
      </c>
      <c r="C1342" s="89">
        <v>0</v>
      </c>
      <c r="D1342" s="89">
        <v>0</v>
      </c>
      <c r="E1342" s="89">
        <f>C1342-D1342</f>
        <v>0</v>
      </c>
      <c r="F1342" s="90" t="str">
        <f>IF(AND($C1342=0,D1342=0),"0.00%",IF($C1342=0,-1,IF(D1342=0,1,($C1342-D1342)/ABS(D1342))))</f>
        <v>0.00%</v>
      </c>
      <c r="G1342" s="89">
        <v>0</v>
      </c>
      <c r="H1342" s="89">
        <f>+C1342-G1342</f>
        <v>0</v>
      </c>
      <c r="I1342" s="90" t="str">
        <f>IF(AND($C1342=0,G1342=0),"0.00%",IF($C1342=0,-1,IF(G1342=0,1,($C1342-G1342)/ABS(G1342))))</f>
        <v>0.00%</v>
      </c>
      <c r="J1342" s="91"/>
      <c r="K1342" s="89">
        <v>0</v>
      </c>
      <c r="L1342" s="89">
        <v>0</v>
      </c>
      <c r="M1342" s="89">
        <f>K1342-L1342</f>
        <v>0</v>
      </c>
      <c r="N1342" s="90" t="str">
        <f>IF(AND($K1342=0,L1342=0),"0.00%",IF($K1342=0,-1,IF(L1342=0,1,($K1342-L1342)/ABS(L1342))))</f>
        <v>0.00%</v>
      </c>
      <c r="O1342" s="89">
        <v>0</v>
      </c>
      <c r="P1342" s="89">
        <f>+K1342-O1342</f>
        <v>0</v>
      </c>
      <c r="Q1342" s="90" t="str">
        <f>IF(AND($K1342=0,O1342=0),"0.00%",IF($K1342=0,-1,IF(O1342=0,1,($K1342-O1342)/ABS(O1342))))</f>
        <v>0.00%</v>
      </c>
      <c r="R1342" s="91"/>
      <c r="S1342" s="89">
        <v>0</v>
      </c>
      <c r="T1342" s="89">
        <f>+S1342-K1342</f>
        <v>0</v>
      </c>
      <c r="U1342" s="335">
        <f>IF(C1342=0,0,1)+IF(D1342=0,0,1)+IF(E1342=0,0,1)+IF(G1342=0,0,1)+IF(K1342=0,0,1)+IF(L1342=0,0,1)+IF(M1342=0,0,1)+IF(O1342=0,0,1)</f>
        <v>0</v>
      </c>
    </row>
    <row r="1343" spans="1:21" s="81" customFormat="1" ht="15" hidden="1">
      <c r="A1343" s="87" t="s">
        <v>1458</v>
      </c>
      <c r="B1343" s="88" t="s">
        <v>4870</v>
      </c>
      <c r="C1343" s="89">
        <v>0</v>
      </c>
      <c r="D1343" s="89">
        <v>0</v>
      </c>
      <c r="E1343" s="89">
        <f>C1343-D1343</f>
        <v>0</v>
      </c>
      <c r="F1343" s="90" t="str">
        <f>IF(AND($C1343=0,D1343=0),"0.00%",IF($C1343=0,-1,IF(D1343=0,1,($C1343-D1343)/ABS(D1343))))</f>
        <v>0.00%</v>
      </c>
      <c r="G1343" s="89">
        <v>0</v>
      </c>
      <c r="H1343" s="89">
        <f>+C1343-G1343</f>
        <v>0</v>
      </c>
      <c r="I1343" s="90" t="str">
        <f>IF(AND($C1343=0,G1343=0),"0.00%",IF($C1343=0,-1,IF(G1343=0,1,($C1343-G1343)/ABS(G1343))))</f>
        <v>0.00%</v>
      </c>
      <c r="J1343" s="91"/>
      <c r="K1343" s="89">
        <v>0</v>
      </c>
      <c r="L1343" s="89">
        <v>0</v>
      </c>
      <c r="M1343" s="89">
        <f>K1343-L1343</f>
        <v>0</v>
      </c>
      <c r="N1343" s="90" t="str">
        <f>IF(AND($K1343=0,L1343=0),"0.00%",IF($K1343=0,-1,IF(L1343=0,1,($K1343-L1343)/ABS(L1343))))</f>
        <v>0.00%</v>
      </c>
      <c r="O1343" s="89">
        <v>0</v>
      </c>
      <c r="P1343" s="89">
        <f>+K1343-O1343</f>
        <v>0</v>
      </c>
      <c r="Q1343" s="90" t="str">
        <f>IF(AND($K1343=0,O1343=0),"0.00%",IF($K1343=0,-1,IF(O1343=0,1,($K1343-O1343)/ABS(O1343))))</f>
        <v>0.00%</v>
      </c>
      <c r="R1343" s="91"/>
      <c r="S1343" s="89">
        <v>0</v>
      </c>
      <c r="T1343" s="89">
        <f>+S1343-K1343</f>
        <v>0</v>
      </c>
      <c r="U1343" s="335">
        <f>IF(C1343=0,0,1)+IF(D1343=0,0,1)+IF(E1343=0,0,1)+IF(G1343=0,0,1)+IF(K1343=0,0,1)+IF(L1343=0,0,1)+IF(M1343=0,0,1)+IF(O1343=0,0,1)</f>
        <v>0</v>
      </c>
    </row>
    <row r="1344" spans="1:21" s="81" customFormat="1" ht="15" hidden="1">
      <c r="A1344" s="87" t="s">
        <v>1459</v>
      </c>
      <c r="B1344" s="88" t="s">
        <v>4824</v>
      </c>
      <c r="C1344" s="89">
        <v>0</v>
      </c>
      <c r="D1344" s="89">
        <v>0</v>
      </c>
      <c r="E1344" s="89">
        <f>C1344-D1344</f>
        <v>0</v>
      </c>
      <c r="F1344" s="90" t="str">
        <f>IF(AND($C1344=0,D1344=0),"0.00%",IF($C1344=0,-1,IF(D1344=0,1,($C1344-D1344)/ABS(D1344))))</f>
        <v>0.00%</v>
      </c>
      <c r="G1344" s="89">
        <v>0</v>
      </c>
      <c r="H1344" s="89">
        <f>+C1344-G1344</f>
        <v>0</v>
      </c>
      <c r="I1344" s="90" t="str">
        <f>IF(AND($C1344=0,G1344=0),"0.00%",IF($C1344=0,-1,IF(G1344=0,1,($C1344-G1344)/ABS(G1344))))</f>
        <v>0.00%</v>
      </c>
      <c r="J1344" s="91"/>
      <c r="K1344" s="89">
        <v>0</v>
      </c>
      <c r="L1344" s="89">
        <v>0</v>
      </c>
      <c r="M1344" s="89">
        <f>K1344-L1344</f>
        <v>0</v>
      </c>
      <c r="N1344" s="90" t="str">
        <f>IF(AND($K1344=0,L1344=0),"0.00%",IF($K1344=0,-1,IF(L1344=0,1,($K1344-L1344)/ABS(L1344))))</f>
        <v>0.00%</v>
      </c>
      <c r="O1344" s="89">
        <v>0</v>
      </c>
      <c r="P1344" s="89">
        <f>+K1344-O1344</f>
        <v>0</v>
      </c>
      <c r="Q1344" s="90" t="str">
        <f>IF(AND($K1344=0,O1344=0),"0.00%",IF($K1344=0,-1,IF(O1344=0,1,($K1344-O1344)/ABS(O1344))))</f>
        <v>0.00%</v>
      </c>
      <c r="R1344" s="91"/>
      <c r="S1344" s="89">
        <v>0</v>
      </c>
      <c r="T1344" s="89">
        <f>+S1344-K1344</f>
        <v>0</v>
      </c>
      <c r="U1344" s="335">
        <f>IF(C1344=0,0,1)+IF(D1344=0,0,1)+IF(E1344=0,0,1)+IF(G1344=0,0,1)+IF(K1344=0,0,1)+IF(L1344=0,0,1)+IF(M1344=0,0,1)+IF(O1344=0,0,1)</f>
        <v>0</v>
      </c>
    </row>
    <row r="1345" spans="1:21" s="81" customFormat="1" ht="15" hidden="1">
      <c r="A1345" s="87" t="s">
        <v>1460</v>
      </c>
      <c r="B1345" s="88" t="s">
        <v>4821</v>
      </c>
      <c r="C1345" s="89">
        <v>0</v>
      </c>
      <c r="D1345" s="89">
        <v>0</v>
      </c>
      <c r="E1345" s="89">
        <f>C1345-D1345</f>
        <v>0</v>
      </c>
      <c r="F1345" s="90" t="str">
        <f>IF(AND($C1345=0,D1345=0),"0.00%",IF($C1345=0,-1,IF(D1345=0,1,($C1345-D1345)/ABS(D1345))))</f>
        <v>0.00%</v>
      </c>
      <c r="G1345" s="89">
        <v>0</v>
      </c>
      <c r="H1345" s="89">
        <f>+C1345-G1345</f>
        <v>0</v>
      </c>
      <c r="I1345" s="90" t="str">
        <f>IF(AND($C1345=0,G1345=0),"0.00%",IF($C1345=0,-1,IF(G1345=0,1,($C1345-G1345)/ABS(G1345))))</f>
        <v>0.00%</v>
      </c>
      <c r="J1345" s="91"/>
      <c r="K1345" s="89">
        <v>0</v>
      </c>
      <c r="L1345" s="89">
        <v>0</v>
      </c>
      <c r="M1345" s="89">
        <f>K1345-L1345</f>
        <v>0</v>
      </c>
      <c r="N1345" s="90" t="str">
        <f>IF(AND($K1345=0,L1345=0),"0.00%",IF($K1345=0,-1,IF(L1345=0,1,($K1345-L1345)/ABS(L1345))))</f>
        <v>0.00%</v>
      </c>
      <c r="O1345" s="89">
        <v>0</v>
      </c>
      <c r="P1345" s="89">
        <f>+K1345-O1345</f>
        <v>0</v>
      </c>
      <c r="Q1345" s="90" t="str">
        <f>IF(AND($K1345=0,O1345=0),"0.00%",IF($K1345=0,-1,IF(O1345=0,1,($K1345-O1345)/ABS(O1345))))</f>
        <v>0.00%</v>
      </c>
      <c r="R1345" s="91"/>
      <c r="S1345" s="89">
        <v>0</v>
      </c>
      <c r="T1345" s="89">
        <f>+S1345-K1345</f>
        <v>0</v>
      </c>
      <c r="U1345" s="335">
        <f>IF(C1345=0,0,1)+IF(D1345=0,0,1)+IF(E1345=0,0,1)+IF(G1345=0,0,1)+IF(K1345=0,0,1)+IF(L1345=0,0,1)+IF(M1345=0,0,1)+IF(O1345=0,0,1)</f>
        <v>0</v>
      </c>
    </row>
    <row r="1346" spans="1:21" s="81" customFormat="1" ht="15" hidden="1">
      <c r="A1346" s="87" t="s">
        <v>1461</v>
      </c>
      <c r="B1346" s="88" t="s">
        <v>4829</v>
      </c>
      <c r="C1346" s="89">
        <v>0</v>
      </c>
      <c r="D1346" s="89">
        <v>0</v>
      </c>
      <c r="E1346" s="89">
        <f>C1346-D1346</f>
        <v>0</v>
      </c>
      <c r="F1346" s="90" t="str">
        <f>IF(AND($C1346=0,D1346=0),"0.00%",IF($C1346=0,-1,IF(D1346=0,1,($C1346-D1346)/ABS(D1346))))</f>
        <v>0.00%</v>
      </c>
      <c r="G1346" s="89">
        <v>0</v>
      </c>
      <c r="H1346" s="89">
        <f>+C1346-G1346</f>
        <v>0</v>
      </c>
      <c r="I1346" s="90" t="str">
        <f>IF(AND($C1346=0,G1346=0),"0.00%",IF($C1346=0,-1,IF(G1346=0,1,($C1346-G1346)/ABS(G1346))))</f>
        <v>0.00%</v>
      </c>
      <c r="J1346" s="91"/>
      <c r="K1346" s="89">
        <v>0</v>
      </c>
      <c r="L1346" s="89">
        <v>0</v>
      </c>
      <c r="M1346" s="89">
        <f>K1346-L1346</f>
        <v>0</v>
      </c>
      <c r="N1346" s="90" t="str">
        <f>IF(AND($K1346=0,L1346=0),"0.00%",IF($K1346=0,-1,IF(L1346=0,1,($K1346-L1346)/ABS(L1346))))</f>
        <v>0.00%</v>
      </c>
      <c r="O1346" s="89">
        <v>0</v>
      </c>
      <c r="P1346" s="89">
        <f>+K1346-O1346</f>
        <v>0</v>
      </c>
      <c r="Q1346" s="90" t="str">
        <f>IF(AND($K1346=0,O1346=0),"0.00%",IF($K1346=0,-1,IF(O1346=0,1,($K1346-O1346)/ABS(O1346))))</f>
        <v>0.00%</v>
      </c>
      <c r="R1346" s="91"/>
      <c r="S1346" s="89">
        <v>0</v>
      </c>
      <c r="T1346" s="89">
        <f>+S1346-K1346</f>
        <v>0</v>
      </c>
      <c r="U1346" s="335">
        <f>IF(C1346=0,0,1)+IF(D1346=0,0,1)+IF(E1346=0,0,1)+IF(G1346=0,0,1)+IF(K1346=0,0,1)+IF(L1346=0,0,1)+IF(M1346=0,0,1)+IF(O1346=0,0,1)</f>
        <v>0</v>
      </c>
    </row>
    <row r="1347" spans="1:21" s="81" customFormat="1" ht="15" hidden="1">
      <c r="A1347" s="87" t="s">
        <v>1462</v>
      </c>
      <c r="B1347" s="88" t="s">
        <v>4871</v>
      </c>
      <c r="C1347" s="89">
        <v>0</v>
      </c>
      <c r="D1347" s="89">
        <v>0</v>
      </c>
      <c r="E1347" s="89">
        <f>C1347-D1347</f>
        <v>0</v>
      </c>
      <c r="F1347" s="90" t="str">
        <f>IF(AND($C1347=0,D1347=0),"0.00%",IF($C1347=0,-1,IF(D1347=0,1,($C1347-D1347)/ABS(D1347))))</f>
        <v>0.00%</v>
      </c>
      <c r="G1347" s="89">
        <v>0</v>
      </c>
      <c r="H1347" s="89">
        <f>+C1347-G1347</f>
        <v>0</v>
      </c>
      <c r="I1347" s="90" t="str">
        <f>IF(AND($C1347=0,G1347=0),"0.00%",IF($C1347=0,-1,IF(G1347=0,1,($C1347-G1347)/ABS(G1347))))</f>
        <v>0.00%</v>
      </c>
      <c r="J1347" s="91"/>
      <c r="K1347" s="89">
        <v>0</v>
      </c>
      <c r="L1347" s="89">
        <v>0</v>
      </c>
      <c r="M1347" s="89">
        <f>K1347-L1347</f>
        <v>0</v>
      </c>
      <c r="N1347" s="90" t="str">
        <f>IF(AND($K1347=0,L1347=0),"0.00%",IF($K1347=0,-1,IF(L1347=0,1,($K1347-L1347)/ABS(L1347))))</f>
        <v>0.00%</v>
      </c>
      <c r="O1347" s="89">
        <v>0</v>
      </c>
      <c r="P1347" s="89">
        <f>+K1347-O1347</f>
        <v>0</v>
      </c>
      <c r="Q1347" s="90" t="str">
        <f>IF(AND($K1347=0,O1347=0),"0.00%",IF($K1347=0,-1,IF(O1347=0,1,($K1347-O1347)/ABS(O1347))))</f>
        <v>0.00%</v>
      </c>
      <c r="R1347" s="91"/>
      <c r="S1347" s="89">
        <v>0</v>
      </c>
      <c r="T1347" s="89">
        <f>+S1347-K1347</f>
        <v>0</v>
      </c>
      <c r="U1347" s="335">
        <f>IF(C1347=0,0,1)+IF(D1347=0,0,1)+IF(E1347=0,0,1)+IF(G1347=0,0,1)+IF(K1347=0,0,1)+IF(L1347=0,0,1)+IF(M1347=0,0,1)+IF(O1347=0,0,1)</f>
        <v>0</v>
      </c>
    </row>
    <row r="1348" spans="1:21" s="81" customFormat="1" ht="15" hidden="1">
      <c r="A1348" s="87" t="s">
        <v>1463</v>
      </c>
      <c r="B1348" s="88" t="s">
        <v>4872</v>
      </c>
      <c r="C1348" s="89">
        <v>0</v>
      </c>
      <c r="D1348" s="89">
        <v>0</v>
      </c>
      <c r="E1348" s="89">
        <f>C1348-D1348</f>
        <v>0</v>
      </c>
      <c r="F1348" s="90" t="str">
        <f>IF(AND($C1348=0,D1348=0),"0.00%",IF($C1348=0,-1,IF(D1348=0,1,($C1348-D1348)/ABS(D1348))))</f>
        <v>0.00%</v>
      </c>
      <c r="G1348" s="89">
        <v>0</v>
      </c>
      <c r="H1348" s="89">
        <f>+C1348-G1348</f>
        <v>0</v>
      </c>
      <c r="I1348" s="90" t="str">
        <f>IF(AND($C1348=0,G1348=0),"0.00%",IF($C1348=0,-1,IF(G1348=0,1,($C1348-G1348)/ABS(G1348))))</f>
        <v>0.00%</v>
      </c>
      <c r="J1348" s="91"/>
      <c r="K1348" s="89">
        <v>0</v>
      </c>
      <c r="L1348" s="89">
        <v>0</v>
      </c>
      <c r="M1348" s="89">
        <f>K1348-L1348</f>
        <v>0</v>
      </c>
      <c r="N1348" s="90" t="str">
        <f>IF(AND($K1348=0,L1348=0),"0.00%",IF($K1348=0,-1,IF(L1348=0,1,($K1348-L1348)/ABS(L1348))))</f>
        <v>0.00%</v>
      </c>
      <c r="O1348" s="89">
        <v>0</v>
      </c>
      <c r="P1348" s="89">
        <f>+K1348-O1348</f>
        <v>0</v>
      </c>
      <c r="Q1348" s="90" t="str">
        <f>IF(AND($K1348=0,O1348=0),"0.00%",IF($K1348=0,-1,IF(O1348=0,1,($K1348-O1348)/ABS(O1348))))</f>
        <v>0.00%</v>
      </c>
      <c r="R1348" s="91"/>
      <c r="S1348" s="89">
        <v>0</v>
      </c>
      <c r="T1348" s="89">
        <f>+S1348-K1348</f>
        <v>0</v>
      </c>
      <c r="U1348" s="335">
        <f>IF(C1348=0,0,1)+IF(D1348=0,0,1)+IF(E1348=0,0,1)+IF(G1348=0,0,1)+IF(K1348=0,0,1)+IF(L1348=0,0,1)+IF(M1348=0,0,1)+IF(O1348=0,0,1)</f>
        <v>0</v>
      </c>
    </row>
    <row r="1349" spans="1:21" s="81" customFormat="1" ht="15" hidden="1">
      <c r="A1349" s="87" t="s">
        <v>1464</v>
      </c>
      <c r="B1349" s="88" t="s">
        <v>4873</v>
      </c>
      <c r="C1349" s="89">
        <v>0</v>
      </c>
      <c r="D1349" s="89">
        <v>0</v>
      </c>
      <c r="E1349" s="89">
        <f>C1349-D1349</f>
        <v>0</v>
      </c>
      <c r="F1349" s="90" t="str">
        <f>IF(AND($C1349=0,D1349=0),"0.00%",IF($C1349=0,-1,IF(D1349=0,1,($C1349-D1349)/ABS(D1349))))</f>
        <v>0.00%</v>
      </c>
      <c r="G1349" s="89">
        <v>0</v>
      </c>
      <c r="H1349" s="89">
        <f>+C1349-G1349</f>
        <v>0</v>
      </c>
      <c r="I1349" s="90" t="str">
        <f>IF(AND($C1349=0,G1349=0),"0.00%",IF($C1349=0,-1,IF(G1349=0,1,($C1349-G1349)/ABS(G1349))))</f>
        <v>0.00%</v>
      </c>
      <c r="J1349" s="91"/>
      <c r="K1349" s="89">
        <v>0</v>
      </c>
      <c r="L1349" s="89">
        <v>0</v>
      </c>
      <c r="M1349" s="89">
        <f>K1349-L1349</f>
        <v>0</v>
      </c>
      <c r="N1349" s="90" t="str">
        <f>IF(AND($K1349=0,L1349=0),"0.00%",IF($K1349=0,-1,IF(L1349=0,1,($K1349-L1349)/ABS(L1349))))</f>
        <v>0.00%</v>
      </c>
      <c r="O1349" s="89">
        <v>0</v>
      </c>
      <c r="P1349" s="89">
        <f>+K1349-O1349</f>
        <v>0</v>
      </c>
      <c r="Q1349" s="90" t="str">
        <f>IF(AND($K1349=0,O1349=0),"0.00%",IF($K1349=0,-1,IF(O1349=0,1,($K1349-O1349)/ABS(O1349))))</f>
        <v>0.00%</v>
      </c>
      <c r="R1349" s="91"/>
      <c r="S1349" s="89">
        <v>0</v>
      </c>
      <c r="T1349" s="89">
        <f>+S1349-K1349</f>
        <v>0</v>
      </c>
      <c r="U1349" s="335">
        <f>IF(C1349=0,0,1)+IF(D1349=0,0,1)+IF(E1349=0,0,1)+IF(G1349=0,0,1)+IF(K1349=0,0,1)+IF(L1349=0,0,1)+IF(M1349=0,0,1)+IF(O1349=0,0,1)</f>
        <v>0</v>
      </c>
    </row>
    <row r="1350" spans="1:21" s="81" customFormat="1" ht="15" hidden="1">
      <c r="A1350" s="87" t="s">
        <v>1465</v>
      </c>
      <c r="B1350" s="88" t="s">
        <v>4796</v>
      </c>
      <c r="C1350" s="89">
        <v>0</v>
      </c>
      <c r="D1350" s="89">
        <v>0</v>
      </c>
      <c r="E1350" s="89">
        <f>C1350-D1350</f>
        <v>0</v>
      </c>
      <c r="F1350" s="90" t="str">
        <f>IF(AND($C1350=0,D1350=0),"0.00%",IF($C1350=0,-1,IF(D1350=0,1,($C1350-D1350)/ABS(D1350))))</f>
        <v>0.00%</v>
      </c>
      <c r="G1350" s="89">
        <v>0</v>
      </c>
      <c r="H1350" s="89">
        <f>+C1350-G1350</f>
        <v>0</v>
      </c>
      <c r="I1350" s="90" t="str">
        <f>IF(AND($C1350=0,G1350=0),"0.00%",IF($C1350=0,-1,IF(G1350=0,1,($C1350-G1350)/ABS(G1350))))</f>
        <v>0.00%</v>
      </c>
      <c r="J1350" s="91"/>
      <c r="K1350" s="89">
        <v>0</v>
      </c>
      <c r="L1350" s="89">
        <v>0</v>
      </c>
      <c r="M1350" s="89">
        <f>K1350-L1350</f>
        <v>0</v>
      </c>
      <c r="N1350" s="90" t="str">
        <f>IF(AND($K1350=0,L1350=0),"0.00%",IF($K1350=0,-1,IF(L1350=0,1,($K1350-L1350)/ABS(L1350))))</f>
        <v>0.00%</v>
      </c>
      <c r="O1350" s="89">
        <v>0</v>
      </c>
      <c r="P1350" s="89">
        <f>+K1350-O1350</f>
        <v>0</v>
      </c>
      <c r="Q1350" s="90" t="str">
        <f>IF(AND($K1350=0,O1350=0),"0.00%",IF($K1350=0,-1,IF(O1350=0,1,($K1350-O1350)/ABS(O1350))))</f>
        <v>0.00%</v>
      </c>
      <c r="R1350" s="91"/>
      <c r="S1350" s="89">
        <v>0</v>
      </c>
      <c r="T1350" s="89">
        <f>+S1350-K1350</f>
        <v>0</v>
      </c>
      <c r="U1350" s="335">
        <f>IF(C1350=0,0,1)+IF(D1350=0,0,1)+IF(E1350=0,0,1)+IF(G1350=0,0,1)+IF(K1350=0,0,1)+IF(L1350=0,0,1)+IF(M1350=0,0,1)+IF(O1350=0,0,1)</f>
        <v>0</v>
      </c>
    </row>
    <row r="1351" spans="1:21" s="81" customFormat="1" ht="15" hidden="1">
      <c r="A1351" s="87" t="s">
        <v>1466</v>
      </c>
      <c r="B1351" s="88" t="s">
        <v>4874</v>
      </c>
      <c r="C1351" s="89">
        <v>0</v>
      </c>
      <c r="D1351" s="89">
        <v>0</v>
      </c>
      <c r="E1351" s="89">
        <f>C1351-D1351</f>
        <v>0</v>
      </c>
      <c r="F1351" s="90" t="str">
        <f>IF(AND($C1351=0,D1351=0),"0.00%",IF($C1351=0,-1,IF(D1351=0,1,($C1351-D1351)/ABS(D1351))))</f>
        <v>0.00%</v>
      </c>
      <c r="G1351" s="89">
        <v>0</v>
      </c>
      <c r="H1351" s="89">
        <f>+C1351-G1351</f>
        <v>0</v>
      </c>
      <c r="I1351" s="90" t="str">
        <f>IF(AND($C1351=0,G1351=0),"0.00%",IF($C1351=0,-1,IF(G1351=0,1,($C1351-G1351)/ABS(G1351))))</f>
        <v>0.00%</v>
      </c>
      <c r="J1351" s="91"/>
      <c r="K1351" s="89">
        <v>0</v>
      </c>
      <c r="L1351" s="89">
        <v>0</v>
      </c>
      <c r="M1351" s="89">
        <f>K1351-L1351</f>
        <v>0</v>
      </c>
      <c r="N1351" s="90" t="str">
        <f>IF(AND($K1351=0,L1351=0),"0.00%",IF($K1351=0,-1,IF(L1351=0,1,($K1351-L1351)/ABS(L1351))))</f>
        <v>0.00%</v>
      </c>
      <c r="O1351" s="89">
        <v>0</v>
      </c>
      <c r="P1351" s="89">
        <f>+K1351-O1351</f>
        <v>0</v>
      </c>
      <c r="Q1351" s="90" t="str">
        <f>IF(AND($K1351=0,O1351=0),"0.00%",IF($K1351=0,-1,IF(O1351=0,1,($K1351-O1351)/ABS(O1351))))</f>
        <v>0.00%</v>
      </c>
      <c r="R1351" s="91"/>
      <c r="S1351" s="89">
        <v>0</v>
      </c>
      <c r="T1351" s="89">
        <f>+S1351-K1351</f>
        <v>0</v>
      </c>
      <c r="U1351" s="335">
        <f>IF(C1351=0,0,1)+IF(D1351=0,0,1)+IF(E1351=0,0,1)+IF(G1351=0,0,1)+IF(K1351=0,0,1)+IF(L1351=0,0,1)+IF(M1351=0,0,1)+IF(O1351=0,0,1)</f>
        <v>0</v>
      </c>
    </row>
    <row r="1352" spans="1:21" s="81" customFormat="1" ht="15" hidden="1">
      <c r="A1352" s="87" t="s">
        <v>1467</v>
      </c>
      <c r="B1352" s="88" t="s">
        <v>4826</v>
      </c>
      <c r="C1352" s="89">
        <v>0</v>
      </c>
      <c r="D1352" s="89">
        <v>0</v>
      </c>
      <c r="E1352" s="89">
        <f>C1352-D1352</f>
        <v>0</v>
      </c>
      <c r="F1352" s="90" t="str">
        <f>IF(AND($C1352=0,D1352=0),"0.00%",IF($C1352=0,-1,IF(D1352=0,1,($C1352-D1352)/ABS(D1352))))</f>
        <v>0.00%</v>
      </c>
      <c r="G1352" s="89">
        <v>0</v>
      </c>
      <c r="H1352" s="89">
        <f>+C1352-G1352</f>
        <v>0</v>
      </c>
      <c r="I1352" s="90" t="str">
        <f>IF(AND($C1352=0,G1352=0),"0.00%",IF($C1352=0,-1,IF(G1352=0,1,($C1352-G1352)/ABS(G1352))))</f>
        <v>0.00%</v>
      </c>
      <c r="J1352" s="91"/>
      <c r="K1352" s="89">
        <v>0</v>
      </c>
      <c r="L1352" s="89">
        <v>0</v>
      </c>
      <c r="M1352" s="89">
        <f>K1352-L1352</f>
        <v>0</v>
      </c>
      <c r="N1352" s="90" t="str">
        <f>IF(AND($K1352=0,L1352=0),"0.00%",IF($K1352=0,-1,IF(L1352=0,1,($K1352-L1352)/ABS(L1352))))</f>
        <v>0.00%</v>
      </c>
      <c r="O1352" s="89">
        <v>0</v>
      </c>
      <c r="P1352" s="89">
        <f>+K1352-O1352</f>
        <v>0</v>
      </c>
      <c r="Q1352" s="90" t="str">
        <f>IF(AND($K1352=0,O1352=0),"0.00%",IF($K1352=0,-1,IF(O1352=0,1,($K1352-O1352)/ABS(O1352))))</f>
        <v>0.00%</v>
      </c>
      <c r="R1352" s="91"/>
      <c r="S1352" s="89">
        <v>0</v>
      </c>
      <c r="T1352" s="89">
        <f>+S1352-K1352</f>
        <v>0</v>
      </c>
      <c r="U1352" s="335">
        <f>IF(C1352=0,0,1)+IF(D1352=0,0,1)+IF(E1352=0,0,1)+IF(G1352=0,0,1)+IF(K1352=0,0,1)+IF(L1352=0,0,1)+IF(M1352=0,0,1)+IF(O1352=0,0,1)</f>
        <v>0</v>
      </c>
    </row>
    <row r="1353" spans="1:21" s="81" customFormat="1" ht="15" hidden="1">
      <c r="A1353" s="87" t="s">
        <v>1468</v>
      </c>
      <c r="B1353" s="88" t="s">
        <v>4875</v>
      </c>
      <c r="C1353" s="89">
        <v>0</v>
      </c>
      <c r="D1353" s="89">
        <v>0</v>
      </c>
      <c r="E1353" s="89">
        <f>C1353-D1353</f>
        <v>0</v>
      </c>
      <c r="F1353" s="90" t="str">
        <f>IF(AND($C1353=0,D1353=0),"0.00%",IF($C1353=0,-1,IF(D1353=0,1,($C1353-D1353)/ABS(D1353))))</f>
        <v>0.00%</v>
      </c>
      <c r="G1353" s="89">
        <v>0</v>
      </c>
      <c r="H1353" s="89">
        <f>+C1353-G1353</f>
        <v>0</v>
      </c>
      <c r="I1353" s="90" t="str">
        <f>IF(AND($C1353=0,G1353=0),"0.00%",IF($C1353=0,-1,IF(G1353=0,1,($C1353-G1353)/ABS(G1353))))</f>
        <v>0.00%</v>
      </c>
      <c r="J1353" s="91"/>
      <c r="K1353" s="89">
        <v>0</v>
      </c>
      <c r="L1353" s="89">
        <v>0</v>
      </c>
      <c r="M1353" s="89">
        <f>K1353-L1353</f>
        <v>0</v>
      </c>
      <c r="N1353" s="90" t="str">
        <f>IF(AND($K1353=0,L1353=0),"0.00%",IF($K1353=0,-1,IF(L1353=0,1,($K1353-L1353)/ABS(L1353))))</f>
        <v>0.00%</v>
      </c>
      <c r="O1353" s="89">
        <v>0</v>
      </c>
      <c r="P1353" s="89">
        <f>+K1353-O1353</f>
        <v>0</v>
      </c>
      <c r="Q1353" s="90" t="str">
        <f>IF(AND($K1353=0,O1353=0),"0.00%",IF($K1353=0,-1,IF(O1353=0,1,($K1353-O1353)/ABS(O1353))))</f>
        <v>0.00%</v>
      </c>
      <c r="R1353" s="91"/>
      <c r="S1353" s="89">
        <v>0</v>
      </c>
      <c r="T1353" s="89">
        <f>+S1353-K1353</f>
        <v>0</v>
      </c>
      <c r="U1353" s="335">
        <f>IF(C1353=0,0,1)+IF(D1353=0,0,1)+IF(E1353=0,0,1)+IF(G1353=0,0,1)+IF(K1353=0,0,1)+IF(L1353=0,0,1)+IF(M1353=0,0,1)+IF(O1353=0,0,1)</f>
        <v>0</v>
      </c>
    </row>
    <row r="1354" spans="1:21" s="81" customFormat="1" ht="15" hidden="1">
      <c r="A1354" s="87" t="s">
        <v>1469</v>
      </c>
      <c r="B1354" s="88" t="s">
        <v>4876</v>
      </c>
      <c r="C1354" s="89">
        <v>0</v>
      </c>
      <c r="D1354" s="89">
        <v>0</v>
      </c>
      <c r="E1354" s="89">
        <f>C1354-D1354</f>
        <v>0</v>
      </c>
      <c r="F1354" s="90" t="str">
        <f>IF(AND($C1354=0,D1354=0),"0.00%",IF($C1354=0,-1,IF(D1354=0,1,($C1354-D1354)/ABS(D1354))))</f>
        <v>0.00%</v>
      </c>
      <c r="G1354" s="89">
        <v>0</v>
      </c>
      <c r="H1354" s="89">
        <f>+C1354-G1354</f>
        <v>0</v>
      </c>
      <c r="I1354" s="90" t="str">
        <f>IF(AND($C1354=0,G1354=0),"0.00%",IF($C1354=0,-1,IF(G1354=0,1,($C1354-G1354)/ABS(G1354))))</f>
        <v>0.00%</v>
      </c>
      <c r="J1354" s="91"/>
      <c r="K1354" s="89">
        <v>0</v>
      </c>
      <c r="L1354" s="89">
        <v>0</v>
      </c>
      <c r="M1354" s="89">
        <f>K1354-L1354</f>
        <v>0</v>
      </c>
      <c r="N1354" s="90" t="str">
        <f>IF(AND($K1354=0,L1354=0),"0.00%",IF($K1354=0,-1,IF(L1354=0,1,($K1354-L1354)/ABS(L1354))))</f>
        <v>0.00%</v>
      </c>
      <c r="O1354" s="89">
        <v>0</v>
      </c>
      <c r="P1354" s="89">
        <f>+K1354-O1354</f>
        <v>0</v>
      </c>
      <c r="Q1354" s="90" t="str">
        <f>IF(AND($K1354=0,O1354=0),"0.00%",IF($K1354=0,-1,IF(O1354=0,1,($K1354-O1354)/ABS(O1354))))</f>
        <v>0.00%</v>
      </c>
      <c r="R1354" s="91"/>
      <c r="S1354" s="89">
        <v>0</v>
      </c>
      <c r="T1354" s="89">
        <f>+S1354-K1354</f>
        <v>0</v>
      </c>
      <c r="U1354" s="335">
        <f>IF(C1354=0,0,1)+IF(D1354=0,0,1)+IF(E1354=0,0,1)+IF(G1354=0,0,1)+IF(K1354=0,0,1)+IF(L1354=0,0,1)+IF(M1354=0,0,1)+IF(O1354=0,0,1)</f>
        <v>0</v>
      </c>
    </row>
    <row r="1355" spans="1:21" s="81" customFormat="1" ht="15" hidden="1">
      <c r="A1355" s="87" t="s">
        <v>1470</v>
      </c>
      <c r="B1355" s="88" t="s">
        <v>4877</v>
      </c>
      <c r="C1355" s="89">
        <v>0</v>
      </c>
      <c r="D1355" s="89">
        <v>0</v>
      </c>
      <c r="E1355" s="89">
        <f>C1355-D1355</f>
        <v>0</v>
      </c>
      <c r="F1355" s="90" t="str">
        <f>IF(AND($C1355=0,D1355=0),"0.00%",IF($C1355=0,-1,IF(D1355=0,1,($C1355-D1355)/ABS(D1355))))</f>
        <v>0.00%</v>
      </c>
      <c r="G1355" s="89">
        <v>0</v>
      </c>
      <c r="H1355" s="89">
        <f>+C1355-G1355</f>
        <v>0</v>
      </c>
      <c r="I1355" s="90" t="str">
        <f>IF(AND($C1355=0,G1355=0),"0.00%",IF($C1355=0,-1,IF(G1355=0,1,($C1355-G1355)/ABS(G1355))))</f>
        <v>0.00%</v>
      </c>
      <c r="J1355" s="91"/>
      <c r="K1355" s="89">
        <v>0</v>
      </c>
      <c r="L1355" s="89">
        <v>0</v>
      </c>
      <c r="M1355" s="89">
        <f>K1355-L1355</f>
        <v>0</v>
      </c>
      <c r="N1355" s="90" t="str">
        <f>IF(AND($K1355=0,L1355=0),"0.00%",IF($K1355=0,-1,IF(L1355=0,1,($K1355-L1355)/ABS(L1355))))</f>
        <v>0.00%</v>
      </c>
      <c r="O1355" s="89">
        <v>0</v>
      </c>
      <c r="P1355" s="89">
        <f>+K1355-O1355</f>
        <v>0</v>
      </c>
      <c r="Q1355" s="90" t="str">
        <f>IF(AND($K1355=0,O1355=0),"0.00%",IF($K1355=0,-1,IF(O1355=0,1,($K1355-O1355)/ABS(O1355))))</f>
        <v>0.00%</v>
      </c>
      <c r="R1355" s="91"/>
      <c r="S1355" s="89">
        <v>0</v>
      </c>
      <c r="T1355" s="89">
        <f>+S1355-K1355</f>
        <v>0</v>
      </c>
      <c r="U1355" s="335">
        <f>IF(C1355=0,0,1)+IF(D1355=0,0,1)+IF(E1355=0,0,1)+IF(G1355=0,0,1)+IF(K1355=0,0,1)+IF(L1355=0,0,1)+IF(M1355=0,0,1)+IF(O1355=0,0,1)</f>
        <v>0</v>
      </c>
    </row>
    <row r="1356" spans="1:21" s="81" customFormat="1" ht="15" hidden="1">
      <c r="A1356" s="87" t="s">
        <v>1471</v>
      </c>
      <c r="B1356" s="88" t="s">
        <v>4801</v>
      </c>
      <c r="C1356" s="89">
        <v>0</v>
      </c>
      <c r="D1356" s="89">
        <v>0</v>
      </c>
      <c r="E1356" s="89">
        <f>C1356-D1356</f>
        <v>0</v>
      </c>
      <c r="F1356" s="90" t="str">
        <f>IF(AND($C1356=0,D1356=0),"0.00%",IF($C1356=0,-1,IF(D1356=0,1,($C1356-D1356)/ABS(D1356))))</f>
        <v>0.00%</v>
      </c>
      <c r="G1356" s="89">
        <v>0</v>
      </c>
      <c r="H1356" s="89">
        <f>+C1356-G1356</f>
        <v>0</v>
      </c>
      <c r="I1356" s="90" t="str">
        <f>IF(AND($C1356=0,G1356=0),"0.00%",IF($C1356=0,-1,IF(G1356=0,1,($C1356-G1356)/ABS(G1356))))</f>
        <v>0.00%</v>
      </c>
      <c r="J1356" s="91"/>
      <c r="K1356" s="89">
        <v>0</v>
      </c>
      <c r="L1356" s="89">
        <v>0</v>
      </c>
      <c r="M1356" s="89">
        <f>K1356-L1356</f>
        <v>0</v>
      </c>
      <c r="N1356" s="90" t="str">
        <f>IF(AND($K1356=0,L1356=0),"0.00%",IF($K1356=0,-1,IF(L1356=0,1,($K1356-L1356)/ABS(L1356))))</f>
        <v>0.00%</v>
      </c>
      <c r="O1356" s="89">
        <v>0</v>
      </c>
      <c r="P1356" s="89">
        <f>+K1356-O1356</f>
        <v>0</v>
      </c>
      <c r="Q1356" s="90" t="str">
        <f>IF(AND($K1356=0,O1356=0),"0.00%",IF($K1356=0,-1,IF(O1356=0,1,($K1356-O1356)/ABS(O1356))))</f>
        <v>0.00%</v>
      </c>
      <c r="R1356" s="91"/>
      <c r="S1356" s="89">
        <v>0</v>
      </c>
      <c r="T1356" s="89">
        <f>+S1356-K1356</f>
        <v>0</v>
      </c>
      <c r="U1356" s="335">
        <f>IF(C1356=0,0,1)+IF(D1356=0,0,1)+IF(E1356=0,0,1)+IF(G1356=0,0,1)+IF(K1356=0,0,1)+IF(L1356=0,0,1)+IF(M1356=0,0,1)+IF(O1356=0,0,1)</f>
        <v>0</v>
      </c>
    </row>
    <row r="1357" spans="1:21" s="81" customFormat="1" ht="15" hidden="1">
      <c r="A1357" s="87" t="s">
        <v>1472</v>
      </c>
      <c r="B1357" s="88" t="s">
        <v>4830</v>
      </c>
      <c r="C1357" s="89">
        <v>0</v>
      </c>
      <c r="D1357" s="89">
        <v>0</v>
      </c>
      <c r="E1357" s="89">
        <f>C1357-D1357</f>
        <v>0</v>
      </c>
      <c r="F1357" s="90" t="str">
        <f>IF(AND($C1357=0,D1357=0),"0.00%",IF($C1357=0,-1,IF(D1357=0,1,($C1357-D1357)/ABS(D1357))))</f>
        <v>0.00%</v>
      </c>
      <c r="G1357" s="89">
        <v>0</v>
      </c>
      <c r="H1357" s="89">
        <f>+C1357-G1357</f>
        <v>0</v>
      </c>
      <c r="I1357" s="90" t="str">
        <f>IF(AND($C1357=0,G1357=0),"0.00%",IF($C1357=0,-1,IF(G1357=0,1,($C1357-G1357)/ABS(G1357))))</f>
        <v>0.00%</v>
      </c>
      <c r="J1357" s="91"/>
      <c r="K1357" s="89">
        <v>0</v>
      </c>
      <c r="L1357" s="89">
        <v>0</v>
      </c>
      <c r="M1357" s="89">
        <f>K1357-L1357</f>
        <v>0</v>
      </c>
      <c r="N1357" s="90" t="str">
        <f>IF(AND($K1357=0,L1357=0),"0.00%",IF($K1357=0,-1,IF(L1357=0,1,($K1357-L1357)/ABS(L1357))))</f>
        <v>0.00%</v>
      </c>
      <c r="O1357" s="89">
        <v>0</v>
      </c>
      <c r="P1357" s="89">
        <f>+K1357-O1357</f>
        <v>0</v>
      </c>
      <c r="Q1357" s="90" t="str">
        <f>IF(AND($K1357=0,O1357=0),"0.00%",IF($K1357=0,-1,IF(O1357=0,1,($K1357-O1357)/ABS(O1357))))</f>
        <v>0.00%</v>
      </c>
      <c r="R1357" s="91"/>
      <c r="S1357" s="89">
        <v>0</v>
      </c>
      <c r="T1357" s="89">
        <f>+S1357-K1357</f>
        <v>0</v>
      </c>
      <c r="U1357" s="335">
        <f>IF(C1357=0,0,1)+IF(D1357=0,0,1)+IF(E1357=0,0,1)+IF(G1357=0,0,1)+IF(K1357=0,0,1)+IF(L1357=0,0,1)+IF(M1357=0,0,1)+IF(O1357=0,0,1)</f>
        <v>0</v>
      </c>
    </row>
    <row r="1358" spans="1:21" s="81" customFormat="1" ht="15" hidden="1">
      <c r="A1358" s="87" t="s">
        <v>1473</v>
      </c>
      <c r="B1358" s="88" t="s">
        <v>4878</v>
      </c>
      <c r="C1358" s="89">
        <v>0</v>
      </c>
      <c r="D1358" s="89">
        <v>0</v>
      </c>
      <c r="E1358" s="89">
        <f>C1358-D1358</f>
        <v>0</v>
      </c>
      <c r="F1358" s="90" t="str">
        <f>IF(AND($C1358=0,D1358=0),"0.00%",IF($C1358=0,-1,IF(D1358=0,1,($C1358-D1358)/ABS(D1358))))</f>
        <v>0.00%</v>
      </c>
      <c r="G1358" s="89">
        <v>0</v>
      </c>
      <c r="H1358" s="89">
        <f>+C1358-G1358</f>
        <v>0</v>
      </c>
      <c r="I1358" s="90" t="str">
        <f>IF(AND($C1358=0,G1358=0),"0.00%",IF($C1358=0,-1,IF(G1358=0,1,($C1358-G1358)/ABS(G1358))))</f>
        <v>0.00%</v>
      </c>
      <c r="J1358" s="91"/>
      <c r="K1358" s="89">
        <v>0</v>
      </c>
      <c r="L1358" s="89">
        <v>0</v>
      </c>
      <c r="M1358" s="89">
        <f>K1358-L1358</f>
        <v>0</v>
      </c>
      <c r="N1358" s="90" t="str">
        <f>IF(AND($K1358=0,L1358=0),"0.00%",IF($K1358=0,-1,IF(L1358=0,1,($K1358-L1358)/ABS(L1358))))</f>
        <v>0.00%</v>
      </c>
      <c r="O1358" s="89">
        <v>0</v>
      </c>
      <c r="P1358" s="89">
        <f>+K1358-O1358</f>
        <v>0</v>
      </c>
      <c r="Q1358" s="90" t="str">
        <f>IF(AND($K1358=0,O1358=0),"0.00%",IF($K1358=0,-1,IF(O1358=0,1,($K1358-O1358)/ABS(O1358))))</f>
        <v>0.00%</v>
      </c>
      <c r="R1358" s="91"/>
      <c r="S1358" s="89">
        <v>0</v>
      </c>
      <c r="T1358" s="89">
        <f>+S1358-K1358</f>
        <v>0</v>
      </c>
      <c r="U1358" s="335">
        <f>IF(C1358=0,0,1)+IF(D1358=0,0,1)+IF(E1358=0,0,1)+IF(G1358=0,0,1)+IF(K1358=0,0,1)+IF(L1358=0,0,1)+IF(M1358=0,0,1)+IF(O1358=0,0,1)</f>
        <v>0</v>
      </c>
    </row>
    <row r="1359" spans="1:21" s="81" customFormat="1" ht="15" hidden="1">
      <c r="A1359" s="87" t="s">
        <v>1474</v>
      </c>
      <c r="B1359" s="88" t="s">
        <v>4806</v>
      </c>
      <c r="C1359" s="89">
        <v>0</v>
      </c>
      <c r="D1359" s="89">
        <v>0</v>
      </c>
      <c r="E1359" s="89">
        <f>C1359-D1359</f>
        <v>0</v>
      </c>
      <c r="F1359" s="90" t="str">
        <f>IF(AND($C1359=0,D1359=0),"0.00%",IF($C1359=0,-1,IF(D1359=0,1,($C1359-D1359)/ABS(D1359))))</f>
        <v>0.00%</v>
      </c>
      <c r="G1359" s="89">
        <v>0</v>
      </c>
      <c r="H1359" s="89">
        <f>+C1359-G1359</f>
        <v>0</v>
      </c>
      <c r="I1359" s="90" t="str">
        <f>IF(AND($C1359=0,G1359=0),"0.00%",IF($C1359=0,-1,IF(G1359=0,1,($C1359-G1359)/ABS(G1359))))</f>
        <v>0.00%</v>
      </c>
      <c r="J1359" s="91"/>
      <c r="K1359" s="89">
        <v>0</v>
      </c>
      <c r="L1359" s="89">
        <v>0</v>
      </c>
      <c r="M1359" s="89">
        <f>K1359-L1359</f>
        <v>0</v>
      </c>
      <c r="N1359" s="90" t="str">
        <f>IF(AND($K1359=0,L1359=0),"0.00%",IF($K1359=0,-1,IF(L1359=0,1,($K1359-L1359)/ABS(L1359))))</f>
        <v>0.00%</v>
      </c>
      <c r="O1359" s="89">
        <v>0</v>
      </c>
      <c r="P1359" s="89">
        <f>+K1359-O1359</f>
        <v>0</v>
      </c>
      <c r="Q1359" s="90" t="str">
        <f>IF(AND($K1359=0,O1359=0),"0.00%",IF($K1359=0,-1,IF(O1359=0,1,($K1359-O1359)/ABS(O1359))))</f>
        <v>0.00%</v>
      </c>
      <c r="R1359" s="91"/>
      <c r="S1359" s="89">
        <v>0</v>
      </c>
      <c r="T1359" s="89">
        <f>+S1359-K1359</f>
        <v>0</v>
      </c>
      <c r="U1359" s="335">
        <f>IF(C1359=0,0,1)+IF(D1359=0,0,1)+IF(E1359=0,0,1)+IF(G1359=0,0,1)+IF(K1359=0,0,1)+IF(L1359=0,0,1)+IF(M1359=0,0,1)+IF(O1359=0,0,1)</f>
        <v>0</v>
      </c>
    </row>
    <row r="1360" spans="1:21" s="81" customFormat="1" ht="15" hidden="1">
      <c r="A1360" s="87" t="s">
        <v>1475</v>
      </c>
      <c r="B1360" s="88" t="s">
        <v>4879</v>
      </c>
      <c r="C1360" s="89">
        <v>0</v>
      </c>
      <c r="D1360" s="89">
        <v>0</v>
      </c>
      <c r="E1360" s="89">
        <f>C1360-D1360</f>
        <v>0</v>
      </c>
      <c r="F1360" s="90" t="str">
        <f>IF(AND($C1360=0,D1360=0),"0.00%",IF($C1360=0,-1,IF(D1360=0,1,($C1360-D1360)/ABS(D1360))))</f>
        <v>0.00%</v>
      </c>
      <c r="G1360" s="89">
        <v>0</v>
      </c>
      <c r="H1360" s="89">
        <f>+C1360-G1360</f>
        <v>0</v>
      </c>
      <c r="I1360" s="90" t="str">
        <f>IF(AND($C1360=0,G1360=0),"0.00%",IF($C1360=0,-1,IF(G1360=0,1,($C1360-G1360)/ABS(G1360))))</f>
        <v>0.00%</v>
      </c>
      <c r="J1360" s="91"/>
      <c r="K1360" s="89">
        <v>0</v>
      </c>
      <c r="L1360" s="89">
        <v>0</v>
      </c>
      <c r="M1360" s="89">
        <f>K1360-L1360</f>
        <v>0</v>
      </c>
      <c r="N1360" s="90" t="str">
        <f>IF(AND($K1360=0,L1360=0),"0.00%",IF($K1360=0,-1,IF(L1360=0,1,($K1360-L1360)/ABS(L1360))))</f>
        <v>0.00%</v>
      </c>
      <c r="O1360" s="89">
        <v>0</v>
      </c>
      <c r="P1360" s="89">
        <f>+K1360-O1360</f>
        <v>0</v>
      </c>
      <c r="Q1360" s="90" t="str">
        <f>IF(AND($K1360=0,O1360=0),"0.00%",IF($K1360=0,-1,IF(O1360=0,1,($K1360-O1360)/ABS(O1360))))</f>
        <v>0.00%</v>
      </c>
      <c r="R1360" s="91"/>
      <c r="S1360" s="89">
        <v>0</v>
      </c>
      <c r="T1360" s="89">
        <f>+S1360-K1360</f>
        <v>0</v>
      </c>
      <c r="U1360" s="335">
        <f>IF(C1360=0,0,1)+IF(D1360=0,0,1)+IF(E1360=0,0,1)+IF(G1360=0,0,1)+IF(K1360=0,0,1)+IF(L1360=0,0,1)+IF(M1360=0,0,1)+IF(O1360=0,0,1)</f>
        <v>0</v>
      </c>
    </row>
    <row r="1361" spans="1:21" s="81" customFormat="1" ht="15" hidden="1">
      <c r="A1361" s="87" t="s">
        <v>1476</v>
      </c>
      <c r="B1361" s="88" t="s">
        <v>4880</v>
      </c>
      <c r="C1361" s="89">
        <v>0</v>
      </c>
      <c r="D1361" s="89">
        <v>0</v>
      </c>
      <c r="E1361" s="89">
        <f>C1361-D1361</f>
        <v>0</v>
      </c>
      <c r="F1361" s="90" t="str">
        <f>IF(AND($C1361=0,D1361=0),"0.00%",IF($C1361=0,-1,IF(D1361=0,1,($C1361-D1361)/ABS(D1361))))</f>
        <v>0.00%</v>
      </c>
      <c r="G1361" s="89">
        <v>0</v>
      </c>
      <c r="H1361" s="89">
        <f>+C1361-G1361</f>
        <v>0</v>
      </c>
      <c r="I1361" s="90" t="str">
        <f>IF(AND($C1361=0,G1361=0),"0.00%",IF($C1361=0,-1,IF(G1361=0,1,($C1361-G1361)/ABS(G1361))))</f>
        <v>0.00%</v>
      </c>
      <c r="J1361" s="91"/>
      <c r="K1361" s="89">
        <v>0</v>
      </c>
      <c r="L1361" s="89">
        <v>0</v>
      </c>
      <c r="M1361" s="89">
        <f>K1361-L1361</f>
        <v>0</v>
      </c>
      <c r="N1361" s="90" t="str">
        <f>IF(AND($K1361=0,L1361=0),"0.00%",IF($K1361=0,-1,IF(L1361=0,1,($K1361-L1361)/ABS(L1361))))</f>
        <v>0.00%</v>
      </c>
      <c r="O1361" s="89">
        <v>0</v>
      </c>
      <c r="P1361" s="89">
        <f>+K1361-O1361</f>
        <v>0</v>
      </c>
      <c r="Q1361" s="90" t="str">
        <f>IF(AND($K1361=0,O1361=0),"0.00%",IF($K1361=0,-1,IF(O1361=0,1,($K1361-O1361)/ABS(O1361))))</f>
        <v>0.00%</v>
      </c>
      <c r="R1361" s="91"/>
      <c r="S1361" s="89">
        <v>0</v>
      </c>
      <c r="T1361" s="89">
        <f>+S1361-K1361</f>
        <v>0</v>
      </c>
      <c r="U1361" s="335">
        <f>IF(C1361=0,0,1)+IF(D1361=0,0,1)+IF(E1361=0,0,1)+IF(G1361=0,0,1)+IF(K1361=0,0,1)+IF(L1361=0,0,1)+IF(M1361=0,0,1)+IF(O1361=0,0,1)</f>
        <v>0</v>
      </c>
    </row>
    <row r="1362" spans="1:21" s="81" customFormat="1" ht="15" hidden="1">
      <c r="A1362" s="87" t="s">
        <v>1477</v>
      </c>
      <c r="B1362" s="88" t="s">
        <v>4881</v>
      </c>
      <c r="C1362" s="89">
        <v>0</v>
      </c>
      <c r="D1362" s="89">
        <v>0</v>
      </c>
      <c r="E1362" s="89">
        <f>C1362-D1362</f>
        <v>0</v>
      </c>
      <c r="F1362" s="90" t="str">
        <f>IF(AND($C1362=0,D1362=0),"0.00%",IF($C1362=0,-1,IF(D1362=0,1,($C1362-D1362)/ABS(D1362))))</f>
        <v>0.00%</v>
      </c>
      <c r="G1362" s="89">
        <v>0</v>
      </c>
      <c r="H1362" s="89">
        <f>+C1362-G1362</f>
        <v>0</v>
      </c>
      <c r="I1362" s="90" t="str">
        <f>IF(AND($C1362=0,G1362=0),"0.00%",IF($C1362=0,-1,IF(G1362=0,1,($C1362-G1362)/ABS(G1362))))</f>
        <v>0.00%</v>
      </c>
      <c r="J1362" s="91"/>
      <c r="K1362" s="89">
        <v>0</v>
      </c>
      <c r="L1362" s="89">
        <v>0</v>
      </c>
      <c r="M1362" s="89">
        <f>K1362-L1362</f>
        <v>0</v>
      </c>
      <c r="N1362" s="90" t="str">
        <f>IF(AND($K1362=0,L1362=0),"0.00%",IF($K1362=0,-1,IF(L1362=0,1,($K1362-L1362)/ABS(L1362))))</f>
        <v>0.00%</v>
      </c>
      <c r="O1362" s="89">
        <v>0</v>
      </c>
      <c r="P1362" s="89">
        <f>+K1362-O1362</f>
        <v>0</v>
      </c>
      <c r="Q1362" s="90" t="str">
        <f>IF(AND($K1362=0,O1362=0),"0.00%",IF($K1362=0,-1,IF(O1362=0,1,($K1362-O1362)/ABS(O1362))))</f>
        <v>0.00%</v>
      </c>
      <c r="R1362" s="91"/>
      <c r="S1362" s="89">
        <v>0</v>
      </c>
      <c r="T1362" s="89">
        <f>+S1362-K1362</f>
        <v>0</v>
      </c>
      <c r="U1362" s="335">
        <f>IF(C1362=0,0,1)+IF(D1362=0,0,1)+IF(E1362=0,0,1)+IF(G1362=0,0,1)+IF(K1362=0,0,1)+IF(L1362=0,0,1)+IF(M1362=0,0,1)+IF(O1362=0,0,1)</f>
        <v>0</v>
      </c>
    </row>
    <row r="1363" spans="1:21" s="81" customFormat="1" ht="15" hidden="1">
      <c r="A1363" s="87" t="s">
        <v>1478</v>
      </c>
      <c r="B1363" s="88" t="s">
        <v>4882</v>
      </c>
      <c r="C1363" s="89">
        <v>0</v>
      </c>
      <c r="D1363" s="89">
        <v>0</v>
      </c>
      <c r="E1363" s="89">
        <f>C1363-D1363</f>
        <v>0</v>
      </c>
      <c r="F1363" s="90" t="str">
        <f>IF(AND($C1363=0,D1363=0),"0.00%",IF($C1363=0,-1,IF(D1363=0,1,($C1363-D1363)/ABS(D1363))))</f>
        <v>0.00%</v>
      </c>
      <c r="G1363" s="89">
        <v>0</v>
      </c>
      <c r="H1363" s="89">
        <f>+C1363-G1363</f>
        <v>0</v>
      </c>
      <c r="I1363" s="90" t="str">
        <f>IF(AND($C1363=0,G1363=0),"0.00%",IF($C1363=0,-1,IF(G1363=0,1,($C1363-G1363)/ABS(G1363))))</f>
        <v>0.00%</v>
      </c>
      <c r="J1363" s="91"/>
      <c r="K1363" s="89">
        <v>0</v>
      </c>
      <c r="L1363" s="89">
        <v>0</v>
      </c>
      <c r="M1363" s="89">
        <f>K1363-L1363</f>
        <v>0</v>
      </c>
      <c r="N1363" s="90" t="str">
        <f>IF(AND($K1363=0,L1363=0),"0.00%",IF($K1363=0,-1,IF(L1363=0,1,($K1363-L1363)/ABS(L1363))))</f>
        <v>0.00%</v>
      </c>
      <c r="O1363" s="89">
        <v>0</v>
      </c>
      <c r="P1363" s="89">
        <f>+K1363-O1363</f>
        <v>0</v>
      </c>
      <c r="Q1363" s="90" t="str">
        <f>IF(AND($K1363=0,O1363=0),"0.00%",IF($K1363=0,-1,IF(O1363=0,1,($K1363-O1363)/ABS(O1363))))</f>
        <v>0.00%</v>
      </c>
      <c r="R1363" s="91"/>
      <c r="S1363" s="89">
        <v>0</v>
      </c>
      <c r="T1363" s="89">
        <f>+S1363-K1363</f>
        <v>0</v>
      </c>
      <c r="U1363" s="335">
        <f>IF(C1363=0,0,1)+IF(D1363=0,0,1)+IF(E1363=0,0,1)+IF(G1363=0,0,1)+IF(K1363=0,0,1)+IF(L1363=0,0,1)+IF(M1363=0,0,1)+IF(O1363=0,0,1)</f>
        <v>0</v>
      </c>
    </row>
    <row r="1364" spans="1:21" s="81" customFormat="1" ht="15" hidden="1">
      <c r="A1364" s="87" t="s">
        <v>1479</v>
      </c>
      <c r="B1364" s="88" t="s">
        <v>4883</v>
      </c>
      <c r="C1364" s="89">
        <v>0</v>
      </c>
      <c r="D1364" s="89">
        <v>0</v>
      </c>
      <c r="E1364" s="89">
        <f>C1364-D1364</f>
        <v>0</v>
      </c>
      <c r="F1364" s="90" t="str">
        <f>IF(AND($C1364=0,D1364=0),"0.00%",IF($C1364=0,-1,IF(D1364=0,1,($C1364-D1364)/ABS(D1364))))</f>
        <v>0.00%</v>
      </c>
      <c r="G1364" s="89">
        <v>0</v>
      </c>
      <c r="H1364" s="89">
        <f>+C1364-G1364</f>
        <v>0</v>
      </c>
      <c r="I1364" s="90" t="str">
        <f>IF(AND($C1364=0,G1364=0),"0.00%",IF($C1364=0,-1,IF(G1364=0,1,($C1364-G1364)/ABS(G1364))))</f>
        <v>0.00%</v>
      </c>
      <c r="J1364" s="91"/>
      <c r="K1364" s="89">
        <v>0</v>
      </c>
      <c r="L1364" s="89">
        <v>0</v>
      </c>
      <c r="M1364" s="89">
        <f>K1364-L1364</f>
        <v>0</v>
      </c>
      <c r="N1364" s="90" t="str">
        <f>IF(AND($K1364=0,L1364=0),"0.00%",IF($K1364=0,-1,IF(L1364=0,1,($K1364-L1364)/ABS(L1364))))</f>
        <v>0.00%</v>
      </c>
      <c r="O1364" s="89">
        <v>0</v>
      </c>
      <c r="P1364" s="89">
        <f>+K1364-O1364</f>
        <v>0</v>
      </c>
      <c r="Q1364" s="90" t="str">
        <f>IF(AND($K1364=0,O1364=0),"0.00%",IF($K1364=0,-1,IF(O1364=0,1,($K1364-O1364)/ABS(O1364))))</f>
        <v>0.00%</v>
      </c>
      <c r="R1364" s="91"/>
      <c r="S1364" s="89">
        <v>0</v>
      </c>
      <c r="T1364" s="89">
        <f>+S1364-K1364</f>
        <v>0</v>
      </c>
      <c r="U1364" s="335">
        <f>IF(C1364=0,0,1)+IF(D1364=0,0,1)+IF(E1364=0,0,1)+IF(G1364=0,0,1)+IF(K1364=0,0,1)+IF(L1364=0,0,1)+IF(M1364=0,0,1)+IF(O1364=0,0,1)</f>
        <v>0</v>
      </c>
    </row>
    <row r="1365" spans="1:21" s="81" customFormat="1" ht="15" hidden="1">
      <c r="A1365" s="87" t="s">
        <v>1480</v>
      </c>
      <c r="B1365" s="88" t="s">
        <v>4884</v>
      </c>
      <c r="C1365" s="89">
        <v>0</v>
      </c>
      <c r="D1365" s="89">
        <v>0</v>
      </c>
      <c r="E1365" s="89">
        <f>C1365-D1365</f>
        <v>0</v>
      </c>
      <c r="F1365" s="90" t="str">
        <f>IF(AND($C1365=0,D1365=0),"0.00%",IF($C1365=0,-1,IF(D1365=0,1,($C1365-D1365)/ABS(D1365))))</f>
        <v>0.00%</v>
      </c>
      <c r="G1365" s="89">
        <v>0</v>
      </c>
      <c r="H1365" s="89">
        <f>+C1365-G1365</f>
        <v>0</v>
      </c>
      <c r="I1365" s="90" t="str">
        <f>IF(AND($C1365=0,G1365=0),"0.00%",IF($C1365=0,-1,IF(G1365=0,1,($C1365-G1365)/ABS(G1365))))</f>
        <v>0.00%</v>
      </c>
      <c r="J1365" s="91"/>
      <c r="K1365" s="89">
        <v>0</v>
      </c>
      <c r="L1365" s="89">
        <v>0</v>
      </c>
      <c r="M1365" s="89">
        <f>K1365-L1365</f>
        <v>0</v>
      </c>
      <c r="N1365" s="90" t="str">
        <f>IF(AND($K1365=0,L1365=0),"0.00%",IF($K1365=0,-1,IF(L1365=0,1,($K1365-L1365)/ABS(L1365))))</f>
        <v>0.00%</v>
      </c>
      <c r="O1365" s="89">
        <v>0</v>
      </c>
      <c r="P1365" s="89">
        <f>+K1365-O1365</f>
        <v>0</v>
      </c>
      <c r="Q1365" s="90" t="str">
        <f>IF(AND($K1365=0,O1365=0),"0.00%",IF($K1365=0,-1,IF(O1365=0,1,($K1365-O1365)/ABS(O1365))))</f>
        <v>0.00%</v>
      </c>
      <c r="R1365" s="91"/>
      <c r="S1365" s="89">
        <v>0</v>
      </c>
      <c r="T1365" s="89">
        <f>+S1365-K1365</f>
        <v>0</v>
      </c>
      <c r="U1365" s="335">
        <f>IF(C1365=0,0,1)+IF(D1365=0,0,1)+IF(E1365=0,0,1)+IF(G1365=0,0,1)+IF(K1365=0,0,1)+IF(L1365=0,0,1)+IF(M1365=0,0,1)+IF(O1365=0,0,1)</f>
        <v>0</v>
      </c>
    </row>
    <row r="1366" spans="1:21" s="81" customFormat="1" ht="15" hidden="1">
      <c r="A1366" s="87" t="s">
        <v>1481</v>
      </c>
      <c r="B1366" s="88" t="s">
        <v>4885</v>
      </c>
      <c r="C1366" s="89">
        <v>0</v>
      </c>
      <c r="D1366" s="89">
        <v>0</v>
      </c>
      <c r="E1366" s="89">
        <f>C1366-D1366</f>
        <v>0</v>
      </c>
      <c r="F1366" s="90" t="str">
        <f>IF(AND($C1366=0,D1366=0),"0.00%",IF($C1366=0,-1,IF(D1366=0,1,($C1366-D1366)/ABS(D1366))))</f>
        <v>0.00%</v>
      </c>
      <c r="G1366" s="89">
        <v>0</v>
      </c>
      <c r="H1366" s="89">
        <f>+C1366-G1366</f>
        <v>0</v>
      </c>
      <c r="I1366" s="90" t="str">
        <f>IF(AND($C1366=0,G1366=0),"0.00%",IF($C1366=0,-1,IF(G1366=0,1,($C1366-G1366)/ABS(G1366))))</f>
        <v>0.00%</v>
      </c>
      <c r="J1366" s="91"/>
      <c r="K1366" s="89">
        <v>0</v>
      </c>
      <c r="L1366" s="89">
        <v>0</v>
      </c>
      <c r="M1366" s="89">
        <f>K1366-L1366</f>
        <v>0</v>
      </c>
      <c r="N1366" s="90" t="str">
        <f>IF(AND($K1366=0,L1366=0),"0.00%",IF($K1366=0,-1,IF(L1366=0,1,($K1366-L1366)/ABS(L1366))))</f>
        <v>0.00%</v>
      </c>
      <c r="O1366" s="89">
        <v>0</v>
      </c>
      <c r="P1366" s="89">
        <f>+K1366-O1366</f>
        <v>0</v>
      </c>
      <c r="Q1366" s="90" t="str">
        <f>IF(AND($K1366=0,O1366=0),"0.00%",IF($K1366=0,-1,IF(O1366=0,1,($K1366-O1366)/ABS(O1366))))</f>
        <v>0.00%</v>
      </c>
      <c r="R1366" s="91"/>
      <c r="S1366" s="89">
        <v>0</v>
      </c>
      <c r="T1366" s="89">
        <f>+S1366-K1366</f>
        <v>0</v>
      </c>
      <c r="U1366" s="335">
        <f>IF(C1366=0,0,1)+IF(D1366=0,0,1)+IF(E1366=0,0,1)+IF(G1366=0,0,1)+IF(K1366=0,0,1)+IF(L1366=0,0,1)+IF(M1366=0,0,1)+IF(O1366=0,0,1)</f>
        <v>0</v>
      </c>
    </row>
    <row r="1367" spans="1:21" s="81" customFormat="1" ht="15" hidden="1">
      <c r="A1367" s="87" t="s">
        <v>1482</v>
      </c>
      <c r="B1367" s="88" t="s">
        <v>4886</v>
      </c>
      <c r="C1367" s="89">
        <v>0</v>
      </c>
      <c r="D1367" s="89">
        <v>0</v>
      </c>
      <c r="E1367" s="89">
        <f>C1367-D1367</f>
        <v>0</v>
      </c>
      <c r="F1367" s="90" t="str">
        <f>IF(AND($C1367=0,D1367=0),"0.00%",IF($C1367=0,-1,IF(D1367=0,1,($C1367-D1367)/ABS(D1367))))</f>
        <v>0.00%</v>
      </c>
      <c r="G1367" s="89">
        <v>0</v>
      </c>
      <c r="H1367" s="89">
        <f>+C1367-G1367</f>
        <v>0</v>
      </c>
      <c r="I1367" s="90" t="str">
        <f>IF(AND($C1367=0,G1367=0),"0.00%",IF($C1367=0,-1,IF(G1367=0,1,($C1367-G1367)/ABS(G1367))))</f>
        <v>0.00%</v>
      </c>
      <c r="J1367" s="91"/>
      <c r="K1367" s="89">
        <v>0</v>
      </c>
      <c r="L1367" s="89">
        <v>0</v>
      </c>
      <c r="M1367" s="89">
        <f>K1367-L1367</f>
        <v>0</v>
      </c>
      <c r="N1367" s="90" t="str">
        <f>IF(AND($K1367=0,L1367=0),"0.00%",IF($K1367=0,-1,IF(L1367=0,1,($K1367-L1367)/ABS(L1367))))</f>
        <v>0.00%</v>
      </c>
      <c r="O1367" s="89">
        <v>0</v>
      </c>
      <c r="P1367" s="89">
        <f>+K1367-O1367</f>
        <v>0</v>
      </c>
      <c r="Q1367" s="90" t="str">
        <f>IF(AND($K1367=0,O1367=0),"0.00%",IF($K1367=0,-1,IF(O1367=0,1,($K1367-O1367)/ABS(O1367))))</f>
        <v>0.00%</v>
      </c>
      <c r="R1367" s="91"/>
      <c r="S1367" s="89">
        <v>0</v>
      </c>
      <c r="T1367" s="89">
        <f>+S1367-K1367</f>
        <v>0</v>
      </c>
      <c r="U1367" s="335">
        <f>IF(C1367=0,0,1)+IF(D1367=0,0,1)+IF(E1367=0,0,1)+IF(G1367=0,0,1)+IF(K1367=0,0,1)+IF(L1367=0,0,1)+IF(M1367=0,0,1)+IF(O1367=0,0,1)</f>
        <v>0</v>
      </c>
    </row>
    <row r="1368" spans="1:21" s="81" customFormat="1" ht="15" hidden="1">
      <c r="A1368" s="87" t="s">
        <v>1483</v>
      </c>
      <c r="B1368" s="88" t="s">
        <v>4887</v>
      </c>
      <c r="C1368" s="89">
        <v>0</v>
      </c>
      <c r="D1368" s="89">
        <v>0</v>
      </c>
      <c r="E1368" s="89">
        <f>C1368-D1368</f>
        <v>0</v>
      </c>
      <c r="F1368" s="90" t="str">
        <f>IF(AND($C1368=0,D1368=0),"0.00%",IF($C1368=0,-1,IF(D1368=0,1,($C1368-D1368)/ABS(D1368))))</f>
        <v>0.00%</v>
      </c>
      <c r="G1368" s="89">
        <v>0</v>
      </c>
      <c r="H1368" s="89">
        <f>+C1368-G1368</f>
        <v>0</v>
      </c>
      <c r="I1368" s="90" t="str">
        <f>IF(AND($C1368=0,G1368=0),"0.00%",IF($C1368=0,-1,IF(G1368=0,1,($C1368-G1368)/ABS(G1368))))</f>
        <v>0.00%</v>
      </c>
      <c r="J1368" s="91"/>
      <c r="K1368" s="89">
        <v>0</v>
      </c>
      <c r="L1368" s="89">
        <v>0</v>
      </c>
      <c r="M1368" s="89">
        <f>K1368-L1368</f>
        <v>0</v>
      </c>
      <c r="N1368" s="90" t="str">
        <f>IF(AND($K1368=0,L1368=0),"0.00%",IF($K1368=0,-1,IF(L1368=0,1,($K1368-L1368)/ABS(L1368))))</f>
        <v>0.00%</v>
      </c>
      <c r="O1368" s="89">
        <v>0</v>
      </c>
      <c r="P1368" s="89">
        <f>+K1368-O1368</f>
        <v>0</v>
      </c>
      <c r="Q1368" s="90" t="str">
        <f>IF(AND($K1368=0,O1368=0),"0.00%",IF($K1368=0,-1,IF(O1368=0,1,($K1368-O1368)/ABS(O1368))))</f>
        <v>0.00%</v>
      </c>
      <c r="R1368" s="91"/>
      <c r="S1368" s="89">
        <v>0</v>
      </c>
      <c r="T1368" s="89">
        <f>+S1368-K1368</f>
        <v>0</v>
      </c>
      <c r="U1368" s="335">
        <f>IF(C1368=0,0,1)+IF(D1368=0,0,1)+IF(E1368=0,0,1)+IF(G1368=0,0,1)+IF(K1368=0,0,1)+IF(L1368=0,0,1)+IF(M1368=0,0,1)+IF(O1368=0,0,1)</f>
        <v>0</v>
      </c>
    </row>
    <row r="1369" spans="1:21" s="81" customFormat="1" ht="15" hidden="1">
      <c r="A1369" s="87" t="s">
        <v>1484</v>
      </c>
      <c r="B1369" s="88" t="s">
        <v>4888</v>
      </c>
      <c r="C1369" s="89">
        <v>0</v>
      </c>
      <c r="D1369" s="89">
        <v>0</v>
      </c>
      <c r="E1369" s="89">
        <f>C1369-D1369</f>
        <v>0</v>
      </c>
      <c r="F1369" s="90" t="str">
        <f>IF(AND($C1369=0,D1369=0),"0.00%",IF($C1369=0,-1,IF(D1369=0,1,($C1369-D1369)/ABS(D1369))))</f>
        <v>0.00%</v>
      </c>
      <c r="G1369" s="89">
        <v>0</v>
      </c>
      <c r="H1369" s="89">
        <f>+C1369-G1369</f>
        <v>0</v>
      </c>
      <c r="I1369" s="90" t="str">
        <f>IF(AND($C1369=0,G1369=0),"0.00%",IF($C1369=0,-1,IF(G1369=0,1,($C1369-G1369)/ABS(G1369))))</f>
        <v>0.00%</v>
      </c>
      <c r="J1369" s="91"/>
      <c r="K1369" s="89">
        <v>0</v>
      </c>
      <c r="L1369" s="89">
        <v>0</v>
      </c>
      <c r="M1369" s="89">
        <f>K1369-L1369</f>
        <v>0</v>
      </c>
      <c r="N1369" s="90" t="str">
        <f>IF(AND($K1369=0,L1369=0),"0.00%",IF($K1369=0,-1,IF(L1369=0,1,($K1369-L1369)/ABS(L1369))))</f>
        <v>0.00%</v>
      </c>
      <c r="O1369" s="89">
        <v>0</v>
      </c>
      <c r="P1369" s="89">
        <f>+K1369-O1369</f>
        <v>0</v>
      </c>
      <c r="Q1369" s="90" t="str">
        <f>IF(AND($K1369=0,O1369=0),"0.00%",IF($K1369=0,-1,IF(O1369=0,1,($K1369-O1369)/ABS(O1369))))</f>
        <v>0.00%</v>
      </c>
      <c r="R1369" s="91"/>
      <c r="S1369" s="89">
        <v>0</v>
      </c>
      <c r="T1369" s="89">
        <f>+S1369-K1369</f>
        <v>0</v>
      </c>
      <c r="U1369" s="335">
        <f>IF(C1369=0,0,1)+IF(D1369=0,0,1)+IF(E1369=0,0,1)+IF(G1369=0,0,1)+IF(K1369=0,0,1)+IF(L1369=0,0,1)+IF(M1369=0,0,1)+IF(O1369=0,0,1)</f>
        <v>0</v>
      </c>
    </row>
    <row r="1370" spans="1:21" s="81" customFormat="1" ht="15" hidden="1">
      <c r="A1370" s="87" t="s">
        <v>1485</v>
      </c>
      <c r="B1370" s="88" t="s">
        <v>4889</v>
      </c>
      <c r="C1370" s="89">
        <v>0</v>
      </c>
      <c r="D1370" s="89">
        <v>0</v>
      </c>
      <c r="E1370" s="89">
        <f>C1370-D1370</f>
        <v>0</v>
      </c>
      <c r="F1370" s="90" t="str">
        <f>IF(AND($C1370=0,D1370=0),"0.00%",IF($C1370=0,-1,IF(D1370=0,1,($C1370-D1370)/ABS(D1370))))</f>
        <v>0.00%</v>
      </c>
      <c r="G1370" s="89">
        <v>0</v>
      </c>
      <c r="H1370" s="89">
        <f>+C1370-G1370</f>
        <v>0</v>
      </c>
      <c r="I1370" s="90" t="str">
        <f>IF(AND($C1370=0,G1370=0),"0.00%",IF($C1370=0,-1,IF(G1370=0,1,($C1370-G1370)/ABS(G1370))))</f>
        <v>0.00%</v>
      </c>
      <c r="J1370" s="91"/>
      <c r="K1370" s="89">
        <v>0</v>
      </c>
      <c r="L1370" s="89">
        <v>0</v>
      </c>
      <c r="M1370" s="89">
        <f>K1370-L1370</f>
        <v>0</v>
      </c>
      <c r="N1370" s="90" t="str">
        <f>IF(AND($K1370=0,L1370=0),"0.00%",IF($K1370=0,-1,IF(L1370=0,1,($K1370-L1370)/ABS(L1370))))</f>
        <v>0.00%</v>
      </c>
      <c r="O1370" s="89">
        <v>0</v>
      </c>
      <c r="P1370" s="89">
        <f>+K1370-O1370</f>
        <v>0</v>
      </c>
      <c r="Q1370" s="90" t="str">
        <f>IF(AND($K1370=0,O1370=0),"0.00%",IF($K1370=0,-1,IF(O1370=0,1,($K1370-O1370)/ABS(O1370))))</f>
        <v>0.00%</v>
      </c>
      <c r="R1370" s="91"/>
      <c r="S1370" s="89">
        <v>0</v>
      </c>
      <c r="T1370" s="89">
        <f>+S1370-K1370</f>
        <v>0</v>
      </c>
      <c r="U1370" s="335">
        <f>IF(C1370=0,0,1)+IF(D1370=0,0,1)+IF(E1370=0,0,1)+IF(G1370=0,0,1)+IF(K1370=0,0,1)+IF(L1370=0,0,1)+IF(M1370=0,0,1)+IF(O1370=0,0,1)</f>
        <v>0</v>
      </c>
    </row>
    <row r="1371" spans="1:21" s="81" customFormat="1" ht="15" hidden="1">
      <c r="A1371" s="87" t="s">
        <v>1486</v>
      </c>
      <c r="B1371" s="88" t="s">
        <v>4890</v>
      </c>
      <c r="C1371" s="89">
        <v>0</v>
      </c>
      <c r="D1371" s="89">
        <v>0</v>
      </c>
      <c r="E1371" s="89">
        <f>C1371-D1371</f>
        <v>0</v>
      </c>
      <c r="F1371" s="90" t="str">
        <f>IF(AND($C1371=0,D1371=0),"0.00%",IF($C1371=0,-1,IF(D1371=0,1,($C1371-D1371)/ABS(D1371))))</f>
        <v>0.00%</v>
      </c>
      <c r="G1371" s="89">
        <v>0</v>
      </c>
      <c r="H1371" s="89">
        <f>+C1371-G1371</f>
        <v>0</v>
      </c>
      <c r="I1371" s="90" t="str">
        <f>IF(AND($C1371=0,G1371=0),"0.00%",IF($C1371=0,-1,IF(G1371=0,1,($C1371-G1371)/ABS(G1371))))</f>
        <v>0.00%</v>
      </c>
      <c r="J1371" s="91"/>
      <c r="K1371" s="89">
        <v>0</v>
      </c>
      <c r="L1371" s="89">
        <v>0</v>
      </c>
      <c r="M1371" s="89">
        <f>K1371-L1371</f>
        <v>0</v>
      </c>
      <c r="N1371" s="90" t="str">
        <f>IF(AND($K1371=0,L1371=0),"0.00%",IF($K1371=0,-1,IF(L1371=0,1,($K1371-L1371)/ABS(L1371))))</f>
        <v>0.00%</v>
      </c>
      <c r="O1371" s="89">
        <v>0</v>
      </c>
      <c r="P1371" s="89">
        <f>+K1371-O1371</f>
        <v>0</v>
      </c>
      <c r="Q1371" s="90" t="str">
        <f>IF(AND($K1371=0,O1371=0),"0.00%",IF($K1371=0,-1,IF(O1371=0,1,($K1371-O1371)/ABS(O1371))))</f>
        <v>0.00%</v>
      </c>
      <c r="R1371" s="91"/>
      <c r="S1371" s="89">
        <v>0</v>
      </c>
      <c r="T1371" s="89">
        <f>+S1371-K1371</f>
        <v>0</v>
      </c>
      <c r="U1371" s="335">
        <f>IF(C1371=0,0,1)+IF(D1371=0,0,1)+IF(E1371=0,0,1)+IF(G1371=0,0,1)+IF(K1371=0,0,1)+IF(L1371=0,0,1)+IF(M1371=0,0,1)+IF(O1371=0,0,1)</f>
        <v>0</v>
      </c>
    </row>
    <row r="1372" spans="1:21" s="81" customFormat="1" ht="15" hidden="1">
      <c r="A1372" s="87" t="s">
        <v>1487</v>
      </c>
      <c r="B1372" s="88" t="s">
        <v>4891</v>
      </c>
      <c r="C1372" s="89">
        <v>0</v>
      </c>
      <c r="D1372" s="89">
        <v>0</v>
      </c>
      <c r="E1372" s="89">
        <f>C1372-D1372</f>
        <v>0</v>
      </c>
      <c r="F1372" s="90" t="str">
        <f>IF(AND($C1372=0,D1372=0),"0.00%",IF($C1372=0,-1,IF(D1372=0,1,($C1372-D1372)/ABS(D1372))))</f>
        <v>0.00%</v>
      </c>
      <c r="G1372" s="89">
        <v>0</v>
      </c>
      <c r="H1372" s="89">
        <f>+C1372-G1372</f>
        <v>0</v>
      </c>
      <c r="I1372" s="90" t="str">
        <f>IF(AND($C1372=0,G1372=0),"0.00%",IF($C1372=0,-1,IF(G1372=0,1,($C1372-G1372)/ABS(G1372))))</f>
        <v>0.00%</v>
      </c>
      <c r="J1372" s="91"/>
      <c r="K1372" s="89">
        <v>0</v>
      </c>
      <c r="L1372" s="89">
        <v>0</v>
      </c>
      <c r="M1372" s="89">
        <f>K1372-L1372</f>
        <v>0</v>
      </c>
      <c r="N1372" s="90" t="str">
        <f>IF(AND($K1372=0,L1372=0),"0.00%",IF($K1372=0,-1,IF(L1372=0,1,($K1372-L1372)/ABS(L1372))))</f>
        <v>0.00%</v>
      </c>
      <c r="O1372" s="89">
        <v>0</v>
      </c>
      <c r="P1372" s="89">
        <f>+K1372-O1372</f>
        <v>0</v>
      </c>
      <c r="Q1372" s="90" t="str">
        <f>IF(AND($K1372=0,O1372=0),"0.00%",IF($K1372=0,-1,IF(O1372=0,1,($K1372-O1372)/ABS(O1372))))</f>
        <v>0.00%</v>
      </c>
      <c r="R1372" s="91"/>
      <c r="S1372" s="89">
        <v>0</v>
      </c>
      <c r="T1372" s="89">
        <f>+S1372-K1372</f>
        <v>0</v>
      </c>
      <c r="U1372" s="335">
        <f>IF(C1372=0,0,1)+IF(D1372=0,0,1)+IF(E1372=0,0,1)+IF(G1372=0,0,1)+IF(K1372=0,0,1)+IF(L1372=0,0,1)+IF(M1372=0,0,1)+IF(O1372=0,0,1)</f>
        <v>0</v>
      </c>
    </row>
    <row r="1373" spans="1:21" s="81" customFormat="1" ht="15" hidden="1">
      <c r="A1373" s="87" t="s">
        <v>1488</v>
      </c>
      <c r="B1373" s="88" t="s">
        <v>4892</v>
      </c>
      <c r="C1373" s="89">
        <v>0</v>
      </c>
      <c r="D1373" s="89">
        <v>0</v>
      </c>
      <c r="E1373" s="89">
        <f>C1373-D1373</f>
        <v>0</v>
      </c>
      <c r="F1373" s="90" t="str">
        <f>IF(AND($C1373=0,D1373=0),"0.00%",IF($C1373=0,-1,IF(D1373=0,1,($C1373-D1373)/ABS(D1373))))</f>
        <v>0.00%</v>
      </c>
      <c r="G1373" s="89">
        <v>0</v>
      </c>
      <c r="H1373" s="89">
        <f>+C1373-G1373</f>
        <v>0</v>
      </c>
      <c r="I1373" s="90" t="str">
        <f>IF(AND($C1373=0,G1373=0),"0.00%",IF($C1373=0,-1,IF(G1373=0,1,($C1373-G1373)/ABS(G1373))))</f>
        <v>0.00%</v>
      </c>
      <c r="J1373" s="91"/>
      <c r="K1373" s="89">
        <v>0</v>
      </c>
      <c r="L1373" s="89">
        <v>0</v>
      </c>
      <c r="M1373" s="89">
        <f>K1373-L1373</f>
        <v>0</v>
      </c>
      <c r="N1373" s="90" t="str">
        <f>IF(AND($K1373=0,L1373=0),"0.00%",IF($K1373=0,-1,IF(L1373=0,1,($K1373-L1373)/ABS(L1373))))</f>
        <v>0.00%</v>
      </c>
      <c r="O1373" s="89">
        <v>0</v>
      </c>
      <c r="P1373" s="89">
        <f>+K1373-O1373</f>
        <v>0</v>
      </c>
      <c r="Q1373" s="90" t="str">
        <f>IF(AND($K1373=0,O1373=0),"0.00%",IF($K1373=0,-1,IF(O1373=0,1,($K1373-O1373)/ABS(O1373))))</f>
        <v>0.00%</v>
      </c>
      <c r="R1373" s="91"/>
      <c r="S1373" s="89">
        <v>0</v>
      </c>
      <c r="T1373" s="89">
        <f>+S1373-K1373</f>
        <v>0</v>
      </c>
      <c r="U1373" s="335">
        <f>IF(C1373=0,0,1)+IF(D1373=0,0,1)+IF(E1373=0,0,1)+IF(G1373=0,0,1)+IF(K1373=0,0,1)+IF(L1373=0,0,1)+IF(M1373=0,0,1)+IF(O1373=0,0,1)</f>
        <v>0</v>
      </c>
    </row>
    <row r="1374" spans="1:21" s="81" customFormat="1" ht="15" hidden="1">
      <c r="A1374" s="87" t="s">
        <v>1489</v>
      </c>
      <c r="B1374" s="88" t="s">
        <v>4893</v>
      </c>
      <c r="C1374" s="89">
        <v>0</v>
      </c>
      <c r="D1374" s="89">
        <v>0</v>
      </c>
      <c r="E1374" s="89">
        <f>C1374-D1374</f>
        <v>0</v>
      </c>
      <c r="F1374" s="90" t="str">
        <f>IF(AND($C1374=0,D1374=0),"0.00%",IF($C1374=0,-1,IF(D1374=0,1,($C1374-D1374)/ABS(D1374))))</f>
        <v>0.00%</v>
      </c>
      <c r="G1374" s="89">
        <v>0</v>
      </c>
      <c r="H1374" s="89">
        <f>+C1374-G1374</f>
        <v>0</v>
      </c>
      <c r="I1374" s="90" t="str">
        <f>IF(AND($C1374=0,G1374=0),"0.00%",IF($C1374=0,-1,IF(G1374=0,1,($C1374-G1374)/ABS(G1374))))</f>
        <v>0.00%</v>
      </c>
      <c r="J1374" s="91"/>
      <c r="K1374" s="89">
        <v>0</v>
      </c>
      <c r="L1374" s="89">
        <v>0</v>
      </c>
      <c r="M1374" s="89">
        <f>K1374-L1374</f>
        <v>0</v>
      </c>
      <c r="N1374" s="90" t="str">
        <f>IF(AND($K1374=0,L1374=0),"0.00%",IF($K1374=0,-1,IF(L1374=0,1,($K1374-L1374)/ABS(L1374))))</f>
        <v>0.00%</v>
      </c>
      <c r="O1374" s="89">
        <v>0</v>
      </c>
      <c r="P1374" s="89">
        <f>+K1374-O1374</f>
        <v>0</v>
      </c>
      <c r="Q1374" s="90" t="str">
        <f>IF(AND($K1374=0,O1374=0),"0.00%",IF($K1374=0,-1,IF(O1374=0,1,($K1374-O1374)/ABS(O1374))))</f>
        <v>0.00%</v>
      </c>
      <c r="R1374" s="91"/>
      <c r="S1374" s="89">
        <v>0</v>
      </c>
      <c r="T1374" s="89">
        <f>+S1374-K1374</f>
        <v>0</v>
      </c>
      <c r="U1374" s="335">
        <f>IF(C1374=0,0,1)+IF(D1374=0,0,1)+IF(E1374=0,0,1)+IF(G1374=0,0,1)+IF(K1374=0,0,1)+IF(L1374=0,0,1)+IF(M1374=0,0,1)+IF(O1374=0,0,1)</f>
        <v>0</v>
      </c>
    </row>
    <row r="1375" spans="1:21" s="81" customFormat="1" ht="15" hidden="1">
      <c r="A1375" s="87" t="s">
        <v>1490</v>
      </c>
      <c r="B1375" s="88" t="s">
        <v>4894</v>
      </c>
      <c r="C1375" s="89">
        <v>0</v>
      </c>
      <c r="D1375" s="89">
        <v>0</v>
      </c>
      <c r="E1375" s="89">
        <f>C1375-D1375</f>
        <v>0</v>
      </c>
      <c r="F1375" s="90" t="str">
        <f>IF(AND($C1375=0,D1375=0),"0.00%",IF($C1375=0,-1,IF(D1375=0,1,($C1375-D1375)/ABS(D1375))))</f>
        <v>0.00%</v>
      </c>
      <c r="G1375" s="89">
        <v>0</v>
      </c>
      <c r="H1375" s="89">
        <f>+C1375-G1375</f>
        <v>0</v>
      </c>
      <c r="I1375" s="90" t="str">
        <f>IF(AND($C1375=0,G1375=0),"0.00%",IF($C1375=0,-1,IF(G1375=0,1,($C1375-G1375)/ABS(G1375))))</f>
        <v>0.00%</v>
      </c>
      <c r="J1375" s="91"/>
      <c r="K1375" s="89">
        <v>0</v>
      </c>
      <c r="L1375" s="89">
        <v>0</v>
      </c>
      <c r="M1375" s="89">
        <f>K1375-L1375</f>
        <v>0</v>
      </c>
      <c r="N1375" s="90" t="str">
        <f>IF(AND($K1375=0,L1375=0),"0.00%",IF($K1375=0,-1,IF(L1375=0,1,($K1375-L1375)/ABS(L1375))))</f>
        <v>0.00%</v>
      </c>
      <c r="O1375" s="89">
        <v>0</v>
      </c>
      <c r="P1375" s="89">
        <f>+K1375-O1375</f>
        <v>0</v>
      </c>
      <c r="Q1375" s="90" t="str">
        <f>IF(AND($K1375=0,O1375=0),"0.00%",IF($K1375=0,-1,IF(O1375=0,1,($K1375-O1375)/ABS(O1375))))</f>
        <v>0.00%</v>
      </c>
      <c r="R1375" s="91"/>
      <c r="S1375" s="89">
        <v>0</v>
      </c>
      <c r="T1375" s="89">
        <f>+S1375-K1375</f>
        <v>0</v>
      </c>
      <c r="U1375" s="335">
        <f>IF(C1375=0,0,1)+IF(D1375=0,0,1)+IF(E1375=0,0,1)+IF(G1375=0,0,1)+IF(K1375=0,0,1)+IF(L1375=0,0,1)+IF(M1375=0,0,1)+IF(O1375=0,0,1)</f>
        <v>0</v>
      </c>
    </row>
    <row r="1376" spans="1:21" s="81" customFormat="1" ht="15" hidden="1">
      <c r="A1376" s="87" t="s">
        <v>1491</v>
      </c>
      <c r="B1376" s="88" t="s">
        <v>4895</v>
      </c>
      <c r="C1376" s="89">
        <v>0</v>
      </c>
      <c r="D1376" s="89">
        <v>0</v>
      </c>
      <c r="E1376" s="89">
        <f>C1376-D1376</f>
        <v>0</v>
      </c>
      <c r="F1376" s="90" t="str">
        <f>IF(AND($C1376=0,D1376=0),"0.00%",IF($C1376=0,-1,IF(D1376=0,1,($C1376-D1376)/ABS(D1376))))</f>
        <v>0.00%</v>
      </c>
      <c r="G1376" s="89">
        <v>0</v>
      </c>
      <c r="H1376" s="89">
        <f>+C1376-G1376</f>
        <v>0</v>
      </c>
      <c r="I1376" s="90" t="str">
        <f>IF(AND($C1376=0,G1376=0),"0.00%",IF($C1376=0,-1,IF(G1376=0,1,($C1376-G1376)/ABS(G1376))))</f>
        <v>0.00%</v>
      </c>
      <c r="J1376" s="91"/>
      <c r="K1376" s="89">
        <v>0</v>
      </c>
      <c r="L1376" s="89">
        <v>0</v>
      </c>
      <c r="M1376" s="89">
        <f>K1376-L1376</f>
        <v>0</v>
      </c>
      <c r="N1376" s="90" t="str">
        <f>IF(AND($K1376=0,L1376=0),"0.00%",IF($K1376=0,-1,IF(L1376=0,1,($K1376-L1376)/ABS(L1376))))</f>
        <v>0.00%</v>
      </c>
      <c r="O1376" s="89">
        <v>0</v>
      </c>
      <c r="P1376" s="89">
        <f>+K1376-O1376</f>
        <v>0</v>
      </c>
      <c r="Q1376" s="90" t="str">
        <f>IF(AND($K1376=0,O1376=0),"0.00%",IF($K1376=0,-1,IF(O1376=0,1,($K1376-O1376)/ABS(O1376))))</f>
        <v>0.00%</v>
      </c>
      <c r="R1376" s="91"/>
      <c r="S1376" s="89">
        <v>0</v>
      </c>
      <c r="T1376" s="89">
        <f>+S1376-K1376</f>
        <v>0</v>
      </c>
      <c r="U1376" s="335">
        <f>IF(C1376=0,0,1)+IF(D1376=0,0,1)+IF(E1376=0,0,1)+IF(G1376=0,0,1)+IF(K1376=0,0,1)+IF(L1376=0,0,1)+IF(M1376=0,0,1)+IF(O1376=0,0,1)</f>
        <v>0</v>
      </c>
    </row>
    <row r="1377" spans="1:21" s="81" customFormat="1" ht="15" hidden="1">
      <c r="A1377" s="87" t="s">
        <v>1492</v>
      </c>
      <c r="B1377" s="88" t="s">
        <v>4896</v>
      </c>
      <c r="C1377" s="89">
        <v>0</v>
      </c>
      <c r="D1377" s="89">
        <v>0</v>
      </c>
      <c r="E1377" s="89">
        <f>C1377-D1377</f>
        <v>0</v>
      </c>
      <c r="F1377" s="90" t="str">
        <f>IF(AND($C1377=0,D1377=0),"0.00%",IF($C1377=0,-1,IF(D1377=0,1,($C1377-D1377)/ABS(D1377))))</f>
        <v>0.00%</v>
      </c>
      <c r="G1377" s="89">
        <v>0</v>
      </c>
      <c r="H1377" s="89">
        <f>+C1377-G1377</f>
        <v>0</v>
      </c>
      <c r="I1377" s="90" t="str">
        <f>IF(AND($C1377=0,G1377=0),"0.00%",IF($C1377=0,-1,IF(G1377=0,1,($C1377-G1377)/ABS(G1377))))</f>
        <v>0.00%</v>
      </c>
      <c r="J1377" s="91"/>
      <c r="K1377" s="89">
        <v>0</v>
      </c>
      <c r="L1377" s="89">
        <v>0</v>
      </c>
      <c r="M1377" s="89">
        <f>K1377-L1377</f>
        <v>0</v>
      </c>
      <c r="N1377" s="90" t="str">
        <f>IF(AND($K1377=0,L1377=0),"0.00%",IF($K1377=0,-1,IF(L1377=0,1,($K1377-L1377)/ABS(L1377))))</f>
        <v>0.00%</v>
      </c>
      <c r="O1377" s="89">
        <v>0</v>
      </c>
      <c r="P1377" s="89">
        <f>+K1377-O1377</f>
        <v>0</v>
      </c>
      <c r="Q1377" s="90" t="str">
        <f>IF(AND($K1377=0,O1377=0),"0.00%",IF($K1377=0,-1,IF(O1377=0,1,($K1377-O1377)/ABS(O1377))))</f>
        <v>0.00%</v>
      </c>
      <c r="R1377" s="91"/>
      <c r="S1377" s="89">
        <v>0</v>
      </c>
      <c r="T1377" s="89">
        <f>+S1377-K1377</f>
        <v>0</v>
      </c>
      <c r="U1377" s="335">
        <f>IF(C1377=0,0,1)+IF(D1377=0,0,1)+IF(E1377=0,0,1)+IF(G1377=0,0,1)+IF(K1377=0,0,1)+IF(L1377=0,0,1)+IF(M1377=0,0,1)+IF(O1377=0,0,1)</f>
        <v>0</v>
      </c>
    </row>
    <row r="1378" spans="1:21" s="81" customFormat="1" ht="15" hidden="1">
      <c r="A1378" s="87" t="s">
        <v>1493</v>
      </c>
      <c r="B1378" s="88" t="s">
        <v>4897</v>
      </c>
      <c r="C1378" s="89">
        <v>0</v>
      </c>
      <c r="D1378" s="89">
        <v>0</v>
      </c>
      <c r="E1378" s="89">
        <f>C1378-D1378</f>
        <v>0</v>
      </c>
      <c r="F1378" s="90" t="str">
        <f>IF(AND($C1378=0,D1378=0),"0.00%",IF($C1378=0,-1,IF(D1378=0,1,($C1378-D1378)/ABS(D1378))))</f>
        <v>0.00%</v>
      </c>
      <c r="G1378" s="89">
        <v>0</v>
      </c>
      <c r="H1378" s="89">
        <f>+C1378-G1378</f>
        <v>0</v>
      </c>
      <c r="I1378" s="90" t="str">
        <f>IF(AND($C1378=0,G1378=0),"0.00%",IF($C1378=0,-1,IF(G1378=0,1,($C1378-G1378)/ABS(G1378))))</f>
        <v>0.00%</v>
      </c>
      <c r="J1378" s="91"/>
      <c r="K1378" s="89">
        <v>0</v>
      </c>
      <c r="L1378" s="89">
        <v>0</v>
      </c>
      <c r="M1378" s="89">
        <f>K1378-L1378</f>
        <v>0</v>
      </c>
      <c r="N1378" s="90" t="str">
        <f>IF(AND($K1378=0,L1378=0),"0.00%",IF($K1378=0,-1,IF(L1378=0,1,($K1378-L1378)/ABS(L1378))))</f>
        <v>0.00%</v>
      </c>
      <c r="O1378" s="89">
        <v>0</v>
      </c>
      <c r="P1378" s="89">
        <f>+K1378-O1378</f>
        <v>0</v>
      </c>
      <c r="Q1378" s="90" t="str">
        <f>IF(AND($K1378=0,O1378=0),"0.00%",IF($K1378=0,-1,IF(O1378=0,1,($K1378-O1378)/ABS(O1378))))</f>
        <v>0.00%</v>
      </c>
      <c r="R1378" s="91"/>
      <c r="S1378" s="89">
        <v>0</v>
      </c>
      <c r="T1378" s="89">
        <f>+S1378-K1378</f>
        <v>0</v>
      </c>
      <c r="U1378" s="335">
        <f>IF(C1378=0,0,1)+IF(D1378=0,0,1)+IF(E1378=0,0,1)+IF(G1378=0,0,1)+IF(K1378=0,0,1)+IF(L1378=0,0,1)+IF(M1378=0,0,1)+IF(O1378=0,0,1)</f>
        <v>0</v>
      </c>
    </row>
    <row r="1379" spans="1:21" s="81" customFormat="1" ht="15" hidden="1">
      <c r="A1379" s="87" t="s">
        <v>1494</v>
      </c>
      <c r="B1379" s="88" t="s">
        <v>4898</v>
      </c>
      <c r="C1379" s="89">
        <v>0</v>
      </c>
      <c r="D1379" s="89">
        <v>0</v>
      </c>
      <c r="E1379" s="89">
        <f>C1379-D1379</f>
        <v>0</v>
      </c>
      <c r="F1379" s="90" t="str">
        <f>IF(AND($C1379=0,D1379=0),"0.00%",IF($C1379=0,-1,IF(D1379=0,1,($C1379-D1379)/ABS(D1379))))</f>
        <v>0.00%</v>
      </c>
      <c r="G1379" s="89">
        <v>0</v>
      </c>
      <c r="H1379" s="89">
        <f>+C1379-G1379</f>
        <v>0</v>
      </c>
      <c r="I1379" s="90" t="str">
        <f>IF(AND($C1379=0,G1379=0),"0.00%",IF($C1379=0,-1,IF(G1379=0,1,($C1379-G1379)/ABS(G1379))))</f>
        <v>0.00%</v>
      </c>
      <c r="J1379" s="91"/>
      <c r="K1379" s="89">
        <v>0</v>
      </c>
      <c r="L1379" s="89">
        <v>0</v>
      </c>
      <c r="M1379" s="89">
        <f>K1379-L1379</f>
        <v>0</v>
      </c>
      <c r="N1379" s="90" t="str">
        <f>IF(AND($K1379=0,L1379=0),"0.00%",IF($K1379=0,-1,IF(L1379=0,1,($K1379-L1379)/ABS(L1379))))</f>
        <v>0.00%</v>
      </c>
      <c r="O1379" s="89">
        <v>0</v>
      </c>
      <c r="P1379" s="89">
        <f>+K1379-O1379</f>
        <v>0</v>
      </c>
      <c r="Q1379" s="90" t="str">
        <f>IF(AND($K1379=0,O1379=0),"0.00%",IF($K1379=0,-1,IF(O1379=0,1,($K1379-O1379)/ABS(O1379))))</f>
        <v>0.00%</v>
      </c>
      <c r="R1379" s="91"/>
      <c r="S1379" s="89">
        <v>0</v>
      </c>
      <c r="T1379" s="89">
        <f>+S1379-K1379</f>
        <v>0</v>
      </c>
      <c r="U1379" s="335">
        <f>IF(C1379=0,0,1)+IF(D1379=0,0,1)+IF(E1379=0,0,1)+IF(G1379=0,0,1)+IF(K1379=0,0,1)+IF(L1379=0,0,1)+IF(M1379=0,0,1)+IF(O1379=0,0,1)</f>
        <v>0</v>
      </c>
    </row>
    <row r="1380" spans="1:21" s="81" customFormat="1" ht="15" hidden="1">
      <c r="A1380" s="87" t="s">
        <v>1495</v>
      </c>
      <c r="B1380" s="88" t="s">
        <v>4899</v>
      </c>
      <c r="C1380" s="89">
        <v>0</v>
      </c>
      <c r="D1380" s="89">
        <v>0</v>
      </c>
      <c r="E1380" s="89">
        <f>C1380-D1380</f>
        <v>0</v>
      </c>
      <c r="F1380" s="90" t="str">
        <f>IF(AND($C1380=0,D1380=0),"0.00%",IF($C1380=0,-1,IF(D1380=0,1,($C1380-D1380)/ABS(D1380))))</f>
        <v>0.00%</v>
      </c>
      <c r="G1380" s="89">
        <v>0</v>
      </c>
      <c r="H1380" s="89">
        <f>+C1380-G1380</f>
        <v>0</v>
      </c>
      <c r="I1380" s="90" t="str">
        <f>IF(AND($C1380=0,G1380=0),"0.00%",IF($C1380=0,-1,IF(G1380=0,1,($C1380-G1380)/ABS(G1380))))</f>
        <v>0.00%</v>
      </c>
      <c r="J1380" s="91"/>
      <c r="K1380" s="89">
        <v>0</v>
      </c>
      <c r="L1380" s="89">
        <v>0</v>
      </c>
      <c r="M1380" s="89">
        <f>K1380-L1380</f>
        <v>0</v>
      </c>
      <c r="N1380" s="90" t="str">
        <f>IF(AND($K1380=0,L1380=0),"0.00%",IF($K1380=0,-1,IF(L1380=0,1,($K1380-L1380)/ABS(L1380))))</f>
        <v>0.00%</v>
      </c>
      <c r="O1380" s="89">
        <v>0</v>
      </c>
      <c r="P1380" s="89">
        <f>+K1380-O1380</f>
        <v>0</v>
      </c>
      <c r="Q1380" s="90" t="str">
        <f>IF(AND($K1380=0,O1380=0),"0.00%",IF($K1380=0,-1,IF(O1380=0,1,($K1380-O1380)/ABS(O1380))))</f>
        <v>0.00%</v>
      </c>
      <c r="R1380" s="91"/>
      <c r="S1380" s="89">
        <v>0</v>
      </c>
      <c r="T1380" s="89">
        <f>+S1380-K1380</f>
        <v>0</v>
      </c>
      <c r="U1380" s="335">
        <f>IF(C1380=0,0,1)+IF(D1380=0,0,1)+IF(E1380=0,0,1)+IF(G1380=0,0,1)+IF(K1380=0,0,1)+IF(L1380=0,0,1)+IF(M1380=0,0,1)+IF(O1380=0,0,1)</f>
        <v>0</v>
      </c>
    </row>
    <row r="1381" spans="1:21" s="81" customFormat="1" ht="15" hidden="1">
      <c r="A1381" s="87" t="s">
        <v>1496</v>
      </c>
      <c r="B1381" s="88" t="s">
        <v>4900</v>
      </c>
      <c r="C1381" s="89">
        <v>0</v>
      </c>
      <c r="D1381" s="89">
        <v>0</v>
      </c>
      <c r="E1381" s="89">
        <f>C1381-D1381</f>
        <v>0</v>
      </c>
      <c r="F1381" s="90" t="str">
        <f>IF(AND($C1381=0,D1381=0),"0.00%",IF($C1381=0,-1,IF(D1381=0,1,($C1381-D1381)/ABS(D1381))))</f>
        <v>0.00%</v>
      </c>
      <c r="G1381" s="89">
        <v>0</v>
      </c>
      <c r="H1381" s="89">
        <f>+C1381-G1381</f>
        <v>0</v>
      </c>
      <c r="I1381" s="90" t="str">
        <f>IF(AND($C1381=0,G1381=0),"0.00%",IF($C1381=0,-1,IF(G1381=0,1,($C1381-G1381)/ABS(G1381))))</f>
        <v>0.00%</v>
      </c>
      <c r="J1381" s="91"/>
      <c r="K1381" s="89">
        <v>0</v>
      </c>
      <c r="L1381" s="89">
        <v>0</v>
      </c>
      <c r="M1381" s="89">
        <f>K1381-L1381</f>
        <v>0</v>
      </c>
      <c r="N1381" s="90" t="str">
        <f>IF(AND($K1381=0,L1381=0),"0.00%",IF($K1381=0,-1,IF(L1381=0,1,($K1381-L1381)/ABS(L1381))))</f>
        <v>0.00%</v>
      </c>
      <c r="O1381" s="89">
        <v>0</v>
      </c>
      <c r="P1381" s="89">
        <f>+K1381-O1381</f>
        <v>0</v>
      </c>
      <c r="Q1381" s="90" t="str">
        <f>IF(AND($K1381=0,O1381=0),"0.00%",IF($K1381=0,-1,IF(O1381=0,1,($K1381-O1381)/ABS(O1381))))</f>
        <v>0.00%</v>
      </c>
      <c r="R1381" s="91"/>
      <c r="S1381" s="89">
        <v>0</v>
      </c>
      <c r="T1381" s="89">
        <f>+S1381-K1381</f>
        <v>0</v>
      </c>
      <c r="U1381" s="335">
        <f>IF(C1381=0,0,1)+IF(D1381=0,0,1)+IF(E1381=0,0,1)+IF(G1381=0,0,1)+IF(K1381=0,0,1)+IF(L1381=0,0,1)+IF(M1381=0,0,1)+IF(O1381=0,0,1)</f>
        <v>0</v>
      </c>
    </row>
    <row r="1382" spans="1:21" s="81" customFormat="1" ht="15" hidden="1">
      <c r="A1382" s="87" t="s">
        <v>1497</v>
      </c>
      <c r="B1382" s="88" t="s">
        <v>4901</v>
      </c>
      <c r="C1382" s="89">
        <v>0</v>
      </c>
      <c r="D1382" s="89">
        <v>0</v>
      </c>
      <c r="E1382" s="89">
        <f>C1382-D1382</f>
        <v>0</v>
      </c>
      <c r="F1382" s="90" t="str">
        <f>IF(AND($C1382=0,D1382=0),"0.00%",IF($C1382=0,-1,IF(D1382=0,1,($C1382-D1382)/ABS(D1382))))</f>
        <v>0.00%</v>
      </c>
      <c r="G1382" s="89">
        <v>0</v>
      </c>
      <c r="H1382" s="89">
        <f>+C1382-G1382</f>
        <v>0</v>
      </c>
      <c r="I1382" s="90" t="str">
        <f>IF(AND($C1382=0,G1382=0),"0.00%",IF($C1382=0,-1,IF(G1382=0,1,($C1382-G1382)/ABS(G1382))))</f>
        <v>0.00%</v>
      </c>
      <c r="J1382" s="91"/>
      <c r="K1382" s="89">
        <v>0</v>
      </c>
      <c r="L1382" s="89">
        <v>0</v>
      </c>
      <c r="M1382" s="89">
        <f>K1382-L1382</f>
        <v>0</v>
      </c>
      <c r="N1382" s="90" t="str">
        <f>IF(AND($K1382=0,L1382=0),"0.00%",IF($K1382=0,-1,IF(L1382=0,1,($K1382-L1382)/ABS(L1382))))</f>
        <v>0.00%</v>
      </c>
      <c r="O1382" s="89">
        <v>0</v>
      </c>
      <c r="P1382" s="89">
        <f>+K1382-O1382</f>
        <v>0</v>
      </c>
      <c r="Q1382" s="90" t="str">
        <f>IF(AND($K1382=0,O1382=0),"0.00%",IF($K1382=0,-1,IF(O1382=0,1,($K1382-O1382)/ABS(O1382))))</f>
        <v>0.00%</v>
      </c>
      <c r="R1382" s="91"/>
      <c r="S1382" s="89">
        <v>0</v>
      </c>
      <c r="T1382" s="89">
        <f>+S1382-K1382</f>
        <v>0</v>
      </c>
      <c r="U1382" s="335">
        <f>IF(C1382=0,0,1)+IF(D1382=0,0,1)+IF(E1382=0,0,1)+IF(G1382=0,0,1)+IF(K1382=0,0,1)+IF(L1382=0,0,1)+IF(M1382=0,0,1)+IF(O1382=0,0,1)</f>
        <v>0</v>
      </c>
    </row>
    <row r="1383" spans="1:21" s="81" customFormat="1" ht="15" hidden="1">
      <c r="A1383" s="87" t="s">
        <v>1498</v>
      </c>
      <c r="B1383" s="88" t="s">
        <v>4902</v>
      </c>
      <c r="C1383" s="89">
        <v>0</v>
      </c>
      <c r="D1383" s="89">
        <v>0</v>
      </c>
      <c r="E1383" s="89">
        <f>C1383-D1383</f>
        <v>0</v>
      </c>
      <c r="F1383" s="90" t="str">
        <f>IF(AND($C1383=0,D1383=0),"0.00%",IF($C1383=0,-1,IF(D1383=0,1,($C1383-D1383)/ABS(D1383))))</f>
        <v>0.00%</v>
      </c>
      <c r="G1383" s="89">
        <v>0</v>
      </c>
      <c r="H1383" s="89">
        <f>+C1383-G1383</f>
        <v>0</v>
      </c>
      <c r="I1383" s="90" t="str">
        <f>IF(AND($C1383=0,G1383=0),"0.00%",IF($C1383=0,-1,IF(G1383=0,1,($C1383-G1383)/ABS(G1383))))</f>
        <v>0.00%</v>
      </c>
      <c r="J1383" s="91"/>
      <c r="K1383" s="89">
        <v>0</v>
      </c>
      <c r="L1383" s="89">
        <v>0</v>
      </c>
      <c r="M1383" s="89">
        <f>K1383-L1383</f>
        <v>0</v>
      </c>
      <c r="N1383" s="90" t="str">
        <f>IF(AND($K1383=0,L1383=0),"0.00%",IF($K1383=0,-1,IF(L1383=0,1,($K1383-L1383)/ABS(L1383))))</f>
        <v>0.00%</v>
      </c>
      <c r="O1383" s="89">
        <v>0</v>
      </c>
      <c r="P1383" s="89">
        <f>+K1383-O1383</f>
        <v>0</v>
      </c>
      <c r="Q1383" s="90" t="str">
        <f>IF(AND($K1383=0,O1383=0),"0.00%",IF($K1383=0,-1,IF(O1383=0,1,($K1383-O1383)/ABS(O1383))))</f>
        <v>0.00%</v>
      </c>
      <c r="R1383" s="91"/>
      <c r="S1383" s="89">
        <v>0</v>
      </c>
      <c r="T1383" s="89">
        <f>+S1383-K1383</f>
        <v>0</v>
      </c>
      <c r="U1383" s="335">
        <f>IF(C1383=0,0,1)+IF(D1383=0,0,1)+IF(E1383=0,0,1)+IF(G1383=0,0,1)+IF(K1383=0,0,1)+IF(L1383=0,0,1)+IF(M1383=0,0,1)+IF(O1383=0,0,1)</f>
        <v>0</v>
      </c>
    </row>
    <row r="1384" spans="1:21" s="81" customFormat="1" ht="15" hidden="1">
      <c r="A1384" s="87" t="s">
        <v>1499</v>
      </c>
      <c r="B1384" s="88" t="s">
        <v>4903</v>
      </c>
      <c r="C1384" s="89">
        <v>0</v>
      </c>
      <c r="D1384" s="89">
        <v>0</v>
      </c>
      <c r="E1384" s="89">
        <f>C1384-D1384</f>
        <v>0</v>
      </c>
      <c r="F1384" s="90" t="str">
        <f>IF(AND($C1384=0,D1384=0),"0.00%",IF($C1384=0,-1,IF(D1384=0,1,($C1384-D1384)/ABS(D1384))))</f>
        <v>0.00%</v>
      </c>
      <c r="G1384" s="89">
        <v>0</v>
      </c>
      <c r="H1384" s="89">
        <f>+C1384-G1384</f>
        <v>0</v>
      </c>
      <c r="I1384" s="90" t="str">
        <f>IF(AND($C1384=0,G1384=0),"0.00%",IF($C1384=0,-1,IF(G1384=0,1,($C1384-G1384)/ABS(G1384))))</f>
        <v>0.00%</v>
      </c>
      <c r="J1384" s="91"/>
      <c r="K1384" s="89">
        <v>0</v>
      </c>
      <c r="L1384" s="89">
        <v>0</v>
      </c>
      <c r="M1384" s="89">
        <f>K1384-L1384</f>
        <v>0</v>
      </c>
      <c r="N1384" s="90" t="str">
        <f>IF(AND($K1384=0,L1384=0),"0.00%",IF($K1384=0,-1,IF(L1384=0,1,($K1384-L1384)/ABS(L1384))))</f>
        <v>0.00%</v>
      </c>
      <c r="O1384" s="89">
        <v>0</v>
      </c>
      <c r="P1384" s="89">
        <f>+K1384-O1384</f>
        <v>0</v>
      </c>
      <c r="Q1384" s="90" t="str">
        <f>IF(AND($K1384=0,O1384=0),"0.00%",IF($K1384=0,-1,IF(O1384=0,1,($K1384-O1384)/ABS(O1384))))</f>
        <v>0.00%</v>
      </c>
      <c r="R1384" s="91"/>
      <c r="S1384" s="89">
        <v>0</v>
      </c>
      <c r="T1384" s="89">
        <f>+S1384-K1384</f>
        <v>0</v>
      </c>
      <c r="U1384" s="335">
        <f>IF(C1384=0,0,1)+IF(D1384=0,0,1)+IF(E1384=0,0,1)+IF(G1384=0,0,1)+IF(K1384=0,0,1)+IF(L1384=0,0,1)+IF(M1384=0,0,1)+IF(O1384=0,0,1)</f>
        <v>0</v>
      </c>
    </row>
    <row r="1385" spans="1:21" s="81" customFormat="1" ht="15" hidden="1">
      <c r="A1385" s="87" t="s">
        <v>1500</v>
      </c>
      <c r="B1385" s="88" t="s">
        <v>4904</v>
      </c>
      <c r="C1385" s="89">
        <v>0</v>
      </c>
      <c r="D1385" s="89">
        <v>0</v>
      </c>
      <c r="E1385" s="89">
        <f>C1385-D1385</f>
        <v>0</v>
      </c>
      <c r="F1385" s="90" t="str">
        <f>IF(AND($C1385=0,D1385=0),"0.00%",IF($C1385=0,-1,IF(D1385=0,1,($C1385-D1385)/ABS(D1385))))</f>
        <v>0.00%</v>
      </c>
      <c r="G1385" s="89">
        <v>0</v>
      </c>
      <c r="H1385" s="89">
        <f>+C1385-G1385</f>
        <v>0</v>
      </c>
      <c r="I1385" s="90" t="str">
        <f>IF(AND($C1385=0,G1385=0),"0.00%",IF($C1385=0,-1,IF(G1385=0,1,($C1385-G1385)/ABS(G1385))))</f>
        <v>0.00%</v>
      </c>
      <c r="J1385" s="91"/>
      <c r="K1385" s="89">
        <v>0</v>
      </c>
      <c r="L1385" s="89">
        <v>0</v>
      </c>
      <c r="M1385" s="89">
        <f>K1385-L1385</f>
        <v>0</v>
      </c>
      <c r="N1385" s="90" t="str">
        <f>IF(AND($K1385=0,L1385=0),"0.00%",IF($K1385=0,-1,IF(L1385=0,1,($K1385-L1385)/ABS(L1385))))</f>
        <v>0.00%</v>
      </c>
      <c r="O1385" s="89">
        <v>0</v>
      </c>
      <c r="P1385" s="89">
        <f>+K1385-O1385</f>
        <v>0</v>
      </c>
      <c r="Q1385" s="90" t="str">
        <f>IF(AND($K1385=0,O1385=0),"0.00%",IF($K1385=0,-1,IF(O1385=0,1,($K1385-O1385)/ABS(O1385))))</f>
        <v>0.00%</v>
      </c>
      <c r="R1385" s="91"/>
      <c r="S1385" s="89">
        <v>0</v>
      </c>
      <c r="T1385" s="89">
        <f>+S1385-K1385</f>
        <v>0</v>
      </c>
      <c r="U1385" s="335">
        <f>IF(C1385=0,0,1)+IF(D1385=0,0,1)+IF(E1385=0,0,1)+IF(G1385=0,0,1)+IF(K1385=0,0,1)+IF(L1385=0,0,1)+IF(M1385=0,0,1)+IF(O1385=0,0,1)</f>
        <v>0</v>
      </c>
    </row>
    <row r="1386" spans="1:21" s="81" customFormat="1" ht="15" hidden="1">
      <c r="A1386" s="87" t="s">
        <v>1501</v>
      </c>
      <c r="B1386" s="88" t="s">
        <v>4905</v>
      </c>
      <c r="C1386" s="89">
        <v>0</v>
      </c>
      <c r="D1386" s="89">
        <v>0</v>
      </c>
      <c r="E1386" s="89">
        <f>C1386-D1386</f>
        <v>0</v>
      </c>
      <c r="F1386" s="90" t="str">
        <f>IF(AND($C1386=0,D1386=0),"0.00%",IF($C1386=0,-1,IF(D1386=0,1,($C1386-D1386)/ABS(D1386))))</f>
        <v>0.00%</v>
      </c>
      <c r="G1386" s="89">
        <v>0</v>
      </c>
      <c r="H1386" s="89">
        <f>+C1386-G1386</f>
        <v>0</v>
      </c>
      <c r="I1386" s="90" t="str">
        <f>IF(AND($C1386=0,G1386=0),"0.00%",IF($C1386=0,-1,IF(G1386=0,1,($C1386-G1386)/ABS(G1386))))</f>
        <v>0.00%</v>
      </c>
      <c r="J1386" s="91"/>
      <c r="K1386" s="89">
        <v>0</v>
      </c>
      <c r="L1386" s="89">
        <v>0</v>
      </c>
      <c r="M1386" s="89">
        <f>K1386-L1386</f>
        <v>0</v>
      </c>
      <c r="N1386" s="90" t="str">
        <f>IF(AND($K1386=0,L1386=0),"0.00%",IF($K1386=0,-1,IF(L1386=0,1,($K1386-L1386)/ABS(L1386))))</f>
        <v>0.00%</v>
      </c>
      <c r="O1386" s="89">
        <v>0</v>
      </c>
      <c r="P1386" s="89">
        <f>+K1386-O1386</f>
        <v>0</v>
      </c>
      <c r="Q1386" s="90" t="str">
        <f>IF(AND($K1386=0,O1386=0),"0.00%",IF($K1386=0,-1,IF(O1386=0,1,($K1386-O1386)/ABS(O1386))))</f>
        <v>0.00%</v>
      </c>
      <c r="R1386" s="91"/>
      <c r="S1386" s="89">
        <v>0</v>
      </c>
      <c r="T1386" s="89">
        <f>+S1386-K1386</f>
        <v>0</v>
      </c>
      <c r="U1386" s="335">
        <f>IF(C1386=0,0,1)+IF(D1386=0,0,1)+IF(E1386=0,0,1)+IF(G1386=0,0,1)+IF(K1386=0,0,1)+IF(L1386=0,0,1)+IF(M1386=0,0,1)+IF(O1386=0,0,1)</f>
        <v>0</v>
      </c>
    </row>
    <row r="1387" spans="1:21" s="81" customFormat="1" ht="15" hidden="1">
      <c r="A1387" s="87" t="s">
        <v>1502</v>
      </c>
      <c r="B1387" s="88" t="s">
        <v>4906</v>
      </c>
      <c r="C1387" s="89">
        <v>0</v>
      </c>
      <c r="D1387" s="89">
        <v>0</v>
      </c>
      <c r="E1387" s="89">
        <f>C1387-D1387</f>
        <v>0</v>
      </c>
      <c r="F1387" s="90" t="str">
        <f>IF(AND($C1387=0,D1387=0),"0.00%",IF($C1387=0,-1,IF(D1387=0,1,($C1387-D1387)/ABS(D1387))))</f>
        <v>0.00%</v>
      </c>
      <c r="G1387" s="89">
        <v>0</v>
      </c>
      <c r="H1387" s="89">
        <f>+C1387-G1387</f>
        <v>0</v>
      </c>
      <c r="I1387" s="90" t="str">
        <f>IF(AND($C1387=0,G1387=0),"0.00%",IF($C1387=0,-1,IF(G1387=0,1,($C1387-G1387)/ABS(G1387))))</f>
        <v>0.00%</v>
      </c>
      <c r="J1387" s="91"/>
      <c r="K1387" s="89">
        <v>0</v>
      </c>
      <c r="L1387" s="89">
        <v>0</v>
      </c>
      <c r="M1387" s="89">
        <f>K1387-L1387</f>
        <v>0</v>
      </c>
      <c r="N1387" s="90" t="str">
        <f>IF(AND($K1387=0,L1387=0),"0.00%",IF($K1387=0,-1,IF(L1387=0,1,($K1387-L1387)/ABS(L1387))))</f>
        <v>0.00%</v>
      </c>
      <c r="O1387" s="89">
        <v>0</v>
      </c>
      <c r="P1387" s="89">
        <f>+K1387-O1387</f>
        <v>0</v>
      </c>
      <c r="Q1387" s="90" t="str">
        <f>IF(AND($K1387=0,O1387=0),"0.00%",IF($K1387=0,-1,IF(O1387=0,1,($K1387-O1387)/ABS(O1387))))</f>
        <v>0.00%</v>
      </c>
      <c r="R1387" s="91"/>
      <c r="S1387" s="89">
        <v>0</v>
      </c>
      <c r="T1387" s="89">
        <f>+S1387-K1387</f>
        <v>0</v>
      </c>
      <c r="U1387" s="335">
        <f>IF(C1387=0,0,1)+IF(D1387=0,0,1)+IF(E1387=0,0,1)+IF(G1387=0,0,1)+IF(K1387=0,0,1)+IF(L1387=0,0,1)+IF(M1387=0,0,1)+IF(O1387=0,0,1)</f>
        <v>0</v>
      </c>
    </row>
    <row r="1388" spans="1:21" s="81" customFormat="1" ht="15" hidden="1">
      <c r="A1388" s="87" t="s">
        <v>1503</v>
      </c>
      <c r="B1388" s="88" t="s">
        <v>4907</v>
      </c>
      <c r="C1388" s="89">
        <v>0</v>
      </c>
      <c r="D1388" s="89">
        <v>0</v>
      </c>
      <c r="E1388" s="89">
        <f>C1388-D1388</f>
        <v>0</v>
      </c>
      <c r="F1388" s="90" t="str">
        <f>IF(AND($C1388=0,D1388=0),"0.00%",IF($C1388=0,-1,IF(D1388=0,1,($C1388-D1388)/ABS(D1388))))</f>
        <v>0.00%</v>
      </c>
      <c r="G1388" s="89">
        <v>0</v>
      </c>
      <c r="H1388" s="89">
        <f>+C1388-G1388</f>
        <v>0</v>
      </c>
      <c r="I1388" s="90" t="str">
        <f>IF(AND($C1388=0,G1388=0),"0.00%",IF($C1388=0,-1,IF(G1388=0,1,($C1388-G1388)/ABS(G1388))))</f>
        <v>0.00%</v>
      </c>
      <c r="J1388" s="91"/>
      <c r="K1388" s="89">
        <v>0</v>
      </c>
      <c r="L1388" s="89">
        <v>0</v>
      </c>
      <c r="M1388" s="89">
        <f>K1388-L1388</f>
        <v>0</v>
      </c>
      <c r="N1388" s="90" t="str">
        <f>IF(AND($K1388=0,L1388=0),"0.00%",IF($K1388=0,-1,IF(L1388=0,1,($K1388-L1388)/ABS(L1388))))</f>
        <v>0.00%</v>
      </c>
      <c r="O1388" s="89">
        <v>0</v>
      </c>
      <c r="P1388" s="89">
        <f>+K1388-O1388</f>
        <v>0</v>
      </c>
      <c r="Q1388" s="90" t="str">
        <f>IF(AND($K1388=0,O1388=0),"0.00%",IF($K1388=0,-1,IF(O1388=0,1,($K1388-O1388)/ABS(O1388))))</f>
        <v>0.00%</v>
      </c>
      <c r="R1388" s="91"/>
      <c r="S1388" s="89">
        <v>0</v>
      </c>
      <c r="T1388" s="89">
        <f>+S1388-K1388</f>
        <v>0</v>
      </c>
      <c r="U1388" s="335">
        <f>IF(C1388=0,0,1)+IF(D1388=0,0,1)+IF(E1388=0,0,1)+IF(G1388=0,0,1)+IF(K1388=0,0,1)+IF(L1388=0,0,1)+IF(M1388=0,0,1)+IF(O1388=0,0,1)</f>
        <v>0</v>
      </c>
    </row>
    <row r="1389" spans="1:21" s="81" customFormat="1" ht="15" hidden="1">
      <c r="A1389" s="87" t="s">
        <v>1504</v>
      </c>
      <c r="B1389" s="88" t="s">
        <v>4908</v>
      </c>
      <c r="C1389" s="89">
        <v>0</v>
      </c>
      <c r="D1389" s="89">
        <v>0</v>
      </c>
      <c r="E1389" s="89">
        <f>C1389-D1389</f>
        <v>0</v>
      </c>
      <c r="F1389" s="90" t="str">
        <f>IF(AND($C1389=0,D1389=0),"0.00%",IF($C1389=0,-1,IF(D1389=0,1,($C1389-D1389)/ABS(D1389))))</f>
        <v>0.00%</v>
      </c>
      <c r="G1389" s="89">
        <v>0</v>
      </c>
      <c r="H1389" s="89">
        <f>+C1389-G1389</f>
        <v>0</v>
      </c>
      <c r="I1389" s="90" t="str">
        <f>IF(AND($C1389=0,G1389=0),"0.00%",IF($C1389=0,-1,IF(G1389=0,1,($C1389-G1389)/ABS(G1389))))</f>
        <v>0.00%</v>
      </c>
      <c r="J1389" s="91"/>
      <c r="K1389" s="89">
        <v>0</v>
      </c>
      <c r="L1389" s="89">
        <v>0</v>
      </c>
      <c r="M1389" s="89">
        <f>K1389-L1389</f>
        <v>0</v>
      </c>
      <c r="N1389" s="90" t="str">
        <f>IF(AND($K1389=0,L1389=0),"0.00%",IF($K1389=0,-1,IF(L1389=0,1,($K1389-L1389)/ABS(L1389))))</f>
        <v>0.00%</v>
      </c>
      <c r="O1389" s="89">
        <v>0</v>
      </c>
      <c r="P1389" s="89">
        <f>+K1389-O1389</f>
        <v>0</v>
      </c>
      <c r="Q1389" s="90" t="str">
        <f>IF(AND($K1389=0,O1389=0),"0.00%",IF($K1389=0,-1,IF(O1389=0,1,($K1389-O1389)/ABS(O1389))))</f>
        <v>0.00%</v>
      </c>
      <c r="R1389" s="91"/>
      <c r="S1389" s="89">
        <v>0</v>
      </c>
      <c r="T1389" s="89">
        <f>+S1389-K1389</f>
        <v>0</v>
      </c>
      <c r="U1389" s="335">
        <f>IF(C1389=0,0,1)+IF(D1389=0,0,1)+IF(E1389=0,0,1)+IF(G1389=0,0,1)+IF(K1389=0,0,1)+IF(L1389=0,0,1)+IF(M1389=0,0,1)+IF(O1389=0,0,1)</f>
        <v>0</v>
      </c>
    </row>
    <row r="1390" spans="1:21" s="81" customFormat="1" ht="15" hidden="1">
      <c r="A1390" s="87" t="s">
        <v>1505</v>
      </c>
      <c r="B1390" s="88" t="s">
        <v>4909</v>
      </c>
      <c r="C1390" s="89">
        <v>0</v>
      </c>
      <c r="D1390" s="89">
        <v>0</v>
      </c>
      <c r="E1390" s="89">
        <f>C1390-D1390</f>
        <v>0</v>
      </c>
      <c r="F1390" s="90" t="str">
        <f>IF(AND($C1390=0,D1390=0),"0.00%",IF($C1390=0,-1,IF(D1390=0,1,($C1390-D1390)/ABS(D1390))))</f>
        <v>0.00%</v>
      </c>
      <c r="G1390" s="89">
        <v>0</v>
      </c>
      <c r="H1390" s="89">
        <f>+C1390-G1390</f>
        <v>0</v>
      </c>
      <c r="I1390" s="90" t="str">
        <f>IF(AND($C1390=0,G1390=0),"0.00%",IF($C1390=0,-1,IF(G1390=0,1,($C1390-G1390)/ABS(G1390))))</f>
        <v>0.00%</v>
      </c>
      <c r="J1390" s="91"/>
      <c r="K1390" s="89">
        <v>0</v>
      </c>
      <c r="L1390" s="89">
        <v>0</v>
      </c>
      <c r="M1390" s="89">
        <f>K1390-L1390</f>
        <v>0</v>
      </c>
      <c r="N1390" s="90" t="str">
        <f>IF(AND($K1390=0,L1390=0),"0.00%",IF($K1390=0,-1,IF(L1390=0,1,($K1390-L1390)/ABS(L1390))))</f>
        <v>0.00%</v>
      </c>
      <c r="O1390" s="89">
        <v>0</v>
      </c>
      <c r="P1390" s="89">
        <f>+K1390-O1390</f>
        <v>0</v>
      </c>
      <c r="Q1390" s="90" t="str">
        <f>IF(AND($K1390=0,O1390=0),"0.00%",IF($K1390=0,-1,IF(O1390=0,1,($K1390-O1390)/ABS(O1390))))</f>
        <v>0.00%</v>
      </c>
      <c r="R1390" s="91"/>
      <c r="S1390" s="89">
        <v>0</v>
      </c>
      <c r="T1390" s="89">
        <f>+S1390-K1390</f>
        <v>0</v>
      </c>
      <c r="U1390" s="335">
        <f>IF(C1390=0,0,1)+IF(D1390=0,0,1)+IF(E1390=0,0,1)+IF(G1390=0,0,1)+IF(K1390=0,0,1)+IF(L1390=0,0,1)+IF(M1390=0,0,1)+IF(O1390=0,0,1)</f>
        <v>0</v>
      </c>
    </row>
    <row r="1391" spans="1:21" s="81" customFormat="1" ht="15" hidden="1">
      <c r="A1391" s="87" t="s">
        <v>1506</v>
      </c>
      <c r="B1391" s="88" t="s">
        <v>4910</v>
      </c>
      <c r="C1391" s="89">
        <v>0</v>
      </c>
      <c r="D1391" s="89">
        <v>0</v>
      </c>
      <c r="E1391" s="89">
        <f>C1391-D1391</f>
        <v>0</v>
      </c>
      <c r="F1391" s="90" t="str">
        <f>IF(AND($C1391=0,D1391=0),"0.00%",IF($C1391=0,-1,IF(D1391=0,1,($C1391-D1391)/ABS(D1391))))</f>
        <v>0.00%</v>
      </c>
      <c r="G1391" s="89">
        <v>0</v>
      </c>
      <c r="H1391" s="89">
        <f>+C1391-G1391</f>
        <v>0</v>
      </c>
      <c r="I1391" s="90" t="str">
        <f>IF(AND($C1391=0,G1391=0),"0.00%",IF($C1391=0,-1,IF(G1391=0,1,($C1391-G1391)/ABS(G1391))))</f>
        <v>0.00%</v>
      </c>
      <c r="J1391" s="91"/>
      <c r="K1391" s="89">
        <v>0</v>
      </c>
      <c r="L1391" s="89">
        <v>0</v>
      </c>
      <c r="M1391" s="89">
        <f>K1391-L1391</f>
        <v>0</v>
      </c>
      <c r="N1391" s="90" t="str">
        <f>IF(AND($K1391=0,L1391=0),"0.00%",IF($K1391=0,-1,IF(L1391=0,1,($K1391-L1391)/ABS(L1391))))</f>
        <v>0.00%</v>
      </c>
      <c r="O1391" s="89">
        <v>0</v>
      </c>
      <c r="P1391" s="89">
        <f>+K1391-O1391</f>
        <v>0</v>
      </c>
      <c r="Q1391" s="90" t="str">
        <f>IF(AND($K1391=0,O1391=0),"0.00%",IF($K1391=0,-1,IF(O1391=0,1,($K1391-O1391)/ABS(O1391))))</f>
        <v>0.00%</v>
      </c>
      <c r="R1391" s="91"/>
      <c r="S1391" s="89">
        <v>0</v>
      </c>
      <c r="T1391" s="89">
        <f>+S1391-K1391</f>
        <v>0</v>
      </c>
      <c r="U1391" s="335">
        <f>IF(C1391=0,0,1)+IF(D1391=0,0,1)+IF(E1391=0,0,1)+IF(G1391=0,0,1)+IF(K1391=0,0,1)+IF(L1391=0,0,1)+IF(M1391=0,0,1)+IF(O1391=0,0,1)</f>
        <v>0</v>
      </c>
    </row>
    <row r="1392" spans="1:21" s="81" customFormat="1" ht="15" hidden="1">
      <c r="A1392" s="87" t="s">
        <v>1507</v>
      </c>
      <c r="B1392" s="88" t="s">
        <v>4911</v>
      </c>
      <c r="C1392" s="89">
        <v>0</v>
      </c>
      <c r="D1392" s="89">
        <v>0</v>
      </c>
      <c r="E1392" s="89">
        <f>C1392-D1392</f>
        <v>0</v>
      </c>
      <c r="F1392" s="90" t="str">
        <f>IF(AND($C1392=0,D1392=0),"0.00%",IF($C1392=0,-1,IF(D1392=0,1,($C1392-D1392)/ABS(D1392))))</f>
        <v>0.00%</v>
      </c>
      <c r="G1392" s="89">
        <v>0</v>
      </c>
      <c r="H1392" s="89">
        <f>+C1392-G1392</f>
        <v>0</v>
      </c>
      <c r="I1392" s="90" t="str">
        <f>IF(AND($C1392=0,G1392=0),"0.00%",IF($C1392=0,-1,IF(G1392=0,1,($C1392-G1392)/ABS(G1392))))</f>
        <v>0.00%</v>
      </c>
      <c r="J1392" s="91"/>
      <c r="K1392" s="89">
        <v>0</v>
      </c>
      <c r="L1392" s="89">
        <v>0</v>
      </c>
      <c r="M1392" s="89">
        <f>K1392-L1392</f>
        <v>0</v>
      </c>
      <c r="N1392" s="90" t="str">
        <f>IF(AND($K1392=0,L1392=0),"0.00%",IF($K1392=0,-1,IF(L1392=0,1,($K1392-L1392)/ABS(L1392))))</f>
        <v>0.00%</v>
      </c>
      <c r="O1392" s="89">
        <v>0</v>
      </c>
      <c r="P1392" s="89">
        <f>+K1392-O1392</f>
        <v>0</v>
      </c>
      <c r="Q1392" s="90" t="str">
        <f>IF(AND($K1392=0,O1392=0),"0.00%",IF($K1392=0,-1,IF(O1392=0,1,($K1392-O1392)/ABS(O1392))))</f>
        <v>0.00%</v>
      </c>
      <c r="R1392" s="91"/>
      <c r="S1392" s="89">
        <v>0</v>
      </c>
      <c r="T1392" s="89">
        <f>+S1392-K1392</f>
        <v>0</v>
      </c>
      <c r="U1392" s="335">
        <f>IF(C1392=0,0,1)+IF(D1392=0,0,1)+IF(E1392=0,0,1)+IF(G1392=0,0,1)+IF(K1392=0,0,1)+IF(L1392=0,0,1)+IF(M1392=0,0,1)+IF(O1392=0,0,1)</f>
        <v>0</v>
      </c>
    </row>
    <row r="1393" spans="1:21" s="81" customFormat="1" ht="15" hidden="1">
      <c r="A1393" s="87" t="s">
        <v>1508</v>
      </c>
      <c r="B1393" s="88" t="s">
        <v>4912</v>
      </c>
      <c r="C1393" s="89">
        <v>0</v>
      </c>
      <c r="D1393" s="89">
        <v>0</v>
      </c>
      <c r="E1393" s="89">
        <f>C1393-D1393</f>
        <v>0</v>
      </c>
      <c r="F1393" s="90" t="str">
        <f>IF(AND($C1393=0,D1393=0),"0.00%",IF($C1393=0,-1,IF(D1393=0,1,($C1393-D1393)/ABS(D1393))))</f>
        <v>0.00%</v>
      </c>
      <c r="G1393" s="89">
        <v>0</v>
      </c>
      <c r="H1393" s="89">
        <f>+C1393-G1393</f>
        <v>0</v>
      </c>
      <c r="I1393" s="90" t="str">
        <f>IF(AND($C1393=0,G1393=0),"0.00%",IF($C1393=0,-1,IF(G1393=0,1,($C1393-G1393)/ABS(G1393))))</f>
        <v>0.00%</v>
      </c>
      <c r="J1393" s="91"/>
      <c r="K1393" s="89">
        <v>0</v>
      </c>
      <c r="L1393" s="89">
        <v>0</v>
      </c>
      <c r="M1393" s="89">
        <f>K1393-L1393</f>
        <v>0</v>
      </c>
      <c r="N1393" s="90" t="str">
        <f>IF(AND($K1393=0,L1393=0),"0.00%",IF($K1393=0,-1,IF(L1393=0,1,($K1393-L1393)/ABS(L1393))))</f>
        <v>0.00%</v>
      </c>
      <c r="O1393" s="89">
        <v>0</v>
      </c>
      <c r="P1393" s="89">
        <f>+K1393-O1393</f>
        <v>0</v>
      </c>
      <c r="Q1393" s="90" t="str">
        <f>IF(AND($K1393=0,O1393=0),"0.00%",IF($K1393=0,-1,IF(O1393=0,1,($K1393-O1393)/ABS(O1393))))</f>
        <v>0.00%</v>
      </c>
      <c r="R1393" s="91"/>
      <c r="S1393" s="89">
        <v>0</v>
      </c>
      <c r="T1393" s="89">
        <f>+S1393-K1393</f>
        <v>0</v>
      </c>
      <c r="U1393" s="335">
        <f>IF(C1393=0,0,1)+IF(D1393=0,0,1)+IF(E1393=0,0,1)+IF(G1393=0,0,1)+IF(K1393=0,0,1)+IF(L1393=0,0,1)+IF(M1393=0,0,1)+IF(O1393=0,0,1)</f>
        <v>0</v>
      </c>
    </row>
    <row r="1394" spans="1:21" s="81" customFormat="1" ht="15" hidden="1">
      <c r="A1394" s="87" t="s">
        <v>1509</v>
      </c>
      <c r="B1394" s="88" t="s">
        <v>4913</v>
      </c>
      <c r="C1394" s="89">
        <v>0</v>
      </c>
      <c r="D1394" s="89">
        <v>0</v>
      </c>
      <c r="E1394" s="89">
        <f>C1394-D1394</f>
        <v>0</v>
      </c>
      <c r="F1394" s="90" t="str">
        <f>IF(AND($C1394=0,D1394=0),"0.00%",IF($C1394=0,-1,IF(D1394=0,1,($C1394-D1394)/ABS(D1394))))</f>
        <v>0.00%</v>
      </c>
      <c r="G1394" s="89">
        <v>0</v>
      </c>
      <c r="H1394" s="89">
        <f>+C1394-G1394</f>
        <v>0</v>
      </c>
      <c r="I1394" s="90" t="str">
        <f>IF(AND($C1394=0,G1394=0),"0.00%",IF($C1394=0,-1,IF(G1394=0,1,($C1394-G1394)/ABS(G1394))))</f>
        <v>0.00%</v>
      </c>
      <c r="J1394" s="91"/>
      <c r="K1394" s="89">
        <v>0</v>
      </c>
      <c r="L1394" s="89">
        <v>0</v>
      </c>
      <c r="M1394" s="89">
        <f>K1394-L1394</f>
        <v>0</v>
      </c>
      <c r="N1394" s="90" t="str">
        <f>IF(AND($K1394=0,L1394=0),"0.00%",IF($K1394=0,-1,IF(L1394=0,1,($K1394-L1394)/ABS(L1394))))</f>
        <v>0.00%</v>
      </c>
      <c r="O1394" s="89">
        <v>0</v>
      </c>
      <c r="P1394" s="89">
        <f>+K1394-O1394</f>
        <v>0</v>
      </c>
      <c r="Q1394" s="90" t="str">
        <f>IF(AND($K1394=0,O1394=0),"0.00%",IF($K1394=0,-1,IF(O1394=0,1,($K1394-O1394)/ABS(O1394))))</f>
        <v>0.00%</v>
      </c>
      <c r="R1394" s="91"/>
      <c r="S1394" s="89">
        <v>0</v>
      </c>
      <c r="T1394" s="89">
        <f>+S1394-K1394</f>
        <v>0</v>
      </c>
      <c r="U1394" s="335">
        <f>IF(C1394=0,0,1)+IF(D1394=0,0,1)+IF(E1394=0,0,1)+IF(G1394=0,0,1)+IF(K1394=0,0,1)+IF(L1394=0,0,1)+IF(M1394=0,0,1)+IF(O1394=0,0,1)</f>
        <v>0</v>
      </c>
    </row>
    <row r="1395" spans="1:21" s="81" customFormat="1" ht="15" hidden="1">
      <c r="A1395" s="87" t="s">
        <v>1510</v>
      </c>
      <c r="B1395" s="88" t="s">
        <v>4914</v>
      </c>
      <c r="C1395" s="89">
        <v>0</v>
      </c>
      <c r="D1395" s="89">
        <v>0</v>
      </c>
      <c r="E1395" s="89">
        <f>C1395-D1395</f>
        <v>0</v>
      </c>
      <c r="F1395" s="90" t="str">
        <f>IF(AND($C1395=0,D1395=0),"0.00%",IF($C1395=0,-1,IF(D1395=0,1,($C1395-D1395)/ABS(D1395))))</f>
        <v>0.00%</v>
      </c>
      <c r="G1395" s="89">
        <v>0</v>
      </c>
      <c r="H1395" s="89">
        <f>+C1395-G1395</f>
        <v>0</v>
      </c>
      <c r="I1395" s="90" t="str">
        <f>IF(AND($C1395=0,G1395=0),"0.00%",IF($C1395=0,-1,IF(G1395=0,1,($C1395-G1395)/ABS(G1395))))</f>
        <v>0.00%</v>
      </c>
      <c r="J1395" s="91"/>
      <c r="K1395" s="89">
        <v>0</v>
      </c>
      <c r="L1395" s="89">
        <v>0</v>
      </c>
      <c r="M1395" s="89">
        <f>K1395-L1395</f>
        <v>0</v>
      </c>
      <c r="N1395" s="90" t="str">
        <f>IF(AND($K1395=0,L1395=0),"0.00%",IF($K1395=0,-1,IF(L1395=0,1,($K1395-L1395)/ABS(L1395))))</f>
        <v>0.00%</v>
      </c>
      <c r="O1395" s="89">
        <v>0</v>
      </c>
      <c r="P1395" s="89">
        <f>+K1395-O1395</f>
        <v>0</v>
      </c>
      <c r="Q1395" s="90" t="str">
        <f>IF(AND($K1395=0,O1395=0),"0.00%",IF($K1395=0,-1,IF(O1395=0,1,($K1395-O1395)/ABS(O1395))))</f>
        <v>0.00%</v>
      </c>
      <c r="R1395" s="91"/>
      <c r="S1395" s="89">
        <v>0</v>
      </c>
      <c r="T1395" s="89">
        <f>+S1395-K1395</f>
        <v>0</v>
      </c>
      <c r="U1395" s="335">
        <f>IF(C1395=0,0,1)+IF(D1395=0,0,1)+IF(E1395=0,0,1)+IF(G1395=0,0,1)+IF(K1395=0,0,1)+IF(L1395=0,0,1)+IF(M1395=0,0,1)+IF(O1395=0,0,1)</f>
        <v>0</v>
      </c>
    </row>
    <row r="1396" spans="1:21" s="81" customFormat="1" ht="15" hidden="1">
      <c r="A1396" s="87" t="s">
        <v>1511</v>
      </c>
      <c r="B1396" s="88" t="s">
        <v>4915</v>
      </c>
      <c r="C1396" s="89">
        <v>0</v>
      </c>
      <c r="D1396" s="89">
        <v>0</v>
      </c>
      <c r="E1396" s="89">
        <f>C1396-D1396</f>
        <v>0</v>
      </c>
      <c r="F1396" s="90" t="str">
        <f>IF(AND($C1396=0,D1396=0),"0.00%",IF($C1396=0,-1,IF(D1396=0,1,($C1396-D1396)/ABS(D1396))))</f>
        <v>0.00%</v>
      </c>
      <c r="G1396" s="89">
        <v>0</v>
      </c>
      <c r="H1396" s="89">
        <f>+C1396-G1396</f>
        <v>0</v>
      </c>
      <c r="I1396" s="90" t="str">
        <f>IF(AND($C1396=0,G1396=0),"0.00%",IF($C1396=0,-1,IF(G1396=0,1,($C1396-G1396)/ABS(G1396))))</f>
        <v>0.00%</v>
      </c>
      <c r="J1396" s="91"/>
      <c r="K1396" s="89">
        <v>0</v>
      </c>
      <c r="L1396" s="89">
        <v>0</v>
      </c>
      <c r="M1396" s="89">
        <f>K1396-L1396</f>
        <v>0</v>
      </c>
      <c r="N1396" s="90" t="str">
        <f>IF(AND($K1396=0,L1396=0),"0.00%",IF($K1396=0,-1,IF(L1396=0,1,($K1396-L1396)/ABS(L1396))))</f>
        <v>0.00%</v>
      </c>
      <c r="O1396" s="89">
        <v>0</v>
      </c>
      <c r="P1396" s="89">
        <f>+K1396-O1396</f>
        <v>0</v>
      </c>
      <c r="Q1396" s="90" t="str">
        <f>IF(AND($K1396=0,O1396=0),"0.00%",IF($K1396=0,-1,IF(O1396=0,1,($K1396-O1396)/ABS(O1396))))</f>
        <v>0.00%</v>
      </c>
      <c r="R1396" s="91"/>
      <c r="S1396" s="89">
        <v>0</v>
      </c>
      <c r="T1396" s="89">
        <f>+S1396-K1396</f>
        <v>0</v>
      </c>
      <c r="U1396" s="335">
        <f>IF(C1396=0,0,1)+IF(D1396=0,0,1)+IF(E1396=0,0,1)+IF(G1396=0,0,1)+IF(K1396=0,0,1)+IF(L1396=0,0,1)+IF(M1396=0,0,1)+IF(O1396=0,0,1)</f>
        <v>0</v>
      </c>
    </row>
    <row r="1397" spans="1:21" s="81" customFormat="1" ht="15" hidden="1">
      <c r="A1397" s="87" t="s">
        <v>1512</v>
      </c>
      <c r="B1397" s="88" t="s">
        <v>4916</v>
      </c>
      <c r="C1397" s="89">
        <v>0</v>
      </c>
      <c r="D1397" s="89">
        <v>0</v>
      </c>
      <c r="E1397" s="89">
        <f>C1397-D1397</f>
        <v>0</v>
      </c>
      <c r="F1397" s="90" t="str">
        <f>IF(AND($C1397=0,D1397=0),"0.00%",IF($C1397=0,-1,IF(D1397=0,1,($C1397-D1397)/ABS(D1397))))</f>
        <v>0.00%</v>
      </c>
      <c r="G1397" s="89">
        <v>0</v>
      </c>
      <c r="H1397" s="89">
        <f>+C1397-G1397</f>
        <v>0</v>
      </c>
      <c r="I1397" s="90" t="str">
        <f>IF(AND($C1397=0,G1397=0),"0.00%",IF($C1397=0,-1,IF(G1397=0,1,($C1397-G1397)/ABS(G1397))))</f>
        <v>0.00%</v>
      </c>
      <c r="J1397" s="91"/>
      <c r="K1397" s="89">
        <v>0</v>
      </c>
      <c r="L1397" s="89">
        <v>0</v>
      </c>
      <c r="M1397" s="89">
        <f>K1397-L1397</f>
        <v>0</v>
      </c>
      <c r="N1397" s="90" t="str">
        <f>IF(AND($K1397=0,L1397=0),"0.00%",IF($K1397=0,-1,IF(L1397=0,1,($K1397-L1397)/ABS(L1397))))</f>
        <v>0.00%</v>
      </c>
      <c r="O1397" s="89">
        <v>0</v>
      </c>
      <c r="P1397" s="89">
        <f>+K1397-O1397</f>
        <v>0</v>
      </c>
      <c r="Q1397" s="90" t="str">
        <f>IF(AND($K1397=0,O1397=0),"0.00%",IF($K1397=0,-1,IF(O1397=0,1,($K1397-O1397)/ABS(O1397))))</f>
        <v>0.00%</v>
      </c>
      <c r="R1397" s="91"/>
      <c r="S1397" s="89">
        <v>0</v>
      </c>
      <c r="T1397" s="89">
        <f>+S1397-K1397</f>
        <v>0</v>
      </c>
      <c r="U1397" s="335">
        <f>IF(C1397=0,0,1)+IF(D1397=0,0,1)+IF(E1397=0,0,1)+IF(G1397=0,0,1)+IF(K1397=0,0,1)+IF(L1397=0,0,1)+IF(M1397=0,0,1)+IF(O1397=0,0,1)</f>
        <v>0</v>
      </c>
    </row>
    <row r="1398" spans="1:21" s="81" customFormat="1" ht="15" hidden="1">
      <c r="A1398" s="87" t="s">
        <v>1513</v>
      </c>
      <c r="B1398" s="88" t="s">
        <v>4917</v>
      </c>
      <c r="C1398" s="89">
        <v>0</v>
      </c>
      <c r="D1398" s="89">
        <v>0</v>
      </c>
      <c r="E1398" s="89">
        <f>C1398-D1398</f>
        <v>0</v>
      </c>
      <c r="F1398" s="90" t="str">
        <f>IF(AND($C1398=0,D1398=0),"0.00%",IF($C1398=0,-1,IF(D1398=0,1,($C1398-D1398)/ABS(D1398))))</f>
        <v>0.00%</v>
      </c>
      <c r="G1398" s="89">
        <v>0</v>
      </c>
      <c r="H1398" s="89">
        <f>+C1398-G1398</f>
        <v>0</v>
      </c>
      <c r="I1398" s="90" t="str">
        <f>IF(AND($C1398=0,G1398=0),"0.00%",IF($C1398=0,-1,IF(G1398=0,1,($C1398-G1398)/ABS(G1398))))</f>
        <v>0.00%</v>
      </c>
      <c r="J1398" s="91"/>
      <c r="K1398" s="89">
        <v>0</v>
      </c>
      <c r="L1398" s="89">
        <v>0</v>
      </c>
      <c r="M1398" s="89">
        <f>K1398-L1398</f>
        <v>0</v>
      </c>
      <c r="N1398" s="90" t="str">
        <f>IF(AND($K1398=0,L1398=0),"0.00%",IF($K1398=0,-1,IF(L1398=0,1,($K1398-L1398)/ABS(L1398))))</f>
        <v>0.00%</v>
      </c>
      <c r="O1398" s="89">
        <v>0</v>
      </c>
      <c r="P1398" s="89">
        <f>+K1398-O1398</f>
        <v>0</v>
      </c>
      <c r="Q1398" s="90" t="str">
        <f>IF(AND($K1398=0,O1398=0),"0.00%",IF($K1398=0,-1,IF(O1398=0,1,($K1398-O1398)/ABS(O1398))))</f>
        <v>0.00%</v>
      </c>
      <c r="R1398" s="91"/>
      <c r="S1398" s="89">
        <v>0</v>
      </c>
      <c r="T1398" s="89">
        <f>+S1398-K1398</f>
        <v>0</v>
      </c>
      <c r="U1398" s="335">
        <f>IF(C1398=0,0,1)+IF(D1398=0,0,1)+IF(E1398=0,0,1)+IF(G1398=0,0,1)+IF(K1398=0,0,1)+IF(L1398=0,0,1)+IF(M1398=0,0,1)+IF(O1398=0,0,1)</f>
        <v>0</v>
      </c>
    </row>
    <row r="1399" spans="1:21" s="81" customFormat="1" ht="15" hidden="1">
      <c r="A1399" s="87" t="s">
        <v>1514</v>
      </c>
      <c r="B1399" s="88" t="s">
        <v>4918</v>
      </c>
      <c r="C1399" s="89">
        <v>0</v>
      </c>
      <c r="D1399" s="89">
        <v>0</v>
      </c>
      <c r="E1399" s="89">
        <f>C1399-D1399</f>
        <v>0</v>
      </c>
      <c r="F1399" s="90" t="str">
        <f>IF(AND($C1399=0,D1399=0),"0.00%",IF($C1399=0,-1,IF(D1399=0,1,($C1399-D1399)/ABS(D1399))))</f>
        <v>0.00%</v>
      </c>
      <c r="G1399" s="89">
        <v>0</v>
      </c>
      <c r="H1399" s="89">
        <f>+C1399-G1399</f>
        <v>0</v>
      </c>
      <c r="I1399" s="90" t="str">
        <f>IF(AND($C1399=0,G1399=0),"0.00%",IF($C1399=0,-1,IF(G1399=0,1,($C1399-G1399)/ABS(G1399))))</f>
        <v>0.00%</v>
      </c>
      <c r="J1399" s="91"/>
      <c r="K1399" s="89">
        <v>0</v>
      </c>
      <c r="L1399" s="89">
        <v>0</v>
      </c>
      <c r="M1399" s="89">
        <f>K1399-L1399</f>
        <v>0</v>
      </c>
      <c r="N1399" s="90" t="str">
        <f>IF(AND($K1399=0,L1399=0),"0.00%",IF($K1399=0,-1,IF(L1399=0,1,($K1399-L1399)/ABS(L1399))))</f>
        <v>0.00%</v>
      </c>
      <c r="O1399" s="89">
        <v>0</v>
      </c>
      <c r="P1399" s="89">
        <f>+K1399-O1399</f>
        <v>0</v>
      </c>
      <c r="Q1399" s="90" t="str">
        <f>IF(AND($K1399=0,O1399=0),"0.00%",IF($K1399=0,-1,IF(O1399=0,1,($K1399-O1399)/ABS(O1399))))</f>
        <v>0.00%</v>
      </c>
      <c r="R1399" s="91"/>
      <c r="S1399" s="89">
        <v>0</v>
      </c>
      <c r="T1399" s="89">
        <f>+S1399-K1399</f>
        <v>0</v>
      </c>
      <c r="U1399" s="335">
        <f>IF(C1399=0,0,1)+IF(D1399=0,0,1)+IF(E1399=0,0,1)+IF(G1399=0,0,1)+IF(K1399=0,0,1)+IF(L1399=0,0,1)+IF(M1399=0,0,1)+IF(O1399=0,0,1)</f>
        <v>0</v>
      </c>
    </row>
    <row r="1400" spans="1:21" s="81" customFormat="1" ht="15" hidden="1">
      <c r="A1400" s="87" t="s">
        <v>1515</v>
      </c>
      <c r="B1400" s="88" t="s">
        <v>4919</v>
      </c>
      <c r="C1400" s="89">
        <v>0</v>
      </c>
      <c r="D1400" s="89">
        <v>0</v>
      </c>
      <c r="E1400" s="89">
        <f>C1400-D1400</f>
        <v>0</v>
      </c>
      <c r="F1400" s="90" t="str">
        <f>IF(AND($C1400=0,D1400=0),"0.00%",IF($C1400=0,-1,IF(D1400=0,1,($C1400-D1400)/ABS(D1400))))</f>
        <v>0.00%</v>
      </c>
      <c r="G1400" s="89">
        <v>0</v>
      </c>
      <c r="H1400" s="89">
        <f>+C1400-G1400</f>
        <v>0</v>
      </c>
      <c r="I1400" s="90" t="str">
        <f>IF(AND($C1400=0,G1400=0),"0.00%",IF($C1400=0,-1,IF(G1400=0,1,($C1400-G1400)/ABS(G1400))))</f>
        <v>0.00%</v>
      </c>
      <c r="J1400" s="91"/>
      <c r="K1400" s="89">
        <v>0</v>
      </c>
      <c r="L1400" s="89">
        <v>0</v>
      </c>
      <c r="M1400" s="89">
        <f>K1400-L1400</f>
        <v>0</v>
      </c>
      <c r="N1400" s="90" t="str">
        <f>IF(AND($K1400=0,L1400=0),"0.00%",IF($K1400=0,-1,IF(L1400=0,1,($K1400-L1400)/ABS(L1400))))</f>
        <v>0.00%</v>
      </c>
      <c r="O1400" s="89">
        <v>0</v>
      </c>
      <c r="P1400" s="89">
        <f>+K1400-O1400</f>
        <v>0</v>
      </c>
      <c r="Q1400" s="90" t="str">
        <f>IF(AND($K1400=0,O1400=0),"0.00%",IF($K1400=0,-1,IF(O1400=0,1,($K1400-O1400)/ABS(O1400))))</f>
        <v>0.00%</v>
      </c>
      <c r="R1400" s="91"/>
      <c r="S1400" s="89">
        <v>0</v>
      </c>
      <c r="T1400" s="89">
        <f>+S1400-K1400</f>
        <v>0</v>
      </c>
      <c r="U1400" s="335">
        <f>IF(C1400=0,0,1)+IF(D1400=0,0,1)+IF(E1400=0,0,1)+IF(G1400=0,0,1)+IF(K1400=0,0,1)+IF(L1400=0,0,1)+IF(M1400=0,0,1)+IF(O1400=0,0,1)</f>
        <v>0</v>
      </c>
    </row>
    <row r="1401" spans="1:21" s="81" customFormat="1" ht="15" hidden="1">
      <c r="A1401" s="87" t="s">
        <v>1516</v>
      </c>
      <c r="B1401" s="88" t="s">
        <v>4920</v>
      </c>
      <c r="C1401" s="89">
        <v>0</v>
      </c>
      <c r="D1401" s="89">
        <v>0</v>
      </c>
      <c r="E1401" s="89">
        <f>C1401-D1401</f>
        <v>0</v>
      </c>
      <c r="F1401" s="90" t="str">
        <f>IF(AND($C1401=0,D1401=0),"0.00%",IF($C1401=0,-1,IF(D1401=0,1,($C1401-D1401)/ABS(D1401))))</f>
        <v>0.00%</v>
      </c>
      <c r="G1401" s="89">
        <v>0</v>
      </c>
      <c r="H1401" s="89">
        <f>+C1401-G1401</f>
        <v>0</v>
      </c>
      <c r="I1401" s="90" t="str">
        <f>IF(AND($C1401=0,G1401=0),"0.00%",IF($C1401=0,-1,IF(G1401=0,1,($C1401-G1401)/ABS(G1401))))</f>
        <v>0.00%</v>
      </c>
      <c r="J1401" s="91"/>
      <c r="K1401" s="89">
        <v>0</v>
      </c>
      <c r="L1401" s="89">
        <v>0</v>
      </c>
      <c r="M1401" s="89">
        <f>K1401-L1401</f>
        <v>0</v>
      </c>
      <c r="N1401" s="90" t="str">
        <f>IF(AND($K1401=0,L1401=0),"0.00%",IF($K1401=0,-1,IF(L1401=0,1,($K1401-L1401)/ABS(L1401))))</f>
        <v>0.00%</v>
      </c>
      <c r="O1401" s="89">
        <v>0</v>
      </c>
      <c r="P1401" s="89">
        <f>+K1401-O1401</f>
        <v>0</v>
      </c>
      <c r="Q1401" s="90" t="str">
        <f>IF(AND($K1401=0,O1401=0),"0.00%",IF($K1401=0,-1,IF(O1401=0,1,($K1401-O1401)/ABS(O1401))))</f>
        <v>0.00%</v>
      </c>
      <c r="R1401" s="91"/>
      <c r="S1401" s="89">
        <v>0</v>
      </c>
      <c r="T1401" s="89">
        <f>+S1401-K1401</f>
        <v>0</v>
      </c>
      <c r="U1401" s="335">
        <f>IF(C1401=0,0,1)+IF(D1401=0,0,1)+IF(E1401=0,0,1)+IF(G1401=0,0,1)+IF(K1401=0,0,1)+IF(L1401=0,0,1)+IF(M1401=0,0,1)+IF(O1401=0,0,1)</f>
        <v>0</v>
      </c>
    </row>
    <row r="1402" spans="1:21" s="81" customFormat="1" ht="15" hidden="1">
      <c r="A1402" s="87" t="s">
        <v>1517</v>
      </c>
      <c r="B1402" s="88" t="s">
        <v>4921</v>
      </c>
      <c r="C1402" s="89">
        <v>0</v>
      </c>
      <c r="D1402" s="89">
        <v>0</v>
      </c>
      <c r="E1402" s="89">
        <f>C1402-D1402</f>
        <v>0</v>
      </c>
      <c r="F1402" s="90" t="str">
        <f>IF(AND($C1402=0,D1402=0),"0.00%",IF($C1402=0,-1,IF(D1402=0,1,($C1402-D1402)/ABS(D1402))))</f>
        <v>0.00%</v>
      </c>
      <c r="G1402" s="89">
        <v>0</v>
      </c>
      <c r="H1402" s="89">
        <f>+C1402-G1402</f>
        <v>0</v>
      </c>
      <c r="I1402" s="90" t="str">
        <f>IF(AND($C1402=0,G1402=0),"0.00%",IF($C1402=0,-1,IF(G1402=0,1,($C1402-G1402)/ABS(G1402))))</f>
        <v>0.00%</v>
      </c>
      <c r="J1402" s="91"/>
      <c r="K1402" s="89">
        <v>0</v>
      </c>
      <c r="L1402" s="89">
        <v>0</v>
      </c>
      <c r="M1402" s="89">
        <f>K1402-L1402</f>
        <v>0</v>
      </c>
      <c r="N1402" s="90" t="str">
        <f>IF(AND($K1402=0,L1402=0),"0.00%",IF($K1402=0,-1,IF(L1402=0,1,($K1402-L1402)/ABS(L1402))))</f>
        <v>0.00%</v>
      </c>
      <c r="O1402" s="89">
        <v>0</v>
      </c>
      <c r="P1402" s="89">
        <f>+K1402-O1402</f>
        <v>0</v>
      </c>
      <c r="Q1402" s="90" t="str">
        <f>IF(AND($K1402=0,O1402=0),"0.00%",IF($K1402=0,-1,IF(O1402=0,1,($K1402-O1402)/ABS(O1402))))</f>
        <v>0.00%</v>
      </c>
      <c r="R1402" s="91"/>
      <c r="S1402" s="89">
        <v>0</v>
      </c>
      <c r="T1402" s="89">
        <f>+S1402-K1402</f>
        <v>0</v>
      </c>
      <c r="U1402" s="335">
        <f>IF(C1402=0,0,1)+IF(D1402=0,0,1)+IF(E1402=0,0,1)+IF(G1402=0,0,1)+IF(K1402=0,0,1)+IF(L1402=0,0,1)+IF(M1402=0,0,1)+IF(O1402=0,0,1)</f>
        <v>0</v>
      </c>
    </row>
    <row r="1403" spans="1:21" s="81" customFormat="1" ht="15" hidden="1">
      <c r="A1403" s="87" t="s">
        <v>1518</v>
      </c>
      <c r="B1403" s="88" t="s">
        <v>4922</v>
      </c>
      <c r="C1403" s="89">
        <v>0</v>
      </c>
      <c r="D1403" s="89">
        <v>0</v>
      </c>
      <c r="E1403" s="89">
        <f>C1403-D1403</f>
        <v>0</v>
      </c>
      <c r="F1403" s="90" t="str">
        <f>IF(AND($C1403=0,D1403=0),"0.00%",IF($C1403=0,-1,IF(D1403=0,1,($C1403-D1403)/ABS(D1403))))</f>
        <v>0.00%</v>
      </c>
      <c r="G1403" s="89">
        <v>0</v>
      </c>
      <c r="H1403" s="89">
        <f>+C1403-G1403</f>
        <v>0</v>
      </c>
      <c r="I1403" s="90" t="str">
        <f>IF(AND($C1403=0,G1403=0),"0.00%",IF($C1403=0,-1,IF(G1403=0,1,($C1403-G1403)/ABS(G1403))))</f>
        <v>0.00%</v>
      </c>
      <c r="J1403" s="91"/>
      <c r="K1403" s="89">
        <v>0</v>
      </c>
      <c r="L1403" s="89">
        <v>0</v>
      </c>
      <c r="M1403" s="89">
        <f>K1403-L1403</f>
        <v>0</v>
      </c>
      <c r="N1403" s="90" t="str">
        <f>IF(AND($K1403=0,L1403=0),"0.00%",IF($K1403=0,-1,IF(L1403=0,1,($K1403-L1403)/ABS(L1403))))</f>
        <v>0.00%</v>
      </c>
      <c r="O1403" s="89">
        <v>0</v>
      </c>
      <c r="P1403" s="89">
        <f>+K1403-O1403</f>
        <v>0</v>
      </c>
      <c r="Q1403" s="90" t="str">
        <f>IF(AND($K1403=0,O1403=0),"0.00%",IF($K1403=0,-1,IF(O1403=0,1,($K1403-O1403)/ABS(O1403))))</f>
        <v>0.00%</v>
      </c>
      <c r="R1403" s="91"/>
      <c r="S1403" s="89">
        <v>0</v>
      </c>
      <c r="T1403" s="89">
        <f>+S1403-K1403</f>
        <v>0</v>
      </c>
      <c r="U1403" s="335">
        <f>IF(C1403=0,0,1)+IF(D1403=0,0,1)+IF(E1403=0,0,1)+IF(G1403=0,0,1)+IF(K1403=0,0,1)+IF(L1403=0,0,1)+IF(M1403=0,0,1)+IF(O1403=0,0,1)</f>
        <v>0</v>
      </c>
    </row>
    <row r="1404" spans="1:21" s="81" customFormat="1" ht="15" hidden="1">
      <c r="A1404" s="87" t="s">
        <v>1519</v>
      </c>
      <c r="B1404" s="88" t="s">
        <v>4923</v>
      </c>
      <c r="C1404" s="89">
        <v>0</v>
      </c>
      <c r="D1404" s="89">
        <v>0</v>
      </c>
      <c r="E1404" s="89">
        <f>C1404-D1404</f>
        <v>0</v>
      </c>
      <c r="F1404" s="90" t="str">
        <f>IF(AND($C1404=0,D1404=0),"0.00%",IF($C1404=0,-1,IF(D1404=0,1,($C1404-D1404)/ABS(D1404))))</f>
        <v>0.00%</v>
      </c>
      <c r="G1404" s="89">
        <v>0</v>
      </c>
      <c r="H1404" s="89">
        <f>+C1404-G1404</f>
        <v>0</v>
      </c>
      <c r="I1404" s="90" t="str">
        <f>IF(AND($C1404=0,G1404=0),"0.00%",IF($C1404=0,-1,IF(G1404=0,1,($C1404-G1404)/ABS(G1404))))</f>
        <v>0.00%</v>
      </c>
      <c r="J1404" s="91"/>
      <c r="K1404" s="89">
        <v>0</v>
      </c>
      <c r="L1404" s="89">
        <v>0</v>
      </c>
      <c r="M1404" s="89">
        <f>K1404-L1404</f>
        <v>0</v>
      </c>
      <c r="N1404" s="90" t="str">
        <f>IF(AND($K1404=0,L1404=0),"0.00%",IF($K1404=0,-1,IF(L1404=0,1,($K1404-L1404)/ABS(L1404))))</f>
        <v>0.00%</v>
      </c>
      <c r="O1404" s="89">
        <v>0</v>
      </c>
      <c r="P1404" s="89">
        <f>+K1404-O1404</f>
        <v>0</v>
      </c>
      <c r="Q1404" s="90" t="str">
        <f>IF(AND($K1404=0,O1404=0),"0.00%",IF($K1404=0,-1,IF(O1404=0,1,($K1404-O1404)/ABS(O1404))))</f>
        <v>0.00%</v>
      </c>
      <c r="R1404" s="91"/>
      <c r="S1404" s="89">
        <v>0</v>
      </c>
      <c r="T1404" s="89">
        <f>+S1404-K1404</f>
        <v>0</v>
      </c>
      <c r="U1404" s="335">
        <f>IF(C1404=0,0,1)+IF(D1404=0,0,1)+IF(E1404=0,0,1)+IF(G1404=0,0,1)+IF(K1404=0,0,1)+IF(L1404=0,0,1)+IF(M1404=0,0,1)+IF(O1404=0,0,1)</f>
        <v>0</v>
      </c>
    </row>
    <row r="1405" spans="1:21" s="81" customFormat="1" ht="15" hidden="1">
      <c r="A1405" s="87" t="s">
        <v>1520</v>
      </c>
      <c r="B1405" s="88" t="s">
        <v>4924</v>
      </c>
      <c r="C1405" s="89">
        <v>0</v>
      </c>
      <c r="D1405" s="89">
        <v>0</v>
      </c>
      <c r="E1405" s="89">
        <f>C1405-D1405</f>
        <v>0</v>
      </c>
      <c r="F1405" s="90" t="str">
        <f>IF(AND($C1405=0,D1405=0),"0.00%",IF($C1405=0,-1,IF(D1405=0,1,($C1405-D1405)/ABS(D1405))))</f>
        <v>0.00%</v>
      </c>
      <c r="G1405" s="89">
        <v>0</v>
      </c>
      <c r="H1405" s="89">
        <f>+C1405-G1405</f>
        <v>0</v>
      </c>
      <c r="I1405" s="90" t="str">
        <f>IF(AND($C1405=0,G1405=0),"0.00%",IF($C1405=0,-1,IF(G1405=0,1,($C1405-G1405)/ABS(G1405))))</f>
        <v>0.00%</v>
      </c>
      <c r="J1405" s="91"/>
      <c r="K1405" s="89">
        <v>0</v>
      </c>
      <c r="L1405" s="89">
        <v>0</v>
      </c>
      <c r="M1405" s="89">
        <f>K1405-L1405</f>
        <v>0</v>
      </c>
      <c r="N1405" s="90" t="str">
        <f>IF(AND($K1405=0,L1405=0),"0.00%",IF($K1405=0,-1,IF(L1405=0,1,($K1405-L1405)/ABS(L1405))))</f>
        <v>0.00%</v>
      </c>
      <c r="O1405" s="89">
        <v>0</v>
      </c>
      <c r="P1405" s="89">
        <f>+K1405-O1405</f>
        <v>0</v>
      </c>
      <c r="Q1405" s="90" t="str">
        <f>IF(AND($K1405=0,O1405=0),"0.00%",IF($K1405=0,-1,IF(O1405=0,1,($K1405-O1405)/ABS(O1405))))</f>
        <v>0.00%</v>
      </c>
      <c r="R1405" s="91"/>
      <c r="S1405" s="89">
        <v>0</v>
      </c>
      <c r="T1405" s="89">
        <f>+S1405-K1405</f>
        <v>0</v>
      </c>
      <c r="U1405" s="335">
        <f>IF(C1405=0,0,1)+IF(D1405=0,0,1)+IF(E1405=0,0,1)+IF(G1405=0,0,1)+IF(K1405=0,0,1)+IF(L1405=0,0,1)+IF(M1405=0,0,1)+IF(O1405=0,0,1)</f>
        <v>0</v>
      </c>
    </row>
    <row r="1406" spans="1:21" s="81" customFormat="1" ht="15" hidden="1">
      <c r="A1406" s="87" t="s">
        <v>1521</v>
      </c>
      <c r="B1406" s="88" t="s">
        <v>4925</v>
      </c>
      <c r="C1406" s="89">
        <v>0</v>
      </c>
      <c r="D1406" s="89">
        <v>0</v>
      </c>
      <c r="E1406" s="89">
        <f>C1406-D1406</f>
        <v>0</v>
      </c>
      <c r="F1406" s="90" t="str">
        <f>IF(AND($C1406=0,D1406=0),"0.00%",IF($C1406=0,-1,IF(D1406=0,1,($C1406-D1406)/ABS(D1406))))</f>
        <v>0.00%</v>
      </c>
      <c r="G1406" s="89">
        <v>0</v>
      </c>
      <c r="H1406" s="89">
        <f>+C1406-G1406</f>
        <v>0</v>
      </c>
      <c r="I1406" s="90" t="str">
        <f>IF(AND($C1406=0,G1406=0),"0.00%",IF($C1406=0,-1,IF(G1406=0,1,($C1406-G1406)/ABS(G1406))))</f>
        <v>0.00%</v>
      </c>
      <c r="J1406" s="91"/>
      <c r="K1406" s="89">
        <v>0</v>
      </c>
      <c r="L1406" s="89">
        <v>0</v>
      </c>
      <c r="M1406" s="89">
        <f>K1406-L1406</f>
        <v>0</v>
      </c>
      <c r="N1406" s="90" t="str">
        <f>IF(AND($K1406=0,L1406=0),"0.00%",IF($K1406=0,-1,IF(L1406=0,1,($K1406-L1406)/ABS(L1406))))</f>
        <v>0.00%</v>
      </c>
      <c r="O1406" s="89">
        <v>0</v>
      </c>
      <c r="P1406" s="89">
        <f>+K1406-O1406</f>
        <v>0</v>
      </c>
      <c r="Q1406" s="90" t="str">
        <f>IF(AND($K1406=0,O1406=0),"0.00%",IF($K1406=0,-1,IF(O1406=0,1,($K1406-O1406)/ABS(O1406))))</f>
        <v>0.00%</v>
      </c>
      <c r="R1406" s="91"/>
      <c r="S1406" s="89">
        <v>0</v>
      </c>
      <c r="T1406" s="89">
        <f>+S1406-K1406</f>
        <v>0</v>
      </c>
      <c r="U1406" s="335">
        <f>IF(C1406=0,0,1)+IF(D1406=0,0,1)+IF(E1406=0,0,1)+IF(G1406=0,0,1)+IF(K1406=0,0,1)+IF(L1406=0,0,1)+IF(M1406=0,0,1)+IF(O1406=0,0,1)</f>
        <v>0</v>
      </c>
    </row>
    <row r="1407" spans="1:21" s="81" customFormat="1" ht="15" hidden="1">
      <c r="A1407" s="87" t="s">
        <v>1522</v>
      </c>
      <c r="B1407" s="88" t="s">
        <v>4926</v>
      </c>
      <c r="C1407" s="89">
        <v>0</v>
      </c>
      <c r="D1407" s="89">
        <v>0</v>
      </c>
      <c r="E1407" s="89">
        <f>C1407-D1407</f>
        <v>0</v>
      </c>
      <c r="F1407" s="90" t="str">
        <f>IF(AND($C1407=0,D1407=0),"0.00%",IF($C1407=0,-1,IF(D1407=0,1,($C1407-D1407)/ABS(D1407))))</f>
        <v>0.00%</v>
      </c>
      <c r="G1407" s="89">
        <v>0</v>
      </c>
      <c r="H1407" s="89">
        <f>+C1407-G1407</f>
        <v>0</v>
      </c>
      <c r="I1407" s="90" t="str">
        <f>IF(AND($C1407=0,G1407=0),"0.00%",IF($C1407=0,-1,IF(G1407=0,1,($C1407-G1407)/ABS(G1407))))</f>
        <v>0.00%</v>
      </c>
      <c r="J1407" s="91"/>
      <c r="K1407" s="89">
        <v>0</v>
      </c>
      <c r="L1407" s="89">
        <v>0</v>
      </c>
      <c r="M1407" s="89">
        <f>K1407-L1407</f>
        <v>0</v>
      </c>
      <c r="N1407" s="90" t="str">
        <f>IF(AND($K1407=0,L1407=0),"0.00%",IF($K1407=0,-1,IF(L1407=0,1,($K1407-L1407)/ABS(L1407))))</f>
        <v>0.00%</v>
      </c>
      <c r="O1407" s="89">
        <v>0</v>
      </c>
      <c r="P1407" s="89">
        <f>+K1407-O1407</f>
        <v>0</v>
      </c>
      <c r="Q1407" s="90" t="str">
        <f>IF(AND($K1407=0,O1407=0),"0.00%",IF($K1407=0,-1,IF(O1407=0,1,($K1407-O1407)/ABS(O1407))))</f>
        <v>0.00%</v>
      </c>
      <c r="R1407" s="91"/>
      <c r="S1407" s="89">
        <v>0</v>
      </c>
      <c r="T1407" s="89">
        <f>+S1407-K1407</f>
        <v>0</v>
      </c>
      <c r="U1407" s="335">
        <f>IF(C1407=0,0,1)+IF(D1407=0,0,1)+IF(E1407=0,0,1)+IF(G1407=0,0,1)+IF(K1407=0,0,1)+IF(L1407=0,0,1)+IF(M1407=0,0,1)+IF(O1407=0,0,1)</f>
        <v>0</v>
      </c>
    </row>
    <row r="1408" spans="1:21" s="81" customFormat="1" ht="15" hidden="1">
      <c r="A1408" s="87" t="s">
        <v>1523</v>
      </c>
      <c r="B1408" s="88" t="s">
        <v>4927</v>
      </c>
      <c r="C1408" s="89">
        <v>0</v>
      </c>
      <c r="D1408" s="89">
        <v>0</v>
      </c>
      <c r="E1408" s="89">
        <f>C1408-D1408</f>
        <v>0</v>
      </c>
      <c r="F1408" s="90" t="str">
        <f>IF(AND($C1408=0,D1408=0),"0.00%",IF($C1408=0,-1,IF(D1408=0,1,($C1408-D1408)/ABS(D1408))))</f>
        <v>0.00%</v>
      </c>
      <c r="G1408" s="89">
        <v>0</v>
      </c>
      <c r="H1408" s="89">
        <f>+C1408-G1408</f>
        <v>0</v>
      </c>
      <c r="I1408" s="90" t="str">
        <f>IF(AND($C1408=0,G1408=0),"0.00%",IF($C1408=0,-1,IF(G1408=0,1,($C1408-G1408)/ABS(G1408))))</f>
        <v>0.00%</v>
      </c>
      <c r="J1408" s="91"/>
      <c r="K1408" s="89">
        <v>0</v>
      </c>
      <c r="L1408" s="89">
        <v>0</v>
      </c>
      <c r="M1408" s="89">
        <f>K1408-L1408</f>
        <v>0</v>
      </c>
      <c r="N1408" s="90" t="str">
        <f>IF(AND($K1408=0,L1408=0),"0.00%",IF($K1408=0,-1,IF(L1408=0,1,($K1408-L1408)/ABS(L1408))))</f>
        <v>0.00%</v>
      </c>
      <c r="O1408" s="89">
        <v>0</v>
      </c>
      <c r="P1408" s="89">
        <f>+K1408-O1408</f>
        <v>0</v>
      </c>
      <c r="Q1408" s="90" t="str">
        <f>IF(AND($K1408=0,O1408=0),"0.00%",IF($K1408=0,-1,IF(O1408=0,1,($K1408-O1408)/ABS(O1408))))</f>
        <v>0.00%</v>
      </c>
      <c r="R1408" s="91"/>
      <c r="S1408" s="89">
        <v>0</v>
      </c>
      <c r="T1408" s="89">
        <f>+S1408-K1408</f>
        <v>0</v>
      </c>
      <c r="U1408" s="335">
        <f>IF(C1408=0,0,1)+IF(D1408=0,0,1)+IF(E1408=0,0,1)+IF(G1408=0,0,1)+IF(K1408=0,0,1)+IF(L1408=0,0,1)+IF(M1408=0,0,1)+IF(O1408=0,0,1)</f>
        <v>0</v>
      </c>
    </row>
    <row r="1409" spans="1:21" s="81" customFormat="1" ht="15" hidden="1">
      <c r="A1409" s="87" t="s">
        <v>1524</v>
      </c>
      <c r="B1409" s="88" t="s">
        <v>4928</v>
      </c>
      <c r="C1409" s="89">
        <v>0</v>
      </c>
      <c r="D1409" s="89">
        <v>0</v>
      </c>
      <c r="E1409" s="89">
        <f>C1409-D1409</f>
        <v>0</v>
      </c>
      <c r="F1409" s="90" t="str">
        <f>IF(AND($C1409=0,D1409=0),"0.00%",IF($C1409=0,-1,IF(D1409=0,1,($C1409-D1409)/ABS(D1409))))</f>
        <v>0.00%</v>
      </c>
      <c r="G1409" s="89">
        <v>0</v>
      </c>
      <c r="H1409" s="89">
        <f>+C1409-G1409</f>
        <v>0</v>
      </c>
      <c r="I1409" s="90" t="str">
        <f>IF(AND($C1409=0,G1409=0),"0.00%",IF($C1409=0,-1,IF(G1409=0,1,($C1409-G1409)/ABS(G1409))))</f>
        <v>0.00%</v>
      </c>
      <c r="J1409" s="91"/>
      <c r="K1409" s="89">
        <v>0</v>
      </c>
      <c r="L1409" s="89">
        <v>0</v>
      </c>
      <c r="M1409" s="89">
        <f>K1409-L1409</f>
        <v>0</v>
      </c>
      <c r="N1409" s="90" t="str">
        <f>IF(AND($K1409=0,L1409=0),"0.00%",IF($K1409=0,-1,IF(L1409=0,1,($K1409-L1409)/ABS(L1409))))</f>
        <v>0.00%</v>
      </c>
      <c r="O1409" s="89">
        <v>0</v>
      </c>
      <c r="P1409" s="89">
        <f>+K1409-O1409</f>
        <v>0</v>
      </c>
      <c r="Q1409" s="90" t="str">
        <f>IF(AND($K1409=0,O1409=0),"0.00%",IF($K1409=0,-1,IF(O1409=0,1,($K1409-O1409)/ABS(O1409))))</f>
        <v>0.00%</v>
      </c>
      <c r="R1409" s="91"/>
      <c r="S1409" s="89">
        <v>0</v>
      </c>
      <c r="T1409" s="89">
        <f>+S1409-K1409</f>
        <v>0</v>
      </c>
      <c r="U1409" s="335">
        <f>IF(C1409=0,0,1)+IF(D1409=0,0,1)+IF(E1409=0,0,1)+IF(G1409=0,0,1)+IF(K1409=0,0,1)+IF(L1409=0,0,1)+IF(M1409=0,0,1)+IF(O1409=0,0,1)</f>
        <v>0</v>
      </c>
    </row>
    <row r="1410" spans="1:21" s="81" customFormat="1" ht="15" hidden="1">
      <c r="A1410" s="87" t="s">
        <v>1525</v>
      </c>
      <c r="B1410" s="88" t="s">
        <v>4929</v>
      </c>
      <c r="C1410" s="89">
        <v>0</v>
      </c>
      <c r="D1410" s="89">
        <v>0</v>
      </c>
      <c r="E1410" s="89">
        <f>C1410-D1410</f>
        <v>0</v>
      </c>
      <c r="F1410" s="90" t="str">
        <f>IF(AND($C1410=0,D1410=0),"0.00%",IF($C1410=0,-1,IF(D1410=0,1,($C1410-D1410)/ABS(D1410))))</f>
        <v>0.00%</v>
      </c>
      <c r="G1410" s="89">
        <v>0</v>
      </c>
      <c r="H1410" s="89">
        <f>+C1410-G1410</f>
        <v>0</v>
      </c>
      <c r="I1410" s="90" t="str">
        <f>IF(AND($C1410=0,G1410=0),"0.00%",IF($C1410=0,-1,IF(G1410=0,1,($C1410-G1410)/ABS(G1410))))</f>
        <v>0.00%</v>
      </c>
      <c r="J1410" s="91"/>
      <c r="K1410" s="89">
        <v>0</v>
      </c>
      <c r="L1410" s="89">
        <v>0</v>
      </c>
      <c r="M1410" s="89">
        <f>K1410-L1410</f>
        <v>0</v>
      </c>
      <c r="N1410" s="90" t="str">
        <f>IF(AND($K1410=0,L1410=0),"0.00%",IF($K1410=0,-1,IF(L1410=0,1,($K1410-L1410)/ABS(L1410))))</f>
        <v>0.00%</v>
      </c>
      <c r="O1410" s="89">
        <v>0</v>
      </c>
      <c r="P1410" s="89">
        <f>+K1410-O1410</f>
        <v>0</v>
      </c>
      <c r="Q1410" s="90" t="str">
        <f>IF(AND($K1410=0,O1410=0),"0.00%",IF($K1410=0,-1,IF(O1410=0,1,($K1410-O1410)/ABS(O1410))))</f>
        <v>0.00%</v>
      </c>
      <c r="R1410" s="91"/>
      <c r="S1410" s="89">
        <v>0</v>
      </c>
      <c r="T1410" s="89">
        <f>+S1410-K1410</f>
        <v>0</v>
      </c>
      <c r="U1410" s="335">
        <f>IF(C1410=0,0,1)+IF(D1410=0,0,1)+IF(E1410=0,0,1)+IF(G1410=0,0,1)+IF(K1410=0,0,1)+IF(L1410=0,0,1)+IF(M1410=0,0,1)+IF(O1410=0,0,1)</f>
        <v>0</v>
      </c>
    </row>
    <row r="1411" spans="1:21" s="81" customFormat="1" ht="15" hidden="1">
      <c r="A1411" s="87" t="s">
        <v>1526</v>
      </c>
      <c r="B1411" s="88" t="s">
        <v>4930</v>
      </c>
      <c r="C1411" s="89">
        <v>0</v>
      </c>
      <c r="D1411" s="89">
        <v>0</v>
      </c>
      <c r="E1411" s="89">
        <f>C1411-D1411</f>
        <v>0</v>
      </c>
      <c r="F1411" s="90" t="str">
        <f>IF(AND($C1411=0,D1411=0),"0.00%",IF($C1411=0,-1,IF(D1411=0,1,($C1411-D1411)/ABS(D1411))))</f>
        <v>0.00%</v>
      </c>
      <c r="G1411" s="89">
        <v>0</v>
      </c>
      <c r="H1411" s="89">
        <f>+C1411-G1411</f>
        <v>0</v>
      </c>
      <c r="I1411" s="90" t="str">
        <f>IF(AND($C1411=0,G1411=0),"0.00%",IF($C1411=0,-1,IF(G1411=0,1,($C1411-G1411)/ABS(G1411))))</f>
        <v>0.00%</v>
      </c>
      <c r="J1411" s="91"/>
      <c r="K1411" s="89">
        <v>0</v>
      </c>
      <c r="L1411" s="89">
        <v>0</v>
      </c>
      <c r="M1411" s="89">
        <f>K1411-L1411</f>
        <v>0</v>
      </c>
      <c r="N1411" s="90" t="str">
        <f>IF(AND($K1411=0,L1411=0),"0.00%",IF($K1411=0,-1,IF(L1411=0,1,($K1411-L1411)/ABS(L1411))))</f>
        <v>0.00%</v>
      </c>
      <c r="O1411" s="89">
        <v>0</v>
      </c>
      <c r="P1411" s="89">
        <f>+K1411-O1411</f>
        <v>0</v>
      </c>
      <c r="Q1411" s="90" t="str">
        <f>IF(AND($K1411=0,O1411=0),"0.00%",IF($K1411=0,-1,IF(O1411=0,1,($K1411-O1411)/ABS(O1411))))</f>
        <v>0.00%</v>
      </c>
      <c r="R1411" s="91"/>
      <c r="S1411" s="89">
        <v>0</v>
      </c>
      <c r="T1411" s="89">
        <f>+S1411-K1411</f>
        <v>0</v>
      </c>
      <c r="U1411" s="335">
        <f>IF(C1411=0,0,1)+IF(D1411=0,0,1)+IF(E1411=0,0,1)+IF(G1411=0,0,1)+IF(K1411=0,0,1)+IF(L1411=0,0,1)+IF(M1411=0,0,1)+IF(O1411=0,0,1)</f>
        <v>0</v>
      </c>
    </row>
    <row r="1412" spans="1:21" s="81" customFormat="1" ht="15" hidden="1">
      <c r="A1412" s="87" t="s">
        <v>1527</v>
      </c>
      <c r="B1412" s="88" t="s">
        <v>4931</v>
      </c>
      <c r="C1412" s="89">
        <v>0</v>
      </c>
      <c r="D1412" s="89">
        <v>0</v>
      </c>
      <c r="E1412" s="89">
        <f>C1412-D1412</f>
        <v>0</v>
      </c>
      <c r="F1412" s="90" t="str">
        <f>IF(AND($C1412=0,D1412=0),"0.00%",IF($C1412=0,-1,IF(D1412=0,1,($C1412-D1412)/ABS(D1412))))</f>
        <v>0.00%</v>
      </c>
      <c r="G1412" s="89">
        <v>0</v>
      </c>
      <c r="H1412" s="89">
        <f>+C1412-G1412</f>
        <v>0</v>
      </c>
      <c r="I1412" s="90" t="str">
        <f>IF(AND($C1412=0,G1412=0),"0.00%",IF($C1412=0,-1,IF(G1412=0,1,($C1412-G1412)/ABS(G1412))))</f>
        <v>0.00%</v>
      </c>
      <c r="J1412" s="91"/>
      <c r="K1412" s="89">
        <v>0</v>
      </c>
      <c r="L1412" s="89">
        <v>0</v>
      </c>
      <c r="M1412" s="89">
        <f>K1412-L1412</f>
        <v>0</v>
      </c>
      <c r="N1412" s="90" t="str">
        <f>IF(AND($K1412=0,L1412=0),"0.00%",IF($K1412=0,-1,IF(L1412=0,1,($K1412-L1412)/ABS(L1412))))</f>
        <v>0.00%</v>
      </c>
      <c r="O1412" s="89">
        <v>0</v>
      </c>
      <c r="P1412" s="89">
        <f>+K1412-O1412</f>
        <v>0</v>
      </c>
      <c r="Q1412" s="90" t="str">
        <f>IF(AND($K1412=0,O1412=0),"0.00%",IF($K1412=0,-1,IF(O1412=0,1,($K1412-O1412)/ABS(O1412))))</f>
        <v>0.00%</v>
      </c>
      <c r="R1412" s="91"/>
      <c r="S1412" s="89">
        <v>0</v>
      </c>
      <c r="T1412" s="89">
        <f>+S1412-K1412</f>
        <v>0</v>
      </c>
      <c r="U1412" s="335">
        <f>IF(C1412=0,0,1)+IF(D1412=0,0,1)+IF(E1412=0,0,1)+IF(G1412=0,0,1)+IF(K1412=0,0,1)+IF(L1412=0,0,1)+IF(M1412=0,0,1)+IF(O1412=0,0,1)</f>
        <v>0</v>
      </c>
    </row>
    <row r="1413" spans="1:21" s="81" customFormat="1" ht="15" hidden="1">
      <c r="A1413" s="87" t="s">
        <v>1528</v>
      </c>
      <c r="B1413" s="88" t="s">
        <v>4932</v>
      </c>
      <c r="C1413" s="89">
        <v>0</v>
      </c>
      <c r="D1413" s="89">
        <v>0</v>
      </c>
      <c r="E1413" s="89">
        <f>C1413-D1413</f>
        <v>0</v>
      </c>
      <c r="F1413" s="90" t="str">
        <f>IF(AND($C1413=0,D1413=0),"0.00%",IF($C1413=0,-1,IF(D1413=0,1,($C1413-D1413)/ABS(D1413))))</f>
        <v>0.00%</v>
      </c>
      <c r="G1413" s="89">
        <v>0</v>
      </c>
      <c r="H1413" s="89">
        <f>+C1413-G1413</f>
        <v>0</v>
      </c>
      <c r="I1413" s="90" t="str">
        <f>IF(AND($C1413=0,G1413=0),"0.00%",IF($C1413=0,-1,IF(G1413=0,1,($C1413-G1413)/ABS(G1413))))</f>
        <v>0.00%</v>
      </c>
      <c r="J1413" s="91"/>
      <c r="K1413" s="89">
        <v>0</v>
      </c>
      <c r="L1413" s="89">
        <v>0</v>
      </c>
      <c r="M1413" s="89">
        <f>K1413-L1413</f>
        <v>0</v>
      </c>
      <c r="N1413" s="90" t="str">
        <f>IF(AND($K1413=0,L1413=0),"0.00%",IF($K1413=0,-1,IF(L1413=0,1,($K1413-L1413)/ABS(L1413))))</f>
        <v>0.00%</v>
      </c>
      <c r="O1413" s="89">
        <v>0</v>
      </c>
      <c r="P1413" s="89">
        <f>+K1413-O1413</f>
        <v>0</v>
      </c>
      <c r="Q1413" s="90" t="str">
        <f>IF(AND($K1413=0,O1413=0),"0.00%",IF($K1413=0,-1,IF(O1413=0,1,($K1413-O1413)/ABS(O1413))))</f>
        <v>0.00%</v>
      </c>
      <c r="R1413" s="91"/>
      <c r="S1413" s="89">
        <v>0</v>
      </c>
      <c r="T1413" s="89">
        <f>+S1413-K1413</f>
        <v>0</v>
      </c>
      <c r="U1413" s="335">
        <f>IF(C1413=0,0,1)+IF(D1413=0,0,1)+IF(E1413=0,0,1)+IF(G1413=0,0,1)+IF(K1413=0,0,1)+IF(L1413=0,0,1)+IF(M1413=0,0,1)+IF(O1413=0,0,1)</f>
        <v>0</v>
      </c>
    </row>
    <row r="1414" spans="1:21" s="81" customFormat="1" ht="15" hidden="1">
      <c r="A1414" s="87" t="s">
        <v>1529</v>
      </c>
      <c r="B1414" s="88" t="s">
        <v>4933</v>
      </c>
      <c r="C1414" s="89">
        <v>0</v>
      </c>
      <c r="D1414" s="89">
        <v>0</v>
      </c>
      <c r="E1414" s="89">
        <f>C1414-D1414</f>
        <v>0</v>
      </c>
      <c r="F1414" s="90" t="str">
        <f>IF(AND($C1414=0,D1414=0),"0.00%",IF($C1414=0,-1,IF(D1414=0,1,($C1414-D1414)/ABS(D1414))))</f>
        <v>0.00%</v>
      </c>
      <c r="G1414" s="89">
        <v>0</v>
      </c>
      <c r="H1414" s="89">
        <f>+C1414-G1414</f>
        <v>0</v>
      </c>
      <c r="I1414" s="90" t="str">
        <f>IF(AND($C1414=0,G1414=0),"0.00%",IF($C1414=0,-1,IF(G1414=0,1,($C1414-G1414)/ABS(G1414))))</f>
        <v>0.00%</v>
      </c>
      <c r="J1414" s="91"/>
      <c r="K1414" s="89">
        <v>0</v>
      </c>
      <c r="L1414" s="89">
        <v>0</v>
      </c>
      <c r="M1414" s="89">
        <f>K1414-L1414</f>
        <v>0</v>
      </c>
      <c r="N1414" s="90" t="str">
        <f>IF(AND($K1414=0,L1414=0),"0.00%",IF($K1414=0,-1,IF(L1414=0,1,($K1414-L1414)/ABS(L1414))))</f>
        <v>0.00%</v>
      </c>
      <c r="O1414" s="89">
        <v>0</v>
      </c>
      <c r="P1414" s="89">
        <f>+K1414-O1414</f>
        <v>0</v>
      </c>
      <c r="Q1414" s="90" t="str">
        <f>IF(AND($K1414=0,O1414=0),"0.00%",IF($K1414=0,-1,IF(O1414=0,1,($K1414-O1414)/ABS(O1414))))</f>
        <v>0.00%</v>
      </c>
      <c r="R1414" s="91"/>
      <c r="S1414" s="89">
        <v>0</v>
      </c>
      <c r="T1414" s="89">
        <f>+S1414-K1414</f>
        <v>0</v>
      </c>
      <c r="U1414" s="335">
        <f>IF(C1414=0,0,1)+IF(D1414=0,0,1)+IF(E1414=0,0,1)+IF(G1414=0,0,1)+IF(K1414=0,0,1)+IF(L1414=0,0,1)+IF(M1414=0,0,1)+IF(O1414=0,0,1)</f>
        <v>0</v>
      </c>
    </row>
    <row r="1415" spans="1:21" s="81" customFormat="1" ht="15" hidden="1">
      <c r="A1415" s="87" t="s">
        <v>1530</v>
      </c>
      <c r="B1415" s="88" t="s">
        <v>4934</v>
      </c>
      <c r="C1415" s="89">
        <v>0</v>
      </c>
      <c r="D1415" s="89">
        <v>0</v>
      </c>
      <c r="E1415" s="89">
        <f>C1415-D1415</f>
        <v>0</v>
      </c>
      <c r="F1415" s="90" t="str">
        <f>IF(AND($C1415=0,D1415=0),"0.00%",IF($C1415=0,-1,IF(D1415=0,1,($C1415-D1415)/ABS(D1415))))</f>
        <v>0.00%</v>
      </c>
      <c r="G1415" s="89">
        <v>0</v>
      </c>
      <c r="H1415" s="89">
        <f>+C1415-G1415</f>
        <v>0</v>
      </c>
      <c r="I1415" s="90" t="str">
        <f>IF(AND($C1415=0,G1415=0),"0.00%",IF($C1415=0,-1,IF(G1415=0,1,($C1415-G1415)/ABS(G1415))))</f>
        <v>0.00%</v>
      </c>
      <c r="J1415" s="91"/>
      <c r="K1415" s="89">
        <v>0</v>
      </c>
      <c r="L1415" s="89">
        <v>0</v>
      </c>
      <c r="M1415" s="89">
        <f>K1415-L1415</f>
        <v>0</v>
      </c>
      <c r="N1415" s="90" t="str">
        <f>IF(AND($K1415=0,L1415=0),"0.00%",IF($K1415=0,-1,IF(L1415=0,1,($K1415-L1415)/ABS(L1415))))</f>
        <v>0.00%</v>
      </c>
      <c r="O1415" s="89">
        <v>0</v>
      </c>
      <c r="P1415" s="89">
        <f>+K1415-O1415</f>
        <v>0</v>
      </c>
      <c r="Q1415" s="90" t="str">
        <f>IF(AND($K1415=0,O1415=0),"0.00%",IF($K1415=0,-1,IF(O1415=0,1,($K1415-O1415)/ABS(O1415))))</f>
        <v>0.00%</v>
      </c>
      <c r="R1415" s="91"/>
      <c r="S1415" s="89">
        <v>0</v>
      </c>
      <c r="T1415" s="89">
        <f>+S1415-K1415</f>
        <v>0</v>
      </c>
      <c r="U1415" s="335">
        <f>IF(C1415=0,0,1)+IF(D1415=0,0,1)+IF(E1415=0,0,1)+IF(G1415=0,0,1)+IF(K1415=0,0,1)+IF(L1415=0,0,1)+IF(M1415=0,0,1)+IF(O1415=0,0,1)</f>
        <v>0</v>
      </c>
    </row>
    <row r="1416" spans="1:21" s="81" customFormat="1" ht="15" hidden="1">
      <c r="A1416" s="87" t="s">
        <v>1531</v>
      </c>
      <c r="B1416" s="88" t="s">
        <v>4935</v>
      </c>
      <c r="C1416" s="89">
        <v>0</v>
      </c>
      <c r="D1416" s="89">
        <v>0</v>
      </c>
      <c r="E1416" s="89">
        <f>C1416-D1416</f>
        <v>0</v>
      </c>
      <c r="F1416" s="90" t="str">
        <f>IF(AND($C1416=0,D1416=0),"0.00%",IF($C1416=0,-1,IF(D1416=0,1,($C1416-D1416)/ABS(D1416))))</f>
        <v>0.00%</v>
      </c>
      <c r="G1416" s="89">
        <v>0</v>
      </c>
      <c r="H1416" s="89">
        <f>+C1416-G1416</f>
        <v>0</v>
      </c>
      <c r="I1416" s="90" t="str">
        <f>IF(AND($C1416=0,G1416=0),"0.00%",IF($C1416=0,-1,IF(G1416=0,1,($C1416-G1416)/ABS(G1416))))</f>
        <v>0.00%</v>
      </c>
      <c r="J1416" s="91"/>
      <c r="K1416" s="89">
        <v>0</v>
      </c>
      <c r="L1416" s="89">
        <v>0</v>
      </c>
      <c r="M1416" s="89">
        <f>K1416-L1416</f>
        <v>0</v>
      </c>
      <c r="N1416" s="90" t="str">
        <f>IF(AND($K1416=0,L1416=0),"0.00%",IF($K1416=0,-1,IF(L1416=0,1,($K1416-L1416)/ABS(L1416))))</f>
        <v>0.00%</v>
      </c>
      <c r="O1416" s="89">
        <v>0</v>
      </c>
      <c r="P1416" s="89">
        <f>+K1416-O1416</f>
        <v>0</v>
      </c>
      <c r="Q1416" s="90" t="str">
        <f>IF(AND($K1416=0,O1416=0),"0.00%",IF($K1416=0,-1,IF(O1416=0,1,($K1416-O1416)/ABS(O1416))))</f>
        <v>0.00%</v>
      </c>
      <c r="R1416" s="91"/>
      <c r="S1416" s="89">
        <v>0</v>
      </c>
      <c r="T1416" s="89">
        <f>+S1416-K1416</f>
        <v>0</v>
      </c>
      <c r="U1416" s="335">
        <f>IF(C1416=0,0,1)+IF(D1416=0,0,1)+IF(E1416=0,0,1)+IF(G1416=0,0,1)+IF(K1416=0,0,1)+IF(L1416=0,0,1)+IF(M1416=0,0,1)+IF(O1416=0,0,1)</f>
        <v>0</v>
      </c>
    </row>
    <row r="1417" spans="1:21" s="81" customFormat="1" ht="15" hidden="1">
      <c r="A1417" s="87" t="s">
        <v>1532</v>
      </c>
      <c r="B1417" s="88" t="s">
        <v>4936</v>
      </c>
      <c r="C1417" s="89">
        <v>0</v>
      </c>
      <c r="D1417" s="89">
        <v>0</v>
      </c>
      <c r="E1417" s="89">
        <f>C1417-D1417</f>
        <v>0</v>
      </c>
      <c r="F1417" s="90" t="str">
        <f>IF(AND($C1417=0,D1417=0),"0.00%",IF($C1417=0,-1,IF(D1417=0,1,($C1417-D1417)/ABS(D1417))))</f>
        <v>0.00%</v>
      </c>
      <c r="G1417" s="89">
        <v>0</v>
      </c>
      <c r="H1417" s="89">
        <f>+C1417-G1417</f>
        <v>0</v>
      </c>
      <c r="I1417" s="90" t="str">
        <f>IF(AND($C1417=0,G1417=0),"0.00%",IF($C1417=0,-1,IF(G1417=0,1,($C1417-G1417)/ABS(G1417))))</f>
        <v>0.00%</v>
      </c>
      <c r="J1417" s="91"/>
      <c r="K1417" s="89">
        <v>0</v>
      </c>
      <c r="L1417" s="89">
        <v>0</v>
      </c>
      <c r="M1417" s="89">
        <f>K1417-L1417</f>
        <v>0</v>
      </c>
      <c r="N1417" s="90" t="str">
        <f>IF(AND($K1417=0,L1417=0),"0.00%",IF($K1417=0,-1,IF(L1417=0,1,($K1417-L1417)/ABS(L1417))))</f>
        <v>0.00%</v>
      </c>
      <c r="O1417" s="89">
        <v>0</v>
      </c>
      <c r="P1417" s="89">
        <f>+K1417-O1417</f>
        <v>0</v>
      </c>
      <c r="Q1417" s="90" t="str">
        <f>IF(AND($K1417=0,O1417=0),"0.00%",IF($K1417=0,-1,IF(O1417=0,1,($K1417-O1417)/ABS(O1417))))</f>
        <v>0.00%</v>
      </c>
      <c r="R1417" s="91"/>
      <c r="S1417" s="89">
        <v>0</v>
      </c>
      <c r="T1417" s="89">
        <f>+S1417-K1417</f>
        <v>0</v>
      </c>
      <c r="U1417" s="335">
        <f>IF(C1417=0,0,1)+IF(D1417=0,0,1)+IF(E1417=0,0,1)+IF(G1417=0,0,1)+IF(K1417=0,0,1)+IF(L1417=0,0,1)+IF(M1417=0,0,1)+IF(O1417=0,0,1)</f>
        <v>0</v>
      </c>
    </row>
    <row r="1418" spans="1:21" s="81" customFormat="1" ht="15" hidden="1">
      <c r="A1418" s="87" t="s">
        <v>1533</v>
      </c>
      <c r="B1418" s="88" t="s">
        <v>4937</v>
      </c>
      <c r="C1418" s="89">
        <v>0</v>
      </c>
      <c r="D1418" s="89">
        <v>0</v>
      </c>
      <c r="E1418" s="89">
        <f>C1418-D1418</f>
        <v>0</v>
      </c>
      <c r="F1418" s="90" t="str">
        <f>IF(AND($C1418=0,D1418=0),"0.00%",IF($C1418=0,-1,IF(D1418=0,1,($C1418-D1418)/ABS(D1418))))</f>
        <v>0.00%</v>
      </c>
      <c r="G1418" s="89">
        <v>0</v>
      </c>
      <c r="H1418" s="89">
        <f>+C1418-G1418</f>
        <v>0</v>
      </c>
      <c r="I1418" s="90" t="str">
        <f>IF(AND($C1418=0,G1418=0),"0.00%",IF($C1418=0,-1,IF(G1418=0,1,($C1418-G1418)/ABS(G1418))))</f>
        <v>0.00%</v>
      </c>
      <c r="J1418" s="91"/>
      <c r="K1418" s="89">
        <v>0</v>
      </c>
      <c r="L1418" s="89">
        <v>0</v>
      </c>
      <c r="M1418" s="89">
        <f>K1418-L1418</f>
        <v>0</v>
      </c>
      <c r="N1418" s="90" t="str">
        <f>IF(AND($K1418=0,L1418=0),"0.00%",IF($K1418=0,-1,IF(L1418=0,1,($K1418-L1418)/ABS(L1418))))</f>
        <v>0.00%</v>
      </c>
      <c r="O1418" s="89">
        <v>0</v>
      </c>
      <c r="P1418" s="89">
        <f>+K1418-O1418</f>
        <v>0</v>
      </c>
      <c r="Q1418" s="90" t="str">
        <f>IF(AND($K1418=0,O1418=0),"0.00%",IF($K1418=0,-1,IF(O1418=0,1,($K1418-O1418)/ABS(O1418))))</f>
        <v>0.00%</v>
      </c>
      <c r="R1418" s="91"/>
      <c r="S1418" s="89">
        <v>0</v>
      </c>
      <c r="T1418" s="89">
        <f>+S1418-K1418</f>
        <v>0</v>
      </c>
      <c r="U1418" s="335">
        <f>IF(C1418=0,0,1)+IF(D1418=0,0,1)+IF(E1418=0,0,1)+IF(G1418=0,0,1)+IF(K1418=0,0,1)+IF(L1418=0,0,1)+IF(M1418=0,0,1)+IF(O1418=0,0,1)</f>
        <v>0</v>
      </c>
    </row>
    <row r="1419" spans="1:21" s="81" customFormat="1" ht="15" hidden="1">
      <c r="A1419" s="87" t="s">
        <v>1534</v>
      </c>
      <c r="B1419" s="88" t="s">
        <v>4938</v>
      </c>
      <c r="C1419" s="89">
        <v>0</v>
      </c>
      <c r="D1419" s="89">
        <v>0</v>
      </c>
      <c r="E1419" s="89">
        <f>C1419-D1419</f>
        <v>0</v>
      </c>
      <c r="F1419" s="90" t="str">
        <f>IF(AND($C1419=0,D1419=0),"0.00%",IF($C1419=0,-1,IF(D1419=0,1,($C1419-D1419)/ABS(D1419))))</f>
        <v>0.00%</v>
      </c>
      <c r="G1419" s="89">
        <v>0</v>
      </c>
      <c r="H1419" s="89">
        <f>+C1419-G1419</f>
        <v>0</v>
      </c>
      <c r="I1419" s="90" t="str">
        <f>IF(AND($C1419=0,G1419=0),"0.00%",IF($C1419=0,-1,IF(G1419=0,1,($C1419-G1419)/ABS(G1419))))</f>
        <v>0.00%</v>
      </c>
      <c r="J1419" s="91"/>
      <c r="K1419" s="89">
        <v>0</v>
      </c>
      <c r="L1419" s="89">
        <v>0</v>
      </c>
      <c r="M1419" s="89">
        <f>K1419-L1419</f>
        <v>0</v>
      </c>
      <c r="N1419" s="90" t="str">
        <f>IF(AND($K1419=0,L1419=0),"0.00%",IF($K1419=0,-1,IF(L1419=0,1,($K1419-L1419)/ABS(L1419))))</f>
        <v>0.00%</v>
      </c>
      <c r="O1419" s="89">
        <v>0</v>
      </c>
      <c r="P1419" s="89">
        <f>+K1419-O1419</f>
        <v>0</v>
      </c>
      <c r="Q1419" s="90" t="str">
        <f>IF(AND($K1419=0,O1419=0),"0.00%",IF($K1419=0,-1,IF(O1419=0,1,($K1419-O1419)/ABS(O1419))))</f>
        <v>0.00%</v>
      </c>
      <c r="R1419" s="91"/>
      <c r="S1419" s="89">
        <v>0</v>
      </c>
      <c r="T1419" s="89">
        <f>+S1419-K1419</f>
        <v>0</v>
      </c>
      <c r="U1419" s="335">
        <f>IF(C1419=0,0,1)+IF(D1419=0,0,1)+IF(E1419=0,0,1)+IF(G1419=0,0,1)+IF(K1419=0,0,1)+IF(L1419=0,0,1)+IF(M1419=0,0,1)+IF(O1419=0,0,1)</f>
        <v>0</v>
      </c>
    </row>
    <row r="1420" spans="1:21" s="81" customFormat="1" ht="15" hidden="1">
      <c r="A1420" s="87" t="s">
        <v>1535</v>
      </c>
      <c r="B1420" s="88" t="s">
        <v>4939</v>
      </c>
      <c r="C1420" s="89">
        <v>0</v>
      </c>
      <c r="D1420" s="89">
        <v>0</v>
      </c>
      <c r="E1420" s="89">
        <f>C1420-D1420</f>
        <v>0</v>
      </c>
      <c r="F1420" s="90" t="str">
        <f>IF(AND($C1420=0,D1420=0),"0.00%",IF($C1420=0,-1,IF(D1420=0,1,($C1420-D1420)/ABS(D1420))))</f>
        <v>0.00%</v>
      </c>
      <c r="G1420" s="89">
        <v>0</v>
      </c>
      <c r="H1420" s="89">
        <f>+C1420-G1420</f>
        <v>0</v>
      </c>
      <c r="I1420" s="90" t="str">
        <f>IF(AND($C1420=0,G1420=0),"0.00%",IF($C1420=0,-1,IF(G1420=0,1,($C1420-G1420)/ABS(G1420))))</f>
        <v>0.00%</v>
      </c>
      <c r="J1420" s="91"/>
      <c r="K1420" s="89">
        <v>0</v>
      </c>
      <c r="L1420" s="89">
        <v>0</v>
      </c>
      <c r="M1420" s="89">
        <f>K1420-L1420</f>
        <v>0</v>
      </c>
      <c r="N1420" s="90" t="str">
        <f>IF(AND($K1420=0,L1420=0),"0.00%",IF($K1420=0,-1,IF(L1420=0,1,($K1420-L1420)/ABS(L1420))))</f>
        <v>0.00%</v>
      </c>
      <c r="O1420" s="89">
        <v>0</v>
      </c>
      <c r="P1420" s="89">
        <f>+K1420-O1420</f>
        <v>0</v>
      </c>
      <c r="Q1420" s="90" t="str">
        <f>IF(AND($K1420=0,O1420=0),"0.00%",IF($K1420=0,-1,IF(O1420=0,1,($K1420-O1420)/ABS(O1420))))</f>
        <v>0.00%</v>
      </c>
      <c r="R1420" s="91"/>
      <c r="S1420" s="89">
        <v>0</v>
      </c>
      <c r="T1420" s="89">
        <f>+S1420-K1420</f>
        <v>0</v>
      </c>
      <c r="U1420" s="335">
        <f>IF(C1420=0,0,1)+IF(D1420=0,0,1)+IF(E1420=0,0,1)+IF(G1420=0,0,1)+IF(K1420=0,0,1)+IF(L1420=0,0,1)+IF(M1420=0,0,1)+IF(O1420=0,0,1)</f>
        <v>0</v>
      </c>
    </row>
    <row r="1421" spans="1:21" s="81" customFormat="1" ht="15" hidden="1">
      <c r="A1421" s="87" t="s">
        <v>1536</v>
      </c>
      <c r="B1421" s="88" t="s">
        <v>4940</v>
      </c>
      <c r="C1421" s="89">
        <v>0</v>
      </c>
      <c r="D1421" s="89">
        <v>0</v>
      </c>
      <c r="E1421" s="89">
        <f>C1421-D1421</f>
        <v>0</v>
      </c>
      <c r="F1421" s="90" t="str">
        <f>IF(AND($C1421=0,D1421=0),"0.00%",IF($C1421=0,-1,IF(D1421=0,1,($C1421-D1421)/ABS(D1421))))</f>
        <v>0.00%</v>
      </c>
      <c r="G1421" s="89">
        <v>0</v>
      </c>
      <c r="H1421" s="89">
        <f>+C1421-G1421</f>
        <v>0</v>
      </c>
      <c r="I1421" s="90" t="str">
        <f>IF(AND($C1421=0,G1421=0),"0.00%",IF($C1421=0,-1,IF(G1421=0,1,($C1421-G1421)/ABS(G1421))))</f>
        <v>0.00%</v>
      </c>
      <c r="J1421" s="91"/>
      <c r="K1421" s="89">
        <v>0</v>
      </c>
      <c r="L1421" s="89">
        <v>0</v>
      </c>
      <c r="M1421" s="89">
        <f>K1421-L1421</f>
        <v>0</v>
      </c>
      <c r="N1421" s="90" t="str">
        <f>IF(AND($K1421=0,L1421=0),"0.00%",IF($K1421=0,-1,IF(L1421=0,1,($K1421-L1421)/ABS(L1421))))</f>
        <v>0.00%</v>
      </c>
      <c r="O1421" s="89">
        <v>0</v>
      </c>
      <c r="P1421" s="89">
        <f>+K1421-O1421</f>
        <v>0</v>
      </c>
      <c r="Q1421" s="90" t="str">
        <f>IF(AND($K1421=0,O1421=0),"0.00%",IF($K1421=0,-1,IF(O1421=0,1,($K1421-O1421)/ABS(O1421))))</f>
        <v>0.00%</v>
      </c>
      <c r="R1421" s="91"/>
      <c r="S1421" s="89">
        <v>0</v>
      </c>
      <c r="T1421" s="89">
        <f>+S1421-K1421</f>
        <v>0</v>
      </c>
      <c r="U1421" s="335">
        <f>IF(C1421=0,0,1)+IF(D1421=0,0,1)+IF(E1421=0,0,1)+IF(G1421=0,0,1)+IF(K1421=0,0,1)+IF(L1421=0,0,1)+IF(M1421=0,0,1)+IF(O1421=0,0,1)</f>
        <v>0</v>
      </c>
    </row>
    <row r="1422" spans="1:21" s="81" customFormat="1" ht="15" hidden="1">
      <c r="A1422" s="87" t="s">
        <v>1537</v>
      </c>
      <c r="B1422" s="88" t="s">
        <v>4941</v>
      </c>
      <c r="C1422" s="89">
        <v>0</v>
      </c>
      <c r="D1422" s="89">
        <v>0</v>
      </c>
      <c r="E1422" s="89">
        <f>C1422-D1422</f>
        <v>0</v>
      </c>
      <c r="F1422" s="90" t="str">
        <f>IF(AND($C1422=0,D1422=0),"0.00%",IF($C1422=0,-1,IF(D1422=0,1,($C1422-D1422)/ABS(D1422))))</f>
        <v>0.00%</v>
      </c>
      <c r="G1422" s="89">
        <v>0</v>
      </c>
      <c r="H1422" s="89">
        <f>+C1422-G1422</f>
        <v>0</v>
      </c>
      <c r="I1422" s="90" t="str">
        <f>IF(AND($C1422=0,G1422=0),"0.00%",IF($C1422=0,-1,IF(G1422=0,1,($C1422-G1422)/ABS(G1422))))</f>
        <v>0.00%</v>
      </c>
      <c r="J1422" s="91"/>
      <c r="K1422" s="89">
        <v>0</v>
      </c>
      <c r="L1422" s="89">
        <v>0</v>
      </c>
      <c r="M1422" s="89">
        <f>K1422-L1422</f>
        <v>0</v>
      </c>
      <c r="N1422" s="90" t="str">
        <f>IF(AND($K1422=0,L1422=0),"0.00%",IF($K1422=0,-1,IF(L1422=0,1,($K1422-L1422)/ABS(L1422))))</f>
        <v>0.00%</v>
      </c>
      <c r="O1422" s="89">
        <v>0</v>
      </c>
      <c r="P1422" s="89">
        <f>+K1422-O1422</f>
        <v>0</v>
      </c>
      <c r="Q1422" s="90" t="str">
        <f>IF(AND($K1422=0,O1422=0),"0.00%",IF($K1422=0,-1,IF(O1422=0,1,($K1422-O1422)/ABS(O1422))))</f>
        <v>0.00%</v>
      </c>
      <c r="R1422" s="91"/>
      <c r="S1422" s="89">
        <v>0</v>
      </c>
      <c r="T1422" s="89">
        <f>+S1422-K1422</f>
        <v>0</v>
      </c>
      <c r="U1422" s="335">
        <f>IF(C1422=0,0,1)+IF(D1422=0,0,1)+IF(E1422=0,0,1)+IF(G1422=0,0,1)+IF(K1422=0,0,1)+IF(L1422=0,0,1)+IF(M1422=0,0,1)+IF(O1422=0,0,1)</f>
        <v>0</v>
      </c>
    </row>
    <row r="1423" spans="1:21" s="81" customFormat="1" ht="15" hidden="1">
      <c r="A1423" s="87" t="s">
        <v>1538</v>
      </c>
      <c r="B1423" s="88" t="s">
        <v>4942</v>
      </c>
      <c r="C1423" s="89">
        <v>0</v>
      </c>
      <c r="D1423" s="89">
        <v>0</v>
      </c>
      <c r="E1423" s="89">
        <f>C1423-D1423</f>
        <v>0</v>
      </c>
      <c r="F1423" s="90" t="str">
        <f>IF(AND($C1423=0,D1423=0),"0.00%",IF($C1423=0,-1,IF(D1423=0,1,($C1423-D1423)/ABS(D1423))))</f>
        <v>0.00%</v>
      </c>
      <c r="G1423" s="89">
        <v>0</v>
      </c>
      <c r="H1423" s="89">
        <f>+C1423-G1423</f>
        <v>0</v>
      </c>
      <c r="I1423" s="90" t="str">
        <f>IF(AND($C1423=0,G1423=0),"0.00%",IF($C1423=0,-1,IF(G1423=0,1,($C1423-G1423)/ABS(G1423))))</f>
        <v>0.00%</v>
      </c>
      <c r="J1423" s="91"/>
      <c r="K1423" s="89">
        <v>0</v>
      </c>
      <c r="L1423" s="89">
        <v>0</v>
      </c>
      <c r="M1423" s="89">
        <f>K1423-L1423</f>
        <v>0</v>
      </c>
      <c r="N1423" s="90" t="str">
        <f>IF(AND($K1423=0,L1423=0),"0.00%",IF($K1423=0,-1,IF(L1423=0,1,($K1423-L1423)/ABS(L1423))))</f>
        <v>0.00%</v>
      </c>
      <c r="O1423" s="89">
        <v>0</v>
      </c>
      <c r="P1423" s="89">
        <f>+K1423-O1423</f>
        <v>0</v>
      </c>
      <c r="Q1423" s="90" t="str">
        <f>IF(AND($K1423=0,O1423=0),"0.00%",IF($K1423=0,-1,IF(O1423=0,1,($K1423-O1423)/ABS(O1423))))</f>
        <v>0.00%</v>
      </c>
      <c r="R1423" s="91"/>
      <c r="S1423" s="89">
        <v>0</v>
      </c>
      <c r="T1423" s="89">
        <f>+S1423-K1423</f>
        <v>0</v>
      </c>
      <c r="U1423" s="335">
        <f>IF(C1423=0,0,1)+IF(D1423=0,0,1)+IF(E1423=0,0,1)+IF(G1423=0,0,1)+IF(K1423=0,0,1)+IF(L1423=0,0,1)+IF(M1423=0,0,1)+IF(O1423=0,0,1)</f>
        <v>0</v>
      </c>
    </row>
    <row r="1424" spans="1:21" s="81" customFormat="1" ht="15" hidden="1">
      <c r="A1424" s="87" t="s">
        <v>1539</v>
      </c>
      <c r="B1424" s="88" t="s">
        <v>4943</v>
      </c>
      <c r="C1424" s="89">
        <v>0</v>
      </c>
      <c r="D1424" s="89">
        <v>0</v>
      </c>
      <c r="E1424" s="89">
        <f>C1424-D1424</f>
        <v>0</v>
      </c>
      <c r="F1424" s="90" t="str">
        <f>IF(AND($C1424=0,D1424=0),"0.00%",IF($C1424=0,-1,IF(D1424=0,1,($C1424-D1424)/ABS(D1424))))</f>
        <v>0.00%</v>
      </c>
      <c r="G1424" s="89">
        <v>0</v>
      </c>
      <c r="H1424" s="89">
        <f>+C1424-G1424</f>
        <v>0</v>
      </c>
      <c r="I1424" s="90" t="str">
        <f>IF(AND($C1424=0,G1424=0),"0.00%",IF($C1424=0,-1,IF(G1424=0,1,($C1424-G1424)/ABS(G1424))))</f>
        <v>0.00%</v>
      </c>
      <c r="J1424" s="91"/>
      <c r="K1424" s="89">
        <v>0</v>
      </c>
      <c r="L1424" s="89">
        <v>0</v>
      </c>
      <c r="M1424" s="89">
        <f>K1424-L1424</f>
        <v>0</v>
      </c>
      <c r="N1424" s="90" t="str">
        <f>IF(AND($K1424=0,L1424=0),"0.00%",IF($K1424=0,-1,IF(L1424=0,1,($K1424-L1424)/ABS(L1424))))</f>
        <v>0.00%</v>
      </c>
      <c r="O1424" s="89">
        <v>0</v>
      </c>
      <c r="P1424" s="89">
        <f>+K1424-O1424</f>
        <v>0</v>
      </c>
      <c r="Q1424" s="90" t="str">
        <f>IF(AND($K1424=0,O1424=0),"0.00%",IF($K1424=0,-1,IF(O1424=0,1,($K1424-O1424)/ABS(O1424))))</f>
        <v>0.00%</v>
      </c>
      <c r="R1424" s="91"/>
      <c r="S1424" s="89">
        <v>0</v>
      </c>
      <c r="T1424" s="89">
        <f>+S1424-K1424</f>
        <v>0</v>
      </c>
      <c r="U1424" s="335">
        <f>IF(C1424=0,0,1)+IF(D1424=0,0,1)+IF(E1424=0,0,1)+IF(G1424=0,0,1)+IF(K1424=0,0,1)+IF(L1424=0,0,1)+IF(M1424=0,0,1)+IF(O1424=0,0,1)</f>
        <v>0</v>
      </c>
    </row>
    <row r="1425" spans="1:21" s="81" customFormat="1" ht="15" hidden="1">
      <c r="A1425" s="87" t="s">
        <v>1540</v>
      </c>
      <c r="B1425" s="88" t="s">
        <v>4944</v>
      </c>
      <c r="C1425" s="89">
        <v>0</v>
      </c>
      <c r="D1425" s="89">
        <v>0</v>
      </c>
      <c r="E1425" s="89">
        <f>C1425-D1425</f>
        <v>0</v>
      </c>
      <c r="F1425" s="90" t="str">
        <f>IF(AND($C1425=0,D1425=0),"0.00%",IF($C1425=0,-1,IF(D1425=0,1,($C1425-D1425)/ABS(D1425))))</f>
        <v>0.00%</v>
      </c>
      <c r="G1425" s="89">
        <v>0</v>
      </c>
      <c r="H1425" s="89">
        <f>+C1425-G1425</f>
        <v>0</v>
      </c>
      <c r="I1425" s="90" t="str">
        <f>IF(AND($C1425=0,G1425=0),"0.00%",IF($C1425=0,-1,IF(G1425=0,1,($C1425-G1425)/ABS(G1425))))</f>
        <v>0.00%</v>
      </c>
      <c r="J1425" s="91"/>
      <c r="K1425" s="89">
        <v>0</v>
      </c>
      <c r="L1425" s="89">
        <v>0</v>
      </c>
      <c r="M1425" s="89">
        <f>K1425-L1425</f>
        <v>0</v>
      </c>
      <c r="N1425" s="90" t="str">
        <f>IF(AND($K1425=0,L1425=0),"0.00%",IF($K1425=0,-1,IF(L1425=0,1,($K1425-L1425)/ABS(L1425))))</f>
        <v>0.00%</v>
      </c>
      <c r="O1425" s="89">
        <v>0</v>
      </c>
      <c r="P1425" s="89">
        <f>+K1425-O1425</f>
        <v>0</v>
      </c>
      <c r="Q1425" s="90" t="str">
        <f>IF(AND($K1425=0,O1425=0),"0.00%",IF($K1425=0,-1,IF(O1425=0,1,($K1425-O1425)/ABS(O1425))))</f>
        <v>0.00%</v>
      </c>
      <c r="R1425" s="91"/>
      <c r="S1425" s="89">
        <v>0</v>
      </c>
      <c r="T1425" s="89">
        <f>+S1425-K1425</f>
        <v>0</v>
      </c>
      <c r="U1425" s="335">
        <f>IF(C1425=0,0,1)+IF(D1425=0,0,1)+IF(E1425=0,0,1)+IF(G1425=0,0,1)+IF(K1425=0,0,1)+IF(L1425=0,0,1)+IF(M1425=0,0,1)+IF(O1425=0,0,1)</f>
        <v>0</v>
      </c>
    </row>
    <row r="1426" spans="1:21" s="81" customFormat="1" ht="15" hidden="1">
      <c r="A1426" s="87" t="s">
        <v>1541</v>
      </c>
      <c r="B1426" s="88" t="s">
        <v>4945</v>
      </c>
      <c r="C1426" s="89">
        <v>0</v>
      </c>
      <c r="D1426" s="89">
        <v>0</v>
      </c>
      <c r="E1426" s="89">
        <f>C1426-D1426</f>
        <v>0</v>
      </c>
      <c r="F1426" s="90" t="str">
        <f>IF(AND($C1426=0,D1426=0),"0.00%",IF($C1426=0,-1,IF(D1426=0,1,($C1426-D1426)/ABS(D1426))))</f>
        <v>0.00%</v>
      </c>
      <c r="G1426" s="89">
        <v>0</v>
      </c>
      <c r="H1426" s="89">
        <f>+C1426-G1426</f>
        <v>0</v>
      </c>
      <c r="I1426" s="90" t="str">
        <f>IF(AND($C1426=0,G1426=0),"0.00%",IF($C1426=0,-1,IF(G1426=0,1,($C1426-G1426)/ABS(G1426))))</f>
        <v>0.00%</v>
      </c>
      <c r="J1426" s="91"/>
      <c r="K1426" s="89">
        <v>0</v>
      </c>
      <c r="L1426" s="89">
        <v>0</v>
      </c>
      <c r="M1426" s="89">
        <f>K1426-L1426</f>
        <v>0</v>
      </c>
      <c r="N1426" s="90" t="str">
        <f>IF(AND($K1426=0,L1426=0),"0.00%",IF($K1426=0,-1,IF(L1426=0,1,($K1426-L1426)/ABS(L1426))))</f>
        <v>0.00%</v>
      </c>
      <c r="O1426" s="89">
        <v>0</v>
      </c>
      <c r="P1426" s="89">
        <f>+K1426-O1426</f>
        <v>0</v>
      </c>
      <c r="Q1426" s="90" t="str">
        <f>IF(AND($K1426=0,O1426=0),"0.00%",IF($K1426=0,-1,IF(O1426=0,1,($K1426-O1426)/ABS(O1426))))</f>
        <v>0.00%</v>
      </c>
      <c r="R1426" s="91"/>
      <c r="S1426" s="89">
        <v>0</v>
      </c>
      <c r="T1426" s="89">
        <f>+S1426-K1426</f>
        <v>0</v>
      </c>
      <c r="U1426" s="335">
        <f>IF(C1426=0,0,1)+IF(D1426=0,0,1)+IF(E1426=0,0,1)+IF(G1426=0,0,1)+IF(K1426=0,0,1)+IF(L1426=0,0,1)+IF(M1426=0,0,1)+IF(O1426=0,0,1)</f>
        <v>0</v>
      </c>
    </row>
    <row r="1427" spans="1:21" s="81" customFormat="1" ht="15" hidden="1">
      <c r="A1427" s="87" t="s">
        <v>1542</v>
      </c>
      <c r="B1427" s="88" t="s">
        <v>4946</v>
      </c>
      <c r="C1427" s="89">
        <v>0</v>
      </c>
      <c r="D1427" s="89">
        <v>0</v>
      </c>
      <c r="E1427" s="89">
        <f>C1427-D1427</f>
        <v>0</v>
      </c>
      <c r="F1427" s="90" t="str">
        <f>IF(AND($C1427=0,D1427=0),"0.00%",IF($C1427=0,-1,IF(D1427=0,1,($C1427-D1427)/ABS(D1427))))</f>
        <v>0.00%</v>
      </c>
      <c r="G1427" s="89">
        <v>0</v>
      </c>
      <c r="H1427" s="89">
        <f>+C1427-G1427</f>
        <v>0</v>
      </c>
      <c r="I1427" s="90" t="str">
        <f>IF(AND($C1427=0,G1427=0),"0.00%",IF($C1427=0,-1,IF(G1427=0,1,($C1427-G1427)/ABS(G1427))))</f>
        <v>0.00%</v>
      </c>
      <c r="J1427" s="91"/>
      <c r="K1427" s="89">
        <v>0</v>
      </c>
      <c r="L1427" s="89">
        <v>0</v>
      </c>
      <c r="M1427" s="89">
        <f>K1427-L1427</f>
        <v>0</v>
      </c>
      <c r="N1427" s="90" t="str">
        <f>IF(AND($K1427=0,L1427=0),"0.00%",IF($K1427=0,-1,IF(L1427=0,1,($K1427-L1427)/ABS(L1427))))</f>
        <v>0.00%</v>
      </c>
      <c r="O1427" s="89">
        <v>0</v>
      </c>
      <c r="P1427" s="89">
        <f>+K1427-O1427</f>
        <v>0</v>
      </c>
      <c r="Q1427" s="90" t="str">
        <f>IF(AND($K1427=0,O1427=0),"0.00%",IF($K1427=0,-1,IF(O1427=0,1,($K1427-O1427)/ABS(O1427))))</f>
        <v>0.00%</v>
      </c>
      <c r="R1427" s="91"/>
      <c r="S1427" s="89">
        <v>0</v>
      </c>
      <c r="T1427" s="89">
        <f>+S1427-K1427</f>
        <v>0</v>
      </c>
      <c r="U1427" s="335">
        <f>IF(C1427=0,0,1)+IF(D1427=0,0,1)+IF(E1427=0,0,1)+IF(G1427=0,0,1)+IF(K1427=0,0,1)+IF(L1427=0,0,1)+IF(M1427=0,0,1)+IF(O1427=0,0,1)</f>
        <v>0</v>
      </c>
    </row>
    <row r="1428" spans="1:21" s="81" customFormat="1" ht="15" hidden="1">
      <c r="A1428" s="87" t="s">
        <v>1543</v>
      </c>
      <c r="B1428" s="88" t="s">
        <v>4947</v>
      </c>
      <c r="C1428" s="89">
        <v>0</v>
      </c>
      <c r="D1428" s="89">
        <v>0</v>
      </c>
      <c r="E1428" s="89">
        <f>C1428-D1428</f>
        <v>0</v>
      </c>
      <c r="F1428" s="90" t="str">
        <f>IF(AND($C1428=0,D1428=0),"0.00%",IF($C1428=0,-1,IF(D1428=0,1,($C1428-D1428)/ABS(D1428))))</f>
        <v>0.00%</v>
      </c>
      <c r="G1428" s="89">
        <v>0</v>
      </c>
      <c r="H1428" s="89">
        <f>+C1428-G1428</f>
        <v>0</v>
      </c>
      <c r="I1428" s="90" t="str">
        <f>IF(AND($C1428=0,G1428=0),"0.00%",IF($C1428=0,-1,IF(G1428=0,1,($C1428-G1428)/ABS(G1428))))</f>
        <v>0.00%</v>
      </c>
      <c r="J1428" s="91"/>
      <c r="K1428" s="89">
        <v>0</v>
      </c>
      <c r="L1428" s="89">
        <v>0</v>
      </c>
      <c r="M1428" s="89">
        <f>K1428-L1428</f>
        <v>0</v>
      </c>
      <c r="N1428" s="90" t="str">
        <f>IF(AND($K1428=0,L1428=0),"0.00%",IF($K1428=0,-1,IF(L1428=0,1,($K1428-L1428)/ABS(L1428))))</f>
        <v>0.00%</v>
      </c>
      <c r="O1428" s="89">
        <v>0</v>
      </c>
      <c r="P1428" s="89">
        <f>+K1428-O1428</f>
        <v>0</v>
      </c>
      <c r="Q1428" s="90" t="str">
        <f>IF(AND($K1428=0,O1428=0),"0.00%",IF($K1428=0,-1,IF(O1428=0,1,($K1428-O1428)/ABS(O1428))))</f>
        <v>0.00%</v>
      </c>
      <c r="R1428" s="91"/>
      <c r="S1428" s="89">
        <v>0</v>
      </c>
      <c r="T1428" s="89">
        <f>+S1428-K1428</f>
        <v>0</v>
      </c>
      <c r="U1428" s="335">
        <f>IF(C1428=0,0,1)+IF(D1428=0,0,1)+IF(E1428=0,0,1)+IF(G1428=0,0,1)+IF(K1428=0,0,1)+IF(L1428=0,0,1)+IF(M1428=0,0,1)+IF(O1428=0,0,1)</f>
        <v>0</v>
      </c>
    </row>
    <row r="1429" spans="1:21" s="81" customFormat="1" ht="15" hidden="1">
      <c r="A1429" s="87" t="s">
        <v>1544</v>
      </c>
      <c r="B1429" s="88" t="s">
        <v>4948</v>
      </c>
      <c r="C1429" s="89">
        <v>0</v>
      </c>
      <c r="D1429" s="89">
        <v>0</v>
      </c>
      <c r="E1429" s="89">
        <f>C1429-D1429</f>
        <v>0</v>
      </c>
      <c r="F1429" s="90" t="str">
        <f>IF(AND($C1429=0,D1429=0),"0.00%",IF($C1429=0,-1,IF(D1429=0,1,($C1429-D1429)/ABS(D1429))))</f>
        <v>0.00%</v>
      </c>
      <c r="G1429" s="89">
        <v>0</v>
      </c>
      <c r="H1429" s="89">
        <f>+C1429-G1429</f>
        <v>0</v>
      </c>
      <c r="I1429" s="90" t="str">
        <f>IF(AND($C1429=0,G1429=0),"0.00%",IF($C1429=0,-1,IF(G1429=0,1,($C1429-G1429)/ABS(G1429))))</f>
        <v>0.00%</v>
      </c>
      <c r="J1429" s="91"/>
      <c r="K1429" s="89">
        <v>0</v>
      </c>
      <c r="L1429" s="89">
        <v>0</v>
      </c>
      <c r="M1429" s="89">
        <f>K1429-L1429</f>
        <v>0</v>
      </c>
      <c r="N1429" s="90" t="str">
        <f>IF(AND($K1429=0,L1429=0),"0.00%",IF($K1429=0,-1,IF(L1429=0,1,($K1429-L1429)/ABS(L1429))))</f>
        <v>0.00%</v>
      </c>
      <c r="O1429" s="89">
        <v>0</v>
      </c>
      <c r="P1429" s="89">
        <f>+K1429-O1429</f>
        <v>0</v>
      </c>
      <c r="Q1429" s="90" t="str">
        <f>IF(AND($K1429=0,O1429=0),"0.00%",IF($K1429=0,-1,IF(O1429=0,1,($K1429-O1429)/ABS(O1429))))</f>
        <v>0.00%</v>
      </c>
      <c r="R1429" s="91"/>
      <c r="S1429" s="89">
        <v>0</v>
      </c>
      <c r="T1429" s="89">
        <f>+S1429-K1429</f>
        <v>0</v>
      </c>
      <c r="U1429" s="335">
        <f>IF(C1429=0,0,1)+IF(D1429=0,0,1)+IF(E1429=0,0,1)+IF(G1429=0,0,1)+IF(K1429=0,0,1)+IF(L1429=0,0,1)+IF(M1429=0,0,1)+IF(O1429=0,0,1)</f>
        <v>0</v>
      </c>
    </row>
    <row r="1430" spans="1:21" s="81" customFormat="1" ht="15" hidden="1">
      <c r="A1430" s="87" t="s">
        <v>1545</v>
      </c>
      <c r="B1430" s="88" t="s">
        <v>4949</v>
      </c>
      <c r="C1430" s="89">
        <v>0</v>
      </c>
      <c r="D1430" s="89">
        <v>0</v>
      </c>
      <c r="E1430" s="89">
        <f>C1430-D1430</f>
        <v>0</v>
      </c>
      <c r="F1430" s="90" t="str">
        <f>IF(AND($C1430=0,D1430=0),"0.00%",IF($C1430=0,-1,IF(D1430=0,1,($C1430-D1430)/ABS(D1430))))</f>
        <v>0.00%</v>
      </c>
      <c r="G1430" s="89">
        <v>0</v>
      </c>
      <c r="H1430" s="89">
        <f>+C1430-G1430</f>
        <v>0</v>
      </c>
      <c r="I1430" s="90" t="str">
        <f>IF(AND($C1430=0,G1430=0),"0.00%",IF($C1430=0,-1,IF(G1430=0,1,($C1430-G1430)/ABS(G1430))))</f>
        <v>0.00%</v>
      </c>
      <c r="J1430" s="91"/>
      <c r="K1430" s="89">
        <v>0</v>
      </c>
      <c r="L1430" s="89">
        <v>0</v>
      </c>
      <c r="M1430" s="89">
        <f>K1430-L1430</f>
        <v>0</v>
      </c>
      <c r="N1430" s="90" t="str">
        <f>IF(AND($K1430=0,L1430=0),"0.00%",IF($K1430=0,-1,IF(L1430=0,1,($K1430-L1430)/ABS(L1430))))</f>
        <v>0.00%</v>
      </c>
      <c r="O1430" s="89">
        <v>0</v>
      </c>
      <c r="P1430" s="89">
        <f>+K1430-O1430</f>
        <v>0</v>
      </c>
      <c r="Q1430" s="90" t="str">
        <f>IF(AND($K1430=0,O1430=0),"0.00%",IF($K1430=0,-1,IF(O1430=0,1,($K1430-O1430)/ABS(O1430))))</f>
        <v>0.00%</v>
      </c>
      <c r="R1430" s="91"/>
      <c r="S1430" s="89">
        <v>0</v>
      </c>
      <c r="T1430" s="89">
        <f>+S1430-K1430</f>
        <v>0</v>
      </c>
      <c r="U1430" s="335">
        <f>IF(C1430=0,0,1)+IF(D1430=0,0,1)+IF(E1430=0,0,1)+IF(G1430=0,0,1)+IF(K1430=0,0,1)+IF(L1430=0,0,1)+IF(M1430=0,0,1)+IF(O1430=0,0,1)</f>
        <v>0</v>
      </c>
    </row>
    <row r="1431" spans="1:21" s="81" customFormat="1" ht="15" hidden="1">
      <c r="A1431" s="87" t="s">
        <v>1546</v>
      </c>
      <c r="B1431" s="88" t="s">
        <v>4950</v>
      </c>
      <c r="C1431" s="89">
        <v>0</v>
      </c>
      <c r="D1431" s="89">
        <v>0</v>
      </c>
      <c r="E1431" s="89">
        <f>C1431-D1431</f>
        <v>0</v>
      </c>
      <c r="F1431" s="90" t="str">
        <f>IF(AND($C1431=0,D1431=0),"0.00%",IF($C1431=0,-1,IF(D1431=0,1,($C1431-D1431)/ABS(D1431))))</f>
        <v>0.00%</v>
      </c>
      <c r="G1431" s="89">
        <v>0</v>
      </c>
      <c r="H1431" s="89">
        <f>+C1431-G1431</f>
        <v>0</v>
      </c>
      <c r="I1431" s="90" t="str">
        <f>IF(AND($C1431=0,G1431=0),"0.00%",IF($C1431=0,-1,IF(G1431=0,1,($C1431-G1431)/ABS(G1431))))</f>
        <v>0.00%</v>
      </c>
      <c r="J1431" s="91"/>
      <c r="K1431" s="89">
        <v>0</v>
      </c>
      <c r="L1431" s="89">
        <v>0</v>
      </c>
      <c r="M1431" s="89">
        <f>K1431-L1431</f>
        <v>0</v>
      </c>
      <c r="N1431" s="90" t="str">
        <f>IF(AND($K1431=0,L1431=0),"0.00%",IF($K1431=0,-1,IF(L1431=0,1,($K1431-L1431)/ABS(L1431))))</f>
        <v>0.00%</v>
      </c>
      <c r="O1431" s="89">
        <v>0</v>
      </c>
      <c r="P1431" s="89">
        <f>+K1431-O1431</f>
        <v>0</v>
      </c>
      <c r="Q1431" s="90" t="str">
        <f>IF(AND($K1431=0,O1431=0),"0.00%",IF($K1431=0,-1,IF(O1431=0,1,($K1431-O1431)/ABS(O1431))))</f>
        <v>0.00%</v>
      </c>
      <c r="R1431" s="91"/>
      <c r="S1431" s="89">
        <v>0</v>
      </c>
      <c r="T1431" s="89">
        <f>+S1431-K1431</f>
        <v>0</v>
      </c>
      <c r="U1431" s="335">
        <f>IF(C1431=0,0,1)+IF(D1431=0,0,1)+IF(E1431=0,0,1)+IF(G1431=0,0,1)+IF(K1431=0,0,1)+IF(L1431=0,0,1)+IF(M1431=0,0,1)+IF(O1431=0,0,1)</f>
        <v>0</v>
      </c>
    </row>
    <row r="1432" spans="1:21" s="81" customFormat="1" ht="15" hidden="1">
      <c r="A1432" s="87" t="s">
        <v>1547</v>
      </c>
      <c r="B1432" s="88" t="s">
        <v>4951</v>
      </c>
      <c r="C1432" s="89">
        <v>0</v>
      </c>
      <c r="D1432" s="89">
        <v>0</v>
      </c>
      <c r="E1432" s="89">
        <f>C1432-D1432</f>
        <v>0</v>
      </c>
      <c r="F1432" s="90" t="str">
        <f>IF(AND($C1432=0,D1432=0),"0.00%",IF($C1432=0,-1,IF(D1432=0,1,($C1432-D1432)/ABS(D1432))))</f>
        <v>0.00%</v>
      </c>
      <c r="G1432" s="89">
        <v>0</v>
      </c>
      <c r="H1432" s="89">
        <f>+C1432-G1432</f>
        <v>0</v>
      </c>
      <c r="I1432" s="90" t="str">
        <f>IF(AND($C1432=0,G1432=0),"0.00%",IF($C1432=0,-1,IF(G1432=0,1,($C1432-G1432)/ABS(G1432))))</f>
        <v>0.00%</v>
      </c>
      <c r="J1432" s="91"/>
      <c r="K1432" s="89">
        <v>0</v>
      </c>
      <c r="L1432" s="89">
        <v>0</v>
      </c>
      <c r="M1432" s="89">
        <f>K1432-L1432</f>
        <v>0</v>
      </c>
      <c r="N1432" s="90" t="str">
        <f>IF(AND($K1432=0,L1432=0),"0.00%",IF($K1432=0,-1,IF(L1432=0,1,($K1432-L1432)/ABS(L1432))))</f>
        <v>0.00%</v>
      </c>
      <c r="O1432" s="89">
        <v>0</v>
      </c>
      <c r="P1432" s="89">
        <f>+K1432-O1432</f>
        <v>0</v>
      </c>
      <c r="Q1432" s="90" t="str">
        <f>IF(AND($K1432=0,O1432=0),"0.00%",IF($K1432=0,-1,IF(O1432=0,1,($K1432-O1432)/ABS(O1432))))</f>
        <v>0.00%</v>
      </c>
      <c r="R1432" s="91"/>
      <c r="S1432" s="89">
        <v>0</v>
      </c>
      <c r="T1432" s="89">
        <f>+S1432-K1432</f>
        <v>0</v>
      </c>
      <c r="U1432" s="335">
        <f>IF(C1432=0,0,1)+IF(D1432=0,0,1)+IF(E1432=0,0,1)+IF(G1432=0,0,1)+IF(K1432=0,0,1)+IF(L1432=0,0,1)+IF(M1432=0,0,1)+IF(O1432=0,0,1)</f>
        <v>0</v>
      </c>
    </row>
    <row r="1433" spans="1:21" s="81" customFormat="1" ht="15" hidden="1">
      <c r="A1433" s="87" t="s">
        <v>1548</v>
      </c>
      <c r="B1433" s="88" t="s">
        <v>4952</v>
      </c>
      <c r="C1433" s="89">
        <v>0</v>
      </c>
      <c r="D1433" s="89">
        <v>0</v>
      </c>
      <c r="E1433" s="89">
        <f>C1433-D1433</f>
        <v>0</v>
      </c>
      <c r="F1433" s="90" t="str">
        <f>IF(AND($C1433=0,D1433=0),"0.00%",IF($C1433=0,-1,IF(D1433=0,1,($C1433-D1433)/ABS(D1433))))</f>
        <v>0.00%</v>
      </c>
      <c r="G1433" s="89">
        <v>0</v>
      </c>
      <c r="H1433" s="89">
        <f>+C1433-G1433</f>
        <v>0</v>
      </c>
      <c r="I1433" s="90" t="str">
        <f>IF(AND($C1433=0,G1433=0),"0.00%",IF($C1433=0,-1,IF(G1433=0,1,($C1433-G1433)/ABS(G1433))))</f>
        <v>0.00%</v>
      </c>
      <c r="J1433" s="91"/>
      <c r="K1433" s="89">
        <v>0</v>
      </c>
      <c r="L1433" s="89">
        <v>0</v>
      </c>
      <c r="M1433" s="89">
        <f>K1433-L1433</f>
        <v>0</v>
      </c>
      <c r="N1433" s="90" t="str">
        <f>IF(AND($K1433=0,L1433=0),"0.00%",IF($K1433=0,-1,IF(L1433=0,1,($K1433-L1433)/ABS(L1433))))</f>
        <v>0.00%</v>
      </c>
      <c r="O1433" s="89">
        <v>0</v>
      </c>
      <c r="P1433" s="89">
        <f>+K1433-O1433</f>
        <v>0</v>
      </c>
      <c r="Q1433" s="90" t="str">
        <f>IF(AND($K1433=0,O1433=0),"0.00%",IF($K1433=0,-1,IF(O1433=0,1,($K1433-O1433)/ABS(O1433))))</f>
        <v>0.00%</v>
      </c>
      <c r="R1433" s="91"/>
      <c r="S1433" s="89">
        <v>0</v>
      </c>
      <c r="T1433" s="89">
        <f>+S1433-K1433</f>
        <v>0</v>
      </c>
      <c r="U1433" s="335">
        <f>IF(C1433=0,0,1)+IF(D1433=0,0,1)+IF(E1433=0,0,1)+IF(G1433=0,0,1)+IF(K1433=0,0,1)+IF(L1433=0,0,1)+IF(M1433=0,0,1)+IF(O1433=0,0,1)</f>
        <v>0</v>
      </c>
    </row>
    <row r="1434" spans="1:21" s="81" customFormat="1" ht="15" hidden="1">
      <c r="A1434" s="87" t="s">
        <v>1549</v>
      </c>
      <c r="B1434" s="88" t="s">
        <v>4953</v>
      </c>
      <c r="C1434" s="89">
        <v>0</v>
      </c>
      <c r="D1434" s="89">
        <v>0</v>
      </c>
      <c r="E1434" s="89">
        <f>C1434-D1434</f>
        <v>0</v>
      </c>
      <c r="F1434" s="90" t="str">
        <f>IF(AND($C1434=0,D1434=0),"0.00%",IF($C1434=0,-1,IF(D1434=0,1,($C1434-D1434)/ABS(D1434))))</f>
        <v>0.00%</v>
      </c>
      <c r="G1434" s="89">
        <v>0</v>
      </c>
      <c r="H1434" s="89">
        <f>+C1434-G1434</f>
        <v>0</v>
      </c>
      <c r="I1434" s="90" t="str">
        <f>IF(AND($C1434=0,G1434=0),"0.00%",IF($C1434=0,-1,IF(G1434=0,1,($C1434-G1434)/ABS(G1434))))</f>
        <v>0.00%</v>
      </c>
      <c r="J1434" s="91"/>
      <c r="K1434" s="89">
        <v>0</v>
      </c>
      <c r="L1434" s="89">
        <v>0</v>
      </c>
      <c r="M1434" s="89">
        <f>K1434-L1434</f>
        <v>0</v>
      </c>
      <c r="N1434" s="90" t="str">
        <f>IF(AND($K1434=0,L1434=0),"0.00%",IF($K1434=0,-1,IF(L1434=0,1,($K1434-L1434)/ABS(L1434))))</f>
        <v>0.00%</v>
      </c>
      <c r="O1434" s="89">
        <v>0</v>
      </c>
      <c r="P1434" s="89">
        <f>+K1434-O1434</f>
        <v>0</v>
      </c>
      <c r="Q1434" s="90" t="str">
        <f>IF(AND($K1434=0,O1434=0),"0.00%",IF($K1434=0,-1,IF(O1434=0,1,($K1434-O1434)/ABS(O1434))))</f>
        <v>0.00%</v>
      </c>
      <c r="R1434" s="91"/>
      <c r="S1434" s="89">
        <v>0</v>
      </c>
      <c r="T1434" s="89">
        <f>+S1434-K1434</f>
        <v>0</v>
      </c>
      <c r="U1434" s="335">
        <f>IF(C1434=0,0,1)+IF(D1434=0,0,1)+IF(E1434=0,0,1)+IF(G1434=0,0,1)+IF(K1434=0,0,1)+IF(L1434=0,0,1)+IF(M1434=0,0,1)+IF(O1434=0,0,1)</f>
        <v>0</v>
      </c>
    </row>
    <row r="1435" spans="1:21" s="81" customFormat="1" ht="15" hidden="1">
      <c r="A1435" s="87" t="s">
        <v>1550</v>
      </c>
      <c r="B1435" s="88" t="s">
        <v>4954</v>
      </c>
      <c r="C1435" s="89">
        <v>0</v>
      </c>
      <c r="D1435" s="89">
        <v>0</v>
      </c>
      <c r="E1435" s="89">
        <f>C1435-D1435</f>
        <v>0</v>
      </c>
      <c r="F1435" s="90" t="str">
        <f>IF(AND($C1435=0,D1435=0),"0.00%",IF($C1435=0,-1,IF(D1435=0,1,($C1435-D1435)/ABS(D1435))))</f>
        <v>0.00%</v>
      </c>
      <c r="G1435" s="89">
        <v>0</v>
      </c>
      <c r="H1435" s="89">
        <f>+C1435-G1435</f>
        <v>0</v>
      </c>
      <c r="I1435" s="90" t="str">
        <f>IF(AND($C1435=0,G1435=0),"0.00%",IF($C1435=0,-1,IF(G1435=0,1,($C1435-G1435)/ABS(G1435))))</f>
        <v>0.00%</v>
      </c>
      <c r="J1435" s="91"/>
      <c r="K1435" s="89">
        <v>0</v>
      </c>
      <c r="L1435" s="89">
        <v>0</v>
      </c>
      <c r="M1435" s="89">
        <f>K1435-L1435</f>
        <v>0</v>
      </c>
      <c r="N1435" s="90" t="str">
        <f>IF(AND($K1435=0,L1435=0),"0.00%",IF($K1435=0,-1,IF(L1435=0,1,($K1435-L1435)/ABS(L1435))))</f>
        <v>0.00%</v>
      </c>
      <c r="O1435" s="89">
        <v>0</v>
      </c>
      <c r="P1435" s="89">
        <f>+K1435-O1435</f>
        <v>0</v>
      </c>
      <c r="Q1435" s="90" t="str">
        <f>IF(AND($K1435=0,O1435=0),"0.00%",IF($K1435=0,-1,IF(O1435=0,1,($K1435-O1435)/ABS(O1435))))</f>
        <v>0.00%</v>
      </c>
      <c r="R1435" s="91"/>
      <c r="S1435" s="89">
        <v>0</v>
      </c>
      <c r="T1435" s="89">
        <f>+S1435-K1435</f>
        <v>0</v>
      </c>
      <c r="U1435" s="335">
        <f>IF(C1435=0,0,1)+IF(D1435=0,0,1)+IF(E1435=0,0,1)+IF(G1435=0,0,1)+IF(K1435=0,0,1)+IF(L1435=0,0,1)+IF(M1435=0,0,1)+IF(O1435=0,0,1)</f>
        <v>0</v>
      </c>
    </row>
    <row r="1436" spans="1:21" s="81" customFormat="1" ht="15" hidden="1">
      <c r="A1436" s="87" t="s">
        <v>1551</v>
      </c>
      <c r="B1436" s="88" t="s">
        <v>4955</v>
      </c>
      <c r="C1436" s="89">
        <v>0</v>
      </c>
      <c r="D1436" s="89">
        <v>0</v>
      </c>
      <c r="E1436" s="89">
        <f>C1436-D1436</f>
        <v>0</v>
      </c>
      <c r="F1436" s="90" t="str">
        <f>IF(AND($C1436=0,D1436=0),"0.00%",IF($C1436=0,-1,IF(D1436=0,1,($C1436-D1436)/ABS(D1436))))</f>
        <v>0.00%</v>
      </c>
      <c r="G1436" s="89">
        <v>0</v>
      </c>
      <c r="H1436" s="89">
        <f>+C1436-G1436</f>
        <v>0</v>
      </c>
      <c r="I1436" s="90" t="str">
        <f>IF(AND($C1436=0,G1436=0),"0.00%",IF($C1436=0,-1,IF(G1436=0,1,($C1436-G1436)/ABS(G1436))))</f>
        <v>0.00%</v>
      </c>
      <c r="J1436" s="91"/>
      <c r="K1436" s="89">
        <v>0</v>
      </c>
      <c r="L1436" s="89">
        <v>0</v>
      </c>
      <c r="M1436" s="89">
        <f>K1436-L1436</f>
        <v>0</v>
      </c>
      <c r="N1436" s="90" t="str">
        <f>IF(AND($K1436=0,L1436=0),"0.00%",IF($K1436=0,-1,IF(L1436=0,1,($K1436-L1436)/ABS(L1436))))</f>
        <v>0.00%</v>
      </c>
      <c r="O1436" s="89">
        <v>0</v>
      </c>
      <c r="P1436" s="89">
        <f>+K1436-O1436</f>
        <v>0</v>
      </c>
      <c r="Q1436" s="90" t="str">
        <f>IF(AND($K1436=0,O1436=0),"0.00%",IF($K1436=0,-1,IF(O1436=0,1,($K1436-O1436)/ABS(O1436))))</f>
        <v>0.00%</v>
      </c>
      <c r="R1436" s="91"/>
      <c r="S1436" s="89">
        <v>0</v>
      </c>
      <c r="T1436" s="89">
        <f>+S1436-K1436</f>
        <v>0</v>
      </c>
      <c r="U1436" s="335">
        <f>IF(C1436=0,0,1)+IF(D1436=0,0,1)+IF(E1436=0,0,1)+IF(G1436=0,0,1)+IF(K1436=0,0,1)+IF(L1436=0,0,1)+IF(M1436=0,0,1)+IF(O1436=0,0,1)</f>
        <v>0</v>
      </c>
    </row>
    <row r="1437" spans="1:21" s="81" customFormat="1" ht="15" hidden="1">
      <c r="A1437" s="87" t="s">
        <v>1552</v>
      </c>
      <c r="B1437" s="88" t="s">
        <v>4956</v>
      </c>
      <c r="C1437" s="89">
        <v>0</v>
      </c>
      <c r="D1437" s="89">
        <v>0</v>
      </c>
      <c r="E1437" s="89">
        <f>C1437-D1437</f>
        <v>0</v>
      </c>
      <c r="F1437" s="90" t="str">
        <f>IF(AND($C1437=0,D1437=0),"0.00%",IF($C1437=0,-1,IF(D1437=0,1,($C1437-D1437)/ABS(D1437))))</f>
        <v>0.00%</v>
      </c>
      <c r="G1437" s="89">
        <v>0</v>
      </c>
      <c r="H1437" s="89">
        <f>+C1437-G1437</f>
        <v>0</v>
      </c>
      <c r="I1437" s="90" t="str">
        <f>IF(AND($C1437=0,G1437=0),"0.00%",IF($C1437=0,-1,IF(G1437=0,1,($C1437-G1437)/ABS(G1437))))</f>
        <v>0.00%</v>
      </c>
      <c r="J1437" s="91"/>
      <c r="K1437" s="89">
        <v>0</v>
      </c>
      <c r="L1437" s="89">
        <v>0</v>
      </c>
      <c r="M1437" s="89">
        <f>K1437-L1437</f>
        <v>0</v>
      </c>
      <c r="N1437" s="90" t="str">
        <f>IF(AND($K1437=0,L1437=0),"0.00%",IF($K1437=0,-1,IF(L1437=0,1,($K1437-L1437)/ABS(L1437))))</f>
        <v>0.00%</v>
      </c>
      <c r="O1437" s="89">
        <v>0</v>
      </c>
      <c r="P1437" s="89">
        <f>+K1437-O1437</f>
        <v>0</v>
      </c>
      <c r="Q1437" s="90" t="str">
        <f>IF(AND($K1437=0,O1437=0),"0.00%",IF($K1437=0,-1,IF(O1437=0,1,($K1437-O1437)/ABS(O1437))))</f>
        <v>0.00%</v>
      </c>
      <c r="R1437" s="91"/>
      <c r="S1437" s="89">
        <v>0</v>
      </c>
      <c r="T1437" s="89">
        <f>+S1437-K1437</f>
        <v>0</v>
      </c>
      <c r="U1437" s="335">
        <f>IF(C1437=0,0,1)+IF(D1437=0,0,1)+IF(E1437=0,0,1)+IF(G1437=0,0,1)+IF(K1437=0,0,1)+IF(L1437=0,0,1)+IF(M1437=0,0,1)+IF(O1437=0,0,1)</f>
        <v>0</v>
      </c>
    </row>
    <row r="1438" spans="1:21" s="81" customFormat="1" ht="15" hidden="1">
      <c r="A1438" s="87" t="s">
        <v>1553</v>
      </c>
      <c r="B1438" s="88" t="s">
        <v>4957</v>
      </c>
      <c r="C1438" s="89">
        <v>0</v>
      </c>
      <c r="D1438" s="89">
        <v>0</v>
      </c>
      <c r="E1438" s="89">
        <f>C1438-D1438</f>
        <v>0</v>
      </c>
      <c r="F1438" s="90" t="str">
        <f>IF(AND($C1438=0,D1438=0),"0.00%",IF($C1438=0,-1,IF(D1438=0,1,($C1438-D1438)/ABS(D1438))))</f>
        <v>0.00%</v>
      </c>
      <c r="G1438" s="89">
        <v>0</v>
      </c>
      <c r="H1438" s="89">
        <f>+C1438-G1438</f>
        <v>0</v>
      </c>
      <c r="I1438" s="90" t="str">
        <f>IF(AND($C1438=0,G1438=0),"0.00%",IF($C1438=0,-1,IF(G1438=0,1,($C1438-G1438)/ABS(G1438))))</f>
        <v>0.00%</v>
      </c>
      <c r="J1438" s="91"/>
      <c r="K1438" s="89">
        <v>0</v>
      </c>
      <c r="L1438" s="89">
        <v>0</v>
      </c>
      <c r="M1438" s="89">
        <f>K1438-L1438</f>
        <v>0</v>
      </c>
      <c r="N1438" s="90" t="str">
        <f>IF(AND($K1438=0,L1438=0),"0.00%",IF($K1438=0,-1,IF(L1438=0,1,($K1438-L1438)/ABS(L1438))))</f>
        <v>0.00%</v>
      </c>
      <c r="O1438" s="89">
        <v>0</v>
      </c>
      <c r="P1438" s="89">
        <f>+K1438-O1438</f>
        <v>0</v>
      </c>
      <c r="Q1438" s="90" t="str">
        <f>IF(AND($K1438=0,O1438=0),"0.00%",IF($K1438=0,-1,IF(O1438=0,1,($K1438-O1438)/ABS(O1438))))</f>
        <v>0.00%</v>
      </c>
      <c r="R1438" s="91"/>
      <c r="S1438" s="89">
        <v>0</v>
      </c>
      <c r="T1438" s="89">
        <f>+S1438-K1438</f>
        <v>0</v>
      </c>
      <c r="U1438" s="335">
        <f>IF(C1438=0,0,1)+IF(D1438=0,0,1)+IF(E1438=0,0,1)+IF(G1438=0,0,1)+IF(K1438=0,0,1)+IF(L1438=0,0,1)+IF(M1438=0,0,1)+IF(O1438=0,0,1)</f>
        <v>0</v>
      </c>
    </row>
    <row r="1439" spans="1:21" s="81" customFormat="1" ht="15" hidden="1">
      <c r="A1439" s="87" t="s">
        <v>1554</v>
      </c>
      <c r="B1439" s="88" t="s">
        <v>4958</v>
      </c>
      <c r="C1439" s="89">
        <v>0</v>
      </c>
      <c r="D1439" s="89">
        <v>0</v>
      </c>
      <c r="E1439" s="89">
        <f>C1439-D1439</f>
        <v>0</v>
      </c>
      <c r="F1439" s="90" t="str">
        <f>IF(AND($C1439=0,D1439=0),"0.00%",IF($C1439=0,-1,IF(D1439=0,1,($C1439-D1439)/ABS(D1439))))</f>
        <v>0.00%</v>
      </c>
      <c r="G1439" s="89">
        <v>0</v>
      </c>
      <c r="H1439" s="89">
        <f>+C1439-G1439</f>
        <v>0</v>
      </c>
      <c r="I1439" s="90" t="str">
        <f>IF(AND($C1439=0,G1439=0),"0.00%",IF($C1439=0,-1,IF(G1439=0,1,($C1439-G1439)/ABS(G1439))))</f>
        <v>0.00%</v>
      </c>
      <c r="J1439" s="91"/>
      <c r="K1439" s="89">
        <v>0</v>
      </c>
      <c r="L1439" s="89">
        <v>0</v>
      </c>
      <c r="M1439" s="89">
        <f>K1439-L1439</f>
        <v>0</v>
      </c>
      <c r="N1439" s="90" t="str">
        <f>IF(AND($K1439=0,L1439=0),"0.00%",IF($K1439=0,-1,IF(L1439=0,1,($K1439-L1439)/ABS(L1439))))</f>
        <v>0.00%</v>
      </c>
      <c r="O1439" s="89">
        <v>0</v>
      </c>
      <c r="P1439" s="89">
        <f>+K1439-O1439</f>
        <v>0</v>
      </c>
      <c r="Q1439" s="90" t="str">
        <f>IF(AND($K1439=0,O1439=0),"0.00%",IF($K1439=0,-1,IF(O1439=0,1,($K1439-O1439)/ABS(O1439))))</f>
        <v>0.00%</v>
      </c>
      <c r="R1439" s="91"/>
      <c r="S1439" s="89">
        <v>0</v>
      </c>
      <c r="T1439" s="89">
        <f>+S1439-K1439</f>
        <v>0</v>
      </c>
      <c r="U1439" s="335">
        <f>IF(C1439=0,0,1)+IF(D1439=0,0,1)+IF(E1439=0,0,1)+IF(G1439=0,0,1)+IF(K1439=0,0,1)+IF(L1439=0,0,1)+IF(M1439=0,0,1)+IF(O1439=0,0,1)</f>
        <v>0</v>
      </c>
    </row>
    <row r="1440" spans="1:21" s="81" customFormat="1" ht="15" hidden="1">
      <c r="A1440" s="87" t="s">
        <v>1555</v>
      </c>
      <c r="B1440" s="88" t="s">
        <v>4959</v>
      </c>
      <c r="C1440" s="89">
        <v>0</v>
      </c>
      <c r="D1440" s="89">
        <v>0</v>
      </c>
      <c r="E1440" s="89">
        <f>C1440-D1440</f>
        <v>0</v>
      </c>
      <c r="F1440" s="90" t="str">
        <f>IF(AND($C1440=0,D1440=0),"0.00%",IF($C1440=0,-1,IF(D1440=0,1,($C1440-D1440)/ABS(D1440))))</f>
        <v>0.00%</v>
      </c>
      <c r="G1440" s="89">
        <v>0</v>
      </c>
      <c r="H1440" s="89">
        <f>+C1440-G1440</f>
        <v>0</v>
      </c>
      <c r="I1440" s="90" t="str">
        <f>IF(AND($C1440=0,G1440=0),"0.00%",IF($C1440=0,-1,IF(G1440=0,1,($C1440-G1440)/ABS(G1440))))</f>
        <v>0.00%</v>
      </c>
      <c r="J1440" s="91"/>
      <c r="K1440" s="89">
        <v>0</v>
      </c>
      <c r="L1440" s="89">
        <v>0</v>
      </c>
      <c r="M1440" s="89">
        <f>K1440-L1440</f>
        <v>0</v>
      </c>
      <c r="N1440" s="90" t="str">
        <f>IF(AND($K1440=0,L1440=0),"0.00%",IF($K1440=0,-1,IF(L1440=0,1,($K1440-L1440)/ABS(L1440))))</f>
        <v>0.00%</v>
      </c>
      <c r="O1440" s="89">
        <v>0</v>
      </c>
      <c r="P1440" s="89">
        <f>+K1440-O1440</f>
        <v>0</v>
      </c>
      <c r="Q1440" s="90" t="str">
        <f>IF(AND($K1440=0,O1440=0),"0.00%",IF($K1440=0,-1,IF(O1440=0,1,($K1440-O1440)/ABS(O1440))))</f>
        <v>0.00%</v>
      </c>
      <c r="R1440" s="91"/>
      <c r="S1440" s="89">
        <v>0</v>
      </c>
      <c r="T1440" s="89">
        <f>+S1440-K1440</f>
        <v>0</v>
      </c>
      <c r="U1440" s="335">
        <f>IF(C1440=0,0,1)+IF(D1440=0,0,1)+IF(E1440=0,0,1)+IF(G1440=0,0,1)+IF(K1440=0,0,1)+IF(L1440=0,0,1)+IF(M1440=0,0,1)+IF(O1440=0,0,1)</f>
        <v>0</v>
      </c>
    </row>
    <row r="1441" spans="1:21" s="81" customFormat="1" ht="15" hidden="1">
      <c r="A1441" s="87" t="s">
        <v>1556</v>
      </c>
      <c r="B1441" s="88" t="s">
        <v>4960</v>
      </c>
      <c r="C1441" s="89">
        <v>0</v>
      </c>
      <c r="D1441" s="89">
        <v>0</v>
      </c>
      <c r="E1441" s="89">
        <f>C1441-D1441</f>
        <v>0</v>
      </c>
      <c r="F1441" s="90" t="str">
        <f>IF(AND($C1441=0,D1441=0),"0.00%",IF($C1441=0,-1,IF(D1441=0,1,($C1441-D1441)/ABS(D1441))))</f>
        <v>0.00%</v>
      </c>
      <c r="G1441" s="89">
        <v>0</v>
      </c>
      <c r="H1441" s="89">
        <f>+C1441-G1441</f>
        <v>0</v>
      </c>
      <c r="I1441" s="90" t="str">
        <f>IF(AND($C1441=0,G1441=0),"0.00%",IF($C1441=0,-1,IF(G1441=0,1,($C1441-G1441)/ABS(G1441))))</f>
        <v>0.00%</v>
      </c>
      <c r="J1441" s="91"/>
      <c r="K1441" s="89">
        <v>0</v>
      </c>
      <c r="L1441" s="89">
        <v>0</v>
      </c>
      <c r="M1441" s="89">
        <f>K1441-L1441</f>
        <v>0</v>
      </c>
      <c r="N1441" s="90" t="str">
        <f>IF(AND($K1441=0,L1441=0),"0.00%",IF($K1441=0,-1,IF(L1441=0,1,($K1441-L1441)/ABS(L1441))))</f>
        <v>0.00%</v>
      </c>
      <c r="O1441" s="89">
        <v>0</v>
      </c>
      <c r="P1441" s="89">
        <f>+K1441-O1441</f>
        <v>0</v>
      </c>
      <c r="Q1441" s="90" t="str">
        <f>IF(AND($K1441=0,O1441=0),"0.00%",IF($K1441=0,-1,IF(O1441=0,1,($K1441-O1441)/ABS(O1441))))</f>
        <v>0.00%</v>
      </c>
      <c r="R1441" s="91"/>
      <c r="S1441" s="89">
        <v>0</v>
      </c>
      <c r="T1441" s="89">
        <f>+S1441-K1441</f>
        <v>0</v>
      </c>
      <c r="U1441" s="335">
        <f>IF(C1441=0,0,1)+IF(D1441=0,0,1)+IF(E1441=0,0,1)+IF(G1441=0,0,1)+IF(K1441=0,0,1)+IF(L1441=0,0,1)+IF(M1441=0,0,1)+IF(O1441=0,0,1)</f>
        <v>0</v>
      </c>
    </row>
    <row r="1442" spans="1:21" s="81" customFormat="1" ht="15" hidden="1">
      <c r="A1442" s="87" t="s">
        <v>1557</v>
      </c>
      <c r="B1442" s="88" t="s">
        <v>4961</v>
      </c>
      <c r="C1442" s="89">
        <v>0</v>
      </c>
      <c r="D1442" s="89">
        <v>0</v>
      </c>
      <c r="E1442" s="89">
        <f>C1442-D1442</f>
        <v>0</v>
      </c>
      <c r="F1442" s="90" t="str">
        <f>IF(AND($C1442=0,D1442=0),"0.00%",IF($C1442=0,-1,IF(D1442=0,1,($C1442-D1442)/ABS(D1442))))</f>
        <v>0.00%</v>
      </c>
      <c r="G1442" s="89">
        <v>0</v>
      </c>
      <c r="H1442" s="89">
        <f>+C1442-G1442</f>
        <v>0</v>
      </c>
      <c r="I1442" s="90" t="str">
        <f>IF(AND($C1442=0,G1442=0),"0.00%",IF($C1442=0,-1,IF(G1442=0,1,($C1442-G1442)/ABS(G1442))))</f>
        <v>0.00%</v>
      </c>
      <c r="J1442" s="91"/>
      <c r="K1442" s="89">
        <v>0</v>
      </c>
      <c r="L1442" s="89">
        <v>0</v>
      </c>
      <c r="M1442" s="89">
        <f>K1442-L1442</f>
        <v>0</v>
      </c>
      <c r="N1442" s="90" t="str">
        <f>IF(AND($K1442=0,L1442=0),"0.00%",IF($K1442=0,-1,IF(L1442=0,1,($K1442-L1442)/ABS(L1442))))</f>
        <v>0.00%</v>
      </c>
      <c r="O1442" s="89">
        <v>0</v>
      </c>
      <c r="P1442" s="89">
        <f>+K1442-O1442</f>
        <v>0</v>
      </c>
      <c r="Q1442" s="90" t="str">
        <f>IF(AND($K1442=0,O1442=0),"0.00%",IF($K1442=0,-1,IF(O1442=0,1,($K1442-O1442)/ABS(O1442))))</f>
        <v>0.00%</v>
      </c>
      <c r="R1442" s="91"/>
      <c r="S1442" s="89">
        <v>0</v>
      </c>
      <c r="T1442" s="89">
        <f>+S1442-K1442</f>
        <v>0</v>
      </c>
      <c r="U1442" s="335">
        <f>IF(C1442=0,0,1)+IF(D1442=0,0,1)+IF(E1442=0,0,1)+IF(G1442=0,0,1)+IF(K1442=0,0,1)+IF(L1442=0,0,1)+IF(M1442=0,0,1)+IF(O1442=0,0,1)</f>
        <v>0</v>
      </c>
    </row>
    <row r="1443" spans="1:21" s="81" customFormat="1" ht="15" hidden="1">
      <c r="A1443" s="87" t="s">
        <v>1558</v>
      </c>
      <c r="B1443" s="88" t="s">
        <v>4962</v>
      </c>
      <c r="C1443" s="89">
        <v>0</v>
      </c>
      <c r="D1443" s="89">
        <v>0</v>
      </c>
      <c r="E1443" s="89">
        <f>C1443-D1443</f>
        <v>0</v>
      </c>
      <c r="F1443" s="90" t="str">
        <f>IF(AND($C1443=0,D1443=0),"0.00%",IF($C1443=0,-1,IF(D1443=0,1,($C1443-D1443)/ABS(D1443))))</f>
        <v>0.00%</v>
      </c>
      <c r="G1443" s="89">
        <v>0</v>
      </c>
      <c r="H1443" s="89">
        <f>+C1443-G1443</f>
        <v>0</v>
      </c>
      <c r="I1443" s="90" t="str">
        <f>IF(AND($C1443=0,G1443=0),"0.00%",IF($C1443=0,-1,IF(G1443=0,1,($C1443-G1443)/ABS(G1443))))</f>
        <v>0.00%</v>
      </c>
      <c r="J1443" s="91"/>
      <c r="K1443" s="89">
        <v>0</v>
      </c>
      <c r="L1443" s="89">
        <v>0</v>
      </c>
      <c r="M1443" s="89">
        <f>K1443-L1443</f>
        <v>0</v>
      </c>
      <c r="N1443" s="90" t="str">
        <f>IF(AND($K1443=0,L1443=0),"0.00%",IF($K1443=0,-1,IF(L1443=0,1,($K1443-L1443)/ABS(L1443))))</f>
        <v>0.00%</v>
      </c>
      <c r="O1443" s="89">
        <v>0</v>
      </c>
      <c r="P1443" s="89">
        <f>+K1443-O1443</f>
        <v>0</v>
      </c>
      <c r="Q1443" s="90" t="str">
        <f>IF(AND($K1443=0,O1443=0),"0.00%",IF($K1443=0,-1,IF(O1443=0,1,($K1443-O1443)/ABS(O1443))))</f>
        <v>0.00%</v>
      </c>
      <c r="R1443" s="91"/>
      <c r="S1443" s="89">
        <v>0</v>
      </c>
      <c r="T1443" s="89">
        <f>+S1443-K1443</f>
        <v>0</v>
      </c>
      <c r="U1443" s="335">
        <f>IF(C1443=0,0,1)+IF(D1443=0,0,1)+IF(E1443=0,0,1)+IF(G1443=0,0,1)+IF(K1443=0,0,1)+IF(L1443=0,0,1)+IF(M1443=0,0,1)+IF(O1443=0,0,1)</f>
        <v>0</v>
      </c>
    </row>
    <row r="1444" spans="1:21" s="81" customFormat="1" ht="15" hidden="1">
      <c r="A1444" s="87" t="s">
        <v>1559</v>
      </c>
      <c r="B1444" s="88" t="s">
        <v>4963</v>
      </c>
      <c r="C1444" s="89">
        <v>0</v>
      </c>
      <c r="D1444" s="89">
        <v>0</v>
      </c>
      <c r="E1444" s="89">
        <f>C1444-D1444</f>
        <v>0</v>
      </c>
      <c r="F1444" s="90" t="str">
        <f>IF(AND($C1444=0,D1444=0),"0.00%",IF($C1444=0,-1,IF(D1444=0,1,($C1444-D1444)/ABS(D1444))))</f>
        <v>0.00%</v>
      </c>
      <c r="G1444" s="89">
        <v>0</v>
      </c>
      <c r="H1444" s="89">
        <f>+C1444-G1444</f>
        <v>0</v>
      </c>
      <c r="I1444" s="90" t="str">
        <f>IF(AND($C1444=0,G1444=0),"0.00%",IF($C1444=0,-1,IF(G1444=0,1,($C1444-G1444)/ABS(G1444))))</f>
        <v>0.00%</v>
      </c>
      <c r="J1444" s="91"/>
      <c r="K1444" s="89">
        <v>0</v>
      </c>
      <c r="L1444" s="89">
        <v>0</v>
      </c>
      <c r="M1444" s="89">
        <f>K1444-L1444</f>
        <v>0</v>
      </c>
      <c r="N1444" s="90" t="str">
        <f>IF(AND($K1444=0,L1444=0),"0.00%",IF($K1444=0,-1,IF(L1444=0,1,($K1444-L1444)/ABS(L1444))))</f>
        <v>0.00%</v>
      </c>
      <c r="O1444" s="89">
        <v>0</v>
      </c>
      <c r="P1444" s="89">
        <f>+K1444-O1444</f>
        <v>0</v>
      </c>
      <c r="Q1444" s="90" t="str">
        <f>IF(AND($K1444=0,O1444=0),"0.00%",IF($K1444=0,-1,IF(O1444=0,1,($K1444-O1444)/ABS(O1444))))</f>
        <v>0.00%</v>
      </c>
      <c r="R1444" s="91"/>
      <c r="S1444" s="89">
        <v>0</v>
      </c>
      <c r="T1444" s="89">
        <f>+S1444-K1444</f>
        <v>0</v>
      </c>
      <c r="U1444" s="335">
        <f>IF(C1444=0,0,1)+IF(D1444=0,0,1)+IF(E1444=0,0,1)+IF(G1444=0,0,1)+IF(K1444=0,0,1)+IF(L1444=0,0,1)+IF(M1444=0,0,1)+IF(O1444=0,0,1)</f>
        <v>0</v>
      </c>
    </row>
    <row r="1445" spans="1:21" s="81" customFormat="1" ht="15" hidden="1">
      <c r="A1445" s="87" t="s">
        <v>1560</v>
      </c>
      <c r="B1445" s="88" t="s">
        <v>4964</v>
      </c>
      <c r="C1445" s="89">
        <v>0</v>
      </c>
      <c r="D1445" s="89">
        <v>0</v>
      </c>
      <c r="E1445" s="89">
        <f>C1445-D1445</f>
        <v>0</v>
      </c>
      <c r="F1445" s="90" t="str">
        <f>IF(AND($C1445=0,D1445=0),"0.00%",IF($C1445=0,-1,IF(D1445=0,1,($C1445-D1445)/ABS(D1445))))</f>
        <v>0.00%</v>
      </c>
      <c r="G1445" s="89">
        <v>0</v>
      </c>
      <c r="H1445" s="89">
        <f>+C1445-G1445</f>
        <v>0</v>
      </c>
      <c r="I1445" s="90" t="str">
        <f>IF(AND($C1445=0,G1445=0),"0.00%",IF($C1445=0,-1,IF(G1445=0,1,($C1445-G1445)/ABS(G1445))))</f>
        <v>0.00%</v>
      </c>
      <c r="J1445" s="91"/>
      <c r="K1445" s="89">
        <v>0</v>
      </c>
      <c r="L1445" s="89">
        <v>0</v>
      </c>
      <c r="M1445" s="89">
        <f>K1445-L1445</f>
        <v>0</v>
      </c>
      <c r="N1445" s="90" t="str">
        <f>IF(AND($K1445=0,L1445=0),"0.00%",IF($K1445=0,-1,IF(L1445=0,1,($K1445-L1445)/ABS(L1445))))</f>
        <v>0.00%</v>
      </c>
      <c r="O1445" s="89">
        <v>0</v>
      </c>
      <c r="P1445" s="89">
        <f>+K1445-O1445</f>
        <v>0</v>
      </c>
      <c r="Q1445" s="90" t="str">
        <f>IF(AND($K1445=0,O1445=0),"0.00%",IF($K1445=0,-1,IF(O1445=0,1,($K1445-O1445)/ABS(O1445))))</f>
        <v>0.00%</v>
      </c>
      <c r="R1445" s="91"/>
      <c r="S1445" s="89">
        <v>0</v>
      </c>
      <c r="T1445" s="89">
        <f>+S1445-K1445</f>
        <v>0</v>
      </c>
      <c r="U1445" s="335">
        <f>IF(C1445=0,0,1)+IF(D1445=0,0,1)+IF(E1445=0,0,1)+IF(G1445=0,0,1)+IF(K1445=0,0,1)+IF(L1445=0,0,1)+IF(M1445=0,0,1)+IF(O1445=0,0,1)</f>
        <v>0</v>
      </c>
    </row>
    <row r="1446" spans="1:21" s="81" customFormat="1" ht="15" hidden="1">
      <c r="A1446" s="87" t="s">
        <v>1561</v>
      </c>
      <c r="B1446" s="88" t="s">
        <v>4965</v>
      </c>
      <c r="C1446" s="89">
        <v>0</v>
      </c>
      <c r="D1446" s="89">
        <v>0</v>
      </c>
      <c r="E1446" s="89">
        <f>C1446-D1446</f>
        <v>0</v>
      </c>
      <c r="F1446" s="90" t="str">
        <f>IF(AND($C1446=0,D1446=0),"0.00%",IF($C1446=0,-1,IF(D1446=0,1,($C1446-D1446)/ABS(D1446))))</f>
        <v>0.00%</v>
      </c>
      <c r="G1446" s="89">
        <v>0</v>
      </c>
      <c r="H1446" s="89">
        <f>+C1446-G1446</f>
        <v>0</v>
      </c>
      <c r="I1446" s="90" t="str">
        <f>IF(AND($C1446=0,G1446=0),"0.00%",IF($C1446=0,-1,IF(G1446=0,1,($C1446-G1446)/ABS(G1446))))</f>
        <v>0.00%</v>
      </c>
      <c r="J1446" s="91"/>
      <c r="K1446" s="89">
        <v>0</v>
      </c>
      <c r="L1446" s="89">
        <v>0</v>
      </c>
      <c r="M1446" s="89">
        <f>K1446-L1446</f>
        <v>0</v>
      </c>
      <c r="N1446" s="90" t="str">
        <f>IF(AND($K1446=0,L1446=0),"0.00%",IF($K1446=0,-1,IF(L1446=0,1,($K1446-L1446)/ABS(L1446))))</f>
        <v>0.00%</v>
      </c>
      <c r="O1446" s="89">
        <v>0</v>
      </c>
      <c r="P1446" s="89">
        <f>+K1446-O1446</f>
        <v>0</v>
      </c>
      <c r="Q1446" s="90" t="str">
        <f>IF(AND($K1446=0,O1446=0),"0.00%",IF($K1446=0,-1,IF(O1446=0,1,($K1446-O1446)/ABS(O1446))))</f>
        <v>0.00%</v>
      </c>
      <c r="R1446" s="91"/>
      <c r="S1446" s="89">
        <v>0</v>
      </c>
      <c r="T1446" s="89">
        <f>+S1446-K1446</f>
        <v>0</v>
      </c>
      <c r="U1446" s="335">
        <f>IF(C1446=0,0,1)+IF(D1446=0,0,1)+IF(E1446=0,0,1)+IF(G1446=0,0,1)+IF(K1446=0,0,1)+IF(L1446=0,0,1)+IF(M1446=0,0,1)+IF(O1446=0,0,1)</f>
        <v>0</v>
      </c>
    </row>
    <row r="1447" spans="1:21" s="81" customFormat="1" ht="15" hidden="1">
      <c r="A1447" s="87" t="s">
        <v>1562</v>
      </c>
      <c r="B1447" s="88" t="s">
        <v>4966</v>
      </c>
      <c r="C1447" s="89">
        <v>0</v>
      </c>
      <c r="D1447" s="89">
        <v>0</v>
      </c>
      <c r="E1447" s="89">
        <f>C1447-D1447</f>
        <v>0</v>
      </c>
      <c r="F1447" s="90" t="str">
        <f>IF(AND($C1447=0,D1447=0),"0.00%",IF($C1447=0,-1,IF(D1447=0,1,($C1447-D1447)/ABS(D1447))))</f>
        <v>0.00%</v>
      </c>
      <c r="G1447" s="89">
        <v>0</v>
      </c>
      <c r="H1447" s="89">
        <f>+C1447-G1447</f>
        <v>0</v>
      </c>
      <c r="I1447" s="90" t="str">
        <f>IF(AND($C1447=0,G1447=0),"0.00%",IF($C1447=0,-1,IF(G1447=0,1,($C1447-G1447)/ABS(G1447))))</f>
        <v>0.00%</v>
      </c>
      <c r="J1447" s="91"/>
      <c r="K1447" s="89">
        <v>0</v>
      </c>
      <c r="L1447" s="89">
        <v>0</v>
      </c>
      <c r="M1447" s="89">
        <f>K1447-L1447</f>
        <v>0</v>
      </c>
      <c r="N1447" s="90" t="str">
        <f>IF(AND($K1447=0,L1447=0),"0.00%",IF($K1447=0,-1,IF(L1447=0,1,($K1447-L1447)/ABS(L1447))))</f>
        <v>0.00%</v>
      </c>
      <c r="O1447" s="89">
        <v>0</v>
      </c>
      <c r="P1447" s="89">
        <f>+K1447-O1447</f>
        <v>0</v>
      </c>
      <c r="Q1447" s="90" t="str">
        <f>IF(AND($K1447=0,O1447=0),"0.00%",IF($K1447=0,-1,IF(O1447=0,1,($K1447-O1447)/ABS(O1447))))</f>
        <v>0.00%</v>
      </c>
      <c r="R1447" s="91"/>
      <c r="S1447" s="89">
        <v>0</v>
      </c>
      <c r="T1447" s="89">
        <f>+S1447-K1447</f>
        <v>0</v>
      </c>
      <c r="U1447" s="335">
        <f>IF(C1447=0,0,1)+IF(D1447=0,0,1)+IF(E1447=0,0,1)+IF(G1447=0,0,1)+IF(K1447=0,0,1)+IF(L1447=0,0,1)+IF(M1447=0,0,1)+IF(O1447=0,0,1)</f>
        <v>0</v>
      </c>
    </row>
    <row r="1448" spans="1:21" s="81" customFormat="1" ht="15" hidden="1">
      <c r="A1448" s="87" t="s">
        <v>1563</v>
      </c>
      <c r="B1448" s="88" t="s">
        <v>4967</v>
      </c>
      <c r="C1448" s="89">
        <v>0</v>
      </c>
      <c r="D1448" s="89">
        <v>0</v>
      </c>
      <c r="E1448" s="89">
        <f>C1448-D1448</f>
        <v>0</v>
      </c>
      <c r="F1448" s="90" t="str">
        <f>IF(AND($C1448=0,D1448=0),"0.00%",IF($C1448=0,-1,IF(D1448=0,1,($C1448-D1448)/ABS(D1448))))</f>
        <v>0.00%</v>
      </c>
      <c r="G1448" s="89">
        <v>0</v>
      </c>
      <c r="H1448" s="89">
        <f>+C1448-G1448</f>
        <v>0</v>
      </c>
      <c r="I1448" s="90" t="str">
        <f>IF(AND($C1448=0,G1448=0),"0.00%",IF($C1448=0,-1,IF(G1448=0,1,($C1448-G1448)/ABS(G1448))))</f>
        <v>0.00%</v>
      </c>
      <c r="J1448" s="91"/>
      <c r="K1448" s="89">
        <v>0</v>
      </c>
      <c r="L1448" s="89">
        <v>0</v>
      </c>
      <c r="M1448" s="89">
        <f>K1448-L1448</f>
        <v>0</v>
      </c>
      <c r="N1448" s="90" t="str">
        <f>IF(AND($K1448=0,L1448=0),"0.00%",IF($K1448=0,-1,IF(L1448=0,1,($K1448-L1448)/ABS(L1448))))</f>
        <v>0.00%</v>
      </c>
      <c r="O1448" s="89">
        <v>0</v>
      </c>
      <c r="P1448" s="89">
        <f>+K1448-O1448</f>
        <v>0</v>
      </c>
      <c r="Q1448" s="90" t="str">
        <f>IF(AND($K1448=0,O1448=0),"0.00%",IF($K1448=0,-1,IF(O1448=0,1,($K1448-O1448)/ABS(O1448))))</f>
        <v>0.00%</v>
      </c>
      <c r="R1448" s="91"/>
      <c r="S1448" s="89">
        <v>0</v>
      </c>
      <c r="T1448" s="89">
        <f>+S1448-K1448</f>
        <v>0</v>
      </c>
      <c r="U1448" s="335">
        <f>IF(C1448=0,0,1)+IF(D1448=0,0,1)+IF(E1448=0,0,1)+IF(G1448=0,0,1)+IF(K1448=0,0,1)+IF(L1448=0,0,1)+IF(M1448=0,0,1)+IF(O1448=0,0,1)</f>
        <v>0</v>
      </c>
    </row>
    <row r="1449" spans="1:21" s="81" customFormat="1" ht="15" hidden="1">
      <c r="A1449" s="87" t="s">
        <v>1564</v>
      </c>
      <c r="B1449" s="88" t="s">
        <v>4968</v>
      </c>
      <c r="C1449" s="89">
        <v>0</v>
      </c>
      <c r="D1449" s="89">
        <v>0</v>
      </c>
      <c r="E1449" s="89">
        <f>C1449-D1449</f>
        <v>0</v>
      </c>
      <c r="F1449" s="90" t="str">
        <f>IF(AND($C1449=0,D1449=0),"0.00%",IF($C1449=0,-1,IF(D1449=0,1,($C1449-D1449)/ABS(D1449))))</f>
        <v>0.00%</v>
      </c>
      <c r="G1449" s="89">
        <v>0</v>
      </c>
      <c r="H1449" s="89">
        <f>+C1449-G1449</f>
        <v>0</v>
      </c>
      <c r="I1449" s="90" t="str">
        <f>IF(AND($C1449=0,G1449=0),"0.00%",IF($C1449=0,-1,IF(G1449=0,1,($C1449-G1449)/ABS(G1449))))</f>
        <v>0.00%</v>
      </c>
      <c r="J1449" s="91"/>
      <c r="K1449" s="89">
        <v>0</v>
      </c>
      <c r="L1449" s="89">
        <v>0</v>
      </c>
      <c r="M1449" s="89">
        <f>K1449-L1449</f>
        <v>0</v>
      </c>
      <c r="N1449" s="90" t="str">
        <f>IF(AND($K1449=0,L1449=0),"0.00%",IF($K1449=0,-1,IF(L1449=0,1,($K1449-L1449)/ABS(L1449))))</f>
        <v>0.00%</v>
      </c>
      <c r="O1449" s="89">
        <v>0</v>
      </c>
      <c r="P1449" s="89">
        <f>+K1449-O1449</f>
        <v>0</v>
      </c>
      <c r="Q1449" s="90" t="str">
        <f>IF(AND($K1449=0,O1449=0),"0.00%",IF($K1449=0,-1,IF(O1449=0,1,($K1449-O1449)/ABS(O1449))))</f>
        <v>0.00%</v>
      </c>
      <c r="R1449" s="91"/>
      <c r="S1449" s="89">
        <v>0</v>
      </c>
      <c r="T1449" s="89">
        <f>+S1449-K1449</f>
        <v>0</v>
      </c>
      <c r="U1449" s="335">
        <f>IF(C1449=0,0,1)+IF(D1449=0,0,1)+IF(E1449=0,0,1)+IF(G1449=0,0,1)+IF(K1449=0,0,1)+IF(L1449=0,0,1)+IF(M1449=0,0,1)+IF(O1449=0,0,1)</f>
        <v>0</v>
      </c>
    </row>
    <row r="1450" spans="1:21" s="81" customFormat="1" ht="15" hidden="1">
      <c r="A1450" s="87" t="s">
        <v>1565</v>
      </c>
      <c r="B1450" s="88" t="s">
        <v>4969</v>
      </c>
      <c r="C1450" s="89">
        <v>0</v>
      </c>
      <c r="D1450" s="89">
        <v>0</v>
      </c>
      <c r="E1450" s="89">
        <f>C1450-D1450</f>
        <v>0</v>
      </c>
      <c r="F1450" s="90" t="str">
        <f>IF(AND($C1450=0,D1450=0),"0.00%",IF($C1450=0,-1,IF(D1450=0,1,($C1450-D1450)/ABS(D1450))))</f>
        <v>0.00%</v>
      </c>
      <c r="G1450" s="89">
        <v>0</v>
      </c>
      <c r="H1450" s="89">
        <f>+C1450-G1450</f>
        <v>0</v>
      </c>
      <c r="I1450" s="90" t="str">
        <f>IF(AND($C1450=0,G1450=0),"0.00%",IF($C1450=0,-1,IF(G1450=0,1,($C1450-G1450)/ABS(G1450))))</f>
        <v>0.00%</v>
      </c>
      <c r="J1450" s="91"/>
      <c r="K1450" s="89">
        <v>0</v>
      </c>
      <c r="L1450" s="89">
        <v>0</v>
      </c>
      <c r="M1450" s="89">
        <f>K1450-L1450</f>
        <v>0</v>
      </c>
      <c r="N1450" s="90" t="str">
        <f>IF(AND($K1450=0,L1450=0),"0.00%",IF($K1450=0,-1,IF(L1450=0,1,($K1450-L1450)/ABS(L1450))))</f>
        <v>0.00%</v>
      </c>
      <c r="O1450" s="89">
        <v>0</v>
      </c>
      <c r="P1450" s="89">
        <f>+K1450-O1450</f>
        <v>0</v>
      </c>
      <c r="Q1450" s="90" t="str">
        <f>IF(AND($K1450=0,O1450=0),"0.00%",IF($K1450=0,-1,IF(O1450=0,1,($K1450-O1450)/ABS(O1450))))</f>
        <v>0.00%</v>
      </c>
      <c r="R1450" s="91"/>
      <c r="S1450" s="89">
        <v>0</v>
      </c>
      <c r="T1450" s="89">
        <f>+S1450-K1450</f>
        <v>0</v>
      </c>
      <c r="U1450" s="335">
        <f>IF(C1450=0,0,1)+IF(D1450=0,0,1)+IF(E1450=0,0,1)+IF(G1450=0,0,1)+IF(K1450=0,0,1)+IF(L1450=0,0,1)+IF(M1450=0,0,1)+IF(O1450=0,0,1)</f>
        <v>0</v>
      </c>
    </row>
    <row r="1451" spans="1:21" s="81" customFormat="1" ht="15" hidden="1">
      <c r="A1451" s="87" t="s">
        <v>1566</v>
      </c>
      <c r="B1451" s="88" t="s">
        <v>4970</v>
      </c>
      <c r="C1451" s="89">
        <v>0</v>
      </c>
      <c r="D1451" s="89">
        <v>0</v>
      </c>
      <c r="E1451" s="89">
        <f>C1451-D1451</f>
        <v>0</v>
      </c>
      <c r="F1451" s="90" t="str">
        <f>IF(AND($C1451=0,D1451=0),"0.00%",IF($C1451=0,-1,IF(D1451=0,1,($C1451-D1451)/ABS(D1451))))</f>
        <v>0.00%</v>
      </c>
      <c r="G1451" s="89">
        <v>0</v>
      </c>
      <c r="H1451" s="89">
        <f>+C1451-G1451</f>
        <v>0</v>
      </c>
      <c r="I1451" s="90" t="str">
        <f>IF(AND($C1451=0,G1451=0),"0.00%",IF($C1451=0,-1,IF(G1451=0,1,($C1451-G1451)/ABS(G1451))))</f>
        <v>0.00%</v>
      </c>
      <c r="J1451" s="91"/>
      <c r="K1451" s="89">
        <v>0</v>
      </c>
      <c r="L1451" s="89">
        <v>0</v>
      </c>
      <c r="M1451" s="89">
        <f>K1451-L1451</f>
        <v>0</v>
      </c>
      <c r="N1451" s="90" t="str">
        <f>IF(AND($K1451=0,L1451=0),"0.00%",IF($K1451=0,-1,IF(L1451=0,1,($K1451-L1451)/ABS(L1451))))</f>
        <v>0.00%</v>
      </c>
      <c r="O1451" s="89">
        <v>0</v>
      </c>
      <c r="P1451" s="89">
        <f>+K1451-O1451</f>
        <v>0</v>
      </c>
      <c r="Q1451" s="90" t="str">
        <f>IF(AND($K1451=0,O1451=0),"0.00%",IF($K1451=0,-1,IF(O1451=0,1,($K1451-O1451)/ABS(O1451))))</f>
        <v>0.00%</v>
      </c>
      <c r="R1451" s="91"/>
      <c r="S1451" s="89">
        <v>0</v>
      </c>
      <c r="T1451" s="89">
        <f>+S1451-K1451</f>
        <v>0</v>
      </c>
      <c r="U1451" s="335">
        <f>IF(C1451=0,0,1)+IF(D1451=0,0,1)+IF(E1451=0,0,1)+IF(G1451=0,0,1)+IF(K1451=0,0,1)+IF(L1451=0,0,1)+IF(M1451=0,0,1)+IF(O1451=0,0,1)</f>
        <v>0</v>
      </c>
    </row>
    <row r="1452" spans="1:21" s="81" customFormat="1" ht="15" hidden="1">
      <c r="A1452" s="87" t="s">
        <v>1567</v>
      </c>
      <c r="B1452" s="88" t="s">
        <v>4971</v>
      </c>
      <c r="C1452" s="89">
        <v>0</v>
      </c>
      <c r="D1452" s="89">
        <v>0</v>
      </c>
      <c r="E1452" s="89">
        <f>C1452-D1452</f>
        <v>0</v>
      </c>
      <c r="F1452" s="90" t="str">
        <f>IF(AND($C1452=0,D1452=0),"0.00%",IF($C1452=0,-1,IF(D1452=0,1,($C1452-D1452)/ABS(D1452))))</f>
        <v>0.00%</v>
      </c>
      <c r="G1452" s="89">
        <v>0</v>
      </c>
      <c r="H1452" s="89">
        <f>+C1452-G1452</f>
        <v>0</v>
      </c>
      <c r="I1452" s="90" t="str">
        <f>IF(AND($C1452=0,G1452=0),"0.00%",IF($C1452=0,-1,IF(G1452=0,1,($C1452-G1452)/ABS(G1452))))</f>
        <v>0.00%</v>
      </c>
      <c r="J1452" s="91"/>
      <c r="K1452" s="89">
        <v>0</v>
      </c>
      <c r="L1452" s="89">
        <v>0</v>
      </c>
      <c r="M1452" s="89">
        <f>K1452-L1452</f>
        <v>0</v>
      </c>
      <c r="N1452" s="90" t="str">
        <f>IF(AND($K1452=0,L1452=0),"0.00%",IF($K1452=0,-1,IF(L1452=0,1,($K1452-L1452)/ABS(L1452))))</f>
        <v>0.00%</v>
      </c>
      <c r="O1452" s="89">
        <v>0</v>
      </c>
      <c r="P1452" s="89">
        <f>+K1452-O1452</f>
        <v>0</v>
      </c>
      <c r="Q1452" s="90" t="str">
        <f>IF(AND($K1452=0,O1452=0),"0.00%",IF($K1452=0,-1,IF(O1452=0,1,($K1452-O1452)/ABS(O1452))))</f>
        <v>0.00%</v>
      </c>
      <c r="R1452" s="91"/>
      <c r="S1452" s="89">
        <v>0</v>
      </c>
      <c r="T1452" s="89">
        <f>+S1452-K1452</f>
        <v>0</v>
      </c>
      <c r="U1452" s="335">
        <f>IF(C1452=0,0,1)+IF(D1452=0,0,1)+IF(E1452=0,0,1)+IF(G1452=0,0,1)+IF(K1452=0,0,1)+IF(L1452=0,0,1)+IF(M1452=0,0,1)+IF(O1452=0,0,1)</f>
        <v>0</v>
      </c>
    </row>
    <row r="1453" spans="1:21" s="81" customFormat="1" ht="15" hidden="1">
      <c r="A1453" s="87" t="s">
        <v>1568</v>
      </c>
      <c r="B1453" s="88" t="s">
        <v>4972</v>
      </c>
      <c r="C1453" s="89">
        <v>0</v>
      </c>
      <c r="D1453" s="89">
        <v>0</v>
      </c>
      <c r="E1453" s="89">
        <f>C1453-D1453</f>
        <v>0</v>
      </c>
      <c r="F1453" s="90" t="str">
        <f>IF(AND($C1453=0,D1453=0),"0.00%",IF($C1453=0,-1,IF(D1453=0,1,($C1453-D1453)/ABS(D1453))))</f>
        <v>0.00%</v>
      </c>
      <c r="G1453" s="89">
        <v>0</v>
      </c>
      <c r="H1453" s="89">
        <f>+C1453-G1453</f>
        <v>0</v>
      </c>
      <c r="I1453" s="90" t="str">
        <f>IF(AND($C1453=0,G1453=0),"0.00%",IF($C1453=0,-1,IF(G1453=0,1,($C1453-G1453)/ABS(G1453))))</f>
        <v>0.00%</v>
      </c>
      <c r="J1453" s="91"/>
      <c r="K1453" s="89">
        <v>0</v>
      </c>
      <c r="L1453" s="89">
        <v>0</v>
      </c>
      <c r="M1453" s="89">
        <f>K1453-L1453</f>
        <v>0</v>
      </c>
      <c r="N1453" s="90" t="str">
        <f>IF(AND($K1453=0,L1453=0),"0.00%",IF($K1453=0,-1,IF(L1453=0,1,($K1453-L1453)/ABS(L1453))))</f>
        <v>0.00%</v>
      </c>
      <c r="O1453" s="89">
        <v>0</v>
      </c>
      <c r="P1453" s="89">
        <f>+K1453-O1453</f>
        <v>0</v>
      </c>
      <c r="Q1453" s="90" t="str">
        <f>IF(AND($K1453=0,O1453=0),"0.00%",IF($K1453=0,-1,IF(O1453=0,1,($K1453-O1453)/ABS(O1453))))</f>
        <v>0.00%</v>
      </c>
      <c r="R1453" s="91"/>
      <c r="S1453" s="89">
        <v>0</v>
      </c>
      <c r="T1453" s="89">
        <f>+S1453-K1453</f>
        <v>0</v>
      </c>
      <c r="U1453" s="335">
        <f>IF(C1453=0,0,1)+IF(D1453=0,0,1)+IF(E1453=0,0,1)+IF(G1453=0,0,1)+IF(K1453=0,0,1)+IF(L1453=0,0,1)+IF(M1453=0,0,1)+IF(O1453=0,0,1)</f>
        <v>0</v>
      </c>
    </row>
    <row r="1454" spans="1:21" s="81" customFormat="1" ht="15" hidden="1">
      <c r="A1454" s="87" t="s">
        <v>1569</v>
      </c>
      <c r="B1454" s="88" t="s">
        <v>4973</v>
      </c>
      <c r="C1454" s="89">
        <v>0</v>
      </c>
      <c r="D1454" s="89">
        <v>0</v>
      </c>
      <c r="E1454" s="89">
        <f>C1454-D1454</f>
        <v>0</v>
      </c>
      <c r="F1454" s="90" t="str">
        <f>IF(AND($C1454=0,D1454=0),"0.00%",IF($C1454=0,-1,IF(D1454=0,1,($C1454-D1454)/ABS(D1454))))</f>
        <v>0.00%</v>
      </c>
      <c r="G1454" s="89">
        <v>0</v>
      </c>
      <c r="H1454" s="89">
        <f>+C1454-G1454</f>
        <v>0</v>
      </c>
      <c r="I1454" s="90" t="str">
        <f>IF(AND($C1454=0,G1454=0),"0.00%",IF($C1454=0,-1,IF(G1454=0,1,($C1454-G1454)/ABS(G1454))))</f>
        <v>0.00%</v>
      </c>
      <c r="J1454" s="91"/>
      <c r="K1454" s="89">
        <v>0</v>
      </c>
      <c r="L1454" s="89">
        <v>0</v>
      </c>
      <c r="M1454" s="89">
        <f>K1454-L1454</f>
        <v>0</v>
      </c>
      <c r="N1454" s="90" t="str">
        <f>IF(AND($K1454=0,L1454=0),"0.00%",IF($K1454=0,-1,IF(L1454=0,1,($K1454-L1454)/ABS(L1454))))</f>
        <v>0.00%</v>
      </c>
      <c r="O1454" s="89">
        <v>0</v>
      </c>
      <c r="P1454" s="89">
        <f>+K1454-O1454</f>
        <v>0</v>
      </c>
      <c r="Q1454" s="90" t="str">
        <f>IF(AND($K1454=0,O1454=0),"0.00%",IF($K1454=0,-1,IF(O1454=0,1,($K1454-O1454)/ABS(O1454))))</f>
        <v>0.00%</v>
      </c>
      <c r="R1454" s="91"/>
      <c r="S1454" s="89">
        <v>0</v>
      </c>
      <c r="T1454" s="89">
        <f>+S1454-K1454</f>
        <v>0</v>
      </c>
      <c r="U1454" s="335">
        <f>IF(C1454=0,0,1)+IF(D1454=0,0,1)+IF(E1454=0,0,1)+IF(G1454=0,0,1)+IF(K1454=0,0,1)+IF(L1454=0,0,1)+IF(M1454=0,0,1)+IF(O1454=0,0,1)</f>
        <v>0</v>
      </c>
    </row>
    <row r="1455" spans="1:21" s="81" customFormat="1" ht="15" hidden="1">
      <c r="A1455" s="87" t="s">
        <v>1570</v>
      </c>
      <c r="B1455" s="88" t="s">
        <v>4974</v>
      </c>
      <c r="C1455" s="89">
        <v>0</v>
      </c>
      <c r="D1455" s="89">
        <v>0</v>
      </c>
      <c r="E1455" s="89">
        <f>C1455-D1455</f>
        <v>0</v>
      </c>
      <c r="F1455" s="90" t="str">
        <f>IF(AND($C1455=0,D1455=0),"0.00%",IF($C1455=0,-1,IF(D1455=0,1,($C1455-D1455)/ABS(D1455))))</f>
        <v>0.00%</v>
      </c>
      <c r="G1455" s="89">
        <v>0</v>
      </c>
      <c r="H1455" s="89">
        <f>+C1455-G1455</f>
        <v>0</v>
      </c>
      <c r="I1455" s="90" t="str">
        <f>IF(AND($C1455=0,G1455=0),"0.00%",IF($C1455=0,-1,IF(G1455=0,1,($C1455-G1455)/ABS(G1455))))</f>
        <v>0.00%</v>
      </c>
      <c r="J1455" s="91"/>
      <c r="K1455" s="89">
        <v>0</v>
      </c>
      <c r="L1455" s="89">
        <v>0</v>
      </c>
      <c r="M1455" s="89">
        <f>K1455-L1455</f>
        <v>0</v>
      </c>
      <c r="N1455" s="90" t="str">
        <f>IF(AND($K1455=0,L1455=0),"0.00%",IF($K1455=0,-1,IF(L1455=0,1,($K1455-L1455)/ABS(L1455))))</f>
        <v>0.00%</v>
      </c>
      <c r="O1455" s="89">
        <v>0</v>
      </c>
      <c r="P1455" s="89">
        <f>+K1455-O1455</f>
        <v>0</v>
      </c>
      <c r="Q1455" s="90" t="str">
        <f>IF(AND($K1455=0,O1455=0),"0.00%",IF($K1455=0,-1,IF(O1455=0,1,($K1455-O1455)/ABS(O1455))))</f>
        <v>0.00%</v>
      </c>
      <c r="R1455" s="91"/>
      <c r="S1455" s="89">
        <v>0</v>
      </c>
      <c r="T1455" s="89">
        <f>+S1455-K1455</f>
        <v>0</v>
      </c>
      <c r="U1455" s="335">
        <f>IF(C1455=0,0,1)+IF(D1455=0,0,1)+IF(E1455=0,0,1)+IF(G1455=0,0,1)+IF(K1455=0,0,1)+IF(L1455=0,0,1)+IF(M1455=0,0,1)+IF(O1455=0,0,1)</f>
        <v>0</v>
      </c>
    </row>
    <row r="1456" spans="1:21" s="81" customFormat="1" ht="15" hidden="1">
      <c r="A1456" s="87" t="s">
        <v>1571</v>
      </c>
      <c r="B1456" s="88" t="s">
        <v>4975</v>
      </c>
      <c r="C1456" s="89">
        <v>0</v>
      </c>
      <c r="D1456" s="89">
        <v>0</v>
      </c>
      <c r="E1456" s="89">
        <f>C1456-D1456</f>
        <v>0</v>
      </c>
      <c r="F1456" s="90" t="str">
        <f>IF(AND($C1456=0,D1456=0),"0.00%",IF($C1456=0,-1,IF(D1456=0,1,($C1456-D1456)/ABS(D1456))))</f>
        <v>0.00%</v>
      </c>
      <c r="G1456" s="89">
        <v>0</v>
      </c>
      <c r="H1456" s="89">
        <f>+C1456-G1456</f>
        <v>0</v>
      </c>
      <c r="I1456" s="90" t="str">
        <f>IF(AND($C1456=0,G1456=0),"0.00%",IF($C1456=0,-1,IF(G1456=0,1,($C1456-G1456)/ABS(G1456))))</f>
        <v>0.00%</v>
      </c>
      <c r="J1456" s="91"/>
      <c r="K1456" s="89">
        <v>0</v>
      </c>
      <c r="L1456" s="89">
        <v>0</v>
      </c>
      <c r="M1456" s="89">
        <f>K1456-L1456</f>
        <v>0</v>
      </c>
      <c r="N1456" s="90" t="str">
        <f>IF(AND($K1456=0,L1456=0),"0.00%",IF($K1456=0,-1,IF(L1456=0,1,($K1456-L1456)/ABS(L1456))))</f>
        <v>0.00%</v>
      </c>
      <c r="O1456" s="89">
        <v>0</v>
      </c>
      <c r="P1456" s="89">
        <f>+K1456-O1456</f>
        <v>0</v>
      </c>
      <c r="Q1456" s="90" t="str">
        <f>IF(AND($K1456=0,O1456=0),"0.00%",IF($K1456=0,-1,IF(O1456=0,1,($K1456-O1456)/ABS(O1456))))</f>
        <v>0.00%</v>
      </c>
      <c r="R1456" s="91"/>
      <c r="S1456" s="89">
        <v>0</v>
      </c>
      <c r="T1456" s="89">
        <f>+S1456-K1456</f>
        <v>0</v>
      </c>
      <c r="U1456" s="335">
        <f>IF(C1456=0,0,1)+IF(D1456=0,0,1)+IF(E1456=0,0,1)+IF(G1456=0,0,1)+IF(K1456=0,0,1)+IF(L1456=0,0,1)+IF(M1456=0,0,1)+IF(O1456=0,0,1)</f>
        <v>0</v>
      </c>
    </row>
    <row r="1457" spans="1:21" s="81" customFormat="1" ht="15" hidden="1">
      <c r="A1457" s="87" t="s">
        <v>1572</v>
      </c>
      <c r="B1457" s="88" t="s">
        <v>4976</v>
      </c>
      <c r="C1457" s="89">
        <v>0</v>
      </c>
      <c r="D1457" s="89">
        <v>0</v>
      </c>
      <c r="E1457" s="89">
        <f>C1457-D1457</f>
        <v>0</v>
      </c>
      <c r="F1457" s="90" t="str">
        <f>IF(AND($C1457=0,D1457=0),"0.00%",IF($C1457=0,-1,IF(D1457=0,1,($C1457-D1457)/ABS(D1457))))</f>
        <v>0.00%</v>
      </c>
      <c r="G1457" s="89">
        <v>0</v>
      </c>
      <c r="H1457" s="89">
        <f>+C1457-G1457</f>
        <v>0</v>
      </c>
      <c r="I1457" s="90" t="str">
        <f>IF(AND($C1457=0,G1457=0),"0.00%",IF($C1457=0,-1,IF(G1457=0,1,($C1457-G1457)/ABS(G1457))))</f>
        <v>0.00%</v>
      </c>
      <c r="J1457" s="91"/>
      <c r="K1457" s="89">
        <v>0</v>
      </c>
      <c r="L1457" s="89">
        <v>0</v>
      </c>
      <c r="M1457" s="89">
        <f>K1457-L1457</f>
        <v>0</v>
      </c>
      <c r="N1457" s="90" t="str">
        <f>IF(AND($K1457=0,L1457=0),"0.00%",IF($K1457=0,-1,IF(L1457=0,1,($K1457-L1457)/ABS(L1457))))</f>
        <v>0.00%</v>
      </c>
      <c r="O1457" s="89">
        <v>0</v>
      </c>
      <c r="P1457" s="89">
        <f>+K1457-O1457</f>
        <v>0</v>
      </c>
      <c r="Q1457" s="90" t="str">
        <f>IF(AND($K1457=0,O1457=0),"0.00%",IF($K1457=0,-1,IF(O1457=0,1,($K1457-O1457)/ABS(O1457))))</f>
        <v>0.00%</v>
      </c>
      <c r="R1457" s="91"/>
      <c r="S1457" s="89">
        <v>0</v>
      </c>
      <c r="T1457" s="89">
        <f>+S1457-K1457</f>
        <v>0</v>
      </c>
      <c r="U1457" s="335">
        <f>IF(C1457=0,0,1)+IF(D1457=0,0,1)+IF(E1457=0,0,1)+IF(G1457=0,0,1)+IF(K1457=0,0,1)+IF(L1457=0,0,1)+IF(M1457=0,0,1)+IF(O1457=0,0,1)</f>
        <v>0</v>
      </c>
    </row>
    <row r="1458" spans="1:21" s="81" customFormat="1" ht="15" hidden="1">
      <c r="A1458" s="87" t="s">
        <v>1573</v>
      </c>
      <c r="B1458" s="88" t="s">
        <v>4977</v>
      </c>
      <c r="C1458" s="89">
        <v>0</v>
      </c>
      <c r="D1458" s="89">
        <v>0</v>
      </c>
      <c r="E1458" s="89">
        <f>C1458-D1458</f>
        <v>0</v>
      </c>
      <c r="F1458" s="90" t="str">
        <f>IF(AND($C1458=0,D1458=0),"0.00%",IF($C1458=0,-1,IF(D1458=0,1,($C1458-D1458)/ABS(D1458))))</f>
        <v>0.00%</v>
      </c>
      <c r="G1458" s="89">
        <v>0</v>
      </c>
      <c r="H1458" s="89">
        <f>+C1458-G1458</f>
        <v>0</v>
      </c>
      <c r="I1458" s="90" t="str">
        <f>IF(AND($C1458=0,G1458=0),"0.00%",IF($C1458=0,-1,IF(G1458=0,1,($C1458-G1458)/ABS(G1458))))</f>
        <v>0.00%</v>
      </c>
      <c r="J1458" s="91"/>
      <c r="K1458" s="89">
        <v>0</v>
      </c>
      <c r="L1458" s="89">
        <v>0</v>
      </c>
      <c r="M1458" s="89">
        <f>K1458-L1458</f>
        <v>0</v>
      </c>
      <c r="N1458" s="90" t="str">
        <f>IF(AND($K1458=0,L1458=0),"0.00%",IF($K1458=0,-1,IF(L1458=0,1,($K1458-L1458)/ABS(L1458))))</f>
        <v>0.00%</v>
      </c>
      <c r="O1458" s="89">
        <v>0</v>
      </c>
      <c r="P1458" s="89">
        <f>+K1458-O1458</f>
        <v>0</v>
      </c>
      <c r="Q1458" s="90" t="str">
        <f>IF(AND($K1458=0,O1458=0),"0.00%",IF($K1458=0,-1,IF(O1458=0,1,($K1458-O1458)/ABS(O1458))))</f>
        <v>0.00%</v>
      </c>
      <c r="R1458" s="91"/>
      <c r="S1458" s="89">
        <v>0</v>
      </c>
      <c r="T1458" s="89">
        <f>+S1458-K1458</f>
        <v>0</v>
      </c>
      <c r="U1458" s="335">
        <f>IF(C1458=0,0,1)+IF(D1458=0,0,1)+IF(E1458=0,0,1)+IF(G1458=0,0,1)+IF(K1458=0,0,1)+IF(L1458=0,0,1)+IF(M1458=0,0,1)+IF(O1458=0,0,1)</f>
        <v>0</v>
      </c>
    </row>
    <row r="1459" spans="1:21" s="81" customFormat="1" ht="15" hidden="1">
      <c r="A1459" s="87" t="s">
        <v>1574</v>
      </c>
      <c r="B1459" s="88" t="s">
        <v>4978</v>
      </c>
      <c r="C1459" s="89">
        <v>0</v>
      </c>
      <c r="D1459" s="89">
        <v>0</v>
      </c>
      <c r="E1459" s="89">
        <f>C1459-D1459</f>
        <v>0</v>
      </c>
      <c r="F1459" s="90" t="str">
        <f>IF(AND($C1459=0,D1459=0),"0.00%",IF($C1459=0,-1,IF(D1459=0,1,($C1459-D1459)/ABS(D1459))))</f>
        <v>0.00%</v>
      </c>
      <c r="G1459" s="89">
        <v>0</v>
      </c>
      <c r="H1459" s="89">
        <f>+C1459-G1459</f>
        <v>0</v>
      </c>
      <c r="I1459" s="90" t="str">
        <f>IF(AND($C1459=0,G1459=0),"0.00%",IF($C1459=0,-1,IF(G1459=0,1,($C1459-G1459)/ABS(G1459))))</f>
        <v>0.00%</v>
      </c>
      <c r="J1459" s="91"/>
      <c r="K1459" s="89">
        <v>0</v>
      </c>
      <c r="L1459" s="89">
        <v>0</v>
      </c>
      <c r="M1459" s="89">
        <f>K1459-L1459</f>
        <v>0</v>
      </c>
      <c r="N1459" s="90" t="str">
        <f>IF(AND($K1459=0,L1459=0),"0.00%",IF($K1459=0,-1,IF(L1459=0,1,($K1459-L1459)/ABS(L1459))))</f>
        <v>0.00%</v>
      </c>
      <c r="O1459" s="89">
        <v>0</v>
      </c>
      <c r="P1459" s="89">
        <f>+K1459-O1459</f>
        <v>0</v>
      </c>
      <c r="Q1459" s="90" t="str">
        <f>IF(AND($K1459=0,O1459=0),"0.00%",IF($K1459=0,-1,IF(O1459=0,1,($K1459-O1459)/ABS(O1459))))</f>
        <v>0.00%</v>
      </c>
      <c r="R1459" s="91"/>
      <c r="S1459" s="89">
        <v>0</v>
      </c>
      <c r="T1459" s="89">
        <f>+S1459-K1459</f>
        <v>0</v>
      </c>
      <c r="U1459" s="335">
        <f>IF(C1459=0,0,1)+IF(D1459=0,0,1)+IF(E1459=0,0,1)+IF(G1459=0,0,1)+IF(K1459=0,0,1)+IF(L1459=0,0,1)+IF(M1459=0,0,1)+IF(O1459=0,0,1)</f>
        <v>0</v>
      </c>
    </row>
    <row r="1460" spans="1:21" s="81" customFormat="1" ht="15" hidden="1">
      <c r="A1460" s="87" t="s">
        <v>1575</v>
      </c>
      <c r="B1460" s="88" t="s">
        <v>4979</v>
      </c>
      <c r="C1460" s="89">
        <v>0</v>
      </c>
      <c r="D1460" s="89">
        <v>0</v>
      </c>
      <c r="E1460" s="89">
        <f>C1460-D1460</f>
        <v>0</v>
      </c>
      <c r="F1460" s="90" t="str">
        <f>IF(AND($C1460=0,D1460=0),"0.00%",IF($C1460=0,-1,IF(D1460=0,1,($C1460-D1460)/ABS(D1460))))</f>
        <v>0.00%</v>
      </c>
      <c r="G1460" s="89">
        <v>0</v>
      </c>
      <c r="H1460" s="89">
        <f>+C1460-G1460</f>
        <v>0</v>
      </c>
      <c r="I1460" s="90" t="str">
        <f>IF(AND($C1460=0,G1460=0),"0.00%",IF($C1460=0,-1,IF(G1460=0,1,($C1460-G1460)/ABS(G1460))))</f>
        <v>0.00%</v>
      </c>
      <c r="J1460" s="91"/>
      <c r="K1460" s="89">
        <v>0</v>
      </c>
      <c r="L1460" s="89">
        <v>0</v>
      </c>
      <c r="M1460" s="89">
        <f>K1460-L1460</f>
        <v>0</v>
      </c>
      <c r="N1460" s="90" t="str">
        <f>IF(AND($K1460=0,L1460=0),"0.00%",IF($K1460=0,-1,IF(L1460=0,1,($K1460-L1460)/ABS(L1460))))</f>
        <v>0.00%</v>
      </c>
      <c r="O1460" s="89">
        <v>0</v>
      </c>
      <c r="P1460" s="89">
        <f>+K1460-O1460</f>
        <v>0</v>
      </c>
      <c r="Q1460" s="90" t="str">
        <f>IF(AND($K1460=0,O1460=0),"0.00%",IF($K1460=0,-1,IF(O1460=0,1,($K1460-O1460)/ABS(O1460))))</f>
        <v>0.00%</v>
      </c>
      <c r="R1460" s="91"/>
      <c r="S1460" s="89">
        <v>0</v>
      </c>
      <c r="T1460" s="89">
        <f>+S1460-K1460</f>
        <v>0</v>
      </c>
      <c r="U1460" s="335">
        <f>IF(C1460=0,0,1)+IF(D1460=0,0,1)+IF(E1460=0,0,1)+IF(G1460=0,0,1)+IF(K1460=0,0,1)+IF(L1460=0,0,1)+IF(M1460=0,0,1)+IF(O1460=0,0,1)</f>
        <v>0</v>
      </c>
    </row>
    <row r="1461" spans="1:21" s="81" customFormat="1" ht="15" hidden="1">
      <c r="A1461" s="87" t="s">
        <v>1576</v>
      </c>
      <c r="B1461" s="88" t="s">
        <v>4980</v>
      </c>
      <c r="C1461" s="89">
        <v>0</v>
      </c>
      <c r="D1461" s="89">
        <v>0</v>
      </c>
      <c r="E1461" s="89">
        <f>C1461-D1461</f>
        <v>0</v>
      </c>
      <c r="F1461" s="90" t="str">
        <f>IF(AND($C1461=0,D1461=0),"0.00%",IF($C1461=0,-1,IF(D1461=0,1,($C1461-D1461)/ABS(D1461))))</f>
        <v>0.00%</v>
      </c>
      <c r="G1461" s="89">
        <v>0</v>
      </c>
      <c r="H1461" s="89">
        <f>+C1461-G1461</f>
        <v>0</v>
      </c>
      <c r="I1461" s="90" t="str">
        <f>IF(AND($C1461=0,G1461=0),"0.00%",IF($C1461=0,-1,IF(G1461=0,1,($C1461-G1461)/ABS(G1461))))</f>
        <v>0.00%</v>
      </c>
      <c r="J1461" s="91"/>
      <c r="K1461" s="89">
        <v>0</v>
      </c>
      <c r="L1461" s="89">
        <v>0</v>
      </c>
      <c r="M1461" s="89">
        <f>K1461-L1461</f>
        <v>0</v>
      </c>
      <c r="N1461" s="90" t="str">
        <f>IF(AND($K1461=0,L1461=0),"0.00%",IF($K1461=0,-1,IF(L1461=0,1,($K1461-L1461)/ABS(L1461))))</f>
        <v>0.00%</v>
      </c>
      <c r="O1461" s="89">
        <v>0</v>
      </c>
      <c r="P1461" s="89">
        <f>+K1461-O1461</f>
        <v>0</v>
      </c>
      <c r="Q1461" s="90" t="str">
        <f>IF(AND($K1461=0,O1461=0),"0.00%",IF($K1461=0,-1,IF(O1461=0,1,($K1461-O1461)/ABS(O1461))))</f>
        <v>0.00%</v>
      </c>
      <c r="R1461" s="91"/>
      <c r="S1461" s="89">
        <v>0</v>
      </c>
      <c r="T1461" s="89">
        <f>+S1461-K1461</f>
        <v>0</v>
      </c>
      <c r="U1461" s="335">
        <f>IF(C1461=0,0,1)+IF(D1461=0,0,1)+IF(E1461=0,0,1)+IF(G1461=0,0,1)+IF(K1461=0,0,1)+IF(L1461=0,0,1)+IF(M1461=0,0,1)+IF(O1461=0,0,1)</f>
        <v>0</v>
      </c>
    </row>
    <row r="1462" spans="1:21" s="81" customFormat="1" ht="15" hidden="1">
      <c r="A1462" s="87" t="s">
        <v>1577</v>
      </c>
      <c r="B1462" s="88" t="s">
        <v>4981</v>
      </c>
      <c r="C1462" s="89">
        <v>0</v>
      </c>
      <c r="D1462" s="89">
        <v>0</v>
      </c>
      <c r="E1462" s="89">
        <f>C1462-D1462</f>
        <v>0</v>
      </c>
      <c r="F1462" s="90" t="str">
        <f>IF(AND($C1462=0,D1462=0),"0.00%",IF($C1462=0,-1,IF(D1462=0,1,($C1462-D1462)/ABS(D1462))))</f>
        <v>0.00%</v>
      </c>
      <c r="G1462" s="89">
        <v>0</v>
      </c>
      <c r="H1462" s="89">
        <f>+C1462-G1462</f>
        <v>0</v>
      </c>
      <c r="I1462" s="90" t="str">
        <f>IF(AND($C1462=0,G1462=0),"0.00%",IF($C1462=0,-1,IF(G1462=0,1,($C1462-G1462)/ABS(G1462))))</f>
        <v>0.00%</v>
      </c>
      <c r="J1462" s="91"/>
      <c r="K1462" s="89">
        <v>0</v>
      </c>
      <c r="L1462" s="89">
        <v>0</v>
      </c>
      <c r="M1462" s="89">
        <f>K1462-L1462</f>
        <v>0</v>
      </c>
      <c r="N1462" s="90" t="str">
        <f>IF(AND($K1462=0,L1462=0),"0.00%",IF($K1462=0,-1,IF(L1462=0,1,($K1462-L1462)/ABS(L1462))))</f>
        <v>0.00%</v>
      </c>
      <c r="O1462" s="89">
        <v>0</v>
      </c>
      <c r="P1462" s="89">
        <f>+K1462-O1462</f>
        <v>0</v>
      </c>
      <c r="Q1462" s="90" t="str">
        <f>IF(AND($K1462=0,O1462=0),"0.00%",IF($K1462=0,-1,IF(O1462=0,1,($K1462-O1462)/ABS(O1462))))</f>
        <v>0.00%</v>
      </c>
      <c r="R1462" s="91"/>
      <c r="S1462" s="89">
        <v>0</v>
      </c>
      <c r="T1462" s="89">
        <f>+S1462-K1462</f>
        <v>0</v>
      </c>
      <c r="U1462" s="335">
        <f>IF(C1462=0,0,1)+IF(D1462=0,0,1)+IF(E1462=0,0,1)+IF(G1462=0,0,1)+IF(K1462=0,0,1)+IF(L1462=0,0,1)+IF(M1462=0,0,1)+IF(O1462=0,0,1)</f>
        <v>0</v>
      </c>
    </row>
    <row r="1463" spans="1:21" s="81" customFormat="1" ht="15" hidden="1">
      <c r="A1463" s="87" t="s">
        <v>1578</v>
      </c>
      <c r="B1463" s="88" t="s">
        <v>4982</v>
      </c>
      <c r="C1463" s="89">
        <v>0</v>
      </c>
      <c r="D1463" s="89">
        <v>0</v>
      </c>
      <c r="E1463" s="89">
        <f>C1463-D1463</f>
        <v>0</v>
      </c>
      <c r="F1463" s="90" t="str">
        <f>IF(AND($C1463=0,D1463=0),"0.00%",IF($C1463=0,-1,IF(D1463=0,1,($C1463-D1463)/ABS(D1463))))</f>
        <v>0.00%</v>
      </c>
      <c r="G1463" s="89">
        <v>0</v>
      </c>
      <c r="H1463" s="89">
        <f>+C1463-G1463</f>
        <v>0</v>
      </c>
      <c r="I1463" s="90" t="str">
        <f>IF(AND($C1463=0,G1463=0),"0.00%",IF($C1463=0,-1,IF(G1463=0,1,($C1463-G1463)/ABS(G1463))))</f>
        <v>0.00%</v>
      </c>
      <c r="J1463" s="91"/>
      <c r="K1463" s="89">
        <v>0</v>
      </c>
      <c r="L1463" s="89">
        <v>0</v>
      </c>
      <c r="M1463" s="89">
        <f>K1463-L1463</f>
        <v>0</v>
      </c>
      <c r="N1463" s="90" t="str">
        <f>IF(AND($K1463=0,L1463=0),"0.00%",IF($K1463=0,-1,IF(L1463=0,1,($K1463-L1463)/ABS(L1463))))</f>
        <v>0.00%</v>
      </c>
      <c r="O1463" s="89">
        <v>0</v>
      </c>
      <c r="P1463" s="89">
        <f>+K1463-O1463</f>
        <v>0</v>
      </c>
      <c r="Q1463" s="90" t="str">
        <f>IF(AND($K1463=0,O1463=0),"0.00%",IF($K1463=0,-1,IF(O1463=0,1,($K1463-O1463)/ABS(O1463))))</f>
        <v>0.00%</v>
      </c>
      <c r="R1463" s="91"/>
      <c r="S1463" s="89">
        <v>0</v>
      </c>
      <c r="T1463" s="89">
        <f>+S1463-K1463</f>
        <v>0</v>
      </c>
      <c r="U1463" s="335">
        <f>IF(C1463=0,0,1)+IF(D1463=0,0,1)+IF(E1463=0,0,1)+IF(G1463=0,0,1)+IF(K1463=0,0,1)+IF(L1463=0,0,1)+IF(M1463=0,0,1)+IF(O1463=0,0,1)</f>
        <v>0</v>
      </c>
    </row>
    <row r="1464" spans="1:21" s="81" customFormat="1" ht="15" hidden="1">
      <c r="A1464" s="87" t="s">
        <v>1579</v>
      </c>
      <c r="B1464" s="88" t="s">
        <v>4983</v>
      </c>
      <c r="C1464" s="89">
        <v>0</v>
      </c>
      <c r="D1464" s="89">
        <v>0</v>
      </c>
      <c r="E1464" s="89">
        <f>C1464-D1464</f>
        <v>0</v>
      </c>
      <c r="F1464" s="90" t="str">
        <f>IF(AND($C1464=0,D1464=0),"0.00%",IF($C1464=0,-1,IF(D1464=0,1,($C1464-D1464)/ABS(D1464))))</f>
        <v>0.00%</v>
      </c>
      <c r="G1464" s="89">
        <v>0</v>
      </c>
      <c r="H1464" s="89">
        <f>+C1464-G1464</f>
        <v>0</v>
      </c>
      <c r="I1464" s="90" t="str">
        <f>IF(AND($C1464=0,G1464=0),"0.00%",IF($C1464=0,-1,IF(G1464=0,1,($C1464-G1464)/ABS(G1464))))</f>
        <v>0.00%</v>
      </c>
      <c r="J1464" s="91"/>
      <c r="K1464" s="89">
        <v>0</v>
      </c>
      <c r="L1464" s="89">
        <v>0</v>
      </c>
      <c r="M1464" s="89">
        <f>K1464-L1464</f>
        <v>0</v>
      </c>
      <c r="N1464" s="90" t="str">
        <f>IF(AND($K1464=0,L1464=0),"0.00%",IF($K1464=0,-1,IF(L1464=0,1,($K1464-L1464)/ABS(L1464))))</f>
        <v>0.00%</v>
      </c>
      <c r="O1464" s="89">
        <v>0</v>
      </c>
      <c r="P1464" s="89">
        <f>+K1464-O1464</f>
        <v>0</v>
      </c>
      <c r="Q1464" s="90" t="str">
        <f>IF(AND($K1464=0,O1464=0),"0.00%",IF($K1464=0,-1,IF(O1464=0,1,($K1464-O1464)/ABS(O1464))))</f>
        <v>0.00%</v>
      </c>
      <c r="R1464" s="91"/>
      <c r="S1464" s="89">
        <v>0</v>
      </c>
      <c r="T1464" s="89">
        <f>+S1464-K1464</f>
        <v>0</v>
      </c>
      <c r="U1464" s="335">
        <f>IF(C1464=0,0,1)+IF(D1464=0,0,1)+IF(E1464=0,0,1)+IF(G1464=0,0,1)+IF(K1464=0,0,1)+IF(L1464=0,0,1)+IF(M1464=0,0,1)+IF(O1464=0,0,1)</f>
        <v>0</v>
      </c>
    </row>
    <row r="1465" spans="1:21" s="81" customFormat="1" ht="15" hidden="1">
      <c r="A1465" s="87" t="s">
        <v>1580</v>
      </c>
      <c r="B1465" s="88" t="s">
        <v>4984</v>
      </c>
      <c r="C1465" s="89">
        <v>0</v>
      </c>
      <c r="D1465" s="89">
        <v>0</v>
      </c>
      <c r="E1465" s="89">
        <f>C1465-D1465</f>
        <v>0</v>
      </c>
      <c r="F1465" s="90" t="str">
        <f>IF(AND($C1465=0,D1465=0),"0.00%",IF($C1465=0,-1,IF(D1465=0,1,($C1465-D1465)/ABS(D1465))))</f>
        <v>0.00%</v>
      </c>
      <c r="G1465" s="89">
        <v>0</v>
      </c>
      <c r="H1465" s="89">
        <f>+C1465-G1465</f>
        <v>0</v>
      </c>
      <c r="I1465" s="90" t="str">
        <f>IF(AND($C1465=0,G1465=0),"0.00%",IF($C1465=0,-1,IF(G1465=0,1,($C1465-G1465)/ABS(G1465))))</f>
        <v>0.00%</v>
      </c>
      <c r="J1465" s="91"/>
      <c r="K1465" s="89">
        <v>0</v>
      </c>
      <c r="L1465" s="89">
        <v>0</v>
      </c>
      <c r="M1465" s="89">
        <f>K1465-L1465</f>
        <v>0</v>
      </c>
      <c r="N1465" s="90" t="str">
        <f>IF(AND($K1465=0,L1465=0),"0.00%",IF($K1465=0,-1,IF(L1465=0,1,($K1465-L1465)/ABS(L1465))))</f>
        <v>0.00%</v>
      </c>
      <c r="O1465" s="89">
        <v>0</v>
      </c>
      <c r="P1465" s="89">
        <f>+K1465-O1465</f>
        <v>0</v>
      </c>
      <c r="Q1465" s="90" t="str">
        <f>IF(AND($K1465=0,O1465=0),"0.00%",IF($K1465=0,-1,IF(O1465=0,1,($K1465-O1465)/ABS(O1465))))</f>
        <v>0.00%</v>
      </c>
      <c r="R1465" s="91"/>
      <c r="S1465" s="89">
        <v>0</v>
      </c>
      <c r="T1465" s="89">
        <f>+S1465-K1465</f>
        <v>0</v>
      </c>
      <c r="U1465" s="335">
        <f>IF(C1465=0,0,1)+IF(D1465=0,0,1)+IF(E1465=0,0,1)+IF(G1465=0,0,1)+IF(K1465=0,0,1)+IF(L1465=0,0,1)+IF(M1465=0,0,1)+IF(O1465=0,0,1)</f>
        <v>0</v>
      </c>
    </row>
    <row r="1466" spans="1:21" s="81" customFormat="1" ht="15" hidden="1">
      <c r="A1466" s="87" t="s">
        <v>1581</v>
      </c>
      <c r="B1466" s="88" t="s">
        <v>4985</v>
      </c>
      <c r="C1466" s="89">
        <v>0</v>
      </c>
      <c r="D1466" s="89">
        <v>0</v>
      </c>
      <c r="E1466" s="89">
        <f>C1466-D1466</f>
        <v>0</v>
      </c>
      <c r="F1466" s="90" t="str">
        <f>IF(AND($C1466=0,D1466=0),"0.00%",IF($C1466=0,-1,IF(D1466=0,1,($C1466-D1466)/ABS(D1466))))</f>
        <v>0.00%</v>
      </c>
      <c r="G1466" s="89">
        <v>0</v>
      </c>
      <c r="H1466" s="89">
        <f>+C1466-G1466</f>
        <v>0</v>
      </c>
      <c r="I1466" s="90" t="str">
        <f>IF(AND($C1466=0,G1466=0),"0.00%",IF($C1466=0,-1,IF(G1466=0,1,($C1466-G1466)/ABS(G1466))))</f>
        <v>0.00%</v>
      </c>
      <c r="J1466" s="91"/>
      <c r="K1466" s="89">
        <v>0</v>
      </c>
      <c r="L1466" s="89">
        <v>0</v>
      </c>
      <c r="M1466" s="89">
        <f>K1466-L1466</f>
        <v>0</v>
      </c>
      <c r="N1466" s="90" t="str">
        <f>IF(AND($K1466=0,L1466=0),"0.00%",IF($K1466=0,-1,IF(L1466=0,1,($K1466-L1466)/ABS(L1466))))</f>
        <v>0.00%</v>
      </c>
      <c r="O1466" s="89">
        <v>0</v>
      </c>
      <c r="P1466" s="89">
        <f>+K1466-O1466</f>
        <v>0</v>
      </c>
      <c r="Q1466" s="90" t="str">
        <f>IF(AND($K1466=0,O1466=0),"0.00%",IF($K1466=0,-1,IF(O1466=0,1,($K1466-O1466)/ABS(O1466))))</f>
        <v>0.00%</v>
      </c>
      <c r="R1466" s="91"/>
      <c r="S1466" s="89">
        <v>0</v>
      </c>
      <c r="T1466" s="89">
        <f>+S1466-K1466</f>
        <v>0</v>
      </c>
      <c r="U1466" s="335">
        <f>IF(C1466=0,0,1)+IF(D1466=0,0,1)+IF(E1466=0,0,1)+IF(G1466=0,0,1)+IF(K1466=0,0,1)+IF(L1466=0,0,1)+IF(M1466=0,0,1)+IF(O1466=0,0,1)</f>
        <v>0</v>
      </c>
    </row>
    <row r="1467" spans="1:21" s="81" customFormat="1" ht="15" hidden="1">
      <c r="A1467" s="87" t="s">
        <v>1582</v>
      </c>
      <c r="B1467" s="88" t="s">
        <v>4986</v>
      </c>
      <c r="C1467" s="89">
        <v>0</v>
      </c>
      <c r="D1467" s="89">
        <v>0</v>
      </c>
      <c r="E1467" s="89">
        <f>C1467-D1467</f>
        <v>0</v>
      </c>
      <c r="F1467" s="90" t="str">
        <f>IF(AND($C1467=0,D1467=0),"0.00%",IF($C1467=0,-1,IF(D1467=0,1,($C1467-D1467)/ABS(D1467))))</f>
        <v>0.00%</v>
      </c>
      <c r="G1467" s="89">
        <v>0</v>
      </c>
      <c r="H1467" s="89">
        <f>+C1467-G1467</f>
        <v>0</v>
      </c>
      <c r="I1467" s="90" t="str">
        <f>IF(AND($C1467=0,G1467=0),"0.00%",IF($C1467=0,-1,IF(G1467=0,1,($C1467-G1467)/ABS(G1467))))</f>
        <v>0.00%</v>
      </c>
      <c r="J1467" s="91"/>
      <c r="K1467" s="89">
        <v>0</v>
      </c>
      <c r="L1467" s="89">
        <v>0</v>
      </c>
      <c r="M1467" s="89">
        <f>K1467-L1467</f>
        <v>0</v>
      </c>
      <c r="N1467" s="90" t="str">
        <f>IF(AND($K1467=0,L1467=0),"0.00%",IF($K1467=0,-1,IF(L1467=0,1,($K1467-L1467)/ABS(L1467))))</f>
        <v>0.00%</v>
      </c>
      <c r="O1467" s="89">
        <v>0</v>
      </c>
      <c r="P1467" s="89">
        <f>+K1467-O1467</f>
        <v>0</v>
      </c>
      <c r="Q1467" s="90" t="str">
        <f>IF(AND($K1467=0,O1467=0),"0.00%",IF($K1467=0,-1,IF(O1467=0,1,($K1467-O1467)/ABS(O1467))))</f>
        <v>0.00%</v>
      </c>
      <c r="R1467" s="91"/>
      <c r="S1467" s="89">
        <v>0</v>
      </c>
      <c r="T1467" s="89">
        <f>+S1467-K1467</f>
        <v>0</v>
      </c>
      <c r="U1467" s="335">
        <f>IF(C1467=0,0,1)+IF(D1467=0,0,1)+IF(E1467=0,0,1)+IF(G1467=0,0,1)+IF(K1467=0,0,1)+IF(L1467=0,0,1)+IF(M1467=0,0,1)+IF(O1467=0,0,1)</f>
        <v>0</v>
      </c>
    </row>
    <row r="1468" spans="1:21" s="81" customFormat="1" ht="15" hidden="1">
      <c r="A1468" s="87" t="s">
        <v>1583</v>
      </c>
      <c r="B1468" s="88" t="s">
        <v>4987</v>
      </c>
      <c r="C1468" s="89">
        <v>0</v>
      </c>
      <c r="D1468" s="89">
        <v>0</v>
      </c>
      <c r="E1468" s="89">
        <f>C1468-D1468</f>
        <v>0</v>
      </c>
      <c r="F1468" s="90" t="str">
        <f>IF(AND($C1468=0,D1468=0),"0.00%",IF($C1468=0,-1,IF(D1468=0,1,($C1468-D1468)/ABS(D1468))))</f>
        <v>0.00%</v>
      </c>
      <c r="G1468" s="89">
        <v>0</v>
      </c>
      <c r="H1468" s="89">
        <f>+C1468-G1468</f>
        <v>0</v>
      </c>
      <c r="I1468" s="90" t="str">
        <f>IF(AND($C1468=0,G1468=0),"0.00%",IF($C1468=0,-1,IF(G1468=0,1,($C1468-G1468)/ABS(G1468))))</f>
        <v>0.00%</v>
      </c>
      <c r="J1468" s="91"/>
      <c r="K1468" s="89">
        <v>0</v>
      </c>
      <c r="L1468" s="89">
        <v>0</v>
      </c>
      <c r="M1468" s="89">
        <f>K1468-L1468</f>
        <v>0</v>
      </c>
      <c r="N1468" s="90" t="str">
        <f>IF(AND($K1468=0,L1468=0),"0.00%",IF($K1468=0,-1,IF(L1468=0,1,($K1468-L1468)/ABS(L1468))))</f>
        <v>0.00%</v>
      </c>
      <c r="O1468" s="89">
        <v>0</v>
      </c>
      <c r="P1468" s="89">
        <f>+K1468-O1468</f>
        <v>0</v>
      </c>
      <c r="Q1468" s="90" t="str">
        <f>IF(AND($K1468=0,O1468=0),"0.00%",IF($K1468=0,-1,IF(O1468=0,1,($K1468-O1468)/ABS(O1468))))</f>
        <v>0.00%</v>
      </c>
      <c r="R1468" s="91"/>
      <c r="S1468" s="89">
        <v>0</v>
      </c>
      <c r="T1468" s="89">
        <f>+S1468-K1468</f>
        <v>0</v>
      </c>
      <c r="U1468" s="335">
        <f>IF(C1468=0,0,1)+IF(D1468=0,0,1)+IF(E1468=0,0,1)+IF(G1468=0,0,1)+IF(K1468=0,0,1)+IF(L1468=0,0,1)+IF(M1468=0,0,1)+IF(O1468=0,0,1)</f>
        <v>0</v>
      </c>
    </row>
    <row r="1469" spans="1:21" s="81" customFormat="1" ht="15" hidden="1">
      <c r="A1469" s="87" t="s">
        <v>1584</v>
      </c>
      <c r="B1469" s="88" t="s">
        <v>4988</v>
      </c>
      <c r="C1469" s="89">
        <v>0</v>
      </c>
      <c r="D1469" s="89">
        <v>0</v>
      </c>
      <c r="E1469" s="89">
        <f>C1469-D1469</f>
        <v>0</v>
      </c>
      <c r="F1469" s="90" t="str">
        <f>IF(AND($C1469=0,D1469=0),"0.00%",IF($C1469=0,-1,IF(D1469=0,1,($C1469-D1469)/ABS(D1469))))</f>
        <v>0.00%</v>
      </c>
      <c r="G1469" s="89">
        <v>0</v>
      </c>
      <c r="H1469" s="89">
        <f>+C1469-G1469</f>
        <v>0</v>
      </c>
      <c r="I1469" s="90" t="str">
        <f>IF(AND($C1469=0,G1469=0),"0.00%",IF($C1469=0,-1,IF(G1469=0,1,($C1469-G1469)/ABS(G1469))))</f>
        <v>0.00%</v>
      </c>
      <c r="J1469" s="91"/>
      <c r="K1469" s="89">
        <v>0</v>
      </c>
      <c r="L1469" s="89">
        <v>0</v>
      </c>
      <c r="M1469" s="89">
        <f>K1469-L1469</f>
        <v>0</v>
      </c>
      <c r="N1469" s="90" t="str">
        <f>IF(AND($K1469=0,L1469=0),"0.00%",IF($K1469=0,-1,IF(L1469=0,1,($K1469-L1469)/ABS(L1469))))</f>
        <v>0.00%</v>
      </c>
      <c r="O1469" s="89">
        <v>0</v>
      </c>
      <c r="P1469" s="89">
        <f>+K1469-O1469</f>
        <v>0</v>
      </c>
      <c r="Q1469" s="90" t="str">
        <f>IF(AND($K1469=0,O1469=0),"0.00%",IF($K1469=0,-1,IF(O1469=0,1,($K1469-O1469)/ABS(O1469))))</f>
        <v>0.00%</v>
      </c>
      <c r="R1469" s="91"/>
      <c r="S1469" s="89">
        <v>0</v>
      </c>
      <c r="T1469" s="89">
        <f>+S1469-K1469</f>
        <v>0</v>
      </c>
      <c r="U1469" s="335">
        <f>IF(C1469=0,0,1)+IF(D1469=0,0,1)+IF(E1469=0,0,1)+IF(G1469=0,0,1)+IF(K1469=0,0,1)+IF(L1469=0,0,1)+IF(M1469=0,0,1)+IF(O1469=0,0,1)</f>
        <v>0</v>
      </c>
    </row>
    <row r="1470" spans="1:21" s="81" customFormat="1" ht="15" hidden="1">
      <c r="A1470" s="87" t="s">
        <v>1585</v>
      </c>
      <c r="B1470" s="88" t="s">
        <v>4989</v>
      </c>
      <c r="C1470" s="89">
        <v>0</v>
      </c>
      <c r="D1470" s="89">
        <v>0</v>
      </c>
      <c r="E1470" s="89">
        <f>C1470-D1470</f>
        <v>0</v>
      </c>
      <c r="F1470" s="90" t="str">
        <f>IF(AND($C1470=0,D1470=0),"0.00%",IF($C1470=0,-1,IF(D1470=0,1,($C1470-D1470)/ABS(D1470))))</f>
        <v>0.00%</v>
      </c>
      <c r="G1470" s="89">
        <v>0</v>
      </c>
      <c r="H1470" s="89">
        <f>+C1470-G1470</f>
        <v>0</v>
      </c>
      <c r="I1470" s="90" t="str">
        <f>IF(AND($C1470=0,G1470=0),"0.00%",IF($C1470=0,-1,IF(G1470=0,1,($C1470-G1470)/ABS(G1470))))</f>
        <v>0.00%</v>
      </c>
      <c r="J1470" s="91"/>
      <c r="K1470" s="89">
        <v>0</v>
      </c>
      <c r="L1470" s="89">
        <v>0</v>
      </c>
      <c r="M1470" s="89">
        <f>K1470-L1470</f>
        <v>0</v>
      </c>
      <c r="N1470" s="90" t="str">
        <f>IF(AND($K1470=0,L1470=0),"0.00%",IF($K1470=0,-1,IF(L1470=0,1,($K1470-L1470)/ABS(L1470))))</f>
        <v>0.00%</v>
      </c>
      <c r="O1470" s="89">
        <v>0</v>
      </c>
      <c r="P1470" s="89">
        <f>+K1470-O1470</f>
        <v>0</v>
      </c>
      <c r="Q1470" s="90" t="str">
        <f>IF(AND($K1470=0,O1470=0),"0.00%",IF($K1470=0,-1,IF(O1470=0,1,($K1470-O1470)/ABS(O1470))))</f>
        <v>0.00%</v>
      </c>
      <c r="R1470" s="91"/>
      <c r="S1470" s="89">
        <v>0</v>
      </c>
      <c r="T1470" s="89">
        <f>+S1470-K1470</f>
        <v>0</v>
      </c>
      <c r="U1470" s="335">
        <f>IF(C1470=0,0,1)+IF(D1470=0,0,1)+IF(E1470=0,0,1)+IF(G1470=0,0,1)+IF(K1470=0,0,1)+IF(L1470=0,0,1)+IF(M1470=0,0,1)+IF(O1470=0,0,1)</f>
        <v>0</v>
      </c>
    </row>
    <row r="1471" spans="1:21" s="81" customFormat="1" ht="15" hidden="1">
      <c r="A1471" s="87" t="s">
        <v>1586</v>
      </c>
      <c r="B1471" s="88" t="s">
        <v>4990</v>
      </c>
      <c r="C1471" s="89">
        <v>0</v>
      </c>
      <c r="D1471" s="89">
        <v>0</v>
      </c>
      <c r="E1471" s="89">
        <f>C1471-D1471</f>
        <v>0</v>
      </c>
      <c r="F1471" s="90" t="str">
        <f>IF(AND($C1471=0,D1471=0),"0.00%",IF($C1471=0,-1,IF(D1471=0,1,($C1471-D1471)/ABS(D1471))))</f>
        <v>0.00%</v>
      </c>
      <c r="G1471" s="89">
        <v>0</v>
      </c>
      <c r="H1471" s="89">
        <f>+C1471-G1471</f>
        <v>0</v>
      </c>
      <c r="I1471" s="90" t="str">
        <f>IF(AND($C1471=0,G1471=0),"0.00%",IF($C1471=0,-1,IF(G1471=0,1,($C1471-G1471)/ABS(G1471))))</f>
        <v>0.00%</v>
      </c>
      <c r="J1471" s="91"/>
      <c r="K1471" s="89">
        <v>0</v>
      </c>
      <c r="L1471" s="89">
        <v>0</v>
      </c>
      <c r="M1471" s="89">
        <f>K1471-L1471</f>
        <v>0</v>
      </c>
      <c r="N1471" s="90" t="str">
        <f>IF(AND($K1471=0,L1471=0),"0.00%",IF($K1471=0,-1,IF(L1471=0,1,($K1471-L1471)/ABS(L1471))))</f>
        <v>0.00%</v>
      </c>
      <c r="O1471" s="89">
        <v>0</v>
      </c>
      <c r="P1471" s="89">
        <f>+K1471-O1471</f>
        <v>0</v>
      </c>
      <c r="Q1471" s="90" t="str">
        <f>IF(AND($K1471=0,O1471=0),"0.00%",IF($K1471=0,-1,IF(O1471=0,1,($K1471-O1471)/ABS(O1471))))</f>
        <v>0.00%</v>
      </c>
      <c r="R1471" s="91"/>
      <c r="S1471" s="89">
        <v>0</v>
      </c>
      <c r="T1471" s="89">
        <f>+S1471-K1471</f>
        <v>0</v>
      </c>
      <c r="U1471" s="335">
        <f>IF(C1471=0,0,1)+IF(D1471=0,0,1)+IF(E1471=0,0,1)+IF(G1471=0,0,1)+IF(K1471=0,0,1)+IF(L1471=0,0,1)+IF(M1471=0,0,1)+IF(O1471=0,0,1)</f>
        <v>0</v>
      </c>
    </row>
    <row r="1472" spans="1:21" s="81" customFormat="1" ht="15" hidden="1">
      <c r="A1472" s="87" t="s">
        <v>1587</v>
      </c>
      <c r="B1472" s="88" t="s">
        <v>4991</v>
      </c>
      <c r="C1472" s="89">
        <v>0</v>
      </c>
      <c r="D1472" s="89">
        <v>0</v>
      </c>
      <c r="E1472" s="89">
        <f>C1472-D1472</f>
        <v>0</v>
      </c>
      <c r="F1472" s="90" t="str">
        <f>IF(AND($C1472=0,D1472=0),"0.00%",IF($C1472=0,-1,IF(D1472=0,1,($C1472-D1472)/ABS(D1472))))</f>
        <v>0.00%</v>
      </c>
      <c r="G1472" s="89">
        <v>0</v>
      </c>
      <c r="H1472" s="89">
        <f>+C1472-G1472</f>
        <v>0</v>
      </c>
      <c r="I1472" s="90" t="str">
        <f>IF(AND($C1472=0,G1472=0),"0.00%",IF($C1472=0,-1,IF(G1472=0,1,($C1472-G1472)/ABS(G1472))))</f>
        <v>0.00%</v>
      </c>
      <c r="J1472" s="91"/>
      <c r="K1472" s="89">
        <v>0</v>
      </c>
      <c r="L1472" s="89">
        <v>0</v>
      </c>
      <c r="M1472" s="89">
        <f>K1472-L1472</f>
        <v>0</v>
      </c>
      <c r="N1472" s="90" t="str">
        <f>IF(AND($K1472=0,L1472=0),"0.00%",IF($K1472=0,-1,IF(L1472=0,1,($K1472-L1472)/ABS(L1472))))</f>
        <v>0.00%</v>
      </c>
      <c r="O1472" s="89">
        <v>0</v>
      </c>
      <c r="P1472" s="89">
        <f>+K1472-O1472</f>
        <v>0</v>
      </c>
      <c r="Q1472" s="90" t="str">
        <f>IF(AND($K1472=0,O1472=0),"0.00%",IF($K1472=0,-1,IF(O1472=0,1,($K1472-O1472)/ABS(O1472))))</f>
        <v>0.00%</v>
      </c>
      <c r="R1472" s="91"/>
      <c r="S1472" s="89">
        <v>0</v>
      </c>
      <c r="T1472" s="89">
        <f>+S1472-K1472</f>
        <v>0</v>
      </c>
      <c r="U1472" s="335">
        <f>IF(C1472=0,0,1)+IF(D1472=0,0,1)+IF(E1472=0,0,1)+IF(G1472=0,0,1)+IF(K1472=0,0,1)+IF(L1472=0,0,1)+IF(M1472=0,0,1)+IF(O1472=0,0,1)</f>
        <v>0</v>
      </c>
    </row>
    <row r="1473" spans="1:21" s="81" customFormat="1" ht="15" hidden="1">
      <c r="A1473" s="87" t="s">
        <v>1588</v>
      </c>
      <c r="B1473" s="88" t="s">
        <v>4992</v>
      </c>
      <c r="C1473" s="89">
        <v>0</v>
      </c>
      <c r="D1473" s="89">
        <v>0</v>
      </c>
      <c r="E1473" s="89">
        <f>C1473-D1473</f>
        <v>0</v>
      </c>
      <c r="F1473" s="90" t="str">
        <f>IF(AND($C1473=0,D1473=0),"0.00%",IF($C1473=0,-1,IF(D1473=0,1,($C1473-D1473)/ABS(D1473))))</f>
        <v>0.00%</v>
      </c>
      <c r="G1473" s="89">
        <v>0</v>
      </c>
      <c r="H1473" s="89">
        <f>+C1473-G1473</f>
        <v>0</v>
      </c>
      <c r="I1473" s="90" t="str">
        <f>IF(AND($C1473=0,G1473=0),"0.00%",IF($C1473=0,-1,IF(G1473=0,1,($C1473-G1473)/ABS(G1473))))</f>
        <v>0.00%</v>
      </c>
      <c r="J1473" s="91"/>
      <c r="K1473" s="89">
        <v>0</v>
      </c>
      <c r="L1473" s="89">
        <v>0</v>
      </c>
      <c r="M1473" s="89">
        <f>K1473-L1473</f>
        <v>0</v>
      </c>
      <c r="N1473" s="90" t="str">
        <f>IF(AND($K1473=0,L1473=0),"0.00%",IF($K1473=0,-1,IF(L1473=0,1,($K1473-L1473)/ABS(L1473))))</f>
        <v>0.00%</v>
      </c>
      <c r="O1473" s="89">
        <v>0</v>
      </c>
      <c r="P1473" s="89">
        <f>+K1473-O1473</f>
        <v>0</v>
      </c>
      <c r="Q1473" s="90" t="str">
        <f>IF(AND($K1473=0,O1473=0),"0.00%",IF($K1473=0,-1,IF(O1473=0,1,($K1473-O1473)/ABS(O1473))))</f>
        <v>0.00%</v>
      </c>
      <c r="R1473" s="91"/>
      <c r="S1473" s="89">
        <v>0</v>
      </c>
      <c r="T1473" s="89">
        <f>+S1473-K1473</f>
        <v>0</v>
      </c>
      <c r="U1473" s="335">
        <f>IF(C1473=0,0,1)+IF(D1473=0,0,1)+IF(E1473=0,0,1)+IF(G1473=0,0,1)+IF(K1473=0,0,1)+IF(L1473=0,0,1)+IF(M1473=0,0,1)+IF(O1473=0,0,1)</f>
        <v>0</v>
      </c>
    </row>
    <row r="1474" spans="1:21" s="81" customFormat="1" ht="15" hidden="1">
      <c r="A1474" s="87" t="s">
        <v>1589</v>
      </c>
      <c r="B1474" s="88" t="s">
        <v>4993</v>
      </c>
      <c r="C1474" s="89">
        <v>0</v>
      </c>
      <c r="D1474" s="89">
        <v>0</v>
      </c>
      <c r="E1474" s="89">
        <f>C1474-D1474</f>
        <v>0</v>
      </c>
      <c r="F1474" s="90" t="str">
        <f>IF(AND($C1474=0,D1474=0),"0.00%",IF($C1474=0,-1,IF(D1474=0,1,($C1474-D1474)/ABS(D1474))))</f>
        <v>0.00%</v>
      </c>
      <c r="G1474" s="89">
        <v>0</v>
      </c>
      <c r="H1474" s="89">
        <f>+C1474-G1474</f>
        <v>0</v>
      </c>
      <c r="I1474" s="90" t="str">
        <f>IF(AND($C1474=0,G1474=0),"0.00%",IF($C1474=0,-1,IF(G1474=0,1,($C1474-G1474)/ABS(G1474))))</f>
        <v>0.00%</v>
      </c>
      <c r="J1474" s="91"/>
      <c r="K1474" s="89">
        <v>0</v>
      </c>
      <c r="L1474" s="89">
        <v>0</v>
      </c>
      <c r="M1474" s="89">
        <f>K1474-L1474</f>
        <v>0</v>
      </c>
      <c r="N1474" s="90" t="str">
        <f>IF(AND($K1474=0,L1474=0),"0.00%",IF($K1474=0,-1,IF(L1474=0,1,($K1474-L1474)/ABS(L1474))))</f>
        <v>0.00%</v>
      </c>
      <c r="O1474" s="89">
        <v>0</v>
      </c>
      <c r="P1474" s="89">
        <f>+K1474-O1474</f>
        <v>0</v>
      </c>
      <c r="Q1474" s="90" t="str">
        <f>IF(AND($K1474=0,O1474=0),"0.00%",IF($K1474=0,-1,IF(O1474=0,1,($K1474-O1474)/ABS(O1474))))</f>
        <v>0.00%</v>
      </c>
      <c r="R1474" s="91"/>
      <c r="S1474" s="89">
        <v>0</v>
      </c>
      <c r="T1474" s="89">
        <f>+S1474-K1474</f>
        <v>0</v>
      </c>
      <c r="U1474" s="335">
        <f>IF(C1474=0,0,1)+IF(D1474=0,0,1)+IF(E1474=0,0,1)+IF(G1474=0,0,1)+IF(K1474=0,0,1)+IF(L1474=0,0,1)+IF(M1474=0,0,1)+IF(O1474=0,0,1)</f>
        <v>0</v>
      </c>
    </row>
    <row r="1475" spans="1:21" s="81" customFormat="1" ht="15" hidden="1">
      <c r="A1475" s="87" t="s">
        <v>1590</v>
      </c>
      <c r="B1475" s="88" t="s">
        <v>4994</v>
      </c>
      <c r="C1475" s="89">
        <v>0</v>
      </c>
      <c r="D1475" s="89">
        <v>0</v>
      </c>
      <c r="E1475" s="89">
        <f>C1475-D1475</f>
        <v>0</v>
      </c>
      <c r="F1475" s="90" t="str">
        <f>IF(AND($C1475=0,D1475=0),"0.00%",IF($C1475=0,-1,IF(D1475=0,1,($C1475-D1475)/ABS(D1475))))</f>
        <v>0.00%</v>
      </c>
      <c r="G1475" s="89">
        <v>0</v>
      </c>
      <c r="H1475" s="89">
        <f>+C1475-G1475</f>
        <v>0</v>
      </c>
      <c r="I1475" s="90" t="str">
        <f>IF(AND($C1475=0,G1475=0),"0.00%",IF($C1475=0,-1,IF(G1475=0,1,($C1475-G1475)/ABS(G1475))))</f>
        <v>0.00%</v>
      </c>
      <c r="J1475" s="91"/>
      <c r="K1475" s="89">
        <v>0</v>
      </c>
      <c r="L1475" s="89">
        <v>0</v>
      </c>
      <c r="M1475" s="89">
        <f>K1475-L1475</f>
        <v>0</v>
      </c>
      <c r="N1475" s="90" t="str">
        <f>IF(AND($K1475=0,L1475=0),"0.00%",IF($K1475=0,-1,IF(L1475=0,1,($K1475-L1475)/ABS(L1475))))</f>
        <v>0.00%</v>
      </c>
      <c r="O1475" s="89">
        <v>0</v>
      </c>
      <c r="P1475" s="89">
        <f>+K1475-O1475</f>
        <v>0</v>
      </c>
      <c r="Q1475" s="90" t="str">
        <f>IF(AND($K1475=0,O1475=0),"0.00%",IF($K1475=0,-1,IF(O1475=0,1,($K1475-O1475)/ABS(O1475))))</f>
        <v>0.00%</v>
      </c>
      <c r="R1475" s="91"/>
      <c r="S1475" s="89">
        <v>0</v>
      </c>
      <c r="T1475" s="89">
        <f>+S1475-K1475</f>
        <v>0</v>
      </c>
      <c r="U1475" s="335">
        <f>IF(C1475=0,0,1)+IF(D1475=0,0,1)+IF(E1475=0,0,1)+IF(G1475=0,0,1)+IF(K1475=0,0,1)+IF(L1475=0,0,1)+IF(M1475=0,0,1)+IF(O1475=0,0,1)</f>
        <v>0</v>
      </c>
    </row>
    <row r="1476" spans="1:21" s="81" customFormat="1" ht="15" hidden="1">
      <c r="A1476" s="87" t="s">
        <v>1591</v>
      </c>
      <c r="B1476" s="88" t="s">
        <v>4995</v>
      </c>
      <c r="C1476" s="89">
        <v>0</v>
      </c>
      <c r="D1476" s="89">
        <v>0</v>
      </c>
      <c r="E1476" s="89">
        <f>C1476-D1476</f>
        <v>0</v>
      </c>
      <c r="F1476" s="90" t="str">
        <f>IF(AND($C1476=0,D1476=0),"0.00%",IF($C1476=0,-1,IF(D1476=0,1,($C1476-D1476)/ABS(D1476))))</f>
        <v>0.00%</v>
      </c>
      <c r="G1476" s="89">
        <v>0</v>
      </c>
      <c r="H1476" s="89">
        <f>+C1476-G1476</f>
        <v>0</v>
      </c>
      <c r="I1476" s="90" t="str">
        <f>IF(AND($C1476=0,G1476=0),"0.00%",IF($C1476=0,-1,IF(G1476=0,1,($C1476-G1476)/ABS(G1476))))</f>
        <v>0.00%</v>
      </c>
      <c r="J1476" s="91"/>
      <c r="K1476" s="89">
        <v>0</v>
      </c>
      <c r="L1476" s="89">
        <v>0</v>
      </c>
      <c r="M1476" s="89">
        <f>K1476-L1476</f>
        <v>0</v>
      </c>
      <c r="N1476" s="90" t="str">
        <f>IF(AND($K1476=0,L1476=0),"0.00%",IF($K1476=0,-1,IF(L1476=0,1,($K1476-L1476)/ABS(L1476))))</f>
        <v>0.00%</v>
      </c>
      <c r="O1476" s="89">
        <v>0</v>
      </c>
      <c r="P1476" s="89">
        <f>+K1476-O1476</f>
        <v>0</v>
      </c>
      <c r="Q1476" s="90" t="str">
        <f>IF(AND($K1476=0,O1476=0),"0.00%",IF($K1476=0,-1,IF(O1476=0,1,($K1476-O1476)/ABS(O1476))))</f>
        <v>0.00%</v>
      </c>
      <c r="R1476" s="91"/>
      <c r="S1476" s="89">
        <v>0</v>
      </c>
      <c r="T1476" s="89">
        <f>+S1476-K1476</f>
        <v>0</v>
      </c>
      <c r="U1476" s="335">
        <f>IF(C1476=0,0,1)+IF(D1476=0,0,1)+IF(E1476=0,0,1)+IF(G1476=0,0,1)+IF(K1476=0,0,1)+IF(L1476=0,0,1)+IF(M1476=0,0,1)+IF(O1476=0,0,1)</f>
        <v>0</v>
      </c>
    </row>
    <row r="1477" spans="1:21" s="81" customFormat="1" ht="15" hidden="1">
      <c r="A1477" s="87" t="s">
        <v>1592</v>
      </c>
      <c r="B1477" s="88" t="s">
        <v>4996</v>
      </c>
      <c r="C1477" s="89">
        <v>0</v>
      </c>
      <c r="D1477" s="89">
        <v>0</v>
      </c>
      <c r="E1477" s="89">
        <f>C1477-D1477</f>
        <v>0</v>
      </c>
      <c r="F1477" s="90" t="str">
        <f>IF(AND($C1477=0,D1477=0),"0.00%",IF($C1477=0,-1,IF(D1477=0,1,($C1477-D1477)/ABS(D1477))))</f>
        <v>0.00%</v>
      </c>
      <c r="G1477" s="89">
        <v>0</v>
      </c>
      <c r="H1477" s="89">
        <f>+C1477-G1477</f>
        <v>0</v>
      </c>
      <c r="I1477" s="90" t="str">
        <f>IF(AND($C1477=0,G1477=0),"0.00%",IF($C1477=0,-1,IF(G1477=0,1,($C1477-G1477)/ABS(G1477))))</f>
        <v>0.00%</v>
      </c>
      <c r="J1477" s="91"/>
      <c r="K1477" s="89">
        <v>0</v>
      </c>
      <c r="L1477" s="89">
        <v>0</v>
      </c>
      <c r="M1477" s="89">
        <f>K1477-L1477</f>
        <v>0</v>
      </c>
      <c r="N1477" s="90" t="str">
        <f>IF(AND($K1477=0,L1477=0),"0.00%",IF($K1477=0,-1,IF(L1477=0,1,($K1477-L1477)/ABS(L1477))))</f>
        <v>0.00%</v>
      </c>
      <c r="O1477" s="89">
        <v>0</v>
      </c>
      <c r="P1477" s="89">
        <f>+K1477-O1477</f>
        <v>0</v>
      </c>
      <c r="Q1477" s="90" t="str">
        <f>IF(AND($K1477=0,O1477=0),"0.00%",IF($K1477=0,-1,IF(O1477=0,1,($K1477-O1477)/ABS(O1477))))</f>
        <v>0.00%</v>
      </c>
      <c r="R1477" s="91"/>
      <c r="S1477" s="89">
        <v>0</v>
      </c>
      <c r="T1477" s="89">
        <f>+S1477-K1477</f>
        <v>0</v>
      </c>
      <c r="U1477" s="335">
        <f>IF(C1477=0,0,1)+IF(D1477=0,0,1)+IF(E1477=0,0,1)+IF(G1477=0,0,1)+IF(K1477=0,0,1)+IF(L1477=0,0,1)+IF(M1477=0,0,1)+IF(O1477=0,0,1)</f>
        <v>0</v>
      </c>
    </row>
    <row r="1478" spans="1:21" s="81" customFormat="1" ht="15" hidden="1">
      <c r="A1478" s="87" t="s">
        <v>1593</v>
      </c>
      <c r="B1478" s="88" t="s">
        <v>4997</v>
      </c>
      <c r="C1478" s="89">
        <v>0</v>
      </c>
      <c r="D1478" s="89">
        <v>0</v>
      </c>
      <c r="E1478" s="89">
        <f>C1478-D1478</f>
        <v>0</v>
      </c>
      <c r="F1478" s="90" t="str">
        <f>IF(AND($C1478=0,D1478=0),"0.00%",IF($C1478=0,-1,IF(D1478=0,1,($C1478-D1478)/ABS(D1478))))</f>
        <v>0.00%</v>
      </c>
      <c r="G1478" s="89">
        <v>0</v>
      </c>
      <c r="H1478" s="89">
        <f>+C1478-G1478</f>
        <v>0</v>
      </c>
      <c r="I1478" s="90" t="str">
        <f>IF(AND($C1478=0,G1478=0),"0.00%",IF($C1478=0,-1,IF(G1478=0,1,($C1478-G1478)/ABS(G1478))))</f>
        <v>0.00%</v>
      </c>
      <c r="J1478" s="91"/>
      <c r="K1478" s="89">
        <v>0</v>
      </c>
      <c r="L1478" s="89">
        <v>0</v>
      </c>
      <c r="M1478" s="89">
        <f>K1478-L1478</f>
        <v>0</v>
      </c>
      <c r="N1478" s="90" t="str">
        <f>IF(AND($K1478=0,L1478=0),"0.00%",IF($K1478=0,-1,IF(L1478=0,1,($K1478-L1478)/ABS(L1478))))</f>
        <v>0.00%</v>
      </c>
      <c r="O1478" s="89">
        <v>0</v>
      </c>
      <c r="P1478" s="89">
        <f>+K1478-O1478</f>
        <v>0</v>
      </c>
      <c r="Q1478" s="90" t="str">
        <f>IF(AND($K1478=0,O1478=0),"0.00%",IF($K1478=0,-1,IF(O1478=0,1,($K1478-O1478)/ABS(O1478))))</f>
        <v>0.00%</v>
      </c>
      <c r="R1478" s="91"/>
      <c r="S1478" s="89">
        <v>0</v>
      </c>
      <c r="T1478" s="89">
        <f>+S1478-K1478</f>
        <v>0</v>
      </c>
      <c r="U1478" s="335">
        <f>IF(C1478=0,0,1)+IF(D1478=0,0,1)+IF(E1478=0,0,1)+IF(G1478=0,0,1)+IF(K1478=0,0,1)+IF(L1478=0,0,1)+IF(M1478=0,0,1)+IF(O1478=0,0,1)</f>
        <v>0</v>
      </c>
    </row>
    <row r="1479" spans="1:21" s="81" customFormat="1" ht="15" hidden="1">
      <c r="A1479" s="87" t="s">
        <v>1594</v>
      </c>
      <c r="B1479" s="88" t="s">
        <v>4998</v>
      </c>
      <c r="C1479" s="89">
        <v>0</v>
      </c>
      <c r="D1479" s="89">
        <v>0</v>
      </c>
      <c r="E1479" s="89">
        <f>C1479-D1479</f>
        <v>0</v>
      </c>
      <c r="F1479" s="90" t="str">
        <f>IF(AND($C1479=0,D1479=0),"0.00%",IF($C1479=0,-1,IF(D1479=0,1,($C1479-D1479)/ABS(D1479))))</f>
        <v>0.00%</v>
      </c>
      <c r="G1479" s="89">
        <v>0</v>
      </c>
      <c r="H1479" s="89">
        <f>+C1479-G1479</f>
        <v>0</v>
      </c>
      <c r="I1479" s="90" t="str">
        <f>IF(AND($C1479=0,G1479=0),"0.00%",IF($C1479=0,-1,IF(G1479=0,1,($C1479-G1479)/ABS(G1479))))</f>
        <v>0.00%</v>
      </c>
      <c r="J1479" s="91"/>
      <c r="K1479" s="89">
        <v>0</v>
      </c>
      <c r="L1479" s="89">
        <v>0</v>
      </c>
      <c r="M1479" s="89">
        <f>K1479-L1479</f>
        <v>0</v>
      </c>
      <c r="N1479" s="90" t="str">
        <f>IF(AND($K1479=0,L1479=0),"0.00%",IF($K1479=0,-1,IF(L1479=0,1,($K1479-L1479)/ABS(L1479))))</f>
        <v>0.00%</v>
      </c>
      <c r="O1479" s="89">
        <v>0</v>
      </c>
      <c r="P1479" s="89">
        <f>+K1479-O1479</f>
        <v>0</v>
      </c>
      <c r="Q1479" s="90" t="str">
        <f>IF(AND($K1479=0,O1479=0),"0.00%",IF($K1479=0,-1,IF(O1479=0,1,($K1479-O1479)/ABS(O1479))))</f>
        <v>0.00%</v>
      </c>
      <c r="R1479" s="91"/>
      <c r="S1479" s="89">
        <v>0</v>
      </c>
      <c r="T1479" s="89">
        <f>+S1479-K1479</f>
        <v>0</v>
      </c>
      <c r="U1479" s="335">
        <f>IF(C1479=0,0,1)+IF(D1479=0,0,1)+IF(E1479=0,0,1)+IF(G1479=0,0,1)+IF(K1479=0,0,1)+IF(L1479=0,0,1)+IF(M1479=0,0,1)+IF(O1479=0,0,1)</f>
        <v>0</v>
      </c>
    </row>
    <row r="1480" spans="1:21" s="81" customFormat="1" ht="15" hidden="1">
      <c r="A1480" s="87" t="s">
        <v>1595</v>
      </c>
      <c r="B1480" s="88" t="s">
        <v>4999</v>
      </c>
      <c r="C1480" s="89">
        <v>0</v>
      </c>
      <c r="D1480" s="89">
        <v>0</v>
      </c>
      <c r="E1480" s="89">
        <f>C1480-D1480</f>
        <v>0</v>
      </c>
      <c r="F1480" s="90" t="str">
        <f>IF(AND($C1480=0,D1480=0),"0.00%",IF($C1480=0,-1,IF(D1480=0,1,($C1480-D1480)/ABS(D1480))))</f>
        <v>0.00%</v>
      </c>
      <c r="G1480" s="89">
        <v>0</v>
      </c>
      <c r="H1480" s="89">
        <f>+C1480-G1480</f>
        <v>0</v>
      </c>
      <c r="I1480" s="90" t="str">
        <f>IF(AND($C1480=0,G1480=0),"0.00%",IF($C1480=0,-1,IF(G1480=0,1,($C1480-G1480)/ABS(G1480))))</f>
        <v>0.00%</v>
      </c>
      <c r="J1480" s="91"/>
      <c r="K1480" s="89">
        <v>0</v>
      </c>
      <c r="L1480" s="89">
        <v>0</v>
      </c>
      <c r="M1480" s="89">
        <f>K1480-L1480</f>
        <v>0</v>
      </c>
      <c r="N1480" s="90" t="str">
        <f>IF(AND($K1480=0,L1480=0),"0.00%",IF($K1480=0,-1,IF(L1480=0,1,($K1480-L1480)/ABS(L1480))))</f>
        <v>0.00%</v>
      </c>
      <c r="O1480" s="89">
        <v>0</v>
      </c>
      <c r="P1480" s="89">
        <f>+K1480-O1480</f>
        <v>0</v>
      </c>
      <c r="Q1480" s="90" t="str">
        <f>IF(AND($K1480=0,O1480=0),"0.00%",IF($K1480=0,-1,IF(O1480=0,1,($K1480-O1480)/ABS(O1480))))</f>
        <v>0.00%</v>
      </c>
      <c r="R1480" s="91"/>
      <c r="S1480" s="89">
        <v>0</v>
      </c>
      <c r="T1480" s="89">
        <f>+S1480-K1480</f>
        <v>0</v>
      </c>
      <c r="U1480" s="335">
        <f>IF(C1480=0,0,1)+IF(D1480=0,0,1)+IF(E1480=0,0,1)+IF(G1480=0,0,1)+IF(K1480=0,0,1)+IF(L1480=0,0,1)+IF(M1480=0,0,1)+IF(O1480=0,0,1)</f>
        <v>0</v>
      </c>
    </row>
    <row r="1481" spans="1:21" s="81" customFormat="1" ht="15" hidden="1">
      <c r="A1481" s="87" t="s">
        <v>1596</v>
      </c>
      <c r="B1481" s="88" t="s">
        <v>5000</v>
      </c>
      <c r="C1481" s="89">
        <v>0</v>
      </c>
      <c r="D1481" s="89">
        <v>0</v>
      </c>
      <c r="E1481" s="89">
        <f>C1481-D1481</f>
        <v>0</v>
      </c>
      <c r="F1481" s="90" t="str">
        <f>IF(AND($C1481=0,D1481=0),"0.00%",IF($C1481=0,-1,IF(D1481=0,1,($C1481-D1481)/ABS(D1481))))</f>
        <v>0.00%</v>
      </c>
      <c r="G1481" s="89">
        <v>0</v>
      </c>
      <c r="H1481" s="89">
        <f>+C1481-G1481</f>
        <v>0</v>
      </c>
      <c r="I1481" s="90" t="str">
        <f>IF(AND($C1481=0,G1481=0),"0.00%",IF($C1481=0,-1,IF(G1481=0,1,($C1481-G1481)/ABS(G1481))))</f>
        <v>0.00%</v>
      </c>
      <c r="J1481" s="91"/>
      <c r="K1481" s="89">
        <v>0</v>
      </c>
      <c r="L1481" s="89">
        <v>0</v>
      </c>
      <c r="M1481" s="89">
        <f>K1481-L1481</f>
        <v>0</v>
      </c>
      <c r="N1481" s="90" t="str">
        <f>IF(AND($K1481=0,L1481=0),"0.00%",IF($K1481=0,-1,IF(L1481=0,1,($K1481-L1481)/ABS(L1481))))</f>
        <v>0.00%</v>
      </c>
      <c r="O1481" s="89">
        <v>0</v>
      </c>
      <c r="P1481" s="89">
        <f>+K1481-O1481</f>
        <v>0</v>
      </c>
      <c r="Q1481" s="90" t="str">
        <f>IF(AND($K1481=0,O1481=0),"0.00%",IF($K1481=0,-1,IF(O1481=0,1,($K1481-O1481)/ABS(O1481))))</f>
        <v>0.00%</v>
      </c>
      <c r="R1481" s="91"/>
      <c r="S1481" s="89">
        <v>0</v>
      </c>
      <c r="T1481" s="89">
        <f>+S1481-K1481</f>
        <v>0</v>
      </c>
      <c r="U1481" s="335">
        <f>IF(C1481=0,0,1)+IF(D1481=0,0,1)+IF(E1481=0,0,1)+IF(G1481=0,0,1)+IF(K1481=0,0,1)+IF(L1481=0,0,1)+IF(M1481=0,0,1)+IF(O1481=0,0,1)</f>
        <v>0</v>
      </c>
    </row>
    <row r="1482" spans="1:21" s="81" customFormat="1" ht="15" hidden="1">
      <c r="A1482" s="87" t="s">
        <v>1597</v>
      </c>
      <c r="B1482" s="88" t="s">
        <v>5001</v>
      </c>
      <c r="C1482" s="89">
        <v>0</v>
      </c>
      <c r="D1482" s="89">
        <v>0</v>
      </c>
      <c r="E1482" s="89">
        <f>C1482-D1482</f>
        <v>0</v>
      </c>
      <c r="F1482" s="90" t="str">
        <f>IF(AND($C1482=0,D1482=0),"0.00%",IF($C1482=0,-1,IF(D1482=0,1,($C1482-D1482)/ABS(D1482))))</f>
        <v>0.00%</v>
      </c>
      <c r="G1482" s="89">
        <v>0</v>
      </c>
      <c r="H1482" s="89">
        <f>+C1482-G1482</f>
        <v>0</v>
      </c>
      <c r="I1482" s="90" t="str">
        <f>IF(AND($C1482=0,G1482=0),"0.00%",IF($C1482=0,-1,IF(G1482=0,1,($C1482-G1482)/ABS(G1482))))</f>
        <v>0.00%</v>
      </c>
      <c r="J1482" s="91"/>
      <c r="K1482" s="89">
        <v>0</v>
      </c>
      <c r="L1482" s="89">
        <v>0</v>
      </c>
      <c r="M1482" s="89">
        <f>K1482-L1482</f>
        <v>0</v>
      </c>
      <c r="N1482" s="90" t="str">
        <f>IF(AND($K1482=0,L1482=0),"0.00%",IF($K1482=0,-1,IF(L1482=0,1,($K1482-L1482)/ABS(L1482))))</f>
        <v>0.00%</v>
      </c>
      <c r="O1482" s="89">
        <v>0</v>
      </c>
      <c r="P1482" s="89">
        <f>+K1482-O1482</f>
        <v>0</v>
      </c>
      <c r="Q1482" s="90" t="str">
        <f>IF(AND($K1482=0,O1482=0),"0.00%",IF($K1482=0,-1,IF(O1482=0,1,($K1482-O1482)/ABS(O1482))))</f>
        <v>0.00%</v>
      </c>
      <c r="R1482" s="91"/>
      <c r="S1482" s="89">
        <v>0</v>
      </c>
      <c r="T1482" s="89">
        <f>+S1482-K1482</f>
        <v>0</v>
      </c>
      <c r="U1482" s="335">
        <f>IF(C1482=0,0,1)+IF(D1482=0,0,1)+IF(E1482=0,0,1)+IF(G1482=0,0,1)+IF(K1482=0,0,1)+IF(L1482=0,0,1)+IF(M1482=0,0,1)+IF(O1482=0,0,1)</f>
        <v>0</v>
      </c>
    </row>
    <row r="1483" spans="1:21" s="81" customFormat="1" ht="15" hidden="1">
      <c r="A1483" s="87" t="s">
        <v>1598</v>
      </c>
      <c r="B1483" s="88" t="s">
        <v>5002</v>
      </c>
      <c r="C1483" s="89">
        <v>0</v>
      </c>
      <c r="D1483" s="89">
        <v>0</v>
      </c>
      <c r="E1483" s="89">
        <f>C1483-D1483</f>
        <v>0</v>
      </c>
      <c r="F1483" s="90" t="str">
        <f>IF(AND($C1483=0,D1483=0),"0.00%",IF($C1483=0,-1,IF(D1483=0,1,($C1483-D1483)/ABS(D1483))))</f>
        <v>0.00%</v>
      </c>
      <c r="G1483" s="89">
        <v>0</v>
      </c>
      <c r="H1483" s="89">
        <f>+C1483-G1483</f>
        <v>0</v>
      </c>
      <c r="I1483" s="90" t="str">
        <f>IF(AND($C1483=0,G1483=0),"0.00%",IF($C1483=0,-1,IF(G1483=0,1,($C1483-G1483)/ABS(G1483))))</f>
        <v>0.00%</v>
      </c>
      <c r="J1483" s="91"/>
      <c r="K1483" s="89">
        <v>0</v>
      </c>
      <c r="L1483" s="89">
        <v>0</v>
      </c>
      <c r="M1483" s="89">
        <f>K1483-L1483</f>
        <v>0</v>
      </c>
      <c r="N1483" s="90" t="str">
        <f>IF(AND($K1483=0,L1483=0),"0.00%",IF($K1483=0,-1,IF(L1483=0,1,($K1483-L1483)/ABS(L1483))))</f>
        <v>0.00%</v>
      </c>
      <c r="O1483" s="89">
        <v>0</v>
      </c>
      <c r="P1483" s="89">
        <f>+K1483-O1483</f>
        <v>0</v>
      </c>
      <c r="Q1483" s="90" t="str">
        <f>IF(AND($K1483=0,O1483=0),"0.00%",IF($K1483=0,-1,IF(O1483=0,1,($K1483-O1483)/ABS(O1483))))</f>
        <v>0.00%</v>
      </c>
      <c r="R1483" s="91"/>
      <c r="S1483" s="89">
        <v>0</v>
      </c>
      <c r="T1483" s="89">
        <f>+S1483-K1483</f>
        <v>0</v>
      </c>
      <c r="U1483" s="335">
        <f>IF(C1483=0,0,1)+IF(D1483=0,0,1)+IF(E1483=0,0,1)+IF(G1483=0,0,1)+IF(K1483=0,0,1)+IF(L1483=0,0,1)+IF(M1483=0,0,1)+IF(O1483=0,0,1)</f>
        <v>0</v>
      </c>
    </row>
    <row r="1484" spans="1:21" s="81" customFormat="1" ht="15" hidden="1">
      <c r="A1484" s="87" t="s">
        <v>1599</v>
      </c>
      <c r="B1484" s="88" t="s">
        <v>5003</v>
      </c>
      <c r="C1484" s="89">
        <v>0</v>
      </c>
      <c r="D1484" s="89">
        <v>0</v>
      </c>
      <c r="E1484" s="89">
        <f>C1484-D1484</f>
        <v>0</v>
      </c>
      <c r="F1484" s="90" t="str">
        <f>IF(AND($C1484=0,D1484=0),"0.00%",IF($C1484=0,-1,IF(D1484=0,1,($C1484-D1484)/ABS(D1484))))</f>
        <v>0.00%</v>
      </c>
      <c r="G1484" s="89">
        <v>0</v>
      </c>
      <c r="H1484" s="89">
        <f>+C1484-G1484</f>
        <v>0</v>
      </c>
      <c r="I1484" s="90" t="str">
        <f>IF(AND($C1484=0,G1484=0),"0.00%",IF($C1484=0,-1,IF(G1484=0,1,($C1484-G1484)/ABS(G1484))))</f>
        <v>0.00%</v>
      </c>
      <c r="J1484" s="91"/>
      <c r="K1484" s="89">
        <v>0</v>
      </c>
      <c r="L1484" s="89">
        <v>0</v>
      </c>
      <c r="M1484" s="89">
        <f>K1484-L1484</f>
        <v>0</v>
      </c>
      <c r="N1484" s="90" t="str">
        <f>IF(AND($K1484=0,L1484=0),"0.00%",IF($K1484=0,-1,IF(L1484=0,1,($K1484-L1484)/ABS(L1484))))</f>
        <v>0.00%</v>
      </c>
      <c r="O1484" s="89">
        <v>0</v>
      </c>
      <c r="P1484" s="89">
        <f>+K1484-O1484</f>
        <v>0</v>
      </c>
      <c r="Q1484" s="90" t="str">
        <f>IF(AND($K1484=0,O1484=0),"0.00%",IF($K1484=0,-1,IF(O1484=0,1,($K1484-O1484)/ABS(O1484))))</f>
        <v>0.00%</v>
      </c>
      <c r="R1484" s="91"/>
      <c r="S1484" s="89">
        <v>0</v>
      </c>
      <c r="T1484" s="89">
        <f>+S1484-K1484</f>
        <v>0</v>
      </c>
      <c r="U1484" s="335">
        <f>IF(C1484=0,0,1)+IF(D1484=0,0,1)+IF(E1484=0,0,1)+IF(G1484=0,0,1)+IF(K1484=0,0,1)+IF(L1484=0,0,1)+IF(M1484=0,0,1)+IF(O1484=0,0,1)</f>
        <v>0</v>
      </c>
    </row>
    <row r="1485" spans="1:21" s="81" customFormat="1" ht="15" hidden="1">
      <c r="A1485" s="87" t="s">
        <v>1600</v>
      </c>
      <c r="B1485" s="88" t="s">
        <v>5004</v>
      </c>
      <c r="C1485" s="89">
        <v>0</v>
      </c>
      <c r="D1485" s="89">
        <v>0</v>
      </c>
      <c r="E1485" s="89">
        <f>C1485-D1485</f>
        <v>0</v>
      </c>
      <c r="F1485" s="90" t="str">
        <f>IF(AND($C1485=0,D1485=0),"0.00%",IF($C1485=0,-1,IF(D1485=0,1,($C1485-D1485)/ABS(D1485))))</f>
        <v>0.00%</v>
      </c>
      <c r="G1485" s="89">
        <v>0</v>
      </c>
      <c r="H1485" s="89">
        <f>+C1485-G1485</f>
        <v>0</v>
      </c>
      <c r="I1485" s="90" t="str">
        <f>IF(AND($C1485=0,G1485=0),"0.00%",IF($C1485=0,-1,IF(G1485=0,1,($C1485-G1485)/ABS(G1485))))</f>
        <v>0.00%</v>
      </c>
      <c r="J1485" s="91"/>
      <c r="K1485" s="89">
        <v>0</v>
      </c>
      <c r="L1485" s="89">
        <v>0</v>
      </c>
      <c r="M1485" s="89">
        <f>K1485-L1485</f>
        <v>0</v>
      </c>
      <c r="N1485" s="90" t="str">
        <f>IF(AND($K1485=0,L1485=0),"0.00%",IF($K1485=0,-1,IF(L1485=0,1,($K1485-L1485)/ABS(L1485))))</f>
        <v>0.00%</v>
      </c>
      <c r="O1485" s="89">
        <v>0</v>
      </c>
      <c r="P1485" s="89">
        <f>+K1485-O1485</f>
        <v>0</v>
      </c>
      <c r="Q1485" s="90" t="str">
        <f>IF(AND($K1485=0,O1485=0),"0.00%",IF($K1485=0,-1,IF(O1485=0,1,($K1485-O1485)/ABS(O1485))))</f>
        <v>0.00%</v>
      </c>
      <c r="R1485" s="91"/>
      <c r="S1485" s="89">
        <v>0</v>
      </c>
      <c r="T1485" s="89">
        <f>+S1485-K1485</f>
        <v>0</v>
      </c>
      <c r="U1485" s="335">
        <f>IF(C1485=0,0,1)+IF(D1485=0,0,1)+IF(E1485=0,0,1)+IF(G1485=0,0,1)+IF(K1485=0,0,1)+IF(L1485=0,0,1)+IF(M1485=0,0,1)+IF(O1485=0,0,1)</f>
        <v>0</v>
      </c>
    </row>
    <row r="1486" spans="1:21" s="81" customFormat="1" ht="15" hidden="1">
      <c r="A1486" s="87" t="s">
        <v>1601</v>
      </c>
      <c r="B1486" s="88" t="s">
        <v>5005</v>
      </c>
      <c r="C1486" s="89">
        <v>0</v>
      </c>
      <c r="D1486" s="89">
        <v>0</v>
      </c>
      <c r="E1486" s="89">
        <f>C1486-D1486</f>
        <v>0</v>
      </c>
      <c r="F1486" s="90" t="str">
        <f>IF(AND($C1486=0,D1486=0),"0.00%",IF($C1486=0,-1,IF(D1486=0,1,($C1486-D1486)/ABS(D1486))))</f>
        <v>0.00%</v>
      </c>
      <c r="G1486" s="89">
        <v>0</v>
      </c>
      <c r="H1486" s="89">
        <f>+C1486-G1486</f>
        <v>0</v>
      </c>
      <c r="I1486" s="90" t="str">
        <f>IF(AND($C1486=0,G1486=0),"0.00%",IF($C1486=0,-1,IF(G1486=0,1,($C1486-G1486)/ABS(G1486))))</f>
        <v>0.00%</v>
      </c>
      <c r="J1486" s="91"/>
      <c r="K1486" s="89">
        <v>0</v>
      </c>
      <c r="L1486" s="89">
        <v>0</v>
      </c>
      <c r="M1486" s="89">
        <f>K1486-L1486</f>
        <v>0</v>
      </c>
      <c r="N1486" s="90" t="str">
        <f>IF(AND($K1486=0,L1486=0),"0.00%",IF($K1486=0,-1,IF(L1486=0,1,($K1486-L1486)/ABS(L1486))))</f>
        <v>0.00%</v>
      </c>
      <c r="O1486" s="89">
        <v>0</v>
      </c>
      <c r="P1486" s="89">
        <f>+K1486-O1486</f>
        <v>0</v>
      </c>
      <c r="Q1486" s="90" t="str">
        <f>IF(AND($K1486=0,O1486=0),"0.00%",IF($K1486=0,-1,IF(O1486=0,1,($K1486-O1486)/ABS(O1486))))</f>
        <v>0.00%</v>
      </c>
      <c r="R1486" s="91"/>
      <c r="S1486" s="89">
        <v>0</v>
      </c>
      <c r="T1486" s="89">
        <f>+S1486-K1486</f>
        <v>0</v>
      </c>
      <c r="U1486" s="335">
        <f>IF(C1486=0,0,1)+IF(D1486=0,0,1)+IF(E1486=0,0,1)+IF(G1486=0,0,1)+IF(K1486=0,0,1)+IF(L1486=0,0,1)+IF(M1486=0,0,1)+IF(O1486=0,0,1)</f>
        <v>0</v>
      </c>
    </row>
    <row r="1487" spans="1:21" s="81" customFormat="1" ht="15" hidden="1">
      <c r="A1487" s="87" t="s">
        <v>1602</v>
      </c>
      <c r="B1487" s="88" t="s">
        <v>5006</v>
      </c>
      <c r="C1487" s="89">
        <v>0</v>
      </c>
      <c r="D1487" s="89">
        <v>0</v>
      </c>
      <c r="E1487" s="89">
        <f>C1487-D1487</f>
        <v>0</v>
      </c>
      <c r="F1487" s="90" t="str">
        <f>IF(AND($C1487=0,D1487=0),"0.00%",IF($C1487=0,-1,IF(D1487=0,1,($C1487-D1487)/ABS(D1487))))</f>
        <v>0.00%</v>
      </c>
      <c r="G1487" s="89">
        <v>0</v>
      </c>
      <c r="H1487" s="89">
        <f>+C1487-G1487</f>
        <v>0</v>
      </c>
      <c r="I1487" s="90" t="str">
        <f>IF(AND($C1487=0,G1487=0),"0.00%",IF($C1487=0,-1,IF(G1487=0,1,($C1487-G1487)/ABS(G1487))))</f>
        <v>0.00%</v>
      </c>
      <c r="J1487" s="91"/>
      <c r="K1487" s="89">
        <v>0</v>
      </c>
      <c r="L1487" s="89">
        <v>0</v>
      </c>
      <c r="M1487" s="89">
        <f>K1487-L1487</f>
        <v>0</v>
      </c>
      <c r="N1487" s="90" t="str">
        <f>IF(AND($K1487=0,L1487=0),"0.00%",IF($K1487=0,-1,IF(L1487=0,1,($K1487-L1487)/ABS(L1487))))</f>
        <v>0.00%</v>
      </c>
      <c r="O1487" s="89">
        <v>0</v>
      </c>
      <c r="P1487" s="89">
        <f>+K1487-O1487</f>
        <v>0</v>
      </c>
      <c r="Q1487" s="90" t="str">
        <f>IF(AND($K1487=0,O1487=0),"0.00%",IF($K1487=0,-1,IF(O1487=0,1,($K1487-O1487)/ABS(O1487))))</f>
        <v>0.00%</v>
      </c>
      <c r="R1487" s="91"/>
      <c r="S1487" s="89">
        <v>0</v>
      </c>
      <c r="T1487" s="89">
        <f>+S1487-K1487</f>
        <v>0</v>
      </c>
      <c r="U1487" s="335">
        <f>IF(C1487=0,0,1)+IF(D1487=0,0,1)+IF(E1487=0,0,1)+IF(G1487=0,0,1)+IF(K1487=0,0,1)+IF(L1487=0,0,1)+IF(M1487=0,0,1)+IF(O1487=0,0,1)</f>
        <v>0</v>
      </c>
    </row>
    <row r="1488" spans="1:21" s="81" customFormat="1" ht="15" hidden="1">
      <c r="A1488" s="87" t="s">
        <v>1603</v>
      </c>
      <c r="B1488" s="88" t="s">
        <v>5007</v>
      </c>
      <c r="C1488" s="89">
        <v>0</v>
      </c>
      <c r="D1488" s="89">
        <v>0</v>
      </c>
      <c r="E1488" s="89">
        <f>C1488-D1488</f>
        <v>0</v>
      </c>
      <c r="F1488" s="90" t="str">
        <f>IF(AND($C1488=0,D1488=0),"0.00%",IF($C1488=0,-1,IF(D1488=0,1,($C1488-D1488)/ABS(D1488))))</f>
        <v>0.00%</v>
      </c>
      <c r="G1488" s="89">
        <v>0</v>
      </c>
      <c r="H1488" s="89">
        <f>+C1488-G1488</f>
        <v>0</v>
      </c>
      <c r="I1488" s="90" t="str">
        <f>IF(AND($C1488=0,G1488=0),"0.00%",IF($C1488=0,-1,IF(G1488=0,1,($C1488-G1488)/ABS(G1488))))</f>
        <v>0.00%</v>
      </c>
      <c r="J1488" s="91"/>
      <c r="K1488" s="89">
        <v>0</v>
      </c>
      <c r="L1488" s="89">
        <v>0</v>
      </c>
      <c r="M1488" s="89">
        <f>K1488-L1488</f>
        <v>0</v>
      </c>
      <c r="N1488" s="90" t="str">
        <f>IF(AND($K1488=0,L1488=0),"0.00%",IF($K1488=0,-1,IF(L1488=0,1,($K1488-L1488)/ABS(L1488))))</f>
        <v>0.00%</v>
      </c>
      <c r="O1488" s="89">
        <v>0</v>
      </c>
      <c r="P1488" s="89">
        <f>+K1488-O1488</f>
        <v>0</v>
      </c>
      <c r="Q1488" s="90" t="str">
        <f>IF(AND($K1488=0,O1488=0),"0.00%",IF($K1488=0,-1,IF(O1488=0,1,($K1488-O1488)/ABS(O1488))))</f>
        <v>0.00%</v>
      </c>
      <c r="R1488" s="91"/>
      <c r="S1488" s="89">
        <v>0</v>
      </c>
      <c r="T1488" s="89">
        <f>+S1488-K1488</f>
        <v>0</v>
      </c>
      <c r="U1488" s="335">
        <f>IF(C1488=0,0,1)+IF(D1488=0,0,1)+IF(E1488=0,0,1)+IF(G1488=0,0,1)+IF(K1488=0,0,1)+IF(L1488=0,0,1)+IF(M1488=0,0,1)+IF(O1488=0,0,1)</f>
        <v>0</v>
      </c>
    </row>
    <row r="1489" spans="1:21" s="81" customFormat="1" ht="15" hidden="1">
      <c r="A1489" s="87" t="s">
        <v>1604</v>
      </c>
      <c r="B1489" s="88" t="s">
        <v>5008</v>
      </c>
      <c r="C1489" s="89">
        <v>0</v>
      </c>
      <c r="D1489" s="89">
        <v>0</v>
      </c>
      <c r="E1489" s="89">
        <f>C1489-D1489</f>
        <v>0</v>
      </c>
      <c r="F1489" s="90" t="str">
        <f>IF(AND($C1489=0,D1489=0),"0.00%",IF($C1489=0,-1,IF(D1489=0,1,($C1489-D1489)/ABS(D1489))))</f>
        <v>0.00%</v>
      </c>
      <c r="G1489" s="89">
        <v>0</v>
      </c>
      <c r="H1489" s="89">
        <f>+C1489-G1489</f>
        <v>0</v>
      </c>
      <c r="I1489" s="90" t="str">
        <f>IF(AND($C1489=0,G1489=0),"0.00%",IF($C1489=0,-1,IF(G1489=0,1,($C1489-G1489)/ABS(G1489))))</f>
        <v>0.00%</v>
      </c>
      <c r="J1489" s="91"/>
      <c r="K1489" s="89">
        <v>0</v>
      </c>
      <c r="L1489" s="89">
        <v>0</v>
      </c>
      <c r="M1489" s="89">
        <f>K1489-L1489</f>
        <v>0</v>
      </c>
      <c r="N1489" s="90" t="str">
        <f>IF(AND($K1489=0,L1489=0),"0.00%",IF($K1489=0,-1,IF(L1489=0,1,($K1489-L1489)/ABS(L1489))))</f>
        <v>0.00%</v>
      </c>
      <c r="O1489" s="89">
        <v>0</v>
      </c>
      <c r="P1489" s="89">
        <f>+K1489-O1489</f>
        <v>0</v>
      </c>
      <c r="Q1489" s="90" t="str">
        <f>IF(AND($K1489=0,O1489=0),"0.00%",IF($K1489=0,-1,IF(O1489=0,1,($K1489-O1489)/ABS(O1489))))</f>
        <v>0.00%</v>
      </c>
      <c r="R1489" s="91"/>
      <c r="S1489" s="89">
        <v>0</v>
      </c>
      <c r="T1489" s="89">
        <f>+S1489-K1489</f>
        <v>0</v>
      </c>
      <c r="U1489" s="335">
        <f>IF(C1489=0,0,1)+IF(D1489=0,0,1)+IF(E1489=0,0,1)+IF(G1489=0,0,1)+IF(K1489=0,0,1)+IF(L1489=0,0,1)+IF(M1489=0,0,1)+IF(O1489=0,0,1)</f>
        <v>0</v>
      </c>
    </row>
    <row r="1490" spans="1:21" s="81" customFormat="1" ht="15" hidden="1">
      <c r="A1490" s="87" t="s">
        <v>1605</v>
      </c>
      <c r="B1490" s="88" t="s">
        <v>5009</v>
      </c>
      <c r="C1490" s="89">
        <v>0</v>
      </c>
      <c r="D1490" s="89">
        <v>0</v>
      </c>
      <c r="E1490" s="89">
        <f>C1490-D1490</f>
        <v>0</v>
      </c>
      <c r="F1490" s="90" t="str">
        <f>IF(AND($C1490=0,D1490=0),"0.00%",IF($C1490=0,-1,IF(D1490=0,1,($C1490-D1490)/ABS(D1490))))</f>
        <v>0.00%</v>
      </c>
      <c r="G1490" s="89">
        <v>0</v>
      </c>
      <c r="H1490" s="89">
        <f>+C1490-G1490</f>
        <v>0</v>
      </c>
      <c r="I1490" s="90" t="str">
        <f>IF(AND($C1490=0,G1490=0),"0.00%",IF($C1490=0,-1,IF(G1490=0,1,($C1490-G1490)/ABS(G1490))))</f>
        <v>0.00%</v>
      </c>
      <c r="J1490" s="91"/>
      <c r="K1490" s="89">
        <v>0</v>
      </c>
      <c r="L1490" s="89">
        <v>0</v>
      </c>
      <c r="M1490" s="89">
        <f>K1490-L1490</f>
        <v>0</v>
      </c>
      <c r="N1490" s="90" t="str">
        <f>IF(AND($K1490=0,L1490=0),"0.00%",IF($K1490=0,-1,IF(L1490=0,1,($K1490-L1490)/ABS(L1490))))</f>
        <v>0.00%</v>
      </c>
      <c r="O1490" s="89">
        <v>0</v>
      </c>
      <c r="P1490" s="89">
        <f>+K1490-O1490</f>
        <v>0</v>
      </c>
      <c r="Q1490" s="90" t="str">
        <f>IF(AND($K1490=0,O1490=0),"0.00%",IF($K1490=0,-1,IF(O1490=0,1,($K1490-O1490)/ABS(O1490))))</f>
        <v>0.00%</v>
      </c>
      <c r="R1490" s="91"/>
      <c r="S1490" s="89">
        <v>0</v>
      </c>
      <c r="T1490" s="89">
        <f>+S1490-K1490</f>
        <v>0</v>
      </c>
      <c r="U1490" s="335">
        <f>IF(C1490=0,0,1)+IF(D1490=0,0,1)+IF(E1490=0,0,1)+IF(G1490=0,0,1)+IF(K1490=0,0,1)+IF(L1490=0,0,1)+IF(M1490=0,0,1)+IF(O1490=0,0,1)</f>
        <v>0</v>
      </c>
    </row>
    <row r="1491" spans="1:21" s="81" customFormat="1" ht="15" hidden="1">
      <c r="A1491" s="87" t="s">
        <v>1606</v>
      </c>
      <c r="B1491" s="88" t="s">
        <v>5010</v>
      </c>
      <c r="C1491" s="89">
        <v>0</v>
      </c>
      <c r="D1491" s="89">
        <v>0</v>
      </c>
      <c r="E1491" s="89">
        <f>C1491-D1491</f>
        <v>0</v>
      </c>
      <c r="F1491" s="90" t="str">
        <f>IF(AND($C1491=0,D1491=0),"0.00%",IF($C1491=0,-1,IF(D1491=0,1,($C1491-D1491)/ABS(D1491))))</f>
        <v>0.00%</v>
      </c>
      <c r="G1491" s="89">
        <v>0</v>
      </c>
      <c r="H1491" s="89">
        <f>+C1491-G1491</f>
        <v>0</v>
      </c>
      <c r="I1491" s="90" t="str">
        <f>IF(AND($C1491=0,G1491=0),"0.00%",IF($C1491=0,-1,IF(G1491=0,1,($C1491-G1491)/ABS(G1491))))</f>
        <v>0.00%</v>
      </c>
      <c r="J1491" s="91"/>
      <c r="K1491" s="89">
        <v>0</v>
      </c>
      <c r="L1491" s="89">
        <v>0</v>
      </c>
      <c r="M1491" s="89">
        <f>K1491-L1491</f>
        <v>0</v>
      </c>
      <c r="N1491" s="90" t="str">
        <f>IF(AND($K1491=0,L1491=0),"0.00%",IF($K1491=0,-1,IF(L1491=0,1,($K1491-L1491)/ABS(L1491))))</f>
        <v>0.00%</v>
      </c>
      <c r="O1491" s="89">
        <v>0</v>
      </c>
      <c r="P1491" s="89">
        <f>+K1491-O1491</f>
        <v>0</v>
      </c>
      <c r="Q1491" s="90" t="str">
        <f>IF(AND($K1491=0,O1491=0),"0.00%",IF($K1491=0,-1,IF(O1491=0,1,($K1491-O1491)/ABS(O1491))))</f>
        <v>0.00%</v>
      </c>
      <c r="R1491" s="91"/>
      <c r="S1491" s="89">
        <v>0</v>
      </c>
      <c r="T1491" s="89">
        <f>+S1491-K1491</f>
        <v>0</v>
      </c>
      <c r="U1491" s="335">
        <f>IF(C1491=0,0,1)+IF(D1491=0,0,1)+IF(E1491=0,0,1)+IF(G1491=0,0,1)+IF(K1491=0,0,1)+IF(L1491=0,0,1)+IF(M1491=0,0,1)+IF(O1491=0,0,1)</f>
        <v>0</v>
      </c>
    </row>
    <row r="1492" spans="1:21" s="81" customFormat="1" ht="15" hidden="1">
      <c r="A1492" s="87" t="s">
        <v>1607</v>
      </c>
      <c r="B1492" s="88" t="s">
        <v>5011</v>
      </c>
      <c r="C1492" s="89">
        <v>0</v>
      </c>
      <c r="D1492" s="89">
        <v>0</v>
      </c>
      <c r="E1492" s="89">
        <f>C1492-D1492</f>
        <v>0</v>
      </c>
      <c r="F1492" s="90" t="str">
        <f>IF(AND($C1492=0,D1492=0),"0.00%",IF($C1492=0,-1,IF(D1492=0,1,($C1492-D1492)/ABS(D1492))))</f>
        <v>0.00%</v>
      </c>
      <c r="G1492" s="89">
        <v>0</v>
      </c>
      <c r="H1492" s="89">
        <f>+C1492-G1492</f>
        <v>0</v>
      </c>
      <c r="I1492" s="90" t="str">
        <f>IF(AND($C1492=0,G1492=0),"0.00%",IF($C1492=0,-1,IF(G1492=0,1,($C1492-G1492)/ABS(G1492))))</f>
        <v>0.00%</v>
      </c>
      <c r="J1492" s="91"/>
      <c r="K1492" s="89">
        <v>0</v>
      </c>
      <c r="L1492" s="89">
        <v>0</v>
      </c>
      <c r="M1492" s="89">
        <f>K1492-L1492</f>
        <v>0</v>
      </c>
      <c r="N1492" s="90" t="str">
        <f>IF(AND($K1492=0,L1492=0),"0.00%",IF($K1492=0,-1,IF(L1492=0,1,($K1492-L1492)/ABS(L1492))))</f>
        <v>0.00%</v>
      </c>
      <c r="O1492" s="89">
        <v>0</v>
      </c>
      <c r="P1492" s="89">
        <f>+K1492-O1492</f>
        <v>0</v>
      </c>
      <c r="Q1492" s="90" t="str">
        <f>IF(AND($K1492=0,O1492=0),"0.00%",IF($K1492=0,-1,IF(O1492=0,1,($K1492-O1492)/ABS(O1492))))</f>
        <v>0.00%</v>
      </c>
      <c r="R1492" s="91"/>
      <c r="S1492" s="89">
        <v>0</v>
      </c>
      <c r="T1492" s="89">
        <f>+S1492-K1492</f>
        <v>0</v>
      </c>
      <c r="U1492" s="335">
        <f>IF(C1492=0,0,1)+IF(D1492=0,0,1)+IF(E1492=0,0,1)+IF(G1492=0,0,1)+IF(K1492=0,0,1)+IF(L1492=0,0,1)+IF(M1492=0,0,1)+IF(O1492=0,0,1)</f>
        <v>0</v>
      </c>
    </row>
    <row r="1493" spans="1:21" s="81" customFormat="1" ht="15" hidden="1">
      <c r="A1493" s="87" t="s">
        <v>1608</v>
      </c>
      <c r="B1493" s="88" t="s">
        <v>5012</v>
      </c>
      <c r="C1493" s="89">
        <v>0</v>
      </c>
      <c r="D1493" s="89">
        <v>0</v>
      </c>
      <c r="E1493" s="89">
        <f>C1493-D1493</f>
        <v>0</v>
      </c>
      <c r="F1493" s="90" t="str">
        <f>IF(AND($C1493=0,D1493=0),"0.00%",IF($C1493=0,-1,IF(D1493=0,1,($C1493-D1493)/ABS(D1493))))</f>
        <v>0.00%</v>
      </c>
      <c r="G1493" s="89">
        <v>0</v>
      </c>
      <c r="H1493" s="89">
        <f>+C1493-G1493</f>
        <v>0</v>
      </c>
      <c r="I1493" s="90" t="str">
        <f>IF(AND($C1493=0,G1493=0),"0.00%",IF($C1493=0,-1,IF(G1493=0,1,($C1493-G1493)/ABS(G1493))))</f>
        <v>0.00%</v>
      </c>
      <c r="J1493" s="91"/>
      <c r="K1493" s="89">
        <v>0</v>
      </c>
      <c r="L1493" s="89">
        <v>0</v>
      </c>
      <c r="M1493" s="89">
        <f>K1493-L1493</f>
        <v>0</v>
      </c>
      <c r="N1493" s="90" t="str">
        <f>IF(AND($K1493=0,L1493=0),"0.00%",IF($K1493=0,-1,IF(L1493=0,1,($K1493-L1493)/ABS(L1493))))</f>
        <v>0.00%</v>
      </c>
      <c r="O1493" s="89">
        <v>0</v>
      </c>
      <c r="P1493" s="89">
        <f>+K1493-O1493</f>
        <v>0</v>
      </c>
      <c r="Q1493" s="90" t="str">
        <f>IF(AND($K1493=0,O1493=0),"0.00%",IF($K1493=0,-1,IF(O1493=0,1,($K1493-O1493)/ABS(O1493))))</f>
        <v>0.00%</v>
      </c>
      <c r="R1493" s="91"/>
      <c r="S1493" s="89">
        <v>0</v>
      </c>
      <c r="T1493" s="89">
        <f>+S1493-K1493</f>
        <v>0</v>
      </c>
      <c r="U1493" s="335">
        <f>IF(C1493=0,0,1)+IF(D1493=0,0,1)+IF(E1493=0,0,1)+IF(G1493=0,0,1)+IF(K1493=0,0,1)+IF(L1493=0,0,1)+IF(M1493=0,0,1)+IF(O1493=0,0,1)</f>
        <v>0</v>
      </c>
    </row>
    <row r="1494" spans="1:21" s="81" customFormat="1" ht="15" hidden="1">
      <c r="A1494" s="87" t="s">
        <v>1609</v>
      </c>
      <c r="B1494" s="88" t="s">
        <v>5013</v>
      </c>
      <c r="C1494" s="89">
        <v>0</v>
      </c>
      <c r="D1494" s="89">
        <v>0</v>
      </c>
      <c r="E1494" s="89">
        <f>C1494-D1494</f>
        <v>0</v>
      </c>
      <c r="F1494" s="90" t="str">
        <f>IF(AND($C1494=0,D1494=0),"0.00%",IF($C1494=0,-1,IF(D1494=0,1,($C1494-D1494)/ABS(D1494))))</f>
        <v>0.00%</v>
      </c>
      <c r="G1494" s="89">
        <v>0</v>
      </c>
      <c r="H1494" s="89">
        <f>+C1494-G1494</f>
        <v>0</v>
      </c>
      <c r="I1494" s="90" t="str">
        <f>IF(AND($C1494=0,G1494=0),"0.00%",IF($C1494=0,-1,IF(G1494=0,1,($C1494-G1494)/ABS(G1494))))</f>
        <v>0.00%</v>
      </c>
      <c r="J1494" s="91"/>
      <c r="K1494" s="89">
        <v>0</v>
      </c>
      <c r="L1494" s="89">
        <v>0</v>
      </c>
      <c r="M1494" s="89">
        <f>K1494-L1494</f>
        <v>0</v>
      </c>
      <c r="N1494" s="90" t="str">
        <f>IF(AND($K1494=0,L1494=0),"0.00%",IF($K1494=0,-1,IF(L1494=0,1,($K1494-L1494)/ABS(L1494))))</f>
        <v>0.00%</v>
      </c>
      <c r="O1494" s="89">
        <v>0</v>
      </c>
      <c r="P1494" s="89">
        <f>+K1494-O1494</f>
        <v>0</v>
      </c>
      <c r="Q1494" s="90" t="str">
        <f>IF(AND($K1494=0,O1494=0),"0.00%",IF($K1494=0,-1,IF(O1494=0,1,($K1494-O1494)/ABS(O1494))))</f>
        <v>0.00%</v>
      </c>
      <c r="R1494" s="91"/>
      <c r="S1494" s="89">
        <v>0</v>
      </c>
      <c r="T1494" s="89">
        <f>+S1494-K1494</f>
        <v>0</v>
      </c>
      <c r="U1494" s="335">
        <f>IF(C1494=0,0,1)+IF(D1494=0,0,1)+IF(E1494=0,0,1)+IF(G1494=0,0,1)+IF(K1494=0,0,1)+IF(L1494=0,0,1)+IF(M1494=0,0,1)+IF(O1494=0,0,1)</f>
        <v>0</v>
      </c>
    </row>
    <row r="1495" spans="1:21" s="81" customFormat="1" ht="15" hidden="1">
      <c r="A1495" s="87" t="s">
        <v>1610</v>
      </c>
      <c r="B1495" s="88" t="s">
        <v>5014</v>
      </c>
      <c r="C1495" s="89">
        <v>0</v>
      </c>
      <c r="D1495" s="89">
        <v>0</v>
      </c>
      <c r="E1495" s="89">
        <f>C1495-D1495</f>
        <v>0</v>
      </c>
      <c r="F1495" s="90" t="str">
        <f>IF(AND($C1495=0,D1495=0),"0.00%",IF($C1495=0,-1,IF(D1495=0,1,($C1495-D1495)/ABS(D1495))))</f>
        <v>0.00%</v>
      </c>
      <c r="G1495" s="89">
        <v>0</v>
      </c>
      <c r="H1495" s="89">
        <f>+C1495-G1495</f>
        <v>0</v>
      </c>
      <c r="I1495" s="90" t="str">
        <f>IF(AND($C1495=0,G1495=0),"0.00%",IF($C1495=0,-1,IF(G1495=0,1,($C1495-G1495)/ABS(G1495))))</f>
        <v>0.00%</v>
      </c>
      <c r="J1495" s="91"/>
      <c r="K1495" s="89">
        <v>0</v>
      </c>
      <c r="L1495" s="89">
        <v>0</v>
      </c>
      <c r="M1495" s="89">
        <f>K1495-L1495</f>
        <v>0</v>
      </c>
      <c r="N1495" s="90" t="str">
        <f>IF(AND($K1495=0,L1495=0),"0.00%",IF($K1495=0,-1,IF(L1495=0,1,($K1495-L1495)/ABS(L1495))))</f>
        <v>0.00%</v>
      </c>
      <c r="O1495" s="89">
        <v>0</v>
      </c>
      <c r="P1495" s="89">
        <f>+K1495-O1495</f>
        <v>0</v>
      </c>
      <c r="Q1495" s="90" t="str">
        <f>IF(AND($K1495=0,O1495=0),"0.00%",IF($K1495=0,-1,IF(O1495=0,1,($K1495-O1495)/ABS(O1495))))</f>
        <v>0.00%</v>
      </c>
      <c r="R1495" s="91"/>
      <c r="S1495" s="89">
        <v>0</v>
      </c>
      <c r="T1495" s="89">
        <f>+S1495-K1495</f>
        <v>0</v>
      </c>
      <c r="U1495" s="335">
        <f>IF(C1495=0,0,1)+IF(D1495=0,0,1)+IF(E1495=0,0,1)+IF(G1495=0,0,1)+IF(K1495=0,0,1)+IF(L1495=0,0,1)+IF(M1495=0,0,1)+IF(O1495=0,0,1)</f>
        <v>0</v>
      </c>
    </row>
    <row r="1496" spans="1:21" s="81" customFormat="1" ht="15" hidden="1">
      <c r="A1496" s="87" t="s">
        <v>1611</v>
      </c>
      <c r="B1496" s="88" t="s">
        <v>5015</v>
      </c>
      <c r="C1496" s="89">
        <v>0</v>
      </c>
      <c r="D1496" s="89">
        <v>0</v>
      </c>
      <c r="E1496" s="89">
        <f>C1496-D1496</f>
        <v>0</v>
      </c>
      <c r="F1496" s="90" t="str">
        <f>IF(AND($C1496=0,D1496=0),"0.00%",IF($C1496=0,-1,IF(D1496=0,1,($C1496-D1496)/ABS(D1496))))</f>
        <v>0.00%</v>
      </c>
      <c r="G1496" s="89">
        <v>0</v>
      </c>
      <c r="H1496" s="89">
        <f>+C1496-G1496</f>
        <v>0</v>
      </c>
      <c r="I1496" s="90" t="str">
        <f>IF(AND($C1496=0,G1496=0),"0.00%",IF($C1496=0,-1,IF(G1496=0,1,($C1496-G1496)/ABS(G1496))))</f>
        <v>0.00%</v>
      </c>
      <c r="J1496" s="91"/>
      <c r="K1496" s="89">
        <v>0</v>
      </c>
      <c r="L1496" s="89">
        <v>0</v>
      </c>
      <c r="M1496" s="89">
        <f>K1496-L1496</f>
        <v>0</v>
      </c>
      <c r="N1496" s="90" t="str">
        <f>IF(AND($K1496=0,L1496=0),"0.00%",IF($K1496=0,-1,IF(L1496=0,1,($K1496-L1496)/ABS(L1496))))</f>
        <v>0.00%</v>
      </c>
      <c r="O1496" s="89">
        <v>0</v>
      </c>
      <c r="P1496" s="89">
        <f>+K1496-O1496</f>
        <v>0</v>
      </c>
      <c r="Q1496" s="90" t="str">
        <f>IF(AND($K1496=0,O1496=0),"0.00%",IF($K1496=0,-1,IF(O1496=0,1,($K1496-O1496)/ABS(O1496))))</f>
        <v>0.00%</v>
      </c>
      <c r="R1496" s="91"/>
      <c r="S1496" s="89">
        <v>0</v>
      </c>
      <c r="T1496" s="89">
        <f>+S1496-K1496</f>
        <v>0</v>
      </c>
      <c r="U1496" s="335">
        <f>IF(C1496=0,0,1)+IF(D1496=0,0,1)+IF(E1496=0,0,1)+IF(G1496=0,0,1)+IF(K1496=0,0,1)+IF(L1496=0,0,1)+IF(M1496=0,0,1)+IF(O1496=0,0,1)</f>
        <v>0</v>
      </c>
    </row>
    <row r="1497" spans="1:21" s="81" customFormat="1" ht="15" hidden="1">
      <c r="A1497" s="87" t="s">
        <v>1612</v>
      </c>
      <c r="B1497" s="88" t="s">
        <v>5016</v>
      </c>
      <c r="C1497" s="89">
        <v>0</v>
      </c>
      <c r="D1497" s="89">
        <v>0</v>
      </c>
      <c r="E1497" s="89">
        <f>C1497-D1497</f>
        <v>0</v>
      </c>
      <c r="F1497" s="90" t="str">
        <f>IF(AND($C1497=0,D1497=0),"0.00%",IF($C1497=0,-1,IF(D1497=0,1,($C1497-D1497)/ABS(D1497))))</f>
        <v>0.00%</v>
      </c>
      <c r="G1497" s="89">
        <v>0</v>
      </c>
      <c r="H1497" s="89">
        <f>+C1497-G1497</f>
        <v>0</v>
      </c>
      <c r="I1497" s="90" t="str">
        <f>IF(AND($C1497=0,G1497=0),"0.00%",IF($C1497=0,-1,IF(G1497=0,1,($C1497-G1497)/ABS(G1497))))</f>
        <v>0.00%</v>
      </c>
      <c r="J1497" s="91"/>
      <c r="K1497" s="89">
        <v>0</v>
      </c>
      <c r="L1497" s="89">
        <v>0</v>
      </c>
      <c r="M1497" s="89">
        <f>K1497-L1497</f>
        <v>0</v>
      </c>
      <c r="N1497" s="90" t="str">
        <f>IF(AND($K1497=0,L1497=0),"0.00%",IF($K1497=0,-1,IF(L1497=0,1,($K1497-L1497)/ABS(L1497))))</f>
        <v>0.00%</v>
      </c>
      <c r="O1497" s="89">
        <v>0</v>
      </c>
      <c r="P1497" s="89">
        <f>+K1497-O1497</f>
        <v>0</v>
      </c>
      <c r="Q1497" s="90" t="str">
        <f>IF(AND($K1497=0,O1497=0),"0.00%",IF($K1497=0,-1,IF(O1497=0,1,($K1497-O1497)/ABS(O1497))))</f>
        <v>0.00%</v>
      </c>
      <c r="R1497" s="91"/>
      <c r="S1497" s="89">
        <v>0</v>
      </c>
      <c r="T1497" s="89">
        <f>+S1497-K1497</f>
        <v>0</v>
      </c>
      <c r="U1497" s="335">
        <f>IF(C1497=0,0,1)+IF(D1497=0,0,1)+IF(E1497=0,0,1)+IF(G1497=0,0,1)+IF(K1497=0,0,1)+IF(L1497=0,0,1)+IF(M1497=0,0,1)+IF(O1497=0,0,1)</f>
        <v>0</v>
      </c>
    </row>
    <row r="1498" spans="1:21" s="81" customFormat="1" ht="15" hidden="1">
      <c r="A1498" s="87" t="s">
        <v>1613</v>
      </c>
      <c r="B1498" s="88" t="s">
        <v>5017</v>
      </c>
      <c r="C1498" s="89">
        <v>0</v>
      </c>
      <c r="D1498" s="89">
        <v>0</v>
      </c>
      <c r="E1498" s="89">
        <f>C1498-D1498</f>
        <v>0</v>
      </c>
      <c r="F1498" s="90" t="str">
        <f>IF(AND($C1498=0,D1498=0),"0.00%",IF($C1498=0,-1,IF(D1498=0,1,($C1498-D1498)/ABS(D1498))))</f>
        <v>0.00%</v>
      </c>
      <c r="G1498" s="89">
        <v>0</v>
      </c>
      <c r="H1498" s="89">
        <f>+C1498-G1498</f>
        <v>0</v>
      </c>
      <c r="I1498" s="90" t="str">
        <f>IF(AND($C1498=0,G1498=0),"0.00%",IF($C1498=0,-1,IF(G1498=0,1,($C1498-G1498)/ABS(G1498))))</f>
        <v>0.00%</v>
      </c>
      <c r="J1498" s="91"/>
      <c r="K1498" s="89">
        <v>0</v>
      </c>
      <c r="L1498" s="89">
        <v>0</v>
      </c>
      <c r="M1498" s="89">
        <f>K1498-L1498</f>
        <v>0</v>
      </c>
      <c r="N1498" s="90" t="str">
        <f>IF(AND($K1498=0,L1498=0),"0.00%",IF($K1498=0,-1,IF(L1498=0,1,($K1498-L1498)/ABS(L1498))))</f>
        <v>0.00%</v>
      </c>
      <c r="O1498" s="89">
        <v>0</v>
      </c>
      <c r="P1498" s="89">
        <f>+K1498-O1498</f>
        <v>0</v>
      </c>
      <c r="Q1498" s="90" t="str">
        <f>IF(AND($K1498=0,O1498=0),"0.00%",IF($K1498=0,-1,IF(O1498=0,1,($K1498-O1498)/ABS(O1498))))</f>
        <v>0.00%</v>
      </c>
      <c r="R1498" s="91"/>
      <c r="S1498" s="89">
        <v>0</v>
      </c>
      <c r="T1498" s="89">
        <f>+S1498-K1498</f>
        <v>0</v>
      </c>
      <c r="U1498" s="335">
        <f>IF(C1498=0,0,1)+IF(D1498=0,0,1)+IF(E1498=0,0,1)+IF(G1498=0,0,1)+IF(K1498=0,0,1)+IF(L1498=0,0,1)+IF(M1498=0,0,1)+IF(O1498=0,0,1)</f>
        <v>0</v>
      </c>
    </row>
    <row r="1499" spans="1:21" s="81" customFormat="1" ht="15" hidden="1">
      <c r="A1499" s="87" t="s">
        <v>1614</v>
      </c>
      <c r="B1499" s="88" t="s">
        <v>5018</v>
      </c>
      <c r="C1499" s="89">
        <v>0</v>
      </c>
      <c r="D1499" s="89">
        <v>0</v>
      </c>
      <c r="E1499" s="89">
        <f>C1499-D1499</f>
        <v>0</v>
      </c>
      <c r="F1499" s="90" t="str">
        <f>IF(AND($C1499=0,D1499=0),"0.00%",IF($C1499=0,-1,IF(D1499=0,1,($C1499-D1499)/ABS(D1499))))</f>
        <v>0.00%</v>
      </c>
      <c r="G1499" s="89">
        <v>0</v>
      </c>
      <c r="H1499" s="89">
        <f>+C1499-G1499</f>
        <v>0</v>
      </c>
      <c r="I1499" s="90" t="str">
        <f>IF(AND($C1499=0,G1499=0),"0.00%",IF($C1499=0,-1,IF(G1499=0,1,($C1499-G1499)/ABS(G1499))))</f>
        <v>0.00%</v>
      </c>
      <c r="J1499" s="91"/>
      <c r="K1499" s="89">
        <v>0</v>
      </c>
      <c r="L1499" s="89">
        <v>0</v>
      </c>
      <c r="M1499" s="89">
        <f>K1499-L1499</f>
        <v>0</v>
      </c>
      <c r="N1499" s="90" t="str">
        <f>IF(AND($K1499=0,L1499=0),"0.00%",IF($K1499=0,-1,IF(L1499=0,1,($K1499-L1499)/ABS(L1499))))</f>
        <v>0.00%</v>
      </c>
      <c r="O1499" s="89">
        <v>0</v>
      </c>
      <c r="P1499" s="89">
        <f>+K1499-O1499</f>
        <v>0</v>
      </c>
      <c r="Q1499" s="90" t="str">
        <f>IF(AND($K1499=0,O1499=0),"0.00%",IF($K1499=0,-1,IF(O1499=0,1,($K1499-O1499)/ABS(O1499))))</f>
        <v>0.00%</v>
      </c>
      <c r="R1499" s="91"/>
      <c r="S1499" s="89">
        <v>0</v>
      </c>
      <c r="T1499" s="89">
        <f>+S1499-K1499</f>
        <v>0</v>
      </c>
      <c r="U1499" s="335">
        <f>IF(C1499=0,0,1)+IF(D1499=0,0,1)+IF(E1499=0,0,1)+IF(G1499=0,0,1)+IF(K1499=0,0,1)+IF(L1499=0,0,1)+IF(M1499=0,0,1)+IF(O1499=0,0,1)</f>
        <v>0</v>
      </c>
    </row>
    <row r="1500" spans="1:21" s="81" customFormat="1" ht="15" hidden="1">
      <c r="A1500" s="87" t="s">
        <v>1615</v>
      </c>
      <c r="B1500" s="88" t="s">
        <v>5019</v>
      </c>
      <c r="C1500" s="89">
        <v>0</v>
      </c>
      <c r="D1500" s="89">
        <v>0</v>
      </c>
      <c r="E1500" s="89">
        <f>C1500-D1500</f>
        <v>0</v>
      </c>
      <c r="F1500" s="90" t="str">
        <f>IF(AND($C1500=0,D1500=0),"0.00%",IF($C1500=0,-1,IF(D1500=0,1,($C1500-D1500)/ABS(D1500))))</f>
        <v>0.00%</v>
      </c>
      <c r="G1500" s="89">
        <v>0</v>
      </c>
      <c r="H1500" s="89">
        <f>+C1500-G1500</f>
        <v>0</v>
      </c>
      <c r="I1500" s="90" t="str">
        <f>IF(AND($C1500=0,G1500=0),"0.00%",IF($C1500=0,-1,IF(G1500=0,1,($C1500-G1500)/ABS(G1500))))</f>
        <v>0.00%</v>
      </c>
      <c r="J1500" s="91"/>
      <c r="K1500" s="89">
        <v>0</v>
      </c>
      <c r="L1500" s="89">
        <v>0</v>
      </c>
      <c r="M1500" s="89">
        <f>K1500-L1500</f>
        <v>0</v>
      </c>
      <c r="N1500" s="90" t="str">
        <f>IF(AND($K1500=0,L1500=0),"0.00%",IF($K1500=0,-1,IF(L1500=0,1,($K1500-L1500)/ABS(L1500))))</f>
        <v>0.00%</v>
      </c>
      <c r="O1500" s="89">
        <v>0</v>
      </c>
      <c r="P1500" s="89">
        <f>+K1500-O1500</f>
        <v>0</v>
      </c>
      <c r="Q1500" s="90" t="str">
        <f>IF(AND($K1500=0,O1500=0),"0.00%",IF($K1500=0,-1,IF(O1500=0,1,($K1500-O1500)/ABS(O1500))))</f>
        <v>0.00%</v>
      </c>
      <c r="R1500" s="91"/>
      <c r="S1500" s="89">
        <v>0</v>
      </c>
      <c r="T1500" s="89">
        <f>+S1500-K1500</f>
        <v>0</v>
      </c>
      <c r="U1500" s="335">
        <f>IF(C1500=0,0,1)+IF(D1500=0,0,1)+IF(E1500=0,0,1)+IF(G1500=0,0,1)+IF(K1500=0,0,1)+IF(L1500=0,0,1)+IF(M1500=0,0,1)+IF(O1500=0,0,1)</f>
        <v>0</v>
      </c>
    </row>
    <row r="1501" spans="1:21" s="81" customFormat="1" ht="15" hidden="1">
      <c r="A1501" s="87" t="s">
        <v>1616</v>
      </c>
      <c r="B1501" s="88" t="s">
        <v>5020</v>
      </c>
      <c r="C1501" s="89">
        <v>0</v>
      </c>
      <c r="D1501" s="89">
        <v>0</v>
      </c>
      <c r="E1501" s="89">
        <f>C1501-D1501</f>
        <v>0</v>
      </c>
      <c r="F1501" s="90" t="str">
        <f>IF(AND($C1501=0,D1501=0),"0.00%",IF($C1501=0,-1,IF(D1501=0,1,($C1501-D1501)/ABS(D1501))))</f>
        <v>0.00%</v>
      </c>
      <c r="G1501" s="89">
        <v>0</v>
      </c>
      <c r="H1501" s="89">
        <f>+C1501-G1501</f>
        <v>0</v>
      </c>
      <c r="I1501" s="90" t="str">
        <f>IF(AND($C1501=0,G1501=0),"0.00%",IF($C1501=0,-1,IF(G1501=0,1,($C1501-G1501)/ABS(G1501))))</f>
        <v>0.00%</v>
      </c>
      <c r="J1501" s="91"/>
      <c r="K1501" s="89">
        <v>0</v>
      </c>
      <c r="L1501" s="89">
        <v>0</v>
      </c>
      <c r="M1501" s="89">
        <f>K1501-L1501</f>
        <v>0</v>
      </c>
      <c r="N1501" s="90" t="str">
        <f>IF(AND($K1501=0,L1501=0),"0.00%",IF($K1501=0,-1,IF(L1501=0,1,($K1501-L1501)/ABS(L1501))))</f>
        <v>0.00%</v>
      </c>
      <c r="O1501" s="89">
        <v>0</v>
      </c>
      <c r="P1501" s="89">
        <f>+K1501-O1501</f>
        <v>0</v>
      </c>
      <c r="Q1501" s="90" t="str">
        <f>IF(AND($K1501=0,O1501=0),"0.00%",IF($K1501=0,-1,IF(O1501=0,1,($K1501-O1501)/ABS(O1501))))</f>
        <v>0.00%</v>
      </c>
      <c r="R1501" s="91"/>
      <c r="S1501" s="89">
        <v>0</v>
      </c>
      <c r="T1501" s="89">
        <f>+S1501-K1501</f>
        <v>0</v>
      </c>
      <c r="U1501" s="335">
        <f>IF(C1501=0,0,1)+IF(D1501=0,0,1)+IF(E1501=0,0,1)+IF(G1501=0,0,1)+IF(K1501=0,0,1)+IF(L1501=0,0,1)+IF(M1501=0,0,1)+IF(O1501=0,0,1)</f>
        <v>0</v>
      </c>
    </row>
    <row r="1502" spans="1:21" s="81" customFormat="1" ht="15" hidden="1">
      <c r="A1502" s="87" t="s">
        <v>1617</v>
      </c>
      <c r="B1502" s="88" t="s">
        <v>5021</v>
      </c>
      <c r="C1502" s="89">
        <v>0</v>
      </c>
      <c r="D1502" s="89">
        <v>0</v>
      </c>
      <c r="E1502" s="89">
        <f>C1502-D1502</f>
        <v>0</v>
      </c>
      <c r="F1502" s="90" t="str">
        <f>IF(AND($C1502=0,D1502=0),"0.00%",IF($C1502=0,-1,IF(D1502=0,1,($C1502-D1502)/ABS(D1502))))</f>
        <v>0.00%</v>
      </c>
      <c r="G1502" s="89">
        <v>0</v>
      </c>
      <c r="H1502" s="89">
        <f>+C1502-G1502</f>
        <v>0</v>
      </c>
      <c r="I1502" s="90" t="str">
        <f>IF(AND($C1502=0,G1502=0),"0.00%",IF($C1502=0,-1,IF(G1502=0,1,($C1502-G1502)/ABS(G1502))))</f>
        <v>0.00%</v>
      </c>
      <c r="J1502" s="91"/>
      <c r="K1502" s="89">
        <v>0</v>
      </c>
      <c r="L1502" s="89">
        <v>0</v>
      </c>
      <c r="M1502" s="89">
        <f>K1502-L1502</f>
        <v>0</v>
      </c>
      <c r="N1502" s="90" t="str">
        <f>IF(AND($K1502=0,L1502=0),"0.00%",IF($K1502=0,-1,IF(L1502=0,1,($K1502-L1502)/ABS(L1502))))</f>
        <v>0.00%</v>
      </c>
      <c r="O1502" s="89">
        <v>0</v>
      </c>
      <c r="P1502" s="89">
        <f>+K1502-O1502</f>
        <v>0</v>
      </c>
      <c r="Q1502" s="90" t="str">
        <f>IF(AND($K1502=0,O1502=0),"0.00%",IF($K1502=0,-1,IF(O1502=0,1,($K1502-O1502)/ABS(O1502))))</f>
        <v>0.00%</v>
      </c>
      <c r="R1502" s="91"/>
      <c r="S1502" s="89">
        <v>0</v>
      </c>
      <c r="T1502" s="89">
        <f>+S1502-K1502</f>
        <v>0</v>
      </c>
      <c r="U1502" s="335">
        <f>IF(C1502=0,0,1)+IF(D1502=0,0,1)+IF(E1502=0,0,1)+IF(G1502=0,0,1)+IF(K1502=0,0,1)+IF(L1502=0,0,1)+IF(M1502=0,0,1)+IF(O1502=0,0,1)</f>
        <v>0</v>
      </c>
    </row>
    <row r="1503" spans="1:21" s="81" customFormat="1" ht="15" hidden="1">
      <c r="A1503" s="87" t="s">
        <v>1618</v>
      </c>
      <c r="B1503" s="88" t="s">
        <v>5022</v>
      </c>
      <c r="C1503" s="89">
        <v>0</v>
      </c>
      <c r="D1503" s="89">
        <v>0</v>
      </c>
      <c r="E1503" s="89">
        <f>C1503-D1503</f>
        <v>0</v>
      </c>
      <c r="F1503" s="90" t="str">
        <f>IF(AND($C1503=0,D1503=0),"0.00%",IF($C1503=0,-1,IF(D1503=0,1,($C1503-D1503)/ABS(D1503))))</f>
        <v>0.00%</v>
      </c>
      <c r="G1503" s="89">
        <v>0</v>
      </c>
      <c r="H1503" s="89">
        <f>+C1503-G1503</f>
        <v>0</v>
      </c>
      <c r="I1503" s="90" t="str">
        <f>IF(AND($C1503=0,G1503=0),"0.00%",IF($C1503=0,-1,IF(G1503=0,1,($C1503-G1503)/ABS(G1503))))</f>
        <v>0.00%</v>
      </c>
      <c r="J1503" s="91"/>
      <c r="K1503" s="89">
        <v>0</v>
      </c>
      <c r="L1503" s="89">
        <v>0</v>
      </c>
      <c r="M1503" s="89">
        <f>K1503-L1503</f>
        <v>0</v>
      </c>
      <c r="N1503" s="90" t="str">
        <f>IF(AND($K1503=0,L1503=0),"0.00%",IF($K1503=0,-1,IF(L1503=0,1,($K1503-L1503)/ABS(L1503))))</f>
        <v>0.00%</v>
      </c>
      <c r="O1503" s="89">
        <v>0</v>
      </c>
      <c r="P1503" s="89">
        <f>+K1503-O1503</f>
        <v>0</v>
      </c>
      <c r="Q1503" s="90" t="str">
        <f>IF(AND($K1503=0,O1503=0),"0.00%",IF($K1503=0,-1,IF(O1503=0,1,($K1503-O1503)/ABS(O1503))))</f>
        <v>0.00%</v>
      </c>
      <c r="R1503" s="91"/>
      <c r="S1503" s="89">
        <v>0</v>
      </c>
      <c r="T1503" s="89">
        <f>+S1503-K1503</f>
        <v>0</v>
      </c>
      <c r="U1503" s="335">
        <f>IF(C1503=0,0,1)+IF(D1503=0,0,1)+IF(E1503=0,0,1)+IF(G1503=0,0,1)+IF(K1503=0,0,1)+IF(L1503=0,0,1)+IF(M1503=0,0,1)+IF(O1503=0,0,1)</f>
        <v>0</v>
      </c>
    </row>
    <row r="1504" spans="1:21" s="81" customFormat="1" ht="15" hidden="1">
      <c r="A1504" s="87" t="s">
        <v>1619</v>
      </c>
      <c r="B1504" s="88" t="s">
        <v>5023</v>
      </c>
      <c r="C1504" s="89">
        <v>0</v>
      </c>
      <c r="D1504" s="89">
        <v>0</v>
      </c>
      <c r="E1504" s="89">
        <f>C1504-D1504</f>
        <v>0</v>
      </c>
      <c r="F1504" s="90" t="str">
        <f>IF(AND($C1504=0,D1504=0),"0.00%",IF($C1504=0,-1,IF(D1504=0,1,($C1504-D1504)/ABS(D1504))))</f>
        <v>0.00%</v>
      </c>
      <c r="G1504" s="89">
        <v>0</v>
      </c>
      <c r="H1504" s="89">
        <f>+C1504-G1504</f>
        <v>0</v>
      </c>
      <c r="I1504" s="90" t="str">
        <f>IF(AND($C1504=0,G1504=0),"0.00%",IF($C1504=0,-1,IF(G1504=0,1,($C1504-G1504)/ABS(G1504))))</f>
        <v>0.00%</v>
      </c>
      <c r="J1504" s="91"/>
      <c r="K1504" s="89">
        <v>0</v>
      </c>
      <c r="L1504" s="89">
        <v>0</v>
      </c>
      <c r="M1504" s="89">
        <f>K1504-L1504</f>
        <v>0</v>
      </c>
      <c r="N1504" s="90" t="str">
        <f>IF(AND($K1504=0,L1504=0),"0.00%",IF($K1504=0,-1,IF(L1504=0,1,($K1504-L1504)/ABS(L1504))))</f>
        <v>0.00%</v>
      </c>
      <c r="O1504" s="89">
        <v>0</v>
      </c>
      <c r="P1504" s="89">
        <f>+K1504-O1504</f>
        <v>0</v>
      </c>
      <c r="Q1504" s="90" t="str">
        <f>IF(AND($K1504=0,O1504=0),"0.00%",IF($K1504=0,-1,IF(O1504=0,1,($K1504-O1504)/ABS(O1504))))</f>
        <v>0.00%</v>
      </c>
      <c r="R1504" s="91"/>
      <c r="S1504" s="89">
        <v>0</v>
      </c>
      <c r="T1504" s="89">
        <f>+S1504-K1504</f>
        <v>0</v>
      </c>
      <c r="U1504" s="335">
        <f>IF(C1504=0,0,1)+IF(D1504=0,0,1)+IF(E1504=0,0,1)+IF(G1504=0,0,1)+IF(K1504=0,0,1)+IF(L1504=0,0,1)+IF(M1504=0,0,1)+IF(O1504=0,0,1)</f>
        <v>0</v>
      </c>
    </row>
    <row r="1505" spans="1:21" s="81" customFormat="1" ht="15" hidden="1">
      <c r="A1505" s="87" t="s">
        <v>1620</v>
      </c>
      <c r="B1505" s="88" t="s">
        <v>5024</v>
      </c>
      <c r="C1505" s="89">
        <v>0</v>
      </c>
      <c r="D1505" s="89">
        <v>0</v>
      </c>
      <c r="E1505" s="89">
        <f>C1505-D1505</f>
        <v>0</v>
      </c>
      <c r="F1505" s="90" t="str">
        <f>IF(AND($C1505=0,D1505=0),"0.00%",IF($C1505=0,-1,IF(D1505=0,1,($C1505-D1505)/ABS(D1505))))</f>
        <v>0.00%</v>
      </c>
      <c r="G1505" s="89">
        <v>0</v>
      </c>
      <c r="H1505" s="89">
        <f>+C1505-G1505</f>
        <v>0</v>
      </c>
      <c r="I1505" s="90" t="str">
        <f>IF(AND($C1505=0,G1505=0),"0.00%",IF($C1505=0,-1,IF(G1505=0,1,($C1505-G1505)/ABS(G1505))))</f>
        <v>0.00%</v>
      </c>
      <c r="J1505" s="91"/>
      <c r="K1505" s="89">
        <v>0</v>
      </c>
      <c r="L1505" s="89">
        <v>0</v>
      </c>
      <c r="M1505" s="89">
        <f>K1505-L1505</f>
        <v>0</v>
      </c>
      <c r="N1505" s="90" t="str">
        <f>IF(AND($K1505=0,L1505=0),"0.00%",IF($K1505=0,-1,IF(L1505=0,1,($K1505-L1505)/ABS(L1505))))</f>
        <v>0.00%</v>
      </c>
      <c r="O1505" s="89">
        <v>0</v>
      </c>
      <c r="P1505" s="89">
        <f>+K1505-O1505</f>
        <v>0</v>
      </c>
      <c r="Q1505" s="90" t="str">
        <f>IF(AND($K1505=0,O1505=0),"0.00%",IF($K1505=0,-1,IF(O1505=0,1,($K1505-O1505)/ABS(O1505))))</f>
        <v>0.00%</v>
      </c>
      <c r="R1505" s="91"/>
      <c r="S1505" s="89">
        <v>0</v>
      </c>
      <c r="T1505" s="89">
        <f>+S1505-K1505</f>
        <v>0</v>
      </c>
      <c r="U1505" s="335">
        <f>IF(C1505=0,0,1)+IF(D1505=0,0,1)+IF(E1505=0,0,1)+IF(G1505=0,0,1)+IF(K1505=0,0,1)+IF(L1505=0,0,1)+IF(M1505=0,0,1)+IF(O1505=0,0,1)</f>
        <v>0</v>
      </c>
    </row>
    <row r="1506" spans="1:21" s="81" customFormat="1" ht="15" hidden="1">
      <c r="A1506" s="87" t="s">
        <v>1621</v>
      </c>
      <c r="B1506" s="88" t="s">
        <v>5025</v>
      </c>
      <c r="C1506" s="89">
        <v>0</v>
      </c>
      <c r="D1506" s="89">
        <v>0</v>
      </c>
      <c r="E1506" s="89">
        <f>C1506-D1506</f>
        <v>0</v>
      </c>
      <c r="F1506" s="90" t="str">
        <f>IF(AND($C1506=0,D1506=0),"0.00%",IF($C1506=0,-1,IF(D1506=0,1,($C1506-D1506)/ABS(D1506))))</f>
        <v>0.00%</v>
      </c>
      <c r="G1506" s="89">
        <v>0</v>
      </c>
      <c r="H1506" s="89">
        <f>+C1506-G1506</f>
        <v>0</v>
      </c>
      <c r="I1506" s="90" t="str">
        <f>IF(AND($C1506=0,G1506=0),"0.00%",IF($C1506=0,-1,IF(G1506=0,1,($C1506-G1506)/ABS(G1506))))</f>
        <v>0.00%</v>
      </c>
      <c r="J1506" s="91"/>
      <c r="K1506" s="89">
        <v>0</v>
      </c>
      <c r="L1506" s="89">
        <v>0</v>
      </c>
      <c r="M1506" s="89">
        <f>K1506-L1506</f>
        <v>0</v>
      </c>
      <c r="N1506" s="90" t="str">
        <f>IF(AND($K1506=0,L1506=0),"0.00%",IF($K1506=0,-1,IF(L1506=0,1,($K1506-L1506)/ABS(L1506))))</f>
        <v>0.00%</v>
      </c>
      <c r="O1506" s="89">
        <v>0</v>
      </c>
      <c r="P1506" s="89">
        <f>+K1506-O1506</f>
        <v>0</v>
      </c>
      <c r="Q1506" s="90" t="str">
        <f>IF(AND($K1506=0,O1506=0),"0.00%",IF($K1506=0,-1,IF(O1506=0,1,($K1506-O1506)/ABS(O1506))))</f>
        <v>0.00%</v>
      </c>
      <c r="R1506" s="91"/>
      <c r="S1506" s="89">
        <v>0</v>
      </c>
      <c r="T1506" s="89">
        <f>+S1506-K1506</f>
        <v>0</v>
      </c>
      <c r="U1506" s="335">
        <f>IF(C1506=0,0,1)+IF(D1506=0,0,1)+IF(E1506=0,0,1)+IF(G1506=0,0,1)+IF(K1506=0,0,1)+IF(L1506=0,0,1)+IF(M1506=0,0,1)+IF(O1506=0,0,1)</f>
        <v>0</v>
      </c>
    </row>
    <row r="1507" spans="1:21" s="81" customFormat="1" ht="15" hidden="1">
      <c r="A1507" s="87" t="s">
        <v>1622</v>
      </c>
      <c r="B1507" s="88" t="s">
        <v>5026</v>
      </c>
      <c r="C1507" s="89">
        <v>0</v>
      </c>
      <c r="D1507" s="89">
        <v>0</v>
      </c>
      <c r="E1507" s="89">
        <f>C1507-D1507</f>
        <v>0</v>
      </c>
      <c r="F1507" s="90" t="str">
        <f>IF(AND($C1507=0,D1507=0),"0.00%",IF($C1507=0,-1,IF(D1507=0,1,($C1507-D1507)/ABS(D1507))))</f>
        <v>0.00%</v>
      </c>
      <c r="G1507" s="89">
        <v>0</v>
      </c>
      <c r="H1507" s="89">
        <f>+C1507-G1507</f>
        <v>0</v>
      </c>
      <c r="I1507" s="90" t="str">
        <f>IF(AND($C1507=0,G1507=0),"0.00%",IF($C1507=0,-1,IF(G1507=0,1,($C1507-G1507)/ABS(G1507))))</f>
        <v>0.00%</v>
      </c>
      <c r="J1507" s="91"/>
      <c r="K1507" s="89">
        <v>0</v>
      </c>
      <c r="L1507" s="89">
        <v>0</v>
      </c>
      <c r="M1507" s="89">
        <f>K1507-L1507</f>
        <v>0</v>
      </c>
      <c r="N1507" s="90" t="str">
        <f>IF(AND($K1507=0,L1507=0),"0.00%",IF($K1507=0,-1,IF(L1507=0,1,($K1507-L1507)/ABS(L1507))))</f>
        <v>0.00%</v>
      </c>
      <c r="O1507" s="89">
        <v>0</v>
      </c>
      <c r="P1507" s="89">
        <f>+K1507-O1507</f>
        <v>0</v>
      </c>
      <c r="Q1507" s="90" t="str">
        <f>IF(AND($K1507=0,O1507=0),"0.00%",IF($K1507=0,-1,IF(O1507=0,1,($K1507-O1507)/ABS(O1507))))</f>
        <v>0.00%</v>
      </c>
      <c r="R1507" s="91"/>
      <c r="S1507" s="89">
        <v>0</v>
      </c>
      <c r="T1507" s="89">
        <f>+S1507-K1507</f>
        <v>0</v>
      </c>
      <c r="U1507" s="335">
        <f>IF(C1507=0,0,1)+IF(D1507=0,0,1)+IF(E1507=0,0,1)+IF(G1507=0,0,1)+IF(K1507=0,0,1)+IF(L1507=0,0,1)+IF(M1507=0,0,1)+IF(O1507=0,0,1)</f>
        <v>0</v>
      </c>
    </row>
    <row r="1508" spans="1:21" s="81" customFormat="1" ht="15" hidden="1">
      <c r="A1508" s="87" t="s">
        <v>1623</v>
      </c>
      <c r="B1508" s="88" t="s">
        <v>5027</v>
      </c>
      <c r="C1508" s="89">
        <v>0</v>
      </c>
      <c r="D1508" s="89">
        <v>0</v>
      </c>
      <c r="E1508" s="89">
        <f>C1508-D1508</f>
        <v>0</v>
      </c>
      <c r="F1508" s="90" t="str">
        <f>IF(AND($C1508=0,D1508=0),"0.00%",IF($C1508=0,-1,IF(D1508=0,1,($C1508-D1508)/ABS(D1508))))</f>
        <v>0.00%</v>
      </c>
      <c r="G1508" s="89">
        <v>0</v>
      </c>
      <c r="H1508" s="89">
        <f>+C1508-G1508</f>
        <v>0</v>
      </c>
      <c r="I1508" s="90" t="str">
        <f>IF(AND($C1508=0,G1508=0),"0.00%",IF($C1508=0,-1,IF(G1508=0,1,($C1508-G1508)/ABS(G1508))))</f>
        <v>0.00%</v>
      </c>
      <c r="J1508" s="91"/>
      <c r="K1508" s="89">
        <v>0</v>
      </c>
      <c r="L1508" s="89">
        <v>0</v>
      </c>
      <c r="M1508" s="89">
        <f>K1508-L1508</f>
        <v>0</v>
      </c>
      <c r="N1508" s="90" t="str">
        <f>IF(AND($K1508=0,L1508=0),"0.00%",IF($K1508=0,-1,IF(L1508=0,1,($K1508-L1508)/ABS(L1508))))</f>
        <v>0.00%</v>
      </c>
      <c r="O1508" s="89">
        <v>0</v>
      </c>
      <c r="P1508" s="89">
        <f>+K1508-O1508</f>
        <v>0</v>
      </c>
      <c r="Q1508" s="90" t="str">
        <f>IF(AND($K1508=0,O1508=0),"0.00%",IF($K1508=0,-1,IF(O1508=0,1,($K1508-O1508)/ABS(O1508))))</f>
        <v>0.00%</v>
      </c>
      <c r="R1508" s="91"/>
      <c r="S1508" s="89">
        <v>0</v>
      </c>
      <c r="T1508" s="89">
        <f>+S1508-K1508</f>
        <v>0</v>
      </c>
      <c r="U1508" s="335">
        <f>IF(C1508=0,0,1)+IF(D1508=0,0,1)+IF(E1508=0,0,1)+IF(G1508=0,0,1)+IF(K1508=0,0,1)+IF(L1508=0,0,1)+IF(M1508=0,0,1)+IF(O1508=0,0,1)</f>
        <v>0</v>
      </c>
    </row>
    <row r="1509" spans="1:21" s="81" customFormat="1" ht="15" hidden="1">
      <c r="A1509" s="87" t="s">
        <v>1624</v>
      </c>
      <c r="B1509" s="88" t="s">
        <v>5028</v>
      </c>
      <c r="C1509" s="89">
        <v>0</v>
      </c>
      <c r="D1509" s="89">
        <v>0</v>
      </c>
      <c r="E1509" s="89">
        <f>C1509-D1509</f>
        <v>0</v>
      </c>
      <c r="F1509" s="90" t="str">
        <f>IF(AND($C1509=0,D1509=0),"0.00%",IF($C1509=0,-1,IF(D1509=0,1,($C1509-D1509)/ABS(D1509))))</f>
        <v>0.00%</v>
      </c>
      <c r="G1509" s="89">
        <v>0</v>
      </c>
      <c r="H1509" s="89">
        <f>+C1509-G1509</f>
        <v>0</v>
      </c>
      <c r="I1509" s="90" t="str">
        <f>IF(AND($C1509=0,G1509=0),"0.00%",IF($C1509=0,-1,IF(G1509=0,1,($C1509-G1509)/ABS(G1509))))</f>
        <v>0.00%</v>
      </c>
      <c r="J1509" s="91"/>
      <c r="K1509" s="89">
        <v>0</v>
      </c>
      <c r="L1509" s="89">
        <v>0</v>
      </c>
      <c r="M1509" s="89">
        <f>K1509-L1509</f>
        <v>0</v>
      </c>
      <c r="N1509" s="90" t="str">
        <f>IF(AND($K1509=0,L1509=0),"0.00%",IF($K1509=0,-1,IF(L1509=0,1,($K1509-L1509)/ABS(L1509))))</f>
        <v>0.00%</v>
      </c>
      <c r="O1509" s="89">
        <v>0</v>
      </c>
      <c r="P1509" s="89">
        <f>+K1509-O1509</f>
        <v>0</v>
      </c>
      <c r="Q1509" s="90" t="str">
        <f>IF(AND($K1509=0,O1509=0),"0.00%",IF($K1509=0,-1,IF(O1509=0,1,($K1509-O1509)/ABS(O1509))))</f>
        <v>0.00%</v>
      </c>
      <c r="R1509" s="91"/>
      <c r="S1509" s="89">
        <v>0</v>
      </c>
      <c r="T1509" s="89">
        <f>+S1509-K1509</f>
        <v>0</v>
      </c>
      <c r="U1509" s="335">
        <f>IF(C1509=0,0,1)+IF(D1509=0,0,1)+IF(E1509=0,0,1)+IF(G1509=0,0,1)+IF(K1509=0,0,1)+IF(L1509=0,0,1)+IF(M1509=0,0,1)+IF(O1509=0,0,1)</f>
        <v>0</v>
      </c>
    </row>
    <row r="1510" spans="1:21" s="81" customFormat="1" ht="15" hidden="1">
      <c r="A1510" s="87" t="s">
        <v>1625</v>
      </c>
      <c r="B1510" s="88" t="s">
        <v>5029</v>
      </c>
      <c r="C1510" s="89">
        <v>0</v>
      </c>
      <c r="D1510" s="89">
        <v>0</v>
      </c>
      <c r="E1510" s="89">
        <f>C1510-D1510</f>
        <v>0</v>
      </c>
      <c r="F1510" s="90" t="str">
        <f>IF(AND($C1510=0,D1510=0),"0.00%",IF($C1510=0,-1,IF(D1510=0,1,($C1510-D1510)/ABS(D1510))))</f>
        <v>0.00%</v>
      </c>
      <c r="G1510" s="89">
        <v>0</v>
      </c>
      <c r="H1510" s="89">
        <f>+C1510-G1510</f>
        <v>0</v>
      </c>
      <c r="I1510" s="90" t="str">
        <f>IF(AND($C1510=0,G1510=0),"0.00%",IF($C1510=0,-1,IF(G1510=0,1,($C1510-G1510)/ABS(G1510))))</f>
        <v>0.00%</v>
      </c>
      <c r="J1510" s="91"/>
      <c r="K1510" s="89">
        <v>0</v>
      </c>
      <c r="L1510" s="89">
        <v>0</v>
      </c>
      <c r="M1510" s="89">
        <f>K1510-L1510</f>
        <v>0</v>
      </c>
      <c r="N1510" s="90" t="str">
        <f>IF(AND($K1510=0,L1510=0),"0.00%",IF($K1510=0,-1,IF(L1510=0,1,($K1510-L1510)/ABS(L1510))))</f>
        <v>0.00%</v>
      </c>
      <c r="O1510" s="89">
        <v>0</v>
      </c>
      <c r="P1510" s="89">
        <f>+K1510-O1510</f>
        <v>0</v>
      </c>
      <c r="Q1510" s="90" t="str">
        <f>IF(AND($K1510=0,O1510=0),"0.00%",IF($K1510=0,-1,IF(O1510=0,1,($K1510-O1510)/ABS(O1510))))</f>
        <v>0.00%</v>
      </c>
      <c r="R1510" s="91"/>
      <c r="S1510" s="89">
        <v>0</v>
      </c>
      <c r="T1510" s="89">
        <f>+S1510-K1510</f>
        <v>0</v>
      </c>
      <c r="U1510" s="335">
        <f>IF(C1510=0,0,1)+IF(D1510=0,0,1)+IF(E1510=0,0,1)+IF(G1510=0,0,1)+IF(K1510=0,0,1)+IF(L1510=0,0,1)+IF(M1510=0,0,1)+IF(O1510=0,0,1)</f>
        <v>0</v>
      </c>
    </row>
    <row r="1511" spans="1:21" s="81" customFormat="1" ht="15" hidden="1">
      <c r="A1511" s="87" t="s">
        <v>1626</v>
      </c>
      <c r="B1511" s="88" t="s">
        <v>5030</v>
      </c>
      <c r="C1511" s="89">
        <v>0</v>
      </c>
      <c r="D1511" s="89">
        <v>0</v>
      </c>
      <c r="E1511" s="89">
        <f>C1511-D1511</f>
        <v>0</v>
      </c>
      <c r="F1511" s="90" t="str">
        <f>IF(AND($C1511=0,D1511=0),"0.00%",IF($C1511=0,-1,IF(D1511=0,1,($C1511-D1511)/ABS(D1511))))</f>
        <v>0.00%</v>
      </c>
      <c r="G1511" s="89">
        <v>0</v>
      </c>
      <c r="H1511" s="89">
        <f>+C1511-G1511</f>
        <v>0</v>
      </c>
      <c r="I1511" s="90" t="str">
        <f>IF(AND($C1511=0,G1511=0),"0.00%",IF($C1511=0,-1,IF(G1511=0,1,($C1511-G1511)/ABS(G1511))))</f>
        <v>0.00%</v>
      </c>
      <c r="J1511" s="91"/>
      <c r="K1511" s="89">
        <v>0</v>
      </c>
      <c r="L1511" s="89">
        <v>0</v>
      </c>
      <c r="M1511" s="89">
        <f>K1511-L1511</f>
        <v>0</v>
      </c>
      <c r="N1511" s="90" t="str">
        <f>IF(AND($K1511=0,L1511=0),"0.00%",IF($K1511=0,-1,IF(L1511=0,1,($K1511-L1511)/ABS(L1511))))</f>
        <v>0.00%</v>
      </c>
      <c r="O1511" s="89">
        <v>0</v>
      </c>
      <c r="P1511" s="89">
        <f>+K1511-O1511</f>
        <v>0</v>
      </c>
      <c r="Q1511" s="90" t="str">
        <f>IF(AND($K1511=0,O1511=0),"0.00%",IF($K1511=0,-1,IF(O1511=0,1,($K1511-O1511)/ABS(O1511))))</f>
        <v>0.00%</v>
      </c>
      <c r="R1511" s="91"/>
      <c r="S1511" s="89">
        <v>0</v>
      </c>
      <c r="T1511" s="89">
        <f>+S1511-K1511</f>
        <v>0</v>
      </c>
      <c r="U1511" s="335">
        <f>IF(C1511=0,0,1)+IF(D1511=0,0,1)+IF(E1511=0,0,1)+IF(G1511=0,0,1)+IF(K1511=0,0,1)+IF(L1511=0,0,1)+IF(M1511=0,0,1)+IF(O1511=0,0,1)</f>
        <v>0</v>
      </c>
    </row>
    <row r="1512" spans="1:21" s="81" customFormat="1" ht="15" hidden="1">
      <c r="A1512" s="87" t="s">
        <v>1627</v>
      </c>
      <c r="B1512" s="88" t="s">
        <v>5031</v>
      </c>
      <c r="C1512" s="89">
        <v>0</v>
      </c>
      <c r="D1512" s="89">
        <v>0</v>
      </c>
      <c r="E1512" s="89">
        <f>C1512-D1512</f>
        <v>0</v>
      </c>
      <c r="F1512" s="90" t="str">
        <f>IF(AND($C1512=0,D1512=0),"0.00%",IF($C1512=0,-1,IF(D1512=0,1,($C1512-D1512)/ABS(D1512))))</f>
        <v>0.00%</v>
      </c>
      <c r="G1512" s="89">
        <v>0</v>
      </c>
      <c r="H1512" s="89">
        <f>+C1512-G1512</f>
        <v>0</v>
      </c>
      <c r="I1512" s="90" t="str">
        <f>IF(AND($C1512=0,G1512=0),"0.00%",IF($C1512=0,-1,IF(G1512=0,1,($C1512-G1512)/ABS(G1512))))</f>
        <v>0.00%</v>
      </c>
      <c r="J1512" s="91"/>
      <c r="K1512" s="89">
        <v>0</v>
      </c>
      <c r="L1512" s="89">
        <v>0</v>
      </c>
      <c r="M1512" s="89">
        <f>K1512-L1512</f>
        <v>0</v>
      </c>
      <c r="N1512" s="90" t="str">
        <f>IF(AND($K1512=0,L1512=0),"0.00%",IF($K1512=0,-1,IF(L1512=0,1,($K1512-L1512)/ABS(L1512))))</f>
        <v>0.00%</v>
      </c>
      <c r="O1512" s="89">
        <v>0</v>
      </c>
      <c r="P1512" s="89">
        <f>+K1512-O1512</f>
        <v>0</v>
      </c>
      <c r="Q1512" s="90" t="str">
        <f>IF(AND($K1512=0,O1512=0),"0.00%",IF($K1512=0,-1,IF(O1512=0,1,($K1512-O1512)/ABS(O1512))))</f>
        <v>0.00%</v>
      </c>
      <c r="R1512" s="91"/>
      <c r="S1512" s="89">
        <v>0</v>
      </c>
      <c r="T1512" s="89">
        <f>+S1512-K1512</f>
        <v>0</v>
      </c>
      <c r="U1512" s="335">
        <f>IF(C1512=0,0,1)+IF(D1512=0,0,1)+IF(E1512=0,0,1)+IF(G1512=0,0,1)+IF(K1512=0,0,1)+IF(L1512=0,0,1)+IF(M1512=0,0,1)+IF(O1512=0,0,1)</f>
        <v>0</v>
      </c>
    </row>
    <row r="1513" spans="1:21" s="81" customFormat="1" ht="15" hidden="1">
      <c r="A1513" s="87" t="s">
        <v>1628</v>
      </c>
      <c r="B1513" s="88" t="s">
        <v>5032</v>
      </c>
      <c r="C1513" s="89">
        <v>0</v>
      </c>
      <c r="D1513" s="89">
        <v>0</v>
      </c>
      <c r="E1513" s="89">
        <f>C1513-D1513</f>
        <v>0</v>
      </c>
      <c r="F1513" s="90" t="str">
        <f>IF(AND($C1513=0,D1513=0),"0.00%",IF($C1513=0,-1,IF(D1513=0,1,($C1513-D1513)/ABS(D1513))))</f>
        <v>0.00%</v>
      </c>
      <c r="G1513" s="89">
        <v>0</v>
      </c>
      <c r="H1513" s="89">
        <f>+C1513-G1513</f>
        <v>0</v>
      </c>
      <c r="I1513" s="90" t="str">
        <f>IF(AND($C1513=0,G1513=0),"0.00%",IF($C1513=0,-1,IF(G1513=0,1,($C1513-G1513)/ABS(G1513))))</f>
        <v>0.00%</v>
      </c>
      <c r="J1513" s="91"/>
      <c r="K1513" s="89">
        <v>0</v>
      </c>
      <c r="L1513" s="89">
        <v>0</v>
      </c>
      <c r="M1513" s="89">
        <f>K1513-L1513</f>
        <v>0</v>
      </c>
      <c r="N1513" s="90" t="str">
        <f>IF(AND($K1513=0,L1513=0),"0.00%",IF($K1513=0,-1,IF(L1513=0,1,($K1513-L1513)/ABS(L1513))))</f>
        <v>0.00%</v>
      </c>
      <c r="O1513" s="89">
        <v>0</v>
      </c>
      <c r="P1513" s="89">
        <f>+K1513-O1513</f>
        <v>0</v>
      </c>
      <c r="Q1513" s="90" t="str">
        <f>IF(AND($K1513=0,O1513=0),"0.00%",IF($K1513=0,-1,IF(O1513=0,1,($K1513-O1513)/ABS(O1513))))</f>
        <v>0.00%</v>
      </c>
      <c r="R1513" s="91"/>
      <c r="S1513" s="89">
        <v>0</v>
      </c>
      <c r="T1513" s="89">
        <f>+S1513-K1513</f>
        <v>0</v>
      </c>
      <c r="U1513" s="335">
        <f>IF(C1513=0,0,1)+IF(D1513=0,0,1)+IF(E1513=0,0,1)+IF(G1513=0,0,1)+IF(K1513=0,0,1)+IF(L1513=0,0,1)+IF(M1513=0,0,1)+IF(O1513=0,0,1)</f>
        <v>0</v>
      </c>
    </row>
    <row r="1514" spans="1:21" s="81" customFormat="1" ht="15" hidden="1">
      <c r="A1514" s="87" t="s">
        <v>1629</v>
      </c>
      <c r="B1514" s="88" t="s">
        <v>5033</v>
      </c>
      <c r="C1514" s="89">
        <v>0</v>
      </c>
      <c r="D1514" s="89">
        <v>0</v>
      </c>
      <c r="E1514" s="89">
        <f>C1514-D1514</f>
        <v>0</v>
      </c>
      <c r="F1514" s="90" t="str">
        <f>IF(AND($C1514=0,D1514=0),"0.00%",IF($C1514=0,-1,IF(D1514=0,1,($C1514-D1514)/ABS(D1514))))</f>
        <v>0.00%</v>
      </c>
      <c r="G1514" s="89">
        <v>0</v>
      </c>
      <c r="H1514" s="89">
        <f>+C1514-G1514</f>
        <v>0</v>
      </c>
      <c r="I1514" s="90" t="str">
        <f>IF(AND($C1514=0,G1514=0),"0.00%",IF($C1514=0,-1,IF(G1514=0,1,($C1514-G1514)/ABS(G1514))))</f>
        <v>0.00%</v>
      </c>
      <c r="J1514" s="91"/>
      <c r="K1514" s="89">
        <v>0</v>
      </c>
      <c r="L1514" s="89">
        <v>0</v>
      </c>
      <c r="M1514" s="89">
        <f>K1514-L1514</f>
        <v>0</v>
      </c>
      <c r="N1514" s="90" t="str">
        <f>IF(AND($K1514=0,L1514=0),"0.00%",IF($K1514=0,-1,IF(L1514=0,1,($K1514-L1514)/ABS(L1514))))</f>
        <v>0.00%</v>
      </c>
      <c r="O1514" s="89">
        <v>0</v>
      </c>
      <c r="P1514" s="89">
        <f>+K1514-O1514</f>
        <v>0</v>
      </c>
      <c r="Q1514" s="90" t="str">
        <f>IF(AND($K1514=0,O1514=0),"0.00%",IF($K1514=0,-1,IF(O1514=0,1,($K1514-O1514)/ABS(O1514))))</f>
        <v>0.00%</v>
      </c>
      <c r="R1514" s="91"/>
      <c r="S1514" s="89">
        <v>0</v>
      </c>
      <c r="T1514" s="89">
        <f>+S1514-K1514</f>
        <v>0</v>
      </c>
      <c r="U1514" s="335">
        <f>IF(C1514=0,0,1)+IF(D1514=0,0,1)+IF(E1514=0,0,1)+IF(G1514=0,0,1)+IF(K1514=0,0,1)+IF(L1514=0,0,1)+IF(M1514=0,0,1)+IF(O1514=0,0,1)</f>
        <v>0</v>
      </c>
    </row>
    <row r="1515" spans="1:21" s="81" customFormat="1" ht="15" hidden="1">
      <c r="A1515" s="87" t="s">
        <v>1630</v>
      </c>
      <c r="B1515" s="88" t="s">
        <v>5034</v>
      </c>
      <c r="C1515" s="89">
        <v>0</v>
      </c>
      <c r="D1515" s="89">
        <v>0</v>
      </c>
      <c r="E1515" s="89">
        <f>C1515-D1515</f>
        <v>0</v>
      </c>
      <c r="F1515" s="90" t="str">
        <f>IF(AND($C1515=0,D1515=0),"0.00%",IF($C1515=0,-1,IF(D1515=0,1,($C1515-D1515)/ABS(D1515))))</f>
        <v>0.00%</v>
      </c>
      <c r="G1515" s="89">
        <v>0</v>
      </c>
      <c r="H1515" s="89">
        <f>+C1515-G1515</f>
        <v>0</v>
      </c>
      <c r="I1515" s="90" t="str">
        <f>IF(AND($C1515=0,G1515=0),"0.00%",IF($C1515=0,-1,IF(G1515=0,1,($C1515-G1515)/ABS(G1515))))</f>
        <v>0.00%</v>
      </c>
      <c r="J1515" s="91"/>
      <c r="K1515" s="89">
        <v>0</v>
      </c>
      <c r="L1515" s="89">
        <v>0</v>
      </c>
      <c r="M1515" s="89">
        <f>K1515-L1515</f>
        <v>0</v>
      </c>
      <c r="N1515" s="90" t="str">
        <f>IF(AND($K1515=0,L1515=0),"0.00%",IF($K1515=0,-1,IF(L1515=0,1,($K1515-L1515)/ABS(L1515))))</f>
        <v>0.00%</v>
      </c>
      <c r="O1515" s="89">
        <v>0</v>
      </c>
      <c r="P1515" s="89">
        <f>+K1515-O1515</f>
        <v>0</v>
      </c>
      <c r="Q1515" s="90" t="str">
        <f>IF(AND($K1515=0,O1515=0),"0.00%",IF($K1515=0,-1,IF(O1515=0,1,($K1515-O1515)/ABS(O1515))))</f>
        <v>0.00%</v>
      </c>
      <c r="R1515" s="91"/>
      <c r="S1515" s="89">
        <v>0</v>
      </c>
      <c r="T1515" s="89">
        <f>+S1515-K1515</f>
        <v>0</v>
      </c>
      <c r="U1515" s="335">
        <f>IF(C1515=0,0,1)+IF(D1515=0,0,1)+IF(E1515=0,0,1)+IF(G1515=0,0,1)+IF(K1515=0,0,1)+IF(L1515=0,0,1)+IF(M1515=0,0,1)+IF(O1515=0,0,1)</f>
        <v>0</v>
      </c>
    </row>
    <row r="1516" spans="1:21" s="81" customFormat="1" ht="15" hidden="1">
      <c r="A1516" s="87" t="s">
        <v>1631</v>
      </c>
      <c r="B1516" s="88" t="s">
        <v>5035</v>
      </c>
      <c r="C1516" s="89">
        <v>0</v>
      </c>
      <c r="D1516" s="89">
        <v>0</v>
      </c>
      <c r="E1516" s="89">
        <f>C1516-D1516</f>
        <v>0</v>
      </c>
      <c r="F1516" s="90" t="str">
        <f>IF(AND($C1516=0,D1516=0),"0.00%",IF($C1516=0,-1,IF(D1516=0,1,($C1516-D1516)/ABS(D1516))))</f>
        <v>0.00%</v>
      </c>
      <c r="G1516" s="89">
        <v>0</v>
      </c>
      <c r="H1516" s="89">
        <f>+C1516-G1516</f>
        <v>0</v>
      </c>
      <c r="I1516" s="90" t="str">
        <f>IF(AND($C1516=0,G1516=0),"0.00%",IF($C1516=0,-1,IF(G1516=0,1,($C1516-G1516)/ABS(G1516))))</f>
        <v>0.00%</v>
      </c>
      <c r="J1516" s="91"/>
      <c r="K1516" s="89">
        <v>0</v>
      </c>
      <c r="L1516" s="89">
        <v>0</v>
      </c>
      <c r="M1516" s="89">
        <f>K1516-L1516</f>
        <v>0</v>
      </c>
      <c r="N1516" s="90" t="str">
        <f>IF(AND($K1516=0,L1516=0),"0.00%",IF($K1516=0,-1,IF(L1516=0,1,($K1516-L1516)/ABS(L1516))))</f>
        <v>0.00%</v>
      </c>
      <c r="O1516" s="89">
        <v>0</v>
      </c>
      <c r="P1516" s="89">
        <f>+K1516-O1516</f>
        <v>0</v>
      </c>
      <c r="Q1516" s="90" t="str">
        <f>IF(AND($K1516=0,O1516=0),"0.00%",IF($K1516=0,-1,IF(O1516=0,1,($K1516-O1516)/ABS(O1516))))</f>
        <v>0.00%</v>
      </c>
      <c r="R1516" s="91"/>
      <c r="S1516" s="89">
        <v>0</v>
      </c>
      <c r="T1516" s="89">
        <f>+S1516-K1516</f>
        <v>0</v>
      </c>
      <c r="U1516" s="335">
        <f>IF(C1516=0,0,1)+IF(D1516=0,0,1)+IF(E1516=0,0,1)+IF(G1516=0,0,1)+IF(K1516=0,0,1)+IF(L1516=0,0,1)+IF(M1516=0,0,1)+IF(O1516=0,0,1)</f>
        <v>0</v>
      </c>
    </row>
    <row r="1517" spans="1:21" s="81" customFormat="1" ht="15" hidden="1">
      <c r="A1517" s="87" t="s">
        <v>1632</v>
      </c>
      <c r="B1517" s="88" t="s">
        <v>4903</v>
      </c>
      <c r="C1517" s="89">
        <v>0</v>
      </c>
      <c r="D1517" s="89">
        <v>0</v>
      </c>
      <c r="E1517" s="89">
        <f>C1517-D1517</f>
        <v>0</v>
      </c>
      <c r="F1517" s="90" t="str">
        <f>IF(AND($C1517=0,D1517=0),"0.00%",IF($C1517=0,-1,IF(D1517=0,1,($C1517-D1517)/ABS(D1517))))</f>
        <v>0.00%</v>
      </c>
      <c r="G1517" s="89">
        <v>0</v>
      </c>
      <c r="H1517" s="89">
        <f>+C1517-G1517</f>
        <v>0</v>
      </c>
      <c r="I1517" s="90" t="str">
        <f>IF(AND($C1517=0,G1517=0),"0.00%",IF($C1517=0,-1,IF(G1517=0,1,($C1517-G1517)/ABS(G1517))))</f>
        <v>0.00%</v>
      </c>
      <c r="J1517" s="91"/>
      <c r="K1517" s="89">
        <v>0</v>
      </c>
      <c r="L1517" s="89">
        <v>0</v>
      </c>
      <c r="M1517" s="89">
        <f>K1517-L1517</f>
        <v>0</v>
      </c>
      <c r="N1517" s="90" t="str">
        <f>IF(AND($K1517=0,L1517=0),"0.00%",IF($K1517=0,-1,IF(L1517=0,1,($K1517-L1517)/ABS(L1517))))</f>
        <v>0.00%</v>
      </c>
      <c r="O1517" s="89">
        <v>0</v>
      </c>
      <c r="P1517" s="89">
        <f>+K1517-O1517</f>
        <v>0</v>
      </c>
      <c r="Q1517" s="90" t="str">
        <f>IF(AND($K1517=0,O1517=0),"0.00%",IF($K1517=0,-1,IF(O1517=0,1,($K1517-O1517)/ABS(O1517))))</f>
        <v>0.00%</v>
      </c>
      <c r="R1517" s="91"/>
      <c r="S1517" s="89">
        <v>0</v>
      </c>
      <c r="T1517" s="89">
        <f>+S1517-K1517</f>
        <v>0</v>
      </c>
      <c r="U1517" s="335">
        <f>IF(C1517=0,0,1)+IF(D1517=0,0,1)+IF(E1517=0,0,1)+IF(G1517=0,0,1)+IF(K1517=0,0,1)+IF(L1517=0,0,1)+IF(M1517=0,0,1)+IF(O1517=0,0,1)</f>
        <v>0</v>
      </c>
    </row>
    <row r="1518" spans="1:21" s="81" customFormat="1" ht="15" hidden="1">
      <c r="A1518" s="87" t="s">
        <v>1633</v>
      </c>
      <c r="B1518" s="88" t="s">
        <v>4901</v>
      </c>
      <c r="C1518" s="89">
        <v>0</v>
      </c>
      <c r="D1518" s="89">
        <v>0</v>
      </c>
      <c r="E1518" s="89">
        <f>C1518-D1518</f>
        <v>0</v>
      </c>
      <c r="F1518" s="90" t="str">
        <f>IF(AND($C1518=0,D1518=0),"0.00%",IF($C1518=0,-1,IF(D1518=0,1,($C1518-D1518)/ABS(D1518))))</f>
        <v>0.00%</v>
      </c>
      <c r="G1518" s="89">
        <v>0</v>
      </c>
      <c r="H1518" s="89">
        <f>+C1518-G1518</f>
        <v>0</v>
      </c>
      <c r="I1518" s="90" t="str">
        <f>IF(AND($C1518=0,G1518=0),"0.00%",IF($C1518=0,-1,IF(G1518=0,1,($C1518-G1518)/ABS(G1518))))</f>
        <v>0.00%</v>
      </c>
      <c r="J1518" s="91"/>
      <c r="K1518" s="89">
        <v>0</v>
      </c>
      <c r="L1518" s="89">
        <v>0</v>
      </c>
      <c r="M1518" s="89">
        <f>K1518-L1518</f>
        <v>0</v>
      </c>
      <c r="N1518" s="90" t="str">
        <f>IF(AND($K1518=0,L1518=0),"0.00%",IF($K1518=0,-1,IF(L1518=0,1,($K1518-L1518)/ABS(L1518))))</f>
        <v>0.00%</v>
      </c>
      <c r="O1518" s="89">
        <v>0</v>
      </c>
      <c r="P1518" s="89">
        <f>+K1518-O1518</f>
        <v>0</v>
      </c>
      <c r="Q1518" s="90" t="str">
        <f>IF(AND($K1518=0,O1518=0),"0.00%",IF($K1518=0,-1,IF(O1518=0,1,($K1518-O1518)/ABS(O1518))))</f>
        <v>0.00%</v>
      </c>
      <c r="R1518" s="91"/>
      <c r="S1518" s="89">
        <v>0</v>
      </c>
      <c r="T1518" s="89">
        <f>+S1518-K1518</f>
        <v>0</v>
      </c>
      <c r="U1518" s="335">
        <f>IF(C1518=0,0,1)+IF(D1518=0,0,1)+IF(E1518=0,0,1)+IF(G1518=0,0,1)+IF(K1518=0,0,1)+IF(L1518=0,0,1)+IF(M1518=0,0,1)+IF(O1518=0,0,1)</f>
        <v>0</v>
      </c>
    </row>
    <row r="1519" spans="1:21" s="81" customFormat="1" ht="15" hidden="1">
      <c r="A1519" s="87" t="s">
        <v>1634</v>
      </c>
      <c r="B1519" s="88" t="s">
        <v>4902</v>
      </c>
      <c r="C1519" s="89">
        <v>0</v>
      </c>
      <c r="D1519" s="89">
        <v>0</v>
      </c>
      <c r="E1519" s="89">
        <f>C1519-D1519</f>
        <v>0</v>
      </c>
      <c r="F1519" s="90" t="str">
        <f>IF(AND($C1519=0,D1519=0),"0.00%",IF($C1519=0,-1,IF(D1519=0,1,($C1519-D1519)/ABS(D1519))))</f>
        <v>0.00%</v>
      </c>
      <c r="G1519" s="89">
        <v>0</v>
      </c>
      <c r="H1519" s="89">
        <f>+C1519-G1519</f>
        <v>0</v>
      </c>
      <c r="I1519" s="90" t="str">
        <f>IF(AND($C1519=0,G1519=0),"0.00%",IF($C1519=0,-1,IF(G1519=0,1,($C1519-G1519)/ABS(G1519))))</f>
        <v>0.00%</v>
      </c>
      <c r="J1519" s="91"/>
      <c r="K1519" s="89">
        <v>0</v>
      </c>
      <c r="L1519" s="89">
        <v>0</v>
      </c>
      <c r="M1519" s="89">
        <f>K1519-L1519</f>
        <v>0</v>
      </c>
      <c r="N1519" s="90" t="str">
        <f>IF(AND($K1519=0,L1519=0),"0.00%",IF($K1519=0,-1,IF(L1519=0,1,($K1519-L1519)/ABS(L1519))))</f>
        <v>0.00%</v>
      </c>
      <c r="O1519" s="89">
        <v>0</v>
      </c>
      <c r="P1519" s="89">
        <f>+K1519-O1519</f>
        <v>0</v>
      </c>
      <c r="Q1519" s="90" t="str">
        <f>IF(AND($K1519=0,O1519=0),"0.00%",IF($K1519=0,-1,IF(O1519=0,1,($K1519-O1519)/ABS(O1519))))</f>
        <v>0.00%</v>
      </c>
      <c r="R1519" s="91"/>
      <c r="S1519" s="89">
        <v>0</v>
      </c>
      <c r="T1519" s="89">
        <f>+S1519-K1519</f>
        <v>0</v>
      </c>
      <c r="U1519" s="335">
        <f>IF(C1519=0,0,1)+IF(D1519=0,0,1)+IF(E1519=0,0,1)+IF(G1519=0,0,1)+IF(K1519=0,0,1)+IF(L1519=0,0,1)+IF(M1519=0,0,1)+IF(O1519=0,0,1)</f>
        <v>0</v>
      </c>
    </row>
    <row r="1520" spans="1:21" s="81" customFormat="1" ht="15" hidden="1">
      <c r="A1520" s="87" t="s">
        <v>1635</v>
      </c>
      <c r="B1520" s="88" t="s">
        <v>5036</v>
      </c>
      <c r="C1520" s="89">
        <v>0</v>
      </c>
      <c r="D1520" s="89">
        <v>0</v>
      </c>
      <c r="E1520" s="89">
        <f>C1520-D1520</f>
        <v>0</v>
      </c>
      <c r="F1520" s="90" t="str">
        <f>IF(AND($C1520=0,D1520=0),"0.00%",IF($C1520=0,-1,IF(D1520=0,1,($C1520-D1520)/ABS(D1520))))</f>
        <v>0.00%</v>
      </c>
      <c r="G1520" s="89">
        <v>0</v>
      </c>
      <c r="H1520" s="89">
        <f>+C1520-G1520</f>
        <v>0</v>
      </c>
      <c r="I1520" s="90" t="str">
        <f>IF(AND($C1520=0,G1520=0),"0.00%",IF($C1520=0,-1,IF(G1520=0,1,($C1520-G1520)/ABS(G1520))))</f>
        <v>0.00%</v>
      </c>
      <c r="J1520" s="91"/>
      <c r="K1520" s="89">
        <v>0</v>
      </c>
      <c r="L1520" s="89">
        <v>0</v>
      </c>
      <c r="M1520" s="89">
        <f>K1520-L1520</f>
        <v>0</v>
      </c>
      <c r="N1520" s="90" t="str">
        <f>IF(AND($K1520=0,L1520=0),"0.00%",IF($K1520=0,-1,IF(L1520=0,1,($K1520-L1520)/ABS(L1520))))</f>
        <v>0.00%</v>
      </c>
      <c r="O1520" s="89">
        <v>0</v>
      </c>
      <c r="P1520" s="89">
        <f>+K1520-O1520</f>
        <v>0</v>
      </c>
      <c r="Q1520" s="90" t="str">
        <f>IF(AND($K1520=0,O1520=0),"0.00%",IF($K1520=0,-1,IF(O1520=0,1,($K1520-O1520)/ABS(O1520))))</f>
        <v>0.00%</v>
      </c>
      <c r="R1520" s="91"/>
      <c r="S1520" s="89">
        <v>0</v>
      </c>
      <c r="T1520" s="89">
        <f>+S1520-K1520</f>
        <v>0</v>
      </c>
      <c r="U1520" s="335">
        <f>IF(C1520=0,0,1)+IF(D1520=0,0,1)+IF(E1520=0,0,1)+IF(G1520=0,0,1)+IF(K1520=0,0,1)+IF(L1520=0,0,1)+IF(M1520=0,0,1)+IF(O1520=0,0,1)</f>
        <v>0</v>
      </c>
    </row>
    <row r="1521" spans="1:21" s="81" customFormat="1" ht="15" hidden="1">
      <c r="A1521" s="87" t="s">
        <v>1636</v>
      </c>
      <c r="B1521" s="88" t="s">
        <v>4899</v>
      </c>
      <c r="C1521" s="89">
        <v>0</v>
      </c>
      <c r="D1521" s="89">
        <v>0</v>
      </c>
      <c r="E1521" s="89">
        <f>C1521-D1521</f>
        <v>0</v>
      </c>
      <c r="F1521" s="90" t="str">
        <f>IF(AND($C1521=0,D1521=0),"0.00%",IF($C1521=0,-1,IF(D1521=0,1,($C1521-D1521)/ABS(D1521))))</f>
        <v>0.00%</v>
      </c>
      <c r="G1521" s="89">
        <v>0</v>
      </c>
      <c r="H1521" s="89">
        <f>+C1521-G1521</f>
        <v>0</v>
      </c>
      <c r="I1521" s="90" t="str">
        <f>IF(AND($C1521=0,G1521=0),"0.00%",IF($C1521=0,-1,IF(G1521=0,1,($C1521-G1521)/ABS(G1521))))</f>
        <v>0.00%</v>
      </c>
      <c r="J1521" s="91"/>
      <c r="K1521" s="89">
        <v>0</v>
      </c>
      <c r="L1521" s="89">
        <v>0</v>
      </c>
      <c r="M1521" s="89">
        <f>K1521-L1521</f>
        <v>0</v>
      </c>
      <c r="N1521" s="90" t="str">
        <f>IF(AND($K1521=0,L1521=0),"0.00%",IF($K1521=0,-1,IF(L1521=0,1,($K1521-L1521)/ABS(L1521))))</f>
        <v>0.00%</v>
      </c>
      <c r="O1521" s="89">
        <v>0</v>
      </c>
      <c r="P1521" s="89">
        <f>+K1521-O1521</f>
        <v>0</v>
      </c>
      <c r="Q1521" s="90" t="str">
        <f>IF(AND($K1521=0,O1521=0),"0.00%",IF($K1521=0,-1,IF(O1521=0,1,($K1521-O1521)/ABS(O1521))))</f>
        <v>0.00%</v>
      </c>
      <c r="R1521" s="91"/>
      <c r="S1521" s="89">
        <v>0</v>
      </c>
      <c r="T1521" s="89">
        <f>+S1521-K1521</f>
        <v>0</v>
      </c>
      <c r="U1521" s="335">
        <f>IF(C1521=0,0,1)+IF(D1521=0,0,1)+IF(E1521=0,0,1)+IF(G1521=0,0,1)+IF(K1521=0,0,1)+IF(L1521=0,0,1)+IF(M1521=0,0,1)+IF(O1521=0,0,1)</f>
        <v>0</v>
      </c>
    </row>
    <row r="1522" spans="1:21" s="81" customFormat="1" ht="15" hidden="1">
      <c r="A1522" s="87" t="s">
        <v>1637</v>
      </c>
      <c r="B1522" s="88" t="s">
        <v>5037</v>
      </c>
      <c r="C1522" s="89">
        <v>0</v>
      </c>
      <c r="D1522" s="89">
        <v>0</v>
      </c>
      <c r="E1522" s="89">
        <f>C1522-D1522</f>
        <v>0</v>
      </c>
      <c r="F1522" s="90" t="str">
        <f>IF(AND($C1522=0,D1522=0),"0.00%",IF($C1522=0,-1,IF(D1522=0,1,($C1522-D1522)/ABS(D1522))))</f>
        <v>0.00%</v>
      </c>
      <c r="G1522" s="89">
        <v>0</v>
      </c>
      <c r="H1522" s="89">
        <f>+C1522-G1522</f>
        <v>0</v>
      </c>
      <c r="I1522" s="90" t="str">
        <f>IF(AND($C1522=0,G1522=0),"0.00%",IF($C1522=0,-1,IF(G1522=0,1,($C1522-G1522)/ABS(G1522))))</f>
        <v>0.00%</v>
      </c>
      <c r="J1522" s="91"/>
      <c r="K1522" s="89">
        <v>0</v>
      </c>
      <c r="L1522" s="89">
        <v>0</v>
      </c>
      <c r="M1522" s="89">
        <f>K1522-L1522</f>
        <v>0</v>
      </c>
      <c r="N1522" s="90" t="str">
        <f>IF(AND($K1522=0,L1522=0),"0.00%",IF($K1522=0,-1,IF(L1522=0,1,($K1522-L1522)/ABS(L1522))))</f>
        <v>0.00%</v>
      </c>
      <c r="O1522" s="89">
        <v>0</v>
      </c>
      <c r="P1522" s="89">
        <f>+K1522-O1522</f>
        <v>0</v>
      </c>
      <c r="Q1522" s="90" t="str">
        <f>IF(AND($K1522=0,O1522=0),"0.00%",IF($K1522=0,-1,IF(O1522=0,1,($K1522-O1522)/ABS(O1522))))</f>
        <v>0.00%</v>
      </c>
      <c r="R1522" s="91"/>
      <c r="S1522" s="89">
        <v>0</v>
      </c>
      <c r="T1522" s="89">
        <f>+S1522-K1522</f>
        <v>0</v>
      </c>
      <c r="U1522" s="335">
        <f>IF(C1522=0,0,1)+IF(D1522=0,0,1)+IF(E1522=0,0,1)+IF(G1522=0,0,1)+IF(K1522=0,0,1)+IF(L1522=0,0,1)+IF(M1522=0,0,1)+IF(O1522=0,0,1)</f>
        <v>0</v>
      </c>
    </row>
    <row r="1523" spans="1:21" s="81" customFormat="1" ht="15" hidden="1">
      <c r="A1523" s="87" t="s">
        <v>1638</v>
      </c>
      <c r="B1523" s="88" t="s">
        <v>5038</v>
      </c>
      <c r="C1523" s="89">
        <v>0</v>
      </c>
      <c r="D1523" s="89">
        <v>0</v>
      </c>
      <c r="E1523" s="89">
        <f>C1523-D1523</f>
        <v>0</v>
      </c>
      <c r="F1523" s="90" t="str">
        <f>IF(AND($C1523=0,D1523=0),"0.00%",IF($C1523=0,-1,IF(D1523=0,1,($C1523-D1523)/ABS(D1523))))</f>
        <v>0.00%</v>
      </c>
      <c r="G1523" s="89">
        <v>0</v>
      </c>
      <c r="H1523" s="89">
        <f>+C1523-G1523</f>
        <v>0</v>
      </c>
      <c r="I1523" s="90" t="str">
        <f>IF(AND($C1523=0,G1523=0),"0.00%",IF($C1523=0,-1,IF(G1523=0,1,($C1523-G1523)/ABS(G1523))))</f>
        <v>0.00%</v>
      </c>
      <c r="J1523" s="91"/>
      <c r="K1523" s="89">
        <v>0</v>
      </c>
      <c r="L1523" s="89">
        <v>0</v>
      </c>
      <c r="M1523" s="89">
        <f>K1523-L1523</f>
        <v>0</v>
      </c>
      <c r="N1523" s="90" t="str">
        <f>IF(AND($K1523=0,L1523=0),"0.00%",IF($K1523=0,-1,IF(L1523=0,1,($K1523-L1523)/ABS(L1523))))</f>
        <v>0.00%</v>
      </c>
      <c r="O1523" s="89">
        <v>0</v>
      </c>
      <c r="P1523" s="89">
        <f>+K1523-O1523</f>
        <v>0</v>
      </c>
      <c r="Q1523" s="90" t="str">
        <f>IF(AND($K1523=0,O1523=0),"0.00%",IF($K1523=0,-1,IF(O1523=0,1,($K1523-O1523)/ABS(O1523))))</f>
        <v>0.00%</v>
      </c>
      <c r="R1523" s="91"/>
      <c r="S1523" s="89">
        <v>0</v>
      </c>
      <c r="T1523" s="89">
        <f>+S1523-K1523</f>
        <v>0</v>
      </c>
      <c r="U1523" s="335">
        <f>IF(C1523=0,0,1)+IF(D1523=0,0,1)+IF(E1523=0,0,1)+IF(G1523=0,0,1)+IF(K1523=0,0,1)+IF(L1523=0,0,1)+IF(M1523=0,0,1)+IF(O1523=0,0,1)</f>
        <v>0</v>
      </c>
    </row>
    <row r="1524" spans="1:21" s="81" customFormat="1" ht="15" hidden="1">
      <c r="A1524" s="87" t="s">
        <v>1639</v>
      </c>
      <c r="B1524" s="88" t="s">
        <v>4973</v>
      </c>
      <c r="C1524" s="89">
        <v>0</v>
      </c>
      <c r="D1524" s="89">
        <v>0</v>
      </c>
      <c r="E1524" s="89">
        <f>C1524-D1524</f>
        <v>0</v>
      </c>
      <c r="F1524" s="90" t="str">
        <f>IF(AND($C1524=0,D1524=0),"0.00%",IF($C1524=0,-1,IF(D1524=0,1,($C1524-D1524)/ABS(D1524))))</f>
        <v>0.00%</v>
      </c>
      <c r="G1524" s="89">
        <v>0</v>
      </c>
      <c r="H1524" s="89">
        <f>+C1524-G1524</f>
        <v>0</v>
      </c>
      <c r="I1524" s="90" t="str">
        <f>IF(AND($C1524=0,G1524=0),"0.00%",IF($C1524=0,-1,IF(G1524=0,1,($C1524-G1524)/ABS(G1524))))</f>
        <v>0.00%</v>
      </c>
      <c r="J1524" s="91"/>
      <c r="K1524" s="89">
        <v>0</v>
      </c>
      <c r="L1524" s="89">
        <v>0</v>
      </c>
      <c r="M1524" s="89">
        <f>K1524-L1524</f>
        <v>0</v>
      </c>
      <c r="N1524" s="90" t="str">
        <f>IF(AND($K1524=0,L1524=0),"0.00%",IF($K1524=0,-1,IF(L1524=0,1,($K1524-L1524)/ABS(L1524))))</f>
        <v>0.00%</v>
      </c>
      <c r="O1524" s="89">
        <v>0</v>
      </c>
      <c r="P1524" s="89">
        <f>+K1524-O1524</f>
        <v>0</v>
      </c>
      <c r="Q1524" s="90" t="str">
        <f>IF(AND($K1524=0,O1524=0),"0.00%",IF($K1524=0,-1,IF(O1524=0,1,($K1524-O1524)/ABS(O1524))))</f>
        <v>0.00%</v>
      </c>
      <c r="R1524" s="91"/>
      <c r="S1524" s="89">
        <v>0</v>
      </c>
      <c r="T1524" s="89">
        <f>+S1524-K1524</f>
        <v>0</v>
      </c>
      <c r="U1524" s="335">
        <f>IF(C1524=0,0,1)+IF(D1524=0,0,1)+IF(E1524=0,0,1)+IF(G1524=0,0,1)+IF(K1524=0,0,1)+IF(L1524=0,0,1)+IF(M1524=0,0,1)+IF(O1524=0,0,1)</f>
        <v>0</v>
      </c>
    </row>
    <row r="1525" spans="1:21" s="81" customFormat="1" ht="15" hidden="1">
      <c r="A1525" s="87" t="s">
        <v>1640</v>
      </c>
      <c r="B1525" s="88" t="s">
        <v>5039</v>
      </c>
      <c r="C1525" s="89">
        <v>0</v>
      </c>
      <c r="D1525" s="89">
        <v>0</v>
      </c>
      <c r="E1525" s="89">
        <f>C1525-D1525</f>
        <v>0</v>
      </c>
      <c r="F1525" s="90" t="str">
        <f>IF(AND($C1525=0,D1525=0),"0.00%",IF($C1525=0,-1,IF(D1525=0,1,($C1525-D1525)/ABS(D1525))))</f>
        <v>0.00%</v>
      </c>
      <c r="G1525" s="89">
        <v>0</v>
      </c>
      <c r="H1525" s="89">
        <f>+C1525-G1525</f>
        <v>0</v>
      </c>
      <c r="I1525" s="90" t="str">
        <f>IF(AND($C1525=0,G1525=0),"0.00%",IF($C1525=0,-1,IF(G1525=0,1,($C1525-G1525)/ABS(G1525))))</f>
        <v>0.00%</v>
      </c>
      <c r="J1525" s="91"/>
      <c r="K1525" s="89">
        <v>0</v>
      </c>
      <c r="L1525" s="89">
        <v>0</v>
      </c>
      <c r="M1525" s="89">
        <f>K1525-L1525</f>
        <v>0</v>
      </c>
      <c r="N1525" s="90" t="str">
        <f>IF(AND($K1525=0,L1525=0),"0.00%",IF($K1525=0,-1,IF(L1525=0,1,($K1525-L1525)/ABS(L1525))))</f>
        <v>0.00%</v>
      </c>
      <c r="O1525" s="89">
        <v>0</v>
      </c>
      <c r="P1525" s="89">
        <f>+K1525-O1525</f>
        <v>0</v>
      </c>
      <c r="Q1525" s="90" t="str">
        <f>IF(AND($K1525=0,O1525=0),"0.00%",IF($K1525=0,-1,IF(O1525=0,1,($K1525-O1525)/ABS(O1525))))</f>
        <v>0.00%</v>
      </c>
      <c r="R1525" s="91"/>
      <c r="S1525" s="89">
        <v>0</v>
      </c>
      <c r="T1525" s="89">
        <f>+S1525-K1525</f>
        <v>0</v>
      </c>
      <c r="U1525" s="335">
        <f>IF(C1525=0,0,1)+IF(D1525=0,0,1)+IF(E1525=0,0,1)+IF(G1525=0,0,1)+IF(K1525=0,0,1)+IF(L1525=0,0,1)+IF(M1525=0,0,1)+IF(O1525=0,0,1)</f>
        <v>0</v>
      </c>
    </row>
    <row r="1526" spans="1:21" s="81" customFormat="1" ht="15" hidden="1">
      <c r="A1526" s="87" t="s">
        <v>1641</v>
      </c>
      <c r="B1526" s="88" t="s">
        <v>5040</v>
      </c>
      <c r="C1526" s="89">
        <v>0</v>
      </c>
      <c r="D1526" s="89">
        <v>0</v>
      </c>
      <c r="E1526" s="89">
        <f>C1526-D1526</f>
        <v>0</v>
      </c>
      <c r="F1526" s="90" t="str">
        <f>IF(AND($C1526=0,D1526=0),"0.00%",IF($C1526=0,-1,IF(D1526=0,1,($C1526-D1526)/ABS(D1526))))</f>
        <v>0.00%</v>
      </c>
      <c r="G1526" s="89">
        <v>0</v>
      </c>
      <c r="H1526" s="89">
        <f>+C1526-G1526</f>
        <v>0</v>
      </c>
      <c r="I1526" s="90" t="str">
        <f>IF(AND($C1526=0,G1526=0),"0.00%",IF($C1526=0,-1,IF(G1526=0,1,($C1526-G1526)/ABS(G1526))))</f>
        <v>0.00%</v>
      </c>
      <c r="J1526" s="91"/>
      <c r="K1526" s="89">
        <v>0</v>
      </c>
      <c r="L1526" s="89">
        <v>0</v>
      </c>
      <c r="M1526" s="89">
        <f>K1526-L1526</f>
        <v>0</v>
      </c>
      <c r="N1526" s="90" t="str">
        <f>IF(AND($K1526=0,L1526=0),"0.00%",IF($K1526=0,-1,IF(L1526=0,1,($K1526-L1526)/ABS(L1526))))</f>
        <v>0.00%</v>
      </c>
      <c r="O1526" s="89">
        <v>0</v>
      </c>
      <c r="P1526" s="89">
        <f>+K1526-O1526</f>
        <v>0</v>
      </c>
      <c r="Q1526" s="90" t="str">
        <f>IF(AND($K1526=0,O1526=0),"0.00%",IF($K1526=0,-1,IF(O1526=0,1,($K1526-O1526)/ABS(O1526))))</f>
        <v>0.00%</v>
      </c>
      <c r="R1526" s="91"/>
      <c r="S1526" s="89">
        <v>0</v>
      </c>
      <c r="T1526" s="89">
        <f>+S1526-K1526</f>
        <v>0</v>
      </c>
      <c r="U1526" s="335">
        <f>IF(C1526=0,0,1)+IF(D1526=0,0,1)+IF(E1526=0,0,1)+IF(G1526=0,0,1)+IF(K1526=0,0,1)+IF(L1526=0,0,1)+IF(M1526=0,0,1)+IF(O1526=0,0,1)</f>
        <v>0</v>
      </c>
    </row>
    <row r="1527" spans="1:21" s="81" customFormat="1" ht="15" hidden="1">
      <c r="A1527" s="87" t="s">
        <v>1642</v>
      </c>
      <c r="B1527" s="88" t="s">
        <v>5041</v>
      </c>
      <c r="C1527" s="89">
        <v>0</v>
      </c>
      <c r="D1527" s="89">
        <v>0</v>
      </c>
      <c r="E1527" s="89">
        <f>C1527-D1527</f>
        <v>0</v>
      </c>
      <c r="F1527" s="90" t="str">
        <f>IF(AND($C1527=0,D1527=0),"0.00%",IF($C1527=0,-1,IF(D1527=0,1,($C1527-D1527)/ABS(D1527))))</f>
        <v>0.00%</v>
      </c>
      <c r="G1527" s="89">
        <v>0</v>
      </c>
      <c r="H1527" s="89">
        <f>+C1527-G1527</f>
        <v>0</v>
      </c>
      <c r="I1527" s="90" t="str">
        <f>IF(AND($C1527=0,G1527=0),"0.00%",IF($C1527=0,-1,IF(G1527=0,1,($C1527-G1527)/ABS(G1527))))</f>
        <v>0.00%</v>
      </c>
      <c r="J1527" s="91"/>
      <c r="K1527" s="89">
        <v>0</v>
      </c>
      <c r="L1527" s="89">
        <v>0</v>
      </c>
      <c r="M1527" s="89">
        <f>K1527-L1527</f>
        <v>0</v>
      </c>
      <c r="N1527" s="90" t="str">
        <f>IF(AND($K1527=0,L1527=0),"0.00%",IF($K1527=0,-1,IF(L1527=0,1,($K1527-L1527)/ABS(L1527))))</f>
        <v>0.00%</v>
      </c>
      <c r="O1527" s="89">
        <v>0</v>
      </c>
      <c r="P1527" s="89">
        <f>+K1527-O1527</f>
        <v>0</v>
      </c>
      <c r="Q1527" s="90" t="str">
        <f>IF(AND($K1527=0,O1527=0),"0.00%",IF($K1527=0,-1,IF(O1527=0,1,($K1527-O1527)/ABS(O1527))))</f>
        <v>0.00%</v>
      </c>
      <c r="R1527" s="91"/>
      <c r="S1527" s="89">
        <v>0</v>
      </c>
      <c r="T1527" s="89">
        <f>+S1527-K1527</f>
        <v>0</v>
      </c>
      <c r="U1527" s="335">
        <f>IF(C1527=0,0,1)+IF(D1527=0,0,1)+IF(E1527=0,0,1)+IF(G1527=0,0,1)+IF(K1527=0,0,1)+IF(L1527=0,0,1)+IF(M1527=0,0,1)+IF(O1527=0,0,1)</f>
        <v>0</v>
      </c>
    </row>
    <row r="1528" spans="1:21" s="81" customFormat="1" ht="15" hidden="1">
      <c r="A1528" s="87" t="s">
        <v>1643</v>
      </c>
      <c r="B1528" s="88" t="s">
        <v>5042</v>
      </c>
      <c r="C1528" s="89">
        <v>0</v>
      </c>
      <c r="D1528" s="89">
        <v>0</v>
      </c>
      <c r="E1528" s="89">
        <f>C1528-D1528</f>
        <v>0</v>
      </c>
      <c r="F1528" s="90" t="str">
        <f>IF(AND($C1528=0,D1528=0),"0.00%",IF($C1528=0,-1,IF(D1528=0,1,($C1528-D1528)/ABS(D1528))))</f>
        <v>0.00%</v>
      </c>
      <c r="G1528" s="89">
        <v>0</v>
      </c>
      <c r="H1528" s="89">
        <f>+C1528-G1528</f>
        <v>0</v>
      </c>
      <c r="I1528" s="90" t="str">
        <f>IF(AND($C1528=0,G1528=0),"0.00%",IF($C1528=0,-1,IF(G1528=0,1,($C1528-G1528)/ABS(G1528))))</f>
        <v>0.00%</v>
      </c>
      <c r="J1528" s="91"/>
      <c r="K1528" s="89">
        <v>0</v>
      </c>
      <c r="L1528" s="89">
        <v>0</v>
      </c>
      <c r="M1528" s="89">
        <f>K1528-L1528</f>
        <v>0</v>
      </c>
      <c r="N1528" s="90" t="str">
        <f>IF(AND($K1528=0,L1528=0),"0.00%",IF($K1528=0,-1,IF(L1528=0,1,($K1528-L1528)/ABS(L1528))))</f>
        <v>0.00%</v>
      </c>
      <c r="O1528" s="89">
        <v>0</v>
      </c>
      <c r="P1528" s="89">
        <f>+K1528-O1528</f>
        <v>0</v>
      </c>
      <c r="Q1528" s="90" t="str">
        <f>IF(AND($K1528=0,O1528=0),"0.00%",IF($K1528=0,-1,IF(O1528=0,1,($K1528-O1528)/ABS(O1528))))</f>
        <v>0.00%</v>
      </c>
      <c r="R1528" s="91"/>
      <c r="S1528" s="89">
        <v>0</v>
      </c>
      <c r="T1528" s="89">
        <f>+S1528-K1528</f>
        <v>0</v>
      </c>
      <c r="U1528" s="335">
        <f>IF(C1528=0,0,1)+IF(D1528=0,0,1)+IF(E1528=0,0,1)+IF(G1528=0,0,1)+IF(K1528=0,0,1)+IF(L1528=0,0,1)+IF(M1528=0,0,1)+IF(O1528=0,0,1)</f>
        <v>0</v>
      </c>
    </row>
    <row r="1529" spans="1:21" s="81" customFormat="1" ht="15" hidden="1">
      <c r="A1529" s="87" t="s">
        <v>1644</v>
      </c>
      <c r="B1529" s="88" t="s">
        <v>5043</v>
      </c>
      <c r="C1529" s="89">
        <v>0</v>
      </c>
      <c r="D1529" s="89">
        <v>0</v>
      </c>
      <c r="E1529" s="89">
        <f>C1529-D1529</f>
        <v>0</v>
      </c>
      <c r="F1529" s="90" t="str">
        <f>IF(AND($C1529=0,D1529=0),"0.00%",IF($C1529=0,-1,IF(D1529=0,1,($C1529-D1529)/ABS(D1529))))</f>
        <v>0.00%</v>
      </c>
      <c r="G1529" s="89">
        <v>0</v>
      </c>
      <c r="H1529" s="89">
        <f>+C1529-G1529</f>
        <v>0</v>
      </c>
      <c r="I1529" s="90" t="str">
        <f>IF(AND($C1529=0,G1529=0),"0.00%",IF($C1529=0,-1,IF(G1529=0,1,($C1529-G1529)/ABS(G1529))))</f>
        <v>0.00%</v>
      </c>
      <c r="J1529" s="91"/>
      <c r="K1529" s="89">
        <v>0</v>
      </c>
      <c r="L1529" s="89">
        <v>0</v>
      </c>
      <c r="M1529" s="89">
        <f>K1529-L1529</f>
        <v>0</v>
      </c>
      <c r="N1529" s="90" t="str">
        <f>IF(AND($K1529=0,L1529=0),"0.00%",IF($K1529=0,-1,IF(L1529=0,1,($K1529-L1529)/ABS(L1529))))</f>
        <v>0.00%</v>
      </c>
      <c r="O1529" s="89">
        <v>0</v>
      </c>
      <c r="P1529" s="89">
        <f>+K1529-O1529</f>
        <v>0</v>
      </c>
      <c r="Q1529" s="90" t="str">
        <f>IF(AND($K1529=0,O1529=0),"0.00%",IF($K1529=0,-1,IF(O1529=0,1,($K1529-O1529)/ABS(O1529))))</f>
        <v>0.00%</v>
      </c>
      <c r="R1529" s="91"/>
      <c r="S1529" s="89">
        <v>0</v>
      </c>
      <c r="T1529" s="89">
        <f>+S1529-K1529</f>
        <v>0</v>
      </c>
      <c r="U1529" s="335">
        <f>IF(C1529=0,0,1)+IF(D1529=0,0,1)+IF(E1529=0,0,1)+IF(G1529=0,0,1)+IF(K1529=0,0,1)+IF(L1529=0,0,1)+IF(M1529=0,0,1)+IF(O1529=0,0,1)</f>
        <v>0</v>
      </c>
    </row>
    <row r="1530" spans="1:21" s="81" customFormat="1" ht="15" hidden="1">
      <c r="A1530" s="87" t="s">
        <v>1645</v>
      </c>
      <c r="B1530" s="88" t="s">
        <v>5044</v>
      </c>
      <c r="C1530" s="89">
        <v>0</v>
      </c>
      <c r="D1530" s="89">
        <v>0</v>
      </c>
      <c r="E1530" s="89">
        <f>C1530-D1530</f>
        <v>0</v>
      </c>
      <c r="F1530" s="90" t="str">
        <f>IF(AND($C1530=0,D1530=0),"0.00%",IF($C1530=0,-1,IF(D1530=0,1,($C1530-D1530)/ABS(D1530))))</f>
        <v>0.00%</v>
      </c>
      <c r="G1530" s="89">
        <v>0</v>
      </c>
      <c r="H1530" s="89">
        <f>+C1530-G1530</f>
        <v>0</v>
      </c>
      <c r="I1530" s="90" t="str">
        <f>IF(AND($C1530=0,G1530=0),"0.00%",IF($C1530=0,-1,IF(G1530=0,1,($C1530-G1530)/ABS(G1530))))</f>
        <v>0.00%</v>
      </c>
      <c r="J1530" s="91"/>
      <c r="K1530" s="89">
        <v>0</v>
      </c>
      <c r="L1530" s="89">
        <v>0</v>
      </c>
      <c r="M1530" s="89">
        <f>K1530-L1530</f>
        <v>0</v>
      </c>
      <c r="N1530" s="90" t="str">
        <f>IF(AND($K1530=0,L1530=0),"0.00%",IF($K1530=0,-1,IF(L1530=0,1,($K1530-L1530)/ABS(L1530))))</f>
        <v>0.00%</v>
      </c>
      <c r="O1530" s="89">
        <v>0</v>
      </c>
      <c r="P1530" s="89">
        <f>+K1530-O1530</f>
        <v>0</v>
      </c>
      <c r="Q1530" s="90" t="str">
        <f>IF(AND($K1530=0,O1530=0),"0.00%",IF($K1530=0,-1,IF(O1530=0,1,($K1530-O1530)/ABS(O1530))))</f>
        <v>0.00%</v>
      </c>
      <c r="R1530" s="91"/>
      <c r="S1530" s="89">
        <v>0</v>
      </c>
      <c r="T1530" s="89">
        <f>+S1530-K1530</f>
        <v>0</v>
      </c>
      <c r="U1530" s="335">
        <f>IF(C1530=0,0,1)+IF(D1530=0,0,1)+IF(E1530=0,0,1)+IF(G1530=0,0,1)+IF(K1530=0,0,1)+IF(L1530=0,0,1)+IF(M1530=0,0,1)+IF(O1530=0,0,1)</f>
        <v>0</v>
      </c>
    </row>
    <row r="1531" spans="1:21" s="81" customFormat="1" ht="15" hidden="1">
      <c r="A1531" s="87" t="s">
        <v>1646</v>
      </c>
      <c r="B1531" s="88" t="s">
        <v>5045</v>
      </c>
      <c r="C1531" s="89">
        <v>0</v>
      </c>
      <c r="D1531" s="89">
        <v>0</v>
      </c>
      <c r="E1531" s="89">
        <f>C1531-D1531</f>
        <v>0</v>
      </c>
      <c r="F1531" s="90" t="str">
        <f>IF(AND($C1531=0,D1531=0),"0.00%",IF($C1531=0,-1,IF(D1531=0,1,($C1531-D1531)/ABS(D1531))))</f>
        <v>0.00%</v>
      </c>
      <c r="G1531" s="89">
        <v>0</v>
      </c>
      <c r="H1531" s="89">
        <f>+C1531-G1531</f>
        <v>0</v>
      </c>
      <c r="I1531" s="90" t="str">
        <f>IF(AND($C1531=0,G1531=0),"0.00%",IF($C1531=0,-1,IF(G1531=0,1,($C1531-G1531)/ABS(G1531))))</f>
        <v>0.00%</v>
      </c>
      <c r="J1531" s="91"/>
      <c r="K1531" s="89">
        <v>0</v>
      </c>
      <c r="L1531" s="89">
        <v>0</v>
      </c>
      <c r="M1531" s="89">
        <f>K1531-L1531</f>
        <v>0</v>
      </c>
      <c r="N1531" s="90" t="str">
        <f>IF(AND($K1531=0,L1531=0),"0.00%",IF($K1531=0,-1,IF(L1531=0,1,($K1531-L1531)/ABS(L1531))))</f>
        <v>0.00%</v>
      </c>
      <c r="O1531" s="89">
        <v>0</v>
      </c>
      <c r="P1531" s="89">
        <f>+K1531-O1531</f>
        <v>0</v>
      </c>
      <c r="Q1531" s="90" t="str">
        <f>IF(AND($K1531=0,O1531=0),"0.00%",IF($K1531=0,-1,IF(O1531=0,1,($K1531-O1531)/ABS(O1531))))</f>
        <v>0.00%</v>
      </c>
      <c r="R1531" s="91"/>
      <c r="S1531" s="89">
        <v>0</v>
      </c>
      <c r="T1531" s="89">
        <f>+S1531-K1531</f>
        <v>0</v>
      </c>
      <c r="U1531" s="335">
        <f>IF(C1531=0,0,1)+IF(D1531=0,0,1)+IF(E1531=0,0,1)+IF(G1531=0,0,1)+IF(K1531=0,0,1)+IF(L1531=0,0,1)+IF(M1531=0,0,1)+IF(O1531=0,0,1)</f>
        <v>0</v>
      </c>
    </row>
    <row r="1532" spans="1:21" s="81" customFormat="1" ht="15" hidden="1">
      <c r="A1532" s="87" t="s">
        <v>1647</v>
      </c>
      <c r="B1532" s="88" t="s">
        <v>5046</v>
      </c>
      <c r="C1532" s="89">
        <v>0</v>
      </c>
      <c r="D1532" s="89">
        <v>0</v>
      </c>
      <c r="E1532" s="89">
        <f>C1532-D1532</f>
        <v>0</v>
      </c>
      <c r="F1532" s="90" t="str">
        <f>IF(AND($C1532=0,D1532=0),"0.00%",IF($C1532=0,-1,IF(D1532=0,1,($C1532-D1532)/ABS(D1532))))</f>
        <v>0.00%</v>
      </c>
      <c r="G1532" s="89">
        <v>0</v>
      </c>
      <c r="H1532" s="89">
        <f>+C1532-G1532</f>
        <v>0</v>
      </c>
      <c r="I1532" s="90" t="str">
        <f>IF(AND($C1532=0,G1532=0),"0.00%",IF($C1532=0,-1,IF(G1532=0,1,($C1532-G1532)/ABS(G1532))))</f>
        <v>0.00%</v>
      </c>
      <c r="J1532" s="91"/>
      <c r="K1532" s="89">
        <v>0</v>
      </c>
      <c r="L1532" s="89">
        <v>0</v>
      </c>
      <c r="M1532" s="89">
        <f>K1532-L1532</f>
        <v>0</v>
      </c>
      <c r="N1532" s="90" t="str">
        <f>IF(AND($K1532=0,L1532=0),"0.00%",IF($K1532=0,-1,IF(L1532=0,1,($K1532-L1532)/ABS(L1532))))</f>
        <v>0.00%</v>
      </c>
      <c r="O1532" s="89">
        <v>0</v>
      </c>
      <c r="P1532" s="89">
        <f>+K1532-O1532</f>
        <v>0</v>
      </c>
      <c r="Q1532" s="90" t="str">
        <f>IF(AND($K1532=0,O1532=0),"0.00%",IF($K1532=0,-1,IF(O1532=0,1,($K1532-O1532)/ABS(O1532))))</f>
        <v>0.00%</v>
      </c>
      <c r="R1532" s="91"/>
      <c r="S1532" s="89">
        <v>0</v>
      </c>
      <c r="T1532" s="89">
        <f>+S1532-K1532</f>
        <v>0</v>
      </c>
      <c r="U1532" s="335">
        <f>IF(C1532=0,0,1)+IF(D1532=0,0,1)+IF(E1532=0,0,1)+IF(G1532=0,0,1)+IF(K1532=0,0,1)+IF(L1532=0,0,1)+IF(M1532=0,0,1)+IF(O1532=0,0,1)</f>
        <v>0</v>
      </c>
    </row>
    <row r="1533" spans="1:21" s="81" customFormat="1" ht="15" hidden="1">
      <c r="A1533" s="87" t="s">
        <v>1648</v>
      </c>
      <c r="B1533" s="88" t="s">
        <v>5047</v>
      </c>
      <c r="C1533" s="89">
        <v>0</v>
      </c>
      <c r="D1533" s="89">
        <v>0</v>
      </c>
      <c r="E1533" s="89">
        <f>C1533-D1533</f>
        <v>0</v>
      </c>
      <c r="F1533" s="90" t="str">
        <f>IF(AND($C1533=0,D1533=0),"0.00%",IF($C1533=0,-1,IF(D1533=0,1,($C1533-D1533)/ABS(D1533))))</f>
        <v>0.00%</v>
      </c>
      <c r="G1533" s="89">
        <v>0</v>
      </c>
      <c r="H1533" s="89">
        <f>+C1533-G1533</f>
        <v>0</v>
      </c>
      <c r="I1533" s="90" t="str">
        <f>IF(AND($C1533=0,G1533=0),"0.00%",IF($C1533=0,-1,IF(G1533=0,1,($C1533-G1533)/ABS(G1533))))</f>
        <v>0.00%</v>
      </c>
      <c r="J1533" s="91"/>
      <c r="K1533" s="89">
        <v>0</v>
      </c>
      <c r="L1533" s="89">
        <v>0</v>
      </c>
      <c r="M1533" s="89">
        <f>K1533-L1533</f>
        <v>0</v>
      </c>
      <c r="N1533" s="90" t="str">
        <f>IF(AND($K1533=0,L1533=0),"0.00%",IF($K1533=0,-1,IF(L1533=0,1,($K1533-L1533)/ABS(L1533))))</f>
        <v>0.00%</v>
      </c>
      <c r="O1533" s="89">
        <v>0</v>
      </c>
      <c r="P1533" s="89">
        <f>+K1533-O1533</f>
        <v>0</v>
      </c>
      <c r="Q1533" s="90" t="str">
        <f>IF(AND($K1533=0,O1533=0),"0.00%",IF($K1533=0,-1,IF(O1533=0,1,($K1533-O1533)/ABS(O1533))))</f>
        <v>0.00%</v>
      </c>
      <c r="R1533" s="91"/>
      <c r="S1533" s="89">
        <v>0</v>
      </c>
      <c r="T1533" s="89">
        <f>+S1533-K1533</f>
        <v>0</v>
      </c>
      <c r="U1533" s="335">
        <f>IF(C1533=0,0,1)+IF(D1533=0,0,1)+IF(E1533=0,0,1)+IF(G1533=0,0,1)+IF(K1533=0,0,1)+IF(L1533=0,0,1)+IF(M1533=0,0,1)+IF(O1533=0,0,1)</f>
        <v>0</v>
      </c>
    </row>
    <row r="1534" spans="1:21" s="81" customFormat="1" ht="15" hidden="1">
      <c r="A1534" s="87" t="s">
        <v>1649</v>
      </c>
      <c r="B1534" s="88" t="s">
        <v>5048</v>
      </c>
      <c r="C1534" s="89">
        <v>0</v>
      </c>
      <c r="D1534" s="89">
        <v>0</v>
      </c>
      <c r="E1534" s="89">
        <f>C1534-D1534</f>
        <v>0</v>
      </c>
      <c r="F1534" s="90" t="str">
        <f>IF(AND($C1534=0,D1534=0),"0.00%",IF($C1534=0,-1,IF(D1534=0,1,($C1534-D1534)/ABS(D1534))))</f>
        <v>0.00%</v>
      </c>
      <c r="G1534" s="89">
        <v>0</v>
      </c>
      <c r="H1534" s="89">
        <f>+C1534-G1534</f>
        <v>0</v>
      </c>
      <c r="I1534" s="90" t="str">
        <f>IF(AND($C1534=0,G1534=0),"0.00%",IF($C1534=0,-1,IF(G1534=0,1,($C1534-G1534)/ABS(G1534))))</f>
        <v>0.00%</v>
      </c>
      <c r="J1534" s="91"/>
      <c r="K1534" s="89">
        <v>0</v>
      </c>
      <c r="L1534" s="89">
        <v>0</v>
      </c>
      <c r="M1534" s="89">
        <f>K1534-L1534</f>
        <v>0</v>
      </c>
      <c r="N1534" s="90" t="str">
        <f>IF(AND($K1534=0,L1534=0),"0.00%",IF($K1534=0,-1,IF(L1534=0,1,($K1534-L1534)/ABS(L1534))))</f>
        <v>0.00%</v>
      </c>
      <c r="O1534" s="89">
        <v>0</v>
      </c>
      <c r="P1534" s="89">
        <f>+K1534-O1534</f>
        <v>0</v>
      </c>
      <c r="Q1534" s="90" t="str">
        <f>IF(AND($K1534=0,O1534=0),"0.00%",IF($K1534=0,-1,IF(O1534=0,1,($K1534-O1534)/ABS(O1534))))</f>
        <v>0.00%</v>
      </c>
      <c r="R1534" s="91"/>
      <c r="S1534" s="89">
        <v>0</v>
      </c>
      <c r="T1534" s="89">
        <f>+S1534-K1534</f>
        <v>0</v>
      </c>
      <c r="U1534" s="335">
        <f>IF(C1534=0,0,1)+IF(D1534=0,0,1)+IF(E1534=0,0,1)+IF(G1534=0,0,1)+IF(K1534=0,0,1)+IF(L1534=0,0,1)+IF(M1534=0,0,1)+IF(O1534=0,0,1)</f>
        <v>0</v>
      </c>
    </row>
    <row r="1535" spans="1:21" s="81" customFormat="1" ht="15" hidden="1">
      <c r="A1535" s="87" t="s">
        <v>1650</v>
      </c>
      <c r="B1535" s="88" t="s">
        <v>5049</v>
      </c>
      <c r="C1535" s="89">
        <v>0</v>
      </c>
      <c r="D1535" s="89">
        <v>0</v>
      </c>
      <c r="E1535" s="89">
        <f>C1535-D1535</f>
        <v>0</v>
      </c>
      <c r="F1535" s="90" t="str">
        <f>IF(AND($C1535=0,D1535=0),"0.00%",IF($C1535=0,-1,IF(D1535=0,1,($C1535-D1535)/ABS(D1535))))</f>
        <v>0.00%</v>
      </c>
      <c r="G1535" s="89">
        <v>0</v>
      </c>
      <c r="H1535" s="89">
        <f>+C1535-G1535</f>
        <v>0</v>
      </c>
      <c r="I1535" s="90" t="str">
        <f>IF(AND($C1535=0,G1535=0),"0.00%",IF($C1535=0,-1,IF(G1535=0,1,($C1535-G1535)/ABS(G1535))))</f>
        <v>0.00%</v>
      </c>
      <c r="J1535" s="91"/>
      <c r="K1535" s="89">
        <v>0</v>
      </c>
      <c r="L1535" s="89">
        <v>0</v>
      </c>
      <c r="M1535" s="89">
        <f>K1535-L1535</f>
        <v>0</v>
      </c>
      <c r="N1535" s="90" t="str">
        <f>IF(AND($K1535=0,L1535=0),"0.00%",IF($K1535=0,-1,IF(L1535=0,1,($K1535-L1535)/ABS(L1535))))</f>
        <v>0.00%</v>
      </c>
      <c r="O1535" s="89">
        <v>0</v>
      </c>
      <c r="P1535" s="89">
        <f>+K1535-O1535</f>
        <v>0</v>
      </c>
      <c r="Q1535" s="90" t="str">
        <f>IF(AND($K1535=0,O1535=0),"0.00%",IF($K1535=0,-1,IF(O1535=0,1,($K1535-O1535)/ABS(O1535))))</f>
        <v>0.00%</v>
      </c>
      <c r="R1535" s="91"/>
      <c r="S1535" s="89">
        <v>0</v>
      </c>
      <c r="T1535" s="89">
        <f>+S1535-K1535</f>
        <v>0</v>
      </c>
      <c r="U1535" s="335">
        <f>IF(C1535=0,0,1)+IF(D1535=0,0,1)+IF(E1535=0,0,1)+IF(G1535=0,0,1)+IF(K1535=0,0,1)+IF(L1535=0,0,1)+IF(M1535=0,0,1)+IF(O1535=0,0,1)</f>
        <v>0</v>
      </c>
    </row>
    <row r="1536" spans="1:21" s="81" customFormat="1" ht="15" hidden="1">
      <c r="A1536" s="87" t="s">
        <v>1651</v>
      </c>
      <c r="B1536" s="88" t="s">
        <v>5050</v>
      </c>
      <c r="C1536" s="89">
        <v>0</v>
      </c>
      <c r="D1536" s="89">
        <v>0</v>
      </c>
      <c r="E1536" s="89">
        <f>C1536-D1536</f>
        <v>0</v>
      </c>
      <c r="F1536" s="90" t="str">
        <f>IF(AND($C1536=0,D1536=0),"0.00%",IF($C1536=0,-1,IF(D1536=0,1,($C1536-D1536)/ABS(D1536))))</f>
        <v>0.00%</v>
      </c>
      <c r="G1536" s="89">
        <v>0</v>
      </c>
      <c r="H1536" s="89">
        <f>+C1536-G1536</f>
        <v>0</v>
      </c>
      <c r="I1536" s="90" t="str">
        <f>IF(AND($C1536=0,G1536=0),"0.00%",IF($C1536=0,-1,IF(G1536=0,1,($C1536-G1536)/ABS(G1536))))</f>
        <v>0.00%</v>
      </c>
      <c r="J1536" s="91"/>
      <c r="K1536" s="89">
        <v>0</v>
      </c>
      <c r="L1536" s="89">
        <v>0</v>
      </c>
      <c r="M1536" s="89">
        <f>K1536-L1536</f>
        <v>0</v>
      </c>
      <c r="N1536" s="90" t="str">
        <f>IF(AND($K1536=0,L1536=0),"0.00%",IF($K1536=0,-1,IF(L1536=0,1,($K1536-L1536)/ABS(L1536))))</f>
        <v>0.00%</v>
      </c>
      <c r="O1536" s="89">
        <v>0</v>
      </c>
      <c r="P1536" s="89">
        <f>+K1536-O1536</f>
        <v>0</v>
      </c>
      <c r="Q1536" s="90" t="str">
        <f>IF(AND($K1536=0,O1536=0),"0.00%",IF($K1536=0,-1,IF(O1536=0,1,($K1536-O1536)/ABS(O1536))))</f>
        <v>0.00%</v>
      </c>
      <c r="R1536" s="91"/>
      <c r="S1536" s="89">
        <v>0</v>
      </c>
      <c r="T1536" s="89">
        <f>+S1536-K1536</f>
        <v>0</v>
      </c>
      <c r="U1536" s="335">
        <f>IF(C1536=0,0,1)+IF(D1536=0,0,1)+IF(E1536=0,0,1)+IF(G1536=0,0,1)+IF(K1536=0,0,1)+IF(L1536=0,0,1)+IF(M1536=0,0,1)+IF(O1536=0,0,1)</f>
        <v>0</v>
      </c>
    </row>
    <row r="1537" spans="1:21" s="81" customFormat="1" ht="15" hidden="1">
      <c r="A1537" s="87" t="s">
        <v>1652</v>
      </c>
      <c r="B1537" s="88" t="s">
        <v>5051</v>
      </c>
      <c r="C1537" s="89">
        <v>0</v>
      </c>
      <c r="D1537" s="89">
        <v>0</v>
      </c>
      <c r="E1537" s="89">
        <f>C1537-D1537</f>
        <v>0</v>
      </c>
      <c r="F1537" s="90" t="str">
        <f>IF(AND($C1537=0,D1537=0),"0.00%",IF($C1537=0,-1,IF(D1537=0,1,($C1537-D1537)/ABS(D1537))))</f>
        <v>0.00%</v>
      </c>
      <c r="G1537" s="89">
        <v>0</v>
      </c>
      <c r="H1537" s="89">
        <f>+C1537-G1537</f>
        <v>0</v>
      </c>
      <c r="I1537" s="90" t="str">
        <f>IF(AND($C1537=0,G1537=0),"0.00%",IF($C1537=0,-1,IF(G1537=0,1,($C1537-G1537)/ABS(G1537))))</f>
        <v>0.00%</v>
      </c>
      <c r="J1537" s="91"/>
      <c r="K1537" s="89">
        <v>0</v>
      </c>
      <c r="L1537" s="89">
        <v>0</v>
      </c>
      <c r="M1537" s="89">
        <f>K1537-L1537</f>
        <v>0</v>
      </c>
      <c r="N1537" s="90" t="str">
        <f>IF(AND($K1537=0,L1537=0),"0.00%",IF($K1537=0,-1,IF(L1537=0,1,($K1537-L1537)/ABS(L1537))))</f>
        <v>0.00%</v>
      </c>
      <c r="O1537" s="89">
        <v>0</v>
      </c>
      <c r="P1537" s="89">
        <f>+K1537-O1537</f>
        <v>0</v>
      </c>
      <c r="Q1537" s="90" t="str">
        <f>IF(AND($K1537=0,O1537=0),"0.00%",IF($K1537=0,-1,IF(O1537=0,1,($K1537-O1537)/ABS(O1537))))</f>
        <v>0.00%</v>
      </c>
      <c r="R1537" s="91"/>
      <c r="S1537" s="89">
        <v>0</v>
      </c>
      <c r="T1537" s="89">
        <f>+S1537-K1537</f>
        <v>0</v>
      </c>
      <c r="U1537" s="335">
        <f>IF(C1537=0,0,1)+IF(D1537=0,0,1)+IF(E1537=0,0,1)+IF(G1537=0,0,1)+IF(K1537=0,0,1)+IF(L1537=0,0,1)+IF(M1537=0,0,1)+IF(O1537=0,0,1)</f>
        <v>0</v>
      </c>
    </row>
    <row r="1538" spans="1:21" s="81" customFormat="1" ht="15" hidden="1">
      <c r="A1538" s="87" t="s">
        <v>1653</v>
      </c>
      <c r="B1538" s="88" t="s">
        <v>5052</v>
      </c>
      <c r="C1538" s="89">
        <v>0</v>
      </c>
      <c r="D1538" s="89">
        <v>0</v>
      </c>
      <c r="E1538" s="89">
        <f>C1538-D1538</f>
        <v>0</v>
      </c>
      <c r="F1538" s="90" t="str">
        <f>IF(AND($C1538=0,D1538=0),"0.00%",IF($C1538=0,-1,IF(D1538=0,1,($C1538-D1538)/ABS(D1538))))</f>
        <v>0.00%</v>
      </c>
      <c r="G1538" s="89">
        <v>0</v>
      </c>
      <c r="H1538" s="89">
        <f>+C1538-G1538</f>
        <v>0</v>
      </c>
      <c r="I1538" s="90" t="str">
        <f>IF(AND($C1538=0,G1538=0),"0.00%",IF($C1538=0,-1,IF(G1538=0,1,($C1538-G1538)/ABS(G1538))))</f>
        <v>0.00%</v>
      </c>
      <c r="J1538" s="91"/>
      <c r="K1538" s="89">
        <v>0</v>
      </c>
      <c r="L1538" s="89">
        <v>0</v>
      </c>
      <c r="M1538" s="89">
        <f>K1538-L1538</f>
        <v>0</v>
      </c>
      <c r="N1538" s="90" t="str">
        <f>IF(AND($K1538=0,L1538=0),"0.00%",IF($K1538=0,-1,IF(L1538=0,1,($K1538-L1538)/ABS(L1538))))</f>
        <v>0.00%</v>
      </c>
      <c r="O1538" s="89">
        <v>0</v>
      </c>
      <c r="P1538" s="89">
        <f>+K1538-O1538</f>
        <v>0</v>
      </c>
      <c r="Q1538" s="90" t="str">
        <f>IF(AND($K1538=0,O1538=0),"0.00%",IF($K1538=0,-1,IF(O1538=0,1,($K1538-O1538)/ABS(O1538))))</f>
        <v>0.00%</v>
      </c>
      <c r="R1538" s="91"/>
      <c r="S1538" s="89">
        <v>0</v>
      </c>
      <c r="T1538" s="89">
        <f>+S1538-K1538</f>
        <v>0</v>
      </c>
      <c r="U1538" s="335">
        <f>IF(C1538=0,0,1)+IF(D1538=0,0,1)+IF(E1538=0,0,1)+IF(G1538=0,0,1)+IF(K1538=0,0,1)+IF(L1538=0,0,1)+IF(M1538=0,0,1)+IF(O1538=0,0,1)</f>
        <v>0</v>
      </c>
    </row>
    <row r="1539" spans="1:21" s="81" customFormat="1" ht="15" hidden="1">
      <c r="A1539" s="87" t="s">
        <v>1654</v>
      </c>
      <c r="B1539" s="88" t="s">
        <v>5053</v>
      </c>
      <c r="C1539" s="89">
        <v>0</v>
      </c>
      <c r="D1539" s="89">
        <v>0</v>
      </c>
      <c r="E1539" s="89">
        <f>C1539-D1539</f>
        <v>0</v>
      </c>
      <c r="F1539" s="90" t="str">
        <f>IF(AND($C1539=0,D1539=0),"0.00%",IF($C1539=0,-1,IF(D1539=0,1,($C1539-D1539)/ABS(D1539))))</f>
        <v>0.00%</v>
      </c>
      <c r="G1539" s="89">
        <v>0</v>
      </c>
      <c r="H1539" s="89">
        <f>+C1539-G1539</f>
        <v>0</v>
      </c>
      <c r="I1539" s="90" t="str">
        <f>IF(AND($C1539=0,G1539=0),"0.00%",IF($C1539=0,-1,IF(G1539=0,1,($C1539-G1539)/ABS(G1539))))</f>
        <v>0.00%</v>
      </c>
      <c r="J1539" s="91"/>
      <c r="K1539" s="89">
        <v>0</v>
      </c>
      <c r="L1539" s="89">
        <v>0</v>
      </c>
      <c r="M1539" s="89">
        <f>K1539-L1539</f>
        <v>0</v>
      </c>
      <c r="N1539" s="90" t="str">
        <f>IF(AND($K1539=0,L1539=0),"0.00%",IF($K1539=0,-1,IF(L1539=0,1,($K1539-L1539)/ABS(L1539))))</f>
        <v>0.00%</v>
      </c>
      <c r="O1539" s="89">
        <v>0</v>
      </c>
      <c r="P1539" s="89">
        <f>+K1539-O1539</f>
        <v>0</v>
      </c>
      <c r="Q1539" s="90" t="str">
        <f>IF(AND($K1539=0,O1539=0),"0.00%",IF($K1539=0,-1,IF(O1539=0,1,($K1539-O1539)/ABS(O1539))))</f>
        <v>0.00%</v>
      </c>
      <c r="R1539" s="91"/>
      <c r="S1539" s="89">
        <v>0</v>
      </c>
      <c r="T1539" s="89">
        <f>+S1539-K1539</f>
        <v>0</v>
      </c>
      <c r="U1539" s="335">
        <f>IF(C1539=0,0,1)+IF(D1539=0,0,1)+IF(E1539=0,0,1)+IF(G1539=0,0,1)+IF(K1539=0,0,1)+IF(L1539=0,0,1)+IF(M1539=0,0,1)+IF(O1539=0,0,1)</f>
        <v>0</v>
      </c>
    </row>
    <row r="1540" spans="1:21" s="81" customFormat="1" ht="15" hidden="1">
      <c r="A1540" s="87" t="s">
        <v>1655</v>
      </c>
      <c r="B1540" s="88" t="s">
        <v>5054</v>
      </c>
      <c r="C1540" s="89">
        <v>0</v>
      </c>
      <c r="D1540" s="89">
        <v>0</v>
      </c>
      <c r="E1540" s="89">
        <f>C1540-D1540</f>
        <v>0</v>
      </c>
      <c r="F1540" s="90" t="str">
        <f>IF(AND($C1540=0,D1540=0),"0.00%",IF($C1540=0,-1,IF(D1540=0,1,($C1540-D1540)/ABS(D1540))))</f>
        <v>0.00%</v>
      </c>
      <c r="G1540" s="89">
        <v>0</v>
      </c>
      <c r="H1540" s="89">
        <f>+C1540-G1540</f>
        <v>0</v>
      </c>
      <c r="I1540" s="90" t="str">
        <f>IF(AND($C1540=0,G1540=0),"0.00%",IF($C1540=0,-1,IF(G1540=0,1,($C1540-G1540)/ABS(G1540))))</f>
        <v>0.00%</v>
      </c>
      <c r="J1540" s="91"/>
      <c r="K1540" s="89">
        <v>0</v>
      </c>
      <c r="L1540" s="89">
        <v>0</v>
      </c>
      <c r="M1540" s="89">
        <f>K1540-L1540</f>
        <v>0</v>
      </c>
      <c r="N1540" s="90" t="str">
        <f>IF(AND($K1540=0,L1540=0),"0.00%",IF($K1540=0,-1,IF(L1540=0,1,($K1540-L1540)/ABS(L1540))))</f>
        <v>0.00%</v>
      </c>
      <c r="O1540" s="89">
        <v>0</v>
      </c>
      <c r="P1540" s="89">
        <f>+K1540-O1540</f>
        <v>0</v>
      </c>
      <c r="Q1540" s="90" t="str">
        <f>IF(AND($K1540=0,O1540=0),"0.00%",IF($K1540=0,-1,IF(O1540=0,1,($K1540-O1540)/ABS(O1540))))</f>
        <v>0.00%</v>
      </c>
      <c r="R1540" s="91"/>
      <c r="S1540" s="89">
        <v>0</v>
      </c>
      <c r="T1540" s="89">
        <f>+S1540-K1540</f>
        <v>0</v>
      </c>
      <c r="U1540" s="335">
        <f>IF(C1540=0,0,1)+IF(D1540=0,0,1)+IF(E1540=0,0,1)+IF(G1540=0,0,1)+IF(K1540=0,0,1)+IF(L1540=0,0,1)+IF(M1540=0,0,1)+IF(O1540=0,0,1)</f>
        <v>0</v>
      </c>
    </row>
    <row r="1541" spans="1:21" s="81" customFormat="1" ht="15" hidden="1">
      <c r="A1541" s="87" t="s">
        <v>1656</v>
      </c>
      <c r="B1541" s="88" t="s">
        <v>5055</v>
      </c>
      <c r="C1541" s="89">
        <v>0</v>
      </c>
      <c r="D1541" s="89">
        <v>0</v>
      </c>
      <c r="E1541" s="89">
        <f>C1541-D1541</f>
        <v>0</v>
      </c>
      <c r="F1541" s="90" t="str">
        <f>IF(AND($C1541=0,D1541=0),"0.00%",IF($C1541=0,-1,IF(D1541=0,1,($C1541-D1541)/ABS(D1541))))</f>
        <v>0.00%</v>
      </c>
      <c r="G1541" s="89">
        <v>0</v>
      </c>
      <c r="H1541" s="89">
        <f>+C1541-G1541</f>
        <v>0</v>
      </c>
      <c r="I1541" s="90" t="str">
        <f>IF(AND($C1541=0,G1541=0),"0.00%",IF($C1541=0,-1,IF(G1541=0,1,($C1541-G1541)/ABS(G1541))))</f>
        <v>0.00%</v>
      </c>
      <c r="J1541" s="91"/>
      <c r="K1541" s="89">
        <v>0</v>
      </c>
      <c r="L1541" s="89">
        <v>0</v>
      </c>
      <c r="M1541" s="89">
        <f>K1541-L1541</f>
        <v>0</v>
      </c>
      <c r="N1541" s="90" t="str">
        <f>IF(AND($K1541=0,L1541=0),"0.00%",IF($K1541=0,-1,IF(L1541=0,1,($K1541-L1541)/ABS(L1541))))</f>
        <v>0.00%</v>
      </c>
      <c r="O1541" s="89">
        <v>0</v>
      </c>
      <c r="P1541" s="89">
        <f>+K1541-O1541</f>
        <v>0</v>
      </c>
      <c r="Q1541" s="90" t="str">
        <f>IF(AND($K1541=0,O1541=0),"0.00%",IF($K1541=0,-1,IF(O1541=0,1,($K1541-O1541)/ABS(O1541))))</f>
        <v>0.00%</v>
      </c>
      <c r="R1541" s="91"/>
      <c r="S1541" s="89">
        <v>0</v>
      </c>
      <c r="T1541" s="89">
        <f>+S1541-K1541</f>
        <v>0</v>
      </c>
      <c r="U1541" s="335">
        <f>IF(C1541=0,0,1)+IF(D1541=0,0,1)+IF(E1541=0,0,1)+IF(G1541=0,0,1)+IF(K1541=0,0,1)+IF(L1541=0,0,1)+IF(M1541=0,0,1)+IF(O1541=0,0,1)</f>
        <v>0</v>
      </c>
    </row>
    <row r="1542" spans="1:21" s="81" customFormat="1" ht="15" hidden="1">
      <c r="A1542" s="87" t="s">
        <v>1657</v>
      </c>
      <c r="B1542" s="88" t="s">
        <v>5056</v>
      </c>
      <c r="C1542" s="89">
        <v>0</v>
      </c>
      <c r="D1542" s="89">
        <v>0</v>
      </c>
      <c r="E1542" s="89">
        <f>C1542-D1542</f>
        <v>0</v>
      </c>
      <c r="F1542" s="90" t="str">
        <f>IF(AND($C1542=0,D1542=0),"0.00%",IF($C1542=0,-1,IF(D1542=0,1,($C1542-D1542)/ABS(D1542))))</f>
        <v>0.00%</v>
      </c>
      <c r="G1542" s="89">
        <v>0</v>
      </c>
      <c r="H1542" s="89">
        <f>+C1542-G1542</f>
        <v>0</v>
      </c>
      <c r="I1542" s="90" t="str">
        <f>IF(AND($C1542=0,G1542=0),"0.00%",IF($C1542=0,-1,IF(G1542=0,1,($C1542-G1542)/ABS(G1542))))</f>
        <v>0.00%</v>
      </c>
      <c r="J1542" s="91"/>
      <c r="K1542" s="89">
        <v>0</v>
      </c>
      <c r="L1542" s="89">
        <v>0</v>
      </c>
      <c r="M1542" s="89">
        <f>K1542-L1542</f>
        <v>0</v>
      </c>
      <c r="N1542" s="90" t="str">
        <f>IF(AND($K1542=0,L1542=0),"0.00%",IF($K1542=0,-1,IF(L1542=0,1,($K1542-L1542)/ABS(L1542))))</f>
        <v>0.00%</v>
      </c>
      <c r="O1542" s="89">
        <v>0</v>
      </c>
      <c r="P1542" s="89">
        <f>+K1542-O1542</f>
        <v>0</v>
      </c>
      <c r="Q1542" s="90" t="str">
        <f>IF(AND($K1542=0,O1542=0),"0.00%",IF($K1542=0,-1,IF(O1542=0,1,($K1542-O1542)/ABS(O1542))))</f>
        <v>0.00%</v>
      </c>
      <c r="R1542" s="91"/>
      <c r="S1542" s="89">
        <v>0</v>
      </c>
      <c r="T1542" s="89">
        <f>+S1542-K1542</f>
        <v>0</v>
      </c>
      <c r="U1542" s="335">
        <f>IF(C1542=0,0,1)+IF(D1542=0,0,1)+IF(E1542=0,0,1)+IF(G1542=0,0,1)+IF(K1542=0,0,1)+IF(L1542=0,0,1)+IF(M1542=0,0,1)+IF(O1542=0,0,1)</f>
        <v>0</v>
      </c>
    </row>
    <row r="1543" spans="1:21" s="81" customFormat="1" ht="15" hidden="1">
      <c r="A1543" s="87" t="s">
        <v>1658</v>
      </c>
      <c r="B1543" s="88" t="s">
        <v>5057</v>
      </c>
      <c r="C1543" s="89">
        <v>0</v>
      </c>
      <c r="D1543" s="89">
        <v>0</v>
      </c>
      <c r="E1543" s="89">
        <f>C1543-D1543</f>
        <v>0</v>
      </c>
      <c r="F1543" s="90" t="str">
        <f>IF(AND($C1543=0,D1543=0),"0.00%",IF($C1543=0,-1,IF(D1543=0,1,($C1543-D1543)/ABS(D1543))))</f>
        <v>0.00%</v>
      </c>
      <c r="G1543" s="89">
        <v>0</v>
      </c>
      <c r="H1543" s="89">
        <f>+C1543-G1543</f>
        <v>0</v>
      </c>
      <c r="I1543" s="90" t="str">
        <f>IF(AND($C1543=0,G1543=0),"0.00%",IF($C1543=0,-1,IF(G1543=0,1,($C1543-G1543)/ABS(G1543))))</f>
        <v>0.00%</v>
      </c>
      <c r="J1543" s="91"/>
      <c r="K1543" s="89">
        <v>0</v>
      </c>
      <c r="L1543" s="89">
        <v>0</v>
      </c>
      <c r="M1543" s="89">
        <f>K1543-L1543</f>
        <v>0</v>
      </c>
      <c r="N1543" s="90" t="str">
        <f>IF(AND($K1543=0,L1543=0),"0.00%",IF($K1543=0,-1,IF(L1543=0,1,($K1543-L1543)/ABS(L1543))))</f>
        <v>0.00%</v>
      </c>
      <c r="O1543" s="89">
        <v>0</v>
      </c>
      <c r="P1543" s="89">
        <f>+K1543-O1543</f>
        <v>0</v>
      </c>
      <c r="Q1543" s="90" t="str">
        <f>IF(AND($K1543=0,O1543=0),"0.00%",IF($K1543=0,-1,IF(O1543=0,1,($K1543-O1543)/ABS(O1543))))</f>
        <v>0.00%</v>
      </c>
      <c r="R1543" s="91"/>
      <c r="S1543" s="89">
        <v>0</v>
      </c>
      <c r="T1543" s="89">
        <f>+S1543-K1543</f>
        <v>0</v>
      </c>
      <c r="U1543" s="335">
        <f>IF(C1543=0,0,1)+IF(D1543=0,0,1)+IF(E1543=0,0,1)+IF(G1543=0,0,1)+IF(K1543=0,0,1)+IF(L1543=0,0,1)+IF(M1543=0,0,1)+IF(O1543=0,0,1)</f>
        <v>0</v>
      </c>
    </row>
    <row r="1544" spans="1:21" s="81" customFormat="1" ht="15" hidden="1">
      <c r="A1544" s="87" t="s">
        <v>1659</v>
      </c>
      <c r="B1544" s="88" t="s">
        <v>5058</v>
      </c>
      <c r="C1544" s="89">
        <v>0</v>
      </c>
      <c r="D1544" s="89">
        <v>0</v>
      </c>
      <c r="E1544" s="89">
        <f>C1544-D1544</f>
        <v>0</v>
      </c>
      <c r="F1544" s="90" t="str">
        <f>IF(AND($C1544=0,D1544=0),"0.00%",IF($C1544=0,-1,IF(D1544=0,1,($C1544-D1544)/ABS(D1544))))</f>
        <v>0.00%</v>
      </c>
      <c r="G1544" s="89">
        <v>0</v>
      </c>
      <c r="H1544" s="89">
        <f>+C1544-G1544</f>
        <v>0</v>
      </c>
      <c r="I1544" s="90" t="str">
        <f>IF(AND($C1544=0,G1544=0),"0.00%",IF($C1544=0,-1,IF(G1544=0,1,($C1544-G1544)/ABS(G1544))))</f>
        <v>0.00%</v>
      </c>
      <c r="J1544" s="91"/>
      <c r="K1544" s="89">
        <v>0</v>
      </c>
      <c r="L1544" s="89">
        <v>0</v>
      </c>
      <c r="M1544" s="89">
        <f>K1544-L1544</f>
        <v>0</v>
      </c>
      <c r="N1544" s="90" t="str">
        <f>IF(AND($K1544=0,L1544=0),"0.00%",IF($K1544=0,-1,IF(L1544=0,1,($K1544-L1544)/ABS(L1544))))</f>
        <v>0.00%</v>
      </c>
      <c r="O1544" s="89">
        <v>0</v>
      </c>
      <c r="P1544" s="89">
        <f>+K1544-O1544</f>
        <v>0</v>
      </c>
      <c r="Q1544" s="90" t="str">
        <f>IF(AND($K1544=0,O1544=0),"0.00%",IF($K1544=0,-1,IF(O1544=0,1,($K1544-O1544)/ABS(O1544))))</f>
        <v>0.00%</v>
      </c>
      <c r="R1544" s="91"/>
      <c r="S1544" s="89">
        <v>0</v>
      </c>
      <c r="T1544" s="89">
        <f>+S1544-K1544</f>
        <v>0</v>
      </c>
      <c r="U1544" s="335">
        <f>IF(C1544=0,0,1)+IF(D1544=0,0,1)+IF(E1544=0,0,1)+IF(G1544=0,0,1)+IF(K1544=0,0,1)+IF(L1544=0,0,1)+IF(M1544=0,0,1)+IF(O1544=0,0,1)</f>
        <v>0</v>
      </c>
    </row>
    <row r="1545" spans="1:21" s="81" customFormat="1" ht="15" hidden="1">
      <c r="A1545" s="87" t="s">
        <v>1660</v>
      </c>
      <c r="B1545" s="88" t="s">
        <v>5059</v>
      </c>
      <c r="C1545" s="89">
        <v>0</v>
      </c>
      <c r="D1545" s="89">
        <v>0</v>
      </c>
      <c r="E1545" s="89">
        <f>C1545-D1545</f>
        <v>0</v>
      </c>
      <c r="F1545" s="90" t="str">
        <f>IF(AND($C1545=0,D1545=0),"0.00%",IF($C1545=0,-1,IF(D1545=0,1,($C1545-D1545)/ABS(D1545))))</f>
        <v>0.00%</v>
      </c>
      <c r="G1545" s="89">
        <v>0</v>
      </c>
      <c r="H1545" s="89">
        <f>+C1545-G1545</f>
        <v>0</v>
      </c>
      <c r="I1545" s="90" t="str">
        <f>IF(AND($C1545=0,G1545=0),"0.00%",IF($C1545=0,-1,IF(G1545=0,1,($C1545-G1545)/ABS(G1545))))</f>
        <v>0.00%</v>
      </c>
      <c r="J1545" s="91"/>
      <c r="K1545" s="89">
        <v>0</v>
      </c>
      <c r="L1545" s="89">
        <v>0</v>
      </c>
      <c r="M1545" s="89">
        <f>K1545-L1545</f>
        <v>0</v>
      </c>
      <c r="N1545" s="90" t="str">
        <f>IF(AND($K1545=0,L1545=0),"0.00%",IF($K1545=0,-1,IF(L1545=0,1,($K1545-L1545)/ABS(L1545))))</f>
        <v>0.00%</v>
      </c>
      <c r="O1545" s="89">
        <v>0</v>
      </c>
      <c r="P1545" s="89">
        <f>+K1545-O1545</f>
        <v>0</v>
      </c>
      <c r="Q1545" s="90" t="str">
        <f>IF(AND($K1545=0,O1545=0),"0.00%",IF($K1545=0,-1,IF(O1545=0,1,($K1545-O1545)/ABS(O1545))))</f>
        <v>0.00%</v>
      </c>
      <c r="R1545" s="91"/>
      <c r="S1545" s="89">
        <v>0</v>
      </c>
      <c r="T1545" s="89">
        <f>+S1545-K1545</f>
        <v>0</v>
      </c>
      <c r="U1545" s="335">
        <f>IF(C1545=0,0,1)+IF(D1545=0,0,1)+IF(E1545=0,0,1)+IF(G1545=0,0,1)+IF(K1545=0,0,1)+IF(L1545=0,0,1)+IF(M1545=0,0,1)+IF(O1545=0,0,1)</f>
        <v>0</v>
      </c>
    </row>
    <row r="1546" spans="1:21" s="81" customFormat="1" ht="15" hidden="1">
      <c r="A1546" s="87" t="s">
        <v>1661</v>
      </c>
      <c r="B1546" s="88" t="s">
        <v>5060</v>
      </c>
      <c r="C1546" s="89">
        <v>0</v>
      </c>
      <c r="D1546" s="89">
        <v>0</v>
      </c>
      <c r="E1546" s="89">
        <f>C1546-D1546</f>
        <v>0</v>
      </c>
      <c r="F1546" s="90" t="str">
        <f>IF(AND($C1546=0,D1546=0),"0.00%",IF($C1546=0,-1,IF(D1546=0,1,($C1546-D1546)/ABS(D1546))))</f>
        <v>0.00%</v>
      </c>
      <c r="G1546" s="89">
        <v>0</v>
      </c>
      <c r="H1546" s="89">
        <f>+C1546-G1546</f>
        <v>0</v>
      </c>
      <c r="I1546" s="90" t="str">
        <f>IF(AND($C1546=0,G1546=0),"0.00%",IF($C1546=0,-1,IF(G1546=0,1,($C1546-G1546)/ABS(G1546))))</f>
        <v>0.00%</v>
      </c>
      <c r="J1546" s="91"/>
      <c r="K1546" s="89">
        <v>0</v>
      </c>
      <c r="L1546" s="89">
        <v>0</v>
      </c>
      <c r="M1546" s="89">
        <f>K1546-L1546</f>
        <v>0</v>
      </c>
      <c r="N1546" s="90" t="str">
        <f>IF(AND($K1546=0,L1546=0),"0.00%",IF($K1546=0,-1,IF(L1546=0,1,($K1546-L1546)/ABS(L1546))))</f>
        <v>0.00%</v>
      </c>
      <c r="O1546" s="89">
        <v>0</v>
      </c>
      <c r="P1546" s="89">
        <f>+K1546-O1546</f>
        <v>0</v>
      </c>
      <c r="Q1546" s="90" t="str">
        <f>IF(AND($K1546=0,O1546=0),"0.00%",IF($K1546=0,-1,IF(O1546=0,1,($K1546-O1546)/ABS(O1546))))</f>
        <v>0.00%</v>
      </c>
      <c r="R1546" s="91"/>
      <c r="S1546" s="89">
        <v>0</v>
      </c>
      <c r="T1546" s="89">
        <f>+S1546-K1546</f>
        <v>0</v>
      </c>
      <c r="U1546" s="335">
        <f>IF(C1546=0,0,1)+IF(D1546=0,0,1)+IF(E1546=0,0,1)+IF(G1546=0,0,1)+IF(K1546=0,0,1)+IF(L1546=0,0,1)+IF(M1546=0,0,1)+IF(O1546=0,0,1)</f>
        <v>0</v>
      </c>
    </row>
    <row r="1547" spans="1:21" s="81" customFormat="1" ht="15" hidden="1">
      <c r="A1547" s="87" t="s">
        <v>1662</v>
      </c>
      <c r="B1547" s="88" t="s">
        <v>5061</v>
      </c>
      <c r="C1547" s="89">
        <v>0</v>
      </c>
      <c r="D1547" s="89">
        <v>0</v>
      </c>
      <c r="E1547" s="89">
        <f>C1547-D1547</f>
        <v>0</v>
      </c>
      <c r="F1547" s="90" t="str">
        <f>IF(AND($C1547=0,D1547=0),"0.00%",IF($C1547=0,-1,IF(D1547=0,1,($C1547-D1547)/ABS(D1547))))</f>
        <v>0.00%</v>
      </c>
      <c r="G1547" s="89">
        <v>0</v>
      </c>
      <c r="H1547" s="89">
        <f>+C1547-G1547</f>
        <v>0</v>
      </c>
      <c r="I1547" s="90" t="str">
        <f>IF(AND($C1547=0,G1547=0),"0.00%",IF($C1547=0,-1,IF(G1547=0,1,($C1547-G1547)/ABS(G1547))))</f>
        <v>0.00%</v>
      </c>
      <c r="J1547" s="91"/>
      <c r="K1547" s="89">
        <v>0</v>
      </c>
      <c r="L1547" s="89">
        <v>0</v>
      </c>
      <c r="M1547" s="89">
        <f>K1547-L1547</f>
        <v>0</v>
      </c>
      <c r="N1547" s="90" t="str">
        <f>IF(AND($K1547=0,L1547=0),"0.00%",IF($K1547=0,-1,IF(L1547=0,1,($K1547-L1547)/ABS(L1547))))</f>
        <v>0.00%</v>
      </c>
      <c r="O1547" s="89">
        <v>0</v>
      </c>
      <c r="P1547" s="89">
        <f>+K1547-O1547</f>
        <v>0</v>
      </c>
      <c r="Q1547" s="90" t="str">
        <f>IF(AND($K1547=0,O1547=0),"0.00%",IF($K1547=0,-1,IF(O1547=0,1,($K1547-O1547)/ABS(O1547))))</f>
        <v>0.00%</v>
      </c>
      <c r="R1547" s="91"/>
      <c r="S1547" s="89">
        <v>0</v>
      </c>
      <c r="T1547" s="89">
        <f>+S1547-K1547</f>
        <v>0</v>
      </c>
      <c r="U1547" s="335">
        <f>IF(C1547=0,0,1)+IF(D1547=0,0,1)+IF(E1547=0,0,1)+IF(G1547=0,0,1)+IF(K1547=0,0,1)+IF(L1547=0,0,1)+IF(M1547=0,0,1)+IF(O1547=0,0,1)</f>
        <v>0</v>
      </c>
    </row>
    <row r="1548" spans="1:21" s="81" customFormat="1" ht="15" hidden="1">
      <c r="A1548" s="87" t="s">
        <v>1663</v>
      </c>
      <c r="B1548" s="88" t="s">
        <v>5062</v>
      </c>
      <c r="C1548" s="89">
        <v>0</v>
      </c>
      <c r="D1548" s="89">
        <v>0</v>
      </c>
      <c r="E1548" s="89">
        <f>C1548-D1548</f>
        <v>0</v>
      </c>
      <c r="F1548" s="90" t="str">
        <f>IF(AND($C1548=0,D1548=0),"0.00%",IF($C1548=0,-1,IF(D1548=0,1,($C1548-D1548)/ABS(D1548))))</f>
        <v>0.00%</v>
      </c>
      <c r="G1548" s="89">
        <v>0</v>
      </c>
      <c r="H1548" s="89">
        <f>+C1548-G1548</f>
        <v>0</v>
      </c>
      <c r="I1548" s="90" t="str">
        <f>IF(AND($C1548=0,G1548=0),"0.00%",IF($C1548=0,-1,IF(G1548=0,1,($C1548-G1548)/ABS(G1548))))</f>
        <v>0.00%</v>
      </c>
      <c r="J1548" s="91"/>
      <c r="K1548" s="89">
        <v>0</v>
      </c>
      <c r="L1548" s="89">
        <v>0</v>
      </c>
      <c r="M1548" s="89">
        <f>K1548-L1548</f>
        <v>0</v>
      </c>
      <c r="N1548" s="90" t="str">
        <f>IF(AND($K1548=0,L1548=0),"0.00%",IF($K1548=0,-1,IF(L1548=0,1,($K1548-L1548)/ABS(L1548))))</f>
        <v>0.00%</v>
      </c>
      <c r="O1548" s="89">
        <v>0</v>
      </c>
      <c r="P1548" s="89">
        <f>+K1548-O1548</f>
        <v>0</v>
      </c>
      <c r="Q1548" s="90" t="str">
        <f>IF(AND($K1548=0,O1548=0),"0.00%",IF($K1548=0,-1,IF(O1548=0,1,($K1548-O1548)/ABS(O1548))))</f>
        <v>0.00%</v>
      </c>
      <c r="R1548" s="91"/>
      <c r="S1548" s="89">
        <v>0</v>
      </c>
      <c r="T1548" s="89">
        <f>+S1548-K1548</f>
        <v>0</v>
      </c>
      <c r="U1548" s="335">
        <f>IF(C1548=0,0,1)+IF(D1548=0,0,1)+IF(E1548=0,0,1)+IF(G1548=0,0,1)+IF(K1548=0,0,1)+IF(L1548=0,0,1)+IF(M1548=0,0,1)+IF(O1548=0,0,1)</f>
        <v>0</v>
      </c>
    </row>
    <row r="1549" spans="1:21" s="81" customFormat="1" ht="15" hidden="1">
      <c r="A1549" s="87" t="s">
        <v>1664</v>
      </c>
      <c r="B1549" s="88" t="s">
        <v>5063</v>
      </c>
      <c r="C1549" s="89">
        <v>0</v>
      </c>
      <c r="D1549" s="89">
        <v>0</v>
      </c>
      <c r="E1549" s="89">
        <f>C1549-D1549</f>
        <v>0</v>
      </c>
      <c r="F1549" s="90" t="str">
        <f>IF(AND($C1549=0,D1549=0),"0.00%",IF($C1549=0,-1,IF(D1549=0,1,($C1549-D1549)/ABS(D1549))))</f>
        <v>0.00%</v>
      </c>
      <c r="G1549" s="89">
        <v>0</v>
      </c>
      <c r="H1549" s="89">
        <f>+C1549-G1549</f>
        <v>0</v>
      </c>
      <c r="I1549" s="90" t="str">
        <f>IF(AND($C1549=0,G1549=0),"0.00%",IF($C1549=0,-1,IF(G1549=0,1,($C1549-G1549)/ABS(G1549))))</f>
        <v>0.00%</v>
      </c>
      <c r="J1549" s="91"/>
      <c r="K1549" s="89">
        <v>0</v>
      </c>
      <c r="L1549" s="89">
        <v>0</v>
      </c>
      <c r="M1549" s="89">
        <f>K1549-L1549</f>
        <v>0</v>
      </c>
      <c r="N1549" s="90" t="str">
        <f>IF(AND($K1549=0,L1549=0),"0.00%",IF($K1549=0,-1,IF(L1549=0,1,($K1549-L1549)/ABS(L1549))))</f>
        <v>0.00%</v>
      </c>
      <c r="O1549" s="89">
        <v>0</v>
      </c>
      <c r="P1549" s="89">
        <f>+K1549-O1549</f>
        <v>0</v>
      </c>
      <c r="Q1549" s="90" t="str">
        <f>IF(AND($K1549=0,O1549=0),"0.00%",IF($K1549=0,-1,IF(O1549=0,1,($K1549-O1549)/ABS(O1549))))</f>
        <v>0.00%</v>
      </c>
      <c r="R1549" s="91"/>
      <c r="S1549" s="89">
        <v>0</v>
      </c>
      <c r="T1549" s="89">
        <f>+S1549-K1549</f>
        <v>0</v>
      </c>
      <c r="U1549" s="335">
        <f>IF(C1549=0,0,1)+IF(D1549=0,0,1)+IF(E1549=0,0,1)+IF(G1549=0,0,1)+IF(K1549=0,0,1)+IF(L1549=0,0,1)+IF(M1549=0,0,1)+IF(O1549=0,0,1)</f>
        <v>0</v>
      </c>
    </row>
    <row r="1550" spans="1:21" s="81" customFormat="1" ht="15" hidden="1">
      <c r="A1550" s="87" t="s">
        <v>1665</v>
      </c>
      <c r="B1550" s="88" t="s">
        <v>5064</v>
      </c>
      <c r="C1550" s="89">
        <v>0</v>
      </c>
      <c r="D1550" s="89">
        <v>0</v>
      </c>
      <c r="E1550" s="89">
        <f>C1550-D1550</f>
        <v>0</v>
      </c>
      <c r="F1550" s="90" t="str">
        <f>IF(AND($C1550=0,D1550=0),"0.00%",IF($C1550=0,-1,IF(D1550=0,1,($C1550-D1550)/ABS(D1550))))</f>
        <v>0.00%</v>
      </c>
      <c r="G1550" s="89">
        <v>0</v>
      </c>
      <c r="H1550" s="89">
        <f>+C1550-G1550</f>
        <v>0</v>
      </c>
      <c r="I1550" s="90" t="str">
        <f>IF(AND($C1550=0,G1550=0),"0.00%",IF($C1550=0,-1,IF(G1550=0,1,($C1550-G1550)/ABS(G1550))))</f>
        <v>0.00%</v>
      </c>
      <c r="J1550" s="91"/>
      <c r="K1550" s="89">
        <v>0</v>
      </c>
      <c r="L1550" s="89">
        <v>0</v>
      </c>
      <c r="M1550" s="89">
        <f>K1550-L1550</f>
        <v>0</v>
      </c>
      <c r="N1550" s="90" t="str">
        <f>IF(AND($K1550=0,L1550=0),"0.00%",IF($K1550=0,-1,IF(L1550=0,1,($K1550-L1550)/ABS(L1550))))</f>
        <v>0.00%</v>
      </c>
      <c r="O1550" s="89">
        <v>0</v>
      </c>
      <c r="P1550" s="89">
        <f>+K1550-O1550</f>
        <v>0</v>
      </c>
      <c r="Q1550" s="90" t="str">
        <f>IF(AND($K1550=0,O1550=0),"0.00%",IF($K1550=0,-1,IF(O1550=0,1,($K1550-O1550)/ABS(O1550))))</f>
        <v>0.00%</v>
      </c>
      <c r="R1550" s="91"/>
      <c r="S1550" s="89">
        <v>0</v>
      </c>
      <c r="T1550" s="89">
        <f>+S1550-K1550</f>
        <v>0</v>
      </c>
      <c r="U1550" s="335">
        <f>IF(C1550=0,0,1)+IF(D1550=0,0,1)+IF(E1550=0,0,1)+IF(G1550=0,0,1)+IF(K1550=0,0,1)+IF(L1550=0,0,1)+IF(M1550=0,0,1)+IF(O1550=0,0,1)</f>
        <v>0</v>
      </c>
    </row>
    <row r="1551" spans="1:21" s="81" customFormat="1" ht="15" hidden="1">
      <c r="A1551" s="87" t="s">
        <v>1666</v>
      </c>
      <c r="B1551" s="88" t="s">
        <v>5065</v>
      </c>
      <c r="C1551" s="89">
        <v>0</v>
      </c>
      <c r="D1551" s="89">
        <v>0</v>
      </c>
      <c r="E1551" s="89">
        <f>C1551-D1551</f>
        <v>0</v>
      </c>
      <c r="F1551" s="90" t="str">
        <f>IF(AND($C1551=0,D1551=0),"0.00%",IF($C1551=0,-1,IF(D1551=0,1,($C1551-D1551)/ABS(D1551))))</f>
        <v>0.00%</v>
      </c>
      <c r="G1551" s="89">
        <v>0</v>
      </c>
      <c r="H1551" s="89">
        <f>+C1551-G1551</f>
        <v>0</v>
      </c>
      <c r="I1551" s="90" t="str">
        <f>IF(AND($C1551=0,G1551=0),"0.00%",IF($C1551=0,-1,IF(G1551=0,1,($C1551-G1551)/ABS(G1551))))</f>
        <v>0.00%</v>
      </c>
      <c r="J1551" s="91"/>
      <c r="K1551" s="89">
        <v>0</v>
      </c>
      <c r="L1551" s="89">
        <v>0</v>
      </c>
      <c r="M1551" s="89">
        <f>K1551-L1551</f>
        <v>0</v>
      </c>
      <c r="N1551" s="90" t="str">
        <f>IF(AND($K1551=0,L1551=0),"0.00%",IF($K1551=0,-1,IF(L1551=0,1,($K1551-L1551)/ABS(L1551))))</f>
        <v>0.00%</v>
      </c>
      <c r="O1551" s="89">
        <v>0</v>
      </c>
      <c r="P1551" s="89">
        <f>+K1551-O1551</f>
        <v>0</v>
      </c>
      <c r="Q1551" s="90" t="str">
        <f>IF(AND($K1551=0,O1551=0),"0.00%",IF($K1551=0,-1,IF(O1551=0,1,($K1551-O1551)/ABS(O1551))))</f>
        <v>0.00%</v>
      </c>
      <c r="R1551" s="91"/>
      <c r="S1551" s="89">
        <v>0</v>
      </c>
      <c r="T1551" s="89">
        <f>+S1551-K1551</f>
        <v>0</v>
      </c>
      <c r="U1551" s="335">
        <f>IF(C1551=0,0,1)+IF(D1551=0,0,1)+IF(E1551=0,0,1)+IF(G1551=0,0,1)+IF(K1551=0,0,1)+IF(L1551=0,0,1)+IF(M1551=0,0,1)+IF(O1551=0,0,1)</f>
        <v>0</v>
      </c>
    </row>
    <row r="1552" spans="1:21" s="81" customFormat="1" ht="15" hidden="1">
      <c r="A1552" s="87" t="s">
        <v>1667</v>
      </c>
      <c r="B1552" s="88" t="s">
        <v>5066</v>
      </c>
      <c r="C1552" s="89">
        <v>0</v>
      </c>
      <c r="D1552" s="89">
        <v>0</v>
      </c>
      <c r="E1552" s="89">
        <f>C1552-D1552</f>
        <v>0</v>
      </c>
      <c r="F1552" s="90" t="str">
        <f>IF(AND($C1552=0,D1552=0),"0.00%",IF($C1552=0,-1,IF(D1552=0,1,($C1552-D1552)/ABS(D1552))))</f>
        <v>0.00%</v>
      </c>
      <c r="G1552" s="89">
        <v>0</v>
      </c>
      <c r="H1552" s="89">
        <f>+C1552-G1552</f>
        <v>0</v>
      </c>
      <c r="I1552" s="90" t="str">
        <f>IF(AND($C1552=0,G1552=0),"0.00%",IF($C1552=0,-1,IF(G1552=0,1,($C1552-G1552)/ABS(G1552))))</f>
        <v>0.00%</v>
      </c>
      <c r="J1552" s="91"/>
      <c r="K1552" s="89">
        <v>0</v>
      </c>
      <c r="L1552" s="89">
        <v>0</v>
      </c>
      <c r="M1552" s="89">
        <f>K1552-L1552</f>
        <v>0</v>
      </c>
      <c r="N1552" s="90" t="str">
        <f>IF(AND($K1552=0,L1552=0),"0.00%",IF($K1552=0,-1,IF(L1552=0,1,($K1552-L1552)/ABS(L1552))))</f>
        <v>0.00%</v>
      </c>
      <c r="O1552" s="89">
        <v>0</v>
      </c>
      <c r="P1552" s="89">
        <f>+K1552-O1552</f>
        <v>0</v>
      </c>
      <c r="Q1552" s="90" t="str">
        <f>IF(AND($K1552=0,O1552=0),"0.00%",IF($K1552=0,-1,IF(O1552=0,1,($K1552-O1552)/ABS(O1552))))</f>
        <v>0.00%</v>
      </c>
      <c r="R1552" s="91"/>
      <c r="S1552" s="89">
        <v>0</v>
      </c>
      <c r="T1552" s="89">
        <f>+S1552-K1552</f>
        <v>0</v>
      </c>
      <c r="U1552" s="335">
        <f>IF(C1552=0,0,1)+IF(D1552=0,0,1)+IF(E1552=0,0,1)+IF(G1552=0,0,1)+IF(K1552=0,0,1)+IF(L1552=0,0,1)+IF(M1552=0,0,1)+IF(O1552=0,0,1)</f>
        <v>0</v>
      </c>
    </row>
    <row r="1553" spans="1:21" s="81" customFormat="1" ht="15" hidden="1">
      <c r="A1553" s="87" t="s">
        <v>1668</v>
      </c>
      <c r="B1553" s="88" t="s">
        <v>5067</v>
      </c>
      <c r="C1553" s="89">
        <v>0</v>
      </c>
      <c r="D1553" s="89">
        <v>0</v>
      </c>
      <c r="E1553" s="89">
        <f>C1553-D1553</f>
        <v>0</v>
      </c>
      <c r="F1553" s="90" t="str">
        <f>IF(AND($C1553=0,D1553=0),"0.00%",IF($C1553=0,-1,IF(D1553=0,1,($C1553-D1553)/ABS(D1553))))</f>
        <v>0.00%</v>
      </c>
      <c r="G1553" s="89">
        <v>0</v>
      </c>
      <c r="H1553" s="89">
        <f>+C1553-G1553</f>
        <v>0</v>
      </c>
      <c r="I1553" s="90" t="str">
        <f>IF(AND($C1553=0,G1553=0),"0.00%",IF($C1553=0,-1,IF(G1553=0,1,($C1553-G1553)/ABS(G1553))))</f>
        <v>0.00%</v>
      </c>
      <c r="J1553" s="91"/>
      <c r="K1553" s="89">
        <v>0</v>
      </c>
      <c r="L1553" s="89">
        <v>0</v>
      </c>
      <c r="M1553" s="89">
        <f>K1553-L1553</f>
        <v>0</v>
      </c>
      <c r="N1553" s="90" t="str">
        <f>IF(AND($K1553=0,L1553=0),"0.00%",IF($K1553=0,-1,IF(L1553=0,1,($K1553-L1553)/ABS(L1553))))</f>
        <v>0.00%</v>
      </c>
      <c r="O1553" s="89">
        <v>0</v>
      </c>
      <c r="P1553" s="89">
        <f>+K1553-O1553</f>
        <v>0</v>
      </c>
      <c r="Q1553" s="90" t="str">
        <f>IF(AND($K1553=0,O1553=0),"0.00%",IF($K1553=0,-1,IF(O1553=0,1,($K1553-O1553)/ABS(O1553))))</f>
        <v>0.00%</v>
      </c>
      <c r="R1553" s="91"/>
      <c r="S1553" s="89">
        <v>0</v>
      </c>
      <c r="T1553" s="89">
        <f>+S1553-K1553</f>
        <v>0</v>
      </c>
      <c r="U1553" s="335">
        <f>IF(C1553=0,0,1)+IF(D1553=0,0,1)+IF(E1553=0,0,1)+IF(G1553=0,0,1)+IF(K1553=0,0,1)+IF(L1553=0,0,1)+IF(M1553=0,0,1)+IF(O1553=0,0,1)</f>
        <v>0</v>
      </c>
    </row>
    <row r="1554" spans="1:21" s="81" customFormat="1" ht="15" hidden="1">
      <c r="A1554" s="87" t="s">
        <v>1669</v>
      </c>
      <c r="B1554" s="88" t="s">
        <v>5068</v>
      </c>
      <c r="C1554" s="89">
        <v>0</v>
      </c>
      <c r="D1554" s="89">
        <v>0</v>
      </c>
      <c r="E1554" s="89">
        <f>C1554-D1554</f>
        <v>0</v>
      </c>
      <c r="F1554" s="90" t="str">
        <f>IF(AND($C1554=0,D1554=0),"0.00%",IF($C1554=0,-1,IF(D1554=0,1,($C1554-D1554)/ABS(D1554))))</f>
        <v>0.00%</v>
      </c>
      <c r="G1554" s="89">
        <v>0</v>
      </c>
      <c r="H1554" s="89">
        <f>+C1554-G1554</f>
        <v>0</v>
      </c>
      <c r="I1554" s="90" t="str">
        <f>IF(AND($C1554=0,G1554=0),"0.00%",IF($C1554=0,-1,IF(G1554=0,1,($C1554-G1554)/ABS(G1554))))</f>
        <v>0.00%</v>
      </c>
      <c r="J1554" s="91"/>
      <c r="K1554" s="89">
        <v>0</v>
      </c>
      <c r="L1554" s="89">
        <v>0</v>
      </c>
      <c r="M1554" s="89">
        <f>K1554-L1554</f>
        <v>0</v>
      </c>
      <c r="N1554" s="90" t="str">
        <f>IF(AND($K1554=0,L1554=0),"0.00%",IF($K1554=0,-1,IF(L1554=0,1,($K1554-L1554)/ABS(L1554))))</f>
        <v>0.00%</v>
      </c>
      <c r="O1554" s="89">
        <v>0</v>
      </c>
      <c r="P1554" s="89">
        <f>+K1554-O1554</f>
        <v>0</v>
      </c>
      <c r="Q1554" s="90" t="str">
        <f>IF(AND($K1554=0,O1554=0),"0.00%",IF($K1554=0,-1,IF(O1554=0,1,($K1554-O1554)/ABS(O1554))))</f>
        <v>0.00%</v>
      </c>
      <c r="R1554" s="91"/>
      <c r="S1554" s="89">
        <v>0</v>
      </c>
      <c r="T1554" s="89">
        <f>+S1554-K1554</f>
        <v>0</v>
      </c>
      <c r="U1554" s="335">
        <f>IF(C1554=0,0,1)+IF(D1554=0,0,1)+IF(E1554=0,0,1)+IF(G1554=0,0,1)+IF(K1554=0,0,1)+IF(L1554=0,0,1)+IF(M1554=0,0,1)+IF(O1554=0,0,1)</f>
        <v>0</v>
      </c>
    </row>
    <row r="1555" spans="1:21" s="81" customFormat="1" ht="15" hidden="1">
      <c r="A1555" s="87" t="s">
        <v>1670</v>
      </c>
      <c r="B1555" s="88" t="s">
        <v>5069</v>
      </c>
      <c r="C1555" s="89">
        <v>0</v>
      </c>
      <c r="D1555" s="89">
        <v>0</v>
      </c>
      <c r="E1555" s="89">
        <f>C1555-D1555</f>
        <v>0</v>
      </c>
      <c r="F1555" s="90" t="str">
        <f>IF(AND($C1555=0,D1555=0),"0.00%",IF($C1555=0,-1,IF(D1555=0,1,($C1555-D1555)/ABS(D1555))))</f>
        <v>0.00%</v>
      </c>
      <c r="G1555" s="89">
        <v>0</v>
      </c>
      <c r="H1555" s="89">
        <f>+C1555-G1555</f>
        <v>0</v>
      </c>
      <c r="I1555" s="90" t="str">
        <f>IF(AND($C1555=0,G1555=0),"0.00%",IF($C1555=0,-1,IF(G1555=0,1,($C1555-G1555)/ABS(G1555))))</f>
        <v>0.00%</v>
      </c>
      <c r="J1555" s="91"/>
      <c r="K1555" s="89">
        <v>0</v>
      </c>
      <c r="L1555" s="89">
        <v>0</v>
      </c>
      <c r="M1555" s="89">
        <f>K1555-L1555</f>
        <v>0</v>
      </c>
      <c r="N1555" s="90" t="str">
        <f>IF(AND($K1555=0,L1555=0),"0.00%",IF($K1555=0,-1,IF(L1555=0,1,($K1555-L1555)/ABS(L1555))))</f>
        <v>0.00%</v>
      </c>
      <c r="O1555" s="89">
        <v>0</v>
      </c>
      <c r="P1555" s="89">
        <f>+K1555-O1555</f>
        <v>0</v>
      </c>
      <c r="Q1555" s="90" t="str">
        <f>IF(AND($K1555=0,O1555=0),"0.00%",IF($K1555=0,-1,IF(O1555=0,1,($K1555-O1555)/ABS(O1555))))</f>
        <v>0.00%</v>
      </c>
      <c r="R1555" s="91"/>
      <c r="S1555" s="89">
        <v>0</v>
      </c>
      <c r="T1555" s="89">
        <f>+S1555-K1555</f>
        <v>0</v>
      </c>
      <c r="U1555" s="335">
        <f>IF(C1555=0,0,1)+IF(D1555=0,0,1)+IF(E1555=0,0,1)+IF(G1555=0,0,1)+IF(K1555=0,0,1)+IF(L1555=0,0,1)+IF(M1555=0,0,1)+IF(O1555=0,0,1)</f>
        <v>0</v>
      </c>
    </row>
    <row r="1556" spans="1:21" s="81" customFormat="1" ht="15" hidden="1">
      <c r="A1556" s="87" t="s">
        <v>1671</v>
      </c>
      <c r="B1556" s="88" t="s">
        <v>5070</v>
      </c>
      <c r="C1556" s="89">
        <v>0</v>
      </c>
      <c r="D1556" s="89">
        <v>0</v>
      </c>
      <c r="E1556" s="89">
        <f>C1556-D1556</f>
        <v>0</v>
      </c>
      <c r="F1556" s="90" t="str">
        <f>IF(AND($C1556=0,D1556=0),"0.00%",IF($C1556=0,-1,IF(D1556=0,1,($C1556-D1556)/ABS(D1556))))</f>
        <v>0.00%</v>
      </c>
      <c r="G1556" s="89">
        <v>0</v>
      </c>
      <c r="H1556" s="89">
        <f>+C1556-G1556</f>
        <v>0</v>
      </c>
      <c r="I1556" s="90" t="str">
        <f>IF(AND($C1556=0,G1556=0),"0.00%",IF($C1556=0,-1,IF(G1556=0,1,($C1556-G1556)/ABS(G1556))))</f>
        <v>0.00%</v>
      </c>
      <c r="J1556" s="91"/>
      <c r="K1556" s="89">
        <v>0</v>
      </c>
      <c r="L1556" s="89">
        <v>0</v>
      </c>
      <c r="M1556" s="89">
        <f>K1556-L1556</f>
        <v>0</v>
      </c>
      <c r="N1556" s="90" t="str">
        <f>IF(AND($K1556=0,L1556=0),"0.00%",IF($K1556=0,-1,IF(L1556=0,1,($K1556-L1556)/ABS(L1556))))</f>
        <v>0.00%</v>
      </c>
      <c r="O1556" s="89">
        <v>0</v>
      </c>
      <c r="P1556" s="89">
        <f>+K1556-O1556</f>
        <v>0</v>
      </c>
      <c r="Q1556" s="90" t="str">
        <f>IF(AND($K1556=0,O1556=0),"0.00%",IF($K1556=0,-1,IF(O1556=0,1,($K1556-O1556)/ABS(O1556))))</f>
        <v>0.00%</v>
      </c>
      <c r="R1556" s="91"/>
      <c r="S1556" s="89">
        <v>0</v>
      </c>
      <c r="T1556" s="89">
        <f>+S1556-K1556</f>
        <v>0</v>
      </c>
      <c r="U1556" s="335">
        <f>IF(C1556=0,0,1)+IF(D1556=0,0,1)+IF(E1556=0,0,1)+IF(G1556=0,0,1)+IF(K1556=0,0,1)+IF(L1556=0,0,1)+IF(M1556=0,0,1)+IF(O1556=0,0,1)</f>
        <v>0</v>
      </c>
    </row>
    <row r="1557" spans="1:21" s="81" customFormat="1" ht="15" hidden="1">
      <c r="A1557" s="87" t="s">
        <v>1672</v>
      </c>
      <c r="B1557" s="88" t="s">
        <v>5071</v>
      </c>
      <c r="C1557" s="89">
        <v>0</v>
      </c>
      <c r="D1557" s="89">
        <v>0</v>
      </c>
      <c r="E1557" s="89">
        <f>C1557-D1557</f>
        <v>0</v>
      </c>
      <c r="F1557" s="90" t="str">
        <f>IF(AND($C1557=0,D1557=0),"0.00%",IF($C1557=0,-1,IF(D1557=0,1,($C1557-D1557)/ABS(D1557))))</f>
        <v>0.00%</v>
      </c>
      <c r="G1557" s="89">
        <v>0</v>
      </c>
      <c r="H1557" s="89">
        <f>+C1557-G1557</f>
        <v>0</v>
      </c>
      <c r="I1557" s="90" t="str">
        <f>IF(AND($C1557=0,G1557=0),"0.00%",IF($C1557=0,-1,IF(G1557=0,1,($C1557-G1557)/ABS(G1557))))</f>
        <v>0.00%</v>
      </c>
      <c r="J1557" s="91"/>
      <c r="K1557" s="89">
        <v>0</v>
      </c>
      <c r="L1557" s="89">
        <v>0</v>
      </c>
      <c r="M1557" s="89">
        <f>K1557-L1557</f>
        <v>0</v>
      </c>
      <c r="N1557" s="90" t="str">
        <f>IF(AND($K1557=0,L1557=0),"0.00%",IF($K1557=0,-1,IF(L1557=0,1,($K1557-L1557)/ABS(L1557))))</f>
        <v>0.00%</v>
      </c>
      <c r="O1557" s="89">
        <v>0</v>
      </c>
      <c r="P1557" s="89">
        <f>+K1557-O1557</f>
        <v>0</v>
      </c>
      <c r="Q1557" s="90" t="str">
        <f>IF(AND($K1557=0,O1557=0),"0.00%",IF($K1557=0,-1,IF(O1557=0,1,($K1557-O1557)/ABS(O1557))))</f>
        <v>0.00%</v>
      </c>
      <c r="R1557" s="91"/>
      <c r="S1557" s="89">
        <v>0</v>
      </c>
      <c r="T1557" s="89">
        <f>+S1557-K1557</f>
        <v>0</v>
      </c>
      <c r="U1557" s="335">
        <f>IF(C1557=0,0,1)+IF(D1557=0,0,1)+IF(E1557=0,0,1)+IF(G1557=0,0,1)+IF(K1557=0,0,1)+IF(L1557=0,0,1)+IF(M1557=0,0,1)+IF(O1557=0,0,1)</f>
        <v>0</v>
      </c>
    </row>
    <row r="1558" spans="1:21" s="81" customFormat="1" ht="15" hidden="1">
      <c r="A1558" s="87" t="s">
        <v>1673</v>
      </c>
      <c r="B1558" s="88" t="s">
        <v>5072</v>
      </c>
      <c r="C1558" s="89">
        <v>0</v>
      </c>
      <c r="D1558" s="89">
        <v>0</v>
      </c>
      <c r="E1558" s="89">
        <f>C1558-D1558</f>
        <v>0</v>
      </c>
      <c r="F1558" s="90" t="str">
        <f>IF(AND($C1558=0,D1558=0),"0.00%",IF($C1558=0,-1,IF(D1558=0,1,($C1558-D1558)/ABS(D1558))))</f>
        <v>0.00%</v>
      </c>
      <c r="G1558" s="89">
        <v>0</v>
      </c>
      <c r="H1558" s="89">
        <f>+C1558-G1558</f>
        <v>0</v>
      </c>
      <c r="I1558" s="90" t="str">
        <f>IF(AND($C1558=0,G1558=0),"0.00%",IF($C1558=0,-1,IF(G1558=0,1,($C1558-G1558)/ABS(G1558))))</f>
        <v>0.00%</v>
      </c>
      <c r="J1558" s="91"/>
      <c r="K1558" s="89">
        <v>0</v>
      </c>
      <c r="L1558" s="89">
        <v>0</v>
      </c>
      <c r="M1558" s="89">
        <f>K1558-L1558</f>
        <v>0</v>
      </c>
      <c r="N1558" s="90" t="str">
        <f>IF(AND($K1558=0,L1558=0),"0.00%",IF($K1558=0,-1,IF(L1558=0,1,($K1558-L1558)/ABS(L1558))))</f>
        <v>0.00%</v>
      </c>
      <c r="O1558" s="89">
        <v>0</v>
      </c>
      <c r="P1558" s="89">
        <f>+K1558-O1558</f>
        <v>0</v>
      </c>
      <c r="Q1558" s="90" t="str">
        <f>IF(AND($K1558=0,O1558=0),"0.00%",IF($K1558=0,-1,IF(O1558=0,1,($K1558-O1558)/ABS(O1558))))</f>
        <v>0.00%</v>
      </c>
      <c r="R1558" s="91"/>
      <c r="S1558" s="89">
        <v>0</v>
      </c>
      <c r="T1558" s="89">
        <f>+S1558-K1558</f>
        <v>0</v>
      </c>
      <c r="U1558" s="335">
        <f>IF(C1558=0,0,1)+IF(D1558=0,0,1)+IF(E1558=0,0,1)+IF(G1558=0,0,1)+IF(K1558=0,0,1)+IF(L1558=0,0,1)+IF(M1558=0,0,1)+IF(O1558=0,0,1)</f>
        <v>0</v>
      </c>
    </row>
    <row r="1559" spans="1:21" s="81" customFormat="1" ht="15" hidden="1">
      <c r="A1559" s="87" t="s">
        <v>1674</v>
      </c>
      <c r="B1559" s="88" t="s">
        <v>5073</v>
      </c>
      <c r="C1559" s="89">
        <v>0</v>
      </c>
      <c r="D1559" s="89">
        <v>0</v>
      </c>
      <c r="E1559" s="89">
        <f>C1559-D1559</f>
        <v>0</v>
      </c>
      <c r="F1559" s="90" t="str">
        <f>IF(AND($C1559=0,D1559=0),"0.00%",IF($C1559=0,-1,IF(D1559=0,1,($C1559-D1559)/ABS(D1559))))</f>
        <v>0.00%</v>
      </c>
      <c r="G1559" s="89">
        <v>0</v>
      </c>
      <c r="H1559" s="89">
        <f>+C1559-G1559</f>
        <v>0</v>
      </c>
      <c r="I1559" s="90" t="str">
        <f>IF(AND($C1559=0,G1559=0),"0.00%",IF($C1559=0,-1,IF(G1559=0,1,($C1559-G1559)/ABS(G1559))))</f>
        <v>0.00%</v>
      </c>
      <c r="J1559" s="91"/>
      <c r="K1559" s="89">
        <v>0</v>
      </c>
      <c r="L1559" s="89">
        <v>0</v>
      </c>
      <c r="M1559" s="89">
        <f>K1559-L1559</f>
        <v>0</v>
      </c>
      <c r="N1559" s="90" t="str">
        <f>IF(AND($K1559=0,L1559=0),"0.00%",IF($K1559=0,-1,IF(L1559=0,1,($K1559-L1559)/ABS(L1559))))</f>
        <v>0.00%</v>
      </c>
      <c r="O1559" s="89">
        <v>0</v>
      </c>
      <c r="P1559" s="89">
        <f>+K1559-O1559</f>
        <v>0</v>
      </c>
      <c r="Q1559" s="90" t="str">
        <f>IF(AND($K1559=0,O1559=0),"0.00%",IF($K1559=0,-1,IF(O1559=0,1,($K1559-O1559)/ABS(O1559))))</f>
        <v>0.00%</v>
      </c>
      <c r="R1559" s="91"/>
      <c r="S1559" s="89">
        <v>0</v>
      </c>
      <c r="T1559" s="89">
        <f>+S1559-K1559</f>
        <v>0</v>
      </c>
      <c r="U1559" s="335">
        <f>IF(C1559=0,0,1)+IF(D1559=0,0,1)+IF(E1559=0,0,1)+IF(G1559=0,0,1)+IF(K1559=0,0,1)+IF(L1559=0,0,1)+IF(M1559=0,0,1)+IF(O1559=0,0,1)</f>
        <v>0</v>
      </c>
    </row>
    <row r="1560" spans="1:21" s="81" customFormat="1" ht="15" hidden="1">
      <c r="A1560" s="87" t="s">
        <v>1675</v>
      </c>
      <c r="B1560" s="88" t="s">
        <v>5074</v>
      </c>
      <c r="C1560" s="89">
        <v>0</v>
      </c>
      <c r="D1560" s="89">
        <v>0</v>
      </c>
      <c r="E1560" s="89">
        <f>C1560-D1560</f>
        <v>0</v>
      </c>
      <c r="F1560" s="90" t="str">
        <f>IF(AND($C1560=0,D1560=0),"0.00%",IF($C1560=0,-1,IF(D1560=0,1,($C1560-D1560)/ABS(D1560))))</f>
        <v>0.00%</v>
      </c>
      <c r="G1560" s="89">
        <v>0</v>
      </c>
      <c r="H1560" s="89">
        <f>+C1560-G1560</f>
        <v>0</v>
      </c>
      <c r="I1560" s="90" t="str">
        <f>IF(AND($C1560=0,G1560=0),"0.00%",IF($C1560=0,-1,IF(G1560=0,1,($C1560-G1560)/ABS(G1560))))</f>
        <v>0.00%</v>
      </c>
      <c r="J1560" s="91"/>
      <c r="K1560" s="89">
        <v>0</v>
      </c>
      <c r="L1560" s="89">
        <v>0</v>
      </c>
      <c r="M1560" s="89">
        <f>K1560-L1560</f>
        <v>0</v>
      </c>
      <c r="N1560" s="90" t="str">
        <f>IF(AND($K1560=0,L1560=0),"0.00%",IF($K1560=0,-1,IF(L1560=0,1,($K1560-L1560)/ABS(L1560))))</f>
        <v>0.00%</v>
      </c>
      <c r="O1560" s="89">
        <v>0</v>
      </c>
      <c r="P1560" s="89">
        <f>+K1560-O1560</f>
        <v>0</v>
      </c>
      <c r="Q1560" s="90" t="str">
        <f>IF(AND($K1560=0,O1560=0),"0.00%",IF($K1560=0,-1,IF(O1560=0,1,($K1560-O1560)/ABS(O1560))))</f>
        <v>0.00%</v>
      </c>
      <c r="R1560" s="91"/>
      <c r="S1560" s="89">
        <v>0</v>
      </c>
      <c r="T1560" s="89">
        <f>+S1560-K1560</f>
        <v>0</v>
      </c>
      <c r="U1560" s="335">
        <f>IF(C1560=0,0,1)+IF(D1560=0,0,1)+IF(E1560=0,0,1)+IF(G1560=0,0,1)+IF(K1560=0,0,1)+IF(L1560=0,0,1)+IF(M1560=0,0,1)+IF(O1560=0,0,1)</f>
        <v>0</v>
      </c>
    </row>
    <row r="1561" spans="1:21" s="81" customFormat="1" ht="15" hidden="1">
      <c r="A1561" s="87" t="s">
        <v>1676</v>
      </c>
      <c r="B1561" s="88" t="s">
        <v>5075</v>
      </c>
      <c r="C1561" s="89">
        <v>0</v>
      </c>
      <c r="D1561" s="89">
        <v>0</v>
      </c>
      <c r="E1561" s="89">
        <f>C1561-D1561</f>
        <v>0</v>
      </c>
      <c r="F1561" s="90" t="str">
        <f>IF(AND($C1561=0,D1561=0),"0.00%",IF($C1561=0,-1,IF(D1561=0,1,($C1561-D1561)/ABS(D1561))))</f>
        <v>0.00%</v>
      </c>
      <c r="G1561" s="89">
        <v>0</v>
      </c>
      <c r="H1561" s="89">
        <f>+C1561-G1561</f>
        <v>0</v>
      </c>
      <c r="I1561" s="90" t="str">
        <f>IF(AND($C1561=0,G1561=0),"0.00%",IF($C1561=0,-1,IF(G1561=0,1,($C1561-G1561)/ABS(G1561))))</f>
        <v>0.00%</v>
      </c>
      <c r="J1561" s="91"/>
      <c r="K1561" s="89">
        <v>0</v>
      </c>
      <c r="L1561" s="89">
        <v>0</v>
      </c>
      <c r="M1561" s="89">
        <f>K1561-L1561</f>
        <v>0</v>
      </c>
      <c r="N1561" s="90" t="str">
        <f>IF(AND($K1561=0,L1561=0),"0.00%",IF($K1561=0,-1,IF(L1561=0,1,($K1561-L1561)/ABS(L1561))))</f>
        <v>0.00%</v>
      </c>
      <c r="O1561" s="89">
        <v>0</v>
      </c>
      <c r="P1561" s="89">
        <f>+K1561-O1561</f>
        <v>0</v>
      </c>
      <c r="Q1561" s="90" t="str">
        <f>IF(AND($K1561=0,O1561=0),"0.00%",IF($K1561=0,-1,IF(O1561=0,1,($K1561-O1561)/ABS(O1561))))</f>
        <v>0.00%</v>
      </c>
      <c r="R1561" s="91"/>
      <c r="S1561" s="89">
        <v>0</v>
      </c>
      <c r="T1561" s="89">
        <f>+S1561-K1561</f>
        <v>0</v>
      </c>
      <c r="U1561" s="335">
        <f>IF(C1561=0,0,1)+IF(D1561=0,0,1)+IF(E1561=0,0,1)+IF(G1561=0,0,1)+IF(K1561=0,0,1)+IF(L1561=0,0,1)+IF(M1561=0,0,1)+IF(O1561=0,0,1)</f>
        <v>0</v>
      </c>
    </row>
    <row r="1562" spans="1:21" s="81" customFormat="1" ht="15" hidden="1">
      <c r="A1562" s="87" t="s">
        <v>1677</v>
      </c>
      <c r="B1562" s="88" t="s">
        <v>5076</v>
      </c>
      <c r="C1562" s="89">
        <v>0</v>
      </c>
      <c r="D1562" s="89">
        <v>0</v>
      </c>
      <c r="E1562" s="89">
        <f>C1562-D1562</f>
        <v>0</v>
      </c>
      <c r="F1562" s="90" t="str">
        <f>IF(AND($C1562=0,D1562=0),"0.00%",IF($C1562=0,-1,IF(D1562=0,1,($C1562-D1562)/ABS(D1562))))</f>
        <v>0.00%</v>
      </c>
      <c r="G1562" s="89">
        <v>0</v>
      </c>
      <c r="H1562" s="89">
        <f>+C1562-G1562</f>
        <v>0</v>
      </c>
      <c r="I1562" s="90" t="str">
        <f>IF(AND($C1562=0,G1562=0),"0.00%",IF($C1562=0,-1,IF(G1562=0,1,($C1562-G1562)/ABS(G1562))))</f>
        <v>0.00%</v>
      </c>
      <c r="J1562" s="91"/>
      <c r="K1562" s="89">
        <v>0</v>
      </c>
      <c r="L1562" s="89">
        <v>0</v>
      </c>
      <c r="M1562" s="89">
        <f>K1562-L1562</f>
        <v>0</v>
      </c>
      <c r="N1562" s="90" t="str">
        <f>IF(AND($K1562=0,L1562=0),"0.00%",IF($K1562=0,-1,IF(L1562=0,1,($K1562-L1562)/ABS(L1562))))</f>
        <v>0.00%</v>
      </c>
      <c r="O1562" s="89">
        <v>0</v>
      </c>
      <c r="P1562" s="89">
        <f>+K1562-O1562</f>
        <v>0</v>
      </c>
      <c r="Q1562" s="90" t="str">
        <f>IF(AND($K1562=0,O1562=0),"0.00%",IF($K1562=0,-1,IF(O1562=0,1,($K1562-O1562)/ABS(O1562))))</f>
        <v>0.00%</v>
      </c>
      <c r="R1562" s="91"/>
      <c r="S1562" s="89">
        <v>0</v>
      </c>
      <c r="T1562" s="89">
        <f>+S1562-K1562</f>
        <v>0</v>
      </c>
      <c r="U1562" s="335">
        <f>IF(C1562=0,0,1)+IF(D1562=0,0,1)+IF(E1562=0,0,1)+IF(G1562=0,0,1)+IF(K1562=0,0,1)+IF(L1562=0,0,1)+IF(M1562=0,0,1)+IF(O1562=0,0,1)</f>
        <v>0</v>
      </c>
    </row>
    <row r="1563" spans="1:21" s="81" customFormat="1" ht="15" hidden="1">
      <c r="A1563" s="87" t="s">
        <v>1678</v>
      </c>
      <c r="B1563" s="88" t="s">
        <v>5077</v>
      </c>
      <c r="C1563" s="89">
        <v>0</v>
      </c>
      <c r="D1563" s="89">
        <v>0</v>
      </c>
      <c r="E1563" s="89">
        <f>C1563-D1563</f>
        <v>0</v>
      </c>
      <c r="F1563" s="90" t="str">
        <f>IF(AND($C1563=0,D1563=0),"0.00%",IF($C1563=0,-1,IF(D1563=0,1,($C1563-D1563)/ABS(D1563))))</f>
        <v>0.00%</v>
      </c>
      <c r="G1563" s="89">
        <v>0</v>
      </c>
      <c r="H1563" s="89">
        <f>+C1563-G1563</f>
        <v>0</v>
      </c>
      <c r="I1563" s="90" t="str">
        <f>IF(AND($C1563=0,G1563=0),"0.00%",IF($C1563=0,-1,IF(G1563=0,1,($C1563-G1563)/ABS(G1563))))</f>
        <v>0.00%</v>
      </c>
      <c r="J1563" s="91"/>
      <c r="K1563" s="89">
        <v>0</v>
      </c>
      <c r="L1563" s="89">
        <v>0</v>
      </c>
      <c r="M1563" s="89">
        <f>K1563-L1563</f>
        <v>0</v>
      </c>
      <c r="N1563" s="90" t="str">
        <f>IF(AND($K1563=0,L1563=0),"0.00%",IF($K1563=0,-1,IF(L1563=0,1,($K1563-L1563)/ABS(L1563))))</f>
        <v>0.00%</v>
      </c>
      <c r="O1563" s="89">
        <v>0</v>
      </c>
      <c r="P1563" s="89">
        <f>+K1563-O1563</f>
        <v>0</v>
      </c>
      <c r="Q1563" s="90" t="str">
        <f>IF(AND($K1563=0,O1563=0),"0.00%",IF($K1563=0,-1,IF(O1563=0,1,($K1563-O1563)/ABS(O1563))))</f>
        <v>0.00%</v>
      </c>
      <c r="R1563" s="91"/>
      <c r="S1563" s="89">
        <v>0</v>
      </c>
      <c r="T1563" s="89">
        <f>+S1563-K1563</f>
        <v>0</v>
      </c>
      <c r="U1563" s="335">
        <f>IF(C1563=0,0,1)+IF(D1563=0,0,1)+IF(E1563=0,0,1)+IF(G1563=0,0,1)+IF(K1563=0,0,1)+IF(L1563=0,0,1)+IF(M1563=0,0,1)+IF(O1563=0,0,1)</f>
        <v>0</v>
      </c>
    </row>
    <row r="1564" spans="1:21" s="81" customFormat="1" ht="15" hidden="1">
      <c r="A1564" s="87" t="s">
        <v>1679</v>
      </c>
      <c r="B1564" s="88" t="s">
        <v>5078</v>
      </c>
      <c r="C1564" s="89">
        <v>0</v>
      </c>
      <c r="D1564" s="89">
        <v>0</v>
      </c>
      <c r="E1564" s="89">
        <f>C1564-D1564</f>
        <v>0</v>
      </c>
      <c r="F1564" s="90" t="str">
        <f>IF(AND($C1564=0,D1564=0),"0.00%",IF($C1564=0,-1,IF(D1564=0,1,($C1564-D1564)/ABS(D1564))))</f>
        <v>0.00%</v>
      </c>
      <c r="G1564" s="89">
        <v>0</v>
      </c>
      <c r="H1564" s="89">
        <f>+C1564-G1564</f>
        <v>0</v>
      </c>
      <c r="I1564" s="90" t="str">
        <f>IF(AND($C1564=0,G1564=0),"0.00%",IF($C1564=0,-1,IF(G1564=0,1,($C1564-G1564)/ABS(G1564))))</f>
        <v>0.00%</v>
      </c>
      <c r="J1564" s="91"/>
      <c r="K1564" s="89">
        <v>0</v>
      </c>
      <c r="L1564" s="89">
        <v>0</v>
      </c>
      <c r="M1564" s="89">
        <f>K1564-L1564</f>
        <v>0</v>
      </c>
      <c r="N1564" s="90" t="str">
        <f>IF(AND($K1564=0,L1564=0),"0.00%",IF($K1564=0,-1,IF(L1564=0,1,($K1564-L1564)/ABS(L1564))))</f>
        <v>0.00%</v>
      </c>
      <c r="O1564" s="89">
        <v>0</v>
      </c>
      <c r="P1564" s="89">
        <f>+K1564-O1564</f>
        <v>0</v>
      </c>
      <c r="Q1564" s="90" t="str">
        <f>IF(AND($K1564=0,O1564=0),"0.00%",IF($K1564=0,-1,IF(O1564=0,1,($K1564-O1564)/ABS(O1564))))</f>
        <v>0.00%</v>
      </c>
      <c r="R1564" s="91"/>
      <c r="S1564" s="89">
        <v>0</v>
      </c>
      <c r="T1564" s="89">
        <f>+S1564-K1564</f>
        <v>0</v>
      </c>
      <c r="U1564" s="335">
        <f>IF(C1564=0,0,1)+IF(D1564=0,0,1)+IF(E1564=0,0,1)+IF(G1564=0,0,1)+IF(K1564=0,0,1)+IF(L1564=0,0,1)+IF(M1564=0,0,1)+IF(O1564=0,0,1)</f>
        <v>0</v>
      </c>
    </row>
    <row r="1565" spans="1:21" s="81" customFormat="1" ht="15" hidden="1">
      <c r="A1565" s="87" t="s">
        <v>1680</v>
      </c>
      <c r="B1565" s="88" t="s">
        <v>5079</v>
      </c>
      <c r="C1565" s="89">
        <v>0</v>
      </c>
      <c r="D1565" s="89">
        <v>0</v>
      </c>
      <c r="E1565" s="89">
        <f>C1565-D1565</f>
        <v>0</v>
      </c>
      <c r="F1565" s="90" t="str">
        <f>IF(AND($C1565=0,D1565=0),"0.00%",IF($C1565=0,-1,IF(D1565=0,1,($C1565-D1565)/ABS(D1565))))</f>
        <v>0.00%</v>
      </c>
      <c r="G1565" s="89">
        <v>0</v>
      </c>
      <c r="H1565" s="89">
        <f>+C1565-G1565</f>
        <v>0</v>
      </c>
      <c r="I1565" s="90" t="str">
        <f>IF(AND($C1565=0,G1565=0),"0.00%",IF($C1565=0,-1,IF(G1565=0,1,($C1565-G1565)/ABS(G1565))))</f>
        <v>0.00%</v>
      </c>
      <c r="J1565" s="91"/>
      <c r="K1565" s="89">
        <v>0</v>
      </c>
      <c r="L1565" s="89">
        <v>0</v>
      </c>
      <c r="M1565" s="89">
        <f>K1565-L1565</f>
        <v>0</v>
      </c>
      <c r="N1565" s="90" t="str">
        <f>IF(AND($K1565=0,L1565=0),"0.00%",IF($K1565=0,-1,IF(L1565=0,1,($K1565-L1565)/ABS(L1565))))</f>
        <v>0.00%</v>
      </c>
      <c r="O1565" s="89">
        <v>0</v>
      </c>
      <c r="P1565" s="89">
        <f>+K1565-O1565</f>
        <v>0</v>
      </c>
      <c r="Q1565" s="90" t="str">
        <f>IF(AND($K1565=0,O1565=0),"0.00%",IF($K1565=0,-1,IF(O1565=0,1,($K1565-O1565)/ABS(O1565))))</f>
        <v>0.00%</v>
      </c>
      <c r="R1565" s="91"/>
      <c r="S1565" s="89">
        <v>0</v>
      </c>
      <c r="T1565" s="89">
        <f>+S1565-K1565</f>
        <v>0</v>
      </c>
      <c r="U1565" s="335">
        <f>IF(C1565=0,0,1)+IF(D1565=0,0,1)+IF(E1565=0,0,1)+IF(G1565=0,0,1)+IF(K1565=0,0,1)+IF(L1565=0,0,1)+IF(M1565=0,0,1)+IF(O1565=0,0,1)</f>
        <v>0</v>
      </c>
    </row>
    <row r="1566" spans="1:21" s="81" customFormat="1" ht="15" hidden="1">
      <c r="A1566" s="87" t="s">
        <v>1681</v>
      </c>
      <c r="B1566" s="88" t="s">
        <v>5080</v>
      </c>
      <c r="C1566" s="89">
        <v>0</v>
      </c>
      <c r="D1566" s="89">
        <v>0</v>
      </c>
      <c r="E1566" s="89">
        <f>C1566-D1566</f>
        <v>0</v>
      </c>
      <c r="F1566" s="90" t="str">
        <f>IF(AND($C1566=0,D1566=0),"0.00%",IF($C1566=0,-1,IF(D1566=0,1,($C1566-D1566)/ABS(D1566))))</f>
        <v>0.00%</v>
      </c>
      <c r="G1566" s="89">
        <v>0</v>
      </c>
      <c r="H1566" s="89">
        <f>+C1566-G1566</f>
        <v>0</v>
      </c>
      <c r="I1566" s="90" t="str">
        <f>IF(AND($C1566=0,G1566=0),"0.00%",IF($C1566=0,-1,IF(G1566=0,1,($C1566-G1566)/ABS(G1566))))</f>
        <v>0.00%</v>
      </c>
      <c r="J1566" s="91"/>
      <c r="K1566" s="89">
        <v>0</v>
      </c>
      <c r="L1566" s="89">
        <v>0</v>
      </c>
      <c r="M1566" s="89">
        <f>K1566-L1566</f>
        <v>0</v>
      </c>
      <c r="N1566" s="90" t="str">
        <f>IF(AND($K1566=0,L1566=0),"0.00%",IF($K1566=0,-1,IF(L1566=0,1,($K1566-L1566)/ABS(L1566))))</f>
        <v>0.00%</v>
      </c>
      <c r="O1566" s="89">
        <v>0</v>
      </c>
      <c r="P1566" s="89">
        <f>+K1566-O1566</f>
        <v>0</v>
      </c>
      <c r="Q1566" s="90" t="str">
        <f>IF(AND($K1566=0,O1566=0),"0.00%",IF($K1566=0,-1,IF(O1566=0,1,($K1566-O1566)/ABS(O1566))))</f>
        <v>0.00%</v>
      </c>
      <c r="R1566" s="91"/>
      <c r="S1566" s="89">
        <v>0</v>
      </c>
      <c r="T1566" s="89">
        <f>+S1566-K1566</f>
        <v>0</v>
      </c>
      <c r="U1566" s="335">
        <f>IF(C1566=0,0,1)+IF(D1566=0,0,1)+IF(E1566=0,0,1)+IF(G1566=0,0,1)+IF(K1566=0,0,1)+IF(L1566=0,0,1)+IF(M1566=0,0,1)+IF(O1566=0,0,1)</f>
        <v>0</v>
      </c>
    </row>
    <row r="1567" spans="1:21" s="81" customFormat="1" ht="15" hidden="1">
      <c r="A1567" s="87" t="s">
        <v>1682</v>
      </c>
      <c r="B1567" s="88" t="s">
        <v>5081</v>
      </c>
      <c r="C1567" s="89">
        <v>0</v>
      </c>
      <c r="D1567" s="89">
        <v>0</v>
      </c>
      <c r="E1567" s="89">
        <f>C1567-D1567</f>
        <v>0</v>
      </c>
      <c r="F1567" s="90" t="str">
        <f>IF(AND($C1567=0,D1567=0),"0.00%",IF($C1567=0,-1,IF(D1567=0,1,($C1567-D1567)/ABS(D1567))))</f>
        <v>0.00%</v>
      </c>
      <c r="G1567" s="89">
        <v>0</v>
      </c>
      <c r="H1567" s="89">
        <f>+C1567-G1567</f>
        <v>0</v>
      </c>
      <c r="I1567" s="90" t="str">
        <f>IF(AND($C1567=0,G1567=0),"0.00%",IF($C1567=0,-1,IF(G1567=0,1,($C1567-G1567)/ABS(G1567))))</f>
        <v>0.00%</v>
      </c>
      <c r="J1567" s="91"/>
      <c r="K1567" s="89">
        <v>0</v>
      </c>
      <c r="L1567" s="89">
        <v>0</v>
      </c>
      <c r="M1567" s="89">
        <f>K1567-L1567</f>
        <v>0</v>
      </c>
      <c r="N1567" s="90" t="str">
        <f>IF(AND($K1567=0,L1567=0),"0.00%",IF($K1567=0,-1,IF(L1567=0,1,($K1567-L1567)/ABS(L1567))))</f>
        <v>0.00%</v>
      </c>
      <c r="O1567" s="89">
        <v>0</v>
      </c>
      <c r="P1567" s="89">
        <f>+K1567-O1567</f>
        <v>0</v>
      </c>
      <c r="Q1567" s="90" t="str">
        <f>IF(AND($K1567=0,O1567=0),"0.00%",IF($K1567=0,-1,IF(O1567=0,1,($K1567-O1567)/ABS(O1567))))</f>
        <v>0.00%</v>
      </c>
      <c r="R1567" s="91"/>
      <c r="S1567" s="89">
        <v>0</v>
      </c>
      <c r="T1567" s="89">
        <f>+S1567-K1567</f>
        <v>0</v>
      </c>
      <c r="U1567" s="335">
        <f>IF(C1567=0,0,1)+IF(D1567=0,0,1)+IF(E1567=0,0,1)+IF(G1567=0,0,1)+IF(K1567=0,0,1)+IF(L1567=0,0,1)+IF(M1567=0,0,1)+IF(O1567=0,0,1)</f>
        <v>0</v>
      </c>
    </row>
    <row r="1568" spans="1:21" s="81" customFormat="1" ht="15" hidden="1">
      <c r="A1568" s="87" t="s">
        <v>1683</v>
      </c>
      <c r="B1568" s="88" t="s">
        <v>4965</v>
      </c>
      <c r="C1568" s="89">
        <v>0</v>
      </c>
      <c r="D1568" s="89">
        <v>0</v>
      </c>
      <c r="E1568" s="89">
        <f>C1568-D1568</f>
        <v>0</v>
      </c>
      <c r="F1568" s="90" t="str">
        <f>IF(AND($C1568=0,D1568=0),"0.00%",IF($C1568=0,-1,IF(D1568=0,1,($C1568-D1568)/ABS(D1568))))</f>
        <v>0.00%</v>
      </c>
      <c r="G1568" s="89">
        <v>0</v>
      </c>
      <c r="H1568" s="89">
        <f>+C1568-G1568</f>
        <v>0</v>
      </c>
      <c r="I1568" s="90" t="str">
        <f>IF(AND($C1568=0,G1568=0),"0.00%",IF($C1568=0,-1,IF(G1568=0,1,($C1568-G1568)/ABS(G1568))))</f>
        <v>0.00%</v>
      </c>
      <c r="J1568" s="91"/>
      <c r="K1568" s="89">
        <v>0</v>
      </c>
      <c r="L1568" s="89">
        <v>0</v>
      </c>
      <c r="M1568" s="89">
        <f>K1568-L1568</f>
        <v>0</v>
      </c>
      <c r="N1568" s="90" t="str">
        <f>IF(AND($K1568=0,L1568=0),"0.00%",IF($K1568=0,-1,IF(L1568=0,1,($K1568-L1568)/ABS(L1568))))</f>
        <v>0.00%</v>
      </c>
      <c r="O1568" s="89">
        <v>0</v>
      </c>
      <c r="P1568" s="89">
        <f>+K1568-O1568</f>
        <v>0</v>
      </c>
      <c r="Q1568" s="90" t="str">
        <f>IF(AND($K1568=0,O1568=0),"0.00%",IF($K1568=0,-1,IF(O1568=0,1,($K1568-O1568)/ABS(O1568))))</f>
        <v>0.00%</v>
      </c>
      <c r="R1568" s="91"/>
      <c r="S1568" s="89">
        <v>0</v>
      </c>
      <c r="T1568" s="89">
        <f>+S1568-K1568</f>
        <v>0</v>
      </c>
      <c r="U1568" s="335">
        <f>IF(C1568=0,0,1)+IF(D1568=0,0,1)+IF(E1568=0,0,1)+IF(G1568=0,0,1)+IF(K1568=0,0,1)+IF(L1568=0,0,1)+IF(M1568=0,0,1)+IF(O1568=0,0,1)</f>
        <v>0</v>
      </c>
    </row>
    <row r="1569" spans="1:21" s="81" customFormat="1" ht="15" hidden="1">
      <c r="A1569" s="87" t="s">
        <v>1684</v>
      </c>
      <c r="B1569" s="88" t="s">
        <v>5082</v>
      </c>
      <c r="C1569" s="89">
        <v>0</v>
      </c>
      <c r="D1569" s="89">
        <v>0</v>
      </c>
      <c r="E1569" s="89">
        <f>C1569-D1569</f>
        <v>0</v>
      </c>
      <c r="F1569" s="90" t="str">
        <f>IF(AND($C1569=0,D1569=0),"0.00%",IF($C1569=0,-1,IF(D1569=0,1,($C1569-D1569)/ABS(D1569))))</f>
        <v>0.00%</v>
      </c>
      <c r="G1569" s="89">
        <v>0</v>
      </c>
      <c r="H1569" s="89">
        <f>+C1569-G1569</f>
        <v>0</v>
      </c>
      <c r="I1569" s="90" t="str">
        <f>IF(AND($C1569=0,G1569=0),"0.00%",IF($C1569=0,-1,IF(G1569=0,1,($C1569-G1569)/ABS(G1569))))</f>
        <v>0.00%</v>
      </c>
      <c r="J1569" s="91"/>
      <c r="K1569" s="89">
        <v>0</v>
      </c>
      <c r="L1569" s="89">
        <v>0</v>
      </c>
      <c r="M1569" s="89">
        <f>K1569-L1569</f>
        <v>0</v>
      </c>
      <c r="N1569" s="90" t="str">
        <f>IF(AND($K1569=0,L1569=0),"0.00%",IF($K1569=0,-1,IF(L1569=0,1,($K1569-L1569)/ABS(L1569))))</f>
        <v>0.00%</v>
      </c>
      <c r="O1569" s="89">
        <v>0</v>
      </c>
      <c r="P1569" s="89">
        <f>+K1569-O1569</f>
        <v>0</v>
      </c>
      <c r="Q1569" s="90" t="str">
        <f>IF(AND($K1569=0,O1569=0),"0.00%",IF($K1569=0,-1,IF(O1569=0,1,($K1569-O1569)/ABS(O1569))))</f>
        <v>0.00%</v>
      </c>
      <c r="R1569" s="91"/>
      <c r="S1569" s="89">
        <v>0</v>
      </c>
      <c r="T1569" s="89">
        <f>+S1569-K1569</f>
        <v>0</v>
      </c>
      <c r="U1569" s="335">
        <f>IF(C1569=0,0,1)+IF(D1569=0,0,1)+IF(E1569=0,0,1)+IF(G1569=0,0,1)+IF(K1569=0,0,1)+IF(L1569=0,0,1)+IF(M1569=0,0,1)+IF(O1569=0,0,1)</f>
        <v>0</v>
      </c>
    </row>
    <row r="1570" spans="1:21" s="81" customFormat="1" ht="15" hidden="1">
      <c r="A1570" s="87" t="s">
        <v>1685</v>
      </c>
      <c r="B1570" s="88" t="s">
        <v>5083</v>
      </c>
      <c r="C1570" s="89">
        <v>0</v>
      </c>
      <c r="D1570" s="89">
        <v>0</v>
      </c>
      <c r="E1570" s="89">
        <f>C1570-D1570</f>
        <v>0</v>
      </c>
      <c r="F1570" s="90" t="str">
        <f>IF(AND($C1570=0,D1570=0),"0.00%",IF($C1570=0,-1,IF(D1570=0,1,($C1570-D1570)/ABS(D1570))))</f>
        <v>0.00%</v>
      </c>
      <c r="G1570" s="89">
        <v>0</v>
      </c>
      <c r="H1570" s="89">
        <f>+C1570-G1570</f>
        <v>0</v>
      </c>
      <c r="I1570" s="90" t="str">
        <f>IF(AND($C1570=0,G1570=0),"0.00%",IF($C1570=0,-1,IF(G1570=0,1,($C1570-G1570)/ABS(G1570))))</f>
        <v>0.00%</v>
      </c>
      <c r="J1570" s="91"/>
      <c r="K1570" s="89">
        <v>0</v>
      </c>
      <c r="L1570" s="89">
        <v>0</v>
      </c>
      <c r="M1570" s="89">
        <f>K1570-L1570</f>
        <v>0</v>
      </c>
      <c r="N1570" s="90" t="str">
        <f>IF(AND($K1570=0,L1570=0),"0.00%",IF($K1570=0,-1,IF(L1570=0,1,($K1570-L1570)/ABS(L1570))))</f>
        <v>0.00%</v>
      </c>
      <c r="O1570" s="89">
        <v>0</v>
      </c>
      <c r="P1570" s="89">
        <f>+K1570-O1570</f>
        <v>0</v>
      </c>
      <c r="Q1570" s="90" t="str">
        <f>IF(AND($K1570=0,O1570=0),"0.00%",IF($K1570=0,-1,IF(O1570=0,1,($K1570-O1570)/ABS(O1570))))</f>
        <v>0.00%</v>
      </c>
      <c r="R1570" s="91"/>
      <c r="S1570" s="89">
        <v>0</v>
      </c>
      <c r="T1570" s="89">
        <f>+S1570-K1570</f>
        <v>0</v>
      </c>
      <c r="U1570" s="335">
        <f>IF(C1570=0,0,1)+IF(D1570=0,0,1)+IF(E1570=0,0,1)+IF(G1570=0,0,1)+IF(K1570=0,0,1)+IF(L1570=0,0,1)+IF(M1570=0,0,1)+IF(O1570=0,0,1)</f>
        <v>0</v>
      </c>
    </row>
    <row r="1571" spans="1:21" s="81" customFormat="1" ht="15" hidden="1">
      <c r="A1571" s="87" t="s">
        <v>1686</v>
      </c>
      <c r="B1571" s="88" t="s">
        <v>5084</v>
      </c>
      <c r="C1571" s="89">
        <v>0</v>
      </c>
      <c r="D1571" s="89">
        <v>0</v>
      </c>
      <c r="E1571" s="89">
        <f>C1571-D1571</f>
        <v>0</v>
      </c>
      <c r="F1571" s="90" t="str">
        <f>IF(AND($C1571=0,D1571=0),"0.00%",IF($C1571=0,-1,IF(D1571=0,1,($C1571-D1571)/ABS(D1571))))</f>
        <v>0.00%</v>
      </c>
      <c r="G1571" s="89">
        <v>0</v>
      </c>
      <c r="H1571" s="89">
        <f>+C1571-G1571</f>
        <v>0</v>
      </c>
      <c r="I1571" s="90" t="str">
        <f>IF(AND($C1571=0,G1571=0),"0.00%",IF($C1571=0,-1,IF(G1571=0,1,($C1571-G1571)/ABS(G1571))))</f>
        <v>0.00%</v>
      </c>
      <c r="J1571" s="91"/>
      <c r="K1571" s="89">
        <v>0</v>
      </c>
      <c r="L1571" s="89">
        <v>0</v>
      </c>
      <c r="M1571" s="89">
        <f>K1571-L1571</f>
        <v>0</v>
      </c>
      <c r="N1571" s="90" t="str">
        <f>IF(AND($K1571=0,L1571=0),"0.00%",IF($K1571=0,-1,IF(L1571=0,1,($K1571-L1571)/ABS(L1571))))</f>
        <v>0.00%</v>
      </c>
      <c r="O1571" s="89">
        <v>0</v>
      </c>
      <c r="P1571" s="89">
        <f>+K1571-O1571</f>
        <v>0</v>
      </c>
      <c r="Q1571" s="90" t="str">
        <f>IF(AND($K1571=0,O1571=0),"0.00%",IF($K1571=0,-1,IF(O1571=0,1,($K1571-O1571)/ABS(O1571))))</f>
        <v>0.00%</v>
      </c>
      <c r="R1571" s="91"/>
      <c r="S1571" s="89">
        <v>0</v>
      </c>
      <c r="T1571" s="89">
        <f>+S1571-K1571</f>
        <v>0</v>
      </c>
      <c r="U1571" s="335">
        <f>IF(C1571=0,0,1)+IF(D1571=0,0,1)+IF(E1571=0,0,1)+IF(G1571=0,0,1)+IF(K1571=0,0,1)+IF(L1571=0,0,1)+IF(M1571=0,0,1)+IF(O1571=0,0,1)</f>
        <v>0</v>
      </c>
    </row>
    <row r="1572" spans="1:21" s="81" customFormat="1" ht="15" hidden="1">
      <c r="A1572" s="87" t="s">
        <v>1687</v>
      </c>
      <c r="B1572" s="88" t="s">
        <v>5085</v>
      </c>
      <c r="C1572" s="89">
        <v>0</v>
      </c>
      <c r="D1572" s="89">
        <v>0</v>
      </c>
      <c r="E1572" s="89">
        <f>C1572-D1572</f>
        <v>0</v>
      </c>
      <c r="F1572" s="90" t="str">
        <f>IF(AND($C1572=0,D1572=0),"0.00%",IF($C1572=0,-1,IF(D1572=0,1,($C1572-D1572)/ABS(D1572))))</f>
        <v>0.00%</v>
      </c>
      <c r="G1572" s="89">
        <v>0</v>
      </c>
      <c r="H1572" s="89">
        <f>+C1572-G1572</f>
        <v>0</v>
      </c>
      <c r="I1572" s="90" t="str">
        <f>IF(AND($C1572=0,G1572=0),"0.00%",IF($C1572=0,-1,IF(G1572=0,1,($C1572-G1572)/ABS(G1572))))</f>
        <v>0.00%</v>
      </c>
      <c r="J1572" s="91"/>
      <c r="K1572" s="89">
        <v>0</v>
      </c>
      <c r="L1572" s="89">
        <v>0</v>
      </c>
      <c r="M1572" s="89">
        <f>K1572-L1572</f>
        <v>0</v>
      </c>
      <c r="N1572" s="90" t="str">
        <f>IF(AND($K1572=0,L1572=0),"0.00%",IF($K1572=0,-1,IF(L1572=0,1,($K1572-L1572)/ABS(L1572))))</f>
        <v>0.00%</v>
      </c>
      <c r="O1572" s="89">
        <v>0</v>
      </c>
      <c r="P1572" s="89">
        <f>+K1572-O1572</f>
        <v>0</v>
      </c>
      <c r="Q1572" s="90" t="str">
        <f>IF(AND($K1572=0,O1572=0),"0.00%",IF($K1572=0,-1,IF(O1572=0,1,($K1572-O1572)/ABS(O1572))))</f>
        <v>0.00%</v>
      </c>
      <c r="R1572" s="91"/>
      <c r="S1572" s="89">
        <v>0</v>
      </c>
      <c r="T1572" s="89">
        <f>+S1572-K1572</f>
        <v>0</v>
      </c>
      <c r="U1572" s="335">
        <f>IF(C1572=0,0,1)+IF(D1572=0,0,1)+IF(E1572=0,0,1)+IF(G1572=0,0,1)+IF(K1572=0,0,1)+IF(L1572=0,0,1)+IF(M1572=0,0,1)+IF(O1572=0,0,1)</f>
        <v>0</v>
      </c>
    </row>
    <row r="1573" spans="1:21" s="81" customFormat="1" ht="15" hidden="1">
      <c r="A1573" s="87" t="s">
        <v>1688</v>
      </c>
      <c r="B1573" s="88" t="s">
        <v>5086</v>
      </c>
      <c r="C1573" s="89">
        <v>0</v>
      </c>
      <c r="D1573" s="89">
        <v>0</v>
      </c>
      <c r="E1573" s="89">
        <f>C1573-D1573</f>
        <v>0</v>
      </c>
      <c r="F1573" s="90" t="str">
        <f>IF(AND($C1573=0,D1573=0),"0.00%",IF($C1573=0,-1,IF(D1573=0,1,($C1573-D1573)/ABS(D1573))))</f>
        <v>0.00%</v>
      </c>
      <c r="G1573" s="89">
        <v>0</v>
      </c>
      <c r="H1573" s="89">
        <f>+C1573-G1573</f>
        <v>0</v>
      </c>
      <c r="I1573" s="90" t="str">
        <f>IF(AND($C1573=0,G1573=0),"0.00%",IF($C1573=0,-1,IF(G1573=0,1,($C1573-G1573)/ABS(G1573))))</f>
        <v>0.00%</v>
      </c>
      <c r="J1573" s="91"/>
      <c r="K1573" s="89">
        <v>0</v>
      </c>
      <c r="L1573" s="89">
        <v>0</v>
      </c>
      <c r="M1573" s="89">
        <f>K1573-L1573</f>
        <v>0</v>
      </c>
      <c r="N1573" s="90" t="str">
        <f>IF(AND($K1573=0,L1573=0),"0.00%",IF($K1573=0,-1,IF(L1573=0,1,($K1573-L1573)/ABS(L1573))))</f>
        <v>0.00%</v>
      </c>
      <c r="O1573" s="89">
        <v>0</v>
      </c>
      <c r="P1573" s="89">
        <f>+K1573-O1573</f>
        <v>0</v>
      </c>
      <c r="Q1573" s="90" t="str">
        <f>IF(AND($K1573=0,O1573=0),"0.00%",IF($K1573=0,-1,IF(O1573=0,1,($K1573-O1573)/ABS(O1573))))</f>
        <v>0.00%</v>
      </c>
      <c r="R1573" s="91"/>
      <c r="S1573" s="89">
        <v>0</v>
      </c>
      <c r="T1573" s="89">
        <f>+S1573-K1573</f>
        <v>0</v>
      </c>
      <c r="U1573" s="335">
        <f>IF(C1573=0,0,1)+IF(D1573=0,0,1)+IF(E1573=0,0,1)+IF(G1573=0,0,1)+IF(K1573=0,0,1)+IF(L1573=0,0,1)+IF(M1573=0,0,1)+IF(O1573=0,0,1)</f>
        <v>0</v>
      </c>
    </row>
    <row r="1574" spans="1:21" s="81" customFormat="1" ht="15" hidden="1">
      <c r="A1574" s="87" t="s">
        <v>1689</v>
      </c>
      <c r="B1574" s="88" t="s">
        <v>5087</v>
      </c>
      <c r="C1574" s="89">
        <v>0</v>
      </c>
      <c r="D1574" s="89">
        <v>0</v>
      </c>
      <c r="E1574" s="89">
        <f>C1574-D1574</f>
        <v>0</v>
      </c>
      <c r="F1574" s="90" t="str">
        <f>IF(AND($C1574=0,D1574=0),"0.00%",IF($C1574=0,-1,IF(D1574=0,1,($C1574-D1574)/ABS(D1574))))</f>
        <v>0.00%</v>
      </c>
      <c r="G1574" s="89">
        <v>0</v>
      </c>
      <c r="H1574" s="89">
        <f>+C1574-G1574</f>
        <v>0</v>
      </c>
      <c r="I1574" s="90" t="str">
        <f>IF(AND($C1574=0,G1574=0),"0.00%",IF($C1574=0,-1,IF(G1574=0,1,($C1574-G1574)/ABS(G1574))))</f>
        <v>0.00%</v>
      </c>
      <c r="J1574" s="91"/>
      <c r="K1574" s="89">
        <v>0</v>
      </c>
      <c r="L1574" s="89">
        <v>0</v>
      </c>
      <c r="M1574" s="89">
        <f>K1574-L1574</f>
        <v>0</v>
      </c>
      <c r="N1574" s="90" t="str">
        <f>IF(AND($K1574=0,L1574=0),"0.00%",IF($K1574=0,-1,IF(L1574=0,1,($K1574-L1574)/ABS(L1574))))</f>
        <v>0.00%</v>
      </c>
      <c r="O1574" s="89">
        <v>0</v>
      </c>
      <c r="P1574" s="89">
        <f>+K1574-O1574</f>
        <v>0</v>
      </c>
      <c r="Q1574" s="90" t="str">
        <f>IF(AND($K1574=0,O1574=0),"0.00%",IF($K1574=0,-1,IF(O1574=0,1,($K1574-O1574)/ABS(O1574))))</f>
        <v>0.00%</v>
      </c>
      <c r="R1574" s="91"/>
      <c r="S1574" s="89">
        <v>0</v>
      </c>
      <c r="T1574" s="89">
        <f>+S1574-K1574</f>
        <v>0</v>
      </c>
      <c r="U1574" s="335">
        <f>IF(C1574=0,0,1)+IF(D1574=0,0,1)+IF(E1574=0,0,1)+IF(G1574=0,0,1)+IF(K1574=0,0,1)+IF(L1574=0,0,1)+IF(M1574=0,0,1)+IF(O1574=0,0,1)</f>
        <v>0</v>
      </c>
    </row>
    <row r="1575" spans="1:21" s="81" customFormat="1" ht="15" hidden="1">
      <c r="A1575" s="87" t="s">
        <v>1690</v>
      </c>
      <c r="B1575" s="88" t="s">
        <v>5088</v>
      </c>
      <c r="C1575" s="89">
        <v>0</v>
      </c>
      <c r="D1575" s="89">
        <v>0</v>
      </c>
      <c r="E1575" s="89">
        <f>C1575-D1575</f>
        <v>0</v>
      </c>
      <c r="F1575" s="90" t="str">
        <f>IF(AND($C1575=0,D1575=0),"0.00%",IF($C1575=0,-1,IF(D1575=0,1,($C1575-D1575)/ABS(D1575))))</f>
        <v>0.00%</v>
      </c>
      <c r="G1575" s="89">
        <v>0</v>
      </c>
      <c r="H1575" s="89">
        <f>+C1575-G1575</f>
        <v>0</v>
      </c>
      <c r="I1575" s="90" t="str">
        <f>IF(AND($C1575=0,G1575=0),"0.00%",IF($C1575=0,-1,IF(G1575=0,1,($C1575-G1575)/ABS(G1575))))</f>
        <v>0.00%</v>
      </c>
      <c r="J1575" s="91"/>
      <c r="K1575" s="89">
        <v>0</v>
      </c>
      <c r="L1575" s="89">
        <v>0</v>
      </c>
      <c r="M1575" s="89">
        <f>K1575-L1575</f>
        <v>0</v>
      </c>
      <c r="N1575" s="90" t="str">
        <f>IF(AND($K1575=0,L1575=0),"0.00%",IF($K1575=0,-1,IF(L1575=0,1,($K1575-L1575)/ABS(L1575))))</f>
        <v>0.00%</v>
      </c>
      <c r="O1575" s="89">
        <v>0</v>
      </c>
      <c r="P1575" s="89">
        <f>+K1575-O1575</f>
        <v>0</v>
      </c>
      <c r="Q1575" s="90" t="str">
        <f>IF(AND($K1575=0,O1575=0),"0.00%",IF($K1575=0,-1,IF(O1575=0,1,($K1575-O1575)/ABS(O1575))))</f>
        <v>0.00%</v>
      </c>
      <c r="R1575" s="91"/>
      <c r="S1575" s="89">
        <v>0</v>
      </c>
      <c r="T1575" s="89">
        <f>+S1575-K1575</f>
        <v>0</v>
      </c>
      <c r="U1575" s="335">
        <f>IF(C1575=0,0,1)+IF(D1575=0,0,1)+IF(E1575=0,0,1)+IF(G1575=0,0,1)+IF(K1575=0,0,1)+IF(L1575=0,0,1)+IF(M1575=0,0,1)+IF(O1575=0,0,1)</f>
        <v>0</v>
      </c>
    </row>
    <row r="1576" spans="1:21" s="81" customFormat="1" ht="15" hidden="1">
      <c r="A1576" s="87" t="s">
        <v>1691</v>
      </c>
      <c r="B1576" s="88" t="s">
        <v>5089</v>
      </c>
      <c r="C1576" s="89">
        <v>0</v>
      </c>
      <c r="D1576" s="89">
        <v>0</v>
      </c>
      <c r="E1576" s="89">
        <f>C1576-D1576</f>
        <v>0</v>
      </c>
      <c r="F1576" s="90" t="str">
        <f>IF(AND($C1576=0,D1576=0),"0.00%",IF($C1576=0,-1,IF(D1576=0,1,($C1576-D1576)/ABS(D1576))))</f>
        <v>0.00%</v>
      </c>
      <c r="G1576" s="89">
        <v>0</v>
      </c>
      <c r="H1576" s="89">
        <f>+C1576-G1576</f>
        <v>0</v>
      </c>
      <c r="I1576" s="90" t="str">
        <f>IF(AND($C1576=0,G1576=0),"0.00%",IF($C1576=0,-1,IF(G1576=0,1,($C1576-G1576)/ABS(G1576))))</f>
        <v>0.00%</v>
      </c>
      <c r="J1576" s="91"/>
      <c r="K1576" s="89">
        <v>0</v>
      </c>
      <c r="L1576" s="89">
        <v>0</v>
      </c>
      <c r="M1576" s="89">
        <f>K1576-L1576</f>
        <v>0</v>
      </c>
      <c r="N1576" s="90" t="str">
        <f>IF(AND($K1576=0,L1576=0),"0.00%",IF($K1576=0,-1,IF(L1576=0,1,($K1576-L1576)/ABS(L1576))))</f>
        <v>0.00%</v>
      </c>
      <c r="O1576" s="89">
        <v>0</v>
      </c>
      <c r="P1576" s="89">
        <f>+K1576-O1576</f>
        <v>0</v>
      </c>
      <c r="Q1576" s="90" t="str">
        <f>IF(AND($K1576=0,O1576=0),"0.00%",IF($K1576=0,-1,IF(O1576=0,1,($K1576-O1576)/ABS(O1576))))</f>
        <v>0.00%</v>
      </c>
      <c r="R1576" s="91"/>
      <c r="S1576" s="89">
        <v>0</v>
      </c>
      <c r="T1576" s="89">
        <f>+S1576-K1576</f>
        <v>0</v>
      </c>
      <c r="U1576" s="335">
        <f>IF(C1576=0,0,1)+IF(D1576=0,0,1)+IF(E1576=0,0,1)+IF(G1576=0,0,1)+IF(K1576=0,0,1)+IF(L1576=0,0,1)+IF(M1576=0,0,1)+IF(O1576=0,0,1)</f>
        <v>0</v>
      </c>
    </row>
    <row r="1577" spans="1:21" s="81" customFormat="1" ht="15" hidden="1">
      <c r="A1577" s="87" t="s">
        <v>1692</v>
      </c>
      <c r="B1577" s="88" t="s">
        <v>5090</v>
      </c>
      <c r="C1577" s="89">
        <v>0</v>
      </c>
      <c r="D1577" s="89">
        <v>0</v>
      </c>
      <c r="E1577" s="89">
        <f>C1577-D1577</f>
        <v>0</v>
      </c>
      <c r="F1577" s="90" t="str">
        <f>IF(AND($C1577=0,D1577=0),"0.00%",IF($C1577=0,-1,IF(D1577=0,1,($C1577-D1577)/ABS(D1577))))</f>
        <v>0.00%</v>
      </c>
      <c r="G1577" s="89">
        <v>0</v>
      </c>
      <c r="H1577" s="89">
        <f>+C1577-G1577</f>
        <v>0</v>
      </c>
      <c r="I1577" s="90" t="str">
        <f>IF(AND($C1577=0,G1577=0),"0.00%",IF($C1577=0,-1,IF(G1577=0,1,($C1577-G1577)/ABS(G1577))))</f>
        <v>0.00%</v>
      </c>
      <c r="J1577" s="91"/>
      <c r="K1577" s="89">
        <v>0</v>
      </c>
      <c r="L1577" s="89">
        <v>0</v>
      </c>
      <c r="M1577" s="89">
        <f>K1577-L1577</f>
        <v>0</v>
      </c>
      <c r="N1577" s="90" t="str">
        <f>IF(AND($K1577=0,L1577=0),"0.00%",IF($K1577=0,-1,IF(L1577=0,1,($K1577-L1577)/ABS(L1577))))</f>
        <v>0.00%</v>
      </c>
      <c r="O1577" s="89">
        <v>0</v>
      </c>
      <c r="P1577" s="89">
        <f>+K1577-O1577</f>
        <v>0</v>
      </c>
      <c r="Q1577" s="90" t="str">
        <f>IF(AND($K1577=0,O1577=0),"0.00%",IF($K1577=0,-1,IF(O1577=0,1,($K1577-O1577)/ABS(O1577))))</f>
        <v>0.00%</v>
      </c>
      <c r="R1577" s="91"/>
      <c r="S1577" s="89">
        <v>0</v>
      </c>
      <c r="T1577" s="89">
        <f>+S1577-K1577</f>
        <v>0</v>
      </c>
      <c r="U1577" s="335">
        <f>IF(C1577=0,0,1)+IF(D1577=0,0,1)+IF(E1577=0,0,1)+IF(G1577=0,0,1)+IF(K1577=0,0,1)+IF(L1577=0,0,1)+IF(M1577=0,0,1)+IF(O1577=0,0,1)</f>
        <v>0</v>
      </c>
    </row>
    <row r="1578" spans="1:21" s="81" customFormat="1" ht="15" hidden="1">
      <c r="A1578" s="87" t="s">
        <v>1693</v>
      </c>
      <c r="B1578" s="88" t="s">
        <v>5091</v>
      </c>
      <c r="C1578" s="89">
        <v>0</v>
      </c>
      <c r="D1578" s="89">
        <v>0</v>
      </c>
      <c r="E1578" s="89">
        <f>C1578-D1578</f>
        <v>0</v>
      </c>
      <c r="F1578" s="90" t="str">
        <f>IF(AND($C1578=0,D1578=0),"0.00%",IF($C1578=0,-1,IF(D1578=0,1,($C1578-D1578)/ABS(D1578))))</f>
        <v>0.00%</v>
      </c>
      <c r="G1578" s="89">
        <v>0</v>
      </c>
      <c r="H1578" s="89">
        <f>+C1578-G1578</f>
        <v>0</v>
      </c>
      <c r="I1578" s="90" t="str">
        <f>IF(AND($C1578=0,G1578=0),"0.00%",IF($C1578=0,-1,IF(G1578=0,1,($C1578-G1578)/ABS(G1578))))</f>
        <v>0.00%</v>
      </c>
      <c r="J1578" s="91"/>
      <c r="K1578" s="89">
        <v>0</v>
      </c>
      <c r="L1578" s="89">
        <v>0</v>
      </c>
      <c r="M1578" s="89">
        <f>K1578-L1578</f>
        <v>0</v>
      </c>
      <c r="N1578" s="90" t="str">
        <f>IF(AND($K1578=0,L1578=0),"0.00%",IF($K1578=0,-1,IF(L1578=0,1,($K1578-L1578)/ABS(L1578))))</f>
        <v>0.00%</v>
      </c>
      <c r="O1578" s="89">
        <v>0</v>
      </c>
      <c r="P1578" s="89">
        <f>+K1578-O1578</f>
        <v>0</v>
      </c>
      <c r="Q1578" s="90" t="str">
        <f>IF(AND($K1578=0,O1578=0),"0.00%",IF($K1578=0,-1,IF(O1578=0,1,($K1578-O1578)/ABS(O1578))))</f>
        <v>0.00%</v>
      </c>
      <c r="R1578" s="91"/>
      <c r="S1578" s="89">
        <v>0</v>
      </c>
      <c r="T1578" s="89">
        <f>+S1578-K1578</f>
        <v>0</v>
      </c>
      <c r="U1578" s="335">
        <f>IF(C1578=0,0,1)+IF(D1578=0,0,1)+IF(E1578=0,0,1)+IF(G1578=0,0,1)+IF(K1578=0,0,1)+IF(L1578=0,0,1)+IF(M1578=0,0,1)+IF(O1578=0,0,1)</f>
        <v>0</v>
      </c>
    </row>
    <row r="1579" spans="1:21" s="81" customFormat="1" ht="15" hidden="1">
      <c r="A1579" s="87" t="s">
        <v>1694</v>
      </c>
      <c r="B1579" s="88" t="s">
        <v>5092</v>
      </c>
      <c r="C1579" s="89">
        <v>0</v>
      </c>
      <c r="D1579" s="89">
        <v>0</v>
      </c>
      <c r="E1579" s="89">
        <f>C1579-D1579</f>
        <v>0</v>
      </c>
      <c r="F1579" s="90" t="str">
        <f>IF(AND($C1579=0,D1579=0),"0.00%",IF($C1579=0,-1,IF(D1579=0,1,($C1579-D1579)/ABS(D1579))))</f>
        <v>0.00%</v>
      </c>
      <c r="G1579" s="89">
        <v>0</v>
      </c>
      <c r="H1579" s="89">
        <f>+C1579-G1579</f>
        <v>0</v>
      </c>
      <c r="I1579" s="90" t="str">
        <f>IF(AND($C1579=0,G1579=0),"0.00%",IF($C1579=0,-1,IF(G1579=0,1,($C1579-G1579)/ABS(G1579))))</f>
        <v>0.00%</v>
      </c>
      <c r="J1579" s="91"/>
      <c r="K1579" s="89">
        <v>0</v>
      </c>
      <c r="L1579" s="89">
        <v>0</v>
      </c>
      <c r="M1579" s="89">
        <f>K1579-L1579</f>
        <v>0</v>
      </c>
      <c r="N1579" s="90" t="str">
        <f>IF(AND($K1579=0,L1579=0),"0.00%",IF($K1579=0,-1,IF(L1579=0,1,($K1579-L1579)/ABS(L1579))))</f>
        <v>0.00%</v>
      </c>
      <c r="O1579" s="89">
        <v>0</v>
      </c>
      <c r="P1579" s="89">
        <f>+K1579-O1579</f>
        <v>0</v>
      </c>
      <c r="Q1579" s="90" t="str">
        <f>IF(AND($K1579=0,O1579=0),"0.00%",IF($K1579=0,-1,IF(O1579=0,1,($K1579-O1579)/ABS(O1579))))</f>
        <v>0.00%</v>
      </c>
      <c r="R1579" s="91"/>
      <c r="S1579" s="89">
        <v>0</v>
      </c>
      <c r="T1579" s="89">
        <f>+S1579-K1579</f>
        <v>0</v>
      </c>
      <c r="U1579" s="335">
        <f>IF(C1579=0,0,1)+IF(D1579=0,0,1)+IF(E1579=0,0,1)+IF(G1579=0,0,1)+IF(K1579=0,0,1)+IF(L1579=0,0,1)+IF(M1579=0,0,1)+IF(O1579=0,0,1)</f>
        <v>0</v>
      </c>
    </row>
    <row r="1580" spans="1:21" s="81" customFormat="1" ht="15" hidden="1">
      <c r="A1580" s="87" t="s">
        <v>1695</v>
      </c>
      <c r="B1580" s="88" t="s">
        <v>5093</v>
      </c>
      <c r="C1580" s="89">
        <v>0</v>
      </c>
      <c r="D1580" s="89">
        <v>0</v>
      </c>
      <c r="E1580" s="89">
        <f>C1580-D1580</f>
        <v>0</v>
      </c>
      <c r="F1580" s="90" t="str">
        <f>IF(AND($C1580=0,D1580=0),"0.00%",IF($C1580=0,-1,IF(D1580=0,1,($C1580-D1580)/ABS(D1580))))</f>
        <v>0.00%</v>
      </c>
      <c r="G1580" s="89">
        <v>0</v>
      </c>
      <c r="H1580" s="89">
        <f>+C1580-G1580</f>
        <v>0</v>
      </c>
      <c r="I1580" s="90" t="str">
        <f>IF(AND($C1580=0,G1580=0),"0.00%",IF($C1580=0,-1,IF(G1580=0,1,($C1580-G1580)/ABS(G1580))))</f>
        <v>0.00%</v>
      </c>
      <c r="J1580" s="91"/>
      <c r="K1580" s="89">
        <v>0</v>
      </c>
      <c r="L1580" s="89">
        <v>0</v>
      </c>
      <c r="M1580" s="89">
        <f>K1580-L1580</f>
        <v>0</v>
      </c>
      <c r="N1580" s="90" t="str">
        <f>IF(AND($K1580=0,L1580=0),"0.00%",IF($K1580=0,-1,IF(L1580=0,1,($K1580-L1580)/ABS(L1580))))</f>
        <v>0.00%</v>
      </c>
      <c r="O1580" s="89">
        <v>0</v>
      </c>
      <c r="P1580" s="89">
        <f>+K1580-O1580</f>
        <v>0</v>
      </c>
      <c r="Q1580" s="90" t="str">
        <f>IF(AND($K1580=0,O1580=0),"0.00%",IF($K1580=0,-1,IF(O1580=0,1,($K1580-O1580)/ABS(O1580))))</f>
        <v>0.00%</v>
      </c>
      <c r="R1580" s="91"/>
      <c r="S1580" s="89">
        <v>0</v>
      </c>
      <c r="T1580" s="89">
        <f>+S1580-K1580</f>
        <v>0</v>
      </c>
      <c r="U1580" s="335">
        <f>IF(C1580=0,0,1)+IF(D1580=0,0,1)+IF(E1580=0,0,1)+IF(G1580=0,0,1)+IF(K1580=0,0,1)+IF(L1580=0,0,1)+IF(M1580=0,0,1)+IF(O1580=0,0,1)</f>
        <v>0</v>
      </c>
    </row>
    <row r="1581" spans="1:21" s="81" customFormat="1" ht="15" hidden="1">
      <c r="A1581" s="87" t="s">
        <v>1696</v>
      </c>
      <c r="B1581" s="88" t="s">
        <v>5094</v>
      </c>
      <c r="C1581" s="89">
        <v>0</v>
      </c>
      <c r="D1581" s="89">
        <v>0</v>
      </c>
      <c r="E1581" s="89">
        <f>C1581-D1581</f>
        <v>0</v>
      </c>
      <c r="F1581" s="90" t="str">
        <f>IF(AND($C1581=0,D1581=0),"0.00%",IF($C1581=0,-1,IF(D1581=0,1,($C1581-D1581)/ABS(D1581))))</f>
        <v>0.00%</v>
      </c>
      <c r="G1581" s="89">
        <v>0</v>
      </c>
      <c r="H1581" s="89">
        <f>+C1581-G1581</f>
        <v>0</v>
      </c>
      <c r="I1581" s="90" t="str">
        <f>IF(AND($C1581=0,G1581=0),"0.00%",IF($C1581=0,-1,IF(G1581=0,1,($C1581-G1581)/ABS(G1581))))</f>
        <v>0.00%</v>
      </c>
      <c r="J1581" s="91"/>
      <c r="K1581" s="89">
        <v>0</v>
      </c>
      <c r="L1581" s="89">
        <v>0</v>
      </c>
      <c r="M1581" s="89">
        <f>K1581-L1581</f>
        <v>0</v>
      </c>
      <c r="N1581" s="90" t="str">
        <f>IF(AND($K1581=0,L1581=0),"0.00%",IF($K1581=0,-1,IF(L1581=0,1,($K1581-L1581)/ABS(L1581))))</f>
        <v>0.00%</v>
      </c>
      <c r="O1581" s="89">
        <v>0</v>
      </c>
      <c r="P1581" s="89">
        <f>+K1581-O1581</f>
        <v>0</v>
      </c>
      <c r="Q1581" s="90" t="str">
        <f>IF(AND($K1581=0,O1581=0),"0.00%",IF($K1581=0,-1,IF(O1581=0,1,($K1581-O1581)/ABS(O1581))))</f>
        <v>0.00%</v>
      </c>
      <c r="R1581" s="91"/>
      <c r="S1581" s="89">
        <v>0</v>
      </c>
      <c r="T1581" s="89">
        <f>+S1581-K1581</f>
        <v>0</v>
      </c>
      <c r="U1581" s="335">
        <f>IF(C1581=0,0,1)+IF(D1581=0,0,1)+IF(E1581=0,0,1)+IF(G1581=0,0,1)+IF(K1581=0,0,1)+IF(L1581=0,0,1)+IF(M1581=0,0,1)+IF(O1581=0,0,1)</f>
        <v>0</v>
      </c>
    </row>
    <row r="1582" spans="1:21" s="81" customFormat="1" ht="15" hidden="1">
      <c r="A1582" s="87" t="s">
        <v>1697</v>
      </c>
      <c r="B1582" s="88" t="s">
        <v>5095</v>
      </c>
      <c r="C1582" s="89">
        <v>0</v>
      </c>
      <c r="D1582" s="89">
        <v>0</v>
      </c>
      <c r="E1582" s="89">
        <f>C1582-D1582</f>
        <v>0</v>
      </c>
      <c r="F1582" s="90" t="str">
        <f>IF(AND($C1582=0,D1582=0),"0.00%",IF($C1582=0,-1,IF(D1582=0,1,($C1582-D1582)/ABS(D1582))))</f>
        <v>0.00%</v>
      </c>
      <c r="G1582" s="89">
        <v>0</v>
      </c>
      <c r="H1582" s="89">
        <f>+C1582-G1582</f>
        <v>0</v>
      </c>
      <c r="I1582" s="90" t="str">
        <f>IF(AND($C1582=0,G1582=0),"0.00%",IF($C1582=0,-1,IF(G1582=0,1,($C1582-G1582)/ABS(G1582))))</f>
        <v>0.00%</v>
      </c>
      <c r="J1582" s="91"/>
      <c r="K1582" s="89">
        <v>0</v>
      </c>
      <c r="L1582" s="89">
        <v>0</v>
      </c>
      <c r="M1582" s="89">
        <f>K1582-L1582</f>
        <v>0</v>
      </c>
      <c r="N1582" s="90" t="str">
        <f>IF(AND($K1582=0,L1582=0),"0.00%",IF($K1582=0,-1,IF(L1582=0,1,($K1582-L1582)/ABS(L1582))))</f>
        <v>0.00%</v>
      </c>
      <c r="O1582" s="89">
        <v>0</v>
      </c>
      <c r="P1582" s="89">
        <f>+K1582-O1582</f>
        <v>0</v>
      </c>
      <c r="Q1582" s="90" t="str">
        <f>IF(AND($K1582=0,O1582=0),"0.00%",IF($K1582=0,-1,IF(O1582=0,1,($K1582-O1582)/ABS(O1582))))</f>
        <v>0.00%</v>
      </c>
      <c r="R1582" s="91"/>
      <c r="S1582" s="89">
        <v>0</v>
      </c>
      <c r="T1582" s="89">
        <f>+S1582-K1582</f>
        <v>0</v>
      </c>
      <c r="U1582" s="335">
        <f>IF(C1582=0,0,1)+IF(D1582=0,0,1)+IF(E1582=0,0,1)+IF(G1582=0,0,1)+IF(K1582=0,0,1)+IF(L1582=0,0,1)+IF(M1582=0,0,1)+IF(O1582=0,0,1)</f>
        <v>0</v>
      </c>
    </row>
    <row r="1583" spans="1:21" s="81" customFormat="1" ht="15" hidden="1">
      <c r="A1583" s="87" t="s">
        <v>1698</v>
      </c>
      <c r="B1583" s="88" t="s">
        <v>5096</v>
      </c>
      <c r="C1583" s="89">
        <v>0</v>
      </c>
      <c r="D1583" s="89">
        <v>0</v>
      </c>
      <c r="E1583" s="89">
        <f>C1583-D1583</f>
        <v>0</v>
      </c>
      <c r="F1583" s="90" t="str">
        <f>IF(AND($C1583=0,D1583=0),"0.00%",IF($C1583=0,-1,IF(D1583=0,1,($C1583-D1583)/ABS(D1583))))</f>
        <v>0.00%</v>
      </c>
      <c r="G1583" s="89">
        <v>0</v>
      </c>
      <c r="H1583" s="89">
        <f>+C1583-G1583</f>
        <v>0</v>
      </c>
      <c r="I1583" s="90" t="str">
        <f>IF(AND($C1583=0,G1583=0),"0.00%",IF($C1583=0,-1,IF(G1583=0,1,($C1583-G1583)/ABS(G1583))))</f>
        <v>0.00%</v>
      </c>
      <c r="J1583" s="91"/>
      <c r="K1583" s="89">
        <v>0</v>
      </c>
      <c r="L1583" s="89">
        <v>0</v>
      </c>
      <c r="M1583" s="89">
        <f>K1583-L1583</f>
        <v>0</v>
      </c>
      <c r="N1583" s="90" t="str">
        <f>IF(AND($K1583=0,L1583=0),"0.00%",IF($K1583=0,-1,IF(L1583=0,1,($K1583-L1583)/ABS(L1583))))</f>
        <v>0.00%</v>
      </c>
      <c r="O1583" s="89">
        <v>0</v>
      </c>
      <c r="P1583" s="89">
        <f>+K1583-O1583</f>
        <v>0</v>
      </c>
      <c r="Q1583" s="90" t="str">
        <f>IF(AND($K1583=0,O1583=0),"0.00%",IF($K1583=0,-1,IF(O1583=0,1,($K1583-O1583)/ABS(O1583))))</f>
        <v>0.00%</v>
      </c>
      <c r="R1583" s="91"/>
      <c r="S1583" s="89">
        <v>0</v>
      </c>
      <c r="T1583" s="89">
        <f>+S1583-K1583</f>
        <v>0</v>
      </c>
      <c r="U1583" s="335">
        <f>IF(C1583=0,0,1)+IF(D1583=0,0,1)+IF(E1583=0,0,1)+IF(G1583=0,0,1)+IF(K1583=0,0,1)+IF(L1583=0,0,1)+IF(M1583=0,0,1)+IF(O1583=0,0,1)</f>
        <v>0</v>
      </c>
    </row>
    <row r="1584" spans="1:21" s="81" customFormat="1" ht="15" hidden="1">
      <c r="A1584" s="87" t="s">
        <v>1699</v>
      </c>
      <c r="B1584" s="88" t="s">
        <v>5097</v>
      </c>
      <c r="C1584" s="89">
        <v>0</v>
      </c>
      <c r="D1584" s="89">
        <v>0</v>
      </c>
      <c r="E1584" s="89">
        <f>C1584-D1584</f>
        <v>0</v>
      </c>
      <c r="F1584" s="90" t="str">
        <f>IF(AND($C1584=0,D1584=0),"0.00%",IF($C1584=0,-1,IF(D1584=0,1,($C1584-D1584)/ABS(D1584))))</f>
        <v>0.00%</v>
      </c>
      <c r="G1584" s="89">
        <v>0</v>
      </c>
      <c r="H1584" s="89">
        <f>+C1584-G1584</f>
        <v>0</v>
      </c>
      <c r="I1584" s="90" t="str">
        <f>IF(AND($C1584=0,G1584=0),"0.00%",IF($C1584=0,-1,IF(G1584=0,1,($C1584-G1584)/ABS(G1584))))</f>
        <v>0.00%</v>
      </c>
      <c r="J1584" s="91"/>
      <c r="K1584" s="89">
        <v>0</v>
      </c>
      <c r="L1584" s="89">
        <v>0</v>
      </c>
      <c r="M1584" s="89">
        <f>K1584-L1584</f>
        <v>0</v>
      </c>
      <c r="N1584" s="90" t="str">
        <f>IF(AND($K1584=0,L1584=0),"0.00%",IF($K1584=0,-1,IF(L1584=0,1,($K1584-L1584)/ABS(L1584))))</f>
        <v>0.00%</v>
      </c>
      <c r="O1584" s="89">
        <v>0</v>
      </c>
      <c r="P1584" s="89">
        <f>+K1584-O1584</f>
        <v>0</v>
      </c>
      <c r="Q1584" s="90" t="str">
        <f>IF(AND($K1584=0,O1584=0),"0.00%",IF($K1584=0,-1,IF(O1584=0,1,($K1584-O1584)/ABS(O1584))))</f>
        <v>0.00%</v>
      </c>
      <c r="R1584" s="91"/>
      <c r="S1584" s="89">
        <v>0</v>
      </c>
      <c r="T1584" s="89">
        <f>+S1584-K1584</f>
        <v>0</v>
      </c>
      <c r="U1584" s="335">
        <f>IF(C1584=0,0,1)+IF(D1584=0,0,1)+IF(E1584=0,0,1)+IF(G1584=0,0,1)+IF(K1584=0,0,1)+IF(L1584=0,0,1)+IF(M1584=0,0,1)+IF(O1584=0,0,1)</f>
        <v>0</v>
      </c>
    </row>
    <row r="1585" spans="1:21" s="81" customFormat="1" ht="15" hidden="1">
      <c r="A1585" s="87" t="s">
        <v>1700</v>
      </c>
      <c r="B1585" s="88" t="s">
        <v>5098</v>
      </c>
      <c r="C1585" s="89">
        <v>0</v>
      </c>
      <c r="D1585" s="89">
        <v>0</v>
      </c>
      <c r="E1585" s="89">
        <f>C1585-D1585</f>
        <v>0</v>
      </c>
      <c r="F1585" s="90" t="str">
        <f>IF(AND($C1585=0,D1585=0),"0.00%",IF($C1585=0,-1,IF(D1585=0,1,($C1585-D1585)/ABS(D1585))))</f>
        <v>0.00%</v>
      </c>
      <c r="G1585" s="89">
        <v>0</v>
      </c>
      <c r="H1585" s="89">
        <f>+C1585-G1585</f>
        <v>0</v>
      </c>
      <c r="I1585" s="90" t="str">
        <f>IF(AND($C1585=0,G1585=0),"0.00%",IF($C1585=0,-1,IF(G1585=0,1,($C1585-G1585)/ABS(G1585))))</f>
        <v>0.00%</v>
      </c>
      <c r="J1585" s="91"/>
      <c r="K1585" s="89">
        <v>0</v>
      </c>
      <c r="L1585" s="89">
        <v>0</v>
      </c>
      <c r="M1585" s="89">
        <f>K1585-L1585</f>
        <v>0</v>
      </c>
      <c r="N1585" s="90" t="str">
        <f>IF(AND($K1585=0,L1585=0),"0.00%",IF($K1585=0,-1,IF(L1585=0,1,($K1585-L1585)/ABS(L1585))))</f>
        <v>0.00%</v>
      </c>
      <c r="O1585" s="89">
        <v>0</v>
      </c>
      <c r="P1585" s="89">
        <f>+K1585-O1585</f>
        <v>0</v>
      </c>
      <c r="Q1585" s="90" t="str">
        <f>IF(AND($K1585=0,O1585=0),"0.00%",IF($K1585=0,-1,IF(O1585=0,1,($K1585-O1585)/ABS(O1585))))</f>
        <v>0.00%</v>
      </c>
      <c r="R1585" s="91"/>
      <c r="S1585" s="89">
        <v>0</v>
      </c>
      <c r="T1585" s="89">
        <f>+S1585-K1585</f>
        <v>0</v>
      </c>
      <c r="U1585" s="335">
        <f>IF(C1585=0,0,1)+IF(D1585=0,0,1)+IF(E1585=0,0,1)+IF(G1585=0,0,1)+IF(K1585=0,0,1)+IF(L1585=0,0,1)+IF(M1585=0,0,1)+IF(O1585=0,0,1)</f>
        <v>0</v>
      </c>
    </row>
    <row r="1586" spans="1:21" s="81" customFormat="1" ht="15" hidden="1">
      <c r="A1586" s="87" t="s">
        <v>1701</v>
      </c>
      <c r="B1586" s="88" t="s">
        <v>5099</v>
      </c>
      <c r="C1586" s="89">
        <v>0</v>
      </c>
      <c r="D1586" s="89">
        <v>0</v>
      </c>
      <c r="E1586" s="89">
        <f>C1586-D1586</f>
        <v>0</v>
      </c>
      <c r="F1586" s="90" t="str">
        <f>IF(AND($C1586=0,D1586=0),"0.00%",IF($C1586=0,-1,IF(D1586=0,1,($C1586-D1586)/ABS(D1586))))</f>
        <v>0.00%</v>
      </c>
      <c r="G1586" s="89">
        <v>0</v>
      </c>
      <c r="H1586" s="89">
        <f>+C1586-G1586</f>
        <v>0</v>
      </c>
      <c r="I1586" s="90" t="str">
        <f>IF(AND($C1586=0,G1586=0),"0.00%",IF($C1586=0,-1,IF(G1586=0,1,($C1586-G1586)/ABS(G1586))))</f>
        <v>0.00%</v>
      </c>
      <c r="J1586" s="91"/>
      <c r="K1586" s="89">
        <v>0</v>
      </c>
      <c r="L1586" s="89">
        <v>0</v>
      </c>
      <c r="M1586" s="89">
        <f>K1586-L1586</f>
        <v>0</v>
      </c>
      <c r="N1586" s="90" t="str">
        <f>IF(AND($K1586=0,L1586=0),"0.00%",IF($K1586=0,-1,IF(L1586=0,1,($K1586-L1586)/ABS(L1586))))</f>
        <v>0.00%</v>
      </c>
      <c r="O1586" s="89">
        <v>0</v>
      </c>
      <c r="P1586" s="89">
        <f>+K1586-O1586</f>
        <v>0</v>
      </c>
      <c r="Q1586" s="90" t="str">
        <f>IF(AND($K1586=0,O1586=0),"0.00%",IF($K1586=0,-1,IF(O1586=0,1,($K1586-O1586)/ABS(O1586))))</f>
        <v>0.00%</v>
      </c>
      <c r="R1586" s="91"/>
      <c r="S1586" s="89">
        <v>0</v>
      </c>
      <c r="T1586" s="89">
        <f>+S1586-K1586</f>
        <v>0</v>
      </c>
      <c r="U1586" s="335">
        <f>IF(C1586=0,0,1)+IF(D1586=0,0,1)+IF(E1586=0,0,1)+IF(G1586=0,0,1)+IF(K1586=0,0,1)+IF(L1586=0,0,1)+IF(M1586=0,0,1)+IF(O1586=0,0,1)</f>
        <v>0</v>
      </c>
    </row>
    <row r="1587" spans="1:21" s="81" customFormat="1" ht="15" hidden="1">
      <c r="A1587" s="87" t="s">
        <v>1702</v>
      </c>
      <c r="B1587" s="88" t="s">
        <v>5100</v>
      </c>
      <c r="C1587" s="89">
        <v>0</v>
      </c>
      <c r="D1587" s="89">
        <v>0</v>
      </c>
      <c r="E1587" s="89">
        <f>C1587-D1587</f>
        <v>0</v>
      </c>
      <c r="F1587" s="90" t="str">
        <f>IF(AND($C1587=0,D1587=0),"0.00%",IF($C1587=0,-1,IF(D1587=0,1,($C1587-D1587)/ABS(D1587))))</f>
        <v>0.00%</v>
      </c>
      <c r="G1587" s="89">
        <v>0</v>
      </c>
      <c r="H1587" s="89">
        <f>+C1587-G1587</f>
        <v>0</v>
      </c>
      <c r="I1587" s="90" t="str">
        <f>IF(AND($C1587=0,G1587=0),"0.00%",IF($C1587=0,-1,IF(G1587=0,1,($C1587-G1587)/ABS(G1587))))</f>
        <v>0.00%</v>
      </c>
      <c r="J1587" s="91"/>
      <c r="K1587" s="89">
        <v>0</v>
      </c>
      <c r="L1587" s="89">
        <v>0</v>
      </c>
      <c r="M1587" s="89">
        <f>K1587-L1587</f>
        <v>0</v>
      </c>
      <c r="N1587" s="90" t="str">
        <f>IF(AND($K1587=0,L1587=0),"0.00%",IF($K1587=0,-1,IF(L1587=0,1,($K1587-L1587)/ABS(L1587))))</f>
        <v>0.00%</v>
      </c>
      <c r="O1587" s="89">
        <v>0</v>
      </c>
      <c r="P1587" s="89">
        <f>+K1587-O1587</f>
        <v>0</v>
      </c>
      <c r="Q1587" s="90" t="str">
        <f>IF(AND($K1587=0,O1587=0),"0.00%",IF($K1587=0,-1,IF(O1587=0,1,($K1587-O1587)/ABS(O1587))))</f>
        <v>0.00%</v>
      </c>
      <c r="R1587" s="91"/>
      <c r="S1587" s="89">
        <v>0</v>
      </c>
      <c r="T1587" s="89">
        <f>+S1587-K1587</f>
        <v>0</v>
      </c>
      <c r="U1587" s="335">
        <f>IF(C1587=0,0,1)+IF(D1587=0,0,1)+IF(E1587=0,0,1)+IF(G1587=0,0,1)+IF(K1587=0,0,1)+IF(L1587=0,0,1)+IF(M1587=0,0,1)+IF(O1587=0,0,1)</f>
        <v>0</v>
      </c>
    </row>
    <row r="1588" spans="1:21" s="81" customFormat="1" ht="15" hidden="1">
      <c r="A1588" s="87" t="s">
        <v>1703</v>
      </c>
      <c r="B1588" s="88" t="s">
        <v>5101</v>
      </c>
      <c r="C1588" s="89">
        <v>0</v>
      </c>
      <c r="D1588" s="89">
        <v>0</v>
      </c>
      <c r="E1588" s="89">
        <f>C1588-D1588</f>
        <v>0</v>
      </c>
      <c r="F1588" s="90" t="str">
        <f>IF(AND($C1588=0,D1588=0),"0.00%",IF($C1588=0,-1,IF(D1588=0,1,($C1588-D1588)/ABS(D1588))))</f>
        <v>0.00%</v>
      </c>
      <c r="G1588" s="89">
        <v>0</v>
      </c>
      <c r="H1588" s="89">
        <f>+C1588-G1588</f>
        <v>0</v>
      </c>
      <c r="I1588" s="90" t="str">
        <f>IF(AND($C1588=0,G1588=0),"0.00%",IF($C1588=0,-1,IF(G1588=0,1,($C1588-G1588)/ABS(G1588))))</f>
        <v>0.00%</v>
      </c>
      <c r="J1588" s="91"/>
      <c r="K1588" s="89">
        <v>0</v>
      </c>
      <c r="L1588" s="89">
        <v>0</v>
      </c>
      <c r="M1588" s="89">
        <f>K1588-L1588</f>
        <v>0</v>
      </c>
      <c r="N1588" s="90" t="str">
        <f>IF(AND($K1588=0,L1588=0),"0.00%",IF($K1588=0,-1,IF(L1588=0,1,($K1588-L1588)/ABS(L1588))))</f>
        <v>0.00%</v>
      </c>
      <c r="O1588" s="89">
        <v>0</v>
      </c>
      <c r="P1588" s="89">
        <f>+K1588-O1588</f>
        <v>0</v>
      </c>
      <c r="Q1588" s="90" t="str">
        <f>IF(AND($K1588=0,O1588=0),"0.00%",IF($K1588=0,-1,IF(O1588=0,1,($K1588-O1588)/ABS(O1588))))</f>
        <v>0.00%</v>
      </c>
      <c r="R1588" s="91"/>
      <c r="S1588" s="89">
        <v>0</v>
      </c>
      <c r="T1588" s="89">
        <f>+S1588-K1588</f>
        <v>0</v>
      </c>
      <c r="U1588" s="335">
        <f>IF(C1588=0,0,1)+IF(D1588=0,0,1)+IF(E1588=0,0,1)+IF(G1588=0,0,1)+IF(K1588=0,0,1)+IF(L1588=0,0,1)+IF(M1588=0,0,1)+IF(O1588=0,0,1)</f>
        <v>0</v>
      </c>
    </row>
    <row r="1589" spans="1:21" s="81" customFormat="1" ht="15" hidden="1">
      <c r="A1589" s="87" t="s">
        <v>1704</v>
      </c>
      <c r="B1589" s="88" t="s">
        <v>5102</v>
      </c>
      <c r="C1589" s="89">
        <v>0</v>
      </c>
      <c r="D1589" s="89">
        <v>0</v>
      </c>
      <c r="E1589" s="89">
        <f>C1589-D1589</f>
        <v>0</v>
      </c>
      <c r="F1589" s="90" t="str">
        <f>IF(AND($C1589=0,D1589=0),"0.00%",IF($C1589=0,-1,IF(D1589=0,1,($C1589-D1589)/ABS(D1589))))</f>
        <v>0.00%</v>
      </c>
      <c r="G1589" s="89">
        <v>0</v>
      </c>
      <c r="H1589" s="89">
        <f>+C1589-G1589</f>
        <v>0</v>
      </c>
      <c r="I1589" s="90" t="str">
        <f>IF(AND($C1589=0,G1589=0),"0.00%",IF($C1589=0,-1,IF(G1589=0,1,($C1589-G1589)/ABS(G1589))))</f>
        <v>0.00%</v>
      </c>
      <c r="J1589" s="91"/>
      <c r="K1589" s="89">
        <v>0</v>
      </c>
      <c r="L1589" s="89">
        <v>0</v>
      </c>
      <c r="M1589" s="89">
        <f>K1589-L1589</f>
        <v>0</v>
      </c>
      <c r="N1589" s="90" t="str">
        <f>IF(AND($K1589=0,L1589=0),"0.00%",IF($K1589=0,-1,IF(L1589=0,1,($K1589-L1589)/ABS(L1589))))</f>
        <v>0.00%</v>
      </c>
      <c r="O1589" s="89">
        <v>0</v>
      </c>
      <c r="P1589" s="89">
        <f>+K1589-O1589</f>
        <v>0</v>
      </c>
      <c r="Q1589" s="90" t="str">
        <f>IF(AND($K1589=0,O1589=0),"0.00%",IF($K1589=0,-1,IF(O1589=0,1,($K1589-O1589)/ABS(O1589))))</f>
        <v>0.00%</v>
      </c>
      <c r="R1589" s="91"/>
      <c r="S1589" s="89">
        <v>0</v>
      </c>
      <c r="T1589" s="89">
        <f>+S1589-K1589</f>
        <v>0</v>
      </c>
      <c r="U1589" s="335">
        <f>IF(C1589=0,0,1)+IF(D1589=0,0,1)+IF(E1589=0,0,1)+IF(G1589=0,0,1)+IF(K1589=0,0,1)+IF(L1589=0,0,1)+IF(M1589=0,0,1)+IF(O1589=0,0,1)</f>
        <v>0</v>
      </c>
    </row>
    <row r="1590" spans="1:21" s="81" customFormat="1" ht="15" hidden="1">
      <c r="A1590" s="87" t="s">
        <v>1705</v>
      </c>
      <c r="B1590" s="88" t="s">
        <v>5103</v>
      </c>
      <c r="C1590" s="89">
        <v>0</v>
      </c>
      <c r="D1590" s="89">
        <v>0</v>
      </c>
      <c r="E1590" s="89">
        <f>C1590-D1590</f>
        <v>0</v>
      </c>
      <c r="F1590" s="90" t="str">
        <f>IF(AND($C1590=0,D1590=0),"0.00%",IF($C1590=0,-1,IF(D1590=0,1,($C1590-D1590)/ABS(D1590))))</f>
        <v>0.00%</v>
      </c>
      <c r="G1590" s="89">
        <v>0</v>
      </c>
      <c r="H1590" s="89">
        <f>+C1590-G1590</f>
        <v>0</v>
      </c>
      <c r="I1590" s="90" t="str">
        <f>IF(AND($C1590=0,G1590=0),"0.00%",IF($C1590=0,-1,IF(G1590=0,1,($C1590-G1590)/ABS(G1590))))</f>
        <v>0.00%</v>
      </c>
      <c r="J1590" s="91"/>
      <c r="K1590" s="89">
        <v>0</v>
      </c>
      <c r="L1590" s="89">
        <v>0</v>
      </c>
      <c r="M1590" s="89">
        <f>K1590-L1590</f>
        <v>0</v>
      </c>
      <c r="N1590" s="90" t="str">
        <f>IF(AND($K1590=0,L1590=0),"0.00%",IF($K1590=0,-1,IF(L1590=0,1,($K1590-L1590)/ABS(L1590))))</f>
        <v>0.00%</v>
      </c>
      <c r="O1590" s="89">
        <v>0</v>
      </c>
      <c r="P1590" s="89">
        <f>+K1590-O1590</f>
        <v>0</v>
      </c>
      <c r="Q1590" s="90" t="str">
        <f>IF(AND($K1590=0,O1590=0),"0.00%",IF($K1590=0,-1,IF(O1590=0,1,($K1590-O1590)/ABS(O1590))))</f>
        <v>0.00%</v>
      </c>
      <c r="R1590" s="91"/>
      <c r="S1590" s="89">
        <v>0</v>
      </c>
      <c r="T1590" s="89">
        <f>+S1590-K1590</f>
        <v>0</v>
      </c>
      <c r="U1590" s="335">
        <f>IF(C1590=0,0,1)+IF(D1590=0,0,1)+IF(E1590=0,0,1)+IF(G1590=0,0,1)+IF(K1590=0,0,1)+IF(L1590=0,0,1)+IF(M1590=0,0,1)+IF(O1590=0,0,1)</f>
        <v>0</v>
      </c>
    </row>
    <row r="1591" spans="1:21" s="81" customFormat="1" ht="15" hidden="1">
      <c r="A1591" s="87" t="s">
        <v>1706</v>
      </c>
      <c r="B1591" s="88" t="s">
        <v>5104</v>
      </c>
      <c r="C1591" s="89">
        <v>0</v>
      </c>
      <c r="D1591" s="89">
        <v>0</v>
      </c>
      <c r="E1591" s="89">
        <f>C1591-D1591</f>
        <v>0</v>
      </c>
      <c r="F1591" s="90" t="str">
        <f>IF(AND($C1591=0,D1591=0),"0.00%",IF($C1591=0,-1,IF(D1591=0,1,($C1591-D1591)/ABS(D1591))))</f>
        <v>0.00%</v>
      </c>
      <c r="G1591" s="89">
        <v>0</v>
      </c>
      <c r="H1591" s="89">
        <f>+C1591-G1591</f>
        <v>0</v>
      </c>
      <c r="I1591" s="90" t="str">
        <f>IF(AND($C1591=0,G1591=0),"0.00%",IF($C1591=0,-1,IF(G1591=0,1,($C1591-G1591)/ABS(G1591))))</f>
        <v>0.00%</v>
      </c>
      <c r="J1591" s="91"/>
      <c r="K1591" s="89">
        <v>0</v>
      </c>
      <c r="L1591" s="89">
        <v>0</v>
      </c>
      <c r="M1591" s="89">
        <f>K1591-L1591</f>
        <v>0</v>
      </c>
      <c r="N1591" s="90" t="str">
        <f>IF(AND($K1591=0,L1591=0),"0.00%",IF($K1591=0,-1,IF(L1591=0,1,($K1591-L1591)/ABS(L1591))))</f>
        <v>0.00%</v>
      </c>
      <c r="O1591" s="89">
        <v>0</v>
      </c>
      <c r="P1591" s="89">
        <f>+K1591-O1591</f>
        <v>0</v>
      </c>
      <c r="Q1591" s="90" t="str">
        <f>IF(AND($K1591=0,O1591=0),"0.00%",IF($K1591=0,-1,IF(O1591=0,1,($K1591-O1591)/ABS(O1591))))</f>
        <v>0.00%</v>
      </c>
      <c r="R1591" s="91"/>
      <c r="S1591" s="89">
        <v>0</v>
      </c>
      <c r="T1591" s="89">
        <f>+S1591-K1591</f>
        <v>0</v>
      </c>
      <c r="U1591" s="335">
        <f>IF(C1591=0,0,1)+IF(D1591=0,0,1)+IF(E1591=0,0,1)+IF(G1591=0,0,1)+IF(K1591=0,0,1)+IF(L1591=0,0,1)+IF(M1591=0,0,1)+IF(O1591=0,0,1)</f>
        <v>0</v>
      </c>
    </row>
    <row r="1592" spans="1:21" s="81" customFormat="1" ht="15" hidden="1">
      <c r="A1592" s="87" t="s">
        <v>1707</v>
      </c>
      <c r="B1592" s="88" t="s">
        <v>5105</v>
      </c>
      <c r="C1592" s="89">
        <v>0</v>
      </c>
      <c r="D1592" s="89">
        <v>0</v>
      </c>
      <c r="E1592" s="89">
        <f>C1592-D1592</f>
        <v>0</v>
      </c>
      <c r="F1592" s="90" t="str">
        <f>IF(AND($C1592=0,D1592=0),"0.00%",IF($C1592=0,-1,IF(D1592=0,1,($C1592-D1592)/ABS(D1592))))</f>
        <v>0.00%</v>
      </c>
      <c r="G1592" s="89">
        <v>0</v>
      </c>
      <c r="H1592" s="89">
        <f>+C1592-G1592</f>
        <v>0</v>
      </c>
      <c r="I1592" s="90" t="str">
        <f>IF(AND($C1592=0,G1592=0),"0.00%",IF($C1592=0,-1,IF(G1592=0,1,($C1592-G1592)/ABS(G1592))))</f>
        <v>0.00%</v>
      </c>
      <c r="J1592" s="91"/>
      <c r="K1592" s="89">
        <v>0</v>
      </c>
      <c r="L1592" s="89">
        <v>0</v>
      </c>
      <c r="M1592" s="89">
        <f>K1592-L1592</f>
        <v>0</v>
      </c>
      <c r="N1592" s="90" t="str">
        <f>IF(AND($K1592=0,L1592=0),"0.00%",IF($K1592=0,-1,IF(L1592=0,1,($K1592-L1592)/ABS(L1592))))</f>
        <v>0.00%</v>
      </c>
      <c r="O1592" s="89">
        <v>0</v>
      </c>
      <c r="P1592" s="89">
        <f>+K1592-O1592</f>
        <v>0</v>
      </c>
      <c r="Q1592" s="90" t="str">
        <f>IF(AND($K1592=0,O1592=0),"0.00%",IF($K1592=0,-1,IF(O1592=0,1,($K1592-O1592)/ABS(O1592))))</f>
        <v>0.00%</v>
      </c>
      <c r="R1592" s="91"/>
      <c r="S1592" s="89">
        <v>0</v>
      </c>
      <c r="T1592" s="89">
        <f>+S1592-K1592</f>
        <v>0</v>
      </c>
      <c r="U1592" s="335">
        <f>IF(C1592=0,0,1)+IF(D1592=0,0,1)+IF(E1592=0,0,1)+IF(G1592=0,0,1)+IF(K1592=0,0,1)+IF(L1592=0,0,1)+IF(M1592=0,0,1)+IF(O1592=0,0,1)</f>
        <v>0</v>
      </c>
    </row>
    <row r="1593" spans="1:21" s="81" customFormat="1" ht="15" hidden="1">
      <c r="A1593" s="87" t="s">
        <v>1708</v>
      </c>
      <c r="B1593" s="88" t="s">
        <v>5106</v>
      </c>
      <c r="C1593" s="89">
        <v>0</v>
      </c>
      <c r="D1593" s="89">
        <v>0</v>
      </c>
      <c r="E1593" s="89">
        <f>C1593-D1593</f>
        <v>0</v>
      </c>
      <c r="F1593" s="90" t="str">
        <f>IF(AND($C1593=0,D1593=0),"0.00%",IF($C1593=0,-1,IF(D1593=0,1,($C1593-D1593)/ABS(D1593))))</f>
        <v>0.00%</v>
      </c>
      <c r="G1593" s="89">
        <v>0</v>
      </c>
      <c r="H1593" s="89">
        <f>+C1593-G1593</f>
        <v>0</v>
      </c>
      <c r="I1593" s="90" t="str">
        <f>IF(AND($C1593=0,G1593=0),"0.00%",IF($C1593=0,-1,IF(G1593=0,1,($C1593-G1593)/ABS(G1593))))</f>
        <v>0.00%</v>
      </c>
      <c r="J1593" s="91"/>
      <c r="K1593" s="89">
        <v>0</v>
      </c>
      <c r="L1593" s="89">
        <v>0</v>
      </c>
      <c r="M1593" s="89">
        <f>K1593-L1593</f>
        <v>0</v>
      </c>
      <c r="N1593" s="90" t="str">
        <f>IF(AND($K1593=0,L1593=0),"0.00%",IF($K1593=0,-1,IF(L1593=0,1,($K1593-L1593)/ABS(L1593))))</f>
        <v>0.00%</v>
      </c>
      <c r="O1593" s="89">
        <v>0</v>
      </c>
      <c r="P1593" s="89">
        <f>+K1593-O1593</f>
        <v>0</v>
      </c>
      <c r="Q1593" s="90" t="str">
        <f>IF(AND($K1593=0,O1593=0),"0.00%",IF($K1593=0,-1,IF(O1593=0,1,($K1593-O1593)/ABS(O1593))))</f>
        <v>0.00%</v>
      </c>
      <c r="R1593" s="91"/>
      <c r="S1593" s="89">
        <v>0</v>
      </c>
      <c r="T1593" s="89">
        <f>+S1593-K1593</f>
        <v>0</v>
      </c>
      <c r="U1593" s="335">
        <f>IF(C1593=0,0,1)+IF(D1593=0,0,1)+IF(E1593=0,0,1)+IF(G1593=0,0,1)+IF(K1593=0,0,1)+IF(L1593=0,0,1)+IF(M1593=0,0,1)+IF(O1593=0,0,1)</f>
        <v>0</v>
      </c>
    </row>
    <row r="1594" spans="1:21" s="81" customFormat="1" ht="15" hidden="1">
      <c r="A1594" s="87" t="s">
        <v>1709</v>
      </c>
      <c r="B1594" s="88" t="s">
        <v>5107</v>
      </c>
      <c r="C1594" s="89">
        <v>0</v>
      </c>
      <c r="D1594" s="89">
        <v>0</v>
      </c>
      <c r="E1594" s="89">
        <f>C1594-D1594</f>
        <v>0</v>
      </c>
      <c r="F1594" s="90" t="str">
        <f>IF(AND($C1594=0,D1594=0),"0.00%",IF($C1594=0,-1,IF(D1594=0,1,($C1594-D1594)/ABS(D1594))))</f>
        <v>0.00%</v>
      </c>
      <c r="G1594" s="89">
        <v>0</v>
      </c>
      <c r="H1594" s="89">
        <f>+C1594-G1594</f>
        <v>0</v>
      </c>
      <c r="I1594" s="90" t="str">
        <f>IF(AND($C1594=0,G1594=0),"0.00%",IF($C1594=0,-1,IF(G1594=0,1,($C1594-G1594)/ABS(G1594))))</f>
        <v>0.00%</v>
      </c>
      <c r="J1594" s="91"/>
      <c r="K1594" s="89">
        <v>0</v>
      </c>
      <c r="L1594" s="89">
        <v>0</v>
      </c>
      <c r="M1594" s="89">
        <f>K1594-L1594</f>
        <v>0</v>
      </c>
      <c r="N1594" s="90" t="str">
        <f>IF(AND($K1594=0,L1594=0),"0.00%",IF($K1594=0,-1,IF(L1594=0,1,($K1594-L1594)/ABS(L1594))))</f>
        <v>0.00%</v>
      </c>
      <c r="O1594" s="89">
        <v>0</v>
      </c>
      <c r="P1594" s="89">
        <f>+K1594-O1594</f>
        <v>0</v>
      </c>
      <c r="Q1594" s="90" t="str">
        <f>IF(AND($K1594=0,O1594=0),"0.00%",IF($K1594=0,-1,IF(O1594=0,1,($K1594-O1594)/ABS(O1594))))</f>
        <v>0.00%</v>
      </c>
      <c r="R1594" s="91"/>
      <c r="S1594" s="89">
        <v>0</v>
      </c>
      <c r="T1594" s="89">
        <f>+S1594-K1594</f>
        <v>0</v>
      </c>
      <c r="U1594" s="335">
        <f>IF(C1594=0,0,1)+IF(D1594=0,0,1)+IF(E1594=0,0,1)+IF(G1594=0,0,1)+IF(K1594=0,0,1)+IF(L1594=0,0,1)+IF(M1594=0,0,1)+IF(O1594=0,0,1)</f>
        <v>0</v>
      </c>
    </row>
    <row r="1595" spans="1:21" s="81" customFormat="1" ht="15" hidden="1">
      <c r="A1595" s="87" t="s">
        <v>1710</v>
      </c>
      <c r="B1595" s="88" t="s">
        <v>5108</v>
      </c>
      <c r="C1595" s="89">
        <v>0</v>
      </c>
      <c r="D1595" s="89">
        <v>0</v>
      </c>
      <c r="E1595" s="89">
        <f>C1595-D1595</f>
        <v>0</v>
      </c>
      <c r="F1595" s="90" t="str">
        <f>IF(AND($C1595=0,D1595=0),"0.00%",IF($C1595=0,-1,IF(D1595=0,1,($C1595-D1595)/ABS(D1595))))</f>
        <v>0.00%</v>
      </c>
      <c r="G1595" s="89">
        <v>0</v>
      </c>
      <c r="H1595" s="89">
        <f>+C1595-G1595</f>
        <v>0</v>
      </c>
      <c r="I1595" s="90" t="str">
        <f>IF(AND($C1595=0,G1595=0),"0.00%",IF($C1595=0,-1,IF(G1595=0,1,($C1595-G1595)/ABS(G1595))))</f>
        <v>0.00%</v>
      </c>
      <c r="J1595" s="91"/>
      <c r="K1595" s="89">
        <v>0</v>
      </c>
      <c r="L1595" s="89">
        <v>0</v>
      </c>
      <c r="M1595" s="89">
        <f>K1595-L1595</f>
        <v>0</v>
      </c>
      <c r="N1595" s="90" t="str">
        <f>IF(AND($K1595=0,L1595=0),"0.00%",IF($K1595=0,-1,IF(L1595=0,1,($K1595-L1595)/ABS(L1595))))</f>
        <v>0.00%</v>
      </c>
      <c r="O1595" s="89">
        <v>0</v>
      </c>
      <c r="P1595" s="89">
        <f>+K1595-O1595</f>
        <v>0</v>
      </c>
      <c r="Q1595" s="90" t="str">
        <f>IF(AND($K1595=0,O1595=0),"0.00%",IF($K1595=0,-1,IF(O1595=0,1,($K1595-O1595)/ABS(O1595))))</f>
        <v>0.00%</v>
      </c>
      <c r="R1595" s="91"/>
      <c r="S1595" s="89">
        <v>0</v>
      </c>
      <c r="T1595" s="89">
        <f>+S1595-K1595</f>
        <v>0</v>
      </c>
      <c r="U1595" s="335">
        <f>IF(C1595=0,0,1)+IF(D1595=0,0,1)+IF(E1595=0,0,1)+IF(G1595=0,0,1)+IF(K1595=0,0,1)+IF(L1595=0,0,1)+IF(M1595=0,0,1)+IF(O1595=0,0,1)</f>
        <v>0</v>
      </c>
    </row>
    <row r="1596" spans="1:21" s="81" customFormat="1" ht="15" hidden="1">
      <c r="A1596" s="87" t="s">
        <v>1711</v>
      </c>
      <c r="B1596" s="88" t="s">
        <v>5109</v>
      </c>
      <c r="C1596" s="89">
        <v>0</v>
      </c>
      <c r="D1596" s="89">
        <v>0</v>
      </c>
      <c r="E1596" s="89">
        <f>C1596-D1596</f>
        <v>0</v>
      </c>
      <c r="F1596" s="90" t="str">
        <f>IF(AND($C1596=0,D1596=0),"0.00%",IF($C1596=0,-1,IF(D1596=0,1,($C1596-D1596)/ABS(D1596))))</f>
        <v>0.00%</v>
      </c>
      <c r="G1596" s="89">
        <v>0</v>
      </c>
      <c r="H1596" s="89">
        <f>+C1596-G1596</f>
        <v>0</v>
      </c>
      <c r="I1596" s="90" t="str">
        <f>IF(AND($C1596=0,G1596=0),"0.00%",IF($C1596=0,-1,IF(G1596=0,1,($C1596-G1596)/ABS(G1596))))</f>
        <v>0.00%</v>
      </c>
      <c r="J1596" s="91"/>
      <c r="K1596" s="89">
        <v>0</v>
      </c>
      <c r="L1596" s="89">
        <v>0</v>
      </c>
      <c r="M1596" s="89">
        <f>K1596-L1596</f>
        <v>0</v>
      </c>
      <c r="N1596" s="90" t="str">
        <f>IF(AND($K1596=0,L1596=0),"0.00%",IF($K1596=0,-1,IF(L1596=0,1,($K1596-L1596)/ABS(L1596))))</f>
        <v>0.00%</v>
      </c>
      <c r="O1596" s="89">
        <v>0</v>
      </c>
      <c r="P1596" s="89">
        <f>+K1596-O1596</f>
        <v>0</v>
      </c>
      <c r="Q1596" s="90" t="str">
        <f>IF(AND($K1596=0,O1596=0),"0.00%",IF($K1596=0,-1,IF(O1596=0,1,($K1596-O1596)/ABS(O1596))))</f>
        <v>0.00%</v>
      </c>
      <c r="R1596" s="91"/>
      <c r="S1596" s="89">
        <v>0</v>
      </c>
      <c r="T1596" s="89">
        <f>+S1596-K1596</f>
        <v>0</v>
      </c>
      <c r="U1596" s="335">
        <f>IF(C1596=0,0,1)+IF(D1596=0,0,1)+IF(E1596=0,0,1)+IF(G1596=0,0,1)+IF(K1596=0,0,1)+IF(L1596=0,0,1)+IF(M1596=0,0,1)+IF(O1596=0,0,1)</f>
        <v>0</v>
      </c>
    </row>
    <row r="1597" spans="1:21" s="81" customFormat="1" ht="15" hidden="1">
      <c r="A1597" s="87" t="s">
        <v>1712</v>
      </c>
      <c r="B1597" s="88" t="s">
        <v>5110</v>
      </c>
      <c r="C1597" s="89">
        <v>0</v>
      </c>
      <c r="D1597" s="89">
        <v>0</v>
      </c>
      <c r="E1597" s="89">
        <f>C1597-D1597</f>
        <v>0</v>
      </c>
      <c r="F1597" s="90" t="str">
        <f>IF(AND($C1597=0,D1597=0),"0.00%",IF($C1597=0,-1,IF(D1597=0,1,($C1597-D1597)/ABS(D1597))))</f>
        <v>0.00%</v>
      </c>
      <c r="G1597" s="89">
        <v>0</v>
      </c>
      <c r="H1597" s="89">
        <f>+C1597-G1597</f>
        <v>0</v>
      </c>
      <c r="I1597" s="90" t="str">
        <f>IF(AND($C1597=0,G1597=0),"0.00%",IF($C1597=0,-1,IF(G1597=0,1,($C1597-G1597)/ABS(G1597))))</f>
        <v>0.00%</v>
      </c>
      <c r="J1597" s="91"/>
      <c r="K1597" s="89">
        <v>0</v>
      </c>
      <c r="L1597" s="89">
        <v>0</v>
      </c>
      <c r="M1597" s="89">
        <f>K1597-L1597</f>
        <v>0</v>
      </c>
      <c r="N1597" s="90" t="str">
        <f>IF(AND($K1597=0,L1597=0),"0.00%",IF($K1597=0,-1,IF(L1597=0,1,($K1597-L1597)/ABS(L1597))))</f>
        <v>0.00%</v>
      </c>
      <c r="O1597" s="89">
        <v>0</v>
      </c>
      <c r="P1597" s="89">
        <f>+K1597-O1597</f>
        <v>0</v>
      </c>
      <c r="Q1597" s="90" t="str">
        <f>IF(AND($K1597=0,O1597=0),"0.00%",IF($K1597=0,-1,IF(O1597=0,1,($K1597-O1597)/ABS(O1597))))</f>
        <v>0.00%</v>
      </c>
      <c r="R1597" s="91"/>
      <c r="S1597" s="89">
        <v>0</v>
      </c>
      <c r="T1597" s="89">
        <f>+S1597-K1597</f>
        <v>0</v>
      </c>
      <c r="U1597" s="335">
        <f>IF(C1597=0,0,1)+IF(D1597=0,0,1)+IF(E1597=0,0,1)+IF(G1597=0,0,1)+IF(K1597=0,0,1)+IF(L1597=0,0,1)+IF(M1597=0,0,1)+IF(O1597=0,0,1)</f>
        <v>0</v>
      </c>
    </row>
    <row r="1598" spans="1:21" s="81" customFormat="1" ht="15" hidden="1">
      <c r="A1598" s="87" t="s">
        <v>1713</v>
      </c>
      <c r="B1598" s="88" t="s">
        <v>5111</v>
      </c>
      <c r="C1598" s="89">
        <v>0</v>
      </c>
      <c r="D1598" s="89">
        <v>0</v>
      </c>
      <c r="E1598" s="89">
        <f>C1598-D1598</f>
        <v>0</v>
      </c>
      <c r="F1598" s="90" t="str">
        <f>IF(AND($C1598=0,D1598=0),"0.00%",IF($C1598=0,-1,IF(D1598=0,1,($C1598-D1598)/ABS(D1598))))</f>
        <v>0.00%</v>
      </c>
      <c r="G1598" s="89">
        <v>0</v>
      </c>
      <c r="H1598" s="89">
        <f>+C1598-G1598</f>
        <v>0</v>
      </c>
      <c r="I1598" s="90" t="str">
        <f>IF(AND($C1598=0,G1598=0),"0.00%",IF($C1598=0,-1,IF(G1598=0,1,($C1598-G1598)/ABS(G1598))))</f>
        <v>0.00%</v>
      </c>
      <c r="J1598" s="91"/>
      <c r="K1598" s="89">
        <v>0</v>
      </c>
      <c r="L1598" s="89">
        <v>0</v>
      </c>
      <c r="M1598" s="89">
        <f>K1598-L1598</f>
        <v>0</v>
      </c>
      <c r="N1598" s="90" t="str">
        <f>IF(AND($K1598=0,L1598=0),"0.00%",IF($K1598=0,-1,IF(L1598=0,1,($K1598-L1598)/ABS(L1598))))</f>
        <v>0.00%</v>
      </c>
      <c r="O1598" s="89">
        <v>0</v>
      </c>
      <c r="P1598" s="89">
        <f>+K1598-O1598</f>
        <v>0</v>
      </c>
      <c r="Q1598" s="90" t="str">
        <f>IF(AND($K1598=0,O1598=0),"0.00%",IF($K1598=0,-1,IF(O1598=0,1,($K1598-O1598)/ABS(O1598))))</f>
        <v>0.00%</v>
      </c>
      <c r="R1598" s="91"/>
      <c r="S1598" s="89">
        <v>0</v>
      </c>
      <c r="T1598" s="89">
        <f>+S1598-K1598</f>
        <v>0</v>
      </c>
      <c r="U1598" s="335">
        <f>IF(C1598=0,0,1)+IF(D1598=0,0,1)+IF(E1598=0,0,1)+IF(G1598=0,0,1)+IF(K1598=0,0,1)+IF(L1598=0,0,1)+IF(M1598=0,0,1)+IF(O1598=0,0,1)</f>
        <v>0</v>
      </c>
    </row>
    <row r="1599" spans="1:21" s="81" customFormat="1" ht="15" hidden="1">
      <c r="A1599" s="87" t="s">
        <v>1714</v>
      </c>
      <c r="B1599" s="88" t="s">
        <v>5112</v>
      </c>
      <c r="C1599" s="89">
        <v>0</v>
      </c>
      <c r="D1599" s="89">
        <v>0</v>
      </c>
      <c r="E1599" s="89">
        <f>C1599-D1599</f>
        <v>0</v>
      </c>
      <c r="F1599" s="90" t="str">
        <f>IF(AND($C1599=0,D1599=0),"0.00%",IF($C1599=0,-1,IF(D1599=0,1,($C1599-D1599)/ABS(D1599))))</f>
        <v>0.00%</v>
      </c>
      <c r="G1599" s="89">
        <v>0</v>
      </c>
      <c r="H1599" s="89">
        <f>+C1599-G1599</f>
        <v>0</v>
      </c>
      <c r="I1599" s="90" t="str">
        <f>IF(AND($C1599=0,G1599=0),"0.00%",IF($C1599=0,-1,IF(G1599=0,1,($C1599-G1599)/ABS(G1599))))</f>
        <v>0.00%</v>
      </c>
      <c r="J1599" s="91"/>
      <c r="K1599" s="89">
        <v>0</v>
      </c>
      <c r="L1599" s="89">
        <v>0</v>
      </c>
      <c r="M1599" s="89">
        <f>K1599-L1599</f>
        <v>0</v>
      </c>
      <c r="N1599" s="90" t="str">
        <f>IF(AND($K1599=0,L1599=0),"0.00%",IF($K1599=0,-1,IF(L1599=0,1,($K1599-L1599)/ABS(L1599))))</f>
        <v>0.00%</v>
      </c>
      <c r="O1599" s="89">
        <v>0</v>
      </c>
      <c r="P1599" s="89">
        <f>+K1599-O1599</f>
        <v>0</v>
      </c>
      <c r="Q1599" s="90" t="str">
        <f>IF(AND($K1599=0,O1599=0),"0.00%",IF($K1599=0,-1,IF(O1599=0,1,($K1599-O1599)/ABS(O1599))))</f>
        <v>0.00%</v>
      </c>
      <c r="R1599" s="91"/>
      <c r="S1599" s="89">
        <v>0</v>
      </c>
      <c r="T1599" s="89">
        <f>+S1599-K1599</f>
        <v>0</v>
      </c>
      <c r="U1599" s="335">
        <f>IF(C1599=0,0,1)+IF(D1599=0,0,1)+IF(E1599=0,0,1)+IF(G1599=0,0,1)+IF(K1599=0,0,1)+IF(L1599=0,0,1)+IF(M1599=0,0,1)+IF(O1599=0,0,1)</f>
        <v>0</v>
      </c>
    </row>
    <row r="1600" spans="1:21" s="81" customFormat="1" ht="15" hidden="1">
      <c r="A1600" s="87" t="s">
        <v>1715</v>
      </c>
      <c r="B1600" s="88" t="s">
        <v>5113</v>
      </c>
      <c r="C1600" s="89">
        <v>0</v>
      </c>
      <c r="D1600" s="89">
        <v>0</v>
      </c>
      <c r="E1600" s="89">
        <f>C1600-D1600</f>
        <v>0</v>
      </c>
      <c r="F1600" s="90" t="str">
        <f>IF(AND($C1600=0,D1600=0),"0.00%",IF($C1600=0,-1,IF(D1600=0,1,($C1600-D1600)/ABS(D1600))))</f>
        <v>0.00%</v>
      </c>
      <c r="G1600" s="89">
        <v>0</v>
      </c>
      <c r="H1600" s="89">
        <f>+C1600-G1600</f>
        <v>0</v>
      </c>
      <c r="I1600" s="90" t="str">
        <f>IF(AND($C1600=0,G1600=0),"0.00%",IF($C1600=0,-1,IF(G1600=0,1,($C1600-G1600)/ABS(G1600))))</f>
        <v>0.00%</v>
      </c>
      <c r="J1600" s="91"/>
      <c r="K1600" s="89">
        <v>0</v>
      </c>
      <c r="L1600" s="89">
        <v>0</v>
      </c>
      <c r="M1600" s="89">
        <f>K1600-L1600</f>
        <v>0</v>
      </c>
      <c r="N1600" s="90" t="str">
        <f>IF(AND($K1600=0,L1600=0),"0.00%",IF($K1600=0,-1,IF(L1600=0,1,($K1600-L1600)/ABS(L1600))))</f>
        <v>0.00%</v>
      </c>
      <c r="O1600" s="89">
        <v>0</v>
      </c>
      <c r="P1600" s="89">
        <f>+K1600-O1600</f>
        <v>0</v>
      </c>
      <c r="Q1600" s="90" t="str">
        <f>IF(AND($K1600=0,O1600=0),"0.00%",IF($K1600=0,-1,IF(O1600=0,1,($K1600-O1600)/ABS(O1600))))</f>
        <v>0.00%</v>
      </c>
      <c r="R1600" s="91"/>
      <c r="S1600" s="89">
        <v>0</v>
      </c>
      <c r="T1600" s="89">
        <f>+S1600-K1600</f>
        <v>0</v>
      </c>
      <c r="U1600" s="335">
        <f>IF(C1600=0,0,1)+IF(D1600=0,0,1)+IF(E1600=0,0,1)+IF(G1600=0,0,1)+IF(K1600=0,0,1)+IF(L1600=0,0,1)+IF(M1600=0,0,1)+IF(O1600=0,0,1)</f>
        <v>0</v>
      </c>
    </row>
    <row r="1601" spans="1:21" s="81" customFormat="1" ht="15" hidden="1">
      <c r="A1601" s="87" t="s">
        <v>1716</v>
      </c>
      <c r="B1601" s="88" t="s">
        <v>5114</v>
      </c>
      <c r="C1601" s="89">
        <v>0</v>
      </c>
      <c r="D1601" s="89">
        <v>0</v>
      </c>
      <c r="E1601" s="89">
        <f>C1601-D1601</f>
        <v>0</v>
      </c>
      <c r="F1601" s="90" t="str">
        <f>IF(AND($C1601=0,D1601=0),"0.00%",IF($C1601=0,-1,IF(D1601=0,1,($C1601-D1601)/ABS(D1601))))</f>
        <v>0.00%</v>
      </c>
      <c r="G1601" s="89">
        <v>0</v>
      </c>
      <c r="H1601" s="89">
        <f>+C1601-G1601</f>
        <v>0</v>
      </c>
      <c r="I1601" s="90" t="str">
        <f>IF(AND($C1601=0,G1601=0),"0.00%",IF($C1601=0,-1,IF(G1601=0,1,($C1601-G1601)/ABS(G1601))))</f>
        <v>0.00%</v>
      </c>
      <c r="J1601" s="91"/>
      <c r="K1601" s="89">
        <v>0</v>
      </c>
      <c r="L1601" s="89">
        <v>0</v>
      </c>
      <c r="M1601" s="89">
        <f>K1601-L1601</f>
        <v>0</v>
      </c>
      <c r="N1601" s="90" t="str">
        <f>IF(AND($K1601=0,L1601=0),"0.00%",IF($K1601=0,-1,IF(L1601=0,1,($K1601-L1601)/ABS(L1601))))</f>
        <v>0.00%</v>
      </c>
      <c r="O1601" s="89">
        <v>0</v>
      </c>
      <c r="P1601" s="89">
        <f>+K1601-O1601</f>
        <v>0</v>
      </c>
      <c r="Q1601" s="90" t="str">
        <f>IF(AND($K1601=0,O1601=0),"0.00%",IF($K1601=0,-1,IF(O1601=0,1,($K1601-O1601)/ABS(O1601))))</f>
        <v>0.00%</v>
      </c>
      <c r="R1601" s="91"/>
      <c r="S1601" s="89">
        <v>0</v>
      </c>
      <c r="T1601" s="89">
        <f>+S1601-K1601</f>
        <v>0</v>
      </c>
      <c r="U1601" s="335">
        <f>IF(C1601=0,0,1)+IF(D1601=0,0,1)+IF(E1601=0,0,1)+IF(G1601=0,0,1)+IF(K1601=0,0,1)+IF(L1601=0,0,1)+IF(M1601=0,0,1)+IF(O1601=0,0,1)</f>
        <v>0</v>
      </c>
    </row>
    <row r="1602" spans="1:21" s="81" customFormat="1" ht="15" hidden="1">
      <c r="A1602" s="87" t="s">
        <v>1717</v>
      </c>
      <c r="B1602" s="88" t="s">
        <v>5115</v>
      </c>
      <c r="C1602" s="89">
        <v>0</v>
      </c>
      <c r="D1602" s="89">
        <v>0</v>
      </c>
      <c r="E1602" s="89">
        <f>C1602-D1602</f>
        <v>0</v>
      </c>
      <c r="F1602" s="90" t="str">
        <f>IF(AND($C1602=0,D1602=0),"0.00%",IF($C1602=0,-1,IF(D1602=0,1,($C1602-D1602)/ABS(D1602))))</f>
        <v>0.00%</v>
      </c>
      <c r="G1602" s="89">
        <v>0</v>
      </c>
      <c r="H1602" s="89">
        <f>+C1602-G1602</f>
        <v>0</v>
      </c>
      <c r="I1602" s="90" t="str">
        <f>IF(AND($C1602=0,G1602=0),"0.00%",IF($C1602=0,-1,IF(G1602=0,1,($C1602-G1602)/ABS(G1602))))</f>
        <v>0.00%</v>
      </c>
      <c r="J1602" s="91"/>
      <c r="K1602" s="89">
        <v>0</v>
      </c>
      <c r="L1602" s="89">
        <v>0</v>
      </c>
      <c r="M1602" s="89">
        <f>K1602-L1602</f>
        <v>0</v>
      </c>
      <c r="N1602" s="90" t="str">
        <f>IF(AND($K1602=0,L1602=0),"0.00%",IF($K1602=0,-1,IF(L1602=0,1,($K1602-L1602)/ABS(L1602))))</f>
        <v>0.00%</v>
      </c>
      <c r="O1602" s="89">
        <v>0</v>
      </c>
      <c r="P1602" s="89">
        <f>+K1602-O1602</f>
        <v>0</v>
      </c>
      <c r="Q1602" s="90" t="str">
        <f>IF(AND($K1602=0,O1602=0),"0.00%",IF($K1602=0,-1,IF(O1602=0,1,($K1602-O1602)/ABS(O1602))))</f>
        <v>0.00%</v>
      </c>
      <c r="R1602" s="91"/>
      <c r="S1602" s="89">
        <v>0</v>
      </c>
      <c r="T1602" s="89">
        <f>+S1602-K1602</f>
        <v>0</v>
      </c>
      <c r="U1602" s="335">
        <f>IF(C1602=0,0,1)+IF(D1602=0,0,1)+IF(E1602=0,0,1)+IF(G1602=0,0,1)+IF(K1602=0,0,1)+IF(L1602=0,0,1)+IF(M1602=0,0,1)+IF(O1602=0,0,1)</f>
        <v>0</v>
      </c>
    </row>
    <row r="1603" spans="1:21" s="81" customFormat="1" ht="15" hidden="1">
      <c r="A1603" s="87" t="s">
        <v>1718</v>
      </c>
      <c r="B1603" s="88" t="s">
        <v>5116</v>
      </c>
      <c r="C1603" s="89">
        <v>0</v>
      </c>
      <c r="D1603" s="89">
        <v>0</v>
      </c>
      <c r="E1603" s="89">
        <f>C1603-D1603</f>
        <v>0</v>
      </c>
      <c r="F1603" s="90" t="str">
        <f>IF(AND($C1603=0,D1603=0),"0.00%",IF($C1603=0,-1,IF(D1603=0,1,($C1603-D1603)/ABS(D1603))))</f>
        <v>0.00%</v>
      </c>
      <c r="G1603" s="89">
        <v>0</v>
      </c>
      <c r="H1603" s="89">
        <f>+C1603-G1603</f>
        <v>0</v>
      </c>
      <c r="I1603" s="90" t="str">
        <f>IF(AND($C1603=0,G1603=0),"0.00%",IF($C1603=0,-1,IF(G1603=0,1,($C1603-G1603)/ABS(G1603))))</f>
        <v>0.00%</v>
      </c>
      <c r="J1603" s="91"/>
      <c r="K1603" s="89">
        <v>0</v>
      </c>
      <c r="L1603" s="89">
        <v>0</v>
      </c>
      <c r="M1603" s="89">
        <f>K1603-L1603</f>
        <v>0</v>
      </c>
      <c r="N1603" s="90" t="str">
        <f>IF(AND($K1603=0,L1603=0),"0.00%",IF($K1603=0,-1,IF(L1603=0,1,($K1603-L1603)/ABS(L1603))))</f>
        <v>0.00%</v>
      </c>
      <c r="O1603" s="89">
        <v>0</v>
      </c>
      <c r="P1603" s="89">
        <f>+K1603-O1603</f>
        <v>0</v>
      </c>
      <c r="Q1603" s="90" t="str">
        <f>IF(AND($K1603=0,O1603=0),"0.00%",IF($K1603=0,-1,IF(O1603=0,1,($K1603-O1603)/ABS(O1603))))</f>
        <v>0.00%</v>
      </c>
      <c r="R1603" s="91"/>
      <c r="S1603" s="89">
        <v>0</v>
      </c>
      <c r="T1603" s="89">
        <f>+S1603-K1603</f>
        <v>0</v>
      </c>
      <c r="U1603" s="335">
        <f>IF(C1603=0,0,1)+IF(D1603=0,0,1)+IF(E1603=0,0,1)+IF(G1603=0,0,1)+IF(K1603=0,0,1)+IF(L1603=0,0,1)+IF(M1603=0,0,1)+IF(O1603=0,0,1)</f>
        <v>0</v>
      </c>
    </row>
    <row r="1604" spans="1:21" s="81" customFormat="1" ht="15" hidden="1">
      <c r="A1604" s="87" t="s">
        <v>1719</v>
      </c>
      <c r="B1604" s="88" t="s">
        <v>5117</v>
      </c>
      <c r="C1604" s="89">
        <v>0</v>
      </c>
      <c r="D1604" s="89">
        <v>0</v>
      </c>
      <c r="E1604" s="89">
        <f>C1604-D1604</f>
        <v>0</v>
      </c>
      <c r="F1604" s="90" t="str">
        <f>IF(AND($C1604=0,D1604=0),"0.00%",IF($C1604=0,-1,IF(D1604=0,1,($C1604-D1604)/ABS(D1604))))</f>
        <v>0.00%</v>
      </c>
      <c r="G1604" s="89">
        <v>0</v>
      </c>
      <c r="H1604" s="89">
        <f>+C1604-G1604</f>
        <v>0</v>
      </c>
      <c r="I1604" s="90" t="str">
        <f>IF(AND($C1604=0,G1604=0),"0.00%",IF($C1604=0,-1,IF(G1604=0,1,($C1604-G1604)/ABS(G1604))))</f>
        <v>0.00%</v>
      </c>
      <c r="J1604" s="91"/>
      <c r="K1604" s="89">
        <v>0</v>
      </c>
      <c r="L1604" s="89">
        <v>0</v>
      </c>
      <c r="M1604" s="89">
        <f>K1604-L1604</f>
        <v>0</v>
      </c>
      <c r="N1604" s="90" t="str">
        <f>IF(AND($K1604=0,L1604=0),"0.00%",IF($K1604=0,-1,IF(L1604=0,1,($K1604-L1604)/ABS(L1604))))</f>
        <v>0.00%</v>
      </c>
      <c r="O1604" s="89">
        <v>0</v>
      </c>
      <c r="P1604" s="89">
        <f>+K1604-O1604</f>
        <v>0</v>
      </c>
      <c r="Q1604" s="90" t="str">
        <f>IF(AND($K1604=0,O1604=0),"0.00%",IF($K1604=0,-1,IF(O1604=0,1,($K1604-O1604)/ABS(O1604))))</f>
        <v>0.00%</v>
      </c>
      <c r="R1604" s="91"/>
      <c r="S1604" s="89">
        <v>0</v>
      </c>
      <c r="T1604" s="89">
        <f>+S1604-K1604</f>
        <v>0</v>
      </c>
      <c r="U1604" s="335">
        <f>IF(C1604=0,0,1)+IF(D1604=0,0,1)+IF(E1604=0,0,1)+IF(G1604=0,0,1)+IF(K1604=0,0,1)+IF(L1604=0,0,1)+IF(M1604=0,0,1)+IF(O1604=0,0,1)</f>
        <v>0</v>
      </c>
    </row>
    <row r="1605" spans="1:21" s="81" customFormat="1" ht="15" hidden="1">
      <c r="A1605" s="87" t="s">
        <v>1720</v>
      </c>
      <c r="B1605" s="88" t="s">
        <v>5118</v>
      </c>
      <c r="C1605" s="89">
        <v>0</v>
      </c>
      <c r="D1605" s="89">
        <v>0</v>
      </c>
      <c r="E1605" s="89">
        <f>C1605-D1605</f>
        <v>0</v>
      </c>
      <c r="F1605" s="90" t="str">
        <f>IF(AND($C1605=0,D1605=0),"0.00%",IF($C1605=0,-1,IF(D1605=0,1,($C1605-D1605)/ABS(D1605))))</f>
        <v>0.00%</v>
      </c>
      <c r="G1605" s="89">
        <v>0</v>
      </c>
      <c r="H1605" s="89">
        <f>+C1605-G1605</f>
        <v>0</v>
      </c>
      <c r="I1605" s="90" t="str">
        <f>IF(AND($C1605=0,G1605=0),"0.00%",IF($C1605=0,-1,IF(G1605=0,1,($C1605-G1605)/ABS(G1605))))</f>
        <v>0.00%</v>
      </c>
      <c r="J1605" s="91"/>
      <c r="K1605" s="89">
        <v>0</v>
      </c>
      <c r="L1605" s="89">
        <v>0</v>
      </c>
      <c r="M1605" s="89">
        <f>K1605-L1605</f>
        <v>0</v>
      </c>
      <c r="N1605" s="90" t="str">
        <f>IF(AND($K1605=0,L1605=0),"0.00%",IF($K1605=0,-1,IF(L1605=0,1,($K1605-L1605)/ABS(L1605))))</f>
        <v>0.00%</v>
      </c>
      <c r="O1605" s="89">
        <v>0</v>
      </c>
      <c r="P1605" s="89">
        <f>+K1605-O1605</f>
        <v>0</v>
      </c>
      <c r="Q1605" s="90" t="str">
        <f>IF(AND($K1605=0,O1605=0),"0.00%",IF($K1605=0,-1,IF(O1605=0,1,($K1605-O1605)/ABS(O1605))))</f>
        <v>0.00%</v>
      </c>
      <c r="R1605" s="91"/>
      <c r="S1605" s="89">
        <v>0</v>
      </c>
      <c r="T1605" s="89">
        <f>+S1605-K1605</f>
        <v>0</v>
      </c>
      <c r="U1605" s="335">
        <f>IF(C1605=0,0,1)+IF(D1605=0,0,1)+IF(E1605=0,0,1)+IF(G1605=0,0,1)+IF(K1605=0,0,1)+IF(L1605=0,0,1)+IF(M1605=0,0,1)+IF(O1605=0,0,1)</f>
        <v>0</v>
      </c>
    </row>
    <row r="1606" spans="1:21" s="81" customFormat="1" ht="15" hidden="1">
      <c r="A1606" s="87" t="s">
        <v>1721</v>
      </c>
      <c r="B1606" s="88" t="s">
        <v>5119</v>
      </c>
      <c r="C1606" s="89">
        <v>0</v>
      </c>
      <c r="D1606" s="89">
        <v>0</v>
      </c>
      <c r="E1606" s="89">
        <f>C1606-D1606</f>
        <v>0</v>
      </c>
      <c r="F1606" s="90" t="str">
        <f>IF(AND($C1606=0,D1606=0),"0.00%",IF($C1606=0,-1,IF(D1606=0,1,($C1606-D1606)/ABS(D1606))))</f>
        <v>0.00%</v>
      </c>
      <c r="G1606" s="89">
        <v>0</v>
      </c>
      <c r="H1606" s="89">
        <f>+C1606-G1606</f>
        <v>0</v>
      </c>
      <c r="I1606" s="90" t="str">
        <f>IF(AND($C1606=0,G1606=0),"0.00%",IF($C1606=0,-1,IF(G1606=0,1,($C1606-G1606)/ABS(G1606))))</f>
        <v>0.00%</v>
      </c>
      <c r="J1606" s="91"/>
      <c r="K1606" s="89">
        <v>0</v>
      </c>
      <c r="L1606" s="89">
        <v>0</v>
      </c>
      <c r="M1606" s="89">
        <f>K1606-L1606</f>
        <v>0</v>
      </c>
      <c r="N1606" s="90" t="str">
        <f>IF(AND($K1606=0,L1606=0),"0.00%",IF($K1606=0,-1,IF(L1606=0,1,($K1606-L1606)/ABS(L1606))))</f>
        <v>0.00%</v>
      </c>
      <c r="O1606" s="89">
        <v>0</v>
      </c>
      <c r="P1606" s="89">
        <f>+K1606-O1606</f>
        <v>0</v>
      </c>
      <c r="Q1606" s="90" t="str">
        <f>IF(AND($K1606=0,O1606=0),"0.00%",IF($K1606=0,-1,IF(O1606=0,1,($K1606-O1606)/ABS(O1606))))</f>
        <v>0.00%</v>
      </c>
      <c r="R1606" s="91"/>
      <c r="S1606" s="89">
        <v>0</v>
      </c>
      <c r="T1606" s="89">
        <f>+S1606-K1606</f>
        <v>0</v>
      </c>
      <c r="U1606" s="335">
        <f>IF(C1606=0,0,1)+IF(D1606=0,0,1)+IF(E1606=0,0,1)+IF(G1606=0,0,1)+IF(K1606=0,0,1)+IF(L1606=0,0,1)+IF(M1606=0,0,1)+IF(O1606=0,0,1)</f>
        <v>0</v>
      </c>
    </row>
    <row r="1607" spans="1:21" s="81" customFormat="1" ht="15" hidden="1">
      <c r="A1607" s="87" t="s">
        <v>1722</v>
      </c>
      <c r="B1607" s="88" t="s">
        <v>5120</v>
      </c>
      <c r="C1607" s="89">
        <v>0</v>
      </c>
      <c r="D1607" s="89">
        <v>0</v>
      </c>
      <c r="E1607" s="89">
        <f>C1607-D1607</f>
        <v>0</v>
      </c>
      <c r="F1607" s="90" t="str">
        <f>IF(AND($C1607=0,D1607=0),"0.00%",IF($C1607=0,-1,IF(D1607=0,1,($C1607-D1607)/ABS(D1607))))</f>
        <v>0.00%</v>
      </c>
      <c r="G1607" s="89">
        <v>0</v>
      </c>
      <c r="H1607" s="89">
        <f>+C1607-G1607</f>
        <v>0</v>
      </c>
      <c r="I1607" s="90" t="str">
        <f>IF(AND($C1607=0,G1607=0),"0.00%",IF($C1607=0,-1,IF(G1607=0,1,($C1607-G1607)/ABS(G1607))))</f>
        <v>0.00%</v>
      </c>
      <c r="J1607" s="91"/>
      <c r="K1607" s="89">
        <v>0</v>
      </c>
      <c r="L1607" s="89">
        <v>0</v>
      </c>
      <c r="M1607" s="89">
        <f>K1607-L1607</f>
        <v>0</v>
      </c>
      <c r="N1607" s="90" t="str">
        <f>IF(AND($K1607=0,L1607=0),"0.00%",IF($K1607=0,-1,IF(L1607=0,1,($K1607-L1607)/ABS(L1607))))</f>
        <v>0.00%</v>
      </c>
      <c r="O1607" s="89">
        <v>0</v>
      </c>
      <c r="P1607" s="89">
        <f>+K1607-O1607</f>
        <v>0</v>
      </c>
      <c r="Q1607" s="90" t="str">
        <f>IF(AND($K1607=0,O1607=0),"0.00%",IF($K1607=0,-1,IF(O1607=0,1,($K1607-O1607)/ABS(O1607))))</f>
        <v>0.00%</v>
      </c>
      <c r="R1607" s="91"/>
      <c r="S1607" s="89">
        <v>0</v>
      </c>
      <c r="T1607" s="89">
        <f>+S1607-K1607</f>
        <v>0</v>
      </c>
      <c r="U1607" s="335">
        <f>IF(C1607=0,0,1)+IF(D1607=0,0,1)+IF(E1607=0,0,1)+IF(G1607=0,0,1)+IF(K1607=0,0,1)+IF(L1607=0,0,1)+IF(M1607=0,0,1)+IF(O1607=0,0,1)</f>
        <v>0</v>
      </c>
    </row>
    <row r="1608" spans="1:21" s="81" customFormat="1" ht="15" hidden="1">
      <c r="A1608" s="87" t="s">
        <v>1723</v>
      </c>
      <c r="B1608" s="88" t="s">
        <v>5121</v>
      </c>
      <c r="C1608" s="89">
        <v>0</v>
      </c>
      <c r="D1608" s="89">
        <v>0</v>
      </c>
      <c r="E1608" s="89">
        <f>C1608-D1608</f>
        <v>0</v>
      </c>
      <c r="F1608" s="90" t="str">
        <f>IF(AND($C1608=0,D1608=0),"0.00%",IF($C1608=0,-1,IF(D1608=0,1,($C1608-D1608)/ABS(D1608))))</f>
        <v>0.00%</v>
      </c>
      <c r="G1608" s="89">
        <v>0</v>
      </c>
      <c r="H1608" s="89">
        <f>+C1608-G1608</f>
        <v>0</v>
      </c>
      <c r="I1608" s="90" t="str">
        <f>IF(AND($C1608=0,G1608=0),"0.00%",IF($C1608=0,-1,IF(G1608=0,1,($C1608-G1608)/ABS(G1608))))</f>
        <v>0.00%</v>
      </c>
      <c r="J1608" s="91"/>
      <c r="K1608" s="89">
        <v>0</v>
      </c>
      <c r="L1608" s="89">
        <v>0</v>
      </c>
      <c r="M1608" s="89">
        <f>K1608-L1608</f>
        <v>0</v>
      </c>
      <c r="N1608" s="90" t="str">
        <f>IF(AND($K1608=0,L1608=0),"0.00%",IF($K1608=0,-1,IF(L1608=0,1,($K1608-L1608)/ABS(L1608))))</f>
        <v>0.00%</v>
      </c>
      <c r="O1608" s="89">
        <v>0</v>
      </c>
      <c r="P1608" s="89">
        <f>+K1608-O1608</f>
        <v>0</v>
      </c>
      <c r="Q1608" s="90" t="str">
        <f>IF(AND($K1608=0,O1608=0),"0.00%",IF($K1608=0,-1,IF(O1608=0,1,($K1608-O1608)/ABS(O1608))))</f>
        <v>0.00%</v>
      </c>
      <c r="R1608" s="91"/>
      <c r="S1608" s="89">
        <v>0</v>
      </c>
      <c r="T1608" s="89">
        <f>+S1608-K1608</f>
        <v>0</v>
      </c>
      <c r="U1608" s="335">
        <f>IF(C1608=0,0,1)+IF(D1608=0,0,1)+IF(E1608=0,0,1)+IF(G1608=0,0,1)+IF(K1608=0,0,1)+IF(L1608=0,0,1)+IF(M1608=0,0,1)+IF(O1608=0,0,1)</f>
        <v>0</v>
      </c>
    </row>
    <row r="1609" spans="1:21" s="81" customFormat="1" ht="15" hidden="1">
      <c r="A1609" s="87" t="s">
        <v>1724</v>
      </c>
      <c r="B1609" s="88" t="s">
        <v>5122</v>
      </c>
      <c r="C1609" s="89">
        <v>0</v>
      </c>
      <c r="D1609" s="89">
        <v>0</v>
      </c>
      <c r="E1609" s="89">
        <f>C1609-D1609</f>
        <v>0</v>
      </c>
      <c r="F1609" s="90" t="str">
        <f>IF(AND($C1609=0,D1609=0),"0.00%",IF($C1609=0,-1,IF(D1609=0,1,($C1609-D1609)/ABS(D1609))))</f>
        <v>0.00%</v>
      </c>
      <c r="G1609" s="89">
        <v>0</v>
      </c>
      <c r="H1609" s="89">
        <f>+C1609-G1609</f>
        <v>0</v>
      </c>
      <c r="I1609" s="90" t="str">
        <f>IF(AND($C1609=0,G1609=0),"0.00%",IF($C1609=0,-1,IF(G1609=0,1,($C1609-G1609)/ABS(G1609))))</f>
        <v>0.00%</v>
      </c>
      <c r="J1609" s="91"/>
      <c r="K1609" s="89">
        <v>0</v>
      </c>
      <c r="L1609" s="89">
        <v>0</v>
      </c>
      <c r="M1609" s="89">
        <f>K1609-L1609</f>
        <v>0</v>
      </c>
      <c r="N1609" s="90" t="str">
        <f>IF(AND($K1609=0,L1609=0),"0.00%",IF($K1609=0,-1,IF(L1609=0,1,($K1609-L1609)/ABS(L1609))))</f>
        <v>0.00%</v>
      </c>
      <c r="O1609" s="89">
        <v>0</v>
      </c>
      <c r="P1609" s="89">
        <f>+K1609-O1609</f>
        <v>0</v>
      </c>
      <c r="Q1609" s="90" t="str">
        <f>IF(AND($K1609=0,O1609=0),"0.00%",IF($K1609=0,-1,IF(O1609=0,1,($K1609-O1609)/ABS(O1609))))</f>
        <v>0.00%</v>
      </c>
      <c r="R1609" s="91"/>
      <c r="S1609" s="89">
        <v>0</v>
      </c>
      <c r="T1609" s="89">
        <f>+S1609-K1609</f>
        <v>0</v>
      </c>
      <c r="U1609" s="335">
        <f>IF(C1609=0,0,1)+IF(D1609=0,0,1)+IF(E1609=0,0,1)+IF(G1609=0,0,1)+IF(K1609=0,0,1)+IF(L1609=0,0,1)+IF(M1609=0,0,1)+IF(O1609=0,0,1)</f>
        <v>0</v>
      </c>
    </row>
    <row r="1610" spans="1:21" s="81" customFormat="1" ht="15" hidden="1">
      <c r="A1610" s="87" t="s">
        <v>1725</v>
      </c>
      <c r="B1610" s="88" t="s">
        <v>5123</v>
      </c>
      <c r="C1610" s="89">
        <v>0</v>
      </c>
      <c r="D1610" s="89">
        <v>0</v>
      </c>
      <c r="E1610" s="89">
        <f>C1610-D1610</f>
        <v>0</v>
      </c>
      <c r="F1610" s="90" t="str">
        <f>IF(AND($C1610=0,D1610=0),"0.00%",IF($C1610=0,-1,IF(D1610=0,1,($C1610-D1610)/ABS(D1610))))</f>
        <v>0.00%</v>
      </c>
      <c r="G1610" s="89">
        <v>0</v>
      </c>
      <c r="H1610" s="89">
        <f>+C1610-G1610</f>
        <v>0</v>
      </c>
      <c r="I1610" s="90" t="str">
        <f>IF(AND($C1610=0,G1610=0),"0.00%",IF($C1610=0,-1,IF(G1610=0,1,($C1610-G1610)/ABS(G1610))))</f>
        <v>0.00%</v>
      </c>
      <c r="J1610" s="91"/>
      <c r="K1610" s="89">
        <v>0</v>
      </c>
      <c r="L1610" s="89">
        <v>0</v>
      </c>
      <c r="M1610" s="89">
        <f>K1610-L1610</f>
        <v>0</v>
      </c>
      <c r="N1610" s="90" t="str">
        <f>IF(AND($K1610=0,L1610=0),"0.00%",IF($K1610=0,-1,IF(L1610=0,1,($K1610-L1610)/ABS(L1610))))</f>
        <v>0.00%</v>
      </c>
      <c r="O1610" s="89">
        <v>0</v>
      </c>
      <c r="P1610" s="89">
        <f>+K1610-O1610</f>
        <v>0</v>
      </c>
      <c r="Q1610" s="90" t="str">
        <f>IF(AND($K1610=0,O1610=0),"0.00%",IF($K1610=0,-1,IF(O1610=0,1,($K1610-O1610)/ABS(O1610))))</f>
        <v>0.00%</v>
      </c>
      <c r="R1610" s="91"/>
      <c r="S1610" s="89">
        <v>0</v>
      </c>
      <c r="T1610" s="89">
        <f>+S1610-K1610</f>
        <v>0</v>
      </c>
      <c r="U1610" s="335">
        <f>IF(C1610=0,0,1)+IF(D1610=0,0,1)+IF(E1610=0,0,1)+IF(G1610=0,0,1)+IF(K1610=0,0,1)+IF(L1610=0,0,1)+IF(M1610=0,0,1)+IF(O1610=0,0,1)</f>
        <v>0</v>
      </c>
    </row>
    <row r="1611" spans="1:21" s="81" customFormat="1" ht="15" hidden="1">
      <c r="A1611" s="87" t="s">
        <v>1726</v>
      </c>
      <c r="B1611" s="88" t="s">
        <v>5124</v>
      </c>
      <c r="C1611" s="89">
        <v>0</v>
      </c>
      <c r="D1611" s="89">
        <v>0</v>
      </c>
      <c r="E1611" s="89">
        <f>C1611-D1611</f>
        <v>0</v>
      </c>
      <c r="F1611" s="90" t="str">
        <f>IF(AND($C1611=0,D1611=0),"0.00%",IF($C1611=0,-1,IF(D1611=0,1,($C1611-D1611)/ABS(D1611))))</f>
        <v>0.00%</v>
      </c>
      <c r="G1611" s="89">
        <v>0</v>
      </c>
      <c r="H1611" s="89">
        <f>+C1611-G1611</f>
        <v>0</v>
      </c>
      <c r="I1611" s="90" t="str">
        <f>IF(AND($C1611=0,G1611=0),"0.00%",IF($C1611=0,-1,IF(G1611=0,1,($C1611-G1611)/ABS(G1611))))</f>
        <v>0.00%</v>
      </c>
      <c r="J1611" s="91"/>
      <c r="K1611" s="89">
        <v>0</v>
      </c>
      <c r="L1611" s="89">
        <v>0</v>
      </c>
      <c r="M1611" s="89">
        <f>K1611-L1611</f>
        <v>0</v>
      </c>
      <c r="N1611" s="90" t="str">
        <f>IF(AND($K1611=0,L1611=0),"0.00%",IF($K1611=0,-1,IF(L1611=0,1,($K1611-L1611)/ABS(L1611))))</f>
        <v>0.00%</v>
      </c>
      <c r="O1611" s="89">
        <v>0</v>
      </c>
      <c r="P1611" s="89">
        <f>+K1611-O1611</f>
        <v>0</v>
      </c>
      <c r="Q1611" s="90" t="str">
        <f>IF(AND($K1611=0,O1611=0),"0.00%",IF($K1611=0,-1,IF(O1611=0,1,($K1611-O1611)/ABS(O1611))))</f>
        <v>0.00%</v>
      </c>
      <c r="R1611" s="91"/>
      <c r="S1611" s="89">
        <v>0</v>
      </c>
      <c r="T1611" s="89">
        <f>+S1611-K1611</f>
        <v>0</v>
      </c>
      <c r="U1611" s="335">
        <f>IF(C1611=0,0,1)+IF(D1611=0,0,1)+IF(E1611=0,0,1)+IF(G1611=0,0,1)+IF(K1611=0,0,1)+IF(L1611=0,0,1)+IF(M1611=0,0,1)+IF(O1611=0,0,1)</f>
        <v>0</v>
      </c>
    </row>
    <row r="1612" spans="1:21" s="81" customFormat="1" ht="15" hidden="1">
      <c r="A1612" s="87" t="s">
        <v>1727</v>
      </c>
      <c r="B1612" s="88" t="s">
        <v>5125</v>
      </c>
      <c r="C1612" s="89">
        <v>0</v>
      </c>
      <c r="D1612" s="89">
        <v>0</v>
      </c>
      <c r="E1612" s="89">
        <f>C1612-D1612</f>
        <v>0</v>
      </c>
      <c r="F1612" s="90" t="str">
        <f>IF(AND($C1612=0,D1612=0),"0.00%",IF($C1612=0,-1,IF(D1612=0,1,($C1612-D1612)/ABS(D1612))))</f>
        <v>0.00%</v>
      </c>
      <c r="G1612" s="89">
        <v>0</v>
      </c>
      <c r="H1612" s="89">
        <f>+C1612-G1612</f>
        <v>0</v>
      </c>
      <c r="I1612" s="90" t="str">
        <f>IF(AND($C1612=0,G1612=0),"0.00%",IF($C1612=0,-1,IF(G1612=0,1,($C1612-G1612)/ABS(G1612))))</f>
        <v>0.00%</v>
      </c>
      <c r="J1612" s="91"/>
      <c r="K1612" s="89">
        <v>0</v>
      </c>
      <c r="L1612" s="89">
        <v>0</v>
      </c>
      <c r="M1612" s="89">
        <f>K1612-L1612</f>
        <v>0</v>
      </c>
      <c r="N1612" s="90" t="str">
        <f>IF(AND($K1612=0,L1612=0),"0.00%",IF($K1612=0,-1,IF(L1612=0,1,($K1612-L1612)/ABS(L1612))))</f>
        <v>0.00%</v>
      </c>
      <c r="O1612" s="89">
        <v>0</v>
      </c>
      <c r="P1612" s="89">
        <f>+K1612-O1612</f>
        <v>0</v>
      </c>
      <c r="Q1612" s="90" t="str">
        <f>IF(AND($K1612=0,O1612=0),"0.00%",IF($K1612=0,-1,IF(O1612=0,1,($K1612-O1612)/ABS(O1612))))</f>
        <v>0.00%</v>
      </c>
      <c r="R1612" s="91"/>
      <c r="S1612" s="89">
        <v>0</v>
      </c>
      <c r="T1612" s="89">
        <f>+S1612-K1612</f>
        <v>0</v>
      </c>
      <c r="U1612" s="335">
        <f>IF(C1612=0,0,1)+IF(D1612=0,0,1)+IF(E1612=0,0,1)+IF(G1612=0,0,1)+IF(K1612=0,0,1)+IF(L1612=0,0,1)+IF(M1612=0,0,1)+IF(O1612=0,0,1)</f>
        <v>0</v>
      </c>
    </row>
    <row r="1613" spans="1:21" s="81" customFormat="1" ht="15" hidden="1">
      <c r="A1613" s="87" t="s">
        <v>1728</v>
      </c>
      <c r="B1613" s="88" t="s">
        <v>5126</v>
      </c>
      <c r="C1613" s="89">
        <v>0</v>
      </c>
      <c r="D1613" s="89">
        <v>0</v>
      </c>
      <c r="E1613" s="89">
        <f>C1613-D1613</f>
        <v>0</v>
      </c>
      <c r="F1613" s="90" t="str">
        <f>IF(AND($C1613=0,D1613=0),"0.00%",IF($C1613=0,-1,IF(D1613=0,1,($C1613-D1613)/ABS(D1613))))</f>
        <v>0.00%</v>
      </c>
      <c r="G1613" s="89">
        <v>0</v>
      </c>
      <c r="H1613" s="89">
        <f>+C1613-G1613</f>
        <v>0</v>
      </c>
      <c r="I1613" s="90" t="str">
        <f>IF(AND($C1613=0,G1613=0),"0.00%",IF($C1613=0,-1,IF(G1613=0,1,($C1613-G1613)/ABS(G1613))))</f>
        <v>0.00%</v>
      </c>
      <c r="J1613" s="91"/>
      <c r="K1613" s="89">
        <v>0</v>
      </c>
      <c r="L1613" s="89">
        <v>0</v>
      </c>
      <c r="M1613" s="89">
        <f>K1613-L1613</f>
        <v>0</v>
      </c>
      <c r="N1613" s="90" t="str">
        <f>IF(AND($K1613=0,L1613=0),"0.00%",IF($K1613=0,-1,IF(L1613=0,1,($K1613-L1613)/ABS(L1613))))</f>
        <v>0.00%</v>
      </c>
      <c r="O1613" s="89">
        <v>0</v>
      </c>
      <c r="P1613" s="89">
        <f>+K1613-O1613</f>
        <v>0</v>
      </c>
      <c r="Q1613" s="90" t="str">
        <f>IF(AND($K1613=0,O1613=0),"0.00%",IF($K1613=0,-1,IF(O1613=0,1,($K1613-O1613)/ABS(O1613))))</f>
        <v>0.00%</v>
      </c>
      <c r="R1613" s="91"/>
      <c r="S1613" s="89">
        <v>0</v>
      </c>
      <c r="T1613" s="89">
        <f>+S1613-K1613</f>
        <v>0</v>
      </c>
      <c r="U1613" s="335">
        <f>IF(C1613=0,0,1)+IF(D1613=0,0,1)+IF(E1613=0,0,1)+IF(G1613=0,0,1)+IF(K1613=0,0,1)+IF(L1613=0,0,1)+IF(M1613=0,0,1)+IF(O1613=0,0,1)</f>
        <v>0</v>
      </c>
    </row>
    <row r="1614" spans="1:21" s="81" customFormat="1" ht="15" hidden="1">
      <c r="A1614" s="87" t="s">
        <v>1729</v>
      </c>
      <c r="B1614" s="88" t="s">
        <v>5127</v>
      </c>
      <c r="C1614" s="89">
        <v>0</v>
      </c>
      <c r="D1614" s="89">
        <v>0</v>
      </c>
      <c r="E1614" s="89">
        <f>C1614-D1614</f>
        <v>0</v>
      </c>
      <c r="F1614" s="90" t="str">
        <f>IF(AND($C1614=0,D1614=0),"0.00%",IF($C1614=0,-1,IF(D1614=0,1,($C1614-D1614)/ABS(D1614))))</f>
        <v>0.00%</v>
      </c>
      <c r="G1614" s="89">
        <v>0</v>
      </c>
      <c r="H1614" s="89">
        <f>+C1614-G1614</f>
        <v>0</v>
      </c>
      <c r="I1614" s="90" t="str">
        <f>IF(AND($C1614=0,G1614=0),"0.00%",IF($C1614=0,-1,IF(G1614=0,1,($C1614-G1614)/ABS(G1614))))</f>
        <v>0.00%</v>
      </c>
      <c r="J1614" s="91"/>
      <c r="K1614" s="89">
        <v>0</v>
      </c>
      <c r="L1614" s="89">
        <v>0</v>
      </c>
      <c r="M1614" s="89">
        <f>K1614-L1614</f>
        <v>0</v>
      </c>
      <c r="N1614" s="90" t="str">
        <f>IF(AND($K1614=0,L1614=0),"0.00%",IF($K1614=0,-1,IF(L1614=0,1,($K1614-L1614)/ABS(L1614))))</f>
        <v>0.00%</v>
      </c>
      <c r="O1614" s="89">
        <v>0</v>
      </c>
      <c r="P1614" s="89">
        <f>+K1614-O1614</f>
        <v>0</v>
      </c>
      <c r="Q1614" s="90" t="str">
        <f>IF(AND($K1614=0,O1614=0),"0.00%",IF($K1614=0,-1,IF(O1614=0,1,($K1614-O1614)/ABS(O1614))))</f>
        <v>0.00%</v>
      </c>
      <c r="R1614" s="91"/>
      <c r="S1614" s="89">
        <v>0</v>
      </c>
      <c r="T1614" s="89">
        <f>+S1614-K1614</f>
        <v>0</v>
      </c>
      <c r="U1614" s="335">
        <f>IF(C1614=0,0,1)+IF(D1614=0,0,1)+IF(E1614=0,0,1)+IF(G1614=0,0,1)+IF(K1614=0,0,1)+IF(L1614=0,0,1)+IF(M1614=0,0,1)+IF(O1614=0,0,1)</f>
        <v>0</v>
      </c>
    </row>
    <row r="1615" spans="1:21" s="81" customFormat="1" ht="15" hidden="1">
      <c r="A1615" s="87" t="s">
        <v>1730</v>
      </c>
      <c r="B1615" s="88" t="s">
        <v>5128</v>
      </c>
      <c r="C1615" s="89">
        <v>0</v>
      </c>
      <c r="D1615" s="89">
        <v>0</v>
      </c>
      <c r="E1615" s="89">
        <f>C1615-D1615</f>
        <v>0</v>
      </c>
      <c r="F1615" s="90" t="str">
        <f>IF(AND($C1615=0,D1615=0),"0.00%",IF($C1615=0,-1,IF(D1615=0,1,($C1615-D1615)/ABS(D1615))))</f>
        <v>0.00%</v>
      </c>
      <c r="G1615" s="89">
        <v>0</v>
      </c>
      <c r="H1615" s="89">
        <f>+C1615-G1615</f>
        <v>0</v>
      </c>
      <c r="I1615" s="90" t="str">
        <f>IF(AND($C1615=0,G1615=0),"0.00%",IF($C1615=0,-1,IF(G1615=0,1,($C1615-G1615)/ABS(G1615))))</f>
        <v>0.00%</v>
      </c>
      <c r="J1615" s="91"/>
      <c r="K1615" s="89">
        <v>0</v>
      </c>
      <c r="L1615" s="89">
        <v>0</v>
      </c>
      <c r="M1615" s="89">
        <f>K1615-L1615</f>
        <v>0</v>
      </c>
      <c r="N1615" s="90" t="str">
        <f>IF(AND($K1615=0,L1615=0),"0.00%",IF($K1615=0,-1,IF(L1615=0,1,($K1615-L1615)/ABS(L1615))))</f>
        <v>0.00%</v>
      </c>
      <c r="O1615" s="89">
        <v>0</v>
      </c>
      <c r="P1615" s="89">
        <f>+K1615-O1615</f>
        <v>0</v>
      </c>
      <c r="Q1615" s="90" t="str">
        <f>IF(AND($K1615=0,O1615=0),"0.00%",IF($K1615=0,-1,IF(O1615=0,1,($K1615-O1615)/ABS(O1615))))</f>
        <v>0.00%</v>
      </c>
      <c r="R1615" s="91"/>
      <c r="S1615" s="89">
        <v>0</v>
      </c>
      <c r="T1615" s="89">
        <f>+S1615-K1615</f>
        <v>0</v>
      </c>
      <c r="U1615" s="335">
        <f>IF(C1615=0,0,1)+IF(D1615=0,0,1)+IF(E1615=0,0,1)+IF(G1615=0,0,1)+IF(K1615=0,0,1)+IF(L1615=0,0,1)+IF(M1615=0,0,1)+IF(O1615=0,0,1)</f>
        <v>0</v>
      </c>
    </row>
    <row r="1616" spans="1:21" s="81" customFormat="1" ht="15" hidden="1">
      <c r="A1616" s="87" t="s">
        <v>1731</v>
      </c>
      <c r="B1616" s="88" t="s">
        <v>5129</v>
      </c>
      <c r="C1616" s="89">
        <v>0</v>
      </c>
      <c r="D1616" s="89">
        <v>0</v>
      </c>
      <c r="E1616" s="89">
        <f>C1616-D1616</f>
        <v>0</v>
      </c>
      <c r="F1616" s="90" t="str">
        <f>IF(AND($C1616=0,D1616=0),"0.00%",IF($C1616=0,-1,IF(D1616=0,1,($C1616-D1616)/ABS(D1616))))</f>
        <v>0.00%</v>
      </c>
      <c r="G1616" s="89">
        <v>0</v>
      </c>
      <c r="H1616" s="89">
        <f>+C1616-G1616</f>
        <v>0</v>
      </c>
      <c r="I1616" s="90" t="str">
        <f>IF(AND($C1616=0,G1616=0),"0.00%",IF($C1616=0,-1,IF(G1616=0,1,($C1616-G1616)/ABS(G1616))))</f>
        <v>0.00%</v>
      </c>
      <c r="J1616" s="91"/>
      <c r="K1616" s="89">
        <v>0</v>
      </c>
      <c r="L1616" s="89">
        <v>0</v>
      </c>
      <c r="M1616" s="89">
        <f>K1616-L1616</f>
        <v>0</v>
      </c>
      <c r="N1616" s="90" t="str">
        <f>IF(AND($K1616=0,L1616=0),"0.00%",IF($K1616=0,-1,IF(L1616=0,1,($K1616-L1616)/ABS(L1616))))</f>
        <v>0.00%</v>
      </c>
      <c r="O1616" s="89">
        <v>0</v>
      </c>
      <c r="P1616" s="89">
        <f>+K1616-O1616</f>
        <v>0</v>
      </c>
      <c r="Q1616" s="90" t="str">
        <f>IF(AND($K1616=0,O1616=0),"0.00%",IF($K1616=0,-1,IF(O1616=0,1,($K1616-O1616)/ABS(O1616))))</f>
        <v>0.00%</v>
      </c>
      <c r="R1616" s="91"/>
      <c r="S1616" s="89">
        <v>0</v>
      </c>
      <c r="T1616" s="89">
        <f>+S1616-K1616</f>
        <v>0</v>
      </c>
      <c r="U1616" s="335">
        <f>IF(C1616=0,0,1)+IF(D1616=0,0,1)+IF(E1616=0,0,1)+IF(G1616=0,0,1)+IF(K1616=0,0,1)+IF(L1616=0,0,1)+IF(M1616=0,0,1)+IF(O1616=0,0,1)</f>
        <v>0</v>
      </c>
    </row>
    <row r="1617" spans="1:21" s="81" customFormat="1" ht="15" hidden="1">
      <c r="A1617" s="87" t="s">
        <v>1732</v>
      </c>
      <c r="B1617" s="88" t="s">
        <v>5130</v>
      </c>
      <c r="C1617" s="89">
        <v>0</v>
      </c>
      <c r="D1617" s="89">
        <v>0</v>
      </c>
      <c r="E1617" s="89">
        <f>C1617-D1617</f>
        <v>0</v>
      </c>
      <c r="F1617" s="90" t="str">
        <f>IF(AND($C1617=0,D1617=0),"0.00%",IF($C1617=0,-1,IF(D1617=0,1,($C1617-D1617)/ABS(D1617))))</f>
        <v>0.00%</v>
      </c>
      <c r="G1617" s="89">
        <v>0</v>
      </c>
      <c r="H1617" s="89">
        <f>+C1617-G1617</f>
        <v>0</v>
      </c>
      <c r="I1617" s="90" t="str">
        <f>IF(AND($C1617=0,G1617=0),"0.00%",IF($C1617=0,-1,IF(G1617=0,1,($C1617-G1617)/ABS(G1617))))</f>
        <v>0.00%</v>
      </c>
      <c r="J1617" s="91"/>
      <c r="K1617" s="89">
        <v>0</v>
      </c>
      <c r="L1617" s="89">
        <v>0</v>
      </c>
      <c r="M1617" s="89">
        <f>K1617-L1617</f>
        <v>0</v>
      </c>
      <c r="N1617" s="90" t="str">
        <f>IF(AND($K1617=0,L1617=0),"0.00%",IF($K1617=0,-1,IF(L1617=0,1,($K1617-L1617)/ABS(L1617))))</f>
        <v>0.00%</v>
      </c>
      <c r="O1617" s="89">
        <v>0</v>
      </c>
      <c r="P1617" s="89">
        <f>+K1617-O1617</f>
        <v>0</v>
      </c>
      <c r="Q1617" s="90" t="str">
        <f>IF(AND($K1617=0,O1617=0),"0.00%",IF($K1617=0,-1,IF(O1617=0,1,($K1617-O1617)/ABS(O1617))))</f>
        <v>0.00%</v>
      </c>
      <c r="R1617" s="91"/>
      <c r="S1617" s="89">
        <v>0</v>
      </c>
      <c r="T1617" s="89">
        <f>+S1617-K1617</f>
        <v>0</v>
      </c>
      <c r="U1617" s="335">
        <f>IF(C1617=0,0,1)+IF(D1617=0,0,1)+IF(E1617=0,0,1)+IF(G1617=0,0,1)+IF(K1617=0,0,1)+IF(L1617=0,0,1)+IF(M1617=0,0,1)+IF(O1617=0,0,1)</f>
        <v>0</v>
      </c>
    </row>
    <row r="1618" spans="1:21" s="81" customFormat="1" ht="15" hidden="1">
      <c r="A1618" s="87" t="s">
        <v>1733</v>
      </c>
      <c r="B1618" s="88" t="s">
        <v>5131</v>
      </c>
      <c r="C1618" s="89">
        <v>0</v>
      </c>
      <c r="D1618" s="89">
        <v>0</v>
      </c>
      <c r="E1618" s="89">
        <f>C1618-D1618</f>
        <v>0</v>
      </c>
      <c r="F1618" s="90" t="str">
        <f>IF(AND($C1618=0,D1618=0),"0.00%",IF($C1618=0,-1,IF(D1618=0,1,($C1618-D1618)/ABS(D1618))))</f>
        <v>0.00%</v>
      </c>
      <c r="G1618" s="89">
        <v>0</v>
      </c>
      <c r="H1618" s="89">
        <f>+C1618-G1618</f>
        <v>0</v>
      </c>
      <c r="I1618" s="90" t="str">
        <f>IF(AND($C1618=0,G1618=0),"0.00%",IF($C1618=0,-1,IF(G1618=0,1,($C1618-G1618)/ABS(G1618))))</f>
        <v>0.00%</v>
      </c>
      <c r="J1618" s="91"/>
      <c r="K1618" s="89">
        <v>0</v>
      </c>
      <c r="L1618" s="89">
        <v>0</v>
      </c>
      <c r="M1618" s="89">
        <f>K1618-L1618</f>
        <v>0</v>
      </c>
      <c r="N1618" s="90" t="str">
        <f>IF(AND($K1618=0,L1618=0),"0.00%",IF($K1618=0,-1,IF(L1618=0,1,($K1618-L1618)/ABS(L1618))))</f>
        <v>0.00%</v>
      </c>
      <c r="O1618" s="89">
        <v>0</v>
      </c>
      <c r="P1618" s="89">
        <f>+K1618-O1618</f>
        <v>0</v>
      </c>
      <c r="Q1618" s="90" t="str">
        <f>IF(AND($K1618=0,O1618=0),"0.00%",IF($K1618=0,-1,IF(O1618=0,1,($K1618-O1618)/ABS(O1618))))</f>
        <v>0.00%</v>
      </c>
      <c r="R1618" s="91"/>
      <c r="S1618" s="89">
        <v>0</v>
      </c>
      <c r="T1618" s="89">
        <f>+S1618-K1618</f>
        <v>0</v>
      </c>
      <c r="U1618" s="335">
        <f>IF(C1618=0,0,1)+IF(D1618=0,0,1)+IF(E1618=0,0,1)+IF(G1618=0,0,1)+IF(K1618=0,0,1)+IF(L1618=0,0,1)+IF(M1618=0,0,1)+IF(O1618=0,0,1)</f>
        <v>0</v>
      </c>
    </row>
    <row r="1619" spans="1:21" s="81" customFormat="1" ht="15" hidden="1">
      <c r="A1619" s="87" t="s">
        <v>1734</v>
      </c>
      <c r="B1619" s="88" t="s">
        <v>5132</v>
      </c>
      <c r="C1619" s="89">
        <v>0</v>
      </c>
      <c r="D1619" s="89">
        <v>0</v>
      </c>
      <c r="E1619" s="89">
        <f>C1619-D1619</f>
        <v>0</v>
      </c>
      <c r="F1619" s="90" t="str">
        <f>IF(AND($C1619=0,D1619=0),"0.00%",IF($C1619=0,-1,IF(D1619=0,1,($C1619-D1619)/ABS(D1619))))</f>
        <v>0.00%</v>
      </c>
      <c r="G1619" s="89">
        <v>0</v>
      </c>
      <c r="H1619" s="89">
        <f>+C1619-G1619</f>
        <v>0</v>
      </c>
      <c r="I1619" s="90" t="str">
        <f>IF(AND($C1619=0,G1619=0),"0.00%",IF($C1619=0,-1,IF(G1619=0,1,($C1619-G1619)/ABS(G1619))))</f>
        <v>0.00%</v>
      </c>
      <c r="J1619" s="91"/>
      <c r="K1619" s="89">
        <v>0</v>
      </c>
      <c r="L1619" s="89">
        <v>0</v>
      </c>
      <c r="M1619" s="89">
        <f>K1619-L1619</f>
        <v>0</v>
      </c>
      <c r="N1619" s="90" t="str">
        <f>IF(AND($K1619=0,L1619=0),"0.00%",IF($K1619=0,-1,IF(L1619=0,1,($K1619-L1619)/ABS(L1619))))</f>
        <v>0.00%</v>
      </c>
      <c r="O1619" s="89">
        <v>0</v>
      </c>
      <c r="P1619" s="89">
        <f>+K1619-O1619</f>
        <v>0</v>
      </c>
      <c r="Q1619" s="90" t="str">
        <f>IF(AND($K1619=0,O1619=0),"0.00%",IF($K1619=0,-1,IF(O1619=0,1,($K1619-O1619)/ABS(O1619))))</f>
        <v>0.00%</v>
      </c>
      <c r="R1619" s="91"/>
      <c r="S1619" s="89">
        <v>0</v>
      </c>
      <c r="T1619" s="89">
        <f>+S1619-K1619</f>
        <v>0</v>
      </c>
      <c r="U1619" s="335">
        <f>IF(C1619=0,0,1)+IF(D1619=0,0,1)+IF(E1619=0,0,1)+IF(G1619=0,0,1)+IF(K1619=0,0,1)+IF(L1619=0,0,1)+IF(M1619=0,0,1)+IF(O1619=0,0,1)</f>
        <v>0</v>
      </c>
    </row>
    <row r="1620" spans="1:21" s="81" customFormat="1" ht="15" hidden="1">
      <c r="A1620" s="87" t="s">
        <v>1735</v>
      </c>
      <c r="B1620" s="88" t="s">
        <v>5133</v>
      </c>
      <c r="C1620" s="89">
        <v>0</v>
      </c>
      <c r="D1620" s="89">
        <v>0</v>
      </c>
      <c r="E1620" s="89">
        <f>C1620-D1620</f>
        <v>0</v>
      </c>
      <c r="F1620" s="90" t="str">
        <f>IF(AND($C1620=0,D1620=0),"0.00%",IF($C1620=0,-1,IF(D1620=0,1,($C1620-D1620)/ABS(D1620))))</f>
        <v>0.00%</v>
      </c>
      <c r="G1620" s="89">
        <v>0</v>
      </c>
      <c r="H1620" s="89">
        <f>+C1620-G1620</f>
        <v>0</v>
      </c>
      <c r="I1620" s="90" t="str">
        <f>IF(AND($C1620=0,G1620=0),"0.00%",IF($C1620=0,-1,IF(G1620=0,1,($C1620-G1620)/ABS(G1620))))</f>
        <v>0.00%</v>
      </c>
      <c r="J1620" s="91"/>
      <c r="K1620" s="89">
        <v>0</v>
      </c>
      <c r="L1620" s="89">
        <v>0</v>
      </c>
      <c r="M1620" s="89">
        <f>K1620-L1620</f>
        <v>0</v>
      </c>
      <c r="N1620" s="90" t="str">
        <f>IF(AND($K1620=0,L1620=0),"0.00%",IF($K1620=0,-1,IF(L1620=0,1,($K1620-L1620)/ABS(L1620))))</f>
        <v>0.00%</v>
      </c>
      <c r="O1620" s="89">
        <v>0</v>
      </c>
      <c r="P1620" s="89">
        <f>+K1620-O1620</f>
        <v>0</v>
      </c>
      <c r="Q1620" s="90" t="str">
        <f>IF(AND($K1620=0,O1620=0),"0.00%",IF($K1620=0,-1,IF(O1620=0,1,($K1620-O1620)/ABS(O1620))))</f>
        <v>0.00%</v>
      </c>
      <c r="R1620" s="91"/>
      <c r="S1620" s="89">
        <v>0</v>
      </c>
      <c r="T1620" s="89">
        <f>+S1620-K1620</f>
        <v>0</v>
      </c>
      <c r="U1620" s="335">
        <f>IF(C1620=0,0,1)+IF(D1620=0,0,1)+IF(E1620=0,0,1)+IF(G1620=0,0,1)+IF(K1620=0,0,1)+IF(L1620=0,0,1)+IF(M1620=0,0,1)+IF(O1620=0,0,1)</f>
        <v>0</v>
      </c>
    </row>
    <row r="1621" spans="1:21" s="81" customFormat="1" ht="15" hidden="1">
      <c r="A1621" s="87" t="s">
        <v>1736</v>
      </c>
      <c r="B1621" s="88" t="s">
        <v>5134</v>
      </c>
      <c r="C1621" s="89">
        <v>0</v>
      </c>
      <c r="D1621" s="89">
        <v>0</v>
      </c>
      <c r="E1621" s="89">
        <f>C1621-D1621</f>
        <v>0</v>
      </c>
      <c r="F1621" s="90" t="str">
        <f>IF(AND($C1621=0,D1621=0),"0.00%",IF($C1621=0,-1,IF(D1621=0,1,($C1621-D1621)/ABS(D1621))))</f>
        <v>0.00%</v>
      </c>
      <c r="G1621" s="89">
        <v>0</v>
      </c>
      <c r="H1621" s="89">
        <f>+C1621-G1621</f>
        <v>0</v>
      </c>
      <c r="I1621" s="90" t="str">
        <f>IF(AND($C1621=0,G1621=0),"0.00%",IF($C1621=0,-1,IF(G1621=0,1,($C1621-G1621)/ABS(G1621))))</f>
        <v>0.00%</v>
      </c>
      <c r="J1621" s="91"/>
      <c r="K1621" s="89">
        <v>0</v>
      </c>
      <c r="L1621" s="89">
        <v>0</v>
      </c>
      <c r="M1621" s="89">
        <f>K1621-L1621</f>
        <v>0</v>
      </c>
      <c r="N1621" s="90" t="str">
        <f>IF(AND($K1621=0,L1621=0),"0.00%",IF($K1621=0,-1,IF(L1621=0,1,($K1621-L1621)/ABS(L1621))))</f>
        <v>0.00%</v>
      </c>
      <c r="O1621" s="89">
        <v>0</v>
      </c>
      <c r="P1621" s="89">
        <f>+K1621-O1621</f>
        <v>0</v>
      </c>
      <c r="Q1621" s="90" t="str">
        <f>IF(AND($K1621=0,O1621=0),"0.00%",IF($K1621=0,-1,IF(O1621=0,1,($K1621-O1621)/ABS(O1621))))</f>
        <v>0.00%</v>
      </c>
      <c r="R1621" s="91"/>
      <c r="S1621" s="89">
        <v>0</v>
      </c>
      <c r="T1621" s="89">
        <f>+S1621-K1621</f>
        <v>0</v>
      </c>
      <c r="U1621" s="335">
        <f>IF(C1621=0,0,1)+IF(D1621=0,0,1)+IF(E1621=0,0,1)+IF(G1621=0,0,1)+IF(K1621=0,0,1)+IF(L1621=0,0,1)+IF(M1621=0,0,1)+IF(O1621=0,0,1)</f>
        <v>0</v>
      </c>
    </row>
    <row r="1622" spans="1:21" s="81" customFormat="1" ht="15" hidden="1">
      <c r="A1622" s="87" t="s">
        <v>1737</v>
      </c>
      <c r="B1622" s="88" t="s">
        <v>5135</v>
      </c>
      <c r="C1622" s="89">
        <v>0</v>
      </c>
      <c r="D1622" s="89">
        <v>0</v>
      </c>
      <c r="E1622" s="89">
        <f>C1622-D1622</f>
        <v>0</v>
      </c>
      <c r="F1622" s="90" t="str">
        <f>IF(AND($C1622=0,D1622=0),"0.00%",IF($C1622=0,-1,IF(D1622=0,1,($C1622-D1622)/ABS(D1622))))</f>
        <v>0.00%</v>
      </c>
      <c r="G1622" s="89">
        <v>0</v>
      </c>
      <c r="H1622" s="89">
        <f>+C1622-G1622</f>
        <v>0</v>
      </c>
      <c r="I1622" s="90" t="str">
        <f>IF(AND($C1622=0,G1622=0),"0.00%",IF($C1622=0,-1,IF(G1622=0,1,($C1622-G1622)/ABS(G1622))))</f>
        <v>0.00%</v>
      </c>
      <c r="J1622" s="91"/>
      <c r="K1622" s="89">
        <v>0</v>
      </c>
      <c r="L1622" s="89">
        <v>0</v>
      </c>
      <c r="M1622" s="89">
        <f>K1622-L1622</f>
        <v>0</v>
      </c>
      <c r="N1622" s="90" t="str">
        <f>IF(AND($K1622=0,L1622=0),"0.00%",IF($K1622=0,-1,IF(L1622=0,1,($K1622-L1622)/ABS(L1622))))</f>
        <v>0.00%</v>
      </c>
      <c r="O1622" s="89">
        <v>0</v>
      </c>
      <c r="P1622" s="89">
        <f>+K1622-O1622</f>
        <v>0</v>
      </c>
      <c r="Q1622" s="90" t="str">
        <f>IF(AND($K1622=0,O1622=0),"0.00%",IF($K1622=0,-1,IF(O1622=0,1,($K1622-O1622)/ABS(O1622))))</f>
        <v>0.00%</v>
      </c>
      <c r="R1622" s="91"/>
      <c r="S1622" s="89">
        <v>0</v>
      </c>
      <c r="T1622" s="89">
        <f>+S1622-K1622</f>
        <v>0</v>
      </c>
      <c r="U1622" s="335">
        <f>IF(C1622=0,0,1)+IF(D1622=0,0,1)+IF(E1622=0,0,1)+IF(G1622=0,0,1)+IF(K1622=0,0,1)+IF(L1622=0,0,1)+IF(M1622=0,0,1)+IF(O1622=0,0,1)</f>
        <v>0</v>
      </c>
    </row>
    <row r="1623" spans="1:21" s="81" customFormat="1" ht="15" hidden="1">
      <c r="A1623" s="87" t="s">
        <v>1738</v>
      </c>
      <c r="B1623" s="88" t="s">
        <v>5136</v>
      </c>
      <c r="C1623" s="89">
        <v>0</v>
      </c>
      <c r="D1623" s="89">
        <v>0</v>
      </c>
      <c r="E1623" s="89">
        <f>C1623-D1623</f>
        <v>0</v>
      </c>
      <c r="F1623" s="90" t="str">
        <f>IF(AND($C1623=0,D1623=0),"0.00%",IF($C1623=0,-1,IF(D1623=0,1,($C1623-D1623)/ABS(D1623))))</f>
        <v>0.00%</v>
      </c>
      <c r="G1623" s="89">
        <v>0</v>
      </c>
      <c r="H1623" s="89">
        <f>+C1623-G1623</f>
        <v>0</v>
      </c>
      <c r="I1623" s="90" t="str">
        <f>IF(AND($C1623=0,G1623=0),"0.00%",IF($C1623=0,-1,IF(G1623=0,1,($C1623-G1623)/ABS(G1623))))</f>
        <v>0.00%</v>
      </c>
      <c r="J1623" s="91"/>
      <c r="K1623" s="89">
        <v>0</v>
      </c>
      <c r="L1623" s="89">
        <v>0</v>
      </c>
      <c r="M1623" s="89">
        <f>K1623-L1623</f>
        <v>0</v>
      </c>
      <c r="N1623" s="90" t="str">
        <f>IF(AND($K1623=0,L1623=0),"0.00%",IF($K1623=0,-1,IF(L1623=0,1,($K1623-L1623)/ABS(L1623))))</f>
        <v>0.00%</v>
      </c>
      <c r="O1623" s="89">
        <v>0</v>
      </c>
      <c r="P1623" s="89">
        <f>+K1623-O1623</f>
        <v>0</v>
      </c>
      <c r="Q1623" s="90" t="str">
        <f>IF(AND($K1623=0,O1623=0),"0.00%",IF($K1623=0,-1,IF(O1623=0,1,($K1623-O1623)/ABS(O1623))))</f>
        <v>0.00%</v>
      </c>
      <c r="R1623" s="91"/>
      <c r="S1623" s="89">
        <v>0</v>
      </c>
      <c r="T1623" s="89">
        <f>+S1623-K1623</f>
        <v>0</v>
      </c>
      <c r="U1623" s="335">
        <f>IF(C1623=0,0,1)+IF(D1623=0,0,1)+IF(E1623=0,0,1)+IF(G1623=0,0,1)+IF(K1623=0,0,1)+IF(L1623=0,0,1)+IF(M1623=0,0,1)+IF(O1623=0,0,1)</f>
        <v>0</v>
      </c>
    </row>
    <row r="1624" spans="1:21" s="81" customFormat="1" ht="15" hidden="1">
      <c r="A1624" s="87" t="s">
        <v>1739</v>
      </c>
      <c r="B1624" s="88" t="s">
        <v>5137</v>
      </c>
      <c r="C1624" s="89">
        <v>0</v>
      </c>
      <c r="D1624" s="89">
        <v>0</v>
      </c>
      <c r="E1624" s="89">
        <f>C1624-D1624</f>
        <v>0</v>
      </c>
      <c r="F1624" s="90" t="str">
        <f>IF(AND($C1624=0,D1624=0),"0.00%",IF($C1624=0,-1,IF(D1624=0,1,($C1624-D1624)/ABS(D1624))))</f>
        <v>0.00%</v>
      </c>
      <c r="G1624" s="89">
        <v>0</v>
      </c>
      <c r="H1624" s="89">
        <f>+C1624-G1624</f>
        <v>0</v>
      </c>
      <c r="I1624" s="90" t="str">
        <f>IF(AND($C1624=0,G1624=0),"0.00%",IF($C1624=0,-1,IF(G1624=0,1,($C1624-G1624)/ABS(G1624))))</f>
        <v>0.00%</v>
      </c>
      <c r="J1624" s="91"/>
      <c r="K1624" s="89">
        <v>0</v>
      </c>
      <c r="L1624" s="89">
        <v>0</v>
      </c>
      <c r="M1624" s="89">
        <f>K1624-L1624</f>
        <v>0</v>
      </c>
      <c r="N1624" s="90" t="str">
        <f>IF(AND($K1624=0,L1624=0),"0.00%",IF($K1624=0,-1,IF(L1624=0,1,($K1624-L1624)/ABS(L1624))))</f>
        <v>0.00%</v>
      </c>
      <c r="O1624" s="89">
        <v>0</v>
      </c>
      <c r="P1624" s="89">
        <f>+K1624-O1624</f>
        <v>0</v>
      </c>
      <c r="Q1624" s="90" t="str">
        <f>IF(AND($K1624=0,O1624=0),"0.00%",IF($K1624=0,-1,IF(O1624=0,1,($K1624-O1624)/ABS(O1624))))</f>
        <v>0.00%</v>
      </c>
      <c r="R1624" s="91"/>
      <c r="S1624" s="89">
        <v>0</v>
      </c>
      <c r="T1624" s="89">
        <f>+S1624-K1624</f>
        <v>0</v>
      </c>
      <c r="U1624" s="335">
        <f>IF(C1624=0,0,1)+IF(D1624=0,0,1)+IF(E1624=0,0,1)+IF(G1624=0,0,1)+IF(K1624=0,0,1)+IF(L1624=0,0,1)+IF(M1624=0,0,1)+IF(O1624=0,0,1)</f>
        <v>0</v>
      </c>
    </row>
    <row r="1625" spans="1:21" s="81" customFormat="1" ht="15" hidden="1">
      <c r="A1625" s="87" t="s">
        <v>1740</v>
      </c>
      <c r="B1625" s="88" t="s">
        <v>5138</v>
      </c>
      <c r="C1625" s="89">
        <v>0</v>
      </c>
      <c r="D1625" s="89">
        <v>0</v>
      </c>
      <c r="E1625" s="89">
        <f>C1625-D1625</f>
        <v>0</v>
      </c>
      <c r="F1625" s="90" t="str">
        <f>IF(AND($C1625=0,D1625=0),"0.00%",IF($C1625=0,-1,IF(D1625=0,1,($C1625-D1625)/ABS(D1625))))</f>
        <v>0.00%</v>
      </c>
      <c r="G1625" s="89">
        <v>0</v>
      </c>
      <c r="H1625" s="89">
        <f>+C1625-G1625</f>
        <v>0</v>
      </c>
      <c r="I1625" s="90" t="str">
        <f>IF(AND($C1625=0,G1625=0),"0.00%",IF($C1625=0,-1,IF(G1625=0,1,($C1625-G1625)/ABS(G1625))))</f>
        <v>0.00%</v>
      </c>
      <c r="J1625" s="91"/>
      <c r="K1625" s="89">
        <v>0</v>
      </c>
      <c r="L1625" s="89">
        <v>0</v>
      </c>
      <c r="M1625" s="89">
        <f>K1625-L1625</f>
        <v>0</v>
      </c>
      <c r="N1625" s="90" t="str">
        <f>IF(AND($K1625=0,L1625=0),"0.00%",IF($K1625=0,-1,IF(L1625=0,1,($K1625-L1625)/ABS(L1625))))</f>
        <v>0.00%</v>
      </c>
      <c r="O1625" s="89">
        <v>0</v>
      </c>
      <c r="P1625" s="89">
        <f>+K1625-O1625</f>
        <v>0</v>
      </c>
      <c r="Q1625" s="90" t="str">
        <f>IF(AND($K1625=0,O1625=0),"0.00%",IF($K1625=0,-1,IF(O1625=0,1,($K1625-O1625)/ABS(O1625))))</f>
        <v>0.00%</v>
      </c>
      <c r="R1625" s="91"/>
      <c r="S1625" s="89">
        <v>0</v>
      </c>
      <c r="T1625" s="89">
        <f>+S1625-K1625</f>
        <v>0</v>
      </c>
      <c r="U1625" s="335">
        <f>IF(C1625=0,0,1)+IF(D1625=0,0,1)+IF(E1625=0,0,1)+IF(G1625=0,0,1)+IF(K1625=0,0,1)+IF(L1625=0,0,1)+IF(M1625=0,0,1)+IF(O1625=0,0,1)</f>
        <v>0</v>
      </c>
    </row>
    <row r="1626" spans="1:21" s="81" customFormat="1" ht="15" hidden="1">
      <c r="A1626" s="87" t="s">
        <v>1741</v>
      </c>
      <c r="B1626" s="88" t="s">
        <v>4928</v>
      </c>
      <c r="C1626" s="89">
        <v>0</v>
      </c>
      <c r="D1626" s="89">
        <v>0</v>
      </c>
      <c r="E1626" s="89">
        <f>C1626-D1626</f>
        <v>0</v>
      </c>
      <c r="F1626" s="90" t="str">
        <f>IF(AND($C1626=0,D1626=0),"0.00%",IF($C1626=0,-1,IF(D1626=0,1,($C1626-D1626)/ABS(D1626))))</f>
        <v>0.00%</v>
      </c>
      <c r="G1626" s="89">
        <v>0</v>
      </c>
      <c r="H1626" s="89">
        <f>+C1626-G1626</f>
        <v>0</v>
      </c>
      <c r="I1626" s="90" t="str">
        <f>IF(AND($C1626=0,G1626=0),"0.00%",IF($C1626=0,-1,IF(G1626=0,1,($C1626-G1626)/ABS(G1626))))</f>
        <v>0.00%</v>
      </c>
      <c r="J1626" s="91"/>
      <c r="K1626" s="89">
        <v>0</v>
      </c>
      <c r="L1626" s="89">
        <v>0</v>
      </c>
      <c r="M1626" s="89">
        <f>K1626-L1626</f>
        <v>0</v>
      </c>
      <c r="N1626" s="90" t="str">
        <f>IF(AND($K1626=0,L1626=0),"0.00%",IF($K1626=0,-1,IF(L1626=0,1,($K1626-L1626)/ABS(L1626))))</f>
        <v>0.00%</v>
      </c>
      <c r="O1626" s="89">
        <v>0</v>
      </c>
      <c r="P1626" s="89">
        <f>+K1626-O1626</f>
        <v>0</v>
      </c>
      <c r="Q1626" s="90" t="str">
        <f>IF(AND($K1626=0,O1626=0),"0.00%",IF($K1626=0,-1,IF(O1626=0,1,($K1626-O1626)/ABS(O1626))))</f>
        <v>0.00%</v>
      </c>
      <c r="R1626" s="91"/>
      <c r="S1626" s="89">
        <v>0</v>
      </c>
      <c r="T1626" s="89">
        <f>+S1626-K1626</f>
        <v>0</v>
      </c>
      <c r="U1626" s="335">
        <f>IF(C1626=0,0,1)+IF(D1626=0,0,1)+IF(E1626=0,0,1)+IF(G1626=0,0,1)+IF(K1626=0,0,1)+IF(L1626=0,0,1)+IF(M1626=0,0,1)+IF(O1626=0,0,1)</f>
        <v>0</v>
      </c>
    </row>
    <row r="1627" spans="1:21" s="81" customFormat="1" ht="15" hidden="1">
      <c r="A1627" s="87" t="s">
        <v>1742</v>
      </c>
      <c r="B1627" s="88" t="s">
        <v>5123</v>
      </c>
      <c r="C1627" s="89">
        <v>0</v>
      </c>
      <c r="D1627" s="89">
        <v>0</v>
      </c>
      <c r="E1627" s="89">
        <f>C1627-D1627</f>
        <v>0</v>
      </c>
      <c r="F1627" s="90" t="str">
        <f>IF(AND($C1627=0,D1627=0),"0.00%",IF($C1627=0,-1,IF(D1627=0,1,($C1627-D1627)/ABS(D1627))))</f>
        <v>0.00%</v>
      </c>
      <c r="G1627" s="89">
        <v>0</v>
      </c>
      <c r="H1627" s="89">
        <f>+C1627-G1627</f>
        <v>0</v>
      </c>
      <c r="I1627" s="90" t="str">
        <f>IF(AND($C1627=0,G1627=0),"0.00%",IF($C1627=0,-1,IF(G1627=0,1,($C1627-G1627)/ABS(G1627))))</f>
        <v>0.00%</v>
      </c>
      <c r="J1627" s="91"/>
      <c r="K1627" s="89">
        <v>0</v>
      </c>
      <c r="L1627" s="89">
        <v>0</v>
      </c>
      <c r="M1627" s="89">
        <f>K1627-L1627</f>
        <v>0</v>
      </c>
      <c r="N1627" s="90" t="str">
        <f>IF(AND($K1627=0,L1627=0),"0.00%",IF($K1627=0,-1,IF(L1627=0,1,($K1627-L1627)/ABS(L1627))))</f>
        <v>0.00%</v>
      </c>
      <c r="O1627" s="89">
        <v>0</v>
      </c>
      <c r="P1627" s="89">
        <f>+K1627-O1627</f>
        <v>0</v>
      </c>
      <c r="Q1627" s="90" t="str">
        <f>IF(AND($K1627=0,O1627=0),"0.00%",IF($K1627=0,-1,IF(O1627=0,1,($K1627-O1627)/ABS(O1627))))</f>
        <v>0.00%</v>
      </c>
      <c r="R1627" s="91"/>
      <c r="S1627" s="89">
        <v>0</v>
      </c>
      <c r="T1627" s="89">
        <f>+S1627-K1627</f>
        <v>0</v>
      </c>
      <c r="U1627" s="335">
        <f>IF(C1627=0,0,1)+IF(D1627=0,0,1)+IF(E1627=0,0,1)+IF(G1627=0,0,1)+IF(K1627=0,0,1)+IF(L1627=0,0,1)+IF(M1627=0,0,1)+IF(O1627=0,0,1)</f>
        <v>0</v>
      </c>
    </row>
    <row r="1628" spans="1:21" s="81" customFormat="1" ht="15" hidden="1">
      <c r="A1628" s="87" t="s">
        <v>1743</v>
      </c>
      <c r="B1628" s="88" t="s">
        <v>5139</v>
      </c>
      <c r="C1628" s="89">
        <v>0</v>
      </c>
      <c r="D1628" s="89">
        <v>0</v>
      </c>
      <c r="E1628" s="89">
        <f>C1628-D1628</f>
        <v>0</v>
      </c>
      <c r="F1628" s="90" t="str">
        <f>IF(AND($C1628=0,D1628=0),"0.00%",IF($C1628=0,-1,IF(D1628=0,1,($C1628-D1628)/ABS(D1628))))</f>
        <v>0.00%</v>
      </c>
      <c r="G1628" s="89">
        <v>0</v>
      </c>
      <c r="H1628" s="89">
        <f>+C1628-G1628</f>
        <v>0</v>
      </c>
      <c r="I1628" s="90" t="str">
        <f>IF(AND($C1628=0,G1628=0),"0.00%",IF($C1628=0,-1,IF(G1628=0,1,($C1628-G1628)/ABS(G1628))))</f>
        <v>0.00%</v>
      </c>
      <c r="J1628" s="91"/>
      <c r="K1628" s="89">
        <v>0</v>
      </c>
      <c r="L1628" s="89">
        <v>0</v>
      </c>
      <c r="M1628" s="89">
        <f>K1628-L1628</f>
        <v>0</v>
      </c>
      <c r="N1628" s="90" t="str">
        <f>IF(AND($K1628=0,L1628=0),"0.00%",IF($K1628=0,-1,IF(L1628=0,1,($K1628-L1628)/ABS(L1628))))</f>
        <v>0.00%</v>
      </c>
      <c r="O1628" s="89">
        <v>0</v>
      </c>
      <c r="P1628" s="89">
        <f>+K1628-O1628</f>
        <v>0</v>
      </c>
      <c r="Q1628" s="90" t="str">
        <f>IF(AND($K1628=0,O1628=0),"0.00%",IF($K1628=0,-1,IF(O1628=0,1,($K1628-O1628)/ABS(O1628))))</f>
        <v>0.00%</v>
      </c>
      <c r="R1628" s="91"/>
      <c r="S1628" s="89">
        <v>0</v>
      </c>
      <c r="T1628" s="89">
        <f>+S1628-K1628</f>
        <v>0</v>
      </c>
      <c r="U1628" s="335">
        <f>IF(C1628=0,0,1)+IF(D1628=0,0,1)+IF(E1628=0,0,1)+IF(G1628=0,0,1)+IF(K1628=0,0,1)+IF(L1628=0,0,1)+IF(M1628=0,0,1)+IF(O1628=0,0,1)</f>
        <v>0</v>
      </c>
    </row>
    <row r="1629" spans="1:21" s="81" customFormat="1" ht="15" hidden="1">
      <c r="A1629" s="87" t="s">
        <v>1744</v>
      </c>
      <c r="B1629" s="88" t="s">
        <v>5096</v>
      </c>
      <c r="C1629" s="89">
        <v>0</v>
      </c>
      <c r="D1629" s="89">
        <v>0</v>
      </c>
      <c r="E1629" s="89">
        <f>C1629-D1629</f>
        <v>0</v>
      </c>
      <c r="F1629" s="90" t="str">
        <f>IF(AND($C1629=0,D1629=0),"0.00%",IF($C1629=0,-1,IF(D1629=0,1,($C1629-D1629)/ABS(D1629))))</f>
        <v>0.00%</v>
      </c>
      <c r="G1629" s="89">
        <v>0</v>
      </c>
      <c r="H1629" s="89">
        <f>+C1629-G1629</f>
        <v>0</v>
      </c>
      <c r="I1629" s="90" t="str">
        <f>IF(AND($C1629=0,G1629=0),"0.00%",IF($C1629=0,-1,IF(G1629=0,1,($C1629-G1629)/ABS(G1629))))</f>
        <v>0.00%</v>
      </c>
      <c r="J1629" s="91"/>
      <c r="K1629" s="89">
        <v>0</v>
      </c>
      <c r="L1629" s="89">
        <v>0</v>
      </c>
      <c r="M1629" s="89">
        <f>K1629-L1629</f>
        <v>0</v>
      </c>
      <c r="N1629" s="90" t="str">
        <f>IF(AND($K1629=0,L1629=0),"0.00%",IF($K1629=0,-1,IF(L1629=0,1,($K1629-L1629)/ABS(L1629))))</f>
        <v>0.00%</v>
      </c>
      <c r="O1629" s="89">
        <v>0</v>
      </c>
      <c r="P1629" s="89">
        <f>+K1629-O1629</f>
        <v>0</v>
      </c>
      <c r="Q1629" s="90" t="str">
        <f>IF(AND($K1629=0,O1629=0),"0.00%",IF($K1629=0,-1,IF(O1629=0,1,($K1629-O1629)/ABS(O1629))))</f>
        <v>0.00%</v>
      </c>
      <c r="R1629" s="91"/>
      <c r="S1629" s="89">
        <v>0</v>
      </c>
      <c r="T1629" s="89">
        <f>+S1629-K1629</f>
        <v>0</v>
      </c>
      <c r="U1629" s="335">
        <f>IF(C1629=0,0,1)+IF(D1629=0,0,1)+IF(E1629=0,0,1)+IF(G1629=0,0,1)+IF(K1629=0,0,1)+IF(L1629=0,0,1)+IF(M1629=0,0,1)+IF(O1629=0,0,1)</f>
        <v>0</v>
      </c>
    </row>
    <row r="1630" spans="1:21" s="81" customFormat="1" ht="15" hidden="1">
      <c r="A1630" s="87" t="s">
        <v>1745</v>
      </c>
      <c r="B1630" s="88" t="s">
        <v>5140</v>
      </c>
      <c r="C1630" s="89">
        <v>0</v>
      </c>
      <c r="D1630" s="89">
        <v>0</v>
      </c>
      <c r="E1630" s="89">
        <f>C1630-D1630</f>
        <v>0</v>
      </c>
      <c r="F1630" s="90" t="str">
        <f>IF(AND($C1630=0,D1630=0),"0.00%",IF($C1630=0,-1,IF(D1630=0,1,($C1630-D1630)/ABS(D1630))))</f>
        <v>0.00%</v>
      </c>
      <c r="G1630" s="89">
        <v>0</v>
      </c>
      <c r="H1630" s="89">
        <f>+C1630-G1630</f>
        <v>0</v>
      </c>
      <c r="I1630" s="90" t="str">
        <f>IF(AND($C1630=0,G1630=0),"0.00%",IF($C1630=0,-1,IF(G1630=0,1,($C1630-G1630)/ABS(G1630))))</f>
        <v>0.00%</v>
      </c>
      <c r="J1630" s="91"/>
      <c r="K1630" s="89">
        <v>0</v>
      </c>
      <c r="L1630" s="89">
        <v>0</v>
      </c>
      <c r="M1630" s="89">
        <f>K1630-L1630</f>
        <v>0</v>
      </c>
      <c r="N1630" s="90" t="str">
        <f>IF(AND($K1630=0,L1630=0),"0.00%",IF($K1630=0,-1,IF(L1630=0,1,($K1630-L1630)/ABS(L1630))))</f>
        <v>0.00%</v>
      </c>
      <c r="O1630" s="89">
        <v>0</v>
      </c>
      <c r="P1630" s="89">
        <f>+K1630-O1630</f>
        <v>0</v>
      </c>
      <c r="Q1630" s="90" t="str">
        <f>IF(AND($K1630=0,O1630=0),"0.00%",IF($K1630=0,-1,IF(O1630=0,1,($K1630-O1630)/ABS(O1630))))</f>
        <v>0.00%</v>
      </c>
      <c r="R1630" s="91"/>
      <c r="S1630" s="89">
        <v>0</v>
      </c>
      <c r="T1630" s="89">
        <f>+S1630-K1630</f>
        <v>0</v>
      </c>
      <c r="U1630" s="335">
        <f>IF(C1630=0,0,1)+IF(D1630=0,0,1)+IF(E1630=0,0,1)+IF(G1630=0,0,1)+IF(K1630=0,0,1)+IF(L1630=0,0,1)+IF(M1630=0,0,1)+IF(O1630=0,0,1)</f>
        <v>0</v>
      </c>
    </row>
    <row r="1631" spans="1:21" s="81" customFormat="1" ht="15" hidden="1">
      <c r="A1631" s="87" t="s">
        <v>1746</v>
      </c>
      <c r="B1631" s="88" t="s">
        <v>4965</v>
      </c>
      <c r="C1631" s="89">
        <v>0</v>
      </c>
      <c r="D1631" s="89">
        <v>0</v>
      </c>
      <c r="E1631" s="89">
        <f>C1631-D1631</f>
        <v>0</v>
      </c>
      <c r="F1631" s="90" t="str">
        <f>IF(AND($C1631=0,D1631=0),"0.00%",IF($C1631=0,-1,IF(D1631=0,1,($C1631-D1631)/ABS(D1631))))</f>
        <v>0.00%</v>
      </c>
      <c r="G1631" s="89">
        <v>0</v>
      </c>
      <c r="H1631" s="89">
        <f>+C1631-G1631</f>
        <v>0</v>
      </c>
      <c r="I1631" s="90" t="str">
        <f>IF(AND($C1631=0,G1631=0),"0.00%",IF($C1631=0,-1,IF(G1631=0,1,($C1631-G1631)/ABS(G1631))))</f>
        <v>0.00%</v>
      </c>
      <c r="J1631" s="91"/>
      <c r="K1631" s="89">
        <v>0</v>
      </c>
      <c r="L1631" s="89">
        <v>0</v>
      </c>
      <c r="M1631" s="89">
        <f>K1631-L1631</f>
        <v>0</v>
      </c>
      <c r="N1631" s="90" t="str">
        <f>IF(AND($K1631=0,L1631=0),"0.00%",IF($K1631=0,-1,IF(L1631=0,1,($K1631-L1631)/ABS(L1631))))</f>
        <v>0.00%</v>
      </c>
      <c r="O1631" s="89">
        <v>0</v>
      </c>
      <c r="P1631" s="89">
        <f>+K1631-O1631</f>
        <v>0</v>
      </c>
      <c r="Q1631" s="90" t="str">
        <f>IF(AND($K1631=0,O1631=0),"0.00%",IF($K1631=0,-1,IF(O1631=0,1,($K1631-O1631)/ABS(O1631))))</f>
        <v>0.00%</v>
      </c>
      <c r="R1631" s="91"/>
      <c r="S1631" s="89">
        <v>0</v>
      </c>
      <c r="T1631" s="89">
        <f>+S1631-K1631</f>
        <v>0</v>
      </c>
      <c r="U1631" s="335">
        <f>IF(C1631=0,0,1)+IF(D1631=0,0,1)+IF(E1631=0,0,1)+IF(G1631=0,0,1)+IF(K1631=0,0,1)+IF(L1631=0,0,1)+IF(M1631=0,0,1)+IF(O1631=0,0,1)</f>
        <v>0</v>
      </c>
    </row>
    <row r="1632" spans="1:21" s="81" customFormat="1" ht="15" hidden="1">
      <c r="A1632" s="87" t="s">
        <v>1747</v>
      </c>
      <c r="B1632" s="88" t="s">
        <v>5105</v>
      </c>
      <c r="C1632" s="89">
        <v>0</v>
      </c>
      <c r="D1632" s="89">
        <v>0</v>
      </c>
      <c r="E1632" s="89">
        <f>C1632-D1632</f>
        <v>0</v>
      </c>
      <c r="F1632" s="90" t="str">
        <f>IF(AND($C1632=0,D1632=0),"0.00%",IF($C1632=0,-1,IF(D1632=0,1,($C1632-D1632)/ABS(D1632))))</f>
        <v>0.00%</v>
      </c>
      <c r="G1632" s="89">
        <v>0</v>
      </c>
      <c r="H1632" s="89">
        <f>+C1632-G1632</f>
        <v>0</v>
      </c>
      <c r="I1632" s="90" t="str">
        <f>IF(AND($C1632=0,G1632=0),"0.00%",IF($C1632=0,-1,IF(G1632=0,1,($C1632-G1632)/ABS(G1632))))</f>
        <v>0.00%</v>
      </c>
      <c r="J1632" s="91"/>
      <c r="K1632" s="89">
        <v>0</v>
      </c>
      <c r="L1632" s="89">
        <v>0</v>
      </c>
      <c r="M1632" s="89">
        <f>K1632-L1632</f>
        <v>0</v>
      </c>
      <c r="N1632" s="90" t="str">
        <f>IF(AND($K1632=0,L1632=0),"0.00%",IF($K1632=0,-1,IF(L1632=0,1,($K1632-L1632)/ABS(L1632))))</f>
        <v>0.00%</v>
      </c>
      <c r="O1632" s="89">
        <v>0</v>
      </c>
      <c r="P1632" s="89">
        <f>+K1632-O1632</f>
        <v>0</v>
      </c>
      <c r="Q1632" s="90" t="str">
        <f>IF(AND($K1632=0,O1632=0),"0.00%",IF($K1632=0,-1,IF(O1632=0,1,($K1632-O1632)/ABS(O1632))))</f>
        <v>0.00%</v>
      </c>
      <c r="R1632" s="91"/>
      <c r="S1632" s="89">
        <v>0</v>
      </c>
      <c r="T1632" s="89">
        <f>+S1632-K1632</f>
        <v>0</v>
      </c>
      <c r="U1632" s="335">
        <f>IF(C1632=0,0,1)+IF(D1632=0,0,1)+IF(E1632=0,0,1)+IF(G1632=0,0,1)+IF(K1632=0,0,1)+IF(L1632=0,0,1)+IF(M1632=0,0,1)+IF(O1632=0,0,1)</f>
        <v>0</v>
      </c>
    </row>
    <row r="1633" spans="1:21" s="81" customFormat="1" ht="15" hidden="1">
      <c r="A1633" s="87" t="s">
        <v>1748</v>
      </c>
      <c r="B1633" s="88" t="s">
        <v>5141</v>
      </c>
      <c r="C1633" s="89">
        <v>0</v>
      </c>
      <c r="D1633" s="89">
        <v>0</v>
      </c>
      <c r="E1633" s="89">
        <f>C1633-D1633</f>
        <v>0</v>
      </c>
      <c r="F1633" s="90" t="str">
        <f>IF(AND($C1633=0,D1633=0),"0.00%",IF($C1633=0,-1,IF(D1633=0,1,($C1633-D1633)/ABS(D1633))))</f>
        <v>0.00%</v>
      </c>
      <c r="G1633" s="89">
        <v>0</v>
      </c>
      <c r="H1633" s="89">
        <f>+C1633-G1633</f>
        <v>0</v>
      </c>
      <c r="I1633" s="90" t="str">
        <f>IF(AND($C1633=0,G1633=0),"0.00%",IF($C1633=0,-1,IF(G1633=0,1,($C1633-G1633)/ABS(G1633))))</f>
        <v>0.00%</v>
      </c>
      <c r="J1633" s="91"/>
      <c r="K1633" s="89">
        <v>0</v>
      </c>
      <c r="L1633" s="89">
        <v>0</v>
      </c>
      <c r="M1633" s="89">
        <f>K1633-L1633</f>
        <v>0</v>
      </c>
      <c r="N1633" s="90" t="str">
        <f>IF(AND($K1633=0,L1633=0),"0.00%",IF($K1633=0,-1,IF(L1633=0,1,($K1633-L1633)/ABS(L1633))))</f>
        <v>0.00%</v>
      </c>
      <c r="O1633" s="89">
        <v>0</v>
      </c>
      <c r="P1633" s="89">
        <f>+K1633-O1633</f>
        <v>0</v>
      </c>
      <c r="Q1633" s="90" t="str">
        <f>IF(AND($K1633=0,O1633=0),"0.00%",IF($K1633=0,-1,IF(O1633=0,1,($K1633-O1633)/ABS(O1633))))</f>
        <v>0.00%</v>
      </c>
      <c r="R1633" s="91"/>
      <c r="S1633" s="89">
        <v>0</v>
      </c>
      <c r="T1633" s="89">
        <f>+S1633-K1633</f>
        <v>0</v>
      </c>
      <c r="U1633" s="335">
        <f>IF(C1633=0,0,1)+IF(D1633=0,0,1)+IF(E1633=0,0,1)+IF(G1633=0,0,1)+IF(K1633=0,0,1)+IF(L1633=0,0,1)+IF(M1633=0,0,1)+IF(O1633=0,0,1)</f>
        <v>0</v>
      </c>
    </row>
    <row r="1634" spans="1:21" s="81" customFormat="1" ht="15" hidden="1">
      <c r="A1634" s="87" t="s">
        <v>1749</v>
      </c>
      <c r="B1634" s="88" t="s">
        <v>5112</v>
      </c>
      <c r="C1634" s="89">
        <v>0</v>
      </c>
      <c r="D1634" s="89">
        <v>0</v>
      </c>
      <c r="E1634" s="89">
        <f>C1634-D1634</f>
        <v>0</v>
      </c>
      <c r="F1634" s="90" t="str">
        <f>IF(AND($C1634=0,D1634=0),"0.00%",IF($C1634=0,-1,IF(D1634=0,1,($C1634-D1634)/ABS(D1634))))</f>
        <v>0.00%</v>
      </c>
      <c r="G1634" s="89">
        <v>0</v>
      </c>
      <c r="H1634" s="89">
        <f>+C1634-G1634</f>
        <v>0</v>
      </c>
      <c r="I1634" s="90" t="str">
        <f>IF(AND($C1634=0,G1634=0),"0.00%",IF($C1634=0,-1,IF(G1634=0,1,($C1634-G1634)/ABS(G1634))))</f>
        <v>0.00%</v>
      </c>
      <c r="J1634" s="91"/>
      <c r="K1634" s="89">
        <v>0</v>
      </c>
      <c r="L1634" s="89">
        <v>0</v>
      </c>
      <c r="M1634" s="89">
        <f>K1634-L1634</f>
        <v>0</v>
      </c>
      <c r="N1634" s="90" t="str">
        <f>IF(AND($K1634=0,L1634=0),"0.00%",IF($K1634=0,-1,IF(L1634=0,1,($K1634-L1634)/ABS(L1634))))</f>
        <v>0.00%</v>
      </c>
      <c r="O1634" s="89">
        <v>0</v>
      </c>
      <c r="P1634" s="89">
        <f>+K1634-O1634</f>
        <v>0</v>
      </c>
      <c r="Q1634" s="90" t="str">
        <f>IF(AND($K1634=0,O1634=0),"0.00%",IF($K1634=0,-1,IF(O1634=0,1,($K1634-O1634)/ABS(O1634))))</f>
        <v>0.00%</v>
      </c>
      <c r="R1634" s="91"/>
      <c r="S1634" s="89">
        <v>0</v>
      </c>
      <c r="T1634" s="89">
        <f>+S1634-K1634</f>
        <v>0</v>
      </c>
      <c r="U1634" s="335">
        <f>IF(C1634=0,0,1)+IF(D1634=0,0,1)+IF(E1634=0,0,1)+IF(G1634=0,0,1)+IF(K1634=0,0,1)+IF(L1634=0,0,1)+IF(M1634=0,0,1)+IF(O1634=0,0,1)</f>
        <v>0</v>
      </c>
    </row>
    <row r="1635" spans="1:21" s="81" customFormat="1" ht="15" hidden="1">
      <c r="A1635" s="87" t="s">
        <v>1750</v>
      </c>
      <c r="B1635" s="88" t="s">
        <v>5108</v>
      </c>
      <c r="C1635" s="89">
        <v>0</v>
      </c>
      <c r="D1635" s="89">
        <v>0</v>
      </c>
      <c r="E1635" s="89">
        <f>C1635-D1635</f>
        <v>0</v>
      </c>
      <c r="F1635" s="90" t="str">
        <f>IF(AND($C1635=0,D1635=0),"0.00%",IF($C1635=0,-1,IF(D1635=0,1,($C1635-D1635)/ABS(D1635))))</f>
        <v>0.00%</v>
      </c>
      <c r="G1635" s="89">
        <v>0</v>
      </c>
      <c r="H1635" s="89">
        <f>+C1635-G1635</f>
        <v>0</v>
      </c>
      <c r="I1635" s="90" t="str">
        <f>IF(AND($C1635=0,G1635=0),"0.00%",IF($C1635=0,-1,IF(G1635=0,1,($C1635-G1635)/ABS(G1635))))</f>
        <v>0.00%</v>
      </c>
      <c r="J1635" s="91"/>
      <c r="K1635" s="89">
        <v>0</v>
      </c>
      <c r="L1635" s="89">
        <v>0</v>
      </c>
      <c r="M1635" s="89">
        <f>K1635-L1635</f>
        <v>0</v>
      </c>
      <c r="N1635" s="90" t="str">
        <f>IF(AND($K1635=0,L1635=0),"0.00%",IF($K1635=0,-1,IF(L1635=0,1,($K1635-L1635)/ABS(L1635))))</f>
        <v>0.00%</v>
      </c>
      <c r="O1635" s="89">
        <v>0</v>
      </c>
      <c r="P1635" s="89">
        <f>+K1635-O1635</f>
        <v>0</v>
      </c>
      <c r="Q1635" s="90" t="str">
        <f>IF(AND($K1635=0,O1635=0),"0.00%",IF($K1635=0,-1,IF(O1635=0,1,($K1635-O1635)/ABS(O1635))))</f>
        <v>0.00%</v>
      </c>
      <c r="R1635" s="91"/>
      <c r="S1635" s="89">
        <v>0</v>
      </c>
      <c r="T1635" s="89">
        <f>+S1635-K1635</f>
        <v>0</v>
      </c>
      <c r="U1635" s="335">
        <f>IF(C1635=0,0,1)+IF(D1635=0,0,1)+IF(E1635=0,0,1)+IF(G1635=0,0,1)+IF(K1635=0,0,1)+IF(L1635=0,0,1)+IF(M1635=0,0,1)+IF(O1635=0,0,1)</f>
        <v>0</v>
      </c>
    </row>
    <row r="1636" spans="1:21" s="81" customFormat="1" ht="15" hidden="1">
      <c r="A1636" s="87" t="s">
        <v>1751</v>
      </c>
      <c r="B1636" s="88" t="s">
        <v>5079</v>
      </c>
      <c r="C1636" s="89">
        <v>0</v>
      </c>
      <c r="D1636" s="89">
        <v>0</v>
      </c>
      <c r="E1636" s="89">
        <f>C1636-D1636</f>
        <v>0</v>
      </c>
      <c r="F1636" s="90" t="str">
        <f>IF(AND($C1636=0,D1636=0),"0.00%",IF($C1636=0,-1,IF(D1636=0,1,($C1636-D1636)/ABS(D1636))))</f>
        <v>0.00%</v>
      </c>
      <c r="G1636" s="89">
        <v>0</v>
      </c>
      <c r="H1636" s="89">
        <f>+C1636-G1636</f>
        <v>0</v>
      </c>
      <c r="I1636" s="90" t="str">
        <f>IF(AND($C1636=0,G1636=0),"0.00%",IF($C1636=0,-1,IF(G1636=0,1,($C1636-G1636)/ABS(G1636))))</f>
        <v>0.00%</v>
      </c>
      <c r="J1636" s="91"/>
      <c r="K1636" s="89">
        <v>0</v>
      </c>
      <c r="L1636" s="89">
        <v>0</v>
      </c>
      <c r="M1636" s="89">
        <f>K1636-L1636</f>
        <v>0</v>
      </c>
      <c r="N1636" s="90" t="str">
        <f>IF(AND($K1636=0,L1636=0),"0.00%",IF($K1636=0,-1,IF(L1636=0,1,($K1636-L1636)/ABS(L1636))))</f>
        <v>0.00%</v>
      </c>
      <c r="O1636" s="89">
        <v>0</v>
      </c>
      <c r="P1636" s="89">
        <f>+K1636-O1636</f>
        <v>0</v>
      </c>
      <c r="Q1636" s="90" t="str">
        <f>IF(AND($K1636=0,O1636=0),"0.00%",IF($K1636=0,-1,IF(O1636=0,1,($K1636-O1636)/ABS(O1636))))</f>
        <v>0.00%</v>
      </c>
      <c r="R1636" s="91"/>
      <c r="S1636" s="89">
        <v>0</v>
      </c>
      <c r="T1636" s="89">
        <f>+S1636-K1636</f>
        <v>0</v>
      </c>
      <c r="U1636" s="335">
        <f>IF(C1636=0,0,1)+IF(D1636=0,0,1)+IF(E1636=0,0,1)+IF(G1636=0,0,1)+IF(K1636=0,0,1)+IF(L1636=0,0,1)+IF(M1636=0,0,1)+IF(O1636=0,0,1)</f>
        <v>0</v>
      </c>
    </row>
    <row r="1637" spans="1:21" s="81" customFormat="1" ht="15" hidden="1">
      <c r="A1637" s="87" t="s">
        <v>1752</v>
      </c>
      <c r="B1637" s="88" t="s">
        <v>5097</v>
      </c>
      <c r="C1637" s="89">
        <v>0</v>
      </c>
      <c r="D1637" s="89">
        <v>0</v>
      </c>
      <c r="E1637" s="89">
        <f>C1637-D1637</f>
        <v>0</v>
      </c>
      <c r="F1637" s="90" t="str">
        <f>IF(AND($C1637=0,D1637=0),"0.00%",IF($C1637=0,-1,IF(D1637=0,1,($C1637-D1637)/ABS(D1637))))</f>
        <v>0.00%</v>
      </c>
      <c r="G1637" s="89">
        <v>0</v>
      </c>
      <c r="H1637" s="89">
        <f>+C1637-G1637</f>
        <v>0</v>
      </c>
      <c r="I1637" s="90" t="str">
        <f>IF(AND($C1637=0,G1637=0),"0.00%",IF($C1637=0,-1,IF(G1637=0,1,($C1637-G1637)/ABS(G1637))))</f>
        <v>0.00%</v>
      </c>
      <c r="J1637" s="91"/>
      <c r="K1637" s="89">
        <v>0</v>
      </c>
      <c r="L1637" s="89">
        <v>0</v>
      </c>
      <c r="M1637" s="89">
        <f>K1637-L1637</f>
        <v>0</v>
      </c>
      <c r="N1637" s="90" t="str">
        <f>IF(AND($K1637=0,L1637=0),"0.00%",IF($K1637=0,-1,IF(L1637=0,1,($K1637-L1637)/ABS(L1637))))</f>
        <v>0.00%</v>
      </c>
      <c r="O1637" s="89">
        <v>0</v>
      </c>
      <c r="P1637" s="89">
        <f>+K1637-O1637</f>
        <v>0</v>
      </c>
      <c r="Q1637" s="90" t="str">
        <f>IF(AND($K1637=0,O1637=0),"0.00%",IF($K1637=0,-1,IF(O1637=0,1,($K1637-O1637)/ABS(O1637))))</f>
        <v>0.00%</v>
      </c>
      <c r="R1637" s="91"/>
      <c r="S1637" s="89">
        <v>0</v>
      </c>
      <c r="T1637" s="89">
        <f>+S1637-K1637</f>
        <v>0</v>
      </c>
      <c r="U1637" s="335">
        <f>IF(C1637=0,0,1)+IF(D1637=0,0,1)+IF(E1637=0,0,1)+IF(G1637=0,0,1)+IF(K1637=0,0,1)+IF(L1637=0,0,1)+IF(M1637=0,0,1)+IF(O1637=0,0,1)</f>
        <v>0</v>
      </c>
    </row>
    <row r="1638" spans="1:21" s="81" customFormat="1" ht="15" hidden="1">
      <c r="A1638" s="87" t="s">
        <v>1753</v>
      </c>
      <c r="B1638" s="88" t="s">
        <v>5109</v>
      </c>
      <c r="C1638" s="89">
        <v>0</v>
      </c>
      <c r="D1638" s="89">
        <v>0</v>
      </c>
      <c r="E1638" s="89">
        <f>C1638-D1638</f>
        <v>0</v>
      </c>
      <c r="F1638" s="90" t="str">
        <f>IF(AND($C1638=0,D1638=0),"0.00%",IF($C1638=0,-1,IF(D1638=0,1,($C1638-D1638)/ABS(D1638))))</f>
        <v>0.00%</v>
      </c>
      <c r="G1638" s="89">
        <v>0</v>
      </c>
      <c r="H1638" s="89">
        <f>+C1638-G1638</f>
        <v>0</v>
      </c>
      <c r="I1638" s="90" t="str">
        <f>IF(AND($C1638=0,G1638=0),"0.00%",IF($C1638=0,-1,IF(G1638=0,1,($C1638-G1638)/ABS(G1638))))</f>
        <v>0.00%</v>
      </c>
      <c r="J1638" s="91"/>
      <c r="K1638" s="89">
        <v>0</v>
      </c>
      <c r="L1638" s="89">
        <v>0</v>
      </c>
      <c r="M1638" s="89">
        <f>K1638-L1638</f>
        <v>0</v>
      </c>
      <c r="N1638" s="90" t="str">
        <f>IF(AND($K1638=0,L1638=0),"0.00%",IF($K1638=0,-1,IF(L1638=0,1,($K1638-L1638)/ABS(L1638))))</f>
        <v>0.00%</v>
      </c>
      <c r="O1638" s="89">
        <v>0</v>
      </c>
      <c r="P1638" s="89">
        <f>+K1638-O1638</f>
        <v>0</v>
      </c>
      <c r="Q1638" s="90" t="str">
        <f>IF(AND($K1638=0,O1638=0),"0.00%",IF($K1638=0,-1,IF(O1638=0,1,($K1638-O1638)/ABS(O1638))))</f>
        <v>0.00%</v>
      </c>
      <c r="R1638" s="91"/>
      <c r="S1638" s="89">
        <v>0</v>
      </c>
      <c r="T1638" s="89">
        <f>+S1638-K1638</f>
        <v>0</v>
      </c>
      <c r="U1638" s="335">
        <f>IF(C1638=0,0,1)+IF(D1638=0,0,1)+IF(E1638=0,0,1)+IF(G1638=0,0,1)+IF(K1638=0,0,1)+IF(L1638=0,0,1)+IF(M1638=0,0,1)+IF(O1638=0,0,1)</f>
        <v>0</v>
      </c>
    </row>
    <row r="1639" spans="1:21" s="81" customFormat="1" ht="15" hidden="1">
      <c r="A1639" s="87" t="s">
        <v>1754</v>
      </c>
      <c r="B1639" s="88" t="s">
        <v>5142</v>
      </c>
      <c r="C1639" s="89">
        <v>0</v>
      </c>
      <c r="D1639" s="89">
        <v>0</v>
      </c>
      <c r="E1639" s="89">
        <f>C1639-D1639</f>
        <v>0</v>
      </c>
      <c r="F1639" s="90" t="str">
        <f>IF(AND($C1639=0,D1639=0),"0.00%",IF($C1639=0,-1,IF(D1639=0,1,($C1639-D1639)/ABS(D1639))))</f>
        <v>0.00%</v>
      </c>
      <c r="G1639" s="89">
        <v>0</v>
      </c>
      <c r="H1639" s="89">
        <f>+C1639-G1639</f>
        <v>0</v>
      </c>
      <c r="I1639" s="90" t="str">
        <f>IF(AND($C1639=0,G1639=0),"0.00%",IF($C1639=0,-1,IF(G1639=0,1,($C1639-G1639)/ABS(G1639))))</f>
        <v>0.00%</v>
      </c>
      <c r="J1639" s="91"/>
      <c r="K1639" s="89">
        <v>0</v>
      </c>
      <c r="L1639" s="89">
        <v>0</v>
      </c>
      <c r="M1639" s="89">
        <f>K1639-L1639</f>
        <v>0</v>
      </c>
      <c r="N1639" s="90" t="str">
        <f>IF(AND($K1639=0,L1639=0),"0.00%",IF($K1639=0,-1,IF(L1639=0,1,($K1639-L1639)/ABS(L1639))))</f>
        <v>0.00%</v>
      </c>
      <c r="O1639" s="89">
        <v>0</v>
      </c>
      <c r="P1639" s="89">
        <f>+K1639-O1639</f>
        <v>0</v>
      </c>
      <c r="Q1639" s="90" t="str">
        <f>IF(AND($K1639=0,O1639=0),"0.00%",IF($K1639=0,-1,IF(O1639=0,1,($K1639-O1639)/ABS(O1639))))</f>
        <v>0.00%</v>
      </c>
      <c r="R1639" s="91"/>
      <c r="S1639" s="89">
        <v>0</v>
      </c>
      <c r="T1639" s="89">
        <f>+S1639-K1639</f>
        <v>0</v>
      </c>
      <c r="U1639" s="335">
        <f>IF(C1639=0,0,1)+IF(D1639=0,0,1)+IF(E1639=0,0,1)+IF(G1639=0,0,1)+IF(K1639=0,0,1)+IF(L1639=0,0,1)+IF(M1639=0,0,1)+IF(O1639=0,0,1)</f>
        <v>0</v>
      </c>
    </row>
    <row r="1640" spans="1:21" s="81" customFormat="1" ht="15" hidden="1">
      <c r="A1640" s="87" t="s">
        <v>1755</v>
      </c>
      <c r="B1640" s="88" t="s">
        <v>5102</v>
      </c>
      <c r="C1640" s="89">
        <v>0</v>
      </c>
      <c r="D1640" s="89">
        <v>0</v>
      </c>
      <c r="E1640" s="89">
        <f>C1640-D1640</f>
        <v>0</v>
      </c>
      <c r="F1640" s="90" t="str">
        <f>IF(AND($C1640=0,D1640=0),"0.00%",IF($C1640=0,-1,IF(D1640=0,1,($C1640-D1640)/ABS(D1640))))</f>
        <v>0.00%</v>
      </c>
      <c r="G1640" s="89">
        <v>0</v>
      </c>
      <c r="H1640" s="89">
        <f>+C1640-G1640</f>
        <v>0</v>
      </c>
      <c r="I1640" s="90" t="str">
        <f>IF(AND($C1640=0,G1640=0),"0.00%",IF($C1640=0,-1,IF(G1640=0,1,($C1640-G1640)/ABS(G1640))))</f>
        <v>0.00%</v>
      </c>
      <c r="J1640" s="91"/>
      <c r="K1640" s="89">
        <v>0</v>
      </c>
      <c r="L1640" s="89">
        <v>0</v>
      </c>
      <c r="M1640" s="89">
        <f>K1640-L1640</f>
        <v>0</v>
      </c>
      <c r="N1640" s="90" t="str">
        <f>IF(AND($K1640=0,L1640=0),"0.00%",IF($K1640=0,-1,IF(L1640=0,1,($K1640-L1640)/ABS(L1640))))</f>
        <v>0.00%</v>
      </c>
      <c r="O1640" s="89">
        <v>0</v>
      </c>
      <c r="P1640" s="89">
        <f>+K1640-O1640</f>
        <v>0</v>
      </c>
      <c r="Q1640" s="90" t="str">
        <f>IF(AND($K1640=0,O1640=0),"0.00%",IF($K1640=0,-1,IF(O1640=0,1,($K1640-O1640)/ABS(O1640))))</f>
        <v>0.00%</v>
      </c>
      <c r="R1640" s="91"/>
      <c r="S1640" s="89">
        <v>0</v>
      </c>
      <c r="T1640" s="89">
        <f>+S1640-K1640</f>
        <v>0</v>
      </c>
      <c r="U1640" s="335">
        <f>IF(C1640=0,0,1)+IF(D1640=0,0,1)+IF(E1640=0,0,1)+IF(G1640=0,0,1)+IF(K1640=0,0,1)+IF(L1640=0,0,1)+IF(M1640=0,0,1)+IF(O1640=0,0,1)</f>
        <v>0</v>
      </c>
    </row>
    <row r="1641" spans="1:21" s="81" customFormat="1" ht="15" hidden="1">
      <c r="A1641" s="87" t="s">
        <v>1756</v>
      </c>
      <c r="B1641" s="88" t="s">
        <v>5143</v>
      </c>
      <c r="C1641" s="89">
        <v>0</v>
      </c>
      <c r="D1641" s="89">
        <v>0</v>
      </c>
      <c r="E1641" s="89">
        <f>C1641-D1641</f>
        <v>0</v>
      </c>
      <c r="F1641" s="90" t="str">
        <f>IF(AND($C1641=0,D1641=0),"0.00%",IF($C1641=0,-1,IF(D1641=0,1,($C1641-D1641)/ABS(D1641))))</f>
        <v>0.00%</v>
      </c>
      <c r="G1641" s="89">
        <v>0</v>
      </c>
      <c r="H1641" s="89">
        <f>+C1641-G1641</f>
        <v>0</v>
      </c>
      <c r="I1641" s="90" t="str">
        <f>IF(AND($C1641=0,G1641=0),"0.00%",IF($C1641=0,-1,IF(G1641=0,1,($C1641-G1641)/ABS(G1641))))</f>
        <v>0.00%</v>
      </c>
      <c r="J1641" s="91"/>
      <c r="K1641" s="89">
        <v>0</v>
      </c>
      <c r="L1641" s="89">
        <v>0</v>
      </c>
      <c r="M1641" s="89">
        <f>K1641-L1641</f>
        <v>0</v>
      </c>
      <c r="N1641" s="90" t="str">
        <f>IF(AND($K1641=0,L1641=0),"0.00%",IF($K1641=0,-1,IF(L1641=0,1,($K1641-L1641)/ABS(L1641))))</f>
        <v>0.00%</v>
      </c>
      <c r="O1641" s="89">
        <v>0</v>
      </c>
      <c r="P1641" s="89">
        <f>+K1641-O1641</f>
        <v>0</v>
      </c>
      <c r="Q1641" s="90" t="str">
        <f>IF(AND($K1641=0,O1641=0),"0.00%",IF($K1641=0,-1,IF(O1641=0,1,($K1641-O1641)/ABS(O1641))))</f>
        <v>0.00%</v>
      </c>
      <c r="R1641" s="91"/>
      <c r="S1641" s="89">
        <v>0</v>
      </c>
      <c r="T1641" s="89">
        <f>+S1641-K1641</f>
        <v>0</v>
      </c>
      <c r="U1641" s="335">
        <f>IF(C1641=0,0,1)+IF(D1641=0,0,1)+IF(E1641=0,0,1)+IF(G1641=0,0,1)+IF(K1641=0,0,1)+IF(L1641=0,0,1)+IF(M1641=0,0,1)+IF(O1641=0,0,1)</f>
        <v>0</v>
      </c>
    </row>
    <row r="1642" spans="1:21" s="81" customFormat="1" ht="15" hidden="1">
      <c r="A1642" s="87" t="s">
        <v>1757</v>
      </c>
      <c r="B1642" s="88" t="s">
        <v>5144</v>
      </c>
      <c r="C1642" s="89">
        <v>0</v>
      </c>
      <c r="D1642" s="89">
        <v>0</v>
      </c>
      <c r="E1642" s="89">
        <f>C1642-D1642</f>
        <v>0</v>
      </c>
      <c r="F1642" s="90" t="str">
        <f>IF(AND($C1642=0,D1642=0),"0.00%",IF($C1642=0,-1,IF(D1642=0,1,($C1642-D1642)/ABS(D1642))))</f>
        <v>0.00%</v>
      </c>
      <c r="G1642" s="89">
        <v>0</v>
      </c>
      <c r="H1642" s="89">
        <f>+C1642-G1642</f>
        <v>0</v>
      </c>
      <c r="I1642" s="90" t="str">
        <f>IF(AND($C1642=0,G1642=0),"0.00%",IF($C1642=0,-1,IF(G1642=0,1,($C1642-G1642)/ABS(G1642))))</f>
        <v>0.00%</v>
      </c>
      <c r="J1642" s="91"/>
      <c r="K1642" s="89">
        <v>0</v>
      </c>
      <c r="L1642" s="89">
        <v>0</v>
      </c>
      <c r="M1642" s="89">
        <f>K1642-L1642</f>
        <v>0</v>
      </c>
      <c r="N1642" s="90" t="str">
        <f>IF(AND($K1642=0,L1642=0),"0.00%",IF($K1642=0,-1,IF(L1642=0,1,($K1642-L1642)/ABS(L1642))))</f>
        <v>0.00%</v>
      </c>
      <c r="O1642" s="89">
        <v>0</v>
      </c>
      <c r="P1642" s="89">
        <f>+K1642-O1642</f>
        <v>0</v>
      </c>
      <c r="Q1642" s="90" t="str">
        <f>IF(AND($K1642=0,O1642=0),"0.00%",IF($K1642=0,-1,IF(O1642=0,1,($K1642-O1642)/ABS(O1642))))</f>
        <v>0.00%</v>
      </c>
      <c r="R1642" s="91"/>
      <c r="S1642" s="89">
        <v>0</v>
      </c>
      <c r="T1642" s="89">
        <f>+S1642-K1642</f>
        <v>0</v>
      </c>
      <c r="U1642" s="335">
        <f>IF(C1642=0,0,1)+IF(D1642=0,0,1)+IF(E1642=0,0,1)+IF(G1642=0,0,1)+IF(K1642=0,0,1)+IF(L1642=0,0,1)+IF(M1642=0,0,1)+IF(O1642=0,0,1)</f>
        <v>0</v>
      </c>
    </row>
    <row r="1643" spans="1:21" s="81" customFormat="1" ht="15" hidden="1">
      <c r="A1643" s="87" t="s">
        <v>1758</v>
      </c>
      <c r="B1643" s="88" t="s">
        <v>5124</v>
      </c>
      <c r="C1643" s="89">
        <v>0</v>
      </c>
      <c r="D1643" s="89">
        <v>0</v>
      </c>
      <c r="E1643" s="89">
        <f>C1643-D1643</f>
        <v>0</v>
      </c>
      <c r="F1643" s="90" t="str">
        <f>IF(AND($C1643=0,D1643=0),"0.00%",IF($C1643=0,-1,IF(D1643=0,1,($C1643-D1643)/ABS(D1643))))</f>
        <v>0.00%</v>
      </c>
      <c r="G1643" s="89">
        <v>0</v>
      </c>
      <c r="H1643" s="89">
        <f>+C1643-G1643</f>
        <v>0</v>
      </c>
      <c r="I1643" s="90" t="str">
        <f>IF(AND($C1643=0,G1643=0),"0.00%",IF($C1643=0,-1,IF(G1643=0,1,($C1643-G1643)/ABS(G1643))))</f>
        <v>0.00%</v>
      </c>
      <c r="J1643" s="91"/>
      <c r="K1643" s="89">
        <v>0</v>
      </c>
      <c r="L1643" s="89">
        <v>0</v>
      </c>
      <c r="M1643" s="89">
        <f>K1643-L1643</f>
        <v>0</v>
      </c>
      <c r="N1643" s="90" t="str">
        <f>IF(AND($K1643=0,L1643=0),"0.00%",IF($K1643=0,-1,IF(L1643=0,1,($K1643-L1643)/ABS(L1643))))</f>
        <v>0.00%</v>
      </c>
      <c r="O1643" s="89">
        <v>0</v>
      </c>
      <c r="P1643" s="89">
        <f>+K1643-O1643</f>
        <v>0</v>
      </c>
      <c r="Q1643" s="90" t="str">
        <f>IF(AND($K1643=0,O1643=0),"0.00%",IF($K1643=0,-1,IF(O1643=0,1,($K1643-O1643)/ABS(O1643))))</f>
        <v>0.00%</v>
      </c>
      <c r="R1643" s="91"/>
      <c r="S1643" s="89">
        <v>0</v>
      </c>
      <c r="T1643" s="89">
        <f>+S1643-K1643</f>
        <v>0</v>
      </c>
      <c r="U1643" s="335">
        <f>IF(C1643=0,0,1)+IF(D1643=0,0,1)+IF(E1643=0,0,1)+IF(G1643=0,0,1)+IF(K1643=0,0,1)+IF(L1643=0,0,1)+IF(M1643=0,0,1)+IF(O1643=0,0,1)</f>
        <v>0</v>
      </c>
    </row>
    <row r="1644" spans="1:21" s="81" customFormat="1" ht="15" hidden="1">
      <c r="A1644" s="87" t="s">
        <v>1759</v>
      </c>
      <c r="B1644" s="88" t="s">
        <v>5145</v>
      </c>
      <c r="C1644" s="89">
        <v>0</v>
      </c>
      <c r="D1644" s="89">
        <v>0</v>
      </c>
      <c r="E1644" s="89">
        <f>C1644-D1644</f>
        <v>0</v>
      </c>
      <c r="F1644" s="90" t="str">
        <f>IF(AND($C1644=0,D1644=0),"0.00%",IF($C1644=0,-1,IF(D1644=0,1,($C1644-D1644)/ABS(D1644))))</f>
        <v>0.00%</v>
      </c>
      <c r="G1644" s="89">
        <v>0</v>
      </c>
      <c r="H1644" s="89">
        <f>+C1644-G1644</f>
        <v>0</v>
      </c>
      <c r="I1644" s="90" t="str">
        <f>IF(AND($C1644=0,G1644=0),"0.00%",IF($C1644=0,-1,IF(G1644=0,1,($C1644-G1644)/ABS(G1644))))</f>
        <v>0.00%</v>
      </c>
      <c r="J1644" s="91"/>
      <c r="K1644" s="89">
        <v>0</v>
      </c>
      <c r="L1644" s="89">
        <v>0</v>
      </c>
      <c r="M1644" s="89">
        <f>K1644-L1644</f>
        <v>0</v>
      </c>
      <c r="N1644" s="90" t="str">
        <f>IF(AND($K1644=0,L1644=0),"0.00%",IF($K1644=0,-1,IF(L1644=0,1,($K1644-L1644)/ABS(L1644))))</f>
        <v>0.00%</v>
      </c>
      <c r="O1644" s="89">
        <v>0</v>
      </c>
      <c r="P1644" s="89">
        <f>+K1644-O1644</f>
        <v>0</v>
      </c>
      <c r="Q1644" s="90" t="str">
        <f>IF(AND($K1644=0,O1644=0),"0.00%",IF($K1644=0,-1,IF(O1644=0,1,($K1644-O1644)/ABS(O1644))))</f>
        <v>0.00%</v>
      </c>
      <c r="R1644" s="91"/>
      <c r="S1644" s="89">
        <v>0</v>
      </c>
      <c r="T1644" s="89">
        <f>+S1644-K1644</f>
        <v>0</v>
      </c>
      <c r="U1644" s="335">
        <f>IF(C1644=0,0,1)+IF(D1644=0,0,1)+IF(E1644=0,0,1)+IF(G1644=0,0,1)+IF(K1644=0,0,1)+IF(L1644=0,0,1)+IF(M1644=0,0,1)+IF(O1644=0,0,1)</f>
        <v>0</v>
      </c>
    </row>
    <row r="1645" spans="1:21" s="81" customFormat="1" ht="15" hidden="1">
      <c r="A1645" s="87" t="s">
        <v>1760</v>
      </c>
      <c r="B1645" s="88" t="s">
        <v>5146</v>
      </c>
      <c r="C1645" s="89">
        <v>0</v>
      </c>
      <c r="D1645" s="89">
        <v>0</v>
      </c>
      <c r="E1645" s="89">
        <f>C1645-D1645</f>
        <v>0</v>
      </c>
      <c r="F1645" s="90" t="str">
        <f>IF(AND($C1645=0,D1645=0),"0.00%",IF($C1645=0,-1,IF(D1645=0,1,($C1645-D1645)/ABS(D1645))))</f>
        <v>0.00%</v>
      </c>
      <c r="G1645" s="89">
        <v>0</v>
      </c>
      <c r="H1645" s="89">
        <f>+C1645-G1645</f>
        <v>0</v>
      </c>
      <c r="I1645" s="90" t="str">
        <f>IF(AND($C1645=0,G1645=0),"0.00%",IF($C1645=0,-1,IF(G1645=0,1,($C1645-G1645)/ABS(G1645))))</f>
        <v>0.00%</v>
      </c>
      <c r="J1645" s="91"/>
      <c r="K1645" s="89">
        <v>0</v>
      </c>
      <c r="L1645" s="89">
        <v>0</v>
      </c>
      <c r="M1645" s="89">
        <f>K1645-L1645</f>
        <v>0</v>
      </c>
      <c r="N1645" s="90" t="str">
        <f>IF(AND($K1645=0,L1645=0),"0.00%",IF($K1645=0,-1,IF(L1645=0,1,($K1645-L1645)/ABS(L1645))))</f>
        <v>0.00%</v>
      </c>
      <c r="O1645" s="89">
        <v>0</v>
      </c>
      <c r="P1645" s="89">
        <f>+K1645-O1645</f>
        <v>0</v>
      </c>
      <c r="Q1645" s="90" t="str">
        <f>IF(AND($K1645=0,O1645=0),"0.00%",IF($K1645=0,-1,IF(O1645=0,1,($K1645-O1645)/ABS(O1645))))</f>
        <v>0.00%</v>
      </c>
      <c r="R1645" s="91"/>
      <c r="S1645" s="89">
        <v>0</v>
      </c>
      <c r="T1645" s="89">
        <f>+S1645-K1645</f>
        <v>0</v>
      </c>
      <c r="U1645" s="335">
        <f>IF(C1645=0,0,1)+IF(D1645=0,0,1)+IF(E1645=0,0,1)+IF(G1645=0,0,1)+IF(K1645=0,0,1)+IF(L1645=0,0,1)+IF(M1645=0,0,1)+IF(O1645=0,0,1)</f>
        <v>0</v>
      </c>
    </row>
    <row r="1646" spans="1:21" s="81" customFormat="1" ht="15" hidden="1">
      <c r="A1646" s="87" t="s">
        <v>1761</v>
      </c>
      <c r="B1646" s="88" t="s">
        <v>5111</v>
      </c>
      <c r="C1646" s="89">
        <v>0</v>
      </c>
      <c r="D1646" s="89">
        <v>0</v>
      </c>
      <c r="E1646" s="89">
        <f>C1646-D1646</f>
        <v>0</v>
      </c>
      <c r="F1646" s="90" t="str">
        <f>IF(AND($C1646=0,D1646=0),"0.00%",IF($C1646=0,-1,IF(D1646=0,1,($C1646-D1646)/ABS(D1646))))</f>
        <v>0.00%</v>
      </c>
      <c r="G1646" s="89">
        <v>0</v>
      </c>
      <c r="H1646" s="89">
        <f>+C1646-G1646</f>
        <v>0</v>
      </c>
      <c r="I1646" s="90" t="str">
        <f>IF(AND($C1646=0,G1646=0),"0.00%",IF($C1646=0,-1,IF(G1646=0,1,($C1646-G1646)/ABS(G1646))))</f>
        <v>0.00%</v>
      </c>
      <c r="J1646" s="91"/>
      <c r="K1646" s="89">
        <v>0</v>
      </c>
      <c r="L1646" s="89">
        <v>0</v>
      </c>
      <c r="M1646" s="89">
        <f>K1646-L1646</f>
        <v>0</v>
      </c>
      <c r="N1646" s="90" t="str">
        <f>IF(AND($K1646=0,L1646=0),"0.00%",IF($K1646=0,-1,IF(L1646=0,1,($K1646-L1646)/ABS(L1646))))</f>
        <v>0.00%</v>
      </c>
      <c r="O1646" s="89">
        <v>0</v>
      </c>
      <c r="P1646" s="89">
        <f>+K1646-O1646</f>
        <v>0</v>
      </c>
      <c r="Q1646" s="90" t="str">
        <f>IF(AND($K1646=0,O1646=0),"0.00%",IF($K1646=0,-1,IF(O1646=0,1,($K1646-O1646)/ABS(O1646))))</f>
        <v>0.00%</v>
      </c>
      <c r="R1646" s="91"/>
      <c r="S1646" s="89">
        <v>0</v>
      </c>
      <c r="T1646" s="89">
        <f>+S1646-K1646</f>
        <v>0</v>
      </c>
      <c r="U1646" s="335">
        <f>IF(C1646=0,0,1)+IF(D1646=0,0,1)+IF(E1646=0,0,1)+IF(G1646=0,0,1)+IF(K1646=0,0,1)+IF(L1646=0,0,1)+IF(M1646=0,0,1)+IF(O1646=0,0,1)</f>
        <v>0</v>
      </c>
    </row>
    <row r="1647" spans="1:21" s="81" customFormat="1" ht="15" hidden="1">
      <c r="A1647" s="87" t="s">
        <v>1762</v>
      </c>
      <c r="B1647" s="88" t="s">
        <v>5147</v>
      </c>
      <c r="C1647" s="89">
        <v>0</v>
      </c>
      <c r="D1647" s="89">
        <v>0</v>
      </c>
      <c r="E1647" s="89">
        <f>C1647-D1647</f>
        <v>0</v>
      </c>
      <c r="F1647" s="90" t="str">
        <f>IF(AND($C1647=0,D1647=0),"0.00%",IF($C1647=0,-1,IF(D1647=0,1,($C1647-D1647)/ABS(D1647))))</f>
        <v>0.00%</v>
      </c>
      <c r="G1647" s="89">
        <v>0</v>
      </c>
      <c r="H1647" s="89">
        <f>+C1647-G1647</f>
        <v>0</v>
      </c>
      <c r="I1647" s="90" t="str">
        <f>IF(AND($C1647=0,G1647=0),"0.00%",IF($C1647=0,-1,IF(G1647=0,1,($C1647-G1647)/ABS(G1647))))</f>
        <v>0.00%</v>
      </c>
      <c r="J1647" s="91"/>
      <c r="K1647" s="89">
        <v>0</v>
      </c>
      <c r="L1647" s="89">
        <v>0</v>
      </c>
      <c r="M1647" s="89">
        <f>K1647-L1647</f>
        <v>0</v>
      </c>
      <c r="N1647" s="90" t="str">
        <f>IF(AND($K1647=0,L1647=0),"0.00%",IF($K1647=0,-1,IF(L1647=0,1,($K1647-L1647)/ABS(L1647))))</f>
        <v>0.00%</v>
      </c>
      <c r="O1647" s="89">
        <v>0</v>
      </c>
      <c r="P1647" s="89">
        <f>+K1647-O1647</f>
        <v>0</v>
      </c>
      <c r="Q1647" s="90" t="str">
        <f>IF(AND($K1647=0,O1647=0),"0.00%",IF($K1647=0,-1,IF(O1647=0,1,($K1647-O1647)/ABS(O1647))))</f>
        <v>0.00%</v>
      </c>
      <c r="R1647" s="91"/>
      <c r="S1647" s="89">
        <v>0</v>
      </c>
      <c r="T1647" s="89">
        <f>+S1647-K1647</f>
        <v>0</v>
      </c>
      <c r="U1647" s="335">
        <f>IF(C1647=0,0,1)+IF(D1647=0,0,1)+IF(E1647=0,0,1)+IF(G1647=0,0,1)+IF(K1647=0,0,1)+IF(L1647=0,0,1)+IF(M1647=0,0,1)+IF(O1647=0,0,1)</f>
        <v>0</v>
      </c>
    </row>
    <row r="1648" spans="1:21" s="81" customFormat="1" ht="15" hidden="1">
      <c r="A1648" s="87" t="s">
        <v>1763</v>
      </c>
      <c r="B1648" s="88" t="s">
        <v>5121</v>
      </c>
      <c r="C1648" s="89">
        <v>0</v>
      </c>
      <c r="D1648" s="89">
        <v>0</v>
      </c>
      <c r="E1648" s="89">
        <f>C1648-D1648</f>
        <v>0</v>
      </c>
      <c r="F1648" s="90" t="str">
        <f>IF(AND($C1648=0,D1648=0),"0.00%",IF($C1648=0,-1,IF(D1648=0,1,($C1648-D1648)/ABS(D1648))))</f>
        <v>0.00%</v>
      </c>
      <c r="G1648" s="89">
        <v>0</v>
      </c>
      <c r="H1648" s="89">
        <f>+C1648-G1648</f>
        <v>0</v>
      </c>
      <c r="I1648" s="90" t="str">
        <f>IF(AND($C1648=0,G1648=0),"0.00%",IF($C1648=0,-1,IF(G1648=0,1,($C1648-G1648)/ABS(G1648))))</f>
        <v>0.00%</v>
      </c>
      <c r="J1648" s="91"/>
      <c r="K1648" s="89">
        <v>0</v>
      </c>
      <c r="L1648" s="89">
        <v>0</v>
      </c>
      <c r="M1648" s="89">
        <f>K1648-L1648</f>
        <v>0</v>
      </c>
      <c r="N1648" s="90" t="str">
        <f>IF(AND($K1648=0,L1648=0),"0.00%",IF($K1648=0,-1,IF(L1648=0,1,($K1648-L1648)/ABS(L1648))))</f>
        <v>0.00%</v>
      </c>
      <c r="O1648" s="89">
        <v>0</v>
      </c>
      <c r="P1648" s="89">
        <f>+K1648-O1648</f>
        <v>0</v>
      </c>
      <c r="Q1648" s="90" t="str">
        <f>IF(AND($K1648=0,O1648=0),"0.00%",IF($K1648=0,-1,IF(O1648=0,1,($K1648-O1648)/ABS(O1648))))</f>
        <v>0.00%</v>
      </c>
      <c r="R1648" s="91"/>
      <c r="S1648" s="89">
        <v>0</v>
      </c>
      <c r="T1648" s="89">
        <f>+S1648-K1648</f>
        <v>0</v>
      </c>
      <c r="U1648" s="335">
        <f>IF(C1648=0,0,1)+IF(D1648=0,0,1)+IF(E1648=0,0,1)+IF(G1648=0,0,1)+IF(K1648=0,0,1)+IF(L1648=0,0,1)+IF(M1648=0,0,1)+IF(O1648=0,0,1)</f>
        <v>0</v>
      </c>
    </row>
    <row r="1649" spans="1:21" s="81" customFormat="1" ht="15" hidden="1">
      <c r="A1649" s="87" t="s">
        <v>1764</v>
      </c>
      <c r="B1649" s="88" t="s">
        <v>5092</v>
      </c>
      <c r="C1649" s="89">
        <v>0</v>
      </c>
      <c r="D1649" s="89">
        <v>0</v>
      </c>
      <c r="E1649" s="89">
        <f>C1649-D1649</f>
        <v>0</v>
      </c>
      <c r="F1649" s="90" t="str">
        <f>IF(AND($C1649=0,D1649=0),"0.00%",IF($C1649=0,-1,IF(D1649=0,1,($C1649-D1649)/ABS(D1649))))</f>
        <v>0.00%</v>
      </c>
      <c r="G1649" s="89">
        <v>0</v>
      </c>
      <c r="H1649" s="89">
        <f>+C1649-G1649</f>
        <v>0</v>
      </c>
      <c r="I1649" s="90" t="str">
        <f>IF(AND($C1649=0,G1649=0),"0.00%",IF($C1649=0,-1,IF(G1649=0,1,($C1649-G1649)/ABS(G1649))))</f>
        <v>0.00%</v>
      </c>
      <c r="J1649" s="91"/>
      <c r="K1649" s="89">
        <v>0</v>
      </c>
      <c r="L1649" s="89">
        <v>0</v>
      </c>
      <c r="M1649" s="89">
        <f>K1649-L1649</f>
        <v>0</v>
      </c>
      <c r="N1649" s="90" t="str">
        <f>IF(AND($K1649=0,L1649=0),"0.00%",IF($K1649=0,-1,IF(L1649=0,1,($K1649-L1649)/ABS(L1649))))</f>
        <v>0.00%</v>
      </c>
      <c r="O1649" s="89">
        <v>0</v>
      </c>
      <c r="P1649" s="89">
        <f>+K1649-O1649</f>
        <v>0</v>
      </c>
      <c r="Q1649" s="90" t="str">
        <f>IF(AND($K1649=0,O1649=0),"0.00%",IF($K1649=0,-1,IF(O1649=0,1,($K1649-O1649)/ABS(O1649))))</f>
        <v>0.00%</v>
      </c>
      <c r="R1649" s="91"/>
      <c r="S1649" s="89">
        <v>0</v>
      </c>
      <c r="T1649" s="89">
        <f>+S1649-K1649</f>
        <v>0</v>
      </c>
      <c r="U1649" s="335">
        <f>IF(C1649=0,0,1)+IF(D1649=0,0,1)+IF(E1649=0,0,1)+IF(G1649=0,0,1)+IF(K1649=0,0,1)+IF(L1649=0,0,1)+IF(M1649=0,0,1)+IF(O1649=0,0,1)</f>
        <v>0</v>
      </c>
    </row>
    <row r="1650" spans="1:21" s="81" customFormat="1" ht="15" hidden="1">
      <c r="A1650" s="87" t="s">
        <v>1765</v>
      </c>
      <c r="B1650" s="88" t="s">
        <v>5083</v>
      </c>
      <c r="C1650" s="89">
        <v>0</v>
      </c>
      <c r="D1650" s="89">
        <v>0</v>
      </c>
      <c r="E1650" s="89">
        <f>C1650-D1650</f>
        <v>0</v>
      </c>
      <c r="F1650" s="90" t="str">
        <f>IF(AND($C1650=0,D1650=0),"0.00%",IF($C1650=0,-1,IF(D1650=0,1,($C1650-D1650)/ABS(D1650))))</f>
        <v>0.00%</v>
      </c>
      <c r="G1650" s="89">
        <v>0</v>
      </c>
      <c r="H1650" s="89">
        <f>+C1650-G1650</f>
        <v>0</v>
      </c>
      <c r="I1650" s="90" t="str">
        <f>IF(AND($C1650=0,G1650=0),"0.00%",IF($C1650=0,-1,IF(G1650=0,1,($C1650-G1650)/ABS(G1650))))</f>
        <v>0.00%</v>
      </c>
      <c r="J1650" s="91"/>
      <c r="K1650" s="89">
        <v>0</v>
      </c>
      <c r="L1650" s="89">
        <v>0</v>
      </c>
      <c r="M1650" s="89">
        <f>K1650-L1650</f>
        <v>0</v>
      </c>
      <c r="N1650" s="90" t="str">
        <f>IF(AND($K1650=0,L1650=0),"0.00%",IF($K1650=0,-1,IF(L1650=0,1,($K1650-L1650)/ABS(L1650))))</f>
        <v>0.00%</v>
      </c>
      <c r="O1650" s="89">
        <v>0</v>
      </c>
      <c r="P1650" s="89">
        <f>+K1650-O1650</f>
        <v>0</v>
      </c>
      <c r="Q1650" s="90" t="str">
        <f>IF(AND($K1650=0,O1650=0),"0.00%",IF($K1650=0,-1,IF(O1650=0,1,($K1650-O1650)/ABS(O1650))))</f>
        <v>0.00%</v>
      </c>
      <c r="R1650" s="91"/>
      <c r="S1650" s="89">
        <v>0</v>
      </c>
      <c r="T1650" s="89">
        <f>+S1650-K1650</f>
        <v>0</v>
      </c>
      <c r="U1650" s="335">
        <f>IF(C1650=0,0,1)+IF(D1650=0,0,1)+IF(E1650=0,0,1)+IF(G1650=0,0,1)+IF(K1650=0,0,1)+IF(L1650=0,0,1)+IF(M1650=0,0,1)+IF(O1650=0,0,1)</f>
        <v>0</v>
      </c>
    </row>
    <row r="1651" spans="1:21" s="81" customFormat="1" ht="15" hidden="1">
      <c r="A1651" s="87" t="s">
        <v>1766</v>
      </c>
      <c r="B1651" s="88" t="s">
        <v>5148</v>
      </c>
      <c r="C1651" s="89">
        <v>0</v>
      </c>
      <c r="D1651" s="89">
        <v>0</v>
      </c>
      <c r="E1651" s="89">
        <f>C1651-D1651</f>
        <v>0</v>
      </c>
      <c r="F1651" s="90" t="str">
        <f>IF(AND($C1651=0,D1651=0),"0.00%",IF($C1651=0,-1,IF(D1651=0,1,($C1651-D1651)/ABS(D1651))))</f>
        <v>0.00%</v>
      </c>
      <c r="G1651" s="89">
        <v>0</v>
      </c>
      <c r="H1651" s="89">
        <f>+C1651-G1651</f>
        <v>0</v>
      </c>
      <c r="I1651" s="90" t="str">
        <f>IF(AND($C1651=0,G1651=0),"0.00%",IF($C1651=0,-1,IF(G1651=0,1,($C1651-G1651)/ABS(G1651))))</f>
        <v>0.00%</v>
      </c>
      <c r="J1651" s="91"/>
      <c r="K1651" s="89">
        <v>0</v>
      </c>
      <c r="L1651" s="89">
        <v>0</v>
      </c>
      <c r="M1651" s="89">
        <f>K1651-L1651</f>
        <v>0</v>
      </c>
      <c r="N1651" s="90" t="str">
        <f>IF(AND($K1651=0,L1651=0),"0.00%",IF($K1651=0,-1,IF(L1651=0,1,($K1651-L1651)/ABS(L1651))))</f>
        <v>0.00%</v>
      </c>
      <c r="O1651" s="89">
        <v>0</v>
      </c>
      <c r="P1651" s="89">
        <f>+K1651-O1651</f>
        <v>0</v>
      </c>
      <c r="Q1651" s="90" t="str">
        <f>IF(AND($K1651=0,O1651=0),"0.00%",IF($K1651=0,-1,IF(O1651=0,1,($K1651-O1651)/ABS(O1651))))</f>
        <v>0.00%</v>
      </c>
      <c r="R1651" s="91"/>
      <c r="S1651" s="89">
        <v>0</v>
      </c>
      <c r="T1651" s="89">
        <f>+S1651-K1651</f>
        <v>0</v>
      </c>
      <c r="U1651" s="335">
        <f>IF(C1651=0,0,1)+IF(D1651=0,0,1)+IF(E1651=0,0,1)+IF(G1651=0,0,1)+IF(K1651=0,0,1)+IF(L1651=0,0,1)+IF(M1651=0,0,1)+IF(O1651=0,0,1)</f>
        <v>0</v>
      </c>
    </row>
    <row r="1652" spans="1:21" s="81" customFormat="1" ht="15" hidden="1">
      <c r="A1652" s="87" t="s">
        <v>1767</v>
      </c>
      <c r="B1652" s="88" t="s">
        <v>5110</v>
      </c>
      <c r="C1652" s="89">
        <v>0</v>
      </c>
      <c r="D1652" s="89">
        <v>0</v>
      </c>
      <c r="E1652" s="89">
        <f>C1652-D1652</f>
        <v>0</v>
      </c>
      <c r="F1652" s="90" t="str">
        <f>IF(AND($C1652=0,D1652=0),"0.00%",IF($C1652=0,-1,IF(D1652=0,1,($C1652-D1652)/ABS(D1652))))</f>
        <v>0.00%</v>
      </c>
      <c r="G1652" s="89">
        <v>0</v>
      </c>
      <c r="H1652" s="89">
        <f>+C1652-G1652</f>
        <v>0</v>
      </c>
      <c r="I1652" s="90" t="str">
        <f>IF(AND($C1652=0,G1652=0),"0.00%",IF($C1652=0,-1,IF(G1652=0,1,($C1652-G1652)/ABS(G1652))))</f>
        <v>0.00%</v>
      </c>
      <c r="J1652" s="91"/>
      <c r="K1652" s="89">
        <v>0</v>
      </c>
      <c r="L1652" s="89">
        <v>0</v>
      </c>
      <c r="M1652" s="89">
        <f>K1652-L1652</f>
        <v>0</v>
      </c>
      <c r="N1652" s="90" t="str">
        <f>IF(AND($K1652=0,L1652=0),"0.00%",IF($K1652=0,-1,IF(L1652=0,1,($K1652-L1652)/ABS(L1652))))</f>
        <v>0.00%</v>
      </c>
      <c r="O1652" s="89">
        <v>0</v>
      </c>
      <c r="P1652" s="89">
        <f>+K1652-O1652</f>
        <v>0</v>
      </c>
      <c r="Q1652" s="90" t="str">
        <f>IF(AND($K1652=0,O1652=0),"0.00%",IF($K1652=0,-1,IF(O1652=0,1,($K1652-O1652)/ABS(O1652))))</f>
        <v>0.00%</v>
      </c>
      <c r="R1652" s="91"/>
      <c r="S1652" s="89">
        <v>0</v>
      </c>
      <c r="T1652" s="89">
        <f>+S1652-K1652</f>
        <v>0</v>
      </c>
      <c r="U1652" s="335">
        <f>IF(C1652=0,0,1)+IF(D1652=0,0,1)+IF(E1652=0,0,1)+IF(G1652=0,0,1)+IF(K1652=0,0,1)+IF(L1652=0,0,1)+IF(M1652=0,0,1)+IF(O1652=0,0,1)</f>
        <v>0</v>
      </c>
    </row>
    <row r="1653" spans="1:21" s="81" customFormat="1" ht="15" hidden="1">
      <c r="A1653" s="87" t="s">
        <v>1768</v>
      </c>
      <c r="B1653" s="88" t="s">
        <v>5118</v>
      </c>
      <c r="C1653" s="89">
        <v>0</v>
      </c>
      <c r="D1653" s="89">
        <v>0</v>
      </c>
      <c r="E1653" s="89">
        <f>C1653-D1653</f>
        <v>0</v>
      </c>
      <c r="F1653" s="90" t="str">
        <f>IF(AND($C1653=0,D1653=0),"0.00%",IF($C1653=0,-1,IF(D1653=0,1,($C1653-D1653)/ABS(D1653))))</f>
        <v>0.00%</v>
      </c>
      <c r="G1653" s="89">
        <v>0</v>
      </c>
      <c r="H1653" s="89">
        <f>+C1653-G1653</f>
        <v>0</v>
      </c>
      <c r="I1653" s="90" t="str">
        <f>IF(AND($C1653=0,G1653=0),"0.00%",IF($C1653=0,-1,IF(G1653=0,1,($C1653-G1653)/ABS(G1653))))</f>
        <v>0.00%</v>
      </c>
      <c r="J1653" s="91"/>
      <c r="K1653" s="89">
        <v>0</v>
      </c>
      <c r="L1653" s="89">
        <v>0</v>
      </c>
      <c r="M1653" s="89">
        <f>K1653-L1653</f>
        <v>0</v>
      </c>
      <c r="N1653" s="90" t="str">
        <f>IF(AND($K1653=0,L1653=0),"0.00%",IF($K1653=0,-1,IF(L1653=0,1,($K1653-L1653)/ABS(L1653))))</f>
        <v>0.00%</v>
      </c>
      <c r="O1653" s="89">
        <v>0</v>
      </c>
      <c r="P1653" s="89">
        <f>+K1653-O1653</f>
        <v>0</v>
      </c>
      <c r="Q1653" s="90" t="str">
        <f>IF(AND($K1653=0,O1653=0),"0.00%",IF($K1653=0,-1,IF(O1653=0,1,($K1653-O1653)/ABS(O1653))))</f>
        <v>0.00%</v>
      </c>
      <c r="R1653" s="91"/>
      <c r="S1653" s="89">
        <v>0</v>
      </c>
      <c r="T1653" s="89">
        <f>+S1653-K1653</f>
        <v>0</v>
      </c>
      <c r="U1653" s="335">
        <f>IF(C1653=0,0,1)+IF(D1653=0,0,1)+IF(E1653=0,0,1)+IF(G1653=0,0,1)+IF(K1653=0,0,1)+IF(L1653=0,0,1)+IF(M1653=0,0,1)+IF(O1653=0,0,1)</f>
        <v>0</v>
      </c>
    </row>
    <row r="1654" spans="1:21" s="81" customFormat="1" ht="15" hidden="1">
      <c r="A1654" s="87" t="s">
        <v>1769</v>
      </c>
      <c r="B1654" s="88" t="s">
        <v>5091</v>
      </c>
      <c r="C1654" s="89">
        <v>0</v>
      </c>
      <c r="D1654" s="89">
        <v>0</v>
      </c>
      <c r="E1654" s="89">
        <f>C1654-D1654</f>
        <v>0</v>
      </c>
      <c r="F1654" s="90" t="str">
        <f>IF(AND($C1654=0,D1654=0),"0.00%",IF($C1654=0,-1,IF(D1654=0,1,($C1654-D1654)/ABS(D1654))))</f>
        <v>0.00%</v>
      </c>
      <c r="G1654" s="89">
        <v>0</v>
      </c>
      <c r="H1654" s="89">
        <f>+C1654-G1654</f>
        <v>0</v>
      </c>
      <c r="I1654" s="90" t="str">
        <f>IF(AND($C1654=0,G1654=0),"0.00%",IF($C1654=0,-1,IF(G1654=0,1,($C1654-G1654)/ABS(G1654))))</f>
        <v>0.00%</v>
      </c>
      <c r="J1654" s="91"/>
      <c r="K1654" s="89">
        <v>0</v>
      </c>
      <c r="L1654" s="89">
        <v>0</v>
      </c>
      <c r="M1654" s="89">
        <f>K1654-L1654</f>
        <v>0</v>
      </c>
      <c r="N1654" s="90" t="str">
        <f>IF(AND($K1654=0,L1654=0),"0.00%",IF($K1654=0,-1,IF(L1654=0,1,($K1654-L1654)/ABS(L1654))))</f>
        <v>0.00%</v>
      </c>
      <c r="O1654" s="89">
        <v>0</v>
      </c>
      <c r="P1654" s="89">
        <f>+K1654-O1654</f>
        <v>0</v>
      </c>
      <c r="Q1654" s="90" t="str">
        <f>IF(AND($K1654=0,O1654=0),"0.00%",IF($K1654=0,-1,IF(O1654=0,1,($K1654-O1654)/ABS(O1654))))</f>
        <v>0.00%</v>
      </c>
      <c r="R1654" s="91"/>
      <c r="S1654" s="89">
        <v>0</v>
      </c>
      <c r="T1654" s="89">
        <f>+S1654-K1654</f>
        <v>0</v>
      </c>
      <c r="U1654" s="335">
        <f>IF(C1654=0,0,1)+IF(D1654=0,0,1)+IF(E1654=0,0,1)+IF(G1654=0,0,1)+IF(K1654=0,0,1)+IF(L1654=0,0,1)+IF(M1654=0,0,1)+IF(O1654=0,0,1)</f>
        <v>0</v>
      </c>
    </row>
    <row r="1655" spans="1:21" s="81" customFormat="1" ht="15" hidden="1">
      <c r="A1655" s="87" t="s">
        <v>1770</v>
      </c>
      <c r="B1655" s="88" t="s">
        <v>5149</v>
      </c>
      <c r="C1655" s="89">
        <v>0</v>
      </c>
      <c r="D1655" s="89">
        <v>0</v>
      </c>
      <c r="E1655" s="89">
        <f>C1655-D1655</f>
        <v>0</v>
      </c>
      <c r="F1655" s="90" t="str">
        <f>IF(AND($C1655=0,D1655=0),"0.00%",IF($C1655=0,-1,IF(D1655=0,1,($C1655-D1655)/ABS(D1655))))</f>
        <v>0.00%</v>
      </c>
      <c r="G1655" s="89">
        <v>0</v>
      </c>
      <c r="H1655" s="89">
        <f>+C1655-G1655</f>
        <v>0</v>
      </c>
      <c r="I1655" s="90" t="str">
        <f>IF(AND($C1655=0,G1655=0),"0.00%",IF($C1655=0,-1,IF(G1655=0,1,($C1655-G1655)/ABS(G1655))))</f>
        <v>0.00%</v>
      </c>
      <c r="J1655" s="91"/>
      <c r="K1655" s="89">
        <v>0</v>
      </c>
      <c r="L1655" s="89">
        <v>0</v>
      </c>
      <c r="M1655" s="89">
        <f>K1655-L1655</f>
        <v>0</v>
      </c>
      <c r="N1655" s="90" t="str">
        <f>IF(AND($K1655=0,L1655=0),"0.00%",IF($K1655=0,-1,IF(L1655=0,1,($K1655-L1655)/ABS(L1655))))</f>
        <v>0.00%</v>
      </c>
      <c r="O1655" s="89">
        <v>0</v>
      </c>
      <c r="P1655" s="89">
        <f>+K1655-O1655</f>
        <v>0</v>
      </c>
      <c r="Q1655" s="90" t="str">
        <f>IF(AND($K1655=0,O1655=0),"0.00%",IF($K1655=0,-1,IF(O1655=0,1,($K1655-O1655)/ABS(O1655))))</f>
        <v>0.00%</v>
      </c>
      <c r="R1655" s="91"/>
      <c r="S1655" s="89">
        <v>0</v>
      </c>
      <c r="T1655" s="89">
        <f>+S1655-K1655</f>
        <v>0</v>
      </c>
      <c r="U1655" s="335">
        <f>IF(C1655=0,0,1)+IF(D1655=0,0,1)+IF(E1655=0,0,1)+IF(G1655=0,0,1)+IF(K1655=0,0,1)+IF(L1655=0,0,1)+IF(M1655=0,0,1)+IF(O1655=0,0,1)</f>
        <v>0</v>
      </c>
    </row>
    <row r="1656" spans="1:21" s="81" customFormat="1" ht="15" hidden="1">
      <c r="A1656" s="87" t="s">
        <v>1771</v>
      </c>
      <c r="B1656" s="88" t="s">
        <v>5150</v>
      </c>
      <c r="C1656" s="89">
        <v>0</v>
      </c>
      <c r="D1656" s="89">
        <v>0</v>
      </c>
      <c r="E1656" s="89">
        <f>C1656-D1656</f>
        <v>0</v>
      </c>
      <c r="F1656" s="90" t="str">
        <f>IF(AND($C1656=0,D1656=0),"0.00%",IF($C1656=0,-1,IF(D1656=0,1,($C1656-D1656)/ABS(D1656))))</f>
        <v>0.00%</v>
      </c>
      <c r="G1656" s="89">
        <v>0</v>
      </c>
      <c r="H1656" s="89">
        <f>+C1656-G1656</f>
        <v>0</v>
      </c>
      <c r="I1656" s="90" t="str">
        <f>IF(AND($C1656=0,G1656=0),"0.00%",IF($C1656=0,-1,IF(G1656=0,1,($C1656-G1656)/ABS(G1656))))</f>
        <v>0.00%</v>
      </c>
      <c r="J1656" s="91"/>
      <c r="K1656" s="89">
        <v>0</v>
      </c>
      <c r="L1656" s="89">
        <v>0</v>
      </c>
      <c r="M1656" s="89">
        <f>K1656-L1656</f>
        <v>0</v>
      </c>
      <c r="N1656" s="90" t="str">
        <f>IF(AND($K1656=0,L1656=0),"0.00%",IF($K1656=0,-1,IF(L1656=0,1,($K1656-L1656)/ABS(L1656))))</f>
        <v>0.00%</v>
      </c>
      <c r="O1656" s="89">
        <v>0</v>
      </c>
      <c r="P1656" s="89">
        <f>+K1656-O1656</f>
        <v>0</v>
      </c>
      <c r="Q1656" s="90" t="str">
        <f>IF(AND($K1656=0,O1656=0),"0.00%",IF($K1656=0,-1,IF(O1656=0,1,($K1656-O1656)/ABS(O1656))))</f>
        <v>0.00%</v>
      </c>
      <c r="R1656" s="91"/>
      <c r="S1656" s="89">
        <v>0</v>
      </c>
      <c r="T1656" s="89">
        <f>+S1656-K1656</f>
        <v>0</v>
      </c>
      <c r="U1656" s="335">
        <f>IF(C1656=0,0,1)+IF(D1656=0,0,1)+IF(E1656=0,0,1)+IF(G1656=0,0,1)+IF(K1656=0,0,1)+IF(L1656=0,0,1)+IF(M1656=0,0,1)+IF(O1656=0,0,1)</f>
        <v>0</v>
      </c>
    </row>
    <row r="1657" spans="1:21" s="81" customFormat="1" ht="15" hidden="1">
      <c r="A1657" s="87" t="s">
        <v>1772</v>
      </c>
      <c r="B1657" s="88" t="s">
        <v>5151</v>
      </c>
      <c r="C1657" s="89">
        <v>0</v>
      </c>
      <c r="D1657" s="89">
        <v>0</v>
      </c>
      <c r="E1657" s="89">
        <f>C1657-D1657</f>
        <v>0</v>
      </c>
      <c r="F1657" s="90" t="str">
        <f>IF(AND($C1657=0,D1657=0),"0.00%",IF($C1657=0,-1,IF(D1657=0,1,($C1657-D1657)/ABS(D1657))))</f>
        <v>0.00%</v>
      </c>
      <c r="G1657" s="89">
        <v>0</v>
      </c>
      <c r="H1657" s="89">
        <f>+C1657-G1657</f>
        <v>0</v>
      </c>
      <c r="I1657" s="90" t="str">
        <f>IF(AND($C1657=0,G1657=0),"0.00%",IF($C1657=0,-1,IF(G1657=0,1,($C1657-G1657)/ABS(G1657))))</f>
        <v>0.00%</v>
      </c>
      <c r="J1657" s="91"/>
      <c r="K1657" s="89">
        <v>0</v>
      </c>
      <c r="L1657" s="89">
        <v>0</v>
      </c>
      <c r="M1657" s="89">
        <f>K1657-L1657</f>
        <v>0</v>
      </c>
      <c r="N1657" s="90" t="str">
        <f>IF(AND($K1657=0,L1657=0),"0.00%",IF($K1657=0,-1,IF(L1657=0,1,($K1657-L1657)/ABS(L1657))))</f>
        <v>0.00%</v>
      </c>
      <c r="O1657" s="89">
        <v>0</v>
      </c>
      <c r="P1657" s="89">
        <f>+K1657-O1657</f>
        <v>0</v>
      </c>
      <c r="Q1657" s="90" t="str">
        <f>IF(AND($K1657=0,O1657=0),"0.00%",IF($K1657=0,-1,IF(O1657=0,1,($K1657-O1657)/ABS(O1657))))</f>
        <v>0.00%</v>
      </c>
      <c r="R1657" s="91"/>
      <c r="S1657" s="89">
        <v>0</v>
      </c>
      <c r="T1657" s="89">
        <f>+S1657-K1657</f>
        <v>0</v>
      </c>
      <c r="U1657" s="335">
        <f>IF(C1657=0,0,1)+IF(D1657=0,0,1)+IF(E1657=0,0,1)+IF(G1657=0,0,1)+IF(K1657=0,0,1)+IF(L1657=0,0,1)+IF(M1657=0,0,1)+IF(O1657=0,0,1)</f>
        <v>0</v>
      </c>
    </row>
    <row r="1658" spans="1:21" s="81" customFormat="1" ht="15" hidden="1">
      <c r="A1658" s="87" t="s">
        <v>1773</v>
      </c>
      <c r="B1658" s="88" t="s">
        <v>5136</v>
      </c>
      <c r="C1658" s="89">
        <v>0</v>
      </c>
      <c r="D1658" s="89">
        <v>0</v>
      </c>
      <c r="E1658" s="89">
        <f>C1658-D1658</f>
        <v>0</v>
      </c>
      <c r="F1658" s="90" t="str">
        <f>IF(AND($C1658=0,D1658=0),"0.00%",IF($C1658=0,-1,IF(D1658=0,1,($C1658-D1658)/ABS(D1658))))</f>
        <v>0.00%</v>
      </c>
      <c r="G1658" s="89">
        <v>0</v>
      </c>
      <c r="H1658" s="89">
        <f>+C1658-G1658</f>
        <v>0</v>
      </c>
      <c r="I1658" s="90" t="str">
        <f>IF(AND($C1658=0,G1658=0),"0.00%",IF($C1658=0,-1,IF(G1658=0,1,($C1658-G1658)/ABS(G1658))))</f>
        <v>0.00%</v>
      </c>
      <c r="J1658" s="91"/>
      <c r="K1658" s="89">
        <v>0</v>
      </c>
      <c r="L1658" s="89">
        <v>0</v>
      </c>
      <c r="M1658" s="89">
        <f>K1658-L1658</f>
        <v>0</v>
      </c>
      <c r="N1658" s="90" t="str">
        <f>IF(AND($K1658=0,L1658=0),"0.00%",IF($K1658=0,-1,IF(L1658=0,1,($K1658-L1658)/ABS(L1658))))</f>
        <v>0.00%</v>
      </c>
      <c r="O1658" s="89">
        <v>0</v>
      </c>
      <c r="P1658" s="89">
        <f>+K1658-O1658</f>
        <v>0</v>
      </c>
      <c r="Q1658" s="90" t="str">
        <f>IF(AND($K1658=0,O1658=0),"0.00%",IF($K1658=0,-1,IF(O1658=0,1,($K1658-O1658)/ABS(O1658))))</f>
        <v>0.00%</v>
      </c>
      <c r="R1658" s="91"/>
      <c r="S1658" s="89">
        <v>0</v>
      </c>
      <c r="T1658" s="89">
        <f>+S1658-K1658</f>
        <v>0</v>
      </c>
      <c r="U1658" s="335">
        <f>IF(C1658=0,0,1)+IF(D1658=0,0,1)+IF(E1658=0,0,1)+IF(G1658=0,0,1)+IF(K1658=0,0,1)+IF(L1658=0,0,1)+IF(M1658=0,0,1)+IF(O1658=0,0,1)</f>
        <v>0</v>
      </c>
    </row>
    <row r="1659" spans="1:21" s="81" customFormat="1" ht="15" hidden="1">
      <c r="A1659" s="87" t="s">
        <v>1774</v>
      </c>
      <c r="B1659" s="88" t="s">
        <v>5152</v>
      </c>
      <c r="C1659" s="89">
        <v>0</v>
      </c>
      <c r="D1659" s="89">
        <v>0</v>
      </c>
      <c r="E1659" s="89">
        <f>C1659-D1659</f>
        <v>0</v>
      </c>
      <c r="F1659" s="90" t="str">
        <f>IF(AND($C1659=0,D1659=0),"0.00%",IF($C1659=0,-1,IF(D1659=0,1,($C1659-D1659)/ABS(D1659))))</f>
        <v>0.00%</v>
      </c>
      <c r="G1659" s="89">
        <v>0</v>
      </c>
      <c r="H1659" s="89">
        <f>+C1659-G1659</f>
        <v>0</v>
      </c>
      <c r="I1659" s="90" t="str">
        <f>IF(AND($C1659=0,G1659=0),"0.00%",IF($C1659=0,-1,IF(G1659=0,1,($C1659-G1659)/ABS(G1659))))</f>
        <v>0.00%</v>
      </c>
      <c r="J1659" s="91"/>
      <c r="K1659" s="89">
        <v>0</v>
      </c>
      <c r="L1659" s="89">
        <v>0</v>
      </c>
      <c r="M1659" s="89">
        <f>K1659-L1659</f>
        <v>0</v>
      </c>
      <c r="N1659" s="90" t="str">
        <f>IF(AND($K1659=0,L1659=0),"0.00%",IF($K1659=0,-1,IF(L1659=0,1,($K1659-L1659)/ABS(L1659))))</f>
        <v>0.00%</v>
      </c>
      <c r="O1659" s="89">
        <v>0</v>
      </c>
      <c r="P1659" s="89">
        <f>+K1659-O1659</f>
        <v>0</v>
      </c>
      <c r="Q1659" s="90" t="str">
        <f>IF(AND($K1659=0,O1659=0),"0.00%",IF($K1659=0,-1,IF(O1659=0,1,($K1659-O1659)/ABS(O1659))))</f>
        <v>0.00%</v>
      </c>
      <c r="R1659" s="91"/>
      <c r="S1659" s="89">
        <v>0</v>
      </c>
      <c r="T1659" s="89">
        <f>+S1659-K1659</f>
        <v>0</v>
      </c>
      <c r="U1659" s="335">
        <f>IF(C1659=0,0,1)+IF(D1659=0,0,1)+IF(E1659=0,0,1)+IF(G1659=0,0,1)+IF(K1659=0,0,1)+IF(L1659=0,0,1)+IF(M1659=0,0,1)+IF(O1659=0,0,1)</f>
        <v>0</v>
      </c>
    </row>
    <row r="1660" spans="1:21" s="81" customFormat="1" ht="15" hidden="1">
      <c r="A1660" s="87" t="s">
        <v>1775</v>
      </c>
      <c r="B1660" s="88" t="s">
        <v>5153</v>
      </c>
      <c r="C1660" s="89">
        <v>0</v>
      </c>
      <c r="D1660" s="89">
        <v>0</v>
      </c>
      <c r="E1660" s="89">
        <f>C1660-D1660</f>
        <v>0</v>
      </c>
      <c r="F1660" s="90" t="str">
        <f>IF(AND($C1660=0,D1660=0),"0.00%",IF($C1660=0,-1,IF(D1660=0,1,($C1660-D1660)/ABS(D1660))))</f>
        <v>0.00%</v>
      </c>
      <c r="G1660" s="89">
        <v>0</v>
      </c>
      <c r="H1660" s="89">
        <f>+C1660-G1660</f>
        <v>0</v>
      </c>
      <c r="I1660" s="90" t="str">
        <f>IF(AND($C1660=0,G1660=0),"0.00%",IF($C1660=0,-1,IF(G1660=0,1,($C1660-G1660)/ABS(G1660))))</f>
        <v>0.00%</v>
      </c>
      <c r="J1660" s="91"/>
      <c r="K1660" s="89">
        <v>0</v>
      </c>
      <c r="L1660" s="89">
        <v>0</v>
      </c>
      <c r="M1660" s="89">
        <f>K1660-L1660</f>
        <v>0</v>
      </c>
      <c r="N1660" s="90" t="str">
        <f>IF(AND($K1660=0,L1660=0),"0.00%",IF($K1660=0,-1,IF(L1660=0,1,($K1660-L1660)/ABS(L1660))))</f>
        <v>0.00%</v>
      </c>
      <c r="O1660" s="89">
        <v>0</v>
      </c>
      <c r="P1660" s="89">
        <f>+K1660-O1660</f>
        <v>0</v>
      </c>
      <c r="Q1660" s="90" t="str">
        <f>IF(AND($K1660=0,O1660=0),"0.00%",IF($K1660=0,-1,IF(O1660=0,1,($K1660-O1660)/ABS(O1660))))</f>
        <v>0.00%</v>
      </c>
      <c r="R1660" s="91"/>
      <c r="S1660" s="89">
        <v>0</v>
      </c>
      <c r="T1660" s="89">
        <f>+S1660-K1660</f>
        <v>0</v>
      </c>
      <c r="U1660" s="335">
        <f>IF(C1660=0,0,1)+IF(D1660=0,0,1)+IF(E1660=0,0,1)+IF(G1660=0,0,1)+IF(K1660=0,0,1)+IF(L1660=0,0,1)+IF(M1660=0,0,1)+IF(O1660=0,0,1)</f>
        <v>0</v>
      </c>
    </row>
    <row r="1661" spans="1:21" s="81" customFormat="1" ht="15" hidden="1">
      <c r="A1661" s="87" t="s">
        <v>1776</v>
      </c>
      <c r="B1661" s="88" t="s">
        <v>5154</v>
      </c>
      <c r="C1661" s="89">
        <v>0</v>
      </c>
      <c r="D1661" s="89">
        <v>0</v>
      </c>
      <c r="E1661" s="89">
        <f>C1661-D1661</f>
        <v>0</v>
      </c>
      <c r="F1661" s="90" t="str">
        <f>IF(AND($C1661=0,D1661=0),"0.00%",IF($C1661=0,-1,IF(D1661=0,1,($C1661-D1661)/ABS(D1661))))</f>
        <v>0.00%</v>
      </c>
      <c r="G1661" s="89">
        <v>0</v>
      </c>
      <c r="H1661" s="89">
        <f>+C1661-G1661</f>
        <v>0</v>
      </c>
      <c r="I1661" s="90" t="str">
        <f>IF(AND($C1661=0,G1661=0),"0.00%",IF($C1661=0,-1,IF(G1661=0,1,($C1661-G1661)/ABS(G1661))))</f>
        <v>0.00%</v>
      </c>
      <c r="J1661" s="91"/>
      <c r="K1661" s="89">
        <v>0</v>
      </c>
      <c r="L1661" s="89">
        <v>0</v>
      </c>
      <c r="M1661" s="89">
        <f>K1661-L1661</f>
        <v>0</v>
      </c>
      <c r="N1661" s="90" t="str">
        <f>IF(AND($K1661=0,L1661=0),"0.00%",IF($K1661=0,-1,IF(L1661=0,1,($K1661-L1661)/ABS(L1661))))</f>
        <v>0.00%</v>
      </c>
      <c r="O1661" s="89">
        <v>0</v>
      </c>
      <c r="P1661" s="89">
        <f>+K1661-O1661</f>
        <v>0</v>
      </c>
      <c r="Q1661" s="90" t="str">
        <f>IF(AND($K1661=0,O1661=0),"0.00%",IF($K1661=0,-1,IF(O1661=0,1,($K1661-O1661)/ABS(O1661))))</f>
        <v>0.00%</v>
      </c>
      <c r="R1661" s="91"/>
      <c r="S1661" s="89">
        <v>0</v>
      </c>
      <c r="T1661" s="89">
        <f>+S1661-K1661</f>
        <v>0</v>
      </c>
      <c r="U1661" s="335">
        <f>IF(C1661=0,0,1)+IF(D1661=0,0,1)+IF(E1661=0,0,1)+IF(G1661=0,0,1)+IF(K1661=0,0,1)+IF(L1661=0,0,1)+IF(M1661=0,0,1)+IF(O1661=0,0,1)</f>
        <v>0</v>
      </c>
    </row>
    <row r="1662" spans="1:21" s="81" customFormat="1" ht="15" hidden="1">
      <c r="A1662" s="87" t="s">
        <v>1777</v>
      </c>
      <c r="B1662" s="88" t="s">
        <v>5086</v>
      </c>
      <c r="C1662" s="89">
        <v>0</v>
      </c>
      <c r="D1662" s="89">
        <v>0</v>
      </c>
      <c r="E1662" s="89">
        <f>C1662-D1662</f>
        <v>0</v>
      </c>
      <c r="F1662" s="90" t="str">
        <f>IF(AND($C1662=0,D1662=0),"0.00%",IF($C1662=0,-1,IF(D1662=0,1,($C1662-D1662)/ABS(D1662))))</f>
        <v>0.00%</v>
      </c>
      <c r="G1662" s="89">
        <v>0</v>
      </c>
      <c r="H1662" s="89">
        <f>+C1662-G1662</f>
        <v>0</v>
      </c>
      <c r="I1662" s="90" t="str">
        <f>IF(AND($C1662=0,G1662=0),"0.00%",IF($C1662=0,-1,IF(G1662=0,1,($C1662-G1662)/ABS(G1662))))</f>
        <v>0.00%</v>
      </c>
      <c r="J1662" s="91"/>
      <c r="K1662" s="89">
        <v>0</v>
      </c>
      <c r="L1662" s="89">
        <v>0</v>
      </c>
      <c r="M1662" s="89">
        <f>K1662-L1662</f>
        <v>0</v>
      </c>
      <c r="N1662" s="90" t="str">
        <f>IF(AND($K1662=0,L1662=0),"0.00%",IF($K1662=0,-1,IF(L1662=0,1,($K1662-L1662)/ABS(L1662))))</f>
        <v>0.00%</v>
      </c>
      <c r="O1662" s="89">
        <v>0</v>
      </c>
      <c r="P1662" s="89">
        <f>+K1662-O1662</f>
        <v>0</v>
      </c>
      <c r="Q1662" s="90" t="str">
        <f>IF(AND($K1662=0,O1662=0),"0.00%",IF($K1662=0,-1,IF(O1662=0,1,($K1662-O1662)/ABS(O1662))))</f>
        <v>0.00%</v>
      </c>
      <c r="R1662" s="91"/>
      <c r="S1662" s="89">
        <v>0</v>
      </c>
      <c r="T1662" s="89">
        <f>+S1662-K1662</f>
        <v>0</v>
      </c>
      <c r="U1662" s="335">
        <f>IF(C1662=0,0,1)+IF(D1662=0,0,1)+IF(E1662=0,0,1)+IF(G1662=0,0,1)+IF(K1662=0,0,1)+IF(L1662=0,0,1)+IF(M1662=0,0,1)+IF(O1662=0,0,1)</f>
        <v>0</v>
      </c>
    </row>
    <row r="1663" spans="1:21" s="81" customFormat="1" ht="15" hidden="1">
      <c r="A1663" s="87" t="s">
        <v>1778</v>
      </c>
      <c r="B1663" s="88" t="s">
        <v>5088</v>
      </c>
      <c r="C1663" s="89">
        <v>0</v>
      </c>
      <c r="D1663" s="89">
        <v>0</v>
      </c>
      <c r="E1663" s="89">
        <f>C1663-D1663</f>
        <v>0</v>
      </c>
      <c r="F1663" s="90" t="str">
        <f>IF(AND($C1663=0,D1663=0),"0.00%",IF($C1663=0,-1,IF(D1663=0,1,($C1663-D1663)/ABS(D1663))))</f>
        <v>0.00%</v>
      </c>
      <c r="G1663" s="89">
        <v>0</v>
      </c>
      <c r="H1663" s="89">
        <f>+C1663-G1663</f>
        <v>0</v>
      </c>
      <c r="I1663" s="90" t="str">
        <f>IF(AND($C1663=0,G1663=0),"0.00%",IF($C1663=0,-1,IF(G1663=0,1,($C1663-G1663)/ABS(G1663))))</f>
        <v>0.00%</v>
      </c>
      <c r="J1663" s="91"/>
      <c r="K1663" s="89">
        <v>0</v>
      </c>
      <c r="L1663" s="89">
        <v>0</v>
      </c>
      <c r="M1663" s="89">
        <f>K1663-L1663</f>
        <v>0</v>
      </c>
      <c r="N1663" s="90" t="str">
        <f>IF(AND($K1663=0,L1663=0),"0.00%",IF($K1663=0,-1,IF(L1663=0,1,($K1663-L1663)/ABS(L1663))))</f>
        <v>0.00%</v>
      </c>
      <c r="O1663" s="89">
        <v>0</v>
      </c>
      <c r="P1663" s="89">
        <f>+K1663-O1663</f>
        <v>0</v>
      </c>
      <c r="Q1663" s="90" t="str">
        <f>IF(AND($K1663=0,O1663=0),"0.00%",IF($K1663=0,-1,IF(O1663=0,1,($K1663-O1663)/ABS(O1663))))</f>
        <v>0.00%</v>
      </c>
      <c r="R1663" s="91"/>
      <c r="S1663" s="89">
        <v>0</v>
      </c>
      <c r="T1663" s="89">
        <f>+S1663-K1663</f>
        <v>0</v>
      </c>
      <c r="U1663" s="335">
        <f>IF(C1663=0,0,1)+IF(D1663=0,0,1)+IF(E1663=0,0,1)+IF(G1663=0,0,1)+IF(K1663=0,0,1)+IF(L1663=0,0,1)+IF(M1663=0,0,1)+IF(O1663=0,0,1)</f>
        <v>0</v>
      </c>
    </row>
    <row r="1664" spans="1:21" s="81" customFormat="1" ht="15" hidden="1">
      <c r="A1664" s="87" t="s">
        <v>1779</v>
      </c>
      <c r="B1664" s="88" t="s">
        <v>5094</v>
      </c>
      <c r="C1664" s="89">
        <v>0</v>
      </c>
      <c r="D1664" s="89">
        <v>0</v>
      </c>
      <c r="E1664" s="89">
        <f>C1664-D1664</f>
        <v>0</v>
      </c>
      <c r="F1664" s="90" t="str">
        <f>IF(AND($C1664=0,D1664=0),"0.00%",IF($C1664=0,-1,IF(D1664=0,1,($C1664-D1664)/ABS(D1664))))</f>
        <v>0.00%</v>
      </c>
      <c r="G1664" s="89">
        <v>0</v>
      </c>
      <c r="H1664" s="89">
        <f>+C1664-G1664</f>
        <v>0</v>
      </c>
      <c r="I1664" s="90" t="str">
        <f>IF(AND($C1664=0,G1664=0),"0.00%",IF($C1664=0,-1,IF(G1664=0,1,($C1664-G1664)/ABS(G1664))))</f>
        <v>0.00%</v>
      </c>
      <c r="J1664" s="91"/>
      <c r="K1664" s="89">
        <v>0</v>
      </c>
      <c r="L1664" s="89">
        <v>0</v>
      </c>
      <c r="M1664" s="89">
        <f>K1664-L1664</f>
        <v>0</v>
      </c>
      <c r="N1664" s="90" t="str">
        <f>IF(AND($K1664=0,L1664=0),"0.00%",IF($K1664=0,-1,IF(L1664=0,1,($K1664-L1664)/ABS(L1664))))</f>
        <v>0.00%</v>
      </c>
      <c r="O1664" s="89">
        <v>0</v>
      </c>
      <c r="P1664" s="89">
        <f>+K1664-O1664</f>
        <v>0</v>
      </c>
      <c r="Q1664" s="90" t="str">
        <f>IF(AND($K1664=0,O1664=0),"0.00%",IF($K1664=0,-1,IF(O1664=0,1,($K1664-O1664)/ABS(O1664))))</f>
        <v>0.00%</v>
      </c>
      <c r="R1664" s="91"/>
      <c r="S1664" s="89">
        <v>0</v>
      </c>
      <c r="T1664" s="89">
        <f>+S1664-K1664</f>
        <v>0</v>
      </c>
      <c r="U1664" s="335">
        <f>IF(C1664=0,0,1)+IF(D1664=0,0,1)+IF(E1664=0,0,1)+IF(G1664=0,0,1)+IF(K1664=0,0,1)+IF(L1664=0,0,1)+IF(M1664=0,0,1)+IF(O1664=0,0,1)</f>
        <v>0</v>
      </c>
    </row>
    <row r="1665" spans="1:21" s="81" customFormat="1" ht="15" hidden="1">
      <c r="A1665" s="87" t="s">
        <v>1780</v>
      </c>
      <c r="B1665" s="88" t="s">
        <v>5098</v>
      </c>
      <c r="C1665" s="89">
        <v>0</v>
      </c>
      <c r="D1665" s="89">
        <v>0</v>
      </c>
      <c r="E1665" s="89">
        <f>C1665-D1665</f>
        <v>0</v>
      </c>
      <c r="F1665" s="90" t="str">
        <f>IF(AND($C1665=0,D1665=0),"0.00%",IF($C1665=0,-1,IF(D1665=0,1,($C1665-D1665)/ABS(D1665))))</f>
        <v>0.00%</v>
      </c>
      <c r="G1665" s="89">
        <v>0</v>
      </c>
      <c r="H1665" s="89">
        <f>+C1665-G1665</f>
        <v>0</v>
      </c>
      <c r="I1665" s="90" t="str">
        <f>IF(AND($C1665=0,G1665=0),"0.00%",IF($C1665=0,-1,IF(G1665=0,1,($C1665-G1665)/ABS(G1665))))</f>
        <v>0.00%</v>
      </c>
      <c r="J1665" s="91"/>
      <c r="K1665" s="89">
        <v>0</v>
      </c>
      <c r="L1665" s="89">
        <v>0</v>
      </c>
      <c r="M1665" s="89">
        <f>K1665-L1665</f>
        <v>0</v>
      </c>
      <c r="N1665" s="90" t="str">
        <f>IF(AND($K1665=0,L1665=0),"0.00%",IF($K1665=0,-1,IF(L1665=0,1,($K1665-L1665)/ABS(L1665))))</f>
        <v>0.00%</v>
      </c>
      <c r="O1665" s="89">
        <v>0</v>
      </c>
      <c r="P1665" s="89">
        <f>+K1665-O1665</f>
        <v>0</v>
      </c>
      <c r="Q1665" s="90" t="str">
        <f>IF(AND($K1665=0,O1665=0),"0.00%",IF($K1665=0,-1,IF(O1665=0,1,($K1665-O1665)/ABS(O1665))))</f>
        <v>0.00%</v>
      </c>
      <c r="R1665" s="91"/>
      <c r="S1665" s="89">
        <v>0</v>
      </c>
      <c r="T1665" s="89">
        <f>+S1665-K1665</f>
        <v>0</v>
      </c>
      <c r="U1665" s="335">
        <f>IF(C1665=0,0,1)+IF(D1665=0,0,1)+IF(E1665=0,0,1)+IF(G1665=0,0,1)+IF(K1665=0,0,1)+IF(L1665=0,0,1)+IF(M1665=0,0,1)+IF(O1665=0,0,1)</f>
        <v>0</v>
      </c>
    </row>
    <row r="1666" spans="1:21" s="81" customFormat="1" ht="15" hidden="1">
      <c r="A1666" s="87" t="s">
        <v>1781</v>
      </c>
      <c r="B1666" s="88" t="s">
        <v>5114</v>
      </c>
      <c r="C1666" s="89">
        <v>0</v>
      </c>
      <c r="D1666" s="89">
        <v>0</v>
      </c>
      <c r="E1666" s="89">
        <f>C1666-D1666</f>
        <v>0</v>
      </c>
      <c r="F1666" s="90" t="str">
        <f>IF(AND($C1666=0,D1666=0),"0.00%",IF($C1666=0,-1,IF(D1666=0,1,($C1666-D1666)/ABS(D1666))))</f>
        <v>0.00%</v>
      </c>
      <c r="G1666" s="89">
        <v>0</v>
      </c>
      <c r="H1666" s="89">
        <f>+C1666-G1666</f>
        <v>0</v>
      </c>
      <c r="I1666" s="90" t="str">
        <f>IF(AND($C1666=0,G1666=0),"0.00%",IF($C1666=0,-1,IF(G1666=0,1,($C1666-G1666)/ABS(G1666))))</f>
        <v>0.00%</v>
      </c>
      <c r="J1666" s="91"/>
      <c r="K1666" s="89">
        <v>0</v>
      </c>
      <c r="L1666" s="89">
        <v>0</v>
      </c>
      <c r="M1666" s="89">
        <f>K1666-L1666</f>
        <v>0</v>
      </c>
      <c r="N1666" s="90" t="str">
        <f>IF(AND($K1666=0,L1666=0),"0.00%",IF($K1666=0,-1,IF(L1666=0,1,($K1666-L1666)/ABS(L1666))))</f>
        <v>0.00%</v>
      </c>
      <c r="O1666" s="89">
        <v>0</v>
      </c>
      <c r="P1666" s="89">
        <f>+K1666-O1666</f>
        <v>0</v>
      </c>
      <c r="Q1666" s="90" t="str">
        <f>IF(AND($K1666=0,O1666=0),"0.00%",IF($K1666=0,-1,IF(O1666=0,1,($K1666-O1666)/ABS(O1666))))</f>
        <v>0.00%</v>
      </c>
      <c r="R1666" s="91"/>
      <c r="S1666" s="89">
        <v>0</v>
      </c>
      <c r="T1666" s="89">
        <f>+S1666-K1666</f>
        <v>0</v>
      </c>
      <c r="U1666" s="335">
        <f>IF(C1666=0,0,1)+IF(D1666=0,0,1)+IF(E1666=0,0,1)+IF(G1666=0,0,1)+IF(K1666=0,0,1)+IF(L1666=0,0,1)+IF(M1666=0,0,1)+IF(O1666=0,0,1)</f>
        <v>0</v>
      </c>
    </row>
    <row r="1667" spans="1:21" s="81" customFormat="1" ht="15" hidden="1">
      <c r="A1667" s="87" t="s">
        <v>1782</v>
      </c>
      <c r="B1667" s="88" t="s">
        <v>5155</v>
      </c>
      <c r="C1667" s="89">
        <v>0</v>
      </c>
      <c r="D1667" s="89">
        <v>0</v>
      </c>
      <c r="E1667" s="89">
        <f>C1667-D1667</f>
        <v>0</v>
      </c>
      <c r="F1667" s="90" t="str">
        <f>IF(AND($C1667=0,D1667=0),"0.00%",IF($C1667=0,-1,IF(D1667=0,1,($C1667-D1667)/ABS(D1667))))</f>
        <v>0.00%</v>
      </c>
      <c r="G1667" s="89">
        <v>0</v>
      </c>
      <c r="H1667" s="89">
        <f>+C1667-G1667</f>
        <v>0</v>
      </c>
      <c r="I1667" s="90" t="str">
        <f>IF(AND($C1667=0,G1667=0),"0.00%",IF($C1667=0,-1,IF(G1667=0,1,($C1667-G1667)/ABS(G1667))))</f>
        <v>0.00%</v>
      </c>
      <c r="J1667" s="91"/>
      <c r="K1667" s="89">
        <v>0</v>
      </c>
      <c r="L1667" s="89">
        <v>0</v>
      </c>
      <c r="M1667" s="89">
        <f>K1667-L1667</f>
        <v>0</v>
      </c>
      <c r="N1667" s="90" t="str">
        <f>IF(AND($K1667=0,L1667=0),"0.00%",IF($K1667=0,-1,IF(L1667=0,1,($K1667-L1667)/ABS(L1667))))</f>
        <v>0.00%</v>
      </c>
      <c r="O1667" s="89">
        <v>0</v>
      </c>
      <c r="P1667" s="89">
        <f>+K1667-O1667</f>
        <v>0</v>
      </c>
      <c r="Q1667" s="90" t="str">
        <f>IF(AND($K1667=0,O1667=0),"0.00%",IF($K1667=0,-1,IF(O1667=0,1,($K1667-O1667)/ABS(O1667))))</f>
        <v>0.00%</v>
      </c>
      <c r="R1667" s="91"/>
      <c r="S1667" s="89">
        <v>0</v>
      </c>
      <c r="T1667" s="89">
        <f>+S1667-K1667</f>
        <v>0</v>
      </c>
      <c r="U1667" s="335">
        <f>IF(C1667=0,0,1)+IF(D1667=0,0,1)+IF(E1667=0,0,1)+IF(G1667=0,0,1)+IF(K1667=0,0,1)+IF(L1667=0,0,1)+IF(M1667=0,0,1)+IF(O1667=0,0,1)</f>
        <v>0</v>
      </c>
    </row>
    <row r="1668" spans="1:21" s="81" customFormat="1" ht="15" hidden="1">
      <c r="A1668" s="87" t="s">
        <v>1783</v>
      </c>
      <c r="B1668" s="88" t="s">
        <v>5099</v>
      </c>
      <c r="C1668" s="89">
        <v>0</v>
      </c>
      <c r="D1668" s="89">
        <v>0</v>
      </c>
      <c r="E1668" s="89">
        <f>C1668-D1668</f>
        <v>0</v>
      </c>
      <c r="F1668" s="90" t="str">
        <f>IF(AND($C1668=0,D1668=0),"0.00%",IF($C1668=0,-1,IF(D1668=0,1,($C1668-D1668)/ABS(D1668))))</f>
        <v>0.00%</v>
      </c>
      <c r="G1668" s="89">
        <v>0</v>
      </c>
      <c r="H1668" s="89">
        <f>+C1668-G1668</f>
        <v>0</v>
      </c>
      <c r="I1668" s="90" t="str">
        <f>IF(AND($C1668=0,G1668=0),"0.00%",IF($C1668=0,-1,IF(G1668=0,1,($C1668-G1668)/ABS(G1668))))</f>
        <v>0.00%</v>
      </c>
      <c r="J1668" s="91"/>
      <c r="K1668" s="89">
        <v>0</v>
      </c>
      <c r="L1668" s="89">
        <v>0</v>
      </c>
      <c r="M1668" s="89">
        <f>K1668-L1668</f>
        <v>0</v>
      </c>
      <c r="N1668" s="90" t="str">
        <f>IF(AND($K1668=0,L1668=0),"0.00%",IF($K1668=0,-1,IF(L1668=0,1,($K1668-L1668)/ABS(L1668))))</f>
        <v>0.00%</v>
      </c>
      <c r="O1668" s="89">
        <v>0</v>
      </c>
      <c r="P1668" s="89">
        <f>+K1668-O1668</f>
        <v>0</v>
      </c>
      <c r="Q1668" s="90" t="str">
        <f>IF(AND($K1668=0,O1668=0),"0.00%",IF($K1668=0,-1,IF(O1668=0,1,($K1668-O1668)/ABS(O1668))))</f>
        <v>0.00%</v>
      </c>
      <c r="R1668" s="91"/>
      <c r="S1668" s="89">
        <v>0</v>
      </c>
      <c r="T1668" s="89">
        <f>+S1668-K1668</f>
        <v>0</v>
      </c>
      <c r="U1668" s="335">
        <f>IF(C1668=0,0,1)+IF(D1668=0,0,1)+IF(E1668=0,0,1)+IF(G1668=0,0,1)+IF(K1668=0,0,1)+IF(L1668=0,0,1)+IF(M1668=0,0,1)+IF(O1668=0,0,1)</f>
        <v>0</v>
      </c>
    </row>
    <row r="1669" spans="1:21" s="81" customFormat="1" ht="15" hidden="1">
      <c r="A1669" s="87" t="s">
        <v>1784</v>
      </c>
      <c r="B1669" s="88" t="s">
        <v>5106</v>
      </c>
      <c r="C1669" s="89">
        <v>0</v>
      </c>
      <c r="D1669" s="89">
        <v>0</v>
      </c>
      <c r="E1669" s="89">
        <f>C1669-D1669</f>
        <v>0</v>
      </c>
      <c r="F1669" s="90" t="str">
        <f>IF(AND($C1669=0,D1669=0),"0.00%",IF($C1669=0,-1,IF(D1669=0,1,($C1669-D1669)/ABS(D1669))))</f>
        <v>0.00%</v>
      </c>
      <c r="G1669" s="89">
        <v>0</v>
      </c>
      <c r="H1669" s="89">
        <f>+C1669-G1669</f>
        <v>0</v>
      </c>
      <c r="I1669" s="90" t="str">
        <f>IF(AND($C1669=0,G1669=0),"0.00%",IF($C1669=0,-1,IF(G1669=0,1,($C1669-G1669)/ABS(G1669))))</f>
        <v>0.00%</v>
      </c>
      <c r="J1669" s="91"/>
      <c r="K1669" s="89">
        <v>0</v>
      </c>
      <c r="L1669" s="89">
        <v>0</v>
      </c>
      <c r="M1669" s="89">
        <f>K1669-L1669</f>
        <v>0</v>
      </c>
      <c r="N1669" s="90" t="str">
        <f>IF(AND($K1669=0,L1669=0),"0.00%",IF($K1669=0,-1,IF(L1669=0,1,($K1669-L1669)/ABS(L1669))))</f>
        <v>0.00%</v>
      </c>
      <c r="O1669" s="89">
        <v>0</v>
      </c>
      <c r="P1669" s="89">
        <f>+K1669-O1669</f>
        <v>0</v>
      </c>
      <c r="Q1669" s="90" t="str">
        <f>IF(AND($K1669=0,O1669=0),"0.00%",IF($K1669=0,-1,IF(O1669=0,1,($K1669-O1669)/ABS(O1669))))</f>
        <v>0.00%</v>
      </c>
      <c r="R1669" s="91"/>
      <c r="S1669" s="89">
        <v>0</v>
      </c>
      <c r="T1669" s="89">
        <f>+S1669-K1669</f>
        <v>0</v>
      </c>
      <c r="U1669" s="335">
        <f>IF(C1669=0,0,1)+IF(D1669=0,0,1)+IF(E1669=0,0,1)+IF(G1669=0,0,1)+IF(K1669=0,0,1)+IF(L1669=0,0,1)+IF(M1669=0,0,1)+IF(O1669=0,0,1)</f>
        <v>0</v>
      </c>
    </row>
    <row r="1670" spans="1:21" s="81" customFormat="1" ht="15" hidden="1">
      <c r="A1670" s="87" t="s">
        <v>1785</v>
      </c>
      <c r="B1670" s="88" t="s">
        <v>5084</v>
      </c>
      <c r="C1670" s="89">
        <v>0</v>
      </c>
      <c r="D1670" s="89">
        <v>0</v>
      </c>
      <c r="E1670" s="89">
        <f>C1670-D1670</f>
        <v>0</v>
      </c>
      <c r="F1670" s="90" t="str">
        <f>IF(AND($C1670=0,D1670=0),"0.00%",IF($C1670=0,-1,IF(D1670=0,1,($C1670-D1670)/ABS(D1670))))</f>
        <v>0.00%</v>
      </c>
      <c r="G1670" s="89">
        <v>0</v>
      </c>
      <c r="H1670" s="89">
        <f>+C1670-G1670</f>
        <v>0</v>
      </c>
      <c r="I1670" s="90" t="str">
        <f>IF(AND($C1670=0,G1670=0),"0.00%",IF($C1670=0,-1,IF(G1670=0,1,($C1670-G1670)/ABS(G1670))))</f>
        <v>0.00%</v>
      </c>
      <c r="J1670" s="91"/>
      <c r="K1670" s="89">
        <v>0</v>
      </c>
      <c r="L1670" s="89">
        <v>0</v>
      </c>
      <c r="M1670" s="89">
        <f>K1670-L1670</f>
        <v>0</v>
      </c>
      <c r="N1670" s="90" t="str">
        <f>IF(AND($K1670=0,L1670=0),"0.00%",IF($K1670=0,-1,IF(L1670=0,1,($K1670-L1670)/ABS(L1670))))</f>
        <v>0.00%</v>
      </c>
      <c r="O1670" s="89">
        <v>0</v>
      </c>
      <c r="P1670" s="89">
        <f>+K1670-O1670</f>
        <v>0</v>
      </c>
      <c r="Q1670" s="90" t="str">
        <f>IF(AND($K1670=0,O1670=0),"0.00%",IF($K1670=0,-1,IF(O1670=0,1,($K1670-O1670)/ABS(O1670))))</f>
        <v>0.00%</v>
      </c>
      <c r="R1670" s="91"/>
      <c r="S1670" s="89">
        <v>0</v>
      </c>
      <c r="T1670" s="89">
        <f>+S1670-K1670</f>
        <v>0</v>
      </c>
      <c r="U1670" s="335">
        <f>IF(C1670=0,0,1)+IF(D1670=0,0,1)+IF(E1670=0,0,1)+IF(G1670=0,0,1)+IF(K1670=0,0,1)+IF(L1670=0,0,1)+IF(M1670=0,0,1)+IF(O1670=0,0,1)</f>
        <v>0</v>
      </c>
    </row>
    <row r="1671" spans="1:21" s="81" customFormat="1" ht="15" hidden="1">
      <c r="A1671" s="87" t="s">
        <v>1786</v>
      </c>
      <c r="B1671" s="88" t="s">
        <v>5129</v>
      </c>
      <c r="C1671" s="89">
        <v>0</v>
      </c>
      <c r="D1671" s="89">
        <v>0</v>
      </c>
      <c r="E1671" s="89">
        <f>C1671-D1671</f>
        <v>0</v>
      </c>
      <c r="F1671" s="90" t="str">
        <f>IF(AND($C1671=0,D1671=0),"0.00%",IF($C1671=0,-1,IF(D1671=0,1,($C1671-D1671)/ABS(D1671))))</f>
        <v>0.00%</v>
      </c>
      <c r="G1671" s="89">
        <v>0</v>
      </c>
      <c r="H1671" s="89">
        <f>+C1671-G1671</f>
        <v>0</v>
      </c>
      <c r="I1671" s="90" t="str">
        <f>IF(AND($C1671=0,G1671=0),"0.00%",IF($C1671=0,-1,IF(G1671=0,1,($C1671-G1671)/ABS(G1671))))</f>
        <v>0.00%</v>
      </c>
      <c r="J1671" s="91"/>
      <c r="K1671" s="89">
        <v>0</v>
      </c>
      <c r="L1671" s="89">
        <v>0</v>
      </c>
      <c r="M1671" s="89">
        <f>K1671-L1671</f>
        <v>0</v>
      </c>
      <c r="N1671" s="90" t="str">
        <f>IF(AND($K1671=0,L1671=0),"0.00%",IF($K1671=0,-1,IF(L1671=0,1,($K1671-L1671)/ABS(L1671))))</f>
        <v>0.00%</v>
      </c>
      <c r="O1671" s="89">
        <v>0</v>
      </c>
      <c r="P1671" s="89">
        <f>+K1671-O1671</f>
        <v>0</v>
      </c>
      <c r="Q1671" s="90" t="str">
        <f>IF(AND($K1671=0,O1671=0),"0.00%",IF($K1671=0,-1,IF(O1671=0,1,($K1671-O1671)/ABS(O1671))))</f>
        <v>0.00%</v>
      </c>
      <c r="R1671" s="91"/>
      <c r="S1671" s="89">
        <v>0</v>
      </c>
      <c r="T1671" s="89">
        <f>+S1671-K1671</f>
        <v>0</v>
      </c>
      <c r="U1671" s="335">
        <f>IF(C1671=0,0,1)+IF(D1671=0,0,1)+IF(E1671=0,0,1)+IF(G1671=0,0,1)+IF(K1671=0,0,1)+IF(L1671=0,0,1)+IF(M1671=0,0,1)+IF(O1671=0,0,1)</f>
        <v>0</v>
      </c>
    </row>
    <row r="1672" spans="1:21" s="81" customFormat="1" ht="15" hidden="1">
      <c r="A1672" s="87" t="s">
        <v>1787</v>
      </c>
      <c r="B1672" s="88" t="s">
        <v>5104</v>
      </c>
      <c r="C1672" s="89">
        <v>0</v>
      </c>
      <c r="D1672" s="89">
        <v>0</v>
      </c>
      <c r="E1672" s="89">
        <f>C1672-D1672</f>
        <v>0</v>
      </c>
      <c r="F1672" s="90" t="str">
        <f>IF(AND($C1672=0,D1672=0),"0.00%",IF($C1672=0,-1,IF(D1672=0,1,($C1672-D1672)/ABS(D1672))))</f>
        <v>0.00%</v>
      </c>
      <c r="G1672" s="89">
        <v>0</v>
      </c>
      <c r="H1672" s="89">
        <f>+C1672-G1672</f>
        <v>0</v>
      </c>
      <c r="I1672" s="90" t="str">
        <f>IF(AND($C1672=0,G1672=0),"0.00%",IF($C1672=0,-1,IF(G1672=0,1,($C1672-G1672)/ABS(G1672))))</f>
        <v>0.00%</v>
      </c>
      <c r="J1672" s="91"/>
      <c r="K1672" s="89">
        <v>0</v>
      </c>
      <c r="L1672" s="89">
        <v>0</v>
      </c>
      <c r="M1672" s="89">
        <f>K1672-L1672</f>
        <v>0</v>
      </c>
      <c r="N1672" s="90" t="str">
        <f>IF(AND($K1672=0,L1672=0),"0.00%",IF($K1672=0,-1,IF(L1672=0,1,($K1672-L1672)/ABS(L1672))))</f>
        <v>0.00%</v>
      </c>
      <c r="O1672" s="89">
        <v>0</v>
      </c>
      <c r="P1672" s="89">
        <f>+K1672-O1672</f>
        <v>0</v>
      </c>
      <c r="Q1672" s="90" t="str">
        <f>IF(AND($K1672=0,O1672=0),"0.00%",IF($K1672=0,-1,IF(O1672=0,1,($K1672-O1672)/ABS(O1672))))</f>
        <v>0.00%</v>
      </c>
      <c r="R1672" s="91"/>
      <c r="S1672" s="89">
        <v>0</v>
      </c>
      <c r="T1672" s="89">
        <f>+S1672-K1672</f>
        <v>0</v>
      </c>
      <c r="U1672" s="335">
        <f>IF(C1672=0,0,1)+IF(D1672=0,0,1)+IF(E1672=0,0,1)+IF(G1672=0,0,1)+IF(K1672=0,0,1)+IF(L1672=0,0,1)+IF(M1672=0,0,1)+IF(O1672=0,0,1)</f>
        <v>0</v>
      </c>
    </row>
    <row r="1673" spans="1:21" s="81" customFormat="1" ht="15" hidden="1">
      <c r="A1673" s="87" t="s">
        <v>1788</v>
      </c>
      <c r="B1673" s="88" t="s">
        <v>5156</v>
      </c>
      <c r="C1673" s="89">
        <v>0</v>
      </c>
      <c r="D1673" s="89">
        <v>0</v>
      </c>
      <c r="E1673" s="89">
        <f>C1673-D1673</f>
        <v>0</v>
      </c>
      <c r="F1673" s="90" t="str">
        <f>IF(AND($C1673=0,D1673=0),"0.00%",IF($C1673=0,-1,IF(D1673=0,1,($C1673-D1673)/ABS(D1673))))</f>
        <v>0.00%</v>
      </c>
      <c r="G1673" s="89">
        <v>0</v>
      </c>
      <c r="H1673" s="89">
        <f>+C1673-G1673</f>
        <v>0</v>
      </c>
      <c r="I1673" s="90" t="str">
        <f>IF(AND($C1673=0,G1673=0),"0.00%",IF($C1673=0,-1,IF(G1673=0,1,($C1673-G1673)/ABS(G1673))))</f>
        <v>0.00%</v>
      </c>
      <c r="J1673" s="91"/>
      <c r="K1673" s="89">
        <v>0</v>
      </c>
      <c r="L1673" s="89">
        <v>0</v>
      </c>
      <c r="M1673" s="89">
        <f>K1673-L1673</f>
        <v>0</v>
      </c>
      <c r="N1673" s="90" t="str">
        <f>IF(AND($K1673=0,L1673=0),"0.00%",IF($K1673=0,-1,IF(L1673=0,1,($K1673-L1673)/ABS(L1673))))</f>
        <v>0.00%</v>
      </c>
      <c r="O1673" s="89">
        <v>0</v>
      </c>
      <c r="P1673" s="89">
        <f>+K1673-O1673</f>
        <v>0</v>
      </c>
      <c r="Q1673" s="90" t="str">
        <f>IF(AND($K1673=0,O1673=0),"0.00%",IF($K1673=0,-1,IF(O1673=0,1,($K1673-O1673)/ABS(O1673))))</f>
        <v>0.00%</v>
      </c>
      <c r="R1673" s="91"/>
      <c r="S1673" s="89">
        <v>0</v>
      </c>
      <c r="T1673" s="89">
        <f>+S1673-K1673</f>
        <v>0</v>
      </c>
      <c r="U1673" s="335">
        <f>IF(C1673=0,0,1)+IF(D1673=0,0,1)+IF(E1673=0,0,1)+IF(G1673=0,0,1)+IF(K1673=0,0,1)+IF(L1673=0,0,1)+IF(M1673=0,0,1)+IF(O1673=0,0,1)</f>
        <v>0</v>
      </c>
    </row>
    <row r="1674" spans="1:21" s="81" customFormat="1" ht="15" hidden="1">
      <c r="A1674" s="87" t="s">
        <v>1789</v>
      </c>
      <c r="B1674" s="88" t="s">
        <v>5107</v>
      </c>
      <c r="C1674" s="89">
        <v>0</v>
      </c>
      <c r="D1674" s="89">
        <v>0</v>
      </c>
      <c r="E1674" s="89">
        <f>C1674-D1674</f>
        <v>0</v>
      </c>
      <c r="F1674" s="90" t="str">
        <f>IF(AND($C1674=0,D1674=0),"0.00%",IF($C1674=0,-1,IF(D1674=0,1,($C1674-D1674)/ABS(D1674))))</f>
        <v>0.00%</v>
      </c>
      <c r="G1674" s="89">
        <v>0</v>
      </c>
      <c r="H1674" s="89">
        <f>+C1674-G1674</f>
        <v>0</v>
      </c>
      <c r="I1674" s="90" t="str">
        <f>IF(AND($C1674=0,G1674=0),"0.00%",IF($C1674=0,-1,IF(G1674=0,1,($C1674-G1674)/ABS(G1674))))</f>
        <v>0.00%</v>
      </c>
      <c r="J1674" s="91"/>
      <c r="K1674" s="89">
        <v>0</v>
      </c>
      <c r="L1674" s="89">
        <v>0</v>
      </c>
      <c r="M1674" s="89">
        <f>K1674-L1674</f>
        <v>0</v>
      </c>
      <c r="N1674" s="90" t="str">
        <f>IF(AND($K1674=0,L1674=0),"0.00%",IF($K1674=0,-1,IF(L1674=0,1,($K1674-L1674)/ABS(L1674))))</f>
        <v>0.00%</v>
      </c>
      <c r="O1674" s="89">
        <v>0</v>
      </c>
      <c r="P1674" s="89">
        <f>+K1674-O1674</f>
        <v>0</v>
      </c>
      <c r="Q1674" s="90" t="str">
        <f>IF(AND($K1674=0,O1674=0),"0.00%",IF($K1674=0,-1,IF(O1674=0,1,($K1674-O1674)/ABS(O1674))))</f>
        <v>0.00%</v>
      </c>
      <c r="R1674" s="91"/>
      <c r="S1674" s="89">
        <v>0</v>
      </c>
      <c r="T1674" s="89">
        <f>+S1674-K1674</f>
        <v>0</v>
      </c>
      <c r="U1674" s="335">
        <f>IF(C1674=0,0,1)+IF(D1674=0,0,1)+IF(E1674=0,0,1)+IF(G1674=0,0,1)+IF(K1674=0,0,1)+IF(L1674=0,0,1)+IF(M1674=0,0,1)+IF(O1674=0,0,1)</f>
        <v>0</v>
      </c>
    </row>
    <row r="1675" spans="1:21" s="81" customFormat="1" ht="15" hidden="1">
      <c r="A1675" s="87" t="s">
        <v>1790</v>
      </c>
      <c r="B1675" s="88" t="s">
        <v>5157</v>
      </c>
      <c r="C1675" s="89">
        <v>0</v>
      </c>
      <c r="D1675" s="89">
        <v>0</v>
      </c>
      <c r="E1675" s="89">
        <f>C1675-D1675</f>
        <v>0</v>
      </c>
      <c r="F1675" s="90" t="str">
        <f>IF(AND($C1675=0,D1675=0),"0.00%",IF($C1675=0,-1,IF(D1675=0,1,($C1675-D1675)/ABS(D1675))))</f>
        <v>0.00%</v>
      </c>
      <c r="G1675" s="89">
        <v>0</v>
      </c>
      <c r="H1675" s="89">
        <f>+C1675-G1675</f>
        <v>0</v>
      </c>
      <c r="I1675" s="90" t="str">
        <f>IF(AND($C1675=0,G1675=0),"0.00%",IF($C1675=0,-1,IF(G1675=0,1,($C1675-G1675)/ABS(G1675))))</f>
        <v>0.00%</v>
      </c>
      <c r="J1675" s="91"/>
      <c r="K1675" s="89">
        <v>0</v>
      </c>
      <c r="L1675" s="89">
        <v>0</v>
      </c>
      <c r="M1675" s="89">
        <f>K1675-L1675</f>
        <v>0</v>
      </c>
      <c r="N1675" s="90" t="str">
        <f>IF(AND($K1675=0,L1675=0),"0.00%",IF($K1675=0,-1,IF(L1675=0,1,($K1675-L1675)/ABS(L1675))))</f>
        <v>0.00%</v>
      </c>
      <c r="O1675" s="89">
        <v>0</v>
      </c>
      <c r="P1675" s="89">
        <f>+K1675-O1675</f>
        <v>0</v>
      </c>
      <c r="Q1675" s="90" t="str">
        <f>IF(AND($K1675=0,O1675=0),"0.00%",IF($K1675=0,-1,IF(O1675=0,1,($K1675-O1675)/ABS(O1675))))</f>
        <v>0.00%</v>
      </c>
      <c r="R1675" s="91"/>
      <c r="S1675" s="89">
        <v>0</v>
      </c>
      <c r="T1675" s="89">
        <f>+S1675-K1675</f>
        <v>0</v>
      </c>
      <c r="U1675" s="335">
        <f>IF(C1675=0,0,1)+IF(D1675=0,0,1)+IF(E1675=0,0,1)+IF(G1675=0,0,1)+IF(K1675=0,0,1)+IF(L1675=0,0,1)+IF(M1675=0,0,1)+IF(O1675=0,0,1)</f>
        <v>0</v>
      </c>
    </row>
    <row r="1676" spans="1:21" s="81" customFormat="1" ht="15" hidden="1">
      <c r="A1676" s="87" t="s">
        <v>1791</v>
      </c>
      <c r="B1676" s="88" t="s">
        <v>5158</v>
      </c>
      <c r="C1676" s="89">
        <v>0</v>
      </c>
      <c r="D1676" s="89">
        <v>0</v>
      </c>
      <c r="E1676" s="89">
        <f>C1676-D1676</f>
        <v>0</v>
      </c>
      <c r="F1676" s="90" t="str">
        <f>IF(AND($C1676=0,D1676=0),"0.00%",IF($C1676=0,-1,IF(D1676=0,1,($C1676-D1676)/ABS(D1676))))</f>
        <v>0.00%</v>
      </c>
      <c r="G1676" s="89">
        <v>0</v>
      </c>
      <c r="H1676" s="89">
        <f>+C1676-G1676</f>
        <v>0</v>
      </c>
      <c r="I1676" s="90" t="str">
        <f>IF(AND($C1676=0,G1676=0),"0.00%",IF($C1676=0,-1,IF(G1676=0,1,($C1676-G1676)/ABS(G1676))))</f>
        <v>0.00%</v>
      </c>
      <c r="J1676" s="91"/>
      <c r="K1676" s="89">
        <v>0</v>
      </c>
      <c r="L1676" s="89">
        <v>0</v>
      </c>
      <c r="M1676" s="89">
        <f>K1676-L1676</f>
        <v>0</v>
      </c>
      <c r="N1676" s="90" t="str">
        <f>IF(AND($K1676=0,L1676=0),"0.00%",IF($K1676=0,-1,IF(L1676=0,1,($K1676-L1676)/ABS(L1676))))</f>
        <v>0.00%</v>
      </c>
      <c r="O1676" s="89">
        <v>0</v>
      </c>
      <c r="P1676" s="89">
        <f>+K1676-O1676</f>
        <v>0</v>
      </c>
      <c r="Q1676" s="90" t="str">
        <f>IF(AND($K1676=0,O1676=0),"0.00%",IF($K1676=0,-1,IF(O1676=0,1,($K1676-O1676)/ABS(O1676))))</f>
        <v>0.00%</v>
      </c>
      <c r="R1676" s="91"/>
      <c r="S1676" s="89">
        <v>0</v>
      </c>
      <c r="T1676" s="89">
        <f>+S1676-K1676</f>
        <v>0</v>
      </c>
      <c r="U1676" s="335">
        <f>IF(C1676=0,0,1)+IF(D1676=0,0,1)+IF(E1676=0,0,1)+IF(G1676=0,0,1)+IF(K1676=0,0,1)+IF(L1676=0,0,1)+IF(M1676=0,0,1)+IF(O1676=0,0,1)</f>
        <v>0</v>
      </c>
    </row>
    <row r="1677" spans="1:21" s="81" customFormat="1" ht="15" hidden="1">
      <c r="A1677" s="87" t="s">
        <v>1792</v>
      </c>
      <c r="B1677" s="88" t="s">
        <v>5159</v>
      </c>
      <c r="C1677" s="89">
        <v>0</v>
      </c>
      <c r="D1677" s="89">
        <v>0</v>
      </c>
      <c r="E1677" s="89">
        <f>C1677-D1677</f>
        <v>0</v>
      </c>
      <c r="F1677" s="90" t="str">
        <f>IF(AND($C1677=0,D1677=0),"0.00%",IF($C1677=0,-1,IF(D1677=0,1,($C1677-D1677)/ABS(D1677))))</f>
        <v>0.00%</v>
      </c>
      <c r="G1677" s="89">
        <v>0</v>
      </c>
      <c r="H1677" s="89">
        <f>+C1677-G1677</f>
        <v>0</v>
      </c>
      <c r="I1677" s="90" t="str">
        <f>IF(AND($C1677=0,G1677=0),"0.00%",IF($C1677=0,-1,IF(G1677=0,1,($C1677-G1677)/ABS(G1677))))</f>
        <v>0.00%</v>
      </c>
      <c r="J1677" s="91"/>
      <c r="K1677" s="89">
        <v>0</v>
      </c>
      <c r="L1677" s="89">
        <v>0</v>
      </c>
      <c r="M1677" s="89">
        <f>K1677-L1677</f>
        <v>0</v>
      </c>
      <c r="N1677" s="90" t="str">
        <f>IF(AND($K1677=0,L1677=0),"0.00%",IF($K1677=0,-1,IF(L1677=0,1,($K1677-L1677)/ABS(L1677))))</f>
        <v>0.00%</v>
      </c>
      <c r="O1677" s="89">
        <v>0</v>
      </c>
      <c r="P1677" s="89">
        <f>+K1677-O1677</f>
        <v>0</v>
      </c>
      <c r="Q1677" s="90" t="str">
        <f>IF(AND($K1677=0,O1677=0),"0.00%",IF($K1677=0,-1,IF(O1677=0,1,($K1677-O1677)/ABS(O1677))))</f>
        <v>0.00%</v>
      </c>
      <c r="R1677" s="91"/>
      <c r="S1677" s="89">
        <v>0</v>
      </c>
      <c r="T1677" s="89">
        <f>+S1677-K1677</f>
        <v>0</v>
      </c>
      <c r="U1677" s="335">
        <f>IF(C1677=0,0,1)+IF(D1677=0,0,1)+IF(E1677=0,0,1)+IF(G1677=0,0,1)+IF(K1677=0,0,1)+IF(L1677=0,0,1)+IF(M1677=0,0,1)+IF(O1677=0,0,1)</f>
        <v>0</v>
      </c>
    </row>
    <row r="1678" spans="1:21" s="81" customFormat="1" ht="15" hidden="1">
      <c r="A1678" s="87" t="s">
        <v>1793</v>
      </c>
      <c r="B1678" s="88" t="s">
        <v>5160</v>
      </c>
      <c r="C1678" s="89">
        <v>0</v>
      </c>
      <c r="D1678" s="89">
        <v>0</v>
      </c>
      <c r="E1678" s="89">
        <f>C1678-D1678</f>
        <v>0</v>
      </c>
      <c r="F1678" s="90" t="str">
        <f>IF(AND($C1678=0,D1678=0),"0.00%",IF($C1678=0,-1,IF(D1678=0,1,($C1678-D1678)/ABS(D1678))))</f>
        <v>0.00%</v>
      </c>
      <c r="G1678" s="89">
        <v>0</v>
      </c>
      <c r="H1678" s="89">
        <f>+C1678-G1678</f>
        <v>0</v>
      </c>
      <c r="I1678" s="90" t="str">
        <f>IF(AND($C1678=0,G1678=0),"0.00%",IF($C1678=0,-1,IF(G1678=0,1,($C1678-G1678)/ABS(G1678))))</f>
        <v>0.00%</v>
      </c>
      <c r="J1678" s="91"/>
      <c r="K1678" s="89">
        <v>0</v>
      </c>
      <c r="L1678" s="89">
        <v>0</v>
      </c>
      <c r="M1678" s="89">
        <f>K1678-L1678</f>
        <v>0</v>
      </c>
      <c r="N1678" s="90" t="str">
        <f>IF(AND($K1678=0,L1678=0),"0.00%",IF($K1678=0,-1,IF(L1678=0,1,($K1678-L1678)/ABS(L1678))))</f>
        <v>0.00%</v>
      </c>
      <c r="O1678" s="89">
        <v>0</v>
      </c>
      <c r="P1678" s="89">
        <f>+K1678-O1678</f>
        <v>0</v>
      </c>
      <c r="Q1678" s="90" t="str">
        <f>IF(AND($K1678=0,O1678=0),"0.00%",IF($K1678=0,-1,IF(O1678=0,1,($K1678-O1678)/ABS(O1678))))</f>
        <v>0.00%</v>
      </c>
      <c r="R1678" s="91"/>
      <c r="S1678" s="89">
        <v>0</v>
      </c>
      <c r="T1678" s="89">
        <f>+S1678-K1678</f>
        <v>0</v>
      </c>
      <c r="U1678" s="335">
        <f>IF(C1678=0,0,1)+IF(D1678=0,0,1)+IF(E1678=0,0,1)+IF(G1678=0,0,1)+IF(K1678=0,0,1)+IF(L1678=0,0,1)+IF(M1678=0,0,1)+IF(O1678=0,0,1)</f>
        <v>0</v>
      </c>
    </row>
    <row r="1679" spans="1:21" s="81" customFormat="1" ht="15" hidden="1">
      <c r="A1679" s="87" t="s">
        <v>1794</v>
      </c>
      <c r="B1679" s="88" t="s">
        <v>5161</v>
      </c>
      <c r="C1679" s="89">
        <v>0</v>
      </c>
      <c r="D1679" s="89">
        <v>0</v>
      </c>
      <c r="E1679" s="89">
        <f>C1679-D1679</f>
        <v>0</v>
      </c>
      <c r="F1679" s="90" t="str">
        <f>IF(AND($C1679=0,D1679=0),"0.00%",IF($C1679=0,-1,IF(D1679=0,1,($C1679-D1679)/ABS(D1679))))</f>
        <v>0.00%</v>
      </c>
      <c r="G1679" s="89">
        <v>0</v>
      </c>
      <c r="H1679" s="89">
        <f>+C1679-G1679</f>
        <v>0</v>
      </c>
      <c r="I1679" s="90" t="str">
        <f>IF(AND($C1679=0,G1679=0),"0.00%",IF($C1679=0,-1,IF(G1679=0,1,($C1679-G1679)/ABS(G1679))))</f>
        <v>0.00%</v>
      </c>
      <c r="J1679" s="91"/>
      <c r="K1679" s="89">
        <v>0</v>
      </c>
      <c r="L1679" s="89">
        <v>0</v>
      </c>
      <c r="M1679" s="89">
        <f>K1679-L1679</f>
        <v>0</v>
      </c>
      <c r="N1679" s="90" t="str">
        <f>IF(AND($K1679=0,L1679=0),"0.00%",IF($K1679=0,-1,IF(L1679=0,1,($K1679-L1679)/ABS(L1679))))</f>
        <v>0.00%</v>
      </c>
      <c r="O1679" s="89">
        <v>0</v>
      </c>
      <c r="P1679" s="89">
        <f>+K1679-O1679</f>
        <v>0</v>
      </c>
      <c r="Q1679" s="90" t="str">
        <f>IF(AND($K1679=0,O1679=0),"0.00%",IF($K1679=0,-1,IF(O1679=0,1,($K1679-O1679)/ABS(O1679))))</f>
        <v>0.00%</v>
      </c>
      <c r="R1679" s="91"/>
      <c r="S1679" s="89">
        <v>0</v>
      </c>
      <c r="T1679" s="89">
        <f>+S1679-K1679</f>
        <v>0</v>
      </c>
      <c r="U1679" s="335">
        <f>IF(C1679=0,0,1)+IF(D1679=0,0,1)+IF(E1679=0,0,1)+IF(G1679=0,0,1)+IF(K1679=0,0,1)+IF(L1679=0,0,1)+IF(M1679=0,0,1)+IF(O1679=0,0,1)</f>
        <v>0</v>
      </c>
    </row>
    <row r="1680" spans="1:21" s="81" customFormat="1" ht="15" hidden="1">
      <c r="A1680" s="87" t="s">
        <v>1795</v>
      </c>
      <c r="B1680" s="88" t="s">
        <v>5162</v>
      </c>
      <c r="C1680" s="89">
        <v>0</v>
      </c>
      <c r="D1680" s="89">
        <v>0</v>
      </c>
      <c r="E1680" s="89">
        <f>C1680-D1680</f>
        <v>0</v>
      </c>
      <c r="F1680" s="90" t="str">
        <f>IF(AND($C1680=0,D1680=0),"0.00%",IF($C1680=0,-1,IF(D1680=0,1,($C1680-D1680)/ABS(D1680))))</f>
        <v>0.00%</v>
      </c>
      <c r="G1680" s="89">
        <v>0</v>
      </c>
      <c r="H1680" s="89">
        <f>+C1680-G1680</f>
        <v>0</v>
      </c>
      <c r="I1680" s="90" t="str">
        <f>IF(AND($C1680=0,G1680=0),"0.00%",IF($C1680=0,-1,IF(G1680=0,1,($C1680-G1680)/ABS(G1680))))</f>
        <v>0.00%</v>
      </c>
      <c r="J1680" s="91"/>
      <c r="K1680" s="89">
        <v>0</v>
      </c>
      <c r="L1680" s="89">
        <v>0</v>
      </c>
      <c r="M1680" s="89">
        <f>K1680-L1680</f>
        <v>0</v>
      </c>
      <c r="N1680" s="90" t="str">
        <f>IF(AND($K1680=0,L1680=0),"0.00%",IF($K1680=0,-1,IF(L1680=0,1,($K1680-L1680)/ABS(L1680))))</f>
        <v>0.00%</v>
      </c>
      <c r="O1680" s="89">
        <v>0</v>
      </c>
      <c r="P1680" s="89">
        <f>+K1680-O1680</f>
        <v>0</v>
      </c>
      <c r="Q1680" s="90" t="str">
        <f>IF(AND($K1680=0,O1680=0),"0.00%",IF($K1680=0,-1,IF(O1680=0,1,($K1680-O1680)/ABS(O1680))))</f>
        <v>0.00%</v>
      </c>
      <c r="R1680" s="91"/>
      <c r="S1680" s="89">
        <v>0</v>
      </c>
      <c r="T1680" s="89">
        <f>+S1680-K1680</f>
        <v>0</v>
      </c>
      <c r="U1680" s="335">
        <f>IF(C1680=0,0,1)+IF(D1680=0,0,1)+IF(E1680=0,0,1)+IF(G1680=0,0,1)+IF(K1680=0,0,1)+IF(L1680=0,0,1)+IF(M1680=0,0,1)+IF(O1680=0,0,1)</f>
        <v>0</v>
      </c>
    </row>
    <row r="1681" spans="1:21" s="81" customFormat="1" ht="15" hidden="1">
      <c r="A1681" s="87" t="s">
        <v>1796</v>
      </c>
      <c r="B1681" s="88" t="s">
        <v>5163</v>
      </c>
      <c r="C1681" s="89">
        <v>0</v>
      </c>
      <c r="D1681" s="89">
        <v>0</v>
      </c>
      <c r="E1681" s="89">
        <f>C1681-D1681</f>
        <v>0</v>
      </c>
      <c r="F1681" s="90" t="str">
        <f>IF(AND($C1681=0,D1681=0),"0.00%",IF($C1681=0,-1,IF(D1681=0,1,($C1681-D1681)/ABS(D1681))))</f>
        <v>0.00%</v>
      </c>
      <c r="G1681" s="89">
        <v>0</v>
      </c>
      <c r="H1681" s="89">
        <f>+C1681-G1681</f>
        <v>0</v>
      </c>
      <c r="I1681" s="90" t="str">
        <f>IF(AND($C1681=0,G1681=0),"0.00%",IF($C1681=0,-1,IF(G1681=0,1,($C1681-G1681)/ABS(G1681))))</f>
        <v>0.00%</v>
      </c>
      <c r="J1681" s="91"/>
      <c r="K1681" s="89">
        <v>0</v>
      </c>
      <c r="L1681" s="89">
        <v>0</v>
      </c>
      <c r="M1681" s="89">
        <f>K1681-L1681</f>
        <v>0</v>
      </c>
      <c r="N1681" s="90" t="str">
        <f>IF(AND($K1681=0,L1681=0),"0.00%",IF($K1681=0,-1,IF(L1681=0,1,($K1681-L1681)/ABS(L1681))))</f>
        <v>0.00%</v>
      </c>
      <c r="O1681" s="89">
        <v>0</v>
      </c>
      <c r="P1681" s="89">
        <f>+K1681-O1681</f>
        <v>0</v>
      </c>
      <c r="Q1681" s="90" t="str">
        <f>IF(AND($K1681=0,O1681=0),"0.00%",IF($K1681=0,-1,IF(O1681=0,1,($K1681-O1681)/ABS(O1681))))</f>
        <v>0.00%</v>
      </c>
      <c r="R1681" s="91"/>
      <c r="S1681" s="89">
        <v>0</v>
      </c>
      <c r="T1681" s="89">
        <f>+S1681-K1681</f>
        <v>0</v>
      </c>
      <c r="U1681" s="335">
        <f>IF(C1681=0,0,1)+IF(D1681=0,0,1)+IF(E1681=0,0,1)+IF(G1681=0,0,1)+IF(K1681=0,0,1)+IF(L1681=0,0,1)+IF(M1681=0,0,1)+IF(O1681=0,0,1)</f>
        <v>0</v>
      </c>
    </row>
    <row r="1682" spans="1:21" s="81" customFormat="1" ht="15" hidden="1">
      <c r="A1682" s="87" t="s">
        <v>1797</v>
      </c>
      <c r="B1682" s="88" t="s">
        <v>5137</v>
      </c>
      <c r="C1682" s="89">
        <v>0</v>
      </c>
      <c r="D1682" s="89">
        <v>0</v>
      </c>
      <c r="E1682" s="89">
        <f>C1682-D1682</f>
        <v>0</v>
      </c>
      <c r="F1682" s="90" t="str">
        <f>IF(AND($C1682=0,D1682=0),"0.00%",IF($C1682=0,-1,IF(D1682=0,1,($C1682-D1682)/ABS(D1682))))</f>
        <v>0.00%</v>
      </c>
      <c r="G1682" s="89">
        <v>0</v>
      </c>
      <c r="H1682" s="89">
        <f>+C1682-G1682</f>
        <v>0</v>
      </c>
      <c r="I1682" s="90" t="str">
        <f>IF(AND($C1682=0,G1682=0),"0.00%",IF($C1682=0,-1,IF(G1682=0,1,($C1682-G1682)/ABS(G1682))))</f>
        <v>0.00%</v>
      </c>
      <c r="J1682" s="91"/>
      <c r="K1682" s="89">
        <v>0</v>
      </c>
      <c r="L1682" s="89">
        <v>0</v>
      </c>
      <c r="M1682" s="89">
        <f>K1682-L1682</f>
        <v>0</v>
      </c>
      <c r="N1682" s="90" t="str">
        <f>IF(AND($K1682=0,L1682=0),"0.00%",IF($K1682=0,-1,IF(L1682=0,1,($K1682-L1682)/ABS(L1682))))</f>
        <v>0.00%</v>
      </c>
      <c r="O1682" s="89">
        <v>0</v>
      </c>
      <c r="P1682" s="89">
        <f>+K1682-O1682</f>
        <v>0</v>
      </c>
      <c r="Q1682" s="90" t="str">
        <f>IF(AND($K1682=0,O1682=0),"0.00%",IF($K1682=0,-1,IF(O1682=0,1,($K1682-O1682)/ABS(O1682))))</f>
        <v>0.00%</v>
      </c>
      <c r="R1682" s="91"/>
      <c r="S1682" s="89">
        <v>0</v>
      </c>
      <c r="T1682" s="89">
        <f>+S1682-K1682</f>
        <v>0</v>
      </c>
      <c r="U1682" s="335">
        <f>IF(C1682=0,0,1)+IF(D1682=0,0,1)+IF(E1682=0,0,1)+IF(G1682=0,0,1)+IF(K1682=0,0,1)+IF(L1682=0,0,1)+IF(M1682=0,0,1)+IF(O1682=0,0,1)</f>
        <v>0</v>
      </c>
    </row>
    <row r="1683" spans="1:21" s="81" customFormat="1" ht="15" hidden="1">
      <c r="A1683" s="87" t="s">
        <v>1798</v>
      </c>
      <c r="B1683" s="88" t="s">
        <v>5080</v>
      </c>
      <c r="C1683" s="89">
        <v>0</v>
      </c>
      <c r="D1683" s="89">
        <v>0</v>
      </c>
      <c r="E1683" s="89">
        <f>C1683-D1683</f>
        <v>0</v>
      </c>
      <c r="F1683" s="90" t="str">
        <f>IF(AND($C1683=0,D1683=0),"0.00%",IF($C1683=0,-1,IF(D1683=0,1,($C1683-D1683)/ABS(D1683))))</f>
        <v>0.00%</v>
      </c>
      <c r="G1683" s="89">
        <v>0</v>
      </c>
      <c r="H1683" s="89">
        <f>+C1683-G1683</f>
        <v>0</v>
      </c>
      <c r="I1683" s="90" t="str">
        <f>IF(AND($C1683=0,G1683=0),"0.00%",IF($C1683=0,-1,IF(G1683=0,1,($C1683-G1683)/ABS(G1683))))</f>
        <v>0.00%</v>
      </c>
      <c r="J1683" s="91"/>
      <c r="K1683" s="89">
        <v>0</v>
      </c>
      <c r="L1683" s="89">
        <v>0</v>
      </c>
      <c r="M1683" s="89">
        <f>K1683-L1683</f>
        <v>0</v>
      </c>
      <c r="N1683" s="90" t="str">
        <f>IF(AND($K1683=0,L1683=0),"0.00%",IF($K1683=0,-1,IF(L1683=0,1,($K1683-L1683)/ABS(L1683))))</f>
        <v>0.00%</v>
      </c>
      <c r="O1683" s="89">
        <v>0</v>
      </c>
      <c r="P1683" s="89">
        <f>+K1683-O1683</f>
        <v>0</v>
      </c>
      <c r="Q1683" s="90" t="str">
        <f>IF(AND($K1683=0,O1683=0),"0.00%",IF($K1683=0,-1,IF(O1683=0,1,($K1683-O1683)/ABS(O1683))))</f>
        <v>0.00%</v>
      </c>
      <c r="R1683" s="91"/>
      <c r="S1683" s="89">
        <v>0</v>
      </c>
      <c r="T1683" s="89">
        <f>+S1683-K1683</f>
        <v>0</v>
      </c>
      <c r="U1683" s="335">
        <f>IF(C1683=0,0,1)+IF(D1683=0,0,1)+IF(E1683=0,0,1)+IF(G1683=0,0,1)+IF(K1683=0,0,1)+IF(L1683=0,0,1)+IF(M1683=0,0,1)+IF(O1683=0,0,1)</f>
        <v>0</v>
      </c>
    </row>
    <row r="1684" spans="1:21" s="81" customFormat="1" ht="15" hidden="1">
      <c r="A1684" s="87" t="s">
        <v>1799</v>
      </c>
      <c r="B1684" s="88" t="s">
        <v>5081</v>
      </c>
      <c r="C1684" s="89">
        <v>0</v>
      </c>
      <c r="D1684" s="89">
        <v>0</v>
      </c>
      <c r="E1684" s="89">
        <f>C1684-D1684</f>
        <v>0</v>
      </c>
      <c r="F1684" s="90" t="str">
        <f>IF(AND($C1684=0,D1684=0),"0.00%",IF($C1684=0,-1,IF(D1684=0,1,($C1684-D1684)/ABS(D1684))))</f>
        <v>0.00%</v>
      </c>
      <c r="G1684" s="89">
        <v>0</v>
      </c>
      <c r="H1684" s="89">
        <f>+C1684-G1684</f>
        <v>0</v>
      </c>
      <c r="I1684" s="90" t="str">
        <f>IF(AND($C1684=0,G1684=0),"0.00%",IF($C1684=0,-1,IF(G1684=0,1,($C1684-G1684)/ABS(G1684))))</f>
        <v>0.00%</v>
      </c>
      <c r="J1684" s="91"/>
      <c r="K1684" s="89">
        <v>0</v>
      </c>
      <c r="L1684" s="89">
        <v>0</v>
      </c>
      <c r="M1684" s="89">
        <f>K1684-L1684</f>
        <v>0</v>
      </c>
      <c r="N1684" s="90" t="str">
        <f>IF(AND($K1684=0,L1684=0),"0.00%",IF($K1684=0,-1,IF(L1684=0,1,($K1684-L1684)/ABS(L1684))))</f>
        <v>0.00%</v>
      </c>
      <c r="O1684" s="89">
        <v>0</v>
      </c>
      <c r="P1684" s="89">
        <f>+K1684-O1684</f>
        <v>0</v>
      </c>
      <c r="Q1684" s="90" t="str">
        <f>IF(AND($K1684=0,O1684=0),"0.00%",IF($K1684=0,-1,IF(O1684=0,1,($K1684-O1684)/ABS(O1684))))</f>
        <v>0.00%</v>
      </c>
      <c r="R1684" s="91"/>
      <c r="S1684" s="89">
        <v>0</v>
      </c>
      <c r="T1684" s="89">
        <f>+S1684-K1684</f>
        <v>0</v>
      </c>
      <c r="U1684" s="335">
        <f>IF(C1684=0,0,1)+IF(D1684=0,0,1)+IF(E1684=0,0,1)+IF(G1684=0,0,1)+IF(K1684=0,0,1)+IF(L1684=0,0,1)+IF(M1684=0,0,1)+IF(O1684=0,0,1)</f>
        <v>0</v>
      </c>
    </row>
    <row r="1685" spans="1:21" s="81" customFormat="1" ht="15" hidden="1">
      <c r="A1685" s="87" t="s">
        <v>1800</v>
      </c>
      <c r="B1685" s="88" t="s">
        <v>5164</v>
      </c>
      <c r="C1685" s="89">
        <v>0</v>
      </c>
      <c r="D1685" s="89">
        <v>0</v>
      </c>
      <c r="E1685" s="89">
        <f>C1685-D1685</f>
        <v>0</v>
      </c>
      <c r="F1685" s="90" t="str">
        <f>IF(AND($C1685=0,D1685=0),"0.00%",IF($C1685=0,-1,IF(D1685=0,1,($C1685-D1685)/ABS(D1685))))</f>
        <v>0.00%</v>
      </c>
      <c r="G1685" s="89">
        <v>0</v>
      </c>
      <c r="H1685" s="89">
        <f>+C1685-G1685</f>
        <v>0</v>
      </c>
      <c r="I1685" s="90" t="str">
        <f>IF(AND($C1685=0,G1685=0),"0.00%",IF($C1685=0,-1,IF(G1685=0,1,($C1685-G1685)/ABS(G1685))))</f>
        <v>0.00%</v>
      </c>
      <c r="J1685" s="91"/>
      <c r="K1685" s="89">
        <v>0</v>
      </c>
      <c r="L1685" s="89">
        <v>0</v>
      </c>
      <c r="M1685" s="89">
        <f>K1685-L1685</f>
        <v>0</v>
      </c>
      <c r="N1685" s="90" t="str">
        <f>IF(AND($K1685=0,L1685=0),"0.00%",IF($K1685=0,-1,IF(L1685=0,1,($K1685-L1685)/ABS(L1685))))</f>
        <v>0.00%</v>
      </c>
      <c r="O1685" s="89">
        <v>0</v>
      </c>
      <c r="P1685" s="89">
        <f>+K1685-O1685</f>
        <v>0</v>
      </c>
      <c r="Q1685" s="90" t="str">
        <f>IF(AND($K1685=0,O1685=0),"0.00%",IF($K1685=0,-1,IF(O1685=0,1,($K1685-O1685)/ABS(O1685))))</f>
        <v>0.00%</v>
      </c>
      <c r="R1685" s="91"/>
      <c r="S1685" s="89">
        <v>0</v>
      </c>
      <c r="T1685" s="89">
        <f>+S1685-K1685</f>
        <v>0</v>
      </c>
      <c r="U1685" s="335">
        <f>IF(C1685=0,0,1)+IF(D1685=0,0,1)+IF(E1685=0,0,1)+IF(G1685=0,0,1)+IF(K1685=0,0,1)+IF(L1685=0,0,1)+IF(M1685=0,0,1)+IF(O1685=0,0,1)</f>
        <v>0</v>
      </c>
    </row>
    <row r="1686" spans="1:21" s="81" customFormat="1" ht="15" hidden="1">
      <c r="A1686" s="87" t="s">
        <v>1801</v>
      </c>
      <c r="B1686" s="88" t="s">
        <v>5128</v>
      </c>
      <c r="C1686" s="89">
        <v>0</v>
      </c>
      <c r="D1686" s="89">
        <v>0</v>
      </c>
      <c r="E1686" s="89">
        <f>C1686-D1686</f>
        <v>0</v>
      </c>
      <c r="F1686" s="90" t="str">
        <f>IF(AND($C1686=0,D1686=0),"0.00%",IF($C1686=0,-1,IF(D1686=0,1,($C1686-D1686)/ABS(D1686))))</f>
        <v>0.00%</v>
      </c>
      <c r="G1686" s="89">
        <v>0</v>
      </c>
      <c r="H1686" s="89">
        <f>+C1686-G1686</f>
        <v>0</v>
      </c>
      <c r="I1686" s="90" t="str">
        <f>IF(AND($C1686=0,G1686=0),"0.00%",IF($C1686=0,-1,IF(G1686=0,1,($C1686-G1686)/ABS(G1686))))</f>
        <v>0.00%</v>
      </c>
      <c r="J1686" s="91"/>
      <c r="K1686" s="89">
        <v>0</v>
      </c>
      <c r="L1686" s="89">
        <v>0</v>
      </c>
      <c r="M1686" s="89">
        <f>K1686-L1686</f>
        <v>0</v>
      </c>
      <c r="N1686" s="90" t="str">
        <f>IF(AND($K1686=0,L1686=0),"0.00%",IF($K1686=0,-1,IF(L1686=0,1,($K1686-L1686)/ABS(L1686))))</f>
        <v>0.00%</v>
      </c>
      <c r="O1686" s="89">
        <v>0</v>
      </c>
      <c r="P1686" s="89">
        <f>+K1686-O1686</f>
        <v>0</v>
      </c>
      <c r="Q1686" s="90" t="str">
        <f>IF(AND($K1686=0,O1686=0),"0.00%",IF($K1686=0,-1,IF(O1686=0,1,($K1686-O1686)/ABS(O1686))))</f>
        <v>0.00%</v>
      </c>
      <c r="R1686" s="91"/>
      <c r="S1686" s="89">
        <v>0</v>
      </c>
      <c r="T1686" s="89">
        <f>+S1686-K1686</f>
        <v>0</v>
      </c>
      <c r="U1686" s="335">
        <f>IF(C1686=0,0,1)+IF(D1686=0,0,1)+IF(E1686=0,0,1)+IF(G1686=0,0,1)+IF(K1686=0,0,1)+IF(L1686=0,0,1)+IF(M1686=0,0,1)+IF(O1686=0,0,1)</f>
        <v>0</v>
      </c>
    </row>
    <row r="1687" spans="1:21" s="81" customFormat="1" ht="15" hidden="1">
      <c r="A1687" s="87" t="s">
        <v>1802</v>
      </c>
      <c r="B1687" s="88" t="s">
        <v>5119</v>
      </c>
      <c r="C1687" s="89">
        <v>0</v>
      </c>
      <c r="D1687" s="89">
        <v>0</v>
      </c>
      <c r="E1687" s="89">
        <f>C1687-D1687</f>
        <v>0</v>
      </c>
      <c r="F1687" s="90" t="str">
        <f>IF(AND($C1687=0,D1687=0),"0.00%",IF($C1687=0,-1,IF(D1687=0,1,($C1687-D1687)/ABS(D1687))))</f>
        <v>0.00%</v>
      </c>
      <c r="G1687" s="89">
        <v>0</v>
      </c>
      <c r="H1687" s="89">
        <f>+C1687-G1687</f>
        <v>0</v>
      </c>
      <c r="I1687" s="90" t="str">
        <f>IF(AND($C1687=0,G1687=0),"0.00%",IF($C1687=0,-1,IF(G1687=0,1,($C1687-G1687)/ABS(G1687))))</f>
        <v>0.00%</v>
      </c>
      <c r="J1687" s="91"/>
      <c r="K1687" s="89">
        <v>0</v>
      </c>
      <c r="L1687" s="89">
        <v>0</v>
      </c>
      <c r="M1687" s="89">
        <f>K1687-L1687</f>
        <v>0</v>
      </c>
      <c r="N1687" s="90" t="str">
        <f>IF(AND($K1687=0,L1687=0),"0.00%",IF($K1687=0,-1,IF(L1687=0,1,($K1687-L1687)/ABS(L1687))))</f>
        <v>0.00%</v>
      </c>
      <c r="O1687" s="89">
        <v>0</v>
      </c>
      <c r="P1687" s="89">
        <f>+K1687-O1687</f>
        <v>0</v>
      </c>
      <c r="Q1687" s="90" t="str">
        <f>IF(AND($K1687=0,O1687=0),"0.00%",IF($K1687=0,-1,IF(O1687=0,1,($K1687-O1687)/ABS(O1687))))</f>
        <v>0.00%</v>
      </c>
      <c r="R1687" s="91"/>
      <c r="S1687" s="89">
        <v>0</v>
      </c>
      <c r="T1687" s="89">
        <f>+S1687-K1687</f>
        <v>0</v>
      </c>
      <c r="U1687" s="335">
        <f>IF(C1687=0,0,1)+IF(D1687=0,0,1)+IF(E1687=0,0,1)+IF(G1687=0,0,1)+IF(K1687=0,0,1)+IF(L1687=0,0,1)+IF(M1687=0,0,1)+IF(O1687=0,0,1)</f>
        <v>0</v>
      </c>
    </row>
    <row r="1688" spans="1:21" s="81" customFormat="1" ht="15" hidden="1">
      <c r="A1688" s="87" t="s">
        <v>1803</v>
      </c>
      <c r="B1688" s="88" t="s">
        <v>5120</v>
      </c>
      <c r="C1688" s="89">
        <v>0</v>
      </c>
      <c r="D1688" s="89">
        <v>0</v>
      </c>
      <c r="E1688" s="89">
        <f>C1688-D1688</f>
        <v>0</v>
      </c>
      <c r="F1688" s="90" t="str">
        <f>IF(AND($C1688=0,D1688=0),"0.00%",IF($C1688=0,-1,IF(D1688=0,1,($C1688-D1688)/ABS(D1688))))</f>
        <v>0.00%</v>
      </c>
      <c r="G1688" s="89">
        <v>0</v>
      </c>
      <c r="H1688" s="89">
        <f>+C1688-G1688</f>
        <v>0</v>
      </c>
      <c r="I1688" s="90" t="str">
        <f>IF(AND($C1688=0,G1688=0),"0.00%",IF($C1688=0,-1,IF(G1688=0,1,($C1688-G1688)/ABS(G1688))))</f>
        <v>0.00%</v>
      </c>
      <c r="J1688" s="91"/>
      <c r="K1688" s="89">
        <v>0</v>
      </c>
      <c r="L1688" s="89">
        <v>0</v>
      </c>
      <c r="M1688" s="89">
        <f>K1688-L1688</f>
        <v>0</v>
      </c>
      <c r="N1688" s="90" t="str">
        <f>IF(AND($K1688=0,L1688=0),"0.00%",IF($K1688=0,-1,IF(L1688=0,1,($K1688-L1688)/ABS(L1688))))</f>
        <v>0.00%</v>
      </c>
      <c r="O1688" s="89">
        <v>0</v>
      </c>
      <c r="P1688" s="89">
        <f>+K1688-O1688</f>
        <v>0</v>
      </c>
      <c r="Q1688" s="90" t="str">
        <f>IF(AND($K1688=0,O1688=0),"0.00%",IF($K1688=0,-1,IF(O1688=0,1,($K1688-O1688)/ABS(O1688))))</f>
        <v>0.00%</v>
      </c>
      <c r="R1688" s="91"/>
      <c r="S1688" s="89">
        <v>0</v>
      </c>
      <c r="T1688" s="89">
        <f>+S1688-K1688</f>
        <v>0</v>
      </c>
      <c r="U1688" s="335">
        <f>IF(C1688=0,0,1)+IF(D1688=0,0,1)+IF(E1688=0,0,1)+IF(G1688=0,0,1)+IF(K1688=0,0,1)+IF(L1688=0,0,1)+IF(M1688=0,0,1)+IF(O1688=0,0,1)</f>
        <v>0</v>
      </c>
    </row>
    <row r="1689" spans="1:21" s="81" customFormat="1" ht="15" hidden="1">
      <c r="A1689" s="87" t="s">
        <v>1804</v>
      </c>
      <c r="B1689" s="88" t="s">
        <v>5117</v>
      </c>
      <c r="C1689" s="89">
        <v>0</v>
      </c>
      <c r="D1689" s="89">
        <v>0</v>
      </c>
      <c r="E1689" s="89">
        <f>C1689-D1689</f>
        <v>0</v>
      </c>
      <c r="F1689" s="90" t="str">
        <f>IF(AND($C1689=0,D1689=0),"0.00%",IF($C1689=0,-1,IF(D1689=0,1,($C1689-D1689)/ABS(D1689))))</f>
        <v>0.00%</v>
      </c>
      <c r="G1689" s="89">
        <v>0</v>
      </c>
      <c r="H1689" s="89">
        <f>+C1689-G1689</f>
        <v>0</v>
      </c>
      <c r="I1689" s="90" t="str">
        <f>IF(AND($C1689=0,G1689=0),"0.00%",IF($C1689=0,-1,IF(G1689=0,1,($C1689-G1689)/ABS(G1689))))</f>
        <v>0.00%</v>
      </c>
      <c r="J1689" s="91"/>
      <c r="K1689" s="89">
        <v>0</v>
      </c>
      <c r="L1689" s="89">
        <v>0</v>
      </c>
      <c r="M1689" s="89">
        <f>K1689-L1689</f>
        <v>0</v>
      </c>
      <c r="N1689" s="90" t="str">
        <f>IF(AND($K1689=0,L1689=0),"0.00%",IF($K1689=0,-1,IF(L1689=0,1,($K1689-L1689)/ABS(L1689))))</f>
        <v>0.00%</v>
      </c>
      <c r="O1689" s="89">
        <v>0</v>
      </c>
      <c r="P1689" s="89">
        <f>+K1689-O1689</f>
        <v>0</v>
      </c>
      <c r="Q1689" s="90" t="str">
        <f>IF(AND($K1689=0,O1689=0),"0.00%",IF($K1689=0,-1,IF(O1689=0,1,($K1689-O1689)/ABS(O1689))))</f>
        <v>0.00%</v>
      </c>
      <c r="R1689" s="91"/>
      <c r="S1689" s="89">
        <v>0</v>
      </c>
      <c r="T1689" s="89">
        <f>+S1689-K1689</f>
        <v>0</v>
      </c>
      <c r="U1689" s="335">
        <f>IF(C1689=0,0,1)+IF(D1689=0,0,1)+IF(E1689=0,0,1)+IF(G1689=0,0,1)+IF(K1689=0,0,1)+IF(L1689=0,0,1)+IF(M1689=0,0,1)+IF(O1689=0,0,1)</f>
        <v>0</v>
      </c>
    </row>
    <row r="1690" spans="1:21" s="81" customFormat="1" ht="15" hidden="1">
      <c r="A1690" s="87" t="s">
        <v>1805</v>
      </c>
      <c r="B1690" s="88" t="s">
        <v>5165</v>
      </c>
      <c r="C1690" s="89">
        <v>0</v>
      </c>
      <c r="D1690" s="89">
        <v>0</v>
      </c>
      <c r="E1690" s="89">
        <f>C1690-D1690</f>
        <v>0</v>
      </c>
      <c r="F1690" s="90" t="str">
        <f>IF(AND($C1690=0,D1690=0),"0.00%",IF($C1690=0,-1,IF(D1690=0,1,($C1690-D1690)/ABS(D1690))))</f>
        <v>0.00%</v>
      </c>
      <c r="G1690" s="89">
        <v>0</v>
      </c>
      <c r="H1690" s="89">
        <f>+C1690-G1690</f>
        <v>0</v>
      </c>
      <c r="I1690" s="90" t="str">
        <f>IF(AND($C1690=0,G1690=0),"0.00%",IF($C1690=0,-1,IF(G1690=0,1,($C1690-G1690)/ABS(G1690))))</f>
        <v>0.00%</v>
      </c>
      <c r="J1690" s="91"/>
      <c r="K1690" s="89">
        <v>0</v>
      </c>
      <c r="L1690" s="89">
        <v>0</v>
      </c>
      <c r="M1690" s="89">
        <f>K1690-L1690</f>
        <v>0</v>
      </c>
      <c r="N1690" s="90" t="str">
        <f>IF(AND($K1690=0,L1690=0),"0.00%",IF($K1690=0,-1,IF(L1690=0,1,($K1690-L1690)/ABS(L1690))))</f>
        <v>0.00%</v>
      </c>
      <c r="O1690" s="89">
        <v>0</v>
      </c>
      <c r="P1690" s="89">
        <f>+K1690-O1690</f>
        <v>0</v>
      </c>
      <c r="Q1690" s="90" t="str">
        <f>IF(AND($K1690=0,O1690=0),"0.00%",IF($K1690=0,-1,IF(O1690=0,1,($K1690-O1690)/ABS(O1690))))</f>
        <v>0.00%</v>
      </c>
      <c r="R1690" s="91"/>
      <c r="S1690" s="89">
        <v>0</v>
      </c>
      <c r="T1690" s="89">
        <f>+S1690-K1690</f>
        <v>0</v>
      </c>
      <c r="U1690" s="335">
        <f>IF(C1690=0,0,1)+IF(D1690=0,0,1)+IF(E1690=0,0,1)+IF(G1690=0,0,1)+IF(K1690=0,0,1)+IF(L1690=0,0,1)+IF(M1690=0,0,1)+IF(O1690=0,0,1)</f>
        <v>0</v>
      </c>
    </row>
    <row r="1691" spans="1:21" s="81" customFormat="1" ht="15" hidden="1">
      <c r="A1691" s="87" t="s">
        <v>1806</v>
      </c>
      <c r="B1691" s="88" t="s">
        <v>5095</v>
      </c>
      <c r="C1691" s="89">
        <v>0</v>
      </c>
      <c r="D1691" s="89">
        <v>0</v>
      </c>
      <c r="E1691" s="89">
        <f>C1691-D1691</f>
        <v>0</v>
      </c>
      <c r="F1691" s="90" t="str">
        <f>IF(AND($C1691=0,D1691=0),"0.00%",IF($C1691=0,-1,IF(D1691=0,1,($C1691-D1691)/ABS(D1691))))</f>
        <v>0.00%</v>
      </c>
      <c r="G1691" s="89">
        <v>0</v>
      </c>
      <c r="H1691" s="89">
        <f>+C1691-G1691</f>
        <v>0</v>
      </c>
      <c r="I1691" s="90" t="str">
        <f>IF(AND($C1691=0,G1691=0),"0.00%",IF($C1691=0,-1,IF(G1691=0,1,($C1691-G1691)/ABS(G1691))))</f>
        <v>0.00%</v>
      </c>
      <c r="J1691" s="91"/>
      <c r="K1691" s="89">
        <v>0</v>
      </c>
      <c r="L1691" s="89">
        <v>0</v>
      </c>
      <c r="M1691" s="89">
        <f>K1691-L1691</f>
        <v>0</v>
      </c>
      <c r="N1691" s="90" t="str">
        <f>IF(AND($K1691=0,L1691=0),"0.00%",IF($K1691=0,-1,IF(L1691=0,1,($K1691-L1691)/ABS(L1691))))</f>
        <v>0.00%</v>
      </c>
      <c r="O1691" s="89">
        <v>0</v>
      </c>
      <c r="P1691" s="89">
        <f>+K1691-O1691</f>
        <v>0</v>
      </c>
      <c r="Q1691" s="90" t="str">
        <f>IF(AND($K1691=0,O1691=0),"0.00%",IF($K1691=0,-1,IF(O1691=0,1,($K1691-O1691)/ABS(O1691))))</f>
        <v>0.00%</v>
      </c>
      <c r="R1691" s="91"/>
      <c r="S1691" s="89">
        <v>0</v>
      </c>
      <c r="T1691" s="89">
        <f>+S1691-K1691</f>
        <v>0</v>
      </c>
      <c r="U1691" s="335">
        <f>IF(C1691=0,0,1)+IF(D1691=0,0,1)+IF(E1691=0,0,1)+IF(G1691=0,0,1)+IF(K1691=0,0,1)+IF(L1691=0,0,1)+IF(M1691=0,0,1)+IF(O1691=0,0,1)</f>
        <v>0</v>
      </c>
    </row>
    <row r="1692" spans="1:21" s="81" customFormat="1" ht="15" hidden="1">
      <c r="A1692" s="87" t="s">
        <v>1807</v>
      </c>
      <c r="B1692" s="88" t="s">
        <v>5082</v>
      </c>
      <c r="C1692" s="89">
        <v>0</v>
      </c>
      <c r="D1692" s="89">
        <v>0</v>
      </c>
      <c r="E1692" s="89">
        <f>C1692-D1692</f>
        <v>0</v>
      </c>
      <c r="F1692" s="90" t="str">
        <f>IF(AND($C1692=0,D1692=0),"0.00%",IF($C1692=0,-1,IF(D1692=0,1,($C1692-D1692)/ABS(D1692))))</f>
        <v>0.00%</v>
      </c>
      <c r="G1692" s="89">
        <v>0</v>
      </c>
      <c r="H1692" s="89">
        <f>+C1692-G1692</f>
        <v>0</v>
      </c>
      <c r="I1692" s="90" t="str">
        <f>IF(AND($C1692=0,G1692=0),"0.00%",IF($C1692=0,-1,IF(G1692=0,1,($C1692-G1692)/ABS(G1692))))</f>
        <v>0.00%</v>
      </c>
      <c r="J1692" s="91"/>
      <c r="K1692" s="89">
        <v>0</v>
      </c>
      <c r="L1692" s="89">
        <v>0</v>
      </c>
      <c r="M1692" s="89">
        <f>K1692-L1692</f>
        <v>0</v>
      </c>
      <c r="N1692" s="90" t="str">
        <f>IF(AND($K1692=0,L1692=0),"0.00%",IF($K1692=0,-1,IF(L1692=0,1,($K1692-L1692)/ABS(L1692))))</f>
        <v>0.00%</v>
      </c>
      <c r="O1692" s="89">
        <v>0</v>
      </c>
      <c r="P1692" s="89">
        <f>+K1692-O1692</f>
        <v>0</v>
      </c>
      <c r="Q1692" s="90" t="str">
        <f>IF(AND($K1692=0,O1692=0),"0.00%",IF($K1692=0,-1,IF(O1692=0,1,($K1692-O1692)/ABS(O1692))))</f>
        <v>0.00%</v>
      </c>
      <c r="R1692" s="91"/>
      <c r="S1692" s="89">
        <v>0</v>
      </c>
      <c r="T1692" s="89">
        <f>+S1692-K1692</f>
        <v>0</v>
      </c>
      <c r="U1692" s="335">
        <f>IF(C1692=0,0,1)+IF(D1692=0,0,1)+IF(E1692=0,0,1)+IF(G1692=0,0,1)+IF(K1692=0,0,1)+IF(L1692=0,0,1)+IF(M1692=0,0,1)+IF(O1692=0,0,1)</f>
        <v>0</v>
      </c>
    </row>
    <row r="1693" spans="1:21" s="81" customFormat="1" ht="15" hidden="1">
      <c r="A1693" s="87" t="s">
        <v>1808</v>
      </c>
      <c r="B1693" s="88" t="s">
        <v>5087</v>
      </c>
      <c r="C1693" s="89">
        <v>0</v>
      </c>
      <c r="D1693" s="89">
        <v>0</v>
      </c>
      <c r="E1693" s="89">
        <f>C1693-D1693</f>
        <v>0</v>
      </c>
      <c r="F1693" s="90" t="str">
        <f>IF(AND($C1693=0,D1693=0),"0.00%",IF($C1693=0,-1,IF(D1693=0,1,($C1693-D1693)/ABS(D1693))))</f>
        <v>0.00%</v>
      </c>
      <c r="G1693" s="89">
        <v>0</v>
      </c>
      <c r="H1693" s="89">
        <f>+C1693-G1693</f>
        <v>0</v>
      </c>
      <c r="I1693" s="90" t="str">
        <f>IF(AND($C1693=0,G1693=0),"0.00%",IF($C1693=0,-1,IF(G1693=0,1,($C1693-G1693)/ABS(G1693))))</f>
        <v>0.00%</v>
      </c>
      <c r="J1693" s="91"/>
      <c r="K1693" s="89">
        <v>0</v>
      </c>
      <c r="L1693" s="89">
        <v>0</v>
      </c>
      <c r="M1693" s="89">
        <f>K1693-L1693</f>
        <v>0</v>
      </c>
      <c r="N1693" s="90" t="str">
        <f>IF(AND($K1693=0,L1693=0),"0.00%",IF($K1693=0,-1,IF(L1693=0,1,($K1693-L1693)/ABS(L1693))))</f>
        <v>0.00%</v>
      </c>
      <c r="O1693" s="89">
        <v>0</v>
      </c>
      <c r="P1693" s="89">
        <f>+K1693-O1693</f>
        <v>0</v>
      </c>
      <c r="Q1693" s="90" t="str">
        <f>IF(AND($K1693=0,O1693=0),"0.00%",IF($K1693=0,-1,IF(O1693=0,1,($K1693-O1693)/ABS(O1693))))</f>
        <v>0.00%</v>
      </c>
      <c r="R1693" s="91"/>
      <c r="S1693" s="89">
        <v>0</v>
      </c>
      <c r="T1693" s="89">
        <f>+S1693-K1693</f>
        <v>0</v>
      </c>
      <c r="U1693" s="335">
        <f>IF(C1693=0,0,1)+IF(D1693=0,0,1)+IF(E1693=0,0,1)+IF(G1693=0,0,1)+IF(K1693=0,0,1)+IF(L1693=0,0,1)+IF(M1693=0,0,1)+IF(O1693=0,0,1)</f>
        <v>0</v>
      </c>
    </row>
    <row r="1694" spans="1:21" s="81" customFormat="1" ht="15" hidden="1">
      <c r="A1694" s="87" t="s">
        <v>1809</v>
      </c>
      <c r="B1694" s="88" t="s">
        <v>5166</v>
      </c>
      <c r="C1694" s="89">
        <v>0</v>
      </c>
      <c r="D1694" s="89">
        <v>0</v>
      </c>
      <c r="E1694" s="89">
        <f>C1694-D1694</f>
        <v>0</v>
      </c>
      <c r="F1694" s="90" t="str">
        <f>IF(AND($C1694=0,D1694=0),"0.00%",IF($C1694=0,-1,IF(D1694=0,1,($C1694-D1694)/ABS(D1694))))</f>
        <v>0.00%</v>
      </c>
      <c r="G1694" s="89">
        <v>0</v>
      </c>
      <c r="H1694" s="89">
        <f>+C1694-G1694</f>
        <v>0</v>
      </c>
      <c r="I1694" s="90" t="str">
        <f>IF(AND($C1694=0,G1694=0),"0.00%",IF($C1694=0,-1,IF(G1694=0,1,($C1694-G1694)/ABS(G1694))))</f>
        <v>0.00%</v>
      </c>
      <c r="J1694" s="91"/>
      <c r="K1694" s="89">
        <v>0</v>
      </c>
      <c r="L1694" s="89">
        <v>0</v>
      </c>
      <c r="M1694" s="89">
        <f>K1694-L1694</f>
        <v>0</v>
      </c>
      <c r="N1694" s="90" t="str">
        <f>IF(AND($K1694=0,L1694=0),"0.00%",IF($K1694=0,-1,IF(L1694=0,1,($K1694-L1694)/ABS(L1694))))</f>
        <v>0.00%</v>
      </c>
      <c r="O1694" s="89">
        <v>0</v>
      </c>
      <c r="P1694" s="89">
        <f>+K1694-O1694</f>
        <v>0</v>
      </c>
      <c r="Q1694" s="90" t="str">
        <f>IF(AND($K1694=0,O1694=0),"0.00%",IF($K1694=0,-1,IF(O1694=0,1,($K1694-O1694)/ABS(O1694))))</f>
        <v>0.00%</v>
      </c>
      <c r="R1694" s="91"/>
      <c r="S1694" s="89">
        <v>0</v>
      </c>
      <c r="T1694" s="89">
        <f>+S1694-K1694</f>
        <v>0</v>
      </c>
      <c r="U1694" s="335">
        <f>IF(C1694=0,0,1)+IF(D1694=0,0,1)+IF(E1694=0,0,1)+IF(G1694=0,0,1)+IF(K1694=0,0,1)+IF(L1694=0,0,1)+IF(M1694=0,0,1)+IF(O1694=0,0,1)</f>
        <v>0</v>
      </c>
    </row>
    <row r="1695" spans="1:21" s="81" customFormat="1" ht="15" hidden="1">
      <c r="A1695" s="87" t="s">
        <v>1810</v>
      </c>
      <c r="B1695" s="88" t="s">
        <v>5122</v>
      </c>
      <c r="C1695" s="89">
        <v>0</v>
      </c>
      <c r="D1695" s="89">
        <v>0</v>
      </c>
      <c r="E1695" s="89">
        <f>C1695-D1695</f>
        <v>0</v>
      </c>
      <c r="F1695" s="90" t="str">
        <f>IF(AND($C1695=0,D1695=0),"0.00%",IF($C1695=0,-1,IF(D1695=0,1,($C1695-D1695)/ABS(D1695))))</f>
        <v>0.00%</v>
      </c>
      <c r="G1695" s="89">
        <v>0</v>
      </c>
      <c r="H1695" s="89">
        <f>+C1695-G1695</f>
        <v>0</v>
      </c>
      <c r="I1695" s="90" t="str">
        <f>IF(AND($C1695=0,G1695=0),"0.00%",IF($C1695=0,-1,IF(G1695=0,1,($C1695-G1695)/ABS(G1695))))</f>
        <v>0.00%</v>
      </c>
      <c r="J1695" s="91"/>
      <c r="K1695" s="89">
        <v>0</v>
      </c>
      <c r="L1695" s="89">
        <v>0</v>
      </c>
      <c r="M1695" s="89">
        <f>K1695-L1695</f>
        <v>0</v>
      </c>
      <c r="N1695" s="90" t="str">
        <f>IF(AND($K1695=0,L1695=0),"0.00%",IF($K1695=0,-1,IF(L1695=0,1,($K1695-L1695)/ABS(L1695))))</f>
        <v>0.00%</v>
      </c>
      <c r="O1695" s="89">
        <v>0</v>
      </c>
      <c r="P1695" s="89">
        <f>+K1695-O1695</f>
        <v>0</v>
      </c>
      <c r="Q1695" s="90" t="str">
        <f>IF(AND($K1695=0,O1695=0),"0.00%",IF($K1695=0,-1,IF(O1695=0,1,($K1695-O1695)/ABS(O1695))))</f>
        <v>0.00%</v>
      </c>
      <c r="R1695" s="91"/>
      <c r="S1695" s="89">
        <v>0</v>
      </c>
      <c r="T1695" s="89">
        <f>+S1695-K1695</f>
        <v>0</v>
      </c>
      <c r="U1695" s="335">
        <f>IF(C1695=0,0,1)+IF(D1695=0,0,1)+IF(E1695=0,0,1)+IF(G1695=0,0,1)+IF(K1695=0,0,1)+IF(L1695=0,0,1)+IF(M1695=0,0,1)+IF(O1695=0,0,1)</f>
        <v>0</v>
      </c>
    </row>
    <row r="1696" spans="1:21" s="81" customFormat="1" ht="15" hidden="1">
      <c r="A1696" s="87" t="s">
        <v>1811</v>
      </c>
      <c r="B1696" s="88" t="s">
        <v>5167</v>
      </c>
      <c r="C1696" s="89">
        <v>0</v>
      </c>
      <c r="D1696" s="89">
        <v>0</v>
      </c>
      <c r="E1696" s="89">
        <f>C1696-D1696</f>
        <v>0</v>
      </c>
      <c r="F1696" s="90" t="str">
        <f>IF(AND($C1696=0,D1696=0),"0.00%",IF($C1696=0,-1,IF(D1696=0,1,($C1696-D1696)/ABS(D1696))))</f>
        <v>0.00%</v>
      </c>
      <c r="G1696" s="89">
        <v>0</v>
      </c>
      <c r="H1696" s="89">
        <f>+C1696-G1696</f>
        <v>0</v>
      </c>
      <c r="I1696" s="90" t="str">
        <f>IF(AND($C1696=0,G1696=0),"0.00%",IF($C1696=0,-1,IF(G1696=0,1,($C1696-G1696)/ABS(G1696))))</f>
        <v>0.00%</v>
      </c>
      <c r="J1696" s="91"/>
      <c r="K1696" s="89">
        <v>0</v>
      </c>
      <c r="L1696" s="89">
        <v>0</v>
      </c>
      <c r="M1696" s="89">
        <f>K1696-L1696</f>
        <v>0</v>
      </c>
      <c r="N1696" s="90" t="str">
        <f>IF(AND($K1696=0,L1696=0),"0.00%",IF($K1696=0,-1,IF(L1696=0,1,($K1696-L1696)/ABS(L1696))))</f>
        <v>0.00%</v>
      </c>
      <c r="O1696" s="89">
        <v>0</v>
      </c>
      <c r="P1696" s="89">
        <f>+K1696-O1696</f>
        <v>0</v>
      </c>
      <c r="Q1696" s="90" t="str">
        <f>IF(AND($K1696=0,O1696=0),"0.00%",IF($K1696=0,-1,IF(O1696=0,1,($K1696-O1696)/ABS(O1696))))</f>
        <v>0.00%</v>
      </c>
      <c r="R1696" s="91"/>
      <c r="S1696" s="89">
        <v>0</v>
      </c>
      <c r="T1696" s="89">
        <f>+S1696-K1696</f>
        <v>0</v>
      </c>
      <c r="U1696" s="335">
        <f>IF(C1696=0,0,1)+IF(D1696=0,0,1)+IF(E1696=0,0,1)+IF(G1696=0,0,1)+IF(K1696=0,0,1)+IF(L1696=0,0,1)+IF(M1696=0,0,1)+IF(O1696=0,0,1)</f>
        <v>0</v>
      </c>
    </row>
    <row r="1697" spans="1:21" s="81" customFormat="1" ht="15" hidden="1">
      <c r="A1697" s="87" t="s">
        <v>1812</v>
      </c>
      <c r="B1697" s="88" t="s">
        <v>5168</v>
      </c>
      <c r="C1697" s="89">
        <v>0</v>
      </c>
      <c r="D1697" s="89">
        <v>0</v>
      </c>
      <c r="E1697" s="89">
        <f>C1697-D1697</f>
        <v>0</v>
      </c>
      <c r="F1697" s="90" t="str">
        <f>IF(AND($C1697=0,D1697=0),"0.00%",IF($C1697=0,-1,IF(D1697=0,1,($C1697-D1697)/ABS(D1697))))</f>
        <v>0.00%</v>
      </c>
      <c r="G1697" s="89">
        <v>0</v>
      </c>
      <c r="H1697" s="89">
        <f>+C1697-G1697</f>
        <v>0</v>
      </c>
      <c r="I1697" s="90" t="str">
        <f>IF(AND($C1697=0,G1697=0),"0.00%",IF($C1697=0,-1,IF(G1697=0,1,($C1697-G1697)/ABS(G1697))))</f>
        <v>0.00%</v>
      </c>
      <c r="J1697" s="91"/>
      <c r="K1697" s="89">
        <v>0</v>
      </c>
      <c r="L1697" s="89">
        <v>0</v>
      </c>
      <c r="M1697" s="89">
        <f>K1697-L1697</f>
        <v>0</v>
      </c>
      <c r="N1697" s="90" t="str">
        <f>IF(AND($K1697=0,L1697=0),"0.00%",IF($K1697=0,-1,IF(L1697=0,1,($K1697-L1697)/ABS(L1697))))</f>
        <v>0.00%</v>
      </c>
      <c r="O1697" s="89">
        <v>0</v>
      </c>
      <c r="P1697" s="89">
        <f>+K1697-O1697</f>
        <v>0</v>
      </c>
      <c r="Q1697" s="90" t="str">
        <f>IF(AND($K1697=0,O1697=0),"0.00%",IF($K1697=0,-1,IF(O1697=0,1,($K1697-O1697)/ABS(O1697))))</f>
        <v>0.00%</v>
      </c>
      <c r="R1697" s="91"/>
      <c r="S1697" s="89">
        <v>0</v>
      </c>
      <c r="T1697" s="89">
        <f>+S1697-K1697</f>
        <v>0</v>
      </c>
      <c r="U1697" s="335">
        <f>IF(C1697=0,0,1)+IF(D1697=0,0,1)+IF(E1697=0,0,1)+IF(G1697=0,0,1)+IF(K1697=0,0,1)+IF(L1697=0,0,1)+IF(M1697=0,0,1)+IF(O1697=0,0,1)</f>
        <v>0</v>
      </c>
    </row>
    <row r="1698" spans="1:21" s="81" customFormat="1" ht="15" hidden="1">
      <c r="A1698" s="87" t="s">
        <v>1813</v>
      </c>
      <c r="B1698" s="88" t="s">
        <v>5169</v>
      </c>
      <c r="C1698" s="89">
        <v>0</v>
      </c>
      <c r="D1698" s="89">
        <v>0</v>
      </c>
      <c r="E1698" s="89">
        <f>C1698-D1698</f>
        <v>0</v>
      </c>
      <c r="F1698" s="90" t="str">
        <f>IF(AND($C1698=0,D1698=0),"0.00%",IF($C1698=0,-1,IF(D1698=0,1,($C1698-D1698)/ABS(D1698))))</f>
        <v>0.00%</v>
      </c>
      <c r="G1698" s="89">
        <v>0</v>
      </c>
      <c r="H1698" s="89">
        <f>+C1698-G1698</f>
        <v>0</v>
      </c>
      <c r="I1698" s="90" t="str">
        <f>IF(AND($C1698=0,G1698=0),"0.00%",IF($C1698=0,-1,IF(G1698=0,1,($C1698-G1698)/ABS(G1698))))</f>
        <v>0.00%</v>
      </c>
      <c r="J1698" s="91"/>
      <c r="K1698" s="89">
        <v>0</v>
      </c>
      <c r="L1698" s="89">
        <v>0</v>
      </c>
      <c r="M1698" s="89">
        <f>K1698-L1698</f>
        <v>0</v>
      </c>
      <c r="N1698" s="90" t="str">
        <f>IF(AND($K1698=0,L1698=0),"0.00%",IF($K1698=0,-1,IF(L1698=0,1,($K1698-L1698)/ABS(L1698))))</f>
        <v>0.00%</v>
      </c>
      <c r="O1698" s="89">
        <v>0</v>
      </c>
      <c r="P1698" s="89">
        <f>+K1698-O1698</f>
        <v>0</v>
      </c>
      <c r="Q1698" s="90" t="str">
        <f>IF(AND($K1698=0,O1698=0),"0.00%",IF($K1698=0,-1,IF(O1698=0,1,($K1698-O1698)/ABS(O1698))))</f>
        <v>0.00%</v>
      </c>
      <c r="R1698" s="91"/>
      <c r="S1698" s="89">
        <v>0</v>
      </c>
      <c r="T1698" s="89">
        <f>+S1698-K1698</f>
        <v>0</v>
      </c>
      <c r="U1698" s="335">
        <f>IF(C1698=0,0,1)+IF(D1698=0,0,1)+IF(E1698=0,0,1)+IF(G1698=0,0,1)+IF(K1698=0,0,1)+IF(L1698=0,0,1)+IF(M1698=0,0,1)+IF(O1698=0,0,1)</f>
        <v>0</v>
      </c>
    </row>
    <row r="1699" spans="1:21" s="81" customFormat="1" ht="15" hidden="1">
      <c r="A1699" s="87" t="s">
        <v>1814</v>
      </c>
      <c r="B1699" s="88" t="s">
        <v>5116</v>
      </c>
      <c r="C1699" s="89">
        <v>0</v>
      </c>
      <c r="D1699" s="89">
        <v>0</v>
      </c>
      <c r="E1699" s="89">
        <f>C1699-D1699</f>
        <v>0</v>
      </c>
      <c r="F1699" s="90" t="str">
        <f>IF(AND($C1699=0,D1699=0),"0.00%",IF($C1699=0,-1,IF(D1699=0,1,($C1699-D1699)/ABS(D1699))))</f>
        <v>0.00%</v>
      </c>
      <c r="G1699" s="89">
        <v>0</v>
      </c>
      <c r="H1699" s="89">
        <f>+C1699-G1699</f>
        <v>0</v>
      </c>
      <c r="I1699" s="90" t="str">
        <f>IF(AND($C1699=0,G1699=0),"0.00%",IF($C1699=0,-1,IF(G1699=0,1,($C1699-G1699)/ABS(G1699))))</f>
        <v>0.00%</v>
      </c>
      <c r="J1699" s="91"/>
      <c r="K1699" s="89">
        <v>0</v>
      </c>
      <c r="L1699" s="89">
        <v>0</v>
      </c>
      <c r="M1699" s="89">
        <f>K1699-L1699</f>
        <v>0</v>
      </c>
      <c r="N1699" s="90" t="str">
        <f>IF(AND($K1699=0,L1699=0),"0.00%",IF($K1699=0,-1,IF(L1699=0,1,($K1699-L1699)/ABS(L1699))))</f>
        <v>0.00%</v>
      </c>
      <c r="O1699" s="89">
        <v>0</v>
      </c>
      <c r="P1699" s="89">
        <f>+K1699-O1699</f>
        <v>0</v>
      </c>
      <c r="Q1699" s="90" t="str">
        <f>IF(AND($K1699=0,O1699=0),"0.00%",IF($K1699=0,-1,IF(O1699=0,1,($K1699-O1699)/ABS(O1699))))</f>
        <v>0.00%</v>
      </c>
      <c r="R1699" s="91"/>
      <c r="S1699" s="89">
        <v>0</v>
      </c>
      <c r="T1699" s="89">
        <f>+S1699-K1699</f>
        <v>0</v>
      </c>
      <c r="U1699" s="335">
        <f>IF(C1699=0,0,1)+IF(D1699=0,0,1)+IF(E1699=0,0,1)+IF(G1699=0,0,1)+IF(K1699=0,0,1)+IF(L1699=0,0,1)+IF(M1699=0,0,1)+IF(O1699=0,0,1)</f>
        <v>0</v>
      </c>
    </row>
    <row r="1700" spans="1:21" s="81" customFormat="1" ht="15" hidden="1">
      <c r="A1700" s="87" t="s">
        <v>1815</v>
      </c>
      <c r="B1700" s="88" t="s">
        <v>5093</v>
      </c>
      <c r="C1700" s="89">
        <v>0</v>
      </c>
      <c r="D1700" s="89">
        <v>0</v>
      </c>
      <c r="E1700" s="89">
        <f>C1700-D1700</f>
        <v>0</v>
      </c>
      <c r="F1700" s="90" t="str">
        <f>IF(AND($C1700=0,D1700=0),"0.00%",IF($C1700=0,-1,IF(D1700=0,1,($C1700-D1700)/ABS(D1700))))</f>
        <v>0.00%</v>
      </c>
      <c r="G1700" s="89">
        <v>0</v>
      </c>
      <c r="H1700" s="89">
        <f>+C1700-G1700</f>
        <v>0</v>
      </c>
      <c r="I1700" s="90" t="str">
        <f>IF(AND($C1700=0,G1700=0),"0.00%",IF($C1700=0,-1,IF(G1700=0,1,($C1700-G1700)/ABS(G1700))))</f>
        <v>0.00%</v>
      </c>
      <c r="J1700" s="91"/>
      <c r="K1700" s="89">
        <v>0</v>
      </c>
      <c r="L1700" s="89">
        <v>0</v>
      </c>
      <c r="M1700" s="89">
        <f>K1700-L1700</f>
        <v>0</v>
      </c>
      <c r="N1700" s="90" t="str">
        <f>IF(AND($K1700=0,L1700=0),"0.00%",IF($K1700=0,-1,IF(L1700=0,1,($K1700-L1700)/ABS(L1700))))</f>
        <v>0.00%</v>
      </c>
      <c r="O1700" s="89">
        <v>0</v>
      </c>
      <c r="P1700" s="89">
        <f>+K1700-O1700</f>
        <v>0</v>
      </c>
      <c r="Q1700" s="90" t="str">
        <f>IF(AND($K1700=0,O1700=0),"0.00%",IF($K1700=0,-1,IF(O1700=0,1,($K1700-O1700)/ABS(O1700))))</f>
        <v>0.00%</v>
      </c>
      <c r="R1700" s="91"/>
      <c r="S1700" s="89">
        <v>0</v>
      </c>
      <c r="T1700" s="89">
        <f>+S1700-K1700</f>
        <v>0</v>
      </c>
      <c r="U1700" s="335">
        <f>IF(C1700=0,0,1)+IF(D1700=0,0,1)+IF(E1700=0,0,1)+IF(G1700=0,0,1)+IF(K1700=0,0,1)+IF(L1700=0,0,1)+IF(M1700=0,0,1)+IF(O1700=0,0,1)</f>
        <v>0</v>
      </c>
    </row>
    <row r="1701" spans="1:21" s="81" customFormat="1" ht="15" hidden="1">
      <c r="A1701" s="87" t="s">
        <v>1816</v>
      </c>
      <c r="B1701" s="88" t="s">
        <v>5126</v>
      </c>
      <c r="C1701" s="89">
        <v>0</v>
      </c>
      <c r="D1701" s="89">
        <v>0</v>
      </c>
      <c r="E1701" s="89">
        <f>C1701-D1701</f>
        <v>0</v>
      </c>
      <c r="F1701" s="90" t="str">
        <f>IF(AND($C1701=0,D1701=0),"0.00%",IF($C1701=0,-1,IF(D1701=0,1,($C1701-D1701)/ABS(D1701))))</f>
        <v>0.00%</v>
      </c>
      <c r="G1701" s="89">
        <v>0</v>
      </c>
      <c r="H1701" s="89">
        <f>+C1701-G1701</f>
        <v>0</v>
      </c>
      <c r="I1701" s="90" t="str">
        <f>IF(AND($C1701=0,G1701=0),"0.00%",IF($C1701=0,-1,IF(G1701=0,1,($C1701-G1701)/ABS(G1701))))</f>
        <v>0.00%</v>
      </c>
      <c r="J1701" s="91"/>
      <c r="K1701" s="89">
        <v>0</v>
      </c>
      <c r="L1701" s="89">
        <v>0</v>
      </c>
      <c r="M1701" s="89">
        <f>K1701-L1701</f>
        <v>0</v>
      </c>
      <c r="N1701" s="90" t="str">
        <f>IF(AND($K1701=0,L1701=0),"0.00%",IF($K1701=0,-1,IF(L1701=0,1,($K1701-L1701)/ABS(L1701))))</f>
        <v>0.00%</v>
      </c>
      <c r="O1701" s="89">
        <v>0</v>
      </c>
      <c r="P1701" s="89">
        <f>+K1701-O1701</f>
        <v>0</v>
      </c>
      <c r="Q1701" s="90" t="str">
        <f>IF(AND($K1701=0,O1701=0),"0.00%",IF($K1701=0,-1,IF(O1701=0,1,($K1701-O1701)/ABS(O1701))))</f>
        <v>0.00%</v>
      </c>
      <c r="R1701" s="91"/>
      <c r="S1701" s="89">
        <v>0</v>
      </c>
      <c r="T1701" s="89">
        <f>+S1701-K1701</f>
        <v>0</v>
      </c>
      <c r="U1701" s="335">
        <f>IF(C1701=0,0,1)+IF(D1701=0,0,1)+IF(E1701=0,0,1)+IF(G1701=0,0,1)+IF(K1701=0,0,1)+IF(L1701=0,0,1)+IF(M1701=0,0,1)+IF(O1701=0,0,1)</f>
        <v>0</v>
      </c>
    </row>
    <row r="1702" spans="1:21" s="81" customFormat="1" ht="15" hidden="1">
      <c r="A1702" s="87" t="s">
        <v>1817</v>
      </c>
      <c r="B1702" s="88" t="s">
        <v>5170</v>
      </c>
      <c r="C1702" s="89">
        <v>0</v>
      </c>
      <c r="D1702" s="89">
        <v>0</v>
      </c>
      <c r="E1702" s="89">
        <f>C1702-D1702</f>
        <v>0</v>
      </c>
      <c r="F1702" s="90" t="str">
        <f>IF(AND($C1702=0,D1702=0),"0.00%",IF($C1702=0,-1,IF(D1702=0,1,($C1702-D1702)/ABS(D1702))))</f>
        <v>0.00%</v>
      </c>
      <c r="G1702" s="89">
        <v>0</v>
      </c>
      <c r="H1702" s="89">
        <f>+C1702-G1702</f>
        <v>0</v>
      </c>
      <c r="I1702" s="90" t="str">
        <f>IF(AND($C1702=0,G1702=0),"0.00%",IF($C1702=0,-1,IF(G1702=0,1,($C1702-G1702)/ABS(G1702))))</f>
        <v>0.00%</v>
      </c>
      <c r="J1702" s="91"/>
      <c r="K1702" s="89">
        <v>0</v>
      </c>
      <c r="L1702" s="89">
        <v>0</v>
      </c>
      <c r="M1702" s="89">
        <f>K1702-L1702</f>
        <v>0</v>
      </c>
      <c r="N1702" s="90" t="str">
        <f>IF(AND($K1702=0,L1702=0),"0.00%",IF($K1702=0,-1,IF(L1702=0,1,($K1702-L1702)/ABS(L1702))))</f>
        <v>0.00%</v>
      </c>
      <c r="O1702" s="89">
        <v>0</v>
      </c>
      <c r="P1702" s="89">
        <f>+K1702-O1702</f>
        <v>0</v>
      </c>
      <c r="Q1702" s="90" t="str">
        <f>IF(AND($K1702=0,O1702=0),"0.00%",IF($K1702=0,-1,IF(O1702=0,1,($K1702-O1702)/ABS(O1702))))</f>
        <v>0.00%</v>
      </c>
      <c r="R1702" s="91"/>
      <c r="S1702" s="89">
        <v>0</v>
      </c>
      <c r="T1702" s="89">
        <f>+S1702-K1702</f>
        <v>0</v>
      </c>
      <c r="U1702" s="335">
        <f>IF(C1702=0,0,1)+IF(D1702=0,0,1)+IF(E1702=0,0,1)+IF(G1702=0,0,1)+IF(K1702=0,0,1)+IF(L1702=0,0,1)+IF(M1702=0,0,1)+IF(O1702=0,0,1)</f>
        <v>0</v>
      </c>
    </row>
    <row r="1703" spans="1:21" s="81" customFormat="1" ht="15" hidden="1">
      <c r="A1703" s="87" t="s">
        <v>1818</v>
      </c>
      <c r="B1703" s="88" t="s">
        <v>5100</v>
      </c>
      <c r="C1703" s="89">
        <v>0</v>
      </c>
      <c r="D1703" s="89">
        <v>0</v>
      </c>
      <c r="E1703" s="89">
        <f>C1703-D1703</f>
        <v>0</v>
      </c>
      <c r="F1703" s="90" t="str">
        <f>IF(AND($C1703=0,D1703=0),"0.00%",IF($C1703=0,-1,IF(D1703=0,1,($C1703-D1703)/ABS(D1703))))</f>
        <v>0.00%</v>
      </c>
      <c r="G1703" s="89">
        <v>0</v>
      </c>
      <c r="H1703" s="89">
        <f>+C1703-G1703</f>
        <v>0</v>
      </c>
      <c r="I1703" s="90" t="str">
        <f>IF(AND($C1703=0,G1703=0),"0.00%",IF($C1703=0,-1,IF(G1703=0,1,($C1703-G1703)/ABS(G1703))))</f>
        <v>0.00%</v>
      </c>
      <c r="J1703" s="91"/>
      <c r="K1703" s="89">
        <v>0</v>
      </c>
      <c r="L1703" s="89">
        <v>0</v>
      </c>
      <c r="M1703" s="89">
        <f>K1703-L1703</f>
        <v>0</v>
      </c>
      <c r="N1703" s="90" t="str">
        <f>IF(AND($K1703=0,L1703=0),"0.00%",IF($K1703=0,-1,IF(L1703=0,1,($K1703-L1703)/ABS(L1703))))</f>
        <v>0.00%</v>
      </c>
      <c r="O1703" s="89">
        <v>0</v>
      </c>
      <c r="P1703" s="89">
        <f>+K1703-O1703</f>
        <v>0</v>
      </c>
      <c r="Q1703" s="90" t="str">
        <f>IF(AND($K1703=0,O1703=0),"0.00%",IF($K1703=0,-1,IF(O1703=0,1,($K1703-O1703)/ABS(O1703))))</f>
        <v>0.00%</v>
      </c>
      <c r="R1703" s="91"/>
      <c r="S1703" s="89">
        <v>0</v>
      </c>
      <c r="T1703" s="89">
        <f>+S1703-K1703</f>
        <v>0</v>
      </c>
      <c r="U1703" s="335">
        <f>IF(C1703=0,0,1)+IF(D1703=0,0,1)+IF(E1703=0,0,1)+IF(G1703=0,0,1)+IF(K1703=0,0,1)+IF(L1703=0,0,1)+IF(M1703=0,0,1)+IF(O1703=0,0,1)</f>
        <v>0</v>
      </c>
    </row>
    <row r="1704" spans="1:21" s="81" customFormat="1" ht="15" hidden="1">
      <c r="A1704" s="87" t="s">
        <v>1819</v>
      </c>
      <c r="B1704" s="88" t="s">
        <v>5171</v>
      </c>
      <c r="C1704" s="89">
        <v>0</v>
      </c>
      <c r="D1704" s="89">
        <v>0</v>
      </c>
      <c r="E1704" s="89">
        <f>C1704-D1704</f>
        <v>0</v>
      </c>
      <c r="F1704" s="90" t="str">
        <f>IF(AND($C1704=0,D1704=0),"0.00%",IF($C1704=0,-1,IF(D1704=0,1,($C1704-D1704)/ABS(D1704))))</f>
        <v>0.00%</v>
      </c>
      <c r="G1704" s="89">
        <v>0</v>
      </c>
      <c r="H1704" s="89">
        <f>+C1704-G1704</f>
        <v>0</v>
      </c>
      <c r="I1704" s="90" t="str">
        <f>IF(AND($C1704=0,G1704=0),"0.00%",IF($C1704=0,-1,IF(G1704=0,1,($C1704-G1704)/ABS(G1704))))</f>
        <v>0.00%</v>
      </c>
      <c r="J1704" s="91"/>
      <c r="K1704" s="89">
        <v>0</v>
      </c>
      <c r="L1704" s="89">
        <v>0</v>
      </c>
      <c r="M1704" s="89">
        <f>K1704-L1704</f>
        <v>0</v>
      </c>
      <c r="N1704" s="90" t="str">
        <f>IF(AND($K1704=0,L1704=0),"0.00%",IF($K1704=0,-1,IF(L1704=0,1,($K1704-L1704)/ABS(L1704))))</f>
        <v>0.00%</v>
      </c>
      <c r="O1704" s="89">
        <v>0</v>
      </c>
      <c r="P1704" s="89">
        <f>+K1704-O1704</f>
        <v>0</v>
      </c>
      <c r="Q1704" s="90" t="str">
        <f>IF(AND($K1704=0,O1704=0),"0.00%",IF($K1704=0,-1,IF(O1704=0,1,($K1704-O1704)/ABS(O1704))))</f>
        <v>0.00%</v>
      </c>
      <c r="R1704" s="91"/>
      <c r="S1704" s="89">
        <v>0</v>
      </c>
      <c r="T1704" s="89">
        <f>+S1704-K1704</f>
        <v>0</v>
      </c>
      <c r="U1704" s="335">
        <f>IF(C1704=0,0,1)+IF(D1704=0,0,1)+IF(E1704=0,0,1)+IF(G1704=0,0,1)+IF(K1704=0,0,1)+IF(L1704=0,0,1)+IF(M1704=0,0,1)+IF(O1704=0,0,1)</f>
        <v>0</v>
      </c>
    </row>
    <row r="1705" spans="1:21" s="81" customFormat="1" ht="15" hidden="1">
      <c r="A1705" s="87" t="s">
        <v>1820</v>
      </c>
      <c r="B1705" s="88" t="s">
        <v>5172</v>
      </c>
      <c r="C1705" s="89">
        <v>0</v>
      </c>
      <c r="D1705" s="89">
        <v>0</v>
      </c>
      <c r="E1705" s="89">
        <f>C1705-D1705</f>
        <v>0</v>
      </c>
      <c r="F1705" s="90" t="str">
        <f>IF(AND($C1705=0,D1705=0),"0.00%",IF($C1705=0,-1,IF(D1705=0,1,($C1705-D1705)/ABS(D1705))))</f>
        <v>0.00%</v>
      </c>
      <c r="G1705" s="89">
        <v>0</v>
      </c>
      <c r="H1705" s="89">
        <f>+C1705-G1705</f>
        <v>0</v>
      </c>
      <c r="I1705" s="90" t="str">
        <f>IF(AND($C1705=0,G1705=0),"0.00%",IF($C1705=0,-1,IF(G1705=0,1,($C1705-G1705)/ABS(G1705))))</f>
        <v>0.00%</v>
      </c>
      <c r="J1705" s="91"/>
      <c r="K1705" s="89">
        <v>0</v>
      </c>
      <c r="L1705" s="89">
        <v>0</v>
      </c>
      <c r="M1705" s="89">
        <f>K1705-L1705</f>
        <v>0</v>
      </c>
      <c r="N1705" s="90" t="str">
        <f>IF(AND($K1705=0,L1705=0),"0.00%",IF($K1705=0,-1,IF(L1705=0,1,($K1705-L1705)/ABS(L1705))))</f>
        <v>0.00%</v>
      </c>
      <c r="O1705" s="89">
        <v>0</v>
      </c>
      <c r="P1705" s="89">
        <f>+K1705-O1705</f>
        <v>0</v>
      </c>
      <c r="Q1705" s="90" t="str">
        <f>IF(AND($K1705=0,O1705=0),"0.00%",IF($K1705=0,-1,IF(O1705=0,1,($K1705-O1705)/ABS(O1705))))</f>
        <v>0.00%</v>
      </c>
      <c r="R1705" s="91"/>
      <c r="S1705" s="89">
        <v>0</v>
      </c>
      <c r="T1705" s="89">
        <f>+S1705-K1705</f>
        <v>0</v>
      </c>
      <c r="U1705" s="335">
        <f>IF(C1705=0,0,1)+IF(D1705=0,0,1)+IF(E1705=0,0,1)+IF(G1705=0,0,1)+IF(K1705=0,0,1)+IF(L1705=0,0,1)+IF(M1705=0,0,1)+IF(O1705=0,0,1)</f>
        <v>0</v>
      </c>
    </row>
    <row r="1706" spans="1:21" s="81" customFormat="1" ht="15" hidden="1">
      <c r="A1706" s="87" t="s">
        <v>1821</v>
      </c>
      <c r="B1706" s="88" t="s">
        <v>5173</v>
      </c>
      <c r="C1706" s="89">
        <v>0</v>
      </c>
      <c r="D1706" s="89">
        <v>0</v>
      </c>
      <c r="E1706" s="89">
        <f>C1706-D1706</f>
        <v>0</v>
      </c>
      <c r="F1706" s="90" t="str">
        <f>IF(AND($C1706=0,D1706=0),"0.00%",IF($C1706=0,-1,IF(D1706=0,1,($C1706-D1706)/ABS(D1706))))</f>
        <v>0.00%</v>
      </c>
      <c r="G1706" s="89">
        <v>0</v>
      </c>
      <c r="H1706" s="89">
        <f>+C1706-G1706</f>
        <v>0</v>
      </c>
      <c r="I1706" s="90" t="str">
        <f>IF(AND($C1706=0,G1706=0),"0.00%",IF($C1706=0,-1,IF(G1706=0,1,($C1706-G1706)/ABS(G1706))))</f>
        <v>0.00%</v>
      </c>
      <c r="J1706" s="91"/>
      <c r="K1706" s="89">
        <v>0</v>
      </c>
      <c r="L1706" s="89">
        <v>0</v>
      </c>
      <c r="M1706" s="89">
        <f>K1706-L1706</f>
        <v>0</v>
      </c>
      <c r="N1706" s="90" t="str">
        <f>IF(AND($K1706=0,L1706=0),"0.00%",IF($K1706=0,-1,IF(L1706=0,1,($K1706-L1706)/ABS(L1706))))</f>
        <v>0.00%</v>
      </c>
      <c r="O1706" s="89">
        <v>0</v>
      </c>
      <c r="P1706" s="89">
        <f>+K1706-O1706</f>
        <v>0</v>
      </c>
      <c r="Q1706" s="90" t="str">
        <f>IF(AND($K1706=0,O1706=0),"0.00%",IF($K1706=0,-1,IF(O1706=0,1,($K1706-O1706)/ABS(O1706))))</f>
        <v>0.00%</v>
      </c>
      <c r="R1706" s="91"/>
      <c r="S1706" s="89">
        <v>0</v>
      </c>
      <c r="T1706" s="89">
        <f>+S1706-K1706</f>
        <v>0</v>
      </c>
      <c r="U1706" s="335">
        <f>IF(C1706=0,0,1)+IF(D1706=0,0,1)+IF(E1706=0,0,1)+IF(G1706=0,0,1)+IF(K1706=0,0,1)+IF(L1706=0,0,1)+IF(M1706=0,0,1)+IF(O1706=0,0,1)</f>
        <v>0</v>
      </c>
    </row>
    <row r="1707" spans="1:21" s="81" customFormat="1" ht="15" hidden="1">
      <c r="A1707" s="87" t="s">
        <v>1822</v>
      </c>
      <c r="B1707" s="88" t="s">
        <v>5174</v>
      </c>
      <c r="C1707" s="89">
        <v>0</v>
      </c>
      <c r="D1707" s="89">
        <v>0</v>
      </c>
      <c r="E1707" s="89">
        <f>C1707-D1707</f>
        <v>0</v>
      </c>
      <c r="F1707" s="90" t="str">
        <f>IF(AND($C1707=0,D1707=0),"0.00%",IF($C1707=0,-1,IF(D1707=0,1,($C1707-D1707)/ABS(D1707))))</f>
        <v>0.00%</v>
      </c>
      <c r="G1707" s="89">
        <v>0</v>
      </c>
      <c r="H1707" s="89">
        <f>+C1707-G1707</f>
        <v>0</v>
      </c>
      <c r="I1707" s="90" t="str">
        <f>IF(AND($C1707=0,G1707=0),"0.00%",IF($C1707=0,-1,IF(G1707=0,1,($C1707-G1707)/ABS(G1707))))</f>
        <v>0.00%</v>
      </c>
      <c r="J1707" s="91"/>
      <c r="K1707" s="89">
        <v>0</v>
      </c>
      <c r="L1707" s="89">
        <v>0</v>
      </c>
      <c r="M1707" s="89">
        <f>K1707-L1707</f>
        <v>0</v>
      </c>
      <c r="N1707" s="90" t="str">
        <f>IF(AND($K1707=0,L1707=0),"0.00%",IF($K1707=0,-1,IF(L1707=0,1,($K1707-L1707)/ABS(L1707))))</f>
        <v>0.00%</v>
      </c>
      <c r="O1707" s="89">
        <v>0</v>
      </c>
      <c r="P1707" s="89">
        <f>+K1707-O1707</f>
        <v>0</v>
      </c>
      <c r="Q1707" s="90" t="str">
        <f>IF(AND($K1707=0,O1707=0),"0.00%",IF($K1707=0,-1,IF(O1707=0,1,($K1707-O1707)/ABS(O1707))))</f>
        <v>0.00%</v>
      </c>
      <c r="R1707" s="91"/>
      <c r="S1707" s="89">
        <v>0</v>
      </c>
      <c r="T1707" s="89">
        <f>+S1707-K1707</f>
        <v>0</v>
      </c>
      <c r="U1707" s="335">
        <f>IF(C1707=0,0,1)+IF(D1707=0,0,1)+IF(E1707=0,0,1)+IF(G1707=0,0,1)+IF(K1707=0,0,1)+IF(L1707=0,0,1)+IF(M1707=0,0,1)+IF(O1707=0,0,1)</f>
        <v>0</v>
      </c>
    </row>
    <row r="1708" spans="1:21" s="81" customFormat="1" ht="15" hidden="1">
      <c r="A1708" s="87" t="s">
        <v>1823</v>
      </c>
      <c r="B1708" s="88" t="s">
        <v>5175</v>
      </c>
      <c r="C1708" s="89">
        <v>0</v>
      </c>
      <c r="D1708" s="89">
        <v>0</v>
      </c>
      <c r="E1708" s="89">
        <f>C1708-D1708</f>
        <v>0</v>
      </c>
      <c r="F1708" s="90" t="str">
        <f>IF(AND($C1708=0,D1708=0),"0.00%",IF($C1708=0,-1,IF(D1708=0,1,($C1708-D1708)/ABS(D1708))))</f>
        <v>0.00%</v>
      </c>
      <c r="G1708" s="89">
        <v>0</v>
      </c>
      <c r="H1708" s="89">
        <f>+C1708-G1708</f>
        <v>0</v>
      </c>
      <c r="I1708" s="90" t="str">
        <f>IF(AND($C1708=0,G1708=0),"0.00%",IF($C1708=0,-1,IF(G1708=0,1,($C1708-G1708)/ABS(G1708))))</f>
        <v>0.00%</v>
      </c>
      <c r="J1708" s="91"/>
      <c r="K1708" s="89">
        <v>0</v>
      </c>
      <c r="L1708" s="89">
        <v>0</v>
      </c>
      <c r="M1708" s="89">
        <f>K1708-L1708</f>
        <v>0</v>
      </c>
      <c r="N1708" s="90" t="str">
        <f>IF(AND($K1708=0,L1708=0),"0.00%",IF($K1708=0,-1,IF(L1708=0,1,($K1708-L1708)/ABS(L1708))))</f>
        <v>0.00%</v>
      </c>
      <c r="O1708" s="89">
        <v>0</v>
      </c>
      <c r="P1708" s="89">
        <f>+K1708-O1708</f>
        <v>0</v>
      </c>
      <c r="Q1708" s="90" t="str">
        <f>IF(AND($K1708=0,O1708=0),"0.00%",IF($K1708=0,-1,IF(O1708=0,1,($K1708-O1708)/ABS(O1708))))</f>
        <v>0.00%</v>
      </c>
      <c r="R1708" s="91"/>
      <c r="S1708" s="89">
        <v>0</v>
      </c>
      <c r="T1708" s="89">
        <f>+S1708-K1708</f>
        <v>0</v>
      </c>
      <c r="U1708" s="335">
        <f>IF(C1708=0,0,1)+IF(D1708=0,0,1)+IF(E1708=0,0,1)+IF(G1708=0,0,1)+IF(K1708=0,0,1)+IF(L1708=0,0,1)+IF(M1708=0,0,1)+IF(O1708=0,0,1)</f>
        <v>0</v>
      </c>
    </row>
    <row r="1709" spans="1:21" s="81" customFormat="1" ht="15" hidden="1">
      <c r="A1709" s="87" t="s">
        <v>1824</v>
      </c>
      <c r="B1709" s="88" t="s">
        <v>5176</v>
      </c>
      <c r="C1709" s="89">
        <v>0</v>
      </c>
      <c r="D1709" s="89">
        <v>0</v>
      </c>
      <c r="E1709" s="89">
        <f>C1709-D1709</f>
        <v>0</v>
      </c>
      <c r="F1709" s="90" t="str">
        <f>IF(AND($C1709=0,D1709=0),"0.00%",IF($C1709=0,-1,IF(D1709=0,1,($C1709-D1709)/ABS(D1709))))</f>
        <v>0.00%</v>
      </c>
      <c r="G1709" s="89">
        <v>0</v>
      </c>
      <c r="H1709" s="89">
        <f>+C1709-G1709</f>
        <v>0</v>
      </c>
      <c r="I1709" s="90" t="str">
        <f>IF(AND($C1709=0,G1709=0),"0.00%",IF($C1709=0,-1,IF(G1709=0,1,($C1709-G1709)/ABS(G1709))))</f>
        <v>0.00%</v>
      </c>
      <c r="J1709" s="91"/>
      <c r="K1709" s="89">
        <v>0</v>
      </c>
      <c r="L1709" s="89">
        <v>0</v>
      </c>
      <c r="M1709" s="89">
        <f>K1709-L1709</f>
        <v>0</v>
      </c>
      <c r="N1709" s="90" t="str">
        <f>IF(AND($K1709=0,L1709=0),"0.00%",IF($K1709=0,-1,IF(L1709=0,1,($K1709-L1709)/ABS(L1709))))</f>
        <v>0.00%</v>
      </c>
      <c r="O1709" s="89">
        <v>0</v>
      </c>
      <c r="P1709" s="89">
        <f>+K1709-O1709</f>
        <v>0</v>
      </c>
      <c r="Q1709" s="90" t="str">
        <f>IF(AND($K1709=0,O1709=0),"0.00%",IF($K1709=0,-1,IF(O1709=0,1,($K1709-O1709)/ABS(O1709))))</f>
        <v>0.00%</v>
      </c>
      <c r="R1709" s="91"/>
      <c r="S1709" s="89">
        <v>0</v>
      </c>
      <c r="T1709" s="89">
        <f>+S1709-K1709</f>
        <v>0</v>
      </c>
      <c r="U1709" s="335">
        <f>IF(C1709=0,0,1)+IF(D1709=0,0,1)+IF(E1709=0,0,1)+IF(G1709=0,0,1)+IF(K1709=0,0,1)+IF(L1709=0,0,1)+IF(M1709=0,0,1)+IF(O1709=0,0,1)</f>
        <v>0</v>
      </c>
    </row>
    <row r="1710" spans="1:21" s="81" customFormat="1" ht="15" hidden="1">
      <c r="A1710" s="87" t="s">
        <v>1825</v>
      </c>
      <c r="B1710" s="88" t="s">
        <v>5177</v>
      </c>
      <c r="C1710" s="89">
        <v>0</v>
      </c>
      <c r="D1710" s="89">
        <v>0</v>
      </c>
      <c r="E1710" s="89">
        <f>C1710-D1710</f>
        <v>0</v>
      </c>
      <c r="F1710" s="90" t="str">
        <f>IF(AND($C1710=0,D1710=0),"0.00%",IF($C1710=0,-1,IF(D1710=0,1,($C1710-D1710)/ABS(D1710))))</f>
        <v>0.00%</v>
      </c>
      <c r="G1710" s="89">
        <v>0</v>
      </c>
      <c r="H1710" s="89">
        <f>+C1710-G1710</f>
        <v>0</v>
      </c>
      <c r="I1710" s="90" t="str">
        <f>IF(AND($C1710=0,G1710=0),"0.00%",IF($C1710=0,-1,IF(G1710=0,1,($C1710-G1710)/ABS(G1710))))</f>
        <v>0.00%</v>
      </c>
      <c r="J1710" s="91"/>
      <c r="K1710" s="89">
        <v>0</v>
      </c>
      <c r="L1710" s="89">
        <v>0</v>
      </c>
      <c r="M1710" s="89">
        <f>K1710-L1710</f>
        <v>0</v>
      </c>
      <c r="N1710" s="90" t="str">
        <f>IF(AND($K1710=0,L1710=0),"0.00%",IF($K1710=0,-1,IF(L1710=0,1,($K1710-L1710)/ABS(L1710))))</f>
        <v>0.00%</v>
      </c>
      <c r="O1710" s="89">
        <v>0</v>
      </c>
      <c r="P1710" s="89">
        <f>+K1710-O1710</f>
        <v>0</v>
      </c>
      <c r="Q1710" s="90" t="str">
        <f>IF(AND($K1710=0,O1710=0),"0.00%",IF($K1710=0,-1,IF(O1710=0,1,($K1710-O1710)/ABS(O1710))))</f>
        <v>0.00%</v>
      </c>
      <c r="R1710" s="91"/>
      <c r="S1710" s="89">
        <v>0</v>
      </c>
      <c r="T1710" s="89">
        <f>+S1710-K1710</f>
        <v>0</v>
      </c>
      <c r="U1710" s="335">
        <f>IF(C1710=0,0,1)+IF(D1710=0,0,1)+IF(E1710=0,0,1)+IF(G1710=0,0,1)+IF(K1710=0,0,1)+IF(L1710=0,0,1)+IF(M1710=0,0,1)+IF(O1710=0,0,1)</f>
        <v>0</v>
      </c>
    </row>
    <row r="1711" spans="1:21" s="81" customFormat="1" ht="15" hidden="1">
      <c r="A1711" s="87" t="s">
        <v>1826</v>
      </c>
      <c r="B1711" s="88" t="s">
        <v>5178</v>
      </c>
      <c r="C1711" s="89">
        <v>0</v>
      </c>
      <c r="D1711" s="89">
        <v>0</v>
      </c>
      <c r="E1711" s="89">
        <f>C1711-D1711</f>
        <v>0</v>
      </c>
      <c r="F1711" s="90" t="str">
        <f>IF(AND($C1711=0,D1711=0),"0.00%",IF($C1711=0,-1,IF(D1711=0,1,($C1711-D1711)/ABS(D1711))))</f>
        <v>0.00%</v>
      </c>
      <c r="G1711" s="89">
        <v>0</v>
      </c>
      <c r="H1711" s="89">
        <f>+C1711-G1711</f>
        <v>0</v>
      </c>
      <c r="I1711" s="90" t="str">
        <f>IF(AND($C1711=0,G1711=0),"0.00%",IF($C1711=0,-1,IF(G1711=0,1,($C1711-G1711)/ABS(G1711))))</f>
        <v>0.00%</v>
      </c>
      <c r="J1711" s="91"/>
      <c r="K1711" s="89">
        <v>0</v>
      </c>
      <c r="L1711" s="89">
        <v>0</v>
      </c>
      <c r="M1711" s="89">
        <f>K1711-L1711</f>
        <v>0</v>
      </c>
      <c r="N1711" s="90" t="str">
        <f>IF(AND($K1711=0,L1711=0),"0.00%",IF($K1711=0,-1,IF(L1711=0,1,($K1711-L1711)/ABS(L1711))))</f>
        <v>0.00%</v>
      </c>
      <c r="O1711" s="89">
        <v>0</v>
      </c>
      <c r="P1711" s="89">
        <f>+K1711-O1711</f>
        <v>0</v>
      </c>
      <c r="Q1711" s="90" t="str">
        <f>IF(AND($K1711=0,O1711=0),"0.00%",IF($K1711=0,-1,IF(O1711=0,1,($K1711-O1711)/ABS(O1711))))</f>
        <v>0.00%</v>
      </c>
      <c r="R1711" s="91"/>
      <c r="S1711" s="89">
        <v>0</v>
      </c>
      <c r="T1711" s="89">
        <f>+S1711-K1711</f>
        <v>0</v>
      </c>
      <c r="U1711" s="335">
        <f>IF(C1711=0,0,1)+IF(D1711=0,0,1)+IF(E1711=0,0,1)+IF(G1711=0,0,1)+IF(K1711=0,0,1)+IF(L1711=0,0,1)+IF(M1711=0,0,1)+IF(O1711=0,0,1)</f>
        <v>0</v>
      </c>
    </row>
    <row r="1712" spans="1:21" s="81" customFormat="1" ht="15" hidden="1">
      <c r="A1712" s="87" t="s">
        <v>1827</v>
      </c>
      <c r="B1712" s="88" t="s">
        <v>5179</v>
      </c>
      <c r="C1712" s="89">
        <v>0</v>
      </c>
      <c r="D1712" s="89">
        <v>0</v>
      </c>
      <c r="E1712" s="89">
        <f>C1712-D1712</f>
        <v>0</v>
      </c>
      <c r="F1712" s="90" t="str">
        <f>IF(AND($C1712=0,D1712=0),"0.00%",IF($C1712=0,-1,IF(D1712=0,1,($C1712-D1712)/ABS(D1712))))</f>
        <v>0.00%</v>
      </c>
      <c r="G1712" s="89">
        <v>0</v>
      </c>
      <c r="H1712" s="89">
        <f>+C1712-G1712</f>
        <v>0</v>
      </c>
      <c r="I1712" s="90" t="str">
        <f>IF(AND($C1712=0,G1712=0),"0.00%",IF($C1712=0,-1,IF(G1712=0,1,($C1712-G1712)/ABS(G1712))))</f>
        <v>0.00%</v>
      </c>
      <c r="J1712" s="91"/>
      <c r="K1712" s="89">
        <v>0</v>
      </c>
      <c r="L1712" s="89">
        <v>0</v>
      </c>
      <c r="M1712" s="89">
        <f>K1712-L1712</f>
        <v>0</v>
      </c>
      <c r="N1712" s="90" t="str">
        <f>IF(AND($K1712=0,L1712=0),"0.00%",IF($K1712=0,-1,IF(L1712=0,1,($K1712-L1712)/ABS(L1712))))</f>
        <v>0.00%</v>
      </c>
      <c r="O1712" s="89">
        <v>0</v>
      </c>
      <c r="P1712" s="89">
        <f>+K1712-O1712</f>
        <v>0</v>
      </c>
      <c r="Q1712" s="90" t="str">
        <f>IF(AND($K1712=0,O1712=0),"0.00%",IF($K1712=0,-1,IF(O1712=0,1,($K1712-O1712)/ABS(O1712))))</f>
        <v>0.00%</v>
      </c>
      <c r="R1712" s="91"/>
      <c r="S1712" s="89">
        <v>0</v>
      </c>
      <c r="T1712" s="89">
        <f>+S1712-K1712</f>
        <v>0</v>
      </c>
      <c r="U1712" s="335">
        <f>IF(C1712=0,0,1)+IF(D1712=0,0,1)+IF(E1712=0,0,1)+IF(G1712=0,0,1)+IF(K1712=0,0,1)+IF(L1712=0,0,1)+IF(M1712=0,0,1)+IF(O1712=0,0,1)</f>
        <v>0</v>
      </c>
    </row>
    <row r="1713" spans="1:21" s="81" customFormat="1" ht="15" hidden="1">
      <c r="A1713" s="87" t="s">
        <v>1828</v>
      </c>
      <c r="B1713" s="88" t="s">
        <v>5180</v>
      </c>
      <c r="C1713" s="89">
        <v>0</v>
      </c>
      <c r="D1713" s="89">
        <v>0</v>
      </c>
      <c r="E1713" s="89">
        <f>C1713-D1713</f>
        <v>0</v>
      </c>
      <c r="F1713" s="90" t="str">
        <f>IF(AND($C1713=0,D1713=0),"0.00%",IF($C1713=0,-1,IF(D1713=0,1,($C1713-D1713)/ABS(D1713))))</f>
        <v>0.00%</v>
      </c>
      <c r="G1713" s="89">
        <v>0</v>
      </c>
      <c r="H1713" s="89">
        <f>+C1713-G1713</f>
        <v>0</v>
      </c>
      <c r="I1713" s="90" t="str">
        <f>IF(AND($C1713=0,G1713=0),"0.00%",IF($C1713=0,-1,IF(G1713=0,1,($C1713-G1713)/ABS(G1713))))</f>
        <v>0.00%</v>
      </c>
      <c r="J1713" s="91"/>
      <c r="K1713" s="89">
        <v>0</v>
      </c>
      <c r="L1713" s="89">
        <v>0</v>
      </c>
      <c r="M1713" s="89">
        <f>K1713-L1713</f>
        <v>0</v>
      </c>
      <c r="N1713" s="90" t="str">
        <f>IF(AND($K1713=0,L1713=0),"0.00%",IF($K1713=0,-1,IF(L1713=0,1,($K1713-L1713)/ABS(L1713))))</f>
        <v>0.00%</v>
      </c>
      <c r="O1713" s="89">
        <v>0</v>
      </c>
      <c r="P1713" s="89">
        <f>+K1713-O1713</f>
        <v>0</v>
      </c>
      <c r="Q1713" s="90" t="str">
        <f>IF(AND($K1713=0,O1713=0),"0.00%",IF($K1713=0,-1,IF(O1713=0,1,($K1713-O1713)/ABS(O1713))))</f>
        <v>0.00%</v>
      </c>
      <c r="R1713" s="91"/>
      <c r="S1713" s="89">
        <v>0</v>
      </c>
      <c r="T1713" s="89">
        <f>+S1713-K1713</f>
        <v>0</v>
      </c>
      <c r="U1713" s="335">
        <f>IF(C1713=0,0,1)+IF(D1713=0,0,1)+IF(E1713=0,0,1)+IF(G1713=0,0,1)+IF(K1713=0,0,1)+IF(L1713=0,0,1)+IF(M1713=0,0,1)+IF(O1713=0,0,1)</f>
        <v>0</v>
      </c>
    </row>
    <row r="1714" spans="1:21" s="81" customFormat="1" ht="15" hidden="1">
      <c r="A1714" s="87" t="s">
        <v>1829</v>
      </c>
      <c r="B1714" s="88" t="s">
        <v>5181</v>
      </c>
      <c r="C1714" s="89">
        <v>0</v>
      </c>
      <c r="D1714" s="89">
        <v>0</v>
      </c>
      <c r="E1714" s="89">
        <f>C1714-D1714</f>
        <v>0</v>
      </c>
      <c r="F1714" s="90" t="str">
        <f>IF(AND($C1714=0,D1714=0),"0.00%",IF($C1714=0,-1,IF(D1714=0,1,($C1714-D1714)/ABS(D1714))))</f>
        <v>0.00%</v>
      </c>
      <c r="G1714" s="89">
        <v>0</v>
      </c>
      <c r="H1714" s="89">
        <f>+C1714-G1714</f>
        <v>0</v>
      </c>
      <c r="I1714" s="90" t="str">
        <f>IF(AND($C1714=0,G1714=0),"0.00%",IF($C1714=0,-1,IF(G1714=0,1,($C1714-G1714)/ABS(G1714))))</f>
        <v>0.00%</v>
      </c>
      <c r="J1714" s="91"/>
      <c r="K1714" s="89">
        <v>0</v>
      </c>
      <c r="L1714" s="89">
        <v>0</v>
      </c>
      <c r="M1714" s="89">
        <f>K1714-L1714</f>
        <v>0</v>
      </c>
      <c r="N1714" s="90" t="str">
        <f>IF(AND($K1714=0,L1714=0),"0.00%",IF($K1714=0,-1,IF(L1714=0,1,($K1714-L1714)/ABS(L1714))))</f>
        <v>0.00%</v>
      </c>
      <c r="O1714" s="89">
        <v>0</v>
      </c>
      <c r="P1714" s="89">
        <f>+K1714-O1714</f>
        <v>0</v>
      </c>
      <c r="Q1714" s="90" t="str">
        <f>IF(AND($K1714=0,O1714=0),"0.00%",IF($K1714=0,-1,IF(O1714=0,1,($K1714-O1714)/ABS(O1714))))</f>
        <v>0.00%</v>
      </c>
      <c r="R1714" s="91"/>
      <c r="S1714" s="89">
        <v>0</v>
      </c>
      <c r="T1714" s="89">
        <f>+S1714-K1714</f>
        <v>0</v>
      </c>
      <c r="U1714" s="335">
        <f>IF(C1714=0,0,1)+IF(D1714=0,0,1)+IF(E1714=0,0,1)+IF(G1714=0,0,1)+IF(K1714=0,0,1)+IF(L1714=0,0,1)+IF(M1714=0,0,1)+IF(O1714=0,0,1)</f>
        <v>0</v>
      </c>
    </row>
    <row r="1715" spans="1:21" s="81" customFormat="1" ht="15" hidden="1">
      <c r="A1715" s="87" t="s">
        <v>1830</v>
      </c>
      <c r="B1715" s="88" t="s">
        <v>5182</v>
      </c>
      <c r="C1715" s="89">
        <v>0</v>
      </c>
      <c r="D1715" s="89">
        <v>0</v>
      </c>
      <c r="E1715" s="89">
        <f>C1715-D1715</f>
        <v>0</v>
      </c>
      <c r="F1715" s="90" t="str">
        <f>IF(AND($C1715=0,D1715=0),"0.00%",IF($C1715=0,-1,IF(D1715=0,1,($C1715-D1715)/ABS(D1715))))</f>
        <v>0.00%</v>
      </c>
      <c r="G1715" s="89">
        <v>0</v>
      </c>
      <c r="H1715" s="89">
        <f>+C1715-G1715</f>
        <v>0</v>
      </c>
      <c r="I1715" s="90" t="str">
        <f>IF(AND($C1715=0,G1715=0),"0.00%",IF($C1715=0,-1,IF(G1715=0,1,($C1715-G1715)/ABS(G1715))))</f>
        <v>0.00%</v>
      </c>
      <c r="J1715" s="91"/>
      <c r="K1715" s="89">
        <v>0</v>
      </c>
      <c r="L1715" s="89">
        <v>0</v>
      </c>
      <c r="M1715" s="89">
        <f>K1715-L1715</f>
        <v>0</v>
      </c>
      <c r="N1715" s="90" t="str">
        <f>IF(AND($K1715=0,L1715=0),"0.00%",IF($K1715=0,-1,IF(L1715=0,1,($K1715-L1715)/ABS(L1715))))</f>
        <v>0.00%</v>
      </c>
      <c r="O1715" s="89">
        <v>0</v>
      </c>
      <c r="P1715" s="89">
        <f>+K1715-O1715</f>
        <v>0</v>
      </c>
      <c r="Q1715" s="90" t="str">
        <f>IF(AND($K1715=0,O1715=0),"0.00%",IF($K1715=0,-1,IF(O1715=0,1,($K1715-O1715)/ABS(O1715))))</f>
        <v>0.00%</v>
      </c>
      <c r="R1715" s="91"/>
      <c r="S1715" s="89">
        <v>0</v>
      </c>
      <c r="T1715" s="89">
        <f>+S1715-K1715</f>
        <v>0</v>
      </c>
      <c r="U1715" s="335">
        <f>IF(C1715=0,0,1)+IF(D1715=0,0,1)+IF(E1715=0,0,1)+IF(G1715=0,0,1)+IF(K1715=0,0,1)+IF(L1715=0,0,1)+IF(M1715=0,0,1)+IF(O1715=0,0,1)</f>
        <v>0</v>
      </c>
    </row>
    <row r="1716" spans="1:21" s="81" customFormat="1" ht="15" hidden="1">
      <c r="A1716" s="87" t="s">
        <v>1831</v>
      </c>
      <c r="B1716" s="88" t="s">
        <v>5183</v>
      </c>
      <c r="C1716" s="89">
        <v>0</v>
      </c>
      <c r="D1716" s="89">
        <v>0</v>
      </c>
      <c r="E1716" s="89">
        <f>C1716-D1716</f>
        <v>0</v>
      </c>
      <c r="F1716" s="90" t="str">
        <f>IF(AND($C1716=0,D1716=0),"0.00%",IF($C1716=0,-1,IF(D1716=0,1,($C1716-D1716)/ABS(D1716))))</f>
        <v>0.00%</v>
      </c>
      <c r="G1716" s="89">
        <v>0</v>
      </c>
      <c r="H1716" s="89">
        <f>+C1716-G1716</f>
        <v>0</v>
      </c>
      <c r="I1716" s="90" t="str">
        <f>IF(AND($C1716=0,G1716=0),"0.00%",IF($C1716=0,-1,IF(G1716=0,1,($C1716-G1716)/ABS(G1716))))</f>
        <v>0.00%</v>
      </c>
      <c r="J1716" s="91"/>
      <c r="K1716" s="89">
        <v>0</v>
      </c>
      <c r="L1716" s="89">
        <v>0</v>
      </c>
      <c r="M1716" s="89">
        <f>K1716-L1716</f>
        <v>0</v>
      </c>
      <c r="N1716" s="90" t="str">
        <f>IF(AND($K1716=0,L1716=0),"0.00%",IF($K1716=0,-1,IF(L1716=0,1,($K1716-L1716)/ABS(L1716))))</f>
        <v>0.00%</v>
      </c>
      <c r="O1716" s="89">
        <v>0</v>
      </c>
      <c r="P1716" s="89">
        <f>+K1716-O1716</f>
        <v>0</v>
      </c>
      <c r="Q1716" s="90" t="str">
        <f>IF(AND($K1716=0,O1716=0),"0.00%",IF($K1716=0,-1,IF(O1716=0,1,($K1716-O1716)/ABS(O1716))))</f>
        <v>0.00%</v>
      </c>
      <c r="R1716" s="91"/>
      <c r="S1716" s="89">
        <v>0</v>
      </c>
      <c r="T1716" s="89">
        <f>+S1716-K1716</f>
        <v>0</v>
      </c>
      <c r="U1716" s="335">
        <f>IF(C1716=0,0,1)+IF(D1716=0,0,1)+IF(E1716=0,0,1)+IF(G1716=0,0,1)+IF(K1716=0,0,1)+IF(L1716=0,0,1)+IF(M1716=0,0,1)+IF(O1716=0,0,1)</f>
        <v>0</v>
      </c>
    </row>
    <row r="1717" spans="1:21" s="81" customFormat="1" ht="15" hidden="1">
      <c r="A1717" s="87" t="s">
        <v>1832</v>
      </c>
      <c r="B1717" s="88" t="s">
        <v>5184</v>
      </c>
      <c r="C1717" s="89">
        <v>0</v>
      </c>
      <c r="D1717" s="89">
        <v>0</v>
      </c>
      <c r="E1717" s="89">
        <f>C1717-D1717</f>
        <v>0</v>
      </c>
      <c r="F1717" s="90" t="str">
        <f>IF(AND($C1717=0,D1717=0),"0.00%",IF($C1717=0,-1,IF(D1717=0,1,($C1717-D1717)/ABS(D1717))))</f>
        <v>0.00%</v>
      </c>
      <c r="G1717" s="89">
        <v>0</v>
      </c>
      <c r="H1717" s="89">
        <f>+C1717-G1717</f>
        <v>0</v>
      </c>
      <c r="I1717" s="90" t="str">
        <f>IF(AND($C1717=0,G1717=0),"0.00%",IF($C1717=0,-1,IF(G1717=0,1,($C1717-G1717)/ABS(G1717))))</f>
        <v>0.00%</v>
      </c>
      <c r="J1717" s="91"/>
      <c r="K1717" s="89">
        <v>0</v>
      </c>
      <c r="L1717" s="89">
        <v>0</v>
      </c>
      <c r="M1717" s="89">
        <f>K1717-L1717</f>
        <v>0</v>
      </c>
      <c r="N1717" s="90" t="str">
        <f>IF(AND($K1717=0,L1717=0),"0.00%",IF($K1717=0,-1,IF(L1717=0,1,($K1717-L1717)/ABS(L1717))))</f>
        <v>0.00%</v>
      </c>
      <c r="O1717" s="89">
        <v>0</v>
      </c>
      <c r="P1717" s="89">
        <f>+K1717-O1717</f>
        <v>0</v>
      </c>
      <c r="Q1717" s="90" t="str">
        <f>IF(AND($K1717=0,O1717=0),"0.00%",IF($K1717=0,-1,IF(O1717=0,1,($K1717-O1717)/ABS(O1717))))</f>
        <v>0.00%</v>
      </c>
      <c r="R1717" s="91"/>
      <c r="S1717" s="89">
        <v>0</v>
      </c>
      <c r="T1717" s="89">
        <f>+S1717-K1717</f>
        <v>0</v>
      </c>
      <c r="U1717" s="335">
        <f>IF(C1717=0,0,1)+IF(D1717=0,0,1)+IF(E1717=0,0,1)+IF(G1717=0,0,1)+IF(K1717=0,0,1)+IF(L1717=0,0,1)+IF(M1717=0,0,1)+IF(O1717=0,0,1)</f>
        <v>0</v>
      </c>
    </row>
    <row r="1718" spans="1:21" s="81" customFormat="1" ht="15" hidden="1">
      <c r="A1718" s="87" t="s">
        <v>1833</v>
      </c>
      <c r="B1718" s="88" t="s">
        <v>5185</v>
      </c>
      <c r="C1718" s="89">
        <v>0</v>
      </c>
      <c r="D1718" s="89">
        <v>0</v>
      </c>
      <c r="E1718" s="89">
        <f>C1718-D1718</f>
        <v>0</v>
      </c>
      <c r="F1718" s="90" t="str">
        <f>IF(AND($C1718=0,D1718=0),"0.00%",IF($C1718=0,-1,IF(D1718=0,1,($C1718-D1718)/ABS(D1718))))</f>
        <v>0.00%</v>
      </c>
      <c r="G1718" s="89">
        <v>0</v>
      </c>
      <c r="H1718" s="89">
        <f>+C1718-G1718</f>
        <v>0</v>
      </c>
      <c r="I1718" s="90" t="str">
        <f>IF(AND($C1718=0,G1718=0),"0.00%",IF($C1718=0,-1,IF(G1718=0,1,($C1718-G1718)/ABS(G1718))))</f>
        <v>0.00%</v>
      </c>
      <c r="J1718" s="91"/>
      <c r="K1718" s="89">
        <v>0</v>
      </c>
      <c r="L1718" s="89">
        <v>0</v>
      </c>
      <c r="M1718" s="89">
        <f>K1718-L1718</f>
        <v>0</v>
      </c>
      <c r="N1718" s="90" t="str">
        <f>IF(AND($K1718=0,L1718=0),"0.00%",IF($K1718=0,-1,IF(L1718=0,1,($K1718-L1718)/ABS(L1718))))</f>
        <v>0.00%</v>
      </c>
      <c r="O1718" s="89">
        <v>0</v>
      </c>
      <c r="P1718" s="89">
        <f>+K1718-O1718</f>
        <v>0</v>
      </c>
      <c r="Q1718" s="90" t="str">
        <f>IF(AND($K1718=0,O1718=0),"0.00%",IF($K1718=0,-1,IF(O1718=0,1,($K1718-O1718)/ABS(O1718))))</f>
        <v>0.00%</v>
      </c>
      <c r="R1718" s="91"/>
      <c r="S1718" s="89">
        <v>0</v>
      </c>
      <c r="T1718" s="89">
        <f>+S1718-K1718</f>
        <v>0</v>
      </c>
      <c r="U1718" s="335">
        <f>IF(C1718=0,0,1)+IF(D1718=0,0,1)+IF(E1718=0,0,1)+IF(G1718=0,0,1)+IF(K1718=0,0,1)+IF(L1718=0,0,1)+IF(M1718=0,0,1)+IF(O1718=0,0,1)</f>
        <v>0</v>
      </c>
    </row>
    <row r="1719" spans="1:21" s="81" customFormat="1" ht="15" hidden="1">
      <c r="A1719" s="87" t="s">
        <v>1834</v>
      </c>
      <c r="B1719" s="88" t="s">
        <v>5186</v>
      </c>
      <c r="C1719" s="89">
        <v>0</v>
      </c>
      <c r="D1719" s="89">
        <v>0</v>
      </c>
      <c r="E1719" s="89">
        <f>C1719-D1719</f>
        <v>0</v>
      </c>
      <c r="F1719" s="90" t="str">
        <f>IF(AND($C1719=0,D1719=0),"0.00%",IF($C1719=0,-1,IF(D1719=0,1,($C1719-D1719)/ABS(D1719))))</f>
        <v>0.00%</v>
      </c>
      <c r="G1719" s="89">
        <v>0</v>
      </c>
      <c r="H1719" s="89">
        <f>+C1719-G1719</f>
        <v>0</v>
      </c>
      <c r="I1719" s="90" t="str">
        <f>IF(AND($C1719=0,G1719=0),"0.00%",IF($C1719=0,-1,IF(G1719=0,1,($C1719-G1719)/ABS(G1719))))</f>
        <v>0.00%</v>
      </c>
      <c r="J1719" s="91"/>
      <c r="K1719" s="89">
        <v>0</v>
      </c>
      <c r="L1719" s="89">
        <v>0</v>
      </c>
      <c r="M1719" s="89">
        <f>K1719-L1719</f>
        <v>0</v>
      </c>
      <c r="N1719" s="90" t="str">
        <f>IF(AND($K1719=0,L1719=0),"0.00%",IF($K1719=0,-1,IF(L1719=0,1,($K1719-L1719)/ABS(L1719))))</f>
        <v>0.00%</v>
      </c>
      <c r="O1719" s="89">
        <v>0</v>
      </c>
      <c r="P1719" s="89">
        <f>+K1719-O1719</f>
        <v>0</v>
      </c>
      <c r="Q1719" s="90" t="str">
        <f>IF(AND($K1719=0,O1719=0),"0.00%",IF($K1719=0,-1,IF(O1719=0,1,($K1719-O1719)/ABS(O1719))))</f>
        <v>0.00%</v>
      </c>
      <c r="R1719" s="91"/>
      <c r="S1719" s="89">
        <v>0</v>
      </c>
      <c r="T1719" s="89">
        <f>+S1719-K1719</f>
        <v>0</v>
      </c>
      <c r="U1719" s="335">
        <f>IF(C1719=0,0,1)+IF(D1719=0,0,1)+IF(E1719=0,0,1)+IF(G1719=0,0,1)+IF(K1719=0,0,1)+IF(L1719=0,0,1)+IF(M1719=0,0,1)+IF(O1719=0,0,1)</f>
        <v>0</v>
      </c>
    </row>
    <row r="1720" spans="1:21" s="81" customFormat="1" ht="15" hidden="1">
      <c r="A1720" s="87" t="s">
        <v>1835</v>
      </c>
      <c r="B1720" s="88" t="s">
        <v>5187</v>
      </c>
      <c r="C1720" s="89">
        <v>0</v>
      </c>
      <c r="D1720" s="89">
        <v>0</v>
      </c>
      <c r="E1720" s="89">
        <f>C1720-D1720</f>
        <v>0</v>
      </c>
      <c r="F1720" s="90" t="str">
        <f>IF(AND($C1720=0,D1720=0),"0.00%",IF($C1720=0,-1,IF(D1720=0,1,($C1720-D1720)/ABS(D1720))))</f>
        <v>0.00%</v>
      </c>
      <c r="G1720" s="89">
        <v>0</v>
      </c>
      <c r="H1720" s="89">
        <f>+C1720-G1720</f>
        <v>0</v>
      </c>
      <c r="I1720" s="90" t="str">
        <f>IF(AND($C1720=0,G1720=0),"0.00%",IF($C1720=0,-1,IF(G1720=0,1,($C1720-G1720)/ABS(G1720))))</f>
        <v>0.00%</v>
      </c>
      <c r="J1720" s="91"/>
      <c r="K1720" s="89">
        <v>0</v>
      </c>
      <c r="L1720" s="89">
        <v>0</v>
      </c>
      <c r="M1720" s="89">
        <f>K1720-L1720</f>
        <v>0</v>
      </c>
      <c r="N1720" s="90" t="str">
        <f>IF(AND($K1720=0,L1720=0),"0.00%",IF($K1720=0,-1,IF(L1720=0,1,($K1720-L1720)/ABS(L1720))))</f>
        <v>0.00%</v>
      </c>
      <c r="O1720" s="89">
        <v>0</v>
      </c>
      <c r="P1720" s="89">
        <f>+K1720-O1720</f>
        <v>0</v>
      </c>
      <c r="Q1720" s="90" t="str">
        <f>IF(AND($K1720=0,O1720=0),"0.00%",IF($K1720=0,-1,IF(O1720=0,1,($K1720-O1720)/ABS(O1720))))</f>
        <v>0.00%</v>
      </c>
      <c r="R1720" s="91"/>
      <c r="S1720" s="89">
        <v>0</v>
      </c>
      <c r="T1720" s="89">
        <f>+S1720-K1720</f>
        <v>0</v>
      </c>
      <c r="U1720" s="335">
        <f>IF(C1720=0,0,1)+IF(D1720=0,0,1)+IF(E1720=0,0,1)+IF(G1720=0,0,1)+IF(K1720=0,0,1)+IF(L1720=0,0,1)+IF(M1720=0,0,1)+IF(O1720=0,0,1)</f>
        <v>0</v>
      </c>
    </row>
    <row r="1721" spans="1:21" s="81" customFormat="1" ht="15" hidden="1">
      <c r="A1721" s="87" t="s">
        <v>1836</v>
      </c>
      <c r="B1721" s="88" t="s">
        <v>5188</v>
      </c>
      <c r="C1721" s="89">
        <v>0</v>
      </c>
      <c r="D1721" s="89">
        <v>0</v>
      </c>
      <c r="E1721" s="89">
        <f>C1721-D1721</f>
        <v>0</v>
      </c>
      <c r="F1721" s="90" t="str">
        <f>IF(AND($C1721=0,D1721=0),"0.00%",IF($C1721=0,-1,IF(D1721=0,1,($C1721-D1721)/ABS(D1721))))</f>
        <v>0.00%</v>
      </c>
      <c r="G1721" s="89">
        <v>0</v>
      </c>
      <c r="H1721" s="89">
        <f>+C1721-G1721</f>
        <v>0</v>
      </c>
      <c r="I1721" s="90" t="str">
        <f>IF(AND($C1721=0,G1721=0),"0.00%",IF($C1721=0,-1,IF(G1721=0,1,($C1721-G1721)/ABS(G1721))))</f>
        <v>0.00%</v>
      </c>
      <c r="J1721" s="91"/>
      <c r="K1721" s="89">
        <v>0</v>
      </c>
      <c r="L1721" s="89">
        <v>0</v>
      </c>
      <c r="M1721" s="89">
        <f>K1721-L1721</f>
        <v>0</v>
      </c>
      <c r="N1721" s="90" t="str">
        <f>IF(AND($K1721=0,L1721=0),"0.00%",IF($K1721=0,-1,IF(L1721=0,1,($K1721-L1721)/ABS(L1721))))</f>
        <v>0.00%</v>
      </c>
      <c r="O1721" s="89">
        <v>0</v>
      </c>
      <c r="P1721" s="89">
        <f>+K1721-O1721</f>
        <v>0</v>
      </c>
      <c r="Q1721" s="90" t="str">
        <f>IF(AND($K1721=0,O1721=0),"0.00%",IF($K1721=0,-1,IF(O1721=0,1,($K1721-O1721)/ABS(O1721))))</f>
        <v>0.00%</v>
      </c>
      <c r="R1721" s="91"/>
      <c r="S1721" s="89">
        <v>0</v>
      </c>
      <c r="T1721" s="89">
        <f>+S1721-K1721</f>
        <v>0</v>
      </c>
      <c r="U1721" s="335">
        <f>IF(C1721=0,0,1)+IF(D1721=0,0,1)+IF(E1721=0,0,1)+IF(G1721=0,0,1)+IF(K1721=0,0,1)+IF(L1721=0,0,1)+IF(M1721=0,0,1)+IF(O1721=0,0,1)</f>
        <v>0</v>
      </c>
    </row>
    <row r="1722" spans="1:21" s="81" customFormat="1" ht="15" hidden="1">
      <c r="A1722" s="87" t="s">
        <v>1837</v>
      </c>
      <c r="B1722" s="88" t="s">
        <v>5189</v>
      </c>
      <c r="C1722" s="89">
        <v>0</v>
      </c>
      <c r="D1722" s="89">
        <v>0</v>
      </c>
      <c r="E1722" s="89">
        <f>C1722-D1722</f>
        <v>0</v>
      </c>
      <c r="F1722" s="90" t="str">
        <f>IF(AND($C1722=0,D1722=0),"0.00%",IF($C1722=0,-1,IF(D1722=0,1,($C1722-D1722)/ABS(D1722))))</f>
        <v>0.00%</v>
      </c>
      <c r="G1722" s="89">
        <v>0</v>
      </c>
      <c r="H1722" s="89">
        <f>+C1722-G1722</f>
        <v>0</v>
      </c>
      <c r="I1722" s="90" t="str">
        <f>IF(AND($C1722=0,G1722=0),"0.00%",IF($C1722=0,-1,IF(G1722=0,1,($C1722-G1722)/ABS(G1722))))</f>
        <v>0.00%</v>
      </c>
      <c r="J1722" s="91"/>
      <c r="K1722" s="89">
        <v>0</v>
      </c>
      <c r="L1722" s="89">
        <v>0</v>
      </c>
      <c r="M1722" s="89">
        <f>K1722-L1722</f>
        <v>0</v>
      </c>
      <c r="N1722" s="90" t="str">
        <f>IF(AND($K1722=0,L1722=0),"0.00%",IF($K1722=0,-1,IF(L1722=0,1,($K1722-L1722)/ABS(L1722))))</f>
        <v>0.00%</v>
      </c>
      <c r="O1722" s="89">
        <v>0</v>
      </c>
      <c r="P1722" s="89">
        <f>+K1722-O1722</f>
        <v>0</v>
      </c>
      <c r="Q1722" s="90" t="str">
        <f>IF(AND($K1722=0,O1722=0),"0.00%",IF($K1722=0,-1,IF(O1722=0,1,($K1722-O1722)/ABS(O1722))))</f>
        <v>0.00%</v>
      </c>
      <c r="R1722" s="91"/>
      <c r="S1722" s="89">
        <v>0</v>
      </c>
      <c r="T1722" s="89">
        <f>+S1722-K1722</f>
        <v>0</v>
      </c>
      <c r="U1722" s="335">
        <f>IF(C1722=0,0,1)+IF(D1722=0,0,1)+IF(E1722=0,0,1)+IF(G1722=0,0,1)+IF(K1722=0,0,1)+IF(L1722=0,0,1)+IF(M1722=0,0,1)+IF(O1722=0,0,1)</f>
        <v>0</v>
      </c>
    </row>
    <row r="1723" spans="1:21" s="81" customFormat="1" ht="15" hidden="1">
      <c r="A1723" s="87" t="s">
        <v>1838</v>
      </c>
      <c r="B1723" s="88" t="s">
        <v>5190</v>
      </c>
      <c r="C1723" s="89">
        <v>0</v>
      </c>
      <c r="D1723" s="89">
        <v>0</v>
      </c>
      <c r="E1723" s="89">
        <f>C1723-D1723</f>
        <v>0</v>
      </c>
      <c r="F1723" s="90" t="str">
        <f>IF(AND($C1723=0,D1723=0),"0.00%",IF($C1723=0,-1,IF(D1723=0,1,($C1723-D1723)/ABS(D1723))))</f>
        <v>0.00%</v>
      </c>
      <c r="G1723" s="89">
        <v>0</v>
      </c>
      <c r="H1723" s="89">
        <f>+C1723-G1723</f>
        <v>0</v>
      </c>
      <c r="I1723" s="90" t="str">
        <f>IF(AND($C1723=0,G1723=0),"0.00%",IF($C1723=0,-1,IF(G1723=0,1,($C1723-G1723)/ABS(G1723))))</f>
        <v>0.00%</v>
      </c>
      <c r="J1723" s="91"/>
      <c r="K1723" s="89">
        <v>0</v>
      </c>
      <c r="L1723" s="89">
        <v>0</v>
      </c>
      <c r="M1723" s="89">
        <f>K1723-L1723</f>
        <v>0</v>
      </c>
      <c r="N1723" s="90" t="str">
        <f>IF(AND($K1723=0,L1723=0),"0.00%",IF($K1723=0,-1,IF(L1723=0,1,($K1723-L1723)/ABS(L1723))))</f>
        <v>0.00%</v>
      </c>
      <c r="O1723" s="89">
        <v>0</v>
      </c>
      <c r="P1723" s="89">
        <f>+K1723-O1723</f>
        <v>0</v>
      </c>
      <c r="Q1723" s="90" t="str">
        <f>IF(AND($K1723=0,O1723=0),"0.00%",IF($K1723=0,-1,IF(O1723=0,1,($K1723-O1723)/ABS(O1723))))</f>
        <v>0.00%</v>
      </c>
      <c r="R1723" s="91"/>
      <c r="S1723" s="89">
        <v>0</v>
      </c>
      <c r="T1723" s="89">
        <f>+S1723-K1723</f>
        <v>0</v>
      </c>
      <c r="U1723" s="335">
        <f>IF(C1723=0,0,1)+IF(D1723=0,0,1)+IF(E1723=0,0,1)+IF(G1723=0,0,1)+IF(K1723=0,0,1)+IF(L1723=0,0,1)+IF(M1723=0,0,1)+IF(O1723=0,0,1)</f>
        <v>0</v>
      </c>
    </row>
    <row r="1724" spans="1:21" s="81" customFormat="1" ht="15" hidden="1">
      <c r="A1724" s="87" t="s">
        <v>1839</v>
      </c>
      <c r="B1724" s="88" t="s">
        <v>5191</v>
      </c>
      <c r="C1724" s="89">
        <v>0</v>
      </c>
      <c r="D1724" s="89">
        <v>0</v>
      </c>
      <c r="E1724" s="89">
        <f>C1724-D1724</f>
        <v>0</v>
      </c>
      <c r="F1724" s="90" t="str">
        <f>IF(AND($C1724=0,D1724=0),"0.00%",IF($C1724=0,-1,IF(D1724=0,1,($C1724-D1724)/ABS(D1724))))</f>
        <v>0.00%</v>
      </c>
      <c r="G1724" s="89">
        <v>0</v>
      </c>
      <c r="H1724" s="89">
        <f>+C1724-G1724</f>
        <v>0</v>
      </c>
      <c r="I1724" s="90" t="str">
        <f>IF(AND($C1724=0,G1724=0),"0.00%",IF($C1724=0,-1,IF(G1724=0,1,($C1724-G1724)/ABS(G1724))))</f>
        <v>0.00%</v>
      </c>
      <c r="J1724" s="91"/>
      <c r="K1724" s="89">
        <v>0</v>
      </c>
      <c r="L1724" s="89">
        <v>0</v>
      </c>
      <c r="M1724" s="89">
        <f>K1724-L1724</f>
        <v>0</v>
      </c>
      <c r="N1724" s="90" t="str">
        <f>IF(AND($K1724=0,L1724=0),"0.00%",IF($K1724=0,-1,IF(L1724=0,1,($K1724-L1724)/ABS(L1724))))</f>
        <v>0.00%</v>
      </c>
      <c r="O1724" s="89">
        <v>0</v>
      </c>
      <c r="P1724" s="89">
        <f>+K1724-O1724</f>
        <v>0</v>
      </c>
      <c r="Q1724" s="90" t="str">
        <f>IF(AND($K1724=0,O1724=0),"0.00%",IF($K1724=0,-1,IF(O1724=0,1,($K1724-O1724)/ABS(O1724))))</f>
        <v>0.00%</v>
      </c>
      <c r="R1724" s="91"/>
      <c r="S1724" s="89">
        <v>0</v>
      </c>
      <c r="T1724" s="89">
        <f>+S1724-K1724</f>
        <v>0</v>
      </c>
      <c r="U1724" s="335">
        <f>IF(C1724=0,0,1)+IF(D1724=0,0,1)+IF(E1724=0,0,1)+IF(G1724=0,0,1)+IF(K1724=0,0,1)+IF(L1724=0,0,1)+IF(M1724=0,0,1)+IF(O1724=0,0,1)</f>
        <v>0</v>
      </c>
    </row>
    <row r="1725" spans="1:21" s="81" customFormat="1" ht="15" hidden="1">
      <c r="A1725" s="87" t="s">
        <v>1840</v>
      </c>
      <c r="B1725" s="88" t="s">
        <v>5192</v>
      </c>
      <c r="C1725" s="89">
        <v>0</v>
      </c>
      <c r="D1725" s="89">
        <v>0</v>
      </c>
      <c r="E1725" s="89">
        <f>C1725-D1725</f>
        <v>0</v>
      </c>
      <c r="F1725" s="90" t="str">
        <f>IF(AND($C1725=0,D1725=0),"0.00%",IF($C1725=0,-1,IF(D1725=0,1,($C1725-D1725)/ABS(D1725))))</f>
        <v>0.00%</v>
      </c>
      <c r="G1725" s="89">
        <v>0</v>
      </c>
      <c r="H1725" s="89">
        <f>+C1725-G1725</f>
        <v>0</v>
      </c>
      <c r="I1725" s="90" t="str">
        <f>IF(AND($C1725=0,G1725=0),"0.00%",IF($C1725=0,-1,IF(G1725=0,1,($C1725-G1725)/ABS(G1725))))</f>
        <v>0.00%</v>
      </c>
      <c r="J1725" s="91"/>
      <c r="K1725" s="89">
        <v>0</v>
      </c>
      <c r="L1725" s="89">
        <v>0</v>
      </c>
      <c r="M1725" s="89">
        <f>K1725-L1725</f>
        <v>0</v>
      </c>
      <c r="N1725" s="90" t="str">
        <f>IF(AND($K1725=0,L1725=0),"0.00%",IF($K1725=0,-1,IF(L1725=0,1,($K1725-L1725)/ABS(L1725))))</f>
        <v>0.00%</v>
      </c>
      <c r="O1725" s="89">
        <v>0</v>
      </c>
      <c r="P1725" s="89">
        <f>+K1725-O1725</f>
        <v>0</v>
      </c>
      <c r="Q1725" s="90" t="str">
        <f>IF(AND($K1725=0,O1725=0),"0.00%",IF($K1725=0,-1,IF(O1725=0,1,($K1725-O1725)/ABS(O1725))))</f>
        <v>0.00%</v>
      </c>
      <c r="R1725" s="91"/>
      <c r="S1725" s="89">
        <v>0</v>
      </c>
      <c r="T1725" s="89">
        <f>+S1725-K1725</f>
        <v>0</v>
      </c>
      <c r="U1725" s="335">
        <f>IF(C1725=0,0,1)+IF(D1725=0,0,1)+IF(E1725=0,0,1)+IF(G1725=0,0,1)+IF(K1725=0,0,1)+IF(L1725=0,0,1)+IF(M1725=0,0,1)+IF(O1725=0,0,1)</f>
        <v>0</v>
      </c>
    </row>
    <row r="1726" spans="1:21" s="81" customFormat="1" ht="15" hidden="1">
      <c r="A1726" s="87" t="s">
        <v>1841</v>
      </c>
      <c r="B1726" s="88" t="s">
        <v>5193</v>
      </c>
      <c r="C1726" s="89">
        <v>0</v>
      </c>
      <c r="D1726" s="89">
        <v>0</v>
      </c>
      <c r="E1726" s="89">
        <f>C1726-D1726</f>
        <v>0</v>
      </c>
      <c r="F1726" s="90" t="str">
        <f>IF(AND($C1726=0,D1726=0),"0.00%",IF($C1726=0,-1,IF(D1726=0,1,($C1726-D1726)/ABS(D1726))))</f>
        <v>0.00%</v>
      </c>
      <c r="G1726" s="89">
        <v>0</v>
      </c>
      <c r="H1726" s="89">
        <f>+C1726-G1726</f>
        <v>0</v>
      </c>
      <c r="I1726" s="90" t="str">
        <f>IF(AND($C1726=0,G1726=0),"0.00%",IF($C1726=0,-1,IF(G1726=0,1,($C1726-G1726)/ABS(G1726))))</f>
        <v>0.00%</v>
      </c>
      <c r="J1726" s="91"/>
      <c r="K1726" s="89">
        <v>0</v>
      </c>
      <c r="L1726" s="89">
        <v>0</v>
      </c>
      <c r="M1726" s="89">
        <f>K1726-L1726</f>
        <v>0</v>
      </c>
      <c r="N1726" s="90" t="str">
        <f>IF(AND($K1726=0,L1726=0),"0.00%",IF($K1726=0,-1,IF(L1726=0,1,($K1726-L1726)/ABS(L1726))))</f>
        <v>0.00%</v>
      </c>
      <c r="O1726" s="89">
        <v>0</v>
      </c>
      <c r="P1726" s="89">
        <f>+K1726-O1726</f>
        <v>0</v>
      </c>
      <c r="Q1726" s="90" t="str">
        <f>IF(AND($K1726=0,O1726=0),"0.00%",IF($K1726=0,-1,IF(O1726=0,1,($K1726-O1726)/ABS(O1726))))</f>
        <v>0.00%</v>
      </c>
      <c r="R1726" s="91"/>
      <c r="S1726" s="89">
        <v>0</v>
      </c>
      <c r="T1726" s="89">
        <f>+S1726-K1726</f>
        <v>0</v>
      </c>
      <c r="U1726" s="335">
        <f>IF(C1726=0,0,1)+IF(D1726=0,0,1)+IF(E1726=0,0,1)+IF(G1726=0,0,1)+IF(K1726=0,0,1)+IF(L1726=0,0,1)+IF(M1726=0,0,1)+IF(O1726=0,0,1)</f>
        <v>0</v>
      </c>
    </row>
    <row r="1727" spans="1:21" s="81" customFormat="1" ht="15" hidden="1">
      <c r="A1727" s="87" t="s">
        <v>1842</v>
      </c>
      <c r="B1727" s="88" t="s">
        <v>5194</v>
      </c>
      <c r="C1727" s="89">
        <v>0</v>
      </c>
      <c r="D1727" s="89">
        <v>0</v>
      </c>
      <c r="E1727" s="89">
        <f>C1727-D1727</f>
        <v>0</v>
      </c>
      <c r="F1727" s="90" t="str">
        <f>IF(AND($C1727=0,D1727=0),"0.00%",IF($C1727=0,-1,IF(D1727=0,1,($C1727-D1727)/ABS(D1727))))</f>
        <v>0.00%</v>
      </c>
      <c r="G1727" s="89">
        <v>0</v>
      </c>
      <c r="H1727" s="89">
        <f>+C1727-G1727</f>
        <v>0</v>
      </c>
      <c r="I1727" s="90" t="str">
        <f>IF(AND($C1727=0,G1727=0),"0.00%",IF($C1727=0,-1,IF(G1727=0,1,($C1727-G1727)/ABS(G1727))))</f>
        <v>0.00%</v>
      </c>
      <c r="J1727" s="91"/>
      <c r="K1727" s="89">
        <v>0</v>
      </c>
      <c r="L1727" s="89">
        <v>0</v>
      </c>
      <c r="M1727" s="89">
        <f>K1727-L1727</f>
        <v>0</v>
      </c>
      <c r="N1727" s="90" t="str">
        <f>IF(AND($K1727=0,L1727=0),"0.00%",IF($K1727=0,-1,IF(L1727=0,1,($K1727-L1727)/ABS(L1727))))</f>
        <v>0.00%</v>
      </c>
      <c r="O1727" s="89">
        <v>0</v>
      </c>
      <c r="P1727" s="89">
        <f>+K1727-O1727</f>
        <v>0</v>
      </c>
      <c r="Q1727" s="90" t="str">
        <f>IF(AND($K1727=0,O1727=0),"0.00%",IF($K1727=0,-1,IF(O1727=0,1,($K1727-O1727)/ABS(O1727))))</f>
        <v>0.00%</v>
      </c>
      <c r="R1727" s="91"/>
      <c r="S1727" s="89">
        <v>0</v>
      </c>
      <c r="T1727" s="89">
        <f>+S1727-K1727</f>
        <v>0</v>
      </c>
      <c r="U1727" s="335">
        <f>IF(C1727=0,0,1)+IF(D1727=0,0,1)+IF(E1727=0,0,1)+IF(G1727=0,0,1)+IF(K1727=0,0,1)+IF(L1727=0,0,1)+IF(M1727=0,0,1)+IF(O1727=0,0,1)</f>
        <v>0</v>
      </c>
    </row>
    <row r="1728" spans="1:21" s="81" customFormat="1" ht="15" hidden="1">
      <c r="A1728" s="87" t="s">
        <v>1843</v>
      </c>
      <c r="B1728" s="88" t="s">
        <v>5195</v>
      </c>
      <c r="C1728" s="89">
        <v>0</v>
      </c>
      <c r="D1728" s="89">
        <v>0</v>
      </c>
      <c r="E1728" s="89">
        <f>C1728-D1728</f>
        <v>0</v>
      </c>
      <c r="F1728" s="90" t="str">
        <f>IF(AND($C1728=0,D1728=0),"0.00%",IF($C1728=0,-1,IF(D1728=0,1,($C1728-D1728)/ABS(D1728))))</f>
        <v>0.00%</v>
      </c>
      <c r="G1728" s="89">
        <v>0</v>
      </c>
      <c r="H1728" s="89">
        <f>+C1728-G1728</f>
        <v>0</v>
      </c>
      <c r="I1728" s="90" t="str">
        <f>IF(AND($C1728=0,G1728=0),"0.00%",IF($C1728=0,-1,IF(G1728=0,1,($C1728-G1728)/ABS(G1728))))</f>
        <v>0.00%</v>
      </c>
      <c r="J1728" s="91"/>
      <c r="K1728" s="89">
        <v>0</v>
      </c>
      <c r="L1728" s="89">
        <v>0</v>
      </c>
      <c r="M1728" s="89">
        <f>K1728-L1728</f>
        <v>0</v>
      </c>
      <c r="N1728" s="90" t="str">
        <f>IF(AND($K1728=0,L1728=0),"0.00%",IF($K1728=0,-1,IF(L1728=0,1,($K1728-L1728)/ABS(L1728))))</f>
        <v>0.00%</v>
      </c>
      <c r="O1728" s="89">
        <v>0</v>
      </c>
      <c r="P1728" s="89">
        <f>+K1728-O1728</f>
        <v>0</v>
      </c>
      <c r="Q1728" s="90" t="str">
        <f>IF(AND($K1728=0,O1728=0),"0.00%",IF($K1728=0,-1,IF(O1728=0,1,($K1728-O1728)/ABS(O1728))))</f>
        <v>0.00%</v>
      </c>
      <c r="R1728" s="91"/>
      <c r="S1728" s="89">
        <v>0</v>
      </c>
      <c r="T1728" s="89">
        <f>+S1728-K1728</f>
        <v>0</v>
      </c>
      <c r="U1728" s="335">
        <f>IF(C1728=0,0,1)+IF(D1728=0,0,1)+IF(E1728=0,0,1)+IF(G1728=0,0,1)+IF(K1728=0,0,1)+IF(L1728=0,0,1)+IF(M1728=0,0,1)+IF(O1728=0,0,1)</f>
        <v>0</v>
      </c>
    </row>
    <row r="1729" spans="1:21" s="81" customFormat="1" ht="15" hidden="1">
      <c r="A1729" s="87" t="s">
        <v>1844</v>
      </c>
      <c r="B1729" s="88" t="s">
        <v>5196</v>
      </c>
      <c r="C1729" s="89">
        <v>0</v>
      </c>
      <c r="D1729" s="89">
        <v>0</v>
      </c>
      <c r="E1729" s="89">
        <f>C1729-D1729</f>
        <v>0</v>
      </c>
      <c r="F1729" s="90" t="str">
        <f>IF(AND($C1729=0,D1729=0),"0.00%",IF($C1729=0,-1,IF(D1729=0,1,($C1729-D1729)/ABS(D1729))))</f>
        <v>0.00%</v>
      </c>
      <c r="G1729" s="89">
        <v>0</v>
      </c>
      <c r="H1729" s="89">
        <f>+C1729-G1729</f>
        <v>0</v>
      </c>
      <c r="I1729" s="90" t="str">
        <f>IF(AND($C1729=0,G1729=0),"0.00%",IF($C1729=0,-1,IF(G1729=0,1,($C1729-G1729)/ABS(G1729))))</f>
        <v>0.00%</v>
      </c>
      <c r="J1729" s="91"/>
      <c r="K1729" s="89">
        <v>0</v>
      </c>
      <c r="L1729" s="89">
        <v>0</v>
      </c>
      <c r="M1729" s="89">
        <f>K1729-L1729</f>
        <v>0</v>
      </c>
      <c r="N1729" s="90" t="str">
        <f>IF(AND($K1729=0,L1729=0),"0.00%",IF($K1729=0,-1,IF(L1729=0,1,($K1729-L1729)/ABS(L1729))))</f>
        <v>0.00%</v>
      </c>
      <c r="O1729" s="89">
        <v>0</v>
      </c>
      <c r="P1729" s="89">
        <f>+K1729-O1729</f>
        <v>0</v>
      </c>
      <c r="Q1729" s="90" t="str">
        <f>IF(AND($K1729=0,O1729=0),"0.00%",IF($K1729=0,-1,IF(O1729=0,1,($K1729-O1729)/ABS(O1729))))</f>
        <v>0.00%</v>
      </c>
      <c r="R1729" s="91"/>
      <c r="S1729" s="89">
        <v>0</v>
      </c>
      <c r="T1729" s="89">
        <f>+S1729-K1729</f>
        <v>0</v>
      </c>
      <c r="U1729" s="335">
        <f>IF(C1729=0,0,1)+IF(D1729=0,0,1)+IF(E1729=0,0,1)+IF(G1729=0,0,1)+IF(K1729=0,0,1)+IF(L1729=0,0,1)+IF(M1729=0,0,1)+IF(O1729=0,0,1)</f>
        <v>0</v>
      </c>
    </row>
    <row r="1730" spans="1:21" s="81" customFormat="1" ht="15" hidden="1">
      <c r="A1730" s="87" t="s">
        <v>1845</v>
      </c>
      <c r="B1730" s="88" t="s">
        <v>5197</v>
      </c>
      <c r="C1730" s="89">
        <v>0</v>
      </c>
      <c r="D1730" s="89">
        <v>0</v>
      </c>
      <c r="E1730" s="89">
        <f>C1730-D1730</f>
        <v>0</v>
      </c>
      <c r="F1730" s="90" t="str">
        <f>IF(AND($C1730=0,D1730=0),"0.00%",IF($C1730=0,-1,IF(D1730=0,1,($C1730-D1730)/ABS(D1730))))</f>
        <v>0.00%</v>
      </c>
      <c r="G1730" s="89">
        <v>0</v>
      </c>
      <c r="H1730" s="89">
        <f>+C1730-G1730</f>
        <v>0</v>
      </c>
      <c r="I1730" s="90" t="str">
        <f>IF(AND($C1730=0,G1730=0),"0.00%",IF($C1730=0,-1,IF(G1730=0,1,($C1730-G1730)/ABS(G1730))))</f>
        <v>0.00%</v>
      </c>
      <c r="J1730" s="91"/>
      <c r="K1730" s="89">
        <v>0</v>
      </c>
      <c r="L1730" s="89">
        <v>0</v>
      </c>
      <c r="M1730" s="89">
        <f>K1730-L1730</f>
        <v>0</v>
      </c>
      <c r="N1730" s="90" t="str">
        <f>IF(AND($K1730=0,L1730=0),"0.00%",IF($K1730=0,-1,IF(L1730=0,1,($K1730-L1730)/ABS(L1730))))</f>
        <v>0.00%</v>
      </c>
      <c r="O1730" s="89">
        <v>0</v>
      </c>
      <c r="P1730" s="89">
        <f>+K1730-O1730</f>
        <v>0</v>
      </c>
      <c r="Q1730" s="90" t="str">
        <f>IF(AND($K1730=0,O1730=0),"0.00%",IF($K1730=0,-1,IF(O1730=0,1,($K1730-O1730)/ABS(O1730))))</f>
        <v>0.00%</v>
      </c>
      <c r="R1730" s="91"/>
      <c r="S1730" s="89">
        <v>0</v>
      </c>
      <c r="T1730" s="89">
        <f>+S1730-K1730</f>
        <v>0</v>
      </c>
      <c r="U1730" s="335">
        <f>IF(C1730=0,0,1)+IF(D1730=0,0,1)+IF(E1730=0,0,1)+IF(G1730=0,0,1)+IF(K1730=0,0,1)+IF(L1730=0,0,1)+IF(M1730=0,0,1)+IF(O1730=0,0,1)</f>
        <v>0</v>
      </c>
    </row>
    <row r="1731" spans="1:21" s="81" customFormat="1" ht="15" hidden="1">
      <c r="A1731" s="87" t="s">
        <v>1846</v>
      </c>
      <c r="B1731" s="88" t="s">
        <v>5198</v>
      </c>
      <c r="C1731" s="89">
        <v>0</v>
      </c>
      <c r="D1731" s="89">
        <v>0</v>
      </c>
      <c r="E1731" s="89">
        <f>C1731-D1731</f>
        <v>0</v>
      </c>
      <c r="F1731" s="90" t="str">
        <f>IF(AND($C1731=0,D1731=0),"0.00%",IF($C1731=0,-1,IF(D1731=0,1,($C1731-D1731)/ABS(D1731))))</f>
        <v>0.00%</v>
      </c>
      <c r="G1731" s="89">
        <v>0</v>
      </c>
      <c r="H1731" s="89">
        <f>+C1731-G1731</f>
        <v>0</v>
      </c>
      <c r="I1731" s="90" t="str">
        <f>IF(AND($C1731=0,G1731=0),"0.00%",IF($C1731=0,-1,IF(G1731=0,1,($C1731-G1731)/ABS(G1731))))</f>
        <v>0.00%</v>
      </c>
      <c r="J1731" s="91"/>
      <c r="K1731" s="89">
        <v>0</v>
      </c>
      <c r="L1731" s="89">
        <v>0</v>
      </c>
      <c r="M1731" s="89">
        <f>K1731-L1731</f>
        <v>0</v>
      </c>
      <c r="N1731" s="90" t="str">
        <f>IF(AND($K1731=0,L1731=0),"0.00%",IF($K1731=0,-1,IF(L1731=0,1,($K1731-L1731)/ABS(L1731))))</f>
        <v>0.00%</v>
      </c>
      <c r="O1731" s="89">
        <v>0</v>
      </c>
      <c r="P1731" s="89">
        <f>+K1731-O1731</f>
        <v>0</v>
      </c>
      <c r="Q1731" s="90" t="str">
        <f>IF(AND($K1731=0,O1731=0),"0.00%",IF($K1731=0,-1,IF(O1731=0,1,($K1731-O1731)/ABS(O1731))))</f>
        <v>0.00%</v>
      </c>
      <c r="R1731" s="91"/>
      <c r="S1731" s="89">
        <v>0</v>
      </c>
      <c r="T1731" s="89">
        <f>+S1731-K1731</f>
        <v>0</v>
      </c>
      <c r="U1731" s="335">
        <f>IF(C1731=0,0,1)+IF(D1731=0,0,1)+IF(E1731=0,0,1)+IF(G1731=0,0,1)+IF(K1731=0,0,1)+IF(L1731=0,0,1)+IF(M1731=0,0,1)+IF(O1731=0,0,1)</f>
        <v>0</v>
      </c>
    </row>
    <row r="1732" spans="1:21" s="81" customFormat="1" ht="15" hidden="1">
      <c r="A1732" s="87" t="s">
        <v>1847</v>
      </c>
      <c r="B1732" s="88" t="s">
        <v>5199</v>
      </c>
      <c r="C1732" s="89">
        <v>0</v>
      </c>
      <c r="D1732" s="89">
        <v>0</v>
      </c>
      <c r="E1732" s="89">
        <f>C1732-D1732</f>
        <v>0</v>
      </c>
      <c r="F1732" s="90" t="str">
        <f>IF(AND($C1732=0,D1732=0),"0.00%",IF($C1732=0,-1,IF(D1732=0,1,($C1732-D1732)/ABS(D1732))))</f>
        <v>0.00%</v>
      </c>
      <c r="G1732" s="89">
        <v>0</v>
      </c>
      <c r="H1732" s="89">
        <f>+C1732-G1732</f>
        <v>0</v>
      </c>
      <c r="I1732" s="90" t="str">
        <f>IF(AND($C1732=0,G1732=0),"0.00%",IF($C1732=0,-1,IF(G1732=0,1,($C1732-G1732)/ABS(G1732))))</f>
        <v>0.00%</v>
      </c>
      <c r="J1732" s="91"/>
      <c r="K1732" s="89">
        <v>0</v>
      </c>
      <c r="L1732" s="89">
        <v>0</v>
      </c>
      <c r="M1732" s="89">
        <f>K1732-L1732</f>
        <v>0</v>
      </c>
      <c r="N1732" s="90" t="str">
        <f>IF(AND($K1732=0,L1732=0),"0.00%",IF($K1732=0,-1,IF(L1732=0,1,($K1732-L1732)/ABS(L1732))))</f>
        <v>0.00%</v>
      </c>
      <c r="O1732" s="89">
        <v>0</v>
      </c>
      <c r="P1732" s="89">
        <f>+K1732-O1732</f>
        <v>0</v>
      </c>
      <c r="Q1732" s="90" t="str">
        <f>IF(AND($K1732=0,O1732=0),"0.00%",IF($K1732=0,-1,IF(O1732=0,1,($K1732-O1732)/ABS(O1732))))</f>
        <v>0.00%</v>
      </c>
      <c r="R1732" s="91"/>
      <c r="S1732" s="89">
        <v>0</v>
      </c>
      <c r="T1732" s="89">
        <f>+S1732-K1732</f>
        <v>0</v>
      </c>
      <c r="U1732" s="335">
        <f>IF(C1732=0,0,1)+IF(D1732=0,0,1)+IF(E1732=0,0,1)+IF(G1732=0,0,1)+IF(K1732=0,0,1)+IF(L1732=0,0,1)+IF(M1732=0,0,1)+IF(O1732=0,0,1)</f>
        <v>0</v>
      </c>
    </row>
    <row r="1733" spans="1:21" s="81" customFormat="1" ht="15" hidden="1">
      <c r="A1733" s="87" t="s">
        <v>1848</v>
      </c>
      <c r="B1733" s="88" t="s">
        <v>5200</v>
      </c>
      <c r="C1733" s="89">
        <v>0</v>
      </c>
      <c r="D1733" s="89">
        <v>0</v>
      </c>
      <c r="E1733" s="89">
        <f>C1733-D1733</f>
        <v>0</v>
      </c>
      <c r="F1733" s="90" t="str">
        <f>IF(AND($C1733=0,D1733=0),"0.00%",IF($C1733=0,-1,IF(D1733=0,1,($C1733-D1733)/ABS(D1733))))</f>
        <v>0.00%</v>
      </c>
      <c r="G1733" s="89">
        <v>0</v>
      </c>
      <c r="H1733" s="89">
        <f>+C1733-G1733</f>
        <v>0</v>
      </c>
      <c r="I1733" s="90" t="str">
        <f>IF(AND($C1733=0,G1733=0),"0.00%",IF($C1733=0,-1,IF(G1733=0,1,($C1733-G1733)/ABS(G1733))))</f>
        <v>0.00%</v>
      </c>
      <c r="J1733" s="91"/>
      <c r="K1733" s="89">
        <v>0</v>
      </c>
      <c r="L1733" s="89">
        <v>0</v>
      </c>
      <c r="M1733" s="89">
        <f>K1733-L1733</f>
        <v>0</v>
      </c>
      <c r="N1733" s="90" t="str">
        <f>IF(AND($K1733=0,L1733=0),"0.00%",IF($K1733=0,-1,IF(L1733=0,1,($K1733-L1733)/ABS(L1733))))</f>
        <v>0.00%</v>
      </c>
      <c r="O1733" s="89">
        <v>0</v>
      </c>
      <c r="P1733" s="89">
        <f>+K1733-O1733</f>
        <v>0</v>
      </c>
      <c r="Q1733" s="90" t="str">
        <f>IF(AND($K1733=0,O1733=0),"0.00%",IF($K1733=0,-1,IF(O1733=0,1,($K1733-O1733)/ABS(O1733))))</f>
        <v>0.00%</v>
      </c>
      <c r="R1733" s="91"/>
      <c r="S1733" s="89">
        <v>0</v>
      </c>
      <c r="T1733" s="89">
        <f>+S1733-K1733</f>
        <v>0</v>
      </c>
      <c r="U1733" s="335">
        <f>IF(C1733=0,0,1)+IF(D1733=0,0,1)+IF(E1733=0,0,1)+IF(G1733=0,0,1)+IF(K1733=0,0,1)+IF(L1733=0,0,1)+IF(M1733=0,0,1)+IF(O1733=0,0,1)</f>
        <v>0</v>
      </c>
    </row>
    <row r="1734" spans="1:21" s="81" customFormat="1" ht="15" hidden="1">
      <c r="A1734" s="87" t="s">
        <v>1849</v>
      </c>
      <c r="B1734" s="88" t="s">
        <v>5201</v>
      </c>
      <c r="C1734" s="89">
        <v>0</v>
      </c>
      <c r="D1734" s="89">
        <v>0</v>
      </c>
      <c r="E1734" s="89">
        <f>C1734-D1734</f>
        <v>0</v>
      </c>
      <c r="F1734" s="90" t="str">
        <f>IF(AND($C1734=0,D1734=0),"0.00%",IF($C1734=0,-1,IF(D1734=0,1,($C1734-D1734)/ABS(D1734))))</f>
        <v>0.00%</v>
      </c>
      <c r="G1734" s="89">
        <v>0</v>
      </c>
      <c r="H1734" s="89">
        <f>+C1734-G1734</f>
        <v>0</v>
      </c>
      <c r="I1734" s="90" t="str">
        <f>IF(AND($C1734=0,G1734=0),"0.00%",IF($C1734=0,-1,IF(G1734=0,1,($C1734-G1734)/ABS(G1734))))</f>
        <v>0.00%</v>
      </c>
      <c r="J1734" s="91"/>
      <c r="K1734" s="89">
        <v>0</v>
      </c>
      <c r="L1734" s="89">
        <v>0</v>
      </c>
      <c r="M1734" s="89">
        <f>K1734-L1734</f>
        <v>0</v>
      </c>
      <c r="N1734" s="90" t="str">
        <f>IF(AND($K1734=0,L1734=0),"0.00%",IF($K1734=0,-1,IF(L1734=0,1,($K1734-L1734)/ABS(L1734))))</f>
        <v>0.00%</v>
      </c>
      <c r="O1734" s="89">
        <v>0</v>
      </c>
      <c r="P1734" s="89">
        <f>+K1734-O1734</f>
        <v>0</v>
      </c>
      <c r="Q1734" s="90" t="str">
        <f>IF(AND($K1734=0,O1734=0),"0.00%",IF($K1734=0,-1,IF(O1734=0,1,($K1734-O1734)/ABS(O1734))))</f>
        <v>0.00%</v>
      </c>
      <c r="R1734" s="91"/>
      <c r="S1734" s="89">
        <v>0</v>
      </c>
      <c r="T1734" s="89">
        <f>+S1734-K1734</f>
        <v>0</v>
      </c>
      <c r="U1734" s="335">
        <f>IF(C1734=0,0,1)+IF(D1734=0,0,1)+IF(E1734=0,0,1)+IF(G1734=0,0,1)+IF(K1734=0,0,1)+IF(L1734=0,0,1)+IF(M1734=0,0,1)+IF(O1734=0,0,1)</f>
        <v>0</v>
      </c>
    </row>
    <row r="1735" spans="1:21" s="81" customFormat="1" ht="15" hidden="1">
      <c r="A1735" s="87" t="s">
        <v>1850</v>
      </c>
      <c r="B1735" s="88" t="s">
        <v>5202</v>
      </c>
      <c r="C1735" s="89">
        <v>0</v>
      </c>
      <c r="D1735" s="89">
        <v>0</v>
      </c>
      <c r="E1735" s="89">
        <f>C1735-D1735</f>
        <v>0</v>
      </c>
      <c r="F1735" s="90" t="str">
        <f>IF(AND($C1735=0,D1735=0),"0.00%",IF($C1735=0,-1,IF(D1735=0,1,($C1735-D1735)/ABS(D1735))))</f>
        <v>0.00%</v>
      </c>
      <c r="G1735" s="89">
        <v>0</v>
      </c>
      <c r="H1735" s="89">
        <f>+C1735-G1735</f>
        <v>0</v>
      </c>
      <c r="I1735" s="90" t="str">
        <f>IF(AND($C1735=0,G1735=0),"0.00%",IF($C1735=0,-1,IF(G1735=0,1,($C1735-G1735)/ABS(G1735))))</f>
        <v>0.00%</v>
      </c>
      <c r="J1735" s="91"/>
      <c r="K1735" s="89">
        <v>0</v>
      </c>
      <c r="L1735" s="89">
        <v>0</v>
      </c>
      <c r="M1735" s="89">
        <f>K1735-L1735</f>
        <v>0</v>
      </c>
      <c r="N1735" s="90" t="str">
        <f>IF(AND($K1735=0,L1735=0),"0.00%",IF($K1735=0,-1,IF(L1735=0,1,($K1735-L1735)/ABS(L1735))))</f>
        <v>0.00%</v>
      </c>
      <c r="O1735" s="89">
        <v>0</v>
      </c>
      <c r="P1735" s="89">
        <f>+K1735-O1735</f>
        <v>0</v>
      </c>
      <c r="Q1735" s="90" t="str">
        <f>IF(AND($K1735=0,O1735=0),"0.00%",IF($K1735=0,-1,IF(O1735=0,1,($K1735-O1735)/ABS(O1735))))</f>
        <v>0.00%</v>
      </c>
      <c r="R1735" s="91"/>
      <c r="S1735" s="89">
        <v>0</v>
      </c>
      <c r="T1735" s="89">
        <f>+S1735-K1735</f>
        <v>0</v>
      </c>
      <c r="U1735" s="335">
        <f>IF(C1735=0,0,1)+IF(D1735=0,0,1)+IF(E1735=0,0,1)+IF(G1735=0,0,1)+IF(K1735=0,0,1)+IF(L1735=0,0,1)+IF(M1735=0,0,1)+IF(O1735=0,0,1)</f>
        <v>0</v>
      </c>
    </row>
    <row r="1736" spans="1:21" s="81" customFormat="1" ht="15" hidden="1">
      <c r="A1736" s="87" t="s">
        <v>1851</v>
      </c>
      <c r="B1736" s="88" t="s">
        <v>5203</v>
      </c>
      <c r="C1736" s="89">
        <v>0</v>
      </c>
      <c r="D1736" s="89">
        <v>0</v>
      </c>
      <c r="E1736" s="89">
        <f>C1736-D1736</f>
        <v>0</v>
      </c>
      <c r="F1736" s="90" t="str">
        <f>IF(AND($C1736=0,D1736=0),"0.00%",IF($C1736=0,-1,IF(D1736=0,1,($C1736-D1736)/ABS(D1736))))</f>
        <v>0.00%</v>
      </c>
      <c r="G1736" s="89">
        <v>0</v>
      </c>
      <c r="H1736" s="89">
        <f>+C1736-G1736</f>
        <v>0</v>
      </c>
      <c r="I1736" s="90" t="str">
        <f>IF(AND($C1736=0,G1736=0),"0.00%",IF($C1736=0,-1,IF(G1736=0,1,($C1736-G1736)/ABS(G1736))))</f>
        <v>0.00%</v>
      </c>
      <c r="J1736" s="91"/>
      <c r="K1736" s="89">
        <v>0</v>
      </c>
      <c r="L1736" s="89">
        <v>0</v>
      </c>
      <c r="M1736" s="89">
        <f>K1736-L1736</f>
        <v>0</v>
      </c>
      <c r="N1736" s="90" t="str">
        <f>IF(AND($K1736=0,L1736=0),"0.00%",IF($K1736=0,-1,IF(L1736=0,1,($K1736-L1736)/ABS(L1736))))</f>
        <v>0.00%</v>
      </c>
      <c r="O1736" s="89">
        <v>0</v>
      </c>
      <c r="P1736" s="89">
        <f>+K1736-O1736</f>
        <v>0</v>
      </c>
      <c r="Q1736" s="90" t="str">
        <f>IF(AND($K1736=0,O1736=0),"0.00%",IF($K1736=0,-1,IF(O1736=0,1,($K1736-O1736)/ABS(O1736))))</f>
        <v>0.00%</v>
      </c>
      <c r="R1736" s="91"/>
      <c r="S1736" s="89">
        <v>0</v>
      </c>
      <c r="T1736" s="89">
        <f>+S1736-K1736</f>
        <v>0</v>
      </c>
      <c r="U1736" s="335">
        <f>IF(C1736=0,0,1)+IF(D1736=0,0,1)+IF(E1736=0,0,1)+IF(G1736=0,0,1)+IF(K1736=0,0,1)+IF(L1736=0,0,1)+IF(M1736=0,0,1)+IF(O1736=0,0,1)</f>
        <v>0</v>
      </c>
    </row>
    <row r="1737" spans="1:21" s="81" customFormat="1" ht="15" hidden="1">
      <c r="A1737" s="87" t="s">
        <v>1852</v>
      </c>
      <c r="B1737" s="88" t="s">
        <v>5204</v>
      </c>
      <c r="C1737" s="89">
        <v>0</v>
      </c>
      <c r="D1737" s="89">
        <v>0</v>
      </c>
      <c r="E1737" s="89">
        <f>C1737-D1737</f>
        <v>0</v>
      </c>
      <c r="F1737" s="90" t="str">
        <f>IF(AND($C1737=0,D1737=0),"0.00%",IF($C1737=0,-1,IF(D1737=0,1,($C1737-D1737)/ABS(D1737))))</f>
        <v>0.00%</v>
      </c>
      <c r="G1737" s="89">
        <v>0</v>
      </c>
      <c r="H1737" s="89">
        <f>+C1737-G1737</f>
        <v>0</v>
      </c>
      <c r="I1737" s="90" t="str">
        <f>IF(AND($C1737=0,G1737=0),"0.00%",IF($C1737=0,-1,IF(G1737=0,1,($C1737-G1737)/ABS(G1737))))</f>
        <v>0.00%</v>
      </c>
      <c r="J1737" s="91"/>
      <c r="K1737" s="89">
        <v>0</v>
      </c>
      <c r="L1737" s="89">
        <v>0</v>
      </c>
      <c r="M1737" s="89">
        <f>K1737-L1737</f>
        <v>0</v>
      </c>
      <c r="N1737" s="90" t="str">
        <f>IF(AND($K1737=0,L1737=0),"0.00%",IF($K1737=0,-1,IF(L1737=0,1,($K1737-L1737)/ABS(L1737))))</f>
        <v>0.00%</v>
      </c>
      <c r="O1737" s="89">
        <v>0</v>
      </c>
      <c r="P1737" s="89">
        <f>+K1737-O1737</f>
        <v>0</v>
      </c>
      <c r="Q1737" s="90" t="str">
        <f>IF(AND($K1737=0,O1737=0),"0.00%",IF($K1737=0,-1,IF(O1737=0,1,($K1737-O1737)/ABS(O1737))))</f>
        <v>0.00%</v>
      </c>
      <c r="R1737" s="91"/>
      <c r="S1737" s="89">
        <v>0</v>
      </c>
      <c r="T1737" s="89">
        <f>+S1737-K1737</f>
        <v>0</v>
      </c>
      <c r="U1737" s="335">
        <f>IF(C1737=0,0,1)+IF(D1737=0,0,1)+IF(E1737=0,0,1)+IF(G1737=0,0,1)+IF(K1737=0,0,1)+IF(L1737=0,0,1)+IF(M1737=0,0,1)+IF(O1737=0,0,1)</f>
        <v>0</v>
      </c>
    </row>
    <row r="1738" spans="1:21" s="81" customFormat="1" ht="15" hidden="1">
      <c r="A1738" s="87" t="s">
        <v>1853</v>
      </c>
      <c r="B1738" s="88" t="s">
        <v>5205</v>
      </c>
      <c r="C1738" s="89">
        <v>0</v>
      </c>
      <c r="D1738" s="89">
        <v>0</v>
      </c>
      <c r="E1738" s="89">
        <f>C1738-D1738</f>
        <v>0</v>
      </c>
      <c r="F1738" s="90" t="str">
        <f>IF(AND($C1738=0,D1738=0),"0.00%",IF($C1738=0,-1,IF(D1738=0,1,($C1738-D1738)/ABS(D1738))))</f>
        <v>0.00%</v>
      </c>
      <c r="G1738" s="89">
        <v>0</v>
      </c>
      <c r="H1738" s="89">
        <f>+C1738-G1738</f>
        <v>0</v>
      </c>
      <c r="I1738" s="90" t="str">
        <f>IF(AND($C1738=0,G1738=0),"0.00%",IF($C1738=0,-1,IF(G1738=0,1,($C1738-G1738)/ABS(G1738))))</f>
        <v>0.00%</v>
      </c>
      <c r="J1738" s="91"/>
      <c r="K1738" s="89">
        <v>0</v>
      </c>
      <c r="L1738" s="89">
        <v>0</v>
      </c>
      <c r="M1738" s="89">
        <f>K1738-L1738</f>
        <v>0</v>
      </c>
      <c r="N1738" s="90" t="str">
        <f>IF(AND($K1738=0,L1738=0),"0.00%",IF($K1738=0,-1,IF(L1738=0,1,($K1738-L1738)/ABS(L1738))))</f>
        <v>0.00%</v>
      </c>
      <c r="O1738" s="89">
        <v>0</v>
      </c>
      <c r="P1738" s="89">
        <f>+K1738-O1738</f>
        <v>0</v>
      </c>
      <c r="Q1738" s="90" t="str">
        <f>IF(AND($K1738=0,O1738=0),"0.00%",IF($K1738=0,-1,IF(O1738=0,1,($K1738-O1738)/ABS(O1738))))</f>
        <v>0.00%</v>
      </c>
      <c r="R1738" s="91"/>
      <c r="S1738" s="89">
        <v>0</v>
      </c>
      <c r="T1738" s="89">
        <f>+S1738-K1738</f>
        <v>0</v>
      </c>
      <c r="U1738" s="335">
        <f>IF(C1738=0,0,1)+IF(D1738=0,0,1)+IF(E1738=0,0,1)+IF(G1738=0,0,1)+IF(K1738=0,0,1)+IF(L1738=0,0,1)+IF(M1738=0,0,1)+IF(O1738=0,0,1)</f>
        <v>0</v>
      </c>
    </row>
    <row r="1739" spans="1:21" s="81" customFormat="1" ht="15" hidden="1">
      <c r="A1739" s="87" t="s">
        <v>1854</v>
      </c>
      <c r="B1739" s="88" t="s">
        <v>5206</v>
      </c>
      <c r="C1739" s="89">
        <v>0</v>
      </c>
      <c r="D1739" s="89">
        <v>0</v>
      </c>
      <c r="E1739" s="89">
        <f>C1739-D1739</f>
        <v>0</v>
      </c>
      <c r="F1739" s="90" t="str">
        <f>IF(AND($C1739=0,D1739=0),"0.00%",IF($C1739=0,-1,IF(D1739=0,1,($C1739-D1739)/ABS(D1739))))</f>
        <v>0.00%</v>
      </c>
      <c r="G1739" s="89">
        <v>0</v>
      </c>
      <c r="H1739" s="89">
        <f>+C1739-G1739</f>
        <v>0</v>
      </c>
      <c r="I1739" s="90" t="str">
        <f>IF(AND($C1739=0,G1739=0),"0.00%",IF($C1739=0,-1,IF(G1739=0,1,($C1739-G1739)/ABS(G1739))))</f>
        <v>0.00%</v>
      </c>
      <c r="J1739" s="91"/>
      <c r="K1739" s="89">
        <v>0</v>
      </c>
      <c r="L1739" s="89">
        <v>0</v>
      </c>
      <c r="M1739" s="89">
        <f>K1739-L1739</f>
        <v>0</v>
      </c>
      <c r="N1739" s="90" t="str">
        <f>IF(AND($K1739=0,L1739=0),"0.00%",IF($K1739=0,-1,IF(L1739=0,1,($K1739-L1739)/ABS(L1739))))</f>
        <v>0.00%</v>
      </c>
      <c r="O1739" s="89">
        <v>0</v>
      </c>
      <c r="P1739" s="89">
        <f>+K1739-O1739</f>
        <v>0</v>
      </c>
      <c r="Q1739" s="90" t="str">
        <f>IF(AND($K1739=0,O1739=0),"0.00%",IF($K1739=0,-1,IF(O1739=0,1,($K1739-O1739)/ABS(O1739))))</f>
        <v>0.00%</v>
      </c>
      <c r="R1739" s="91"/>
      <c r="S1739" s="89">
        <v>0</v>
      </c>
      <c r="T1739" s="89">
        <f>+S1739-K1739</f>
        <v>0</v>
      </c>
      <c r="U1739" s="335">
        <f>IF(C1739=0,0,1)+IF(D1739=0,0,1)+IF(E1739=0,0,1)+IF(G1739=0,0,1)+IF(K1739=0,0,1)+IF(L1739=0,0,1)+IF(M1739=0,0,1)+IF(O1739=0,0,1)</f>
        <v>0</v>
      </c>
    </row>
    <row r="1740" spans="1:21" s="81" customFormat="1" ht="15" hidden="1">
      <c r="A1740" s="87" t="s">
        <v>1855</v>
      </c>
      <c r="B1740" s="88" t="s">
        <v>5207</v>
      </c>
      <c r="C1740" s="89">
        <v>0</v>
      </c>
      <c r="D1740" s="89">
        <v>0</v>
      </c>
      <c r="E1740" s="89">
        <f>C1740-D1740</f>
        <v>0</v>
      </c>
      <c r="F1740" s="90" t="str">
        <f>IF(AND($C1740=0,D1740=0),"0.00%",IF($C1740=0,-1,IF(D1740=0,1,($C1740-D1740)/ABS(D1740))))</f>
        <v>0.00%</v>
      </c>
      <c r="G1740" s="89">
        <v>0</v>
      </c>
      <c r="H1740" s="89">
        <f>+C1740-G1740</f>
        <v>0</v>
      </c>
      <c r="I1740" s="90" t="str">
        <f>IF(AND($C1740=0,G1740=0),"0.00%",IF($C1740=0,-1,IF(G1740=0,1,($C1740-G1740)/ABS(G1740))))</f>
        <v>0.00%</v>
      </c>
      <c r="J1740" s="91"/>
      <c r="K1740" s="89">
        <v>0</v>
      </c>
      <c r="L1740" s="89">
        <v>0</v>
      </c>
      <c r="M1740" s="89">
        <f>K1740-L1740</f>
        <v>0</v>
      </c>
      <c r="N1740" s="90" t="str">
        <f>IF(AND($K1740=0,L1740=0),"0.00%",IF($K1740=0,-1,IF(L1740=0,1,($K1740-L1740)/ABS(L1740))))</f>
        <v>0.00%</v>
      </c>
      <c r="O1740" s="89">
        <v>0</v>
      </c>
      <c r="P1740" s="89">
        <f>+K1740-O1740</f>
        <v>0</v>
      </c>
      <c r="Q1740" s="90" t="str">
        <f>IF(AND($K1740=0,O1740=0),"0.00%",IF($K1740=0,-1,IF(O1740=0,1,($K1740-O1740)/ABS(O1740))))</f>
        <v>0.00%</v>
      </c>
      <c r="R1740" s="91"/>
      <c r="S1740" s="89">
        <v>0</v>
      </c>
      <c r="T1740" s="89">
        <f>+S1740-K1740</f>
        <v>0</v>
      </c>
      <c r="U1740" s="335">
        <f>IF(C1740=0,0,1)+IF(D1740=0,0,1)+IF(E1740=0,0,1)+IF(G1740=0,0,1)+IF(K1740=0,0,1)+IF(L1740=0,0,1)+IF(M1740=0,0,1)+IF(O1740=0,0,1)</f>
        <v>0</v>
      </c>
    </row>
    <row r="1741" spans="1:21" s="81" customFormat="1" ht="15" hidden="1">
      <c r="A1741" s="87" t="s">
        <v>1856</v>
      </c>
      <c r="B1741" s="88" t="s">
        <v>5208</v>
      </c>
      <c r="C1741" s="89">
        <v>0</v>
      </c>
      <c r="D1741" s="89">
        <v>0</v>
      </c>
      <c r="E1741" s="89">
        <f>C1741-D1741</f>
        <v>0</v>
      </c>
      <c r="F1741" s="90" t="str">
        <f>IF(AND($C1741=0,D1741=0),"0.00%",IF($C1741=0,-1,IF(D1741=0,1,($C1741-D1741)/ABS(D1741))))</f>
        <v>0.00%</v>
      </c>
      <c r="G1741" s="89">
        <v>0</v>
      </c>
      <c r="H1741" s="89">
        <f>+C1741-G1741</f>
        <v>0</v>
      </c>
      <c r="I1741" s="90" t="str">
        <f>IF(AND($C1741=0,G1741=0),"0.00%",IF($C1741=0,-1,IF(G1741=0,1,($C1741-G1741)/ABS(G1741))))</f>
        <v>0.00%</v>
      </c>
      <c r="J1741" s="91"/>
      <c r="K1741" s="89">
        <v>0</v>
      </c>
      <c r="L1741" s="89">
        <v>0</v>
      </c>
      <c r="M1741" s="89">
        <f>K1741-L1741</f>
        <v>0</v>
      </c>
      <c r="N1741" s="90" t="str">
        <f>IF(AND($K1741=0,L1741=0),"0.00%",IF($K1741=0,-1,IF(L1741=0,1,($K1741-L1741)/ABS(L1741))))</f>
        <v>0.00%</v>
      </c>
      <c r="O1741" s="89">
        <v>0</v>
      </c>
      <c r="P1741" s="89">
        <f>+K1741-O1741</f>
        <v>0</v>
      </c>
      <c r="Q1741" s="90" t="str">
        <f>IF(AND($K1741=0,O1741=0),"0.00%",IF($K1741=0,-1,IF(O1741=0,1,($K1741-O1741)/ABS(O1741))))</f>
        <v>0.00%</v>
      </c>
      <c r="R1741" s="91"/>
      <c r="S1741" s="89">
        <v>0</v>
      </c>
      <c r="T1741" s="89">
        <f>+S1741-K1741</f>
        <v>0</v>
      </c>
      <c r="U1741" s="335">
        <f>IF(C1741=0,0,1)+IF(D1741=0,0,1)+IF(E1741=0,0,1)+IF(G1741=0,0,1)+IF(K1741=0,0,1)+IF(L1741=0,0,1)+IF(M1741=0,0,1)+IF(O1741=0,0,1)</f>
        <v>0</v>
      </c>
    </row>
    <row r="1742" spans="1:21" s="81" customFormat="1" ht="15" hidden="1">
      <c r="A1742" s="87" t="s">
        <v>1857</v>
      </c>
      <c r="B1742" s="88" t="s">
        <v>5209</v>
      </c>
      <c r="C1742" s="89">
        <v>0</v>
      </c>
      <c r="D1742" s="89">
        <v>0</v>
      </c>
      <c r="E1742" s="89">
        <f>C1742-D1742</f>
        <v>0</v>
      </c>
      <c r="F1742" s="90" t="str">
        <f>IF(AND($C1742=0,D1742=0),"0.00%",IF($C1742=0,-1,IF(D1742=0,1,($C1742-D1742)/ABS(D1742))))</f>
        <v>0.00%</v>
      </c>
      <c r="G1742" s="89">
        <v>0</v>
      </c>
      <c r="H1742" s="89">
        <f>+C1742-G1742</f>
        <v>0</v>
      </c>
      <c r="I1742" s="90" t="str">
        <f>IF(AND($C1742=0,G1742=0),"0.00%",IF($C1742=0,-1,IF(G1742=0,1,($C1742-G1742)/ABS(G1742))))</f>
        <v>0.00%</v>
      </c>
      <c r="J1742" s="91"/>
      <c r="K1742" s="89">
        <v>0</v>
      </c>
      <c r="L1742" s="89">
        <v>0</v>
      </c>
      <c r="M1742" s="89">
        <f>K1742-L1742</f>
        <v>0</v>
      </c>
      <c r="N1742" s="90" t="str">
        <f>IF(AND($K1742=0,L1742=0),"0.00%",IF($K1742=0,-1,IF(L1742=0,1,($K1742-L1742)/ABS(L1742))))</f>
        <v>0.00%</v>
      </c>
      <c r="O1742" s="89">
        <v>0</v>
      </c>
      <c r="P1742" s="89">
        <f>+K1742-O1742</f>
        <v>0</v>
      </c>
      <c r="Q1742" s="90" t="str">
        <f>IF(AND($K1742=0,O1742=0),"0.00%",IF($K1742=0,-1,IF(O1742=0,1,($K1742-O1742)/ABS(O1742))))</f>
        <v>0.00%</v>
      </c>
      <c r="R1742" s="91"/>
      <c r="S1742" s="89">
        <v>0</v>
      </c>
      <c r="T1742" s="89">
        <f>+S1742-K1742</f>
        <v>0</v>
      </c>
      <c r="U1742" s="335">
        <f>IF(C1742=0,0,1)+IF(D1742=0,0,1)+IF(E1742=0,0,1)+IF(G1742=0,0,1)+IF(K1742=0,0,1)+IF(L1742=0,0,1)+IF(M1742=0,0,1)+IF(O1742=0,0,1)</f>
        <v>0</v>
      </c>
    </row>
    <row r="1743" spans="1:21" s="81" customFormat="1" ht="15" hidden="1">
      <c r="A1743" s="87" t="s">
        <v>1858</v>
      </c>
      <c r="B1743" s="88" t="s">
        <v>5210</v>
      </c>
      <c r="C1743" s="89">
        <v>0</v>
      </c>
      <c r="D1743" s="89">
        <v>0</v>
      </c>
      <c r="E1743" s="89">
        <f>C1743-D1743</f>
        <v>0</v>
      </c>
      <c r="F1743" s="90" t="str">
        <f>IF(AND($C1743=0,D1743=0),"0.00%",IF($C1743=0,-1,IF(D1743=0,1,($C1743-D1743)/ABS(D1743))))</f>
        <v>0.00%</v>
      </c>
      <c r="G1743" s="89">
        <v>0</v>
      </c>
      <c r="H1743" s="89">
        <f>+C1743-G1743</f>
        <v>0</v>
      </c>
      <c r="I1743" s="90" t="str">
        <f>IF(AND($C1743=0,G1743=0),"0.00%",IF($C1743=0,-1,IF(G1743=0,1,($C1743-G1743)/ABS(G1743))))</f>
        <v>0.00%</v>
      </c>
      <c r="J1743" s="91"/>
      <c r="K1743" s="89">
        <v>0</v>
      </c>
      <c r="L1743" s="89">
        <v>0</v>
      </c>
      <c r="M1743" s="89">
        <f>K1743-L1743</f>
        <v>0</v>
      </c>
      <c r="N1743" s="90" t="str">
        <f>IF(AND($K1743=0,L1743=0),"0.00%",IF($K1743=0,-1,IF(L1743=0,1,($K1743-L1743)/ABS(L1743))))</f>
        <v>0.00%</v>
      </c>
      <c r="O1743" s="89">
        <v>0</v>
      </c>
      <c r="P1743" s="89">
        <f>+K1743-O1743</f>
        <v>0</v>
      </c>
      <c r="Q1743" s="90" t="str">
        <f>IF(AND($K1743=0,O1743=0),"0.00%",IF($K1743=0,-1,IF(O1743=0,1,($K1743-O1743)/ABS(O1743))))</f>
        <v>0.00%</v>
      </c>
      <c r="R1743" s="91"/>
      <c r="S1743" s="89">
        <v>0</v>
      </c>
      <c r="T1743" s="89">
        <f>+S1743-K1743</f>
        <v>0</v>
      </c>
      <c r="U1743" s="335">
        <f>IF(C1743=0,0,1)+IF(D1743=0,0,1)+IF(E1743=0,0,1)+IF(G1743=0,0,1)+IF(K1743=0,0,1)+IF(L1743=0,0,1)+IF(M1743=0,0,1)+IF(O1743=0,0,1)</f>
        <v>0</v>
      </c>
    </row>
    <row r="1744" spans="1:21" s="81" customFormat="1" ht="15" hidden="1">
      <c r="A1744" s="87" t="s">
        <v>1859</v>
      </c>
      <c r="B1744" s="88" t="s">
        <v>5211</v>
      </c>
      <c r="C1744" s="89">
        <v>0</v>
      </c>
      <c r="D1744" s="89">
        <v>0</v>
      </c>
      <c r="E1744" s="89">
        <f>C1744-D1744</f>
        <v>0</v>
      </c>
      <c r="F1744" s="90" t="str">
        <f>IF(AND($C1744=0,D1744=0),"0.00%",IF($C1744=0,-1,IF(D1744=0,1,($C1744-D1744)/ABS(D1744))))</f>
        <v>0.00%</v>
      </c>
      <c r="G1744" s="89">
        <v>0</v>
      </c>
      <c r="H1744" s="89">
        <f>+C1744-G1744</f>
        <v>0</v>
      </c>
      <c r="I1744" s="90" t="str">
        <f>IF(AND($C1744=0,G1744=0),"0.00%",IF($C1744=0,-1,IF(G1744=0,1,($C1744-G1744)/ABS(G1744))))</f>
        <v>0.00%</v>
      </c>
      <c r="J1744" s="91"/>
      <c r="K1744" s="89">
        <v>0</v>
      </c>
      <c r="L1744" s="89">
        <v>0</v>
      </c>
      <c r="M1744" s="89">
        <f>K1744-L1744</f>
        <v>0</v>
      </c>
      <c r="N1744" s="90" t="str">
        <f>IF(AND($K1744=0,L1744=0),"0.00%",IF($K1744=0,-1,IF(L1744=0,1,($K1744-L1744)/ABS(L1744))))</f>
        <v>0.00%</v>
      </c>
      <c r="O1744" s="89">
        <v>0</v>
      </c>
      <c r="P1744" s="89">
        <f>+K1744-O1744</f>
        <v>0</v>
      </c>
      <c r="Q1744" s="90" t="str">
        <f>IF(AND($K1744=0,O1744=0),"0.00%",IF($K1744=0,-1,IF(O1744=0,1,($K1744-O1744)/ABS(O1744))))</f>
        <v>0.00%</v>
      </c>
      <c r="R1744" s="91"/>
      <c r="S1744" s="89">
        <v>0</v>
      </c>
      <c r="T1744" s="89">
        <f>+S1744-K1744</f>
        <v>0</v>
      </c>
      <c r="U1744" s="335">
        <f>IF(C1744=0,0,1)+IF(D1744=0,0,1)+IF(E1744=0,0,1)+IF(G1744=0,0,1)+IF(K1744=0,0,1)+IF(L1744=0,0,1)+IF(M1744=0,0,1)+IF(O1744=0,0,1)</f>
        <v>0</v>
      </c>
    </row>
    <row r="1745" spans="1:21" s="81" customFormat="1" ht="15" hidden="1">
      <c r="A1745" s="87" t="s">
        <v>1860</v>
      </c>
      <c r="B1745" s="88" t="s">
        <v>5212</v>
      </c>
      <c r="C1745" s="89">
        <v>0</v>
      </c>
      <c r="D1745" s="89">
        <v>0</v>
      </c>
      <c r="E1745" s="89">
        <f>C1745-D1745</f>
        <v>0</v>
      </c>
      <c r="F1745" s="90" t="str">
        <f>IF(AND($C1745=0,D1745=0),"0.00%",IF($C1745=0,-1,IF(D1745=0,1,($C1745-D1745)/ABS(D1745))))</f>
        <v>0.00%</v>
      </c>
      <c r="G1745" s="89">
        <v>0</v>
      </c>
      <c r="H1745" s="89">
        <f>+C1745-G1745</f>
        <v>0</v>
      </c>
      <c r="I1745" s="90" t="str">
        <f>IF(AND($C1745=0,G1745=0),"0.00%",IF($C1745=0,-1,IF(G1745=0,1,($C1745-G1745)/ABS(G1745))))</f>
        <v>0.00%</v>
      </c>
      <c r="J1745" s="91"/>
      <c r="K1745" s="89">
        <v>0</v>
      </c>
      <c r="L1745" s="89">
        <v>0</v>
      </c>
      <c r="M1745" s="89">
        <f>K1745-L1745</f>
        <v>0</v>
      </c>
      <c r="N1745" s="90" t="str">
        <f>IF(AND($K1745=0,L1745=0),"0.00%",IF($K1745=0,-1,IF(L1745=0,1,($K1745-L1745)/ABS(L1745))))</f>
        <v>0.00%</v>
      </c>
      <c r="O1745" s="89">
        <v>0</v>
      </c>
      <c r="P1745" s="89">
        <f>+K1745-O1745</f>
        <v>0</v>
      </c>
      <c r="Q1745" s="90" t="str">
        <f>IF(AND($K1745=0,O1745=0),"0.00%",IF($K1745=0,-1,IF(O1745=0,1,($K1745-O1745)/ABS(O1745))))</f>
        <v>0.00%</v>
      </c>
      <c r="R1745" s="91"/>
      <c r="S1745" s="89">
        <v>0</v>
      </c>
      <c r="T1745" s="89">
        <f>+S1745-K1745</f>
        <v>0</v>
      </c>
      <c r="U1745" s="335">
        <f>IF(C1745=0,0,1)+IF(D1745=0,0,1)+IF(E1745=0,0,1)+IF(G1745=0,0,1)+IF(K1745=0,0,1)+IF(L1745=0,0,1)+IF(M1745=0,0,1)+IF(O1745=0,0,1)</f>
        <v>0</v>
      </c>
    </row>
    <row r="1746" spans="1:21" s="81" customFormat="1" ht="15" hidden="1">
      <c r="A1746" s="87" t="s">
        <v>1861</v>
      </c>
      <c r="B1746" s="88" t="s">
        <v>5213</v>
      </c>
      <c r="C1746" s="89">
        <v>0</v>
      </c>
      <c r="D1746" s="89">
        <v>0</v>
      </c>
      <c r="E1746" s="89">
        <f>C1746-D1746</f>
        <v>0</v>
      </c>
      <c r="F1746" s="90" t="str">
        <f>IF(AND($C1746=0,D1746=0),"0.00%",IF($C1746=0,-1,IF(D1746=0,1,($C1746-D1746)/ABS(D1746))))</f>
        <v>0.00%</v>
      </c>
      <c r="G1746" s="89">
        <v>0</v>
      </c>
      <c r="H1746" s="89">
        <f>+C1746-G1746</f>
        <v>0</v>
      </c>
      <c r="I1746" s="90" t="str">
        <f>IF(AND($C1746=0,G1746=0),"0.00%",IF($C1746=0,-1,IF(G1746=0,1,($C1746-G1746)/ABS(G1746))))</f>
        <v>0.00%</v>
      </c>
      <c r="J1746" s="91"/>
      <c r="K1746" s="89">
        <v>0</v>
      </c>
      <c r="L1746" s="89">
        <v>0</v>
      </c>
      <c r="M1746" s="89">
        <f>K1746-L1746</f>
        <v>0</v>
      </c>
      <c r="N1746" s="90" t="str">
        <f>IF(AND($K1746=0,L1746=0),"0.00%",IF($K1746=0,-1,IF(L1746=0,1,($K1746-L1746)/ABS(L1746))))</f>
        <v>0.00%</v>
      </c>
      <c r="O1746" s="89">
        <v>0</v>
      </c>
      <c r="P1746" s="89">
        <f>+K1746-O1746</f>
        <v>0</v>
      </c>
      <c r="Q1746" s="90" t="str">
        <f>IF(AND($K1746=0,O1746=0),"0.00%",IF($K1746=0,-1,IF(O1746=0,1,($K1746-O1746)/ABS(O1746))))</f>
        <v>0.00%</v>
      </c>
      <c r="R1746" s="91"/>
      <c r="S1746" s="89">
        <v>0</v>
      </c>
      <c r="T1746" s="89">
        <f>+S1746-K1746</f>
        <v>0</v>
      </c>
      <c r="U1746" s="335">
        <f>IF(C1746=0,0,1)+IF(D1746=0,0,1)+IF(E1746=0,0,1)+IF(G1746=0,0,1)+IF(K1746=0,0,1)+IF(L1746=0,0,1)+IF(M1746=0,0,1)+IF(O1746=0,0,1)</f>
        <v>0</v>
      </c>
    </row>
    <row r="1747" spans="1:21" s="81" customFormat="1" ht="15" hidden="1">
      <c r="A1747" s="87" t="s">
        <v>1862</v>
      </c>
      <c r="B1747" s="88" t="s">
        <v>5214</v>
      </c>
      <c r="C1747" s="89">
        <v>0</v>
      </c>
      <c r="D1747" s="89">
        <v>0</v>
      </c>
      <c r="E1747" s="89">
        <f>C1747-D1747</f>
        <v>0</v>
      </c>
      <c r="F1747" s="90" t="str">
        <f>IF(AND($C1747=0,D1747=0),"0.00%",IF($C1747=0,-1,IF(D1747=0,1,($C1747-D1747)/ABS(D1747))))</f>
        <v>0.00%</v>
      </c>
      <c r="G1747" s="89">
        <v>0</v>
      </c>
      <c r="H1747" s="89">
        <f>+C1747-G1747</f>
        <v>0</v>
      </c>
      <c r="I1747" s="90" t="str">
        <f>IF(AND($C1747=0,G1747=0),"0.00%",IF($C1747=0,-1,IF(G1747=0,1,($C1747-G1747)/ABS(G1747))))</f>
        <v>0.00%</v>
      </c>
      <c r="J1747" s="91"/>
      <c r="K1747" s="89">
        <v>0</v>
      </c>
      <c r="L1747" s="89">
        <v>0</v>
      </c>
      <c r="M1747" s="89">
        <f>K1747-L1747</f>
        <v>0</v>
      </c>
      <c r="N1747" s="90" t="str">
        <f>IF(AND($K1747=0,L1747=0),"0.00%",IF($K1747=0,-1,IF(L1747=0,1,($K1747-L1747)/ABS(L1747))))</f>
        <v>0.00%</v>
      </c>
      <c r="O1747" s="89">
        <v>0</v>
      </c>
      <c r="P1747" s="89">
        <f>+K1747-O1747</f>
        <v>0</v>
      </c>
      <c r="Q1747" s="90" t="str">
        <f>IF(AND($K1747=0,O1747=0),"0.00%",IF($K1747=0,-1,IF(O1747=0,1,($K1747-O1747)/ABS(O1747))))</f>
        <v>0.00%</v>
      </c>
      <c r="R1747" s="91"/>
      <c r="S1747" s="89">
        <v>0</v>
      </c>
      <c r="T1747" s="89">
        <f>+S1747-K1747</f>
        <v>0</v>
      </c>
      <c r="U1747" s="335">
        <f>IF(C1747=0,0,1)+IF(D1747=0,0,1)+IF(E1747=0,0,1)+IF(G1747=0,0,1)+IF(K1747=0,0,1)+IF(L1747=0,0,1)+IF(M1747=0,0,1)+IF(O1747=0,0,1)</f>
        <v>0</v>
      </c>
    </row>
    <row r="1748" spans="1:21" s="81" customFormat="1" ht="15" hidden="1">
      <c r="A1748" s="87" t="s">
        <v>1863</v>
      </c>
      <c r="B1748" s="88" t="s">
        <v>5215</v>
      </c>
      <c r="C1748" s="89">
        <v>0</v>
      </c>
      <c r="D1748" s="89">
        <v>0</v>
      </c>
      <c r="E1748" s="89">
        <f>C1748-D1748</f>
        <v>0</v>
      </c>
      <c r="F1748" s="90" t="str">
        <f>IF(AND($C1748=0,D1748=0),"0.00%",IF($C1748=0,-1,IF(D1748=0,1,($C1748-D1748)/ABS(D1748))))</f>
        <v>0.00%</v>
      </c>
      <c r="G1748" s="89">
        <v>0</v>
      </c>
      <c r="H1748" s="89">
        <f>+C1748-G1748</f>
        <v>0</v>
      </c>
      <c r="I1748" s="90" t="str">
        <f>IF(AND($C1748=0,G1748=0),"0.00%",IF($C1748=0,-1,IF(G1748=0,1,($C1748-G1748)/ABS(G1748))))</f>
        <v>0.00%</v>
      </c>
      <c r="J1748" s="91"/>
      <c r="K1748" s="89">
        <v>0</v>
      </c>
      <c r="L1748" s="89">
        <v>0</v>
      </c>
      <c r="M1748" s="89">
        <f>K1748-L1748</f>
        <v>0</v>
      </c>
      <c r="N1748" s="90" t="str">
        <f>IF(AND($K1748=0,L1748=0),"0.00%",IF($K1748=0,-1,IF(L1748=0,1,($K1748-L1748)/ABS(L1748))))</f>
        <v>0.00%</v>
      </c>
      <c r="O1748" s="89">
        <v>0</v>
      </c>
      <c r="P1748" s="89">
        <f>+K1748-O1748</f>
        <v>0</v>
      </c>
      <c r="Q1748" s="90" t="str">
        <f>IF(AND($K1748=0,O1748=0),"0.00%",IF($K1748=0,-1,IF(O1748=0,1,($K1748-O1748)/ABS(O1748))))</f>
        <v>0.00%</v>
      </c>
      <c r="R1748" s="91"/>
      <c r="S1748" s="89">
        <v>0</v>
      </c>
      <c r="T1748" s="89">
        <f>+S1748-K1748</f>
        <v>0</v>
      </c>
      <c r="U1748" s="335">
        <f>IF(C1748=0,0,1)+IF(D1748=0,0,1)+IF(E1748=0,0,1)+IF(G1748=0,0,1)+IF(K1748=0,0,1)+IF(L1748=0,0,1)+IF(M1748=0,0,1)+IF(O1748=0,0,1)</f>
        <v>0</v>
      </c>
    </row>
    <row r="1749" spans="1:21" s="81" customFormat="1" ht="15" hidden="1">
      <c r="A1749" s="87" t="s">
        <v>1864</v>
      </c>
      <c r="B1749" s="88" t="s">
        <v>5216</v>
      </c>
      <c r="C1749" s="89">
        <v>0</v>
      </c>
      <c r="D1749" s="89">
        <v>0</v>
      </c>
      <c r="E1749" s="89">
        <f>C1749-D1749</f>
        <v>0</v>
      </c>
      <c r="F1749" s="90" t="str">
        <f>IF(AND($C1749=0,D1749=0),"0.00%",IF($C1749=0,-1,IF(D1749=0,1,($C1749-D1749)/ABS(D1749))))</f>
        <v>0.00%</v>
      </c>
      <c r="G1749" s="89">
        <v>0</v>
      </c>
      <c r="H1749" s="89">
        <f>+C1749-G1749</f>
        <v>0</v>
      </c>
      <c r="I1749" s="90" t="str">
        <f>IF(AND($C1749=0,G1749=0),"0.00%",IF($C1749=0,-1,IF(G1749=0,1,($C1749-G1749)/ABS(G1749))))</f>
        <v>0.00%</v>
      </c>
      <c r="J1749" s="91"/>
      <c r="K1749" s="89">
        <v>0</v>
      </c>
      <c r="L1749" s="89">
        <v>0</v>
      </c>
      <c r="M1749" s="89">
        <f>K1749-L1749</f>
        <v>0</v>
      </c>
      <c r="N1749" s="90" t="str">
        <f>IF(AND($K1749=0,L1749=0),"0.00%",IF($K1749=0,-1,IF(L1749=0,1,($K1749-L1749)/ABS(L1749))))</f>
        <v>0.00%</v>
      </c>
      <c r="O1749" s="89">
        <v>0</v>
      </c>
      <c r="P1749" s="89">
        <f>+K1749-O1749</f>
        <v>0</v>
      </c>
      <c r="Q1749" s="90" t="str">
        <f>IF(AND($K1749=0,O1749=0),"0.00%",IF($K1749=0,-1,IF(O1749=0,1,($K1749-O1749)/ABS(O1749))))</f>
        <v>0.00%</v>
      </c>
      <c r="R1749" s="91"/>
      <c r="S1749" s="89">
        <v>0</v>
      </c>
      <c r="T1749" s="89">
        <f>+S1749-K1749</f>
        <v>0</v>
      </c>
      <c r="U1749" s="335">
        <f>IF(C1749=0,0,1)+IF(D1749=0,0,1)+IF(E1749=0,0,1)+IF(G1749=0,0,1)+IF(K1749=0,0,1)+IF(L1749=0,0,1)+IF(M1749=0,0,1)+IF(O1749=0,0,1)</f>
        <v>0</v>
      </c>
    </row>
    <row r="1750" spans="1:21" s="81" customFormat="1" ht="15" hidden="1">
      <c r="A1750" s="87" t="s">
        <v>1865</v>
      </c>
      <c r="B1750" s="88" t="s">
        <v>5217</v>
      </c>
      <c r="C1750" s="89">
        <v>0</v>
      </c>
      <c r="D1750" s="89">
        <v>0</v>
      </c>
      <c r="E1750" s="89">
        <f>C1750-D1750</f>
        <v>0</v>
      </c>
      <c r="F1750" s="90" t="str">
        <f>IF(AND($C1750=0,D1750=0),"0.00%",IF($C1750=0,-1,IF(D1750=0,1,($C1750-D1750)/ABS(D1750))))</f>
        <v>0.00%</v>
      </c>
      <c r="G1750" s="89">
        <v>0</v>
      </c>
      <c r="H1750" s="89">
        <f>+C1750-G1750</f>
        <v>0</v>
      </c>
      <c r="I1750" s="90" t="str">
        <f>IF(AND($C1750=0,G1750=0),"0.00%",IF($C1750=0,-1,IF(G1750=0,1,($C1750-G1750)/ABS(G1750))))</f>
        <v>0.00%</v>
      </c>
      <c r="J1750" s="91"/>
      <c r="K1750" s="89">
        <v>0</v>
      </c>
      <c r="L1750" s="89">
        <v>0</v>
      </c>
      <c r="M1750" s="89">
        <f>K1750-L1750</f>
        <v>0</v>
      </c>
      <c r="N1750" s="90" t="str">
        <f>IF(AND($K1750=0,L1750=0),"0.00%",IF($K1750=0,-1,IF(L1750=0,1,($K1750-L1750)/ABS(L1750))))</f>
        <v>0.00%</v>
      </c>
      <c r="O1750" s="89">
        <v>0</v>
      </c>
      <c r="P1750" s="89">
        <f>+K1750-O1750</f>
        <v>0</v>
      </c>
      <c r="Q1750" s="90" t="str">
        <f>IF(AND($K1750=0,O1750=0),"0.00%",IF($K1750=0,-1,IF(O1750=0,1,($K1750-O1750)/ABS(O1750))))</f>
        <v>0.00%</v>
      </c>
      <c r="R1750" s="91"/>
      <c r="S1750" s="89">
        <v>0</v>
      </c>
      <c r="T1750" s="89">
        <f>+S1750-K1750</f>
        <v>0</v>
      </c>
      <c r="U1750" s="335">
        <f>IF(C1750=0,0,1)+IF(D1750=0,0,1)+IF(E1750=0,0,1)+IF(G1750=0,0,1)+IF(K1750=0,0,1)+IF(L1750=0,0,1)+IF(M1750=0,0,1)+IF(O1750=0,0,1)</f>
        <v>0</v>
      </c>
    </row>
    <row r="1751" spans="1:21" s="81" customFormat="1" ht="15" hidden="1">
      <c r="A1751" s="87" t="s">
        <v>1866</v>
      </c>
      <c r="B1751" s="88" t="s">
        <v>5218</v>
      </c>
      <c r="C1751" s="89">
        <v>0</v>
      </c>
      <c r="D1751" s="89">
        <v>0</v>
      </c>
      <c r="E1751" s="89">
        <f>C1751-D1751</f>
        <v>0</v>
      </c>
      <c r="F1751" s="90" t="str">
        <f>IF(AND($C1751=0,D1751=0),"0.00%",IF($C1751=0,-1,IF(D1751=0,1,($C1751-D1751)/ABS(D1751))))</f>
        <v>0.00%</v>
      </c>
      <c r="G1751" s="89">
        <v>0</v>
      </c>
      <c r="H1751" s="89">
        <f>+C1751-G1751</f>
        <v>0</v>
      </c>
      <c r="I1751" s="90" t="str">
        <f>IF(AND($C1751=0,G1751=0),"0.00%",IF($C1751=0,-1,IF(G1751=0,1,($C1751-G1751)/ABS(G1751))))</f>
        <v>0.00%</v>
      </c>
      <c r="J1751" s="91"/>
      <c r="K1751" s="89">
        <v>0</v>
      </c>
      <c r="L1751" s="89">
        <v>0</v>
      </c>
      <c r="M1751" s="89">
        <f>K1751-L1751</f>
        <v>0</v>
      </c>
      <c r="N1751" s="90" t="str">
        <f>IF(AND($K1751=0,L1751=0),"0.00%",IF($K1751=0,-1,IF(L1751=0,1,($K1751-L1751)/ABS(L1751))))</f>
        <v>0.00%</v>
      </c>
      <c r="O1751" s="89">
        <v>0</v>
      </c>
      <c r="P1751" s="89">
        <f>+K1751-O1751</f>
        <v>0</v>
      </c>
      <c r="Q1751" s="90" t="str">
        <f>IF(AND($K1751=0,O1751=0),"0.00%",IF($K1751=0,-1,IF(O1751=0,1,($K1751-O1751)/ABS(O1751))))</f>
        <v>0.00%</v>
      </c>
      <c r="R1751" s="91"/>
      <c r="S1751" s="89">
        <v>0</v>
      </c>
      <c r="T1751" s="89">
        <f>+S1751-K1751</f>
        <v>0</v>
      </c>
      <c r="U1751" s="335">
        <f>IF(C1751=0,0,1)+IF(D1751=0,0,1)+IF(E1751=0,0,1)+IF(G1751=0,0,1)+IF(K1751=0,0,1)+IF(L1751=0,0,1)+IF(M1751=0,0,1)+IF(O1751=0,0,1)</f>
        <v>0</v>
      </c>
    </row>
    <row r="1752" spans="1:21" s="81" customFormat="1" ht="15" hidden="1">
      <c r="A1752" s="87" t="s">
        <v>1867</v>
      </c>
      <c r="B1752" s="88" t="s">
        <v>5219</v>
      </c>
      <c r="C1752" s="89">
        <v>0</v>
      </c>
      <c r="D1752" s="89">
        <v>0</v>
      </c>
      <c r="E1752" s="89">
        <f>C1752-D1752</f>
        <v>0</v>
      </c>
      <c r="F1752" s="90" t="str">
        <f>IF(AND($C1752=0,D1752=0),"0.00%",IF($C1752=0,-1,IF(D1752=0,1,($C1752-D1752)/ABS(D1752))))</f>
        <v>0.00%</v>
      </c>
      <c r="G1752" s="89">
        <v>0</v>
      </c>
      <c r="H1752" s="89">
        <f>+C1752-G1752</f>
        <v>0</v>
      </c>
      <c r="I1752" s="90" t="str">
        <f>IF(AND($C1752=0,G1752=0),"0.00%",IF($C1752=0,-1,IF(G1752=0,1,($C1752-G1752)/ABS(G1752))))</f>
        <v>0.00%</v>
      </c>
      <c r="J1752" s="91"/>
      <c r="K1752" s="89">
        <v>0</v>
      </c>
      <c r="L1752" s="89">
        <v>0</v>
      </c>
      <c r="M1752" s="89">
        <f>K1752-L1752</f>
        <v>0</v>
      </c>
      <c r="N1752" s="90" t="str">
        <f>IF(AND($K1752=0,L1752=0),"0.00%",IF($K1752=0,-1,IF(L1752=0,1,($K1752-L1752)/ABS(L1752))))</f>
        <v>0.00%</v>
      </c>
      <c r="O1752" s="89">
        <v>0</v>
      </c>
      <c r="P1752" s="89">
        <f>+K1752-O1752</f>
        <v>0</v>
      </c>
      <c r="Q1752" s="90" t="str">
        <f>IF(AND($K1752=0,O1752=0),"0.00%",IF($K1752=0,-1,IF(O1752=0,1,($K1752-O1752)/ABS(O1752))))</f>
        <v>0.00%</v>
      </c>
      <c r="R1752" s="91"/>
      <c r="S1752" s="89">
        <v>0</v>
      </c>
      <c r="T1752" s="89">
        <f>+S1752-K1752</f>
        <v>0</v>
      </c>
      <c r="U1752" s="335">
        <f>IF(C1752=0,0,1)+IF(D1752=0,0,1)+IF(E1752=0,0,1)+IF(G1752=0,0,1)+IF(K1752=0,0,1)+IF(L1752=0,0,1)+IF(M1752=0,0,1)+IF(O1752=0,0,1)</f>
        <v>0</v>
      </c>
    </row>
    <row r="1753" spans="1:21" s="81" customFormat="1" ht="15" hidden="1">
      <c r="A1753" s="87" t="s">
        <v>1868</v>
      </c>
      <c r="B1753" s="88" t="s">
        <v>5220</v>
      </c>
      <c r="C1753" s="89">
        <v>0</v>
      </c>
      <c r="D1753" s="89">
        <v>0</v>
      </c>
      <c r="E1753" s="89">
        <f>C1753-D1753</f>
        <v>0</v>
      </c>
      <c r="F1753" s="90" t="str">
        <f>IF(AND($C1753=0,D1753=0),"0.00%",IF($C1753=0,-1,IF(D1753=0,1,($C1753-D1753)/ABS(D1753))))</f>
        <v>0.00%</v>
      </c>
      <c r="G1753" s="89">
        <v>0</v>
      </c>
      <c r="H1753" s="89">
        <f>+C1753-G1753</f>
        <v>0</v>
      </c>
      <c r="I1753" s="90" t="str">
        <f>IF(AND($C1753=0,G1753=0),"0.00%",IF($C1753=0,-1,IF(G1753=0,1,($C1753-G1753)/ABS(G1753))))</f>
        <v>0.00%</v>
      </c>
      <c r="J1753" s="91"/>
      <c r="K1753" s="89">
        <v>0</v>
      </c>
      <c r="L1753" s="89">
        <v>0</v>
      </c>
      <c r="M1753" s="89">
        <f>K1753-L1753</f>
        <v>0</v>
      </c>
      <c r="N1753" s="90" t="str">
        <f>IF(AND($K1753=0,L1753=0),"0.00%",IF($K1753=0,-1,IF(L1753=0,1,($K1753-L1753)/ABS(L1753))))</f>
        <v>0.00%</v>
      </c>
      <c r="O1753" s="89">
        <v>0</v>
      </c>
      <c r="P1753" s="89">
        <f>+K1753-O1753</f>
        <v>0</v>
      </c>
      <c r="Q1753" s="90" t="str">
        <f>IF(AND($K1753=0,O1753=0),"0.00%",IF($K1753=0,-1,IF(O1753=0,1,($K1753-O1753)/ABS(O1753))))</f>
        <v>0.00%</v>
      </c>
      <c r="R1753" s="91"/>
      <c r="S1753" s="89">
        <v>0</v>
      </c>
      <c r="T1753" s="89">
        <f>+S1753-K1753</f>
        <v>0</v>
      </c>
      <c r="U1753" s="335">
        <f>IF(C1753=0,0,1)+IF(D1753=0,0,1)+IF(E1753=0,0,1)+IF(G1753=0,0,1)+IF(K1753=0,0,1)+IF(L1753=0,0,1)+IF(M1753=0,0,1)+IF(O1753=0,0,1)</f>
        <v>0</v>
      </c>
    </row>
    <row r="1754" spans="1:21" s="81" customFormat="1" ht="15" hidden="1">
      <c r="A1754" s="87" t="s">
        <v>1869</v>
      </c>
      <c r="B1754" s="88" t="s">
        <v>5221</v>
      </c>
      <c r="C1754" s="89">
        <v>0</v>
      </c>
      <c r="D1754" s="89">
        <v>0</v>
      </c>
      <c r="E1754" s="89">
        <f>C1754-D1754</f>
        <v>0</v>
      </c>
      <c r="F1754" s="90" t="str">
        <f>IF(AND($C1754=0,D1754=0),"0.00%",IF($C1754=0,-1,IF(D1754=0,1,($C1754-D1754)/ABS(D1754))))</f>
        <v>0.00%</v>
      </c>
      <c r="G1754" s="89">
        <v>0</v>
      </c>
      <c r="H1754" s="89">
        <f>+C1754-G1754</f>
        <v>0</v>
      </c>
      <c r="I1754" s="90" t="str">
        <f>IF(AND($C1754=0,G1754=0),"0.00%",IF($C1754=0,-1,IF(G1754=0,1,($C1754-G1754)/ABS(G1754))))</f>
        <v>0.00%</v>
      </c>
      <c r="J1754" s="91"/>
      <c r="K1754" s="89">
        <v>0</v>
      </c>
      <c r="L1754" s="89">
        <v>0</v>
      </c>
      <c r="M1754" s="89">
        <f>K1754-L1754</f>
        <v>0</v>
      </c>
      <c r="N1754" s="90" t="str">
        <f>IF(AND($K1754=0,L1754=0),"0.00%",IF($K1754=0,-1,IF(L1754=0,1,($K1754-L1754)/ABS(L1754))))</f>
        <v>0.00%</v>
      </c>
      <c r="O1754" s="89">
        <v>0</v>
      </c>
      <c r="P1754" s="89">
        <f>+K1754-O1754</f>
        <v>0</v>
      </c>
      <c r="Q1754" s="90" t="str">
        <f>IF(AND($K1754=0,O1754=0),"0.00%",IF($K1754=0,-1,IF(O1754=0,1,($K1754-O1754)/ABS(O1754))))</f>
        <v>0.00%</v>
      </c>
      <c r="R1754" s="91"/>
      <c r="S1754" s="89">
        <v>0</v>
      </c>
      <c r="T1754" s="89">
        <f>+S1754-K1754</f>
        <v>0</v>
      </c>
      <c r="U1754" s="335">
        <f>IF(C1754=0,0,1)+IF(D1754=0,0,1)+IF(E1754=0,0,1)+IF(G1754=0,0,1)+IF(K1754=0,0,1)+IF(L1754=0,0,1)+IF(M1754=0,0,1)+IF(O1754=0,0,1)</f>
        <v>0</v>
      </c>
    </row>
    <row r="1755" spans="1:21" s="81" customFormat="1" ht="15" hidden="1">
      <c r="A1755" s="87" t="s">
        <v>1870</v>
      </c>
      <c r="B1755" s="88" t="s">
        <v>5222</v>
      </c>
      <c r="C1755" s="89">
        <v>0</v>
      </c>
      <c r="D1755" s="89">
        <v>0</v>
      </c>
      <c r="E1755" s="89">
        <f>C1755-D1755</f>
        <v>0</v>
      </c>
      <c r="F1755" s="90" t="str">
        <f>IF(AND($C1755=0,D1755=0),"0.00%",IF($C1755=0,-1,IF(D1755=0,1,($C1755-D1755)/ABS(D1755))))</f>
        <v>0.00%</v>
      </c>
      <c r="G1755" s="89">
        <v>0</v>
      </c>
      <c r="H1755" s="89">
        <f>+C1755-G1755</f>
        <v>0</v>
      </c>
      <c r="I1755" s="90" t="str">
        <f>IF(AND($C1755=0,G1755=0),"0.00%",IF($C1755=0,-1,IF(G1755=0,1,($C1755-G1755)/ABS(G1755))))</f>
        <v>0.00%</v>
      </c>
      <c r="J1755" s="91"/>
      <c r="K1755" s="89">
        <v>0</v>
      </c>
      <c r="L1755" s="89">
        <v>0</v>
      </c>
      <c r="M1755" s="89">
        <f>K1755-L1755</f>
        <v>0</v>
      </c>
      <c r="N1755" s="90" t="str">
        <f>IF(AND($K1755=0,L1755=0),"0.00%",IF($K1755=0,-1,IF(L1755=0,1,($K1755-L1755)/ABS(L1755))))</f>
        <v>0.00%</v>
      </c>
      <c r="O1755" s="89">
        <v>0</v>
      </c>
      <c r="P1755" s="89">
        <f>+K1755-O1755</f>
        <v>0</v>
      </c>
      <c r="Q1755" s="90" t="str">
        <f>IF(AND($K1755=0,O1755=0),"0.00%",IF($K1755=0,-1,IF(O1755=0,1,($K1755-O1755)/ABS(O1755))))</f>
        <v>0.00%</v>
      </c>
      <c r="R1755" s="91"/>
      <c r="S1755" s="89">
        <v>0</v>
      </c>
      <c r="T1755" s="89">
        <f>+S1755-K1755</f>
        <v>0</v>
      </c>
      <c r="U1755" s="335">
        <f>IF(C1755=0,0,1)+IF(D1755=0,0,1)+IF(E1755=0,0,1)+IF(G1755=0,0,1)+IF(K1755=0,0,1)+IF(L1755=0,0,1)+IF(M1755=0,0,1)+IF(O1755=0,0,1)</f>
        <v>0</v>
      </c>
    </row>
    <row r="1756" spans="1:21" s="81" customFormat="1" ht="15" hidden="1">
      <c r="A1756" s="87" t="s">
        <v>1871</v>
      </c>
      <c r="B1756" s="88" t="s">
        <v>5223</v>
      </c>
      <c r="C1756" s="89">
        <v>0</v>
      </c>
      <c r="D1756" s="89">
        <v>0</v>
      </c>
      <c r="E1756" s="89">
        <f>C1756-D1756</f>
        <v>0</v>
      </c>
      <c r="F1756" s="90" t="str">
        <f>IF(AND($C1756=0,D1756=0),"0.00%",IF($C1756=0,-1,IF(D1756=0,1,($C1756-D1756)/ABS(D1756))))</f>
        <v>0.00%</v>
      </c>
      <c r="G1756" s="89">
        <v>0</v>
      </c>
      <c r="H1756" s="89">
        <f>+C1756-G1756</f>
        <v>0</v>
      </c>
      <c r="I1756" s="90" t="str">
        <f>IF(AND($C1756=0,G1756=0),"0.00%",IF($C1756=0,-1,IF(G1756=0,1,($C1756-G1756)/ABS(G1756))))</f>
        <v>0.00%</v>
      </c>
      <c r="J1756" s="91"/>
      <c r="K1756" s="89">
        <v>0</v>
      </c>
      <c r="L1756" s="89">
        <v>0</v>
      </c>
      <c r="M1756" s="89">
        <f>K1756-L1756</f>
        <v>0</v>
      </c>
      <c r="N1756" s="90" t="str">
        <f>IF(AND($K1756=0,L1756=0),"0.00%",IF($K1756=0,-1,IF(L1756=0,1,($K1756-L1756)/ABS(L1756))))</f>
        <v>0.00%</v>
      </c>
      <c r="O1756" s="89">
        <v>0</v>
      </c>
      <c r="P1756" s="89">
        <f>+K1756-O1756</f>
        <v>0</v>
      </c>
      <c r="Q1756" s="90" t="str">
        <f>IF(AND($K1756=0,O1756=0),"0.00%",IF($K1756=0,-1,IF(O1756=0,1,($K1756-O1756)/ABS(O1756))))</f>
        <v>0.00%</v>
      </c>
      <c r="R1756" s="91"/>
      <c r="S1756" s="89">
        <v>0</v>
      </c>
      <c r="T1756" s="89">
        <f>+S1756-K1756</f>
        <v>0</v>
      </c>
      <c r="U1756" s="335">
        <f>IF(C1756=0,0,1)+IF(D1756=0,0,1)+IF(E1756=0,0,1)+IF(G1756=0,0,1)+IF(K1756=0,0,1)+IF(L1756=0,0,1)+IF(M1756=0,0,1)+IF(O1756=0,0,1)</f>
        <v>0</v>
      </c>
    </row>
    <row r="1757" spans="1:21" s="81" customFormat="1" ht="15" hidden="1">
      <c r="A1757" s="87" t="s">
        <v>1872</v>
      </c>
      <c r="B1757" s="88" t="s">
        <v>5224</v>
      </c>
      <c r="C1757" s="89">
        <v>0</v>
      </c>
      <c r="D1757" s="89">
        <v>0</v>
      </c>
      <c r="E1757" s="89">
        <f>C1757-D1757</f>
        <v>0</v>
      </c>
      <c r="F1757" s="90" t="str">
        <f>IF(AND($C1757=0,D1757=0),"0.00%",IF($C1757=0,-1,IF(D1757=0,1,($C1757-D1757)/ABS(D1757))))</f>
        <v>0.00%</v>
      </c>
      <c r="G1757" s="89">
        <v>0</v>
      </c>
      <c r="H1757" s="89">
        <f>+C1757-G1757</f>
        <v>0</v>
      </c>
      <c r="I1757" s="90" t="str">
        <f>IF(AND($C1757=0,G1757=0),"0.00%",IF($C1757=0,-1,IF(G1757=0,1,($C1757-G1757)/ABS(G1757))))</f>
        <v>0.00%</v>
      </c>
      <c r="J1757" s="91"/>
      <c r="K1757" s="89">
        <v>0</v>
      </c>
      <c r="L1757" s="89">
        <v>0</v>
      </c>
      <c r="M1757" s="89">
        <f>K1757-L1757</f>
        <v>0</v>
      </c>
      <c r="N1757" s="90" t="str">
        <f>IF(AND($K1757=0,L1757=0),"0.00%",IF($K1757=0,-1,IF(L1757=0,1,($K1757-L1757)/ABS(L1757))))</f>
        <v>0.00%</v>
      </c>
      <c r="O1757" s="89">
        <v>0</v>
      </c>
      <c r="P1757" s="89">
        <f>+K1757-O1757</f>
        <v>0</v>
      </c>
      <c r="Q1757" s="90" t="str">
        <f>IF(AND($K1757=0,O1757=0),"0.00%",IF($K1757=0,-1,IF(O1757=0,1,($K1757-O1757)/ABS(O1757))))</f>
        <v>0.00%</v>
      </c>
      <c r="R1757" s="91"/>
      <c r="S1757" s="89">
        <v>0</v>
      </c>
      <c r="T1757" s="89">
        <f>+S1757-K1757</f>
        <v>0</v>
      </c>
      <c r="U1757" s="335">
        <f>IF(C1757=0,0,1)+IF(D1757=0,0,1)+IF(E1757=0,0,1)+IF(G1757=0,0,1)+IF(K1757=0,0,1)+IF(L1757=0,0,1)+IF(M1757=0,0,1)+IF(O1757=0,0,1)</f>
        <v>0</v>
      </c>
    </row>
    <row r="1758" spans="1:21" s="81" customFormat="1" ht="15" hidden="1">
      <c r="A1758" s="87" t="s">
        <v>1873</v>
      </c>
      <c r="B1758" s="88" t="s">
        <v>5225</v>
      </c>
      <c r="C1758" s="89">
        <v>0</v>
      </c>
      <c r="D1758" s="89">
        <v>0</v>
      </c>
      <c r="E1758" s="89">
        <f>C1758-D1758</f>
        <v>0</v>
      </c>
      <c r="F1758" s="90" t="str">
        <f>IF(AND($C1758=0,D1758=0),"0.00%",IF($C1758=0,-1,IF(D1758=0,1,($C1758-D1758)/ABS(D1758))))</f>
        <v>0.00%</v>
      </c>
      <c r="G1758" s="89">
        <v>0</v>
      </c>
      <c r="H1758" s="89">
        <f>+C1758-G1758</f>
        <v>0</v>
      </c>
      <c r="I1758" s="90" t="str">
        <f>IF(AND($C1758=0,G1758=0),"0.00%",IF($C1758=0,-1,IF(G1758=0,1,($C1758-G1758)/ABS(G1758))))</f>
        <v>0.00%</v>
      </c>
      <c r="J1758" s="91"/>
      <c r="K1758" s="89">
        <v>0</v>
      </c>
      <c r="L1758" s="89">
        <v>0</v>
      </c>
      <c r="M1758" s="89">
        <f>K1758-L1758</f>
        <v>0</v>
      </c>
      <c r="N1758" s="90" t="str">
        <f>IF(AND($K1758=0,L1758=0),"0.00%",IF($K1758=0,-1,IF(L1758=0,1,($K1758-L1758)/ABS(L1758))))</f>
        <v>0.00%</v>
      </c>
      <c r="O1758" s="89">
        <v>0</v>
      </c>
      <c r="P1758" s="89">
        <f>+K1758-O1758</f>
        <v>0</v>
      </c>
      <c r="Q1758" s="90" t="str">
        <f>IF(AND($K1758=0,O1758=0),"0.00%",IF($K1758=0,-1,IF(O1758=0,1,($K1758-O1758)/ABS(O1758))))</f>
        <v>0.00%</v>
      </c>
      <c r="R1758" s="91"/>
      <c r="S1758" s="89">
        <v>0</v>
      </c>
      <c r="T1758" s="89">
        <f>+S1758-K1758</f>
        <v>0</v>
      </c>
      <c r="U1758" s="335">
        <f>IF(C1758=0,0,1)+IF(D1758=0,0,1)+IF(E1758=0,0,1)+IF(G1758=0,0,1)+IF(K1758=0,0,1)+IF(L1758=0,0,1)+IF(M1758=0,0,1)+IF(O1758=0,0,1)</f>
        <v>0</v>
      </c>
    </row>
    <row r="1759" spans="1:21" s="81" customFormat="1" ht="15" hidden="1">
      <c r="A1759" s="87" t="s">
        <v>1874</v>
      </c>
      <c r="B1759" s="88" t="s">
        <v>5226</v>
      </c>
      <c r="C1759" s="89">
        <v>0</v>
      </c>
      <c r="D1759" s="89">
        <v>0</v>
      </c>
      <c r="E1759" s="89">
        <f>C1759-D1759</f>
        <v>0</v>
      </c>
      <c r="F1759" s="90" t="str">
        <f>IF(AND($C1759=0,D1759=0),"0.00%",IF($C1759=0,-1,IF(D1759=0,1,($C1759-D1759)/ABS(D1759))))</f>
        <v>0.00%</v>
      </c>
      <c r="G1759" s="89">
        <v>0</v>
      </c>
      <c r="H1759" s="89">
        <f>+C1759-G1759</f>
        <v>0</v>
      </c>
      <c r="I1759" s="90" t="str">
        <f>IF(AND($C1759=0,G1759=0),"0.00%",IF($C1759=0,-1,IF(G1759=0,1,($C1759-G1759)/ABS(G1759))))</f>
        <v>0.00%</v>
      </c>
      <c r="J1759" s="91"/>
      <c r="K1759" s="89">
        <v>0</v>
      </c>
      <c r="L1759" s="89">
        <v>0</v>
      </c>
      <c r="M1759" s="89">
        <f>K1759-L1759</f>
        <v>0</v>
      </c>
      <c r="N1759" s="90" t="str">
        <f>IF(AND($K1759=0,L1759=0),"0.00%",IF($K1759=0,-1,IF(L1759=0,1,($K1759-L1759)/ABS(L1759))))</f>
        <v>0.00%</v>
      </c>
      <c r="O1759" s="89">
        <v>0</v>
      </c>
      <c r="P1759" s="89">
        <f>+K1759-O1759</f>
        <v>0</v>
      </c>
      <c r="Q1759" s="90" t="str">
        <f>IF(AND($K1759=0,O1759=0),"0.00%",IF($K1759=0,-1,IF(O1759=0,1,($K1759-O1759)/ABS(O1759))))</f>
        <v>0.00%</v>
      </c>
      <c r="R1759" s="91"/>
      <c r="S1759" s="89">
        <v>0</v>
      </c>
      <c r="T1759" s="89">
        <f>+S1759-K1759</f>
        <v>0</v>
      </c>
      <c r="U1759" s="335">
        <f>IF(C1759=0,0,1)+IF(D1759=0,0,1)+IF(E1759=0,0,1)+IF(G1759=0,0,1)+IF(K1759=0,0,1)+IF(L1759=0,0,1)+IF(M1759=0,0,1)+IF(O1759=0,0,1)</f>
        <v>0</v>
      </c>
    </row>
    <row r="1760" spans="1:21" s="81" customFormat="1" ht="15" hidden="1">
      <c r="A1760" s="87" t="s">
        <v>1875</v>
      </c>
      <c r="B1760" s="88" t="s">
        <v>5227</v>
      </c>
      <c r="C1760" s="89">
        <v>0</v>
      </c>
      <c r="D1760" s="89">
        <v>0</v>
      </c>
      <c r="E1760" s="89">
        <f>C1760-D1760</f>
        <v>0</v>
      </c>
      <c r="F1760" s="90" t="str">
        <f>IF(AND($C1760=0,D1760=0),"0.00%",IF($C1760=0,-1,IF(D1760=0,1,($C1760-D1760)/ABS(D1760))))</f>
        <v>0.00%</v>
      </c>
      <c r="G1760" s="89">
        <v>0</v>
      </c>
      <c r="H1760" s="89">
        <f>+C1760-G1760</f>
        <v>0</v>
      </c>
      <c r="I1760" s="90" t="str">
        <f>IF(AND($C1760=0,G1760=0),"0.00%",IF($C1760=0,-1,IF(G1760=0,1,($C1760-G1760)/ABS(G1760))))</f>
        <v>0.00%</v>
      </c>
      <c r="J1760" s="91"/>
      <c r="K1760" s="89">
        <v>0</v>
      </c>
      <c r="L1760" s="89">
        <v>0</v>
      </c>
      <c r="M1760" s="89">
        <f>K1760-L1760</f>
        <v>0</v>
      </c>
      <c r="N1760" s="90" t="str">
        <f>IF(AND($K1760=0,L1760=0),"0.00%",IF($K1760=0,-1,IF(L1760=0,1,($K1760-L1760)/ABS(L1760))))</f>
        <v>0.00%</v>
      </c>
      <c r="O1760" s="89">
        <v>0</v>
      </c>
      <c r="P1760" s="89">
        <f>+K1760-O1760</f>
        <v>0</v>
      </c>
      <c r="Q1760" s="90" t="str">
        <f>IF(AND($K1760=0,O1760=0),"0.00%",IF($K1760=0,-1,IF(O1760=0,1,($K1760-O1760)/ABS(O1760))))</f>
        <v>0.00%</v>
      </c>
      <c r="R1760" s="91"/>
      <c r="S1760" s="89">
        <v>0</v>
      </c>
      <c r="T1760" s="89">
        <f>+S1760-K1760</f>
        <v>0</v>
      </c>
      <c r="U1760" s="335">
        <f>IF(C1760=0,0,1)+IF(D1760=0,0,1)+IF(E1760=0,0,1)+IF(G1760=0,0,1)+IF(K1760=0,0,1)+IF(L1760=0,0,1)+IF(M1760=0,0,1)+IF(O1760=0,0,1)</f>
        <v>0</v>
      </c>
    </row>
    <row r="1761" spans="1:21" s="81" customFormat="1" ht="15" hidden="1">
      <c r="A1761" s="87" t="s">
        <v>1876</v>
      </c>
      <c r="B1761" s="88" t="s">
        <v>5228</v>
      </c>
      <c r="C1761" s="89">
        <v>0</v>
      </c>
      <c r="D1761" s="89">
        <v>0</v>
      </c>
      <c r="E1761" s="89">
        <f>C1761-D1761</f>
        <v>0</v>
      </c>
      <c r="F1761" s="90" t="str">
        <f>IF(AND($C1761=0,D1761=0),"0.00%",IF($C1761=0,-1,IF(D1761=0,1,($C1761-D1761)/ABS(D1761))))</f>
        <v>0.00%</v>
      </c>
      <c r="G1761" s="89">
        <v>0</v>
      </c>
      <c r="H1761" s="89">
        <f>+C1761-G1761</f>
        <v>0</v>
      </c>
      <c r="I1761" s="90" t="str">
        <f>IF(AND($C1761=0,G1761=0),"0.00%",IF($C1761=0,-1,IF(G1761=0,1,($C1761-G1761)/ABS(G1761))))</f>
        <v>0.00%</v>
      </c>
      <c r="J1761" s="91"/>
      <c r="K1761" s="89">
        <v>0</v>
      </c>
      <c r="L1761" s="89">
        <v>0</v>
      </c>
      <c r="M1761" s="89">
        <f>K1761-L1761</f>
        <v>0</v>
      </c>
      <c r="N1761" s="90" t="str">
        <f>IF(AND($K1761=0,L1761=0),"0.00%",IF($K1761=0,-1,IF(L1761=0,1,($K1761-L1761)/ABS(L1761))))</f>
        <v>0.00%</v>
      </c>
      <c r="O1761" s="89">
        <v>0</v>
      </c>
      <c r="P1761" s="89">
        <f>+K1761-O1761</f>
        <v>0</v>
      </c>
      <c r="Q1761" s="90" t="str">
        <f>IF(AND($K1761=0,O1761=0),"0.00%",IF($K1761=0,-1,IF(O1761=0,1,($K1761-O1761)/ABS(O1761))))</f>
        <v>0.00%</v>
      </c>
      <c r="R1761" s="91"/>
      <c r="S1761" s="89">
        <v>0</v>
      </c>
      <c r="T1761" s="89">
        <f>+S1761-K1761</f>
        <v>0</v>
      </c>
      <c r="U1761" s="335">
        <f>IF(C1761=0,0,1)+IF(D1761=0,0,1)+IF(E1761=0,0,1)+IF(G1761=0,0,1)+IF(K1761=0,0,1)+IF(L1761=0,0,1)+IF(M1761=0,0,1)+IF(O1761=0,0,1)</f>
        <v>0</v>
      </c>
    </row>
    <row r="1762" spans="1:21" s="81" customFormat="1" ht="15" hidden="1">
      <c r="A1762" s="87" t="s">
        <v>1877</v>
      </c>
      <c r="B1762" s="88" t="s">
        <v>5229</v>
      </c>
      <c r="C1762" s="89">
        <v>0</v>
      </c>
      <c r="D1762" s="89">
        <v>0</v>
      </c>
      <c r="E1762" s="89">
        <f>C1762-D1762</f>
        <v>0</v>
      </c>
      <c r="F1762" s="90" t="str">
        <f>IF(AND($C1762=0,D1762=0),"0.00%",IF($C1762=0,-1,IF(D1762=0,1,($C1762-D1762)/ABS(D1762))))</f>
        <v>0.00%</v>
      </c>
      <c r="G1762" s="89">
        <v>0</v>
      </c>
      <c r="H1762" s="89">
        <f>+C1762-G1762</f>
        <v>0</v>
      </c>
      <c r="I1762" s="90" t="str">
        <f>IF(AND($C1762=0,G1762=0),"0.00%",IF($C1762=0,-1,IF(G1762=0,1,($C1762-G1762)/ABS(G1762))))</f>
        <v>0.00%</v>
      </c>
      <c r="J1762" s="91"/>
      <c r="K1762" s="89">
        <v>0</v>
      </c>
      <c r="L1762" s="89">
        <v>0</v>
      </c>
      <c r="M1762" s="89">
        <f>K1762-L1762</f>
        <v>0</v>
      </c>
      <c r="N1762" s="90" t="str">
        <f>IF(AND($K1762=0,L1762=0),"0.00%",IF($K1762=0,-1,IF(L1762=0,1,($K1762-L1762)/ABS(L1762))))</f>
        <v>0.00%</v>
      </c>
      <c r="O1762" s="89">
        <v>0</v>
      </c>
      <c r="P1762" s="89">
        <f>+K1762-O1762</f>
        <v>0</v>
      </c>
      <c r="Q1762" s="90" t="str">
        <f>IF(AND($K1762=0,O1762=0),"0.00%",IF($K1762=0,-1,IF(O1762=0,1,($K1762-O1762)/ABS(O1762))))</f>
        <v>0.00%</v>
      </c>
      <c r="R1762" s="91"/>
      <c r="S1762" s="89">
        <v>0</v>
      </c>
      <c r="T1762" s="89">
        <f>+S1762-K1762</f>
        <v>0</v>
      </c>
      <c r="U1762" s="335">
        <f>IF(C1762=0,0,1)+IF(D1762=0,0,1)+IF(E1762=0,0,1)+IF(G1762=0,0,1)+IF(K1762=0,0,1)+IF(L1762=0,0,1)+IF(M1762=0,0,1)+IF(O1762=0,0,1)</f>
        <v>0</v>
      </c>
    </row>
    <row r="1763" spans="1:21" s="81" customFormat="1" ht="15" hidden="1">
      <c r="A1763" s="87" t="s">
        <v>1878</v>
      </c>
      <c r="B1763" s="88" t="s">
        <v>5230</v>
      </c>
      <c r="C1763" s="89">
        <v>0</v>
      </c>
      <c r="D1763" s="89">
        <v>0</v>
      </c>
      <c r="E1763" s="89">
        <f>C1763-D1763</f>
        <v>0</v>
      </c>
      <c r="F1763" s="90" t="str">
        <f>IF(AND($C1763=0,D1763=0),"0.00%",IF($C1763=0,-1,IF(D1763=0,1,($C1763-D1763)/ABS(D1763))))</f>
        <v>0.00%</v>
      </c>
      <c r="G1763" s="89">
        <v>0</v>
      </c>
      <c r="H1763" s="89">
        <f>+C1763-G1763</f>
        <v>0</v>
      </c>
      <c r="I1763" s="90" t="str">
        <f>IF(AND($C1763=0,G1763=0),"0.00%",IF($C1763=0,-1,IF(G1763=0,1,($C1763-G1763)/ABS(G1763))))</f>
        <v>0.00%</v>
      </c>
      <c r="J1763" s="91"/>
      <c r="K1763" s="89">
        <v>0</v>
      </c>
      <c r="L1763" s="89">
        <v>0</v>
      </c>
      <c r="M1763" s="89">
        <f>K1763-L1763</f>
        <v>0</v>
      </c>
      <c r="N1763" s="90" t="str">
        <f>IF(AND($K1763=0,L1763=0),"0.00%",IF($K1763=0,-1,IF(L1763=0,1,($K1763-L1763)/ABS(L1763))))</f>
        <v>0.00%</v>
      </c>
      <c r="O1763" s="89">
        <v>0</v>
      </c>
      <c r="P1763" s="89">
        <f>+K1763-O1763</f>
        <v>0</v>
      </c>
      <c r="Q1763" s="90" t="str">
        <f>IF(AND($K1763=0,O1763=0),"0.00%",IF($K1763=0,-1,IF(O1763=0,1,($K1763-O1763)/ABS(O1763))))</f>
        <v>0.00%</v>
      </c>
      <c r="R1763" s="91"/>
      <c r="S1763" s="89">
        <v>0</v>
      </c>
      <c r="T1763" s="89">
        <f>+S1763-K1763</f>
        <v>0</v>
      </c>
      <c r="U1763" s="335">
        <f>IF(C1763=0,0,1)+IF(D1763=0,0,1)+IF(E1763=0,0,1)+IF(G1763=0,0,1)+IF(K1763=0,0,1)+IF(L1763=0,0,1)+IF(M1763=0,0,1)+IF(O1763=0,0,1)</f>
        <v>0</v>
      </c>
    </row>
    <row r="1764" spans="1:21" s="81" customFormat="1" ht="15" hidden="1">
      <c r="A1764" s="87" t="s">
        <v>1879</v>
      </c>
      <c r="B1764" s="88" t="s">
        <v>5231</v>
      </c>
      <c r="C1764" s="89">
        <v>0</v>
      </c>
      <c r="D1764" s="89">
        <v>0</v>
      </c>
      <c r="E1764" s="89">
        <f>C1764-D1764</f>
        <v>0</v>
      </c>
      <c r="F1764" s="90" t="str">
        <f>IF(AND($C1764=0,D1764=0),"0.00%",IF($C1764=0,-1,IF(D1764=0,1,($C1764-D1764)/ABS(D1764))))</f>
        <v>0.00%</v>
      </c>
      <c r="G1764" s="89">
        <v>0</v>
      </c>
      <c r="H1764" s="89">
        <f>+C1764-G1764</f>
        <v>0</v>
      </c>
      <c r="I1764" s="90" t="str">
        <f>IF(AND($C1764=0,G1764=0),"0.00%",IF($C1764=0,-1,IF(G1764=0,1,($C1764-G1764)/ABS(G1764))))</f>
        <v>0.00%</v>
      </c>
      <c r="J1764" s="91"/>
      <c r="K1764" s="89">
        <v>0</v>
      </c>
      <c r="L1764" s="89">
        <v>0</v>
      </c>
      <c r="M1764" s="89">
        <f>K1764-L1764</f>
        <v>0</v>
      </c>
      <c r="N1764" s="90" t="str">
        <f>IF(AND($K1764=0,L1764=0),"0.00%",IF($K1764=0,-1,IF(L1764=0,1,($K1764-L1764)/ABS(L1764))))</f>
        <v>0.00%</v>
      </c>
      <c r="O1764" s="89">
        <v>0</v>
      </c>
      <c r="P1764" s="89">
        <f>+K1764-O1764</f>
        <v>0</v>
      </c>
      <c r="Q1764" s="90" t="str">
        <f>IF(AND($K1764=0,O1764=0),"0.00%",IF($K1764=0,-1,IF(O1764=0,1,($K1764-O1764)/ABS(O1764))))</f>
        <v>0.00%</v>
      </c>
      <c r="R1764" s="91"/>
      <c r="S1764" s="89">
        <v>0</v>
      </c>
      <c r="T1764" s="89">
        <f>+S1764-K1764</f>
        <v>0</v>
      </c>
      <c r="U1764" s="335">
        <f>IF(C1764=0,0,1)+IF(D1764=0,0,1)+IF(E1764=0,0,1)+IF(G1764=0,0,1)+IF(K1764=0,0,1)+IF(L1764=0,0,1)+IF(M1764=0,0,1)+IF(O1764=0,0,1)</f>
        <v>0</v>
      </c>
    </row>
    <row r="1765" spans="1:21" s="81" customFormat="1" ht="15" hidden="1">
      <c r="A1765" s="87" t="s">
        <v>1880</v>
      </c>
      <c r="B1765" s="88" t="s">
        <v>5179</v>
      </c>
      <c r="C1765" s="89">
        <v>0</v>
      </c>
      <c r="D1765" s="89">
        <v>0</v>
      </c>
      <c r="E1765" s="89">
        <f>C1765-D1765</f>
        <v>0</v>
      </c>
      <c r="F1765" s="90" t="str">
        <f>IF(AND($C1765=0,D1765=0),"0.00%",IF($C1765=0,-1,IF(D1765=0,1,($C1765-D1765)/ABS(D1765))))</f>
        <v>0.00%</v>
      </c>
      <c r="G1765" s="89">
        <v>0</v>
      </c>
      <c r="H1765" s="89">
        <f>+C1765-G1765</f>
        <v>0</v>
      </c>
      <c r="I1765" s="90" t="str">
        <f>IF(AND($C1765=0,G1765=0),"0.00%",IF($C1765=0,-1,IF(G1765=0,1,($C1765-G1765)/ABS(G1765))))</f>
        <v>0.00%</v>
      </c>
      <c r="J1765" s="91"/>
      <c r="K1765" s="89">
        <v>0</v>
      </c>
      <c r="L1765" s="89">
        <v>0</v>
      </c>
      <c r="M1765" s="89">
        <f>K1765-L1765</f>
        <v>0</v>
      </c>
      <c r="N1765" s="90" t="str">
        <f>IF(AND($K1765=0,L1765=0),"0.00%",IF($K1765=0,-1,IF(L1765=0,1,($K1765-L1765)/ABS(L1765))))</f>
        <v>0.00%</v>
      </c>
      <c r="O1765" s="89">
        <v>0</v>
      </c>
      <c r="P1765" s="89">
        <f>+K1765-O1765</f>
        <v>0</v>
      </c>
      <c r="Q1765" s="90" t="str">
        <f>IF(AND($K1765=0,O1765=0),"0.00%",IF($K1765=0,-1,IF(O1765=0,1,($K1765-O1765)/ABS(O1765))))</f>
        <v>0.00%</v>
      </c>
      <c r="R1765" s="91"/>
      <c r="S1765" s="89">
        <v>0</v>
      </c>
      <c r="T1765" s="89">
        <f>+S1765-K1765</f>
        <v>0</v>
      </c>
      <c r="U1765" s="335">
        <f>IF(C1765=0,0,1)+IF(D1765=0,0,1)+IF(E1765=0,0,1)+IF(G1765=0,0,1)+IF(K1765=0,0,1)+IF(L1765=0,0,1)+IF(M1765=0,0,1)+IF(O1765=0,0,1)</f>
        <v>0</v>
      </c>
    </row>
    <row r="1766" spans="1:21" s="81" customFormat="1" ht="15" hidden="1">
      <c r="A1766" s="87" t="s">
        <v>1881</v>
      </c>
      <c r="B1766" s="88" t="s">
        <v>5232</v>
      </c>
      <c r="C1766" s="89">
        <v>0</v>
      </c>
      <c r="D1766" s="89">
        <v>0</v>
      </c>
      <c r="E1766" s="89">
        <f>C1766-D1766</f>
        <v>0</v>
      </c>
      <c r="F1766" s="90" t="str">
        <f>IF(AND($C1766=0,D1766=0),"0.00%",IF($C1766=0,-1,IF(D1766=0,1,($C1766-D1766)/ABS(D1766))))</f>
        <v>0.00%</v>
      </c>
      <c r="G1766" s="89">
        <v>0</v>
      </c>
      <c r="H1766" s="89">
        <f>+C1766-G1766</f>
        <v>0</v>
      </c>
      <c r="I1766" s="90" t="str">
        <f>IF(AND($C1766=0,G1766=0),"0.00%",IF($C1766=0,-1,IF(G1766=0,1,($C1766-G1766)/ABS(G1766))))</f>
        <v>0.00%</v>
      </c>
      <c r="J1766" s="91"/>
      <c r="K1766" s="89">
        <v>0</v>
      </c>
      <c r="L1766" s="89">
        <v>0</v>
      </c>
      <c r="M1766" s="89">
        <f>K1766-L1766</f>
        <v>0</v>
      </c>
      <c r="N1766" s="90" t="str">
        <f>IF(AND($K1766=0,L1766=0),"0.00%",IF($K1766=0,-1,IF(L1766=0,1,($K1766-L1766)/ABS(L1766))))</f>
        <v>0.00%</v>
      </c>
      <c r="O1766" s="89">
        <v>0</v>
      </c>
      <c r="P1766" s="89">
        <f>+K1766-O1766</f>
        <v>0</v>
      </c>
      <c r="Q1766" s="90" t="str">
        <f>IF(AND($K1766=0,O1766=0),"0.00%",IF($K1766=0,-1,IF(O1766=0,1,($K1766-O1766)/ABS(O1766))))</f>
        <v>0.00%</v>
      </c>
      <c r="R1766" s="91"/>
      <c r="S1766" s="89">
        <v>0</v>
      </c>
      <c r="T1766" s="89">
        <f>+S1766-K1766</f>
        <v>0</v>
      </c>
      <c r="U1766" s="335">
        <f>IF(C1766=0,0,1)+IF(D1766=0,0,1)+IF(E1766=0,0,1)+IF(G1766=0,0,1)+IF(K1766=0,0,1)+IF(L1766=0,0,1)+IF(M1766=0,0,1)+IF(O1766=0,0,1)</f>
        <v>0</v>
      </c>
    </row>
    <row r="1767" spans="1:21" s="81" customFormat="1" ht="15" hidden="1">
      <c r="A1767" s="87" t="s">
        <v>1882</v>
      </c>
      <c r="B1767" s="88" t="s">
        <v>5233</v>
      </c>
      <c r="C1767" s="89">
        <v>0</v>
      </c>
      <c r="D1767" s="89">
        <v>0</v>
      </c>
      <c r="E1767" s="89">
        <f>C1767-D1767</f>
        <v>0</v>
      </c>
      <c r="F1767" s="90" t="str">
        <f>IF(AND($C1767=0,D1767=0),"0.00%",IF($C1767=0,-1,IF(D1767=0,1,($C1767-D1767)/ABS(D1767))))</f>
        <v>0.00%</v>
      </c>
      <c r="G1767" s="89">
        <v>0</v>
      </c>
      <c r="H1767" s="89">
        <f>+C1767-G1767</f>
        <v>0</v>
      </c>
      <c r="I1767" s="90" t="str">
        <f>IF(AND($C1767=0,G1767=0),"0.00%",IF($C1767=0,-1,IF(G1767=0,1,($C1767-G1767)/ABS(G1767))))</f>
        <v>0.00%</v>
      </c>
      <c r="J1767" s="91"/>
      <c r="K1767" s="89">
        <v>0</v>
      </c>
      <c r="L1767" s="89">
        <v>0</v>
      </c>
      <c r="M1767" s="89">
        <f>K1767-L1767</f>
        <v>0</v>
      </c>
      <c r="N1767" s="90" t="str">
        <f>IF(AND($K1767=0,L1767=0),"0.00%",IF($K1767=0,-1,IF(L1767=0,1,($K1767-L1767)/ABS(L1767))))</f>
        <v>0.00%</v>
      </c>
      <c r="O1767" s="89">
        <v>0</v>
      </c>
      <c r="P1767" s="89">
        <f>+K1767-O1767</f>
        <v>0</v>
      </c>
      <c r="Q1767" s="90" t="str">
        <f>IF(AND($K1767=0,O1767=0),"0.00%",IF($K1767=0,-1,IF(O1767=0,1,($K1767-O1767)/ABS(O1767))))</f>
        <v>0.00%</v>
      </c>
      <c r="R1767" s="91"/>
      <c r="S1767" s="89">
        <v>0</v>
      </c>
      <c r="T1767" s="89">
        <f>+S1767-K1767</f>
        <v>0</v>
      </c>
      <c r="U1767" s="335">
        <f>IF(C1767=0,0,1)+IF(D1767=0,0,1)+IF(E1767=0,0,1)+IF(G1767=0,0,1)+IF(K1767=0,0,1)+IF(L1767=0,0,1)+IF(M1767=0,0,1)+IF(O1767=0,0,1)</f>
        <v>0</v>
      </c>
    </row>
    <row r="1768" spans="1:21" s="81" customFormat="1" ht="15" hidden="1">
      <c r="A1768" s="87" t="s">
        <v>1883</v>
      </c>
      <c r="B1768" s="88" t="s">
        <v>5234</v>
      </c>
      <c r="C1768" s="89">
        <v>0</v>
      </c>
      <c r="D1768" s="89">
        <v>0</v>
      </c>
      <c r="E1768" s="89">
        <f>C1768-D1768</f>
        <v>0</v>
      </c>
      <c r="F1768" s="90" t="str">
        <f>IF(AND($C1768=0,D1768=0),"0.00%",IF($C1768=0,-1,IF(D1768=0,1,($C1768-D1768)/ABS(D1768))))</f>
        <v>0.00%</v>
      </c>
      <c r="G1768" s="89">
        <v>0</v>
      </c>
      <c r="H1768" s="89">
        <f>+C1768-G1768</f>
        <v>0</v>
      </c>
      <c r="I1768" s="90" t="str">
        <f>IF(AND($C1768=0,G1768=0),"0.00%",IF($C1768=0,-1,IF(G1768=0,1,($C1768-G1768)/ABS(G1768))))</f>
        <v>0.00%</v>
      </c>
      <c r="J1768" s="91"/>
      <c r="K1768" s="89">
        <v>0</v>
      </c>
      <c r="L1768" s="89">
        <v>0</v>
      </c>
      <c r="M1768" s="89">
        <f>K1768-L1768</f>
        <v>0</v>
      </c>
      <c r="N1768" s="90" t="str">
        <f>IF(AND($K1768=0,L1768=0),"0.00%",IF($K1768=0,-1,IF(L1768=0,1,($K1768-L1768)/ABS(L1768))))</f>
        <v>0.00%</v>
      </c>
      <c r="O1768" s="89">
        <v>0</v>
      </c>
      <c r="P1768" s="89">
        <f>+K1768-O1768</f>
        <v>0</v>
      </c>
      <c r="Q1768" s="90" t="str">
        <f>IF(AND($K1768=0,O1768=0),"0.00%",IF($K1768=0,-1,IF(O1768=0,1,($K1768-O1768)/ABS(O1768))))</f>
        <v>0.00%</v>
      </c>
      <c r="R1768" s="91"/>
      <c r="S1768" s="89">
        <v>0</v>
      </c>
      <c r="T1768" s="89">
        <f>+S1768-K1768</f>
        <v>0</v>
      </c>
      <c r="U1768" s="335">
        <f>IF(C1768=0,0,1)+IF(D1768=0,0,1)+IF(E1768=0,0,1)+IF(G1768=0,0,1)+IF(K1768=0,0,1)+IF(L1768=0,0,1)+IF(M1768=0,0,1)+IF(O1768=0,0,1)</f>
        <v>0</v>
      </c>
    </row>
    <row r="1769" spans="1:21" s="81" customFormat="1" ht="15" hidden="1">
      <c r="A1769" s="87" t="s">
        <v>1884</v>
      </c>
      <c r="B1769" s="88" t="s">
        <v>5235</v>
      </c>
      <c r="C1769" s="89">
        <v>0</v>
      </c>
      <c r="D1769" s="89">
        <v>0</v>
      </c>
      <c r="E1769" s="89">
        <f>C1769-D1769</f>
        <v>0</v>
      </c>
      <c r="F1769" s="90" t="str">
        <f>IF(AND($C1769=0,D1769=0),"0.00%",IF($C1769=0,-1,IF(D1769=0,1,($C1769-D1769)/ABS(D1769))))</f>
        <v>0.00%</v>
      </c>
      <c r="G1769" s="89">
        <v>0</v>
      </c>
      <c r="H1769" s="89">
        <f>+C1769-G1769</f>
        <v>0</v>
      </c>
      <c r="I1769" s="90" t="str">
        <f>IF(AND($C1769=0,G1769=0),"0.00%",IF($C1769=0,-1,IF(G1769=0,1,($C1769-G1769)/ABS(G1769))))</f>
        <v>0.00%</v>
      </c>
      <c r="J1769" s="91"/>
      <c r="K1769" s="89">
        <v>0</v>
      </c>
      <c r="L1769" s="89">
        <v>0</v>
      </c>
      <c r="M1769" s="89">
        <f>K1769-L1769</f>
        <v>0</v>
      </c>
      <c r="N1769" s="90" t="str">
        <f>IF(AND($K1769=0,L1769=0),"0.00%",IF($K1769=0,-1,IF(L1769=0,1,($K1769-L1769)/ABS(L1769))))</f>
        <v>0.00%</v>
      </c>
      <c r="O1769" s="89">
        <v>0</v>
      </c>
      <c r="P1769" s="89">
        <f>+K1769-O1769</f>
        <v>0</v>
      </c>
      <c r="Q1769" s="90" t="str">
        <f>IF(AND($K1769=0,O1769=0),"0.00%",IF($K1769=0,-1,IF(O1769=0,1,($K1769-O1769)/ABS(O1769))))</f>
        <v>0.00%</v>
      </c>
      <c r="R1769" s="91"/>
      <c r="S1769" s="89">
        <v>0</v>
      </c>
      <c r="T1769" s="89">
        <f>+S1769-K1769</f>
        <v>0</v>
      </c>
      <c r="U1769" s="335">
        <f>IF(C1769=0,0,1)+IF(D1769=0,0,1)+IF(E1769=0,0,1)+IF(G1769=0,0,1)+IF(K1769=0,0,1)+IF(L1769=0,0,1)+IF(M1769=0,0,1)+IF(O1769=0,0,1)</f>
        <v>0</v>
      </c>
    </row>
    <row r="1770" spans="1:21" s="81" customFormat="1" ht="15" hidden="1">
      <c r="A1770" s="87" t="s">
        <v>1885</v>
      </c>
      <c r="B1770" s="88" t="s">
        <v>5236</v>
      </c>
      <c r="C1770" s="89">
        <v>0</v>
      </c>
      <c r="D1770" s="89">
        <v>0</v>
      </c>
      <c r="E1770" s="89">
        <f>C1770-D1770</f>
        <v>0</v>
      </c>
      <c r="F1770" s="90" t="str">
        <f>IF(AND($C1770=0,D1770=0),"0.00%",IF($C1770=0,-1,IF(D1770=0,1,($C1770-D1770)/ABS(D1770))))</f>
        <v>0.00%</v>
      </c>
      <c r="G1770" s="89">
        <v>0</v>
      </c>
      <c r="H1770" s="89">
        <f>+C1770-G1770</f>
        <v>0</v>
      </c>
      <c r="I1770" s="90" t="str">
        <f>IF(AND($C1770=0,G1770=0),"0.00%",IF($C1770=0,-1,IF(G1770=0,1,($C1770-G1770)/ABS(G1770))))</f>
        <v>0.00%</v>
      </c>
      <c r="J1770" s="91"/>
      <c r="K1770" s="89">
        <v>0</v>
      </c>
      <c r="L1770" s="89">
        <v>0</v>
      </c>
      <c r="M1770" s="89">
        <f>K1770-L1770</f>
        <v>0</v>
      </c>
      <c r="N1770" s="90" t="str">
        <f>IF(AND($K1770=0,L1770=0),"0.00%",IF($K1770=0,-1,IF(L1770=0,1,($K1770-L1770)/ABS(L1770))))</f>
        <v>0.00%</v>
      </c>
      <c r="O1770" s="89">
        <v>0</v>
      </c>
      <c r="P1770" s="89">
        <f>+K1770-O1770</f>
        <v>0</v>
      </c>
      <c r="Q1770" s="90" t="str">
        <f>IF(AND($K1770=0,O1770=0),"0.00%",IF($K1770=0,-1,IF(O1770=0,1,($K1770-O1770)/ABS(O1770))))</f>
        <v>0.00%</v>
      </c>
      <c r="R1770" s="91"/>
      <c r="S1770" s="89">
        <v>0</v>
      </c>
      <c r="T1770" s="89">
        <f>+S1770-K1770</f>
        <v>0</v>
      </c>
      <c r="U1770" s="335">
        <f>IF(C1770=0,0,1)+IF(D1770=0,0,1)+IF(E1770=0,0,1)+IF(G1770=0,0,1)+IF(K1770=0,0,1)+IF(L1770=0,0,1)+IF(M1770=0,0,1)+IF(O1770=0,0,1)</f>
        <v>0</v>
      </c>
    </row>
    <row r="1771" spans="1:21" s="81" customFormat="1" ht="15" hidden="1">
      <c r="A1771" s="87" t="s">
        <v>1886</v>
      </c>
      <c r="B1771" s="88" t="s">
        <v>5237</v>
      </c>
      <c r="C1771" s="89">
        <v>0</v>
      </c>
      <c r="D1771" s="89">
        <v>0</v>
      </c>
      <c r="E1771" s="89">
        <f>C1771-D1771</f>
        <v>0</v>
      </c>
      <c r="F1771" s="90" t="str">
        <f>IF(AND($C1771=0,D1771=0),"0.00%",IF($C1771=0,-1,IF(D1771=0,1,($C1771-D1771)/ABS(D1771))))</f>
        <v>0.00%</v>
      </c>
      <c r="G1771" s="89">
        <v>0</v>
      </c>
      <c r="H1771" s="89">
        <f>+C1771-G1771</f>
        <v>0</v>
      </c>
      <c r="I1771" s="90" t="str">
        <f>IF(AND($C1771=0,G1771=0),"0.00%",IF($C1771=0,-1,IF(G1771=0,1,($C1771-G1771)/ABS(G1771))))</f>
        <v>0.00%</v>
      </c>
      <c r="J1771" s="91"/>
      <c r="K1771" s="89">
        <v>0</v>
      </c>
      <c r="L1771" s="89">
        <v>0</v>
      </c>
      <c r="M1771" s="89">
        <f>K1771-L1771</f>
        <v>0</v>
      </c>
      <c r="N1771" s="90" t="str">
        <f>IF(AND($K1771=0,L1771=0),"0.00%",IF($K1771=0,-1,IF(L1771=0,1,($K1771-L1771)/ABS(L1771))))</f>
        <v>0.00%</v>
      </c>
      <c r="O1771" s="89">
        <v>0</v>
      </c>
      <c r="P1771" s="89">
        <f>+K1771-O1771</f>
        <v>0</v>
      </c>
      <c r="Q1771" s="90" t="str">
        <f>IF(AND($K1771=0,O1771=0),"0.00%",IF($K1771=0,-1,IF(O1771=0,1,($K1771-O1771)/ABS(O1771))))</f>
        <v>0.00%</v>
      </c>
      <c r="R1771" s="91"/>
      <c r="S1771" s="89">
        <v>0</v>
      </c>
      <c r="T1771" s="89">
        <f>+S1771-K1771</f>
        <v>0</v>
      </c>
      <c r="U1771" s="335">
        <f>IF(C1771=0,0,1)+IF(D1771=0,0,1)+IF(E1771=0,0,1)+IF(G1771=0,0,1)+IF(K1771=0,0,1)+IF(L1771=0,0,1)+IF(M1771=0,0,1)+IF(O1771=0,0,1)</f>
        <v>0</v>
      </c>
    </row>
    <row r="1772" spans="1:21" s="81" customFormat="1" ht="15" hidden="1">
      <c r="A1772" s="87" t="s">
        <v>1887</v>
      </c>
      <c r="B1772" s="88" t="s">
        <v>5238</v>
      </c>
      <c r="C1772" s="89">
        <v>0</v>
      </c>
      <c r="D1772" s="89">
        <v>0</v>
      </c>
      <c r="E1772" s="89">
        <f>C1772-D1772</f>
        <v>0</v>
      </c>
      <c r="F1772" s="90" t="str">
        <f>IF(AND($C1772=0,D1772=0),"0.00%",IF($C1772=0,-1,IF(D1772=0,1,($C1772-D1772)/ABS(D1772))))</f>
        <v>0.00%</v>
      </c>
      <c r="G1772" s="89">
        <v>0</v>
      </c>
      <c r="H1772" s="89">
        <f>+C1772-G1772</f>
        <v>0</v>
      </c>
      <c r="I1772" s="90" t="str">
        <f>IF(AND($C1772=0,G1772=0),"0.00%",IF($C1772=0,-1,IF(G1772=0,1,($C1772-G1772)/ABS(G1772))))</f>
        <v>0.00%</v>
      </c>
      <c r="J1772" s="91"/>
      <c r="K1772" s="89">
        <v>0</v>
      </c>
      <c r="L1772" s="89">
        <v>0</v>
      </c>
      <c r="M1772" s="89">
        <f>K1772-L1772</f>
        <v>0</v>
      </c>
      <c r="N1772" s="90" t="str">
        <f>IF(AND($K1772=0,L1772=0),"0.00%",IF($K1772=0,-1,IF(L1772=0,1,($K1772-L1772)/ABS(L1772))))</f>
        <v>0.00%</v>
      </c>
      <c r="O1772" s="89">
        <v>0</v>
      </c>
      <c r="P1772" s="89">
        <f>+K1772-O1772</f>
        <v>0</v>
      </c>
      <c r="Q1772" s="90" t="str">
        <f>IF(AND($K1772=0,O1772=0),"0.00%",IF($K1772=0,-1,IF(O1772=0,1,($K1772-O1772)/ABS(O1772))))</f>
        <v>0.00%</v>
      </c>
      <c r="R1772" s="91"/>
      <c r="S1772" s="89">
        <v>0</v>
      </c>
      <c r="T1772" s="89">
        <f>+S1772-K1772</f>
        <v>0</v>
      </c>
      <c r="U1772" s="335">
        <f>IF(C1772=0,0,1)+IF(D1772=0,0,1)+IF(E1772=0,0,1)+IF(G1772=0,0,1)+IF(K1772=0,0,1)+IF(L1772=0,0,1)+IF(M1772=0,0,1)+IF(O1772=0,0,1)</f>
        <v>0</v>
      </c>
    </row>
    <row r="1773" spans="1:21" s="81" customFormat="1" ht="15" hidden="1">
      <c r="A1773" s="87" t="s">
        <v>1888</v>
      </c>
      <c r="B1773" s="88" t="s">
        <v>5239</v>
      </c>
      <c r="C1773" s="89">
        <v>0</v>
      </c>
      <c r="D1773" s="89">
        <v>0</v>
      </c>
      <c r="E1773" s="89">
        <f>C1773-D1773</f>
        <v>0</v>
      </c>
      <c r="F1773" s="90" t="str">
        <f>IF(AND($C1773=0,D1773=0),"0.00%",IF($C1773=0,-1,IF(D1773=0,1,($C1773-D1773)/ABS(D1773))))</f>
        <v>0.00%</v>
      </c>
      <c r="G1773" s="89">
        <v>0</v>
      </c>
      <c r="H1773" s="89">
        <f>+C1773-G1773</f>
        <v>0</v>
      </c>
      <c r="I1773" s="90" t="str">
        <f>IF(AND($C1773=0,G1773=0),"0.00%",IF($C1773=0,-1,IF(G1773=0,1,($C1773-G1773)/ABS(G1773))))</f>
        <v>0.00%</v>
      </c>
      <c r="J1773" s="91"/>
      <c r="K1773" s="89">
        <v>0</v>
      </c>
      <c r="L1773" s="89">
        <v>0</v>
      </c>
      <c r="M1773" s="89">
        <f>K1773-L1773</f>
        <v>0</v>
      </c>
      <c r="N1773" s="90" t="str">
        <f>IF(AND($K1773=0,L1773=0),"0.00%",IF($K1773=0,-1,IF(L1773=0,1,($K1773-L1773)/ABS(L1773))))</f>
        <v>0.00%</v>
      </c>
      <c r="O1773" s="89">
        <v>0</v>
      </c>
      <c r="P1773" s="89">
        <f>+K1773-O1773</f>
        <v>0</v>
      </c>
      <c r="Q1773" s="90" t="str">
        <f>IF(AND($K1773=0,O1773=0),"0.00%",IF($K1773=0,-1,IF(O1773=0,1,($K1773-O1773)/ABS(O1773))))</f>
        <v>0.00%</v>
      </c>
      <c r="R1773" s="91"/>
      <c r="S1773" s="89">
        <v>0</v>
      </c>
      <c r="T1773" s="89">
        <f>+S1773-K1773</f>
        <v>0</v>
      </c>
      <c r="U1773" s="335">
        <f>IF(C1773=0,0,1)+IF(D1773=0,0,1)+IF(E1773=0,0,1)+IF(G1773=0,0,1)+IF(K1773=0,0,1)+IF(L1773=0,0,1)+IF(M1773=0,0,1)+IF(O1773=0,0,1)</f>
        <v>0</v>
      </c>
    </row>
    <row r="1774" spans="1:21" s="81" customFormat="1" ht="15" hidden="1">
      <c r="A1774" s="87" t="s">
        <v>1889</v>
      </c>
      <c r="B1774" s="88" t="s">
        <v>5240</v>
      </c>
      <c r="C1774" s="89">
        <v>0</v>
      </c>
      <c r="D1774" s="89">
        <v>0</v>
      </c>
      <c r="E1774" s="89">
        <f>C1774-D1774</f>
        <v>0</v>
      </c>
      <c r="F1774" s="90" t="str">
        <f>IF(AND($C1774=0,D1774=0),"0.00%",IF($C1774=0,-1,IF(D1774=0,1,($C1774-D1774)/ABS(D1774))))</f>
        <v>0.00%</v>
      </c>
      <c r="G1774" s="89">
        <v>0</v>
      </c>
      <c r="H1774" s="89">
        <f>+C1774-G1774</f>
        <v>0</v>
      </c>
      <c r="I1774" s="90" t="str">
        <f>IF(AND($C1774=0,G1774=0),"0.00%",IF($C1774=0,-1,IF(G1774=0,1,($C1774-G1774)/ABS(G1774))))</f>
        <v>0.00%</v>
      </c>
      <c r="J1774" s="91"/>
      <c r="K1774" s="89">
        <v>0</v>
      </c>
      <c r="L1774" s="89">
        <v>0</v>
      </c>
      <c r="M1774" s="89">
        <f>K1774-L1774</f>
        <v>0</v>
      </c>
      <c r="N1774" s="90" t="str">
        <f>IF(AND($K1774=0,L1774=0),"0.00%",IF($K1774=0,-1,IF(L1774=0,1,($K1774-L1774)/ABS(L1774))))</f>
        <v>0.00%</v>
      </c>
      <c r="O1774" s="89">
        <v>0</v>
      </c>
      <c r="P1774" s="89">
        <f>+K1774-O1774</f>
        <v>0</v>
      </c>
      <c r="Q1774" s="90" t="str">
        <f>IF(AND($K1774=0,O1774=0),"0.00%",IF($K1774=0,-1,IF(O1774=0,1,($K1774-O1774)/ABS(O1774))))</f>
        <v>0.00%</v>
      </c>
      <c r="R1774" s="91"/>
      <c r="S1774" s="89">
        <v>0</v>
      </c>
      <c r="T1774" s="89">
        <f>+S1774-K1774</f>
        <v>0</v>
      </c>
      <c r="U1774" s="335">
        <f>IF(C1774=0,0,1)+IF(D1774=0,0,1)+IF(E1774=0,0,1)+IF(G1774=0,0,1)+IF(K1774=0,0,1)+IF(L1774=0,0,1)+IF(M1774=0,0,1)+IF(O1774=0,0,1)</f>
        <v>0</v>
      </c>
    </row>
    <row r="1775" spans="1:21" s="81" customFormat="1" ht="15" hidden="1">
      <c r="A1775" s="87" t="s">
        <v>1890</v>
      </c>
      <c r="B1775" s="88" t="s">
        <v>5241</v>
      </c>
      <c r="C1775" s="89">
        <v>0</v>
      </c>
      <c r="D1775" s="89">
        <v>0</v>
      </c>
      <c r="E1775" s="89">
        <f>C1775-D1775</f>
        <v>0</v>
      </c>
      <c r="F1775" s="90" t="str">
        <f>IF(AND($C1775=0,D1775=0),"0.00%",IF($C1775=0,-1,IF(D1775=0,1,($C1775-D1775)/ABS(D1775))))</f>
        <v>0.00%</v>
      </c>
      <c r="G1775" s="89">
        <v>0</v>
      </c>
      <c r="H1775" s="89">
        <f>+C1775-G1775</f>
        <v>0</v>
      </c>
      <c r="I1775" s="90" t="str">
        <f>IF(AND($C1775=0,G1775=0),"0.00%",IF($C1775=0,-1,IF(G1775=0,1,($C1775-G1775)/ABS(G1775))))</f>
        <v>0.00%</v>
      </c>
      <c r="J1775" s="91"/>
      <c r="K1775" s="89">
        <v>0</v>
      </c>
      <c r="L1775" s="89">
        <v>0</v>
      </c>
      <c r="M1775" s="89">
        <f>K1775-L1775</f>
        <v>0</v>
      </c>
      <c r="N1775" s="90" t="str">
        <f>IF(AND($K1775=0,L1775=0),"0.00%",IF($K1775=0,-1,IF(L1775=0,1,($K1775-L1775)/ABS(L1775))))</f>
        <v>0.00%</v>
      </c>
      <c r="O1775" s="89">
        <v>0</v>
      </c>
      <c r="P1775" s="89">
        <f>+K1775-O1775</f>
        <v>0</v>
      </c>
      <c r="Q1775" s="90" t="str">
        <f>IF(AND($K1775=0,O1775=0),"0.00%",IF($K1775=0,-1,IF(O1775=0,1,($K1775-O1775)/ABS(O1775))))</f>
        <v>0.00%</v>
      </c>
      <c r="R1775" s="91"/>
      <c r="S1775" s="89">
        <v>0</v>
      </c>
      <c r="T1775" s="89">
        <f>+S1775-K1775</f>
        <v>0</v>
      </c>
      <c r="U1775" s="335">
        <f>IF(C1775=0,0,1)+IF(D1775=0,0,1)+IF(E1775=0,0,1)+IF(G1775=0,0,1)+IF(K1775=0,0,1)+IF(L1775=0,0,1)+IF(M1775=0,0,1)+IF(O1775=0,0,1)</f>
        <v>0</v>
      </c>
    </row>
    <row r="1776" spans="1:21" s="81" customFormat="1" ht="15" hidden="1">
      <c r="A1776" s="87" t="s">
        <v>1891</v>
      </c>
      <c r="B1776" s="88" t="s">
        <v>5242</v>
      </c>
      <c r="C1776" s="89">
        <v>0</v>
      </c>
      <c r="D1776" s="89">
        <v>0</v>
      </c>
      <c r="E1776" s="89">
        <f>C1776-D1776</f>
        <v>0</v>
      </c>
      <c r="F1776" s="90" t="str">
        <f>IF(AND($C1776=0,D1776=0),"0.00%",IF($C1776=0,-1,IF(D1776=0,1,($C1776-D1776)/ABS(D1776))))</f>
        <v>0.00%</v>
      </c>
      <c r="G1776" s="89">
        <v>0</v>
      </c>
      <c r="H1776" s="89">
        <f>+C1776-G1776</f>
        <v>0</v>
      </c>
      <c r="I1776" s="90" t="str">
        <f>IF(AND($C1776=0,G1776=0),"0.00%",IF($C1776=0,-1,IF(G1776=0,1,($C1776-G1776)/ABS(G1776))))</f>
        <v>0.00%</v>
      </c>
      <c r="J1776" s="91"/>
      <c r="K1776" s="89">
        <v>0</v>
      </c>
      <c r="L1776" s="89">
        <v>0</v>
      </c>
      <c r="M1776" s="89">
        <f>K1776-L1776</f>
        <v>0</v>
      </c>
      <c r="N1776" s="90" t="str">
        <f>IF(AND($K1776=0,L1776=0),"0.00%",IF($K1776=0,-1,IF(L1776=0,1,($K1776-L1776)/ABS(L1776))))</f>
        <v>0.00%</v>
      </c>
      <c r="O1776" s="89">
        <v>0</v>
      </c>
      <c r="P1776" s="89">
        <f>+K1776-O1776</f>
        <v>0</v>
      </c>
      <c r="Q1776" s="90" t="str">
        <f>IF(AND($K1776=0,O1776=0),"0.00%",IF($K1776=0,-1,IF(O1776=0,1,($K1776-O1776)/ABS(O1776))))</f>
        <v>0.00%</v>
      </c>
      <c r="R1776" s="91"/>
      <c r="S1776" s="89">
        <v>0</v>
      </c>
      <c r="T1776" s="89">
        <f>+S1776-K1776</f>
        <v>0</v>
      </c>
      <c r="U1776" s="335">
        <f>IF(C1776=0,0,1)+IF(D1776=0,0,1)+IF(E1776=0,0,1)+IF(G1776=0,0,1)+IF(K1776=0,0,1)+IF(L1776=0,0,1)+IF(M1776=0,0,1)+IF(O1776=0,0,1)</f>
        <v>0</v>
      </c>
    </row>
    <row r="1777" spans="1:21" s="81" customFormat="1" ht="15" hidden="1">
      <c r="A1777" s="87" t="s">
        <v>1892</v>
      </c>
      <c r="B1777" s="88" t="s">
        <v>5243</v>
      </c>
      <c r="C1777" s="89">
        <v>0</v>
      </c>
      <c r="D1777" s="89">
        <v>0</v>
      </c>
      <c r="E1777" s="89">
        <f>C1777-D1777</f>
        <v>0</v>
      </c>
      <c r="F1777" s="90" t="str">
        <f>IF(AND($C1777=0,D1777=0),"0.00%",IF($C1777=0,-1,IF(D1777=0,1,($C1777-D1777)/ABS(D1777))))</f>
        <v>0.00%</v>
      </c>
      <c r="G1777" s="89">
        <v>0</v>
      </c>
      <c r="H1777" s="89">
        <f>+C1777-G1777</f>
        <v>0</v>
      </c>
      <c r="I1777" s="90" t="str">
        <f>IF(AND($C1777=0,G1777=0),"0.00%",IF($C1777=0,-1,IF(G1777=0,1,($C1777-G1777)/ABS(G1777))))</f>
        <v>0.00%</v>
      </c>
      <c r="J1777" s="91"/>
      <c r="K1777" s="89">
        <v>0</v>
      </c>
      <c r="L1777" s="89">
        <v>0</v>
      </c>
      <c r="M1777" s="89">
        <f>K1777-L1777</f>
        <v>0</v>
      </c>
      <c r="N1777" s="90" t="str">
        <f>IF(AND($K1777=0,L1777=0),"0.00%",IF($K1777=0,-1,IF(L1777=0,1,($K1777-L1777)/ABS(L1777))))</f>
        <v>0.00%</v>
      </c>
      <c r="O1777" s="89">
        <v>0</v>
      </c>
      <c r="P1777" s="89">
        <f>+K1777-O1777</f>
        <v>0</v>
      </c>
      <c r="Q1777" s="90" t="str">
        <f>IF(AND($K1777=0,O1777=0),"0.00%",IF($K1777=0,-1,IF(O1777=0,1,($K1777-O1777)/ABS(O1777))))</f>
        <v>0.00%</v>
      </c>
      <c r="R1777" s="91"/>
      <c r="S1777" s="89">
        <v>0</v>
      </c>
      <c r="T1777" s="89">
        <f>+S1777-K1777</f>
        <v>0</v>
      </c>
      <c r="U1777" s="335">
        <f>IF(C1777=0,0,1)+IF(D1777=0,0,1)+IF(E1777=0,0,1)+IF(G1777=0,0,1)+IF(K1777=0,0,1)+IF(L1777=0,0,1)+IF(M1777=0,0,1)+IF(O1777=0,0,1)</f>
        <v>0</v>
      </c>
    </row>
    <row r="1778" spans="1:21" s="81" customFormat="1" ht="15" hidden="1">
      <c r="A1778" s="87" t="s">
        <v>1893</v>
      </c>
      <c r="B1778" s="88" t="s">
        <v>5244</v>
      </c>
      <c r="C1778" s="89">
        <v>0</v>
      </c>
      <c r="D1778" s="89">
        <v>0</v>
      </c>
      <c r="E1778" s="89">
        <f>C1778-D1778</f>
        <v>0</v>
      </c>
      <c r="F1778" s="90" t="str">
        <f>IF(AND($C1778=0,D1778=0),"0.00%",IF($C1778=0,-1,IF(D1778=0,1,($C1778-D1778)/ABS(D1778))))</f>
        <v>0.00%</v>
      </c>
      <c r="G1778" s="89">
        <v>0</v>
      </c>
      <c r="H1778" s="89">
        <f>+C1778-G1778</f>
        <v>0</v>
      </c>
      <c r="I1778" s="90" t="str">
        <f>IF(AND($C1778=0,G1778=0),"0.00%",IF($C1778=0,-1,IF(G1778=0,1,($C1778-G1778)/ABS(G1778))))</f>
        <v>0.00%</v>
      </c>
      <c r="J1778" s="91"/>
      <c r="K1778" s="89">
        <v>0</v>
      </c>
      <c r="L1778" s="89">
        <v>0</v>
      </c>
      <c r="M1778" s="89">
        <f>K1778-L1778</f>
        <v>0</v>
      </c>
      <c r="N1778" s="90" t="str">
        <f>IF(AND($K1778=0,L1778=0),"0.00%",IF($K1778=0,-1,IF(L1778=0,1,($K1778-L1778)/ABS(L1778))))</f>
        <v>0.00%</v>
      </c>
      <c r="O1778" s="89">
        <v>0</v>
      </c>
      <c r="P1778" s="89">
        <f>+K1778-O1778</f>
        <v>0</v>
      </c>
      <c r="Q1778" s="90" t="str">
        <f>IF(AND($K1778=0,O1778=0),"0.00%",IF($K1778=0,-1,IF(O1778=0,1,($K1778-O1778)/ABS(O1778))))</f>
        <v>0.00%</v>
      </c>
      <c r="R1778" s="91"/>
      <c r="S1778" s="89">
        <v>0</v>
      </c>
      <c r="T1778" s="89">
        <f>+S1778-K1778</f>
        <v>0</v>
      </c>
      <c r="U1778" s="335">
        <f>IF(C1778=0,0,1)+IF(D1778=0,0,1)+IF(E1778=0,0,1)+IF(G1778=0,0,1)+IF(K1778=0,0,1)+IF(L1778=0,0,1)+IF(M1778=0,0,1)+IF(O1778=0,0,1)</f>
        <v>0</v>
      </c>
    </row>
    <row r="1779" spans="1:21" s="81" customFormat="1" ht="15" hidden="1">
      <c r="A1779" s="87" t="s">
        <v>1894</v>
      </c>
      <c r="B1779" s="88" t="s">
        <v>5245</v>
      </c>
      <c r="C1779" s="89">
        <v>0</v>
      </c>
      <c r="D1779" s="89">
        <v>0</v>
      </c>
      <c r="E1779" s="89">
        <f>C1779-D1779</f>
        <v>0</v>
      </c>
      <c r="F1779" s="90" t="str">
        <f>IF(AND($C1779=0,D1779=0),"0.00%",IF($C1779=0,-1,IF(D1779=0,1,($C1779-D1779)/ABS(D1779))))</f>
        <v>0.00%</v>
      </c>
      <c r="G1779" s="89">
        <v>0</v>
      </c>
      <c r="H1779" s="89">
        <f>+C1779-G1779</f>
        <v>0</v>
      </c>
      <c r="I1779" s="90" t="str">
        <f>IF(AND($C1779=0,G1779=0),"0.00%",IF($C1779=0,-1,IF(G1779=0,1,($C1779-G1779)/ABS(G1779))))</f>
        <v>0.00%</v>
      </c>
      <c r="J1779" s="91"/>
      <c r="K1779" s="89">
        <v>0</v>
      </c>
      <c r="L1779" s="89">
        <v>0</v>
      </c>
      <c r="M1779" s="89">
        <f>K1779-L1779</f>
        <v>0</v>
      </c>
      <c r="N1779" s="90" t="str">
        <f>IF(AND($K1779=0,L1779=0),"0.00%",IF($K1779=0,-1,IF(L1779=0,1,($K1779-L1779)/ABS(L1779))))</f>
        <v>0.00%</v>
      </c>
      <c r="O1779" s="89">
        <v>0</v>
      </c>
      <c r="P1779" s="89">
        <f>+K1779-O1779</f>
        <v>0</v>
      </c>
      <c r="Q1779" s="90" t="str">
        <f>IF(AND($K1779=0,O1779=0),"0.00%",IF($K1779=0,-1,IF(O1779=0,1,($K1779-O1779)/ABS(O1779))))</f>
        <v>0.00%</v>
      </c>
      <c r="R1779" s="91"/>
      <c r="S1779" s="89">
        <v>0</v>
      </c>
      <c r="T1779" s="89">
        <f>+S1779-K1779</f>
        <v>0</v>
      </c>
      <c r="U1779" s="335">
        <f>IF(C1779=0,0,1)+IF(D1779=0,0,1)+IF(E1779=0,0,1)+IF(G1779=0,0,1)+IF(K1779=0,0,1)+IF(L1779=0,0,1)+IF(M1779=0,0,1)+IF(O1779=0,0,1)</f>
        <v>0</v>
      </c>
    </row>
    <row r="1780" spans="1:21" s="81" customFormat="1" ht="15" hidden="1">
      <c r="A1780" s="87" t="s">
        <v>1895</v>
      </c>
      <c r="B1780" s="88" t="s">
        <v>5246</v>
      </c>
      <c r="C1780" s="89">
        <v>0</v>
      </c>
      <c r="D1780" s="89">
        <v>0</v>
      </c>
      <c r="E1780" s="89">
        <f>C1780-D1780</f>
        <v>0</v>
      </c>
      <c r="F1780" s="90" t="str">
        <f>IF(AND($C1780=0,D1780=0),"0.00%",IF($C1780=0,-1,IF(D1780=0,1,($C1780-D1780)/ABS(D1780))))</f>
        <v>0.00%</v>
      </c>
      <c r="G1780" s="89">
        <v>0</v>
      </c>
      <c r="H1780" s="89">
        <f>+C1780-G1780</f>
        <v>0</v>
      </c>
      <c r="I1780" s="90" t="str">
        <f>IF(AND($C1780=0,G1780=0),"0.00%",IF($C1780=0,-1,IF(G1780=0,1,($C1780-G1780)/ABS(G1780))))</f>
        <v>0.00%</v>
      </c>
      <c r="J1780" s="91"/>
      <c r="K1780" s="89">
        <v>0</v>
      </c>
      <c r="L1780" s="89">
        <v>0</v>
      </c>
      <c r="M1780" s="89">
        <f>K1780-L1780</f>
        <v>0</v>
      </c>
      <c r="N1780" s="90" t="str">
        <f>IF(AND($K1780=0,L1780=0),"0.00%",IF($K1780=0,-1,IF(L1780=0,1,($K1780-L1780)/ABS(L1780))))</f>
        <v>0.00%</v>
      </c>
      <c r="O1780" s="89">
        <v>0</v>
      </c>
      <c r="P1780" s="89">
        <f>+K1780-O1780</f>
        <v>0</v>
      </c>
      <c r="Q1780" s="90" t="str">
        <f>IF(AND($K1780=0,O1780=0),"0.00%",IF($K1780=0,-1,IF(O1780=0,1,($K1780-O1780)/ABS(O1780))))</f>
        <v>0.00%</v>
      </c>
      <c r="R1780" s="91"/>
      <c r="S1780" s="89">
        <v>0</v>
      </c>
      <c r="T1780" s="89">
        <f>+S1780-K1780</f>
        <v>0</v>
      </c>
      <c r="U1780" s="335">
        <f>IF(C1780=0,0,1)+IF(D1780=0,0,1)+IF(E1780=0,0,1)+IF(G1780=0,0,1)+IF(K1780=0,0,1)+IF(L1780=0,0,1)+IF(M1780=0,0,1)+IF(O1780=0,0,1)</f>
        <v>0</v>
      </c>
    </row>
    <row r="1781" spans="1:21" s="81" customFormat="1" ht="15" hidden="1">
      <c r="A1781" s="87" t="s">
        <v>1896</v>
      </c>
      <c r="B1781" s="88" t="s">
        <v>5247</v>
      </c>
      <c r="C1781" s="89">
        <v>0</v>
      </c>
      <c r="D1781" s="89">
        <v>0</v>
      </c>
      <c r="E1781" s="89">
        <f>C1781-D1781</f>
        <v>0</v>
      </c>
      <c r="F1781" s="90" t="str">
        <f>IF(AND($C1781=0,D1781=0),"0.00%",IF($C1781=0,-1,IF(D1781=0,1,($C1781-D1781)/ABS(D1781))))</f>
        <v>0.00%</v>
      </c>
      <c r="G1781" s="89">
        <v>0</v>
      </c>
      <c r="H1781" s="89">
        <f>+C1781-G1781</f>
        <v>0</v>
      </c>
      <c r="I1781" s="90" t="str">
        <f>IF(AND($C1781=0,G1781=0),"0.00%",IF($C1781=0,-1,IF(G1781=0,1,($C1781-G1781)/ABS(G1781))))</f>
        <v>0.00%</v>
      </c>
      <c r="J1781" s="91"/>
      <c r="K1781" s="89">
        <v>0</v>
      </c>
      <c r="L1781" s="89">
        <v>0</v>
      </c>
      <c r="M1781" s="89">
        <f>K1781-L1781</f>
        <v>0</v>
      </c>
      <c r="N1781" s="90" t="str">
        <f>IF(AND($K1781=0,L1781=0),"0.00%",IF($K1781=0,-1,IF(L1781=0,1,($K1781-L1781)/ABS(L1781))))</f>
        <v>0.00%</v>
      </c>
      <c r="O1781" s="89">
        <v>0</v>
      </c>
      <c r="P1781" s="89">
        <f>+K1781-O1781</f>
        <v>0</v>
      </c>
      <c r="Q1781" s="90" t="str">
        <f>IF(AND($K1781=0,O1781=0),"0.00%",IF($K1781=0,-1,IF(O1781=0,1,($K1781-O1781)/ABS(O1781))))</f>
        <v>0.00%</v>
      </c>
      <c r="R1781" s="91"/>
      <c r="S1781" s="89">
        <v>0</v>
      </c>
      <c r="T1781" s="89">
        <f>+S1781-K1781</f>
        <v>0</v>
      </c>
      <c r="U1781" s="335">
        <f>IF(C1781=0,0,1)+IF(D1781=0,0,1)+IF(E1781=0,0,1)+IF(G1781=0,0,1)+IF(K1781=0,0,1)+IF(L1781=0,0,1)+IF(M1781=0,0,1)+IF(O1781=0,0,1)</f>
        <v>0</v>
      </c>
    </row>
    <row r="1782" spans="1:21" s="81" customFormat="1" ht="15" hidden="1">
      <c r="A1782" s="87" t="s">
        <v>1897</v>
      </c>
      <c r="B1782" s="88" t="s">
        <v>5248</v>
      </c>
      <c r="C1782" s="89">
        <v>0</v>
      </c>
      <c r="D1782" s="89">
        <v>0</v>
      </c>
      <c r="E1782" s="89">
        <f>C1782-D1782</f>
        <v>0</v>
      </c>
      <c r="F1782" s="90" t="str">
        <f>IF(AND($C1782=0,D1782=0),"0.00%",IF($C1782=0,-1,IF(D1782=0,1,($C1782-D1782)/ABS(D1782))))</f>
        <v>0.00%</v>
      </c>
      <c r="G1782" s="89">
        <v>0</v>
      </c>
      <c r="H1782" s="89">
        <f>+C1782-G1782</f>
        <v>0</v>
      </c>
      <c r="I1782" s="90" t="str">
        <f>IF(AND($C1782=0,G1782=0),"0.00%",IF($C1782=0,-1,IF(G1782=0,1,($C1782-G1782)/ABS(G1782))))</f>
        <v>0.00%</v>
      </c>
      <c r="J1782" s="91"/>
      <c r="K1782" s="89">
        <v>0</v>
      </c>
      <c r="L1782" s="89">
        <v>0</v>
      </c>
      <c r="M1782" s="89">
        <f>K1782-L1782</f>
        <v>0</v>
      </c>
      <c r="N1782" s="90" t="str">
        <f>IF(AND($K1782=0,L1782=0),"0.00%",IF($K1782=0,-1,IF(L1782=0,1,($K1782-L1782)/ABS(L1782))))</f>
        <v>0.00%</v>
      </c>
      <c r="O1782" s="89">
        <v>0</v>
      </c>
      <c r="P1782" s="89">
        <f>+K1782-O1782</f>
        <v>0</v>
      </c>
      <c r="Q1782" s="90" t="str">
        <f>IF(AND($K1782=0,O1782=0),"0.00%",IF($K1782=0,-1,IF(O1782=0,1,($K1782-O1782)/ABS(O1782))))</f>
        <v>0.00%</v>
      </c>
      <c r="R1782" s="91"/>
      <c r="S1782" s="89">
        <v>0</v>
      </c>
      <c r="T1782" s="89">
        <f>+S1782-K1782</f>
        <v>0</v>
      </c>
      <c r="U1782" s="335">
        <f>IF(C1782=0,0,1)+IF(D1782=0,0,1)+IF(E1782=0,0,1)+IF(G1782=0,0,1)+IF(K1782=0,0,1)+IF(L1782=0,0,1)+IF(M1782=0,0,1)+IF(O1782=0,0,1)</f>
        <v>0</v>
      </c>
    </row>
    <row r="1783" spans="1:21" s="81" customFormat="1" ht="15" hidden="1">
      <c r="A1783" s="87" t="s">
        <v>1898</v>
      </c>
      <c r="B1783" s="88" t="s">
        <v>5249</v>
      </c>
      <c r="C1783" s="89">
        <v>0</v>
      </c>
      <c r="D1783" s="89">
        <v>0</v>
      </c>
      <c r="E1783" s="89">
        <f>C1783-D1783</f>
        <v>0</v>
      </c>
      <c r="F1783" s="90" t="str">
        <f>IF(AND($C1783=0,D1783=0),"0.00%",IF($C1783=0,-1,IF(D1783=0,1,($C1783-D1783)/ABS(D1783))))</f>
        <v>0.00%</v>
      </c>
      <c r="G1783" s="89">
        <v>0</v>
      </c>
      <c r="H1783" s="89">
        <f>+C1783-G1783</f>
        <v>0</v>
      </c>
      <c r="I1783" s="90" t="str">
        <f>IF(AND($C1783=0,G1783=0),"0.00%",IF($C1783=0,-1,IF(G1783=0,1,($C1783-G1783)/ABS(G1783))))</f>
        <v>0.00%</v>
      </c>
      <c r="J1783" s="91"/>
      <c r="K1783" s="89">
        <v>0</v>
      </c>
      <c r="L1783" s="89">
        <v>0</v>
      </c>
      <c r="M1783" s="89">
        <f>K1783-L1783</f>
        <v>0</v>
      </c>
      <c r="N1783" s="90" t="str">
        <f>IF(AND($K1783=0,L1783=0),"0.00%",IF($K1783=0,-1,IF(L1783=0,1,($K1783-L1783)/ABS(L1783))))</f>
        <v>0.00%</v>
      </c>
      <c r="O1783" s="89">
        <v>0</v>
      </c>
      <c r="P1783" s="89">
        <f>+K1783-O1783</f>
        <v>0</v>
      </c>
      <c r="Q1783" s="90" t="str">
        <f>IF(AND($K1783=0,O1783=0),"0.00%",IF($K1783=0,-1,IF(O1783=0,1,($K1783-O1783)/ABS(O1783))))</f>
        <v>0.00%</v>
      </c>
      <c r="R1783" s="91"/>
      <c r="S1783" s="89">
        <v>0</v>
      </c>
      <c r="T1783" s="89">
        <f>+S1783-K1783</f>
        <v>0</v>
      </c>
      <c r="U1783" s="335">
        <f>IF(C1783=0,0,1)+IF(D1783=0,0,1)+IF(E1783=0,0,1)+IF(G1783=0,0,1)+IF(K1783=0,0,1)+IF(L1783=0,0,1)+IF(M1783=0,0,1)+IF(O1783=0,0,1)</f>
        <v>0</v>
      </c>
    </row>
    <row r="1784" spans="1:21" s="81" customFormat="1" ht="15" hidden="1">
      <c r="A1784" s="87" t="s">
        <v>1899</v>
      </c>
      <c r="B1784" s="88" t="s">
        <v>5250</v>
      </c>
      <c r="C1784" s="89">
        <v>0</v>
      </c>
      <c r="D1784" s="89">
        <v>0</v>
      </c>
      <c r="E1784" s="89">
        <f>C1784-D1784</f>
        <v>0</v>
      </c>
      <c r="F1784" s="90" t="str">
        <f>IF(AND($C1784=0,D1784=0),"0.00%",IF($C1784=0,-1,IF(D1784=0,1,($C1784-D1784)/ABS(D1784))))</f>
        <v>0.00%</v>
      </c>
      <c r="G1784" s="89">
        <v>0</v>
      </c>
      <c r="H1784" s="89">
        <f>+C1784-G1784</f>
        <v>0</v>
      </c>
      <c r="I1784" s="90" t="str">
        <f>IF(AND($C1784=0,G1784=0),"0.00%",IF($C1784=0,-1,IF(G1784=0,1,($C1784-G1784)/ABS(G1784))))</f>
        <v>0.00%</v>
      </c>
      <c r="J1784" s="91"/>
      <c r="K1784" s="89">
        <v>0</v>
      </c>
      <c r="L1784" s="89">
        <v>0</v>
      </c>
      <c r="M1784" s="89">
        <f>K1784-L1784</f>
        <v>0</v>
      </c>
      <c r="N1784" s="90" t="str">
        <f>IF(AND($K1784=0,L1784=0),"0.00%",IF($K1784=0,-1,IF(L1784=0,1,($K1784-L1784)/ABS(L1784))))</f>
        <v>0.00%</v>
      </c>
      <c r="O1784" s="89">
        <v>0</v>
      </c>
      <c r="P1784" s="89">
        <f>+K1784-O1784</f>
        <v>0</v>
      </c>
      <c r="Q1784" s="90" t="str">
        <f>IF(AND($K1784=0,O1784=0),"0.00%",IF($K1784=0,-1,IF(O1784=0,1,($K1784-O1784)/ABS(O1784))))</f>
        <v>0.00%</v>
      </c>
      <c r="R1784" s="91"/>
      <c r="S1784" s="89">
        <v>0</v>
      </c>
      <c r="T1784" s="89">
        <f>+S1784-K1784</f>
        <v>0</v>
      </c>
      <c r="U1784" s="335">
        <f>IF(C1784=0,0,1)+IF(D1784=0,0,1)+IF(E1784=0,0,1)+IF(G1784=0,0,1)+IF(K1784=0,0,1)+IF(L1784=0,0,1)+IF(M1784=0,0,1)+IF(O1784=0,0,1)</f>
        <v>0</v>
      </c>
    </row>
    <row r="1785" spans="1:21" s="81" customFormat="1" ht="15" hidden="1">
      <c r="A1785" s="87" t="s">
        <v>1900</v>
      </c>
      <c r="B1785" s="88" t="s">
        <v>5251</v>
      </c>
      <c r="C1785" s="89">
        <v>0</v>
      </c>
      <c r="D1785" s="89">
        <v>0</v>
      </c>
      <c r="E1785" s="89">
        <f>C1785-D1785</f>
        <v>0</v>
      </c>
      <c r="F1785" s="90" t="str">
        <f>IF(AND($C1785=0,D1785=0),"0.00%",IF($C1785=0,-1,IF(D1785=0,1,($C1785-D1785)/ABS(D1785))))</f>
        <v>0.00%</v>
      </c>
      <c r="G1785" s="89">
        <v>0</v>
      </c>
      <c r="H1785" s="89">
        <f>+C1785-G1785</f>
        <v>0</v>
      </c>
      <c r="I1785" s="90" t="str">
        <f>IF(AND($C1785=0,G1785=0),"0.00%",IF($C1785=0,-1,IF(G1785=0,1,($C1785-G1785)/ABS(G1785))))</f>
        <v>0.00%</v>
      </c>
      <c r="J1785" s="91"/>
      <c r="K1785" s="89">
        <v>0</v>
      </c>
      <c r="L1785" s="89">
        <v>0</v>
      </c>
      <c r="M1785" s="89">
        <f>K1785-L1785</f>
        <v>0</v>
      </c>
      <c r="N1785" s="90" t="str">
        <f>IF(AND($K1785=0,L1785=0),"0.00%",IF($K1785=0,-1,IF(L1785=0,1,($K1785-L1785)/ABS(L1785))))</f>
        <v>0.00%</v>
      </c>
      <c r="O1785" s="89">
        <v>0</v>
      </c>
      <c r="P1785" s="89">
        <f>+K1785-O1785</f>
        <v>0</v>
      </c>
      <c r="Q1785" s="90" t="str">
        <f>IF(AND($K1785=0,O1785=0),"0.00%",IF($K1785=0,-1,IF(O1785=0,1,($K1785-O1785)/ABS(O1785))))</f>
        <v>0.00%</v>
      </c>
      <c r="R1785" s="91"/>
      <c r="S1785" s="89">
        <v>0</v>
      </c>
      <c r="T1785" s="89">
        <f>+S1785-K1785</f>
        <v>0</v>
      </c>
      <c r="U1785" s="335">
        <f>IF(C1785=0,0,1)+IF(D1785=0,0,1)+IF(E1785=0,0,1)+IF(G1785=0,0,1)+IF(K1785=0,0,1)+IF(L1785=0,0,1)+IF(M1785=0,0,1)+IF(O1785=0,0,1)</f>
        <v>0</v>
      </c>
    </row>
    <row r="1786" spans="1:21" s="81" customFormat="1" ht="15" hidden="1">
      <c r="A1786" s="87" t="s">
        <v>1901</v>
      </c>
      <c r="B1786" s="88" t="s">
        <v>5252</v>
      </c>
      <c r="C1786" s="89">
        <v>0</v>
      </c>
      <c r="D1786" s="89">
        <v>0</v>
      </c>
      <c r="E1786" s="89">
        <f>C1786-D1786</f>
        <v>0</v>
      </c>
      <c r="F1786" s="90" t="str">
        <f>IF(AND($C1786=0,D1786=0),"0.00%",IF($C1786=0,-1,IF(D1786=0,1,($C1786-D1786)/ABS(D1786))))</f>
        <v>0.00%</v>
      </c>
      <c r="G1786" s="89">
        <v>0</v>
      </c>
      <c r="H1786" s="89">
        <f>+C1786-G1786</f>
        <v>0</v>
      </c>
      <c r="I1786" s="90" t="str">
        <f>IF(AND($C1786=0,G1786=0),"0.00%",IF($C1786=0,-1,IF(G1786=0,1,($C1786-G1786)/ABS(G1786))))</f>
        <v>0.00%</v>
      </c>
      <c r="J1786" s="91"/>
      <c r="K1786" s="89">
        <v>0</v>
      </c>
      <c r="L1786" s="89">
        <v>0</v>
      </c>
      <c r="M1786" s="89">
        <f>K1786-L1786</f>
        <v>0</v>
      </c>
      <c r="N1786" s="90" t="str">
        <f>IF(AND($K1786=0,L1786=0),"0.00%",IF($K1786=0,-1,IF(L1786=0,1,($K1786-L1786)/ABS(L1786))))</f>
        <v>0.00%</v>
      </c>
      <c r="O1786" s="89">
        <v>0</v>
      </c>
      <c r="P1786" s="89">
        <f>+K1786-O1786</f>
        <v>0</v>
      </c>
      <c r="Q1786" s="90" t="str">
        <f>IF(AND($K1786=0,O1786=0),"0.00%",IF($K1786=0,-1,IF(O1786=0,1,($K1786-O1786)/ABS(O1786))))</f>
        <v>0.00%</v>
      </c>
      <c r="R1786" s="91"/>
      <c r="S1786" s="89">
        <v>0</v>
      </c>
      <c r="T1786" s="89">
        <f>+S1786-K1786</f>
        <v>0</v>
      </c>
      <c r="U1786" s="335">
        <f>IF(C1786=0,0,1)+IF(D1786=0,0,1)+IF(E1786=0,0,1)+IF(G1786=0,0,1)+IF(K1786=0,0,1)+IF(L1786=0,0,1)+IF(M1786=0,0,1)+IF(O1786=0,0,1)</f>
        <v>0</v>
      </c>
    </row>
    <row r="1787" spans="1:21" s="81" customFormat="1" ht="15" hidden="1">
      <c r="A1787" s="87" t="s">
        <v>1902</v>
      </c>
      <c r="B1787" s="88" t="s">
        <v>5253</v>
      </c>
      <c r="C1787" s="89">
        <v>0</v>
      </c>
      <c r="D1787" s="89">
        <v>0</v>
      </c>
      <c r="E1787" s="89">
        <f>C1787-D1787</f>
        <v>0</v>
      </c>
      <c r="F1787" s="90" t="str">
        <f>IF(AND($C1787=0,D1787=0),"0.00%",IF($C1787=0,-1,IF(D1787=0,1,($C1787-D1787)/ABS(D1787))))</f>
        <v>0.00%</v>
      </c>
      <c r="G1787" s="89">
        <v>0</v>
      </c>
      <c r="H1787" s="89">
        <f>+C1787-G1787</f>
        <v>0</v>
      </c>
      <c r="I1787" s="90" t="str">
        <f>IF(AND($C1787=0,G1787=0),"0.00%",IF($C1787=0,-1,IF(G1787=0,1,($C1787-G1787)/ABS(G1787))))</f>
        <v>0.00%</v>
      </c>
      <c r="J1787" s="91"/>
      <c r="K1787" s="89">
        <v>0</v>
      </c>
      <c r="L1787" s="89">
        <v>0</v>
      </c>
      <c r="M1787" s="89">
        <f>K1787-L1787</f>
        <v>0</v>
      </c>
      <c r="N1787" s="90" t="str">
        <f>IF(AND($K1787=0,L1787=0),"0.00%",IF($K1787=0,-1,IF(L1787=0,1,($K1787-L1787)/ABS(L1787))))</f>
        <v>0.00%</v>
      </c>
      <c r="O1787" s="89">
        <v>0</v>
      </c>
      <c r="P1787" s="89">
        <f>+K1787-O1787</f>
        <v>0</v>
      </c>
      <c r="Q1787" s="90" t="str">
        <f>IF(AND($K1787=0,O1787=0),"0.00%",IF($K1787=0,-1,IF(O1787=0,1,($K1787-O1787)/ABS(O1787))))</f>
        <v>0.00%</v>
      </c>
      <c r="R1787" s="91"/>
      <c r="S1787" s="89">
        <v>0</v>
      </c>
      <c r="T1787" s="89">
        <f>+S1787-K1787</f>
        <v>0</v>
      </c>
      <c r="U1787" s="335">
        <f>IF(C1787=0,0,1)+IF(D1787=0,0,1)+IF(E1787=0,0,1)+IF(G1787=0,0,1)+IF(K1787=0,0,1)+IF(L1787=0,0,1)+IF(M1787=0,0,1)+IF(O1787=0,0,1)</f>
        <v>0</v>
      </c>
    </row>
    <row r="1788" spans="1:21" s="81" customFormat="1" ht="15" hidden="1">
      <c r="A1788" s="87" t="s">
        <v>1903</v>
      </c>
      <c r="B1788" s="88" t="s">
        <v>5254</v>
      </c>
      <c r="C1788" s="89">
        <v>0</v>
      </c>
      <c r="D1788" s="89">
        <v>0</v>
      </c>
      <c r="E1788" s="89">
        <f>C1788-D1788</f>
        <v>0</v>
      </c>
      <c r="F1788" s="90" t="str">
        <f>IF(AND($C1788=0,D1788=0),"0.00%",IF($C1788=0,-1,IF(D1788=0,1,($C1788-D1788)/ABS(D1788))))</f>
        <v>0.00%</v>
      </c>
      <c r="G1788" s="89">
        <v>0</v>
      </c>
      <c r="H1788" s="89">
        <f>+C1788-G1788</f>
        <v>0</v>
      </c>
      <c r="I1788" s="90" t="str">
        <f>IF(AND($C1788=0,G1788=0),"0.00%",IF($C1788=0,-1,IF(G1788=0,1,($C1788-G1788)/ABS(G1788))))</f>
        <v>0.00%</v>
      </c>
      <c r="J1788" s="91"/>
      <c r="K1788" s="89">
        <v>0</v>
      </c>
      <c r="L1788" s="89">
        <v>0</v>
      </c>
      <c r="M1788" s="89">
        <f>K1788-L1788</f>
        <v>0</v>
      </c>
      <c r="N1788" s="90" t="str">
        <f>IF(AND($K1788=0,L1788=0),"0.00%",IF($K1788=0,-1,IF(L1788=0,1,($K1788-L1788)/ABS(L1788))))</f>
        <v>0.00%</v>
      </c>
      <c r="O1788" s="89">
        <v>0</v>
      </c>
      <c r="P1788" s="89">
        <f>+K1788-O1788</f>
        <v>0</v>
      </c>
      <c r="Q1788" s="90" t="str">
        <f>IF(AND($K1788=0,O1788=0),"0.00%",IF($K1788=0,-1,IF(O1788=0,1,($K1788-O1788)/ABS(O1788))))</f>
        <v>0.00%</v>
      </c>
      <c r="R1788" s="91"/>
      <c r="S1788" s="89">
        <v>0</v>
      </c>
      <c r="T1788" s="89">
        <f>+S1788-K1788</f>
        <v>0</v>
      </c>
      <c r="U1788" s="335">
        <f>IF(C1788=0,0,1)+IF(D1788=0,0,1)+IF(E1788=0,0,1)+IF(G1788=0,0,1)+IF(K1788=0,0,1)+IF(L1788=0,0,1)+IF(M1788=0,0,1)+IF(O1788=0,0,1)</f>
        <v>0</v>
      </c>
    </row>
    <row r="1789" spans="1:21" s="81" customFormat="1" ht="15" hidden="1">
      <c r="A1789" s="87" t="s">
        <v>1904</v>
      </c>
      <c r="B1789" s="88" t="s">
        <v>5255</v>
      </c>
      <c r="C1789" s="89">
        <v>0</v>
      </c>
      <c r="D1789" s="89">
        <v>0</v>
      </c>
      <c r="E1789" s="89">
        <f>C1789-D1789</f>
        <v>0</v>
      </c>
      <c r="F1789" s="90" t="str">
        <f>IF(AND($C1789=0,D1789=0),"0.00%",IF($C1789=0,-1,IF(D1789=0,1,($C1789-D1789)/ABS(D1789))))</f>
        <v>0.00%</v>
      </c>
      <c r="G1789" s="89">
        <v>0</v>
      </c>
      <c r="H1789" s="89">
        <f>+C1789-G1789</f>
        <v>0</v>
      </c>
      <c r="I1789" s="90" t="str">
        <f>IF(AND($C1789=0,G1789=0),"0.00%",IF($C1789=0,-1,IF(G1789=0,1,($C1789-G1789)/ABS(G1789))))</f>
        <v>0.00%</v>
      </c>
      <c r="J1789" s="91"/>
      <c r="K1789" s="89">
        <v>0</v>
      </c>
      <c r="L1789" s="89">
        <v>0</v>
      </c>
      <c r="M1789" s="89">
        <f>K1789-L1789</f>
        <v>0</v>
      </c>
      <c r="N1789" s="90" t="str">
        <f>IF(AND($K1789=0,L1789=0),"0.00%",IF($K1789=0,-1,IF(L1789=0,1,($K1789-L1789)/ABS(L1789))))</f>
        <v>0.00%</v>
      </c>
      <c r="O1789" s="89">
        <v>0</v>
      </c>
      <c r="P1789" s="89">
        <f>+K1789-O1789</f>
        <v>0</v>
      </c>
      <c r="Q1789" s="90" t="str">
        <f>IF(AND($K1789=0,O1789=0),"0.00%",IF($K1789=0,-1,IF(O1789=0,1,($K1789-O1789)/ABS(O1789))))</f>
        <v>0.00%</v>
      </c>
      <c r="R1789" s="91"/>
      <c r="S1789" s="89">
        <v>0</v>
      </c>
      <c r="T1789" s="89">
        <f>+S1789-K1789</f>
        <v>0</v>
      </c>
      <c r="U1789" s="335">
        <f>IF(C1789=0,0,1)+IF(D1789=0,0,1)+IF(E1789=0,0,1)+IF(G1789=0,0,1)+IF(K1789=0,0,1)+IF(L1789=0,0,1)+IF(M1789=0,0,1)+IF(O1789=0,0,1)</f>
        <v>0</v>
      </c>
    </row>
    <row r="1790" spans="1:21" s="81" customFormat="1" ht="15" hidden="1">
      <c r="A1790" s="87" t="s">
        <v>1905</v>
      </c>
      <c r="B1790" s="88" t="s">
        <v>5256</v>
      </c>
      <c r="C1790" s="89">
        <v>0</v>
      </c>
      <c r="D1790" s="89">
        <v>0</v>
      </c>
      <c r="E1790" s="89">
        <f>C1790-D1790</f>
        <v>0</v>
      </c>
      <c r="F1790" s="90" t="str">
        <f>IF(AND($C1790=0,D1790=0),"0.00%",IF($C1790=0,-1,IF(D1790=0,1,($C1790-D1790)/ABS(D1790))))</f>
        <v>0.00%</v>
      </c>
      <c r="G1790" s="89">
        <v>0</v>
      </c>
      <c r="H1790" s="89">
        <f>+C1790-G1790</f>
        <v>0</v>
      </c>
      <c r="I1790" s="90" t="str">
        <f>IF(AND($C1790=0,G1790=0),"0.00%",IF($C1790=0,-1,IF(G1790=0,1,($C1790-G1790)/ABS(G1790))))</f>
        <v>0.00%</v>
      </c>
      <c r="J1790" s="91"/>
      <c r="K1790" s="89">
        <v>0</v>
      </c>
      <c r="L1790" s="89">
        <v>0</v>
      </c>
      <c r="M1790" s="89">
        <f>K1790-L1790</f>
        <v>0</v>
      </c>
      <c r="N1790" s="90" t="str">
        <f>IF(AND($K1790=0,L1790=0),"0.00%",IF($K1790=0,-1,IF(L1790=0,1,($K1790-L1790)/ABS(L1790))))</f>
        <v>0.00%</v>
      </c>
      <c r="O1790" s="89">
        <v>0</v>
      </c>
      <c r="P1790" s="89">
        <f>+K1790-O1790</f>
        <v>0</v>
      </c>
      <c r="Q1790" s="90" t="str">
        <f>IF(AND($K1790=0,O1790=0),"0.00%",IF($K1790=0,-1,IF(O1790=0,1,($K1790-O1790)/ABS(O1790))))</f>
        <v>0.00%</v>
      </c>
      <c r="R1790" s="91"/>
      <c r="S1790" s="89">
        <v>0</v>
      </c>
      <c r="T1790" s="89">
        <f>+S1790-K1790</f>
        <v>0</v>
      </c>
      <c r="U1790" s="335">
        <f>IF(C1790=0,0,1)+IF(D1790=0,0,1)+IF(E1790=0,0,1)+IF(G1790=0,0,1)+IF(K1790=0,0,1)+IF(L1790=0,0,1)+IF(M1790=0,0,1)+IF(O1790=0,0,1)</f>
        <v>0</v>
      </c>
    </row>
    <row r="1791" spans="1:21" s="81" customFormat="1" ht="15" hidden="1">
      <c r="A1791" s="87" t="s">
        <v>1906</v>
      </c>
      <c r="B1791" s="88" t="s">
        <v>5257</v>
      </c>
      <c r="C1791" s="89">
        <v>0</v>
      </c>
      <c r="D1791" s="89">
        <v>0</v>
      </c>
      <c r="E1791" s="89">
        <f>C1791-D1791</f>
        <v>0</v>
      </c>
      <c r="F1791" s="90" t="str">
        <f>IF(AND($C1791=0,D1791=0),"0.00%",IF($C1791=0,-1,IF(D1791=0,1,($C1791-D1791)/ABS(D1791))))</f>
        <v>0.00%</v>
      </c>
      <c r="G1791" s="89">
        <v>0</v>
      </c>
      <c r="H1791" s="89">
        <f>+C1791-G1791</f>
        <v>0</v>
      </c>
      <c r="I1791" s="90" t="str">
        <f>IF(AND($C1791=0,G1791=0),"0.00%",IF($C1791=0,-1,IF(G1791=0,1,($C1791-G1791)/ABS(G1791))))</f>
        <v>0.00%</v>
      </c>
      <c r="J1791" s="91"/>
      <c r="K1791" s="89">
        <v>0</v>
      </c>
      <c r="L1791" s="89">
        <v>0</v>
      </c>
      <c r="M1791" s="89">
        <f>K1791-L1791</f>
        <v>0</v>
      </c>
      <c r="N1791" s="90" t="str">
        <f>IF(AND($K1791=0,L1791=0),"0.00%",IF($K1791=0,-1,IF(L1791=0,1,($K1791-L1791)/ABS(L1791))))</f>
        <v>0.00%</v>
      </c>
      <c r="O1791" s="89">
        <v>0</v>
      </c>
      <c r="P1791" s="89">
        <f>+K1791-O1791</f>
        <v>0</v>
      </c>
      <c r="Q1791" s="90" t="str">
        <f>IF(AND($K1791=0,O1791=0),"0.00%",IF($K1791=0,-1,IF(O1791=0,1,($K1791-O1791)/ABS(O1791))))</f>
        <v>0.00%</v>
      </c>
      <c r="R1791" s="91"/>
      <c r="S1791" s="89">
        <v>0</v>
      </c>
      <c r="T1791" s="89">
        <f>+S1791-K1791</f>
        <v>0</v>
      </c>
      <c r="U1791" s="335">
        <f>IF(C1791=0,0,1)+IF(D1791=0,0,1)+IF(E1791=0,0,1)+IF(G1791=0,0,1)+IF(K1791=0,0,1)+IF(L1791=0,0,1)+IF(M1791=0,0,1)+IF(O1791=0,0,1)</f>
        <v>0</v>
      </c>
    </row>
    <row r="1792" spans="1:21" s="81" customFormat="1" ht="15" hidden="1">
      <c r="A1792" s="87" t="s">
        <v>1907</v>
      </c>
      <c r="B1792" s="88" t="s">
        <v>5258</v>
      </c>
      <c r="C1792" s="89">
        <v>0</v>
      </c>
      <c r="D1792" s="89">
        <v>0</v>
      </c>
      <c r="E1792" s="89">
        <f>C1792-D1792</f>
        <v>0</v>
      </c>
      <c r="F1792" s="90" t="str">
        <f>IF(AND($C1792=0,D1792=0),"0.00%",IF($C1792=0,-1,IF(D1792=0,1,($C1792-D1792)/ABS(D1792))))</f>
        <v>0.00%</v>
      </c>
      <c r="G1792" s="89">
        <v>0</v>
      </c>
      <c r="H1792" s="89">
        <f>+C1792-G1792</f>
        <v>0</v>
      </c>
      <c r="I1792" s="90" t="str">
        <f>IF(AND($C1792=0,G1792=0),"0.00%",IF($C1792=0,-1,IF(G1792=0,1,($C1792-G1792)/ABS(G1792))))</f>
        <v>0.00%</v>
      </c>
      <c r="J1792" s="91"/>
      <c r="K1792" s="89">
        <v>0</v>
      </c>
      <c r="L1792" s="89">
        <v>0</v>
      </c>
      <c r="M1792" s="89">
        <f>K1792-L1792</f>
        <v>0</v>
      </c>
      <c r="N1792" s="90" t="str">
        <f>IF(AND($K1792=0,L1792=0),"0.00%",IF($K1792=0,-1,IF(L1792=0,1,($K1792-L1792)/ABS(L1792))))</f>
        <v>0.00%</v>
      </c>
      <c r="O1792" s="89">
        <v>0</v>
      </c>
      <c r="P1792" s="89">
        <f>+K1792-O1792</f>
        <v>0</v>
      </c>
      <c r="Q1792" s="90" t="str">
        <f>IF(AND($K1792=0,O1792=0),"0.00%",IF($K1792=0,-1,IF(O1792=0,1,($K1792-O1792)/ABS(O1792))))</f>
        <v>0.00%</v>
      </c>
      <c r="R1792" s="91"/>
      <c r="S1792" s="89">
        <v>0</v>
      </c>
      <c r="T1792" s="89">
        <f>+S1792-K1792</f>
        <v>0</v>
      </c>
      <c r="U1792" s="335">
        <f>IF(C1792=0,0,1)+IF(D1792=0,0,1)+IF(E1792=0,0,1)+IF(G1792=0,0,1)+IF(K1792=0,0,1)+IF(L1792=0,0,1)+IF(M1792=0,0,1)+IF(O1792=0,0,1)</f>
        <v>0</v>
      </c>
    </row>
    <row r="1793" spans="1:21" s="81" customFormat="1" ht="15" hidden="1">
      <c r="A1793" s="87" t="s">
        <v>1908</v>
      </c>
      <c r="B1793" s="88" t="s">
        <v>5259</v>
      </c>
      <c r="C1793" s="89">
        <v>0</v>
      </c>
      <c r="D1793" s="89">
        <v>0</v>
      </c>
      <c r="E1793" s="89">
        <f>C1793-D1793</f>
        <v>0</v>
      </c>
      <c r="F1793" s="90" t="str">
        <f>IF(AND($C1793=0,D1793=0),"0.00%",IF($C1793=0,-1,IF(D1793=0,1,($C1793-D1793)/ABS(D1793))))</f>
        <v>0.00%</v>
      </c>
      <c r="G1793" s="89">
        <v>0</v>
      </c>
      <c r="H1793" s="89">
        <f>+C1793-G1793</f>
        <v>0</v>
      </c>
      <c r="I1793" s="90" t="str">
        <f>IF(AND($C1793=0,G1793=0),"0.00%",IF($C1793=0,-1,IF(G1793=0,1,($C1793-G1793)/ABS(G1793))))</f>
        <v>0.00%</v>
      </c>
      <c r="J1793" s="91"/>
      <c r="K1793" s="89">
        <v>0</v>
      </c>
      <c r="L1793" s="89">
        <v>0</v>
      </c>
      <c r="M1793" s="89">
        <f>K1793-L1793</f>
        <v>0</v>
      </c>
      <c r="N1793" s="90" t="str">
        <f>IF(AND($K1793=0,L1793=0),"0.00%",IF($K1793=0,-1,IF(L1793=0,1,($K1793-L1793)/ABS(L1793))))</f>
        <v>0.00%</v>
      </c>
      <c r="O1793" s="89">
        <v>0</v>
      </c>
      <c r="P1793" s="89">
        <f>+K1793-O1793</f>
        <v>0</v>
      </c>
      <c r="Q1793" s="90" t="str">
        <f>IF(AND($K1793=0,O1793=0),"0.00%",IF($K1793=0,-1,IF(O1793=0,1,($K1793-O1793)/ABS(O1793))))</f>
        <v>0.00%</v>
      </c>
      <c r="R1793" s="91"/>
      <c r="S1793" s="89">
        <v>0</v>
      </c>
      <c r="T1793" s="89">
        <f>+S1793-K1793</f>
        <v>0</v>
      </c>
      <c r="U1793" s="335">
        <f>IF(C1793=0,0,1)+IF(D1793=0,0,1)+IF(E1793=0,0,1)+IF(G1793=0,0,1)+IF(K1793=0,0,1)+IF(L1793=0,0,1)+IF(M1793=0,0,1)+IF(O1793=0,0,1)</f>
        <v>0</v>
      </c>
    </row>
    <row r="1794" spans="1:21" s="81" customFormat="1" ht="15" hidden="1">
      <c r="A1794" s="87" t="s">
        <v>1909</v>
      </c>
      <c r="B1794" s="88" t="s">
        <v>5260</v>
      </c>
      <c r="C1794" s="89">
        <v>0</v>
      </c>
      <c r="D1794" s="89">
        <v>0</v>
      </c>
      <c r="E1794" s="89">
        <f>C1794-D1794</f>
        <v>0</v>
      </c>
      <c r="F1794" s="90" t="str">
        <f>IF(AND($C1794=0,D1794=0),"0.00%",IF($C1794=0,-1,IF(D1794=0,1,($C1794-D1794)/ABS(D1794))))</f>
        <v>0.00%</v>
      </c>
      <c r="G1794" s="89">
        <v>0</v>
      </c>
      <c r="H1794" s="89">
        <f>+C1794-G1794</f>
        <v>0</v>
      </c>
      <c r="I1794" s="90" t="str">
        <f>IF(AND($C1794=0,G1794=0),"0.00%",IF($C1794=0,-1,IF(G1794=0,1,($C1794-G1794)/ABS(G1794))))</f>
        <v>0.00%</v>
      </c>
      <c r="J1794" s="91"/>
      <c r="K1794" s="89">
        <v>0</v>
      </c>
      <c r="L1794" s="89">
        <v>0</v>
      </c>
      <c r="M1794" s="89">
        <f>K1794-L1794</f>
        <v>0</v>
      </c>
      <c r="N1794" s="90" t="str">
        <f>IF(AND($K1794=0,L1794=0),"0.00%",IF($K1794=0,-1,IF(L1794=0,1,($K1794-L1794)/ABS(L1794))))</f>
        <v>0.00%</v>
      </c>
      <c r="O1794" s="89">
        <v>0</v>
      </c>
      <c r="P1794" s="89">
        <f>+K1794-O1794</f>
        <v>0</v>
      </c>
      <c r="Q1794" s="90" t="str">
        <f>IF(AND($K1794=0,O1794=0),"0.00%",IF($K1794=0,-1,IF(O1794=0,1,($K1794-O1794)/ABS(O1794))))</f>
        <v>0.00%</v>
      </c>
      <c r="R1794" s="91"/>
      <c r="S1794" s="89">
        <v>0</v>
      </c>
      <c r="T1794" s="89">
        <f>+S1794-K1794</f>
        <v>0</v>
      </c>
      <c r="U1794" s="335">
        <f>IF(C1794=0,0,1)+IF(D1794=0,0,1)+IF(E1794=0,0,1)+IF(G1794=0,0,1)+IF(K1794=0,0,1)+IF(L1794=0,0,1)+IF(M1794=0,0,1)+IF(O1794=0,0,1)</f>
        <v>0</v>
      </c>
    </row>
    <row r="1795" spans="1:21" s="81" customFormat="1" ht="15" hidden="1">
      <c r="A1795" s="87" t="s">
        <v>1910</v>
      </c>
      <c r="B1795" s="88" t="s">
        <v>5261</v>
      </c>
      <c r="C1795" s="89">
        <v>0</v>
      </c>
      <c r="D1795" s="89">
        <v>0</v>
      </c>
      <c r="E1795" s="89">
        <f>C1795-D1795</f>
        <v>0</v>
      </c>
      <c r="F1795" s="90" t="str">
        <f>IF(AND($C1795=0,D1795=0),"0.00%",IF($C1795=0,-1,IF(D1795=0,1,($C1795-D1795)/ABS(D1795))))</f>
        <v>0.00%</v>
      </c>
      <c r="G1795" s="89">
        <v>0</v>
      </c>
      <c r="H1795" s="89">
        <f>+C1795-G1795</f>
        <v>0</v>
      </c>
      <c r="I1795" s="90" t="str">
        <f>IF(AND($C1795=0,G1795=0),"0.00%",IF($C1795=0,-1,IF(G1795=0,1,($C1795-G1795)/ABS(G1795))))</f>
        <v>0.00%</v>
      </c>
      <c r="J1795" s="91"/>
      <c r="K1795" s="89">
        <v>0</v>
      </c>
      <c r="L1795" s="89">
        <v>0</v>
      </c>
      <c r="M1795" s="89">
        <f>K1795-L1795</f>
        <v>0</v>
      </c>
      <c r="N1795" s="90" t="str">
        <f>IF(AND($K1795=0,L1795=0),"0.00%",IF($K1795=0,-1,IF(L1795=0,1,($K1795-L1795)/ABS(L1795))))</f>
        <v>0.00%</v>
      </c>
      <c r="O1795" s="89">
        <v>0</v>
      </c>
      <c r="P1795" s="89">
        <f>+K1795-O1795</f>
        <v>0</v>
      </c>
      <c r="Q1795" s="90" t="str">
        <f>IF(AND($K1795=0,O1795=0),"0.00%",IF($K1795=0,-1,IF(O1795=0,1,($K1795-O1795)/ABS(O1795))))</f>
        <v>0.00%</v>
      </c>
      <c r="R1795" s="91"/>
      <c r="S1795" s="89">
        <v>0</v>
      </c>
      <c r="T1795" s="89">
        <f>+S1795-K1795</f>
        <v>0</v>
      </c>
      <c r="U1795" s="335">
        <f>IF(C1795=0,0,1)+IF(D1795=0,0,1)+IF(E1795=0,0,1)+IF(G1795=0,0,1)+IF(K1795=0,0,1)+IF(L1795=0,0,1)+IF(M1795=0,0,1)+IF(O1795=0,0,1)</f>
        <v>0</v>
      </c>
    </row>
    <row r="1796" spans="1:21" s="81" customFormat="1" ht="15" hidden="1">
      <c r="A1796" s="87" t="s">
        <v>1911</v>
      </c>
      <c r="B1796" s="88" t="s">
        <v>5262</v>
      </c>
      <c r="C1796" s="89">
        <v>0</v>
      </c>
      <c r="D1796" s="89">
        <v>0</v>
      </c>
      <c r="E1796" s="89">
        <f>C1796-D1796</f>
        <v>0</v>
      </c>
      <c r="F1796" s="90" t="str">
        <f>IF(AND($C1796=0,D1796=0),"0.00%",IF($C1796=0,-1,IF(D1796=0,1,($C1796-D1796)/ABS(D1796))))</f>
        <v>0.00%</v>
      </c>
      <c r="G1796" s="89">
        <v>0</v>
      </c>
      <c r="H1796" s="89">
        <f>+C1796-G1796</f>
        <v>0</v>
      </c>
      <c r="I1796" s="90" t="str">
        <f>IF(AND($C1796=0,G1796=0),"0.00%",IF($C1796=0,-1,IF(G1796=0,1,($C1796-G1796)/ABS(G1796))))</f>
        <v>0.00%</v>
      </c>
      <c r="J1796" s="91"/>
      <c r="K1796" s="89">
        <v>0</v>
      </c>
      <c r="L1796" s="89">
        <v>0</v>
      </c>
      <c r="M1796" s="89">
        <f>K1796-L1796</f>
        <v>0</v>
      </c>
      <c r="N1796" s="90" t="str">
        <f>IF(AND($K1796=0,L1796=0),"0.00%",IF($K1796=0,-1,IF(L1796=0,1,($K1796-L1796)/ABS(L1796))))</f>
        <v>0.00%</v>
      </c>
      <c r="O1796" s="89">
        <v>0</v>
      </c>
      <c r="P1796" s="89">
        <f>+K1796-O1796</f>
        <v>0</v>
      </c>
      <c r="Q1796" s="90" t="str">
        <f>IF(AND($K1796=0,O1796=0),"0.00%",IF($K1796=0,-1,IF(O1796=0,1,($K1796-O1796)/ABS(O1796))))</f>
        <v>0.00%</v>
      </c>
      <c r="R1796" s="91"/>
      <c r="S1796" s="89">
        <v>0</v>
      </c>
      <c r="T1796" s="89">
        <f>+S1796-K1796</f>
        <v>0</v>
      </c>
      <c r="U1796" s="335">
        <f>IF(C1796=0,0,1)+IF(D1796=0,0,1)+IF(E1796=0,0,1)+IF(G1796=0,0,1)+IF(K1796=0,0,1)+IF(L1796=0,0,1)+IF(M1796=0,0,1)+IF(O1796=0,0,1)</f>
        <v>0</v>
      </c>
    </row>
    <row r="1797" spans="1:21" s="81" customFormat="1" ht="15" hidden="1">
      <c r="A1797" s="87" t="s">
        <v>1912</v>
      </c>
      <c r="B1797" s="88" t="s">
        <v>5263</v>
      </c>
      <c r="C1797" s="89">
        <v>0</v>
      </c>
      <c r="D1797" s="89">
        <v>0</v>
      </c>
      <c r="E1797" s="89">
        <f>C1797-D1797</f>
        <v>0</v>
      </c>
      <c r="F1797" s="90" t="str">
        <f>IF(AND($C1797=0,D1797=0),"0.00%",IF($C1797=0,-1,IF(D1797=0,1,($C1797-D1797)/ABS(D1797))))</f>
        <v>0.00%</v>
      </c>
      <c r="G1797" s="89">
        <v>0</v>
      </c>
      <c r="H1797" s="89">
        <f>+C1797-G1797</f>
        <v>0</v>
      </c>
      <c r="I1797" s="90" t="str">
        <f>IF(AND($C1797=0,G1797=0),"0.00%",IF($C1797=0,-1,IF(G1797=0,1,($C1797-G1797)/ABS(G1797))))</f>
        <v>0.00%</v>
      </c>
      <c r="J1797" s="91"/>
      <c r="K1797" s="89">
        <v>0</v>
      </c>
      <c r="L1797" s="89">
        <v>0</v>
      </c>
      <c r="M1797" s="89">
        <f>K1797-L1797</f>
        <v>0</v>
      </c>
      <c r="N1797" s="90" t="str">
        <f>IF(AND($K1797=0,L1797=0),"0.00%",IF($K1797=0,-1,IF(L1797=0,1,($K1797-L1797)/ABS(L1797))))</f>
        <v>0.00%</v>
      </c>
      <c r="O1797" s="89">
        <v>0</v>
      </c>
      <c r="P1797" s="89">
        <f>+K1797-O1797</f>
        <v>0</v>
      </c>
      <c r="Q1797" s="90" t="str">
        <f>IF(AND($K1797=0,O1797=0),"0.00%",IF($K1797=0,-1,IF(O1797=0,1,($K1797-O1797)/ABS(O1797))))</f>
        <v>0.00%</v>
      </c>
      <c r="R1797" s="91"/>
      <c r="S1797" s="89">
        <v>0</v>
      </c>
      <c r="T1797" s="89">
        <f>+S1797-K1797</f>
        <v>0</v>
      </c>
      <c r="U1797" s="335">
        <f>IF(C1797=0,0,1)+IF(D1797=0,0,1)+IF(E1797=0,0,1)+IF(G1797=0,0,1)+IF(K1797=0,0,1)+IF(L1797=0,0,1)+IF(M1797=0,0,1)+IF(O1797=0,0,1)</f>
        <v>0</v>
      </c>
    </row>
    <row r="1798" spans="1:21" s="81" customFormat="1" ht="15" hidden="1">
      <c r="A1798" s="87" t="s">
        <v>1913</v>
      </c>
      <c r="B1798" s="88" t="s">
        <v>5264</v>
      </c>
      <c r="C1798" s="89">
        <v>0</v>
      </c>
      <c r="D1798" s="89">
        <v>0</v>
      </c>
      <c r="E1798" s="89">
        <f>C1798-D1798</f>
        <v>0</v>
      </c>
      <c r="F1798" s="90" t="str">
        <f>IF(AND($C1798=0,D1798=0),"0.00%",IF($C1798=0,-1,IF(D1798=0,1,($C1798-D1798)/ABS(D1798))))</f>
        <v>0.00%</v>
      </c>
      <c r="G1798" s="89">
        <v>0</v>
      </c>
      <c r="H1798" s="89">
        <f>+C1798-G1798</f>
        <v>0</v>
      </c>
      <c r="I1798" s="90" t="str">
        <f>IF(AND($C1798=0,G1798=0),"0.00%",IF($C1798=0,-1,IF(G1798=0,1,($C1798-G1798)/ABS(G1798))))</f>
        <v>0.00%</v>
      </c>
      <c r="J1798" s="91"/>
      <c r="K1798" s="89">
        <v>0</v>
      </c>
      <c r="L1798" s="89">
        <v>0</v>
      </c>
      <c r="M1798" s="89">
        <f>K1798-L1798</f>
        <v>0</v>
      </c>
      <c r="N1798" s="90" t="str">
        <f>IF(AND($K1798=0,L1798=0),"0.00%",IF($K1798=0,-1,IF(L1798=0,1,($K1798-L1798)/ABS(L1798))))</f>
        <v>0.00%</v>
      </c>
      <c r="O1798" s="89">
        <v>0</v>
      </c>
      <c r="P1798" s="89">
        <f>+K1798-O1798</f>
        <v>0</v>
      </c>
      <c r="Q1798" s="90" t="str">
        <f>IF(AND($K1798=0,O1798=0),"0.00%",IF($K1798=0,-1,IF(O1798=0,1,($K1798-O1798)/ABS(O1798))))</f>
        <v>0.00%</v>
      </c>
      <c r="R1798" s="91"/>
      <c r="S1798" s="89">
        <v>0</v>
      </c>
      <c r="T1798" s="89">
        <f>+S1798-K1798</f>
        <v>0</v>
      </c>
      <c r="U1798" s="335">
        <f>IF(C1798=0,0,1)+IF(D1798=0,0,1)+IF(E1798=0,0,1)+IF(G1798=0,0,1)+IF(K1798=0,0,1)+IF(L1798=0,0,1)+IF(M1798=0,0,1)+IF(O1798=0,0,1)</f>
        <v>0</v>
      </c>
    </row>
    <row r="1799" spans="1:21" s="81" customFormat="1" ht="15" hidden="1">
      <c r="A1799" s="87" t="s">
        <v>1914</v>
      </c>
      <c r="B1799" s="88" t="s">
        <v>5265</v>
      </c>
      <c r="C1799" s="89">
        <v>0</v>
      </c>
      <c r="D1799" s="89">
        <v>0</v>
      </c>
      <c r="E1799" s="89">
        <f>C1799-D1799</f>
        <v>0</v>
      </c>
      <c r="F1799" s="90" t="str">
        <f>IF(AND($C1799=0,D1799=0),"0.00%",IF($C1799=0,-1,IF(D1799=0,1,($C1799-D1799)/ABS(D1799))))</f>
        <v>0.00%</v>
      </c>
      <c r="G1799" s="89">
        <v>0</v>
      </c>
      <c r="H1799" s="89">
        <f>+C1799-G1799</f>
        <v>0</v>
      </c>
      <c r="I1799" s="90" t="str">
        <f>IF(AND($C1799=0,G1799=0),"0.00%",IF($C1799=0,-1,IF(G1799=0,1,($C1799-G1799)/ABS(G1799))))</f>
        <v>0.00%</v>
      </c>
      <c r="J1799" s="91"/>
      <c r="K1799" s="89">
        <v>0</v>
      </c>
      <c r="L1799" s="89">
        <v>0</v>
      </c>
      <c r="M1799" s="89">
        <f>K1799-L1799</f>
        <v>0</v>
      </c>
      <c r="N1799" s="90" t="str">
        <f>IF(AND($K1799=0,L1799=0),"0.00%",IF($K1799=0,-1,IF(L1799=0,1,($K1799-L1799)/ABS(L1799))))</f>
        <v>0.00%</v>
      </c>
      <c r="O1799" s="89">
        <v>0</v>
      </c>
      <c r="P1799" s="89">
        <f>+K1799-O1799</f>
        <v>0</v>
      </c>
      <c r="Q1799" s="90" t="str">
        <f>IF(AND($K1799=0,O1799=0),"0.00%",IF($K1799=0,-1,IF(O1799=0,1,($K1799-O1799)/ABS(O1799))))</f>
        <v>0.00%</v>
      </c>
      <c r="R1799" s="91"/>
      <c r="S1799" s="89">
        <v>0</v>
      </c>
      <c r="T1799" s="89">
        <f>+S1799-K1799</f>
        <v>0</v>
      </c>
      <c r="U1799" s="335">
        <f>IF(C1799=0,0,1)+IF(D1799=0,0,1)+IF(E1799=0,0,1)+IF(G1799=0,0,1)+IF(K1799=0,0,1)+IF(L1799=0,0,1)+IF(M1799=0,0,1)+IF(O1799=0,0,1)</f>
        <v>0</v>
      </c>
    </row>
    <row r="1800" spans="1:21" s="81" customFormat="1" ht="15" hidden="1">
      <c r="A1800" s="87" t="s">
        <v>1915</v>
      </c>
      <c r="B1800" s="88" t="s">
        <v>5266</v>
      </c>
      <c r="C1800" s="89">
        <v>0</v>
      </c>
      <c r="D1800" s="89">
        <v>0</v>
      </c>
      <c r="E1800" s="89">
        <f>C1800-D1800</f>
        <v>0</v>
      </c>
      <c r="F1800" s="90" t="str">
        <f>IF(AND($C1800=0,D1800=0),"0.00%",IF($C1800=0,-1,IF(D1800=0,1,($C1800-D1800)/ABS(D1800))))</f>
        <v>0.00%</v>
      </c>
      <c r="G1800" s="89">
        <v>0</v>
      </c>
      <c r="H1800" s="89">
        <f>+C1800-G1800</f>
        <v>0</v>
      </c>
      <c r="I1800" s="90" t="str">
        <f>IF(AND($C1800=0,G1800=0),"0.00%",IF($C1800=0,-1,IF(G1800=0,1,($C1800-G1800)/ABS(G1800))))</f>
        <v>0.00%</v>
      </c>
      <c r="J1800" s="91"/>
      <c r="K1800" s="89">
        <v>0</v>
      </c>
      <c r="L1800" s="89">
        <v>0</v>
      </c>
      <c r="M1800" s="89">
        <f>K1800-L1800</f>
        <v>0</v>
      </c>
      <c r="N1800" s="90" t="str">
        <f>IF(AND($K1800=0,L1800=0),"0.00%",IF($K1800=0,-1,IF(L1800=0,1,($K1800-L1800)/ABS(L1800))))</f>
        <v>0.00%</v>
      </c>
      <c r="O1800" s="89">
        <v>0</v>
      </c>
      <c r="P1800" s="89">
        <f>+K1800-O1800</f>
        <v>0</v>
      </c>
      <c r="Q1800" s="90" t="str">
        <f>IF(AND($K1800=0,O1800=0),"0.00%",IF($K1800=0,-1,IF(O1800=0,1,($K1800-O1800)/ABS(O1800))))</f>
        <v>0.00%</v>
      </c>
      <c r="R1800" s="91"/>
      <c r="S1800" s="89">
        <v>0</v>
      </c>
      <c r="T1800" s="89">
        <f>+S1800-K1800</f>
        <v>0</v>
      </c>
      <c r="U1800" s="335">
        <f>IF(C1800=0,0,1)+IF(D1800=0,0,1)+IF(E1800=0,0,1)+IF(G1800=0,0,1)+IF(K1800=0,0,1)+IF(L1800=0,0,1)+IF(M1800=0,0,1)+IF(O1800=0,0,1)</f>
        <v>0</v>
      </c>
    </row>
    <row r="1801" spans="1:21" s="81" customFormat="1" ht="15" hidden="1">
      <c r="A1801" s="87" t="s">
        <v>1916</v>
      </c>
      <c r="B1801" s="88" t="s">
        <v>5267</v>
      </c>
      <c r="C1801" s="89">
        <v>0</v>
      </c>
      <c r="D1801" s="89">
        <v>0</v>
      </c>
      <c r="E1801" s="89">
        <f>C1801-D1801</f>
        <v>0</v>
      </c>
      <c r="F1801" s="90" t="str">
        <f>IF(AND($C1801=0,D1801=0),"0.00%",IF($C1801=0,-1,IF(D1801=0,1,($C1801-D1801)/ABS(D1801))))</f>
        <v>0.00%</v>
      </c>
      <c r="G1801" s="89">
        <v>0</v>
      </c>
      <c r="H1801" s="89">
        <f>+C1801-G1801</f>
        <v>0</v>
      </c>
      <c r="I1801" s="90" t="str">
        <f>IF(AND($C1801=0,G1801=0),"0.00%",IF($C1801=0,-1,IF(G1801=0,1,($C1801-G1801)/ABS(G1801))))</f>
        <v>0.00%</v>
      </c>
      <c r="J1801" s="91"/>
      <c r="K1801" s="89">
        <v>0</v>
      </c>
      <c r="L1801" s="89">
        <v>0</v>
      </c>
      <c r="M1801" s="89">
        <f>K1801-L1801</f>
        <v>0</v>
      </c>
      <c r="N1801" s="90" t="str">
        <f>IF(AND($K1801=0,L1801=0),"0.00%",IF($K1801=0,-1,IF(L1801=0,1,($K1801-L1801)/ABS(L1801))))</f>
        <v>0.00%</v>
      </c>
      <c r="O1801" s="89">
        <v>0</v>
      </c>
      <c r="P1801" s="89">
        <f>+K1801-O1801</f>
        <v>0</v>
      </c>
      <c r="Q1801" s="90" t="str">
        <f>IF(AND($K1801=0,O1801=0),"0.00%",IF($K1801=0,-1,IF(O1801=0,1,($K1801-O1801)/ABS(O1801))))</f>
        <v>0.00%</v>
      </c>
      <c r="R1801" s="91"/>
      <c r="S1801" s="89">
        <v>0</v>
      </c>
      <c r="T1801" s="89">
        <f>+S1801-K1801</f>
        <v>0</v>
      </c>
      <c r="U1801" s="335">
        <f>IF(C1801=0,0,1)+IF(D1801=0,0,1)+IF(E1801=0,0,1)+IF(G1801=0,0,1)+IF(K1801=0,0,1)+IF(L1801=0,0,1)+IF(M1801=0,0,1)+IF(O1801=0,0,1)</f>
        <v>0</v>
      </c>
    </row>
    <row r="1802" spans="1:21" s="81" customFormat="1" ht="15" hidden="1">
      <c r="A1802" s="87" t="s">
        <v>1917</v>
      </c>
      <c r="B1802" s="88" t="s">
        <v>5268</v>
      </c>
      <c r="C1802" s="89">
        <v>0</v>
      </c>
      <c r="D1802" s="89">
        <v>0</v>
      </c>
      <c r="E1802" s="89">
        <f>C1802-D1802</f>
        <v>0</v>
      </c>
      <c r="F1802" s="90" t="str">
        <f>IF(AND($C1802=0,D1802=0),"0.00%",IF($C1802=0,-1,IF(D1802=0,1,($C1802-D1802)/ABS(D1802))))</f>
        <v>0.00%</v>
      </c>
      <c r="G1802" s="89">
        <v>0</v>
      </c>
      <c r="H1802" s="89">
        <f>+C1802-G1802</f>
        <v>0</v>
      </c>
      <c r="I1802" s="90" t="str">
        <f>IF(AND($C1802=0,G1802=0),"0.00%",IF($C1802=0,-1,IF(G1802=0,1,($C1802-G1802)/ABS(G1802))))</f>
        <v>0.00%</v>
      </c>
      <c r="J1802" s="91"/>
      <c r="K1802" s="89">
        <v>0</v>
      </c>
      <c r="L1802" s="89">
        <v>0</v>
      </c>
      <c r="M1802" s="89">
        <f>K1802-L1802</f>
        <v>0</v>
      </c>
      <c r="N1802" s="90" t="str">
        <f>IF(AND($K1802=0,L1802=0),"0.00%",IF($K1802=0,-1,IF(L1802=0,1,($K1802-L1802)/ABS(L1802))))</f>
        <v>0.00%</v>
      </c>
      <c r="O1802" s="89">
        <v>0</v>
      </c>
      <c r="P1802" s="89">
        <f>+K1802-O1802</f>
        <v>0</v>
      </c>
      <c r="Q1802" s="90" t="str">
        <f>IF(AND($K1802=0,O1802=0),"0.00%",IF($K1802=0,-1,IF(O1802=0,1,($K1802-O1802)/ABS(O1802))))</f>
        <v>0.00%</v>
      </c>
      <c r="R1802" s="91"/>
      <c r="S1802" s="89">
        <v>0</v>
      </c>
      <c r="T1802" s="89">
        <f>+S1802-K1802</f>
        <v>0</v>
      </c>
      <c r="U1802" s="335">
        <f>IF(C1802=0,0,1)+IF(D1802=0,0,1)+IF(E1802=0,0,1)+IF(G1802=0,0,1)+IF(K1802=0,0,1)+IF(L1802=0,0,1)+IF(M1802=0,0,1)+IF(O1802=0,0,1)</f>
        <v>0</v>
      </c>
    </row>
    <row r="1803" spans="1:21" s="81" customFormat="1" ht="15" hidden="1">
      <c r="A1803" s="87" t="s">
        <v>1918</v>
      </c>
      <c r="B1803" s="88" t="s">
        <v>5269</v>
      </c>
      <c r="C1803" s="89">
        <v>0</v>
      </c>
      <c r="D1803" s="89">
        <v>0</v>
      </c>
      <c r="E1803" s="89">
        <f>C1803-D1803</f>
        <v>0</v>
      </c>
      <c r="F1803" s="90" t="str">
        <f>IF(AND($C1803=0,D1803=0),"0.00%",IF($C1803=0,-1,IF(D1803=0,1,($C1803-D1803)/ABS(D1803))))</f>
        <v>0.00%</v>
      </c>
      <c r="G1803" s="89">
        <v>0</v>
      </c>
      <c r="H1803" s="89">
        <f>+C1803-G1803</f>
        <v>0</v>
      </c>
      <c r="I1803" s="90" t="str">
        <f>IF(AND($C1803=0,G1803=0),"0.00%",IF($C1803=0,-1,IF(G1803=0,1,($C1803-G1803)/ABS(G1803))))</f>
        <v>0.00%</v>
      </c>
      <c r="J1803" s="91"/>
      <c r="K1803" s="89">
        <v>0</v>
      </c>
      <c r="L1803" s="89">
        <v>0</v>
      </c>
      <c r="M1803" s="89">
        <f>K1803-L1803</f>
        <v>0</v>
      </c>
      <c r="N1803" s="90" t="str">
        <f>IF(AND($K1803=0,L1803=0),"0.00%",IF($K1803=0,-1,IF(L1803=0,1,($K1803-L1803)/ABS(L1803))))</f>
        <v>0.00%</v>
      </c>
      <c r="O1803" s="89">
        <v>0</v>
      </c>
      <c r="P1803" s="89">
        <f>+K1803-O1803</f>
        <v>0</v>
      </c>
      <c r="Q1803" s="90" t="str">
        <f>IF(AND($K1803=0,O1803=0),"0.00%",IF($K1803=0,-1,IF(O1803=0,1,($K1803-O1803)/ABS(O1803))))</f>
        <v>0.00%</v>
      </c>
      <c r="R1803" s="91"/>
      <c r="S1803" s="89">
        <v>0</v>
      </c>
      <c r="T1803" s="89">
        <f>+S1803-K1803</f>
        <v>0</v>
      </c>
      <c r="U1803" s="335">
        <f>IF(C1803=0,0,1)+IF(D1803=0,0,1)+IF(E1803=0,0,1)+IF(G1803=0,0,1)+IF(K1803=0,0,1)+IF(L1803=0,0,1)+IF(M1803=0,0,1)+IF(O1803=0,0,1)</f>
        <v>0</v>
      </c>
    </row>
    <row r="1804" spans="1:21" s="81" customFormat="1" ht="15" hidden="1">
      <c r="A1804" s="87" t="s">
        <v>1919</v>
      </c>
      <c r="B1804" s="88" t="s">
        <v>5270</v>
      </c>
      <c r="C1804" s="89">
        <v>0</v>
      </c>
      <c r="D1804" s="89">
        <v>0</v>
      </c>
      <c r="E1804" s="89">
        <f>C1804-D1804</f>
        <v>0</v>
      </c>
      <c r="F1804" s="90" t="str">
        <f>IF(AND($C1804=0,D1804=0),"0.00%",IF($C1804=0,-1,IF(D1804=0,1,($C1804-D1804)/ABS(D1804))))</f>
        <v>0.00%</v>
      </c>
      <c r="G1804" s="89">
        <v>0</v>
      </c>
      <c r="H1804" s="89">
        <f>+C1804-G1804</f>
        <v>0</v>
      </c>
      <c r="I1804" s="90" t="str">
        <f>IF(AND($C1804=0,G1804=0),"0.00%",IF($C1804=0,-1,IF(G1804=0,1,($C1804-G1804)/ABS(G1804))))</f>
        <v>0.00%</v>
      </c>
      <c r="J1804" s="91"/>
      <c r="K1804" s="89">
        <v>0</v>
      </c>
      <c r="L1804" s="89">
        <v>0</v>
      </c>
      <c r="M1804" s="89">
        <f>K1804-L1804</f>
        <v>0</v>
      </c>
      <c r="N1804" s="90" t="str">
        <f>IF(AND($K1804=0,L1804=0),"0.00%",IF($K1804=0,-1,IF(L1804=0,1,($K1804-L1804)/ABS(L1804))))</f>
        <v>0.00%</v>
      </c>
      <c r="O1804" s="89">
        <v>0</v>
      </c>
      <c r="P1804" s="89">
        <f>+K1804-O1804</f>
        <v>0</v>
      </c>
      <c r="Q1804" s="90" t="str">
        <f>IF(AND($K1804=0,O1804=0),"0.00%",IF($K1804=0,-1,IF(O1804=0,1,($K1804-O1804)/ABS(O1804))))</f>
        <v>0.00%</v>
      </c>
      <c r="R1804" s="91"/>
      <c r="S1804" s="89">
        <v>0</v>
      </c>
      <c r="T1804" s="89">
        <f>+S1804-K1804</f>
        <v>0</v>
      </c>
      <c r="U1804" s="335">
        <f>IF(C1804=0,0,1)+IF(D1804=0,0,1)+IF(E1804=0,0,1)+IF(G1804=0,0,1)+IF(K1804=0,0,1)+IF(L1804=0,0,1)+IF(M1804=0,0,1)+IF(O1804=0,0,1)</f>
        <v>0</v>
      </c>
    </row>
    <row r="1805" spans="1:21" s="81" customFormat="1" ht="15" hidden="1">
      <c r="A1805" s="87" t="s">
        <v>1920</v>
      </c>
      <c r="B1805" s="88" t="s">
        <v>5271</v>
      </c>
      <c r="C1805" s="89">
        <v>0</v>
      </c>
      <c r="D1805" s="89">
        <v>0</v>
      </c>
      <c r="E1805" s="89">
        <f>C1805-D1805</f>
        <v>0</v>
      </c>
      <c r="F1805" s="90" t="str">
        <f>IF(AND($C1805=0,D1805=0),"0.00%",IF($C1805=0,-1,IF(D1805=0,1,($C1805-D1805)/ABS(D1805))))</f>
        <v>0.00%</v>
      </c>
      <c r="G1805" s="89">
        <v>0</v>
      </c>
      <c r="H1805" s="89">
        <f>+C1805-G1805</f>
        <v>0</v>
      </c>
      <c r="I1805" s="90" t="str">
        <f>IF(AND($C1805=0,G1805=0),"0.00%",IF($C1805=0,-1,IF(G1805=0,1,($C1805-G1805)/ABS(G1805))))</f>
        <v>0.00%</v>
      </c>
      <c r="J1805" s="91"/>
      <c r="K1805" s="89">
        <v>0</v>
      </c>
      <c r="L1805" s="89">
        <v>0</v>
      </c>
      <c r="M1805" s="89">
        <f>K1805-L1805</f>
        <v>0</v>
      </c>
      <c r="N1805" s="90" t="str">
        <f>IF(AND($K1805=0,L1805=0),"0.00%",IF($K1805=0,-1,IF(L1805=0,1,($K1805-L1805)/ABS(L1805))))</f>
        <v>0.00%</v>
      </c>
      <c r="O1805" s="89">
        <v>0</v>
      </c>
      <c r="P1805" s="89">
        <f>+K1805-O1805</f>
        <v>0</v>
      </c>
      <c r="Q1805" s="90" t="str">
        <f>IF(AND($K1805=0,O1805=0),"0.00%",IF($K1805=0,-1,IF(O1805=0,1,($K1805-O1805)/ABS(O1805))))</f>
        <v>0.00%</v>
      </c>
      <c r="R1805" s="91"/>
      <c r="S1805" s="89">
        <v>0</v>
      </c>
      <c r="T1805" s="89">
        <f>+S1805-K1805</f>
        <v>0</v>
      </c>
      <c r="U1805" s="335">
        <f>IF(C1805=0,0,1)+IF(D1805=0,0,1)+IF(E1805=0,0,1)+IF(G1805=0,0,1)+IF(K1805=0,0,1)+IF(L1805=0,0,1)+IF(M1805=0,0,1)+IF(O1805=0,0,1)</f>
        <v>0</v>
      </c>
    </row>
    <row r="1806" spans="1:21" s="81" customFormat="1" ht="15" hidden="1">
      <c r="A1806" s="87" t="s">
        <v>1921</v>
      </c>
      <c r="B1806" s="88" t="s">
        <v>5272</v>
      </c>
      <c r="C1806" s="89">
        <v>0</v>
      </c>
      <c r="D1806" s="89">
        <v>0</v>
      </c>
      <c r="E1806" s="89">
        <f>C1806-D1806</f>
        <v>0</v>
      </c>
      <c r="F1806" s="90" t="str">
        <f>IF(AND($C1806=0,D1806=0),"0.00%",IF($C1806=0,-1,IF(D1806=0,1,($C1806-D1806)/ABS(D1806))))</f>
        <v>0.00%</v>
      </c>
      <c r="G1806" s="89">
        <v>0</v>
      </c>
      <c r="H1806" s="89">
        <f>+C1806-G1806</f>
        <v>0</v>
      </c>
      <c r="I1806" s="90" t="str">
        <f>IF(AND($C1806=0,G1806=0),"0.00%",IF($C1806=0,-1,IF(G1806=0,1,($C1806-G1806)/ABS(G1806))))</f>
        <v>0.00%</v>
      </c>
      <c r="J1806" s="91"/>
      <c r="K1806" s="89">
        <v>0</v>
      </c>
      <c r="L1806" s="89">
        <v>0</v>
      </c>
      <c r="M1806" s="89">
        <f>K1806-L1806</f>
        <v>0</v>
      </c>
      <c r="N1806" s="90" t="str">
        <f>IF(AND($K1806=0,L1806=0),"0.00%",IF($K1806=0,-1,IF(L1806=0,1,($K1806-L1806)/ABS(L1806))))</f>
        <v>0.00%</v>
      </c>
      <c r="O1806" s="89">
        <v>0</v>
      </c>
      <c r="P1806" s="89">
        <f>+K1806-O1806</f>
        <v>0</v>
      </c>
      <c r="Q1806" s="90" t="str">
        <f>IF(AND($K1806=0,O1806=0),"0.00%",IF($K1806=0,-1,IF(O1806=0,1,($K1806-O1806)/ABS(O1806))))</f>
        <v>0.00%</v>
      </c>
      <c r="R1806" s="91"/>
      <c r="S1806" s="89">
        <v>0</v>
      </c>
      <c r="T1806" s="89">
        <f>+S1806-K1806</f>
        <v>0</v>
      </c>
      <c r="U1806" s="335">
        <f>IF(C1806=0,0,1)+IF(D1806=0,0,1)+IF(E1806=0,0,1)+IF(G1806=0,0,1)+IF(K1806=0,0,1)+IF(L1806=0,0,1)+IF(M1806=0,0,1)+IF(O1806=0,0,1)</f>
        <v>0</v>
      </c>
    </row>
    <row r="1807" spans="1:21" s="81" customFormat="1" ht="15" hidden="1">
      <c r="A1807" s="87" t="s">
        <v>1922</v>
      </c>
      <c r="B1807" s="88" t="s">
        <v>5273</v>
      </c>
      <c r="C1807" s="89">
        <v>0</v>
      </c>
      <c r="D1807" s="89">
        <v>0</v>
      </c>
      <c r="E1807" s="89">
        <f>C1807-D1807</f>
        <v>0</v>
      </c>
      <c r="F1807" s="90" t="str">
        <f>IF(AND($C1807=0,D1807=0),"0.00%",IF($C1807=0,-1,IF(D1807=0,1,($C1807-D1807)/ABS(D1807))))</f>
        <v>0.00%</v>
      </c>
      <c r="G1807" s="89">
        <v>0</v>
      </c>
      <c r="H1807" s="89">
        <f>+C1807-G1807</f>
        <v>0</v>
      </c>
      <c r="I1807" s="90" t="str">
        <f>IF(AND($C1807=0,G1807=0),"0.00%",IF($C1807=0,-1,IF(G1807=0,1,($C1807-G1807)/ABS(G1807))))</f>
        <v>0.00%</v>
      </c>
      <c r="J1807" s="91"/>
      <c r="K1807" s="89">
        <v>0</v>
      </c>
      <c r="L1807" s="89">
        <v>0</v>
      </c>
      <c r="M1807" s="89">
        <f>K1807-L1807</f>
        <v>0</v>
      </c>
      <c r="N1807" s="90" t="str">
        <f>IF(AND($K1807=0,L1807=0),"0.00%",IF($K1807=0,-1,IF(L1807=0,1,($K1807-L1807)/ABS(L1807))))</f>
        <v>0.00%</v>
      </c>
      <c r="O1807" s="89">
        <v>0</v>
      </c>
      <c r="P1807" s="89">
        <f>+K1807-O1807</f>
        <v>0</v>
      </c>
      <c r="Q1807" s="90" t="str">
        <f>IF(AND($K1807=0,O1807=0),"0.00%",IF($K1807=0,-1,IF(O1807=0,1,($K1807-O1807)/ABS(O1807))))</f>
        <v>0.00%</v>
      </c>
      <c r="R1807" s="91"/>
      <c r="S1807" s="89">
        <v>0</v>
      </c>
      <c r="T1807" s="89">
        <f>+S1807-K1807</f>
        <v>0</v>
      </c>
      <c r="U1807" s="335">
        <f>IF(C1807=0,0,1)+IF(D1807=0,0,1)+IF(E1807=0,0,1)+IF(G1807=0,0,1)+IF(K1807=0,0,1)+IF(L1807=0,0,1)+IF(M1807=0,0,1)+IF(O1807=0,0,1)</f>
        <v>0</v>
      </c>
    </row>
    <row r="1808" spans="1:21" s="81" customFormat="1" ht="15" hidden="1">
      <c r="A1808" s="87" t="s">
        <v>1923</v>
      </c>
      <c r="B1808" s="88" t="s">
        <v>5274</v>
      </c>
      <c r="C1808" s="89">
        <v>0</v>
      </c>
      <c r="D1808" s="89">
        <v>0</v>
      </c>
      <c r="E1808" s="89">
        <f>C1808-D1808</f>
        <v>0</v>
      </c>
      <c r="F1808" s="90" t="str">
        <f>IF(AND($C1808=0,D1808=0),"0.00%",IF($C1808=0,-1,IF(D1808=0,1,($C1808-D1808)/ABS(D1808))))</f>
        <v>0.00%</v>
      </c>
      <c r="G1808" s="89">
        <v>0</v>
      </c>
      <c r="H1808" s="89">
        <f>+C1808-G1808</f>
        <v>0</v>
      </c>
      <c r="I1808" s="90" t="str">
        <f>IF(AND($C1808=0,G1808=0),"0.00%",IF($C1808=0,-1,IF(G1808=0,1,($C1808-G1808)/ABS(G1808))))</f>
        <v>0.00%</v>
      </c>
      <c r="J1808" s="91"/>
      <c r="K1808" s="89">
        <v>0</v>
      </c>
      <c r="L1808" s="89">
        <v>0</v>
      </c>
      <c r="M1808" s="89">
        <f>K1808-L1808</f>
        <v>0</v>
      </c>
      <c r="N1808" s="90" t="str">
        <f>IF(AND($K1808=0,L1808=0),"0.00%",IF($K1808=0,-1,IF(L1808=0,1,($K1808-L1808)/ABS(L1808))))</f>
        <v>0.00%</v>
      </c>
      <c r="O1808" s="89">
        <v>0</v>
      </c>
      <c r="P1808" s="89">
        <f>+K1808-O1808</f>
        <v>0</v>
      </c>
      <c r="Q1808" s="90" t="str">
        <f>IF(AND($K1808=0,O1808=0),"0.00%",IF($K1808=0,-1,IF(O1808=0,1,($K1808-O1808)/ABS(O1808))))</f>
        <v>0.00%</v>
      </c>
      <c r="R1808" s="91"/>
      <c r="S1808" s="89">
        <v>0</v>
      </c>
      <c r="T1808" s="89">
        <f>+S1808-K1808</f>
        <v>0</v>
      </c>
      <c r="U1808" s="335">
        <f>IF(C1808=0,0,1)+IF(D1808=0,0,1)+IF(E1808=0,0,1)+IF(G1808=0,0,1)+IF(K1808=0,0,1)+IF(L1808=0,0,1)+IF(M1808=0,0,1)+IF(O1808=0,0,1)</f>
        <v>0</v>
      </c>
    </row>
    <row r="1809" spans="1:21" s="81" customFormat="1" ht="15" hidden="1">
      <c r="A1809" s="87" t="s">
        <v>1924</v>
      </c>
      <c r="B1809" s="88" t="s">
        <v>5275</v>
      </c>
      <c r="C1809" s="89">
        <v>0</v>
      </c>
      <c r="D1809" s="89">
        <v>0</v>
      </c>
      <c r="E1809" s="89">
        <f>C1809-D1809</f>
        <v>0</v>
      </c>
      <c r="F1809" s="90" t="str">
        <f>IF(AND($C1809=0,D1809=0),"0.00%",IF($C1809=0,-1,IF(D1809=0,1,($C1809-D1809)/ABS(D1809))))</f>
        <v>0.00%</v>
      </c>
      <c r="G1809" s="89">
        <v>0</v>
      </c>
      <c r="H1809" s="89">
        <f>+C1809-G1809</f>
        <v>0</v>
      </c>
      <c r="I1809" s="90" t="str">
        <f>IF(AND($C1809=0,G1809=0),"0.00%",IF($C1809=0,-1,IF(G1809=0,1,($C1809-G1809)/ABS(G1809))))</f>
        <v>0.00%</v>
      </c>
      <c r="J1809" s="91"/>
      <c r="K1809" s="89">
        <v>0</v>
      </c>
      <c r="L1809" s="89">
        <v>0</v>
      </c>
      <c r="M1809" s="89">
        <f>K1809-L1809</f>
        <v>0</v>
      </c>
      <c r="N1809" s="90" t="str">
        <f>IF(AND($K1809=0,L1809=0),"0.00%",IF($K1809=0,-1,IF(L1809=0,1,($K1809-L1809)/ABS(L1809))))</f>
        <v>0.00%</v>
      </c>
      <c r="O1809" s="89">
        <v>0</v>
      </c>
      <c r="P1809" s="89">
        <f>+K1809-O1809</f>
        <v>0</v>
      </c>
      <c r="Q1809" s="90" t="str">
        <f>IF(AND($K1809=0,O1809=0),"0.00%",IF($K1809=0,-1,IF(O1809=0,1,($K1809-O1809)/ABS(O1809))))</f>
        <v>0.00%</v>
      </c>
      <c r="R1809" s="91"/>
      <c r="S1809" s="89">
        <v>0</v>
      </c>
      <c r="T1809" s="89">
        <f>+S1809-K1809</f>
        <v>0</v>
      </c>
      <c r="U1809" s="335">
        <f>IF(C1809=0,0,1)+IF(D1809=0,0,1)+IF(E1809=0,0,1)+IF(G1809=0,0,1)+IF(K1809=0,0,1)+IF(L1809=0,0,1)+IF(M1809=0,0,1)+IF(O1809=0,0,1)</f>
        <v>0</v>
      </c>
    </row>
    <row r="1810" spans="1:21" s="81" customFormat="1" ht="15" hidden="1">
      <c r="A1810" s="87" t="s">
        <v>1925</v>
      </c>
      <c r="B1810" s="88" t="s">
        <v>5276</v>
      </c>
      <c r="C1810" s="89">
        <v>0</v>
      </c>
      <c r="D1810" s="89">
        <v>0</v>
      </c>
      <c r="E1810" s="89">
        <f>C1810-D1810</f>
        <v>0</v>
      </c>
      <c r="F1810" s="90" t="str">
        <f>IF(AND($C1810=0,D1810=0),"0.00%",IF($C1810=0,-1,IF(D1810=0,1,($C1810-D1810)/ABS(D1810))))</f>
        <v>0.00%</v>
      </c>
      <c r="G1810" s="89">
        <v>0</v>
      </c>
      <c r="H1810" s="89">
        <f>+C1810-G1810</f>
        <v>0</v>
      </c>
      <c r="I1810" s="90" t="str">
        <f>IF(AND($C1810=0,G1810=0),"0.00%",IF($C1810=0,-1,IF(G1810=0,1,($C1810-G1810)/ABS(G1810))))</f>
        <v>0.00%</v>
      </c>
      <c r="J1810" s="91"/>
      <c r="K1810" s="89">
        <v>0</v>
      </c>
      <c r="L1810" s="89">
        <v>0</v>
      </c>
      <c r="M1810" s="89">
        <f>K1810-L1810</f>
        <v>0</v>
      </c>
      <c r="N1810" s="90" t="str">
        <f>IF(AND($K1810=0,L1810=0),"0.00%",IF($K1810=0,-1,IF(L1810=0,1,($K1810-L1810)/ABS(L1810))))</f>
        <v>0.00%</v>
      </c>
      <c r="O1810" s="89">
        <v>0</v>
      </c>
      <c r="P1810" s="89">
        <f>+K1810-O1810</f>
        <v>0</v>
      </c>
      <c r="Q1810" s="90" t="str">
        <f>IF(AND($K1810=0,O1810=0),"0.00%",IF($K1810=0,-1,IF(O1810=0,1,($K1810-O1810)/ABS(O1810))))</f>
        <v>0.00%</v>
      </c>
      <c r="R1810" s="91"/>
      <c r="S1810" s="89">
        <v>0</v>
      </c>
      <c r="T1810" s="89">
        <f>+S1810-K1810</f>
        <v>0</v>
      </c>
      <c r="U1810" s="335">
        <f>IF(C1810=0,0,1)+IF(D1810=0,0,1)+IF(E1810=0,0,1)+IF(G1810=0,0,1)+IF(K1810=0,0,1)+IF(L1810=0,0,1)+IF(M1810=0,0,1)+IF(O1810=0,0,1)</f>
        <v>0</v>
      </c>
    </row>
    <row r="1811" spans="1:21" s="81" customFormat="1" ht="15" hidden="1">
      <c r="A1811" s="87" t="s">
        <v>1926</v>
      </c>
      <c r="B1811" s="88" t="s">
        <v>5277</v>
      </c>
      <c r="C1811" s="89">
        <v>0</v>
      </c>
      <c r="D1811" s="89">
        <v>0</v>
      </c>
      <c r="E1811" s="89">
        <f>C1811-D1811</f>
        <v>0</v>
      </c>
      <c r="F1811" s="90" t="str">
        <f>IF(AND($C1811=0,D1811=0),"0.00%",IF($C1811=0,-1,IF(D1811=0,1,($C1811-D1811)/ABS(D1811))))</f>
        <v>0.00%</v>
      </c>
      <c r="G1811" s="89">
        <v>0</v>
      </c>
      <c r="H1811" s="89">
        <f>+C1811-G1811</f>
        <v>0</v>
      </c>
      <c r="I1811" s="90" t="str">
        <f>IF(AND($C1811=0,G1811=0),"0.00%",IF($C1811=0,-1,IF(G1811=0,1,($C1811-G1811)/ABS(G1811))))</f>
        <v>0.00%</v>
      </c>
      <c r="J1811" s="91"/>
      <c r="K1811" s="89">
        <v>0</v>
      </c>
      <c r="L1811" s="89">
        <v>0</v>
      </c>
      <c r="M1811" s="89">
        <f>K1811-L1811</f>
        <v>0</v>
      </c>
      <c r="N1811" s="90" t="str">
        <f>IF(AND($K1811=0,L1811=0),"0.00%",IF($K1811=0,-1,IF(L1811=0,1,($K1811-L1811)/ABS(L1811))))</f>
        <v>0.00%</v>
      </c>
      <c r="O1811" s="89">
        <v>0</v>
      </c>
      <c r="P1811" s="89">
        <f>+K1811-O1811</f>
        <v>0</v>
      </c>
      <c r="Q1811" s="90" t="str">
        <f>IF(AND($K1811=0,O1811=0),"0.00%",IF($K1811=0,-1,IF(O1811=0,1,($K1811-O1811)/ABS(O1811))))</f>
        <v>0.00%</v>
      </c>
      <c r="R1811" s="91"/>
      <c r="S1811" s="89">
        <v>0</v>
      </c>
      <c r="T1811" s="89">
        <f>+S1811-K1811</f>
        <v>0</v>
      </c>
      <c r="U1811" s="335">
        <f>IF(C1811=0,0,1)+IF(D1811=0,0,1)+IF(E1811=0,0,1)+IF(G1811=0,0,1)+IF(K1811=0,0,1)+IF(L1811=0,0,1)+IF(M1811=0,0,1)+IF(O1811=0,0,1)</f>
        <v>0</v>
      </c>
    </row>
    <row r="1812" spans="1:21" s="81" customFormat="1" ht="15" hidden="1">
      <c r="A1812" s="87" t="s">
        <v>1927</v>
      </c>
      <c r="B1812" s="88" t="s">
        <v>5278</v>
      </c>
      <c r="C1812" s="89">
        <v>0</v>
      </c>
      <c r="D1812" s="89">
        <v>0</v>
      </c>
      <c r="E1812" s="89">
        <f>C1812-D1812</f>
        <v>0</v>
      </c>
      <c r="F1812" s="90" t="str">
        <f>IF(AND($C1812=0,D1812=0),"0.00%",IF($C1812=0,-1,IF(D1812=0,1,($C1812-D1812)/ABS(D1812))))</f>
        <v>0.00%</v>
      </c>
      <c r="G1812" s="89">
        <v>0</v>
      </c>
      <c r="H1812" s="89">
        <f>+C1812-G1812</f>
        <v>0</v>
      </c>
      <c r="I1812" s="90" t="str">
        <f>IF(AND($C1812=0,G1812=0),"0.00%",IF($C1812=0,-1,IF(G1812=0,1,($C1812-G1812)/ABS(G1812))))</f>
        <v>0.00%</v>
      </c>
      <c r="J1812" s="91"/>
      <c r="K1812" s="89">
        <v>0</v>
      </c>
      <c r="L1812" s="89">
        <v>0</v>
      </c>
      <c r="M1812" s="89">
        <f>K1812-L1812</f>
        <v>0</v>
      </c>
      <c r="N1812" s="90" t="str">
        <f>IF(AND($K1812=0,L1812=0),"0.00%",IF($K1812=0,-1,IF(L1812=0,1,($K1812-L1812)/ABS(L1812))))</f>
        <v>0.00%</v>
      </c>
      <c r="O1812" s="89">
        <v>0</v>
      </c>
      <c r="P1812" s="89">
        <f>+K1812-O1812</f>
        <v>0</v>
      </c>
      <c r="Q1812" s="90" t="str">
        <f>IF(AND($K1812=0,O1812=0),"0.00%",IF($K1812=0,-1,IF(O1812=0,1,($K1812-O1812)/ABS(O1812))))</f>
        <v>0.00%</v>
      </c>
      <c r="R1812" s="91"/>
      <c r="S1812" s="89">
        <v>0</v>
      </c>
      <c r="T1812" s="89">
        <f>+S1812-K1812</f>
        <v>0</v>
      </c>
      <c r="U1812" s="335">
        <f>IF(C1812=0,0,1)+IF(D1812=0,0,1)+IF(E1812=0,0,1)+IF(G1812=0,0,1)+IF(K1812=0,0,1)+IF(L1812=0,0,1)+IF(M1812=0,0,1)+IF(O1812=0,0,1)</f>
        <v>0</v>
      </c>
    </row>
    <row r="1813" spans="1:21" s="81" customFormat="1" ht="15" hidden="1">
      <c r="A1813" s="87" t="s">
        <v>1928</v>
      </c>
      <c r="B1813" s="88" t="s">
        <v>5279</v>
      </c>
      <c r="C1813" s="89">
        <v>0</v>
      </c>
      <c r="D1813" s="89">
        <v>0</v>
      </c>
      <c r="E1813" s="89">
        <f>C1813-D1813</f>
        <v>0</v>
      </c>
      <c r="F1813" s="90" t="str">
        <f>IF(AND($C1813=0,D1813=0),"0.00%",IF($C1813=0,-1,IF(D1813=0,1,($C1813-D1813)/ABS(D1813))))</f>
        <v>0.00%</v>
      </c>
      <c r="G1813" s="89">
        <v>0</v>
      </c>
      <c r="H1813" s="89">
        <f>+C1813-G1813</f>
        <v>0</v>
      </c>
      <c r="I1813" s="90" t="str">
        <f>IF(AND($C1813=0,G1813=0),"0.00%",IF($C1813=0,-1,IF(G1813=0,1,($C1813-G1813)/ABS(G1813))))</f>
        <v>0.00%</v>
      </c>
      <c r="J1813" s="91"/>
      <c r="K1813" s="89">
        <v>0</v>
      </c>
      <c r="L1813" s="89">
        <v>0</v>
      </c>
      <c r="M1813" s="89">
        <f>K1813-L1813</f>
        <v>0</v>
      </c>
      <c r="N1813" s="90" t="str">
        <f>IF(AND($K1813=0,L1813=0),"0.00%",IF($K1813=0,-1,IF(L1813=0,1,($K1813-L1813)/ABS(L1813))))</f>
        <v>0.00%</v>
      </c>
      <c r="O1813" s="89">
        <v>0</v>
      </c>
      <c r="P1813" s="89">
        <f>+K1813-O1813</f>
        <v>0</v>
      </c>
      <c r="Q1813" s="90" t="str">
        <f>IF(AND($K1813=0,O1813=0),"0.00%",IF($K1813=0,-1,IF(O1813=0,1,($K1813-O1813)/ABS(O1813))))</f>
        <v>0.00%</v>
      </c>
      <c r="R1813" s="91"/>
      <c r="S1813" s="89">
        <v>0</v>
      </c>
      <c r="T1813" s="89">
        <f>+S1813-K1813</f>
        <v>0</v>
      </c>
      <c r="U1813" s="335">
        <f>IF(C1813=0,0,1)+IF(D1813=0,0,1)+IF(E1813=0,0,1)+IF(G1813=0,0,1)+IF(K1813=0,0,1)+IF(L1813=0,0,1)+IF(M1813=0,0,1)+IF(O1813=0,0,1)</f>
        <v>0</v>
      </c>
    </row>
    <row r="1814" spans="1:21" s="81" customFormat="1" ht="15" hidden="1">
      <c r="A1814" s="87" t="s">
        <v>1929</v>
      </c>
      <c r="B1814" s="88" t="s">
        <v>5280</v>
      </c>
      <c r="C1814" s="89">
        <v>0</v>
      </c>
      <c r="D1814" s="89">
        <v>0</v>
      </c>
      <c r="E1814" s="89">
        <f>C1814-D1814</f>
        <v>0</v>
      </c>
      <c r="F1814" s="90" t="str">
        <f>IF(AND($C1814=0,D1814=0),"0.00%",IF($C1814=0,-1,IF(D1814=0,1,($C1814-D1814)/ABS(D1814))))</f>
        <v>0.00%</v>
      </c>
      <c r="G1814" s="89">
        <v>0</v>
      </c>
      <c r="H1814" s="89">
        <f>+C1814-G1814</f>
        <v>0</v>
      </c>
      <c r="I1814" s="90" t="str">
        <f>IF(AND($C1814=0,G1814=0),"0.00%",IF($C1814=0,-1,IF(G1814=0,1,($C1814-G1814)/ABS(G1814))))</f>
        <v>0.00%</v>
      </c>
      <c r="J1814" s="91"/>
      <c r="K1814" s="89">
        <v>0</v>
      </c>
      <c r="L1814" s="89">
        <v>0</v>
      </c>
      <c r="M1814" s="89">
        <f>K1814-L1814</f>
        <v>0</v>
      </c>
      <c r="N1814" s="90" t="str">
        <f>IF(AND($K1814=0,L1814=0),"0.00%",IF($K1814=0,-1,IF(L1814=0,1,($K1814-L1814)/ABS(L1814))))</f>
        <v>0.00%</v>
      </c>
      <c r="O1814" s="89">
        <v>0</v>
      </c>
      <c r="P1814" s="89">
        <f>+K1814-O1814</f>
        <v>0</v>
      </c>
      <c r="Q1814" s="90" t="str">
        <f>IF(AND($K1814=0,O1814=0),"0.00%",IF($K1814=0,-1,IF(O1814=0,1,($K1814-O1814)/ABS(O1814))))</f>
        <v>0.00%</v>
      </c>
      <c r="R1814" s="91"/>
      <c r="S1814" s="89">
        <v>0</v>
      </c>
      <c r="T1814" s="89">
        <f>+S1814-K1814</f>
        <v>0</v>
      </c>
      <c r="U1814" s="335">
        <f>IF(C1814=0,0,1)+IF(D1814=0,0,1)+IF(E1814=0,0,1)+IF(G1814=0,0,1)+IF(K1814=0,0,1)+IF(L1814=0,0,1)+IF(M1814=0,0,1)+IF(O1814=0,0,1)</f>
        <v>0</v>
      </c>
    </row>
    <row r="1815" spans="1:21" s="81" customFormat="1" ht="15" hidden="1">
      <c r="A1815" s="87" t="s">
        <v>1930</v>
      </c>
      <c r="B1815" s="88" t="s">
        <v>5281</v>
      </c>
      <c r="C1815" s="89">
        <v>0</v>
      </c>
      <c r="D1815" s="89">
        <v>0</v>
      </c>
      <c r="E1815" s="89">
        <f>C1815-D1815</f>
        <v>0</v>
      </c>
      <c r="F1815" s="90" t="str">
        <f>IF(AND($C1815=0,D1815=0),"0.00%",IF($C1815=0,-1,IF(D1815=0,1,($C1815-D1815)/ABS(D1815))))</f>
        <v>0.00%</v>
      </c>
      <c r="G1815" s="89">
        <v>0</v>
      </c>
      <c r="H1815" s="89">
        <f>+C1815-G1815</f>
        <v>0</v>
      </c>
      <c r="I1815" s="90" t="str">
        <f>IF(AND($C1815=0,G1815=0),"0.00%",IF($C1815=0,-1,IF(G1815=0,1,($C1815-G1815)/ABS(G1815))))</f>
        <v>0.00%</v>
      </c>
      <c r="J1815" s="91"/>
      <c r="K1815" s="89">
        <v>0</v>
      </c>
      <c r="L1815" s="89">
        <v>0</v>
      </c>
      <c r="M1815" s="89">
        <f>K1815-L1815</f>
        <v>0</v>
      </c>
      <c r="N1815" s="90" t="str">
        <f>IF(AND($K1815=0,L1815=0),"0.00%",IF($K1815=0,-1,IF(L1815=0,1,($K1815-L1815)/ABS(L1815))))</f>
        <v>0.00%</v>
      </c>
      <c r="O1815" s="89">
        <v>0</v>
      </c>
      <c r="P1815" s="89">
        <f>+K1815-O1815</f>
        <v>0</v>
      </c>
      <c r="Q1815" s="90" t="str">
        <f>IF(AND($K1815=0,O1815=0),"0.00%",IF($K1815=0,-1,IF(O1815=0,1,($K1815-O1815)/ABS(O1815))))</f>
        <v>0.00%</v>
      </c>
      <c r="R1815" s="91"/>
      <c r="S1815" s="89">
        <v>0</v>
      </c>
      <c r="T1815" s="89">
        <f>+S1815-K1815</f>
        <v>0</v>
      </c>
      <c r="U1815" s="335">
        <f>IF(C1815=0,0,1)+IF(D1815=0,0,1)+IF(E1815=0,0,1)+IF(G1815=0,0,1)+IF(K1815=0,0,1)+IF(L1815=0,0,1)+IF(M1815=0,0,1)+IF(O1815=0,0,1)</f>
        <v>0</v>
      </c>
    </row>
    <row r="1816" spans="1:21" s="81" customFormat="1" ht="15" hidden="1">
      <c r="A1816" s="87" t="s">
        <v>1931</v>
      </c>
      <c r="B1816" s="88" t="s">
        <v>5282</v>
      </c>
      <c r="C1816" s="89">
        <v>0</v>
      </c>
      <c r="D1816" s="89">
        <v>0</v>
      </c>
      <c r="E1816" s="89">
        <f>C1816-D1816</f>
        <v>0</v>
      </c>
      <c r="F1816" s="90" t="str">
        <f>IF(AND($C1816=0,D1816=0),"0.00%",IF($C1816=0,-1,IF(D1816=0,1,($C1816-D1816)/ABS(D1816))))</f>
        <v>0.00%</v>
      </c>
      <c r="G1816" s="89">
        <v>0</v>
      </c>
      <c r="H1816" s="89">
        <f>+C1816-G1816</f>
        <v>0</v>
      </c>
      <c r="I1816" s="90" t="str">
        <f>IF(AND($C1816=0,G1816=0),"0.00%",IF($C1816=0,-1,IF(G1816=0,1,($C1816-G1816)/ABS(G1816))))</f>
        <v>0.00%</v>
      </c>
      <c r="J1816" s="91"/>
      <c r="K1816" s="89">
        <v>0</v>
      </c>
      <c r="L1816" s="89">
        <v>0</v>
      </c>
      <c r="M1816" s="89">
        <f>K1816-L1816</f>
        <v>0</v>
      </c>
      <c r="N1816" s="90" t="str">
        <f>IF(AND($K1816=0,L1816=0),"0.00%",IF($K1816=0,-1,IF(L1816=0,1,($K1816-L1816)/ABS(L1816))))</f>
        <v>0.00%</v>
      </c>
      <c r="O1816" s="89">
        <v>0</v>
      </c>
      <c r="P1816" s="89">
        <f>+K1816-O1816</f>
        <v>0</v>
      </c>
      <c r="Q1816" s="90" t="str">
        <f>IF(AND($K1816=0,O1816=0),"0.00%",IF($K1816=0,-1,IF(O1816=0,1,($K1816-O1816)/ABS(O1816))))</f>
        <v>0.00%</v>
      </c>
      <c r="R1816" s="91"/>
      <c r="S1816" s="89">
        <v>0</v>
      </c>
      <c r="T1816" s="89">
        <f>+S1816-K1816</f>
        <v>0</v>
      </c>
      <c r="U1816" s="335">
        <f>IF(C1816=0,0,1)+IF(D1816=0,0,1)+IF(E1816=0,0,1)+IF(G1816=0,0,1)+IF(K1816=0,0,1)+IF(L1816=0,0,1)+IF(M1816=0,0,1)+IF(O1816=0,0,1)</f>
        <v>0</v>
      </c>
    </row>
    <row r="1817" spans="1:21" s="81" customFormat="1" ht="15" hidden="1">
      <c r="A1817" s="87" t="s">
        <v>1932</v>
      </c>
      <c r="B1817" s="88" t="s">
        <v>5283</v>
      </c>
      <c r="C1817" s="89">
        <v>0</v>
      </c>
      <c r="D1817" s="89">
        <v>0</v>
      </c>
      <c r="E1817" s="89">
        <f>C1817-D1817</f>
        <v>0</v>
      </c>
      <c r="F1817" s="90" t="str">
        <f>IF(AND($C1817=0,D1817=0),"0.00%",IF($C1817=0,-1,IF(D1817=0,1,($C1817-D1817)/ABS(D1817))))</f>
        <v>0.00%</v>
      </c>
      <c r="G1817" s="89">
        <v>0</v>
      </c>
      <c r="H1817" s="89">
        <f>+C1817-G1817</f>
        <v>0</v>
      </c>
      <c r="I1817" s="90" t="str">
        <f>IF(AND($C1817=0,G1817=0),"0.00%",IF($C1817=0,-1,IF(G1817=0,1,($C1817-G1817)/ABS(G1817))))</f>
        <v>0.00%</v>
      </c>
      <c r="J1817" s="91"/>
      <c r="K1817" s="89">
        <v>0</v>
      </c>
      <c r="L1817" s="89">
        <v>0</v>
      </c>
      <c r="M1817" s="89">
        <f>K1817-L1817</f>
        <v>0</v>
      </c>
      <c r="N1817" s="90" t="str">
        <f>IF(AND($K1817=0,L1817=0),"0.00%",IF($K1817=0,-1,IF(L1817=0,1,($K1817-L1817)/ABS(L1817))))</f>
        <v>0.00%</v>
      </c>
      <c r="O1817" s="89">
        <v>0</v>
      </c>
      <c r="P1817" s="89">
        <f>+K1817-O1817</f>
        <v>0</v>
      </c>
      <c r="Q1817" s="90" t="str">
        <f>IF(AND($K1817=0,O1817=0),"0.00%",IF($K1817=0,-1,IF(O1817=0,1,($K1817-O1817)/ABS(O1817))))</f>
        <v>0.00%</v>
      </c>
      <c r="R1817" s="91"/>
      <c r="S1817" s="89">
        <v>0</v>
      </c>
      <c r="T1817" s="89">
        <f>+S1817-K1817</f>
        <v>0</v>
      </c>
      <c r="U1817" s="335">
        <f>IF(C1817=0,0,1)+IF(D1817=0,0,1)+IF(E1817=0,0,1)+IF(G1817=0,0,1)+IF(K1817=0,0,1)+IF(L1817=0,0,1)+IF(M1817=0,0,1)+IF(O1817=0,0,1)</f>
        <v>0</v>
      </c>
    </row>
    <row r="1818" spans="1:21" s="81" customFormat="1" ht="15" hidden="1">
      <c r="A1818" s="87" t="s">
        <v>1933</v>
      </c>
      <c r="B1818" s="88" t="s">
        <v>5284</v>
      </c>
      <c r="C1818" s="89">
        <v>0</v>
      </c>
      <c r="D1818" s="89">
        <v>0</v>
      </c>
      <c r="E1818" s="89">
        <f>C1818-D1818</f>
        <v>0</v>
      </c>
      <c r="F1818" s="90" t="str">
        <f>IF(AND($C1818=0,D1818=0),"0.00%",IF($C1818=0,-1,IF(D1818=0,1,($C1818-D1818)/ABS(D1818))))</f>
        <v>0.00%</v>
      </c>
      <c r="G1818" s="89">
        <v>0</v>
      </c>
      <c r="H1818" s="89">
        <f>+C1818-G1818</f>
        <v>0</v>
      </c>
      <c r="I1818" s="90" t="str">
        <f>IF(AND($C1818=0,G1818=0),"0.00%",IF($C1818=0,-1,IF(G1818=0,1,($C1818-G1818)/ABS(G1818))))</f>
        <v>0.00%</v>
      </c>
      <c r="J1818" s="91"/>
      <c r="K1818" s="89">
        <v>0</v>
      </c>
      <c r="L1818" s="89">
        <v>0</v>
      </c>
      <c r="M1818" s="89">
        <f>K1818-L1818</f>
        <v>0</v>
      </c>
      <c r="N1818" s="90" t="str">
        <f>IF(AND($K1818=0,L1818=0),"0.00%",IF($K1818=0,-1,IF(L1818=0,1,($K1818-L1818)/ABS(L1818))))</f>
        <v>0.00%</v>
      </c>
      <c r="O1818" s="89">
        <v>0</v>
      </c>
      <c r="P1818" s="89">
        <f>+K1818-O1818</f>
        <v>0</v>
      </c>
      <c r="Q1818" s="90" t="str">
        <f>IF(AND($K1818=0,O1818=0),"0.00%",IF($K1818=0,-1,IF(O1818=0,1,($K1818-O1818)/ABS(O1818))))</f>
        <v>0.00%</v>
      </c>
      <c r="R1818" s="91"/>
      <c r="S1818" s="89">
        <v>0</v>
      </c>
      <c r="T1818" s="89">
        <f>+S1818-K1818</f>
        <v>0</v>
      </c>
      <c r="U1818" s="335">
        <f>IF(C1818=0,0,1)+IF(D1818=0,0,1)+IF(E1818=0,0,1)+IF(G1818=0,0,1)+IF(K1818=0,0,1)+IF(L1818=0,0,1)+IF(M1818=0,0,1)+IF(O1818=0,0,1)</f>
        <v>0</v>
      </c>
    </row>
    <row r="1819" spans="1:21" s="81" customFormat="1" ht="15" hidden="1">
      <c r="A1819" s="87" t="s">
        <v>1934</v>
      </c>
      <c r="B1819" s="88" t="s">
        <v>5285</v>
      </c>
      <c r="C1819" s="89">
        <v>0</v>
      </c>
      <c r="D1819" s="89">
        <v>0</v>
      </c>
      <c r="E1819" s="89">
        <f>C1819-D1819</f>
        <v>0</v>
      </c>
      <c r="F1819" s="90" t="str">
        <f>IF(AND($C1819=0,D1819=0),"0.00%",IF($C1819=0,-1,IF(D1819=0,1,($C1819-D1819)/ABS(D1819))))</f>
        <v>0.00%</v>
      </c>
      <c r="G1819" s="89">
        <v>0</v>
      </c>
      <c r="H1819" s="89">
        <f>+C1819-G1819</f>
        <v>0</v>
      </c>
      <c r="I1819" s="90" t="str">
        <f>IF(AND($C1819=0,G1819=0),"0.00%",IF($C1819=0,-1,IF(G1819=0,1,($C1819-G1819)/ABS(G1819))))</f>
        <v>0.00%</v>
      </c>
      <c r="J1819" s="91"/>
      <c r="K1819" s="89">
        <v>0</v>
      </c>
      <c r="L1819" s="89">
        <v>0</v>
      </c>
      <c r="M1819" s="89">
        <f>K1819-L1819</f>
        <v>0</v>
      </c>
      <c r="N1819" s="90" t="str">
        <f>IF(AND($K1819=0,L1819=0),"0.00%",IF($K1819=0,-1,IF(L1819=0,1,($K1819-L1819)/ABS(L1819))))</f>
        <v>0.00%</v>
      </c>
      <c r="O1819" s="89">
        <v>0</v>
      </c>
      <c r="P1819" s="89">
        <f>+K1819-O1819</f>
        <v>0</v>
      </c>
      <c r="Q1819" s="90" t="str">
        <f>IF(AND($K1819=0,O1819=0),"0.00%",IF($K1819=0,-1,IF(O1819=0,1,($K1819-O1819)/ABS(O1819))))</f>
        <v>0.00%</v>
      </c>
      <c r="R1819" s="91"/>
      <c r="S1819" s="89">
        <v>0</v>
      </c>
      <c r="T1819" s="89">
        <f>+S1819-K1819</f>
        <v>0</v>
      </c>
      <c r="U1819" s="335">
        <f>IF(C1819=0,0,1)+IF(D1819=0,0,1)+IF(E1819=0,0,1)+IF(G1819=0,0,1)+IF(K1819=0,0,1)+IF(L1819=0,0,1)+IF(M1819=0,0,1)+IF(O1819=0,0,1)</f>
        <v>0</v>
      </c>
    </row>
    <row r="1820" spans="1:21" s="81" customFormat="1" ht="15" hidden="1">
      <c r="A1820" s="87" t="s">
        <v>1935</v>
      </c>
      <c r="B1820" s="88" t="s">
        <v>5284</v>
      </c>
      <c r="C1820" s="89">
        <v>0</v>
      </c>
      <c r="D1820" s="89">
        <v>0</v>
      </c>
      <c r="E1820" s="89">
        <f>C1820-D1820</f>
        <v>0</v>
      </c>
      <c r="F1820" s="90" t="str">
        <f>IF(AND($C1820=0,D1820=0),"0.00%",IF($C1820=0,-1,IF(D1820=0,1,($C1820-D1820)/ABS(D1820))))</f>
        <v>0.00%</v>
      </c>
      <c r="G1820" s="89">
        <v>0</v>
      </c>
      <c r="H1820" s="89">
        <f>+C1820-G1820</f>
        <v>0</v>
      </c>
      <c r="I1820" s="90" t="str">
        <f>IF(AND($C1820=0,G1820=0),"0.00%",IF($C1820=0,-1,IF(G1820=0,1,($C1820-G1820)/ABS(G1820))))</f>
        <v>0.00%</v>
      </c>
      <c r="J1820" s="91"/>
      <c r="K1820" s="89">
        <v>0</v>
      </c>
      <c r="L1820" s="89">
        <v>0</v>
      </c>
      <c r="M1820" s="89">
        <f>K1820-L1820</f>
        <v>0</v>
      </c>
      <c r="N1820" s="90" t="str">
        <f>IF(AND($K1820=0,L1820=0),"0.00%",IF($K1820=0,-1,IF(L1820=0,1,($K1820-L1820)/ABS(L1820))))</f>
        <v>0.00%</v>
      </c>
      <c r="O1820" s="89">
        <v>0</v>
      </c>
      <c r="P1820" s="89">
        <f>+K1820-O1820</f>
        <v>0</v>
      </c>
      <c r="Q1820" s="90" t="str">
        <f>IF(AND($K1820=0,O1820=0),"0.00%",IF($K1820=0,-1,IF(O1820=0,1,($K1820-O1820)/ABS(O1820))))</f>
        <v>0.00%</v>
      </c>
      <c r="R1820" s="91"/>
      <c r="S1820" s="89">
        <v>0</v>
      </c>
      <c r="T1820" s="89">
        <f>+S1820-K1820</f>
        <v>0</v>
      </c>
      <c r="U1820" s="335">
        <f>IF(C1820=0,0,1)+IF(D1820=0,0,1)+IF(E1820=0,0,1)+IF(G1820=0,0,1)+IF(K1820=0,0,1)+IF(L1820=0,0,1)+IF(M1820=0,0,1)+IF(O1820=0,0,1)</f>
        <v>0</v>
      </c>
    </row>
    <row r="1821" spans="1:21" s="81" customFormat="1" ht="15" hidden="1">
      <c r="A1821" s="87" t="s">
        <v>1936</v>
      </c>
      <c r="B1821" s="88" t="s">
        <v>5286</v>
      </c>
      <c r="C1821" s="89">
        <v>0</v>
      </c>
      <c r="D1821" s="89">
        <v>0</v>
      </c>
      <c r="E1821" s="89">
        <f>C1821-D1821</f>
        <v>0</v>
      </c>
      <c r="F1821" s="90" t="str">
        <f>IF(AND($C1821=0,D1821=0),"0.00%",IF($C1821=0,-1,IF(D1821=0,1,($C1821-D1821)/ABS(D1821))))</f>
        <v>0.00%</v>
      </c>
      <c r="G1821" s="89">
        <v>0</v>
      </c>
      <c r="H1821" s="89">
        <f>+C1821-G1821</f>
        <v>0</v>
      </c>
      <c r="I1821" s="90" t="str">
        <f>IF(AND($C1821=0,G1821=0),"0.00%",IF($C1821=0,-1,IF(G1821=0,1,($C1821-G1821)/ABS(G1821))))</f>
        <v>0.00%</v>
      </c>
      <c r="J1821" s="91"/>
      <c r="K1821" s="89">
        <v>0</v>
      </c>
      <c r="L1821" s="89">
        <v>0</v>
      </c>
      <c r="M1821" s="89">
        <f>K1821-L1821</f>
        <v>0</v>
      </c>
      <c r="N1821" s="90" t="str">
        <f>IF(AND($K1821=0,L1821=0),"0.00%",IF($K1821=0,-1,IF(L1821=0,1,($K1821-L1821)/ABS(L1821))))</f>
        <v>0.00%</v>
      </c>
      <c r="O1821" s="89">
        <v>0</v>
      </c>
      <c r="P1821" s="89">
        <f>+K1821-O1821</f>
        <v>0</v>
      </c>
      <c r="Q1821" s="90" t="str">
        <f>IF(AND($K1821=0,O1821=0),"0.00%",IF($K1821=0,-1,IF(O1821=0,1,($K1821-O1821)/ABS(O1821))))</f>
        <v>0.00%</v>
      </c>
      <c r="R1821" s="91"/>
      <c r="S1821" s="89">
        <v>0</v>
      </c>
      <c r="T1821" s="89">
        <f>+S1821-K1821</f>
        <v>0</v>
      </c>
      <c r="U1821" s="335">
        <f>IF(C1821=0,0,1)+IF(D1821=0,0,1)+IF(E1821=0,0,1)+IF(G1821=0,0,1)+IF(K1821=0,0,1)+IF(L1821=0,0,1)+IF(M1821=0,0,1)+IF(O1821=0,0,1)</f>
        <v>0</v>
      </c>
    </row>
    <row r="1822" spans="1:21" s="81" customFormat="1" ht="15" hidden="1">
      <c r="A1822" s="87" t="s">
        <v>1937</v>
      </c>
      <c r="B1822" s="88" t="s">
        <v>5287</v>
      </c>
      <c r="C1822" s="89">
        <v>0</v>
      </c>
      <c r="D1822" s="89">
        <v>0</v>
      </c>
      <c r="E1822" s="89">
        <f>C1822-D1822</f>
        <v>0</v>
      </c>
      <c r="F1822" s="90" t="str">
        <f>IF(AND($C1822=0,D1822=0),"0.00%",IF($C1822=0,-1,IF(D1822=0,1,($C1822-D1822)/ABS(D1822))))</f>
        <v>0.00%</v>
      </c>
      <c r="G1822" s="89">
        <v>0</v>
      </c>
      <c r="H1822" s="89">
        <f>+C1822-G1822</f>
        <v>0</v>
      </c>
      <c r="I1822" s="90" t="str">
        <f>IF(AND($C1822=0,G1822=0),"0.00%",IF($C1822=0,-1,IF(G1822=0,1,($C1822-G1822)/ABS(G1822))))</f>
        <v>0.00%</v>
      </c>
      <c r="J1822" s="91"/>
      <c r="K1822" s="89">
        <v>0</v>
      </c>
      <c r="L1822" s="89">
        <v>0</v>
      </c>
      <c r="M1822" s="89">
        <f>K1822-L1822</f>
        <v>0</v>
      </c>
      <c r="N1822" s="90" t="str">
        <f>IF(AND($K1822=0,L1822=0),"0.00%",IF($K1822=0,-1,IF(L1822=0,1,($K1822-L1822)/ABS(L1822))))</f>
        <v>0.00%</v>
      </c>
      <c r="O1822" s="89">
        <v>0</v>
      </c>
      <c r="P1822" s="89">
        <f>+K1822-O1822</f>
        <v>0</v>
      </c>
      <c r="Q1822" s="90" t="str">
        <f>IF(AND($K1822=0,O1822=0),"0.00%",IF($K1822=0,-1,IF(O1822=0,1,($K1822-O1822)/ABS(O1822))))</f>
        <v>0.00%</v>
      </c>
      <c r="R1822" s="91"/>
      <c r="S1822" s="89">
        <v>0</v>
      </c>
      <c r="T1822" s="89">
        <f>+S1822-K1822</f>
        <v>0</v>
      </c>
      <c r="U1822" s="335">
        <f>IF(C1822=0,0,1)+IF(D1822=0,0,1)+IF(E1822=0,0,1)+IF(G1822=0,0,1)+IF(K1822=0,0,1)+IF(L1822=0,0,1)+IF(M1822=0,0,1)+IF(O1822=0,0,1)</f>
        <v>0</v>
      </c>
    </row>
    <row r="1823" spans="1:21" s="81" customFormat="1" ht="15" hidden="1">
      <c r="A1823" s="87" t="s">
        <v>1938</v>
      </c>
      <c r="B1823" s="88" t="s">
        <v>5288</v>
      </c>
      <c r="C1823" s="89">
        <v>0</v>
      </c>
      <c r="D1823" s="89">
        <v>0</v>
      </c>
      <c r="E1823" s="89">
        <f>C1823-D1823</f>
        <v>0</v>
      </c>
      <c r="F1823" s="90" t="str">
        <f>IF(AND($C1823=0,D1823=0),"0.00%",IF($C1823=0,-1,IF(D1823=0,1,($C1823-D1823)/ABS(D1823))))</f>
        <v>0.00%</v>
      </c>
      <c r="G1823" s="89">
        <v>0</v>
      </c>
      <c r="H1823" s="89">
        <f>+C1823-G1823</f>
        <v>0</v>
      </c>
      <c r="I1823" s="90" t="str">
        <f>IF(AND($C1823=0,G1823=0),"0.00%",IF($C1823=0,-1,IF(G1823=0,1,($C1823-G1823)/ABS(G1823))))</f>
        <v>0.00%</v>
      </c>
      <c r="J1823" s="91"/>
      <c r="K1823" s="89">
        <v>0</v>
      </c>
      <c r="L1823" s="89">
        <v>0</v>
      </c>
      <c r="M1823" s="89">
        <f>K1823-L1823</f>
        <v>0</v>
      </c>
      <c r="N1823" s="90" t="str">
        <f>IF(AND($K1823=0,L1823=0),"0.00%",IF($K1823=0,-1,IF(L1823=0,1,($K1823-L1823)/ABS(L1823))))</f>
        <v>0.00%</v>
      </c>
      <c r="O1823" s="89">
        <v>0</v>
      </c>
      <c r="P1823" s="89">
        <f>+K1823-O1823</f>
        <v>0</v>
      </c>
      <c r="Q1823" s="90" t="str">
        <f>IF(AND($K1823=0,O1823=0),"0.00%",IF($K1823=0,-1,IF(O1823=0,1,($K1823-O1823)/ABS(O1823))))</f>
        <v>0.00%</v>
      </c>
      <c r="R1823" s="91"/>
      <c r="S1823" s="89">
        <v>0</v>
      </c>
      <c r="T1823" s="89">
        <f>+S1823-K1823</f>
        <v>0</v>
      </c>
      <c r="U1823" s="335">
        <f>IF(C1823=0,0,1)+IF(D1823=0,0,1)+IF(E1823=0,0,1)+IF(G1823=0,0,1)+IF(K1823=0,0,1)+IF(L1823=0,0,1)+IF(M1823=0,0,1)+IF(O1823=0,0,1)</f>
        <v>0</v>
      </c>
    </row>
    <row r="1824" spans="1:21" s="81" customFormat="1" ht="15" hidden="1">
      <c r="A1824" s="87" t="s">
        <v>1939</v>
      </c>
      <c r="B1824" s="88" t="s">
        <v>5278</v>
      </c>
      <c r="C1824" s="89">
        <v>0</v>
      </c>
      <c r="D1824" s="89">
        <v>0</v>
      </c>
      <c r="E1824" s="89">
        <f>C1824-D1824</f>
        <v>0</v>
      </c>
      <c r="F1824" s="90" t="str">
        <f>IF(AND($C1824=0,D1824=0),"0.00%",IF($C1824=0,-1,IF(D1824=0,1,($C1824-D1824)/ABS(D1824))))</f>
        <v>0.00%</v>
      </c>
      <c r="G1824" s="89">
        <v>0</v>
      </c>
      <c r="H1824" s="89">
        <f>+C1824-G1824</f>
        <v>0</v>
      </c>
      <c r="I1824" s="90" t="str">
        <f>IF(AND($C1824=0,G1824=0),"0.00%",IF($C1824=0,-1,IF(G1824=0,1,($C1824-G1824)/ABS(G1824))))</f>
        <v>0.00%</v>
      </c>
      <c r="J1824" s="91"/>
      <c r="K1824" s="89">
        <v>0</v>
      </c>
      <c r="L1824" s="89">
        <v>0</v>
      </c>
      <c r="M1824" s="89">
        <f>K1824-L1824</f>
        <v>0</v>
      </c>
      <c r="N1824" s="90" t="str">
        <f>IF(AND($K1824=0,L1824=0),"0.00%",IF($K1824=0,-1,IF(L1824=0,1,($K1824-L1824)/ABS(L1824))))</f>
        <v>0.00%</v>
      </c>
      <c r="O1824" s="89">
        <v>0</v>
      </c>
      <c r="P1824" s="89">
        <f>+K1824-O1824</f>
        <v>0</v>
      </c>
      <c r="Q1824" s="90" t="str">
        <f>IF(AND($K1824=0,O1824=0),"0.00%",IF($K1824=0,-1,IF(O1824=0,1,($K1824-O1824)/ABS(O1824))))</f>
        <v>0.00%</v>
      </c>
      <c r="R1824" s="91"/>
      <c r="S1824" s="89">
        <v>0</v>
      </c>
      <c r="T1824" s="89">
        <f>+S1824-K1824</f>
        <v>0</v>
      </c>
      <c r="U1824" s="335">
        <f>IF(C1824=0,0,1)+IF(D1824=0,0,1)+IF(E1824=0,0,1)+IF(G1824=0,0,1)+IF(K1824=0,0,1)+IF(L1824=0,0,1)+IF(M1824=0,0,1)+IF(O1824=0,0,1)</f>
        <v>0</v>
      </c>
    </row>
    <row r="1825" spans="1:21" s="81" customFormat="1" ht="15" hidden="1">
      <c r="A1825" s="87" t="s">
        <v>1940</v>
      </c>
      <c r="B1825" s="88" t="s">
        <v>5289</v>
      </c>
      <c r="C1825" s="89">
        <v>0</v>
      </c>
      <c r="D1825" s="89">
        <v>0</v>
      </c>
      <c r="E1825" s="89">
        <f>C1825-D1825</f>
        <v>0</v>
      </c>
      <c r="F1825" s="90" t="str">
        <f>IF(AND($C1825=0,D1825=0),"0.00%",IF($C1825=0,-1,IF(D1825=0,1,($C1825-D1825)/ABS(D1825))))</f>
        <v>0.00%</v>
      </c>
      <c r="G1825" s="89">
        <v>0</v>
      </c>
      <c r="H1825" s="89">
        <f>+C1825-G1825</f>
        <v>0</v>
      </c>
      <c r="I1825" s="90" t="str">
        <f>IF(AND($C1825=0,G1825=0),"0.00%",IF($C1825=0,-1,IF(G1825=0,1,($C1825-G1825)/ABS(G1825))))</f>
        <v>0.00%</v>
      </c>
      <c r="J1825" s="91"/>
      <c r="K1825" s="89">
        <v>0</v>
      </c>
      <c r="L1825" s="89">
        <v>0</v>
      </c>
      <c r="M1825" s="89">
        <f>K1825-L1825</f>
        <v>0</v>
      </c>
      <c r="N1825" s="90" t="str">
        <f>IF(AND($K1825=0,L1825=0),"0.00%",IF($K1825=0,-1,IF(L1825=0,1,($K1825-L1825)/ABS(L1825))))</f>
        <v>0.00%</v>
      </c>
      <c r="O1825" s="89">
        <v>0</v>
      </c>
      <c r="P1825" s="89">
        <f>+K1825-O1825</f>
        <v>0</v>
      </c>
      <c r="Q1825" s="90" t="str">
        <f>IF(AND($K1825=0,O1825=0),"0.00%",IF($K1825=0,-1,IF(O1825=0,1,($K1825-O1825)/ABS(O1825))))</f>
        <v>0.00%</v>
      </c>
      <c r="R1825" s="91"/>
      <c r="S1825" s="89">
        <v>0</v>
      </c>
      <c r="T1825" s="89">
        <f>+S1825-K1825</f>
        <v>0</v>
      </c>
      <c r="U1825" s="335">
        <f>IF(C1825=0,0,1)+IF(D1825=0,0,1)+IF(E1825=0,0,1)+IF(G1825=0,0,1)+IF(K1825=0,0,1)+IF(L1825=0,0,1)+IF(M1825=0,0,1)+IF(O1825=0,0,1)</f>
        <v>0</v>
      </c>
    </row>
    <row r="1826" spans="1:21" s="81" customFormat="1" ht="15" hidden="1">
      <c r="A1826" s="87" t="s">
        <v>1941</v>
      </c>
      <c r="B1826" s="88" t="s">
        <v>5290</v>
      </c>
      <c r="C1826" s="89">
        <v>0</v>
      </c>
      <c r="D1826" s="89">
        <v>0</v>
      </c>
      <c r="E1826" s="89">
        <f>C1826-D1826</f>
        <v>0</v>
      </c>
      <c r="F1826" s="90" t="str">
        <f>IF(AND($C1826=0,D1826=0),"0.00%",IF($C1826=0,-1,IF(D1826=0,1,($C1826-D1826)/ABS(D1826))))</f>
        <v>0.00%</v>
      </c>
      <c r="G1826" s="89">
        <v>0</v>
      </c>
      <c r="H1826" s="89">
        <f>+C1826-G1826</f>
        <v>0</v>
      </c>
      <c r="I1826" s="90" t="str">
        <f>IF(AND($C1826=0,G1826=0),"0.00%",IF($C1826=0,-1,IF(G1826=0,1,($C1826-G1826)/ABS(G1826))))</f>
        <v>0.00%</v>
      </c>
      <c r="J1826" s="91"/>
      <c r="K1826" s="89">
        <v>0</v>
      </c>
      <c r="L1826" s="89">
        <v>0</v>
      </c>
      <c r="M1826" s="89">
        <f>K1826-L1826</f>
        <v>0</v>
      </c>
      <c r="N1826" s="90" t="str">
        <f>IF(AND($K1826=0,L1826=0),"0.00%",IF($K1826=0,-1,IF(L1826=0,1,($K1826-L1826)/ABS(L1826))))</f>
        <v>0.00%</v>
      </c>
      <c r="O1826" s="89">
        <v>0</v>
      </c>
      <c r="P1826" s="89">
        <f>+K1826-O1826</f>
        <v>0</v>
      </c>
      <c r="Q1826" s="90" t="str">
        <f>IF(AND($K1826=0,O1826=0),"0.00%",IF($K1826=0,-1,IF(O1826=0,1,($K1826-O1826)/ABS(O1826))))</f>
        <v>0.00%</v>
      </c>
      <c r="R1826" s="91"/>
      <c r="S1826" s="89">
        <v>0</v>
      </c>
      <c r="T1826" s="89">
        <f>+S1826-K1826</f>
        <v>0</v>
      </c>
      <c r="U1826" s="335">
        <f>IF(C1826=0,0,1)+IF(D1826=0,0,1)+IF(E1826=0,0,1)+IF(G1826=0,0,1)+IF(K1826=0,0,1)+IF(L1826=0,0,1)+IF(M1826=0,0,1)+IF(O1826=0,0,1)</f>
        <v>0</v>
      </c>
    </row>
    <row r="1827" spans="1:21" s="81" customFormat="1" ht="15" hidden="1">
      <c r="A1827" s="87" t="s">
        <v>1942</v>
      </c>
      <c r="B1827" s="88" t="s">
        <v>5291</v>
      </c>
      <c r="C1827" s="89">
        <v>0</v>
      </c>
      <c r="D1827" s="89">
        <v>0</v>
      </c>
      <c r="E1827" s="89">
        <f>C1827-D1827</f>
        <v>0</v>
      </c>
      <c r="F1827" s="90" t="str">
        <f>IF(AND($C1827=0,D1827=0),"0.00%",IF($C1827=0,-1,IF(D1827=0,1,($C1827-D1827)/ABS(D1827))))</f>
        <v>0.00%</v>
      </c>
      <c r="G1827" s="89">
        <v>0</v>
      </c>
      <c r="H1827" s="89">
        <f>+C1827-G1827</f>
        <v>0</v>
      </c>
      <c r="I1827" s="90" t="str">
        <f>IF(AND($C1827=0,G1827=0),"0.00%",IF($C1827=0,-1,IF(G1827=0,1,($C1827-G1827)/ABS(G1827))))</f>
        <v>0.00%</v>
      </c>
      <c r="J1827" s="91"/>
      <c r="K1827" s="89">
        <v>0</v>
      </c>
      <c r="L1827" s="89">
        <v>0</v>
      </c>
      <c r="M1827" s="89">
        <f>K1827-L1827</f>
        <v>0</v>
      </c>
      <c r="N1827" s="90" t="str">
        <f>IF(AND($K1827=0,L1827=0),"0.00%",IF($K1827=0,-1,IF(L1827=0,1,($K1827-L1827)/ABS(L1827))))</f>
        <v>0.00%</v>
      </c>
      <c r="O1827" s="89">
        <v>0</v>
      </c>
      <c r="P1827" s="89">
        <f>+K1827-O1827</f>
        <v>0</v>
      </c>
      <c r="Q1827" s="90" t="str">
        <f>IF(AND($K1827=0,O1827=0),"0.00%",IF($K1827=0,-1,IF(O1827=0,1,($K1827-O1827)/ABS(O1827))))</f>
        <v>0.00%</v>
      </c>
      <c r="R1827" s="91"/>
      <c r="S1827" s="89">
        <v>0</v>
      </c>
      <c r="T1827" s="89">
        <f>+S1827-K1827</f>
        <v>0</v>
      </c>
      <c r="U1827" s="335">
        <f>IF(C1827=0,0,1)+IF(D1827=0,0,1)+IF(E1827=0,0,1)+IF(G1827=0,0,1)+IF(K1827=0,0,1)+IF(L1827=0,0,1)+IF(M1827=0,0,1)+IF(O1827=0,0,1)</f>
        <v>0</v>
      </c>
    </row>
    <row r="1828" spans="1:21" s="81" customFormat="1" ht="15" hidden="1">
      <c r="A1828" s="87" t="s">
        <v>1943</v>
      </c>
      <c r="B1828" s="88" t="s">
        <v>5280</v>
      </c>
      <c r="C1828" s="89">
        <v>0</v>
      </c>
      <c r="D1828" s="89">
        <v>0</v>
      </c>
      <c r="E1828" s="89">
        <f>C1828-D1828</f>
        <v>0</v>
      </c>
      <c r="F1828" s="90" t="str">
        <f>IF(AND($C1828=0,D1828=0),"0.00%",IF($C1828=0,-1,IF(D1828=0,1,($C1828-D1828)/ABS(D1828))))</f>
        <v>0.00%</v>
      </c>
      <c r="G1828" s="89">
        <v>0</v>
      </c>
      <c r="H1828" s="89">
        <f>+C1828-G1828</f>
        <v>0</v>
      </c>
      <c r="I1828" s="90" t="str">
        <f>IF(AND($C1828=0,G1828=0),"0.00%",IF($C1828=0,-1,IF(G1828=0,1,($C1828-G1828)/ABS(G1828))))</f>
        <v>0.00%</v>
      </c>
      <c r="J1828" s="91"/>
      <c r="K1828" s="89">
        <v>0</v>
      </c>
      <c r="L1828" s="89">
        <v>0</v>
      </c>
      <c r="M1828" s="89">
        <f>K1828-L1828</f>
        <v>0</v>
      </c>
      <c r="N1828" s="90" t="str">
        <f>IF(AND($K1828=0,L1828=0),"0.00%",IF($K1828=0,-1,IF(L1828=0,1,($K1828-L1828)/ABS(L1828))))</f>
        <v>0.00%</v>
      </c>
      <c r="O1828" s="89">
        <v>0</v>
      </c>
      <c r="P1828" s="89">
        <f>+K1828-O1828</f>
        <v>0</v>
      </c>
      <c r="Q1828" s="90" t="str">
        <f>IF(AND($K1828=0,O1828=0),"0.00%",IF($K1828=0,-1,IF(O1828=0,1,($K1828-O1828)/ABS(O1828))))</f>
        <v>0.00%</v>
      </c>
      <c r="R1828" s="91"/>
      <c r="S1828" s="89">
        <v>0</v>
      </c>
      <c r="T1828" s="89">
        <f>+S1828-K1828</f>
        <v>0</v>
      </c>
      <c r="U1828" s="335">
        <f>IF(C1828=0,0,1)+IF(D1828=0,0,1)+IF(E1828=0,0,1)+IF(G1828=0,0,1)+IF(K1828=0,0,1)+IF(L1828=0,0,1)+IF(M1828=0,0,1)+IF(O1828=0,0,1)</f>
        <v>0</v>
      </c>
    </row>
    <row r="1829" spans="1:21" s="81" customFormat="1" ht="15" hidden="1">
      <c r="A1829" s="87" t="s">
        <v>1944</v>
      </c>
      <c r="B1829" s="88" t="s">
        <v>5292</v>
      </c>
      <c r="C1829" s="89">
        <v>0</v>
      </c>
      <c r="D1829" s="89">
        <v>0</v>
      </c>
      <c r="E1829" s="89">
        <f>C1829-D1829</f>
        <v>0</v>
      </c>
      <c r="F1829" s="90" t="str">
        <f>IF(AND($C1829=0,D1829=0),"0.00%",IF($C1829=0,-1,IF(D1829=0,1,($C1829-D1829)/ABS(D1829))))</f>
        <v>0.00%</v>
      </c>
      <c r="G1829" s="89">
        <v>0</v>
      </c>
      <c r="H1829" s="89">
        <f>+C1829-G1829</f>
        <v>0</v>
      </c>
      <c r="I1829" s="90" t="str">
        <f>IF(AND($C1829=0,G1829=0),"0.00%",IF($C1829=0,-1,IF(G1829=0,1,($C1829-G1829)/ABS(G1829))))</f>
        <v>0.00%</v>
      </c>
      <c r="J1829" s="91"/>
      <c r="K1829" s="89">
        <v>0</v>
      </c>
      <c r="L1829" s="89">
        <v>0</v>
      </c>
      <c r="M1829" s="89">
        <f>K1829-L1829</f>
        <v>0</v>
      </c>
      <c r="N1829" s="90" t="str">
        <f>IF(AND($K1829=0,L1829=0),"0.00%",IF($K1829=0,-1,IF(L1829=0,1,($K1829-L1829)/ABS(L1829))))</f>
        <v>0.00%</v>
      </c>
      <c r="O1829" s="89">
        <v>0</v>
      </c>
      <c r="P1829" s="89">
        <f>+K1829-O1829</f>
        <v>0</v>
      </c>
      <c r="Q1829" s="90" t="str">
        <f>IF(AND($K1829=0,O1829=0),"0.00%",IF($K1829=0,-1,IF(O1829=0,1,($K1829-O1829)/ABS(O1829))))</f>
        <v>0.00%</v>
      </c>
      <c r="R1829" s="91"/>
      <c r="S1829" s="89">
        <v>0</v>
      </c>
      <c r="T1829" s="89">
        <f>+S1829-K1829</f>
        <v>0</v>
      </c>
      <c r="U1829" s="335">
        <f>IF(C1829=0,0,1)+IF(D1829=0,0,1)+IF(E1829=0,0,1)+IF(G1829=0,0,1)+IF(K1829=0,0,1)+IF(L1829=0,0,1)+IF(M1829=0,0,1)+IF(O1829=0,0,1)</f>
        <v>0</v>
      </c>
    </row>
    <row r="1830" spans="1:21" s="81" customFormat="1" ht="15" hidden="1">
      <c r="A1830" s="87" t="s">
        <v>1945</v>
      </c>
      <c r="B1830" s="88" t="s">
        <v>5271</v>
      </c>
      <c r="C1830" s="89">
        <v>0</v>
      </c>
      <c r="D1830" s="89">
        <v>0</v>
      </c>
      <c r="E1830" s="89">
        <f>C1830-D1830</f>
        <v>0</v>
      </c>
      <c r="F1830" s="90" t="str">
        <f>IF(AND($C1830=0,D1830=0),"0.00%",IF($C1830=0,-1,IF(D1830=0,1,($C1830-D1830)/ABS(D1830))))</f>
        <v>0.00%</v>
      </c>
      <c r="G1830" s="89">
        <v>0</v>
      </c>
      <c r="H1830" s="89">
        <f>+C1830-G1830</f>
        <v>0</v>
      </c>
      <c r="I1830" s="90" t="str">
        <f>IF(AND($C1830=0,G1830=0),"0.00%",IF($C1830=0,-1,IF(G1830=0,1,($C1830-G1830)/ABS(G1830))))</f>
        <v>0.00%</v>
      </c>
      <c r="J1830" s="91"/>
      <c r="K1830" s="89">
        <v>0</v>
      </c>
      <c r="L1830" s="89">
        <v>0</v>
      </c>
      <c r="M1830" s="89">
        <f>K1830-L1830</f>
        <v>0</v>
      </c>
      <c r="N1830" s="90" t="str">
        <f>IF(AND($K1830=0,L1830=0),"0.00%",IF($K1830=0,-1,IF(L1830=0,1,($K1830-L1830)/ABS(L1830))))</f>
        <v>0.00%</v>
      </c>
      <c r="O1830" s="89">
        <v>0</v>
      </c>
      <c r="P1830" s="89">
        <f>+K1830-O1830</f>
        <v>0</v>
      </c>
      <c r="Q1830" s="90" t="str">
        <f>IF(AND($K1830=0,O1830=0),"0.00%",IF($K1830=0,-1,IF(O1830=0,1,($K1830-O1830)/ABS(O1830))))</f>
        <v>0.00%</v>
      </c>
      <c r="R1830" s="91"/>
      <c r="S1830" s="89">
        <v>0</v>
      </c>
      <c r="T1830" s="89">
        <f>+S1830-K1830</f>
        <v>0</v>
      </c>
      <c r="U1830" s="335">
        <f>IF(C1830=0,0,1)+IF(D1830=0,0,1)+IF(E1830=0,0,1)+IF(G1830=0,0,1)+IF(K1830=0,0,1)+IF(L1830=0,0,1)+IF(M1830=0,0,1)+IF(O1830=0,0,1)</f>
        <v>0</v>
      </c>
    </row>
    <row r="1831" spans="1:21" s="81" customFormat="1" ht="15" hidden="1">
      <c r="A1831" s="87" t="s">
        <v>1946</v>
      </c>
      <c r="B1831" s="88" t="s">
        <v>5293</v>
      </c>
      <c r="C1831" s="89">
        <v>0</v>
      </c>
      <c r="D1831" s="89">
        <v>0</v>
      </c>
      <c r="E1831" s="89">
        <f>C1831-D1831</f>
        <v>0</v>
      </c>
      <c r="F1831" s="90" t="str">
        <f>IF(AND($C1831=0,D1831=0),"0.00%",IF($C1831=0,-1,IF(D1831=0,1,($C1831-D1831)/ABS(D1831))))</f>
        <v>0.00%</v>
      </c>
      <c r="G1831" s="89">
        <v>0</v>
      </c>
      <c r="H1831" s="89">
        <f>+C1831-G1831</f>
        <v>0</v>
      </c>
      <c r="I1831" s="90" t="str">
        <f>IF(AND($C1831=0,G1831=0),"0.00%",IF($C1831=0,-1,IF(G1831=0,1,($C1831-G1831)/ABS(G1831))))</f>
        <v>0.00%</v>
      </c>
      <c r="J1831" s="91"/>
      <c r="K1831" s="89">
        <v>0</v>
      </c>
      <c r="L1831" s="89">
        <v>0</v>
      </c>
      <c r="M1831" s="89">
        <f>K1831-L1831</f>
        <v>0</v>
      </c>
      <c r="N1831" s="90" t="str">
        <f>IF(AND($K1831=0,L1831=0),"0.00%",IF($K1831=0,-1,IF(L1831=0,1,($K1831-L1831)/ABS(L1831))))</f>
        <v>0.00%</v>
      </c>
      <c r="O1831" s="89">
        <v>0</v>
      </c>
      <c r="P1831" s="89">
        <f>+K1831-O1831</f>
        <v>0</v>
      </c>
      <c r="Q1831" s="90" t="str">
        <f>IF(AND($K1831=0,O1831=0),"0.00%",IF($K1831=0,-1,IF(O1831=0,1,($K1831-O1831)/ABS(O1831))))</f>
        <v>0.00%</v>
      </c>
      <c r="R1831" s="91"/>
      <c r="S1831" s="89">
        <v>0</v>
      </c>
      <c r="T1831" s="89">
        <f>+S1831-K1831</f>
        <v>0</v>
      </c>
      <c r="U1831" s="335">
        <f>IF(C1831=0,0,1)+IF(D1831=0,0,1)+IF(E1831=0,0,1)+IF(G1831=0,0,1)+IF(K1831=0,0,1)+IF(L1831=0,0,1)+IF(M1831=0,0,1)+IF(O1831=0,0,1)</f>
        <v>0</v>
      </c>
    </row>
    <row r="1832" spans="1:21" s="81" customFormat="1" ht="15" hidden="1">
      <c r="A1832" s="87" t="s">
        <v>1947</v>
      </c>
      <c r="B1832" s="88" t="s">
        <v>5279</v>
      </c>
      <c r="C1832" s="89">
        <v>0</v>
      </c>
      <c r="D1832" s="89">
        <v>0</v>
      </c>
      <c r="E1832" s="89">
        <f>C1832-D1832</f>
        <v>0</v>
      </c>
      <c r="F1832" s="90" t="str">
        <f>IF(AND($C1832=0,D1832=0),"0.00%",IF($C1832=0,-1,IF(D1832=0,1,($C1832-D1832)/ABS(D1832))))</f>
        <v>0.00%</v>
      </c>
      <c r="G1832" s="89">
        <v>0</v>
      </c>
      <c r="H1832" s="89">
        <f>+C1832-G1832</f>
        <v>0</v>
      </c>
      <c r="I1832" s="90" t="str">
        <f>IF(AND($C1832=0,G1832=0),"0.00%",IF($C1832=0,-1,IF(G1832=0,1,($C1832-G1832)/ABS(G1832))))</f>
        <v>0.00%</v>
      </c>
      <c r="J1832" s="91"/>
      <c r="K1832" s="89">
        <v>0</v>
      </c>
      <c r="L1832" s="89">
        <v>0</v>
      </c>
      <c r="M1832" s="89">
        <f>K1832-L1832</f>
        <v>0</v>
      </c>
      <c r="N1832" s="90" t="str">
        <f>IF(AND($K1832=0,L1832=0),"0.00%",IF($K1832=0,-1,IF(L1832=0,1,($K1832-L1832)/ABS(L1832))))</f>
        <v>0.00%</v>
      </c>
      <c r="O1832" s="89">
        <v>0</v>
      </c>
      <c r="P1832" s="89">
        <f>+K1832-O1832</f>
        <v>0</v>
      </c>
      <c r="Q1832" s="90" t="str">
        <f>IF(AND($K1832=0,O1832=0),"0.00%",IF($K1832=0,-1,IF(O1832=0,1,($K1832-O1832)/ABS(O1832))))</f>
        <v>0.00%</v>
      </c>
      <c r="R1832" s="91"/>
      <c r="S1832" s="89">
        <v>0</v>
      </c>
      <c r="T1832" s="89">
        <f>+S1832-K1832</f>
        <v>0</v>
      </c>
      <c r="U1832" s="335">
        <f>IF(C1832=0,0,1)+IF(D1832=0,0,1)+IF(E1832=0,0,1)+IF(G1832=0,0,1)+IF(K1832=0,0,1)+IF(L1832=0,0,1)+IF(M1832=0,0,1)+IF(O1832=0,0,1)</f>
        <v>0</v>
      </c>
    </row>
    <row r="1833" spans="1:21" s="81" customFormat="1" ht="15" hidden="1">
      <c r="A1833" s="87" t="s">
        <v>1948</v>
      </c>
      <c r="B1833" s="88" t="s">
        <v>5275</v>
      </c>
      <c r="C1833" s="89">
        <v>0</v>
      </c>
      <c r="D1833" s="89">
        <v>0</v>
      </c>
      <c r="E1833" s="89">
        <f>C1833-D1833</f>
        <v>0</v>
      </c>
      <c r="F1833" s="90" t="str">
        <f>IF(AND($C1833=0,D1833=0),"0.00%",IF($C1833=0,-1,IF(D1833=0,1,($C1833-D1833)/ABS(D1833))))</f>
        <v>0.00%</v>
      </c>
      <c r="G1833" s="89">
        <v>0</v>
      </c>
      <c r="H1833" s="89">
        <f>+C1833-G1833</f>
        <v>0</v>
      </c>
      <c r="I1833" s="90" t="str">
        <f>IF(AND($C1833=0,G1833=0),"0.00%",IF($C1833=0,-1,IF(G1833=0,1,($C1833-G1833)/ABS(G1833))))</f>
        <v>0.00%</v>
      </c>
      <c r="J1833" s="91"/>
      <c r="K1833" s="89">
        <v>0</v>
      </c>
      <c r="L1833" s="89">
        <v>0</v>
      </c>
      <c r="M1833" s="89">
        <f>K1833-L1833</f>
        <v>0</v>
      </c>
      <c r="N1833" s="90" t="str">
        <f>IF(AND($K1833=0,L1833=0),"0.00%",IF($K1833=0,-1,IF(L1833=0,1,($K1833-L1833)/ABS(L1833))))</f>
        <v>0.00%</v>
      </c>
      <c r="O1833" s="89">
        <v>0</v>
      </c>
      <c r="P1833" s="89">
        <f>+K1833-O1833</f>
        <v>0</v>
      </c>
      <c r="Q1833" s="90" t="str">
        <f>IF(AND($K1833=0,O1833=0),"0.00%",IF($K1833=0,-1,IF(O1833=0,1,($K1833-O1833)/ABS(O1833))))</f>
        <v>0.00%</v>
      </c>
      <c r="R1833" s="91"/>
      <c r="S1833" s="89">
        <v>0</v>
      </c>
      <c r="T1833" s="89">
        <f>+S1833-K1833</f>
        <v>0</v>
      </c>
      <c r="U1833" s="335">
        <f>IF(C1833=0,0,1)+IF(D1833=0,0,1)+IF(E1833=0,0,1)+IF(G1833=0,0,1)+IF(K1833=0,0,1)+IF(L1833=0,0,1)+IF(M1833=0,0,1)+IF(O1833=0,0,1)</f>
        <v>0</v>
      </c>
    </row>
    <row r="1834" spans="1:21" s="81" customFormat="1" ht="15" hidden="1">
      <c r="A1834" s="87" t="s">
        <v>1949</v>
      </c>
      <c r="B1834" s="88" t="s">
        <v>5294</v>
      </c>
      <c r="C1834" s="89">
        <v>0</v>
      </c>
      <c r="D1834" s="89">
        <v>0</v>
      </c>
      <c r="E1834" s="89">
        <f>C1834-D1834</f>
        <v>0</v>
      </c>
      <c r="F1834" s="90" t="str">
        <f>IF(AND($C1834=0,D1834=0),"0.00%",IF($C1834=0,-1,IF(D1834=0,1,($C1834-D1834)/ABS(D1834))))</f>
        <v>0.00%</v>
      </c>
      <c r="G1834" s="89">
        <v>0</v>
      </c>
      <c r="H1834" s="89">
        <f>+C1834-G1834</f>
        <v>0</v>
      </c>
      <c r="I1834" s="90" t="str">
        <f>IF(AND($C1834=0,G1834=0),"0.00%",IF($C1834=0,-1,IF(G1834=0,1,($C1834-G1834)/ABS(G1834))))</f>
        <v>0.00%</v>
      </c>
      <c r="J1834" s="91"/>
      <c r="K1834" s="89">
        <v>0</v>
      </c>
      <c r="L1834" s="89">
        <v>0</v>
      </c>
      <c r="M1834" s="89">
        <f>K1834-L1834</f>
        <v>0</v>
      </c>
      <c r="N1834" s="90" t="str">
        <f>IF(AND($K1834=0,L1834=0),"0.00%",IF($K1834=0,-1,IF(L1834=0,1,($K1834-L1834)/ABS(L1834))))</f>
        <v>0.00%</v>
      </c>
      <c r="O1834" s="89">
        <v>0</v>
      </c>
      <c r="P1834" s="89">
        <f>+K1834-O1834</f>
        <v>0</v>
      </c>
      <c r="Q1834" s="90" t="str">
        <f>IF(AND($K1834=0,O1834=0),"0.00%",IF($K1834=0,-1,IF(O1834=0,1,($K1834-O1834)/ABS(O1834))))</f>
        <v>0.00%</v>
      </c>
      <c r="R1834" s="91"/>
      <c r="S1834" s="89">
        <v>0</v>
      </c>
      <c r="T1834" s="89">
        <f>+S1834-K1834</f>
        <v>0</v>
      </c>
      <c r="U1834" s="335">
        <f>IF(C1834=0,0,1)+IF(D1834=0,0,1)+IF(E1834=0,0,1)+IF(G1834=0,0,1)+IF(K1834=0,0,1)+IF(L1834=0,0,1)+IF(M1834=0,0,1)+IF(O1834=0,0,1)</f>
        <v>0</v>
      </c>
    </row>
    <row r="1835" spans="1:21" s="81" customFormat="1" ht="15" hidden="1">
      <c r="A1835" s="87" t="s">
        <v>1950</v>
      </c>
      <c r="B1835" s="88" t="s">
        <v>5295</v>
      </c>
      <c r="C1835" s="89">
        <v>0</v>
      </c>
      <c r="D1835" s="89">
        <v>0</v>
      </c>
      <c r="E1835" s="89">
        <f>C1835-D1835</f>
        <v>0</v>
      </c>
      <c r="F1835" s="90" t="str">
        <f>IF(AND($C1835=0,D1835=0),"0.00%",IF($C1835=0,-1,IF(D1835=0,1,($C1835-D1835)/ABS(D1835))))</f>
        <v>0.00%</v>
      </c>
      <c r="G1835" s="89">
        <v>0</v>
      </c>
      <c r="H1835" s="89">
        <f>+C1835-G1835</f>
        <v>0</v>
      </c>
      <c r="I1835" s="90" t="str">
        <f>IF(AND($C1835=0,G1835=0),"0.00%",IF($C1835=0,-1,IF(G1835=0,1,($C1835-G1835)/ABS(G1835))))</f>
        <v>0.00%</v>
      </c>
      <c r="J1835" s="91"/>
      <c r="K1835" s="89">
        <v>0</v>
      </c>
      <c r="L1835" s="89">
        <v>0</v>
      </c>
      <c r="M1835" s="89">
        <f>K1835-L1835</f>
        <v>0</v>
      </c>
      <c r="N1835" s="90" t="str">
        <f>IF(AND($K1835=0,L1835=0),"0.00%",IF($K1835=0,-1,IF(L1835=0,1,($K1835-L1835)/ABS(L1835))))</f>
        <v>0.00%</v>
      </c>
      <c r="O1835" s="89">
        <v>0</v>
      </c>
      <c r="P1835" s="89">
        <f>+K1835-O1835</f>
        <v>0</v>
      </c>
      <c r="Q1835" s="90" t="str">
        <f>IF(AND($K1835=0,O1835=0),"0.00%",IF($K1835=0,-1,IF(O1835=0,1,($K1835-O1835)/ABS(O1835))))</f>
        <v>0.00%</v>
      </c>
      <c r="R1835" s="91"/>
      <c r="S1835" s="89">
        <v>0</v>
      </c>
      <c r="T1835" s="89">
        <f>+S1835-K1835</f>
        <v>0</v>
      </c>
      <c r="U1835" s="335">
        <f>IF(C1835=0,0,1)+IF(D1835=0,0,1)+IF(E1835=0,0,1)+IF(G1835=0,0,1)+IF(K1835=0,0,1)+IF(L1835=0,0,1)+IF(M1835=0,0,1)+IF(O1835=0,0,1)</f>
        <v>0</v>
      </c>
    </row>
    <row r="1836" spans="1:21" s="81" customFormat="1" ht="15" hidden="1">
      <c r="A1836" s="87" t="s">
        <v>1951</v>
      </c>
      <c r="B1836" s="88" t="s">
        <v>5296</v>
      </c>
      <c r="C1836" s="89">
        <v>0</v>
      </c>
      <c r="D1836" s="89">
        <v>0</v>
      </c>
      <c r="E1836" s="89">
        <f>C1836-D1836</f>
        <v>0</v>
      </c>
      <c r="F1836" s="90" t="str">
        <f>IF(AND($C1836=0,D1836=0),"0.00%",IF($C1836=0,-1,IF(D1836=0,1,($C1836-D1836)/ABS(D1836))))</f>
        <v>0.00%</v>
      </c>
      <c r="G1836" s="89">
        <v>0</v>
      </c>
      <c r="H1836" s="89">
        <f>+C1836-G1836</f>
        <v>0</v>
      </c>
      <c r="I1836" s="90" t="str">
        <f>IF(AND($C1836=0,G1836=0),"0.00%",IF($C1836=0,-1,IF(G1836=0,1,($C1836-G1836)/ABS(G1836))))</f>
        <v>0.00%</v>
      </c>
      <c r="J1836" s="91"/>
      <c r="K1836" s="89">
        <v>0</v>
      </c>
      <c r="L1836" s="89">
        <v>0</v>
      </c>
      <c r="M1836" s="89">
        <f>K1836-L1836</f>
        <v>0</v>
      </c>
      <c r="N1836" s="90" t="str">
        <f>IF(AND($K1836=0,L1836=0),"0.00%",IF($K1836=0,-1,IF(L1836=0,1,($K1836-L1836)/ABS(L1836))))</f>
        <v>0.00%</v>
      </c>
      <c r="O1836" s="89">
        <v>0</v>
      </c>
      <c r="P1836" s="89">
        <f>+K1836-O1836</f>
        <v>0</v>
      </c>
      <c r="Q1836" s="90" t="str">
        <f>IF(AND($K1836=0,O1836=0),"0.00%",IF($K1836=0,-1,IF(O1836=0,1,($K1836-O1836)/ABS(O1836))))</f>
        <v>0.00%</v>
      </c>
      <c r="R1836" s="91"/>
      <c r="S1836" s="89">
        <v>0</v>
      </c>
      <c r="T1836" s="89">
        <f>+S1836-K1836</f>
        <v>0</v>
      </c>
      <c r="U1836" s="335">
        <f>IF(C1836=0,0,1)+IF(D1836=0,0,1)+IF(E1836=0,0,1)+IF(G1836=0,0,1)+IF(K1836=0,0,1)+IF(L1836=0,0,1)+IF(M1836=0,0,1)+IF(O1836=0,0,1)</f>
        <v>0</v>
      </c>
    </row>
    <row r="1837" spans="1:21" s="81" customFormat="1" ht="15" hidden="1">
      <c r="A1837" s="87" t="s">
        <v>1952</v>
      </c>
      <c r="B1837" s="88" t="s">
        <v>5297</v>
      </c>
      <c r="C1837" s="89">
        <v>0</v>
      </c>
      <c r="D1837" s="89">
        <v>0</v>
      </c>
      <c r="E1837" s="89">
        <f>C1837-D1837</f>
        <v>0</v>
      </c>
      <c r="F1837" s="90" t="str">
        <f>IF(AND($C1837=0,D1837=0),"0.00%",IF($C1837=0,-1,IF(D1837=0,1,($C1837-D1837)/ABS(D1837))))</f>
        <v>0.00%</v>
      </c>
      <c r="G1837" s="89">
        <v>0</v>
      </c>
      <c r="H1837" s="89">
        <f>+C1837-G1837</f>
        <v>0</v>
      </c>
      <c r="I1837" s="90" t="str">
        <f>IF(AND($C1837=0,G1837=0),"0.00%",IF($C1837=0,-1,IF(G1837=0,1,($C1837-G1837)/ABS(G1837))))</f>
        <v>0.00%</v>
      </c>
      <c r="J1837" s="91"/>
      <c r="K1837" s="89">
        <v>0</v>
      </c>
      <c r="L1837" s="89">
        <v>0</v>
      </c>
      <c r="M1837" s="89">
        <f>K1837-L1837</f>
        <v>0</v>
      </c>
      <c r="N1837" s="90" t="str">
        <f>IF(AND($K1837=0,L1837=0),"0.00%",IF($K1837=0,-1,IF(L1837=0,1,($K1837-L1837)/ABS(L1837))))</f>
        <v>0.00%</v>
      </c>
      <c r="O1837" s="89">
        <v>0</v>
      </c>
      <c r="P1837" s="89">
        <f>+K1837-O1837</f>
        <v>0</v>
      </c>
      <c r="Q1837" s="90" t="str">
        <f>IF(AND($K1837=0,O1837=0),"0.00%",IF($K1837=0,-1,IF(O1837=0,1,($K1837-O1837)/ABS(O1837))))</f>
        <v>0.00%</v>
      </c>
      <c r="R1837" s="91"/>
      <c r="S1837" s="89">
        <v>0</v>
      </c>
      <c r="T1837" s="89">
        <f>+S1837-K1837</f>
        <v>0</v>
      </c>
      <c r="U1837" s="335">
        <f>IF(C1837=0,0,1)+IF(D1837=0,0,1)+IF(E1837=0,0,1)+IF(G1837=0,0,1)+IF(K1837=0,0,1)+IF(L1837=0,0,1)+IF(M1837=0,0,1)+IF(O1837=0,0,1)</f>
        <v>0</v>
      </c>
    </row>
    <row r="1838" spans="1:21" s="81" customFormat="1" ht="15" hidden="1">
      <c r="A1838" s="87" t="s">
        <v>1953</v>
      </c>
      <c r="B1838" s="88" t="s">
        <v>5298</v>
      </c>
      <c r="C1838" s="89">
        <v>0</v>
      </c>
      <c r="D1838" s="89">
        <v>0</v>
      </c>
      <c r="E1838" s="89">
        <f>C1838-D1838</f>
        <v>0</v>
      </c>
      <c r="F1838" s="90" t="str">
        <f>IF(AND($C1838=0,D1838=0),"0.00%",IF($C1838=0,-1,IF(D1838=0,1,($C1838-D1838)/ABS(D1838))))</f>
        <v>0.00%</v>
      </c>
      <c r="G1838" s="89">
        <v>0</v>
      </c>
      <c r="H1838" s="89">
        <f>+C1838-G1838</f>
        <v>0</v>
      </c>
      <c r="I1838" s="90" t="str">
        <f>IF(AND($C1838=0,G1838=0),"0.00%",IF($C1838=0,-1,IF(G1838=0,1,($C1838-G1838)/ABS(G1838))))</f>
        <v>0.00%</v>
      </c>
      <c r="J1838" s="91"/>
      <c r="K1838" s="89">
        <v>0</v>
      </c>
      <c r="L1838" s="89">
        <v>0</v>
      </c>
      <c r="M1838" s="89">
        <f>K1838-L1838</f>
        <v>0</v>
      </c>
      <c r="N1838" s="90" t="str">
        <f>IF(AND($K1838=0,L1838=0),"0.00%",IF($K1838=0,-1,IF(L1838=0,1,($K1838-L1838)/ABS(L1838))))</f>
        <v>0.00%</v>
      </c>
      <c r="O1838" s="89">
        <v>0</v>
      </c>
      <c r="P1838" s="89">
        <f>+K1838-O1838</f>
        <v>0</v>
      </c>
      <c r="Q1838" s="90" t="str">
        <f>IF(AND($K1838=0,O1838=0),"0.00%",IF($K1838=0,-1,IF(O1838=0,1,($K1838-O1838)/ABS(O1838))))</f>
        <v>0.00%</v>
      </c>
      <c r="R1838" s="91"/>
      <c r="S1838" s="89">
        <v>0</v>
      </c>
      <c r="T1838" s="89">
        <f>+S1838-K1838</f>
        <v>0</v>
      </c>
      <c r="U1838" s="335">
        <f>IF(C1838=0,0,1)+IF(D1838=0,0,1)+IF(E1838=0,0,1)+IF(G1838=0,0,1)+IF(K1838=0,0,1)+IF(L1838=0,0,1)+IF(M1838=0,0,1)+IF(O1838=0,0,1)</f>
        <v>0</v>
      </c>
    </row>
    <row r="1839" spans="1:21" s="81" customFormat="1" ht="15" hidden="1">
      <c r="A1839" s="87" t="s">
        <v>1954</v>
      </c>
      <c r="B1839" s="88" t="s">
        <v>5272</v>
      </c>
      <c r="C1839" s="89">
        <v>0</v>
      </c>
      <c r="D1839" s="89">
        <v>0</v>
      </c>
      <c r="E1839" s="89">
        <f>C1839-D1839</f>
        <v>0</v>
      </c>
      <c r="F1839" s="90" t="str">
        <f>IF(AND($C1839=0,D1839=0),"0.00%",IF($C1839=0,-1,IF(D1839=0,1,($C1839-D1839)/ABS(D1839))))</f>
        <v>0.00%</v>
      </c>
      <c r="G1839" s="89">
        <v>0</v>
      </c>
      <c r="H1839" s="89">
        <f>+C1839-G1839</f>
        <v>0</v>
      </c>
      <c r="I1839" s="90" t="str">
        <f>IF(AND($C1839=0,G1839=0),"0.00%",IF($C1839=0,-1,IF(G1839=0,1,($C1839-G1839)/ABS(G1839))))</f>
        <v>0.00%</v>
      </c>
      <c r="J1839" s="91"/>
      <c r="K1839" s="89">
        <v>0</v>
      </c>
      <c r="L1839" s="89">
        <v>0</v>
      </c>
      <c r="M1839" s="89">
        <f>K1839-L1839</f>
        <v>0</v>
      </c>
      <c r="N1839" s="90" t="str">
        <f>IF(AND($K1839=0,L1839=0),"0.00%",IF($K1839=0,-1,IF(L1839=0,1,($K1839-L1839)/ABS(L1839))))</f>
        <v>0.00%</v>
      </c>
      <c r="O1839" s="89">
        <v>0</v>
      </c>
      <c r="P1839" s="89">
        <f>+K1839-O1839</f>
        <v>0</v>
      </c>
      <c r="Q1839" s="90" t="str">
        <f>IF(AND($K1839=0,O1839=0),"0.00%",IF($K1839=0,-1,IF(O1839=0,1,($K1839-O1839)/ABS(O1839))))</f>
        <v>0.00%</v>
      </c>
      <c r="R1839" s="91"/>
      <c r="S1839" s="89">
        <v>0</v>
      </c>
      <c r="T1839" s="89">
        <f>+S1839-K1839</f>
        <v>0</v>
      </c>
      <c r="U1839" s="335">
        <f>IF(C1839=0,0,1)+IF(D1839=0,0,1)+IF(E1839=0,0,1)+IF(G1839=0,0,1)+IF(K1839=0,0,1)+IF(L1839=0,0,1)+IF(M1839=0,0,1)+IF(O1839=0,0,1)</f>
        <v>0</v>
      </c>
    </row>
    <row r="1840" spans="1:21" s="81" customFormat="1" ht="15" hidden="1">
      <c r="A1840" s="87" t="s">
        <v>1955</v>
      </c>
      <c r="B1840" s="88" t="s">
        <v>5299</v>
      </c>
      <c r="C1840" s="89">
        <v>0</v>
      </c>
      <c r="D1840" s="89">
        <v>0</v>
      </c>
      <c r="E1840" s="89">
        <f>C1840-D1840</f>
        <v>0</v>
      </c>
      <c r="F1840" s="90" t="str">
        <f>IF(AND($C1840=0,D1840=0),"0.00%",IF($C1840=0,-1,IF(D1840=0,1,($C1840-D1840)/ABS(D1840))))</f>
        <v>0.00%</v>
      </c>
      <c r="G1840" s="89">
        <v>0</v>
      </c>
      <c r="H1840" s="89">
        <f>+C1840-G1840</f>
        <v>0</v>
      </c>
      <c r="I1840" s="90" t="str">
        <f>IF(AND($C1840=0,G1840=0),"0.00%",IF($C1840=0,-1,IF(G1840=0,1,($C1840-G1840)/ABS(G1840))))</f>
        <v>0.00%</v>
      </c>
      <c r="J1840" s="91"/>
      <c r="K1840" s="89">
        <v>0</v>
      </c>
      <c r="L1840" s="89">
        <v>0</v>
      </c>
      <c r="M1840" s="89">
        <f>K1840-L1840</f>
        <v>0</v>
      </c>
      <c r="N1840" s="90" t="str">
        <f>IF(AND($K1840=0,L1840=0),"0.00%",IF($K1840=0,-1,IF(L1840=0,1,($K1840-L1840)/ABS(L1840))))</f>
        <v>0.00%</v>
      </c>
      <c r="O1840" s="89">
        <v>0</v>
      </c>
      <c r="P1840" s="89">
        <f>+K1840-O1840</f>
        <v>0</v>
      </c>
      <c r="Q1840" s="90" t="str">
        <f>IF(AND($K1840=0,O1840=0),"0.00%",IF($K1840=0,-1,IF(O1840=0,1,($K1840-O1840)/ABS(O1840))))</f>
        <v>0.00%</v>
      </c>
      <c r="R1840" s="91"/>
      <c r="S1840" s="89">
        <v>0</v>
      </c>
      <c r="T1840" s="89">
        <f>+S1840-K1840</f>
        <v>0</v>
      </c>
      <c r="U1840" s="335">
        <f>IF(C1840=0,0,1)+IF(D1840=0,0,1)+IF(E1840=0,0,1)+IF(G1840=0,0,1)+IF(K1840=0,0,1)+IF(L1840=0,0,1)+IF(M1840=0,0,1)+IF(O1840=0,0,1)</f>
        <v>0</v>
      </c>
    </row>
    <row r="1841" spans="1:21" s="81" customFormat="1" ht="15" hidden="1">
      <c r="A1841" s="87" t="s">
        <v>1956</v>
      </c>
      <c r="B1841" s="88" t="s">
        <v>5300</v>
      </c>
      <c r="C1841" s="89">
        <v>0</v>
      </c>
      <c r="D1841" s="89">
        <v>0</v>
      </c>
      <c r="E1841" s="89">
        <f>C1841-D1841</f>
        <v>0</v>
      </c>
      <c r="F1841" s="90" t="str">
        <f>IF(AND($C1841=0,D1841=0),"0.00%",IF($C1841=0,-1,IF(D1841=0,1,($C1841-D1841)/ABS(D1841))))</f>
        <v>0.00%</v>
      </c>
      <c r="G1841" s="89">
        <v>0</v>
      </c>
      <c r="H1841" s="89">
        <f>+C1841-G1841</f>
        <v>0</v>
      </c>
      <c r="I1841" s="90" t="str">
        <f>IF(AND($C1841=0,G1841=0),"0.00%",IF($C1841=0,-1,IF(G1841=0,1,($C1841-G1841)/ABS(G1841))))</f>
        <v>0.00%</v>
      </c>
      <c r="J1841" s="91"/>
      <c r="K1841" s="89">
        <v>0</v>
      </c>
      <c r="L1841" s="89">
        <v>0</v>
      </c>
      <c r="M1841" s="89">
        <f>K1841-L1841</f>
        <v>0</v>
      </c>
      <c r="N1841" s="90" t="str">
        <f>IF(AND($K1841=0,L1841=0),"0.00%",IF($K1841=0,-1,IF(L1841=0,1,($K1841-L1841)/ABS(L1841))))</f>
        <v>0.00%</v>
      </c>
      <c r="O1841" s="89">
        <v>0</v>
      </c>
      <c r="P1841" s="89">
        <f>+K1841-O1841</f>
        <v>0</v>
      </c>
      <c r="Q1841" s="90" t="str">
        <f>IF(AND($K1841=0,O1841=0),"0.00%",IF($K1841=0,-1,IF(O1841=0,1,($K1841-O1841)/ABS(O1841))))</f>
        <v>0.00%</v>
      </c>
      <c r="R1841" s="91"/>
      <c r="S1841" s="89">
        <v>0</v>
      </c>
      <c r="T1841" s="89">
        <f>+S1841-K1841</f>
        <v>0</v>
      </c>
      <c r="U1841" s="335">
        <f>IF(C1841=0,0,1)+IF(D1841=0,0,1)+IF(E1841=0,0,1)+IF(G1841=0,0,1)+IF(K1841=0,0,1)+IF(L1841=0,0,1)+IF(M1841=0,0,1)+IF(O1841=0,0,1)</f>
        <v>0</v>
      </c>
    </row>
    <row r="1842" spans="1:21" s="81" customFormat="1" ht="15" hidden="1">
      <c r="A1842" s="87" t="s">
        <v>1957</v>
      </c>
      <c r="B1842" s="88" t="s">
        <v>5301</v>
      </c>
      <c r="C1842" s="89">
        <v>0</v>
      </c>
      <c r="D1842" s="89">
        <v>0</v>
      </c>
      <c r="E1842" s="89">
        <f>C1842-D1842</f>
        <v>0</v>
      </c>
      <c r="F1842" s="90" t="str">
        <f>IF(AND($C1842=0,D1842=0),"0.00%",IF($C1842=0,-1,IF(D1842=0,1,($C1842-D1842)/ABS(D1842))))</f>
        <v>0.00%</v>
      </c>
      <c r="G1842" s="89">
        <v>0</v>
      </c>
      <c r="H1842" s="89">
        <f>+C1842-G1842</f>
        <v>0</v>
      </c>
      <c r="I1842" s="90" t="str">
        <f>IF(AND($C1842=0,G1842=0),"0.00%",IF($C1842=0,-1,IF(G1842=0,1,($C1842-G1842)/ABS(G1842))))</f>
        <v>0.00%</v>
      </c>
      <c r="J1842" s="91"/>
      <c r="K1842" s="89">
        <v>0</v>
      </c>
      <c r="L1842" s="89">
        <v>0</v>
      </c>
      <c r="M1842" s="89">
        <f>K1842-L1842</f>
        <v>0</v>
      </c>
      <c r="N1842" s="90" t="str">
        <f>IF(AND($K1842=0,L1842=0),"0.00%",IF($K1842=0,-1,IF(L1842=0,1,($K1842-L1842)/ABS(L1842))))</f>
        <v>0.00%</v>
      </c>
      <c r="O1842" s="89">
        <v>0</v>
      </c>
      <c r="P1842" s="89">
        <f>+K1842-O1842</f>
        <v>0</v>
      </c>
      <c r="Q1842" s="90" t="str">
        <f>IF(AND($K1842=0,O1842=0),"0.00%",IF($K1842=0,-1,IF(O1842=0,1,($K1842-O1842)/ABS(O1842))))</f>
        <v>0.00%</v>
      </c>
      <c r="R1842" s="91"/>
      <c r="S1842" s="89">
        <v>0</v>
      </c>
      <c r="T1842" s="89">
        <f>+S1842-K1842</f>
        <v>0</v>
      </c>
      <c r="U1842" s="335">
        <f>IF(C1842=0,0,1)+IF(D1842=0,0,1)+IF(E1842=0,0,1)+IF(G1842=0,0,1)+IF(K1842=0,0,1)+IF(L1842=0,0,1)+IF(M1842=0,0,1)+IF(O1842=0,0,1)</f>
        <v>0</v>
      </c>
    </row>
    <row r="1843" spans="1:21" s="81" customFormat="1" ht="15" hidden="1">
      <c r="A1843" s="87" t="s">
        <v>1958</v>
      </c>
      <c r="B1843" s="88" t="s">
        <v>5302</v>
      </c>
      <c r="C1843" s="89">
        <v>0</v>
      </c>
      <c r="D1843" s="89">
        <v>0</v>
      </c>
      <c r="E1843" s="89">
        <f>C1843-D1843</f>
        <v>0</v>
      </c>
      <c r="F1843" s="90" t="str">
        <f>IF(AND($C1843=0,D1843=0),"0.00%",IF($C1843=0,-1,IF(D1843=0,1,($C1843-D1843)/ABS(D1843))))</f>
        <v>0.00%</v>
      </c>
      <c r="G1843" s="89">
        <v>0</v>
      </c>
      <c r="H1843" s="89">
        <f>+C1843-G1843</f>
        <v>0</v>
      </c>
      <c r="I1843" s="90" t="str">
        <f>IF(AND($C1843=0,G1843=0),"0.00%",IF($C1843=0,-1,IF(G1843=0,1,($C1843-G1843)/ABS(G1843))))</f>
        <v>0.00%</v>
      </c>
      <c r="J1843" s="91"/>
      <c r="K1843" s="89">
        <v>0</v>
      </c>
      <c r="L1843" s="89">
        <v>0</v>
      </c>
      <c r="M1843" s="89">
        <f>K1843-L1843</f>
        <v>0</v>
      </c>
      <c r="N1843" s="90" t="str">
        <f>IF(AND($K1843=0,L1843=0),"0.00%",IF($K1843=0,-1,IF(L1843=0,1,($K1843-L1843)/ABS(L1843))))</f>
        <v>0.00%</v>
      </c>
      <c r="O1843" s="89">
        <v>0</v>
      </c>
      <c r="P1843" s="89">
        <f>+K1843-O1843</f>
        <v>0</v>
      </c>
      <c r="Q1843" s="90" t="str">
        <f>IF(AND($K1843=0,O1843=0),"0.00%",IF($K1843=0,-1,IF(O1843=0,1,($K1843-O1843)/ABS(O1843))))</f>
        <v>0.00%</v>
      </c>
      <c r="R1843" s="91"/>
      <c r="S1843" s="89">
        <v>0</v>
      </c>
      <c r="T1843" s="89">
        <f>+S1843-K1843</f>
        <v>0</v>
      </c>
      <c r="U1843" s="335">
        <f>IF(C1843=0,0,1)+IF(D1843=0,0,1)+IF(E1843=0,0,1)+IF(G1843=0,0,1)+IF(K1843=0,0,1)+IF(L1843=0,0,1)+IF(M1843=0,0,1)+IF(O1843=0,0,1)</f>
        <v>0</v>
      </c>
    </row>
    <row r="1844" spans="1:21" s="81" customFormat="1" ht="15" hidden="1">
      <c r="A1844" s="87" t="s">
        <v>1959</v>
      </c>
      <c r="B1844" s="88" t="s">
        <v>5277</v>
      </c>
      <c r="C1844" s="89">
        <v>0</v>
      </c>
      <c r="D1844" s="89">
        <v>0</v>
      </c>
      <c r="E1844" s="89">
        <f>C1844-D1844</f>
        <v>0</v>
      </c>
      <c r="F1844" s="90" t="str">
        <f>IF(AND($C1844=0,D1844=0),"0.00%",IF($C1844=0,-1,IF(D1844=0,1,($C1844-D1844)/ABS(D1844))))</f>
        <v>0.00%</v>
      </c>
      <c r="G1844" s="89">
        <v>0</v>
      </c>
      <c r="H1844" s="89">
        <f>+C1844-G1844</f>
        <v>0</v>
      </c>
      <c r="I1844" s="90" t="str">
        <f>IF(AND($C1844=0,G1844=0),"0.00%",IF($C1844=0,-1,IF(G1844=0,1,($C1844-G1844)/ABS(G1844))))</f>
        <v>0.00%</v>
      </c>
      <c r="J1844" s="91"/>
      <c r="K1844" s="89">
        <v>0</v>
      </c>
      <c r="L1844" s="89">
        <v>0</v>
      </c>
      <c r="M1844" s="89">
        <f>K1844-L1844</f>
        <v>0</v>
      </c>
      <c r="N1844" s="90" t="str">
        <f>IF(AND($K1844=0,L1844=0),"0.00%",IF($K1844=0,-1,IF(L1844=0,1,($K1844-L1844)/ABS(L1844))))</f>
        <v>0.00%</v>
      </c>
      <c r="O1844" s="89">
        <v>0</v>
      </c>
      <c r="P1844" s="89">
        <f>+K1844-O1844</f>
        <v>0</v>
      </c>
      <c r="Q1844" s="90" t="str">
        <f>IF(AND($K1844=0,O1844=0),"0.00%",IF($K1844=0,-1,IF(O1844=0,1,($K1844-O1844)/ABS(O1844))))</f>
        <v>0.00%</v>
      </c>
      <c r="R1844" s="91"/>
      <c r="S1844" s="89">
        <v>0</v>
      </c>
      <c r="T1844" s="89">
        <f>+S1844-K1844</f>
        <v>0</v>
      </c>
      <c r="U1844" s="335">
        <f>IF(C1844=0,0,1)+IF(D1844=0,0,1)+IF(E1844=0,0,1)+IF(G1844=0,0,1)+IF(K1844=0,0,1)+IF(L1844=0,0,1)+IF(M1844=0,0,1)+IF(O1844=0,0,1)</f>
        <v>0</v>
      </c>
    </row>
    <row r="1845" spans="1:21" s="81" customFormat="1" ht="15" hidden="1">
      <c r="A1845" s="87" t="s">
        <v>1960</v>
      </c>
      <c r="B1845" s="88" t="s">
        <v>5303</v>
      </c>
      <c r="C1845" s="89">
        <v>0</v>
      </c>
      <c r="D1845" s="89">
        <v>0</v>
      </c>
      <c r="E1845" s="89">
        <f>C1845-D1845</f>
        <v>0</v>
      </c>
      <c r="F1845" s="90" t="str">
        <f>IF(AND($C1845=0,D1845=0),"0.00%",IF($C1845=0,-1,IF(D1845=0,1,($C1845-D1845)/ABS(D1845))))</f>
        <v>0.00%</v>
      </c>
      <c r="G1845" s="89">
        <v>0</v>
      </c>
      <c r="H1845" s="89">
        <f>+C1845-G1845</f>
        <v>0</v>
      </c>
      <c r="I1845" s="90" t="str">
        <f>IF(AND($C1845=0,G1845=0),"0.00%",IF($C1845=0,-1,IF(G1845=0,1,($C1845-G1845)/ABS(G1845))))</f>
        <v>0.00%</v>
      </c>
      <c r="J1845" s="91"/>
      <c r="K1845" s="89">
        <v>0</v>
      </c>
      <c r="L1845" s="89">
        <v>0</v>
      </c>
      <c r="M1845" s="89">
        <f>K1845-L1845</f>
        <v>0</v>
      </c>
      <c r="N1845" s="90" t="str">
        <f>IF(AND($K1845=0,L1845=0),"0.00%",IF($K1845=0,-1,IF(L1845=0,1,($K1845-L1845)/ABS(L1845))))</f>
        <v>0.00%</v>
      </c>
      <c r="O1845" s="89">
        <v>0</v>
      </c>
      <c r="P1845" s="89">
        <f>+K1845-O1845</f>
        <v>0</v>
      </c>
      <c r="Q1845" s="90" t="str">
        <f>IF(AND($K1845=0,O1845=0),"0.00%",IF($K1845=0,-1,IF(O1845=0,1,($K1845-O1845)/ABS(O1845))))</f>
        <v>0.00%</v>
      </c>
      <c r="R1845" s="91"/>
      <c r="S1845" s="89">
        <v>0</v>
      </c>
      <c r="T1845" s="89">
        <f>+S1845-K1845</f>
        <v>0</v>
      </c>
      <c r="U1845" s="335">
        <f>IF(C1845=0,0,1)+IF(D1845=0,0,1)+IF(E1845=0,0,1)+IF(G1845=0,0,1)+IF(K1845=0,0,1)+IF(L1845=0,0,1)+IF(M1845=0,0,1)+IF(O1845=0,0,1)</f>
        <v>0</v>
      </c>
    </row>
    <row r="1846" spans="1:21" s="81" customFormat="1" ht="15" hidden="1">
      <c r="A1846" s="87" t="s">
        <v>1961</v>
      </c>
      <c r="B1846" s="88" t="s">
        <v>5304</v>
      </c>
      <c r="C1846" s="89">
        <v>0</v>
      </c>
      <c r="D1846" s="89">
        <v>0</v>
      </c>
      <c r="E1846" s="89">
        <f>C1846-D1846</f>
        <v>0</v>
      </c>
      <c r="F1846" s="90" t="str">
        <f>IF(AND($C1846=0,D1846=0),"0.00%",IF($C1846=0,-1,IF(D1846=0,1,($C1846-D1846)/ABS(D1846))))</f>
        <v>0.00%</v>
      </c>
      <c r="G1846" s="89">
        <v>0</v>
      </c>
      <c r="H1846" s="89">
        <f>+C1846-G1846</f>
        <v>0</v>
      </c>
      <c r="I1846" s="90" t="str">
        <f>IF(AND($C1846=0,G1846=0),"0.00%",IF($C1846=0,-1,IF(G1846=0,1,($C1846-G1846)/ABS(G1846))))</f>
        <v>0.00%</v>
      </c>
      <c r="J1846" s="91"/>
      <c r="K1846" s="89">
        <v>0</v>
      </c>
      <c r="L1846" s="89">
        <v>0</v>
      </c>
      <c r="M1846" s="89">
        <f>K1846-L1846</f>
        <v>0</v>
      </c>
      <c r="N1846" s="90" t="str">
        <f>IF(AND($K1846=0,L1846=0),"0.00%",IF($K1846=0,-1,IF(L1846=0,1,($K1846-L1846)/ABS(L1846))))</f>
        <v>0.00%</v>
      </c>
      <c r="O1846" s="89">
        <v>0</v>
      </c>
      <c r="P1846" s="89">
        <f>+K1846-O1846</f>
        <v>0</v>
      </c>
      <c r="Q1846" s="90" t="str">
        <f>IF(AND($K1846=0,O1846=0),"0.00%",IF($K1846=0,-1,IF(O1846=0,1,($K1846-O1846)/ABS(O1846))))</f>
        <v>0.00%</v>
      </c>
      <c r="R1846" s="91"/>
      <c r="S1846" s="89">
        <v>0</v>
      </c>
      <c r="T1846" s="89">
        <f>+S1846-K1846</f>
        <v>0</v>
      </c>
      <c r="U1846" s="335">
        <f>IF(C1846=0,0,1)+IF(D1846=0,0,1)+IF(E1846=0,0,1)+IF(G1846=0,0,1)+IF(K1846=0,0,1)+IF(L1846=0,0,1)+IF(M1846=0,0,1)+IF(O1846=0,0,1)</f>
        <v>0</v>
      </c>
    </row>
    <row r="1847" spans="1:21" s="81" customFormat="1" ht="15" hidden="1">
      <c r="A1847" s="87" t="s">
        <v>1962</v>
      </c>
      <c r="B1847" s="88" t="s">
        <v>5305</v>
      </c>
      <c r="C1847" s="89">
        <v>0</v>
      </c>
      <c r="D1847" s="89">
        <v>0</v>
      </c>
      <c r="E1847" s="89">
        <f>C1847-D1847</f>
        <v>0</v>
      </c>
      <c r="F1847" s="90" t="str">
        <f>IF(AND($C1847=0,D1847=0),"0.00%",IF($C1847=0,-1,IF(D1847=0,1,($C1847-D1847)/ABS(D1847))))</f>
        <v>0.00%</v>
      </c>
      <c r="G1847" s="89">
        <v>0</v>
      </c>
      <c r="H1847" s="89">
        <f>+C1847-G1847</f>
        <v>0</v>
      </c>
      <c r="I1847" s="90" t="str">
        <f>IF(AND($C1847=0,G1847=0),"0.00%",IF($C1847=0,-1,IF(G1847=0,1,($C1847-G1847)/ABS(G1847))))</f>
        <v>0.00%</v>
      </c>
      <c r="J1847" s="91"/>
      <c r="K1847" s="89">
        <v>0</v>
      </c>
      <c r="L1847" s="89">
        <v>0</v>
      </c>
      <c r="M1847" s="89">
        <f>K1847-L1847</f>
        <v>0</v>
      </c>
      <c r="N1847" s="90" t="str">
        <f>IF(AND($K1847=0,L1847=0),"0.00%",IF($K1847=0,-1,IF(L1847=0,1,($K1847-L1847)/ABS(L1847))))</f>
        <v>0.00%</v>
      </c>
      <c r="O1847" s="89">
        <v>0</v>
      </c>
      <c r="P1847" s="89">
        <f>+K1847-O1847</f>
        <v>0</v>
      </c>
      <c r="Q1847" s="90" t="str">
        <f>IF(AND($K1847=0,O1847=0),"0.00%",IF($K1847=0,-1,IF(O1847=0,1,($K1847-O1847)/ABS(O1847))))</f>
        <v>0.00%</v>
      </c>
      <c r="R1847" s="91"/>
      <c r="S1847" s="89">
        <v>0</v>
      </c>
      <c r="T1847" s="89">
        <f>+S1847-K1847</f>
        <v>0</v>
      </c>
      <c r="U1847" s="335">
        <f>IF(C1847=0,0,1)+IF(D1847=0,0,1)+IF(E1847=0,0,1)+IF(G1847=0,0,1)+IF(K1847=0,0,1)+IF(L1847=0,0,1)+IF(M1847=0,0,1)+IF(O1847=0,0,1)</f>
        <v>0</v>
      </c>
    </row>
    <row r="1848" spans="1:21" s="81" customFormat="1" ht="15" hidden="1">
      <c r="A1848" s="87" t="s">
        <v>1963</v>
      </c>
      <c r="B1848" s="88" t="s">
        <v>5306</v>
      </c>
      <c r="C1848" s="89">
        <v>0</v>
      </c>
      <c r="D1848" s="89">
        <v>0</v>
      </c>
      <c r="E1848" s="89">
        <f>C1848-D1848</f>
        <v>0</v>
      </c>
      <c r="F1848" s="90" t="str">
        <f>IF(AND($C1848=0,D1848=0),"0.00%",IF($C1848=0,-1,IF(D1848=0,1,($C1848-D1848)/ABS(D1848))))</f>
        <v>0.00%</v>
      </c>
      <c r="G1848" s="89">
        <v>0</v>
      </c>
      <c r="H1848" s="89">
        <f>+C1848-G1848</f>
        <v>0</v>
      </c>
      <c r="I1848" s="90" t="str">
        <f>IF(AND($C1848=0,G1848=0),"0.00%",IF($C1848=0,-1,IF(G1848=0,1,($C1848-G1848)/ABS(G1848))))</f>
        <v>0.00%</v>
      </c>
      <c r="J1848" s="91"/>
      <c r="K1848" s="89">
        <v>0</v>
      </c>
      <c r="L1848" s="89">
        <v>0</v>
      </c>
      <c r="M1848" s="89">
        <f>K1848-L1848</f>
        <v>0</v>
      </c>
      <c r="N1848" s="90" t="str">
        <f>IF(AND($K1848=0,L1848=0),"0.00%",IF($K1848=0,-1,IF(L1848=0,1,($K1848-L1848)/ABS(L1848))))</f>
        <v>0.00%</v>
      </c>
      <c r="O1848" s="89">
        <v>0</v>
      </c>
      <c r="P1848" s="89">
        <f>+K1848-O1848</f>
        <v>0</v>
      </c>
      <c r="Q1848" s="90" t="str">
        <f>IF(AND($K1848=0,O1848=0),"0.00%",IF($K1848=0,-1,IF(O1848=0,1,($K1848-O1848)/ABS(O1848))))</f>
        <v>0.00%</v>
      </c>
      <c r="R1848" s="91"/>
      <c r="S1848" s="89">
        <v>0</v>
      </c>
      <c r="T1848" s="89">
        <f>+S1848-K1848</f>
        <v>0</v>
      </c>
      <c r="U1848" s="335">
        <f>IF(C1848=0,0,1)+IF(D1848=0,0,1)+IF(E1848=0,0,1)+IF(G1848=0,0,1)+IF(K1848=0,0,1)+IF(L1848=0,0,1)+IF(M1848=0,0,1)+IF(O1848=0,0,1)</f>
        <v>0</v>
      </c>
    </row>
    <row r="1849" spans="1:21" s="81" customFormat="1" ht="15" hidden="1">
      <c r="A1849" s="87" t="s">
        <v>1964</v>
      </c>
      <c r="B1849" s="88" t="s">
        <v>5307</v>
      </c>
      <c r="C1849" s="89">
        <v>0</v>
      </c>
      <c r="D1849" s="89">
        <v>0</v>
      </c>
      <c r="E1849" s="89">
        <f>C1849-D1849</f>
        <v>0</v>
      </c>
      <c r="F1849" s="90" t="str">
        <f>IF(AND($C1849=0,D1849=0),"0.00%",IF($C1849=0,-1,IF(D1849=0,1,($C1849-D1849)/ABS(D1849))))</f>
        <v>0.00%</v>
      </c>
      <c r="G1849" s="89">
        <v>0</v>
      </c>
      <c r="H1849" s="89">
        <f>+C1849-G1849</f>
        <v>0</v>
      </c>
      <c r="I1849" s="90" t="str">
        <f>IF(AND($C1849=0,G1849=0),"0.00%",IF($C1849=0,-1,IF(G1849=0,1,($C1849-G1849)/ABS(G1849))))</f>
        <v>0.00%</v>
      </c>
      <c r="J1849" s="91"/>
      <c r="K1849" s="89">
        <v>0</v>
      </c>
      <c r="L1849" s="89">
        <v>0</v>
      </c>
      <c r="M1849" s="89">
        <f>K1849-L1849</f>
        <v>0</v>
      </c>
      <c r="N1849" s="90" t="str">
        <f>IF(AND($K1849=0,L1849=0),"0.00%",IF($K1849=0,-1,IF(L1849=0,1,($K1849-L1849)/ABS(L1849))))</f>
        <v>0.00%</v>
      </c>
      <c r="O1849" s="89">
        <v>0</v>
      </c>
      <c r="P1849" s="89">
        <f>+K1849-O1849</f>
        <v>0</v>
      </c>
      <c r="Q1849" s="90" t="str">
        <f>IF(AND($K1849=0,O1849=0),"0.00%",IF($K1849=0,-1,IF(O1849=0,1,($K1849-O1849)/ABS(O1849))))</f>
        <v>0.00%</v>
      </c>
      <c r="R1849" s="91"/>
      <c r="S1849" s="89">
        <v>0</v>
      </c>
      <c r="T1849" s="89">
        <f>+S1849-K1849</f>
        <v>0</v>
      </c>
      <c r="U1849" s="335">
        <f>IF(C1849=0,0,1)+IF(D1849=0,0,1)+IF(E1849=0,0,1)+IF(G1849=0,0,1)+IF(K1849=0,0,1)+IF(L1849=0,0,1)+IF(M1849=0,0,1)+IF(O1849=0,0,1)</f>
        <v>0</v>
      </c>
    </row>
    <row r="1850" spans="1:21" s="81" customFormat="1" ht="15" hidden="1">
      <c r="A1850" s="87" t="s">
        <v>1965</v>
      </c>
      <c r="B1850" s="88" t="s">
        <v>5308</v>
      </c>
      <c r="C1850" s="89">
        <v>0</v>
      </c>
      <c r="D1850" s="89">
        <v>0</v>
      </c>
      <c r="E1850" s="89">
        <f>C1850-D1850</f>
        <v>0</v>
      </c>
      <c r="F1850" s="90" t="str">
        <f>IF(AND($C1850=0,D1850=0),"0.00%",IF($C1850=0,-1,IF(D1850=0,1,($C1850-D1850)/ABS(D1850))))</f>
        <v>0.00%</v>
      </c>
      <c r="G1850" s="89">
        <v>0</v>
      </c>
      <c r="H1850" s="89">
        <f>+C1850-G1850</f>
        <v>0</v>
      </c>
      <c r="I1850" s="90" t="str">
        <f>IF(AND($C1850=0,G1850=0),"0.00%",IF($C1850=0,-1,IF(G1850=0,1,($C1850-G1850)/ABS(G1850))))</f>
        <v>0.00%</v>
      </c>
      <c r="J1850" s="91"/>
      <c r="K1850" s="89">
        <v>0</v>
      </c>
      <c r="L1850" s="89">
        <v>0</v>
      </c>
      <c r="M1850" s="89">
        <f>K1850-L1850</f>
        <v>0</v>
      </c>
      <c r="N1850" s="90" t="str">
        <f>IF(AND($K1850=0,L1850=0),"0.00%",IF($K1850=0,-1,IF(L1850=0,1,($K1850-L1850)/ABS(L1850))))</f>
        <v>0.00%</v>
      </c>
      <c r="O1850" s="89">
        <v>0</v>
      </c>
      <c r="P1850" s="89">
        <f>+K1850-O1850</f>
        <v>0</v>
      </c>
      <c r="Q1850" s="90" t="str">
        <f>IF(AND($K1850=0,O1850=0),"0.00%",IF($K1850=0,-1,IF(O1850=0,1,($K1850-O1850)/ABS(O1850))))</f>
        <v>0.00%</v>
      </c>
      <c r="R1850" s="91"/>
      <c r="S1850" s="89">
        <v>0</v>
      </c>
      <c r="T1850" s="89">
        <f>+S1850-K1850</f>
        <v>0</v>
      </c>
      <c r="U1850" s="335">
        <f>IF(C1850=0,0,1)+IF(D1850=0,0,1)+IF(E1850=0,0,1)+IF(G1850=0,0,1)+IF(K1850=0,0,1)+IF(L1850=0,0,1)+IF(M1850=0,0,1)+IF(O1850=0,0,1)</f>
        <v>0</v>
      </c>
    </row>
    <row r="1851" spans="1:21" s="81" customFormat="1" ht="15" hidden="1">
      <c r="A1851" s="87" t="s">
        <v>1966</v>
      </c>
      <c r="B1851" s="88" t="s">
        <v>5309</v>
      </c>
      <c r="C1851" s="89">
        <v>0</v>
      </c>
      <c r="D1851" s="89">
        <v>0</v>
      </c>
      <c r="E1851" s="89">
        <f>C1851-D1851</f>
        <v>0</v>
      </c>
      <c r="F1851" s="90" t="str">
        <f>IF(AND($C1851=0,D1851=0),"0.00%",IF($C1851=0,-1,IF(D1851=0,1,($C1851-D1851)/ABS(D1851))))</f>
        <v>0.00%</v>
      </c>
      <c r="G1851" s="89">
        <v>0</v>
      </c>
      <c r="H1851" s="89">
        <f>+C1851-G1851</f>
        <v>0</v>
      </c>
      <c r="I1851" s="90" t="str">
        <f>IF(AND($C1851=0,G1851=0),"0.00%",IF($C1851=0,-1,IF(G1851=0,1,($C1851-G1851)/ABS(G1851))))</f>
        <v>0.00%</v>
      </c>
      <c r="J1851" s="91"/>
      <c r="K1851" s="89">
        <v>0</v>
      </c>
      <c r="L1851" s="89">
        <v>0</v>
      </c>
      <c r="M1851" s="89">
        <f>K1851-L1851</f>
        <v>0</v>
      </c>
      <c r="N1851" s="90" t="str">
        <f>IF(AND($K1851=0,L1851=0),"0.00%",IF($K1851=0,-1,IF(L1851=0,1,($K1851-L1851)/ABS(L1851))))</f>
        <v>0.00%</v>
      </c>
      <c r="O1851" s="89">
        <v>0</v>
      </c>
      <c r="P1851" s="89">
        <f>+K1851-O1851</f>
        <v>0</v>
      </c>
      <c r="Q1851" s="90" t="str">
        <f>IF(AND($K1851=0,O1851=0),"0.00%",IF($K1851=0,-1,IF(O1851=0,1,($K1851-O1851)/ABS(O1851))))</f>
        <v>0.00%</v>
      </c>
      <c r="R1851" s="91"/>
      <c r="S1851" s="89">
        <v>0</v>
      </c>
      <c r="T1851" s="89">
        <f>+S1851-K1851</f>
        <v>0</v>
      </c>
      <c r="U1851" s="335">
        <f>IF(C1851=0,0,1)+IF(D1851=0,0,1)+IF(E1851=0,0,1)+IF(G1851=0,0,1)+IF(K1851=0,0,1)+IF(L1851=0,0,1)+IF(M1851=0,0,1)+IF(O1851=0,0,1)</f>
        <v>0</v>
      </c>
    </row>
    <row r="1852" spans="1:21" s="81" customFormat="1" ht="15" hidden="1">
      <c r="A1852" s="87" t="s">
        <v>1967</v>
      </c>
      <c r="B1852" s="88" t="s">
        <v>5310</v>
      </c>
      <c r="C1852" s="89">
        <v>0</v>
      </c>
      <c r="D1852" s="89">
        <v>0</v>
      </c>
      <c r="E1852" s="89">
        <f>C1852-D1852</f>
        <v>0</v>
      </c>
      <c r="F1852" s="90" t="str">
        <f>IF(AND($C1852=0,D1852=0),"0.00%",IF($C1852=0,-1,IF(D1852=0,1,($C1852-D1852)/ABS(D1852))))</f>
        <v>0.00%</v>
      </c>
      <c r="G1852" s="89">
        <v>0</v>
      </c>
      <c r="H1852" s="89">
        <f>+C1852-G1852</f>
        <v>0</v>
      </c>
      <c r="I1852" s="90" t="str">
        <f>IF(AND($C1852=0,G1852=0),"0.00%",IF($C1852=0,-1,IF(G1852=0,1,($C1852-G1852)/ABS(G1852))))</f>
        <v>0.00%</v>
      </c>
      <c r="J1852" s="91"/>
      <c r="K1852" s="89">
        <v>0</v>
      </c>
      <c r="L1852" s="89">
        <v>0</v>
      </c>
      <c r="M1852" s="89">
        <f>K1852-L1852</f>
        <v>0</v>
      </c>
      <c r="N1852" s="90" t="str">
        <f>IF(AND($K1852=0,L1852=0),"0.00%",IF($K1852=0,-1,IF(L1852=0,1,($K1852-L1852)/ABS(L1852))))</f>
        <v>0.00%</v>
      </c>
      <c r="O1852" s="89">
        <v>0</v>
      </c>
      <c r="P1852" s="89">
        <f>+K1852-O1852</f>
        <v>0</v>
      </c>
      <c r="Q1852" s="90" t="str">
        <f>IF(AND($K1852=0,O1852=0),"0.00%",IF($K1852=0,-1,IF(O1852=0,1,($K1852-O1852)/ABS(O1852))))</f>
        <v>0.00%</v>
      </c>
      <c r="R1852" s="91"/>
      <c r="S1852" s="89">
        <v>0</v>
      </c>
      <c r="T1852" s="89">
        <f>+S1852-K1852</f>
        <v>0</v>
      </c>
      <c r="U1852" s="335">
        <f>IF(C1852=0,0,1)+IF(D1852=0,0,1)+IF(E1852=0,0,1)+IF(G1852=0,0,1)+IF(K1852=0,0,1)+IF(L1852=0,0,1)+IF(M1852=0,0,1)+IF(O1852=0,0,1)</f>
        <v>0</v>
      </c>
    </row>
    <row r="1853" spans="1:21" s="81" customFormat="1" ht="15" hidden="1">
      <c r="A1853" s="87" t="s">
        <v>1968</v>
      </c>
      <c r="B1853" s="88" t="s">
        <v>5311</v>
      </c>
      <c r="C1853" s="89">
        <v>0</v>
      </c>
      <c r="D1853" s="89">
        <v>0</v>
      </c>
      <c r="E1853" s="89">
        <f>C1853-D1853</f>
        <v>0</v>
      </c>
      <c r="F1853" s="90" t="str">
        <f>IF(AND($C1853=0,D1853=0),"0.00%",IF($C1853=0,-1,IF(D1853=0,1,($C1853-D1853)/ABS(D1853))))</f>
        <v>0.00%</v>
      </c>
      <c r="G1853" s="89">
        <v>0</v>
      </c>
      <c r="H1853" s="89">
        <f>+C1853-G1853</f>
        <v>0</v>
      </c>
      <c r="I1853" s="90" t="str">
        <f>IF(AND($C1853=0,G1853=0),"0.00%",IF($C1853=0,-1,IF(G1853=0,1,($C1853-G1853)/ABS(G1853))))</f>
        <v>0.00%</v>
      </c>
      <c r="J1853" s="91"/>
      <c r="K1853" s="89">
        <v>0</v>
      </c>
      <c r="L1853" s="89">
        <v>0</v>
      </c>
      <c r="M1853" s="89">
        <f>K1853-L1853</f>
        <v>0</v>
      </c>
      <c r="N1853" s="90" t="str">
        <f>IF(AND($K1853=0,L1853=0),"0.00%",IF($K1853=0,-1,IF(L1853=0,1,($K1853-L1853)/ABS(L1853))))</f>
        <v>0.00%</v>
      </c>
      <c r="O1853" s="89">
        <v>0</v>
      </c>
      <c r="P1853" s="89">
        <f>+K1853-O1853</f>
        <v>0</v>
      </c>
      <c r="Q1853" s="90" t="str">
        <f>IF(AND($K1853=0,O1853=0),"0.00%",IF($K1853=0,-1,IF(O1853=0,1,($K1853-O1853)/ABS(O1853))))</f>
        <v>0.00%</v>
      </c>
      <c r="R1853" s="91"/>
      <c r="S1853" s="89">
        <v>0</v>
      </c>
      <c r="T1853" s="89">
        <f>+S1853-K1853</f>
        <v>0</v>
      </c>
      <c r="U1853" s="335">
        <f>IF(C1853=0,0,1)+IF(D1853=0,0,1)+IF(E1853=0,0,1)+IF(G1853=0,0,1)+IF(K1853=0,0,1)+IF(L1853=0,0,1)+IF(M1853=0,0,1)+IF(O1853=0,0,1)</f>
        <v>0</v>
      </c>
    </row>
    <row r="1854" spans="1:21" s="81" customFormat="1" ht="15" hidden="1">
      <c r="A1854" s="87" t="s">
        <v>1969</v>
      </c>
      <c r="B1854" s="88" t="s">
        <v>5312</v>
      </c>
      <c r="C1854" s="89">
        <v>0</v>
      </c>
      <c r="D1854" s="89">
        <v>0</v>
      </c>
      <c r="E1854" s="89">
        <f>C1854-D1854</f>
        <v>0</v>
      </c>
      <c r="F1854" s="90" t="str">
        <f>IF(AND($C1854=0,D1854=0),"0.00%",IF($C1854=0,-1,IF(D1854=0,1,($C1854-D1854)/ABS(D1854))))</f>
        <v>0.00%</v>
      </c>
      <c r="G1854" s="89">
        <v>0</v>
      </c>
      <c r="H1854" s="89">
        <f>+C1854-G1854</f>
        <v>0</v>
      </c>
      <c r="I1854" s="90" t="str">
        <f>IF(AND($C1854=0,G1854=0),"0.00%",IF($C1854=0,-1,IF(G1854=0,1,($C1854-G1854)/ABS(G1854))))</f>
        <v>0.00%</v>
      </c>
      <c r="J1854" s="91"/>
      <c r="K1854" s="89">
        <v>0</v>
      </c>
      <c r="L1854" s="89">
        <v>0</v>
      </c>
      <c r="M1854" s="89">
        <f>K1854-L1854</f>
        <v>0</v>
      </c>
      <c r="N1854" s="90" t="str">
        <f>IF(AND($K1854=0,L1854=0),"0.00%",IF($K1854=0,-1,IF(L1854=0,1,($K1854-L1854)/ABS(L1854))))</f>
        <v>0.00%</v>
      </c>
      <c r="O1854" s="89">
        <v>0</v>
      </c>
      <c r="P1854" s="89">
        <f>+K1854-O1854</f>
        <v>0</v>
      </c>
      <c r="Q1854" s="90" t="str">
        <f>IF(AND($K1854=0,O1854=0),"0.00%",IF($K1854=0,-1,IF(O1854=0,1,($K1854-O1854)/ABS(O1854))))</f>
        <v>0.00%</v>
      </c>
      <c r="R1854" s="91"/>
      <c r="S1854" s="89">
        <v>0</v>
      </c>
      <c r="T1854" s="89">
        <f>+S1854-K1854</f>
        <v>0</v>
      </c>
      <c r="U1854" s="335">
        <f>IF(C1854=0,0,1)+IF(D1854=0,0,1)+IF(E1854=0,0,1)+IF(G1854=0,0,1)+IF(K1854=0,0,1)+IF(L1854=0,0,1)+IF(M1854=0,0,1)+IF(O1854=0,0,1)</f>
        <v>0</v>
      </c>
    </row>
    <row r="1855" spans="1:21" s="81" customFormat="1" ht="15" hidden="1">
      <c r="A1855" s="87" t="s">
        <v>1970</v>
      </c>
      <c r="B1855" s="88" t="s">
        <v>5313</v>
      </c>
      <c r="C1855" s="89">
        <v>0</v>
      </c>
      <c r="D1855" s="89">
        <v>0</v>
      </c>
      <c r="E1855" s="89">
        <f>C1855-D1855</f>
        <v>0</v>
      </c>
      <c r="F1855" s="90" t="str">
        <f>IF(AND($C1855=0,D1855=0),"0.00%",IF($C1855=0,-1,IF(D1855=0,1,($C1855-D1855)/ABS(D1855))))</f>
        <v>0.00%</v>
      </c>
      <c r="G1855" s="89">
        <v>0</v>
      </c>
      <c r="H1855" s="89">
        <f>+C1855-G1855</f>
        <v>0</v>
      </c>
      <c r="I1855" s="90" t="str">
        <f>IF(AND($C1855=0,G1855=0),"0.00%",IF($C1855=0,-1,IF(G1855=0,1,($C1855-G1855)/ABS(G1855))))</f>
        <v>0.00%</v>
      </c>
      <c r="J1855" s="91"/>
      <c r="K1855" s="89">
        <v>0</v>
      </c>
      <c r="L1855" s="89">
        <v>0</v>
      </c>
      <c r="M1855" s="89">
        <f>K1855-L1855</f>
        <v>0</v>
      </c>
      <c r="N1855" s="90" t="str">
        <f>IF(AND($K1855=0,L1855=0),"0.00%",IF($K1855=0,-1,IF(L1855=0,1,($K1855-L1855)/ABS(L1855))))</f>
        <v>0.00%</v>
      </c>
      <c r="O1855" s="89">
        <v>0</v>
      </c>
      <c r="P1855" s="89">
        <f>+K1855-O1855</f>
        <v>0</v>
      </c>
      <c r="Q1855" s="90" t="str">
        <f>IF(AND($K1855=0,O1855=0),"0.00%",IF($K1855=0,-1,IF(O1855=0,1,($K1855-O1855)/ABS(O1855))))</f>
        <v>0.00%</v>
      </c>
      <c r="R1855" s="91"/>
      <c r="S1855" s="89">
        <v>0</v>
      </c>
      <c r="T1855" s="89">
        <f>+S1855-K1855</f>
        <v>0</v>
      </c>
      <c r="U1855" s="335">
        <f>IF(C1855=0,0,1)+IF(D1855=0,0,1)+IF(E1855=0,0,1)+IF(G1855=0,0,1)+IF(K1855=0,0,1)+IF(L1855=0,0,1)+IF(M1855=0,0,1)+IF(O1855=0,0,1)</f>
        <v>0</v>
      </c>
    </row>
    <row r="1856" spans="1:21" s="81" customFormat="1" ht="15" hidden="1">
      <c r="A1856" s="87" t="s">
        <v>1971</v>
      </c>
      <c r="B1856" s="88" t="s">
        <v>5314</v>
      </c>
      <c r="C1856" s="89">
        <v>0</v>
      </c>
      <c r="D1856" s="89">
        <v>0</v>
      </c>
      <c r="E1856" s="89">
        <f>C1856-D1856</f>
        <v>0</v>
      </c>
      <c r="F1856" s="90" t="str">
        <f>IF(AND($C1856=0,D1856=0),"0.00%",IF($C1856=0,-1,IF(D1856=0,1,($C1856-D1856)/ABS(D1856))))</f>
        <v>0.00%</v>
      </c>
      <c r="G1856" s="89">
        <v>0</v>
      </c>
      <c r="H1856" s="89">
        <f>+C1856-G1856</f>
        <v>0</v>
      </c>
      <c r="I1856" s="90" t="str">
        <f>IF(AND($C1856=0,G1856=0),"0.00%",IF($C1856=0,-1,IF(G1856=0,1,($C1856-G1856)/ABS(G1856))))</f>
        <v>0.00%</v>
      </c>
      <c r="J1856" s="91"/>
      <c r="K1856" s="89">
        <v>0</v>
      </c>
      <c r="L1856" s="89">
        <v>0</v>
      </c>
      <c r="M1856" s="89">
        <f>K1856-L1856</f>
        <v>0</v>
      </c>
      <c r="N1856" s="90" t="str">
        <f>IF(AND($K1856=0,L1856=0),"0.00%",IF($K1856=0,-1,IF(L1856=0,1,($K1856-L1856)/ABS(L1856))))</f>
        <v>0.00%</v>
      </c>
      <c r="O1856" s="89">
        <v>0</v>
      </c>
      <c r="P1856" s="89">
        <f>+K1856-O1856</f>
        <v>0</v>
      </c>
      <c r="Q1856" s="90" t="str">
        <f>IF(AND($K1856=0,O1856=0),"0.00%",IF($K1856=0,-1,IF(O1856=0,1,($K1856-O1856)/ABS(O1856))))</f>
        <v>0.00%</v>
      </c>
      <c r="R1856" s="91"/>
      <c r="S1856" s="89">
        <v>0</v>
      </c>
      <c r="T1856" s="89">
        <f>+S1856-K1856</f>
        <v>0</v>
      </c>
      <c r="U1856" s="335">
        <f>IF(C1856=0,0,1)+IF(D1856=0,0,1)+IF(E1856=0,0,1)+IF(G1856=0,0,1)+IF(K1856=0,0,1)+IF(L1856=0,0,1)+IF(M1856=0,0,1)+IF(O1856=0,0,1)</f>
        <v>0</v>
      </c>
    </row>
    <row r="1857" spans="1:21" s="81" customFormat="1" ht="15" hidden="1">
      <c r="A1857" s="87" t="s">
        <v>1972</v>
      </c>
      <c r="B1857" s="88" t="s">
        <v>5315</v>
      </c>
      <c r="C1857" s="89">
        <v>0</v>
      </c>
      <c r="D1857" s="89">
        <v>0</v>
      </c>
      <c r="E1857" s="89">
        <f>C1857-D1857</f>
        <v>0</v>
      </c>
      <c r="F1857" s="90" t="str">
        <f>IF(AND($C1857=0,D1857=0),"0.00%",IF($C1857=0,-1,IF(D1857=0,1,($C1857-D1857)/ABS(D1857))))</f>
        <v>0.00%</v>
      </c>
      <c r="G1857" s="89">
        <v>0</v>
      </c>
      <c r="H1857" s="89">
        <f>+C1857-G1857</f>
        <v>0</v>
      </c>
      <c r="I1857" s="90" t="str">
        <f>IF(AND($C1857=0,G1857=0),"0.00%",IF($C1857=0,-1,IF(G1857=0,1,($C1857-G1857)/ABS(G1857))))</f>
        <v>0.00%</v>
      </c>
      <c r="J1857" s="91"/>
      <c r="K1857" s="89">
        <v>0</v>
      </c>
      <c r="L1857" s="89">
        <v>0</v>
      </c>
      <c r="M1857" s="89">
        <f>K1857-L1857</f>
        <v>0</v>
      </c>
      <c r="N1857" s="90" t="str">
        <f>IF(AND($K1857=0,L1857=0),"0.00%",IF($K1857=0,-1,IF(L1857=0,1,($K1857-L1857)/ABS(L1857))))</f>
        <v>0.00%</v>
      </c>
      <c r="O1857" s="89">
        <v>0</v>
      </c>
      <c r="P1857" s="89">
        <f>+K1857-O1857</f>
        <v>0</v>
      </c>
      <c r="Q1857" s="90" t="str">
        <f>IF(AND($K1857=0,O1857=0),"0.00%",IF($K1857=0,-1,IF(O1857=0,1,($K1857-O1857)/ABS(O1857))))</f>
        <v>0.00%</v>
      </c>
      <c r="R1857" s="91"/>
      <c r="S1857" s="89">
        <v>0</v>
      </c>
      <c r="T1857" s="89">
        <f>+S1857-K1857</f>
        <v>0</v>
      </c>
      <c r="U1857" s="335">
        <f>IF(C1857=0,0,1)+IF(D1857=0,0,1)+IF(E1857=0,0,1)+IF(G1857=0,0,1)+IF(K1857=0,0,1)+IF(L1857=0,0,1)+IF(M1857=0,0,1)+IF(O1857=0,0,1)</f>
        <v>0</v>
      </c>
    </row>
    <row r="1858" spans="1:21" s="81" customFormat="1" ht="15" hidden="1">
      <c r="A1858" s="87" t="s">
        <v>1973</v>
      </c>
      <c r="B1858" s="88" t="s">
        <v>5282</v>
      </c>
      <c r="C1858" s="89">
        <v>0</v>
      </c>
      <c r="D1858" s="89">
        <v>0</v>
      </c>
      <c r="E1858" s="89">
        <f>C1858-D1858</f>
        <v>0</v>
      </c>
      <c r="F1858" s="90" t="str">
        <f>IF(AND($C1858=0,D1858=0),"0.00%",IF($C1858=0,-1,IF(D1858=0,1,($C1858-D1858)/ABS(D1858))))</f>
        <v>0.00%</v>
      </c>
      <c r="G1858" s="89">
        <v>0</v>
      </c>
      <c r="H1858" s="89">
        <f>+C1858-G1858</f>
        <v>0</v>
      </c>
      <c r="I1858" s="90" t="str">
        <f>IF(AND($C1858=0,G1858=0),"0.00%",IF($C1858=0,-1,IF(G1858=0,1,($C1858-G1858)/ABS(G1858))))</f>
        <v>0.00%</v>
      </c>
      <c r="J1858" s="91"/>
      <c r="K1858" s="89">
        <v>0</v>
      </c>
      <c r="L1858" s="89">
        <v>0</v>
      </c>
      <c r="M1858" s="89">
        <f>K1858-L1858</f>
        <v>0</v>
      </c>
      <c r="N1858" s="90" t="str">
        <f>IF(AND($K1858=0,L1858=0),"0.00%",IF($K1858=0,-1,IF(L1858=0,1,($K1858-L1858)/ABS(L1858))))</f>
        <v>0.00%</v>
      </c>
      <c r="O1858" s="89">
        <v>0</v>
      </c>
      <c r="P1858" s="89">
        <f>+K1858-O1858</f>
        <v>0</v>
      </c>
      <c r="Q1858" s="90" t="str">
        <f>IF(AND($K1858=0,O1858=0),"0.00%",IF($K1858=0,-1,IF(O1858=0,1,($K1858-O1858)/ABS(O1858))))</f>
        <v>0.00%</v>
      </c>
      <c r="R1858" s="91"/>
      <c r="S1858" s="89">
        <v>0</v>
      </c>
      <c r="T1858" s="89">
        <f>+S1858-K1858</f>
        <v>0</v>
      </c>
      <c r="U1858" s="335">
        <f>IF(C1858=0,0,1)+IF(D1858=0,0,1)+IF(E1858=0,0,1)+IF(G1858=0,0,1)+IF(K1858=0,0,1)+IF(L1858=0,0,1)+IF(M1858=0,0,1)+IF(O1858=0,0,1)</f>
        <v>0</v>
      </c>
    </row>
    <row r="1859" spans="1:21" s="81" customFormat="1" ht="15" hidden="1">
      <c r="A1859" s="87" t="s">
        <v>1974</v>
      </c>
      <c r="B1859" s="88" t="s">
        <v>5316</v>
      </c>
      <c r="C1859" s="89">
        <v>0</v>
      </c>
      <c r="D1859" s="89">
        <v>0</v>
      </c>
      <c r="E1859" s="89">
        <f>C1859-D1859</f>
        <v>0</v>
      </c>
      <c r="F1859" s="90" t="str">
        <f>IF(AND($C1859=0,D1859=0),"0.00%",IF($C1859=0,-1,IF(D1859=0,1,($C1859-D1859)/ABS(D1859))))</f>
        <v>0.00%</v>
      </c>
      <c r="G1859" s="89">
        <v>0</v>
      </c>
      <c r="H1859" s="89">
        <f>+C1859-G1859</f>
        <v>0</v>
      </c>
      <c r="I1859" s="90" t="str">
        <f>IF(AND($C1859=0,G1859=0),"0.00%",IF($C1859=0,-1,IF(G1859=0,1,($C1859-G1859)/ABS(G1859))))</f>
        <v>0.00%</v>
      </c>
      <c r="J1859" s="91"/>
      <c r="K1859" s="89">
        <v>0</v>
      </c>
      <c r="L1859" s="89">
        <v>0</v>
      </c>
      <c r="M1859" s="89">
        <f>K1859-L1859</f>
        <v>0</v>
      </c>
      <c r="N1859" s="90" t="str">
        <f>IF(AND($K1859=0,L1859=0),"0.00%",IF($K1859=0,-1,IF(L1859=0,1,($K1859-L1859)/ABS(L1859))))</f>
        <v>0.00%</v>
      </c>
      <c r="O1859" s="89">
        <v>0</v>
      </c>
      <c r="P1859" s="89">
        <f>+K1859-O1859</f>
        <v>0</v>
      </c>
      <c r="Q1859" s="90" t="str">
        <f>IF(AND($K1859=0,O1859=0),"0.00%",IF($K1859=0,-1,IF(O1859=0,1,($K1859-O1859)/ABS(O1859))))</f>
        <v>0.00%</v>
      </c>
      <c r="R1859" s="91"/>
      <c r="S1859" s="89">
        <v>0</v>
      </c>
      <c r="T1859" s="89">
        <f>+S1859-K1859</f>
        <v>0</v>
      </c>
      <c r="U1859" s="335">
        <f>IF(C1859=0,0,1)+IF(D1859=0,0,1)+IF(E1859=0,0,1)+IF(G1859=0,0,1)+IF(K1859=0,0,1)+IF(L1859=0,0,1)+IF(M1859=0,0,1)+IF(O1859=0,0,1)</f>
        <v>0</v>
      </c>
    </row>
    <row r="1860" spans="1:21" s="81" customFormat="1" ht="15" hidden="1">
      <c r="A1860" s="87" t="s">
        <v>1975</v>
      </c>
      <c r="B1860" s="88" t="s">
        <v>5317</v>
      </c>
      <c r="C1860" s="89">
        <v>0</v>
      </c>
      <c r="D1860" s="89">
        <v>0</v>
      </c>
      <c r="E1860" s="89">
        <f>C1860-D1860</f>
        <v>0</v>
      </c>
      <c r="F1860" s="90" t="str">
        <f>IF(AND($C1860=0,D1860=0),"0.00%",IF($C1860=0,-1,IF(D1860=0,1,($C1860-D1860)/ABS(D1860))))</f>
        <v>0.00%</v>
      </c>
      <c r="G1860" s="89">
        <v>0</v>
      </c>
      <c r="H1860" s="89">
        <f>+C1860-G1860</f>
        <v>0</v>
      </c>
      <c r="I1860" s="90" t="str">
        <f>IF(AND($C1860=0,G1860=0),"0.00%",IF($C1860=0,-1,IF(G1860=0,1,($C1860-G1860)/ABS(G1860))))</f>
        <v>0.00%</v>
      </c>
      <c r="J1860" s="91"/>
      <c r="K1860" s="89">
        <v>0</v>
      </c>
      <c r="L1860" s="89">
        <v>0</v>
      </c>
      <c r="M1860" s="89">
        <f>K1860-L1860</f>
        <v>0</v>
      </c>
      <c r="N1860" s="90" t="str">
        <f>IF(AND($K1860=0,L1860=0),"0.00%",IF($K1860=0,-1,IF(L1860=0,1,($K1860-L1860)/ABS(L1860))))</f>
        <v>0.00%</v>
      </c>
      <c r="O1860" s="89">
        <v>0</v>
      </c>
      <c r="P1860" s="89">
        <f>+K1860-O1860</f>
        <v>0</v>
      </c>
      <c r="Q1860" s="90" t="str">
        <f>IF(AND($K1860=0,O1860=0),"0.00%",IF($K1860=0,-1,IF(O1860=0,1,($K1860-O1860)/ABS(O1860))))</f>
        <v>0.00%</v>
      </c>
      <c r="R1860" s="91"/>
      <c r="S1860" s="89">
        <v>0</v>
      </c>
      <c r="T1860" s="89">
        <f>+S1860-K1860</f>
        <v>0</v>
      </c>
      <c r="U1860" s="335">
        <f>IF(C1860=0,0,1)+IF(D1860=0,0,1)+IF(E1860=0,0,1)+IF(G1860=0,0,1)+IF(K1860=0,0,1)+IF(L1860=0,0,1)+IF(M1860=0,0,1)+IF(O1860=0,0,1)</f>
        <v>0</v>
      </c>
    </row>
    <row r="1861" spans="1:21" s="81" customFormat="1" ht="15" hidden="1">
      <c r="A1861" s="87" t="s">
        <v>1976</v>
      </c>
      <c r="B1861" s="88" t="s">
        <v>5318</v>
      </c>
      <c r="C1861" s="89">
        <v>0</v>
      </c>
      <c r="D1861" s="89">
        <v>0</v>
      </c>
      <c r="E1861" s="89">
        <f>C1861-D1861</f>
        <v>0</v>
      </c>
      <c r="F1861" s="90" t="str">
        <f>IF(AND($C1861=0,D1861=0),"0.00%",IF($C1861=0,-1,IF(D1861=0,1,($C1861-D1861)/ABS(D1861))))</f>
        <v>0.00%</v>
      </c>
      <c r="G1861" s="89">
        <v>0</v>
      </c>
      <c r="H1861" s="89">
        <f>+C1861-G1861</f>
        <v>0</v>
      </c>
      <c r="I1861" s="90" t="str">
        <f>IF(AND($C1861=0,G1861=0),"0.00%",IF($C1861=0,-1,IF(G1861=0,1,($C1861-G1861)/ABS(G1861))))</f>
        <v>0.00%</v>
      </c>
      <c r="J1861" s="91"/>
      <c r="K1861" s="89">
        <v>0</v>
      </c>
      <c r="L1861" s="89">
        <v>0</v>
      </c>
      <c r="M1861" s="89">
        <f>K1861-L1861</f>
        <v>0</v>
      </c>
      <c r="N1861" s="90" t="str">
        <f>IF(AND($K1861=0,L1861=0),"0.00%",IF($K1861=0,-1,IF(L1861=0,1,($K1861-L1861)/ABS(L1861))))</f>
        <v>0.00%</v>
      </c>
      <c r="O1861" s="89">
        <v>0</v>
      </c>
      <c r="P1861" s="89">
        <f>+K1861-O1861</f>
        <v>0</v>
      </c>
      <c r="Q1861" s="90" t="str">
        <f>IF(AND($K1861=0,O1861=0),"0.00%",IF($K1861=0,-1,IF(O1861=0,1,($K1861-O1861)/ABS(O1861))))</f>
        <v>0.00%</v>
      </c>
      <c r="R1861" s="91"/>
      <c r="S1861" s="89">
        <v>0</v>
      </c>
      <c r="T1861" s="89">
        <f>+S1861-K1861</f>
        <v>0</v>
      </c>
      <c r="U1861" s="335">
        <f>IF(C1861=0,0,1)+IF(D1861=0,0,1)+IF(E1861=0,0,1)+IF(G1861=0,0,1)+IF(K1861=0,0,1)+IF(L1861=0,0,1)+IF(M1861=0,0,1)+IF(O1861=0,0,1)</f>
        <v>0</v>
      </c>
    </row>
    <row r="1862" spans="1:21" s="81" customFormat="1" ht="15" hidden="1">
      <c r="A1862" s="87" t="s">
        <v>1977</v>
      </c>
      <c r="B1862" s="88" t="s">
        <v>5319</v>
      </c>
      <c r="C1862" s="89">
        <v>0</v>
      </c>
      <c r="D1862" s="89">
        <v>0</v>
      </c>
      <c r="E1862" s="89">
        <f>C1862-D1862</f>
        <v>0</v>
      </c>
      <c r="F1862" s="90" t="str">
        <f>IF(AND($C1862=0,D1862=0),"0.00%",IF($C1862=0,-1,IF(D1862=0,1,($C1862-D1862)/ABS(D1862))))</f>
        <v>0.00%</v>
      </c>
      <c r="G1862" s="89">
        <v>0</v>
      </c>
      <c r="H1862" s="89">
        <f>+C1862-G1862</f>
        <v>0</v>
      </c>
      <c r="I1862" s="90" t="str">
        <f>IF(AND($C1862=0,G1862=0),"0.00%",IF($C1862=0,-1,IF(G1862=0,1,($C1862-G1862)/ABS(G1862))))</f>
        <v>0.00%</v>
      </c>
      <c r="J1862" s="91"/>
      <c r="K1862" s="89">
        <v>0</v>
      </c>
      <c r="L1862" s="89">
        <v>0</v>
      </c>
      <c r="M1862" s="89">
        <f>K1862-L1862</f>
        <v>0</v>
      </c>
      <c r="N1862" s="90" t="str">
        <f>IF(AND($K1862=0,L1862=0),"0.00%",IF($K1862=0,-1,IF(L1862=0,1,($K1862-L1862)/ABS(L1862))))</f>
        <v>0.00%</v>
      </c>
      <c r="O1862" s="89">
        <v>0</v>
      </c>
      <c r="P1862" s="89">
        <f>+K1862-O1862</f>
        <v>0</v>
      </c>
      <c r="Q1862" s="90" t="str">
        <f>IF(AND($K1862=0,O1862=0),"0.00%",IF($K1862=0,-1,IF(O1862=0,1,($K1862-O1862)/ABS(O1862))))</f>
        <v>0.00%</v>
      </c>
      <c r="R1862" s="91"/>
      <c r="S1862" s="89">
        <v>0</v>
      </c>
      <c r="T1862" s="89">
        <f>+S1862-K1862</f>
        <v>0</v>
      </c>
      <c r="U1862" s="335">
        <f>IF(C1862=0,0,1)+IF(D1862=0,0,1)+IF(E1862=0,0,1)+IF(G1862=0,0,1)+IF(K1862=0,0,1)+IF(L1862=0,0,1)+IF(M1862=0,0,1)+IF(O1862=0,0,1)</f>
        <v>0</v>
      </c>
    </row>
    <row r="1863" spans="1:21" s="81" customFormat="1" ht="15" hidden="1">
      <c r="A1863" s="87" t="s">
        <v>1978</v>
      </c>
      <c r="B1863" s="88" t="s">
        <v>5320</v>
      </c>
      <c r="C1863" s="89">
        <v>0</v>
      </c>
      <c r="D1863" s="89">
        <v>0</v>
      </c>
      <c r="E1863" s="89">
        <f>C1863-D1863</f>
        <v>0</v>
      </c>
      <c r="F1863" s="90" t="str">
        <f>IF(AND($C1863=0,D1863=0),"0.00%",IF($C1863=0,-1,IF(D1863=0,1,($C1863-D1863)/ABS(D1863))))</f>
        <v>0.00%</v>
      </c>
      <c r="G1863" s="89">
        <v>0</v>
      </c>
      <c r="H1863" s="89">
        <f>+C1863-G1863</f>
        <v>0</v>
      </c>
      <c r="I1863" s="90" t="str">
        <f>IF(AND($C1863=0,G1863=0),"0.00%",IF($C1863=0,-1,IF(G1863=0,1,($C1863-G1863)/ABS(G1863))))</f>
        <v>0.00%</v>
      </c>
      <c r="J1863" s="91"/>
      <c r="K1863" s="89">
        <v>0</v>
      </c>
      <c r="L1863" s="89">
        <v>0</v>
      </c>
      <c r="M1863" s="89">
        <f>K1863-L1863</f>
        <v>0</v>
      </c>
      <c r="N1863" s="90" t="str">
        <f>IF(AND($K1863=0,L1863=0),"0.00%",IF($K1863=0,-1,IF(L1863=0,1,($K1863-L1863)/ABS(L1863))))</f>
        <v>0.00%</v>
      </c>
      <c r="O1863" s="89">
        <v>0</v>
      </c>
      <c r="P1863" s="89">
        <f>+K1863-O1863</f>
        <v>0</v>
      </c>
      <c r="Q1863" s="90" t="str">
        <f>IF(AND($K1863=0,O1863=0),"0.00%",IF($K1863=0,-1,IF(O1863=0,1,($K1863-O1863)/ABS(O1863))))</f>
        <v>0.00%</v>
      </c>
      <c r="R1863" s="91"/>
      <c r="S1863" s="89">
        <v>0</v>
      </c>
      <c r="T1863" s="89">
        <f>+S1863-K1863</f>
        <v>0</v>
      </c>
      <c r="U1863" s="335">
        <f>IF(C1863=0,0,1)+IF(D1863=0,0,1)+IF(E1863=0,0,1)+IF(G1863=0,0,1)+IF(K1863=0,0,1)+IF(L1863=0,0,1)+IF(M1863=0,0,1)+IF(O1863=0,0,1)</f>
        <v>0</v>
      </c>
    </row>
    <row r="1864" spans="1:21" s="81" customFormat="1" ht="15" hidden="1">
      <c r="A1864" s="87" t="s">
        <v>1979</v>
      </c>
      <c r="B1864" s="88" t="s">
        <v>5321</v>
      </c>
      <c r="C1864" s="89">
        <v>0</v>
      </c>
      <c r="D1864" s="89">
        <v>0</v>
      </c>
      <c r="E1864" s="89">
        <f>C1864-D1864</f>
        <v>0</v>
      </c>
      <c r="F1864" s="90" t="str">
        <f>IF(AND($C1864=0,D1864=0),"0.00%",IF($C1864=0,-1,IF(D1864=0,1,($C1864-D1864)/ABS(D1864))))</f>
        <v>0.00%</v>
      </c>
      <c r="G1864" s="89">
        <v>0</v>
      </c>
      <c r="H1864" s="89">
        <f>+C1864-G1864</f>
        <v>0</v>
      </c>
      <c r="I1864" s="90" t="str">
        <f>IF(AND($C1864=0,G1864=0),"0.00%",IF($C1864=0,-1,IF(G1864=0,1,($C1864-G1864)/ABS(G1864))))</f>
        <v>0.00%</v>
      </c>
      <c r="J1864" s="91"/>
      <c r="K1864" s="89">
        <v>0</v>
      </c>
      <c r="L1864" s="89">
        <v>0</v>
      </c>
      <c r="M1864" s="89">
        <f>K1864-L1864</f>
        <v>0</v>
      </c>
      <c r="N1864" s="90" t="str">
        <f>IF(AND($K1864=0,L1864=0),"0.00%",IF($K1864=0,-1,IF(L1864=0,1,($K1864-L1864)/ABS(L1864))))</f>
        <v>0.00%</v>
      </c>
      <c r="O1864" s="89">
        <v>0</v>
      </c>
      <c r="P1864" s="89">
        <f>+K1864-O1864</f>
        <v>0</v>
      </c>
      <c r="Q1864" s="90" t="str">
        <f>IF(AND($K1864=0,O1864=0),"0.00%",IF($K1864=0,-1,IF(O1864=0,1,($K1864-O1864)/ABS(O1864))))</f>
        <v>0.00%</v>
      </c>
      <c r="R1864" s="91"/>
      <c r="S1864" s="89">
        <v>0</v>
      </c>
      <c r="T1864" s="89">
        <f>+S1864-K1864</f>
        <v>0</v>
      </c>
      <c r="U1864" s="335">
        <f>IF(C1864=0,0,1)+IF(D1864=0,0,1)+IF(E1864=0,0,1)+IF(G1864=0,0,1)+IF(K1864=0,0,1)+IF(L1864=0,0,1)+IF(M1864=0,0,1)+IF(O1864=0,0,1)</f>
        <v>0</v>
      </c>
    </row>
    <row r="1865" spans="1:21" s="81" customFormat="1" ht="15" hidden="1">
      <c r="A1865" s="87" t="s">
        <v>1980</v>
      </c>
      <c r="B1865" s="88" t="s">
        <v>5322</v>
      </c>
      <c r="C1865" s="89">
        <v>0</v>
      </c>
      <c r="D1865" s="89">
        <v>0</v>
      </c>
      <c r="E1865" s="89">
        <f>C1865-D1865</f>
        <v>0</v>
      </c>
      <c r="F1865" s="90" t="str">
        <f>IF(AND($C1865=0,D1865=0),"0.00%",IF($C1865=0,-1,IF(D1865=0,1,($C1865-D1865)/ABS(D1865))))</f>
        <v>0.00%</v>
      </c>
      <c r="G1865" s="89">
        <v>0</v>
      </c>
      <c r="H1865" s="89">
        <f>+C1865-G1865</f>
        <v>0</v>
      </c>
      <c r="I1865" s="90" t="str">
        <f>IF(AND($C1865=0,G1865=0),"0.00%",IF($C1865=0,-1,IF(G1865=0,1,($C1865-G1865)/ABS(G1865))))</f>
        <v>0.00%</v>
      </c>
      <c r="J1865" s="91"/>
      <c r="K1865" s="89">
        <v>0</v>
      </c>
      <c r="L1865" s="89">
        <v>0</v>
      </c>
      <c r="M1865" s="89">
        <f>K1865-L1865</f>
        <v>0</v>
      </c>
      <c r="N1865" s="90" t="str">
        <f>IF(AND($K1865=0,L1865=0),"0.00%",IF($K1865=0,-1,IF(L1865=0,1,($K1865-L1865)/ABS(L1865))))</f>
        <v>0.00%</v>
      </c>
      <c r="O1865" s="89">
        <v>0</v>
      </c>
      <c r="P1865" s="89">
        <f>+K1865-O1865</f>
        <v>0</v>
      </c>
      <c r="Q1865" s="90" t="str">
        <f>IF(AND($K1865=0,O1865=0),"0.00%",IF($K1865=0,-1,IF(O1865=0,1,($K1865-O1865)/ABS(O1865))))</f>
        <v>0.00%</v>
      </c>
      <c r="R1865" s="91"/>
      <c r="S1865" s="89">
        <v>0</v>
      </c>
      <c r="T1865" s="89">
        <f>+S1865-K1865</f>
        <v>0</v>
      </c>
      <c r="U1865" s="335">
        <f>IF(C1865=0,0,1)+IF(D1865=0,0,1)+IF(E1865=0,0,1)+IF(G1865=0,0,1)+IF(K1865=0,0,1)+IF(L1865=0,0,1)+IF(M1865=0,0,1)+IF(O1865=0,0,1)</f>
        <v>0</v>
      </c>
    </row>
    <row r="1866" spans="1:21" s="81" customFormat="1" ht="15" hidden="1">
      <c r="A1866" s="87" t="s">
        <v>1981</v>
      </c>
      <c r="B1866" s="88" t="s">
        <v>5323</v>
      </c>
      <c r="C1866" s="89">
        <v>0</v>
      </c>
      <c r="D1866" s="89">
        <v>0</v>
      </c>
      <c r="E1866" s="89">
        <f>C1866-D1866</f>
        <v>0</v>
      </c>
      <c r="F1866" s="90" t="str">
        <f>IF(AND($C1866=0,D1866=0),"0.00%",IF($C1866=0,-1,IF(D1866=0,1,($C1866-D1866)/ABS(D1866))))</f>
        <v>0.00%</v>
      </c>
      <c r="G1866" s="89">
        <v>0</v>
      </c>
      <c r="H1866" s="89">
        <f>+C1866-G1866</f>
        <v>0</v>
      </c>
      <c r="I1866" s="90" t="str">
        <f>IF(AND($C1866=0,G1866=0),"0.00%",IF($C1866=0,-1,IF(G1866=0,1,($C1866-G1866)/ABS(G1866))))</f>
        <v>0.00%</v>
      </c>
      <c r="J1866" s="91"/>
      <c r="K1866" s="89">
        <v>0</v>
      </c>
      <c r="L1866" s="89">
        <v>0</v>
      </c>
      <c r="M1866" s="89">
        <f>K1866-L1866</f>
        <v>0</v>
      </c>
      <c r="N1866" s="90" t="str">
        <f>IF(AND($K1866=0,L1866=0),"0.00%",IF($K1866=0,-1,IF(L1866=0,1,($K1866-L1866)/ABS(L1866))))</f>
        <v>0.00%</v>
      </c>
      <c r="O1866" s="89">
        <v>0</v>
      </c>
      <c r="P1866" s="89">
        <f>+K1866-O1866</f>
        <v>0</v>
      </c>
      <c r="Q1866" s="90" t="str">
        <f>IF(AND($K1866=0,O1866=0),"0.00%",IF($K1866=0,-1,IF(O1866=0,1,($K1866-O1866)/ABS(O1866))))</f>
        <v>0.00%</v>
      </c>
      <c r="R1866" s="91"/>
      <c r="S1866" s="89">
        <v>0</v>
      </c>
      <c r="T1866" s="89">
        <f>+S1866-K1866</f>
        <v>0</v>
      </c>
      <c r="U1866" s="335">
        <f>IF(C1866=0,0,1)+IF(D1866=0,0,1)+IF(E1866=0,0,1)+IF(G1866=0,0,1)+IF(K1866=0,0,1)+IF(L1866=0,0,1)+IF(M1866=0,0,1)+IF(O1866=0,0,1)</f>
        <v>0</v>
      </c>
    </row>
    <row r="1867" spans="1:21" s="81" customFormat="1" ht="15" hidden="1">
      <c r="A1867" s="87" t="s">
        <v>1982</v>
      </c>
      <c r="B1867" s="88" t="s">
        <v>5324</v>
      </c>
      <c r="C1867" s="89">
        <v>0</v>
      </c>
      <c r="D1867" s="89">
        <v>0</v>
      </c>
      <c r="E1867" s="89">
        <f>C1867-D1867</f>
        <v>0</v>
      </c>
      <c r="F1867" s="90" t="str">
        <f>IF(AND($C1867=0,D1867=0),"0.00%",IF($C1867=0,-1,IF(D1867=0,1,($C1867-D1867)/ABS(D1867))))</f>
        <v>0.00%</v>
      </c>
      <c r="G1867" s="89">
        <v>0</v>
      </c>
      <c r="H1867" s="89">
        <f>+C1867-G1867</f>
        <v>0</v>
      </c>
      <c r="I1867" s="90" t="str">
        <f>IF(AND($C1867=0,G1867=0),"0.00%",IF($C1867=0,-1,IF(G1867=0,1,($C1867-G1867)/ABS(G1867))))</f>
        <v>0.00%</v>
      </c>
      <c r="J1867" s="91"/>
      <c r="K1867" s="89">
        <v>0</v>
      </c>
      <c r="L1867" s="89">
        <v>0</v>
      </c>
      <c r="M1867" s="89">
        <f>K1867-L1867</f>
        <v>0</v>
      </c>
      <c r="N1867" s="90" t="str">
        <f>IF(AND($K1867=0,L1867=0),"0.00%",IF($K1867=0,-1,IF(L1867=0,1,($K1867-L1867)/ABS(L1867))))</f>
        <v>0.00%</v>
      </c>
      <c r="O1867" s="89">
        <v>0</v>
      </c>
      <c r="P1867" s="89">
        <f>+K1867-O1867</f>
        <v>0</v>
      </c>
      <c r="Q1867" s="90" t="str">
        <f>IF(AND($K1867=0,O1867=0),"0.00%",IF($K1867=0,-1,IF(O1867=0,1,($K1867-O1867)/ABS(O1867))))</f>
        <v>0.00%</v>
      </c>
      <c r="R1867" s="91"/>
      <c r="S1867" s="89">
        <v>0</v>
      </c>
      <c r="T1867" s="89">
        <f>+S1867-K1867</f>
        <v>0</v>
      </c>
      <c r="U1867" s="335">
        <f>IF(C1867=0,0,1)+IF(D1867=0,0,1)+IF(E1867=0,0,1)+IF(G1867=0,0,1)+IF(K1867=0,0,1)+IF(L1867=0,0,1)+IF(M1867=0,0,1)+IF(O1867=0,0,1)</f>
        <v>0</v>
      </c>
    </row>
    <row r="1868" spans="1:21" s="81" customFormat="1" ht="15" hidden="1">
      <c r="A1868" s="87" t="s">
        <v>1983</v>
      </c>
      <c r="B1868" s="88" t="s">
        <v>5325</v>
      </c>
      <c r="C1868" s="89">
        <v>0</v>
      </c>
      <c r="D1868" s="89">
        <v>0</v>
      </c>
      <c r="E1868" s="89">
        <f>C1868-D1868</f>
        <v>0</v>
      </c>
      <c r="F1868" s="90" t="str">
        <f>IF(AND($C1868=0,D1868=0),"0.00%",IF($C1868=0,-1,IF(D1868=0,1,($C1868-D1868)/ABS(D1868))))</f>
        <v>0.00%</v>
      </c>
      <c r="G1868" s="89">
        <v>0</v>
      </c>
      <c r="H1868" s="89">
        <f>+C1868-G1868</f>
        <v>0</v>
      </c>
      <c r="I1868" s="90" t="str">
        <f>IF(AND($C1868=0,G1868=0),"0.00%",IF($C1868=0,-1,IF(G1868=0,1,($C1868-G1868)/ABS(G1868))))</f>
        <v>0.00%</v>
      </c>
      <c r="J1868" s="91"/>
      <c r="K1868" s="89">
        <v>0</v>
      </c>
      <c r="L1868" s="89">
        <v>0</v>
      </c>
      <c r="M1868" s="89">
        <f>K1868-L1868</f>
        <v>0</v>
      </c>
      <c r="N1868" s="90" t="str">
        <f>IF(AND($K1868=0,L1868=0),"0.00%",IF($K1868=0,-1,IF(L1868=0,1,($K1868-L1868)/ABS(L1868))))</f>
        <v>0.00%</v>
      </c>
      <c r="O1868" s="89">
        <v>0</v>
      </c>
      <c r="P1868" s="89">
        <f>+K1868-O1868</f>
        <v>0</v>
      </c>
      <c r="Q1868" s="90" t="str">
        <f>IF(AND($K1868=0,O1868=0),"0.00%",IF($K1868=0,-1,IF(O1868=0,1,($K1868-O1868)/ABS(O1868))))</f>
        <v>0.00%</v>
      </c>
      <c r="R1868" s="91"/>
      <c r="S1868" s="89">
        <v>0</v>
      </c>
      <c r="T1868" s="89">
        <f>+S1868-K1868</f>
        <v>0</v>
      </c>
      <c r="U1868" s="335">
        <f>IF(C1868=0,0,1)+IF(D1868=0,0,1)+IF(E1868=0,0,1)+IF(G1868=0,0,1)+IF(K1868=0,0,1)+IF(L1868=0,0,1)+IF(M1868=0,0,1)+IF(O1868=0,0,1)</f>
        <v>0</v>
      </c>
    </row>
    <row r="1869" spans="1:21" s="81" customFormat="1" ht="15" hidden="1">
      <c r="A1869" s="87" t="s">
        <v>1984</v>
      </c>
      <c r="B1869" s="88" t="s">
        <v>5326</v>
      </c>
      <c r="C1869" s="89">
        <v>0</v>
      </c>
      <c r="D1869" s="89">
        <v>0</v>
      </c>
      <c r="E1869" s="89">
        <f>C1869-D1869</f>
        <v>0</v>
      </c>
      <c r="F1869" s="90" t="str">
        <f>IF(AND($C1869=0,D1869=0),"0.00%",IF($C1869=0,-1,IF(D1869=0,1,($C1869-D1869)/ABS(D1869))))</f>
        <v>0.00%</v>
      </c>
      <c r="G1869" s="89">
        <v>0</v>
      </c>
      <c r="H1869" s="89">
        <f>+C1869-G1869</f>
        <v>0</v>
      </c>
      <c r="I1869" s="90" t="str">
        <f>IF(AND($C1869=0,G1869=0),"0.00%",IF($C1869=0,-1,IF(G1869=0,1,($C1869-G1869)/ABS(G1869))))</f>
        <v>0.00%</v>
      </c>
      <c r="J1869" s="91"/>
      <c r="K1869" s="89">
        <v>0</v>
      </c>
      <c r="L1869" s="89">
        <v>0</v>
      </c>
      <c r="M1869" s="89">
        <f>K1869-L1869</f>
        <v>0</v>
      </c>
      <c r="N1869" s="90" t="str">
        <f>IF(AND($K1869=0,L1869=0),"0.00%",IF($K1869=0,-1,IF(L1869=0,1,($K1869-L1869)/ABS(L1869))))</f>
        <v>0.00%</v>
      </c>
      <c r="O1869" s="89">
        <v>0</v>
      </c>
      <c r="P1869" s="89">
        <f>+K1869-O1869</f>
        <v>0</v>
      </c>
      <c r="Q1869" s="90" t="str">
        <f>IF(AND($K1869=0,O1869=0),"0.00%",IF($K1869=0,-1,IF(O1869=0,1,($K1869-O1869)/ABS(O1869))))</f>
        <v>0.00%</v>
      </c>
      <c r="R1869" s="91"/>
      <c r="S1869" s="89">
        <v>0</v>
      </c>
      <c r="T1869" s="89">
        <f>+S1869-K1869</f>
        <v>0</v>
      </c>
      <c r="U1869" s="335">
        <f>IF(C1869=0,0,1)+IF(D1869=0,0,1)+IF(E1869=0,0,1)+IF(G1869=0,0,1)+IF(K1869=0,0,1)+IF(L1869=0,0,1)+IF(M1869=0,0,1)+IF(O1869=0,0,1)</f>
        <v>0</v>
      </c>
    </row>
    <row r="1870" spans="1:21" s="81" customFormat="1" ht="15" hidden="1">
      <c r="A1870" s="87" t="s">
        <v>1985</v>
      </c>
      <c r="B1870" s="88" t="s">
        <v>5327</v>
      </c>
      <c r="C1870" s="89">
        <v>0</v>
      </c>
      <c r="D1870" s="89">
        <v>0</v>
      </c>
      <c r="E1870" s="89">
        <f>C1870-D1870</f>
        <v>0</v>
      </c>
      <c r="F1870" s="90" t="str">
        <f>IF(AND($C1870=0,D1870=0),"0.00%",IF($C1870=0,-1,IF(D1870=0,1,($C1870-D1870)/ABS(D1870))))</f>
        <v>0.00%</v>
      </c>
      <c r="G1870" s="89">
        <v>0</v>
      </c>
      <c r="H1870" s="89">
        <f>+C1870-G1870</f>
        <v>0</v>
      </c>
      <c r="I1870" s="90" t="str">
        <f>IF(AND($C1870=0,G1870=0),"0.00%",IF($C1870=0,-1,IF(G1870=0,1,($C1870-G1870)/ABS(G1870))))</f>
        <v>0.00%</v>
      </c>
      <c r="J1870" s="91"/>
      <c r="K1870" s="89">
        <v>0</v>
      </c>
      <c r="L1870" s="89">
        <v>0</v>
      </c>
      <c r="M1870" s="89">
        <f>K1870-L1870</f>
        <v>0</v>
      </c>
      <c r="N1870" s="90" t="str">
        <f>IF(AND($K1870=0,L1870=0),"0.00%",IF($K1870=0,-1,IF(L1870=0,1,($K1870-L1870)/ABS(L1870))))</f>
        <v>0.00%</v>
      </c>
      <c r="O1870" s="89">
        <v>0</v>
      </c>
      <c r="P1870" s="89">
        <f>+K1870-O1870</f>
        <v>0</v>
      </c>
      <c r="Q1870" s="90" t="str">
        <f>IF(AND($K1870=0,O1870=0),"0.00%",IF($K1870=0,-1,IF(O1870=0,1,($K1870-O1870)/ABS(O1870))))</f>
        <v>0.00%</v>
      </c>
      <c r="R1870" s="91"/>
      <c r="S1870" s="89">
        <v>0</v>
      </c>
      <c r="T1870" s="89">
        <f>+S1870-K1870</f>
        <v>0</v>
      </c>
      <c r="U1870" s="335">
        <f>IF(C1870=0,0,1)+IF(D1870=0,0,1)+IF(E1870=0,0,1)+IF(G1870=0,0,1)+IF(K1870=0,0,1)+IF(L1870=0,0,1)+IF(M1870=0,0,1)+IF(O1870=0,0,1)</f>
        <v>0</v>
      </c>
    </row>
    <row r="1871" spans="1:21" s="81" customFormat="1" ht="15" hidden="1">
      <c r="A1871" s="87" t="s">
        <v>1986</v>
      </c>
      <c r="B1871" s="88" t="s">
        <v>5328</v>
      </c>
      <c r="C1871" s="89">
        <v>0</v>
      </c>
      <c r="D1871" s="89">
        <v>0</v>
      </c>
      <c r="E1871" s="89">
        <f>C1871-D1871</f>
        <v>0</v>
      </c>
      <c r="F1871" s="90" t="str">
        <f>IF(AND($C1871=0,D1871=0),"0.00%",IF($C1871=0,-1,IF(D1871=0,1,($C1871-D1871)/ABS(D1871))))</f>
        <v>0.00%</v>
      </c>
      <c r="G1871" s="89">
        <v>0</v>
      </c>
      <c r="H1871" s="89">
        <f>+C1871-G1871</f>
        <v>0</v>
      </c>
      <c r="I1871" s="90" t="str">
        <f>IF(AND($C1871=0,G1871=0),"0.00%",IF($C1871=0,-1,IF(G1871=0,1,($C1871-G1871)/ABS(G1871))))</f>
        <v>0.00%</v>
      </c>
      <c r="J1871" s="91"/>
      <c r="K1871" s="89">
        <v>0</v>
      </c>
      <c r="L1871" s="89">
        <v>0</v>
      </c>
      <c r="M1871" s="89">
        <f>K1871-L1871</f>
        <v>0</v>
      </c>
      <c r="N1871" s="90" t="str">
        <f>IF(AND($K1871=0,L1871=0),"0.00%",IF($K1871=0,-1,IF(L1871=0,1,($K1871-L1871)/ABS(L1871))))</f>
        <v>0.00%</v>
      </c>
      <c r="O1871" s="89">
        <v>0</v>
      </c>
      <c r="P1871" s="89">
        <f>+K1871-O1871</f>
        <v>0</v>
      </c>
      <c r="Q1871" s="90" t="str">
        <f>IF(AND($K1871=0,O1871=0),"0.00%",IF($K1871=0,-1,IF(O1871=0,1,($K1871-O1871)/ABS(O1871))))</f>
        <v>0.00%</v>
      </c>
      <c r="R1871" s="91"/>
      <c r="S1871" s="89">
        <v>0</v>
      </c>
      <c r="T1871" s="89">
        <f>+S1871-K1871</f>
        <v>0</v>
      </c>
      <c r="U1871" s="335">
        <f>IF(C1871=0,0,1)+IF(D1871=0,0,1)+IF(E1871=0,0,1)+IF(G1871=0,0,1)+IF(K1871=0,0,1)+IF(L1871=0,0,1)+IF(M1871=0,0,1)+IF(O1871=0,0,1)</f>
        <v>0</v>
      </c>
    </row>
    <row r="1872" spans="1:21" s="81" customFormat="1" ht="15" hidden="1">
      <c r="A1872" s="87" t="s">
        <v>1987</v>
      </c>
      <c r="B1872" s="88" t="s">
        <v>5329</v>
      </c>
      <c r="C1872" s="89">
        <v>0</v>
      </c>
      <c r="D1872" s="89">
        <v>0</v>
      </c>
      <c r="E1872" s="89">
        <f>C1872-D1872</f>
        <v>0</v>
      </c>
      <c r="F1872" s="90" t="str">
        <f>IF(AND($C1872=0,D1872=0),"0.00%",IF($C1872=0,-1,IF(D1872=0,1,($C1872-D1872)/ABS(D1872))))</f>
        <v>0.00%</v>
      </c>
      <c r="G1872" s="89">
        <v>0</v>
      </c>
      <c r="H1872" s="89">
        <f>+C1872-G1872</f>
        <v>0</v>
      </c>
      <c r="I1872" s="90" t="str">
        <f>IF(AND($C1872=0,G1872=0),"0.00%",IF($C1872=0,-1,IF(G1872=0,1,($C1872-G1872)/ABS(G1872))))</f>
        <v>0.00%</v>
      </c>
      <c r="J1872" s="91"/>
      <c r="K1872" s="89">
        <v>0</v>
      </c>
      <c r="L1872" s="89">
        <v>0</v>
      </c>
      <c r="M1872" s="89">
        <f>K1872-L1872</f>
        <v>0</v>
      </c>
      <c r="N1872" s="90" t="str">
        <f>IF(AND($K1872=0,L1872=0),"0.00%",IF($K1872=0,-1,IF(L1872=0,1,($K1872-L1872)/ABS(L1872))))</f>
        <v>0.00%</v>
      </c>
      <c r="O1872" s="89">
        <v>0</v>
      </c>
      <c r="P1872" s="89">
        <f>+K1872-O1872</f>
        <v>0</v>
      </c>
      <c r="Q1872" s="90" t="str">
        <f>IF(AND($K1872=0,O1872=0),"0.00%",IF($K1872=0,-1,IF(O1872=0,1,($K1872-O1872)/ABS(O1872))))</f>
        <v>0.00%</v>
      </c>
      <c r="R1872" s="91"/>
      <c r="S1872" s="89">
        <v>0</v>
      </c>
      <c r="T1872" s="89">
        <f>+S1872-K1872</f>
        <v>0</v>
      </c>
      <c r="U1872" s="335">
        <f>IF(C1872=0,0,1)+IF(D1872=0,0,1)+IF(E1872=0,0,1)+IF(G1872=0,0,1)+IF(K1872=0,0,1)+IF(L1872=0,0,1)+IF(M1872=0,0,1)+IF(O1872=0,0,1)</f>
        <v>0</v>
      </c>
    </row>
    <row r="1873" spans="1:21" s="81" customFormat="1" ht="15" hidden="1">
      <c r="A1873" s="87" t="s">
        <v>1988</v>
      </c>
      <c r="B1873" s="88" t="s">
        <v>5330</v>
      </c>
      <c r="C1873" s="89">
        <v>0</v>
      </c>
      <c r="D1873" s="89">
        <v>0</v>
      </c>
      <c r="E1873" s="89">
        <f>C1873-D1873</f>
        <v>0</v>
      </c>
      <c r="F1873" s="90" t="str">
        <f>IF(AND($C1873=0,D1873=0),"0.00%",IF($C1873=0,-1,IF(D1873=0,1,($C1873-D1873)/ABS(D1873))))</f>
        <v>0.00%</v>
      </c>
      <c r="G1873" s="89">
        <v>0</v>
      </c>
      <c r="H1873" s="89">
        <f>+C1873-G1873</f>
        <v>0</v>
      </c>
      <c r="I1873" s="90" t="str">
        <f>IF(AND($C1873=0,G1873=0),"0.00%",IF($C1873=0,-1,IF(G1873=0,1,($C1873-G1873)/ABS(G1873))))</f>
        <v>0.00%</v>
      </c>
      <c r="J1873" s="91"/>
      <c r="K1873" s="89">
        <v>0</v>
      </c>
      <c r="L1873" s="89">
        <v>0</v>
      </c>
      <c r="M1873" s="89">
        <f>K1873-L1873</f>
        <v>0</v>
      </c>
      <c r="N1873" s="90" t="str">
        <f>IF(AND($K1873=0,L1873=0),"0.00%",IF($K1873=0,-1,IF(L1873=0,1,($K1873-L1873)/ABS(L1873))))</f>
        <v>0.00%</v>
      </c>
      <c r="O1873" s="89">
        <v>0</v>
      </c>
      <c r="P1873" s="89">
        <f>+K1873-O1873</f>
        <v>0</v>
      </c>
      <c r="Q1873" s="90" t="str">
        <f>IF(AND($K1873=0,O1873=0),"0.00%",IF($K1873=0,-1,IF(O1873=0,1,($K1873-O1873)/ABS(O1873))))</f>
        <v>0.00%</v>
      </c>
      <c r="R1873" s="91"/>
      <c r="S1873" s="89">
        <v>0</v>
      </c>
      <c r="T1873" s="89">
        <f>+S1873-K1873</f>
        <v>0</v>
      </c>
      <c r="U1873" s="335">
        <f>IF(C1873=0,0,1)+IF(D1873=0,0,1)+IF(E1873=0,0,1)+IF(G1873=0,0,1)+IF(K1873=0,0,1)+IF(L1873=0,0,1)+IF(M1873=0,0,1)+IF(O1873=0,0,1)</f>
        <v>0</v>
      </c>
    </row>
    <row r="1874" spans="1:21" s="81" customFormat="1" ht="15" hidden="1">
      <c r="A1874" s="87" t="s">
        <v>1989</v>
      </c>
      <c r="B1874" s="88" t="s">
        <v>5331</v>
      </c>
      <c r="C1874" s="89">
        <v>0</v>
      </c>
      <c r="D1874" s="89">
        <v>0</v>
      </c>
      <c r="E1874" s="89">
        <f>C1874-D1874</f>
        <v>0</v>
      </c>
      <c r="F1874" s="90" t="str">
        <f>IF(AND($C1874=0,D1874=0),"0.00%",IF($C1874=0,-1,IF(D1874=0,1,($C1874-D1874)/ABS(D1874))))</f>
        <v>0.00%</v>
      </c>
      <c r="G1874" s="89">
        <v>0</v>
      </c>
      <c r="H1874" s="89">
        <f>+C1874-G1874</f>
        <v>0</v>
      </c>
      <c r="I1874" s="90" t="str">
        <f>IF(AND($C1874=0,G1874=0),"0.00%",IF($C1874=0,-1,IF(G1874=0,1,($C1874-G1874)/ABS(G1874))))</f>
        <v>0.00%</v>
      </c>
      <c r="J1874" s="91"/>
      <c r="K1874" s="89">
        <v>0</v>
      </c>
      <c r="L1874" s="89">
        <v>0</v>
      </c>
      <c r="M1874" s="89">
        <f>K1874-L1874</f>
        <v>0</v>
      </c>
      <c r="N1874" s="90" t="str">
        <f>IF(AND($K1874=0,L1874=0),"0.00%",IF($K1874=0,-1,IF(L1874=0,1,($K1874-L1874)/ABS(L1874))))</f>
        <v>0.00%</v>
      </c>
      <c r="O1874" s="89">
        <v>0</v>
      </c>
      <c r="P1874" s="89">
        <f>+K1874-O1874</f>
        <v>0</v>
      </c>
      <c r="Q1874" s="90" t="str">
        <f>IF(AND($K1874=0,O1874=0),"0.00%",IF($K1874=0,-1,IF(O1874=0,1,($K1874-O1874)/ABS(O1874))))</f>
        <v>0.00%</v>
      </c>
      <c r="R1874" s="91"/>
      <c r="S1874" s="89">
        <v>0</v>
      </c>
      <c r="T1874" s="89">
        <f>+S1874-K1874</f>
        <v>0</v>
      </c>
      <c r="U1874" s="335">
        <f>IF(C1874=0,0,1)+IF(D1874=0,0,1)+IF(E1874=0,0,1)+IF(G1874=0,0,1)+IF(K1874=0,0,1)+IF(L1874=0,0,1)+IF(M1874=0,0,1)+IF(O1874=0,0,1)</f>
        <v>0</v>
      </c>
    </row>
    <row r="1875" spans="1:21" s="81" customFormat="1" ht="15" hidden="1">
      <c r="A1875" s="87" t="s">
        <v>1990</v>
      </c>
      <c r="B1875" s="88" t="s">
        <v>5332</v>
      </c>
      <c r="C1875" s="89">
        <v>0</v>
      </c>
      <c r="D1875" s="89">
        <v>0</v>
      </c>
      <c r="E1875" s="89">
        <f>C1875-D1875</f>
        <v>0</v>
      </c>
      <c r="F1875" s="90" t="str">
        <f>IF(AND($C1875=0,D1875=0),"0.00%",IF($C1875=0,-1,IF(D1875=0,1,($C1875-D1875)/ABS(D1875))))</f>
        <v>0.00%</v>
      </c>
      <c r="G1875" s="89">
        <v>0</v>
      </c>
      <c r="H1875" s="89">
        <f>+C1875-G1875</f>
        <v>0</v>
      </c>
      <c r="I1875" s="90" t="str">
        <f>IF(AND($C1875=0,G1875=0),"0.00%",IF($C1875=0,-1,IF(G1875=0,1,($C1875-G1875)/ABS(G1875))))</f>
        <v>0.00%</v>
      </c>
      <c r="J1875" s="91"/>
      <c r="K1875" s="89">
        <v>0</v>
      </c>
      <c r="L1875" s="89">
        <v>0</v>
      </c>
      <c r="M1875" s="89">
        <f>K1875-L1875</f>
        <v>0</v>
      </c>
      <c r="N1875" s="90" t="str">
        <f>IF(AND($K1875=0,L1875=0),"0.00%",IF($K1875=0,-1,IF(L1875=0,1,($K1875-L1875)/ABS(L1875))))</f>
        <v>0.00%</v>
      </c>
      <c r="O1875" s="89">
        <v>0</v>
      </c>
      <c r="P1875" s="89">
        <f>+K1875-O1875</f>
        <v>0</v>
      </c>
      <c r="Q1875" s="90" t="str">
        <f>IF(AND($K1875=0,O1875=0),"0.00%",IF($K1875=0,-1,IF(O1875=0,1,($K1875-O1875)/ABS(O1875))))</f>
        <v>0.00%</v>
      </c>
      <c r="R1875" s="91"/>
      <c r="S1875" s="89">
        <v>0</v>
      </c>
      <c r="T1875" s="89">
        <f>+S1875-K1875</f>
        <v>0</v>
      </c>
      <c r="U1875" s="335">
        <f>IF(C1875=0,0,1)+IF(D1875=0,0,1)+IF(E1875=0,0,1)+IF(G1875=0,0,1)+IF(K1875=0,0,1)+IF(L1875=0,0,1)+IF(M1875=0,0,1)+IF(O1875=0,0,1)</f>
        <v>0</v>
      </c>
    </row>
    <row r="1876" spans="1:21" s="81" customFormat="1" ht="15" hidden="1">
      <c r="A1876" s="87" t="s">
        <v>1991</v>
      </c>
      <c r="B1876" s="88" t="s">
        <v>5333</v>
      </c>
      <c r="C1876" s="89">
        <v>0</v>
      </c>
      <c r="D1876" s="89">
        <v>0</v>
      </c>
      <c r="E1876" s="89">
        <f>C1876-D1876</f>
        <v>0</v>
      </c>
      <c r="F1876" s="90" t="str">
        <f>IF(AND($C1876=0,D1876=0),"0.00%",IF($C1876=0,-1,IF(D1876=0,1,($C1876-D1876)/ABS(D1876))))</f>
        <v>0.00%</v>
      </c>
      <c r="G1876" s="89">
        <v>0</v>
      </c>
      <c r="H1876" s="89">
        <f>+C1876-G1876</f>
        <v>0</v>
      </c>
      <c r="I1876" s="90" t="str">
        <f>IF(AND($C1876=0,G1876=0),"0.00%",IF($C1876=0,-1,IF(G1876=0,1,($C1876-G1876)/ABS(G1876))))</f>
        <v>0.00%</v>
      </c>
      <c r="J1876" s="91"/>
      <c r="K1876" s="89">
        <v>0</v>
      </c>
      <c r="L1876" s="89">
        <v>0</v>
      </c>
      <c r="M1876" s="89">
        <f>K1876-L1876</f>
        <v>0</v>
      </c>
      <c r="N1876" s="90" t="str">
        <f>IF(AND($K1876=0,L1876=0),"0.00%",IF($K1876=0,-1,IF(L1876=0,1,($K1876-L1876)/ABS(L1876))))</f>
        <v>0.00%</v>
      </c>
      <c r="O1876" s="89">
        <v>0</v>
      </c>
      <c r="P1876" s="89">
        <f>+K1876-O1876</f>
        <v>0</v>
      </c>
      <c r="Q1876" s="90" t="str">
        <f>IF(AND($K1876=0,O1876=0),"0.00%",IF($K1876=0,-1,IF(O1876=0,1,($K1876-O1876)/ABS(O1876))))</f>
        <v>0.00%</v>
      </c>
      <c r="R1876" s="91"/>
      <c r="S1876" s="89">
        <v>0</v>
      </c>
      <c r="T1876" s="89">
        <f>+S1876-K1876</f>
        <v>0</v>
      </c>
      <c r="U1876" s="335">
        <f>IF(C1876=0,0,1)+IF(D1876=0,0,1)+IF(E1876=0,0,1)+IF(G1876=0,0,1)+IF(K1876=0,0,1)+IF(L1876=0,0,1)+IF(M1876=0,0,1)+IF(O1876=0,0,1)</f>
        <v>0</v>
      </c>
    </row>
    <row r="1877" spans="1:21" s="81" customFormat="1" ht="15" hidden="1">
      <c r="A1877" s="87" t="s">
        <v>1992</v>
      </c>
      <c r="B1877" s="88" t="s">
        <v>5334</v>
      </c>
      <c r="C1877" s="89">
        <v>0</v>
      </c>
      <c r="D1877" s="89">
        <v>0</v>
      </c>
      <c r="E1877" s="89">
        <f>C1877-D1877</f>
        <v>0</v>
      </c>
      <c r="F1877" s="90" t="str">
        <f>IF(AND($C1877=0,D1877=0),"0.00%",IF($C1877=0,-1,IF(D1877=0,1,($C1877-D1877)/ABS(D1877))))</f>
        <v>0.00%</v>
      </c>
      <c r="G1877" s="89">
        <v>0</v>
      </c>
      <c r="H1877" s="89">
        <f>+C1877-G1877</f>
        <v>0</v>
      </c>
      <c r="I1877" s="90" t="str">
        <f>IF(AND($C1877=0,G1877=0),"0.00%",IF($C1877=0,-1,IF(G1877=0,1,($C1877-G1877)/ABS(G1877))))</f>
        <v>0.00%</v>
      </c>
      <c r="J1877" s="91"/>
      <c r="K1877" s="89">
        <v>0</v>
      </c>
      <c r="L1877" s="89">
        <v>0</v>
      </c>
      <c r="M1877" s="89">
        <f>K1877-L1877</f>
        <v>0</v>
      </c>
      <c r="N1877" s="90" t="str">
        <f>IF(AND($K1877=0,L1877=0),"0.00%",IF($K1877=0,-1,IF(L1877=0,1,($K1877-L1877)/ABS(L1877))))</f>
        <v>0.00%</v>
      </c>
      <c r="O1877" s="89">
        <v>0</v>
      </c>
      <c r="P1877" s="89">
        <f>+K1877-O1877</f>
        <v>0</v>
      </c>
      <c r="Q1877" s="90" t="str">
        <f>IF(AND($K1877=0,O1877=0),"0.00%",IF($K1877=0,-1,IF(O1877=0,1,($K1877-O1877)/ABS(O1877))))</f>
        <v>0.00%</v>
      </c>
      <c r="R1877" s="91"/>
      <c r="S1877" s="89">
        <v>0</v>
      </c>
      <c r="T1877" s="89">
        <f>+S1877-K1877</f>
        <v>0</v>
      </c>
      <c r="U1877" s="335">
        <f>IF(C1877=0,0,1)+IF(D1877=0,0,1)+IF(E1877=0,0,1)+IF(G1877=0,0,1)+IF(K1877=0,0,1)+IF(L1877=0,0,1)+IF(M1877=0,0,1)+IF(O1877=0,0,1)</f>
        <v>0</v>
      </c>
    </row>
    <row r="1878" spans="1:21" s="81" customFormat="1" ht="15" hidden="1">
      <c r="A1878" s="87" t="s">
        <v>1993</v>
      </c>
      <c r="B1878" s="88" t="s">
        <v>5335</v>
      </c>
      <c r="C1878" s="89">
        <v>0</v>
      </c>
      <c r="D1878" s="89">
        <v>0</v>
      </c>
      <c r="E1878" s="89">
        <f>C1878-D1878</f>
        <v>0</v>
      </c>
      <c r="F1878" s="90" t="str">
        <f>IF(AND($C1878=0,D1878=0),"0.00%",IF($C1878=0,-1,IF(D1878=0,1,($C1878-D1878)/ABS(D1878))))</f>
        <v>0.00%</v>
      </c>
      <c r="G1878" s="89">
        <v>0</v>
      </c>
      <c r="H1878" s="89">
        <f>+C1878-G1878</f>
        <v>0</v>
      </c>
      <c r="I1878" s="90" t="str">
        <f>IF(AND($C1878=0,G1878=0),"0.00%",IF($C1878=0,-1,IF(G1878=0,1,($C1878-G1878)/ABS(G1878))))</f>
        <v>0.00%</v>
      </c>
      <c r="J1878" s="91"/>
      <c r="K1878" s="89">
        <v>0</v>
      </c>
      <c r="L1878" s="89">
        <v>0</v>
      </c>
      <c r="M1878" s="89">
        <f>K1878-L1878</f>
        <v>0</v>
      </c>
      <c r="N1878" s="90" t="str">
        <f>IF(AND($K1878=0,L1878=0),"0.00%",IF($K1878=0,-1,IF(L1878=0,1,($K1878-L1878)/ABS(L1878))))</f>
        <v>0.00%</v>
      </c>
      <c r="O1878" s="89">
        <v>0</v>
      </c>
      <c r="P1878" s="89">
        <f>+K1878-O1878</f>
        <v>0</v>
      </c>
      <c r="Q1878" s="90" t="str">
        <f>IF(AND($K1878=0,O1878=0),"0.00%",IF($K1878=0,-1,IF(O1878=0,1,($K1878-O1878)/ABS(O1878))))</f>
        <v>0.00%</v>
      </c>
      <c r="R1878" s="91"/>
      <c r="S1878" s="89">
        <v>0</v>
      </c>
      <c r="T1878" s="89">
        <f>+S1878-K1878</f>
        <v>0</v>
      </c>
      <c r="U1878" s="335">
        <f>IF(C1878=0,0,1)+IF(D1878=0,0,1)+IF(E1878=0,0,1)+IF(G1878=0,0,1)+IF(K1878=0,0,1)+IF(L1878=0,0,1)+IF(M1878=0,0,1)+IF(O1878=0,0,1)</f>
        <v>0</v>
      </c>
    </row>
    <row r="1879" spans="1:21" s="81" customFormat="1" ht="15" hidden="1">
      <c r="A1879" s="87" t="s">
        <v>1994</v>
      </c>
      <c r="B1879" s="88" t="s">
        <v>5336</v>
      </c>
      <c r="C1879" s="89">
        <v>0</v>
      </c>
      <c r="D1879" s="89">
        <v>0</v>
      </c>
      <c r="E1879" s="89">
        <f>C1879-D1879</f>
        <v>0</v>
      </c>
      <c r="F1879" s="90" t="str">
        <f>IF(AND($C1879=0,D1879=0),"0.00%",IF($C1879=0,-1,IF(D1879=0,1,($C1879-D1879)/ABS(D1879))))</f>
        <v>0.00%</v>
      </c>
      <c r="G1879" s="89">
        <v>0</v>
      </c>
      <c r="H1879" s="89">
        <f>+C1879-G1879</f>
        <v>0</v>
      </c>
      <c r="I1879" s="90" t="str">
        <f>IF(AND($C1879=0,G1879=0),"0.00%",IF($C1879=0,-1,IF(G1879=0,1,($C1879-G1879)/ABS(G1879))))</f>
        <v>0.00%</v>
      </c>
      <c r="J1879" s="91"/>
      <c r="K1879" s="89">
        <v>0</v>
      </c>
      <c r="L1879" s="89">
        <v>0</v>
      </c>
      <c r="M1879" s="89">
        <f>K1879-L1879</f>
        <v>0</v>
      </c>
      <c r="N1879" s="90" t="str">
        <f>IF(AND($K1879=0,L1879=0),"0.00%",IF($K1879=0,-1,IF(L1879=0,1,($K1879-L1879)/ABS(L1879))))</f>
        <v>0.00%</v>
      </c>
      <c r="O1879" s="89">
        <v>0</v>
      </c>
      <c r="P1879" s="89">
        <f>+K1879-O1879</f>
        <v>0</v>
      </c>
      <c r="Q1879" s="90" t="str">
        <f>IF(AND($K1879=0,O1879=0),"0.00%",IF($K1879=0,-1,IF(O1879=0,1,($K1879-O1879)/ABS(O1879))))</f>
        <v>0.00%</v>
      </c>
      <c r="R1879" s="91"/>
      <c r="S1879" s="89">
        <v>0</v>
      </c>
      <c r="T1879" s="89">
        <f>+S1879-K1879</f>
        <v>0</v>
      </c>
      <c r="U1879" s="335">
        <f>IF(C1879=0,0,1)+IF(D1879=0,0,1)+IF(E1879=0,0,1)+IF(G1879=0,0,1)+IF(K1879=0,0,1)+IF(L1879=0,0,1)+IF(M1879=0,0,1)+IF(O1879=0,0,1)</f>
        <v>0</v>
      </c>
    </row>
    <row r="1880" spans="1:21" s="81" customFormat="1" ht="15" hidden="1">
      <c r="A1880" s="87" t="s">
        <v>1995</v>
      </c>
      <c r="B1880" s="88" t="s">
        <v>5337</v>
      </c>
      <c r="C1880" s="89">
        <v>0</v>
      </c>
      <c r="D1880" s="89">
        <v>0</v>
      </c>
      <c r="E1880" s="89">
        <f>C1880-D1880</f>
        <v>0</v>
      </c>
      <c r="F1880" s="90" t="str">
        <f>IF(AND($C1880=0,D1880=0),"0.00%",IF($C1880=0,-1,IF(D1880=0,1,($C1880-D1880)/ABS(D1880))))</f>
        <v>0.00%</v>
      </c>
      <c r="G1880" s="89">
        <v>0</v>
      </c>
      <c r="H1880" s="89">
        <f>+C1880-G1880</f>
        <v>0</v>
      </c>
      <c r="I1880" s="90" t="str">
        <f>IF(AND($C1880=0,G1880=0),"0.00%",IF($C1880=0,-1,IF(G1880=0,1,($C1880-G1880)/ABS(G1880))))</f>
        <v>0.00%</v>
      </c>
      <c r="J1880" s="91"/>
      <c r="K1880" s="89">
        <v>0</v>
      </c>
      <c r="L1880" s="89">
        <v>0</v>
      </c>
      <c r="M1880" s="89">
        <f>K1880-L1880</f>
        <v>0</v>
      </c>
      <c r="N1880" s="90" t="str">
        <f>IF(AND($K1880=0,L1880=0),"0.00%",IF($K1880=0,-1,IF(L1880=0,1,($K1880-L1880)/ABS(L1880))))</f>
        <v>0.00%</v>
      </c>
      <c r="O1880" s="89">
        <v>0</v>
      </c>
      <c r="P1880" s="89">
        <f>+K1880-O1880</f>
        <v>0</v>
      </c>
      <c r="Q1880" s="90" t="str">
        <f>IF(AND($K1880=0,O1880=0),"0.00%",IF($K1880=0,-1,IF(O1880=0,1,($K1880-O1880)/ABS(O1880))))</f>
        <v>0.00%</v>
      </c>
      <c r="R1880" s="91"/>
      <c r="S1880" s="89">
        <v>0</v>
      </c>
      <c r="T1880" s="89">
        <f>+S1880-K1880</f>
        <v>0</v>
      </c>
      <c r="U1880" s="335">
        <f>IF(C1880=0,0,1)+IF(D1880=0,0,1)+IF(E1880=0,0,1)+IF(G1880=0,0,1)+IF(K1880=0,0,1)+IF(L1880=0,0,1)+IF(M1880=0,0,1)+IF(O1880=0,0,1)</f>
        <v>0</v>
      </c>
    </row>
    <row r="1881" spans="1:21" s="81" customFormat="1" ht="15" hidden="1">
      <c r="A1881" s="87" t="s">
        <v>1996</v>
      </c>
      <c r="B1881" s="88" t="s">
        <v>5338</v>
      </c>
      <c r="C1881" s="89">
        <v>0</v>
      </c>
      <c r="D1881" s="89">
        <v>0</v>
      </c>
      <c r="E1881" s="89">
        <f>C1881-D1881</f>
        <v>0</v>
      </c>
      <c r="F1881" s="90" t="str">
        <f>IF(AND($C1881=0,D1881=0),"0.00%",IF($C1881=0,-1,IF(D1881=0,1,($C1881-D1881)/ABS(D1881))))</f>
        <v>0.00%</v>
      </c>
      <c r="G1881" s="89">
        <v>0</v>
      </c>
      <c r="H1881" s="89">
        <f>+C1881-G1881</f>
        <v>0</v>
      </c>
      <c r="I1881" s="90" t="str">
        <f>IF(AND($C1881=0,G1881=0),"0.00%",IF($C1881=0,-1,IF(G1881=0,1,($C1881-G1881)/ABS(G1881))))</f>
        <v>0.00%</v>
      </c>
      <c r="J1881" s="91"/>
      <c r="K1881" s="89">
        <v>0</v>
      </c>
      <c r="L1881" s="89">
        <v>0</v>
      </c>
      <c r="M1881" s="89">
        <f>K1881-L1881</f>
        <v>0</v>
      </c>
      <c r="N1881" s="90" t="str">
        <f>IF(AND($K1881=0,L1881=0),"0.00%",IF($K1881=0,-1,IF(L1881=0,1,($K1881-L1881)/ABS(L1881))))</f>
        <v>0.00%</v>
      </c>
      <c r="O1881" s="89">
        <v>0</v>
      </c>
      <c r="P1881" s="89">
        <f>+K1881-O1881</f>
        <v>0</v>
      </c>
      <c r="Q1881" s="90" t="str">
        <f>IF(AND($K1881=0,O1881=0),"0.00%",IF($K1881=0,-1,IF(O1881=0,1,($K1881-O1881)/ABS(O1881))))</f>
        <v>0.00%</v>
      </c>
      <c r="R1881" s="91"/>
      <c r="S1881" s="89">
        <v>0</v>
      </c>
      <c r="T1881" s="89">
        <f>+S1881-K1881</f>
        <v>0</v>
      </c>
      <c r="U1881" s="335">
        <f>IF(C1881=0,0,1)+IF(D1881=0,0,1)+IF(E1881=0,0,1)+IF(G1881=0,0,1)+IF(K1881=0,0,1)+IF(L1881=0,0,1)+IF(M1881=0,0,1)+IF(O1881=0,0,1)</f>
        <v>0</v>
      </c>
    </row>
    <row r="1882" spans="1:21" s="81" customFormat="1" ht="15" hidden="1">
      <c r="A1882" s="87" t="s">
        <v>1997</v>
      </c>
      <c r="B1882" s="88" t="s">
        <v>5339</v>
      </c>
      <c r="C1882" s="89">
        <v>0</v>
      </c>
      <c r="D1882" s="89">
        <v>0</v>
      </c>
      <c r="E1882" s="89">
        <f>C1882-D1882</f>
        <v>0</v>
      </c>
      <c r="F1882" s="90" t="str">
        <f>IF(AND($C1882=0,D1882=0),"0.00%",IF($C1882=0,-1,IF(D1882=0,1,($C1882-D1882)/ABS(D1882))))</f>
        <v>0.00%</v>
      </c>
      <c r="G1882" s="89">
        <v>0</v>
      </c>
      <c r="H1882" s="89">
        <f>+C1882-G1882</f>
        <v>0</v>
      </c>
      <c r="I1882" s="90" t="str">
        <f>IF(AND($C1882=0,G1882=0),"0.00%",IF($C1882=0,-1,IF(G1882=0,1,($C1882-G1882)/ABS(G1882))))</f>
        <v>0.00%</v>
      </c>
      <c r="J1882" s="91"/>
      <c r="K1882" s="89">
        <v>0</v>
      </c>
      <c r="L1882" s="89">
        <v>0</v>
      </c>
      <c r="M1882" s="89">
        <f>K1882-L1882</f>
        <v>0</v>
      </c>
      <c r="N1882" s="90" t="str">
        <f>IF(AND($K1882=0,L1882=0),"0.00%",IF($K1882=0,-1,IF(L1882=0,1,($K1882-L1882)/ABS(L1882))))</f>
        <v>0.00%</v>
      </c>
      <c r="O1882" s="89">
        <v>0</v>
      </c>
      <c r="P1882" s="89">
        <f>+K1882-O1882</f>
        <v>0</v>
      </c>
      <c r="Q1882" s="90" t="str">
        <f>IF(AND($K1882=0,O1882=0),"0.00%",IF($K1882=0,-1,IF(O1882=0,1,($K1882-O1882)/ABS(O1882))))</f>
        <v>0.00%</v>
      </c>
      <c r="R1882" s="91"/>
      <c r="S1882" s="89">
        <v>0</v>
      </c>
      <c r="T1882" s="89">
        <f>+S1882-K1882</f>
        <v>0</v>
      </c>
      <c r="U1882" s="335">
        <f>IF(C1882=0,0,1)+IF(D1882=0,0,1)+IF(E1882=0,0,1)+IF(G1882=0,0,1)+IF(K1882=0,0,1)+IF(L1882=0,0,1)+IF(M1882=0,0,1)+IF(O1882=0,0,1)</f>
        <v>0</v>
      </c>
    </row>
    <row r="1883" spans="1:21" s="81" customFormat="1" ht="15" hidden="1">
      <c r="A1883" s="87" t="s">
        <v>1998</v>
      </c>
      <c r="B1883" s="88" t="s">
        <v>5340</v>
      </c>
      <c r="C1883" s="89">
        <v>0</v>
      </c>
      <c r="D1883" s="89">
        <v>0</v>
      </c>
      <c r="E1883" s="89">
        <f>C1883-D1883</f>
        <v>0</v>
      </c>
      <c r="F1883" s="90" t="str">
        <f>IF(AND($C1883=0,D1883=0),"0.00%",IF($C1883=0,-1,IF(D1883=0,1,($C1883-D1883)/ABS(D1883))))</f>
        <v>0.00%</v>
      </c>
      <c r="G1883" s="89">
        <v>0</v>
      </c>
      <c r="H1883" s="89">
        <f>+C1883-G1883</f>
        <v>0</v>
      </c>
      <c r="I1883" s="90" t="str">
        <f>IF(AND($C1883=0,G1883=0),"0.00%",IF($C1883=0,-1,IF(G1883=0,1,($C1883-G1883)/ABS(G1883))))</f>
        <v>0.00%</v>
      </c>
      <c r="J1883" s="91"/>
      <c r="K1883" s="89">
        <v>0</v>
      </c>
      <c r="L1883" s="89">
        <v>0</v>
      </c>
      <c r="M1883" s="89">
        <f>K1883-L1883</f>
        <v>0</v>
      </c>
      <c r="N1883" s="90" t="str">
        <f>IF(AND($K1883=0,L1883=0),"0.00%",IF($K1883=0,-1,IF(L1883=0,1,($K1883-L1883)/ABS(L1883))))</f>
        <v>0.00%</v>
      </c>
      <c r="O1883" s="89">
        <v>0</v>
      </c>
      <c r="P1883" s="89">
        <f>+K1883-O1883</f>
        <v>0</v>
      </c>
      <c r="Q1883" s="90" t="str">
        <f>IF(AND($K1883=0,O1883=0),"0.00%",IF($K1883=0,-1,IF(O1883=0,1,($K1883-O1883)/ABS(O1883))))</f>
        <v>0.00%</v>
      </c>
      <c r="R1883" s="91"/>
      <c r="S1883" s="89">
        <v>0</v>
      </c>
      <c r="T1883" s="89">
        <f>+S1883-K1883</f>
        <v>0</v>
      </c>
      <c r="U1883" s="335">
        <f>IF(C1883=0,0,1)+IF(D1883=0,0,1)+IF(E1883=0,0,1)+IF(G1883=0,0,1)+IF(K1883=0,0,1)+IF(L1883=0,0,1)+IF(M1883=0,0,1)+IF(O1883=0,0,1)</f>
        <v>0</v>
      </c>
    </row>
    <row r="1884" spans="1:21" s="81" customFormat="1" ht="15" hidden="1">
      <c r="A1884" s="87" t="s">
        <v>1999</v>
      </c>
      <c r="B1884" s="88" t="s">
        <v>5341</v>
      </c>
      <c r="C1884" s="89">
        <v>0</v>
      </c>
      <c r="D1884" s="89">
        <v>0</v>
      </c>
      <c r="E1884" s="89">
        <f>C1884-D1884</f>
        <v>0</v>
      </c>
      <c r="F1884" s="90" t="str">
        <f>IF(AND($C1884=0,D1884=0),"0.00%",IF($C1884=0,-1,IF(D1884=0,1,($C1884-D1884)/ABS(D1884))))</f>
        <v>0.00%</v>
      </c>
      <c r="G1884" s="89">
        <v>0</v>
      </c>
      <c r="H1884" s="89">
        <f>+C1884-G1884</f>
        <v>0</v>
      </c>
      <c r="I1884" s="90" t="str">
        <f>IF(AND($C1884=0,G1884=0),"0.00%",IF($C1884=0,-1,IF(G1884=0,1,($C1884-G1884)/ABS(G1884))))</f>
        <v>0.00%</v>
      </c>
      <c r="J1884" s="91"/>
      <c r="K1884" s="89">
        <v>0</v>
      </c>
      <c r="L1884" s="89">
        <v>0</v>
      </c>
      <c r="M1884" s="89">
        <f>K1884-L1884</f>
        <v>0</v>
      </c>
      <c r="N1884" s="90" t="str">
        <f>IF(AND($K1884=0,L1884=0),"0.00%",IF($K1884=0,-1,IF(L1884=0,1,($K1884-L1884)/ABS(L1884))))</f>
        <v>0.00%</v>
      </c>
      <c r="O1884" s="89">
        <v>0</v>
      </c>
      <c r="P1884" s="89">
        <f>+K1884-O1884</f>
        <v>0</v>
      </c>
      <c r="Q1884" s="90" t="str">
        <f>IF(AND($K1884=0,O1884=0),"0.00%",IF($K1884=0,-1,IF(O1884=0,1,($K1884-O1884)/ABS(O1884))))</f>
        <v>0.00%</v>
      </c>
      <c r="R1884" s="91"/>
      <c r="S1884" s="89">
        <v>0</v>
      </c>
      <c r="T1884" s="89">
        <f>+S1884-K1884</f>
        <v>0</v>
      </c>
      <c r="U1884" s="335">
        <f>IF(C1884=0,0,1)+IF(D1884=0,0,1)+IF(E1884=0,0,1)+IF(G1884=0,0,1)+IF(K1884=0,0,1)+IF(L1884=0,0,1)+IF(M1884=0,0,1)+IF(O1884=0,0,1)</f>
        <v>0</v>
      </c>
    </row>
    <row r="1885" spans="1:21" s="81" customFormat="1" ht="15" hidden="1">
      <c r="A1885" s="87" t="s">
        <v>2000</v>
      </c>
      <c r="B1885" s="88" t="s">
        <v>5342</v>
      </c>
      <c r="C1885" s="89">
        <v>0</v>
      </c>
      <c r="D1885" s="89">
        <v>0</v>
      </c>
      <c r="E1885" s="89">
        <f>C1885-D1885</f>
        <v>0</v>
      </c>
      <c r="F1885" s="90" t="str">
        <f>IF(AND($C1885=0,D1885=0),"0.00%",IF($C1885=0,-1,IF(D1885=0,1,($C1885-D1885)/ABS(D1885))))</f>
        <v>0.00%</v>
      </c>
      <c r="G1885" s="89">
        <v>0</v>
      </c>
      <c r="H1885" s="89">
        <f>+C1885-G1885</f>
        <v>0</v>
      </c>
      <c r="I1885" s="90" t="str">
        <f>IF(AND($C1885=0,G1885=0),"0.00%",IF($C1885=0,-1,IF(G1885=0,1,($C1885-G1885)/ABS(G1885))))</f>
        <v>0.00%</v>
      </c>
      <c r="J1885" s="91"/>
      <c r="K1885" s="89">
        <v>0</v>
      </c>
      <c r="L1885" s="89">
        <v>0</v>
      </c>
      <c r="M1885" s="89">
        <f>K1885-L1885</f>
        <v>0</v>
      </c>
      <c r="N1885" s="90" t="str">
        <f>IF(AND($K1885=0,L1885=0),"0.00%",IF($K1885=0,-1,IF(L1885=0,1,($K1885-L1885)/ABS(L1885))))</f>
        <v>0.00%</v>
      </c>
      <c r="O1885" s="89">
        <v>0</v>
      </c>
      <c r="P1885" s="89">
        <f>+K1885-O1885</f>
        <v>0</v>
      </c>
      <c r="Q1885" s="90" t="str">
        <f>IF(AND($K1885=0,O1885=0),"0.00%",IF($K1885=0,-1,IF(O1885=0,1,($K1885-O1885)/ABS(O1885))))</f>
        <v>0.00%</v>
      </c>
      <c r="R1885" s="91"/>
      <c r="S1885" s="89">
        <v>0</v>
      </c>
      <c r="T1885" s="89">
        <f>+S1885-K1885</f>
        <v>0</v>
      </c>
      <c r="U1885" s="335">
        <f>IF(C1885=0,0,1)+IF(D1885=0,0,1)+IF(E1885=0,0,1)+IF(G1885=0,0,1)+IF(K1885=0,0,1)+IF(L1885=0,0,1)+IF(M1885=0,0,1)+IF(O1885=0,0,1)</f>
        <v>0</v>
      </c>
    </row>
    <row r="1886" spans="1:21" s="81" customFormat="1" ht="15" hidden="1">
      <c r="A1886" s="87" t="s">
        <v>2001</v>
      </c>
      <c r="B1886" s="88" t="s">
        <v>5343</v>
      </c>
      <c r="C1886" s="89">
        <v>0</v>
      </c>
      <c r="D1886" s="89">
        <v>0</v>
      </c>
      <c r="E1886" s="89">
        <f>C1886-D1886</f>
        <v>0</v>
      </c>
      <c r="F1886" s="90" t="str">
        <f>IF(AND($C1886=0,D1886=0),"0.00%",IF($C1886=0,-1,IF(D1886=0,1,($C1886-D1886)/ABS(D1886))))</f>
        <v>0.00%</v>
      </c>
      <c r="G1886" s="89">
        <v>0</v>
      </c>
      <c r="H1886" s="89">
        <f>+C1886-G1886</f>
        <v>0</v>
      </c>
      <c r="I1886" s="90" t="str">
        <f>IF(AND($C1886=0,G1886=0),"0.00%",IF($C1886=0,-1,IF(G1886=0,1,($C1886-G1886)/ABS(G1886))))</f>
        <v>0.00%</v>
      </c>
      <c r="J1886" s="91"/>
      <c r="K1886" s="89">
        <v>0</v>
      </c>
      <c r="L1886" s="89">
        <v>0</v>
      </c>
      <c r="M1886" s="89">
        <f>K1886-L1886</f>
        <v>0</v>
      </c>
      <c r="N1886" s="90" t="str">
        <f>IF(AND($K1886=0,L1886=0),"0.00%",IF($K1886=0,-1,IF(L1886=0,1,($K1886-L1886)/ABS(L1886))))</f>
        <v>0.00%</v>
      </c>
      <c r="O1886" s="89">
        <v>0</v>
      </c>
      <c r="P1886" s="89">
        <f>+K1886-O1886</f>
        <v>0</v>
      </c>
      <c r="Q1886" s="90" t="str">
        <f>IF(AND($K1886=0,O1886=0),"0.00%",IF($K1886=0,-1,IF(O1886=0,1,($K1886-O1886)/ABS(O1886))))</f>
        <v>0.00%</v>
      </c>
      <c r="R1886" s="91"/>
      <c r="S1886" s="89">
        <v>0</v>
      </c>
      <c r="T1886" s="89">
        <f>+S1886-K1886</f>
        <v>0</v>
      </c>
      <c r="U1886" s="335">
        <f>IF(C1886=0,0,1)+IF(D1886=0,0,1)+IF(E1886=0,0,1)+IF(G1886=0,0,1)+IF(K1886=0,0,1)+IF(L1886=0,0,1)+IF(M1886=0,0,1)+IF(O1886=0,0,1)</f>
        <v>0</v>
      </c>
    </row>
    <row r="1887" spans="1:21" s="81" customFormat="1" ht="15" hidden="1">
      <c r="A1887" s="87" t="s">
        <v>2002</v>
      </c>
      <c r="B1887" s="88" t="s">
        <v>5344</v>
      </c>
      <c r="C1887" s="89">
        <v>0</v>
      </c>
      <c r="D1887" s="89">
        <v>0</v>
      </c>
      <c r="E1887" s="89">
        <f>C1887-D1887</f>
        <v>0</v>
      </c>
      <c r="F1887" s="90" t="str">
        <f>IF(AND($C1887=0,D1887=0),"0.00%",IF($C1887=0,-1,IF(D1887=0,1,($C1887-D1887)/ABS(D1887))))</f>
        <v>0.00%</v>
      </c>
      <c r="G1887" s="89">
        <v>0</v>
      </c>
      <c r="H1887" s="89">
        <f>+C1887-G1887</f>
        <v>0</v>
      </c>
      <c r="I1887" s="90" t="str">
        <f>IF(AND($C1887=0,G1887=0),"0.00%",IF($C1887=0,-1,IF(G1887=0,1,($C1887-G1887)/ABS(G1887))))</f>
        <v>0.00%</v>
      </c>
      <c r="J1887" s="91"/>
      <c r="K1887" s="89">
        <v>0</v>
      </c>
      <c r="L1887" s="89">
        <v>0</v>
      </c>
      <c r="M1887" s="89">
        <f>K1887-L1887</f>
        <v>0</v>
      </c>
      <c r="N1887" s="90" t="str">
        <f>IF(AND($K1887=0,L1887=0),"0.00%",IF($K1887=0,-1,IF(L1887=0,1,($K1887-L1887)/ABS(L1887))))</f>
        <v>0.00%</v>
      </c>
      <c r="O1887" s="89">
        <v>0</v>
      </c>
      <c r="P1887" s="89">
        <f>+K1887-O1887</f>
        <v>0</v>
      </c>
      <c r="Q1887" s="90" t="str">
        <f>IF(AND($K1887=0,O1887=0),"0.00%",IF($K1887=0,-1,IF(O1887=0,1,($K1887-O1887)/ABS(O1887))))</f>
        <v>0.00%</v>
      </c>
      <c r="R1887" s="91"/>
      <c r="S1887" s="89">
        <v>0</v>
      </c>
      <c r="T1887" s="89">
        <f>+S1887-K1887</f>
        <v>0</v>
      </c>
      <c r="U1887" s="335">
        <f>IF(C1887=0,0,1)+IF(D1887=0,0,1)+IF(E1887=0,0,1)+IF(G1887=0,0,1)+IF(K1887=0,0,1)+IF(L1887=0,0,1)+IF(M1887=0,0,1)+IF(O1887=0,0,1)</f>
        <v>0</v>
      </c>
    </row>
    <row r="1888" spans="1:21" s="81" customFormat="1" ht="15" hidden="1">
      <c r="A1888" s="87" t="s">
        <v>2003</v>
      </c>
      <c r="B1888" s="88" t="s">
        <v>5345</v>
      </c>
      <c r="C1888" s="89">
        <v>0</v>
      </c>
      <c r="D1888" s="89">
        <v>0</v>
      </c>
      <c r="E1888" s="89">
        <f>C1888-D1888</f>
        <v>0</v>
      </c>
      <c r="F1888" s="90" t="str">
        <f>IF(AND($C1888=0,D1888=0),"0.00%",IF($C1888=0,-1,IF(D1888=0,1,($C1888-D1888)/ABS(D1888))))</f>
        <v>0.00%</v>
      </c>
      <c r="G1888" s="89">
        <v>0</v>
      </c>
      <c r="H1888" s="89">
        <f>+C1888-G1888</f>
        <v>0</v>
      </c>
      <c r="I1888" s="90" t="str">
        <f>IF(AND($C1888=0,G1888=0),"0.00%",IF($C1888=0,-1,IF(G1888=0,1,($C1888-G1888)/ABS(G1888))))</f>
        <v>0.00%</v>
      </c>
      <c r="J1888" s="91"/>
      <c r="K1888" s="89">
        <v>0</v>
      </c>
      <c r="L1888" s="89">
        <v>0</v>
      </c>
      <c r="M1888" s="89">
        <f>K1888-L1888</f>
        <v>0</v>
      </c>
      <c r="N1888" s="90" t="str">
        <f>IF(AND($K1888=0,L1888=0),"0.00%",IF($K1888=0,-1,IF(L1888=0,1,($K1888-L1888)/ABS(L1888))))</f>
        <v>0.00%</v>
      </c>
      <c r="O1888" s="89">
        <v>0</v>
      </c>
      <c r="P1888" s="89">
        <f>+K1888-O1888</f>
        <v>0</v>
      </c>
      <c r="Q1888" s="90" t="str">
        <f>IF(AND($K1888=0,O1888=0),"0.00%",IF($K1888=0,-1,IF(O1888=0,1,($K1888-O1888)/ABS(O1888))))</f>
        <v>0.00%</v>
      </c>
      <c r="R1888" s="91"/>
      <c r="S1888" s="89">
        <v>0</v>
      </c>
      <c r="T1888" s="89">
        <f>+S1888-K1888</f>
        <v>0</v>
      </c>
      <c r="U1888" s="335">
        <f>IF(C1888=0,0,1)+IF(D1888=0,0,1)+IF(E1888=0,0,1)+IF(G1888=0,0,1)+IF(K1888=0,0,1)+IF(L1888=0,0,1)+IF(M1888=0,0,1)+IF(O1888=0,0,1)</f>
        <v>0</v>
      </c>
    </row>
    <row r="1889" spans="1:21" s="81" customFormat="1" ht="15" hidden="1">
      <c r="A1889" s="87" t="s">
        <v>2004</v>
      </c>
      <c r="B1889" s="88" t="s">
        <v>5346</v>
      </c>
      <c r="C1889" s="89">
        <v>0</v>
      </c>
      <c r="D1889" s="89">
        <v>0</v>
      </c>
      <c r="E1889" s="89">
        <f>C1889-D1889</f>
        <v>0</v>
      </c>
      <c r="F1889" s="90" t="str">
        <f>IF(AND($C1889=0,D1889=0),"0.00%",IF($C1889=0,-1,IF(D1889=0,1,($C1889-D1889)/ABS(D1889))))</f>
        <v>0.00%</v>
      </c>
      <c r="G1889" s="89">
        <v>0</v>
      </c>
      <c r="H1889" s="89">
        <f>+C1889-G1889</f>
        <v>0</v>
      </c>
      <c r="I1889" s="90" t="str">
        <f>IF(AND($C1889=0,G1889=0),"0.00%",IF($C1889=0,-1,IF(G1889=0,1,($C1889-G1889)/ABS(G1889))))</f>
        <v>0.00%</v>
      </c>
      <c r="J1889" s="91"/>
      <c r="K1889" s="89">
        <v>0</v>
      </c>
      <c r="L1889" s="89">
        <v>0</v>
      </c>
      <c r="M1889" s="89">
        <f>K1889-L1889</f>
        <v>0</v>
      </c>
      <c r="N1889" s="90" t="str">
        <f>IF(AND($K1889=0,L1889=0),"0.00%",IF($K1889=0,-1,IF(L1889=0,1,($K1889-L1889)/ABS(L1889))))</f>
        <v>0.00%</v>
      </c>
      <c r="O1889" s="89">
        <v>0</v>
      </c>
      <c r="P1889" s="89">
        <f>+K1889-O1889</f>
        <v>0</v>
      </c>
      <c r="Q1889" s="90" t="str">
        <f>IF(AND($K1889=0,O1889=0),"0.00%",IF($K1889=0,-1,IF(O1889=0,1,($K1889-O1889)/ABS(O1889))))</f>
        <v>0.00%</v>
      </c>
      <c r="R1889" s="91"/>
      <c r="S1889" s="89">
        <v>0</v>
      </c>
      <c r="T1889" s="89">
        <f>+S1889-K1889</f>
        <v>0</v>
      </c>
      <c r="U1889" s="335">
        <f>IF(C1889=0,0,1)+IF(D1889=0,0,1)+IF(E1889=0,0,1)+IF(G1889=0,0,1)+IF(K1889=0,0,1)+IF(L1889=0,0,1)+IF(M1889=0,0,1)+IF(O1889=0,0,1)</f>
        <v>0</v>
      </c>
    </row>
    <row r="1890" spans="1:21" s="81" customFormat="1" ht="15" hidden="1">
      <c r="A1890" s="87" t="s">
        <v>2005</v>
      </c>
      <c r="B1890" s="88" t="s">
        <v>5347</v>
      </c>
      <c r="C1890" s="89">
        <v>0</v>
      </c>
      <c r="D1890" s="89">
        <v>0</v>
      </c>
      <c r="E1890" s="89">
        <f>C1890-D1890</f>
        <v>0</v>
      </c>
      <c r="F1890" s="90" t="str">
        <f>IF(AND($C1890=0,D1890=0),"0.00%",IF($C1890=0,-1,IF(D1890=0,1,($C1890-D1890)/ABS(D1890))))</f>
        <v>0.00%</v>
      </c>
      <c r="G1890" s="89">
        <v>0</v>
      </c>
      <c r="H1890" s="89">
        <f>+C1890-G1890</f>
        <v>0</v>
      </c>
      <c r="I1890" s="90" t="str">
        <f>IF(AND($C1890=0,G1890=0),"0.00%",IF($C1890=0,-1,IF(G1890=0,1,($C1890-G1890)/ABS(G1890))))</f>
        <v>0.00%</v>
      </c>
      <c r="J1890" s="91"/>
      <c r="K1890" s="89">
        <v>0</v>
      </c>
      <c r="L1890" s="89">
        <v>0</v>
      </c>
      <c r="M1890" s="89">
        <f>K1890-L1890</f>
        <v>0</v>
      </c>
      <c r="N1890" s="90" t="str">
        <f>IF(AND($K1890=0,L1890=0),"0.00%",IF($K1890=0,-1,IF(L1890=0,1,($K1890-L1890)/ABS(L1890))))</f>
        <v>0.00%</v>
      </c>
      <c r="O1890" s="89">
        <v>0</v>
      </c>
      <c r="P1890" s="89">
        <f>+K1890-O1890</f>
        <v>0</v>
      </c>
      <c r="Q1890" s="90" t="str">
        <f>IF(AND($K1890=0,O1890=0),"0.00%",IF($K1890=0,-1,IF(O1890=0,1,($K1890-O1890)/ABS(O1890))))</f>
        <v>0.00%</v>
      </c>
      <c r="R1890" s="91"/>
      <c r="S1890" s="89">
        <v>0</v>
      </c>
      <c r="T1890" s="89">
        <f>+S1890-K1890</f>
        <v>0</v>
      </c>
      <c r="U1890" s="335">
        <f>IF(C1890=0,0,1)+IF(D1890=0,0,1)+IF(E1890=0,0,1)+IF(G1890=0,0,1)+IF(K1890=0,0,1)+IF(L1890=0,0,1)+IF(M1890=0,0,1)+IF(O1890=0,0,1)</f>
        <v>0</v>
      </c>
    </row>
    <row r="1891" spans="1:21" s="81" customFormat="1" ht="15" hidden="1">
      <c r="A1891" s="87" t="s">
        <v>2006</v>
      </c>
      <c r="B1891" s="88" t="s">
        <v>5348</v>
      </c>
      <c r="C1891" s="89">
        <v>0</v>
      </c>
      <c r="D1891" s="89">
        <v>0</v>
      </c>
      <c r="E1891" s="89">
        <f>C1891-D1891</f>
        <v>0</v>
      </c>
      <c r="F1891" s="90" t="str">
        <f>IF(AND($C1891=0,D1891=0),"0.00%",IF($C1891=0,-1,IF(D1891=0,1,($C1891-D1891)/ABS(D1891))))</f>
        <v>0.00%</v>
      </c>
      <c r="G1891" s="89">
        <v>0</v>
      </c>
      <c r="H1891" s="89">
        <f>+C1891-G1891</f>
        <v>0</v>
      </c>
      <c r="I1891" s="90" t="str">
        <f>IF(AND($C1891=0,G1891=0),"0.00%",IF($C1891=0,-1,IF(G1891=0,1,($C1891-G1891)/ABS(G1891))))</f>
        <v>0.00%</v>
      </c>
      <c r="J1891" s="91"/>
      <c r="K1891" s="89">
        <v>0</v>
      </c>
      <c r="L1891" s="89">
        <v>0</v>
      </c>
      <c r="M1891" s="89">
        <f>K1891-L1891</f>
        <v>0</v>
      </c>
      <c r="N1891" s="90" t="str">
        <f>IF(AND($K1891=0,L1891=0),"0.00%",IF($K1891=0,-1,IF(L1891=0,1,($K1891-L1891)/ABS(L1891))))</f>
        <v>0.00%</v>
      </c>
      <c r="O1891" s="89">
        <v>0</v>
      </c>
      <c r="P1891" s="89">
        <f>+K1891-O1891</f>
        <v>0</v>
      </c>
      <c r="Q1891" s="90" t="str">
        <f>IF(AND($K1891=0,O1891=0),"0.00%",IF($K1891=0,-1,IF(O1891=0,1,($K1891-O1891)/ABS(O1891))))</f>
        <v>0.00%</v>
      </c>
      <c r="R1891" s="91"/>
      <c r="S1891" s="89">
        <v>0</v>
      </c>
      <c r="T1891" s="89">
        <f>+S1891-K1891</f>
        <v>0</v>
      </c>
      <c r="U1891" s="335">
        <f>IF(C1891=0,0,1)+IF(D1891=0,0,1)+IF(E1891=0,0,1)+IF(G1891=0,0,1)+IF(K1891=0,0,1)+IF(L1891=0,0,1)+IF(M1891=0,0,1)+IF(O1891=0,0,1)</f>
        <v>0</v>
      </c>
    </row>
    <row r="1892" spans="1:21" s="81" customFormat="1" ht="15" hidden="1">
      <c r="A1892" s="87" t="s">
        <v>2007</v>
      </c>
      <c r="B1892" s="88" t="s">
        <v>5349</v>
      </c>
      <c r="C1892" s="89">
        <v>0</v>
      </c>
      <c r="D1892" s="89">
        <v>0</v>
      </c>
      <c r="E1892" s="89">
        <f>C1892-D1892</f>
        <v>0</v>
      </c>
      <c r="F1892" s="90" t="str">
        <f>IF(AND($C1892=0,D1892=0),"0.00%",IF($C1892=0,-1,IF(D1892=0,1,($C1892-D1892)/ABS(D1892))))</f>
        <v>0.00%</v>
      </c>
      <c r="G1892" s="89">
        <v>0</v>
      </c>
      <c r="H1892" s="89">
        <f>+C1892-G1892</f>
        <v>0</v>
      </c>
      <c r="I1892" s="90" t="str">
        <f>IF(AND($C1892=0,G1892=0),"0.00%",IF($C1892=0,-1,IF(G1892=0,1,($C1892-G1892)/ABS(G1892))))</f>
        <v>0.00%</v>
      </c>
      <c r="J1892" s="91"/>
      <c r="K1892" s="89">
        <v>0</v>
      </c>
      <c r="L1892" s="89">
        <v>0</v>
      </c>
      <c r="M1892" s="89">
        <f>K1892-L1892</f>
        <v>0</v>
      </c>
      <c r="N1892" s="90" t="str">
        <f>IF(AND($K1892=0,L1892=0),"0.00%",IF($K1892=0,-1,IF(L1892=0,1,($K1892-L1892)/ABS(L1892))))</f>
        <v>0.00%</v>
      </c>
      <c r="O1892" s="89">
        <v>0</v>
      </c>
      <c r="P1892" s="89">
        <f>+K1892-O1892</f>
        <v>0</v>
      </c>
      <c r="Q1892" s="90" t="str">
        <f>IF(AND($K1892=0,O1892=0),"0.00%",IF($K1892=0,-1,IF(O1892=0,1,($K1892-O1892)/ABS(O1892))))</f>
        <v>0.00%</v>
      </c>
      <c r="R1892" s="91"/>
      <c r="S1892" s="89">
        <v>0</v>
      </c>
      <c r="T1892" s="89">
        <f>+S1892-K1892</f>
        <v>0</v>
      </c>
      <c r="U1892" s="335">
        <f>IF(C1892=0,0,1)+IF(D1892=0,0,1)+IF(E1892=0,0,1)+IF(G1892=0,0,1)+IF(K1892=0,0,1)+IF(L1892=0,0,1)+IF(M1892=0,0,1)+IF(O1892=0,0,1)</f>
        <v>0</v>
      </c>
    </row>
    <row r="1893" spans="1:21" s="81" customFormat="1" ht="15" hidden="1">
      <c r="A1893" s="87" t="s">
        <v>2008</v>
      </c>
      <c r="B1893" s="88" t="s">
        <v>5350</v>
      </c>
      <c r="C1893" s="89">
        <v>0</v>
      </c>
      <c r="D1893" s="89">
        <v>0</v>
      </c>
      <c r="E1893" s="89">
        <f>C1893-D1893</f>
        <v>0</v>
      </c>
      <c r="F1893" s="90" t="str">
        <f>IF(AND($C1893=0,D1893=0),"0.00%",IF($C1893=0,-1,IF(D1893=0,1,($C1893-D1893)/ABS(D1893))))</f>
        <v>0.00%</v>
      </c>
      <c r="G1893" s="89">
        <v>0</v>
      </c>
      <c r="H1893" s="89">
        <f>+C1893-G1893</f>
        <v>0</v>
      </c>
      <c r="I1893" s="90" t="str">
        <f>IF(AND($C1893=0,G1893=0),"0.00%",IF($C1893=0,-1,IF(G1893=0,1,($C1893-G1893)/ABS(G1893))))</f>
        <v>0.00%</v>
      </c>
      <c r="J1893" s="91"/>
      <c r="K1893" s="89">
        <v>0</v>
      </c>
      <c r="L1893" s="89">
        <v>0</v>
      </c>
      <c r="M1893" s="89">
        <f>K1893-L1893</f>
        <v>0</v>
      </c>
      <c r="N1893" s="90" t="str">
        <f>IF(AND($K1893=0,L1893=0),"0.00%",IF($K1893=0,-1,IF(L1893=0,1,($K1893-L1893)/ABS(L1893))))</f>
        <v>0.00%</v>
      </c>
      <c r="O1893" s="89">
        <v>0</v>
      </c>
      <c r="P1893" s="89">
        <f>+K1893-O1893</f>
        <v>0</v>
      </c>
      <c r="Q1893" s="90" t="str">
        <f>IF(AND($K1893=0,O1893=0),"0.00%",IF($K1893=0,-1,IF(O1893=0,1,($K1893-O1893)/ABS(O1893))))</f>
        <v>0.00%</v>
      </c>
      <c r="R1893" s="91"/>
      <c r="S1893" s="89">
        <v>0</v>
      </c>
      <c r="T1893" s="89">
        <f>+S1893-K1893</f>
        <v>0</v>
      </c>
      <c r="U1893" s="335">
        <f>IF(C1893=0,0,1)+IF(D1893=0,0,1)+IF(E1893=0,0,1)+IF(G1893=0,0,1)+IF(K1893=0,0,1)+IF(L1893=0,0,1)+IF(M1893=0,0,1)+IF(O1893=0,0,1)</f>
        <v>0</v>
      </c>
    </row>
    <row r="1894" spans="1:21" s="81" customFormat="1" ht="15" hidden="1">
      <c r="A1894" s="87" t="s">
        <v>2009</v>
      </c>
      <c r="B1894" s="88" t="s">
        <v>5351</v>
      </c>
      <c r="C1894" s="89">
        <v>0</v>
      </c>
      <c r="D1894" s="89">
        <v>0</v>
      </c>
      <c r="E1894" s="89">
        <f>C1894-D1894</f>
        <v>0</v>
      </c>
      <c r="F1894" s="90" t="str">
        <f>IF(AND($C1894=0,D1894=0),"0.00%",IF($C1894=0,-1,IF(D1894=0,1,($C1894-D1894)/ABS(D1894))))</f>
        <v>0.00%</v>
      </c>
      <c r="G1894" s="89">
        <v>0</v>
      </c>
      <c r="H1894" s="89">
        <f>+C1894-G1894</f>
        <v>0</v>
      </c>
      <c r="I1894" s="90" t="str">
        <f>IF(AND($C1894=0,G1894=0),"0.00%",IF($C1894=0,-1,IF(G1894=0,1,($C1894-G1894)/ABS(G1894))))</f>
        <v>0.00%</v>
      </c>
      <c r="J1894" s="91"/>
      <c r="K1894" s="89">
        <v>0</v>
      </c>
      <c r="L1894" s="89">
        <v>0</v>
      </c>
      <c r="M1894" s="89">
        <f>K1894-L1894</f>
        <v>0</v>
      </c>
      <c r="N1894" s="90" t="str">
        <f>IF(AND($K1894=0,L1894=0),"0.00%",IF($K1894=0,-1,IF(L1894=0,1,($K1894-L1894)/ABS(L1894))))</f>
        <v>0.00%</v>
      </c>
      <c r="O1894" s="89">
        <v>0</v>
      </c>
      <c r="P1894" s="89">
        <f>+K1894-O1894</f>
        <v>0</v>
      </c>
      <c r="Q1894" s="90" t="str">
        <f>IF(AND($K1894=0,O1894=0),"0.00%",IF($K1894=0,-1,IF(O1894=0,1,($K1894-O1894)/ABS(O1894))))</f>
        <v>0.00%</v>
      </c>
      <c r="R1894" s="91"/>
      <c r="S1894" s="89">
        <v>0</v>
      </c>
      <c r="T1894" s="89">
        <f>+S1894-K1894</f>
        <v>0</v>
      </c>
      <c r="U1894" s="335">
        <f>IF(C1894=0,0,1)+IF(D1894=0,0,1)+IF(E1894=0,0,1)+IF(G1894=0,0,1)+IF(K1894=0,0,1)+IF(L1894=0,0,1)+IF(M1894=0,0,1)+IF(O1894=0,0,1)</f>
        <v>0</v>
      </c>
    </row>
    <row r="1895" spans="1:21" s="81" customFormat="1" ht="15" hidden="1">
      <c r="A1895" s="87" t="s">
        <v>2010</v>
      </c>
      <c r="B1895" s="88" t="s">
        <v>5352</v>
      </c>
      <c r="C1895" s="89">
        <v>0</v>
      </c>
      <c r="D1895" s="89">
        <v>0</v>
      </c>
      <c r="E1895" s="89">
        <f>C1895-D1895</f>
        <v>0</v>
      </c>
      <c r="F1895" s="90" t="str">
        <f>IF(AND($C1895=0,D1895=0),"0.00%",IF($C1895=0,-1,IF(D1895=0,1,($C1895-D1895)/ABS(D1895))))</f>
        <v>0.00%</v>
      </c>
      <c r="G1895" s="89">
        <v>0</v>
      </c>
      <c r="H1895" s="89">
        <f>+C1895-G1895</f>
        <v>0</v>
      </c>
      <c r="I1895" s="90" t="str">
        <f>IF(AND($C1895=0,G1895=0),"0.00%",IF($C1895=0,-1,IF(G1895=0,1,($C1895-G1895)/ABS(G1895))))</f>
        <v>0.00%</v>
      </c>
      <c r="J1895" s="91"/>
      <c r="K1895" s="89">
        <v>0</v>
      </c>
      <c r="L1895" s="89">
        <v>0</v>
      </c>
      <c r="M1895" s="89">
        <f>K1895-L1895</f>
        <v>0</v>
      </c>
      <c r="N1895" s="90" t="str">
        <f>IF(AND($K1895=0,L1895=0),"0.00%",IF($K1895=0,-1,IF(L1895=0,1,($K1895-L1895)/ABS(L1895))))</f>
        <v>0.00%</v>
      </c>
      <c r="O1895" s="89">
        <v>0</v>
      </c>
      <c r="P1895" s="89">
        <f>+K1895-O1895</f>
        <v>0</v>
      </c>
      <c r="Q1895" s="90" t="str">
        <f>IF(AND($K1895=0,O1895=0),"0.00%",IF($K1895=0,-1,IF(O1895=0,1,($K1895-O1895)/ABS(O1895))))</f>
        <v>0.00%</v>
      </c>
      <c r="R1895" s="91"/>
      <c r="S1895" s="89">
        <v>0</v>
      </c>
      <c r="T1895" s="89">
        <f>+S1895-K1895</f>
        <v>0</v>
      </c>
      <c r="U1895" s="335">
        <f>IF(C1895=0,0,1)+IF(D1895=0,0,1)+IF(E1895=0,0,1)+IF(G1895=0,0,1)+IF(K1895=0,0,1)+IF(L1895=0,0,1)+IF(M1895=0,0,1)+IF(O1895=0,0,1)</f>
        <v>0</v>
      </c>
    </row>
    <row r="1896" spans="1:21" s="81" customFormat="1" ht="15" hidden="1">
      <c r="A1896" s="87" t="s">
        <v>2011</v>
      </c>
      <c r="B1896" s="88" t="s">
        <v>5353</v>
      </c>
      <c r="C1896" s="89">
        <v>0</v>
      </c>
      <c r="D1896" s="89">
        <v>0</v>
      </c>
      <c r="E1896" s="89">
        <f>C1896-D1896</f>
        <v>0</v>
      </c>
      <c r="F1896" s="90" t="str">
        <f>IF(AND($C1896=0,D1896=0),"0.00%",IF($C1896=0,-1,IF(D1896=0,1,($C1896-D1896)/ABS(D1896))))</f>
        <v>0.00%</v>
      </c>
      <c r="G1896" s="89">
        <v>0</v>
      </c>
      <c r="H1896" s="89">
        <f>+C1896-G1896</f>
        <v>0</v>
      </c>
      <c r="I1896" s="90" t="str">
        <f>IF(AND($C1896=0,G1896=0),"0.00%",IF($C1896=0,-1,IF(G1896=0,1,($C1896-G1896)/ABS(G1896))))</f>
        <v>0.00%</v>
      </c>
      <c r="J1896" s="91"/>
      <c r="K1896" s="89">
        <v>0</v>
      </c>
      <c r="L1896" s="89">
        <v>0</v>
      </c>
      <c r="M1896" s="89">
        <f>K1896-L1896</f>
        <v>0</v>
      </c>
      <c r="N1896" s="90" t="str">
        <f>IF(AND($K1896=0,L1896=0),"0.00%",IF($K1896=0,-1,IF(L1896=0,1,($K1896-L1896)/ABS(L1896))))</f>
        <v>0.00%</v>
      </c>
      <c r="O1896" s="89">
        <v>0</v>
      </c>
      <c r="P1896" s="89">
        <f>+K1896-O1896</f>
        <v>0</v>
      </c>
      <c r="Q1896" s="90" t="str">
        <f>IF(AND($K1896=0,O1896=0),"0.00%",IF($K1896=0,-1,IF(O1896=0,1,($K1896-O1896)/ABS(O1896))))</f>
        <v>0.00%</v>
      </c>
      <c r="R1896" s="91"/>
      <c r="S1896" s="89">
        <v>0</v>
      </c>
      <c r="T1896" s="89">
        <f>+S1896-K1896</f>
        <v>0</v>
      </c>
      <c r="U1896" s="335">
        <f>IF(C1896=0,0,1)+IF(D1896=0,0,1)+IF(E1896=0,0,1)+IF(G1896=0,0,1)+IF(K1896=0,0,1)+IF(L1896=0,0,1)+IF(M1896=0,0,1)+IF(O1896=0,0,1)</f>
        <v>0</v>
      </c>
    </row>
    <row r="1897" spans="1:21" s="81" customFormat="1" ht="15" hidden="1">
      <c r="A1897" s="87" t="s">
        <v>2012</v>
      </c>
      <c r="B1897" s="88" t="s">
        <v>5354</v>
      </c>
      <c r="C1897" s="89">
        <v>0</v>
      </c>
      <c r="D1897" s="89">
        <v>0</v>
      </c>
      <c r="E1897" s="89">
        <f>C1897-D1897</f>
        <v>0</v>
      </c>
      <c r="F1897" s="90" t="str">
        <f>IF(AND($C1897=0,D1897=0),"0.00%",IF($C1897=0,-1,IF(D1897=0,1,($C1897-D1897)/ABS(D1897))))</f>
        <v>0.00%</v>
      </c>
      <c r="G1897" s="89">
        <v>0</v>
      </c>
      <c r="H1897" s="89">
        <f>+C1897-G1897</f>
        <v>0</v>
      </c>
      <c r="I1897" s="90" t="str">
        <f>IF(AND($C1897=0,G1897=0),"0.00%",IF($C1897=0,-1,IF(G1897=0,1,($C1897-G1897)/ABS(G1897))))</f>
        <v>0.00%</v>
      </c>
      <c r="J1897" s="91"/>
      <c r="K1897" s="89">
        <v>0</v>
      </c>
      <c r="L1897" s="89">
        <v>0</v>
      </c>
      <c r="M1897" s="89">
        <f>K1897-L1897</f>
        <v>0</v>
      </c>
      <c r="N1897" s="90" t="str">
        <f>IF(AND($K1897=0,L1897=0),"0.00%",IF($K1897=0,-1,IF(L1897=0,1,($K1897-L1897)/ABS(L1897))))</f>
        <v>0.00%</v>
      </c>
      <c r="O1897" s="89">
        <v>0</v>
      </c>
      <c r="P1897" s="89">
        <f>+K1897-O1897</f>
        <v>0</v>
      </c>
      <c r="Q1897" s="90" t="str">
        <f>IF(AND($K1897=0,O1897=0),"0.00%",IF($K1897=0,-1,IF(O1897=0,1,($K1897-O1897)/ABS(O1897))))</f>
        <v>0.00%</v>
      </c>
      <c r="R1897" s="91"/>
      <c r="S1897" s="89">
        <v>0</v>
      </c>
      <c r="T1897" s="89">
        <f>+S1897-K1897</f>
        <v>0</v>
      </c>
      <c r="U1897" s="335">
        <f>IF(C1897=0,0,1)+IF(D1897=0,0,1)+IF(E1897=0,0,1)+IF(G1897=0,0,1)+IF(K1897=0,0,1)+IF(L1897=0,0,1)+IF(M1897=0,0,1)+IF(O1897=0,0,1)</f>
        <v>0</v>
      </c>
    </row>
    <row r="1898" spans="1:21" s="81" customFormat="1" ht="15" hidden="1">
      <c r="A1898" s="87" t="s">
        <v>2013</v>
      </c>
      <c r="B1898" s="88" t="s">
        <v>4614</v>
      </c>
      <c r="C1898" s="89">
        <v>0</v>
      </c>
      <c r="D1898" s="89">
        <v>0</v>
      </c>
      <c r="E1898" s="89">
        <f>C1898-D1898</f>
        <v>0</v>
      </c>
      <c r="F1898" s="90" t="str">
        <f>IF(AND($C1898=0,D1898=0),"0.00%",IF($C1898=0,-1,IF(D1898=0,1,($C1898-D1898)/ABS(D1898))))</f>
        <v>0.00%</v>
      </c>
      <c r="G1898" s="89">
        <v>0</v>
      </c>
      <c r="H1898" s="89">
        <f>+C1898-G1898</f>
        <v>0</v>
      </c>
      <c r="I1898" s="90" t="str">
        <f>IF(AND($C1898=0,G1898=0),"0.00%",IF($C1898=0,-1,IF(G1898=0,1,($C1898-G1898)/ABS(G1898))))</f>
        <v>0.00%</v>
      </c>
      <c r="J1898" s="91"/>
      <c r="K1898" s="89">
        <v>0</v>
      </c>
      <c r="L1898" s="89">
        <v>0</v>
      </c>
      <c r="M1898" s="89">
        <f>K1898-L1898</f>
        <v>0</v>
      </c>
      <c r="N1898" s="90" t="str">
        <f>IF(AND($K1898=0,L1898=0),"0.00%",IF($K1898=0,-1,IF(L1898=0,1,($K1898-L1898)/ABS(L1898))))</f>
        <v>0.00%</v>
      </c>
      <c r="O1898" s="89">
        <v>0</v>
      </c>
      <c r="P1898" s="89">
        <f>+K1898-O1898</f>
        <v>0</v>
      </c>
      <c r="Q1898" s="90" t="str">
        <f>IF(AND($K1898=0,O1898=0),"0.00%",IF($K1898=0,-1,IF(O1898=0,1,($K1898-O1898)/ABS(O1898))))</f>
        <v>0.00%</v>
      </c>
      <c r="R1898" s="91"/>
      <c r="S1898" s="89">
        <v>0</v>
      </c>
      <c r="T1898" s="89">
        <f>+S1898-K1898</f>
        <v>0</v>
      </c>
      <c r="U1898" s="335">
        <f>IF(C1898=0,0,1)+IF(D1898=0,0,1)+IF(E1898=0,0,1)+IF(G1898=0,0,1)+IF(K1898=0,0,1)+IF(L1898=0,0,1)+IF(M1898=0,0,1)+IF(O1898=0,0,1)</f>
        <v>0</v>
      </c>
    </row>
    <row r="1899" spans="1:21" s="81" customFormat="1" ht="15" hidden="1">
      <c r="A1899" s="87" t="s">
        <v>2014</v>
      </c>
      <c r="B1899" s="88" t="s">
        <v>5355</v>
      </c>
      <c r="C1899" s="89">
        <v>0</v>
      </c>
      <c r="D1899" s="89">
        <v>0</v>
      </c>
      <c r="E1899" s="89">
        <f>C1899-D1899</f>
        <v>0</v>
      </c>
      <c r="F1899" s="90" t="str">
        <f>IF(AND($C1899=0,D1899=0),"0.00%",IF($C1899=0,-1,IF(D1899=0,1,($C1899-D1899)/ABS(D1899))))</f>
        <v>0.00%</v>
      </c>
      <c r="G1899" s="89">
        <v>0</v>
      </c>
      <c r="H1899" s="89">
        <f>+C1899-G1899</f>
        <v>0</v>
      </c>
      <c r="I1899" s="90" t="str">
        <f>IF(AND($C1899=0,G1899=0),"0.00%",IF($C1899=0,-1,IF(G1899=0,1,($C1899-G1899)/ABS(G1899))))</f>
        <v>0.00%</v>
      </c>
      <c r="J1899" s="91"/>
      <c r="K1899" s="89">
        <v>0</v>
      </c>
      <c r="L1899" s="89">
        <v>0</v>
      </c>
      <c r="M1899" s="89">
        <f>K1899-L1899</f>
        <v>0</v>
      </c>
      <c r="N1899" s="90" t="str">
        <f>IF(AND($K1899=0,L1899=0),"0.00%",IF($K1899=0,-1,IF(L1899=0,1,($K1899-L1899)/ABS(L1899))))</f>
        <v>0.00%</v>
      </c>
      <c r="O1899" s="89">
        <v>0</v>
      </c>
      <c r="P1899" s="89">
        <f>+K1899-O1899</f>
        <v>0</v>
      </c>
      <c r="Q1899" s="90" t="str">
        <f>IF(AND($K1899=0,O1899=0),"0.00%",IF($K1899=0,-1,IF(O1899=0,1,($K1899-O1899)/ABS(O1899))))</f>
        <v>0.00%</v>
      </c>
      <c r="R1899" s="91"/>
      <c r="S1899" s="89">
        <v>0</v>
      </c>
      <c r="T1899" s="89">
        <f>+S1899-K1899</f>
        <v>0</v>
      </c>
      <c r="U1899" s="335">
        <f>IF(C1899=0,0,1)+IF(D1899=0,0,1)+IF(E1899=0,0,1)+IF(G1899=0,0,1)+IF(K1899=0,0,1)+IF(L1899=0,0,1)+IF(M1899=0,0,1)+IF(O1899=0,0,1)</f>
        <v>0</v>
      </c>
    </row>
    <row r="1900" spans="1:21" s="81" customFormat="1" ht="15" hidden="1">
      <c r="A1900" s="87" t="s">
        <v>2015</v>
      </c>
      <c r="B1900" s="88" t="s">
        <v>5356</v>
      </c>
      <c r="C1900" s="89">
        <v>0</v>
      </c>
      <c r="D1900" s="89">
        <v>0</v>
      </c>
      <c r="E1900" s="89">
        <f>C1900-D1900</f>
        <v>0</v>
      </c>
      <c r="F1900" s="90" t="str">
        <f>IF(AND($C1900=0,D1900=0),"0.00%",IF($C1900=0,-1,IF(D1900=0,1,($C1900-D1900)/ABS(D1900))))</f>
        <v>0.00%</v>
      </c>
      <c r="G1900" s="89">
        <v>0</v>
      </c>
      <c r="H1900" s="89">
        <f>+C1900-G1900</f>
        <v>0</v>
      </c>
      <c r="I1900" s="90" t="str">
        <f>IF(AND($C1900=0,G1900=0),"0.00%",IF($C1900=0,-1,IF(G1900=0,1,($C1900-G1900)/ABS(G1900))))</f>
        <v>0.00%</v>
      </c>
      <c r="J1900" s="91"/>
      <c r="K1900" s="89">
        <v>0</v>
      </c>
      <c r="L1900" s="89">
        <v>0</v>
      </c>
      <c r="M1900" s="89">
        <f>K1900-L1900</f>
        <v>0</v>
      </c>
      <c r="N1900" s="90" t="str">
        <f>IF(AND($K1900=0,L1900=0),"0.00%",IF($K1900=0,-1,IF(L1900=0,1,($K1900-L1900)/ABS(L1900))))</f>
        <v>0.00%</v>
      </c>
      <c r="O1900" s="89">
        <v>0</v>
      </c>
      <c r="P1900" s="89">
        <f>+K1900-O1900</f>
        <v>0</v>
      </c>
      <c r="Q1900" s="90" t="str">
        <f>IF(AND($K1900=0,O1900=0),"0.00%",IF($K1900=0,-1,IF(O1900=0,1,($K1900-O1900)/ABS(O1900))))</f>
        <v>0.00%</v>
      </c>
      <c r="R1900" s="91"/>
      <c r="S1900" s="89">
        <v>0</v>
      </c>
      <c r="T1900" s="89">
        <f>+S1900-K1900</f>
        <v>0</v>
      </c>
      <c r="U1900" s="335">
        <f>IF(C1900=0,0,1)+IF(D1900=0,0,1)+IF(E1900=0,0,1)+IF(G1900=0,0,1)+IF(K1900=0,0,1)+IF(L1900=0,0,1)+IF(M1900=0,0,1)+IF(O1900=0,0,1)</f>
        <v>0</v>
      </c>
    </row>
    <row r="1901" spans="1:21" s="81" customFormat="1" ht="15" hidden="1">
      <c r="A1901" s="87" t="s">
        <v>2016</v>
      </c>
      <c r="B1901" s="88" t="s">
        <v>5357</v>
      </c>
      <c r="C1901" s="89">
        <v>0</v>
      </c>
      <c r="D1901" s="89">
        <v>0</v>
      </c>
      <c r="E1901" s="89">
        <f>C1901-D1901</f>
        <v>0</v>
      </c>
      <c r="F1901" s="90" t="str">
        <f>IF(AND($C1901=0,D1901=0),"0.00%",IF($C1901=0,-1,IF(D1901=0,1,($C1901-D1901)/ABS(D1901))))</f>
        <v>0.00%</v>
      </c>
      <c r="G1901" s="89">
        <v>0</v>
      </c>
      <c r="H1901" s="89">
        <f>+C1901-G1901</f>
        <v>0</v>
      </c>
      <c r="I1901" s="90" t="str">
        <f>IF(AND($C1901=0,G1901=0),"0.00%",IF($C1901=0,-1,IF(G1901=0,1,($C1901-G1901)/ABS(G1901))))</f>
        <v>0.00%</v>
      </c>
      <c r="J1901" s="91"/>
      <c r="K1901" s="89">
        <v>0</v>
      </c>
      <c r="L1901" s="89">
        <v>0</v>
      </c>
      <c r="M1901" s="89">
        <f>K1901-L1901</f>
        <v>0</v>
      </c>
      <c r="N1901" s="90" t="str">
        <f>IF(AND($K1901=0,L1901=0),"0.00%",IF($K1901=0,-1,IF(L1901=0,1,($K1901-L1901)/ABS(L1901))))</f>
        <v>0.00%</v>
      </c>
      <c r="O1901" s="89">
        <v>0</v>
      </c>
      <c r="P1901" s="89">
        <f>+K1901-O1901</f>
        <v>0</v>
      </c>
      <c r="Q1901" s="90" t="str">
        <f>IF(AND($K1901=0,O1901=0),"0.00%",IF($K1901=0,-1,IF(O1901=0,1,($K1901-O1901)/ABS(O1901))))</f>
        <v>0.00%</v>
      </c>
      <c r="R1901" s="91"/>
      <c r="S1901" s="89">
        <v>0</v>
      </c>
      <c r="T1901" s="89">
        <f>+S1901-K1901</f>
        <v>0</v>
      </c>
      <c r="U1901" s="335">
        <f>IF(C1901=0,0,1)+IF(D1901=0,0,1)+IF(E1901=0,0,1)+IF(G1901=0,0,1)+IF(K1901=0,0,1)+IF(L1901=0,0,1)+IF(M1901=0,0,1)+IF(O1901=0,0,1)</f>
        <v>0</v>
      </c>
    </row>
    <row r="1902" spans="1:21" s="81" customFormat="1" ht="15" hidden="1">
      <c r="A1902" s="87" t="s">
        <v>2017</v>
      </c>
      <c r="B1902" s="88" t="s">
        <v>5358</v>
      </c>
      <c r="C1902" s="89">
        <v>0</v>
      </c>
      <c r="D1902" s="89">
        <v>0</v>
      </c>
      <c r="E1902" s="89">
        <f>C1902-D1902</f>
        <v>0</v>
      </c>
      <c r="F1902" s="90" t="str">
        <f>IF(AND($C1902=0,D1902=0),"0.00%",IF($C1902=0,-1,IF(D1902=0,1,($C1902-D1902)/ABS(D1902))))</f>
        <v>0.00%</v>
      </c>
      <c r="G1902" s="89">
        <v>0</v>
      </c>
      <c r="H1902" s="89">
        <f>+C1902-G1902</f>
        <v>0</v>
      </c>
      <c r="I1902" s="90" t="str">
        <f>IF(AND($C1902=0,G1902=0),"0.00%",IF($C1902=0,-1,IF(G1902=0,1,($C1902-G1902)/ABS(G1902))))</f>
        <v>0.00%</v>
      </c>
      <c r="J1902" s="91"/>
      <c r="K1902" s="89">
        <v>0</v>
      </c>
      <c r="L1902" s="89">
        <v>0</v>
      </c>
      <c r="M1902" s="89">
        <f>K1902-L1902</f>
        <v>0</v>
      </c>
      <c r="N1902" s="90" t="str">
        <f>IF(AND($K1902=0,L1902=0),"0.00%",IF($K1902=0,-1,IF(L1902=0,1,($K1902-L1902)/ABS(L1902))))</f>
        <v>0.00%</v>
      </c>
      <c r="O1902" s="89">
        <v>0</v>
      </c>
      <c r="P1902" s="89">
        <f>+K1902-O1902</f>
        <v>0</v>
      </c>
      <c r="Q1902" s="90" t="str">
        <f>IF(AND($K1902=0,O1902=0),"0.00%",IF($K1902=0,-1,IF(O1902=0,1,($K1902-O1902)/ABS(O1902))))</f>
        <v>0.00%</v>
      </c>
      <c r="R1902" s="91"/>
      <c r="S1902" s="89">
        <v>0</v>
      </c>
      <c r="T1902" s="89">
        <f>+S1902-K1902</f>
        <v>0</v>
      </c>
      <c r="U1902" s="335">
        <f>IF(C1902=0,0,1)+IF(D1902=0,0,1)+IF(E1902=0,0,1)+IF(G1902=0,0,1)+IF(K1902=0,0,1)+IF(L1902=0,0,1)+IF(M1902=0,0,1)+IF(O1902=0,0,1)</f>
        <v>0</v>
      </c>
    </row>
    <row r="1903" spans="1:21" s="81" customFormat="1" ht="15" hidden="1">
      <c r="A1903" s="87" t="s">
        <v>2018</v>
      </c>
      <c r="B1903" s="88" t="s">
        <v>5359</v>
      </c>
      <c r="C1903" s="89">
        <v>0</v>
      </c>
      <c r="D1903" s="89">
        <v>0</v>
      </c>
      <c r="E1903" s="89">
        <f>C1903-D1903</f>
        <v>0</v>
      </c>
      <c r="F1903" s="90" t="str">
        <f>IF(AND($C1903=0,D1903=0),"0.00%",IF($C1903=0,-1,IF(D1903=0,1,($C1903-D1903)/ABS(D1903))))</f>
        <v>0.00%</v>
      </c>
      <c r="G1903" s="89">
        <v>0</v>
      </c>
      <c r="H1903" s="89">
        <f>+C1903-G1903</f>
        <v>0</v>
      </c>
      <c r="I1903" s="90" t="str">
        <f>IF(AND($C1903=0,G1903=0),"0.00%",IF($C1903=0,-1,IF(G1903=0,1,($C1903-G1903)/ABS(G1903))))</f>
        <v>0.00%</v>
      </c>
      <c r="J1903" s="91"/>
      <c r="K1903" s="89">
        <v>0</v>
      </c>
      <c r="L1903" s="89">
        <v>0</v>
      </c>
      <c r="M1903" s="89">
        <f>K1903-L1903</f>
        <v>0</v>
      </c>
      <c r="N1903" s="90" t="str">
        <f>IF(AND($K1903=0,L1903=0),"0.00%",IF($K1903=0,-1,IF(L1903=0,1,($K1903-L1903)/ABS(L1903))))</f>
        <v>0.00%</v>
      </c>
      <c r="O1903" s="89">
        <v>0</v>
      </c>
      <c r="P1903" s="89">
        <f>+K1903-O1903</f>
        <v>0</v>
      </c>
      <c r="Q1903" s="90" t="str">
        <f>IF(AND($K1903=0,O1903=0),"0.00%",IF($K1903=0,-1,IF(O1903=0,1,($K1903-O1903)/ABS(O1903))))</f>
        <v>0.00%</v>
      </c>
      <c r="R1903" s="91"/>
      <c r="S1903" s="89">
        <v>0</v>
      </c>
      <c r="T1903" s="89">
        <f>+S1903-K1903</f>
        <v>0</v>
      </c>
      <c r="U1903" s="335">
        <f>IF(C1903=0,0,1)+IF(D1903=0,0,1)+IF(E1903=0,0,1)+IF(G1903=0,0,1)+IF(K1903=0,0,1)+IF(L1903=0,0,1)+IF(M1903=0,0,1)+IF(O1903=0,0,1)</f>
        <v>0</v>
      </c>
    </row>
    <row r="1904" spans="1:21" s="81" customFormat="1" ht="15" hidden="1">
      <c r="A1904" s="87" t="s">
        <v>2019</v>
      </c>
      <c r="B1904" s="88" t="s">
        <v>5360</v>
      </c>
      <c r="C1904" s="89">
        <v>0</v>
      </c>
      <c r="D1904" s="89">
        <v>0</v>
      </c>
      <c r="E1904" s="89">
        <f>C1904-D1904</f>
        <v>0</v>
      </c>
      <c r="F1904" s="90" t="str">
        <f>IF(AND($C1904=0,D1904=0),"0.00%",IF($C1904=0,-1,IF(D1904=0,1,($C1904-D1904)/ABS(D1904))))</f>
        <v>0.00%</v>
      </c>
      <c r="G1904" s="89">
        <v>0</v>
      </c>
      <c r="H1904" s="89">
        <f>+C1904-G1904</f>
        <v>0</v>
      </c>
      <c r="I1904" s="90" t="str">
        <f>IF(AND($C1904=0,G1904=0),"0.00%",IF($C1904=0,-1,IF(G1904=0,1,($C1904-G1904)/ABS(G1904))))</f>
        <v>0.00%</v>
      </c>
      <c r="J1904" s="91"/>
      <c r="K1904" s="89">
        <v>0</v>
      </c>
      <c r="L1904" s="89">
        <v>0</v>
      </c>
      <c r="M1904" s="89">
        <f>K1904-L1904</f>
        <v>0</v>
      </c>
      <c r="N1904" s="90" t="str">
        <f>IF(AND($K1904=0,L1904=0),"0.00%",IF($K1904=0,-1,IF(L1904=0,1,($K1904-L1904)/ABS(L1904))))</f>
        <v>0.00%</v>
      </c>
      <c r="O1904" s="89">
        <v>0</v>
      </c>
      <c r="P1904" s="89">
        <f>+K1904-O1904</f>
        <v>0</v>
      </c>
      <c r="Q1904" s="90" t="str">
        <f>IF(AND($K1904=0,O1904=0),"0.00%",IF($K1904=0,-1,IF(O1904=0,1,($K1904-O1904)/ABS(O1904))))</f>
        <v>0.00%</v>
      </c>
      <c r="R1904" s="91"/>
      <c r="S1904" s="89">
        <v>0</v>
      </c>
      <c r="T1904" s="89">
        <f>+S1904-K1904</f>
        <v>0</v>
      </c>
      <c r="U1904" s="335">
        <f>IF(C1904=0,0,1)+IF(D1904=0,0,1)+IF(E1904=0,0,1)+IF(G1904=0,0,1)+IF(K1904=0,0,1)+IF(L1904=0,0,1)+IF(M1904=0,0,1)+IF(O1904=0,0,1)</f>
        <v>0</v>
      </c>
    </row>
    <row r="1905" spans="1:21" s="81" customFormat="1" ht="15" hidden="1">
      <c r="A1905" s="87" t="s">
        <v>2020</v>
      </c>
      <c r="B1905" s="88" t="s">
        <v>5361</v>
      </c>
      <c r="C1905" s="89">
        <v>0</v>
      </c>
      <c r="D1905" s="89">
        <v>0</v>
      </c>
      <c r="E1905" s="89">
        <f>C1905-D1905</f>
        <v>0</v>
      </c>
      <c r="F1905" s="90" t="str">
        <f>IF(AND($C1905=0,D1905=0),"0.00%",IF($C1905=0,-1,IF(D1905=0,1,($C1905-D1905)/ABS(D1905))))</f>
        <v>0.00%</v>
      </c>
      <c r="G1905" s="89">
        <v>0</v>
      </c>
      <c r="H1905" s="89">
        <f>+C1905-G1905</f>
        <v>0</v>
      </c>
      <c r="I1905" s="90" t="str">
        <f>IF(AND($C1905=0,G1905=0),"0.00%",IF($C1905=0,-1,IF(G1905=0,1,($C1905-G1905)/ABS(G1905))))</f>
        <v>0.00%</v>
      </c>
      <c r="J1905" s="91"/>
      <c r="K1905" s="89">
        <v>0</v>
      </c>
      <c r="L1905" s="89">
        <v>0</v>
      </c>
      <c r="M1905" s="89">
        <f>K1905-L1905</f>
        <v>0</v>
      </c>
      <c r="N1905" s="90" t="str">
        <f>IF(AND($K1905=0,L1905=0),"0.00%",IF($K1905=0,-1,IF(L1905=0,1,($K1905-L1905)/ABS(L1905))))</f>
        <v>0.00%</v>
      </c>
      <c r="O1905" s="89">
        <v>0</v>
      </c>
      <c r="P1905" s="89">
        <f>+K1905-O1905</f>
        <v>0</v>
      </c>
      <c r="Q1905" s="90" t="str">
        <f>IF(AND($K1905=0,O1905=0),"0.00%",IF($K1905=0,-1,IF(O1905=0,1,($K1905-O1905)/ABS(O1905))))</f>
        <v>0.00%</v>
      </c>
      <c r="R1905" s="91"/>
      <c r="S1905" s="89">
        <v>0</v>
      </c>
      <c r="T1905" s="89">
        <f>+S1905-K1905</f>
        <v>0</v>
      </c>
      <c r="U1905" s="335">
        <f>IF(C1905=0,0,1)+IF(D1905=0,0,1)+IF(E1905=0,0,1)+IF(G1905=0,0,1)+IF(K1905=0,0,1)+IF(L1905=0,0,1)+IF(M1905=0,0,1)+IF(O1905=0,0,1)</f>
        <v>0</v>
      </c>
    </row>
    <row r="1906" spans="1:21" s="81" customFormat="1" ht="15" hidden="1">
      <c r="A1906" s="87" t="s">
        <v>2021</v>
      </c>
      <c r="B1906" s="88" t="s">
        <v>5362</v>
      </c>
      <c r="C1906" s="89">
        <v>0</v>
      </c>
      <c r="D1906" s="89">
        <v>0</v>
      </c>
      <c r="E1906" s="89">
        <f>C1906-D1906</f>
        <v>0</v>
      </c>
      <c r="F1906" s="90" t="str">
        <f>IF(AND($C1906=0,D1906=0),"0.00%",IF($C1906=0,-1,IF(D1906=0,1,($C1906-D1906)/ABS(D1906))))</f>
        <v>0.00%</v>
      </c>
      <c r="G1906" s="89">
        <v>0</v>
      </c>
      <c r="H1906" s="89">
        <f>+C1906-G1906</f>
        <v>0</v>
      </c>
      <c r="I1906" s="90" t="str">
        <f>IF(AND($C1906=0,G1906=0),"0.00%",IF($C1906=0,-1,IF(G1906=0,1,($C1906-G1906)/ABS(G1906))))</f>
        <v>0.00%</v>
      </c>
      <c r="J1906" s="91"/>
      <c r="K1906" s="89">
        <v>0</v>
      </c>
      <c r="L1906" s="89">
        <v>0</v>
      </c>
      <c r="M1906" s="89">
        <f>K1906-L1906</f>
        <v>0</v>
      </c>
      <c r="N1906" s="90" t="str">
        <f>IF(AND($K1906=0,L1906=0),"0.00%",IF($K1906=0,-1,IF(L1906=0,1,($K1906-L1906)/ABS(L1906))))</f>
        <v>0.00%</v>
      </c>
      <c r="O1906" s="89">
        <v>0</v>
      </c>
      <c r="P1906" s="89">
        <f>+K1906-O1906</f>
        <v>0</v>
      </c>
      <c r="Q1906" s="90" t="str">
        <f>IF(AND($K1906=0,O1906=0),"0.00%",IF($K1906=0,-1,IF(O1906=0,1,($K1906-O1906)/ABS(O1906))))</f>
        <v>0.00%</v>
      </c>
      <c r="R1906" s="91"/>
      <c r="S1906" s="89">
        <v>0</v>
      </c>
      <c r="T1906" s="89">
        <f>+S1906-K1906</f>
        <v>0</v>
      </c>
      <c r="U1906" s="335">
        <f>IF(C1906=0,0,1)+IF(D1906=0,0,1)+IF(E1906=0,0,1)+IF(G1906=0,0,1)+IF(K1906=0,0,1)+IF(L1906=0,0,1)+IF(M1906=0,0,1)+IF(O1906=0,0,1)</f>
        <v>0</v>
      </c>
    </row>
    <row r="1907" spans="1:21" s="81" customFormat="1" ht="15" hidden="1">
      <c r="A1907" s="87" t="s">
        <v>2022</v>
      </c>
      <c r="B1907" s="88" t="s">
        <v>5363</v>
      </c>
      <c r="C1907" s="89">
        <v>0</v>
      </c>
      <c r="D1907" s="89">
        <v>0</v>
      </c>
      <c r="E1907" s="89">
        <f>C1907-D1907</f>
        <v>0</v>
      </c>
      <c r="F1907" s="90" t="str">
        <f>IF(AND($C1907=0,D1907=0),"0.00%",IF($C1907=0,-1,IF(D1907=0,1,($C1907-D1907)/ABS(D1907))))</f>
        <v>0.00%</v>
      </c>
      <c r="G1907" s="89">
        <v>0</v>
      </c>
      <c r="H1907" s="89">
        <f>+C1907-G1907</f>
        <v>0</v>
      </c>
      <c r="I1907" s="90" t="str">
        <f>IF(AND($C1907=0,G1907=0),"0.00%",IF($C1907=0,-1,IF(G1907=0,1,($C1907-G1907)/ABS(G1907))))</f>
        <v>0.00%</v>
      </c>
      <c r="J1907" s="91"/>
      <c r="K1907" s="89">
        <v>0</v>
      </c>
      <c r="L1907" s="89">
        <v>0</v>
      </c>
      <c r="M1907" s="89">
        <f>K1907-L1907</f>
        <v>0</v>
      </c>
      <c r="N1907" s="90" t="str">
        <f>IF(AND($K1907=0,L1907=0),"0.00%",IF($K1907=0,-1,IF(L1907=0,1,($K1907-L1907)/ABS(L1907))))</f>
        <v>0.00%</v>
      </c>
      <c r="O1907" s="89">
        <v>0</v>
      </c>
      <c r="P1907" s="89">
        <f>+K1907-O1907</f>
        <v>0</v>
      </c>
      <c r="Q1907" s="90" t="str">
        <f>IF(AND($K1907=0,O1907=0),"0.00%",IF($K1907=0,-1,IF(O1907=0,1,($K1907-O1907)/ABS(O1907))))</f>
        <v>0.00%</v>
      </c>
      <c r="R1907" s="91"/>
      <c r="S1907" s="89">
        <v>0</v>
      </c>
      <c r="T1907" s="89">
        <f>+S1907-K1907</f>
        <v>0</v>
      </c>
      <c r="U1907" s="335">
        <f>IF(C1907=0,0,1)+IF(D1907=0,0,1)+IF(E1907=0,0,1)+IF(G1907=0,0,1)+IF(K1907=0,0,1)+IF(L1907=0,0,1)+IF(M1907=0,0,1)+IF(O1907=0,0,1)</f>
        <v>0</v>
      </c>
    </row>
    <row r="1908" spans="1:21" s="81" customFormat="1" ht="15" hidden="1">
      <c r="A1908" s="87" t="s">
        <v>2023</v>
      </c>
      <c r="B1908" s="88" t="s">
        <v>5364</v>
      </c>
      <c r="C1908" s="89">
        <v>0</v>
      </c>
      <c r="D1908" s="89">
        <v>0</v>
      </c>
      <c r="E1908" s="89">
        <f>C1908-D1908</f>
        <v>0</v>
      </c>
      <c r="F1908" s="90" t="str">
        <f>IF(AND($C1908=0,D1908=0),"0.00%",IF($C1908=0,-1,IF(D1908=0,1,($C1908-D1908)/ABS(D1908))))</f>
        <v>0.00%</v>
      </c>
      <c r="G1908" s="89">
        <v>0</v>
      </c>
      <c r="H1908" s="89">
        <f>+C1908-G1908</f>
        <v>0</v>
      </c>
      <c r="I1908" s="90" t="str">
        <f>IF(AND($C1908=0,G1908=0),"0.00%",IF($C1908=0,-1,IF(G1908=0,1,($C1908-G1908)/ABS(G1908))))</f>
        <v>0.00%</v>
      </c>
      <c r="J1908" s="91"/>
      <c r="K1908" s="89">
        <v>0</v>
      </c>
      <c r="L1908" s="89">
        <v>0</v>
      </c>
      <c r="M1908" s="89">
        <f>K1908-L1908</f>
        <v>0</v>
      </c>
      <c r="N1908" s="90" t="str">
        <f>IF(AND($K1908=0,L1908=0),"0.00%",IF($K1908=0,-1,IF(L1908=0,1,($K1908-L1908)/ABS(L1908))))</f>
        <v>0.00%</v>
      </c>
      <c r="O1908" s="89">
        <v>0</v>
      </c>
      <c r="P1908" s="89">
        <f>+K1908-O1908</f>
        <v>0</v>
      </c>
      <c r="Q1908" s="90" t="str">
        <f>IF(AND($K1908=0,O1908=0),"0.00%",IF($K1908=0,-1,IF(O1908=0,1,($K1908-O1908)/ABS(O1908))))</f>
        <v>0.00%</v>
      </c>
      <c r="R1908" s="91"/>
      <c r="S1908" s="89">
        <v>0</v>
      </c>
      <c r="T1908" s="89">
        <f>+S1908-K1908</f>
        <v>0</v>
      </c>
      <c r="U1908" s="335">
        <f>IF(C1908=0,0,1)+IF(D1908=0,0,1)+IF(E1908=0,0,1)+IF(G1908=0,0,1)+IF(K1908=0,0,1)+IF(L1908=0,0,1)+IF(M1908=0,0,1)+IF(O1908=0,0,1)</f>
        <v>0</v>
      </c>
    </row>
    <row r="1909" spans="1:21" s="81" customFormat="1" ht="15" hidden="1">
      <c r="A1909" s="87" t="s">
        <v>2024</v>
      </c>
      <c r="B1909" s="88" t="s">
        <v>5365</v>
      </c>
      <c r="C1909" s="89">
        <v>0</v>
      </c>
      <c r="D1909" s="89">
        <v>0</v>
      </c>
      <c r="E1909" s="89">
        <f>C1909-D1909</f>
        <v>0</v>
      </c>
      <c r="F1909" s="90" t="str">
        <f>IF(AND($C1909=0,D1909=0),"0.00%",IF($C1909=0,-1,IF(D1909=0,1,($C1909-D1909)/ABS(D1909))))</f>
        <v>0.00%</v>
      </c>
      <c r="G1909" s="89">
        <v>0</v>
      </c>
      <c r="H1909" s="89">
        <f>+C1909-G1909</f>
        <v>0</v>
      </c>
      <c r="I1909" s="90" t="str">
        <f>IF(AND($C1909=0,G1909=0),"0.00%",IF($C1909=0,-1,IF(G1909=0,1,($C1909-G1909)/ABS(G1909))))</f>
        <v>0.00%</v>
      </c>
      <c r="J1909" s="91"/>
      <c r="K1909" s="89">
        <v>0</v>
      </c>
      <c r="L1909" s="89">
        <v>0</v>
      </c>
      <c r="M1909" s="89">
        <f>K1909-L1909</f>
        <v>0</v>
      </c>
      <c r="N1909" s="90" t="str">
        <f>IF(AND($K1909=0,L1909=0),"0.00%",IF($K1909=0,-1,IF(L1909=0,1,($K1909-L1909)/ABS(L1909))))</f>
        <v>0.00%</v>
      </c>
      <c r="O1909" s="89">
        <v>0</v>
      </c>
      <c r="P1909" s="89">
        <f>+K1909-O1909</f>
        <v>0</v>
      </c>
      <c r="Q1909" s="90" t="str">
        <f>IF(AND($K1909=0,O1909=0),"0.00%",IF($K1909=0,-1,IF(O1909=0,1,($K1909-O1909)/ABS(O1909))))</f>
        <v>0.00%</v>
      </c>
      <c r="R1909" s="91"/>
      <c r="S1909" s="89">
        <v>0</v>
      </c>
      <c r="T1909" s="89">
        <f>+S1909-K1909</f>
        <v>0</v>
      </c>
      <c r="U1909" s="335">
        <f>IF(C1909=0,0,1)+IF(D1909=0,0,1)+IF(E1909=0,0,1)+IF(G1909=0,0,1)+IF(K1909=0,0,1)+IF(L1909=0,0,1)+IF(M1909=0,0,1)+IF(O1909=0,0,1)</f>
        <v>0</v>
      </c>
    </row>
    <row r="1910" spans="1:21" s="81" customFormat="1" ht="15" hidden="1">
      <c r="A1910" s="87" t="s">
        <v>2025</v>
      </c>
      <c r="B1910" s="88" t="s">
        <v>5366</v>
      </c>
      <c r="C1910" s="89">
        <v>0</v>
      </c>
      <c r="D1910" s="89">
        <v>0</v>
      </c>
      <c r="E1910" s="89">
        <f>C1910-D1910</f>
        <v>0</v>
      </c>
      <c r="F1910" s="90" t="str">
        <f>IF(AND($C1910=0,D1910=0),"0.00%",IF($C1910=0,-1,IF(D1910=0,1,($C1910-D1910)/ABS(D1910))))</f>
        <v>0.00%</v>
      </c>
      <c r="G1910" s="89">
        <v>0</v>
      </c>
      <c r="H1910" s="89">
        <f>+C1910-G1910</f>
        <v>0</v>
      </c>
      <c r="I1910" s="90" t="str">
        <f>IF(AND($C1910=0,G1910=0),"0.00%",IF($C1910=0,-1,IF(G1910=0,1,($C1910-G1910)/ABS(G1910))))</f>
        <v>0.00%</v>
      </c>
      <c r="J1910" s="91"/>
      <c r="K1910" s="89">
        <v>0</v>
      </c>
      <c r="L1910" s="89">
        <v>0</v>
      </c>
      <c r="M1910" s="89">
        <f>K1910-L1910</f>
        <v>0</v>
      </c>
      <c r="N1910" s="90" t="str">
        <f>IF(AND($K1910=0,L1910=0),"0.00%",IF($K1910=0,-1,IF(L1910=0,1,($K1910-L1910)/ABS(L1910))))</f>
        <v>0.00%</v>
      </c>
      <c r="O1910" s="89">
        <v>0</v>
      </c>
      <c r="P1910" s="89">
        <f>+K1910-O1910</f>
        <v>0</v>
      </c>
      <c r="Q1910" s="90" t="str">
        <f>IF(AND($K1910=0,O1910=0),"0.00%",IF($K1910=0,-1,IF(O1910=0,1,($K1910-O1910)/ABS(O1910))))</f>
        <v>0.00%</v>
      </c>
      <c r="R1910" s="91"/>
      <c r="S1910" s="89">
        <v>0</v>
      </c>
      <c r="T1910" s="89">
        <f>+S1910-K1910</f>
        <v>0</v>
      </c>
      <c r="U1910" s="335">
        <f>IF(C1910=0,0,1)+IF(D1910=0,0,1)+IF(E1910=0,0,1)+IF(G1910=0,0,1)+IF(K1910=0,0,1)+IF(L1910=0,0,1)+IF(M1910=0,0,1)+IF(O1910=0,0,1)</f>
        <v>0</v>
      </c>
    </row>
    <row r="1911" spans="1:21" s="81" customFormat="1" ht="15" hidden="1">
      <c r="A1911" s="87" t="s">
        <v>2026</v>
      </c>
      <c r="B1911" s="88" t="s">
        <v>5367</v>
      </c>
      <c r="C1911" s="89">
        <v>0</v>
      </c>
      <c r="D1911" s="89">
        <v>0</v>
      </c>
      <c r="E1911" s="89">
        <f>C1911-D1911</f>
        <v>0</v>
      </c>
      <c r="F1911" s="90" t="str">
        <f>IF(AND($C1911=0,D1911=0),"0.00%",IF($C1911=0,-1,IF(D1911=0,1,($C1911-D1911)/ABS(D1911))))</f>
        <v>0.00%</v>
      </c>
      <c r="G1911" s="89">
        <v>0</v>
      </c>
      <c r="H1911" s="89">
        <f>+C1911-G1911</f>
        <v>0</v>
      </c>
      <c r="I1911" s="90" t="str">
        <f>IF(AND($C1911=0,G1911=0),"0.00%",IF($C1911=0,-1,IF(G1911=0,1,($C1911-G1911)/ABS(G1911))))</f>
        <v>0.00%</v>
      </c>
      <c r="J1911" s="91"/>
      <c r="K1911" s="89">
        <v>0</v>
      </c>
      <c r="L1911" s="89">
        <v>0</v>
      </c>
      <c r="M1911" s="89">
        <f>K1911-L1911</f>
        <v>0</v>
      </c>
      <c r="N1911" s="90" t="str">
        <f>IF(AND($K1911=0,L1911=0),"0.00%",IF($K1911=0,-1,IF(L1911=0,1,($K1911-L1911)/ABS(L1911))))</f>
        <v>0.00%</v>
      </c>
      <c r="O1911" s="89">
        <v>0</v>
      </c>
      <c r="P1911" s="89">
        <f>+K1911-O1911</f>
        <v>0</v>
      </c>
      <c r="Q1911" s="90" t="str">
        <f>IF(AND($K1911=0,O1911=0),"0.00%",IF($K1911=0,-1,IF(O1911=0,1,($K1911-O1911)/ABS(O1911))))</f>
        <v>0.00%</v>
      </c>
      <c r="R1911" s="91"/>
      <c r="S1911" s="89">
        <v>0</v>
      </c>
      <c r="T1911" s="89">
        <f>+S1911-K1911</f>
        <v>0</v>
      </c>
      <c r="U1911" s="335">
        <f>IF(C1911=0,0,1)+IF(D1911=0,0,1)+IF(E1911=0,0,1)+IF(G1911=0,0,1)+IF(K1911=0,0,1)+IF(L1911=0,0,1)+IF(M1911=0,0,1)+IF(O1911=0,0,1)</f>
        <v>0</v>
      </c>
    </row>
    <row r="1912" spans="1:21" s="81" customFormat="1" ht="15" hidden="1">
      <c r="A1912" s="87" t="s">
        <v>2027</v>
      </c>
      <c r="B1912" s="88" t="s">
        <v>5368</v>
      </c>
      <c r="C1912" s="89">
        <v>0</v>
      </c>
      <c r="D1912" s="89">
        <v>0</v>
      </c>
      <c r="E1912" s="89">
        <f>C1912-D1912</f>
        <v>0</v>
      </c>
      <c r="F1912" s="90" t="str">
        <f>IF(AND($C1912=0,D1912=0),"0.00%",IF($C1912=0,-1,IF(D1912=0,1,($C1912-D1912)/ABS(D1912))))</f>
        <v>0.00%</v>
      </c>
      <c r="G1912" s="89">
        <v>0</v>
      </c>
      <c r="H1912" s="89">
        <f>+C1912-G1912</f>
        <v>0</v>
      </c>
      <c r="I1912" s="90" t="str">
        <f>IF(AND($C1912=0,G1912=0),"0.00%",IF($C1912=0,-1,IF(G1912=0,1,($C1912-G1912)/ABS(G1912))))</f>
        <v>0.00%</v>
      </c>
      <c r="J1912" s="91"/>
      <c r="K1912" s="89">
        <v>0</v>
      </c>
      <c r="L1912" s="89">
        <v>0</v>
      </c>
      <c r="M1912" s="89">
        <f>K1912-L1912</f>
        <v>0</v>
      </c>
      <c r="N1912" s="90" t="str">
        <f>IF(AND($K1912=0,L1912=0),"0.00%",IF($K1912=0,-1,IF(L1912=0,1,($K1912-L1912)/ABS(L1912))))</f>
        <v>0.00%</v>
      </c>
      <c r="O1912" s="89">
        <v>0</v>
      </c>
      <c r="P1912" s="89">
        <f>+K1912-O1912</f>
        <v>0</v>
      </c>
      <c r="Q1912" s="90" t="str">
        <f>IF(AND($K1912=0,O1912=0),"0.00%",IF($K1912=0,-1,IF(O1912=0,1,($K1912-O1912)/ABS(O1912))))</f>
        <v>0.00%</v>
      </c>
      <c r="R1912" s="91"/>
      <c r="S1912" s="89">
        <v>0</v>
      </c>
      <c r="T1912" s="89">
        <f>+S1912-K1912</f>
        <v>0</v>
      </c>
      <c r="U1912" s="335">
        <f>IF(C1912=0,0,1)+IF(D1912=0,0,1)+IF(E1912=0,0,1)+IF(G1912=0,0,1)+IF(K1912=0,0,1)+IF(L1912=0,0,1)+IF(M1912=0,0,1)+IF(O1912=0,0,1)</f>
        <v>0</v>
      </c>
    </row>
    <row r="1913" spans="1:21" s="81" customFormat="1" ht="15" hidden="1">
      <c r="A1913" s="87" t="s">
        <v>2028</v>
      </c>
      <c r="B1913" s="88" t="s">
        <v>5369</v>
      </c>
      <c r="C1913" s="89">
        <v>0</v>
      </c>
      <c r="D1913" s="89">
        <v>0</v>
      </c>
      <c r="E1913" s="89">
        <f>C1913-D1913</f>
        <v>0</v>
      </c>
      <c r="F1913" s="90" t="str">
        <f>IF(AND($C1913=0,D1913=0),"0.00%",IF($C1913=0,-1,IF(D1913=0,1,($C1913-D1913)/ABS(D1913))))</f>
        <v>0.00%</v>
      </c>
      <c r="G1913" s="89">
        <v>0</v>
      </c>
      <c r="H1913" s="89">
        <f>+C1913-G1913</f>
        <v>0</v>
      </c>
      <c r="I1913" s="90" t="str">
        <f>IF(AND($C1913=0,G1913=0),"0.00%",IF($C1913=0,-1,IF(G1913=0,1,($C1913-G1913)/ABS(G1913))))</f>
        <v>0.00%</v>
      </c>
      <c r="J1913" s="91"/>
      <c r="K1913" s="89">
        <v>0</v>
      </c>
      <c r="L1913" s="89">
        <v>0</v>
      </c>
      <c r="M1913" s="89">
        <f>K1913-L1913</f>
        <v>0</v>
      </c>
      <c r="N1913" s="90" t="str">
        <f>IF(AND($K1913=0,L1913=0),"0.00%",IF($K1913=0,-1,IF(L1913=0,1,($K1913-L1913)/ABS(L1913))))</f>
        <v>0.00%</v>
      </c>
      <c r="O1913" s="89">
        <v>0</v>
      </c>
      <c r="P1913" s="89">
        <f>+K1913-O1913</f>
        <v>0</v>
      </c>
      <c r="Q1913" s="90" t="str">
        <f>IF(AND($K1913=0,O1913=0),"0.00%",IF($K1913=0,-1,IF(O1913=0,1,($K1913-O1913)/ABS(O1913))))</f>
        <v>0.00%</v>
      </c>
      <c r="R1913" s="91"/>
      <c r="S1913" s="89">
        <v>0</v>
      </c>
      <c r="T1913" s="89">
        <f>+S1913-K1913</f>
        <v>0</v>
      </c>
      <c r="U1913" s="335">
        <f>IF(C1913=0,0,1)+IF(D1913=0,0,1)+IF(E1913=0,0,1)+IF(G1913=0,0,1)+IF(K1913=0,0,1)+IF(L1913=0,0,1)+IF(M1913=0,0,1)+IF(O1913=0,0,1)</f>
        <v>0</v>
      </c>
    </row>
    <row r="1914" spans="1:21" s="81" customFormat="1" ht="15" hidden="1">
      <c r="A1914" s="87" t="s">
        <v>2029</v>
      </c>
      <c r="B1914" s="88" t="s">
        <v>5370</v>
      </c>
      <c r="C1914" s="89">
        <v>0</v>
      </c>
      <c r="D1914" s="89">
        <v>0</v>
      </c>
      <c r="E1914" s="89">
        <f>C1914-D1914</f>
        <v>0</v>
      </c>
      <c r="F1914" s="90" t="str">
        <f>IF(AND($C1914=0,D1914=0),"0.00%",IF($C1914=0,-1,IF(D1914=0,1,($C1914-D1914)/ABS(D1914))))</f>
        <v>0.00%</v>
      </c>
      <c r="G1914" s="89">
        <v>0</v>
      </c>
      <c r="H1914" s="89">
        <f>+C1914-G1914</f>
        <v>0</v>
      </c>
      <c r="I1914" s="90" t="str">
        <f>IF(AND($C1914=0,G1914=0),"0.00%",IF($C1914=0,-1,IF(G1914=0,1,($C1914-G1914)/ABS(G1914))))</f>
        <v>0.00%</v>
      </c>
      <c r="J1914" s="91"/>
      <c r="K1914" s="89">
        <v>0</v>
      </c>
      <c r="L1914" s="89">
        <v>0</v>
      </c>
      <c r="M1914" s="89">
        <f>K1914-L1914</f>
        <v>0</v>
      </c>
      <c r="N1914" s="90" t="str">
        <f>IF(AND($K1914=0,L1914=0),"0.00%",IF($K1914=0,-1,IF(L1914=0,1,($K1914-L1914)/ABS(L1914))))</f>
        <v>0.00%</v>
      </c>
      <c r="O1914" s="89">
        <v>0</v>
      </c>
      <c r="P1914" s="89">
        <f>+K1914-O1914</f>
        <v>0</v>
      </c>
      <c r="Q1914" s="90" t="str">
        <f>IF(AND($K1914=0,O1914=0),"0.00%",IF($K1914=0,-1,IF(O1914=0,1,($K1914-O1914)/ABS(O1914))))</f>
        <v>0.00%</v>
      </c>
      <c r="R1914" s="91"/>
      <c r="S1914" s="89">
        <v>0</v>
      </c>
      <c r="T1914" s="89">
        <f>+S1914-K1914</f>
        <v>0</v>
      </c>
      <c r="U1914" s="335">
        <f>IF(C1914=0,0,1)+IF(D1914=0,0,1)+IF(E1914=0,0,1)+IF(G1914=0,0,1)+IF(K1914=0,0,1)+IF(L1914=0,0,1)+IF(M1914=0,0,1)+IF(O1914=0,0,1)</f>
        <v>0</v>
      </c>
    </row>
    <row r="1915" spans="1:21" s="81" customFormat="1" ht="15" hidden="1">
      <c r="A1915" s="87" t="s">
        <v>2030</v>
      </c>
      <c r="B1915" s="88" t="s">
        <v>5371</v>
      </c>
      <c r="C1915" s="89">
        <v>0</v>
      </c>
      <c r="D1915" s="89">
        <v>0</v>
      </c>
      <c r="E1915" s="89">
        <f>C1915-D1915</f>
        <v>0</v>
      </c>
      <c r="F1915" s="90" t="str">
        <f>IF(AND($C1915=0,D1915=0),"0.00%",IF($C1915=0,-1,IF(D1915=0,1,($C1915-D1915)/ABS(D1915))))</f>
        <v>0.00%</v>
      </c>
      <c r="G1915" s="89">
        <v>0</v>
      </c>
      <c r="H1915" s="89">
        <f>+C1915-G1915</f>
        <v>0</v>
      </c>
      <c r="I1915" s="90" t="str">
        <f>IF(AND($C1915=0,G1915=0),"0.00%",IF($C1915=0,-1,IF(G1915=0,1,($C1915-G1915)/ABS(G1915))))</f>
        <v>0.00%</v>
      </c>
      <c r="J1915" s="91"/>
      <c r="K1915" s="89">
        <v>0</v>
      </c>
      <c r="L1915" s="89">
        <v>0</v>
      </c>
      <c r="M1915" s="89">
        <f>K1915-L1915</f>
        <v>0</v>
      </c>
      <c r="N1915" s="90" t="str">
        <f>IF(AND($K1915=0,L1915=0),"0.00%",IF($K1915=0,-1,IF(L1915=0,1,($K1915-L1915)/ABS(L1915))))</f>
        <v>0.00%</v>
      </c>
      <c r="O1915" s="89">
        <v>0</v>
      </c>
      <c r="P1915" s="89">
        <f>+K1915-O1915</f>
        <v>0</v>
      </c>
      <c r="Q1915" s="90" t="str">
        <f>IF(AND($K1915=0,O1915=0),"0.00%",IF($K1915=0,-1,IF(O1915=0,1,($K1915-O1915)/ABS(O1915))))</f>
        <v>0.00%</v>
      </c>
      <c r="R1915" s="91"/>
      <c r="S1915" s="89">
        <v>0</v>
      </c>
      <c r="T1915" s="89">
        <f>+S1915-K1915</f>
        <v>0</v>
      </c>
      <c r="U1915" s="335">
        <f>IF(C1915=0,0,1)+IF(D1915=0,0,1)+IF(E1915=0,0,1)+IF(G1915=0,0,1)+IF(K1915=0,0,1)+IF(L1915=0,0,1)+IF(M1915=0,0,1)+IF(O1915=0,0,1)</f>
        <v>0</v>
      </c>
    </row>
    <row r="1916" spans="1:21" s="81" customFormat="1" ht="15" hidden="1">
      <c r="A1916" s="87" t="s">
        <v>2031</v>
      </c>
      <c r="B1916" s="88" t="s">
        <v>5372</v>
      </c>
      <c r="C1916" s="89">
        <v>0</v>
      </c>
      <c r="D1916" s="89">
        <v>0</v>
      </c>
      <c r="E1916" s="89">
        <f>C1916-D1916</f>
        <v>0</v>
      </c>
      <c r="F1916" s="90" t="str">
        <f>IF(AND($C1916=0,D1916=0),"0.00%",IF($C1916=0,-1,IF(D1916=0,1,($C1916-D1916)/ABS(D1916))))</f>
        <v>0.00%</v>
      </c>
      <c r="G1916" s="89">
        <v>0</v>
      </c>
      <c r="H1916" s="89">
        <f>+C1916-G1916</f>
        <v>0</v>
      </c>
      <c r="I1916" s="90" t="str">
        <f>IF(AND($C1916=0,G1916=0),"0.00%",IF($C1916=0,-1,IF(G1916=0,1,($C1916-G1916)/ABS(G1916))))</f>
        <v>0.00%</v>
      </c>
      <c r="J1916" s="91"/>
      <c r="K1916" s="89">
        <v>0</v>
      </c>
      <c r="L1916" s="89">
        <v>0</v>
      </c>
      <c r="M1916" s="89">
        <f>K1916-L1916</f>
        <v>0</v>
      </c>
      <c r="N1916" s="90" t="str">
        <f>IF(AND($K1916=0,L1916=0),"0.00%",IF($K1916=0,-1,IF(L1916=0,1,($K1916-L1916)/ABS(L1916))))</f>
        <v>0.00%</v>
      </c>
      <c r="O1916" s="89">
        <v>0</v>
      </c>
      <c r="P1916" s="89">
        <f>+K1916-O1916</f>
        <v>0</v>
      </c>
      <c r="Q1916" s="90" t="str">
        <f>IF(AND($K1916=0,O1916=0),"0.00%",IF($K1916=0,-1,IF(O1916=0,1,($K1916-O1916)/ABS(O1916))))</f>
        <v>0.00%</v>
      </c>
      <c r="R1916" s="91"/>
      <c r="S1916" s="89">
        <v>0</v>
      </c>
      <c r="T1916" s="89">
        <f>+S1916-K1916</f>
        <v>0</v>
      </c>
      <c r="U1916" s="335">
        <f>IF(C1916=0,0,1)+IF(D1916=0,0,1)+IF(E1916=0,0,1)+IF(G1916=0,0,1)+IF(K1916=0,0,1)+IF(L1916=0,0,1)+IF(M1916=0,0,1)+IF(O1916=0,0,1)</f>
        <v>0</v>
      </c>
    </row>
    <row r="1917" spans="1:21" s="81" customFormat="1" ht="15" hidden="1">
      <c r="A1917" s="87" t="s">
        <v>2032</v>
      </c>
      <c r="B1917" s="88" t="s">
        <v>5373</v>
      </c>
      <c r="C1917" s="89">
        <v>0</v>
      </c>
      <c r="D1917" s="89">
        <v>0</v>
      </c>
      <c r="E1917" s="89">
        <f>C1917-D1917</f>
        <v>0</v>
      </c>
      <c r="F1917" s="90" t="str">
        <f>IF(AND($C1917=0,D1917=0),"0.00%",IF($C1917=0,-1,IF(D1917=0,1,($C1917-D1917)/ABS(D1917))))</f>
        <v>0.00%</v>
      </c>
      <c r="G1917" s="89">
        <v>0</v>
      </c>
      <c r="H1917" s="89">
        <f>+C1917-G1917</f>
        <v>0</v>
      </c>
      <c r="I1917" s="90" t="str">
        <f>IF(AND($C1917=0,G1917=0),"0.00%",IF($C1917=0,-1,IF(G1917=0,1,($C1917-G1917)/ABS(G1917))))</f>
        <v>0.00%</v>
      </c>
      <c r="J1917" s="91"/>
      <c r="K1917" s="89">
        <v>0</v>
      </c>
      <c r="L1917" s="89">
        <v>0</v>
      </c>
      <c r="M1917" s="89">
        <f>K1917-L1917</f>
        <v>0</v>
      </c>
      <c r="N1917" s="90" t="str">
        <f>IF(AND($K1917=0,L1917=0),"0.00%",IF($K1917=0,-1,IF(L1917=0,1,($K1917-L1917)/ABS(L1917))))</f>
        <v>0.00%</v>
      </c>
      <c r="O1917" s="89">
        <v>0</v>
      </c>
      <c r="P1917" s="89">
        <f>+K1917-O1917</f>
        <v>0</v>
      </c>
      <c r="Q1917" s="90" t="str">
        <f>IF(AND($K1917=0,O1917=0),"0.00%",IF($K1917=0,-1,IF(O1917=0,1,($K1917-O1917)/ABS(O1917))))</f>
        <v>0.00%</v>
      </c>
      <c r="R1917" s="91"/>
      <c r="S1917" s="89">
        <v>0</v>
      </c>
      <c r="T1917" s="89">
        <f>+S1917-K1917</f>
        <v>0</v>
      </c>
      <c r="U1917" s="335">
        <f>IF(C1917=0,0,1)+IF(D1917=0,0,1)+IF(E1917=0,0,1)+IF(G1917=0,0,1)+IF(K1917=0,0,1)+IF(L1917=0,0,1)+IF(M1917=0,0,1)+IF(O1917=0,0,1)</f>
        <v>0</v>
      </c>
    </row>
    <row r="1918" spans="1:21" s="81" customFormat="1" ht="15" hidden="1">
      <c r="A1918" s="87" t="s">
        <v>2033</v>
      </c>
      <c r="B1918" s="88" t="s">
        <v>5374</v>
      </c>
      <c r="C1918" s="89">
        <v>0</v>
      </c>
      <c r="D1918" s="89">
        <v>0</v>
      </c>
      <c r="E1918" s="89">
        <f>C1918-D1918</f>
        <v>0</v>
      </c>
      <c r="F1918" s="90" t="str">
        <f>IF(AND($C1918=0,D1918=0),"0.00%",IF($C1918=0,-1,IF(D1918=0,1,($C1918-D1918)/ABS(D1918))))</f>
        <v>0.00%</v>
      </c>
      <c r="G1918" s="89">
        <v>0</v>
      </c>
      <c r="H1918" s="89">
        <f>+C1918-G1918</f>
        <v>0</v>
      </c>
      <c r="I1918" s="90" t="str">
        <f>IF(AND($C1918=0,G1918=0),"0.00%",IF($C1918=0,-1,IF(G1918=0,1,($C1918-G1918)/ABS(G1918))))</f>
        <v>0.00%</v>
      </c>
      <c r="J1918" s="91"/>
      <c r="K1918" s="89">
        <v>0</v>
      </c>
      <c r="L1918" s="89">
        <v>0</v>
      </c>
      <c r="M1918" s="89">
        <f>K1918-L1918</f>
        <v>0</v>
      </c>
      <c r="N1918" s="90" t="str">
        <f>IF(AND($K1918=0,L1918=0),"0.00%",IF($K1918=0,-1,IF(L1918=0,1,($K1918-L1918)/ABS(L1918))))</f>
        <v>0.00%</v>
      </c>
      <c r="O1918" s="89">
        <v>0</v>
      </c>
      <c r="P1918" s="89">
        <f>+K1918-O1918</f>
        <v>0</v>
      </c>
      <c r="Q1918" s="90" t="str">
        <f>IF(AND($K1918=0,O1918=0),"0.00%",IF($K1918=0,-1,IF(O1918=0,1,($K1918-O1918)/ABS(O1918))))</f>
        <v>0.00%</v>
      </c>
      <c r="R1918" s="91"/>
      <c r="S1918" s="89">
        <v>0</v>
      </c>
      <c r="T1918" s="89">
        <f>+S1918-K1918</f>
        <v>0</v>
      </c>
      <c r="U1918" s="335">
        <f>IF(C1918=0,0,1)+IF(D1918=0,0,1)+IF(E1918=0,0,1)+IF(G1918=0,0,1)+IF(K1918=0,0,1)+IF(L1918=0,0,1)+IF(M1918=0,0,1)+IF(O1918=0,0,1)</f>
        <v>0</v>
      </c>
    </row>
    <row r="1919" spans="1:21" s="81" customFormat="1" ht="15" hidden="1">
      <c r="A1919" s="87" t="s">
        <v>2034</v>
      </c>
      <c r="B1919" s="88" t="s">
        <v>5375</v>
      </c>
      <c r="C1919" s="89">
        <v>0</v>
      </c>
      <c r="D1919" s="89">
        <v>0</v>
      </c>
      <c r="E1919" s="89">
        <f>C1919-D1919</f>
        <v>0</v>
      </c>
      <c r="F1919" s="90" t="str">
        <f>IF(AND($C1919=0,D1919=0),"0.00%",IF($C1919=0,-1,IF(D1919=0,1,($C1919-D1919)/ABS(D1919))))</f>
        <v>0.00%</v>
      </c>
      <c r="G1919" s="89">
        <v>0</v>
      </c>
      <c r="H1919" s="89">
        <f>+C1919-G1919</f>
        <v>0</v>
      </c>
      <c r="I1919" s="90" t="str">
        <f>IF(AND($C1919=0,G1919=0),"0.00%",IF($C1919=0,-1,IF(G1919=0,1,($C1919-G1919)/ABS(G1919))))</f>
        <v>0.00%</v>
      </c>
      <c r="J1919" s="91"/>
      <c r="K1919" s="89">
        <v>0</v>
      </c>
      <c r="L1919" s="89">
        <v>0</v>
      </c>
      <c r="M1919" s="89">
        <f>K1919-L1919</f>
        <v>0</v>
      </c>
      <c r="N1919" s="90" t="str">
        <f>IF(AND($K1919=0,L1919=0),"0.00%",IF($K1919=0,-1,IF(L1919=0,1,($K1919-L1919)/ABS(L1919))))</f>
        <v>0.00%</v>
      </c>
      <c r="O1919" s="89">
        <v>0</v>
      </c>
      <c r="P1919" s="89">
        <f>+K1919-O1919</f>
        <v>0</v>
      </c>
      <c r="Q1919" s="90" t="str">
        <f>IF(AND($K1919=0,O1919=0),"0.00%",IF($K1919=0,-1,IF(O1919=0,1,($K1919-O1919)/ABS(O1919))))</f>
        <v>0.00%</v>
      </c>
      <c r="R1919" s="91"/>
      <c r="S1919" s="89">
        <v>0</v>
      </c>
      <c r="T1919" s="89">
        <f>+S1919-K1919</f>
        <v>0</v>
      </c>
      <c r="U1919" s="335">
        <f>IF(C1919=0,0,1)+IF(D1919=0,0,1)+IF(E1919=0,0,1)+IF(G1919=0,0,1)+IF(K1919=0,0,1)+IF(L1919=0,0,1)+IF(M1919=0,0,1)+IF(O1919=0,0,1)</f>
        <v>0</v>
      </c>
    </row>
    <row r="1920" spans="1:21" s="81" customFormat="1" ht="15" hidden="1">
      <c r="A1920" s="87" t="s">
        <v>2035</v>
      </c>
      <c r="B1920" s="88" t="s">
        <v>5376</v>
      </c>
      <c r="C1920" s="89">
        <v>0</v>
      </c>
      <c r="D1920" s="89">
        <v>0</v>
      </c>
      <c r="E1920" s="89">
        <f>C1920-D1920</f>
        <v>0</v>
      </c>
      <c r="F1920" s="90" t="str">
        <f>IF(AND($C1920=0,D1920=0),"0.00%",IF($C1920=0,-1,IF(D1920=0,1,($C1920-D1920)/ABS(D1920))))</f>
        <v>0.00%</v>
      </c>
      <c r="G1920" s="89">
        <v>0</v>
      </c>
      <c r="H1920" s="89">
        <f>+C1920-G1920</f>
        <v>0</v>
      </c>
      <c r="I1920" s="90" t="str">
        <f>IF(AND($C1920=0,G1920=0),"0.00%",IF($C1920=0,-1,IF(G1920=0,1,($C1920-G1920)/ABS(G1920))))</f>
        <v>0.00%</v>
      </c>
      <c r="J1920" s="91"/>
      <c r="K1920" s="89">
        <v>0</v>
      </c>
      <c r="L1920" s="89">
        <v>0</v>
      </c>
      <c r="M1920" s="89">
        <f>K1920-L1920</f>
        <v>0</v>
      </c>
      <c r="N1920" s="90" t="str">
        <f>IF(AND($K1920=0,L1920=0),"0.00%",IF($K1920=0,-1,IF(L1920=0,1,($K1920-L1920)/ABS(L1920))))</f>
        <v>0.00%</v>
      </c>
      <c r="O1920" s="89">
        <v>0</v>
      </c>
      <c r="P1920" s="89">
        <f>+K1920-O1920</f>
        <v>0</v>
      </c>
      <c r="Q1920" s="90" t="str">
        <f>IF(AND($K1920=0,O1920=0),"0.00%",IF($K1920=0,-1,IF(O1920=0,1,($K1920-O1920)/ABS(O1920))))</f>
        <v>0.00%</v>
      </c>
      <c r="R1920" s="91"/>
      <c r="S1920" s="89">
        <v>0</v>
      </c>
      <c r="T1920" s="89">
        <f>+S1920-K1920</f>
        <v>0</v>
      </c>
      <c r="U1920" s="335">
        <f>IF(C1920=0,0,1)+IF(D1920=0,0,1)+IF(E1920=0,0,1)+IF(G1920=0,0,1)+IF(K1920=0,0,1)+IF(L1920=0,0,1)+IF(M1920=0,0,1)+IF(O1920=0,0,1)</f>
        <v>0</v>
      </c>
    </row>
    <row r="1921" spans="1:21" s="81" customFormat="1" ht="15" hidden="1">
      <c r="A1921" s="87" t="s">
        <v>2036</v>
      </c>
      <c r="B1921" s="88" t="s">
        <v>5377</v>
      </c>
      <c r="C1921" s="89">
        <v>0</v>
      </c>
      <c r="D1921" s="89">
        <v>0</v>
      </c>
      <c r="E1921" s="89">
        <f>C1921-D1921</f>
        <v>0</v>
      </c>
      <c r="F1921" s="90" t="str">
        <f>IF(AND($C1921=0,D1921=0),"0.00%",IF($C1921=0,-1,IF(D1921=0,1,($C1921-D1921)/ABS(D1921))))</f>
        <v>0.00%</v>
      </c>
      <c r="G1921" s="89">
        <v>0</v>
      </c>
      <c r="H1921" s="89">
        <f>+C1921-G1921</f>
        <v>0</v>
      </c>
      <c r="I1921" s="90" t="str">
        <f>IF(AND($C1921=0,G1921=0),"0.00%",IF($C1921=0,-1,IF(G1921=0,1,($C1921-G1921)/ABS(G1921))))</f>
        <v>0.00%</v>
      </c>
      <c r="J1921" s="91"/>
      <c r="K1921" s="89">
        <v>0</v>
      </c>
      <c r="L1921" s="89">
        <v>0</v>
      </c>
      <c r="M1921" s="89">
        <f>K1921-L1921</f>
        <v>0</v>
      </c>
      <c r="N1921" s="90" t="str">
        <f>IF(AND($K1921=0,L1921=0),"0.00%",IF($K1921=0,-1,IF(L1921=0,1,($K1921-L1921)/ABS(L1921))))</f>
        <v>0.00%</v>
      </c>
      <c r="O1921" s="89">
        <v>0</v>
      </c>
      <c r="P1921" s="89">
        <f>+K1921-O1921</f>
        <v>0</v>
      </c>
      <c r="Q1921" s="90" t="str">
        <f>IF(AND($K1921=0,O1921=0),"0.00%",IF($K1921=0,-1,IF(O1921=0,1,($K1921-O1921)/ABS(O1921))))</f>
        <v>0.00%</v>
      </c>
      <c r="R1921" s="91"/>
      <c r="S1921" s="89">
        <v>0</v>
      </c>
      <c r="T1921" s="89">
        <f>+S1921-K1921</f>
        <v>0</v>
      </c>
      <c r="U1921" s="335">
        <f>IF(C1921=0,0,1)+IF(D1921=0,0,1)+IF(E1921=0,0,1)+IF(G1921=0,0,1)+IF(K1921=0,0,1)+IF(L1921=0,0,1)+IF(M1921=0,0,1)+IF(O1921=0,0,1)</f>
        <v>0</v>
      </c>
    </row>
    <row r="1922" spans="1:21" s="81" customFormat="1" ht="15" hidden="1">
      <c r="A1922" s="87" t="s">
        <v>2037</v>
      </c>
      <c r="B1922" s="88" t="s">
        <v>5378</v>
      </c>
      <c r="C1922" s="89">
        <v>0</v>
      </c>
      <c r="D1922" s="89">
        <v>0</v>
      </c>
      <c r="E1922" s="89">
        <f>C1922-D1922</f>
        <v>0</v>
      </c>
      <c r="F1922" s="90" t="str">
        <f>IF(AND($C1922=0,D1922=0),"0.00%",IF($C1922=0,-1,IF(D1922=0,1,($C1922-D1922)/ABS(D1922))))</f>
        <v>0.00%</v>
      </c>
      <c r="G1922" s="89">
        <v>0</v>
      </c>
      <c r="H1922" s="89">
        <f>+C1922-G1922</f>
        <v>0</v>
      </c>
      <c r="I1922" s="90" t="str">
        <f>IF(AND($C1922=0,G1922=0),"0.00%",IF($C1922=0,-1,IF(G1922=0,1,($C1922-G1922)/ABS(G1922))))</f>
        <v>0.00%</v>
      </c>
      <c r="J1922" s="91"/>
      <c r="K1922" s="89">
        <v>0</v>
      </c>
      <c r="L1922" s="89">
        <v>0</v>
      </c>
      <c r="M1922" s="89">
        <f>K1922-L1922</f>
        <v>0</v>
      </c>
      <c r="N1922" s="90" t="str">
        <f>IF(AND($K1922=0,L1922=0),"0.00%",IF($K1922=0,-1,IF(L1922=0,1,($K1922-L1922)/ABS(L1922))))</f>
        <v>0.00%</v>
      </c>
      <c r="O1922" s="89">
        <v>0</v>
      </c>
      <c r="P1922" s="89">
        <f>+K1922-O1922</f>
        <v>0</v>
      </c>
      <c r="Q1922" s="90" t="str">
        <f>IF(AND($K1922=0,O1922=0),"0.00%",IF($K1922=0,-1,IF(O1922=0,1,($K1922-O1922)/ABS(O1922))))</f>
        <v>0.00%</v>
      </c>
      <c r="R1922" s="91"/>
      <c r="S1922" s="89">
        <v>0</v>
      </c>
      <c r="T1922" s="89">
        <f>+S1922-K1922</f>
        <v>0</v>
      </c>
      <c r="U1922" s="335">
        <f>IF(C1922=0,0,1)+IF(D1922=0,0,1)+IF(E1922=0,0,1)+IF(G1922=0,0,1)+IF(K1922=0,0,1)+IF(L1922=0,0,1)+IF(M1922=0,0,1)+IF(O1922=0,0,1)</f>
        <v>0</v>
      </c>
    </row>
    <row r="1923" spans="1:21" s="81" customFormat="1" ht="15" hidden="1">
      <c r="A1923" s="87" t="s">
        <v>2038</v>
      </c>
      <c r="B1923" s="88" t="s">
        <v>5379</v>
      </c>
      <c r="C1923" s="89">
        <v>0</v>
      </c>
      <c r="D1923" s="89">
        <v>0</v>
      </c>
      <c r="E1923" s="89">
        <f>C1923-D1923</f>
        <v>0</v>
      </c>
      <c r="F1923" s="90" t="str">
        <f>IF(AND($C1923=0,D1923=0),"0.00%",IF($C1923=0,-1,IF(D1923=0,1,($C1923-D1923)/ABS(D1923))))</f>
        <v>0.00%</v>
      </c>
      <c r="G1923" s="89">
        <v>0</v>
      </c>
      <c r="H1923" s="89">
        <f>+C1923-G1923</f>
        <v>0</v>
      </c>
      <c r="I1923" s="90" t="str">
        <f>IF(AND($C1923=0,G1923=0),"0.00%",IF($C1923=0,-1,IF(G1923=0,1,($C1923-G1923)/ABS(G1923))))</f>
        <v>0.00%</v>
      </c>
      <c r="J1923" s="91"/>
      <c r="K1923" s="89">
        <v>0</v>
      </c>
      <c r="L1923" s="89">
        <v>0</v>
      </c>
      <c r="M1923" s="89">
        <f>K1923-L1923</f>
        <v>0</v>
      </c>
      <c r="N1923" s="90" t="str">
        <f>IF(AND($K1923=0,L1923=0),"0.00%",IF($K1923=0,-1,IF(L1923=0,1,($K1923-L1923)/ABS(L1923))))</f>
        <v>0.00%</v>
      </c>
      <c r="O1923" s="89">
        <v>0</v>
      </c>
      <c r="P1923" s="89">
        <f>+K1923-O1923</f>
        <v>0</v>
      </c>
      <c r="Q1923" s="90" t="str">
        <f>IF(AND($K1923=0,O1923=0),"0.00%",IF($K1923=0,-1,IF(O1923=0,1,($K1923-O1923)/ABS(O1923))))</f>
        <v>0.00%</v>
      </c>
      <c r="R1923" s="91"/>
      <c r="S1923" s="89">
        <v>0</v>
      </c>
      <c r="T1923" s="89">
        <f>+S1923-K1923</f>
        <v>0</v>
      </c>
      <c r="U1923" s="335">
        <f>IF(C1923=0,0,1)+IF(D1923=0,0,1)+IF(E1923=0,0,1)+IF(G1923=0,0,1)+IF(K1923=0,0,1)+IF(L1923=0,0,1)+IF(M1923=0,0,1)+IF(O1923=0,0,1)</f>
        <v>0</v>
      </c>
    </row>
    <row r="1924" spans="1:21" s="81" customFormat="1" ht="15" hidden="1">
      <c r="A1924" s="87" t="s">
        <v>2039</v>
      </c>
      <c r="B1924" s="88" t="s">
        <v>5380</v>
      </c>
      <c r="C1924" s="89">
        <v>0</v>
      </c>
      <c r="D1924" s="89">
        <v>0</v>
      </c>
      <c r="E1924" s="89">
        <f>C1924-D1924</f>
        <v>0</v>
      </c>
      <c r="F1924" s="90" t="str">
        <f>IF(AND($C1924=0,D1924=0),"0.00%",IF($C1924=0,-1,IF(D1924=0,1,($C1924-D1924)/ABS(D1924))))</f>
        <v>0.00%</v>
      </c>
      <c r="G1924" s="89">
        <v>0</v>
      </c>
      <c r="H1924" s="89">
        <f>+C1924-G1924</f>
        <v>0</v>
      </c>
      <c r="I1924" s="90" t="str">
        <f>IF(AND($C1924=0,G1924=0),"0.00%",IF($C1924=0,-1,IF(G1924=0,1,($C1924-G1924)/ABS(G1924))))</f>
        <v>0.00%</v>
      </c>
      <c r="J1924" s="91"/>
      <c r="K1924" s="89">
        <v>0</v>
      </c>
      <c r="L1924" s="89">
        <v>0</v>
      </c>
      <c r="M1924" s="89">
        <f>K1924-L1924</f>
        <v>0</v>
      </c>
      <c r="N1924" s="90" t="str">
        <f>IF(AND($K1924=0,L1924=0),"0.00%",IF($K1924=0,-1,IF(L1924=0,1,($K1924-L1924)/ABS(L1924))))</f>
        <v>0.00%</v>
      </c>
      <c r="O1924" s="89">
        <v>0</v>
      </c>
      <c r="P1924" s="89">
        <f>+K1924-O1924</f>
        <v>0</v>
      </c>
      <c r="Q1924" s="90" t="str">
        <f>IF(AND($K1924=0,O1924=0),"0.00%",IF($K1924=0,-1,IF(O1924=0,1,($K1924-O1924)/ABS(O1924))))</f>
        <v>0.00%</v>
      </c>
      <c r="R1924" s="91"/>
      <c r="S1924" s="89">
        <v>0</v>
      </c>
      <c r="T1924" s="89">
        <f>+S1924-K1924</f>
        <v>0</v>
      </c>
      <c r="U1924" s="335">
        <f>IF(C1924=0,0,1)+IF(D1924=0,0,1)+IF(E1924=0,0,1)+IF(G1924=0,0,1)+IF(K1924=0,0,1)+IF(L1924=0,0,1)+IF(M1924=0,0,1)+IF(O1924=0,0,1)</f>
        <v>0</v>
      </c>
    </row>
    <row r="1925" spans="1:21" s="81" customFormat="1" ht="15" hidden="1">
      <c r="A1925" s="87" t="s">
        <v>2040</v>
      </c>
      <c r="B1925" s="88" t="s">
        <v>5381</v>
      </c>
      <c r="C1925" s="89">
        <v>0</v>
      </c>
      <c r="D1925" s="89">
        <v>0</v>
      </c>
      <c r="E1925" s="89">
        <f>C1925-D1925</f>
        <v>0</v>
      </c>
      <c r="F1925" s="90" t="str">
        <f>IF(AND($C1925=0,D1925=0),"0.00%",IF($C1925=0,-1,IF(D1925=0,1,($C1925-D1925)/ABS(D1925))))</f>
        <v>0.00%</v>
      </c>
      <c r="G1925" s="89">
        <v>0</v>
      </c>
      <c r="H1925" s="89">
        <f>+C1925-G1925</f>
        <v>0</v>
      </c>
      <c r="I1925" s="90" t="str">
        <f>IF(AND($C1925=0,G1925=0),"0.00%",IF($C1925=0,-1,IF(G1925=0,1,($C1925-G1925)/ABS(G1925))))</f>
        <v>0.00%</v>
      </c>
      <c r="J1925" s="91"/>
      <c r="K1925" s="89">
        <v>0</v>
      </c>
      <c r="L1925" s="89">
        <v>0</v>
      </c>
      <c r="M1925" s="89">
        <f>K1925-L1925</f>
        <v>0</v>
      </c>
      <c r="N1925" s="90" t="str">
        <f>IF(AND($K1925=0,L1925=0),"0.00%",IF($K1925=0,-1,IF(L1925=0,1,($K1925-L1925)/ABS(L1925))))</f>
        <v>0.00%</v>
      </c>
      <c r="O1925" s="89">
        <v>0</v>
      </c>
      <c r="P1925" s="89">
        <f>+K1925-O1925</f>
        <v>0</v>
      </c>
      <c r="Q1925" s="90" t="str">
        <f>IF(AND($K1925=0,O1925=0),"0.00%",IF($K1925=0,-1,IF(O1925=0,1,($K1925-O1925)/ABS(O1925))))</f>
        <v>0.00%</v>
      </c>
      <c r="R1925" s="91"/>
      <c r="S1925" s="89">
        <v>0</v>
      </c>
      <c r="T1925" s="89">
        <f>+S1925-K1925</f>
        <v>0</v>
      </c>
      <c r="U1925" s="335">
        <f>IF(C1925=0,0,1)+IF(D1925=0,0,1)+IF(E1925=0,0,1)+IF(G1925=0,0,1)+IF(K1925=0,0,1)+IF(L1925=0,0,1)+IF(M1925=0,0,1)+IF(O1925=0,0,1)</f>
        <v>0</v>
      </c>
    </row>
    <row r="1926" spans="1:21" s="81" customFormat="1" ht="15" hidden="1">
      <c r="A1926" s="87" t="s">
        <v>2041</v>
      </c>
      <c r="B1926" s="88" t="s">
        <v>5382</v>
      </c>
      <c r="C1926" s="89">
        <v>0</v>
      </c>
      <c r="D1926" s="89">
        <v>0</v>
      </c>
      <c r="E1926" s="89">
        <f>C1926-D1926</f>
        <v>0</v>
      </c>
      <c r="F1926" s="90" t="str">
        <f>IF(AND($C1926=0,D1926=0),"0.00%",IF($C1926=0,-1,IF(D1926=0,1,($C1926-D1926)/ABS(D1926))))</f>
        <v>0.00%</v>
      </c>
      <c r="G1926" s="89">
        <v>0</v>
      </c>
      <c r="H1926" s="89">
        <f>+C1926-G1926</f>
        <v>0</v>
      </c>
      <c r="I1926" s="90" t="str">
        <f>IF(AND($C1926=0,G1926=0),"0.00%",IF($C1926=0,-1,IF(G1926=0,1,($C1926-G1926)/ABS(G1926))))</f>
        <v>0.00%</v>
      </c>
      <c r="J1926" s="91"/>
      <c r="K1926" s="89">
        <v>0</v>
      </c>
      <c r="L1926" s="89">
        <v>0</v>
      </c>
      <c r="M1926" s="89">
        <f>K1926-L1926</f>
        <v>0</v>
      </c>
      <c r="N1926" s="90" t="str">
        <f>IF(AND($K1926=0,L1926=0),"0.00%",IF($K1926=0,-1,IF(L1926=0,1,($K1926-L1926)/ABS(L1926))))</f>
        <v>0.00%</v>
      </c>
      <c r="O1926" s="89">
        <v>0</v>
      </c>
      <c r="P1926" s="89">
        <f>+K1926-O1926</f>
        <v>0</v>
      </c>
      <c r="Q1926" s="90" t="str">
        <f>IF(AND($K1926=0,O1926=0),"0.00%",IF($K1926=0,-1,IF(O1926=0,1,($K1926-O1926)/ABS(O1926))))</f>
        <v>0.00%</v>
      </c>
      <c r="R1926" s="91"/>
      <c r="S1926" s="89">
        <v>0</v>
      </c>
      <c r="T1926" s="89">
        <f>+S1926-K1926</f>
        <v>0</v>
      </c>
      <c r="U1926" s="335">
        <f>IF(C1926=0,0,1)+IF(D1926=0,0,1)+IF(E1926=0,0,1)+IF(G1926=0,0,1)+IF(K1926=0,0,1)+IF(L1926=0,0,1)+IF(M1926=0,0,1)+IF(O1926=0,0,1)</f>
        <v>0</v>
      </c>
    </row>
    <row r="1927" spans="1:21" s="81" customFormat="1" ht="15" hidden="1">
      <c r="A1927" s="87" t="s">
        <v>2042</v>
      </c>
      <c r="B1927" s="88" t="s">
        <v>5383</v>
      </c>
      <c r="C1927" s="89">
        <v>0</v>
      </c>
      <c r="D1927" s="89">
        <v>0</v>
      </c>
      <c r="E1927" s="89">
        <f>C1927-D1927</f>
        <v>0</v>
      </c>
      <c r="F1927" s="90" t="str">
        <f>IF(AND($C1927=0,D1927=0),"0.00%",IF($C1927=0,-1,IF(D1927=0,1,($C1927-D1927)/ABS(D1927))))</f>
        <v>0.00%</v>
      </c>
      <c r="G1927" s="89">
        <v>0</v>
      </c>
      <c r="H1927" s="89">
        <f>+C1927-G1927</f>
        <v>0</v>
      </c>
      <c r="I1927" s="90" t="str">
        <f>IF(AND($C1927=0,G1927=0),"0.00%",IF($C1927=0,-1,IF(G1927=0,1,($C1927-G1927)/ABS(G1927))))</f>
        <v>0.00%</v>
      </c>
      <c r="J1927" s="91"/>
      <c r="K1927" s="89">
        <v>0</v>
      </c>
      <c r="L1927" s="89">
        <v>0</v>
      </c>
      <c r="M1927" s="89">
        <f>K1927-L1927</f>
        <v>0</v>
      </c>
      <c r="N1927" s="90" t="str">
        <f>IF(AND($K1927=0,L1927=0),"0.00%",IF($K1927=0,-1,IF(L1927=0,1,($K1927-L1927)/ABS(L1927))))</f>
        <v>0.00%</v>
      </c>
      <c r="O1927" s="89">
        <v>0</v>
      </c>
      <c r="P1927" s="89">
        <f>+K1927-O1927</f>
        <v>0</v>
      </c>
      <c r="Q1927" s="90" t="str">
        <f>IF(AND($K1927=0,O1927=0),"0.00%",IF($K1927=0,-1,IF(O1927=0,1,($K1927-O1927)/ABS(O1927))))</f>
        <v>0.00%</v>
      </c>
      <c r="R1927" s="91"/>
      <c r="S1927" s="89">
        <v>0</v>
      </c>
      <c r="T1927" s="89">
        <f>+S1927-K1927</f>
        <v>0</v>
      </c>
      <c r="U1927" s="335">
        <f>IF(C1927=0,0,1)+IF(D1927=0,0,1)+IF(E1927=0,0,1)+IF(G1927=0,0,1)+IF(K1927=0,0,1)+IF(L1927=0,0,1)+IF(M1927=0,0,1)+IF(O1927=0,0,1)</f>
        <v>0</v>
      </c>
    </row>
    <row r="1928" spans="1:21" s="81" customFormat="1" ht="15" hidden="1">
      <c r="A1928" s="87" t="s">
        <v>2043</v>
      </c>
      <c r="B1928" s="88" t="s">
        <v>5384</v>
      </c>
      <c r="C1928" s="89">
        <v>0</v>
      </c>
      <c r="D1928" s="89">
        <v>0</v>
      </c>
      <c r="E1928" s="89">
        <f>C1928-D1928</f>
        <v>0</v>
      </c>
      <c r="F1928" s="90" t="str">
        <f>IF(AND($C1928=0,D1928=0),"0.00%",IF($C1928=0,-1,IF(D1928=0,1,($C1928-D1928)/ABS(D1928))))</f>
        <v>0.00%</v>
      </c>
      <c r="G1928" s="89">
        <v>0</v>
      </c>
      <c r="H1928" s="89">
        <f>+C1928-G1928</f>
        <v>0</v>
      </c>
      <c r="I1928" s="90" t="str">
        <f>IF(AND($C1928=0,G1928=0),"0.00%",IF($C1928=0,-1,IF(G1928=0,1,($C1928-G1928)/ABS(G1928))))</f>
        <v>0.00%</v>
      </c>
      <c r="J1928" s="91"/>
      <c r="K1928" s="89">
        <v>0</v>
      </c>
      <c r="L1928" s="89">
        <v>0</v>
      </c>
      <c r="M1928" s="89">
        <f>K1928-L1928</f>
        <v>0</v>
      </c>
      <c r="N1928" s="90" t="str">
        <f>IF(AND($K1928=0,L1928=0),"0.00%",IF($K1928=0,-1,IF(L1928=0,1,($K1928-L1928)/ABS(L1928))))</f>
        <v>0.00%</v>
      </c>
      <c r="O1928" s="89">
        <v>0</v>
      </c>
      <c r="P1928" s="89">
        <f>+K1928-O1928</f>
        <v>0</v>
      </c>
      <c r="Q1928" s="90" t="str">
        <f>IF(AND($K1928=0,O1928=0),"0.00%",IF($K1928=0,-1,IF(O1928=0,1,($K1928-O1928)/ABS(O1928))))</f>
        <v>0.00%</v>
      </c>
      <c r="R1928" s="91"/>
      <c r="S1928" s="89">
        <v>0</v>
      </c>
      <c r="T1928" s="89">
        <f>+S1928-K1928</f>
        <v>0</v>
      </c>
      <c r="U1928" s="335">
        <f>IF(C1928=0,0,1)+IF(D1928=0,0,1)+IF(E1928=0,0,1)+IF(G1928=0,0,1)+IF(K1928=0,0,1)+IF(L1928=0,0,1)+IF(M1928=0,0,1)+IF(O1928=0,0,1)</f>
        <v>0</v>
      </c>
    </row>
    <row r="1929" spans="1:21" s="81" customFormat="1" ht="15" hidden="1">
      <c r="A1929" s="87" t="s">
        <v>2044</v>
      </c>
      <c r="B1929" s="88" t="s">
        <v>5385</v>
      </c>
      <c r="C1929" s="89">
        <v>0</v>
      </c>
      <c r="D1929" s="89">
        <v>0</v>
      </c>
      <c r="E1929" s="89">
        <f>C1929-D1929</f>
        <v>0</v>
      </c>
      <c r="F1929" s="90" t="str">
        <f>IF(AND($C1929=0,D1929=0),"0.00%",IF($C1929=0,-1,IF(D1929=0,1,($C1929-D1929)/ABS(D1929))))</f>
        <v>0.00%</v>
      </c>
      <c r="G1929" s="89">
        <v>0</v>
      </c>
      <c r="H1929" s="89">
        <f>+C1929-G1929</f>
        <v>0</v>
      </c>
      <c r="I1929" s="90" t="str">
        <f>IF(AND($C1929=0,G1929=0),"0.00%",IF($C1929=0,-1,IF(G1929=0,1,($C1929-G1929)/ABS(G1929))))</f>
        <v>0.00%</v>
      </c>
      <c r="J1929" s="91"/>
      <c r="K1929" s="89">
        <v>0</v>
      </c>
      <c r="L1929" s="89">
        <v>0</v>
      </c>
      <c r="M1929" s="89">
        <f>K1929-L1929</f>
        <v>0</v>
      </c>
      <c r="N1929" s="90" t="str">
        <f>IF(AND($K1929=0,L1929=0),"0.00%",IF($K1929=0,-1,IF(L1929=0,1,($K1929-L1929)/ABS(L1929))))</f>
        <v>0.00%</v>
      </c>
      <c r="O1929" s="89">
        <v>0</v>
      </c>
      <c r="P1929" s="89">
        <f>+K1929-O1929</f>
        <v>0</v>
      </c>
      <c r="Q1929" s="90" t="str">
        <f>IF(AND($K1929=0,O1929=0),"0.00%",IF($K1929=0,-1,IF(O1929=0,1,($K1929-O1929)/ABS(O1929))))</f>
        <v>0.00%</v>
      </c>
      <c r="R1929" s="91"/>
      <c r="S1929" s="89">
        <v>0</v>
      </c>
      <c r="T1929" s="89">
        <f>+S1929-K1929</f>
        <v>0</v>
      </c>
      <c r="U1929" s="335">
        <f>IF(C1929=0,0,1)+IF(D1929=0,0,1)+IF(E1929=0,0,1)+IF(G1929=0,0,1)+IF(K1929=0,0,1)+IF(L1929=0,0,1)+IF(M1929=0,0,1)+IF(O1929=0,0,1)</f>
        <v>0</v>
      </c>
    </row>
    <row r="1930" spans="1:21" s="81" customFormat="1" ht="15" hidden="1">
      <c r="A1930" s="87" t="s">
        <v>2045</v>
      </c>
      <c r="B1930" s="88" t="s">
        <v>5386</v>
      </c>
      <c r="C1930" s="89">
        <v>0</v>
      </c>
      <c r="D1930" s="89">
        <v>0</v>
      </c>
      <c r="E1930" s="89">
        <f>C1930-D1930</f>
        <v>0</v>
      </c>
      <c r="F1930" s="90" t="str">
        <f>IF(AND($C1930=0,D1930=0),"0.00%",IF($C1930=0,-1,IF(D1930=0,1,($C1930-D1930)/ABS(D1930))))</f>
        <v>0.00%</v>
      </c>
      <c r="G1930" s="89">
        <v>0</v>
      </c>
      <c r="H1930" s="89">
        <f>+C1930-G1930</f>
        <v>0</v>
      </c>
      <c r="I1930" s="90" t="str">
        <f>IF(AND($C1930=0,G1930=0),"0.00%",IF($C1930=0,-1,IF(G1930=0,1,($C1930-G1930)/ABS(G1930))))</f>
        <v>0.00%</v>
      </c>
      <c r="J1930" s="91"/>
      <c r="K1930" s="89">
        <v>0</v>
      </c>
      <c r="L1930" s="89">
        <v>0</v>
      </c>
      <c r="M1930" s="89">
        <f>K1930-L1930</f>
        <v>0</v>
      </c>
      <c r="N1930" s="90" t="str">
        <f>IF(AND($K1930=0,L1930=0),"0.00%",IF($K1930=0,-1,IF(L1930=0,1,($K1930-L1930)/ABS(L1930))))</f>
        <v>0.00%</v>
      </c>
      <c r="O1930" s="89">
        <v>0</v>
      </c>
      <c r="P1930" s="89">
        <f>+K1930-O1930</f>
        <v>0</v>
      </c>
      <c r="Q1930" s="90" t="str">
        <f>IF(AND($K1930=0,O1930=0),"0.00%",IF($K1930=0,-1,IF(O1930=0,1,($K1930-O1930)/ABS(O1930))))</f>
        <v>0.00%</v>
      </c>
      <c r="R1930" s="91"/>
      <c r="S1930" s="89">
        <v>0</v>
      </c>
      <c r="T1930" s="89">
        <f>+S1930-K1930</f>
        <v>0</v>
      </c>
      <c r="U1930" s="335">
        <f>IF(C1930=0,0,1)+IF(D1930=0,0,1)+IF(E1930=0,0,1)+IF(G1930=0,0,1)+IF(K1930=0,0,1)+IF(L1930=0,0,1)+IF(M1930=0,0,1)+IF(O1930=0,0,1)</f>
        <v>0</v>
      </c>
    </row>
    <row r="1931" spans="1:21" s="81" customFormat="1" ht="15" hidden="1">
      <c r="A1931" s="87" t="s">
        <v>2046</v>
      </c>
      <c r="B1931" s="88" t="s">
        <v>5387</v>
      </c>
      <c r="C1931" s="89">
        <v>0</v>
      </c>
      <c r="D1931" s="89">
        <v>0</v>
      </c>
      <c r="E1931" s="89">
        <f>C1931-D1931</f>
        <v>0</v>
      </c>
      <c r="F1931" s="90" t="str">
        <f>IF(AND($C1931=0,D1931=0),"0.00%",IF($C1931=0,-1,IF(D1931=0,1,($C1931-D1931)/ABS(D1931))))</f>
        <v>0.00%</v>
      </c>
      <c r="G1931" s="89">
        <v>0</v>
      </c>
      <c r="H1931" s="89">
        <f>+C1931-G1931</f>
        <v>0</v>
      </c>
      <c r="I1931" s="90" t="str">
        <f>IF(AND($C1931=0,G1931=0),"0.00%",IF($C1931=0,-1,IF(G1931=0,1,($C1931-G1931)/ABS(G1931))))</f>
        <v>0.00%</v>
      </c>
      <c r="J1931" s="91"/>
      <c r="K1931" s="89">
        <v>0</v>
      </c>
      <c r="L1931" s="89">
        <v>0</v>
      </c>
      <c r="M1931" s="89">
        <f>K1931-L1931</f>
        <v>0</v>
      </c>
      <c r="N1931" s="90" t="str">
        <f>IF(AND($K1931=0,L1931=0),"0.00%",IF($K1931=0,-1,IF(L1931=0,1,($K1931-L1931)/ABS(L1931))))</f>
        <v>0.00%</v>
      </c>
      <c r="O1931" s="89">
        <v>0</v>
      </c>
      <c r="P1931" s="89">
        <f>+K1931-O1931</f>
        <v>0</v>
      </c>
      <c r="Q1931" s="90" t="str">
        <f>IF(AND($K1931=0,O1931=0),"0.00%",IF($K1931=0,-1,IF(O1931=0,1,($K1931-O1931)/ABS(O1931))))</f>
        <v>0.00%</v>
      </c>
      <c r="R1931" s="91"/>
      <c r="S1931" s="89">
        <v>0</v>
      </c>
      <c r="T1931" s="89">
        <f>+S1931-K1931</f>
        <v>0</v>
      </c>
      <c r="U1931" s="335">
        <f>IF(C1931=0,0,1)+IF(D1931=0,0,1)+IF(E1931=0,0,1)+IF(G1931=0,0,1)+IF(K1931=0,0,1)+IF(L1931=0,0,1)+IF(M1931=0,0,1)+IF(O1931=0,0,1)</f>
        <v>0</v>
      </c>
    </row>
    <row r="1932" spans="1:21" s="81" customFormat="1" ht="15" hidden="1">
      <c r="A1932" s="87" t="s">
        <v>2047</v>
      </c>
      <c r="B1932" s="88" t="s">
        <v>5388</v>
      </c>
      <c r="C1932" s="89">
        <v>0</v>
      </c>
      <c r="D1932" s="89">
        <v>0</v>
      </c>
      <c r="E1932" s="89">
        <f>C1932-D1932</f>
        <v>0</v>
      </c>
      <c r="F1932" s="90" t="str">
        <f>IF(AND($C1932=0,D1932=0),"0.00%",IF($C1932=0,-1,IF(D1932=0,1,($C1932-D1932)/ABS(D1932))))</f>
        <v>0.00%</v>
      </c>
      <c r="G1932" s="89">
        <v>0</v>
      </c>
      <c r="H1932" s="89">
        <f>+C1932-G1932</f>
        <v>0</v>
      </c>
      <c r="I1932" s="90" t="str">
        <f>IF(AND($C1932=0,G1932=0),"0.00%",IF($C1932=0,-1,IF(G1932=0,1,($C1932-G1932)/ABS(G1932))))</f>
        <v>0.00%</v>
      </c>
      <c r="J1932" s="91"/>
      <c r="K1932" s="89">
        <v>0</v>
      </c>
      <c r="L1932" s="89">
        <v>0</v>
      </c>
      <c r="M1932" s="89">
        <f>K1932-L1932</f>
        <v>0</v>
      </c>
      <c r="N1932" s="90" t="str">
        <f>IF(AND($K1932=0,L1932=0),"0.00%",IF($K1932=0,-1,IF(L1932=0,1,($K1932-L1932)/ABS(L1932))))</f>
        <v>0.00%</v>
      </c>
      <c r="O1932" s="89">
        <v>0</v>
      </c>
      <c r="P1932" s="89">
        <f>+K1932-O1932</f>
        <v>0</v>
      </c>
      <c r="Q1932" s="90" t="str">
        <f>IF(AND($K1932=0,O1932=0),"0.00%",IF($K1932=0,-1,IF(O1932=0,1,($K1932-O1932)/ABS(O1932))))</f>
        <v>0.00%</v>
      </c>
      <c r="R1932" s="91"/>
      <c r="S1932" s="89">
        <v>0</v>
      </c>
      <c r="T1932" s="89">
        <f>+S1932-K1932</f>
        <v>0</v>
      </c>
      <c r="U1932" s="335">
        <f>IF(C1932=0,0,1)+IF(D1932=0,0,1)+IF(E1932=0,0,1)+IF(G1932=0,0,1)+IF(K1932=0,0,1)+IF(L1932=0,0,1)+IF(M1932=0,0,1)+IF(O1932=0,0,1)</f>
        <v>0</v>
      </c>
    </row>
    <row r="1933" spans="1:21" s="81" customFormat="1" ht="15" hidden="1">
      <c r="A1933" s="87" t="s">
        <v>2048</v>
      </c>
      <c r="B1933" s="88" t="s">
        <v>5389</v>
      </c>
      <c r="C1933" s="89">
        <v>0</v>
      </c>
      <c r="D1933" s="89">
        <v>0</v>
      </c>
      <c r="E1933" s="89">
        <f>C1933-D1933</f>
        <v>0</v>
      </c>
      <c r="F1933" s="90" t="str">
        <f>IF(AND($C1933=0,D1933=0),"0.00%",IF($C1933=0,-1,IF(D1933=0,1,($C1933-D1933)/ABS(D1933))))</f>
        <v>0.00%</v>
      </c>
      <c r="G1933" s="89">
        <v>0</v>
      </c>
      <c r="H1933" s="89">
        <f>+C1933-G1933</f>
        <v>0</v>
      </c>
      <c r="I1933" s="90" t="str">
        <f>IF(AND($C1933=0,G1933=0),"0.00%",IF($C1933=0,-1,IF(G1933=0,1,($C1933-G1933)/ABS(G1933))))</f>
        <v>0.00%</v>
      </c>
      <c r="J1933" s="91"/>
      <c r="K1933" s="89">
        <v>0</v>
      </c>
      <c r="L1933" s="89">
        <v>0</v>
      </c>
      <c r="M1933" s="89">
        <f>K1933-L1933</f>
        <v>0</v>
      </c>
      <c r="N1933" s="90" t="str">
        <f>IF(AND($K1933=0,L1933=0),"0.00%",IF($K1933=0,-1,IF(L1933=0,1,($K1933-L1933)/ABS(L1933))))</f>
        <v>0.00%</v>
      </c>
      <c r="O1933" s="89">
        <v>0</v>
      </c>
      <c r="P1933" s="89">
        <f>+K1933-O1933</f>
        <v>0</v>
      </c>
      <c r="Q1933" s="90" t="str">
        <f>IF(AND($K1933=0,O1933=0),"0.00%",IF($K1933=0,-1,IF(O1933=0,1,($K1933-O1933)/ABS(O1933))))</f>
        <v>0.00%</v>
      </c>
      <c r="R1933" s="91"/>
      <c r="S1933" s="89">
        <v>0</v>
      </c>
      <c r="T1933" s="89">
        <f>+S1933-K1933</f>
        <v>0</v>
      </c>
      <c r="U1933" s="335">
        <f>IF(C1933=0,0,1)+IF(D1933=0,0,1)+IF(E1933=0,0,1)+IF(G1933=0,0,1)+IF(K1933=0,0,1)+IF(L1933=0,0,1)+IF(M1933=0,0,1)+IF(O1933=0,0,1)</f>
        <v>0</v>
      </c>
    </row>
    <row r="1934" spans="1:21" s="81" customFormat="1" ht="15" hidden="1">
      <c r="A1934" s="87" t="s">
        <v>2049</v>
      </c>
      <c r="B1934" s="88" t="s">
        <v>5390</v>
      </c>
      <c r="C1934" s="89">
        <v>0</v>
      </c>
      <c r="D1934" s="89">
        <v>0</v>
      </c>
      <c r="E1934" s="89">
        <f>C1934-D1934</f>
        <v>0</v>
      </c>
      <c r="F1934" s="90" t="str">
        <f>IF(AND($C1934=0,D1934=0),"0.00%",IF($C1934=0,-1,IF(D1934=0,1,($C1934-D1934)/ABS(D1934))))</f>
        <v>0.00%</v>
      </c>
      <c r="G1934" s="89">
        <v>0</v>
      </c>
      <c r="H1934" s="89">
        <f>+C1934-G1934</f>
        <v>0</v>
      </c>
      <c r="I1934" s="90" t="str">
        <f>IF(AND($C1934=0,G1934=0),"0.00%",IF($C1934=0,-1,IF(G1934=0,1,($C1934-G1934)/ABS(G1934))))</f>
        <v>0.00%</v>
      </c>
      <c r="J1934" s="91"/>
      <c r="K1934" s="89">
        <v>0</v>
      </c>
      <c r="L1934" s="89">
        <v>0</v>
      </c>
      <c r="M1934" s="89">
        <f>K1934-L1934</f>
        <v>0</v>
      </c>
      <c r="N1934" s="90" t="str">
        <f>IF(AND($K1934=0,L1934=0),"0.00%",IF($K1934=0,-1,IF(L1934=0,1,($K1934-L1934)/ABS(L1934))))</f>
        <v>0.00%</v>
      </c>
      <c r="O1934" s="89">
        <v>0</v>
      </c>
      <c r="P1934" s="89">
        <f>+K1934-O1934</f>
        <v>0</v>
      </c>
      <c r="Q1934" s="90" t="str">
        <f>IF(AND($K1934=0,O1934=0),"0.00%",IF($K1934=0,-1,IF(O1934=0,1,($K1934-O1934)/ABS(O1934))))</f>
        <v>0.00%</v>
      </c>
      <c r="R1934" s="91"/>
      <c r="S1934" s="89">
        <v>0</v>
      </c>
      <c r="T1934" s="89">
        <f>+S1934-K1934</f>
        <v>0</v>
      </c>
      <c r="U1934" s="335">
        <f>IF(C1934=0,0,1)+IF(D1934=0,0,1)+IF(E1934=0,0,1)+IF(G1934=0,0,1)+IF(K1934=0,0,1)+IF(L1934=0,0,1)+IF(M1934=0,0,1)+IF(O1934=0,0,1)</f>
        <v>0</v>
      </c>
    </row>
    <row r="1935" spans="1:21" s="81" customFormat="1" ht="15" hidden="1">
      <c r="A1935" s="87" t="s">
        <v>2050</v>
      </c>
      <c r="B1935" s="88" t="s">
        <v>5391</v>
      </c>
      <c r="C1935" s="89">
        <v>0</v>
      </c>
      <c r="D1935" s="89">
        <v>0</v>
      </c>
      <c r="E1935" s="89">
        <f>C1935-D1935</f>
        <v>0</v>
      </c>
      <c r="F1935" s="90" t="str">
        <f>IF(AND($C1935=0,D1935=0),"0.00%",IF($C1935=0,-1,IF(D1935=0,1,($C1935-D1935)/ABS(D1935))))</f>
        <v>0.00%</v>
      </c>
      <c r="G1935" s="89">
        <v>0</v>
      </c>
      <c r="H1935" s="89">
        <f>+C1935-G1935</f>
        <v>0</v>
      </c>
      <c r="I1935" s="90" t="str">
        <f>IF(AND($C1935=0,G1935=0),"0.00%",IF($C1935=0,-1,IF(G1935=0,1,($C1935-G1935)/ABS(G1935))))</f>
        <v>0.00%</v>
      </c>
      <c r="J1935" s="91"/>
      <c r="K1935" s="89">
        <v>0</v>
      </c>
      <c r="L1935" s="89">
        <v>0</v>
      </c>
      <c r="M1935" s="89">
        <f>K1935-L1935</f>
        <v>0</v>
      </c>
      <c r="N1935" s="90" t="str">
        <f>IF(AND($K1935=0,L1935=0),"0.00%",IF($K1935=0,-1,IF(L1935=0,1,($K1935-L1935)/ABS(L1935))))</f>
        <v>0.00%</v>
      </c>
      <c r="O1935" s="89">
        <v>0</v>
      </c>
      <c r="P1935" s="89">
        <f>+K1935-O1935</f>
        <v>0</v>
      </c>
      <c r="Q1935" s="90" t="str">
        <f>IF(AND($K1935=0,O1935=0),"0.00%",IF($K1935=0,-1,IF(O1935=0,1,($K1935-O1935)/ABS(O1935))))</f>
        <v>0.00%</v>
      </c>
      <c r="R1935" s="91"/>
      <c r="S1935" s="89">
        <v>0</v>
      </c>
      <c r="T1935" s="89">
        <f>+S1935-K1935</f>
        <v>0</v>
      </c>
      <c r="U1935" s="335">
        <f>IF(C1935=0,0,1)+IF(D1935=0,0,1)+IF(E1935=0,0,1)+IF(G1935=0,0,1)+IF(K1935=0,0,1)+IF(L1935=0,0,1)+IF(M1935=0,0,1)+IF(O1935=0,0,1)</f>
        <v>0</v>
      </c>
    </row>
    <row r="1936" spans="1:21" s="81" customFormat="1" ht="15" hidden="1">
      <c r="A1936" s="87" t="s">
        <v>2051</v>
      </c>
      <c r="B1936" s="88" t="s">
        <v>5392</v>
      </c>
      <c r="C1936" s="89">
        <v>0</v>
      </c>
      <c r="D1936" s="89">
        <v>0</v>
      </c>
      <c r="E1936" s="89">
        <f>C1936-D1936</f>
        <v>0</v>
      </c>
      <c r="F1936" s="90" t="str">
        <f>IF(AND($C1936=0,D1936=0),"0.00%",IF($C1936=0,-1,IF(D1936=0,1,($C1936-D1936)/ABS(D1936))))</f>
        <v>0.00%</v>
      </c>
      <c r="G1936" s="89">
        <v>0</v>
      </c>
      <c r="H1936" s="89">
        <f>+C1936-G1936</f>
        <v>0</v>
      </c>
      <c r="I1936" s="90" t="str">
        <f>IF(AND($C1936=0,G1936=0),"0.00%",IF($C1936=0,-1,IF(G1936=0,1,($C1936-G1936)/ABS(G1936))))</f>
        <v>0.00%</v>
      </c>
      <c r="J1936" s="91"/>
      <c r="K1936" s="89">
        <v>0</v>
      </c>
      <c r="L1936" s="89">
        <v>0</v>
      </c>
      <c r="M1936" s="89">
        <f>K1936-L1936</f>
        <v>0</v>
      </c>
      <c r="N1936" s="90" t="str">
        <f>IF(AND($K1936=0,L1936=0),"0.00%",IF($K1936=0,-1,IF(L1936=0,1,($K1936-L1936)/ABS(L1936))))</f>
        <v>0.00%</v>
      </c>
      <c r="O1936" s="89">
        <v>0</v>
      </c>
      <c r="P1936" s="89">
        <f>+K1936-O1936</f>
        <v>0</v>
      </c>
      <c r="Q1936" s="90" t="str">
        <f>IF(AND($K1936=0,O1936=0),"0.00%",IF($K1936=0,-1,IF(O1936=0,1,($K1936-O1936)/ABS(O1936))))</f>
        <v>0.00%</v>
      </c>
      <c r="R1936" s="91"/>
      <c r="S1936" s="89">
        <v>0</v>
      </c>
      <c r="T1936" s="89">
        <f>+S1936-K1936</f>
        <v>0</v>
      </c>
      <c r="U1936" s="335">
        <f>IF(C1936=0,0,1)+IF(D1936=0,0,1)+IF(E1936=0,0,1)+IF(G1936=0,0,1)+IF(K1936=0,0,1)+IF(L1936=0,0,1)+IF(M1936=0,0,1)+IF(O1936=0,0,1)</f>
        <v>0</v>
      </c>
    </row>
    <row r="1937" spans="1:21" s="81" customFormat="1" ht="15" hidden="1">
      <c r="A1937" s="87" t="s">
        <v>2052</v>
      </c>
      <c r="B1937" s="88" t="s">
        <v>5393</v>
      </c>
      <c r="C1937" s="89">
        <v>0</v>
      </c>
      <c r="D1937" s="89">
        <v>0</v>
      </c>
      <c r="E1937" s="89">
        <f>C1937-D1937</f>
        <v>0</v>
      </c>
      <c r="F1937" s="90" t="str">
        <f>IF(AND($C1937=0,D1937=0),"0.00%",IF($C1937=0,-1,IF(D1937=0,1,($C1937-D1937)/ABS(D1937))))</f>
        <v>0.00%</v>
      </c>
      <c r="G1937" s="89">
        <v>0</v>
      </c>
      <c r="H1937" s="89">
        <f>+C1937-G1937</f>
        <v>0</v>
      </c>
      <c r="I1937" s="90" t="str">
        <f>IF(AND($C1937=0,G1937=0),"0.00%",IF($C1937=0,-1,IF(G1937=0,1,($C1937-G1937)/ABS(G1937))))</f>
        <v>0.00%</v>
      </c>
      <c r="J1937" s="91"/>
      <c r="K1937" s="89">
        <v>0</v>
      </c>
      <c r="L1937" s="89">
        <v>0</v>
      </c>
      <c r="M1937" s="89">
        <f>K1937-L1937</f>
        <v>0</v>
      </c>
      <c r="N1937" s="90" t="str">
        <f>IF(AND($K1937=0,L1937=0),"0.00%",IF($K1937=0,-1,IF(L1937=0,1,($K1937-L1937)/ABS(L1937))))</f>
        <v>0.00%</v>
      </c>
      <c r="O1937" s="89">
        <v>0</v>
      </c>
      <c r="P1937" s="89">
        <f>+K1937-O1937</f>
        <v>0</v>
      </c>
      <c r="Q1937" s="90" t="str">
        <f>IF(AND($K1937=0,O1937=0),"0.00%",IF($K1937=0,-1,IF(O1937=0,1,($K1937-O1937)/ABS(O1937))))</f>
        <v>0.00%</v>
      </c>
      <c r="R1937" s="91"/>
      <c r="S1937" s="89">
        <v>0</v>
      </c>
      <c r="T1937" s="89">
        <f>+S1937-K1937</f>
        <v>0</v>
      </c>
      <c r="U1937" s="335">
        <f>IF(C1937=0,0,1)+IF(D1937=0,0,1)+IF(E1937=0,0,1)+IF(G1937=0,0,1)+IF(K1937=0,0,1)+IF(L1937=0,0,1)+IF(M1937=0,0,1)+IF(O1937=0,0,1)</f>
        <v>0</v>
      </c>
    </row>
    <row r="1938" spans="1:21" s="81" customFormat="1" ht="15" hidden="1">
      <c r="A1938" s="87" t="s">
        <v>2053</v>
      </c>
      <c r="B1938" s="88" t="s">
        <v>5394</v>
      </c>
      <c r="C1938" s="89">
        <v>0</v>
      </c>
      <c r="D1938" s="89">
        <v>0</v>
      </c>
      <c r="E1938" s="89">
        <f>C1938-D1938</f>
        <v>0</v>
      </c>
      <c r="F1938" s="90" t="str">
        <f>IF(AND($C1938=0,D1938=0),"0.00%",IF($C1938=0,-1,IF(D1938=0,1,($C1938-D1938)/ABS(D1938))))</f>
        <v>0.00%</v>
      </c>
      <c r="G1938" s="89">
        <v>0</v>
      </c>
      <c r="H1938" s="89">
        <f>+C1938-G1938</f>
        <v>0</v>
      </c>
      <c r="I1938" s="90" t="str">
        <f>IF(AND($C1938=0,G1938=0),"0.00%",IF($C1938=0,-1,IF(G1938=0,1,($C1938-G1938)/ABS(G1938))))</f>
        <v>0.00%</v>
      </c>
      <c r="J1938" s="91"/>
      <c r="K1938" s="89">
        <v>0</v>
      </c>
      <c r="L1938" s="89">
        <v>0</v>
      </c>
      <c r="M1938" s="89">
        <f>K1938-L1938</f>
        <v>0</v>
      </c>
      <c r="N1938" s="90" t="str">
        <f>IF(AND($K1938=0,L1938=0),"0.00%",IF($K1938=0,-1,IF(L1938=0,1,($K1938-L1938)/ABS(L1938))))</f>
        <v>0.00%</v>
      </c>
      <c r="O1938" s="89">
        <v>0</v>
      </c>
      <c r="P1938" s="89">
        <f>+K1938-O1938</f>
        <v>0</v>
      </c>
      <c r="Q1938" s="90" t="str">
        <f>IF(AND($K1938=0,O1938=0),"0.00%",IF($K1938=0,-1,IF(O1938=0,1,($K1938-O1938)/ABS(O1938))))</f>
        <v>0.00%</v>
      </c>
      <c r="R1938" s="91"/>
      <c r="S1938" s="89">
        <v>0</v>
      </c>
      <c r="T1938" s="89">
        <f>+S1938-K1938</f>
        <v>0</v>
      </c>
      <c r="U1938" s="335">
        <f>IF(C1938=0,0,1)+IF(D1938=0,0,1)+IF(E1938=0,0,1)+IF(G1938=0,0,1)+IF(K1938=0,0,1)+IF(L1938=0,0,1)+IF(M1938=0,0,1)+IF(O1938=0,0,1)</f>
        <v>0</v>
      </c>
    </row>
    <row r="1939" spans="1:21" s="81" customFormat="1" ht="15" hidden="1">
      <c r="A1939" s="87" t="s">
        <v>2054</v>
      </c>
      <c r="B1939" s="88" t="s">
        <v>5395</v>
      </c>
      <c r="C1939" s="89">
        <v>0</v>
      </c>
      <c r="D1939" s="89">
        <v>0</v>
      </c>
      <c r="E1939" s="89">
        <f>C1939-D1939</f>
        <v>0</v>
      </c>
      <c r="F1939" s="90" t="str">
        <f>IF(AND($C1939=0,D1939=0),"0.00%",IF($C1939=0,-1,IF(D1939=0,1,($C1939-D1939)/ABS(D1939))))</f>
        <v>0.00%</v>
      </c>
      <c r="G1939" s="89">
        <v>0</v>
      </c>
      <c r="H1939" s="89">
        <f>+C1939-G1939</f>
        <v>0</v>
      </c>
      <c r="I1939" s="90" t="str">
        <f>IF(AND($C1939=0,G1939=0),"0.00%",IF($C1939=0,-1,IF(G1939=0,1,($C1939-G1939)/ABS(G1939))))</f>
        <v>0.00%</v>
      </c>
      <c r="J1939" s="91"/>
      <c r="K1939" s="89">
        <v>0</v>
      </c>
      <c r="L1939" s="89">
        <v>0</v>
      </c>
      <c r="M1939" s="89">
        <f>K1939-L1939</f>
        <v>0</v>
      </c>
      <c r="N1939" s="90" t="str">
        <f>IF(AND($K1939=0,L1939=0),"0.00%",IF($K1939=0,-1,IF(L1939=0,1,($K1939-L1939)/ABS(L1939))))</f>
        <v>0.00%</v>
      </c>
      <c r="O1939" s="89">
        <v>0</v>
      </c>
      <c r="P1939" s="89">
        <f>+K1939-O1939</f>
        <v>0</v>
      </c>
      <c r="Q1939" s="90" t="str">
        <f>IF(AND($K1939=0,O1939=0),"0.00%",IF($K1939=0,-1,IF(O1939=0,1,($K1939-O1939)/ABS(O1939))))</f>
        <v>0.00%</v>
      </c>
      <c r="R1939" s="91"/>
      <c r="S1939" s="89">
        <v>0</v>
      </c>
      <c r="T1939" s="89">
        <f>+S1939-K1939</f>
        <v>0</v>
      </c>
      <c r="U1939" s="335">
        <f>IF(C1939=0,0,1)+IF(D1939=0,0,1)+IF(E1939=0,0,1)+IF(G1939=0,0,1)+IF(K1939=0,0,1)+IF(L1939=0,0,1)+IF(M1939=0,0,1)+IF(O1939=0,0,1)</f>
        <v>0</v>
      </c>
    </row>
    <row r="1940" spans="1:21" s="81" customFormat="1" ht="15" hidden="1">
      <c r="A1940" s="87" t="s">
        <v>2055</v>
      </c>
      <c r="B1940" s="88" t="s">
        <v>5396</v>
      </c>
      <c r="C1940" s="89">
        <v>0</v>
      </c>
      <c r="D1940" s="89">
        <v>0</v>
      </c>
      <c r="E1940" s="89">
        <f>C1940-D1940</f>
        <v>0</v>
      </c>
      <c r="F1940" s="90" t="str">
        <f>IF(AND($C1940=0,D1940=0),"0.00%",IF($C1940=0,-1,IF(D1940=0,1,($C1940-D1940)/ABS(D1940))))</f>
        <v>0.00%</v>
      </c>
      <c r="G1940" s="89">
        <v>0</v>
      </c>
      <c r="H1940" s="89">
        <f>+C1940-G1940</f>
        <v>0</v>
      </c>
      <c r="I1940" s="90" t="str">
        <f>IF(AND($C1940=0,G1940=0),"0.00%",IF($C1940=0,-1,IF(G1940=0,1,($C1940-G1940)/ABS(G1940))))</f>
        <v>0.00%</v>
      </c>
      <c r="J1940" s="91"/>
      <c r="K1940" s="89">
        <v>0</v>
      </c>
      <c r="L1940" s="89">
        <v>0</v>
      </c>
      <c r="M1940" s="89">
        <f>K1940-L1940</f>
        <v>0</v>
      </c>
      <c r="N1940" s="90" t="str">
        <f>IF(AND($K1940=0,L1940=0),"0.00%",IF($K1940=0,-1,IF(L1940=0,1,($K1940-L1940)/ABS(L1940))))</f>
        <v>0.00%</v>
      </c>
      <c r="O1940" s="89">
        <v>0</v>
      </c>
      <c r="P1940" s="89">
        <f>+K1940-O1940</f>
        <v>0</v>
      </c>
      <c r="Q1940" s="90" t="str">
        <f>IF(AND($K1940=0,O1940=0),"0.00%",IF($K1940=0,-1,IF(O1940=0,1,($K1940-O1940)/ABS(O1940))))</f>
        <v>0.00%</v>
      </c>
      <c r="R1940" s="91"/>
      <c r="S1940" s="89">
        <v>0</v>
      </c>
      <c r="T1940" s="89">
        <f>+S1940-K1940</f>
        <v>0</v>
      </c>
      <c r="U1940" s="335">
        <f>IF(C1940=0,0,1)+IF(D1940=0,0,1)+IF(E1940=0,0,1)+IF(G1940=0,0,1)+IF(K1940=0,0,1)+IF(L1940=0,0,1)+IF(M1940=0,0,1)+IF(O1940=0,0,1)</f>
        <v>0</v>
      </c>
    </row>
    <row r="1941" spans="1:21" s="81" customFormat="1" ht="15" hidden="1">
      <c r="A1941" s="87" t="s">
        <v>2056</v>
      </c>
      <c r="B1941" s="88" t="s">
        <v>5397</v>
      </c>
      <c r="C1941" s="89">
        <v>0</v>
      </c>
      <c r="D1941" s="89">
        <v>0</v>
      </c>
      <c r="E1941" s="89">
        <f>C1941-D1941</f>
        <v>0</v>
      </c>
      <c r="F1941" s="90" t="str">
        <f>IF(AND($C1941=0,D1941=0),"0.00%",IF($C1941=0,-1,IF(D1941=0,1,($C1941-D1941)/ABS(D1941))))</f>
        <v>0.00%</v>
      </c>
      <c r="G1941" s="89">
        <v>0</v>
      </c>
      <c r="H1941" s="89">
        <f>+C1941-G1941</f>
        <v>0</v>
      </c>
      <c r="I1941" s="90" t="str">
        <f>IF(AND($C1941=0,G1941=0),"0.00%",IF($C1941=0,-1,IF(G1941=0,1,($C1941-G1941)/ABS(G1941))))</f>
        <v>0.00%</v>
      </c>
      <c r="J1941" s="91"/>
      <c r="K1941" s="89">
        <v>0</v>
      </c>
      <c r="L1941" s="89">
        <v>0</v>
      </c>
      <c r="M1941" s="89">
        <f>K1941-L1941</f>
        <v>0</v>
      </c>
      <c r="N1941" s="90" t="str">
        <f>IF(AND($K1941=0,L1941=0),"0.00%",IF($K1941=0,-1,IF(L1941=0,1,($K1941-L1941)/ABS(L1941))))</f>
        <v>0.00%</v>
      </c>
      <c r="O1941" s="89">
        <v>0</v>
      </c>
      <c r="P1941" s="89">
        <f>+K1941-O1941</f>
        <v>0</v>
      </c>
      <c r="Q1941" s="90" t="str">
        <f>IF(AND($K1941=0,O1941=0),"0.00%",IF($K1941=0,-1,IF(O1941=0,1,($K1941-O1941)/ABS(O1941))))</f>
        <v>0.00%</v>
      </c>
      <c r="R1941" s="91"/>
      <c r="S1941" s="89">
        <v>0</v>
      </c>
      <c r="T1941" s="89">
        <f>+S1941-K1941</f>
        <v>0</v>
      </c>
      <c r="U1941" s="335">
        <f>IF(C1941=0,0,1)+IF(D1941=0,0,1)+IF(E1941=0,0,1)+IF(G1941=0,0,1)+IF(K1941=0,0,1)+IF(L1941=0,0,1)+IF(M1941=0,0,1)+IF(O1941=0,0,1)</f>
        <v>0</v>
      </c>
    </row>
    <row r="1942" spans="1:21" s="81" customFormat="1" ht="15" hidden="1">
      <c r="A1942" s="87" t="s">
        <v>2057</v>
      </c>
      <c r="B1942" s="88" t="s">
        <v>5398</v>
      </c>
      <c r="C1942" s="89">
        <v>0</v>
      </c>
      <c r="D1942" s="89">
        <v>0</v>
      </c>
      <c r="E1942" s="89">
        <f>C1942-D1942</f>
        <v>0</v>
      </c>
      <c r="F1942" s="90" t="str">
        <f>IF(AND($C1942=0,D1942=0),"0.00%",IF($C1942=0,-1,IF(D1942=0,1,($C1942-D1942)/ABS(D1942))))</f>
        <v>0.00%</v>
      </c>
      <c r="G1942" s="89">
        <v>0</v>
      </c>
      <c r="H1942" s="89">
        <f>+C1942-G1942</f>
        <v>0</v>
      </c>
      <c r="I1942" s="90" t="str">
        <f>IF(AND($C1942=0,G1942=0),"0.00%",IF($C1942=0,-1,IF(G1942=0,1,($C1942-G1942)/ABS(G1942))))</f>
        <v>0.00%</v>
      </c>
      <c r="J1942" s="91"/>
      <c r="K1942" s="89">
        <v>0</v>
      </c>
      <c r="L1942" s="89">
        <v>0</v>
      </c>
      <c r="M1942" s="89">
        <f>K1942-L1942</f>
        <v>0</v>
      </c>
      <c r="N1942" s="90" t="str">
        <f>IF(AND($K1942=0,L1942=0),"0.00%",IF($K1942=0,-1,IF(L1942=0,1,($K1942-L1942)/ABS(L1942))))</f>
        <v>0.00%</v>
      </c>
      <c r="O1942" s="89">
        <v>0</v>
      </c>
      <c r="P1942" s="89">
        <f>+K1942-O1942</f>
        <v>0</v>
      </c>
      <c r="Q1942" s="90" t="str">
        <f>IF(AND($K1942=0,O1942=0),"0.00%",IF($K1942=0,-1,IF(O1942=0,1,($K1942-O1942)/ABS(O1942))))</f>
        <v>0.00%</v>
      </c>
      <c r="R1942" s="91"/>
      <c r="S1942" s="89">
        <v>0</v>
      </c>
      <c r="T1942" s="89">
        <f>+S1942-K1942</f>
        <v>0</v>
      </c>
      <c r="U1942" s="335">
        <f>IF(C1942=0,0,1)+IF(D1942=0,0,1)+IF(E1942=0,0,1)+IF(G1942=0,0,1)+IF(K1942=0,0,1)+IF(L1942=0,0,1)+IF(M1942=0,0,1)+IF(O1942=0,0,1)</f>
        <v>0</v>
      </c>
    </row>
    <row r="1943" spans="1:21" s="81" customFormat="1" ht="15" hidden="1">
      <c r="A1943" s="87" t="s">
        <v>2058</v>
      </c>
      <c r="B1943" s="88" t="s">
        <v>5399</v>
      </c>
      <c r="C1943" s="89">
        <v>0</v>
      </c>
      <c r="D1943" s="89">
        <v>0</v>
      </c>
      <c r="E1943" s="89">
        <f>C1943-D1943</f>
        <v>0</v>
      </c>
      <c r="F1943" s="90" t="str">
        <f>IF(AND($C1943=0,D1943=0),"0.00%",IF($C1943=0,-1,IF(D1943=0,1,($C1943-D1943)/ABS(D1943))))</f>
        <v>0.00%</v>
      </c>
      <c r="G1943" s="89">
        <v>0</v>
      </c>
      <c r="H1943" s="89">
        <f>+C1943-G1943</f>
        <v>0</v>
      </c>
      <c r="I1943" s="90" t="str">
        <f>IF(AND($C1943=0,G1943=0),"0.00%",IF($C1943=0,-1,IF(G1943=0,1,($C1943-G1943)/ABS(G1943))))</f>
        <v>0.00%</v>
      </c>
      <c r="J1943" s="91"/>
      <c r="K1943" s="89">
        <v>0</v>
      </c>
      <c r="L1943" s="89">
        <v>0</v>
      </c>
      <c r="M1943" s="89">
        <f>K1943-L1943</f>
        <v>0</v>
      </c>
      <c r="N1943" s="90" t="str">
        <f>IF(AND($K1943=0,L1943=0),"0.00%",IF($K1943=0,-1,IF(L1943=0,1,($K1943-L1943)/ABS(L1943))))</f>
        <v>0.00%</v>
      </c>
      <c r="O1943" s="89">
        <v>0</v>
      </c>
      <c r="P1943" s="89">
        <f>+K1943-O1943</f>
        <v>0</v>
      </c>
      <c r="Q1943" s="90" t="str">
        <f>IF(AND($K1943=0,O1943=0),"0.00%",IF($K1943=0,-1,IF(O1943=0,1,($K1943-O1943)/ABS(O1943))))</f>
        <v>0.00%</v>
      </c>
      <c r="R1943" s="91"/>
      <c r="S1943" s="89">
        <v>0</v>
      </c>
      <c r="T1943" s="89">
        <f>+S1943-K1943</f>
        <v>0</v>
      </c>
      <c r="U1943" s="335">
        <f>IF(C1943=0,0,1)+IF(D1943=0,0,1)+IF(E1943=0,0,1)+IF(G1943=0,0,1)+IF(K1943=0,0,1)+IF(L1943=0,0,1)+IF(M1943=0,0,1)+IF(O1943=0,0,1)</f>
        <v>0</v>
      </c>
    </row>
    <row r="1944" spans="1:21" s="81" customFormat="1" ht="15" hidden="1">
      <c r="A1944" s="87" t="s">
        <v>2059</v>
      </c>
      <c r="B1944" s="88" t="s">
        <v>5400</v>
      </c>
      <c r="C1944" s="89">
        <v>0</v>
      </c>
      <c r="D1944" s="89">
        <v>0</v>
      </c>
      <c r="E1944" s="89">
        <f>C1944-D1944</f>
        <v>0</v>
      </c>
      <c r="F1944" s="90" t="str">
        <f>IF(AND($C1944=0,D1944=0),"0.00%",IF($C1944=0,-1,IF(D1944=0,1,($C1944-D1944)/ABS(D1944))))</f>
        <v>0.00%</v>
      </c>
      <c r="G1944" s="89">
        <v>0</v>
      </c>
      <c r="H1944" s="89">
        <f>+C1944-G1944</f>
        <v>0</v>
      </c>
      <c r="I1944" s="90" t="str">
        <f>IF(AND($C1944=0,G1944=0),"0.00%",IF($C1944=0,-1,IF(G1944=0,1,($C1944-G1944)/ABS(G1944))))</f>
        <v>0.00%</v>
      </c>
      <c r="J1944" s="91"/>
      <c r="K1944" s="89">
        <v>0</v>
      </c>
      <c r="L1944" s="89">
        <v>0</v>
      </c>
      <c r="M1944" s="89">
        <f>K1944-L1944</f>
        <v>0</v>
      </c>
      <c r="N1944" s="90" t="str">
        <f>IF(AND($K1944=0,L1944=0),"0.00%",IF($K1944=0,-1,IF(L1944=0,1,($K1944-L1944)/ABS(L1944))))</f>
        <v>0.00%</v>
      </c>
      <c r="O1944" s="89">
        <v>0</v>
      </c>
      <c r="P1944" s="89">
        <f>+K1944-O1944</f>
        <v>0</v>
      </c>
      <c r="Q1944" s="90" t="str">
        <f>IF(AND($K1944=0,O1944=0),"0.00%",IF($K1944=0,-1,IF(O1944=0,1,($K1944-O1944)/ABS(O1944))))</f>
        <v>0.00%</v>
      </c>
      <c r="R1944" s="91"/>
      <c r="S1944" s="89">
        <v>0</v>
      </c>
      <c r="T1944" s="89">
        <f>+S1944-K1944</f>
        <v>0</v>
      </c>
      <c r="U1944" s="335">
        <f>IF(C1944=0,0,1)+IF(D1944=0,0,1)+IF(E1944=0,0,1)+IF(G1944=0,0,1)+IF(K1944=0,0,1)+IF(L1944=0,0,1)+IF(M1944=0,0,1)+IF(O1944=0,0,1)</f>
        <v>0</v>
      </c>
    </row>
    <row r="1945" spans="1:21" s="81" customFormat="1" ht="15" hidden="1">
      <c r="A1945" s="87" t="s">
        <v>2060</v>
      </c>
      <c r="B1945" s="88" t="s">
        <v>5401</v>
      </c>
      <c r="C1945" s="89">
        <v>0</v>
      </c>
      <c r="D1945" s="89">
        <v>0</v>
      </c>
      <c r="E1945" s="89">
        <f>C1945-D1945</f>
        <v>0</v>
      </c>
      <c r="F1945" s="90" t="str">
        <f>IF(AND($C1945=0,D1945=0),"0.00%",IF($C1945=0,-1,IF(D1945=0,1,($C1945-D1945)/ABS(D1945))))</f>
        <v>0.00%</v>
      </c>
      <c r="G1945" s="89">
        <v>0</v>
      </c>
      <c r="H1945" s="89">
        <f>+C1945-G1945</f>
        <v>0</v>
      </c>
      <c r="I1945" s="90" t="str">
        <f>IF(AND($C1945=0,G1945=0),"0.00%",IF($C1945=0,-1,IF(G1945=0,1,($C1945-G1945)/ABS(G1945))))</f>
        <v>0.00%</v>
      </c>
      <c r="J1945" s="91"/>
      <c r="K1945" s="89">
        <v>0</v>
      </c>
      <c r="L1945" s="89">
        <v>0</v>
      </c>
      <c r="M1945" s="89">
        <f>K1945-L1945</f>
        <v>0</v>
      </c>
      <c r="N1945" s="90" t="str">
        <f>IF(AND($K1945=0,L1945=0),"0.00%",IF($K1945=0,-1,IF(L1945=0,1,($K1945-L1945)/ABS(L1945))))</f>
        <v>0.00%</v>
      </c>
      <c r="O1945" s="89">
        <v>0</v>
      </c>
      <c r="P1945" s="89">
        <f>+K1945-O1945</f>
        <v>0</v>
      </c>
      <c r="Q1945" s="90" t="str">
        <f>IF(AND($K1945=0,O1945=0),"0.00%",IF($K1945=0,-1,IF(O1945=0,1,($K1945-O1945)/ABS(O1945))))</f>
        <v>0.00%</v>
      </c>
      <c r="R1945" s="91"/>
      <c r="S1945" s="89">
        <v>0</v>
      </c>
      <c r="T1945" s="89">
        <f>+S1945-K1945</f>
        <v>0</v>
      </c>
      <c r="U1945" s="335">
        <f>IF(C1945=0,0,1)+IF(D1945=0,0,1)+IF(E1945=0,0,1)+IF(G1945=0,0,1)+IF(K1945=0,0,1)+IF(L1945=0,0,1)+IF(M1945=0,0,1)+IF(O1945=0,0,1)</f>
        <v>0</v>
      </c>
    </row>
    <row r="1946" spans="1:21" s="81" customFormat="1" ht="15" hidden="1">
      <c r="A1946" s="87" t="s">
        <v>2061</v>
      </c>
      <c r="B1946" s="88" t="s">
        <v>5402</v>
      </c>
      <c r="C1946" s="89">
        <v>0</v>
      </c>
      <c r="D1946" s="89">
        <v>0</v>
      </c>
      <c r="E1946" s="89">
        <f>C1946-D1946</f>
        <v>0</v>
      </c>
      <c r="F1946" s="90" t="str">
        <f>IF(AND($C1946=0,D1946=0),"0.00%",IF($C1946=0,-1,IF(D1946=0,1,($C1946-D1946)/ABS(D1946))))</f>
        <v>0.00%</v>
      </c>
      <c r="G1946" s="89">
        <v>0</v>
      </c>
      <c r="H1946" s="89">
        <f>+C1946-G1946</f>
        <v>0</v>
      </c>
      <c r="I1946" s="90" t="str">
        <f>IF(AND($C1946=0,G1946=0),"0.00%",IF($C1946=0,-1,IF(G1946=0,1,($C1946-G1946)/ABS(G1946))))</f>
        <v>0.00%</v>
      </c>
      <c r="J1946" s="91"/>
      <c r="K1946" s="89">
        <v>0</v>
      </c>
      <c r="L1946" s="89">
        <v>0</v>
      </c>
      <c r="M1946" s="89">
        <f>K1946-L1946</f>
        <v>0</v>
      </c>
      <c r="N1946" s="90" t="str">
        <f>IF(AND($K1946=0,L1946=0),"0.00%",IF($K1946=0,-1,IF(L1946=0,1,($K1946-L1946)/ABS(L1946))))</f>
        <v>0.00%</v>
      </c>
      <c r="O1946" s="89">
        <v>0</v>
      </c>
      <c r="P1946" s="89">
        <f>+K1946-O1946</f>
        <v>0</v>
      </c>
      <c r="Q1946" s="90" t="str">
        <f>IF(AND($K1946=0,O1946=0),"0.00%",IF($K1946=0,-1,IF(O1946=0,1,($K1946-O1946)/ABS(O1946))))</f>
        <v>0.00%</v>
      </c>
      <c r="R1946" s="91"/>
      <c r="S1946" s="89">
        <v>0</v>
      </c>
      <c r="T1946" s="89">
        <f>+S1946-K1946</f>
        <v>0</v>
      </c>
      <c r="U1946" s="335">
        <f>IF(C1946=0,0,1)+IF(D1946=0,0,1)+IF(E1946=0,0,1)+IF(G1946=0,0,1)+IF(K1946=0,0,1)+IF(L1946=0,0,1)+IF(M1946=0,0,1)+IF(O1946=0,0,1)</f>
        <v>0</v>
      </c>
    </row>
    <row r="1947" spans="1:21" s="81" customFormat="1" ht="15" hidden="1">
      <c r="A1947" s="87" t="s">
        <v>2062</v>
      </c>
      <c r="B1947" s="88" t="s">
        <v>5403</v>
      </c>
      <c r="C1947" s="89">
        <v>0</v>
      </c>
      <c r="D1947" s="89">
        <v>0</v>
      </c>
      <c r="E1947" s="89">
        <f>C1947-D1947</f>
        <v>0</v>
      </c>
      <c r="F1947" s="90" t="str">
        <f>IF(AND($C1947=0,D1947=0),"0.00%",IF($C1947=0,-1,IF(D1947=0,1,($C1947-D1947)/ABS(D1947))))</f>
        <v>0.00%</v>
      </c>
      <c r="G1947" s="89">
        <v>0</v>
      </c>
      <c r="H1947" s="89">
        <f>+C1947-G1947</f>
        <v>0</v>
      </c>
      <c r="I1947" s="90" t="str">
        <f>IF(AND($C1947=0,G1947=0),"0.00%",IF($C1947=0,-1,IF(G1947=0,1,($C1947-G1947)/ABS(G1947))))</f>
        <v>0.00%</v>
      </c>
      <c r="J1947" s="91"/>
      <c r="K1947" s="89">
        <v>0</v>
      </c>
      <c r="L1947" s="89">
        <v>0</v>
      </c>
      <c r="M1947" s="89">
        <f>K1947-L1947</f>
        <v>0</v>
      </c>
      <c r="N1947" s="90" t="str">
        <f>IF(AND($K1947=0,L1947=0),"0.00%",IF($K1947=0,-1,IF(L1947=0,1,($K1947-L1947)/ABS(L1947))))</f>
        <v>0.00%</v>
      </c>
      <c r="O1947" s="89">
        <v>0</v>
      </c>
      <c r="P1947" s="89">
        <f>+K1947-O1947</f>
        <v>0</v>
      </c>
      <c r="Q1947" s="90" t="str">
        <f>IF(AND($K1947=0,O1947=0),"0.00%",IF($K1947=0,-1,IF(O1947=0,1,($K1947-O1947)/ABS(O1947))))</f>
        <v>0.00%</v>
      </c>
      <c r="R1947" s="91"/>
      <c r="S1947" s="89">
        <v>0</v>
      </c>
      <c r="T1947" s="89">
        <f>+S1947-K1947</f>
        <v>0</v>
      </c>
      <c r="U1947" s="335">
        <f>IF(C1947=0,0,1)+IF(D1947=0,0,1)+IF(E1947=0,0,1)+IF(G1947=0,0,1)+IF(K1947=0,0,1)+IF(L1947=0,0,1)+IF(M1947=0,0,1)+IF(O1947=0,0,1)</f>
        <v>0</v>
      </c>
    </row>
    <row r="1948" spans="1:21" s="81" customFormat="1" ht="15" hidden="1">
      <c r="A1948" s="87" t="s">
        <v>2063</v>
      </c>
      <c r="B1948" s="88" t="s">
        <v>5404</v>
      </c>
      <c r="C1948" s="89">
        <v>0</v>
      </c>
      <c r="D1948" s="89">
        <v>0</v>
      </c>
      <c r="E1948" s="89">
        <f>C1948-D1948</f>
        <v>0</v>
      </c>
      <c r="F1948" s="90" t="str">
        <f>IF(AND($C1948=0,D1948=0),"0.00%",IF($C1948=0,-1,IF(D1948=0,1,($C1948-D1948)/ABS(D1948))))</f>
        <v>0.00%</v>
      </c>
      <c r="G1948" s="89">
        <v>0</v>
      </c>
      <c r="H1948" s="89">
        <f>+C1948-G1948</f>
        <v>0</v>
      </c>
      <c r="I1948" s="90" t="str">
        <f>IF(AND($C1948=0,G1948=0),"0.00%",IF($C1948=0,-1,IF(G1948=0,1,($C1948-G1948)/ABS(G1948))))</f>
        <v>0.00%</v>
      </c>
      <c r="J1948" s="91"/>
      <c r="K1948" s="89">
        <v>0</v>
      </c>
      <c r="L1948" s="89">
        <v>0</v>
      </c>
      <c r="M1948" s="89">
        <f>K1948-L1948</f>
        <v>0</v>
      </c>
      <c r="N1948" s="90" t="str">
        <f>IF(AND($K1948=0,L1948=0),"0.00%",IF($K1948=0,-1,IF(L1948=0,1,($K1948-L1948)/ABS(L1948))))</f>
        <v>0.00%</v>
      </c>
      <c r="O1948" s="89">
        <v>0</v>
      </c>
      <c r="P1948" s="89">
        <f>+K1948-O1948</f>
        <v>0</v>
      </c>
      <c r="Q1948" s="90" t="str">
        <f>IF(AND($K1948=0,O1948=0),"0.00%",IF($K1948=0,-1,IF(O1948=0,1,($K1948-O1948)/ABS(O1948))))</f>
        <v>0.00%</v>
      </c>
      <c r="R1948" s="91"/>
      <c r="S1948" s="89">
        <v>0</v>
      </c>
      <c r="T1948" s="89">
        <f>+S1948-K1948</f>
        <v>0</v>
      </c>
      <c r="U1948" s="335">
        <f>IF(C1948=0,0,1)+IF(D1948=0,0,1)+IF(E1948=0,0,1)+IF(G1948=0,0,1)+IF(K1948=0,0,1)+IF(L1948=0,0,1)+IF(M1948=0,0,1)+IF(O1948=0,0,1)</f>
        <v>0</v>
      </c>
    </row>
    <row r="1949" spans="1:21" s="81" customFormat="1" ht="15" hidden="1">
      <c r="A1949" s="87" t="s">
        <v>2064</v>
      </c>
      <c r="B1949" s="88" t="s">
        <v>5405</v>
      </c>
      <c r="C1949" s="89">
        <v>0</v>
      </c>
      <c r="D1949" s="89">
        <v>0</v>
      </c>
      <c r="E1949" s="89">
        <f>C1949-D1949</f>
        <v>0</v>
      </c>
      <c r="F1949" s="90" t="str">
        <f>IF(AND($C1949=0,D1949=0),"0.00%",IF($C1949=0,-1,IF(D1949=0,1,($C1949-D1949)/ABS(D1949))))</f>
        <v>0.00%</v>
      </c>
      <c r="G1949" s="89">
        <v>0</v>
      </c>
      <c r="H1949" s="89">
        <f>+C1949-G1949</f>
        <v>0</v>
      </c>
      <c r="I1949" s="90" t="str">
        <f>IF(AND($C1949=0,G1949=0),"0.00%",IF($C1949=0,-1,IF(G1949=0,1,($C1949-G1949)/ABS(G1949))))</f>
        <v>0.00%</v>
      </c>
      <c r="J1949" s="91"/>
      <c r="K1949" s="89">
        <v>0</v>
      </c>
      <c r="L1949" s="89">
        <v>0</v>
      </c>
      <c r="M1949" s="89">
        <f>K1949-L1949</f>
        <v>0</v>
      </c>
      <c r="N1949" s="90" t="str">
        <f>IF(AND($K1949=0,L1949=0),"0.00%",IF($K1949=0,-1,IF(L1949=0,1,($K1949-L1949)/ABS(L1949))))</f>
        <v>0.00%</v>
      </c>
      <c r="O1949" s="89">
        <v>0</v>
      </c>
      <c r="P1949" s="89">
        <f>+K1949-O1949</f>
        <v>0</v>
      </c>
      <c r="Q1949" s="90" t="str">
        <f>IF(AND($K1949=0,O1949=0),"0.00%",IF($K1949=0,-1,IF(O1949=0,1,($K1949-O1949)/ABS(O1949))))</f>
        <v>0.00%</v>
      </c>
      <c r="R1949" s="91"/>
      <c r="S1949" s="89">
        <v>0</v>
      </c>
      <c r="T1949" s="89">
        <f>+S1949-K1949</f>
        <v>0</v>
      </c>
      <c r="U1949" s="335">
        <f>IF(C1949=0,0,1)+IF(D1949=0,0,1)+IF(E1949=0,0,1)+IF(G1949=0,0,1)+IF(K1949=0,0,1)+IF(L1949=0,0,1)+IF(M1949=0,0,1)+IF(O1949=0,0,1)</f>
        <v>0</v>
      </c>
    </row>
    <row r="1950" spans="1:21" s="81" customFormat="1" ht="15" hidden="1">
      <c r="A1950" s="87" t="s">
        <v>2065</v>
      </c>
      <c r="B1950" s="88" t="s">
        <v>5406</v>
      </c>
      <c r="C1950" s="89">
        <v>0</v>
      </c>
      <c r="D1950" s="89">
        <v>0</v>
      </c>
      <c r="E1950" s="89">
        <f>C1950-D1950</f>
        <v>0</v>
      </c>
      <c r="F1950" s="90" t="str">
        <f>IF(AND($C1950=0,D1950=0),"0.00%",IF($C1950=0,-1,IF(D1950=0,1,($C1950-D1950)/ABS(D1950))))</f>
        <v>0.00%</v>
      </c>
      <c r="G1950" s="89">
        <v>0</v>
      </c>
      <c r="H1950" s="89">
        <f>+C1950-G1950</f>
        <v>0</v>
      </c>
      <c r="I1950" s="90" t="str">
        <f>IF(AND($C1950=0,G1950=0),"0.00%",IF($C1950=0,-1,IF(G1950=0,1,($C1950-G1950)/ABS(G1950))))</f>
        <v>0.00%</v>
      </c>
      <c r="J1950" s="91"/>
      <c r="K1950" s="89">
        <v>0</v>
      </c>
      <c r="L1950" s="89">
        <v>0</v>
      </c>
      <c r="M1950" s="89">
        <f>K1950-L1950</f>
        <v>0</v>
      </c>
      <c r="N1950" s="90" t="str">
        <f>IF(AND($K1950=0,L1950=0),"0.00%",IF($K1950=0,-1,IF(L1950=0,1,($K1950-L1950)/ABS(L1950))))</f>
        <v>0.00%</v>
      </c>
      <c r="O1950" s="89">
        <v>0</v>
      </c>
      <c r="P1950" s="89">
        <f>+K1950-O1950</f>
        <v>0</v>
      </c>
      <c r="Q1950" s="90" t="str">
        <f>IF(AND($K1950=0,O1950=0),"0.00%",IF($K1950=0,-1,IF(O1950=0,1,($K1950-O1950)/ABS(O1950))))</f>
        <v>0.00%</v>
      </c>
      <c r="R1950" s="91"/>
      <c r="S1950" s="89">
        <v>0</v>
      </c>
      <c r="T1950" s="89">
        <f>+S1950-K1950</f>
        <v>0</v>
      </c>
      <c r="U1950" s="335">
        <f>IF(C1950=0,0,1)+IF(D1950=0,0,1)+IF(E1950=0,0,1)+IF(G1950=0,0,1)+IF(K1950=0,0,1)+IF(L1950=0,0,1)+IF(M1950=0,0,1)+IF(O1950=0,0,1)</f>
        <v>0</v>
      </c>
    </row>
    <row r="1951" spans="1:21" s="81" customFormat="1" ht="15" hidden="1">
      <c r="A1951" s="87" t="s">
        <v>2066</v>
      </c>
      <c r="B1951" s="88" t="s">
        <v>5407</v>
      </c>
      <c r="C1951" s="89">
        <v>0</v>
      </c>
      <c r="D1951" s="89">
        <v>0</v>
      </c>
      <c r="E1951" s="89">
        <f>C1951-D1951</f>
        <v>0</v>
      </c>
      <c r="F1951" s="90" t="str">
        <f>IF(AND($C1951=0,D1951=0),"0.00%",IF($C1951=0,-1,IF(D1951=0,1,($C1951-D1951)/ABS(D1951))))</f>
        <v>0.00%</v>
      </c>
      <c r="G1951" s="89">
        <v>0</v>
      </c>
      <c r="H1951" s="89">
        <f>+C1951-G1951</f>
        <v>0</v>
      </c>
      <c r="I1951" s="90" t="str">
        <f>IF(AND($C1951=0,G1951=0),"0.00%",IF($C1951=0,-1,IF(G1951=0,1,($C1951-G1951)/ABS(G1951))))</f>
        <v>0.00%</v>
      </c>
      <c r="J1951" s="91"/>
      <c r="K1951" s="89">
        <v>0</v>
      </c>
      <c r="L1951" s="89">
        <v>0</v>
      </c>
      <c r="M1951" s="89">
        <f>K1951-L1951</f>
        <v>0</v>
      </c>
      <c r="N1951" s="90" t="str">
        <f>IF(AND($K1951=0,L1951=0),"0.00%",IF($K1951=0,-1,IF(L1951=0,1,($K1951-L1951)/ABS(L1951))))</f>
        <v>0.00%</v>
      </c>
      <c r="O1951" s="89">
        <v>0</v>
      </c>
      <c r="P1951" s="89">
        <f>+K1951-O1951</f>
        <v>0</v>
      </c>
      <c r="Q1951" s="90" t="str">
        <f>IF(AND($K1951=0,O1951=0),"0.00%",IF($K1951=0,-1,IF(O1951=0,1,($K1951-O1951)/ABS(O1951))))</f>
        <v>0.00%</v>
      </c>
      <c r="R1951" s="91"/>
      <c r="S1951" s="89">
        <v>0</v>
      </c>
      <c r="T1951" s="89">
        <f>+S1951-K1951</f>
        <v>0</v>
      </c>
      <c r="U1951" s="335">
        <f>IF(C1951=0,0,1)+IF(D1951=0,0,1)+IF(E1951=0,0,1)+IF(G1951=0,0,1)+IF(K1951=0,0,1)+IF(L1951=0,0,1)+IF(M1951=0,0,1)+IF(O1951=0,0,1)</f>
        <v>0</v>
      </c>
    </row>
    <row r="1952" spans="1:21" s="81" customFormat="1" ht="15" hidden="1">
      <c r="A1952" s="87" t="s">
        <v>2067</v>
      </c>
      <c r="B1952" s="88" t="s">
        <v>5408</v>
      </c>
      <c r="C1952" s="89">
        <v>0</v>
      </c>
      <c r="D1952" s="89">
        <v>0</v>
      </c>
      <c r="E1952" s="89">
        <f>C1952-D1952</f>
        <v>0</v>
      </c>
      <c r="F1952" s="90" t="str">
        <f>IF(AND($C1952=0,D1952=0),"0.00%",IF($C1952=0,-1,IF(D1952=0,1,($C1952-D1952)/ABS(D1952))))</f>
        <v>0.00%</v>
      </c>
      <c r="G1952" s="89">
        <v>0</v>
      </c>
      <c r="H1952" s="89">
        <f>+C1952-G1952</f>
        <v>0</v>
      </c>
      <c r="I1952" s="90" t="str">
        <f>IF(AND($C1952=0,G1952=0),"0.00%",IF($C1952=0,-1,IF(G1952=0,1,($C1952-G1952)/ABS(G1952))))</f>
        <v>0.00%</v>
      </c>
      <c r="J1952" s="91"/>
      <c r="K1952" s="89">
        <v>0</v>
      </c>
      <c r="L1952" s="89">
        <v>0</v>
      </c>
      <c r="M1952" s="89">
        <f>K1952-L1952</f>
        <v>0</v>
      </c>
      <c r="N1952" s="90" t="str">
        <f>IF(AND($K1952=0,L1952=0),"0.00%",IF($K1952=0,-1,IF(L1952=0,1,($K1952-L1952)/ABS(L1952))))</f>
        <v>0.00%</v>
      </c>
      <c r="O1952" s="89">
        <v>0</v>
      </c>
      <c r="P1952" s="89">
        <f>+K1952-O1952</f>
        <v>0</v>
      </c>
      <c r="Q1952" s="90" t="str">
        <f>IF(AND($K1952=0,O1952=0),"0.00%",IF($K1952=0,-1,IF(O1952=0,1,($K1952-O1952)/ABS(O1952))))</f>
        <v>0.00%</v>
      </c>
      <c r="R1952" s="91"/>
      <c r="S1952" s="89">
        <v>0</v>
      </c>
      <c r="T1952" s="89">
        <f>+S1952-K1952</f>
        <v>0</v>
      </c>
      <c r="U1952" s="335">
        <f>IF(C1952=0,0,1)+IF(D1952=0,0,1)+IF(E1952=0,0,1)+IF(G1952=0,0,1)+IF(K1952=0,0,1)+IF(L1952=0,0,1)+IF(M1952=0,0,1)+IF(O1952=0,0,1)</f>
        <v>0</v>
      </c>
    </row>
    <row r="1953" spans="1:21" s="81" customFormat="1" ht="15" hidden="1">
      <c r="A1953" s="87" t="s">
        <v>2068</v>
      </c>
      <c r="B1953" s="88" t="s">
        <v>5409</v>
      </c>
      <c r="C1953" s="89">
        <v>0</v>
      </c>
      <c r="D1953" s="89">
        <v>0</v>
      </c>
      <c r="E1953" s="89">
        <f>C1953-D1953</f>
        <v>0</v>
      </c>
      <c r="F1953" s="90" t="str">
        <f>IF(AND($C1953=0,D1953=0),"0.00%",IF($C1953=0,-1,IF(D1953=0,1,($C1953-D1953)/ABS(D1953))))</f>
        <v>0.00%</v>
      </c>
      <c r="G1953" s="89">
        <v>0</v>
      </c>
      <c r="H1953" s="89">
        <f>+C1953-G1953</f>
        <v>0</v>
      </c>
      <c r="I1953" s="90" t="str">
        <f>IF(AND($C1953=0,G1953=0),"0.00%",IF($C1953=0,-1,IF(G1953=0,1,($C1953-G1953)/ABS(G1953))))</f>
        <v>0.00%</v>
      </c>
      <c r="J1953" s="91"/>
      <c r="K1953" s="89">
        <v>0</v>
      </c>
      <c r="L1953" s="89">
        <v>0</v>
      </c>
      <c r="M1953" s="89">
        <f>K1953-L1953</f>
        <v>0</v>
      </c>
      <c r="N1953" s="90" t="str">
        <f>IF(AND($K1953=0,L1953=0),"0.00%",IF($K1953=0,-1,IF(L1953=0,1,($K1953-L1953)/ABS(L1953))))</f>
        <v>0.00%</v>
      </c>
      <c r="O1953" s="89">
        <v>0</v>
      </c>
      <c r="P1953" s="89">
        <f>+K1953-O1953</f>
        <v>0</v>
      </c>
      <c r="Q1953" s="90" t="str">
        <f>IF(AND($K1953=0,O1953=0),"0.00%",IF($K1953=0,-1,IF(O1953=0,1,($K1953-O1953)/ABS(O1953))))</f>
        <v>0.00%</v>
      </c>
      <c r="R1953" s="91"/>
      <c r="S1953" s="89">
        <v>0</v>
      </c>
      <c r="T1953" s="89">
        <f>+S1953-K1953</f>
        <v>0</v>
      </c>
      <c r="U1953" s="335">
        <f>IF(C1953=0,0,1)+IF(D1953=0,0,1)+IF(E1953=0,0,1)+IF(G1953=0,0,1)+IF(K1953=0,0,1)+IF(L1953=0,0,1)+IF(M1953=0,0,1)+IF(O1953=0,0,1)</f>
        <v>0</v>
      </c>
    </row>
    <row r="1954" spans="1:21" s="81" customFormat="1" ht="15" hidden="1">
      <c r="A1954" s="87" t="s">
        <v>2069</v>
      </c>
      <c r="B1954" s="88" t="s">
        <v>5410</v>
      </c>
      <c r="C1954" s="89">
        <v>0</v>
      </c>
      <c r="D1954" s="89">
        <v>0</v>
      </c>
      <c r="E1954" s="89">
        <f>C1954-D1954</f>
        <v>0</v>
      </c>
      <c r="F1954" s="90" t="str">
        <f>IF(AND($C1954=0,D1954=0),"0.00%",IF($C1954=0,-1,IF(D1954=0,1,($C1954-D1954)/ABS(D1954))))</f>
        <v>0.00%</v>
      </c>
      <c r="G1954" s="89">
        <v>0</v>
      </c>
      <c r="H1954" s="89">
        <f>+C1954-G1954</f>
        <v>0</v>
      </c>
      <c r="I1954" s="90" t="str">
        <f>IF(AND($C1954=0,G1954=0),"0.00%",IF($C1954=0,-1,IF(G1954=0,1,($C1954-G1954)/ABS(G1954))))</f>
        <v>0.00%</v>
      </c>
      <c r="J1954" s="91"/>
      <c r="K1954" s="89">
        <v>0</v>
      </c>
      <c r="L1954" s="89">
        <v>0</v>
      </c>
      <c r="M1954" s="89">
        <f>K1954-L1954</f>
        <v>0</v>
      </c>
      <c r="N1954" s="90" t="str">
        <f>IF(AND($K1954=0,L1954=0),"0.00%",IF($K1954=0,-1,IF(L1954=0,1,($K1954-L1954)/ABS(L1954))))</f>
        <v>0.00%</v>
      </c>
      <c r="O1954" s="89">
        <v>0</v>
      </c>
      <c r="P1954" s="89">
        <f>+K1954-O1954</f>
        <v>0</v>
      </c>
      <c r="Q1954" s="90" t="str">
        <f>IF(AND($K1954=0,O1954=0),"0.00%",IF($K1954=0,-1,IF(O1954=0,1,($K1954-O1954)/ABS(O1954))))</f>
        <v>0.00%</v>
      </c>
      <c r="R1954" s="91"/>
      <c r="S1954" s="89">
        <v>0</v>
      </c>
      <c r="T1954" s="89">
        <f>+S1954-K1954</f>
        <v>0</v>
      </c>
      <c r="U1954" s="335">
        <f>IF(C1954=0,0,1)+IF(D1954=0,0,1)+IF(E1954=0,0,1)+IF(G1954=0,0,1)+IF(K1954=0,0,1)+IF(L1954=0,0,1)+IF(M1954=0,0,1)+IF(O1954=0,0,1)</f>
        <v>0</v>
      </c>
    </row>
    <row r="1955" spans="1:21" s="81" customFormat="1" ht="15" hidden="1">
      <c r="A1955" s="87" t="s">
        <v>2070</v>
      </c>
      <c r="B1955" s="88" t="s">
        <v>5411</v>
      </c>
      <c r="C1955" s="89">
        <v>0</v>
      </c>
      <c r="D1955" s="89">
        <v>0</v>
      </c>
      <c r="E1955" s="89">
        <f>C1955-D1955</f>
        <v>0</v>
      </c>
      <c r="F1955" s="90" t="str">
        <f>IF(AND($C1955=0,D1955=0),"0.00%",IF($C1955=0,-1,IF(D1955=0,1,($C1955-D1955)/ABS(D1955))))</f>
        <v>0.00%</v>
      </c>
      <c r="G1955" s="89">
        <v>0</v>
      </c>
      <c r="H1955" s="89">
        <f>+C1955-G1955</f>
        <v>0</v>
      </c>
      <c r="I1955" s="90" t="str">
        <f>IF(AND($C1955=0,G1955=0),"0.00%",IF($C1955=0,-1,IF(G1955=0,1,($C1955-G1955)/ABS(G1955))))</f>
        <v>0.00%</v>
      </c>
      <c r="J1955" s="91"/>
      <c r="K1955" s="89">
        <v>0</v>
      </c>
      <c r="L1955" s="89">
        <v>0</v>
      </c>
      <c r="M1955" s="89">
        <f>K1955-L1955</f>
        <v>0</v>
      </c>
      <c r="N1955" s="90" t="str">
        <f>IF(AND($K1955=0,L1955=0),"0.00%",IF($K1955=0,-1,IF(L1955=0,1,($K1955-L1955)/ABS(L1955))))</f>
        <v>0.00%</v>
      </c>
      <c r="O1955" s="89">
        <v>0</v>
      </c>
      <c r="P1955" s="89">
        <f>+K1955-O1955</f>
        <v>0</v>
      </c>
      <c r="Q1955" s="90" t="str">
        <f>IF(AND($K1955=0,O1955=0),"0.00%",IF($K1955=0,-1,IF(O1955=0,1,($K1955-O1955)/ABS(O1955))))</f>
        <v>0.00%</v>
      </c>
      <c r="R1955" s="91"/>
      <c r="S1955" s="89">
        <v>0</v>
      </c>
      <c r="T1955" s="89">
        <f>+S1955-K1955</f>
        <v>0</v>
      </c>
      <c r="U1955" s="335">
        <f>IF(C1955=0,0,1)+IF(D1955=0,0,1)+IF(E1955=0,0,1)+IF(G1955=0,0,1)+IF(K1955=0,0,1)+IF(L1955=0,0,1)+IF(M1955=0,0,1)+IF(O1955=0,0,1)</f>
        <v>0</v>
      </c>
    </row>
    <row r="1956" spans="1:21" s="81" customFormat="1" ht="15" hidden="1">
      <c r="A1956" s="87" t="s">
        <v>2071</v>
      </c>
      <c r="B1956" s="88" t="s">
        <v>5412</v>
      </c>
      <c r="C1956" s="89">
        <v>0</v>
      </c>
      <c r="D1956" s="89">
        <v>0</v>
      </c>
      <c r="E1956" s="89">
        <f>C1956-D1956</f>
        <v>0</v>
      </c>
      <c r="F1956" s="90" t="str">
        <f>IF(AND($C1956=0,D1956=0),"0.00%",IF($C1956=0,-1,IF(D1956=0,1,($C1956-D1956)/ABS(D1956))))</f>
        <v>0.00%</v>
      </c>
      <c r="G1956" s="89">
        <v>0</v>
      </c>
      <c r="H1956" s="89">
        <f>+C1956-G1956</f>
        <v>0</v>
      </c>
      <c r="I1956" s="90" t="str">
        <f>IF(AND($C1956=0,G1956=0),"0.00%",IF($C1956=0,-1,IF(G1956=0,1,($C1956-G1956)/ABS(G1956))))</f>
        <v>0.00%</v>
      </c>
      <c r="J1956" s="91"/>
      <c r="K1956" s="89">
        <v>0</v>
      </c>
      <c r="L1956" s="89">
        <v>0</v>
      </c>
      <c r="M1956" s="89">
        <f>K1956-L1956</f>
        <v>0</v>
      </c>
      <c r="N1956" s="90" t="str">
        <f>IF(AND($K1956=0,L1956=0),"0.00%",IF($K1956=0,-1,IF(L1956=0,1,($K1956-L1956)/ABS(L1956))))</f>
        <v>0.00%</v>
      </c>
      <c r="O1956" s="89">
        <v>0</v>
      </c>
      <c r="P1956" s="89">
        <f>+K1956-O1956</f>
        <v>0</v>
      </c>
      <c r="Q1956" s="90" t="str">
        <f>IF(AND($K1956=0,O1956=0),"0.00%",IF($K1956=0,-1,IF(O1956=0,1,($K1956-O1956)/ABS(O1956))))</f>
        <v>0.00%</v>
      </c>
      <c r="R1956" s="91"/>
      <c r="S1956" s="89">
        <v>0</v>
      </c>
      <c r="T1956" s="89">
        <f>+S1956-K1956</f>
        <v>0</v>
      </c>
      <c r="U1956" s="335">
        <f>IF(C1956=0,0,1)+IF(D1956=0,0,1)+IF(E1956=0,0,1)+IF(G1956=0,0,1)+IF(K1956=0,0,1)+IF(L1956=0,0,1)+IF(M1956=0,0,1)+IF(O1956=0,0,1)</f>
        <v>0</v>
      </c>
    </row>
    <row r="1957" spans="1:21" s="81" customFormat="1" ht="15" hidden="1">
      <c r="A1957" s="87" t="s">
        <v>2072</v>
      </c>
      <c r="B1957" s="88" t="s">
        <v>5413</v>
      </c>
      <c r="C1957" s="89">
        <v>0</v>
      </c>
      <c r="D1957" s="89">
        <v>0</v>
      </c>
      <c r="E1957" s="89">
        <f>C1957-D1957</f>
        <v>0</v>
      </c>
      <c r="F1957" s="90" t="str">
        <f>IF(AND($C1957=0,D1957=0),"0.00%",IF($C1957=0,-1,IF(D1957=0,1,($C1957-D1957)/ABS(D1957))))</f>
        <v>0.00%</v>
      </c>
      <c r="G1957" s="89">
        <v>0</v>
      </c>
      <c r="H1957" s="89">
        <f>+C1957-G1957</f>
        <v>0</v>
      </c>
      <c r="I1957" s="90" t="str">
        <f>IF(AND($C1957=0,G1957=0),"0.00%",IF($C1957=0,-1,IF(G1957=0,1,($C1957-G1957)/ABS(G1957))))</f>
        <v>0.00%</v>
      </c>
      <c r="J1957" s="91"/>
      <c r="K1957" s="89">
        <v>0</v>
      </c>
      <c r="L1957" s="89">
        <v>0</v>
      </c>
      <c r="M1957" s="89">
        <f>K1957-L1957</f>
        <v>0</v>
      </c>
      <c r="N1957" s="90" t="str">
        <f>IF(AND($K1957=0,L1957=0),"0.00%",IF($K1957=0,-1,IF(L1957=0,1,($K1957-L1957)/ABS(L1957))))</f>
        <v>0.00%</v>
      </c>
      <c r="O1957" s="89">
        <v>0</v>
      </c>
      <c r="P1957" s="89">
        <f>+K1957-O1957</f>
        <v>0</v>
      </c>
      <c r="Q1957" s="90" t="str">
        <f>IF(AND($K1957=0,O1957=0),"0.00%",IF($K1957=0,-1,IF(O1957=0,1,($K1957-O1957)/ABS(O1957))))</f>
        <v>0.00%</v>
      </c>
      <c r="R1957" s="91"/>
      <c r="S1957" s="89">
        <v>0</v>
      </c>
      <c r="T1957" s="89">
        <f>+S1957-K1957</f>
        <v>0</v>
      </c>
      <c r="U1957" s="335">
        <f>IF(C1957=0,0,1)+IF(D1957=0,0,1)+IF(E1957=0,0,1)+IF(G1957=0,0,1)+IF(K1957=0,0,1)+IF(L1957=0,0,1)+IF(M1957=0,0,1)+IF(O1957=0,0,1)</f>
        <v>0</v>
      </c>
    </row>
    <row r="1958" spans="1:21" s="81" customFormat="1" ht="15" hidden="1">
      <c r="A1958" s="87" t="s">
        <v>2073</v>
      </c>
      <c r="B1958" s="88" t="s">
        <v>5414</v>
      </c>
      <c r="C1958" s="89">
        <v>0</v>
      </c>
      <c r="D1958" s="89">
        <v>0</v>
      </c>
      <c r="E1958" s="89">
        <f>C1958-D1958</f>
        <v>0</v>
      </c>
      <c r="F1958" s="90" t="str">
        <f>IF(AND($C1958=0,D1958=0),"0.00%",IF($C1958=0,-1,IF(D1958=0,1,($C1958-D1958)/ABS(D1958))))</f>
        <v>0.00%</v>
      </c>
      <c r="G1958" s="89">
        <v>0</v>
      </c>
      <c r="H1958" s="89">
        <f>+C1958-G1958</f>
        <v>0</v>
      </c>
      <c r="I1958" s="90" t="str">
        <f>IF(AND($C1958=0,G1958=0),"0.00%",IF($C1958=0,-1,IF(G1958=0,1,($C1958-G1958)/ABS(G1958))))</f>
        <v>0.00%</v>
      </c>
      <c r="J1958" s="91"/>
      <c r="K1958" s="89">
        <v>0</v>
      </c>
      <c r="L1958" s="89">
        <v>0</v>
      </c>
      <c r="M1958" s="89">
        <f>K1958-L1958</f>
        <v>0</v>
      </c>
      <c r="N1958" s="90" t="str">
        <f>IF(AND($K1958=0,L1958=0),"0.00%",IF($K1958=0,-1,IF(L1958=0,1,($K1958-L1958)/ABS(L1958))))</f>
        <v>0.00%</v>
      </c>
      <c r="O1958" s="89">
        <v>0</v>
      </c>
      <c r="P1958" s="89">
        <f>+K1958-O1958</f>
        <v>0</v>
      </c>
      <c r="Q1958" s="90" t="str">
        <f>IF(AND($K1958=0,O1958=0),"0.00%",IF($K1958=0,-1,IF(O1958=0,1,($K1958-O1958)/ABS(O1958))))</f>
        <v>0.00%</v>
      </c>
      <c r="R1958" s="91"/>
      <c r="S1958" s="89">
        <v>0</v>
      </c>
      <c r="T1958" s="89">
        <f>+S1958-K1958</f>
        <v>0</v>
      </c>
      <c r="U1958" s="335">
        <f>IF(C1958=0,0,1)+IF(D1958=0,0,1)+IF(E1958=0,0,1)+IF(G1958=0,0,1)+IF(K1958=0,0,1)+IF(L1958=0,0,1)+IF(M1958=0,0,1)+IF(O1958=0,0,1)</f>
        <v>0</v>
      </c>
    </row>
    <row r="1959" spans="1:21" s="81" customFormat="1" ht="15" hidden="1">
      <c r="A1959" s="87" t="s">
        <v>2074</v>
      </c>
      <c r="B1959" s="88" t="s">
        <v>5415</v>
      </c>
      <c r="C1959" s="89">
        <v>0</v>
      </c>
      <c r="D1959" s="89">
        <v>0</v>
      </c>
      <c r="E1959" s="89">
        <f>C1959-D1959</f>
        <v>0</v>
      </c>
      <c r="F1959" s="90" t="str">
        <f>IF(AND($C1959=0,D1959=0),"0.00%",IF($C1959=0,-1,IF(D1959=0,1,($C1959-D1959)/ABS(D1959))))</f>
        <v>0.00%</v>
      </c>
      <c r="G1959" s="89">
        <v>0</v>
      </c>
      <c r="H1959" s="89">
        <f>+C1959-G1959</f>
        <v>0</v>
      </c>
      <c r="I1959" s="90" t="str">
        <f>IF(AND($C1959=0,G1959=0),"0.00%",IF($C1959=0,-1,IF(G1959=0,1,($C1959-G1959)/ABS(G1959))))</f>
        <v>0.00%</v>
      </c>
      <c r="J1959" s="91"/>
      <c r="K1959" s="89">
        <v>0</v>
      </c>
      <c r="L1959" s="89">
        <v>0</v>
      </c>
      <c r="M1959" s="89">
        <f>K1959-L1959</f>
        <v>0</v>
      </c>
      <c r="N1959" s="90" t="str">
        <f>IF(AND($K1959=0,L1959=0),"0.00%",IF($K1959=0,-1,IF(L1959=0,1,($K1959-L1959)/ABS(L1959))))</f>
        <v>0.00%</v>
      </c>
      <c r="O1959" s="89">
        <v>0</v>
      </c>
      <c r="P1959" s="89">
        <f>+K1959-O1959</f>
        <v>0</v>
      </c>
      <c r="Q1959" s="90" t="str">
        <f>IF(AND($K1959=0,O1959=0),"0.00%",IF($K1959=0,-1,IF(O1959=0,1,($K1959-O1959)/ABS(O1959))))</f>
        <v>0.00%</v>
      </c>
      <c r="R1959" s="91"/>
      <c r="S1959" s="89">
        <v>0</v>
      </c>
      <c r="T1959" s="89">
        <f>+S1959-K1959</f>
        <v>0</v>
      </c>
      <c r="U1959" s="335">
        <f>IF(C1959=0,0,1)+IF(D1959=0,0,1)+IF(E1959=0,0,1)+IF(G1959=0,0,1)+IF(K1959=0,0,1)+IF(L1959=0,0,1)+IF(M1959=0,0,1)+IF(O1959=0,0,1)</f>
        <v>0</v>
      </c>
    </row>
    <row r="1960" spans="1:21" s="81" customFormat="1" ht="15" hidden="1">
      <c r="A1960" s="87" t="s">
        <v>2075</v>
      </c>
      <c r="B1960" s="88" t="s">
        <v>5416</v>
      </c>
      <c r="C1960" s="89">
        <v>0</v>
      </c>
      <c r="D1960" s="89">
        <v>0</v>
      </c>
      <c r="E1960" s="89">
        <f>C1960-D1960</f>
        <v>0</v>
      </c>
      <c r="F1960" s="90" t="str">
        <f>IF(AND($C1960=0,D1960=0),"0.00%",IF($C1960=0,-1,IF(D1960=0,1,($C1960-D1960)/ABS(D1960))))</f>
        <v>0.00%</v>
      </c>
      <c r="G1960" s="89">
        <v>0</v>
      </c>
      <c r="H1960" s="89">
        <f>+C1960-G1960</f>
        <v>0</v>
      </c>
      <c r="I1960" s="90" t="str">
        <f>IF(AND($C1960=0,G1960=0),"0.00%",IF($C1960=0,-1,IF(G1960=0,1,($C1960-G1960)/ABS(G1960))))</f>
        <v>0.00%</v>
      </c>
      <c r="J1960" s="91"/>
      <c r="K1960" s="89">
        <v>0</v>
      </c>
      <c r="L1960" s="89">
        <v>0</v>
      </c>
      <c r="M1960" s="89">
        <f>K1960-L1960</f>
        <v>0</v>
      </c>
      <c r="N1960" s="90" t="str">
        <f>IF(AND($K1960=0,L1960=0),"0.00%",IF($K1960=0,-1,IF(L1960=0,1,($K1960-L1960)/ABS(L1960))))</f>
        <v>0.00%</v>
      </c>
      <c r="O1960" s="89">
        <v>0</v>
      </c>
      <c r="P1960" s="89">
        <f>+K1960-O1960</f>
        <v>0</v>
      </c>
      <c r="Q1960" s="90" t="str">
        <f>IF(AND($K1960=0,O1960=0),"0.00%",IF($K1960=0,-1,IF(O1960=0,1,($K1960-O1960)/ABS(O1960))))</f>
        <v>0.00%</v>
      </c>
      <c r="R1960" s="91"/>
      <c r="S1960" s="89">
        <v>0</v>
      </c>
      <c r="T1960" s="89">
        <f>+S1960-K1960</f>
        <v>0</v>
      </c>
      <c r="U1960" s="335">
        <f>IF(C1960=0,0,1)+IF(D1960=0,0,1)+IF(E1960=0,0,1)+IF(G1960=0,0,1)+IF(K1960=0,0,1)+IF(L1960=0,0,1)+IF(M1960=0,0,1)+IF(O1960=0,0,1)</f>
        <v>0</v>
      </c>
    </row>
    <row r="1961" spans="1:21" s="81" customFormat="1" ht="15" hidden="1">
      <c r="A1961" s="87" t="s">
        <v>2076</v>
      </c>
      <c r="B1961" s="88" t="s">
        <v>5417</v>
      </c>
      <c r="C1961" s="89">
        <v>0</v>
      </c>
      <c r="D1961" s="89">
        <v>0</v>
      </c>
      <c r="E1961" s="89">
        <f>C1961-D1961</f>
        <v>0</v>
      </c>
      <c r="F1961" s="90" t="str">
        <f>IF(AND($C1961=0,D1961=0),"0.00%",IF($C1961=0,-1,IF(D1961=0,1,($C1961-D1961)/ABS(D1961))))</f>
        <v>0.00%</v>
      </c>
      <c r="G1961" s="89">
        <v>0</v>
      </c>
      <c r="H1961" s="89">
        <f>+C1961-G1961</f>
        <v>0</v>
      </c>
      <c r="I1961" s="90" t="str">
        <f>IF(AND($C1961=0,G1961=0),"0.00%",IF($C1961=0,-1,IF(G1961=0,1,($C1961-G1961)/ABS(G1961))))</f>
        <v>0.00%</v>
      </c>
      <c r="J1961" s="91"/>
      <c r="K1961" s="89">
        <v>0</v>
      </c>
      <c r="L1961" s="89">
        <v>0</v>
      </c>
      <c r="M1961" s="89">
        <f>K1961-L1961</f>
        <v>0</v>
      </c>
      <c r="N1961" s="90" t="str">
        <f>IF(AND($K1961=0,L1961=0),"0.00%",IF($K1961=0,-1,IF(L1961=0,1,($K1961-L1961)/ABS(L1961))))</f>
        <v>0.00%</v>
      </c>
      <c r="O1961" s="89">
        <v>0</v>
      </c>
      <c r="P1961" s="89">
        <f>+K1961-O1961</f>
        <v>0</v>
      </c>
      <c r="Q1961" s="90" t="str">
        <f>IF(AND($K1961=0,O1961=0),"0.00%",IF($K1961=0,-1,IF(O1961=0,1,($K1961-O1961)/ABS(O1961))))</f>
        <v>0.00%</v>
      </c>
      <c r="R1961" s="91"/>
      <c r="S1961" s="89">
        <v>0</v>
      </c>
      <c r="T1961" s="89">
        <f>+S1961-K1961</f>
        <v>0</v>
      </c>
      <c r="U1961" s="335">
        <f>IF(C1961=0,0,1)+IF(D1961=0,0,1)+IF(E1961=0,0,1)+IF(G1961=0,0,1)+IF(K1961=0,0,1)+IF(L1961=0,0,1)+IF(M1961=0,0,1)+IF(O1961=0,0,1)</f>
        <v>0</v>
      </c>
    </row>
    <row r="1962" spans="1:21" s="81" customFormat="1" ht="15" hidden="1">
      <c r="A1962" s="87" t="s">
        <v>2077</v>
      </c>
      <c r="B1962" s="88" t="s">
        <v>5418</v>
      </c>
      <c r="C1962" s="89">
        <v>0</v>
      </c>
      <c r="D1962" s="89">
        <v>0</v>
      </c>
      <c r="E1962" s="89">
        <f>C1962-D1962</f>
        <v>0</v>
      </c>
      <c r="F1962" s="90" t="str">
        <f>IF(AND($C1962=0,D1962=0),"0.00%",IF($C1962=0,-1,IF(D1962=0,1,($C1962-D1962)/ABS(D1962))))</f>
        <v>0.00%</v>
      </c>
      <c r="G1962" s="89">
        <v>0</v>
      </c>
      <c r="H1962" s="89">
        <f>+C1962-G1962</f>
        <v>0</v>
      </c>
      <c r="I1962" s="90" t="str">
        <f>IF(AND($C1962=0,G1962=0),"0.00%",IF($C1962=0,-1,IF(G1962=0,1,($C1962-G1962)/ABS(G1962))))</f>
        <v>0.00%</v>
      </c>
      <c r="J1962" s="91"/>
      <c r="K1962" s="89">
        <v>0</v>
      </c>
      <c r="L1962" s="89">
        <v>0</v>
      </c>
      <c r="M1962" s="89">
        <f>K1962-L1962</f>
        <v>0</v>
      </c>
      <c r="N1962" s="90" t="str">
        <f>IF(AND($K1962=0,L1962=0),"0.00%",IF($K1962=0,-1,IF(L1962=0,1,($K1962-L1962)/ABS(L1962))))</f>
        <v>0.00%</v>
      </c>
      <c r="O1962" s="89">
        <v>0</v>
      </c>
      <c r="P1962" s="89">
        <f>+K1962-O1962</f>
        <v>0</v>
      </c>
      <c r="Q1962" s="90" t="str">
        <f>IF(AND($K1962=0,O1962=0),"0.00%",IF($K1962=0,-1,IF(O1962=0,1,($K1962-O1962)/ABS(O1962))))</f>
        <v>0.00%</v>
      </c>
      <c r="R1962" s="91"/>
      <c r="S1962" s="89">
        <v>0</v>
      </c>
      <c r="T1962" s="89">
        <f>+S1962-K1962</f>
        <v>0</v>
      </c>
      <c r="U1962" s="335">
        <f>IF(C1962=0,0,1)+IF(D1962=0,0,1)+IF(E1962=0,0,1)+IF(G1962=0,0,1)+IF(K1962=0,0,1)+IF(L1962=0,0,1)+IF(M1962=0,0,1)+IF(O1962=0,0,1)</f>
        <v>0</v>
      </c>
    </row>
    <row r="1963" spans="1:21" s="81" customFormat="1" ht="15" hidden="1">
      <c r="A1963" s="87" t="s">
        <v>2078</v>
      </c>
      <c r="B1963" s="88" t="s">
        <v>5419</v>
      </c>
      <c r="C1963" s="89">
        <v>0</v>
      </c>
      <c r="D1963" s="89">
        <v>0</v>
      </c>
      <c r="E1963" s="89">
        <f>C1963-D1963</f>
        <v>0</v>
      </c>
      <c r="F1963" s="90" t="str">
        <f>IF(AND($C1963=0,D1963=0),"0.00%",IF($C1963=0,-1,IF(D1963=0,1,($C1963-D1963)/ABS(D1963))))</f>
        <v>0.00%</v>
      </c>
      <c r="G1963" s="89">
        <v>0</v>
      </c>
      <c r="H1963" s="89">
        <f>+C1963-G1963</f>
        <v>0</v>
      </c>
      <c r="I1963" s="90" t="str">
        <f>IF(AND($C1963=0,G1963=0),"0.00%",IF($C1963=0,-1,IF(G1963=0,1,($C1963-G1963)/ABS(G1963))))</f>
        <v>0.00%</v>
      </c>
      <c r="J1963" s="91"/>
      <c r="K1963" s="89">
        <v>0</v>
      </c>
      <c r="L1963" s="89">
        <v>0</v>
      </c>
      <c r="M1963" s="89">
        <f>K1963-L1963</f>
        <v>0</v>
      </c>
      <c r="N1963" s="90" t="str">
        <f>IF(AND($K1963=0,L1963=0),"0.00%",IF($K1963=0,-1,IF(L1963=0,1,($K1963-L1963)/ABS(L1963))))</f>
        <v>0.00%</v>
      </c>
      <c r="O1963" s="89">
        <v>0</v>
      </c>
      <c r="P1963" s="89">
        <f>+K1963-O1963</f>
        <v>0</v>
      </c>
      <c r="Q1963" s="90" t="str">
        <f>IF(AND($K1963=0,O1963=0),"0.00%",IF($K1963=0,-1,IF(O1963=0,1,($K1963-O1963)/ABS(O1963))))</f>
        <v>0.00%</v>
      </c>
      <c r="R1963" s="91"/>
      <c r="S1963" s="89">
        <v>0</v>
      </c>
      <c r="T1963" s="89">
        <f>+S1963-K1963</f>
        <v>0</v>
      </c>
      <c r="U1963" s="335">
        <f>IF(C1963=0,0,1)+IF(D1963=0,0,1)+IF(E1963=0,0,1)+IF(G1963=0,0,1)+IF(K1963=0,0,1)+IF(L1963=0,0,1)+IF(M1963=0,0,1)+IF(O1963=0,0,1)</f>
        <v>0</v>
      </c>
    </row>
    <row r="1964" spans="1:21" s="81" customFormat="1" ht="15" hidden="1">
      <c r="A1964" s="87" t="s">
        <v>2079</v>
      </c>
      <c r="B1964" s="88" t="s">
        <v>5420</v>
      </c>
      <c r="C1964" s="89">
        <v>0</v>
      </c>
      <c r="D1964" s="89">
        <v>0</v>
      </c>
      <c r="E1964" s="89">
        <f>C1964-D1964</f>
        <v>0</v>
      </c>
      <c r="F1964" s="90" t="str">
        <f>IF(AND($C1964=0,D1964=0),"0.00%",IF($C1964=0,-1,IF(D1964=0,1,($C1964-D1964)/ABS(D1964))))</f>
        <v>0.00%</v>
      </c>
      <c r="G1964" s="89">
        <v>0</v>
      </c>
      <c r="H1964" s="89">
        <f>+C1964-G1964</f>
        <v>0</v>
      </c>
      <c r="I1964" s="90" t="str">
        <f>IF(AND($C1964=0,G1964=0),"0.00%",IF($C1964=0,-1,IF(G1964=0,1,($C1964-G1964)/ABS(G1964))))</f>
        <v>0.00%</v>
      </c>
      <c r="J1964" s="91"/>
      <c r="K1964" s="89">
        <v>0</v>
      </c>
      <c r="L1964" s="89">
        <v>0</v>
      </c>
      <c r="M1964" s="89">
        <f>K1964-L1964</f>
        <v>0</v>
      </c>
      <c r="N1964" s="90" t="str">
        <f>IF(AND($K1964=0,L1964=0),"0.00%",IF($K1964=0,-1,IF(L1964=0,1,($K1964-L1964)/ABS(L1964))))</f>
        <v>0.00%</v>
      </c>
      <c r="O1964" s="89">
        <v>0</v>
      </c>
      <c r="P1964" s="89">
        <f>+K1964-O1964</f>
        <v>0</v>
      </c>
      <c r="Q1964" s="90" t="str">
        <f>IF(AND($K1964=0,O1964=0),"0.00%",IF($K1964=0,-1,IF(O1964=0,1,($K1964-O1964)/ABS(O1964))))</f>
        <v>0.00%</v>
      </c>
      <c r="R1964" s="91"/>
      <c r="S1964" s="89">
        <v>0</v>
      </c>
      <c r="T1964" s="89">
        <f>+S1964-K1964</f>
        <v>0</v>
      </c>
      <c r="U1964" s="335">
        <f>IF(C1964=0,0,1)+IF(D1964=0,0,1)+IF(E1964=0,0,1)+IF(G1964=0,0,1)+IF(K1964=0,0,1)+IF(L1964=0,0,1)+IF(M1964=0,0,1)+IF(O1964=0,0,1)</f>
        <v>0</v>
      </c>
    </row>
    <row r="1965" spans="1:21" s="81" customFormat="1" ht="15" hidden="1">
      <c r="A1965" s="87" t="s">
        <v>2080</v>
      </c>
      <c r="B1965" s="88" t="s">
        <v>5421</v>
      </c>
      <c r="C1965" s="89">
        <v>0</v>
      </c>
      <c r="D1965" s="89">
        <v>0</v>
      </c>
      <c r="E1965" s="89">
        <f>C1965-D1965</f>
        <v>0</v>
      </c>
      <c r="F1965" s="90" t="str">
        <f>IF(AND($C1965=0,D1965=0),"0.00%",IF($C1965=0,-1,IF(D1965=0,1,($C1965-D1965)/ABS(D1965))))</f>
        <v>0.00%</v>
      </c>
      <c r="G1965" s="89">
        <v>0</v>
      </c>
      <c r="H1965" s="89">
        <f>+C1965-G1965</f>
        <v>0</v>
      </c>
      <c r="I1965" s="90" t="str">
        <f>IF(AND($C1965=0,G1965=0),"0.00%",IF($C1965=0,-1,IF(G1965=0,1,($C1965-G1965)/ABS(G1965))))</f>
        <v>0.00%</v>
      </c>
      <c r="J1965" s="91"/>
      <c r="K1965" s="89">
        <v>0</v>
      </c>
      <c r="L1965" s="89">
        <v>0</v>
      </c>
      <c r="M1965" s="89">
        <f>K1965-L1965</f>
        <v>0</v>
      </c>
      <c r="N1965" s="90" t="str">
        <f>IF(AND($K1965=0,L1965=0),"0.00%",IF($K1965=0,-1,IF(L1965=0,1,($K1965-L1965)/ABS(L1965))))</f>
        <v>0.00%</v>
      </c>
      <c r="O1965" s="89">
        <v>0</v>
      </c>
      <c r="P1965" s="89">
        <f>+K1965-O1965</f>
        <v>0</v>
      </c>
      <c r="Q1965" s="90" t="str">
        <f>IF(AND($K1965=0,O1965=0),"0.00%",IF($K1965=0,-1,IF(O1965=0,1,($K1965-O1965)/ABS(O1965))))</f>
        <v>0.00%</v>
      </c>
      <c r="R1965" s="91"/>
      <c r="S1965" s="89">
        <v>0</v>
      </c>
      <c r="T1965" s="89">
        <f>+S1965-K1965</f>
        <v>0</v>
      </c>
      <c r="U1965" s="335">
        <f>IF(C1965=0,0,1)+IF(D1965=0,0,1)+IF(E1965=0,0,1)+IF(G1965=0,0,1)+IF(K1965=0,0,1)+IF(L1965=0,0,1)+IF(M1965=0,0,1)+IF(O1965=0,0,1)</f>
        <v>0</v>
      </c>
    </row>
    <row r="1966" spans="1:21" s="81" customFormat="1" ht="15" hidden="1">
      <c r="A1966" s="87" t="s">
        <v>2081</v>
      </c>
      <c r="B1966" s="88" t="s">
        <v>5422</v>
      </c>
      <c r="C1966" s="89">
        <v>0</v>
      </c>
      <c r="D1966" s="89">
        <v>0</v>
      </c>
      <c r="E1966" s="89">
        <f>C1966-D1966</f>
        <v>0</v>
      </c>
      <c r="F1966" s="90" t="str">
        <f>IF(AND($C1966=0,D1966=0),"0.00%",IF($C1966=0,-1,IF(D1966=0,1,($C1966-D1966)/ABS(D1966))))</f>
        <v>0.00%</v>
      </c>
      <c r="G1966" s="89">
        <v>0</v>
      </c>
      <c r="H1966" s="89">
        <f>+C1966-G1966</f>
        <v>0</v>
      </c>
      <c r="I1966" s="90" t="str">
        <f>IF(AND($C1966=0,G1966=0),"0.00%",IF($C1966=0,-1,IF(G1966=0,1,($C1966-G1966)/ABS(G1966))))</f>
        <v>0.00%</v>
      </c>
      <c r="J1966" s="91"/>
      <c r="K1966" s="89">
        <v>0</v>
      </c>
      <c r="L1966" s="89">
        <v>0</v>
      </c>
      <c r="M1966" s="89">
        <f>K1966-L1966</f>
        <v>0</v>
      </c>
      <c r="N1966" s="90" t="str">
        <f>IF(AND($K1966=0,L1966=0),"0.00%",IF($K1966=0,-1,IF(L1966=0,1,($K1966-L1966)/ABS(L1966))))</f>
        <v>0.00%</v>
      </c>
      <c r="O1966" s="89">
        <v>0</v>
      </c>
      <c r="P1966" s="89">
        <f>+K1966-O1966</f>
        <v>0</v>
      </c>
      <c r="Q1966" s="90" t="str">
        <f>IF(AND($K1966=0,O1966=0),"0.00%",IF($K1966=0,-1,IF(O1966=0,1,($K1966-O1966)/ABS(O1966))))</f>
        <v>0.00%</v>
      </c>
      <c r="R1966" s="91"/>
      <c r="S1966" s="89">
        <v>0</v>
      </c>
      <c r="T1966" s="89">
        <f>+S1966-K1966</f>
        <v>0</v>
      </c>
      <c r="U1966" s="335">
        <f>IF(C1966=0,0,1)+IF(D1966=0,0,1)+IF(E1966=0,0,1)+IF(G1966=0,0,1)+IF(K1966=0,0,1)+IF(L1966=0,0,1)+IF(M1966=0,0,1)+IF(O1966=0,0,1)</f>
        <v>0</v>
      </c>
    </row>
    <row r="1967" spans="1:21" s="81" customFormat="1" ht="15" hidden="1">
      <c r="A1967" s="87" t="s">
        <v>2082</v>
      </c>
      <c r="B1967" s="88" t="s">
        <v>5423</v>
      </c>
      <c r="C1967" s="89">
        <v>0</v>
      </c>
      <c r="D1967" s="89">
        <v>0</v>
      </c>
      <c r="E1967" s="89">
        <f>C1967-D1967</f>
        <v>0</v>
      </c>
      <c r="F1967" s="90" t="str">
        <f>IF(AND($C1967=0,D1967=0),"0.00%",IF($C1967=0,-1,IF(D1967=0,1,($C1967-D1967)/ABS(D1967))))</f>
        <v>0.00%</v>
      </c>
      <c r="G1967" s="89">
        <v>0</v>
      </c>
      <c r="H1967" s="89">
        <f>+C1967-G1967</f>
        <v>0</v>
      </c>
      <c r="I1967" s="90" t="str">
        <f>IF(AND($C1967=0,G1967=0),"0.00%",IF($C1967=0,-1,IF(G1967=0,1,($C1967-G1967)/ABS(G1967))))</f>
        <v>0.00%</v>
      </c>
      <c r="J1967" s="91"/>
      <c r="K1967" s="89">
        <v>0</v>
      </c>
      <c r="L1967" s="89">
        <v>0</v>
      </c>
      <c r="M1967" s="89">
        <f>K1967-L1967</f>
        <v>0</v>
      </c>
      <c r="N1967" s="90" t="str">
        <f>IF(AND($K1967=0,L1967=0),"0.00%",IF($K1967=0,-1,IF(L1967=0,1,($K1967-L1967)/ABS(L1967))))</f>
        <v>0.00%</v>
      </c>
      <c r="O1967" s="89">
        <v>0</v>
      </c>
      <c r="P1967" s="89">
        <f>+K1967-O1967</f>
        <v>0</v>
      </c>
      <c r="Q1967" s="90" t="str">
        <f>IF(AND($K1967=0,O1967=0),"0.00%",IF($K1967=0,-1,IF(O1967=0,1,($K1967-O1967)/ABS(O1967))))</f>
        <v>0.00%</v>
      </c>
      <c r="R1967" s="91"/>
      <c r="S1967" s="89">
        <v>0</v>
      </c>
      <c r="T1967" s="89">
        <f>+S1967-K1967</f>
        <v>0</v>
      </c>
      <c r="U1967" s="335">
        <f>IF(C1967=0,0,1)+IF(D1967=0,0,1)+IF(E1967=0,0,1)+IF(G1967=0,0,1)+IF(K1967=0,0,1)+IF(L1967=0,0,1)+IF(M1967=0,0,1)+IF(O1967=0,0,1)</f>
        <v>0</v>
      </c>
    </row>
    <row r="1968" spans="1:21" s="81" customFormat="1" ht="15" hidden="1">
      <c r="A1968" s="87" t="s">
        <v>2083</v>
      </c>
      <c r="B1968" s="88" t="s">
        <v>5424</v>
      </c>
      <c r="C1968" s="89">
        <v>0</v>
      </c>
      <c r="D1968" s="89">
        <v>0</v>
      </c>
      <c r="E1968" s="89">
        <f>C1968-D1968</f>
        <v>0</v>
      </c>
      <c r="F1968" s="90" t="str">
        <f>IF(AND($C1968=0,D1968=0),"0.00%",IF($C1968=0,-1,IF(D1968=0,1,($C1968-D1968)/ABS(D1968))))</f>
        <v>0.00%</v>
      </c>
      <c r="G1968" s="89">
        <v>0</v>
      </c>
      <c r="H1968" s="89">
        <f>+C1968-G1968</f>
        <v>0</v>
      </c>
      <c r="I1968" s="90" t="str">
        <f>IF(AND($C1968=0,G1968=0),"0.00%",IF($C1968=0,-1,IF(G1968=0,1,($C1968-G1968)/ABS(G1968))))</f>
        <v>0.00%</v>
      </c>
      <c r="J1968" s="91"/>
      <c r="K1968" s="89">
        <v>0</v>
      </c>
      <c r="L1968" s="89">
        <v>0</v>
      </c>
      <c r="M1968" s="89">
        <f>K1968-L1968</f>
        <v>0</v>
      </c>
      <c r="N1968" s="90" t="str">
        <f>IF(AND($K1968=0,L1968=0),"0.00%",IF($K1968=0,-1,IF(L1968=0,1,($K1968-L1968)/ABS(L1968))))</f>
        <v>0.00%</v>
      </c>
      <c r="O1968" s="89">
        <v>0</v>
      </c>
      <c r="P1968" s="89">
        <f>+K1968-O1968</f>
        <v>0</v>
      </c>
      <c r="Q1968" s="90" t="str">
        <f>IF(AND($K1968=0,O1968=0),"0.00%",IF($K1968=0,-1,IF(O1968=0,1,($K1968-O1968)/ABS(O1968))))</f>
        <v>0.00%</v>
      </c>
      <c r="R1968" s="91"/>
      <c r="S1968" s="89">
        <v>0</v>
      </c>
      <c r="T1968" s="89">
        <f>+S1968-K1968</f>
        <v>0</v>
      </c>
      <c r="U1968" s="335">
        <f>IF(C1968=0,0,1)+IF(D1968=0,0,1)+IF(E1968=0,0,1)+IF(G1968=0,0,1)+IF(K1968=0,0,1)+IF(L1968=0,0,1)+IF(M1968=0,0,1)+IF(O1968=0,0,1)</f>
        <v>0</v>
      </c>
    </row>
    <row r="1969" spans="1:21" s="81" customFormat="1" ht="15" hidden="1">
      <c r="A1969" s="87" t="s">
        <v>2084</v>
      </c>
      <c r="B1969" s="88" t="s">
        <v>5425</v>
      </c>
      <c r="C1969" s="89">
        <v>0</v>
      </c>
      <c r="D1969" s="89">
        <v>0</v>
      </c>
      <c r="E1969" s="89">
        <f>C1969-D1969</f>
        <v>0</v>
      </c>
      <c r="F1969" s="90" t="str">
        <f>IF(AND($C1969=0,D1969=0),"0.00%",IF($C1969=0,-1,IF(D1969=0,1,($C1969-D1969)/ABS(D1969))))</f>
        <v>0.00%</v>
      </c>
      <c r="G1969" s="89">
        <v>0</v>
      </c>
      <c r="H1969" s="89">
        <f>+C1969-G1969</f>
        <v>0</v>
      </c>
      <c r="I1969" s="90" t="str">
        <f>IF(AND($C1969=0,G1969=0),"0.00%",IF($C1969=0,-1,IF(G1969=0,1,($C1969-G1969)/ABS(G1969))))</f>
        <v>0.00%</v>
      </c>
      <c r="J1969" s="91"/>
      <c r="K1969" s="89">
        <v>0</v>
      </c>
      <c r="L1969" s="89">
        <v>0</v>
      </c>
      <c r="M1969" s="89">
        <f>K1969-L1969</f>
        <v>0</v>
      </c>
      <c r="N1969" s="90" t="str">
        <f>IF(AND($K1969=0,L1969=0),"0.00%",IF($K1969=0,-1,IF(L1969=0,1,($K1969-L1969)/ABS(L1969))))</f>
        <v>0.00%</v>
      </c>
      <c r="O1969" s="89">
        <v>0</v>
      </c>
      <c r="P1969" s="89">
        <f>+K1969-O1969</f>
        <v>0</v>
      </c>
      <c r="Q1969" s="90" t="str">
        <f>IF(AND($K1969=0,O1969=0),"0.00%",IF($K1969=0,-1,IF(O1969=0,1,($K1969-O1969)/ABS(O1969))))</f>
        <v>0.00%</v>
      </c>
      <c r="R1969" s="91"/>
      <c r="S1969" s="89">
        <v>0</v>
      </c>
      <c r="T1969" s="89">
        <f>+S1969-K1969</f>
        <v>0</v>
      </c>
      <c r="U1969" s="335">
        <f>IF(C1969=0,0,1)+IF(D1969=0,0,1)+IF(E1969=0,0,1)+IF(G1969=0,0,1)+IF(K1969=0,0,1)+IF(L1969=0,0,1)+IF(M1969=0,0,1)+IF(O1969=0,0,1)</f>
        <v>0</v>
      </c>
    </row>
    <row r="1970" spans="1:21" s="81" customFormat="1" ht="15" hidden="1">
      <c r="A1970" s="87" t="s">
        <v>2085</v>
      </c>
      <c r="B1970" s="88" t="s">
        <v>5426</v>
      </c>
      <c r="C1970" s="89">
        <v>0</v>
      </c>
      <c r="D1970" s="89">
        <v>0</v>
      </c>
      <c r="E1970" s="89">
        <f>C1970-D1970</f>
        <v>0</v>
      </c>
      <c r="F1970" s="90" t="str">
        <f>IF(AND($C1970=0,D1970=0),"0.00%",IF($C1970=0,-1,IF(D1970=0,1,($C1970-D1970)/ABS(D1970))))</f>
        <v>0.00%</v>
      </c>
      <c r="G1970" s="89">
        <v>0</v>
      </c>
      <c r="H1970" s="89">
        <f>+C1970-G1970</f>
        <v>0</v>
      </c>
      <c r="I1970" s="90" t="str">
        <f>IF(AND($C1970=0,G1970=0),"0.00%",IF($C1970=0,-1,IF(G1970=0,1,($C1970-G1970)/ABS(G1970))))</f>
        <v>0.00%</v>
      </c>
      <c r="J1970" s="91"/>
      <c r="K1970" s="89">
        <v>0</v>
      </c>
      <c r="L1970" s="89">
        <v>0</v>
      </c>
      <c r="M1970" s="89">
        <f>K1970-L1970</f>
        <v>0</v>
      </c>
      <c r="N1970" s="90" t="str">
        <f>IF(AND($K1970=0,L1970=0),"0.00%",IF($K1970=0,-1,IF(L1970=0,1,($K1970-L1970)/ABS(L1970))))</f>
        <v>0.00%</v>
      </c>
      <c r="O1970" s="89">
        <v>0</v>
      </c>
      <c r="P1970" s="89">
        <f>+K1970-O1970</f>
        <v>0</v>
      </c>
      <c r="Q1970" s="90" t="str">
        <f>IF(AND($K1970=0,O1970=0),"0.00%",IF($K1970=0,-1,IF(O1970=0,1,($K1970-O1970)/ABS(O1970))))</f>
        <v>0.00%</v>
      </c>
      <c r="R1970" s="91"/>
      <c r="S1970" s="89">
        <v>0</v>
      </c>
      <c r="T1970" s="89">
        <f>+S1970-K1970</f>
        <v>0</v>
      </c>
      <c r="U1970" s="335">
        <f>IF(C1970=0,0,1)+IF(D1970=0,0,1)+IF(E1970=0,0,1)+IF(G1970=0,0,1)+IF(K1970=0,0,1)+IF(L1970=0,0,1)+IF(M1970=0,0,1)+IF(O1970=0,0,1)</f>
        <v>0</v>
      </c>
    </row>
    <row r="1971" spans="1:21" s="81" customFormat="1" ht="15" hidden="1">
      <c r="A1971" s="87" t="s">
        <v>2086</v>
      </c>
      <c r="B1971" s="88" t="s">
        <v>5427</v>
      </c>
      <c r="C1971" s="89">
        <v>0</v>
      </c>
      <c r="D1971" s="89">
        <v>0</v>
      </c>
      <c r="E1971" s="89">
        <f>C1971-D1971</f>
        <v>0</v>
      </c>
      <c r="F1971" s="90" t="str">
        <f>IF(AND($C1971=0,D1971=0),"0.00%",IF($C1971=0,-1,IF(D1971=0,1,($C1971-D1971)/ABS(D1971))))</f>
        <v>0.00%</v>
      </c>
      <c r="G1971" s="89">
        <v>0</v>
      </c>
      <c r="H1971" s="89">
        <f>+C1971-G1971</f>
        <v>0</v>
      </c>
      <c r="I1971" s="90" t="str">
        <f>IF(AND($C1971=0,G1971=0),"0.00%",IF($C1971=0,-1,IF(G1971=0,1,($C1971-G1971)/ABS(G1971))))</f>
        <v>0.00%</v>
      </c>
      <c r="J1971" s="91"/>
      <c r="K1971" s="89">
        <v>0</v>
      </c>
      <c r="L1971" s="89">
        <v>0</v>
      </c>
      <c r="M1971" s="89">
        <f>K1971-L1971</f>
        <v>0</v>
      </c>
      <c r="N1971" s="90" t="str">
        <f>IF(AND($K1971=0,L1971=0),"0.00%",IF($K1971=0,-1,IF(L1971=0,1,($K1971-L1971)/ABS(L1971))))</f>
        <v>0.00%</v>
      </c>
      <c r="O1971" s="89">
        <v>0</v>
      </c>
      <c r="P1971" s="89">
        <f>+K1971-O1971</f>
        <v>0</v>
      </c>
      <c r="Q1971" s="90" t="str">
        <f>IF(AND($K1971=0,O1971=0),"0.00%",IF($K1971=0,-1,IF(O1971=0,1,($K1971-O1971)/ABS(O1971))))</f>
        <v>0.00%</v>
      </c>
      <c r="R1971" s="91"/>
      <c r="S1971" s="89">
        <v>0</v>
      </c>
      <c r="T1971" s="89">
        <f>+S1971-K1971</f>
        <v>0</v>
      </c>
      <c r="U1971" s="335">
        <f>IF(C1971=0,0,1)+IF(D1971=0,0,1)+IF(E1971=0,0,1)+IF(G1971=0,0,1)+IF(K1971=0,0,1)+IF(L1971=0,0,1)+IF(M1971=0,0,1)+IF(O1971=0,0,1)</f>
        <v>0</v>
      </c>
    </row>
    <row r="1972" spans="1:21" s="81" customFormat="1" ht="15" hidden="1">
      <c r="A1972" s="87" t="s">
        <v>2087</v>
      </c>
      <c r="B1972" s="88" t="s">
        <v>5428</v>
      </c>
      <c r="C1972" s="89">
        <v>0</v>
      </c>
      <c r="D1972" s="89">
        <v>0</v>
      </c>
      <c r="E1972" s="89">
        <f>C1972-D1972</f>
        <v>0</v>
      </c>
      <c r="F1972" s="90" t="str">
        <f>IF(AND($C1972=0,D1972=0),"0.00%",IF($C1972=0,-1,IF(D1972=0,1,($C1972-D1972)/ABS(D1972))))</f>
        <v>0.00%</v>
      </c>
      <c r="G1972" s="89">
        <v>0</v>
      </c>
      <c r="H1972" s="89">
        <f>+C1972-G1972</f>
        <v>0</v>
      </c>
      <c r="I1972" s="90" t="str">
        <f>IF(AND($C1972=0,G1972=0),"0.00%",IF($C1972=0,-1,IF(G1972=0,1,($C1972-G1972)/ABS(G1972))))</f>
        <v>0.00%</v>
      </c>
      <c r="J1972" s="91"/>
      <c r="K1972" s="89">
        <v>0</v>
      </c>
      <c r="L1972" s="89">
        <v>0</v>
      </c>
      <c r="M1972" s="89">
        <f>K1972-L1972</f>
        <v>0</v>
      </c>
      <c r="N1972" s="90" t="str">
        <f>IF(AND($K1972=0,L1972=0),"0.00%",IF($K1972=0,-1,IF(L1972=0,1,($K1972-L1972)/ABS(L1972))))</f>
        <v>0.00%</v>
      </c>
      <c r="O1972" s="89">
        <v>0</v>
      </c>
      <c r="P1972" s="89">
        <f>+K1972-O1972</f>
        <v>0</v>
      </c>
      <c r="Q1972" s="90" t="str">
        <f>IF(AND($K1972=0,O1972=0),"0.00%",IF($K1972=0,-1,IF(O1972=0,1,($K1972-O1972)/ABS(O1972))))</f>
        <v>0.00%</v>
      </c>
      <c r="R1972" s="91"/>
      <c r="S1972" s="89">
        <v>0</v>
      </c>
      <c r="T1972" s="89">
        <f>+S1972-K1972</f>
        <v>0</v>
      </c>
      <c r="U1972" s="335">
        <f>IF(C1972=0,0,1)+IF(D1972=0,0,1)+IF(E1972=0,0,1)+IF(G1972=0,0,1)+IF(K1972=0,0,1)+IF(L1972=0,0,1)+IF(M1972=0,0,1)+IF(O1972=0,0,1)</f>
        <v>0</v>
      </c>
    </row>
    <row r="1973" spans="1:21" s="81" customFormat="1" ht="15" hidden="1">
      <c r="A1973" s="87" t="s">
        <v>2088</v>
      </c>
      <c r="B1973" s="88" t="s">
        <v>5429</v>
      </c>
      <c r="C1973" s="89">
        <v>0</v>
      </c>
      <c r="D1973" s="89">
        <v>0</v>
      </c>
      <c r="E1973" s="89">
        <f>C1973-D1973</f>
        <v>0</v>
      </c>
      <c r="F1973" s="90" t="str">
        <f>IF(AND($C1973=0,D1973=0),"0.00%",IF($C1973=0,-1,IF(D1973=0,1,($C1973-D1973)/ABS(D1973))))</f>
        <v>0.00%</v>
      </c>
      <c r="G1973" s="89">
        <v>0</v>
      </c>
      <c r="H1973" s="89">
        <f>+C1973-G1973</f>
        <v>0</v>
      </c>
      <c r="I1973" s="90" t="str">
        <f>IF(AND($C1973=0,G1973=0),"0.00%",IF($C1973=0,-1,IF(G1973=0,1,($C1973-G1973)/ABS(G1973))))</f>
        <v>0.00%</v>
      </c>
      <c r="J1973" s="91"/>
      <c r="K1973" s="89">
        <v>0</v>
      </c>
      <c r="L1973" s="89">
        <v>0</v>
      </c>
      <c r="M1973" s="89">
        <f>K1973-L1973</f>
        <v>0</v>
      </c>
      <c r="N1973" s="90" t="str">
        <f>IF(AND($K1973=0,L1973=0),"0.00%",IF($K1973=0,-1,IF(L1973=0,1,($K1973-L1973)/ABS(L1973))))</f>
        <v>0.00%</v>
      </c>
      <c r="O1973" s="89">
        <v>0</v>
      </c>
      <c r="P1973" s="89">
        <f>+K1973-O1973</f>
        <v>0</v>
      </c>
      <c r="Q1973" s="90" t="str">
        <f>IF(AND($K1973=0,O1973=0),"0.00%",IF($K1973=0,-1,IF(O1973=0,1,($K1973-O1973)/ABS(O1973))))</f>
        <v>0.00%</v>
      </c>
      <c r="R1973" s="91"/>
      <c r="S1973" s="89">
        <v>0</v>
      </c>
      <c r="T1973" s="89">
        <f>+S1973-K1973</f>
        <v>0</v>
      </c>
      <c r="U1973" s="335">
        <f>IF(C1973=0,0,1)+IF(D1973=0,0,1)+IF(E1973=0,0,1)+IF(G1973=0,0,1)+IF(K1973=0,0,1)+IF(L1973=0,0,1)+IF(M1973=0,0,1)+IF(O1973=0,0,1)</f>
        <v>0</v>
      </c>
    </row>
    <row r="1974" spans="1:21" s="81" customFormat="1" ht="15" hidden="1">
      <c r="A1974" s="87" t="s">
        <v>2089</v>
      </c>
      <c r="B1974" s="88" t="s">
        <v>5430</v>
      </c>
      <c r="C1974" s="89">
        <v>0</v>
      </c>
      <c r="D1974" s="89">
        <v>0</v>
      </c>
      <c r="E1974" s="89">
        <f>C1974-D1974</f>
        <v>0</v>
      </c>
      <c r="F1974" s="90" t="str">
        <f>IF(AND($C1974=0,D1974=0),"0.00%",IF($C1974=0,-1,IF(D1974=0,1,($C1974-D1974)/ABS(D1974))))</f>
        <v>0.00%</v>
      </c>
      <c r="G1974" s="89">
        <v>0</v>
      </c>
      <c r="H1974" s="89">
        <f>+C1974-G1974</f>
        <v>0</v>
      </c>
      <c r="I1974" s="90" t="str">
        <f>IF(AND($C1974=0,G1974=0),"0.00%",IF($C1974=0,-1,IF(G1974=0,1,($C1974-G1974)/ABS(G1974))))</f>
        <v>0.00%</v>
      </c>
      <c r="J1974" s="91"/>
      <c r="K1974" s="89">
        <v>0</v>
      </c>
      <c r="L1974" s="89">
        <v>0</v>
      </c>
      <c r="M1974" s="89">
        <f>K1974-L1974</f>
        <v>0</v>
      </c>
      <c r="N1974" s="90" t="str">
        <f>IF(AND($K1974=0,L1974=0),"0.00%",IF($K1974=0,-1,IF(L1974=0,1,($K1974-L1974)/ABS(L1974))))</f>
        <v>0.00%</v>
      </c>
      <c r="O1974" s="89">
        <v>0</v>
      </c>
      <c r="P1974" s="89">
        <f>+K1974-O1974</f>
        <v>0</v>
      </c>
      <c r="Q1974" s="90" t="str">
        <f>IF(AND($K1974=0,O1974=0),"0.00%",IF($K1974=0,-1,IF(O1974=0,1,($K1974-O1974)/ABS(O1974))))</f>
        <v>0.00%</v>
      </c>
      <c r="R1974" s="91"/>
      <c r="S1974" s="89">
        <v>0</v>
      </c>
      <c r="T1974" s="89">
        <f>+S1974-K1974</f>
        <v>0</v>
      </c>
      <c r="U1974" s="335">
        <f>IF(C1974=0,0,1)+IF(D1974=0,0,1)+IF(E1974=0,0,1)+IF(G1974=0,0,1)+IF(K1974=0,0,1)+IF(L1974=0,0,1)+IF(M1974=0,0,1)+IF(O1974=0,0,1)</f>
        <v>0</v>
      </c>
    </row>
    <row r="1975" spans="1:21" s="81" customFormat="1" ht="15" hidden="1">
      <c r="A1975" s="87" t="s">
        <v>2090</v>
      </c>
      <c r="B1975" s="88" t="s">
        <v>5431</v>
      </c>
      <c r="C1975" s="89">
        <v>0</v>
      </c>
      <c r="D1975" s="89">
        <v>0</v>
      </c>
      <c r="E1975" s="89">
        <f>C1975-D1975</f>
        <v>0</v>
      </c>
      <c r="F1975" s="90" t="str">
        <f>IF(AND($C1975=0,D1975=0),"0.00%",IF($C1975=0,-1,IF(D1975=0,1,($C1975-D1975)/ABS(D1975))))</f>
        <v>0.00%</v>
      </c>
      <c r="G1975" s="89">
        <v>0</v>
      </c>
      <c r="H1975" s="89">
        <f>+C1975-G1975</f>
        <v>0</v>
      </c>
      <c r="I1975" s="90" t="str">
        <f>IF(AND($C1975=0,G1975=0),"0.00%",IF($C1975=0,-1,IF(G1975=0,1,($C1975-G1975)/ABS(G1975))))</f>
        <v>0.00%</v>
      </c>
      <c r="J1975" s="91"/>
      <c r="K1975" s="89">
        <v>0</v>
      </c>
      <c r="L1975" s="89">
        <v>0</v>
      </c>
      <c r="M1975" s="89">
        <f>K1975-L1975</f>
        <v>0</v>
      </c>
      <c r="N1975" s="90" t="str">
        <f>IF(AND($K1975=0,L1975=0),"0.00%",IF($K1975=0,-1,IF(L1975=0,1,($K1975-L1975)/ABS(L1975))))</f>
        <v>0.00%</v>
      </c>
      <c r="O1975" s="89">
        <v>0</v>
      </c>
      <c r="P1975" s="89">
        <f>+K1975-O1975</f>
        <v>0</v>
      </c>
      <c r="Q1975" s="90" t="str">
        <f>IF(AND($K1975=0,O1975=0),"0.00%",IF($K1975=0,-1,IF(O1975=0,1,($K1975-O1975)/ABS(O1975))))</f>
        <v>0.00%</v>
      </c>
      <c r="R1975" s="91"/>
      <c r="S1975" s="89">
        <v>0</v>
      </c>
      <c r="T1975" s="89">
        <f>+S1975-K1975</f>
        <v>0</v>
      </c>
      <c r="U1975" s="335">
        <f>IF(C1975=0,0,1)+IF(D1975=0,0,1)+IF(E1975=0,0,1)+IF(G1975=0,0,1)+IF(K1975=0,0,1)+IF(L1975=0,0,1)+IF(M1975=0,0,1)+IF(O1975=0,0,1)</f>
        <v>0</v>
      </c>
    </row>
    <row r="1976" spans="1:21" s="81" customFormat="1" ht="15" hidden="1">
      <c r="A1976" s="87" t="s">
        <v>2091</v>
      </c>
      <c r="B1976" s="88" t="s">
        <v>5432</v>
      </c>
      <c r="C1976" s="89">
        <v>0</v>
      </c>
      <c r="D1976" s="89">
        <v>0</v>
      </c>
      <c r="E1976" s="89">
        <f>C1976-D1976</f>
        <v>0</v>
      </c>
      <c r="F1976" s="90" t="str">
        <f>IF(AND($C1976=0,D1976=0),"0.00%",IF($C1976=0,-1,IF(D1976=0,1,($C1976-D1976)/ABS(D1976))))</f>
        <v>0.00%</v>
      </c>
      <c r="G1976" s="89">
        <v>0</v>
      </c>
      <c r="H1976" s="89">
        <f>+C1976-G1976</f>
        <v>0</v>
      </c>
      <c r="I1976" s="90" t="str">
        <f>IF(AND($C1976=0,G1976=0),"0.00%",IF($C1976=0,-1,IF(G1976=0,1,($C1976-G1976)/ABS(G1976))))</f>
        <v>0.00%</v>
      </c>
      <c r="J1976" s="91"/>
      <c r="K1976" s="89">
        <v>0</v>
      </c>
      <c r="L1976" s="89">
        <v>0</v>
      </c>
      <c r="M1976" s="89">
        <f>K1976-L1976</f>
        <v>0</v>
      </c>
      <c r="N1976" s="90" t="str">
        <f>IF(AND($K1976=0,L1976=0),"0.00%",IF($K1976=0,-1,IF(L1976=0,1,($K1976-L1976)/ABS(L1976))))</f>
        <v>0.00%</v>
      </c>
      <c r="O1976" s="89">
        <v>0</v>
      </c>
      <c r="P1976" s="89">
        <f>+K1976-O1976</f>
        <v>0</v>
      </c>
      <c r="Q1976" s="90" t="str">
        <f>IF(AND($K1976=0,O1976=0),"0.00%",IF($K1976=0,-1,IF(O1976=0,1,($K1976-O1976)/ABS(O1976))))</f>
        <v>0.00%</v>
      </c>
      <c r="R1976" s="91"/>
      <c r="S1976" s="89">
        <v>0</v>
      </c>
      <c r="T1976" s="89">
        <f>+S1976-K1976</f>
        <v>0</v>
      </c>
      <c r="U1976" s="335">
        <f>IF(C1976=0,0,1)+IF(D1976=0,0,1)+IF(E1976=0,0,1)+IF(G1976=0,0,1)+IF(K1976=0,0,1)+IF(L1976=0,0,1)+IF(M1976=0,0,1)+IF(O1976=0,0,1)</f>
        <v>0</v>
      </c>
    </row>
    <row r="1977" spans="1:21" s="81" customFormat="1" ht="15" hidden="1">
      <c r="A1977" s="87" t="s">
        <v>2092</v>
      </c>
      <c r="B1977" s="88" t="s">
        <v>5433</v>
      </c>
      <c r="C1977" s="89">
        <v>0</v>
      </c>
      <c r="D1977" s="89">
        <v>0</v>
      </c>
      <c r="E1977" s="89">
        <f>C1977-D1977</f>
        <v>0</v>
      </c>
      <c r="F1977" s="90" t="str">
        <f>IF(AND($C1977=0,D1977=0),"0.00%",IF($C1977=0,-1,IF(D1977=0,1,($C1977-D1977)/ABS(D1977))))</f>
        <v>0.00%</v>
      </c>
      <c r="G1977" s="89">
        <v>0</v>
      </c>
      <c r="H1977" s="89">
        <f>+C1977-G1977</f>
        <v>0</v>
      </c>
      <c r="I1977" s="90" t="str">
        <f>IF(AND($C1977=0,G1977=0),"0.00%",IF($C1977=0,-1,IF(G1977=0,1,($C1977-G1977)/ABS(G1977))))</f>
        <v>0.00%</v>
      </c>
      <c r="J1977" s="91"/>
      <c r="K1977" s="89">
        <v>0</v>
      </c>
      <c r="L1977" s="89">
        <v>0</v>
      </c>
      <c r="M1977" s="89">
        <f>K1977-L1977</f>
        <v>0</v>
      </c>
      <c r="N1977" s="90" t="str">
        <f>IF(AND($K1977=0,L1977=0),"0.00%",IF($K1977=0,-1,IF(L1977=0,1,($K1977-L1977)/ABS(L1977))))</f>
        <v>0.00%</v>
      </c>
      <c r="O1977" s="89">
        <v>0</v>
      </c>
      <c r="P1977" s="89">
        <f>+K1977-O1977</f>
        <v>0</v>
      </c>
      <c r="Q1977" s="90" t="str">
        <f>IF(AND($K1977=0,O1977=0),"0.00%",IF($K1977=0,-1,IF(O1977=0,1,($K1977-O1977)/ABS(O1977))))</f>
        <v>0.00%</v>
      </c>
      <c r="R1977" s="91"/>
      <c r="S1977" s="89">
        <v>0</v>
      </c>
      <c r="T1977" s="89">
        <f>+S1977-K1977</f>
        <v>0</v>
      </c>
      <c r="U1977" s="335">
        <f>IF(C1977=0,0,1)+IF(D1977=0,0,1)+IF(E1977=0,0,1)+IF(G1977=0,0,1)+IF(K1977=0,0,1)+IF(L1977=0,0,1)+IF(M1977=0,0,1)+IF(O1977=0,0,1)</f>
        <v>0</v>
      </c>
    </row>
    <row r="1978" spans="1:21" s="81" customFormat="1" ht="15" hidden="1">
      <c r="A1978" s="87" t="s">
        <v>2093</v>
      </c>
      <c r="B1978" s="88" t="s">
        <v>5434</v>
      </c>
      <c r="C1978" s="89">
        <v>0</v>
      </c>
      <c r="D1978" s="89">
        <v>0</v>
      </c>
      <c r="E1978" s="89">
        <f>C1978-D1978</f>
        <v>0</v>
      </c>
      <c r="F1978" s="90" t="str">
        <f>IF(AND($C1978=0,D1978=0),"0.00%",IF($C1978=0,-1,IF(D1978=0,1,($C1978-D1978)/ABS(D1978))))</f>
        <v>0.00%</v>
      </c>
      <c r="G1978" s="89">
        <v>0</v>
      </c>
      <c r="H1978" s="89">
        <f>+C1978-G1978</f>
        <v>0</v>
      </c>
      <c r="I1978" s="90" t="str">
        <f>IF(AND($C1978=0,G1978=0),"0.00%",IF($C1978=0,-1,IF(G1978=0,1,($C1978-G1978)/ABS(G1978))))</f>
        <v>0.00%</v>
      </c>
      <c r="J1978" s="91"/>
      <c r="K1978" s="89">
        <v>0</v>
      </c>
      <c r="L1978" s="89">
        <v>0</v>
      </c>
      <c r="M1978" s="89">
        <f>K1978-L1978</f>
        <v>0</v>
      </c>
      <c r="N1978" s="90" t="str">
        <f>IF(AND($K1978=0,L1978=0),"0.00%",IF($K1978=0,-1,IF(L1978=0,1,($K1978-L1978)/ABS(L1978))))</f>
        <v>0.00%</v>
      </c>
      <c r="O1978" s="89">
        <v>0</v>
      </c>
      <c r="P1978" s="89">
        <f>+K1978-O1978</f>
        <v>0</v>
      </c>
      <c r="Q1978" s="90" t="str">
        <f>IF(AND($K1978=0,O1978=0),"0.00%",IF($K1978=0,-1,IF(O1978=0,1,($K1978-O1978)/ABS(O1978))))</f>
        <v>0.00%</v>
      </c>
      <c r="R1978" s="91"/>
      <c r="S1978" s="89">
        <v>0</v>
      </c>
      <c r="T1978" s="89">
        <f>+S1978-K1978</f>
        <v>0</v>
      </c>
      <c r="U1978" s="335">
        <f>IF(C1978=0,0,1)+IF(D1978=0,0,1)+IF(E1978=0,0,1)+IF(G1978=0,0,1)+IF(K1978=0,0,1)+IF(L1978=0,0,1)+IF(M1978=0,0,1)+IF(O1978=0,0,1)</f>
        <v>0</v>
      </c>
    </row>
    <row r="1979" spans="1:21" s="81" customFormat="1" ht="15" hidden="1">
      <c r="A1979" s="87" t="s">
        <v>2094</v>
      </c>
      <c r="B1979" s="88" t="s">
        <v>5435</v>
      </c>
      <c r="C1979" s="89">
        <v>0</v>
      </c>
      <c r="D1979" s="89">
        <v>0</v>
      </c>
      <c r="E1979" s="89">
        <f>C1979-D1979</f>
        <v>0</v>
      </c>
      <c r="F1979" s="90" t="str">
        <f>IF(AND($C1979=0,D1979=0),"0.00%",IF($C1979=0,-1,IF(D1979=0,1,($C1979-D1979)/ABS(D1979))))</f>
        <v>0.00%</v>
      </c>
      <c r="G1979" s="89">
        <v>0</v>
      </c>
      <c r="H1979" s="89">
        <f>+C1979-G1979</f>
        <v>0</v>
      </c>
      <c r="I1979" s="90" t="str">
        <f>IF(AND($C1979=0,G1979=0),"0.00%",IF($C1979=0,-1,IF(G1979=0,1,($C1979-G1979)/ABS(G1979))))</f>
        <v>0.00%</v>
      </c>
      <c r="J1979" s="91"/>
      <c r="K1979" s="89">
        <v>0</v>
      </c>
      <c r="L1979" s="89">
        <v>0</v>
      </c>
      <c r="M1979" s="89">
        <f>K1979-L1979</f>
        <v>0</v>
      </c>
      <c r="N1979" s="90" t="str">
        <f>IF(AND($K1979=0,L1979=0),"0.00%",IF($K1979=0,-1,IF(L1979=0,1,($K1979-L1979)/ABS(L1979))))</f>
        <v>0.00%</v>
      </c>
      <c r="O1979" s="89">
        <v>0</v>
      </c>
      <c r="P1979" s="89">
        <f>+K1979-O1979</f>
        <v>0</v>
      </c>
      <c r="Q1979" s="90" t="str">
        <f>IF(AND($K1979=0,O1979=0),"0.00%",IF($K1979=0,-1,IF(O1979=0,1,($K1979-O1979)/ABS(O1979))))</f>
        <v>0.00%</v>
      </c>
      <c r="R1979" s="91"/>
      <c r="S1979" s="89">
        <v>0</v>
      </c>
      <c r="T1979" s="89">
        <f>+S1979-K1979</f>
        <v>0</v>
      </c>
      <c r="U1979" s="335">
        <f>IF(C1979=0,0,1)+IF(D1979=0,0,1)+IF(E1979=0,0,1)+IF(G1979=0,0,1)+IF(K1979=0,0,1)+IF(L1979=0,0,1)+IF(M1979=0,0,1)+IF(O1979=0,0,1)</f>
        <v>0</v>
      </c>
    </row>
    <row r="1980" spans="1:21" s="81" customFormat="1" ht="15" hidden="1">
      <c r="A1980" s="87" t="s">
        <v>2095</v>
      </c>
      <c r="B1980" s="88" t="s">
        <v>5436</v>
      </c>
      <c r="C1980" s="89">
        <v>0</v>
      </c>
      <c r="D1980" s="89">
        <v>0</v>
      </c>
      <c r="E1980" s="89">
        <f>C1980-D1980</f>
        <v>0</v>
      </c>
      <c r="F1980" s="90" t="str">
        <f>IF(AND($C1980=0,D1980=0),"0.00%",IF($C1980=0,-1,IF(D1980=0,1,($C1980-D1980)/ABS(D1980))))</f>
        <v>0.00%</v>
      </c>
      <c r="G1980" s="89">
        <v>0</v>
      </c>
      <c r="H1980" s="89">
        <f>+C1980-G1980</f>
        <v>0</v>
      </c>
      <c r="I1980" s="90" t="str">
        <f>IF(AND($C1980=0,G1980=0),"0.00%",IF($C1980=0,-1,IF(G1980=0,1,($C1980-G1980)/ABS(G1980))))</f>
        <v>0.00%</v>
      </c>
      <c r="J1980" s="91"/>
      <c r="K1980" s="89">
        <v>0</v>
      </c>
      <c r="L1980" s="89">
        <v>0</v>
      </c>
      <c r="M1980" s="89">
        <f>K1980-L1980</f>
        <v>0</v>
      </c>
      <c r="N1980" s="90" t="str">
        <f>IF(AND($K1980=0,L1980=0),"0.00%",IF($K1980=0,-1,IF(L1980=0,1,($K1980-L1980)/ABS(L1980))))</f>
        <v>0.00%</v>
      </c>
      <c r="O1980" s="89">
        <v>0</v>
      </c>
      <c r="P1980" s="89">
        <f>+K1980-O1980</f>
        <v>0</v>
      </c>
      <c r="Q1980" s="90" t="str">
        <f>IF(AND($K1980=0,O1980=0),"0.00%",IF($K1980=0,-1,IF(O1980=0,1,($K1980-O1980)/ABS(O1980))))</f>
        <v>0.00%</v>
      </c>
      <c r="R1980" s="91"/>
      <c r="S1980" s="89">
        <v>0</v>
      </c>
      <c r="T1980" s="89">
        <f>+S1980-K1980</f>
        <v>0</v>
      </c>
      <c r="U1980" s="335">
        <f>IF(C1980=0,0,1)+IF(D1980=0,0,1)+IF(E1980=0,0,1)+IF(G1980=0,0,1)+IF(K1980=0,0,1)+IF(L1980=0,0,1)+IF(M1980=0,0,1)+IF(O1980=0,0,1)</f>
        <v>0</v>
      </c>
    </row>
    <row r="1981" spans="1:21" s="81" customFormat="1" ht="15" hidden="1">
      <c r="A1981" s="87" t="s">
        <v>2096</v>
      </c>
      <c r="B1981" s="88" t="s">
        <v>5437</v>
      </c>
      <c r="C1981" s="89">
        <v>0</v>
      </c>
      <c r="D1981" s="89">
        <v>0</v>
      </c>
      <c r="E1981" s="89">
        <f>C1981-D1981</f>
        <v>0</v>
      </c>
      <c r="F1981" s="90" t="str">
        <f>IF(AND($C1981=0,D1981=0),"0.00%",IF($C1981=0,-1,IF(D1981=0,1,($C1981-D1981)/ABS(D1981))))</f>
        <v>0.00%</v>
      </c>
      <c r="G1981" s="89">
        <v>0</v>
      </c>
      <c r="H1981" s="89">
        <f>+C1981-G1981</f>
        <v>0</v>
      </c>
      <c r="I1981" s="90" t="str">
        <f>IF(AND($C1981=0,G1981=0),"0.00%",IF($C1981=0,-1,IF(G1981=0,1,($C1981-G1981)/ABS(G1981))))</f>
        <v>0.00%</v>
      </c>
      <c r="J1981" s="91"/>
      <c r="K1981" s="89">
        <v>0</v>
      </c>
      <c r="L1981" s="89">
        <v>0</v>
      </c>
      <c r="M1981" s="89">
        <f>K1981-L1981</f>
        <v>0</v>
      </c>
      <c r="N1981" s="90" t="str">
        <f>IF(AND($K1981=0,L1981=0),"0.00%",IF($K1981=0,-1,IF(L1981=0,1,($K1981-L1981)/ABS(L1981))))</f>
        <v>0.00%</v>
      </c>
      <c r="O1981" s="89">
        <v>0</v>
      </c>
      <c r="P1981" s="89">
        <f>+K1981-O1981</f>
        <v>0</v>
      </c>
      <c r="Q1981" s="90" t="str">
        <f>IF(AND($K1981=0,O1981=0),"0.00%",IF($K1981=0,-1,IF(O1981=0,1,($K1981-O1981)/ABS(O1981))))</f>
        <v>0.00%</v>
      </c>
      <c r="R1981" s="91"/>
      <c r="S1981" s="89">
        <v>0</v>
      </c>
      <c r="T1981" s="89">
        <f>+S1981-K1981</f>
        <v>0</v>
      </c>
      <c r="U1981" s="335">
        <f>IF(C1981=0,0,1)+IF(D1981=0,0,1)+IF(E1981=0,0,1)+IF(G1981=0,0,1)+IF(K1981=0,0,1)+IF(L1981=0,0,1)+IF(M1981=0,0,1)+IF(O1981=0,0,1)</f>
        <v>0</v>
      </c>
    </row>
    <row r="1982" spans="1:21" s="81" customFormat="1" ht="15" hidden="1">
      <c r="A1982" s="87" t="s">
        <v>2097</v>
      </c>
      <c r="B1982" s="88" t="s">
        <v>5438</v>
      </c>
      <c r="C1982" s="89">
        <v>0</v>
      </c>
      <c r="D1982" s="89">
        <v>0</v>
      </c>
      <c r="E1982" s="89">
        <f>C1982-D1982</f>
        <v>0</v>
      </c>
      <c r="F1982" s="90" t="str">
        <f>IF(AND($C1982=0,D1982=0),"0.00%",IF($C1982=0,-1,IF(D1982=0,1,($C1982-D1982)/ABS(D1982))))</f>
        <v>0.00%</v>
      </c>
      <c r="G1982" s="89">
        <v>0</v>
      </c>
      <c r="H1982" s="89">
        <f>+C1982-G1982</f>
        <v>0</v>
      </c>
      <c r="I1982" s="90" t="str">
        <f>IF(AND($C1982=0,G1982=0),"0.00%",IF($C1982=0,-1,IF(G1982=0,1,($C1982-G1982)/ABS(G1982))))</f>
        <v>0.00%</v>
      </c>
      <c r="J1982" s="91"/>
      <c r="K1982" s="89">
        <v>0</v>
      </c>
      <c r="L1982" s="89">
        <v>0</v>
      </c>
      <c r="M1982" s="89">
        <f>K1982-L1982</f>
        <v>0</v>
      </c>
      <c r="N1982" s="90" t="str">
        <f>IF(AND($K1982=0,L1982=0),"0.00%",IF($K1982=0,-1,IF(L1982=0,1,($K1982-L1982)/ABS(L1982))))</f>
        <v>0.00%</v>
      </c>
      <c r="O1982" s="89">
        <v>0</v>
      </c>
      <c r="P1982" s="89">
        <f>+K1982-O1982</f>
        <v>0</v>
      </c>
      <c r="Q1982" s="90" t="str">
        <f>IF(AND($K1982=0,O1982=0),"0.00%",IF($K1982=0,-1,IF(O1982=0,1,($K1982-O1982)/ABS(O1982))))</f>
        <v>0.00%</v>
      </c>
      <c r="R1982" s="91"/>
      <c r="S1982" s="89">
        <v>0</v>
      </c>
      <c r="T1982" s="89">
        <f>+S1982-K1982</f>
        <v>0</v>
      </c>
      <c r="U1982" s="335">
        <f>IF(C1982=0,0,1)+IF(D1982=0,0,1)+IF(E1982=0,0,1)+IF(G1982=0,0,1)+IF(K1982=0,0,1)+IF(L1982=0,0,1)+IF(M1982=0,0,1)+IF(O1982=0,0,1)</f>
        <v>0</v>
      </c>
    </row>
    <row r="1983" spans="1:21" s="81" customFormat="1" ht="15" hidden="1">
      <c r="A1983" s="87" t="s">
        <v>2098</v>
      </c>
      <c r="B1983" s="88" t="s">
        <v>5439</v>
      </c>
      <c r="C1983" s="89">
        <v>0</v>
      </c>
      <c r="D1983" s="89">
        <v>0</v>
      </c>
      <c r="E1983" s="89">
        <f>C1983-D1983</f>
        <v>0</v>
      </c>
      <c r="F1983" s="90" t="str">
        <f>IF(AND($C1983=0,D1983=0),"0.00%",IF($C1983=0,-1,IF(D1983=0,1,($C1983-D1983)/ABS(D1983))))</f>
        <v>0.00%</v>
      </c>
      <c r="G1983" s="89">
        <v>0</v>
      </c>
      <c r="H1983" s="89">
        <f>+C1983-G1983</f>
        <v>0</v>
      </c>
      <c r="I1983" s="90" t="str">
        <f>IF(AND($C1983=0,G1983=0),"0.00%",IF($C1983=0,-1,IF(G1983=0,1,($C1983-G1983)/ABS(G1983))))</f>
        <v>0.00%</v>
      </c>
      <c r="J1983" s="91"/>
      <c r="K1983" s="89">
        <v>0</v>
      </c>
      <c r="L1983" s="89">
        <v>0</v>
      </c>
      <c r="M1983" s="89">
        <f>K1983-L1983</f>
        <v>0</v>
      </c>
      <c r="N1983" s="90" t="str">
        <f>IF(AND($K1983=0,L1983=0),"0.00%",IF($K1983=0,-1,IF(L1983=0,1,($K1983-L1983)/ABS(L1983))))</f>
        <v>0.00%</v>
      </c>
      <c r="O1983" s="89">
        <v>0</v>
      </c>
      <c r="P1983" s="89">
        <f>+K1983-O1983</f>
        <v>0</v>
      </c>
      <c r="Q1983" s="90" t="str">
        <f>IF(AND($K1983=0,O1983=0),"0.00%",IF($K1983=0,-1,IF(O1983=0,1,($K1983-O1983)/ABS(O1983))))</f>
        <v>0.00%</v>
      </c>
      <c r="R1983" s="91"/>
      <c r="S1983" s="89">
        <v>0</v>
      </c>
      <c r="T1983" s="89">
        <f>+S1983-K1983</f>
        <v>0</v>
      </c>
      <c r="U1983" s="335">
        <f>IF(C1983=0,0,1)+IF(D1983=0,0,1)+IF(E1983=0,0,1)+IF(G1983=0,0,1)+IF(K1983=0,0,1)+IF(L1983=0,0,1)+IF(M1983=0,0,1)+IF(O1983=0,0,1)</f>
        <v>0</v>
      </c>
    </row>
    <row r="1984" spans="1:21" s="81" customFormat="1" ht="15" hidden="1">
      <c r="A1984" s="73">
        <f>+B1984</f>
        <v>0</v>
      </c>
      <c r="B1984" s="111"/>
      <c r="C1984" s="111"/>
      <c r="D1984" s="111"/>
      <c r="E1984" s="111"/>
      <c r="F1984" s="124"/>
      <c r="G1984" s="111"/>
      <c r="H1984" s="111"/>
      <c r="I1984" s="124"/>
      <c r="J1984" s="111"/>
      <c r="K1984" s="111"/>
      <c r="L1984" s="111"/>
      <c r="M1984" s="111"/>
      <c r="N1984" s="124"/>
      <c r="O1984" s="111"/>
      <c r="P1984" s="111"/>
      <c r="Q1984" s="124"/>
      <c r="R1984" s="111"/>
      <c r="S1984" s="111"/>
      <c r="T1984" s="111"/>
      <c r="U1984" s="332">
        <f>U1985</f>
        <v>0</v>
      </c>
    </row>
    <row r="1985" spans="1:21" s="81" customFormat="1" ht="15" hidden="1">
      <c r="A1985" s="73" t="str">
        <f>+B1985</f>
        <v>   Total Corporate Income</v>
      </c>
      <c r="B1985" s="88" t="s">
        <v>169</v>
      </c>
      <c r="C1985" s="154">
        <f>SUM(C202:C1984)</f>
        <v>0</v>
      </c>
      <c r="D1985" s="154">
        <f>SUM(D202:D1984)</f>
        <v>0</v>
      </c>
      <c r="E1985" s="112">
        <f>C1985-D1985</f>
        <v>0</v>
      </c>
      <c r="F1985" s="113" t="str">
        <f>IF(AND($C1985=0,D1985=0),"0.00%",IF($C1985=0,-1,IF(D1985=0,1,($C1985-D1985)/ABS(D1985))))</f>
        <v>0.00%</v>
      </c>
      <c r="G1985" s="154">
        <f>SUM(G202:G1984)</f>
        <v>0</v>
      </c>
      <c r="H1985" s="154">
        <f>+C1985-G1985</f>
        <v>0</v>
      </c>
      <c r="I1985" s="113" t="str">
        <f>IF(AND($C1985=0,G1985=0),"0.00%",IF($C1985=0,-1,IF(G1985=0,1,($C1985-G1985)/ABS(G1985))))</f>
        <v>0.00%</v>
      </c>
      <c r="J1985" s="111"/>
      <c r="K1985" s="154">
        <f>SUM(K202:K1984)</f>
        <v>0</v>
      </c>
      <c r="L1985" s="154">
        <f>SUM(L202:L1984)</f>
        <v>0</v>
      </c>
      <c r="M1985" s="154">
        <f>K1985-L1985</f>
        <v>0</v>
      </c>
      <c r="N1985" s="113" t="str">
        <f>IF(AND($K1985=0,L1985=0),"0.00%",IF($K1985=0,-1,IF(L1985=0,1,($K1985-L1985)/ABS(L1985))))</f>
        <v>0.00%</v>
      </c>
      <c r="O1985" s="154">
        <f>SUM(O202:O1984)</f>
        <v>0</v>
      </c>
      <c r="P1985" s="154">
        <f>+K1985-O1985</f>
        <v>0</v>
      </c>
      <c r="Q1985" s="113" t="str">
        <f>IF(AND($K1985=0,O1985=0),"0.00%",IF($K1985=0,-1,IF(O1985=0,1,($K1985-O1985)/ABS(O1985))))</f>
        <v>0.00%</v>
      </c>
      <c r="R1985" s="111"/>
      <c r="S1985" s="154">
        <f>SUM(S202:S1984)</f>
        <v>0</v>
      </c>
      <c r="T1985" s="154">
        <f>SUM(T202:T1984)</f>
        <v>0</v>
      </c>
      <c r="U1985" s="335">
        <f>IF(C1985=0,0,1)+IF(D1985=0,0,1)+IF(E1985=0,0,1)+IF(G1985=0,0,1)+IF(K1985=0,0,1)+IF(L1985=0,0,1)+IF(M1985=0,0,1)+IF(O1985=0,0,1)</f>
        <v>0</v>
      </c>
    </row>
    <row r="1986" spans="1:21" s="81" customFormat="1" ht="15" customHeight="1">
      <c r="A1986" s="73">
        <f>+B1986</f>
        <v>0</v>
      </c>
      <c r="B1986" s="96"/>
      <c r="C1986" s="111"/>
      <c r="D1986" s="111"/>
      <c r="E1986" s="89"/>
      <c r="F1986" s="124"/>
      <c r="G1986" s="111"/>
      <c r="H1986" s="111"/>
      <c r="I1986" s="124"/>
      <c r="J1986" s="111"/>
      <c r="K1986" s="111"/>
      <c r="L1986" s="111"/>
      <c r="M1986" s="111"/>
      <c r="N1986" s="124"/>
      <c r="O1986" s="111"/>
      <c r="P1986" s="111"/>
      <c r="Q1986" s="124"/>
      <c r="R1986" s="111"/>
      <c r="S1986" s="111"/>
      <c r="T1986" s="111"/>
      <c r="U1986" s="332"/>
    </row>
    <row r="1987" spans="1:21" s="81" customFormat="1" ht="15" hidden="1">
      <c r="A1987" s="73" t="str">
        <f>+B1987</f>
        <v>Commercial Income</v>
      </c>
      <c r="B1987" s="82" t="s">
        <v>49</v>
      </c>
      <c r="C1987" s="111"/>
      <c r="D1987" s="125"/>
      <c r="E1987" s="125"/>
      <c r="F1987" s="90"/>
      <c r="G1987" s="125"/>
      <c r="H1987" s="125"/>
      <c r="I1987" s="90"/>
      <c r="J1987" s="111"/>
      <c r="K1987" s="125"/>
      <c r="L1987" s="125"/>
      <c r="M1987" s="125"/>
      <c r="N1987" s="90"/>
      <c r="O1987" s="125"/>
      <c r="P1987" s="125"/>
      <c r="Q1987" s="90"/>
      <c r="R1987" s="111"/>
      <c r="S1987" s="125"/>
      <c r="T1987" s="125"/>
      <c r="U1987" s="332">
        <f>U2062</f>
        <v>0</v>
      </c>
    </row>
    <row r="1988" spans="1:21" s="81" customFormat="1" ht="15" hidden="1">
      <c r="A1988" s="87"/>
      <c r="B1988" s="88"/>
      <c r="C1988" s="89"/>
      <c r="D1988" s="89"/>
      <c r="E1988" s="89"/>
      <c r="F1988" s="90"/>
      <c r="G1988" s="89"/>
      <c r="H1988" s="89"/>
      <c r="I1988" s="90"/>
      <c r="J1988" s="91"/>
      <c r="K1988" s="89"/>
      <c r="L1988" s="89"/>
      <c r="M1988" s="89"/>
      <c r="N1988" s="90"/>
      <c r="O1988" s="89"/>
      <c r="P1988" s="89"/>
      <c r="Q1988" s="90"/>
      <c r="R1988" s="91"/>
      <c r="S1988" s="89"/>
      <c r="T1988" s="89"/>
      <c r="U1988" s="335"/>
    </row>
    <row r="1989" spans="1:21" s="81" customFormat="1" ht="15" hidden="1">
      <c r="A1989" s="87" t="s">
        <v>168</v>
      </c>
      <c r="B1989" s="88" t="s">
        <v>5440</v>
      </c>
      <c r="C1989" s="89">
        <v>0</v>
      </c>
      <c r="D1989" s="89">
        <v>0</v>
      </c>
      <c r="E1989" s="89">
        <f>C1989-D1989</f>
        <v>0</v>
      </c>
      <c r="F1989" s="90" t="str">
        <f>IF(AND($C1989=0,D1989=0),"0.00%",IF($C1989=0,-1,IF(D1989=0,1,($C1989-D1989)/ABS(D1989))))</f>
        <v>0.00%</v>
      </c>
      <c r="G1989" s="89">
        <v>0</v>
      </c>
      <c r="H1989" s="89">
        <f>+C1989-G1989</f>
        <v>0</v>
      </c>
      <c r="I1989" s="90" t="str">
        <f>IF(AND($C1989=0,G1989=0),"0.00%",IF($C1989=0,-1,IF(G1989=0,1,($C1989-G1989)/ABS(G1989))))</f>
        <v>0.00%</v>
      </c>
      <c r="J1989" s="91"/>
      <c r="K1989" s="89">
        <v>0</v>
      </c>
      <c r="L1989" s="89">
        <v>0</v>
      </c>
      <c r="M1989" s="89">
        <f>K1989-L1989</f>
        <v>0</v>
      </c>
      <c r="N1989" s="90" t="str">
        <f>IF(AND($K1989=0,L1989=0),"0.00%",IF($K1989=0,-1,IF(L1989=0,1,($K1989-L1989)/ABS(L1989))))</f>
        <v>0.00%</v>
      </c>
      <c r="O1989" s="89">
        <v>0</v>
      </c>
      <c r="P1989" s="89">
        <f>+K1989-O1989</f>
        <v>0</v>
      </c>
      <c r="Q1989" s="90" t="str">
        <f>IF(AND($K1989=0,O1989=0),"0.00%",IF($K1989=0,-1,IF(O1989=0,1,($K1989-O1989)/ABS(O1989))))</f>
        <v>0.00%</v>
      </c>
      <c r="R1989" s="91"/>
      <c r="S1989" s="89">
        <v>0</v>
      </c>
      <c r="T1989" s="89">
        <f>+S1989-K1989</f>
        <v>0</v>
      </c>
      <c r="U1989" s="335">
        <f>IF(C1989=0,0,1)+IF(D1989=0,0,1)+IF(E1989=0,0,1)+IF(G1989=0,0,1)+IF(K1989=0,0,1)+IF(L1989=0,0,1)+IF(M1989=0,0,1)+IF(O1989=0,0,1)</f>
        <v>0</v>
      </c>
    </row>
    <row r="1990" spans="1:21" s="81" customFormat="1" ht="15" hidden="1">
      <c r="A1990" s="87" t="s">
        <v>2099</v>
      </c>
      <c r="B1990" s="88" t="s">
        <v>5441</v>
      </c>
      <c r="C1990" s="89">
        <v>0</v>
      </c>
      <c r="D1990" s="89">
        <v>0</v>
      </c>
      <c r="E1990" s="89">
        <f>C1990-D1990</f>
        <v>0</v>
      </c>
      <c r="F1990" s="90" t="str">
        <f>IF(AND($C1990=0,D1990=0),"0.00%",IF($C1990=0,-1,IF(D1990=0,1,($C1990-D1990)/ABS(D1990))))</f>
        <v>0.00%</v>
      </c>
      <c r="G1990" s="89">
        <v>0</v>
      </c>
      <c r="H1990" s="89">
        <f>+C1990-G1990</f>
        <v>0</v>
      </c>
      <c r="I1990" s="90" t="str">
        <f>IF(AND($C1990=0,G1990=0),"0.00%",IF($C1990=0,-1,IF(G1990=0,1,($C1990-G1990)/ABS(G1990))))</f>
        <v>0.00%</v>
      </c>
      <c r="J1990" s="91"/>
      <c r="K1990" s="89">
        <v>0</v>
      </c>
      <c r="L1990" s="89">
        <v>0</v>
      </c>
      <c r="M1990" s="89">
        <f>K1990-L1990</f>
        <v>0</v>
      </c>
      <c r="N1990" s="90" t="str">
        <f>IF(AND($K1990=0,L1990=0),"0.00%",IF($K1990=0,-1,IF(L1990=0,1,($K1990-L1990)/ABS(L1990))))</f>
        <v>0.00%</v>
      </c>
      <c r="O1990" s="89">
        <v>0</v>
      </c>
      <c r="P1990" s="89">
        <f>+K1990-O1990</f>
        <v>0</v>
      </c>
      <c r="Q1990" s="90" t="str">
        <f>IF(AND($K1990=0,O1990=0),"0.00%",IF($K1990=0,-1,IF(O1990=0,1,($K1990-O1990)/ABS(O1990))))</f>
        <v>0.00%</v>
      </c>
      <c r="R1990" s="91"/>
      <c r="S1990" s="89">
        <v>0</v>
      </c>
      <c r="T1990" s="89">
        <f>+S1990-K1990</f>
        <v>0</v>
      </c>
      <c r="U1990" s="335">
        <f>IF(C1990=0,0,1)+IF(D1990=0,0,1)+IF(E1990=0,0,1)+IF(G1990=0,0,1)+IF(K1990=0,0,1)+IF(L1990=0,0,1)+IF(M1990=0,0,1)+IF(O1990=0,0,1)</f>
        <v>0</v>
      </c>
    </row>
    <row r="1991" spans="1:21" s="81" customFormat="1" ht="15" hidden="1">
      <c r="A1991" s="87" t="s">
        <v>2100</v>
      </c>
      <c r="B1991" s="88" t="s">
        <v>34</v>
      </c>
      <c r="C1991" s="89">
        <v>0</v>
      </c>
      <c r="D1991" s="89">
        <v>0</v>
      </c>
      <c r="E1991" s="89">
        <f>C1991-D1991</f>
        <v>0</v>
      </c>
      <c r="F1991" s="90" t="str">
        <f>IF(AND($C1991=0,D1991=0),"0.00%",IF($C1991=0,-1,IF(D1991=0,1,($C1991-D1991)/ABS(D1991))))</f>
        <v>0.00%</v>
      </c>
      <c r="G1991" s="89">
        <v>0</v>
      </c>
      <c r="H1991" s="89">
        <f>+C1991-G1991</f>
        <v>0</v>
      </c>
      <c r="I1991" s="90" t="str">
        <f>IF(AND($C1991=0,G1991=0),"0.00%",IF($C1991=0,-1,IF(G1991=0,1,($C1991-G1991)/ABS(G1991))))</f>
        <v>0.00%</v>
      </c>
      <c r="J1991" s="91"/>
      <c r="K1991" s="89">
        <v>0</v>
      </c>
      <c r="L1991" s="89">
        <v>0</v>
      </c>
      <c r="M1991" s="89">
        <f>K1991-L1991</f>
        <v>0</v>
      </c>
      <c r="N1991" s="90" t="str">
        <f>IF(AND($K1991=0,L1991=0),"0.00%",IF($K1991=0,-1,IF(L1991=0,1,($K1991-L1991)/ABS(L1991))))</f>
        <v>0.00%</v>
      </c>
      <c r="O1991" s="89">
        <v>0</v>
      </c>
      <c r="P1991" s="89">
        <f>+K1991-O1991</f>
        <v>0</v>
      </c>
      <c r="Q1991" s="90" t="str">
        <f>IF(AND($K1991=0,O1991=0),"0.00%",IF($K1991=0,-1,IF(O1991=0,1,($K1991-O1991)/ABS(O1991))))</f>
        <v>0.00%</v>
      </c>
      <c r="R1991" s="91"/>
      <c r="S1991" s="89">
        <v>0</v>
      </c>
      <c r="T1991" s="89">
        <f>+S1991-K1991</f>
        <v>0</v>
      </c>
      <c r="U1991" s="335">
        <f>IF(C1991=0,0,1)+IF(D1991=0,0,1)+IF(E1991=0,0,1)+IF(G1991=0,0,1)+IF(K1991=0,0,1)+IF(L1991=0,0,1)+IF(M1991=0,0,1)+IF(O1991=0,0,1)</f>
        <v>0</v>
      </c>
    </row>
    <row r="1992" spans="1:21" s="81" customFormat="1" ht="15" hidden="1">
      <c r="A1992" s="87" t="s">
        <v>2101</v>
      </c>
      <c r="B1992" s="88" t="s">
        <v>5442</v>
      </c>
      <c r="C1992" s="89">
        <v>0</v>
      </c>
      <c r="D1992" s="89">
        <v>0</v>
      </c>
      <c r="E1992" s="89">
        <f>C1992-D1992</f>
        <v>0</v>
      </c>
      <c r="F1992" s="90" t="str">
        <f>IF(AND($C1992=0,D1992=0),"0.00%",IF($C1992=0,-1,IF(D1992=0,1,($C1992-D1992)/ABS(D1992))))</f>
        <v>0.00%</v>
      </c>
      <c r="G1992" s="89">
        <v>0</v>
      </c>
      <c r="H1992" s="89">
        <f>+C1992-G1992</f>
        <v>0</v>
      </c>
      <c r="I1992" s="90" t="str">
        <f>IF(AND($C1992=0,G1992=0),"0.00%",IF($C1992=0,-1,IF(G1992=0,1,($C1992-G1992)/ABS(G1992))))</f>
        <v>0.00%</v>
      </c>
      <c r="J1992" s="91"/>
      <c r="K1992" s="89">
        <v>0</v>
      </c>
      <c r="L1992" s="89">
        <v>0</v>
      </c>
      <c r="M1992" s="89">
        <f>K1992-L1992</f>
        <v>0</v>
      </c>
      <c r="N1992" s="90" t="str">
        <f>IF(AND($K1992=0,L1992=0),"0.00%",IF($K1992=0,-1,IF(L1992=0,1,($K1992-L1992)/ABS(L1992))))</f>
        <v>0.00%</v>
      </c>
      <c r="O1992" s="89">
        <v>0</v>
      </c>
      <c r="P1992" s="89">
        <f>+K1992-O1992</f>
        <v>0</v>
      </c>
      <c r="Q1992" s="90" t="str">
        <f>IF(AND($K1992=0,O1992=0),"0.00%",IF($K1992=0,-1,IF(O1992=0,1,($K1992-O1992)/ABS(O1992))))</f>
        <v>0.00%</v>
      </c>
      <c r="R1992" s="91"/>
      <c r="S1992" s="89">
        <v>0</v>
      </c>
      <c r="T1992" s="89">
        <f>+S1992-K1992</f>
        <v>0</v>
      </c>
      <c r="U1992" s="335">
        <f>IF(C1992=0,0,1)+IF(D1992=0,0,1)+IF(E1992=0,0,1)+IF(G1992=0,0,1)+IF(K1992=0,0,1)+IF(L1992=0,0,1)+IF(M1992=0,0,1)+IF(O1992=0,0,1)</f>
        <v>0</v>
      </c>
    </row>
    <row r="1993" spans="1:21" s="81" customFormat="1" ht="15" hidden="1">
      <c r="A1993" s="87" t="s">
        <v>2102</v>
      </c>
      <c r="B1993" s="88" t="s">
        <v>5443</v>
      </c>
      <c r="C1993" s="89">
        <v>0</v>
      </c>
      <c r="D1993" s="89">
        <v>0</v>
      </c>
      <c r="E1993" s="89">
        <f>C1993-D1993</f>
        <v>0</v>
      </c>
      <c r="F1993" s="90" t="str">
        <f>IF(AND($C1993=0,D1993=0),"0.00%",IF($C1993=0,-1,IF(D1993=0,1,($C1993-D1993)/ABS(D1993))))</f>
        <v>0.00%</v>
      </c>
      <c r="G1993" s="89">
        <v>0</v>
      </c>
      <c r="H1993" s="89">
        <f>+C1993-G1993</f>
        <v>0</v>
      </c>
      <c r="I1993" s="90" t="str">
        <f>IF(AND($C1993=0,G1993=0),"0.00%",IF($C1993=0,-1,IF(G1993=0,1,($C1993-G1993)/ABS(G1993))))</f>
        <v>0.00%</v>
      </c>
      <c r="J1993" s="91"/>
      <c r="K1993" s="89">
        <v>0</v>
      </c>
      <c r="L1993" s="89">
        <v>0</v>
      </c>
      <c r="M1993" s="89">
        <f>K1993-L1993</f>
        <v>0</v>
      </c>
      <c r="N1993" s="90" t="str">
        <f>IF(AND($K1993=0,L1993=0),"0.00%",IF($K1993=0,-1,IF(L1993=0,1,($K1993-L1993)/ABS(L1993))))</f>
        <v>0.00%</v>
      </c>
      <c r="O1993" s="89">
        <v>0</v>
      </c>
      <c r="P1993" s="89">
        <f>+K1993-O1993</f>
        <v>0</v>
      </c>
      <c r="Q1993" s="90" t="str">
        <f>IF(AND($K1993=0,O1993=0),"0.00%",IF($K1993=0,-1,IF(O1993=0,1,($K1993-O1993)/ABS(O1993))))</f>
        <v>0.00%</v>
      </c>
      <c r="R1993" s="91"/>
      <c r="S1993" s="89">
        <v>0</v>
      </c>
      <c r="T1993" s="89">
        <f>+S1993-K1993</f>
        <v>0</v>
      </c>
      <c r="U1993" s="335">
        <f>IF(C1993=0,0,1)+IF(D1993=0,0,1)+IF(E1993=0,0,1)+IF(G1993=0,0,1)+IF(K1993=0,0,1)+IF(L1993=0,0,1)+IF(M1993=0,0,1)+IF(O1993=0,0,1)</f>
        <v>0</v>
      </c>
    </row>
    <row r="1994" spans="1:21" s="81" customFormat="1" ht="15" hidden="1">
      <c r="A1994" s="87" t="s">
        <v>2103</v>
      </c>
      <c r="B1994" s="88" t="s">
        <v>5444</v>
      </c>
      <c r="C1994" s="89">
        <v>0</v>
      </c>
      <c r="D1994" s="89">
        <v>0</v>
      </c>
      <c r="E1994" s="89">
        <f>C1994-D1994</f>
        <v>0</v>
      </c>
      <c r="F1994" s="90" t="str">
        <f>IF(AND($C1994=0,D1994=0),"0.00%",IF($C1994=0,-1,IF(D1994=0,1,($C1994-D1994)/ABS(D1994))))</f>
        <v>0.00%</v>
      </c>
      <c r="G1994" s="89">
        <v>0</v>
      </c>
      <c r="H1994" s="89">
        <f>+C1994-G1994</f>
        <v>0</v>
      </c>
      <c r="I1994" s="90" t="str">
        <f>IF(AND($C1994=0,G1994=0),"0.00%",IF($C1994=0,-1,IF(G1994=0,1,($C1994-G1994)/ABS(G1994))))</f>
        <v>0.00%</v>
      </c>
      <c r="J1994" s="91"/>
      <c r="K1994" s="89">
        <v>0</v>
      </c>
      <c r="L1994" s="89">
        <v>0</v>
      </c>
      <c r="M1994" s="89">
        <f>K1994-L1994</f>
        <v>0</v>
      </c>
      <c r="N1994" s="90" t="str">
        <f>IF(AND($K1994=0,L1994=0),"0.00%",IF($K1994=0,-1,IF(L1994=0,1,($K1994-L1994)/ABS(L1994))))</f>
        <v>0.00%</v>
      </c>
      <c r="O1994" s="89">
        <v>0</v>
      </c>
      <c r="P1994" s="89">
        <f>+K1994-O1994</f>
        <v>0</v>
      </c>
      <c r="Q1994" s="90" t="str">
        <f>IF(AND($K1994=0,O1994=0),"0.00%",IF($K1994=0,-1,IF(O1994=0,1,($K1994-O1994)/ABS(O1994))))</f>
        <v>0.00%</v>
      </c>
      <c r="R1994" s="91"/>
      <c r="S1994" s="89">
        <v>0</v>
      </c>
      <c r="T1994" s="89">
        <f>+S1994-K1994</f>
        <v>0</v>
      </c>
      <c r="U1994" s="335">
        <f>IF(C1994=0,0,1)+IF(D1994=0,0,1)+IF(E1994=0,0,1)+IF(G1994=0,0,1)+IF(K1994=0,0,1)+IF(L1994=0,0,1)+IF(M1994=0,0,1)+IF(O1994=0,0,1)</f>
        <v>0</v>
      </c>
    </row>
    <row r="1995" spans="1:21" s="81" customFormat="1" ht="15" hidden="1">
      <c r="A1995" s="87" t="s">
        <v>2104</v>
      </c>
      <c r="B1995" s="88" t="s">
        <v>5445</v>
      </c>
      <c r="C1995" s="89">
        <v>0</v>
      </c>
      <c r="D1995" s="89">
        <v>0</v>
      </c>
      <c r="E1995" s="89">
        <f>C1995-D1995</f>
        <v>0</v>
      </c>
      <c r="F1995" s="90" t="str">
        <f>IF(AND($C1995=0,D1995=0),"0.00%",IF($C1995=0,-1,IF(D1995=0,1,($C1995-D1995)/ABS(D1995))))</f>
        <v>0.00%</v>
      </c>
      <c r="G1995" s="89">
        <v>0</v>
      </c>
      <c r="H1995" s="89">
        <f>+C1995-G1995</f>
        <v>0</v>
      </c>
      <c r="I1995" s="90" t="str">
        <f>IF(AND($C1995=0,G1995=0),"0.00%",IF($C1995=0,-1,IF(G1995=0,1,($C1995-G1995)/ABS(G1995))))</f>
        <v>0.00%</v>
      </c>
      <c r="J1995" s="91"/>
      <c r="K1995" s="89">
        <v>0</v>
      </c>
      <c r="L1995" s="89">
        <v>0</v>
      </c>
      <c r="M1995" s="89">
        <f>K1995-L1995</f>
        <v>0</v>
      </c>
      <c r="N1995" s="90" t="str">
        <f>IF(AND($K1995=0,L1995=0),"0.00%",IF($K1995=0,-1,IF(L1995=0,1,($K1995-L1995)/ABS(L1995))))</f>
        <v>0.00%</v>
      </c>
      <c r="O1995" s="89">
        <v>0</v>
      </c>
      <c r="P1995" s="89">
        <f>+K1995-O1995</f>
        <v>0</v>
      </c>
      <c r="Q1995" s="90" t="str">
        <f>IF(AND($K1995=0,O1995=0),"0.00%",IF($K1995=0,-1,IF(O1995=0,1,($K1995-O1995)/ABS(O1995))))</f>
        <v>0.00%</v>
      </c>
      <c r="R1995" s="91"/>
      <c r="S1995" s="89">
        <v>0</v>
      </c>
      <c r="T1995" s="89">
        <f>+S1995-K1995</f>
        <v>0</v>
      </c>
      <c r="U1995" s="335">
        <f>IF(C1995=0,0,1)+IF(D1995=0,0,1)+IF(E1995=0,0,1)+IF(G1995=0,0,1)+IF(K1995=0,0,1)+IF(L1995=0,0,1)+IF(M1995=0,0,1)+IF(O1995=0,0,1)</f>
        <v>0</v>
      </c>
    </row>
    <row r="1996" spans="1:21" s="81" customFormat="1" ht="15" hidden="1">
      <c r="A1996" s="87" t="s">
        <v>2105</v>
      </c>
      <c r="B1996" s="88" t="s">
        <v>39</v>
      </c>
      <c r="C1996" s="89">
        <v>0</v>
      </c>
      <c r="D1996" s="89">
        <v>0</v>
      </c>
      <c r="E1996" s="89">
        <f>C1996-D1996</f>
        <v>0</v>
      </c>
      <c r="F1996" s="90" t="str">
        <f>IF(AND($C1996=0,D1996=0),"0.00%",IF($C1996=0,-1,IF(D1996=0,1,($C1996-D1996)/ABS(D1996))))</f>
        <v>0.00%</v>
      </c>
      <c r="G1996" s="89">
        <v>0</v>
      </c>
      <c r="H1996" s="89">
        <f>+C1996-G1996</f>
        <v>0</v>
      </c>
      <c r="I1996" s="90" t="str">
        <f>IF(AND($C1996=0,G1996=0),"0.00%",IF($C1996=0,-1,IF(G1996=0,1,($C1996-G1996)/ABS(G1996))))</f>
        <v>0.00%</v>
      </c>
      <c r="J1996" s="91"/>
      <c r="K1996" s="89">
        <v>0</v>
      </c>
      <c r="L1996" s="89">
        <v>0</v>
      </c>
      <c r="M1996" s="89">
        <f>K1996-L1996</f>
        <v>0</v>
      </c>
      <c r="N1996" s="90" t="str">
        <f>IF(AND($K1996=0,L1996=0),"0.00%",IF($K1996=0,-1,IF(L1996=0,1,($K1996-L1996)/ABS(L1996))))</f>
        <v>0.00%</v>
      </c>
      <c r="O1996" s="89">
        <v>0</v>
      </c>
      <c r="P1996" s="89">
        <f>+K1996-O1996</f>
        <v>0</v>
      </c>
      <c r="Q1996" s="90" t="str">
        <f>IF(AND($K1996=0,O1996=0),"0.00%",IF($K1996=0,-1,IF(O1996=0,1,($K1996-O1996)/ABS(O1996))))</f>
        <v>0.00%</v>
      </c>
      <c r="R1996" s="91"/>
      <c r="S1996" s="89">
        <v>0</v>
      </c>
      <c r="T1996" s="89">
        <f>+S1996-K1996</f>
        <v>0</v>
      </c>
      <c r="U1996" s="335">
        <f>IF(C1996=0,0,1)+IF(D1996=0,0,1)+IF(E1996=0,0,1)+IF(G1996=0,0,1)+IF(K1996=0,0,1)+IF(L1996=0,0,1)+IF(M1996=0,0,1)+IF(O1996=0,0,1)</f>
        <v>0</v>
      </c>
    </row>
    <row r="1997" spans="1:21" s="81" customFormat="1" ht="15" hidden="1">
      <c r="A1997" s="87" t="s">
        <v>2106</v>
      </c>
      <c r="B1997" s="88" t="s">
        <v>5446</v>
      </c>
      <c r="C1997" s="89">
        <v>0</v>
      </c>
      <c r="D1997" s="89">
        <v>0</v>
      </c>
      <c r="E1997" s="89">
        <f>C1997-D1997</f>
        <v>0</v>
      </c>
      <c r="F1997" s="90" t="str">
        <f>IF(AND($C1997=0,D1997=0),"0.00%",IF($C1997=0,-1,IF(D1997=0,1,($C1997-D1997)/ABS(D1997))))</f>
        <v>0.00%</v>
      </c>
      <c r="G1997" s="89">
        <v>0</v>
      </c>
      <c r="H1997" s="89">
        <f>+C1997-G1997</f>
        <v>0</v>
      </c>
      <c r="I1997" s="90" t="str">
        <f>IF(AND($C1997=0,G1997=0),"0.00%",IF($C1997=0,-1,IF(G1997=0,1,($C1997-G1997)/ABS(G1997))))</f>
        <v>0.00%</v>
      </c>
      <c r="J1997" s="91"/>
      <c r="K1997" s="89">
        <v>0</v>
      </c>
      <c r="L1997" s="89">
        <v>0</v>
      </c>
      <c r="M1997" s="89">
        <f>K1997-L1997</f>
        <v>0</v>
      </c>
      <c r="N1997" s="90" t="str">
        <f>IF(AND($K1997=0,L1997=0),"0.00%",IF($K1997=0,-1,IF(L1997=0,1,($K1997-L1997)/ABS(L1997))))</f>
        <v>0.00%</v>
      </c>
      <c r="O1997" s="89">
        <v>0</v>
      </c>
      <c r="P1997" s="89">
        <f>+K1997-O1997</f>
        <v>0</v>
      </c>
      <c r="Q1997" s="90" t="str">
        <f>IF(AND($K1997=0,O1997=0),"0.00%",IF($K1997=0,-1,IF(O1997=0,1,($K1997-O1997)/ABS(O1997))))</f>
        <v>0.00%</v>
      </c>
      <c r="R1997" s="91"/>
      <c r="S1997" s="89">
        <v>0</v>
      </c>
      <c r="T1997" s="89">
        <f>+S1997-K1997</f>
        <v>0</v>
      </c>
      <c r="U1997" s="335">
        <f>IF(C1997=0,0,1)+IF(D1997=0,0,1)+IF(E1997=0,0,1)+IF(G1997=0,0,1)+IF(K1997=0,0,1)+IF(L1997=0,0,1)+IF(M1997=0,0,1)+IF(O1997=0,0,1)</f>
        <v>0</v>
      </c>
    </row>
    <row r="1998" spans="1:21" s="81" customFormat="1" ht="15" hidden="1">
      <c r="A1998" s="87" t="s">
        <v>2107</v>
      </c>
      <c r="B1998" s="88" t="s">
        <v>5447</v>
      </c>
      <c r="C1998" s="89">
        <v>0</v>
      </c>
      <c r="D1998" s="89">
        <v>0</v>
      </c>
      <c r="E1998" s="89">
        <f>C1998-D1998</f>
        <v>0</v>
      </c>
      <c r="F1998" s="90" t="str">
        <f>IF(AND($C1998=0,D1998=0),"0.00%",IF($C1998=0,-1,IF(D1998=0,1,($C1998-D1998)/ABS(D1998))))</f>
        <v>0.00%</v>
      </c>
      <c r="G1998" s="89">
        <v>0</v>
      </c>
      <c r="H1998" s="89">
        <f>+C1998-G1998</f>
        <v>0</v>
      </c>
      <c r="I1998" s="90" t="str">
        <f>IF(AND($C1998=0,G1998=0),"0.00%",IF($C1998=0,-1,IF(G1998=0,1,($C1998-G1998)/ABS(G1998))))</f>
        <v>0.00%</v>
      </c>
      <c r="J1998" s="91"/>
      <c r="K1998" s="89">
        <v>0</v>
      </c>
      <c r="L1998" s="89">
        <v>0</v>
      </c>
      <c r="M1998" s="89">
        <f>K1998-L1998</f>
        <v>0</v>
      </c>
      <c r="N1998" s="90" t="str">
        <f>IF(AND($K1998=0,L1998=0),"0.00%",IF($K1998=0,-1,IF(L1998=0,1,($K1998-L1998)/ABS(L1998))))</f>
        <v>0.00%</v>
      </c>
      <c r="O1998" s="89">
        <v>0</v>
      </c>
      <c r="P1998" s="89">
        <f>+K1998-O1998</f>
        <v>0</v>
      </c>
      <c r="Q1998" s="90" t="str">
        <f>IF(AND($K1998=0,O1998=0),"0.00%",IF($K1998=0,-1,IF(O1998=0,1,($K1998-O1998)/ABS(O1998))))</f>
        <v>0.00%</v>
      </c>
      <c r="R1998" s="91"/>
      <c r="S1998" s="89">
        <v>0</v>
      </c>
      <c r="T1998" s="89">
        <f>+S1998-K1998</f>
        <v>0</v>
      </c>
      <c r="U1998" s="335">
        <f>IF(C1998=0,0,1)+IF(D1998=0,0,1)+IF(E1998=0,0,1)+IF(G1998=0,0,1)+IF(K1998=0,0,1)+IF(L1998=0,0,1)+IF(M1998=0,0,1)+IF(O1998=0,0,1)</f>
        <v>0</v>
      </c>
    </row>
    <row r="1999" spans="1:21" s="81" customFormat="1" ht="15" hidden="1">
      <c r="A1999" s="87" t="s">
        <v>2108</v>
      </c>
      <c r="B1999" s="88" t="s">
        <v>5448</v>
      </c>
      <c r="C1999" s="89">
        <v>0</v>
      </c>
      <c r="D1999" s="89">
        <v>0</v>
      </c>
      <c r="E1999" s="89">
        <f>C1999-D1999</f>
        <v>0</v>
      </c>
      <c r="F1999" s="90" t="str">
        <f>IF(AND($C1999=0,D1999=0),"0.00%",IF($C1999=0,-1,IF(D1999=0,1,($C1999-D1999)/ABS(D1999))))</f>
        <v>0.00%</v>
      </c>
      <c r="G1999" s="89">
        <v>0</v>
      </c>
      <c r="H1999" s="89">
        <f>+C1999-G1999</f>
        <v>0</v>
      </c>
      <c r="I1999" s="90" t="str">
        <f>IF(AND($C1999=0,G1999=0),"0.00%",IF($C1999=0,-1,IF(G1999=0,1,($C1999-G1999)/ABS(G1999))))</f>
        <v>0.00%</v>
      </c>
      <c r="J1999" s="91"/>
      <c r="K1999" s="89">
        <v>0</v>
      </c>
      <c r="L1999" s="89">
        <v>0</v>
      </c>
      <c r="M1999" s="89">
        <f>K1999-L1999</f>
        <v>0</v>
      </c>
      <c r="N1999" s="90" t="str">
        <f>IF(AND($K1999=0,L1999=0),"0.00%",IF($K1999=0,-1,IF(L1999=0,1,($K1999-L1999)/ABS(L1999))))</f>
        <v>0.00%</v>
      </c>
      <c r="O1999" s="89">
        <v>0</v>
      </c>
      <c r="P1999" s="89">
        <f>+K1999-O1999</f>
        <v>0</v>
      </c>
      <c r="Q1999" s="90" t="str">
        <f>IF(AND($K1999=0,O1999=0),"0.00%",IF($K1999=0,-1,IF(O1999=0,1,($K1999-O1999)/ABS(O1999))))</f>
        <v>0.00%</v>
      </c>
      <c r="R1999" s="91"/>
      <c r="S1999" s="89">
        <v>0</v>
      </c>
      <c r="T1999" s="89">
        <f>+S1999-K1999</f>
        <v>0</v>
      </c>
      <c r="U1999" s="335">
        <f>IF(C1999=0,0,1)+IF(D1999=0,0,1)+IF(E1999=0,0,1)+IF(G1999=0,0,1)+IF(K1999=0,0,1)+IF(L1999=0,0,1)+IF(M1999=0,0,1)+IF(O1999=0,0,1)</f>
        <v>0</v>
      </c>
    </row>
    <row r="2000" spans="1:21" s="81" customFormat="1" ht="15" hidden="1">
      <c r="A2000" s="87" t="s">
        <v>2109</v>
      </c>
      <c r="B2000" s="88" t="s">
        <v>5449</v>
      </c>
      <c r="C2000" s="89">
        <v>0</v>
      </c>
      <c r="D2000" s="89">
        <v>0</v>
      </c>
      <c r="E2000" s="89">
        <f>C2000-D2000</f>
        <v>0</v>
      </c>
      <c r="F2000" s="90" t="str">
        <f>IF(AND($C2000=0,D2000=0),"0.00%",IF($C2000=0,-1,IF(D2000=0,1,($C2000-D2000)/ABS(D2000))))</f>
        <v>0.00%</v>
      </c>
      <c r="G2000" s="89">
        <v>0</v>
      </c>
      <c r="H2000" s="89">
        <f>+C2000-G2000</f>
        <v>0</v>
      </c>
      <c r="I2000" s="90" t="str">
        <f>IF(AND($C2000=0,G2000=0),"0.00%",IF($C2000=0,-1,IF(G2000=0,1,($C2000-G2000)/ABS(G2000))))</f>
        <v>0.00%</v>
      </c>
      <c r="J2000" s="91"/>
      <c r="K2000" s="89">
        <v>0</v>
      </c>
      <c r="L2000" s="89">
        <v>0</v>
      </c>
      <c r="M2000" s="89">
        <f>K2000-L2000</f>
        <v>0</v>
      </c>
      <c r="N2000" s="90" t="str">
        <f>IF(AND($K2000=0,L2000=0),"0.00%",IF($K2000=0,-1,IF(L2000=0,1,($K2000-L2000)/ABS(L2000))))</f>
        <v>0.00%</v>
      </c>
      <c r="O2000" s="89">
        <v>0</v>
      </c>
      <c r="P2000" s="89">
        <f>+K2000-O2000</f>
        <v>0</v>
      </c>
      <c r="Q2000" s="90" t="str">
        <f>IF(AND($K2000=0,O2000=0),"0.00%",IF($K2000=0,-1,IF(O2000=0,1,($K2000-O2000)/ABS(O2000))))</f>
        <v>0.00%</v>
      </c>
      <c r="R2000" s="91"/>
      <c r="S2000" s="89">
        <v>0</v>
      </c>
      <c r="T2000" s="89">
        <f>+S2000-K2000</f>
        <v>0</v>
      </c>
      <c r="U2000" s="335">
        <f>IF(C2000=0,0,1)+IF(D2000=0,0,1)+IF(E2000=0,0,1)+IF(G2000=0,0,1)+IF(K2000=0,0,1)+IF(L2000=0,0,1)+IF(M2000=0,0,1)+IF(O2000=0,0,1)</f>
        <v>0</v>
      </c>
    </row>
    <row r="2001" spans="1:21" s="81" customFormat="1" ht="15" hidden="1">
      <c r="A2001" s="87" t="s">
        <v>2110</v>
      </c>
      <c r="B2001" s="88" t="s">
        <v>5450</v>
      </c>
      <c r="C2001" s="89">
        <v>0</v>
      </c>
      <c r="D2001" s="89">
        <v>0</v>
      </c>
      <c r="E2001" s="89">
        <f>C2001-D2001</f>
        <v>0</v>
      </c>
      <c r="F2001" s="90" t="str">
        <f>IF(AND($C2001=0,D2001=0),"0.00%",IF($C2001=0,-1,IF(D2001=0,1,($C2001-D2001)/ABS(D2001))))</f>
        <v>0.00%</v>
      </c>
      <c r="G2001" s="89">
        <v>0</v>
      </c>
      <c r="H2001" s="89">
        <f>+C2001-G2001</f>
        <v>0</v>
      </c>
      <c r="I2001" s="90" t="str">
        <f>IF(AND($C2001=0,G2001=0),"0.00%",IF($C2001=0,-1,IF(G2001=0,1,($C2001-G2001)/ABS(G2001))))</f>
        <v>0.00%</v>
      </c>
      <c r="J2001" s="91"/>
      <c r="K2001" s="89">
        <v>0</v>
      </c>
      <c r="L2001" s="89">
        <v>0</v>
      </c>
      <c r="M2001" s="89">
        <f>K2001-L2001</f>
        <v>0</v>
      </c>
      <c r="N2001" s="90" t="str">
        <f>IF(AND($K2001=0,L2001=0),"0.00%",IF($K2001=0,-1,IF(L2001=0,1,($K2001-L2001)/ABS(L2001))))</f>
        <v>0.00%</v>
      </c>
      <c r="O2001" s="89">
        <v>0</v>
      </c>
      <c r="P2001" s="89">
        <f>+K2001-O2001</f>
        <v>0</v>
      </c>
      <c r="Q2001" s="90" t="str">
        <f>IF(AND($K2001=0,O2001=0),"0.00%",IF($K2001=0,-1,IF(O2001=0,1,($K2001-O2001)/ABS(O2001))))</f>
        <v>0.00%</v>
      </c>
      <c r="R2001" s="91"/>
      <c r="S2001" s="89">
        <v>0</v>
      </c>
      <c r="T2001" s="89">
        <f>+S2001-K2001</f>
        <v>0</v>
      </c>
      <c r="U2001" s="335">
        <f>IF(C2001=0,0,1)+IF(D2001=0,0,1)+IF(E2001=0,0,1)+IF(G2001=0,0,1)+IF(K2001=0,0,1)+IF(L2001=0,0,1)+IF(M2001=0,0,1)+IF(O2001=0,0,1)</f>
        <v>0</v>
      </c>
    </row>
    <row r="2002" spans="1:21" s="81" customFormat="1" ht="15" hidden="1">
      <c r="A2002" s="87" t="s">
        <v>2111</v>
      </c>
      <c r="B2002" s="88" t="s">
        <v>5451</v>
      </c>
      <c r="C2002" s="89">
        <v>0</v>
      </c>
      <c r="D2002" s="89">
        <v>0</v>
      </c>
      <c r="E2002" s="89">
        <f>C2002-D2002</f>
        <v>0</v>
      </c>
      <c r="F2002" s="90" t="str">
        <f>IF(AND($C2002=0,D2002=0),"0.00%",IF($C2002=0,-1,IF(D2002=0,1,($C2002-D2002)/ABS(D2002))))</f>
        <v>0.00%</v>
      </c>
      <c r="G2002" s="89">
        <v>0</v>
      </c>
      <c r="H2002" s="89">
        <f>+C2002-G2002</f>
        <v>0</v>
      </c>
      <c r="I2002" s="90" t="str">
        <f>IF(AND($C2002=0,G2002=0),"0.00%",IF($C2002=0,-1,IF(G2002=0,1,($C2002-G2002)/ABS(G2002))))</f>
        <v>0.00%</v>
      </c>
      <c r="J2002" s="91"/>
      <c r="K2002" s="89">
        <v>0</v>
      </c>
      <c r="L2002" s="89">
        <v>0</v>
      </c>
      <c r="M2002" s="89">
        <f>K2002-L2002</f>
        <v>0</v>
      </c>
      <c r="N2002" s="90" t="str">
        <f>IF(AND($K2002=0,L2002=0),"0.00%",IF($K2002=0,-1,IF(L2002=0,1,($K2002-L2002)/ABS(L2002))))</f>
        <v>0.00%</v>
      </c>
      <c r="O2002" s="89">
        <v>0</v>
      </c>
      <c r="P2002" s="89">
        <f>+K2002-O2002</f>
        <v>0</v>
      </c>
      <c r="Q2002" s="90" t="str">
        <f>IF(AND($K2002=0,O2002=0),"0.00%",IF($K2002=0,-1,IF(O2002=0,1,($K2002-O2002)/ABS(O2002))))</f>
        <v>0.00%</v>
      </c>
      <c r="R2002" s="91"/>
      <c r="S2002" s="89">
        <v>0</v>
      </c>
      <c r="T2002" s="89">
        <f>+S2002-K2002</f>
        <v>0</v>
      </c>
      <c r="U2002" s="335">
        <f>IF(C2002=0,0,1)+IF(D2002=0,0,1)+IF(E2002=0,0,1)+IF(G2002=0,0,1)+IF(K2002=0,0,1)+IF(L2002=0,0,1)+IF(M2002=0,0,1)+IF(O2002=0,0,1)</f>
        <v>0</v>
      </c>
    </row>
    <row r="2003" spans="1:21" s="81" customFormat="1" ht="15" hidden="1">
      <c r="A2003" s="87" t="s">
        <v>2112</v>
      </c>
      <c r="B2003" s="88" t="s">
        <v>5452</v>
      </c>
      <c r="C2003" s="89">
        <v>0</v>
      </c>
      <c r="D2003" s="89">
        <v>0</v>
      </c>
      <c r="E2003" s="89">
        <f>C2003-D2003</f>
        <v>0</v>
      </c>
      <c r="F2003" s="90" t="str">
        <f>IF(AND($C2003=0,D2003=0),"0.00%",IF($C2003=0,-1,IF(D2003=0,1,($C2003-D2003)/ABS(D2003))))</f>
        <v>0.00%</v>
      </c>
      <c r="G2003" s="89">
        <v>0</v>
      </c>
      <c r="H2003" s="89">
        <f>+C2003-G2003</f>
        <v>0</v>
      </c>
      <c r="I2003" s="90" t="str">
        <f>IF(AND($C2003=0,G2003=0),"0.00%",IF($C2003=0,-1,IF(G2003=0,1,($C2003-G2003)/ABS(G2003))))</f>
        <v>0.00%</v>
      </c>
      <c r="J2003" s="91"/>
      <c r="K2003" s="89">
        <v>0</v>
      </c>
      <c r="L2003" s="89">
        <v>0</v>
      </c>
      <c r="M2003" s="89">
        <f>K2003-L2003</f>
        <v>0</v>
      </c>
      <c r="N2003" s="90" t="str">
        <f>IF(AND($K2003=0,L2003=0),"0.00%",IF($K2003=0,-1,IF(L2003=0,1,($K2003-L2003)/ABS(L2003))))</f>
        <v>0.00%</v>
      </c>
      <c r="O2003" s="89">
        <v>0</v>
      </c>
      <c r="P2003" s="89">
        <f>+K2003-O2003</f>
        <v>0</v>
      </c>
      <c r="Q2003" s="90" t="str">
        <f>IF(AND($K2003=0,O2003=0),"0.00%",IF($K2003=0,-1,IF(O2003=0,1,($K2003-O2003)/ABS(O2003))))</f>
        <v>0.00%</v>
      </c>
      <c r="R2003" s="91"/>
      <c r="S2003" s="89">
        <v>0</v>
      </c>
      <c r="T2003" s="89">
        <f>+S2003-K2003</f>
        <v>0</v>
      </c>
      <c r="U2003" s="335">
        <f>IF(C2003=0,0,1)+IF(D2003=0,0,1)+IF(E2003=0,0,1)+IF(G2003=0,0,1)+IF(K2003=0,0,1)+IF(L2003=0,0,1)+IF(M2003=0,0,1)+IF(O2003=0,0,1)</f>
        <v>0</v>
      </c>
    </row>
    <row r="2004" spans="1:21" s="81" customFormat="1" ht="15" hidden="1">
      <c r="A2004" s="87" t="s">
        <v>2113</v>
      </c>
      <c r="B2004" s="88" t="s">
        <v>5453</v>
      </c>
      <c r="C2004" s="89">
        <v>0</v>
      </c>
      <c r="D2004" s="89">
        <v>0</v>
      </c>
      <c r="E2004" s="89">
        <f>C2004-D2004</f>
        <v>0</v>
      </c>
      <c r="F2004" s="90" t="str">
        <f>IF(AND($C2004=0,D2004=0),"0.00%",IF($C2004=0,-1,IF(D2004=0,1,($C2004-D2004)/ABS(D2004))))</f>
        <v>0.00%</v>
      </c>
      <c r="G2004" s="89">
        <v>0</v>
      </c>
      <c r="H2004" s="89">
        <f>+C2004-G2004</f>
        <v>0</v>
      </c>
      <c r="I2004" s="90" t="str">
        <f>IF(AND($C2004=0,G2004=0),"0.00%",IF($C2004=0,-1,IF(G2004=0,1,($C2004-G2004)/ABS(G2004))))</f>
        <v>0.00%</v>
      </c>
      <c r="J2004" s="91"/>
      <c r="K2004" s="89">
        <v>0</v>
      </c>
      <c r="L2004" s="89">
        <v>0</v>
      </c>
      <c r="M2004" s="89">
        <f>K2004-L2004</f>
        <v>0</v>
      </c>
      <c r="N2004" s="90" t="str">
        <f>IF(AND($K2004=0,L2004=0),"0.00%",IF($K2004=0,-1,IF(L2004=0,1,($K2004-L2004)/ABS(L2004))))</f>
        <v>0.00%</v>
      </c>
      <c r="O2004" s="89">
        <v>0</v>
      </c>
      <c r="P2004" s="89">
        <f>+K2004-O2004</f>
        <v>0</v>
      </c>
      <c r="Q2004" s="90" t="str">
        <f>IF(AND($K2004=0,O2004=0),"0.00%",IF($K2004=0,-1,IF(O2004=0,1,($K2004-O2004)/ABS(O2004))))</f>
        <v>0.00%</v>
      </c>
      <c r="R2004" s="91"/>
      <c r="S2004" s="89">
        <v>0</v>
      </c>
      <c r="T2004" s="89">
        <f>+S2004-K2004</f>
        <v>0</v>
      </c>
      <c r="U2004" s="335">
        <f>IF(C2004=0,0,1)+IF(D2004=0,0,1)+IF(E2004=0,0,1)+IF(G2004=0,0,1)+IF(K2004=0,0,1)+IF(L2004=0,0,1)+IF(M2004=0,0,1)+IF(O2004=0,0,1)</f>
        <v>0</v>
      </c>
    </row>
    <row r="2005" spans="1:21" s="81" customFormat="1" ht="15" hidden="1">
      <c r="A2005" s="87" t="s">
        <v>2114</v>
      </c>
      <c r="B2005" s="88" t="s">
        <v>5454</v>
      </c>
      <c r="C2005" s="89">
        <v>0</v>
      </c>
      <c r="D2005" s="89">
        <v>0</v>
      </c>
      <c r="E2005" s="89">
        <f>C2005-D2005</f>
        <v>0</v>
      </c>
      <c r="F2005" s="90" t="str">
        <f>IF(AND($C2005=0,D2005=0),"0.00%",IF($C2005=0,-1,IF(D2005=0,1,($C2005-D2005)/ABS(D2005))))</f>
        <v>0.00%</v>
      </c>
      <c r="G2005" s="89">
        <v>0</v>
      </c>
      <c r="H2005" s="89">
        <f>+C2005-G2005</f>
        <v>0</v>
      </c>
      <c r="I2005" s="90" t="str">
        <f>IF(AND($C2005=0,G2005=0),"0.00%",IF($C2005=0,-1,IF(G2005=0,1,($C2005-G2005)/ABS(G2005))))</f>
        <v>0.00%</v>
      </c>
      <c r="J2005" s="91"/>
      <c r="K2005" s="89">
        <v>0</v>
      </c>
      <c r="L2005" s="89">
        <v>0</v>
      </c>
      <c r="M2005" s="89">
        <f>K2005-L2005</f>
        <v>0</v>
      </c>
      <c r="N2005" s="90" t="str">
        <f>IF(AND($K2005=0,L2005=0),"0.00%",IF($K2005=0,-1,IF(L2005=0,1,($K2005-L2005)/ABS(L2005))))</f>
        <v>0.00%</v>
      </c>
      <c r="O2005" s="89">
        <v>0</v>
      </c>
      <c r="P2005" s="89">
        <f>+K2005-O2005</f>
        <v>0</v>
      </c>
      <c r="Q2005" s="90" t="str">
        <f>IF(AND($K2005=0,O2005=0),"0.00%",IF($K2005=0,-1,IF(O2005=0,1,($K2005-O2005)/ABS(O2005))))</f>
        <v>0.00%</v>
      </c>
      <c r="R2005" s="91"/>
      <c r="S2005" s="89">
        <v>0</v>
      </c>
      <c r="T2005" s="89">
        <f>+S2005-K2005</f>
        <v>0</v>
      </c>
      <c r="U2005" s="335">
        <f>IF(C2005=0,0,1)+IF(D2005=0,0,1)+IF(E2005=0,0,1)+IF(G2005=0,0,1)+IF(K2005=0,0,1)+IF(L2005=0,0,1)+IF(M2005=0,0,1)+IF(O2005=0,0,1)</f>
        <v>0</v>
      </c>
    </row>
    <row r="2006" spans="1:21" s="81" customFormat="1" ht="15" hidden="1">
      <c r="A2006" s="87" t="s">
        <v>2115</v>
      </c>
      <c r="B2006" s="88" t="s">
        <v>5455</v>
      </c>
      <c r="C2006" s="89">
        <v>0</v>
      </c>
      <c r="D2006" s="89">
        <v>0</v>
      </c>
      <c r="E2006" s="89">
        <f>C2006-D2006</f>
        <v>0</v>
      </c>
      <c r="F2006" s="90" t="str">
        <f>IF(AND($C2006=0,D2006=0),"0.00%",IF($C2006=0,-1,IF(D2006=0,1,($C2006-D2006)/ABS(D2006))))</f>
        <v>0.00%</v>
      </c>
      <c r="G2006" s="89">
        <v>0</v>
      </c>
      <c r="H2006" s="89">
        <f>+C2006-G2006</f>
        <v>0</v>
      </c>
      <c r="I2006" s="90" t="str">
        <f>IF(AND($C2006=0,G2006=0),"0.00%",IF($C2006=0,-1,IF(G2006=0,1,($C2006-G2006)/ABS(G2006))))</f>
        <v>0.00%</v>
      </c>
      <c r="J2006" s="91"/>
      <c r="K2006" s="89">
        <v>0</v>
      </c>
      <c r="L2006" s="89">
        <v>0</v>
      </c>
      <c r="M2006" s="89">
        <f>K2006-L2006</f>
        <v>0</v>
      </c>
      <c r="N2006" s="90" t="str">
        <f>IF(AND($K2006=0,L2006=0),"0.00%",IF($K2006=0,-1,IF(L2006=0,1,($K2006-L2006)/ABS(L2006))))</f>
        <v>0.00%</v>
      </c>
      <c r="O2006" s="89">
        <v>0</v>
      </c>
      <c r="P2006" s="89">
        <f>+K2006-O2006</f>
        <v>0</v>
      </c>
      <c r="Q2006" s="90" t="str">
        <f>IF(AND($K2006=0,O2006=0),"0.00%",IF($K2006=0,-1,IF(O2006=0,1,($K2006-O2006)/ABS(O2006))))</f>
        <v>0.00%</v>
      </c>
      <c r="R2006" s="91"/>
      <c r="S2006" s="89">
        <v>0</v>
      </c>
      <c r="T2006" s="89">
        <f>+S2006-K2006</f>
        <v>0</v>
      </c>
      <c r="U2006" s="335">
        <f>IF(C2006=0,0,1)+IF(D2006=0,0,1)+IF(E2006=0,0,1)+IF(G2006=0,0,1)+IF(K2006=0,0,1)+IF(L2006=0,0,1)+IF(M2006=0,0,1)+IF(O2006=0,0,1)</f>
        <v>0</v>
      </c>
    </row>
    <row r="2007" spans="1:21" s="81" customFormat="1" ht="15" hidden="1">
      <c r="A2007" s="87" t="s">
        <v>2116</v>
      </c>
      <c r="B2007" s="88" t="s">
        <v>5456</v>
      </c>
      <c r="C2007" s="89">
        <v>0</v>
      </c>
      <c r="D2007" s="89">
        <v>0</v>
      </c>
      <c r="E2007" s="89">
        <f>C2007-D2007</f>
        <v>0</v>
      </c>
      <c r="F2007" s="90" t="str">
        <f>IF(AND($C2007=0,D2007=0),"0.00%",IF($C2007=0,-1,IF(D2007=0,1,($C2007-D2007)/ABS(D2007))))</f>
        <v>0.00%</v>
      </c>
      <c r="G2007" s="89">
        <v>0</v>
      </c>
      <c r="H2007" s="89">
        <f>+C2007-G2007</f>
        <v>0</v>
      </c>
      <c r="I2007" s="90" t="str">
        <f>IF(AND($C2007=0,G2007=0),"0.00%",IF($C2007=0,-1,IF(G2007=0,1,($C2007-G2007)/ABS(G2007))))</f>
        <v>0.00%</v>
      </c>
      <c r="J2007" s="91"/>
      <c r="K2007" s="89">
        <v>0</v>
      </c>
      <c r="L2007" s="89">
        <v>0</v>
      </c>
      <c r="M2007" s="89">
        <f>K2007-L2007</f>
        <v>0</v>
      </c>
      <c r="N2007" s="90" t="str">
        <f>IF(AND($K2007=0,L2007=0),"0.00%",IF($K2007=0,-1,IF(L2007=0,1,($K2007-L2007)/ABS(L2007))))</f>
        <v>0.00%</v>
      </c>
      <c r="O2007" s="89">
        <v>0</v>
      </c>
      <c r="P2007" s="89">
        <f>+K2007-O2007</f>
        <v>0</v>
      </c>
      <c r="Q2007" s="90" t="str">
        <f>IF(AND($K2007=0,O2007=0),"0.00%",IF($K2007=0,-1,IF(O2007=0,1,($K2007-O2007)/ABS(O2007))))</f>
        <v>0.00%</v>
      </c>
      <c r="R2007" s="91"/>
      <c r="S2007" s="89">
        <v>0</v>
      </c>
      <c r="T2007" s="89">
        <f>+S2007-K2007</f>
        <v>0</v>
      </c>
      <c r="U2007" s="335">
        <f>IF(C2007=0,0,1)+IF(D2007=0,0,1)+IF(E2007=0,0,1)+IF(G2007=0,0,1)+IF(K2007=0,0,1)+IF(L2007=0,0,1)+IF(M2007=0,0,1)+IF(O2007=0,0,1)</f>
        <v>0</v>
      </c>
    </row>
    <row r="2008" spans="1:21" s="81" customFormat="1" ht="15" hidden="1">
      <c r="A2008" s="87" t="s">
        <v>2117</v>
      </c>
      <c r="B2008" s="88" t="s">
        <v>5457</v>
      </c>
      <c r="C2008" s="89">
        <v>0</v>
      </c>
      <c r="D2008" s="89">
        <v>0</v>
      </c>
      <c r="E2008" s="89">
        <f>C2008-D2008</f>
        <v>0</v>
      </c>
      <c r="F2008" s="90" t="str">
        <f>IF(AND($C2008=0,D2008=0),"0.00%",IF($C2008=0,-1,IF(D2008=0,1,($C2008-D2008)/ABS(D2008))))</f>
        <v>0.00%</v>
      </c>
      <c r="G2008" s="89">
        <v>0</v>
      </c>
      <c r="H2008" s="89">
        <f>+C2008-G2008</f>
        <v>0</v>
      </c>
      <c r="I2008" s="90" t="str">
        <f>IF(AND($C2008=0,G2008=0),"0.00%",IF($C2008=0,-1,IF(G2008=0,1,($C2008-G2008)/ABS(G2008))))</f>
        <v>0.00%</v>
      </c>
      <c r="J2008" s="91"/>
      <c r="K2008" s="89">
        <v>0</v>
      </c>
      <c r="L2008" s="89">
        <v>0</v>
      </c>
      <c r="M2008" s="89">
        <f>K2008-L2008</f>
        <v>0</v>
      </c>
      <c r="N2008" s="90" t="str">
        <f>IF(AND($K2008=0,L2008=0),"0.00%",IF($K2008=0,-1,IF(L2008=0,1,($K2008-L2008)/ABS(L2008))))</f>
        <v>0.00%</v>
      </c>
      <c r="O2008" s="89">
        <v>0</v>
      </c>
      <c r="P2008" s="89">
        <f>+K2008-O2008</f>
        <v>0</v>
      </c>
      <c r="Q2008" s="90" t="str">
        <f>IF(AND($K2008=0,O2008=0),"0.00%",IF($K2008=0,-1,IF(O2008=0,1,($K2008-O2008)/ABS(O2008))))</f>
        <v>0.00%</v>
      </c>
      <c r="R2008" s="91"/>
      <c r="S2008" s="89">
        <v>0</v>
      </c>
      <c r="T2008" s="89">
        <f>+S2008-K2008</f>
        <v>0</v>
      </c>
      <c r="U2008" s="335">
        <f>IF(C2008=0,0,1)+IF(D2008=0,0,1)+IF(E2008=0,0,1)+IF(G2008=0,0,1)+IF(K2008=0,0,1)+IF(L2008=0,0,1)+IF(M2008=0,0,1)+IF(O2008=0,0,1)</f>
        <v>0</v>
      </c>
    </row>
    <row r="2009" spans="1:21" s="81" customFormat="1" ht="15" hidden="1">
      <c r="A2009" s="87" t="s">
        <v>2118</v>
      </c>
      <c r="B2009" s="88" t="s">
        <v>5458</v>
      </c>
      <c r="C2009" s="89">
        <v>0</v>
      </c>
      <c r="D2009" s="89">
        <v>0</v>
      </c>
      <c r="E2009" s="89">
        <f>C2009-D2009</f>
        <v>0</v>
      </c>
      <c r="F2009" s="90" t="str">
        <f>IF(AND($C2009=0,D2009=0),"0.00%",IF($C2009=0,-1,IF(D2009=0,1,($C2009-D2009)/ABS(D2009))))</f>
        <v>0.00%</v>
      </c>
      <c r="G2009" s="89">
        <v>0</v>
      </c>
      <c r="H2009" s="89">
        <f>+C2009-G2009</f>
        <v>0</v>
      </c>
      <c r="I2009" s="90" t="str">
        <f>IF(AND($C2009=0,G2009=0),"0.00%",IF($C2009=0,-1,IF(G2009=0,1,($C2009-G2009)/ABS(G2009))))</f>
        <v>0.00%</v>
      </c>
      <c r="J2009" s="91"/>
      <c r="K2009" s="89">
        <v>0</v>
      </c>
      <c r="L2009" s="89">
        <v>0</v>
      </c>
      <c r="M2009" s="89">
        <f>K2009-L2009</f>
        <v>0</v>
      </c>
      <c r="N2009" s="90" t="str">
        <f>IF(AND($K2009=0,L2009=0),"0.00%",IF($K2009=0,-1,IF(L2009=0,1,($K2009-L2009)/ABS(L2009))))</f>
        <v>0.00%</v>
      </c>
      <c r="O2009" s="89">
        <v>0</v>
      </c>
      <c r="P2009" s="89">
        <f>+K2009-O2009</f>
        <v>0</v>
      </c>
      <c r="Q2009" s="90" t="str">
        <f>IF(AND($K2009=0,O2009=0),"0.00%",IF($K2009=0,-1,IF(O2009=0,1,($K2009-O2009)/ABS(O2009))))</f>
        <v>0.00%</v>
      </c>
      <c r="R2009" s="91"/>
      <c r="S2009" s="89">
        <v>0</v>
      </c>
      <c r="T2009" s="89">
        <f>+S2009-K2009</f>
        <v>0</v>
      </c>
      <c r="U2009" s="335">
        <f>IF(C2009=0,0,1)+IF(D2009=0,0,1)+IF(E2009=0,0,1)+IF(G2009=0,0,1)+IF(K2009=0,0,1)+IF(L2009=0,0,1)+IF(M2009=0,0,1)+IF(O2009=0,0,1)</f>
        <v>0</v>
      </c>
    </row>
    <row r="2010" spans="1:21" s="81" customFormat="1" ht="15" hidden="1">
      <c r="A2010" s="87" t="s">
        <v>2119</v>
      </c>
      <c r="B2010" s="88" t="s">
        <v>5459</v>
      </c>
      <c r="C2010" s="89">
        <v>0</v>
      </c>
      <c r="D2010" s="89">
        <v>0</v>
      </c>
      <c r="E2010" s="89">
        <f>C2010-D2010</f>
        <v>0</v>
      </c>
      <c r="F2010" s="90" t="str">
        <f>IF(AND($C2010=0,D2010=0),"0.00%",IF($C2010=0,-1,IF(D2010=0,1,($C2010-D2010)/ABS(D2010))))</f>
        <v>0.00%</v>
      </c>
      <c r="G2010" s="89">
        <v>0</v>
      </c>
      <c r="H2010" s="89">
        <f>+C2010-G2010</f>
        <v>0</v>
      </c>
      <c r="I2010" s="90" t="str">
        <f>IF(AND($C2010=0,G2010=0),"0.00%",IF($C2010=0,-1,IF(G2010=0,1,($C2010-G2010)/ABS(G2010))))</f>
        <v>0.00%</v>
      </c>
      <c r="J2010" s="91"/>
      <c r="K2010" s="89">
        <v>0</v>
      </c>
      <c r="L2010" s="89">
        <v>0</v>
      </c>
      <c r="M2010" s="89">
        <f>K2010-L2010</f>
        <v>0</v>
      </c>
      <c r="N2010" s="90" t="str">
        <f>IF(AND($K2010=0,L2010=0),"0.00%",IF($K2010=0,-1,IF(L2010=0,1,($K2010-L2010)/ABS(L2010))))</f>
        <v>0.00%</v>
      </c>
      <c r="O2010" s="89">
        <v>0</v>
      </c>
      <c r="P2010" s="89">
        <f>+K2010-O2010</f>
        <v>0</v>
      </c>
      <c r="Q2010" s="90" t="str">
        <f>IF(AND($K2010=0,O2010=0),"0.00%",IF($K2010=0,-1,IF(O2010=0,1,($K2010-O2010)/ABS(O2010))))</f>
        <v>0.00%</v>
      </c>
      <c r="R2010" s="91"/>
      <c r="S2010" s="89">
        <v>0</v>
      </c>
      <c r="T2010" s="89">
        <f>+S2010-K2010</f>
        <v>0</v>
      </c>
      <c r="U2010" s="335">
        <f>IF(C2010=0,0,1)+IF(D2010=0,0,1)+IF(E2010=0,0,1)+IF(G2010=0,0,1)+IF(K2010=0,0,1)+IF(L2010=0,0,1)+IF(M2010=0,0,1)+IF(O2010=0,0,1)</f>
        <v>0</v>
      </c>
    </row>
    <row r="2011" spans="1:21" s="81" customFormat="1" ht="15" hidden="1">
      <c r="A2011" s="87" t="s">
        <v>2120</v>
      </c>
      <c r="B2011" s="88" t="s">
        <v>5460</v>
      </c>
      <c r="C2011" s="89">
        <v>0</v>
      </c>
      <c r="D2011" s="89">
        <v>0</v>
      </c>
      <c r="E2011" s="89">
        <f>C2011-D2011</f>
        <v>0</v>
      </c>
      <c r="F2011" s="90" t="str">
        <f>IF(AND($C2011=0,D2011=0),"0.00%",IF($C2011=0,-1,IF(D2011=0,1,($C2011-D2011)/ABS(D2011))))</f>
        <v>0.00%</v>
      </c>
      <c r="G2011" s="89">
        <v>0</v>
      </c>
      <c r="H2011" s="89">
        <f>+C2011-G2011</f>
        <v>0</v>
      </c>
      <c r="I2011" s="90" t="str">
        <f>IF(AND($C2011=0,G2011=0),"0.00%",IF($C2011=0,-1,IF(G2011=0,1,($C2011-G2011)/ABS(G2011))))</f>
        <v>0.00%</v>
      </c>
      <c r="J2011" s="91"/>
      <c r="K2011" s="89">
        <v>0</v>
      </c>
      <c r="L2011" s="89">
        <v>0</v>
      </c>
      <c r="M2011" s="89">
        <f>K2011-L2011</f>
        <v>0</v>
      </c>
      <c r="N2011" s="90" t="str">
        <f>IF(AND($K2011=0,L2011=0),"0.00%",IF($K2011=0,-1,IF(L2011=0,1,($K2011-L2011)/ABS(L2011))))</f>
        <v>0.00%</v>
      </c>
      <c r="O2011" s="89">
        <v>0</v>
      </c>
      <c r="P2011" s="89">
        <f>+K2011-O2011</f>
        <v>0</v>
      </c>
      <c r="Q2011" s="90" t="str">
        <f>IF(AND($K2011=0,O2011=0),"0.00%",IF($K2011=0,-1,IF(O2011=0,1,($K2011-O2011)/ABS(O2011))))</f>
        <v>0.00%</v>
      </c>
      <c r="R2011" s="91"/>
      <c r="S2011" s="89">
        <v>0</v>
      </c>
      <c r="T2011" s="89">
        <f>+S2011-K2011</f>
        <v>0</v>
      </c>
      <c r="U2011" s="335">
        <f>IF(C2011=0,0,1)+IF(D2011=0,0,1)+IF(E2011=0,0,1)+IF(G2011=0,0,1)+IF(K2011=0,0,1)+IF(L2011=0,0,1)+IF(M2011=0,0,1)+IF(O2011=0,0,1)</f>
        <v>0</v>
      </c>
    </row>
    <row r="2012" spans="1:21" s="81" customFormat="1" ht="15" hidden="1">
      <c r="A2012" s="87" t="s">
        <v>2121</v>
      </c>
      <c r="B2012" s="88" t="s">
        <v>5461</v>
      </c>
      <c r="C2012" s="89">
        <v>0</v>
      </c>
      <c r="D2012" s="89">
        <v>0</v>
      </c>
      <c r="E2012" s="89">
        <f>C2012-D2012</f>
        <v>0</v>
      </c>
      <c r="F2012" s="90" t="str">
        <f>IF(AND($C2012=0,D2012=0),"0.00%",IF($C2012=0,-1,IF(D2012=0,1,($C2012-D2012)/ABS(D2012))))</f>
        <v>0.00%</v>
      </c>
      <c r="G2012" s="89">
        <v>0</v>
      </c>
      <c r="H2012" s="89">
        <f>+C2012-G2012</f>
        <v>0</v>
      </c>
      <c r="I2012" s="90" t="str">
        <f>IF(AND($C2012=0,G2012=0),"0.00%",IF($C2012=0,-1,IF(G2012=0,1,($C2012-G2012)/ABS(G2012))))</f>
        <v>0.00%</v>
      </c>
      <c r="J2012" s="91"/>
      <c r="K2012" s="89">
        <v>0</v>
      </c>
      <c r="L2012" s="89">
        <v>0</v>
      </c>
      <c r="M2012" s="89">
        <f>K2012-L2012</f>
        <v>0</v>
      </c>
      <c r="N2012" s="90" t="str">
        <f>IF(AND($K2012=0,L2012=0),"0.00%",IF($K2012=0,-1,IF(L2012=0,1,($K2012-L2012)/ABS(L2012))))</f>
        <v>0.00%</v>
      </c>
      <c r="O2012" s="89">
        <v>0</v>
      </c>
      <c r="P2012" s="89">
        <f>+K2012-O2012</f>
        <v>0</v>
      </c>
      <c r="Q2012" s="90" t="str">
        <f>IF(AND($K2012=0,O2012=0),"0.00%",IF($K2012=0,-1,IF(O2012=0,1,($K2012-O2012)/ABS(O2012))))</f>
        <v>0.00%</v>
      </c>
      <c r="R2012" s="91"/>
      <c r="S2012" s="89">
        <v>0</v>
      </c>
      <c r="T2012" s="89">
        <f>+S2012-K2012</f>
        <v>0</v>
      </c>
      <c r="U2012" s="335">
        <f>IF(C2012=0,0,1)+IF(D2012=0,0,1)+IF(E2012=0,0,1)+IF(G2012=0,0,1)+IF(K2012=0,0,1)+IF(L2012=0,0,1)+IF(M2012=0,0,1)+IF(O2012=0,0,1)</f>
        <v>0</v>
      </c>
    </row>
    <row r="2013" spans="1:21" s="81" customFormat="1" ht="15" hidden="1">
      <c r="A2013" s="87" t="s">
        <v>2122</v>
      </c>
      <c r="B2013" s="88" t="s">
        <v>5462</v>
      </c>
      <c r="C2013" s="89">
        <v>0</v>
      </c>
      <c r="D2013" s="89">
        <v>0</v>
      </c>
      <c r="E2013" s="89">
        <f>C2013-D2013</f>
        <v>0</v>
      </c>
      <c r="F2013" s="90" t="str">
        <f>IF(AND($C2013=0,D2013=0),"0.00%",IF($C2013=0,-1,IF(D2013=0,1,($C2013-D2013)/ABS(D2013))))</f>
        <v>0.00%</v>
      </c>
      <c r="G2013" s="89">
        <v>0</v>
      </c>
      <c r="H2013" s="89">
        <f>+C2013-G2013</f>
        <v>0</v>
      </c>
      <c r="I2013" s="90" t="str">
        <f>IF(AND($C2013=0,G2013=0),"0.00%",IF($C2013=0,-1,IF(G2013=0,1,($C2013-G2013)/ABS(G2013))))</f>
        <v>0.00%</v>
      </c>
      <c r="J2013" s="91"/>
      <c r="K2013" s="89">
        <v>0</v>
      </c>
      <c r="L2013" s="89">
        <v>0</v>
      </c>
      <c r="M2013" s="89">
        <f>K2013-L2013</f>
        <v>0</v>
      </c>
      <c r="N2013" s="90" t="str">
        <f>IF(AND($K2013=0,L2013=0),"0.00%",IF($K2013=0,-1,IF(L2013=0,1,($K2013-L2013)/ABS(L2013))))</f>
        <v>0.00%</v>
      </c>
      <c r="O2013" s="89">
        <v>0</v>
      </c>
      <c r="P2013" s="89">
        <f>+K2013-O2013</f>
        <v>0</v>
      </c>
      <c r="Q2013" s="90" t="str">
        <f>IF(AND($K2013=0,O2013=0),"0.00%",IF($K2013=0,-1,IF(O2013=0,1,($K2013-O2013)/ABS(O2013))))</f>
        <v>0.00%</v>
      </c>
      <c r="R2013" s="91"/>
      <c r="S2013" s="89">
        <v>0</v>
      </c>
      <c r="T2013" s="89">
        <f>+S2013-K2013</f>
        <v>0</v>
      </c>
      <c r="U2013" s="335">
        <f>IF(C2013=0,0,1)+IF(D2013=0,0,1)+IF(E2013=0,0,1)+IF(G2013=0,0,1)+IF(K2013=0,0,1)+IF(L2013=0,0,1)+IF(M2013=0,0,1)+IF(O2013=0,0,1)</f>
        <v>0</v>
      </c>
    </row>
    <row r="2014" spans="1:21" s="81" customFormat="1" ht="15" hidden="1">
      <c r="A2014" s="87" t="s">
        <v>2123</v>
      </c>
      <c r="B2014" s="88" t="s">
        <v>5463</v>
      </c>
      <c r="C2014" s="89">
        <v>0</v>
      </c>
      <c r="D2014" s="89">
        <v>0</v>
      </c>
      <c r="E2014" s="89">
        <f>C2014-D2014</f>
        <v>0</v>
      </c>
      <c r="F2014" s="90" t="str">
        <f>IF(AND($C2014=0,D2014=0),"0.00%",IF($C2014=0,-1,IF(D2014=0,1,($C2014-D2014)/ABS(D2014))))</f>
        <v>0.00%</v>
      </c>
      <c r="G2014" s="89">
        <v>0</v>
      </c>
      <c r="H2014" s="89">
        <f>+C2014-G2014</f>
        <v>0</v>
      </c>
      <c r="I2014" s="90" t="str">
        <f>IF(AND($C2014=0,G2014=0),"0.00%",IF($C2014=0,-1,IF(G2014=0,1,($C2014-G2014)/ABS(G2014))))</f>
        <v>0.00%</v>
      </c>
      <c r="J2014" s="91"/>
      <c r="K2014" s="89">
        <v>0</v>
      </c>
      <c r="L2014" s="89">
        <v>0</v>
      </c>
      <c r="M2014" s="89">
        <f>K2014-L2014</f>
        <v>0</v>
      </c>
      <c r="N2014" s="90" t="str">
        <f>IF(AND($K2014=0,L2014=0),"0.00%",IF($K2014=0,-1,IF(L2014=0,1,($K2014-L2014)/ABS(L2014))))</f>
        <v>0.00%</v>
      </c>
      <c r="O2014" s="89">
        <v>0</v>
      </c>
      <c r="P2014" s="89">
        <f>+K2014-O2014</f>
        <v>0</v>
      </c>
      <c r="Q2014" s="90" t="str">
        <f>IF(AND($K2014=0,O2014=0),"0.00%",IF($K2014=0,-1,IF(O2014=0,1,($K2014-O2014)/ABS(O2014))))</f>
        <v>0.00%</v>
      </c>
      <c r="R2014" s="91"/>
      <c r="S2014" s="89">
        <v>0</v>
      </c>
      <c r="T2014" s="89">
        <f>+S2014-K2014</f>
        <v>0</v>
      </c>
      <c r="U2014" s="335">
        <f>IF(C2014=0,0,1)+IF(D2014=0,0,1)+IF(E2014=0,0,1)+IF(G2014=0,0,1)+IF(K2014=0,0,1)+IF(L2014=0,0,1)+IF(M2014=0,0,1)+IF(O2014=0,0,1)</f>
        <v>0</v>
      </c>
    </row>
    <row r="2015" spans="1:21" s="81" customFormat="1" ht="15" hidden="1">
      <c r="A2015" s="87" t="s">
        <v>2124</v>
      </c>
      <c r="B2015" s="88" t="s">
        <v>5464</v>
      </c>
      <c r="C2015" s="89">
        <v>0</v>
      </c>
      <c r="D2015" s="89">
        <v>0</v>
      </c>
      <c r="E2015" s="89">
        <f>C2015-D2015</f>
        <v>0</v>
      </c>
      <c r="F2015" s="90" t="str">
        <f>IF(AND($C2015=0,D2015=0),"0.00%",IF($C2015=0,-1,IF(D2015=0,1,($C2015-D2015)/ABS(D2015))))</f>
        <v>0.00%</v>
      </c>
      <c r="G2015" s="89">
        <v>0</v>
      </c>
      <c r="H2015" s="89">
        <f>+C2015-G2015</f>
        <v>0</v>
      </c>
      <c r="I2015" s="90" t="str">
        <f>IF(AND($C2015=0,G2015=0),"0.00%",IF($C2015=0,-1,IF(G2015=0,1,($C2015-G2015)/ABS(G2015))))</f>
        <v>0.00%</v>
      </c>
      <c r="J2015" s="91"/>
      <c r="K2015" s="89">
        <v>0</v>
      </c>
      <c r="L2015" s="89">
        <v>0</v>
      </c>
      <c r="M2015" s="89">
        <f>K2015-L2015</f>
        <v>0</v>
      </c>
      <c r="N2015" s="90" t="str">
        <f>IF(AND($K2015=0,L2015=0),"0.00%",IF($K2015=0,-1,IF(L2015=0,1,($K2015-L2015)/ABS(L2015))))</f>
        <v>0.00%</v>
      </c>
      <c r="O2015" s="89">
        <v>0</v>
      </c>
      <c r="P2015" s="89">
        <f>+K2015-O2015</f>
        <v>0</v>
      </c>
      <c r="Q2015" s="90" t="str">
        <f>IF(AND($K2015=0,O2015=0),"0.00%",IF($K2015=0,-1,IF(O2015=0,1,($K2015-O2015)/ABS(O2015))))</f>
        <v>0.00%</v>
      </c>
      <c r="R2015" s="91"/>
      <c r="S2015" s="89">
        <v>0</v>
      </c>
      <c r="T2015" s="89">
        <f>+S2015-K2015</f>
        <v>0</v>
      </c>
      <c r="U2015" s="335">
        <f>IF(C2015=0,0,1)+IF(D2015=0,0,1)+IF(E2015=0,0,1)+IF(G2015=0,0,1)+IF(K2015=0,0,1)+IF(L2015=0,0,1)+IF(M2015=0,0,1)+IF(O2015=0,0,1)</f>
        <v>0</v>
      </c>
    </row>
    <row r="2016" spans="1:21" s="81" customFormat="1" ht="15" hidden="1">
      <c r="A2016" s="87" t="s">
        <v>2125</v>
      </c>
      <c r="B2016" s="88" t="s">
        <v>5465</v>
      </c>
      <c r="C2016" s="89">
        <v>0</v>
      </c>
      <c r="D2016" s="89">
        <v>0</v>
      </c>
      <c r="E2016" s="89">
        <f>C2016-D2016</f>
        <v>0</v>
      </c>
      <c r="F2016" s="90" t="str">
        <f>IF(AND($C2016=0,D2016=0),"0.00%",IF($C2016=0,-1,IF(D2016=0,1,($C2016-D2016)/ABS(D2016))))</f>
        <v>0.00%</v>
      </c>
      <c r="G2016" s="89">
        <v>0</v>
      </c>
      <c r="H2016" s="89">
        <f>+C2016-G2016</f>
        <v>0</v>
      </c>
      <c r="I2016" s="90" t="str">
        <f>IF(AND($C2016=0,G2016=0),"0.00%",IF($C2016=0,-1,IF(G2016=0,1,($C2016-G2016)/ABS(G2016))))</f>
        <v>0.00%</v>
      </c>
      <c r="J2016" s="91"/>
      <c r="K2016" s="89">
        <v>0</v>
      </c>
      <c r="L2016" s="89">
        <v>0</v>
      </c>
      <c r="M2016" s="89">
        <f>K2016-L2016</f>
        <v>0</v>
      </c>
      <c r="N2016" s="90" t="str">
        <f>IF(AND($K2016=0,L2016=0),"0.00%",IF($K2016=0,-1,IF(L2016=0,1,($K2016-L2016)/ABS(L2016))))</f>
        <v>0.00%</v>
      </c>
      <c r="O2016" s="89">
        <v>0</v>
      </c>
      <c r="P2016" s="89">
        <f>+K2016-O2016</f>
        <v>0</v>
      </c>
      <c r="Q2016" s="90" t="str">
        <f>IF(AND($K2016=0,O2016=0),"0.00%",IF($K2016=0,-1,IF(O2016=0,1,($K2016-O2016)/ABS(O2016))))</f>
        <v>0.00%</v>
      </c>
      <c r="R2016" s="91"/>
      <c r="S2016" s="89">
        <v>0</v>
      </c>
      <c r="T2016" s="89">
        <f>+S2016-K2016</f>
        <v>0</v>
      </c>
      <c r="U2016" s="335">
        <f>IF(C2016=0,0,1)+IF(D2016=0,0,1)+IF(E2016=0,0,1)+IF(G2016=0,0,1)+IF(K2016=0,0,1)+IF(L2016=0,0,1)+IF(M2016=0,0,1)+IF(O2016=0,0,1)</f>
        <v>0</v>
      </c>
    </row>
    <row r="2017" spans="1:21" s="81" customFormat="1" ht="15" hidden="1">
      <c r="A2017" s="87" t="s">
        <v>2126</v>
      </c>
      <c r="B2017" s="88" t="s">
        <v>5466</v>
      </c>
      <c r="C2017" s="89">
        <v>0</v>
      </c>
      <c r="D2017" s="89">
        <v>0</v>
      </c>
      <c r="E2017" s="89">
        <f>C2017-D2017</f>
        <v>0</v>
      </c>
      <c r="F2017" s="90" t="str">
        <f>IF(AND($C2017=0,D2017=0),"0.00%",IF($C2017=0,-1,IF(D2017=0,1,($C2017-D2017)/ABS(D2017))))</f>
        <v>0.00%</v>
      </c>
      <c r="G2017" s="89">
        <v>0</v>
      </c>
      <c r="H2017" s="89">
        <f>+C2017-G2017</f>
        <v>0</v>
      </c>
      <c r="I2017" s="90" t="str">
        <f>IF(AND($C2017=0,G2017=0),"0.00%",IF($C2017=0,-1,IF(G2017=0,1,($C2017-G2017)/ABS(G2017))))</f>
        <v>0.00%</v>
      </c>
      <c r="J2017" s="91"/>
      <c r="K2017" s="89">
        <v>0</v>
      </c>
      <c r="L2017" s="89">
        <v>0</v>
      </c>
      <c r="M2017" s="89">
        <f>K2017-L2017</f>
        <v>0</v>
      </c>
      <c r="N2017" s="90" t="str">
        <f>IF(AND($K2017=0,L2017=0),"0.00%",IF($K2017=0,-1,IF(L2017=0,1,($K2017-L2017)/ABS(L2017))))</f>
        <v>0.00%</v>
      </c>
      <c r="O2017" s="89">
        <v>0</v>
      </c>
      <c r="P2017" s="89">
        <f>+K2017-O2017</f>
        <v>0</v>
      </c>
      <c r="Q2017" s="90" t="str">
        <f>IF(AND($K2017=0,O2017=0),"0.00%",IF($K2017=0,-1,IF(O2017=0,1,($K2017-O2017)/ABS(O2017))))</f>
        <v>0.00%</v>
      </c>
      <c r="R2017" s="91"/>
      <c r="S2017" s="89">
        <v>0</v>
      </c>
      <c r="T2017" s="89">
        <f>+S2017-K2017</f>
        <v>0</v>
      </c>
      <c r="U2017" s="335">
        <f>IF(C2017=0,0,1)+IF(D2017=0,0,1)+IF(E2017=0,0,1)+IF(G2017=0,0,1)+IF(K2017=0,0,1)+IF(L2017=0,0,1)+IF(M2017=0,0,1)+IF(O2017=0,0,1)</f>
        <v>0</v>
      </c>
    </row>
    <row r="2018" spans="1:21" s="81" customFormat="1" ht="15" hidden="1">
      <c r="A2018" s="87" t="s">
        <v>2127</v>
      </c>
      <c r="B2018" s="88" t="s">
        <v>5467</v>
      </c>
      <c r="C2018" s="89">
        <v>0</v>
      </c>
      <c r="D2018" s="89">
        <v>0</v>
      </c>
      <c r="E2018" s="89">
        <f>C2018-D2018</f>
        <v>0</v>
      </c>
      <c r="F2018" s="90" t="str">
        <f>IF(AND($C2018=0,D2018=0),"0.00%",IF($C2018=0,-1,IF(D2018=0,1,($C2018-D2018)/ABS(D2018))))</f>
        <v>0.00%</v>
      </c>
      <c r="G2018" s="89">
        <v>0</v>
      </c>
      <c r="H2018" s="89">
        <f>+C2018-G2018</f>
        <v>0</v>
      </c>
      <c r="I2018" s="90" t="str">
        <f>IF(AND($C2018=0,G2018=0),"0.00%",IF($C2018=0,-1,IF(G2018=0,1,($C2018-G2018)/ABS(G2018))))</f>
        <v>0.00%</v>
      </c>
      <c r="J2018" s="91"/>
      <c r="K2018" s="89">
        <v>0</v>
      </c>
      <c r="L2018" s="89">
        <v>0</v>
      </c>
      <c r="M2018" s="89">
        <f>K2018-L2018</f>
        <v>0</v>
      </c>
      <c r="N2018" s="90" t="str">
        <f>IF(AND($K2018=0,L2018=0),"0.00%",IF($K2018=0,-1,IF(L2018=0,1,($K2018-L2018)/ABS(L2018))))</f>
        <v>0.00%</v>
      </c>
      <c r="O2018" s="89">
        <v>0</v>
      </c>
      <c r="P2018" s="89">
        <f>+K2018-O2018</f>
        <v>0</v>
      </c>
      <c r="Q2018" s="90" t="str">
        <f>IF(AND($K2018=0,O2018=0),"0.00%",IF($K2018=0,-1,IF(O2018=0,1,($K2018-O2018)/ABS(O2018))))</f>
        <v>0.00%</v>
      </c>
      <c r="R2018" s="91"/>
      <c r="S2018" s="89">
        <v>0</v>
      </c>
      <c r="T2018" s="89">
        <f>+S2018-K2018</f>
        <v>0</v>
      </c>
      <c r="U2018" s="335">
        <f>IF(C2018=0,0,1)+IF(D2018=0,0,1)+IF(E2018=0,0,1)+IF(G2018=0,0,1)+IF(K2018=0,0,1)+IF(L2018=0,0,1)+IF(M2018=0,0,1)+IF(O2018=0,0,1)</f>
        <v>0</v>
      </c>
    </row>
    <row r="2019" spans="1:21" s="81" customFormat="1" ht="15" hidden="1">
      <c r="A2019" s="87" t="s">
        <v>2128</v>
      </c>
      <c r="B2019" s="88" t="s">
        <v>5468</v>
      </c>
      <c r="C2019" s="89">
        <v>0</v>
      </c>
      <c r="D2019" s="89">
        <v>0</v>
      </c>
      <c r="E2019" s="89">
        <f>C2019-D2019</f>
        <v>0</v>
      </c>
      <c r="F2019" s="90" t="str">
        <f>IF(AND($C2019=0,D2019=0),"0.00%",IF($C2019=0,-1,IF(D2019=0,1,($C2019-D2019)/ABS(D2019))))</f>
        <v>0.00%</v>
      </c>
      <c r="G2019" s="89">
        <v>0</v>
      </c>
      <c r="H2019" s="89">
        <f>+C2019-G2019</f>
        <v>0</v>
      </c>
      <c r="I2019" s="90" t="str">
        <f>IF(AND($C2019=0,G2019=0),"0.00%",IF($C2019=0,-1,IF(G2019=0,1,($C2019-G2019)/ABS(G2019))))</f>
        <v>0.00%</v>
      </c>
      <c r="J2019" s="91"/>
      <c r="K2019" s="89">
        <v>0</v>
      </c>
      <c r="L2019" s="89">
        <v>0</v>
      </c>
      <c r="M2019" s="89">
        <f>K2019-L2019</f>
        <v>0</v>
      </c>
      <c r="N2019" s="90" t="str">
        <f>IF(AND($K2019=0,L2019=0),"0.00%",IF($K2019=0,-1,IF(L2019=0,1,($K2019-L2019)/ABS(L2019))))</f>
        <v>0.00%</v>
      </c>
      <c r="O2019" s="89">
        <v>0</v>
      </c>
      <c r="P2019" s="89">
        <f>+K2019-O2019</f>
        <v>0</v>
      </c>
      <c r="Q2019" s="90" t="str">
        <f>IF(AND($K2019=0,O2019=0),"0.00%",IF($K2019=0,-1,IF(O2019=0,1,($K2019-O2019)/ABS(O2019))))</f>
        <v>0.00%</v>
      </c>
      <c r="R2019" s="91"/>
      <c r="S2019" s="89">
        <v>0</v>
      </c>
      <c r="T2019" s="89">
        <f>+S2019-K2019</f>
        <v>0</v>
      </c>
      <c r="U2019" s="335">
        <f>IF(C2019=0,0,1)+IF(D2019=0,0,1)+IF(E2019=0,0,1)+IF(G2019=0,0,1)+IF(K2019=0,0,1)+IF(L2019=0,0,1)+IF(M2019=0,0,1)+IF(O2019=0,0,1)</f>
        <v>0</v>
      </c>
    </row>
    <row r="2020" spans="1:21" s="81" customFormat="1" ht="15" hidden="1">
      <c r="A2020" s="87" t="s">
        <v>2129</v>
      </c>
      <c r="B2020" s="88" t="s">
        <v>5469</v>
      </c>
      <c r="C2020" s="89">
        <v>0</v>
      </c>
      <c r="D2020" s="89">
        <v>0</v>
      </c>
      <c r="E2020" s="89">
        <f>C2020-D2020</f>
        <v>0</v>
      </c>
      <c r="F2020" s="90" t="str">
        <f>IF(AND($C2020=0,D2020=0),"0.00%",IF($C2020=0,-1,IF(D2020=0,1,($C2020-D2020)/ABS(D2020))))</f>
        <v>0.00%</v>
      </c>
      <c r="G2020" s="89">
        <v>0</v>
      </c>
      <c r="H2020" s="89">
        <f>+C2020-G2020</f>
        <v>0</v>
      </c>
      <c r="I2020" s="90" t="str">
        <f>IF(AND($C2020=0,G2020=0),"0.00%",IF($C2020=0,-1,IF(G2020=0,1,($C2020-G2020)/ABS(G2020))))</f>
        <v>0.00%</v>
      </c>
      <c r="J2020" s="91"/>
      <c r="K2020" s="89">
        <v>0</v>
      </c>
      <c r="L2020" s="89">
        <v>0</v>
      </c>
      <c r="M2020" s="89">
        <f>K2020-L2020</f>
        <v>0</v>
      </c>
      <c r="N2020" s="90" t="str">
        <f>IF(AND($K2020=0,L2020=0),"0.00%",IF($K2020=0,-1,IF(L2020=0,1,($K2020-L2020)/ABS(L2020))))</f>
        <v>0.00%</v>
      </c>
      <c r="O2020" s="89">
        <v>0</v>
      </c>
      <c r="P2020" s="89">
        <f>+K2020-O2020</f>
        <v>0</v>
      </c>
      <c r="Q2020" s="90" t="str">
        <f>IF(AND($K2020=0,O2020=0),"0.00%",IF($K2020=0,-1,IF(O2020=0,1,($K2020-O2020)/ABS(O2020))))</f>
        <v>0.00%</v>
      </c>
      <c r="R2020" s="91"/>
      <c r="S2020" s="89">
        <v>0</v>
      </c>
      <c r="T2020" s="89">
        <f>+S2020-K2020</f>
        <v>0</v>
      </c>
      <c r="U2020" s="335">
        <f>IF(C2020=0,0,1)+IF(D2020=0,0,1)+IF(E2020=0,0,1)+IF(G2020=0,0,1)+IF(K2020=0,0,1)+IF(L2020=0,0,1)+IF(M2020=0,0,1)+IF(O2020=0,0,1)</f>
        <v>0</v>
      </c>
    </row>
    <row r="2021" spans="1:21" s="81" customFormat="1" ht="15" hidden="1">
      <c r="A2021" s="87" t="s">
        <v>2130</v>
      </c>
      <c r="B2021" s="88" t="s">
        <v>5470</v>
      </c>
      <c r="C2021" s="89">
        <v>0</v>
      </c>
      <c r="D2021" s="89">
        <v>0</v>
      </c>
      <c r="E2021" s="89">
        <f>C2021-D2021</f>
        <v>0</v>
      </c>
      <c r="F2021" s="90" t="str">
        <f>IF(AND($C2021=0,D2021=0),"0.00%",IF($C2021=0,-1,IF(D2021=0,1,($C2021-D2021)/ABS(D2021))))</f>
        <v>0.00%</v>
      </c>
      <c r="G2021" s="89">
        <v>0</v>
      </c>
      <c r="H2021" s="89">
        <f>+C2021-G2021</f>
        <v>0</v>
      </c>
      <c r="I2021" s="90" t="str">
        <f>IF(AND($C2021=0,G2021=0),"0.00%",IF($C2021=0,-1,IF(G2021=0,1,($C2021-G2021)/ABS(G2021))))</f>
        <v>0.00%</v>
      </c>
      <c r="J2021" s="91"/>
      <c r="K2021" s="89">
        <v>0</v>
      </c>
      <c r="L2021" s="89">
        <v>0</v>
      </c>
      <c r="M2021" s="89">
        <f>K2021-L2021</f>
        <v>0</v>
      </c>
      <c r="N2021" s="90" t="str">
        <f>IF(AND($K2021=0,L2021=0),"0.00%",IF($K2021=0,-1,IF(L2021=0,1,($K2021-L2021)/ABS(L2021))))</f>
        <v>0.00%</v>
      </c>
      <c r="O2021" s="89">
        <v>0</v>
      </c>
      <c r="P2021" s="89">
        <f>+K2021-O2021</f>
        <v>0</v>
      </c>
      <c r="Q2021" s="90" t="str">
        <f>IF(AND($K2021=0,O2021=0),"0.00%",IF($K2021=0,-1,IF(O2021=0,1,($K2021-O2021)/ABS(O2021))))</f>
        <v>0.00%</v>
      </c>
      <c r="R2021" s="91"/>
      <c r="S2021" s="89">
        <v>0</v>
      </c>
      <c r="T2021" s="89">
        <f>+S2021-K2021</f>
        <v>0</v>
      </c>
      <c r="U2021" s="335">
        <f>IF(C2021=0,0,1)+IF(D2021=0,0,1)+IF(E2021=0,0,1)+IF(G2021=0,0,1)+IF(K2021=0,0,1)+IF(L2021=0,0,1)+IF(M2021=0,0,1)+IF(O2021=0,0,1)</f>
        <v>0</v>
      </c>
    </row>
    <row r="2022" spans="1:21" s="81" customFormat="1" ht="15" hidden="1">
      <c r="A2022" s="87" t="s">
        <v>2131</v>
      </c>
      <c r="B2022" s="88" t="s">
        <v>5471</v>
      </c>
      <c r="C2022" s="89">
        <v>0</v>
      </c>
      <c r="D2022" s="89">
        <v>0</v>
      </c>
      <c r="E2022" s="89">
        <f>C2022-D2022</f>
        <v>0</v>
      </c>
      <c r="F2022" s="90" t="str">
        <f>IF(AND($C2022=0,D2022=0),"0.00%",IF($C2022=0,-1,IF(D2022=0,1,($C2022-D2022)/ABS(D2022))))</f>
        <v>0.00%</v>
      </c>
      <c r="G2022" s="89">
        <v>0</v>
      </c>
      <c r="H2022" s="89">
        <f>+C2022-G2022</f>
        <v>0</v>
      </c>
      <c r="I2022" s="90" t="str">
        <f>IF(AND($C2022=0,G2022=0),"0.00%",IF($C2022=0,-1,IF(G2022=0,1,($C2022-G2022)/ABS(G2022))))</f>
        <v>0.00%</v>
      </c>
      <c r="J2022" s="91"/>
      <c r="K2022" s="89">
        <v>0</v>
      </c>
      <c r="L2022" s="89">
        <v>0</v>
      </c>
      <c r="M2022" s="89">
        <f>K2022-L2022</f>
        <v>0</v>
      </c>
      <c r="N2022" s="90" t="str">
        <f>IF(AND($K2022=0,L2022=0),"0.00%",IF($K2022=0,-1,IF(L2022=0,1,($K2022-L2022)/ABS(L2022))))</f>
        <v>0.00%</v>
      </c>
      <c r="O2022" s="89">
        <v>0</v>
      </c>
      <c r="P2022" s="89">
        <f>+K2022-O2022</f>
        <v>0</v>
      </c>
      <c r="Q2022" s="90" t="str">
        <f>IF(AND($K2022=0,O2022=0),"0.00%",IF($K2022=0,-1,IF(O2022=0,1,($K2022-O2022)/ABS(O2022))))</f>
        <v>0.00%</v>
      </c>
      <c r="R2022" s="91"/>
      <c r="S2022" s="89">
        <v>0</v>
      </c>
      <c r="T2022" s="89">
        <f>+S2022-K2022</f>
        <v>0</v>
      </c>
      <c r="U2022" s="335">
        <f>IF(C2022=0,0,1)+IF(D2022=0,0,1)+IF(E2022=0,0,1)+IF(G2022=0,0,1)+IF(K2022=0,0,1)+IF(L2022=0,0,1)+IF(M2022=0,0,1)+IF(O2022=0,0,1)</f>
        <v>0</v>
      </c>
    </row>
    <row r="2023" spans="1:21" s="81" customFormat="1" ht="15" hidden="1">
      <c r="A2023" s="87" t="s">
        <v>2132</v>
      </c>
      <c r="B2023" s="88" t="s">
        <v>5472</v>
      </c>
      <c r="C2023" s="89">
        <v>0</v>
      </c>
      <c r="D2023" s="89">
        <v>0</v>
      </c>
      <c r="E2023" s="89">
        <f>C2023-D2023</f>
        <v>0</v>
      </c>
      <c r="F2023" s="90" t="str">
        <f>IF(AND($C2023=0,D2023=0),"0.00%",IF($C2023=0,-1,IF(D2023=0,1,($C2023-D2023)/ABS(D2023))))</f>
        <v>0.00%</v>
      </c>
      <c r="G2023" s="89">
        <v>0</v>
      </c>
      <c r="H2023" s="89">
        <f>+C2023-G2023</f>
        <v>0</v>
      </c>
      <c r="I2023" s="90" t="str">
        <f>IF(AND($C2023=0,G2023=0),"0.00%",IF($C2023=0,-1,IF(G2023=0,1,($C2023-G2023)/ABS(G2023))))</f>
        <v>0.00%</v>
      </c>
      <c r="J2023" s="91"/>
      <c r="K2023" s="89">
        <v>0</v>
      </c>
      <c r="L2023" s="89">
        <v>0</v>
      </c>
      <c r="M2023" s="89">
        <f>K2023-L2023</f>
        <v>0</v>
      </c>
      <c r="N2023" s="90" t="str">
        <f>IF(AND($K2023=0,L2023=0),"0.00%",IF($K2023=0,-1,IF(L2023=0,1,($K2023-L2023)/ABS(L2023))))</f>
        <v>0.00%</v>
      </c>
      <c r="O2023" s="89">
        <v>0</v>
      </c>
      <c r="P2023" s="89">
        <f>+K2023-O2023</f>
        <v>0</v>
      </c>
      <c r="Q2023" s="90" t="str">
        <f>IF(AND($K2023=0,O2023=0),"0.00%",IF($K2023=0,-1,IF(O2023=0,1,($K2023-O2023)/ABS(O2023))))</f>
        <v>0.00%</v>
      </c>
      <c r="R2023" s="91"/>
      <c r="S2023" s="89">
        <v>0</v>
      </c>
      <c r="T2023" s="89">
        <f>+S2023-K2023</f>
        <v>0</v>
      </c>
      <c r="U2023" s="335">
        <f>IF(C2023=0,0,1)+IF(D2023=0,0,1)+IF(E2023=0,0,1)+IF(G2023=0,0,1)+IF(K2023=0,0,1)+IF(L2023=0,0,1)+IF(M2023=0,0,1)+IF(O2023=0,0,1)</f>
        <v>0</v>
      </c>
    </row>
    <row r="2024" spans="1:21" s="81" customFormat="1" ht="15" hidden="1">
      <c r="A2024" s="87" t="s">
        <v>2133</v>
      </c>
      <c r="B2024" s="88" t="s">
        <v>5473</v>
      </c>
      <c r="C2024" s="89">
        <v>0</v>
      </c>
      <c r="D2024" s="89">
        <v>0</v>
      </c>
      <c r="E2024" s="89">
        <f>C2024-D2024</f>
        <v>0</v>
      </c>
      <c r="F2024" s="90" t="str">
        <f>IF(AND($C2024=0,D2024=0),"0.00%",IF($C2024=0,-1,IF(D2024=0,1,($C2024-D2024)/ABS(D2024))))</f>
        <v>0.00%</v>
      </c>
      <c r="G2024" s="89">
        <v>0</v>
      </c>
      <c r="H2024" s="89">
        <f>+C2024-G2024</f>
        <v>0</v>
      </c>
      <c r="I2024" s="90" t="str">
        <f>IF(AND($C2024=0,G2024=0),"0.00%",IF($C2024=0,-1,IF(G2024=0,1,($C2024-G2024)/ABS(G2024))))</f>
        <v>0.00%</v>
      </c>
      <c r="J2024" s="91"/>
      <c r="K2024" s="89">
        <v>0</v>
      </c>
      <c r="L2024" s="89">
        <v>0</v>
      </c>
      <c r="M2024" s="89">
        <f>K2024-L2024</f>
        <v>0</v>
      </c>
      <c r="N2024" s="90" t="str">
        <f>IF(AND($K2024=0,L2024=0),"0.00%",IF($K2024=0,-1,IF(L2024=0,1,($K2024-L2024)/ABS(L2024))))</f>
        <v>0.00%</v>
      </c>
      <c r="O2024" s="89">
        <v>0</v>
      </c>
      <c r="P2024" s="89">
        <f>+K2024-O2024</f>
        <v>0</v>
      </c>
      <c r="Q2024" s="90" t="str">
        <f>IF(AND($K2024=0,O2024=0),"0.00%",IF($K2024=0,-1,IF(O2024=0,1,($K2024-O2024)/ABS(O2024))))</f>
        <v>0.00%</v>
      </c>
      <c r="R2024" s="91"/>
      <c r="S2024" s="89">
        <v>0</v>
      </c>
      <c r="T2024" s="89">
        <f>+S2024-K2024</f>
        <v>0</v>
      </c>
      <c r="U2024" s="335">
        <f>IF(C2024=0,0,1)+IF(D2024=0,0,1)+IF(E2024=0,0,1)+IF(G2024=0,0,1)+IF(K2024=0,0,1)+IF(L2024=0,0,1)+IF(M2024=0,0,1)+IF(O2024=0,0,1)</f>
        <v>0</v>
      </c>
    </row>
    <row r="2025" spans="1:21" s="81" customFormat="1" ht="15" hidden="1">
      <c r="A2025" s="87" t="s">
        <v>2134</v>
      </c>
      <c r="B2025" s="88" t="s">
        <v>5474</v>
      </c>
      <c r="C2025" s="89">
        <v>0</v>
      </c>
      <c r="D2025" s="89">
        <v>0</v>
      </c>
      <c r="E2025" s="89">
        <f>C2025-D2025</f>
        <v>0</v>
      </c>
      <c r="F2025" s="90" t="str">
        <f>IF(AND($C2025=0,D2025=0),"0.00%",IF($C2025=0,-1,IF(D2025=0,1,($C2025-D2025)/ABS(D2025))))</f>
        <v>0.00%</v>
      </c>
      <c r="G2025" s="89">
        <v>0</v>
      </c>
      <c r="H2025" s="89">
        <f>+C2025-G2025</f>
        <v>0</v>
      </c>
      <c r="I2025" s="90" t="str">
        <f>IF(AND($C2025=0,G2025=0),"0.00%",IF($C2025=0,-1,IF(G2025=0,1,($C2025-G2025)/ABS(G2025))))</f>
        <v>0.00%</v>
      </c>
      <c r="J2025" s="91"/>
      <c r="K2025" s="89">
        <v>0</v>
      </c>
      <c r="L2025" s="89">
        <v>0</v>
      </c>
      <c r="M2025" s="89">
        <f>K2025-L2025</f>
        <v>0</v>
      </c>
      <c r="N2025" s="90" t="str">
        <f>IF(AND($K2025=0,L2025=0),"0.00%",IF($K2025=0,-1,IF(L2025=0,1,($K2025-L2025)/ABS(L2025))))</f>
        <v>0.00%</v>
      </c>
      <c r="O2025" s="89">
        <v>0</v>
      </c>
      <c r="P2025" s="89">
        <f>+K2025-O2025</f>
        <v>0</v>
      </c>
      <c r="Q2025" s="90" t="str">
        <f>IF(AND($K2025=0,O2025=0),"0.00%",IF($K2025=0,-1,IF(O2025=0,1,($K2025-O2025)/ABS(O2025))))</f>
        <v>0.00%</v>
      </c>
      <c r="R2025" s="91"/>
      <c r="S2025" s="89">
        <v>0</v>
      </c>
      <c r="T2025" s="89">
        <f>+S2025-K2025</f>
        <v>0</v>
      </c>
      <c r="U2025" s="335">
        <f>IF(C2025=0,0,1)+IF(D2025=0,0,1)+IF(E2025=0,0,1)+IF(G2025=0,0,1)+IF(K2025=0,0,1)+IF(L2025=0,0,1)+IF(M2025=0,0,1)+IF(O2025=0,0,1)</f>
        <v>0</v>
      </c>
    </row>
    <row r="2026" spans="1:21" s="81" customFormat="1" ht="15" hidden="1">
      <c r="A2026" s="87" t="s">
        <v>2135</v>
      </c>
      <c r="B2026" s="88" t="s">
        <v>5475</v>
      </c>
      <c r="C2026" s="89">
        <v>0</v>
      </c>
      <c r="D2026" s="89">
        <v>0</v>
      </c>
      <c r="E2026" s="89">
        <f>C2026-D2026</f>
        <v>0</v>
      </c>
      <c r="F2026" s="90" t="str">
        <f>IF(AND($C2026=0,D2026=0),"0.00%",IF($C2026=0,-1,IF(D2026=0,1,($C2026-D2026)/ABS(D2026))))</f>
        <v>0.00%</v>
      </c>
      <c r="G2026" s="89">
        <v>0</v>
      </c>
      <c r="H2026" s="89">
        <f>+C2026-G2026</f>
        <v>0</v>
      </c>
      <c r="I2026" s="90" t="str">
        <f>IF(AND($C2026=0,G2026=0),"0.00%",IF($C2026=0,-1,IF(G2026=0,1,($C2026-G2026)/ABS(G2026))))</f>
        <v>0.00%</v>
      </c>
      <c r="J2026" s="91"/>
      <c r="K2026" s="89">
        <v>0</v>
      </c>
      <c r="L2026" s="89">
        <v>0</v>
      </c>
      <c r="M2026" s="89">
        <f>K2026-L2026</f>
        <v>0</v>
      </c>
      <c r="N2026" s="90" t="str">
        <f>IF(AND($K2026=0,L2026=0),"0.00%",IF($K2026=0,-1,IF(L2026=0,1,($K2026-L2026)/ABS(L2026))))</f>
        <v>0.00%</v>
      </c>
      <c r="O2026" s="89">
        <v>0</v>
      </c>
      <c r="P2026" s="89">
        <f>+K2026-O2026</f>
        <v>0</v>
      </c>
      <c r="Q2026" s="90" t="str">
        <f>IF(AND($K2026=0,O2026=0),"0.00%",IF($K2026=0,-1,IF(O2026=0,1,($K2026-O2026)/ABS(O2026))))</f>
        <v>0.00%</v>
      </c>
      <c r="R2026" s="91"/>
      <c r="S2026" s="89">
        <v>0</v>
      </c>
      <c r="T2026" s="89">
        <f>+S2026-K2026</f>
        <v>0</v>
      </c>
      <c r="U2026" s="335">
        <f>IF(C2026=0,0,1)+IF(D2026=0,0,1)+IF(E2026=0,0,1)+IF(G2026=0,0,1)+IF(K2026=0,0,1)+IF(L2026=0,0,1)+IF(M2026=0,0,1)+IF(O2026=0,0,1)</f>
        <v>0</v>
      </c>
    </row>
    <row r="2027" spans="1:21" s="81" customFormat="1" ht="15" hidden="1">
      <c r="A2027" s="87" t="s">
        <v>2136</v>
      </c>
      <c r="B2027" s="88" t="s">
        <v>5476</v>
      </c>
      <c r="C2027" s="89">
        <v>0</v>
      </c>
      <c r="D2027" s="89">
        <v>0</v>
      </c>
      <c r="E2027" s="89">
        <f>C2027-D2027</f>
        <v>0</v>
      </c>
      <c r="F2027" s="90" t="str">
        <f>IF(AND($C2027=0,D2027=0),"0.00%",IF($C2027=0,-1,IF(D2027=0,1,($C2027-D2027)/ABS(D2027))))</f>
        <v>0.00%</v>
      </c>
      <c r="G2027" s="89">
        <v>0</v>
      </c>
      <c r="H2027" s="89">
        <f>+C2027-G2027</f>
        <v>0</v>
      </c>
      <c r="I2027" s="90" t="str">
        <f>IF(AND($C2027=0,G2027=0),"0.00%",IF($C2027=0,-1,IF(G2027=0,1,($C2027-G2027)/ABS(G2027))))</f>
        <v>0.00%</v>
      </c>
      <c r="J2027" s="91"/>
      <c r="K2027" s="89">
        <v>0</v>
      </c>
      <c r="L2027" s="89">
        <v>0</v>
      </c>
      <c r="M2027" s="89">
        <f>K2027-L2027</f>
        <v>0</v>
      </c>
      <c r="N2027" s="90" t="str">
        <f>IF(AND($K2027=0,L2027=0),"0.00%",IF($K2027=0,-1,IF(L2027=0,1,($K2027-L2027)/ABS(L2027))))</f>
        <v>0.00%</v>
      </c>
      <c r="O2027" s="89">
        <v>0</v>
      </c>
      <c r="P2027" s="89">
        <f>+K2027-O2027</f>
        <v>0</v>
      </c>
      <c r="Q2027" s="90" t="str">
        <f>IF(AND($K2027=0,O2027=0),"0.00%",IF($K2027=0,-1,IF(O2027=0,1,($K2027-O2027)/ABS(O2027))))</f>
        <v>0.00%</v>
      </c>
      <c r="R2027" s="91"/>
      <c r="S2027" s="89">
        <v>0</v>
      </c>
      <c r="T2027" s="89">
        <f>+S2027-K2027</f>
        <v>0</v>
      </c>
      <c r="U2027" s="335">
        <f>IF(C2027=0,0,1)+IF(D2027=0,0,1)+IF(E2027=0,0,1)+IF(G2027=0,0,1)+IF(K2027=0,0,1)+IF(L2027=0,0,1)+IF(M2027=0,0,1)+IF(O2027=0,0,1)</f>
        <v>0</v>
      </c>
    </row>
    <row r="2028" spans="1:21" s="81" customFormat="1" ht="15" hidden="1">
      <c r="A2028" s="87" t="s">
        <v>2137</v>
      </c>
      <c r="B2028" s="88" t="s">
        <v>5477</v>
      </c>
      <c r="C2028" s="89">
        <v>0</v>
      </c>
      <c r="D2028" s="89">
        <v>0</v>
      </c>
      <c r="E2028" s="89">
        <f>C2028-D2028</f>
        <v>0</v>
      </c>
      <c r="F2028" s="90" t="str">
        <f>IF(AND($C2028=0,D2028=0),"0.00%",IF($C2028=0,-1,IF(D2028=0,1,($C2028-D2028)/ABS(D2028))))</f>
        <v>0.00%</v>
      </c>
      <c r="G2028" s="89">
        <v>0</v>
      </c>
      <c r="H2028" s="89">
        <f>+C2028-G2028</f>
        <v>0</v>
      </c>
      <c r="I2028" s="90" t="str">
        <f>IF(AND($C2028=0,G2028=0),"0.00%",IF($C2028=0,-1,IF(G2028=0,1,($C2028-G2028)/ABS(G2028))))</f>
        <v>0.00%</v>
      </c>
      <c r="J2028" s="91"/>
      <c r="K2028" s="89">
        <v>0</v>
      </c>
      <c r="L2028" s="89">
        <v>0</v>
      </c>
      <c r="M2028" s="89">
        <f>K2028-L2028</f>
        <v>0</v>
      </c>
      <c r="N2028" s="90" t="str">
        <f>IF(AND($K2028=0,L2028=0),"0.00%",IF($K2028=0,-1,IF(L2028=0,1,($K2028-L2028)/ABS(L2028))))</f>
        <v>0.00%</v>
      </c>
      <c r="O2028" s="89">
        <v>0</v>
      </c>
      <c r="P2028" s="89">
        <f>+K2028-O2028</f>
        <v>0</v>
      </c>
      <c r="Q2028" s="90" t="str">
        <f>IF(AND($K2028=0,O2028=0),"0.00%",IF($K2028=0,-1,IF(O2028=0,1,($K2028-O2028)/ABS(O2028))))</f>
        <v>0.00%</v>
      </c>
      <c r="R2028" s="91"/>
      <c r="S2028" s="89">
        <v>0</v>
      </c>
      <c r="T2028" s="89">
        <f>+S2028-K2028</f>
        <v>0</v>
      </c>
      <c r="U2028" s="335">
        <f>IF(C2028=0,0,1)+IF(D2028=0,0,1)+IF(E2028=0,0,1)+IF(G2028=0,0,1)+IF(K2028=0,0,1)+IF(L2028=0,0,1)+IF(M2028=0,0,1)+IF(O2028=0,0,1)</f>
        <v>0</v>
      </c>
    </row>
    <row r="2029" spans="1:21" s="81" customFormat="1" ht="15" hidden="1">
      <c r="A2029" s="87" t="s">
        <v>2138</v>
      </c>
      <c r="B2029" s="88" t="s">
        <v>5478</v>
      </c>
      <c r="C2029" s="89">
        <v>0</v>
      </c>
      <c r="D2029" s="89">
        <v>0</v>
      </c>
      <c r="E2029" s="89">
        <f>C2029-D2029</f>
        <v>0</v>
      </c>
      <c r="F2029" s="90" t="str">
        <f>IF(AND($C2029=0,D2029=0),"0.00%",IF($C2029=0,-1,IF(D2029=0,1,($C2029-D2029)/ABS(D2029))))</f>
        <v>0.00%</v>
      </c>
      <c r="G2029" s="89">
        <v>0</v>
      </c>
      <c r="H2029" s="89">
        <f>+C2029-G2029</f>
        <v>0</v>
      </c>
      <c r="I2029" s="90" t="str">
        <f>IF(AND($C2029=0,G2029=0),"0.00%",IF($C2029=0,-1,IF(G2029=0,1,($C2029-G2029)/ABS(G2029))))</f>
        <v>0.00%</v>
      </c>
      <c r="J2029" s="91"/>
      <c r="K2029" s="89">
        <v>0</v>
      </c>
      <c r="L2029" s="89">
        <v>0</v>
      </c>
      <c r="M2029" s="89">
        <f>K2029-L2029</f>
        <v>0</v>
      </c>
      <c r="N2029" s="90" t="str">
        <f>IF(AND($K2029=0,L2029=0),"0.00%",IF($K2029=0,-1,IF(L2029=0,1,($K2029-L2029)/ABS(L2029))))</f>
        <v>0.00%</v>
      </c>
      <c r="O2029" s="89">
        <v>0</v>
      </c>
      <c r="P2029" s="89">
        <f>+K2029-O2029</f>
        <v>0</v>
      </c>
      <c r="Q2029" s="90" t="str">
        <f>IF(AND($K2029=0,O2029=0),"0.00%",IF($K2029=0,-1,IF(O2029=0,1,($K2029-O2029)/ABS(O2029))))</f>
        <v>0.00%</v>
      </c>
      <c r="R2029" s="91"/>
      <c r="S2029" s="89">
        <v>0</v>
      </c>
      <c r="T2029" s="89">
        <f>+S2029-K2029</f>
        <v>0</v>
      </c>
      <c r="U2029" s="335">
        <f>IF(C2029=0,0,1)+IF(D2029=0,0,1)+IF(E2029=0,0,1)+IF(G2029=0,0,1)+IF(K2029=0,0,1)+IF(L2029=0,0,1)+IF(M2029=0,0,1)+IF(O2029=0,0,1)</f>
        <v>0</v>
      </c>
    </row>
    <row r="2030" spans="1:21" s="81" customFormat="1" ht="15" hidden="1">
      <c r="A2030" s="87" t="s">
        <v>2139</v>
      </c>
      <c r="B2030" s="88" t="s">
        <v>5479</v>
      </c>
      <c r="C2030" s="89">
        <v>0</v>
      </c>
      <c r="D2030" s="89">
        <v>0</v>
      </c>
      <c r="E2030" s="89">
        <f>C2030-D2030</f>
        <v>0</v>
      </c>
      <c r="F2030" s="90" t="str">
        <f>IF(AND($C2030=0,D2030=0),"0.00%",IF($C2030=0,-1,IF(D2030=0,1,($C2030-D2030)/ABS(D2030))))</f>
        <v>0.00%</v>
      </c>
      <c r="G2030" s="89">
        <v>0</v>
      </c>
      <c r="H2030" s="89">
        <f>+C2030-G2030</f>
        <v>0</v>
      </c>
      <c r="I2030" s="90" t="str">
        <f>IF(AND($C2030=0,G2030=0),"0.00%",IF($C2030=0,-1,IF(G2030=0,1,($C2030-G2030)/ABS(G2030))))</f>
        <v>0.00%</v>
      </c>
      <c r="J2030" s="91"/>
      <c r="K2030" s="89">
        <v>0</v>
      </c>
      <c r="L2030" s="89">
        <v>0</v>
      </c>
      <c r="M2030" s="89">
        <f>K2030-L2030</f>
        <v>0</v>
      </c>
      <c r="N2030" s="90" t="str">
        <f>IF(AND($K2030=0,L2030=0),"0.00%",IF($K2030=0,-1,IF(L2030=0,1,($K2030-L2030)/ABS(L2030))))</f>
        <v>0.00%</v>
      </c>
      <c r="O2030" s="89">
        <v>0</v>
      </c>
      <c r="P2030" s="89">
        <f>+K2030-O2030</f>
        <v>0</v>
      </c>
      <c r="Q2030" s="90" t="str">
        <f>IF(AND($K2030=0,O2030=0),"0.00%",IF($K2030=0,-1,IF(O2030=0,1,($K2030-O2030)/ABS(O2030))))</f>
        <v>0.00%</v>
      </c>
      <c r="R2030" s="91"/>
      <c r="S2030" s="89">
        <v>0</v>
      </c>
      <c r="T2030" s="89">
        <f>+S2030-K2030</f>
        <v>0</v>
      </c>
      <c r="U2030" s="335">
        <f>IF(C2030=0,0,1)+IF(D2030=0,0,1)+IF(E2030=0,0,1)+IF(G2030=0,0,1)+IF(K2030=0,0,1)+IF(L2030=0,0,1)+IF(M2030=0,0,1)+IF(O2030=0,0,1)</f>
        <v>0</v>
      </c>
    </row>
    <row r="2031" spans="1:21" s="81" customFormat="1" ht="15" hidden="1">
      <c r="A2031" s="87" t="s">
        <v>2140</v>
      </c>
      <c r="B2031" s="88" t="s">
        <v>5480</v>
      </c>
      <c r="C2031" s="89">
        <v>0</v>
      </c>
      <c r="D2031" s="89">
        <v>0</v>
      </c>
      <c r="E2031" s="89">
        <f>C2031-D2031</f>
        <v>0</v>
      </c>
      <c r="F2031" s="90" t="str">
        <f>IF(AND($C2031=0,D2031=0),"0.00%",IF($C2031=0,-1,IF(D2031=0,1,($C2031-D2031)/ABS(D2031))))</f>
        <v>0.00%</v>
      </c>
      <c r="G2031" s="89">
        <v>0</v>
      </c>
      <c r="H2031" s="89">
        <f>+C2031-G2031</f>
        <v>0</v>
      </c>
      <c r="I2031" s="90" t="str">
        <f>IF(AND($C2031=0,G2031=0),"0.00%",IF($C2031=0,-1,IF(G2031=0,1,($C2031-G2031)/ABS(G2031))))</f>
        <v>0.00%</v>
      </c>
      <c r="J2031" s="91"/>
      <c r="K2031" s="89">
        <v>0</v>
      </c>
      <c r="L2031" s="89">
        <v>0</v>
      </c>
      <c r="M2031" s="89">
        <f>K2031-L2031</f>
        <v>0</v>
      </c>
      <c r="N2031" s="90" t="str">
        <f>IF(AND($K2031=0,L2031=0),"0.00%",IF($K2031=0,-1,IF(L2031=0,1,($K2031-L2031)/ABS(L2031))))</f>
        <v>0.00%</v>
      </c>
      <c r="O2031" s="89">
        <v>0</v>
      </c>
      <c r="P2031" s="89">
        <f>+K2031-O2031</f>
        <v>0</v>
      </c>
      <c r="Q2031" s="90" t="str">
        <f>IF(AND($K2031=0,O2031=0),"0.00%",IF($K2031=0,-1,IF(O2031=0,1,($K2031-O2031)/ABS(O2031))))</f>
        <v>0.00%</v>
      </c>
      <c r="R2031" s="91"/>
      <c r="S2031" s="89">
        <v>0</v>
      </c>
      <c r="T2031" s="89">
        <f>+S2031-K2031</f>
        <v>0</v>
      </c>
      <c r="U2031" s="335">
        <f>IF(C2031=0,0,1)+IF(D2031=0,0,1)+IF(E2031=0,0,1)+IF(G2031=0,0,1)+IF(K2031=0,0,1)+IF(L2031=0,0,1)+IF(M2031=0,0,1)+IF(O2031=0,0,1)</f>
        <v>0</v>
      </c>
    </row>
    <row r="2032" spans="1:21" s="81" customFormat="1" ht="15" hidden="1">
      <c r="A2032" s="87" t="s">
        <v>2141</v>
      </c>
      <c r="B2032" s="88" t="s">
        <v>5481</v>
      </c>
      <c r="C2032" s="89">
        <v>0</v>
      </c>
      <c r="D2032" s="89">
        <v>0</v>
      </c>
      <c r="E2032" s="89">
        <f>C2032-D2032</f>
        <v>0</v>
      </c>
      <c r="F2032" s="90" t="str">
        <f>IF(AND($C2032=0,D2032=0),"0.00%",IF($C2032=0,-1,IF(D2032=0,1,($C2032-D2032)/ABS(D2032))))</f>
        <v>0.00%</v>
      </c>
      <c r="G2032" s="89">
        <v>0</v>
      </c>
      <c r="H2032" s="89">
        <f>+C2032-G2032</f>
        <v>0</v>
      </c>
      <c r="I2032" s="90" t="str">
        <f>IF(AND($C2032=0,G2032=0),"0.00%",IF($C2032=0,-1,IF(G2032=0,1,($C2032-G2032)/ABS(G2032))))</f>
        <v>0.00%</v>
      </c>
      <c r="J2032" s="91"/>
      <c r="K2032" s="89">
        <v>0</v>
      </c>
      <c r="L2032" s="89">
        <v>0</v>
      </c>
      <c r="M2032" s="89">
        <f>K2032-L2032</f>
        <v>0</v>
      </c>
      <c r="N2032" s="90" t="str">
        <f>IF(AND($K2032=0,L2032=0),"0.00%",IF($K2032=0,-1,IF(L2032=0,1,($K2032-L2032)/ABS(L2032))))</f>
        <v>0.00%</v>
      </c>
      <c r="O2032" s="89">
        <v>0</v>
      </c>
      <c r="P2032" s="89">
        <f>+K2032-O2032</f>
        <v>0</v>
      </c>
      <c r="Q2032" s="90" t="str">
        <f>IF(AND($K2032=0,O2032=0),"0.00%",IF($K2032=0,-1,IF(O2032=0,1,($K2032-O2032)/ABS(O2032))))</f>
        <v>0.00%</v>
      </c>
      <c r="R2032" s="91"/>
      <c r="S2032" s="89">
        <v>0</v>
      </c>
      <c r="T2032" s="89">
        <f>+S2032-K2032</f>
        <v>0</v>
      </c>
      <c r="U2032" s="335">
        <f>IF(C2032=0,0,1)+IF(D2032=0,0,1)+IF(E2032=0,0,1)+IF(G2032=0,0,1)+IF(K2032=0,0,1)+IF(L2032=0,0,1)+IF(M2032=0,0,1)+IF(O2032=0,0,1)</f>
        <v>0</v>
      </c>
    </row>
    <row r="2033" spans="1:21" s="81" customFormat="1" ht="15" hidden="1">
      <c r="A2033" s="87" t="s">
        <v>2142</v>
      </c>
      <c r="B2033" s="88" t="s">
        <v>5482</v>
      </c>
      <c r="C2033" s="89">
        <v>0</v>
      </c>
      <c r="D2033" s="89">
        <v>0</v>
      </c>
      <c r="E2033" s="89">
        <f>C2033-D2033</f>
        <v>0</v>
      </c>
      <c r="F2033" s="90" t="str">
        <f>IF(AND($C2033=0,D2033=0),"0.00%",IF($C2033=0,-1,IF(D2033=0,1,($C2033-D2033)/ABS(D2033))))</f>
        <v>0.00%</v>
      </c>
      <c r="G2033" s="89">
        <v>0</v>
      </c>
      <c r="H2033" s="89">
        <f>+C2033-G2033</f>
        <v>0</v>
      </c>
      <c r="I2033" s="90" t="str">
        <f>IF(AND($C2033=0,G2033=0),"0.00%",IF($C2033=0,-1,IF(G2033=0,1,($C2033-G2033)/ABS(G2033))))</f>
        <v>0.00%</v>
      </c>
      <c r="J2033" s="91"/>
      <c r="K2033" s="89">
        <v>0</v>
      </c>
      <c r="L2033" s="89">
        <v>0</v>
      </c>
      <c r="M2033" s="89">
        <f>K2033-L2033</f>
        <v>0</v>
      </c>
      <c r="N2033" s="90" t="str">
        <f>IF(AND($K2033=0,L2033=0),"0.00%",IF($K2033=0,-1,IF(L2033=0,1,($K2033-L2033)/ABS(L2033))))</f>
        <v>0.00%</v>
      </c>
      <c r="O2033" s="89">
        <v>0</v>
      </c>
      <c r="P2033" s="89">
        <f>+K2033-O2033</f>
        <v>0</v>
      </c>
      <c r="Q2033" s="90" t="str">
        <f>IF(AND($K2033=0,O2033=0),"0.00%",IF($K2033=0,-1,IF(O2033=0,1,($K2033-O2033)/ABS(O2033))))</f>
        <v>0.00%</v>
      </c>
      <c r="R2033" s="91"/>
      <c r="S2033" s="89">
        <v>0</v>
      </c>
      <c r="T2033" s="89">
        <f>+S2033-K2033</f>
        <v>0</v>
      </c>
      <c r="U2033" s="335">
        <f>IF(C2033=0,0,1)+IF(D2033=0,0,1)+IF(E2033=0,0,1)+IF(G2033=0,0,1)+IF(K2033=0,0,1)+IF(L2033=0,0,1)+IF(M2033=0,0,1)+IF(O2033=0,0,1)</f>
        <v>0</v>
      </c>
    </row>
    <row r="2034" spans="1:21" s="81" customFormat="1" ht="15" hidden="1">
      <c r="A2034" s="87" t="s">
        <v>2143</v>
      </c>
      <c r="B2034" s="88" t="s">
        <v>5483</v>
      </c>
      <c r="C2034" s="89">
        <v>0</v>
      </c>
      <c r="D2034" s="89">
        <v>0</v>
      </c>
      <c r="E2034" s="89">
        <f>C2034-D2034</f>
        <v>0</v>
      </c>
      <c r="F2034" s="90" t="str">
        <f>IF(AND($C2034=0,D2034=0),"0.00%",IF($C2034=0,-1,IF(D2034=0,1,($C2034-D2034)/ABS(D2034))))</f>
        <v>0.00%</v>
      </c>
      <c r="G2034" s="89">
        <v>0</v>
      </c>
      <c r="H2034" s="89">
        <f>+C2034-G2034</f>
        <v>0</v>
      </c>
      <c r="I2034" s="90" t="str">
        <f>IF(AND($C2034=0,G2034=0),"0.00%",IF($C2034=0,-1,IF(G2034=0,1,($C2034-G2034)/ABS(G2034))))</f>
        <v>0.00%</v>
      </c>
      <c r="J2034" s="91"/>
      <c r="K2034" s="89">
        <v>0</v>
      </c>
      <c r="L2034" s="89">
        <v>0</v>
      </c>
      <c r="M2034" s="89">
        <f>K2034-L2034</f>
        <v>0</v>
      </c>
      <c r="N2034" s="90" t="str">
        <f>IF(AND($K2034=0,L2034=0),"0.00%",IF($K2034=0,-1,IF(L2034=0,1,($K2034-L2034)/ABS(L2034))))</f>
        <v>0.00%</v>
      </c>
      <c r="O2034" s="89">
        <v>0</v>
      </c>
      <c r="P2034" s="89">
        <f>+K2034-O2034</f>
        <v>0</v>
      </c>
      <c r="Q2034" s="90" t="str">
        <f>IF(AND($K2034=0,O2034=0),"0.00%",IF($K2034=0,-1,IF(O2034=0,1,($K2034-O2034)/ABS(O2034))))</f>
        <v>0.00%</v>
      </c>
      <c r="R2034" s="91"/>
      <c r="S2034" s="89">
        <v>0</v>
      </c>
      <c r="T2034" s="89">
        <f>+S2034-K2034</f>
        <v>0</v>
      </c>
      <c r="U2034" s="335">
        <f>IF(C2034=0,0,1)+IF(D2034=0,0,1)+IF(E2034=0,0,1)+IF(G2034=0,0,1)+IF(K2034=0,0,1)+IF(L2034=0,0,1)+IF(M2034=0,0,1)+IF(O2034=0,0,1)</f>
        <v>0</v>
      </c>
    </row>
    <row r="2035" spans="1:21" s="81" customFormat="1" ht="15" hidden="1">
      <c r="A2035" s="87" t="s">
        <v>2144</v>
      </c>
      <c r="B2035" s="88" t="s">
        <v>5484</v>
      </c>
      <c r="C2035" s="89">
        <v>0</v>
      </c>
      <c r="D2035" s="89">
        <v>0</v>
      </c>
      <c r="E2035" s="89">
        <f>C2035-D2035</f>
        <v>0</v>
      </c>
      <c r="F2035" s="90" t="str">
        <f>IF(AND($C2035=0,D2035=0),"0.00%",IF($C2035=0,-1,IF(D2035=0,1,($C2035-D2035)/ABS(D2035))))</f>
        <v>0.00%</v>
      </c>
      <c r="G2035" s="89">
        <v>0</v>
      </c>
      <c r="H2035" s="89">
        <f>+C2035-G2035</f>
        <v>0</v>
      </c>
      <c r="I2035" s="90" t="str">
        <f>IF(AND($C2035=0,G2035=0),"0.00%",IF($C2035=0,-1,IF(G2035=0,1,($C2035-G2035)/ABS(G2035))))</f>
        <v>0.00%</v>
      </c>
      <c r="J2035" s="91"/>
      <c r="K2035" s="89">
        <v>0</v>
      </c>
      <c r="L2035" s="89">
        <v>0</v>
      </c>
      <c r="M2035" s="89">
        <f>K2035-L2035</f>
        <v>0</v>
      </c>
      <c r="N2035" s="90" t="str">
        <f>IF(AND($K2035=0,L2035=0),"0.00%",IF($K2035=0,-1,IF(L2035=0,1,($K2035-L2035)/ABS(L2035))))</f>
        <v>0.00%</v>
      </c>
      <c r="O2035" s="89">
        <v>0</v>
      </c>
      <c r="P2035" s="89">
        <f>+K2035-O2035</f>
        <v>0</v>
      </c>
      <c r="Q2035" s="90" t="str">
        <f>IF(AND($K2035=0,O2035=0),"0.00%",IF($K2035=0,-1,IF(O2035=0,1,($K2035-O2035)/ABS(O2035))))</f>
        <v>0.00%</v>
      </c>
      <c r="R2035" s="91"/>
      <c r="S2035" s="89">
        <v>0</v>
      </c>
      <c r="T2035" s="89">
        <f>+S2035-K2035</f>
        <v>0</v>
      </c>
      <c r="U2035" s="335">
        <f>IF(C2035=0,0,1)+IF(D2035=0,0,1)+IF(E2035=0,0,1)+IF(G2035=0,0,1)+IF(K2035=0,0,1)+IF(L2035=0,0,1)+IF(M2035=0,0,1)+IF(O2035=0,0,1)</f>
        <v>0</v>
      </c>
    </row>
    <row r="2036" spans="1:21" s="81" customFormat="1" ht="15" hidden="1">
      <c r="A2036" s="87" t="s">
        <v>2145</v>
      </c>
      <c r="B2036" s="88" t="s">
        <v>5485</v>
      </c>
      <c r="C2036" s="89">
        <v>0</v>
      </c>
      <c r="D2036" s="89">
        <v>0</v>
      </c>
      <c r="E2036" s="89">
        <f>C2036-D2036</f>
        <v>0</v>
      </c>
      <c r="F2036" s="90" t="str">
        <f>IF(AND($C2036=0,D2036=0),"0.00%",IF($C2036=0,-1,IF(D2036=0,1,($C2036-D2036)/ABS(D2036))))</f>
        <v>0.00%</v>
      </c>
      <c r="G2036" s="89">
        <v>0</v>
      </c>
      <c r="H2036" s="89">
        <f>+C2036-G2036</f>
        <v>0</v>
      </c>
      <c r="I2036" s="90" t="str">
        <f>IF(AND($C2036=0,G2036=0),"0.00%",IF($C2036=0,-1,IF(G2036=0,1,($C2036-G2036)/ABS(G2036))))</f>
        <v>0.00%</v>
      </c>
      <c r="J2036" s="91"/>
      <c r="K2036" s="89">
        <v>0</v>
      </c>
      <c r="L2036" s="89">
        <v>0</v>
      </c>
      <c r="M2036" s="89">
        <f>K2036-L2036</f>
        <v>0</v>
      </c>
      <c r="N2036" s="90" t="str">
        <f>IF(AND($K2036=0,L2036=0),"0.00%",IF($K2036=0,-1,IF(L2036=0,1,($K2036-L2036)/ABS(L2036))))</f>
        <v>0.00%</v>
      </c>
      <c r="O2036" s="89">
        <v>0</v>
      </c>
      <c r="P2036" s="89">
        <f>+K2036-O2036</f>
        <v>0</v>
      </c>
      <c r="Q2036" s="90" t="str">
        <f>IF(AND($K2036=0,O2036=0),"0.00%",IF($K2036=0,-1,IF(O2036=0,1,($K2036-O2036)/ABS(O2036))))</f>
        <v>0.00%</v>
      </c>
      <c r="R2036" s="91"/>
      <c r="S2036" s="89">
        <v>0</v>
      </c>
      <c r="T2036" s="89">
        <f>+S2036-K2036</f>
        <v>0</v>
      </c>
      <c r="U2036" s="335">
        <f>IF(C2036=0,0,1)+IF(D2036=0,0,1)+IF(E2036=0,0,1)+IF(G2036=0,0,1)+IF(K2036=0,0,1)+IF(L2036=0,0,1)+IF(M2036=0,0,1)+IF(O2036=0,0,1)</f>
        <v>0</v>
      </c>
    </row>
    <row r="2037" spans="1:21" s="81" customFormat="1" ht="15" hidden="1">
      <c r="A2037" s="87" t="s">
        <v>2146</v>
      </c>
      <c r="B2037" s="88" t="s">
        <v>5486</v>
      </c>
      <c r="C2037" s="89">
        <v>0</v>
      </c>
      <c r="D2037" s="89">
        <v>0</v>
      </c>
      <c r="E2037" s="89">
        <f>C2037-D2037</f>
        <v>0</v>
      </c>
      <c r="F2037" s="90" t="str">
        <f>IF(AND($C2037=0,D2037=0),"0.00%",IF($C2037=0,-1,IF(D2037=0,1,($C2037-D2037)/ABS(D2037))))</f>
        <v>0.00%</v>
      </c>
      <c r="G2037" s="89">
        <v>0</v>
      </c>
      <c r="H2037" s="89">
        <f>+C2037-G2037</f>
        <v>0</v>
      </c>
      <c r="I2037" s="90" t="str">
        <f>IF(AND($C2037=0,G2037=0),"0.00%",IF($C2037=0,-1,IF(G2037=0,1,($C2037-G2037)/ABS(G2037))))</f>
        <v>0.00%</v>
      </c>
      <c r="J2037" s="91"/>
      <c r="K2037" s="89">
        <v>0</v>
      </c>
      <c r="L2037" s="89">
        <v>0</v>
      </c>
      <c r="M2037" s="89">
        <f>K2037-L2037</f>
        <v>0</v>
      </c>
      <c r="N2037" s="90" t="str">
        <f>IF(AND($K2037=0,L2037=0),"0.00%",IF($K2037=0,-1,IF(L2037=0,1,($K2037-L2037)/ABS(L2037))))</f>
        <v>0.00%</v>
      </c>
      <c r="O2037" s="89">
        <v>0</v>
      </c>
      <c r="P2037" s="89">
        <f>+K2037-O2037</f>
        <v>0</v>
      </c>
      <c r="Q2037" s="90" t="str">
        <f>IF(AND($K2037=0,O2037=0),"0.00%",IF($K2037=0,-1,IF(O2037=0,1,($K2037-O2037)/ABS(O2037))))</f>
        <v>0.00%</v>
      </c>
      <c r="R2037" s="91"/>
      <c r="S2037" s="89">
        <v>0</v>
      </c>
      <c r="T2037" s="89">
        <f>+S2037-K2037</f>
        <v>0</v>
      </c>
      <c r="U2037" s="335">
        <f>IF(C2037=0,0,1)+IF(D2037=0,0,1)+IF(E2037=0,0,1)+IF(G2037=0,0,1)+IF(K2037=0,0,1)+IF(L2037=0,0,1)+IF(M2037=0,0,1)+IF(O2037=0,0,1)</f>
        <v>0</v>
      </c>
    </row>
    <row r="2038" spans="1:21" s="81" customFormat="1" ht="15" hidden="1">
      <c r="A2038" s="87" t="s">
        <v>2147</v>
      </c>
      <c r="B2038" s="88" t="s">
        <v>5487</v>
      </c>
      <c r="C2038" s="89">
        <v>0</v>
      </c>
      <c r="D2038" s="89">
        <v>0</v>
      </c>
      <c r="E2038" s="89">
        <f>C2038-D2038</f>
        <v>0</v>
      </c>
      <c r="F2038" s="90" t="str">
        <f>IF(AND($C2038=0,D2038=0),"0.00%",IF($C2038=0,-1,IF(D2038=0,1,($C2038-D2038)/ABS(D2038))))</f>
        <v>0.00%</v>
      </c>
      <c r="G2038" s="89">
        <v>0</v>
      </c>
      <c r="H2038" s="89">
        <f>+C2038-G2038</f>
        <v>0</v>
      </c>
      <c r="I2038" s="90" t="str">
        <f>IF(AND($C2038=0,G2038=0),"0.00%",IF($C2038=0,-1,IF(G2038=0,1,($C2038-G2038)/ABS(G2038))))</f>
        <v>0.00%</v>
      </c>
      <c r="J2038" s="91"/>
      <c r="K2038" s="89">
        <v>0</v>
      </c>
      <c r="L2038" s="89">
        <v>0</v>
      </c>
      <c r="M2038" s="89">
        <f>K2038-L2038</f>
        <v>0</v>
      </c>
      <c r="N2038" s="90" t="str">
        <f>IF(AND($K2038=0,L2038=0),"0.00%",IF($K2038=0,-1,IF(L2038=0,1,($K2038-L2038)/ABS(L2038))))</f>
        <v>0.00%</v>
      </c>
      <c r="O2038" s="89">
        <v>0</v>
      </c>
      <c r="P2038" s="89">
        <f>+K2038-O2038</f>
        <v>0</v>
      </c>
      <c r="Q2038" s="90" t="str">
        <f>IF(AND($K2038=0,O2038=0),"0.00%",IF($K2038=0,-1,IF(O2038=0,1,($K2038-O2038)/ABS(O2038))))</f>
        <v>0.00%</v>
      </c>
      <c r="R2038" s="91"/>
      <c r="S2038" s="89">
        <v>0</v>
      </c>
      <c r="T2038" s="89">
        <f>+S2038-K2038</f>
        <v>0</v>
      </c>
      <c r="U2038" s="335">
        <f>IF(C2038=0,0,1)+IF(D2038=0,0,1)+IF(E2038=0,0,1)+IF(G2038=0,0,1)+IF(K2038=0,0,1)+IF(L2038=0,0,1)+IF(M2038=0,0,1)+IF(O2038=0,0,1)</f>
        <v>0</v>
      </c>
    </row>
    <row r="2039" spans="1:21" s="81" customFormat="1" ht="15" hidden="1">
      <c r="A2039" s="87" t="s">
        <v>2148</v>
      </c>
      <c r="B2039" s="88" t="s">
        <v>5488</v>
      </c>
      <c r="C2039" s="89">
        <v>0</v>
      </c>
      <c r="D2039" s="89">
        <v>0</v>
      </c>
      <c r="E2039" s="89">
        <f>C2039-D2039</f>
        <v>0</v>
      </c>
      <c r="F2039" s="90" t="str">
        <f>IF(AND($C2039=0,D2039=0),"0.00%",IF($C2039=0,-1,IF(D2039=0,1,($C2039-D2039)/ABS(D2039))))</f>
        <v>0.00%</v>
      </c>
      <c r="G2039" s="89">
        <v>0</v>
      </c>
      <c r="H2039" s="89">
        <f>+C2039-G2039</f>
        <v>0</v>
      </c>
      <c r="I2039" s="90" t="str">
        <f>IF(AND($C2039=0,G2039=0),"0.00%",IF($C2039=0,-1,IF(G2039=0,1,($C2039-G2039)/ABS(G2039))))</f>
        <v>0.00%</v>
      </c>
      <c r="J2039" s="91"/>
      <c r="K2039" s="89">
        <v>0</v>
      </c>
      <c r="L2039" s="89">
        <v>0</v>
      </c>
      <c r="M2039" s="89">
        <f>K2039-L2039</f>
        <v>0</v>
      </c>
      <c r="N2039" s="90" t="str">
        <f>IF(AND($K2039=0,L2039=0),"0.00%",IF($K2039=0,-1,IF(L2039=0,1,($K2039-L2039)/ABS(L2039))))</f>
        <v>0.00%</v>
      </c>
      <c r="O2039" s="89">
        <v>0</v>
      </c>
      <c r="P2039" s="89">
        <f>+K2039-O2039</f>
        <v>0</v>
      </c>
      <c r="Q2039" s="90" t="str">
        <f>IF(AND($K2039=0,O2039=0),"0.00%",IF($K2039=0,-1,IF(O2039=0,1,($K2039-O2039)/ABS(O2039))))</f>
        <v>0.00%</v>
      </c>
      <c r="R2039" s="91"/>
      <c r="S2039" s="89">
        <v>0</v>
      </c>
      <c r="T2039" s="89">
        <f>+S2039-K2039</f>
        <v>0</v>
      </c>
      <c r="U2039" s="335">
        <f>IF(C2039=0,0,1)+IF(D2039=0,0,1)+IF(E2039=0,0,1)+IF(G2039=0,0,1)+IF(K2039=0,0,1)+IF(L2039=0,0,1)+IF(M2039=0,0,1)+IF(O2039=0,0,1)</f>
        <v>0</v>
      </c>
    </row>
    <row r="2040" spans="1:21" s="81" customFormat="1" ht="15" hidden="1">
      <c r="A2040" s="87" t="s">
        <v>2149</v>
      </c>
      <c r="B2040" s="88" t="s">
        <v>5489</v>
      </c>
      <c r="C2040" s="89">
        <v>0</v>
      </c>
      <c r="D2040" s="89">
        <v>0</v>
      </c>
      <c r="E2040" s="89">
        <f>C2040-D2040</f>
        <v>0</v>
      </c>
      <c r="F2040" s="90" t="str">
        <f>IF(AND($C2040=0,D2040=0),"0.00%",IF($C2040=0,-1,IF(D2040=0,1,($C2040-D2040)/ABS(D2040))))</f>
        <v>0.00%</v>
      </c>
      <c r="G2040" s="89">
        <v>0</v>
      </c>
      <c r="H2040" s="89">
        <f>+C2040-G2040</f>
        <v>0</v>
      </c>
      <c r="I2040" s="90" t="str">
        <f>IF(AND($C2040=0,G2040=0),"0.00%",IF($C2040=0,-1,IF(G2040=0,1,($C2040-G2040)/ABS(G2040))))</f>
        <v>0.00%</v>
      </c>
      <c r="J2040" s="91"/>
      <c r="K2040" s="89">
        <v>0</v>
      </c>
      <c r="L2040" s="89">
        <v>0</v>
      </c>
      <c r="M2040" s="89">
        <f>K2040-L2040</f>
        <v>0</v>
      </c>
      <c r="N2040" s="90" t="str">
        <f>IF(AND($K2040=0,L2040=0),"0.00%",IF($K2040=0,-1,IF(L2040=0,1,($K2040-L2040)/ABS(L2040))))</f>
        <v>0.00%</v>
      </c>
      <c r="O2040" s="89">
        <v>0</v>
      </c>
      <c r="P2040" s="89">
        <f>+K2040-O2040</f>
        <v>0</v>
      </c>
      <c r="Q2040" s="90" t="str">
        <f>IF(AND($K2040=0,O2040=0),"0.00%",IF($K2040=0,-1,IF(O2040=0,1,($K2040-O2040)/ABS(O2040))))</f>
        <v>0.00%</v>
      </c>
      <c r="R2040" s="91"/>
      <c r="S2040" s="89">
        <v>0</v>
      </c>
      <c r="T2040" s="89">
        <f>+S2040-K2040</f>
        <v>0</v>
      </c>
      <c r="U2040" s="335">
        <f>IF(C2040=0,0,1)+IF(D2040=0,0,1)+IF(E2040=0,0,1)+IF(G2040=0,0,1)+IF(K2040=0,0,1)+IF(L2040=0,0,1)+IF(M2040=0,0,1)+IF(O2040=0,0,1)</f>
        <v>0</v>
      </c>
    </row>
    <row r="2041" spans="1:21" s="81" customFormat="1" ht="15" hidden="1">
      <c r="A2041" s="87" t="s">
        <v>2150</v>
      </c>
      <c r="B2041" s="88" t="s">
        <v>5490</v>
      </c>
      <c r="C2041" s="89">
        <v>0</v>
      </c>
      <c r="D2041" s="89">
        <v>0</v>
      </c>
      <c r="E2041" s="89">
        <f>C2041-D2041</f>
        <v>0</v>
      </c>
      <c r="F2041" s="90" t="str">
        <f>IF(AND($C2041=0,D2041=0),"0.00%",IF($C2041=0,-1,IF(D2041=0,1,($C2041-D2041)/ABS(D2041))))</f>
        <v>0.00%</v>
      </c>
      <c r="G2041" s="89">
        <v>0</v>
      </c>
      <c r="H2041" s="89">
        <f>+C2041-G2041</f>
        <v>0</v>
      </c>
      <c r="I2041" s="90" t="str">
        <f>IF(AND($C2041=0,G2041=0),"0.00%",IF($C2041=0,-1,IF(G2041=0,1,($C2041-G2041)/ABS(G2041))))</f>
        <v>0.00%</v>
      </c>
      <c r="J2041" s="91"/>
      <c r="K2041" s="89">
        <v>0</v>
      </c>
      <c r="L2041" s="89">
        <v>0</v>
      </c>
      <c r="M2041" s="89">
        <f>K2041-L2041</f>
        <v>0</v>
      </c>
      <c r="N2041" s="90" t="str">
        <f>IF(AND($K2041=0,L2041=0),"0.00%",IF($K2041=0,-1,IF(L2041=0,1,($K2041-L2041)/ABS(L2041))))</f>
        <v>0.00%</v>
      </c>
      <c r="O2041" s="89">
        <v>0</v>
      </c>
      <c r="P2041" s="89">
        <f>+K2041-O2041</f>
        <v>0</v>
      </c>
      <c r="Q2041" s="90" t="str">
        <f>IF(AND($K2041=0,O2041=0),"0.00%",IF($K2041=0,-1,IF(O2041=0,1,($K2041-O2041)/ABS(O2041))))</f>
        <v>0.00%</v>
      </c>
      <c r="R2041" s="91"/>
      <c r="S2041" s="89">
        <v>0</v>
      </c>
      <c r="T2041" s="89">
        <f>+S2041-K2041</f>
        <v>0</v>
      </c>
      <c r="U2041" s="335">
        <f>IF(C2041=0,0,1)+IF(D2041=0,0,1)+IF(E2041=0,0,1)+IF(G2041=0,0,1)+IF(K2041=0,0,1)+IF(L2041=0,0,1)+IF(M2041=0,0,1)+IF(O2041=0,0,1)</f>
        <v>0</v>
      </c>
    </row>
    <row r="2042" spans="1:21" s="81" customFormat="1" ht="15" hidden="1">
      <c r="A2042" s="87" t="s">
        <v>2151</v>
      </c>
      <c r="B2042" s="88" t="s">
        <v>5491</v>
      </c>
      <c r="C2042" s="89">
        <v>0</v>
      </c>
      <c r="D2042" s="89">
        <v>0</v>
      </c>
      <c r="E2042" s="89">
        <f>C2042-D2042</f>
        <v>0</v>
      </c>
      <c r="F2042" s="90" t="str">
        <f>IF(AND($C2042=0,D2042=0),"0.00%",IF($C2042=0,-1,IF(D2042=0,1,($C2042-D2042)/ABS(D2042))))</f>
        <v>0.00%</v>
      </c>
      <c r="G2042" s="89">
        <v>0</v>
      </c>
      <c r="H2042" s="89">
        <f>+C2042-G2042</f>
        <v>0</v>
      </c>
      <c r="I2042" s="90" t="str">
        <f>IF(AND($C2042=0,G2042=0),"0.00%",IF($C2042=0,-1,IF(G2042=0,1,($C2042-G2042)/ABS(G2042))))</f>
        <v>0.00%</v>
      </c>
      <c r="J2042" s="91"/>
      <c r="K2042" s="89">
        <v>0</v>
      </c>
      <c r="L2042" s="89">
        <v>0</v>
      </c>
      <c r="M2042" s="89">
        <f>K2042-L2042</f>
        <v>0</v>
      </c>
      <c r="N2042" s="90" t="str">
        <f>IF(AND($K2042=0,L2042=0),"0.00%",IF($K2042=0,-1,IF(L2042=0,1,($K2042-L2042)/ABS(L2042))))</f>
        <v>0.00%</v>
      </c>
      <c r="O2042" s="89">
        <v>0</v>
      </c>
      <c r="P2042" s="89">
        <f>+K2042-O2042</f>
        <v>0</v>
      </c>
      <c r="Q2042" s="90" t="str">
        <f>IF(AND($K2042=0,O2042=0),"0.00%",IF($K2042=0,-1,IF(O2042=0,1,($K2042-O2042)/ABS(O2042))))</f>
        <v>0.00%</v>
      </c>
      <c r="R2042" s="91"/>
      <c r="S2042" s="89">
        <v>0</v>
      </c>
      <c r="T2042" s="89">
        <f>+S2042-K2042</f>
        <v>0</v>
      </c>
      <c r="U2042" s="335">
        <f>IF(C2042=0,0,1)+IF(D2042=0,0,1)+IF(E2042=0,0,1)+IF(G2042=0,0,1)+IF(K2042=0,0,1)+IF(L2042=0,0,1)+IF(M2042=0,0,1)+IF(O2042=0,0,1)</f>
        <v>0</v>
      </c>
    </row>
    <row r="2043" spans="1:21" s="81" customFormat="1" ht="15" hidden="1">
      <c r="A2043" s="87" t="s">
        <v>2152</v>
      </c>
      <c r="B2043" s="88" t="s">
        <v>5492</v>
      </c>
      <c r="C2043" s="89">
        <v>0</v>
      </c>
      <c r="D2043" s="89">
        <v>0</v>
      </c>
      <c r="E2043" s="89">
        <f>C2043-D2043</f>
        <v>0</v>
      </c>
      <c r="F2043" s="90" t="str">
        <f>IF(AND($C2043=0,D2043=0),"0.00%",IF($C2043=0,-1,IF(D2043=0,1,($C2043-D2043)/ABS(D2043))))</f>
        <v>0.00%</v>
      </c>
      <c r="G2043" s="89">
        <v>0</v>
      </c>
      <c r="H2043" s="89">
        <f>+C2043-G2043</f>
        <v>0</v>
      </c>
      <c r="I2043" s="90" t="str">
        <f>IF(AND($C2043=0,G2043=0),"0.00%",IF($C2043=0,-1,IF(G2043=0,1,($C2043-G2043)/ABS(G2043))))</f>
        <v>0.00%</v>
      </c>
      <c r="J2043" s="91"/>
      <c r="K2043" s="89">
        <v>0</v>
      </c>
      <c r="L2043" s="89">
        <v>0</v>
      </c>
      <c r="M2043" s="89">
        <f>K2043-L2043</f>
        <v>0</v>
      </c>
      <c r="N2043" s="90" t="str">
        <f>IF(AND($K2043=0,L2043=0),"0.00%",IF($K2043=0,-1,IF(L2043=0,1,($K2043-L2043)/ABS(L2043))))</f>
        <v>0.00%</v>
      </c>
      <c r="O2043" s="89">
        <v>0</v>
      </c>
      <c r="P2043" s="89">
        <f>+K2043-O2043</f>
        <v>0</v>
      </c>
      <c r="Q2043" s="90" t="str">
        <f>IF(AND($K2043=0,O2043=0),"0.00%",IF($K2043=0,-1,IF(O2043=0,1,($K2043-O2043)/ABS(O2043))))</f>
        <v>0.00%</v>
      </c>
      <c r="R2043" s="91"/>
      <c r="S2043" s="89">
        <v>0</v>
      </c>
      <c r="T2043" s="89">
        <f>+S2043-K2043</f>
        <v>0</v>
      </c>
      <c r="U2043" s="335">
        <f>IF(C2043=0,0,1)+IF(D2043=0,0,1)+IF(E2043=0,0,1)+IF(G2043=0,0,1)+IF(K2043=0,0,1)+IF(L2043=0,0,1)+IF(M2043=0,0,1)+IF(O2043=0,0,1)</f>
        <v>0</v>
      </c>
    </row>
    <row r="2044" spans="1:21" s="81" customFormat="1" ht="15" hidden="1">
      <c r="A2044" s="87" t="s">
        <v>2153</v>
      </c>
      <c r="B2044" s="88" t="s">
        <v>5493</v>
      </c>
      <c r="C2044" s="89">
        <v>0</v>
      </c>
      <c r="D2044" s="89">
        <v>0</v>
      </c>
      <c r="E2044" s="89">
        <f>C2044-D2044</f>
        <v>0</v>
      </c>
      <c r="F2044" s="90" t="str">
        <f>IF(AND($C2044=0,D2044=0),"0.00%",IF($C2044=0,-1,IF(D2044=0,1,($C2044-D2044)/ABS(D2044))))</f>
        <v>0.00%</v>
      </c>
      <c r="G2044" s="89">
        <v>0</v>
      </c>
      <c r="H2044" s="89">
        <f>+C2044-G2044</f>
        <v>0</v>
      </c>
      <c r="I2044" s="90" t="str">
        <f>IF(AND($C2044=0,G2044=0),"0.00%",IF($C2044=0,-1,IF(G2044=0,1,($C2044-G2044)/ABS(G2044))))</f>
        <v>0.00%</v>
      </c>
      <c r="J2044" s="91"/>
      <c r="K2044" s="89">
        <v>0</v>
      </c>
      <c r="L2044" s="89">
        <v>0</v>
      </c>
      <c r="M2044" s="89">
        <f>K2044-L2044</f>
        <v>0</v>
      </c>
      <c r="N2044" s="90" t="str">
        <f>IF(AND($K2044=0,L2044=0),"0.00%",IF($K2044=0,-1,IF(L2044=0,1,($K2044-L2044)/ABS(L2044))))</f>
        <v>0.00%</v>
      </c>
      <c r="O2044" s="89">
        <v>0</v>
      </c>
      <c r="P2044" s="89">
        <f>+K2044-O2044</f>
        <v>0</v>
      </c>
      <c r="Q2044" s="90" t="str">
        <f>IF(AND($K2044=0,O2044=0),"0.00%",IF($K2044=0,-1,IF(O2044=0,1,($K2044-O2044)/ABS(O2044))))</f>
        <v>0.00%</v>
      </c>
      <c r="R2044" s="91"/>
      <c r="S2044" s="89">
        <v>0</v>
      </c>
      <c r="T2044" s="89">
        <f>+S2044-K2044</f>
        <v>0</v>
      </c>
      <c r="U2044" s="335">
        <f>IF(C2044=0,0,1)+IF(D2044=0,0,1)+IF(E2044=0,0,1)+IF(G2044=0,0,1)+IF(K2044=0,0,1)+IF(L2044=0,0,1)+IF(M2044=0,0,1)+IF(O2044=0,0,1)</f>
        <v>0</v>
      </c>
    </row>
    <row r="2045" spans="1:21" s="81" customFormat="1" ht="15" hidden="1">
      <c r="A2045" s="87" t="s">
        <v>2154</v>
      </c>
      <c r="B2045" s="88" t="s">
        <v>5494</v>
      </c>
      <c r="C2045" s="89">
        <v>0</v>
      </c>
      <c r="D2045" s="89">
        <v>0</v>
      </c>
      <c r="E2045" s="89">
        <f>C2045-D2045</f>
        <v>0</v>
      </c>
      <c r="F2045" s="90" t="str">
        <f>IF(AND($C2045=0,D2045=0),"0.00%",IF($C2045=0,-1,IF(D2045=0,1,($C2045-D2045)/ABS(D2045))))</f>
        <v>0.00%</v>
      </c>
      <c r="G2045" s="89">
        <v>0</v>
      </c>
      <c r="H2045" s="89">
        <f>+C2045-G2045</f>
        <v>0</v>
      </c>
      <c r="I2045" s="90" t="str">
        <f>IF(AND($C2045=0,G2045=0),"0.00%",IF($C2045=0,-1,IF(G2045=0,1,($C2045-G2045)/ABS(G2045))))</f>
        <v>0.00%</v>
      </c>
      <c r="J2045" s="91"/>
      <c r="K2045" s="89">
        <v>0</v>
      </c>
      <c r="L2045" s="89">
        <v>0</v>
      </c>
      <c r="M2045" s="89">
        <f>K2045-L2045</f>
        <v>0</v>
      </c>
      <c r="N2045" s="90" t="str">
        <f>IF(AND($K2045=0,L2045=0),"0.00%",IF($K2045=0,-1,IF(L2045=0,1,($K2045-L2045)/ABS(L2045))))</f>
        <v>0.00%</v>
      </c>
      <c r="O2045" s="89">
        <v>0</v>
      </c>
      <c r="P2045" s="89">
        <f>+K2045-O2045</f>
        <v>0</v>
      </c>
      <c r="Q2045" s="90" t="str">
        <f>IF(AND($K2045=0,O2045=0),"0.00%",IF($K2045=0,-1,IF(O2045=0,1,($K2045-O2045)/ABS(O2045))))</f>
        <v>0.00%</v>
      </c>
      <c r="R2045" s="91"/>
      <c r="S2045" s="89">
        <v>0</v>
      </c>
      <c r="T2045" s="89">
        <f>+S2045-K2045</f>
        <v>0</v>
      </c>
      <c r="U2045" s="335">
        <f>IF(C2045=0,0,1)+IF(D2045=0,0,1)+IF(E2045=0,0,1)+IF(G2045=0,0,1)+IF(K2045=0,0,1)+IF(L2045=0,0,1)+IF(M2045=0,0,1)+IF(O2045=0,0,1)</f>
        <v>0</v>
      </c>
    </row>
    <row r="2046" spans="1:21" s="81" customFormat="1" ht="15" hidden="1">
      <c r="A2046" s="87" t="s">
        <v>2155</v>
      </c>
      <c r="B2046" s="88" t="s">
        <v>5495</v>
      </c>
      <c r="C2046" s="89">
        <v>0</v>
      </c>
      <c r="D2046" s="89">
        <v>0</v>
      </c>
      <c r="E2046" s="89">
        <f>C2046-D2046</f>
        <v>0</v>
      </c>
      <c r="F2046" s="90" t="str">
        <f>IF(AND($C2046=0,D2046=0),"0.00%",IF($C2046=0,-1,IF(D2046=0,1,($C2046-D2046)/ABS(D2046))))</f>
        <v>0.00%</v>
      </c>
      <c r="G2046" s="89">
        <v>0</v>
      </c>
      <c r="H2046" s="89">
        <f>+C2046-G2046</f>
        <v>0</v>
      </c>
      <c r="I2046" s="90" t="str">
        <f>IF(AND($C2046=0,G2046=0),"0.00%",IF($C2046=0,-1,IF(G2046=0,1,($C2046-G2046)/ABS(G2046))))</f>
        <v>0.00%</v>
      </c>
      <c r="J2046" s="91"/>
      <c r="K2046" s="89">
        <v>0</v>
      </c>
      <c r="L2046" s="89">
        <v>0</v>
      </c>
      <c r="M2046" s="89">
        <f>K2046-L2046</f>
        <v>0</v>
      </c>
      <c r="N2046" s="90" t="str">
        <f>IF(AND($K2046=0,L2046=0),"0.00%",IF($K2046=0,-1,IF(L2046=0,1,($K2046-L2046)/ABS(L2046))))</f>
        <v>0.00%</v>
      </c>
      <c r="O2046" s="89">
        <v>0</v>
      </c>
      <c r="P2046" s="89">
        <f>+K2046-O2046</f>
        <v>0</v>
      </c>
      <c r="Q2046" s="90" t="str">
        <f>IF(AND($K2046=0,O2046=0),"0.00%",IF($K2046=0,-1,IF(O2046=0,1,($K2046-O2046)/ABS(O2046))))</f>
        <v>0.00%</v>
      </c>
      <c r="R2046" s="91"/>
      <c r="S2046" s="89">
        <v>0</v>
      </c>
      <c r="T2046" s="89">
        <f>+S2046-K2046</f>
        <v>0</v>
      </c>
      <c r="U2046" s="335">
        <f>IF(C2046=0,0,1)+IF(D2046=0,0,1)+IF(E2046=0,0,1)+IF(G2046=0,0,1)+IF(K2046=0,0,1)+IF(L2046=0,0,1)+IF(M2046=0,0,1)+IF(O2046=0,0,1)</f>
        <v>0</v>
      </c>
    </row>
    <row r="2047" spans="1:21" s="81" customFormat="1" ht="15" hidden="1">
      <c r="A2047" s="87" t="s">
        <v>2156</v>
      </c>
      <c r="B2047" s="88" t="s">
        <v>5496</v>
      </c>
      <c r="C2047" s="89">
        <v>0</v>
      </c>
      <c r="D2047" s="89">
        <v>0</v>
      </c>
      <c r="E2047" s="89">
        <f>C2047-D2047</f>
        <v>0</v>
      </c>
      <c r="F2047" s="90" t="str">
        <f>IF(AND($C2047=0,D2047=0),"0.00%",IF($C2047=0,-1,IF(D2047=0,1,($C2047-D2047)/ABS(D2047))))</f>
        <v>0.00%</v>
      </c>
      <c r="G2047" s="89">
        <v>0</v>
      </c>
      <c r="H2047" s="89">
        <f>+C2047-G2047</f>
        <v>0</v>
      </c>
      <c r="I2047" s="90" t="str">
        <f>IF(AND($C2047=0,G2047=0),"0.00%",IF($C2047=0,-1,IF(G2047=0,1,($C2047-G2047)/ABS(G2047))))</f>
        <v>0.00%</v>
      </c>
      <c r="J2047" s="91"/>
      <c r="K2047" s="89">
        <v>0</v>
      </c>
      <c r="L2047" s="89">
        <v>0</v>
      </c>
      <c r="M2047" s="89">
        <f>K2047-L2047</f>
        <v>0</v>
      </c>
      <c r="N2047" s="90" t="str">
        <f>IF(AND($K2047=0,L2047=0),"0.00%",IF($K2047=0,-1,IF(L2047=0,1,($K2047-L2047)/ABS(L2047))))</f>
        <v>0.00%</v>
      </c>
      <c r="O2047" s="89">
        <v>0</v>
      </c>
      <c r="P2047" s="89">
        <f>+K2047-O2047</f>
        <v>0</v>
      </c>
      <c r="Q2047" s="90" t="str">
        <f>IF(AND($K2047=0,O2047=0),"0.00%",IF($K2047=0,-1,IF(O2047=0,1,($K2047-O2047)/ABS(O2047))))</f>
        <v>0.00%</v>
      </c>
      <c r="R2047" s="91"/>
      <c r="S2047" s="89">
        <v>0</v>
      </c>
      <c r="T2047" s="89">
        <f>+S2047-K2047</f>
        <v>0</v>
      </c>
      <c r="U2047" s="335">
        <f>IF(C2047=0,0,1)+IF(D2047=0,0,1)+IF(E2047=0,0,1)+IF(G2047=0,0,1)+IF(K2047=0,0,1)+IF(L2047=0,0,1)+IF(M2047=0,0,1)+IF(O2047=0,0,1)</f>
        <v>0</v>
      </c>
    </row>
    <row r="2048" spans="1:21" s="81" customFormat="1" ht="15" hidden="1">
      <c r="A2048" s="87" t="s">
        <v>2157</v>
      </c>
      <c r="B2048" s="88" t="s">
        <v>5497</v>
      </c>
      <c r="C2048" s="89">
        <v>0</v>
      </c>
      <c r="D2048" s="89">
        <v>0</v>
      </c>
      <c r="E2048" s="89">
        <f>C2048-D2048</f>
        <v>0</v>
      </c>
      <c r="F2048" s="90" t="str">
        <f>IF(AND($C2048=0,D2048=0),"0.00%",IF($C2048=0,-1,IF(D2048=0,1,($C2048-D2048)/ABS(D2048))))</f>
        <v>0.00%</v>
      </c>
      <c r="G2048" s="89">
        <v>0</v>
      </c>
      <c r="H2048" s="89">
        <f>+C2048-G2048</f>
        <v>0</v>
      </c>
      <c r="I2048" s="90" t="str">
        <f>IF(AND($C2048=0,G2048=0),"0.00%",IF($C2048=0,-1,IF(G2048=0,1,($C2048-G2048)/ABS(G2048))))</f>
        <v>0.00%</v>
      </c>
      <c r="J2048" s="91"/>
      <c r="K2048" s="89">
        <v>0</v>
      </c>
      <c r="L2048" s="89">
        <v>0</v>
      </c>
      <c r="M2048" s="89">
        <f>K2048-L2048</f>
        <v>0</v>
      </c>
      <c r="N2048" s="90" t="str">
        <f>IF(AND($K2048=0,L2048=0),"0.00%",IF($K2048=0,-1,IF(L2048=0,1,($K2048-L2048)/ABS(L2048))))</f>
        <v>0.00%</v>
      </c>
      <c r="O2048" s="89">
        <v>0</v>
      </c>
      <c r="P2048" s="89">
        <f>+K2048-O2048</f>
        <v>0</v>
      </c>
      <c r="Q2048" s="90" t="str">
        <f>IF(AND($K2048=0,O2048=0),"0.00%",IF($K2048=0,-1,IF(O2048=0,1,($K2048-O2048)/ABS(O2048))))</f>
        <v>0.00%</v>
      </c>
      <c r="R2048" s="91"/>
      <c r="S2048" s="89">
        <v>0</v>
      </c>
      <c r="T2048" s="89">
        <f>+S2048-K2048</f>
        <v>0</v>
      </c>
      <c r="U2048" s="335">
        <f>IF(C2048=0,0,1)+IF(D2048=0,0,1)+IF(E2048=0,0,1)+IF(G2048=0,0,1)+IF(K2048=0,0,1)+IF(L2048=0,0,1)+IF(M2048=0,0,1)+IF(O2048=0,0,1)</f>
        <v>0</v>
      </c>
    </row>
    <row r="2049" spans="1:21" s="81" customFormat="1" ht="15" hidden="1">
      <c r="A2049" s="87" t="s">
        <v>2158</v>
      </c>
      <c r="B2049" s="88" t="s">
        <v>5498</v>
      </c>
      <c r="C2049" s="89">
        <v>0</v>
      </c>
      <c r="D2049" s="89">
        <v>0</v>
      </c>
      <c r="E2049" s="89">
        <f>C2049-D2049</f>
        <v>0</v>
      </c>
      <c r="F2049" s="90" t="str">
        <f>IF(AND($C2049=0,D2049=0),"0.00%",IF($C2049=0,-1,IF(D2049=0,1,($C2049-D2049)/ABS(D2049))))</f>
        <v>0.00%</v>
      </c>
      <c r="G2049" s="89">
        <v>0</v>
      </c>
      <c r="H2049" s="89">
        <f>+C2049-G2049</f>
        <v>0</v>
      </c>
      <c r="I2049" s="90" t="str">
        <f>IF(AND($C2049=0,G2049=0),"0.00%",IF($C2049=0,-1,IF(G2049=0,1,($C2049-G2049)/ABS(G2049))))</f>
        <v>0.00%</v>
      </c>
      <c r="J2049" s="91"/>
      <c r="K2049" s="89">
        <v>0</v>
      </c>
      <c r="L2049" s="89">
        <v>0</v>
      </c>
      <c r="M2049" s="89">
        <f>K2049-L2049</f>
        <v>0</v>
      </c>
      <c r="N2049" s="90" t="str">
        <f>IF(AND($K2049=0,L2049=0),"0.00%",IF($K2049=0,-1,IF(L2049=0,1,($K2049-L2049)/ABS(L2049))))</f>
        <v>0.00%</v>
      </c>
      <c r="O2049" s="89">
        <v>0</v>
      </c>
      <c r="P2049" s="89">
        <f>+K2049-O2049</f>
        <v>0</v>
      </c>
      <c r="Q2049" s="90" t="str">
        <f>IF(AND($K2049=0,O2049=0),"0.00%",IF($K2049=0,-1,IF(O2049=0,1,($K2049-O2049)/ABS(O2049))))</f>
        <v>0.00%</v>
      </c>
      <c r="R2049" s="91"/>
      <c r="S2049" s="89">
        <v>0</v>
      </c>
      <c r="T2049" s="89">
        <f>+S2049-K2049</f>
        <v>0</v>
      </c>
      <c r="U2049" s="335">
        <f>IF(C2049=0,0,1)+IF(D2049=0,0,1)+IF(E2049=0,0,1)+IF(G2049=0,0,1)+IF(K2049=0,0,1)+IF(L2049=0,0,1)+IF(M2049=0,0,1)+IF(O2049=0,0,1)</f>
        <v>0</v>
      </c>
    </row>
    <row r="2050" spans="1:21" s="81" customFormat="1" ht="15" hidden="1">
      <c r="A2050" s="87" t="s">
        <v>2159</v>
      </c>
      <c r="B2050" s="88" t="s">
        <v>5499</v>
      </c>
      <c r="C2050" s="89">
        <v>0</v>
      </c>
      <c r="D2050" s="89">
        <v>0</v>
      </c>
      <c r="E2050" s="89">
        <f>C2050-D2050</f>
        <v>0</v>
      </c>
      <c r="F2050" s="90" t="str">
        <f>IF(AND($C2050=0,D2050=0),"0.00%",IF($C2050=0,-1,IF(D2050=0,1,($C2050-D2050)/ABS(D2050))))</f>
        <v>0.00%</v>
      </c>
      <c r="G2050" s="89">
        <v>0</v>
      </c>
      <c r="H2050" s="89">
        <f>+C2050-G2050</f>
        <v>0</v>
      </c>
      <c r="I2050" s="90" t="str">
        <f>IF(AND($C2050=0,G2050=0),"0.00%",IF($C2050=0,-1,IF(G2050=0,1,($C2050-G2050)/ABS(G2050))))</f>
        <v>0.00%</v>
      </c>
      <c r="J2050" s="91"/>
      <c r="K2050" s="89">
        <v>0</v>
      </c>
      <c r="L2050" s="89">
        <v>0</v>
      </c>
      <c r="M2050" s="89">
        <f>K2050-L2050</f>
        <v>0</v>
      </c>
      <c r="N2050" s="90" t="str">
        <f>IF(AND($K2050=0,L2050=0),"0.00%",IF($K2050=0,-1,IF(L2050=0,1,($K2050-L2050)/ABS(L2050))))</f>
        <v>0.00%</v>
      </c>
      <c r="O2050" s="89">
        <v>0</v>
      </c>
      <c r="P2050" s="89">
        <f>+K2050-O2050</f>
        <v>0</v>
      </c>
      <c r="Q2050" s="90" t="str">
        <f>IF(AND($K2050=0,O2050=0),"0.00%",IF($K2050=0,-1,IF(O2050=0,1,($K2050-O2050)/ABS(O2050))))</f>
        <v>0.00%</v>
      </c>
      <c r="R2050" s="91"/>
      <c r="S2050" s="89">
        <v>0</v>
      </c>
      <c r="T2050" s="89">
        <f>+S2050-K2050</f>
        <v>0</v>
      </c>
      <c r="U2050" s="335">
        <f>IF(C2050=0,0,1)+IF(D2050=0,0,1)+IF(E2050=0,0,1)+IF(G2050=0,0,1)+IF(K2050=0,0,1)+IF(L2050=0,0,1)+IF(M2050=0,0,1)+IF(O2050=0,0,1)</f>
        <v>0</v>
      </c>
    </row>
    <row r="2051" spans="1:21" s="81" customFormat="1" ht="15" hidden="1">
      <c r="A2051" s="87" t="s">
        <v>2160</v>
      </c>
      <c r="B2051" s="88" t="s">
        <v>5500</v>
      </c>
      <c r="C2051" s="89">
        <v>0</v>
      </c>
      <c r="D2051" s="89">
        <v>0</v>
      </c>
      <c r="E2051" s="89">
        <f>C2051-D2051</f>
        <v>0</v>
      </c>
      <c r="F2051" s="90" t="str">
        <f>IF(AND($C2051=0,D2051=0),"0.00%",IF($C2051=0,-1,IF(D2051=0,1,($C2051-D2051)/ABS(D2051))))</f>
        <v>0.00%</v>
      </c>
      <c r="G2051" s="89">
        <v>0</v>
      </c>
      <c r="H2051" s="89">
        <f>+C2051-G2051</f>
        <v>0</v>
      </c>
      <c r="I2051" s="90" t="str">
        <f>IF(AND($C2051=0,G2051=0),"0.00%",IF($C2051=0,-1,IF(G2051=0,1,($C2051-G2051)/ABS(G2051))))</f>
        <v>0.00%</v>
      </c>
      <c r="J2051" s="91"/>
      <c r="K2051" s="89">
        <v>0</v>
      </c>
      <c r="L2051" s="89">
        <v>0</v>
      </c>
      <c r="M2051" s="89">
        <f>K2051-L2051</f>
        <v>0</v>
      </c>
      <c r="N2051" s="90" t="str">
        <f>IF(AND($K2051=0,L2051=0),"0.00%",IF($K2051=0,-1,IF(L2051=0,1,($K2051-L2051)/ABS(L2051))))</f>
        <v>0.00%</v>
      </c>
      <c r="O2051" s="89">
        <v>0</v>
      </c>
      <c r="P2051" s="89">
        <f>+K2051-O2051</f>
        <v>0</v>
      </c>
      <c r="Q2051" s="90" t="str">
        <f>IF(AND($K2051=0,O2051=0),"0.00%",IF($K2051=0,-1,IF(O2051=0,1,($K2051-O2051)/ABS(O2051))))</f>
        <v>0.00%</v>
      </c>
      <c r="R2051" s="91"/>
      <c r="S2051" s="89">
        <v>0</v>
      </c>
      <c r="T2051" s="89">
        <f>+S2051-K2051</f>
        <v>0</v>
      </c>
      <c r="U2051" s="335">
        <f>IF(C2051=0,0,1)+IF(D2051=0,0,1)+IF(E2051=0,0,1)+IF(G2051=0,0,1)+IF(K2051=0,0,1)+IF(L2051=0,0,1)+IF(M2051=0,0,1)+IF(O2051=0,0,1)</f>
        <v>0</v>
      </c>
    </row>
    <row r="2052" spans="1:21" s="81" customFormat="1" ht="15" hidden="1">
      <c r="A2052" s="87" t="s">
        <v>2161</v>
      </c>
      <c r="B2052" s="88" t="s">
        <v>5501</v>
      </c>
      <c r="C2052" s="89">
        <v>0</v>
      </c>
      <c r="D2052" s="89">
        <v>0</v>
      </c>
      <c r="E2052" s="89">
        <f>C2052-D2052</f>
        <v>0</v>
      </c>
      <c r="F2052" s="90" t="str">
        <f>IF(AND($C2052=0,D2052=0),"0.00%",IF($C2052=0,-1,IF(D2052=0,1,($C2052-D2052)/ABS(D2052))))</f>
        <v>0.00%</v>
      </c>
      <c r="G2052" s="89">
        <v>0</v>
      </c>
      <c r="H2052" s="89">
        <f>+C2052-G2052</f>
        <v>0</v>
      </c>
      <c r="I2052" s="90" t="str">
        <f>IF(AND($C2052=0,G2052=0),"0.00%",IF($C2052=0,-1,IF(G2052=0,1,($C2052-G2052)/ABS(G2052))))</f>
        <v>0.00%</v>
      </c>
      <c r="J2052" s="91"/>
      <c r="K2052" s="89">
        <v>0</v>
      </c>
      <c r="L2052" s="89">
        <v>0</v>
      </c>
      <c r="M2052" s="89">
        <f>K2052-L2052</f>
        <v>0</v>
      </c>
      <c r="N2052" s="90" t="str">
        <f>IF(AND($K2052=0,L2052=0),"0.00%",IF($K2052=0,-1,IF(L2052=0,1,($K2052-L2052)/ABS(L2052))))</f>
        <v>0.00%</v>
      </c>
      <c r="O2052" s="89">
        <v>0</v>
      </c>
      <c r="P2052" s="89">
        <f>+K2052-O2052</f>
        <v>0</v>
      </c>
      <c r="Q2052" s="90" t="str">
        <f>IF(AND($K2052=0,O2052=0),"0.00%",IF($K2052=0,-1,IF(O2052=0,1,($K2052-O2052)/ABS(O2052))))</f>
        <v>0.00%</v>
      </c>
      <c r="R2052" s="91"/>
      <c r="S2052" s="89">
        <v>0</v>
      </c>
      <c r="T2052" s="89">
        <f>+S2052-K2052</f>
        <v>0</v>
      </c>
      <c r="U2052" s="335">
        <f>IF(C2052=0,0,1)+IF(D2052=0,0,1)+IF(E2052=0,0,1)+IF(G2052=0,0,1)+IF(K2052=0,0,1)+IF(L2052=0,0,1)+IF(M2052=0,0,1)+IF(O2052=0,0,1)</f>
        <v>0</v>
      </c>
    </row>
    <row r="2053" spans="1:21" s="81" customFormat="1" ht="15" hidden="1">
      <c r="A2053" s="87" t="s">
        <v>2162</v>
      </c>
      <c r="B2053" s="88" t="s">
        <v>5502</v>
      </c>
      <c r="C2053" s="89">
        <v>0</v>
      </c>
      <c r="D2053" s="89">
        <v>0</v>
      </c>
      <c r="E2053" s="89">
        <f>C2053-D2053</f>
        <v>0</v>
      </c>
      <c r="F2053" s="90" t="str">
        <f>IF(AND($C2053=0,D2053=0),"0.00%",IF($C2053=0,-1,IF(D2053=0,1,($C2053-D2053)/ABS(D2053))))</f>
        <v>0.00%</v>
      </c>
      <c r="G2053" s="89">
        <v>0</v>
      </c>
      <c r="H2053" s="89">
        <f>+C2053-G2053</f>
        <v>0</v>
      </c>
      <c r="I2053" s="90" t="str">
        <f>IF(AND($C2053=0,G2053=0),"0.00%",IF($C2053=0,-1,IF(G2053=0,1,($C2053-G2053)/ABS(G2053))))</f>
        <v>0.00%</v>
      </c>
      <c r="J2053" s="91"/>
      <c r="K2053" s="89">
        <v>0</v>
      </c>
      <c r="L2053" s="89">
        <v>0</v>
      </c>
      <c r="M2053" s="89">
        <f>K2053-L2053</f>
        <v>0</v>
      </c>
      <c r="N2053" s="90" t="str">
        <f>IF(AND($K2053=0,L2053=0),"0.00%",IF($K2053=0,-1,IF(L2053=0,1,($K2053-L2053)/ABS(L2053))))</f>
        <v>0.00%</v>
      </c>
      <c r="O2053" s="89">
        <v>0</v>
      </c>
      <c r="P2053" s="89">
        <f>+K2053-O2053</f>
        <v>0</v>
      </c>
      <c r="Q2053" s="90" t="str">
        <f>IF(AND($K2053=0,O2053=0),"0.00%",IF($K2053=0,-1,IF(O2053=0,1,($K2053-O2053)/ABS(O2053))))</f>
        <v>0.00%</v>
      </c>
      <c r="R2053" s="91"/>
      <c r="S2053" s="89">
        <v>0</v>
      </c>
      <c r="T2053" s="89">
        <f>+S2053-K2053</f>
        <v>0</v>
      </c>
      <c r="U2053" s="335">
        <f>IF(C2053=0,0,1)+IF(D2053=0,0,1)+IF(E2053=0,0,1)+IF(G2053=0,0,1)+IF(K2053=0,0,1)+IF(L2053=0,0,1)+IF(M2053=0,0,1)+IF(O2053=0,0,1)</f>
        <v>0</v>
      </c>
    </row>
    <row r="2054" spans="1:21" s="81" customFormat="1" ht="15" hidden="1">
      <c r="A2054" s="87" t="s">
        <v>2163</v>
      </c>
      <c r="B2054" s="88" t="s">
        <v>5408</v>
      </c>
      <c r="C2054" s="89">
        <v>0</v>
      </c>
      <c r="D2054" s="89">
        <v>0</v>
      </c>
      <c r="E2054" s="89">
        <f>C2054-D2054</f>
        <v>0</v>
      </c>
      <c r="F2054" s="90" t="str">
        <f>IF(AND($C2054=0,D2054=0),"0.00%",IF($C2054=0,-1,IF(D2054=0,1,($C2054-D2054)/ABS(D2054))))</f>
        <v>0.00%</v>
      </c>
      <c r="G2054" s="89">
        <v>0</v>
      </c>
      <c r="H2054" s="89">
        <f>+C2054-G2054</f>
        <v>0</v>
      </c>
      <c r="I2054" s="90" t="str">
        <f>IF(AND($C2054=0,G2054=0),"0.00%",IF($C2054=0,-1,IF(G2054=0,1,($C2054-G2054)/ABS(G2054))))</f>
        <v>0.00%</v>
      </c>
      <c r="J2054" s="91"/>
      <c r="K2054" s="89">
        <v>0</v>
      </c>
      <c r="L2054" s="89">
        <v>0</v>
      </c>
      <c r="M2054" s="89">
        <f>K2054-L2054</f>
        <v>0</v>
      </c>
      <c r="N2054" s="90" t="str">
        <f>IF(AND($K2054=0,L2054=0),"0.00%",IF($K2054=0,-1,IF(L2054=0,1,($K2054-L2054)/ABS(L2054))))</f>
        <v>0.00%</v>
      </c>
      <c r="O2054" s="89">
        <v>0</v>
      </c>
      <c r="P2054" s="89">
        <f>+K2054-O2054</f>
        <v>0</v>
      </c>
      <c r="Q2054" s="90" t="str">
        <f>IF(AND($K2054=0,O2054=0),"0.00%",IF($K2054=0,-1,IF(O2054=0,1,($K2054-O2054)/ABS(O2054))))</f>
        <v>0.00%</v>
      </c>
      <c r="R2054" s="91"/>
      <c r="S2054" s="89">
        <v>0</v>
      </c>
      <c r="T2054" s="89">
        <f>+S2054-K2054</f>
        <v>0</v>
      </c>
      <c r="U2054" s="335">
        <f>IF(C2054=0,0,1)+IF(D2054=0,0,1)+IF(E2054=0,0,1)+IF(G2054=0,0,1)+IF(K2054=0,0,1)+IF(L2054=0,0,1)+IF(M2054=0,0,1)+IF(O2054=0,0,1)</f>
        <v>0</v>
      </c>
    </row>
    <row r="2055" spans="1:21" s="81" customFormat="1" ht="15" hidden="1">
      <c r="A2055" s="87" t="s">
        <v>2164</v>
      </c>
      <c r="B2055" s="88" t="s">
        <v>5378</v>
      </c>
      <c r="C2055" s="89">
        <v>0</v>
      </c>
      <c r="D2055" s="89">
        <v>0</v>
      </c>
      <c r="E2055" s="89">
        <f>C2055-D2055</f>
        <v>0</v>
      </c>
      <c r="F2055" s="90" t="str">
        <f>IF(AND($C2055=0,D2055=0),"0.00%",IF($C2055=0,-1,IF(D2055=0,1,($C2055-D2055)/ABS(D2055))))</f>
        <v>0.00%</v>
      </c>
      <c r="G2055" s="89">
        <v>0</v>
      </c>
      <c r="H2055" s="89">
        <f>+C2055-G2055</f>
        <v>0</v>
      </c>
      <c r="I2055" s="90" t="str">
        <f>IF(AND($C2055=0,G2055=0),"0.00%",IF($C2055=0,-1,IF(G2055=0,1,($C2055-G2055)/ABS(G2055))))</f>
        <v>0.00%</v>
      </c>
      <c r="J2055" s="91"/>
      <c r="K2055" s="89">
        <v>0</v>
      </c>
      <c r="L2055" s="89">
        <v>0</v>
      </c>
      <c r="M2055" s="89">
        <f>K2055-L2055</f>
        <v>0</v>
      </c>
      <c r="N2055" s="90" t="str">
        <f>IF(AND($K2055=0,L2055=0),"0.00%",IF($K2055=0,-1,IF(L2055=0,1,($K2055-L2055)/ABS(L2055))))</f>
        <v>0.00%</v>
      </c>
      <c r="O2055" s="89">
        <v>0</v>
      </c>
      <c r="P2055" s="89">
        <f>+K2055-O2055</f>
        <v>0</v>
      </c>
      <c r="Q2055" s="90" t="str">
        <f>IF(AND($K2055=0,O2055=0),"0.00%",IF($K2055=0,-1,IF(O2055=0,1,($K2055-O2055)/ABS(O2055))))</f>
        <v>0.00%</v>
      </c>
      <c r="R2055" s="91"/>
      <c r="S2055" s="89">
        <v>0</v>
      </c>
      <c r="T2055" s="89">
        <f>+S2055-K2055</f>
        <v>0</v>
      </c>
      <c r="U2055" s="335">
        <f>IF(C2055=0,0,1)+IF(D2055=0,0,1)+IF(E2055=0,0,1)+IF(G2055=0,0,1)+IF(K2055=0,0,1)+IF(L2055=0,0,1)+IF(M2055=0,0,1)+IF(O2055=0,0,1)</f>
        <v>0</v>
      </c>
    </row>
    <row r="2056" spans="1:21" s="81" customFormat="1" ht="15" hidden="1">
      <c r="A2056" s="87" t="s">
        <v>2165</v>
      </c>
      <c r="B2056" s="88" t="s">
        <v>5503</v>
      </c>
      <c r="C2056" s="89">
        <v>0</v>
      </c>
      <c r="D2056" s="89">
        <v>0</v>
      </c>
      <c r="E2056" s="89">
        <f>C2056-D2056</f>
        <v>0</v>
      </c>
      <c r="F2056" s="90" t="str">
        <f>IF(AND($C2056=0,D2056=0),"0.00%",IF($C2056=0,-1,IF(D2056=0,1,($C2056-D2056)/ABS(D2056))))</f>
        <v>0.00%</v>
      </c>
      <c r="G2056" s="89">
        <v>0</v>
      </c>
      <c r="H2056" s="89">
        <f>+C2056-G2056</f>
        <v>0</v>
      </c>
      <c r="I2056" s="90" t="str">
        <f>IF(AND($C2056=0,G2056=0),"0.00%",IF($C2056=0,-1,IF(G2056=0,1,($C2056-G2056)/ABS(G2056))))</f>
        <v>0.00%</v>
      </c>
      <c r="J2056" s="91"/>
      <c r="K2056" s="89">
        <v>0</v>
      </c>
      <c r="L2056" s="89">
        <v>0</v>
      </c>
      <c r="M2056" s="89">
        <f>K2056-L2056</f>
        <v>0</v>
      </c>
      <c r="N2056" s="90" t="str">
        <f>IF(AND($K2056=0,L2056=0),"0.00%",IF($K2056=0,-1,IF(L2056=0,1,($K2056-L2056)/ABS(L2056))))</f>
        <v>0.00%</v>
      </c>
      <c r="O2056" s="89">
        <v>0</v>
      </c>
      <c r="P2056" s="89">
        <f>+K2056-O2056</f>
        <v>0</v>
      </c>
      <c r="Q2056" s="90" t="str">
        <f>IF(AND($K2056=0,O2056=0),"0.00%",IF($K2056=0,-1,IF(O2056=0,1,($K2056-O2056)/ABS(O2056))))</f>
        <v>0.00%</v>
      </c>
      <c r="R2056" s="91"/>
      <c r="S2056" s="89">
        <v>0</v>
      </c>
      <c r="T2056" s="89">
        <f>+S2056-K2056</f>
        <v>0</v>
      </c>
      <c r="U2056" s="335">
        <f>IF(C2056=0,0,1)+IF(D2056=0,0,1)+IF(E2056=0,0,1)+IF(G2056=0,0,1)+IF(K2056=0,0,1)+IF(L2056=0,0,1)+IF(M2056=0,0,1)+IF(O2056=0,0,1)</f>
        <v>0</v>
      </c>
    </row>
    <row r="2057" spans="1:21" s="81" customFormat="1" ht="15" hidden="1">
      <c r="A2057" s="87" t="s">
        <v>2166</v>
      </c>
      <c r="B2057" s="88" t="s">
        <v>5504</v>
      </c>
      <c r="C2057" s="89">
        <v>0</v>
      </c>
      <c r="D2057" s="89">
        <v>0</v>
      </c>
      <c r="E2057" s="89">
        <f>C2057-D2057</f>
        <v>0</v>
      </c>
      <c r="F2057" s="90" t="str">
        <f>IF(AND($C2057=0,D2057=0),"0.00%",IF($C2057=0,-1,IF(D2057=0,1,($C2057-D2057)/ABS(D2057))))</f>
        <v>0.00%</v>
      </c>
      <c r="G2057" s="89">
        <v>0</v>
      </c>
      <c r="H2057" s="89">
        <f>+C2057-G2057</f>
        <v>0</v>
      </c>
      <c r="I2057" s="90" t="str">
        <f>IF(AND($C2057=0,G2057=0),"0.00%",IF($C2057=0,-1,IF(G2057=0,1,($C2057-G2057)/ABS(G2057))))</f>
        <v>0.00%</v>
      </c>
      <c r="J2057" s="91"/>
      <c r="K2057" s="89">
        <v>0</v>
      </c>
      <c r="L2057" s="89">
        <v>0</v>
      </c>
      <c r="M2057" s="89">
        <f>K2057-L2057</f>
        <v>0</v>
      </c>
      <c r="N2057" s="90" t="str">
        <f>IF(AND($K2057=0,L2057=0),"0.00%",IF($K2057=0,-1,IF(L2057=0,1,($K2057-L2057)/ABS(L2057))))</f>
        <v>0.00%</v>
      </c>
      <c r="O2057" s="89">
        <v>0</v>
      </c>
      <c r="P2057" s="89">
        <f>+K2057-O2057</f>
        <v>0</v>
      </c>
      <c r="Q2057" s="90" t="str">
        <f>IF(AND($K2057=0,O2057=0),"0.00%",IF($K2057=0,-1,IF(O2057=0,1,($K2057-O2057)/ABS(O2057))))</f>
        <v>0.00%</v>
      </c>
      <c r="R2057" s="91"/>
      <c r="S2057" s="89">
        <v>0</v>
      </c>
      <c r="T2057" s="89">
        <f>+S2057-K2057</f>
        <v>0</v>
      </c>
      <c r="U2057" s="335">
        <f>IF(C2057=0,0,1)+IF(D2057=0,0,1)+IF(E2057=0,0,1)+IF(G2057=0,0,1)+IF(K2057=0,0,1)+IF(L2057=0,0,1)+IF(M2057=0,0,1)+IF(O2057=0,0,1)</f>
        <v>0</v>
      </c>
    </row>
    <row r="2058" spans="1:21" s="81" customFormat="1" ht="15" hidden="1">
      <c r="A2058" s="87" t="s">
        <v>2167</v>
      </c>
      <c r="B2058" s="88" t="s">
        <v>5505</v>
      </c>
      <c r="C2058" s="89">
        <v>0</v>
      </c>
      <c r="D2058" s="89">
        <v>0</v>
      </c>
      <c r="E2058" s="89">
        <f>C2058-D2058</f>
        <v>0</v>
      </c>
      <c r="F2058" s="90" t="str">
        <f>IF(AND($C2058=0,D2058=0),"0.00%",IF($C2058=0,-1,IF(D2058=0,1,($C2058-D2058)/ABS(D2058))))</f>
        <v>0.00%</v>
      </c>
      <c r="G2058" s="89">
        <v>0</v>
      </c>
      <c r="H2058" s="89">
        <f>+C2058-G2058</f>
        <v>0</v>
      </c>
      <c r="I2058" s="90" t="str">
        <f>IF(AND($C2058=0,G2058=0),"0.00%",IF($C2058=0,-1,IF(G2058=0,1,($C2058-G2058)/ABS(G2058))))</f>
        <v>0.00%</v>
      </c>
      <c r="J2058" s="91"/>
      <c r="K2058" s="89">
        <v>0</v>
      </c>
      <c r="L2058" s="89">
        <v>0</v>
      </c>
      <c r="M2058" s="89">
        <f>K2058-L2058</f>
        <v>0</v>
      </c>
      <c r="N2058" s="90" t="str">
        <f>IF(AND($K2058=0,L2058=0),"0.00%",IF($K2058=0,-1,IF(L2058=0,1,($K2058-L2058)/ABS(L2058))))</f>
        <v>0.00%</v>
      </c>
      <c r="O2058" s="89">
        <v>0</v>
      </c>
      <c r="P2058" s="89">
        <f>+K2058-O2058</f>
        <v>0</v>
      </c>
      <c r="Q2058" s="90" t="str">
        <f>IF(AND($K2058=0,O2058=0),"0.00%",IF($K2058=0,-1,IF(O2058=0,1,($K2058-O2058)/ABS(O2058))))</f>
        <v>0.00%</v>
      </c>
      <c r="R2058" s="91"/>
      <c r="S2058" s="89">
        <v>0</v>
      </c>
      <c r="T2058" s="89">
        <f>+S2058-K2058</f>
        <v>0</v>
      </c>
      <c r="U2058" s="335">
        <f>IF(C2058=0,0,1)+IF(D2058=0,0,1)+IF(E2058=0,0,1)+IF(G2058=0,0,1)+IF(K2058=0,0,1)+IF(L2058=0,0,1)+IF(M2058=0,0,1)+IF(O2058=0,0,1)</f>
        <v>0</v>
      </c>
    </row>
    <row r="2059" spans="1:21" s="81" customFormat="1" ht="15" hidden="1">
      <c r="A2059" s="87" t="s">
        <v>2168</v>
      </c>
      <c r="B2059" s="88" t="s">
        <v>5506</v>
      </c>
      <c r="C2059" s="89">
        <v>0</v>
      </c>
      <c r="D2059" s="89">
        <v>0</v>
      </c>
      <c r="E2059" s="89">
        <f>C2059-D2059</f>
        <v>0</v>
      </c>
      <c r="F2059" s="90" t="str">
        <f>IF(AND($C2059=0,D2059=0),"0.00%",IF($C2059=0,-1,IF(D2059=0,1,($C2059-D2059)/ABS(D2059))))</f>
        <v>0.00%</v>
      </c>
      <c r="G2059" s="89">
        <v>0</v>
      </c>
      <c r="H2059" s="89">
        <f>+C2059-G2059</f>
        <v>0</v>
      </c>
      <c r="I2059" s="90" t="str">
        <f>IF(AND($C2059=0,G2059=0),"0.00%",IF($C2059=0,-1,IF(G2059=0,1,($C2059-G2059)/ABS(G2059))))</f>
        <v>0.00%</v>
      </c>
      <c r="J2059" s="91"/>
      <c r="K2059" s="89">
        <v>0</v>
      </c>
      <c r="L2059" s="89">
        <v>0</v>
      </c>
      <c r="M2059" s="89">
        <f>K2059-L2059</f>
        <v>0</v>
      </c>
      <c r="N2059" s="90" t="str">
        <f>IF(AND($K2059=0,L2059=0),"0.00%",IF($K2059=0,-1,IF(L2059=0,1,($K2059-L2059)/ABS(L2059))))</f>
        <v>0.00%</v>
      </c>
      <c r="O2059" s="89">
        <v>0</v>
      </c>
      <c r="P2059" s="89">
        <f>+K2059-O2059</f>
        <v>0</v>
      </c>
      <c r="Q2059" s="90" t="str">
        <f>IF(AND($K2059=0,O2059=0),"0.00%",IF($K2059=0,-1,IF(O2059=0,1,($K2059-O2059)/ABS(O2059))))</f>
        <v>0.00%</v>
      </c>
      <c r="R2059" s="91"/>
      <c r="S2059" s="89">
        <v>0</v>
      </c>
      <c r="T2059" s="89">
        <f>+S2059-K2059</f>
        <v>0</v>
      </c>
      <c r="U2059" s="335">
        <f>IF(C2059=0,0,1)+IF(D2059=0,0,1)+IF(E2059=0,0,1)+IF(G2059=0,0,1)+IF(K2059=0,0,1)+IF(L2059=0,0,1)+IF(M2059=0,0,1)+IF(O2059=0,0,1)</f>
        <v>0</v>
      </c>
    </row>
    <row r="2060" spans="1:21" s="81" customFormat="1" ht="15" hidden="1">
      <c r="A2060" s="87" t="s">
        <v>2169</v>
      </c>
      <c r="B2060" s="88" t="s">
        <v>5507</v>
      </c>
      <c r="C2060" s="89">
        <v>0</v>
      </c>
      <c r="D2060" s="89">
        <v>0</v>
      </c>
      <c r="E2060" s="89">
        <f>C2060-D2060</f>
        <v>0</v>
      </c>
      <c r="F2060" s="90" t="str">
        <f>IF(AND($C2060=0,D2060=0),"0.00%",IF($C2060=0,-1,IF(D2060=0,1,($C2060-D2060)/ABS(D2060))))</f>
        <v>0.00%</v>
      </c>
      <c r="G2060" s="89">
        <v>0</v>
      </c>
      <c r="H2060" s="89">
        <f>+C2060-G2060</f>
        <v>0</v>
      </c>
      <c r="I2060" s="90" t="str">
        <f>IF(AND($C2060=0,G2060=0),"0.00%",IF($C2060=0,-1,IF(G2060=0,1,($C2060-G2060)/ABS(G2060))))</f>
        <v>0.00%</v>
      </c>
      <c r="J2060" s="91"/>
      <c r="K2060" s="89">
        <v>0</v>
      </c>
      <c r="L2060" s="89">
        <v>0</v>
      </c>
      <c r="M2060" s="89">
        <f>K2060-L2060</f>
        <v>0</v>
      </c>
      <c r="N2060" s="90" t="str">
        <f>IF(AND($K2060=0,L2060=0),"0.00%",IF($K2060=0,-1,IF(L2060=0,1,($K2060-L2060)/ABS(L2060))))</f>
        <v>0.00%</v>
      </c>
      <c r="O2060" s="89">
        <v>0</v>
      </c>
      <c r="P2060" s="89">
        <f>+K2060-O2060</f>
        <v>0</v>
      </c>
      <c r="Q2060" s="90" t="str">
        <f>IF(AND($K2060=0,O2060=0),"0.00%",IF($K2060=0,-1,IF(O2060=0,1,($K2060-O2060)/ABS(O2060))))</f>
        <v>0.00%</v>
      </c>
      <c r="R2060" s="91"/>
      <c r="S2060" s="89">
        <v>0</v>
      </c>
      <c r="T2060" s="89">
        <f>+S2060-K2060</f>
        <v>0</v>
      </c>
      <c r="U2060" s="335">
        <f>IF(C2060=0,0,1)+IF(D2060=0,0,1)+IF(E2060=0,0,1)+IF(G2060=0,0,1)+IF(K2060=0,0,1)+IF(L2060=0,0,1)+IF(M2060=0,0,1)+IF(O2060=0,0,1)</f>
        <v>0</v>
      </c>
    </row>
    <row r="2061" spans="1:21" s="81" customFormat="1" ht="15" hidden="1">
      <c r="A2061" s="73">
        <f>+B2061</f>
        <v>0</v>
      </c>
      <c r="B2061" s="111"/>
      <c r="C2061" s="111"/>
      <c r="D2061" s="111"/>
      <c r="E2061" s="111"/>
      <c r="F2061" s="124"/>
      <c r="G2061" s="111"/>
      <c r="H2061" s="111"/>
      <c r="I2061" s="124"/>
      <c r="J2061" s="111"/>
      <c r="K2061" s="111"/>
      <c r="L2061" s="111"/>
      <c r="M2061" s="111"/>
      <c r="N2061" s="124"/>
      <c r="O2061" s="111"/>
      <c r="P2061" s="111"/>
      <c r="Q2061" s="124"/>
      <c r="R2061" s="111"/>
      <c r="S2061" s="111"/>
      <c r="T2061" s="111"/>
      <c r="U2061" s="332">
        <f>U2062</f>
        <v>0</v>
      </c>
    </row>
    <row r="2062" spans="1:21" s="81" customFormat="1" ht="15" hidden="1">
      <c r="A2062" s="73" t="str">
        <f>+B2062</f>
        <v>   Total Commercial Income</v>
      </c>
      <c r="B2062" s="88" t="s">
        <v>171</v>
      </c>
      <c r="C2062" s="154">
        <f>SUM(C1988:C2061)</f>
        <v>0</v>
      </c>
      <c r="D2062" s="154">
        <f>SUM(D1988:D2061)</f>
        <v>0</v>
      </c>
      <c r="E2062" s="112">
        <f>C2062-D2062</f>
        <v>0</v>
      </c>
      <c r="F2062" s="113" t="str">
        <f>IF(AND($C2062=0,D2062=0),"0.00%",IF($C2062=0,-1,IF(D2062=0,1,($C2062-D2062)/ABS(D2062))))</f>
        <v>0.00%</v>
      </c>
      <c r="G2062" s="154">
        <f>SUM(G1988:G2061)</f>
        <v>0</v>
      </c>
      <c r="H2062" s="154">
        <f>+C2062-G2062</f>
        <v>0</v>
      </c>
      <c r="I2062" s="113" t="str">
        <f>IF(AND($C2062=0,G2062=0),"0.00%",IF($C2062=0,-1,IF(G2062=0,1,($C2062-G2062)/ABS(G2062))))</f>
        <v>0.00%</v>
      </c>
      <c r="J2062" s="111"/>
      <c r="K2062" s="154">
        <f>SUM(K1988:K2061)</f>
        <v>0</v>
      </c>
      <c r="L2062" s="154">
        <f>SUM(L1988:L2061)</f>
        <v>0</v>
      </c>
      <c r="M2062" s="154">
        <f>K2062-L2062</f>
        <v>0</v>
      </c>
      <c r="N2062" s="113" t="str">
        <f>IF(AND($K2062=0,L2062=0),"0.00%",IF($K2062=0,-1,IF(L2062=0,1,($K2062-L2062)/ABS(L2062))))</f>
        <v>0.00%</v>
      </c>
      <c r="O2062" s="154">
        <f>SUM(O1988:O2061)</f>
        <v>0</v>
      </c>
      <c r="P2062" s="154">
        <f>+K2062-O2062</f>
        <v>0</v>
      </c>
      <c r="Q2062" s="113" t="str">
        <f>IF(AND($K2062=0,O2062=0),"0.00%",IF($K2062=0,-1,IF(O2062=0,1,($K2062-O2062)/ABS(O2062))))</f>
        <v>0.00%</v>
      </c>
      <c r="R2062" s="111"/>
      <c r="S2062" s="154">
        <f>SUM(S1988:S2061)</f>
        <v>0</v>
      </c>
      <c r="T2062" s="154">
        <f>SUM(T1988:T2061)</f>
        <v>0</v>
      </c>
      <c r="U2062" s="335">
        <f>IF(C2062=0,0,1)+IF(D2062=0,0,1)+IF(E2062=0,0,1)+IF(G2062=0,0,1)+IF(K2062=0,0,1)+IF(L2062=0,0,1)+IF(M2062=0,0,1)+IF(O2062=0,0,1)</f>
        <v>0</v>
      </c>
    </row>
    <row r="2063" spans="1:21" s="81" customFormat="1" ht="15" customHeight="1">
      <c r="A2063" s="73">
        <f>+B2063</f>
        <v>0</v>
      </c>
      <c r="B2063" s="96"/>
      <c r="C2063" s="111"/>
      <c r="D2063" s="111"/>
      <c r="E2063" s="89"/>
      <c r="F2063" s="124"/>
      <c r="G2063" s="111"/>
      <c r="H2063" s="111"/>
      <c r="I2063" s="124"/>
      <c r="J2063" s="111"/>
      <c r="K2063" s="111"/>
      <c r="L2063" s="111"/>
      <c r="M2063" s="111"/>
      <c r="N2063" s="124"/>
      <c r="O2063" s="111"/>
      <c r="P2063" s="111"/>
      <c r="Q2063" s="124"/>
      <c r="R2063" s="111"/>
      <c r="S2063" s="111"/>
      <c r="T2063" s="111"/>
      <c r="U2063" s="332"/>
    </row>
    <row r="2064" spans="1:21" s="81" customFormat="1" ht="15" hidden="1">
      <c r="A2064" s="73" t="str">
        <f>+B2064</f>
        <v>Senior Living Income</v>
      </c>
      <c r="B2064" s="82" t="s">
        <v>51</v>
      </c>
      <c r="C2064" s="111"/>
      <c r="D2064" s="125"/>
      <c r="E2064" s="125"/>
      <c r="F2064" s="90"/>
      <c r="G2064" s="125"/>
      <c r="H2064" s="125"/>
      <c r="I2064" s="90"/>
      <c r="J2064" s="111"/>
      <c r="K2064" s="125"/>
      <c r="L2064" s="125"/>
      <c r="M2064" s="125"/>
      <c r="N2064" s="90"/>
      <c r="O2064" s="125"/>
      <c r="P2064" s="125"/>
      <c r="Q2064" s="90"/>
      <c r="R2064" s="111"/>
      <c r="S2064" s="125"/>
      <c r="T2064" s="125"/>
      <c r="U2064" s="332">
        <f>U2164</f>
        <v>0</v>
      </c>
    </row>
    <row r="2065" spans="1:21" s="81" customFormat="1" ht="15" hidden="1">
      <c r="A2065" s="87"/>
      <c r="B2065" s="88"/>
      <c r="C2065" s="89"/>
      <c r="D2065" s="89"/>
      <c r="E2065" s="89"/>
      <c r="F2065" s="90"/>
      <c r="G2065" s="89"/>
      <c r="H2065" s="89"/>
      <c r="I2065" s="90"/>
      <c r="J2065" s="91"/>
      <c r="K2065" s="89"/>
      <c r="L2065" s="89"/>
      <c r="M2065" s="89"/>
      <c r="N2065" s="90"/>
      <c r="O2065" s="89"/>
      <c r="P2065" s="89"/>
      <c r="Q2065" s="90"/>
      <c r="R2065" s="91"/>
      <c r="S2065" s="89"/>
      <c r="T2065" s="89"/>
      <c r="U2065" s="335"/>
    </row>
    <row r="2066" spans="1:21" s="81" customFormat="1" ht="15" hidden="1">
      <c r="A2066" s="87" t="s">
        <v>170</v>
      </c>
      <c r="B2066" s="88" t="s">
        <v>5508</v>
      </c>
      <c r="C2066" s="89">
        <v>0</v>
      </c>
      <c r="D2066" s="89">
        <v>0</v>
      </c>
      <c r="E2066" s="89">
        <f>C2066-D2066</f>
        <v>0</v>
      </c>
      <c r="F2066" s="90" t="str">
        <f>IF(AND($C2066=0,D2066=0),"0.00%",IF($C2066=0,-1,IF(D2066=0,1,($C2066-D2066)/ABS(D2066))))</f>
        <v>0.00%</v>
      </c>
      <c r="G2066" s="89">
        <v>0</v>
      </c>
      <c r="H2066" s="89">
        <f>+C2066-G2066</f>
        <v>0</v>
      </c>
      <c r="I2066" s="90" t="str">
        <f>IF(AND($C2066=0,G2066=0),"0.00%",IF($C2066=0,-1,IF(G2066=0,1,($C2066-G2066)/ABS(G2066))))</f>
        <v>0.00%</v>
      </c>
      <c r="J2066" s="91"/>
      <c r="K2066" s="89">
        <v>0</v>
      </c>
      <c r="L2066" s="89">
        <v>0</v>
      </c>
      <c r="M2066" s="89">
        <f>K2066-L2066</f>
        <v>0</v>
      </c>
      <c r="N2066" s="90" t="str">
        <f>IF(AND($K2066=0,L2066=0),"0.00%",IF($K2066=0,-1,IF(L2066=0,1,($K2066-L2066)/ABS(L2066))))</f>
        <v>0.00%</v>
      </c>
      <c r="O2066" s="89">
        <v>0</v>
      </c>
      <c r="P2066" s="89">
        <f>+K2066-O2066</f>
        <v>0</v>
      </c>
      <c r="Q2066" s="90" t="str">
        <f>IF(AND($K2066=0,O2066=0),"0.00%",IF($K2066=0,-1,IF(O2066=0,1,($K2066-O2066)/ABS(O2066))))</f>
        <v>0.00%</v>
      </c>
      <c r="R2066" s="91"/>
      <c r="S2066" s="89">
        <v>0</v>
      </c>
      <c r="T2066" s="89">
        <f>+S2066-K2066</f>
        <v>0</v>
      </c>
      <c r="U2066" s="335">
        <f>IF(C2066=0,0,1)+IF(D2066=0,0,1)+IF(E2066=0,0,1)+IF(G2066=0,0,1)+IF(K2066=0,0,1)+IF(L2066=0,0,1)+IF(M2066=0,0,1)+IF(O2066=0,0,1)</f>
        <v>0</v>
      </c>
    </row>
    <row r="2067" spans="1:21" s="81" customFormat="1" ht="15" hidden="1">
      <c r="A2067" s="87" t="s">
        <v>2170</v>
      </c>
      <c r="B2067" s="88" t="s">
        <v>5509</v>
      </c>
      <c r="C2067" s="89">
        <v>0</v>
      </c>
      <c r="D2067" s="89">
        <v>0</v>
      </c>
      <c r="E2067" s="89">
        <f>C2067-D2067</f>
        <v>0</v>
      </c>
      <c r="F2067" s="90" t="str">
        <f>IF(AND($C2067=0,D2067=0),"0.00%",IF($C2067=0,-1,IF(D2067=0,1,($C2067-D2067)/ABS(D2067))))</f>
        <v>0.00%</v>
      </c>
      <c r="G2067" s="89">
        <v>0</v>
      </c>
      <c r="H2067" s="89">
        <f>+C2067-G2067</f>
        <v>0</v>
      </c>
      <c r="I2067" s="90" t="str">
        <f>IF(AND($C2067=0,G2067=0),"0.00%",IF($C2067=0,-1,IF(G2067=0,1,($C2067-G2067)/ABS(G2067))))</f>
        <v>0.00%</v>
      </c>
      <c r="J2067" s="91"/>
      <c r="K2067" s="89">
        <v>0</v>
      </c>
      <c r="L2067" s="89">
        <v>0</v>
      </c>
      <c r="M2067" s="89">
        <f>K2067-L2067</f>
        <v>0</v>
      </c>
      <c r="N2067" s="90" t="str">
        <f>IF(AND($K2067=0,L2067=0),"0.00%",IF($K2067=0,-1,IF(L2067=0,1,($K2067-L2067)/ABS(L2067))))</f>
        <v>0.00%</v>
      </c>
      <c r="O2067" s="89">
        <v>0</v>
      </c>
      <c r="P2067" s="89">
        <f>+K2067-O2067</f>
        <v>0</v>
      </c>
      <c r="Q2067" s="90" t="str">
        <f>IF(AND($K2067=0,O2067=0),"0.00%",IF($K2067=0,-1,IF(O2067=0,1,($K2067-O2067)/ABS(O2067))))</f>
        <v>0.00%</v>
      </c>
      <c r="R2067" s="91"/>
      <c r="S2067" s="89">
        <v>0</v>
      </c>
      <c r="T2067" s="89">
        <f>+S2067-K2067</f>
        <v>0</v>
      </c>
      <c r="U2067" s="335">
        <f>IF(C2067=0,0,1)+IF(D2067=0,0,1)+IF(E2067=0,0,1)+IF(G2067=0,0,1)+IF(K2067=0,0,1)+IF(L2067=0,0,1)+IF(M2067=0,0,1)+IF(O2067=0,0,1)</f>
        <v>0</v>
      </c>
    </row>
    <row r="2068" spans="1:21" s="81" customFormat="1" ht="15" hidden="1">
      <c r="A2068" s="87" t="s">
        <v>2171</v>
      </c>
      <c r="B2068" s="88" t="s">
        <v>5510</v>
      </c>
      <c r="C2068" s="89">
        <v>0</v>
      </c>
      <c r="D2068" s="89">
        <v>0</v>
      </c>
      <c r="E2068" s="89">
        <f>C2068-D2068</f>
        <v>0</v>
      </c>
      <c r="F2068" s="90" t="str">
        <f>IF(AND($C2068=0,D2068=0),"0.00%",IF($C2068=0,-1,IF(D2068=0,1,($C2068-D2068)/ABS(D2068))))</f>
        <v>0.00%</v>
      </c>
      <c r="G2068" s="89">
        <v>0</v>
      </c>
      <c r="H2068" s="89">
        <f>+C2068-G2068</f>
        <v>0</v>
      </c>
      <c r="I2068" s="90" t="str">
        <f>IF(AND($C2068=0,G2068=0),"0.00%",IF($C2068=0,-1,IF(G2068=0,1,($C2068-G2068)/ABS(G2068))))</f>
        <v>0.00%</v>
      </c>
      <c r="J2068" s="91"/>
      <c r="K2068" s="89">
        <v>0</v>
      </c>
      <c r="L2068" s="89">
        <v>0</v>
      </c>
      <c r="M2068" s="89">
        <f>K2068-L2068</f>
        <v>0</v>
      </c>
      <c r="N2068" s="90" t="str">
        <f>IF(AND($K2068=0,L2068=0),"0.00%",IF($K2068=0,-1,IF(L2068=0,1,($K2068-L2068)/ABS(L2068))))</f>
        <v>0.00%</v>
      </c>
      <c r="O2068" s="89">
        <v>0</v>
      </c>
      <c r="P2068" s="89">
        <f>+K2068-O2068</f>
        <v>0</v>
      </c>
      <c r="Q2068" s="90" t="str">
        <f>IF(AND($K2068=0,O2068=0),"0.00%",IF($K2068=0,-1,IF(O2068=0,1,($K2068-O2068)/ABS(O2068))))</f>
        <v>0.00%</v>
      </c>
      <c r="R2068" s="91"/>
      <c r="S2068" s="89">
        <v>0</v>
      </c>
      <c r="T2068" s="89">
        <f>+S2068-K2068</f>
        <v>0</v>
      </c>
      <c r="U2068" s="335">
        <f>IF(C2068=0,0,1)+IF(D2068=0,0,1)+IF(E2068=0,0,1)+IF(G2068=0,0,1)+IF(K2068=0,0,1)+IF(L2068=0,0,1)+IF(M2068=0,0,1)+IF(O2068=0,0,1)</f>
        <v>0</v>
      </c>
    </row>
    <row r="2069" spans="1:21" s="81" customFormat="1" ht="15" hidden="1">
      <c r="A2069" s="87" t="s">
        <v>2172</v>
      </c>
      <c r="B2069" s="88" t="s">
        <v>5511</v>
      </c>
      <c r="C2069" s="89">
        <v>0</v>
      </c>
      <c r="D2069" s="89">
        <v>0</v>
      </c>
      <c r="E2069" s="89">
        <f>C2069-D2069</f>
        <v>0</v>
      </c>
      <c r="F2069" s="90" t="str">
        <f>IF(AND($C2069=0,D2069=0),"0.00%",IF($C2069=0,-1,IF(D2069=0,1,($C2069-D2069)/ABS(D2069))))</f>
        <v>0.00%</v>
      </c>
      <c r="G2069" s="89">
        <v>0</v>
      </c>
      <c r="H2069" s="89">
        <f>+C2069-G2069</f>
        <v>0</v>
      </c>
      <c r="I2069" s="90" t="str">
        <f>IF(AND($C2069=0,G2069=0),"0.00%",IF($C2069=0,-1,IF(G2069=0,1,($C2069-G2069)/ABS(G2069))))</f>
        <v>0.00%</v>
      </c>
      <c r="J2069" s="91"/>
      <c r="K2069" s="89">
        <v>0</v>
      </c>
      <c r="L2069" s="89">
        <v>0</v>
      </c>
      <c r="M2069" s="89">
        <f>K2069-L2069</f>
        <v>0</v>
      </c>
      <c r="N2069" s="90" t="str">
        <f>IF(AND($K2069=0,L2069=0),"0.00%",IF($K2069=0,-1,IF(L2069=0,1,($K2069-L2069)/ABS(L2069))))</f>
        <v>0.00%</v>
      </c>
      <c r="O2069" s="89">
        <v>0</v>
      </c>
      <c r="P2069" s="89">
        <f>+K2069-O2069</f>
        <v>0</v>
      </c>
      <c r="Q2069" s="90" t="str">
        <f>IF(AND($K2069=0,O2069=0),"0.00%",IF($K2069=0,-1,IF(O2069=0,1,($K2069-O2069)/ABS(O2069))))</f>
        <v>0.00%</v>
      </c>
      <c r="R2069" s="91"/>
      <c r="S2069" s="89">
        <v>0</v>
      </c>
      <c r="T2069" s="89">
        <f>+S2069-K2069</f>
        <v>0</v>
      </c>
      <c r="U2069" s="335">
        <f>IF(C2069=0,0,1)+IF(D2069=0,0,1)+IF(E2069=0,0,1)+IF(G2069=0,0,1)+IF(K2069=0,0,1)+IF(L2069=0,0,1)+IF(M2069=0,0,1)+IF(O2069=0,0,1)</f>
        <v>0</v>
      </c>
    </row>
    <row r="2070" spans="1:21" s="81" customFormat="1" ht="15" hidden="1">
      <c r="A2070" s="87" t="s">
        <v>2173</v>
      </c>
      <c r="B2070" s="88" t="s">
        <v>5512</v>
      </c>
      <c r="C2070" s="89">
        <v>0</v>
      </c>
      <c r="D2070" s="89">
        <v>0</v>
      </c>
      <c r="E2070" s="89">
        <f>C2070-D2070</f>
        <v>0</v>
      </c>
      <c r="F2070" s="90" t="str">
        <f>IF(AND($C2070=0,D2070=0),"0.00%",IF($C2070=0,-1,IF(D2070=0,1,($C2070-D2070)/ABS(D2070))))</f>
        <v>0.00%</v>
      </c>
      <c r="G2070" s="89">
        <v>0</v>
      </c>
      <c r="H2070" s="89">
        <f>+C2070-G2070</f>
        <v>0</v>
      </c>
      <c r="I2070" s="90" t="str">
        <f>IF(AND($C2070=0,G2070=0),"0.00%",IF($C2070=0,-1,IF(G2070=0,1,($C2070-G2070)/ABS(G2070))))</f>
        <v>0.00%</v>
      </c>
      <c r="J2070" s="91"/>
      <c r="K2070" s="89">
        <v>0</v>
      </c>
      <c r="L2070" s="89">
        <v>0</v>
      </c>
      <c r="M2070" s="89">
        <f>K2070-L2070</f>
        <v>0</v>
      </c>
      <c r="N2070" s="90" t="str">
        <f>IF(AND($K2070=0,L2070=0),"0.00%",IF($K2070=0,-1,IF(L2070=0,1,($K2070-L2070)/ABS(L2070))))</f>
        <v>0.00%</v>
      </c>
      <c r="O2070" s="89">
        <v>0</v>
      </c>
      <c r="P2070" s="89">
        <f>+K2070-O2070</f>
        <v>0</v>
      </c>
      <c r="Q2070" s="90" t="str">
        <f>IF(AND($K2070=0,O2070=0),"0.00%",IF($K2070=0,-1,IF(O2070=0,1,($K2070-O2070)/ABS(O2070))))</f>
        <v>0.00%</v>
      </c>
      <c r="R2070" s="91"/>
      <c r="S2070" s="89">
        <v>0</v>
      </c>
      <c r="T2070" s="89">
        <f>+S2070-K2070</f>
        <v>0</v>
      </c>
      <c r="U2070" s="335">
        <f>IF(C2070=0,0,1)+IF(D2070=0,0,1)+IF(E2070=0,0,1)+IF(G2070=0,0,1)+IF(K2070=0,0,1)+IF(L2070=0,0,1)+IF(M2070=0,0,1)+IF(O2070=0,0,1)</f>
        <v>0</v>
      </c>
    </row>
    <row r="2071" spans="1:21" s="81" customFormat="1" ht="15" hidden="1">
      <c r="A2071" s="87" t="s">
        <v>2174</v>
      </c>
      <c r="B2071" s="88" t="s">
        <v>5513</v>
      </c>
      <c r="C2071" s="89">
        <v>0</v>
      </c>
      <c r="D2071" s="89">
        <v>0</v>
      </c>
      <c r="E2071" s="89">
        <f>C2071-D2071</f>
        <v>0</v>
      </c>
      <c r="F2071" s="90" t="str">
        <f>IF(AND($C2071=0,D2071=0),"0.00%",IF($C2071=0,-1,IF(D2071=0,1,($C2071-D2071)/ABS(D2071))))</f>
        <v>0.00%</v>
      </c>
      <c r="G2071" s="89">
        <v>0</v>
      </c>
      <c r="H2071" s="89">
        <f>+C2071-G2071</f>
        <v>0</v>
      </c>
      <c r="I2071" s="90" t="str">
        <f>IF(AND($C2071=0,G2071=0),"0.00%",IF($C2071=0,-1,IF(G2071=0,1,($C2071-G2071)/ABS(G2071))))</f>
        <v>0.00%</v>
      </c>
      <c r="J2071" s="91"/>
      <c r="K2071" s="89">
        <v>0</v>
      </c>
      <c r="L2071" s="89">
        <v>0</v>
      </c>
      <c r="M2071" s="89">
        <f>K2071-L2071</f>
        <v>0</v>
      </c>
      <c r="N2071" s="90" t="str">
        <f>IF(AND($K2071=0,L2071=0),"0.00%",IF($K2071=0,-1,IF(L2071=0,1,($K2071-L2071)/ABS(L2071))))</f>
        <v>0.00%</v>
      </c>
      <c r="O2071" s="89">
        <v>0</v>
      </c>
      <c r="P2071" s="89">
        <f>+K2071-O2071</f>
        <v>0</v>
      </c>
      <c r="Q2071" s="90" t="str">
        <f>IF(AND($K2071=0,O2071=0),"0.00%",IF($K2071=0,-1,IF(O2071=0,1,($K2071-O2071)/ABS(O2071))))</f>
        <v>0.00%</v>
      </c>
      <c r="R2071" s="91"/>
      <c r="S2071" s="89">
        <v>0</v>
      </c>
      <c r="T2071" s="89">
        <f>+S2071-K2071</f>
        <v>0</v>
      </c>
      <c r="U2071" s="335">
        <f>IF(C2071=0,0,1)+IF(D2071=0,0,1)+IF(E2071=0,0,1)+IF(G2071=0,0,1)+IF(K2071=0,0,1)+IF(L2071=0,0,1)+IF(M2071=0,0,1)+IF(O2071=0,0,1)</f>
        <v>0</v>
      </c>
    </row>
    <row r="2072" spans="1:21" s="81" customFormat="1" ht="15" hidden="1">
      <c r="A2072" s="87" t="s">
        <v>2175</v>
      </c>
      <c r="B2072" s="88" t="s">
        <v>5514</v>
      </c>
      <c r="C2072" s="89">
        <v>0</v>
      </c>
      <c r="D2072" s="89">
        <v>0</v>
      </c>
      <c r="E2072" s="89">
        <f>C2072-D2072</f>
        <v>0</v>
      </c>
      <c r="F2072" s="90" t="str">
        <f>IF(AND($C2072=0,D2072=0),"0.00%",IF($C2072=0,-1,IF(D2072=0,1,($C2072-D2072)/ABS(D2072))))</f>
        <v>0.00%</v>
      </c>
      <c r="G2072" s="89">
        <v>0</v>
      </c>
      <c r="H2072" s="89">
        <f>+C2072-G2072</f>
        <v>0</v>
      </c>
      <c r="I2072" s="90" t="str">
        <f>IF(AND($C2072=0,G2072=0),"0.00%",IF($C2072=0,-1,IF(G2072=0,1,($C2072-G2072)/ABS(G2072))))</f>
        <v>0.00%</v>
      </c>
      <c r="J2072" s="91"/>
      <c r="K2072" s="89">
        <v>0</v>
      </c>
      <c r="L2072" s="89">
        <v>0</v>
      </c>
      <c r="M2072" s="89">
        <f>K2072-L2072</f>
        <v>0</v>
      </c>
      <c r="N2072" s="90" t="str">
        <f>IF(AND($K2072=0,L2072=0),"0.00%",IF($K2072=0,-1,IF(L2072=0,1,($K2072-L2072)/ABS(L2072))))</f>
        <v>0.00%</v>
      </c>
      <c r="O2072" s="89">
        <v>0</v>
      </c>
      <c r="P2072" s="89">
        <f>+K2072-O2072</f>
        <v>0</v>
      </c>
      <c r="Q2072" s="90" t="str">
        <f>IF(AND($K2072=0,O2072=0),"0.00%",IF($K2072=0,-1,IF(O2072=0,1,($K2072-O2072)/ABS(O2072))))</f>
        <v>0.00%</v>
      </c>
      <c r="R2072" s="91"/>
      <c r="S2072" s="89">
        <v>0</v>
      </c>
      <c r="T2072" s="89">
        <f>+S2072-K2072</f>
        <v>0</v>
      </c>
      <c r="U2072" s="335">
        <f>IF(C2072=0,0,1)+IF(D2072=0,0,1)+IF(E2072=0,0,1)+IF(G2072=0,0,1)+IF(K2072=0,0,1)+IF(L2072=0,0,1)+IF(M2072=0,0,1)+IF(O2072=0,0,1)</f>
        <v>0</v>
      </c>
    </row>
    <row r="2073" spans="1:21" s="81" customFormat="1" ht="15" hidden="1">
      <c r="A2073" s="87" t="s">
        <v>2176</v>
      </c>
      <c r="B2073" s="88" t="s">
        <v>5515</v>
      </c>
      <c r="C2073" s="89">
        <v>0</v>
      </c>
      <c r="D2073" s="89">
        <v>0</v>
      </c>
      <c r="E2073" s="89">
        <f>C2073-D2073</f>
        <v>0</v>
      </c>
      <c r="F2073" s="90" t="str">
        <f>IF(AND($C2073=0,D2073=0),"0.00%",IF($C2073=0,-1,IF(D2073=0,1,($C2073-D2073)/ABS(D2073))))</f>
        <v>0.00%</v>
      </c>
      <c r="G2073" s="89">
        <v>0</v>
      </c>
      <c r="H2073" s="89">
        <f>+C2073-G2073</f>
        <v>0</v>
      </c>
      <c r="I2073" s="90" t="str">
        <f>IF(AND($C2073=0,G2073=0),"0.00%",IF($C2073=0,-1,IF(G2073=0,1,($C2073-G2073)/ABS(G2073))))</f>
        <v>0.00%</v>
      </c>
      <c r="J2073" s="91"/>
      <c r="K2073" s="89">
        <v>0</v>
      </c>
      <c r="L2073" s="89">
        <v>0</v>
      </c>
      <c r="M2073" s="89">
        <f>K2073-L2073</f>
        <v>0</v>
      </c>
      <c r="N2073" s="90" t="str">
        <f>IF(AND($K2073=0,L2073=0),"0.00%",IF($K2073=0,-1,IF(L2073=0,1,($K2073-L2073)/ABS(L2073))))</f>
        <v>0.00%</v>
      </c>
      <c r="O2073" s="89">
        <v>0</v>
      </c>
      <c r="P2073" s="89">
        <f>+K2073-O2073</f>
        <v>0</v>
      </c>
      <c r="Q2073" s="90" t="str">
        <f>IF(AND($K2073=0,O2073=0),"0.00%",IF($K2073=0,-1,IF(O2073=0,1,($K2073-O2073)/ABS(O2073))))</f>
        <v>0.00%</v>
      </c>
      <c r="R2073" s="91"/>
      <c r="S2073" s="89">
        <v>0</v>
      </c>
      <c r="T2073" s="89">
        <f>+S2073-K2073</f>
        <v>0</v>
      </c>
      <c r="U2073" s="335">
        <f>IF(C2073=0,0,1)+IF(D2073=0,0,1)+IF(E2073=0,0,1)+IF(G2073=0,0,1)+IF(K2073=0,0,1)+IF(L2073=0,0,1)+IF(M2073=0,0,1)+IF(O2073=0,0,1)</f>
        <v>0</v>
      </c>
    </row>
    <row r="2074" spans="1:21" s="81" customFormat="1" ht="15" hidden="1">
      <c r="A2074" s="87" t="s">
        <v>2177</v>
      </c>
      <c r="B2074" s="88" t="s">
        <v>5516</v>
      </c>
      <c r="C2074" s="89">
        <v>0</v>
      </c>
      <c r="D2074" s="89">
        <v>0</v>
      </c>
      <c r="E2074" s="89">
        <f>C2074-D2074</f>
        <v>0</v>
      </c>
      <c r="F2074" s="90" t="str">
        <f>IF(AND($C2074=0,D2074=0),"0.00%",IF($C2074=0,-1,IF(D2074=0,1,($C2074-D2074)/ABS(D2074))))</f>
        <v>0.00%</v>
      </c>
      <c r="G2074" s="89">
        <v>0</v>
      </c>
      <c r="H2074" s="89">
        <f>+C2074-G2074</f>
        <v>0</v>
      </c>
      <c r="I2074" s="90" t="str">
        <f>IF(AND($C2074=0,G2074=0),"0.00%",IF($C2074=0,-1,IF(G2074=0,1,($C2074-G2074)/ABS(G2074))))</f>
        <v>0.00%</v>
      </c>
      <c r="J2074" s="91"/>
      <c r="K2074" s="89">
        <v>0</v>
      </c>
      <c r="L2074" s="89">
        <v>0</v>
      </c>
      <c r="M2074" s="89">
        <f>K2074-L2074</f>
        <v>0</v>
      </c>
      <c r="N2074" s="90" t="str">
        <f>IF(AND($K2074=0,L2074=0),"0.00%",IF($K2074=0,-1,IF(L2074=0,1,($K2074-L2074)/ABS(L2074))))</f>
        <v>0.00%</v>
      </c>
      <c r="O2074" s="89">
        <v>0</v>
      </c>
      <c r="P2074" s="89">
        <f>+K2074-O2074</f>
        <v>0</v>
      </c>
      <c r="Q2074" s="90" t="str">
        <f>IF(AND($K2074=0,O2074=0),"0.00%",IF($K2074=0,-1,IF(O2074=0,1,($K2074-O2074)/ABS(O2074))))</f>
        <v>0.00%</v>
      </c>
      <c r="R2074" s="91"/>
      <c r="S2074" s="89">
        <v>0</v>
      </c>
      <c r="T2074" s="89">
        <f>+S2074-K2074</f>
        <v>0</v>
      </c>
      <c r="U2074" s="335">
        <f>IF(C2074=0,0,1)+IF(D2074=0,0,1)+IF(E2074=0,0,1)+IF(G2074=0,0,1)+IF(K2074=0,0,1)+IF(L2074=0,0,1)+IF(M2074=0,0,1)+IF(O2074=0,0,1)</f>
        <v>0</v>
      </c>
    </row>
    <row r="2075" spans="1:21" s="81" customFormat="1" ht="15" hidden="1">
      <c r="A2075" s="87" t="s">
        <v>2178</v>
      </c>
      <c r="B2075" s="88" t="s">
        <v>5517</v>
      </c>
      <c r="C2075" s="89">
        <v>0</v>
      </c>
      <c r="D2075" s="89">
        <v>0</v>
      </c>
      <c r="E2075" s="89">
        <f>C2075-D2075</f>
        <v>0</v>
      </c>
      <c r="F2075" s="90" t="str">
        <f>IF(AND($C2075=0,D2075=0),"0.00%",IF($C2075=0,-1,IF(D2075=0,1,($C2075-D2075)/ABS(D2075))))</f>
        <v>0.00%</v>
      </c>
      <c r="G2075" s="89">
        <v>0</v>
      </c>
      <c r="H2075" s="89">
        <f>+C2075-G2075</f>
        <v>0</v>
      </c>
      <c r="I2075" s="90" t="str">
        <f>IF(AND($C2075=0,G2075=0),"0.00%",IF($C2075=0,-1,IF(G2075=0,1,($C2075-G2075)/ABS(G2075))))</f>
        <v>0.00%</v>
      </c>
      <c r="J2075" s="91"/>
      <c r="K2075" s="89">
        <v>0</v>
      </c>
      <c r="L2075" s="89">
        <v>0</v>
      </c>
      <c r="M2075" s="89">
        <f>K2075-L2075</f>
        <v>0</v>
      </c>
      <c r="N2075" s="90" t="str">
        <f>IF(AND($K2075=0,L2075=0),"0.00%",IF($K2075=0,-1,IF(L2075=0,1,($K2075-L2075)/ABS(L2075))))</f>
        <v>0.00%</v>
      </c>
      <c r="O2075" s="89">
        <v>0</v>
      </c>
      <c r="P2075" s="89">
        <f>+K2075-O2075</f>
        <v>0</v>
      </c>
      <c r="Q2075" s="90" t="str">
        <f>IF(AND($K2075=0,O2075=0),"0.00%",IF($K2075=0,-1,IF(O2075=0,1,($K2075-O2075)/ABS(O2075))))</f>
        <v>0.00%</v>
      </c>
      <c r="R2075" s="91"/>
      <c r="S2075" s="89">
        <v>0</v>
      </c>
      <c r="T2075" s="89">
        <f>+S2075-K2075</f>
        <v>0</v>
      </c>
      <c r="U2075" s="335">
        <f>IF(C2075=0,0,1)+IF(D2075=0,0,1)+IF(E2075=0,0,1)+IF(G2075=0,0,1)+IF(K2075=0,0,1)+IF(L2075=0,0,1)+IF(M2075=0,0,1)+IF(O2075=0,0,1)</f>
        <v>0</v>
      </c>
    </row>
    <row r="2076" spans="1:21" s="81" customFormat="1" ht="15" hidden="1">
      <c r="A2076" s="87" t="s">
        <v>2179</v>
      </c>
      <c r="B2076" s="88" t="s">
        <v>5518</v>
      </c>
      <c r="C2076" s="89">
        <v>0</v>
      </c>
      <c r="D2076" s="89">
        <v>0</v>
      </c>
      <c r="E2076" s="89">
        <f>C2076-D2076</f>
        <v>0</v>
      </c>
      <c r="F2076" s="90" t="str">
        <f>IF(AND($C2076=0,D2076=0),"0.00%",IF($C2076=0,-1,IF(D2076=0,1,($C2076-D2076)/ABS(D2076))))</f>
        <v>0.00%</v>
      </c>
      <c r="G2076" s="89">
        <v>0</v>
      </c>
      <c r="H2076" s="89">
        <f>+C2076-G2076</f>
        <v>0</v>
      </c>
      <c r="I2076" s="90" t="str">
        <f>IF(AND($C2076=0,G2076=0),"0.00%",IF($C2076=0,-1,IF(G2076=0,1,($C2076-G2076)/ABS(G2076))))</f>
        <v>0.00%</v>
      </c>
      <c r="J2076" s="91"/>
      <c r="K2076" s="89">
        <v>0</v>
      </c>
      <c r="L2076" s="89">
        <v>0</v>
      </c>
      <c r="M2076" s="89">
        <f>K2076-L2076</f>
        <v>0</v>
      </c>
      <c r="N2076" s="90" t="str">
        <f>IF(AND($K2076=0,L2076=0),"0.00%",IF($K2076=0,-1,IF(L2076=0,1,($K2076-L2076)/ABS(L2076))))</f>
        <v>0.00%</v>
      </c>
      <c r="O2076" s="89">
        <v>0</v>
      </c>
      <c r="P2076" s="89">
        <f>+K2076-O2076</f>
        <v>0</v>
      </c>
      <c r="Q2076" s="90" t="str">
        <f>IF(AND($K2076=0,O2076=0),"0.00%",IF($K2076=0,-1,IF(O2076=0,1,($K2076-O2076)/ABS(O2076))))</f>
        <v>0.00%</v>
      </c>
      <c r="R2076" s="91"/>
      <c r="S2076" s="89">
        <v>0</v>
      </c>
      <c r="T2076" s="89">
        <f>+S2076-K2076</f>
        <v>0</v>
      </c>
      <c r="U2076" s="335">
        <f>IF(C2076=0,0,1)+IF(D2076=0,0,1)+IF(E2076=0,0,1)+IF(G2076=0,0,1)+IF(K2076=0,0,1)+IF(L2076=0,0,1)+IF(M2076=0,0,1)+IF(O2076=0,0,1)</f>
        <v>0</v>
      </c>
    </row>
    <row r="2077" spans="1:21" s="81" customFormat="1" ht="15" hidden="1">
      <c r="A2077" s="87" t="s">
        <v>2180</v>
      </c>
      <c r="B2077" s="88" t="s">
        <v>5519</v>
      </c>
      <c r="C2077" s="89">
        <v>0</v>
      </c>
      <c r="D2077" s="89">
        <v>0</v>
      </c>
      <c r="E2077" s="89">
        <f>C2077-D2077</f>
        <v>0</v>
      </c>
      <c r="F2077" s="90" t="str">
        <f>IF(AND($C2077=0,D2077=0),"0.00%",IF($C2077=0,-1,IF(D2077=0,1,($C2077-D2077)/ABS(D2077))))</f>
        <v>0.00%</v>
      </c>
      <c r="G2077" s="89">
        <v>0</v>
      </c>
      <c r="H2077" s="89">
        <f>+C2077-G2077</f>
        <v>0</v>
      </c>
      <c r="I2077" s="90" t="str">
        <f>IF(AND($C2077=0,G2077=0),"0.00%",IF($C2077=0,-1,IF(G2077=0,1,($C2077-G2077)/ABS(G2077))))</f>
        <v>0.00%</v>
      </c>
      <c r="J2077" s="91"/>
      <c r="K2077" s="89">
        <v>0</v>
      </c>
      <c r="L2077" s="89">
        <v>0</v>
      </c>
      <c r="M2077" s="89">
        <f>K2077-L2077</f>
        <v>0</v>
      </c>
      <c r="N2077" s="90" t="str">
        <f>IF(AND($K2077=0,L2077=0),"0.00%",IF($K2077=0,-1,IF(L2077=0,1,($K2077-L2077)/ABS(L2077))))</f>
        <v>0.00%</v>
      </c>
      <c r="O2077" s="89">
        <v>0</v>
      </c>
      <c r="P2077" s="89">
        <f>+K2077-O2077</f>
        <v>0</v>
      </c>
      <c r="Q2077" s="90" t="str">
        <f>IF(AND($K2077=0,O2077=0),"0.00%",IF($K2077=0,-1,IF(O2077=0,1,($K2077-O2077)/ABS(O2077))))</f>
        <v>0.00%</v>
      </c>
      <c r="R2077" s="91"/>
      <c r="S2077" s="89">
        <v>0</v>
      </c>
      <c r="T2077" s="89">
        <f>+S2077-K2077</f>
        <v>0</v>
      </c>
      <c r="U2077" s="335">
        <f>IF(C2077=0,0,1)+IF(D2077=0,0,1)+IF(E2077=0,0,1)+IF(G2077=0,0,1)+IF(K2077=0,0,1)+IF(L2077=0,0,1)+IF(M2077=0,0,1)+IF(O2077=0,0,1)</f>
        <v>0</v>
      </c>
    </row>
    <row r="2078" spans="1:21" s="81" customFormat="1" ht="15" hidden="1">
      <c r="A2078" s="87" t="s">
        <v>2181</v>
      </c>
      <c r="B2078" s="88" t="s">
        <v>5520</v>
      </c>
      <c r="C2078" s="89">
        <v>0</v>
      </c>
      <c r="D2078" s="89">
        <v>0</v>
      </c>
      <c r="E2078" s="89">
        <f>C2078-D2078</f>
        <v>0</v>
      </c>
      <c r="F2078" s="90" t="str">
        <f>IF(AND($C2078=0,D2078=0),"0.00%",IF($C2078=0,-1,IF(D2078=0,1,($C2078-D2078)/ABS(D2078))))</f>
        <v>0.00%</v>
      </c>
      <c r="G2078" s="89">
        <v>0</v>
      </c>
      <c r="H2078" s="89">
        <f>+C2078-G2078</f>
        <v>0</v>
      </c>
      <c r="I2078" s="90" t="str">
        <f>IF(AND($C2078=0,G2078=0),"0.00%",IF($C2078=0,-1,IF(G2078=0,1,($C2078-G2078)/ABS(G2078))))</f>
        <v>0.00%</v>
      </c>
      <c r="J2078" s="91"/>
      <c r="K2078" s="89">
        <v>0</v>
      </c>
      <c r="L2078" s="89">
        <v>0</v>
      </c>
      <c r="M2078" s="89">
        <f>K2078-L2078</f>
        <v>0</v>
      </c>
      <c r="N2078" s="90" t="str">
        <f>IF(AND($K2078=0,L2078=0),"0.00%",IF($K2078=0,-1,IF(L2078=0,1,($K2078-L2078)/ABS(L2078))))</f>
        <v>0.00%</v>
      </c>
      <c r="O2078" s="89">
        <v>0</v>
      </c>
      <c r="P2078" s="89">
        <f>+K2078-O2078</f>
        <v>0</v>
      </c>
      <c r="Q2078" s="90" t="str">
        <f>IF(AND($K2078=0,O2078=0),"0.00%",IF($K2078=0,-1,IF(O2078=0,1,($K2078-O2078)/ABS(O2078))))</f>
        <v>0.00%</v>
      </c>
      <c r="R2078" s="91"/>
      <c r="S2078" s="89">
        <v>0</v>
      </c>
      <c r="T2078" s="89">
        <f>+S2078-K2078</f>
        <v>0</v>
      </c>
      <c r="U2078" s="335">
        <f>IF(C2078=0,0,1)+IF(D2078=0,0,1)+IF(E2078=0,0,1)+IF(G2078=0,0,1)+IF(K2078=0,0,1)+IF(L2078=0,0,1)+IF(M2078=0,0,1)+IF(O2078=0,0,1)</f>
        <v>0</v>
      </c>
    </row>
    <row r="2079" spans="1:21" s="81" customFormat="1" ht="15" hidden="1">
      <c r="A2079" s="87" t="s">
        <v>2182</v>
      </c>
      <c r="B2079" s="88" t="s">
        <v>5521</v>
      </c>
      <c r="C2079" s="89">
        <v>0</v>
      </c>
      <c r="D2079" s="89">
        <v>0</v>
      </c>
      <c r="E2079" s="89">
        <f>C2079-D2079</f>
        <v>0</v>
      </c>
      <c r="F2079" s="90" t="str">
        <f>IF(AND($C2079=0,D2079=0),"0.00%",IF($C2079=0,-1,IF(D2079=0,1,($C2079-D2079)/ABS(D2079))))</f>
        <v>0.00%</v>
      </c>
      <c r="G2079" s="89">
        <v>0</v>
      </c>
      <c r="H2079" s="89">
        <f>+C2079-G2079</f>
        <v>0</v>
      </c>
      <c r="I2079" s="90" t="str">
        <f>IF(AND($C2079=0,G2079=0),"0.00%",IF($C2079=0,-1,IF(G2079=0,1,($C2079-G2079)/ABS(G2079))))</f>
        <v>0.00%</v>
      </c>
      <c r="J2079" s="91"/>
      <c r="K2079" s="89">
        <v>0</v>
      </c>
      <c r="L2079" s="89">
        <v>0</v>
      </c>
      <c r="M2079" s="89">
        <f>K2079-L2079</f>
        <v>0</v>
      </c>
      <c r="N2079" s="90" t="str">
        <f>IF(AND($K2079=0,L2079=0),"0.00%",IF($K2079=0,-1,IF(L2079=0,1,($K2079-L2079)/ABS(L2079))))</f>
        <v>0.00%</v>
      </c>
      <c r="O2079" s="89">
        <v>0</v>
      </c>
      <c r="P2079" s="89">
        <f>+K2079-O2079</f>
        <v>0</v>
      </c>
      <c r="Q2079" s="90" t="str">
        <f>IF(AND($K2079=0,O2079=0),"0.00%",IF($K2079=0,-1,IF(O2079=0,1,($K2079-O2079)/ABS(O2079))))</f>
        <v>0.00%</v>
      </c>
      <c r="R2079" s="91"/>
      <c r="S2079" s="89">
        <v>0</v>
      </c>
      <c r="T2079" s="89">
        <f>+S2079-K2079</f>
        <v>0</v>
      </c>
      <c r="U2079" s="335">
        <f>IF(C2079=0,0,1)+IF(D2079=0,0,1)+IF(E2079=0,0,1)+IF(G2079=0,0,1)+IF(K2079=0,0,1)+IF(L2079=0,0,1)+IF(M2079=0,0,1)+IF(O2079=0,0,1)</f>
        <v>0</v>
      </c>
    </row>
    <row r="2080" spans="1:21" s="81" customFormat="1" ht="15" hidden="1">
      <c r="A2080" s="87" t="s">
        <v>2183</v>
      </c>
      <c r="B2080" s="88" t="s">
        <v>5522</v>
      </c>
      <c r="C2080" s="89">
        <v>0</v>
      </c>
      <c r="D2080" s="89">
        <v>0</v>
      </c>
      <c r="E2080" s="89">
        <f>C2080-D2080</f>
        <v>0</v>
      </c>
      <c r="F2080" s="90" t="str">
        <f>IF(AND($C2080=0,D2080=0),"0.00%",IF($C2080=0,-1,IF(D2080=0,1,($C2080-D2080)/ABS(D2080))))</f>
        <v>0.00%</v>
      </c>
      <c r="G2080" s="89">
        <v>0</v>
      </c>
      <c r="H2080" s="89">
        <f>+C2080-G2080</f>
        <v>0</v>
      </c>
      <c r="I2080" s="90" t="str">
        <f>IF(AND($C2080=0,G2080=0),"0.00%",IF($C2080=0,-1,IF(G2080=0,1,($C2080-G2080)/ABS(G2080))))</f>
        <v>0.00%</v>
      </c>
      <c r="J2080" s="91"/>
      <c r="K2080" s="89">
        <v>0</v>
      </c>
      <c r="L2080" s="89">
        <v>0</v>
      </c>
      <c r="M2080" s="89">
        <f>K2080-L2080</f>
        <v>0</v>
      </c>
      <c r="N2080" s="90" t="str">
        <f>IF(AND($K2080=0,L2080=0),"0.00%",IF($K2080=0,-1,IF(L2080=0,1,($K2080-L2080)/ABS(L2080))))</f>
        <v>0.00%</v>
      </c>
      <c r="O2080" s="89">
        <v>0</v>
      </c>
      <c r="P2080" s="89">
        <f>+K2080-O2080</f>
        <v>0</v>
      </c>
      <c r="Q2080" s="90" t="str">
        <f>IF(AND($K2080=0,O2080=0),"0.00%",IF($K2080=0,-1,IF(O2080=0,1,($K2080-O2080)/ABS(O2080))))</f>
        <v>0.00%</v>
      </c>
      <c r="R2080" s="91"/>
      <c r="S2080" s="89">
        <v>0</v>
      </c>
      <c r="T2080" s="89">
        <f>+S2080-K2080</f>
        <v>0</v>
      </c>
      <c r="U2080" s="335">
        <f>IF(C2080=0,0,1)+IF(D2080=0,0,1)+IF(E2080=0,0,1)+IF(G2080=0,0,1)+IF(K2080=0,0,1)+IF(L2080=0,0,1)+IF(M2080=0,0,1)+IF(O2080=0,0,1)</f>
        <v>0</v>
      </c>
    </row>
    <row r="2081" spans="1:21" s="81" customFormat="1" ht="15" hidden="1">
      <c r="A2081" s="87" t="s">
        <v>2184</v>
      </c>
      <c r="B2081" s="88" t="s">
        <v>5523</v>
      </c>
      <c r="C2081" s="89">
        <v>0</v>
      </c>
      <c r="D2081" s="89">
        <v>0</v>
      </c>
      <c r="E2081" s="89">
        <f>C2081-D2081</f>
        <v>0</v>
      </c>
      <c r="F2081" s="90" t="str">
        <f>IF(AND($C2081=0,D2081=0),"0.00%",IF($C2081=0,-1,IF(D2081=0,1,($C2081-D2081)/ABS(D2081))))</f>
        <v>0.00%</v>
      </c>
      <c r="G2081" s="89">
        <v>0</v>
      </c>
      <c r="H2081" s="89">
        <f>+C2081-G2081</f>
        <v>0</v>
      </c>
      <c r="I2081" s="90" t="str">
        <f>IF(AND($C2081=0,G2081=0),"0.00%",IF($C2081=0,-1,IF(G2081=0,1,($C2081-G2081)/ABS(G2081))))</f>
        <v>0.00%</v>
      </c>
      <c r="J2081" s="91"/>
      <c r="K2081" s="89">
        <v>0</v>
      </c>
      <c r="L2081" s="89">
        <v>0</v>
      </c>
      <c r="M2081" s="89">
        <f>K2081-L2081</f>
        <v>0</v>
      </c>
      <c r="N2081" s="90" t="str">
        <f>IF(AND($K2081=0,L2081=0),"0.00%",IF($K2081=0,-1,IF(L2081=0,1,($K2081-L2081)/ABS(L2081))))</f>
        <v>0.00%</v>
      </c>
      <c r="O2081" s="89">
        <v>0</v>
      </c>
      <c r="P2081" s="89">
        <f>+K2081-O2081</f>
        <v>0</v>
      </c>
      <c r="Q2081" s="90" t="str">
        <f>IF(AND($K2081=0,O2081=0),"0.00%",IF($K2081=0,-1,IF(O2081=0,1,($K2081-O2081)/ABS(O2081))))</f>
        <v>0.00%</v>
      </c>
      <c r="R2081" s="91"/>
      <c r="S2081" s="89">
        <v>0</v>
      </c>
      <c r="T2081" s="89">
        <f>+S2081-K2081</f>
        <v>0</v>
      </c>
      <c r="U2081" s="335">
        <f>IF(C2081=0,0,1)+IF(D2081=0,0,1)+IF(E2081=0,0,1)+IF(G2081=0,0,1)+IF(K2081=0,0,1)+IF(L2081=0,0,1)+IF(M2081=0,0,1)+IF(O2081=0,0,1)</f>
        <v>0</v>
      </c>
    </row>
    <row r="2082" spans="1:21" s="81" customFormat="1" ht="15" hidden="1">
      <c r="A2082" s="87" t="s">
        <v>2185</v>
      </c>
      <c r="B2082" s="88" t="s">
        <v>5524</v>
      </c>
      <c r="C2082" s="89">
        <v>0</v>
      </c>
      <c r="D2082" s="89">
        <v>0</v>
      </c>
      <c r="E2082" s="89">
        <f>C2082-D2082</f>
        <v>0</v>
      </c>
      <c r="F2082" s="90" t="str">
        <f>IF(AND($C2082=0,D2082=0),"0.00%",IF($C2082=0,-1,IF(D2082=0,1,($C2082-D2082)/ABS(D2082))))</f>
        <v>0.00%</v>
      </c>
      <c r="G2082" s="89">
        <v>0</v>
      </c>
      <c r="H2082" s="89">
        <f>+C2082-G2082</f>
        <v>0</v>
      </c>
      <c r="I2082" s="90" t="str">
        <f>IF(AND($C2082=0,G2082=0),"0.00%",IF($C2082=0,-1,IF(G2082=0,1,($C2082-G2082)/ABS(G2082))))</f>
        <v>0.00%</v>
      </c>
      <c r="J2082" s="91"/>
      <c r="K2082" s="89">
        <v>0</v>
      </c>
      <c r="L2082" s="89">
        <v>0</v>
      </c>
      <c r="M2082" s="89">
        <f>K2082-L2082</f>
        <v>0</v>
      </c>
      <c r="N2082" s="90" t="str">
        <f>IF(AND($K2082=0,L2082=0),"0.00%",IF($K2082=0,-1,IF(L2082=0,1,($K2082-L2082)/ABS(L2082))))</f>
        <v>0.00%</v>
      </c>
      <c r="O2082" s="89">
        <v>0</v>
      </c>
      <c r="P2082" s="89">
        <f>+K2082-O2082</f>
        <v>0</v>
      </c>
      <c r="Q2082" s="90" t="str">
        <f>IF(AND($K2082=0,O2082=0),"0.00%",IF($K2082=0,-1,IF(O2082=0,1,($K2082-O2082)/ABS(O2082))))</f>
        <v>0.00%</v>
      </c>
      <c r="R2082" s="91"/>
      <c r="S2082" s="89">
        <v>0</v>
      </c>
      <c r="T2082" s="89">
        <f>+S2082-K2082</f>
        <v>0</v>
      </c>
      <c r="U2082" s="335">
        <f>IF(C2082=0,0,1)+IF(D2082=0,0,1)+IF(E2082=0,0,1)+IF(G2082=0,0,1)+IF(K2082=0,0,1)+IF(L2082=0,0,1)+IF(M2082=0,0,1)+IF(O2082=0,0,1)</f>
        <v>0</v>
      </c>
    </row>
    <row r="2083" spans="1:21" s="81" customFormat="1" ht="15" hidden="1">
      <c r="A2083" s="87" t="s">
        <v>2186</v>
      </c>
      <c r="B2083" s="88" t="s">
        <v>5525</v>
      </c>
      <c r="C2083" s="89">
        <v>0</v>
      </c>
      <c r="D2083" s="89">
        <v>0</v>
      </c>
      <c r="E2083" s="89">
        <f>C2083-D2083</f>
        <v>0</v>
      </c>
      <c r="F2083" s="90" t="str">
        <f>IF(AND($C2083=0,D2083=0),"0.00%",IF($C2083=0,-1,IF(D2083=0,1,($C2083-D2083)/ABS(D2083))))</f>
        <v>0.00%</v>
      </c>
      <c r="G2083" s="89">
        <v>0</v>
      </c>
      <c r="H2083" s="89">
        <f>+C2083-G2083</f>
        <v>0</v>
      </c>
      <c r="I2083" s="90" t="str">
        <f>IF(AND($C2083=0,G2083=0),"0.00%",IF($C2083=0,-1,IF(G2083=0,1,($C2083-G2083)/ABS(G2083))))</f>
        <v>0.00%</v>
      </c>
      <c r="J2083" s="91"/>
      <c r="K2083" s="89">
        <v>0</v>
      </c>
      <c r="L2083" s="89">
        <v>0</v>
      </c>
      <c r="M2083" s="89">
        <f>K2083-L2083</f>
        <v>0</v>
      </c>
      <c r="N2083" s="90" t="str">
        <f>IF(AND($K2083=0,L2083=0),"0.00%",IF($K2083=0,-1,IF(L2083=0,1,($K2083-L2083)/ABS(L2083))))</f>
        <v>0.00%</v>
      </c>
      <c r="O2083" s="89">
        <v>0</v>
      </c>
      <c r="P2083" s="89">
        <f>+K2083-O2083</f>
        <v>0</v>
      </c>
      <c r="Q2083" s="90" t="str">
        <f>IF(AND($K2083=0,O2083=0),"0.00%",IF($K2083=0,-1,IF(O2083=0,1,($K2083-O2083)/ABS(O2083))))</f>
        <v>0.00%</v>
      </c>
      <c r="R2083" s="91"/>
      <c r="S2083" s="89">
        <v>0</v>
      </c>
      <c r="T2083" s="89">
        <f>+S2083-K2083</f>
        <v>0</v>
      </c>
      <c r="U2083" s="335">
        <f>IF(C2083=0,0,1)+IF(D2083=0,0,1)+IF(E2083=0,0,1)+IF(G2083=0,0,1)+IF(K2083=0,0,1)+IF(L2083=0,0,1)+IF(M2083=0,0,1)+IF(O2083=0,0,1)</f>
        <v>0</v>
      </c>
    </row>
    <row r="2084" spans="1:21" s="81" customFormat="1" ht="15" hidden="1">
      <c r="A2084" s="87" t="s">
        <v>2187</v>
      </c>
      <c r="B2084" s="88" t="s">
        <v>5526</v>
      </c>
      <c r="C2084" s="89">
        <v>0</v>
      </c>
      <c r="D2084" s="89">
        <v>0</v>
      </c>
      <c r="E2084" s="89">
        <f>C2084-D2084</f>
        <v>0</v>
      </c>
      <c r="F2084" s="90" t="str">
        <f>IF(AND($C2084=0,D2084=0),"0.00%",IF($C2084=0,-1,IF(D2084=0,1,($C2084-D2084)/ABS(D2084))))</f>
        <v>0.00%</v>
      </c>
      <c r="G2084" s="89">
        <v>0</v>
      </c>
      <c r="H2084" s="89">
        <f>+C2084-G2084</f>
        <v>0</v>
      </c>
      <c r="I2084" s="90" t="str">
        <f>IF(AND($C2084=0,G2084=0),"0.00%",IF($C2084=0,-1,IF(G2084=0,1,($C2084-G2084)/ABS(G2084))))</f>
        <v>0.00%</v>
      </c>
      <c r="J2084" s="91"/>
      <c r="K2084" s="89">
        <v>0</v>
      </c>
      <c r="L2084" s="89">
        <v>0</v>
      </c>
      <c r="M2084" s="89">
        <f>K2084-L2084</f>
        <v>0</v>
      </c>
      <c r="N2084" s="90" t="str">
        <f>IF(AND($K2084=0,L2084=0),"0.00%",IF($K2084=0,-1,IF(L2084=0,1,($K2084-L2084)/ABS(L2084))))</f>
        <v>0.00%</v>
      </c>
      <c r="O2084" s="89">
        <v>0</v>
      </c>
      <c r="P2084" s="89">
        <f>+K2084-O2084</f>
        <v>0</v>
      </c>
      <c r="Q2084" s="90" t="str">
        <f>IF(AND($K2084=0,O2084=0),"0.00%",IF($K2084=0,-1,IF(O2084=0,1,($K2084-O2084)/ABS(O2084))))</f>
        <v>0.00%</v>
      </c>
      <c r="R2084" s="91"/>
      <c r="S2084" s="89">
        <v>0</v>
      </c>
      <c r="T2084" s="89">
        <f>+S2084-K2084</f>
        <v>0</v>
      </c>
      <c r="U2084" s="335">
        <f>IF(C2084=0,0,1)+IF(D2084=0,0,1)+IF(E2084=0,0,1)+IF(G2084=0,0,1)+IF(K2084=0,0,1)+IF(L2084=0,0,1)+IF(M2084=0,0,1)+IF(O2084=0,0,1)</f>
        <v>0</v>
      </c>
    </row>
    <row r="2085" spans="1:21" s="81" customFormat="1" ht="15" hidden="1">
      <c r="A2085" s="87" t="s">
        <v>2188</v>
      </c>
      <c r="B2085" s="88" t="s">
        <v>5527</v>
      </c>
      <c r="C2085" s="89">
        <v>0</v>
      </c>
      <c r="D2085" s="89">
        <v>0</v>
      </c>
      <c r="E2085" s="89">
        <f>C2085-D2085</f>
        <v>0</v>
      </c>
      <c r="F2085" s="90" t="str">
        <f>IF(AND($C2085=0,D2085=0),"0.00%",IF($C2085=0,-1,IF(D2085=0,1,($C2085-D2085)/ABS(D2085))))</f>
        <v>0.00%</v>
      </c>
      <c r="G2085" s="89">
        <v>0</v>
      </c>
      <c r="H2085" s="89">
        <f>+C2085-G2085</f>
        <v>0</v>
      </c>
      <c r="I2085" s="90" t="str">
        <f>IF(AND($C2085=0,G2085=0),"0.00%",IF($C2085=0,-1,IF(G2085=0,1,($C2085-G2085)/ABS(G2085))))</f>
        <v>0.00%</v>
      </c>
      <c r="J2085" s="91"/>
      <c r="K2085" s="89">
        <v>0</v>
      </c>
      <c r="L2085" s="89">
        <v>0</v>
      </c>
      <c r="M2085" s="89">
        <f>K2085-L2085</f>
        <v>0</v>
      </c>
      <c r="N2085" s="90" t="str">
        <f>IF(AND($K2085=0,L2085=0),"0.00%",IF($K2085=0,-1,IF(L2085=0,1,($K2085-L2085)/ABS(L2085))))</f>
        <v>0.00%</v>
      </c>
      <c r="O2085" s="89">
        <v>0</v>
      </c>
      <c r="P2085" s="89">
        <f>+K2085-O2085</f>
        <v>0</v>
      </c>
      <c r="Q2085" s="90" t="str">
        <f>IF(AND($K2085=0,O2085=0),"0.00%",IF($K2085=0,-1,IF(O2085=0,1,($K2085-O2085)/ABS(O2085))))</f>
        <v>0.00%</v>
      </c>
      <c r="R2085" s="91"/>
      <c r="S2085" s="89">
        <v>0</v>
      </c>
      <c r="T2085" s="89">
        <f>+S2085-K2085</f>
        <v>0</v>
      </c>
      <c r="U2085" s="335">
        <f>IF(C2085=0,0,1)+IF(D2085=0,0,1)+IF(E2085=0,0,1)+IF(G2085=0,0,1)+IF(K2085=0,0,1)+IF(L2085=0,0,1)+IF(M2085=0,0,1)+IF(O2085=0,0,1)</f>
        <v>0</v>
      </c>
    </row>
    <row r="2086" spans="1:21" s="81" customFormat="1" ht="15" hidden="1">
      <c r="A2086" s="87" t="s">
        <v>2189</v>
      </c>
      <c r="B2086" s="88" t="s">
        <v>5528</v>
      </c>
      <c r="C2086" s="89">
        <v>0</v>
      </c>
      <c r="D2086" s="89">
        <v>0</v>
      </c>
      <c r="E2086" s="89">
        <f>C2086-D2086</f>
        <v>0</v>
      </c>
      <c r="F2086" s="90" t="str">
        <f>IF(AND($C2086=0,D2086=0),"0.00%",IF($C2086=0,-1,IF(D2086=0,1,($C2086-D2086)/ABS(D2086))))</f>
        <v>0.00%</v>
      </c>
      <c r="G2086" s="89">
        <v>0</v>
      </c>
      <c r="H2086" s="89">
        <f>+C2086-G2086</f>
        <v>0</v>
      </c>
      <c r="I2086" s="90" t="str">
        <f>IF(AND($C2086=0,G2086=0),"0.00%",IF($C2086=0,-1,IF(G2086=0,1,($C2086-G2086)/ABS(G2086))))</f>
        <v>0.00%</v>
      </c>
      <c r="J2086" s="91"/>
      <c r="K2086" s="89">
        <v>0</v>
      </c>
      <c r="L2086" s="89">
        <v>0</v>
      </c>
      <c r="M2086" s="89">
        <f>K2086-L2086</f>
        <v>0</v>
      </c>
      <c r="N2086" s="90" t="str">
        <f>IF(AND($K2086=0,L2086=0),"0.00%",IF($K2086=0,-1,IF(L2086=0,1,($K2086-L2086)/ABS(L2086))))</f>
        <v>0.00%</v>
      </c>
      <c r="O2086" s="89">
        <v>0</v>
      </c>
      <c r="P2086" s="89">
        <f>+K2086-O2086</f>
        <v>0</v>
      </c>
      <c r="Q2086" s="90" t="str">
        <f>IF(AND($K2086=0,O2086=0),"0.00%",IF($K2086=0,-1,IF(O2086=0,1,($K2086-O2086)/ABS(O2086))))</f>
        <v>0.00%</v>
      </c>
      <c r="R2086" s="91"/>
      <c r="S2086" s="89">
        <v>0</v>
      </c>
      <c r="T2086" s="89">
        <f>+S2086-K2086</f>
        <v>0</v>
      </c>
      <c r="U2086" s="335">
        <f>IF(C2086=0,0,1)+IF(D2086=0,0,1)+IF(E2086=0,0,1)+IF(G2086=0,0,1)+IF(K2086=0,0,1)+IF(L2086=0,0,1)+IF(M2086=0,0,1)+IF(O2086=0,0,1)</f>
        <v>0</v>
      </c>
    </row>
    <row r="2087" spans="1:21" s="81" customFormat="1" ht="15" hidden="1">
      <c r="A2087" s="87" t="s">
        <v>2190</v>
      </c>
      <c r="B2087" s="88" t="s">
        <v>5529</v>
      </c>
      <c r="C2087" s="89">
        <v>0</v>
      </c>
      <c r="D2087" s="89">
        <v>0</v>
      </c>
      <c r="E2087" s="89">
        <f>C2087-D2087</f>
        <v>0</v>
      </c>
      <c r="F2087" s="90" t="str">
        <f>IF(AND($C2087=0,D2087=0),"0.00%",IF($C2087=0,-1,IF(D2087=0,1,($C2087-D2087)/ABS(D2087))))</f>
        <v>0.00%</v>
      </c>
      <c r="G2087" s="89">
        <v>0</v>
      </c>
      <c r="H2087" s="89">
        <f>+C2087-G2087</f>
        <v>0</v>
      </c>
      <c r="I2087" s="90" t="str">
        <f>IF(AND($C2087=0,G2087=0),"0.00%",IF($C2087=0,-1,IF(G2087=0,1,($C2087-G2087)/ABS(G2087))))</f>
        <v>0.00%</v>
      </c>
      <c r="J2087" s="91"/>
      <c r="K2087" s="89">
        <v>0</v>
      </c>
      <c r="L2087" s="89">
        <v>0</v>
      </c>
      <c r="M2087" s="89">
        <f>K2087-L2087</f>
        <v>0</v>
      </c>
      <c r="N2087" s="90" t="str">
        <f>IF(AND($K2087=0,L2087=0),"0.00%",IF($K2087=0,-1,IF(L2087=0,1,($K2087-L2087)/ABS(L2087))))</f>
        <v>0.00%</v>
      </c>
      <c r="O2087" s="89">
        <v>0</v>
      </c>
      <c r="P2087" s="89">
        <f>+K2087-O2087</f>
        <v>0</v>
      </c>
      <c r="Q2087" s="90" t="str">
        <f>IF(AND($K2087=0,O2087=0),"0.00%",IF($K2087=0,-1,IF(O2087=0,1,($K2087-O2087)/ABS(O2087))))</f>
        <v>0.00%</v>
      </c>
      <c r="R2087" s="91"/>
      <c r="S2087" s="89">
        <v>0</v>
      </c>
      <c r="T2087" s="89">
        <f>+S2087-K2087</f>
        <v>0</v>
      </c>
      <c r="U2087" s="335">
        <f>IF(C2087=0,0,1)+IF(D2087=0,0,1)+IF(E2087=0,0,1)+IF(G2087=0,0,1)+IF(K2087=0,0,1)+IF(L2087=0,0,1)+IF(M2087=0,0,1)+IF(O2087=0,0,1)</f>
        <v>0</v>
      </c>
    </row>
    <row r="2088" spans="1:21" s="81" customFormat="1" ht="15" hidden="1">
      <c r="A2088" s="87" t="s">
        <v>2191</v>
      </c>
      <c r="B2088" s="88" t="s">
        <v>5530</v>
      </c>
      <c r="C2088" s="89">
        <v>0</v>
      </c>
      <c r="D2088" s="89">
        <v>0</v>
      </c>
      <c r="E2088" s="89">
        <f>C2088-D2088</f>
        <v>0</v>
      </c>
      <c r="F2088" s="90" t="str">
        <f>IF(AND($C2088=0,D2088=0),"0.00%",IF($C2088=0,-1,IF(D2088=0,1,($C2088-D2088)/ABS(D2088))))</f>
        <v>0.00%</v>
      </c>
      <c r="G2088" s="89">
        <v>0</v>
      </c>
      <c r="H2088" s="89">
        <f>+C2088-G2088</f>
        <v>0</v>
      </c>
      <c r="I2088" s="90" t="str">
        <f>IF(AND($C2088=0,G2088=0),"0.00%",IF($C2088=0,-1,IF(G2088=0,1,($C2088-G2088)/ABS(G2088))))</f>
        <v>0.00%</v>
      </c>
      <c r="J2088" s="91"/>
      <c r="K2088" s="89">
        <v>0</v>
      </c>
      <c r="L2088" s="89">
        <v>0</v>
      </c>
      <c r="M2088" s="89">
        <f>K2088-L2088</f>
        <v>0</v>
      </c>
      <c r="N2088" s="90" t="str">
        <f>IF(AND($K2088=0,L2088=0),"0.00%",IF($K2088=0,-1,IF(L2088=0,1,($K2088-L2088)/ABS(L2088))))</f>
        <v>0.00%</v>
      </c>
      <c r="O2088" s="89">
        <v>0</v>
      </c>
      <c r="P2088" s="89">
        <f>+K2088-O2088</f>
        <v>0</v>
      </c>
      <c r="Q2088" s="90" t="str">
        <f>IF(AND($K2088=0,O2088=0),"0.00%",IF($K2088=0,-1,IF(O2088=0,1,($K2088-O2088)/ABS(O2088))))</f>
        <v>0.00%</v>
      </c>
      <c r="R2088" s="91"/>
      <c r="S2088" s="89">
        <v>0</v>
      </c>
      <c r="T2088" s="89">
        <f>+S2088-K2088</f>
        <v>0</v>
      </c>
      <c r="U2088" s="335">
        <f>IF(C2088=0,0,1)+IF(D2088=0,0,1)+IF(E2088=0,0,1)+IF(G2088=0,0,1)+IF(K2088=0,0,1)+IF(L2088=0,0,1)+IF(M2088=0,0,1)+IF(O2088=0,0,1)</f>
        <v>0</v>
      </c>
    </row>
    <row r="2089" spans="1:21" s="81" customFormat="1" ht="15" hidden="1">
      <c r="A2089" s="87" t="s">
        <v>2192</v>
      </c>
      <c r="B2089" s="88" t="s">
        <v>5531</v>
      </c>
      <c r="C2089" s="89">
        <v>0</v>
      </c>
      <c r="D2089" s="89">
        <v>0</v>
      </c>
      <c r="E2089" s="89">
        <f>C2089-D2089</f>
        <v>0</v>
      </c>
      <c r="F2089" s="90" t="str">
        <f>IF(AND($C2089=0,D2089=0),"0.00%",IF($C2089=0,-1,IF(D2089=0,1,($C2089-D2089)/ABS(D2089))))</f>
        <v>0.00%</v>
      </c>
      <c r="G2089" s="89">
        <v>0</v>
      </c>
      <c r="H2089" s="89">
        <f>+C2089-G2089</f>
        <v>0</v>
      </c>
      <c r="I2089" s="90" t="str">
        <f>IF(AND($C2089=0,G2089=0),"0.00%",IF($C2089=0,-1,IF(G2089=0,1,($C2089-G2089)/ABS(G2089))))</f>
        <v>0.00%</v>
      </c>
      <c r="J2089" s="91"/>
      <c r="K2089" s="89">
        <v>0</v>
      </c>
      <c r="L2089" s="89">
        <v>0</v>
      </c>
      <c r="M2089" s="89">
        <f>K2089-L2089</f>
        <v>0</v>
      </c>
      <c r="N2089" s="90" t="str">
        <f>IF(AND($K2089=0,L2089=0),"0.00%",IF($K2089=0,-1,IF(L2089=0,1,($K2089-L2089)/ABS(L2089))))</f>
        <v>0.00%</v>
      </c>
      <c r="O2089" s="89">
        <v>0</v>
      </c>
      <c r="P2089" s="89">
        <f>+K2089-O2089</f>
        <v>0</v>
      </c>
      <c r="Q2089" s="90" t="str">
        <f>IF(AND($K2089=0,O2089=0),"0.00%",IF($K2089=0,-1,IF(O2089=0,1,($K2089-O2089)/ABS(O2089))))</f>
        <v>0.00%</v>
      </c>
      <c r="R2089" s="91"/>
      <c r="S2089" s="89">
        <v>0</v>
      </c>
      <c r="T2089" s="89">
        <f>+S2089-K2089</f>
        <v>0</v>
      </c>
      <c r="U2089" s="335">
        <f>IF(C2089=0,0,1)+IF(D2089=0,0,1)+IF(E2089=0,0,1)+IF(G2089=0,0,1)+IF(K2089=0,0,1)+IF(L2089=0,0,1)+IF(M2089=0,0,1)+IF(O2089=0,0,1)</f>
        <v>0</v>
      </c>
    </row>
    <row r="2090" spans="1:21" s="81" customFormat="1" ht="15" hidden="1">
      <c r="A2090" s="87" t="s">
        <v>2193</v>
      </c>
      <c r="B2090" s="88" t="s">
        <v>5532</v>
      </c>
      <c r="C2090" s="89">
        <v>0</v>
      </c>
      <c r="D2090" s="89">
        <v>0</v>
      </c>
      <c r="E2090" s="89">
        <f>C2090-D2090</f>
        <v>0</v>
      </c>
      <c r="F2090" s="90" t="str">
        <f>IF(AND($C2090=0,D2090=0),"0.00%",IF($C2090=0,-1,IF(D2090=0,1,($C2090-D2090)/ABS(D2090))))</f>
        <v>0.00%</v>
      </c>
      <c r="G2090" s="89">
        <v>0</v>
      </c>
      <c r="H2090" s="89">
        <f>+C2090-G2090</f>
        <v>0</v>
      </c>
      <c r="I2090" s="90" t="str">
        <f>IF(AND($C2090=0,G2090=0),"0.00%",IF($C2090=0,-1,IF(G2090=0,1,($C2090-G2090)/ABS(G2090))))</f>
        <v>0.00%</v>
      </c>
      <c r="J2090" s="91"/>
      <c r="K2090" s="89">
        <v>0</v>
      </c>
      <c r="L2090" s="89">
        <v>0</v>
      </c>
      <c r="M2090" s="89">
        <f>K2090-L2090</f>
        <v>0</v>
      </c>
      <c r="N2090" s="90" t="str">
        <f>IF(AND($K2090=0,L2090=0),"0.00%",IF($K2090=0,-1,IF(L2090=0,1,($K2090-L2090)/ABS(L2090))))</f>
        <v>0.00%</v>
      </c>
      <c r="O2090" s="89">
        <v>0</v>
      </c>
      <c r="P2090" s="89">
        <f>+K2090-O2090</f>
        <v>0</v>
      </c>
      <c r="Q2090" s="90" t="str">
        <f>IF(AND($K2090=0,O2090=0),"0.00%",IF($K2090=0,-1,IF(O2090=0,1,($K2090-O2090)/ABS(O2090))))</f>
        <v>0.00%</v>
      </c>
      <c r="R2090" s="91"/>
      <c r="S2090" s="89">
        <v>0</v>
      </c>
      <c r="T2090" s="89">
        <f>+S2090-K2090</f>
        <v>0</v>
      </c>
      <c r="U2090" s="335">
        <f>IF(C2090=0,0,1)+IF(D2090=0,0,1)+IF(E2090=0,0,1)+IF(G2090=0,0,1)+IF(K2090=0,0,1)+IF(L2090=0,0,1)+IF(M2090=0,0,1)+IF(O2090=0,0,1)</f>
        <v>0</v>
      </c>
    </row>
    <row r="2091" spans="1:21" s="81" customFormat="1" ht="15" hidden="1">
      <c r="A2091" s="87" t="s">
        <v>2194</v>
      </c>
      <c r="B2091" s="88" t="s">
        <v>5533</v>
      </c>
      <c r="C2091" s="89">
        <v>0</v>
      </c>
      <c r="D2091" s="89">
        <v>0</v>
      </c>
      <c r="E2091" s="89">
        <f>C2091-D2091</f>
        <v>0</v>
      </c>
      <c r="F2091" s="90" t="str">
        <f>IF(AND($C2091=0,D2091=0),"0.00%",IF($C2091=0,-1,IF(D2091=0,1,($C2091-D2091)/ABS(D2091))))</f>
        <v>0.00%</v>
      </c>
      <c r="G2091" s="89">
        <v>0</v>
      </c>
      <c r="H2091" s="89">
        <f>+C2091-G2091</f>
        <v>0</v>
      </c>
      <c r="I2091" s="90" t="str">
        <f>IF(AND($C2091=0,G2091=0),"0.00%",IF($C2091=0,-1,IF(G2091=0,1,($C2091-G2091)/ABS(G2091))))</f>
        <v>0.00%</v>
      </c>
      <c r="J2091" s="91"/>
      <c r="K2091" s="89">
        <v>0</v>
      </c>
      <c r="L2091" s="89">
        <v>0</v>
      </c>
      <c r="M2091" s="89">
        <f>K2091-L2091</f>
        <v>0</v>
      </c>
      <c r="N2091" s="90" t="str">
        <f>IF(AND($K2091=0,L2091=0),"0.00%",IF($K2091=0,-1,IF(L2091=0,1,($K2091-L2091)/ABS(L2091))))</f>
        <v>0.00%</v>
      </c>
      <c r="O2091" s="89">
        <v>0</v>
      </c>
      <c r="P2091" s="89">
        <f>+K2091-O2091</f>
        <v>0</v>
      </c>
      <c r="Q2091" s="90" t="str">
        <f>IF(AND($K2091=0,O2091=0),"0.00%",IF($K2091=0,-1,IF(O2091=0,1,($K2091-O2091)/ABS(O2091))))</f>
        <v>0.00%</v>
      </c>
      <c r="R2091" s="91"/>
      <c r="S2091" s="89">
        <v>0</v>
      </c>
      <c r="T2091" s="89">
        <f>+S2091-K2091</f>
        <v>0</v>
      </c>
      <c r="U2091" s="335">
        <f>IF(C2091=0,0,1)+IF(D2091=0,0,1)+IF(E2091=0,0,1)+IF(G2091=0,0,1)+IF(K2091=0,0,1)+IF(L2091=0,0,1)+IF(M2091=0,0,1)+IF(O2091=0,0,1)</f>
        <v>0</v>
      </c>
    </row>
    <row r="2092" spans="1:21" s="81" customFormat="1" ht="15" hidden="1">
      <c r="A2092" s="87" t="s">
        <v>2195</v>
      </c>
      <c r="B2092" s="88" t="s">
        <v>5534</v>
      </c>
      <c r="C2092" s="89">
        <v>0</v>
      </c>
      <c r="D2092" s="89">
        <v>0</v>
      </c>
      <c r="E2092" s="89">
        <f>C2092-D2092</f>
        <v>0</v>
      </c>
      <c r="F2092" s="90" t="str">
        <f>IF(AND($C2092=0,D2092=0),"0.00%",IF($C2092=0,-1,IF(D2092=0,1,($C2092-D2092)/ABS(D2092))))</f>
        <v>0.00%</v>
      </c>
      <c r="G2092" s="89">
        <v>0</v>
      </c>
      <c r="H2092" s="89">
        <f>+C2092-G2092</f>
        <v>0</v>
      </c>
      <c r="I2092" s="90" t="str">
        <f>IF(AND($C2092=0,G2092=0),"0.00%",IF($C2092=0,-1,IF(G2092=0,1,($C2092-G2092)/ABS(G2092))))</f>
        <v>0.00%</v>
      </c>
      <c r="J2092" s="91"/>
      <c r="K2092" s="89">
        <v>0</v>
      </c>
      <c r="L2092" s="89">
        <v>0</v>
      </c>
      <c r="M2092" s="89">
        <f>K2092-L2092</f>
        <v>0</v>
      </c>
      <c r="N2092" s="90" t="str">
        <f>IF(AND($K2092=0,L2092=0),"0.00%",IF($K2092=0,-1,IF(L2092=0,1,($K2092-L2092)/ABS(L2092))))</f>
        <v>0.00%</v>
      </c>
      <c r="O2092" s="89">
        <v>0</v>
      </c>
      <c r="P2092" s="89">
        <f>+K2092-O2092</f>
        <v>0</v>
      </c>
      <c r="Q2092" s="90" t="str">
        <f>IF(AND($K2092=0,O2092=0),"0.00%",IF($K2092=0,-1,IF(O2092=0,1,($K2092-O2092)/ABS(O2092))))</f>
        <v>0.00%</v>
      </c>
      <c r="R2092" s="91"/>
      <c r="S2092" s="89">
        <v>0</v>
      </c>
      <c r="T2092" s="89">
        <f>+S2092-K2092</f>
        <v>0</v>
      </c>
      <c r="U2092" s="335">
        <f>IF(C2092=0,0,1)+IF(D2092=0,0,1)+IF(E2092=0,0,1)+IF(G2092=0,0,1)+IF(K2092=0,0,1)+IF(L2092=0,0,1)+IF(M2092=0,0,1)+IF(O2092=0,0,1)</f>
        <v>0</v>
      </c>
    </row>
    <row r="2093" spans="1:21" s="81" customFormat="1" ht="15" hidden="1">
      <c r="A2093" s="87" t="s">
        <v>2196</v>
      </c>
      <c r="B2093" s="88" t="s">
        <v>5535</v>
      </c>
      <c r="C2093" s="89">
        <v>0</v>
      </c>
      <c r="D2093" s="89">
        <v>0</v>
      </c>
      <c r="E2093" s="89">
        <f>C2093-D2093</f>
        <v>0</v>
      </c>
      <c r="F2093" s="90" t="str">
        <f>IF(AND($C2093=0,D2093=0),"0.00%",IF($C2093=0,-1,IF(D2093=0,1,($C2093-D2093)/ABS(D2093))))</f>
        <v>0.00%</v>
      </c>
      <c r="G2093" s="89">
        <v>0</v>
      </c>
      <c r="H2093" s="89">
        <f>+C2093-G2093</f>
        <v>0</v>
      </c>
      <c r="I2093" s="90" t="str">
        <f>IF(AND($C2093=0,G2093=0),"0.00%",IF($C2093=0,-1,IF(G2093=0,1,($C2093-G2093)/ABS(G2093))))</f>
        <v>0.00%</v>
      </c>
      <c r="J2093" s="91"/>
      <c r="K2093" s="89">
        <v>0</v>
      </c>
      <c r="L2093" s="89">
        <v>0</v>
      </c>
      <c r="M2093" s="89">
        <f>K2093-L2093</f>
        <v>0</v>
      </c>
      <c r="N2093" s="90" t="str">
        <f>IF(AND($K2093=0,L2093=0),"0.00%",IF($K2093=0,-1,IF(L2093=0,1,($K2093-L2093)/ABS(L2093))))</f>
        <v>0.00%</v>
      </c>
      <c r="O2093" s="89">
        <v>0</v>
      </c>
      <c r="P2093" s="89">
        <f>+K2093-O2093</f>
        <v>0</v>
      </c>
      <c r="Q2093" s="90" t="str">
        <f>IF(AND($K2093=0,O2093=0),"0.00%",IF($K2093=0,-1,IF(O2093=0,1,($K2093-O2093)/ABS(O2093))))</f>
        <v>0.00%</v>
      </c>
      <c r="R2093" s="91"/>
      <c r="S2093" s="89">
        <v>0</v>
      </c>
      <c r="T2093" s="89">
        <f>+S2093-K2093</f>
        <v>0</v>
      </c>
      <c r="U2093" s="335">
        <f>IF(C2093=0,0,1)+IF(D2093=0,0,1)+IF(E2093=0,0,1)+IF(G2093=0,0,1)+IF(K2093=0,0,1)+IF(L2093=0,0,1)+IF(M2093=0,0,1)+IF(O2093=0,0,1)</f>
        <v>0</v>
      </c>
    </row>
    <row r="2094" spans="1:21" s="81" customFormat="1" ht="15" hidden="1">
      <c r="A2094" s="87" t="s">
        <v>2197</v>
      </c>
      <c r="B2094" s="88" t="s">
        <v>5536</v>
      </c>
      <c r="C2094" s="89">
        <v>0</v>
      </c>
      <c r="D2094" s="89">
        <v>0</v>
      </c>
      <c r="E2094" s="89">
        <f>C2094-D2094</f>
        <v>0</v>
      </c>
      <c r="F2094" s="90" t="str">
        <f>IF(AND($C2094=0,D2094=0),"0.00%",IF($C2094=0,-1,IF(D2094=0,1,($C2094-D2094)/ABS(D2094))))</f>
        <v>0.00%</v>
      </c>
      <c r="G2094" s="89">
        <v>0</v>
      </c>
      <c r="H2094" s="89">
        <f>+C2094-G2094</f>
        <v>0</v>
      </c>
      <c r="I2094" s="90" t="str">
        <f>IF(AND($C2094=0,G2094=0),"0.00%",IF($C2094=0,-1,IF(G2094=0,1,($C2094-G2094)/ABS(G2094))))</f>
        <v>0.00%</v>
      </c>
      <c r="J2094" s="91"/>
      <c r="K2094" s="89">
        <v>0</v>
      </c>
      <c r="L2094" s="89">
        <v>0</v>
      </c>
      <c r="M2094" s="89">
        <f>K2094-L2094</f>
        <v>0</v>
      </c>
      <c r="N2094" s="90" t="str">
        <f>IF(AND($K2094=0,L2094=0),"0.00%",IF($K2094=0,-1,IF(L2094=0,1,($K2094-L2094)/ABS(L2094))))</f>
        <v>0.00%</v>
      </c>
      <c r="O2094" s="89">
        <v>0</v>
      </c>
      <c r="P2094" s="89">
        <f>+K2094-O2094</f>
        <v>0</v>
      </c>
      <c r="Q2094" s="90" t="str">
        <f>IF(AND($K2094=0,O2094=0),"0.00%",IF($K2094=0,-1,IF(O2094=0,1,($K2094-O2094)/ABS(O2094))))</f>
        <v>0.00%</v>
      </c>
      <c r="R2094" s="91"/>
      <c r="S2094" s="89">
        <v>0</v>
      </c>
      <c r="T2094" s="89">
        <f>+S2094-K2094</f>
        <v>0</v>
      </c>
      <c r="U2094" s="335">
        <f>IF(C2094=0,0,1)+IF(D2094=0,0,1)+IF(E2094=0,0,1)+IF(G2094=0,0,1)+IF(K2094=0,0,1)+IF(L2094=0,0,1)+IF(M2094=0,0,1)+IF(O2094=0,0,1)</f>
        <v>0</v>
      </c>
    </row>
    <row r="2095" spans="1:21" s="81" customFormat="1" ht="15" hidden="1">
      <c r="A2095" s="87" t="s">
        <v>2198</v>
      </c>
      <c r="B2095" s="88" t="s">
        <v>5537</v>
      </c>
      <c r="C2095" s="89">
        <v>0</v>
      </c>
      <c r="D2095" s="89">
        <v>0</v>
      </c>
      <c r="E2095" s="89">
        <f>C2095-D2095</f>
        <v>0</v>
      </c>
      <c r="F2095" s="90" t="str">
        <f>IF(AND($C2095=0,D2095=0),"0.00%",IF($C2095=0,-1,IF(D2095=0,1,($C2095-D2095)/ABS(D2095))))</f>
        <v>0.00%</v>
      </c>
      <c r="G2095" s="89">
        <v>0</v>
      </c>
      <c r="H2095" s="89">
        <f>+C2095-G2095</f>
        <v>0</v>
      </c>
      <c r="I2095" s="90" t="str">
        <f>IF(AND($C2095=0,G2095=0),"0.00%",IF($C2095=0,-1,IF(G2095=0,1,($C2095-G2095)/ABS(G2095))))</f>
        <v>0.00%</v>
      </c>
      <c r="J2095" s="91"/>
      <c r="K2095" s="89">
        <v>0</v>
      </c>
      <c r="L2095" s="89">
        <v>0</v>
      </c>
      <c r="M2095" s="89">
        <f>K2095-L2095</f>
        <v>0</v>
      </c>
      <c r="N2095" s="90" t="str">
        <f>IF(AND($K2095=0,L2095=0),"0.00%",IF($K2095=0,-1,IF(L2095=0,1,($K2095-L2095)/ABS(L2095))))</f>
        <v>0.00%</v>
      </c>
      <c r="O2095" s="89">
        <v>0</v>
      </c>
      <c r="P2095" s="89">
        <f>+K2095-O2095</f>
        <v>0</v>
      </c>
      <c r="Q2095" s="90" t="str">
        <f>IF(AND($K2095=0,O2095=0),"0.00%",IF($K2095=0,-1,IF(O2095=0,1,($K2095-O2095)/ABS(O2095))))</f>
        <v>0.00%</v>
      </c>
      <c r="R2095" s="91"/>
      <c r="S2095" s="89">
        <v>0</v>
      </c>
      <c r="T2095" s="89">
        <f>+S2095-K2095</f>
        <v>0</v>
      </c>
      <c r="U2095" s="335">
        <f>IF(C2095=0,0,1)+IF(D2095=0,0,1)+IF(E2095=0,0,1)+IF(G2095=0,0,1)+IF(K2095=0,0,1)+IF(L2095=0,0,1)+IF(M2095=0,0,1)+IF(O2095=0,0,1)</f>
        <v>0</v>
      </c>
    </row>
    <row r="2096" spans="1:21" s="81" customFormat="1" ht="15" hidden="1">
      <c r="A2096" s="87" t="s">
        <v>2199</v>
      </c>
      <c r="B2096" s="88" t="s">
        <v>5538</v>
      </c>
      <c r="C2096" s="89">
        <v>0</v>
      </c>
      <c r="D2096" s="89">
        <v>0</v>
      </c>
      <c r="E2096" s="89">
        <f>C2096-D2096</f>
        <v>0</v>
      </c>
      <c r="F2096" s="90" t="str">
        <f>IF(AND($C2096=0,D2096=0),"0.00%",IF($C2096=0,-1,IF(D2096=0,1,($C2096-D2096)/ABS(D2096))))</f>
        <v>0.00%</v>
      </c>
      <c r="G2096" s="89">
        <v>0</v>
      </c>
      <c r="H2096" s="89">
        <f>+C2096-G2096</f>
        <v>0</v>
      </c>
      <c r="I2096" s="90" t="str">
        <f>IF(AND($C2096=0,G2096=0),"0.00%",IF($C2096=0,-1,IF(G2096=0,1,($C2096-G2096)/ABS(G2096))))</f>
        <v>0.00%</v>
      </c>
      <c r="J2096" s="91"/>
      <c r="K2096" s="89">
        <v>0</v>
      </c>
      <c r="L2096" s="89">
        <v>0</v>
      </c>
      <c r="M2096" s="89">
        <f>K2096-L2096</f>
        <v>0</v>
      </c>
      <c r="N2096" s="90" t="str">
        <f>IF(AND($K2096=0,L2096=0),"0.00%",IF($K2096=0,-1,IF(L2096=0,1,($K2096-L2096)/ABS(L2096))))</f>
        <v>0.00%</v>
      </c>
      <c r="O2096" s="89">
        <v>0</v>
      </c>
      <c r="P2096" s="89">
        <f>+K2096-O2096</f>
        <v>0</v>
      </c>
      <c r="Q2096" s="90" t="str">
        <f>IF(AND($K2096=0,O2096=0),"0.00%",IF($K2096=0,-1,IF(O2096=0,1,($K2096-O2096)/ABS(O2096))))</f>
        <v>0.00%</v>
      </c>
      <c r="R2096" s="91"/>
      <c r="S2096" s="89">
        <v>0</v>
      </c>
      <c r="T2096" s="89">
        <f>+S2096-K2096</f>
        <v>0</v>
      </c>
      <c r="U2096" s="335">
        <f>IF(C2096=0,0,1)+IF(D2096=0,0,1)+IF(E2096=0,0,1)+IF(G2096=0,0,1)+IF(K2096=0,0,1)+IF(L2096=0,0,1)+IF(M2096=0,0,1)+IF(O2096=0,0,1)</f>
        <v>0</v>
      </c>
    </row>
    <row r="2097" spans="1:21" s="81" customFormat="1" ht="15" hidden="1">
      <c r="A2097" s="87" t="s">
        <v>2200</v>
      </c>
      <c r="B2097" s="88" t="s">
        <v>5539</v>
      </c>
      <c r="C2097" s="89">
        <v>0</v>
      </c>
      <c r="D2097" s="89">
        <v>0</v>
      </c>
      <c r="E2097" s="89">
        <f>C2097-D2097</f>
        <v>0</v>
      </c>
      <c r="F2097" s="90" t="str">
        <f>IF(AND($C2097=0,D2097=0),"0.00%",IF($C2097=0,-1,IF(D2097=0,1,($C2097-D2097)/ABS(D2097))))</f>
        <v>0.00%</v>
      </c>
      <c r="G2097" s="89">
        <v>0</v>
      </c>
      <c r="H2097" s="89">
        <f>+C2097-G2097</f>
        <v>0</v>
      </c>
      <c r="I2097" s="90" t="str">
        <f>IF(AND($C2097=0,G2097=0),"0.00%",IF($C2097=0,-1,IF(G2097=0,1,($C2097-G2097)/ABS(G2097))))</f>
        <v>0.00%</v>
      </c>
      <c r="J2097" s="91"/>
      <c r="K2097" s="89">
        <v>0</v>
      </c>
      <c r="L2097" s="89">
        <v>0</v>
      </c>
      <c r="M2097" s="89">
        <f>K2097-L2097</f>
        <v>0</v>
      </c>
      <c r="N2097" s="90" t="str">
        <f>IF(AND($K2097=0,L2097=0),"0.00%",IF($K2097=0,-1,IF(L2097=0,1,($K2097-L2097)/ABS(L2097))))</f>
        <v>0.00%</v>
      </c>
      <c r="O2097" s="89">
        <v>0</v>
      </c>
      <c r="P2097" s="89">
        <f>+K2097-O2097</f>
        <v>0</v>
      </c>
      <c r="Q2097" s="90" t="str">
        <f>IF(AND($K2097=0,O2097=0),"0.00%",IF($K2097=0,-1,IF(O2097=0,1,($K2097-O2097)/ABS(O2097))))</f>
        <v>0.00%</v>
      </c>
      <c r="R2097" s="91"/>
      <c r="S2097" s="89">
        <v>0</v>
      </c>
      <c r="T2097" s="89">
        <f>+S2097-K2097</f>
        <v>0</v>
      </c>
      <c r="U2097" s="335">
        <f>IF(C2097=0,0,1)+IF(D2097=0,0,1)+IF(E2097=0,0,1)+IF(G2097=0,0,1)+IF(K2097=0,0,1)+IF(L2097=0,0,1)+IF(M2097=0,0,1)+IF(O2097=0,0,1)</f>
        <v>0</v>
      </c>
    </row>
    <row r="2098" spans="1:21" s="81" customFormat="1" ht="15" hidden="1">
      <c r="A2098" s="87" t="s">
        <v>2201</v>
      </c>
      <c r="B2098" s="88" t="s">
        <v>5540</v>
      </c>
      <c r="C2098" s="89">
        <v>0</v>
      </c>
      <c r="D2098" s="89">
        <v>0</v>
      </c>
      <c r="E2098" s="89">
        <f>C2098-D2098</f>
        <v>0</v>
      </c>
      <c r="F2098" s="90" t="str">
        <f>IF(AND($C2098=0,D2098=0),"0.00%",IF($C2098=0,-1,IF(D2098=0,1,($C2098-D2098)/ABS(D2098))))</f>
        <v>0.00%</v>
      </c>
      <c r="G2098" s="89">
        <v>0</v>
      </c>
      <c r="H2098" s="89">
        <f>+C2098-G2098</f>
        <v>0</v>
      </c>
      <c r="I2098" s="90" t="str">
        <f>IF(AND($C2098=0,G2098=0),"0.00%",IF($C2098=0,-1,IF(G2098=0,1,($C2098-G2098)/ABS(G2098))))</f>
        <v>0.00%</v>
      </c>
      <c r="J2098" s="91"/>
      <c r="K2098" s="89">
        <v>0</v>
      </c>
      <c r="L2098" s="89">
        <v>0</v>
      </c>
      <c r="M2098" s="89">
        <f>K2098-L2098</f>
        <v>0</v>
      </c>
      <c r="N2098" s="90" t="str">
        <f>IF(AND($K2098=0,L2098=0),"0.00%",IF($K2098=0,-1,IF(L2098=0,1,($K2098-L2098)/ABS(L2098))))</f>
        <v>0.00%</v>
      </c>
      <c r="O2098" s="89">
        <v>0</v>
      </c>
      <c r="P2098" s="89">
        <f>+K2098-O2098</f>
        <v>0</v>
      </c>
      <c r="Q2098" s="90" t="str">
        <f>IF(AND($K2098=0,O2098=0),"0.00%",IF($K2098=0,-1,IF(O2098=0,1,($K2098-O2098)/ABS(O2098))))</f>
        <v>0.00%</v>
      </c>
      <c r="R2098" s="91"/>
      <c r="S2098" s="89">
        <v>0</v>
      </c>
      <c r="T2098" s="89">
        <f>+S2098-K2098</f>
        <v>0</v>
      </c>
      <c r="U2098" s="335">
        <f>IF(C2098=0,0,1)+IF(D2098=0,0,1)+IF(E2098=0,0,1)+IF(G2098=0,0,1)+IF(K2098=0,0,1)+IF(L2098=0,0,1)+IF(M2098=0,0,1)+IF(O2098=0,0,1)</f>
        <v>0</v>
      </c>
    </row>
    <row r="2099" spans="1:21" s="81" customFormat="1" ht="15" hidden="1">
      <c r="A2099" s="87" t="s">
        <v>2202</v>
      </c>
      <c r="B2099" s="88" t="s">
        <v>5541</v>
      </c>
      <c r="C2099" s="89">
        <v>0</v>
      </c>
      <c r="D2099" s="89">
        <v>0</v>
      </c>
      <c r="E2099" s="89">
        <f>C2099-D2099</f>
        <v>0</v>
      </c>
      <c r="F2099" s="90" t="str">
        <f>IF(AND($C2099=0,D2099=0),"0.00%",IF($C2099=0,-1,IF(D2099=0,1,($C2099-D2099)/ABS(D2099))))</f>
        <v>0.00%</v>
      </c>
      <c r="G2099" s="89">
        <v>0</v>
      </c>
      <c r="H2099" s="89">
        <f>+C2099-G2099</f>
        <v>0</v>
      </c>
      <c r="I2099" s="90" t="str">
        <f>IF(AND($C2099=0,G2099=0),"0.00%",IF($C2099=0,-1,IF(G2099=0,1,($C2099-G2099)/ABS(G2099))))</f>
        <v>0.00%</v>
      </c>
      <c r="J2099" s="91"/>
      <c r="K2099" s="89">
        <v>0</v>
      </c>
      <c r="L2099" s="89">
        <v>0</v>
      </c>
      <c r="M2099" s="89">
        <f>K2099-L2099</f>
        <v>0</v>
      </c>
      <c r="N2099" s="90" t="str">
        <f>IF(AND($K2099=0,L2099=0),"0.00%",IF($K2099=0,-1,IF(L2099=0,1,($K2099-L2099)/ABS(L2099))))</f>
        <v>0.00%</v>
      </c>
      <c r="O2099" s="89">
        <v>0</v>
      </c>
      <c r="P2099" s="89">
        <f>+K2099-O2099</f>
        <v>0</v>
      </c>
      <c r="Q2099" s="90" t="str">
        <f>IF(AND($K2099=0,O2099=0),"0.00%",IF($K2099=0,-1,IF(O2099=0,1,($K2099-O2099)/ABS(O2099))))</f>
        <v>0.00%</v>
      </c>
      <c r="R2099" s="91"/>
      <c r="S2099" s="89">
        <v>0</v>
      </c>
      <c r="T2099" s="89">
        <f>+S2099-K2099</f>
        <v>0</v>
      </c>
      <c r="U2099" s="335">
        <f>IF(C2099=0,0,1)+IF(D2099=0,0,1)+IF(E2099=0,0,1)+IF(G2099=0,0,1)+IF(K2099=0,0,1)+IF(L2099=0,0,1)+IF(M2099=0,0,1)+IF(O2099=0,0,1)</f>
        <v>0</v>
      </c>
    </row>
    <row r="2100" spans="1:21" s="81" customFormat="1" ht="15" hidden="1">
      <c r="A2100" s="87" t="s">
        <v>2203</v>
      </c>
      <c r="B2100" s="88" t="s">
        <v>5542</v>
      </c>
      <c r="C2100" s="89">
        <v>0</v>
      </c>
      <c r="D2100" s="89">
        <v>0</v>
      </c>
      <c r="E2100" s="89">
        <f>C2100-D2100</f>
        <v>0</v>
      </c>
      <c r="F2100" s="90" t="str">
        <f>IF(AND($C2100=0,D2100=0),"0.00%",IF($C2100=0,-1,IF(D2100=0,1,($C2100-D2100)/ABS(D2100))))</f>
        <v>0.00%</v>
      </c>
      <c r="G2100" s="89">
        <v>0</v>
      </c>
      <c r="H2100" s="89">
        <f>+C2100-G2100</f>
        <v>0</v>
      </c>
      <c r="I2100" s="90" t="str">
        <f>IF(AND($C2100=0,G2100=0),"0.00%",IF($C2100=0,-1,IF(G2100=0,1,($C2100-G2100)/ABS(G2100))))</f>
        <v>0.00%</v>
      </c>
      <c r="J2100" s="91"/>
      <c r="K2100" s="89">
        <v>0</v>
      </c>
      <c r="L2100" s="89">
        <v>0</v>
      </c>
      <c r="M2100" s="89">
        <f>K2100-L2100</f>
        <v>0</v>
      </c>
      <c r="N2100" s="90" t="str">
        <f>IF(AND($K2100=0,L2100=0),"0.00%",IF($K2100=0,-1,IF(L2100=0,1,($K2100-L2100)/ABS(L2100))))</f>
        <v>0.00%</v>
      </c>
      <c r="O2100" s="89">
        <v>0</v>
      </c>
      <c r="P2100" s="89">
        <f>+K2100-O2100</f>
        <v>0</v>
      </c>
      <c r="Q2100" s="90" t="str">
        <f>IF(AND($K2100=0,O2100=0),"0.00%",IF($K2100=0,-1,IF(O2100=0,1,($K2100-O2100)/ABS(O2100))))</f>
        <v>0.00%</v>
      </c>
      <c r="R2100" s="91"/>
      <c r="S2100" s="89">
        <v>0</v>
      </c>
      <c r="T2100" s="89">
        <f>+S2100-K2100</f>
        <v>0</v>
      </c>
      <c r="U2100" s="335">
        <f>IF(C2100=0,0,1)+IF(D2100=0,0,1)+IF(E2100=0,0,1)+IF(G2100=0,0,1)+IF(K2100=0,0,1)+IF(L2100=0,0,1)+IF(M2100=0,0,1)+IF(O2100=0,0,1)</f>
        <v>0</v>
      </c>
    </row>
    <row r="2101" spans="1:21" s="81" customFormat="1" ht="15" hidden="1">
      <c r="A2101" s="87" t="s">
        <v>2204</v>
      </c>
      <c r="B2101" s="88" t="s">
        <v>5543</v>
      </c>
      <c r="C2101" s="89">
        <v>0</v>
      </c>
      <c r="D2101" s="89">
        <v>0</v>
      </c>
      <c r="E2101" s="89">
        <f>C2101-D2101</f>
        <v>0</v>
      </c>
      <c r="F2101" s="90" t="str">
        <f>IF(AND($C2101=0,D2101=0),"0.00%",IF($C2101=0,-1,IF(D2101=0,1,($C2101-D2101)/ABS(D2101))))</f>
        <v>0.00%</v>
      </c>
      <c r="G2101" s="89">
        <v>0</v>
      </c>
      <c r="H2101" s="89">
        <f>+C2101-G2101</f>
        <v>0</v>
      </c>
      <c r="I2101" s="90" t="str">
        <f>IF(AND($C2101=0,G2101=0),"0.00%",IF($C2101=0,-1,IF(G2101=0,1,($C2101-G2101)/ABS(G2101))))</f>
        <v>0.00%</v>
      </c>
      <c r="J2101" s="91"/>
      <c r="K2101" s="89">
        <v>0</v>
      </c>
      <c r="L2101" s="89">
        <v>0</v>
      </c>
      <c r="M2101" s="89">
        <f>K2101-L2101</f>
        <v>0</v>
      </c>
      <c r="N2101" s="90" t="str">
        <f>IF(AND($K2101=0,L2101=0),"0.00%",IF($K2101=0,-1,IF(L2101=0,1,($K2101-L2101)/ABS(L2101))))</f>
        <v>0.00%</v>
      </c>
      <c r="O2101" s="89">
        <v>0</v>
      </c>
      <c r="P2101" s="89">
        <f>+K2101-O2101</f>
        <v>0</v>
      </c>
      <c r="Q2101" s="90" t="str">
        <f>IF(AND($K2101=0,O2101=0),"0.00%",IF($K2101=0,-1,IF(O2101=0,1,($K2101-O2101)/ABS(O2101))))</f>
        <v>0.00%</v>
      </c>
      <c r="R2101" s="91"/>
      <c r="S2101" s="89">
        <v>0</v>
      </c>
      <c r="T2101" s="89">
        <f>+S2101-K2101</f>
        <v>0</v>
      </c>
      <c r="U2101" s="335">
        <f>IF(C2101=0,0,1)+IF(D2101=0,0,1)+IF(E2101=0,0,1)+IF(G2101=0,0,1)+IF(K2101=0,0,1)+IF(L2101=0,0,1)+IF(M2101=0,0,1)+IF(O2101=0,0,1)</f>
        <v>0</v>
      </c>
    </row>
    <row r="2102" spans="1:21" s="81" customFormat="1" ht="15" hidden="1">
      <c r="A2102" s="87" t="s">
        <v>2205</v>
      </c>
      <c r="B2102" s="88" t="s">
        <v>5542</v>
      </c>
      <c r="C2102" s="89">
        <v>0</v>
      </c>
      <c r="D2102" s="89">
        <v>0</v>
      </c>
      <c r="E2102" s="89">
        <f>C2102-D2102</f>
        <v>0</v>
      </c>
      <c r="F2102" s="90" t="str">
        <f>IF(AND($C2102=0,D2102=0),"0.00%",IF($C2102=0,-1,IF(D2102=0,1,($C2102-D2102)/ABS(D2102))))</f>
        <v>0.00%</v>
      </c>
      <c r="G2102" s="89">
        <v>0</v>
      </c>
      <c r="H2102" s="89">
        <f>+C2102-G2102</f>
        <v>0</v>
      </c>
      <c r="I2102" s="90" t="str">
        <f>IF(AND($C2102=0,G2102=0),"0.00%",IF($C2102=0,-1,IF(G2102=0,1,($C2102-G2102)/ABS(G2102))))</f>
        <v>0.00%</v>
      </c>
      <c r="J2102" s="91"/>
      <c r="K2102" s="89">
        <v>0</v>
      </c>
      <c r="L2102" s="89">
        <v>0</v>
      </c>
      <c r="M2102" s="89">
        <f>K2102-L2102</f>
        <v>0</v>
      </c>
      <c r="N2102" s="90" t="str">
        <f>IF(AND($K2102=0,L2102=0),"0.00%",IF($K2102=0,-1,IF(L2102=0,1,($K2102-L2102)/ABS(L2102))))</f>
        <v>0.00%</v>
      </c>
      <c r="O2102" s="89">
        <v>0</v>
      </c>
      <c r="P2102" s="89">
        <f>+K2102-O2102</f>
        <v>0</v>
      </c>
      <c r="Q2102" s="90" t="str">
        <f>IF(AND($K2102=0,O2102=0),"0.00%",IF($K2102=0,-1,IF(O2102=0,1,($K2102-O2102)/ABS(O2102))))</f>
        <v>0.00%</v>
      </c>
      <c r="R2102" s="91"/>
      <c r="S2102" s="89">
        <v>0</v>
      </c>
      <c r="T2102" s="89">
        <f>+S2102-K2102</f>
        <v>0</v>
      </c>
      <c r="U2102" s="335">
        <f>IF(C2102=0,0,1)+IF(D2102=0,0,1)+IF(E2102=0,0,1)+IF(G2102=0,0,1)+IF(K2102=0,0,1)+IF(L2102=0,0,1)+IF(M2102=0,0,1)+IF(O2102=0,0,1)</f>
        <v>0</v>
      </c>
    </row>
    <row r="2103" spans="1:21" s="81" customFormat="1" ht="15" hidden="1">
      <c r="A2103" s="87" t="s">
        <v>2206</v>
      </c>
      <c r="B2103" s="88" t="s">
        <v>5544</v>
      </c>
      <c r="C2103" s="89">
        <v>0</v>
      </c>
      <c r="D2103" s="89">
        <v>0</v>
      </c>
      <c r="E2103" s="89">
        <f>C2103-D2103</f>
        <v>0</v>
      </c>
      <c r="F2103" s="90" t="str">
        <f>IF(AND($C2103=0,D2103=0),"0.00%",IF($C2103=0,-1,IF(D2103=0,1,($C2103-D2103)/ABS(D2103))))</f>
        <v>0.00%</v>
      </c>
      <c r="G2103" s="89">
        <v>0</v>
      </c>
      <c r="H2103" s="89">
        <f>+C2103-G2103</f>
        <v>0</v>
      </c>
      <c r="I2103" s="90" t="str">
        <f>IF(AND($C2103=0,G2103=0),"0.00%",IF($C2103=0,-1,IF(G2103=0,1,($C2103-G2103)/ABS(G2103))))</f>
        <v>0.00%</v>
      </c>
      <c r="J2103" s="91"/>
      <c r="K2103" s="89">
        <v>0</v>
      </c>
      <c r="L2103" s="89">
        <v>0</v>
      </c>
      <c r="M2103" s="89">
        <f>K2103-L2103</f>
        <v>0</v>
      </c>
      <c r="N2103" s="90" t="str">
        <f>IF(AND($K2103=0,L2103=0),"0.00%",IF($K2103=0,-1,IF(L2103=0,1,($K2103-L2103)/ABS(L2103))))</f>
        <v>0.00%</v>
      </c>
      <c r="O2103" s="89">
        <v>0</v>
      </c>
      <c r="P2103" s="89">
        <f>+K2103-O2103</f>
        <v>0</v>
      </c>
      <c r="Q2103" s="90" t="str">
        <f>IF(AND($K2103=0,O2103=0),"0.00%",IF($K2103=0,-1,IF(O2103=0,1,($K2103-O2103)/ABS(O2103))))</f>
        <v>0.00%</v>
      </c>
      <c r="R2103" s="91"/>
      <c r="S2103" s="89">
        <v>0</v>
      </c>
      <c r="T2103" s="89">
        <f>+S2103-K2103</f>
        <v>0</v>
      </c>
      <c r="U2103" s="335">
        <f>IF(C2103=0,0,1)+IF(D2103=0,0,1)+IF(E2103=0,0,1)+IF(G2103=0,0,1)+IF(K2103=0,0,1)+IF(L2103=0,0,1)+IF(M2103=0,0,1)+IF(O2103=0,0,1)</f>
        <v>0</v>
      </c>
    </row>
    <row r="2104" spans="1:21" s="81" customFormat="1" ht="15" hidden="1">
      <c r="A2104" s="87" t="s">
        <v>2207</v>
      </c>
      <c r="B2104" s="88" t="s">
        <v>5545</v>
      </c>
      <c r="C2104" s="89">
        <v>0</v>
      </c>
      <c r="D2104" s="89">
        <v>0</v>
      </c>
      <c r="E2104" s="89">
        <f>C2104-D2104</f>
        <v>0</v>
      </c>
      <c r="F2104" s="90" t="str">
        <f>IF(AND($C2104=0,D2104=0),"0.00%",IF($C2104=0,-1,IF(D2104=0,1,($C2104-D2104)/ABS(D2104))))</f>
        <v>0.00%</v>
      </c>
      <c r="G2104" s="89">
        <v>0</v>
      </c>
      <c r="H2104" s="89">
        <f>+C2104-G2104</f>
        <v>0</v>
      </c>
      <c r="I2104" s="90" t="str">
        <f>IF(AND($C2104=0,G2104=0),"0.00%",IF($C2104=0,-1,IF(G2104=0,1,($C2104-G2104)/ABS(G2104))))</f>
        <v>0.00%</v>
      </c>
      <c r="J2104" s="91"/>
      <c r="K2104" s="89">
        <v>0</v>
      </c>
      <c r="L2104" s="89">
        <v>0</v>
      </c>
      <c r="M2104" s="89">
        <f>K2104-L2104</f>
        <v>0</v>
      </c>
      <c r="N2104" s="90" t="str">
        <f>IF(AND($K2104=0,L2104=0),"0.00%",IF($K2104=0,-1,IF(L2104=0,1,($K2104-L2104)/ABS(L2104))))</f>
        <v>0.00%</v>
      </c>
      <c r="O2104" s="89">
        <v>0</v>
      </c>
      <c r="P2104" s="89">
        <f>+K2104-O2104</f>
        <v>0</v>
      </c>
      <c r="Q2104" s="90" t="str">
        <f>IF(AND($K2104=0,O2104=0),"0.00%",IF($K2104=0,-1,IF(O2104=0,1,($K2104-O2104)/ABS(O2104))))</f>
        <v>0.00%</v>
      </c>
      <c r="R2104" s="91"/>
      <c r="S2104" s="89">
        <v>0</v>
      </c>
      <c r="T2104" s="89">
        <f>+S2104-K2104</f>
        <v>0</v>
      </c>
      <c r="U2104" s="335">
        <f>IF(C2104=0,0,1)+IF(D2104=0,0,1)+IF(E2104=0,0,1)+IF(G2104=0,0,1)+IF(K2104=0,0,1)+IF(L2104=0,0,1)+IF(M2104=0,0,1)+IF(O2104=0,0,1)</f>
        <v>0</v>
      </c>
    </row>
    <row r="2105" spans="1:21" s="81" customFormat="1" ht="15" hidden="1">
      <c r="A2105" s="87" t="s">
        <v>2208</v>
      </c>
      <c r="B2105" s="88" t="s">
        <v>5546</v>
      </c>
      <c r="C2105" s="89">
        <v>0</v>
      </c>
      <c r="D2105" s="89">
        <v>0</v>
      </c>
      <c r="E2105" s="89">
        <f>C2105-D2105</f>
        <v>0</v>
      </c>
      <c r="F2105" s="90" t="str">
        <f>IF(AND($C2105=0,D2105=0),"0.00%",IF($C2105=0,-1,IF(D2105=0,1,($C2105-D2105)/ABS(D2105))))</f>
        <v>0.00%</v>
      </c>
      <c r="G2105" s="89">
        <v>0</v>
      </c>
      <c r="H2105" s="89">
        <f>+C2105-G2105</f>
        <v>0</v>
      </c>
      <c r="I2105" s="90" t="str">
        <f>IF(AND($C2105=0,G2105=0),"0.00%",IF($C2105=0,-1,IF(G2105=0,1,($C2105-G2105)/ABS(G2105))))</f>
        <v>0.00%</v>
      </c>
      <c r="J2105" s="91"/>
      <c r="K2105" s="89">
        <v>0</v>
      </c>
      <c r="L2105" s="89">
        <v>0</v>
      </c>
      <c r="M2105" s="89">
        <f>K2105-L2105</f>
        <v>0</v>
      </c>
      <c r="N2105" s="90" t="str">
        <f>IF(AND($K2105=0,L2105=0),"0.00%",IF($K2105=0,-1,IF(L2105=0,1,($K2105-L2105)/ABS(L2105))))</f>
        <v>0.00%</v>
      </c>
      <c r="O2105" s="89">
        <v>0</v>
      </c>
      <c r="P2105" s="89">
        <f>+K2105-O2105</f>
        <v>0</v>
      </c>
      <c r="Q2105" s="90" t="str">
        <f>IF(AND($K2105=0,O2105=0),"0.00%",IF($K2105=0,-1,IF(O2105=0,1,($K2105-O2105)/ABS(O2105))))</f>
        <v>0.00%</v>
      </c>
      <c r="R2105" s="91"/>
      <c r="S2105" s="89">
        <v>0</v>
      </c>
      <c r="T2105" s="89">
        <f>+S2105-K2105</f>
        <v>0</v>
      </c>
      <c r="U2105" s="335">
        <f>IF(C2105=0,0,1)+IF(D2105=0,0,1)+IF(E2105=0,0,1)+IF(G2105=0,0,1)+IF(K2105=0,0,1)+IF(L2105=0,0,1)+IF(M2105=0,0,1)+IF(O2105=0,0,1)</f>
        <v>0</v>
      </c>
    </row>
    <row r="2106" spans="1:21" s="81" customFormat="1" ht="15" hidden="1">
      <c r="A2106" s="87" t="s">
        <v>2209</v>
      </c>
      <c r="B2106" s="88" t="s">
        <v>5547</v>
      </c>
      <c r="C2106" s="89">
        <v>0</v>
      </c>
      <c r="D2106" s="89">
        <v>0</v>
      </c>
      <c r="E2106" s="89">
        <f>C2106-D2106</f>
        <v>0</v>
      </c>
      <c r="F2106" s="90" t="str">
        <f>IF(AND($C2106=0,D2106=0),"0.00%",IF($C2106=0,-1,IF(D2106=0,1,($C2106-D2106)/ABS(D2106))))</f>
        <v>0.00%</v>
      </c>
      <c r="G2106" s="89">
        <v>0</v>
      </c>
      <c r="H2106" s="89">
        <f>+C2106-G2106</f>
        <v>0</v>
      </c>
      <c r="I2106" s="90" t="str">
        <f>IF(AND($C2106=0,G2106=0),"0.00%",IF($C2106=0,-1,IF(G2106=0,1,($C2106-G2106)/ABS(G2106))))</f>
        <v>0.00%</v>
      </c>
      <c r="J2106" s="91"/>
      <c r="K2106" s="89">
        <v>0</v>
      </c>
      <c r="L2106" s="89">
        <v>0</v>
      </c>
      <c r="M2106" s="89">
        <f>K2106-L2106</f>
        <v>0</v>
      </c>
      <c r="N2106" s="90" t="str">
        <f>IF(AND($K2106=0,L2106=0),"0.00%",IF($K2106=0,-1,IF(L2106=0,1,($K2106-L2106)/ABS(L2106))))</f>
        <v>0.00%</v>
      </c>
      <c r="O2106" s="89">
        <v>0</v>
      </c>
      <c r="P2106" s="89">
        <f>+K2106-O2106</f>
        <v>0</v>
      </c>
      <c r="Q2106" s="90" t="str">
        <f>IF(AND($K2106=0,O2106=0),"0.00%",IF($K2106=0,-1,IF(O2106=0,1,($K2106-O2106)/ABS(O2106))))</f>
        <v>0.00%</v>
      </c>
      <c r="R2106" s="91"/>
      <c r="S2106" s="89">
        <v>0</v>
      </c>
      <c r="T2106" s="89">
        <f>+S2106-K2106</f>
        <v>0</v>
      </c>
      <c r="U2106" s="335">
        <f>IF(C2106=0,0,1)+IF(D2106=0,0,1)+IF(E2106=0,0,1)+IF(G2106=0,0,1)+IF(K2106=0,0,1)+IF(L2106=0,0,1)+IF(M2106=0,0,1)+IF(O2106=0,0,1)</f>
        <v>0</v>
      </c>
    </row>
    <row r="2107" spans="1:21" s="81" customFormat="1" ht="15" hidden="1">
      <c r="A2107" s="87" t="s">
        <v>2210</v>
      </c>
      <c r="B2107" s="88" t="s">
        <v>5548</v>
      </c>
      <c r="C2107" s="89">
        <v>0</v>
      </c>
      <c r="D2107" s="89">
        <v>0</v>
      </c>
      <c r="E2107" s="89">
        <f>C2107-D2107</f>
        <v>0</v>
      </c>
      <c r="F2107" s="90" t="str">
        <f>IF(AND($C2107=0,D2107=0),"0.00%",IF($C2107=0,-1,IF(D2107=0,1,($C2107-D2107)/ABS(D2107))))</f>
        <v>0.00%</v>
      </c>
      <c r="G2107" s="89">
        <v>0</v>
      </c>
      <c r="H2107" s="89">
        <f>+C2107-G2107</f>
        <v>0</v>
      </c>
      <c r="I2107" s="90" t="str">
        <f>IF(AND($C2107=0,G2107=0),"0.00%",IF($C2107=0,-1,IF(G2107=0,1,($C2107-G2107)/ABS(G2107))))</f>
        <v>0.00%</v>
      </c>
      <c r="J2107" s="91"/>
      <c r="K2107" s="89">
        <v>0</v>
      </c>
      <c r="L2107" s="89">
        <v>0</v>
      </c>
      <c r="M2107" s="89">
        <f>K2107-L2107</f>
        <v>0</v>
      </c>
      <c r="N2107" s="90" t="str">
        <f>IF(AND($K2107=0,L2107=0),"0.00%",IF($K2107=0,-1,IF(L2107=0,1,($K2107-L2107)/ABS(L2107))))</f>
        <v>0.00%</v>
      </c>
      <c r="O2107" s="89">
        <v>0</v>
      </c>
      <c r="P2107" s="89">
        <f>+K2107-O2107</f>
        <v>0</v>
      </c>
      <c r="Q2107" s="90" t="str">
        <f>IF(AND($K2107=0,O2107=0),"0.00%",IF($K2107=0,-1,IF(O2107=0,1,($K2107-O2107)/ABS(O2107))))</f>
        <v>0.00%</v>
      </c>
      <c r="R2107" s="91"/>
      <c r="S2107" s="89">
        <v>0</v>
      </c>
      <c r="T2107" s="89">
        <f>+S2107-K2107</f>
        <v>0</v>
      </c>
      <c r="U2107" s="335">
        <f>IF(C2107=0,0,1)+IF(D2107=0,0,1)+IF(E2107=0,0,1)+IF(G2107=0,0,1)+IF(K2107=0,0,1)+IF(L2107=0,0,1)+IF(M2107=0,0,1)+IF(O2107=0,0,1)</f>
        <v>0</v>
      </c>
    </row>
    <row r="2108" spans="1:21" s="81" customFormat="1" ht="15" hidden="1">
      <c r="A2108" s="87" t="s">
        <v>2211</v>
      </c>
      <c r="B2108" s="88" t="s">
        <v>5549</v>
      </c>
      <c r="C2108" s="89">
        <v>0</v>
      </c>
      <c r="D2108" s="89">
        <v>0</v>
      </c>
      <c r="E2108" s="89">
        <f>C2108-D2108</f>
        <v>0</v>
      </c>
      <c r="F2108" s="90" t="str">
        <f>IF(AND($C2108=0,D2108=0),"0.00%",IF($C2108=0,-1,IF(D2108=0,1,($C2108-D2108)/ABS(D2108))))</f>
        <v>0.00%</v>
      </c>
      <c r="G2108" s="89">
        <v>0</v>
      </c>
      <c r="H2108" s="89">
        <f>+C2108-G2108</f>
        <v>0</v>
      </c>
      <c r="I2108" s="90" t="str">
        <f>IF(AND($C2108=0,G2108=0),"0.00%",IF($C2108=0,-1,IF(G2108=0,1,($C2108-G2108)/ABS(G2108))))</f>
        <v>0.00%</v>
      </c>
      <c r="J2108" s="91"/>
      <c r="K2108" s="89">
        <v>0</v>
      </c>
      <c r="L2108" s="89">
        <v>0</v>
      </c>
      <c r="M2108" s="89">
        <f>K2108-L2108</f>
        <v>0</v>
      </c>
      <c r="N2108" s="90" t="str">
        <f>IF(AND($K2108=0,L2108=0),"0.00%",IF($K2108=0,-1,IF(L2108=0,1,($K2108-L2108)/ABS(L2108))))</f>
        <v>0.00%</v>
      </c>
      <c r="O2108" s="89">
        <v>0</v>
      </c>
      <c r="P2108" s="89">
        <f>+K2108-O2108</f>
        <v>0</v>
      </c>
      <c r="Q2108" s="90" t="str">
        <f>IF(AND($K2108=0,O2108=0),"0.00%",IF($K2108=0,-1,IF(O2108=0,1,($K2108-O2108)/ABS(O2108))))</f>
        <v>0.00%</v>
      </c>
      <c r="R2108" s="91"/>
      <c r="S2108" s="89">
        <v>0</v>
      </c>
      <c r="T2108" s="89">
        <f>+S2108-K2108</f>
        <v>0</v>
      </c>
      <c r="U2108" s="335">
        <f>IF(C2108=0,0,1)+IF(D2108=0,0,1)+IF(E2108=0,0,1)+IF(G2108=0,0,1)+IF(K2108=0,0,1)+IF(L2108=0,0,1)+IF(M2108=0,0,1)+IF(O2108=0,0,1)</f>
        <v>0</v>
      </c>
    </row>
    <row r="2109" spans="1:21" s="81" customFormat="1" ht="15" hidden="1">
      <c r="A2109" s="87" t="s">
        <v>2212</v>
      </c>
      <c r="B2109" s="88" t="s">
        <v>5550</v>
      </c>
      <c r="C2109" s="89">
        <v>0</v>
      </c>
      <c r="D2109" s="89">
        <v>0</v>
      </c>
      <c r="E2109" s="89">
        <f>C2109-D2109</f>
        <v>0</v>
      </c>
      <c r="F2109" s="90" t="str">
        <f>IF(AND($C2109=0,D2109=0),"0.00%",IF($C2109=0,-1,IF(D2109=0,1,($C2109-D2109)/ABS(D2109))))</f>
        <v>0.00%</v>
      </c>
      <c r="G2109" s="89">
        <v>0</v>
      </c>
      <c r="H2109" s="89">
        <f>+C2109-G2109</f>
        <v>0</v>
      </c>
      <c r="I2109" s="90" t="str">
        <f>IF(AND($C2109=0,G2109=0),"0.00%",IF($C2109=0,-1,IF(G2109=0,1,($C2109-G2109)/ABS(G2109))))</f>
        <v>0.00%</v>
      </c>
      <c r="J2109" s="91"/>
      <c r="K2109" s="89">
        <v>0</v>
      </c>
      <c r="L2109" s="89">
        <v>0</v>
      </c>
      <c r="M2109" s="89">
        <f>K2109-L2109</f>
        <v>0</v>
      </c>
      <c r="N2109" s="90" t="str">
        <f>IF(AND($K2109=0,L2109=0),"0.00%",IF($K2109=0,-1,IF(L2109=0,1,($K2109-L2109)/ABS(L2109))))</f>
        <v>0.00%</v>
      </c>
      <c r="O2109" s="89">
        <v>0</v>
      </c>
      <c r="P2109" s="89">
        <f>+K2109-O2109</f>
        <v>0</v>
      </c>
      <c r="Q2109" s="90" t="str">
        <f>IF(AND($K2109=0,O2109=0),"0.00%",IF($K2109=0,-1,IF(O2109=0,1,($K2109-O2109)/ABS(O2109))))</f>
        <v>0.00%</v>
      </c>
      <c r="R2109" s="91"/>
      <c r="S2109" s="89">
        <v>0</v>
      </c>
      <c r="T2109" s="89">
        <f>+S2109-K2109</f>
        <v>0</v>
      </c>
      <c r="U2109" s="335">
        <f>IF(C2109=0,0,1)+IF(D2109=0,0,1)+IF(E2109=0,0,1)+IF(G2109=0,0,1)+IF(K2109=0,0,1)+IF(L2109=0,0,1)+IF(M2109=0,0,1)+IF(O2109=0,0,1)</f>
        <v>0</v>
      </c>
    </row>
    <row r="2110" spans="1:21" s="81" customFormat="1" ht="15" hidden="1">
      <c r="A2110" s="87" t="s">
        <v>2213</v>
      </c>
      <c r="B2110" s="88" t="s">
        <v>5551</v>
      </c>
      <c r="C2110" s="89">
        <v>0</v>
      </c>
      <c r="D2110" s="89">
        <v>0</v>
      </c>
      <c r="E2110" s="89">
        <f>C2110-D2110</f>
        <v>0</v>
      </c>
      <c r="F2110" s="90" t="str">
        <f>IF(AND($C2110=0,D2110=0),"0.00%",IF($C2110=0,-1,IF(D2110=0,1,($C2110-D2110)/ABS(D2110))))</f>
        <v>0.00%</v>
      </c>
      <c r="G2110" s="89">
        <v>0</v>
      </c>
      <c r="H2110" s="89">
        <f>+C2110-G2110</f>
        <v>0</v>
      </c>
      <c r="I2110" s="90" t="str">
        <f>IF(AND($C2110=0,G2110=0),"0.00%",IF($C2110=0,-1,IF(G2110=0,1,($C2110-G2110)/ABS(G2110))))</f>
        <v>0.00%</v>
      </c>
      <c r="J2110" s="91"/>
      <c r="K2110" s="89">
        <v>0</v>
      </c>
      <c r="L2110" s="89">
        <v>0</v>
      </c>
      <c r="M2110" s="89">
        <f>K2110-L2110</f>
        <v>0</v>
      </c>
      <c r="N2110" s="90" t="str">
        <f>IF(AND($K2110=0,L2110=0),"0.00%",IF($K2110=0,-1,IF(L2110=0,1,($K2110-L2110)/ABS(L2110))))</f>
        <v>0.00%</v>
      </c>
      <c r="O2110" s="89">
        <v>0</v>
      </c>
      <c r="P2110" s="89">
        <f>+K2110-O2110</f>
        <v>0</v>
      </c>
      <c r="Q2110" s="90" t="str">
        <f>IF(AND($K2110=0,O2110=0),"0.00%",IF($K2110=0,-1,IF(O2110=0,1,($K2110-O2110)/ABS(O2110))))</f>
        <v>0.00%</v>
      </c>
      <c r="R2110" s="91"/>
      <c r="S2110" s="89">
        <v>0</v>
      </c>
      <c r="T2110" s="89">
        <f>+S2110-K2110</f>
        <v>0</v>
      </c>
      <c r="U2110" s="335">
        <f>IF(C2110=0,0,1)+IF(D2110=0,0,1)+IF(E2110=0,0,1)+IF(G2110=0,0,1)+IF(K2110=0,0,1)+IF(L2110=0,0,1)+IF(M2110=0,0,1)+IF(O2110=0,0,1)</f>
        <v>0</v>
      </c>
    </row>
    <row r="2111" spans="1:21" s="81" customFormat="1" ht="15" hidden="1">
      <c r="A2111" s="87" t="s">
        <v>2214</v>
      </c>
      <c r="B2111" s="88" t="s">
        <v>5552</v>
      </c>
      <c r="C2111" s="89">
        <v>0</v>
      </c>
      <c r="D2111" s="89">
        <v>0</v>
      </c>
      <c r="E2111" s="89">
        <f>C2111-D2111</f>
        <v>0</v>
      </c>
      <c r="F2111" s="90" t="str">
        <f>IF(AND($C2111=0,D2111=0),"0.00%",IF($C2111=0,-1,IF(D2111=0,1,($C2111-D2111)/ABS(D2111))))</f>
        <v>0.00%</v>
      </c>
      <c r="G2111" s="89">
        <v>0</v>
      </c>
      <c r="H2111" s="89">
        <f>+C2111-G2111</f>
        <v>0</v>
      </c>
      <c r="I2111" s="90" t="str">
        <f>IF(AND($C2111=0,G2111=0),"0.00%",IF($C2111=0,-1,IF(G2111=0,1,($C2111-G2111)/ABS(G2111))))</f>
        <v>0.00%</v>
      </c>
      <c r="J2111" s="91"/>
      <c r="K2111" s="89">
        <v>0</v>
      </c>
      <c r="L2111" s="89">
        <v>0</v>
      </c>
      <c r="M2111" s="89">
        <f>K2111-L2111</f>
        <v>0</v>
      </c>
      <c r="N2111" s="90" t="str">
        <f>IF(AND($K2111=0,L2111=0),"0.00%",IF($K2111=0,-1,IF(L2111=0,1,($K2111-L2111)/ABS(L2111))))</f>
        <v>0.00%</v>
      </c>
      <c r="O2111" s="89">
        <v>0</v>
      </c>
      <c r="P2111" s="89">
        <f>+K2111-O2111</f>
        <v>0</v>
      </c>
      <c r="Q2111" s="90" t="str">
        <f>IF(AND($K2111=0,O2111=0),"0.00%",IF($K2111=0,-1,IF(O2111=0,1,($K2111-O2111)/ABS(O2111))))</f>
        <v>0.00%</v>
      </c>
      <c r="R2111" s="91"/>
      <c r="S2111" s="89">
        <v>0</v>
      </c>
      <c r="T2111" s="89">
        <f>+S2111-K2111</f>
        <v>0</v>
      </c>
      <c r="U2111" s="335">
        <f>IF(C2111=0,0,1)+IF(D2111=0,0,1)+IF(E2111=0,0,1)+IF(G2111=0,0,1)+IF(K2111=0,0,1)+IF(L2111=0,0,1)+IF(M2111=0,0,1)+IF(O2111=0,0,1)</f>
        <v>0</v>
      </c>
    </row>
    <row r="2112" spans="1:21" s="81" customFormat="1" ht="15" hidden="1">
      <c r="A2112" s="87" t="s">
        <v>2215</v>
      </c>
      <c r="B2112" s="88" t="s">
        <v>5553</v>
      </c>
      <c r="C2112" s="89">
        <v>0</v>
      </c>
      <c r="D2112" s="89">
        <v>0</v>
      </c>
      <c r="E2112" s="89">
        <f>C2112-D2112</f>
        <v>0</v>
      </c>
      <c r="F2112" s="90" t="str">
        <f>IF(AND($C2112=0,D2112=0),"0.00%",IF($C2112=0,-1,IF(D2112=0,1,($C2112-D2112)/ABS(D2112))))</f>
        <v>0.00%</v>
      </c>
      <c r="G2112" s="89">
        <v>0</v>
      </c>
      <c r="H2112" s="89">
        <f>+C2112-G2112</f>
        <v>0</v>
      </c>
      <c r="I2112" s="90" t="str">
        <f>IF(AND($C2112=0,G2112=0),"0.00%",IF($C2112=0,-1,IF(G2112=0,1,($C2112-G2112)/ABS(G2112))))</f>
        <v>0.00%</v>
      </c>
      <c r="J2112" s="91"/>
      <c r="K2112" s="89">
        <v>0</v>
      </c>
      <c r="L2112" s="89">
        <v>0</v>
      </c>
      <c r="M2112" s="89">
        <f>K2112-L2112</f>
        <v>0</v>
      </c>
      <c r="N2112" s="90" t="str">
        <f>IF(AND($K2112=0,L2112=0),"0.00%",IF($K2112=0,-1,IF(L2112=0,1,($K2112-L2112)/ABS(L2112))))</f>
        <v>0.00%</v>
      </c>
      <c r="O2112" s="89">
        <v>0</v>
      </c>
      <c r="P2112" s="89">
        <f>+K2112-O2112</f>
        <v>0</v>
      </c>
      <c r="Q2112" s="90" t="str">
        <f>IF(AND($K2112=0,O2112=0),"0.00%",IF($K2112=0,-1,IF(O2112=0,1,($K2112-O2112)/ABS(O2112))))</f>
        <v>0.00%</v>
      </c>
      <c r="R2112" s="91"/>
      <c r="S2112" s="89">
        <v>0</v>
      </c>
      <c r="T2112" s="89">
        <f>+S2112-K2112</f>
        <v>0</v>
      </c>
      <c r="U2112" s="335">
        <f>IF(C2112=0,0,1)+IF(D2112=0,0,1)+IF(E2112=0,0,1)+IF(G2112=0,0,1)+IF(K2112=0,0,1)+IF(L2112=0,0,1)+IF(M2112=0,0,1)+IF(O2112=0,0,1)</f>
        <v>0</v>
      </c>
    </row>
    <row r="2113" spans="1:21" s="81" customFormat="1" ht="15" hidden="1">
      <c r="A2113" s="87" t="s">
        <v>2216</v>
      </c>
      <c r="B2113" s="88" t="s">
        <v>5554</v>
      </c>
      <c r="C2113" s="89">
        <v>0</v>
      </c>
      <c r="D2113" s="89">
        <v>0</v>
      </c>
      <c r="E2113" s="89">
        <f>C2113-D2113</f>
        <v>0</v>
      </c>
      <c r="F2113" s="90" t="str">
        <f>IF(AND($C2113=0,D2113=0),"0.00%",IF($C2113=0,-1,IF(D2113=0,1,($C2113-D2113)/ABS(D2113))))</f>
        <v>0.00%</v>
      </c>
      <c r="G2113" s="89">
        <v>0</v>
      </c>
      <c r="H2113" s="89">
        <f>+C2113-G2113</f>
        <v>0</v>
      </c>
      <c r="I2113" s="90" t="str">
        <f>IF(AND($C2113=0,G2113=0),"0.00%",IF($C2113=0,-1,IF(G2113=0,1,($C2113-G2113)/ABS(G2113))))</f>
        <v>0.00%</v>
      </c>
      <c r="J2113" s="91"/>
      <c r="K2113" s="89">
        <v>0</v>
      </c>
      <c r="L2113" s="89">
        <v>0</v>
      </c>
      <c r="M2113" s="89">
        <f>K2113-L2113</f>
        <v>0</v>
      </c>
      <c r="N2113" s="90" t="str">
        <f>IF(AND($K2113=0,L2113=0),"0.00%",IF($K2113=0,-1,IF(L2113=0,1,($K2113-L2113)/ABS(L2113))))</f>
        <v>0.00%</v>
      </c>
      <c r="O2113" s="89">
        <v>0</v>
      </c>
      <c r="P2113" s="89">
        <f>+K2113-O2113</f>
        <v>0</v>
      </c>
      <c r="Q2113" s="90" t="str">
        <f>IF(AND($K2113=0,O2113=0),"0.00%",IF($K2113=0,-1,IF(O2113=0,1,($K2113-O2113)/ABS(O2113))))</f>
        <v>0.00%</v>
      </c>
      <c r="R2113" s="91"/>
      <c r="S2113" s="89">
        <v>0</v>
      </c>
      <c r="T2113" s="89">
        <f>+S2113-K2113</f>
        <v>0</v>
      </c>
      <c r="U2113" s="335">
        <f>IF(C2113=0,0,1)+IF(D2113=0,0,1)+IF(E2113=0,0,1)+IF(G2113=0,0,1)+IF(K2113=0,0,1)+IF(L2113=0,0,1)+IF(M2113=0,0,1)+IF(O2113=0,0,1)</f>
        <v>0</v>
      </c>
    </row>
    <row r="2114" spans="1:21" s="81" customFormat="1" ht="15" hidden="1">
      <c r="A2114" s="87" t="s">
        <v>2217</v>
      </c>
      <c r="B2114" s="88" t="s">
        <v>5555</v>
      </c>
      <c r="C2114" s="89">
        <v>0</v>
      </c>
      <c r="D2114" s="89">
        <v>0</v>
      </c>
      <c r="E2114" s="89">
        <f>C2114-D2114</f>
        <v>0</v>
      </c>
      <c r="F2114" s="90" t="str">
        <f>IF(AND($C2114=0,D2114=0),"0.00%",IF($C2114=0,-1,IF(D2114=0,1,($C2114-D2114)/ABS(D2114))))</f>
        <v>0.00%</v>
      </c>
      <c r="G2114" s="89">
        <v>0</v>
      </c>
      <c r="H2114" s="89">
        <f>+C2114-G2114</f>
        <v>0</v>
      </c>
      <c r="I2114" s="90" t="str">
        <f>IF(AND($C2114=0,G2114=0),"0.00%",IF($C2114=0,-1,IF(G2114=0,1,($C2114-G2114)/ABS(G2114))))</f>
        <v>0.00%</v>
      </c>
      <c r="J2114" s="91"/>
      <c r="K2114" s="89">
        <v>0</v>
      </c>
      <c r="L2114" s="89">
        <v>0</v>
      </c>
      <c r="M2114" s="89">
        <f>K2114-L2114</f>
        <v>0</v>
      </c>
      <c r="N2114" s="90" t="str">
        <f>IF(AND($K2114=0,L2114=0),"0.00%",IF($K2114=0,-1,IF(L2114=0,1,($K2114-L2114)/ABS(L2114))))</f>
        <v>0.00%</v>
      </c>
      <c r="O2114" s="89">
        <v>0</v>
      </c>
      <c r="P2114" s="89">
        <f>+K2114-O2114</f>
        <v>0</v>
      </c>
      <c r="Q2114" s="90" t="str">
        <f>IF(AND($K2114=0,O2114=0),"0.00%",IF($K2114=0,-1,IF(O2114=0,1,($K2114-O2114)/ABS(O2114))))</f>
        <v>0.00%</v>
      </c>
      <c r="R2114" s="91"/>
      <c r="S2114" s="89">
        <v>0</v>
      </c>
      <c r="T2114" s="89">
        <f>+S2114-K2114</f>
        <v>0</v>
      </c>
      <c r="U2114" s="335">
        <f>IF(C2114=0,0,1)+IF(D2114=0,0,1)+IF(E2114=0,0,1)+IF(G2114=0,0,1)+IF(K2114=0,0,1)+IF(L2114=0,0,1)+IF(M2114=0,0,1)+IF(O2114=0,0,1)</f>
        <v>0</v>
      </c>
    </row>
    <row r="2115" spans="1:21" s="81" customFormat="1" ht="15" hidden="1">
      <c r="A2115" s="87" t="s">
        <v>2218</v>
      </c>
      <c r="B2115" s="88" t="s">
        <v>5556</v>
      </c>
      <c r="C2115" s="89">
        <v>0</v>
      </c>
      <c r="D2115" s="89">
        <v>0</v>
      </c>
      <c r="E2115" s="89">
        <f>C2115-D2115</f>
        <v>0</v>
      </c>
      <c r="F2115" s="90" t="str">
        <f>IF(AND($C2115=0,D2115=0),"0.00%",IF($C2115=0,-1,IF(D2115=0,1,($C2115-D2115)/ABS(D2115))))</f>
        <v>0.00%</v>
      </c>
      <c r="G2115" s="89">
        <v>0</v>
      </c>
      <c r="H2115" s="89">
        <f>+C2115-G2115</f>
        <v>0</v>
      </c>
      <c r="I2115" s="90" t="str">
        <f>IF(AND($C2115=0,G2115=0),"0.00%",IF($C2115=0,-1,IF(G2115=0,1,($C2115-G2115)/ABS(G2115))))</f>
        <v>0.00%</v>
      </c>
      <c r="J2115" s="91"/>
      <c r="K2115" s="89">
        <v>0</v>
      </c>
      <c r="L2115" s="89">
        <v>0</v>
      </c>
      <c r="M2115" s="89">
        <f>K2115-L2115</f>
        <v>0</v>
      </c>
      <c r="N2115" s="90" t="str">
        <f>IF(AND($K2115=0,L2115=0),"0.00%",IF($K2115=0,-1,IF(L2115=0,1,($K2115-L2115)/ABS(L2115))))</f>
        <v>0.00%</v>
      </c>
      <c r="O2115" s="89">
        <v>0</v>
      </c>
      <c r="P2115" s="89">
        <f>+K2115-O2115</f>
        <v>0</v>
      </c>
      <c r="Q2115" s="90" t="str">
        <f>IF(AND($K2115=0,O2115=0),"0.00%",IF($K2115=0,-1,IF(O2115=0,1,($K2115-O2115)/ABS(O2115))))</f>
        <v>0.00%</v>
      </c>
      <c r="R2115" s="91"/>
      <c r="S2115" s="89">
        <v>0</v>
      </c>
      <c r="T2115" s="89">
        <f>+S2115-K2115</f>
        <v>0</v>
      </c>
      <c r="U2115" s="335">
        <f>IF(C2115=0,0,1)+IF(D2115=0,0,1)+IF(E2115=0,0,1)+IF(G2115=0,0,1)+IF(K2115=0,0,1)+IF(L2115=0,0,1)+IF(M2115=0,0,1)+IF(O2115=0,0,1)</f>
        <v>0</v>
      </c>
    </row>
    <row r="2116" spans="1:21" s="81" customFormat="1" ht="15" hidden="1">
      <c r="A2116" s="87" t="s">
        <v>2219</v>
      </c>
      <c r="B2116" s="88" t="s">
        <v>5557</v>
      </c>
      <c r="C2116" s="89">
        <v>0</v>
      </c>
      <c r="D2116" s="89">
        <v>0</v>
      </c>
      <c r="E2116" s="89">
        <f>C2116-D2116</f>
        <v>0</v>
      </c>
      <c r="F2116" s="90" t="str">
        <f>IF(AND($C2116=0,D2116=0),"0.00%",IF($C2116=0,-1,IF(D2116=0,1,($C2116-D2116)/ABS(D2116))))</f>
        <v>0.00%</v>
      </c>
      <c r="G2116" s="89">
        <v>0</v>
      </c>
      <c r="H2116" s="89">
        <f>+C2116-G2116</f>
        <v>0</v>
      </c>
      <c r="I2116" s="90" t="str">
        <f>IF(AND($C2116=0,G2116=0),"0.00%",IF($C2116=0,-1,IF(G2116=0,1,($C2116-G2116)/ABS(G2116))))</f>
        <v>0.00%</v>
      </c>
      <c r="J2116" s="91"/>
      <c r="K2116" s="89">
        <v>0</v>
      </c>
      <c r="L2116" s="89">
        <v>0</v>
      </c>
      <c r="M2116" s="89">
        <f>K2116-L2116</f>
        <v>0</v>
      </c>
      <c r="N2116" s="90" t="str">
        <f>IF(AND($K2116=0,L2116=0),"0.00%",IF($K2116=0,-1,IF(L2116=0,1,($K2116-L2116)/ABS(L2116))))</f>
        <v>0.00%</v>
      </c>
      <c r="O2116" s="89">
        <v>0</v>
      </c>
      <c r="P2116" s="89">
        <f>+K2116-O2116</f>
        <v>0</v>
      </c>
      <c r="Q2116" s="90" t="str">
        <f>IF(AND($K2116=0,O2116=0),"0.00%",IF($K2116=0,-1,IF(O2116=0,1,($K2116-O2116)/ABS(O2116))))</f>
        <v>0.00%</v>
      </c>
      <c r="R2116" s="91"/>
      <c r="S2116" s="89">
        <v>0</v>
      </c>
      <c r="T2116" s="89">
        <f>+S2116-K2116</f>
        <v>0</v>
      </c>
      <c r="U2116" s="335">
        <f>IF(C2116=0,0,1)+IF(D2116=0,0,1)+IF(E2116=0,0,1)+IF(G2116=0,0,1)+IF(K2116=0,0,1)+IF(L2116=0,0,1)+IF(M2116=0,0,1)+IF(O2116=0,0,1)</f>
        <v>0</v>
      </c>
    </row>
    <row r="2117" spans="1:21" s="81" customFormat="1" ht="15" hidden="1">
      <c r="A2117" s="87" t="s">
        <v>2220</v>
      </c>
      <c r="B2117" s="88" t="s">
        <v>5558</v>
      </c>
      <c r="C2117" s="89">
        <v>0</v>
      </c>
      <c r="D2117" s="89">
        <v>0</v>
      </c>
      <c r="E2117" s="89">
        <f>C2117-D2117</f>
        <v>0</v>
      </c>
      <c r="F2117" s="90" t="str">
        <f>IF(AND($C2117=0,D2117=0),"0.00%",IF($C2117=0,-1,IF(D2117=0,1,($C2117-D2117)/ABS(D2117))))</f>
        <v>0.00%</v>
      </c>
      <c r="G2117" s="89">
        <v>0</v>
      </c>
      <c r="H2117" s="89">
        <f>+C2117-G2117</f>
        <v>0</v>
      </c>
      <c r="I2117" s="90" t="str">
        <f>IF(AND($C2117=0,G2117=0),"0.00%",IF($C2117=0,-1,IF(G2117=0,1,($C2117-G2117)/ABS(G2117))))</f>
        <v>0.00%</v>
      </c>
      <c r="J2117" s="91"/>
      <c r="K2117" s="89">
        <v>0</v>
      </c>
      <c r="L2117" s="89">
        <v>0</v>
      </c>
      <c r="M2117" s="89">
        <f>K2117-L2117</f>
        <v>0</v>
      </c>
      <c r="N2117" s="90" t="str">
        <f>IF(AND($K2117=0,L2117=0),"0.00%",IF($K2117=0,-1,IF(L2117=0,1,($K2117-L2117)/ABS(L2117))))</f>
        <v>0.00%</v>
      </c>
      <c r="O2117" s="89">
        <v>0</v>
      </c>
      <c r="P2117" s="89">
        <f>+K2117-O2117</f>
        <v>0</v>
      </c>
      <c r="Q2117" s="90" t="str">
        <f>IF(AND($K2117=0,O2117=0),"0.00%",IF($K2117=0,-1,IF(O2117=0,1,($K2117-O2117)/ABS(O2117))))</f>
        <v>0.00%</v>
      </c>
      <c r="R2117" s="91"/>
      <c r="S2117" s="89">
        <v>0</v>
      </c>
      <c r="T2117" s="89">
        <f>+S2117-K2117</f>
        <v>0</v>
      </c>
      <c r="U2117" s="335">
        <f>IF(C2117=0,0,1)+IF(D2117=0,0,1)+IF(E2117=0,0,1)+IF(G2117=0,0,1)+IF(K2117=0,0,1)+IF(L2117=0,0,1)+IF(M2117=0,0,1)+IF(O2117=0,0,1)</f>
        <v>0</v>
      </c>
    </row>
    <row r="2118" spans="1:21" s="81" customFormat="1" ht="15" hidden="1">
      <c r="A2118" s="87" t="s">
        <v>2221</v>
      </c>
      <c r="B2118" s="88" t="s">
        <v>5559</v>
      </c>
      <c r="C2118" s="89">
        <v>0</v>
      </c>
      <c r="D2118" s="89">
        <v>0</v>
      </c>
      <c r="E2118" s="89">
        <f>C2118-D2118</f>
        <v>0</v>
      </c>
      <c r="F2118" s="90" t="str">
        <f>IF(AND($C2118=0,D2118=0),"0.00%",IF($C2118=0,-1,IF(D2118=0,1,($C2118-D2118)/ABS(D2118))))</f>
        <v>0.00%</v>
      </c>
      <c r="G2118" s="89">
        <v>0</v>
      </c>
      <c r="H2118" s="89">
        <f>+C2118-G2118</f>
        <v>0</v>
      </c>
      <c r="I2118" s="90" t="str">
        <f>IF(AND($C2118=0,G2118=0),"0.00%",IF($C2118=0,-1,IF(G2118=0,1,($C2118-G2118)/ABS(G2118))))</f>
        <v>0.00%</v>
      </c>
      <c r="J2118" s="91"/>
      <c r="K2118" s="89">
        <v>0</v>
      </c>
      <c r="L2118" s="89">
        <v>0</v>
      </c>
      <c r="M2118" s="89">
        <f>K2118-L2118</f>
        <v>0</v>
      </c>
      <c r="N2118" s="90" t="str">
        <f>IF(AND($K2118=0,L2118=0),"0.00%",IF($K2118=0,-1,IF(L2118=0,1,($K2118-L2118)/ABS(L2118))))</f>
        <v>0.00%</v>
      </c>
      <c r="O2118" s="89">
        <v>0</v>
      </c>
      <c r="P2118" s="89">
        <f>+K2118-O2118</f>
        <v>0</v>
      </c>
      <c r="Q2118" s="90" t="str">
        <f>IF(AND($K2118=0,O2118=0),"0.00%",IF($K2118=0,-1,IF(O2118=0,1,($K2118-O2118)/ABS(O2118))))</f>
        <v>0.00%</v>
      </c>
      <c r="R2118" s="91"/>
      <c r="S2118" s="89">
        <v>0</v>
      </c>
      <c r="T2118" s="89">
        <f>+S2118-K2118</f>
        <v>0</v>
      </c>
      <c r="U2118" s="335">
        <f>IF(C2118=0,0,1)+IF(D2118=0,0,1)+IF(E2118=0,0,1)+IF(G2118=0,0,1)+IF(K2118=0,0,1)+IF(L2118=0,0,1)+IF(M2118=0,0,1)+IF(O2118=0,0,1)</f>
        <v>0</v>
      </c>
    </row>
    <row r="2119" spans="1:21" s="81" customFormat="1" ht="15" hidden="1">
      <c r="A2119" s="87" t="s">
        <v>2222</v>
      </c>
      <c r="B2119" s="88" t="s">
        <v>5560</v>
      </c>
      <c r="C2119" s="89">
        <v>0</v>
      </c>
      <c r="D2119" s="89">
        <v>0</v>
      </c>
      <c r="E2119" s="89">
        <f>C2119-D2119</f>
        <v>0</v>
      </c>
      <c r="F2119" s="90" t="str">
        <f>IF(AND($C2119=0,D2119=0),"0.00%",IF($C2119=0,-1,IF(D2119=0,1,($C2119-D2119)/ABS(D2119))))</f>
        <v>0.00%</v>
      </c>
      <c r="G2119" s="89">
        <v>0</v>
      </c>
      <c r="H2119" s="89">
        <f>+C2119-G2119</f>
        <v>0</v>
      </c>
      <c r="I2119" s="90" t="str">
        <f>IF(AND($C2119=0,G2119=0),"0.00%",IF($C2119=0,-1,IF(G2119=0,1,($C2119-G2119)/ABS(G2119))))</f>
        <v>0.00%</v>
      </c>
      <c r="J2119" s="91"/>
      <c r="K2119" s="89">
        <v>0</v>
      </c>
      <c r="L2119" s="89">
        <v>0</v>
      </c>
      <c r="M2119" s="89">
        <f>K2119-L2119</f>
        <v>0</v>
      </c>
      <c r="N2119" s="90" t="str">
        <f>IF(AND($K2119=0,L2119=0),"0.00%",IF($K2119=0,-1,IF(L2119=0,1,($K2119-L2119)/ABS(L2119))))</f>
        <v>0.00%</v>
      </c>
      <c r="O2119" s="89">
        <v>0</v>
      </c>
      <c r="P2119" s="89">
        <f>+K2119-O2119</f>
        <v>0</v>
      </c>
      <c r="Q2119" s="90" t="str">
        <f>IF(AND($K2119=0,O2119=0),"0.00%",IF($K2119=0,-1,IF(O2119=0,1,($K2119-O2119)/ABS(O2119))))</f>
        <v>0.00%</v>
      </c>
      <c r="R2119" s="91"/>
      <c r="S2119" s="89">
        <v>0</v>
      </c>
      <c r="T2119" s="89">
        <f>+S2119-K2119</f>
        <v>0</v>
      </c>
      <c r="U2119" s="335">
        <f>IF(C2119=0,0,1)+IF(D2119=0,0,1)+IF(E2119=0,0,1)+IF(G2119=0,0,1)+IF(K2119=0,0,1)+IF(L2119=0,0,1)+IF(M2119=0,0,1)+IF(O2119=0,0,1)</f>
        <v>0</v>
      </c>
    </row>
    <row r="2120" spans="1:21" s="81" customFormat="1" ht="15" hidden="1">
      <c r="A2120" s="87" t="s">
        <v>2223</v>
      </c>
      <c r="B2120" s="88" t="s">
        <v>3750</v>
      </c>
      <c r="C2120" s="89">
        <v>0</v>
      </c>
      <c r="D2120" s="89">
        <v>0</v>
      </c>
      <c r="E2120" s="89">
        <f>C2120-D2120</f>
        <v>0</v>
      </c>
      <c r="F2120" s="90" t="str">
        <f>IF(AND($C2120=0,D2120=0),"0.00%",IF($C2120=0,-1,IF(D2120=0,1,($C2120-D2120)/ABS(D2120))))</f>
        <v>0.00%</v>
      </c>
      <c r="G2120" s="89">
        <v>0</v>
      </c>
      <c r="H2120" s="89">
        <f>+C2120-G2120</f>
        <v>0</v>
      </c>
      <c r="I2120" s="90" t="str">
        <f>IF(AND($C2120=0,G2120=0),"0.00%",IF($C2120=0,-1,IF(G2120=0,1,($C2120-G2120)/ABS(G2120))))</f>
        <v>0.00%</v>
      </c>
      <c r="J2120" s="91"/>
      <c r="K2120" s="89">
        <v>0</v>
      </c>
      <c r="L2120" s="89">
        <v>0</v>
      </c>
      <c r="M2120" s="89">
        <f>K2120-L2120</f>
        <v>0</v>
      </c>
      <c r="N2120" s="90" t="str">
        <f>IF(AND($K2120=0,L2120=0),"0.00%",IF($K2120=0,-1,IF(L2120=0,1,($K2120-L2120)/ABS(L2120))))</f>
        <v>0.00%</v>
      </c>
      <c r="O2120" s="89">
        <v>0</v>
      </c>
      <c r="P2120" s="89">
        <f>+K2120-O2120</f>
        <v>0</v>
      </c>
      <c r="Q2120" s="90" t="str">
        <f>IF(AND($K2120=0,O2120=0),"0.00%",IF($K2120=0,-1,IF(O2120=0,1,($K2120-O2120)/ABS(O2120))))</f>
        <v>0.00%</v>
      </c>
      <c r="R2120" s="91"/>
      <c r="S2120" s="89">
        <v>0</v>
      </c>
      <c r="T2120" s="89">
        <f>+S2120-K2120</f>
        <v>0</v>
      </c>
      <c r="U2120" s="335">
        <f>IF(C2120=0,0,1)+IF(D2120=0,0,1)+IF(E2120=0,0,1)+IF(G2120=0,0,1)+IF(K2120=0,0,1)+IF(L2120=0,0,1)+IF(M2120=0,0,1)+IF(O2120=0,0,1)</f>
        <v>0</v>
      </c>
    </row>
    <row r="2121" spans="1:21" s="81" customFormat="1" ht="15" hidden="1">
      <c r="A2121" s="87" t="s">
        <v>2224</v>
      </c>
      <c r="B2121" s="88" t="s">
        <v>38</v>
      </c>
      <c r="C2121" s="89">
        <v>0</v>
      </c>
      <c r="D2121" s="89">
        <v>0</v>
      </c>
      <c r="E2121" s="89">
        <f>C2121-D2121</f>
        <v>0</v>
      </c>
      <c r="F2121" s="90" t="str">
        <f>IF(AND($C2121=0,D2121=0),"0.00%",IF($C2121=0,-1,IF(D2121=0,1,($C2121-D2121)/ABS(D2121))))</f>
        <v>0.00%</v>
      </c>
      <c r="G2121" s="89">
        <v>0</v>
      </c>
      <c r="H2121" s="89">
        <f>+C2121-G2121</f>
        <v>0</v>
      </c>
      <c r="I2121" s="90" t="str">
        <f>IF(AND($C2121=0,G2121=0),"0.00%",IF($C2121=0,-1,IF(G2121=0,1,($C2121-G2121)/ABS(G2121))))</f>
        <v>0.00%</v>
      </c>
      <c r="J2121" s="91"/>
      <c r="K2121" s="89">
        <v>0</v>
      </c>
      <c r="L2121" s="89">
        <v>0</v>
      </c>
      <c r="M2121" s="89">
        <f>K2121-L2121</f>
        <v>0</v>
      </c>
      <c r="N2121" s="90" t="str">
        <f>IF(AND($K2121=0,L2121=0),"0.00%",IF($K2121=0,-1,IF(L2121=0,1,($K2121-L2121)/ABS(L2121))))</f>
        <v>0.00%</v>
      </c>
      <c r="O2121" s="89">
        <v>0</v>
      </c>
      <c r="P2121" s="89">
        <f>+K2121-O2121</f>
        <v>0</v>
      </c>
      <c r="Q2121" s="90" t="str">
        <f>IF(AND($K2121=0,O2121=0),"0.00%",IF($K2121=0,-1,IF(O2121=0,1,($K2121-O2121)/ABS(O2121))))</f>
        <v>0.00%</v>
      </c>
      <c r="R2121" s="91"/>
      <c r="S2121" s="89">
        <v>0</v>
      </c>
      <c r="T2121" s="89">
        <f>+S2121-K2121</f>
        <v>0</v>
      </c>
      <c r="U2121" s="335">
        <f>IF(C2121=0,0,1)+IF(D2121=0,0,1)+IF(E2121=0,0,1)+IF(G2121=0,0,1)+IF(K2121=0,0,1)+IF(L2121=0,0,1)+IF(M2121=0,0,1)+IF(O2121=0,0,1)</f>
        <v>0</v>
      </c>
    </row>
    <row r="2122" spans="1:21" s="81" customFormat="1" ht="15" hidden="1">
      <c r="A2122" s="87" t="s">
        <v>2225</v>
      </c>
      <c r="B2122" s="88" t="s">
        <v>5561</v>
      </c>
      <c r="C2122" s="89">
        <v>0</v>
      </c>
      <c r="D2122" s="89">
        <v>0</v>
      </c>
      <c r="E2122" s="89">
        <f>C2122-D2122</f>
        <v>0</v>
      </c>
      <c r="F2122" s="90" t="str">
        <f>IF(AND($C2122=0,D2122=0),"0.00%",IF($C2122=0,-1,IF(D2122=0,1,($C2122-D2122)/ABS(D2122))))</f>
        <v>0.00%</v>
      </c>
      <c r="G2122" s="89">
        <v>0</v>
      </c>
      <c r="H2122" s="89">
        <f>+C2122-G2122</f>
        <v>0</v>
      </c>
      <c r="I2122" s="90" t="str">
        <f>IF(AND($C2122=0,G2122=0),"0.00%",IF($C2122=0,-1,IF(G2122=0,1,($C2122-G2122)/ABS(G2122))))</f>
        <v>0.00%</v>
      </c>
      <c r="J2122" s="91"/>
      <c r="K2122" s="89">
        <v>0</v>
      </c>
      <c r="L2122" s="89">
        <v>0</v>
      </c>
      <c r="M2122" s="89">
        <f>K2122-L2122</f>
        <v>0</v>
      </c>
      <c r="N2122" s="90" t="str">
        <f>IF(AND($K2122=0,L2122=0),"0.00%",IF($K2122=0,-1,IF(L2122=0,1,($K2122-L2122)/ABS(L2122))))</f>
        <v>0.00%</v>
      </c>
      <c r="O2122" s="89">
        <v>0</v>
      </c>
      <c r="P2122" s="89">
        <f>+K2122-O2122</f>
        <v>0</v>
      </c>
      <c r="Q2122" s="90" t="str">
        <f>IF(AND($K2122=0,O2122=0),"0.00%",IF($K2122=0,-1,IF(O2122=0,1,($K2122-O2122)/ABS(O2122))))</f>
        <v>0.00%</v>
      </c>
      <c r="R2122" s="91"/>
      <c r="S2122" s="89">
        <v>0</v>
      </c>
      <c r="T2122" s="89">
        <f>+S2122-K2122</f>
        <v>0</v>
      </c>
      <c r="U2122" s="335">
        <f>IF(C2122=0,0,1)+IF(D2122=0,0,1)+IF(E2122=0,0,1)+IF(G2122=0,0,1)+IF(K2122=0,0,1)+IF(L2122=0,0,1)+IF(M2122=0,0,1)+IF(O2122=0,0,1)</f>
        <v>0</v>
      </c>
    </row>
    <row r="2123" spans="1:21" s="81" customFormat="1" ht="15" hidden="1">
      <c r="A2123" s="87" t="s">
        <v>2226</v>
      </c>
      <c r="B2123" s="88" t="s">
        <v>5562</v>
      </c>
      <c r="C2123" s="89">
        <v>0</v>
      </c>
      <c r="D2123" s="89">
        <v>0</v>
      </c>
      <c r="E2123" s="89">
        <f>C2123-D2123</f>
        <v>0</v>
      </c>
      <c r="F2123" s="90" t="str">
        <f>IF(AND($C2123=0,D2123=0),"0.00%",IF($C2123=0,-1,IF(D2123=0,1,($C2123-D2123)/ABS(D2123))))</f>
        <v>0.00%</v>
      </c>
      <c r="G2123" s="89">
        <v>0</v>
      </c>
      <c r="H2123" s="89">
        <f>+C2123-G2123</f>
        <v>0</v>
      </c>
      <c r="I2123" s="90" t="str">
        <f>IF(AND($C2123=0,G2123=0),"0.00%",IF($C2123=0,-1,IF(G2123=0,1,($C2123-G2123)/ABS(G2123))))</f>
        <v>0.00%</v>
      </c>
      <c r="J2123" s="91"/>
      <c r="K2123" s="89">
        <v>0</v>
      </c>
      <c r="L2123" s="89">
        <v>0</v>
      </c>
      <c r="M2123" s="89">
        <f>K2123-L2123</f>
        <v>0</v>
      </c>
      <c r="N2123" s="90" t="str">
        <f>IF(AND($K2123=0,L2123=0),"0.00%",IF($K2123=0,-1,IF(L2123=0,1,($K2123-L2123)/ABS(L2123))))</f>
        <v>0.00%</v>
      </c>
      <c r="O2123" s="89">
        <v>0</v>
      </c>
      <c r="P2123" s="89">
        <f>+K2123-O2123</f>
        <v>0</v>
      </c>
      <c r="Q2123" s="90" t="str">
        <f>IF(AND($K2123=0,O2123=0),"0.00%",IF($K2123=0,-1,IF(O2123=0,1,($K2123-O2123)/ABS(O2123))))</f>
        <v>0.00%</v>
      </c>
      <c r="R2123" s="91"/>
      <c r="S2123" s="89">
        <v>0</v>
      </c>
      <c r="T2123" s="89">
        <f>+S2123-K2123</f>
        <v>0</v>
      </c>
      <c r="U2123" s="335">
        <f>IF(C2123=0,0,1)+IF(D2123=0,0,1)+IF(E2123=0,0,1)+IF(G2123=0,0,1)+IF(K2123=0,0,1)+IF(L2123=0,0,1)+IF(M2123=0,0,1)+IF(O2123=0,0,1)</f>
        <v>0</v>
      </c>
    </row>
    <row r="2124" spans="1:21" s="81" customFormat="1" ht="15" hidden="1">
      <c r="A2124" s="87" t="s">
        <v>2227</v>
      </c>
      <c r="B2124" s="88" t="s">
        <v>5563</v>
      </c>
      <c r="C2124" s="89">
        <v>0</v>
      </c>
      <c r="D2124" s="89">
        <v>0</v>
      </c>
      <c r="E2124" s="89">
        <f>C2124-D2124</f>
        <v>0</v>
      </c>
      <c r="F2124" s="90" t="str">
        <f>IF(AND($C2124=0,D2124=0),"0.00%",IF($C2124=0,-1,IF(D2124=0,1,($C2124-D2124)/ABS(D2124))))</f>
        <v>0.00%</v>
      </c>
      <c r="G2124" s="89">
        <v>0</v>
      </c>
      <c r="H2124" s="89">
        <f>+C2124-G2124</f>
        <v>0</v>
      </c>
      <c r="I2124" s="90" t="str">
        <f>IF(AND($C2124=0,G2124=0),"0.00%",IF($C2124=0,-1,IF(G2124=0,1,($C2124-G2124)/ABS(G2124))))</f>
        <v>0.00%</v>
      </c>
      <c r="J2124" s="91"/>
      <c r="K2124" s="89">
        <v>0</v>
      </c>
      <c r="L2124" s="89">
        <v>0</v>
      </c>
      <c r="M2124" s="89">
        <f>K2124-L2124</f>
        <v>0</v>
      </c>
      <c r="N2124" s="90" t="str">
        <f>IF(AND($K2124=0,L2124=0),"0.00%",IF($K2124=0,-1,IF(L2124=0,1,($K2124-L2124)/ABS(L2124))))</f>
        <v>0.00%</v>
      </c>
      <c r="O2124" s="89">
        <v>0</v>
      </c>
      <c r="P2124" s="89">
        <f>+K2124-O2124</f>
        <v>0</v>
      </c>
      <c r="Q2124" s="90" t="str">
        <f>IF(AND($K2124=0,O2124=0),"0.00%",IF($K2124=0,-1,IF(O2124=0,1,($K2124-O2124)/ABS(O2124))))</f>
        <v>0.00%</v>
      </c>
      <c r="R2124" s="91"/>
      <c r="S2124" s="89">
        <v>0</v>
      </c>
      <c r="T2124" s="89">
        <f>+S2124-K2124</f>
        <v>0</v>
      </c>
      <c r="U2124" s="335">
        <f>IF(C2124=0,0,1)+IF(D2124=0,0,1)+IF(E2124=0,0,1)+IF(G2124=0,0,1)+IF(K2124=0,0,1)+IF(L2124=0,0,1)+IF(M2124=0,0,1)+IF(O2124=0,0,1)</f>
        <v>0</v>
      </c>
    </row>
    <row r="2125" spans="1:21" s="81" customFormat="1" ht="15" hidden="1">
      <c r="A2125" s="87" t="s">
        <v>2228</v>
      </c>
      <c r="B2125" s="88" t="s">
        <v>5564</v>
      </c>
      <c r="C2125" s="89">
        <v>0</v>
      </c>
      <c r="D2125" s="89">
        <v>0</v>
      </c>
      <c r="E2125" s="89">
        <f>C2125-D2125</f>
        <v>0</v>
      </c>
      <c r="F2125" s="90" t="str">
        <f>IF(AND($C2125=0,D2125=0),"0.00%",IF($C2125=0,-1,IF(D2125=0,1,($C2125-D2125)/ABS(D2125))))</f>
        <v>0.00%</v>
      </c>
      <c r="G2125" s="89">
        <v>0</v>
      </c>
      <c r="H2125" s="89">
        <f>+C2125-G2125</f>
        <v>0</v>
      </c>
      <c r="I2125" s="90" t="str">
        <f>IF(AND($C2125=0,G2125=0),"0.00%",IF($C2125=0,-1,IF(G2125=0,1,($C2125-G2125)/ABS(G2125))))</f>
        <v>0.00%</v>
      </c>
      <c r="J2125" s="91"/>
      <c r="K2125" s="89">
        <v>0</v>
      </c>
      <c r="L2125" s="89">
        <v>0</v>
      </c>
      <c r="M2125" s="89">
        <f>K2125-L2125</f>
        <v>0</v>
      </c>
      <c r="N2125" s="90" t="str">
        <f>IF(AND($K2125=0,L2125=0),"0.00%",IF($K2125=0,-1,IF(L2125=0,1,($K2125-L2125)/ABS(L2125))))</f>
        <v>0.00%</v>
      </c>
      <c r="O2125" s="89">
        <v>0</v>
      </c>
      <c r="P2125" s="89">
        <f>+K2125-O2125</f>
        <v>0</v>
      </c>
      <c r="Q2125" s="90" t="str">
        <f>IF(AND($K2125=0,O2125=0),"0.00%",IF($K2125=0,-1,IF(O2125=0,1,($K2125-O2125)/ABS(O2125))))</f>
        <v>0.00%</v>
      </c>
      <c r="R2125" s="91"/>
      <c r="S2125" s="89">
        <v>0</v>
      </c>
      <c r="T2125" s="89">
        <f>+S2125-K2125</f>
        <v>0</v>
      </c>
      <c r="U2125" s="335">
        <f>IF(C2125=0,0,1)+IF(D2125=0,0,1)+IF(E2125=0,0,1)+IF(G2125=0,0,1)+IF(K2125=0,0,1)+IF(L2125=0,0,1)+IF(M2125=0,0,1)+IF(O2125=0,0,1)</f>
        <v>0</v>
      </c>
    </row>
    <row r="2126" spans="1:21" s="81" customFormat="1" ht="15" hidden="1">
      <c r="A2126" s="87" t="s">
        <v>2229</v>
      </c>
      <c r="B2126" s="88" t="s">
        <v>5565</v>
      </c>
      <c r="C2126" s="89">
        <v>0</v>
      </c>
      <c r="D2126" s="89">
        <v>0</v>
      </c>
      <c r="E2126" s="89">
        <f>C2126-D2126</f>
        <v>0</v>
      </c>
      <c r="F2126" s="90" t="str">
        <f>IF(AND($C2126=0,D2126=0),"0.00%",IF($C2126=0,-1,IF(D2126=0,1,($C2126-D2126)/ABS(D2126))))</f>
        <v>0.00%</v>
      </c>
      <c r="G2126" s="89">
        <v>0</v>
      </c>
      <c r="H2126" s="89">
        <f>+C2126-G2126</f>
        <v>0</v>
      </c>
      <c r="I2126" s="90" t="str">
        <f>IF(AND($C2126=0,G2126=0),"0.00%",IF($C2126=0,-1,IF(G2126=0,1,($C2126-G2126)/ABS(G2126))))</f>
        <v>0.00%</v>
      </c>
      <c r="J2126" s="91"/>
      <c r="K2126" s="89">
        <v>0</v>
      </c>
      <c r="L2126" s="89">
        <v>0</v>
      </c>
      <c r="M2126" s="89">
        <f>K2126-L2126</f>
        <v>0</v>
      </c>
      <c r="N2126" s="90" t="str">
        <f>IF(AND($K2126=0,L2126=0),"0.00%",IF($K2126=0,-1,IF(L2126=0,1,($K2126-L2126)/ABS(L2126))))</f>
        <v>0.00%</v>
      </c>
      <c r="O2126" s="89">
        <v>0</v>
      </c>
      <c r="P2126" s="89">
        <f>+K2126-O2126</f>
        <v>0</v>
      </c>
      <c r="Q2126" s="90" t="str">
        <f>IF(AND($K2126=0,O2126=0),"0.00%",IF($K2126=0,-1,IF(O2126=0,1,($K2126-O2126)/ABS(O2126))))</f>
        <v>0.00%</v>
      </c>
      <c r="R2126" s="91"/>
      <c r="S2126" s="89">
        <v>0</v>
      </c>
      <c r="T2126" s="89">
        <f>+S2126-K2126</f>
        <v>0</v>
      </c>
      <c r="U2126" s="335">
        <f>IF(C2126=0,0,1)+IF(D2126=0,0,1)+IF(E2126=0,0,1)+IF(G2126=0,0,1)+IF(K2126=0,0,1)+IF(L2126=0,0,1)+IF(M2126=0,0,1)+IF(O2126=0,0,1)</f>
        <v>0</v>
      </c>
    </row>
    <row r="2127" spans="1:21" s="81" customFormat="1" ht="15" hidden="1">
      <c r="A2127" s="87" t="s">
        <v>2230</v>
      </c>
      <c r="B2127" s="88" t="s">
        <v>5566</v>
      </c>
      <c r="C2127" s="89">
        <v>0</v>
      </c>
      <c r="D2127" s="89">
        <v>0</v>
      </c>
      <c r="E2127" s="89">
        <f>C2127-D2127</f>
        <v>0</v>
      </c>
      <c r="F2127" s="90" t="str">
        <f>IF(AND($C2127=0,D2127=0),"0.00%",IF($C2127=0,-1,IF(D2127=0,1,($C2127-D2127)/ABS(D2127))))</f>
        <v>0.00%</v>
      </c>
      <c r="G2127" s="89">
        <v>0</v>
      </c>
      <c r="H2127" s="89">
        <f>+C2127-G2127</f>
        <v>0</v>
      </c>
      <c r="I2127" s="90" t="str">
        <f>IF(AND($C2127=0,G2127=0),"0.00%",IF($C2127=0,-1,IF(G2127=0,1,($C2127-G2127)/ABS(G2127))))</f>
        <v>0.00%</v>
      </c>
      <c r="J2127" s="91"/>
      <c r="K2127" s="89">
        <v>0</v>
      </c>
      <c r="L2127" s="89">
        <v>0</v>
      </c>
      <c r="M2127" s="89">
        <f>K2127-L2127</f>
        <v>0</v>
      </c>
      <c r="N2127" s="90" t="str">
        <f>IF(AND($K2127=0,L2127=0),"0.00%",IF($K2127=0,-1,IF(L2127=0,1,($K2127-L2127)/ABS(L2127))))</f>
        <v>0.00%</v>
      </c>
      <c r="O2127" s="89">
        <v>0</v>
      </c>
      <c r="P2127" s="89">
        <f>+K2127-O2127</f>
        <v>0</v>
      </c>
      <c r="Q2127" s="90" t="str">
        <f>IF(AND($K2127=0,O2127=0),"0.00%",IF($K2127=0,-1,IF(O2127=0,1,($K2127-O2127)/ABS(O2127))))</f>
        <v>0.00%</v>
      </c>
      <c r="R2127" s="91"/>
      <c r="S2127" s="89">
        <v>0</v>
      </c>
      <c r="T2127" s="89">
        <f>+S2127-K2127</f>
        <v>0</v>
      </c>
      <c r="U2127" s="335">
        <f>IF(C2127=0,0,1)+IF(D2127=0,0,1)+IF(E2127=0,0,1)+IF(G2127=0,0,1)+IF(K2127=0,0,1)+IF(L2127=0,0,1)+IF(M2127=0,0,1)+IF(O2127=0,0,1)</f>
        <v>0</v>
      </c>
    </row>
    <row r="2128" spans="1:21" s="81" customFormat="1" ht="15" hidden="1">
      <c r="A2128" s="87" t="s">
        <v>2231</v>
      </c>
      <c r="B2128" s="88" t="s">
        <v>5567</v>
      </c>
      <c r="C2128" s="89">
        <v>0</v>
      </c>
      <c r="D2128" s="89">
        <v>0</v>
      </c>
      <c r="E2128" s="89">
        <f>C2128-D2128</f>
        <v>0</v>
      </c>
      <c r="F2128" s="90" t="str">
        <f>IF(AND($C2128=0,D2128=0),"0.00%",IF($C2128=0,-1,IF(D2128=0,1,($C2128-D2128)/ABS(D2128))))</f>
        <v>0.00%</v>
      </c>
      <c r="G2128" s="89">
        <v>0</v>
      </c>
      <c r="H2128" s="89">
        <f>+C2128-G2128</f>
        <v>0</v>
      </c>
      <c r="I2128" s="90" t="str">
        <f>IF(AND($C2128=0,G2128=0),"0.00%",IF($C2128=0,-1,IF(G2128=0,1,($C2128-G2128)/ABS(G2128))))</f>
        <v>0.00%</v>
      </c>
      <c r="J2128" s="91"/>
      <c r="K2128" s="89">
        <v>0</v>
      </c>
      <c r="L2128" s="89">
        <v>0</v>
      </c>
      <c r="M2128" s="89">
        <f>K2128-L2128</f>
        <v>0</v>
      </c>
      <c r="N2128" s="90" t="str">
        <f>IF(AND($K2128=0,L2128=0),"0.00%",IF($K2128=0,-1,IF(L2128=0,1,($K2128-L2128)/ABS(L2128))))</f>
        <v>0.00%</v>
      </c>
      <c r="O2128" s="89">
        <v>0</v>
      </c>
      <c r="P2128" s="89">
        <f>+K2128-O2128</f>
        <v>0</v>
      </c>
      <c r="Q2128" s="90" t="str">
        <f>IF(AND($K2128=0,O2128=0),"0.00%",IF($K2128=0,-1,IF(O2128=0,1,($K2128-O2128)/ABS(O2128))))</f>
        <v>0.00%</v>
      </c>
      <c r="R2128" s="91"/>
      <c r="S2128" s="89">
        <v>0</v>
      </c>
      <c r="T2128" s="89">
        <f>+S2128-K2128</f>
        <v>0</v>
      </c>
      <c r="U2128" s="335">
        <f>IF(C2128=0,0,1)+IF(D2128=0,0,1)+IF(E2128=0,0,1)+IF(G2128=0,0,1)+IF(K2128=0,0,1)+IF(L2128=0,0,1)+IF(M2128=0,0,1)+IF(O2128=0,0,1)</f>
        <v>0</v>
      </c>
    </row>
    <row r="2129" spans="1:21" s="81" customFormat="1" ht="15" hidden="1">
      <c r="A2129" s="87" t="s">
        <v>2232</v>
      </c>
      <c r="B2129" s="88" t="s">
        <v>5568</v>
      </c>
      <c r="C2129" s="89">
        <v>0</v>
      </c>
      <c r="D2129" s="89">
        <v>0</v>
      </c>
      <c r="E2129" s="89">
        <f>C2129-D2129</f>
        <v>0</v>
      </c>
      <c r="F2129" s="90" t="str">
        <f>IF(AND($C2129=0,D2129=0),"0.00%",IF($C2129=0,-1,IF(D2129=0,1,($C2129-D2129)/ABS(D2129))))</f>
        <v>0.00%</v>
      </c>
      <c r="G2129" s="89">
        <v>0</v>
      </c>
      <c r="H2129" s="89">
        <f>+C2129-G2129</f>
        <v>0</v>
      </c>
      <c r="I2129" s="90" t="str">
        <f>IF(AND($C2129=0,G2129=0),"0.00%",IF($C2129=0,-1,IF(G2129=0,1,($C2129-G2129)/ABS(G2129))))</f>
        <v>0.00%</v>
      </c>
      <c r="J2129" s="91"/>
      <c r="K2129" s="89">
        <v>0</v>
      </c>
      <c r="L2129" s="89">
        <v>0</v>
      </c>
      <c r="M2129" s="89">
        <f>K2129-L2129</f>
        <v>0</v>
      </c>
      <c r="N2129" s="90" t="str">
        <f>IF(AND($K2129=0,L2129=0),"0.00%",IF($K2129=0,-1,IF(L2129=0,1,($K2129-L2129)/ABS(L2129))))</f>
        <v>0.00%</v>
      </c>
      <c r="O2129" s="89">
        <v>0</v>
      </c>
      <c r="P2129" s="89">
        <f>+K2129-O2129</f>
        <v>0</v>
      </c>
      <c r="Q2129" s="90" t="str">
        <f>IF(AND($K2129=0,O2129=0),"0.00%",IF($K2129=0,-1,IF(O2129=0,1,($K2129-O2129)/ABS(O2129))))</f>
        <v>0.00%</v>
      </c>
      <c r="R2129" s="91"/>
      <c r="S2129" s="89">
        <v>0</v>
      </c>
      <c r="T2129" s="89">
        <f>+S2129-K2129</f>
        <v>0</v>
      </c>
      <c r="U2129" s="335">
        <f>IF(C2129=0,0,1)+IF(D2129=0,0,1)+IF(E2129=0,0,1)+IF(G2129=0,0,1)+IF(K2129=0,0,1)+IF(L2129=0,0,1)+IF(M2129=0,0,1)+IF(O2129=0,0,1)</f>
        <v>0</v>
      </c>
    </row>
    <row r="2130" spans="1:21" s="81" customFormat="1" ht="15" hidden="1">
      <c r="A2130" s="87" t="s">
        <v>2233</v>
      </c>
      <c r="B2130" s="88" t="s">
        <v>5569</v>
      </c>
      <c r="C2130" s="89">
        <v>0</v>
      </c>
      <c r="D2130" s="89">
        <v>0</v>
      </c>
      <c r="E2130" s="89">
        <f>C2130-D2130</f>
        <v>0</v>
      </c>
      <c r="F2130" s="90" t="str">
        <f>IF(AND($C2130=0,D2130=0),"0.00%",IF($C2130=0,-1,IF(D2130=0,1,($C2130-D2130)/ABS(D2130))))</f>
        <v>0.00%</v>
      </c>
      <c r="G2130" s="89">
        <v>0</v>
      </c>
      <c r="H2130" s="89">
        <f>+C2130-G2130</f>
        <v>0</v>
      </c>
      <c r="I2130" s="90" t="str">
        <f>IF(AND($C2130=0,G2130=0),"0.00%",IF($C2130=0,-1,IF(G2130=0,1,($C2130-G2130)/ABS(G2130))))</f>
        <v>0.00%</v>
      </c>
      <c r="J2130" s="91"/>
      <c r="K2130" s="89">
        <v>0</v>
      </c>
      <c r="L2130" s="89">
        <v>0</v>
      </c>
      <c r="M2130" s="89">
        <f>K2130-L2130</f>
        <v>0</v>
      </c>
      <c r="N2130" s="90" t="str">
        <f>IF(AND($K2130=0,L2130=0),"0.00%",IF($K2130=0,-1,IF(L2130=0,1,($K2130-L2130)/ABS(L2130))))</f>
        <v>0.00%</v>
      </c>
      <c r="O2130" s="89">
        <v>0</v>
      </c>
      <c r="P2130" s="89">
        <f>+K2130-O2130</f>
        <v>0</v>
      </c>
      <c r="Q2130" s="90" t="str">
        <f>IF(AND($K2130=0,O2130=0),"0.00%",IF($K2130=0,-1,IF(O2130=0,1,($K2130-O2130)/ABS(O2130))))</f>
        <v>0.00%</v>
      </c>
      <c r="R2130" s="91"/>
      <c r="S2130" s="89">
        <v>0</v>
      </c>
      <c r="T2130" s="89">
        <f>+S2130-K2130</f>
        <v>0</v>
      </c>
      <c r="U2130" s="335">
        <f>IF(C2130=0,0,1)+IF(D2130=0,0,1)+IF(E2130=0,0,1)+IF(G2130=0,0,1)+IF(K2130=0,0,1)+IF(L2130=0,0,1)+IF(M2130=0,0,1)+IF(O2130=0,0,1)</f>
        <v>0</v>
      </c>
    </row>
    <row r="2131" spans="1:21" s="81" customFormat="1" ht="15" hidden="1">
      <c r="A2131" s="87" t="s">
        <v>2234</v>
      </c>
      <c r="B2131" s="88" t="s">
        <v>5570</v>
      </c>
      <c r="C2131" s="89">
        <v>0</v>
      </c>
      <c r="D2131" s="89">
        <v>0</v>
      </c>
      <c r="E2131" s="89">
        <f>C2131-D2131</f>
        <v>0</v>
      </c>
      <c r="F2131" s="90" t="str">
        <f>IF(AND($C2131=0,D2131=0),"0.00%",IF($C2131=0,-1,IF(D2131=0,1,($C2131-D2131)/ABS(D2131))))</f>
        <v>0.00%</v>
      </c>
      <c r="G2131" s="89">
        <v>0</v>
      </c>
      <c r="H2131" s="89">
        <f>+C2131-G2131</f>
        <v>0</v>
      </c>
      <c r="I2131" s="90" t="str">
        <f>IF(AND($C2131=0,G2131=0),"0.00%",IF($C2131=0,-1,IF(G2131=0,1,($C2131-G2131)/ABS(G2131))))</f>
        <v>0.00%</v>
      </c>
      <c r="J2131" s="91"/>
      <c r="K2131" s="89">
        <v>0</v>
      </c>
      <c r="L2131" s="89">
        <v>0</v>
      </c>
      <c r="M2131" s="89">
        <f>K2131-L2131</f>
        <v>0</v>
      </c>
      <c r="N2131" s="90" t="str">
        <f>IF(AND($K2131=0,L2131=0),"0.00%",IF($K2131=0,-1,IF(L2131=0,1,($K2131-L2131)/ABS(L2131))))</f>
        <v>0.00%</v>
      </c>
      <c r="O2131" s="89">
        <v>0</v>
      </c>
      <c r="P2131" s="89">
        <f>+K2131-O2131</f>
        <v>0</v>
      </c>
      <c r="Q2131" s="90" t="str">
        <f>IF(AND($K2131=0,O2131=0),"0.00%",IF($K2131=0,-1,IF(O2131=0,1,($K2131-O2131)/ABS(O2131))))</f>
        <v>0.00%</v>
      </c>
      <c r="R2131" s="91"/>
      <c r="S2131" s="89">
        <v>0</v>
      </c>
      <c r="T2131" s="89">
        <f>+S2131-K2131</f>
        <v>0</v>
      </c>
      <c r="U2131" s="335">
        <f>IF(C2131=0,0,1)+IF(D2131=0,0,1)+IF(E2131=0,0,1)+IF(G2131=0,0,1)+IF(K2131=0,0,1)+IF(L2131=0,0,1)+IF(M2131=0,0,1)+IF(O2131=0,0,1)</f>
        <v>0</v>
      </c>
    </row>
    <row r="2132" spans="1:21" s="81" customFormat="1" ht="15" hidden="1">
      <c r="A2132" s="87" t="s">
        <v>2235</v>
      </c>
      <c r="B2132" s="88" t="s">
        <v>5571</v>
      </c>
      <c r="C2132" s="89">
        <v>0</v>
      </c>
      <c r="D2132" s="89">
        <v>0</v>
      </c>
      <c r="E2132" s="89">
        <f>C2132-D2132</f>
        <v>0</v>
      </c>
      <c r="F2132" s="90" t="str">
        <f>IF(AND($C2132=0,D2132=0),"0.00%",IF($C2132=0,-1,IF(D2132=0,1,($C2132-D2132)/ABS(D2132))))</f>
        <v>0.00%</v>
      </c>
      <c r="G2132" s="89">
        <v>0</v>
      </c>
      <c r="H2132" s="89">
        <f>+C2132-G2132</f>
        <v>0</v>
      </c>
      <c r="I2132" s="90" t="str">
        <f>IF(AND($C2132=0,G2132=0),"0.00%",IF($C2132=0,-1,IF(G2132=0,1,($C2132-G2132)/ABS(G2132))))</f>
        <v>0.00%</v>
      </c>
      <c r="J2132" s="91"/>
      <c r="K2132" s="89">
        <v>0</v>
      </c>
      <c r="L2132" s="89">
        <v>0</v>
      </c>
      <c r="M2132" s="89">
        <f>K2132-L2132</f>
        <v>0</v>
      </c>
      <c r="N2132" s="90" t="str">
        <f>IF(AND($K2132=0,L2132=0),"0.00%",IF($K2132=0,-1,IF(L2132=0,1,($K2132-L2132)/ABS(L2132))))</f>
        <v>0.00%</v>
      </c>
      <c r="O2132" s="89">
        <v>0</v>
      </c>
      <c r="P2132" s="89">
        <f>+K2132-O2132</f>
        <v>0</v>
      </c>
      <c r="Q2132" s="90" t="str">
        <f>IF(AND($K2132=0,O2132=0),"0.00%",IF($K2132=0,-1,IF(O2132=0,1,($K2132-O2132)/ABS(O2132))))</f>
        <v>0.00%</v>
      </c>
      <c r="R2132" s="91"/>
      <c r="S2132" s="89">
        <v>0</v>
      </c>
      <c r="T2132" s="89">
        <f>+S2132-K2132</f>
        <v>0</v>
      </c>
      <c r="U2132" s="335">
        <f>IF(C2132=0,0,1)+IF(D2132=0,0,1)+IF(E2132=0,0,1)+IF(G2132=0,0,1)+IF(K2132=0,0,1)+IF(L2132=0,0,1)+IF(M2132=0,0,1)+IF(O2132=0,0,1)</f>
        <v>0</v>
      </c>
    </row>
    <row r="2133" spans="1:21" s="81" customFormat="1" ht="15" hidden="1">
      <c r="A2133" s="87" t="s">
        <v>2236</v>
      </c>
      <c r="B2133" s="88" t="s">
        <v>5572</v>
      </c>
      <c r="C2133" s="89">
        <v>0</v>
      </c>
      <c r="D2133" s="89">
        <v>0</v>
      </c>
      <c r="E2133" s="89">
        <f>C2133-D2133</f>
        <v>0</v>
      </c>
      <c r="F2133" s="90" t="str">
        <f>IF(AND($C2133=0,D2133=0),"0.00%",IF($C2133=0,-1,IF(D2133=0,1,($C2133-D2133)/ABS(D2133))))</f>
        <v>0.00%</v>
      </c>
      <c r="G2133" s="89">
        <v>0</v>
      </c>
      <c r="H2133" s="89">
        <f>+C2133-G2133</f>
        <v>0</v>
      </c>
      <c r="I2133" s="90" t="str">
        <f>IF(AND($C2133=0,G2133=0),"0.00%",IF($C2133=0,-1,IF(G2133=0,1,($C2133-G2133)/ABS(G2133))))</f>
        <v>0.00%</v>
      </c>
      <c r="J2133" s="91"/>
      <c r="K2133" s="89">
        <v>0</v>
      </c>
      <c r="L2133" s="89">
        <v>0</v>
      </c>
      <c r="M2133" s="89">
        <f>K2133-L2133</f>
        <v>0</v>
      </c>
      <c r="N2133" s="90" t="str">
        <f>IF(AND($K2133=0,L2133=0),"0.00%",IF($K2133=0,-1,IF(L2133=0,1,($K2133-L2133)/ABS(L2133))))</f>
        <v>0.00%</v>
      </c>
      <c r="O2133" s="89">
        <v>0</v>
      </c>
      <c r="P2133" s="89">
        <f>+K2133-O2133</f>
        <v>0</v>
      </c>
      <c r="Q2133" s="90" t="str">
        <f>IF(AND($K2133=0,O2133=0),"0.00%",IF($K2133=0,-1,IF(O2133=0,1,($K2133-O2133)/ABS(O2133))))</f>
        <v>0.00%</v>
      </c>
      <c r="R2133" s="91"/>
      <c r="S2133" s="89">
        <v>0</v>
      </c>
      <c r="T2133" s="89">
        <f>+S2133-K2133</f>
        <v>0</v>
      </c>
      <c r="U2133" s="335">
        <f>IF(C2133=0,0,1)+IF(D2133=0,0,1)+IF(E2133=0,0,1)+IF(G2133=0,0,1)+IF(K2133=0,0,1)+IF(L2133=0,0,1)+IF(M2133=0,0,1)+IF(O2133=0,0,1)</f>
        <v>0</v>
      </c>
    </row>
    <row r="2134" spans="1:21" s="81" customFormat="1" ht="15" hidden="1">
      <c r="A2134" s="87" t="s">
        <v>2237</v>
      </c>
      <c r="B2134" s="88" t="s">
        <v>5573</v>
      </c>
      <c r="C2134" s="89">
        <v>0</v>
      </c>
      <c r="D2134" s="89">
        <v>0</v>
      </c>
      <c r="E2134" s="89">
        <f>C2134-D2134</f>
        <v>0</v>
      </c>
      <c r="F2134" s="90" t="str">
        <f>IF(AND($C2134=0,D2134=0),"0.00%",IF($C2134=0,-1,IF(D2134=0,1,($C2134-D2134)/ABS(D2134))))</f>
        <v>0.00%</v>
      </c>
      <c r="G2134" s="89">
        <v>0</v>
      </c>
      <c r="H2134" s="89">
        <f>+C2134-G2134</f>
        <v>0</v>
      </c>
      <c r="I2134" s="90" t="str">
        <f>IF(AND($C2134=0,G2134=0),"0.00%",IF($C2134=0,-1,IF(G2134=0,1,($C2134-G2134)/ABS(G2134))))</f>
        <v>0.00%</v>
      </c>
      <c r="J2134" s="91"/>
      <c r="K2134" s="89">
        <v>0</v>
      </c>
      <c r="L2134" s="89">
        <v>0</v>
      </c>
      <c r="M2134" s="89">
        <f>K2134-L2134</f>
        <v>0</v>
      </c>
      <c r="N2134" s="90" t="str">
        <f>IF(AND($K2134=0,L2134=0),"0.00%",IF($K2134=0,-1,IF(L2134=0,1,($K2134-L2134)/ABS(L2134))))</f>
        <v>0.00%</v>
      </c>
      <c r="O2134" s="89">
        <v>0</v>
      </c>
      <c r="P2134" s="89">
        <f>+K2134-O2134</f>
        <v>0</v>
      </c>
      <c r="Q2134" s="90" t="str">
        <f>IF(AND($K2134=0,O2134=0),"0.00%",IF($K2134=0,-1,IF(O2134=0,1,($K2134-O2134)/ABS(O2134))))</f>
        <v>0.00%</v>
      </c>
      <c r="R2134" s="91"/>
      <c r="S2134" s="89">
        <v>0</v>
      </c>
      <c r="T2134" s="89">
        <f>+S2134-K2134</f>
        <v>0</v>
      </c>
      <c r="U2134" s="335">
        <f>IF(C2134=0,0,1)+IF(D2134=0,0,1)+IF(E2134=0,0,1)+IF(G2134=0,0,1)+IF(K2134=0,0,1)+IF(L2134=0,0,1)+IF(M2134=0,0,1)+IF(O2134=0,0,1)</f>
        <v>0</v>
      </c>
    </row>
    <row r="2135" spans="1:21" s="81" customFormat="1" ht="15" hidden="1">
      <c r="A2135" s="87" t="s">
        <v>2238</v>
      </c>
      <c r="B2135" s="88" t="s">
        <v>5574</v>
      </c>
      <c r="C2135" s="89">
        <v>0</v>
      </c>
      <c r="D2135" s="89">
        <v>0</v>
      </c>
      <c r="E2135" s="89">
        <f>C2135-D2135</f>
        <v>0</v>
      </c>
      <c r="F2135" s="90" t="str">
        <f>IF(AND($C2135=0,D2135=0),"0.00%",IF($C2135=0,-1,IF(D2135=0,1,($C2135-D2135)/ABS(D2135))))</f>
        <v>0.00%</v>
      </c>
      <c r="G2135" s="89">
        <v>0</v>
      </c>
      <c r="H2135" s="89">
        <f>+C2135-G2135</f>
        <v>0</v>
      </c>
      <c r="I2135" s="90" t="str">
        <f>IF(AND($C2135=0,G2135=0),"0.00%",IF($C2135=0,-1,IF(G2135=0,1,($C2135-G2135)/ABS(G2135))))</f>
        <v>0.00%</v>
      </c>
      <c r="J2135" s="91"/>
      <c r="K2135" s="89">
        <v>0</v>
      </c>
      <c r="L2135" s="89">
        <v>0</v>
      </c>
      <c r="M2135" s="89">
        <f>K2135-L2135</f>
        <v>0</v>
      </c>
      <c r="N2135" s="90" t="str">
        <f>IF(AND($K2135=0,L2135=0),"0.00%",IF($K2135=0,-1,IF(L2135=0,1,($K2135-L2135)/ABS(L2135))))</f>
        <v>0.00%</v>
      </c>
      <c r="O2135" s="89">
        <v>0</v>
      </c>
      <c r="P2135" s="89">
        <f>+K2135-O2135</f>
        <v>0</v>
      </c>
      <c r="Q2135" s="90" t="str">
        <f>IF(AND($K2135=0,O2135=0),"0.00%",IF($K2135=0,-1,IF(O2135=0,1,($K2135-O2135)/ABS(O2135))))</f>
        <v>0.00%</v>
      </c>
      <c r="R2135" s="91"/>
      <c r="S2135" s="89">
        <v>0</v>
      </c>
      <c r="T2135" s="89">
        <f>+S2135-K2135</f>
        <v>0</v>
      </c>
      <c r="U2135" s="335">
        <f>IF(C2135=0,0,1)+IF(D2135=0,0,1)+IF(E2135=0,0,1)+IF(G2135=0,0,1)+IF(K2135=0,0,1)+IF(L2135=0,0,1)+IF(M2135=0,0,1)+IF(O2135=0,0,1)</f>
        <v>0</v>
      </c>
    </row>
    <row r="2136" spans="1:21" s="81" customFormat="1" ht="15" hidden="1">
      <c r="A2136" s="87" t="s">
        <v>2239</v>
      </c>
      <c r="B2136" s="88" t="s">
        <v>5575</v>
      </c>
      <c r="C2136" s="89">
        <v>0</v>
      </c>
      <c r="D2136" s="89">
        <v>0</v>
      </c>
      <c r="E2136" s="89">
        <f>C2136-D2136</f>
        <v>0</v>
      </c>
      <c r="F2136" s="90" t="str">
        <f>IF(AND($C2136=0,D2136=0),"0.00%",IF($C2136=0,-1,IF(D2136=0,1,($C2136-D2136)/ABS(D2136))))</f>
        <v>0.00%</v>
      </c>
      <c r="G2136" s="89">
        <v>0</v>
      </c>
      <c r="H2136" s="89">
        <f>+C2136-G2136</f>
        <v>0</v>
      </c>
      <c r="I2136" s="90" t="str">
        <f>IF(AND($C2136=0,G2136=0),"0.00%",IF($C2136=0,-1,IF(G2136=0,1,($C2136-G2136)/ABS(G2136))))</f>
        <v>0.00%</v>
      </c>
      <c r="J2136" s="91"/>
      <c r="K2136" s="89">
        <v>0</v>
      </c>
      <c r="L2136" s="89">
        <v>0</v>
      </c>
      <c r="M2136" s="89">
        <f>K2136-L2136</f>
        <v>0</v>
      </c>
      <c r="N2136" s="90" t="str">
        <f>IF(AND($K2136=0,L2136=0),"0.00%",IF($K2136=0,-1,IF(L2136=0,1,($K2136-L2136)/ABS(L2136))))</f>
        <v>0.00%</v>
      </c>
      <c r="O2136" s="89">
        <v>0</v>
      </c>
      <c r="P2136" s="89">
        <f>+K2136-O2136</f>
        <v>0</v>
      </c>
      <c r="Q2136" s="90" t="str">
        <f>IF(AND($K2136=0,O2136=0),"0.00%",IF($K2136=0,-1,IF(O2136=0,1,($K2136-O2136)/ABS(O2136))))</f>
        <v>0.00%</v>
      </c>
      <c r="R2136" s="91"/>
      <c r="S2136" s="89">
        <v>0</v>
      </c>
      <c r="T2136" s="89">
        <f>+S2136-K2136</f>
        <v>0</v>
      </c>
      <c r="U2136" s="335">
        <f>IF(C2136=0,0,1)+IF(D2136=0,0,1)+IF(E2136=0,0,1)+IF(G2136=0,0,1)+IF(K2136=0,0,1)+IF(L2136=0,0,1)+IF(M2136=0,0,1)+IF(O2136=0,0,1)</f>
        <v>0</v>
      </c>
    </row>
    <row r="2137" spans="1:21" s="81" customFormat="1" ht="15" hidden="1">
      <c r="A2137" s="87" t="s">
        <v>2240</v>
      </c>
      <c r="B2137" s="88" t="s">
        <v>5576</v>
      </c>
      <c r="C2137" s="89">
        <v>0</v>
      </c>
      <c r="D2137" s="89">
        <v>0</v>
      </c>
      <c r="E2137" s="89">
        <f>C2137-D2137</f>
        <v>0</v>
      </c>
      <c r="F2137" s="90" t="str">
        <f>IF(AND($C2137=0,D2137=0),"0.00%",IF($C2137=0,-1,IF(D2137=0,1,($C2137-D2137)/ABS(D2137))))</f>
        <v>0.00%</v>
      </c>
      <c r="G2137" s="89">
        <v>0</v>
      </c>
      <c r="H2137" s="89">
        <f>+C2137-G2137</f>
        <v>0</v>
      </c>
      <c r="I2137" s="90" t="str">
        <f>IF(AND($C2137=0,G2137=0),"0.00%",IF($C2137=0,-1,IF(G2137=0,1,($C2137-G2137)/ABS(G2137))))</f>
        <v>0.00%</v>
      </c>
      <c r="J2137" s="91"/>
      <c r="K2137" s="89">
        <v>0</v>
      </c>
      <c r="L2137" s="89">
        <v>0</v>
      </c>
      <c r="M2137" s="89">
        <f>K2137-L2137</f>
        <v>0</v>
      </c>
      <c r="N2137" s="90" t="str">
        <f>IF(AND($K2137=0,L2137=0),"0.00%",IF($K2137=0,-1,IF(L2137=0,1,($K2137-L2137)/ABS(L2137))))</f>
        <v>0.00%</v>
      </c>
      <c r="O2137" s="89">
        <v>0</v>
      </c>
      <c r="P2137" s="89">
        <f>+K2137-O2137</f>
        <v>0</v>
      </c>
      <c r="Q2137" s="90" t="str">
        <f>IF(AND($K2137=0,O2137=0),"0.00%",IF($K2137=0,-1,IF(O2137=0,1,($K2137-O2137)/ABS(O2137))))</f>
        <v>0.00%</v>
      </c>
      <c r="R2137" s="91"/>
      <c r="S2137" s="89">
        <v>0</v>
      </c>
      <c r="T2137" s="89">
        <f>+S2137-K2137</f>
        <v>0</v>
      </c>
      <c r="U2137" s="335">
        <f>IF(C2137=0,0,1)+IF(D2137=0,0,1)+IF(E2137=0,0,1)+IF(G2137=0,0,1)+IF(K2137=0,0,1)+IF(L2137=0,0,1)+IF(M2137=0,0,1)+IF(O2137=0,0,1)</f>
        <v>0</v>
      </c>
    </row>
    <row r="2138" spans="1:21" s="81" customFormat="1" ht="15" hidden="1">
      <c r="A2138" s="87" t="s">
        <v>2241</v>
      </c>
      <c r="B2138" s="88" t="s">
        <v>5577</v>
      </c>
      <c r="C2138" s="89">
        <v>0</v>
      </c>
      <c r="D2138" s="89">
        <v>0</v>
      </c>
      <c r="E2138" s="89">
        <f>C2138-D2138</f>
        <v>0</v>
      </c>
      <c r="F2138" s="90" t="str">
        <f>IF(AND($C2138=0,D2138=0),"0.00%",IF($C2138=0,-1,IF(D2138=0,1,($C2138-D2138)/ABS(D2138))))</f>
        <v>0.00%</v>
      </c>
      <c r="G2138" s="89">
        <v>0</v>
      </c>
      <c r="H2138" s="89">
        <f>+C2138-G2138</f>
        <v>0</v>
      </c>
      <c r="I2138" s="90" t="str">
        <f>IF(AND($C2138=0,G2138=0),"0.00%",IF($C2138=0,-1,IF(G2138=0,1,($C2138-G2138)/ABS(G2138))))</f>
        <v>0.00%</v>
      </c>
      <c r="J2138" s="91"/>
      <c r="K2138" s="89">
        <v>0</v>
      </c>
      <c r="L2138" s="89">
        <v>0</v>
      </c>
      <c r="M2138" s="89">
        <f>K2138-L2138</f>
        <v>0</v>
      </c>
      <c r="N2138" s="90" t="str">
        <f>IF(AND($K2138=0,L2138=0),"0.00%",IF($K2138=0,-1,IF(L2138=0,1,($K2138-L2138)/ABS(L2138))))</f>
        <v>0.00%</v>
      </c>
      <c r="O2138" s="89">
        <v>0</v>
      </c>
      <c r="P2138" s="89">
        <f>+K2138-O2138</f>
        <v>0</v>
      </c>
      <c r="Q2138" s="90" t="str">
        <f>IF(AND($K2138=0,O2138=0),"0.00%",IF($K2138=0,-1,IF(O2138=0,1,($K2138-O2138)/ABS(O2138))))</f>
        <v>0.00%</v>
      </c>
      <c r="R2138" s="91"/>
      <c r="S2138" s="89">
        <v>0</v>
      </c>
      <c r="T2138" s="89">
        <f>+S2138-K2138</f>
        <v>0</v>
      </c>
      <c r="U2138" s="335">
        <f>IF(C2138=0,0,1)+IF(D2138=0,0,1)+IF(E2138=0,0,1)+IF(G2138=0,0,1)+IF(K2138=0,0,1)+IF(L2138=0,0,1)+IF(M2138=0,0,1)+IF(O2138=0,0,1)</f>
        <v>0</v>
      </c>
    </row>
    <row r="2139" spans="1:21" s="81" customFormat="1" ht="15" hidden="1">
      <c r="A2139" s="87" t="s">
        <v>2242</v>
      </c>
      <c r="B2139" s="88" t="s">
        <v>5578</v>
      </c>
      <c r="C2139" s="89">
        <v>0</v>
      </c>
      <c r="D2139" s="89">
        <v>0</v>
      </c>
      <c r="E2139" s="89">
        <f>C2139-D2139</f>
        <v>0</v>
      </c>
      <c r="F2139" s="90" t="str">
        <f>IF(AND($C2139=0,D2139=0),"0.00%",IF($C2139=0,-1,IF(D2139=0,1,($C2139-D2139)/ABS(D2139))))</f>
        <v>0.00%</v>
      </c>
      <c r="G2139" s="89">
        <v>0</v>
      </c>
      <c r="H2139" s="89">
        <f>+C2139-G2139</f>
        <v>0</v>
      </c>
      <c r="I2139" s="90" t="str">
        <f>IF(AND($C2139=0,G2139=0),"0.00%",IF($C2139=0,-1,IF(G2139=0,1,($C2139-G2139)/ABS(G2139))))</f>
        <v>0.00%</v>
      </c>
      <c r="J2139" s="91"/>
      <c r="K2139" s="89">
        <v>0</v>
      </c>
      <c r="L2139" s="89">
        <v>0</v>
      </c>
      <c r="M2139" s="89">
        <f>K2139-L2139</f>
        <v>0</v>
      </c>
      <c r="N2139" s="90" t="str">
        <f>IF(AND($K2139=0,L2139=0),"0.00%",IF($K2139=0,-1,IF(L2139=0,1,($K2139-L2139)/ABS(L2139))))</f>
        <v>0.00%</v>
      </c>
      <c r="O2139" s="89">
        <v>0</v>
      </c>
      <c r="P2139" s="89">
        <f>+K2139-O2139</f>
        <v>0</v>
      </c>
      <c r="Q2139" s="90" t="str">
        <f>IF(AND($K2139=0,O2139=0),"0.00%",IF($K2139=0,-1,IF(O2139=0,1,($K2139-O2139)/ABS(O2139))))</f>
        <v>0.00%</v>
      </c>
      <c r="R2139" s="91"/>
      <c r="S2139" s="89">
        <v>0</v>
      </c>
      <c r="T2139" s="89">
        <f>+S2139-K2139</f>
        <v>0</v>
      </c>
      <c r="U2139" s="335">
        <f>IF(C2139=0,0,1)+IF(D2139=0,0,1)+IF(E2139=0,0,1)+IF(G2139=0,0,1)+IF(K2139=0,0,1)+IF(L2139=0,0,1)+IF(M2139=0,0,1)+IF(O2139=0,0,1)</f>
        <v>0</v>
      </c>
    </row>
    <row r="2140" spans="1:21" s="81" customFormat="1" ht="15" hidden="1">
      <c r="A2140" s="87" t="s">
        <v>2243</v>
      </c>
      <c r="B2140" s="88" t="s">
        <v>5579</v>
      </c>
      <c r="C2140" s="89">
        <v>0</v>
      </c>
      <c r="D2140" s="89">
        <v>0</v>
      </c>
      <c r="E2140" s="89">
        <f>C2140-D2140</f>
        <v>0</v>
      </c>
      <c r="F2140" s="90" t="str">
        <f>IF(AND($C2140=0,D2140=0),"0.00%",IF($C2140=0,-1,IF(D2140=0,1,($C2140-D2140)/ABS(D2140))))</f>
        <v>0.00%</v>
      </c>
      <c r="G2140" s="89">
        <v>0</v>
      </c>
      <c r="H2140" s="89">
        <f>+C2140-G2140</f>
        <v>0</v>
      </c>
      <c r="I2140" s="90" t="str">
        <f>IF(AND($C2140=0,G2140=0),"0.00%",IF($C2140=0,-1,IF(G2140=0,1,($C2140-G2140)/ABS(G2140))))</f>
        <v>0.00%</v>
      </c>
      <c r="J2140" s="91"/>
      <c r="K2140" s="89">
        <v>0</v>
      </c>
      <c r="L2140" s="89">
        <v>0</v>
      </c>
      <c r="M2140" s="89">
        <f>K2140-L2140</f>
        <v>0</v>
      </c>
      <c r="N2140" s="90" t="str">
        <f>IF(AND($K2140=0,L2140=0),"0.00%",IF($K2140=0,-1,IF(L2140=0,1,($K2140-L2140)/ABS(L2140))))</f>
        <v>0.00%</v>
      </c>
      <c r="O2140" s="89">
        <v>0</v>
      </c>
      <c r="P2140" s="89">
        <f>+K2140-O2140</f>
        <v>0</v>
      </c>
      <c r="Q2140" s="90" t="str">
        <f>IF(AND($K2140=0,O2140=0),"0.00%",IF($K2140=0,-1,IF(O2140=0,1,($K2140-O2140)/ABS(O2140))))</f>
        <v>0.00%</v>
      </c>
      <c r="R2140" s="91"/>
      <c r="S2140" s="89">
        <v>0</v>
      </c>
      <c r="T2140" s="89">
        <f>+S2140-K2140</f>
        <v>0</v>
      </c>
      <c r="U2140" s="335">
        <f>IF(C2140=0,0,1)+IF(D2140=0,0,1)+IF(E2140=0,0,1)+IF(G2140=0,0,1)+IF(K2140=0,0,1)+IF(L2140=0,0,1)+IF(M2140=0,0,1)+IF(O2140=0,0,1)</f>
        <v>0</v>
      </c>
    </row>
    <row r="2141" spans="1:21" s="81" customFormat="1" ht="15" hidden="1">
      <c r="A2141" s="87" t="s">
        <v>2244</v>
      </c>
      <c r="B2141" s="88" t="s">
        <v>5580</v>
      </c>
      <c r="C2141" s="89">
        <v>0</v>
      </c>
      <c r="D2141" s="89">
        <v>0</v>
      </c>
      <c r="E2141" s="89">
        <f>C2141-D2141</f>
        <v>0</v>
      </c>
      <c r="F2141" s="90" t="str">
        <f>IF(AND($C2141=0,D2141=0),"0.00%",IF($C2141=0,-1,IF(D2141=0,1,($C2141-D2141)/ABS(D2141))))</f>
        <v>0.00%</v>
      </c>
      <c r="G2141" s="89">
        <v>0</v>
      </c>
      <c r="H2141" s="89">
        <f>+C2141-G2141</f>
        <v>0</v>
      </c>
      <c r="I2141" s="90" t="str">
        <f>IF(AND($C2141=0,G2141=0),"0.00%",IF($C2141=0,-1,IF(G2141=0,1,($C2141-G2141)/ABS(G2141))))</f>
        <v>0.00%</v>
      </c>
      <c r="J2141" s="91"/>
      <c r="K2141" s="89">
        <v>0</v>
      </c>
      <c r="L2141" s="89">
        <v>0</v>
      </c>
      <c r="M2141" s="89">
        <f>K2141-L2141</f>
        <v>0</v>
      </c>
      <c r="N2141" s="90" t="str">
        <f>IF(AND($K2141=0,L2141=0),"0.00%",IF($K2141=0,-1,IF(L2141=0,1,($K2141-L2141)/ABS(L2141))))</f>
        <v>0.00%</v>
      </c>
      <c r="O2141" s="89">
        <v>0</v>
      </c>
      <c r="P2141" s="89">
        <f>+K2141-O2141</f>
        <v>0</v>
      </c>
      <c r="Q2141" s="90" t="str">
        <f>IF(AND($K2141=0,O2141=0),"0.00%",IF($K2141=0,-1,IF(O2141=0,1,($K2141-O2141)/ABS(O2141))))</f>
        <v>0.00%</v>
      </c>
      <c r="R2141" s="91"/>
      <c r="S2141" s="89">
        <v>0</v>
      </c>
      <c r="T2141" s="89">
        <f>+S2141-K2141</f>
        <v>0</v>
      </c>
      <c r="U2141" s="335">
        <f>IF(C2141=0,0,1)+IF(D2141=0,0,1)+IF(E2141=0,0,1)+IF(G2141=0,0,1)+IF(K2141=0,0,1)+IF(L2141=0,0,1)+IF(M2141=0,0,1)+IF(O2141=0,0,1)</f>
        <v>0</v>
      </c>
    </row>
    <row r="2142" spans="1:21" s="81" customFormat="1" ht="15" hidden="1">
      <c r="A2142" s="87" t="s">
        <v>2245</v>
      </c>
      <c r="B2142" s="88" t="s">
        <v>5581</v>
      </c>
      <c r="C2142" s="89">
        <v>0</v>
      </c>
      <c r="D2142" s="89">
        <v>0</v>
      </c>
      <c r="E2142" s="89">
        <f>C2142-D2142</f>
        <v>0</v>
      </c>
      <c r="F2142" s="90" t="str">
        <f>IF(AND($C2142=0,D2142=0),"0.00%",IF($C2142=0,-1,IF(D2142=0,1,($C2142-D2142)/ABS(D2142))))</f>
        <v>0.00%</v>
      </c>
      <c r="G2142" s="89">
        <v>0</v>
      </c>
      <c r="H2142" s="89">
        <f>+C2142-G2142</f>
        <v>0</v>
      </c>
      <c r="I2142" s="90" t="str">
        <f>IF(AND($C2142=0,G2142=0),"0.00%",IF($C2142=0,-1,IF(G2142=0,1,($C2142-G2142)/ABS(G2142))))</f>
        <v>0.00%</v>
      </c>
      <c r="J2142" s="91"/>
      <c r="K2142" s="89">
        <v>0</v>
      </c>
      <c r="L2142" s="89">
        <v>0</v>
      </c>
      <c r="M2142" s="89">
        <f>K2142-L2142</f>
        <v>0</v>
      </c>
      <c r="N2142" s="90" t="str">
        <f>IF(AND($K2142=0,L2142=0),"0.00%",IF($K2142=0,-1,IF(L2142=0,1,($K2142-L2142)/ABS(L2142))))</f>
        <v>0.00%</v>
      </c>
      <c r="O2142" s="89">
        <v>0</v>
      </c>
      <c r="P2142" s="89">
        <f>+K2142-O2142</f>
        <v>0</v>
      </c>
      <c r="Q2142" s="90" t="str">
        <f>IF(AND($K2142=0,O2142=0),"0.00%",IF($K2142=0,-1,IF(O2142=0,1,($K2142-O2142)/ABS(O2142))))</f>
        <v>0.00%</v>
      </c>
      <c r="R2142" s="91"/>
      <c r="S2142" s="89">
        <v>0</v>
      </c>
      <c r="T2142" s="89">
        <f>+S2142-K2142</f>
        <v>0</v>
      </c>
      <c r="U2142" s="335">
        <f>IF(C2142=0,0,1)+IF(D2142=0,0,1)+IF(E2142=0,0,1)+IF(G2142=0,0,1)+IF(K2142=0,0,1)+IF(L2142=0,0,1)+IF(M2142=0,0,1)+IF(O2142=0,0,1)</f>
        <v>0</v>
      </c>
    </row>
    <row r="2143" spans="1:21" s="81" customFormat="1" ht="15" hidden="1">
      <c r="A2143" s="87" t="s">
        <v>2246</v>
      </c>
      <c r="B2143" s="88" t="s">
        <v>5582</v>
      </c>
      <c r="C2143" s="89">
        <v>0</v>
      </c>
      <c r="D2143" s="89">
        <v>0</v>
      </c>
      <c r="E2143" s="89">
        <f>C2143-D2143</f>
        <v>0</v>
      </c>
      <c r="F2143" s="90" t="str">
        <f>IF(AND($C2143=0,D2143=0),"0.00%",IF($C2143=0,-1,IF(D2143=0,1,($C2143-D2143)/ABS(D2143))))</f>
        <v>0.00%</v>
      </c>
      <c r="G2143" s="89">
        <v>0</v>
      </c>
      <c r="H2143" s="89">
        <f>+C2143-G2143</f>
        <v>0</v>
      </c>
      <c r="I2143" s="90" t="str">
        <f>IF(AND($C2143=0,G2143=0),"0.00%",IF($C2143=0,-1,IF(G2143=0,1,($C2143-G2143)/ABS(G2143))))</f>
        <v>0.00%</v>
      </c>
      <c r="J2143" s="91"/>
      <c r="K2143" s="89">
        <v>0</v>
      </c>
      <c r="L2143" s="89">
        <v>0</v>
      </c>
      <c r="M2143" s="89">
        <f>K2143-L2143</f>
        <v>0</v>
      </c>
      <c r="N2143" s="90" t="str">
        <f>IF(AND($K2143=0,L2143=0),"0.00%",IF($K2143=0,-1,IF(L2143=0,1,($K2143-L2143)/ABS(L2143))))</f>
        <v>0.00%</v>
      </c>
      <c r="O2143" s="89">
        <v>0</v>
      </c>
      <c r="P2143" s="89">
        <f>+K2143-O2143</f>
        <v>0</v>
      </c>
      <c r="Q2143" s="90" t="str">
        <f>IF(AND($K2143=0,O2143=0),"0.00%",IF($K2143=0,-1,IF(O2143=0,1,($K2143-O2143)/ABS(O2143))))</f>
        <v>0.00%</v>
      </c>
      <c r="R2143" s="91"/>
      <c r="S2143" s="89">
        <v>0</v>
      </c>
      <c r="T2143" s="89">
        <f>+S2143-K2143</f>
        <v>0</v>
      </c>
      <c r="U2143" s="335">
        <f>IF(C2143=0,0,1)+IF(D2143=0,0,1)+IF(E2143=0,0,1)+IF(G2143=0,0,1)+IF(K2143=0,0,1)+IF(L2143=0,0,1)+IF(M2143=0,0,1)+IF(O2143=0,0,1)</f>
        <v>0</v>
      </c>
    </row>
    <row r="2144" spans="1:21" s="81" customFormat="1" ht="15" hidden="1">
      <c r="A2144" s="87" t="s">
        <v>2247</v>
      </c>
      <c r="B2144" s="88" t="s">
        <v>5583</v>
      </c>
      <c r="C2144" s="89">
        <v>0</v>
      </c>
      <c r="D2144" s="89">
        <v>0</v>
      </c>
      <c r="E2144" s="89">
        <f>C2144-D2144</f>
        <v>0</v>
      </c>
      <c r="F2144" s="90" t="str">
        <f>IF(AND($C2144=0,D2144=0),"0.00%",IF($C2144=0,-1,IF(D2144=0,1,($C2144-D2144)/ABS(D2144))))</f>
        <v>0.00%</v>
      </c>
      <c r="G2144" s="89">
        <v>0</v>
      </c>
      <c r="H2144" s="89">
        <f>+C2144-G2144</f>
        <v>0</v>
      </c>
      <c r="I2144" s="90" t="str">
        <f>IF(AND($C2144=0,G2144=0),"0.00%",IF($C2144=0,-1,IF(G2144=0,1,($C2144-G2144)/ABS(G2144))))</f>
        <v>0.00%</v>
      </c>
      <c r="J2144" s="91"/>
      <c r="K2144" s="89">
        <v>0</v>
      </c>
      <c r="L2144" s="89">
        <v>0</v>
      </c>
      <c r="M2144" s="89">
        <f>K2144-L2144</f>
        <v>0</v>
      </c>
      <c r="N2144" s="90" t="str">
        <f>IF(AND($K2144=0,L2144=0),"0.00%",IF($K2144=0,-1,IF(L2144=0,1,($K2144-L2144)/ABS(L2144))))</f>
        <v>0.00%</v>
      </c>
      <c r="O2144" s="89">
        <v>0</v>
      </c>
      <c r="P2144" s="89">
        <f>+K2144-O2144</f>
        <v>0</v>
      </c>
      <c r="Q2144" s="90" t="str">
        <f>IF(AND($K2144=0,O2144=0),"0.00%",IF($K2144=0,-1,IF(O2144=0,1,($K2144-O2144)/ABS(O2144))))</f>
        <v>0.00%</v>
      </c>
      <c r="R2144" s="91"/>
      <c r="S2144" s="89">
        <v>0</v>
      </c>
      <c r="T2144" s="89">
        <f>+S2144-K2144</f>
        <v>0</v>
      </c>
      <c r="U2144" s="335">
        <f>IF(C2144=0,0,1)+IF(D2144=0,0,1)+IF(E2144=0,0,1)+IF(G2144=0,0,1)+IF(K2144=0,0,1)+IF(L2144=0,0,1)+IF(M2144=0,0,1)+IF(O2144=0,0,1)</f>
        <v>0</v>
      </c>
    </row>
    <row r="2145" spans="1:21" s="81" customFormat="1" ht="15" hidden="1">
      <c r="A2145" s="87" t="s">
        <v>2248</v>
      </c>
      <c r="B2145" s="88" t="s">
        <v>5584</v>
      </c>
      <c r="C2145" s="89">
        <v>0</v>
      </c>
      <c r="D2145" s="89">
        <v>0</v>
      </c>
      <c r="E2145" s="89">
        <f>C2145-D2145</f>
        <v>0</v>
      </c>
      <c r="F2145" s="90" t="str">
        <f>IF(AND($C2145=0,D2145=0),"0.00%",IF($C2145=0,-1,IF(D2145=0,1,($C2145-D2145)/ABS(D2145))))</f>
        <v>0.00%</v>
      </c>
      <c r="G2145" s="89">
        <v>0</v>
      </c>
      <c r="H2145" s="89">
        <f>+C2145-G2145</f>
        <v>0</v>
      </c>
      <c r="I2145" s="90" t="str">
        <f>IF(AND($C2145=0,G2145=0),"0.00%",IF($C2145=0,-1,IF(G2145=0,1,($C2145-G2145)/ABS(G2145))))</f>
        <v>0.00%</v>
      </c>
      <c r="J2145" s="91"/>
      <c r="K2145" s="89">
        <v>0</v>
      </c>
      <c r="L2145" s="89">
        <v>0</v>
      </c>
      <c r="M2145" s="89">
        <f>K2145-L2145</f>
        <v>0</v>
      </c>
      <c r="N2145" s="90" t="str">
        <f>IF(AND($K2145=0,L2145=0),"0.00%",IF($K2145=0,-1,IF(L2145=0,1,($K2145-L2145)/ABS(L2145))))</f>
        <v>0.00%</v>
      </c>
      <c r="O2145" s="89">
        <v>0</v>
      </c>
      <c r="P2145" s="89">
        <f>+K2145-O2145</f>
        <v>0</v>
      </c>
      <c r="Q2145" s="90" t="str">
        <f>IF(AND($K2145=0,O2145=0),"0.00%",IF($K2145=0,-1,IF(O2145=0,1,($K2145-O2145)/ABS(O2145))))</f>
        <v>0.00%</v>
      </c>
      <c r="R2145" s="91"/>
      <c r="S2145" s="89">
        <v>0</v>
      </c>
      <c r="T2145" s="89">
        <f>+S2145-K2145</f>
        <v>0</v>
      </c>
      <c r="U2145" s="335">
        <f>IF(C2145=0,0,1)+IF(D2145=0,0,1)+IF(E2145=0,0,1)+IF(G2145=0,0,1)+IF(K2145=0,0,1)+IF(L2145=0,0,1)+IF(M2145=0,0,1)+IF(O2145=0,0,1)</f>
        <v>0</v>
      </c>
    </row>
    <row r="2146" spans="1:21" s="81" customFormat="1" ht="15" hidden="1">
      <c r="A2146" s="87" t="s">
        <v>2249</v>
      </c>
      <c r="B2146" s="88" t="s">
        <v>5585</v>
      </c>
      <c r="C2146" s="89">
        <v>0</v>
      </c>
      <c r="D2146" s="89">
        <v>0</v>
      </c>
      <c r="E2146" s="89">
        <f>C2146-D2146</f>
        <v>0</v>
      </c>
      <c r="F2146" s="90" t="str">
        <f>IF(AND($C2146=0,D2146=0),"0.00%",IF($C2146=0,-1,IF(D2146=0,1,($C2146-D2146)/ABS(D2146))))</f>
        <v>0.00%</v>
      </c>
      <c r="G2146" s="89">
        <v>0</v>
      </c>
      <c r="H2146" s="89">
        <f>+C2146-G2146</f>
        <v>0</v>
      </c>
      <c r="I2146" s="90" t="str">
        <f>IF(AND($C2146=0,G2146=0),"0.00%",IF($C2146=0,-1,IF(G2146=0,1,($C2146-G2146)/ABS(G2146))))</f>
        <v>0.00%</v>
      </c>
      <c r="J2146" s="91"/>
      <c r="K2146" s="89">
        <v>0</v>
      </c>
      <c r="L2146" s="89">
        <v>0</v>
      </c>
      <c r="M2146" s="89">
        <f>K2146-L2146</f>
        <v>0</v>
      </c>
      <c r="N2146" s="90" t="str">
        <f>IF(AND($K2146=0,L2146=0),"0.00%",IF($K2146=0,-1,IF(L2146=0,1,($K2146-L2146)/ABS(L2146))))</f>
        <v>0.00%</v>
      </c>
      <c r="O2146" s="89">
        <v>0</v>
      </c>
      <c r="P2146" s="89">
        <f>+K2146-O2146</f>
        <v>0</v>
      </c>
      <c r="Q2146" s="90" t="str">
        <f>IF(AND($K2146=0,O2146=0),"0.00%",IF($K2146=0,-1,IF(O2146=0,1,($K2146-O2146)/ABS(O2146))))</f>
        <v>0.00%</v>
      </c>
      <c r="R2146" s="91"/>
      <c r="S2146" s="89">
        <v>0</v>
      </c>
      <c r="T2146" s="89">
        <f>+S2146-K2146</f>
        <v>0</v>
      </c>
      <c r="U2146" s="335">
        <f>IF(C2146=0,0,1)+IF(D2146=0,0,1)+IF(E2146=0,0,1)+IF(G2146=0,0,1)+IF(K2146=0,0,1)+IF(L2146=0,0,1)+IF(M2146=0,0,1)+IF(O2146=0,0,1)</f>
        <v>0</v>
      </c>
    </row>
    <row r="2147" spans="1:21" s="81" customFormat="1" ht="15" hidden="1">
      <c r="A2147" s="87" t="s">
        <v>2250</v>
      </c>
      <c r="B2147" s="88" t="s">
        <v>5586</v>
      </c>
      <c r="C2147" s="89">
        <v>0</v>
      </c>
      <c r="D2147" s="89">
        <v>0</v>
      </c>
      <c r="E2147" s="89">
        <f>C2147-D2147</f>
        <v>0</v>
      </c>
      <c r="F2147" s="90" t="str">
        <f>IF(AND($C2147=0,D2147=0),"0.00%",IF($C2147=0,-1,IF(D2147=0,1,($C2147-D2147)/ABS(D2147))))</f>
        <v>0.00%</v>
      </c>
      <c r="G2147" s="89">
        <v>0</v>
      </c>
      <c r="H2147" s="89">
        <f>+C2147-G2147</f>
        <v>0</v>
      </c>
      <c r="I2147" s="90" t="str">
        <f>IF(AND($C2147=0,G2147=0),"0.00%",IF($C2147=0,-1,IF(G2147=0,1,($C2147-G2147)/ABS(G2147))))</f>
        <v>0.00%</v>
      </c>
      <c r="J2147" s="91"/>
      <c r="K2147" s="89">
        <v>0</v>
      </c>
      <c r="L2147" s="89">
        <v>0</v>
      </c>
      <c r="M2147" s="89">
        <f>K2147-L2147</f>
        <v>0</v>
      </c>
      <c r="N2147" s="90" t="str">
        <f>IF(AND($K2147=0,L2147=0),"0.00%",IF($K2147=0,-1,IF(L2147=0,1,($K2147-L2147)/ABS(L2147))))</f>
        <v>0.00%</v>
      </c>
      <c r="O2147" s="89">
        <v>0</v>
      </c>
      <c r="P2147" s="89">
        <f>+K2147-O2147</f>
        <v>0</v>
      </c>
      <c r="Q2147" s="90" t="str">
        <f>IF(AND($K2147=0,O2147=0),"0.00%",IF($K2147=0,-1,IF(O2147=0,1,($K2147-O2147)/ABS(O2147))))</f>
        <v>0.00%</v>
      </c>
      <c r="R2147" s="91"/>
      <c r="S2147" s="89">
        <v>0</v>
      </c>
      <c r="T2147" s="89">
        <f>+S2147-K2147</f>
        <v>0</v>
      </c>
      <c r="U2147" s="335">
        <f>IF(C2147=0,0,1)+IF(D2147=0,0,1)+IF(E2147=0,0,1)+IF(G2147=0,0,1)+IF(K2147=0,0,1)+IF(L2147=0,0,1)+IF(M2147=0,0,1)+IF(O2147=0,0,1)</f>
        <v>0</v>
      </c>
    </row>
    <row r="2148" spans="1:21" s="81" customFormat="1" ht="15" hidden="1">
      <c r="A2148" s="87" t="s">
        <v>2251</v>
      </c>
      <c r="B2148" s="88" t="s">
        <v>5587</v>
      </c>
      <c r="C2148" s="89">
        <v>0</v>
      </c>
      <c r="D2148" s="89">
        <v>0</v>
      </c>
      <c r="E2148" s="89">
        <f>C2148-D2148</f>
        <v>0</v>
      </c>
      <c r="F2148" s="90" t="str">
        <f>IF(AND($C2148=0,D2148=0),"0.00%",IF($C2148=0,-1,IF(D2148=0,1,($C2148-D2148)/ABS(D2148))))</f>
        <v>0.00%</v>
      </c>
      <c r="G2148" s="89">
        <v>0</v>
      </c>
      <c r="H2148" s="89">
        <f>+C2148-G2148</f>
        <v>0</v>
      </c>
      <c r="I2148" s="90" t="str">
        <f>IF(AND($C2148=0,G2148=0),"0.00%",IF($C2148=0,-1,IF(G2148=0,1,($C2148-G2148)/ABS(G2148))))</f>
        <v>0.00%</v>
      </c>
      <c r="J2148" s="91"/>
      <c r="K2148" s="89">
        <v>0</v>
      </c>
      <c r="L2148" s="89">
        <v>0</v>
      </c>
      <c r="M2148" s="89">
        <f>K2148-L2148</f>
        <v>0</v>
      </c>
      <c r="N2148" s="90" t="str">
        <f>IF(AND($K2148=0,L2148=0),"0.00%",IF($K2148=0,-1,IF(L2148=0,1,($K2148-L2148)/ABS(L2148))))</f>
        <v>0.00%</v>
      </c>
      <c r="O2148" s="89">
        <v>0</v>
      </c>
      <c r="P2148" s="89">
        <f>+K2148-O2148</f>
        <v>0</v>
      </c>
      <c r="Q2148" s="90" t="str">
        <f>IF(AND($K2148=0,O2148=0),"0.00%",IF($K2148=0,-1,IF(O2148=0,1,($K2148-O2148)/ABS(O2148))))</f>
        <v>0.00%</v>
      </c>
      <c r="R2148" s="91"/>
      <c r="S2148" s="89">
        <v>0</v>
      </c>
      <c r="T2148" s="89">
        <f>+S2148-K2148</f>
        <v>0</v>
      </c>
      <c r="U2148" s="335">
        <f>IF(C2148=0,0,1)+IF(D2148=0,0,1)+IF(E2148=0,0,1)+IF(G2148=0,0,1)+IF(K2148=0,0,1)+IF(L2148=0,0,1)+IF(M2148=0,0,1)+IF(O2148=0,0,1)</f>
        <v>0</v>
      </c>
    </row>
    <row r="2149" spans="1:21" s="81" customFormat="1" ht="15" hidden="1">
      <c r="A2149" s="87" t="s">
        <v>2252</v>
      </c>
      <c r="B2149" s="88" t="s">
        <v>5588</v>
      </c>
      <c r="C2149" s="89">
        <v>0</v>
      </c>
      <c r="D2149" s="89">
        <v>0</v>
      </c>
      <c r="E2149" s="89">
        <f>C2149-D2149</f>
        <v>0</v>
      </c>
      <c r="F2149" s="90" t="str">
        <f>IF(AND($C2149=0,D2149=0),"0.00%",IF($C2149=0,-1,IF(D2149=0,1,($C2149-D2149)/ABS(D2149))))</f>
        <v>0.00%</v>
      </c>
      <c r="G2149" s="89">
        <v>0</v>
      </c>
      <c r="H2149" s="89">
        <f>+C2149-G2149</f>
        <v>0</v>
      </c>
      <c r="I2149" s="90" t="str">
        <f>IF(AND($C2149=0,G2149=0),"0.00%",IF($C2149=0,-1,IF(G2149=0,1,($C2149-G2149)/ABS(G2149))))</f>
        <v>0.00%</v>
      </c>
      <c r="J2149" s="91"/>
      <c r="K2149" s="89">
        <v>0</v>
      </c>
      <c r="L2149" s="89">
        <v>0</v>
      </c>
      <c r="M2149" s="89">
        <f>K2149-L2149</f>
        <v>0</v>
      </c>
      <c r="N2149" s="90" t="str">
        <f>IF(AND($K2149=0,L2149=0),"0.00%",IF($K2149=0,-1,IF(L2149=0,1,($K2149-L2149)/ABS(L2149))))</f>
        <v>0.00%</v>
      </c>
      <c r="O2149" s="89">
        <v>0</v>
      </c>
      <c r="P2149" s="89">
        <f>+K2149-O2149</f>
        <v>0</v>
      </c>
      <c r="Q2149" s="90" t="str">
        <f>IF(AND($K2149=0,O2149=0),"0.00%",IF($K2149=0,-1,IF(O2149=0,1,($K2149-O2149)/ABS(O2149))))</f>
        <v>0.00%</v>
      </c>
      <c r="R2149" s="91"/>
      <c r="S2149" s="89">
        <v>0</v>
      </c>
      <c r="T2149" s="89">
        <f>+S2149-K2149</f>
        <v>0</v>
      </c>
      <c r="U2149" s="335">
        <f>IF(C2149=0,0,1)+IF(D2149=0,0,1)+IF(E2149=0,0,1)+IF(G2149=0,0,1)+IF(K2149=0,0,1)+IF(L2149=0,0,1)+IF(M2149=0,0,1)+IF(O2149=0,0,1)</f>
        <v>0</v>
      </c>
    </row>
    <row r="2150" spans="1:21" s="81" customFormat="1" ht="15" hidden="1">
      <c r="A2150" s="87" t="s">
        <v>2253</v>
      </c>
      <c r="B2150" s="88" t="s">
        <v>5589</v>
      </c>
      <c r="C2150" s="89">
        <v>0</v>
      </c>
      <c r="D2150" s="89">
        <v>0</v>
      </c>
      <c r="E2150" s="89">
        <f>C2150-D2150</f>
        <v>0</v>
      </c>
      <c r="F2150" s="90" t="str">
        <f>IF(AND($C2150=0,D2150=0),"0.00%",IF($C2150=0,-1,IF(D2150=0,1,($C2150-D2150)/ABS(D2150))))</f>
        <v>0.00%</v>
      </c>
      <c r="G2150" s="89">
        <v>0</v>
      </c>
      <c r="H2150" s="89">
        <f>+C2150-G2150</f>
        <v>0</v>
      </c>
      <c r="I2150" s="90" t="str">
        <f>IF(AND($C2150=0,G2150=0),"0.00%",IF($C2150=0,-1,IF(G2150=0,1,($C2150-G2150)/ABS(G2150))))</f>
        <v>0.00%</v>
      </c>
      <c r="J2150" s="91"/>
      <c r="K2150" s="89">
        <v>0</v>
      </c>
      <c r="L2150" s="89">
        <v>0</v>
      </c>
      <c r="M2150" s="89">
        <f>K2150-L2150</f>
        <v>0</v>
      </c>
      <c r="N2150" s="90" t="str">
        <f>IF(AND($K2150=0,L2150=0),"0.00%",IF($K2150=0,-1,IF(L2150=0,1,($K2150-L2150)/ABS(L2150))))</f>
        <v>0.00%</v>
      </c>
      <c r="O2150" s="89">
        <v>0</v>
      </c>
      <c r="P2150" s="89">
        <f>+K2150-O2150</f>
        <v>0</v>
      </c>
      <c r="Q2150" s="90" t="str">
        <f>IF(AND($K2150=0,O2150=0),"0.00%",IF($K2150=0,-1,IF(O2150=0,1,($K2150-O2150)/ABS(O2150))))</f>
        <v>0.00%</v>
      </c>
      <c r="R2150" s="91"/>
      <c r="S2150" s="89">
        <v>0</v>
      </c>
      <c r="T2150" s="89">
        <f>+S2150-K2150</f>
        <v>0</v>
      </c>
      <c r="U2150" s="335">
        <f>IF(C2150=0,0,1)+IF(D2150=0,0,1)+IF(E2150=0,0,1)+IF(G2150=0,0,1)+IF(K2150=0,0,1)+IF(L2150=0,0,1)+IF(M2150=0,0,1)+IF(O2150=0,0,1)</f>
        <v>0</v>
      </c>
    </row>
    <row r="2151" spans="1:21" s="81" customFormat="1" ht="15" hidden="1">
      <c r="A2151" s="87" t="s">
        <v>2254</v>
      </c>
      <c r="B2151" s="88" t="s">
        <v>5590</v>
      </c>
      <c r="C2151" s="89">
        <v>0</v>
      </c>
      <c r="D2151" s="89">
        <v>0</v>
      </c>
      <c r="E2151" s="89">
        <f>C2151-D2151</f>
        <v>0</v>
      </c>
      <c r="F2151" s="90" t="str">
        <f>IF(AND($C2151=0,D2151=0),"0.00%",IF($C2151=0,-1,IF(D2151=0,1,($C2151-D2151)/ABS(D2151))))</f>
        <v>0.00%</v>
      </c>
      <c r="G2151" s="89">
        <v>0</v>
      </c>
      <c r="H2151" s="89">
        <f>+C2151-G2151</f>
        <v>0</v>
      </c>
      <c r="I2151" s="90" t="str">
        <f>IF(AND($C2151=0,G2151=0),"0.00%",IF($C2151=0,-1,IF(G2151=0,1,($C2151-G2151)/ABS(G2151))))</f>
        <v>0.00%</v>
      </c>
      <c r="J2151" s="91"/>
      <c r="K2151" s="89">
        <v>0</v>
      </c>
      <c r="L2151" s="89">
        <v>0</v>
      </c>
      <c r="M2151" s="89">
        <f>K2151-L2151</f>
        <v>0</v>
      </c>
      <c r="N2151" s="90" t="str">
        <f>IF(AND($K2151=0,L2151=0),"0.00%",IF($K2151=0,-1,IF(L2151=0,1,($K2151-L2151)/ABS(L2151))))</f>
        <v>0.00%</v>
      </c>
      <c r="O2151" s="89">
        <v>0</v>
      </c>
      <c r="P2151" s="89">
        <f>+K2151-O2151</f>
        <v>0</v>
      </c>
      <c r="Q2151" s="90" t="str">
        <f>IF(AND($K2151=0,O2151=0),"0.00%",IF($K2151=0,-1,IF(O2151=0,1,($K2151-O2151)/ABS(O2151))))</f>
        <v>0.00%</v>
      </c>
      <c r="R2151" s="91"/>
      <c r="S2151" s="89">
        <v>0</v>
      </c>
      <c r="T2151" s="89">
        <f>+S2151-K2151</f>
        <v>0</v>
      </c>
      <c r="U2151" s="335">
        <f>IF(C2151=0,0,1)+IF(D2151=0,0,1)+IF(E2151=0,0,1)+IF(G2151=0,0,1)+IF(K2151=0,0,1)+IF(L2151=0,0,1)+IF(M2151=0,0,1)+IF(O2151=0,0,1)</f>
        <v>0</v>
      </c>
    </row>
    <row r="2152" spans="1:21" s="81" customFormat="1" ht="15" hidden="1">
      <c r="A2152" s="87" t="s">
        <v>2255</v>
      </c>
      <c r="B2152" s="88" t="s">
        <v>5591</v>
      </c>
      <c r="C2152" s="89">
        <v>0</v>
      </c>
      <c r="D2152" s="89">
        <v>0</v>
      </c>
      <c r="E2152" s="89">
        <f>C2152-D2152</f>
        <v>0</v>
      </c>
      <c r="F2152" s="90" t="str">
        <f>IF(AND($C2152=0,D2152=0),"0.00%",IF($C2152=0,-1,IF(D2152=0,1,($C2152-D2152)/ABS(D2152))))</f>
        <v>0.00%</v>
      </c>
      <c r="G2152" s="89">
        <v>0</v>
      </c>
      <c r="H2152" s="89">
        <f>+C2152-G2152</f>
        <v>0</v>
      </c>
      <c r="I2152" s="90" t="str">
        <f>IF(AND($C2152=0,G2152=0),"0.00%",IF($C2152=0,-1,IF(G2152=0,1,($C2152-G2152)/ABS(G2152))))</f>
        <v>0.00%</v>
      </c>
      <c r="J2152" s="91"/>
      <c r="K2152" s="89">
        <v>0</v>
      </c>
      <c r="L2152" s="89">
        <v>0</v>
      </c>
      <c r="M2152" s="89">
        <f>K2152-L2152</f>
        <v>0</v>
      </c>
      <c r="N2152" s="90" t="str">
        <f>IF(AND($K2152=0,L2152=0),"0.00%",IF($K2152=0,-1,IF(L2152=0,1,($K2152-L2152)/ABS(L2152))))</f>
        <v>0.00%</v>
      </c>
      <c r="O2152" s="89">
        <v>0</v>
      </c>
      <c r="P2152" s="89">
        <f>+K2152-O2152</f>
        <v>0</v>
      </c>
      <c r="Q2152" s="90" t="str">
        <f>IF(AND($K2152=0,O2152=0),"0.00%",IF($K2152=0,-1,IF(O2152=0,1,($K2152-O2152)/ABS(O2152))))</f>
        <v>0.00%</v>
      </c>
      <c r="R2152" s="91"/>
      <c r="S2152" s="89">
        <v>0</v>
      </c>
      <c r="T2152" s="89">
        <f>+S2152-K2152</f>
        <v>0</v>
      </c>
      <c r="U2152" s="335">
        <f>IF(C2152=0,0,1)+IF(D2152=0,0,1)+IF(E2152=0,0,1)+IF(G2152=0,0,1)+IF(K2152=0,0,1)+IF(L2152=0,0,1)+IF(M2152=0,0,1)+IF(O2152=0,0,1)</f>
        <v>0</v>
      </c>
    </row>
    <row r="2153" spans="1:21" s="81" customFormat="1" ht="15" hidden="1">
      <c r="A2153" s="87" t="s">
        <v>2256</v>
      </c>
      <c r="B2153" s="88" t="s">
        <v>5378</v>
      </c>
      <c r="C2153" s="89">
        <v>0</v>
      </c>
      <c r="D2153" s="89">
        <v>0</v>
      </c>
      <c r="E2153" s="89">
        <f>C2153-D2153</f>
        <v>0</v>
      </c>
      <c r="F2153" s="90" t="str">
        <f>IF(AND($C2153=0,D2153=0),"0.00%",IF($C2153=0,-1,IF(D2153=0,1,($C2153-D2153)/ABS(D2153))))</f>
        <v>0.00%</v>
      </c>
      <c r="G2153" s="89">
        <v>0</v>
      </c>
      <c r="H2153" s="89">
        <f>+C2153-G2153</f>
        <v>0</v>
      </c>
      <c r="I2153" s="90" t="str">
        <f>IF(AND($C2153=0,G2153=0),"0.00%",IF($C2153=0,-1,IF(G2153=0,1,($C2153-G2153)/ABS(G2153))))</f>
        <v>0.00%</v>
      </c>
      <c r="J2153" s="91"/>
      <c r="K2153" s="89">
        <v>0</v>
      </c>
      <c r="L2153" s="89">
        <v>0</v>
      </c>
      <c r="M2153" s="89">
        <f>K2153-L2153</f>
        <v>0</v>
      </c>
      <c r="N2153" s="90" t="str">
        <f>IF(AND($K2153=0,L2153=0),"0.00%",IF($K2153=0,-1,IF(L2153=0,1,($K2153-L2153)/ABS(L2153))))</f>
        <v>0.00%</v>
      </c>
      <c r="O2153" s="89">
        <v>0</v>
      </c>
      <c r="P2153" s="89">
        <f>+K2153-O2153</f>
        <v>0</v>
      </c>
      <c r="Q2153" s="90" t="str">
        <f>IF(AND($K2153=0,O2153=0),"0.00%",IF($K2153=0,-1,IF(O2153=0,1,($K2153-O2153)/ABS(O2153))))</f>
        <v>0.00%</v>
      </c>
      <c r="R2153" s="91"/>
      <c r="S2153" s="89">
        <v>0</v>
      </c>
      <c r="T2153" s="89">
        <f>+S2153-K2153</f>
        <v>0</v>
      </c>
      <c r="U2153" s="335">
        <f>IF(C2153=0,0,1)+IF(D2153=0,0,1)+IF(E2153=0,0,1)+IF(G2153=0,0,1)+IF(K2153=0,0,1)+IF(L2153=0,0,1)+IF(M2153=0,0,1)+IF(O2153=0,0,1)</f>
        <v>0</v>
      </c>
    </row>
    <row r="2154" spans="1:21" s="81" customFormat="1" ht="15" hidden="1">
      <c r="A2154" s="87" t="s">
        <v>2257</v>
      </c>
      <c r="B2154" s="88" t="s">
        <v>5592</v>
      </c>
      <c r="C2154" s="89">
        <v>0</v>
      </c>
      <c r="D2154" s="89">
        <v>0</v>
      </c>
      <c r="E2154" s="89">
        <f>C2154-D2154</f>
        <v>0</v>
      </c>
      <c r="F2154" s="90" t="str">
        <f>IF(AND($C2154=0,D2154=0),"0.00%",IF($C2154=0,-1,IF(D2154=0,1,($C2154-D2154)/ABS(D2154))))</f>
        <v>0.00%</v>
      </c>
      <c r="G2154" s="89">
        <v>0</v>
      </c>
      <c r="H2154" s="89">
        <f>+C2154-G2154</f>
        <v>0</v>
      </c>
      <c r="I2154" s="90" t="str">
        <f>IF(AND($C2154=0,G2154=0),"0.00%",IF($C2154=0,-1,IF(G2154=0,1,($C2154-G2154)/ABS(G2154))))</f>
        <v>0.00%</v>
      </c>
      <c r="J2154" s="91"/>
      <c r="K2154" s="89">
        <v>0</v>
      </c>
      <c r="L2154" s="89">
        <v>0</v>
      </c>
      <c r="M2154" s="89">
        <f>K2154-L2154</f>
        <v>0</v>
      </c>
      <c r="N2154" s="90" t="str">
        <f>IF(AND($K2154=0,L2154=0),"0.00%",IF($K2154=0,-1,IF(L2154=0,1,($K2154-L2154)/ABS(L2154))))</f>
        <v>0.00%</v>
      </c>
      <c r="O2154" s="89">
        <v>0</v>
      </c>
      <c r="P2154" s="89">
        <f>+K2154-O2154</f>
        <v>0</v>
      </c>
      <c r="Q2154" s="90" t="str">
        <f>IF(AND($K2154=0,O2154=0),"0.00%",IF($K2154=0,-1,IF(O2154=0,1,($K2154-O2154)/ABS(O2154))))</f>
        <v>0.00%</v>
      </c>
      <c r="R2154" s="91"/>
      <c r="S2154" s="89">
        <v>0</v>
      </c>
      <c r="T2154" s="89">
        <f>+S2154-K2154</f>
        <v>0</v>
      </c>
      <c r="U2154" s="335">
        <f>IF(C2154=0,0,1)+IF(D2154=0,0,1)+IF(E2154=0,0,1)+IF(G2154=0,0,1)+IF(K2154=0,0,1)+IF(L2154=0,0,1)+IF(M2154=0,0,1)+IF(O2154=0,0,1)</f>
        <v>0</v>
      </c>
    </row>
    <row r="2155" spans="1:21" s="81" customFormat="1" ht="15" hidden="1">
      <c r="A2155" s="87" t="s">
        <v>2258</v>
      </c>
      <c r="B2155" s="88" t="s">
        <v>5593</v>
      </c>
      <c r="C2155" s="89">
        <v>0</v>
      </c>
      <c r="D2155" s="89">
        <v>0</v>
      </c>
      <c r="E2155" s="89">
        <f>C2155-D2155</f>
        <v>0</v>
      </c>
      <c r="F2155" s="90" t="str">
        <f>IF(AND($C2155=0,D2155=0),"0.00%",IF($C2155=0,-1,IF(D2155=0,1,($C2155-D2155)/ABS(D2155))))</f>
        <v>0.00%</v>
      </c>
      <c r="G2155" s="89">
        <v>0</v>
      </c>
      <c r="H2155" s="89">
        <f>+C2155-G2155</f>
        <v>0</v>
      </c>
      <c r="I2155" s="90" t="str">
        <f>IF(AND($C2155=0,G2155=0),"0.00%",IF($C2155=0,-1,IF(G2155=0,1,($C2155-G2155)/ABS(G2155))))</f>
        <v>0.00%</v>
      </c>
      <c r="J2155" s="91"/>
      <c r="K2155" s="89">
        <v>0</v>
      </c>
      <c r="L2155" s="89">
        <v>0</v>
      </c>
      <c r="M2155" s="89">
        <f>K2155-L2155</f>
        <v>0</v>
      </c>
      <c r="N2155" s="90" t="str">
        <f>IF(AND($K2155=0,L2155=0),"0.00%",IF($K2155=0,-1,IF(L2155=0,1,($K2155-L2155)/ABS(L2155))))</f>
        <v>0.00%</v>
      </c>
      <c r="O2155" s="89">
        <v>0</v>
      </c>
      <c r="P2155" s="89">
        <f>+K2155-O2155</f>
        <v>0</v>
      </c>
      <c r="Q2155" s="90" t="str">
        <f>IF(AND($K2155=0,O2155=0),"0.00%",IF($K2155=0,-1,IF(O2155=0,1,($K2155-O2155)/ABS(O2155))))</f>
        <v>0.00%</v>
      </c>
      <c r="R2155" s="91"/>
      <c r="S2155" s="89">
        <v>0</v>
      </c>
      <c r="T2155" s="89">
        <f>+S2155-K2155</f>
        <v>0</v>
      </c>
      <c r="U2155" s="335">
        <f>IF(C2155=0,0,1)+IF(D2155=0,0,1)+IF(E2155=0,0,1)+IF(G2155=0,0,1)+IF(K2155=0,0,1)+IF(L2155=0,0,1)+IF(M2155=0,0,1)+IF(O2155=0,0,1)</f>
        <v>0</v>
      </c>
    </row>
    <row r="2156" spans="1:21" s="81" customFormat="1" ht="15" hidden="1">
      <c r="A2156" s="87" t="s">
        <v>2259</v>
      </c>
      <c r="B2156" s="88" t="s">
        <v>5594</v>
      </c>
      <c r="C2156" s="89">
        <v>0</v>
      </c>
      <c r="D2156" s="89">
        <v>0</v>
      </c>
      <c r="E2156" s="89">
        <f>C2156-D2156</f>
        <v>0</v>
      </c>
      <c r="F2156" s="90" t="str">
        <f>IF(AND($C2156=0,D2156=0),"0.00%",IF($C2156=0,-1,IF(D2156=0,1,($C2156-D2156)/ABS(D2156))))</f>
        <v>0.00%</v>
      </c>
      <c r="G2156" s="89">
        <v>0</v>
      </c>
      <c r="H2156" s="89">
        <f>+C2156-G2156</f>
        <v>0</v>
      </c>
      <c r="I2156" s="90" t="str">
        <f>IF(AND($C2156=0,G2156=0),"0.00%",IF($C2156=0,-1,IF(G2156=0,1,($C2156-G2156)/ABS(G2156))))</f>
        <v>0.00%</v>
      </c>
      <c r="J2156" s="91"/>
      <c r="K2156" s="89">
        <v>0</v>
      </c>
      <c r="L2156" s="89">
        <v>0</v>
      </c>
      <c r="M2156" s="89">
        <f>K2156-L2156</f>
        <v>0</v>
      </c>
      <c r="N2156" s="90" t="str">
        <f>IF(AND($K2156=0,L2156=0),"0.00%",IF($K2156=0,-1,IF(L2156=0,1,($K2156-L2156)/ABS(L2156))))</f>
        <v>0.00%</v>
      </c>
      <c r="O2156" s="89">
        <v>0</v>
      </c>
      <c r="P2156" s="89">
        <f>+K2156-O2156</f>
        <v>0</v>
      </c>
      <c r="Q2156" s="90" t="str">
        <f>IF(AND($K2156=0,O2156=0),"0.00%",IF($K2156=0,-1,IF(O2156=0,1,($K2156-O2156)/ABS(O2156))))</f>
        <v>0.00%</v>
      </c>
      <c r="R2156" s="91"/>
      <c r="S2156" s="89">
        <v>0</v>
      </c>
      <c r="T2156" s="89">
        <f>+S2156-K2156</f>
        <v>0</v>
      </c>
      <c r="U2156" s="335">
        <f>IF(C2156=0,0,1)+IF(D2156=0,0,1)+IF(E2156=0,0,1)+IF(G2156=0,0,1)+IF(K2156=0,0,1)+IF(L2156=0,0,1)+IF(M2156=0,0,1)+IF(O2156=0,0,1)</f>
        <v>0</v>
      </c>
    </row>
    <row r="2157" spans="1:21" s="81" customFormat="1" ht="15" hidden="1">
      <c r="A2157" s="87" t="s">
        <v>2260</v>
      </c>
      <c r="B2157" s="88" t="s">
        <v>5595</v>
      </c>
      <c r="C2157" s="89">
        <v>0</v>
      </c>
      <c r="D2157" s="89">
        <v>0</v>
      </c>
      <c r="E2157" s="89">
        <f>C2157-D2157</f>
        <v>0</v>
      </c>
      <c r="F2157" s="90" t="str">
        <f>IF(AND($C2157=0,D2157=0),"0.00%",IF($C2157=0,-1,IF(D2157=0,1,($C2157-D2157)/ABS(D2157))))</f>
        <v>0.00%</v>
      </c>
      <c r="G2157" s="89">
        <v>0</v>
      </c>
      <c r="H2157" s="89">
        <f>+C2157-G2157</f>
        <v>0</v>
      </c>
      <c r="I2157" s="90" t="str">
        <f>IF(AND($C2157=0,G2157=0),"0.00%",IF($C2157=0,-1,IF(G2157=0,1,($C2157-G2157)/ABS(G2157))))</f>
        <v>0.00%</v>
      </c>
      <c r="J2157" s="91"/>
      <c r="K2157" s="89">
        <v>0</v>
      </c>
      <c r="L2157" s="89">
        <v>0</v>
      </c>
      <c r="M2157" s="89">
        <f>K2157-L2157</f>
        <v>0</v>
      </c>
      <c r="N2157" s="90" t="str">
        <f>IF(AND($K2157=0,L2157=0),"0.00%",IF($K2157=0,-1,IF(L2157=0,1,($K2157-L2157)/ABS(L2157))))</f>
        <v>0.00%</v>
      </c>
      <c r="O2157" s="89">
        <v>0</v>
      </c>
      <c r="P2157" s="89">
        <f>+K2157-O2157</f>
        <v>0</v>
      </c>
      <c r="Q2157" s="90" t="str">
        <f>IF(AND($K2157=0,O2157=0),"0.00%",IF($K2157=0,-1,IF(O2157=0,1,($K2157-O2157)/ABS(O2157))))</f>
        <v>0.00%</v>
      </c>
      <c r="R2157" s="91"/>
      <c r="S2157" s="89">
        <v>0</v>
      </c>
      <c r="T2157" s="89">
        <f>+S2157-K2157</f>
        <v>0</v>
      </c>
      <c r="U2157" s="335">
        <f>IF(C2157=0,0,1)+IF(D2157=0,0,1)+IF(E2157=0,0,1)+IF(G2157=0,0,1)+IF(K2157=0,0,1)+IF(L2157=0,0,1)+IF(M2157=0,0,1)+IF(O2157=0,0,1)</f>
        <v>0</v>
      </c>
    </row>
    <row r="2158" spans="1:21" s="81" customFormat="1" ht="15" hidden="1">
      <c r="A2158" s="87" t="s">
        <v>2261</v>
      </c>
      <c r="B2158" s="88" t="s">
        <v>63</v>
      </c>
      <c r="C2158" s="89">
        <v>0</v>
      </c>
      <c r="D2158" s="89">
        <v>0</v>
      </c>
      <c r="E2158" s="89">
        <f>C2158-D2158</f>
        <v>0</v>
      </c>
      <c r="F2158" s="90" t="str">
        <f>IF(AND($C2158=0,D2158=0),"0.00%",IF($C2158=0,-1,IF(D2158=0,1,($C2158-D2158)/ABS(D2158))))</f>
        <v>0.00%</v>
      </c>
      <c r="G2158" s="89">
        <v>0</v>
      </c>
      <c r="H2158" s="89">
        <f>+C2158-G2158</f>
        <v>0</v>
      </c>
      <c r="I2158" s="90" t="str">
        <f>IF(AND($C2158=0,G2158=0),"0.00%",IF($C2158=0,-1,IF(G2158=0,1,($C2158-G2158)/ABS(G2158))))</f>
        <v>0.00%</v>
      </c>
      <c r="J2158" s="91"/>
      <c r="K2158" s="89">
        <v>0</v>
      </c>
      <c r="L2158" s="89">
        <v>0</v>
      </c>
      <c r="M2158" s="89">
        <f>K2158-L2158</f>
        <v>0</v>
      </c>
      <c r="N2158" s="90" t="str">
        <f>IF(AND($K2158=0,L2158=0),"0.00%",IF($K2158=0,-1,IF(L2158=0,1,($K2158-L2158)/ABS(L2158))))</f>
        <v>0.00%</v>
      </c>
      <c r="O2158" s="89">
        <v>0</v>
      </c>
      <c r="P2158" s="89">
        <f>+K2158-O2158</f>
        <v>0</v>
      </c>
      <c r="Q2158" s="90" t="str">
        <f>IF(AND($K2158=0,O2158=0),"0.00%",IF($K2158=0,-1,IF(O2158=0,1,($K2158-O2158)/ABS(O2158))))</f>
        <v>0.00%</v>
      </c>
      <c r="R2158" s="91"/>
      <c r="S2158" s="89">
        <v>0</v>
      </c>
      <c r="T2158" s="89">
        <f>+S2158-K2158</f>
        <v>0</v>
      </c>
      <c r="U2158" s="335">
        <f>IF(C2158=0,0,1)+IF(D2158=0,0,1)+IF(E2158=0,0,1)+IF(G2158=0,0,1)+IF(K2158=0,0,1)+IF(L2158=0,0,1)+IF(M2158=0,0,1)+IF(O2158=0,0,1)</f>
        <v>0</v>
      </c>
    </row>
    <row r="2159" spans="1:21" s="81" customFormat="1" ht="15" hidden="1">
      <c r="A2159" s="87" t="s">
        <v>2262</v>
      </c>
      <c r="B2159" s="88" t="s">
        <v>5596</v>
      </c>
      <c r="C2159" s="89">
        <v>0</v>
      </c>
      <c r="D2159" s="89">
        <v>0</v>
      </c>
      <c r="E2159" s="89">
        <f>C2159-D2159</f>
        <v>0</v>
      </c>
      <c r="F2159" s="90" t="str">
        <f>IF(AND($C2159=0,D2159=0),"0.00%",IF($C2159=0,-1,IF(D2159=0,1,($C2159-D2159)/ABS(D2159))))</f>
        <v>0.00%</v>
      </c>
      <c r="G2159" s="89">
        <v>0</v>
      </c>
      <c r="H2159" s="89">
        <f>+C2159-G2159</f>
        <v>0</v>
      </c>
      <c r="I2159" s="90" t="str">
        <f>IF(AND($C2159=0,G2159=0),"0.00%",IF($C2159=0,-1,IF(G2159=0,1,($C2159-G2159)/ABS(G2159))))</f>
        <v>0.00%</v>
      </c>
      <c r="J2159" s="91"/>
      <c r="K2159" s="89">
        <v>0</v>
      </c>
      <c r="L2159" s="89">
        <v>0</v>
      </c>
      <c r="M2159" s="89">
        <f>K2159-L2159</f>
        <v>0</v>
      </c>
      <c r="N2159" s="90" t="str">
        <f>IF(AND($K2159=0,L2159=0),"0.00%",IF($K2159=0,-1,IF(L2159=0,1,($K2159-L2159)/ABS(L2159))))</f>
        <v>0.00%</v>
      </c>
      <c r="O2159" s="89">
        <v>0</v>
      </c>
      <c r="P2159" s="89">
        <f>+K2159-O2159</f>
        <v>0</v>
      </c>
      <c r="Q2159" s="90" t="str">
        <f>IF(AND($K2159=0,O2159=0),"0.00%",IF($K2159=0,-1,IF(O2159=0,1,($K2159-O2159)/ABS(O2159))))</f>
        <v>0.00%</v>
      </c>
      <c r="R2159" s="91"/>
      <c r="S2159" s="89">
        <v>0</v>
      </c>
      <c r="T2159" s="89">
        <f>+S2159-K2159</f>
        <v>0</v>
      </c>
      <c r="U2159" s="335">
        <f>IF(C2159=0,0,1)+IF(D2159=0,0,1)+IF(E2159=0,0,1)+IF(G2159=0,0,1)+IF(K2159=0,0,1)+IF(L2159=0,0,1)+IF(M2159=0,0,1)+IF(O2159=0,0,1)</f>
        <v>0</v>
      </c>
    </row>
    <row r="2160" spans="1:21" s="81" customFormat="1" ht="15" hidden="1">
      <c r="A2160" s="87" t="s">
        <v>2263</v>
      </c>
      <c r="B2160" s="88" t="s">
        <v>5597</v>
      </c>
      <c r="C2160" s="89">
        <v>0</v>
      </c>
      <c r="D2160" s="89">
        <v>0</v>
      </c>
      <c r="E2160" s="89">
        <f>C2160-D2160</f>
        <v>0</v>
      </c>
      <c r="F2160" s="90" t="str">
        <f>IF(AND($C2160=0,D2160=0),"0.00%",IF($C2160=0,-1,IF(D2160=0,1,($C2160-D2160)/ABS(D2160))))</f>
        <v>0.00%</v>
      </c>
      <c r="G2160" s="89">
        <v>0</v>
      </c>
      <c r="H2160" s="89">
        <f>+C2160-G2160</f>
        <v>0</v>
      </c>
      <c r="I2160" s="90" t="str">
        <f>IF(AND($C2160=0,G2160=0),"0.00%",IF($C2160=0,-1,IF(G2160=0,1,($C2160-G2160)/ABS(G2160))))</f>
        <v>0.00%</v>
      </c>
      <c r="J2160" s="91"/>
      <c r="K2160" s="89">
        <v>0</v>
      </c>
      <c r="L2160" s="89">
        <v>0</v>
      </c>
      <c r="M2160" s="89">
        <f>K2160-L2160</f>
        <v>0</v>
      </c>
      <c r="N2160" s="90" t="str">
        <f>IF(AND($K2160=0,L2160=0),"0.00%",IF($K2160=0,-1,IF(L2160=0,1,($K2160-L2160)/ABS(L2160))))</f>
        <v>0.00%</v>
      </c>
      <c r="O2160" s="89">
        <v>0</v>
      </c>
      <c r="P2160" s="89">
        <f>+K2160-O2160</f>
        <v>0</v>
      </c>
      <c r="Q2160" s="90" t="str">
        <f>IF(AND($K2160=0,O2160=0),"0.00%",IF($K2160=0,-1,IF(O2160=0,1,($K2160-O2160)/ABS(O2160))))</f>
        <v>0.00%</v>
      </c>
      <c r="R2160" s="91"/>
      <c r="S2160" s="89">
        <v>0</v>
      </c>
      <c r="T2160" s="89">
        <f>+S2160-K2160</f>
        <v>0</v>
      </c>
      <c r="U2160" s="335">
        <f>IF(C2160=0,0,1)+IF(D2160=0,0,1)+IF(E2160=0,0,1)+IF(G2160=0,0,1)+IF(K2160=0,0,1)+IF(L2160=0,0,1)+IF(M2160=0,0,1)+IF(O2160=0,0,1)</f>
        <v>0</v>
      </c>
    </row>
    <row r="2161" spans="1:21" s="81" customFormat="1" ht="15" hidden="1">
      <c r="A2161" s="87" t="s">
        <v>2264</v>
      </c>
      <c r="B2161" s="88" t="s">
        <v>5598</v>
      </c>
      <c r="C2161" s="89">
        <v>0</v>
      </c>
      <c r="D2161" s="89">
        <v>0</v>
      </c>
      <c r="E2161" s="89">
        <f>C2161-D2161</f>
        <v>0</v>
      </c>
      <c r="F2161" s="90" t="str">
        <f>IF(AND($C2161=0,D2161=0),"0.00%",IF($C2161=0,-1,IF(D2161=0,1,($C2161-D2161)/ABS(D2161))))</f>
        <v>0.00%</v>
      </c>
      <c r="G2161" s="89">
        <v>0</v>
      </c>
      <c r="H2161" s="89">
        <f>+C2161-G2161</f>
        <v>0</v>
      </c>
      <c r="I2161" s="90" t="str">
        <f>IF(AND($C2161=0,G2161=0),"0.00%",IF($C2161=0,-1,IF(G2161=0,1,($C2161-G2161)/ABS(G2161))))</f>
        <v>0.00%</v>
      </c>
      <c r="J2161" s="91"/>
      <c r="K2161" s="89">
        <v>0</v>
      </c>
      <c r="L2161" s="89">
        <v>0</v>
      </c>
      <c r="M2161" s="89">
        <f>K2161-L2161</f>
        <v>0</v>
      </c>
      <c r="N2161" s="90" t="str">
        <f>IF(AND($K2161=0,L2161=0),"0.00%",IF($K2161=0,-1,IF(L2161=0,1,($K2161-L2161)/ABS(L2161))))</f>
        <v>0.00%</v>
      </c>
      <c r="O2161" s="89">
        <v>0</v>
      </c>
      <c r="P2161" s="89">
        <f>+K2161-O2161</f>
        <v>0</v>
      </c>
      <c r="Q2161" s="90" t="str">
        <f>IF(AND($K2161=0,O2161=0),"0.00%",IF($K2161=0,-1,IF(O2161=0,1,($K2161-O2161)/ABS(O2161))))</f>
        <v>0.00%</v>
      </c>
      <c r="R2161" s="91"/>
      <c r="S2161" s="89">
        <v>0</v>
      </c>
      <c r="T2161" s="89">
        <f>+S2161-K2161</f>
        <v>0</v>
      </c>
      <c r="U2161" s="335">
        <f>IF(C2161=0,0,1)+IF(D2161=0,0,1)+IF(E2161=0,0,1)+IF(G2161=0,0,1)+IF(K2161=0,0,1)+IF(L2161=0,0,1)+IF(M2161=0,0,1)+IF(O2161=0,0,1)</f>
        <v>0</v>
      </c>
    </row>
    <row r="2162" spans="1:21" s="81" customFormat="1" ht="15" hidden="1">
      <c r="A2162" s="87" t="s">
        <v>2265</v>
      </c>
      <c r="B2162" s="88" t="s">
        <v>5599</v>
      </c>
      <c r="C2162" s="89">
        <v>0</v>
      </c>
      <c r="D2162" s="89">
        <v>0</v>
      </c>
      <c r="E2162" s="89">
        <f>C2162-D2162</f>
        <v>0</v>
      </c>
      <c r="F2162" s="90" t="str">
        <f>IF(AND($C2162=0,D2162=0),"0.00%",IF($C2162=0,-1,IF(D2162=0,1,($C2162-D2162)/ABS(D2162))))</f>
        <v>0.00%</v>
      </c>
      <c r="G2162" s="89">
        <v>0</v>
      </c>
      <c r="H2162" s="89">
        <f>+C2162-G2162</f>
        <v>0</v>
      </c>
      <c r="I2162" s="90" t="str">
        <f>IF(AND($C2162=0,G2162=0),"0.00%",IF($C2162=0,-1,IF(G2162=0,1,($C2162-G2162)/ABS(G2162))))</f>
        <v>0.00%</v>
      </c>
      <c r="J2162" s="91"/>
      <c r="K2162" s="89">
        <v>0</v>
      </c>
      <c r="L2162" s="89">
        <v>0</v>
      </c>
      <c r="M2162" s="89">
        <f>K2162-L2162</f>
        <v>0</v>
      </c>
      <c r="N2162" s="90" t="str">
        <f>IF(AND($K2162=0,L2162=0),"0.00%",IF($K2162=0,-1,IF(L2162=0,1,($K2162-L2162)/ABS(L2162))))</f>
        <v>0.00%</v>
      </c>
      <c r="O2162" s="89">
        <v>0</v>
      </c>
      <c r="P2162" s="89">
        <f>+K2162-O2162</f>
        <v>0</v>
      </c>
      <c r="Q2162" s="90" t="str">
        <f>IF(AND($K2162=0,O2162=0),"0.00%",IF($K2162=0,-1,IF(O2162=0,1,($K2162-O2162)/ABS(O2162))))</f>
        <v>0.00%</v>
      </c>
      <c r="R2162" s="91"/>
      <c r="S2162" s="89">
        <v>0</v>
      </c>
      <c r="T2162" s="89">
        <f>+S2162-K2162</f>
        <v>0</v>
      </c>
      <c r="U2162" s="335">
        <f>IF(C2162=0,0,1)+IF(D2162=0,0,1)+IF(E2162=0,0,1)+IF(G2162=0,0,1)+IF(K2162=0,0,1)+IF(L2162=0,0,1)+IF(M2162=0,0,1)+IF(O2162=0,0,1)</f>
        <v>0</v>
      </c>
    </row>
    <row r="2163" spans="1:21" s="81" customFormat="1" ht="15" hidden="1">
      <c r="A2163" s="73">
        <f>+B2163</f>
        <v>0</v>
      </c>
      <c r="B2163" s="111"/>
      <c r="C2163" s="111"/>
      <c r="D2163" s="111"/>
      <c r="E2163" s="111"/>
      <c r="F2163" s="124"/>
      <c r="G2163" s="111"/>
      <c r="H2163" s="111"/>
      <c r="I2163" s="124"/>
      <c r="J2163" s="111"/>
      <c r="K2163" s="111"/>
      <c r="L2163" s="111"/>
      <c r="M2163" s="111"/>
      <c r="N2163" s="124"/>
      <c r="O2163" s="111"/>
      <c r="P2163" s="111"/>
      <c r="Q2163" s="124"/>
      <c r="R2163" s="111"/>
      <c r="S2163" s="111"/>
      <c r="T2163" s="111"/>
      <c r="U2163" s="332">
        <f>U2164</f>
        <v>0</v>
      </c>
    </row>
    <row r="2164" spans="1:21" s="81" customFormat="1" ht="15" hidden="1">
      <c r="A2164" s="73" t="str">
        <f>+B2164</f>
        <v>   Total Senior Living Income</v>
      </c>
      <c r="B2164" s="88" t="s">
        <v>173</v>
      </c>
      <c r="C2164" s="154">
        <f>SUM(C2065:C2163)</f>
        <v>0</v>
      </c>
      <c r="D2164" s="154">
        <f>SUM(D2065:D2163)</f>
        <v>0</v>
      </c>
      <c r="E2164" s="112">
        <f>C2164-D2164</f>
        <v>0</v>
      </c>
      <c r="F2164" s="113" t="str">
        <f>IF(AND($C2164=0,D2164=0),"0.00%",IF($C2164=0,-1,IF(D2164=0,1,($C2164-D2164)/ABS(D2164))))</f>
        <v>0.00%</v>
      </c>
      <c r="G2164" s="154">
        <f>SUM(G2065:G2163)</f>
        <v>0</v>
      </c>
      <c r="H2164" s="154">
        <f>+C2164-G2164</f>
        <v>0</v>
      </c>
      <c r="I2164" s="113" t="str">
        <f>IF(AND($C2164=0,G2164=0),"0.00%",IF($C2164=0,-1,IF(G2164=0,1,($C2164-G2164)/ABS(G2164))))</f>
        <v>0.00%</v>
      </c>
      <c r="J2164" s="111"/>
      <c r="K2164" s="154">
        <f>SUM(K2065:K2163)</f>
        <v>0</v>
      </c>
      <c r="L2164" s="154">
        <f>SUM(L2065:L2163)</f>
        <v>0</v>
      </c>
      <c r="M2164" s="154">
        <f>K2164-L2164</f>
        <v>0</v>
      </c>
      <c r="N2164" s="113" t="str">
        <f>IF(AND($K2164=0,L2164=0),"0.00%",IF($K2164=0,-1,IF(L2164=0,1,($K2164-L2164)/ABS(L2164))))</f>
        <v>0.00%</v>
      </c>
      <c r="O2164" s="154">
        <f>SUM(O2065:O2163)</f>
        <v>0</v>
      </c>
      <c r="P2164" s="154">
        <f>+K2164-O2164</f>
        <v>0</v>
      </c>
      <c r="Q2164" s="113" t="str">
        <f>IF(AND($K2164=0,O2164=0),"0.00%",IF($K2164=0,-1,IF(O2164=0,1,($K2164-O2164)/ABS(O2164))))</f>
        <v>0.00%</v>
      </c>
      <c r="R2164" s="111"/>
      <c r="S2164" s="154">
        <f>SUM(S2065:S2163)</f>
        <v>0</v>
      </c>
      <c r="T2164" s="154">
        <f>SUM(T2065:T2163)</f>
        <v>0</v>
      </c>
      <c r="U2164" s="335">
        <f>IF(C2164=0,0,1)+IF(D2164=0,0,1)+IF(E2164=0,0,1)+IF(G2164=0,0,1)+IF(K2164=0,0,1)+IF(L2164=0,0,1)+IF(M2164=0,0,1)+IF(O2164=0,0,1)</f>
        <v>0</v>
      </c>
    </row>
    <row r="2165" spans="1:21" s="81" customFormat="1" ht="15" customHeight="1">
      <c r="A2165" s="73">
        <f>+B2165</f>
        <v>0</v>
      </c>
      <c r="B2165" s="96"/>
      <c r="C2165" s="111"/>
      <c r="D2165" s="111"/>
      <c r="E2165" s="89"/>
      <c r="F2165" s="124"/>
      <c r="G2165" s="111"/>
      <c r="H2165" s="111"/>
      <c r="I2165" s="124"/>
      <c r="J2165" s="111"/>
      <c r="K2165" s="111"/>
      <c r="L2165" s="111"/>
      <c r="M2165" s="111"/>
      <c r="N2165" s="124"/>
      <c r="O2165" s="111"/>
      <c r="P2165" s="111"/>
      <c r="Q2165" s="124"/>
      <c r="R2165" s="111"/>
      <c r="S2165" s="111"/>
      <c r="T2165" s="111"/>
      <c r="U2165" s="332"/>
    </row>
    <row r="2166" spans="1:21" s="81" customFormat="1" ht="15" hidden="1">
      <c r="A2166" s="73" t="str">
        <f>+B2166</f>
        <v>Non-Residential Income</v>
      </c>
      <c r="B2166" s="82" t="s">
        <v>52</v>
      </c>
      <c r="C2166" s="111"/>
      <c r="D2166" s="125"/>
      <c r="E2166" s="125"/>
      <c r="F2166" s="90"/>
      <c r="G2166" s="125"/>
      <c r="H2166" s="125"/>
      <c r="I2166" s="90"/>
      <c r="J2166" s="111"/>
      <c r="K2166" s="125"/>
      <c r="L2166" s="125"/>
      <c r="M2166" s="125"/>
      <c r="N2166" s="90"/>
      <c r="O2166" s="125"/>
      <c r="P2166" s="125"/>
      <c r="Q2166" s="90"/>
      <c r="R2166" s="111"/>
      <c r="S2166" s="125"/>
      <c r="T2166" s="125"/>
      <c r="U2166" s="332">
        <f>U2206</f>
        <v>0</v>
      </c>
    </row>
    <row r="2167" spans="1:21" s="81" customFormat="1" ht="15" customHeight="1">
      <c r="A2167" s="73">
        <f>+B2167</f>
        <v>0</v>
      </c>
      <c r="B2167" s="82"/>
      <c r="C2167" s="111"/>
      <c r="D2167" s="125"/>
      <c r="E2167" s="125"/>
      <c r="F2167" s="90"/>
      <c r="G2167" s="125"/>
      <c r="H2167" s="125"/>
      <c r="I2167" s="90"/>
      <c r="J2167" s="111"/>
      <c r="K2167" s="125"/>
      <c r="L2167" s="125"/>
      <c r="M2167" s="125"/>
      <c r="N2167" s="90"/>
      <c r="O2167" s="125"/>
      <c r="P2167" s="125"/>
      <c r="Q2167" s="90"/>
      <c r="R2167" s="111"/>
      <c r="S2167" s="125"/>
      <c r="T2167" s="125"/>
      <c r="U2167" s="332"/>
    </row>
    <row r="2168" spans="1:21" s="81" customFormat="1" ht="15" hidden="1">
      <c r="A2168" s="73" t="str">
        <f>+B2168</f>
        <v>Retail Income</v>
      </c>
      <c r="B2168" s="82" t="s">
        <v>54</v>
      </c>
      <c r="C2168" s="89"/>
      <c r="D2168" s="89"/>
      <c r="E2168" s="89"/>
      <c r="F2168" s="90"/>
      <c r="G2168" s="89"/>
      <c r="H2168" s="89"/>
      <c r="I2168" s="90"/>
      <c r="J2168" s="91"/>
      <c r="K2168" s="89"/>
      <c r="L2168" s="89"/>
      <c r="M2168" s="89"/>
      <c r="N2168" s="90"/>
      <c r="O2168" s="89"/>
      <c r="P2168" s="89"/>
      <c r="Q2168" s="90"/>
      <c r="R2168" s="91"/>
      <c r="S2168" s="89"/>
      <c r="T2168" s="89"/>
      <c r="U2168" s="335">
        <f>+U2178</f>
        <v>0</v>
      </c>
    </row>
    <row r="2169" spans="1:21" s="81" customFormat="1" ht="15" hidden="1">
      <c r="A2169" s="87"/>
      <c r="B2169" s="88"/>
      <c r="C2169" s="89"/>
      <c r="D2169" s="89"/>
      <c r="E2169" s="89"/>
      <c r="F2169" s="90"/>
      <c r="G2169" s="89"/>
      <c r="H2169" s="89"/>
      <c r="I2169" s="90"/>
      <c r="J2169" s="91"/>
      <c r="K2169" s="89"/>
      <c r="L2169" s="89"/>
      <c r="M2169" s="89"/>
      <c r="N2169" s="90"/>
      <c r="O2169" s="89"/>
      <c r="P2169" s="89"/>
      <c r="Q2169" s="90"/>
      <c r="R2169" s="91"/>
      <c r="S2169" s="89"/>
      <c r="T2169" s="89"/>
      <c r="U2169" s="335"/>
    </row>
    <row r="2170" spans="1:21" s="81" customFormat="1" ht="15" hidden="1">
      <c r="A2170" s="87" t="s">
        <v>172</v>
      </c>
      <c r="B2170" s="88" t="s">
        <v>5600</v>
      </c>
      <c r="C2170" s="89">
        <v>0</v>
      </c>
      <c r="D2170" s="89">
        <v>0</v>
      </c>
      <c r="E2170" s="89">
        <f>C2170-D2170</f>
        <v>0</v>
      </c>
      <c r="F2170" s="90" t="str">
        <f>IF(AND($C2170=0,D2170=0),"0.00%",IF($C2170=0,-1,IF(D2170=0,1,($C2170-D2170)/ABS(D2170))))</f>
        <v>0.00%</v>
      </c>
      <c r="G2170" s="89">
        <v>0</v>
      </c>
      <c r="H2170" s="89">
        <f>+C2170-G2170</f>
        <v>0</v>
      </c>
      <c r="I2170" s="90" t="str">
        <f>IF(AND($C2170=0,G2170=0),"0.00%",IF($C2170=0,-1,IF(G2170=0,1,($C2170-G2170)/ABS(G2170))))</f>
        <v>0.00%</v>
      </c>
      <c r="J2170" s="91"/>
      <c r="K2170" s="89">
        <v>0</v>
      </c>
      <c r="L2170" s="89">
        <v>0</v>
      </c>
      <c r="M2170" s="89">
        <f>K2170-L2170</f>
        <v>0</v>
      </c>
      <c r="N2170" s="90" t="str">
        <f>IF(AND($K2170=0,L2170=0),"0.00%",IF($K2170=0,-1,IF(L2170=0,1,($K2170-L2170)/ABS(L2170))))</f>
        <v>0.00%</v>
      </c>
      <c r="O2170" s="89">
        <v>0</v>
      </c>
      <c r="P2170" s="89">
        <f>+K2170-O2170</f>
        <v>0</v>
      </c>
      <c r="Q2170" s="90" t="str">
        <f>IF(AND($K2170=0,O2170=0),"0.00%",IF($K2170=0,-1,IF(O2170=0,1,($K2170-O2170)/ABS(O2170))))</f>
        <v>0.00%</v>
      </c>
      <c r="R2170" s="91"/>
      <c r="S2170" s="89">
        <v>0</v>
      </c>
      <c r="T2170" s="89">
        <f>+S2170-K2170</f>
        <v>0</v>
      </c>
      <c r="U2170" s="335">
        <f>IF(C2170=0,0,1)+IF(D2170=0,0,1)+IF(E2170=0,0,1)+IF(G2170=0,0,1)+IF(K2170=0,0,1)+IF(L2170=0,0,1)+IF(M2170=0,0,1)+IF(O2170=0,0,1)</f>
        <v>0</v>
      </c>
    </row>
    <row r="2171" spans="1:21" s="81" customFormat="1" ht="15" hidden="1">
      <c r="A2171" s="87" t="s">
        <v>2266</v>
      </c>
      <c r="B2171" s="88" t="s">
        <v>5601</v>
      </c>
      <c r="C2171" s="89">
        <v>0</v>
      </c>
      <c r="D2171" s="89">
        <v>0</v>
      </c>
      <c r="E2171" s="89">
        <f>C2171-D2171</f>
        <v>0</v>
      </c>
      <c r="F2171" s="90" t="str">
        <f>IF(AND($C2171=0,D2171=0),"0.00%",IF($C2171=0,-1,IF(D2171=0,1,($C2171-D2171)/ABS(D2171))))</f>
        <v>0.00%</v>
      </c>
      <c r="G2171" s="89">
        <v>0</v>
      </c>
      <c r="H2171" s="89">
        <f>+C2171-G2171</f>
        <v>0</v>
      </c>
      <c r="I2171" s="90" t="str">
        <f>IF(AND($C2171=0,G2171=0),"0.00%",IF($C2171=0,-1,IF(G2171=0,1,($C2171-G2171)/ABS(G2171))))</f>
        <v>0.00%</v>
      </c>
      <c r="J2171" s="91"/>
      <c r="K2171" s="89">
        <v>0</v>
      </c>
      <c r="L2171" s="89">
        <v>0</v>
      </c>
      <c r="M2171" s="89">
        <f>K2171-L2171</f>
        <v>0</v>
      </c>
      <c r="N2171" s="90" t="str">
        <f>IF(AND($K2171=0,L2171=0),"0.00%",IF($K2171=0,-1,IF(L2171=0,1,($K2171-L2171)/ABS(L2171))))</f>
        <v>0.00%</v>
      </c>
      <c r="O2171" s="89">
        <v>0</v>
      </c>
      <c r="P2171" s="89">
        <f>+K2171-O2171</f>
        <v>0</v>
      </c>
      <c r="Q2171" s="90" t="str">
        <f>IF(AND($K2171=0,O2171=0),"0.00%",IF($K2171=0,-1,IF(O2171=0,1,($K2171-O2171)/ABS(O2171))))</f>
        <v>0.00%</v>
      </c>
      <c r="R2171" s="91"/>
      <c r="S2171" s="89">
        <v>0</v>
      </c>
      <c r="T2171" s="89">
        <f>+S2171-K2171</f>
        <v>0</v>
      </c>
      <c r="U2171" s="335">
        <f>IF(C2171=0,0,1)+IF(D2171=0,0,1)+IF(E2171=0,0,1)+IF(G2171=0,0,1)+IF(K2171=0,0,1)+IF(L2171=0,0,1)+IF(M2171=0,0,1)+IF(O2171=0,0,1)</f>
        <v>0</v>
      </c>
    </row>
    <row r="2172" spans="1:21" s="81" customFormat="1" ht="15" hidden="1">
      <c r="A2172" s="87" t="s">
        <v>2267</v>
      </c>
      <c r="B2172" s="88" t="s">
        <v>5602</v>
      </c>
      <c r="C2172" s="89">
        <v>0</v>
      </c>
      <c r="D2172" s="89">
        <v>0</v>
      </c>
      <c r="E2172" s="89">
        <f>C2172-D2172</f>
        <v>0</v>
      </c>
      <c r="F2172" s="90" t="str">
        <f>IF(AND($C2172=0,D2172=0),"0.00%",IF($C2172=0,-1,IF(D2172=0,1,($C2172-D2172)/ABS(D2172))))</f>
        <v>0.00%</v>
      </c>
      <c r="G2172" s="89">
        <v>0</v>
      </c>
      <c r="H2172" s="89">
        <f>+C2172-G2172</f>
        <v>0</v>
      </c>
      <c r="I2172" s="90" t="str">
        <f>IF(AND($C2172=0,G2172=0),"0.00%",IF($C2172=0,-1,IF(G2172=0,1,($C2172-G2172)/ABS(G2172))))</f>
        <v>0.00%</v>
      </c>
      <c r="J2172" s="91"/>
      <c r="K2172" s="89">
        <v>0</v>
      </c>
      <c r="L2172" s="89">
        <v>0</v>
      </c>
      <c r="M2172" s="89">
        <f>K2172-L2172</f>
        <v>0</v>
      </c>
      <c r="N2172" s="90" t="str">
        <f>IF(AND($K2172=0,L2172=0),"0.00%",IF($K2172=0,-1,IF(L2172=0,1,($K2172-L2172)/ABS(L2172))))</f>
        <v>0.00%</v>
      </c>
      <c r="O2172" s="89">
        <v>0</v>
      </c>
      <c r="P2172" s="89">
        <f>+K2172-O2172</f>
        <v>0</v>
      </c>
      <c r="Q2172" s="90" t="str">
        <f>IF(AND($K2172=0,O2172=0),"0.00%",IF($K2172=0,-1,IF(O2172=0,1,($K2172-O2172)/ABS(O2172))))</f>
        <v>0.00%</v>
      </c>
      <c r="R2172" s="91"/>
      <c r="S2172" s="89">
        <v>0</v>
      </c>
      <c r="T2172" s="89">
        <f>+S2172-K2172</f>
        <v>0</v>
      </c>
      <c r="U2172" s="335">
        <f>IF(C2172=0,0,1)+IF(D2172=0,0,1)+IF(E2172=0,0,1)+IF(G2172=0,0,1)+IF(K2172=0,0,1)+IF(L2172=0,0,1)+IF(M2172=0,0,1)+IF(O2172=0,0,1)</f>
        <v>0</v>
      </c>
    </row>
    <row r="2173" spans="1:21" s="81" customFormat="1" ht="15" hidden="1">
      <c r="A2173" s="87" t="s">
        <v>2268</v>
      </c>
      <c r="B2173" s="88" t="s">
        <v>5603</v>
      </c>
      <c r="C2173" s="89">
        <v>0</v>
      </c>
      <c r="D2173" s="89">
        <v>0</v>
      </c>
      <c r="E2173" s="89">
        <f>C2173-D2173</f>
        <v>0</v>
      </c>
      <c r="F2173" s="90" t="str">
        <f>IF(AND($C2173=0,D2173=0),"0.00%",IF($C2173=0,-1,IF(D2173=0,1,($C2173-D2173)/ABS(D2173))))</f>
        <v>0.00%</v>
      </c>
      <c r="G2173" s="89">
        <v>0</v>
      </c>
      <c r="H2173" s="89">
        <f>+C2173-G2173</f>
        <v>0</v>
      </c>
      <c r="I2173" s="90" t="str">
        <f>IF(AND($C2173=0,G2173=0),"0.00%",IF($C2173=0,-1,IF(G2173=0,1,($C2173-G2173)/ABS(G2173))))</f>
        <v>0.00%</v>
      </c>
      <c r="J2173" s="91"/>
      <c r="K2173" s="89">
        <v>0</v>
      </c>
      <c r="L2173" s="89">
        <v>0</v>
      </c>
      <c r="M2173" s="89">
        <f>K2173-L2173</f>
        <v>0</v>
      </c>
      <c r="N2173" s="90" t="str">
        <f>IF(AND($K2173=0,L2173=0),"0.00%",IF($K2173=0,-1,IF(L2173=0,1,($K2173-L2173)/ABS(L2173))))</f>
        <v>0.00%</v>
      </c>
      <c r="O2173" s="89">
        <v>0</v>
      </c>
      <c r="P2173" s="89">
        <f>+K2173-O2173</f>
        <v>0</v>
      </c>
      <c r="Q2173" s="90" t="str">
        <f>IF(AND($K2173=0,O2173=0),"0.00%",IF($K2173=0,-1,IF(O2173=0,1,($K2173-O2173)/ABS(O2173))))</f>
        <v>0.00%</v>
      </c>
      <c r="R2173" s="91"/>
      <c r="S2173" s="89">
        <v>0</v>
      </c>
      <c r="T2173" s="89">
        <f>+S2173-K2173</f>
        <v>0</v>
      </c>
      <c r="U2173" s="335">
        <f>IF(C2173=0,0,1)+IF(D2173=0,0,1)+IF(E2173=0,0,1)+IF(G2173=0,0,1)+IF(K2173=0,0,1)+IF(L2173=0,0,1)+IF(M2173=0,0,1)+IF(O2173=0,0,1)</f>
        <v>0</v>
      </c>
    </row>
    <row r="2174" spans="1:21" s="81" customFormat="1" ht="15" hidden="1">
      <c r="A2174" s="87" t="s">
        <v>2269</v>
      </c>
      <c r="B2174" s="88" t="s">
        <v>5604</v>
      </c>
      <c r="C2174" s="89">
        <v>0</v>
      </c>
      <c r="D2174" s="89">
        <v>0</v>
      </c>
      <c r="E2174" s="89">
        <f>C2174-D2174</f>
        <v>0</v>
      </c>
      <c r="F2174" s="90" t="str">
        <f>IF(AND($C2174=0,D2174=0),"0.00%",IF($C2174=0,-1,IF(D2174=0,1,($C2174-D2174)/ABS(D2174))))</f>
        <v>0.00%</v>
      </c>
      <c r="G2174" s="89">
        <v>0</v>
      </c>
      <c r="H2174" s="89">
        <f>+C2174-G2174</f>
        <v>0</v>
      </c>
      <c r="I2174" s="90" t="str">
        <f>IF(AND($C2174=0,G2174=0),"0.00%",IF($C2174=0,-1,IF(G2174=0,1,($C2174-G2174)/ABS(G2174))))</f>
        <v>0.00%</v>
      </c>
      <c r="J2174" s="91"/>
      <c r="K2174" s="89">
        <v>0</v>
      </c>
      <c r="L2174" s="89">
        <v>0</v>
      </c>
      <c r="M2174" s="89">
        <f>K2174-L2174</f>
        <v>0</v>
      </c>
      <c r="N2174" s="90" t="str">
        <f>IF(AND($K2174=0,L2174=0),"0.00%",IF($K2174=0,-1,IF(L2174=0,1,($K2174-L2174)/ABS(L2174))))</f>
        <v>0.00%</v>
      </c>
      <c r="O2174" s="89">
        <v>0</v>
      </c>
      <c r="P2174" s="89">
        <f>+K2174-O2174</f>
        <v>0</v>
      </c>
      <c r="Q2174" s="90" t="str">
        <f>IF(AND($K2174=0,O2174=0),"0.00%",IF($K2174=0,-1,IF(O2174=0,1,($K2174-O2174)/ABS(O2174))))</f>
        <v>0.00%</v>
      </c>
      <c r="R2174" s="91"/>
      <c r="S2174" s="89">
        <v>0</v>
      </c>
      <c r="T2174" s="89">
        <f>+S2174-K2174</f>
        <v>0</v>
      </c>
      <c r="U2174" s="335">
        <f>IF(C2174=0,0,1)+IF(D2174=0,0,1)+IF(E2174=0,0,1)+IF(G2174=0,0,1)+IF(K2174=0,0,1)+IF(L2174=0,0,1)+IF(M2174=0,0,1)+IF(O2174=0,0,1)</f>
        <v>0</v>
      </c>
    </row>
    <row r="2175" spans="1:21" s="81" customFormat="1" ht="15" hidden="1">
      <c r="A2175" s="87" t="s">
        <v>2270</v>
      </c>
      <c r="B2175" s="88" t="s">
        <v>5605</v>
      </c>
      <c r="C2175" s="89">
        <v>0</v>
      </c>
      <c r="D2175" s="89">
        <v>0</v>
      </c>
      <c r="E2175" s="89">
        <f>C2175-D2175</f>
        <v>0</v>
      </c>
      <c r="F2175" s="90" t="str">
        <f>IF(AND($C2175=0,D2175=0),"0.00%",IF($C2175=0,-1,IF(D2175=0,1,($C2175-D2175)/ABS(D2175))))</f>
        <v>0.00%</v>
      </c>
      <c r="G2175" s="89">
        <v>0</v>
      </c>
      <c r="H2175" s="89">
        <f>+C2175-G2175</f>
        <v>0</v>
      </c>
      <c r="I2175" s="90" t="str">
        <f>IF(AND($C2175=0,G2175=0),"0.00%",IF($C2175=0,-1,IF(G2175=0,1,($C2175-G2175)/ABS(G2175))))</f>
        <v>0.00%</v>
      </c>
      <c r="J2175" s="91"/>
      <c r="K2175" s="89">
        <v>0</v>
      </c>
      <c r="L2175" s="89">
        <v>0</v>
      </c>
      <c r="M2175" s="89">
        <f>K2175-L2175</f>
        <v>0</v>
      </c>
      <c r="N2175" s="90" t="str">
        <f>IF(AND($K2175=0,L2175=0),"0.00%",IF($K2175=0,-1,IF(L2175=0,1,($K2175-L2175)/ABS(L2175))))</f>
        <v>0.00%</v>
      </c>
      <c r="O2175" s="89">
        <v>0</v>
      </c>
      <c r="P2175" s="89">
        <f>+K2175-O2175</f>
        <v>0</v>
      </c>
      <c r="Q2175" s="90" t="str">
        <f>IF(AND($K2175=0,O2175=0),"0.00%",IF($K2175=0,-1,IF(O2175=0,1,($K2175-O2175)/ABS(O2175))))</f>
        <v>0.00%</v>
      </c>
      <c r="R2175" s="91"/>
      <c r="S2175" s="89">
        <v>0</v>
      </c>
      <c r="T2175" s="89">
        <f>+S2175-K2175</f>
        <v>0</v>
      </c>
      <c r="U2175" s="335">
        <f>IF(C2175=0,0,1)+IF(D2175=0,0,1)+IF(E2175=0,0,1)+IF(G2175=0,0,1)+IF(K2175=0,0,1)+IF(L2175=0,0,1)+IF(M2175=0,0,1)+IF(O2175=0,0,1)</f>
        <v>0</v>
      </c>
    </row>
    <row r="2176" spans="1:21" s="81" customFormat="1" ht="15" hidden="1">
      <c r="A2176" s="87" t="s">
        <v>2271</v>
      </c>
      <c r="B2176" s="88" t="s">
        <v>5606</v>
      </c>
      <c r="C2176" s="89">
        <v>0</v>
      </c>
      <c r="D2176" s="89">
        <v>0</v>
      </c>
      <c r="E2176" s="89">
        <f>C2176-D2176</f>
        <v>0</v>
      </c>
      <c r="F2176" s="90" t="str">
        <f>IF(AND($C2176=0,D2176=0),"0.00%",IF($C2176=0,-1,IF(D2176=0,1,($C2176-D2176)/ABS(D2176))))</f>
        <v>0.00%</v>
      </c>
      <c r="G2176" s="89">
        <v>0</v>
      </c>
      <c r="H2176" s="89">
        <f>+C2176-G2176</f>
        <v>0</v>
      </c>
      <c r="I2176" s="90" t="str">
        <f>IF(AND($C2176=0,G2176=0),"0.00%",IF($C2176=0,-1,IF(G2176=0,1,($C2176-G2176)/ABS(G2176))))</f>
        <v>0.00%</v>
      </c>
      <c r="J2176" s="91"/>
      <c r="K2176" s="89">
        <v>0</v>
      </c>
      <c r="L2176" s="89">
        <v>0</v>
      </c>
      <c r="M2176" s="89">
        <f>K2176-L2176</f>
        <v>0</v>
      </c>
      <c r="N2176" s="90" t="str">
        <f>IF(AND($K2176=0,L2176=0),"0.00%",IF($K2176=0,-1,IF(L2176=0,1,($K2176-L2176)/ABS(L2176))))</f>
        <v>0.00%</v>
      </c>
      <c r="O2176" s="89">
        <v>0</v>
      </c>
      <c r="P2176" s="89">
        <f>+K2176-O2176</f>
        <v>0</v>
      </c>
      <c r="Q2176" s="90" t="str">
        <f>IF(AND($K2176=0,O2176=0),"0.00%",IF($K2176=0,-1,IF(O2176=0,1,($K2176-O2176)/ABS(O2176))))</f>
        <v>0.00%</v>
      </c>
      <c r="R2176" s="91"/>
      <c r="S2176" s="89">
        <v>0</v>
      </c>
      <c r="T2176" s="89">
        <f>+S2176-K2176</f>
        <v>0</v>
      </c>
      <c r="U2176" s="335">
        <f>IF(C2176=0,0,1)+IF(D2176=0,0,1)+IF(E2176=0,0,1)+IF(G2176=0,0,1)+IF(K2176=0,0,1)+IF(L2176=0,0,1)+IF(M2176=0,0,1)+IF(O2176=0,0,1)</f>
        <v>0</v>
      </c>
    </row>
    <row r="2177" spans="1:21" s="81" customFormat="1" ht="15" hidden="1">
      <c r="A2177" s="73">
        <f>+B2177</f>
        <v>0</v>
      </c>
      <c r="B2177" s="111"/>
      <c r="C2177" s="150"/>
      <c r="D2177" s="150"/>
      <c r="E2177" s="150"/>
      <c r="F2177" s="95"/>
      <c r="G2177" s="150"/>
      <c r="H2177" s="150"/>
      <c r="I2177" s="95"/>
      <c r="J2177" s="111"/>
      <c r="K2177" s="150"/>
      <c r="L2177" s="150"/>
      <c r="M2177" s="150"/>
      <c r="N2177" s="95"/>
      <c r="O2177" s="150"/>
      <c r="P2177" s="150"/>
      <c r="Q2177" s="95"/>
      <c r="R2177" s="111"/>
      <c r="S2177" s="150"/>
      <c r="T2177" s="150"/>
      <c r="U2177" s="332">
        <f>U2178</f>
        <v>0</v>
      </c>
    </row>
    <row r="2178" spans="1:21" s="81" customFormat="1" ht="15" hidden="1">
      <c r="A2178" s="73" t="str">
        <f>+B2178</f>
        <v>Total Retail Income</v>
      </c>
      <c r="B2178" s="142" t="s">
        <v>174</v>
      </c>
      <c r="C2178" s="111">
        <f>SUM(C2169:C2177)</f>
        <v>0</v>
      </c>
      <c r="D2178" s="111">
        <f>SUM(D2169:D2177)</f>
        <v>0</v>
      </c>
      <c r="E2178" s="91">
        <f>C2178-D2178</f>
        <v>0</v>
      </c>
      <c r="F2178" s="113" t="str">
        <f>IF(AND($C2178=0,D2178=0),"0.00%",IF($C2178=0,-1,IF(D2178=0,1,($C2178-D2178)/ABS(D2178))))</f>
        <v>0.00%</v>
      </c>
      <c r="G2178" s="111">
        <f>SUM(G2169:G2177)</f>
        <v>0</v>
      </c>
      <c r="H2178" s="111">
        <f>+C2178-G2178</f>
        <v>0</v>
      </c>
      <c r="I2178" s="113" t="str">
        <f>IF(AND($C2178=0,G2178=0),"0.00%",IF($C2178=0,-1,IF(G2178=0,1,($C2178-G2178)/ABS(G2178))))</f>
        <v>0.00%</v>
      </c>
      <c r="J2178" s="111"/>
      <c r="K2178" s="111">
        <f>SUM(K2169:K2177)</f>
        <v>0</v>
      </c>
      <c r="L2178" s="111">
        <f>SUM(L2169:L2177)</f>
        <v>0</v>
      </c>
      <c r="M2178" s="111">
        <f>SUM(M2166:M2169)</f>
        <v>0</v>
      </c>
      <c r="N2178" s="113" t="str">
        <f>IF(AND($K2178=0,L2178=0),"0.00%",IF($K2178=0,-1,IF(L2178=0,1,($K2178-L2178)/ABS(L2178))))</f>
        <v>0.00%</v>
      </c>
      <c r="O2178" s="111">
        <f>SUM(O2169:O2177)</f>
        <v>0</v>
      </c>
      <c r="P2178" s="111">
        <f>+K2178-O2178</f>
        <v>0</v>
      </c>
      <c r="Q2178" s="113" t="str">
        <f>IF(AND($K2178=0,O2178=0),"0.00%",IF($K2178=0,-1,IF(O2178=0,1,($K2178-O2178)/ABS(O2178))))</f>
        <v>0.00%</v>
      </c>
      <c r="R2178" s="111"/>
      <c r="S2178" s="111">
        <f>SUM(S2169:S2177)</f>
        <v>0</v>
      </c>
      <c r="T2178" s="111">
        <f>SUM(T2166:T2169)</f>
        <v>0</v>
      </c>
      <c r="U2178" s="335">
        <f>IF(C2178=0,0,1)+IF(D2178=0,0,1)+IF(E2178=0,0,1)+IF(G2178=0,0,1)+IF(K2178=0,0,1)+IF(L2178=0,0,1)+IF(M2178=0,0,1)+IF(O2178=0,0,1)</f>
        <v>0</v>
      </c>
    </row>
    <row r="2179" spans="1:21" s="81" customFormat="1" ht="15" customHeight="1">
      <c r="A2179" s="73">
        <f>+B2179</f>
        <v>0</v>
      </c>
      <c r="B2179" s="88"/>
      <c r="C2179" s="111"/>
      <c r="D2179" s="111"/>
      <c r="E2179" s="91"/>
      <c r="F2179" s="124"/>
      <c r="G2179" s="111"/>
      <c r="H2179" s="111"/>
      <c r="I2179" s="124"/>
      <c r="J2179" s="111"/>
      <c r="K2179" s="111"/>
      <c r="L2179" s="111"/>
      <c r="M2179" s="111"/>
      <c r="N2179" s="124"/>
      <c r="O2179" s="111"/>
      <c r="P2179" s="111"/>
      <c r="Q2179" s="124"/>
      <c r="R2179" s="111"/>
      <c r="S2179" s="111"/>
      <c r="T2179" s="111"/>
      <c r="U2179" s="335"/>
    </row>
    <row r="2180" spans="1:21" s="81" customFormat="1" ht="15" hidden="1">
      <c r="A2180" s="73" t="str">
        <f>+B2180</f>
        <v>Recoverable Income</v>
      </c>
      <c r="B2180" s="82" t="s">
        <v>56</v>
      </c>
      <c r="C2180" s="89"/>
      <c r="D2180" s="89"/>
      <c r="E2180" s="89"/>
      <c r="F2180" s="90"/>
      <c r="G2180" s="89"/>
      <c r="H2180" s="89"/>
      <c r="I2180" s="90"/>
      <c r="J2180" s="91"/>
      <c r="K2180" s="89"/>
      <c r="L2180" s="89"/>
      <c r="M2180" s="89"/>
      <c r="N2180" s="90"/>
      <c r="O2180" s="89"/>
      <c r="P2180" s="89"/>
      <c r="Q2180" s="90"/>
      <c r="R2180" s="91"/>
      <c r="S2180" s="89"/>
      <c r="T2180" s="89"/>
      <c r="U2180" s="335">
        <f>+U2193</f>
        <v>0</v>
      </c>
    </row>
    <row r="2181" spans="1:21" s="81" customFormat="1" ht="15" hidden="1">
      <c r="A2181" s="87"/>
      <c r="B2181" s="88"/>
      <c r="C2181" s="89"/>
      <c r="D2181" s="89"/>
      <c r="E2181" s="89"/>
      <c r="F2181" s="90"/>
      <c r="G2181" s="89"/>
      <c r="H2181" s="89"/>
      <c r="I2181" s="90"/>
      <c r="J2181" s="91"/>
      <c r="K2181" s="89"/>
      <c r="L2181" s="89"/>
      <c r="M2181" s="89"/>
      <c r="N2181" s="90"/>
      <c r="O2181" s="89"/>
      <c r="P2181" s="89"/>
      <c r="Q2181" s="90"/>
      <c r="R2181" s="91"/>
      <c r="S2181" s="89"/>
      <c r="T2181" s="89"/>
      <c r="U2181" s="335"/>
    </row>
    <row r="2182" spans="1:21" s="81" customFormat="1" ht="15" hidden="1">
      <c r="A2182" s="87" t="s">
        <v>2272</v>
      </c>
      <c r="B2182" s="88" t="s">
        <v>5607</v>
      </c>
      <c r="C2182" s="89">
        <v>0</v>
      </c>
      <c r="D2182" s="89">
        <v>0</v>
      </c>
      <c r="E2182" s="89">
        <f>C2182-D2182</f>
        <v>0</v>
      </c>
      <c r="F2182" s="90" t="str">
        <f>IF(AND($C2182=0,D2182=0),"0.00%",IF($C2182=0,-1,IF(D2182=0,1,($C2182-D2182)/ABS(D2182))))</f>
        <v>0.00%</v>
      </c>
      <c r="G2182" s="89">
        <v>0</v>
      </c>
      <c r="H2182" s="89">
        <f>+C2182-G2182</f>
        <v>0</v>
      </c>
      <c r="I2182" s="90" t="str">
        <f>IF(AND($C2182=0,G2182=0),"0.00%",IF($C2182=0,-1,IF(G2182=0,1,($C2182-G2182)/ABS(G2182))))</f>
        <v>0.00%</v>
      </c>
      <c r="J2182" s="91"/>
      <c r="K2182" s="89">
        <v>0</v>
      </c>
      <c r="L2182" s="89">
        <v>0</v>
      </c>
      <c r="M2182" s="89">
        <f>K2182-L2182</f>
        <v>0</v>
      </c>
      <c r="N2182" s="90" t="str">
        <f>IF(AND($K2182=0,L2182=0),"0.00%",IF($K2182=0,-1,IF(L2182=0,1,($K2182-L2182)/ABS(L2182))))</f>
        <v>0.00%</v>
      </c>
      <c r="O2182" s="89">
        <v>0</v>
      </c>
      <c r="P2182" s="89">
        <f>+K2182-O2182</f>
        <v>0</v>
      </c>
      <c r="Q2182" s="90" t="str">
        <f>IF(AND($K2182=0,O2182=0),"0.00%",IF($K2182=0,-1,IF(O2182=0,1,($K2182-O2182)/ABS(O2182))))</f>
        <v>0.00%</v>
      </c>
      <c r="R2182" s="91"/>
      <c r="S2182" s="89">
        <v>0</v>
      </c>
      <c r="T2182" s="89">
        <f>+S2182-K2182</f>
        <v>0</v>
      </c>
      <c r="U2182" s="335">
        <f>IF(C2182=0,0,1)+IF(D2182=0,0,1)+IF(E2182=0,0,1)+IF(G2182=0,0,1)+IF(K2182=0,0,1)+IF(L2182=0,0,1)+IF(M2182=0,0,1)+IF(O2182=0,0,1)</f>
        <v>0</v>
      </c>
    </row>
    <row r="2183" spans="1:21" s="81" customFormat="1" ht="15" hidden="1">
      <c r="A2183" s="87" t="s">
        <v>2273</v>
      </c>
      <c r="B2183" s="88" t="s">
        <v>5608</v>
      </c>
      <c r="C2183" s="89">
        <v>0</v>
      </c>
      <c r="D2183" s="89">
        <v>0</v>
      </c>
      <c r="E2183" s="89">
        <f>C2183-D2183</f>
        <v>0</v>
      </c>
      <c r="F2183" s="90" t="str">
        <f>IF(AND($C2183=0,D2183=0),"0.00%",IF($C2183=0,-1,IF(D2183=0,1,($C2183-D2183)/ABS(D2183))))</f>
        <v>0.00%</v>
      </c>
      <c r="G2183" s="89">
        <v>0</v>
      </c>
      <c r="H2183" s="89">
        <f>+C2183-G2183</f>
        <v>0</v>
      </c>
      <c r="I2183" s="90" t="str">
        <f>IF(AND($C2183=0,G2183=0),"0.00%",IF($C2183=0,-1,IF(G2183=0,1,($C2183-G2183)/ABS(G2183))))</f>
        <v>0.00%</v>
      </c>
      <c r="J2183" s="91"/>
      <c r="K2183" s="89">
        <v>0</v>
      </c>
      <c r="L2183" s="89">
        <v>0</v>
      </c>
      <c r="M2183" s="89">
        <f>K2183-L2183</f>
        <v>0</v>
      </c>
      <c r="N2183" s="90" t="str">
        <f>IF(AND($K2183=0,L2183=0),"0.00%",IF($K2183=0,-1,IF(L2183=0,1,($K2183-L2183)/ABS(L2183))))</f>
        <v>0.00%</v>
      </c>
      <c r="O2183" s="89">
        <v>0</v>
      </c>
      <c r="P2183" s="89">
        <f>+K2183-O2183</f>
        <v>0</v>
      </c>
      <c r="Q2183" s="90" t="str">
        <f>IF(AND($K2183=0,O2183=0),"0.00%",IF($K2183=0,-1,IF(O2183=0,1,($K2183-O2183)/ABS(O2183))))</f>
        <v>0.00%</v>
      </c>
      <c r="R2183" s="91"/>
      <c r="S2183" s="89">
        <v>0</v>
      </c>
      <c r="T2183" s="89">
        <f>+S2183-K2183</f>
        <v>0</v>
      </c>
      <c r="U2183" s="335">
        <f>IF(C2183=0,0,1)+IF(D2183=0,0,1)+IF(E2183=0,0,1)+IF(G2183=0,0,1)+IF(K2183=0,0,1)+IF(L2183=0,0,1)+IF(M2183=0,0,1)+IF(O2183=0,0,1)</f>
        <v>0</v>
      </c>
    </row>
    <row r="2184" spans="1:21" s="81" customFormat="1" ht="15" hidden="1">
      <c r="A2184" s="87" t="s">
        <v>2274</v>
      </c>
      <c r="B2184" s="88" t="s">
        <v>5609</v>
      </c>
      <c r="C2184" s="89">
        <v>0</v>
      </c>
      <c r="D2184" s="89">
        <v>0</v>
      </c>
      <c r="E2184" s="89">
        <f>C2184-D2184</f>
        <v>0</v>
      </c>
      <c r="F2184" s="90" t="str">
        <f>IF(AND($C2184=0,D2184=0),"0.00%",IF($C2184=0,-1,IF(D2184=0,1,($C2184-D2184)/ABS(D2184))))</f>
        <v>0.00%</v>
      </c>
      <c r="G2184" s="89">
        <v>0</v>
      </c>
      <c r="H2184" s="89">
        <f>+C2184-G2184</f>
        <v>0</v>
      </c>
      <c r="I2184" s="90" t="str">
        <f>IF(AND($C2184=0,G2184=0),"0.00%",IF($C2184=0,-1,IF(G2184=0,1,($C2184-G2184)/ABS(G2184))))</f>
        <v>0.00%</v>
      </c>
      <c r="J2184" s="91"/>
      <c r="K2184" s="89">
        <v>0</v>
      </c>
      <c r="L2184" s="89">
        <v>0</v>
      </c>
      <c r="M2184" s="89">
        <f>K2184-L2184</f>
        <v>0</v>
      </c>
      <c r="N2184" s="90" t="str">
        <f>IF(AND($K2184=0,L2184=0),"0.00%",IF($K2184=0,-1,IF(L2184=0,1,($K2184-L2184)/ABS(L2184))))</f>
        <v>0.00%</v>
      </c>
      <c r="O2184" s="89">
        <v>0</v>
      </c>
      <c r="P2184" s="89">
        <f>+K2184-O2184</f>
        <v>0</v>
      </c>
      <c r="Q2184" s="90" t="str">
        <f>IF(AND($K2184=0,O2184=0),"0.00%",IF($K2184=0,-1,IF(O2184=0,1,($K2184-O2184)/ABS(O2184))))</f>
        <v>0.00%</v>
      </c>
      <c r="R2184" s="91"/>
      <c r="S2184" s="89">
        <v>0</v>
      </c>
      <c r="T2184" s="89">
        <f>+S2184-K2184</f>
        <v>0</v>
      </c>
      <c r="U2184" s="335">
        <f>IF(C2184=0,0,1)+IF(D2184=0,0,1)+IF(E2184=0,0,1)+IF(G2184=0,0,1)+IF(K2184=0,0,1)+IF(L2184=0,0,1)+IF(M2184=0,0,1)+IF(O2184=0,0,1)</f>
        <v>0</v>
      </c>
    </row>
    <row r="2185" spans="1:21" s="81" customFormat="1" ht="15" hidden="1">
      <c r="A2185" s="87" t="s">
        <v>2275</v>
      </c>
      <c r="B2185" s="88" t="s">
        <v>5610</v>
      </c>
      <c r="C2185" s="89">
        <v>0</v>
      </c>
      <c r="D2185" s="89">
        <v>0</v>
      </c>
      <c r="E2185" s="89">
        <f>C2185-D2185</f>
        <v>0</v>
      </c>
      <c r="F2185" s="90" t="str">
        <f>IF(AND($C2185=0,D2185=0),"0.00%",IF($C2185=0,-1,IF(D2185=0,1,($C2185-D2185)/ABS(D2185))))</f>
        <v>0.00%</v>
      </c>
      <c r="G2185" s="89">
        <v>0</v>
      </c>
      <c r="H2185" s="89">
        <f>+C2185-G2185</f>
        <v>0</v>
      </c>
      <c r="I2185" s="90" t="str">
        <f>IF(AND($C2185=0,G2185=0),"0.00%",IF($C2185=0,-1,IF(G2185=0,1,($C2185-G2185)/ABS(G2185))))</f>
        <v>0.00%</v>
      </c>
      <c r="J2185" s="91"/>
      <c r="K2185" s="89">
        <v>0</v>
      </c>
      <c r="L2185" s="89">
        <v>0</v>
      </c>
      <c r="M2185" s="89">
        <f>K2185-L2185</f>
        <v>0</v>
      </c>
      <c r="N2185" s="90" t="str">
        <f>IF(AND($K2185=0,L2185=0),"0.00%",IF($K2185=0,-1,IF(L2185=0,1,($K2185-L2185)/ABS(L2185))))</f>
        <v>0.00%</v>
      </c>
      <c r="O2185" s="89">
        <v>0</v>
      </c>
      <c r="P2185" s="89">
        <f>+K2185-O2185</f>
        <v>0</v>
      </c>
      <c r="Q2185" s="90" t="str">
        <f>IF(AND($K2185=0,O2185=0),"0.00%",IF($K2185=0,-1,IF(O2185=0,1,($K2185-O2185)/ABS(O2185))))</f>
        <v>0.00%</v>
      </c>
      <c r="R2185" s="91"/>
      <c r="S2185" s="89">
        <v>0</v>
      </c>
      <c r="T2185" s="89">
        <f>+S2185-K2185</f>
        <v>0</v>
      </c>
      <c r="U2185" s="335">
        <f>IF(C2185=0,0,1)+IF(D2185=0,0,1)+IF(E2185=0,0,1)+IF(G2185=0,0,1)+IF(K2185=0,0,1)+IF(L2185=0,0,1)+IF(M2185=0,0,1)+IF(O2185=0,0,1)</f>
        <v>0</v>
      </c>
    </row>
    <row r="2186" spans="1:21" s="81" customFormat="1" ht="15" hidden="1">
      <c r="A2186" s="87" t="s">
        <v>2276</v>
      </c>
      <c r="B2186" s="88" t="s">
        <v>5611</v>
      </c>
      <c r="C2186" s="89">
        <v>0</v>
      </c>
      <c r="D2186" s="89">
        <v>0</v>
      </c>
      <c r="E2186" s="89">
        <f>C2186-D2186</f>
        <v>0</v>
      </c>
      <c r="F2186" s="90" t="str">
        <f>IF(AND($C2186=0,D2186=0),"0.00%",IF($C2186=0,-1,IF(D2186=0,1,($C2186-D2186)/ABS(D2186))))</f>
        <v>0.00%</v>
      </c>
      <c r="G2186" s="89">
        <v>0</v>
      </c>
      <c r="H2186" s="89">
        <f>+C2186-G2186</f>
        <v>0</v>
      </c>
      <c r="I2186" s="90" t="str">
        <f>IF(AND($C2186=0,G2186=0),"0.00%",IF($C2186=0,-1,IF(G2186=0,1,($C2186-G2186)/ABS(G2186))))</f>
        <v>0.00%</v>
      </c>
      <c r="J2186" s="91"/>
      <c r="K2186" s="89">
        <v>0</v>
      </c>
      <c r="L2186" s="89">
        <v>0</v>
      </c>
      <c r="M2186" s="89">
        <f>K2186-L2186</f>
        <v>0</v>
      </c>
      <c r="N2186" s="90" t="str">
        <f>IF(AND($K2186=0,L2186=0),"0.00%",IF($K2186=0,-1,IF(L2186=0,1,($K2186-L2186)/ABS(L2186))))</f>
        <v>0.00%</v>
      </c>
      <c r="O2186" s="89">
        <v>0</v>
      </c>
      <c r="P2186" s="89">
        <f>+K2186-O2186</f>
        <v>0</v>
      </c>
      <c r="Q2186" s="90" t="str">
        <f>IF(AND($K2186=0,O2186=0),"0.00%",IF($K2186=0,-1,IF(O2186=0,1,($K2186-O2186)/ABS(O2186))))</f>
        <v>0.00%</v>
      </c>
      <c r="R2186" s="91"/>
      <c r="S2186" s="89">
        <v>0</v>
      </c>
      <c r="T2186" s="89">
        <f>+S2186-K2186</f>
        <v>0</v>
      </c>
      <c r="U2186" s="335">
        <f>IF(C2186=0,0,1)+IF(D2186=0,0,1)+IF(E2186=0,0,1)+IF(G2186=0,0,1)+IF(K2186=0,0,1)+IF(L2186=0,0,1)+IF(M2186=0,0,1)+IF(O2186=0,0,1)</f>
        <v>0</v>
      </c>
    </row>
    <row r="2187" spans="1:21" s="81" customFormat="1" ht="15" hidden="1">
      <c r="A2187" s="87" t="s">
        <v>2277</v>
      </c>
      <c r="B2187" s="88" t="s">
        <v>5612</v>
      </c>
      <c r="C2187" s="89">
        <v>0</v>
      </c>
      <c r="D2187" s="89">
        <v>0</v>
      </c>
      <c r="E2187" s="89">
        <f>C2187-D2187</f>
        <v>0</v>
      </c>
      <c r="F2187" s="90" t="str">
        <f>IF(AND($C2187=0,D2187=0),"0.00%",IF($C2187=0,-1,IF(D2187=0,1,($C2187-D2187)/ABS(D2187))))</f>
        <v>0.00%</v>
      </c>
      <c r="G2187" s="89">
        <v>0</v>
      </c>
      <c r="H2187" s="89">
        <f>+C2187-G2187</f>
        <v>0</v>
      </c>
      <c r="I2187" s="90" t="str">
        <f>IF(AND($C2187=0,G2187=0),"0.00%",IF($C2187=0,-1,IF(G2187=0,1,($C2187-G2187)/ABS(G2187))))</f>
        <v>0.00%</v>
      </c>
      <c r="J2187" s="91"/>
      <c r="K2187" s="89">
        <v>0</v>
      </c>
      <c r="L2187" s="89">
        <v>0</v>
      </c>
      <c r="M2187" s="89">
        <f>K2187-L2187</f>
        <v>0</v>
      </c>
      <c r="N2187" s="90" t="str">
        <f>IF(AND($K2187=0,L2187=0),"0.00%",IF($K2187=0,-1,IF(L2187=0,1,($K2187-L2187)/ABS(L2187))))</f>
        <v>0.00%</v>
      </c>
      <c r="O2187" s="89">
        <v>0</v>
      </c>
      <c r="P2187" s="89">
        <f>+K2187-O2187</f>
        <v>0</v>
      </c>
      <c r="Q2187" s="90" t="str">
        <f>IF(AND($K2187=0,O2187=0),"0.00%",IF($K2187=0,-1,IF(O2187=0,1,($K2187-O2187)/ABS(O2187))))</f>
        <v>0.00%</v>
      </c>
      <c r="R2187" s="91"/>
      <c r="S2187" s="89">
        <v>0</v>
      </c>
      <c r="T2187" s="89">
        <f>+S2187-K2187</f>
        <v>0</v>
      </c>
      <c r="U2187" s="335">
        <f>IF(C2187=0,0,1)+IF(D2187=0,0,1)+IF(E2187=0,0,1)+IF(G2187=0,0,1)+IF(K2187=0,0,1)+IF(L2187=0,0,1)+IF(M2187=0,0,1)+IF(O2187=0,0,1)</f>
        <v>0</v>
      </c>
    </row>
    <row r="2188" spans="1:21" s="81" customFormat="1" ht="15" hidden="1">
      <c r="A2188" s="87" t="s">
        <v>2278</v>
      </c>
      <c r="B2188" s="88" t="s">
        <v>5613</v>
      </c>
      <c r="C2188" s="89">
        <v>0</v>
      </c>
      <c r="D2188" s="89">
        <v>0</v>
      </c>
      <c r="E2188" s="89">
        <f>C2188-D2188</f>
        <v>0</v>
      </c>
      <c r="F2188" s="90" t="str">
        <f>IF(AND($C2188=0,D2188=0),"0.00%",IF($C2188=0,-1,IF(D2188=0,1,($C2188-D2188)/ABS(D2188))))</f>
        <v>0.00%</v>
      </c>
      <c r="G2188" s="89">
        <v>0</v>
      </c>
      <c r="H2188" s="89">
        <f>+C2188-G2188</f>
        <v>0</v>
      </c>
      <c r="I2188" s="90" t="str">
        <f>IF(AND($C2188=0,G2188=0),"0.00%",IF($C2188=0,-1,IF(G2188=0,1,($C2188-G2188)/ABS(G2188))))</f>
        <v>0.00%</v>
      </c>
      <c r="J2188" s="91"/>
      <c r="K2188" s="89">
        <v>0</v>
      </c>
      <c r="L2188" s="89">
        <v>0</v>
      </c>
      <c r="M2188" s="89">
        <f>K2188-L2188</f>
        <v>0</v>
      </c>
      <c r="N2188" s="90" t="str">
        <f>IF(AND($K2188=0,L2188=0),"0.00%",IF($K2188=0,-1,IF(L2188=0,1,($K2188-L2188)/ABS(L2188))))</f>
        <v>0.00%</v>
      </c>
      <c r="O2188" s="89">
        <v>0</v>
      </c>
      <c r="P2188" s="89">
        <f>+K2188-O2188</f>
        <v>0</v>
      </c>
      <c r="Q2188" s="90" t="str">
        <f>IF(AND($K2188=0,O2188=0),"0.00%",IF($K2188=0,-1,IF(O2188=0,1,($K2188-O2188)/ABS(O2188))))</f>
        <v>0.00%</v>
      </c>
      <c r="R2188" s="91"/>
      <c r="S2188" s="89">
        <v>0</v>
      </c>
      <c r="T2188" s="89">
        <f>+S2188-K2188</f>
        <v>0</v>
      </c>
      <c r="U2188" s="335">
        <f>IF(C2188=0,0,1)+IF(D2188=0,0,1)+IF(E2188=0,0,1)+IF(G2188=0,0,1)+IF(K2188=0,0,1)+IF(L2188=0,0,1)+IF(M2188=0,0,1)+IF(O2188=0,0,1)</f>
        <v>0</v>
      </c>
    </row>
    <row r="2189" spans="1:21" s="81" customFormat="1" ht="15" hidden="1">
      <c r="A2189" s="87" t="s">
        <v>2279</v>
      </c>
      <c r="B2189" s="88" t="s">
        <v>5614</v>
      </c>
      <c r="C2189" s="89">
        <v>0</v>
      </c>
      <c r="D2189" s="89">
        <v>0</v>
      </c>
      <c r="E2189" s="89">
        <f>C2189-D2189</f>
        <v>0</v>
      </c>
      <c r="F2189" s="90" t="str">
        <f>IF(AND($C2189=0,D2189=0),"0.00%",IF($C2189=0,-1,IF(D2189=0,1,($C2189-D2189)/ABS(D2189))))</f>
        <v>0.00%</v>
      </c>
      <c r="G2189" s="89">
        <v>0</v>
      </c>
      <c r="H2189" s="89">
        <f>+C2189-G2189</f>
        <v>0</v>
      </c>
      <c r="I2189" s="90" t="str">
        <f>IF(AND($C2189=0,G2189=0),"0.00%",IF($C2189=0,-1,IF(G2189=0,1,($C2189-G2189)/ABS(G2189))))</f>
        <v>0.00%</v>
      </c>
      <c r="J2189" s="91"/>
      <c r="K2189" s="89">
        <v>0</v>
      </c>
      <c r="L2189" s="89">
        <v>0</v>
      </c>
      <c r="M2189" s="89">
        <f>K2189-L2189</f>
        <v>0</v>
      </c>
      <c r="N2189" s="90" t="str">
        <f>IF(AND($K2189=0,L2189=0),"0.00%",IF($K2189=0,-1,IF(L2189=0,1,($K2189-L2189)/ABS(L2189))))</f>
        <v>0.00%</v>
      </c>
      <c r="O2189" s="89">
        <v>0</v>
      </c>
      <c r="P2189" s="89">
        <f>+K2189-O2189</f>
        <v>0</v>
      </c>
      <c r="Q2189" s="90" t="str">
        <f>IF(AND($K2189=0,O2189=0),"0.00%",IF($K2189=0,-1,IF(O2189=0,1,($K2189-O2189)/ABS(O2189))))</f>
        <v>0.00%</v>
      </c>
      <c r="R2189" s="91"/>
      <c r="S2189" s="89">
        <v>0</v>
      </c>
      <c r="T2189" s="89">
        <f>+S2189-K2189</f>
        <v>0</v>
      </c>
      <c r="U2189" s="335">
        <f>IF(C2189=0,0,1)+IF(D2189=0,0,1)+IF(E2189=0,0,1)+IF(G2189=0,0,1)+IF(K2189=0,0,1)+IF(L2189=0,0,1)+IF(M2189=0,0,1)+IF(O2189=0,0,1)</f>
        <v>0</v>
      </c>
    </row>
    <row r="2190" spans="1:21" s="81" customFormat="1" ht="15" hidden="1">
      <c r="A2190" s="87" t="s">
        <v>2280</v>
      </c>
      <c r="B2190" s="88" t="s">
        <v>5615</v>
      </c>
      <c r="C2190" s="89">
        <v>0</v>
      </c>
      <c r="D2190" s="89">
        <v>0</v>
      </c>
      <c r="E2190" s="89">
        <f>C2190-D2190</f>
        <v>0</v>
      </c>
      <c r="F2190" s="90" t="str">
        <f>IF(AND($C2190=0,D2190=0),"0.00%",IF($C2190=0,-1,IF(D2190=0,1,($C2190-D2190)/ABS(D2190))))</f>
        <v>0.00%</v>
      </c>
      <c r="G2190" s="89">
        <v>0</v>
      </c>
      <c r="H2190" s="89">
        <f>+C2190-G2190</f>
        <v>0</v>
      </c>
      <c r="I2190" s="90" t="str">
        <f>IF(AND($C2190=0,G2190=0),"0.00%",IF($C2190=0,-1,IF(G2190=0,1,($C2190-G2190)/ABS(G2190))))</f>
        <v>0.00%</v>
      </c>
      <c r="J2190" s="91"/>
      <c r="K2190" s="89">
        <v>0</v>
      </c>
      <c r="L2190" s="89">
        <v>0</v>
      </c>
      <c r="M2190" s="89">
        <f>K2190-L2190</f>
        <v>0</v>
      </c>
      <c r="N2190" s="90" t="str">
        <f>IF(AND($K2190=0,L2190=0),"0.00%",IF($K2190=0,-1,IF(L2190=0,1,($K2190-L2190)/ABS(L2190))))</f>
        <v>0.00%</v>
      </c>
      <c r="O2190" s="89">
        <v>0</v>
      </c>
      <c r="P2190" s="89">
        <f>+K2190-O2190</f>
        <v>0</v>
      </c>
      <c r="Q2190" s="90" t="str">
        <f>IF(AND($K2190=0,O2190=0),"0.00%",IF($K2190=0,-1,IF(O2190=0,1,($K2190-O2190)/ABS(O2190))))</f>
        <v>0.00%</v>
      </c>
      <c r="R2190" s="91"/>
      <c r="S2190" s="89">
        <v>0</v>
      </c>
      <c r="T2190" s="89">
        <f>+S2190-K2190</f>
        <v>0</v>
      </c>
      <c r="U2190" s="335">
        <f>IF(C2190=0,0,1)+IF(D2190=0,0,1)+IF(E2190=0,0,1)+IF(G2190=0,0,1)+IF(K2190=0,0,1)+IF(L2190=0,0,1)+IF(M2190=0,0,1)+IF(O2190=0,0,1)</f>
        <v>0</v>
      </c>
    </row>
    <row r="2191" spans="1:21" s="81" customFormat="1" ht="15" hidden="1">
      <c r="A2191" s="87" t="s">
        <v>2281</v>
      </c>
      <c r="B2191" s="88" t="s">
        <v>5616</v>
      </c>
      <c r="C2191" s="89">
        <v>0</v>
      </c>
      <c r="D2191" s="89">
        <v>0</v>
      </c>
      <c r="E2191" s="89">
        <f>C2191-D2191</f>
        <v>0</v>
      </c>
      <c r="F2191" s="90" t="str">
        <f>IF(AND($C2191=0,D2191=0),"0.00%",IF($C2191=0,-1,IF(D2191=0,1,($C2191-D2191)/ABS(D2191))))</f>
        <v>0.00%</v>
      </c>
      <c r="G2191" s="89">
        <v>0</v>
      </c>
      <c r="H2191" s="89">
        <f>+C2191-G2191</f>
        <v>0</v>
      </c>
      <c r="I2191" s="90" t="str">
        <f>IF(AND($C2191=0,G2191=0),"0.00%",IF($C2191=0,-1,IF(G2191=0,1,($C2191-G2191)/ABS(G2191))))</f>
        <v>0.00%</v>
      </c>
      <c r="J2191" s="91"/>
      <c r="K2191" s="89">
        <v>0</v>
      </c>
      <c r="L2191" s="89">
        <v>0</v>
      </c>
      <c r="M2191" s="89">
        <f>K2191-L2191</f>
        <v>0</v>
      </c>
      <c r="N2191" s="90" t="str">
        <f>IF(AND($K2191=0,L2191=0),"0.00%",IF($K2191=0,-1,IF(L2191=0,1,($K2191-L2191)/ABS(L2191))))</f>
        <v>0.00%</v>
      </c>
      <c r="O2191" s="89">
        <v>0</v>
      </c>
      <c r="P2191" s="89">
        <f>+K2191-O2191</f>
        <v>0</v>
      </c>
      <c r="Q2191" s="90" t="str">
        <f>IF(AND($K2191=0,O2191=0),"0.00%",IF($K2191=0,-1,IF(O2191=0,1,($K2191-O2191)/ABS(O2191))))</f>
        <v>0.00%</v>
      </c>
      <c r="R2191" s="91"/>
      <c r="S2191" s="89">
        <v>0</v>
      </c>
      <c r="T2191" s="89">
        <f>+S2191-K2191</f>
        <v>0</v>
      </c>
      <c r="U2191" s="335">
        <f>IF(C2191=0,0,1)+IF(D2191=0,0,1)+IF(E2191=0,0,1)+IF(G2191=0,0,1)+IF(K2191=0,0,1)+IF(L2191=0,0,1)+IF(M2191=0,0,1)+IF(O2191=0,0,1)</f>
        <v>0</v>
      </c>
    </row>
    <row r="2192" spans="1:21" s="81" customFormat="1" ht="15" hidden="1">
      <c r="A2192" s="73">
        <f>+B2192</f>
        <v>0</v>
      </c>
      <c r="B2192" s="111"/>
      <c r="C2192" s="150"/>
      <c r="D2192" s="150"/>
      <c r="E2192" s="150"/>
      <c r="F2192" s="95"/>
      <c r="G2192" s="150"/>
      <c r="H2192" s="150"/>
      <c r="I2192" s="95"/>
      <c r="J2192" s="111"/>
      <c r="K2192" s="150"/>
      <c r="L2192" s="150"/>
      <c r="M2192" s="150"/>
      <c r="N2192" s="95"/>
      <c r="O2192" s="150"/>
      <c r="P2192" s="150"/>
      <c r="Q2192" s="95"/>
      <c r="R2192" s="111"/>
      <c r="S2192" s="150"/>
      <c r="T2192" s="150"/>
      <c r="U2192" s="332">
        <f>U2193</f>
        <v>0</v>
      </c>
    </row>
    <row r="2193" spans="1:21" s="81" customFormat="1" ht="15" hidden="1">
      <c r="A2193" s="73" t="str">
        <f>+B2193</f>
        <v>Total Recoverable Income</v>
      </c>
      <c r="B2193" s="142" t="s">
        <v>175</v>
      </c>
      <c r="C2193" s="111">
        <f>SUM(C2181:C2192)</f>
        <v>0</v>
      </c>
      <c r="D2193" s="111">
        <f>SUM(D2181:D2192)</f>
        <v>0</v>
      </c>
      <c r="E2193" s="91">
        <f>C2193-D2193</f>
        <v>0</v>
      </c>
      <c r="F2193" s="113" t="str">
        <f>IF(AND($C2193=0,D2193=0),"0.00%",IF($C2193=0,-1,IF(D2193=0,1,($C2193-D2193)/ABS(D2193))))</f>
        <v>0.00%</v>
      </c>
      <c r="G2193" s="111">
        <f>SUM(G2181:G2192)</f>
        <v>0</v>
      </c>
      <c r="H2193" s="111">
        <f>+C2193-G2193</f>
        <v>0</v>
      </c>
      <c r="I2193" s="113" t="str">
        <f>IF(AND($C2193=0,G2193=0),"0.00%",IF($C2193=0,-1,IF(G2193=0,1,($C2193-G2193)/ABS(G2193))))</f>
        <v>0.00%</v>
      </c>
      <c r="J2193" s="111"/>
      <c r="K2193" s="111">
        <f>SUM(K2181:K2192)</f>
        <v>0</v>
      </c>
      <c r="L2193" s="111">
        <f>SUM(L2181:L2192)</f>
        <v>0</v>
      </c>
      <c r="M2193" s="111">
        <f>SUM(M2179:M2181)</f>
        <v>0</v>
      </c>
      <c r="N2193" s="113" t="str">
        <f>IF(AND($K2193=0,L2193=0),"0.00%",IF($K2193=0,-1,IF(L2193=0,1,($K2193-L2193)/ABS(L2193))))</f>
        <v>0.00%</v>
      </c>
      <c r="O2193" s="111">
        <f>SUM(O2181:O2192)</f>
        <v>0</v>
      </c>
      <c r="P2193" s="111">
        <f>+K2193-O2193</f>
        <v>0</v>
      </c>
      <c r="Q2193" s="113" t="str">
        <f>IF(AND($K2193=0,O2193=0),"0.00%",IF($K2193=0,-1,IF(O2193=0,1,($K2193-O2193)/ABS(O2193))))</f>
        <v>0.00%</v>
      </c>
      <c r="R2193" s="111"/>
      <c r="S2193" s="111">
        <f>SUM(S2181:S2192)</f>
        <v>0</v>
      </c>
      <c r="T2193" s="111">
        <f>SUM(T2179:T2181)</f>
        <v>0</v>
      </c>
      <c r="U2193" s="335">
        <f>IF(C2193=0,0,1)+IF(D2193=0,0,1)+IF(E2193=0,0,1)+IF(G2193=0,0,1)+IF(K2193=0,0,1)+IF(L2193=0,0,1)+IF(M2193=0,0,1)+IF(O2193=0,0,1)</f>
        <v>0</v>
      </c>
    </row>
    <row r="2194" spans="1:21" s="81" customFormat="1" ht="15" customHeight="1">
      <c r="A2194" s="73">
        <f>+B2194</f>
        <v>0</v>
      </c>
      <c r="B2194" s="88"/>
      <c r="C2194" s="111"/>
      <c r="D2194" s="111"/>
      <c r="E2194" s="91"/>
      <c r="F2194" s="124"/>
      <c r="G2194" s="111"/>
      <c r="H2194" s="111"/>
      <c r="I2194" s="124"/>
      <c r="J2194" s="111"/>
      <c r="K2194" s="111"/>
      <c r="L2194" s="111"/>
      <c r="M2194" s="111"/>
      <c r="N2194" s="124"/>
      <c r="O2194" s="111"/>
      <c r="P2194" s="111"/>
      <c r="Q2194" s="124"/>
      <c r="R2194" s="111"/>
      <c r="S2194" s="111"/>
      <c r="T2194" s="111"/>
      <c r="U2194" s="335"/>
    </row>
    <row r="2195" spans="1:21" s="81" customFormat="1" ht="15" hidden="1">
      <c r="A2195" s="73" t="str">
        <f>+B2195</f>
        <v>Office Income</v>
      </c>
      <c r="B2195" s="82" t="s">
        <v>58</v>
      </c>
      <c r="C2195" s="89"/>
      <c r="D2195" s="89"/>
      <c r="E2195" s="89"/>
      <c r="F2195" s="90"/>
      <c r="G2195" s="89"/>
      <c r="H2195" s="89"/>
      <c r="I2195" s="90"/>
      <c r="J2195" s="91"/>
      <c r="K2195" s="89"/>
      <c r="L2195" s="89"/>
      <c r="M2195" s="89"/>
      <c r="N2195" s="90"/>
      <c r="O2195" s="89"/>
      <c r="P2195" s="89"/>
      <c r="Q2195" s="90"/>
      <c r="R2195" s="91"/>
      <c r="S2195" s="89"/>
      <c r="T2195" s="89"/>
      <c r="U2195" s="335">
        <f>+U2204</f>
        <v>0</v>
      </c>
    </row>
    <row r="2196" spans="1:21" s="81" customFormat="1" ht="15" hidden="1">
      <c r="A2196" s="87"/>
      <c r="B2196" s="88"/>
      <c r="C2196" s="89"/>
      <c r="D2196" s="89"/>
      <c r="E2196" s="89"/>
      <c r="F2196" s="90"/>
      <c r="G2196" s="89"/>
      <c r="H2196" s="89"/>
      <c r="I2196" s="90"/>
      <c r="J2196" s="91"/>
      <c r="K2196" s="89"/>
      <c r="L2196" s="89"/>
      <c r="M2196" s="89"/>
      <c r="N2196" s="90"/>
      <c r="O2196" s="89"/>
      <c r="P2196" s="89"/>
      <c r="Q2196" s="90"/>
      <c r="R2196" s="91"/>
      <c r="S2196" s="89"/>
      <c r="T2196" s="89"/>
      <c r="U2196" s="335"/>
    </row>
    <row r="2197" spans="1:21" s="81" customFormat="1" ht="15" hidden="1">
      <c r="A2197" s="87" t="s">
        <v>2282</v>
      </c>
      <c r="B2197" s="88" t="s">
        <v>5617</v>
      </c>
      <c r="C2197" s="89">
        <v>0</v>
      </c>
      <c r="D2197" s="89">
        <v>0</v>
      </c>
      <c r="E2197" s="89">
        <f>C2197-D2197</f>
        <v>0</v>
      </c>
      <c r="F2197" s="90" t="str">
        <f>IF(AND($C2197=0,D2197=0),"0.00%",IF($C2197=0,-1,IF(D2197=0,1,($C2197-D2197)/ABS(D2197))))</f>
        <v>0.00%</v>
      </c>
      <c r="G2197" s="89">
        <v>0</v>
      </c>
      <c r="H2197" s="89">
        <f>+C2197-G2197</f>
        <v>0</v>
      </c>
      <c r="I2197" s="90" t="str">
        <f>IF(AND($C2197=0,G2197=0),"0.00%",IF($C2197=0,-1,IF(G2197=0,1,($C2197-G2197)/ABS(G2197))))</f>
        <v>0.00%</v>
      </c>
      <c r="J2197" s="91"/>
      <c r="K2197" s="89">
        <v>0</v>
      </c>
      <c r="L2197" s="89">
        <v>0</v>
      </c>
      <c r="M2197" s="89">
        <f>K2197-L2197</f>
        <v>0</v>
      </c>
      <c r="N2197" s="90" t="str">
        <f>IF(AND($K2197=0,L2197=0),"0.00%",IF($K2197=0,-1,IF(L2197=0,1,($K2197-L2197)/ABS(L2197))))</f>
        <v>0.00%</v>
      </c>
      <c r="O2197" s="89">
        <v>0</v>
      </c>
      <c r="P2197" s="89">
        <f>+K2197-O2197</f>
        <v>0</v>
      </c>
      <c r="Q2197" s="90" t="str">
        <f>IF(AND($K2197=0,O2197=0),"0.00%",IF($K2197=0,-1,IF(O2197=0,1,($K2197-O2197)/ABS(O2197))))</f>
        <v>0.00%</v>
      </c>
      <c r="R2197" s="91"/>
      <c r="S2197" s="89">
        <v>0</v>
      </c>
      <c r="T2197" s="89">
        <f>+S2197-K2197</f>
        <v>0</v>
      </c>
      <c r="U2197" s="335">
        <f>IF(C2197=0,0,1)+IF(D2197=0,0,1)+IF(E2197=0,0,1)+IF(G2197=0,0,1)+IF(K2197=0,0,1)+IF(L2197=0,0,1)+IF(M2197=0,0,1)+IF(O2197=0,0,1)</f>
        <v>0</v>
      </c>
    </row>
    <row r="2198" spans="1:21" s="81" customFormat="1" ht="15" hidden="1">
      <c r="A2198" s="87" t="s">
        <v>2283</v>
      </c>
      <c r="B2198" s="88" t="s">
        <v>5618</v>
      </c>
      <c r="C2198" s="89">
        <v>0</v>
      </c>
      <c r="D2198" s="89">
        <v>0</v>
      </c>
      <c r="E2198" s="89">
        <f>C2198-D2198</f>
        <v>0</v>
      </c>
      <c r="F2198" s="90" t="str">
        <f>IF(AND($C2198=0,D2198=0),"0.00%",IF($C2198=0,-1,IF(D2198=0,1,($C2198-D2198)/ABS(D2198))))</f>
        <v>0.00%</v>
      </c>
      <c r="G2198" s="89">
        <v>0</v>
      </c>
      <c r="H2198" s="89">
        <f>+C2198-G2198</f>
        <v>0</v>
      </c>
      <c r="I2198" s="90" t="str">
        <f>IF(AND($C2198=0,G2198=0),"0.00%",IF($C2198=0,-1,IF(G2198=0,1,($C2198-G2198)/ABS(G2198))))</f>
        <v>0.00%</v>
      </c>
      <c r="J2198" s="91"/>
      <c r="K2198" s="89">
        <v>0</v>
      </c>
      <c r="L2198" s="89">
        <v>0</v>
      </c>
      <c r="M2198" s="89">
        <f>K2198-L2198</f>
        <v>0</v>
      </c>
      <c r="N2198" s="90" t="str">
        <f>IF(AND($K2198=0,L2198=0),"0.00%",IF($K2198=0,-1,IF(L2198=0,1,($K2198-L2198)/ABS(L2198))))</f>
        <v>0.00%</v>
      </c>
      <c r="O2198" s="89">
        <v>0</v>
      </c>
      <c r="P2198" s="89">
        <f>+K2198-O2198</f>
        <v>0</v>
      </c>
      <c r="Q2198" s="90" t="str">
        <f>IF(AND($K2198=0,O2198=0),"0.00%",IF($K2198=0,-1,IF(O2198=0,1,($K2198-O2198)/ABS(O2198))))</f>
        <v>0.00%</v>
      </c>
      <c r="R2198" s="91"/>
      <c r="S2198" s="89">
        <v>0</v>
      </c>
      <c r="T2198" s="89">
        <f>+S2198-K2198</f>
        <v>0</v>
      </c>
      <c r="U2198" s="335">
        <f>IF(C2198=0,0,1)+IF(D2198=0,0,1)+IF(E2198=0,0,1)+IF(G2198=0,0,1)+IF(K2198=0,0,1)+IF(L2198=0,0,1)+IF(M2198=0,0,1)+IF(O2198=0,0,1)</f>
        <v>0</v>
      </c>
    </row>
    <row r="2199" spans="1:21" s="81" customFormat="1" ht="15" hidden="1">
      <c r="A2199" s="87" t="s">
        <v>2284</v>
      </c>
      <c r="B2199" s="88" t="s">
        <v>5619</v>
      </c>
      <c r="C2199" s="89">
        <v>0</v>
      </c>
      <c r="D2199" s="89">
        <v>0</v>
      </c>
      <c r="E2199" s="89">
        <f>C2199-D2199</f>
        <v>0</v>
      </c>
      <c r="F2199" s="90" t="str">
        <f>IF(AND($C2199=0,D2199=0),"0.00%",IF($C2199=0,-1,IF(D2199=0,1,($C2199-D2199)/ABS(D2199))))</f>
        <v>0.00%</v>
      </c>
      <c r="G2199" s="89">
        <v>0</v>
      </c>
      <c r="H2199" s="89">
        <f>+C2199-G2199</f>
        <v>0</v>
      </c>
      <c r="I2199" s="90" t="str">
        <f>IF(AND($C2199=0,G2199=0),"0.00%",IF($C2199=0,-1,IF(G2199=0,1,($C2199-G2199)/ABS(G2199))))</f>
        <v>0.00%</v>
      </c>
      <c r="J2199" s="91"/>
      <c r="K2199" s="89">
        <v>0</v>
      </c>
      <c r="L2199" s="89">
        <v>0</v>
      </c>
      <c r="M2199" s="89">
        <f>K2199-L2199</f>
        <v>0</v>
      </c>
      <c r="N2199" s="90" t="str">
        <f>IF(AND($K2199=0,L2199=0),"0.00%",IF($K2199=0,-1,IF(L2199=0,1,($K2199-L2199)/ABS(L2199))))</f>
        <v>0.00%</v>
      </c>
      <c r="O2199" s="89">
        <v>0</v>
      </c>
      <c r="P2199" s="89">
        <f>+K2199-O2199</f>
        <v>0</v>
      </c>
      <c r="Q2199" s="90" t="str">
        <f>IF(AND($K2199=0,O2199=0),"0.00%",IF($K2199=0,-1,IF(O2199=0,1,($K2199-O2199)/ABS(O2199))))</f>
        <v>0.00%</v>
      </c>
      <c r="R2199" s="91"/>
      <c r="S2199" s="89">
        <v>0</v>
      </c>
      <c r="T2199" s="89">
        <f>+S2199-K2199</f>
        <v>0</v>
      </c>
      <c r="U2199" s="335">
        <f>IF(C2199=0,0,1)+IF(D2199=0,0,1)+IF(E2199=0,0,1)+IF(G2199=0,0,1)+IF(K2199=0,0,1)+IF(L2199=0,0,1)+IF(M2199=0,0,1)+IF(O2199=0,0,1)</f>
        <v>0</v>
      </c>
    </row>
    <row r="2200" spans="1:21" s="81" customFormat="1" ht="15" hidden="1">
      <c r="A2200" s="87" t="s">
        <v>2285</v>
      </c>
      <c r="B2200" s="88" t="s">
        <v>5620</v>
      </c>
      <c r="C2200" s="89">
        <v>0</v>
      </c>
      <c r="D2200" s="89">
        <v>0</v>
      </c>
      <c r="E2200" s="89">
        <f>C2200-D2200</f>
        <v>0</v>
      </c>
      <c r="F2200" s="90" t="str">
        <f>IF(AND($C2200=0,D2200=0),"0.00%",IF($C2200=0,-1,IF(D2200=0,1,($C2200-D2200)/ABS(D2200))))</f>
        <v>0.00%</v>
      </c>
      <c r="G2200" s="89">
        <v>0</v>
      </c>
      <c r="H2200" s="89">
        <f>+C2200-G2200</f>
        <v>0</v>
      </c>
      <c r="I2200" s="90" t="str">
        <f>IF(AND($C2200=0,G2200=0),"0.00%",IF($C2200=0,-1,IF(G2200=0,1,($C2200-G2200)/ABS(G2200))))</f>
        <v>0.00%</v>
      </c>
      <c r="J2200" s="91"/>
      <c r="K2200" s="89">
        <v>0</v>
      </c>
      <c r="L2200" s="89">
        <v>0</v>
      </c>
      <c r="M2200" s="89">
        <f>K2200-L2200</f>
        <v>0</v>
      </c>
      <c r="N2200" s="90" t="str">
        <f>IF(AND($K2200=0,L2200=0),"0.00%",IF($K2200=0,-1,IF(L2200=0,1,($K2200-L2200)/ABS(L2200))))</f>
        <v>0.00%</v>
      </c>
      <c r="O2200" s="89">
        <v>0</v>
      </c>
      <c r="P2200" s="89">
        <f>+K2200-O2200</f>
        <v>0</v>
      </c>
      <c r="Q2200" s="90" t="str">
        <f>IF(AND($K2200=0,O2200=0),"0.00%",IF($K2200=0,-1,IF(O2200=0,1,($K2200-O2200)/ABS(O2200))))</f>
        <v>0.00%</v>
      </c>
      <c r="R2200" s="91"/>
      <c r="S2200" s="89">
        <v>0</v>
      </c>
      <c r="T2200" s="89">
        <f>+S2200-K2200</f>
        <v>0</v>
      </c>
      <c r="U2200" s="335">
        <f>IF(C2200=0,0,1)+IF(D2200=0,0,1)+IF(E2200=0,0,1)+IF(G2200=0,0,1)+IF(K2200=0,0,1)+IF(L2200=0,0,1)+IF(M2200=0,0,1)+IF(O2200=0,0,1)</f>
        <v>0</v>
      </c>
    </row>
    <row r="2201" spans="1:21" s="81" customFormat="1" ht="15" hidden="1">
      <c r="A2201" s="87" t="s">
        <v>2286</v>
      </c>
      <c r="B2201" s="88" t="s">
        <v>5621</v>
      </c>
      <c r="C2201" s="89">
        <v>0</v>
      </c>
      <c r="D2201" s="89">
        <v>0</v>
      </c>
      <c r="E2201" s="89">
        <f>C2201-D2201</f>
        <v>0</v>
      </c>
      <c r="F2201" s="90" t="str">
        <f>IF(AND($C2201=0,D2201=0),"0.00%",IF($C2201=0,-1,IF(D2201=0,1,($C2201-D2201)/ABS(D2201))))</f>
        <v>0.00%</v>
      </c>
      <c r="G2201" s="89">
        <v>0</v>
      </c>
      <c r="H2201" s="89">
        <f>+C2201-G2201</f>
        <v>0</v>
      </c>
      <c r="I2201" s="90" t="str">
        <f>IF(AND($C2201=0,G2201=0),"0.00%",IF($C2201=0,-1,IF(G2201=0,1,($C2201-G2201)/ABS(G2201))))</f>
        <v>0.00%</v>
      </c>
      <c r="J2201" s="91"/>
      <c r="K2201" s="89">
        <v>0</v>
      </c>
      <c r="L2201" s="89">
        <v>0</v>
      </c>
      <c r="M2201" s="89">
        <f>K2201-L2201</f>
        <v>0</v>
      </c>
      <c r="N2201" s="90" t="str">
        <f>IF(AND($K2201=0,L2201=0),"0.00%",IF($K2201=0,-1,IF(L2201=0,1,($K2201-L2201)/ABS(L2201))))</f>
        <v>0.00%</v>
      </c>
      <c r="O2201" s="89">
        <v>0</v>
      </c>
      <c r="P2201" s="89">
        <f>+K2201-O2201</f>
        <v>0</v>
      </c>
      <c r="Q2201" s="90" t="str">
        <f>IF(AND($K2201=0,O2201=0),"0.00%",IF($K2201=0,-1,IF(O2201=0,1,($K2201-O2201)/ABS(O2201))))</f>
        <v>0.00%</v>
      </c>
      <c r="R2201" s="91"/>
      <c r="S2201" s="89">
        <v>0</v>
      </c>
      <c r="T2201" s="89">
        <f>+S2201-K2201</f>
        <v>0</v>
      </c>
      <c r="U2201" s="335">
        <f>IF(C2201=0,0,1)+IF(D2201=0,0,1)+IF(E2201=0,0,1)+IF(G2201=0,0,1)+IF(K2201=0,0,1)+IF(L2201=0,0,1)+IF(M2201=0,0,1)+IF(O2201=0,0,1)</f>
        <v>0</v>
      </c>
    </row>
    <row r="2202" spans="1:21" s="81" customFormat="1" ht="15" hidden="1">
      <c r="A2202" s="87" t="s">
        <v>2287</v>
      </c>
      <c r="B2202" s="88" t="s">
        <v>5622</v>
      </c>
      <c r="C2202" s="89">
        <v>0</v>
      </c>
      <c r="D2202" s="89">
        <v>0</v>
      </c>
      <c r="E2202" s="89">
        <f>C2202-D2202</f>
        <v>0</v>
      </c>
      <c r="F2202" s="90" t="str">
        <f>IF(AND($C2202=0,D2202=0),"0.00%",IF($C2202=0,-1,IF(D2202=0,1,($C2202-D2202)/ABS(D2202))))</f>
        <v>0.00%</v>
      </c>
      <c r="G2202" s="89">
        <v>0</v>
      </c>
      <c r="H2202" s="89">
        <f>+C2202-G2202</f>
        <v>0</v>
      </c>
      <c r="I2202" s="90" t="str">
        <f>IF(AND($C2202=0,G2202=0),"0.00%",IF($C2202=0,-1,IF(G2202=0,1,($C2202-G2202)/ABS(G2202))))</f>
        <v>0.00%</v>
      </c>
      <c r="J2202" s="91"/>
      <c r="K2202" s="89">
        <v>0</v>
      </c>
      <c r="L2202" s="89">
        <v>0</v>
      </c>
      <c r="M2202" s="89">
        <f>K2202-L2202</f>
        <v>0</v>
      </c>
      <c r="N2202" s="90" t="str">
        <f>IF(AND($K2202=0,L2202=0),"0.00%",IF($K2202=0,-1,IF(L2202=0,1,($K2202-L2202)/ABS(L2202))))</f>
        <v>0.00%</v>
      </c>
      <c r="O2202" s="89">
        <v>0</v>
      </c>
      <c r="P2202" s="89">
        <f>+K2202-O2202</f>
        <v>0</v>
      </c>
      <c r="Q2202" s="90" t="str">
        <f>IF(AND($K2202=0,O2202=0),"0.00%",IF($K2202=0,-1,IF(O2202=0,1,($K2202-O2202)/ABS(O2202))))</f>
        <v>0.00%</v>
      </c>
      <c r="R2202" s="91"/>
      <c r="S2202" s="89">
        <v>0</v>
      </c>
      <c r="T2202" s="89">
        <f>+S2202-K2202</f>
        <v>0</v>
      </c>
      <c r="U2202" s="335">
        <f>IF(C2202=0,0,1)+IF(D2202=0,0,1)+IF(E2202=0,0,1)+IF(G2202=0,0,1)+IF(K2202=0,0,1)+IF(L2202=0,0,1)+IF(M2202=0,0,1)+IF(O2202=0,0,1)</f>
        <v>0</v>
      </c>
    </row>
    <row r="2203" spans="1:21" s="81" customFormat="1" ht="15" hidden="1">
      <c r="A2203" s="73">
        <f>+B2203</f>
        <v>0</v>
      </c>
      <c r="B2203" s="111"/>
      <c r="C2203" s="150"/>
      <c r="D2203" s="150"/>
      <c r="E2203" s="150"/>
      <c r="F2203" s="95"/>
      <c r="G2203" s="150"/>
      <c r="H2203" s="150"/>
      <c r="I2203" s="95"/>
      <c r="J2203" s="111"/>
      <c r="K2203" s="150"/>
      <c r="L2203" s="150"/>
      <c r="M2203" s="150"/>
      <c r="N2203" s="95"/>
      <c r="O2203" s="150"/>
      <c r="P2203" s="150"/>
      <c r="Q2203" s="95"/>
      <c r="R2203" s="111"/>
      <c r="S2203" s="150"/>
      <c r="T2203" s="150"/>
      <c r="U2203" s="332">
        <f>U2204</f>
        <v>0</v>
      </c>
    </row>
    <row r="2204" spans="1:21" s="81" customFormat="1" ht="15" hidden="1">
      <c r="A2204" s="73" t="str">
        <f>+B2204</f>
        <v>Total Office Income</v>
      </c>
      <c r="B2204" s="142" t="s">
        <v>176</v>
      </c>
      <c r="C2204" s="111">
        <f>SUM(C2196:C2203)</f>
        <v>0</v>
      </c>
      <c r="D2204" s="111">
        <f>SUM(D2196:D2203)</f>
        <v>0</v>
      </c>
      <c r="E2204" s="91">
        <f>C2204-D2204</f>
        <v>0</v>
      </c>
      <c r="F2204" s="113" t="str">
        <f>IF(AND($C2204=0,D2204=0),"0.00%",IF($C2204=0,-1,IF(D2204=0,1,($C2204-D2204)/ABS(D2204))))</f>
        <v>0.00%</v>
      </c>
      <c r="G2204" s="111">
        <f>SUM(G2196:G2203)</f>
        <v>0</v>
      </c>
      <c r="H2204" s="111">
        <f>+C2204-G2204</f>
        <v>0</v>
      </c>
      <c r="I2204" s="113" t="str">
        <f>IF(AND($C2204=0,G2204=0),"0.00%",IF($C2204=0,-1,IF(G2204=0,1,($C2204-G2204)/ABS(G2204))))</f>
        <v>0.00%</v>
      </c>
      <c r="J2204" s="111"/>
      <c r="K2204" s="111">
        <f>SUM(K2196:K2203)</f>
        <v>0</v>
      </c>
      <c r="L2204" s="111">
        <f>SUM(L2196:L2203)</f>
        <v>0</v>
      </c>
      <c r="M2204" s="111">
        <f>SUM(M2194:M2196)</f>
        <v>0</v>
      </c>
      <c r="N2204" s="113" t="str">
        <f>IF(AND($K2204=0,L2204=0),"0.00%",IF($K2204=0,-1,IF(L2204=0,1,($K2204-L2204)/ABS(L2204))))</f>
        <v>0.00%</v>
      </c>
      <c r="O2204" s="111">
        <f>SUM(O2196:O2203)</f>
        <v>0</v>
      </c>
      <c r="P2204" s="111">
        <f>+K2204-O2204</f>
        <v>0</v>
      </c>
      <c r="Q2204" s="113" t="str">
        <f>IF(AND($K2204=0,O2204=0),"0.00%",IF($K2204=0,-1,IF(O2204=0,1,($K2204-O2204)/ABS(O2204))))</f>
        <v>0.00%</v>
      </c>
      <c r="R2204" s="111"/>
      <c r="S2204" s="111">
        <f>SUM(S2196:S2203)</f>
        <v>0</v>
      </c>
      <c r="T2204" s="111">
        <f>SUM(T2194:T2196)</f>
        <v>0</v>
      </c>
      <c r="U2204" s="335">
        <f>IF(C2204=0,0,1)+IF(D2204=0,0,1)+IF(E2204=0,0,1)+IF(G2204=0,0,1)+IF(K2204=0,0,1)+IF(L2204=0,0,1)+IF(M2204=0,0,1)+IF(O2204=0,0,1)</f>
        <v>0</v>
      </c>
    </row>
    <row r="2205" spans="1:21" s="81" customFormat="1" ht="15" hidden="1">
      <c r="A2205" s="73">
        <f>+B2205</f>
        <v>0</v>
      </c>
      <c r="B2205" s="88"/>
      <c r="C2205" s="150"/>
      <c r="D2205" s="150"/>
      <c r="E2205" s="150"/>
      <c r="F2205" s="95"/>
      <c r="G2205" s="150"/>
      <c r="H2205" s="150"/>
      <c r="I2205" s="95"/>
      <c r="J2205" s="111"/>
      <c r="K2205" s="150"/>
      <c r="L2205" s="150"/>
      <c r="M2205" s="150"/>
      <c r="N2205" s="95"/>
      <c r="O2205" s="150"/>
      <c r="P2205" s="150"/>
      <c r="Q2205" s="95"/>
      <c r="R2205" s="111"/>
      <c r="S2205" s="150"/>
      <c r="T2205" s="150"/>
      <c r="U2205" s="332">
        <f>U2206</f>
        <v>0</v>
      </c>
    </row>
    <row r="2206" spans="1:21" s="81" customFormat="1" ht="15" hidden="1">
      <c r="A2206" s="73" t="str">
        <f>+B2206</f>
        <v>Total Non-Residential Income</v>
      </c>
      <c r="B2206" s="142" t="s">
        <v>59</v>
      </c>
      <c r="C2206" s="111">
        <f>+C2178+C2193+C2204</f>
        <v>0</v>
      </c>
      <c r="D2206" s="111">
        <f>+D2178+D2193+D2204</f>
        <v>0</v>
      </c>
      <c r="E2206" s="91">
        <f>C2206-D2206</f>
        <v>0</v>
      </c>
      <c r="F2206" s="113" t="str">
        <f>IF(AND($C2206=0,D2206=0),"0.00%",IF($C2206=0,-1,IF(D2206=0,1,($C2206-D2206)/ABS(D2206))))</f>
        <v>0.00%</v>
      </c>
      <c r="G2206" s="111">
        <f>+G2178+G2193+G2204</f>
        <v>0</v>
      </c>
      <c r="H2206" s="111">
        <f>+C2206-G2206</f>
        <v>0</v>
      </c>
      <c r="I2206" s="113" t="str">
        <f>IF(AND($C2206=0,G2206=0),"0.00%",IF($C2206=0,-1,IF(G2206=0,1,($C2206-G2206)/ABS(G2206))))</f>
        <v>0.00%</v>
      </c>
      <c r="J2206" s="111"/>
      <c r="K2206" s="111">
        <f>+K2178+K2193+K2204</f>
        <v>0</v>
      </c>
      <c r="L2206" s="111">
        <f>+L2178+L2193+L2204</f>
        <v>0</v>
      </c>
      <c r="M2206" s="111">
        <f>K2206-L2206</f>
        <v>0</v>
      </c>
      <c r="N2206" s="113" t="str">
        <f>IF(AND($K2206=0,L2206=0),"0.00%",IF($K2206=0,-1,IF(L2206=0,1,($K2206-L2206)/ABS(L2206))))</f>
        <v>0.00%</v>
      </c>
      <c r="O2206" s="111">
        <f>+O2178+O2193+O2204</f>
        <v>0</v>
      </c>
      <c r="P2206" s="111">
        <f>+K2206-O2206</f>
        <v>0</v>
      </c>
      <c r="Q2206" s="113" t="str">
        <f>IF(AND($K2206=0,O2206=0),"0.00%",IF($K2206=0,-1,IF(O2206=0,1,($K2206-O2206)/ABS(O2206))))</f>
        <v>0.00%</v>
      </c>
      <c r="R2206" s="111"/>
      <c r="S2206" s="111">
        <f>+S2178+S2193+S2204</f>
        <v>0</v>
      </c>
      <c r="T2206" s="111">
        <f>SUM(T2169:T2205)</f>
        <v>0</v>
      </c>
      <c r="U2206" s="335">
        <f>IF(C2206=0,0,1)+IF(D2206=0,0,1)+IF(E2206=0,0,1)+IF(G2206=0,0,1)+IF(K2206=0,0,1)+IF(L2206=0,0,1)+IF(M2206=0,0,1)+IF(O2206=0,0,1)</f>
        <v>0</v>
      </c>
    </row>
    <row r="2207" spans="1:21" s="81" customFormat="1" ht="15" customHeight="1">
      <c r="A2207" s="73">
        <f>+B2207</f>
        <v>0</v>
      </c>
      <c r="B2207" s="88"/>
      <c r="C2207" s="111"/>
      <c r="D2207" s="111"/>
      <c r="E2207" s="91"/>
      <c r="F2207" s="124"/>
      <c r="G2207" s="111"/>
      <c r="H2207" s="111"/>
      <c r="I2207" s="124"/>
      <c r="J2207" s="111"/>
      <c r="K2207" s="111"/>
      <c r="L2207" s="111"/>
      <c r="M2207" s="111"/>
      <c r="N2207" s="124"/>
      <c r="O2207" s="111"/>
      <c r="P2207" s="111"/>
      <c r="Q2207" s="124"/>
      <c r="R2207" s="111"/>
      <c r="S2207" s="111"/>
      <c r="T2207" s="111"/>
      <c r="U2207" s="335"/>
    </row>
    <row r="2208" spans="1:21" s="81" customFormat="1" ht="15" customHeight="1">
      <c r="A2208" s="73" t="str">
        <f>+B2208</f>
        <v>Other Income</v>
      </c>
      <c r="B2208" s="111" t="s">
        <v>60</v>
      </c>
      <c r="C2208" s="111"/>
      <c r="D2208" s="111"/>
      <c r="E2208" s="111"/>
      <c r="F2208" s="124"/>
      <c r="G2208" s="111"/>
      <c r="H2208" s="111"/>
      <c r="I2208" s="124"/>
      <c r="J2208" s="111"/>
      <c r="K2208" s="111"/>
      <c r="L2208" s="111"/>
      <c r="M2208" s="111"/>
      <c r="N2208" s="124"/>
      <c r="O2208" s="111"/>
      <c r="P2208" s="111"/>
      <c r="Q2208" s="124"/>
      <c r="R2208" s="111"/>
      <c r="S2208" s="111"/>
      <c r="T2208" s="111"/>
      <c r="U2208" s="332">
        <f>U2292</f>
        <v>6</v>
      </c>
    </row>
    <row r="2209" spans="1:21" s="81" customFormat="1" ht="15" hidden="1">
      <c r="A2209" s="87"/>
      <c r="B2209" s="88"/>
      <c r="C2209" s="89"/>
      <c r="D2209" s="89"/>
      <c r="E2209" s="89"/>
      <c r="F2209" s="90"/>
      <c r="G2209" s="89"/>
      <c r="H2209" s="89"/>
      <c r="I2209" s="90"/>
      <c r="J2209" s="91"/>
      <c r="K2209" s="89"/>
      <c r="L2209" s="89"/>
      <c r="M2209" s="89"/>
      <c r="N2209" s="90"/>
      <c r="O2209" s="89"/>
      <c r="P2209" s="89"/>
      <c r="Q2209" s="90"/>
      <c r="R2209" s="91"/>
      <c r="S2209" s="89"/>
      <c r="T2209" s="89"/>
      <c r="U2209" s="335"/>
    </row>
    <row r="2210" spans="1:21" s="81" customFormat="1" ht="15" hidden="1">
      <c r="A2210" s="87" t="s">
        <v>2288</v>
      </c>
      <c r="B2210" s="88" t="s">
        <v>5623</v>
      </c>
      <c r="C2210" s="89">
        <v>0</v>
      </c>
      <c r="D2210" s="89">
        <v>0</v>
      </c>
      <c r="E2210" s="89">
        <f>C2210-D2210</f>
        <v>0</v>
      </c>
      <c r="F2210" s="90" t="str">
        <f>IF(AND($C2210=0,D2210=0),"0.00%",IF($C2210=0,-1,IF(D2210=0,1,($C2210-D2210)/ABS(D2210))))</f>
        <v>0.00%</v>
      </c>
      <c r="G2210" s="89">
        <v>0</v>
      </c>
      <c r="H2210" s="89">
        <f>+C2210-G2210</f>
        <v>0</v>
      </c>
      <c r="I2210" s="90" t="str">
        <f>IF(AND($C2210=0,G2210=0),"0.00%",IF($C2210=0,-1,IF(G2210=0,1,($C2210-G2210)/ABS(G2210))))</f>
        <v>0.00%</v>
      </c>
      <c r="J2210" s="91"/>
      <c r="K2210" s="89">
        <v>0</v>
      </c>
      <c r="L2210" s="89">
        <v>0</v>
      </c>
      <c r="M2210" s="89">
        <f>K2210-L2210</f>
        <v>0</v>
      </c>
      <c r="N2210" s="90" t="str">
        <f>IF(AND($K2210=0,L2210=0),"0.00%",IF($K2210=0,-1,IF(L2210=0,1,($K2210-L2210)/ABS(L2210))))</f>
        <v>0.00%</v>
      </c>
      <c r="O2210" s="89">
        <v>0</v>
      </c>
      <c r="P2210" s="89">
        <f>+K2210-O2210</f>
        <v>0</v>
      </c>
      <c r="Q2210" s="90" t="str">
        <f>IF(AND($K2210=0,O2210=0),"0.00%",IF($K2210=0,-1,IF(O2210=0,1,($K2210-O2210)/ABS(O2210))))</f>
        <v>0.00%</v>
      </c>
      <c r="R2210" s="91"/>
      <c r="S2210" s="89">
        <v>0</v>
      </c>
      <c r="T2210" s="89">
        <f>+S2210-K2210</f>
        <v>0</v>
      </c>
      <c r="U2210" s="335">
        <f>IF(C2210=0,0,1)+IF(D2210=0,0,1)+IF(E2210=0,0,1)+IF(G2210=0,0,1)+IF(K2210=0,0,1)+IF(L2210=0,0,1)+IF(M2210=0,0,1)+IF(O2210=0,0,1)</f>
        <v>0</v>
      </c>
    </row>
    <row r="2211" spans="1:21" s="81" customFormat="1" ht="15" customHeight="1">
      <c r="A2211" s="87" t="s">
        <v>2289</v>
      </c>
      <c r="B2211" s="88" t="s">
        <v>5624</v>
      </c>
      <c r="C2211" s="89">
        <v>675</v>
      </c>
      <c r="D2211" s="89">
        <v>1575</v>
      </c>
      <c r="E2211" s="89">
        <f>C2211-D2211</f>
        <v>-900</v>
      </c>
      <c r="F2211" s="90">
        <f>IF(AND($C2211=0,D2211=0),"0.00%",IF($C2211=0,-1,IF(D2211=0,1,($C2211-D2211)/ABS(D2211))))</f>
        <v>-0.571428571428571</v>
      </c>
      <c r="G2211" s="89">
        <v>0</v>
      </c>
      <c r="H2211" s="89">
        <f>+C2211-G2211</f>
        <v>675</v>
      </c>
      <c r="I2211" s="90">
        <f>IF(AND($C2211=0,G2211=0),"0.00%",IF($C2211=0,-1,IF(G2211=0,1,($C2211-G2211)/ABS(G2211))))</f>
        <v>1</v>
      </c>
      <c r="J2211" s="91"/>
      <c r="K2211" s="89">
        <v>13000</v>
      </c>
      <c r="L2211" s="89">
        <v>11250</v>
      </c>
      <c r="M2211" s="89">
        <f>K2211-L2211</f>
        <v>1750</v>
      </c>
      <c r="N2211" s="90">
        <f>IF(AND($K2211=0,L2211=0),"0.00%",IF($K2211=0,-1,IF(L2211=0,1,($K2211-L2211)/ABS(L2211))))</f>
        <v>0.155555555555556</v>
      </c>
      <c r="O2211" s="89">
        <v>0</v>
      </c>
      <c r="P2211" s="89">
        <f>+K2211-O2211</f>
        <v>13000</v>
      </c>
      <c r="Q2211" s="90">
        <f>IF(AND($K2211=0,O2211=0),"0.00%",IF($K2211=0,-1,IF(O2211=0,1,($K2211-O2211)/ABS(O2211))))</f>
        <v>1</v>
      </c>
      <c r="R2211" s="91"/>
      <c r="S2211" s="89">
        <v>11250</v>
      </c>
      <c r="T2211" s="89">
        <f>+S2211-K2211</f>
        <v>-1750</v>
      </c>
      <c r="U2211" s="335">
        <f>IF(C2211=0,0,1)+IF(D2211=0,0,1)+IF(E2211=0,0,1)+IF(G2211=0,0,1)+IF(K2211=0,0,1)+IF(L2211=0,0,1)+IF(M2211=0,0,1)+IF(O2211=0,0,1)</f>
        <v>6</v>
      </c>
    </row>
    <row r="2212" spans="1:21" s="81" customFormat="1" ht="15" hidden="1">
      <c r="A2212" s="87" t="s">
        <v>2290</v>
      </c>
      <c r="B2212" s="88" t="s">
        <v>5625</v>
      </c>
      <c r="C2212" s="89">
        <v>0</v>
      </c>
      <c r="D2212" s="89">
        <v>0</v>
      </c>
      <c r="E2212" s="89">
        <f>C2212-D2212</f>
        <v>0</v>
      </c>
      <c r="F2212" s="90" t="str">
        <f>IF(AND($C2212=0,D2212=0),"0.00%",IF($C2212=0,-1,IF(D2212=0,1,($C2212-D2212)/ABS(D2212))))</f>
        <v>0.00%</v>
      </c>
      <c r="G2212" s="89">
        <v>0</v>
      </c>
      <c r="H2212" s="89">
        <f>+C2212-G2212</f>
        <v>0</v>
      </c>
      <c r="I2212" s="90" t="str">
        <f>IF(AND($C2212=0,G2212=0),"0.00%",IF($C2212=0,-1,IF(G2212=0,1,($C2212-G2212)/ABS(G2212))))</f>
        <v>0.00%</v>
      </c>
      <c r="J2212" s="91"/>
      <c r="K2212" s="89">
        <v>0</v>
      </c>
      <c r="L2212" s="89">
        <v>0</v>
      </c>
      <c r="M2212" s="89">
        <f>K2212-L2212</f>
        <v>0</v>
      </c>
      <c r="N2212" s="90" t="str">
        <f>IF(AND($K2212=0,L2212=0),"0.00%",IF($K2212=0,-1,IF(L2212=0,1,($K2212-L2212)/ABS(L2212))))</f>
        <v>0.00%</v>
      </c>
      <c r="O2212" s="89">
        <v>0</v>
      </c>
      <c r="P2212" s="89">
        <f>+K2212-O2212</f>
        <v>0</v>
      </c>
      <c r="Q2212" s="90" t="str">
        <f>IF(AND($K2212=0,O2212=0),"0.00%",IF($K2212=0,-1,IF(O2212=0,1,($K2212-O2212)/ABS(O2212))))</f>
        <v>0.00%</v>
      </c>
      <c r="R2212" s="91"/>
      <c r="S2212" s="89">
        <v>0</v>
      </c>
      <c r="T2212" s="89">
        <f>+S2212-K2212</f>
        <v>0</v>
      </c>
      <c r="U2212" s="335">
        <f>IF(C2212=0,0,1)+IF(D2212=0,0,1)+IF(E2212=0,0,1)+IF(G2212=0,0,1)+IF(K2212=0,0,1)+IF(L2212=0,0,1)+IF(M2212=0,0,1)+IF(O2212=0,0,1)</f>
        <v>0</v>
      </c>
    </row>
    <row r="2213" spans="1:21" s="81" customFormat="1" ht="15" customHeight="1">
      <c r="A2213" s="87" t="s">
        <v>2291</v>
      </c>
      <c r="B2213" s="88" t="s">
        <v>5626</v>
      </c>
      <c r="C2213" s="89">
        <v>300</v>
      </c>
      <c r="D2213" s="89">
        <v>665</v>
      </c>
      <c r="E2213" s="89">
        <f>C2213-D2213</f>
        <v>-365</v>
      </c>
      <c r="F2213" s="90">
        <f>IF(AND($C2213=0,D2213=0),"0.00%",IF($C2213=0,-1,IF(D2213=0,1,($C2213-D2213)/ABS(D2213))))</f>
        <v>-0.548872180451128</v>
      </c>
      <c r="G2213" s="89">
        <v>0</v>
      </c>
      <c r="H2213" s="89">
        <f>+C2213-G2213</f>
        <v>300</v>
      </c>
      <c r="I2213" s="90">
        <f>IF(AND($C2213=0,G2213=0),"0.00%",IF($C2213=0,-1,IF(G2213=0,1,($C2213-G2213)/ABS(G2213))))</f>
        <v>1</v>
      </c>
      <c r="J2213" s="91"/>
      <c r="K2213" s="89">
        <v>8750</v>
      </c>
      <c r="L2213" s="89">
        <v>4750</v>
      </c>
      <c r="M2213" s="89">
        <f>K2213-L2213</f>
        <v>4000</v>
      </c>
      <c r="N2213" s="90">
        <f>IF(AND($K2213=0,L2213=0),"0.00%",IF($K2213=0,-1,IF(L2213=0,1,($K2213-L2213)/ABS(L2213))))</f>
        <v>0.842105263157895</v>
      </c>
      <c r="O2213" s="89">
        <v>0</v>
      </c>
      <c r="P2213" s="89">
        <f>+K2213-O2213</f>
        <v>8750</v>
      </c>
      <c r="Q2213" s="90">
        <f>IF(AND($K2213=0,O2213=0),"0.00%",IF($K2213=0,-1,IF(O2213=0,1,($K2213-O2213)/ABS(O2213))))</f>
        <v>1</v>
      </c>
      <c r="R2213" s="91"/>
      <c r="S2213" s="89">
        <v>4750</v>
      </c>
      <c r="T2213" s="89">
        <f>+S2213-K2213</f>
        <v>-4000</v>
      </c>
      <c r="U2213" s="335">
        <f>IF(C2213=0,0,1)+IF(D2213=0,0,1)+IF(E2213=0,0,1)+IF(G2213=0,0,1)+IF(K2213=0,0,1)+IF(L2213=0,0,1)+IF(M2213=0,0,1)+IF(O2213=0,0,1)</f>
        <v>6</v>
      </c>
    </row>
    <row r="2214" spans="1:21" s="81" customFormat="1" ht="15" hidden="1">
      <c r="A2214" s="87" t="s">
        <v>2292</v>
      </c>
      <c r="B2214" s="88" t="s">
        <v>5572</v>
      </c>
      <c r="C2214" s="89">
        <v>0</v>
      </c>
      <c r="D2214" s="89">
        <v>0</v>
      </c>
      <c r="E2214" s="89">
        <f>C2214-D2214</f>
        <v>0</v>
      </c>
      <c r="F2214" s="90" t="str">
        <f>IF(AND($C2214=0,D2214=0),"0.00%",IF($C2214=0,-1,IF(D2214=0,1,($C2214-D2214)/ABS(D2214))))</f>
        <v>0.00%</v>
      </c>
      <c r="G2214" s="89">
        <v>0</v>
      </c>
      <c r="H2214" s="89">
        <f>+C2214-G2214</f>
        <v>0</v>
      </c>
      <c r="I2214" s="90" t="str">
        <f>IF(AND($C2214=0,G2214=0),"0.00%",IF($C2214=0,-1,IF(G2214=0,1,($C2214-G2214)/ABS(G2214))))</f>
        <v>0.00%</v>
      </c>
      <c r="J2214" s="91"/>
      <c r="K2214" s="89">
        <v>0</v>
      </c>
      <c r="L2214" s="89">
        <v>0</v>
      </c>
      <c r="M2214" s="89">
        <f>K2214-L2214</f>
        <v>0</v>
      </c>
      <c r="N2214" s="90" t="str">
        <f>IF(AND($K2214=0,L2214=0),"0.00%",IF($K2214=0,-1,IF(L2214=0,1,($K2214-L2214)/ABS(L2214))))</f>
        <v>0.00%</v>
      </c>
      <c r="O2214" s="89">
        <v>0</v>
      </c>
      <c r="P2214" s="89">
        <f>+K2214-O2214</f>
        <v>0</v>
      </c>
      <c r="Q2214" s="90" t="str">
        <f>IF(AND($K2214=0,O2214=0),"0.00%",IF($K2214=0,-1,IF(O2214=0,1,($K2214-O2214)/ABS(O2214))))</f>
        <v>0.00%</v>
      </c>
      <c r="R2214" s="91"/>
      <c r="S2214" s="89">
        <v>0</v>
      </c>
      <c r="T2214" s="89">
        <f>+S2214-K2214</f>
        <v>0</v>
      </c>
      <c r="U2214" s="335">
        <f>IF(C2214=0,0,1)+IF(D2214=0,0,1)+IF(E2214=0,0,1)+IF(G2214=0,0,1)+IF(K2214=0,0,1)+IF(L2214=0,0,1)+IF(M2214=0,0,1)+IF(O2214=0,0,1)</f>
        <v>0</v>
      </c>
    </row>
    <row r="2215" spans="1:21" s="81" customFormat="1" ht="15" hidden="1">
      <c r="A2215" s="87" t="s">
        <v>2293</v>
      </c>
      <c r="B2215" s="88" t="s">
        <v>5627</v>
      </c>
      <c r="C2215" s="89">
        <v>0</v>
      </c>
      <c r="D2215" s="89">
        <v>0</v>
      </c>
      <c r="E2215" s="89">
        <f>C2215-D2215</f>
        <v>0</v>
      </c>
      <c r="F2215" s="90" t="str">
        <f>IF(AND($C2215=0,D2215=0),"0.00%",IF($C2215=0,-1,IF(D2215=0,1,($C2215-D2215)/ABS(D2215))))</f>
        <v>0.00%</v>
      </c>
      <c r="G2215" s="89">
        <v>0</v>
      </c>
      <c r="H2215" s="89">
        <f>+C2215-G2215</f>
        <v>0</v>
      </c>
      <c r="I2215" s="90" t="str">
        <f>IF(AND($C2215=0,G2215=0),"0.00%",IF($C2215=0,-1,IF(G2215=0,1,($C2215-G2215)/ABS(G2215))))</f>
        <v>0.00%</v>
      </c>
      <c r="J2215" s="91"/>
      <c r="K2215" s="89">
        <v>0</v>
      </c>
      <c r="L2215" s="89">
        <v>0</v>
      </c>
      <c r="M2215" s="89">
        <f>K2215-L2215</f>
        <v>0</v>
      </c>
      <c r="N2215" s="90" t="str">
        <f>IF(AND($K2215=0,L2215=0),"0.00%",IF($K2215=0,-1,IF(L2215=0,1,($K2215-L2215)/ABS(L2215))))</f>
        <v>0.00%</v>
      </c>
      <c r="O2215" s="89">
        <v>0</v>
      </c>
      <c r="P2215" s="89">
        <f>+K2215-O2215</f>
        <v>0</v>
      </c>
      <c r="Q2215" s="90" t="str">
        <f>IF(AND($K2215=0,O2215=0),"0.00%",IF($K2215=0,-1,IF(O2215=0,1,($K2215-O2215)/ABS(O2215))))</f>
        <v>0.00%</v>
      </c>
      <c r="R2215" s="91"/>
      <c r="S2215" s="89">
        <v>0</v>
      </c>
      <c r="T2215" s="89">
        <f>+S2215-K2215</f>
        <v>0</v>
      </c>
      <c r="U2215" s="335">
        <f>IF(C2215=0,0,1)+IF(D2215=0,0,1)+IF(E2215=0,0,1)+IF(G2215=0,0,1)+IF(K2215=0,0,1)+IF(L2215=0,0,1)+IF(M2215=0,0,1)+IF(O2215=0,0,1)</f>
        <v>0</v>
      </c>
    </row>
    <row r="2216" spans="1:21" s="81" customFormat="1" ht="15" hidden="1">
      <c r="A2216" s="87" t="s">
        <v>2294</v>
      </c>
      <c r="B2216" s="88" t="s">
        <v>5628</v>
      </c>
      <c r="C2216" s="89">
        <v>0</v>
      </c>
      <c r="D2216" s="89">
        <v>0</v>
      </c>
      <c r="E2216" s="89">
        <f>C2216-D2216</f>
        <v>0</v>
      </c>
      <c r="F2216" s="90" t="str">
        <f>IF(AND($C2216=0,D2216=0),"0.00%",IF($C2216=0,-1,IF(D2216=0,1,($C2216-D2216)/ABS(D2216))))</f>
        <v>0.00%</v>
      </c>
      <c r="G2216" s="89">
        <v>0</v>
      </c>
      <c r="H2216" s="89">
        <f>+C2216-G2216</f>
        <v>0</v>
      </c>
      <c r="I2216" s="90" t="str">
        <f>IF(AND($C2216=0,G2216=0),"0.00%",IF($C2216=0,-1,IF(G2216=0,1,($C2216-G2216)/ABS(G2216))))</f>
        <v>0.00%</v>
      </c>
      <c r="J2216" s="91"/>
      <c r="K2216" s="89">
        <v>0</v>
      </c>
      <c r="L2216" s="89">
        <v>0</v>
      </c>
      <c r="M2216" s="89">
        <f>K2216-L2216</f>
        <v>0</v>
      </c>
      <c r="N2216" s="90" t="str">
        <f>IF(AND($K2216=0,L2216=0),"0.00%",IF($K2216=0,-1,IF(L2216=0,1,($K2216-L2216)/ABS(L2216))))</f>
        <v>0.00%</v>
      </c>
      <c r="O2216" s="89">
        <v>0</v>
      </c>
      <c r="P2216" s="89">
        <f>+K2216-O2216</f>
        <v>0</v>
      </c>
      <c r="Q2216" s="90" t="str">
        <f>IF(AND($K2216=0,O2216=0),"0.00%",IF($K2216=0,-1,IF(O2216=0,1,($K2216-O2216)/ABS(O2216))))</f>
        <v>0.00%</v>
      </c>
      <c r="R2216" s="91"/>
      <c r="S2216" s="89">
        <v>0</v>
      </c>
      <c r="T2216" s="89">
        <f>+S2216-K2216</f>
        <v>0</v>
      </c>
      <c r="U2216" s="335">
        <f>IF(C2216=0,0,1)+IF(D2216=0,0,1)+IF(E2216=0,0,1)+IF(G2216=0,0,1)+IF(K2216=0,0,1)+IF(L2216=0,0,1)+IF(M2216=0,0,1)+IF(O2216=0,0,1)</f>
        <v>0</v>
      </c>
    </row>
    <row r="2217" spans="1:21" s="81" customFormat="1" ht="15" hidden="1">
      <c r="A2217" s="87" t="s">
        <v>2295</v>
      </c>
      <c r="B2217" s="88" t="s">
        <v>5629</v>
      </c>
      <c r="C2217" s="89">
        <v>0</v>
      </c>
      <c r="D2217" s="89">
        <v>0</v>
      </c>
      <c r="E2217" s="89">
        <f>C2217-D2217</f>
        <v>0</v>
      </c>
      <c r="F2217" s="90" t="str">
        <f>IF(AND($C2217=0,D2217=0),"0.00%",IF($C2217=0,-1,IF(D2217=0,1,($C2217-D2217)/ABS(D2217))))</f>
        <v>0.00%</v>
      </c>
      <c r="G2217" s="89">
        <v>0</v>
      </c>
      <c r="H2217" s="89">
        <f>+C2217-G2217</f>
        <v>0</v>
      </c>
      <c r="I2217" s="90" t="str">
        <f>IF(AND($C2217=0,G2217=0),"0.00%",IF($C2217=0,-1,IF(G2217=0,1,($C2217-G2217)/ABS(G2217))))</f>
        <v>0.00%</v>
      </c>
      <c r="J2217" s="91"/>
      <c r="K2217" s="89">
        <v>0</v>
      </c>
      <c r="L2217" s="89">
        <v>0</v>
      </c>
      <c r="M2217" s="89">
        <f>K2217-L2217</f>
        <v>0</v>
      </c>
      <c r="N2217" s="90" t="str">
        <f>IF(AND($K2217=0,L2217=0),"0.00%",IF($K2217=0,-1,IF(L2217=0,1,($K2217-L2217)/ABS(L2217))))</f>
        <v>0.00%</v>
      </c>
      <c r="O2217" s="89">
        <v>0</v>
      </c>
      <c r="P2217" s="89">
        <f>+K2217-O2217</f>
        <v>0</v>
      </c>
      <c r="Q2217" s="90" t="str">
        <f>IF(AND($K2217=0,O2217=0),"0.00%",IF($K2217=0,-1,IF(O2217=0,1,($K2217-O2217)/ABS(O2217))))</f>
        <v>0.00%</v>
      </c>
      <c r="R2217" s="91"/>
      <c r="S2217" s="89">
        <v>0</v>
      </c>
      <c r="T2217" s="89">
        <f>+S2217-K2217</f>
        <v>0</v>
      </c>
      <c r="U2217" s="335">
        <f>IF(C2217=0,0,1)+IF(D2217=0,0,1)+IF(E2217=0,0,1)+IF(G2217=0,0,1)+IF(K2217=0,0,1)+IF(L2217=0,0,1)+IF(M2217=0,0,1)+IF(O2217=0,0,1)</f>
        <v>0</v>
      </c>
    </row>
    <row r="2218" spans="1:21" s="81" customFormat="1" ht="15" hidden="1">
      <c r="A2218" s="87" t="s">
        <v>2296</v>
      </c>
      <c r="B2218" s="88" t="s">
        <v>5630</v>
      </c>
      <c r="C2218" s="89">
        <v>0</v>
      </c>
      <c r="D2218" s="89">
        <v>0</v>
      </c>
      <c r="E2218" s="89">
        <f>C2218-D2218</f>
        <v>0</v>
      </c>
      <c r="F2218" s="90" t="str">
        <f>IF(AND($C2218=0,D2218=0),"0.00%",IF($C2218=0,-1,IF(D2218=0,1,($C2218-D2218)/ABS(D2218))))</f>
        <v>0.00%</v>
      </c>
      <c r="G2218" s="89">
        <v>0</v>
      </c>
      <c r="H2218" s="89">
        <f>+C2218-G2218</f>
        <v>0</v>
      </c>
      <c r="I2218" s="90" t="str">
        <f>IF(AND($C2218=0,G2218=0),"0.00%",IF($C2218=0,-1,IF(G2218=0,1,($C2218-G2218)/ABS(G2218))))</f>
        <v>0.00%</v>
      </c>
      <c r="J2218" s="91"/>
      <c r="K2218" s="89">
        <v>0</v>
      </c>
      <c r="L2218" s="89">
        <v>0</v>
      </c>
      <c r="M2218" s="89">
        <f>K2218-L2218</f>
        <v>0</v>
      </c>
      <c r="N2218" s="90" t="str">
        <f>IF(AND($K2218=0,L2218=0),"0.00%",IF($K2218=0,-1,IF(L2218=0,1,($K2218-L2218)/ABS(L2218))))</f>
        <v>0.00%</v>
      </c>
      <c r="O2218" s="89">
        <v>0</v>
      </c>
      <c r="P2218" s="89">
        <f>+K2218-O2218</f>
        <v>0</v>
      </c>
      <c r="Q2218" s="90" t="str">
        <f>IF(AND($K2218=0,O2218=0),"0.00%",IF($K2218=0,-1,IF(O2218=0,1,($K2218-O2218)/ABS(O2218))))</f>
        <v>0.00%</v>
      </c>
      <c r="R2218" s="91"/>
      <c r="S2218" s="89">
        <v>0</v>
      </c>
      <c r="T2218" s="89">
        <f>+S2218-K2218</f>
        <v>0</v>
      </c>
      <c r="U2218" s="335">
        <f>IF(C2218=0,0,1)+IF(D2218=0,0,1)+IF(E2218=0,0,1)+IF(G2218=0,0,1)+IF(K2218=0,0,1)+IF(L2218=0,0,1)+IF(M2218=0,0,1)+IF(O2218=0,0,1)</f>
        <v>0</v>
      </c>
    </row>
    <row r="2219" spans="1:21" s="81" customFormat="1" ht="15" hidden="1">
      <c r="A2219" s="87" t="s">
        <v>2297</v>
      </c>
      <c r="B2219" s="88" t="s">
        <v>5631</v>
      </c>
      <c r="C2219" s="89">
        <v>0</v>
      </c>
      <c r="D2219" s="89">
        <v>0</v>
      </c>
      <c r="E2219" s="89">
        <f>C2219-D2219</f>
        <v>0</v>
      </c>
      <c r="F2219" s="90" t="str">
        <f>IF(AND($C2219=0,D2219=0),"0.00%",IF($C2219=0,-1,IF(D2219=0,1,($C2219-D2219)/ABS(D2219))))</f>
        <v>0.00%</v>
      </c>
      <c r="G2219" s="89">
        <v>0</v>
      </c>
      <c r="H2219" s="89">
        <f>+C2219-G2219</f>
        <v>0</v>
      </c>
      <c r="I2219" s="90" t="str">
        <f>IF(AND($C2219=0,G2219=0),"0.00%",IF($C2219=0,-1,IF(G2219=0,1,($C2219-G2219)/ABS(G2219))))</f>
        <v>0.00%</v>
      </c>
      <c r="J2219" s="91"/>
      <c r="K2219" s="89">
        <v>0</v>
      </c>
      <c r="L2219" s="89">
        <v>0</v>
      </c>
      <c r="M2219" s="89">
        <f>K2219-L2219</f>
        <v>0</v>
      </c>
      <c r="N2219" s="90" t="str">
        <f>IF(AND($K2219=0,L2219=0),"0.00%",IF($K2219=0,-1,IF(L2219=0,1,($K2219-L2219)/ABS(L2219))))</f>
        <v>0.00%</v>
      </c>
      <c r="O2219" s="89">
        <v>0</v>
      </c>
      <c r="P2219" s="89">
        <f>+K2219-O2219</f>
        <v>0</v>
      </c>
      <c r="Q2219" s="90" t="str">
        <f>IF(AND($K2219=0,O2219=0),"0.00%",IF($K2219=0,-1,IF(O2219=0,1,($K2219-O2219)/ABS(O2219))))</f>
        <v>0.00%</v>
      </c>
      <c r="R2219" s="91"/>
      <c r="S2219" s="89">
        <v>0</v>
      </c>
      <c r="T2219" s="89">
        <f>+S2219-K2219</f>
        <v>0</v>
      </c>
      <c r="U2219" s="335">
        <f>IF(C2219=0,0,1)+IF(D2219=0,0,1)+IF(E2219=0,0,1)+IF(G2219=0,0,1)+IF(K2219=0,0,1)+IF(L2219=0,0,1)+IF(M2219=0,0,1)+IF(O2219=0,0,1)</f>
        <v>0</v>
      </c>
    </row>
    <row r="2220" spans="1:21" s="81" customFormat="1" ht="15" hidden="1">
      <c r="A2220" s="87" t="s">
        <v>2298</v>
      </c>
      <c r="B2220" s="88" t="s">
        <v>5632</v>
      </c>
      <c r="C2220" s="89">
        <v>0</v>
      </c>
      <c r="D2220" s="89">
        <v>0</v>
      </c>
      <c r="E2220" s="89">
        <f>C2220-D2220</f>
        <v>0</v>
      </c>
      <c r="F2220" s="90" t="str">
        <f>IF(AND($C2220=0,D2220=0),"0.00%",IF($C2220=0,-1,IF(D2220=0,1,($C2220-D2220)/ABS(D2220))))</f>
        <v>0.00%</v>
      </c>
      <c r="G2220" s="89">
        <v>0</v>
      </c>
      <c r="H2220" s="89">
        <f>+C2220-G2220</f>
        <v>0</v>
      </c>
      <c r="I2220" s="90" t="str">
        <f>IF(AND($C2220=0,G2220=0),"0.00%",IF($C2220=0,-1,IF(G2220=0,1,($C2220-G2220)/ABS(G2220))))</f>
        <v>0.00%</v>
      </c>
      <c r="J2220" s="91"/>
      <c r="K2220" s="89">
        <v>0</v>
      </c>
      <c r="L2220" s="89">
        <v>0</v>
      </c>
      <c r="M2220" s="89">
        <f>K2220-L2220</f>
        <v>0</v>
      </c>
      <c r="N2220" s="90" t="str">
        <f>IF(AND($K2220=0,L2220=0),"0.00%",IF($K2220=0,-1,IF(L2220=0,1,($K2220-L2220)/ABS(L2220))))</f>
        <v>0.00%</v>
      </c>
      <c r="O2220" s="89">
        <v>0</v>
      </c>
      <c r="P2220" s="89">
        <f>+K2220-O2220</f>
        <v>0</v>
      </c>
      <c r="Q2220" s="90" t="str">
        <f>IF(AND($K2220=0,O2220=0),"0.00%",IF($K2220=0,-1,IF(O2220=0,1,($K2220-O2220)/ABS(O2220))))</f>
        <v>0.00%</v>
      </c>
      <c r="R2220" s="91"/>
      <c r="S2220" s="89">
        <v>0</v>
      </c>
      <c r="T2220" s="89">
        <f>+S2220-K2220</f>
        <v>0</v>
      </c>
      <c r="U2220" s="335">
        <f>IF(C2220=0,0,1)+IF(D2220=0,0,1)+IF(E2220=0,0,1)+IF(G2220=0,0,1)+IF(K2220=0,0,1)+IF(L2220=0,0,1)+IF(M2220=0,0,1)+IF(O2220=0,0,1)</f>
        <v>0</v>
      </c>
    </row>
    <row r="2221" spans="1:21" s="81" customFormat="1" ht="15" hidden="1">
      <c r="A2221" s="87" t="s">
        <v>2299</v>
      </c>
      <c r="B2221" s="88" t="s">
        <v>5633</v>
      </c>
      <c r="C2221" s="89">
        <v>0</v>
      </c>
      <c r="D2221" s="89">
        <v>0</v>
      </c>
      <c r="E2221" s="89">
        <f>C2221-D2221</f>
        <v>0</v>
      </c>
      <c r="F2221" s="90" t="str">
        <f>IF(AND($C2221=0,D2221=0),"0.00%",IF($C2221=0,-1,IF(D2221=0,1,($C2221-D2221)/ABS(D2221))))</f>
        <v>0.00%</v>
      </c>
      <c r="G2221" s="89">
        <v>0</v>
      </c>
      <c r="H2221" s="89">
        <f>+C2221-G2221</f>
        <v>0</v>
      </c>
      <c r="I2221" s="90" t="str">
        <f>IF(AND($C2221=0,G2221=0),"0.00%",IF($C2221=0,-1,IF(G2221=0,1,($C2221-G2221)/ABS(G2221))))</f>
        <v>0.00%</v>
      </c>
      <c r="J2221" s="91"/>
      <c r="K2221" s="89">
        <v>0</v>
      </c>
      <c r="L2221" s="89">
        <v>0</v>
      </c>
      <c r="M2221" s="89">
        <f>K2221-L2221</f>
        <v>0</v>
      </c>
      <c r="N2221" s="90" t="str">
        <f>IF(AND($K2221=0,L2221=0),"0.00%",IF($K2221=0,-1,IF(L2221=0,1,($K2221-L2221)/ABS(L2221))))</f>
        <v>0.00%</v>
      </c>
      <c r="O2221" s="89">
        <v>0</v>
      </c>
      <c r="P2221" s="89">
        <f>+K2221-O2221</f>
        <v>0</v>
      </c>
      <c r="Q2221" s="90" t="str">
        <f>IF(AND($K2221=0,O2221=0),"0.00%",IF($K2221=0,-1,IF(O2221=0,1,($K2221-O2221)/ABS(O2221))))</f>
        <v>0.00%</v>
      </c>
      <c r="R2221" s="91"/>
      <c r="S2221" s="89">
        <v>0</v>
      </c>
      <c r="T2221" s="89">
        <f>+S2221-K2221</f>
        <v>0</v>
      </c>
      <c r="U2221" s="335">
        <f>IF(C2221=0,0,1)+IF(D2221=0,0,1)+IF(E2221=0,0,1)+IF(G2221=0,0,1)+IF(K2221=0,0,1)+IF(L2221=0,0,1)+IF(M2221=0,0,1)+IF(O2221=0,0,1)</f>
        <v>0</v>
      </c>
    </row>
    <row r="2222" spans="1:21" s="81" customFormat="1" ht="15" hidden="1">
      <c r="A2222" s="87" t="s">
        <v>2300</v>
      </c>
      <c r="B2222" s="88" t="s">
        <v>5634</v>
      </c>
      <c r="C2222" s="89">
        <v>0</v>
      </c>
      <c r="D2222" s="89">
        <v>0</v>
      </c>
      <c r="E2222" s="89">
        <f>C2222-D2222</f>
        <v>0</v>
      </c>
      <c r="F2222" s="90" t="str">
        <f>IF(AND($C2222=0,D2222=0),"0.00%",IF($C2222=0,-1,IF(D2222=0,1,($C2222-D2222)/ABS(D2222))))</f>
        <v>0.00%</v>
      </c>
      <c r="G2222" s="89">
        <v>0</v>
      </c>
      <c r="H2222" s="89">
        <f>+C2222-G2222</f>
        <v>0</v>
      </c>
      <c r="I2222" s="90" t="str">
        <f>IF(AND($C2222=0,G2222=0),"0.00%",IF($C2222=0,-1,IF(G2222=0,1,($C2222-G2222)/ABS(G2222))))</f>
        <v>0.00%</v>
      </c>
      <c r="J2222" s="91"/>
      <c r="K2222" s="89">
        <v>0</v>
      </c>
      <c r="L2222" s="89">
        <v>0</v>
      </c>
      <c r="M2222" s="89">
        <f>K2222-L2222</f>
        <v>0</v>
      </c>
      <c r="N2222" s="90" t="str">
        <f>IF(AND($K2222=0,L2222=0),"0.00%",IF($K2222=0,-1,IF(L2222=0,1,($K2222-L2222)/ABS(L2222))))</f>
        <v>0.00%</v>
      </c>
      <c r="O2222" s="89">
        <v>0</v>
      </c>
      <c r="P2222" s="89">
        <f>+K2222-O2222</f>
        <v>0</v>
      </c>
      <c r="Q2222" s="90" t="str">
        <f>IF(AND($K2222=0,O2222=0),"0.00%",IF($K2222=0,-1,IF(O2222=0,1,($K2222-O2222)/ABS(O2222))))</f>
        <v>0.00%</v>
      </c>
      <c r="R2222" s="91"/>
      <c r="S2222" s="89">
        <v>0</v>
      </c>
      <c r="T2222" s="89">
        <f>+S2222-K2222</f>
        <v>0</v>
      </c>
      <c r="U2222" s="335">
        <f>IF(C2222=0,0,1)+IF(D2222=0,0,1)+IF(E2222=0,0,1)+IF(G2222=0,0,1)+IF(K2222=0,0,1)+IF(L2222=0,0,1)+IF(M2222=0,0,1)+IF(O2222=0,0,1)</f>
        <v>0</v>
      </c>
    </row>
    <row r="2223" spans="1:21" s="81" customFormat="1" ht="15" customHeight="1">
      <c r="A2223" s="87" t="s">
        <v>2301</v>
      </c>
      <c r="B2223" s="88" t="s">
        <v>5635</v>
      </c>
      <c r="C2223" s="89">
        <v>3490.87</v>
      </c>
      <c r="D2223" s="89">
        <v>100</v>
      </c>
      <c r="E2223" s="89">
        <f>C2223-D2223</f>
        <v>3390.87</v>
      </c>
      <c r="F2223" s="90">
        <f>IF(AND($C2223=0,D2223=0),"0.00%",IF($C2223=0,-1,IF(D2223=0,1,($C2223-D2223)/ABS(D2223))))</f>
        <v>33.9087</v>
      </c>
      <c r="G2223" s="89">
        <v>0</v>
      </c>
      <c r="H2223" s="89">
        <f>+C2223-G2223</f>
        <v>3490.87</v>
      </c>
      <c r="I2223" s="90">
        <f>IF(AND($C2223=0,G2223=0),"0.00%",IF($C2223=0,-1,IF(G2223=0,1,($C2223-G2223)/ABS(G2223))))</f>
        <v>1</v>
      </c>
      <c r="J2223" s="91"/>
      <c r="K2223" s="89">
        <v>4647.14</v>
      </c>
      <c r="L2223" s="89">
        <v>100</v>
      </c>
      <c r="M2223" s="89">
        <f>K2223-L2223</f>
        <v>4547.14</v>
      </c>
      <c r="N2223" s="90">
        <f>IF(AND($K2223=0,L2223=0),"0.00%",IF($K2223=0,-1,IF(L2223=0,1,($K2223-L2223)/ABS(L2223))))</f>
        <v>45.4714</v>
      </c>
      <c r="O2223" s="89">
        <v>0</v>
      </c>
      <c r="P2223" s="89">
        <f>+K2223-O2223</f>
        <v>4647.14</v>
      </c>
      <c r="Q2223" s="90">
        <f>IF(AND($K2223=0,O2223=0),"0.00%",IF($K2223=0,-1,IF(O2223=0,1,($K2223-O2223)/ABS(O2223))))</f>
        <v>1</v>
      </c>
      <c r="R2223" s="91"/>
      <c r="S2223" s="89">
        <v>100</v>
      </c>
      <c r="T2223" s="89">
        <f>+S2223-K2223</f>
        <v>-4547.14</v>
      </c>
      <c r="U2223" s="335">
        <f>IF(C2223=0,0,1)+IF(D2223=0,0,1)+IF(E2223=0,0,1)+IF(G2223=0,0,1)+IF(K2223=0,0,1)+IF(L2223=0,0,1)+IF(M2223=0,0,1)+IF(O2223=0,0,1)</f>
        <v>6</v>
      </c>
    </row>
    <row r="2224" spans="1:21" s="81" customFormat="1" ht="15" hidden="1">
      <c r="A2224" s="87" t="s">
        <v>2302</v>
      </c>
      <c r="B2224" s="88" t="s">
        <v>5636</v>
      </c>
      <c r="C2224" s="89">
        <v>0</v>
      </c>
      <c r="D2224" s="89">
        <v>0</v>
      </c>
      <c r="E2224" s="89">
        <f>C2224-D2224</f>
        <v>0</v>
      </c>
      <c r="F2224" s="90" t="str">
        <f>IF(AND($C2224=0,D2224=0),"0.00%",IF($C2224=0,-1,IF(D2224=0,1,($C2224-D2224)/ABS(D2224))))</f>
        <v>0.00%</v>
      </c>
      <c r="G2224" s="89">
        <v>0</v>
      </c>
      <c r="H2224" s="89">
        <f>+C2224-G2224</f>
        <v>0</v>
      </c>
      <c r="I2224" s="90" t="str">
        <f>IF(AND($C2224=0,G2224=0),"0.00%",IF($C2224=0,-1,IF(G2224=0,1,($C2224-G2224)/ABS(G2224))))</f>
        <v>0.00%</v>
      </c>
      <c r="J2224" s="91"/>
      <c r="K2224" s="89">
        <v>0</v>
      </c>
      <c r="L2224" s="89">
        <v>0</v>
      </c>
      <c r="M2224" s="89">
        <f>K2224-L2224</f>
        <v>0</v>
      </c>
      <c r="N2224" s="90" t="str">
        <f>IF(AND($K2224=0,L2224=0),"0.00%",IF($K2224=0,-1,IF(L2224=0,1,($K2224-L2224)/ABS(L2224))))</f>
        <v>0.00%</v>
      </c>
      <c r="O2224" s="89">
        <v>0</v>
      </c>
      <c r="P2224" s="89">
        <f>+K2224-O2224</f>
        <v>0</v>
      </c>
      <c r="Q2224" s="90" t="str">
        <f>IF(AND($K2224=0,O2224=0),"0.00%",IF($K2224=0,-1,IF(O2224=0,1,($K2224-O2224)/ABS(O2224))))</f>
        <v>0.00%</v>
      </c>
      <c r="R2224" s="91"/>
      <c r="S2224" s="89">
        <v>0</v>
      </c>
      <c r="T2224" s="89">
        <f>+S2224-K2224</f>
        <v>0</v>
      </c>
      <c r="U2224" s="335">
        <f>IF(C2224=0,0,1)+IF(D2224=0,0,1)+IF(E2224=0,0,1)+IF(G2224=0,0,1)+IF(K2224=0,0,1)+IF(L2224=0,0,1)+IF(M2224=0,0,1)+IF(O2224=0,0,1)</f>
        <v>0</v>
      </c>
    </row>
    <row r="2225" spans="1:21" s="81" customFormat="1" ht="15" hidden="1">
      <c r="A2225" s="87" t="s">
        <v>2303</v>
      </c>
      <c r="B2225" s="88" t="s">
        <v>5637</v>
      </c>
      <c r="C2225" s="89">
        <v>0</v>
      </c>
      <c r="D2225" s="89">
        <v>0</v>
      </c>
      <c r="E2225" s="89">
        <f>C2225-D2225</f>
        <v>0</v>
      </c>
      <c r="F2225" s="90" t="str">
        <f>IF(AND($C2225=0,D2225=0),"0.00%",IF($C2225=0,-1,IF(D2225=0,1,($C2225-D2225)/ABS(D2225))))</f>
        <v>0.00%</v>
      </c>
      <c r="G2225" s="89">
        <v>0</v>
      </c>
      <c r="H2225" s="89">
        <f>+C2225-G2225</f>
        <v>0</v>
      </c>
      <c r="I2225" s="90" t="str">
        <f>IF(AND($C2225=0,G2225=0),"0.00%",IF($C2225=0,-1,IF(G2225=0,1,($C2225-G2225)/ABS(G2225))))</f>
        <v>0.00%</v>
      </c>
      <c r="J2225" s="91"/>
      <c r="K2225" s="89">
        <v>0</v>
      </c>
      <c r="L2225" s="89">
        <v>0</v>
      </c>
      <c r="M2225" s="89">
        <f>K2225-L2225</f>
        <v>0</v>
      </c>
      <c r="N2225" s="90" t="str">
        <f>IF(AND($K2225=0,L2225=0),"0.00%",IF($K2225=0,-1,IF(L2225=0,1,($K2225-L2225)/ABS(L2225))))</f>
        <v>0.00%</v>
      </c>
      <c r="O2225" s="89">
        <v>0</v>
      </c>
      <c r="P2225" s="89">
        <f>+K2225-O2225</f>
        <v>0</v>
      </c>
      <c r="Q2225" s="90" t="str">
        <f>IF(AND($K2225=0,O2225=0),"0.00%",IF($K2225=0,-1,IF(O2225=0,1,($K2225-O2225)/ABS(O2225))))</f>
        <v>0.00%</v>
      </c>
      <c r="R2225" s="91"/>
      <c r="S2225" s="89">
        <v>0</v>
      </c>
      <c r="T2225" s="89">
        <f>+S2225-K2225</f>
        <v>0</v>
      </c>
      <c r="U2225" s="335">
        <f>IF(C2225=0,0,1)+IF(D2225=0,0,1)+IF(E2225=0,0,1)+IF(G2225=0,0,1)+IF(K2225=0,0,1)+IF(L2225=0,0,1)+IF(M2225=0,0,1)+IF(O2225=0,0,1)</f>
        <v>0</v>
      </c>
    </row>
    <row r="2226" spans="1:21" s="81" customFormat="1" ht="15" hidden="1">
      <c r="A2226" s="87" t="s">
        <v>2304</v>
      </c>
      <c r="B2226" s="88" t="s">
        <v>5638</v>
      </c>
      <c r="C2226" s="89">
        <v>0</v>
      </c>
      <c r="D2226" s="89">
        <v>0</v>
      </c>
      <c r="E2226" s="89">
        <f>C2226-D2226</f>
        <v>0</v>
      </c>
      <c r="F2226" s="90" t="str">
        <f>IF(AND($C2226=0,D2226=0),"0.00%",IF($C2226=0,-1,IF(D2226=0,1,($C2226-D2226)/ABS(D2226))))</f>
        <v>0.00%</v>
      </c>
      <c r="G2226" s="89">
        <v>0</v>
      </c>
      <c r="H2226" s="89">
        <f>+C2226-G2226</f>
        <v>0</v>
      </c>
      <c r="I2226" s="90" t="str">
        <f>IF(AND($C2226=0,G2226=0),"0.00%",IF($C2226=0,-1,IF(G2226=0,1,($C2226-G2226)/ABS(G2226))))</f>
        <v>0.00%</v>
      </c>
      <c r="J2226" s="91"/>
      <c r="K2226" s="89">
        <v>0</v>
      </c>
      <c r="L2226" s="89">
        <v>0</v>
      </c>
      <c r="M2226" s="89">
        <f>K2226-L2226</f>
        <v>0</v>
      </c>
      <c r="N2226" s="90" t="str">
        <f>IF(AND($K2226=0,L2226=0),"0.00%",IF($K2226=0,-1,IF(L2226=0,1,($K2226-L2226)/ABS(L2226))))</f>
        <v>0.00%</v>
      </c>
      <c r="O2226" s="89">
        <v>0</v>
      </c>
      <c r="P2226" s="89">
        <f>+K2226-O2226</f>
        <v>0</v>
      </c>
      <c r="Q2226" s="90" t="str">
        <f>IF(AND($K2226=0,O2226=0),"0.00%",IF($K2226=0,-1,IF(O2226=0,1,($K2226-O2226)/ABS(O2226))))</f>
        <v>0.00%</v>
      </c>
      <c r="R2226" s="91"/>
      <c r="S2226" s="89">
        <v>0</v>
      </c>
      <c r="T2226" s="89">
        <f>+S2226-K2226</f>
        <v>0</v>
      </c>
      <c r="U2226" s="335">
        <f>IF(C2226=0,0,1)+IF(D2226=0,0,1)+IF(E2226=0,0,1)+IF(G2226=0,0,1)+IF(K2226=0,0,1)+IF(L2226=0,0,1)+IF(M2226=0,0,1)+IF(O2226=0,0,1)</f>
        <v>0</v>
      </c>
    </row>
    <row r="2227" spans="1:21" s="81" customFormat="1" ht="15" hidden="1">
      <c r="A2227" s="87" t="s">
        <v>2305</v>
      </c>
      <c r="B2227" s="88" t="s">
        <v>5639</v>
      </c>
      <c r="C2227" s="89">
        <v>0</v>
      </c>
      <c r="D2227" s="89">
        <v>0</v>
      </c>
      <c r="E2227" s="89">
        <f>C2227-D2227</f>
        <v>0</v>
      </c>
      <c r="F2227" s="90" t="str">
        <f>IF(AND($C2227=0,D2227=0),"0.00%",IF($C2227=0,-1,IF(D2227=0,1,($C2227-D2227)/ABS(D2227))))</f>
        <v>0.00%</v>
      </c>
      <c r="G2227" s="89">
        <v>0</v>
      </c>
      <c r="H2227" s="89">
        <f>+C2227-G2227</f>
        <v>0</v>
      </c>
      <c r="I2227" s="90" t="str">
        <f>IF(AND($C2227=0,G2227=0),"0.00%",IF($C2227=0,-1,IF(G2227=0,1,($C2227-G2227)/ABS(G2227))))</f>
        <v>0.00%</v>
      </c>
      <c r="J2227" s="91"/>
      <c r="K2227" s="89">
        <v>0</v>
      </c>
      <c r="L2227" s="89">
        <v>0</v>
      </c>
      <c r="M2227" s="89">
        <f>K2227-L2227</f>
        <v>0</v>
      </c>
      <c r="N2227" s="90" t="str">
        <f>IF(AND($K2227=0,L2227=0),"0.00%",IF($K2227=0,-1,IF(L2227=0,1,($K2227-L2227)/ABS(L2227))))</f>
        <v>0.00%</v>
      </c>
      <c r="O2227" s="89">
        <v>0</v>
      </c>
      <c r="P2227" s="89">
        <f>+K2227-O2227</f>
        <v>0</v>
      </c>
      <c r="Q2227" s="90" t="str">
        <f>IF(AND($K2227=0,O2227=0),"0.00%",IF($K2227=0,-1,IF(O2227=0,1,($K2227-O2227)/ABS(O2227))))</f>
        <v>0.00%</v>
      </c>
      <c r="R2227" s="91"/>
      <c r="S2227" s="89">
        <v>0</v>
      </c>
      <c r="T2227" s="89">
        <f>+S2227-K2227</f>
        <v>0</v>
      </c>
      <c r="U2227" s="335">
        <f>IF(C2227=0,0,1)+IF(D2227=0,0,1)+IF(E2227=0,0,1)+IF(G2227=0,0,1)+IF(K2227=0,0,1)+IF(L2227=0,0,1)+IF(M2227=0,0,1)+IF(O2227=0,0,1)</f>
        <v>0</v>
      </c>
    </row>
    <row r="2228" spans="1:21" s="81" customFormat="1" ht="15" hidden="1">
      <c r="A2228" s="87" t="s">
        <v>2306</v>
      </c>
      <c r="B2228" s="88" t="s">
        <v>5640</v>
      </c>
      <c r="C2228" s="89">
        <v>0</v>
      </c>
      <c r="D2228" s="89">
        <v>0</v>
      </c>
      <c r="E2228" s="89">
        <f>C2228-D2228</f>
        <v>0</v>
      </c>
      <c r="F2228" s="90" t="str">
        <f>IF(AND($C2228=0,D2228=0),"0.00%",IF($C2228=0,-1,IF(D2228=0,1,($C2228-D2228)/ABS(D2228))))</f>
        <v>0.00%</v>
      </c>
      <c r="G2228" s="89">
        <v>0</v>
      </c>
      <c r="H2228" s="89">
        <f>+C2228-G2228</f>
        <v>0</v>
      </c>
      <c r="I2228" s="90" t="str">
        <f>IF(AND($C2228=0,G2228=0),"0.00%",IF($C2228=0,-1,IF(G2228=0,1,($C2228-G2228)/ABS(G2228))))</f>
        <v>0.00%</v>
      </c>
      <c r="J2228" s="91"/>
      <c r="K2228" s="89">
        <v>0</v>
      </c>
      <c r="L2228" s="89">
        <v>0</v>
      </c>
      <c r="M2228" s="89">
        <f>K2228-L2228</f>
        <v>0</v>
      </c>
      <c r="N2228" s="90" t="str">
        <f>IF(AND($K2228=0,L2228=0),"0.00%",IF($K2228=0,-1,IF(L2228=0,1,($K2228-L2228)/ABS(L2228))))</f>
        <v>0.00%</v>
      </c>
      <c r="O2228" s="89">
        <v>0</v>
      </c>
      <c r="P2228" s="89">
        <f>+K2228-O2228</f>
        <v>0</v>
      </c>
      <c r="Q2228" s="90" t="str">
        <f>IF(AND($K2228=0,O2228=0),"0.00%",IF($K2228=0,-1,IF(O2228=0,1,($K2228-O2228)/ABS(O2228))))</f>
        <v>0.00%</v>
      </c>
      <c r="R2228" s="91"/>
      <c r="S2228" s="89">
        <v>0</v>
      </c>
      <c r="T2228" s="89">
        <f>+S2228-K2228</f>
        <v>0</v>
      </c>
      <c r="U2228" s="335">
        <f>IF(C2228=0,0,1)+IF(D2228=0,0,1)+IF(E2228=0,0,1)+IF(G2228=0,0,1)+IF(K2228=0,0,1)+IF(L2228=0,0,1)+IF(M2228=0,0,1)+IF(O2228=0,0,1)</f>
        <v>0</v>
      </c>
    </row>
    <row r="2229" spans="1:21" s="81" customFormat="1" ht="15" hidden="1">
      <c r="A2229" s="87" t="s">
        <v>2307</v>
      </c>
      <c r="B2229" s="88" t="s">
        <v>5641</v>
      </c>
      <c r="C2229" s="89">
        <v>0</v>
      </c>
      <c r="D2229" s="89">
        <v>0</v>
      </c>
      <c r="E2229" s="89">
        <f>C2229-D2229</f>
        <v>0</v>
      </c>
      <c r="F2229" s="90" t="str">
        <f>IF(AND($C2229=0,D2229=0),"0.00%",IF($C2229=0,-1,IF(D2229=0,1,($C2229-D2229)/ABS(D2229))))</f>
        <v>0.00%</v>
      </c>
      <c r="G2229" s="89">
        <v>0</v>
      </c>
      <c r="H2229" s="89">
        <f>+C2229-G2229</f>
        <v>0</v>
      </c>
      <c r="I2229" s="90" t="str">
        <f>IF(AND($C2229=0,G2229=0),"0.00%",IF($C2229=0,-1,IF(G2229=0,1,($C2229-G2229)/ABS(G2229))))</f>
        <v>0.00%</v>
      </c>
      <c r="J2229" s="91"/>
      <c r="K2229" s="89">
        <v>0</v>
      </c>
      <c r="L2229" s="89">
        <v>0</v>
      </c>
      <c r="M2229" s="89">
        <f>K2229-L2229</f>
        <v>0</v>
      </c>
      <c r="N2229" s="90" t="str">
        <f>IF(AND($K2229=0,L2229=0),"0.00%",IF($K2229=0,-1,IF(L2229=0,1,($K2229-L2229)/ABS(L2229))))</f>
        <v>0.00%</v>
      </c>
      <c r="O2229" s="89">
        <v>0</v>
      </c>
      <c r="P2229" s="89">
        <f>+K2229-O2229</f>
        <v>0</v>
      </c>
      <c r="Q2229" s="90" t="str">
        <f>IF(AND($K2229=0,O2229=0),"0.00%",IF($K2229=0,-1,IF(O2229=0,1,($K2229-O2229)/ABS(O2229))))</f>
        <v>0.00%</v>
      </c>
      <c r="R2229" s="91"/>
      <c r="S2229" s="89">
        <v>0</v>
      </c>
      <c r="T2229" s="89">
        <f>+S2229-K2229</f>
        <v>0</v>
      </c>
      <c r="U2229" s="335">
        <f>IF(C2229=0,0,1)+IF(D2229=0,0,1)+IF(E2229=0,0,1)+IF(G2229=0,0,1)+IF(K2229=0,0,1)+IF(L2229=0,0,1)+IF(M2229=0,0,1)+IF(O2229=0,0,1)</f>
        <v>0</v>
      </c>
    </row>
    <row r="2230" spans="1:21" s="81" customFormat="1" ht="15" hidden="1">
      <c r="A2230" s="87" t="s">
        <v>2308</v>
      </c>
      <c r="B2230" s="88" t="s">
        <v>5642</v>
      </c>
      <c r="C2230" s="89">
        <v>0</v>
      </c>
      <c r="D2230" s="89">
        <v>0</v>
      </c>
      <c r="E2230" s="89">
        <f>C2230-D2230</f>
        <v>0</v>
      </c>
      <c r="F2230" s="90" t="str">
        <f>IF(AND($C2230=0,D2230=0),"0.00%",IF($C2230=0,-1,IF(D2230=0,1,($C2230-D2230)/ABS(D2230))))</f>
        <v>0.00%</v>
      </c>
      <c r="G2230" s="89">
        <v>0</v>
      </c>
      <c r="H2230" s="89">
        <f>+C2230-G2230</f>
        <v>0</v>
      </c>
      <c r="I2230" s="90" t="str">
        <f>IF(AND($C2230=0,G2230=0),"0.00%",IF($C2230=0,-1,IF(G2230=0,1,($C2230-G2230)/ABS(G2230))))</f>
        <v>0.00%</v>
      </c>
      <c r="J2230" s="91"/>
      <c r="K2230" s="89">
        <v>0</v>
      </c>
      <c r="L2230" s="89">
        <v>0</v>
      </c>
      <c r="M2230" s="89">
        <f>K2230-L2230</f>
        <v>0</v>
      </c>
      <c r="N2230" s="90" t="str">
        <f>IF(AND($K2230=0,L2230=0),"0.00%",IF($K2230=0,-1,IF(L2230=0,1,($K2230-L2230)/ABS(L2230))))</f>
        <v>0.00%</v>
      </c>
      <c r="O2230" s="89">
        <v>0</v>
      </c>
      <c r="P2230" s="89">
        <f>+K2230-O2230</f>
        <v>0</v>
      </c>
      <c r="Q2230" s="90" t="str">
        <f>IF(AND($K2230=0,O2230=0),"0.00%",IF($K2230=0,-1,IF(O2230=0,1,($K2230-O2230)/ABS(O2230))))</f>
        <v>0.00%</v>
      </c>
      <c r="R2230" s="91"/>
      <c r="S2230" s="89">
        <v>0</v>
      </c>
      <c r="T2230" s="89">
        <f>+S2230-K2230</f>
        <v>0</v>
      </c>
      <c r="U2230" s="335">
        <f>IF(C2230=0,0,1)+IF(D2230=0,0,1)+IF(E2230=0,0,1)+IF(G2230=0,0,1)+IF(K2230=0,0,1)+IF(L2230=0,0,1)+IF(M2230=0,0,1)+IF(O2230=0,0,1)</f>
        <v>0</v>
      </c>
    </row>
    <row r="2231" spans="1:21" s="81" customFormat="1" ht="15" hidden="1">
      <c r="A2231" s="87" t="s">
        <v>2309</v>
      </c>
      <c r="B2231" s="88" t="s">
        <v>5643</v>
      </c>
      <c r="C2231" s="89">
        <v>0</v>
      </c>
      <c r="D2231" s="89">
        <v>0</v>
      </c>
      <c r="E2231" s="89">
        <f>C2231-D2231</f>
        <v>0</v>
      </c>
      <c r="F2231" s="90" t="str">
        <f>IF(AND($C2231=0,D2231=0),"0.00%",IF($C2231=0,-1,IF(D2231=0,1,($C2231-D2231)/ABS(D2231))))</f>
        <v>0.00%</v>
      </c>
      <c r="G2231" s="89">
        <v>0</v>
      </c>
      <c r="H2231" s="89">
        <f>+C2231-G2231</f>
        <v>0</v>
      </c>
      <c r="I2231" s="90" t="str">
        <f>IF(AND($C2231=0,G2231=0),"0.00%",IF($C2231=0,-1,IF(G2231=0,1,($C2231-G2231)/ABS(G2231))))</f>
        <v>0.00%</v>
      </c>
      <c r="J2231" s="91"/>
      <c r="K2231" s="89">
        <v>0</v>
      </c>
      <c r="L2231" s="89">
        <v>0</v>
      </c>
      <c r="M2231" s="89">
        <f>K2231-L2231</f>
        <v>0</v>
      </c>
      <c r="N2231" s="90" t="str">
        <f>IF(AND($K2231=0,L2231=0),"0.00%",IF($K2231=0,-1,IF(L2231=0,1,($K2231-L2231)/ABS(L2231))))</f>
        <v>0.00%</v>
      </c>
      <c r="O2231" s="89">
        <v>0</v>
      </c>
      <c r="P2231" s="89">
        <f>+K2231-O2231</f>
        <v>0</v>
      </c>
      <c r="Q2231" s="90" t="str">
        <f>IF(AND($K2231=0,O2231=0),"0.00%",IF($K2231=0,-1,IF(O2231=0,1,($K2231-O2231)/ABS(O2231))))</f>
        <v>0.00%</v>
      </c>
      <c r="R2231" s="91"/>
      <c r="S2231" s="89">
        <v>0</v>
      </c>
      <c r="T2231" s="89">
        <f>+S2231-K2231</f>
        <v>0</v>
      </c>
      <c r="U2231" s="335">
        <f>IF(C2231=0,0,1)+IF(D2231=0,0,1)+IF(E2231=0,0,1)+IF(G2231=0,0,1)+IF(K2231=0,0,1)+IF(L2231=0,0,1)+IF(M2231=0,0,1)+IF(O2231=0,0,1)</f>
        <v>0</v>
      </c>
    </row>
    <row r="2232" spans="1:21" s="81" customFormat="1" ht="15" hidden="1">
      <c r="A2232" s="87" t="s">
        <v>2310</v>
      </c>
      <c r="B2232" s="88" t="s">
        <v>5644</v>
      </c>
      <c r="C2232" s="89">
        <v>0</v>
      </c>
      <c r="D2232" s="89">
        <v>0</v>
      </c>
      <c r="E2232" s="89">
        <f>C2232-D2232</f>
        <v>0</v>
      </c>
      <c r="F2232" s="90" t="str">
        <f>IF(AND($C2232=0,D2232=0),"0.00%",IF($C2232=0,-1,IF(D2232=0,1,($C2232-D2232)/ABS(D2232))))</f>
        <v>0.00%</v>
      </c>
      <c r="G2232" s="89">
        <v>0</v>
      </c>
      <c r="H2232" s="89">
        <f>+C2232-G2232</f>
        <v>0</v>
      </c>
      <c r="I2232" s="90" t="str">
        <f>IF(AND($C2232=0,G2232=0),"0.00%",IF($C2232=0,-1,IF(G2232=0,1,($C2232-G2232)/ABS(G2232))))</f>
        <v>0.00%</v>
      </c>
      <c r="J2232" s="91"/>
      <c r="K2232" s="89">
        <v>0</v>
      </c>
      <c r="L2232" s="89">
        <v>0</v>
      </c>
      <c r="M2232" s="89">
        <f>K2232-L2232</f>
        <v>0</v>
      </c>
      <c r="N2232" s="90" t="str">
        <f>IF(AND($K2232=0,L2232=0),"0.00%",IF($K2232=0,-1,IF(L2232=0,1,($K2232-L2232)/ABS(L2232))))</f>
        <v>0.00%</v>
      </c>
      <c r="O2232" s="89">
        <v>0</v>
      </c>
      <c r="P2232" s="89">
        <f>+K2232-O2232</f>
        <v>0</v>
      </c>
      <c r="Q2232" s="90" t="str">
        <f>IF(AND($K2232=0,O2232=0),"0.00%",IF($K2232=0,-1,IF(O2232=0,1,($K2232-O2232)/ABS(O2232))))</f>
        <v>0.00%</v>
      </c>
      <c r="R2232" s="91"/>
      <c r="S2232" s="89">
        <v>0</v>
      </c>
      <c r="T2232" s="89">
        <f>+S2232-K2232</f>
        <v>0</v>
      </c>
      <c r="U2232" s="335">
        <f>IF(C2232=0,0,1)+IF(D2232=0,0,1)+IF(E2232=0,0,1)+IF(G2232=0,0,1)+IF(K2232=0,0,1)+IF(L2232=0,0,1)+IF(M2232=0,0,1)+IF(O2232=0,0,1)</f>
        <v>0</v>
      </c>
    </row>
    <row r="2233" spans="1:21" s="81" customFormat="1" ht="15" hidden="1">
      <c r="A2233" s="87" t="s">
        <v>2311</v>
      </c>
      <c r="B2233" s="88" t="s">
        <v>5645</v>
      </c>
      <c r="C2233" s="89">
        <v>0</v>
      </c>
      <c r="D2233" s="89">
        <v>0</v>
      </c>
      <c r="E2233" s="89">
        <f>C2233-D2233</f>
        <v>0</v>
      </c>
      <c r="F2233" s="90" t="str">
        <f>IF(AND($C2233=0,D2233=0),"0.00%",IF($C2233=0,-1,IF(D2233=0,1,($C2233-D2233)/ABS(D2233))))</f>
        <v>0.00%</v>
      </c>
      <c r="G2233" s="89">
        <v>0</v>
      </c>
      <c r="H2233" s="89">
        <f>+C2233-G2233</f>
        <v>0</v>
      </c>
      <c r="I2233" s="90" t="str">
        <f>IF(AND($C2233=0,G2233=0),"0.00%",IF($C2233=0,-1,IF(G2233=0,1,($C2233-G2233)/ABS(G2233))))</f>
        <v>0.00%</v>
      </c>
      <c r="J2233" s="91"/>
      <c r="K2233" s="89">
        <v>0</v>
      </c>
      <c r="L2233" s="89">
        <v>0</v>
      </c>
      <c r="M2233" s="89">
        <f>K2233-L2233</f>
        <v>0</v>
      </c>
      <c r="N2233" s="90" t="str">
        <f>IF(AND($K2233=0,L2233=0),"0.00%",IF($K2233=0,-1,IF(L2233=0,1,($K2233-L2233)/ABS(L2233))))</f>
        <v>0.00%</v>
      </c>
      <c r="O2233" s="89">
        <v>0</v>
      </c>
      <c r="P2233" s="89">
        <f>+K2233-O2233</f>
        <v>0</v>
      </c>
      <c r="Q2233" s="90" t="str">
        <f>IF(AND($K2233=0,O2233=0),"0.00%",IF($K2233=0,-1,IF(O2233=0,1,($K2233-O2233)/ABS(O2233))))</f>
        <v>0.00%</v>
      </c>
      <c r="R2233" s="91"/>
      <c r="S2233" s="89">
        <v>0</v>
      </c>
      <c r="T2233" s="89">
        <f>+S2233-K2233</f>
        <v>0</v>
      </c>
      <c r="U2233" s="335">
        <f>IF(C2233=0,0,1)+IF(D2233=0,0,1)+IF(E2233=0,0,1)+IF(G2233=0,0,1)+IF(K2233=0,0,1)+IF(L2233=0,0,1)+IF(M2233=0,0,1)+IF(O2233=0,0,1)</f>
        <v>0</v>
      </c>
    </row>
    <row r="2234" spans="1:21" s="81" customFormat="1" ht="15" hidden="1">
      <c r="A2234" s="87" t="s">
        <v>2312</v>
      </c>
      <c r="B2234" s="88" t="s">
        <v>5504</v>
      </c>
      <c r="C2234" s="89">
        <v>0</v>
      </c>
      <c r="D2234" s="89">
        <v>0</v>
      </c>
      <c r="E2234" s="89">
        <f>C2234-D2234</f>
        <v>0</v>
      </c>
      <c r="F2234" s="90" t="str">
        <f>IF(AND($C2234=0,D2234=0),"0.00%",IF($C2234=0,-1,IF(D2234=0,1,($C2234-D2234)/ABS(D2234))))</f>
        <v>0.00%</v>
      </c>
      <c r="G2234" s="89">
        <v>0</v>
      </c>
      <c r="H2234" s="89">
        <f>+C2234-G2234</f>
        <v>0</v>
      </c>
      <c r="I2234" s="90" t="str">
        <f>IF(AND($C2234=0,G2234=0),"0.00%",IF($C2234=0,-1,IF(G2234=0,1,($C2234-G2234)/ABS(G2234))))</f>
        <v>0.00%</v>
      </c>
      <c r="J2234" s="91"/>
      <c r="K2234" s="89">
        <v>0</v>
      </c>
      <c r="L2234" s="89">
        <v>0</v>
      </c>
      <c r="M2234" s="89">
        <f>K2234-L2234</f>
        <v>0</v>
      </c>
      <c r="N2234" s="90" t="str">
        <f>IF(AND($K2234=0,L2234=0),"0.00%",IF($K2234=0,-1,IF(L2234=0,1,($K2234-L2234)/ABS(L2234))))</f>
        <v>0.00%</v>
      </c>
      <c r="O2234" s="89">
        <v>0</v>
      </c>
      <c r="P2234" s="89">
        <f>+K2234-O2234</f>
        <v>0</v>
      </c>
      <c r="Q2234" s="90" t="str">
        <f>IF(AND($K2234=0,O2234=0),"0.00%",IF($K2234=0,-1,IF(O2234=0,1,($K2234-O2234)/ABS(O2234))))</f>
        <v>0.00%</v>
      </c>
      <c r="R2234" s="91"/>
      <c r="S2234" s="89">
        <v>0</v>
      </c>
      <c r="T2234" s="89">
        <f>+S2234-K2234</f>
        <v>0</v>
      </c>
      <c r="U2234" s="335">
        <f>IF(C2234=0,0,1)+IF(D2234=0,0,1)+IF(E2234=0,0,1)+IF(G2234=0,0,1)+IF(K2234=0,0,1)+IF(L2234=0,0,1)+IF(M2234=0,0,1)+IF(O2234=0,0,1)</f>
        <v>0</v>
      </c>
    </row>
    <row r="2235" spans="1:21" s="81" customFormat="1" ht="15" customHeight="1">
      <c r="A2235" s="87" t="s">
        <v>2313</v>
      </c>
      <c r="B2235" s="88" t="s">
        <v>5378</v>
      </c>
      <c r="C2235" s="89">
        <v>0</v>
      </c>
      <c r="D2235" s="89">
        <v>0</v>
      </c>
      <c r="E2235" s="89">
        <f>C2235-D2235</f>
        <v>0</v>
      </c>
      <c r="F2235" s="90" t="str">
        <f>IF(AND($C2235=0,D2235=0),"0.00%",IF($C2235=0,-1,IF(D2235=0,1,($C2235-D2235)/ABS(D2235))))</f>
        <v>0.00%</v>
      </c>
      <c r="G2235" s="89">
        <v>0</v>
      </c>
      <c r="H2235" s="89">
        <f>+C2235-G2235</f>
        <v>0</v>
      </c>
      <c r="I2235" s="90" t="str">
        <f>IF(AND($C2235=0,G2235=0),"0.00%",IF($C2235=0,-1,IF(G2235=0,1,($C2235-G2235)/ABS(G2235))))</f>
        <v>0.00%</v>
      </c>
      <c r="J2235" s="91"/>
      <c r="K2235" s="89">
        <v>47.68</v>
      </c>
      <c r="L2235" s="89">
        <v>47.68</v>
      </c>
      <c r="M2235" s="89">
        <f>K2235-L2235</f>
        <v>0</v>
      </c>
      <c r="N2235" s="90">
        <f>IF(AND($K2235=0,L2235=0),"0.00%",IF($K2235=0,-1,IF(L2235=0,1,($K2235-L2235)/ABS(L2235))))</f>
        <v>0</v>
      </c>
      <c r="O2235" s="89">
        <v>0</v>
      </c>
      <c r="P2235" s="89">
        <f>+K2235-O2235</f>
        <v>47.68</v>
      </c>
      <c r="Q2235" s="90">
        <f>IF(AND($K2235=0,O2235=0),"0.00%",IF($K2235=0,-1,IF(O2235=0,1,($K2235-O2235)/ABS(O2235))))</f>
        <v>1</v>
      </c>
      <c r="R2235" s="91"/>
      <c r="S2235" s="89">
        <v>47.68</v>
      </c>
      <c r="T2235" s="89">
        <f>+S2235-K2235</f>
        <v>0</v>
      </c>
      <c r="U2235" s="335">
        <f>IF(C2235=0,0,1)+IF(D2235=0,0,1)+IF(E2235=0,0,1)+IF(G2235=0,0,1)+IF(K2235=0,0,1)+IF(L2235=0,0,1)+IF(M2235=0,0,1)+IF(O2235=0,0,1)</f>
        <v>2</v>
      </c>
    </row>
    <row r="2236" spans="1:21" s="81" customFormat="1" ht="15" customHeight="1">
      <c r="A2236" s="87" t="s">
        <v>2314</v>
      </c>
      <c r="B2236" s="88" t="s">
        <v>5646</v>
      </c>
      <c r="C2236" s="89">
        <v>3.24</v>
      </c>
      <c r="D2236" s="89">
        <v>0</v>
      </c>
      <c r="E2236" s="89">
        <f>C2236-D2236</f>
        <v>3.24</v>
      </c>
      <c r="F2236" s="90">
        <f>IF(AND($C2236=0,D2236=0),"0.00%",IF($C2236=0,-1,IF(D2236=0,1,($C2236-D2236)/ABS(D2236))))</f>
        <v>1</v>
      </c>
      <c r="G2236" s="89">
        <v>0</v>
      </c>
      <c r="H2236" s="89">
        <f>+C2236-G2236</f>
        <v>3.24</v>
      </c>
      <c r="I2236" s="90">
        <f>IF(AND($C2236=0,G2236=0),"0.00%",IF($C2236=0,-1,IF(G2236=0,1,($C2236-G2236)/ABS(G2236))))</f>
        <v>1</v>
      </c>
      <c r="J2236" s="91"/>
      <c r="K2236" s="89">
        <v>7</v>
      </c>
      <c r="L2236" s="89">
        <v>0</v>
      </c>
      <c r="M2236" s="89">
        <f>K2236-L2236</f>
        <v>7</v>
      </c>
      <c r="N2236" s="90">
        <f>IF(AND($K2236=0,L2236=0),"0.00%",IF($K2236=0,-1,IF(L2236=0,1,($K2236-L2236)/ABS(L2236))))</f>
        <v>1</v>
      </c>
      <c r="O2236" s="89">
        <v>0</v>
      </c>
      <c r="P2236" s="89">
        <f>+K2236-O2236</f>
        <v>7</v>
      </c>
      <c r="Q2236" s="90">
        <f>IF(AND($K2236=0,O2236=0),"0.00%",IF($K2236=0,-1,IF(O2236=0,1,($K2236-O2236)/ABS(O2236))))</f>
        <v>1</v>
      </c>
      <c r="R2236" s="91"/>
      <c r="S2236" s="89">
        <v>0</v>
      </c>
      <c r="T2236" s="89">
        <f>+S2236-K2236</f>
        <v>-7</v>
      </c>
      <c r="U2236" s="335">
        <f>IF(C2236=0,0,1)+IF(D2236=0,0,1)+IF(E2236=0,0,1)+IF(G2236=0,0,1)+IF(K2236=0,0,1)+IF(L2236=0,0,1)+IF(M2236=0,0,1)+IF(O2236=0,0,1)</f>
        <v>4</v>
      </c>
    </row>
    <row r="2237" spans="1:21" s="81" customFormat="1" ht="15" hidden="1">
      <c r="A2237" s="87" t="s">
        <v>2315</v>
      </c>
      <c r="B2237" s="88" t="s">
        <v>5647</v>
      </c>
      <c r="C2237" s="89">
        <v>0</v>
      </c>
      <c r="D2237" s="89">
        <v>0</v>
      </c>
      <c r="E2237" s="89">
        <f>C2237-D2237</f>
        <v>0</v>
      </c>
      <c r="F2237" s="90" t="str">
        <f>IF(AND($C2237=0,D2237=0),"0.00%",IF($C2237=0,-1,IF(D2237=0,1,($C2237-D2237)/ABS(D2237))))</f>
        <v>0.00%</v>
      </c>
      <c r="G2237" s="89">
        <v>0</v>
      </c>
      <c r="H2237" s="89">
        <f>+C2237-G2237</f>
        <v>0</v>
      </c>
      <c r="I2237" s="90" t="str">
        <f>IF(AND($C2237=0,G2237=0),"0.00%",IF($C2237=0,-1,IF(G2237=0,1,($C2237-G2237)/ABS(G2237))))</f>
        <v>0.00%</v>
      </c>
      <c r="J2237" s="91"/>
      <c r="K2237" s="89">
        <v>0</v>
      </c>
      <c r="L2237" s="89">
        <v>0</v>
      </c>
      <c r="M2237" s="89">
        <f>K2237-L2237</f>
        <v>0</v>
      </c>
      <c r="N2237" s="90" t="str">
        <f>IF(AND($K2237=0,L2237=0),"0.00%",IF($K2237=0,-1,IF(L2237=0,1,($K2237-L2237)/ABS(L2237))))</f>
        <v>0.00%</v>
      </c>
      <c r="O2237" s="89">
        <v>0</v>
      </c>
      <c r="P2237" s="89">
        <f>+K2237-O2237</f>
        <v>0</v>
      </c>
      <c r="Q2237" s="90" t="str">
        <f>IF(AND($K2237=0,O2237=0),"0.00%",IF($K2237=0,-1,IF(O2237=0,1,($K2237-O2237)/ABS(O2237))))</f>
        <v>0.00%</v>
      </c>
      <c r="R2237" s="91"/>
      <c r="S2237" s="89">
        <v>0</v>
      </c>
      <c r="T2237" s="89">
        <f>+S2237-K2237</f>
        <v>0</v>
      </c>
      <c r="U2237" s="335">
        <f>IF(C2237=0,0,1)+IF(D2237=0,0,1)+IF(E2237=0,0,1)+IF(G2237=0,0,1)+IF(K2237=0,0,1)+IF(L2237=0,0,1)+IF(M2237=0,0,1)+IF(O2237=0,0,1)</f>
        <v>0</v>
      </c>
    </row>
    <row r="2238" spans="1:21" s="81" customFormat="1" ht="15" hidden="1">
      <c r="A2238" s="87" t="s">
        <v>2316</v>
      </c>
      <c r="B2238" s="88" t="s">
        <v>5648</v>
      </c>
      <c r="C2238" s="89">
        <v>0</v>
      </c>
      <c r="D2238" s="89">
        <v>0</v>
      </c>
      <c r="E2238" s="89">
        <f>C2238-D2238</f>
        <v>0</v>
      </c>
      <c r="F2238" s="90" t="str">
        <f>IF(AND($C2238=0,D2238=0),"0.00%",IF($C2238=0,-1,IF(D2238=0,1,($C2238-D2238)/ABS(D2238))))</f>
        <v>0.00%</v>
      </c>
      <c r="G2238" s="89">
        <v>0</v>
      </c>
      <c r="H2238" s="89">
        <f>+C2238-G2238</f>
        <v>0</v>
      </c>
      <c r="I2238" s="90" t="str">
        <f>IF(AND($C2238=0,G2238=0),"0.00%",IF($C2238=0,-1,IF(G2238=0,1,($C2238-G2238)/ABS(G2238))))</f>
        <v>0.00%</v>
      </c>
      <c r="J2238" s="91"/>
      <c r="K2238" s="89">
        <v>0</v>
      </c>
      <c r="L2238" s="89">
        <v>0</v>
      </c>
      <c r="M2238" s="89">
        <f>K2238-L2238</f>
        <v>0</v>
      </c>
      <c r="N2238" s="90" t="str">
        <f>IF(AND($K2238=0,L2238=0),"0.00%",IF($K2238=0,-1,IF(L2238=0,1,($K2238-L2238)/ABS(L2238))))</f>
        <v>0.00%</v>
      </c>
      <c r="O2238" s="89">
        <v>0</v>
      </c>
      <c r="P2238" s="89">
        <f>+K2238-O2238</f>
        <v>0</v>
      </c>
      <c r="Q2238" s="90" t="str">
        <f>IF(AND($K2238=0,O2238=0),"0.00%",IF($K2238=0,-1,IF(O2238=0,1,($K2238-O2238)/ABS(O2238))))</f>
        <v>0.00%</v>
      </c>
      <c r="R2238" s="91"/>
      <c r="S2238" s="89">
        <v>0</v>
      </c>
      <c r="T2238" s="89">
        <f>+S2238-K2238</f>
        <v>0</v>
      </c>
      <c r="U2238" s="335">
        <f>IF(C2238=0,0,1)+IF(D2238=0,0,1)+IF(E2238=0,0,1)+IF(G2238=0,0,1)+IF(K2238=0,0,1)+IF(L2238=0,0,1)+IF(M2238=0,0,1)+IF(O2238=0,0,1)</f>
        <v>0</v>
      </c>
    </row>
    <row r="2239" spans="1:21" s="81" customFormat="1" ht="15" customHeight="1">
      <c r="A2239" s="87" t="s">
        <v>2317</v>
      </c>
      <c r="B2239" s="88" t="s">
        <v>5584</v>
      </c>
      <c r="C2239" s="89">
        <v>3158.42</v>
      </c>
      <c r="D2239" s="89">
        <v>600</v>
      </c>
      <c r="E2239" s="89">
        <f>C2239-D2239</f>
        <v>2558.42</v>
      </c>
      <c r="F2239" s="90">
        <f>IF(AND($C2239=0,D2239=0),"0.00%",IF($C2239=0,-1,IF(D2239=0,1,($C2239-D2239)/ABS(D2239))))</f>
        <v>4.26403333333333</v>
      </c>
      <c r="G2239" s="89">
        <v>0</v>
      </c>
      <c r="H2239" s="89">
        <f>+C2239-G2239</f>
        <v>3158.42</v>
      </c>
      <c r="I2239" s="90">
        <f>IF(AND($C2239=0,G2239=0),"0.00%",IF($C2239=0,-1,IF(G2239=0,1,($C2239-G2239)/ABS(G2239))))</f>
        <v>1</v>
      </c>
      <c r="J2239" s="91"/>
      <c r="K2239" s="89">
        <v>15281.18</v>
      </c>
      <c r="L2239" s="89">
        <v>2700</v>
      </c>
      <c r="M2239" s="89">
        <f>K2239-L2239</f>
        <v>12581.18</v>
      </c>
      <c r="N2239" s="90">
        <f>IF(AND($K2239=0,L2239=0),"0.00%",IF($K2239=0,-1,IF(L2239=0,1,($K2239-L2239)/ABS(L2239))))</f>
        <v>4.6596962962963</v>
      </c>
      <c r="O2239" s="89">
        <v>0</v>
      </c>
      <c r="P2239" s="89">
        <f>+K2239-O2239</f>
        <v>15281.18</v>
      </c>
      <c r="Q2239" s="90">
        <f>IF(AND($K2239=0,O2239=0),"0.00%",IF($K2239=0,-1,IF(O2239=0,1,($K2239-O2239)/ABS(O2239))))</f>
        <v>1</v>
      </c>
      <c r="R2239" s="91"/>
      <c r="S2239" s="89">
        <v>2700</v>
      </c>
      <c r="T2239" s="89">
        <f>+S2239-K2239</f>
        <v>-12581.18</v>
      </c>
      <c r="U2239" s="335">
        <f>IF(C2239=0,0,1)+IF(D2239=0,0,1)+IF(E2239=0,0,1)+IF(G2239=0,0,1)+IF(K2239=0,0,1)+IF(L2239=0,0,1)+IF(M2239=0,0,1)+IF(O2239=0,0,1)</f>
        <v>6</v>
      </c>
    </row>
    <row r="2240" spans="1:21" s="81" customFormat="1" ht="15" hidden="1">
      <c r="A2240" s="87" t="s">
        <v>2318</v>
      </c>
      <c r="B2240" s="88" t="s">
        <v>5649</v>
      </c>
      <c r="C2240" s="89">
        <v>0</v>
      </c>
      <c r="D2240" s="89">
        <v>0</v>
      </c>
      <c r="E2240" s="89">
        <f>C2240-D2240</f>
        <v>0</v>
      </c>
      <c r="F2240" s="90" t="str">
        <f>IF(AND($C2240=0,D2240=0),"0.00%",IF($C2240=0,-1,IF(D2240=0,1,($C2240-D2240)/ABS(D2240))))</f>
        <v>0.00%</v>
      </c>
      <c r="G2240" s="89">
        <v>0</v>
      </c>
      <c r="H2240" s="89">
        <f>+C2240-G2240</f>
        <v>0</v>
      </c>
      <c r="I2240" s="90" t="str">
        <f>IF(AND($C2240=0,G2240=0),"0.00%",IF($C2240=0,-1,IF(G2240=0,1,($C2240-G2240)/ABS(G2240))))</f>
        <v>0.00%</v>
      </c>
      <c r="J2240" s="91"/>
      <c r="K2240" s="89">
        <v>0</v>
      </c>
      <c r="L2240" s="89">
        <v>0</v>
      </c>
      <c r="M2240" s="89">
        <f>K2240-L2240</f>
        <v>0</v>
      </c>
      <c r="N2240" s="90" t="str">
        <f>IF(AND($K2240=0,L2240=0),"0.00%",IF($K2240=0,-1,IF(L2240=0,1,($K2240-L2240)/ABS(L2240))))</f>
        <v>0.00%</v>
      </c>
      <c r="O2240" s="89">
        <v>0</v>
      </c>
      <c r="P2240" s="89">
        <f>+K2240-O2240</f>
        <v>0</v>
      </c>
      <c r="Q2240" s="90" t="str">
        <f>IF(AND($K2240=0,O2240=0),"0.00%",IF($K2240=0,-1,IF(O2240=0,1,($K2240-O2240)/ABS(O2240))))</f>
        <v>0.00%</v>
      </c>
      <c r="R2240" s="91"/>
      <c r="S2240" s="89">
        <v>0</v>
      </c>
      <c r="T2240" s="89">
        <f>+S2240-K2240</f>
        <v>0</v>
      </c>
      <c r="U2240" s="335">
        <f>IF(C2240=0,0,1)+IF(D2240=0,0,1)+IF(E2240=0,0,1)+IF(G2240=0,0,1)+IF(K2240=0,0,1)+IF(L2240=0,0,1)+IF(M2240=0,0,1)+IF(O2240=0,0,1)</f>
        <v>0</v>
      </c>
    </row>
    <row r="2241" spans="1:21" s="81" customFormat="1" ht="15" hidden="1">
      <c r="A2241" s="87" t="s">
        <v>2319</v>
      </c>
      <c r="B2241" s="88" t="s">
        <v>5650</v>
      </c>
      <c r="C2241" s="89">
        <v>0</v>
      </c>
      <c r="D2241" s="89">
        <v>0</v>
      </c>
      <c r="E2241" s="89">
        <f>C2241-D2241</f>
        <v>0</v>
      </c>
      <c r="F2241" s="90" t="str">
        <f>IF(AND($C2241=0,D2241=0),"0.00%",IF($C2241=0,-1,IF(D2241=0,1,($C2241-D2241)/ABS(D2241))))</f>
        <v>0.00%</v>
      </c>
      <c r="G2241" s="89">
        <v>0</v>
      </c>
      <c r="H2241" s="89">
        <f>+C2241-G2241</f>
        <v>0</v>
      </c>
      <c r="I2241" s="90" t="str">
        <f>IF(AND($C2241=0,G2241=0),"0.00%",IF($C2241=0,-1,IF(G2241=0,1,($C2241-G2241)/ABS(G2241))))</f>
        <v>0.00%</v>
      </c>
      <c r="J2241" s="91"/>
      <c r="K2241" s="89">
        <v>0</v>
      </c>
      <c r="L2241" s="89">
        <v>0</v>
      </c>
      <c r="M2241" s="89">
        <f>K2241-L2241</f>
        <v>0</v>
      </c>
      <c r="N2241" s="90" t="str">
        <f>IF(AND($K2241=0,L2241=0),"0.00%",IF($K2241=0,-1,IF(L2241=0,1,($K2241-L2241)/ABS(L2241))))</f>
        <v>0.00%</v>
      </c>
      <c r="O2241" s="89">
        <v>0</v>
      </c>
      <c r="P2241" s="89">
        <f>+K2241-O2241</f>
        <v>0</v>
      </c>
      <c r="Q2241" s="90" t="str">
        <f>IF(AND($K2241=0,O2241=0),"0.00%",IF($K2241=0,-1,IF(O2241=0,1,($K2241-O2241)/ABS(O2241))))</f>
        <v>0.00%</v>
      </c>
      <c r="R2241" s="91"/>
      <c r="S2241" s="89">
        <v>0</v>
      </c>
      <c r="T2241" s="89">
        <f>+S2241-K2241</f>
        <v>0</v>
      </c>
      <c r="U2241" s="335">
        <f>IF(C2241=0,0,1)+IF(D2241=0,0,1)+IF(E2241=0,0,1)+IF(G2241=0,0,1)+IF(K2241=0,0,1)+IF(L2241=0,0,1)+IF(M2241=0,0,1)+IF(O2241=0,0,1)</f>
        <v>0</v>
      </c>
    </row>
    <row r="2242" spans="1:21" s="81" customFormat="1" ht="15" hidden="1">
      <c r="A2242" s="87" t="s">
        <v>2320</v>
      </c>
      <c r="B2242" s="88" t="s">
        <v>5651</v>
      </c>
      <c r="C2242" s="89">
        <v>0</v>
      </c>
      <c r="D2242" s="89">
        <v>0</v>
      </c>
      <c r="E2242" s="89">
        <f>C2242-D2242</f>
        <v>0</v>
      </c>
      <c r="F2242" s="90" t="str">
        <f>IF(AND($C2242=0,D2242=0),"0.00%",IF($C2242=0,-1,IF(D2242=0,1,($C2242-D2242)/ABS(D2242))))</f>
        <v>0.00%</v>
      </c>
      <c r="G2242" s="89">
        <v>0</v>
      </c>
      <c r="H2242" s="89">
        <f>+C2242-G2242</f>
        <v>0</v>
      </c>
      <c r="I2242" s="90" t="str">
        <f>IF(AND($C2242=0,G2242=0),"0.00%",IF($C2242=0,-1,IF(G2242=0,1,($C2242-G2242)/ABS(G2242))))</f>
        <v>0.00%</v>
      </c>
      <c r="J2242" s="91"/>
      <c r="K2242" s="89">
        <v>0</v>
      </c>
      <c r="L2242" s="89">
        <v>0</v>
      </c>
      <c r="M2242" s="89">
        <f>K2242-L2242</f>
        <v>0</v>
      </c>
      <c r="N2242" s="90" t="str">
        <f>IF(AND($K2242=0,L2242=0),"0.00%",IF($K2242=0,-1,IF(L2242=0,1,($K2242-L2242)/ABS(L2242))))</f>
        <v>0.00%</v>
      </c>
      <c r="O2242" s="89">
        <v>0</v>
      </c>
      <c r="P2242" s="89">
        <f>+K2242-O2242</f>
        <v>0</v>
      </c>
      <c r="Q2242" s="90" t="str">
        <f>IF(AND($K2242=0,O2242=0),"0.00%",IF($K2242=0,-1,IF(O2242=0,1,($K2242-O2242)/ABS(O2242))))</f>
        <v>0.00%</v>
      </c>
      <c r="R2242" s="91"/>
      <c r="S2242" s="89">
        <v>0</v>
      </c>
      <c r="T2242" s="89">
        <f>+S2242-K2242</f>
        <v>0</v>
      </c>
      <c r="U2242" s="335">
        <f>IF(C2242=0,0,1)+IF(D2242=0,0,1)+IF(E2242=0,0,1)+IF(G2242=0,0,1)+IF(K2242=0,0,1)+IF(L2242=0,0,1)+IF(M2242=0,0,1)+IF(O2242=0,0,1)</f>
        <v>0</v>
      </c>
    </row>
    <row r="2243" spans="1:21" s="81" customFormat="1" ht="15" hidden="1">
      <c r="A2243" s="87" t="s">
        <v>2321</v>
      </c>
      <c r="B2243" s="88" t="s">
        <v>5652</v>
      </c>
      <c r="C2243" s="89">
        <v>0</v>
      </c>
      <c r="D2243" s="89">
        <v>0</v>
      </c>
      <c r="E2243" s="89">
        <f>C2243-D2243</f>
        <v>0</v>
      </c>
      <c r="F2243" s="90" t="str">
        <f>IF(AND($C2243=0,D2243=0),"0.00%",IF($C2243=0,-1,IF(D2243=0,1,($C2243-D2243)/ABS(D2243))))</f>
        <v>0.00%</v>
      </c>
      <c r="G2243" s="89">
        <v>0</v>
      </c>
      <c r="H2243" s="89">
        <f>+C2243-G2243</f>
        <v>0</v>
      </c>
      <c r="I2243" s="90" t="str">
        <f>IF(AND($C2243=0,G2243=0),"0.00%",IF($C2243=0,-1,IF(G2243=0,1,($C2243-G2243)/ABS(G2243))))</f>
        <v>0.00%</v>
      </c>
      <c r="J2243" s="91"/>
      <c r="K2243" s="89">
        <v>0</v>
      </c>
      <c r="L2243" s="89">
        <v>0</v>
      </c>
      <c r="M2243" s="89">
        <f>K2243-L2243</f>
        <v>0</v>
      </c>
      <c r="N2243" s="90" t="str">
        <f>IF(AND($K2243=0,L2243=0),"0.00%",IF($K2243=0,-1,IF(L2243=0,1,($K2243-L2243)/ABS(L2243))))</f>
        <v>0.00%</v>
      </c>
      <c r="O2243" s="89">
        <v>0</v>
      </c>
      <c r="P2243" s="89">
        <f>+K2243-O2243</f>
        <v>0</v>
      </c>
      <c r="Q2243" s="90" t="str">
        <f>IF(AND($K2243=0,O2243=0),"0.00%",IF($K2243=0,-1,IF(O2243=0,1,($K2243-O2243)/ABS(O2243))))</f>
        <v>0.00%</v>
      </c>
      <c r="R2243" s="91"/>
      <c r="S2243" s="89">
        <v>0</v>
      </c>
      <c r="T2243" s="89">
        <f>+S2243-K2243</f>
        <v>0</v>
      </c>
      <c r="U2243" s="335">
        <f>IF(C2243=0,0,1)+IF(D2243=0,0,1)+IF(E2243=0,0,1)+IF(G2243=0,0,1)+IF(K2243=0,0,1)+IF(L2243=0,0,1)+IF(M2243=0,0,1)+IF(O2243=0,0,1)</f>
        <v>0</v>
      </c>
    </row>
    <row r="2244" spans="1:21" s="81" customFormat="1" ht="15" customHeight="1">
      <c r="A2244" s="87" t="s">
        <v>2322</v>
      </c>
      <c r="B2244" s="88" t="s">
        <v>5653</v>
      </c>
      <c r="C2244" s="89">
        <v>0</v>
      </c>
      <c r="D2244" s="89">
        <v>0</v>
      </c>
      <c r="E2244" s="89">
        <f>C2244-D2244</f>
        <v>0</v>
      </c>
      <c r="F2244" s="90" t="str">
        <f>IF(AND($C2244=0,D2244=0),"0.00%",IF($C2244=0,-1,IF(D2244=0,1,($C2244-D2244)/ABS(D2244))))</f>
        <v>0.00%</v>
      </c>
      <c r="G2244" s="89">
        <v>0</v>
      </c>
      <c r="H2244" s="89">
        <f>+C2244-G2244</f>
        <v>0</v>
      </c>
      <c r="I2244" s="90" t="str">
        <f>IF(AND($C2244=0,G2244=0),"0.00%",IF($C2244=0,-1,IF(G2244=0,1,($C2244-G2244)/ABS(G2244))))</f>
        <v>0.00%</v>
      </c>
      <c r="J2244" s="91"/>
      <c r="K2244" s="89">
        <v>450</v>
      </c>
      <c r="L2244" s="89">
        <v>0</v>
      </c>
      <c r="M2244" s="89">
        <f>K2244-L2244</f>
        <v>450</v>
      </c>
      <c r="N2244" s="90">
        <f>IF(AND($K2244=0,L2244=0),"0.00%",IF($K2244=0,-1,IF(L2244=0,1,($K2244-L2244)/ABS(L2244))))</f>
        <v>1</v>
      </c>
      <c r="O2244" s="89">
        <v>0</v>
      </c>
      <c r="P2244" s="89">
        <f>+K2244-O2244</f>
        <v>450</v>
      </c>
      <c r="Q2244" s="90">
        <f>IF(AND($K2244=0,O2244=0),"0.00%",IF($K2244=0,-1,IF(O2244=0,1,($K2244-O2244)/ABS(O2244))))</f>
        <v>1</v>
      </c>
      <c r="R2244" s="91"/>
      <c r="S2244" s="89">
        <v>0</v>
      </c>
      <c r="T2244" s="89">
        <f>+S2244-K2244</f>
        <v>-450</v>
      </c>
      <c r="U2244" s="335">
        <f>IF(C2244=0,0,1)+IF(D2244=0,0,1)+IF(E2244=0,0,1)+IF(G2244=0,0,1)+IF(K2244=0,0,1)+IF(L2244=0,0,1)+IF(M2244=0,0,1)+IF(O2244=0,0,1)</f>
        <v>2</v>
      </c>
    </row>
    <row r="2245" spans="1:21" s="81" customFormat="1" ht="15" hidden="1">
      <c r="A2245" s="87" t="s">
        <v>2323</v>
      </c>
      <c r="B2245" s="88" t="s">
        <v>5502</v>
      </c>
      <c r="C2245" s="89">
        <v>0</v>
      </c>
      <c r="D2245" s="89">
        <v>0</v>
      </c>
      <c r="E2245" s="89">
        <f>C2245-D2245</f>
        <v>0</v>
      </c>
      <c r="F2245" s="90" t="str">
        <f>IF(AND($C2245=0,D2245=0),"0.00%",IF($C2245=0,-1,IF(D2245=0,1,($C2245-D2245)/ABS(D2245))))</f>
        <v>0.00%</v>
      </c>
      <c r="G2245" s="89">
        <v>0</v>
      </c>
      <c r="H2245" s="89">
        <f>+C2245-G2245</f>
        <v>0</v>
      </c>
      <c r="I2245" s="90" t="str">
        <f>IF(AND($C2245=0,G2245=0),"0.00%",IF($C2245=0,-1,IF(G2245=0,1,($C2245-G2245)/ABS(G2245))))</f>
        <v>0.00%</v>
      </c>
      <c r="J2245" s="91"/>
      <c r="K2245" s="89">
        <v>0</v>
      </c>
      <c r="L2245" s="89">
        <v>0</v>
      </c>
      <c r="M2245" s="89">
        <f>K2245-L2245</f>
        <v>0</v>
      </c>
      <c r="N2245" s="90" t="str">
        <f>IF(AND($K2245=0,L2245=0),"0.00%",IF($K2245=0,-1,IF(L2245=0,1,($K2245-L2245)/ABS(L2245))))</f>
        <v>0.00%</v>
      </c>
      <c r="O2245" s="89">
        <v>0</v>
      </c>
      <c r="P2245" s="89">
        <f>+K2245-O2245</f>
        <v>0</v>
      </c>
      <c r="Q2245" s="90" t="str">
        <f>IF(AND($K2245=0,O2245=0),"0.00%",IF($K2245=0,-1,IF(O2245=0,1,($K2245-O2245)/ABS(O2245))))</f>
        <v>0.00%</v>
      </c>
      <c r="R2245" s="91"/>
      <c r="S2245" s="89">
        <v>0</v>
      </c>
      <c r="T2245" s="89">
        <f>+S2245-K2245</f>
        <v>0</v>
      </c>
      <c r="U2245" s="335">
        <f>IF(C2245=0,0,1)+IF(D2245=0,0,1)+IF(E2245=0,0,1)+IF(G2245=0,0,1)+IF(K2245=0,0,1)+IF(L2245=0,0,1)+IF(M2245=0,0,1)+IF(O2245=0,0,1)</f>
        <v>0</v>
      </c>
    </row>
    <row r="2246" spans="1:21" s="81" customFormat="1" ht="15" hidden="1">
      <c r="A2246" s="87" t="s">
        <v>2324</v>
      </c>
      <c r="B2246" s="88" t="s">
        <v>5654</v>
      </c>
      <c r="C2246" s="89">
        <v>0</v>
      </c>
      <c r="D2246" s="89">
        <v>0</v>
      </c>
      <c r="E2246" s="89">
        <f>C2246-D2246</f>
        <v>0</v>
      </c>
      <c r="F2246" s="90" t="str">
        <f>IF(AND($C2246=0,D2246=0),"0.00%",IF($C2246=0,-1,IF(D2246=0,1,($C2246-D2246)/ABS(D2246))))</f>
        <v>0.00%</v>
      </c>
      <c r="G2246" s="89">
        <v>0</v>
      </c>
      <c r="H2246" s="89">
        <f>+C2246-G2246</f>
        <v>0</v>
      </c>
      <c r="I2246" s="90" t="str">
        <f>IF(AND($C2246=0,G2246=0),"0.00%",IF($C2246=0,-1,IF(G2246=0,1,($C2246-G2246)/ABS(G2246))))</f>
        <v>0.00%</v>
      </c>
      <c r="J2246" s="91"/>
      <c r="K2246" s="89">
        <v>0</v>
      </c>
      <c r="L2246" s="89">
        <v>0</v>
      </c>
      <c r="M2246" s="89">
        <f>K2246-L2246</f>
        <v>0</v>
      </c>
      <c r="N2246" s="90" t="str">
        <f>IF(AND($K2246=0,L2246=0),"0.00%",IF($K2246=0,-1,IF(L2246=0,1,($K2246-L2246)/ABS(L2246))))</f>
        <v>0.00%</v>
      </c>
      <c r="O2246" s="89">
        <v>0</v>
      </c>
      <c r="P2246" s="89">
        <f>+K2246-O2246</f>
        <v>0</v>
      </c>
      <c r="Q2246" s="90" t="str">
        <f>IF(AND($K2246=0,O2246=0),"0.00%",IF($K2246=0,-1,IF(O2246=0,1,($K2246-O2246)/ABS(O2246))))</f>
        <v>0.00%</v>
      </c>
      <c r="R2246" s="91"/>
      <c r="S2246" s="89">
        <v>0</v>
      </c>
      <c r="T2246" s="89">
        <f>+S2246-K2246</f>
        <v>0</v>
      </c>
      <c r="U2246" s="335">
        <f>IF(C2246=0,0,1)+IF(D2246=0,0,1)+IF(E2246=0,0,1)+IF(G2246=0,0,1)+IF(K2246=0,0,1)+IF(L2246=0,0,1)+IF(M2246=0,0,1)+IF(O2246=0,0,1)</f>
        <v>0</v>
      </c>
    </row>
    <row r="2247" spans="1:21" s="81" customFormat="1" ht="15" customHeight="1">
      <c r="A2247" s="87" t="s">
        <v>2325</v>
      </c>
      <c r="B2247" s="88" t="s">
        <v>5655</v>
      </c>
      <c r="C2247" s="89">
        <v>975</v>
      </c>
      <c r="D2247" s="89">
        <v>75</v>
      </c>
      <c r="E2247" s="89">
        <f>C2247-D2247</f>
        <v>900</v>
      </c>
      <c r="F2247" s="90">
        <f>IF(AND($C2247=0,D2247=0),"0.00%",IF($C2247=0,-1,IF(D2247=0,1,($C2247-D2247)/ABS(D2247))))</f>
        <v>12</v>
      </c>
      <c r="G2247" s="89">
        <v>0</v>
      </c>
      <c r="H2247" s="89">
        <f>+C2247-G2247</f>
        <v>975</v>
      </c>
      <c r="I2247" s="90">
        <f>IF(AND($C2247=0,G2247=0),"0.00%",IF($C2247=0,-1,IF(G2247=0,1,($C2247-G2247)/ABS(G2247))))</f>
        <v>1</v>
      </c>
      <c r="J2247" s="91"/>
      <c r="K2247" s="89">
        <v>2932.51</v>
      </c>
      <c r="L2247" s="89">
        <v>450</v>
      </c>
      <c r="M2247" s="89">
        <f>K2247-L2247</f>
        <v>2482.51</v>
      </c>
      <c r="N2247" s="90">
        <f>IF(AND($K2247=0,L2247=0),"0.00%",IF($K2247=0,-1,IF(L2247=0,1,($K2247-L2247)/ABS(L2247))))</f>
        <v>5.51668888888889</v>
      </c>
      <c r="O2247" s="89">
        <v>0</v>
      </c>
      <c r="P2247" s="89">
        <f>+K2247-O2247</f>
        <v>2932.51</v>
      </c>
      <c r="Q2247" s="90">
        <f>IF(AND($K2247=0,O2247=0),"0.00%",IF($K2247=0,-1,IF(O2247=0,1,($K2247-O2247)/ABS(O2247))))</f>
        <v>1</v>
      </c>
      <c r="R2247" s="91"/>
      <c r="S2247" s="89">
        <v>450</v>
      </c>
      <c r="T2247" s="89">
        <f>+S2247-K2247</f>
        <v>-2482.51</v>
      </c>
      <c r="U2247" s="335">
        <f>IF(C2247=0,0,1)+IF(D2247=0,0,1)+IF(E2247=0,0,1)+IF(G2247=0,0,1)+IF(K2247=0,0,1)+IF(L2247=0,0,1)+IF(M2247=0,0,1)+IF(O2247=0,0,1)</f>
        <v>6</v>
      </c>
    </row>
    <row r="2248" spans="1:21" s="81" customFormat="1" ht="15" hidden="1">
      <c r="A2248" s="87" t="s">
        <v>2326</v>
      </c>
      <c r="B2248" s="88" t="s">
        <v>5656</v>
      </c>
      <c r="C2248" s="89">
        <v>0</v>
      </c>
      <c r="D2248" s="89">
        <v>0</v>
      </c>
      <c r="E2248" s="89">
        <f>C2248-D2248</f>
        <v>0</v>
      </c>
      <c r="F2248" s="90" t="str">
        <f>IF(AND($C2248=0,D2248=0),"0.00%",IF($C2248=0,-1,IF(D2248=0,1,($C2248-D2248)/ABS(D2248))))</f>
        <v>0.00%</v>
      </c>
      <c r="G2248" s="89">
        <v>0</v>
      </c>
      <c r="H2248" s="89">
        <f>+C2248-G2248</f>
        <v>0</v>
      </c>
      <c r="I2248" s="90" t="str">
        <f>IF(AND($C2248=0,G2248=0),"0.00%",IF($C2248=0,-1,IF(G2248=0,1,($C2248-G2248)/ABS(G2248))))</f>
        <v>0.00%</v>
      </c>
      <c r="J2248" s="91"/>
      <c r="K2248" s="89">
        <v>0</v>
      </c>
      <c r="L2248" s="89">
        <v>0</v>
      </c>
      <c r="M2248" s="89">
        <f>K2248-L2248</f>
        <v>0</v>
      </c>
      <c r="N2248" s="90" t="str">
        <f>IF(AND($K2248=0,L2248=0),"0.00%",IF($K2248=0,-1,IF(L2248=0,1,($K2248-L2248)/ABS(L2248))))</f>
        <v>0.00%</v>
      </c>
      <c r="O2248" s="89">
        <v>0</v>
      </c>
      <c r="P2248" s="89">
        <f>+K2248-O2248</f>
        <v>0</v>
      </c>
      <c r="Q2248" s="90" t="str">
        <f>IF(AND($K2248=0,O2248=0),"0.00%",IF($K2248=0,-1,IF(O2248=0,1,($K2248-O2248)/ABS(O2248))))</f>
        <v>0.00%</v>
      </c>
      <c r="R2248" s="91"/>
      <c r="S2248" s="89">
        <v>0</v>
      </c>
      <c r="T2248" s="89">
        <f>+S2248-K2248</f>
        <v>0</v>
      </c>
      <c r="U2248" s="335">
        <f>IF(C2248=0,0,1)+IF(D2248=0,0,1)+IF(E2248=0,0,1)+IF(G2248=0,0,1)+IF(K2248=0,0,1)+IF(L2248=0,0,1)+IF(M2248=0,0,1)+IF(O2248=0,0,1)</f>
        <v>0</v>
      </c>
    </row>
    <row r="2249" spans="1:21" s="81" customFormat="1" ht="15" customHeight="1">
      <c r="A2249" s="87" t="s">
        <v>2327</v>
      </c>
      <c r="B2249" s="88" t="s">
        <v>5657</v>
      </c>
      <c r="C2249" s="89">
        <v>932.77</v>
      </c>
      <c r="D2249" s="89">
        <v>1050</v>
      </c>
      <c r="E2249" s="89">
        <f>C2249-D2249</f>
        <v>-117.23</v>
      </c>
      <c r="F2249" s="90">
        <f>IF(AND($C2249=0,D2249=0),"0.00%",IF($C2249=0,-1,IF(D2249=0,1,($C2249-D2249)/ABS(D2249))))</f>
        <v>-0.111647619047619</v>
      </c>
      <c r="G2249" s="89">
        <v>0</v>
      </c>
      <c r="H2249" s="89">
        <f>+C2249-G2249</f>
        <v>932.77</v>
      </c>
      <c r="I2249" s="90">
        <f>IF(AND($C2249=0,G2249=0),"0.00%",IF($C2249=0,-1,IF(G2249=0,1,($C2249-G2249)/ABS(G2249))))</f>
        <v>1</v>
      </c>
      <c r="J2249" s="91"/>
      <c r="K2249" s="89">
        <v>3884.44</v>
      </c>
      <c r="L2249" s="89">
        <v>5075</v>
      </c>
      <c r="M2249" s="89">
        <f>K2249-L2249</f>
        <v>-1190.56</v>
      </c>
      <c r="N2249" s="90">
        <f>IF(AND($K2249=0,L2249=0),"0.00%",IF($K2249=0,-1,IF(L2249=0,1,($K2249-L2249)/ABS(L2249))))</f>
        <v>-0.234593103448276</v>
      </c>
      <c r="O2249" s="89">
        <v>0</v>
      </c>
      <c r="P2249" s="89">
        <f>+K2249-O2249</f>
        <v>3884.44</v>
      </c>
      <c r="Q2249" s="90">
        <f>IF(AND($K2249=0,O2249=0),"0.00%",IF($K2249=0,-1,IF(O2249=0,1,($K2249-O2249)/ABS(O2249))))</f>
        <v>1</v>
      </c>
      <c r="R2249" s="91"/>
      <c r="S2249" s="89">
        <v>5075</v>
      </c>
      <c r="T2249" s="89">
        <f>+S2249-K2249</f>
        <v>1190.56</v>
      </c>
      <c r="U2249" s="335">
        <f>IF(C2249=0,0,1)+IF(D2249=0,0,1)+IF(E2249=0,0,1)+IF(G2249=0,0,1)+IF(K2249=0,0,1)+IF(L2249=0,0,1)+IF(M2249=0,0,1)+IF(O2249=0,0,1)</f>
        <v>6</v>
      </c>
    </row>
    <row r="2250" spans="1:21" s="81" customFormat="1" ht="15" hidden="1">
      <c r="A2250" s="87" t="s">
        <v>2328</v>
      </c>
      <c r="B2250" s="88" t="s">
        <v>5658</v>
      </c>
      <c r="C2250" s="89">
        <v>0</v>
      </c>
      <c r="D2250" s="89">
        <v>0</v>
      </c>
      <c r="E2250" s="89">
        <f>C2250-D2250</f>
        <v>0</v>
      </c>
      <c r="F2250" s="90" t="str">
        <f>IF(AND($C2250=0,D2250=0),"0.00%",IF($C2250=0,-1,IF(D2250=0,1,($C2250-D2250)/ABS(D2250))))</f>
        <v>0.00%</v>
      </c>
      <c r="G2250" s="89">
        <v>0</v>
      </c>
      <c r="H2250" s="89">
        <f>+C2250-G2250</f>
        <v>0</v>
      </c>
      <c r="I2250" s="90" t="str">
        <f>IF(AND($C2250=0,G2250=0),"0.00%",IF($C2250=0,-1,IF(G2250=0,1,($C2250-G2250)/ABS(G2250))))</f>
        <v>0.00%</v>
      </c>
      <c r="J2250" s="91"/>
      <c r="K2250" s="89">
        <v>0</v>
      </c>
      <c r="L2250" s="89">
        <v>0</v>
      </c>
      <c r="M2250" s="89">
        <f>K2250-L2250</f>
        <v>0</v>
      </c>
      <c r="N2250" s="90" t="str">
        <f>IF(AND($K2250=0,L2250=0),"0.00%",IF($K2250=0,-1,IF(L2250=0,1,($K2250-L2250)/ABS(L2250))))</f>
        <v>0.00%</v>
      </c>
      <c r="O2250" s="89">
        <v>0</v>
      </c>
      <c r="P2250" s="89">
        <f>+K2250-O2250</f>
        <v>0</v>
      </c>
      <c r="Q2250" s="90" t="str">
        <f>IF(AND($K2250=0,O2250=0),"0.00%",IF($K2250=0,-1,IF(O2250=0,1,($K2250-O2250)/ABS(O2250))))</f>
        <v>0.00%</v>
      </c>
      <c r="R2250" s="91"/>
      <c r="S2250" s="89">
        <v>0</v>
      </c>
      <c r="T2250" s="89">
        <f>+S2250-K2250</f>
        <v>0</v>
      </c>
      <c r="U2250" s="335">
        <f>IF(C2250=0,0,1)+IF(D2250=0,0,1)+IF(E2250=0,0,1)+IF(G2250=0,0,1)+IF(K2250=0,0,1)+IF(L2250=0,0,1)+IF(M2250=0,0,1)+IF(O2250=0,0,1)</f>
        <v>0</v>
      </c>
    </row>
    <row r="2251" spans="1:21" s="81" customFormat="1" ht="15" hidden="1">
      <c r="A2251" s="87" t="s">
        <v>2329</v>
      </c>
      <c r="B2251" s="88" t="s">
        <v>5659</v>
      </c>
      <c r="C2251" s="89">
        <v>0</v>
      </c>
      <c r="D2251" s="89">
        <v>0</v>
      </c>
      <c r="E2251" s="89">
        <f>C2251-D2251</f>
        <v>0</v>
      </c>
      <c r="F2251" s="90" t="str">
        <f>IF(AND($C2251=0,D2251=0),"0.00%",IF($C2251=0,-1,IF(D2251=0,1,($C2251-D2251)/ABS(D2251))))</f>
        <v>0.00%</v>
      </c>
      <c r="G2251" s="89">
        <v>0</v>
      </c>
      <c r="H2251" s="89">
        <f>+C2251-G2251</f>
        <v>0</v>
      </c>
      <c r="I2251" s="90" t="str">
        <f>IF(AND($C2251=0,G2251=0),"0.00%",IF($C2251=0,-1,IF(G2251=0,1,($C2251-G2251)/ABS(G2251))))</f>
        <v>0.00%</v>
      </c>
      <c r="J2251" s="91"/>
      <c r="K2251" s="89">
        <v>0</v>
      </c>
      <c r="L2251" s="89">
        <v>0</v>
      </c>
      <c r="M2251" s="89">
        <f>K2251-L2251</f>
        <v>0</v>
      </c>
      <c r="N2251" s="90" t="str">
        <f>IF(AND($K2251=0,L2251=0),"0.00%",IF($K2251=0,-1,IF(L2251=0,1,($K2251-L2251)/ABS(L2251))))</f>
        <v>0.00%</v>
      </c>
      <c r="O2251" s="89">
        <v>0</v>
      </c>
      <c r="P2251" s="89">
        <f>+K2251-O2251</f>
        <v>0</v>
      </c>
      <c r="Q2251" s="90" t="str">
        <f>IF(AND($K2251=0,O2251=0),"0.00%",IF($K2251=0,-1,IF(O2251=0,1,($K2251-O2251)/ABS(O2251))))</f>
        <v>0.00%</v>
      </c>
      <c r="R2251" s="91"/>
      <c r="S2251" s="89">
        <v>0</v>
      </c>
      <c r="T2251" s="89">
        <f>+S2251-K2251</f>
        <v>0</v>
      </c>
      <c r="U2251" s="335">
        <f>IF(C2251=0,0,1)+IF(D2251=0,0,1)+IF(E2251=0,0,1)+IF(G2251=0,0,1)+IF(K2251=0,0,1)+IF(L2251=0,0,1)+IF(M2251=0,0,1)+IF(O2251=0,0,1)</f>
        <v>0</v>
      </c>
    </row>
    <row r="2252" spans="1:21" s="81" customFormat="1" ht="15" customHeight="1">
      <c r="A2252" s="87" t="s">
        <v>2330</v>
      </c>
      <c r="B2252" s="88" t="s">
        <v>5660</v>
      </c>
      <c r="C2252" s="89">
        <v>1413.13</v>
      </c>
      <c r="D2252" s="89">
        <v>1240</v>
      </c>
      <c r="E2252" s="89">
        <f>C2252-D2252</f>
        <v>173.13</v>
      </c>
      <c r="F2252" s="90">
        <f>IF(AND($C2252=0,D2252=0),"0.00%",IF($C2252=0,-1,IF(D2252=0,1,($C2252-D2252)/ABS(D2252))))</f>
        <v>0.139620967741936</v>
      </c>
      <c r="G2252" s="89">
        <v>0</v>
      </c>
      <c r="H2252" s="89">
        <f>+C2252-G2252</f>
        <v>1413.13</v>
      </c>
      <c r="I2252" s="90">
        <f>IF(AND($C2252=0,G2252=0),"0.00%",IF($C2252=0,-1,IF(G2252=0,1,($C2252-G2252)/ABS(G2252))))</f>
        <v>1</v>
      </c>
      <c r="J2252" s="91"/>
      <c r="K2252" s="89">
        <v>8128.24</v>
      </c>
      <c r="L2252" s="89">
        <v>6600</v>
      </c>
      <c r="M2252" s="89">
        <f>K2252-L2252</f>
        <v>1528.24</v>
      </c>
      <c r="N2252" s="90">
        <f>IF(AND($K2252=0,L2252=0),"0.00%",IF($K2252=0,-1,IF(L2252=0,1,($K2252-L2252)/ABS(L2252))))</f>
        <v>0.231551515151515</v>
      </c>
      <c r="O2252" s="89">
        <v>0</v>
      </c>
      <c r="P2252" s="89">
        <f>+K2252-O2252</f>
        <v>8128.24</v>
      </c>
      <c r="Q2252" s="90">
        <f>IF(AND($K2252=0,O2252=0),"0.00%",IF($K2252=0,-1,IF(O2252=0,1,($K2252-O2252)/ABS(O2252))))</f>
        <v>1</v>
      </c>
      <c r="R2252" s="91"/>
      <c r="S2252" s="89">
        <v>6600</v>
      </c>
      <c r="T2252" s="89">
        <f>+S2252-K2252</f>
        <v>-1528.24</v>
      </c>
      <c r="U2252" s="335">
        <f>IF(C2252=0,0,1)+IF(D2252=0,0,1)+IF(E2252=0,0,1)+IF(G2252=0,0,1)+IF(K2252=0,0,1)+IF(L2252=0,0,1)+IF(M2252=0,0,1)+IF(O2252=0,0,1)</f>
        <v>6</v>
      </c>
    </row>
    <row r="2253" spans="1:21" s="81" customFormat="1" ht="15" customHeight="1">
      <c r="A2253" s="87" t="s">
        <v>2331</v>
      </c>
      <c r="B2253" s="88" t="s">
        <v>5661</v>
      </c>
      <c r="C2253" s="89">
        <v>763.53</v>
      </c>
      <c r="D2253" s="89">
        <v>1255</v>
      </c>
      <c r="E2253" s="89">
        <f>C2253-D2253</f>
        <v>-491.47</v>
      </c>
      <c r="F2253" s="90">
        <f>IF(AND($C2253=0,D2253=0),"0.00%",IF($C2253=0,-1,IF(D2253=0,1,($C2253-D2253)/ABS(D2253))))</f>
        <v>-0.391609561752988</v>
      </c>
      <c r="G2253" s="89">
        <v>0</v>
      </c>
      <c r="H2253" s="89">
        <f>+C2253-G2253</f>
        <v>763.53</v>
      </c>
      <c r="I2253" s="90">
        <f>IF(AND($C2253=0,G2253=0),"0.00%",IF($C2253=0,-1,IF(G2253=0,1,($C2253-G2253)/ABS(G2253))))</f>
        <v>1</v>
      </c>
      <c r="J2253" s="91"/>
      <c r="K2253" s="89">
        <v>7676.73</v>
      </c>
      <c r="L2253" s="89">
        <v>10355</v>
      </c>
      <c r="M2253" s="89">
        <f>K2253-L2253</f>
        <v>-2678.27</v>
      </c>
      <c r="N2253" s="90">
        <f>IF(AND($K2253=0,L2253=0),"0.00%",IF($K2253=0,-1,IF(L2253=0,1,($K2253-L2253)/ABS(L2253))))</f>
        <v>-0.258645098985997</v>
      </c>
      <c r="O2253" s="89">
        <v>0</v>
      </c>
      <c r="P2253" s="89">
        <f>+K2253-O2253</f>
        <v>7676.73</v>
      </c>
      <c r="Q2253" s="90">
        <f>IF(AND($K2253=0,O2253=0),"0.00%",IF($K2253=0,-1,IF(O2253=0,1,($K2253-O2253)/ABS(O2253))))</f>
        <v>1</v>
      </c>
      <c r="R2253" s="91"/>
      <c r="S2253" s="89">
        <v>10355</v>
      </c>
      <c r="T2253" s="89">
        <f>+S2253-K2253</f>
        <v>2678.27</v>
      </c>
      <c r="U2253" s="335">
        <f>IF(C2253=0,0,1)+IF(D2253=0,0,1)+IF(E2253=0,0,1)+IF(G2253=0,0,1)+IF(K2253=0,0,1)+IF(L2253=0,0,1)+IF(M2253=0,0,1)+IF(O2253=0,0,1)</f>
        <v>6</v>
      </c>
    </row>
    <row r="2254" spans="1:21" s="81" customFormat="1" ht="15" customHeight="1">
      <c r="A2254" s="87" t="s">
        <v>2332</v>
      </c>
      <c r="B2254" s="88" t="s">
        <v>5662</v>
      </c>
      <c r="C2254" s="89">
        <v>400</v>
      </c>
      <c r="D2254" s="89">
        <v>0</v>
      </c>
      <c r="E2254" s="89">
        <f>C2254-D2254</f>
        <v>400</v>
      </c>
      <c r="F2254" s="90">
        <f>IF(AND($C2254=0,D2254=0),"0.00%",IF($C2254=0,-1,IF(D2254=0,1,($C2254-D2254)/ABS(D2254))))</f>
        <v>1</v>
      </c>
      <c r="G2254" s="89">
        <v>0</v>
      </c>
      <c r="H2254" s="89">
        <f>+C2254-G2254</f>
        <v>400</v>
      </c>
      <c r="I2254" s="90">
        <f>IF(AND($C2254=0,G2254=0),"0.00%",IF($C2254=0,-1,IF(G2254=0,1,($C2254-G2254)/ABS(G2254))))</f>
        <v>1</v>
      </c>
      <c r="J2254" s="91"/>
      <c r="K2254" s="89">
        <v>2000</v>
      </c>
      <c r="L2254" s="89">
        <v>0</v>
      </c>
      <c r="M2254" s="89">
        <f>K2254-L2254</f>
        <v>2000</v>
      </c>
      <c r="N2254" s="90">
        <f>IF(AND($K2254=0,L2254=0),"0.00%",IF($K2254=0,-1,IF(L2254=0,1,($K2254-L2254)/ABS(L2254))))</f>
        <v>1</v>
      </c>
      <c r="O2254" s="89">
        <v>0</v>
      </c>
      <c r="P2254" s="89">
        <f>+K2254-O2254</f>
        <v>2000</v>
      </c>
      <c r="Q2254" s="90">
        <f>IF(AND($K2254=0,O2254=0),"0.00%",IF($K2254=0,-1,IF(O2254=0,1,($K2254-O2254)/ABS(O2254))))</f>
        <v>1</v>
      </c>
      <c r="R2254" s="91"/>
      <c r="S2254" s="89">
        <v>0</v>
      </c>
      <c r="T2254" s="89">
        <f>+S2254-K2254</f>
        <v>-2000</v>
      </c>
      <c r="U2254" s="335">
        <f>IF(C2254=0,0,1)+IF(D2254=0,0,1)+IF(E2254=0,0,1)+IF(G2254=0,0,1)+IF(K2254=0,0,1)+IF(L2254=0,0,1)+IF(M2254=0,0,1)+IF(O2254=0,0,1)</f>
        <v>4</v>
      </c>
    </row>
    <row r="2255" spans="1:21" s="81" customFormat="1" ht="15" customHeight="1">
      <c r="A2255" s="87" t="s">
        <v>2333</v>
      </c>
      <c r="B2255" s="88" t="s">
        <v>5663</v>
      </c>
      <c r="C2255" s="89">
        <v>4309.87</v>
      </c>
      <c r="D2255" s="89">
        <v>5120</v>
      </c>
      <c r="E2255" s="89">
        <f>C2255-D2255</f>
        <v>-810.13</v>
      </c>
      <c r="F2255" s="90">
        <f>IF(AND($C2255=0,D2255=0),"0.00%",IF($C2255=0,-1,IF(D2255=0,1,($C2255-D2255)/ABS(D2255))))</f>
        <v>-0.158228515625</v>
      </c>
      <c r="G2255" s="89">
        <v>0</v>
      </c>
      <c r="H2255" s="89">
        <f>+C2255-G2255</f>
        <v>4309.87</v>
      </c>
      <c r="I2255" s="90">
        <f>IF(AND($C2255=0,G2255=0),"0.00%",IF($C2255=0,-1,IF(G2255=0,1,($C2255-G2255)/ABS(G2255))))</f>
        <v>1</v>
      </c>
      <c r="J2255" s="91"/>
      <c r="K2255" s="89">
        <v>24438.23</v>
      </c>
      <c r="L2255" s="89">
        <v>27760</v>
      </c>
      <c r="M2255" s="89">
        <f>K2255-L2255</f>
        <v>-3321.77</v>
      </c>
      <c r="N2255" s="90">
        <f>IF(AND($K2255=0,L2255=0),"0.00%",IF($K2255=0,-1,IF(L2255=0,1,($K2255-L2255)/ABS(L2255))))</f>
        <v>-0.11966030259366</v>
      </c>
      <c r="O2255" s="89">
        <v>0</v>
      </c>
      <c r="P2255" s="89">
        <f>+K2255-O2255</f>
        <v>24438.23</v>
      </c>
      <c r="Q2255" s="90">
        <f>IF(AND($K2255=0,O2255=0),"0.00%",IF($K2255=0,-1,IF(O2255=0,1,($K2255-O2255)/ABS(O2255))))</f>
        <v>1</v>
      </c>
      <c r="R2255" s="91"/>
      <c r="S2255" s="89">
        <v>27760</v>
      </c>
      <c r="T2255" s="89">
        <f>+S2255-K2255</f>
        <v>3321.77</v>
      </c>
      <c r="U2255" s="335">
        <f>IF(C2255=0,0,1)+IF(D2255=0,0,1)+IF(E2255=0,0,1)+IF(G2255=0,0,1)+IF(K2255=0,0,1)+IF(L2255=0,0,1)+IF(M2255=0,0,1)+IF(O2255=0,0,1)</f>
        <v>6</v>
      </c>
    </row>
    <row r="2256" spans="1:21" s="81" customFormat="1" ht="15" hidden="1">
      <c r="A2256" s="87" t="s">
        <v>2334</v>
      </c>
      <c r="B2256" s="88" t="s">
        <v>5664</v>
      </c>
      <c r="C2256" s="89">
        <v>0</v>
      </c>
      <c r="D2256" s="89">
        <v>0</v>
      </c>
      <c r="E2256" s="89">
        <f>C2256-D2256</f>
        <v>0</v>
      </c>
      <c r="F2256" s="90" t="str">
        <f>IF(AND($C2256=0,D2256=0),"0.00%",IF($C2256=0,-1,IF(D2256=0,1,($C2256-D2256)/ABS(D2256))))</f>
        <v>0.00%</v>
      </c>
      <c r="G2256" s="89">
        <v>0</v>
      </c>
      <c r="H2256" s="89">
        <f>+C2256-G2256</f>
        <v>0</v>
      </c>
      <c r="I2256" s="90" t="str">
        <f>IF(AND($C2256=0,G2256=0),"0.00%",IF($C2256=0,-1,IF(G2256=0,1,($C2256-G2256)/ABS(G2256))))</f>
        <v>0.00%</v>
      </c>
      <c r="J2256" s="91"/>
      <c r="K2256" s="89">
        <v>0</v>
      </c>
      <c r="L2256" s="89">
        <v>0</v>
      </c>
      <c r="M2256" s="89">
        <f>K2256-L2256</f>
        <v>0</v>
      </c>
      <c r="N2256" s="90" t="str">
        <f>IF(AND($K2256=0,L2256=0),"0.00%",IF($K2256=0,-1,IF(L2256=0,1,($K2256-L2256)/ABS(L2256))))</f>
        <v>0.00%</v>
      </c>
      <c r="O2256" s="89">
        <v>0</v>
      </c>
      <c r="P2256" s="89">
        <f>+K2256-O2256</f>
        <v>0</v>
      </c>
      <c r="Q2256" s="90" t="str">
        <f>IF(AND($K2256=0,O2256=0),"0.00%",IF($K2256=0,-1,IF(O2256=0,1,($K2256-O2256)/ABS(O2256))))</f>
        <v>0.00%</v>
      </c>
      <c r="R2256" s="91"/>
      <c r="S2256" s="89">
        <v>0</v>
      </c>
      <c r="T2256" s="89">
        <f>+S2256-K2256</f>
        <v>0</v>
      </c>
      <c r="U2256" s="335">
        <f>IF(C2256=0,0,1)+IF(D2256=0,0,1)+IF(E2256=0,0,1)+IF(G2256=0,0,1)+IF(K2256=0,0,1)+IF(L2256=0,0,1)+IF(M2256=0,0,1)+IF(O2256=0,0,1)</f>
        <v>0</v>
      </c>
    </row>
    <row r="2257" spans="1:21" s="81" customFormat="1" ht="15" hidden="1">
      <c r="A2257" s="87" t="s">
        <v>2335</v>
      </c>
      <c r="B2257" s="88" t="s">
        <v>5665</v>
      </c>
      <c r="C2257" s="89">
        <v>0</v>
      </c>
      <c r="D2257" s="89">
        <v>0</v>
      </c>
      <c r="E2257" s="89">
        <f>C2257-D2257</f>
        <v>0</v>
      </c>
      <c r="F2257" s="90" t="str">
        <f>IF(AND($C2257=0,D2257=0),"0.00%",IF($C2257=0,-1,IF(D2257=0,1,($C2257-D2257)/ABS(D2257))))</f>
        <v>0.00%</v>
      </c>
      <c r="G2257" s="89">
        <v>0</v>
      </c>
      <c r="H2257" s="89">
        <f>+C2257-G2257</f>
        <v>0</v>
      </c>
      <c r="I2257" s="90" t="str">
        <f>IF(AND($C2257=0,G2257=0),"0.00%",IF($C2257=0,-1,IF(G2257=0,1,($C2257-G2257)/ABS(G2257))))</f>
        <v>0.00%</v>
      </c>
      <c r="J2257" s="91"/>
      <c r="K2257" s="89">
        <v>0</v>
      </c>
      <c r="L2257" s="89">
        <v>0</v>
      </c>
      <c r="M2257" s="89">
        <f>K2257-L2257</f>
        <v>0</v>
      </c>
      <c r="N2257" s="90" t="str">
        <f>IF(AND($K2257=0,L2257=0),"0.00%",IF($K2257=0,-1,IF(L2257=0,1,($K2257-L2257)/ABS(L2257))))</f>
        <v>0.00%</v>
      </c>
      <c r="O2257" s="89">
        <v>0</v>
      </c>
      <c r="P2257" s="89">
        <f>+K2257-O2257</f>
        <v>0</v>
      </c>
      <c r="Q2257" s="90" t="str">
        <f>IF(AND($K2257=0,O2257=0),"0.00%",IF($K2257=0,-1,IF(O2257=0,1,($K2257-O2257)/ABS(O2257))))</f>
        <v>0.00%</v>
      </c>
      <c r="R2257" s="91"/>
      <c r="S2257" s="89">
        <v>0</v>
      </c>
      <c r="T2257" s="89">
        <f>+S2257-K2257</f>
        <v>0</v>
      </c>
      <c r="U2257" s="335">
        <f>IF(C2257=0,0,1)+IF(D2257=0,0,1)+IF(E2257=0,0,1)+IF(G2257=0,0,1)+IF(K2257=0,0,1)+IF(L2257=0,0,1)+IF(M2257=0,0,1)+IF(O2257=0,0,1)</f>
        <v>0</v>
      </c>
    </row>
    <row r="2258" spans="1:21" s="81" customFormat="1" ht="15" customHeight="1">
      <c r="A2258" s="87" t="s">
        <v>2336</v>
      </c>
      <c r="B2258" s="88" t="s">
        <v>5666</v>
      </c>
      <c r="C2258" s="89">
        <v>562.6</v>
      </c>
      <c r="D2258" s="89">
        <v>0</v>
      </c>
      <c r="E2258" s="89">
        <f>C2258-D2258</f>
        <v>562.6</v>
      </c>
      <c r="F2258" s="90">
        <f>IF(AND($C2258=0,D2258=0),"0.00%",IF($C2258=0,-1,IF(D2258=0,1,($C2258-D2258)/ABS(D2258))))</f>
        <v>1</v>
      </c>
      <c r="G2258" s="89">
        <v>0</v>
      </c>
      <c r="H2258" s="89">
        <f>+C2258-G2258</f>
        <v>562.6</v>
      </c>
      <c r="I2258" s="90">
        <f>IF(AND($C2258=0,G2258=0),"0.00%",IF($C2258=0,-1,IF(G2258=0,1,($C2258-G2258)/ABS(G2258))))</f>
        <v>1</v>
      </c>
      <c r="J2258" s="91"/>
      <c r="K2258" s="89">
        <v>305.6</v>
      </c>
      <c r="L2258" s="89">
        <v>0</v>
      </c>
      <c r="M2258" s="89">
        <f>K2258-L2258</f>
        <v>305.6</v>
      </c>
      <c r="N2258" s="90">
        <f>IF(AND($K2258=0,L2258=0),"0.00%",IF($K2258=0,-1,IF(L2258=0,1,($K2258-L2258)/ABS(L2258))))</f>
        <v>1</v>
      </c>
      <c r="O2258" s="89">
        <v>0</v>
      </c>
      <c r="P2258" s="89">
        <f>+K2258-O2258</f>
        <v>305.6</v>
      </c>
      <c r="Q2258" s="90">
        <f>IF(AND($K2258=0,O2258=0),"0.00%",IF($K2258=0,-1,IF(O2258=0,1,($K2258-O2258)/ABS(O2258))))</f>
        <v>1</v>
      </c>
      <c r="R2258" s="91"/>
      <c r="S2258" s="89">
        <v>0</v>
      </c>
      <c r="T2258" s="89">
        <f>+S2258-K2258</f>
        <v>-305.6</v>
      </c>
      <c r="U2258" s="335">
        <f>IF(C2258=0,0,1)+IF(D2258=0,0,1)+IF(E2258=0,0,1)+IF(G2258=0,0,1)+IF(K2258=0,0,1)+IF(L2258=0,0,1)+IF(M2258=0,0,1)+IF(O2258=0,0,1)</f>
        <v>4</v>
      </c>
    </row>
    <row r="2259" spans="1:21" s="81" customFormat="1" ht="15" hidden="1">
      <c r="A2259" s="87" t="s">
        <v>2337</v>
      </c>
      <c r="B2259" s="88" t="s">
        <v>5667</v>
      </c>
      <c r="C2259" s="89">
        <v>0</v>
      </c>
      <c r="D2259" s="89">
        <v>0</v>
      </c>
      <c r="E2259" s="89">
        <f>C2259-D2259</f>
        <v>0</v>
      </c>
      <c r="F2259" s="90" t="str">
        <f>IF(AND($C2259=0,D2259=0),"0.00%",IF($C2259=0,-1,IF(D2259=0,1,($C2259-D2259)/ABS(D2259))))</f>
        <v>0.00%</v>
      </c>
      <c r="G2259" s="89">
        <v>0</v>
      </c>
      <c r="H2259" s="89">
        <f>+C2259-G2259</f>
        <v>0</v>
      </c>
      <c r="I2259" s="90" t="str">
        <f>IF(AND($C2259=0,G2259=0),"0.00%",IF($C2259=0,-1,IF(G2259=0,1,($C2259-G2259)/ABS(G2259))))</f>
        <v>0.00%</v>
      </c>
      <c r="J2259" s="91"/>
      <c r="K2259" s="89">
        <v>0</v>
      </c>
      <c r="L2259" s="89">
        <v>0</v>
      </c>
      <c r="M2259" s="89">
        <f>K2259-L2259</f>
        <v>0</v>
      </c>
      <c r="N2259" s="90" t="str">
        <f>IF(AND($K2259=0,L2259=0),"0.00%",IF($K2259=0,-1,IF(L2259=0,1,($K2259-L2259)/ABS(L2259))))</f>
        <v>0.00%</v>
      </c>
      <c r="O2259" s="89">
        <v>0</v>
      </c>
      <c r="P2259" s="89">
        <f>+K2259-O2259</f>
        <v>0</v>
      </c>
      <c r="Q2259" s="90" t="str">
        <f>IF(AND($K2259=0,O2259=0),"0.00%",IF($K2259=0,-1,IF(O2259=0,1,($K2259-O2259)/ABS(O2259))))</f>
        <v>0.00%</v>
      </c>
      <c r="R2259" s="91"/>
      <c r="S2259" s="89">
        <v>0</v>
      </c>
      <c r="T2259" s="89">
        <f>+S2259-K2259</f>
        <v>0</v>
      </c>
      <c r="U2259" s="335">
        <f>IF(C2259=0,0,1)+IF(D2259=0,0,1)+IF(E2259=0,0,1)+IF(G2259=0,0,1)+IF(K2259=0,0,1)+IF(L2259=0,0,1)+IF(M2259=0,0,1)+IF(O2259=0,0,1)</f>
        <v>0</v>
      </c>
    </row>
    <row r="2260" spans="1:21" s="81" customFormat="1" ht="15" customHeight="1">
      <c r="A2260" s="87" t="s">
        <v>2338</v>
      </c>
      <c r="B2260" s="88" t="s">
        <v>5505</v>
      </c>
      <c r="C2260" s="89">
        <v>0</v>
      </c>
      <c r="D2260" s="89">
        <v>0</v>
      </c>
      <c r="E2260" s="89">
        <f>C2260-D2260</f>
        <v>0</v>
      </c>
      <c r="F2260" s="90" t="str">
        <f>IF(AND($C2260=0,D2260=0),"0.00%",IF($C2260=0,-1,IF(D2260=0,1,($C2260-D2260)/ABS(D2260))))</f>
        <v>0.00%</v>
      </c>
      <c r="G2260" s="89">
        <v>0</v>
      </c>
      <c r="H2260" s="89">
        <f>+C2260-G2260</f>
        <v>0</v>
      </c>
      <c r="I2260" s="90" t="str">
        <f>IF(AND($C2260=0,G2260=0),"0.00%",IF($C2260=0,-1,IF(G2260=0,1,($C2260-G2260)/ABS(G2260))))</f>
        <v>0.00%</v>
      </c>
      <c r="J2260" s="91"/>
      <c r="K2260" s="89">
        <v>146.46</v>
      </c>
      <c r="L2260" s="89">
        <v>0</v>
      </c>
      <c r="M2260" s="89">
        <f>K2260-L2260</f>
        <v>146.46</v>
      </c>
      <c r="N2260" s="90">
        <f>IF(AND($K2260=0,L2260=0),"0.00%",IF($K2260=0,-1,IF(L2260=0,1,($K2260-L2260)/ABS(L2260))))</f>
        <v>1</v>
      </c>
      <c r="O2260" s="89">
        <v>0</v>
      </c>
      <c r="P2260" s="89">
        <f>+K2260-O2260</f>
        <v>146.46</v>
      </c>
      <c r="Q2260" s="90">
        <f>IF(AND($K2260=0,O2260=0),"0.00%",IF($K2260=0,-1,IF(O2260=0,1,($K2260-O2260)/ABS(O2260))))</f>
        <v>1</v>
      </c>
      <c r="R2260" s="91"/>
      <c r="S2260" s="89">
        <v>0</v>
      </c>
      <c r="T2260" s="89">
        <f>+S2260-K2260</f>
        <v>-146.46</v>
      </c>
      <c r="U2260" s="335">
        <f>IF(C2260=0,0,1)+IF(D2260=0,0,1)+IF(E2260=0,0,1)+IF(G2260=0,0,1)+IF(K2260=0,0,1)+IF(L2260=0,0,1)+IF(M2260=0,0,1)+IF(O2260=0,0,1)</f>
        <v>2</v>
      </c>
    </row>
    <row r="2261" spans="1:21" s="81" customFormat="1" ht="15" customHeight="1">
      <c r="A2261" s="87" t="s">
        <v>2339</v>
      </c>
      <c r="B2261" s="88" t="s">
        <v>5668</v>
      </c>
      <c r="C2261" s="89">
        <v>541.13</v>
      </c>
      <c r="D2261" s="89">
        <v>540</v>
      </c>
      <c r="E2261" s="89">
        <f>C2261-D2261</f>
        <v>1.13</v>
      </c>
      <c r="F2261" s="90">
        <f>IF(AND($C2261=0,D2261=0),"0.00%",IF($C2261=0,-1,IF(D2261=0,1,($C2261-D2261)/ABS(D2261))))</f>
        <v>0.00209259259259258</v>
      </c>
      <c r="G2261" s="89">
        <v>0</v>
      </c>
      <c r="H2261" s="89">
        <f>+C2261-G2261</f>
        <v>541.13</v>
      </c>
      <c r="I2261" s="90">
        <f>IF(AND($C2261=0,G2261=0),"0.00%",IF($C2261=0,-1,IF(G2261=0,1,($C2261-G2261)/ABS(G2261))))</f>
        <v>1</v>
      </c>
      <c r="J2261" s="91"/>
      <c r="K2261" s="89">
        <v>1896.64</v>
      </c>
      <c r="L2261" s="89">
        <v>2580</v>
      </c>
      <c r="M2261" s="89">
        <f>K2261-L2261</f>
        <v>-683.36</v>
      </c>
      <c r="N2261" s="90">
        <f>IF(AND($K2261=0,L2261=0),"0.00%",IF($K2261=0,-1,IF(L2261=0,1,($K2261-L2261)/ABS(L2261))))</f>
        <v>-0.264868217054264</v>
      </c>
      <c r="O2261" s="89">
        <v>0</v>
      </c>
      <c r="P2261" s="89">
        <f>+K2261-O2261</f>
        <v>1896.64</v>
      </c>
      <c r="Q2261" s="90">
        <f>IF(AND($K2261=0,O2261=0),"0.00%",IF($K2261=0,-1,IF(O2261=0,1,($K2261-O2261)/ABS(O2261))))</f>
        <v>1</v>
      </c>
      <c r="R2261" s="91"/>
      <c r="S2261" s="89">
        <v>2580</v>
      </c>
      <c r="T2261" s="89">
        <f>+S2261-K2261</f>
        <v>683.36</v>
      </c>
      <c r="U2261" s="335">
        <f>IF(C2261=0,0,1)+IF(D2261=0,0,1)+IF(E2261=0,0,1)+IF(G2261=0,0,1)+IF(K2261=0,0,1)+IF(L2261=0,0,1)+IF(M2261=0,0,1)+IF(O2261=0,0,1)</f>
        <v>6</v>
      </c>
    </row>
    <row r="2262" spans="1:21" s="81" customFormat="1" ht="15" hidden="1">
      <c r="A2262" s="87" t="s">
        <v>2340</v>
      </c>
      <c r="B2262" s="88" t="s">
        <v>5669</v>
      </c>
      <c r="C2262" s="89">
        <v>0</v>
      </c>
      <c r="D2262" s="89">
        <v>0</v>
      </c>
      <c r="E2262" s="89">
        <f>C2262-D2262</f>
        <v>0</v>
      </c>
      <c r="F2262" s="90" t="str">
        <f>IF(AND($C2262=0,D2262=0),"0.00%",IF($C2262=0,-1,IF(D2262=0,1,($C2262-D2262)/ABS(D2262))))</f>
        <v>0.00%</v>
      </c>
      <c r="G2262" s="89">
        <v>0</v>
      </c>
      <c r="H2262" s="89">
        <f>+C2262-G2262</f>
        <v>0</v>
      </c>
      <c r="I2262" s="90" t="str">
        <f>IF(AND($C2262=0,G2262=0),"0.00%",IF($C2262=0,-1,IF(G2262=0,1,($C2262-G2262)/ABS(G2262))))</f>
        <v>0.00%</v>
      </c>
      <c r="J2262" s="91"/>
      <c r="K2262" s="89">
        <v>0</v>
      </c>
      <c r="L2262" s="89">
        <v>0</v>
      </c>
      <c r="M2262" s="89">
        <f>K2262-L2262</f>
        <v>0</v>
      </c>
      <c r="N2262" s="90" t="str">
        <f>IF(AND($K2262=0,L2262=0),"0.00%",IF($K2262=0,-1,IF(L2262=0,1,($K2262-L2262)/ABS(L2262))))</f>
        <v>0.00%</v>
      </c>
      <c r="O2262" s="89">
        <v>0</v>
      </c>
      <c r="P2262" s="89">
        <f>+K2262-O2262</f>
        <v>0</v>
      </c>
      <c r="Q2262" s="90" t="str">
        <f>IF(AND($K2262=0,O2262=0),"0.00%",IF($K2262=0,-1,IF(O2262=0,1,($K2262-O2262)/ABS(O2262))))</f>
        <v>0.00%</v>
      </c>
      <c r="R2262" s="91"/>
      <c r="S2262" s="89">
        <v>0</v>
      </c>
      <c r="T2262" s="89">
        <f>+S2262-K2262</f>
        <v>0</v>
      </c>
      <c r="U2262" s="335">
        <f>IF(C2262=0,0,1)+IF(D2262=0,0,1)+IF(E2262=0,0,1)+IF(G2262=0,0,1)+IF(K2262=0,0,1)+IF(L2262=0,0,1)+IF(M2262=0,0,1)+IF(O2262=0,0,1)</f>
        <v>0</v>
      </c>
    </row>
    <row r="2263" spans="1:21" s="81" customFormat="1" ht="15" customHeight="1">
      <c r="A2263" s="87" t="s">
        <v>2341</v>
      </c>
      <c r="B2263" s="88" t="s">
        <v>5670</v>
      </c>
      <c r="C2263" s="89">
        <v>0</v>
      </c>
      <c r="D2263" s="89">
        <v>3300</v>
      </c>
      <c r="E2263" s="89">
        <f>C2263-D2263</f>
        <v>-3300</v>
      </c>
      <c r="F2263" s="90">
        <f>IF(AND($C2263=0,D2263=0),"0.00%",IF($C2263=0,-1,IF(D2263=0,1,($C2263-D2263)/ABS(D2263))))</f>
        <v>-1</v>
      </c>
      <c r="G2263" s="89">
        <v>0</v>
      </c>
      <c r="H2263" s="89">
        <f>+C2263-G2263</f>
        <v>0</v>
      </c>
      <c r="I2263" s="90" t="str">
        <f>IF(AND($C2263=0,G2263=0),"0.00%",IF($C2263=0,-1,IF(G2263=0,1,($C2263-G2263)/ABS(G2263))))</f>
        <v>0.00%</v>
      </c>
      <c r="J2263" s="91"/>
      <c r="K2263" s="89">
        <v>3515</v>
      </c>
      <c r="L2263" s="89">
        <v>6600</v>
      </c>
      <c r="M2263" s="89">
        <f>K2263-L2263</f>
        <v>-3085</v>
      </c>
      <c r="N2263" s="90">
        <f>IF(AND($K2263=0,L2263=0),"0.00%",IF($K2263=0,-1,IF(L2263=0,1,($K2263-L2263)/ABS(L2263))))</f>
        <v>-0.467424242424242</v>
      </c>
      <c r="O2263" s="89">
        <v>0</v>
      </c>
      <c r="P2263" s="89">
        <f>+K2263-O2263</f>
        <v>3515</v>
      </c>
      <c r="Q2263" s="90">
        <f>IF(AND($K2263=0,O2263=0),"0.00%",IF($K2263=0,-1,IF(O2263=0,1,($K2263-O2263)/ABS(O2263))))</f>
        <v>1</v>
      </c>
      <c r="R2263" s="91"/>
      <c r="S2263" s="89">
        <v>6600</v>
      </c>
      <c r="T2263" s="89">
        <f>+S2263-K2263</f>
        <v>3085</v>
      </c>
      <c r="U2263" s="335">
        <f>IF(C2263=0,0,1)+IF(D2263=0,0,1)+IF(E2263=0,0,1)+IF(G2263=0,0,1)+IF(K2263=0,0,1)+IF(L2263=0,0,1)+IF(M2263=0,0,1)+IF(O2263=0,0,1)</f>
        <v>5</v>
      </c>
    </row>
    <row r="2264" spans="1:21" s="81" customFormat="1" ht="15" hidden="1">
      <c r="A2264" s="87" t="s">
        <v>2342</v>
      </c>
      <c r="B2264" s="88" t="s">
        <v>5671</v>
      </c>
      <c r="C2264" s="89">
        <v>0</v>
      </c>
      <c r="D2264" s="89">
        <v>0</v>
      </c>
      <c r="E2264" s="89">
        <f>C2264-D2264</f>
        <v>0</v>
      </c>
      <c r="F2264" s="90" t="str">
        <f>IF(AND($C2264=0,D2264=0),"0.00%",IF($C2264=0,-1,IF(D2264=0,1,($C2264-D2264)/ABS(D2264))))</f>
        <v>0.00%</v>
      </c>
      <c r="G2264" s="89">
        <v>0</v>
      </c>
      <c r="H2264" s="89">
        <f>+C2264-G2264</f>
        <v>0</v>
      </c>
      <c r="I2264" s="90" t="str">
        <f>IF(AND($C2264=0,G2264=0),"0.00%",IF($C2264=0,-1,IF(G2264=0,1,($C2264-G2264)/ABS(G2264))))</f>
        <v>0.00%</v>
      </c>
      <c r="J2264" s="91"/>
      <c r="K2264" s="89">
        <v>0</v>
      </c>
      <c r="L2264" s="89">
        <v>0</v>
      </c>
      <c r="M2264" s="89">
        <f>K2264-L2264</f>
        <v>0</v>
      </c>
      <c r="N2264" s="90" t="str">
        <f>IF(AND($K2264=0,L2264=0),"0.00%",IF($K2264=0,-1,IF(L2264=0,1,($K2264-L2264)/ABS(L2264))))</f>
        <v>0.00%</v>
      </c>
      <c r="O2264" s="89">
        <v>0</v>
      </c>
      <c r="P2264" s="89">
        <f>+K2264-O2264</f>
        <v>0</v>
      </c>
      <c r="Q2264" s="90" t="str">
        <f>IF(AND($K2264=0,O2264=0),"0.00%",IF($K2264=0,-1,IF(O2264=0,1,($K2264-O2264)/ABS(O2264))))</f>
        <v>0.00%</v>
      </c>
      <c r="R2264" s="91"/>
      <c r="S2264" s="89">
        <v>0</v>
      </c>
      <c r="T2264" s="89">
        <f>+S2264-K2264</f>
        <v>0</v>
      </c>
      <c r="U2264" s="335">
        <f>IF(C2264=0,0,1)+IF(D2264=0,0,1)+IF(E2264=0,0,1)+IF(G2264=0,0,1)+IF(K2264=0,0,1)+IF(L2264=0,0,1)+IF(M2264=0,0,1)+IF(O2264=0,0,1)</f>
        <v>0</v>
      </c>
    </row>
    <row r="2265" spans="1:21" s="81" customFormat="1" ht="15" hidden="1">
      <c r="A2265" s="87" t="s">
        <v>2343</v>
      </c>
      <c r="B2265" s="88" t="s">
        <v>5672</v>
      </c>
      <c r="C2265" s="89">
        <v>0</v>
      </c>
      <c r="D2265" s="89">
        <v>0</v>
      </c>
      <c r="E2265" s="89">
        <f>C2265-D2265</f>
        <v>0</v>
      </c>
      <c r="F2265" s="90" t="str">
        <f>IF(AND($C2265=0,D2265=0),"0.00%",IF($C2265=0,-1,IF(D2265=0,1,($C2265-D2265)/ABS(D2265))))</f>
        <v>0.00%</v>
      </c>
      <c r="G2265" s="89">
        <v>0</v>
      </c>
      <c r="H2265" s="89">
        <f>+C2265-G2265</f>
        <v>0</v>
      </c>
      <c r="I2265" s="90" t="str">
        <f>IF(AND($C2265=0,G2265=0),"0.00%",IF($C2265=0,-1,IF(G2265=0,1,($C2265-G2265)/ABS(G2265))))</f>
        <v>0.00%</v>
      </c>
      <c r="J2265" s="91"/>
      <c r="K2265" s="89">
        <v>0</v>
      </c>
      <c r="L2265" s="89">
        <v>0</v>
      </c>
      <c r="M2265" s="89">
        <f>K2265-L2265</f>
        <v>0</v>
      </c>
      <c r="N2265" s="90" t="str">
        <f>IF(AND($K2265=0,L2265=0),"0.00%",IF($K2265=0,-1,IF(L2265=0,1,($K2265-L2265)/ABS(L2265))))</f>
        <v>0.00%</v>
      </c>
      <c r="O2265" s="89">
        <v>0</v>
      </c>
      <c r="P2265" s="89">
        <f>+K2265-O2265</f>
        <v>0</v>
      </c>
      <c r="Q2265" s="90" t="str">
        <f>IF(AND($K2265=0,O2265=0),"0.00%",IF($K2265=0,-1,IF(O2265=0,1,($K2265-O2265)/ABS(O2265))))</f>
        <v>0.00%</v>
      </c>
      <c r="R2265" s="91"/>
      <c r="S2265" s="89">
        <v>0</v>
      </c>
      <c r="T2265" s="89">
        <f>+S2265-K2265</f>
        <v>0</v>
      </c>
      <c r="U2265" s="335">
        <f>IF(C2265=0,0,1)+IF(D2265=0,0,1)+IF(E2265=0,0,1)+IF(G2265=0,0,1)+IF(K2265=0,0,1)+IF(L2265=0,0,1)+IF(M2265=0,0,1)+IF(O2265=0,0,1)</f>
        <v>0</v>
      </c>
    </row>
    <row r="2266" spans="1:21" s="81" customFormat="1" ht="15" hidden="1">
      <c r="A2266" s="87" t="s">
        <v>2344</v>
      </c>
      <c r="B2266" s="88" t="s">
        <v>5673</v>
      </c>
      <c r="C2266" s="89">
        <v>0</v>
      </c>
      <c r="D2266" s="89">
        <v>0</v>
      </c>
      <c r="E2266" s="89">
        <f>C2266-D2266</f>
        <v>0</v>
      </c>
      <c r="F2266" s="90" t="str">
        <f>IF(AND($C2266=0,D2266=0),"0.00%",IF($C2266=0,-1,IF(D2266=0,1,($C2266-D2266)/ABS(D2266))))</f>
        <v>0.00%</v>
      </c>
      <c r="G2266" s="89">
        <v>0</v>
      </c>
      <c r="H2266" s="89">
        <f>+C2266-G2266</f>
        <v>0</v>
      </c>
      <c r="I2266" s="90" t="str">
        <f>IF(AND($C2266=0,G2266=0),"0.00%",IF($C2266=0,-1,IF(G2266=0,1,($C2266-G2266)/ABS(G2266))))</f>
        <v>0.00%</v>
      </c>
      <c r="J2266" s="91"/>
      <c r="K2266" s="89">
        <v>0</v>
      </c>
      <c r="L2266" s="89">
        <v>0</v>
      </c>
      <c r="M2266" s="89">
        <f>K2266-L2266</f>
        <v>0</v>
      </c>
      <c r="N2266" s="90" t="str">
        <f>IF(AND($K2266=0,L2266=0),"0.00%",IF($K2266=0,-1,IF(L2266=0,1,($K2266-L2266)/ABS(L2266))))</f>
        <v>0.00%</v>
      </c>
      <c r="O2266" s="89">
        <v>0</v>
      </c>
      <c r="P2266" s="89">
        <f>+K2266-O2266</f>
        <v>0</v>
      </c>
      <c r="Q2266" s="90" t="str">
        <f>IF(AND($K2266=0,O2266=0),"0.00%",IF($K2266=0,-1,IF(O2266=0,1,($K2266-O2266)/ABS(O2266))))</f>
        <v>0.00%</v>
      </c>
      <c r="R2266" s="91"/>
      <c r="S2266" s="89">
        <v>0</v>
      </c>
      <c r="T2266" s="89">
        <f>+S2266-K2266</f>
        <v>0</v>
      </c>
      <c r="U2266" s="335">
        <f>IF(C2266=0,0,1)+IF(D2266=0,0,1)+IF(E2266=0,0,1)+IF(G2266=0,0,1)+IF(K2266=0,0,1)+IF(L2266=0,0,1)+IF(M2266=0,0,1)+IF(O2266=0,0,1)</f>
        <v>0</v>
      </c>
    </row>
    <row r="2267" spans="1:21" s="81" customFormat="1" ht="15" hidden="1">
      <c r="A2267" s="87" t="s">
        <v>2345</v>
      </c>
      <c r="B2267" s="88" t="s">
        <v>5674</v>
      </c>
      <c r="C2267" s="89">
        <v>0</v>
      </c>
      <c r="D2267" s="89">
        <v>0</v>
      </c>
      <c r="E2267" s="89">
        <f>C2267-D2267</f>
        <v>0</v>
      </c>
      <c r="F2267" s="90" t="str">
        <f>IF(AND($C2267=0,D2267=0),"0.00%",IF($C2267=0,-1,IF(D2267=0,1,($C2267-D2267)/ABS(D2267))))</f>
        <v>0.00%</v>
      </c>
      <c r="G2267" s="89">
        <v>0</v>
      </c>
      <c r="H2267" s="89">
        <f>+C2267-G2267</f>
        <v>0</v>
      </c>
      <c r="I2267" s="90" t="str">
        <f>IF(AND($C2267=0,G2267=0),"0.00%",IF($C2267=0,-1,IF(G2267=0,1,($C2267-G2267)/ABS(G2267))))</f>
        <v>0.00%</v>
      </c>
      <c r="J2267" s="91"/>
      <c r="K2267" s="89">
        <v>0</v>
      </c>
      <c r="L2267" s="89">
        <v>0</v>
      </c>
      <c r="M2267" s="89">
        <f>K2267-L2267</f>
        <v>0</v>
      </c>
      <c r="N2267" s="90" t="str">
        <f>IF(AND($K2267=0,L2267=0),"0.00%",IF($K2267=0,-1,IF(L2267=0,1,($K2267-L2267)/ABS(L2267))))</f>
        <v>0.00%</v>
      </c>
      <c r="O2267" s="89">
        <v>0</v>
      </c>
      <c r="P2267" s="89">
        <f>+K2267-O2267</f>
        <v>0</v>
      </c>
      <c r="Q2267" s="90" t="str">
        <f>IF(AND($K2267=0,O2267=0),"0.00%",IF($K2267=0,-1,IF(O2267=0,1,($K2267-O2267)/ABS(O2267))))</f>
        <v>0.00%</v>
      </c>
      <c r="R2267" s="91"/>
      <c r="S2267" s="89">
        <v>0</v>
      </c>
      <c r="T2267" s="89">
        <f>+S2267-K2267</f>
        <v>0</v>
      </c>
      <c r="U2267" s="335">
        <f>IF(C2267=0,0,1)+IF(D2267=0,0,1)+IF(E2267=0,0,1)+IF(G2267=0,0,1)+IF(K2267=0,0,1)+IF(L2267=0,0,1)+IF(M2267=0,0,1)+IF(O2267=0,0,1)</f>
        <v>0</v>
      </c>
    </row>
    <row r="2268" spans="1:21" s="81" customFormat="1" ht="15" customHeight="1">
      <c r="A2268" s="87" t="s">
        <v>2346</v>
      </c>
      <c r="B2268" s="88" t="s">
        <v>5675</v>
      </c>
      <c r="C2268" s="89">
        <v>4954.27</v>
      </c>
      <c r="D2268" s="89">
        <v>0</v>
      </c>
      <c r="E2268" s="89">
        <f>C2268-D2268</f>
        <v>4954.27</v>
      </c>
      <c r="F2268" s="90">
        <f>IF(AND($C2268=0,D2268=0),"0.00%",IF($C2268=0,-1,IF(D2268=0,1,($C2268-D2268)/ABS(D2268))))</f>
        <v>1</v>
      </c>
      <c r="G2268" s="89">
        <v>0</v>
      </c>
      <c r="H2268" s="89">
        <f>+C2268-G2268</f>
        <v>4954.27</v>
      </c>
      <c r="I2268" s="90">
        <f>IF(AND($C2268=0,G2268=0),"0.00%",IF($C2268=0,-1,IF(G2268=0,1,($C2268-G2268)/ABS(G2268))))</f>
        <v>1</v>
      </c>
      <c r="J2268" s="91"/>
      <c r="K2268" s="89">
        <v>27526.02</v>
      </c>
      <c r="L2268" s="89">
        <v>0</v>
      </c>
      <c r="M2268" s="89">
        <f>K2268-L2268</f>
        <v>27526.02</v>
      </c>
      <c r="N2268" s="90">
        <f>IF(AND($K2268=0,L2268=0),"0.00%",IF($K2268=0,-1,IF(L2268=0,1,($K2268-L2268)/ABS(L2268))))</f>
        <v>1</v>
      </c>
      <c r="O2268" s="89">
        <v>0</v>
      </c>
      <c r="P2268" s="89">
        <f>+K2268-O2268</f>
        <v>27526.02</v>
      </c>
      <c r="Q2268" s="90">
        <f>IF(AND($K2268=0,O2268=0),"0.00%",IF($K2268=0,-1,IF(O2268=0,1,($K2268-O2268)/ABS(O2268))))</f>
        <v>1</v>
      </c>
      <c r="R2268" s="91"/>
      <c r="S2268" s="89">
        <v>0</v>
      </c>
      <c r="T2268" s="89">
        <f>+S2268-K2268</f>
        <v>-27526.02</v>
      </c>
      <c r="U2268" s="335">
        <f>IF(C2268=0,0,1)+IF(D2268=0,0,1)+IF(E2268=0,0,1)+IF(G2268=0,0,1)+IF(K2268=0,0,1)+IF(L2268=0,0,1)+IF(M2268=0,0,1)+IF(O2268=0,0,1)</f>
        <v>4</v>
      </c>
    </row>
    <row r="2269" spans="1:21" s="81" customFormat="1" ht="15" customHeight="1">
      <c r="A2269" s="87" t="s">
        <v>2347</v>
      </c>
      <c r="B2269" s="88" t="s">
        <v>5676</v>
      </c>
      <c r="C2269" s="89">
        <v>50</v>
      </c>
      <c r="D2269" s="89">
        <v>0</v>
      </c>
      <c r="E2269" s="89">
        <f>C2269-D2269</f>
        <v>50</v>
      </c>
      <c r="F2269" s="90">
        <f>IF(AND($C2269=0,D2269=0),"0.00%",IF($C2269=0,-1,IF(D2269=0,1,($C2269-D2269)/ABS(D2269))))</f>
        <v>1</v>
      </c>
      <c r="G2269" s="89">
        <v>0</v>
      </c>
      <c r="H2269" s="89">
        <f>+C2269-G2269</f>
        <v>50</v>
      </c>
      <c r="I2269" s="90">
        <f>IF(AND($C2269=0,G2269=0),"0.00%",IF($C2269=0,-1,IF(G2269=0,1,($C2269-G2269)/ABS(G2269))))</f>
        <v>1</v>
      </c>
      <c r="J2269" s="91"/>
      <c r="K2269" s="89">
        <v>150</v>
      </c>
      <c r="L2269" s="89">
        <v>0</v>
      </c>
      <c r="M2269" s="89">
        <f>K2269-L2269</f>
        <v>150</v>
      </c>
      <c r="N2269" s="90">
        <f>IF(AND($K2269=0,L2269=0),"0.00%",IF($K2269=0,-1,IF(L2269=0,1,($K2269-L2269)/ABS(L2269))))</f>
        <v>1</v>
      </c>
      <c r="O2269" s="89">
        <v>0</v>
      </c>
      <c r="P2269" s="89">
        <f>+K2269-O2269</f>
        <v>150</v>
      </c>
      <c r="Q2269" s="90">
        <f>IF(AND($K2269=0,O2269=0),"0.00%",IF($K2269=0,-1,IF(O2269=0,1,($K2269-O2269)/ABS(O2269))))</f>
        <v>1</v>
      </c>
      <c r="R2269" s="91"/>
      <c r="S2269" s="89">
        <v>0</v>
      </c>
      <c r="T2269" s="89">
        <f>+S2269-K2269</f>
        <v>-150</v>
      </c>
      <c r="U2269" s="335">
        <f>IF(C2269=0,0,1)+IF(D2269=0,0,1)+IF(E2269=0,0,1)+IF(G2269=0,0,1)+IF(K2269=0,0,1)+IF(L2269=0,0,1)+IF(M2269=0,0,1)+IF(O2269=0,0,1)</f>
        <v>4</v>
      </c>
    </row>
    <row r="2270" spans="1:21" s="81" customFormat="1" ht="15" customHeight="1">
      <c r="A2270" s="87" t="s">
        <v>2348</v>
      </c>
      <c r="B2270" s="88" t="s">
        <v>5677</v>
      </c>
      <c r="C2270" s="89">
        <v>5941.87</v>
      </c>
      <c r="D2270" s="89">
        <v>4500</v>
      </c>
      <c r="E2270" s="89">
        <f>C2270-D2270</f>
        <v>1441.87</v>
      </c>
      <c r="F2270" s="90">
        <f>IF(AND($C2270=0,D2270=0),"0.00%",IF($C2270=0,-1,IF(D2270=0,1,($C2270-D2270)/ABS(D2270))))</f>
        <v>0.320415555555556</v>
      </c>
      <c r="G2270" s="89">
        <v>0</v>
      </c>
      <c r="H2270" s="89">
        <f>+C2270-G2270</f>
        <v>5941.87</v>
      </c>
      <c r="I2270" s="90">
        <f>IF(AND($C2270=0,G2270=0),"0.00%",IF($C2270=0,-1,IF(G2270=0,1,($C2270-G2270)/ABS(G2270))))</f>
        <v>1</v>
      </c>
      <c r="J2270" s="91"/>
      <c r="K2270" s="89">
        <v>33454.65</v>
      </c>
      <c r="L2270" s="89">
        <v>24822</v>
      </c>
      <c r="M2270" s="89">
        <f>K2270-L2270</f>
        <v>8632.65</v>
      </c>
      <c r="N2270" s="90">
        <f>IF(AND($K2270=0,L2270=0),"0.00%",IF($K2270=0,-1,IF(L2270=0,1,($K2270-L2270)/ABS(L2270))))</f>
        <v>0.347782209330433</v>
      </c>
      <c r="O2270" s="89">
        <v>0</v>
      </c>
      <c r="P2270" s="89">
        <f>+K2270-O2270</f>
        <v>33454.65</v>
      </c>
      <c r="Q2270" s="90">
        <f>IF(AND($K2270=0,O2270=0),"0.00%",IF($K2270=0,-1,IF(O2270=0,1,($K2270-O2270)/ABS(O2270))))</f>
        <v>1</v>
      </c>
      <c r="R2270" s="91"/>
      <c r="S2270" s="89">
        <v>24822</v>
      </c>
      <c r="T2270" s="89">
        <f>+S2270-K2270</f>
        <v>-8632.65</v>
      </c>
      <c r="U2270" s="335">
        <f>IF(C2270=0,0,1)+IF(D2270=0,0,1)+IF(E2270=0,0,1)+IF(G2270=0,0,1)+IF(K2270=0,0,1)+IF(L2270=0,0,1)+IF(M2270=0,0,1)+IF(O2270=0,0,1)</f>
        <v>6</v>
      </c>
    </row>
    <row r="2271" spans="1:21" s="81" customFormat="1" ht="15" hidden="1">
      <c r="A2271" s="87" t="s">
        <v>2349</v>
      </c>
      <c r="B2271" s="88" t="s">
        <v>5678</v>
      </c>
      <c r="C2271" s="89">
        <v>0</v>
      </c>
      <c r="D2271" s="89">
        <v>0</v>
      </c>
      <c r="E2271" s="89">
        <f>C2271-D2271</f>
        <v>0</v>
      </c>
      <c r="F2271" s="90" t="str">
        <f>IF(AND($C2271=0,D2271=0),"0.00%",IF($C2271=0,-1,IF(D2271=0,1,($C2271-D2271)/ABS(D2271))))</f>
        <v>0.00%</v>
      </c>
      <c r="G2271" s="89">
        <v>0</v>
      </c>
      <c r="H2271" s="89">
        <f>+C2271-G2271</f>
        <v>0</v>
      </c>
      <c r="I2271" s="90" t="str">
        <f>IF(AND($C2271=0,G2271=0),"0.00%",IF($C2271=0,-1,IF(G2271=0,1,($C2271-G2271)/ABS(G2271))))</f>
        <v>0.00%</v>
      </c>
      <c r="J2271" s="91"/>
      <c r="K2271" s="89">
        <v>0</v>
      </c>
      <c r="L2271" s="89">
        <v>0</v>
      </c>
      <c r="M2271" s="89">
        <f>K2271-L2271</f>
        <v>0</v>
      </c>
      <c r="N2271" s="90" t="str">
        <f>IF(AND($K2271=0,L2271=0),"0.00%",IF($K2271=0,-1,IF(L2271=0,1,($K2271-L2271)/ABS(L2271))))</f>
        <v>0.00%</v>
      </c>
      <c r="O2271" s="89">
        <v>0</v>
      </c>
      <c r="P2271" s="89">
        <f>+K2271-O2271</f>
        <v>0</v>
      </c>
      <c r="Q2271" s="90" t="str">
        <f>IF(AND($K2271=0,O2271=0),"0.00%",IF($K2271=0,-1,IF(O2271=0,1,($K2271-O2271)/ABS(O2271))))</f>
        <v>0.00%</v>
      </c>
      <c r="R2271" s="91"/>
      <c r="S2271" s="89">
        <v>0</v>
      </c>
      <c r="T2271" s="89">
        <f>+S2271-K2271</f>
        <v>0</v>
      </c>
      <c r="U2271" s="335">
        <f>IF(C2271=0,0,1)+IF(D2271=0,0,1)+IF(E2271=0,0,1)+IF(G2271=0,0,1)+IF(K2271=0,0,1)+IF(L2271=0,0,1)+IF(M2271=0,0,1)+IF(O2271=0,0,1)</f>
        <v>0</v>
      </c>
    </row>
    <row r="2272" spans="1:21" s="81" customFormat="1" ht="15" customHeight="1">
      <c r="A2272" s="87" t="s">
        <v>2350</v>
      </c>
      <c r="B2272" s="88" t="s">
        <v>5679</v>
      </c>
      <c r="C2272" s="89">
        <v>12267.37</v>
      </c>
      <c r="D2272" s="89">
        <v>10500</v>
      </c>
      <c r="E2272" s="89">
        <f>C2272-D2272</f>
        <v>1767.37</v>
      </c>
      <c r="F2272" s="90">
        <f>IF(AND($C2272=0,D2272=0),"0.00%",IF($C2272=0,-1,IF(D2272=0,1,($C2272-D2272)/ABS(D2272))))</f>
        <v>0.168320952380952</v>
      </c>
      <c r="G2272" s="89">
        <v>0</v>
      </c>
      <c r="H2272" s="89">
        <f>+C2272-G2272</f>
        <v>12267.37</v>
      </c>
      <c r="I2272" s="90">
        <f>IF(AND($C2272=0,G2272=0),"0.00%",IF($C2272=0,-1,IF(G2272=0,1,($C2272-G2272)/ABS(G2272))))</f>
        <v>1</v>
      </c>
      <c r="J2272" s="91"/>
      <c r="K2272" s="89">
        <v>69016.29</v>
      </c>
      <c r="L2272" s="89">
        <v>57918</v>
      </c>
      <c r="M2272" s="89">
        <f>K2272-L2272</f>
        <v>11098.29</v>
      </c>
      <c r="N2272" s="90">
        <f>IF(AND($K2272=0,L2272=0),"0.00%",IF($K2272=0,-1,IF(L2272=0,1,($K2272-L2272)/ABS(L2272))))</f>
        <v>0.191620739666425</v>
      </c>
      <c r="O2272" s="89">
        <v>0</v>
      </c>
      <c r="P2272" s="89">
        <f>+K2272-O2272</f>
        <v>69016.29</v>
      </c>
      <c r="Q2272" s="90">
        <f>IF(AND($K2272=0,O2272=0),"0.00%",IF($K2272=0,-1,IF(O2272=0,1,($K2272-O2272)/ABS(O2272))))</f>
        <v>1</v>
      </c>
      <c r="R2272" s="91"/>
      <c r="S2272" s="89">
        <v>57918</v>
      </c>
      <c r="T2272" s="89">
        <f>+S2272-K2272</f>
        <v>-11098.29</v>
      </c>
      <c r="U2272" s="335">
        <f>IF(C2272=0,0,1)+IF(D2272=0,0,1)+IF(E2272=0,0,1)+IF(G2272=0,0,1)+IF(K2272=0,0,1)+IF(L2272=0,0,1)+IF(M2272=0,0,1)+IF(O2272=0,0,1)</f>
        <v>6</v>
      </c>
    </row>
    <row r="2273" spans="1:21" s="81" customFormat="1" ht="15" customHeight="1">
      <c r="A2273" s="87" t="s">
        <v>2351</v>
      </c>
      <c r="B2273" s="88" t="s">
        <v>5680</v>
      </c>
      <c r="C2273" s="89">
        <v>7690.61</v>
      </c>
      <c r="D2273" s="89">
        <v>6250</v>
      </c>
      <c r="E2273" s="89">
        <f>C2273-D2273</f>
        <v>1440.61</v>
      </c>
      <c r="F2273" s="90">
        <f>IF(AND($C2273=0,D2273=0),"0.00%",IF($C2273=0,-1,IF(D2273=0,1,($C2273-D2273)/ABS(D2273))))</f>
        <v>0.2304976</v>
      </c>
      <c r="G2273" s="89">
        <v>0</v>
      </c>
      <c r="H2273" s="89">
        <f>+C2273-G2273</f>
        <v>7690.61</v>
      </c>
      <c r="I2273" s="90">
        <f>IF(AND($C2273=0,G2273=0),"0.00%",IF($C2273=0,-1,IF(G2273=0,1,($C2273-G2273)/ABS(G2273))))</f>
        <v>1</v>
      </c>
      <c r="J2273" s="91"/>
      <c r="K2273" s="89">
        <v>41501.5</v>
      </c>
      <c r="L2273" s="89">
        <v>34475</v>
      </c>
      <c r="M2273" s="89">
        <f>K2273-L2273</f>
        <v>7026.5</v>
      </c>
      <c r="N2273" s="90">
        <f>IF(AND($K2273=0,L2273=0),"0.00%",IF($K2273=0,-1,IF(L2273=0,1,($K2273-L2273)/ABS(L2273))))</f>
        <v>0.203814358230602</v>
      </c>
      <c r="O2273" s="89">
        <v>0</v>
      </c>
      <c r="P2273" s="89">
        <f>+K2273-O2273</f>
        <v>41501.5</v>
      </c>
      <c r="Q2273" s="90">
        <f>IF(AND($K2273=0,O2273=0),"0.00%",IF($K2273=0,-1,IF(O2273=0,1,($K2273-O2273)/ABS(O2273))))</f>
        <v>1</v>
      </c>
      <c r="R2273" s="91"/>
      <c r="S2273" s="89">
        <v>34475</v>
      </c>
      <c r="T2273" s="89">
        <f>+S2273-K2273</f>
        <v>-7026.5</v>
      </c>
      <c r="U2273" s="335">
        <f>IF(C2273=0,0,1)+IF(D2273=0,0,1)+IF(E2273=0,0,1)+IF(G2273=0,0,1)+IF(K2273=0,0,1)+IF(L2273=0,0,1)+IF(M2273=0,0,1)+IF(O2273=0,0,1)</f>
        <v>6</v>
      </c>
    </row>
    <row r="2274" spans="1:21" s="81" customFormat="1" ht="15" hidden="1">
      <c r="A2274" s="87" t="s">
        <v>2352</v>
      </c>
      <c r="B2274" s="88" t="s">
        <v>5681</v>
      </c>
      <c r="C2274" s="89">
        <v>0</v>
      </c>
      <c r="D2274" s="89">
        <v>0</v>
      </c>
      <c r="E2274" s="89">
        <f>C2274-D2274</f>
        <v>0</v>
      </c>
      <c r="F2274" s="90" t="str">
        <f>IF(AND($C2274=0,D2274=0),"0.00%",IF($C2274=0,-1,IF(D2274=0,1,($C2274-D2274)/ABS(D2274))))</f>
        <v>0.00%</v>
      </c>
      <c r="G2274" s="89">
        <v>0</v>
      </c>
      <c r="H2274" s="89">
        <f>+C2274-G2274</f>
        <v>0</v>
      </c>
      <c r="I2274" s="90" t="str">
        <f>IF(AND($C2274=0,G2274=0),"0.00%",IF($C2274=0,-1,IF(G2274=0,1,($C2274-G2274)/ABS(G2274))))</f>
        <v>0.00%</v>
      </c>
      <c r="J2274" s="91"/>
      <c r="K2274" s="89">
        <v>0</v>
      </c>
      <c r="L2274" s="89">
        <v>0</v>
      </c>
      <c r="M2274" s="89">
        <f>K2274-L2274</f>
        <v>0</v>
      </c>
      <c r="N2274" s="90" t="str">
        <f>IF(AND($K2274=0,L2274=0),"0.00%",IF($K2274=0,-1,IF(L2274=0,1,($K2274-L2274)/ABS(L2274))))</f>
        <v>0.00%</v>
      </c>
      <c r="O2274" s="89">
        <v>0</v>
      </c>
      <c r="P2274" s="89">
        <f>+K2274-O2274</f>
        <v>0</v>
      </c>
      <c r="Q2274" s="90" t="str">
        <f>IF(AND($K2274=0,O2274=0),"0.00%",IF($K2274=0,-1,IF(O2274=0,1,($K2274-O2274)/ABS(O2274))))</f>
        <v>0.00%</v>
      </c>
      <c r="R2274" s="91"/>
      <c r="S2274" s="89">
        <v>0</v>
      </c>
      <c r="T2274" s="89">
        <f>+S2274-K2274</f>
        <v>0</v>
      </c>
      <c r="U2274" s="335">
        <f>IF(C2274=0,0,1)+IF(D2274=0,0,1)+IF(E2274=0,0,1)+IF(G2274=0,0,1)+IF(K2274=0,0,1)+IF(L2274=0,0,1)+IF(M2274=0,0,1)+IF(O2274=0,0,1)</f>
        <v>0</v>
      </c>
    </row>
    <row r="2275" spans="1:21" s="81" customFormat="1" ht="15" hidden="1">
      <c r="A2275" s="87" t="s">
        <v>2353</v>
      </c>
      <c r="B2275" s="88" t="s">
        <v>5682</v>
      </c>
      <c r="C2275" s="89">
        <v>0</v>
      </c>
      <c r="D2275" s="89">
        <v>0</v>
      </c>
      <c r="E2275" s="89">
        <f>C2275-D2275</f>
        <v>0</v>
      </c>
      <c r="F2275" s="90" t="str">
        <f>IF(AND($C2275=0,D2275=0),"0.00%",IF($C2275=0,-1,IF(D2275=0,1,($C2275-D2275)/ABS(D2275))))</f>
        <v>0.00%</v>
      </c>
      <c r="G2275" s="89">
        <v>0</v>
      </c>
      <c r="H2275" s="89">
        <f>+C2275-G2275</f>
        <v>0</v>
      </c>
      <c r="I2275" s="90" t="str">
        <f>IF(AND($C2275=0,G2275=0),"0.00%",IF($C2275=0,-1,IF(G2275=0,1,($C2275-G2275)/ABS(G2275))))</f>
        <v>0.00%</v>
      </c>
      <c r="J2275" s="91"/>
      <c r="K2275" s="89">
        <v>0</v>
      </c>
      <c r="L2275" s="89">
        <v>0</v>
      </c>
      <c r="M2275" s="89">
        <f>K2275-L2275</f>
        <v>0</v>
      </c>
      <c r="N2275" s="90" t="str">
        <f>IF(AND($K2275=0,L2275=0),"0.00%",IF($K2275=0,-1,IF(L2275=0,1,($K2275-L2275)/ABS(L2275))))</f>
        <v>0.00%</v>
      </c>
      <c r="O2275" s="89">
        <v>0</v>
      </c>
      <c r="P2275" s="89">
        <f>+K2275-O2275</f>
        <v>0</v>
      </c>
      <c r="Q2275" s="90" t="str">
        <f>IF(AND($K2275=0,O2275=0),"0.00%",IF($K2275=0,-1,IF(O2275=0,1,($K2275-O2275)/ABS(O2275))))</f>
        <v>0.00%</v>
      </c>
      <c r="R2275" s="91"/>
      <c r="S2275" s="89">
        <v>0</v>
      </c>
      <c r="T2275" s="89">
        <f>+S2275-K2275</f>
        <v>0</v>
      </c>
      <c r="U2275" s="335">
        <f>IF(C2275=0,0,1)+IF(D2275=0,0,1)+IF(E2275=0,0,1)+IF(G2275=0,0,1)+IF(K2275=0,0,1)+IF(L2275=0,0,1)+IF(M2275=0,0,1)+IF(O2275=0,0,1)</f>
        <v>0</v>
      </c>
    </row>
    <row r="2276" spans="1:21" s="81" customFormat="1" ht="15" hidden="1">
      <c r="A2276" s="87" t="s">
        <v>2354</v>
      </c>
      <c r="B2276" s="88" t="s">
        <v>5683</v>
      </c>
      <c r="C2276" s="89">
        <v>0</v>
      </c>
      <c r="D2276" s="89">
        <v>0</v>
      </c>
      <c r="E2276" s="89">
        <f>C2276-D2276</f>
        <v>0</v>
      </c>
      <c r="F2276" s="90" t="str">
        <f>IF(AND($C2276=0,D2276=0),"0.00%",IF($C2276=0,-1,IF(D2276=0,1,($C2276-D2276)/ABS(D2276))))</f>
        <v>0.00%</v>
      </c>
      <c r="G2276" s="89">
        <v>0</v>
      </c>
      <c r="H2276" s="89">
        <f>+C2276-G2276</f>
        <v>0</v>
      </c>
      <c r="I2276" s="90" t="str">
        <f>IF(AND($C2276=0,G2276=0),"0.00%",IF($C2276=0,-1,IF(G2276=0,1,($C2276-G2276)/ABS(G2276))))</f>
        <v>0.00%</v>
      </c>
      <c r="J2276" s="91"/>
      <c r="K2276" s="89">
        <v>0</v>
      </c>
      <c r="L2276" s="89">
        <v>0</v>
      </c>
      <c r="M2276" s="89">
        <f>K2276-L2276</f>
        <v>0</v>
      </c>
      <c r="N2276" s="90" t="str">
        <f>IF(AND($K2276=0,L2276=0),"0.00%",IF($K2276=0,-1,IF(L2276=0,1,($K2276-L2276)/ABS(L2276))))</f>
        <v>0.00%</v>
      </c>
      <c r="O2276" s="89">
        <v>0</v>
      </c>
      <c r="P2276" s="89">
        <f>+K2276-O2276</f>
        <v>0</v>
      </c>
      <c r="Q2276" s="90" t="str">
        <f>IF(AND($K2276=0,O2276=0),"0.00%",IF($K2276=0,-1,IF(O2276=0,1,($K2276-O2276)/ABS(O2276))))</f>
        <v>0.00%</v>
      </c>
      <c r="R2276" s="91"/>
      <c r="S2276" s="89">
        <v>0</v>
      </c>
      <c r="T2276" s="89">
        <f>+S2276-K2276</f>
        <v>0</v>
      </c>
      <c r="U2276" s="335">
        <f>IF(C2276=0,0,1)+IF(D2276=0,0,1)+IF(E2276=0,0,1)+IF(G2276=0,0,1)+IF(K2276=0,0,1)+IF(L2276=0,0,1)+IF(M2276=0,0,1)+IF(O2276=0,0,1)</f>
        <v>0</v>
      </c>
    </row>
    <row r="2277" spans="1:21" s="81" customFormat="1" ht="15" hidden="1">
      <c r="A2277" s="87" t="s">
        <v>2355</v>
      </c>
      <c r="B2277" s="88" t="s">
        <v>5684</v>
      </c>
      <c r="C2277" s="89">
        <v>0</v>
      </c>
      <c r="D2277" s="89">
        <v>0</v>
      </c>
      <c r="E2277" s="89">
        <f>C2277-D2277</f>
        <v>0</v>
      </c>
      <c r="F2277" s="90" t="str">
        <f>IF(AND($C2277=0,D2277=0),"0.00%",IF($C2277=0,-1,IF(D2277=0,1,($C2277-D2277)/ABS(D2277))))</f>
        <v>0.00%</v>
      </c>
      <c r="G2277" s="89">
        <v>0</v>
      </c>
      <c r="H2277" s="89">
        <f>+C2277-G2277</f>
        <v>0</v>
      </c>
      <c r="I2277" s="90" t="str">
        <f>IF(AND($C2277=0,G2277=0),"0.00%",IF($C2277=0,-1,IF(G2277=0,1,($C2277-G2277)/ABS(G2277))))</f>
        <v>0.00%</v>
      </c>
      <c r="J2277" s="91"/>
      <c r="K2277" s="89">
        <v>0</v>
      </c>
      <c r="L2277" s="89">
        <v>0</v>
      </c>
      <c r="M2277" s="89">
        <f>K2277-L2277</f>
        <v>0</v>
      </c>
      <c r="N2277" s="90" t="str">
        <f>IF(AND($K2277=0,L2277=0),"0.00%",IF($K2277=0,-1,IF(L2277=0,1,($K2277-L2277)/ABS(L2277))))</f>
        <v>0.00%</v>
      </c>
      <c r="O2277" s="89">
        <v>0</v>
      </c>
      <c r="P2277" s="89">
        <f>+K2277-O2277</f>
        <v>0</v>
      </c>
      <c r="Q2277" s="90" t="str">
        <f>IF(AND($K2277=0,O2277=0),"0.00%",IF($K2277=0,-1,IF(O2277=0,1,($K2277-O2277)/ABS(O2277))))</f>
        <v>0.00%</v>
      </c>
      <c r="R2277" s="91"/>
      <c r="S2277" s="89">
        <v>0</v>
      </c>
      <c r="T2277" s="89">
        <f>+S2277-K2277</f>
        <v>0</v>
      </c>
      <c r="U2277" s="335">
        <f>IF(C2277=0,0,1)+IF(D2277=0,0,1)+IF(E2277=0,0,1)+IF(G2277=0,0,1)+IF(K2277=0,0,1)+IF(L2277=0,0,1)+IF(M2277=0,0,1)+IF(O2277=0,0,1)</f>
        <v>0</v>
      </c>
    </row>
    <row r="2278" spans="1:21" s="81" customFormat="1" ht="15" hidden="1">
      <c r="A2278" s="87" t="s">
        <v>2356</v>
      </c>
      <c r="B2278" s="88" t="s">
        <v>5685</v>
      </c>
      <c r="C2278" s="89">
        <v>0</v>
      </c>
      <c r="D2278" s="89">
        <v>0</v>
      </c>
      <c r="E2278" s="89">
        <f>C2278-D2278</f>
        <v>0</v>
      </c>
      <c r="F2278" s="90" t="str">
        <f>IF(AND($C2278=0,D2278=0),"0.00%",IF($C2278=0,-1,IF(D2278=0,1,($C2278-D2278)/ABS(D2278))))</f>
        <v>0.00%</v>
      </c>
      <c r="G2278" s="89">
        <v>0</v>
      </c>
      <c r="H2278" s="89">
        <f>+C2278-G2278</f>
        <v>0</v>
      </c>
      <c r="I2278" s="90" t="str">
        <f>IF(AND($C2278=0,G2278=0),"0.00%",IF($C2278=0,-1,IF(G2278=0,1,($C2278-G2278)/ABS(G2278))))</f>
        <v>0.00%</v>
      </c>
      <c r="J2278" s="91"/>
      <c r="K2278" s="89">
        <v>0</v>
      </c>
      <c r="L2278" s="89">
        <v>0</v>
      </c>
      <c r="M2278" s="89">
        <f>K2278-L2278</f>
        <v>0</v>
      </c>
      <c r="N2278" s="90" t="str">
        <f>IF(AND($K2278=0,L2278=0),"0.00%",IF($K2278=0,-1,IF(L2278=0,1,($K2278-L2278)/ABS(L2278))))</f>
        <v>0.00%</v>
      </c>
      <c r="O2278" s="89">
        <v>0</v>
      </c>
      <c r="P2278" s="89">
        <f>+K2278-O2278</f>
        <v>0</v>
      </c>
      <c r="Q2278" s="90" t="str">
        <f>IF(AND($K2278=0,O2278=0),"0.00%",IF($K2278=0,-1,IF(O2278=0,1,($K2278-O2278)/ABS(O2278))))</f>
        <v>0.00%</v>
      </c>
      <c r="R2278" s="91"/>
      <c r="S2278" s="89">
        <v>0</v>
      </c>
      <c r="T2278" s="89">
        <f>+S2278-K2278</f>
        <v>0</v>
      </c>
      <c r="U2278" s="335">
        <f>IF(C2278=0,0,1)+IF(D2278=0,0,1)+IF(E2278=0,0,1)+IF(G2278=0,0,1)+IF(K2278=0,0,1)+IF(L2278=0,0,1)+IF(M2278=0,0,1)+IF(O2278=0,0,1)</f>
        <v>0</v>
      </c>
    </row>
    <row r="2279" spans="1:21" s="81" customFormat="1" ht="15" customHeight="1">
      <c r="A2279" s="87" t="s">
        <v>2357</v>
      </c>
      <c r="B2279" s="88" t="s">
        <v>5408</v>
      </c>
      <c r="C2279" s="89">
        <v>-35</v>
      </c>
      <c r="D2279" s="89">
        <v>0</v>
      </c>
      <c r="E2279" s="89">
        <f>C2279-D2279</f>
        <v>-35</v>
      </c>
      <c r="F2279" s="90">
        <f>IF(AND($C2279=0,D2279=0),"0.00%",IF($C2279=0,-1,IF(D2279=0,1,($C2279-D2279)/ABS(D2279))))</f>
        <v>1</v>
      </c>
      <c r="G2279" s="89">
        <v>0</v>
      </c>
      <c r="H2279" s="89">
        <f>+C2279-G2279</f>
        <v>-35</v>
      </c>
      <c r="I2279" s="90">
        <f>IF(AND($C2279=0,G2279=0),"0.00%",IF($C2279=0,-1,IF(G2279=0,1,($C2279-G2279)/ABS(G2279))))</f>
        <v>1</v>
      </c>
      <c r="J2279" s="91"/>
      <c r="K2279" s="89">
        <v>-35</v>
      </c>
      <c r="L2279" s="89">
        <v>0</v>
      </c>
      <c r="M2279" s="89">
        <f>K2279-L2279</f>
        <v>-35</v>
      </c>
      <c r="N2279" s="90">
        <f>IF(AND($K2279=0,L2279=0),"0.00%",IF($K2279=0,-1,IF(L2279=0,1,($K2279-L2279)/ABS(L2279))))</f>
        <v>1</v>
      </c>
      <c r="O2279" s="89">
        <v>0</v>
      </c>
      <c r="P2279" s="89">
        <f>+K2279-O2279</f>
        <v>-35</v>
      </c>
      <c r="Q2279" s="90">
        <f>IF(AND($K2279=0,O2279=0),"0.00%",IF($K2279=0,-1,IF(O2279=0,1,($K2279-O2279)/ABS(O2279))))</f>
        <v>1</v>
      </c>
      <c r="R2279" s="91"/>
      <c r="S2279" s="89">
        <v>0</v>
      </c>
      <c r="T2279" s="89">
        <f>+S2279-K2279</f>
        <v>35</v>
      </c>
      <c r="U2279" s="335">
        <f>IF(C2279=0,0,1)+IF(D2279=0,0,1)+IF(E2279=0,0,1)+IF(G2279=0,0,1)+IF(K2279=0,0,1)+IF(L2279=0,0,1)+IF(M2279=0,0,1)+IF(O2279=0,0,1)</f>
        <v>4</v>
      </c>
    </row>
    <row r="2280" spans="1:21" s="81" customFormat="1" ht="15" hidden="1">
      <c r="A2280" s="87" t="s">
        <v>2358</v>
      </c>
      <c r="B2280" s="88" t="s">
        <v>5686</v>
      </c>
      <c r="C2280" s="89">
        <v>0</v>
      </c>
      <c r="D2280" s="89">
        <v>0</v>
      </c>
      <c r="E2280" s="89">
        <f>C2280-D2280</f>
        <v>0</v>
      </c>
      <c r="F2280" s="90" t="str">
        <f>IF(AND($C2280=0,D2280=0),"0.00%",IF($C2280=0,-1,IF(D2280=0,1,($C2280-D2280)/ABS(D2280))))</f>
        <v>0.00%</v>
      </c>
      <c r="G2280" s="89">
        <v>0</v>
      </c>
      <c r="H2280" s="89">
        <f>+C2280-G2280</f>
        <v>0</v>
      </c>
      <c r="I2280" s="90" t="str">
        <f>IF(AND($C2280=0,G2280=0),"0.00%",IF($C2280=0,-1,IF(G2280=0,1,($C2280-G2280)/ABS(G2280))))</f>
        <v>0.00%</v>
      </c>
      <c r="J2280" s="91"/>
      <c r="K2280" s="89">
        <v>0</v>
      </c>
      <c r="L2280" s="89">
        <v>0</v>
      </c>
      <c r="M2280" s="89">
        <f>K2280-L2280</f>
        <v>0</v>
      </c>
      <c r="N2280" s="90" t="str">
        <f>IF(AND($K2280=0,L2280=0),"0.00%",IF($K2280=0,-1,IF(L2280=0,1,($K2280-L2280)/ABS(L2280))))</f>
        <v>0.00%</v>
      </c>
      <c r="O2280" s="89">
        <v>0</v>
      </c>
      <c r="P2280" s="89">
        <f>+K2280-O2280</f>
        <v>0</v>
      </c>
      <c r="Q2280" s="90" t="str">
        <f>IF(AND($K2280=0,O2280=0),"0.00%",IF($K2280=0,-1,IF(O2280=0,1,($K2280-O2280)/ABS(O2280))))</f>
        <v>0.00%</v>
      </c>
      <c r="R2280" s="91"/>
      <c r="S2280" s="89">
        <v>0</v>
      </c>
      <c r="T2280" s="89">
        <f>+S2280-K2280</f>
        <v>0</v>
      </c>
      <c r="U2280" s="335">
        <f>IF(C2280=0,0,1)+IF(D2280=0,0,1)+IF(E2280=0,0,1)+IF(G2280=0,0,1)+IF(K2280=0,0,1)+IF(L2280=0,0,1)+IF(M2280=0,0,1)+IF(O2280=0,0,1)</f>
        <v>0</v>
      </c>
    </row>
    <row r="2281" spans="1:21" s="81" customFormat="1" ht="15" hidden="1">
      <c r="A2281" s="87" t="s">
        <v>2359</v>
      </c>
      <c r="B2281" s="88" t="s">
        <v>54</v>
      </c>
      <c r="C2281" s="89">
        <v>0</v>
      </c>
      <c r="D2281" s="89">
        <v>0</v>
      </c>
      <c r="E2281" s="89">
        <f>C2281-D2281</f>
        <v>0</v>
      </c>
      <c r="F2281" s="90" t="str">
        <f>IF(AND($C2281=0,D2281=0),"0.00%",IF($C2281=0,-1,IF(D2281=0,1,($C2281-D2281)/ABS(D2281))))</f>
        <v>0.00%</v>
      </c>
      <c r="G2281" s="89">
        <v>0</v>
      </c>
      <c r="H2281" s="89">
        <f>+C2281-G2281</f>
        <v>0</v>
      </c>
      <c r="I2281" s="90" t="str">
        <f>IF(AND($C2281=0,G2281=0),"0.00%",IF($C2281=0,-1,IF(G2281=0,1,($C2281-G2281)/ABS(G2281))))</f>
        <v>0.00%</v>
      </c>
      <c r="J2281" s="91"/>
      <c r="K2281" s="89">
        <v>0</v>
      </c>
      <c r="L2281" s="89">
        <v>0</v>
      </c>
      <c r="M2281" s="89">
        <f>K2281-L2281</f>
        <v>0</v>
      </c>
      <c r="N2281" s="90" t="str">
        <f>IF(AND($K2281=0,L2281=0),"0.00%",IF($K2281=0,-1,IF(L2281=0,1,($K2281-L2281)/ABS(L2281))))</f>
        <v>0.00%</v>
      </c>
      <c r="O2281" s="89">
        <v>0</v>
      </c>
      <c r="P2281" s="89">
        <f>+K2281-O2281</f>
        <v>0</v>
      </c>
      <c r="Q2281" s="90" t="str">
        <f>IF(AND($K2281=0,O2281=0),"0.00%",IF($K2281=0,-1,IF(O2281=0,1,($K2281-O2281)/ABS(O2281))))</f>
        <v>0.00%</v>
      </c>
      <c r="R2281" s="91"/>
      <c r="S2281" s="89">
        <v>0</v>
      </c>
      <c r="T2281" s="89">
        <f>+S2281-K2281</f>
        <v>0</v>
      </c>
      <c r="U2281" s="335">
        <f>IF(C2281=0,0,1)+IF(D2281=0,0,1)+IF(E2281=0,0,1)+IF(G2281=0,0,1)+IF(K2281=0,0,1)+IF(L2281=0,0,1)+IF(M2281=0,0,1)+IF(O2281=0,0,1)</f>
        <v>0</v>
      </c>
    </row>
    <row r="2282" spans="1:21" s="81" customFormat="1" ht="15" hidden="1">
      <c r="A2282" s="87" t="s">
        <v>2360</v>
      </c>
      <c r="B2282" s="88" t="s">
        <v>5687</v>
      </c>
      <c r="C2282" s="89">
        <v>0</v>
      </c>
      <c r="D2282" s="89">
        <v>0</v>
      </c>
      <c r="E2282" s="89">
        <f>C2282-D2282</f>
        <v>0</v>
      </c>
      <c r="F2282" s="90" t="str">
        <f>IF(AND($C2282=0,D2282=0),"0.00%",IF($C2282=0,-1,IF(D2282=0,1,($C2282-D2282)/ABS(D2282))))</f>
        <v>0.00%</v>
      </c>
      <c r="G2282" s="89">
        <v>0</v>
      </c>
      <c r="H2282" s="89">
        <f>+C2282-G2282</f>
        <v>0</v>
      </c>
      <c r="I2282" s="90" t="str">
        <f>IF(AND($C2282=0,G2282=0),"0.00%",IF($C2282=0,-1,IF(G2282=0,1,($C2282-G2282)/ABS(G2282))))</f>
        <v>0.00%</v>
      </c>
      <c r="J2282" s="91"/>
      <c r="K2282" s="89">
        <v>0</v>
      </c>
      <c r="L2282" s="89">
        <v>0</v>
      </c>
      <c r="M2282" s="89">
        <f>K2282-L2282</f>
        <v>0</v>
      </c>
      <c r="N2282" s="90" t="str">
        <f>IF(AND($K2282=0,L2282=0),"0.00%",IF($K2282=0,-1,IF(L2282=0,1,($K2282-L2282)/ABS(L2282))))</f>
        <v>0.00%</v>
      </c>
      <c r="O2282" s="89">
        <v>0</v>
      </c>
      <c r="P2282" s="89">
        <f>+K2282-O2282</f>
        <v>0</v>
      </c>
      <c r="Q2282" s="90" t="str">
        <f>IF(AND($K2282=0,O2282=0),"0.00%",IF($K2282=0,-1,IF(O2282=0,1,($K2282-O2282)/ABS(O2282))))</f>
        <v>0.00%</v>
      </c>
      <c r="R2282" s="91"/>
      <c r="S2282" s="89">
        <v>0</v>
      </c>
      <c r="T2282" s="89">
        <f>+S2282-K2282</f>
        <v>0</v>
      </c>
      <c r="U2282" s="335">
        <f>IF(C2282=0,0,1)+IF(D2282=0,0,1)+IF(E2282=0,0,1)+IF(G2282=0,0,1)+IF(K2282=0,0,1)+IF(L2282=0,0,1)+IF(M2282=0,0,1)+IF(O2282=0,0,1)</f>
        <v>0</v>
      </c>
    </row>
    <row r="2283" spans="1:21" s="81" customFormat="1" ht="15" hidden="1">
      <c r="A2283" s="87" t="s">
        <v>2361</v>
      </c>
      <c r="B2283" s="88" t="s">
        <v>5688</v>
      </c>
      <c r="C2283" s="89">
        <v>0</v>
      </c>
      <c r="D2283" s="89">
        <v>0</v>
      </c>
      <c r="E2283" s="89">
        <f>C2283-D2283</f>
        <v>0</v>
      </c>
      <c r="F2283" s="90" t="str">
        <f>IF(AND($C2283=0,D2283=0),"0.00%",IF($C2283=0,-1,IF(D2283=0,1,($C2283-D2283)/ABS(D2283))))</f>
        <v>0.00%</v>
      </c>
      <c r="G2283" s="89">
        <v>0</v>
      </c>
      <c r="H2283" s="89">
        <f>+C2283-G2283</f>
        <v>0</v>
      </c>
      <c r="I2283" s="90" t="str">
        <f>IF(AND($C2283=0,G2283=0),"0.00%",IF($C2283=0,-1,IF(G2283=0,1,($C2283-G2283)/ABS(G2283))))</f>
        <v>0.00%</v>
      </c>
      <c r="J2283" s="91"/>
      <c r="K2283" s="89">
        <v>0</v>
      </c>
      <c r="L2283" s="89">
        <v>0</v>
      </c>
      <c r="M2283" s="89">
        <f>K2283-L2283</f>
        <v>0</v>
      </c>
      <c r="N2283" s="90" t="str">
        <f>IF(AND($K2283=0,L2283=0),"0.00%",IF($K2283=0,-1,IF(L2283=0,1,($K2283-L2283)/ABS(L2283))))</f>
        <v>0.00%</v>
      </c>
      <c r="O2283" s="89">
        <v>0</v>
      </c>
      <c r="P2283" s="89">
        <f>+K2283-O2283</f>
        <v>0</v>
      </c>
      <c r="Q2283" s="90" t="str">
        <f>IF(AND($K2283=0,O2283=0),"0.00%",IF($K2283=0,-1,IF(O2283=0,1,($K2283-O2283)/ABS(O2283))))</f>
        <v>0.00%</v>
      </c>
      <c r="R2283" s="91"/>
      <c r="S2283" s="89">
        <v>0</v>
      </c>
      <c r="T2283" s="89">
        <f>+S2283-K2283</f>
        <v>0</v>
      </c>
      <c r="U2283" s="335">
        <f>IF(C2283=0,0,1)+IF(D2283=0,0,1)+IF(E2283=0,0,1)+IF(G2283=0,0,1)+IF(K2283=0,0,1)+IF(L2283=0,0,1)+IF(M2283=0,0,1)+IF(O2283=0,0,1)</f>
        <v>0</v>
      </c>
    </row>
    <row r="2284" spans="1:21" s="81" customFormat="1" ht="15" hidden="1">
      <c r="A2284" s="87" t="s">
        <v>2362</v>
      </c>
      <c r="B2284" s="88" t="s">
        <v>5689</v>
      </c>
      <c r="C2284" s="89">
        <v>0</v>
      </c>
      <c r="D2284" s="89">
        <v>0</v>
      </c>
      <c r="E2284" s="89">
        <f>C2284-D2284</f>
        <v>0</v>
      </c>
      <c r="F2284" s="90" t="str">
        <f>IF(AND($C2284=0,D2284=0),"0.00%",IF($C2284=0,-1,IF(D2284=0,1,($C2284-D2284)/ABS(D2284))))</f>
        <v>0.00%</v>
      </c>
      <c r="G2284" s="89">
        <v>0</v>
      </c>
      <c r="H2284" s="89">
        <f>+C2284-G2284</f>
        <v>0</v>
      </c>
      <c r="I2284" s="90" t="str">
        <f>IF(AND($C2284=0,G2284=0),"0.00%",IF($C2284=0,-1,IF(G2284=0,1,($C2284-G2284)/ABS(G2284))))</f>
        <v>0.00%</v>
      </c>
      <c r="J2284" s="91"/>
      <c r="K2284" s="89">
        <v>0</v>
      </c>
      <c r="L2284" s="89">
        <v>0</v>
      </c>
      <c r="M2284" s="89">
        <f>K2284-L2284</f>
        <v>0</v>
      </c>
      <c r="N2284" s="90" t="str">
        <f>IF(AND($K2284=0,L2284=0),"0.00%",IF($K2284=0,-1,IF(L2284=0,1,($K2284-L2284)/ABS(L2284))))</f>
        <v>0.00%</v>
      </c>
      <c r="O2284" s="89">
        <v>0</v>
      </c>
      <c r="P2284" s="89">
        <f>+K2284-O2284</f>
        <v>0</v>
      </c>
      <c r="Q2284" s="90" t="str">
        <f>IF(AND($K2284=0,O2284=0),"0.00%",IF($K2284=0,-1,IF(O2284=0,1,($K2284-O2284)/ABS(O2284))))</f>
        <v>0.00%</v>
      </c>
      <c r="R2284" s="91"/>
      <c r="S2284" s="89">
        <v>0</v>
      </c>
      <c r="T2284" s="89">
        <f>+S2284-K2284</f>
        <v>0</v>
      </c>
      <c r="U2284" s="335">
        <f>IF(C2284=0,0,1)+IF(D2284=0,0,1)+IF(E2284=0,0,1)+IF(G2284=0,0,1)+IF(K2284=0,0,1)+IF(L2284=0,0,1)+IF(M2284=0,0,1)+IF(O2284=0,0,1)</f>
        <v>0</v>
      </c>
    </row>
    <row r="2285" spans="1:21" s="81" customFormat="1" ht="15" hidden="1">
      <c r="A2285" s="87" t="s">
        <v>2363</v>
      </c>
      <c r="B2285" s="88" t="s">
        <v>5690</v>
      </c>
      <c r="C2285" s="89">
        <v>0</v>
      </c>
      <c r="D2285" s="89">
        <v>0</v>
      </c>
      <c r="E2285" s="89">
        <f>C2285-D2285</f>
        <v>0</v>
      </c>
      <c r="F2285" s="90" t="str">
        <f>IF(AND($C2285=0,D2285=0),"0.00%",IF($C2285=0,-1,IF(D2285=0,1,($C2285-D2285)/ABS(D2285))))</f>
        <v>0.00%</v>
      </c>
      <c r="G2285" s="89">
        <v>0</v>
      </c>
      <c r="H2285" s="89">
        <f>+C2285-G2285</f>
        <v>0</v>
      </c>
      <c r="I2285" s="90" t="str">
        <f>IF(AND($C2285=0,G2285=0),"0.00%",IF($C2285=0,-1,IF(G2285=0,1,($C2285-G2285)/ABS(G2285))))</f>
        <v>0.00%</v>
      </c>
      <c r="J2285" s="91"/>
      <c r="K2285" s="89">
        <v>0</v>
      </c>
      <c r="L2285" s="89">
        <v>0</v>
      </c>
      <c r="M2285" s="89">
        <f>K2285-L2285</f>
        <v>0</v>
      </c>
      <c r="N2285" s="90" t="str">
        <f>IF(AND($K2285=0,L2285=0),"0.00%",IF($K2285=0,-1,IF(L2285=0,1,($K2285-L2285)/ABS(L2285))))</f>
        <v>0.00%</v>
      </c>
      <c r="O2285" s="89">
        <v>0</v>
      </c>
      <c r="P2285" s="89">
        <f>+K2285-O2285</f>
        <v>0</v>
      </c>
      <c r="Q2285" s="90" t="str">
        <f>IF(AND($K2285=0,O2285=0),"0.00%",IF($K2285=0,-1,IF(O2285=0,1,($K2285-O2285)/ABS(O2285))))</f>
        <v>0.00%</v>
      </c>
      <c r="R2285" s="91"/>
      <c r="S2285" s="89">
        <v>0</v>
      </c>
      <c r="T2285" s="89">
        <f>+S2285-K2285</f>
        <v>0</v>
      </c>
      <c r="U2285" s="335">
        <f>IF(C2285=0,0,1)+IF(D2285=0,0,1)+IF(E2285=0,0,1)+IF(G2285=0,0,1)+IF(K2285=0,0,1)+IF(L2285=0,0,1)+IF(M2285=0,0,1)+IF(O2285=0,0,1)</f>
        <v>0</v>
      </c>
    </row>
    <row r="2286" spans="1:21" s="81" customFormat="1" ht="15" hidden="1">
      <c r="A2286" s="87" t="s">
        <v>2364</v>
      </c>
      <c r="B2286" s="88" t="s">
        <v>5691</v>
      </c>
      <c r="C2286" s="89">
        <v>0</v>
      </c>
      <c r="D2286" s="89">
        <v>0</v>
      </c>
      <c r="E2286" s="89">
        <f>C2286-D2286</f>
        <v>0</v>
      </c>
      <c r="F2286" s="90" t="str">
        <f>IF(AND($C2286=0,D2286=0),"0.00%",IF($C2286=0,-1,IF(D2286=0,1,($C2286-D2286)/ABS(D2286))))</f>
        <v>0.00%</v>
      </c>
      <c r="G2286" s="89">
        <v>0</v>
      </c>
      <c r="H2286" s="89">
        <f>+C2286-G2286</f>
        <v>0</v>
      </c>
      <c r="I2286" s="90" t="str">
        <f>IF(AND($C2286=0,G2286=0),"0.00%",IF($C2286=0,-1,IF(G2286=0,1,($C2286-G2286)/ABS(G2286))))</f>
        <v>0.00%</v>
      </c>
      <c r="J2286" s="91"/>
      <c r="K2286" s="89">
        <v>0</v>
      </c>
      <c r="L2286" s="89">
        <v>0</v>
      </c>
      <c r="M2286" s="89">
        <f>K2286-L2286</f>
        <v>0</v>
      </c>
      <c r="N2286" s="90" t="str">
        <f>IF(AND($K2286=0,L2286=0),"0.00%",IF($K2286=0,-1,IF(L2286=0,1,($K2286-L2286)/ABS(L2286))))</f>
        <v>0.00%</v>
      </c>
      <c r="O2286" s="89">
        <v>0</v>
      </c>
      <c r="P2286" s="89">
        <f>+K2286-O2286</f>
        <v>0</v>
      </c>
      <c r="Q2286" s="90" t="str">
        <f>IF(AND($K2286=0,O2286=0),"0.00%",IF($K2286=0,-1,IF(O2286=0,1,($K2286-O2286)/ABS(O2286))))</f>
        <v>0.00%</v>
      </c>
      <c r="R2286" s="91"/>
      <c r="S2286" s="89">
        <v>0</v>
      </c>
      <c r="T2286" s="89">
        <f>+S2286-K2286</f>
        <v>0</v>
      </c>
      <c r="U2286" s="335">
        <f>IF(C2286=0,0,1)+IF(D2286=0,0,1)+IF(E2286=0,0,1)+IF(G2286=0,0,1)+IF(K2286=0,0,1)+IF(L2286=0,0,1)+IF(M2286=0,0,1)+IF(O2286=0,0,1)</f>
        <v>0</v>
      </c>
    </row>
    <row r="2287" spans="1:21" s="81" customFormat="1" ht="15" hidden="1">
      <c r="A2287" s="87" t="s">
        <v>2365</v>
      </c>
      <c r="B2287" s="88" t="s">
        <v>5692</v>
      </c>
      <c r="C2287" s="89">
        <v>0</v>
      </c>
      <c r="D2287" s="89">
        <v>0</v>
      </c>
      <c r="E2287" s="89">
        <f>C2287-D2287</f>
        <v>0</v>
      </c>
      <c r="F2287" s="90" t="str">
        <f>IF(AND($C2287=0,D2287=0),"0.00%",IF($C2287=0,-1,IF(D2287=0,1,($C2287-D2287)/ABS(D2287))))</f>
        <v>0.00%</v>
      </c>
      <c r="G2287" s="89">
        <v>0</v>
      </c>
      <c r="H2287" s="89">
        <f>+C2287-G2287</f>
        <v>0</v>
      </c>
      <c r="I2287" s="90" t="str">
        <f>IF(AND($C2287=0,G2287=0),"0.00%",IF($C2287=0,-1,IF(G2287=0,1,($C2287-G2287)/ABS(G2287))))</f>
        <v>0.00%</v>
      </c>
      <c r="J2287" s="91"/>
      <c r="K2287" s="89">
        <v>0</v>
      </c>
      <c r="L2287" s="89">
        <v>0</v>
      </c>
      <c r="M2287" s="89">
        <f>K2287-L2287</f>
        <v>0</v>
      </c>
      <c r="N2287" s="90" t="str">
        <f>IF(AND($K2287=0,L2287=0),"0.00%",IF($K2287=0,-1,IF(L2287=0,1,($K2287-L2287)/ABS(L2287))))</f>
        <v>0.00%</v>
      </c>
      <c r="O2287" s="89">
        <v>0</v>
      </c>
      <c r="P2287" s="89">
        <f>+K2287-O2287</f>
        <v>0</v>
      </c>
      <c r="Q2287" s="90" t="str">
        <f>IF(AND($K2287=0,O2287=0),"0.00%",IF($K2287=0,-1,IF(O2287=0,1,($K2287-O2287)/ABS(O2287))))</f>
        <v>0.00%</v>
      </c>
      <c r="R2287" s="91"/>
      <c r="S2287" s="89">
        <v>0</v>
      </c>
      <c r="T2287" s="89">
        <f>+S2287-K2287</f>
        <v>0</v>
      </c>
      <c r="U2287" s="335">
        <f>IF(C2287=0,0,1)+IF(D2287=0,0,1)+IF(E2287=0,0,1)+IF(G2287=0,0,1)+IF(K2287=0,0,1)+IF(L2287=0,0,1)+IF(M2287=0,0,1)+IF(O2287=0,0,1)</f>
        <v>0</v>
      </c>
    </row>
    <row r="2288" spans="1:21" s="81" customFormat="1" ht="15" hidden="1">
      <c r="A2288" s="87" t="s">
        <v>2366</v>
      </c>
      <c r="B2288" s="88" t="s">
        <v>5693</v>
      </c>
      <c r="C2288" s="89">
        <v>0</v>
      </c>
      <c r="D2288" s="89">
        <v>0</v>
      </c>
      <c r="E2288" s="89">
        <f>C2288-D2288</f>
        <v>0</v>
      </c>
      <c r="F2288" s="90" t="str">
        <f>IF(AND($C2288=0,D2288=0),"0.00%",IF($C2288=0,-1,IF(D2288=0,1,($C2288-D2288)/ABS(D2288))))</f>
        <v>0.00%</v>
      </c>
      <c r="G2288" s="89">
        <v>0</v>
      </c>
      <c r="H2288" s="89">
        <f>+C2288-G2288</f>
        <v>0</v>
      </c>
      <c r="I2288" s="90" t="str">
        <f>IF(AND($C2288=0,G2288=0),"0.00%",IF($C2288=0,-1,IF(G2288=0,1,($C2288-G2288)/ABS(G2288))))</f>
        <v>0.00%</v>
      </c>
      <c r="J2288" s="91"/>
      <c r="K2288" s="89">
        <v>0</v>
      </c>
      <c r="L2288" s="89">
        <v>0</v>
      </c>
      <c r="M2288" s="89">
        <f>K2288-L2288</f>
        <v>0</v>
      </c>
      <c r="N2288" s="90" t="str">
        <f>IF(AND($K2288=0,L2288=0),"0.00%",IF($K2288=0,-1,IF(L2288=0,1,($K2288-L2288)/ABS(L2288))))</f>
        <v>0.00%</v>
      </c>
      <c r="O2288" s="89">
        <v>0</v>
      </c>
      <c r="P2288" s="89">
        <f>+K2288-O2288</f>
        <v>0</v>
      </c>
      <c r="Q2288" s="90" t="str">
        <f>IF(AND($K2288=0,O2288=0),"0.00%",IF($K2288=0,-1,IF(O2288=0,1,($K2288-O2288)/ABS(O2288))))</f>
        <v>0.00%</v>
      </c>
      <c r="R2288" s="91"/>
      <c r="S2288" s="89">
        <v>0</v>
      </c>
      <c r="T2288" s="89">
        <f>+S2288-K2288</f>
        <v>0</v>
      </c>
      <c r="U2288" s="335">
        <f>IF(C2288=0,0,1)+IF(D2288=0,0,1)+IF(E2288=0,0,1)+IF(G2288=0,0,1)+IF(K2288=0,0,1)+IF(L2288=0,0,1)+IF(M2288=0,0,1)+IF(O2288=0,0,1)</f>
        <v>0</v>
      </c>
    </row>
    <row r="2289" spans="1:21" s="81" customFormat="1" ht="15" hidden="1">
      <c r="A2289" s="87" t="s">
        <v>2367</v>
      </c>
      <c r="B2289" s="88" t="s">
        <v>5694</v>
      </c>
      <c r="C2289" s="89">
        <v>0</v>
      </c>
      <c r="D2289" s="89">
        <v>0</v>
      </c>
      <c r="E2289" s="89">
        <f>C2289-D2289</f>
        <v>0</v>
      </c>
      <c r="F2289" s="90" t="str">
        <f>IF(AND($C2289=0,D2289=0),"0.00%",IF($C2289=0,-1,IF(D2289=0,1,($C2289-D2289)/ABS(D2289))))</f>
        <v>0.00%</v>
      </c>
      <c r="G2289" s="89">
        <v>0</v>
      </c>
      <c r="H2289" s="89">
        <f>+C2289-G2289</f>
        <v>0</v>
      </c>
      <c r="I2289" s="90" t="str">
        <f>IF(AND($C2289=0,G2289=0),"0.00%",IF($C2289=0,-1,IF(G2289=0,1,($C2289-G2289)/ABS(G2289))))</f>
        <v>0.00%</v>
      </c>
      <c r="J2289" s="91"/>
      <c r="K2289" s="89">
        <v>0</v>
      </c>
      <c r="L2289" s="89">
        <v>0</v>
      </c>
      <c r="M2289" s="89">
        <f>K2289-L2289</f>
        <v>0</v>
      </c>
      <c r="N2289" s="90" t="str">
        <f>IF(AND($K2289=0,L2289=0),"0.00%",IF($K2289=0,-1,IF(L2289=0,1,($K2289-L2289)/ABS(L2289))))</f>
        <v>0.00%</v>
      </c>
      <c r="O2289" s="89">
        <v>0</v>
      </c>
      <c r="P2289" s="89">
        <f>+K2289-O2289</f>
        <v>0</v>
      </c>
      <c r="Q2289" s="90" t="str">
        <f>IF(AND($K2289=0,O2289=0),"0.00%",IF($K2289=0,-1,IF(O2289=0,1,($K2289-O2289)/ABS(O2289))))</f>
        <v>0.00%</v>
      </c>
      <c r="R2289" s="91"/>
      <c r="S2289" s="89">
        <v>0</v>
      </c>
      <c r="T2289" s="89">
        <f>+S2289-K2289</f>
        <v>0</v>
      </c>
      <c r="U2289" s="335">
        <f>IF(C2289=0,0,1)+IF(D2289=0,0,1)+IF(E2289=0,0,1)+IF(G2289=0,0,1)+IF(K2289=0,0,1)+IF(L2289=0,0,1)+IF(M2289=0,0,1)+IF(O2289=0,0,1)</f>
        <v>0</v>
      </c>
    </row>
    <row r="2290" spans="1:21" s="81" customFormat="1" ht="15" hidden="1">
      <c r="A2290" s="87" t="s">
        <v>2368</v>
      </c>
      <c r="B2290" s="88" t="s">
        <v>5695</v>
      </c>
      <c r="C2290" s="89">
        <v>0</v>
      </c>
      <c r="D2290" s="89">
        <v>0</v>
      </c>
      <c r="E2290" s="89">
        <f>C2290-D2290</f>
        <v>0</v>
      </c>
      <c r="F2290" s="90" t="str">
        <f>IF(AND($C2290=0,D2290=0),"0.00%",IF($C2290=0,-1,IF(D2290=0,1,($C2290-D2290)/ABS(D2290))))</f>
        <v>0.00%</v>
      </c>
      <c r="G2290" s="89">
        <v>0</v>
      </c>
      <c r="H2290" s="89">
        <f>+C2290-G2290</f>
        <v>0</v>
      </c>
      <c r="I2290" s="90" t="str">
        <f>IF(AND($C2290=0,G2290=0),"0.00%",IF($C2290=0,-1,IF(G2290=0,1,($C2290-G2290)/ABS(G2290))))</f>
        <v>0.00%</v>
      </c>
      <c r="J2290" s="91"/>
      <c r="K2290" s="89">
        <v>0</v>
      </c>
      <c r="L2290" s="89">
        <v>0</v>
      </c>
      <c r="M2290" s="89">
        <f>K2290-L2290</f>
        <v>0</v>
      </c>
      <c r="N2290" s="90" t="str">
        <f>IF(AND($K2290=0,L2290=0),"0.00%",IF($K2290=0,-1,IF(L2290=0,1,($K2290-L2290)/ABS(L2290))))</f>
        <v>0.00%</v>
      </c>
      <c r="O2290" s="89">
        <v>0</v>
      </c>
      <c r="P2290" s="89">
        <f>+K2290-O2290</f>
        <v>0</v>
      </c>
      <c r="Q2290" s="90" t="str">
        <f>IF(AND($K2290=0,O2290=0),"0.00%",IF($K2290=0,-1,IF(O2290=0,1,($K2290-O2290)/ABS(O2290))))</f>
        <v>0.00%</v>
      </c>
      <c r="R2290" s="91"/>
      <c r="S2290" s="89">
        <v>0</v>
      </c>
      <c r="T2290" s="89">
        <f>+S2290-K2290</f>
        <v>0</v>
      </c>
      <c r="U2290" s="335">
        <f>IF(C2290=0,0,1)+IF(D2290=0,0,1)+IF(E2290=0,0,1)+IF(G2290=0,0,1)+IF(K2290=0,0,1)+IF(L2290=0,0,1)+IF(M2290=0,0,1)+IF(O2290=0,0,1)</f>
        <v>0</v>
      </c>
    </row>
    <row r="2291" spans="1:21" s="81" customFormat="1" ht="15" customHeight="1">
      <c r="A2291" s="73">
        <f>+B2291</f>
        <v>0</v>
      </c>
      <c r="B2291" s="88"/>
      <c r="C2291" s="150"/>
      <c r="D2291" s="150"/>
      <c r="E2291" s="150"/>
      <c r="F2291" s="95"/>
      <c r="G2291" s="150"/>
      <c r="H2291" s="150"/>
      <c r="I2291" s="95"/>
      <c r="J2291" s="111"/>
      <c r="K2291" s="150"/>
      <c r="L2291" s="150"/>
      <c r="M2291" s="150"/>
      <c r="N2291" s="95"/>
      <c r="O2291" s="150"/>
      <c r="P2291" s="150"/>
      <c r="Q2291" s="95"/>
      <c r="R2291" s="111"/>
      <c r="S2291" s="150"/>
      <c r="T2291" s="150"/>
      <c r="U2291" s="332">
        <f>U2292</f>
        <v>6</v>
      </c>
    </row>
    <row r="2292" spans="1:21" s="81" customFormat="1" ht="15" customHeight="1">
      <c r="A2292" s="73" t="str">
        <f>+B2292</f>
        <v>Total Other Income</v>
      </c>
      <c r="B2292" s="142" t="s">
        <v>64</v>
      </c>
      <c r="C2292" s="111">
        <f>SUM(C2209:C2291)</f>
        <v>48394.68</v>
      </c>
      <c r="D2292" s="111">
        <f>SUM(D2209:D2291)</f>
        <v>36770</v>
      </c>
      <c r="E2292" s="91">
        <f>C2292-D2292</f>
        <v>11624.68</v>
      </c>
      <c r="F2292" s="113">
        <f>IF(AND($C2292=0,D2292=0),"0.00%",IF($C2292=0,-1,IF(D2292=0,1,($C2292-D2292)/ABS(D2292))))</f>
        <v>0.316145771008975</v>
      </c>
      <c r="G2292" s="111">
        <f>SUM(G2209:G2291)</f>
        <v>0</v>
      </c>
      <c r="H2292" s="111">
        <f>+C2292-G2292</f>
        <v>48394.68</v>
      </c>
      <c r="I2292" s="113">
        <f>IF(AND($C2292=0,G2292=0),"0.00%",IF($C2292=0,-1,IF(G2292=0,1,($C2292-G2292)/ABS(G2292))))</f>
        <v>1</v>
      </c>
      <c r="J2292" s="111"/>
      <c r="K2292" s="111">
        <f>SUM(K2209:K2291)</f>
        <v>268720.31</v>
      </c>
      <c r="L2292" s="111">
        <f>SUM(L2209:L2291)</f>
        <v>195482.68</v>
      </c>
      <c r="M2292" s="111">
        <f>K2292-L2292</f>
        <v>73237.63</v>
      </c>
      <c r="N2292" s="113">
        <f>IF(AND($K2292=0,L2292=0),"0.00%",IF($K2292=0,-1,IF(L2292=0,1,($K2292-L2292)/ABS(L2292))))</f>
        <v>0.374650224766716</v>
      </c>
      <c r="O2292" s="111">
        <f>SUM(O2209:O2291)</f>
        <v>0</v>
      </c>
      <c r="P2292" s="111">
        <f>+K2292-O2292</f>
        <v>268720.31</v>
      </c>
      <c r="Q2292" s="113">
        <f>IF(AND($K2292=0,O2292=0),"0.00%",IF($K2292=0,-1,IF(O2292=0,1,($K2292-O2292)/ABS(O2292))))</f>
        <v>1</v>
      </c>
      <c r="R2292" s="111"/>
      <c r="S2292" s="111">
        <f>SUM(S2209:S2291)</f>
        <v>195482.68</v>
      </c>
      <c r="T2292" s="111">
        <f>SUM(T2209:T2291)</f>
        <v>-73237.63</v>
      </c>
      <c r="U2292" s="335">
        <f>IF(C2292=0,0,1)+IF(D2292=0,0,1)+IF(E2292=0,0,1)+IF(G2292=0,0,1)+IF(K2292=0,0,1)+IF(L2292=0,0,1)+IF(M2292=0,0,1)+IF(O2292=0,0,1)</f>
        <v>6</v>
      </c>
    </row>
    <row r="2293" spans="1:21" s="81" customFormat="1" ht="15" customHeight="1">
      <c r="A2293" s="73">
        <f>+B2293</f>
        <v>0</v>
      </c>
      <c r="B2293" s="88"/>
      <c r="C2293" s="150"/>
      <c r="D2293" s="150"/>
      <c r="E2293" s="94"/>
      <c r="F2293" s="95"/>
      <c r="G2293" s="150"/>
      <c r="H2293" s="150"/>
      <c r="I2293" s="95"/>
      <c r="J2293" s="111"/>
      <c r="K2293" s="150"/>
      <c r="L2293" s="150"/>
      <c r="M2293" s="150"/>
      <c r="N2293" s="124"/>
      <c r="O2293" s="150"/>
      <c r="P2293" s="150"/>
      <c r="Q2293" s="124"/>
      <c r="R2293" s="111"/>
      <c r="S2293" s="150"/>
      <c r="T2293" s="150"/>
      <c r="U2293" s="335"/>
    </row>
    <row r="2294" spans="1:21" s="98" customFormat="1" ht="15" customHeight="1">
      <c r="A2294" s="73" t="str">
        <f>+B2294</f>
        <v>      Total Income</v>
      </c>
      <c r="B2294" s="134" t="s">
        <v>177</v>
      </c>
      <c r="C2294" s="155">
        <f>+C199+C2206+C2292+C1985+C2062+C2164</f>
        <v>502806.55</v>
      </c>
      <c r="D2294" s="155">
        <f>+D199+D2206+D2292+D1985+D2062+D2164</f>
        <v>413046</v>
      </c>
      <c r="E2294" s="116">
        <f>C2294-D2294</f>
        <v>89760.55</v>
      </c>
      <c r="F2294" s="121">
        <f>IF(AND($C2294=0,D2294=0),"0.00%",IF($C2294=0,-1,IF(D2294=0,1,($C2294-D2294)/ABS(D2294))))</f>
        <v>0.217313689032214</v>
      </c>
      <c r="G2294" s="155">
        <f>+G199+G2206+G2292+G1985+G2062+G2164</f>
        <v>0</v>
      </c>
      <c r="H2294" s="155">
        <f>+C2294-G2294</f>
        <v>502806.55</v>
      </c>
      <c r="I2294" s="121">
        <f>IF(AND($C2294=0,G2294=0),"0.00%",IF($C2294=0,-1,IF(G2294=0,1,($C2294-G2294)/ABS(G2294))))</f>
        <v>1</v>
      </c>
      <c r="J2294" s="155"/>
      <c r="K2294" s="155">
        <f>+K199+K2206+K2292+K1985+K2062+K2164</f>
        <v>2612694.04</v>
      </c>
      <c r="L2294" s="155">
        <f>+L199+L2206+L2292+L1985+L2062+L2164</f>
        <v>2238626.23</v>
      </c>
      <c r="M2294" s="155">
        <f>K2294-L2294</f>
        <v>374067.81</v>
      </c>
      <c r="N2294" s="136">
        <f>IF(AND($K2294=0,L2294=0),"0.00%",IF($K2294=0,-1,IF(L2294=0,1,($K2294-L2294)/ABS(L2294))))</f>
        <v>0.167097037007379</v>
      </c>
      <c r="O2294" s="155">
        <f>+O199+O2206+O2292+O1985+O2062+O2164</f>
        <v>0</v>
      </c>
      <c r="P2294" s="155">
        <f>+K2294-O2294</f>
        <v>2612694.04</v>
      </c>
      <c r="Q2294" s="136">
        <f>IF(AND($K2294=0,O2294=0),"0.00%",IF($K2294=0,-1,IF(O2294=0,1,($K2294-O2294)/ABS(O2294))))</f>
        <v>1</v>
      </c>
      <c r="R2294" s="155"/>
      <c r="S2294" s="155">
        <f>+S199+S2206+S2292+S1985+S2062+S2164</f>
        <v>2238626.23</v>
      </c>
      <c r="T2294" s="155">
        <f>+T199+T2206+T2292</f>
        <v>-374067.81</v>
      </c>
      <c r="U2294" s="339">
        <f>IF(C2294=0,0,1)+IF(D2294=0,0,1)+IF(E2294=0,0,1)+IF(G2294=0,0,1)+IF(K2294=0,0,1)+IF(L2294=0,0,1)+IF(M2294=0,0,1)+IF(O2294=0,0,1)</f>
        <v>6</v>
      </c>
    </row>
    <row r="2295" spans="1:21" s="123" customFormat="1" ht="15" customHeight="1">
      <c r="A2295" s="73">
        <f>+B2295</f>
        <v>0</v>
      </c>
      <c r="B2295" s="131"/>
      <c r="C2295" s="131"/>
      <c r="D2295" s="111"/>
      <c r="E2295" s="111"/>
      <c r="F2295" s="124"/>
      <c r="G2295" s="111"/>
      <c r="H2295" s="111"/>
      <c r="I2295" s="124"/>
      <c r="J2295" s="111"/>
      <c r="K2295" s="111"/>
      <c r="L2295" s="111"/>
      <c r="M2295" s="111"/>
      <c r="N2295" s="124"/>
      <c r="O2295" s="111"/>
      <c r="P2295" s="111"/>
      <c r="Q2295" s="124"/>
      <c r="R2295" s="111"/>
      <c r="S2295" s="111"/>
      <c r="T2295" s="111"/>
      <c r="U2295" s="332"/>
    </row>
    <row r="2296" spans="1:21" s="141" customFormat="1" ht="15" customHeight="1">
      <c r="A2296" s="73" t="str">
        <f>+B2296</f>
        <v>Operating Expenses</v>
      </c>
      <c r="B2296" s="74" t="s">
        <v>67</v>
      </c>
      <c r="C2296" s="156"/>
      <c r="D2296" s="155"/>
      <c r="E2296" s="155"/>
      <c r="F2296" s="121"/>
      <c r="G2296" s="155"/>
      <c r="H2296" s="155"/>
      <c r="I2296" s="121"/>
      <c r="J2296" s="155"/>
      <c r="K2296" s="155"/>
      <c r="L2296" s="155"/>
      <c r="M2296" s="155"/>
      <c r="N2296" s="121"/>
      <c r="O2296" s="155"/>
      <c r="P2296" s="155"/>
      <c r="Q2296" s="121"/>
      <c r="R2296" s="155"/>
      <c r="S2296" s="155"/>
      <c r="T2296" s="155"/>
      <c r="U2296" s="333"/>
    </row>
    <row r="2297" spans="1:21" s="141" customFormat="1" ht="15" customHeight="1">
      <c r="A2297" s="73">
        <f>+B2297</f>
        <v>0</v>
      </c>
      <c r="B2297" s="156"/>
      <c r="C2297" s="156"/>
      <c r="D2297" s="155"/>
      <c r="E2297" s="155"/>
      <c r="F2297" s="121"/>
      <c r="G2297" s="155"/>
      <c r="H2297" s="155"/>
      <c r="I2297" s="121"/>
      <c r="J2297" s="155"/>
      <c r="K2297" s="155"/>
      <c r="L2297" s="155"/>
      <c r="M2297" s="155"/>
      <c r="N2297" s="121"/>
      <c r="O2297" s="155"/>
      <c r="P2297" s="155"/>
      <c r="Q2297" s="121"/>
      <c r="R2297" s="155"/>
      <c r="S2297" s="155"/>
      <c r="T2297" s="155"/>
      <c r="U2297" s="333"/>
    </row>
    <row r="2298" spans="1:21" s="81" customFormat="1" ht="15" customHeight="1">
      <c r="A2298" s="73" t="str">
        <f>+B2298</f>
        <v>Controllable Expenses</v>
      </c>
      <c r="B2298" s="111" t="s">
        <v>68</v>
      </c>
      <c r="C2298" s="111"/>
      <c r="D2298" s="125"/>
      <c r="E2298" s="125"/>
      <c r="F2298" s="90"/>
      <c r="G2298" s="125"/>
      <c r="H2298" s="125"/>
      <c r="I2298" s="90"/>
      <c r="J2298" s="111"/>
      <c r="K2298" s="125"/>
      <c r="L2298" s="125"/>
      <c r="M2298" s="125"/>
      <c r="N2298" s="90"/>
      <c r="O2298" s="125"/>
      <c r="P2298" s="125"/>
      <c r="Q2298" s="90"/>
      <c r="R2298" s="111"/>
      <c r="S2298" s="125"/>
      <c r="T2298" s="125"/>
      <c r="U2298" s="332"/>
    </row>
    <row r="2299" spans="1:21" s="81" customFormat="1" ht="15" customHeight="1">
      <c r="A2299" s="73">
        <f>+B2299</f>
        <v>0</v>
      </c>
      <c r="B2299" s="111"/>
      <c r="C2299" s="111"/>
      <c r="D2299" s="125"/>
      <c r="E2299" s="125"/>
      <c r="F2299" s="90"/>
      <c r="G2299" s="125"/>
      <c r="H2299" s="125"/>
      <c r="I2299" s="90"/>
      <c r="J2299" s="111"/>
      <c r="K2299" s="125"/>
      <c r="L2299" s="125"/>
      <c r="M2299" s="125"/>
      <c r="N2299" s="90"/>
      <c r="O2299" s="125"/>
      <c r="P2299" s="125"/>
      <c r="Q2299" s="90"/>
      <c r="R2299" s="111"/>
      <c r="S2299" s="125"/>
      <c r="T2299" s="125"/>
      <c r="U2299" s="332"/>
    </row>
    <row r="2300" spans="1:21" s="81" customFormat="1" ht="15" customHeight="1">
      <c r="A2300" s="73" t="str">
        <f>+B2300</f>
        <v>Utilities</v>
      </c>
      <c r="B2300" s="88" t="s">
        <v>76</v>
      </c>
      <c r="C2300" s="111"/>
      <c r="D2300" s="125"/>
      <c r="E2300" s="125"/>
      <c r="F2300" s="90"/>
      <c r="G2300" s="125"/>
      <c r="H2300" s="125"/>
      <c r="I2300" s="90"/>
      <c r="J2300" s="111"/>
      <c r="K2300" s="125"/>
      <c r="L2300" s="125"/>
      <c r="M2300" s="125"/>
      <c r="N2300" s="90"/>
      <c r="O2300" s="125"/>
      <c r="P2300" s="125"/>
      <c r="Q2300" s="90"/>
      <c r="R2300" s="111"/>
      <c r="S2300" s="125"/>
      <c r="T2300" s="125"/>
      <c r="U2300" s="332">
        <f>U2331</f>
        <v>6</v>
      </c>
    </row>
    <row r="2301" spans="1:21" s="81" customFormat="1" ht="15" hidden="1">
      <c r="A2301" s="126"/>
      <c r="B2301" s="96"/>
      <c r="C2301" s="89"/>
      <c r="D2301" s="89"/>
      <c r="E2301" s="89"/>
      <c r="F2301" s="90"/>
      <c r="G2301" s="89"/>
      <c r="H2301" s="89"/>
      <c r="I2301" s="90"/>
      <c r="J2301" s="91"/>
      <c r="K2301" s="89"/>
      <c r="L2301" s="89"/>
      <c r="M2301" s="89"/>
      <c r="N2301" s="90"/>
      <c r="O2301" s="89"/>
      <c r="P2301" s="89"/>
      <c r="Q2301" s="90"/>
      <c r="R2301" s="91"/>
      <c r="S2301" s="89"/>
      <c r="T2301" s="89"/>
      <c r="U2301" s="335"/>
    </row>
    <row r="2302" spans="1:21" s="81" customFormat="1" ht="15" hidden="1">
      <c r="A2302" s="126" t="s">
        <v>2369</v>
      </c>
      <c r="B2302" s="96" t="s">
        <v>5696</v>
      </c>
      <c r="C2302" s="89">
        <v>0</v>
      </c>
      <c r="D2302" s="89">
        <v>0</v>
      </c>
      <c r="E2302" s="89">
        <f>D2302-C2302</f>
        <v>0</v>
      </c>
      <c r="F2302" s="90" t="str">
        <f>IF(AND($C2302=0,D2302=0),"0.00%",IF($C2302=0,-1,IF(D2302=0,1,-($C2302-D2302)/ABS(D2302))))</f>
        <v>0.00%</v>
      </c>
      <c r="G2302" s="89">
        <v>0</v>
      </c>
      <c r="H2302" s="89">
        <f>+G2302-C2302</f>
        <v>0</v>
      </c>
      <c r="I2302" s="90" t="str">
        <f>IF(AND($C2302=0,G2302=0),"0.00%",IF($C2302=0,-1,IF(G2302=0,1,-($C2302-G2302)/ABS(G2302))))</f>
        <v>0.00%</v>
      </c>
      <c r="J2302" s="91"/>
      <c r="K2302" s="89">
        <v>0</v>
      </c>
      <c r="L2302" s="89">
        <v>0</v>
      </c>
      <c r="M2302" s="89">
        <f>L2302-K2302</f>
        <v>0</v>
      </c>
      <c r="N2302" s="90" t="str">
        <f>IF(AND($K2302=0,L2302=0),"0.00%",IF($K2302=0,-1,IF(L2302=0,1,-($K2302-L2302)/ABS(L2302))))</f>
        <v>0.00%</v>
      </c>
      <c r="O2302" s="89">
        <v>0</v>
      </c>
      <c r="P2302" s="89">
        <f>+O2302-K2302</f>
        <v>0</v>
      </c>
      <c r="Q2302" s="90" t="str">
        <f>IF(AND($K2302=0,O2302=0),"0.00%",IF($K2302=0,-1,IF(O2302=0,1,-($K2302-O2302)/ABS(O2302))))</f>
        <v>0.00%</v>
      </c>
      <c r="R2302" s="91"/>
      <c r="S2302" s="89">
        <v>0</v>
      </c>
      <c r="T2302" s="89">
        <f>+S2302-K2302</f>
        <v>0</v>
      </c>
      <c r="U2302" s="335">
        <f>IF(C2302=0,0,1)+IF(D2302=0,0,1)+IF(E2302=0,0,1)+IF(G2302=0,0,1)+IF(K2302=0,0,1)+IF(L2302=0,0,1)+IF(M2302=0,0,1)+IF(O2302=0,0,1)</f>
        <v>0</v>
      </c>
    </row>
    <row r="2303" spans="1:21" s="81" customFormat="1" ht="15" hidden="1">
      <c r="A2303" s="126" t="s">
        <v>2370</v>
      </c>
      <c r="B2303" s="96" t="s">
        <v>5697</v>
      </c>
      <c r="C2303" s="89">
        <v>0</v>
      </c>
      <c r="D2303" s="89">
        <v>0</v>
      </c>
      <c r="E2303" s="89">
        <f>D2303-C2303</f>
        <v>0</v>
      </c>
      <c r="F2303" s="90" t="str">
        <f>IF(AND($C2303=0,D2303=0),"0.00%",IF($C2303=0,-1,IF(D2303=0,1,-($C2303-D2303)/ABS(D2303))))</f>
        <v>0.00%</v>
      </c>
      <c r="G2303" s="89">
        <v>0</v>
      </c>
      <c r="H2303" s="89">
        <f>+G2303-C2303</f>
        <v>0</v>
      </c>
      <c r="I2303" s="90" t="str">
        <f>IF(AND($C2303=0,G2303=0),"0.00%",IF($C2303=0,-1,IF(G2303=0,1,-($C2303-G2303)/ABS(G2303))))</f>
        <v>0.00%</v>
      </c>
      <c r="J2303" s="91"/>
      <c r="K2303" s="89">
        <v>0</v>
      </c>
      <c r="L2303" s="89">
        <v>0</v>
      </c>
      <c r="M2303" s="89">
        <f>L2303-K2303</f>
        <v>0</v>
      </c>
      <c r="N2303" s="90" t="str">
        <f>IF(AND($K2303=0,L2303=0),"0.00%",IF($K2303=0,-1,IF(L2303=0,1,-($K2303-L2303)/ABS(L2303))))</f>
        <v>0.00%</v>
      </c>
      <c r="O2303" s="89">
        <v>0</v>
      </c>
      <c r="P2303" s="89">
        <f>+O2303-K2303</f>
        <v>0</v>
      </c>
      <c r="Q2303" s="90" t="str">
        <f>IF(AND($K2303=0,O2303=0),"0.00%",IF($K2303=0,-1,IF(O2303=0,1,-($K2303-O2303)/ABS(O2303))))</f>
        <v>0.00%</v>
      </c>
      <c r="R2303" s="91"/>
      <c r="S2303" s="89">
        <v>0</v>
      </c>
      <c r="T2303" s="89">
        <f>+S2303-K2303</f>
        <v>0</v>
      </c>
      <c r="U2303" s="335">
        <f>IF(C2303=0,0,1)+IF(D2303=0,0,1)+IF(E2303=0,0,1)+IF(G2303=0,0,1)+IF(K2303=0,0,1)+IF(L2303=0,0,1)+IF(M2303=0,0,1)+IF(O2303=0,0,1)</f>
        <v>0</v>
      </c>
    </row>
    <row r="2304" spans="1:21" s="81" customFormat="1" ht="15" customHeight="1">
      <c r="A2304" s="126" t="s">
        <v>2371</v>
      </c>
      <c r="B2304" s="96" t="s">
        <v>251</v>
      </c>
      <c r="C2304" s="89">
        <v>4312.75</v>
      </c>
      <c r="D2304" s="89">
        <v>5075</v>
      </c>
      <c r="E2304" s="89">
        <f>D2304-C2304</f>
        <v>762.25</v>
      </c>
      <c r="F2304" s="90">
        <f>IF(AND($C2304=0,D2304=0),"0.00%",IF($C2304=0,-1,IF(D2304=0,1,-($C2304-D2304)/ABS(D2304))))</f>
        <v>0.150197044334975</v>
      </c>
      <c r="G2304" s="89">
        <v>0</v>
      </c>
      <c r="H2304" s="89">
        <f>+G2304-C2304</f>
        <v>-4312.75</v>
      </c>
      <c r="I2304" s="90">
        <f>IF(AND($C2304=0,G2304=0),"0.00%",IF($C2304=0,-1,IF(G2304=0,1,-($C2304-G2304)/ABS(G2304))))</f>
        <v>1</v>
      </c>
      <c r="J2304" s="91"/>
      <c r="K2304" s="89">
        <v>30850.33</v>
      </c>
      <c r="L2304" s="89">
        <v>30450</v>
      </c>
      <c r="M2304" s="89">
        <f>L2304-K2304</f>
        <v>-400.330000000002</v>
      </c>
      <c r="N2304" s="90">
        <f>IF(AND($K2304=0,L2304=0),"0.00%",IF($K2304=0,-1,IF(L2304=0,1,-($K2304-L2304)/ABS(L2304))))</f>
        <v>-0.0131471264367817</v>
      </c>
      <c r="O2304" s="89">
        <v>0</v>
      </c>
      <c r="P2304" s="89">
        <f>+O2304-K2304</f>
        <v>-30850.33</v>
      </c>
      <c r="Q2304" s="90">
        <f>IF(AND($K2304=0,O2304=0),"0.00%",IF($K2304=0,-1,IF(O2304=0,1,-($K2304-O2304)/ABS(O2304))))</f>
        <v>1</v>
      </c>
      <c r="R2304" s="91"/>
      <c r="S2304" s="89">
        <v>30450</v>
      </c>
      <c r="T2304" s="89">
        <f>+S2304-K2304</f>
        <v>-400.330000000002</v>
      </c>
      <c r="U2304" s="335">
        <f>IF(C2304=0,0,1)+IF(D2304=0,0,1)+IF(E2304=0,0,1)+IF(G2304=0,0,1)+IF(K2304=0,0,1)+IF(L2304=0,0,1)+IF(M2304=0,0,1)+IF(O2304=0,0,1)</f>
        <v>6</v>
      </c>
    </row>
    <row r="2305" spans="1:21" s="81" customFormat="1" ht="15" customHeight="1">
      <c r="A2305" s="126" t="s">
        <v>2372</v>
      </c>
      <c r="B2305" s="96" t="s">
        <v>5698</v>
      </c>
      <c r="C2305" s="89">
        <v>741.88</v>
      </c>
      <c r="D2305" s="89">
        <v>819</v>
      </c>
      <c r="E2305" s="89">
        <f>D2305-C2305</f>
        <v>77.12</v>
      </c>
      <c r="F2305" s="90">
        <f>IF(AND($C2305=0,D2305=0),"0.00%",IF($C2305=0,-1,IF(D2305=0,1,-($C2305-D2305)/ABS(D2305))))</f>
        <v>0.0941636141636142</v>
      </c>
      <c r="G2305" s="89">
        <v>0</v>
      </c>
      <c r="H2305" s="89">
        <f>+G2305-C2305</f>
        <v>-741.88</v>
      </c>
      <c r="I2305" s="90">
        <f>IF(AND($C2305=0,G2305=0),"0.00%",IF($C2305=0,-1,IF(G2305=0,1,-($C2305-G2305)/ABS(G2305))))</f>
        <v>1</v>
      </c>
      <c r="J2305" s="91"/>
      <c r="K2305" s="89">
        <v>7957.25</v>
      </c>
      <c r="L2305" s="89">
        <v>7098</v>
      </c>
      <c r="M2305" s="89">
        <f>L2305-K2305</f>
        <v>-859.25</v>
      </c>
      <c r="N2305" s="90">
        <f>IF(AND($K2305=0,L2305=0),"0.00%",IF($K2305=0,-1,IF(L2305=0,1,-($K2305-L2305)/ABS(L2305))))</f>
        <v>-0.121055226824458</v>
      </c>
      <c r="O2305" s="89">
        <v>0</v>
      </c>
      <c r="P2305" s="89">
        <f>+O2305-K2305</f>
        <v>-7957.25</v>
      </c>
      <c r="Q2305" s="90">
        <f>IF(AND($K2305=0,O2305=0),"0.00%",IF($K2305=0,-1,IF(O2305=0,1,-($K2305-O2305)/ABS(O2305))))</f>
        <v>1</v>
      </c>
      <c r="R2305" s="91"/>
      <c r="S2305" s="89">
        <v>7098</v>
      </c>
      <c r="T2305" s="89">
        <f>+S2305-K2305</f>
        <v>-859.25</v>
      </c>
      <c r="U2305" s="335">
        <f>IF(C2305=0,0,1)+IF(D2305=0,0,1)+IF(E2305=0,0,1)+IF(G2305=0,0,1)+IF(K2305=0,0,1)+IF(L2305=0,0,1)+IF(M2305=0,0,1)+IF(O2305=0,0,1)</f>
        <v>6</v>
      </c>
    </row>
    <row r="2306" spans="1:21" s="81" customFormat="1" ht="15" hidden="1">
      <c r="A2306" s="126" t="s">
        <v>2373</v>
      </c>
      <c r="B2306" s="96" t="s">
        <v>5699</v>
      </c>
      <c r="C2306" s="89">
        <v>0</v>
      </c>
      <c r="D2306" s="89">
        <v>0</v>
      </c>
      <c r="E2306" s="89">
        <f>D2306-C2306</f>
        <v>0</v>
      </c>
      <c r="F2306" s="90" t="str">
        <f>IF(AND($C2306=0,D2306=0),"0.00%",IF($C2306=0,-1,IF(D2306=0,1,-($C2306-D2306)/ABS(D2306))))</f>
        <v>0.00%</v>
      </c>
      <c r="G2306" s="89">
        <v>0</v>
      </c>
      <c r="H2306" s="89">
        <f>+G2306-C2306</f>
        <v>0</v>
      </c>
      <c r="I2306" s="90" t="str">
        <f>IF(AND($C2306=0,G2306=0),"0.00%",IF($C2306=0,-1,IF(G2306=0,1,-($C2306-G2306)/ABS(G2306))))</f>
        <v>0.00%</v>
      </c>
      <c r="J2306" s="91"/>
      <c r="K2306" s="89">
        <v>0</v>
      </c>
      <c r="L2306" s="89">
        <v>0</v>
      </c>
      <c r="M2306" s="89">
        <f>L2306-K2306</f>
        <v>0</v>
      </c>
      <c r="N2306" s="90" t="str">
        <f>IF(AND($K2306=0,L2306=0),"0.00%",IF($K2306=0,-1,IF(L2306=0,1,-($K2306-L2306)/ABS(L2306))))</f>
        <v>0.00%</v>
      </c>
      <c r="O2306" s="89">
        <v>0</v>
      </c>
      <c r="P2306" s="89">
        <f>+O2306-K2306</f>
        <v>0</v>
      </c>
      <c r="Q2306" s="90" t="str">
        <f>IF(AND($K2306=0,O2306=0),"0.00%",IF($K2306=0,-1,IF(O2306=0,1,-($K2306-O2306)/ABS(O2306))))</f>
        <v>0.00%</v>
      </c>
      <c r="R2306" s="91"/>
      <c r="S2306" s="89">
        <v>0</v>
      </c>
      <c r="T2306" s="89">
        <f>+S2306-K2306</f>
        <v>0</v>
      </c>
      <c r="U2306" s="335">
        <f>IF(C2306=0,0,1)+IF(D2306=0,0,1)+IF(E2306=0,0,1)+IF(G2306=0,0,1)+IF(K2306=0,0,1)+IF(L2306=0,0,1)+IF(M2306=0,0,1)+IF(O2306=0,0,1)</f>
        <v>0</v>
      </c>
    </row>
    <row r="2307" spans="1:21" s="81" customFormat="1" ht="15" hidden="1">
      <c r="A2307" s="126" t="s">
        <v>2374</v>
      </c>
      <c r="B2307" s="96" t="s">
        <v>5700</v>
      </c>
      <c r="C2307" s="89">
        <v>0</v>
      </c>
      <c r="D2307" s="89">
        <v>0</v>
      </c>
      <c r="E2307" s="89">
        <f>D2307-C2307</f>
        <v>0</v>
      </c>
      <c r="F2307" s="90" t="str">
        <f>IF(AND($C2307=0,D2307=0),"0.00%",IF($C2307=0,-1,IF(D2307=0,1,-($C2307-D2307)/ABS(D2307))))</f>
        <v>0.00%</v>
      </c>
      <c r="G2307" s="89">
        <v>0</v>
      </c>
      <c r="H2307" s="89">
        <f>+G2307-C2307</f>
        <v>0</v>
      </c>
      <c r="I2307" s="90" t="str">
        <f>IF(AND($C2307=0,G2307=0),"0.00%",IF($C2307=0,-1,IF(G2307=0,1,-($C2307-G2307)/ABS(G2307))))</f>
        <v>0.00%</v>
      </c>
      <c r="J2307" s="91"/>
      <c r="K2307" s="89">
        <v>0</v>
      </c>
      <c r="L2307" s="89">
        <v>0</v>
      </c>
      <c r="M2307" s="89">
        <f>L2307-K2307</f>
        <v>0</v>
      </c>
      <c r="N2307" s="90" t="str">
        <f>IF(AND($K2307=0,L2307=0),"0.00%",IF($K2307=0,-1,IF(L2307=0,1,-($K2307-L2307)/ABS(L2307))))</f>
        <v>0.00%</v>
      </c>
      <c r="O2307" s="89">
        <v>0</v>
      </c>
      <c r="P2307" s="89">
        <f>+O2307-K2307</f>
        <v>0</v>
      </c>
      <c r="Q2307" s="90" t="str">
        <f>IF(AND($K2307=0,O2307=0),"0.00%",IF($K2307=0,-1,IF(O2307=0,1,-($K2307-O2307)/ABS(O2307))))</f>
        <v>0.00%</v>
      </c>
      <c r="R2307" s="91"/>
      <c r="S2307" s="89">
        <v>0</v>
      </c>
      <c r="T2307" s="89">
        <f>+S2307-K2307</f>
        <v>0</v>
      </c>
      <c r="U2307" s="335">
        <f>IF(C2307=0,0,1)+IF(D2307=0,0,1)+IF(E2307=0,0,1)+IF(G2307=0,0,1)+IF(K2307=0,0,1)+IF(L2307=0,0,1)+IF(M2307=0,0,1)+IF(O2307=0,0,1)</f>
        <v>0</v>
      </c>
    </row>
    <row r="2308" spans="1:21" s="81" customFormat="1" ht="15" hidden="1">
      <c r="A2308" s="126" t="s">
        <v>2375</v>
      </c>
      <c r="B2308" s="96" t="s">
        <v>252</v>
      </c>
      <c r="C2308" s="89">
        <v>0</v>
      </c>
      <c r="D2308" s="89">
        <v>0</v>
      </c>
      <c r="E2308" s="89">
        <f>D2308-C2308</f>
        <v>0</v>
      </c>
      <c r="F2308" s="90" t="str">
        <f>IF(AND($C2308=0,D2308=0),"0.00%",IF($C2308=0,-1,IF(D2308=0,1,-($C2308-D2308)/ABS(D2308))))</f>
        <v>0.00%</v>
      </c>
      <c r="G2308" s="89">
        <v>0</v>
      </c>
      <c r="H2308" s="89">
        <f>+G2308-C2308</f>
        <v>0</v>
      </c>
      <c r="I2308" s="90" t="str">
        <f>IF(AND($C2308=0,G2308=0),"0.00%",IF($C2308=0,-1,IF(G2308=0,1,-($C2308-G2308)/ABS(G2308))))</f>
        <v>0.00%</v>
      </c>
      <c r="J2308" s="91"/>
      <c r="K2308" s="89">
        <v>0</v>
      </c>
      <c r="L2308" s="89">
        <v>0</v>
      </c>
      <c r="M2308" s="89">
        <f>L2308-K2308</f>
        <v>0</v>
      </c>
      <c r="N2308" s="90" t="str">
        <f>IF(AND($K2308=0,L2308=0),"0.00%",IF($K2308=0,-1,IF(L2308=0,1,-($K2308-L2308)/ABS(L2308))))</f>
        <v>0.00%</v>
      </c>
      <c r="O2308" s="89">
        <v>0</v>
      </c>
      <c r="P2308" s="89">
        <f>+O2308-K2308</f>
        <v>0</v>
      </c>
      <c r="Q2308" s="90" t="str">
        <f>IF(AND($K2308=0,O2308=0),"0.00%",IF($K2308=0,-1,IF(O2308=0,1,-($K2308-O2308)/ABS(O2308))))</f>
        <v>0.00%</v>
      </c>
      <c r="R2308" s="91"/>
      <c r="S2308" s="89">
        <v>0</v>
      </c>
      <c r="T2308" s="89">
        <f>+S2308-K2308</f>
        <v>0</v>
      </c>
      <c r="U2308" s="335">
        <f>IF(C2308=0,0,1)+IF(D2308=0,0,1)+IF(E2308=0,0,1)+IF(G2308=0,0,1)+IF(K2308=0,0,1)+IF(L2308=0,0,1)+IF(M2308=0,0,1)+IF(O2308=0,0,1)</f>
        <v>0</v>
      </c>
    </row>
    <row r="2309" spans="1:21" s="81" customFormat="1" ht="15" hidden="1">
      <c r="A2309" s="126" t="s">
        <v>2376</v>
      </c>
      <c r="B2309" s="96" t="s">
        <v>5701</v>
      </c>
      <c r="C2309" s="89">
        <v>0</v>
      </c>
      <c r="D2309" s="89">
        <v>0</v>
      </c>
      <c r="E2309" s="89">
        <f>D2309-C2309</f>
        <v>0</v>
      </c>
      <c r="F2309" s="90" t="str">
        <f>IF(AND($C2309=0,D2309=0),"0.00%",IF($C2309=0,-1,IF(D2309=0,1,-($C2309-D2309)/ABS(D2309))))</f>
        <v>0.00%</v>
      </c>
      <c r="G2309" s="89">
        <v>0</v>
      </c>
      <c r="H2309" s="89">
        <f>+G2309-C2309</f>
        <v>0</v>
      </c>
      <c r="I2309" s="90" t="str">
        <f>IF(AND($C2309=0,G2309=0),"0.00%",IF($C2309=0,-1,IF(G2309=0,1,-($C2309-G2309)/ABS(G2309))))</f>
        <v>0.00%</v>
      </c>
      <c r="J2309" s="91"/>
      <c r="K2309" s="89">
        <v>0</v>
      </c>
      <c r="L2309" s="89">
        <v>0</v>
      </c>
      <c r="M2309" s="89">
        <f>L2309-K2309</f>
        <v>0</v>
      </c>
      <c r="N2309" s="90" t="str">
        <f>IF(AND($K2309=0,L2309=0),"0.00%",IF($K2309=0,-1,IF(L2309=0,1,-($K2309-L2309)/ABS(L2309))))</f>
        <v>0.00%</v>
      </c>
      <c r="O2309" s="89">
        <v>0</v>
      </c>
      <c r="P2309" s="89">
        <f>+O2309-K2309</f>
        <v>0</v>
      </c>
      <c r="Q2309" s="90" t="str">
        <f>IF(AND($K2309=0,O2309=0),"0.00%",IF($K2309=0,-1,IF(O2309=0,1,-($K2309-O2309)/ABS(O2309))))</f>
        <v>0.00%</v>
      </c>
      <c r="R2309" s="91"/>
      <c r="S2309" s="89">
        <v>0</v>
      </c>
      <c r="T2309" s="89">
        <f>+S2309-K2309</f>
        <v>0</v>
      </c>
      <c r="U2309" s="335">
        <f>IF(C2309=0,0,1)+IF(D2309=0,0,1)+IF(E2309=0,0,1)+IF(G2309=0,0,1)+IF(K2309=0,0,1)+IF(L2309=0,0,1)+IF(M2309=0,0,1)+IF(O2309=0,0,1)</f>
        <v>0</v>
      </c>
    </row>
    <row r="2310" spans="1:21" s="81" customFormat="1" ht="15" hidden="1">
      <c r="A2310" s="126" t="s">
        <v>2377</v>
      </c>
      <c r="B2310" s="96" t="s">
        <v>5702</v>
      </c>
      <c r="C2310" s="89">
        <v>0</v>
      </c>
      <c r="D2310" s="89">
        <v>0</v>
      </c>
      <c r="E2310" s="89">
        <f>D2310-C2310</f>
        <v>0</v>
      </c>
      <c r="F2310" s="90" t="str">
        <f>IF(AND($C2310=0,D2310=0),"0.00%",IF($C2310=0,-1,IF(D2310=0,1,-($C2310-D2310)/ABS(D2310))))</f>
        <v>0.00%</v>
      </c>
      <c r="G2310" s="89">
        <v>0</v>
      </c>
      <c r="H2310" s="89">
        <f>+G2310-C2310</f>
        <v>0</v>
      </c>
      <c r="I2310" s="90" t="str">
        <f>IF(AND($C2310=0,G2310=0),"0.00%",IF($C2310=0,-1,IF(G2310=0,1,-($C2310-G2310)/ABS(G2310))))</f>
        <v>0.00%</v>
      </c>
      <c r="J2310" s="91"/>
      <c r="K2310" s="89">
        <v>0</v>
      </c>
      <c r="L2310" s="89">
        <v>0</v>
      </c>
      <c r="M2310" s="89">
        <f>L2310-K2310</f>
        <v>0</v>
      </c>
      <c r="N2310" s="90" t="str">
        <f>IF(AND($K2310=0,L2310=0),"0.00%",IF($K2310=0,-1,IF(L2310=0,1,-($K2310-L2310)/ABS(L2310))))</f>
        <v>0.00%</v>
      </c>
      <c r="O2310" s="89">
        <v>0</v>
      </c>
      <c r="P2310" s="89">
        <f>+O2310-K2310</f>
        <v>0</v>
      </c>
      <c r="Q2310" s="90" t="str">
        <f>IF(AND($K2310=0,O2310=0),"0.00%",IF($K2310=0,-1,IF(O2310=0,1,-($K2310-O2310)/ABS(O2310))))</f>
        <v>0.00%</v>
      </c>
      <c r="R2310" s="91"/>
      <c r="S2310" s="89">
        <v>0</v>
      </c>
      <c r="T2310" s="89">
        <f>+S2310-K2310</f>
        <v>0</v>
      </c>
      <c r="U2310" s="335">
        <f>IF(C2310=0,0,1)+IF(D2310=0,0,1)+IF(E2310=0,0,1)+IF(G2310=0,0,1)+IF(K2310=0,0,1)+IF(L2310=0,0,1)+IF(M2310=0,0,1)+IF(O2310=0,0,1)</f>
        <v>0</v>
      </c>
    </row>
    <row r="2311" spans="1:21" s="81" customFormat="1" ht="15" hidden="1">
      <c r="A2311" s="126" t="s">
        <v>2378</v>
      </c>
      <c r="B2311" s="96" t="s">
        <v>5703</v>
      </c>
      <c r="C2311" s="89">
        <v>0</v>
      </c>
      <c r="D2311" s="89">
        <v>0</v>
      </c>
      <c r="E2311" s="89">
        <f>D2311-C2311</f>
        <v>0</v>
      </c>
      <c r="F2311" s="90" t="str">
        <f>IF(AND($C2311=0,D2311=0),"0.00%",IF($C2311=0,-1,IF(D2311=0,1,-($C2311-D2311)/ABS(D2311))))</f>
        <v>0.00%</v>
      </c>
      <c r="G2311" s="89">
        <v>0</v>
      </c>
      <c r="H2311" s="89">
        <f>+G2311-C2311</f>
        <v>0</v>
      </c>
      <c r="I2311" s="90" t="str">
        <f>IF(AND($C2311=0,G2311=0),"0.00%",IF($C2311=0,-1,IF(G2311=0,1,-($C2311-G2311)/ABS(G2311))))</f>
        <v>0.00%</v>
      </c>
      <c r="J2311" s="91"/>
      <c r="K2311" s="89">
        <v>0</v>
      </c>
      <c r="L2311" s="89">
        <v>0</v>
      </c>
      <c r="M2311" s="89">
        <f>L2311-K2311</f>
        <v>0</v>
      </c>
      <c r="N2311" s="90" t="str">
        <f>IF(AND($K2311=0,L2311=0),"0.00%",IF($K2311=0,-1,IF(L2311=0,1,-($K2311-L2311)/ABS(L2311))))</f>
        <v>0.00%</v>
      </c>
      <c r="O2311" s="89">
        <v>0</v>
      </c>
      <c r="P2311" s="89">
        <f>+O2311-K2311</f>
        <v>0</v>
      </c>
      <c r="Q2311" s="90" t="str">
        <f>IF(AND($K2311=0,O2311=0),"0.00%",IF($K2311=0,-1,IF(O2311=0,1,-($K2311-O2311)/ABS(O2311))))</f>
        <v>0.00%</v>
      </c>
      <c r="R2311" s="91"/>
      <c r="S2311" s="89">
        <v>0</v>
      </c>
      <c r="T2311" s="89">
        <f>+S2311-K2311</f>
        <v>0</v>
      </c>
      <c r="U2311" s="335">
        <f>IF(C2311=0,0,1)+IF(D2311=0,0,1)+IF(E2311=0,0,1)+IF(G2311=0,0,1)+IF(K2311=0,0,1)+IF(L2311=0,0,1)+IF(M2311=0,0,1)+IF(O2311=0,0,1)</f>
        <v>0</v>
      </c>
    </row>
    <row r="2312" spans="1:21" s="81" customFormat="1" ht="15" hidden="1">
      <c r="A2312" s="126" t="s">
        <v>2379</v>
      </c>
      <c r="B2312" s="96" t="s">
        <v>5704</v>
      </c>
      <c r="C2312" s="89">
        <v>0</v>
      </c>
      <c r="D2312" s="89">
        <v>0</v>
      </c>
      <c r="E2312" s="89">
        <f>D2312-C2312</f>
        <v>0</v>
      </c>
      <c r="F2312" s="90" t="str">
        <f>IF(AND($C2312=0,D2312=0),"0.00%",IF($C2312=0,-1,IF(D2312=0,1,-($C2312-D2312)/ABS(D2312))))</f>
        <v>0.00%</v>
      </c>
      <c r="G2312" s="89">
        <v>0</v>
      </c>
      <c r="H2312" s="89">
        <f>+G2312-C2312</f>
        <v>0</v>
      </c>
      <c r="I2312" s="90" t="str">
        <f>IF(AND($C2312=0,G2312=0),"0.00%",IF($C2312=0,-1,IF(G2312=0,1,-($C2312-G2312)/ABS(G2312))))</f>
        <v>0.00%</v>
      </c>
      <c r="J2312" s="91"/>
      <c r="K2312" s="89">
        <v>0</v>
      </c>
      <c r="L2312" s="89">
        <v>0</v>
      </c>
      <c r="M2312" s="89">
        <f>L2312-K2312</f>
        <v>0</v>
      </c>
      <c r="N2312" s="90" t="str">
        <f>IF(AND($K2312=0,L2312=0),"0.00%",IF($K2312=0,-1,IF(L2312=0,1,-($K2312-L2312)/ABS(L2312))))</f>
        <v>0.00%</v>
      </c>
      <c r="O2312" s="89">
        <v>0</v>
      </c>
      <c r="P2312" s="89">
        <f>+O2312-K2312</f>
        <v>0</v>
      </c>
      <c r="Q2312" s="90" t="str">
        <f>IF(AND($K2312=0,O2312=0),"0.00%",IF($K2312=0,-1,IF(O2312=0,1,-($K2312-O2312)/ABS(O2312))))</f>
        <v>0.00%</v>
      </c>
      <c r="R2312" s="91"/>
      <c r="S2312" s="89">
        <v>0</v>
      </c>
      <c r="T2312" s="89">
        <f>+S2312-K2312</f>
        <v>0</v>
      </c>
      <c r="U2312" s="335">
        <f>IF(C2312=0,0,1)+IF(D2312=0,0,1)+IF(E2312=0,0,1)+IF(G2312=0,0,1)+IF(K2312=0,0,1)+IF(L2312=0,0,1)+IF(M2312=0,0,1)+IF(O2312=0,0,1)</f>
        <v>0</v>
      </c>
    </row>
    <row r="2313" spans="1:21" s="81" customFormat="1" ht="15" customHeight="1">
      <c r="A2313" s="126" t="s">
        <v>2380</v>
      </c>
      <c r="B2313" s="96" t="s">
        <v>5705</v>
      </c>
      <c r="C2313" s="89">
        <v>11067.69</v>
      </c>
      <c r="D2313" s="89">
        <v>12375</v>
      </c>
      <c r="E2313" s="89">
        <f>D2313-C2313</f>
        <v>1307.31</v>
      </c>
      <c r="F2313" s="90">
        <f>IF(AND($C2313=0,D2313=0),"0.00%",IF($C2313=0,-1,IF(D2313=0,1,-($C2313-D2313)/ABS(D2313))))</f>
        <v>0.105641212121212</v>
      </c>
      <c r="G2313" s="89">
        <v>0</v>
      </c>
      <c r="H2313" s="89">
        <f>+G2313-C2313</f>
        <v>-11067.69</v>
      </c>
      <c r="I2313" s="90">
        <f>IF(AND($C2313=0,G2313=0),"0.00%",IF($C2313=0,-1,IF(G2313=0,1,-($C2313-G2313)/ABS(G2313))))</f>
        <v>1</v>
      </c>
      <c r="J2313" s="91"/>
      <c r="K2313" s="89">
        <v>61775.06</v>
      </c>
      <c r="L2313" s="89">
        <v>74250</v>
      </c>
      <c r="M2313" s="89">
        <f>L2313-K2313</f>
        <v>12474.94</v>
      </c>
      <c r="N2313" s="90">
        <f>IF(AND($K2313=0,L2313=0),"0.00%",IF($K2313=0,-1,IF(L2313=0,1,-($K2313-L2313)/ABS(L2313))))</f>
        <v>0.16801265993266</v>
      </c>
      <c r="O2313" s="89">
        <v>0</v>
      </c>
      <c r="P2313" s="89">
        <f>+O2313-K2313</f>
        <v>-61775.06</v>
      </c>
      <c r="Q2313" s="90">
        <f>IF(AND($K2313=0,O2313=0),"0.00%",IF($K2313=0,-1,IF(O2313=0,1,-($K2313-O2313)/ABS(O2313))))</f>
        <v>1</v>
      </c>
      <c r="R2313" s="91"/>
      <c r="S2313" s="89">
        <v>74250</v>
      </c>
      <c r="T2313" s="89">
        <f>+S2313-K2313</f>
        <v>12474.94</v>
      </c>
      <c r="U2313" s="335">
        <f>IF(C2313=0,0,1)+IF(D2313=0,0,1)+IF(E2313=0,0,1)+IF(G2313=0,0,1)+IF(K2313=0,0,1)+IF(L2313=0,0,1)+IF(M2313=0,0,1)+IF(O2313=0,0,1)</f>
        <v>6</v>
      </c>
    </row>
    <row r="2314" spans="1:21" s="81" customFormat="1" ht="15" hidden="1">
      <c r="A2314" s="126" t="s">
        <v>2381</v>
      </c>
      <c r="B2314" s="96" t="s">
        <v>5706</v>
      </c>
      <c r="C2314" s="89">
        <v>0</v>
      </c>
      <c r="D2314" s="89">
        <v>0</v>
      </c>
      <c r="E2314" s="89">
        <f>D2314-C2314</f>
        <v>0</v>
      </c>
      <c r="F2314" s="90" t="str">
        <f>IF(AND($C2314=0,D2314=0),"0.00%",IF($C2314=0,-1,IF(D2314=0,1,-($C2314-D2314)/ABS(D2314))))</f>
        <v>0.00%</v>
      </c>
      <c r="G2314" s="89">
        <v>0</v>
      </c>
      <c r="H2314" s="89">
        <f>+G2314-C2314</f>
        <v>0</v>
      </c>
      <c r="I2314" s="90" t="str">
        <f>IF(AND($C2314=0,G2314=0),"0.00%",IF($C2314=0,-1,IF(G2314=0,1,-($C2314-G2314)/ABS(G2314))))</f>
        <v>0.00%</v>
      </c>
      <c r="J2314" s="91"/>
      <c r="K2314" s="89">
        <v>0</v>
      </c>
      <c r="L2314" s="89">
        <v>0</v>
      </c>
      <c r="M2314" s="89">
        <f>L2314-K2314</f>
        <v>0</v>
      </c>
      <c r="N2314" s="90" t="str">
        <f>IF(AND($K2314=0,L2314=0),"0.00%",IF($K2314=0,-1,IF(L2314=0,1,-($K2314-L2314)/ABS(L2314))))</f>
        <v>0.00%</v>
      </c>
      <c r="O2314" s="89">
        <v>0</v>
      </c>
      <c r="P2314" s="89">
        <f>+O2314-K2314</f>
        <v>0</v>
      </c>
      <c r="Q2314" s="90" t="str">
        <f>IF(AND($K2314=0,O2314=0),"0.00%",IF($K2314=0,-1,IF(O2314=0,1,-($K2314-O2314)/ABS(O2314))))</f>
        <v>0.00%</v>
      </c>
      <c r="R2314" s="91"/>
      <c r="S2314" s="89">
        <v>0</v>
      </c>
      <c r="T2314" s="89">
        <f>+S2314-K2314</f>
        <v>0</v>
      </c>
      <c r="U2314" s="335">
        <f>IF(C2314=0,0,1)+IF(D2314=0,0,1)+IF(E2314=0,0,1)+IF(G2314=0,0,1)+IF(K2314=0,0,1)+IF(L2314=0,0,1)+IF(M2314=0,0,1)+IF(O2314=0,0,1)</f>
        <v>0</v>
      </c>
    </row>
    <row r="2315" spans="1:21" s="81" customFormat="1" ht="15" hidden="1">
      <c r="A2315" s="126" t="s">
        <v>2382</v>
      </c>
      <c r="B2315" s="96" t="s">
        <v>264</v>
      </c>
      <c r="C2315" s="89">
        <v>0</v>
      </c>
      <c r="D2315" s="89">
        <v>0</v>
      </c>
      <c r="E2315" s="89">
        <f>D2315-C2315</f>
        <v>0</v>
      </c>
      <c r="F2315" s="90" t="str">
        <f>IF(AND($C2315=0,D2315=0),"0.00%",IF($C2315=0,-1,IF(D2315=0,1,-($C2315-D2315)/ABS(D2315))))</f>
        <v>0.00%</v>
      </c>
      <c r="G2315" s="89">
        <v>0</v>
      </c>
      <c r="H2315" s="89">
        <f>+G2315-C2315</f>
        <v>0</v>
      </c>
      <c r="I2315" s="90" t="str">
        <f>IF(AND($C2315=0,G2315=0),"0.00%",IF($C2315=0,-1,IF(G2315=0,1,-($C2315-G2315)/ABS(G2315))))</f>
        <v>0.00%</v>
      </c>
      <c r="J2315" s="91"/>
      <c r="K2315" s="89">
        <v>0</v>
      </c>
      <c r="L2315" s="89">
        <v>0</v>
      </c>
      <c r="M2315" s="89">
        <f>L2315-K2315</f>
        <v>0</v>
      </c>
      <c r="N2315" s="90" t="str">
        <f>IF(AND($K2315=0,L2315=0),"0.00%",IF($K2315=0,-1,IF(L2315=0,1,-($K2315-L2315)/ABS(L2315))))</f>
        <v>0.00%</v>
      </c>
      <c r="O2315" s="89">
        <v>0</v>
      </c>
      <c r="P2315" s="89">
        <f>+O2315-K2315</f>
        <v>0</v>
      </c>
      <c r="Q2315" s="90" t="str">
        <f>IF(AND($K2315=0,O2315=0),"0.00%",IF($K2315=0,-1,IF(O2315=0,1,-($K2315-O2315)/ABS(O2315))))</f>
        <v>0.00%</v>
      </c>
      <c r="R2315" s="91"/>
      <c r="S2315" s="89">
        <v>0</v>
      </c>
      <c r="T2315" s="89">
        <f>+S2315-K2315</f>
        <v>0</v>
      </c>
      <c r="U2315" s="335">
        <f>IF(C2315=0,0,1)+IF(D2315=0,0,1)+IF(E2315=0,0,1)+IF(G2315=0,0,1)+IF(K2315=0,0,1)+IF(L2315=0,0,1)+IF(M2315=0,0,1)+IF(O2315=0,0,1)</f>
        <v>0</v>
      </c>
    </row>
    <row r="2316" spans="1:21" s="81" customFormat="1" ht="15" customHeight="1">
      <c r="A2316" s="126" t="s">
        <v>2383</v>
      </c>
      <c r="B2316" s="96" t="s">
        <v>5707</v>
      </c>
      <c r="C2316" s="89">
        <v>-907.03</v>
      </c>
      <c r="D2316" s="89">
        <v>0</v>
      </c>
      <c r="E2316" s="89">
        <f>D2316-C2316</f>
        <v>907.03</v>
      </c>
      <c r="F2316" s="90">
        <f>IF(AND($C2316=0,D2316=0),"0.00%",IF($C2316=0,-1,IF(D2316=0,1,-($C2316-D2316)/ABS(D2316))))</f>
        <v>1</v>
      </c>
      <c r="G2316" s="89">
        <v>0</v>
      </c>
      <c r="H2316" s="89">
        <f>+G2316-C2316</f>
        <v>907.03</v>
      </c>
      <c r="I2316" s="90">
        <f>IF(AND($C2316=0,G2316=0),"0.00%",IF($C2316=0,-1,IF(G2316=0,1,-($C2316-G2316)/ABS(G2316))))</f>
        <v>1</v>
      </c>
      <c r="J2316" s="91"/>
      <c r="K2316" s="89">
        <v>25045.78</v>
      </c>
      <c r="L2316" s="89">
        <v>0</v>
      </c>
      <c r="M2316" s="89">
        <f>L2316-K2316</f>
        <v>-25045.78</v>
      </c>
      <c r="N2316" s="90">
        <f>IF(AND($K2316=0,L2316=0),"0.00%",IF($K2316=0,-1,IF(L2316=0,1,-($K2316-L2316)/ABS(L2316))))</f>
        <v>1</v>
      </c>
      <c r="O2316" s="89">
        <v>0</v>
      </c>
      <c r="P2316" s="89">
        <f>+O2316-K2316</f>
        <v>-25045.78</v>
      </c>
      <c r="Q2316" s="90">
        <f>IF(AND($K2316=0,O2316=0),"0.00%",IF($K2316=0,-1,IF(O2316=0,1,-($K2316-O2316)/ABS(O2316))))</f>
        <v>1</v>
      </c>
      <c r="R2316" s="91"/>
      <c r="S2316" s="89">
        <v>0</v>
      </c>
      <c r="T2316" s="89">
        <f>+S2316-K2316</f>
        <v>-25045.78</v>
      </c>
      <c r="U2316" s="335">
        <f>IF(C2316=0,0,1)+IF(D2316=0,0,1)+IF(E2316=0,0,1)+IF(G2316=0,0,1)+IF(K2316=0,0,1)+IF(L2316=0,0,1)+IF(M2316=0,0,1)+IF(O2316=0,0,1)</f>
        <v>4</v>
      </c>
    </row>
    <row r="2317" spans="1:21" s="81" customFormat="1" ht="15" hidden="1">
      <c r="A2317" s="126" t="s">
        <v>2384</v>
      </c>
      <c r="B2317" s="96" t="s">
        <v>5708</v>
      </c>
      <c r="C2317" s="89">
        <v>0</v>
      </c>
      <c r="D2317" s="89">
        <v>0</v>
      </c>
      <c r="E2317" s="89">
        <f>D2317-C2317</f>
        <v>0</v>
      </c>
      <c r="F2317" s="90" t="str">
        <f>IF(AND($C2317=0,D2317=0),"0.00%",IF($C2317=0,-1,IF(D2317=0,1,-($C2317-D2317)/ABS(D2317))))</f>
        <v>0.00%</v>
      </c>
      <c r="G2317" s="89">
        <v>0</v>
      </c>
      <c r="H2317" s="89">
        <f>+G2317-C2317</f>
        <v>0</v>
      </c>
      <c r="I2317" s="90" t="str">
        <f>IF(AND($C2317=0,G2317=0),"0.00%",IF($C2317=0,-1,IF(G2317=0,1,-($C2317-G2317)/ABS(G2317))))</f>
        <v>0.00%</v>
      </c>
      <c r="J2317" s="91"/>
      <c r="K2317" s="89">
        <v>0</v>
      </c>
      <c r="L2317" s="89">
        <v>0</v>
      </c>
      <c r="M2317" s="89">
        <f>L2317-K2317</f>
        <v>0</v>
      </c>
      <c r="N2317" s="90" t="str">
        <f>IF(AND($K2317=0,L2317=0),"0.00%",IF($K2317=0,-1,IF(L2317=0,1,-($K2317-L2317)/ABS(L2317))))</f>
        <v>0.00%</v>
      </c>
      <c r="O2317" s="89">
        <v>0</v>
      </c>
      <c r="P2317" s="89">
        <f>+O2317-K2317</f>
        <v>0</v>
      </c>
      <c r="Q2317" s="90" t="str">
        <f>IF(AND($K2317=0,O2317=0),"0.00%",IF($K2317=0,-1,IF(O2317=0,1,-($K2317-O2317)/ABS(O2317))))</f>
        <v>0.00%</v>
      </c>
      <c r="R2317" s="91"/>
      <c r="S2317" s="89">
        <v>0</v>
      </c>
      <c r="T2317" s="89">
        <f>+S2317-K2317</f>
        <v>0</v>
      </c>
      <c r="U2317" s="335">
        <f>IF(C2317=0,0,1)+IF(D2317=0,0,1)+IF(E2317=0,0,1)+IF(G2317=0,0,1)+IF(K2317=0,0,1)+IF(L2317=0,0,1)+IF(M2317=0,0,1)+IF(O2317=0,0,1)</f>
        <v>0</v>
      </c>
    </row>
    <row r="2318" spans="1:21" s="81" customFormat="1" ht="15" hidden="1">
      <c r="A2318" s="126" t="s">
        <v>2385</v>
      </c>
      <c r="B2318" s="96" t="s">
        <v>5709</v>
      </c>
      <c r="C2318" s="89">
        <v>0</v>
      </c>
      <c r="D2318" s="89">
        <v>0</v>
      </c>
      <c r="E2318" s="89">
        <f>D2318-C2318</f>
        <v>0</v>
      </c>
      <c r="F2318" s="90" t="str">
        <f>IF(AND($C2318=0,D2318=0),"0.00%",IF($C2318=0,-1,IF(D2318=0,1,-($C2318-D2318)/ABS(D2318))))</f>
        <v>0.00%</v>
      </c>
      <c r="G2318" s="89">
        <v>0</v>
      </c>
      <c r="H2318" s="89">
        <f>+G2318-C2318</f>
        <v>0</v>
      </c>
      <c r="I2318" s="90" t="str">
        <f>IF(AND($C2318=0,G2318=0),"0.00%",IF($C2318=0,-1,IF(G2318=0,1,-($C2318-G2318)/ABS(G2318))))</f>
        <v>0.00%</v>
      </c>
      <c r="J2318" s="91"/>
      <c r="K2318" s="89">
        <v>0</v>
      </c>
      <c r="L2318" s="89">
        <v>0</v>
      </c>
      <c r="M2318" s="89">
        <f>L2318-K2318</f>
        <v>0</v>
      </c>
      <c r="N2318" s="90" t="str">
        <f>IF(AND($K2318=0,L2318=0),"0.00%",IF($K2318=0,-1,IF(L2318=0,1,-($K2318-L2318)/ABS(L2318))))</f>
        <v>0.00%</v>
      </c>
      <c r="O2318" s="89">
        <v>0</v>
      </c>
      <c r="P2318" s="89">
        <f>+O2318-K2318</f>
        <v>0</v>
      </c>
      <c r="Q2318" s="90" t="str">
        <f>IF(AND($K2318=0,O2318=0),"0.00%",IF($K2318=0,-1,IF(O2318=0,1,-($K2318-O2318)/ABS(O2318))))</f>
        <v>0.00%</v>
      </c>
      <c r="R2318" s="91"/>
      <c r="S2318" s="89">
        <v>0</v>
      </c>
      <c r="T2318" s="89">
        <f>+S2318-K2318</f>
        <v>0</v>
      </c>
      <c r="U2318" s="335">
        <f>IF(C2318=0,0,1)+IF(D2318=0,0,1)+IF(E2318=0,0,1)+IF(G2318=0,0,1)+IF(K2318=0,0,1)+IF(L2318=0,0,1)+IF(M2318=0,0,1)+IF(O2318=0,0,1)</f>
        <v>0</v>
      </c>
    </row>
    <row r="2319" spans="1:21" s="81" customFormat="1" ht="15" hidden="1">
      <c r="A2319" s="126" t="s">
        <v>2386</v>
      </c>
      <c r="B2319" s="96" t="s">
        <v>5710</v>
      </c>
      <c r="C2319" s="89">
        <v>0</v>
      </c>
      <c r="D2319" s="89">
        <v>0</v>
      </c>
      <c r="E2319" s="89">
        <f>D2319-C2319</f>
        <v>0</v>
      </c>
      <c r="F2319" s="90" t="str">
        <f>IF(AND($C2319=0,D2319=0),"0.00%",IF($C2319=0,-1,IF(D2319=0,1,-($C2319-D2319)/ABS(D2319))))</f>
        <v>0.00%</v>
      </c>
      <c r="G2319" s="89">
        <v>0</v>
      </c>
      <c r="H2319" s="89">
        <f>+G2319-C2319</f>
        <v>0</v>
      </c>
      <c r="I2319" s="90" t="str">
        <f>IF(AND($C2319=0,G2319=0),"0.00%",IF($C2319=0,-1,IF(G2319=0,1,-($C2319-G2319)/ABS(G2319))))</f>
        <v>0.00%</v>
      </c>
      <c r="J2319" s="91"/>
      <c r="K2319" s="89">
        <v>0</v>
      </c>
      <c r="L2319" s="89">
        <v>0</v>
      </c>
      <c r="M2319" s="89">
        <f>L2319-K2319</f>
        <v>0</v>
      </c>
      <c r="N2319" s="90" t="str">
        <f>IF(AND($K2319=0,L2319=0),"0.00%",IF($K2319=0,-1,IF(L2319=0,1,-($K2319-L2319)/ABS(L2319))))</f>
        <v>0.00%</v>
      </c>
      <c r="O2319" s="89">
        <v>0</v>
      </c>
      <c r="P2319" s="89">
        <f>+O2319-K2319</f>
        <v>0</v>
      </c>
      <c r="Q2319" s="90" t="str">
        <f>IF(AND($K2319=0,O2319=0),"0.00%",IF($K2319=0,-1,IF(O2319=0,1,-($K2319-O2319)/ABS(O2319))))</f>
        <v>0.00%</v>
      </c>
      <c r="R2319" s="91"/>
      <c r="S2319" s="89">
        <v>0</v>
      </c>
      <c r="T2319" s="89">
        <f>+S2319-K2319</f>
        <v>0</v>
      </c>
      <c r="U2319" s="335">
        <f>IF(C2319=0,0,1)+IF(D2319=0,0,1)+IF(E2319=0,0,1)+IF(G2319=0,0,1)+IF(K2319=0,0,1)+IF(L2319=0,0,1)+IF(M2319=0,0,1)+IF(O2319=0,0,1)</f>
        <v>0</v>
      </c>
    </row>
    <row r="2320" spans="1:21" s="81" customFormat="1" ht="15" customHeight="1">
      <c r="A2320" s="126" t="s">
        <v>2387</v>
      </c>
      <c r="B2320" s="96" t="s">
        <v>254</v>
      </c>
      <c r="C2320" s="89">
        <v>5785.92</v>
      </c>
      <c r="D2320" s="89">
        <v>3654</v>
      </c>
      <c r="E2320" s="89">
        <f>D2320-C2320</f>
        <v>-2131.92</v>
      </c>
      <c r="F2320" s="90">
        <f>IF(AND($C2320=0,D2320=0),"0.00%",IF($C2320=0,-1,IF(D2320=0,1,-($C2320-D2320)/ABS(D2320))))</f>
        <v>-0.583448275862069</v>
      </c>
      <c r="G2320" s="89">
        <v>0</v>
      </c>
      <c r="H2320" s="89">
        <f>+G2320-C2320</f>
        <v>-5785.92</v>
      </c>
      <c r="I2320" s="90">
        <f>IF(AND($C2320=0,G2320=0),"0.00%",IF($C2320=0,-1,IF(G2320=0,1,-($C2320-G2320)/ABS(G2320))))</f>
        <v>1</v>
      </c>
      <c r="J2320" s="91"/>
      <c r="K2320" s="89">
        <v>32983.16</v>
      </c>
      <c r="L2320" s="89">
        <v>22339.52</v>
      </c>
      <c r="M2320" s="89">
        <f>L2320-K2320</f>
        <v>-10643.64</v>
      </c>
      <c r="N2320" s="90">
        <f>IF(AND($K2320=0,L2320=0),"0.00%",IF($K2320=0,-1,IF(L2320=0,1,-($K2320-L2320)/ABS(L2320))))</f>
        <v>-0.476448912062569</v>
      </c>
      <c r="O2320" s="89">
        <v>0</v>
      </c>
      <c r="P2320" s="89">
        <f>+O2320-K2320</f>
        <v>-32983.16</v>
      </c>
      <c r="Q2320" s="90">
        <f>IF(AND($K2320=0,O2320=0),"0.00%",IF($K2320=0,-1,IF(O2320=0,1,-($K2320-O2320)/ABS(O2320))))</f>
        <v>1</v>
      </c>
      <c r="R2320" s="91"/>
      <c r="S2320" s="89">
        <v>22339.52</v>
      </c>
      <c r="T2320" s="89">
        <f>+S2320-K2320</f>
        <v>-10643.64</v>
      </c>
      <c r="U2320" s="335">
        <f>IF(C2320=0,0,1)+IF(D2320=0,0,1)+IF(E2320=0,0,1)+IF(G2320=0,0,1)+IF(K2320=0,0,1)+IF(L2320=0,0,1)+IF(M2320=0,0,1)+IF(O2320=0,0,1)</f>
        <v>6</v>
      </c>
    </row>
    <row r="2321" spans="1:21" s="81" customFormat="1" ht="15" hidden="1">
      <c r="A2321" s="126" t="s">
        <v>2388</v>
      </c>
      <c r="B2321" s="96" t="s">
        <v>5711</v>
      </c>
      <c r="C2321" s="89">
        <v>0</v>
      </c>
      <c r="D2321" s="89">
        <v>0</v>
      </c>
      <c r="E2321" s="89">
        <f>D2321-C2321</f>
        <v>0</v>
      </c>
      <c r="F2321" s="90" t="str">
        <f>IF(AND($C2321=0,D2321=0),"0.00%",IF($C2321=0,-1,IF(D2321=0,1,-($C2321-D2321)/ABS(D2321))))</f>
        <v>0.00%</v>
      </c>
      <c r="G2321" s="89">
        <v>0</v>
      </c>
      <c r="H2321" s="89">
        <f>+G2321-C2321</f>
        <v>0</v>
      </c>
      <c r="I2321" s="90" t="str">
        <f>IF(AND($C2321=0,G2321=0),"0.00%",IF($C2321=0,-1,IF(G2321=0,1,-($C2321-G2321)/ABS(G2321))))</f>
        <v>0.00%</v>
      </c>
      <c r="J2321" s="91"/>
      <c r="K2321" s="89">
        <v>0</v>
      </c>
      <c r="L2321" s="89">
        <v>0</v>
      </c>
      <c r="M2321" s="89">
        <f>L2321-K2321</f>
        <v>0</v>
      </c>
      <c r="N2321" s="90" t="str">
        <f>IF(AND($K2321=0,L2321=0),"0.00%",IF($K2321=0,-1,IF(L2321=0,1,-($K2321-L2321)/ABS(L2321))))</f>
        <v>0.00%</v>
      </c>
      <c r="O2321" s="89">
        <v>0</v>
      </c>
      <c r="P2321" s="89">
        <f>+O2321-K2321</f>
        <v>0</v>
      </c>
      <c r="Q2321" s="90" t="str">
        <f>IF(AND($K2321=0,O2321=0),"0.00%",IF($K2321=0,-1,IF(O2321=0,1,-($K2321-O2321)/ABS(O2321))))</f>
        <v>0.00%</v>
      </c>
      <c r="R2321" s="91"/>
      <c r="S2321" s="89">
        <v>0</v>
      </c>
      <c r="T2321" s="89">
        <f>+S2321-K2321</f>
        <v>0</v>
      </c>
      <c r="U2321" s="335">
        <f>IF(C2321=0,0,1)+IF(D2321=0,0,1)+IF(E2321=0,0,1)+IF(G2321=0,0,1)+IF(K2321=0,0,1)+IF(L2321=0,0,1)+IF(M2321=0,0,1)+IF(O2321=0,0,1)</f>
        <v>0</v>
      </c>
    </row>
    <row r="2322" spans="1:21" s="81" customFormat="1" ht="15" hidden="1">
      <c r="A2322" s="126" t="s">
        <v>2389</v>
      </c>
      <c r="B2322" s="96" t="s">
        <v>5712</v>
      </c>
      <c r="C2322" s="89">
        <v>0</v>
      </c>
      <c r="D2322" s="89">
        <v>0</v>
      </c>
      <c r="E2322" s="89">
        <f>D2322-C2322</f>
        <v>0</v>
      </c>
      <c r="F2322" s="90" t="str">
        <f>IF(AND($C2322=0,D2322=0),"0.00%",IF($C2322=0,-1,IF(D2322=0,1,-($C2322-D2322)/ABS(D2322))))</f>
        <v>0.00%</v>
      </c>
      <c r="G2322" s="89">
        <v>0</v>
      </c>
      <c r="H2322" s="89">
        <f>+G2322-C2322</f>
        <v>0</v>
      </c>
      <c r="I2322" s="90" t="str">
        <f>IF(AND($C2322=0,G2322=0),"0.00%",IF($C2322=0,-1,IF(G2322=0,1,-($C2322-G2322)/ABS(G2322))))</f>
        <v>0.00%</v>
      </c>
      <c r="J2322" s="91"/>
      <c r="K2322" s="89">
        <v>0</v>
      </c>
      <c r="L2322" s="89">
        <v>0</v>
      </c>
      <c r="M2322" s="89">
        <f>L2322-K2322</f>
        <v>0</v>
      </c>
      <c r="N2322" s="90" t="str">
        <f>IF(AND($K2322=0,L2322=0),"0.00%",IF($K2322=0,-1,IF(L2322=0,1,-($K2322-L2322)/ABS(L2322))))</f>
        <v>0.00%</v>
      </c>
      <c r="O2322" s="89">
        <v>0</v>
      </c>
      <c r="P2322" s="89">
        <f>+O2322-K2322</f>
        <v>0</v>
      </c>
      <c r="Q2322" s="90" t="str">
        <f>IF(AND($K2322=0,O2322=0),"0.00%",IF($K2322=0,-1,IF(O2322=0,1,-($K2322-O2322)/ABS(O2322))))</f>
        <v>0.00%</v>
      </c>
      <c r="R2322" s="91"/>
      <c r="S2322" s="89">
        <v>0</v>
      </c>
      <c r="T2322" s="89">
        <f>+S2322-K2322</f>
        <v>0</v>
      </c>
      <c r="U2322" s="335">
        <f>IF(C2322=0,0,1)+IF(D2322=0,0,1)+IF(E2322=0,0,1)+IF(G2322=0,0,1)+IF(K2322=0,0,1)+IF(L2322=0,0,1)+IF(M2322=0,0,1)+IF(O2322=0,0,1)</f>
        <v>0</v>
      </c>
    </row>
    <row r="2323" spans="1:21" s="81" customFormat="1" ht="15" hidden="1">
      <c r="A2323" s="126" t="s">
        <v>2390</v>
      </c>
      <c r="B2323" s="96" t="s">
        <v>5713</v>
      </c>
      <c r="C2323" s="89">
        <v>0</v>
      </c>
      <c r="D2323" s="89">
        <v>0</v>
      </c>
      <c r="E2323" s="89">
        <f>D2323-C2323</f>
        <v>0</v>
      </c>
      <c r="F2323" s="90" t="str">
        <f>IF(AND($C2323=0,D2323=0),"0.00%",IF($C2323=0,-1,IF(D2323=0,1,-($C2323-D2323)/ABS(D2323))))</f>
        <v>0.00%</v>
      </c>
      <c r="G2323" s="89">
        <v>0</v>
      </c>
      <c r="H2323" s="89">
        <f>+G2323-C2323</f>
        <v>0</v>
      </c>
      <c r="I2323" s="90" t="str">
        <f>IF(AND($C2323=0,G2323=0),"0.00%",IF($C2323=0,-1,IF(G2323=0,1,-($C2323-G2323)/ABS(G2323))))</f>
        <v>0.00%</v>
      </c>
      <c r="J2323" s="91"/>
      <c r="K2323" s="89">
        <v>0</v>
      </c>
      <c r="L2323" s="89">
        <v>0</v>
      </c>
      <c r="M2323" s="89">
        <f>L2323-K2323</f>
        <v>0</v>
      </c>
      <c r="N2323" s="90" t="str">
        <f>IF(AND($K2323=0,L2323=0),"0.00%",IF($K2323=0,-1,IF(L2323=0,1,-($K2323-L2323)/ABS(L2323))))</f>
        <v>0.00%</v>
      </c>
      <c r="O2323" s="89">
        <v>0</v>
      </c>
      <c r="P2323" s="89">
        <f>+O2323-K2323</f>
        <v>0</v>
      </c>
      <c r="Q2323" s="90" t="str">
        <f>IF(AND($K2323=0,O2323=0),"0.00%",IF($K2323=0,-1,IF(O2323=0,1,-($K2323-O2323)/ABS(O2323))))</f>
        <v>0.00%</v>
      </c>
      <c r="R2323" s="91"/>
      <c r="S2323" s="89">
        <v>0</v>
      </c>
      <c r="T2323" s="89">
        <f>+S2323-K2323</f>
        <v>0</v>
      </c>
      <c r="U2323" s="335">
        <f>IF(C2323=0,0,1)+IF(D2323=0,0,1)+IF(E2323=0,0,1)+IF(G2323=0,0,1)+IF(K2323=0,0,1)+IF(L2323=0,0,1)+IF(M2323=0,0,1)+IF(O2323=0,0,1)</f>
        <v>0</v>
      </c>
    </row>
    <row r="2324" spans="1:21" s="81" customFormat="1" ht="15" hidden="1">
      <c r="A2324" s="126" t="s">
        <v>2391</v>
      </c>
      <c r="B2324" s="96" t="s">
        <v>5714</v>
      </c>
      <c r="C2324" s="89">
        <v>0</v>
      </c>
      <c r="D2324" s="89">
        <v>0</v>
      </c>
      <c r="E2324" s="89">
        <f>D2324-C2324</f>
        <v>0</v>
      </c>
      <c r="F2324" s="90" t="str">
        <f>IF(AND($C2324=0,D2324=0),"0.00%",IF($C2324=0,-1,IF(D2324=0,1,-($C2324-D2324)/ABS(D2324))))</f>
        <v>0.00%</v>
      </c>
      <c r="G2324" s="89">
        <v>0</v>
      </c>
      <c r="H2324" s="89">
        <f>+G2324-C2324</f>
        <v>0</v>
      </c>
      <c r="I2324" s="90" t="str">
        <f>IF(AND($C2324=0,G2324=0),"0.00%",IF($C2324=0,-1,IF(G2324=0,1,-($C2324-G2324)/ABS(G2324))))</f>
        <v>0.00%</v>
      </c>
      <c r="J2324" s="91"/>
      <c r="K2324" s="89">
        <v>0</v>
      </c>
      <c r="L2324" s="89">
        <v>0</v>
      </c>
      <c r="M2324" s="89">
        <f>L2324-K2324</f>
        <v>0</v>
      </c>
      <c r="N2324" s="90" t="str">
        <f>IF(AND($K2324=0,L2324=0),"0.00%",IF($K2324=0,-1,IF(L2324=0,1,-($K2324-L2324)/ABS(L2324))))</f>
        <v>0.00%</v>
      </c>
      <c r="O2324" s="89">
        <v>0</v>
      </c>
      <c r="P2324" s="89">
        <f>+O2324-K2324</f>
        <v>0</v>
      </c>
      <c r="Q2324" s="90" t="str">
        <f>IF(AND($K2324=0,O2324=0),"0.00%",IF($K2324=0,-1,IF(O2324=0,1,-($K2324-O2324)/ABS(O2324))))</f>
        <v>0.00%</v>
      </c>
      <c r="R2324" s="91"/>
      <c r="S2324" s="89">
        <v>0</v>
      </c>
      <c r="T2324" s="89">
        <f>+S2324-K2324</f>
        <v>0</v>
      </c>
      <c r="U2324" s="335">
        <f>IF(C2324=0,0,1)+IF(D2324=0,0,1)+IF(E2324=0,0,1)+IF(G2324=0,0,1)+IF(K2324=0,0,1)+IF(L2324=0,0,1)+IF(M2324=0,0,1)+IF(O2324=0,0,1)</f>
        <v>0</v>
      </c>
    </row>
    <row r="2325" spans="1:21" s="81" customFormat="1" ht="15" hidden="1">
      <c r="A2325" s="126" t="s">
        <v>2392</v>
      </c>
      <c r="B2325" s="96" t="s">
        <v>5715</v>
      </c>
      <c r="C2325" s="89">
        <v>0</v>
      </c>
      <c r="D2325" s="89">
        <v>0</v>
      </c>
      <c r="E2325" s="89">
        <f>D2325-C2325</f>
        <v>0</v>
      </c>
      <c r="F2325" s="90" t="str">
        <f>IF(AND($C2325=0,D2325=0),"0.00%",IF($C2325=0,-1,IF(D2325=0,1,-($C2325-D2325)/ABS(D2325))))</f>
        <v>0.00%</v>
      </c>
      <c r="G2325" s="89">
        <v>0</v>
      </c>
      <c r="H2325" s="89">
        <f>+G2325-C2325</f>
        <v>0</v>
      </c>
      <c r="I2325" s="90" t="str">
        <f>IF(AND($C2325=0,G2325=0),"0.00%",IF($C2325=0,-1,IF(G2325=0,1,-($C2325-G2325)/ABS(G2325))))</f>
        <v>0.00%</v>
      </c>
      <c r="J2325" s="91"/>
      <c r="K2325" s="89">
        <v>0</v>
      </c>
      <c r="L2325" s="89">
        <v>0</v>
      </c>
      <c r="M2325" s="89">
        <f>L2325-K2325</f>
        <v>0</v>
      </c>
      <c r="N2325" s="90" t="str">
        <f>IF(AND($K2325=0,L2325=0),"0.00%",IF($K2325=0,-1,IF(L2325=0,1,-($K2325-L2325)/ABS(L2325))))</f>
        <v>0.00%</v>
      </c>
      <c r="O2325" s="89">
        <v>0</v>
      </c>
      <c r="P2325" s="89">
        <f>+O2325-K2325</f>
        <v>0</v>
      </c>
      <c r="Q2325" s="90" t="str">
        <f>IF(AND($K2325=0,O2325=0),"0.00%",IF($K2325=0,-1,IF(O2325=0,1,-($K2325-O2325)/ABS(O2325))))</f>
        <v>0.00%</v>
      </c>
      <c r="R2325" s="91"/>
      <c r="S2325" s="89">
        <v>0</v>
      </c>
      <c r="T2325" s="89">
        <f>+S2325-K2325</f>
        <v>0</v>
      </c>
      <c r="U2325" s="335">
        <f>IF(C2325=0,0,1)+IF(D2325=0,0,1)+IF(E2325=0,0,1)+IF(G2325=0,0,1)+IF(K2325=0,0,1)+IF(L2325=0,0,1)+IF(M2325=0,0,1)+IF(O2325=0,0,1)</f>
        <v>0</v>
      </c>
    </row>
    <row r="2326" spans="1:21" s="81" customFormat="1" ht="15" hidden="1">
      <c r="A2326" s="126" t="s">
        <v>2393</v>
      </c>
      <c r="B2326" s="96" t="s">
        <v>5716</v>
      </c>
      <c r="C2326" s="89">
        <v>0</v>
      </c>
      <c r="D2326" s="89">
        <v>0</v>
      </c>
      <c r="E2326" s="89">
        <f>D2326-C2326</f>
        <v>0</v>
      </c>
      <c r="F2326" s="90" t="str">
        <f>IF(AND($C2326=0,D2326=0),"0.00%",IF($C2326=0,-1,IF(D2326=0,1,-($C2326-D2326)/ABS(D2326))))</f>
        <v>0.00%</v>
      </c>
      <c r="G2326" s="89">
        <v>0</v>
      </c>
      <c r="H2326" s="89">
        <f>+G2326-C2326</f>
        <v>0</v>
      </c>
      <c r="I2326" s="90" t="str">
        <f>IF(AND($C2326=0,G2326=0),"0.00%",IF($C2326=0,-1,IF(G2326=0,1,-($C2326-G2326)/ABS(G2326))))</f>
        <v>0.00%</v>
      </c>
      <c r="J2326" s="91"/>
      <c r="K2326" s="89">
        <v>0</v>
      </c>
      <c r="L2326" s="89">
        <v>0</v>
      </c>
      <c r="M2326" s="89">
        <f>L2326-K2326</f>
        <v>0</v>
      </c>
      <c r="N2326" s="90" t="str">
        <f>IF(AND($K2326=0,L2326=0),"0.00%",IF($K2326=0,-1,IF(L2326=0,1,-($K2326-L2326)/ABS(L2326))))</f>
        <v>0.00%</v>
      </c>
      <c r="O2326" s="89">
        <v>0</v>
      </c>
      <c r="P2326" s="89">
        <f>+O2326-K2326</f>
        <v>0</v>
      </c>
      <c r="Q2326" s="90" t="str">
        <f>IF(AND($K2326=0,O2326=0),"0.00%",IF($K2326=0,-1,IF(O2326=0,1,-($K2326-O2326)/ABS(O2326))))</f>
        <v>0.00%</v>
      </c>
      <c r="R2326" s="91"/>
      <c r="S2326" s="89">
        <v>0</v>
      </c>
      <c r="T2326" s="89">
        <f>+S2326-K2326</f>
        <v>0</v>
      </c>
      <c r="U2326" s="335">
        <f>IF(C2326=0,0,1)+IF(D2326=0,0,1)+IF(E2326=0,0,1)+IF(G2326=0,0,1)+IF(K2326=0,0,1)+IF(L2326=0,0,1)+IF(M2326=0,0,1)+IF(O2326=0,0,1)</f>
        <v>0</v>
      </c>
    </row>
    <row r="2327" spans="1:21" s="81" customFormat="1" ht="15" hidden="1">
      <c r="A2327" s="126" t="s">
        <v>2394</v>
      </c>
      <c r="B2327" s="96" t="s">
        <v>5717</v>
      </c>
      <c r="C2327" s="89">
        <v>0</v>
      </c>
      <c r="D2327" s="89">
        <v>0</v>
      </c>
      <c r="E2327" s="89">
        <f>D2327-C2327</f>
        <v>0</v>
      </c>
      <c r="F2327" s="90" t="str">
        <f>IF(AND($C2327=0,D2327=0),"0.00%",IF($C2327=0,-1,IF(D2327=0,1,-($C2327-D2327)/ABS(D2327))))</f>
        <v>0.00%</v>
      </c>
      <c r="G2327" s="89">
        <v>0</v>
      </c>
      <c r="H2327" s="89">
        <f>+G2327-C2327</f>
        <v>0</v>
      </c>
      <c r="I2327" s="90" t="str">
        <f>IF(AND($C2327=0,G2327=0),"0.00%",IF($C2327=0,-1,IF(G2327=0,1,-($C2327-G2327)/ABS(G2327))))</f>
        <v>0.00%</v>
      </c>
      <c r="J2327" s="91"/>
      <c r="K2327" s="89">
        <v>0</v>
      </c>
      <c r="L2327" s="89">
        <v>0</v>
      </c>
      <c r="M2327" s="89">
        <f>L2327-K2327</f>
        <v>0</v>
      </c>
      <c r="N2327" s="90" t="str">
        <f>IF(AND($K2327=0,L2327=0),"0.00%",IF($K2327=0,-1,IF(L2327=0,1,-($K2327-L2327)/ABS(L2327))))</f>
        <v>0.00%</v>
      </c>
      <c r="O2327" s="89">
        <v>0</v>
      </c>
      <c r="P2327" s="89">
        <f>+O2327-K2327</f>
        <v>0</v>
      </c>
      <c r="Q2327" s="90" t="str">
        <f>IF(AND($K2327=0,O2327=0),"0.00%",IF($K2327=0,-1,IF(O2327=0,1,-($K2327-O2327)/ABS(O2327))))</f>
        <v>0.00%</v>
      </c>
      <c r="R2327" s="91"/>
      <c r="S2327" s="89">
        <v>0</v>
      </c>
      <c r="T2327" s="89">
        <f>+S2327-K2327</f>
        <v>0</v>
      </c>
      <c r="U2327" s="335">
        <f>IF(C2327=0,0,1)+IF(D2327=0,0,1)+IF(E2327=0,0,1)+IF(G2327=0,0,1)+IF(K2327=0,0,1)+IF(L2327=0,0,1)+IF(M2327=0,0,1)+IF(O2327=0,0,1)</f>
        <v>0</v>
      </c>
    </row>
    <row r="2328" spans="1:21" s="81" customFormat="1" ht="15" hidden="1">
      <c r="A2328" s="126" t="s">
        <v>2395</v>
      </c>
      <c r="B2328" s="96" t="s">
        <v>5718</v>
      </c>
      <c r="C2328" s="89">
        <v>0</v>
      </c>
      <c r="D2328" s="89">
        <v>0</v>
      </c>
      <c r="E2328" s="89">
        <f>D2328-C2328</f>
        <v>0</v>
      </c>
      <c r="F2328" s="90" t="str">
        <f>IF(AND($C2328=0,D2328=0),"0.00%",IF($C2328=0,-1,IF(D2328=0,1,-($C2328-D2328)/ABS(D2328))))</f>
        <v>0.00%</v>
      </c>
      <c r="G2328" s="89">
        <v>0</v>
      </c>
      <c r="H2328" s="89">
        <f>+G2328-C2328</f>
        <v>0</v>
      </c>
      <c r="I2328" s="90" t="str">
        <f>IF(AND($C2328=0,G2328=0),"0.00%",IF($C2328=0,-1,IF(G2328=0,1,-($C2328-G2328)/ABS(G2328))))</f>
        <v>0.00%</v>
      </c>
      <c r="J2328" s="91"/>
      <c r="K2328" s="89">
        <v>0</v>
      </c>
      <c r="L2328" s="89">
        <v>0</v>
      </c>
      <c r="M2328" s="89">
        <f>L2328-K2328</f>
        <v>0</v>
      </c>
      <c r="N2328" s="90" t="str">
        <f>IF(AND($K2328=0,L2328=0),"0.00%",IF($K2328=0,-1,IF(L2328=0,1,-($K2328-L2328)/ABS(L2328))))</f>
        <v>0.00%</v>
      </c>
      <c r="O2328" s="89">
        <v>0</v>
      </c>
      <c r="P2328" s="89">
        <f>+O2328-K2328</f>
        <v>0</v>
      </c>
      <c r="Q2328" s="90" t="str">
        <f>IF(AND($K2328=0,O2328=0),"0.00%",IF($K2328=0,-1,IF(O2328=0,1,-($K2328-O2328)/ABS(O2328))))</f>
        <v>0.00%</v>
      </c>
      <c r="R2328" s="91"/>
      <c r="S2328" s="89">
        <v>0</v>
      </c>
      <c r="T2328" s="89">
        <f>+S2328-K2328</f>
        <v>0</v>
      </c>
      <c r="U2328" s="335">
        <f>IF(C2328=0,0,1)+IF(D2328=0,0,1)+IF(E2328=0,0,1)+IF(G2328=0,0,1)+IF(K2328=0,0,1)+IF(L2328=0,0,1)+IF(M2328=0,0,1)+IF(O2328=0,0,1)</f>
        <v>0</v>
      </c>
    </row>
    <row r="2329" spans="1:21" s="81" customFormat="1" ht="15" hidden="1">
      <c r="A2329" s="126" t="s">
        <v>2396</v>
      </c>
      <c r="B2329" s="96" t="s">
        <v>5719</v>
      </c>
      <c r="C2329" s="89">
        <v>0</v>
      </c>
      <c r="D2329" s="89">
        <v>0</v>
      </c>
      <c r="E2329" s="89">
        <f>D2329-C2329</f>
        <v>0</v>
      </c>
      <c r="F2329" s="90" t="str">
        <f>IF(AND($C2329=0,D2329=0),"0.00%",IF($C2329=0,-1,IF(D2329=0,1,-($C2329-D2329)/ABS(D2329))))</f>
        <v>0.00%</v>
      </c>
      <c r="G2329" s="89">
        <v>0</v>
      </c>
      <c r="H2329" s="89">
        <f>+G2329-C2329</f>
        <v>0</v>
      </c>
      <c r="I2329" s="90" t="str">
        <f>IF(AND($C2329=0,G2329=0),"0.00%",IF($C2329=0,-1,IF(G2329=0,1,-($C2329-G2329)/ABS(G2329))))</f>
        <v>0.00%</v>
      </c>
      <c r="J2329" s="91"/>
      <c r="K2329" s="89">
        <v>0</v>
      </c>
      <c r="L2329" s="89">
        <v>0</v>
      </c>
      <c r="M2329" s="89">
        <f>L2329-K2329</f>
        <v>0</v>
      </c>
      <c r="N2329" s="90" t="str">
        <f>IF(AND($K2329=0,L2329=0),"0.00%",IF($K2329=0,-1,IF(L2329=0,1,-($K2329-L2329)/ABS(L2329))))</f>
        <v>0.00%</v>
      </c>
      <c r="O2329" s="89">
        <v>0</v>
      </c>
      <c r="P2329" s="89">
        <f>+O2329-K2329</f>
        <v>0</v>
      </c>
      <c r="Q2329" s="90" t="str">
        <f>IF(AND($K2329=0,O2329=0),"0.00%",IF($K2329=0,-1,IF(O2329=0,1,-($K2329-O2329)/ABS(O2329))))</f>
        <v>0.00%</v>
      </c>
      <c r="R2329" s="91"/>
      <c r="S2329" s="89">
        <v>0</v>
      </c>
      <c r="T2329" s="89">
        <f>+S2329-K2329</f>
        <v>0</v>
      </c>
      <c r="U2329" s="335">
        <f>IF(C2329=0,0,1)+IF(D2329=0,0,1)+IF(E2329=0,0,1)+IF(G2329=0,0,1)+IF(K2329=0,0,1)+IF(L2329=0,0,1)+IF(M2329=0,0,1)+IF(O2329=0,0,1)</f>
        <v>0</v>
      </c>
    </row>
    <row r="2330" spans="1:21" s="81" customFormat="1" ht="15" customHeight="1">
      <c r="A2330" s="73">
        <f>+B2330</f>
        <v>0</v>
      </c>
      <c r="B2330" s="127"/>
      <c r="C2330" s="157"/>
      <c r="D2330" s="150"/>
      <c r="E2330" s="150"/>
      <c r="F2330" s="95"/>
      <c r="G2330" s="150"/>
      <c r="H2330" s="150"/>
      <c r="I2330" s="95"/>
      <c r="J2330" s="111"/>
      <c r="K2330" s="150"/>
      <c r="L2330" s="150"/>
      <c r="M2330" s="150"/>
      <c r="N2330" s="95"/>
      <c r="O2330" s="150"/>
      <c r="P2330" s="150"/>
      <c r="Q2330" s="95"/>
      <c r="R2330" s="111"/>
      <c r="S2330" s="150"/>
      <c r="T2330" s="150"/>
      <c r="U2330" s="332">
        <f>U2331</f>
        <v>6</v>
      </c>
    </row>
    <row r="2331" spans="1:21" s="81" customFormat="1" ht="15" customHeight="1">
      <c r="A2331" s="73" t="str">
        <f>+B2331</f>
        <v>Total Utilities</v>
      </c>
      <c r="B2331" s="158" t="s">
        <v>178</v>
      </c>
      <c r="C2331" s="159">
        <f>SUM(C2301:C2330)</f>
        <v>21001.21</v>
      </c>
      <c r="D2331" s="159">
        <f>SUM(D2301:D2330)</f>
        <v>21923</v>
      </c>
      <c r="E2331" s="159">
        <f>D2331-C2331</f>
        <v>921.790000000001</v>
      </c>
      <c r="F2331" s="124">
        <f>IF(AND($C2331=0,D2331=0),"0.00%",IF($C2331=0,-1,IF(D2331=0,1,-($C2331-D2331)/ABS(D2331))))</f>
        <v>0.0420467089358209</v>
      </c>
      <c r="G2331" s="159">
        <f>SUM(G2301:G2330)</f>
        <v>0</v>
      </c>
      <c r="H2331" s="159">
        <f>+G2331-C2331</f>
        <v>-21001.21</v>
      </c>
      <c r="I2331" s="124">
        <f>IF(AND($C2331=0,G2331=0),"0.00%",IF($C2331=0,-1,IF(G2331=0,1,-($C2331-G2331)/ABS(G2331))))</f>
        <v>1</v>
      </c>
      <c r="J2331" s="159"/>
      <c r="K2331" s="159">
        <f>SUM(K2301:K2330)</f>
        <v>158611.58</v>
      </c>
      <c r="L2331" s="159">
        <f>SUM(L2301:L2330)</f>
        <v>134137.52</v>
      </c>
      <c r="M2331" s="159">
        <f>L2331-K2331</f>
        <v>-24474.06</v>
      </c>
      <c r="N2331" s="124">
        <f>IF(AND($K2331=0,L2331=0),"0.00%",IF($K2331=0,-1,IF(L2331=0,1,-($K2331-L2331)/ABS(L2331))))</f>
        <v>-0.182454990967479</v>
      </c>
      <c r="O2331" s="159">
        <f>SUM(O2301:O2330)</f>
        <v>0</v>
      </c>
      <c r="P2331" s="159">
        <f>+O2331-K2331</f>
        <v>-158611.58</v>
      </c>
      <c r="Q2331" s="124">
        <f>IF(AND($K2331=0,O2331=0),"0.00%",IF($K2331=0,-1,IF(O2331=0,1,-($K2331-O2331)/ABS(O2331))))</f>
        <v>1</v>
      </c>
      <c r="R2331" s="159"/>
      <c r="S2331" s="159">
        <f>SUM(S2301:S2330)</f>
        <v>134137.52</v>
      </c>
      <c r="T2331" s="159">
        <f>SUM(T2301:T2330)</f>
        <v>-24474.06</v>
      </c>
      <c r="U2331" s="335">
        <f>IF(C2331=0,0,1)+IF(D2331=0,0,1)+IF(E2331=0,0,1)+IF(G2331=0,0,1)+IF(K2331=0,0,1)+IF(L2331=0,0,1)+IF(M2331=0,0,1)+IF(O2331=0,0,1)</f>
        <v>6</v>
      </c>
    </row>
    <row r="2332" spans="1:21" s="81" customFormat="1" ht="15" customHeight="1">
      <c r="A2332" s="73">
        <f>+B2332</f>
        <v>0</v>
      </c>
      <c r="B2332" s="127"/>
      <c r="C2332" s="159"/>
      <c r="D2332" s="125"/>
      <c r="E2332" s="125"/>
      <c r="F2332" s="90"/>
      <c r="G2332" s="125"/>
      <c r="H2332" s="125"/>
      <c r="I2332" s="90"/>
      <c r="J2332" s="111"/>
      <c r="K2332" s="125"/>
      <c r="L2332" s="125"/>
      <c r="M2332" s="125"/>
      <c r="N2332" s="90"/>
      <c r="O2332" s="125"/>
      <c r="P2332" s="125"/>
      <c r="Q2332" s="90"/>
      <c r="R2332" s="111"/>
      <c r="S2332" s="125"/>
      <c r="T2332" s="125"/>
      <c r="U2332" s="332"/>
    </row>
    <row r="2333" spans="1:21" s="81" customFormat="1" ht="15" customHeight="1">
      <c r="A2333" s="73" t="str">
        <f>+B2333</f>
        <v>Maintenance &amp; Repairs</v>
      </c>
      <c r="B2333" s="127" t="s">
        <v>78</v>
      </c>
      <c r="C2333" s="159"/>
      <c r="D2333" s="125"/>
      <c r="E2333" s="125"/>
      <c r="F2333" s="90"/>
      <c r="G2333" s="125"/>
      <c r="H2333" s="125"/>
      <c r="I2333" s="90"/>
      <c r="J2333" s="111"/>
      <c r="K2333" s="125"/>
      <c r="L2333" s="125"/>
      <c r="M2333" s="125"/>
      <c r="N2333" s="90"/>
      <c r="O2333" s="125"/>
      <c r="P2333" s="125"/>
      <c r="Q2333" s="90"/>
      <c r="R2333" s="111"/>
      <c r="S2333" s="125"/>
      <c r="T2333" s="125"/>
      <c r="U2333" s="332">
        <f>U2378</f>
        <v>6</v>
      </c>
    </row>
    <row r="2334" spans="1:21" s="81" customFormat="1" ht="15" hidden="1">
      <c r="A2334" s="126"/>
      <c r="B2334" s="96"/>
      <c r="C2334" s="89"/>
      <c r="D2334" s="89"/>
      <c r="E2334" s="89"/>
      <c r="F2334" s="90"/>
      <c r="G2334" s="89"/>
      <c r="H2334" s="89"/>
      <c r="I2334" s="90"/>
      <c r="J2334" s="91"/>
      <c r="K2334" s="89"/>
      <c r="L2334" s="89"/>
      <c r="M2334" s="89"/>
      <c r="N2334" s="90"/>
      <c r="O2334" s="89"/>
      <c r="P2334" s="89"/>
      <c r="Q2334" s="90"/>
      <c r="R2334" s="91"/>
      <c r="S2334" s="89"/>
      <c r="T2334" s="89"/>
      <c r="U2334" s="335"/>
    </row>
    <row r="2335" spans="1:21" s="81" customFormat="1" ht="15" hidden="1">
      <c r="A2335" s="126" t="s">
        <v>2397</v>
      </c>
      <c r="B2335" s="96" t="s">
        <v>5720</v>
      </c>
      <c r="C2335" s="89">
        <v>0</v>
      </c>
      <c r="D2335" s="89">
        <v>0</v>
      </c>
      <c r="E2335" s="89">
        <f>D2335-C2335</f>
        <v>0</v>
      </c>
      <c r="F2335" s="90" t="str">
        <f>IF(AND($C2335=0,D2335=0),"0.00%",IF($C2335=0,-1,IF(D2335=0,1,-($C2335-D2335)/ABS(D2335))))</f>
        <v>0.00%</v>
      </c>
      <c r="G2335" s="89">
        <v>0</v>
      </c>
      <c r="H2335" s="89">
        <f>+G2335-C2335</f>
        <v>0</v>
      </c>
      <c r="I2335" s="90" t="str">
        <f>IF(AND($C2335=0,G2335=0),"0.00%",IF($C2335=0,-1,IF(G2335=0,1,-($C2335-G2335)/ABS(G2335))))</f>
        <v>0.00%</v>
      </c>
      <c r="J2335" s="91"/>
      <c r="K2335" s="89">
        <v>0</v>
      </c>
      <c r="L2335" s="89">
        <v>0</v>
      </c>
      <c r="M2335" s="89">
        <f>L2335-K2335</f>
        <v>0</v>
      </c>
      <c r="N2335" s="90" t="str">
        <f>IF(AND($K2335=0,L2335=0),"0.00%",IF($K2335=0,-1,IF(L2335=0,1,-($K2335-L2335)/ABS(L2335))))</f>
        <v>0.00%</v>
      </c>
      <c r="O2335" s="89">
        <v>0</v>
      </c>
      <c r="P2335" s="89">
        <f>+O2335-K2335</f>
        <v>0</v>
      </c>
      <c r="Q2335" s="90" t="str">
        <f>IF(AND($K2335=0,O2335=0),"0.00%",IF($K2335=0,-1,IF(O2335=0,1,-($K2335-O2335)/ABS(O2335))))</f>
        <v>0.00%</v>
      </c>
      <c r="R2335" s="91"/>
      <c r="S2335" s="89">
        <v>0</v>
      </c>
      <c r="T2335" s="89">
        <f>+S2335-K2335</f>
        <v>0</v>
      </c>
      <c r="U2335" s="335">
        <f>IF(C2335=0,0,1)+IF(D2335=0,0,1)+IF(E2335=0,0,1)+IF(G2335=0,0,1)+IF(K2335=0,0,1)+IF(L2335=0,0,1)+IF(M2335=0,0,1)+IF(O2335=0,0,1)</f>
        <v>0</v>
      </c>
    </row>
    <row r="2336" spans="1:21" s="81" customFormat="1" ht="15" customHeight="1">
      <c r="A2336" s="126" t="s">
        <v>2398</v>
      </c>
      <c r="B2336" s="96" t="s">
        <v>5721</v>
      </c>
      <c r="C2336" s="89">
        <v>0</v>
      </c>
      <c r="D2336" s="89">
        <v>527</v>
      </c>
      <c r="E2336" s="89">
        <f>D2336-C2336</f>
        <v>527</v>
      </c>
      <c r="F2336" s="90">
        <f>IF(AND($C2336=0,D2336=0),"0.00%",IF($C2336=0,-1,IF(D2336=0,1,-($C2336-D2336)/ABS(D2336))))</f>
        <v>-1</v>
      </c>
      <c r="G2336" s="89">
        <v>0</v>
      </c>
      <c r="H2336" s="89">
        <f>+G2336-C2336</f>
        <v>0</v>
      </c>
      <c r="I2336" s="90" t="str">
        <f>IF(AND($C2336=0,G2336=0),"0.00%",IF($C2336=0,-1,IF(G2336=0,1,-($C2336-G2336)/ABS(G2336))))</f>
        <v>0.00%</v>
      </c>
      <c r="J2336" s="91"/>
      <c r="K2336" s="89">
        <v>707.99</v>
      </c>
      <c r="L2336" s="89">
        <v>1854</v>
      </c>
      <c r="M2336" s="89">
        <f>L2336-K2336</f>
        <v>1146.01</v>
      </c>
      <c r="N2336" s="90">
        <f>IF(AND($K2336=0,L2336=0),"0.00%",IF($K2336=0,-1,IF(L2336=0,1,-($K2336-L2336)/ABS(L2336))))</f>
        <v>0.618128371089536</v>
      </c>
      <c r="O2336" s="89">
        <v>0</v>
      </c>
      <c r="P2336" s="89">
        <f>+O2336-K2336</f>
        <v>-707.99</v>
      </c>
      <c r="Q2336" s="90">
        <f>IF(AND($K2336=0,O2336=0),"0.00%",IF($K2336=0,-1,IF(O2336=0,1,-($K2336-O2336)/ABS(O2336))))</f>
        <v>1</v>
      </c>
      <c r="R2336" s="91"/>
      <c r="S2336" s="89">
        <v>1854</v>
      </c>
      <c r="T2336" s="89">
        <f>+S2336-K2336</f>
        <v>1146.01</v>
      </c>
      <c r="U2336" s="335">
        <f>IF(C2336=0,0,1)+IF(D2336=0,0,1)+IF(E2336=0,0,1)+IF(G2336=0,0,1)+IF(K2336=0,0,1)+IF(L2336=0,0,1)+IF(M2336=0,0,1)+IF(O2336=0,0,1)</f>
        <v>5</v>
      </c>
    </row>
    <row r="2337" spans="1:21" s="81" customFormat="1" ht="15" customHeight="1">
      <c r="A2337" s="126" t="s">
        <v>2399</v>
      </c>
      <c r="B2337" s="96" t="s">
        <v>5722</v>
      </c>
      <c r="C2337" s="89">
        <v>0</v>
      </c>
      <c r="D2337" s="89">
        <v>70</v>
      </c>
      <c r="E2337" s="89">
        <f>D2337-C2337</f>
        <v>70</v>
      </c>
      <c r="F2337" s="90">
        <f>IF(AND($C2337=0,D2337=0),"0.00%",IF($C2337=0,-1,IF(D2337=0,1,-($C2337-D2337)/ABS(D2337))))</f>
        <v>-1</v>
      </c>
      <c r="G2337" s="89">
        <v>0</v>
      </c>
      <c r="H2337" s="89">
        <f>+G2337-C2337</f>
        <v>0</v>
      </c>
      <c r="I2337" s="90" t="str">
        <f>IF(AND($C2337=0,G2337=0),"0.00%",IF($C2337=0,-1,IF(G2337=0,1,-($C2337-G2337)/ABS(G2337))))</f>
        <v>0.00%</v>
      </c>
      <c r="J2337" s="91"/>
      <c r="K2337" s="89">
        <v>153.33</v>
      </c>
      <c r="L2337" s="89">
        <v>420</v>
      </c>
      <c r="M2337" s="89">
        <f>L2337-K2337</f>
        <v>266.67</v>
      </c>
      <c r="N2337" s="90">
        <f>IF(AND($K2337=0,L2337=0),"0.00%",IF($K2337=0,-1,IF(L2337=0,1,-($K2337-L2337)/ABS(L2337))))</f>
        <v>0.634928571428571</v>
      </c>
      <c r="O2337" s="89">
        <v>0</v>
      </c>
      <c r="P2337" s="89">
        <f>+O2337-K2337</f>
        <v>-153.33</v>
      </c>
      <c r="Q2337" s="90">
        <f>IF(AND($K2337=0,O2337=0),"0.00%",IF($K2337=0,-1,IF(O2337=0,1,-($K2337-O2337)/ABS(O2337))))</f>
        <v>1</v>
      </c>
      <c r="R2337" s="91"/>
      <c r="S2337" s="89">
        <v>420</v>
      </c>
      <c r="T2337" s="89">
        <f>+S2337-K2337</f>
        <v>266.67</v>
      </c>
      <c r="U2337" s="335">
        <f>IF(C2337=0,0,1)+IF(D2337=0,0,1)+IF(E2337=0,0,1)+IF(G2337=0,0,1)+IF(K2337=0,0,1)+IF(L2337=0,0,1)+IF(M2337=0,0,1)+IF(O2337=0,0,1)</f>
        <v>5</v>
      </c>
    </row>
    <row r="2338" spans="1:21" s="81" customFormat="1" ht="15" hidden="1">
      <c r="A2338" s="126" t="s">
        <v>2400</v>
      </c>
      <c r="B2338" s="96" t="s">
        <v>5723</v>
      </c>
      <c r="C2338" s="89">
        <v>0</v>
      </c>
      <c r="D2338" s="89">
        <v>0</v>
      </c>
      <c r="E2338" s="89">
        <f>D2338-C2338</f>
        <v>0</v>
      </c>
      <c r="F2338" s="90" t="str">
        <f>IF(AND($C2338=0,D2338=0),"0.00%",IF($C2338=0,-1,IF(D2338=0,1,-($C2338-D2338)/ABS(D2338))))</f>
        <v>0.00%</v>
      </c>
      <c r="G2338" s="89">
        <v>0</v>
      </c>
      <c r="H2338" s="89">
        <f>+G2338-C2338</f>
        <v>0</v>
      </c>
      <c r="I2338" s="90" t="str">
        <f>IF(AND($C2338=0,G2338=0),"0.00%",IF($C2338=0,-1,IF(G2338=0,1,-($C2338-G2338)/ABS(G2338))))</f>
        <v>0.00%</v>
      </c>
      <c r="J2338" s="91"/>
      <c r="K2338" s="89">
        <v>0</v>
      </c>
      <c r="L2338" s="89">
        <v>0</v>
      </c>
      <c r="M2338" s="89">
        <f>L2338-K2338</f>
        <v>0</v>
      </c>
      <c r="N2338" s="90" t="str">
        <f>IF(AND($K2338=0,L2338=0),"0.00%",IF($K2338=0,-1,IF(L2338=0,1,-($K2338-L2338)/ABS(L2338))))</f>
        <v>0.00%</v>
      </c>
      <c r="O2338" s="89">
        <v>0</v>
      </c>
      <c r="P2338" s="89">
        <f>+O2338-K2338</f>
        <v>0</v>
      </c>
      <c r="Q2338" s="90" t="str">
        <f>IF(AND($K2338=0,O2338=0),"0.00%",IF($K2338=0,-1,IF(O2338=0,1,-($K2338-O2338)/ABS(O2338))))</f>
        <v>0.00%</v>
      </c>
      <c r="R2338" s="91"/>
      <c r="S2338" s="89">
        <v>0</v>
      </c>
      <c r="T2338" s="89">
        <f>+S2338-K2338</f>
        <v>0</v>
      </c>
      <c r="U2338" s="335">
        <f>IF(C2338=0,0,1)+IF(D2338=0,0,1)+IF(E2338=0,0,1)+IF(G2338=0,0,1)+IF(K2338=0,0,1)+IF(L2338=0,0,1)+IF(M2338=0,0,1)+IF(O2338=0,0,1)</f>
        <v>0</v>
      </c>
    </row>
    <row r="2339" spans="1:21" s="81" customFormat="1" ht="15" customHeight="1">
      <c r="A2339" s="126" t="s">
        <v>2401</v>
      </c>
      <c r="B2339" s="96" t="s">
        <v>5724</v>
      </c>
      <c r="C2339" s="89">
        <v>0</v>
      </c>
      <c r="D2339" s="89">
        <v>50</v>
      </c>
      <c r="E2339" s="89">
        <f>D2339-C2339</f>
        <v>50</v>
      </c>
      <c r="F2339" s="90">
        <f>IF(AND($C2339=0,D2339=0),"0.00%",IF($C2339=0,-1,IF(D2339=0,1,-($C2339-D2339)/ABS(D2339))))</f>
        <v>-1</v>
      </c>
      <c r="G2339" s="89">
        <v>0</v>
      </c>
      <c r="H2339" s="89">
        <f>+G2339-C2339</f>
        <v>0</v>
      </c>
      <c r="I2339" s="90" t="str">
        <f>IF(AND($C2339=0,G2339=0),"0.00%",IF($C2339=0,-1,IF(G2339=0,1,-($C2339-G2339)/ABS(G2339))))</f>
        <v>0.00%</v>
      </c>
      <c r="J2339" s="91"/>
      <c r="K2339" s="89">
        <v>888.29</v>
      </c>
      <c r="L2339" s="89">
        <v>300</v>
      </c>
      <c r="M2339" s="89">
        <f>L2339-K2339</f>
        <v>-588.29</v>
      </c>
      <c r="N2339" s="90">
        <f>IF(AND($K2339=0,L2339=0),"0.00%",IF($K2339=0,-1,IF(L2339=0,1,-($K2339-L2339)/ABS(L2339))))</f>
        <v>-1.96096666666667</v>
      </c>
      <c r="O2339" s="89">
        <v>0</v>
      </c>
      <c r="P2339" s="89">
        <f>+O2339-K2339</f>
        <v>-888.29</v>
      </c>
      <c r="Q2339" s="90">
        <f>IF(AND($K2339=0,O2339=0),"0.00%",IF($K2339=0,-1,IF(O2339=0,1,-($K2339-O2339)/ABS(O2339))))</f>
        <v>1</v>
      </c>
      <c r="R2339" s="91"/>
      <c r="S2339" s="89">
        <v>300</v>
      </c>
      <c r="T2339" s="89">
        <f>+S2339-K2339</f>
        <v>-588.29</v>
      </c>
      <c r="U2339" s="335">
        <f>IF(C2339=0,0,1)+IF(D2339=0,0,1)+IF(E2339=0,0,1)+IF(G2339=0,0,1)+IF(K2339=0,0,1)+IF(L2339=0,0,1)+IF(M2339=0,0,1)+IF(O2339=0,0,1)</f>
        <v>5</v>
      </c>
    </row>
    <row r="2340" spans="1:21" s="81" customFormat="1" ht="15" hidden="1">
      <c r="A2340" s="126" t="s">
        <v>2402</v>
      </c>
      <c r="B2340" s="96" t="s">
        <v>5725</v>
      </c>
      <c r="C2340" s="89">
        <v>0</v>
      </c>
      <c r="D2340" s="89">
        <v>0</v>
      </c>
      <c r="E2340" s="89">
        <f>D2340-C2340</f>
        <v>0</v>
      </c>
      <c r="F2340" s="90" t="str">
        <f>IF(AND($C2340=0,D2340=0),"0.00%",IF($C2340=0,-1,IF(D2340=0,1,-($C2340-D2340)/ABS(D2340))))</f>
        <v>0.00%</v>
      </c>
      <c r="G2340" s="89">
        <v>0</v>
      </c>
      <c r="H2340" s="89">
        <f>+G2340-C2340</f>
        <v>0</v>
      </c>
      <c r="I2340" s="90" t="str">
        <f>IF(AND($C2340=0,G2340=0),"0.00%",IF($C2340=0,-1,IF(G2340=0,1,-($C2340-G2340)/ABS(G2340))))</f>
        <v>0.00%</v>
      </c>
      <c r="J2340" s="91"/>
      <c r="K2340" s="89">
        <v>0</v>
      </c>
      <c r="L2340" s="89">
        <v>0</v>
      </c>
      <c r="M2340" s="89">
        <f>L2340-K2340</f>
        <v>0</v>
      </c>
      <c r="N2340" s="90" t="str">
        <f>IF(AND($K2340=0,L2340=0),"0.00%",IF($K2340=0,-1,IF(L2340=0,1,-($K2340-L2340)/ABS(L2340))))</f>
        <v>0.00%</v>
      </c>
      <c r="O2340" s="89">
        <v>0</v>
      </c>
      <c r="P2340" s="89">
        <f>+O2340-K2340</f>
        <v>0</v>
      </c>
      <c r="Q2340" s="90" t="str">
        <f>IF(AND($K2340=0,O2340=0),"0.00%",IF($K2340=0,-1,IF(O2340=0,1,-($K2340-O2340)/ABS(O2340))))</f>
        <v>0.00%</v>
      </c>
      <c r="R2340" s="91"/>
      <c r="S2340" s="89">
        <v>0</v>
      </c>
      <c r="T2340" s="89">
        <f>+S2340-K2340</f>
        <v>0</v>
      </c>
      <c r="U2340" s="335">
        <f>IF(C2340=0,0,1)+IF(D2340=0,0,1)+IF(E2340=0,0,1)+IF(G2340=0,0,1)+IF(K2340=0,0,1)+IF(L2340=0,0,1)+IF(M2340=0,0,1)+IF(O2340=0,0,1)</f>
        <v>0</v>
      </c>
    </row>
    <row r="2341" spans="1:21" s="81" customFormat="1" ht="15" customHeight="1">
      <c r="A2341" s="126" t="s">
        <v>2403</v>
      </c>
      <c r="B2341" s="96" t="s">
        <v>5726</v>
      </c>
      <c r="C2341" s="89">
        <v>505.46</v>
      </c>
      <c r="D2341" s="89">
        <v>1000</v>
      </c>
      <c r="E2341" s="89">
        <f>D2341-C2341</f>
        <v>494.54</v>
      </c>
      <c r="F2341" s="90">
        <f>IF(AND($C2341=0,D2341=0),"0.00%",IF($C2341=0,-1,IF(D2341=0,1,-($C2341-D2341)/ABS(D2341))))</f>
        <v>0.49454</v>
      </c>
      <c r="G2341" s="89">
        <v>0</v>
      </c>
      <c r="H2341" s="89">
        <f>+G2341-C2341</f>
        <v>-505.46</v>
      </c>
      <c r="I2341" s="90">
        <f>IF(AND($C2341=0,G2341=0),"0.00%",IF($C2341=0,-1,IF(G2341=0,1,-($C2341-G2341)/ABS(G2341))))</f>
        <v>1</v>
      </c>
      <c r="J2341" s="91"/>
      <c r="K2341" s="89">
        <v>3469.26</v>
      </c>
      <c r="L2341" s="89">
        <v>6000</v>
      </c>
      <c r="M2341" s="89">
        <f>L2341-K2341</f>
        <v>2530.74</v>
      </c>
      <c r="N2341" s="90">
        <f>IF(AND($K2341=0,L2341=0),"0.00%",IF($K2341=0,-1,IF(L2341=0,1,-($K2341-L2341)/ABS(L2341))))</f>
        <v>0.42179</v>
      </c>
      <c r="O2341" s="89">
        <v>0</v>
      </c>
      <c r="P2341" s="89">
        <f>+O2341-K2341</f>
        <v>-3469.26</v>
      </c>
      <c r="Q2341" s="90">
        <f>IF(AND($K2341=0,O2341=0),"0.00%",IF($K2341=0,-1,IF(O2341=0,1,-($K2341-O2341)/ABS(O2341))))</f>
        <v>1</v>
      </c>
      <c r="R2341" s="91"/>
      <c r="S2341" s="89">
        <v>6000</v>
      </c>
      <c r="T2341" s="89">
        <f>+S2341-K2341</f>
        <v>2530.74</v>
      </c>
      <c r="U2341" s="335">
        <f>IF(C2341=0,0,1)+IF(D2341=0,0,1)+IF(E2341=0,0,1)+IF(G2341=0,0,1)+IF(K2341=0,0,1)+IF(L2341=0,0,1)+IF(M2341=0,0,1)+IF(O2341=0,0,1)</f>
        <v>6</v>
      </c>
    </row>
    <row r="2342" spans="1:21" s="81" customFormat="1" ht="15" customHeight="1">
      <c r="A2342" s="126" t="s">
        <v>2404</v>
      </c>
      <c r="B2342" s="96" t="s">
        <v>5727</v>
      </c>
      <c r="C2342" s="89">
        <v>0</v>
      </c>
      <c r="D2342" s="89">
        <v>100</v>
      </c>
      <c r="E2342" s="89">
        <f>D2342-C2342</f>
        <v>100</v>
      </c>
      <c r="F2342" s="90">
        <f>IF(AND($C2342=0,D2342=0),"0.00%",IF($C2342=0,-1,IF(D2342=0,1,-($C2342-D2342)/ABS(D2342))))</f>
        <v>-1</v>
      </c>
      <c r="G2342" s="89">
        <v>0</v>
      </c>
      <c r="H2342" s="89">
        <f>+G2342-C2342</f>
        <v>0</v>
      </c>
      <c r="I2342" s="90" t="str">
        <f>IF(AND($C2342=0,G2342=0),"0.00%",IF($C2342=0,-1,IF(G2342=0,1,-($C2342-G2342)/ABS(G2342))))</f>
        <v>0.00%</v>
      </c>
      <c r="J2342" s="91"/>
      <c r="K2342" s="89">
        <v>787.91</v>
      </c>
      <c r="L2342" s="89">
        <v>600</v>
      </c>
      <c r="M2342" s="89">
        <f>L2342-K2342</f>
        <v>-187.91</v>
      </c>
      <c r="N2342" s="90">
        <f>IF(AND($K2342=0,L2342=0),"0.00%",IF($K2342=0,-1,IF(L2342=0,1,-($K2342-L2342)/ABS(L2342))))</f>
        <v>-0.313183333333333</v>
      </c>
      <c r="O2342" s="89">
        <v>0</v>
      </c>
      <c r="P2342" s="89">
        <f>+O2342-K2342</f>
        <v>-787.91</v>
      </c>
      <c r="Q2342" s="90">
        <f>IF(AND($K2342=0,O2342=0),"0.00%",IF($K2342=0,-1,IF(O2342=0,1,-($K2342-O2342)/ABS(O2342))))</f>
        <v>1</v>
      </c>
      <c r="R2342" s="91"/>
      <c r="S2342" s="89">
        <v>600</v>
      </c>
      <c r="T2342" s="89">
        <f>+S2342-K2342</f>
        <v>-187.91</v>
      </c>
      <c r="U2342" s="335">
        <f>IF(C2342=0,0,1)+IF(D2342=0,0,1)+IF(E2342=0,0,1)+IF(G2342=0,0,1)+IF(K2342=0,0,1)+IF(L2342=0,0,1)+IF(M2342=0,0,1)+IF(O2342=0,0,1)</f>
        <v>5</v>
      </c>
    </row>
    <row r="2343" spans="1:21" s="81" customFormat="1" ht="15" hidden="1">
      <c r="A2343" s="126" t="s">
        <v>2405</v>
      </c>
      <c r="B2343" s="96" t="s">
        <v>5727</v>
      </c>
      <c r="C2343" s="89">
        <v>0</v>
      </c>
      <c r="D2343" s="89">
        <v>0</v>
      </c>
      <c r="E2343" s="89">
        <f>D2343-C2343</f>
        <v>0</v>
      </c>
      <c r="F2343" s="90" t="str">
        <f>IF(AND($C2343=0,D2343=0),"0.00%",IF($C2343=0,-1,IF(D2343=0,1,-($C2343-D2343)/ABS(D2343))))</f>
        <v>0.00%</v>
      </c>
      <c r="G2343" s="89">
        <v>0</v>
      </c>
      <c r="H2343" s="89">
        <f>+G2343-C2343</f>
        <v>0</v>
      </c>
      <c r="I2343" s="90" t="str">
        <f>IF(AND($C2343=0,G2343=0),"0.00%",IF($C2343=0,-1,IF(G2343=0,1,-($C2343-G2343)/ABS(G2343))))</f>
        <v>0.00%</v>
      </c>
      <c r="J2343" s="91"/>
      <c r="K2343" s="89">
        <v>0</v>
      </c>
      <c r="L2343" s="89">
        <v>0</v>
      </c>
      <c r="M2343" s="89">
        <f>L2343-K2343</f>
        <v>0</v>
      </c>
      <c r="N2343" s="90" t="str">
        <f>IF(AND($K2343=0,L2343=0),"0.00%",IF($K2343=0,-1,IF(L2343=0,1,-($K2343-L2343)/ABS(L2343))))</f>
        <v>0.00%</v>
      </c>
      <c r="O2343" s="89">
        <v>0</v>
      </c>
      <c r="P2343" s="89">
        <f>+O2343-K2343</f>
        <v>0</v>
      </c>
      <c r="Q2343" s="90" t="str">
        <f>IF(AND($K2343=0,O2343=0),"0.00%",IF($K2343=0,-1,IF(O2343=0,1,-($K2343-O2343)/ABS(O2343))))</f>
        <v>0.00%</v>
      </c>
      <c r="R2343" s="91"/>
      <c r="S2343" s="89">
        <v>0</v>
      </c>
      <c r="T2343" s="89">
        <f>+S2343-K2343</f>
        <v>0</v>
      </c>
      <c r="U2343" s="335">
        <f>IF(C2343=0,0,1)+IF(D2343=0,0,1)+IF(E2343=0,0,1)+IF(G2343=0,0,1)+IF(K2343=0,0,1)+IF(L2343=0,0,1)+IF(M2343=0,0,1)+IF(O2343=0,0,1)</f>
        <v>0</v>
      </c>
    </row>
    <row r="2344" spans="1:21" s="81" customFormat="1" ht="15" customHeight="1">
      <c r="A2344" s="126" t="s">
        <v>2406</v>
      </c>
      <c r="B2344" s="96" t="s">
        <v>5728</v>
      </c>
      <c r="C2344" s="89">
        <v>97.28</v>
      </c>
      <c r="D2344" s="89">
        <v>50</v>
      </c>
      <c r="E2344" s="89">
        <f>D2344-C2344</f>
        <v>-47.28</v>
      </c>
      <c r="F2344" s="90">
        <f>IF(AND($C2344=0,D2344=0),"0.00%",IF($C2344=0,-1,IF(D2344=0,1,-($C2344-D2344)/ABS(D2344))))</f>
        <v>-0.9456</v>
      </c>
      <c r="G2344" s="89">
        <v>0</v>
      </c>
      <c r="H2344" s="89">
        <f>+G2344-C2344</f>
        <v>-97.28</v>
      </c>
      <c r="I2344" s="90">
        <f>IF(AND($C2344=0,G2344=0),"0.00%",IF($C2344=0,-1,IF(G2344=0,1,-($C2344-G2344)/ABS(G2344))))</f>
        <v>1</v>
      </c>
      <c r="J2344" s="91"/>
      <c r="K2344" s="89">
        <v>97.28</v>
      </c>
      <c r="L2344" s="89">
        <v>300</v>
      </c>
      <c r="M2344" s="89">
        <f>L2344-K2344</f>
        <v>202.72</v>
      </c>
      <c r="N2344" s="90">
        <f>IF(AND($K2344=0,L2344=0),"0.00%",IF($K2344=0,-1,IF(L2344=0,1,-($K2344-L2344)/ABS(L2344))))</f>
        <v>0.675733333333333</v>
      </c>
      <c r="O2344" s="89">
        <v>0</v>
      </c>
      <c r="P2344" s="89">
        <f>+O2344-K2344</f>
        <v>-97.28</v>
      </c>
      <c r="Q2344" s="90">
        <f>IF(AND($K2344=0,O2344=0),"0.00%",IF($K2344=0,-1,IF(O2344=0,1,-($K2344-O2344)/ABS(O2344))))</f>
        <v>1</v>
      </c>
      <c r="R2344" s="91"/>
      <c r="S2344" s="89">
        <v>300</v>
      </c>
      <c r="T2344" s="89">
        <f>+S2344-K2344</f>
        <v>202.72</v>
      </c>
      <c r="U2344" s="335">
        <f>IF(C2344=0,0,1)+IF(D2344=0,0,1)+IF(E2344=0,0,1)+IF(G2344=0,0,1)+IF(K2344=0,0,1)+IF(L2344=0,0,1)+IF(M2344=0,0,1)+IF(O2344=0,0,1)</f>
        <v>6</v>
      </c>
    </row>
    <row r="2345" spans="1:21" s="81" customFormat="1" ht="15" customHeight="1">
      <c r="A2345" s="126" t="s">
        <v>2407</v>
      </c>
      <c r="B2345" s="96" t="s">
        <v>5729</v>
      </c>
      <c r="C2345" s="89">
        <v>0</v>
      </c>
      <c r="D2345" s="89">
        <v>0</v>
      </c>
      <c r="E2345" s="89">
        <f>D2345-C2345</f>
        <v>0</v>
      </c>
      <c r="F2345" s="90" t="str">
        <f>IF(AND($C2345=0,D2345=0),"0.00%",IF($C2345=0,-1,IF(D2345=0,1,-($C2345-D2345)/ABS(D2345))))</f>
        <v>0.00%</v>
      </c>
      <c r="G2345" s="89">
        <v>0</v>
      </c>
      <c r="H2345" s="89">
        <f>+G2345-C2345</f>
        <v>0</v>
      </c>
      <c r="I2345" s="90" t="str">
        <f>IF(AND($C2345=0,G2345=0),"0.00%",IF($C2345=0,-1,IF(G2345=0,1,-($C2345-G2345)/ABS(G2345))))</f>
        <v>0.00%</v>
      </c>
      <c r="J2345" s="91"/>
      <c r="K2345" s="89">
        <v>0</v>
      </c>
      <c r="L2345" s="89">
        <v>500</v>
      </c>
      <c r="M2345" s="89">
        <f>L2345-K2345</f>
        <v>500</v>
      </c>
      <c r="N2345" s="90">
        <f>IF(AND($K2345=0,L2345=0),"0.00%",IF($K2345=0,-1,IF(L2345=0,1,-($K2345-L2345)/ABS(L2345))))</f>
        <v>-1</v>
      </c>
      <c r="O2345" s="89">
        <v>0</v>
      </c>
      <c r="P2345" s="89">
        <f>+O2345-K2345</f>
        <v>0</v>
      </c>
      <c r="Q2345" s="90" t="str">
        <f>IF(AND($K2345=0,O2345=0),"0.00%",IF($K2345=0,-1,IF(O2345=0,1,-($K2345-O2345)/ABS(O2345))))</f>
        <v>0.00%</v>
      </c>
      <c r="R2345" s="91"/>
      <c r="S2345" s="89">
        <v>500</v>
      </c>
      <c r="T2345" s="89">
        <f>+S2345-K2345</f>
        <v>500</v>
      </c>
      <c r="U2345" s="335">
        <f>IF(C2345=0,0,1)+IF(D2345=0,0,1)+IF(E2345=0,0,1)+IF(G2345=0,0,1)+IF(K2345=0,0,1)+IF(L2345=0,0,1)+IF(M2345=0,0,1)+IF(O2345=0,0,1)</f>
        <v>2</v>
      </c>
    </row>
    <row r="2346" spans="1:21" s="81" customFormat="1" ht="15" hidden="1">
      <c r="A2346" s="126" t="s">
        <v>2408</v>
      </c>
      <c r="B2346" s="96" t="s">
        <v>5730</v>
      </c>
      <c r="C2346" s="89">
        <v>0</v>
      </c>
      <c r="D2346" s="89">
        <v>0</v>
      </c>
      <c r="E2346" s="89">
        <f>D2346-C2346</f>
        <v>0</v>
      </c>
      <c r="F2346" s="90" t="str">
        <f>IF(AND($C2346=0,D2346=0),"0.00%",IF($C2346=0,-1,IF(D2346=0,1,-($C2346-D2346)/ABS(D2346))))</f>
        <v>0.00%</v>
      </c>
      <c r="G2346" s="89">
        <v>0</v>
      </c>
      <c r="H2346" s="89">
        <f>+G2346-C2346</f>
        <v>0</v>
      </c>
      <c r="I2346" s="90" t="str">
        <f>IF(AND($C2346=0,G2346=0),"0.00%",IF($C2346=0,-1,IF(G2346=0,1,-($C2346-G2346)/ABS(G2346))))</f>
        <v>0.00%</v>
      </c>
      <c r="J2346" s="91"/>
      <c r="K2346" s="89">
        <v>0</v>
      </c>
      <c r="L2346" s="89">
        <v>0</v>
      </c>
      <c r="M2346" s="89">
        <f>L2346-K2346</f>
        <v>0</v>
      </c>
      <c r="N2346" s="90" t="str">
        <f>IF(AND($K2346=0,L2346=0),"0.00%",IF($K2346=0,-1,IF(L2346=0,1,-($K2346-L2346)/ABS(L2346))))</f>
        <v>0.00%</v>
      </c>
      <c r="O2346" s="89">
        <v>0</v>
      </c>
      <c r="P2346" s="89">
        <f>+O2346-K2346</f>
        <v>0</v>
      </c>
      <c r="Q2346" s="90" t="str">
        <f>IF(AND($K2346=0,O2346=0),"0.00%",IF($K2346=0,-1,IF(O2346=0,1,-($K2346-O2346)/ABS(O2346))))</f>
        <v>0.00%</v>
      </c>
      <c r="R2346" s="91"/>
      <c r="S2346" s="89">
        <v>0</v>
      </c>
      <c r="T2346" s="89">
        <f>+S2346-K2346</f>
        <v>0</v>
      </c>
      <c r="U2346" s="335">
        <f>IF(C2346=0,0,1)+IF(D2346=0,0,1)+IF(E2346=0,0,1)+IF(G2346=0,0,1)+IF(K2346=0,0,1)+IF(L2346=0,0,1)+IF(M2346=0,0,1)+IF(O2346=0,0,1)</f>
        <v>0</v>
      </c>
    </row>
    <row r="2347" spans="1:21" s="81" customFormat="1" ht="15" customHeight="1">
      <c r="A2347" s="126" t="s">
        <v>2409</v>
      </c>
      <c r="B2347" s="96" t="s">
        <v>5731</v>
      </c>
      <c r="C2347" s="89">
        <v>0</v>
      </c>
      <c r="D2347" s="89">
        <v>0</v>
      </c>
      <c r="E2347" s="89">
        <f>D2347-C2347</f>
        <v>0</v>
      </c>
      <c r="F2347" s="90" t="str">
        <f>IF(AND($C2347=0,D2347=0),"0.00%",IF($C2347=0,-1,IF(D2347=0,1,-($C2347-D2347)/ABS(D2347))))</f>
        <v>0.00%</v>
      </c>
      <c r="G2347" s="89">
        <v>0</v>
      </c>
      <c r="H2347" s="89">
        <f>+G2347-C2347</f>
        <v>0</v>
      </c>
      <c r="I2347" s="90" t="str">
        <f>IF(AND($C2347=0,G2347=0),"0.00%",IF($C2347=0,-1,IF(G2347=0,1,-($C2347-G2347)/ABS(G2347))))</f>
        <v>0.00%</v>
      </c>
      <c r="J2347" s="91"/>
      <c r="K2347" s="89">
        <v>0</v>
      </c>
      <c r="L2347" s="89">
        <v>300</v>
      </c>
      <c r="M2347" s="89">
        <f>L2347-K2347</f>
        <v>300</v>
      </c>
      <c r="N2347" s="90">
        <f>IF(AND($K2347=0,L2347=0),"0.00%",IF($K2347=0,-1,IF(L2347=0,1,-($K2347-L2347)/ABS(L2347))))</f>
        <v>-1</v>
      </c>
      <c r="O2347" s="89">
        <v>0</v>
      </c>
      <c r="P2347" s="89">
        <f>+O2347-K2347</f>
        <v>0</v>
      </c>
      <c r="Q2347" s="90" t="str">
        <f>IF(AND($K2347=0,O2347=0),"0.00%",IF($K2347=0,-1,IF(O2347=0,1,-($K2347-O2347)/ABS(O2347))))</f>
        <v>0.00%</v>
      </c>
      <c r="R2347" s="91"/>
      <c r="S2347" s="89">
        <v>300</v>
      </c>
      <c r="T2347" s="89">
        <f>+S2347-K2347</f>
        <v>300</v>
      </c>
      <c r="U2347" s="335">
        <f>IF(C2347=0,0,1)+IF(D2347=0,0,1)+IF(E2347=0,0,1)+IF(G2347=0,0,1)+IF(K2347=0,0,1)+IF(L2347=0,0,1)+IF(M2347=0,0,1)+IF(O2347=0,0,1)</f>
        <v>2</v>
      </c>
    </row>
    <row r="2348" spans="1:21" s="81" customFormat="1" ht="15" customHeight="1">
      <c r="A2348" s="126" t="s">
        <v>2410</v>
      </c>
      <c r="B2348" s="96" t="s">
        <v>5732</v>
      </c>
      <c r="C2348" s="89">
        <v>385</v>
      </c>
      <c r="D2348" s="89">
        <v>50</v>
      </c>
      <c r="E2348" s="89">
        <f>D2348-C2348</f>
        <v>-335</v>
      </c>
      <c r="F2348" s="90">
        <f>IF(AND($C2348=0,D2348=0),"0.00%",IF($C2348=0,-1,IF(D2348=0,1,-($C2348-D2348)/ABS(D2348))))</f>
        <v>-6.7</v>
      </c>
      <c r="G2348" s="89">
        <v>0</v>
      </c>
      <c r="H2348" s="89">
        <f>+G2348-C2348</f>
        <v>-385</v>
      </c>
      <c r="I2348" s="90">
        <f>IF(AND($C2348=0,G2348=0),"0.00%",IF($C2348=0,-1,IF(G2348=0,1,-($C2348-G2348)/ABS(G2348))))</f>
        <v>1</v>
      </c>
      <c r="J2348" s="91"/>
      <c r="K2348" s="89">
        <v>385</v>
      </c>
      <c r="L2348" s="89">
        <v>300</v>
      </c>
      <c r="M2348" s="89">
        <f>L2348-K2348</f>
        <v>-85</v>
      </c>
      <c r="N2348" s="90">
        <f>IF(AND($K2348=0,L2348=0),"0.00%",IF($K2348=0,-1,IF(L2348=0,1,-($K2348-L2348)/ABS(L2348))))</f>
        <v>-0.283333333333333</v>
      </c>
      <c r="O2348" s="89">
        <v>0</v>
      </c>
      <c r="P2348" s="89">
        <f>+O2348-K2348</f>
        <v>-385</v>
      </c>
      <c r="Q2348" s="90">
        <f>IF(AND($K2348=0,O2348=0),"0.00%",IF($K2348=0,-1,IF(O2348=0,1,-($K2348-O2348)/ABS(O2348))))</f>
        <v>1</v>
      </c>
      <c r="R2348" s="91"/>
      <c r="S2348" s="89">
        <v>300</v>
      </c>
      <c r="T2348" s="89">
        <f>+S2348-K2348</f>
        <v>-85</v>
      </c>
      <c r="U2348" s="335">
        <f>IF(C2348=0,0,1)+IF(D2348=0,0,1)+IF(E2348=0,0,1)+IF(G2348=0,0,1)+IF(K2348=0,0,1)+IF(L2348=0,0,1)+IF(M2348=0,0,1)+IF(O2348=0,0,1)</f>
        <v>6</v>
      </c>
    </row>
    <row r="2349" spans="1:21" s="81" customFormat="1" ht="15" customHeight="1">
      <c r="A2349" s="126" t="s">
        <v>2411</v>
      </c>
      <c r="B2349" s="96" t="s">
        <v>5733</v>
      </c>
      <c r="C2349" s="89">
        <v>0</v>
      </c>
      <c r="D2349" s="89">
        <v>200</v>
      </c>
      <c r="E2349" s="89">
        <f>D2349-C2349</f>
        <v>200</v>
      </c>
      <c r="F2349" s="90">
        <f>IF(AND($C2349=0,D2349=0),"0.00%",IF($C2349=0,-1,IF(D2349=0,1,-($C2349-D2349)/ABS(D2349))))</f>
        <v>-1</v>
      </c>
      <c r="G2349" s="89">
        <v>0</v>
      </c>
      <c r="H2349" s="89">
        <f>+G2349-C2349</f>
        <v>0</v>
      </c>
      <c r="I2349" s="90" t="str">
        <f>IF(AND($C2349=0,G2349=0),"0.00%",IF($C2349=0,-1,IF(G2349=0,1,-($C2349-G2349)/ABS(G2349))))</f>
        <v>0.00%</v>
      </c>
      <c r="J2349" s="91"/>
      <c r="K2349" s="89">
        <v>0</v>
      </c>
      <c r="L2349" s="89">
        <v>400</v>
      </c>
      <c r="M2349" s="89">
        <f>L2349-K2349</f>
        <v>400</v>
      </c>
      <c r="N2349" s="90">
        <f>IF(AND($K2349=0,L2349=0),"0.00%",IF($K2349=0,-1,IF(L2349=0,1,-($K2349-L2349)/ABS(L2349))))</f>
        <v>-1</v>
      </c>
      <c r="O2349" s="89">
        <v>0</v>
      </c>
      <c r="P2349" s="89">
        <f>+O2349-K2349</f>
        <v>0</v>
      </c>
      <c r="Q2349" s="90" t="str">
        <f>IF(AND($K2349=0,O2349=0),"0.00%",IF($K2349=0,-1,IF(O2349=0,1,-($K2349-O2349)/ABS(O2349))))</f>
        <v>0.00%</v>
      </c>
      <c r="R2349" s="91"/>
      <c r="S2349" s="89">
        <v>400</v>
      </c>
      <c r="T2349" s="89">
        <f>+S2349-K2349</f>
        <v>400</v>
      </c>
      <c r="U2349" s="335">
        <f>IF(C2349=0,0,1)+IF(D2349=0,0,1)+IF(E2349=0,0,1)+IF(G2349=0,0,1)+IF(K2349=0,0,1)+IF(L2349=0,0,1)+IF(M2349=0,0,1)+IF(O2349=0,0,1)</f>
        <v>4</v>
      </c>
    </row>
    <row r="2350" spans="1:21" s="81" customFormat="1" ht="15" customHeight="1">
      <c r="A2350" s="126" t="s">
        <v>2412</v>
      </c>
      <c r="B2350" s="96" t="s">
        <v>5734</v>
      </c>
      <c r="C2350" s="89">
        <v>0</v>
      </c>
      <c r="D2350" s="89">
        <v>50</v>
      </c>
      <c r="E2350" s="89">
        <f>D2350-C2350</f>
        <v>50</v>
      </c>
      <c r="F2350" s="90">
        <f>IF(AND($C2350=0,D2350=0),"0.00%",IF($C2350=0,-1,IF(D2350=0,1,-($C2350-D2350)/ABS(D2350))))</f>
        <v>-1</v>
      </c>
      <c r="G2350" s="89">
        <v>0</v>
      </c>
      <c r="H2350" s="89">
        <f>+G2350-C2350</f>
        <v>0</v>
      </c>
      <c r="I2350" s="90" t="str">
        <f>IF(AND($C2350=0,G2350=0),"0.00%",IF($C2350=0,-1,IF(G2350=0,1,-($C2350-G2350)/ABS(G2350))))</f>
        <v>0.00%</v>
      </c>
      <c r="J2350" s="91"/>
      <c r="K2350" s="89">
        <v>287.08</v>
      </c>
      <c r="L2350" s="89">
        <v>300</v>
      </c>
      <c r="M2350" s="89">
        <f>L2350-K2350</f>
        <v>12.92</v>
      </c>
      <c r="N2350" s="90">
        <f>IF(AND($K2350=0,L2350=0),"0.00%",IF($K2350=0,-1,IF(L2350=0,1,-($K2350-L2350)/ABS(L2350))))</f>
        <v>0.0430666666666667</v>
      </c>
      <c r="O2350" s="89">
        <v>0</v>
      </c>
      <c r="P2350" s="89">
        <f>+O2350-K2350</f>
        <v>-287.08</v>
      </c>
      <c r="Q2350" s="90">
        <f>IF(AND($K2350=0,O2350=0),"0.00%",IF($K2350=0,-1,IF(O2350=0,1,-($K2350-O2350)/ABS(O2350))))</f>
        <v>1</v>
      </c>
      <c r="R2350" s="91"/>
      <c r="S2350" s="89">
        <v>300</v>
      </c>
      <c r="T2350" s="89">
        <f>+S2350-K2350</f>
        <v>12.92</v>
      </c>
      <c r="U2350" s="335">
        <f>IF(C2350=0,0,1)+IF(D2350=0,0,1)+IF(E2350=0,0,1)+IF(G2350=0,0,1)+IF(K2350=0,0,1)+IF(L2350=0,0,1)+IF(M2350=0,0,1)+IF(O2350=0,0,1)</f>
        <v>5</v>
      </c>
    </row>
    <row r="2351" spans="1:21" s="81" customFormat="1" ht="15" hidden="1">
      <c r="A2351" s="126" t="s">
        <v>2413</v>
      </c>
      <c r="B2351" s="96" t="s">
        <v>5735</v>
      </c>
      <c r="C2351" s="89">
        <v>0</v>
      </c>
      <c r="D2351" s="89">
        <v>0</v>
      </c>
      <c r="E2351" s="89">
        <f>D2351-C2351</f>
        <v>0</v>
      </c>
      <c r="F2351" s="90" t="str">
        <f>IF(AND($C2351=0,D2351=0),"0.00%",IF($C2351=0,-1,IF(D2351=0,1,-($C2351-D2351)/ABS(D2351))))</f>
        <v>0.00%</v>
      </c>
      <c r="G2351" s="89">
        <v>0</v>
      </c>
      <c r="H2351" s="89">
        <f>+G2351-C2351</f>
        <v>0</v>
      </c>
      <c r="I2351" s="90" t="str">
        <f>IF(AND($C2351=0,G2351=0),"0.00%",IF($C2351=0,-1,IF(G2351=0,1,-($C2351-G2351)/ABS(G2351))))</f>
        <v>0.00%</v>
      </c>
      <c r="J2351" s="91"/>
      <c r="K2351" s="89">
        <v>0</v>
      </c>
      <c r="L2351" s="89">
        <v>0</v>
      </c>
      <c r="M2351" s="89">
        <f>L2351-K2351</f>
        <v>0</v>
      </c>
      <c r="N2351" s="90" t="str">
        <f>IF(AND($K2351=0,L2351=0),"0.00%",IF($K2351=0,-1,IF(L2351=0,1,-($K2351-L2351)/ABS(L2351))))</f>
        <v>0.00%</v>
      </c>
      <c r="O2351" s="89">
        <v>0</v>
      </c>
      <c r="P2351" s="89">
        <f>+O2351-K2351</f>
        <v>0</v>
      </c>
      <c r="Q2351" s="90" t="str">
        <f>IF(AND($K2351=0,O2351=0),"0.00%",IF($K2351=0,-1,IF(O2351=0,1,-($K2351-O2351)/ABS(O2351))))</f>
        <v>0.00%</v>
      </c>
      <c r="R2351" s="91"/>
      <c r="S2351" s="89">
        <v>0</v>
      </c>
      <c r="T2351" s="89">
        <f>+S2351-K2351</f>
        <v>0</v>
      </c>
      <c r="U2351" s="335">
        <f>IF(C2351=0,0,1)+IF(D2351=0,0,1)+IF(E2351=0,0,1)+IF(G2351=0,0,1)+IF(K2351=0,0,1)+IF(L2351=0,0,1)+IF(M2351=0,0,1)+IF(O2351=0,0,1)</f>
        <v>0</v>
      </c>
    </row>
    <row r="2352" spans="1:21" s="81" customFormat="1" ht="15" hidden="1">
      <c r="A2352" s="126" t="s">
        <v>2414</v>
      </c>
      <c r="B2352" s="96" t="s">
        <v>5736</v>
      </c>
      <c r="C2352" s="89">
        <v>0</v>
      </c>
      <c r="D2352" s="89">
        <v>0</v>
      </c>
      <c r="E2352" s="89">
        <f>D2352-C2352</f>
        <v>0</v>
      </c>
      <c r="F2352" s="90" t="str">
        <f>IF(AND($C2352=0,D2352=0),"0.00%",IF($C2352=0,-1,IF(D2352=0,1,-($C2352-D2352)/ABS(D2352))))</f>
        <v>0.00%</v>
      </c>
      <c r="G2352" s="89">
        <v>0</v>
      </c>
      <c r="H2352" s="89">
        <f>+G2352-C2352</f>
        <v>0</v>
      </c>
      <c r="I2352" s="90" t="str">
        <f>IF(AND($C2352=0,G2352=0),"0.00%",IF($C2352=0,-1,IF(G2352=0,1,-($C2352-G2352)/ABS(G2352))))</f>
        <v>0.00%</v>
      </c>
      <c r="J2352" s="91"/>
      <c r="K2352" s="89">
        <v>0</v>
      </c>
      <c r="L2352" s="89">
        <v>0</v>
      </c>
      <c r="M2352" s="89">
        <f>L2352-K2352</f>
        <v>0</v>
      </c>
      <c r="N2352" s="90" t="str">
        <f>IF(AND($K2352=0,L2352=0),"0.00%",IF($K2352=0,-1,IF(L2352=0,1,-($K2352-L2352)/ABS(L2352))))</f>
        <v>0.00%</v>
      </c>
      <c r="O2352" s="89">
        <v>0</v>
      </c>
      <c r="P2352" s="89">
        <f>+O2352-K2352</f>
        <v>0</v>
      </c>
      <c r="Q2352" s="90" t="str">
        <f>IF(AND($K2352=0,O2352=0),"0.00%",IF($K2352=0,-1,IF(O2352=0,1,-($K2352-O2352)/ABS(O2352))))</f>
        <v>0.00%</v>
      </c>
      <c r="R2352" s="91"/>
      <c r="S2352" s="89">
        <v>0</v>
      </c>
      <c r="T2352" s="89">
        <f>+S2352-K2352</f>
        <v>0</v>
      </c>
      <c r="U2352" s="335">
        <f>IF(C2352=0,0,1)+IF(D2352=0,0,1)+IF(E2352=0,0,1)+IF(G2352=0,0,1)+IF(K2352=0,0,1)+IF(L2352=0,0,1)+IF(M2352=0,0,1)+IF(O2352=0,0,1)</f>
        <v>0</v>
      </c>
    </row>
    <row r="2353" spans="1:21" s="81" customFormat="1" ht="15" customHeight="1">
      <c r="A2353" s="126" t="s">
        <v>2415</v>
      </c>
      <c r="B2353" s="96" t="s">
        <v>5737</v>
      </c>
      <c r="C2353" s="89">
        <v>0</v>
      </c>
      <c r="D2353" s="89">
        <v>200</v>
      </c>
      <c r="E2353" s="89">
        <f>D2353-C2353</f>
        <v>200</v>
      </c>
      <c r="F2353" s="90">
        <f>IF(AND($C2353=0,D2353=0),"0.00%",IF($C2353=0,-1,IF(D2353=0,1,-($C2353-D2353)/ABS(D2353))))</f>
        <v>-1</v>
      </c>
      <c r="G2353" s="89">
        <v>0</v>
      </c>
      <c r="H2353" s="89">
        <f>+G2353-C2353</f>
        <v>0</v>
      </c>
      <c r="I2353" s="90" t="str">
        <f>IF(AND($C2353=0,G2353=0),"0.00%",IF($C2353=0,-1,IF(G2353=0,1,-($C2353-G2353)/ABS(G2353))))</f>
        <v>0.00%</v>
      </c>
      <c r="J2353" s="91"/>
      <c r="K2353" s="89">
        <v>21.49</v>
      </c>
      <c r="L2353" s="89">
        <v>1200</v>
      </c>
      <c r="M2353" s="89">
        <f>L2353-K2353</f>
        <v>1178.51</v>
      </c>
      <c r="N2353" s="90">
        <f>IF(AND($K2353=0,L2353=0),"0.00%",IF($K2353=0,-1,IF(L2353=0,1,-($K2353-L2353)/ABS(L2353))))</f>
        <v>0.982091666666667</v>
      </c>
      <c r="O2353" s="89">
        <v>0</v>
      </c>
      <c r="P2353" s="89">
        <f>+O2353-K2353</f>
        <v>-21.49</v>
      </c>
      <c r="Q2353" s="90">
        <f>IF(AND($K2353=0,O2353=0),"0.00%",IF($K2353=0,-1,IF(O2353=0,1,-($K2353-O2353)/ABS(O2353))))</f>
        <v>1</v>
      </c>
      <c r="R2353" s="91"/>
      <c r="S2353" s="89">
        <v>1200</v>
      </c>
      <c r="T2353" s="89">
        <f>+S2353-K2353</f>
        <v>1178.51</v>
      </c>
      <c r="U2353" s="335">
        <f>IF(C2353=0,0,1)+IF(D2353=0,0,1)+IF(E2353=0,0,1)+IF(G2353=0,0,1)+IF(K2353=0,0,1)+IF(L2353=0,0,1)+IF(M2353=0,0,1)+IF(O2353=0,0,1)</f>
        <v>5</v>
      </c>
    </row>
    <row r="2354" spans="1:21" s="81" customFormat="1" ht="15" hidden="1">
      <c r="A2354" s="126" t="s">
        <v>2416</v>
      </c>
      <c r="B2354" s="96" t="s">
        <v>5738</v>
      </c>
      <c r="C2354" s="89">
        <v>0</v>
      </c>
      <c r="D2354" s="89">
        <v>0</v>
      </c>
      <c r="E2354" s="89">
        <f>D2354-C2354</f>
        <v>0</v>
      </c>
      <c r="F2354" s="90" t="str">
        <f>IF(AND($C2354=0,D2354=0),"0.00%",IF($C2354=0,-1,IF(D2354=0,1,-($C2354-D2354)/ABS(D2354))))</f>
        <v>0.00%</v>
      </c>
      <c r="G2354" s="89">
        <v>0</v>
      </c>
      <c r="H2354" s="89">
        <f>+G2354-C2354</f>
        <v>0</v>
      </c>
      <c r="I2354" s="90" t="str">
        <f>IF(AND($C2354=0,G2354=0),"0.00%",IF($C2354=0,-1,IF(G2354=0,1,-($C2354-G2354)/ABS(G2354))))</f>
        <v>0.00%</v>
      </c>
      <c r="J2354" s="91"/>
      <c r="K2354" s="89">
        <v>0</v>
      </c>
      <c r="L2354" s="89">
        <v>0</v>
      </c>
      <c r="M2354" s="89">
        <f>L2354-K2354</f>
        <v>0</v>
      </c>
      <c r="N2354" s="90" t="str">
        <f>IF(AND($K2354=0,L2354=0),"0.00%",IF($K2354=0,-1,IF(L2354=0,1,-($K2354-L2354)/ABS(L2354))))</f>
        <v>0.00%</v>
      </c>
      <c r="O2354" s="89">
        <v>0</v>
      </c>
      <c r="P2354" s="89">
        <f>+O2354-K2354</f>
        <v>0</v>
      </c>
      <c r="Q2354" s="90" t="str">
        <f>IF(AND($K2354=0,O2354=0),"0.00%",IF($K2354=0,-1,IF(O2354=0,1,-($K2354-O2354)/ABS(O2354))))</f>
        <v>0.00%</v>
      </c>
      <c r="R2354" s="91"/>
      <c r="S2354" s="89">
        <v>0</v>
      </c>
      <c r="T2354" s="89">
        <f>+S2354-K2354</f>
        <v>0</v>
      </c>
      <c r="U2354" s="335">
        <f>IF(C2354=0,0,1)+IF(D2354=0,0,1)+IF(E2354=0,0,1)+IF(G2354=0,0,1)+IF(K2354=0,0,1)+IF(L2354=0,0,1)+IF(M2354=0,0,1)+IF(O2354=0,0,1)</f>
        <v>0</v>
      </c>
    </row>
    <row r="2355" spans="1:21" s="81" customFormat="1" ht="15" hidden="1">
      <c r="A2355" s="126" t="s">
        <v>2417</v>
      </c>
      <c r="B2355" s="96" t="s">
        <v>5739</v>
      </c>
      <c r="C2355" s="89">
        <v>0</v>
      </c>
      <c r="D2355" s="89">
        <v>0</v>
      </c>
      <c r="E2355" s="89">
        <f>D2355-C2355</f>
        <v>0</v>
      </c>
      <c r="F2355" s="90" t="str">
        <f>IF(AND($C2355=0,D2355=0),"0.00%",IF($C2355=0,-1,IF(D2355=0,1,-($C2355-D2355)/ABS(D2355))))</f>
        <v>0.00%</v>
      </c>
      <c r="G2355" s="89">
        <v>0</v>
      </c>
      <c r="H2355" s="89">
        <f>+G2355-C2355</f>
        <v>0</v>
      </c>
      <c r="I2355" s="90" t="str">
        <f>IF(AND($C2355=0,G2355=0),"0.00%",IF($C2355=0,-1,IF(G2355=0,1,-($C2355-G2355)/ABS(G2355))))</f>
        <v>0.00%</v>
      </c>
      <c r="J2355" s="91"/>
      <c r="K2355" s="89">
        <v>0</v>
      </c>
      <c r="L2355" s="89">
        <v>0</v>
      </c>
      <c r="M2355" s="89">
        <f>L2355-K2355</f>
        <v>0</v>
      </c>
      <c r="N2355" s="90" t="str">
        <f>IF(AND($K2355=0,L2355=0),"0.00%",IF($K2355=0,-1,IF(L2355=0,1,-($K2355-L2355)/ABS(L2355))))</f>
        <v>0.00%</v>
      </c>
      <c r="O2355" s="89">
        <v>0</v>
      </c>
      <c r="P2355" s="89">
        <f>+O2355-K2355</f>
        <v>0</v>
      </c>
      <c r="Q2355" s="90" t="str">
        <f>IF(AND($K2355=0,O2355=0),"0.00%",IF($K2355=0,-1,IF(O2355=0,1,-($K2355-O2355)/ABS(O2355))))</f>
        <v>0.00%</v>
      </c>
      <c r="R2355" s="91"/>
      <c r="S2355" s="89">
        <v>0</v>
      </c>
      <c r="T2355" s="89">
        <f>+S2355-K2355</f>
        <v>0</v>
      </c>
      <c r="U2355" s="335">
        <f>IF(C2355=0,0,1)+IF(D2355=0,0,1)+IF(E2355=0,0,1)+IF(G2355=0,0,1)+IF(K2355=0,0,1)+IF(L2355=0,0,1)+IF(M2355=0,0,1)+IF(O2355=0,0,1)</f>
        <v>0</v>
      </c>
    </row>
    <row r="2356" spans="1:21" s="81" customFormat="1" ht="15" hidden="1">
      <c r="A2356" s="126" t="s">
        <v>2418</v>
      </c>
      <c r="B2356" s="96" t="s">
        <v>5740</v>
      </c>
      <c r="C2356" s="89">
        <v>0</v>
      </c>
      <c r="D2356" s="89">
        <v>0</v>
      </c>
      <c r="E2356" s="89">
        <f>D2356-C2356</f>
        <v>0</v>
      </c>
      <c r="F2356" s="90" t="str">
        <f>IF(AND($C2356=0,D2356=0),"0.00%",IF($C2356=0,-1,IF(D2356=0,1,-($C2356-D2356)/ABS(D2356))))</f>
        <v>0.00%</v>
      </c>
      <c r="G2356" s="89">
        <v>0</v>
      </c>
      <c r="H2356" s="89">
        <f>+G2356-C2356</f>
        <v>0</v>
      </c>
      <c r="I2356" s="90" t="str">
        <f>IF(AND($C2356=0,G2356=0),"0.00%",IF($C2356=0,-1,IF(G2356=0,1,-($C2356-G2356)/ABS(G2356))))</f>
        <v>0.00%</v>
      </c>
      <c r="J2356" s="91"/>
      <c r="K2356" s="89">
        <v>0</v>
      </c>
      <c r="L2356" s="89">
        <v>0</v>
      </c>
      <c r="M2356" s="89">
        <f>L2356-K2356</f>
        <v>0</v>
      </c>
      <c r="N2356" s="90" t="str">
        <f>IF(AND($K2356=0,L2356=0),"0.00%",IF($K2356=0,-1,IF(L2356=0,1,-($K2356-L2356)/ABS(L2356))))</f>
        <v>0.00%</v>
      </c>
      <c r="O2356" s="89">
        <v>0</v>
      </c>
      <c r="P2356" s="89">
        <f>+O2356-K2356</f>
        <v>0</v>
      </c>
      <c r="Q2356" s="90" t="str">
        <f>IF(AND($K2356=0,O2356=0),"0.00%",IF($K2356=0,-1,IF(O2356=0,1,-($K2356-O2356)/ABS(O2356))))</f>
        <v>0.00%</v>
      </c>
      <c r="R2356" s="91"/>
      <c r="S2356" s="89">
        <v>0</v>
      </c>
      <c r="T2356" s="89">
        <f>+S2356-K2356</f>
        <v>0</v>
      </c>
      <c r="U2356" s="335">
        <f>IF(C2356=0,0,1)+IF(D2356=0,0,1)+IF(E2356=0,0,1)+IF(G2356=0,0,1)+IF(K2356=0,0,1)+IF(L2356=0,0,1)+IF(M2356=0,0,1)+IF(O2356=0,0,1)</f>
        <v>0</v>
      </c>
    </row>
    <row r="2357" spans="1:21" s="81" customFormat="1" ht="15" hidden="1">
      <c r="A2357" s="126" t="s">
        <v>2419</v>
      </c>
      <c r="B2357" s="96" t="s">
        <v>5741</v>
      </c>
      <c r="C2357" s="89">
        <v>0</v>
      </c>
      <c r="D2357" s="89">
        <v>0</v>
      </c>
      <c r="E2357" s="89">
        <f>D2357-C2357</f>
        <v>0</v>
      </c>
      <c r="F2357" s="90" t="str">
        <f>IF(AND($C2357=0,D2357=0),"0.00%",IF($C2357=0,-1,IF(D2357=0,1,-($C2357-D2357)/ABS(D2357))))</f>
        <v>0.00%</v>
      </c>
      <c r="G2357" s="89">
        <v>0</v>
      </c>
      <c r="H2357" s="89">
        <f>+G2357-C2357</f>
        <v>0</v>
      </c>
      <c r="I2357" s="90" t="str">
        <f>IF(AND($C2357=0,G2357=0),"0.00%",IF($C2357=0,-1,IF(G2357=0,1,-($C2357-G2357)/ABS(G2357))))</f>
        <v>0.00%</v>
      </c>
      <c r="J2357" s="91"/>
      <c r="K2357" s="89">
        <v>0</v>
      </c>
      <c r="L2357" s="89">
        <v>0</v>
      </c>
      <c r="M2357" s="89">
        <f>L2357-K2357</f>
        <v>0</v>
      </c>
      <c r="N2357" s="90" t="str">
        <f>IF(AND($K2357=0,L2357=0),"0.00%",IF($K2357=0,-1,IF(L2357=0,1,-($K2357-L2357)/ABS(L2357))))</f>
        <v>0.00%</v>
      </c>
      <c r="O2357" s="89">
        <v>0</v>
      </c>
      <c r="P2357" s="89">
        <f>+O2357-K2357</f>
        <v>0</v>
      </c>
      <c r="Q2357" s="90" t="str">
        <f>IF(AND($K2357=0,O2357=0),"0.00%",IF($K2357=0,-1,IF(O2357=0,1,-($K2357-O2357)/ABS(O2357))))</f>
        <v>0.00%</v>
      </c>
      <c r="R2357" s="91"/>
      <c r="S2357" s="89">
        <v>0</v>
      </c>
      <c r="T2357" s="89">
        <f>+S2357-K2357</f>
        <v>0</v>
      </c>
      <c r="U2357" s="335">
        <f>IF(C2357=0,0,1)+IF(D2357=0,0,1)+IF(E2357=0,0,1)+IF(G2357=0,0,1)+IF(K2357=0,0,1)+IF(L2357=0,0,1)+IF(M2357=0,0,1)+IF(O2357=0,0,1)</f>
        <v>0</v>
      </c>
    </row>
    <row r="2358" spans="1:21" s="81" customFormat="1" ht="15" hidden="1">
      <c r="A2358" s="126" t="s">
        <v>2420</v>
      </c>
      <c r="B2358" s="96" t="s">
        <v>5742</v>
      </c>
      <c r="C2358" s="89">
        <v>0</v>
      </c>
      <c r="D2358" s="89">
        <v>0</v>
      </c>
      <c r="E2358" s="89">
        <f>D2358-C2358</f>
        <v>0</v>
      </c>
      <c r="F2358" s="90" t="str">
        <f>IF(AND($C2358=0,D2358=0),"0.00%",IF($C2358=0,-1,IF(D2358=0,1,-($C2358-D2358)/ABS(D2358))))</f>
        <v>0.00%</v>
      </c>
      <c r="G2358" s="89">
        <v>0</v>
      </c>
      <c r="H2358" s="89">
        <f>+G2358-C2358</f>
        <v>0</v>
      </c>
      <c r="I2358" s="90" t="str">
        <f>IF(AND($C2358=0,G2358=0),"0.00%",IF($C2358=0,-1,IF(G2358=0,1,-($C2358-G2358)/ABS(G2358))))</f>
        <v>0.00%</v>
      </c>
      <c r="J2358" s="91"/>
      <c r="K2358" s="89">
        <v>0</v>
      </c>
      <c r="L2358" s="89">
        <v>0</v>
      </c>
      <c r="M2358" s="89">
        <f>L2358-K2358</f>
        <v>0</v>
      </c>
      <c r="N2358" s="90" t="str">
        <f>IF(AND($K2358=0,L2358=0),"0.00%",IF($K2358=0,-1,IF(L2358=0,1,-($K2358-L2358)/ABS(L2358))))</f>
        <v>0.00%</v>
      </c>
      <c r="O2358" s="89">
        <v>0</v>
      </c>
      <c r="P2358" s="89">
        <f>+O2358-K2358</f>
        <v>0</v>
      </c>
      <c r="Q2358" s="90" t="str">
        <f>IF(AND($K2358=0,O2358=0),"0.00%",IF($K2358=0,-1,IF(O2358=0,1,-($K2358-O2358)/ABS(O2358))))</f>
        <v>0.00%</v>
      </c>
      <c r="R2358" s="91"/>
      <c r="S2358" s="89">
        <v>0</v>
      </c>
      <c r="T2358" s="89">
        <f>+S2358-K2358</f>
        <v>0</v>
      </c>
      <c r="U2358" s="335">
        <f>IF(C2358=0,0,1)+IF(D2358=0,0,1)+IF(E2358=0,0,1)+IF(G2358=0,0,1)+IF(K2358=0,0,1)+IF(L2358=0,0,1)+IF(M2358=0,0,1)+IF(O2358=0,0,1)</f>
        <v>0</v>
      </c>
    </row>
    <row r="2359" spans="1:21" s="81" customFormat="1" ht="15" customHeight="1">
      <c r="A2359" s="126" t="s">
        <v>2421</v>
      </c>
      <c r="B2359" s="96" t="s">
        <v>5743</v>
      </c>
      <c r="C2359" s="89">
        <v>0</v>
      </c>
      <c r="D2359" s="89">
        <v>0</v>
      </c>
      <c r="E2359" s="89">
        <f>D2359-C2359</f>
        <v>0</v>
      </c>
      <c r="F2359" s="90" t="str">
        <f>IF(AND($C2359=0,D2359=0),"0.00%",IF($C2359=0,-1,IF(D2359=0,1,-($C2359-D2359)/ABS(D2359))))</f>
        <v>0.00%</v>
      </c>
      <c r="G2359" s="89">
        <v>0</v>
      </c>
      <c r="H2359" s="89">
        <f>+G2359-C2359</f>
        <v>0</v>
      </c>
      <c r="I2359" s="90" t="str">
        <f>IF(AND($C2359=0,G2359=0),"0.00%",IF($C2359=0,-1,IF(G2359=0,1,-($C2359-G2359)/ABS(G2359))))</f>
        <v>0.00%</v>
      </c>
      <c r="J2359" s="91"/>
      <c r="K2359" s="89">
        <v>150</v>
      </c>
      <c r="L2359" s="89">
        <v>500</v>
      </c>
      <c r="M2359" s="89">
        <f>L2359-K2359</f>
        <v>350</v>
      </c>
      <c r="N2359" s="90">
        <f>IF(AND($K2359=0,L2359=0),"0.00%",IF($K2359=0,-1,IF(L2359=0,1,-($K2359-L2359)/ABS(L2359))))</f>
        <v>0.7</v>
      </c>
      <c r="O2359" s="89">
        <v>0</v>
      </c>
      <c r="P2359" s="89">
        <f>+O2359-K2359</f>
        <v>-150</v>
      </c>
      <c r="Q2359" s="90">
        <f>IF(AND($K2359=0,O2359=0),"0.00%",IF($K2359=0,-1,IF(O2359=0,1,-($K2359-O2359)/ABS(O2359))))</f>
        <v>1</v>
      </c>
      <c r="R2359" s="91"/>
      <c r="S2359" s="89">
        <v>500</v>
      </c>
      <c r="T2359" s="89">
        <f>+S2359-K2359</f>
        <v>350</v>
      </c>
      <c r="U2359" s="335">
        <f>IF(C2359=0,0,1)+IF(D2359=0,0,1)+IF(E2359=0,0,1)+IF(G2359=0,0,1)+IF(K2359=0,0,1)+IF(L2359=0,0,1)+IF(M2359=0,0,1)+IF(O2359=0,0,1)</f>
        <v>3</v>
      </c>
    </row>
    <row r="2360" spans="1:21" s="81" customFormat="1" ht="15" customHeight="1">
      <c r="A2360" s="126" t="s">
        <v>2422</v>
      </c>
      <c r="B2360" s="96" t="s">
        <v>5744</v>
      </c>
      <c r="C2360" s="89">
        <v>158.08</v>
      </c>
      <c r="D2360" s="89">
        <v>60</v>
      </c>
      <c r="E2360" s="89">
        <f>D2360-C2360</f>
        <v>-98.08</v>
      </c>
      <c r="F2360" s="90">
        <f>IF(AND($C2360=0,D2360=0),"0.00%",IF($C2360=0,-1,IF(D2360=0,1,-($C2360-D2360)/ABS(D2360))))</f>
        <v>-1.63466666666667</v>
      </c>
      <c r="G2360" s="89">
        <v>0</v>
      </c>
      <c r="H2360" s="89">
        <f>+G2360-C2360</f>
        <v>-158.08</v>
      </c>
      <c r="I2360" s="90">
        <f>IF(AND($C2360=0,G2360=0),"0.00%",IF($C2360=0,-1,IF(G2360=0,1,-($C2360-G2360)/ABS(G2360))))</f>
        <v>1</v>
      </c>
      <c r="J2360" s="91"/>
      <c r="K2360" s="89">
        <v>281.87</v>
      </c>
      <c r="L2360" s="89">
        <v>360</v>
      </c>
      <c r="M2360" s="89">
        <f>L2360-K2360</f>
        <v>78.13</v>
      </c>
      <c r="N2360" s="90">
        <f>IF(AND($K2360=0,L2360=0),"0.00%",IF($K2360=0,-1,IF(L2360=0,1,-($K2360-L2360)/ABS(L2360))))</f>
        <v>0.217027777777778</v>
      </c>
      <c r="O2360" s="89">
        <v>0</v>
      </c>
      <c r="P2360" s="89">
        <f>+O2360-K2360</f>
        <v>-281.87</v>
      </c>
      <c r="Q2360" s="90">
        <f>IF(AND($K2360=0,O2360=0),"0.00%",IF($K2360=0,-1,IF(O2360=0,1,-($K2360-O2360)/ABS(O2360))))</f>
        <v>1</v>
      </c>
      <c r="R2360" s="91"/>
      <c r="S2360" s="89">
        <v>360</v>
      </c>
      <c r="T2360" s="89">
        <f>+S2360-K2360</f>
        <v>78.13</v>
      </c>
      <c r="U2360" s="335">
        <f>IF(C2360=0,0,1)+IF(D2360=0,0,1)+IF(E2360=0,0,1)+IF(G2360=0,0,1)+IF(K2360=0,0,1)+IF(L2360=0,0,1)+IF(M2360=0,0,1)+IF(O2360=0,0,1)</f>
        <v>6</v>
      </c>
    </row>
    <row r="2361" spans="1:21" s="81" customFormat="1" ht="15" hidden="1">
      <c r="A2361" s="126" t="s">
        <v>2423</v>
      </c>
      <c r="B2361" s="96" t="s">
        <v>5745</v>
      </c>
      <c r="C2361" s="89">
        <v>0</v>
      </c>
      <c r="D2361" s="89">
        <v>0</v>
      </c>
      <c r="E2361" s="89">
        <f>D2361-C2361</f>
        <v>0</v>
      </c>
      <c r="F2361" s="90" t="str">
        <f>IF(AND($C2361=0,D2361=0),"0.00%",IF($C2361=0,-1,IF(D2361=0,1,-($C2361-D2361)/ABS(D2361))))</f>
        <v>0.00%</v>
      </c>
      <c r="G2361" s="89">
        <v>0</v>
      </c>
      <c r="H2361" s="89">
        <f>+G2361-C2361</f>
        <v>0</v>
      </c>
      <c r="I2361" s="90" t="str">
        <f>IF(AND($C2361=0,G2361=0),"0.00%",IF($C2361=0,-1,IF(G2361=0,1,-($C2361-G2361)/ABS(G2361))))</f>
        <v>0.00%</v>
      </c>
      <c r="J2361" s="91"/>
      <c r="K2361" s="89">
        <v>0</v>
      </c>
      <c r="L2361" s="89">
        <v>0</v>
      </c>
      <c r="M2361" s="89">
        <f>L2361-K2361</f>
        <v>0</v>
      </c>
      <c r="N2361" s="90" t="str">
        <f>IF(AND($K2361=0,L2361=0),"0.00%",IF($K2361=0,-1,IF(L2361=0,1,-($K2361-L2361)/ABS(L2361))))</f>
        <v>0.00%</v>
      </c>
      <c r="O2361" s="89">
        <v>0</v>
      </c>
      <c r="P2361" s="89">
        <f>+O2361-K2361</f>
        <v>0</v>
      </c>
      <c r="Q2361" s="90" t="str">
        <f>IF(AND($K2361=0,O2361=0),"0.00%",IF($K2361=0,-1,IF(O2361=0,1,-($K2361-O2361)/ABS(O2361))))</f>
        <v>0.00%</v>
      </c>
      <c r="R2361" s="91"/>
      <c r="S2361" s="89">
        <v>0</v>
      </c>
      <c r="T2361" s="89">
        <f>+S2361-K2361</f>
        <v>0</v>
      </c>
      <c r="U2361" s="335">
        <f>IF(C2361=0,0,1)+IF(D2361=0,0,1)+IF(E2361=0,0,1)+IF(G2361=0,0,1)+IF(K2361=0,0,1)+IF(L2361=0,0,1)+IF(M2361=0,0,1)+IF(O2361=0,0,1)</f>
        <v>0</v>
      </c>
    </row>
    <row r="2362" spans="1:21" s="81" customFormat="1" ht="15" customHeight="1">
      <c r="A2362" s="126" t="s">
        <v>2424</v>
      </c>
      <c r="B2362" s="96" t="s">
        <v>5746</v>
      </c>
      <c r="C2362" s="89">
        <v>388.33</v>
      </c>
      <c r="D2362" s="89">
        <v>275</v>
      </c>
      <c r="E2362" s="89">
        <f>D2362-C2362</f>
        <v>-113.33</v>
      </c>
      <c r="F2362" s="90">
        <f>IF(AND($C2362=0,D2362=0),"0.00%",IF($C2362=0,-1,IF(D2362=0,1,-($C2362-D2362)/ABS(D2362))))</f>
        <v>-0.412109090909091</v>
      </c>
      <c r="G2362" s="89">
        <v>0</v>
      </c>
      <c r="H2362" s="89">
        <f>+G2362-C2362</f>
        <v>-388.33</v>
      </c>
      <c r="I2362" s="90">
        <f>IF(AND($C2362=0,G2362=0),"0.00%",IF($C2362=0,-1,IF(G2362=0,1,-($C2362-G2362)/ABS(G2362))))</f>
        <v>1</v>
      </c>
      <c r="J2362" s="91"/>
      <c r="K2362" s="89">
        <v>1167.99</v>
      </c>
      <c r="L2362" s="89">
        <v>1650</v>
      </c>
      <c r="M2362" s="89">
        <f>L2362-K2362</f>
        <v>482.01</v>
      </c>
      <c r="N2362" s="90">
        <f>IF(AND($K2362=0,L2362=0),"0.00%",IF($K2362=0,-1,IF(L2362=0,1,-($K2362-L2362)/ABS(L2362))))</f>
        <v>0.292127272727273</v>
      </c>
      <c r="O2362" s="89">
        <v>0</v>
      </c>
      <c r="P2362" s="89">
        <f>+O2362-K2362</f>
        <v>-1167.99</v>
      </c>
      <c r="Q2362" s="90">
        <f>IF(AND($K2362=0,O2362=0),"0.00%",IF($K2362=0,-1,IF(O2362=0,1,-($K2362-O2362)/ABS(O2362))))</f>
        <v>1</v>
      </c>
      <c r="R2362" s="91"/>
      <c r="S2362" s="89">
        <v>1650</v>
      </c>
      <c r="T2362" s="89">
        <f>+S2362-K2362</f>
        <v>482.01</v>
      </c>
      <c r="U2362" s="335">
        <f>IF(C2362=0,0,1)+IF(D2362=0,0,1)+IF(E2362=0,0,1)+IF(G2362=0,0,1)+IF(K2362=0,0,1)+IF(L2362=0,0,1)+IF(M2362=0,0,1)+IF(O2362=0,0,1)</f>
        <v>6</v>
      </c>
    </row>
    <row r="2363" spans="1:21" s="81" customFormat="1" ht="15" hidden="1">
      <c r="A2363" s="126" t="s">
        <v>2425</v>
      </c>
      <c r="B2363" s="96" t="s">
        <v>5747</v>
      </c>
      <c r="C2363" s="89">
        <v>0</v>
      </c>
      <c r="D2363" s="89">
        <v>0</v>
      </c>
      <c r="E2363" s="89">
        <f>D2363-C2363</f>
        <v>0</v>
      </c>
      <c r="F2363" s="90" t="str">
        <f>IF(AND($C2363=0,D2363=0),"0.00%",IF($C2363=0,-1,IF(D2363=0,1,-($C2363-D2363)/ABS(D2363))))</f>
        <v>0.00%</v>
      </c>
      <c r="G2363" s="89">
        <v>0</v>
      </c>
      <c r="H2363" s="89">
        <f>+G2363-C2363</f>
        <v>0</v>
      </c>
      <c r="I2363" s="90" t="str">
        <f>IF(AND($C2363=0,G2363=0),"0.00%",IF($C2363=0,-1,IF(G2363=0,1,-($C2363-G2363)/ABS(G2363))))</f>
        <v>0.00%</v>
      </c>
      <c r="J2363" s="91"/>
      <c r="K2363" s="89">
        <v>0</v>
      </c>
      <c r="L2363" s="89">
        <v>0</v>
      </c>
      <c r="M2363" s="89">
        <f>L2363-K2363</f>
        <v>0</v>
      </c>
      <c r="N2363" s="90" t="str">
        <f>IF(AND($K2363=0,L2363=0),"0.00%",IF($K2363=0,-1,IF(L2363=0,1,-($K2363-L2363)/ABS(L2363))))</f>
        <v>0.00%</v>
      </c>
      <c r="O2363" s="89">
        <v>0</v>
      </c>
      <c r="P2363" s="89">
        <f>+O2363-K2363</f>
        <v>0</v>
      </c>
      <c r="Q2363" s="90" t="str">
        <f>IF(AND($K2363=0,O2363=0),"0.00%",IF($K2363=0,-1,IF(O2363=0,1,-($K2363-O2363)/ABS(O2363))))</f>
        <v>0.00%</v>
      </c>
      <c r="R2363" s="91"/>
      <c r="S2363" s="89">
        <v>0</v>
      </c>
      <c r="T2363" s="89">
        <f>+S2363-K2363</f>
        <v>0</v>
      </c>
      <c r="U2363" s="335">
        <f>IF(C2363=0,0,1)+IF(D2363=0,0,1)+IF(E2363=0,0,1)+IF(G2363=0,0,1)+IF(K2363=0,0,1)+IF(L2363=0,0,1)+IF(M2363=0,0,1)+IF(O2363=0,0,1)</f>
        <v>0</v>
      </c>
    </row>
    <row r="2364" spans="1:21" s="81" customFormat="1" ht="15" customHeight="1">
      <c r="A2364" s="126" t="s">
        <v>2426</v>
      </c>
      <c r="B2364" s="96" t="s">
        <v>5748</v>
      </c>
      <c r="C2364" s="89">
        <v>435.41</v>
      </c>
      <c r="D2364" s="89">
        <v>0</v>
      </c>
      <c r="E2364" s="89">
        <f>D2364-C2364</f>
        <v>-435.41</v>
      </c>
      <c r="F2364" s="90">
        <f>IF(AND($C2364=0,D2364=0),"0.00%",IF($C2364=0,-1,IF(D2364=0,1,-($C2364-D2364)/ABS(D2364))))</f>
        <v>1</v>
      </c>
      <c r="G2364" s="89">
        <v>0</v>
      </c>
      <c r="H2364" s="89">
        <f>+G2364-C2364</f>
        <v>-435.41</v>
      </c>
      <c r="I2364" s="90">
        <f>IF(AND($C2364=0,G2364=0),"0.00%",IF($C2364=0,-1,IF(G2364=0,1,-($C2364-G2364)/ABS(G2364))))</f>
        <v>1</v>
      </c>
      <c r="J2364" s="91"/>
      <c r="K2364" s="89">
        <v>435.41</v>
      </c>
      <c r="L2364" s="89">
        <v>0</v>
      </c>
      <c r="M2364" s="89">
        <f>L2364-K2364</f>
        <v>-435.41</v>
      </c>
      <c r="N2364" s="90">
        <f>IF(AND($K2364=0,L2364=0),"0.00%",IF($K2364=0,-1,IF(L2364=0,1,-($K2364-L2364)/ABS(L2364))))</f>
        <v>1</v>
      </c>
      <c r="O2364" s="89">
        <v>0</v>
      </c>
      <c r="P2364" s="89">
        <f>+O2364-K2364</f>
        <v>-435.41</v>
      </c>
      <c r="Q2364" s="90">
        <f>IF(AND($K2364=0,O2364=0),"0.00%",IF($K2364=0,-1,IF(O2364=0,1,-($K2364-O2364)/ABS(O2364))))</f>
        <v>1</v>
      </c>
      <c r="R2364" s="91"/>
      <c r="S2364" s="89">
        <v>0</v>
      </c>
      <c r="T2364" s="89">
        <f>+S2364-K2364</f>
        <v>-435.41</v>
      </c>
      <c r="U2364" s="335">
        <f>IF(C2364=0,0,1)+IF(D2364=0,0,1)+IF(E2364=0,0,1)+IF(G2364=0,0,1)+IF(K2364=0,0,1)+IF(L2364=0,0,1)+IF(M2364=0,0,1)+IF(O2364=0,0,1)</f>
        <v>4</v>
      </c>
    </row>
    <row r="2365" spans="1:21" s="81" customFormat="1" ht="15" hidden="1">
      <c r="A2365" s="126" t="s">
        <v>2427</v>
      </c>
      <c r="B2365" s="96" t="s">
        <v>5749</v>
      </c>
      <c r="C2365" s="89">
        <v>0</v>
      </c>
      <c r="D2365" s="89">
        <v>0</v>
      </c>
      <c r="E2365" s="89">
        <f>D2365-C2365</f>
        <v>0</v>
      </c>
      <c r="F2365" s="90" t="str">
        <f>IF(AND($C2365=0,D2365=0),"0.00%",IF($C2365=0,-1,IF(D2365=0,1,-($C2365-D2365)/ABS(D2365))))</f>
        <v>0.00%</v>
      </c>
      <c r="G2365" s="89">
        <v>0</v>
      </c>
      <c r="H2365" s="89">
        <f>+G2365-C2365</f>
        <v>0</v>
      </c>
      <c r="I2365" s="90" t="str">
        <f>IF(AND($C2365=0,G2365=0),"0.00%",IF($C2365=0,-1,IF(G2365=0,1,-($C2365-G2365)/ABS(G2365))))</f>
        <v>0.00%</v>
      </c>
      <c r="J2365" s="91"/>
      <c r="K2365" s="89">
        <v>0</v>
      </c>
      <c r="L2365" s="89">
        <v>0</v>
      </c>
      <c r="M2365" s="89">
        <f>L2365-K2365</f>
        <v>0</v>
      </c>
      <c r="N2365" s="90" t="str">
        <f>IF(AND($K2365=0,L2365=0),"0.00%",IF($K2365=0,-1,IF(L2365=0,1,-($K2365-L2365)/ABS(L2365))))</f>
        <v>0.00%</v>
      </c>
      <c r="O2365" s="89">
        <v>0</v>
      </c>
      <c r="P2365" s="89">
        <f>+O2365-K2365</f>
        <v>0</v>
      </c>
      <c r="Q2365" s="90" t="str">
        <f>IF(AND($K2365=0,O2365=0),"0.00%",IF($K2365=0,-1,IF(O2365=0,1,-($K2365-O2365)/ABS(O2365))))</f>
        <v>0.00%</v>
      </c>
      <c r="R2365" s="91"/>
      <c r="S2365" s="89">
        <v>0</v>
      </c>
      <c r="T2365" s="89">
        <f>+S2365-K2365</f>
        <v>0</v>
      </c>
      <c r="U2365" s="335">
        <f>IF(C2365=0,0,1)+IF(D2365=0,0,1)+IF(E2365=0,0,1)+IF(G2365=0,0,1)+IF(K2365=0,0,1)+IF(L2365=0,0,1)+IF(M2365=0,0,1)+IF(O2365=0,0,1)</f>
        <v>0</v>
      </c>
    </row>
    <row r="2366" spans="1:21" s="81" customFormat="1" ht="15" hidden="1">
      <c r="A2366" s="126" t="s">
        <v>2428</v>
      </c>
      <c r="B2366" s="96" t="s">
        <v>5750</v>
      </c>
      <c r="C2366" s="89">
        <v>0</v>
      </c>
      <c r="D2366" s="89">
        <v>0</v>
      </c>
      <c r="E2366" s="89">
        <f>D2366-C2366</f>
        <v>0</v>
      </c>
      <c r="F2366" s="90" t="str">
        <f>IF(AND($C2366=0,D2366=0),"0.00%",IF($C2366=0,-1,IF(D2366=0,1,-($C2366-D2366)/ABS(D2366))))</f>
        <v>0.00%</v>
      </c>
      <c r="G2366" s="89">
        <v>0</v>
      </c>
      <c r="H2366" s="89">
        <f>+G2366-C2366</f>
        <v>0</v>
      </c>
      <c r="I2366" s="90" t="str">
        <f>IF(AND($C2366=0,G2366=0),"0.00%",IF($C2366=0,-1,IF(G2366=0,1,-($C2366-G2366)/ABS(G2366))))</f>
        <v>0.00%</v>
      </c>
      <c r="J2366" s="91"/>
      <c r="K2366" s="89">
        <v>0</v>
      </c>
      <c r="L2366" s="89">
        <v>0</v>
      </c>
      <c r="M2366" s="89">
        <f>L2366-K2366</f>
        <v>0</v>
      </c>
      <c r="N2366" s="90" t="str">
        <f>IF(AND($K2366=0,L2366=0),"0.00%",IF($K2366=0,-1,IF(L2366=0,1,-($K2366-L2366)/ABS(L2366))))</f>
        <v>0.00%</v>
      </c>
      <c r="O2366" s="89">
        <v>0</v>
      </c>
      <c r="P2366" s="89">
        <f>+O2366-K2366</f>
        <v>0</v>
      </c>
      <c r="Q2366" s="90" t="str">
        <f>IF(AND($K2366=0,O2366=0),"0.00%",IF($K2366=0,-1,IF(O2366=0,1,-($K2366-O2366)/ABS(O2366))))</f>
        <v>0.00%</v>
      </c>
      <c r="R2366" s="91"/>
      <c r="S2366" s="89">
        <v>0</v>
      </c>
      <c r="T2366" s="89">
        <f>+S2366-K2366</f>
        <v>0</v>
      </c>
      <c r="U2366" s="335">
        <f>IF(C2366=0,0,1)+IF(D2366=0,0,1)+IF(E2366=0,0,1)+IF(G2366=0,0,1)+IF(K2366=0,0,1)+IF(L2366=0,0,1)+IF(M2366=0,0,1)+IF(O2366=0,0,1)</f>
        <v>0</v>
      </c>
    </row>
    <row r="2367" spans="1:21" s="81" customFormat="1" ht="15" hidden="1">
      <c r="A2367" s="126" t="s">
        <v>2429</v>
      </c>
      <c r="B2367" s="96" t="s">
        <v>5751</v>
      </c>
      <c r="C2367" s="89">
        <v>0</v>
      </c>
      <c r="D2367" s="89">
        <v>0</v>
      </c>
      <c r="E2367" s="89">
        <f>D2367-C2367</f>
        <v>0</v>
      </c>
      <c r="F2367" s="90" t="str">
        <f>IF(AND($C2367=0,D2367=0),"0.00%",IF($C2367=0,-1,IF(D2367=0,1,-($C2367-D2367)/ABS(D2367))))</f>
        <v>0.00%</v>
      </c>
      <c r="G2367" s="89">
        <v>0</v>
      </c>
      <c r="H2367" s="89">
        <f>+G2367-C2367</f>
        <v>0</v>
      </c>
      <c r="I2367" s="90" t="str">
        <f>IF(AND($C2367=0,G2367=0),"0.00%",IF($C2367=0,-1,IF(G2367=0,1,-($C2367-G2367)/ABS(G2367))))</f>
        <v>0.00%</v>
      </c>
      <c r="J2367" s="91"/>
      <c r="K2367" s="89">
        <v>0</v>
      </c>
      <c r="L2367" s="89">
        <v>0</v>
      </c>
      <c r="M2367" s="89">
        <f>L2367-K2367</f>
        <v>0</v>
      </c>
      <c r="N2367" s="90" t="str">
        <f>IF(AND($K2367=0,L2367=0),"0.00%",IF($K2367=0,-1,IF(L2367=0,1,-($K2367-L2367)/ABS(L2367))))</f>
        <v>0.00%</v>
      </c>
      <c r="O2367" s="89">
        <v>0</v>
      </c>
      <c r="P2367" s="89">
        <f>+O2367-K2367</f>
        <v>0</v>
      </c>
      <c r="Q2367" s="90" t="str">
        <f>IF(AND($K2367=0,O2367=0),"0.00%",IF($K2367=0,-1,IF(O2367=0,1,-($K2367-O2367)/ABS(O2367))))</f>
        <v>0.00%</v>
      </c>
      <c r="R2367" s="91"/>
      <c r="S2367" s="89">
        <v>0</v>
      </c>
      <c r="T2367" s="89">
        <f>+S2367-K2367</f>
        <v>0</v>
      </c>
      <c r="U2367" s="335">
        <f>IF(C2367=0,0,1)+IF(D2367=0,0,1)+IF(E2367=0,0,1)+IF(G2367=0,0,1)+IF(K2367=0,0,1)+IF(L2367=0,0,1)+IF(M2367=0,0,1)+IF(O2367=0,0,1)</f>
        <v>0</v>
      </c>
    </row>
    <row r="2368" spans="1:21" s="81" customFormat="1" ht="15" customHeight="1">
      <c r="A2368" s="126" t="s">
        <v>2430</v>
      </c>
      <c r="B2368" s="96" t="s">
        <v>5752</v>
      </c>
      <c r="C2368" s="89">
        <v>0</v>
      </c>
      <c r="D2368" s="89">
        <v>100</v>
      </c>
      <c r="E2368" s="89">
        <f>D2368-C2368</f>
        <v>100</v>
      </c>
      <c r="F2368" s="90">
        <f>IF(AND($C2368=0,D2368=0),"0.00%",IF($C2368=0,-1,IF(D2368=0,1,-($C2368-D2368)/ABS(D2368))))</f>
        <v>-1</v>
      </c>
      <c r="G2368" s="89">
        <v>0</v>
      </c>
      <c r="H2368" s="89">
        <f>+G2368-C2368</f>
        <v>0</v>
      </c>
      <c r="I2368" s="90" t="str">
        <f>IF(AND($C2368=0,G2368=0),"0.00%",IF($C2368=0,-1,IF(G2368=0,1,-($C2368-G2368)/ABS(G2368))))</f>
        <v>0.00%</v>
      </c>
      <c r="J2368" s="91"/>
      <c r="K2368" s="89">
        <v>89.8</v>
      </c>
      <c r="L2368" s="89">
        <v>600</v>
      </c>
      <c r="M2368" s="89">
        <f>L2368-K2368</f>
        <v>510.2</v>
      </c>
      <c r="N2368" s="90">
        <f>IF(AND($K2368=0,L2368=0),"0.00%",IF($K2368=0,-1,IF(L2368=0,1,-($K2368-L2368)/ABS(L2368))))</f>
        <v>0.850333333333333</v>
      </c>
      <c r="O2368" s="89">
        <v>0</v>
      </c>
      <c r="P2368" s="89">
        <f>+O2368-K2368</f>
        <v>-89.8</v>
      </c>
      <c r="Q2368" s="90">
        <f>IF(AND($K2368=0,O2368=0),"0.00%",IF($K2368=0,-1,IF(O2368=0,1,-($K2368-O2368)/ABS(O2368))))</f>
        <v>1</v>
      </c>
      <c r="R2368" s="91"/>
      <c r="S2368" s="89">
        <v>600</v>
      </c>
      <c r="T2368" s="89">
        <f>+S2368-K2368</f>
        <v>510.2</v>
      </c>
      <c r="U2368" s="335">
        <f>IF(C2368=0,0,1)+IF(D2368=0,0,1)+IF(E2368=0,0,1)+IF(G2368=0,0,1)+IF(K2368=0,0,1)+IF(L2368=0,0,1)+IF(M2368=0,0,1)+IF(O2368=0,0,1)</f>
        <v>5</v>
      </c>
    </row>
    <row r="2369" spans="1:21" s="81" customFormat="1" ht="15" customHeight="1">
      <c r="A2369" s="126" t="s">
        <v>2431</v>
      </c>
      <c r="B2369" s="96" t="s">
        <v>5753</v>
      </c>
      <c r="C2369" s="89">
        <v>0</v>
      </c>
      <c r="D2369" s="89">
        <v>0</v>
      </c>
      <c r="E2369" s="89">
        <f>D2369-C2369</f>
        <v>0</v>
      </c>
      <c r="F2369" s="90" t="str">
        <f>IF(AND($C2369=0,D2369=0),"0.00%",IF($C2369=0,-1,IF(D2369=0,1,-($C2369-D2369)/ABS(D2369))))</f>
        <v>0.00%</v>
      </c>
      <c r="G2369" s="89">
        <v>0</v>
      </c>
      <c r="H2369" s="89">
        <f>+G2369-C2369</f>
        <v>0</v>
      </c>
      <c r="I2369" s="90" t="str">
        <f>IF(AND($C2369=0,G2369=0),"0.00%",IF($C2369=0,-1,IF(G2369=0,1,-($C2369-G2369)/ABS(G2369))))</f>
        <v>0.00%</v>
      </c>
      <c r="J2369" s="91"/>
      <c r="K2369" s="89">
        <v>0</v>
      </c>
      <c r="L2369" s="89">
        <v>400</v>
      </c>
      <c r="M2369" s="89">
        <f>L2369-K2369</f>
        <v>400</v>
      </c>
      <c r="N2369" s="90">
        <f>IF(AND($K2369=0,L2369=0),"0.00%",IF($K2369=0,-1,IF(L2369=0,1,-($K2369-L2369)/ABS(L2369))))</f>
        <v>-1</v>
      </c>
      <c r="O2369" s="89">
        <v>0</v>
      </c>
      <c r="P2369" s="89">
        <f>+O2369-K2369</f>
        <v>0</v>
      </c>
      <c r="Q2369" s="90" t="str">
        <f>IF(AND($K2369=0,O2369=0),"0.00%",IF($K2369=0,-1,IF(O2369=0,1,-($K2369-O2369)/ABS(O2369))))</f>
        <v>0.00%</v>
      </c>
      <c r="R2369" s="91"/>
      <c r="S2369" s="89">
        <v>400</v>
      </c>
      <c r="T2369" s="89">
        <f>+S2369-K2369</f>
        <v>400</v>
      </c>
      <c r="U2369" s="335">
        <f>IF(C2369=0,0,1)+IF(D2369=0,0,1)+IF(E2369=0,0,1)+IF(G2369=0,0,1)+IF(K2369=0,0,1)+IF(L2369=0,0,1)+IF(M2369=0,0,1)+IF(O2369=0,0,1)</f>
        <v>2</v>
      </c>
    </row>
    <row r="2370" spans="1:21" s="81" customFormat="1" ht="15" hidden="1">
      <c r="A2370" s="126" t="s">
        <v>2432</v>
      </c>
      <c r="B2370" s="96" t="s">
        <v>5754</v>
      </c>
      <c r="C2370" s="89">
        <v>0</v>
      </c>
      <c r="D2370" s="89">
        <v>0</v>
      </c>
      <c r="E2370" s="89">
        <f>D2370-C2370</f>
        <v>0</v>
      </c>
      <c r="F2370" s="90" t="str">
        <f>IF(AND($C2370=0,D2370=0),"0.00%",IF($C2370=0,-1,IF(D2370=0,1,-($C2370-D2370)/ABS(D2370))))</f>
        <v>0.00%</v>
      </c>
      <c r="G2370" s="89">
        <v>0</v>
      </c>
      <c r="H2370" s="89">
        <f>+G2370-C2370</f>
        <v>0</v>
      </c>
      <c r="I2370" s="90" t="str">
        <f>IF(AND($C2370=0,G2370=0),"0.00%",IF($C2370=0,-1,IF(G2370=0,1,-($C2370-G2370)/ABS(G2370))))</f>
        <v>0.00%</v>
      </c>
      <c r="J2370" s="91"/>
      <c r="K2370" s="89">
        <v>0</v>
      </c>
      <c r="L2370" s="89">
        <v>0</v>
      </c>
      <c r="M2370" s="89">
        <f>L2370-K2370</f>
        <v>0</v>
      </c>
      <c r="N2370" s="90" t="str">
        <f>IF(AND($K2370=0,L2370=0),"0.00%",IF($K2370=0,-1,IF(L2370=0,1,-($K2370-L2370)/ABS(L2370))))</f>
        <v>0.00%</v>
      </c>
      <c r="O2370" s="89">
        <v>0</v>
      </c>
      <c r="P2370" s="89">
        <f>+O2370-K2370</f>
        <v>0</v>
      </c>
      <c r="Q2370" s="90" t="str">
        <f>IF(AND($K2370=0,O2370=0),"0.00%",IF($K2370=0,-1,IF(O2370=0,1,-($K2370-O2370)/ABS(O2370))))</f>
        <v>0.00%</v>
      </c>
      <c r="R2370" s="91"/>
      <c r="S2370" s="89">
        <v>0</v>
      </c>
      <c r="T2370" s="89">
        <f>+S2370-K2370</f>
        <v>0</v>
      </c>
      <c r="U2370" s="335">
        <f>IF(C2370=0,0,1)+IF(D2370=0,0,1)+IF(E2370=0,0,1)+IF(G2370=0,0,1)+IF(K2370=0,0,1)+IF(L2370=0,0,1)+IF(M2370=0,0,1)+IF(O2370=0,0,1)</f>
        <v>0</v>
      </c>
    </row>
    <row r="2371" spans="1:21" s="81" customFormat="1" ht="15" customHeight="1">
      <c r="A2371" s="126" t="s">
        <v>2433</v>
      </c>
      <c r="B2371" s="96" t="s">
        <v>5755</v>
      </c>
      <c r="C2371" s="89">
        <v>0</v>
      </c>
      <c r="D2371" s="89">
        <v>200</v>
      </c>
      <c r="E2371" s="89">
        <f>D2371-C2371</f>
        <v>200</v>
      </c>
      <c r="F2371" s="90">
        <f>IF(AND($C2371=0,D2371=0),"0.00%",IF($C2371=0,-1,IF(D2371=0,1,-($C2371-D2371)/ABS(D2371))))</f>
        <v>-1</v>
      </c>
      <c r="G2371" s="89">
        <v>0</v>
      </c>
      <c r="H2371" s="89">
        <f>+G2371-C2371</f>
        <v>0</v>
      </c>
      <c r="I2371" s="90" t="str">
        <f>IF(AND($C2371=0,G2371=0),"0.00%",IF($C2371=0,-1,IF(G2371=0,1,-($C2371-G2371)/ABS(G2371))))</f>
        <v>0.00%</v>
      </c>
      <c r="J2371" s="91"/>
      <c r="K2371" s="89">
        <v>0</v>
      </c>
      <c r="L2371" s="89">
        <v>1200</v>
      </c>
      <c r="M2371" s="89">
        <f>L2371-K2371</f>
        <v>1200</v>
      </c>
      <c r="N2371" s="90">
        <f>IF(AND($K2371=0,L2371=0),"0.00%",IF($K2371=0,-1,IF(L2371=0,1,-($K2371-L2371)/ABS(L2371))))</f>
        <v>-1</v>
      </c>
      <c r="O2371" s="89">
        <v>0</v>
      </c>
      <c r="P2371" s="89">
        <f>+O2371-K2371</f>
        <v>0</v>
      </c>
      <c r="Q2371" s="90" t="str">
        <f>IF(AND($K2371=0,O2371=0),"0.00%",IF($K2371=0,-1,IF(O2371=0,1,-($K2371-O2371)/ABS(O2371))))</f>
        <v>0.00%</v>
      </c>
      <c r="R2371" s="91"/>
      <c r="S2371" s="89">
        <v>1200</v>
      </c>
      <c r="T2371" s="89">
        <f>+S2371-K2371</f>
        <v>1200</v>
      </c>
      <c r="U2371" s="335">
        <f>IF(C2371=0,0,1)+IF(D2371=0,0,1)+IF(E2371=0,0,1)+IF(G2371=0,0,1)+IF(K2371=0,0,1)+IF(L2371=0,0,1)+IF(M2371=0,0,1)+IF(O2371=0,0,1)</f>
        <v>4</v>
      </c>
    </row>
    <row r="2372" spans="1:21" s="81" customFormat="1" ht="15" hidden="1">
      <c r="A2372" s="126" t="s">
        <v>2434</v>
      </c>
      <c r="B2372" s="96" t="s">
        <v>5756</v>
      </c>
      <c r="C2372" s="89">
        <v>0</v>
      </c>
      <c r="D2372" s="89">
        <v>0</v>
      </c>
      <c r="E2372" s="89">
        <f>D2372-C2372</f>
        <v>0</v>
      </c>
      <c r="F2372" s="90" t="str">
        <f>IF(AND($C2372=0,D2372=0),"0.00%",IF($C2372=0,-1,IF(D2372=0,1,-($C2372-D2372)/ABS(D2372))))</f>
        <v>0.00%</v>
      </c>
      <c r="G2372" s="89">
        <v>0</v>
      </c>
      <c r="H2372" s="89">
        <f>+G2372-C2372</f>
        <v>0</v>
      </c>
      <c r="I2372" s="90" t="str">
        <f>IF(AND($C2372=0,G2372=0),"0.00%",IF($C2372=0,-1,IF(G2372=0,1,-($C2372-G2372)/ABS(G2372))))</f>
        <v>0.00%</v>
      </c>
      <c r="J2372" s="91"/>
      <c r="K2372" s="89">
        <v>0</v>
      </c>
      <c r="L2372" s="89">
        <v>0</v>
      </c>
      <c r="M2372" s="89">
        <f>L2372-K2372</f>
        <v>0</v>
      </c>
      <c r="N2372" s="90" t="str">
        <f>IF(AND($K2372=0,L2372=0),"0.00%",IF($K2372=0,-1,IF(L2372=0,1,-($K2372-L2372)/ABS(L2372))))</f>
        <v>0.00%</v>
      </c>
      <c r="O2372" s="89">
        <v>0</v>
      </c>
      <c r="P2372" s="89">
        <f>+O2372-K2372</f>
        <v>0</v>
      </c>
      <c r="Q2372" s="90" t="str">
        <f>IF(AND($K2372=0,O2372=0),"0.00%",IF($K2372=0,-1,IF(O2372=0,1,-($K2372-O2372)/ABS(O2372))))</f>
        <v>0.00%</v>
      </c>
      <c r="R2372" s="91"/>
      <c r="S2372" s="89">
        <v>0</v>
      </c>
      <c r="T2372" s="89">
        <f>+S2372-K2372</f>
        <v>0</v>
      </c>
      <c r="U2372" s="335">
        <f>IF(C2372=0,0,1)+IF(D2372=0,0,1)+IF(E2372=0,0,1)+IF(G2372=0,0,1)+IF(K2372=0,0,1)+IF(L2372=0,0,1)+IF(M2372=0,0,1)+IF(O2372=0,0,1)</f>
        <v>0</v>
      </c>
    </row>
    <row r="2373" spans="1:21" s="81" customFormat="1" ht="15" hidden="1">
      <c r="A2373" s="126" t="s">
        <v>2435</v>
      </c>
      <c r="B2373" s="96" t="s">
        <v>5757</v>
      </c>
      <c r="C2373" s="89">
        <v>0</v>
      </c>
      <c r="D2373" s="89">
        <v>0</v>
      </c>
      <c r="E2373" s="89">
        <f>D2373-C2373</f>
        <v>0</v>
      </c>
      <c r="F2373" s="90" t="str">
        <f>IF(AND($C2373=0,D2373=0),"0.00%",IF($C2373=0,-1,IF(D2373=0,1,-($C2373-D2373)/ABS(D2373))))</f>
        <v>0.00%</v>
      </c>
      <c r="G2373" s="89">
        <v>0</v>
      </c>
      <c r="H2373" s="89">
        <f>+G2373-C2373</f>
        <v>0</v>
      </c>
      <c r="I2373" s="90" t="str">
        <f>IF(AND($C2373=0,G2373=0),"0.00%",IF($C2373=0,-1,IF(G2373=0,1,-($C2373-G2373)/ABS(G2373))))</f>
        <v>0.00%</v>
      </c>
      <c r="J2373" s="91"/>
      <c r="K2373" s="89">
        <v>0</v>
      </c>
      <c r="L2373" s="89">
        <v>0</v>
      </c>
      <c r="M2373" s="89">
        <f>L2373-K2373</f>
        <v>0</v>
      </c>
      <c r="N2373" s="90" t="str">
        <f>IF(AND($K2373=0,L2373=0),"0.00%",IF($K2373=0,-1,IF(L2373=0,1,-($K2373-L2373)/ABS(L2373))))</f>
        <v>0.00%</v>
      </c>
      <c r="O2373" s="89">
        <v>0</v>
      </c>
      <c r="P2373" s="89">
        <f>+O2373-K2373</f>
        <v>0</v>
      </c>
      <c r="Q2373" s="90" t="str">
        <f>IF(AND($K2373=0,O2373=0),"0.00%",IF($K2373=0,-1,IF(O2373=0,1,-($K2373-O2373)/ABS(O2373))))</f>
        <v>0.00%</v>
      </c>
      <c r="R2373" s="91"/>
      <c r="S2373" s="89">
        <v>0</v>
      </c>
      <c r="T2373" s="89">
        <f>+S2373-K2373</f>
        <v>0</v>
      </c>
      <c r="U2373" s="335">
        <f>IF(C2373=0,0,1)+IF(D2373=0,0,1)+IF(E2373=0,0,1)+IF(G2373=0,0,1)+IF(K2373=0,0,1)+IF(L2373=0,0,1)+IF(M2373=0,0,1)+IF(O2373=0,0,1)</f>
        <v>0</v>
      </c>
    </row>
    <row r="2374" spans="1:21" s="81" customFormat="1" ht="15" customHeight="1">
      <c r="A2374" s="126" t="s">
        <v>2436</v>
      </c>
      <c r="B2374" s="96" t="s">
        <v>5758</v>
      </c>
      <c r="C2374" s="89">
        <v>0</v>
      </c>
      <c r="D2374" s="89">
        <v>0</v>
      </c>
      <c r="E2374" s="89">
        <f>D2374-C2374</f>
        <v>0</v>
      </c>
      <c r="F2374" s="90" t="str">
        <f>IF(AND($C2374=0,D2374=0),"0.00%",IF($C2374=0,-1,IF(D2374=0,1,-($C2374-D2374)/ABS(D2374))))</f>
        <v>0.00%</v>
      </c>
      <c r="G2374" s="89">
        <v>0</v>
      </c>
      <c r="H2374" s="89">
        <f>+G2374-C2374</f>
        <v>0</v>
      </c>
      <c r="I2374" s="90" t="str">
        <f>IF(AND($C2374=0,G2374=0),"0.00%",IF($C2374=0,-1,IF(G2374=0,1,-($C2374-G2374)/ABS(G2374))))</f>
        <v>0.00%</v>
      </c>
      <c r="J2374" s="91"/>
      <c r="K2374" s="89">
        <v>-102.91</v>
      </c>
      <c r="L2374" s="89">
        <v>0</v>
      </c>
      <c r="M2374" s="89">
        <f>L2374-K2374</f>
        <v>102.91</v>
      </c>
      <c r="N2374" s="90">
        <f>IF(AND($K2374=0,L2374=0),"0.00%",IF($K2374=0,-1,IF(L2374=0,1,-($K2374-L2374)/ABS(L2374))))</f>
        <v>1</v>
      </c>
      <c r="O2374" s="89">
        <v>0</v>
      </c>
      <c r="P2374" s="89">
        <f>+O2374-K2374</f>
        <v>102.91</v>
      </c>
      <c r="Q2374" s="90">
        <f>IF(AND($K2374=0,O2374=0),"0.00%",IF($K2374=0,-1,IF(O2374=0,1,-($K2374-O2374)/ABS(O2374))))</f>
        <v>1</v>
      </c>
      <c r="R2374" s="91"/>
      <c r="S2374" s="89">
        <v>0</v>
      </c>
      <c r="T2374" s="89">
        <f>+S2374-K2374</f>
        <v>102.91</v>
      </c>
      <c r="U2374" s="335">
        <f>IF(C2374=0,0,1)+IF(D2374=0,0,1)+IF(E2374=0,0,1)+IF(G2374=0,0,1)+IF(K2374=0,0,1)+IF(L2374=0,0,1)+IF(M2374=0,0,1)+IF(O2374=0,0,1)</f>
        <v>2</v>
      </c>
    </row>
    <row r="2375" spans="1:21" s="81" customFormat="1" ht="15" hidden="1">
      <c r="A2375" s="126" t="s">
        <v>2437</v>
      </c>
      <c r="B2375" s="96" t="s">
        <v>5759</v>
      </c>
      <c r="C2375" s="89">
        <v>0</v>
      </c>
      <c r="D2375" s="89">
        <v>0</v>
      </c>
      <c r="E2375" s="89">
        <f>D2375-C2375</f>
        <v>0</v>
      </c>
      <c r="F2375" s="90" t="str">
        <f>IF(AND($C2375=0,D2375=0),"0.00%",IF($C2375=0,-1,IF(D2375=0,1,-($C2375-D2375)/ABS(D2375))))</f>
        <v>0.00%</v>
      </c>
      <c r="G2375" s="89">
        <v>0</v>
      </c>
      <c r="H2375" s="89">
        <f>+G2375-C2375</f>
        <v>0</v>
      </c>
      <c r="I2375" s="90" t="str">
        <f>IF(AND($C2375=0,G2375=0),"0.00%",IF($C2375=0,-1,IF(G2375=0,1,-($C2375-G2375)/ABS(G2375))))</f>
        <v>0.00%</v>
      </c>
      <c r="J2375" s="91"/>
      <c r="K2375" s="89">
        <v>0</v>
      </c>
      <c r="L2375" s="89">
        <v>0</v>
      </c>
      <c r="M2375" s="89">
        <f>L2375-K2375</f>
        <v>0</v>
      </c>
      <c r="N2375" s="90" t="str">
        <f>IF(AND($K2375=0,L2375=0),"0.00%",IF($K2375=0,-1,IF(L2375=0,1,-($K2375-L2375)/ABS(L2375))))</f>
        <v>0.00%</v>
      </c>
      <c r="O2375" s="89">
        <v>0</v>
      </c>
      <c r="P2375" s="89">
        <f>+O2375-K2375</f>
        <v>0</v>
      </c>
      <c r="Q2375" s="90" t="str">
        <f>IF(AND($K2375=0,O2375=0),"0.00%",IF($K2375=0,-1,IF(O2375=0,1,-($K2375-O2375)/ABS(O2375))))</f>
        <v>0.00%</v>
      </c>
      <c r="R2375" s="91"/>
      <c r="S2375" s="89">
        <v>0</v>
      </c>
      <c r="T2375" s="89">
        <f>+S2375-K2375</f>
        <v>0</v>
      </c>
      <c r="U2375" s="335">
        <f>IF(C2375=0,0,1)+IF(D2375=0,0,1)+IF(E2375=0,0,1)+IF(G2375=0,0,1)+IF(K2375=0,0,1)+IF(L2375=0,0,1)+IF(M2375=0,0,1)+IF(O2375=0,0,1)</f>
        <v>0</v>
      </c>
    </row>
    <row r="2376" spans="1:21" s="81" customFormat="1" ht="15" hidden="1">
      <c r="A2376" s="126" t="s">
        <v>2438</v>
      </c>
      <c r="B2376" s="96" t="s">
        <v>5760</v>
      </c>
      <c r="C2376" s="89">
        <v>0</v>
      </c>
      <c r="D2376" s="89">
        <v>0</v>
      </c>
      <c r="E2376" s="89">
        <f>D2376-C2376</f>
        <v>0</v>
      </c>
      <c r="F2376" s="90" t="str">
        <f>IF(AND($C2376=0,D2376=0),"0.00%",IF($C2376=0,-1,IF(D2376=0,1,-($C2376-D2376)/ABS(D2376))))</f>
        <v>0.00%</v>
      </c>
      <c r="G2376" s="89">
        <v>0</v>
      </c>
      <c r="H2376" s="89">
        <f>+G2376-C2376</f>
        <v>0</v>
      </c>
      <c r="I2376" s="90" t="str">
        <f>IF(AND($C2376=0,G2376=0),"0.00%",IF($C2376=0,-1,IF(G2376=0,1,-($C2376-G2376)/ABS(G2376))))</f>
        <v>0.00%</v>
      </c>
      <c r="J2376" s="91"/>
      <c r="K2376" s="89">
        <v>0</v>
      </c>
      <c r="L2376" s="89">
        <v>0</v>
      </c>
      <c r="M2376" s="89">
        <f>L2376-K2376</f>
        <v>0</v>
      </c>
      <c r="N2376" s="90" t="str">
        <f>IF(AND($K2376=0,L2376=0),"0.00%",IF($K2376=0,-1,IF(L2376=0,1,-($K2376-L2376)/ABS(L2376))))</f>
        <v>0.00%</v>
      </c>
      <c r="O2376" s="89">
        <v>0</v>
      </c>
      <c r="P2376" s="89">
        <f>+O2376-K2376</f>
        <v>0</v>
      </c>
      <c r="Q2376" s="90" t="str">
        <f>IF(AND($K2376=0,O2376=0),"0.00%",IF($K2376=0,-1,IF(O2376=0,1,-($K2376-O2376)/ABS(O2376))))</f>
        <v>0.00%</v>
      </c>
      <c r="R2376" s="91"/>
      <c r="S2376" s="89">
        <v>0</v>
      </c>
      <c r="T2376" s="89">
        <f>+S2376-K2376</f>
        <v>0</v>
      </c>
      <c r="U2376" s="335">
        <f>IF(C2376=0,0,1)+IF(D2376=0,0,1)+IF(E2376=0,0,1)+IF(G2376=0,0,1)+IF(K2376=0,0,1)+IF(L2376=0,0,1)+IF(M2376=0,0,1)+IF(O2376=0,0,1)</f>
        <v>0</v>
      </c>
    </row>
    <row r="2377" spans="1:21" s="81" customFormat="1" ht="15" customHeight="1">
      <c r="A2377" s="73">
        <f>+B2377</f>
        <v>0</v>
      </c>
      <c r="B2377" s="96"/>
      <c r="C2377" s="157"/>
      <c r="D2377" s="150"/>
      <c r="E2377" s="150"/>
      <c r="F2377" s="95"/>
      <c r="G2377" s="150"/>
      <c r="H2377" s="150"/>
      <c r="I2377" s="95"/>
      <c r="J2377" s="111"/>
      <c r="K2377" s="150"/>
      <c r="L2377" s="150"/>
      <c r="M2377" s="150"/>
      <c r="N2377" s="95"/>
      <c r="O2377" s="150"/>
      <c r="P2377" s="150"/>
      <c r="Q2377" s="95"/>
      <c r="R2377" s="111"/>
      <c r="S2377" s="150"/>
      <c r="T2377" s="150"/>
      <c r="U2377" s="332">
        <f>U2378</f>
        <v>6</v>
      </c>
    </row>
    <row r="2378" spans="1:21" s="81" customFormat="1" ht="15" customHeight="1">
      <c r="A2378" s="73" t="str">
        <f>+B2378</f>
        <v>Total Maintenance &amp; Repairs</v>
      </c>
      <c r="B2378" s="158" t="s">
        <v>179</v>
      </c>
      <c r="C2378" s="159">
        <f>SUM(C2334:C2377)</f>
        <v>1969.56</v>
      </c>
      <c r="D2378" s="159">
        <f>SUM(D2334:D2377)</f>
        <v>2932</v>
      </c>
      <c r="E2378" s="159">
        <f>D2378-C2378</f>
        <v>962.44</v>
      </c>
      <c r="F2378" s="124">
        <f>IF(AND($C2378=0,D2378=0),"0.00%",IF($C2378=0,-1,IF(D2378=0,1,-($C2378-D2378)/ABS(D2378))))</f>
        <v>0.328253751705321</v>
      </c>
      <c r="G2378" s="159">
        <f>SUM(G2334:G2377)</f>
        <v>0</v>
      </c>
      <c r="H2378" s="159">
        <f>+G2378-C2378</f>
        <v>-1969.56</v>
      </c>
      <c r="I2378" s="124">
        <f>IF(AND($C2378=0,G2378=0),"0.00%",IF($C2378=0,-1,IF(G2378=0,1,-($C2378-G2378)/ABS(G2378))))</f>
        <v>1</v>
      </c>
      <c r="J2378" s="159"/>
      <c r="K2378" s="159">
        <f>SUM(K2334:K2377)</f>
        <v>8819.79</v>
      </c>
      <c r="L2378" s="159">
        <f>SUM(L2334:L2377)</f>
        <v>17184</v>
      </c>
      <c r="M2378" s="159">
        <f>L2378-K2378</f>
        <v>8364.21</v>
      </c>
      <c r="N2378" s="124">
        <f>IF(AND($K2378=0,L2378=0),"0.00%",IF($K2378=0,-1,IF(L2378=0,1,-($K2378-L2378)/ABS(L2378))))</f>
        <v>0.48674406424581</v>
      </c>
      <c r="O2378" s="159">
        <f>SUM(O2334:O2377)</f>
        <v>0</v>
      </c>
      <c r="P2378" s="159">
        <f>+O2378-K2378</f>
        <v>-8819.79</v>
      </c>
      <c r="Q2378" s="124">
        <f>IF(AND($K2378=0,O2378=0),"0.00%",IF($K2378=0,-1,IF(O2378=0,1,-($K2378-O2378)/ABS(O2378))))</f>
        <v>1</v>
      </c>
      <c r="R2378" s="159"/>
      <c r="S2378" s="159">
        <f>SUM(S2334:S2377)</f>
        <v>17184</v>
      </c>
      <c r="T2378" s="159">
        <f>SUM(T2334:T2377)</f>
        <v>8364.21</v>
      </c>
      <c r="U2378" s="335">
        <f>IF(C2378=0,0,1)+IF(D2378=0,0,1)+IF(E2378=0,0,1)+IF(G2378=0,0,1)+IF(K2378=0,0,1)+IF(L2378=0,0,1)+IF(M2378=0,0,1)+IF(O2378=0,0,1)</f>
        <v>6</v>
      </c>
    </row>
    <row r="2379" spans="1:21" s="81" customFormat="1" ht="15" customHeight="1">
      <c r="A2379" s="73">
        <f>+B2379</f>
        <v>0</v>
      </c>
      <c r="B2379" s="127"/>
      <c r="C2379" s="159"/>
      <c r="D2379" s="125"/>
      <c r="E2379" s="125"/>
      <c r="F2379" s="90"/>
      <c r="G2379" s="125"/>
      <c r="H2379" s="125"/>
      <c r="I2379" s="90"/>
      <c r="J2379" s="111"/>
      <c r="K2379" s="125"/>
      <c r="L2379" s="125"/>
      <c r="M2379" s="125"/>
      <c r="N2379" s="90"/>
      <c r="O2379" s="125"/>
      <c r="P2379" s="125"/>
      <c r="Q2379" s="90"/>
      <c r="R2379" s="111"/>
      <c r="S2379" s="125"/>
      <c r="T2379" s="125"/>
      <c r="U2379" s="332"/>
    </row>
    <row r="2380" spans="1:21" s="81" customFormat="1" ht="15" customHeight="1">
      <c r="A2380" s="73" t="str">
        <f>+B2380</f>
        <v>Alarm &amp; Cable</v>
      </c>
      <c r="B2380" s="127" t="s">
        <v>80</v>
      </c>
      <c r="C2380" s="159"/>
      <c r="D2380" s="125"/>
      <c r="E2380" s="125"/>
      <c r="F2380" s="90"/>
      <c r="G2380" s="125"/>
      <c r="H2380" s="125"/>
      <c r="I2380" s="90"/>
      <c r="J2380" s="111"/>
      <c r="K2380" s="125"/>
      <c r="L2380" s="125"/>
      <c r="M2380" s="125"/>
      <c r="N2380" s="90"/>
      <c r="O2380" s="125"/>
      <c r="P2380" s="125"/>
      <c r="Q2380" s="90"/>
      <c r="R2380" s="111"/>
      <c r="S2380" s="125"/>
      <c r="T2380" s="125"/>
      <c r="U2380" s="332">
        <f>U2388</f>
        <v>4</v>
      </c>
    </row>
    <row r="2381" spans="1:21" s="81" customFormat="1" ht="15" hidden="1">
      <c r="A2381" s="126"/>
      <c r="B2381" s="96"/>
      <c r="C2381" s="89"/>
      <c r="D2381" s="89"/>
      <c r="E2381" s="89"/>
      <c r="F2381" s="90"/>
      <c r="G2381" s="89"/>
      <c r="H2381" s="89"/>
      <c r="I2381" s="90"/>
      <c r="J2381" s="91"/>
      <c r="K2381" s="89"/>
      <c r="L2381" s="89"/>
      <c r="M2381" s="89"/>
      <c r="N2381" s="90"/>
      <c r="O2381" s="89"/>
      <c r="P2381" s="89"/>
      <c r="Q2381" s="90"/>
      <c r="R2381" s="91"/>
      <c r="S2381" s="89"/>
      <c r="T2381" s="89"/>
      <c r="U2381" s="335"/>
    </row>
    <row r="2382" spans="1:21" s="81" customFormat="1" ht="15" hidden="1">
      <c r="A2382" s="126" t="s">
        <v>2439</v>
      </c>
      <c r="B2382" s="96" t="s">
        <v>5761</v>
      </c>
      <c r="C2382" s="89">
        <v>0</v>
      </c>
      <c r="D2382" s="89">
        <v>0</v>
      </c>
      <c r="E2382" s="89">
        <f>D2382-C2382</f>
        <v>0</v>
      </c>
      <c r="F2382" s="90" t="str">
        <f>IF(AND($C2382=0,D2382=0),"0.00%",IF($C2382=0,-1,IF(D2382=0,1,-($C2382-D2382)/ABS(D2382))))</f>
        <v>0.00%</v>
      </c>
      <c r="G2382" s="89">
        <v>0</v>
      </c>
      <c r="H2382" s="89">
        <f>+G2382-C2382</f>
        <v>0</v>
      </c>
      <c r="I2382" s="90" t="str">
        <f>IF(AND($C2382=0,G2382=0),"0.00%",IF($C2382=0,-1,IF(G2382=0,1,-($C2382-G2382)/ABS(G2382))))</f>
        <v>0.00%</v>
      </c>
      <c r="J2382" s="91"/>
      <c r="K2382" s="89">
        <v>0</v>
      </c>
      <c r="L2382" s="89">
        <v>0</v>
      </c>
      <c r="M2382" s="89">
        <f>L2382-K2382</f>
        <v>0</v>
      </c>
      <c r="N2382" s="90" t="str">
        <f>IF(AND($K2382=0,L2382=0),"0.00%",IF($K2382=0,-1,IF(L2382=0,1,-($K2382-L2382)/ABS(L2382))))</f>
        <v>0.00%</v>
      </c>
      <c r="O2382" s="89">
        <v>0</v>
      </c>
      <c r="P2382" s="89">
        <f>+O2382-K2382</f>
        <v>0</v>
      </c>
      <c r="Q2382" s="90" t="str">
        <f>IF(AND($K2382=0,O2382=0),"0.00%",IF($K2382=0,-1,IF(O2382=0,1,-($K2382-O2382)/ABS(O2382))))</f>
        <v>0.00%</v>
      </c>
      <c r="R2382" s="91"/>
      <c r="S2382" s="89">
        <v>0</v>
      </c>
      <c r="T2382" s="89">
        <f>+S2382-K2382</f>
        <v>0</v>
      </c>
      <c r="U2382" s="335">
        <f>IF(C2382=0,0,1)+IF(D2382=0,0,1)+IF(E2382=0,0,1)+IF(G2382=0,0,1)+IF(K2382=0,0,1)+IF(L2382=0,0,1)+IF(M2382=0,0,1)+IF(O2382=0,0,1)</f>
        <v>0</v>
      </c>
    </row>
    <row r="2383" spans="1:21" s="81" customFormat="1" ht="15" customHeight="1">
      <c r="A2383" s="126" t="s">
        <v>2440</v>
      </c>
      <c r="B2383" s="96" t="s">
        <v>5762</v>
      </c>
      <c r="C2383" s="89">
        <v>0</v>
      </c>
      <c r="D2383" s="89">
        <v>27</v>
      </c>
      <c r="E2383" s="89">
        <f>D2383-C2383</f>
        <v>27</v>
      </c>
      <c r="F2383" s="90">
        <f>IF(AND($C2383=0,D2383=0),"0.00%",IF($C2383=0,-1,IF(D2383=0,1,-($C2383-D2383)/ABS(D2383))))</f>
        <v>-1</v>
      </c>
      <c r="G2383" s="89">
        <v>0</v>
      </c>
      <c r="H2383" s="89">
        <f>+G2383-C2383</f>
        <v>0</v>
      </c>
      <c r="I2383" s="90" t="str">
        <f>IF(AND($C2383=0,G2383=0),"0.00%",IF($C2383=0,-1,IF(G2383=0,1,-($C2383-G2383)/ABS(G2383))))</f>
        <v>0.00%</v>
      </c>
      <c r="J2383" s="91"/>
      <c r="K2383" s="89">
        <v>0</v>
      </c>
      <c r="L2383" s="89">
        <v>162</v>
      </c>
      <c r="M2383" s="89">
        <f>L2383-K2383</f>
        <v>162</v>
      </c>
      <c r="N2383" s="90">
        <f>IF(AND($K2383=0,L2383=0),"0.00%",IF($K2383=0,-1,IF(L2383=0,1,-($K2383-L2383)/ABS(L2383))))</f>
        <v>-1</v>
      </c>
      <c r="O2383" s="89">
        <v>0</v>
      </c>
      <c r="P2383" s="89">
        <f>+O2383-K2383</f>
        <v>0</v>
      </c>
      <c r="Q2383" s="90" t="str">
        <f>IF(AND($K2383=0,O2383=0),"0.00%",IF($K2383=0,-1,IF(O2383=0,1,-($K2383-O2383)/ABS(O2383))))</f>
        <v>0.00%</v>
      </c>
      <c r="R2383" s="91"/>
      <c r="S2383" s="89">
        <v>162</v>
      </c>
      <c r="T2383" s="89">
        <f>+S2383-K2383</f>
        <v>162</v>
      </c>
      <c r="U2383" s="335">
        <f>IF(C2383=0,0,1)+IF(D2383=0,0,1)+IF(E2383=0,0,1)+IF(G2383=0,0,1)+IF(K2383=0,0,1)+IF(L2383=0,0,1)+IF(M2383=0,0,1)+IF(O2383=0,0,1)</f>
        <v>4</v>
      </c>
    </row>
    <row r="2384" spans="1:21" s="81" customFormat="1" ht="15" hidden="1">
      <c r="A2384" s="126" t="s">
        <v>2441</v>
      </c>
      <c r="B2384" s="96" t="s">
        <v>5763</v>
      </c>
      <c r="C2384" s="89">
        <v>0</v>
      </c>
      <c r="D2384" s="89">
        <v>0</v>
      </c>
      <c r="E2384" s="89">
        <f>D2384-C2384</f>
        <v>0</v>
      </c>
      <c r="F2384" s="90" t="str">
        <f>IF(AND($C2384=0,D2384=0),"0.00%",IF($C2384=0,-1,IF(D2384=0,1,-($C2384-D2384)/ABS(D2384))))</f>
        <v>0.00%</v>
      </c>
      <c r="G2384" s="89">
        <v>0</v>
      </c>
      <c r="H2384" s="89">
        <f>+G2384-C2384</f>
        <v>0</v>
      </c>
      <c r="I2384" s="90" t="str">
        <f>IF(AND($C2384=0,G2384=0),"0.00%",IF($C2384=0,-1,IF(G2384=0,1,-($C2384-G2384)/ABS(G2384))))</f>
        <v>0.00%</v>
      </c>
      <c r="J2384" s="91"/>
      <c r="K2384" s="89">
        <v>0</v>
      </c>
      <c r="L2384" s="89">
        <v>0</v>
      </c>
      <c r="M2384" s="89">
        <f>L2384-K2384</f>
        <v>0</v>
      </c>
      <c r="N2384" s="90" t="str">
        <f>IF(AND($K2384=0,L2384=0),"0.00%",IF($K2384=0,-1,IF(L2384=0,1,-($K2384-L2384)/ABS(L2384))))</f>
        <v>0.00%</v>
      </c>
      <c r="O2384" s="89">
        <v>0</v>
      </c>
      <c r="P2384" s="89">
        <f>+O2384-K2384</f>
        <v>0</v>
      </c>
      <c r="Q2384" s="90" t="str">
        <f>IF(AND($K2384=0,O2384=0),"0.00%",IF($K2384=0,-1,IF(O2384=0,1,-($K2384-O2384)/ABS(O2384))))</f>
        <v>0.00%</v>
      </c>
      <c r="R2384" s="91"/>
      <c r="S2384" s="89">
        <v>0</v>
      </c>
      <c r="T2384" s="89">
        <f>+S2384-K2384</f>
        <v>0</v>
      </c>
      <c r="U2384" s="335">
        <f>IF(C2384=0,0,1)+IF(D2384=0,0,1)+IF(E2384=0,0,1)+IF(G2384=0,0,1)+IF(K2384=0,0,1)+IF(L2384=0,0,1)+IF(M2384=0,0,1)+IF(O2384=0,0,1)</f>
        <v>0</v>
      </c>
    </row>
    <row r="2385" spans="1:21" s="81" customFormat="1" ht="15" customHeight="1">
      <c r="A2385" s="126" t="s">
        <v>2442</v>
      </c>
      <c r="B2385" s="96" t="s">
        <v>5764</v>
      </c>
      <c r="C2385" s="89">
        <v>0</v>
      </c>
      <c r="D2385" s="89">
        <v>215</v>
      </c>
      <c r="E2385" s="89">
        <f>D2385-C2385</f>
        <v>215</v>
      </c>
      <c r="F2385" s="90">
        <f>IF(AND($C2385=0,D2385=0),"0.00%",IF($C2385=0,-1,IF(D2385=0,1,-($C2385-D2385)/ABS(D2385))))</f>
        <v>-1</v>
      </c>
      <c r="G2385" s="89">
        <v>0</v>
      </c>
      <c r="H2385" s="89">
        <f>+G2385-C2385</f>
        <v>0</v>
      </c>
      <c r="I2385" s="90" t="str">
        <f>IF(AND($C2385=0,G2385=0),"0.00%",IF($C2385=0,-1,IF(G2385=0,1,-($C2385-G2385)/ABS(G2385))))</f>
        <v>0.00%</v>
      </c>
      <c r="J2385" s="91"/>
      <c r="K2385" s="89">
        <v>0</v>
      </c>
      <c r="L2385" s="89">
        <v>1290</v>
      </c>
      <c r="M2385" s="89">
        <f>L2385-K2385</f>
        <v>1290</v>
      </c>
      <c r="N2385" s="90">
        <f>IF(AND($K2385=0,L2385=0),"0.00%",IF($K2385=0,-1,IF(L2385=0,1,-($K2385-L2385)/ABS(L2385))))</f>
        <v>-1</v>
      </c>
      <c r="O2385" s="89">
        <v>0</v>
      </c>
      <c r="P2385" s="89">
        <f>+O2385-K2385</f>
        <v>0</v>
      </c>
      <c r="Q2385" s="90" t="str">
        <f>IF(AND($K2385=0,O2385=0),"0.00%",IF($K2385=0,-1,IF(O2385=0,1,-($K2385-O2385)/ABS(O2385))))</f>
        <v>0.00%</v>
      </c>
      <c r="R2385" s="91"/>
      <c r="S2385" s="89">
        <v>1290</v>
      </c>
      <c r="T2385" s="89">
        <f>+S2385-K2385</f>
        <v>1290</v>
      </c>
      <c r="U2385" s="335">
        <f>IF(C2385=0,0,1)+IF(D2385=0,0,1)+IF(E2385=0,0,1)+IF(G2385=0,0,1)+IF(K2385=0,0,1)+IF(L2385=0,0,1)+IF(M2385=0,0,1)+IF(O2385=0,0,1)</f>
        <v>4</v>
      </c>
    </row>
    <row r="2386" spans="1:21" s="81" customFormat="1" ht="15" hidden="1">
      <c r="A2386" s="126" t="s">
        <v>2443</v>
      </c>
      <c r="B2386" s="96" t="s">
        <v>5765</v>
      </c>
      <c r="C2386" s="89">
        <v>0</v>
      </c>
      <c r="D2386" s="89">
        <v>0</v>
      </c>
      <c r="E2386" s="89">
        <f>D2386-C2386</f>
        <v>0</v>
      </c>
      <c r="F2386" s="90" t="str">
        <f>IF(AND($C2386=0,D2386=0),"0.00%",IF($C2386=0,-1,IF(D2386=0,1,-($C2386-D2386)/ABS(D2386))))</f>
        <v>0.00%</v>
      </c>
      <c r="G2386" s="89">
        <v>0</v>
      </c>
      <c r="H2386" s="89">
        <f>+G2386-C2386</f>
        <v>0</v>
      </c>
      <c r="I2386" s="90" t="str">
        <f>IF(AND($C2386=0,G2386=0),"0.00%",IF($C2386=0,-1,IF(G2386=0,1,-($C2386-G2386)/ABS(G2386))))</f>
        <v>0.00%</v>
      </c>
      <c r="J2386" s="91"/>
      <c r="K2386" s="89">
        <v>0</v>
      </c>
      <c r="L2386" s="89">
        <v>0</v>
      </c>
      <c r="M2386" s="89">
        <f>L2386-K2386</f>
        <v>0</v>
      </c>
      <c r="N2386" s="90" t="str">
        <f>IF(AND($K2386=0,L2386=0),"0.00%",IF($K2386=0,-1,IF(L2386=0,1,-($K2386-L2386)/ABS(L2386))))</f>
        <v>0.00%</v>
      </c>
      <c r="O2386" s="89">
        <v>0</v>
      </c>
      <c r="P2386" s="89">
        <f>+O2386-K2386</f>
        <v>0</v>
      </c>
      <c r="Q2386" s="90" t="str">
        <f>IF(AND($K2386=0,O2386=0),"0.00%",IF($K2386=0,-1,IF(O2386=0,1,-($K2386-O2386)/ABS(O2386))))</f>
        <v>0.00%</v>
      </c>
      <c r="R2386" s="91"/>
      <c r="S2386" s="89">
        <v>0</v>
      </c>
      <c r="T2386" s="89">
        <f>+S2386-K2386</f>
        <v>0</v>
      </c>
      <c r="U2386" s="335">
        <f>IF(C2386=0,0,1)+IF(D2386=0,0,1)+IF(E2386=0,0,1)+IF(G2386=0,0,1)+IF(K2386=0,0,1)+IF(L2386=0,0,1)+IF(M2386=0,0,1)+IF(O2386=0,0,1)</f>
        <v>0</v>
      </c>
    </row>
    <row r="2387" spans="1:21" s="81" customFormat="1" ht="15" customHeight="1">
      <c r="A2387" s="73">
        <f>+B2387</f>
        <v>0</v>
      </c>
      <c r="B2387" s="128"/>
      <c r="C2387" s="157"/>
      <c r="D2387" s="150"/>
      <c r="E2387" s="150"/>
      <c r="F2387" s="95"/>
      <c r="G2387" s="150"/>
      <c r="H2387" s="150"/>
      <c r="I2387" s="95"/>
      <c r="J2387" s="111"/>
      <c r="K2387" s="150"/>
      <c r="L2387" s="150"/>
      <c r="M2387" s="150"/>
      <c r="N2387" s="95"/>
      <c r="O2387" s="150"/>
      <c r="P2387" s="150"/>
      <c r="Q2387" s="95"/>
      <c r="R2387" s="111"/>
      <c r="S2387" s="150"/>
      <c r="T2387" s="150"/>
      <c r="U2387" s="332">
        <f>U2388</f>
        <v>4</v>
      </c>
    </row>
    <row r="2388" spans="1:21" s="81" customFormat="1" ht="15" customHeight="1">
      <c r="A2388" s="73" t="str">
        <f>+B2388</f>
        <v>Total Alarm &amp; Cable</v>
      </c>
      <c r="B2388" s="158" t="s">
        <v>180</v>
      </c>
      <c r="C2388" s="159">
        <f>SUM(C2381:C2387)</f>
        <v>0</v>
      </c>
      <c r="D2388" s="159">
        <f>SUM(D2381:D2387)</f>
        <v>242</v>
      </c>
      <c r="E2388" s="159">
        <f>D2388-C2388</f>
        <v>242</v>
      </c>
      <c r="F2388" s="124">
        <f>IF(AND($C2388=0,D2388=0),"0.00%",IF($C2388=0,-1,IF(D2388=0,1,-($C2388-D2388)/ABS(D2388))))</f>
        <v>-1</v>
      </c>
      <c r="G2388" s="159">
        <f>SUM(G2381:G2387)</f>
        <v>0</v>
      </c>
      <c r="H2388" s="159">
        <f>+G2388-C2388</f>
        <v>0</v>
      </c>
      <c r="I2388" s="124" t="str">
        <f>IF(AND($C2388=0,G2388=0),"0.00%",IF($C2388=0,-1,IF(G2388=0,1,-($C2388-G2388)/ABS(G2388))))</f>
        <v>0.00%</v>
      </c>
      <c r="J2388" s="159"/>
      <c r="K2388" s="159">
        <f>SUM(K2381:K2387)</f>
        <v>0</v>
      </c>
      <c r="L2388" s="159">
        <f>SUM(L2381:L2387)</f>
        <v>1452</v>
      </c>
      <c r="M2388" s="159">
        <f>L2388-K2388</f>
        <v>1452</v>
      </c>
      <c r="N2388" s="124">
        <f>IF(AND($K2388=0,L2388=0),"0.00%",IF($K2388=0,-1,IF(L2388=0,1,-($K2388-L2388)/ABS(L2388))))</f>
        <v>-1</v>
      </c>
      <c r="O2388" s="159">
        <f>SUM(O2381:O2387)</f>
        <v>0</v>
      </c>
      <c r="P2388" s="159">
        <f>+O2388-K2388</f>
        <v>0</v>
      </c>
      <c r="Q2388" s="124" t="str">
        <f>IF(AND($K2388=0,O2388=0),"0.00%",IF($K2388=0,-1,IF(O2388=0,1,-($K2388-O2388)/ABS(O2388))))</f>
        <v>0.00%</v>
      </c>
      <c r="R2388" s="159"/>
      <c r="S2388" s="159">
        <f>SUM(S2381:S2387)</f>
        <v>1452</v>
      </c>
      <c r="T2388" s="159">
        <f>SUM(T2381:T2387)</f>
        <v>1452</v>
      </c>
      <c r="U2388" s="335">
        <f>IF(C2388=0,0,1)+IF(D2388=0,0,1)+IF(E2388=0,0,1)+IF(G2388=0,0,1)+IF(K2388=0,0,1)+IF(L2388=0,0,1)+IF(M2388=0,0,1)+IF(O2388=0,0,1)</f>
        <v>4</v>
      </c>
    </row>
    <row r="2389" spans="1:21" s="81" customFormat="1" ht="15" customHeight="1">
      <c r="A2389" s="73">
        <f>+B2389</f>
        <v>0</v>
      </c>
      <c r="B2389" s="128"/>
      <c r="C2389" s="159"/>
      <c r="D2389" s="125"/>
      <c r="E2389" s="125"/>
      <c r="F2389" s="90"/>
      <c r="G2389" s="125"/>
      <c r="H2389" s="125"/>
      <c r="I2389" s="90"/>
      <c r="J2389" s="111"/>
      <c r="K2389" s="125"/>
      <c r="L2389" s="125"/>
      <c r="M2389" s="125"/>
      <c r="N2389" s="90"/>
      <c r="O2389" s="125"/>
      <c r="P2389" s="125"/>
      <c r="Q2389" s="90"/>
      <c r="R2389" s="111"/>
      <c r="S2389" s="125"/>
      <c r="T2389" s="125"/>
      <c r="U2389" s="332"/>
    </row>
    <row r="2390" spans="1:21" s="81" customFormat="1" ht="15" customHeight="1">
      <c r="A2390" s="73" t="str">
        <f>+B2390</f>
        <v>Landscaping</v>
      </c>
      <c r="B2390" s="127" t="s">
        <v>82</v>
      </c>
      <c r="C2390" s="159"/>
      <c r="D2390" s="125"/>
      <c r="E2390" s="125"/>
      <c r="F2390" s="90"/>
      <c r="G2390" s="125"/>
      <c r="H2390" s="125"/>
      <c r="I2390" s="90"/>
      <c r="J2390" s="111"/>
      <c r="K2390" s="125"/>
      <c r="L2390" s="125"/>
      <c r="M2390" s="125"/>
      <c r="N2390" s="90"/>
      <c r="O2390" s="125"/>
      <c r="P2390" s="125"/>
      <c r="Q2390" s="90"/>
      <c r="R2390" s="111"/>
      <c r="S2390" s="125"/>
      <c r="T2390" s="125"/>
      <c r="U2390" s="332">
        <f>U2404</f>
        <v>6</v>
      </c>
    </row>
    <row r="2391" spans="1:21" s="81" customFormat="1" ht="15" hidden="1">
      <c r="A2391" s="126"/>
      <c r="B2391" s="96"/>
      <c r="C2391" s="89"/>
      <c r="D2391" s="89"/>
      <c r="E2391" s="89"/>
      <c r="F2391" s="90"/>
      <c r="G2391" s="89"/>
      <c r="H2391" s="89"/>
      <c r="I2391" s="90"/>
      <c r="J2391" s="91"/>
      <c r="K2391" s="89"/>
      <c r="L2391" s="89"/>
      <c r="M2391" s="89"/>
      <c r="N2391" s="90"/>
      <c r="O2391" s="89"/>
      <c r="P2391" s="89"/>
      <c r="Q2391" s="90"/>
      <c r="R2391" s="91"/>
      <c r="S2391" s="89"/>
      <c r="T2391" s="89"/>
      <c r="U2391" s="335"/>
    </row>
    <row r="2392" spans="1:21" s="81" customFormat="1" ht="15" hidden="1">
      <c r="A2392" s="126" t="s">
        <v>2444</v>
      </c>
      <c r="B2392" s="96" t="s">
        <v>5766</v>
      </c>
      <c r="C2392" s="89">
        <v>0</v>
      </c>
      <c r="D2392" s="89">
        <v>0</v>
      </c>
      <c r="E2392" s="89">
        <f>D2392-C2392</f>
        <v>0</v>
      </c>
      <c r="F2392" s="90" t="str">
        <f>IF(AND($C2392=0,D2392=0),"0.00%",IF($C2392=0,-1,IF(D2392=0,1,-($C2392-D2392)/ABS(D2392))))</f>
        <v>0.00%</v>
      </c>
      <c r="G2392" s="89">
        <v>0</v>
      </c>
      <c r="H2392" s="89">
        <f>+G2392-C2392</f>
        <v>0</v>
      </c>
      <c r="I2392" s="90" t="str">
        <f>IF(AND($C2392=0,G2392=0),"0.00%",IF($C2392=0,-1,IF(G2392=0,1,-($C2392-G2392)/ABS(G2392))))</f>
        <v>0.00%</v>
      </c>
      <c r="J2392" s="91"/>
      <c r="K2392" s="89">
        <v>0</v>
      </c>
      <c r="L2392" s="89">
        <v>0</v>
      </c>
      <c r="M2392" s="89">
        <f>L2392-K2392</f>
        <v>0</v>
      </c>
      <c r="N2392" s="90" t="str">
        <f>IF(AND($K2392=0,L2392=0),"0.00%",IF($K2392=0,-1,IF(L2392=0,1,-($K2392-L2392)/ABS(L2392))))</f>
        <v>0.00%</v>
      </c>
      <c r="O2392" s="89">
        <v>0</v>
      </c>
      <c r="P2392" s="89">
        <f>+O2392-K2392</f>
        <v>0</v>
      </c>
      <c r="Q2392" s="90" t="str">
        <f>IF(AND($K2392=0,O2392=0),"0.00%",IF($K2392=0,-1,IF(O2392=0,1,-($K2392-O2392)/ABS(O2392))))</f>
        <v>0.00%</v>
      </c>
      <c r="R2392" s="91"/>
      <c r="S2392" s="89">
        <v>0</v>
      </c>
      <c r="T2392" s="89">
        <f>+S2392-K2392</f>
        <v>0</v>
      </c>
      <c r="U2392" s="335">
        <f>IF(C2392=0,0,1)+IF(D2392=0,0,1)+IF(E2392=0,0,1)+IF(G2392=0,0,1)+IF(K2392=0,0,1)+IF(L2392=0,0,1)+IF(M2392=0,0,1)+IF(O2392=0,0,1)</f>
        <v>0</v>
      </c>
    </row>
    <row r="2393" spans="1:21" s="81" customFormat="1" ht="15" customHeight="1">
      <c r="A2393" s="126" t="s">
        <v>2445</v>
      </c>
      <c r="B2393" s="96" t="s">
        <v>5767</v>
      </c>
      <c r="C2393" s="89">
        <v>6125</v>
      </c>
      <c r="D2393" s="89">
        <v>3500</v>
      </c>
      <c r="E2393" s="89">
        <f>D2393-C2393</f>
        <v>-2625</v>
      </c>
      <c r="F2393" s="90">
        <f>IF(AND($C2393=0,D2393=0),"0.00%",IF($C2393=0,-1,IF(D2393=0,1,-($C2393-D2393)/ABS(D2393))))</f>
        <v>-0.75</v>
      </c>
      <c r="G2393" s="89">
        <v>0</v>
      </c>
      <c r="H2393" s="89">
        <f>+G2393-C2393</f>
        <v>-6125</v>
      </c>
      <c r="I2393" s="90">
        <f>IF(AND($C2393=0,G2393=0),"0.00%",IF($C2393=0,-1,IF(G2393=0,1,-($C2393-G2393)/ABS(G2393))))</f>
        <v>1</v>
      </c>
      <c r="J2393" s="91"/>
      <c r="K2393" s="89">
        <v>24500</v>
      </c>
      <c r="L2393" s="89">
        <v>21000</v>
      </c>
      <c r="M2393" s="89">
        <f>L2393-K2393</f>
        <v>-3500</v>
      </c>
      <c r="N2393" s="90">
        <f>IF(AND($K2393=0,L2393=0),"0.00%",IF($K2393=0,-1,IF(L2393=0,1,-($K2393-L2393)/ABS(L2393))))</f>
        <v>-0.166666666666667</v>
      </c>
      <c r="O2393" s="89">
        <v>0</v>
      </c>
      <c r="P2393" s="89">
        <f>+O2393-K2393</f>
        <v>-24500</v>
      </c>
      <c r="Q2393" s="90">
        <f>IF(AND($K2393=0,O2393=0),"0.00%",IF($K2393=0,-1,IF(O2393=0,1,-($K2393-O2393)/ABS(O2393))))</f>
        <v>1</v>
      </c>
      <c r="R2393" s="91"/>
      <c r="S2393" s="89">
        <v>21000</v>
      </c>
      <c r="T2393" s="89">
        <f>+S2393-K2393</f>
        <v>-3500</v>
      </c>
      <c r="U2393" s="335">
        <f>IF(C2393=0,0,1)+IF(D2393=0,0,1)+IF(E2393=0,0,1)+IF(G2393=0,0,1)+IF(K2393=0,0,1)+IF(L2393=0,0,1)+IF(M2393=0,0,1)+IF(O2393=0,0,1)</f>
        <v>6</v>
      </c>
    </row>
    <row r="2394" spans="1:21" s="81" customFormat="1" ht="15" customHeight="1">
      <c r="A2394" s="126" t="s">
        <v>2446</v>
      </c>
      <c r="B2394" s="96" t="s">
        <v>5768</v>
      </c>
      <c r="C2394" s="89">
        <v>150</v>
      </c>
      <c r="D2394" s="89">
        <v>0</v>
      </c>
      <c r="E2394" s="89">
        <f>D2394-C2394</f>
        <v>-150</v>
      </c>
      <c r="F2394" s="90">
        <f>IF(AND($C2394=0,D2394=0),"0.00%",IF($C2394=0,-1,IF(D2394=0,1,-($C2394-D2394)/ABS(D2394))))</f>
        <v>1</v>
      </c>
      <c r="G2394" s="89">
        <v>0</v>
      </c>
      <c r="H2394" s="89">
        <f>+G2394-C2394</f>
        <v>-150</v>
      </c>
      <c r="I2394" s="90">
        <f>IF(AND($C2394=0,G2394=0),"0.00%",IF($C2394=0,-1,IF(G2394=0,1,-($C2394-G2394)/ABS(G2394))))</f>
        <v>1</v>
      </c>
      <c r="J2394" s="91"/>
      <c r="K2394" s="89">
        <v>7415</v>
      </c>
      <c r="L2394" s="89">
        <v>26300</v>
      </c>
      <c r="M2394" s="89">
        <f>L2394-K2394</f>
        <v>18885</v>
      </c>
      <c r="N2394" s="90">
        <f>IF(AND($K2394=0,L2394=0),"0.00%",IF($K2394=0,-1,IF(L2394=0,1,-($K2394-L2394)/ABS(L2394))))</f>
        <v>0.718060836501901</v>
      </c>
      <c r="O2394" s="89">
        <v>0</v>
      </c>
      <c r="P2394" s="89">
        <f>+O2394-K2394</f>
        <v>-7415</v>
      </c>
      <c r="Q2394" s="90">
        <f>IF(AND($K2394=0,O2394=0),"0.00%",IF($K2394=0,-1,IF(O2394=0,1,-($K2394-O2394)/ABS(O2394))))</f>
        <v>1</v>
      </c>
      <c r="R2394" s="91"/>
      <c r="S2394" s="89">
        <v>26300</v>
      </c>
      <c r="T2394" s="89">
        <f>+S2394-K2394</f>
        <v>18885</v>
      </c>
      <c r="U2394" s="335">
        <f>IF(C2394=0,0,1)+IF(D2394=0,0,1)+IF(E2394=0,0,1)+IF(G2394=0,0,1)+IF(K2394=0,0,1)+IF(L2394=0,0,1)+IF(M2394=0,0,1)+IF(O2394=0,0,1)</f>
        <v>5</v>
      </c>
    </row>
    <row r="2395" spans="1:21" s="81" customFormat="1" ht="15" hidden="1">
      <c r="A2395" s="126" t="s">
        <v>2447</v>
      </c>
      <c r="B2395" s="96" t="s">
        <v>5769</v>
      </c>
      <c r="C2395" s="89">
        <v>0</v>
      </c>
      <c r="D2395" s="89">
        <v>0</v>
      </c>
      <c r="E2395" s="89">
        <f>D2395-C2395</f>
        <v>0</v>
      </c>
      <c r="F2395" s="90" t="str">
        <f>IF(AND($C2395=0,D2395=0),"0.00%",IF($C2395=0,-1,IF(D2395=0,1,-($C2395-D2395)/ABS(D2395))))</f>
        <v>0.00%</v>
      </c>
      <c r="G2395" s="89">
        <v>0</v>
      </c>
      <c r="H2395" s="89">
        <f>+G2395-C2395</f>
        <v>0</v>
      </c>
      <c r="I2395" s="90" t="str">
        <f>IF(AND($C2395=0,G2395=0),"0.00%",IF($C2395=0,-1,IF(G2395=0,1,-($C2395-G2395)/ABS(G2395))))</f>
        <v>0.00%</v>
      </c>
      <c r="J2395" s="91"/>
      <c r="K2395" s="89">
        <v>0</v>
      </c>
      <c r="L2395" s="89">
        <v>0</v>
      </c>
      <c r="M2395" s="89">
        <f>L2395-K2395</f>
        <v>0</v>
      </c>
      <c r="N2395" s="90" t="str">
        <f>IF(AND($K2395=0,L2395=0),"0.00%",IF($K2395=0,-1,IF(L2395=0,1,-($K2395-L2395)/ABS(L2395))))</f>
        <v>0.00%</v>
      </c>
      <c r="O2395" s="89">
        <v>0</v>
      </c>
      <c r="P2395" s="89">
        <f>+O2395-K2395</f>
        <v>0</v>
      </c>
      <c r="Q2395" s="90" t="str">
        <f>IF(AND($K2395=0,O2395=0),"0.00%",IF($K2395=0,-1,IF(O2395=0,1,-($K2395-O2395)/ABS(O2395))))</f>
        <v>0.00%</v>
      </c>
      <c r="R2395" s="91"/>
      <c r="S2395" s="89">
        <v>0</v>
      </c>
      <c r="T2395" s="89">
        <f>+S2395-K2395</f>
        <v>0</v>
      </c>
      <c r="U2395" s="335">
        <f>IF(C2395=0,0,1)+IF(D2395=0,0,1)+IF(E2395=0,0,1)+IF(G2395=0,0,1)+IF(K2395=0,0,1)+IF(L2395=0,0,1)+IF(M2395=0,0,1)+IF(O2395=0,0,1)</f>
        <v>0</v>
      </c>
    </row>
    <row r="2396" spans="1:21" s="81" customFormat="1" ht="15" customHeight="1">
      <c r="A2396" s="126" t="s">
        <v>2448</v>
      </c>
      <c r="B2396" s="96" t="s">
        <v>5770</v>
      </c>
      <c r="C2396" s="89">
        <v>340</v>
      </c>
      <c r="D2396" s="89">
        <v>300</v>
      </c>
      <c r="E2396" s="89">
        <f>D2396-C2396</f>
        <v>-40</v>
      </c>
      <c r="F2396" s="90">
        <f>IF(AND($C2396=0,D2396=0),"0.00%",IF($C2396=0,-1,IF(D2396=0,1,-($C2396-D2396)/ABS(D2396))))</f>
        <v>-0.133333333333333</v>
      </c>
      <c r="G2396" s="89">
        <v>0</v>
      </c>
      <c r="H2396" s="89">
        <f>+G2396-C2396</f>
        <v>-340</v>
      </c>
      <c r="I2396" s="90">
        <f>IF(AND($C2396=0,G2396=0),"0.00%",IF($C2396=0,-1,IF(G2396=0,1,-($C2396-G2396)/ABS(G2396))))</f>
        <v>1</v>
      </c>
      <c r="J2396" s="91"/>
      <c r="K2396" s="89">
        <v>2000</v>
      </c>
      <c r="L2396" s="89">
        <v>1800</v>
      </c>
      <c r="M2396" s="89">
        <f>L2396-K2396</f>
        <v>-200</v>
      </c>
      <c r="N2396" s="90">
        <f>IF(AND($K2396=0,L2396=0),"0.00%",IF($K2396=0,-1,IF(L2396=0,1,-($K2396-L2396)/ABS(L2396))))</f>
        <v>-0.111111111111111</v>
      </c>
      <c r="O2396" s="89">
        <v>0</v>
      </c>
      <c r="P2396" s="89">
        <f>+O2396-K2396</f>
        <v>-2000</v>
      </c>
      <c r="Q2396" s="90">
        <f>IF(AND($K2396=0,O2396=0),"0.00%",IF($K2396=0,-1,IF(O2396=0,1,-($K2396-O2396)/ABS(O2396))))</f>
        <v>1</v>
      </c>
      <c r="R2396" s="91"/>
      <c r="S2396" s="89">
        <v>1800</v>
      </c>
      <c r="T2396" s="89">
        <f>+S2396-K2396</f>
        <v>-200</v>
      </c>
      <c r="U2396" s="335">
        <f>IF(C2396=0,0,1)+IF(D2396=0,0,1)+IF(E2396=0,0,1)+IF(G2396=0,0,1)+IF(K2396=0,0,1)+IF(L2396=0,0,1)+IF(M2396=0,0,1)+IF(O2396=0,0,1)</f>
        <v>6</v>
      </c>
    </row>
    <row r="2397" spans="1:21" s="81" customFormat="1" ht="15" customHeight="1">
      <c r="A2397" s="126" t="s">
        <v>2449</v>
      </c>
      <c r="B2397" s="96" t="s">
        <v>82</v>
      </c>
      <c r="C2397" s="89">
        <v>150</v>
      </c>
      <c r="D2397" s="89">
        <v>0</v>
      </c>
      <c r="E2397" s="89">
        <f>D2397-C2397</f>
        <v>-150</v>
      </c>
      <c r="F2397" s="90">
        <f>IF(AND($C2397=0,D2397=0),"0.00%",IF($C2397=0,-1,IF(D2397=0,1,-($C2397-D2397)/ABS(D2397))))</f>
        <v>1</v>
      </c>
      <c r="G2397" s="89">
        <v>0</v>
      </c>
      <c r="H2397" s="89">
        <f>+G2397-C2397</f>
        <v>-150</v>
      </c>
      <c r="I2397" s="90">
        <f>IF(AND($C2397=0,G2397=0),"0.00%",IF($C2397=0,-1,IF(G2397=0,1,-($C2397-G2397)/ABS(G2397))))</f>
        <v>1</v>
      </c>
      <c r="J2397" s="91"/>
      <c r="K2397" s="89">
        <v>150</v>
      </c>
      <c r="L2397" s="89">
        <v>0</v>
      </c>
      <c r="M2397" s="89">
        <f>L2397-K2397</f>
        <v>-150</v>
      </c>
      <c r="N2397" s="90">
        <f>IF(AND($K2397=0,L2397=0),"0.00%",IF($K2397=0,-1,IF(L2397=0,1,-($K2397-L2397)/ABS(L2397))))</f>
        <v>1</v>
      </c>
      <c r="O2397" s="89">
        <v>0</v>
      </c>
      <c r="P2397" s="89">
        <f>+O2397-K2397</f>
        <v>-150</v>
      </c>
      <c r="Q2397" s="90">
        <f>IF(AND($K2397=0,O2397=0),"0.00%",IF($K2397=0,-1,IF(O2397=0,1,-($K2397-O2397)/ABS(O2397))))</f>
        <v>1</v>
      </c>
      <c r="R2397" s="91"/>
      <c r="S2397" s="89">
        <v>0</v>
      </c>
      <c r="T2397" s="89">
        <f>+S2397-K2397</f>
        <v>-150</v>
      </c>
      <c r="U2397" s="335">
        <f>IF(C2397=0,0,1)+IF(D2397=0,0,1)+IF(E2397=0,0,1)+IF(G2397=0,0,1)+IF(K2397=0,0,1)+IF(L2397=0,0,1)+IF(M2397=0,0,1)+IF(O2397=0,0,1)</f>
        <v>4</v>
      </c>
    </row>
    <row r="2398" spans="1:21" s="81" customFormat="1" ht="15" customHeight="1">
      <c r="A2398" s="126" t="s">
        <v>2450</v>
      </c>
      <c r="B2398" s="96" t="s">
        <v>5771</v>
      </c>
      <c r="C2398" s="89">
        <v>0</v>
      </c>
      <c r="D2398" s="89">
        <v>0</v>
      </c>
      <c r="E2398" s="89">
        <f>D2398-C2398</f>
        <v>0</v>
      </c>
      <c r="F2398" s="90" t="str">
        <f>IF(AND($C2398=0,D2398=0),"0.00%",IF($C2398=0,-1,IF(D2398=0,1,-($C2398-D2398)/ABS(D2398))))</f>
        <v>0.00%</v>
      </c>
      <c r="G2398" s="89">
        <v>0</v>
      </c>
      <c r="H2398" s="89">
        <f>+G2398-C2398</f>
        <v>0</v>
      </c>
      <c r="I2398" s="90" t="str">
        <f>IF(AND($C2398=0,G2398=0),"0.00%",IF($C2398=0,-1,IF(G2398=0,1,-($C2398-G2398)/ABS(G2398))))</f>
        <v>0.00%</v>
      </c>
      <c r="J2398" s="91"/>
      <c r="K2398" s="89">
        <v>25</v>
      </c>
      <c r="L2398" s="89">
        <v>0</v>
      </c>
      <c r="M2398" s="89">
        <f>L2398-K2398</f>
        <v>-25</v>
      </c>
      <c r="N2398" s="90">
        <f>IF(AND($K2398=0,L2398=0),"0.00%",IF($K2398=0,-1,IF(L2398=0,1,-($K2398-L2398)/ABS(L2398))))</f>
        <v>1</v>
      </c>
      <c r="O2398" s="89">
        <v>0</v>
      </c>
      <c r="P2398" s="89">
        <f>+O2398-K2398</f>
        <v>-25</v>
      </c>
      <c r="Q2398" s="90">
        <f>IF(AND($K2398=0,O2398=0),"0.00%",IF($K2398=0,-1,IF(O2398=0,1,-($K2398-O2398)/ABS(O2398))))</f>
        <v>1</v>
      </c>
      <c r="R2398" s="91"/>
      <c r="S2398" s="89">
        <v>0</v>
      </c>
      <c r="T2398" s="89">
        <f>+S2398-K2398</f>
        <v>-25</v>
      </c>
      <c r="U2398" s="335">
        <f>IF(C2398=0,0,1)+IF(D2398=0,0,1)+IF(E2398=0,0,1)+IF(G2398=0,0,1)+IF(K2398=0,0,1)+IF(L2398=0,0,1)+IF(M2398=0,0,1)+IF(O2398=0,0,1)</f>
        <v>2</v>
      </c>
    </row>
    <row r="2399" spans="1:21" s="81" customFormat="1" ht="15" customHeight="1">
      <c r="A2399" s="126" t="s">
        <v>2451</v>
      </c>
      <c r="B2399" s="96" t="s">
        <v>5772</v>
      </c>
      <c r="C2399" s="89">
        <v>0</v>
      </c>
      <c r="D2399" s="89">
        <v>200</v>
      </c>
      <c r="E2399" s="89">
        <f>D2399-C2399</f>
        <v>200</v>
      </c>
      <c r="F2399" s="90">
        <f>IF(AND($C2399=0,D2399=0),"0.00%",IF($C2399=0,-1,IF(D2399=0,1,-($C2399-D2399)/ABS(D2399))))</f>
        <v>-1</v>
      </c>
      <c r="G2399" s="89">
        <v>0</v>
      </c>
      <c r="H2399" s="89">
        <f>+G2399-C2399</f>
        <v>0</v>
      </c>
      <c r="I2399" s="90" t="str">
        <f>IF(AND($C2399=0,G2399=0),"0.00%",IF($C2399=0,-1,IF(G2399=0,1,-($C2399-G2399)/ABS(G2399))))</f>
        <v>0.00%</v>
      </c>
      <c r="J2399" s="91"/>
      <c r="K2399" s="89">
        <v>1627.62</v>
      </c>
      <c r="L2399" s="89">
        <v>200</v>
      </c>
      <c r="M2399" s="89">
        <f>L2399-K2399</f>
        <v>-1427.62</v>
      </c>
      <c r="N2399" s="90">
        <f>IF(AND($K2399=0,L2399=0),"0.00%",IF($K2399=0,-1,IF(L2399=0,1,-($K2399-L2399)/ABS(L2399))))</f>
        <v>-7.1381</v>
      </c>
      <c r="O2399" s="89">
        <v>0</v>
      </c>
      <c r="P2399" s="89">
        <f>+O2399-K2399</f>
        <v>-1627.62</v>
      </c>
      <c r="Q2399" s="90">
        <f>IF(AND($K2399=0,O2399=0),"0.00%",IF($K2399=0,-1,IF(O2399=0,1,-($K2399-O2399)/ABS(O2399))))</f>
        <v>1</v>
      </c>
      <c r="R2399" s="91"/>
      <c r="S2399" s="89">
        <v>200</v>
      </c>
      <c r="T2399" s="89">
        <f>+S2399-K2399</f>
        <v>-1427.62</v>
      </c>
      <c r="U2399" s="335">
        <f>IF(C2399=0,0,1)+IF(D2399=0,0,1)+IF(E2399=0,0,1)+IF(G2399=0,0,1)+IF(K2399=0,0,1)+IF(L2399=0,0,1)+IF(M2399=0,0,1)+IF(O2399=0,0,1)</f>
        <v>5</v>
      </c>
    </row>
    <row r="2400" spans="1:21" s="81" customFormat="1" ht="15" hidden="1">
      <c r="A2400" s="126" t="s">
        <v>2452</v>
      </c>
      <c r="B2400" s="96" t="s">
        <v>5773</v>
      </c>
      <c r="C2400" s="89">
        <v>0</v>
      </c>
      <c r="D2400" s="89">
        <v>0</v>
      </c>
      <c r="E2400" s="89">
        <f>D2400-C2400</f>
        <v>0</v>
      </c>
      <c r="F2400" s="90" t="str">
        <f>IF(AND($C2400=0,D2400=0),"0.00%",IF($C2400=0,-1,IF(D2400=0,1,-($C2400-D2400)/ABS(D2400))))</f>
        <v>0.00%</v>
      </c>
      <c r="G2400" s="89">
        <v>0</v>
      </c>
      <c r="H2400" s="89">
        <f>+G2400-C2400</f>
        <v>0</v>
      </c>
      <c r="I2400" s="90" t="str">
        <f>IF(AND($C2400=0,G2400=0),"0.00%",IF($C2400=0,-1,IF(G2400=0,1,-($C2400-G2400)/ABS(G2400))))</f>
        <v>0.00%</v>
      </c>
      <c r="J2400" s="91"/>
      <c r="K2400" s="89">
        <v>0</v>
      </c>
      <c r="L2400" s="89">
        <v>0</v>
      </c>
      <c r="M2400" s="89">
        <f>L2400-K2400</f>
        <v>0</v>
      </c>
      <c r="N2400" s="90" t="str">
        <f>IF(AND($K2400=0,L2400=0),"0.00%",IF($K2400=0,-1,IF(L2400=0,1,-($K2400-L2400)/ABS(L2400))))</f>
        <v>0.00%</v>
      </c>
      <c r="O2400" s="89">
        <v>0</v>
      </c>
      <c r="P2400" s="89">
        <f>+O2400-K2400</f>
        <v>0</v>
      </c>
      <c r="Q2400" s="90" t="str">
        <f>IF(AND($K2400=0,O2400=0),"0.00%",IF($K2400=0,-1,IF(O2400=0,1,-($K2400-O2400)/ABS(O2400))))</f>
        <v>0.00%</v>
      </c>
      <c r="R2400" s="91"/>
      <c r="S2400" s="89">
        <v>0</v>
      </c>
      <c r="T2400" s="89">
        <f>+S2400-K2400</f>
        <v>0</v>
      </c>
      <c r="U2400" s="335">
        <f>IF(C2400=0,0,1)+IF(D2400=0,0,1)+IF(E2400=0,0,1)+IF(G2400=0,0,1)+IF(K2400=0,0,1)+IF(L2400=0,0,1)+IF(M2400=0,0,1)+IF(O2400=0,0,1)</f>
        <v>0</v>
      </c>
    </row>
    <row r="2401" spans="1:21" s="81" customFormat="1" ht="15" hidden="1">
      <c r="A2401" s="126" t="s">
        <v>2453</v>
      </c>
      <c r="B2401" s="96" t="s">
        <v>5774</v>
      </c>
      <c r="C2401" s="89">
        <v>0</v>
      </c>
      <c r="D2401" s="89">
        <v>0</v>
      </c>
      <c r="E2401" s="89">
        <f>D2401-C2401</f>
        <v>0</v>
      </c>
      <c r="F2401" s="90" t="str">
        <f>IF(AND($C2401=0,D2401=0),"0.00%",IF($C2401=0,-1,IF(D2401=0,1,-($C2401-D2401)/ABS(D2401))))</f>
        <v>0.00%</v>
      </c>
      <c r="G2401" s="89">
        <v>0</v>
      </c>
      <c r="H2401" s="89">
        <f>+G2401-C2401</f>
        <v>0</v>
      </c>
      <c r="I2401" s="90" t="str">
        <f>IF(AND($C2401=0,G2401=0),"0.00%",IF($C2401=0,-1,IF(G2401=0,1,-($C2401-G2401)/ABS(G2401))))</f>
        <v>0.00%</v>
      </c>
      <c r="J2401" s="91"/>
      <c r="K2401" s="89">
        <v>0</v>
      </c>
      <c r="L2401" s="89">
        <v>0</v>
      </c>
      <c r="M2401" s="89">
        <f>L2401-K2401</f>
        <v>0</v>
      </c>
      <c r="N2401" s="90" t="str">
        <f>IF(AND($K2401=0,L2401=0),"0.00%",IF($K2401=0,-1,IF(L2401=0,1,-($K2401-L2401)/ABS(L2401))))</f>
        <v>0.00%</v>
      </c>
      <c r="O2401" s="89">
        <v>0</v>
      </c>
      <c r="P2401" s="89">
        <f>+O2401-K2401</f>
        <v>0</v>
      </c>
      <c r="Q2401" s="90" t="str">
        <f>IF(AND($K2401=0,O2401=0),"0.00%",IF($K2401=0,-1,IF(O2401=0,1,-($K2401-O2401)/ABS(O2401))))</f>
        <v>0.00%</v>
      </c>
      <c r="R2401" s="91"/>
      <c r="S2401" s="89">
        <v>0</v>
      </c>
      <c r="T2401" s="89">
        <f>+S2401-K2401</f>
        <v>0</v>
      </c>
      <c r="U2401" s="335">
        <f>IF(C2401=0,0,1)+IF(D2401=0,0,1)+IF(E2401=0,0,1)+IF(G2401=0,0,1)+IF(K2401=0,0,1)+IF(L2401=0,0,1)+IF(M2401=0,0,1)+IF(O2401=0,0,1)</f>
        <v>0</v>
      </c>
    </row>
    <row r="2402" spans="1:21" s="81" customFormat="1" ht="15" hidden="1">
      <c r="A2402" s="126" t="s">
        <v>2454</v>
      </c>
      <c r="B2402" s="96" t="s">
        <v>5775</v>
      </c>
      <c r="C2402" s="89">
        <v>0</v>
      </c>
      <c r="D2402" s="89">
        <v>0</v>
      </c>
      <c r="E2402" s="89">
        <f>D2402-C2402</f>
        <v>0</v>
      </c>
      <c r="F2402" s="90" t="str">
        <f>IF(AND($C2402=0,D2402=0),"0.00%",IF($C2402=0,-1,IF(D2402=0,1,-($C2402-D2402)/ABS(D2402))))</f>
        <v>0.00%</v>
      </c>
      <c r="G2402" s="89">
        <v>0</v>
      </c>
      <c r="H2402" s="89">
        <f>+G2402-C2402</f>
        <v>0</v>
      </c>
      <c r="I2402" s="90" t="str">
        <f>IF(AND($C2402=0,G2402=0),"0.00%",IF($C2402=0,-1,IF(G2402=0,1,-($C2402-G2402)/ABS(G2402))))</f>
        <v>0.00%</v>
      </c>
      <c r="J2402" s="91"/>
      <c r="K2402" s="89">
        <v>0</v>
      </c>
      <c r="L2402" s="89">
        <v>0</v>
      </c>
      <c r="M2402" s="89">
        <f>L2402-K2402</f>
        <v>0</v>
      </c>
      <c r="N2402" s="90" t="str">
        <f>IF(AND($K2402=0,L2402=0),"0.00%",IF($K2402=0,-1,IF(L2402=0,1,-($K2402-L2402)/ABS(L2402))))</f>
        <v>0.00%</v>
      </c>
      <c r="O2402" s="89">
        <v>0</v>
      </c>
      <c r="P2402" s="89">
        <f>+O2402-K2402</f>
        <v>0</v>
      </c>
      <c r="Q2402" s="90" t="str">
        <f>IF(AND($K2402=0,O2402=0),"0.00%",IF($K2402=0,-1,IF(O2402=0,1,-($K2402-O2402)/ABS(O2402))))</f>
        <v>0.00%</v>
      </c>
      <c r="R2402" s="91"/>
      <c r="S2402" s="89">
        <v>0</v>
      </c>
      <c r="T2402" s="89">
        <f>+S2402-K2402</f>
        <v>0</v>
      </c>
      <c r="U2402" s="335">
        <f>IF(C2402=0,0,1)+IF(D2402=0,0,1)+IF(E2402=0,0,1)+IF(G2402=0,0,1)+IF(K2402=0,0,1)+IF(L2402=0,0,1)+IF(M2402=0,0,1)+IF(O2402=0,0,1)</f>
        <v>0</v>
      </c>
    </row>
    <row r="2403" spans="1:21" s="81" customFormat="1" ht="15" customHeight="1">
      <c r="A2403" s="73">
        <f>+B2403</f>
        <v>0</v>
      </c>
      <c r="B2403" s="128"/>
      <c r="C2403" s="157"/>
      <c r="D2403" s="150"/>
      <c r="E2403" s="150"/>
      <c r="F2403" s="95"/>
      <c r="G2403" s="150"/>
      <c r="H2403" s="150"/>
      <c r="I2403" s="95"/>
      <c r="J2403" s="111"/>
      <c r="K2403" s="150"/>
      <c r="L2403" s="150"/>
      <c r="M2403" s="150"/>
      <c r="N2403" s="95"/>
      <c r="O2403" s="150"/>
      <c r="P2403" s="150"/>
      <c r="Q2403" s="95"/>
      <c r="R2403" s="111"/>
      <c r="S2403" s="150"/>
      <c r="T2403" s="150"/>
      <c r="U2403" s="332">
        <f>U2404</f>
        <v>6</v>
      </c>
    </row>
    <row r="2404" spans="1:21" s="81" customFormat="1" ht="15" customHeight="1">
      <c r="A2404" s="73" t="str">
        <f>+B2404</f>
        <v>Total Landscaping</v>
      </c>
      <c r="B2404" s="158" t="s">
        <v>181</v>
      </c>
      <c r="C2404" s="159">
        <f>SUM(C2391:C2403)</f>
        <v>6765</v>
      </c>
      <c r="D2404" s="159">
        <f>SUM(D2391:D2403)</f>
        <v>4000</v>
      </c>
      <c r="E2404" s="159">
        <f>D2404-C2404</f>
        <v>-2765</v>
      </c>
      <c r="F2404" s="124">
        <f>IF(AND($C2404=0,D2404=0),"0.00%",IF($C2404=0,-1,IF(D2404=0,1,-($C2404-D2404)/ABS(D2404))))</f>
        <v>-0.69125</v>
      </c>
      <c r="G2404" s="159">
        <f>SUM(G2391:G2403)</f>
        <v>0</v>
      </c>
      <c r="H2404" s="159">
        <f>+G2404-C2404</f>
        <v>-6765</v>
      </c>
      <c r="I2404" s="124">
        <f>IF(AND($C2404=0,G2404=0),"0.00%",IF($C2404=0,-1,IF(G2404=0,1,-($C2404-G2404)/ABS(G2404))))</f>
        <v>1</v>
      </c>
      <c r="J2404" s="159"/>
      <c r="K2404" s="159">
        <f>SUM(K2391:K2403)</f>
        <v>35717.62</v>
      </c>
      <c r="L2404" s="159">
        <f>SUM(L2391:L2403)</f>
        <v>49300</v>
      </c>
      <c r="M2404" s="159">
        <f>L2404-K2404</f>
        <v>13582.38</v>
      </c>
      <c r="N2404" s="124">
        <f>IF(AND($K2404=0,L2404=0),"0.00%",IF($K2404=0,-1,IF(L2404=0,1,-($K2404-L2404)/ABS(L2404))))</f>
        <v>0.275504665314402</v>
      </c>
      <c r="O2404" s="159">
        <f>SUM(O2391:O2403)</f>
        <v>0</v>
      </c>
      <c r="P2404" s="159">
        <f>+O2404-K2404</f>
        <v>-35717.62</v>
      </c>
      <c r="Q2404" s="124">
        <f>IF(AND($K2404=0,O2404=0),"0.00%",IF($K2404=0,-1,IF(O2404=0,1,-($K2404-O2404)/ABS(O2404))))</f>
        <v>1</v>
      </c>
      <c r="R2404" s="159"/>
      <c r="S2404" s="159">
        <f>SUM(S2391:S2403)</f>
        <v>49300</v>
      </c>
      <c r="T2404" s="159">
        <f>SUM(T2391:T2403)</f>
        <v>13582.38</v>
      </c>
      <c r="U2404" s="335">
        <f>IF(C2404=0,0,1)+IF(D2404=0,0,1)+IF(E2404=0,0,1)+IF(G2404=0,0,1)+IF(K2404=0,0,1)+IF(L2404=0,0,1)+IF(M2404=0,0,1)+IF(O2404=0,0,1)</f>
        <v>6</v>
      </c>
    </row>
    <row r="2405" spans="1:21" s="81" customFormat="1" ht="15" customHeight="1">
      <c r="A2405" s="73">
        <f>+B2405</f>
        <v>0</v>
      </c>
      <c r="B2405" s="127"/>
      <c r="C2405" s="159"/>
      <c r="D2405" s="125"/>
      <c r="E2405" s="125"/>
      <c r="F2405" s="90"/>
      <c r="G2405" s="125"/>
      <c r="H2405" s="125"/>
      <c r="I2405" s="90"/>
      <c r="J2405" s="111"/>
      <c r="K2405" s="125"/>
      <c r="L2405" s="125"/>
      <c r="M2405" s="125"/>
      <c r="N2405" s="90"/>
      <c r="O2405" s="125"/>
      <c r="P2405" s="125"/>
      <c r="Q2405" s="90"/>
      <c r="R2405" s="111"/>
      <c r="S2405" s="125"/>
      <c r="T2405" s="125"/>
      <c r="U2405" s="332"/>
    </row>
    <row r="2406" spans="1:21" s="81" customFormat="1" ht="15" customHeight="1">
      <c r="A2406" s="73" t="str">
        <f>+B2406</f>
        <v>Make-Ready/Turnover</v>
      </c>
      <c r="B2406" s="127" t="s">
        <v>182</v>
      </c>
      <c r="C2406" s="159"/>
      <c r="D2406" s="125"/>
      <c r="E2406" s="125"/>
      <c r="F2406" s="90"/>
      <c r="G2406" s="125"/>
      <c r="H2406" s="125"/>
      <c r="I2406" s="90"/>
      <c r="J2406" s="111"/>
      <c r="K2406" s="125"/>
      <c r="L2406" s="125"/>
      <c r="M2406" s="125"/>
      <c r="N2406" s="90"/>
      <c r="O2406" s="125"/>
      <c r="P2406" s="125"/>
      <c r="Q2406" s="90"/>
      <c r="R2406" s="111"/>
      <c r="S2406" s="125"/>
      <c r="T2406" s="125"/>
      <c r="U2406" s="332">
        <f>U2430</f>
        <v>6</v>
      </c>
    </row>
    <row r="2407" spans="1:21" s="81" customFormat="1" ht="15" hidden="1">
      <c r="A2407" s="126"/>
      <c r="B2407" s="96"/>
      <c r="C2407" s="89"/>
      <c r="D2407" s="89"/>
      <c r="E2407" s="89"/>
      <c r="F2407" s="90"/>
      <c r="G2407" s="89"/>
      <c r="H2407" s="89"/>
      <c r="I2407" s="90"/>
      <c r="J2407" s="91"/>
      <c r="K2407" s="89"/>
      <c r="L2407" s="89"/>
      <c r="M2407" s="89"/>
      <c r="N2407" s="90"/>
      <c r="O2407" s="89"/>
      <c r="P2407" s="89"/>
      <c r="Q2407" s="90"/>
      <c r="R2407" s="91"/>
      <c r="S2407" s="89"/>
      <c r="T2407" s="89"/>
      <c r="U2407" s="335"/>
    </row>
    <row r="2408" spans="1:21" s="81" customFormat="1" ht="15" hidden="1">
      <c r="A2408" s="126" t="s">
        <v>2455</v>
      </c>
      <c r="B2408" s="96" t="s">
        <v>5776</v>
      </c>
      <c r="C2408" s="89">
        <v>0</v>
      </c>
      <c r="D2408" s="89">
        <v>0</v>
      </c>
      <c r="E2408" s="89">
        <f>D2408-C2408</f>
        <v>0</v>
      </c>
      <c r="F2408" s="90" t="str">
        <f>IF(AND($C2408=0,D2408=0),"0.00%",IF($C2408=0,-1,IF(D2408=0,1,-($C2408-D2408)/ABS(D2408))))</f>
        <v>0.00%</v>
      </c>
      <c r="G2408" s="89">
        <v>0</v>
      </c>
      <c r="H2408" s="89">
        <f>+G2408-C2408</f>
        <v>0</v>
      </c>
      <c r="I2408" s="90" t="str">
        <f>IF(AND($C2408=0,G2408=0),"0.00%",IF($C2408=0,-1,IF(G2408=0,1,-($C2408-G2408)/ABS(G2408))))</f>
        <v>0.00%</v>
      </c>
      <c r="J2408" s="91"/>
      <c r="K2408" s="89">
        <v>0</v>
      </c>
      <c r="L2408" s="89">
        <v>0</v>
      </c>
      <c r="M2408" s="89">
        <f>L2408-K2408</f>
        <v>0</v>
      </c>
      <c r="N2408" s="90" t="str">
        <f>IF(AND($K2408=0,L2408=0),"0.00%",IF($K2408=0,-1,IF(L2408=0,1,-($K2408-L2408)/ABS(L2408))))</f>
        <v>0.00%</v>
      </c>
      <c r="O2408" s="89">
        <v>0</v>
      </c>
      <c r="P2408" s="89">
        <f>+O2408-K2408</f>
        <v>0</v>
      </c>
      <c r="Q2408" s="90" t="str">
        <f>IF(AND($K2408=0,O2408=0),"0.00%",IF($K2408=0,-1,IF(O2408=0,1,-($K2408-O2408)/ABS(O2408))))</f>
        <v>0.00%</v>
      </c>
      <c r="R2408" s="91"/>
      <c r="S2408" s="89">
        <v>0</v>
      </c>
      <c r="T2408" s="89">
        <f>+S2408-K2408</f>
        <v>0</v>
      </c>
      <c r="U2408" s="335">
        <f>IF(C2408=0,0,1)+IF(D2408=0,0,1)+IF(E2408=0,0,1)+IF(G2408=0,0,1)+IF(K2408=0,0,1)+IF(L2408=0,0,1)+IF(M2408=0,0,1)+IF(O2408=0,0,1)</f>
        <v>0</v>
      </c>
    </row>
    <row r="2409" spans="1:21" s="81" customFormat="1" ht="15" customHeight="1">
      <c r="A2409" s="126" t="s">
        <v>2456</v>
      </c>
      <c r="B2409" s="96" t="s">
        <v>5777</v>
      </c>
      <c r="C2409" s="89">
        <v>0</v>
      </c>
      <c r="D2409" s="89">
        <v>100</v>
      </c>
      <c r="E2409" s="89">
        <f>D2409-C2409</f>
        <v>100</v>
      </c>
      <c r="F2409" s="90">
        <f>IF(AND($C2409=0,D2409=0),"0.00%",IF($C2409=0,-1,IF(D2409=0,1,-($C2409-D2409)/ABS(D2409))))</f>
        <v>-1</v>
      </c>
      <c r="G2409" s="89">
        <v>0</v>
      </c>
      <c r="H2409" s="89">
        <f>+G2409-C2409</f>
        <v>0</v>
      </c>
      <c r="I2409" s="90" t="str">
        <f>IF(AND($C2409=0,G2409=0),"0.00%",IF($C2409=0,-1,IF(G2409=0,1,-($C2409-G2409)/ABS(G2409))))</f>
        <v>0.00%</v>
      </c>
      <c r="J2409" s="91"/>
      <c r="K2409" s="89">
        <v>0</v>
      </c>
      <c r="L2409" s="89">
        <v>100</v>
      </c>
      <c r="M2409" s="89">
        <f>L2409-K2409</f>
        <v>100</v>
      </c>
      <c r="N2409" s="90">
        <f>IF(AND($K2409=0,L2409=0),"0.00%",IF($K2409=0,-1,IF(L2409=0,1,-($K2409-L2409)/ABS(L2409))))</f>
        <v>-1</v>
      </c>
      <c r="O2409" s="89">
        <v>0</v>
      </c>
      <c r="P2409" s="89">
        <f>+O2409-K2409</f>
        <v>0</v>
      </c>
      <c r="Q2409" s="90" t="str">
        <f>IF(AND($K2409=0,O2409=0),"0.00%",IF($K2409=0,-1,IF(O2409=0,1,-($K2409-O2409)/ABS(O2409))))</f>
        <v>0.00%</v>
      </c>
      <c r="R2409" s="91"/>
      <c r="S2409" s="89">
        <v>100</v>
      </c>
      <c r="T2409" s="89">
        <f>+S2409-K2409</f>
        <v>100</v>
      </c>
      <c r="U2409" s="335">
        <f>IF(C2409=0,0,1)+IF(D2409=0,0,1)+IF(E2409=0,0,1)+IF(G2409=0,0,1)+IF(K2409=0,0,1)+IF(L2409=0,0,1)+IF(M2409=0,0,1)+IF(O2409=0,0,1)</f>
        <v>4</v>
      </c>
    </row>
    <row r="2410" spans="1:21" s="81" customFormat="1" ht="15" customHeight="1">
      <c r="A2410" s="126" t="s">
        <v>2457</v>
      </c>
      <c r="B2410" s="96" t="s">
        <v>5778</v>
      </c>
      <c r="C2410" s="89">
        <v>0</v>
      </c>
      <c r="D2410" s="89">
        <v>275</v>
      </c>
      <c r="E2410" s="89">
        <f>D2410-C2410</f>
        <v>275</v>
      </c>
      <c r="F2410" s="90">
        <f>IF(AND($C2410=0,D2410=0),"0.00%",IF($C2410=0,-1,IF(D2410=0,1,-($C2410-D2410)/ABS(D2410))))</f>
        <v>-1</v>
      </c>
      <c r="G2410" s="89">
        <v>0</v>
      </c>
      <c r="H2410" s="89">
        <f>+G2410-C2410</f>
        <v>0</v>
      </c>
      <c r="I2410" s="90" t="str">
        <f>IF(AND($C2410=0,G2410=0),"0.00%",IF($C2410=0,-1,IF(G2410=0,1,-($C2410-G2410)/ABS(G2410))))</f>
        <v>0.00%</v>
      </c>
      <c r="J2410" s="91"/>
      <c r="K2410" s="89">
        <v>266.57</v>
      </c>
      <c r="L2410" s="89">
        <v>1650</v>
      </c>
      <c r="M2410" s="89">
        <f>L2410-K2410</f>
        <v>1383.43</v>
      </c>
      <c r="N2410" s="90">
        <f>IF(AND($K2410=0,L2410=0),"0.00%",IF($K2410=0,-1,IF(L2410=0,1,-($K2410-L2410)/ABS(L2410))))</f>
        <v>0.838442424242424</v>
      </c>
      <c r="O2410" s="89">
        <v>0</v>
      </c>
      <c r="P2410" s="89">
        <f>+O2410-K2410</f>
        <v>-266.57</v>
      </c>
      <c r="Q2410" s="90">
        <f>IF(AND($K2410=0,O2410=0),"0.00%",IF($K2410=0,-1,IF(O2410=0,1,-($K2410-O2410)/ABS(O2410))))</f>
        <v>1</v>
      </c>
      <c r="R2410" s="91"/>
      <c r="S2410" s="89">
        <v>1650</v>
      </c>
      <c r="T2410" s="89">
        <f>+S2410-K2410</f>
        <v>1383.43</v>
      </c>
      <c r="U2410" s="335">
        <f>IF(C2410=0,0,1)+IF(D2410=0,0,1)+IF(E2410=0,0,1)+IF(G2410=0,0,1)+IF(K2410=0,0,1)+IF(L2410=0,0,1)+IF(M2410=0,0,1)+IF(O2410=0,0,1)</f>
        <v>5</v>
      </c>
    </row>
    <row r="2411" spans="1:21" s="81" customFormat="1" ht="15" customHeight="1">
      <c r="A2411" s="126" t="s">
        <v>2458</v>
      </c>
      <c r="B2411" s="96" t="s">
        <v>5779</v>
      </c>
      <c r="C2411" s="89">
        <v>135</v>
      </c>
      <c r="D2411" s="89">
        <v>135</v>
      </c>
      <c r="E2411" s="89">
        <f>D2411-C2411</f>
        <v>0</v>
      </c>
      <c r="F2411" s="90">
        <f>IF(AND($C2411=0,D2411=0),"0.00%",IF($C2411=0,-1,IF(D2411=0,1,-($C2411-D2411)/ABS(D2411))))</f>
        <v>0</v>
      </c>
      <c r="G2411" s="89">
        <v>0</v>
      </c>
      <c r="H2411" s="89">
        <f>+G2411-C2411</f>
        <v>-135</v>
      </c>
      <c r="I2411" s="90">
        <f>IF(AND($C2411=0,G2411=0),"0.00%",IF($C2411=0,-1,IF(G2411=0,1,-($C2411-G2411)/ABS(G2411))))</f>
        <v>1</v>
      </c>
      <c r="J2411" s="91"/>
      <c r="K2411" s="89">
        <v>470</v>
      </c>
      <c r="L2411" s="89">
        <v>360</v>
      </c>
      <c r="M2411" s="89">
        <f>L2411-K2411</f>
        <v>-110</v>
      </c>
      <c r="N2411" s="90">
        <f>IF(AND($K2411=0,L2411=0),"0.00%",IF($K2411=0,-1,IF(L2411=0,1,-($K2411-L2411)/ABS(L2411))))</f>
        <v>-0.305555555555556</v>
      </c>
      <c r="O2411" s="89">
        <v>0</v>
      </c>
      <c r="P2411" s="89">
        <f>+O2411-K2411</f>
        <v>-470</v>
      </c>
      <c r="Q2411" s="90">
        <f>IF(AND($K2411=0,O2411=0),"0.00%",IF($K2411=0,-1,IF(O2411=0,1,-($K2411-O2411)/ABS(O2411))))</f>
        <v>1</v>
      </c>
      <c r="R2411" s="91"/>
      <c r="S2411" s="89">
        <v>360</v>
      </c>
      <c r="T2411" s="89">
        <f>+S2411-K2411</f>
        <v>-110</v>
      </c>
      <c r="U2411" s="335">
        <f>IF(C2411=0,0,1)+IF(D2411=0,0,1)+IF(E2411=0,0,1)+IF(G2411=0,0,1)+IF(K2411=0,0,1)+IF(L2411=0,0,1)+IF(M2411=0,0,1)+IF(O2411=0,0,1)</f>
        <v>5</v>
      </c>
    </row>
    <row r="2412" spans="1:21" s="81" customFormat="1" ht="15" customHeight="1">
      <c r="A2412" s="126" t="s">
        <v>2459</v>
      </c>
      <c r="B2412" s="96" t="s">
        <v>5780</v>
      </c>
      <c r="C2412" s="89">
        <v>1260</v>
      </c>
      <c r="D2412" s="89">
        <v>180</v>
      </c>
      <c r="E2412" s="89">
        <f>D2412-C2412</f>
        <v>-1080</v>
      </c>
      <c r="F2412" s="90">
        <f>IF(AND($C2412=0,D2412=0),"0.00%",IF($C2412=0,-1,IF(D2412=0,1,-($C2412-D2412)/ABS(D2412))))</f>
        <v>-6</v>
      </c>
      <c r="G2412" s="89">
        <v>0</v>
      </c>
      <c r="H2412" s="89">
        <f>+G2412-C2412</f>
        <v>-1260</v>
      </c>
      <c r="I2412" s="90">
        <f>IF(AND($C2412=0,G2412=0),"0.00%",IF($C2412=0,-1,IF(G2412=0,1,-($C2412-G2412)/ABS(G2412))))</f>
        <v>1</v>
      </c>
      <c r="J2412" s="91"/>
      <c r="K2412" s="89">
        <v>3425</v>
      </c>
      <c r="L2412" s="89">
        <v>270</v>
      </c>
      <c r="M2412" s="89">
        <f>L2412-K2412</f>
        <v>-3155</v>
      </c>
      <c r="N2412" s="90">
        <f>IF(AND($K2412=0,L2412=0),"0.00%",IF($K2412=0,-1,IF(L2412=0,1,-($K2412-L2412)/ABS(L2412))))</f>
        <v>-11.6851851851852</v>
      </c>
      <c r="O2412" s="89">
        <v>0</v>
      </c>
      <c r="P2412" s="89">
        <f>+O2412-K2412</f>
        <v>-3425</v>
      </c>
      <c r="Q2412" s="90">
        <f>IF(AND($K2412=0,O2412=0),"0.00%",IF($K2412=0,-1,IF(O2412=0,1,-($K2412-O2412)/ABS(O2412))))</f>
        <v>1</v>
      </c>
      <c r="R2412" s="91"/>
      <c r="S2412" s="89">
        <v>270</v>
      </c>
      <c r="T2412" s="89">
        <f>+S2412-K2412</f>
        <v>-3155</v>
      </c>
      <c r="U2412" s="335">
        <f>IF(C2412=0,0,1)+IF(D2412=0,0,1)+IF(E2412=0,0,1)+IF(G2412=0,0,1)+IF(K2412=0,0,1)+IF(L2412=0,0,1)+IF(M2412=0,0,1)+IF(O2412=0,0,1)</f>
        <v>6</v>
      </c>
    </row>
    <row r="2413" spans="1:21" s="81" customFormat="1" ht="15" hidden="1">
      <c r="A2413" s="126" t="s">
        <v>2460</v>
      </c>
      <c r="B2413" s="96" t="s">
        <v>5781</v>
      </c>
      <c r="C2413" s="89">
        <v>0</v>
      </c>
      <c r="D2413" s="89">
        <v>0</v>
      </c>
      <c r="E2413" s="89">
        <f>D2413-C2413</f>
        <v>0</v>
      </c>
      <c r="F2413" s="90" t="str">
        <f>IF(AND($C2413=0,D2413=0),"0.00%",IF($C2413=0,-1,IF(D2413=0,1,-($C2413-D2413)/ABS(D2413))))</f>
        <v>0.00%</v>
      </c>
      <c r="G2413" s="89">
        <v>0</v>
      </c>
      <c r="H2413" s="89">
        <f>+G2413-C2413</f>
        <v>0</v>
      </c>
      <c r="I2413" s="90" t="str">
        <f>IF(AND($C2413=0,G2413=0),"0.00%",IF($C2413=0,-1,IF(G2413=0,1,-($C2413-G2413)/ABS(G2413))))</f>
        <v>0.00%</v>
      </c>
      <c r="J2413" s="91"/>
      <c r="K2413" s="89">
        <v>0</v>
      </c>
      <c r="L2413" s="89">
        <v>0</v>
      </c>
      <c r="M2413" s="89">
        <f>L2413-K2413</f>
        <v>0</v>
      </c>
      <c r="N2413" s="90" t="str">
        <f>IF(AND($K2413=0,L2413=0),"0.00%",IF($K2413=0,-1,IF(L2413=0,1,-($K2413-L2413)/ABS(L2413))))</f>
        <v>0.00%</v>
      </c>
      <c r="O2413" s="89">
        <v>0</v>
      </c>
      <c r="P2413" s="89">
        <f>+O2413-K2413</f>
        <v>0</v>
      </c>
      <c r="Q2413" s="90" t="str">
        <f>IF(AND($K2413=0,O2413=0),"0.00%",IF($K2413=0,-1,IF(O2413=0,1,-($K2413-O2413)/ABS(O2413))))</f>
        <v>0.00%</v>
      </c>
      <c r="R2413" s="91"/>
      <c r="S2413" s="89">
        <v>0</v>
      </c>
      <c r="T2413" s="89">
        <f>+S2413-K2413</f>
        <v>0</v>
      </c>
      <c r="U2413" s="335">
        <f>IF(C2413=0,0,1)+IF(D2413=0,0,1)+IF(E2413=0,0,1)+IF(G2413=0,0,1)+IF(K2413=0,0,1)+IF(L2413=0,0,1)+IF(M2413=0,0,1)+IF(O2413=0,0,1)</f>
        <v>0</v>
      </c>
    </row>
    <row r="2414" spans="1:21" s="81" customFormat="1" ht="15" customHeight="1">
      <c r="A2414" s="126" t="s">
        <v>2461</v>
      </c>
      <c r="B2414" s="96" t="s">
        <v>5782</v>
      </c>
      <c r="C2414" s="89">
        <v>0</v>
      </c>
      <c r="D2414" s="89">
        <v>200</v>
      </c>
      <c r="E2414" s="89">
        <f>D2414-C2414</f>
        <v>200</v>
      </c>
      <c r="F2414" s="90">
        <f>IF(AND($C2414=0,D2414=0),"0.00%",IF($C2414=0,-1,IF(D2414=0,1,-($C2414-D2414)/ABS(D2414))))</f>
        <v>-1</v>
      </c>
      <c r="G2414" s="89">
        <v>0</v>
      </c>
      <c r="H2414" s="89">
        <f>+G2414-C2414</f>
        <v>0</v>
      </c>
      <c r="I2414" s="90" t="str">
        <f>IF(AND($C2414=0,G2414=0),"0.00%",IF($C2414=0,-1,IF(G2414=0,1,-($C2414-G2414)/ABS(G2414))))</f>
        <v>0.00%</v>
      </c>
      <c r="J2414" s="91"/>
      <c r="K2414" s="89">
        <v>204.2</v>
      </c>
      <c r="L2414" s="89">
        <v>1200</v>
      </c>
      <c r="M2414" s="89">
        <f>L2414-K2414</f>
        <v>995.8</v>
      </c>
      <c r="N2414" s="90">
        <f>IF(AND($K2414=0,L2414=0),"0.00%",IF($K2414=0,-1,IF(L2414=0,1,-($K2414-L2414)/ABS(L2414))))</f>
        <v>0.829833333333333</v>
      </c>
      <c r="O2414" s="89">
        <v>0</v>
      </c>
      <c r="P2414" s="89">
        <f>+O2414-K2414</f>
        <v>-204.2</v>
      </c>
      <c r="Q2414" s="90">
        <f>IF(AND($K2414=0,O2414=0),"0.00%",IF($K2414=0,-1,IF(O2414=0,1,-($K2414-O2414)/ABS(O2414))))</f>
        <v>1</v>
      </c>
      <c r="R2414" s="91"/>
      <c r="S2414" s="89">
        <v>1200</v>
      </c>
      <c r="T2414" s="89">
        <f>+S2414-K2414</f>
        <v>995.8</v>
      </c>
      <c r="U2414" s="335">
        <f>IF(C2414=0,0,1)+IF(D2414=0,0,1)+IF(E2414=0,0,1)+IF(G2414=0,0,1)+IF(K2414=0,0,1)+IF(L2414=0,0,1)+IF(M2414=0,0,1)+IF(O2414=0,0,1)</f>
        <v>5</v>
      </c>
    </row>
    <row r="2415" spans="1:21" s="81" customFormat="1" ht="15" hidden="1">
      <c r="A2415" s="126" t="s">
        <v>2462</v>
      </c>
      <c r="B2415" s="96" t="s">
        <v>5783</v>
      </c>
      <c r="C2415" s="89">
        <v>0</v>
      </c>
      <c r="D2415" s="89">
        <v>0</v>
      </c>
      <c r="E2415" s="89">
        <f>D2415-C2415</f>
        <v>0</v>
      </c>
      <c r="F2415" s="90" t="str">
        <f>IF(AND($C2415=0,D2415=0),"0.00%",IF($C2415=0,-1,IF(D2415=0,1,-($C2415-D2415)/ABS(D2415))))</f>
        <v>0.00%</v>
      </c>
      <c r="G2415" s="89">
        <v>0</v>
      </c>
      <c r="H2415" s="89">
        <f>+G2415-C2415</f>
        <v>0</v>
      </c>
      <c r="I2415" s="90" t="str">
        <f>IF(AND($C2415=0,G2415=0),"0.00%",IF($C2415=0,-1,IF(G2415=0,1,-($C2415-G2415)/ABS(G2415))))</f>
        <v>0.00%</v>
      </c>
      <c r="J2415" s="91"/>
      <c r="K2415" s="89">
        <v>0</v>
      </c>
      <c r="L2415" s="89">
        <v>0</v>
      </c>
      <c r="M2415" s="89">
        <f>L2415-K2415</f>
        <v>0</v>
      </c>
      <c r="N2415" s="90" t="str">
        <f>IF(AND($K2415=0,L2415=0),"0.00%",IF($K2415=0,-1,IF(L2415=0,1,-($K2415-L2415)/ABS(L2415))))</f>
        <v>0.00%</v>
      </c>
      <c r="O2415" s="89">
        <v>0</v>
      </c>
      <c r="P2415" s="89">
        <f>+O2415-K2415</f>
        <v>0</v>
      </c>
      <c r="Q2415" s="90" t="str">
        <f>IF(AND($K2415=0,O2415=0),"0.00%",IF($K2415=0,-1,IF(O2415=0,1,-($K2415-O2415)/ABS(O2415))))</f>
        <v>0.00%</v>
      </c>
      <c r="R2415" s="91"/>
      <c r="S2415" s="89">
        <v>0</v>
      </c>
      <c r="T2415" s="89">
        <f>+S2415-K2415</f>
        <v>0</v>
      </c>
      <c r="U2415" s="335">
        <f>IF(C2415=0,0,1)+IF(D2415=0,0,1)+IF(E2415=0,0,1)+IF(G2415=0,0,1)+IF(K2415=0,0,1)+IF(L2415=0,0,1)+IF(M2415=0,0,1)+IF(O2415=0,0,1)</f>
        <v>0</v>
      </c>
    </row>
    <row r="2416" spans="1:21" s="81" customFormat="1" ht="15" customHeight="1">
      <c r="A2416" s="126" t="s">
        <v>2463</v>
      </c>
      <c r="B2416" s="96" t="s">
        <v>5784</v>
      </c>
      <c r="C2416" s="89">
        <v>2560</v>
      </c>
      <c r="D2416" s="89">
        <v>500</v>
      </c>
      <c r="E2416" s="89">
        <f>D2416-C2416</f>
        <v>-2060</v>
      </c>
      <c r="F2416" s="90">
        <f>IF(AND($C2416=0,D2416=0),"0.00%",IF($C2416=0,-1,IF(D2416=0,1,-($C2416-D2416)/ABS(D2416))))</f>
        <v>-4.12</v>
      </c>
      <c r="G2416" s="89">
        <v>0</v>
      </c>
      <c r="H2416" s="89">
        <f>+G2416-C2416</f>
        <v>-2560</v>
      </c>
      <c r="I2416" s="90">
        <f>IF(AND($C2416=0,G2416=0),"0.00%",IF($C2416=0,-1,IF(G2416=0,1,-($C2416-G2416)/ABS(G2416))))</f>
        <v>1</v>
      </c>
      <c r="J2416" s="91"/>
      <c r="K2416" s="89">
        <v>2560</v>
      </c>
      <c r="L2416" s="89">
        <v>750</v>
      </c>
      <c r="M2416" s="89">
        <f>L2416-K2416</f>
        <v>-1810</v>
      </c>
      <c r="N2416" s="90">
        <f>IF(AND($K2416=0,L2416=0),"0.00%",IF($K2416=0,-1,IF(L2416=0,1,-($K2416-L2416)/ABS(L2416))))</f>
        <v>-2.41333333333333</v>
      </c>
      <c r="O2416" s="89">
        <v>0</v>
      </c>
      <c r="P2416" s="89">
        <f>+O2416-K2416</f>
        <v>-2560</v>
      </c>
      <c r="Q2416" s="90">
        <f>IF(AND($K2416=0,O2416=0),"0.00%",IF($K2416=0,-1,IF(O2416=0,1,-($K2416-O2416)/ABS(O2416))))</f>
        <v>1</v>
      </c>
      <c r="R2416" s="91"/>
      <c r="S2416" s="89">
        <v>750</v>
      </c>
      <c r="T2416" s="89">
        <f>+S2416-K2416</f>
        <v>-1810</v>
      </c>
      <c r="U2416" s="335">
        <f>IF(C2416=0,0,1)+IF(D2416=0,0,1)+IF(E2416=0,0,1)+IF(G2416=0,0,1)+IF(K2416=0,0,1)+IF(L2416=0,0,1)+IF(M2416=0,0,1)+IF(O2416=0,0,1)</f>
        <v>6</v>
      </c>
    </row>
    <row r="2417" spans="1:21" s="81" customFormat="1" ht="15" customHeight="1">
      <c r="A2417" s="126" t="s">
        <v>2464</v>
      </c>
      <c r="B2417" s="96" t="s">
        <v>5785</v>
      </c>
      <c r="C2417" s="89">
        <v>0</v>
      </c>
      <c r="D2417" s="89">
        <v>20</v>
      </c>
      <c r="E2417" s="89">
        <f>D2417-C2417</f>
        <v>20</v>
      </c>
      <c r="F2417" s="90">
        <f>IF(AND($C2417=0,D2417=0),"0.00%",IF($C2417=0,-1,IF(D2417=0,1,-($C2417-D2417)/ABS(D2417))))</f>
        <v>-1</v>
      </c>
      <c r="G2417" s="89">
        <v>0</v>
      </c>
      <c r="H2417" s="89">
        <f>+G2417-C2417</f>
        <v>0</v>
      </c>
      <c r="I2417" s="90" t="str">
        <f>IF(AND($C2417=0,G2417=0),"0.00%",IF($C2417=0,-1,IF(G2417=0,1,-($C2417-G2417)/ABS(G2417))))</f>
        <v>0.00%</v>
      </c>
      <c r="J2417" s="91"/>
      <c r="K2417" s="89">
        <v>0</v>
      </c>
      <c r="L2417" s="89">
        <v>120</v>
      </c>
      <c r="M2417" s="89">
        <f>L2417-K2417</f>
        <v>120</v>
      </c>
      <c r="N2417" s="90">
        <f>IF(AND($K2417=0,L2417=0),"0.00%",IF($K2417=0,-1,IF(L2417=0,1,-($K2417-L2417)/ABS(L2417))))</f>
        <v>-1</v>
      </c>
      <c r="O2417" s="89">
        <v>0</v>
      </c>
      <c r="P2417" s="89">
        <f>+O2417-K2417</f>
        <v>0</v>
      </c>
      <c r="Q2417" s="90" t="str">
        <f>IF(AND($K2417=0,O2417=0),"0.00%",IF($K2417=0,-1,IF(O2417=0,1,-($K2417-O2417)/ABS(O2417))))</f>
        <v>0.00%</v>
      </c>
      <c r="R2417" s="91"/>
      <c r="S2417" s="89">
        <v>120</v>
      </c>
      <c r="T2417" s="89">
        <f>+S2417-K2417</f>
        <v>120</v>
      </c>
      <c r="U2417" s="335">
        <f>IF(C2417=0,0,1)+IF(D2417=0,0,1)+IF(E2417=0,0,1)+IF(G2417=0,0,1)+IF(K2417=0,0,1)+IF(L2417=0,0,1)+IF(M2417=0,0,1)+IF(O2417=0,0,1)</f>
        <v>4</v>
      </c>
    </row>
    <row r="2418" spans="1:21" s="81" customFormat="1" ht="15" hidden="1">
      <c r="A2418" s="126" t="s">
        <v>2465</v>
      </c>
      <c r="B2418" s="96" t="s">
        <v>5786</v>
      </c>
      <c r="C2418" s="89">
        <v>0</v>
      </c>
      <c r="D2418" s="89">
        <v>0</v>
      </c>
      <c r="E2418" s="89">
        <f>D2418-C2418</f>
        <v>0</v>
      </c>
      <c r="F2418" s="90" t="str">
        <f>IF(AND($C2418=0,D2418=0),"0.00%",IF($C2418=0,-1,IF(D2418=0,1,-($C2418-D2418)/ABS(D2418))))</f>
        <v>0.00%</v>
      </c>
      <c r="G2418" s="89">
        <v>0</v>
      </c>
      <c r="H2418" s="89">
        <f>+G2418-C2418</f>
        <v>0</v>
      </c>
      <c r="I2418" s="90" t="str">
        <f>IF(AND($C2418=0,G2418=0),"0.00%",IF($C2418=0,-1,IF(G2418=0,1,-($C2418-G2418)/ABS(G2418))))</f>
        <v>0.00%</v>
      </c>
      <c r="J2418" s="91"/>
      <c r="K2418" s="89">
        <v>0</v>
      </c>
      <c r="L2418" s="89">
        <v>0</v>
      </c>
      <c r="M2418" s="89">
        <f>L2418-K2418</f>
        <v>0</v>
      </c>
      <c r="N2418" s="90" t="str">
        <f>IF(AND($K2418=0,L2418=0),"0.00%",IF($K2418=0,-1,IF(L2418=0,1,-($K2418-L2418)/ABS(L2418))))</f>
        <v>0.00%</v>
      </c>
      <c r="O2418" s="89">
        <v>0</v>
      </c>
      <c r="P2418" s="89">
        <f>+O2418-K2418</f>
        <v>0</v>
      </c>
      <c r="Q2418" s="90" t="str">
        <f>IF(AND($K2418=0,O2418=0),"0.00%",IF($K2418=0,-1,IF(O2418=0,1,-($K2418-O2418)/ABS(O2418))))</f>
        <v>0.00%</v>
      </c>
      <c r="R2418" s="91"/>
      <c r="S2418" s="89">
        <v>0</v>
      </c>
      <c r="T2418" s="89">
        <f>+S2418-K2418</f>
        <v>0</v>
      </c>
      <c r="U2418" s="335">
        <f>IF(C2418=0,0,1)+IF(D2418=0,0,1)+IF(E2418=0,0,1)+IF(G2418=0,0,1)+IF(K2418=0,0,1)+IF(L2418=0,0,1)+IF(M2418=0,0,1)+IF(O2418=0,0,1)</f>
        <v>0</v>
      </c>
    </row>
    <row r="2419" spans="1:21" s="81" customFormat="1" ht="15" customHeight="1">
      <c r="A2419" s="126" t="s">
        <v>2466</v>
      </c>
      <c r="B2419" s="96" t="s">
        <v>5787</v>
      </c>
      <c r="C2419" s="89">
        <v>570</v>
      </c>
      <c r="D2419" s="89">
        <v>250</v>
      </c>
      <c r="E2419" s="89">
        <f>D2419-C2419</f>
        <v>-320</v>
      </c>
      <c r="F2419" s="90">
        <f>IF(AND($C2419=0,D2419=0),"0.00%",IF($C2419=0,-1,IF(D2419=0,1,-($C2419-D2419)/ABS(D2419))))</f>
        <v>-1.28</v>
      </c>
      <c r="G2419" s="89">
        <v>0</v>
      </c>
      <c r="H2419" s="89">
        <f>+G2419-C2419</f>
        <v>-570</v>
      </c>
      <c r="I2419" s="90">
        <f>IF(AND($C2419=0,G2419=0),"0.00%",IF($C2419=0,-1,IF(G2419=0,1,-($C2419-G2419)/ABS(G2419))))</f>
        <v>1</v>
      </c>
      <c r="J2419" s="91"/>
      <c r="K2419" s="89">
        <v>1520</v>
      </c>
      <c r="L2419" s="89">
        <v>750</v>
      </c>
      <c r="M2419" s="89">
        <f>L2419-K2419</f>
        <v>-770</v>
      </c>
      <c r="N2419" s="90">
        <f>IF(AND($K2419=0,L2419=0),"0.00%",IF($K2419=0,-1,IF(L2419=0,1,-($K2419-L2419)/ABS(L2419))))</f>
        <v>-1.02666666666667</v>
      </c>
      <c r="O2419" s="89">
        <v>0</v>
      </c>
      <c r="P2419" s="89">
        <f>+O2419-K2419</f>
        <v>-1520</v>
      </c>
      <c r="Q2419" s="90">
        <f>IF(AND($K2419=0,O2419=0),"0.00%",IF($K2419=0,-1,IF(O2419=0,1,-($K2419-O2419)/ABS(O2419))))</f>
        <v>1</v>
      </c>
      <c r="R2419" s="91"/>
      <c r="S2419" s="89">
        <v>750</v>
      </c>
      <c r="T2419" s="89">
        <f>+S2419-K2419</f>
        <v>-770</v>
      </c>
      <c r="U2419" s="335">
        <f>IF(C2419=0,0,1)+IF(D2419=0,0,1)+IF(E2419=0,0,1)+IF(G2419=0,0,1)+IF(K2419=0,0,1)+IF(L2419=0,0,1)+IF(M2419=0,0,1)+IF(O2419=0,0,1)</f>
        <v>6</v>
      </c>
    </row>
    <row r="2420" spans="1:21" s="81" customFormat="1" ht="15" hidden="1">
      <c r="A2420" s="126" t="s">
        <v>2467</v>
      </c>
      <c r="B2420" s="96" t="s">
        <v>5788</v>
      </c>
      <c r="C2420" s="89">
        <v>0</v>
      </c>
      <c r="D2420" s="89">
        <v>0</v>
      </c>
      <c r="E2420" s="89">
        <f>D2420-C2420</f>
        <v>0</v>
      </c>
      <c r="F2420" s="90" t="str">
        <f>IF(AND($C2420=0,D2420=0),"0.00%",IF($C2420=0,-1,IF(D2420=0,1,-($C2420-D2420)/ABS(D2420))))</f>
        <v>0.00%</v>
      </c>
      <c r="G2420" s="89">
        <v>0</v>
      </c>
      <c r="H2420" s="89">
        <f>+G2420-C2420</f>
        <v>0</v>
      </c>
      <c r="I2420" s="90" t="str">
        <f>IF(AND($C2420=0,G2420=0),"0.00%",IF($C2420=0,-1,IF(G2420=0,1,-($C2420-G2420)/ABS(G2420))))</f>
        <v>0.00%</v>
      </c>
      <c r="J2420" s="91"/>
      <c r="K2420" s="89">
        <v>0</v>
      </c>
      <c r="L2420" s="89">
        <v>0</v>
      </c>
      <c r="M2420" s="89">
        <f>L2420-K2420</f>
        <v>0</v>
      </c>
      <c r="N2420" s="90" t="str">
        <f>IF(AND($K2420=0,L2420=0),"0.00%",IF($K2420=0,-1,IF(L2420=0,1,-($K2420-L2420)/ABS(L2420))))</f>
        <v>0.00%</v>
      </c>
      <c r="O2420" s="89">
        <v>0</v>
      </c>
      <c r="P2420" s="89">
        <f>+O2420-K2420</f>
        <v>0</v>
      </c>
      <c r="Q2420" s="90" t="str">
        <f>IF(AND($K2420=0,O2420=0),"0.00%",IF($K2420=0,-1,IF(O2420=0,1,-($K2420-O2420)/ABS(O2420))))</f>
        <v>0.00%</v>
      </c>
      <c r="R2420" s="91"/>
      <c r="S2420" s="89">
        <v>0</v>
      </c>
      <c r="T2420" s="89">
        <f>+S2420-K2420</f>
        <v>0</v>
      </c>
      <c r="U2420" s="335">
        <f>IF(C2420=0,0,1)+IF(D2420=0,0,1)+IF(E2420=0,0,1)+IF(G2420=0,0,1)+IF(K2420=0,0,1)+IF(L2420=0,0,1)+IF(M2420=0,0,1)+IF(O2420=0,0,1)</f>
        <v>0</v>
      </c>
    </row>
    <row r="2421" spans="1:21" s="81" customFormat="1" ht="15" hidden="1">
      <c r="A2421" s="126" t="s">
        <v>2468</v>
      </c>
      <c r="B2421" s="96" t="s">
        <v>5789</v>
      </c>
      <c r="C2421" s="89">
        <v>0</v>
      </c>
      <c r="D2421" s="89">
        <v>0</v>
      </c>
      <c r="E2421" s="89">
        <f>D2421-C2421</f>
        <v>0</v>
      </c>
      <c r="F2421" s="90" t="str">
        <f>IF(AND($C2421=0,D2421=0),"0.00%",IF($C2421=0,-1,IF(D2421=0,1,-($C2421-D2421)/ABS(D2421))))</f>
        <v>0.00%</v>
      </c>
      <c r="G2421" s="89">
        <v>0</v>
      </c>
      <c r="H2421" s="89">
        <f>+G2421-C2421</f>
        <v>0</v>
      </c>
      <c r="I2421" s="90" t="str">
        <f>IF(AND($C2421=0,G2421=0),"0.00%",IF($C2421=0,-1,IF(G2421=0,1,-($C2421-G2421)/ABS(G2421))))</f>
        <v>0.00%</v>
      </c>
      <c r="J2421" s="91"/>
      <c r="K2421" s="89">
        <v>0</v>
      </c>
      <c r="L2421" s="89">
        <v>0</v>
      </c>
      <c r="M2421" s="89">
        <f>L2421-K2421</f>
        <v>0</v>
      </c>
      <c r="N2421" s="90" t="str">
        <f>IF(AND($K2421=0,L2421=0),"0.00%",IF($K2421=0,-1,IF(L2421=0,1,-($K2421-L2421)/ABS(L2421))))</f>
        <v>0.00%</v>
      </c>
      <c r="O2421" s="89">
        <v>0</v>
      </c>
      <c r="P2421" s="89">
        <f>+O2421-K2421</f>
        <v>0</v>
      </c>
      <c r="Q2421" s="90" t="str">
        <f>IF(AND($K2421=0,O2421=0),"0.00%",IF($K2421=0,-1,IF(O2421=0,1,-($K2421-O2421)/ABS(O2421))))</f>
        <v>0.00%</v>
      </c>
      <c r="R2421" s="91"/>
      <c r="S2421" s="89">
        <v>0</v>
      </c>
      <c r="T2421" s="89">
        <f>+S2421-K2421</f>
        <v>0</v>
      </c>
      <c r="U2421" s="335">
        <f>IF(C2421=0,0,1)+IF(D2421=0,0,1)+IF(E2421=0,0,1)+IF(G2421=0,0,1)+IF(K2421=0,0,1)+IF(L2421=0,0,1)+IF(M2421=0,0,1)+IF(O2421=0,0,1)</f>
        <v>0</v>
      </c>
    </row>
    <row r="2422" spans="1:21" s="81" customFormat="1" ht="15" hidden="1">
      <c r="A2422" s="126" t="s">
        <v>2469</v>
      </c>
      <c r="B2422" s="96" t="s">
        <v>5790</v>
      </c>
      <c r="C2422" s="89">
        <v>0</v>
      </c>
      <c r="D2422" s="89">
        <v>0</v>
      </c>
      <c r="E2422" s="89">
        <f>D2422-C2422</f>
        <v>0</v>
      </c>
      <c r="F2422" s="90" t="str">
        <f>IF(AND($C2422=0,D2422=0),"0.00%",IF($C2422=0,-1,IF(D2422=0,1,-($C2422-D2422)/ABS(D2422))))</f>
        <v>0.00%</v>
      </c>
      <c r="G2422" s="89">
        <v>0</v>
      </c>
      <c r="H2422" s="89">
        <f>+G2422-C2422</f>
        <v>0</v>
      </c>
      <c r="I2422" s="90" t="str">
        <f>IF(AND($C2422=0,G2422=0),"0.00%",IF($C2422=0,-1,IF(G2422=0,1,-($C2422-G2422)/ABS(G2422))))</f>
        <v>0.00%</v>
      </c>
      <c r="J2422" s="91"/>
      <c r="K2422" s="89">
        <v>0</v>
      </c>
      <c r="L2422" s="89">
        <v>0</v>
      </c>
      <c r="M2422" s="89">
        <f>L2422-K2422</f>
        <v>0</v>
      </c>
      <c r="N2422" s="90" t="str">
        <f>IF(AND($K2422=0,L2422=0),"0.00%",IF($K2422=0,-1,IF(L2422=0,1,-($K2422-L2422)/ABS(L2422))))</f>
        <v>0.00%</v>
      </c>
      <c r="O2422" s="89">
        <v>0</v>
      </c>
      <c r="P2422" s="89">
        <f>+O2422-K2422</f>
        <v>0</v>
      </c>
      <c r="Q2422" s="90" t="str">
        <f>IF(AND($K2422=0,O2422=0),"0.00%",IF($K2422=0,-1,IF(O2422=0,1,-($K2422-O2422)/ABS(O2422))))</f>
        <v>0.00%</v>
      </c>
      <c r="R2422" s="91"/>
      <c r="S2422" s="89">
        <v>0</v>
      </c>
      <c r="T2422" s="89">
        <f>+S2422-K2422</f>
        <v>0</v>
      </c>
      <c r="U2422" s="335">
        <f>IF(C2422=0,0,1)+IF(D2422=0,0,1)+IF(E2422=0,0,1)+IF(G2422=0,0,1)+IF(K2422=0,0,1)+IF(L2422=0,0,1)+IF(M2422=0,0,1)+IF(O2422=0,0,1)</f>
        <v>0</v>
      </c>
    </row>
    <row r="2423" spans="1:21" s="81" customFormat="1" ht="15" hidden="1">
      <c r="A2423" s="126" t="s">
        <v>2470</v>
      </c>
      <c r="B2423" s="96" t="s">
        <v>5791</v>
      </c>
      <c r="C2423" s="89">
        <v>0</v>
      </c>
      <c r="D2423" s="89">
        <v>0</v>
      </c>
      <c r="E2423" s="89">
        <f>D2423-C2423</f>
        <v>0</v>
      </c>
      <c r="F2423" s="90" t="str">
        <f>IF(AND($C2423=0,D2423=0),"0.00%",IF($C2423=0,-1,IF(D2423=0,1,-($C2423-D2423)/ABS(D2423))))</f>
        <v>0.00%</v>
      </c>
      <c r="G2423" s="89">
        <v>0</v>
      </c>
      <c r="H2423" s="89">
        <f>+G2423-C2423</f>
        <v>0</v>
      </c>
      <c r="I2423" s="90" t="str">
        <f>IF(AND($C2423=0,G2423=0),"0.00%",IF($C2423=0,-1,IF(G2423=0,1,-($C2423-G2423)/ABS(G2423))))</f>
        <v>0.00%</v>
      </c>
      <c r="J2423" s="91"/>
      <c r="K2423" s="89">
        <v>0</v>
      </c>
      <c r="L2423" s="89">
        <v>0</v>
      </c>
      <c r="M2423" s="89">
        <f>L2423-K2423</f>
        <v>0</v>
      </c>
      <c r="N2423" s="90" t="str">
        <f>IF(AND($K2423=0,L2423=0),"0.00%",IF($K2423=0,-1,IF(L2423=0,1,-($K2423-L2423)/ABS(L2423))))</f>
        <v>0.00%</v>
      </c>
      <c r="O2423" s="89">
        <v>0</v>
      </c>
      <c r="P2423" s="89">
        <f>+O2423-K2423</f>
        <v>0</v>
      </c>
      <c r="Q2423" s="90" t="str">
        <f>IF(AND($K2423=0,O2423=0),"0.00%",IF($K2423=0,-1,IF(O2423=0,1,-($K2423-O2423)/ABS(O2423))))</f>
        <v>0.00%</v>
      </c>
      <c r="R2423" s="91"/>
      <c r="S2423" s="89">
        <v>0</v>
      </c>
      <c r="T2423" s="89">
        <f>+S2423-K2423</f>
        <v>0</v>
      </c>
      <c r="U2423" s="335">
        <f>IF(C2423=0,0,1)+IF(D2423=0,0,1)+IF(E2423=0,0,1)+IF(G2423=0,0,1)+IF(K2423=0,0,1)+IF(L2423=0,0,1)+IF(M2423=0,0,1)+IF(O2423=0,0,1)</f>
        <v>0</v>
      </c>
    </row>
    <row r="2424" spans="1:21" s="81" customFormat="1" ht="15" hidden="1">
      <c r="A2424" s="126" t="s">
        <v>2471</v>
      </c>
      <c r="B2424" s="96" t="s">
        <v>5792</v>
      </c>
      <c r="C2424" s="89">
        <v>0</v>
      </c>
      <c r="D2424" s="89">
        <v>0</v>
      </c>
      <c r="E2424" s="89">
        <f>D2424-C2424</f>
        <v>0</v>
      </c>
      <c r="F2424" s="90" t="str">
        <f>IF(AND($C2424=0,D2424=0),"0.00%",IF($C2424=0,-1,IF(D2424=0,1,-($C2424-D2424)/ABS(D2424))))</f>
        <v>0.00%</v>
      </c>
      <c r="G2424" s="89">
        <v>0</v>
      </c>
      <c r="H2424" s="89">
        <f>+G2424-C2424</f>
        <v>0</v>
      </c>
      <c r="I2424" s="90" t="str">
        <f>IF(AND($C2424=0,G2424=0),"0.00%",IF($C2424=0,-1,IF(G2424=0,1,-($C2424-G2424)/ABS(G2424))))</f>
        <v>0.00%</v>
      </c>
      <c r="J2424" s="91"/>
      <c r="K2424" s="89">
        <v>0</v>
      </c>
      <c r="L2424" s="89">
        <v>0</v>
      </c>
      <c r="M2424" s="89">
        <f>L2424-K2424</f>
        <v>0</v>
      </c>
      <c r="N2424" s="90" t="str">
        <f>IF(AND($K2424=0,L2424=0),"0.00%",IF($K2424=0,-1,IF(L2424=0,1,-($K2424-L2424)/ABS(L2424))))</f>
        <v>0.00%</v>
      </c>
      <c r="O2424" s="89">
        <v>0</v>
      </c>
      <c r="P2424" s="89">
        <f>+O2424-K2424</f>
        <v>0</v>
      </c>
      <c r="Q2424" s="90" t="str">
        <f>IF(AND($K2424=0,O2424=0),"0.00%",IF($K2424=0,-1,IF(O2424=0,1,-($K2424-O2424)/ABS(O2424))))</f>
        <v>0.00%</v>
      </c>
      <c r="R2424" s="91"/>
      <c r="S2424" s="89">
        <v>0</v>
      </c>
      <c r="T2424" s="89">
        <f>+S2424-K2424</f>
        <v>0</v>
      </c>
      <c r="U2424" s="335">
        <f>IF(C2424=0,0,1)+IF(D2424=0,0,1)+IF(E2424=0,0,1)+IF(G2424=0,0,1)+IF(K2424=0,0,1)+IF(L2424=0,0,1)+IF(M2424=0,0,1)+IF(O2424=0,0,1)</f>
        <v>0</v>
      </c>
    </row>
    <row r="2425" spans="1:21" s="81" customFormat="1" ht="15" hidden="1">
      <c r="A2425" s="126" t="s">
        <v>2472</v>
      </c>
      <c r="B2425" s="96" t="s">
        <v>5793</v>
      </c>
      <c r="C2425" s="89">
        <v>0</v>
      </c>
      <c r="D2425" s="89">
        <v>0</v>
      </c>
      <c r="E2425" s="89">
        <f>D2425-C2425</f>
        <v>0</v>
      </c>
      <c r="F2425" s="90" t="str">
        <f>IF(AND($C2425=0,D2425=0),"0.00%",IF($C2425=0,-1,IF(D2425=0,1,-($C2425-D2425)/ABS(D2425))))</f>
        <v>0.00%</v>
      </c>
      <c r="G2425" s="89">
        <v>0</v>
      </c>
      <c r="H2425" s="89">
        <f>+G2425-C2425</f>
        <v>0</v>
      </c>
      <c r="I2425" s="90" t="str">
        <f>IF(AND($C2425=0,G2425=0),"0.00%",IF($C2425=0,-1,IF(G2425=0,1,-($C2425-G2425)/ABS(G2425))))</f>
        <v>0.00%</v>
      </c>
      <c r="J2425" s="91"/>
      <c r="K2425" s="89">
        <v>0</v>
      </c>
      <c r="L2425" s="89">
        <v>0</v>
      </c>
      <c r="M2425" s="89">
        <f>L2425-K2425</f>
        <v>0</v>
      </c>
      <c r="N2425" s="90" t="str">
        <f>IF(AND($K2425=0,L2425=0),"0.00%",IF($K2425=0,-1,IF(L2425=0,1,-($K2425-L2425)/ABS(L2425))))</f>
        <v>0.00%</v>
      </c>
      <c r="O2425" s="89">
        <v>0</v>
      </c>
      <c r="P2425" s="89">
        <f>+O2425-K2425</f>
        <v>0</v>
      </c>
      <c r="Q2425" s="90" t="str">
        <f>IF(AND($K2425=0,O2425=0),"0.00%",IF($K2425=0,-1,IF(O2425=0,1,-($K2425-O2425)/ABS(O2425))))</f>
        <v>0.00%</v>
      </c>
      <c r="R2425" s="91"/>
      <c r="S2425" s="89">
        <v>0</v>
      </c>
      <c r="T2425" s="89">
        <f>+S2425-K2425</f>
        <v>0</v>
      </c>
      <c r="U2425" s="335">
        <f>IF(C2425=0,0,1)+IF(D2425=0,0,1)+IF(E2425=0,0,1)+IF(G2425=0,0,1)+IF(K2425=0,0,1)+IF(L2425=0,0,1)+IF(M2425=0,0,1)+IF(O2425=0,0,1)</f>
        <v>0</v>
      </c>
    </row>
    <row r="2426" spans="1:21" s="81" customFormat="1" ht="15" hidden="1">
      <c r="A2426" s="126" t="s">
        <v>2473</v>
      </c>
      <c r="B2426" s="96" t="s">
        <v>5794</v>
      </c>
      <c r="C2426" s="89">
        <v>0</v>
      </c>
      <c r="D2426" s="89">
        <v>0</v>
      </c>
      <c r="E2426" s="89">
        <f>D2426-C2426</f>
        <v>0</v>
      </c>
      <c r="F2426" s="90" t="str">
        <f>IF(AND($C2426=0,D2426=0),"0.00%",IF($C2426=0,-1,IF(D2426=0,1,-($C2426-D2426)/ABS(D2426))))</f>
        <v>0.00%</v>
      </c>
      <c r="G2426" s="89">
        <v>0</v>
      </c>
      <c r="H2426" s="89">
        <f>+G2426-C2426</f>
        <v>0</v>
      </c>
      <c r="I2426" s="90" t="str">
        <f>IF(AND($C2426=0,G2426=0),"0.00%",IF($C2426=0,-1,IF(G2426=0,1,-($C2426-G2426)/ABS(G2426))))</f>
        <v>0.00%</v>
      </c>
      <c r="J2426" s="91"/>
      <c r="K2426" s="89">
        <v>0</v>
      </c>
      <c r="L2426" s="89">
        <v>0</v>
      </c>
      <c r="M2426" s="89">
        <f>L2426-K2426</f>
        <v>0</v>
      </c>
      <c r="N2426" s="90" t="str">
        <f>IF(AND($K2426=0,L2426=0),"0.00%",IF($K2426=0,-1,IF(L2426=0,1,-($K2426-L2426)/ABS(L2426))))</f>
        <v>0.00%</v>
      </c>
      <c r="O2426" s="89">
        <v>0</v>
      </c>
      <c r="P2426" s="89">
        <f>+O2426-K2426</f>
        <v>0</v>
      </c>
      <c r="Q2426" s="90" t="str">
        <f>IF(AND($K2426=0,O2426=0),"0.00%",IF($K2426=0,-1,IF(O2426=0,1,-($K2426-O2426)/ABS(O2426))))</f>
        <v>0.00%</v>
      </c>
      <c r="R2426" s="91"/>
      <c r="S2426" s="89">
        <v>0</v>
      </c>
      <c r="T2426" s="89">
        <f>+S2426-K2426</f>
        <v>0</v>
      </c>
      <c r="U2426" s="335">
        <f>IF(C2426=0,0,1)+IF(D2426=0,0,1)+IF(E2426=0,0,1)+IF(G2426=0,0,1)+IF(K2426=0,0,1)+IF(L2426=0,0,1)+IF(M2426=0,0,1)+IF(O2426=0,0,1)</f>
        <v>0</v>
      </c>
    </row>
    <row r="2427" spans="1:21" s="81" customFormat="1" ht="15" hidden="1">
      <c r="A2427" s="126" t="s">
        <v>2474</v>
      </c>
      <c r="B2427" s="96" t="s">
        <v>5795</v>
      </c>
      <c r="C2427" s="89">
        <v>0</v>
      </c>
      <c r="D2427" s="89">
        <v>0</v>
      </c>
      <c r="E2427" s="89">
        <f>D2427-C2427</f>
        <v>0</v>
      </c>
      <c r="F2427" s="90" t="str">
        <f>IF(AND($C2427=0,D2427=0),"0.00%",IF($C2427=0,-1,IF(D2427=0,1,-($C2427-D2427)/ABS(D2427))))</f>
        <v>0.00%</v>
      </c>
      <c r="G2427" s="89">
        <v>0</v>
      </c>
      <c r="H2427" s="89">
        <f>+G2427-C2427</f>
        <v>0</v>
      </c>
      <c r="I2427" s="90" t="str">
        <f>IF(AND($C2427=0,G2427=0),"0.00%",IF($C2427=0,-1,IF(G2427=0,1,-($C2427-G2427)/ABS(G2427))))</f>
        <v>0.00%</v>
      </c>
      <c r="J2427" s="91"/>
      <c r="K2427" s="89">
        <v>0</v>
      </c>
      <c r="L2427" s="89">
        <v>0</v>
      </c>
      <c r="M2427" s="89">
        <f>L2427-K2427</f>
        <v>0</v>
      </c>
      <c r="N2427" s="90" t="str">
        <f>IF(AND($K2427=0,L2427=0),"0.00%",IF($K2427=0,-1,IF(L2427=0,1,-($K2427-L2427)/ABS(L2427))))</f>
        <v>0.00%</v>
      </c>
      <c r="O2427" s="89">
        <v>0</v>
      </c>
      <c r="P2427" s="89">
        <f>+O2427-K2427</f>
        <v>0</v>
      </c>
      <c r="Q2427" s="90" t="str">
        <f>IF(AND($K2427=0,O2427=0),"0.00%",IF($K2427=0,-1,IF(O2427=0,1,-($K2427-O2427)/ABS(O2427))))</f>
        <v>0.00%</v>
      </c>
      <c r="R2427" s="91"/>
      <c r="S2427" s="89">
        <v>0</v>
      </c>
      <c r="T2427" s="89">
        <f>+S2427-K2427</f>
        <v>0</v>
      </c>
      <c r="U2427" s="335">
        <f>IF(C2427=0,0,1)+IF(D2427=0,0,1)+IF(E2427=0,0,1)+IF(G2427=0,0,1)+IF(K2427=0,0,1)+IF(L2427=0,0,1)+IF(M2427=0,0,1)+IF(O2427=0,0,1)</f>
        <v>0</v>
      </c>
    </row>
    <row r="2428" spans="1:21" s="81" customFormat="1" ht="15" hidden="1">
      <c r="A2428" s="126" t="s">
        <v>2475</v>
      </c>
      <c r="B2428" s="96" t="s">
        <v>5719</v>
      </c>
      <c r="C2428" s="89">
        <v>0</v>
      </c>
      <c r="D2428" s="89">
        <v>0</v>
      </c>
      <c r="E2428" s="89">
        <f>D2428-C2428</f>
        <v>0</v>
      </c>
      <c r="F2428" s="90" t="str">
        <f>IF(AND($C2428=0,D2428=0),"0.00%",IF($C2428=0,-1,IF(D2428=0,1,-($C2428-D2428)/ABS(D2428))))</f>
        <v>0.00%</v>
      </c>
      <c r="G2428" s="89">
        <v>0</v>
      </c>
      <c r="H2428" s="89">
        <f>+G2428-C2428</f>
        <v>0</v>
      </c>
      <c r="I2428" s="90" t="str">
        <f>IF(AND($C2428=0,G2428=0),"0.00%",IF($C2428=0,-1,IF(G2428=0,1,-($C2428-G2428)/ABS(G2428))))</f>
        <v>0.00%</v>
      </c>
      <c r="J2428" s="91"/>
      <c r="K2428" s="89">
        <v>0</v>
      </c>
      <c r="L2428" s="89">
        <v>0</v>
      </c>
      <c r="M2428" s="89">
        <f>L2428-K2428</f>
        <v>0</v>
      </c>
      <c r="N2428" s="90" t="str">
        <f>IF(AND($K2428=0,L2428=0),"0.00%",IF($K2428=0,-1,IF(L2428=0,1,-($K2428-L2428)/ABS(L2428))))</f>
        <v>0.00%</v>
      </c>
      <c r="O2428" s="89">
        <v>0</v>
      </c>
      <c r="P2428" s="89">
        <f>+O2428-K2428</f>
        <v>0</v>
      </c>
      <c r="Q2428" s="90" t="str">
        <f>IF(AND($K2428=0,O2428=0),"0.00%",IF($K2428=0,-1,IF(O2428=0,1,-($K2428-O2428)/ABS(O2428))))</f>
        <v>0.00%</v>
      </c>
      <c r="R2428" s="91"/>
      <c r="S2428" s="89">
        <v>0</v>
      </c>
      <c r="T2428" s="89">
        <f>+S2428-K2428</f>
        <v>0</v>
      </c>
      <c r="U2428" s="335">
        <f>IF(C2428=0,0,1)+IF(D2428=0,0,1)+IF(E2428=0,0,1)+IF(G2428=0,0,1)+IF(K2428=0,0,1)+IF(L2428=0,0,1)+IF(M2428=0,0,1)+IF(O2428=0,0,1)</f>
        <v>0</v>
      </c>
    </row>
    <row r="2429" spans="1:21" s="81" customFormat="1" ht="15" customHeight="1">
      <c r="A2429" s="73">
        <f>+B2429</f>
        <v>0</v>
      </c>
      <c r="B2429" s="128"/>
      <c r="C2429" s="157"/>
      <c r="D2429" s="150"/>
      <c r="E2429" s="150"/>
      <c r="F2429" s="95"/>
      <c r="G2429" s="150"/>
      <c r="H2429" s="150"/>
      <c r="I2429" s="95"/>
      <c r="J2429" s="111"/>
      <c r="K2429" s="150"/>
      <c r="L2429" s="150"/>
      <c r="M2429" s="150"/>
      <c r="N2429" s="95"/>
      <c r="O2429" s="150"/>
      <c r="P2429" s="150"/>
      <c r="Q2429" s="95"/>
      <c r="R2429" s="111"/>
      <c r="S2429" s="150"/>
      <c r="T2429" s="150"/>
      <c r="U2429" s="332">
        <f>U2430</f>
        <v>6</v>
      </c>
    </row>
    <row r="2430" spans="1:21" s="81" customFormat="1" ht="15" customHeight="1">
      <c r="A2430" s="73" t="str">
        <f>+B2430</f>
        <v>Total Make-Ready/Turnover</v>
      </c>
      <c r="B2430" s="158" t="s">
        <v>183</v>
      </c>
      <c r="C2430" s="159">
        <f>SUM(C2407:C2429)</f>
        <v>4525</v>
      </c>
      <c r="D2430" s="159">
        <f>SUM(D2407:D2429)</f>
        <v>1660</v>
      </c>
      <c r="E2430" s="159">
        <f>D2430-C2430</f>
        <v>-2865</v>
      </c>
      <c r="F2430" s="124">
        <f>IF(AND($C2430=0,D2430=0),"0.00%",IF($C2430=0,-1,IF(D2430=0,1,-($C2430-D2430)/ABS(D2430))))</f>
        <v>-1.72590361445783</v>
      </c>
      <c r="G2430" s="159">
        <f>SUM(G2407:G2429)</f>
        <v>0</v>
      </c>
      <c r="H2430" s="159">
        <f>+G2430-C2430</f>
        <v>-4525</v>
      </c>
      <c r="I2430" s="124">
        <f>IF(AND($C2430=0,G2430=0),"0.00%",IF($C2430=0,-1,IF(G2430=0,1,-($C2430-G2430)/ABS(G2430))))</f>
        <v>1</v>
      </c>
      <c r="J2430" s="159"/>
      <c r="K2430" s="159">
        <f>SUM(K2407:K2429)</f>
        <v>8445.77</v>
      </c>
      <c r="L2430" s="159">
        <f>SUM(L2407:L2429)</f>
        <v>5200</v>
      </c>
      <c r="M2430" s="159">
        <f>L2430-K2430</f>
        <v>-3245.77</v>
      </c>
      <c r="N2430" s="124">
        <f>IF(AND($K2430=0,L2430=0),"0.00%",IF($K2430=0,-1,IF(L2430=0,1,-($K2430-L2430)/ABS(L2430))))</f>
        <v>-0.624186538461539</v>
      </c>
      <c r="O2430" s="159">
        <f>SUM(O2407:O2429)</f>
        <v>0</v>
      </c>
      <c r="P2430" s="159">
        <f>+O2430-K2430</f>
        <v>-8445.77</v>
      </c>
      <c r="Q2430" s="124">
        <f>IF(AND($K2430=0,O2430=0),"0.00%",IF($K2430=0,-1,IF(O2430=0,1,-($K2430-O2430)/ABS(O2430))))</f>
        <v>1</v>
      </c>
      <c r="R2430" s="159"/>
      <c r="S2430" s="159">
        <f>SUM(S2407:S2429)</f>
        <v>5200</v>
      </c>
      <c r="T2430" s="159">
        <f>SUM(T2407:T2429)</f>
        <v>-3245.77</v>
      </c>
      <c r="U2430" s="335">
        <f>IF(C2430=0,0,1)+IF(D2430=0,0,1)+IF(E2430=0,0,1)+IF(G2430=0,0,1)+IF(K2430=0,0,1)+IF(L2430=0,0,1)+IF(M2430=0,0,1)+IF(O2430=0,0,1)</f>
        <v>6</v>
      </c>
    </row>
    <row r="2431" spans="1:21" s="81" customFormat="1" ht="15" customHeight="1">
      <c r="A2431" s="73">
        <f>+B2431</f>
        <v>0</v>
      </c>
      <c r="B2431" s="127"/>
      <c r="C2431" s="159"/>
      <c r="D2431" s="125"/>
      <c r="E2431" s="125"/>
      <c r="F2431" s="90"/>
      <c r="G2431" s="125"/>
      <c r="H2431" s="125"/>
      <c r="I2431" s="90"/>
      <c r="J2431" s="111"/>
      <c r="K2431" s="125"/>
      <c r="L2431" s="125"/>
      <c r="M2431" s="125"/>
      <c r="N2431" s="90"/>
      <c r="O2431" s="125"/>
      <c r="P2431" s="125"/>
      <c r="Q2431" s="90"/>
      <c r="R2431" s="111"/>
      <c r="S2431" s="125"/>
      <c r="T2431" s="125"/>
      <c r="U2431" s="332"/>
    </row>
    <row r="2432" spans="1:21" s="81" customFormat="1" ht="15" customHeight="1">
      <c r="A2432" s="73" t="str">
        <f>+B2432</f>
        <v>Payroll</v>
      </c>
      <c r="B2432" s="127" t="s">
        <v>86</v>
      </c>
      <c r="C2432" s="159"/>
      <c r="D2432" s="125"/>
      <c r="E2432" s="125"/>
      <c r="F2432" s="90"/>
      <c r="G2432" s="125"/>
      <c r="H2432" s="125"/>
      <c r="I2432" s="90"/>
      <c r="J2432" s="111"/>
      <c r="K2432" s="125"/>
      <c r="L2432" s="125"/>
      <c r="M2432" s="125"/>
      <c r="N2432" s="90"/>
      <c r="O2432" s="125"/>
      <c r="P2432" s="125"/>
      <c r="Q2432" s="90"/>
      <c r="R2432" s="111"/>
      <c r="S2432" s="125"/>
      <c r="T2432" s="125"/>
      <c r="U2432" s="332">
        <f>U2480</f>
        <v>6</v>
      </c>
    </row>
    <row r="2433" spans="1:21" s="81" customFormat="1" ht="15" hidden="1">
      <c r="A2433" s="126"/>
      <c r="B2433" s="96"/>
      <c r="C2433" s="89"/>
      <c r="D2433" s="89"/>
      <c r="E2433" s="89"/>
      <c r="F2433" s="90"/>
      <c r="G2433" s="89"/>
      <c r="H2433" s="89"/>
      <c r="I2433" s="90"/>
      <c r="J2433" s="91"/>
      <c r="K2433" s="89"/>
      <c r="L2433" s="89"/>
      <c r="M2433" s="89"/>
      <c r="N2433" s="90"/>
      <c r="O2433" s="89"/>
      <c r="P2433" s="89"/>
      <c r="Q2433" s="90"/>
      <c r="R2433" s="91"/>
      <c r="S2433" s="89"/>
      <c r="T2433" s="89"/>
      <c r="U2433" s="335"/>
    </row>
    <row r="2434" spans="1:21" s="81" customFormat="1" ht="15" hidden="1">
      <c r="A2434" s="126" t="s">
        <v>2476</v>
      </c>
      <c r="B2434" s="96" t="s">
        <v>5796</v>
      </c>
      <c r="C2434" s="89">
        <v>0</v>
      </c>
      <c r="D2434" s="89">
        <v>0</v>
      </c>
      <c r="E2434" s="89">
        <f>D2434-C2434</f>
        <v>0</v>
      </c>
      <c r="F2434" s="90" t="str">
        <f>IF(AND($C2434=0,D2434=0),"0.00%",IF($C2434=0,-1,IF(D2434=0,1,-($C2434-D2434)/ABS(D2434))))</f>
        <v>0.00%</v>
      </c>
      <c r="G2434" s="89">
        <v>0</v>
      </c>
      <c r="H2434" s="89">
        <f>+G2434-C2434</f>
        <v>0</v>
      </c>
      <c r="I2434" s="90" t="str">
        <f>IF(AND($C2434=0,G2434=0),"0.00%",IF($C2434=0,-1,IF(G2434=0,1,-($C2434-G2434)/ABS(G2434))))</f>
        <v>0.00%</v>
      </c>
      <c r="J2434" s="91"/>
      <c r="K2434" s="89">
        <v>0</v>
      </c>
      <c r="L2434" s="89">
        <v>0</v>
      </c>
      <c r="M2434" s="89">
        <f>L2434-K2434</f>
        <v>0</v>
      </c>
      <c r="N2434" s="90" t="str">
        <f>IF(AND($K2434=0,L2434=0),"0.00%",IF($K2434=0,-1,IF(L2434=0,1,-($K2434-L2434)/ABS(L2434))))</f>
        <v>0.00%</v>
      </c>
      <c r="O2434" s="89">
        <v>0</v>
      </c>
      <c r="P2434" s="89">
        <f>+O2434-K2434</f>
        <v>0</v>
      </c>
      <c r="Q2434" s="90" t="str">
        <f>IF(AND($K2434=0,O2434=0),"0.00%",IF($K2434=0,-1,IF(O2434=0,1,-($K2434-O2434)/ABS(O2434))))</f>
        <v>0.00%</v>
      </c>
      <c r="R2434" s="91"/>
      <c r="S2434" s="89">
        <v>0</v>
      </c>
      <c r="T2434" s="89">
        <f>+S2434-K2434</f>
        <v>0</v>
      </c>
      <c r="U2434" s="335">
        <f>IF(C2434=0,0,1)+IF(D2434=0,0,1)+IF(E2434=0,0,1)+IF(G2434=0,0,1)+IF(K2434=0,0,1)+IF(L2434=0,0,1)+IF(M2434=0,0,1)+IF(O2434=0,0,1)</f>
        <v>0</v>
      </c>
    </row>
    <row r="2435" spans="1:21" s="81" customFormat="1" ht="15" customHeight="1">
      <c r="A2435" s="126" t="s">
        <v>2477</v>
      </c>
      <c r="B2435" s="96" t="s">
        <v>5797</v>
      </c>
      <c r="C2435" s="89">
        <v>6458.4</v>
      </c>
      <c r="D2435" s="89">
        <v>6069</v>
      </c>
      <c r="E2435" s="89">
        <f>D2435-C2435</f>
        <v>-389.4</v>
      </c>
      <c r="F2435" s="90">
        <f>IF(AND($C2435=0,D2435=0),"0.00%",IF($C2435=0,-1,IF(D2435=0,1,-($C2435-D2435)/ABS(D2435))))</f>
        <v>-0.0641621354424122</v>
      </c>
      <c r="G2435" s="89">
        <v>0</v>
      </c>
      <c r="H2435" s="89">
        <f>+G2435-C2435</f>
        <v>-6458.4</v>
      </c>
      <c r="I2435" s="90">
        <f>IF(AND($C2435=0,G2435=0),"0.00%",IF($C2435=0,-1,IF(G2435=0,1,-($C2435-G2435)/ABS(G2435))))</f>
        <v>1</v>
      </c>
      <c r="J2435" s="91"/>
      <c r="K2435" s="89">
        <v>46009.73</v>
      </c>
      <c r="L2435" s="89">
        <v>34830</v>
      </c>
      <c r="M2435" s="89">
        <f>L2435-K2435</f>
        <v>-11179.73</v>
      </c>
      <c r="N2435" s="90">
        <f>IF(AND($K2435=0,L2435=0),"0.00%",IF($K2435=0,-1,IF(L2435=0,1,-($K2435-L2435)/ABS(L2435))))</f>
        <v>-0.320979902383003</v>
      </c>
      <c r="O2435" s="89">
        <v>0</v>
      </c>
      <c r="P2435" s="89">
        <f>+O2435-K2435</f>
        <v>-46009.73</v>
      </c>
      <c r="Q2435" s="90">
        <f>IF(AND($K2435=0,O2435=0),"0.00%",IF($K2435=0,-1,IF(O2435=0,1,-($K2435-O2435)/ABS(O2435))))</f>
        <v>1</v>
      </c>
      <c r="R2435" s="91"/>
      <c r="S2435" s="89">
        <v>34830</v>
      </c>
      <c r="T2435" s="89">
        <f>+S2435-K2435</f>
        <v>-11179.73</v>
      </c>
      <c r="U2435" s="335">
        <f>IF(C2435=0,0,1)+IF(D2435=0,0,1)+IF(E2435=0,0,1)+IF(G2435=0,0,1)+IF(K2435=0,0,1)+IF(L2435=0,0,1)+IF(M2435=0,0,1)+IF(O2435=0,0,1)</f>
        <v>6</v>
      </c>
    </row>
    <row r="2436" spans="1:21" s="81" customFormat="1" ht="15" customHeight="1">
      <c r="A2436" s="126" t="s">
        <v>2478</v>
      </c>
      <c r="B2436" s="96" t="s">
        <v>5798</v>
      </c>
      <c r="C2436" s="89">
        <v>7949.76</v>
      </c>
      <c r="D2436" s="89">
        <v>3805</v>
      </c>
      <c r="E2436" s="89">
        <f>D2436-C2436</f>
        <v>-4144.76</v>
      </c>
      <c r="F2436" s="90">
        <f>IF(AND($C2436=0,D2436=0),"0.00%",IF($C2436=0,-1,IF(D2436=0,1,-($C2436-D2436)/ABS(D2436))))</f>
        <v>-1.08929303547963</v>
      </c>
      <c r="G2436" s="89">
        <v>0</v>
      </c>
      <c r="H2436" s="89">
        <f>+G2436-C2436</f>
        <v>-7949.76</v>
      </c>
      <c r="I2436" s="90">
        <f>IF(AND($C2436=0,G2436=0),"0.00%",IF($C2436=0,-1,IF(G2436=0,1,-($C2436-G2436)/ABS(G2436))))</f>
        <v>1</v>
      </c>
      <c r="J2436" s="91"/>
      <c r="K2436" s="89">
        <v>28496.97</v>
      </c>
      <c r="L2436" s="89">
        <v>21839</v>
      </c>
      <c r="M2436" s="89">
        <f>L2436-K2436</f>
        <v>-6657.97</v>
      </c>
      <c r="N2436" s="90">
        <f>IF(AND($K2436=0,L2436=0),"0.00%",IF($K2436=0,-1,IF(L2436=0,1,-($K2436-L2436)/ABS(L2436))))</f>
        <v>-0.30486606529603</v>
      </c>
      <c r="O2436" s="89">
        <v>0</v>
      </c>
      <c r="P2436" s="89">
        <f>+O2436-K2436</f>
        <v>-28496.97</v>
      </c>
      <c r="Q2436" s="90">
        <f>IF(AND($K2436=0,O2436=0),"0.00%",IF($K2436=0,-1,IF(O2436=0,1,-($K2436-O2436)/ABS(O2436))))</f>
        <v>1</v>
      </c>
      <c r="R2436" s="91"/>
      <c r="S2436" s="89">
        <v>21839</v>
      </c>
      <c r="T2436" s="89">
        <f>+S2436-K2436</f>
        <v>-6657.97</v>
      </c>
      <c r="U2436" s="335">
        <f>IF(C2436=0,0,1)+IF(D2436=0,0,1)+IF(E2436=0,0,1)+IF(G2436=0,0,1)+IF(K2436=0,0,1)+IF(L2436=0,0,1)+IF(M2436=0,0,1)+IF(O2436=0,0,1)</f>
        <v>6</v>
      </c>
    </row>
    <row r="2437" spans="1:21" s="81" customFormat="1" ht="15" customHeight="1">
      <c r="A2437" s="126" t="s">
        <v>2479</v>
      </c>
      <c r="B2437" s="96" t="s">
        <v>5799</v>
      </c>
      <c r="C2437" s="89">
        <v>5949.94</v>
      </c>
      <c r="D2437" s="89">
        <v>6227</v>
      </c>
      <c r="E2437" s="89">
        <f>D2437-C2437</f>
        <v>277.06</v>
      </c>
      <c r="F2437" s="90">
        <f>IF(AND($C2437=0,D2437=0),"0.00%",IF($C2437=0,-1,IF(D2437=0,1,-($C2437-D2437)/ABS(D2437))))</f>
        <v>0.0444933354745464</v>
      </c>
      <c r="G2437" s="89">
        <v>0</v>
      </c>
      <c r="H2437" s="89">
        <f>+G2437-C2437</f>
        <v>-5949.94</v>
      </c>
      <c r="I2437" s="90">
        <f>IF(AND($C2437=0,G2437=0),"0.00%",IF($C2437=0,-1,IF(G2437=0,1,-($C2437-G2437)/ABS(G2437))))</f>
        <v>1</v>
      </c>
      <c r="J2437" s="91"/>
      <c r="K2437" s="89">
        <v>22615.64</v>
      </c>
      <c r="L2437" s="89">
        <v>35736</v>
      </c>
      <c r="M2437" s="89">
        <f>L2437-K2437</f>
        <v>13120.36</v>
      </c>
      <c r="N2437" s="90">
        <f>IF(AND($K2437=0,L2437=0),"0.00%",IF($K2437=0,-1,IF(L2437=0,1,-($K2437-L2437)/ABS(L2437))))</f>
        <v>0.367146854712335</v>
      </c>
      <c r="O2437" s="89">
        <v>0</v>
      </c>
      <c r="P2437" s="89">
        <f>+O2437-K2437</f>
        <v>-22615.64</v>
      </c>
      <c r="Q2437" s="90">
        <f>IF(AND($K2437=0,O2437=0),"0.00%",IF($K2437=0,-1,IF(O2437=0,1,-($K2437-O2437)/ABS(O2437))))</f>
        <v>1</v>
      </c>
      <c r="R2437" s="91"/>
      <c r="S2437" s="89">
        <v>35736</v>
      </c>
      <c r="T2437" s="89">
        <f>+S2437-K2437</f>
        <v>13120.36</v>
      </c>
      <c r="U2437" s="335">
        <f>IF(C2437=0,0,1)+IF(D2437=0,0,1)+IF(E2437=0,0,1)+IF(G2437=0,0,1)+IF(K2437=0,0,1)+IF(L2437=0,0,1)+IF(M2437=0,0,1)+IF(O2437=0,0,1)</f>
        <v>6</v>
      </c>
    </row>
    <row r="2438" spans="1:21" s="81" customFormat="1" ht="15" hidden="1">
      <c r="A2438" s="126" t="s">
        <v>2480</v>
      </c>
      <c r="B2438" s="96" t="s">
        <v>5800</v>
      </c>
      <c r="C2438" s="89">
        <v>0</v>
      </c>
      <c r="D2438" s="89">
        <v>0</v>
      </c>
      <c r="E2438" s="89">
        <f>D2438-C2438</f>
        <v>0</v>
      </c>
      <c r="F2438" s="90" t="str">
        <f>IF(AND($C2438=0,D2438=0),"0.00%",IF($C2438=0,-1,IF(D2438=0,1,-($C2438-D2438)/ABS(D2438))))</f>
        <v>0.00%</v>
      </c>
      <c r="G2438" s="89">
        <v>0</v>
      </c>
      <c r="H2438" s="89">
        <f>+G2438-C2438</f>
        <v>0</v>
      </c>
      <c r="I2438" s="90" t="str">
        <f>IF(AND($C2438=0,G2438=0),"0.00%",IF($C2438=0,-1,IF(G2438=0,1,-($C2438-G2438)/ABS(G2438))))</f>
        <v>0.00%</v>
      </c>
      <c r="J2438" s="91"/>
      <c r="K2438" s="89">
        <v>0</v>
      </c>
      <c r="L2438" s="89">
        <v>0</v>
      </c>
      <c r="M2438" s="89">
        <f>L2438-K2438</f>
        <v>0</v>
      </c>
      <c r="N2438" s="90" t="str">
        <f>IF(AND($K2438=0,L2438=0),"0.00%",IF($K2438=0,-1,IF(L2438=0,1,-($K2438-L2438)/ABS(L2438))))</f>
        <v>0.00%</v>
      </c>
      <c r="O2438" s="89">
        <v>0</v>
      </c>
      <c r="P2438" s="89">
        <f>+O2438-K2438</f>
        <v>0</v>
      </c>
      <c r="Q2438" s="90" t="str">
        <f>IF(AND($K2438=0,O2438=0),"0.00%",IF($K2438=0,-1,IF(O2438=0,1,-($K2438-O2438)/ABS(O2438))))</f>
        <v>0.00%</v>
      </c>
      <c r="R2438" s="91"/>
      <c r="S2438" s="89">
        <v>0</v>
      </c>
      <c r="T2438" s="89">
        <f>+S2438-K2438</f>
        <v>0</v>
      </c>
      <c r="U2438" s="335">
        <f>IF(C2438=0,0,1)+IF(D2438=0,0,1)+IF(E2438=0,0,1)+IF(G2438=0,0,1)+IF(K2438=0,0,1)+IF(L2438=0,0,1)+IF(M2438=0,0,1)+IF(O2438=0,0,1)</f>
        <v>0</v>
      </c>
    </row>
    <row r="2439" spans="1:21" s="81" customFormat="1" ht="15" hidden="1">
      <c r="A2439" s="126" t="s">
        <v>2481</v>
      </c>
      <c r="B2439" s="96" t="s">
        <v>5801</v>
      </c>
      <c r="C2439" s="89">
        <v>0</v>
      </c>
      <c r="D2439" s="89">
        <v>0</v>
      </c>
      <c r="E2439" s="89">
        <f>D2439-C2439</f>
        <v>0</v>
      </c>
      <c r="F2439" s="90" t="str">
        <f>IF(AND($C2439=0,D2439=0),"0.00%",IF($C2439=0,-1,IF(D2439=0,1,-($C2439-D2439)/ABS(D2439))))</f>
        <v>0.00%</v>
      </c>
      <c r="G2439" s="89">
        <v>0</v>
      </c>
      <c r="H2439" s="89">
        <f>+G2439-C2439</f>
        <v>0</v>
      </c>
      <c r="I2439" s="90" t="str">
        <f>IF(AND($C2439=0,G2439=0),"0.00%",IF($C2439=0,-1,IF(G2439=0,1,-($C2439-G2439)/ABS(G2439))))</f>
        <v>0.00%</v>
      </c>
      <c r="J2439" s="91"/>
      <c r="K2439" s="89">
        <v>0</v>
      </c>
      <c r="L2439" s="89">
        <v>0</v>
      </c>
      <c r="M2439" s="89">
        <f>L2439-K2439</f>
        <v>0</v>
      </c>
      <c r="N2439" s="90" t="str">
        <f>IF(AND($K2439=0,L2439=0),"0.00%",IF($K2439=0,-1,IF(L2439=0,1,-($K2439-L2439)/ABS(L2439))))</f>
        <v>0.00%</v>
      </c>
      <c r="O2439" s="89">
        <v>0</v>
      </c>
      <c r="P2439" s="89">
        <f>+O2439-K2439</f>
        <v>0</v>
      </c>
      <c r="Q2439" s="90" t="str">
        <f>IF(AND($K2439=0,O2439=0),"0.00%",IF($K2439=0,-1,IF(O2439=0,1,-($K2439-O2439)/ABS(O2439))))</f>
        <v>0.00%</v>
      </c>
      <c r="R2439" s="91"/>
      <c r="S2439" s="89">
        <v>0</v>
      </c>
      <c r="T2439" s="89">
        <f>+S2439-K2439</f>
        <v>0</v>
      </c>
      <c r="U2439" s="335">
        <f>IF(C2439=0,0,1)+IF(D2439=0,0,1)+IF(E2439=0,0,1)+IF(G2439=0,0,1)+IF(K2439=0,0,1)+IF(L2439=0,0,1)+IF(M2439=0,0,1)+IF(O2439=0,0,1)</f>
        <v>0</v>
      </c>
    </row>
    <row r="2440" spans="1:21" s="81" customFormat="1" ht="15" customHeight="1">
      <c r="A2440" s="126" t="s">
        <v>2482</v>
      </c>
      <c r="B2440" s="96" t="s">
        <v>5802</v>
      </c>
      <c r="C2440" s="89">
        <v>5592.01</v>
      </c>
      <c r="D2440" s="89">
        <v>5189</v>
      </c>
      <c r="E2440" s="89">
        <f>D2440-C2440</f>
        <v>-403.01</v>
      </c>
      <c r="F2440" s="90">
        <f>IF(AND($C2440=0,D2440=0),"0.00%",IF($C2440=0,-1,IF(D2440=0,1,-($C2440-D2440)/ABS(D2440))))</f>
        <v>-0.0776662169974947</v>
      </c>
      <c r="G2440" s="89">
        <v>0</v>
      </c>
      <c r="H2440" s="89">
        <f>+G2440-C2440</f>
        <v>-5592.01</v>
      </c>
      <c r="I2440" s="90">
        <f>IF(AND($C2440=0,G2440=0),"0.00%",IF($C2440=0,-1,IF(G2440=0,1,-($C2440-G2440)/ABS(G2440))))</f>
        <v>1</v>
      </c>
      <c r="J2440" s="91"/>
      <c r="K2440" s="89">
        <v>33524.47</v>
      </c>
      <c r="L2440" s="89">
        <v>29779</v>
      </c>
      <c r="M2440" s="89">
        <f>L2440-K2440</f>
        <v>-3745.47</v>
      </c>
      <c r="N2440" s="90">
        <f>IF(AND($K2440=0,L2440=0),"0.00%",IF($K2440=0,-1,IF(L2440=0,1,-($K2440-L2440)/ABS(L2440))))</f>
        <v>-0.125775546526075</v>
      </c>
      <c r="O2440" s="89">
        <v>0</v>
      </c>
      <c r="P2440" s="89">
        <f>+O2440-K2440</f>
        <v>-33524.47</v>
      </c>
      <c r="Q2440" s="90">
        <f>IF(AND($K2440=0,O2440=0),"0.00%",IF($K2440=0,-1,IF(O2440=0,1,-($K2440-O2440)/ABS(O2440))))</f>
        <v>1</v>
      </c>
      <c r="R2440" s="91"/>
      <c r="S2440" s="89">
        <v>29779</v>
      </c>
      <c r="T2440" s="89">
        <f>+S2440-K2440</f>
        <v>-3745.47</v>
      </c>
      <c r="U2440" s="335">
        <f>IF(C2440=0,0,1)+IF(D2440=0,0,1)+IF(E2440=0,0,1)+IF(G2440=0,0,1)+IF(K2440=0,0,1)+IF(L2440=0,0,1)+IF(M2440=0,0,1)+IF(O2440=0,0,1)</f>
        <v>6</v>
      </c>
    </row>
    <row r="2441" spans="1:21" s="81" customFormat="1" ht="15" customHeight="1">
      <c r="A2441" s="126" t="s">
        <v>2483</v>
      </c>
      <c r="B2441" s="96" t="s">
        <v>5803</v>
      </c>
      <c r="C2441" s="89">
        <v>3791.87</v>
      </c>
      <c r="D2441" s="89">
        <v>4324</v>
      </c>
      <c r="E2441" s="89">
        <f>D2441-C2441</f>
        <v>532.13</v>
      </c>
      <c r="F2441" s="90">
        <f>IF(AND($C2441=0,D2441=0),"0.00%",IF($C2441=0,-1,IF(D2441=0,1,-($C2441-D2441)/ABS(D2441))))</f>
        <v>0.123064292321924</v>
      </c>
      <c r="G2441" s="89">
        <v>0</v>
      </c>
      <c r="H2441" s="89">
        <f>+G2441-C2441</f>
        <v>-3791.87</v>
      </c>
      <c r="I2441" s="90">
        <f>IF(AND($C2441=0,G2441=0),"0.00%",IF($C2441=0,-1,IF(G2441=0,1,-($C2441-G2441)/ABS(G2441))))</f>
        <v>1</v>
      </c>
      <c r="J2441" s="91"/>
      <c r="K2441" s="89">
        <v>12188.75</v>
      </c>
      <c r="L2441" s="89">
        <v>24816</v>
      </c>
      <c r="M2441" s="89">
        <f>L2441-K2441</f>
        <v>12627.25</v>
      </c>
      <c r="N2441" s="90">
        <f>IF(AND($K2441=0,L2441=0),"0.00%",IF($K2441=0,-1,IF(L2441=0,1,-($K2441-L2441)/ABS(L2441))))</f>
        <v>0.508835025789813</v>
      </c>
      <c r="O2441" s="89">
        <v>0</v>
      </c>
      <c r="P2441" s="89">
        <f>+O2441-K2441</f>
        <v>-12188.75</v>
      </c>
      <c r="Q2441" s="90">
        <f>IF(AND($K2441=0,O2441=0),"0.00%",IF($K2441=0,-1,IF(O2441=0,1,-($K2441-O2441)/ABS(O2441))))</f>
        <v>1</v>
      </c>
      <c r="R2441" s="91"/>
      <c r="S2441" s="89">
        <v>24816</v>
      </c>
      <c r="T2441" s="89">
        <f>+S2441-K2441</f>
        <v>12627.25</v>
      </c>
      <c r="U2441" s="335">
        <f>IF(C2441=0,0,1)+IF(D2441=0,0,1)+IF(E2441=0,0,1)+IF(G2441=0,0,1)+IF(K2441=0,0,1)+IF(L2441=0,0,1)+IF(M2441=0,0,1)+IF(O2441=0,0,1)</f>
        <v>6</v>
      </c>
    </row>
    <row r="2442" spans="1:21" s="81" customFormat="1" ht="15" customHeight="1">
      <c r="A2442" s="126" t="s">
        <v>2484</v>
      </c>
      <c r="B2442" s="96" t="s">
        <v>5804</v>
      </c>
      <c r="C2442" s="89">
        <v>2898.59</v>
      </c>
      <c r="D2442" s="89">
        <v>2940</v>
      </c>
      <c r="E2442" s="89">
        <f>D2442-C2442</f>
        <v>41.4099999999999</v>
      </c>
      <c r="F2442" s="90">
        <f>IF(AND($C2442=0,D2442=0),"0.00%",IF($C2442=0,-1,IF(D2442=0,1,-($C2442-D2442)/ABS(D2442))))</f>
        <v>0.0140850340136054</v>
      </c>
      <c r="G2442" s="89">
        <v>0</v>
      </c>
      <c r="H2442" s="89">
        <f>+G2442-C2442</f>
        <v>-2898.59</v>
      </c>
      <c r="I2442" s="90">
        <f>IF(AND($C2442=0,G2442=0),"0.00%",IF($C2442=0,-1,IF(G2442=0,1,-($C2442-G2442)/ABS(G2442))))</f>
        <v>1</v>
      </c>
      <c r="J2442" s="91"/>
      <c r="K2442" s="89">
        <v>12056.57</v>
      </c>
      <c r="L2442" s="89">
        <v>16873</v>
      </c>
      <c r="M2442" s="89">
        <f>L2442-K2442</f>
        <v>4816.43</v>
      </c>
      <c r="N2442" s="90">
        <f>IF(AND($K2442=0,L2442=0),"0.00%",IF($K2442=0,-1,IF(L2442=0,1,-($K2442-L2442)/ABS(L2442))))</f>
        <v>0.285451905411012</v>
      </c>
      <c r="O2442" s="89">
        <v>0</v>
      </c>
      <c r="P2442" s="89">
        <f>+O2442-K2442</f>
        <v>-12056.57</v>
      </c>
      <c r="Q2442" s="90">
        <f>IF(AND($K2442=0,O2442=0),"0.00%",IF($K2442=0,-1,IF(O2442=0,1,-($K2442-O2442)/ABS(O2442))))</f>
        <v>1</v>
      </c>
      <c r="R2442" s="91"/>
      <c r="S2442" s="89">
        <v>16873</v>
      </c>
      <c r="T2442" s="89">
        <f>+S2442-K2442</f>
        <v>4816.43</v>
      </c>
      <c r="U2442" s="335">
        <f>IF(C2442=0,0,1)+IF(D2442=0,0,1)+IF(E2442=0,0,1)+IF(G2442=0,0,1)+IF(K2442=0,0,1)+IF(L2442=0,0,1)+IF(M2442=0,0,1)+IF(O2442=0,0,1)</f>
        <v>6</v>
      </c>
    </row>
    <row r="2443" spans="1:21" s="81" customFormat="1" ht="15" hidden="1">
      <c r="A2443" s="126" t="s">
        <v>2485</v>
      </c>
      <c r="B2443" s="96" t="s">
        <v>5805</v>
      </c>
      <c r="C2443" s="89">
        <v>0</v>
      </c>
      <c r="D2443" s="89">
        <v>0</v>
      </c>
      <c r="E2443" s="89">
        <f>D2443-C2443</f>
        <v>0</v>
      </c>
      <c r="F2443" s="90" t="str">
        <f>IF(AND($C2443=0,D2443=0),"0.00%",IF($C2443=0,-1,IF(D2443=0,1,-($C2443-D2443)/ABS(D2443))))</f>
        <v>0.00%</v>
      </c>
      <c r="G2443" s="89">
        <v>0</v>
      </c>
      <c r="H2443" s="89">
        <f>+G2443-C2443</f>
        <v>0</v>
      </c>
      <c r="I2443" s="90" t="str">
        <f>IF(AND($C2443=0,G2443=0),"0.00%",IF($C2443=0,-1,IF(G2443=0,1,-($C2443-G2443)/ABS(G2443))))</f>
        <v>0.00%</v>
      </c>
      <c r="J2443" s="91"/>
      <c r="K2443" s="89">
        <v>0</v>
      </c>
      <c r="L2443" s="89">
        <v>0</v>
      </c>
      <c r="M2443" s="89">
        <f>L2443-K2443</f>
        <v>0</v>
      </c>
      <c r="N2443" s="90" t="str">
        <f>IF(AND($K2443=0,L2443=0),"0.00%",IF($K2443=0,-1,IF(L2443=0,1,-($K2443-L2443)/ABS(L2443))))</f>
        <v>0.00%</v>
      </c>
      <c r="O2443" s="89">
        <v>0</v>
      </c>
      <c r="P2443" s="89">
        <f>+O2443-K2443</f>
        <v>0</v>
      </c>
      <c r="Q2443" s="90" t="str">
        <f>IF(AND($K2443=0,O2443=0),"0.00%",IF($K2443=0,-1,IF(O2443=0,1,-($K2443-O2443)/ABS(O2443))))</f>
        <v>0.00%</v>
      </c>
      <c r="R2443" s="91"/>
      <c r="S2443" s="89">
        <v>0</v>
      </c>
      <c r="T2443" s="89">
        <f>+S2443-K2443</f>
        <v>0</v>
      </c>
      <c r="U2443" s="335">
        <f>IF(C2443=0,0,1)+IF(D2443=0,0,1)+IF(E2443=0,0,1)+IF(G2443=0,0,1)+IF(K2443=0,0,1)+IF(L2443=0,0,1)+IF(M2443=0,0,1)+IF(O2443=0,0,1)</f>
        <v>0</v>
      </c>
    </row>
    <row r="2444" spans="1:21" s="81" customFormat="1" ht="15" hidden="1">
      <c r="A2444" s="126" t="s">
        <v>2486</v>
      </c>
      <c r="B2444" s="96" t="s">
        <v>5806</v>
      </c>
      <c r="C2444" s="89">
        <v>0</v>
      </c>
      <c r="D2444" s="89">
        <v>0</v>
      </c>
      <c r="E2444" s="89">
        <f>D2444-C2444</f>
        <v>0</v>
      </c>
      <c r="F2444" s="90" t="str">
        <f>IF(AND($C2444=0,D2444=0),"0.00%",IF($C2444=0,-1,IF(D2444=0,1,-($C2444-D2444)/ABS(D2444))))</f>
        <v>0.00%</v>
      </c>
      <c r="G2444" s="89">
        <v>0</v>
      </c>
      <c r="H2444" s="89">
        <f>+G2444-C2444</f>
        <v>0</v>
      </c>
      <c r="I2444" s="90" t="str">
        <f>IF(AND($C2444=0,G2444=0),"0.00%",IF($C2444=0,-1,IF(G2444=0,1,-($C2444-G2444)/ABS(G2444))))</f>
        <v>0.00%</v>
      </c>
      <c r="J2444" s="91"/>
      <c r="K2444" s="89">
        <v>0</v>
      </c>
      <c r="L2444" s="89">
        <v>0</v>
      </c>
      <c r="M2444" s="89">
        <f>L2444-K2444</f>
        <v>0</v>
      </c>
      <c r="N2444" s="90" t="str">
        <f>IF(AND($K2444=0,L2444=0),"0.00%",IF($K2444=0,-1,IF(L2444=0,1,-($K2444-L2444)/ABS(L2444))))</f>
        <v>0.00%</v>
      </c>
      <c r="O2444" s="89">
        <v>0</v>
      </c>
      <c r="P2444" s="89">
        <f>+O2444-K2444</f>
        <v>0</v>
      </c>
      <c r="Q2444" s="90" t="str">
        <f>IF(AND($K2444=0,O2444=0),"0.00%",IF($K2444=0,-1,IF(O2444=0,1,-($K2444-O2444)/ABS(O2444))))</f>
        <v>0.00%</v>
      </c>
      <c r="R2444" s="91"/>
      <c r="S2444" s="89">
        <v>0</v>
      </c>
      <c r="T2444" s="89">
        <f>+S2444-K2444</f>
        <v>0</v>
      </c>
      <c r="U2444" s="335">
        <f>IF(C2444=0,0,1)+IF(D2444=0,0,1)+IF(E2444=0,0,1)+IF(G2444=0,0,1)+IF(K2444=0,0,1)+IF(L2444=0,0,1)+IF(M2444=0,0,1)+IF(O2444=0,0,1)</f>
        <v>0</v>
      </c>
    </row>
    <row r="2445" spans="1:21" s="81" customFormat="1" ht="15" hidden="1">
      <c r="A2445" s="126" t="s">
        <v>2487</v>
      </c>
      <c r="B2445" s="96" t="s">
        <v>5807</v>
      </c>
      <c r="C2445" s="89">
        <v>0</v>
      </c>
      <c r="D2445" s="89">
        <v>0</v>
      </c>
      <c r="E2445" s="89">
        <f>D2445-C2445</f>
        <v>0</v>
      </c>
      <c r="F2445" s="90" t="str">
        <f>IF(AND($C2445=0,D2445=0),"0.00%",IF($C2445=0,-1,IF(D2445=0,1,-($C2445-D2445)/ABS(D2445))))</f>
        <v>0.00%</v>
      </c>
      <c r="G2445" s="89">
        <v>0</v>
      </c>
      <c r="H2445" s="89">
        <f>+G2445-C2445</f>
        <v>0</v>
      </c>
      <c r="I2445" s="90" t="str">
        <f>IF(AND($C2445=0,G2445=0),"0.00%",IF($C2445=0,-1,IF(G2445=0,1,-($C2445-G2445)/ABS(G2445))))</f>
        <v>0.00%</v>
      </c>
      <c r="J2445" s="91"/>
      <c r="K2445" s="89">
        <v>0</v>
      </c>
      <c r="L2445" s="89">
        <v>0</v>
      </c>
      <c r="M2445" s="89">
        <f>L2445-K2445</f>
        <v>0</v>
      </c>
      <c r="N2445" s="90" t="str">
        <f>IF(AND($K2445=0,L2445=0),"0.00%",IF($K2445=0,-1,IF(L2445=0,1,-($K2445-L2445)/ABS(L2445))))</f>
        <v>0.00%</v>
      </c>
      <c r="O2445" s="89">
        <v>0</v>
      </c>
      <c r="P2445" s="89">
        <f>+O2445-K2445</f>
        <v>0</v>
      </c>
      <c r="Q2445" s="90" t="str">
        <f>IF(AND($K2445=0,O2445=0),"0.00%",IF($K2445=0,-1,IF(O2445=0,1,-($K2445-O2445)/ABS(O2445))))</f>
        <v>0.00%</v>
      </c>
      <c r="R2445" s="91"/>
      <c r="S2445" s="89">
        <v>0</v>
      </c>
      <c r="T2445" s="89">
        <f>+S2445-K2445</f>
        <v>0</v>
      </c>
      <c r="U2445" s="335">
        <f>IF(C2445=0,0,1)+IF(D2445=0,0,1)+IF(E2445=0,0,1)+IF(G2445=0,0,1)+IF(K2445=0,0,1)+IF(L2445=0,0,1)+IF(M2445=0,0,1)+IF(O2445=0,0,1)</f>
        <v>0</v>
      </c>
    </row>
    <row r="2446" spans="1:21" s="81" customFormat="1" ht="15" hidden="1">
      <c r="A2446" s="126" t="s">
        <v>2488</v>
      </c>
      <c r="B2446" s="96" t="s">
        <v>5808</v>
      </c>
      <c r="C2446" s="89">
        <v>0</v>
      </c>
      <c r="D2446" s="89">
        <v>0</v>
      </c>
      <c r="E2446" s="89">
        <f>D2446-C2446</f>
        <v>0</v>
      </c>
      <c r="F2446" s="90" t="str">
        <f>IF(AND($C2446=0,D2446=0),"0.00%",IF($C2446=0,-1,IF(D2446=0,1,-($C2446-D2446)/ABS(D2446))))</f>
        <v>0.00%</v>
      </c>
      <c r="G2446" s="89">
        <v>0</v>
      </c>
      <c r="H2446" s="89">
        <f>+G2446-C2446</f>
        <v>0</v>
      </c>
      <c r="I2446" s="90" t="str">
        <f>IF(AND($C2446=0,G2446=0),"0.00%",IF($C2446=0,-1,IF(G2446=0,1,-($C2446-G2446)/ABS(G2446))))</f>
        <v>0.00%</v>
      </c>
      <c r="J2446" s="91"/>
      <c r="K2446" s="89">
        <v>0</v>
      </c>
      <c r="L2446" s="89">
        <v>0</v>
      </c>
      <c r="M2446" s="89">
        <f>L2446-K2446</f>
        <v>0</v>
      </c>
      <c r="N2446" s="90" t="str">
        <f>IF(AND($K2446=0,L2446=0),"0.00%",IF($K2446=0,-1,IF(L2446=0,1,-($K2446-L2446)/ABS(L2446))))</f>
        <v>0.00%</v>
      </c>
      <c r="O2446" s="89">
        <v>0</v>
      </c>
      <c r="P2446" s="89">
        <f>+O2446-K2446</f>
        <v>0</v>
      </c>
      <c r="Q2446" s="90" t="str">
        <f>IF(AND($K2446=0,O2446=0),"0.00%",IF($K2446=0,-1,IF(O2446=0,1,-($K2446-O2446)/ABS(O2446))))</f>
        <v>0.00%</v>
      </c>
      <c r="R2446" s="91"/>
      <c r="S2446" s="89">
        <v>0</v>
      </c>
      <c r="T2446" s="89">
        <f>+S2446-K2446</f>
        <v>0</v>
      </c>
      <c r="U2446" s="335">
        <f>IF(C2446=0,0,1)+IF(D2446=0,0,1)+IF(E2446=0,0,1)+IF(G2446=0,0,1)+IF(K2446=0,0,1)+IF(L2446=0,0,1)+IF(M2446=0,0,1)+IF(O2446=0,0,1)</f>
        <v>0</v>
      </c>
    </row>
    <row r="2447" spans="1:21" s="81" customFormat="1" ht="15" hidden="1">
      <c r="A2447" s="126" t="s">
        <v>2489</v>
      </c>
      <c r="B2447" s="96" t="s">
        <v>5809</v>
      </c>
      <c r="C2447" s="89">
        <v>0</v>
      </c>
      <c r="D2447" s="89">
        <v>0</v>
      </c>
      <c r="E2447" s="89">
        <f>D2447-C2447</f>
        <v>0</v>
      </c>
      <c r="F2447" s="90" t="str">
        <f>IF(AND($C2447=0,D2447=0),"0.00%",IF($C2447=0,-1,IF(D2447=0,1,-($C2447-D2447)/ABS(D2447))))</f>
        <v>0.00%</v>
      </c>
      <c r="G2447" s="89">
        <v>0</v>
      </c>
      <c r="H2447" s="89">
        <f>+G2447-C2447</f>
        <v>0</v>
      </c>
      <c r="I2447" s="90" t="str">
        <f>IF(AND($C2447=0,G2447=0),"0.00%",IF($C2447=0,-1,IF(G2447=0,1,-($C2447-G2447)/ABS(G2447))))</f>
        <v>0.00%</v>
      </c>
      <c r="J2447" s="91"/>
      <c r="K2447" s="89">
        <v>0</v>
      </c>
      <c r="L2447" s="89">
        <v>0</v>
      </c>
      <c r="M2447" s="89">
        <f>L2447-K2447</f>
        <v>0</v>
      </c>
      <c r="N2447" s="90" t="str">
        <f>IF(AND($K2447=0,L2447=0),"0.00%",IF($K2447=0,-1,IF(L2447=0,1,-($K2447-L2447)/ABS(L2447))))</f>
        <v>0.00%</v>
      </c>
      <c r="O2447" s="89">
        <v>0</v>
      </c>
      <c r="P2447" s="89">
        <f>+O2447-K2447</f>
        <v>0</v>
      </c>
      <c r="Q2447" s="90" t="str">
        <f>IF(AND($K2447=0,O2447=0),"0.00%",IF($K2447=0,-1,IF(O2447=0,1,-($K2447-O2447)/ABS(O2447))))</f>
        <v>0.00%</v>
      </c>
      <c r="R2447" s="91"/>
      <c r="S2447" s="89">
        <v>0</v>
      </c>
      <c r="T2447" s="89">
        <f>+S2447-K2447</f>
        <v>0</v>
      </c>
      <c r="U2447" s="335">
        <f>IF(C2447=0,0,1)+IF(D2447=0,0,1)+IF(E2447=0,0,1)+IF(G2447=0,0,1)+IF(K2447=0,0,1)+IF(L2447=0,0,1)+IF(M2447=0,0,1)+IF(O2447=0,0,1)</f>
        <v>0</v>
      </c>
    </row>
    <row r="2448" spans="1:21" s="81" customFormat="1" ht="15" hidden="1">
      <c r="A2448" s="126" t="s">
        <v>2490</v>
      </c>
      <c r="B2448" s="96" t="s">
        <v>5810</v>
      </c>
      <c r="C2448" s="89">
        <v>0</v>
      </c>
      <c r="D2448" s="89">
        <v>0</v>
      </c>
      <c r="E2448" s="89">
        <f>D2448-C2448</f>
        <v>0</v>
      </c>
      <c r="F2448" s="90" t="str">
        <f>IF(AND($C2448=0,D2448=0),"0.00%",IF($C2448=0,-1,IF(D2448=0,1,-($C2448-D2448)/ABS(D2448))))</f>
        <v>0.00%</v>
      </c>
      <c r="G2448" s="89">
        <v>0</v>
      </c>
      <c r="H2448" s="89">
        <f>+G2448-C2448</f>
        <v>0</v>
      </c>
      <c r="I2448" s="90" t="str">
        <f>IF(AND($C2448=0,G2448=0),"0.00%",IF($C2448=0,-1,IF(G2448=0,1,-($C2448-G2448)/ABS(G2448))))</f>
        <v>0.00%</v>
      </c>
      <c r="J2448" s="91"/>
      <c r="K2448" s="89">
        <v>0</v>
      </c>
      <c r="L2448" s="89">
        <v>0</v>
      </c>
      <c r="M2448" s="89">
        <f>L2448-K2448</f>
        <v>0</v>
      </c>
      <c r="N2448" s="90" t="str">
        <f>IF(AND($K2448=0,L2448=0),"0.00%",IF($K2448=0,-1,IF(L2448=0,1,-($K2448-L2448)/ABS(L2448))))</f>
        <v>0.00%</v>
      </c>
      <c r="O2448" s="89">
        <v>0</v>
      </c>
      <c r="P2448" s="89">
        <f>+O2448-K2448</f>
        <v>0</v>
      </c>
      <c r="Q2448" s="90" t="str">
        <f>IF(AND($K2448=0,O2448=0),"0.00%",IF($K2448=0,-1,IF(O2448=0,1,-($K2448-O2448)/ABS(O2448))))</f>
        <v>0.00%</v>
      </c>
      <c r="R2448" s="91"/>
      <c r="S2448" s="89">
        <v>0</v>
      </c>
      <c r="T2448" s="89">
        <f>+S2448-K2448</f>
        <v>0</v>
      </c>
      <c r="U2448" s="335">
        <f>IF(C2448=0,0,1)+IF(D2448=0,0,1)+IF(E2448=0,0,1)+IF(G2448=0,0,1)+IF(K2448=0,0,1)+IF(L2448=0,0,1)+IF(M2448=0,0,1)+IF(O2448=0,0,1)</f>
        <v>0</v>
      </c>
    </row>
    <row r="2449" spans="1:21" s="81" customFormat="1" ht="15" customHeight="1">
      <c r="A2449" s="126" t="s">
        <v>2491</v>
      </c>
      <c r="B2449" s="96" t="s">
        <v>5811</v>
      </c>
      <c r="C2449" s="89">
        <v>3874.21</v>
      </c>
      <c r="D2449" s="89">
        <v>1876</v>
      </c>
      <c r="E2449" s="89">
        <f>D2449-C2449</f>
        <v>-1998.21</v>
      </c>
      <c r="F2449" s="90">
        <f>IF(AND($C2449=0,D2449=0),"0.00%",IF($C2449=0,-1,IF(D2449=0,1,-($C2449-D2449)/ABS(D2449))))</f>
        <v>-1.06514392324094</v>
      </c>
      <c r="G2449" s="89">
        <v>0</v>
      </c>
      <c r="H2449" s="89">
        <f>+G2449-C2449</f>
        <v>-3874.21</v>
      </c>
      <c r="I2449" s="90">
        <f>IF(AND($C2449=0,G2449=0),"0.00%",IF($C2449=0,-1,IF(G2449=0,1,-($C2449-G2449)/ABS(G2449))))</f>
        <v>1</v>
      </c>
      <c r="J2449" s="91"/>
      <c r="K2449" s="89">
        <v>10670.62</v>
      </c>
      <c r="L2449" s="89">
        <v>10378</v>
      </c>
      <c r="M2449" s="89">
        <f>L2449-K2449</f>
        <v>-292.620000000001</v>
      </c>
      <c r="N2449" s="90">
        <f>IF(AND($K2449=0,L2449=0),"0.00%",IF($K2449=0,-1,IF(L2449=0,1,-($K2449-L2449)/ABS(L2449))))</f>
        <v>-0.0281961842358837</v>
      </c>
      <c r="O2449" s="89">
        <v>0</v>
      </c>
      <c r="P2449" s="89">
        <f>+O2449-K2449</f>
        <v>-10670.62</v>
      </c>
      <c r="Q2449" s="90">
        <f>IF(AND($K2449=0,O2449=0),"0.00%",IF($K2449=0,-1,IF(O2449=0,1,-($K2449-O2449)/ABS(O2449))))</f>
        <v>1</v>
      </c>
      <c r="R2449" s="91"/>
      <c r="S2449" s="89">
        <v>10378</v>
      </c>
      <c r="T2449" s="89">
        <f>+S2449-K2449</f>
        <v>-292.620000000001</v>
      </c>
      <c r="U2449" s="335">
        <f>IF(C2449=0,0,1)+IF(D2449=0,0,1)+IF(E2449=0,0,1)+IF(G2449=0,0,1)+IF(K2449=0,0,1)+IF(L2449=0,0,1)+IF(M2449=0,0,1)+IF(O2449=0,0,1)</f>
        <v>6</v>
      </c>
    </row>
    <row r="2450" spans="1:21" s="81" customFormat="1" ht="15" customHeight="1">
      <c r="A2450" s="126" t="s">
        <v>2492</v>
      </c>
      <c r="B2450" s="96" t="s">
        <v>5812</v>
      </c>
      <c r="C2450" s="89">
        <v>855.91</v>
      </c>
      <c r="D2450" s="89">
        <v>1558</v>
      </c>
      <c r="E2450" s="89">
        <f>D2450-C2450</f>
        <v>702.09</v>
      </c>
      <c r="F2450" s="90">
        <f>IF(AND($C2450=0,D2450=0),"0.00%",IF($C2450=0,-1,IF(D2450=0,1,-($C2450-D2450)/ABS(D2450))))</f>
        <v>0.450635430038511</v>
      </c>
      <c r="G2450" s="89">
        <v>0</v>
      </c>
      <c r="H2450" s="89">
        <f>+G2450-C2450</f>
        <v>-855.91</v>
      </c>
      <c r="I2450" s="90">
        <f>IF(AND($C2450=0,G2450=0),"0.00%",IF($C2450=0,-1,IF(G2450=0,1,-($C2450-G2450)/ABS(G2450))))</f>
        <v>1</v>
      </c>
      <c r="J2450" s="91"/>
      <c r="K2450" s="89">
        <v>4524.6</v>
      </c>
      <c r="L2450" s="89">
        <v>8761</v>
      </c>
      <c r="M2450" s="89">
        <f>L2450-K2450</f>
        <v>4236.4</v>
      </c>
      <c r="N2450" s="90">
        <f>IF(AND($K2450=0,L2450=0),"0.00%",IF($K2450=0,-1,IF(L2450=0,1,-($K2450-L2450)/ABS(L2450))))</f>
        <v>0.483552105923981</v>
      </c>
      <c r="O2450" s="89">
        <v>0</v>
      </c>
      <c r="P2450" s="89">
        <f>+O2450-K2450</f>
        <v>-4524.6</v>
      </c>
      <c r="Q2450" s="90">
        <f>IF(AND($K2450=0,O2450=0),"0.00%",IF($K2450=0,-1,IF(O2450=0,1,-($K2450-O2450)/ABS(O2450))))</f>
        <v>1</v>
      </c>
      <c r="R2450" s="91"/>
      <c r="S2450" s="89">
        <v>8761</v>
      </c>
      <c r="T2450" s="89">
        <f>+S2450-K2450</f>
        <v>4236.4</v>
      </c>
      <c r="U2450" s="335">
        <f>IF(C2450=0,0,1)+IF(D2450=0,0,1)+IF(E2450=0,0,1)+IF(G2450=0,0,1)+IF(K2450=0,0,1)+IF(L2450=0,0,1)+IF(M2450=0,0,1)+IF(O2450=0,0,1)</f>
        <v>6</v>
      </c>
    </row>
    <row r="2451" spans="1:21" s="81" customFormat="1" ht="15" customHeight="1">
      <c r="A2451" s="126" t="s">
        <v>2493</v>
      </c>
      <c r="B2451" s="96" t="s">
        <v>5813</v>
      </c>
      <c r="C2451" s="89">
        <v>675.84</v>
      </c>
      <c r="D2451" s="89">
        <v>2122</v>
      </c>
      <c r="E2451" s="89">
        <f>D2451-C2451</f>
        <v>1446.16</v>
      </c>
      <c r="F2451" s="90">
        <f>IF(AND($C2451=0,D2451=0),"0.00%",IF($C2451=0,-1,IF(D2451=0,1,-($C2451-D2451)/ABS(D2451))))</f>
        <v>0.681508011310085</v>
      </c>
      <c r="G2451" s="89">
        <v>0</v>
      </c>
      <c r="H2451" s="89">
        <f>+G2451-C2451</f>
        <v>-675.84</v>
      </c>
      <c r="I2451" s="90">
        <f>IF(AND($C2451=0,G2451=0),"0.00%",IF($C2451=0,-1,IF(G2451=0,1,-($C2451-G2451)/ABS(G2451))))</f>
        <v>1</v>
      </c>
      <c r="J2451" s="91"/>
      <c r="K2451" s="89">
        <v>3379.2</v>
      </c>
      <c r="L2451" s="89">
        <v>12358</v>
      </c>
      <c r="M2451" s="89">
        <f>L2451-K2451</f>
        <v>8978.8</v>
      </c>
      <c r="N2451" s="90">
        <f>IF(AND($K2451=0,L2451=0),"0.00%",IF($K2451=0,-1,IF(L2451=0,1,-($K2451-L2451)/ABS(L2451))))</f>
        <v>0.726557695419971</v>
      </c>
      <c r="O2451" s="89">
        <v>0</v>
      </c>
      <c r="P2451" s="89">
        <f>+O2451-K2451</f>
        <v>-3379.2</v>
      </c>
      <c r="Q2451" s="90">
        <f>IF(AND($K2451=0,O2451=0),"0.00%",IF($K2451=0,-1,IF(O2451=0,1,-($K2451-O2451)/ABS(O2451))))</f>
        <v>1</v>
      </c>
      <c r="R2451" s="91"/>
      <c r="S2451" s="89">
        <v>12358</v>
      </c>
      <c r="T2451" s="89">
        <f>+S2451-K2451</f>
        <v>8978.8</v>
      </c>
      <c r="U2451" s="335">
        <f>IF(C2451=0,0,1)+IF(D2451=0,0,1)+IF(E2451=0,0,1)+IF(G2451=0,0,1)+IF(K2451=0,0,1)+IF(L2451=0,0,1)+IF(M2451=0,0,1)+IF(O2451=0,0,1)</f>
        <v>6</v>
      </c>
    </row>
    <row r="2452" spans="1:21" s="81" customFormat="1" ht="15" hidden="1">
      <c r="A2452" s="126" t="s">
        <v>2494</v>
      </c>
      <c r="B2452" s="96" t="s">
        <v>5814</v>
      </c>
      <c r="C2452" s="89">
        <v>0</v>
      </c>
      <c r="D2452" s="89">
        <v>0</v>
      </c>
      <c r="E2452" s="89">
        <f>D2452-C2452</f>
        <v>0</v>
      </c>
      <c r="F2452" s="90" t="str">
        <f>IF(AND($C2452=0,D2452=0),"0.00%",IF($C2452=0,-1,IF(D2452=0,1,-($C2452-D2452)/ABS(D2452))))</f>
        <v>0.00%</v>
      </c>
      <c r="G2452" s="89">
        <v>0</v>
      </c>
      <c r="H2452" s="89">
        <f>+G2452-C2452</f>
        <v>0</v>
      </c>
      <c r="I2452" s="90" t="str">
        <f>IF(AND($C2452=0,G2452=0),"0.00%",IF($C2452=0,-1,IF(G2452=0,1,-($C2452-G2452)/ABS(G2452))))</f>
        <v>0.00%</v>
      </c>
      <c r="J2452" s="91"/>
      <c r="K2452" s="89">
        <v>0</v>
      </c>
      <c r="L2452" s="89">
        <v>0</v>
      </c>
      <c r="M2452" s="89">
        <f>L2452-K2452</f>
        <v>0</v>
      </c>
      <c r="N2452" s="90" t="str">
        <f>IF(AND($K2452=0,L2452=0),"0.00%",IF($K2452=0,-1,IF(L2452=0,1,-($K2452-L2452)/ABS(L2452))))</f>
        <v>0.00%</v>
      </c>
      <c r="O2452" s="89">
        <v>0</v>
      </c>
      <c r="P2452" s="89">
        <f>+O2452-K2452</f>
        <v>0</v>
      </c>
      <c r="Q2452" s="90" t="str">
        <f>IF(AND($K2452=0,O2452=0),"0.00%",IF($K2452=0,-1,IF(O2452=0,1,-($K2452-O2452)/ABS(O2452))))</f>
        <v>0.00%</v>
      </c>
      <c r="R2452" s="91"/>
      <c r="S2452" s="89">
        <v>0</v>
      </c>
      <c r="T2452" s="89">
        <f>+S2452-K2452</f>
        <v>0</v>
      </c>
      <c r="U2452" s="335">
        <f>IF(C2452=0,0,1)+IF(D2452=0,0,1)+IF(E2452=0,0,1)+IF(G2452=0,0,1)+IF(K2452=0,0,1)+IF(L2452=0,0,1)+IF(M2452=0,0,1)+IF(O2452=0,0,1)</f>
        <v>0</v>
      </c>
    </row>
    <row r="2453" spans="1:21" s="81" customFormat="1" ht="15" hidden="1">
      <c r="A2453" s="126" t="s">
        <v>2495</v>
      </c>
      <c r="B2453" s="96" t="s">
        <v>5815</v>
      </c>
      <c r="C2453" s="89">
        <v>0</v>
      </c>
      <c r="D2453" s="89">
        <v>0</v>
      </c>
      <c r="E2453" s="89">
        <f>D2453-C2453</f>
        <v>0</v>
      </c>
      <c r="F2453" s="90" t="str">
        <f>IF(AND($C2453=0,D2453=0),"0.00%",IF($C2453=0,-1,IF(D2453=0,1,-($C2453-D2453)/ABS(D2453))))</f>
        <v>0.00%</v>
      </c>
      <c r="G2453" s="89">
        <v>0</v>
      </c>
      <c r="H2453" s="89">
        <f>+G2453-C2453</f>
        <v>0</v>
      </c>
      <c r="I2453" s="90" t="str">
        <f>IF(AND($C2453=0,G2453=0),"0.00%",IF($C2453=0,-1,IF(G2453=0,1,-($C2453-G2453)/ABS(G2453))))</f>
        <v>0.00%</v>
      </c>
      <c r="J2453" s="91"/>
      <c r="K2453" s="89">
        <v>0</v>
      </c>
      <c r="L2453" s="89">
        <v>0</v>
      </c>
      <c r="M2453" s="89">
        <f>L2453-K2453</f>
        <v>0</v>
      </c>
      <c r="N2453" s="90" t="str">
        <f>IF(AND($K2453=0,L2453=0),"0.00%",IF($K2453=0,-1,IF(L2453=0,1,-($K2453-L2453)/ABS(L2453))))</f>
        <v>0.00%</v>
      </c>
      <c r="O2453" s="89">
        <v>0</v>
      </c>
      <c r="P2453" s="89">
        <f>+O2453-K2453</f>
        <v>0</v>
      </c>
      <c r="Q2453" s="90" t="str">
        <f>IF(AND($K2453=0,O2453=0),"0.00%",IF($K2453=0,-1,IF(O2453=0,1,-($K2453-O2453)/ABS(O2453))))</f>
        <v>0.00%</v>
      </c>
      <c r="R2453" s="91"/>
      <c r="S2453" s="89">
        <v>0</v>
      </c>
      <c r="T2453" s="89">
        <f>+S2453-K2453</f>
        <v>0</v>
      </c>
      <c r="U2453" s="335">
        <f>IF(C2453=0,0,1)+IF(D2453=0,0,1)+IF(E2453=0,0,1)+IF(G2453=0,0,1)+IF(K2453=0,0,1)+IF(L2453=0,0,1)+IF(M2453=0,0,1)+IF(O2453=0,0,1)</f>
        <v>0</v>
      </c>
    </row>
    <row r="2454" spans="1:21" s="81" customFormat="1" ht="15" customHeight="1">
      <c r="A2454" s="126" t="s">
        <v>2496</v>
      </c>
      <c r="B2454" s="96" t="s">
        <v>5816</v>
      </c>
      <c r="C2454" s="89">
        <v>759.63</v>
      </c>
      <c r="D2454" s="89">
        <v>1917</v>
      </c>
      <c r="E2454" s="89">
        <f>D2454-C2454</f>
        <v>1157.37</v>
      </c>
      <c r="F2454" s="90">
        <f>IF(AND($C2454=0,D2454=0),"0.00%",IF($C2454=0,-1,IF(D2454=0,1,-($C2454-D2454)/ABS(D2454))))</f>
        <v>0.603740219092332</v>
      </c>
      <c r="G2454" s="89">
        <v>0</v>
      </c>
      <c r="H2454" s="89">
        <f>+G2454-C2454</f>
        <v>-759.63</v>
      </c>
      <c r="I2454" s="90">
        <f>IF(AND($C2454=0,G2454=0),"0.00%",IF($C2454=0,-1,IF(G2454=0,1,-($C2454-G2454)/ABS(G2454))))</f>
        <v>1</v>
      </c>
      <c r="J2454" s="91"/>
      <c r="K2454" s="89">
        <v>6504.83</v>
      </c>
      <c r="L2454" s="89">
        <v>10621</v>
      </c>
      <c r="M2454" s="89">
        <f>L2454-K2454</f>
        <v>4116.17</v>
      </c>
      <c r="N2454" s="90">
        <f>IF(AND($K2454=0,L2454=0),"0.00%",IF($K2454=0,-1,IF(L2454=0,1,-($K2454-L2454)/ABS(L2454))))</f>
        <v>0.387550136521985</v>
      </c>
      <c r="O2454" s="89">
        <v>0</v>
      </c>
      <c r="P2454" s="89">
        <f>+O2454-K2454</f>
        <v>-6504.83</v>
      </c>
      <c r="Q2454" s="90">
        <f>IF(AND($K2454=0,O2454=0),"0.00%",IF($K2454=0,-1,IF(O2454=0,1,-($K2454-O2454)/ABS(O2454))))</f>
        <v>1</v>
      </c>
      <c r="R2454" s="91"/>
      <c r="S2454" s="89">
        <v>10621</v>
      </c>
      <c r="T2454" s="89">
        <f>+S2454-K2454</f>
        <v>4116.17</v>
      </c>
      <c r="U2454" s="335">
        <f>IF(C2454=0,0,1)+IF(D2454=0,0,1)+IF(E2454=0,0,1)+IF(G2454=0,0,1)+IF(K2454=0,0,1)+IF(L2454=0,0,1)+IF(M2454=0,0,1)+IF(O2454=0,0,1)</f>
        <v>6</v>
      </c>
    </row>
    <row r="2455" spans="1:21" s="81" customFormat="1" ht="15" customHeight="1">
      <c r="A2455" s="126" t="s">
        <v>2497</v>
      </c>
      <c r="B2455" s="96" t="s">
        <v>5817</v>
      </c>
      <c r="C2455" s="89">
        <v>555.07</v>
      </c>
      <c r="D2455" s="89">
        <v>1747</v>
      </c>
      <c r="E2455" s="89">
        <f>D2455-C2455</f>
        <v>1191.93</v>
      </c>
      <c r="F2455" s="90">
        <f>IF(AND($C2455=0,D2455=0),"0.00%",IF($C2455=0,-1,IF(D2455=0,1,-($C2455-D2455)/ABS(D2455))))</f>
        <v>0.682272467086434</v>
      </c>
      <c r="G2455" s="89">
        <v>0</v>
      </c>
      <c r="H2455" s="89">
        <f>+G2455-C2455</f>
        <v>-555.07</v>
      </c>
      <c r="I2455" s="90">
        <f>IF(AND($C2455=0,G2455=0),"0.00%",IF($C2455=0,-1,IF(G2455=0,1,-($C2455-G2455)/ABS(G2455))))</f>
        <v>1</v>
      </c>
      <c r="J2455" s="91"/>
      <c r="K2455" s="89">
        <v>2770.07</v>
      </c>
      <c r="L2455" s="89">
        <v>9844</v>
      </c>
      <c r="M2455" s="89">
        <f>L2455-K2455</f>
        <v>7073.93</v>
      </c>
      <c r="N2455" s="90">
        <f>IF(AND($K2455=0,L2455=0),"0.00%",IF($K2455=0,-1,IF(L2455=0,1,-($K2455-L2455)/ABS(L2455))))</f>
        <v>0.718603210077204</v>
      </c>
      <c r="O2455" s="89">
        <v>0</v>
      </c>
      <c r="P2455" s="89">
        <f>+O2455-K2455</f>
        <v>-2770.07</v>
      </c>
      <c r="Q2455" s="90">
        <f>IF(AND($K2455=0,O2455=0),"0.00%",IF($K2455=0,-1,IF(O2455=0,1,-($K2455-O2455)/ABS(O2455))))</f>
        <v>1</v>
      </c>
      <c r="R2455" s="91"/>
      <c r="S2455" s="89">
        <v>9844</v>
      </c>
      <c r="T2455" s="89">
        <f>+S2455-K2455</f>
        <v>7073.93</v>
      </c>
      <c r="U2455" s="335">
        <f>IF(C2455=0,0,1)+IF(D2455=0,0,1)+IF(E2455=0,0,1)+IF(G2455=0,0,1)+IF(K2455=0,0,1)+IF(L2455=0,0,1)+IF(M2455=0,0,1)+IF(O2455=0,0,1)</f>
        <v>6</v>
      </c>
    </row>
    <row r="2456" spans="1:21" s="81" customFormat="1" ht="15" customHeight="1">
      <c r="A2456" s="126" t="s">
        <v>2498</v>
      </c>
      <c r="B2456" s="96" t="s">
        <v>5818</v>
      </c>
      <c r="C2456" s="89">
        <v>371.53</v>
      </c>
      <c r="D2456" s="89">
        <v>781</v>
      </c>
      <c r="E2456" s="89">
        <f>D2456-C2456</f>
        <v>409.47</v>
      </c>
      <c r="F2456" s="90">
        <f>IF(AND($C2456=0,D2456=0),"0.00%",IF($C2456=0,-1,IF(D2456=0,1,-($C2456-D2456)/ABS(D2456))))</f>
        <v>0.524289372599232</v>
      </c>
      <c r="G2456" s="89">
        <v>0</v>
      </c>
      <c r="H2456" s="89">
        <f>+G2456-C2456</f>
        <v>-371.53</v>
      </c>
      <c r="I2456" s="90">
        <f>IF(AND($C2456=0,G2456=0),"0.00%",IF($C2456=0,-1,IF(G2456=0,1,-($C2456-G2456)/ABS(G2456))))</f>
        <v>1</v>
      </c>
      <c r="J2456" s="91"/>
      <c r="K2456" s="89">
        <v>1621.76</v>
      </c>
      <c r="L2456" s="89">
        <v>4393</v>
      </c>
      <c r="M2456" s="89">
        <f>L2456-K2456</f>
        <v>2771.24</v>
      </c>
      <c r="N2456" s="90">
        <f>IF(AND($K2456=0,L2456=0),"0.00%",IF($K2456=0,-1,IF(L2456=0,1,-($K2456-L2456)/ABS(L2456))))</f>
        <v>0.630830867288869</v>
      </c>
      <c r="O2456" s="89">
        <v>0</v>
      </c>
      <c r="P2456" s="89">
        <f>+O2456-K2456</f>
        <v>-1621.76</v>
      </c>
      <c r="Q2456" s="90">
        <f>IF(AND($K2456=0,O2456=0),"0.00%",IF($K2456=0,-1,IF(O2456=0,1,-($K2456-O2456)/ABS(O2456))))</f>
        <v>1</v>
      </c>
      <c r="R2456" s="91"/>
      <c r="S2456" s="89">
        <v>4393</v>
      </c>
      <c r="T2456" s="89">
        <f>+S2456-K2456</f>
        <v>2771.24</v>
      </c>
      <c r="U2456" s="335">
        <f>IF(C2456=0,0,1)+IF(D2456=0,0,1)+IF(E2456=0,0,1)+IF(G2456=0,0,1)+IF(K2456=0,0,1)+IF(L2456=0,0,1)+IF(M2456=0,0,1)+IF(O2456=0,0,1)</f>
        <v>6</v>
      </c>
    </row>
    <row r="2457" spans="1:21" s="81" customFormat="1" ht="15" hidden="1">
      <c r="A2457" s="126" t="s">
        <v>2499</v>
      </c>
      <c r="B2457" s="96" t="s">
        <v>5819</v>
      </c>
      <c r="C2457" s="89">
        <v>0</v>
      </c>
      <c r="D2457" s="89">
        <v>0</v>
      </c>
      <c r="E2457" s="89">
        <f>D2457-C2457</f>
        <v>0</v>
      </c>
      <c r="F2457" s="90" t="str">
        <f>IF(AND($C2457=0,D2457=0),"0.00%",IF($C2457=0,-1,IF(D2457=0,1,-($C2457-D2457)/ABS(D2457))))</f>
        <v>0.00%</v>
      </c>
      <c r="G2457" s="89">
        <v>0</v>
      </c>
      <c r="H2457" s="89">
        <f>+G2457-C2457</f>
        <v>0</v>
      </c>
      <c r="I2457" s="90" t="str">
        <f>IF(AND($C2457=0,G2457=0),"0.00%",IF($C2457=0,-1,IF(G2457=0,1,-($C2457-G2457)/ABS(G2457))))</f>
        <v>0.00%</v>
      </c>
      <c r="J2457" s="91"/>
      <c r="K2457" s="89">
        <v>0</v>
      </c>
      <c r="L2457" s="89">
        <v>0</v>
      </c>
      <c r="M2457" s="89">
        <f>L2457-K2457</f>
        <v>0</v>
      </c>
      <c r="N2457" s="90" t="str">
        <f>IF(AND($K2457=0,L2457=0),"0.00%",IF($K2457=0,-1,IF(L2457=0,1,-($K2457-L2457)/ABS(L2457))))</f>
        <v>0.00%</v>
      </c>
      <c r="O2457" s="89">
        <v>0</v>
      </c>
      <c r="P2457" s="89">
        <f>+O2457-K2457</f>
        <v>0</v>
      </c>
      <c r="Q2457" s="90" t="str">
        <f>IF(AND($K2457=0,O2457=0),"0.00%",IF($K2457=0,-1,IF(O2457=0,1,-($K2457-O2457)/ABS(O2457))))</f>
        <v>0.00%</v>
      </c>
      <c r="R2457" s="91"/>
      <c r="S2457" s="89">
        <v>0</v>
      </c>
      <c r="T2457" s="89">
        <f>+S2457-K2457</f>
        <v>0</v>
      </c>
      <c r="U2457" s="335">
        <f>IF(C2457=0,0,1)+IF(D2457=0,0,1)+IF(E2457=0,0,1)+IF(G2457=0,0,1)+IF(K2457=0,0,1)+IF(L2457=0,0,1)+IF(M2457=0,0,1)+IF(O2457=0,0,1)</f>
        <v>0</v>
      </c>
    </row>
    <row r="2458" spans="1:21" s="81" customFormat="1" ht="15" hidden="1">
      <c r="A2458" s="126" t="s">
        <v>2500</v>
      </c>
      <c r="B2458" s="96" t="s">
        <v>5820</v>
      </c>
      <c r="C2458" s="89">
        <v>0</v>
      </c>
      <c r="D2458" s="89">
        <v>0</v>
      </c>
      <c r="E2458" s="89">
        <f>D2458-C2458</f>
        <v>0</v>
      </c>
      <c r="F2458" s="90" t="str">
        <f>IF(AND($C2458=0,D2458=0),"0.00%",IF($C2458=0,-1,IF(D2458=0,1,-($C2458-D2458)/ABS(D2458))))</f>
        <v>0.00%</v>
      </c>
      <c r="G2458" s="89">
        <v>0</v>
      </c>
      <c r="H2458" s="89">
        <f>+G2458-C2458</f>
        <v>0</v>
      </c>
      <c r="I2458" s="90" t="str">
        <f>IF(AND($C2458=0,G2458=0),"0.00%",IF($C2458=0,-1,IF(G2458=0,1,-($C2458-G2458)/ABS(G2458))))</f>
        <v>0.00%</v>
      </c>
      <c r="J2458" s="91"/>
      <c r="K2458" s="89">
        <v>0</v>
      </c>
      <c r="L2458" s="89">
        <v>0</v>
      </c>
      <c r="M2458" s="89">
        <f>L2458-K2458</f>
        <v>0</v>
      </c>
      <c r="N2458" s="90" t="str">
        <f>IF(AND($K2458=0,L2458=0),"0.00%",IF($K2458=0,-1,IF(L2458=0,1,-($K2458-L2458)/ABS(L2458))))</f>
        <v>0.00%</v>
      </c>
      <c r="O2458" s="89">
        <v>0</v>
      </c>
      <c r="P2458" s="89">
        <f>+O2458-K2458</f>
        <v>0</v>
      </c>
      <c r="Q2458" s="90" t="str">
        <f>IF(AND($K2458=0,O2458=0),"0.00%",IF($K2458=0,-1,IF(O2458=0,1,-($K2458-O2458)/ABS(O2458))))</f>
        <v>0.00%</v>
      </c>
      <c r="R2458" s="91"/>
      <c r="S2458" s="89">
        <v>0</v>
      </c>
      <c r="T2458" s="89">
        <f>+S2458-K2458</f>
        <v>0</v>
      </c>
      <c r="U2458" s="335">
        <f>IF(C2458=0,0,1)+IF(D2458=0,0,1)+IF(E2458=0,0,1)+IF(G2458=0,0,1)+IF(K2458=0,0,1)+IF(L2458=0,0,1)+IF(M2458=0,0,1)+IF(O2458=0,0,1)</f>
        <v>0</v>
      </c>
    </row>
    <row r="2459" spans="1:21" s="81" customFormat="1" ht="15" hidden="1">
      <c r="A2459" s="126" t="s">
        <v>2501</v>
      </c>
      <c r="B2459" s="96" t="s">
        <v>5821</v>
      </c>
      <c r="C2459" s="89">
        <v>0</v>
      </c>
      <c r="D2459" s="89">
        <v>0</v>
      </c>
      <c r="E2459" s="89">
        <f>D2459-C2459</f>
        <v>0</v>
      </c>
      <c r="F2459" s="90" t="str">
        <f>IF(AND($C2459=0,D2459=0),"0.00%",IF($C2459=0,-1,IF(D2459=0,1,-($C2459-D2459)/ABS(D2459))))</f>
        <v>0.00%</v>
      </c>
      <c r="G2459" s="89">
        <v>0</v>
      </c>
      <c r="H2459" s="89">
        <f>+G2459-C2459</f>
        <v>0</v>
      </c>
      <c r="I2459" s="90" t="str">
        <f>IF(AND($C2459=0,G2459=0),"0.00%",IF($C2459=0,-1,IF(G2459=0,1,-($C2459-G2459)/ABS(G2459))))</f>
        <v>0.00%</v>
      </c>
      <c r="J2459" s="91"/>
      <c r="K2459" s="89">
        <v>0</v>
      </c>
      <c r="L2459" s="89">
        <v>0</v>
      </c>
      <c r="M2459" s="89">
        <f>L2459-K2459</f>
        <v>0</v>
      </c>
      <c r="N2459" s="90" t="str">
        <f>IF(AND($K2459=0,L2459=0),"0.00%",IF($K2459=0,-1,IF(L2459=0,1,-($K2459-L2459)/ABS(L2459))))</f>
        <v>0.00%</v>
      </c>
      <c r="O2459" s="89">
        <v>0</v>
      </c>
      <c r="P2459" s="89">
        <f>+O2459-K2459</f>
        <v>0</v>
      </c>
      <c r="Q2459" s="90" t="str">
        <f>IF(AND($K2459=0,O2459=0),"0.00%",IF($K2459=0,-1,IF(O2459=0,1,-($K2459-O2459)/ABS(O2459))))</f>
        <v>0.00%</v>
      </c>
      <c r="R2459" s="91"/>
      <c r="S2459" s="89">
        <v>0</v>
      </c>
      <c r="T2459" s="89">
        <f>+S2459-K2459</f>
        <v>0</v>
      </c>
      <c r="U2459" s="335">
        <f>IF(C2459=0,0,1)+IF(D2459=0,0,1)+IF(E2459=0,0,1)+IF(G2459=0,0,1)+IF(K2459=0,0,1)+IF(L2459=0,0,1)+IF(M2459=0,0,1)+IF(O2459=0,0,1)</f>
        <v>0</v>
      </c>
    </row>
    <row r="2460" spans="1:21" s="81" customFormat="1" ht="15" customHeight="1">
      <c r="A2460" s="126" t="s">
        <v>2502</v>
      </c>
      <c r="B2460" s="96" t="s">
        <v>5822</v>
      </c>
      <c r="C2460" s="89">
        <v>-3163.48</v>
      </c>
      <c r="D2460" s="89">
        <v>0</v>
      </c>
      <c r="E2460" s="89">
        <f>D2460-C2460</f>
        <v>3163.48</v>
      </c>
      <c r="F2460" s="90">
        <f>IF(AND($C2460=0,D2460=0),"0.00%",IF($C2460=0,-1,IF(D2460=0,1,-($C2460-D2460)/ABS(D2460))))</f>
        <v>1</v>
      </c>
      <c r="G2460" s="89">
        <v>0</v>
      </c>
      <c r="H2460" s="89">
        <f>+G2460-C2460</f>
        <v>3163.48</v>
      </c>
      <c r="I2460" s="90">
        <f>IF(AND($C2460=0,G2460=0),"0.00%",IF($C2460=0,-1,IF(G2460=0,1,-($C2460-G2460)/ABS(G2460))))</f>
        <v>1</v>
      </c>
      <c r="J2460" s="91"/>
      <c r="K2460" s="89">
        <v>-3163.48</v>
      </c>
      <c r="L2460" s="89">
        <v>0</v>
      </c>
      <c r="M2460" s="89">
        <f>L2460-K2460</f>
        <v>3163.48</v>
      </c>
      <c r="N2460" s="90">
        <f>IF(AND($K2460=0,L2460=0),"0.00%",IF($K2460=0,-1,IF(L2460=0,1,-($K2460-L2460)/ABS(L2460))))</f>
        <v>1</v>
      </c>
      <c r="O2460" s="89">
        <v>0</v>
      </c>
      <c r="P2460" s="89">
        <f>+O2460-K2460</f>
        <v>3163.48</v>
      </c>
      <c r="Q2460" s="90">
        <f>IF(AND($K2460=0,O2460=0),"0.00%",IF($K2460=0,-1,IF(O2460=0,1,-($K2460-O2460)/ABS(O2460))))</f>
        <v>1</v>
      </c>
      <c r="R2460" s="91"/>
      <c r="S2460" s="89">
        <v>0</v>
      </c>
      <c r="T2460" s="89">
        <f>+S2460-K2460</f>
        <v>3163.48</v>
      </c>
      <c r="U2460" s="335">
        <f>IF(C2460=0,0,1)+IF(D2460=0,0,1)+IF(E2460=0,0,1)+IF(G2460=0,0,1)+IF(K2460=0,0,1)+IF(L2460=0,0,1)+IF(M2460=0,0,1)+IF(O2460=0,0,1)</f>
        <v>4</v>
      </c>
    </row>
    <row r="2461" spans="1:21" s="81" customFormat="1" ht="15" customHeight="1">
      <c r="A2461" s="126" t="s">
        <v>2503</v>
      </c>
      <c r="B2461" s="96" t="s">
        <v>5823</v>
      </c>
      <c r="C2461" s="89">
        <v>362.5</v>
      </c>
      <c r="D2461" s="89">
        <v>363</v>
      </c>
      <c r="E2461" s="89">
        <f>D2461-C2461</f>
        <v>0.5</v>
      </c>
      <c r="F2461" s="90">
        <f>IF(AND($C2461=0,D2461=0),"0.00%",IF($C2461=0,-1,IF(D2461=0,1,-($C2461-D2461)/ABS(D2461))))</f>
        <v>0.00137741046831956</v>
      </c>
      <c r="G2461" s="89">
        <v>0</v>
      </c>
      <c r="H2461" s="89">
        <f>+G2461-C2461</f>
        <v>-362.5</v>
      </c>
      <c r="I2461" s="90">
        <f>IF(AND($C2461=0,G2461=0),"0.00%",IF($C2461=0,-1,IF(G2461=0,1,-($C2461-G2461)/ABS(G2461))))</f>
        <v>1</v>
      </c>
      <c r="J2461" s="91"/>
      <c r="K2461" s="89">
        <v>5018.17</v>
      </c>
      <c r="L2461" s="89">
        <v>2178</v>
      </c>
      <c r="M2461" s="89">
        <f>L2461-K2461</f>
        <v>-2840.17</v>
      </c>
      <c r="N2461" s="90">
        <f>IF(AND($K2461=0,L2461=0),"0.00%",IF($K2461=0,-1,IF(L2461=0,1,-($K2461-L2461)/ABS(L2461))))</f>
        <v>-1.30402662993572</v>
      </c>
      <c r="O2461" s="89">
        <v>0</v>
      </c>
      <c r="P2461" s="89">
        <f>+O2461-K2461</f>
        <v>-5018.17</v>
      </c>
      <c r="Q2461" s="90">
        <f>IF(AND($K2461=0,O2461=0),"0.00%",IF($K2461=0,-1,IF(O2461=0,1,-($K2461-O2461)/ABS(O2461))))</f>
        <v>1</v>
      </c>
      <c r="R2461" s="91"/>
      <c r="S2461" s="89">
        <v>2178</v>
      </c>
      <c r="T2461" s="89">
        <f>+S2461-K2461</f>
        <v>-2840.17</v>
      </c>
      <c r="U2461" s="335">
        <f>IF(C2461=0,0,1)+IF(D2461=0,0,1)+IF(E2461=0,0,1)+IF(G2461=0,0,1)+IF(K2461=0,0,1)+IF(L2461=0,0,1)+IF(M2461=0,0,1)+IF(O2461=0,0,1)</f>
        <v>6</v>
      </c>
    </row>
    <row r="2462" spans="1:21" s="81" customFormat="1" ht="15" hidden="1">
      <c r="A2462" s="126" t="s">
        <v>2504</v>
      </c>
      <c r="B2462" s="96" t="s">
        <v>5824</v>
      </c>
      <c r="C2462" s="89">
        <v>0</v>
      </c>
      <c r="D2462" s="89">
        <v>0</v>
      </c>
      <c r="E2462" s="89">
        <f>D2462-C2462</f>
        <v>0</v>
      </c>
      <c r="F2462" s="90" t="str">
        <f>IF(AND($C2462=0,D2462=0),"0.00%",IF($C2462=0,-1,IF(D2462=0,1,-($C2462-D2462)/ABS(D2462))))</f>
        <v>0.00%</v>
      </c>
      <c r="G2462" s="89">
        <v>0</v>
      </c>
      <c r="H2462" s="89">
        <f>+G2462-C2462</f>
        <v>0</v>
      </c>
      <c r="I2462" s="90" t="str">
        <f>IF(AND($C2462=0,G2462=0),"0.00%",IF($C2462=0,-1,IF(G2462=0,1,-($C2462-G2462)/ABS(G2462))))</f>
        <v>0.00%</v>
      </c>
      <c r="J2462" s="91"/>
      <c r="K2462" s="89">
        <v>0</v>
      </c>
      <c r="L2462" s="89">
        <v>0</v>
      </c>
      <c r="M2462" s="89">
        <f>L2462-K2462</f>
        <v>0</v>
      </c>
      <c r="N2462" s="90" t="str">
        <f>IF(AND($K2462=0,L2462=0),"0.00%",IF($K2462=0,-1,IF(L2462=0,1,-($K2462-L2462)/ABS(L2462))))</f>
        <v>0.00%</v>
      </c>
      <c r="O2462" s="89">
        <v>0</v>
      </c>
      <c r="P2462" s="89">
        <f>+O2462-K2462</f>
        <v>0</v>
      </c>
      <c r="Q2462" s="90" t="str">
        <f>IF(AND($K2462=0,O2462=0),"0.00%",IF($K2462=0,-1,IF(O2462=0,1,-($K2462-O2462)/ABS(O2462))))</f>
        <v>0.00%</v>
      </c>
      <c r="R2462" s="91"/>
      <c r="S2462" s="89">
        <v>0</v>
      </c>
      <c r="T2462" s="89">
        <f>+S2462-K2462</f>
        <v>0</v>
      </c>
      <c r="U2462" s="335">
        <f>IF(C2462=0,0,1)+IF(D2462=0,0,1)+IF(E2462=0,0,1)+IF(G2462=0,0,1)+IF(K2462=0,0,1)+IF(L2462=0,0,1)+IF(M2462=0,0,1)+IF(O2462=0,0,1)</f>
        <v>0</v>
      </c>
    </row>
    <row r="2463" spans="1:21" s="81" customFormat="1" ht="15" customHeight="1">
      <c r="A2463" s="126" t="s">
        <v>2505</v>
      </c>
      <c r="B2463" s="96" t="s">
        <v>5825</v>
      </c>
      <c r="C2463" s="89">
        <v>230.9</v>
      </c>
      <c r="D2463" s="89">
        <v>337</v>
      </c>
      <c r="E2463" s="89">
        <f>D2463-C2463</f>
        <v>106.1</v>
      </c>
      <c r="F2463" s="90">
        <f>IF(AND($C2463=0,D2463=0),"0.00%",IF($C2463=0,-1,IF(D2463=0,1,-($C2463-D2463)/ABS(D2463))))</f>
        <v>0.314836795252226</v>
      </c>
      <c r="G2463" s="89">
        <v>0</v>
      </c>
      <c r="H2463" s="89">
        <f>+G2463-C2463</f>
        <v>-230.9</v>
      </c>
      <c r="I2463" s="90">
        <f>IF(AND($C2463=0,G2463=0),"0.00%",IF($C2463=0,-1,IF(G2463=0,1,-($C2463-G2463)/ABS(G2463))))</f>
        <v>1</v>
      </c>
      <c r="J2463" s="91"/>
      <c r="K2463" s="89">
        <v>1545.95</v>
      </c>
      <c r="L2463" s="89">
        <v>1937</v>
      </c>
      <c r="M2463" s="89">
        <f>L2463-K2463</f>
        <v>391.05</v>
      </c>
      <c r="N2463" s="90">
        <f>IF(AND($K2463=0,L2463=0),"0.00%",IF($K2463=0,-1,IF(L2463=0,1,-($K2463-L2463)/ABS(L2463))))</f>
        <v>0.201884357253485</v>
      </c>
      <c r="O2463" s="89">
        <v>0</v>
      </c>
      <c r="P2463" s="89">
        <f>+O2463-K2463</f>
        <v>-1545.95</v>
      </c>
      <c r="Q2463" s="90">
        <f>IF(AND($K2463=0,O2463=0),"0.00%",IF($K2463=0,-1,IF(O2463=0,1,-($K2463-O2463)/ABS(O2463))))</f>
        <v>1</v>
      </c>
      <c r="R2463" s="91"/>
      <c r="S2463" s="89">
        <v>1937</v>
      </c>
      <c r="T2463" s="89">
        <f>+S2463-K2463</f>
        <v>391.05</v>
      </c>
      <c r="U2463" s="335">
        <f>IF(C2463=0,0,1)+IF(D2463=0,0,1)+IF(E2463=0,0,1)+IF(G2463=0,0,1)+IF(K2463=0,0,1)+IF(L2463=0,0,1)+IF(M2463=0,0,1)+IF(O2463=0,0,1)</f>
        <v>6</v>
      </c>
    </row>
    <row r="2464" spans="1:21" s="81" customFormat="1" ht="15" customHeight="1">
      <c r="A2464" s="126" t="s">
        <v>2506</v>
      </c>
      <c r="B2464" s="96" t="s">
        <v>5826</v>
      </c>
      <c r="C2464" s="89">
        <v>440.01</v>
      </c>
      <c r="D2464" s="89">
        <v>770</v>
      </c>
      <c r="E2464" s="89">
        <f>D2464-C2464</f>
        <v>329.99</v>
      </c>
      <c r="F2464" s="90">
        <f>IF(AND($C2464=0,D2464=0),"0.00%",IF($C2464=0,-1,IF(D2464=0,1,-($C2464-D2464)/ABS(D2464))))</f>
        <v>0.428558441558442</v>
      </c>
      <c r="G2464" s="89">
        <v>0</v>
      </c>
      <c r="H2464" s="89">
        <f>+G2464-C2464</f>
        <v>-440.01</v>
      </c>
      <c r="I2464" s="90">
        <f>IF(AND($C2464=0,G2464=0),"0.00%",IF($C2464=0,-1,IF(G2464=0,1,-($C2464-G2464)/ABS(G2464))))</f>
        <v>1</v>
      </c>
      <c r="J2464" s="91"/>
      <c r="K2464" s="89">
        <v>6600.01</v>
      </c>
      <c r="L2464" s="89">
        <v>5500</v>
      </c>
      <c r="M2464" s="89">
        <f>L2464-K2464</f>
        <v>-1100.01</v>
      </c>
      <c r="N2464" s="90">
        <f>IF(AND($K2464=0,L2464=0),"0.00%",IF($K2464=0,-1,IF(L2464=0,1,-($K2464-L2464)/ABS(L2464))))</f>
        <v>-0.200001818181818</v>
      </c>
      <c r="O2464" s="89">
        <v>0</v>
      </c>
      <c r="P2464" s="89">
        <f>+O2464-K2464</f>
        <v>-6600.01</v>
      </c>
      <c r="Q2464" s="90">
        <f>IF(AND($K2464=0,O2464=0),"0.00%",IF($K2464=0,-1,IF(O2464=0,1,-($K2464-O2464)/ABS(O2464))))</f>
        <v>1</v>
      </c>
      <c r="R2464" s="91"/>
      <c r="S2464" s="89">
        <v>5500</v>
      </c>
      <c r="T2464" s="89">
        <f>+S2464-K2464</f>
        <v>-1100.01</v>
      </c>
      <c r="U2464" s="335">
        <f>IF(C2464=0,0,1)+IF(D2464=0,0,1)+IF(E2464=0,0,1)+IF(G2464=0,0,1)+IF(K2464=0,0,1)+IF(L2464=0,0,1)+IF(M2464=0,0,1)+IF(O2464=0,0,1)</f>
        <v>6</v>
      </c>
    </row>
    <row r="2465" spans="1:21" s="81" customFormat="1" ht="15" hidden="1">
      <c r="A2465" s="126" t="s">
        <v>2507</v>
      </c>
      <c r="B2465" s="96" t="s">
        <v>5827</v>
      </c>
      <c r="C2465" s="89">
        <v>0</v>
      </c>
      <c r="D2465" s="89">
        <v>0</v>
      </c>
      <c r="E2465" s="89">
        <f>D2465-C2465</f>
        <v>0</v>
      </c>
      <c r="F2465" s="90" t="str">
        <f>IF(AND($C2465=0,D2465=0),"0.00%",IF($C2465=0,-1,IF(D2465=0,1,-($C2465-D2465)/ABS(D2465))))</f>
        <v>0.00%</v>
      </c>
      <c r="G2465" s="89">
        <v>0</v>
      </c>
      <c r="H2465" s="89">
        <f>+G2465-C2465</f>
        <v>0</v>
      </c>
      <c r="I2465" s="90" t="str">
        <f>IF(AND($C2465=0,G2465=0),"0.00%",IF($C2465=0,-1,IF(G2465=0,1,-($C2465-G2465)/ABS(G2465))))</f>
        <v>0.00%</v>
      </c>
      <c r="J2465" s="91"/>
      <c r="K2465" s="89">
        <v>0</v>
      </c>
      <c r="L2465" s="89">
        <v>0</v>
      </c>
      <c r="M2465" s="89">
        <f>L2465-K2465</f>
        <v>0</v>
      </c>
      <c r="N2465" s="90" t="str">
        <f>IF(AND($K2465=0,L2465=0),"0.00%",IF($K2465=0,-1,IF(L2465=0,1,-($K2465-L2465)/ABS(L2465))))</f>
        <v>0.00%</v>
      </c>
      <c r="O2465" s="89">
        <v>0</v>
      </c>
      <c r="P2465" s="89">
        <f>+O2465-K2465</f>
        <v>0</v>
      </c>
      <c r="Q2465" s="90" t="str">
        <f>IF(AND($K2465=0,O2465=0),"0.00%",IF($K2465=0,-1,IF(O2465=0,1,-($K2465-O2465)/ABS(O2465))))</f>
        <v>0.00%</v>
      </c>
      <c r="R2465" s="91"/>
      <c r="S2465" s="89">
        <v>0</v>
      </c>
      <c r="T2465" s="89">
        <f>+S2465-K2465</f>
        <v>0</v>
      </c>
      <c r="U2465" s="335">
        <f>IF(C2465=0,0,1)+IF(D2465=0,0,1)+IF(E2465=0,0,1)+IF(G2465=0,0,1)+IF(K2465=0,0,1)+IF(L2465=0,0,1)+IF(M2465=0,0,1)+IF(O2465=0,0,1)</f>
        <v>0</v>
      </c>
    </row>
    <row r="2466" spans="1:21" s="81" customFormat="1" ht="15" hidden="1">
      <c r="A2466" s="126" t="s">
        <v>2508</v>
      </c>
      <c r="B2466" s="96" t="s">
        <v>5828</v>
      </c>
      <c r="C2466" s="89">
        <v>0</v>
      </c>
      <c r="D2466" s="89">
        <v>0</v>
      </c>
      <c r="E2466" s="89">
        <f>D2466-C2466</f>
        <v>0</v>
      </c>
      <c r="F2466" s="90" t="str">
        <f>IF(AND($C2466=0,D2466=0),"0.00%",IF($C2466=0,-1,IF(D2466=0,1,-($C2466-D2466)/ABS(D2466))))</f>
        <v>0.00%</v>
      </c>
      <c r="G2466" s="89">
        <v>0</v>
      </c>
      <c r="H2466" s="89">
        <f>+G2466-C2466</f>
        <v>0</v>
      </c>
      <c r="I2466" s="90" t="str">
        <f>IF(AND($C2466=0,G2466=0),"0.00%",IF($C2466=0,-1,IF(G2466=0,1,-($C2466-G2466)/ABS(G2466))))</f>
        <v>0.00%</v>
      </c>
      <c r="J2466" s="91"/>
      <c r="K2466" s="89">
        <v>0</v>
      </c>
      <c r="L2466" s="89">
        <v>0</v>
      </c>
      <c r="M2466" s="89">
        <f>L2466-K2466</f>
        <v>0</v>
      </c>
      <c r="N2466" s="90" t="str">
        <f>IF(AND($K2466=0,L2466=0),"0.00%",IF($K2466=0,-1,IF(L2466=0,1,-($K2466-L2466)/ABS(L2466))))</f>
        <v>0.00%</v>
      </c>
      <c r="O2466" s="89">
        <v>0</v>
      </c>
      <c r="P2466" s="89">
        <f>+O2466-K2466</f>
        <v>0</v>
      </c>
      <c r="Q2466" s="90" t="str">
        <f>IF(AND($K2466=0,O2466=0),"0.00%",IF($K2466=0,-1,IF(O2466=0,1,-($K2466-O2466)/ABS(O2466))))</f>
        <v>0.00%</v>
      </c>
      <c r="R2466" s="91"/>
      <c r="S2466" s="89">
        <v>0</v>
      </c>
      <c r="T2466" s="89">
        <f>+S2466-K2466</f>
        <v>0</v>
      </c>
      <c r="U2466" s="335">
        <f>IF(C2466=0,0,1)+IF(D2466=0,0,1)+IF(E2466=0,0,1)+IF(G2466=0,0,1)+IF(K2466=0,0,1)+IF(L2466=0,0,1)+IF(M2466=0,0,1)+IF(O2466=0,0,1)</f>
        <v>0</v>
      </c>
    </row>
    <row r="2467" spans="1:21" s="81" customFormat="1" ht="15" hidden="1">
      <c r="A2467" s="126" t="s">
        <v>2509</v>
      </c>
      <c r="B2467" s="96" t="s">
        <v>5829</v>
      </c>
      <c r="C2467" s="89">
        <v>0</v>
      </c>
      <c r="D2467" s="89">
        <v>0</v>
      </c>
      <c r="E2467" s="89">
        <f>D2467-C2467</f>
        <v>0</v>
      </c>
      <c r="F2467" s="90" t="str">
        <f>IF(AND($C2467=0,D2467=0),"0.00%",IF($C2467=0,-1,IF(D2467=0,1,-($C2467-D2467)/ABS(D2467))))</f>
        <v>0.00%</v>
      </c>
      <c r="G2467" s="89">
        <v>0</v>
      </c>
      <c r="H2467" s="89">
        <f>+G2467-C2467</f>
        <v>0</v>
      </c>
      <c r="I2467" s="90" t="str">
        <f>IF(AND($C2467=0,G2467=0),"0.00%",IF($C2467=0,-1,IF(G2467=0,1,-($C2467-G2467)/ABS(G2467))))</f>
        <v>0.00%</v>
      </c>
      <c r="J2467" s="91"/>
      <c r="K2467" s="89">
        <v>0</v>
      </c>
      <c r="L2467" s="89">
        <v>0</v>
      </c>
      <c r="M2467" s="89">
        <f>L2467-K2467</f>
        <v>0</v>
      </c>
      <c r="N2467" s="90" t="str">
        <f>IF(AND($K2467=0,L2467=0),"0.00%",IF($K2467=0,-1,IF(L2467=0,1,-($K2467-L2467)/ABS(L2467))))</f>
        <v>0.00%</v>
      </c>
      <c r="O2467" s="89">
        <v>0</v>
      </c>
      <c r="P2467" s="89">
        <f>+O2467-K2467</f>
        <v>0</v>
      </c>
      <c r="Q2467" s="90" t="str">
        <f>IF(AND($K2467=0,O2467=0),"0.00%",IF($K2467=0,-1,IF(O2467=0,1,-($K2467-O2467)/ABS(O2467))))</f>
        <v>0.00%</v>
      </c>
      <c r="R2467" s="91"/>
      <c r="S2467" s="89">
        <v>0</v>
      </c>
      <c r="T2467" s="89">
        <f>+S2467-K2467</f>
        <v>0</v>
      </c>
      <c r="U2467" s="335">
        <f>IF(C2467=0,0,1)+IF(D2467=0,0,1)+IF(E2467=0,0,1)+IF(G2467=0,0,1)+IF(K2467=0,0,1)+IF(L2467=0,0,1)+IF(M2467=0,0,1)+IF(O2467=0,0,1)</f>
        <v>0</v>
      </c>
    </row>
    <row r="2468" spans="1:21" s="81" customFormat="1" ht="15" customHeight="1">
      <c r="A2468" s="126" t="s">
        <v>2510</v>
      </c>
      <c r="B2468" s="96" t="s">
        <v>5830</v>
      </c>
      <c r="C2468" s="89">
        <v>2275</v>
      </c>
      <c r="D2468" s="89">
        <v>2275</v>
      </c>
      <c r="E2468" s="89">
        <f>D2468-C2468</f>
        <v>0</v>
      </c>
      <c r="F2468" s="90">
        <f>IF(AND($C2468=0,D2468=0),"0.00%",IF($C2468=0,-1,IF(D2468=0,1,-($C2468-D2468)/ABS(D2468))))</f>
        <v>0</v>
      </c>
      <c r="G2468" s="89">
        <v>0</v>
      </c>
      <c r="H2468" s="89">
        <f>+G2468-C2468</f>
        <v>-2275</v>
      </c>
      <c r="I2468" s="90">
        <f>IF(AND($C2468=0,G2468=0),"0.00%",IF($C2468=0,-1,IF(G2468=0,1,-($C2468-G2468)/ABS(G2468))))</f>
        <v>1</v>
      </c>
      <c r="J2468" s="91"/>
      <c r="K2468" s="89">
        <v>4835</v>
      </c>
      <c r="L2468" s="89">
        <v>4550</v>
      </c>
      <c r="M2468" s="89">
        <f>L2468-K2468</f>
        <v>-285</v>
      </c>
      <c r="N2468" s="90">
        <f>IF(AND($K2468=0,L2468=0),"0.00%",IF($K2468=0,-1,IF(L2468=0,1,-($K2468-L2468)/ABS(L2468))))</f>
        <v>-0.0626373626373626</v>
      </c>
      <c r="O2468" s="89">
        <v>0</v>
      </c>
      <c r="P2468" s="89">
        <f>+O2468-K2468</f>
        <v>-4835</v>
      </c>
      <c r="Q2468" s="90">
        <f>IF(AND($K2468=0,O2468=0),"0.00%",IF($K2468=0,-1,IF(O2468=0,1,-($K2468-O2468)/ABS(O2468))))</f>
        <v>1</v>
      </c>
      <c r="R2468" s="91"/>
      <c r="S2468" s="89">
        <v>4550</v>
      </c>
      <c r="T2468" s="89">
        <f>+S2468-K2468</f>
        <v>-285</v>
      </c>
      <c r="U2468" s="335">
        <f>IF(C2468=0,0,1)+IF(D2468=0,0,1)+IF(E2468=0,0,1)+IF(G2468=0,0,1)+IF(K2468=0,0,1)+IF(L2468=0,0,1)+IF(M2468=0,0,1)+IF(O2468=0,0,1)</f>
        <v>5</v>
      </c>
    </row>
    <row r="2469" spans="1:21" s="81" customFormat="1" ht="15" hidden="1">
      <c r="A2469" s="126" t="s">
        <v>2511</v>
      </c>
      <c r="B2469" s="96" t="s">
        <v>5831</v>
      </c>
      <c r="C2469" s="89">
        <v>0</v>
      </c>
      <c r="D2469" s="89">
        <v>0</v>
      </c>
      <c r="E2469" s="89">
        <f>D2469-C2469</f>
        <v>0</v>
      </c>
      <c r="F2469" s="90" t="str">
        <f>IF(AND($C2469=0,D2469=0),"0.00%",IF($C2469=0,-1,IF(D2469=0,1,-($C2469-D2469)/ABS(D2469))))</f>
        <v>0.00%</v>
      </c>
      <c r="G2469" s="89">
        <v>0</v>
      </c>
      <c r="H2469" s="89">
        <f>+G2469-C2469</f>
        <v>0</v>
      </c>
      <c r="I2469" s="90" t="str">
        <f>IF(AND($C2469=0,G2469=0),"0.00%",IF($C2469=0,-1,IF(G2469=0,1,-($C2469-G2469)/ABS(G2469))))</f>
        <v>0.00%</v>
      </c>
      <c r="J2469" s="91"/>
      <c r="K2469" s="89">
        <v>0</v>
      </c>
      <c r="L2469" s="89">
        <v>0</v>
      </c>
      <c r="M2469" s="89">
        <f>L2469-K2469</f>
        <v>0</v>
      </c>
      <c r="N2469" s="90" t="str">
        <f>IF(AND($K2469=0,L2469=0),"0.00%",IF($K2469=0,-1,IF(L2469=0,1,-($K2469-L2469)/ABS(L2469))))</f>
        <v>0.00%</v>
      </c>
      <c r="O2469" s="89">
        <v>0</v>
      </c>
      <c r="P2469" s="89">
        <f>+O2469-K2469</f>
        <v>0</v>
      </c>
      <c r="Q2469" s="90" t="str">
        <f>IF(AND($K2469=0,O2469=0),"0.00%",IF($K2469=0,-1,IF(O2469=0,1,-($K2469-O2469)/ABS(O2469))))</f>
        <v>0.00%</v>
      </c>
      <c r="R2469" s="91"/>
      <c r="S2469" s="89">
        <v>0</v>
      </c>
      <c r="T2469" s="89">
        <f>+S2469-K2469</f>
        <v>0</v>
      </c>
      <c r="U2469" s="335">
        <f>IF(C2469=0,0,1)+IF(D2469=0,0,1)+IF(E2469=0,0,1)+IF(G2469=0,0,1)+IF(K2469=0,0,1)+IF(L2469=0,0,1)+IF(M2469=0,0,1)+IF(O2469=0,0,1)</f>
        <v>0</v>
      </c>
    </row>
    <row r="2470" spans="1:21" s="81" customFormat="1" ht="15" hidden="1">
      <c r="A2470" s="126" t="s">
        <v>2512</v>
      </c>
      <c r="B2470" s="96" t="s">
        <v>5832</v>
      </c>
      <c r="C2470" s="89">
        <v>0</v>
      </c>
      <c r="D2470" s="89">
        <v>0</v>
      </c>
      <c r="E2470" s="89">
        <f>D2470-C2470</f>
        <v>0</v>
      </c>
      <c r="F2470" s="90" t="str">
        <f>IF(AND($C2470=0,D2470=0),"0.00%",IF($C2470=0,-1,IF(D2470=0,1,-($C2470-D2470)/ABS(D2470))))</f>
        <v>0.00%</v>
      </c>
      <c r="G2470" s="89">
        <v>0</v>
      </c>
      <c r="H2470" s="89">
        <f>+G2470-C2470</f>
        <v>0</v>
      </c>
      <c r="I2470" s="90" t="str">
        <f>IF(AND($C2470=0,G2470=0),"0.00%",IF($C2470=0,-1,IF(G2470=0,1,-($C2470-G2470)/ABS(G2470))))</f>
        <v>0.00%</v>
      </c>
      <c r="J2470" s="91"/>
      <c r="K2470" s="89">
        <v>0</v>
      </c>
      <c r="L2470" s="89">
        <v>0</v>
      </c>
      <c r="M2470" s="89">
        <f>L2470-K2470</f>
        <v>0</v>
      </c>
      <c r="N2470" s="90" t="str">
        <f>IF(AND($K2470=0,L2470=0),"0.00%",IF($K2470=0,-1,IF(L2470=0,1,-($K2470-L2470)/ABS(L2470))))</f>
        <v>0.00%</v>
      </c>
      <c r="O2470" s="89">
        <v>0</v>
      </c>
      <c r="P2470" s="89">
        <f>+O2470-K2470</f>
        <v>0</v>
      </c>
      <c r="Q2470" s="90" t="str">
        <f>IF(AND($K2470=0,O2470=0),"0.00%",IF($K2470=0,-1,IF(O2470=0,1,-($K2470-O2470)/ABS(O2470))))</f>
        <v>0.00%</v>
      </c>
      <c r="R2470" s="91"/>
      <c r="S2470" s="89">
        <v>0</v>
      </c>
      <c r="T2470" s="89">
        <f>+S2470-K2470</f>
        <v>0</v>
      </c>
      <c r="U2470" s="335">
        <f>IF(C2470=0,0,1)+IF(D2470=0,0,1)+IF(E2470=0,0,1)+IF(G2470=0,0,1)+IF(K2470=0,0,1)+IF(L2470=0,0,1)+IF(M2470=0,0,1)+IF(O2470=0,0,1)</f>
        <v>0</v>
      </c>
    </row>
    <row r="2471" spans="1:21" s="81" customFormat="1" ht="15" hidden="1">
      <c r="A2471" s="126" t="s">
        <v>2513</v>
      </c>
      <c r="B2471" s="96" t="s">
        <v>5833</v>
      </c>
      <c r="C2471" s="89">
        <v>0</v>
      </c>
      <c r="D2471" s="89">
        <v>0</v>
      </c>
      <c r="E2471" s="89">
        <f>D2471-C2471</f>
        <v>0</v>
      </c>
      <c r="F2471" s="90" t="str">
        <f>IF(AND($C2471=0,D2471=0),"0.00%",IF($C2471=0,-1,IF(D2471=0,1,-($C2471-D2471)/ABS(D2471))))</f>
        <v>0.00%</v>
      </c>
      <c r="G2471" s="89">
        <v>0</v>
      </c>
      <c r="H2471" s="89">
        <f>+G2471-C2471</f>
        <v>0</v>
      </c>
      <c r="I2471" s="90" t="str">
        <f>IF(AND($C2471=0,G2471=0),"0.00%",IF($C2471=0,-1,IF(G2471=0,1,-($C2471-G2471)/ABS(G2471))))</f>
        <v>0.00%</v>
      </c>
      <c r="J2471" s="91"/>
      <c r="K2471" s="89">
        <v>0</v>
      </c>
      <c r="L2471" s="89">
        <v>0</v>
      </c>
      <c r="M2471" s="89">
        <f>L2471-K2471</f>
        <v>0</v>
      </c>
      <c r="N2471" s="90" t="str">
        <f>IF(AND($K2471=0,L2471=0),"0.00%",IF($K2471=0,-1,IF(L2471=0,1,-($K2471-L2471)/ABS(L2471))))</f>
        <v>0.00%</v>
      </c>
      <c r="O2471" s="89">
        <v>0</v>
      </c>
      <c r="P2471" s="89">
        <f>+O2471-K2471</f>
        <v>0</v>
      </c>
      <c r="Q2471" s="90" t="str">
        <f>IF(AND($K2471=0,O2471=0),"0.00%",IF($K2471=0,-1,IF(O2471=0,1,-($K2471-O2471)/ABS(O2471))))</f>
        <v>0.00%</v>
      </c>
      <c r="R2471" s="91"/>
      <c r="S2471" s="89">
        <v>0</v>
      </c>
      <c r="T2471" s="89">
        <f>+S2471-K2471</f>
        <v>0</v>
      </c>
      <c r="U2471" s="335">
        <f>IF(C2471=0,0,1)+IF(D2471=0,0,1)+IF(E2471=0,0,1)+IF(G2471=0,0,1)+IF(K2471=0,0,1)+IF(L2471=0,0,1)+IF(M2471=0,0,1)+IF(O2471=0,0,1)</f>
        <v>0</v>
      </c>
    </row>
    <row r="2472" spans="1:21" s="81" customFormat="1" ht="15" hidden="1">
      <c r="A2472" s="126" t="s">
        <v>2514</v>
      </c>
      <c r="B2472" s="96" t="s">
        <v>5834</v>
      </c>
      <c r="C2472" s="89">
        <v>0</v>
      </c>
      <c r="D2472" s="89">
        <v>0</v>
      </c>
      <c r="E2472" s="89">
        <f>D2472-C2472</f>
        <v>0</v>
      </c>
      <c r="F2472" s="90" t="str">
        <f>IF(AND($C2472=0,D2472=0),"0.00%",IF($C2472=0,-1,IF(D2472=0,1,-($C2472-D2472)/ABS(D2472))))</f>
        <v>0.00%</v>
      </c>
      <c r="G2472" s="89">
        <v>0</v>
      </c>
      <c r="H2472" s="89">
        <f>+G2472-C2472</f>
        <v>0</v>
      </c>
      <c r="I2472" s="90" t="str">
        <f>IF(AND($C2472=0,G2472=0),"0.00%",IF($C2472=0,-1,IF(G2472=0,1,-($C2472-G2472)/ABS(G2472))))</f>
        <v>0.00%</v>
      </c>
      <c r="J2472" s="91"/>
      <c r="K2472" s="89">
        <v>0</v>
      </c>
      <c r="L2472" s="89">
        <v>0</v>
      </c>
      <c r="M2472" s="89">
        <f>L2472-K2472</f>
        <v>0</v>
      </c>
      <c r="N2472" s="90" t="str">
        <f>IF(AND($K2472=0,L2472=0),"0.00%",IF($K2472=0,-1,IF(L2472=0,1,-($K2472-L2472)/ABS(L2472))))</f>
        <v>0.00%</v>
      </c>
      <c r="O2472" s="89">
        <v>0</v>
      </c>
      <c r="P2472" s="89">
        <f>+O2472-K2472</f>
        <v>0</v>
      </c>
      <c r="Q2472" s="90" t="str">
        <f>IF(AND($K2472=0,O2472=0),"0.00%",IF($K2472=0,-1,IF(O2472=0,1,-($K2472-O2472)/ABS(O2472))))</f>
        <v>0.00%</v>
      </c>
      <c r="R2472" s="91"/>
      <c r="S2472" s="89">
        <v>0</v>
      </c>
      <c r="T2472" s="89">
        <f>+S2472-K2472</f>
        <v>0</v>
      </c>
      <c r="U2472" s="335">
        <f>IF(C2472=0,0,1)+IF(D2472=0,0,1)+IF(E2472=0,0,1)+IF(G2472=0,0,1)+IF(K2472=0,0,1)+IF(L2472=0,0,1)+IF(M2472=0,0,1)+IF(O2472=0,0,1)</f>
        <v>0</v>
      </c>
    </row>
    <row r="2473" spans="1:21" s="81" customFormat="1" ht="15" hidden="1">
      <c r="A2473" s="126" t="s">
        <v>2515</v>
      </c>
      <c r="B2473" s="96" t="s">
        <v>5835</v>
      </c>
      <c r="C2473" s="89">
        <v>0</v>
      </c>
      <c r="D2473" s="89">
        <v>0</v>
      </c>
      <c r="E2473" s="89">
        <f>D2473-C2473</f>
        <v>0</v>
      </c>
      <c r="F2473" s="90" t="str">
        <f>IF(AND($C2473=0,D2473=0),"0.00%",IF($C2473=0,-1,IF(D2473=0,1,-($C2473-D2473)/ABS(D2473))))</f>
        <v>0.00%</v>
      </c>
      <c r="G2473" s="89">
        <v>0</v>
      </c>
      <c r="H2473" s="89">
        <f>+G2473-C2473</f>
        <v>0</v>
      </c>
      <c r="I2473" s="90" t="str">
        <f>IF(AND($C2473=0,G2473=0),"0.00%",IF($C2473=0,-1,IF(G2473=0,1,-($C2473-G2473)/ABS(G2473))))</f>
        <v>0.00%</v>
      </c>
      <c r="J2473" s="91"/>
      <c r="K2473" s="89">
        <v>0</v>
      </c>
      <c r="L2473" s="89">
        <v>0</v>
      </c>
      <c r="M2473" s="89">
        <f>L2473-K2473</f>
        <v>0</v>
      </c>
      <c r="N2473" s="90" t="str">
        <f>IF(AND($K2473=0,L2473=0),"0.00%",IF($K2473=0,-1,IF(L2473=0,1,-($K2473-L2473)/ABS(L2473))))</f>
        <v>0.00%</v>
      </c>
      <c r="O2473" s="89">
        <v>0</v>
      </c>
      <c r="P2473" s="89">
        <f>+O2473-K2473</f>
        <v>0</v>
      </c>
      <c r="Q2473" s="90" t="str">
        <f>IF(AND($K2473=0,O2473=0),"0.00%",IF($K2473=0,-1,IF(O2473=0,1,-($K2473-O2473)/ABS(O2473))))</f>
        <v>0.00%</v>
      </c>
      <c r="R2473" s="91"/>
      <c r="S2473" s="89">
        <v>0</v>
      </c>
      <c r="T2473" s="89">
        <f>+S2473-K2473</f>
        <v>0</v>
      </c>
      <c r="U2473" s="335">
        <f>IF(C2473=0,0,1)+IF(D2473=0,0,1)+IF(E2473=0,0,1)+IF(G2473=0,0,1)+IF(K2473=0,0,1)+IF(L2473=0,0,1)+IF(M2473=0,0,1)+IF(O2473=0,0,1)</f>
        <v>0</v>
      </c>
    </row>
    <row r="2474" spans="1:21" s="81" customFormat="1" ht="15" hidden="1">
      <c r="A2474" s="126" t="s">
        <v>2516</v>
      </c>
      <c r="B2474" s="96" t="s">
        <v>5836</v>
      </c>
      <c r="C2474" s="89">
        <v>0</v>
      </c>
      <c r="D2474" s="89">
        <v>0</v>
      </c>
      <c r="E2474" s="89">
        <f>D2474-C2474</f>
        <v>0</v>
      </c>
      <c r="F2474" s="90" t="str">
        <f>IF(AND($C2474=0,D2474=0),"0.00%",IF($C2474=0,-1,IF(D2474=0,1,-($C2474-D2474)/ABS(D2474))))</f>
        <v>0.00%</v>
      </c>
      <c r="G2474" s="89">
        <v>0</v>
      </c>
      <c r="H2474" s="89">
        <f>+G2474-C2474</f>
        <v>0</v>
      </c>
      <c r="I2474" s="90" t="str">
        <f>IF(AND($C2474=0,G2474=0),"0.00%",IF($C2474=0,-1,IF(G2474=0,1,-($C2474-G2474)/ABS(G2474))))</f>
        <v>0.00%</v>
      </c>
      <c r="J2474" s="91"/>
      <c r="K2474" s="89">
        <v>0</v>
      </c>
      <c r="L2474" s="89">
        <v>0</v>
      </c>
      <c r="M2474" s="89">
        <f>L2474-K2474</f>
        <v>0</v>
      </c>
      <c r="N2474" s="90" t="str">
        <f>IF(AND($K2474=0,L2474=0),"0.00%",IF($K2474=0,-1,IF(L2474=0,1,-($K2474-L2474)/ABS(L2474))))</f>
        <v>0.00%</v>
      </c>
      <c r="O2474" s="89">
        <v>0</v>
      </c>
      <c r="P2474" s="89">
        <f>+O2474-K2474</f>
        <v>0</v>
      </c>
      <c r="Q2474" s="90" t="str">
        <f>IF(AND($K2474=0,O2474=0),"0.00%",IF($K2474=0,-1,IF(O2474=0,1,-($K2474-O2474)/ABS(O2474))))</f>
        <v>0.00%</v>
      </c>
      <c r="R2474" s="91"/>
      <c r="S2474" s="89">
        <v>0</v>
      </c>
      <c r="T2474" s="89">
        <f>+S2474-K2474</f>
        <v>0</v>
      </c>
      <c r="U2474" s="335">
        <f>IF(C2474=0,0,1)+IF(D2474=0,0,1)+IF(E2474=0,0,1)+IF(G2474=0,0,1)+IF(K2474=0,0,1)+IF(L2474=0,0,1)+IF(M2474=0,0,1)+IF(O2474=0,0,1)</f>
        <v>0</v>
      </c>
    </row>
    <row r="2475" spans="1:21" s="81" customFormat="1" ht="15" hidden="1">
      <c r="A2475" s="126" t="s">
        <v>2517</v>
      </c>
      <c r="B2475" s="96" t="s">
        <v>5837</v>
      </c>
      <c r="C2475" s="89">
        <v>0</v>
      </c>
      <c r="D2475" s="89">
        <v>0</v>
      </c>
      <c r="E2475" s="89">
        <f>D2475-C2475</f>
        <v>0</v>
      </c>
      <c r="F2475" s="90" t="str">
        <f>IF(AND($C2475=0,D2475=0),"0.00%",IF($C2475=0,-1,IF(D2475=0,1,-($C2475-D2475)/ABS(D2475))))</f>
        <v>0.00%</v>
      </c>
      <c r="G2475" s="89">
        <v>0</v>
      </c>
      <c r="H2475" s="89">
        <f>+G2475-C2475</f>
        <v>0</v>
      </c>
      <c r="I2475" s="90" t="str">
        <f>IF(AND($C2475=0,G2475=0),"0.00%",IF($C2475=0,-1,IF(G2475=0,1,-($C2475-G2475)/ABS(G2475))))</f>
        <v>0.00%</v>
      </c>
      <c r="J2475" s="91"/>
      <c r="K2475" s="89">
        <v>0</v>
      </c>
      <c r="L2475" s="89">
        <v>0</v>
      </c>
      <c r="M2475" s="89">
        <f>L2475-K2475</f>
        <v>0</v>
      </c>
      <c r="N2475" s="90" t="str">
        <f>IF(AND($K2475=0,L2475=0),"0.00%",IF($K2475=0,-1,IF(L2475=0,1,-($K2475-L2475)/ABS(L2475))))</f>
        <v>0.00%</v>
      </c>
      <c r="O2475" s="89">
        <v>0</v>
      </c>
      <c r="P2475" s="89">
        <f>+O2475-K2475</f>
        <v>0</v>
      </c>
      <c r="Q2475" s="90" t="str">
        <f>IF(AND($K2475=0,O2475=0),"0.00%",IF($K2475=0,-1,IF(O2475=0,1,-($K2475-O2475)/ABS(O2475))))</f>
        <v>0.00%</v>
      </c>
      <c r="R2475" s="91"/>
      <c r="S2475" s="89">
        <v>0</v>
      </c>
      <c r="T2475" s="89">
        <f>+S2475-K2475</f>
        <v>0</v>
      </c>
      <c r="U2475" s="335">
        <f>IF(C2475=0,0,1)+IF(D2475=0,0,1)+IF(E2475=0,0,1)+IF(G2475=0,0,1)+IF(K2475=0,0,1)+IF(L2475=0,0,1)+IF(M2475=0,0,1)+IF(O2475=0,0,1)</f>
        <v>0</v>
      </c>
    </row>
    <row r="2476" spans="1:21" s="81" customFormat="1" ht="15" hidden="1">
      <c r="A2476" s="126" t="s">
        <v>2518</v>
      </c>
      <c r="B2476" s="96" t="s">
        <v>5838</v>
      </c>
      <c r="C2476" s="89">
        <v>0</v>
      </c>
      <c r="D2476" s="89">
        <v>0</v>
      </c>
      <c r="E2476" s="89">
        <f>D2476-C2476</f>
        <v>0</v>
      </c>
      <c r="F2476" s="90" t="str">
        <f>IF(AND($C2476=0,D2476=0),"0.00%",IF($C2476=0,-1,IF(D2476=0,1,-($C2476-D2476)/ABS(D2476))))</f>
        <v>0.00%</v>
      </c>
      <c r="G2476" s="89">
        <v>0</v>
      </c>
      <c r="H2476" s="89">
        <f>+G2476-C2476</f>
        <v>0</v>
      </c>
      <c r="I2476" s="90" t="str">
        <f>IF(AND($C2476=0,G2476=0),"0.00%",IF($C2476=0,-1,IF(G2476=0,1,-($C2476-G2476)/ABS(G2476))))</f>
        <v>0.00%</v>
      </c>
      <c r="J2476" s="91"/>
      <c r="K2476" s="89">
        <v>0</v>
      </c>
      <c r="L2476" s="89">
        <v>0</v>
      </c>
      <c r="M2476" s="89">
        <f>L2476-K2476</f>
        <v>0</v>
      </c>
      <c r="N2476" s="90" t="str">
        <f>IF(AND($K2476=0,L2476=0),"0.00%",IF($K2476=0,-1,IF(L2476=0,1,-($K2476-L2476)/ABS(L2476))))</f>
        <v>0.00%</v>
      </c>
      <c r="O2476" s="89">
        <v>0</v>
      </c>
      <c r="P2476" s="89">
        <f>+O2476-K2476</f>
        <v>0</v>
      </c>
      <c r="Q2476" s="90" t="str">
        <f>IF(AND($K2476=0,O2476=0),"0.00%",IF($K2476=0,-1,IF(O2476=0,1,-($K2476-O2476)/ABS(O2476))))</f>
        <v>0.00%</v>
      </c>
      <c r="R2476" s="91"/>
      <c r="S2476" s="89">
        <v>0</v>
      </c>
      <c r="T2476" s="89">
        <f>+S2476-K2476</f>
        <v>0</v>
      </c>
      <c r="U2476" s="335">
        <f>IF(C2476=0,0,1)+IF(D2476=0,0,1)+IF(E2476=0,0,1)+IF(G2476=0,0,1)+IF(K2476=0,0,1)+IF(L2476=0,0,1)+IF(M2476=0,0,1)+IF(O2476=0,0,1)</f>
        <v>0</v>
      </c>
    </row>
    <row r="2477" spans="1:21" s="81" customFormat="1" ht="15" hidden="1">
      <c r="A2477" s="126" t="s">
        <v>2519</v>
      </c>
      <c r="B2477" s="96" t="s">
        <v>5839</v>
      </c>
      <c r="C2477" s="89">
        <v>0</v>
      </c>
      <c r="D2477" s="89">
        <v>0</v>
      </c>
      <c r="E2477" s="89">
        <f>D2477-C2477</f>
        <v>0</v>
      </c>
      <c r="F2477" s="90" t="str">
        <f>IF(AND($C2477=0,D2477=0),"0.00%",IF($C2477=0,-1,IF(D2477=0,1,-($C2477-D2477)/ABS(D2477))))</f>
        <v>0.00%</v>
      </c>
      <c r="G2477" s="89">
        <v>0</v>
      </c>
      <c r="H2477" s="89">
        <f>+G2477-C2477</f>
        <v>0</v>
      </c>
      <c r="I2477" s="90" t="str">
        <f>IF(AND($C2477=0,G2477=0),"0.00%",IF($C2477=0,-1,IF(G2477=0,1,-($C2477-G2477)/ABS(G2477))))</f>
        <v>0.00%</v>
      </c>
      <c r="J2477" s="91"/>
      <c r="K2477" s="89">
        <v>0</v>
      </c>
      <c r="L2477" s="89">
        <v>0</v>
      </c>
      <c r="M2477" s="89">
        <f>L2477-K2477</f>
        <v>0</v>
      </c>
      <c r="N2477" s="90" t="str">
        <f>IF(AND($K2477=0,L2477=0),"0.00%",IF($K2477=0,-1,IF(L2477=0,1,-($K2477-L2477)/ABS(L2477))))</f>
        <v>0.00%</v>
      </c>
      <c r="O2477" s="89">
        <v>0</v>
      </c>
      <c r="P2477" s="89">
        <f>+O2477-K2477</f>
        <v>0</v>
      </c>
      <c r="Q2477" s="90" t="str">
        <f>IF(AND($K2477=0,O2477=0),"0.00%",IF($K2477=0,-1,IF(O2477=0,1,-($K2477-O2477)/ABS(O2477))))</f>
        <v>0.00%</v>
      </c>
      <c r="R2477" s="91"/>
      <c r="S2477" s="89">
        <v>0</v>
      </c>
      <c r="T2477" s="89">
        <f>+S2477-K2477</f>
        <v>0</v>
      </c>
      <c r="U2477" s="335">
        <f>IF(C2477=0,0,1)+IF(D2477=0,0,1)+IF(E2477=0,0,1)+IF(G2477=0,0,1)+IF(K2477=0,0,1)+IF(L2477=0,0,1)+IF(M2477=0,0,1)+IF(O2477=0,0,1)</f>
        <v>0</v>
      </c>
    </row>
    <row r="2478" spans="1:21" s="81" customFormat="1" ht="15" hidden="1">
      <c r="A2478" s="126" t="s">
        <v>2520</v>
      </c>
      <c r="B2478" s="96" t="s">
        <v>5840</v>
      </c>
      <c r="C2478" s="89">
        <v>0</v>
      </c>
      <c r="D2478" s="89">
        <v>0</v>
      </c>
      <c r="E2478" s="89">
        <f>D2478-C2478</f>
        <v>0</v>
      </c>
      <c r="F2478" s="90" t="str">
        <f>IF(AND($C2478=0,D2478=0),"0.00%",IF($C2478=0,-1,IF(D2478=0,1,-($C2478-D2478)/ABS(D2478))))</f>
        <v>0.00%</v>
      </c>
      <c r="G2478" s="89">
        <v>0</v>
      </c>
      <c r="H2478" s="89">
        <f>+G2478-C2478</f>
        <v>0</v>
      </c>
      <c r="I2478" s="90" t="str">
        <f>IF(AND($C2478=0,G2478=0),"0.00%",IF($C2478=0,-1,IF(G2478=0,1,-($C2478-G2478)/ABS(G2478))))</f>
        <v>0.00%</v>
      </c>
      <c r="J2478" s="91"/>
      <c r="K2478" s="89">
        <v>0</v>
      </c>
      <c r="L2478" s="89">
        <v>0</v>
      </c>
      <c r="M2478" s="89">
        <f>L2478-K2478</f>
        <v>0</v>
      </c>
      <c r="N2478" s="90" t="str">
        <f>IF(AND($K2478=0,L2478=0),"0.00%",IF($K2478=0,-1,IF(L2478=0,1,-($K2478-L2478)/ABS(L2478))))</f>
        <v>0.00%</v>
      </c>
      <c r="O2478" s="89">
        <v>0</v>
      </c>
      <c r="P2478" s="89">
        <f>+O2478-K2478</f>
        <v>0</v>
      </c>
      <c r="Q2478" s="90" t="str">
        <f>IF(AND($K2478=0,O2478=0),"0.00%",IF($K2478=0,-1,IF(O2478=0,1,-($K2478-O2478)/ABS(O2478))))</f>
        <v>0.00%</v>
      </c>
      <c r="R2478" s="91"/>
      <c r="S2478" s="89">
        <v>0</v>
      </c>
      <c r="T2478" s="89">
        <f>+S2478-K2478</f>
        <v>0</v>
      </c>
      <c r="U2478" s="335">
        <f>IF(C2478=0,0,1)+IF(D2478=0,0,1)+IF(E2478=0,0,1)+IF(G2478=0,0,1)+IF(K2478=0,0,1)+IF(L2478=0,0,1)+IF(M2478=0,0,1)+IF(O2478=0,0,1)</f>
        <v>0</v>
      </c>
    </row>
    <row r="2479" spans="1:21" s="81" customFormat="1" ht="15" customHeight="1">
      <c r="A2479" s="73">
        <f>+B2479</f>
        <v>0</v>
      </c>
      <c r="B2479" s="128"/>
      <c r="C2479" s="157"/>
      <c r="D2479" s="150"/>
      <c r="E2479" s="150"/>
      <c r="F2479" s="95"/>
      <c r="G2479" s="150"/>
      <c r="H2479" s="150"/>
      <c r="I2479" s="95"/>
      <c r="J2479" s="111"/>
      <c r="K2479" s="150"/>
      <c r="L2479" s="150"/>
      <c r="M2479" s="150"/>
      <c r="N2479" s="95"/>
      <c r="O2479" s="150"/>
      <c r="P2479" s="150"/>
      <c r="Q2479" s="95"/>
      <c r="R2479" s="111"/>
      <c r="S2479" s="150"/>
      <c r="T2479" s="150"/>
      <c r="U2479" s="332">
        <f>U2480</f>
        <v>6</v>
      </c>
    </row>
    <row r="2480" spans="1:21" s="81" customFormat="1" ht="15" customHeight="1">
      <c r="A2480" s="73" t="str">
        <f>+B2480</f>
        <v>   Total Payroll</v>
      </c>
      <c r="B2480" s="128" t="s">
        <v>184</v>
      </c>
      <c r="C2480" s="159">
        <f>SUM(C2433:C2479)</f>
        <v>39877.69</v>
      </c>
      <c r="D2480" s="159">
        <f>SUM(D2433:D2479)</f>
        <v>42300</v>
      </c>
      <c r="E2480" s="159">
        <f>D2480-C2480</f>
        <v>2422.31</v>
      </c>
      <c r="F2480" s="124">
        <f>IF(AND($C2480=0,D2480=0),"0.00%",IF($C2480=0,-1,IF(D2480=0,1,-($C2480-D2480)/ABS(D2480))))</f>
        <v>0.0572650118203311</v>
      </c>
      <c r="G2480" s="159">
        <f>SUM(G2433:G2479)</f>
        <v>0</v>
      </c>
      <c r="H2480" s="159">
        <f>+G2480-C2480</f>
        <v>-39877.69</v>
      </c>
      <c r="I2480" s="124">
        <f>IF(AND($C2480=0,G2480=0),"0.00%",IF($C2480=0,-1,IF(G2480=0,1,-($C2480-G2480)/ABS(G2480))))</f>
        <v>1</v>
      </c>
      <c r="J2480" s="159"/>
      <c r="K2480" s="159">
        <f>SUM(K2433:K2479)</f>
        <v>199198.86</v>
      </c>
      <c r="L2480" s="159">
        <f>SUM(L2433:L2479)</f>
        <v>234393</v>
      </c>
      <c r="M2480" s="159">
        <f>L2480-K2480</f>
        <v>35194.14</v>
      </c>
      <c r="N2480" s="124">
        <f>IF(AND($K2480=0,L2480=0),"0.00%",IF($K2480=0,-1,IF(L2480=0,1,-($K2480-L2480)/ABS(L2480))))</f>
        <v>0.150150132469826</v>
      </c>
      <c r="O2480" s="159">
        <f>SUM(O2433:O2479)</f>
        <v>0</v>
      </c>
      <c r="P2480" s="159">
        <f>+O2480-K2480</f>
        <v>-199198.86</v>
      </c>
      <c r="Q2480" s="124">
        <f>IF(AND($K2480=0,O2480=0),"0.00%",IF($K2480=0,-1,IF(O2480=0,1,-($K2480-O2480)/ABS(O2480))))</f>
        <v>1</v>
      </c>
      <c r="R2480" s="159"/>
      <c r="S2480" s="159">
        <f>SUM(S2433:S2479)</f>
        <v>234393</v>
      </c>
      <c r="T2480" s="159">
        <f>SUM(T2433:T2479)</f>
        <v>35194.14</v>
      </c>
      <c r="U2480" s="335">
        <f>IF(C2480=0,0,1)+IF(D2480=0,0,1)+IF(E2480=0,0,1)+IF(G2480=0,0,1)+IF(K2480=0,0,1)+IF(L2480=0,0,1)+IF(M2480=0,0,1)+IF(O2480=0,0,1)</f>
        <v>6</v>
      </c>
    </row>
    <row r="2481" spans="1:21" s="81" customFormat="1" ht="15" customHeight="1">
      <c r="A2481" s="73">
        <f>+B2481</f>
        <v>0</v>
      </c>
      <c r="B2481" s="127"/>
      <c r="C2481" s="159"/>
      <c r="D2481" s="125"/>
      <c r="E2481" s="125"/>
      <c r="F2481" s="90"/>
      <c r="G2481" s="125"/>
      <c r="H2481" s="125"/>
      <c r="I2481" s="90"/>
      <c r="J2481" s="111"/>
      <c r="K2481" s="125"/>
      <c r="L2481" s="125"/>
      <c r="M2481" s="125"/>
      <c r="N2481" s="90"/>
      <c r="O2481" s="125"/>
      <c r="P2481" s="125"/>
      <c r="Q2481" s="90"/>
      <c r="R2481" s="111"/>
      <c r="S2481" s="125"/>
      <c r="T2481" s="125"/>
      <c r="U2481" s="332"/>
    </row>
    <row r="2482" spans="1:21" s="81" customFormat="1" ht="15" customHeight="1">
      <c r="A2482" s="73" t="str">
        <f>+B2482</f>
        <v>Marketing</v>
      </c>
      <c r="B2482" s="127" t="s">
        <v>88</v>
      </c>
      <c r="C2482" s="159"/>
      <c r="D2482" s="125"/>
      <c r="E2482" s="125"/>
      <c r="F2482" s="90"/>
      <c r="G2482" s="125"/>
      <c r="H2482" s="125"/>
      <c r="I2482" s="90"/>
      <c r="J2482" s="111"/>
      <c r="K2482" s="125"/>
      <c r="L2482" s="125"/>
      <c r="M2482" s="125"/>
      <c r="N2482" s="90"/>
      <c r="O2482" s="125"/>
      <c r="P2482" s="125"/>
      <c r="Q2482" s="90"/>
      <c r="R2482" s="111"/>
      <c r="S2482" s="125"/>
      <c r="T2482" s="125"/>
      <c r="U2482" s="332">
        <f>U2526</f>
        <v>6</v>
      </c>
    </row>
    <row r="2483" spans="1:21" s="81" customFormat="1" ht="15" hidden="1">
      <c r="A2483" s="126"/>
      <c r="B2483" s="96"/>
      <c r="C2483" s="89"/>
      <c r="D2483" s="89"/>
      <c r="E2483" s="89"/>
      <c r="F2483" s="124"/>
      <c r="G2483" s="89"/>
      <c r="H2483" s="89"/>
      <c r="I2483" s="124"/>
      <c r="J2483" s="91"/>
      <c r="K2483" s="89"/>
      <c r="L2483" s="89"/>
      <c r="M2483" s="89"/>
      <c r="N2483" s="124"/>
      <c r="O2483" s="89"/>
      <c r="P2483" s="89"/>
      <c r="Q2483" s="124"/>
      <c r="R2483" s="91"/>
      <c r="S2483" s="89"/>
      <c r="T2483" s="89"/>
      <c r="U2483" s="335"/>
    </row>
    <row r="2484" spans="1:21" s="81" customFormat="1" ht="15" hidden="1">
      <c r="A2484" s="126" t="s">
        <v>2521</v>
      </c>
      <c r="B2484" s="96" t="s">
        <v>5841</v>
      </c>
      <c r="C2484" s="89">
        <v>0</v>
      </c>
      <c r="D2484" s="89">
        <v>0</v>
      </c>
      <c r="E2484" s="89">
        <f>D2484-C2484</f>
        <v>0</v>
      </c>
      <c r="F2484" s="124" t="str">
        <f>IF(AND($C2484=0,D2484=0),"0.00%",IF($C2484=0,-1,IF(D2484=0,1,-($C2484-D2484)/ABS(D2484))))</f>
        <v>0.00%</v>
      </c>
      <c r="G2484" s="89">
        <v>0</v>
      </c>
      <c r="H2484" s="89">
        <f>+G2484-C2484</f>
        <v>0</v>
      </c>
      <c r="I2484" s="124" t="str">
        <f>IF(AND($C2484=0,G2484=0),"0.00%",IF($C2484=0,-1,IF(G2484=0,1,-($C2484-G2484)/ABS(G2484))))</f>
        <v>0.00%</v>
      </c>
      <c r="J2484" s="91"/>
      <c r="K2484" s="89">
        <v>0</v>
      </c>
      <c r="L2484" s="89">
        <v>0</v>
      </c>
      <c r="M2484" s="89">
        <f>L2484-K2484</f>
        <v>0</v>
      </c>
      <c r="N2484" s="124" t="str">
        <f>IF(AND($K2484=0,L2484=0),"0.00%",IF($K2484=0,-1,IF(L2484=0,1,-($K2484-L2484)/ABS(L2484))))</f>
        <v>0.00%</v>
      </c>
      <c r="O2484" s="89">
        <v>0</v>
      </c>
      <c r="P2484" s="89">
        <f>+O2484-K2484</f>
        <v>0</v>
      </c>
      <c r="Q2484" s="124" t="str">
        <f>IF(AND($K2484=0,O2484=0),"0.00%",IF($K2484=0,-1,IF(O2484=0,1,-($K2484-O2484)/ABS(O2484))))</f>
        <v>0.00%</v>
      </c>
      <c r="R2484" s="91"/>
      <c r="S2484" s="89">
        <v>0</v>
      </c>
      <c r="T2484" s="89">
        <f>+S2484-K2484</f>
        <v>0</v>
      </c>
      <c r="U2484" s="335">
        <f>IF(C2484=0,0,1)+IF(D2484=0,0,1)+IF(E2484=0,0,1)+IF(G2484=0,0,1)+IF(K2484=0,0,1)+IF(L2484=0,0,1)+IF(M2484=0,0,1)+IF(O2484=0,0,1)</f>
        <v>0</v>
      </c>
    </row>
    <row r="2485" spans="1:21" s="81" customFormat="1" ht="15" hidden="1">
      <c r="A2485" s="126" t="s">
        <v>2522</v>
      </c>
      <c r="B2485" s="96" t="s">
        <v>5842</v>
      </c>
      <c r="C2485" s="89">
        <v>0</v>
      </c>
      <c r="D2485" s="89">
        <v>0</v>
      </c>
      <c r="E2485" s="89">
        <f>D2485-C2485</f>
        <v>0</v>
      </c>
      <c r="F2485" s="124" t="str">
        <f>IF(AND($C2485=0,D2485=0),"0.00%",IF($C2485=0,-1,IF(D2485=0,1,-($C2485-D2485)/ABS(D2485))))</f>
        <v>0.00%</v>
      </c>
      <c r="G2485" s="89">
        <v>0</v>
      </c>
      <c r="H2485" s="89">
        <f>+G2485-C2485</f>
        <v>0</v>
      </c>
      <c r="I2485" s="124" t="str">
        <f>IF(AND($C2485=0,G2485=0),"0.00%",IF($C2485=0,-1,IF(G2485=0,1,-($C2485-G2485)/ABS(G2485))))</f>
        <v>0.00%</v>
      </c>
      <c r="J2485" s="91"/>
      <c r="K2485" s="89">
        <v>0</v>
      </c>
      <c r="L2485" s="89">
        <v>0</v>
      </c>
      <c r="M2485" s="89">
        <f>L2485-K2485</f>
        <v>0</v>
      </c>
      <c r="N2485" s="124" t="str">
        <f>IF(AND($K2485=0,L2485=0),"0.00%",IF($K2485=0,-1,IF(L2485=0,1,-($K2485-L2485)/ABS(L2485))))</f>
        <v>0.00%</v>
      </c>
      <c r="O2485" s="89">
        <v>0</v>
      </c>
      <c r="P2485" s="89">
        <f>+O2485-K2485</f>
        <v>0</v>
      </c>
      <c r="Q2485" s="124" t="str">
        <f>IF(AND($K2485=0,O2485=0),"0.00%",IF($K2485=0,-1,IF(O2485=0,1,-($K2485-O2485)/ABS(O2485))))</f>
        <v>0.00%</v>
      </c>
      <c r="R2485" s="91"/>
      <c r="S2485" s="89">
        <v>0</v>
      </c>
      <c r="T2485" s="89">
        <f>+S2485-K2485</f>
        <v>0</v>
      </c>
      <c r="U2485" s="335">
        <f>IF(C2485=0,0,1)+IF(D2485=0,0,1)+IF(E2485=0,0,1)+IF(G2485=0,0,1)+IF(K2485=0,0,1)+IF(L2485=0,0,1)+IF(M2485=0,0,1)+IF(O2485=0,0,1)</f>
        <v>0</v>
      </c>
    </row>
    <row r="2486" spans="1:21" s="81" customFormat="1" ht="15" hidden="1">
      <c r="A2486" s="126" t="s">
        <v>2523</v>
      </c>
      <c r="B2486" s="96" t="s">
        <v>5843</v>
      </c>
      <c r="C2486" s="89">
        <v>0</v>
      </c>
      <c r="D2486" s="89">
        <v>0</v>
      </c>
      <c r="E2486" s="89">
        <f>D2486-C2486</f>
        <v>0</v>
      </c>
      <c r="F2486" s="124" t="str">
        <f>IF(AND($C2486=0,D2486=0),"0.00%",IF($C2486=0,-1,IF(D2486=0,1,-($C2486-D2486)/ABS(D2486))))</f>
        <v>0.00%</v>
      </c>
      <c r="G2486" s="89">
        <v>0</v>
      </c>
      <c r="H2486" s="89">
        <f>+G2486-C2486</f>
        <v>0</v>
      </c>
      <c r="I2486" s="124" t="str">
        <f>IF(AND($C2486=0,G2486=0),"0.00%",IF($C2486=0,-1,IF(G2486=0,1,-($C2486-G2486)/ABS(G2486))))</f>
        <v>0.00%</v>
      </c>
      <c r="J2486" s="91"/>
      <c r="K2486" s="89">
        <v>0</v>
      </c>
      <c r="L2486" s="89">
        <v>0</v>
      </c>
      <c r="M2486" s="89">
        <f>L2486-K2486</f>
        <v>0</v>
      </c>
      <c r="N2486" s="124" t="str">
        <f>IF(AND($K2486=0,L2486=0),"0.00%",IF($K2486=0,-1,IF(L2486=0,1,-($K2486-L2486)/ABS(L2486))))</f>
        <v>0.00%</v>
      </c>
      <c r="O2486" s="89">
        <v>0</v>
      </c>
      <c r="P2486" s="89">
        <f>+O2486-K2486</f>
        <v>0</v>
      </c>
      <c r="Q2486" s="124" t="str">
        <f>IF(AND($K2486=0,O2486=0),"0.00%",IF($K2486=0,-1,IF(O2486=0,1,-($K2486-O2486)/ABS(O2486))))</f>
        <v>0.00%</v>
      </c>
      <c r="R2486" s="91"/>
      <c r="S2486" s="89">
        <v>0</v>
      </c>
      <c r="T2486" s="89">
        <f>+S2486-K2486</f>
        <v>0</v>
      </c>
      <c r="U2486" s="335">
        <f>IF(C2486=0,0,1)+IF(D2486=0,0,1)+IF(E2486=0,0,1)+IF(G2486=0,0,1)+IF(K2486=0,0,1)+IF(L2486=0,0,1)+IF(M2486=0,0,1)+IF(O2486=0,0,1)</f>
        <v>0</v>
      </c>
    </row>
    <row r="2487" spans="1:21" s="81" customFormat="1" ht="15" hidden="1">
      <c r="A2487" s="126" t="s">
        <v>2524</v>
      </c>
      <c r="B2487" s="96" t="s">
        <v>5844</v>
      </c>
      <c r="C2487" s="89">
        <v>0</v>
      </c>
      <c r="D2487" s="89">
        <v>0</v>
      </c>
      <c r="E2487" s="89">
        <f>D2487-C2487</f>
        <v>0</v>
      </c>
      <c r="F2487" s="124" t="str">
        <f>IF(AND($C2487=0,D2487=0),"0.00%",IF($C2487=0,-1,IF(D2487=0,1,-($C2487-D2487)/ABS(D2487))))</f>
        <v>0.00%</v>
      </c>
      <c r="G2487" s="89">
        <v>0</v>
      </c>
      <c r="H2487" s="89">
        <f>+G2487-C2487</f>
        <v>0</v>
      </c>
      <c r="I2487" s="124" t="str">
        <f>IF(AND($C2487=0,G2487=0),"0.00%",IF($C2487=0,-1,IF(G2487=0,1,-($C2487-G2487)/ABS(G2487))))</f>
        <v>0.00%</v>
      </c>
      <c r="J2487" s="91"/>
      <c r="K2487" s="89">
        <v>0</v>
      </c>
      <c r="L2487" s="89">
        <v>0</v>
      </c>
      <c r="M2487" s="89">
        <f>L2487-K2487</f>
        <v>0</v>
      </c>
      <c r="N2487" s="124" t="str">
        <f>IF(AND($K2487=0,L2487=0),"0.00%",IF($K2487=0,-1,IF(L2487=0,1,-($K2487-L2487)/ABS(L2487))))</f>
        <v>0.00%</v>
      </c>
      <c r="O2487" s="89">
        <v>0</v>
      </c>
      <c r="P2487" s="89">
        <f>+O2487-K2487</f>
        <v>0</v>
      </c>
      <c r="Q2487" s="124" t="str">
        <f>IF(AND($K2487=0,O2487=0),"0.00%",IF($K2487=0,-1,IF(O2487=0,1,-($K2487-O2487)/ABS(O2487))))</f>
        <v>0.00%</v>
      </c>
      <c r="R2487" s="91"/>
      <c r="S2487" s="89">
        <v>0</v>
      </c>
      <c r="T2487" s="89">
        <f>+S2487-K2487</f>
        <v>0</v>
      </c>
      <c r="U2487" s="335">
        <f>IF(C2487=0,0,1)+IF(D2487=0,0,1)+IF(E2487=0,0,1)+IF(G2487=0,0,1)+IF(K2487=0,0,1)+IF(L2487=0,0,1)+IF(M2487=0,0,1)+IF(O2487=0,0,1)</f>
        <v>0</v>
      </c>
    </row>
    <row r="2488" spans="1:21" s="81" customFormat="1" ht="15" hidden="1">
      <c r="A2488" s="126" t="s">
        <v>2525</v>
      </c>
      <c r="B2488" s="96" t="s">
        <v>5845</v>
      </c>
      <c r="C2488" s="89">
        <v>0</v>
      </c>
      <c r="D2488" s="89">
        <v>0</v>
      </c>
      <c r="E2488" s="89">
        <f>D2488-C2488</f>
        <v>0</v>
      </c>
      <c r="F2488" s="124" t="str">
        <f>IF(AND($C2488=0,D2488=0),"0.00%",IF($C2488=0,-1,IF(D2488=0,1,-($C2488-D2488)/ABS(D2488))))</f>
        <v>0.00%</v>
      </c>
      <c r="G2488" s="89">
        <v>0</v>
      </c>
      <c r="H2488" s="89">
        <f>+G2488-C2488</f>
        <v>0</v>
      </c>
      <c r="I2488" s="124" t="str">
        <f>IF(AND($C2488=0,G2488=0),"0.00%",IF($C2488=0,-1,IF(G2488=0,1,-($C2488-G2488)/ABS(G2488))))</f>
        <v>0.00%</v>
      </c>
      <c r="J2488" s="91"/>
      <c r="K2488" s="89">
        <v>0</v>
      </c>
      <c r="L2488" s="89">
        <v>0</v>
      </c>
      <c r="M2488" s="89">
        <f>L2488-K2488</f>
        <v>0</v>
      </c>
      <c r="N2488" s="124" t="str">
        <f>IF(AND($K2488=0,L2488=0),"0.00%",IF($K2488=0,-1,IF(L2488=0,1,-($K2488-L2488)/ABS(L2488))))</f>
        <v>0.00%</v>
      </c>
      <c r="O2488" s="89">
        <v>0</v>
      </c>
      <c r="P2488" s="89">
        <f>+O2488-K2488</f>
        <v>0</v>
      </c>
      <c r="Q2488" s="124" t="str">
        <f>IF(AND($K2488=0,O2488=0),"0.00%",IF($K2488=0,-1,IF(O2488=0,1,-($K2488-O2488)/ABS(O2488))))</f>
        <v>0.00%</v>
      </c>
      <c r="R2488" s="91"/>
      <c r="S2488" s="89">
        <v>0</v>
      </c>
      <c r="T2488" s="89">
        <f>+S2488-K2488</f>
        <v>0</v>
      </c>
      <c r="U2488" s="335">
        <f>IF(C2488=0,0,1)+IF(D2488=0,0,1)+IF(E2488=0,0,1)+IF(G2488=0,0,1)+IF(K2488=0,0,1)+IF(L2488=0,0,1)+IF(M2488=0,0,1)+IF(O2488=0,0,1)</f>
        <v>0</v>
      </c>
    </row>
    <row r="2489" spans="1:21" s="81" customFormat="1" ht="15" hidden="1">
      <c r="A2489" s="126" t="s">
        <v>2526</v>
      </c>
      <c r="B2489" s="96" t="s">
        <v>5846</v>
      </c>
      <c r="C2489" s="89">
        <v>0</v>
      </c>
      <c r="D2489" s="89">
        <v>0</v>
      </c>
      <c r="E2489" s="89">
        <f>D2489-C2489</f>
        <v>0</v>
      </c>
      <c r="F2489" s="124" t="str">
        <f>IF(AND($C2489=0,D2489=0),"0.00%",IF($C2489=0,-1,IF(D2489=0,1,-($C2489-D2489)/ABS(D2489))))</f>
        <v>0.00%</v>
      </c>
      <c r="G2489" s="89">
        <v>0</v>
      </c>
      <c r="H2489" s="89">
        <f>+G2489-C2489</f>
        <v>0</v>
      </c>
      <c r="I2489" s="124" t="str">
        <f>IF(AND($C2489=0,G2489=0),"0.00%",IF($C2489=0,-1,IF(G2489=0,1,-($C2489-G2489)/ABS(G2489))))</f>
        <v>0.00%</v>
      </c>
      <c r="J2489" s="91"/>
      <c r="K2489" s="89">
        <v>0</v>
      </c>
      <c r="L2489" s="89">
        <v>0</v>
      </c>
      <c r="M2489" s="89">
        <f>L2489-K2489</f>
        <v>0</v>
      </c>
      <c r="N2489" s="124" t="str">
        <f>IF(AND($K2489=0,L2489=0),"0.00%",IF($K2489=0,-1,IF(L2489=0,1,-($K2489-L2489)/ABS(L2489))))</f>
        <v>0.00%</v>
      </c>
      <c r="O2489" s="89">
        <v>0</v>
      </c>
      <c r="P2489" s="89">
        <f>+O2489-K2489</f>
        <v>0</v>
      </c>
      <c r="Q2489" s="124" t="str">
        <f>IF(AND($K2489=0,O2489=0),"0.00%",IF($K2489=0,-1,IF(O2489=0,1,-($K2489-O2489)/ABS(O2489))))</f>
        <v>0.00%</v>
      </c>
      <c r="R2489" s="91"/>
      <c r="S2489" s="89">
        <v>0</v>
      </c>
      <c r="T2489" s="89">
        <f>+S2489-K2489</f>
        <v>0</v>
      </c>
      <c r="U2489" s="335">
        <f>IF(C2489=0,0,1)+IF(D2489=0,0,1)+IF(E2489=0,0,1)+IF(G2489=0,0,1)+IF(K2489=0,0,1)+IF(L2489=0,0,1)+IF(M2489=0,0,1)+IF(O2489=0,0,1)</f>
        <v>0</v>
      </c>
    </row>
    <row r="2490" spans="1:21" s="81" customFormat="1" ht="15" customHeight="1">
      <c r="A2490" s="126" t="s">
        <v>2527</v>
      </c>
      <c r="B2490" s="96" t="s">
        <v>5847</v>
      </c>
      <c r="C2490" s="89">
        <v>0</v>
      </c>
      <c r="D2490" s="89">
        <v>0</v>
      </c>
      <c r="E2490" s="89">
        <f>D2490-C2490</f>
        <v>0</v>
      </c>
      <c r="F2490" s="124" t="str">
        <f>IF(AND($C2490=0,D2490=0),"0.00%",IF($C2490=0,-1,IF(D2490=0,1,-($C2490-D2490)/ABS(D2490))))</f>
        <v>0.00%</v>
      </c>
      <c r="G2490" s="89">
        <v>0</v>
      </c>
      <c r="H2490" s="89">
        <f>+G2490-C2490</f>
        <v>0</v>
      </c>
      <c r="I2490" s="124" t="str">
        <f>IF(AND($C2490=0,G2490=0),"0.00%",IF($C2490=0,-1,IF(G2490=0,1,-($C2490-G2490)/ABS(G2490))))</f>
        <v>0.00%</v>
      </c>
      <c r="J2490" s="91"/>
      <c r="K2490" s="89">
        <v>737</v>
      </c>
      <c r="L2490" s="89">
        <v>0</v>
      </c>
      <c r="M2490" s="89">
        <f>L2490-K2490</f>
        <v>-737</v>
      </c>
      <c r="N2490" s="124">
        <f>IF(AND($K2490=0,L2490=0),"0.00%",IF($K2490=0,-1,IF(L2490=0,1,-($K2490-L2490)/ABS(L2490))))</f>
        <v>1</v>
      </c>
      <c r="O2490" s="89">
        <v>0</v>
      </c>
      <c r="P2490" s="89">
        <f>+O2490-K2490</f>
        <v>-737</v>
      </c>
      <c r="Q2490" s="124">
        <f>IF(AND($K2490=0,O2490=0),"0.00%",IF($K2490=0,-1,IF(O2490=0,1,-($K2490-O2490)/ABS(O2490))))</f>
        <v>1</v>
      </c>
      <c r="R2490" s="91"/>
      <c r="S2490" s="89">
        <v>0</v>
      </c>
      <c r="T2490" s="89">
        <f>+S2490-K2490</f>
        <v>-737</v>
      </c>
      <c r="U2490" s="335">
        <f>IF(C2490=0,0,1)+IF(D2490=0,0,1)+IF(E2490=0,0,1)+IF(G2490=0,0,1)+IF(K2490=0,0,1)+IF(L2490=0,0,1)+IF(M2490=0,0,1)+IF(O2490=0,0,1)</f>
        <v>2</v>
      </c>
    </row>
    <row r="2491" spans="1:21" s="81" customFormat="1" ht="15" customHeight="1">
      <c r="A2491" s="126" t="s">
        <v>2528</v>
      </c>
      <c r="B2491" s="96" t="s">
        <v>5848</v>
      </c>
      <c r="C2491" s="89">
        <v>1627.48</v>
      </c>
      <c r="D2491" s="89">
        <v>998</v>
      </c>
      <c r="E2491" s="89">
        <f>D2491-C2491</f>
        <v>-629.48</v>
      </c>
      <c r="F2491" s="124">
        <f>IF(AND($C2491=0,D2491=0),"0.00%",IF($C2491=0,-1,IF(D2491=0,1,-($C2491-D2491)/ABS(D2491))))</f>
        <v>-0.630741482965932</v>
      </c>
      <c r="G2491" s="89">
        <v>0</v>
      </c>
      <c r="H2491" s="89">
        <f>+G2491-C2491</f>
        <v>-1627.48</v>
      </c>
      <c r="I2491" s="124">
        <f>IF(AND($C2491=0,G2491=0),"0.00%",IF($C2491=0,-1,IF(G2491=0,1,-($C2491-G2491)/ABS(G2491))))</f>
        <v>1</v>
      </c>
      <c r="J2491" s="91"/>
      <c r="K2491" s="89">
        <v>7209.33</v>
      </c>
      <c r="L2491" s="89">
        <v>5988</v>
      </c>
      <c r="M2491" s="89">
        <f>L2491-K2491</f>
        <v>-1221.33</v>
      </c>
      <c r="N2491" s="124">
        <f>IF(AND($K2491=0,L2491=0),"0.00%",IF($K2491=0,-1,IF(L2491=0,1,-($K2491-L2491)/ABS(L2491))))</f>
        <v>-0.203962925851703</v>
      </c>
      <c r="O2491" s="89">
        <v>0</v>
      </c>
      <c r="P2491" s="89">
        <f>+O2491-K2491</f>
        <v>-7209.33</v>
      </c>
      <c r="Q2491" s="124">
        <f>IF(AND($K2491=0,O2491=0),"0.00%",IF($K2491=0,-1,IF(O2491=0,1,-($K2491-O2491)/ABS(O2491))))</f>
        <v>1</v>
      </c>
      <c r="R2491" s="91"/>
      <c r="S2491" s="89">
        <v>5988</v>
      </c>
      <c r="T2491" s="89">
        <f>+S2491-K2491</f>
        <v>-1221.33</v>
      </c>
      <c r="U2491" s="335">
        <f>IF(C2491=0,0,1)+IF(D2491=0,0,1)+IF(E2491=0,0,1)+IF(G2491=0,0,1)+IF(K2491=0,0,1)+IF(L2491=0,0,1)+IF(M2491=0,0,1)+IF(O2491=0,0,1)</f>
        <v>6</v>
      </c>
    </row>
    <row r="2492" spans="1:21" s="81" customFormat="1" ht="15" hidden="1">
      <c r="A2492" s="126" t="s">
        <v>2529</v>
      </c>
      <c r="B2492" s="96" t="s">
        <v>5849</v>
      </c>
      <c r="C2492" s="89">
        <v>0</v>
      </c>
      <c r="D2492" s="89">
        <v>0</v>
      </c>
      <c r="E2492" s="89">
        <f>D2492-C2492</f>
        <v>0</v>
      </c>
      <c r="F2492" s="124" t="str">
        <f>IF(AND($C2492=0,D2492=0),"0.00%",IF($C2492=0,-1,IF(D2492=0,1,-($C2492-D2492)/ABS(D2492))))</f>
        <v>0.00%</v>
      </c>
      <c r="G2492" s="89">
        <v>0</v>
      </c>
      <c r="H2492" s="89">
        <f>+G2492-C2492</f>
        <v>0</v>
      </c>
      <c r="I2492" s="124" t="str">
        <f>IF(AND($C2492=0,G2492=0),"0.00%",IF($C2492=0,-1,IF(G2492=0,1,-($C2492-G2492)/ABS(G2492))))</f>
        <v>0.00%</v>
      </c>
      <c r="J2492" s="91"/>
      <c r="K2492" s="89">
        <v>0</v>
      </c>
      <c r="L2492" s="89">
        <v>0</v>
      </c>
      <c r="M2492" s="89">
        <f>L2492-K2492</f>
        <v>0</v>
      </c>
      <c r="N2492" s="124" t="str">
        <f>IF(AND($K2492=0,L2492=0),"0.00%",IF($K2492=0,-1,IF(L2492=0,1,-($K2492-L2492)/ABS(L2492))))</f>
        <v>0.00%</v>
      </c>
      <c r="O2492" s="89">
        <v>0</v>
      </c>
      <c r="P2492" s="89">
        <f>+O2492-K2492</f>
        <v>0</v>
      </c>
      <c r="Q2492" s="124" t="str">
        <f>IF(AND($K2492=0,O2492=0),"0.00%",IF($K2492=0,-1,IF(O2492=0,1,-($K2492-O2492)/ABS(O2492))))</f>
        <v>0.00%</v>
      </c>
      <c r="R2492" s="91"/>
      <c r="S2492" s="89">
        <v>0</v>
      </c>
      <c r="T2492" s="89">
        <f>+S2492-K2492</f>
        <v>0</v>
      </c>
      <c r="U2492" s="335">
        <f>IF(C2492=0,0,1)+IF(D2492=0,0,1)+IF(E2492=0,0,1)+IF(G2492=0,0,1)+IF(K2492=0,0,1)+IF(L2492=0,0,1)+IF(M2492=0,0,1)+IF(O2492=0,0,1)</f>
        <v>0</v>
      </c>
    </row>
    <row r="2493" spans="1:21" s="81" customFormat="1" ht="15" hidden="1">
      <c r="A2493" s="126" t="s">
        <v>2530</v>
      </c>
      <c r="B2493" s="96" t="s">
        <v>5850</v>
      </c>
      <c r="C2493" s="89">
        <v>0</v>
      </c>
      <c r="D2493" s="89">
        <v>0</v>
      </c>
      <c r="E2493" s="89">
        <f>D2493-C2493</f>
        <v>0</v>
      </c>
      <c r="F2493" s="124" t="str">
        <f>IF(AND($C2493=0,D2493=0),"0.00%",IF($C2493=0,-1,IF(D2493=0,1,-($C2493-D2493)/ABS(D2493))))</f>
        <v>0.00%</v>
      </c>
      <c r="G2493" s="89">
        <v>0</v>
      </c>
      <c r="H2493" s="89">
        <f>+G2493-C2493</f>
        <v>0</v>
      </c>
      <c r="I2493" s="124" t="str">
        <f>IF(AND($C2493=0,G2493=0),"0.00%",IF($C2493=0,-1,IF(G2493=0,1,-($C2493-G2493)/ABS(G2493))))</f>
        <v>0.00%</v>
      </c>
      <c r="J2493" s="91"/>
      <c r="K2493" s="89">
        <v>0</v>
      </c>
      <c r="L2493" s="89">
        <v>0</v>
      </c>
      <c r="M2493" s="89">
        <f>L2493-K2493</f>
        <v>0</v>
      </c>
      <c r="N2493" s="124" t="str">
        <f>IF(AND($K2493=0,L2493=0),"0.00%",IF($K2493=0,-1,IF(L2493=0,1,-($K2493-L2493)/ABS(L2493))))</f>
        <v>0.00%</v>
      </c>
      <c r="O2493" s="89">
        <v>0</v>
      </c>
      <c r="P2493" s="89">
        <f>+O2493-K2493</f>
        <v>0</v>
      </c>
      <c r="Q2493" s="124" t="str">
        <f>IF(AND($K2493=0,O2493=0),"0.00%",IF($K2493=0,-1,IF(O2493=0,1,-($K2493-O2493)/ABS(O2493))))</f>
        <v>0.00%</v>
      </c>
      <c r="R2493" s="91"/>
      <c r="S2493" s="89">
        <v>0</v>
      </c>
      <c r="T2493" s="89">
        <f>+S2493-K2493</f>
        <v>0</v>
      </c>
      <c r="U2493" s="335">
        <f>IF(C2493=0,0,1)+IF(D2493=0,0,1)+IF(E2493=0,0,1)+IF(G2493=0,0,1)+IF(K2493=0,0,1)+IF(L2493=0,0,1)+IF(M2493=0,0,1)+IF(O2493=0,0,1)</f>
        <v>0</v>
      </c>
    </row>
    <row r="2494" spans="1:21" s="81" customFormat="1" ht="15" hidden="1">
      <c r="A2494" s="126" t="s">
        <v>2531</v>
      </c>
      <c r="B2494" s="96" t="s">
        <v>5851</v>
      </c>
      <c r="C2494" s="89">
        <v>0</v>
      </c>
      <c r="D2494" s="89">
        <v>0</v>
      </c>
      <c r="E2494" s="89">
        <f>D2494-C2494</f>
        <v>0</v>
      </c>
      <c r="F2494" s="124" t="str">
        <f>IF(AND($C2494=0,D2494=0),"0.00%",IF($C2494=0,-1,IF(D2494=0,1,-($C2494-D2494)/ABS(D2494))))</f>
        <v>0.00%</v>
      </c>
      <c r="G2494" s="89">
        <v>0</v>
      </c>
      <c r="H2494" s="89">
        <f>+G2494-C2494</f>
        <v>0</v>
      </c>
      <c r="I2494" s="124" t="str">
        <f>IF(AND($C2494=0,G2494=0),"0.00%",IF($C2494=0,-1,IF(G2494=0,1,-($C2494-G2494)/ABS(G2494))))</f>
        <v>0.00%</v>
      </c>
      <c r="J2494" s="91"/>
      <c r="K2494" s="89">
        <v>0</v>
      </c>
      <c r="L2494" s="89">
        <v>0</v>
      </c>
      <c r="M2494" s="89">
        <f>L2494-K2494</f>
        <v>0</v>
      </c>
      <c r="N2494" s="124" t="str">
        <f>IF(AND($K2494=0,L2494=0),"0.00%",IF($K2494=0,-1,IF(L2494=0,1,-($K2494-L2494)/ABS(L2494))))</f>
        <v>0.00%</v>
      </c>
      <c r="O2494" s="89">
        <v>0</v>
      </c>
      <c r="P2494" s="89">
        <f>+O2494-K2494</f>
        <v>0</v>
      </c>
      <c r="Q2494" s="124" t="str">
        <f>IF(AND($K2494=0,O2494=0),"0.00%",IF($K2494=0,-1,IF(O2494=0,1,-($K2494-O2494)/ABS(O2494))))</f>
        <v>0.00%</v>
      </c>
      <c r="R2494" s="91"/>
      <c r="S2494" s="89">
        <v>0</v>
      </c>
      <c r="T2494" s="89">
        <f>+S2494-K2494</f>
        <v>0</v>
      </c>
      <c r="U2494" s="335">
        <f>IF(C2494=0,0,1)+IF(D2494=0,0,1)+IF(E2494=0,0,1)+IF(G2494=0,0,1)+IF(K2494=0,0,1)+IF(L2494=0,0,1)+IF(M2494=0,0,1)+IF(O2494=0,0,1)</f>
        <v>0</v>
      </c>
    </row>
    <row r="2495" spans="1:21" s="81" customFormat="1" ht="15" hidden="1">
      <c r="A2495" s="126" t="s">
        <v>2532</v>
      </c>
      <c r="B2495" s="96" t="s">
        <v>5852</v>
      </c>
      <c r="C2495" s="89">
        <v>0</v>
      </c>
      <c r="D2495" s="89">
        <v>0</v>
      </c>
      <c r="E2495" s="89">
        <f>D2495-C2495</f>
        <v>0</v>
      </c>
      <c r="F2495" s="124" t="str">
        <f>IF(AND($C2495=0,D2495=0),"0.00%",IF($C2495=0,-1,IF(D2495=0,1,-($C2495-D2495)/ABS(D2495))))</f>
        <v>0.00%</v>
      </c>
      <c r="G2495" s="89">
        <v>0</v>
      </c>
      <c r="H2495" s="89">
        <f>+G2495-C2495</f>
        <v>0</v>
      </c>
      <c r="I2495" s="124" t="str">
        <f>IF(AND($C2495=0,G2495=0),"0.00%",IF($C2495=0,-1,IF(G2495=0,1,-($C2495-G2495)/ABS(G2495))))</f>
        <v>0.00%</v>
      </c>
      <c r="J2495" s="91"/>
      <c r="K2495" s="89">
        <v>0</v>
      </c>
      <c r="L2495" s="89">
        <v>0</v>
      </c>
      <c r="M2495" s="89">
        <f>L2495-K2495</f>
        <v>0</v>
      </c>
      <c r="N2495" s="124" t="str">
        <f>IF(AND($K2495=0,L2495=0),"0.00%",IF($K2495=0,-1,IF(L2495=0,1,-($K2495-L2495)/ABS(L2495))))</f>
        <v>0.00%</v>
      </c>
      <c r="O2495" s="89">
        <v>0</v>
      </c>
      <c r="P2495" s="89">
        <f>+O2495-K2495</f>
        <v>0</v>
      </c>
      <c r="Q2495" s="124" t="str">
        <f>IF(AND($K2495=0,O2495=0),"0.00%",IF($K2495=0,-1,IF(O2495=0,1,-($K2495-O2495)/ABS(O2495))))</f>
        <v>0.00%</v>
      </c>
      <c r="R2495" s="91"/>
      <c r="S2495" s="89">
        <v>0</v>
      </c>
      <c r="T2495" s="89">
        <f>+S2495-K2495</f>
        <v>0</v>
      </c>
      <c r="U2495" s="335">
        <f>IF(C2495=0,0,1)+IF(D2495=0,0,1)+IF(E2495=0,0,1)+IF(G2495=0,0,1)+IF(K2495=0,0,1)+IF(L2495=0,0,1)+IF(M2495=0,0,1)+IF(O2495=0,0,1)</f>
        <v>0</v>
      </c>
    </row>
    <row r="2496" spans="1:21" s="81" customFormat="1" ht="15" hidden="1">
      <c r="A2496" s="126" t="s">
        <v>2533</v>
      </c>
      <c r="B2496" s="96" t="s">
        <v>5853</v>
      </c>
      <c r="C2496" s="89">
        <v>0</v>
      </c>
      <c r="D2496" s="89">
        <v>0</v>
      </c>
      <c r="E2496" s="89">
        <f>D2496-C2496</f>
        <v>0</v>
      </c>
      <c r="F2496" s="124" t="str">
        <f>IF(AND($C2496=0,D2496=0),"0.00%",IF($C2496=0,-1,IF(D2496=0,1,-($C2496-D2496)/ABS(D2496))))</f>
        <v>0.00%</v>
      </c>
      <c r="G2496" s="89">
        <v>0</v>
      </c>
      <c r="H2496" s="89">
        <f>+G2496-C2496</f>
        <v>0</v>
      </c>
      <c r="I2496" s="124" t="str">
        <f>IF(AND($C2496=0,G2496=0),"0.00%",IF($C2496=0,-1,IF(G2496=0,1,-($C2496-G2496)/ABS(G2496))))</f>
        <v>0.00%</v>
      </c>
      <c r="J2496" s="91"/>
      <c r="K2496" s="89">
        <v>0</v>
      </c>
      <c r="L2496" s="89">
        <v>0</v>
      </c>
      <c r="M2496" s="89">
        <f>L2496-K2496</f>
        <v>0</v>
      </c>
      <c r="N2496" s="124" t="str">
        <f>IF(AND($K2496=0,L2496=0),"0.00%",IF($K2496=0,-1,IF(L2496=0,1,-($K2496-L2496)/ABS(L2496))))</f>
        <v>0.00%</v>
      </c>
      <c r="O2496" s="89">
        <v>0</v>
      </c>
      <c r="P2496" s="89">
        <f>+O2496-K2496</f>
        <v>0</v>
      </c>
      <c r="Q2496" s="124" t="str">
        <f>IF(AND($K2496=0,O2496=0),"0.00%",IF($K2496=0,-1,IF(O2496=0,1,-($K2496-O2496)/ABS(O2496))))</f>
        <v>0.00%</v>
      </c>
      <c r="R2496" s="91"/>
      <c r="S2496" s="89">
        <v>0</v>
      </c>
      <c r="T2496" s="89">
        <f>+S2496-K2496</f>
        <v>0</v>
      </c>
      <c r="U2496" s="335">
        <f>IF(C2496=0,0,1)+IF(D2496=0,0,1)+IF(E2496=0,0,1)+IF(G2496=0,0,1)+IF(K2496=0,0,1)+IF(L2496=0,0,1)+IF(M2496=0,0,1)+IF(O2496=0,0,1)</f>
        <v>0</v>
      </c>
    </row>
    <row r="2497" spans="1:21" s="81" customFormat="1" ht="15" customHeight="1">
      <c r="A2497" s="126" t="s">
        <v>2534</v>
      </c>
      <c r="B2497" s="96" t="s">
        <v>5854</v>
      </c>
      <c r="C2497" s="89">
        <v>4323.91</v>
      </c>
      <c r="D2497" s="89">
        <v>7172</v>
      </c>
      <c r="E2497" s="89">
        <f>D2497-C2497</f>
        <v>2848.09</v>
      </c>
      <c r="F2497" s="124">
        <f>IF(AND($C2497=0,D2497=0),"0.00%",IF($C2497=0,-1,IF(D2497=0,1,-($C2497-D2497)/ABS(D2497))))</f>
        <v>0.397112381483547</v>
      </c>
      <c r="G2497" s="89">
        <v>0</v>
      </c>
      <c r="H2497" s="89">
        <f>+G2497-C2497</f>
        <v>-4323.91</v>
      </c>
      <c r="I2497" s="124">
        <f>IF(AND($C2497=0,G2497=0),"0.00%",IF($C2497=0,-1,IF(G2497=0,1,-($C2497-G2497)/ABS(G2497))))</f>
        <v>1</v>
      </c>
      <c r="J2497" s="91"/>
      <c r="K2497" s="89">
        <v>28549.93</v>
      </c>
      <c r="L2497" s="89">
        <v>43423</v>
      </c>
      <c r="M2497" s="89">
        <f>L2497-K2497</f>
        <v>14873.07</v>
      </c>
      <c r="N2497" s="124">
        <f>IF(AND($K2497=0,L2497=0),"0.00%",IF($K2497=0,-1,IF(L2497=0,1,-($K2497-L2497)/ABS(L2497))))</f>
        <v>0.342515947769615</v>
      </c>
      <c r="O2497" s="89">
        <v>0</v>
      </c>
      <c r="P2497" s="89">
        <f>+O2497-K2497</f>
        <v>-28549.93</v>
      </c>
      <c r="Q2497" s="124">
        <f>IF(AND($K2497=0,O2497=0),"0.00%",IF($K2497=0,-1,IF(O2497=0,1,-($K2497-O2497)/ABS(O2497))))</f>
        <v>1</v>
      </c>
      <c r="R2497" s="91"/>
      <c r="S2497" s="89">
        <v>43423</v>
      </c>
      <c r="T2497" s="89">
        <f>+S2497-K2497</f>
        <v>14873.07</v>
      </c>
      <c r="U2497" s="335">
        <f>IF(C2497=0,0,1)+IF(D2497=0,0,1)+IF(E2497=0,0,1)+IF(G2497=0,0,1)+IF(K2497=0,0,1)+IF(L2497=0,0,1)+IF(M2497=0,0,1)+IF(O2497=0,0,1)</f>
        <v>6</v>
      </c>
    </row>
    <row r="2498" spans="1:21" s="81" customFormat="1" ht="15" hidden="1">
      <c r="A2498" s="126" t="s">
        <v>2535</v>
      </c>
      <c r="B2498" s="96" t="s">
        <v>5855</v>
      </c>
      <c r="C2498" s="89">
        <v>0</v>
      </c>
      <c r="D2498" s="89">
        <v>0</v>
      </c>
      <c r="E2498" s="89">
        <f>D2498-C2498</f>
        <v>0</v>
      </c>
      <c r="F2498" s="124" t="str">
        <f>IF(AND($C2498=0,D2498=0),"0.00%",IF($C2498=0,-1,IF(D2498=0,1,-($C2498-D2498)/ABS(D2498))))</f>
        <v>0.00%</v>
      </c>
      <c r="G2498" s="89">
        <v>0</v>
      </c>
      <c r="H2498" s="89">
        <f>+G2498-C2498</f>
        <v>0</v>
      </c>
      <c r="I2498" s="124" t="str">
        <f>IF(AND($C2498=0,G2498=0),"0.00%",IF($C2498=0,-1,IF(G2498=0,1,-($C2498-G2498)/ABS(G2498))))</f>
        <v>0.00%</v>
      </c>
      <c r="J2498" s="91"/>
      <c r="K2498" s="89">
        <v>0</v>
      </c>
      <c r="L2498" s="89">
        <v>0</v>
      </c>
      <c r="M2498" s="89">
        <f>L2498-K2498</f>
        <v>0</v>
      </c>
      <c r="N2498" s="124" t="str">
        <f>IF(AND($K2498=0,L2498=0),"0.00%",IF($K2498=0,-1,IF(L2498=0,1,-($K2498-L2498)/ABS(L2498))))</f>
        <v>0.00%</v>
      </c>
      <c r="O2498" s="89">
        <v>0</v>
      </c>
      <c r="P2498" s="89">
        <f>+O2498-K2498</f>
        <v>0</v>
      </c>
      <c r="Q2498" s="124" t="str">
        <f>IF(AND($K2498=0,O2498=0),"0.00%",IF($K2498=0,-1,IF(O2498=0,1,-($K2498-O2498)/ABS(O2498))))</f>
        <v>0.00%</v>
      </c>
      <c r="R2498" s="91"/>
      <c r="S2498" s="89">
        <v>0</v>
      </c>
      <c r="T2498" s="89">
        <f>+S2498-K2498</f>
        <v>0</v>
      </c>
      <c r="U2498" s="335">
        <f>IF(C2498=0,0,1)+IF(D2498=0,0,1)+IF(E2498=0,0,1)+IF(G2498=0,0,1)+IF(K2498=0,0,1)+IF(L2498=0,0,1)+IF(M2498=0,0,1)+IF(O2498=0,0,1)</f>
        <v>0</v>
      </c>
    </row>
    <row r="2499" spans="1:21" s="81" customFormat="1" ht="15" hidden="1">
      <c r="A2499" s="126" t="s">
        <v>2536</v>
      </c>
      <c r="B2499" s="96" t="s">
        <v>5856</v>
      </c>
      <c r="C2499" s="89">
        <v>0</v>
      </c>
      <c r="D2499" s="89">
        <v>0</v>
      </c>
      <c r="E2499" s="89">
        <f>D2499-C2499</f>
        <v>0</v>
      </c>
      <c r="F2499" s="124" t="str">
        <f>IF(AND($C2499=0,D2499=0),"0.00%",IF($C2499=0,-1,IF(D2499=0,1,-($C2499-D2499)/ABS(D2499))))</f>
        <v>0.00%</v>
      </c>
      <c r="G2499" s="89">
        <v>0</v>
      </c>
      <c r="H2499" s="89">
        <f>+G2499-C2499</f>
        <v>0</v>
      </c>
      <c r="I2499" s="124" t="str">
        <f>IF(AND($C2499=0,G2499=0),"0.00%",IF($C2499=0,-1,IF(G2499=0,1,-($C2499-G2499)/ABS(G2499))))</f>
        <v>0.00%</v>
      </c>
      <c r="J2499" s="91"/>
      <c r="K2499" s="89">
        <v>0</v>
      </c>
      <c r="L2499" s="89">
        <v>0</v>
      </c>
      <c r="M2499" s="89">
        <f>L2499-K2499</f>
        <v>0</v>
      </c>
      <c r="N2499" s="124" t="str">
        <f>IF(AND($K2499=0,L2499=0),"0.00%",IF($K2499=0,-1,IF(L2499=0,1,-($K2499-L2499)/ABS(L2499))))</f>
        <v>0.00%</v>
      </c>
      <c r="O2499" s="89">
        <v>0</v>
      </c>
      <c r="P2499" s="89">
        <f>+O2499-K2499</f>
        <v>0</v>
      </c>
      <c r="Q2499" s="124" t="str">
        <f>IF(AND($K2499=0,O2499=0),"0.00%",IF($K2499=0,-1,IF(O2499=0,1,-($K2499-O2499)/ABS(O2499))))</f>
        <v>0.00%</v>
      </c>
      <c r="R2499" s="91"/>
      <c r="S2499" s="89">
        <v>0</v>
      </c>
      <c r="T2499" s="89">
        <f>+S2499-K2499</f>
        <v>0</v>
      </c>
      <c r="U2499" s="335">
        <f>IF(C2499=0,0,1)+IF(D2499=0,0,1)+IF(E2499=0,0,1)+IF(G2499=0,0,1)+IF(K2499=0,0,1)+IF(L2499=0,0,1)+IF(M2499=0,0,1)+IF(O2499=0,0,1)</f>
        <v>0</v>
      </c>
    </row>
    <row r="2500" spans="1:21" s="81" customFormat="1" ht="15" hidden="1">
      <c r="A2500" s="126" t="s">
        <v>2537</v>
      </c>
      <c r="B2500" s="96" t="s">
        <v>5857</v>
      </c>
      <c r="C2500" s="89">
        <v>0</v>
      </c>
      <c r="D2500" s="89">
        <v>0</v>
      </c>
      <c r="E2500" s="89">
        <f>D2500-C2500</f>
        <v>0</v>
      </c>
      <c r="F2500" s="124" t="str">
        <f>IF(AND($C2500=0,D2500=0),"0.00%",IF($C2500=0,-1,IF(D2500=0,1,-($C2500-D2500)/ABS(D2500))))</f>
        <v>0.00%</v>
      </c>
      <c r="G2500" s="89">
        <v>0</v>
      </c>
      <c r="H2500" s="89">
        <f>+G2500-C2500</f>
        <v>0</v>
      </c>
      <c r="I2500" s="124" t="str">
        <f>IF(AND($C2500=0,G2500=0),"0.00%",IF($C2500=0,-1,IF(G2500=0,1,-($C2500-G2500)/ABS(G2500))))</f>
        <v>0.00%</v>
      </c>
      <c r="J2500" s="91"/>
      <c r="K2500" s="89">
        <v>0</v>
      </c>
      <c r="L2500" s="89">
        <v>0</v>
      </c>
      <c r="M2500" s="89">
        <f>L2500-K2500</f>
        <v>0</v>
      </c>
      <c r="N2500" s="124" t="str">
        <f>IF(AND($K2500=0,L2500=0),"0.00%",IF($K2500=0,-1,IF(L2500=0,1,-($K2500-L2500)/ABS(L2500))))</f>
        <v>0.00%</v>
      </c>
      <c r="O2500" s="89">
        <v>0</v>
      </c>
      <c r="P2500" s="89">
        <f>+O2500-K2500</f>
        <v>0</v>
      </c>
      <c r="Q2500" s="124" t="str">
        <f>IF(AND($K2500=0,O2500=0),"0.00%",IF($K2500=0,-1,IF(O2500=0,1,-($K2500-O2500)/ABS(O2500))))</f>
        <v>0.00%</v>
      </c>
      <c r="R2500" s="91"/>
      <c r="S2500" s="89">
        <v>0</v>
      </c>
      <c r="T2500" s="89">
        <f>+S2500-K2500</f>
        <v>0</v>
      </c>
      <c r="U2500" s="335">
        <f>IF(C2500=0,0,1)+IF(D2500=0,0,1)+IF(E2500=0,0,1)+IF(G2500=0,0,1)+IF(K2500=0,0,1)+IF(L2500=0,0,1)+IF(M2500=0,0,1)+IF(O2500=0,0,1)</f>
        <v>0</v>
      </c>
    </row>
    <row r="2501" spans="1:21" s="81" customFormat="1" ht="15" hidden="1">
      <c r="A2501" s="126" t="s">
        <v>2538</v>
      </c>
      <c r="B2501" s="96" t="s">
        <v>5858</v>
      </c>
      <c r="C2501" s="89">
        <v>0</v>
      </c>
      <c r="D2501" s="89">
        <v>0</v>
      </c>
      <c r="E2501" s="89">
        <f>D2501-C2501</f>
        <v>0</v>
      </c>
      <c r="F2501" s="124" t="str">
        <f>IF(AND($C2501=0,D2501=0),"0.00%",IF($C2501=0,-1,IF(D2501=0,1,-($C2501-D2501)/ABS(D2501))))</f>
        <v>0.00%</v>
      </c>
      <c r="G2501" s="89">
        <v>0</v>
      </c>
      <c r="H2501" s="89">
        <f>+G2501-C2501</f>
        <v>0</v>
      </c>
      <c r="I2501" s="124" t="str">
        <f>IF(AND($C2501=0,G2501=0),"0.00%",IF($C2501=0,-1,IF(G2501=0,1,-($C2501-G2501)/ABS(G2501))))</f>
        <v>0.00%</v>
      </c>
      <c r="J2501" s="91"/>
      <c r="K2501" s="89">
        <v>0</v>
      </c>
      <c r="L2501" s="89">
        <v>0</v>
      </c>
      <c r="M2501" s="89">
        <f>L2501-K2501</f>
        <v>0</v>
      </c>
      <c r="N2501" s="124" t="str">
        <f>IF(AND($K2501=0,L2501=0),"0.00%",IF($K2501=0,-1,IF(L2501=0,1,-($K2501-L2501)/ABS(L2501))))</f>
        <v>0.00%</v>
      </c>
      <c r="O2501" s="89">
        <v>0</v>
      </c>
      <c r="P2501" s="89">
        <f>+O2501-K2501</f>
        <v>0</v>
      </c>
      <c r="Q2501" s="124" t="str">
        <f>IF(AND($K2501=0,O2501=0),"0.00%",IF($K2501=0,-1,IF(O2501=0,1,-($K2501-O2501)/ABS(O2501))))</f>
        <v>0.00%</v>
      </c>
      <c r="R2501" s="91"/>
      <c r="S2501" s="89">
        <v>0</v>
      </c>
      <c r="T2501" s="89">
        <f>+S2501-K2501</f>
        <v>0</v>
      </c>
      <c r="U2501" s="335">
        <f>IF(C2501=0,0,1)+IF(D2501=0,0,1)+IF(E2501=0,0,1)+IF(G2501=0,0,1)+IF(K2501=0,0,1)+IF(L2501=0,0,1)+IF(M2501=0,0,1)+IF(O2501=0,0,1)</f>
        <v>0</v>
      </c>
    </row>
    <row r="2502" spans="1:21" s="81" customFormat="1" ht="15" hidden="1">
      <c r="A2502" s="126" t="s">
        <v>2539</v>
      </c>
      <c r="B2502" s="96" t="s">
        <v>5859</v>
      </c>
      <c r="C2502" s="89">
        <v>0</v>
      </c>
      <c r="D2502" s="89">
        <v>0</v>
      </c>
      <c r="E2502" s="89">
        <f>D2502-C2502</f>
        <v>0</v>
      </c>
      <c r="F2502" s="124" t="str">
        <f>IF(AND($C2502=0,D2502=0),"0.00%",IF($C2502=0,-1,IF(D2502=0,1,-($C2502-D2502)/ABS(D2502))))</f>
        <v>0.00%</v>
      </c>
      <c r="G2502" s="89">
        <v>0</v>
      </c>
      <c r="H2502" s="89">
        <f>+G2502-C2502</f>
        <v>0</v>
      </c>
      <c r="I2502" s="124" t="str">
        <f>IF(AND($C2502=0,G2502=0),"0.00%",IF($C2502=0,-1,IF(G2502=0,1,-($C2502-G2502)/ABS(G2502))))</f>
        <v>0.00%</v>
      </c>
      <c r="J2502" s="91"/>
      <c r="K2502" s="89">
        <v>0</v>
      </c>
      <c r="L2502" s="89">
        <v>0</v>
      </c>
      <c r="M2502" s="89">
        <f>L2502-K2502</f>
        <v>0</v>
      </c>
      <c r="N2502" s="124" t="str">
        <f>IF(AND($K2502=0,L2502=0),"0.00%",IF($K2502=0,-1,IF(L2502=0,1,-($K2502-L2502)/ABS(L2502))))</f>
        <v>0.00%</v>
      </c>
      <c r="O2502" s="89">
        <v>0</v>
      </c>
      <c r="P2502" s="89">
        <f>+O2502-K2502</f>
        <v>0</v>
      </c>
      <c r="Q2502" s="124" t="str">
        <f>IF(AND($K2502=0,O2502=0),"0.00%",IF($K2502=0,-1,IF(O2502=0,1,-($K2502-O2502)/ABS(O2502))))</f>
        <v>0.00%</v>
      </c>
      <c r="R2502" s="91"/>
      <c r="S2502" s="89">
        <v>0</v>
      </c>
      <c r="T2502" s="89">
        <f>+S2502-K2502</f>
        <v>0</v>
      </c>
      <c r="U2502" s="335">
        <f>IF(C2502=0,0,1)+IF(D2502=0,0,1)+IF(E2502=0,0,1)+IF(G2502=0,0,1)+IF(K2502=0,0,1)+IF(L2502=0,0,1)+IF(M2502=0,0,1)+IF(O2502=0,0,1)</f>
        <v>0</v>
      </c>
    </row>
    <row r="2503" spans="1:21" s="81" customFormat="1" ht="15" hidden="1">
      <c r="A2503" s="126" t="s">
        <v>2540</v>
      </c>
      <c r="B2503" s="96" t="s">
        <v>5860</v>
      </c>
      <c r="C2503" s="89">
        <v>0</v>
      </c>
      <c r="D2503" s="89">
        <v>0</v>
      </c>
      <c r="E2503" s="89">
        <f>D2503-C2503</f>
        <v>0</v>
      </c>
      <c r="F2503" s="124" t="str">
        <f>IF(AND($C2503=0,D2503=0),"0.00%",IF($C2503=0,-1,IF(D2503=0,1,-($C2503-D2503)/ABS(D2503))))</f>
        <v>0.00%</v>
      </c>
      <c r="G2503" s="89">
        <v>0</v>
      </c>
      <c r="H2503" s="89">
        <f>+G2503-C2503</f>
        <v>0</v>
      </c>
      <c r="I2503" s="124" t="str">
        <f>IF(AND($C2503=0,G2503=0),"0.00%",IF($C2503=0,-1,IF(G2503=0,1,-($C2503-G2503)/ABS(G2503))))</f>
        <v>0.00%</v>
      </c>
      <c r="J2503" s="91"/>
      <c r="K2503" s="89">
        <v>0</v>
      </c>
      <c r="L2503" s="89">
        <v>0</v>
      </c>
      <c r="M2503" s="89">
        <f>L2503-K2503</f>
        <v>0</v>
      </c>
      <c r="N2503" s="124" t="str">
        <f>IF(AND($K2503=0,L2503=0),"0.00%",IF($K2503=0,-1,IF(L2503=0,1,-($K2503-L2503)/ABS(L2503))))</f>
        <v>0.00%</v>
      </c>
      <c r="O2503" s="89">
        <v>0</v>
      </c>
      <c r="P2503" s="89">
        <f>+O2503-K2503</f>
        <v>0</v>
      </c>
      <c r="Q2503" s="124" t="str">
        <f>IF(AND($K2503=0,O2503=0),"0.00%",IF($K2503=0,-1,IF(O2503=0,1,-($K2503-O2503)/ABS(O2503))))</f>
        <v>0.00%</v>
      </c>
      <c r="R2503" s="91"/>
      <c r="S2503" s="89">
        <v>0</v>
      </c>
      <c r="T2503" s="89">
        <f>+S2503-K2503</f>
        <v>0</v>
      </c>
      <c r="U2503" s="335">
        <f>IF(C2503=0,0,1)+IF(D2503=0,0,1)+IF(E2503=0,0,1)+IF(G2503=0,0,1)+IF(K2503=0,0,1)+IF(L2503=0,0,1)+IF(M2503=0,0,1)+IF(O2503=0,0,1)</f>
        <v>0</v>
      </c>
    </row>
    <row r="2504" spans="1:21" s="81" customFormat="1" ht="15" hidden="1">
      <c r="A2504" s="126" t="s">
        <v>2541</v>
      </c>
      <c r="B2504" s="96" t="s">
        <v>5861</v>
      </c>
      <c r="C2504" s="89">
        <v>0</v>
      </c>
      <c r="D2504" s="89">
        <v>0</v>
      </c>
      <c r="E2504" s="89">
        <f>D2504-C2504</f>
        <v>0</v>
      </c>
      <c r="F2504" s="124" t="str">
        <f>IF(AND($C2504=0,D2504=0),"0.00%",IF($C2504=0,-1,IF(D2504=0,1,-($C2504-D2504)/ABS(D2504))))</f>
        <v>0.00%</v>
      </c>
      <c r="G2504" s="89">
        <v>0</v>
      </c>
      <c r="H2504" s="89">
        <f>+G2504-C2504</f>
        <v>0</v>
      </c>
      <c r="I2504" s="124" t="str">
        <f>IF(AND($C2504=0,G2504=0),"0.00%",IF($C2504=0,-1,IF(G2504=0,1,-($C2504-G2504)/ABS(G2504))))</f>
        <v>0.00%</v>
      </c>
      <c r="J2504" s="91"/>
      <c r="K2504" s="89">
        <v>0</v>
      </c>
      <c r="L2504" s="89">
        <v>0</v>
      </c>
      <c r="M2504" s="89">
        <f>L2504-K2504</f>
        <v>0</v>
      </c>
      <c r="N2504" s="124" t="str">
        <f>IF(AND($K2504=0,L2504=0),"0.00%",IF($K2504=0,-1,IF(L2504=0,1,-($K2504-L2504)/ABS(L2504))))</f>
        <v>0.00%</v>
      </c>
      <c r="O2504" s="89">
        <v>0</v>
      </c>
      <c r="P2504" s="89">
        <f>+O2504-K2504</f>
        <v>0</v>
      </c>
      <c r="Q2504" s="124" t="str">
        <f>IF(AND($K2504=0,O2504=0),"0.00%",IF($K2504=0,-1,IF(O2504=0,1,-($K2504-O2504)/ABS(O2504))))</f>
        <v>0.00%</v>
      </c>
      <c r="R2504" s="91"/>
      <c r="S2504" s="89">
        <v>0</v>
      </c>
      <c r="T2504" s="89">
        <f>+S2504-K2504</f>
        <v>0</v>
      </c>
      <c r="U2504" s="335">
        <f>IF(C2504=0,0,1)+IF(D2504=0,0,1)+IF(E2504=0,0,1)+IF(G2504=0,0,1)+IF(K2504=0,0,1)+IF(L2504=0,0,1)+IF(M2504=0,0,1)+IF(O2504=0,0,1)</f>
        <v>0</v>
      </c>
    </row>
    <row r="2505" spans="1:21" s="81" customFormat="1" ht="15" hidden="1">
      <c r="A2505" s="126" t="s">
        <v>2542</v>
      </c>
      <c r="B2505" s="96" t="s">
        <v>5862</v>
      </c>
      <c r="C2505" s="89">
        <v>0</v>
      </c>
      <c r="D2505" s="89">
        <v>0</v>
      </c>
      <c r="E2505" s="89">
        <f>D2505-C2505</f>
        <v>0</v>
      </c>
      <c r="F2505" s="124" t="str">
        <f>IF(AND($C2505=0,D2505=0),"0.00%",IF($C2505=0,-1,IF(D2505=0,1,-($C2505-D2505)/ABS(D2505))))</f>
        <v>0.00%</v>
      </c>
      <c r="G2505" s="89">
        <v>0</v>
      </c>
      <c r="H2505" s="89">
        <f>+G2505-C2505</f>
        <v>0</v>
      </c>
      <c r="I2505" s="124" t="str">
        <f>IF(AND($C2505=0,G2505=0),"0.00%",IF($C2505=0,-1,IF(G2505=0,1,-($C2505-G2505)/ABS(G2505))))</f>
        <v>0.00%</v>
      </c>
      <c r="J2505" s="91"/>
      <c r="K2505" s="89">
        <v>0</v>
      </c>
      <c r="L2505" s="89">
        <v>0</v>
      </c>
      <c r="M2505" s="89">
        <f>L2505-K2505</f>
        <v>0</v>
      </c>
      <c r="N2505" s="124" t="str">
        <f>IF(AND($K2505=0,L2505=0),"0.00%",IF($K2505=0,-1,IF(L2505=0,1,-($K2505-L2505)/ABS(L2505))))</f>
        <v>0.00%</v>
      </c>
      <c r="O2505" s="89">
        <v>0</v>
      </c>
      <c r="P2505" s="89">
        <f>+O2505-K2505</f>
        <v>0</v>
      </c>
      <c r="Q2505" s="124" t="str">
        <f>IF(AND($K2505=0,O2505=0),"0.00%",IF($K2505=0,-1,IF(O2505=0,1,-($K2505-O2505)/ABS(O2505))))</f>
        <v>0.00%</v>
      </c>
      <c r="R2505" s="91"/>
      <c r="S2505" s="89">
        <v>0</v>
      </c>
      <c r="T2505" s="89">
        <f>+S2505-K2505</f>
        <v>0</v>
      </c>
      <c r="U2505" s="335">
        <f>IF(C2505=0,0,1)+IF(D2505=0,0,1)+IF(E2505=0,0,1)+IF(G2505=0,0,1)+IF(K2505=0,0,1)+IF(L2505=0,0,1)+IF(M2505=0,0,1)+IF(O2505=0,0,1)</f>
        <v>0</v>
      </c>
    </row>
    <row r="2506" spans="1:21" s="81" customFormat="1" ht="15" hidden="1">
      <c r="A2506" s="126" t="s">
        <v>2543</v>
      </c>
      <c r="B2506" s="96" t="s">
        <v>5863</v>
      </c>
      <c r="C2506" s="89">
        <v>0</v>
      </c>
      <c r="D2506" s="89">
        <v>0</v>
      </c>
      <c r="E2506" s="89">
        <f>D2506-C2506</f>
        <v>0</v>
      </c>
      <c r="F2506" s="124" t="str">
        <f>IF(AND($C2506=0,D2506=0),"0.00%",IF($C2506=0,-1,IF(D2506=0,1,-($C2506-D2506)/ABS(D2506))))</f>
        <v>0.00%</v>
      </c>
      <c r="G2506" s="89">
        <v>0</v>
      </c>
      <c r="H2506" s="89">
        <f>+G2506-C2506</f>
        <v>0</v>
      </c>
      <c r="I2506" s="124" t="str">
        <f>IF(AND($C2506=0,G2506=0),"0.00%",IF($C2506=0,-1,IF(G2506=0,1,-($C2506-G2506)/ABS(G2506))))</f>
        <v>0.00%</v>
      </c>
      <c r="J2506" s="91"/>
      <c r="K2506" s="89">
        <v>0</v>
      </c>
      <c r="L2506" s="89">
        <v>0</v>
      </c>
      <c r="M2506" s="89">
        <f>L2506-K2506</f>
        <v>0</v>
      </c>
      <c r="N2506" s="124" t="str">
        <f>IF(AND($K2506=0,L2506=0),"0.00%",IF($K2506=0,-1,IF(L2506=0,1,-($K2506-L2506)/ABS(L2506))))</f>
        <v>0.00%</v>
      </c>
      <c r="O2506" s="89">
        <v>0</v>
      </c>
      <c r="P2506" s="89">
        <f>+O2506-K2506</f>
        <v>0</v>
      </c>
      <c r="Q2506" s="124" t="str">
        <f>IF(AND($K2506=0,O2506=0),"0.00%",IF($K2506=0,-1,IF(O2506=0,1,-($K2506-O2506)/ABS(O2506))))</f>
        <v>0.00%</v>
      </c>
      <c r="R2506" s="91"/>
      <c r="S2506" s="89">
        <v>0</v>
      </c>
      <c r="T2506" s="89">
        <f>+S2506-K2506</f>
        <v>0</v>
      </c>
      <c r="U2506" s="335">
        <f>IF(C2506=0,0,1)+IF(D2506=0,0,1)+IF(E2506=0,0,1)+IF(G2506=0,0,1)+IF(K2506=0,0,1)+IF(L2506=0,0,1)+IF(M2506=0,0,1)+IF(O2506=0,0,1)</f>
        <v>0</v>
      </c>
    </row>
    <row r="2507" spans="1:21" s="81" customFormat="1" ht="15" hidden="1">
      <c r="A2507" s="126" t="s">
        <v>2544</v>
      </c>
      <c r="B2507" s="96" t="s">
        <v>5864</v>
      </c>
      <c r="C2507" s="89">
        <v>0</v>
      </c>
      <c r="D2507" s="89">
        <v>0</v>
      </c>
      <c r="E2507" s="89">
        <f>D2507-C2507</f>
        <v>0</v>
      </c>
      <c r="F2507" s="124" t="str">
        <f>IF(AND($C2507=0,D2507=0),"0.00%",IF($C2507=0,-1,IF(D2507=0,1,-($C2507-D2507)/ABS(D2507))))</f>
        <v>0.00%</v>
      </c>
      <c r="G2507" s="89">
        <v>0</v>
      </c>
      <c r="H2507" s="89">
        <f>+G2507-C2507</f>
        <v>0</v>
      </c>
      <c r="I2507" s="124" t="str">
        <f>IF(AND($C2507=0,G2507=0),"0.00%",IF($C2507=0,-1,IF(G2507=0,1,-($C2507-G2507)/ABS(G2507))))</f>
        <v>0.00%</v>
      </c>
      <c r="J2507" s="91"/>
      <c r="K2507" s="89">
        <v>0</v>
      </c>
      <c r="L2507" s="89">
        <v>0</v>
      </c>
      <c r="M2507" s="89">
        <f>L2507-K2507</f>
        <v>0</v>
      </c>
      <c r="N2507" s="124" t="str">
        <f>IF(AND($K2507=0,L2507=0),"0.00%",IF($K2507=0,-1,IF(L2507=0,1,-($K2507-L2507)/ABS(L2507))))</f>
        <v>0.00%</v>
      </c>
      <c r="O2507" s="89">
        <v>0</v>
      </c>
      <c r="P2507" s="89">
        <f>+O2507-K2507</f>
        <v>0</v>
      </c>
      <c r="Q2507" s="124" t="str">
        <f>IF(AND($K2507=0,O2507=0),"0.00%",IF($K2507=0,-1,IF(O2507=0,1,-($K2507-O2507)/ABS(O2507))))</f>
        <v>0.00%</v>
      </c>
      <c r="R2507" s="91"/>
      <c r="S2507" s="89">
        <v>0</v>
      </c>
      <c r="T2507" s="89">
        <f>+S2507-K2507</f>
        <v>0</v>
      </c>
      <c r="U2507" s="335">
        <f>IF(C2507=0,0,1)+IF(D2507=0,0,1)+IF(E2507=0,0,1)+IF(G2507=0,0,1)+IF(K2507=0,0,1)+IF(L2507=0,0,1)+IF(M2507=0,0,1)+IF(O2507=0,0,1)</f>
        <v>0</v>
      </c>
    </row>
    <row r="2508" spans="1:21" s="81" customFormat="1" ht="15" hidden="1">
      <c r="A2508" s="126" t="s">
        <v>2545</v>
      </c>
      <c r="B2508" s="96" t="s">
        <v>5865</v>
      </c>
      <c r="C2508" s="89">
        <v>0</v>
      </c>
      <c r="D2508" s="89">
        <v>0</v>
      </c>
      <c r="E2508" s="89">
        <f>D2508-C2508</f>
        <v>0</v>
      </c>
      <c r="F2508" s="124" t="str">
        <f>IF(AND($C2508=0,D2508=0),"0.00%",IF($C2508=0,-1,IF(D2508=0,1,-($C2508-D2508)/ABS(D2508))))</f>
        <v>0.00%</v>
      </c>
      <c r="G2508" s="89">
        <v>0</v>
      </c>
      <c r="H2508" s="89">
        <f>+G2508-C2508</f>
        <v>0</v>
      </c>
      <c r="I2508" s="124" t="str">
        <f>IF(AND($C2508=0,G2508=0),"0.00%",IF($C2508=0,-1,IF(G2508=0,1,-($C2508-G2508)/ABS(G2508))))</f>
        <v>0.00%</v>
      </c>
      <c r="J2508" s="91"/>
      <c r="K2508" s="89">
        <v>0</v>
      </c>
      <c r="L2508" s="89">
        <v>0</v>
      </c>
      <c r="M2508" s="89">
        <f>L2508-K2508</f>
        <v>0</v>
      </c>
      <c r="N2508" s="124" t="str">
        <f>IF(AND($K2508=0,L2508=0),"0.00%",IF($K2508=0,-1,IF(L2508=0,1,-($K2508-L2508)/ABS(L2508))))</f>
        <v>0.00%</v>
      </c>
      <c r="O2508" s="89">
        <v>0</v>
      </c>
      <c r="P2508" s="89">
        <f>+O2508-K2508</f>
        <v>0</v>
      </c>
      <c r="Q2508" s="124" t="str">
        <f>IF(AND($K2508=0,O2508=0),"0.00%",IF($K2508=0,-1,IF(O2508=0,1,-($K2508-O2508)/ABS(O2508))))</f>
        <v>0.00%</v>
      </c>
      <c r="R2508" s="91"/>
      <c r="S2508" s="89">
        <v>0</v>
      </c>
      <c r="T2508" s="89">
        <f>+S2508-K2508</f>
        <v>0</v>
      </c>
      <c r="U2508" s="335">
        <f>IF(C2508=0,0,1)+IF(D2508=0,0,1)+IF(E2508=0,0,1)+IF(G2508=0,0,1)+IF(K2508=0,0,1)+IF(L2508=0,0,1)+IF(M2508=0,0,1)+IF(O2508=0,0,1)</f>
        <v>0</v>
      </c>
    </row>
    <row r="2509" spans="1:21" s="81" customFormat="1" ht="15" hidden="1">
      <c r="A2509" s="126" t="s">
        <v>2546</v>
      </c>
      <c r="B2509" s="96" t="s">
        <v>5866</v>
      </c>
      <c r="C2509" s="89">
        <v>0</v>
      </c>
      <c r="D2509" s="89">
        <v>0</v>
      </c>
      <c r="E2509" s="89">
        <f>D2509-C2509</f>
        <v>0</v>
      </c>
      <c r="F2509" s="124" t="str">
        <f>IF(AND($C2509=0,D2509=0),"0.00%",IF($C2509=0,-1,IF(D2509=0,1,-($C2509-D2509)/ABS(D2509))))</f>
        <v>0.00%</v>
      </c>
      <c r="G2509" s="89">
        <v>0</v>
      </c>
      <c r="H2509" s="89">
        <f>+G2509-C2509</f>
        <v>0</v>
      </c>
      <c r="I2509" s="124" t="str">
        <f>IF(AND($C2509=0,G2509=0),"0.00%",IF($C2509=0,-1,IF(G2509=0,1,-($C2509-G2509)/ABS(G2509))))</f>
        <v>0.00%</v>
      </c>
      <c r="J2509" s="91"/>
      <c r="K2509" s="89">
        <v>0</v>
      </c>
      <c r="L2509" s="89">
        <v>0</v>
      </c>
      <c r="M2509" s="89">
        <f>L2509-K2509</f>
        <v>0</v>
      </c>
      <c r="N2509" s="124" t="str">
        <f>IF(AND($K2509=0,L2509=0),"0.00%",IF($K2509=0,-1,IF(L2509=0,1,-($K2509-L2509)/ABS(L2509))))</f>
        <v>0.00%</v>
      </c>
      <c r="O2509" s="89">
        <v>0</v>
      </c>
      <c r="P2509" s="89">
        <f>+O2509-K2509</f>
        <v>0</v>
      </c>
      <c r="Q2509" s="124" t="str">
        <f>IF(AND($K2509=0,O2509=0),"0.00%",IF($K2509=0,-1,IF(O2509=0,1,-($K2509-O2509)/ABS(O2509))))</f>
        <v>0.00%</v>
      </c>
      <c r="R2509" s="91"/>
      <c r="S2509" s="89">
        <v>0</v>
      </c>
      <c r="T2509" s="89">
        <f>+S2509-K2509</f>
        <v>0</v>
      </c>
      <c r="U2509" s="335">
        <f>IF(C2509=0,0,1)+IF(D2509=0,0,1)+IF(E2509=0,0,1)+IF(G2509=0,0,1)+IF(K2509=0,0,1)+IF(L2509=0,0,1)+IF(M2509=0,0,1)+IF(O2509=0,0,1)</f>
        <v>0</v>
      </c>
    </row>
    <row r="2510" spans="1:21" s="81" customFormat="1" ht="15" customHeight="1">
      <c r="A2510" s="126" t="s">
        <v>2547</v>
      </c>
      <c r="B2510" s="96" t="s">
        <v>5867</v>
      </c>
      <c r="C2510" s="89">
        <v>320.5</v>
      </c>
      <c r="D2510" s="89">
        <v>35</v>
      </c>
      <c r="E2510" s="89">
        <f>D2510-C2510</f>
        <v>-285.5</v>
      </c>
      <c r="F2510" s="124">
        <f>IF(AND($C2510=0,D2510=0),"0.00%",IF($C2510=0,-1,IF(D2510=0,1,-($C2510-D2510)/ABS(D2510))))</f>
        <v>-8.15714285714286</v>
      </c>
      <c r="G2510" s="89">
        <v>0</v>
      </c>
      <c r="H2510" s="89">
        <f>+G2510-C2510</f>
        <v>-320.5</v>
      </c>
      <c r="I2510" s="124">
        <f>IF(AND($C2510=0,G2510=0),"0.00%",IF($C2510=0,-1,IF(G2510=0,1,-($C2510-G2510)/ABS(G2510))))</f>
        <v>1</v>
      </c>
      <c r="J2510" s="91"/>
      <c r="K2510" s="89">
        <v>2818.76</v>
      </c>
      <c r="L2510" s="89">
        <v>1730</v>
      </c>
      <c r="M2510" s="89">
        <f>L2510-K2510</f>
        <v>-1088.76</v>
      </c>
      <c r="N2510" s="124">
        <f>IF(AND($K2510=0,L2510=0),"0.00%",IF($K2510=0,-1,IF(L2510=0,1,-($K2510-L2510)/ABS(L2510))))</f>
        <v>-0.629341040462428</v>
      </c>
      <c r="O2510" s="89">
        <v>0</v>
      </c>
      <c r="P2510" s="89">
        <f>+O2510-K2510</f>
        <v>-2818.76</v>
      </c>
      <c r="Q2510" s="124">
        <f>IF(AND($K2510=0,O2510=0),"0.00%",IF($K2510=0,-1,IF(O2510=0,1,-($K2510-O2510)/ABS(O2510))))</f>
        <v>1</v>
      </c>
      <c r="R2510" s="91"/>
      <c r="S2510" s="89">
        <v>1730</v>
      </c>
      <c r="T2510" s="89">
        <f>+S2510-K2510</f>
        <v>-1088.76</v>
      </c>
      <c r="U2510" s="335">
        <f>IF(C2510=0,0,1)+IF(D2510=0,0,1)+IF(E2510=0,0,1)+IF(G2510=0,0,1)+IF(K2510=0,0,1)+IF(L2510=0,0,1)+IF(M2510=0,0,1)+IF(O2510=0,0,1)</f>
        <v>6</v>
      </c>
    </row>
    <row r="2511" spans="1:21" s="81" customFormat="1" ht="15" hidden="1">
      <c r="A2511" s="126" t="s">
        <v>2548</v>
      </c>
      <c r="B2511" s="96" t="s">
        <v>5868</v>
      </c>
      <c r="C2511" s="89">
        <v>0</v>
      </c>
      <c r="D2511" s="89">
        <v>0</v>
      </c>
      <c r="E2511" s="89">
        <f>D2511-C2511</f>
        <v>0</v>
      </c>
      <c r="F2511" s="124" t="str">
        <f>IF(AND($C2511=0,D2511=0),"0.00%",IF($C2511=0,-1,IF(D2511=0,1,-($C2511-D2511)/ABS(D2511))))</f>
        <v>0.00%</v>
      </c>
      <c r="G2511" s="89">
        <v>0</v>
      </c>
      <c r="H2511" s="89">
        <f>+G2511-C2511</f>
        <v>0</v>
      </c>
      <c r="I2511" s="124" t="str">
        <f>IF(AND($C2511=0,G2511=0),"0.00%",IF($C2511=0,-1,IF(G2511=0,1,-($C2511-G2511)/ABS(G2511))))</f>
        <v>0.00%</v>
      </c>
      <c r="J2511" s="91"/>
      <c r="K2511" s="89">
        <v>0</v>
      </c>
      <c r="L2511" s="89">
        <v>0</v>
      </c>
      <c r="M2511" s="89">
        <f>L2511-K2511</f>
        <v>0</v>
      </c>
      <c r="N2511" s="124" t="str">
        <f>IF(AND($K2511=0,L2511=0),"0.00%",IF($K2511=0,-1,IF(L2511=0,1,-($K2511-L2511)/ABS(L2511))))</f>
        <v>0.00%</v>
      </c>
      <c r="O2511" s="89">
        <v>0</v>
      </c>
      <c r="P2511" s="89">
        <f>+O2511-K2511</f>
        <v>0</v>
      </c>
      <c r="Q2511" s="124" t="str">
        <f>IF(AND($K2511=0,O2511=0),"0.00%",IF($K2511=0,-1,IF(O2511=0,1,-($K2511-O2511)/ABS(O2511))))</f>
        <v>0.00%</v>
      </c>
      <c r="R2511" s="91"/>
      <c r="S2511" s="89">
        <v>0</v>
      </c>
      <c r="T2511" s="89">
        <f>+S2511-K2511</f>
        <v>0</v>
      </c>
      <c r="U2511" s="335">
        <f>IF(C2511=0,0,1)+IF(D2511=0,0,1)+IF(E2511=0,0,1)+IF(G2511=0,0,1)+IF(K2511=0,0,1)+IF(L2511=0,0,1)+IF(M2511=0,0,1)+IF(O2511=0,0,1)</f>
        <v>0</v>
      </c>
    </row>
    <row r="2512" spans="1:21" s="81" customFormat="1" ht="15" customHeight="1">
      <c r="A2512" s="126" t="s">
        <v>2549</v>
      </c>
      <c r="B2512" s="96" t="s">
        <v>5869</v>
      </c>
      <c r="C2512" s="89">
        <v>1771.49</v>
      </c>
      <c r="D2512" s="89">
        <v>825</v>
      </c>
      <c r="E2512" s="89">
        <f>D2512-C2512</f>
        <v>-946.49</v>
      </c>
      <c r="F2512" s="124">
        <f>IF(AND($C2512=0,D2512=0),"0.00%",IF($C2512=0,-1,IF(D2512=0,1,-($C2512-D2512)/ABS(D2512))))</f>
        <v>-1.14726060606061</v>
      </c>
      <c r="G2512" s="89">
        <v>0</v>
      </c>
      <c r="H2512" s="89">
        <f>+G2512-C2512</f>
        <v>-1771.49</v>
      </c>
      <c r="I2512" s="124">
        <f>IF(AND($C2512=0,G2512=0),"0.00%",IF($C2512=0,-1,IF(G2512=0,1,-($C2512-G2512)/ABS(G2512))))</f>
        <v>1</v>
      </c>
      <c r="J2512" s="91"/>
      <c r="K2512" s="89">
        <v>6693.93</v>
      </c>
      <c r="L2512" s="89">
        <v>5031.3</v>
      </c>
      <c r="M2512" s="89">
        <f>L2512-K2512</f>
        <v>-1662.63</v>
      </c>
      <c r="N2512" s="124">
        <f>IF(AND($K2512=0,L2512=0),"0.00%",IF($K2512=0,-1,IF(L2512=0,1,-($K2512-L2512)/ABS(L2512))))</f>
        <v>-0.330457337069942</v>
      </c>
      <c r="O2512" s="89">
        <v>0</v>
      </c>
      <c r="P2512" s="89">
        <f>+O2512-K2512</f>
        <v>-6693.93</v>
      </c>
      <c r="Q2512" s="124">
        <f>IF(AND($K2512=0,O2512=0),"0.00%",IF($K2512=0,-1,IF(O2512=0,1,-($K2512-O2512)/ABS(O2512))))</f>
        <v>1</v>
      </c>
      <c r="R2512" s="91"/>
      <c r="S2512" s="89">
        <v>5031.3</v>
      </c>
      <c r="T2512" s="89">
        <f>+S2512-K2512</f>
        <v>-1662.63</v>
      </c>
      <c r="U2512" s="335">
        <f>IF(C2512=0,0,1)+IF(D2512=0,0,1)+IF(E2512=0,0,1)+IF(G2512=0,0,1)+IF(K2512=0,0,1)+IF(L2512=0,0,1)+IF(M2512=0,0,1)+IF(O2512=0,0,1)</f>
        <v>6</v>
      </c>
    </row>
    <row r="2513" spans="1:21" s="81" customFormat="1" ht="15" hidden="1">
      <c r="A2513" s="126" t="s">
        <v>2550</v>
      </c>
      <c r="B2513" s="96" t="s">
        <v>5870</v>
      </c>
      <c r="C2513" s="89">
        <v>0</v>
      </c>
      <c r="D2513" s="89">
        <v>0</v>
      </c>
      <c r="E2513" s="89">
        <f>D2513-C2513</f>
        <v>0</v>
      </c>
      <c r="F2513" s="124" t="str">
        <f>IF(AND($C2513=0,D2513=0),"0.00%",IF($C2513=0,-1,IF(D2513=0,1,-($C2513-D2513)/ABS(D2513))))</f>
        <v>0.00%</v>
      </c>
      <c r="G2513" s="89">
        <v>0</v>
      </c>
      <c r="H2513" s="89">
        <f>+G2513-C2513</f>
        <v>0</v>
      </c>
      <c r="I2513" s="124" t="str">
        <f>IF(AND($C2513=0,G2513=0),"0.00%",IF($C2513=0,-1,IF(G2513=0,1,-($C2513-G2513)/ABS(G2513))))</f>
        <v>0.00%</v>
      </c>
      <c r="J2513" s="91"/>
      <c r="K2513" s="89">
        <v>0</v>
      </c>
      <c r="L2513" s="89">
        <v>0</v>
      </c>
      <c r="M2513" s="89">
        <f>L2513-K2513</f>
        <v>0</v>
      </c>
      <c r="N2513" s="124" t="str">
        <f>IF(AND($K2513=0,L2513=0),"0.00%",IF($K2513=0,-1,IF(L2513=0,1,-($K2513-L2513)/ABS(L2513))))</f>
        <v>0.00%</v>
      </c>
      <c r="O2513" s="89">
        <v>0</v>
      </c>
      <c r="P2513" s="89">
        <f>+O2513-K2513</f>
        <v>0</v>
      </c>
      <c r="Q2513" s="124" t="str">
        <f>IF(AND($K2513=0,O2513=0),"0.00%",IF($K2513=0,-1,IF(O2513=0,1,-($K2513-O2513)/ABS(O2513))))</f>
        <v>0.00%</v>
      </c>
      <c r="R2513" s="91"/>
      <c r="S2513" s="89">
        <v>0</v>
      </c>
      <c r="T2513" s="89">
        <f>+S2513-K2513</f>
        <v>0</v>
      </c>
      <c r="U2513" s="335">
        <f>IF(C2513=0,0,1)+IF(D2513=0,0,1)+IF(E2513=0,0,1)+IF(G2513=0,0,1)+IF(K2513=0,0,1)+IF(L2513=0,0,1)+IF(M2513=0,0,1)+IF(O2513=0,0,1)</f>
        <v>0</v>
      </c>
    </row>
    <row r="2514" spans="1:21" s="81" customFormat="1" ht="15" customHeight="1">
      <c r="A2514" s="126" t="s">
        <v>2551</v>
      </c>
      <c r="B2514" s="96" t="s">
        <v>5871</v>
      </c>
      <c r="C2514" s="89">
        <v>0</v>
      </c>
      <c r="D2514" s="89">
        <v>0</v>
      </c>
      <c r="E2514" s="89">
        <f>D2514-C2514</f>
        <v>0</v>
      </c>
      <c r="F2514" s="124" t="str">
        <f>IF(AND($C2514=0,D2514=0),"0.00%",IF($C2514=0,-1,IF(D2514=0,1,-($C2514-D2514)/ABS(D2514))))</f>
        <v>0.00%</v>
      </c>
      <c r="G2514" s="89">
        <v>0</v>
      </c>
      <c r="H2514" s="89">
        <f>+G2514-C2514</f>
        <v>0</v>
      </c>
      <c r="I2514" s="124" t="str">
        <f>IF(AND($C2514=0,G2514=0),"0.00%",IF($C2514=0,-1,IF(G2514=0,1,-($C2514-G2514)/ABS(G2514))))</f>
        <v>0.00%</v>
      </c>
      <c r="J2514" s="91"/>
      <c r="K2514" s="89">
        <v>3500</v>
      </c>
      <c r="L2514" s="89">
        <v>0</v>
      </c>
      <c r="M2514" s="89">
        <f>L2514-K2514</f>
        <v>-3500</v>
      </c>
      <c r="N2514" s="124">
        <f>IF(AND($K2514=0,L2514=0),"0.00%",IF($K2514=0,-1,IF(L2514=0,1,-($K2514-L2514)/ABS(L2514))))</f>
        <v>1</v>
      </c>
      <c r="O2514" s="89">
        <v>0</v>
      </c>
      <c r="P2514" s="89">
        <f>+O2514-K2514</f>
        <v>-3500</v>
      </c>
      <c r="Q2514" s="124">
        <f>IF(AND($K2514=0,O2514=0),"0.00%",IF($K2514=0,-1,IF(O2514=0,1,-($K2514-O2514)/ABS(O2514))))</f>
        <v>1</v>
      </c>
      <c r="R2514" s="91"/>
      <c r="S2514" s="89">
        <v>0</v>
      </c>
      <c r="T2514" s="89">
        <f>+S2514-K2514</f>
        <v>-3500</v>
      </c>
      <c r="U2514" s="335">
        <f>IF(C2514=0,0,1)+IF(D2514=0,0,1)+IF(E2514=0,0,1)+IF(G2514=0,0,1)+IF(K2514=0,0,1)+IF(L2514=0,0,1)+IF(M2514=0,0,1)+IF(O2514=0,0,1)</f>
        <v>2</v>
      </c>
    </row>
    <row r="2515" spans="1:21" s="81" customFormat="1" ht="15" customHeight="1">
      <c r="A2515" s="126" t="s">
        <v>2552</v>
      </c>
      <c r="B2515" s="96" t="s">
        <v>5872</v>
      </c>
      <c r="C2515" s="89">
        <v>300</v>
      </c>
      <c r="D2515" s="89">
        <v>1750</v>
      </c>
      <c r="E2515" s="89">
        <f>D2515-C2515</f>
        <v>1450</v>
      </c>
      <c r="F2515" s="124">
        <f>IF(AND($C2515=0,D2515=0),"0.00%",IF($C2515=0,-1,IF(D2515=0,1,-($C2515-D2515)/ABS(D2515))))</f>
        <v>0.828571428571429</v>
      </c>
      <c r="G2515" s="89">
        <v>0</v>
      </c>
      <c r="H2515" s="89">
        <f>+G2515-C2515</f>
        <v>-300</v>
      </c>
      <c r="I2515" s="124">
        <f>IF(AND($C2515=0,G2515=0),"0.00%",IF($C2515=0,-1,IF(G2515=0,1,-($C2515-G2515)/ABS(G2515))))</f>
        <v>1</v>
      </c>
      <c r="J2515" s="91"/>
      <c r="K2515" s="89">
        <v>3350.03</v>
      </c>
      <c r="L2515" s="89">
        <v>4250</v>
      </c>
      <c r="M2515" s="89">
        <f>L2515-K2515</f>
        <v>899.97</v>
      </c>
      <c r="N2515" s="124">
        <f>IF(AND($K2515=0,L2515=0),"0.00%",IF($K2515=0,-1,IF(L2515=0,1,-($K2515-L2515)/ABS(L2515))))</f>
        <v>0.211757647058823</v>
      </c>
      <c r="O2515" s="89">
        <v>0</v>
      </c>
      <c r="P2515" s="89">
        <f>+O2515-K2515</f>
        <v>-3350.03</v>
      </c>
      <c r="Q2515" s="124">
        <f>IF(AND($K2515=0,O2515=0),"0.00%",IF($K2515=0,-1,IF(O2515=0,1,-($K2515-O2515)/ABS(O2515))))</f>
        <v>1</v>
      </c>
      <c r="R2515" s="91"/>
      <c r="S2515" s="89">
        <v>4250</v>
      </c>
      <c r="T2515" s="89">
        <f>+S2515-K2515</f>
        <v>899.97</v>
      </c>
      <c r="U2515" s="335">
        <f>IF(C2515=0,0,1)+IF(D2515=0,0,1)+IF(E2515=0,0,1)+IF(G2515=0,0,1)+IF(K2515=0,0,1)+IF(L2515=0,0,1)+IF(M2515=0,0,1)+IF(O2515=0,0,1)</f>
        <v>6</v>
      </c>
    </row>
    <row r="2516" spans="1:21" s="81" customFormat="1" ht="15" customHeight="1">
      <c r="A2516" s="126" t="s">
        <v>2553</v>
      </c>
      <c r="B2516" s="96" t="s">
        <v>5873</v>
      </c>
      <c r="C2516" s="89">
        <v>0</v>
      </c>
      <c r="D2516" s="89">
        <v>200</v>
      </c>
      <c r="E2516" s="89">
        <f>D2516-C2516</f>
        <v>200</v>
      </c>
      <c r="F2516" s="124">
        <f>IF(AND($C2516=0,D2516=0),"0.00%",IF($C2516=0,-1,IF(D2516=0,1,-($C2516-D2516)/ABS(D2516))))</f>
        <v>-1</v>
      </c>
      <c r="G2516" s="89">
        <v>0</v>
      </c>
      <c r="H2516" s="89">
        <f>+G2516-C2516</f>
        <v>0</v>
      </c>
      <c r="I2516" s="124" t="str">
        <f>IF(AND($C2516=0,G2516=0),"0.00%",IF($C2516=0,-1,IF(G2516=0,1,-($C2516-G2516)/ABS(G2516))))</f>
        <v>0.00%</v>
      </c>
      <c r="J2516" s="91"/>
      <c r="K2516" s="89">
        <v>0</v>
      </c>
      <c r="L2516" s="89">
        <v>650</v>
      </c>
      <c r="M2516" s="89">
        <f>L2516-K2516</f>
        <v>650</v>
      </c>
      <c r="N2516" s="124">
        <f>IF(AND($K2516=0,L2516=0),"0.00%",IF($K2516=0,-1,IF(L2516=0,1,-($K2516-L2516)/ABS(L2516))))</f>
        <v>-1</v>
      </c>
      <c r="O2516" s="89">
        <v>0</v>
      </c>
      <c r="P2516" s="89">
        <f>+O2516-K2516</f>
        <v>0</v>
      </c>
      <c r="Q2516" s="124" t="str">
        <f>IF(AND($K2516=0,O2516=0),"0.00%",IF($K2516=0,-1,IF(O2516=0,1,-($K2516-O2516)/ABS(O2516))))</f>
        <v>0.00%</v>
      </c>
      <c r="R2516" s="91"/>
      <c r="S2516" s="89">
        <v>650</v>
      </c>
      <c r="T2516" s="89">
        <f>+S2516-K2516</f>
        <v>650</v>
      </c>
      <c r="U2516" s="335">
        <f>IF(C2516=0,0,1)+IF(D2516=0,0,1)+IF(E2516=0,0,1)+IF(G2516=0,0,1)+IF(K2516=0,0,1)+IF(L2516=0,0,1)+IF(M2516=0,0,1)+IF(O2516=0,0,1)</f>
        <v>4</v>
      </c>
    </row>
    <row r="2517" spans="1:21" s="81" customFormat="1" ht="15" customHeight="1">
      <c r="A2517" s="126" t="s">
        <v>2554</v>
      </c>
      <c r="B2517" s="96" t="s">
        <v>5874</v>
      </c>
      <c r="C2517" s="89">
        <v>0</v>
      </c>
      <c r="D2517" s="89">
        <v>687</v>
      </c>
      <c r="E2517" s="89">
        <f>D2517-C2517</f>
        <v>687</v>
      </c>
      <c r="F2517" s="124">
        <f>IF(AND($C2517=0,D2517=0),"0.00%",IF($C2517=0,-1,IF(D2517=0,1,-($C2517-D2517)/ABS(D2517))))</f>
        <v>-1</v>
      </c>
      <c r="G2517" s="89">
        <v>0</v>
      </c>
      <c r="H2517" s="89">
        <f>+G2517-C2517</f>
        <v>0</v>
      </c>
      <c r="I2517" s="124" t="str">
        <f>IF(AND($C2517=0,G2517=0),"0.00%",IF($C2517=0,-1,IF(G2517=0,1,-($C2517-G2517)/ABS(G2517))))</f>
        <v>0.00%</v>
      </c>
      <c r="J2517" s="91"/>
      <c r="K2517" s="89">
        <v>948.78</v>
      </c>
      <c r="L2517" s="89">
        <v>4122</v>
      </c>
      <c r="M2517" s="89">
        <f>L2517-K2517</f>
        <v>3173.22</v>
      </c>
      <c r="N2517" s="124">
        <f>IF(AND($K2517=0,L2517=0),"0.00%",IF($K2517=0,-1,IF(L2517=0,1,-($K2517-L2517)/ABS(L2517))))</f>
        <v>0.769825327510917</v>
      </c>
      <c r="O2517" s="89">
        <v>0</v>
      </c>
      <c r="P2517" s="89">
        <f>+O2517-K2517</f>
        <v>-948.78</v>
      </c>
      <c r="Q2517" s="124">
        <f>IF(AND($K2517=0,O2517=0),"0.00%",IF($K2517=0,-1,IF(O2517=0,1,-($K2517-O2517)/ABS(O2517))))</f>
        <v>1</v>
      </c>
      <c r="R2517" s="91"/>
      <c r="S2517" s="89">
        <v>4122</v>
      </c>
      <c r="T2517" s="89">
        <f>+S2517-K2517</f>
        <v>3173.22</v>
      </c>
      <c r="U2517" s="335">
        <f>IF(C2517=0,0,1)+IF(D2517=0,0,1)+IF(E2517=0,0,1)+IF(G2517=0,0,1)+IF(K2517=0,0,1)+IF(L2517=0,0,1)+IF(M2517=0,0,1)+IF(O2517=0,0,1)</f>
        <v>5</v>
      </c>
    </row>
    <row r="2518" spans="1:21" s="81" customFormat="1" ht="15" customHeight="1">
      <c r="A2518" s="126" t="s">
        <v>2555</v>
      </c>
      <c r="B2518" s="96" t="s">
        <v>5875</v>
      </c>
      <c r="C2518" s="89">
        <v>0</v>
      </c>
      <c r="D2518" s="89">
        <v>105</v>
      </c>
      <c r="E2518" s="89">
        <f>D2518-C2518</f>
        <v>105</v>
      </c>
      <c r="F2518" s="124">
        <f>IF(AND($C2518=0,D2518=0),"0.00%",IF($C2518=0,-1,IF(D2518=0,1,-($C2518-D2518)/ABS(D2518))))</f>
        <v>-1</v>
      </c>
      <c r="G2518" s="89">
        <v>0</v>
      </c>
      <c r="H2518" s="89">
        <f>+G2518-C2518</f>
        <v>0</v>
      </c>
      <c r="I2518" s="124" t="str">
        <f>IF(AND($C2518=0,G2518=0),"0.00%",IF($C2518=0,-1,IF(G2518=0,1,-($C2518-G2518)/ABS(G2518))))</f>
        <v>0.00%</v>
      </c>
      <c r="J2518" s="91"/>
      <c r="K2518" s="89">
        <v>0</v>
      </c>
      <c r="L2518" s="89">
        <v>630</v>
      </c>
      <c r="M2518" s="89">
        <f>L2518-K2518</f>
        <v>630</v>
      </c>
      <c r="N2518" s="124">
        <f>IF(AND($K2518=0,L2518=0),"0.00%",IF($K2518=0,-1,IF(L2518=0,1,-($K2518-L2518)/ABS(L2518))))</f>
        <v>-1</v>
      </c>
      <c r="O2518" s="89">
        <v>0</v>
      </c>
      <c r="P2518" s="89">
        <f>+O2518-K2518</f>
        <v>0</v>
      </c>
      <c r="Q2518" s="124" t="str">
        <f>IF(AND($K2518=0,O2518=0),"0.00%",IF($K2518=0,-1,IF(O2518=0,1,-($K2518-O2518)/ABS(O2518))))</f>
        <v>0.00%</v>
      </c>
      <c r="R2518" s="91"/>
      <c r="S2518" s="89">
        <v>630</v>
      </c>
      <c r="T2518" s="89">
        <f>+S2518-K2518</f>
        <v>630</v>
      </c>
      <c r="U2518" s="335">
        <f>IF(C2518=0,0,1)+IF(D2518=0,0,1)+IF(E2518=0,0,1)+IF(G2518=0,0,1)+IF(K2518=0,0,1)+IF(L2518=0,0,1)+IF(M2518=0,0,1)+IF(O2518=0,0,1)</f>
        <v>4</v>
      </c>
    </row>
    <row r="2519" spans="1:21" s="81" customFormat="1" ht="15" hidden="1">
      <c r="A2519" s="126" t="s">
        <v>2556</v>
      </c>
      <c r="B2519" s="96" t="s">
        <v>5876</v>
      </c>
      <c r="C2519" s="89">
        <v>0</v>
      </c>
      <c r="D2519" s="89">
        <v>0</v>
      </c>
      <c r="E2519" s="89">
        <f>D2519-C2519</f>
        <v>0</v>
      </c>
      <c r="F2519" s="124" t="str">
        <f>IF(AND($C2519=0,D2519=0),"0.00%",IF($C2519=0,-1,IF(D2519=0,1,-($C2519-D2519)/ABS(D2519))))</f>
        <v>0.00%</v>
      </c>
      <c r="G2519" s="89">
        <v>0</v>
      </c>
      <c r="H2519" s="89">
        <f>+G2519-C2519</f>
        <v>0</v>
      </c>
      <c r="I2519" s="124" t="str">
        <f>IF(AND($C2519=0,G2519=0),"0.00%",IF($C2519=0,-1,IF(G2519=0,1,-($C2519-G2519)/ABS(G2519))))</f>
        <v>0.00%</v>
      </c>
      <c r="J2519" s="91"/>
      <c r="K2519" s="89">
        <v>0</v>
      </c>
      <c r="L2519" s="89">
        <v>0</v>
      </c>
      <c r="M2519" s="89">
        <f>L2519-K2519</f>
        <v>0</v>
      </c>
      <c r="N2519" s="124" t="str">
        <f>IF(AND($K2519=0,L2519=0),"0.00%",IF($K2519=0,-1,IF(L2519=0,1,-($K2519-L2519)/ABS(L2519))))</f>
        <v>0.00%</v>
      </c>
      <c r="O2519" s="89">
        <v>0</v>
      </c>
      <c r="P2519" s="89">
        <f>+O2519-K2519</f>
        <v>0</v>
      </c>
      <c r="Q2519" s="124" t="str">
        <f>IF(AND($K2519=0,O2519=0),"0.00%",IF($K2519=0,-1,IF(O2519=0,1,-($K2519-O2519)/ABS(O2519))))</f>
        <v>0.00%</v>
      </c>
      <c r="R2519" s="91"/>
      <c r="S2519" s="89">
        <v>0</v>
      </c>
      <c r="T2519" s="89">
        <f>+S2519-K2519</f>
        <v>0</v>
      </c>
      <c r="U2519" s="335">
        <f>IF(C2519=0,0,1)+IF(D2519=0,0,1)+IF(E2519=0,0,1)+IF(G2519=0,0,1)+IF(K2519=0,0,1)+IF(L2519=0,0,1)+IF(M2519=0,0,1)+IF(O2519=0,0,1)</f>
        <v>0</v>
      </c>
    </row>
    <row r="2520" spans="1:21" s="81" customFormat="1" ht="15" customHeight="1">
      <c r="A2520" s="126" t="s">
        <v>2557</v>
      </c>
      <c r="B2520" s="96" t="s">
        <v>5877</v>
      </c>
      <c r="C2520" s="89">
        <v>0</v>
      </c>
      <c r="D2520" s="89">
        <v>0</v>
      </c>
      <c r="E2520" s="89">
        <f>D2520-C2520</f>
        <v>0</v>
      </c>
      <c r="F2520" s="124" t="str">
        <f>IF(AND($C2520=0,D2520=0),"0.00%",IF($C2520=0,-1,IF(D2520=0,1,-($C2520-D2520)/ABS(D2520))))</f>
        <v>0.00%</v>
      </c>
      <c r="G2520" s="89">
        <v>0</v>
      </c>
      <c r="H2520" s="89">
        <f>+G2520-C2520</f>
        <v>0</v>
      </c>
      <c r="I2520" s="124" t="str">
        <f>IF(AND($C2520=0,G2520=0),"0.00%",IF($C2520=0,-1,IF(G2520=0,1,-($C2520-G2520)/ABS(G2520))))</f>
        <v>0.00%</v>
      </c>
      <c r="J2520" s="91"/>
      <c r="K2520" s="89">
        <v>112460.1</v>
      </c>
      <c r="L2520" s="89">
        <v>0</v>
      </c>
      <c r="M2520" s="89">
        <f>L2520-K2520</f>
        <v>-112460.1</v>
      </c>
      <c r="N2520" s="124">
        <f>IF(AND($K2520=0,L2520=0),"0.00%",IF($K2520=0,-1,IF(L2520=0,1,-($K2520-L2520)/ABS(L2520))))</f>
        <v>1</v>
      </c>
      <c r="O2520" s="89">
        <v>0</v>
      </c>
      <c r="P2520" s="89">
        <f>+O2520-K2520</f>
        <v>-112460.1</v>
      </c>
      <c r="Q2520" s="124">
        <f>IF(AND($K2520=0,O2520=0),"0.00%",IF($K2520=0,-1,IF(O2520=0,1,-($K2520-O2520)/ABS(O2520))))</f>
        <v>1</v>
      </c>
      <c r="R2520" s="91"/>
      <c r="S2520" s="89">
        <v>0</v>
      </c>
      <c r="T2520" s="89">
        <f>+S2520-K2520</f>
        <v>-112460.1</v>
      </c>
      <c r="U2520" s="335">
        <f>IF(C2520=0,0,1)+IF(D2520=0,0,1)+IF(E2520=0,0,1)+IF(G2520=0,0,1)+IF(K2520=0,0,1)+IF(L2520=0,0,1)+IF(M2520=0,0,1)+IF(O2520=0,0,1)</f>
        <v>2</v>
      </c>
    </row>
    <row r="2521" spans="1:21" s="81" customFormat="1" ht="15" customHeight="1">
      <c r="A2521" s="126" t="s">
        <v>2558</v>
      </c>
      <c r="B2521" s="96" t="s">
        <v>5878</v>
      </c>
      <c r="C2521" s="89">
        <v>0</v>
      </c>
      <c r="D2521" s="89">
        <v>0</v>
      </c>
      <c r="E2521" s="89">
        <f>D2521-C2521</f>
        <v>0</v>
      </c>
      <c r="F2521" s="124" t="str">
        <f>IF(AND($C2521=0,D2521=0),"0.00%",IF($C2521=0,-1,IF(D2521=0,1,-($C2521-D2521)/ABS(D2521))))</f>
        <v>0.00%</v>
      </c>
      <c r="G2521" s="89">
        <v>0</v>
      </c>
      <c r="H2521" s="89">
        <f>+G2521-C2521</f>
        <v>0</v>
      </c>
      <c r="I2521" s="124" t="str">
        <f>IF(AND($C2521=0,G2521=0),"0.00%",IF($C2521=0,-1,IF(G2521=0,1,-($C2521-G2521)/ABS(G2521))))</f>
        <v>0.00%</v>
      </c>
      <c r="J2521" s="91"/>
      <c r="K2521" s="89">
        <v>53.64</v>
      </c>
      <c r="L2521" s="89">
        <v>0</v>
      </c>
      <c r="M2521" s="89">
        <f>L2521-K2521</f>
        <v>-53.64</v>
      </c>
      <c r="N2521" s="124">
        <f>IF(AND($K2521=0,L2521=0),"0.00%",IF($K2521=0,-1,IF(L2521=0,1,-($K2521-L2521)/ABS(L2521))))</f>
        <v>1</v>
      </c>
      <c r="O2521" s="89">
        <v>0</v>
      </c>
      <c r="P2521" s="89">
        <f>+O2521-K2521</f>
        <v>-53.64</v>
      </c>
      <c r="Q2521" s="124">
        <f>IF(AND($K2521=0,O2521=0),"0.00%",IF($K2521=0,-1,IF(O2521=0,1,-($K2521-O2521)/ABS(O2521))))</f>
        <v>1</v>
      </c>
      <c r="R2521" s="91"/>
      <c r="S2521" s="89">
        <v>0</v>
      </c>
      <c r="T2521" s="89">
        <f>+S2521-K2521</f>
        <v>-53.64</v>
      </c>
      <c r="U2521" s="335">
        <f>IF(C2521=0,0,1)+IF(D2521=0,0,1)+IF(E2521=0,0,1)+IF(G2521=0,0,1)+IF(K2521=0,0,1)+IF(L2521=0,0,1)+IF(M2521=0,0,1)+IF(O2521=0,0,1)</f>
        <v>2</v>
      </c>
    </row>
    <row r="2522" spans="1:21" s="81" customFormat="1" ht="15" customHeight="1">
      <c r="A2522" s="126" t="s">
        <v>2559</v>
      </c>
      <c r="B2522" s="96" t="s">
        <v>5879</v>
      </c>
      <c r="C2522" s="89">
        <v>310.3</v>
      </c>
      <c r="D2522" s="89">
        <v>310</v>
      </c>
      <c r="E2522" s="89">
        <f>D2522-C2522</f>
        <v>-0.300000000000011</v>
      </c>
      <c r="F2522" s="124">
        <f>IF(AND($C2522=0,D2522=0),"0.00%",IF($C2522=0,-1,IF(D2522=0,1,-($C2522-D2522)/ABS(D2522))))</f>
        <v>-0.000967741935483908</v>
      </c>
      <c r="G2522" s="89">
        <v>0</v>
      </c>
      <c r="H2522" s="89">
        <f>+G2522-C2522</f>
        <v>-310.3</v>
      </c>
      <c r="I2522" s="124">
        <f>IF(AND($C2522=0,G2522=0),"0.00%",IF($C2522=0,-1,IF(G2522=0,1,-($C2522-G2522)/ABS(G2522))))</f>
        <v>1</v>
      </c>
      <c r="J2522" s="91"/>
      <c r="K2522" s="89">
        <v>1861.8</v>
      </c>
      <c r="L2522" s="89">
        <v>1860</v>
      </c>
      <c r="M2522" s="89">
        <f>L2522-K2522</f>
        <v>-1.79999999999995</v>
      </c>
      <c r="N2522" s="124">
        <f>IF(AND($K2522=0,L2522=0),"0.00%",IF($K2522=0,-1,IF(L2522=0,1,-($K2522-L2522)/ABS(L2522))))</f>
        <v>-0.000967741935483847</v>
      </c>
      <c r="O2522" s="89">
        <v>0</v>
      </c>
      <c r="P2522" s="89">
        <f>+O2522-K2522</f>
        <v>-1861.8</v>
      </c>
      <c r="Q2522" s="124">
        <f>IF(AND($K2522=0,O2522=0),"0.00%",IF($K2522=0,-1,IF(O2522=0,1,-($K2522-O2522)/ABS(O2522))))</f>
        <v>1</v>
      </c>
      <c r="R2522" s="91"/>
      <c r="S2522" s="89">
        <v>1860</v>
      </c>
      <c r="T2522" s="89">
        <f>+S2522-K2522</f>
        <v>-1.79999999999995</v>
      </c>
      <c r="U2522" s="335">
        <f>IF(C2522=0,0,1)+IF(D2522=0,0,1)+IF(E2522=0,0,1)+IF(G2522=0,0,1)+IF(K2522=0,0,1)+IF(L2522=0,0,1)+IF(M2522=0,0,1)+IF(O2522=0,0,1)</f>
        <v>6</v>
      </c>
    </row>
    <row r="2523" spans="1:21" s="81" customFormat="1" ht="15" hidden="1">
      <c r="A2523" s="126" t="s">
        <v>2560</v>
      </c>
      <c r="B2523" s="96" t="s">
        <v>5880</v>
      </c>
      <c r="C2523" s="89">
        <v>0</v>
      </c>
      <c r="D2523" s="89">
        <v>0</v>
      </c>
      <c r="E2523" s="89">
        <f>D2523-C2523</f>
        <v>0</v>
      </c>
      <c r="F2523" s="124" t="str">
        <f>IF(AND($C2523=0,D2523=0),"0.00%",IF($C2523=0,-1,IF(D2523=0,1,-($C2523-D2523)/ABS(D2523))))</f>
        <v>0.00%</v>
      </c>
      <c r="G2523" s="89">
        <v>0</v>
      </c>
      <c r="H2523" s="89">
        <f>+G2523-C2523</f>
        <v>0</v>
      </c>
      <c r="I2523" s="124" t="str">
        <f>IF(AND($C2523=0,G2523=0),"0.00%",IF($C2523=0,-1,IF(G2523=0,1,-($C2523-G2523)/ABS(G2523))))</f>
        <v>0.00%</v>
      </c>
      <c r="J2523" s="91"/>
      <c r="K2523" s="89">
        <v>0</v>
      </c>
      <c r="L2523" s="89">
        <v>0</v>
      </c>
      <c r="M2523" s="89">
        <f>L2523-K2523</f>
        <v>0</v>
      </c>
      <c r="N2523" s="124" t="str">
        <f>IF(AND($K2523=0,L2523=0),"0.00%",IF($K2523=0,-1,IF(L2523=0,1,-($K2523-L2523)/ABS(L2523))))</f>
        <v>0.00%</v>
      </c>
      <c r="O2523" s="89">
        <v>0</v>
      </c>
      <c r="P2523" s="89">
        <f>+O2523-K2523</f>
        <v>0</v>
      </c>
      <c r="Q2523" s="124" t="str">
        <f>IF(AND($K2523=0,O2523=0),"0.00%",IF($K2523=0,-1,IF(O2523=0,1,-($K2523-O2523)/ABS(O2523))))</f>
        <v>0.00%</v>
      </c>
      <c r="R2523" s="91"/>
      <c r="S2523" s="89">
        <v>0</v>
      </c>
      <c r="T2523" s="89">
        <f>+S2523-K2523</f>
        <v>0</v>
      </c>
      <c r="U2523" s="335">
        <f>IF(C2523=0,0,1)+IF(D2523=0,0,1)+IF(E2523=0,0,1)+IF(G2523=0,0,1)+IF(K2523=0,0,1)+IF(L2523=0,0,1)+IF(M2523=0,0,1)+IF(O2523=0,0,1)</f>
        <v>0</v>
      </c>
    </row>
    <row r="2524" spans="1:21" s="81" customFormat="1" ht="15" hidden="1">
      <c r="A2524" s="126" t="s">
        <v>2561</v>
      </c>
      <c r="B2524" s="96" t="s">
        <v>5881</v>
      </c>
      <c r="C2524" s="89">
        <v>0</v>
      </c>
      <c r="D2524" s="89">
        <v>0</v>
      </c>
      <c r="E2524" s="89">
        <f>D2524-C2524</f>
        <v>0</v>
      </c>
      <c r="F2524" s="124" t="str">
        <f>IF(AND($C2524=0,D2524=0),"0.00%",IF($C2524=0,-1,IF(D2524=0,1,-($C2524-D2524)/ABS(D2524))))</f>
        <v>0.00%</v>
      </c>
      <c r="G2524" s="89">
        <v>0</v>
      </c>
      <c r="H2524" s="89">
        <f>+G2524-C2524</f>
        <v>0</v>
      </c>
      <c r="I2524" s="124" t="str">
        <f>IF(AND($C2524=0,G2524=0),"0.00%",IF($C2524=0,-1,IF(G2524=0,1,-($C2524-G2524)/ABS(G2524))))</f>
        <v>0.00%</v>
      </c>
      <c r="J2524" s="91"/>
      <c r="K2524" s="89">
        <v>0</v>
      </c>
      <c r="L2524" s="89">
        <v>0</v>
      </c>
      <c r="M2524" s="89">
        <f>L2524-K2524</f>
        <v>0</v>
      </c>
      <c r="N2524" s="124" t="str">
        <f>IF(AND($K2524=0,L2524=0),"0.00%",IF($K2524=0,-1,IF(L2524=0,1,-($K2524-L2524)/ABS(L2524))))</f>
        <v>0.00%</v>
      </c>
      <c r="O2524" s="89">
        <v>0</v>
      </c>
      <c r="P2524" s="89">
        <f>+O2524-K2524</f>
        <v>0</v>
      </c>
      <c r="Q2524" s="124" t="str">
        <f>IF(AND($K2524=0,O2524=0),"0.00%",IF($K2524=0,-1,IF(O2524=0,1,-($K2524-O2524)/ABS(O2524))))</f>
        <v>0.00%</v>
      </c>
      <c r="R2524" s="91"/>
      <c r="S2524" s="89">
        <v>0</v>
      </c>
      <c r="T2524" s="89">
        <f>+S2524-K2524</f>
        <v>0</v>
      </c>
      <c r="U2524" s="335">
        <f>IF(C2524=0,0,1)+IF(D2524=0,0,1)+IF(E2524=0,0,1)+IF(G2524=0,0,1)+IF(K2524=0,0,1)+IF(L2524=0,0,1)+IF(M2524=0,0,1)+IF(O2524=0,0,1)</f>
        <v>0</v>
      </c>
    </row>
    <row r="2525" spans="1:21" s="81" customFormat="1" ht="15" customHeight="1">
      <c r="A2525" s="73">
        <f>+B2525</f>
        <v>0</v>
      </c>
      <c r="B2525" s="128"/>
      <c r="C2525" s="157"/>
      <c r="D2525" s="150"/>
      <c r="E2525" s="150"/>
      <c r="F2525" s="95"/>
      <c r="G2525" s="150"/>
      <c r="H2525" s="150"/>
      <c r="I2525" s="95"/>
      <c r="J2525" s="111"/>
      <c r="K2525" s="150"/>
      <c r="L2525" s="150"/>
      <c r="M2525" s="150"/>
      <c r="N2525" s="95"/>
      <c r="O2525" s="150"/>
      <c r="P2525" s="150"/>
      <c r="Q2525" s="95"/>
      <c r="R2525" s="111"/>
      <c r="S2525" s="150"/>
      <c r="T2525" s="150"/>
      <c r="U2525" s="332">
        <f>U2526</f>
        <v>6</v>
      </c>
    </row>
    <row r="2526" spans="1:21" s="81" customFormat="1" ht="15" customHeight="1">
      <c r="A2526" s="73" t="str">
        <f>+B2526</f>
        <v>Total Marketing</v>
      </c>
      <c r="B2526" s="158" t="s">
        <v>185</v>
      </c>
      <c r="C2526" s="159">
        <f>SUM(C2483:C2525)</f>
        <v>8653.68</v>
      </c>
      <c r="D2526" s="159">
        <f>SUM(D2483:D2525)</f>
        <v>12082</v>
      </c>
      <c r="E2526" s="159">
        <f>D2526-C2526</f>
        <v>3428.32</v>
      </c>
      <c r="F2526" s="160">
        <f>IF(AND($C2526=0,D2526=0),"0.00%",IF($C2526=0,-1,IF(D2526=0,1,-($C2526-D2526)/ABS(D2526))))</f>
        <v>0.283754345307069</v>
      </c>
      <c r="G2526" s="159">
        <f>SUM(G2483:G2525)</f>
        <v>0</v>
      </c>
      <c r="H2526" s="159">
        <f>+G2526-C2526</f>
        <v>-8653.68</v>
      </c>
      <c r="I2526" s="160">
        <f>IF(AND($C2526=0,G2526=0),"0.00%",IF($C2526=0,-1,IF(G2526=0,1,-($C2526-G2526)/ABS(G2526))))</f>
        <v>1</v>
      </c>
      <c r="J2526" s="159"/>
      <c r="K2526" s="159">
        <f>SUM(K2483:K2525)</f>
        <v>168183.3</v>
      </c>
      <c r="L2526" s="159">
        <f>SUM(L2483:L2525)</f>
        <v>67684.3</v>
      </c>
      <c r="M2526" s="159">
        <f>L2526-K2526</f>
        <v>-100499</v>
      </c>
      <c r="N2526" s="160">
        <f>IF(AND($K2526=0,L2526=0),"0.00%",IF($K2526=0,-1,IF(L2526=0,1,-($K2526-L2526)/ABS(L2526))))</f>
        <v>-1.48481996563457</v>
      </c>
      <c r="O2526" s="159">
        <f>SUM(O2483:O2525)</f>
        <v>0</v>
      </c>
      <c r="P2526" s="159">
        <f>+O2526-K2526</f>
        <v>-168183.3</v>
      </c>
      <c r="Q2526" s="160">
        <f>IF(AND($K2526=0,O2526=0),"0.00%",IF($K2526=0,-1,IF(O2526=0,1,-($K2526-O2526)/ABS(O2526))))</f>
        <v>1</v>
      </c>
      <c r="R2526" s="159"/>
      <c r="S2526" s="159">
        <f>SUM(S2483:S2525)</f>
        <v>67684.3</v>
      </c>
      <c r="T2526" s="159">
        <f>SUM(T2483:T2525)</f>
        <v>-100499</v>
      </c>
      <c r="U2526" s="335">
        <f>IF(C2526=0,0,1)+IF(D2526=0,0,1)+IF(E2526=0,0,1)+IF(G2526=0,0,1)+IF(K2526=0,0,1)+IF(L2526=0,0,1)+IF(M2526=0,0,1)+IF(O2526=0,0,1)</f>
        <v>6</v>
      </c>
    </row>
    <row r="2527" spans="1:21" s="81" customFormat="1" ht="15" customHeight="1">
      <c r="A2527" s="73">
        <f>+B2527</f>
        <v>0</v>
      </c>
      <c r="B2527" s="127"/>
      <c r="C2527" s="159"/>
      <c r="D2527" s="125"/>
      <c r="E2527" s="125"/>
      <c r="F2527" s="90"/>
      <c r="G2527" s="125"/>
      <c r="H2527" s="125"/>
      <c r="I2527" s="90"/>
      <c r="J2527" s="111"/>
      <c r="K2527" s="125"/>
      <c r="L2527" s="125"/>
      <c r="M2527" s="125"/>
      <c r="N2527" s="90"/>
      <c r="O2527" s="125"/>
      <c r="P2527" s="125"/>
      <c r="Q2527" s="90"/>
      <c r="R2527" s="111"/>
      <c r="S2527" s="125"/>
      <c r="T2527" s="125"/>
      <c r="U2527" s="332"/>
    </row>
    <row r="2528" spans="1:21" s="81" customFormat="1" ht="15" customHeight="1">
      <c r="A2528" s="73" t="str">
        <f>+B2528</f>
        <v>Admin/Office</v>
      </c>
      <c r="B2528" s="127" t="s">
        <v>90</v>
      </c>
      <c r="C2528" s="159"/>
      <c r="D2528" s="125"/>
      <c r="E2528" s="125"/>
      <c r="F2528" s="90"/>
      <c r="G2528" s="125"/>
      <c r="H2528" s="125"/>
      <c r="I2528" s="90"/>
      <c r="J2528" s="111"/>
      <c r="K2528" s="125"/>
      <c r="L2528" s="125"/>
      <c r="M2528" s="125"/>
      <c r="N2528" s="90"/>
      <c r="O2528" s="125"/>
      <c r="P2528" s="125"/>
      <c r="Q2528" s="90"/>
      <c r="R2528" s="111"/>
      <c r="S2528" s="125"/>
      <c r="T2528" s="125"/>
      <c r="U2528" s="332">
        <f>U2577</f>
        <v>6</v>
      </c>
    </row>
    <row r="2529" spans="1:21" s="81" customFormat="1" ht="15" hidden="1">
      <c r="A2529" s="126"/>
      <c r="B2529" s="88"/>
      <c r="C2529" s="89"/>
      <c r="D2529" s="89"/>
      <c r="E2529" s="89"/>
      <c r="F2529" s="90"/>
      <c r="G2529" s="89"/>
      <c r="H2529" s="89"/>
      <c r="I2529" s="90"/>
      <c r="J2529" s="91"/>
      <c r="K2529" s="89"/>
      <c r="L2529" s="89"/>
      <c r="M2529" s="89"/>
      <c r="N2529" s="90"/>
      <c r="O2529" s="89"/>
      <c r="P2529" s="89"/>
      <c r="Q2529" s="90"/>
      <c r="R2529" s="91"/>
      <c r="S2529" s="89"/>
      <c r="T2529" s="89"/>
      <c r="U2529" s="335"/>
    </row>
    <row r="2530" spans="1:21" s="81" customFormat="1" ht="15" hidden="1">
      <c r="A2530" s="126" t="s">
        <v>2562</v>
      </c>
      <c r="B2530" s="88" t="s">
        <v>5882</v>
      </c>
      <c r="C2530" s="89">
        <v>0</v>
      </c>
      <c r="D2530" s="89">
        <v>0</v>
      </c>
      <c r="E2530" s="89">
        <f>D2530-C2530</f>
        <v>0</v>
      </c>
      <c r="F2530" s="90" t="str">
        <f>IF(AND($C2530=0,D2530=0),"0.00%",IF($C2530=0,-1,IF(D2530=0,1,-($C2530-D2530)/ABS(D2530))))</f>
        <v>0.00%</v>
      </c>
      <c r="G2530" s="89">
        <v>0</v>
      </c>
      <c r="H2530" s="89">
        <f>+G2530-C2530</f>
        <v>0</v>
      </c>
      <c r="I2530" s="90" t="str">
        <f>IF(AND($C2530=0,G2530=0),"0.00%",IF($C2530=0,-1,IF(G2530=0,1,-($C2530-G2530)/ABS(G2530))))</f>
        <v>0.00%</v>
      </c>
      <c r="J2530" s="91"/>
      <c r="K2530" s="89">
        <v>0</v>
      </c>
      <c r="L2530" s="89">
        <v>0</v>
      </c>
      <c r="M2530" s="89">
        <f>L2530-K2530</f>
        <v>0</v>
      </c>
      <c r="N2530" s="90" t="str">
        <f>IF(AND($K2530=0,L2530=0),"0.00%",IF($K2530=0,-1,IF(L2530=0,1,-($K2530-L2530)/ABS(L2530))))</f>
        <v>0.00%</v>
      </c>
      <c r="O2530" s="89">
        <v>0</v>
      </c>
      <c r="P2530" s="89">
        <f>+O2530-K2530</f>
        <v>0</v>
      </c>
      <c r="Q2530" s="90" t="str">
        <f>IF(AND($K2530=0,O2530=0),"0.00%",IF($K2530=0,-1,IF(O2530=0,1,-($K2530-O2530)/ABS(O2530))))</f>
        <v>0.00%</v>
      </c>
      <c r="R2530" s="91"/>
      <c r="S2530" s="89">
        <v>0</v>
      </c>
      <c r="T2530" s="89">
        <f>+S2530-K2530</f>
        <v>0</v>
      </c>
      <c r="U2530" s="335">
        <f>IF(C2530=0,0,1)+IF(D2530=0,0,1)+IF(E2530=0,0,1)+IF(G2530=0,0,1)+IF(K2530=0,0,1)+IF(L2530=0,0,1)+IF(M2530=0,0,1)+IF(O2530=0,0,1)</f>
        <v>0</v>
      </c>
    </row>
    <row r="2531" spans="1:21" s="81" customFormat="1" ht="15" hidden="1">
      <c r="A2531" s="126" t="s">
        <v>2563</v>
      </c>
      <c r="B2531" s="88" t="s">
        <v>5883</v>
      </c>
      <c r="C2531" s="89">
        <v>0</v>
      </c>
      <c r="D2531" s="89">
        <v>0</v>
      </c>
      <c r="E2531" s="89">
        <f>D2531-C2531</f>
        <v>0</v>
      </c>
      <c r="F2531" s="90" t="str">
        <f>IF(AND($C2531=0,D2531=0),"0.00%",IF($C2531=0,-1,IF(D2531=0,1,-($C2531-D2531)/ABS(D2531))))</f>
        <v>0.00%</v>
      </c>
      <c r="G2531" s="89">
        <v>0</v>
      </c>
      <c r="H2531" s="89">
        <f>+G2531-C2531</f>
        <v>0</v>
      </c>
      <c r="I2531" s="90" t="str">
        <f>IF(AND($C2531=0,G2531=0),"0.00%",IF($C2531=0,-1,IF(G2531=0,1,-($C2531-G2531)/ABS(G2531))))</f>
        <v>0.00%</v>
      </c>
      <c r="J2531" s="91"/>
      <c r="K2531" s="89">
        <v>0</v>
      </c>
      <c r="L2531" s="89">
        <v>0</v>
      </c>
      <c r="M2531" s="89">
        <f>L2531-K2531</f>
        <v>0</v>
      </c>
      <c r="N2531" s="90" t="str">
        <f>IF(AND($K2531=0,L2531=0),"0.00%",IF($K2531=0,-1,IF(L2531=0,1,-($K2531-L2531)/ABS(L2531))))</f>
        <v>0.00%</v>
      </c>
      <c r="O2531" s="89">
        <v>0</v>
      </c>
      <c r="P2531" s="89">
        <f>+O2531-K2531</f>
        <v>0</v>
      </c>
      <c r="Q2531" s="90" t="str">
        <f>IF(AND($K2531=0,O2531=0),"0.00%",IF($K2531=0,-1,IF(O2531=0,1,-($K2531-O2531)/ABS(O2531))))</f>
        <v>0.00%</v>
      </c>
      <c r="R2531" s="91"/>
      <c r="S2531" s="89">
        <v>0</v>
      </c>
      <c r="T2531" s="89">
        <f>+S2531-K2531</f>
        <v>0</v>
      </c>
      <c r="U2531" s="335">
        <f>IF(C2531=0,0,1)+IF(D2531=0,0,1)+IF(E2531=0,0,1)+IF(G2531=0,0,1)+IF(K2531=0,0,1)+IF(L2531=0,0,1)+IF(M2531=0,0,1)+IF(O2531=0,0,1)</f>
        <v>0</v>
      </c>
    </row>
    <row r="2532" spans="1:21" s="81" customFormat="1" ht="15" hidden="1">
      <c r="A2532" s="126" t="s">
        <v>2564</v>
      </c>
      <c r="B2532" s="88" t="s">
        <v>5884</v>
      </c>
      <c r="C2532" s="89">
        <v>0</v>
      </c>
      <c r="D2532" s="89">
        <v>0</v>
      </c>
      <c r="E2532" s="89">
        <f>D2532-C2532</f>
        <v>0</v>
      </c>
      <c r="F2532" s="90" t="str">
        <f>IF(AND($C2532=0,D2532=0),"0.00%",IF($C2532=0,-1,IF(D2532=0,1,-($C2532-D2532)/ABS(D2532))))</f>
        <v>0.00%</v>
      </c>
      <c r="G2532" s="89">
        <v>0</v>
      </c>
      <c r="H2532" s="89">
        <f>+G2532-C2532</f>
        <v>0</v>
      </c>
      <c r="I2532" s="90" t="str">
        <f>IF(AND($C2532=0,G2532=0),"0.00%",IF($C2532=0,-1,IF(G2532=0,1,-($C2532-G2532)/ABS(G2532))))</f>
        <v>0.00%</v>
      </c>
      <c r="J2532" s="91"/>
      <c r="K2532" s="89">
        <v>0</v>
      </c>
      <c r="L2532" s="89">
        <v>0</v>
      </c>
      <c r="M2532" s="89">
        <f>L2532-K2532</f>
        <v>0</v>
      </c>
      <c r="N2532" s="90" t="str">
        <f>IF(AND($K2532=0,L2532=0),"0.00%",IF($K2532=0,-1,IF(L2532=0,1,-($K2532-L2532)/ABS(L2532))))</f>
        <v>0.00%</v>
      </c>
      <c r="O2532" s="89">
        <v>0</v>
      </c>
      <c r="P2532" s="89">
        <f>+O2532-K2532</f>
        <v>0</v>
      </c>
      <c r="Q2532" s="90" t="str">
        <f>IF(AND($K2532=0,O2532=0),"0.00%",IF($K2532=0,-1,IF(O2532=0,1,-($K2532-O2532)/ABS(O2532))))</f>
        <v>0.00%</v>
      </c>
      <c r="R2532" s="91"/>
      <c r="S2532" s="89">
        <v>0</v>
      </c>
      <c r="T2532" s="89">
        <f>+S2532-K2532</f>
        <v>0</v>
      </c>
      <c r="U2532" s="335">
        <f>IF(C2532=0,0,1)+IF(D2532=0,0,1)+IF(E2532=0,0,1)+IF(G2532=0,0,1)+IF(K2532=0,0,1)+IF(L2532=0,0,1)+IF(M2532=0,0,1)+IF(O2532=0,0,1)</f>
        <v>0</v>
      </c>
    </row>
    <row r="2533" spans="1:21" s="81" customFormat="1" ht="15" hidden="1">
      <c r="A2533" s="126" t="s">
        <v>2565</v>
      </c>
      <c r="B2533" s="88" t="s">
        <v>5885</v>
      </c>
      <c r="C2533" s="89">
        <v>0</v>
      </c>
      <c r="D2533" s="89">
        <v>0</v>
      </c>
      <c r="E2533" s="89">
        <f>D2533-C2533</f>
        <v>0</v>
      </c>
      <c r="F2533" s="90" t="str">
        <f>IF(AND($C2533=0,D2533=0),"0.00%",IF($C2533=0,-1,IF(D2533=0,1,-($C2533-D2533)/ABS(D2533))))</f>
        <v>0.00%</v>
      </c>
      <c r="G2533" s="89">
        <v>0</v>
      </c>
      <c r="H2533" s="89">
        <f>+G2533-C2533</f>
        <v>0</v>
      </c>
      <c r="I2533" s="90" t="str">
        <f>IF(AND($C2533=0,G2533=0),"0.00%",IF($C2533=0,-1,IF(G2533=0,1,-($C2533-G2533)/ABS(G2533))))</f>
        <v>0.00%</v>
      </c>
      <c r="J2533" s="91"/>
      <c r="K2533" s="89">
        <v>0</v>
      </c>
      <c r="L2533" s="89">
        <v>0</v>
      </c>
      <c r="M2533" s="89">
        <f>L2533-K2533</f>
        <v>0</v>
      </c>
      <c r="N2533" s="90" t="str">
        <f>IF(AND($K2533=0,L2533=0),"0.00%",IF($K2533=0,-1,IF(L2533=0,1,-($K2533-L2533)/ABS(L2533))))</f>
        <v>0.00%</v>
      </c>
      <c r="O2533" s="89">
        <v>0</v>
      </c>
      <c r="P2533" s="89">
        <f>+O2533-K2533</f>
        <v>0</v>
      </c>
      <c r="Q2533" s="90" t="str">
        <f>IF(AND($K2533=0,O2533=0),"0.00%",IF($K2533=0,-1,IF(O2533=0,1,-($K2533-O2533)/ABS(O2533))))</f>
        <v>0.00%</v>
      </c>
      <c r="R2533" s="91"/>
      <c r="S2533" s="89">
        <v>0</v>
      </c>
      <c r="T2533" s="89">
        <f>+S2533-K2533</f>
        <v>0</v>
      </c>
      <c r="U2533" s="335">
        <f>IF(C2533=0,0,1)+IF(D2533=0,0,1)+IF(E2533=0,0,1)+IF(G2533=0,0,1)+IF(K2533=0,0,1)+IF(L2533=0,0,1)+IF(M2533=0,0,1)+IF(O2533=0,0,1)</f>
        <v>0</v>
      </c>
    </row>
    <row r="2534" spans="1:21" s="81" customFormat="1" ht="15" customHeight="1">
      <c r="A2534" s="126" t="s">
        <v>2566</v>
      </c>
      <c r="B2534" s="88" t="s">
        <v>5886</v>
      </c>
      <c r="C2534" s="89">
        <v>174.37</v>
      </c>
      <c r="D2534" s="89">
        <v>131</v>
      </c>
      <c r="E2534" s="89">
        <f>D2534-C2534</f>
        <v>-43.37</v>
      </c>
      <c r="F2534" s="90">
        <f>IF(AND($C2534=0,D2534=0),"0.00%",IF($C2534=0,-1,IF(D2534=0,1,-($C2534-D2534)/ABS(D2534))))</f>
        <v>-0.331068702290076</v>
      </c>
      <c r="G2534" s="89">
        <v>0</v>
      </c>
      <c r="H2534" s="89">
        <f>+G2534-C2534</f>
        <v>-174.37</v>
      </c>
      <c r="I2534" s="90">
        <f>IF(AND($C2534=0,G2534=0),"0.00%",IF($C2534=0,-1,IF(G2534=0,1,-($C2534-G2534)/ABS(G2534))))</f>
        <v>1</v>
      </c>
      <c r="J2534" s="91"/>
      <c r="K2534" s="89">
        <v>1550.51</v>
      </c>
      <c r="L2534" s="89">
        <v>940</v>
      </c>
      <c r="M2534" s="89">
        <f>L2534-K2534</f>
        <v>-610.51</v>
      </c>
      <c r="N2534" s="90">
        <f>IF(AND($K2534=0,L2534=0),"0.00%",IF($K2534=0,-1,IF(L2534=0,1,-($K2534-L2534)/ABS(L2534))))</f>
        <v>-0.649478723404255</v>
      </c>
      <c r="O2534" s="89">
        <v>0</v>
      </c>
      <c r="P2534" s="89">
        <f>+O2534-K2534</f>
        <v>-1550.51</v>
      </c>
      <c r="Q2534" s="90">
        <f>IF(AND($K2534=0,O2534=0),"0.00%",IF($K2534=0,-1,IF(O2534=0,1,-($K2534-O2534)/ABS(O2534))))</f>
        <v>1</v>
      </c>
      <c r="R2534" s="91"/>
      <c r="S2534" s="89">
        <v>940</v>
      </c>
      <c r="T2534" s="89">
        <f>+S2534-K2534</f>
        <v>-610.51</v>
      </c>
      <c r="U2534" s="335">
        <f>IF(C2534=0,0,1)+IF(D2534=0,0,1)+IF(E2534=0,0,1)+IF(G2534=0,0,1)+IF(K2534=0,0,1)+IF(L2534=0,0,1)+IF(M2534=0,0,1)+IF(O2534=0,0,1)</f>
        <v>6</v>
      </c>
    </row>
    <row r="2535" spans="1:21" s="81" customFormat="1" ht="15" customHeight="1">
      <c r="A2535" s="126" t="s">
        <v>2567</v>
      </c>
      <c r="B2535" s="88" t="s">
        <v>5887</v>
      </c>
      <c r="C2535" s="89">
        <v>86.04</v>
      </c>
      <c r="D2535" s="89">
        <v>100</v>
      </c>
      <c r="E2535" s="89">
        <f>D2535-C2535</f>
        <v>13.96</v>
      </c>
      <c r="F2535" s="90">
        <f>IF(AND($C2535=0,D2535=0),"0.00%",IF($C2535=0,-1,IF(D2535=0,1,-($C2535-D2535)/ABS(D2535))))</f>
        <v>0.1396</v>
      </c>
      <c r="G2535" s="89">
        <v>0</v>
      </c>
      <c r="H2535" s="89">
        <f>+G2535-C2535</f>
        <v>-86.04</v>
      </c>
      <c r="I2535" s="90">
        <f>IF(AND($C2535=0,G2535=0),"0.00%",IF($C2535=0,-1,IF(G2535=0,1,-($C2535-G2535)/ABS(G2535))))</f>
        <v>1</v>
      </c>
      <c r="J2535" s="91"/>
      <c r="K2535" s="89">
        <v>687.56</v>
      </c>
      <c r="L2535" s="89">
        <v>600</v>
      </c>
      <c r="M2535" s="89">
        <f>L2535-K2535</f>
        <v>-87.5599999999999</v>
      </c>
      <c r="N2535" s="90">
        <f>IF(AND($K2535=0,L2535=0),"0.00%",IF($K2535=0,-1,IF(L2535=0,1,-($K2535-L2535)/ABS(L2535))))</f>
        <v>-0.145933333333333</v>
      </c>
      <c r="O2535" s="89">
        <v>0</v>
      </c>
      <c r="P2535" s="89">
        <f>+O2535-K2535</f>
        <v>-687.56</v>
      </c>
      <c r="Q2535" s="90">
        <f>IF(AND($K2535=0,O2535=0),"0.00%",IF($K2535=0,-1,IF(O2535=0,1,-($K2535-O2535)/ABS(O2535))))</f>
        <v>1</v>
      </c>
      <c r="R2535" s="91"/>
      <c r="S2535" s="89">
        <v>600</v>
      </c>
      <c r="T2535" s="89">
        <f>+S2535-K2535</f>
        <v>-87.5599999999999</v>
      </c>
      <c r="U2535" s="335">
        <f>IF(C2535=0,0,1)+IF(D2535=0,0,1)+IF(E2535=0,0,1)+IF(G2535=0,0,1)+IF(K2535=0,0,1)+IF(L2535=0,0,1)+IF(M2535=0,0,1)+IF(O2535=0,0,1)</f>
        <v>6</v>
      </c>
    </row>
    <row r="2536" spans="1:21" s="81" customFormat="1" ht="15" customHeight="1">
      <c r="A2536" s="126" t="s">
        <v>2568</v>
      </c>
      <c r="B2536" s="88" t="s">
        <v>5888</v>
      </c>
      <c r="C2536" s="89">
        <v>0</v>
      </c>
      <c r="D2536" s="89">
        <v>0</v>
      </c>
      <c r="E2536" s="89">
        <f>D2536-C2536</f>
        <v>0</v>
      </c>
      <c r="F2536" s="90" t="str">
        <f>IF(AND($C2536=0,D2536=0),"0.00%",IF($C2536=0,-1,IF(D2536=0,1,-($C2536-D2536)/ABS(D2536))))</f>
        <v>0.00%</v>
      </c>
      <c r="G2536" s="89">
        <v>0</v>
      </c>
      <c r="H2536" s="89">
        <f>+G2536-C2536</f>
        <v>0</v>
      </c>
      <c r="I2536" s="90" t="str">
        <f>IF(AND($C2536=0,G2536=0),"0.00%",IF($C2536=0,-1,IF(G2536=0,1,-($C2536-G2536)/ABS(G2536))))</f>
        <v>0.00%</v>
      </c>
      <c r="J2536" s="91"/>
      <c r="K2536" s="89">
        <v>955.29</v>
      </c>
      <c r="L2536" s="89">
        <v>1700</v>
      </c>
      <c r="M2536" s="89">
        <f>L2536-K2536</f>
        <v>744.71</v>
      </c>
      <c r="N2536" s="90">
        <f>IF(AND($K2536=0,L2536=0),"0.00%",IF($K2536=0,-1,IF(L2536=0,1,-($K2536-L2536)/ABS(L2536))))</f>
        <v>0.438064705882353</v>
      </c>
      <c r="O2536" s="89">
        <v>0</v>
      </c>
      <c r="P2536" s="89">
        <f>+O2536-K2536</f>
        <v>-955.29</v>
      </c>
      <c r="Q2536" s="90">
        <f>IF(AND($K2536=0,O2536=0),"0.00%",IF($K2536=0,-1,IF(O2536=0,1,-($K2536-O2536)/ABS(O2536))))</f>
        <v>1</v>
      </c>
      <c r="R2536" s="91"/>
      <c r="S2536" s="89">
        <v>1700</v>
      </c>
      <c r="T2536" s="89">
        <f>+S2536-K2536</f>
        <v>744.71</v>
      </c>
      <c r="U2536" s="335">
        <f>IF(C2536=0,0,1)+IF(D2536=0,0,1)+IF(E2536=0,0,1)+IF(G2536=0,0,1)+IF(K2536=0,0,1)+IF(L2536=0,0,1)+IF(M2536=0,0,1)+IF(O2536=0,0,1)</f>
        <v>3</v>
      </c>
    </row>
    <row r="2537" spans="1:21" s="81" customFormat="1" ht="15" customHeight="1">
      <c r="A2537" s="126" t="s">
        <v>2569</v>
      </c>
      <c r="B2537" s="88" t="s">
        <v>5889</v>
      </c>
      <c r="C2537" s="89">
        <v>1253.81</v>
      </c>
      <c r="D2537" s="89">
        <v>315</v>
      </c>
      <c r="E2537" s="89">
        <f>D2537-C2537</f>
        <v>-938.81</v>
      </c>
      <c r="F2537" s="90">
        <f>IF(AND($C2537=0,D2537=0),"0.00%",IF($C2537=0,-1,IF(D2537=0,1,-($C2537-D2537)/ABS(D2537))))</f>
        <v>-2.98034920634921</v>
      </c>
      <c r="G2537" s="89">
        <v>0</v>
      </c>
      <c r="H2537" s="89">
        <f>+G2537-C2537</f>
        <v>-1253.81</v>
      </c>
      <c r="I2537" s="90">
        <f>IF(AND($C2537=0,G2537=0),"0.00%",IF($C2537=0,-1,IF(G2537=0,1,-($C2537-G2537)/ABS(G2537))))</f>
        <v>1</v>
      </c>
      <c r="J2537" s="91"/>
      <c r="K2537" s="89">
        <v>6158.35</v>
      </c>
      <c r="L2537" s="89">
        <v>1890</v>
      </c>
      <c r="M2537" s="89">
        <f>L2537-K2537</f>
        <v>-4268.35</v>
      </c>
      <c r="N2537" s="90">
        <f>IF(AND($K2537=0,L2537=0),"0.00%",IF($K2537=0,-1,IF(L2537=0,1,-($K2537-L2537)/ABS(L2537))))</f>
        <v>-2.25838624338624</v>
      </c>
      <c r="O2537" s="89">
        <v>0</v>
      </c>
      <c r="P2537" s="89">
        <f>+O2537-K2537</f>
        <v>-6158.35</v>
      </c>
      <c r="Q2537" s="90">
        <f>IF(AND($K2537=0,O2537=0),"0.00%",IF($K2537=0,-1,IF(O2537=0,1,-($K2537-O2537)/ABS(O2537))))</f>
        <v>1</v>
      </c>
      <c r="R2537" s="91"/>
      <c r="S2537" s="89">
        <v>1890</v>
      </c>
      <c r="T2537" s="89">
        <f>+S2537-K2537</f>
        <v>-4268.35</v>
      </c>
      <c r="U2537" s="335">
        <f>IF(C2537=0,0,1)+IF(D2537=0,0,1)+IF(E2537=0,0,1)+IF(G2537=0,0,1)+IF(K2537=0,0,1)+IF(L2537=0,0,1)+IF(M2537=0,0,1)+IF(O2537=0,0,1)</f>
        <v>6</v>
      </c>
    </row>
    <row r="2538" spans="1:21" s="81" customFormat="1" ht="15" hidden="1">
      <c r="A2538" s="126" t="s">
        <v>2570</v>
      </c>
      <c r="B2538" s="88" t="s">
        <v>5890</v>
      </c>
      <c r="C2538" s="89">
        <v>0</v>
      </c>
      <c r="D2538" s="89">
        <v>0</v>
      </c>
      <c r="E2538" s="89">
        <f>D2538-C2538</f>
        <v>0</v>
      </c>
      <c r="F2538" s="90" t="str">
        <f>IF(AND($C2538=0,D2538=0),"0.00%",IF($C2538=0,-1,IF(D2538=0,1,-($C2538-D2538)/ABS(D2538))))</f>
        <v>0.00%</v>
      </c>
      <c r="G2538" s="89">
        <v>0</v>
      </c>
      <c r="H2538" s="89">
        <f>+G2538-C2538</f>
        <v>0</v>
      </c>
      <c r="I2538" s="90" t="str">
        <f>IF(AND($C2538=0,G2538=0),"0.00%",IF($C2538=0,-1,IF(G2538=0,1,-($C2538-G2538)/ABS(G2538))))</f>
        <v>0.00%</v>
      </c>
      <c r="J2538" s="91"/>
      <c r="K2538" s="89">
        <v>0</v>
      </c>
      <c r="L2538" s="89">
        <v>0</v>
      </c>
      <c r="M2538" s="89">
        <f>L2538-K2538</f>
        <v>0</v>
      </c>
      <c r="N2538" s="90" t="str">
        <f>IF(AND($K2538=0,L2538=0),"0.00%",IF($K2538=0,-1,IF(L2538=0,1,-($K2538-L2538)/ABS(L2538))))</f>
        <v>0.00%</v>
      </c>
      <c r="O2538" s="89">
        <v>0</v>
      </c>
      <c r="P2538" s="89">
        <f>+O2538-K2538</f>
        <v>0</v>
      </c>
      <c r="Q2538" s="90" t="str">
        <f>IF(AND($K2538=0,O2538=0),"0.00%",IF($K2538=0,-1,IF(O2538=0,1,-($K2538-O2538)/ABS(O2538))))</f>
        <v>0.00%</v>
      </c>
      <c r="R2538" s="91"/>
      <c r="S2538" s="89">
        <v>0</v>
      </c>
      <c r="T2538" s="89">
        <f>+S2538-K2538</f>
        <v>0</v>
      </c>
      <c r="U2538" s="335">
        <f>IF(C2538=0,0,1)+IF(D2538=0,0,1)+IF(E2538=0,0,1)+IF(G2538=0,0,1)+IF(K2538=0,0,1)+IF(L2538=0,0,1)+IF(M2538=0,0,1)+IF(O2538=0,0,1)</f>
        <v>0</v>
      </c>
    </row>
    <row r="2539" spans="1:21" s="81" customFormat="1" ht="15" customHeight="1">
      <c r="A2539" s="126" t="s">
        <v>2571</v>
      </c>
      <c r="B2539" s="88" t="s">
        <v>5891</v>
      </c>
      <c r="C2539" s="89">
        <v>450.2</v>
      </c>
      <c r="D2539" s="89">
        <v>450</v>
      </c>
      <c r="E2539" s="89">
        <f>D2539-C2539</f>
        <v>-0.199999999999989</v>
      </c>
      <c r="F2539" s="90">
        <f>IF(AND($C2539=0,D2539=0),"0.00%",IF($C2539=0,-1,IF(D2539=0,1,-($C2539-D2539)/ABS(D2539))))</f>
        <v>-0.000444444444444419</v>
      </c>
      <c r="G2539" s="89">
        <v>0</v>
      </c>
      <c r="H2539" s="89">
        <f>+G2539-C2539</f>
        <v>-450.2</v>
      </c>
      <c r="I2539" s="90">
        <f>IF(AND($C2539=0,G2539=0),"0.00%",IF($C2539=0,-1,IF(G2539=0,1,-($C2539-G2539)/ABS(G2539))))</f>
        <v>1</v>
      </c>
      <c r="J2539" s="91"/>
      <c r="K2539" s="89">
        <v>2965.64</v>
      </c>
      <c r="L2539" s="89">
        <v>2700</v>
      </c>
      <c r="M2539" s="89">
        <f>L2539-K2539</f>
        <v>-265.64</v>
      </c>
      <c r="N2539" s="90">
        <f>IF(AND($K2539=0,L2539=0),"0.00%",IF($K2539=0,-1,IF(L2539=0,1,-($K2539-L2539)/ABS(L2539))))</f>
        <v>-0.0983851851851851</v>
      </c>
      <c r="O2539" s="89">
        <v>0</v>
      </c>
      <c r="P2539" s="89">
        <f>+O2539-K2539</f>
        <v>-2965.64</v>
      </c>
      <c r="Q2539" s="90">
        <f>IF(AND($K2539=0,O2539=0),"0.00%",IF($K2539=0,-1,IF(O2539=0,1,-($K2539-O2539)/ABS(O2539))))</f>
        <v>1</v>
      </c>
      <c r="R2539" s="91"/>
      <c r="S2539" s="89">
        <v>2700</v>
      </c>
      <c r="T2539" s="89">
        <f>+S2539-K2539</f>
        <v>-265.64</v>
      </c>
      <c r="U2539" s="335">
        <f>IF(C2539=0,0,1)+IF(D2539=0,0,1)+IF(E2539=0,0,1)+IF(G2539=0,0,1)+IF(K2539=0,0,1)+IF(L2539=0,0,1)+IF(M2539=0,0,1)+IF(O2539=0,0,1)</f>
        <v>6</v>
      </c>
    </row>
    <row r="2540" spans="1:21" s="81" customFormat="1" ht="15" customHeight="1">
      <c r="A2540" s="126" t="s">
        <v>2572</v>
      </c>
      <c r="B2540" s="88" t="s">
        <v>5892</v>
      </c>
      <c r="C2540" s="89">
        <v>0</v>
      </c>
      <c r="D2540" s="89">
        <v>0</v>
      </c>
      <c r="E2540" s="89">
        <f>D2540-C2540</f>
        <v>0</v>
      </c>
      <c r="F2540" s="90" t="str">
        <f>IF(AND($C2540=0,D2540=0),"0.00%",IF($C2540=0,-1,IF(D2540=0,1,-($C2540-D2540)/ABS(D2540))))</f>
        <v>0.00%</v>
      </c>
      <c r="G2540" s="89">
        <v>0</v>
      </c>
      <c r="H2540" s="89">
        <f>+G2540-C2540</f>
        <v>0</v>
      </c>
      <c r="I2540" s="90" t="str">
        <f>IF(AND($C2540=0,G2540=0),"0.00%",IF($C2540=0,-1,IF(G2540=0,1,-($C2540-G2540)/ABS(G2540))))</f>
        <v>0.00%</v>
      </c>
      <c r="J2540" s="91"/>
      <c r="K2540" s="89">
        <v>1868.85</v>
      </c>
      <c r="L2540" s="89">
        <v>2118.85</v>
      </c>
      <c r="M2540" s="89">
        <f>L2540-K2540</f>
        <v>250</v>
      </c>
      <c r="N2540" s="90">
        <f>IF(AND($K2540=0,L2540=0),"0.00%",IF($K2540=0,-1,IF(L2540=0,1,-($K2540-L2540)/ABS(L2540))))</f>
        <v>0.117988531514737</v>
      </c>
      <c r="O2540" s="89">
        <v>0</v>
      </c>
      <c r="P2540" s="89">
        <f>+O2540-K2540</f>
        <v>-1868.85</v>
      </c>
      <c r="Q2540" s="90">
        <f>IF(AND($K2540=0,O2540=0),"0.00%",IF($K2540=0,-1,IF(O2540=0,1,-($K2540-O2540)/ABS(O2540))))</f>
        <v>1</v>
      </c>
      <c r="R2540" s="91"/>
      <c r="S2540" s="89">
        <v>2118.85</v>
      </c>
      <c r="T2540" s="89">
        <f>+S2540-K2540</f>
        <v>250</v>
      </c>
      <c r="U2540" s="335">
        <f>IF(C2540=0,0,1)+IF(D2540=0,0,1)+IF(E2540=0,0,1)+IF(G2540=0,0,1)+IF(K2540=0,0,1)+IF(L2540=0,0,1)+IF(M2540=0,0,1)+IF(O2540=0,0,1)</f>
        <v>3</v>
      </c>
    </row>
    <row r="2541" spans="1:21" s="81" customFormat="1" ht="15" hidden="1">
      <c r="A2541" s="126" t="s">
        <v>2573</v>
      </c>
      <c r="B2541" s="88" t="s">
        <v>5893</v>
      </c>
      <c r="C2541" s="89">
        <v>0</v>
      </c>
      <c r="D2541" s="89">
        <v>0</v>
      </c>
      <c r="E2541" s="89">
        <f>D2541-C2541</f>
        <v>0</v>
      </c>
      <c r="F2541" s="90" t="str">
        <f>IF(AND($C2541=0,D2541=0),"0.00%",IF($C2541=0,-1,IF(D2541=0,1,-($C2541-D2541)/ABS(D2541))))</f>
        <v>0.00%</v>
      </c>
      <c r="G2541" s="89">
        <v>0</v>
      </c>
      <c r="H2541" s="89">
        <f>+G2541-C2541</f>
        <v>0</v>
      </c>
      <c r="I2541" s="90" t="str">
        <f>IF(AND($C2541=0,G2541=0),"0.00%",IF($C2541=0,-1,IF(G2541=0,1,-($C2541-G2541)/ABS(G2541))))</f>
        <v>0.00%</v>
      </c>
      <c r="J2541" s="91"/>
      <c r="K2541" s="89">
        <v>0</v>
      </c>
      <c r="L2541" s="89">
        <v>0</v>
      </c>
      <c r="M2541" s="89">
        <f>L2541-K2541</f>
        <v>0</v>
      </c>
      <c r="N2541" s="90" t="str">
        <f>IF(AND($K2541=0,L2541=0),"0.00%",IF($K2541=0,-1,IF(L2541=0,1,-($K2541-L2541)/ABS(L2541))))</f>
        <v>0.00%</v>
      </c>
      <c r="O2541" s="89">
        <v>0</v>
      </c>
      <c r="P2541" s="89">
        <f>+O2541-K2541</f>
        <v>0</v>
      </c>
      <c r="Q2541" s="90" t="str">
        <f>IF(AND($K2541=0,O2541=0),"0.00%",IF($K2541=0,-1,IF(O2541=0,1,-($K2541-O2541)/ABS(O2541))))</f>
        <v>0.00%</v>
      </c>
      <c r="R2541" s="91"/>
      <c r="S2541" s="89">
        <v>0</v>
      </c>
      <c r="T2541" s="89">
        <f>+S2541-K2541</f>
        <v>0</v>
      </c>
      <c r="U2541" s="335">
        <f>IF(C2541=0,0,1)+IF(D2541=0,0,1)+IF(E2541=0,0,1)+IF(G2541=0,0,1)+IF(K2541=0,0,1)+IF(L2541=0,0,1)+IF(M2541=0,0,1)+IF(O2541=0,0,1)</f>
        <v>0</v>
      </c>
    </row>
    <row r="2542" spans="1:21" s="81" customFormat="1" ht="15" customHeight="1">
      <c r="A2542" s="126" t="s">
        <v>2574</v>
      </c>
      <c r="B2542" s="88" t="s">
        <v>5894</v>
      </c>
      <c r="C2542" s="89">
        <v>977.18</v>
      </c>
      <c r="D2542" s="89">
        <v>937</v>
      </c>
      <c r="E2542" s="89">
        <f>D2542-C2542</f>
        <v>-40.18</v>
      </c>
      <c r="F2542" s="90">
        <f>IF(AND($C2542=0,D2542=0),"0.00%",IF($C2542=0,-1,IF(D2542=0,1,-($C2542-D2542)/ABS(D2542))))</f>
        <v>-0.0428815368196371</v>
      </c>
      <c r="G2542" s="89">
        <v>0</v>
      </c>
      <c r="H2542" s="89">
        <f>+G2542-C2542</f>
        <v>-977.18</v>
      </c>
      <c r="I2542" s="90">
        <f>IF(AND($C2542=0,G2542=0),"0.00%",IF($C2542=0,-1,IF(G2542=0,1,-($C2542-G2542)/ABS(G2542))))</f>
        <v>1</v>
      </c>
      <c r="J2542" s="91"/>
      <c r="K2542" s="89">
        <v>6067.96</v>
      </c>
      <c r="L2542" s="89">
        <v>5622</v>
      </c>
      <c r="M2542" s="89">
        <f>L2542-K2542</f>
        <v>-445.96</v>
      </c>
      <c r="N2542" s="90">
        <f>IF(AND($K2542=0,L2542=0),"0.00%",IF($K2542=0,-1,IF(L2542=0,1,-($K2542-L2542)/ABS(L2542))))</f>
        <v>-0.0793240839558876</v>
      </c>
      <c r="O2542" s="89">
        <v>0</v>
      </c>
      <c r="P2542" s="89">
        <f>+O2542-K2542</f>
        <v>-6067.96</v>
      </c>
      <c r="Q2542" s="90">
        <f>IF(AND($K2542=0,O2542=0),"0.00%",IF($K2542=0,-1,IF(O2542=0,1,-($K2542-O2542)/ABS(O2542))))</f>
        <v>1</v>
      </c>
      <c r="R2542" s="91"/>
      <c r="S2542" s="89">
        <v>5622</v>
      </c>
      <c r="T2542" s="89">
        <f>+S2542-K2542</f>
        <v>-445.96</v>
      </c>
      <c r="U2542" s="335">
        <f>IF(C2542=0,0,1)+IF(D2542=0,0,1)+IF(E2542=0,0,1)+IF(G2542=0,0,1)+IF(K2542=0,0,1)+IF(L2542=0,0,1)+IF(M2542=0,0,1)+IF(O2542=0,0,1)</f>
        <v>6</v>
      </c>
    </row>
    <row r="2543" spans="1:21" s="81" customFormat="1" ht="15" customHeight="1">
      <c r="A2543" s="126" t="s">
        <v>2575</v>
      </c>
      <c r="B2543" s="88" t="s">
        <v>5895</v>
      </c>
      <c r="C2543" s="89">
        <v>378.41</v>
      </c>
      <c r="D2543" s="89">
        <v>300</v>
      </c>
      <c r="E2543" s="89">
        <f>D2543-C2543</f>
        <v>-78.41</v>
      </c>
      <c r="F2543" s="90">
        <f>IF(AND($C2543=0,D2543=0),"0.00%",IF($C2543=0,-1,IF(D2543=0,1,-($C2543-D2543)/ABS(D2543))))</f>
        <v>-0.261366666666667</v>
      </c>
      <c r="G2543" s="89">
        <v>0</v>
      </c>
      <c r="H2543" s="89">
        <f>+G2543-C2543</f>
        <v>-378.41</v>
      </c>
      <c r="I2543" s="90">
        <f>IF(AND($C2543=0,G2543=0),"0.00%",IF($C2543=0,-1,IF(G2543=0,1,-($C2543-G2543)/ABS(G2543))))</f>
        <v>1</v>
      </c>
      <c r="J2543" s="91"/>
      <c r="K2543" s="89">
        <v>2197.59</v>
      </c>
      <c r="L2543" s="89">
        <v>2317.17</v>
      </c>
      <c r="M2543" s="89">
        <f>L2543-K2543</f>
        <v>119.58</v>
      </c>
      <c r="N2543" s="90">
        <f>IF(AND($K2543=0,L2543=0),"0.00%",IF($K2543=0,-1,IF(L2543=0,1,-($K2543-L2543)/ABS(L2543))))</f>
        <v>0.0516060539364828</v>
      </c>
      <c r="O2543" s="89">
        <v>0</v>
      </c>
      <c r="P2543" s="89">
        <f>+O2543-K2543</f>
        <v>-2197.59</v>
      </c>
      <c r="Q2543" s="90">
        <f>IF(AND($K2543=0,O2543=0),"0.00%",IF($K2543=0,-1,IF(O2543=0,1,-($K2543-O2543)/ABS(O2543))))</f>
        <v>1</v>
      </c>
      <c r="R2543" s="91"/>
      <c r="S2543" s="89">
        <v>2317.17</v>
      </c>
      <c r="T2543" s="89">
        <f>+S2543-K2543</f>
        <v>119.58</v>
      </c>
      <c r="U2543" s="335">
        <f>IF(C2543=0,0,1)+IF(D2543=0,0,1)+IF(E2543=0,0,1)+IF(G2543=0,0,1)+IF(K2543=0,0,1)+IF(L2543=0,0,1)+IF(M2543=0,0,1)+IF(O2543=0,0,1)</f>
        <v>6</v>
      </c>
    </row>
    <row r="2544" spans="1:21" s="81" customFormat="1" ht="15" hidden="1">
      <c r="A2544" s="126" t="s">
        <v>2576</v>
      </c>
      <c r="B2544" s="88" t="s">
        <v>5896</v>
      </c>
      <c r="C2544" s="89">
        <v>0</v>
      </c>
      <c r="D2544" s="89">
        <v>0</v>
      </c>
      <c r="E2544" s="89">
        <f>D2544-C2544</f>
        <v>0</v>
      </c>
      <c r="F2544" s="90" t="str">
        <f>IF(AND($C2544=0,D2544=0),"0.00%",IF($C2544=0,-1,IF(D2544=0,1,-($C2544-D2544)/ABS(D2544))))</f>
        <v>0.00%</v>
      </c>
      <c r="G2544" s="89">
        <v>0</v>
      </c>
      <c r="H2544" s="89">
        <f>+G2544-C2544</f>
        <v>0</v>
      </c>
      <c r="I2544" s="90" t="str">
        <f>IF(AND($C2544=0,G2544=0),"0.00%",IF($C2544=0,-1,IF(G2544=0,1,-($C2544-G2544)/ABS(G2544))))</f>
        <v>0.00%</v>
      </c>
      <c r="J2544" s="91"/>
      <c r="K2544" s="89">
        <v>0</v>
      </c>
      <c r="L2544" s="89">
        <v>0</v>
      </c>
      <c r="M2544" s="89">
        <f>L2544-K2544</f>
        <v>0</v>
      </c>
      <c r="N2544" s="90" t="str">
        <f>IF(AND($K2544=0,L2544=0),"0.00%",IF($K2544=0,-1,IF(L2544=0,1,-($K2544-L2544)/ABS(L2544))))</f>
        <v>0.00%</v>
      </c>
      <c r="O2544" s="89">
        <v>0</v>
      </c>
      <c r="P2544" s="89">
        <f>+O2544-K2544</f>
        <v>0</v>
      </c>
      <c r="Q2544" s="90" t="str">
        <f>IF(AND($K2544=0,O2544=0),"0.00%",IF($K2544=0,-1,IF(O2544=0,1,-($K2544-O2544)/ABS(O2544))))</f>
        <v>0.00%</v>
      </c>
      <c r="R2544" s="91"/>
      <c r="S2544" s="89">
        <v>0</v>
      </c>
      <c r="T2544" s="89">
        <f>+S2544-K2544</f>
        <v>0</v>
      </c>
      <c r="U2544" s="335">
        <f>IF(C2544=0,0,1)+IF(D2544=0,0,1)+IF(E2544=0,0,1)+IF(G2544=0,0,1)+IF(K2544=0,0,1)+IF(L2544=0,0,1)+IF(M2544=0,0,1)+IF(O2544=0,0,1)</f>
        <v>0</v>
      </c>
    </row>
    <row r="2545" spans="1:21" s="81" customFormat="1" ht="15" customHeight="1">
      <c r="A2545" s="126" t="s">
        <v>2577</v>
      </c>
      <c r="B2545" s="88" t="s">
        <v>5897</v>
      </c>
      <c r="C2545" s="89">
        <v>-322</v>
      </c>
      <c r="D2545" s="89">
        <v>250</v>
      </c>
      <c r="E2545" s="89">
        <f>D2545-C2545</f>
        <v>572</v>
      </c>
      <c r="F2545" s="90">
        <f>IF(AND($C2545=0,D2545=0),"0.00%",IF($C2545=0,-1,IF(D2545=0,1,-($C2545-D2545)/ABS(D2545))))</f>
        <v>2.288</v>
      </c>
      <c r="G2545" s="89">
        <v>0</v>
      </c>
      <c r="H2545" s="89">
        <f>+G2545-C2545</f>
        <v>322</v>
      </c>
      <c r="I2545" s="90">
        <f>IF(AND($C2545=0,G2545=0),"0.00%",IF($C2545=0,-1,IF(G2545=0,1,-($C2545-G2545)/ABS(G2545))))</f>
        <v>1</v>
      </c>
      <c r="J2545" s="91"/>
      <c r="K2545" s="89">
        <v>2259</v>
      </c>
      <c r="L2545" s="89">
        <v>1500</v>
      </c>
      <c r="M2545" s="89">
        <f>L2545-K2545</f>
        <v>-759</v>
      </c>
      <c r="N2545" s="90">
        <f>IF(AND($K2545=0,L2545=0),"0.00%",IF($K2545=0,-1,IF(L2545=0,1,-($K2545-L2545)/ABS(L2545))))</f>
        <v>-0.506</v>
      </c>
      <c r="O2545" s="89">
        <v>0</v>
      </c>
      <c r="P2545" s="89">
        <f>+O2545-K2545</f>
        <v>-2259</v>
      </c>
      <c r="Q2545" s="90">
        <f>IF(AND($K2545=0,O2545=0),"0.00%",IF($K2545=0,-1,IF(O2545=0,1,-($K2545-O2545)/ABS(O2545))))</f>
        <v>1</v>
      </c>
      <c r="R2545" s="91"/>
      <c r="S2545" s="89">
        <v>1500</v>
      </c>
      <c r="T2545" s="89">
        <f>+S2545-K2545</f>
        <v>-759</v>
      </c>
      <c r="U2545" s="335">
        <f>IF(C2545=0,0,1)+IF(D2545=0,0,1)+IF(E2545=0,0,1)+IF(G2545=0,0,1)+IF(K2545=0,0,1)+IF(L2545=0,0,1)+IF(M2545=0,0,1)+IF(O2545=0,0,1)</f>
        <v>6</v>
      </c>
    </row>
    <row r="2546" spans="1:21" s="81" customFormat="1" ht="15" customHeight="1">
      <c r="A2546" s="126" t="s">
        <v>2578</v>
      </c>
      <c r="B2546" s="88" t="s">
        <v>5898</v>
      </c>
      <c r="C2546" s="89">
        <v>314.17</v>
      </c>
      <c r="D2546" s="89">
        <v>314</v>
      </c>
      <c r="E2546" s="89">
        <f>D2546-C2546</f>
        <v>-0.170000000000016</v>
      </c>
      <c r="F2546" s="90">
        <f>IF(AND($C2546=0,D2546=0),"0.00%",IF($C2546=0,-1,IF(D2546=0,1,-($C2546-D2546)/ABS(D2546))))</f>
        <v>-0.000541401273885401</v>
      </c>
      <c r="G2546" s="89">
        <v>0</v>
      </c>
      <c r="H2546" s="89">
        <f>+G2546-C2546</f>
        <v>-314.17</v>
      </c>
      <c r="I2546" s="90">
        <f>IF(AND($C2546=0,G2546=0),"0.00%",IF($C2546=0,-1,IF(G2546=0,1,-($C2546-G2546)/ABS(G2546))))</f>
        <v>1</v>
      </c>
      <c r="J2546" s="91"/>
      <c r="K2546" s="89">
        <v>1885.02</v>
      </c>
      <c r="L2546" s="89">
        <v>1884</v>
      </c>
      <c r="M2546" s="89">
        <f>L2546-K2546</f>
        <v>-1.01999999999998</v>
      </c>
      <c r="N2546" s="90">
        <f>IF(AND($K2546=0,L2546=0),"0.00%",IF($K2546=0,-1,IF(L2546=0,1,-($K2546-L2546)/ABS(L2546))))</f>
        <v>-0.000541401273885341</v>
      </c>
      <c r="O2546" s="89">
        <v>0</v>
      </c>
      <c r="P2546" s="89">
        <f>+O2546-K2546</f>
        <v>-1885.02</v>
      </c>
      <c r="Q2546" s="90">
        <f>IF(AND($K2546=0,O2546=0),"0.00%",IF($K2546=0,-1,IF(O2546=0,1,-($K2546-O2546)/ABS(O2546))))</f>
        <v>1</v>
      </c>
      <c r="R2546" s="91"/>
      <c r="S2546" s="89">
        <v>1884</v>
      </c>
      <c r="T2546" s="89">
        <f>+S2546-K2546</f>
        <v>-1.01999999999998</v>
      </c>
      <c r="U2546" s="335">
        <f>IF(C2546=0,0,1)+IF(D2546=0,0,1)+IF(E2546=0,0,1)+IF(G2546=0,0,1)+IF(K2546=0,0,1)+IF(L2546=0,0,1)+IF(M2546=0,0,1)+IF(O2546=0,0,1)</f>
        <v>6</v>
      </c>
    </row>
    <row r="2547" spans="1:21" s="81" customFormat="1" ht="15" hidden="1">
      <c r="A2547" s="126" t="s">
        <v>2579</v>
      </c>
      <c r="B2547" s="88" t="s">
        <v>5899</v>
      </c>
      <c r="C2547" s="89">
        <v>0</v>
      </c>
      <c r="D2547" s="89">
        <v>0</v>
      </c>
      <c r="E2547" s="89">
        <f>D2547-C2547</f>
        <v>0</v>
      </c>
      <c r="F2547" s="90" t="str">
        <f>IF(AND($C2547=0,D2547=0),"0.00%",IF($C2547=0,-1,IF(D2547=0,1,-($C2547-D2547)/ABS(D2547))))</f>
        <v>0.00%</v>
      </c>
      <c r="G2547" s="89">
        <v>0</v>
      </c>
      <c r="H2547" s="89">
        <f>+G2547-C2547</f>
        <v>0</v>
      </c>
      <c r="I2547" s="90" t="str">
        <f>IF(AND($C2547=0,G2547=0),"0.00%",IF($C2547=0,-1,IF(G2547=0,1,-($C2547-G2547)/ABS(G2547))))</f>
        <v>0.00%</v>
      </c>
      <c r="J2547" s="91"/>
      <c r="K2547" s="89">
        <v>0</v>
      </c>
      <c r="L2547" s="89">
        <v>0</v>
      </c>
      <c r="M2547" s="89">
        <f>L2547-K2547</f>
        <v>0</v>
      </c>
      <c r="N2547" s="90" t="str">
        <f>IF(AND($K2547=0,L2547=0),"0.00%",IF($K2547=0,-1,IF(L2547=0,1,-($K2547-L2547)/ABS(L2547))))</f>
        <v>0.00%</v>
      </c>
      <c r="O2547" s="89">
        <v>0</v>
      </c>
      <c r="P2547" s="89">
        <f>+O2547-K2547</f>
        <v>0</v>
      </c>
      <c r="Q2547" s="90" t="str">
        <f>IF(AND($K2547=0,O2547=0),"0.00%",IF($K2547=0,-1,IF(O2547=0,1,-($K2547-O2547)/ABS(O2547))))</f>
        <v>0.00%</v>
      </c>
      <c r="R2547" s="91"/>
      <c r="S2547" s="89">
        <v>0</v>
      </c>
      <c r="T2547" s="89">
        <f>+S2547-K2547</f>
        <v>0</v>
      </c>
      <c r="U2547" s="335">
        <f>IF(C2547=0,0,1)+IF(D2547=0,0,1)+IF(E2547=0,0,1)+IF(G2547=0,0,1)+IF(K2547=0,0,1)+IF(L2547=0,0,1)+IF(M2547=0,0,1)+IF(O2547=0,0,1)</f>
        <v>0</v>
      </c>
    </row>
    <row r="2548" spans="1:21" s="81" customFormat="1" ht="15" customHeight="1">
      <c r="A2548" s="126" t="s">
        <v>2580</v>
      </c>
      <c r="B2548" s="88" t="s">
        <v>5900</v>
      </c>
      <c r="C2548" s="89">
        <v>560</v>
      </c>
      <c r="D2548" s="89">
        <v>560</v>
      </c>
      <c r="E2548" s="89">
        <f>D2548-C2548</f>
        <v>0</v>
      </c>
      <c r="F2548" s="90">
        <f>IF(AND($C2548=0,D2548=0),"0.00%",IF($C2548=0,-1,IF(D2548=0,1,-($C2548-D2548)/ABS(D2548))))</f>
        <v>0</v>
      </c>
      <c r="G2548" s="89">
        <v>0</v>
      </c>
      <c r="H2548" s="89">
        <f>+G2548-C2548</f>
        <v>-560</v>
      </c>
      <c r="I2548" s="90">
        <f>IF(AND($C2548=0,G2548=0),"0.00%",IF($C2548=0,-1,IF(G2548=0,1,-($C2548-G2548)/ABS(G2548))))</f>
        <v>1</v>
      </c>
      <c r="J2548" s="91"/>
      <c r="K2548" s="89">
        <v>3360</v>
      </c>
      <c r="L2548" s="89">
        <v>3360</v>
      </c>
      <c r="M2548" s="89">
        <f>L2548-K2548</f>
        <v>0</v>
      </c>
      <c r="N2548" s="90">
        <f>IF(AND($K2548=0,L2548=0),"0.00%",IF($K2548=0,-1,IF(L2548=0,1,-($K2548-L2548)/ABS(L2548))))</f>
        <v>0</v>
      </c>
      <c r="O2548" s="89">
        <v>0</v>
      </c>
      <c r="P2548" s="89">
        <f>+O2548-K2548</f>
        <v>-3360</v>
      </c>
      <c r="Q2548" s="90">
        <f>IF(AND($K2548=0,O2548=0),"0.00%",IF($K2548=0,-1,IF(O2548=0,1,-($K2548-O2548)/ABS(O2548))))</f>
        <v>1</v>
      </c>
      <c r="R2548" s="91"/>
      <c r="S2548" s="89">
        <v>3360</v>
      </c>
      <c r="T2548" s="89">
        <f>+S2548-K2548</f>
        <v>0</v>
      </c>
      <c r="U2548" s="335">
        <f>IF(C2548=0,0,1)+IF(D2548=0,0,1)+IF(E2548=0,0,1)+IF(G2548=0,0,1)+IF(K2548=0,0,1)+IF(L2548=0,0,1)+IF(M2548=0,0,1)+IF(O2548=0,0,1)</f>
        <v>4</v>
      </c>
    </row>
    <row r="2549" spans="1:21" s="81" customFormat="1" ht="15" customHeight="1">
      <c r="A2549" s="126" t="s">
        <v>2581</v>
      </c>
      <c r="B2549" s="88" t="s">
        <v>5901</v>
      </c>
      <c r="C2549" s="89">
        <v>47</v>
      </c>
      <c r="D2549" s="89">
        <v>0</v>
      </c>
      <c r="E2549" s="89">
        <f>D2549-C2549</f>
        <v>-47</v>
      </c>
      <c r="F2549" s="90">
        <f>IF(AND($C2549=0,D2549=0),"0.00%",IF($C2549=0,-1,IF(D2549=0,1,-($C2549-D2549)/ABS(D2549))))</f>
        <v>1</v>
      </c>
      <c r="G2549" s="89">
        <v>0</v>
      </c>
      <c r="H2549" s="89">
        <f>+G2549-C2549</f>
        <v>-47</v>
      </c>
      <c r="I2549" s="90">
        <f>IF(AND($C2549=0,G2549=0),"0.00%",IF($C2549=0,-1,IF(G2549=0,1,-($C2549-G2549)/ABS(G2549))))</f>
        <v>1</v>
      </c>
      <c r="J2549" s="91"/>
      <c r="K2549" s="89">
        <v>372</v>
      </c>
      <c r="L2549" s="89">
        <v>500</v>
      </c>
      <c r="M2549" s="89">
        <f>L2549-K2549</f>
        <v>128</v>
      </c>
      <c r="N2549" s="90">
        <f>IF(AND($K2549=0,L2549=0),"0.00%",IF($K2549=0,-1,IF(L2549=0,1,-($K2549-L2549)/ABS(L2549))))</f>
        <v>0.256</v>
      </c>
      <c r="O2549" s="89">
        <v>0</v>
      </c>
      <c r="P2549" s="89">
        <f>+O2549-K2549</f>
        <v>-372</v>
      </c>
      <c r="Q2549" s="90">
        <f>IF(AND($K2549=0,O2549=0),"0.00%",IF($K2549=0,-1,IF(O2549=0,1,-($K2549-O2549)/ABS(O2549))))</f>
        <v>1</v>
      </c>
      <c r="R2549" s="91"/>
      <c r="S2549" s="89">
        <v>500</v>
      </c>
      <c r="T2549" s="89">
        <f>+S2549-K2549</f>
        <v>128</v>
      </c>
      <c r="U2549" s="335">
        <f>IF(C2549=0,0,1)+IF(D2549=0,0,1)+IF(E2549=0,0,1)+IF(G2549=0,0,1)+IF(K2549=0,0,1)+IF(L2549=0,0,1)+IF(M2549=0,0,1)+IF(O2549=0,0,1)</f>
        <v>5</v>
      </c>
    </row>
    <row r="2550" spans="1:21" s="81" customFormat="1" ht="15" hidden="1">
      <c r="A2550" s="126" t="s">
        <v>2582</v>
      </c>
      <c r="B2550" s="88" t="s">
        <v>5902</v>
      </c>
      <c r="C2550" s="89">
        <v>0</v>
      </c>
      <c r="D2550" s="89">
        <v>0</v>
      </c>
      <c r="E2550" s="89">
        <f>D2550-C2550</f>
        <v>0</v>
      </c>
      <c r="F2550" s="90" t="str">
        <f>IF(AND($C2550=0,D2550=0),"0.00%",IF($C2550=0,-1,IF(D2550=0,1,-($C2550-D2550)/ABS(D2550))))</f>
        <v>0.00%</v>
      </c>
      <c r="G2550" s="89">
        <v>0</v>
      </c>
      <c r="H2550" s="89">
        <f>+G2550-C2550</f>
        <v>0</v>
      </c>
      <c r="I2550" s="90" t="str">
        <f>IF(AND($C2550=0,G2550=0),"0.00%",IF($C2550=0,-1,IF(G2550=0,1,-($C2550-G2550)/ABS(G2550))))</f>
        <v>0.00%</v>
      </c>
      <c r="J2550" s="91"/>
      <c r="K2550" s="89">
        <v>0</v>
      </c>
      <c r="L2550" s="89">
        <v>0</v>
      </c>
      <c r="M2550" s="89">
        <f>L2550-K2550</f>
        <v>0</v>
      </c>
      <c r="N2550" s="90" t="str">
        <f>IF(AND($K2550=0,L2550=0),"0.00%",IF($K2550=0,-1,IF(L2550=0,1,-($K2550-L2550)/ABS(L2550))))</f>
        <v>0.00%</v>
      </c>
      <c r="O2550" s="89">
        <v>0</v>
      </c>
      <c r="P2550" s="89">
        <f>+O2550-K2550</f>
        <v>0</v>
      </c>
      <c r="Q2550" s="90" t="str">
        <f>IF(AND($K2550=0,O2550=0),"0.00%",IF($K2550=0,-1,IF(O2550=0,1,-($K2550-O2550)/ABS(O2550))))</f>
        <v>0.00%</v>
      </c>
      <c r="R2550" s="91"/>
      <c r="S2550" s="89">
        <v>0</v>
      </c>
      <c r="T2550" s="89">
        <f>+S2550-K2550</f>
        <v>0</v>
      </c>
      <c r="U2550" s="335">
        <f>IF(C2550=0,0,1)+IF(D2550=0,0,1)+IF(E2550=0,0,1)+IF(G2550=0,0,1)+IF(K2550=0,0,1)+IF(L2550=0,0,1)+IF(M2550=0,0,1)+IF(O2550=0,0,1)</f>
        <v>0</v>
      </c>
    </row>
    <row r="2551" spans="1:21" s="81" customFormat="1" ht="15" hidden="1">
      <c r="A2551" s="126" t="s">
        <v>2583</v>
      </c>
      <c r="B2551" s="88" t="s">
        <v>5903</v>
      </c>
      <c r="C2551" s="89">
        <v>0</v>
      </c>
      <c r="D2551" s="89">
        <v>0</v>
      </c>
      <c r="E2551" s="89">
        <f>D2551-C2551</f>
        <v>0</v>
      </c>
      <c r="F2551" s="90" t="str">
        <f>IF(AND($C2551=0,D2551=0),"0.00%",IF($C2551=0,-1,IF(D2551=0,1,-($C2551-D2551)/ABS(D2551))))</f>
        <v>0.00%</v>
      </c>
      <c r="G2551" s="89">
        <v>0</v>
      </c>
      <c r="H2551" s="89">
        <f>+G2551-C2551</f>
        <v>0</v>
      </c>
      <c r="I2551" s="90" t="str">
        <f>IF(AND($C2551=0,G2551=0),"0.00%",IF($C2551=0,-1,IF(G2551=0,1,-($C2551-G2551)/ABS(G2551))))</f>
        <v>0.00%</v>
      </c>
      <c r="J2551" s="91"/>
      <c r="K2551" s="89">
        <v>0</v>
      </c>
      <c r="L2551" s="89">
        <v>0</v>
      </c>
      <c r="M2551" s="89">
        <f>L2551-K2551</f>
        <v>0</v>
      </c>
      <c r="N2551" s="90" t="str">
        <f>IF(AND($K2551=0,L2551=0),"0.00%",IF($K2551=0,-1,IF(L2551=0,1,-($K2551-L2551)/ABS(L2551))))</f>
        <v>0.00%</v>
      </c>
      <c r="O2551" s="89">
        <v>0</v>
      </c>
      <c r="P2551" s="89">
        <f>+O2551-K2551</f>
        <v>0</v>
      </c>
      <c r="Q2551" s="90" t="str">
        <f>IF(AND($K2551=0,O2551=0),"0.00%",IF($K2551=0,-1,IF(O2551=0,1,-($K2551-O2551)/ABS(O2551))))</f>
        <v>0.00%</v>
      </c>
      <c r="R2551" s="91"/>
      <c r="S2551" s="89">
        <v>0</v>
      </c>
      <c r="T2551" s="89">
        <f>+S2551-K2551</f>
        <v>0</v>
      </c>
      <c r="U2551" s="335">
        <f>IF(C2551=0,0,1)+IF(D2551=0,0,1)+IF(E2551=0,0,1)+IF(G2551=0,0,1)+IF(K2551=0,0,1)+IF(L2551=0,0,1)+IF(M2551=0,0,1)+IF(O2551=0,0,1)</f>
        <v>0</v>
      </c>
    </row>
    <row r="2552" spans="1:21" s="81" customFormat="1" ht="15" hidden="1">
      <c r="A2552" s="126" t="s">
        <v>2584</v>
      </c>
      <c r="B2552" s="88" t="s">
        <v>5904</v>
      </c>
      <c r="C2552" s="89">
        <v>0</v>
      </c>
      <c r="D2552" s="89">
        <v>0</v>
      </c>
      <c r="E2552" s="89">
        <f>D2552-C2552</f>
        <v>0</v>
      </c>
      <c r="F2552" s="90" t="str">
        <f>IF(AND($C2552=0,D2552=0),"0.00%",IF($C2552=0,-1,IF(D2552=0,1,-($C2552-D2552)/ABS(D2552))))</f>
        <v>0.00%</v>
      </c>
      <c r="G2552" s="89">
        <v>0</v>
      </c>
      <c r="H2552" s="89">
        <f>+G2552-C2552</f>
        <v>0</v>
      </c>
      <c r="I2552" s="90" t="str">
        <f>IF(AND($C2552=0,G2552=0),"0.00%",IF($C2552=0,-1,IF(G2552=0,1,-($C2552-G2552)/ABS(G2552))))</f>
        <v>0.00%</v>
      </c>
      <c r="J2552" s="91"/>
      <c r="K2552" s="89">
        <v>0</v>
      </c>
      <c r="L2552" s="89">
        <v>0</v>
      </c>
      <c r="M2552" s="89">
        <f>L2552-K2552</f>
        <v>0</v>
      </c>
      <c r="N2552" s="90" t="str">
        <f>IF(AND($K2552=0,L2552=0),"0.00%",IF($K2552=0,-1,IF(L2552=0,1,-($K2552-L2552)/ABS(L2552))))</f>
        <v>0.00%</v>
      </c>
      <c r="O2552" s="89">
        <v>0</v>
      </c>
      <c r="P2552" s="89">
        <f>+O2552-K2552</f>
        <v>0</v>
      </c>
      <c r="Q2552" s="90" t="str">
        <f>IF(AND($K2552=0,O2552=0),"0.00%",IF($K2552=0,-1,IF(O2552=0,1,-($K2552-O2552)/ABS(O2552))))</f>
        <v>0.00%</v>
      </c>
      <c r="R2552" s="91"/>
      <c r="S2552" s="89">
        <v>0</v>
      </c>
      <c r="T2552" s="89">
        <f>+S2552-K2552</f>
        <v>0</v>
      </c>
      <c r="U2552" s="335">
        <f>IF(C2552=0,0,1)+IF(D2552=0,0,1)+IF(E2552=0,0,1)+IF(G2552=0,0,1)+IF(K2552=0,0,1)+IF(L2552=0,0,1)+IF(M2552=0,0,1)+IF(O2552=0,0,1)</f>
        <v>0</v>
      </c>
    </row>
    <row r="2553" spans="1:21" s="81" customFormat="1" ht="15" customHeight="1">
      <c r="A2553" s="126" t="s">
        <v>2585</v>
      </c>
      <c r="B2553" s="88" t="s">
        <v>5905</v>
      </c>
      <c r="C2553" s="89">
        <v>153.2</v>
      </c>
      <c r="D2553" s="89">
        <v>200</v>
      </c>
      <c r="E2553" s="89">
        <f>D2553-C2553</f>
        <v>46.8</v>
      </c>
      <c r="F2553" s="90">
        <f>IF(AND($C2553=0,D2553=0),"0.00%",IF($C2553=0,-1,IF(D2553=0,1,-($C2553-D2553)/ABS(D2553))))</f>
        <v>0.234</v>
      </c>
      <c r="G2553" s="89">
        <v>0</v>
      </c>
      <c r="H2553" s="89">
        <f>+G2553-C2553</f>
        <v>-153.2</v>
      </c>
      <c r="I2553" s="90">
        <f>IF(AND($C2553=0,G2553=0),"0.00%",IF($C2553=0,-1,IF(G2553=0,1,-($C2553-G2553)/ABS(G2553))))</f>
        <v>1</v>
      </c>
      <c r="J2553" s="91"/>
      <c r="K2553" s="89">
        <v>1228.4</v>
      </c>
      <c r="L2553" s="89">
        <v>1200</v>
      </c>
      <c r="M2553" s="89">
        <f>L2553-K2553</f>
        <v>-28.4000000000001</v>
      </c>
      <c r="N2553" s="90">
        <f>IF(AND($K2553=0,L2553=0),"0.00%",IF($K2553=0,-1,IF(L2553=0,1,-($K2553-L2553)/ABS(L2553))))</f>
        <v>-0.0236666666666667</v>
      </c>
      <c r="O2553" s="89">
        <v>0</v>
      </c>
      <c r="P2553" s="89">
        <f>+O2553-K2553</f>
        <v>-1228.4</v>
      </c>
      <c r="Q2553" s="90">
        <f>IF(AND($K2553=0,O2553=0),"0.00%",IF($K2553=0,-1,IF(O2553=0,1,-($K2553-O2553)/ABS(O2553))))</f>
        <v>1</v>
      </c>
      <c r="R2553" s="91"/>
      <c r="S2553" s="89">
        <v>1200</v>
      </c>
      <c r="T2553" s="89">
        <f>+S2553-K2553</f>
        <v>-28.4000000000001</v>
      </c>
      <c r="U2553" s="335">
        <f>IF(C2553=0,0,1)+IF(D2553=0,0,1)+IF(E2553=0,0,1)+IF(G2553=0,0,1)+IF(K2553=0,0,1)+IF(L2553=0,0,1)+IF(M2553=0,0,1)+IF(O2553=0,0,1)</f>
        <v>6</v>
      </c>
    </row>
    <row r="2554" spans="1:21" s="81" customFormat="1" ht="15" customHeight="1">
      <c r="A2554" s="126" t="s">
        <v>2586</v>
      </c>
      <c r="B2554" s="88" t="s">
        <v>5906</v>
      </c>
      <c r="C2554" s="89">
        <v>513.3</v>
      </c>
      <c r="D2554" s="89">
        <v>513</v>
      </c>
      <c r="E2554" s="89">
        <f>D2554-C2554</f>
        <v>-0.299999999999955</v>
      </c>
      <c r="F2554" s="90">
        <f>IF(AND($C2554=0,D2554=0),"0.00%",IF($C2554=0,-1,IF(D2554=0,1,-($C2554-D2554)/ABS(D2554))))</f>
        <v>-0.000584795321637338</v>
      </c>
      <c r="G2554" s="89">
        <v>0</v>
      </c>
      <c r="H2554" s="89">
        <f>+G2554-C2554</f>
        <v>-513.3</v>
      </c>
      <c r="I2554" s="90">
        <f>IF(AND($C2554=0,G2554=0),"0.00%",IF($C2554=0,-1,IF(G2554=0,1,-($C2554-G2554)/ABS(G2554))))</f>
        <v>1</v>
      </c>
      <c r="J2554" s="91"/>
      <c r="K2554" s="89">
        <v>3079.8</v>
      </c>
      <c r="L2554" s="89">
        <v>3078</v>
      </c>
      <c r="M2554" s="89">
        <f>L2554-K2554</f>
        <v>-1.80000000000018</v>
      </c>
      <c r="N2554" s="90">
        <f>IF(AND($K2554=0,L2554=0),"0.00%",IF($K2554=0,-1,IF(L2554=0,1,-($K2554-L2554)/ABS(L2554))))</f>
        <v>-0.000584795321637486</v>
      </c>
      <c r="O2554" s="89">
        <v>0</v>
      </c>
      <c r="P2554" s="89">
        <f>+O2554-K2554</f>
        <v>-3079.8</v>
      </c>
      <c r="Q2554" s="90">
        <f>IF(AND($K2554=0,O2554=0),"0.00%",IF($K2554=0,-1,IF(O2554=0,1,-($K2554-O2554)/ABS(O2554))))</f>
        <v>1</v>
      </c>
      <c r="R2554" s="91"/>
      <c r="S2554" s="89">
        <v>3078</v>
      </c>
      <c r="T2554" s="89">
        <f>+S2554-K2554</f>
        <v>-1.80000000000018</v>
      </c>
      <c r="U2554" s="335">
        <f>IF(C2554=0,0,1)+IF(D2554=0,0,1)+IF(E2554=0,0,1)+IF(G2554=0,0,1)+IF(K2554=0,0,1)+IF(L2554=0,0,1)+IF(M2554=0,0,1)+IF(O2554=0,0,1)</f>
        <v>6</v>
      </c>
    </row>
    <row r="2555" spans="1:21" s="81" customFormat="1" ht="15" hidden="1">
      <c r="A2555" s="126" t="s">
        <v>2587</v>
      </c>
      <c r="B2555" s="88" t="s">
        <v>5907</v>
      </c>
      <c r="C2555" s="89">
        <v>0</v>
      </c>
      <c r="D2555" s="89">
        <v>0</v>
      </c>
      <c r="E2555" s="89">
        <f>D2555-C2555</f>
        <v>0</v>
      </c>
      <c r="F2555" s="90" t="str">
        <f>IF(AND($C2555=0,D2555=0),"0.00%",IF($C2555=0,-1,IF(D2555=0,1,-($C2555-D2555)/ABS(D2555))))</f>
        <v>0.00%</v>
      </c>
      <c r="G2555" s="89">
        <v>0</v>
      </c>
      <c r="H2555" s="89">
        <f>+G2555-C2555</f>
        <v>0</v>
      </c>
      <c r="I2555" s="90" t="str">
        <f>IF(AND($C2555=0,G2555=0),"0.00%",IF($C2555=0,-1,IF(G2555=0,1,-($C2555-G2555)/ABS(G2555))))</f>
        <v>0.00%</v>
      </c>
      <c r="J2555" s="91"/>
      <c r="K2555" s="89">
        <v>0</v>
      </c>
      <c r="L2555" s="89">
        <v>0</v>
      </c>
      <c r="M2555" s="89">
        <f>L2555-K2555</f>
        <v>0</v>
      </c>
      <c r="N2555" s="90" t="str">
        <f>IF(AND($K2555=0,L2555=0),"0.00%",IF($K2555=0,-1,IF(L2555=0,1,-($K2555-L2555)/ABS(L2555))))</f>
        <v>0.00%</v>
      </c>
      <c r="O2555" s="89">
        <v>0</v>
      </c>
      <c r="P2555" s="89">
        <f>+O2555-K2555</f>
        <v>0</v>
      </c>
      <c r="Q2555" s="90" t="str">
        <f>IF(AND($K2555=0,O2555=0),"0.00%",IF($K2555=0,-1,IF(O2555=0,1,-($K2555-O2555)/ABS(O2555))))</f>
        <v>0.00%</v>
      </c>
      <c r="R2555" s="91"/>
      <c r="S2555" s="89">
        <v>0</v>
      </c>
      <c r="T2555" s="89">
        <f>+S2555-K2555</f>
        <v>0</v>
      </c>
      <c r="U2555" s="335">
        <f>IF(C2555=0,0,1)+IF(D2555=0,0,1)+IF(E2555=0,0,1)+IF(G2555=0,0,1)+IF(K2555=0,0,1)+IF(L2555=0,0,1)+IF(M2555=0,0,1)+IF(O2555=0,0,1)</f>
        <v>0</v>
      </c>
    </row>
    <row r="2556" spans="1:21" s="81" customFormat="1" ht="15" hidden="1">
      <c r="A2556" s="126" t="s">
        <v>2588</v>
      </c>
      <c r="B2556" s="88" t="s">
        <v>5908</v>
      </c>
      <c r="C2556" s="89">
        <v>0</v>
      </c>
      <c r="D2556" s="89">
        <v>0</v>
      </c>
      <c r="E2556" s="89">
        <f>D2556-C2556</f>
        <v>0</v>
      </c>
      <c r="F2556" s="90" t="str">
        <f>IF(AND($C2556=0,D2556=0),"0.00%",IF($C2556=0,-1,IF(D2556=0,1,-($C2556-D2556)/ABS(D2556))))</f>
        <v>0.00%</v>
      </c>
      <c r="G2556" s="89">
        <v>0</v>
      </c>
      <c r="H2556" s="89">
        <f>+G2556-C2556</f>
        <v>0</v>
      </c>
      <c r="I2556" s="90" t="str">
        <f>IF(AND($C2556=0,G2556=0),"0.00%",IF($C2556=0,-1,IF(G2556=0,1,-($C2556-G2556)/ABS(G2556))))</f>
        <v>0.00%</v>
      </c>
      <c r="J2556" s="91"/>
      <c r="K2556" s="89">
        <v>0</v>
      </c>
      <c r="L2556" s="89">
        <v>0</v>
      </c>
      <c r="M2556" s="89">
        <f>L2556-K2556</f>
        <v>0</v>
      </c>
      <c r="N2556" s="90" t="str">
        <f>IF(AND($K2556=0,L2556=0),"0.00%",IF($K2556=0,-1,IF(L2556=0,1,-($K2556-L2556)/ABS(L2556))))</f>
        <v>0.00%</v>
      </c>
      <c r="O2556" s="89">
        <v>0</v>
      </c>
      <c r="P2556" s="89">
        <f>+O2556-K2556</f>
        <v>0</v>
      </c>
      <c r="Q2556" s="90" t="str">
        <f>IF(AND($K2556=0,O2556=0),"0.00%",IF($K2556=0,-1,IF(O2556=0,1,-($K2556-O2556)/ABS(O2556))))</f>
        <v>0.00%</v>
      </c>
      <c r="R2556" s="91"/>
      <c r="S2556" s="89">
        <v>0</v>
      </c>
      <c r="T2556" s="89">
        <f>+S2556-K2556</f>
        <v>0</v>
      </c>
      <c r="U2556" s="335">
        <f>IF(C2556=0,0,1)+IF(D2556=0,0,1)+IF(E2556=0,0,1)+IF(G2556=0,0,1)+IF(K2556=0,0,1)+IF(L2556=0,0,1)+IF(M2556=0,0,1)+IF(O2556=0,0,1)</f>
        <v>0</v>
      </c>
    </row>
    <row r="2557" spans="1:21" s="81" customFormat="1" ht="15" hidden="1">
      <c r="A2557" s="126" t="s">
        <v>2589</v>
      </c>
      <c r="B2557" s="88" t="s">
        <v>5909</v>
      </c>
      <c r="C2557" s="89">
        <v>0</v>
      </c>
      <c r="D2557" s="89">
        <v>0</v>
      </c>
      <c r="E2557" s="89">
        <f>D2557-C2557</f>
        <v>0</v>
      </c>
      <c r="F2557" s="90" t="str">
        <f>IF(AND($C2557=0,D2557=0),"0.00%",IF($C2557=0,-1,IF(D2557=0,1,-($C2557-D2557)/ABS(D2557))))</f>
        <v>0.00%</v>
      </c>
      <c r="G2557" s="89">
        <v>0</v>
      </c>
      <c r="H2557" s="89">
        <f>+G2557-C2557</f>
        <v>0</v>
      </c>
      <c r="I2557" s="90" t="str">
        <f>IF(AND($C2557=0,G2557=0),"0.00%",IF($C2557=0,-1,IF(G2557=0,1,-($C2557-G2557)/ABS(G2557))))</f>
        <v>0.00%</v>
      </c>
      <c r="J2557" s="91"/>
      <c r="K2557" s="89">
        <v>0</v>
      </c>
      <c r="L2557" s="89">
        <v>0</v>
      </c>
      <c r="M2557" s="89">
        <f>L2557-K2557</f>
        <v>0</v>
      </c>
      <c r="N2557" s="90" t="str">
        <f>IF(AND($K2557=0,L2557=0),"0.00%",IF($K2557=0,-1,IF(L2557=0,1,-($K2557-L2557)/ABS(L2557))))</f>
        <v>0.00%</v>
      </c>
      <c r="O2557" s="89">
        <v>0</v>
      </c>
      <c r="P2557" s="89">
        <f>+O2557-K2557</f>
        <v>0</v>
      </c>
      <c r="Q2557" s="90" t="str">
        <f>IF(AND($K2557=0,O2557=0),"0.00%",IF($K2557=0,-1,IF(O2557=0,1,-($K2557-O2557)/ABS(O2557))))</f>
        <v>0.00%</v>
      </c>
      <c r="R2557" s="91"/>
      <c r="S2557" s="89">
        <v>0</v>
      </c>
      <c r="T2557" s="89">
        <f>+S2557-K2557</f>
        <v>0</v>
      </c>
      <c r="U2557" s="335">
        <f>IF(C2557=0,0,1)+IF(D2557=0,0,1)+IF(E2557=0,0,1)+IF(G2557=0,0,1)+IF(K2557=0,0,1)+IF(L2557=0,0,1)+IF(M2557=0,0,1)+IF(O2557=0,0,1)</f>
        <v>0</v>
      </c>
    </row>
    <row r="2558" spans="1:21" s="81" customFormat="1" ht="15" customHeight="1">
      <c r="A2558" s="126" t="s">
        <v>2590</v>
      </c>
      <c r="B2558" s="88" t="s">
        <v>5910</v>
      </c>
      <c r="C2558" s="89">
        <v>3.22</v>
      </c>
      <c r="D2558" s="89">
        <v>525</v>
      </c>
      <c r="E2558" s="89">
        <f>D2558-C2558</f>
        <v>521.78</v>
      </c>
      <c r="F2558" s="90">
        <f>IF(AND($C2558=0,D2558=0),"0.00%",IF($C2558=0,-1,IF(D2558=0,1,-($C2558-D2558)/ABS(D2558))))</f>
        <v>0.993866666666667</v>
      </c>
      <c r="G2558" s="89">
        <v>0</v>
      </c>
      <c r="H2558" s="89">
        <f>+G2558-C2558</f>
        <v>-3.22</v>
      </c>
      <c r="I2558" s="90">
        <f>IF(AND($C2558=0,G2558=0),"0.00%",IF($C2558=0,-1,IF(G2558=0,1,-($C2558-G2558)/ABS(G2558))))</f>
        <v>1</v>
      </c>
      <c r="J2558" s="91"/>
      <c r="K2558" s="89">
        <v>1413.61</v>
      </c>
      <c r="L2558" s="89">
        <v>3150</v>
      </c>
      <c r="M2558" s="89">
        <f>L2558-K2558</f>
        <v>1736.39</v>
      </c>
      <c r="N2558" s="90">
        <f>IF(AND($K2558=0,L2558=0),"0.00%",IF($K2558=0,-1,IF(L2558=0,1,-($K2558-L2558)/ABS(L2558))))</f>
        <v>0.551234920634921</v>
      </c>
      <c r="O2558" s="89">
        <v>0</v>
      </c>
      <c r="P2558" s="89">
        <f>+O2558-K2558</f>
        <v>-1413.61</v>
      </c>
      <c r="Q2558" s="90">
        <f>IF(AND($K2558=0,O2558=0),"0.00%",IF($K2558=0,-1,IF(O2558=0,1,-($K2558-O2558)/ABS(O2558))))</f>
        <v>1</v>
      </c>
      <c r="R2558" s="91"/>
      <c r="S2558" s="89">
        <v>3150</v>
      </c>
      <c r="T2558" s="89">
        <f>+S2558-K2558</f>
        <v>1736.39</v>
      </c>
      <c r="U2558" s="335">
        <f>IF(C2558=0,0,1)+IF(D2558=0,0,1)+IF(E2558=0,0,1)+IF(G2558=0,0,1)+IF(K2558=0,0,1)+IF(L2558=0,0,1)+IF(M2558=0,0,1)+IF(O2558=0,0,1)</f>
        <v>6</v>
      </c>
    </row>
    <row r="2559" spans="1:21" s="81" customFormat="1" ht="15" customHeight="1">
      <c r="A2559" s="126" t="s">
        <v>2591</v>
      </c>
      <c r="B2559" s="88" t="s">
        <v>5911</v>
      </c>
      <c r="C2559" s="89">
        <v>0</v>
      </c>
      <c r="D2559" s="89">
        <v>150</v>
      </c>
      <c r="E2559" s="89">
        <f>D2559-C2559</f>
        <v>150</v>
      </c>
      <c r="F2559" s="90">
        <f>IF(AND($C2559=0,D2559=0),"0.00%",IF($C2559=0,-1,IF(D2559=0,1,-($C2559-D2559)/ABS(D2559))))</f>
        <v>-1</v>
      </c>
      <c r="G2559" s="89">
        <v>0</v>
      </c>
      <c r="H2559" s="89">
        <f>+G2559-C2559</f>
        <v>0</v>
      </c>
      <c r="I2559" s="90" t="str">
        <f>IF(AND($C2559=0,G2559=0),"0.00%",IF($C2559=0,-1,IF(G2559=0,1,-($C2559-G2559)/ABS(G2559))))</f>
        <v>0.00%</v>
      </c>
      <c r="J2559" s="91"/>
      <c r="K2559" s="89">
        <v>1009.75</v>
      </c>
      <c r="L2559" s="89">
        <v>2000</v>
      </c>
      <c r="M2559" s="89">
        <f>L2559-K2559</f>
        <v>990.25</v>
      </c>
      <c r="N2559" s="90">
        <f>IF(AND($K2559=0,L2559=0),"0.00%",IF($K2559=0,-1,IF(L2559=0,1,-($K2559-L2559)/ABS(L2559))))</f>
        <v>0.495125</v>
      </c>
      <c r="O2559" s="89">
        <v>0</v>
      </c>
      <c r="P2559" s="89">
        <f>+O2559-K2559</f>
        <v>-1009.75</v>
      </c>
      <c r="Q2559" s="90">
        <f>IF(AND($K2559=0,O2559=0),"0.00%",IF($K2559=0,-1,IF(O2559=0,1,-($K2559-O2559)/ABS(O2559))))</f>
        <v>1</v>
      </c>
      <c r="R2559" s="91"/>
      <c r="S2559" s="89">
        <v>2000</v>
      </c>
      <c r="T2559" s="89">
        <f>+S2559-K2559</f>
        <v>990.25</v>
      </c>
      <c r="U2559" s="335">
        <f>IF(C2559=0,0,1)+IF(D2559=0,0,1)+IF(E2559=0,0,1)+IF(G2559=0,0,1)+IF(K2559=0,0,1)+IF(L2559=0,0,1)+IF(M2559=0,0,1)+IF(O2559=0,0,1)</f>
        <v>5</v>
      </c>
    </row>
    <row r="2560" spans="1:21" s="81" customFormat="1" ht="15" hidden="1">
      <c r="A2560" s="126" t="s">
        <v>2592</v>
      </c>
      <c r="B2560" s="88" t="s">
        <v>5912</v>
      </c>
      <c r="C2560" s="89">
        <v>0</v>
      </c>
      <c r="D2560" s="89">
        <v>0</v>
      </c>
      <c r="E2560" s="89">
        <f>D2560-C2560</f>
        <v>0</v>
      </c>
      <c r="F2560" s="90" t="str">
        <f>IF(AND($C2560=0,D2560=0),"0.00%",IF($C2560=0,-1,IF(D2560=0,1,-($C2560-D2560)/ABS(D2560))))</f>
        <v>0.00%</v>
      </c>
      <c r="G2560" s="89">
        <v>0</v>
      </c>
      <c r="H2560" s="89">
        <f>+G2560-C2560</f>
        <v>0</v>
      </c>
      <c r="I2560" s="90" t="str">
        <f>IF(AND($C2560=0,G2560=0),"0.00%",IF($C2560=0,-1,IF(G2560=0,1,-($C2560-G2560)/ABS(G2560))))</f>
        <v>0.00%</v>
      </c>
      <c r="J2560" s="91"/>
      <c r="K2560" s="89">
        <v>0</v>
      </c>
      <c r="L2560" s="89">
        <v>0</v>
      </c>
      <c r="M2560" s="89">
        <f>L2560-K2560</f>
        <v>0</v>
      </c>
      <c r="N2560" s="90" t="str">
        <f>IF(AND($K2560=0,L2560=0),"0.00%",IF($K2560=0,-1,IF(L2560=0,1,-($K2560-L2560)/ABS(L2560))))</f>
        <v>0.00%</v>
      </c>
      <c r="O2560" s="89">
        <v>0</v>
      </c>
      <c r="P2560" s="89">
        <f>+O2560-K2560</f>
        <v>0</v>
      </c>
      <c r="Q2560" s="90" t="str">
        <f>IF(AND($K2560=0,O2560=0),"0.00%",IF($K2560=0,-1,IF(O2560=0,1,-($K2560-O2560)/ABS(O2560))))</f>
        <v>0.00%</v>
      </c>
      <c r="R2560" s="91"/>
      <c r="S2560" s="89">
        <v>0</v>
      </c>
      <c r="T2560" s="89">
        <f>+S2560-K2560</f>
        <v>0</v>
      </c>
      <c r="U2560" s="335">
        <f>IF(C2560=0,0,1)+IF(D2560=0,0,1)+IF(E2560=0,0,1)+IF(G2560=0,0,1)+IF(K2560=0,0,1)+IF(L2560=0,0,1)+IF(M2560=0,0,1)+IF(O2560=0,0,1)</f>
        <v>0</v>
      </c>
    </row>
    <row r="2561" spans="1:21" s="81" customFormat="1" ht="15" hidden="1">
      <c r="A2561" s="126" t="s">
        <v>2593</v>
      </c>
      <c r="B2561" s="88" t="s">
        <v>5913</v>
      </c>
      <c r="C2561" s="89">
        <v>0</v>
      </c>
      <c r="D2561" s="89">
        <v>0</v>
      </c>
      <c r="E2561" s="89">
        <f>D2561-C2561</f>
        <v>0</v>
      </c>
      <c r="F2561" s="90" t="str">
        <f>IF(AND($C2561=0,D2561=0),"0.00%",IF($C2561=0,-1,IF(D2561=0,1,-($C2561-D2561)/ABS(D2561))))</f>
        <v>0.00%</v>
      </c>
      <c r="G2561" s="89">
        <v>0</v>
      </c>
      <c r="H2561" s="89">
        <f>+G2561-C2561</f>
        <v>0</v>
      </c>
      <c r="I2561" s="90" t="str">
        <f>IF(AND($C2561=0,G2561=0),"0.00%",IF($C2561=0,-1,IF(G2561=0,1,-($C2561-G2561)/ABS(G2561))))</f>
        <v>0.00%</v>
      </c>
      <c r="J2561" s="91"/>
      <c r="K2561" s="89">
        <v>0</v>
      </c>
      <c r="L2561" s="89">
        <v>0</v>
      </c>
      <c r="M2561" s="89">
        <f>L2561-K2561</f>
        <v>0</v>
      </c>
      <c r="N2561" s="90" t="str">
        <f>IF(AND($K2561=0,L2561=0),"0.00%",IF($K2561=0,-1,IF(L2561=0,1,-($K2561-L2561)/ABS(L2561))))</f>
        <v>0.00%</v>
      </c>
      <c r="O2561" s="89">
        <v>0</v>
      </c>
      <c r="P2561" s="89">
        <f>+O2561-K2561</f>
        <v>0</v>
      </c>
      <c r="Q2561" s="90" t="str">
        <f>IF(AND($K2561=0,O2561=0),"0.00%",IF($K2561=0,-1,IF(O2561=0,1,-($K2561-O2561)/ABS(O2561))))</f>
        <v>0.00%</v>
      </c>
      <c r="R2561" s="91"/>
      <c r="S2561" s="89">
        <v>0</v>
      </c>
      <c r="T2561" s="89">
        <f>+S2561-K2561</f>
        <v>0</v>
      </c>
      <c r="U2561" s="335">
        <f>IF(C2561=0,0,1)+IF(D2561=0,0,1)+IF(E2561=0,0,1)+IF(G2561=0,0,1)+IF(K2561=0,0,1)+IF(L2561=0,0,1)+IF(M2561=0,0,1)+IF(O2561=0,0,1)</f>
        <v>0</v>
      </c>
    </row>
    <row r="2562" spans="1:21" s="81" customFormat="1" ht="15" customHeight="1">
      <c r="A2562" s="126" t="s">
        <v>2594</v>
      </c>
      <c r="B2562" s="88" t="s">
        <v>5914</v>
      </c>
      <c r="C2562" s="89">
        <v>127.02</v>
      </c>
      <c r="D2562" s="89">
        <v>115</v>
      </c>
      <c r="E2562" s="89">
        <f>D2562-C2562</f>
        <v>-12.02</v>
      </c>
      <c r="F2562" s="90">
        <f>IF(AND($C2562=0,D2562=0),"0.00%",IF($C2562=0,-1,IF(D2562=0,1,-($C2562-D2562)/ABS(D2562))))</f>
        <v>-0.104521739130435</v>
      </c>
      <c r="G2562" s="89">
        <v>0</v>
      </c>
      <c r="H2562" s="89">
        <f>+G2562-C2562</f>
        <v>-127.02</v>
      </c>
      <c r="I2562" s="90">
        <f>IF(AND($C2562=0,G2562=0),"0.00%",IF($C2562=0,-1,IF(G2562=0,1,-($C2562-G2562)/ABS(G2562))))</f>
        <v>1</v>
      </c>
      <c r="J2562" s="91"/>
      <c r="K2562" s="89">
        <v>758.15</v>
      </c>
      <c r="L2562" s="89">
        <v>690</v>
      </c>
      <c r="M2562" s="89">
        <f>L2562-K2562</f>
        <v>-68.15</v>
      </c>
      <c r="N2562" s="90">
        <f>IF(AND($K2562=0,L2562=0),"0.00%",IF($K2562=0,-1,IF(L2562=0,1,-($K2562-L2562)/ABS(L2562))))</f>
        <v>-0.098768115942029</v>
      </c>
      <c r="O2562" s="89">
        <v>0</v>
      </c>
      <c r="P2562" s="89">
        <f>+O2562-K2562</f>
        <v>-758.15</v>
      </c>
      <c r="Q2562" s="90">
        <f>IF(AND($K2562=0,O2562=0),"0.00%",IF($K2562=0,-1,IF(O2562=0,1,-($K2562-O2562)/ABS(O2562))))</f>
        <v>1</v>
      </c>
      <c r="R2562" s="91"/>
      <c r="S2562" s="89">
        <v>690</v>
      </c>
      <c r="T2562" s="89">
        <f>+S2562-K2562</f>
        <v>-68.15</v>
      </c>
      <c r="U2562" s="335">
        <f>IF(C2562=0,0,1)+IF(D2562=0,0,1)+IF(E2562=0,0,1)+IF(G2562=0,0,1)+IF(K2562=0,0,1)+IF(L2562=0,0,1)+IF(M2562=0,0,1)+IF(O2562=0,0,1)</f>
        <v>6</v>
      </c>
    </row>
    <row r="2563" spans="1:21" s="81" customFormat="1" ht="15" customHeight="1">
      <c r="A2563" s="126" t="s">
        <v>2595</v>
      </c>
      <c r="B2563" s="88" t="s">
        <v>5915</v>
      </c>
      <c r="C2563" s="89">
        <v>0</v>
      </c>
      <c r="D2563" s="89">
        <v>20</v>
      </c>
      <c r="E2563" s="89">
        <f>D2563-C2563</f>
        <v>20</v>
      </c>
      <c r="F2563" s="90">
        <f>IF(AND($C2563=0,D2563=0),"0.00%",IF($C2563=0,-1,IF(D2563=0,1,-($C2563-D2563)/ABS(D2563))))</f>
        <v>-1</v>
      </c>
      <c r="G2563" s="89">
        <v>0</v>
      </c>
      <c r="H2563" s="89">
        <f>+G2563-C2563</f>
        <v>0</v>
      </c>
      <c r="I2563" s="90" t="str">
        <f>IF(AND($C2563=0,G2563=0),"0.00%",IF($C2563=0,-1,IF(G2563=0,1,-($C2563-G2563)/ABS(G2563))))</f>
        <v>0.00%</v>
      </c>
      <c r="J2563" s="91"/>
      <c r="K2563" s="89">
        <v>88.23</v>
      </c>
      <c r="L2563" s="89">
        <v>120</v>
      </c>
      <c r="M2563" s="89">
        <f>L2563-K2563</f>
        <v>31.77</v>
      </c>
      <c r="N2563" s="90">
        <f>IF(AND($K2563=0,L2563=0),"0.00%",IF($K2563=0,-1,IF(L2563=0,1,-($K2563-L2563)/ABS(L2563))))</f>
        <v>0.26475</v>
      </c>
      <c r="O2563" s="89">
        <v>0</v>
      </c>
      <c r="P2563" s="89">
        <f>+O2563-K2563</f>
        <v>-88.23</v>
      </c>
      <c r="Q2563" s="90">
        <f>IF(AND($K2563=0,O2563=0),"0.00%",IF($K2563=0,-1,IF(O2563=0,1,-($K2563-O2563)/ABS(O2563))))</f>
        <v>1</v>
      </c>
      <c r="R2563" s="91"/>
      <c r="S2563" s="89">
        <v>120</v>
      </c>
      <c r="T2563" s="89">
        <f>+S2563-K2563</f>
        <v>31.77</v>
      </c>
      <c r="U2563" s="335">
        <f>IF(C2563=0,0,1)+IF(D2563=0,0,1)+IF(E2563=0,0,1)+IF(G2563=0,0,1)+IF(K2563=0,0,1)+IF(L2563=0,0,1)+IF(M2563=0,0,1)+IF(O2563=0,0,1)</f>
        <v>5</v>
      </c>
    </row>
    <row r="2564" spans="1:21" s="81" customFormat="1" ht="15" customHeight="1">
      <c r="A2564" s="126" t="s">
        <v>2596</v>
      </c>
      <c r="B2564" s="88" t="s">
        <v>5916</v>
      </c>
      <c r="C2564" s="89">
        <v>36.5</v>
      </c>
      <c r="D2564" s="89">
        <v>6</v>
      </c>
      <c r="E2564" s="89">
        <f>D2564-C2564</f>
        <v>-30.5</v>
      </c>
      <c r="F2564" s="90">
        <f>IF(AND($C2564=0,D2564=0),"0.00%",IF($C2564=0,-1,IF(D2564=0,1,-($C2564-D2564)/ABS(D2564))))</f>
        <v>-5.08333333333333</v>
      </c>
      <c r="G2564" s="89">
        <v>0</v>
      </c>
      <c r="H2564" s="89">
        <f>+G2564-C2564</f>
        <v>-36.5</v>
      </c>
      <c r="I2564" s="90">
        <f>IF(AND($C2564=0,G2564=0),"0.00%",IF($C2564=0,-1,IF(G2564=0,1,-($C2564-G2564)/ABS(G2564))))</f>
        <v>1</v>
      </c>
      <c r="J2564" s="91"/>
      <c r="K2564" s="89">
        <v>122.27</v>
      </c>
      <c r="L2564" s="89">
        <v>36</v>
      </c>
      <c r="M2564" s="89">
        <f>L2564-K2564</f>
        <v>-86.27</v>
      </c>
      <c r="N2564" s="90">
        <f>IF(AND($K2564=0,L2564=0),"0.00%",IF($K2564=0,-1,IF(L2564=0,1,-($K2564-L2564)/ABS(L2564))))</f>
        <v>-2.39638888888889</v>
      </c>
      <c r="O2564" s="89">
        <v>0</v>
      </c>
      <c r="P2564" s="89">
        <f>+O2564-K2564</f>
        <v>-122.27</v>
      </c>
      <c r="Q2564" s="90">
        <f>IF(AND($K2564=0,O2564=0),"0.00%",IF($K2564=0,-1,IF(O2564=0,1,-($K2564-O2564)/ABS(O2564))))</f>
        <v>1</v>
      </c>
      <c r="R2564" s="91"/>
      <c r="S2564" s="89">
        <v>36</v>
      </c>
      <c r="T2564" s="89">
        <f>+S2564-K2564</f>
        <v>-86.27</v>
      </c>
      <c r="U2564" s="335">
        <f>IF(C2564=0,0,1)+IF(D2564=0,0,1)+IF(E2564=0,0,1)+IF(G2564=0,0,1)+IF(K2564=0,0,1)+IF(L2564=0,0,1)+IF(M2564=0,0,1)+IF(O2564=0,0,1)</f>
        <v>6</v>
      </c>
    </row>
    <row r="2565" spans="1:21" s="81" customFormat="1" ht="15" hidden="1">
      <c r="A2565" s="126" t="s">
        <v>2597</v>
      </c>
      <c r="B2565" s="88" t="s">
        <v>5917</v>
      </c>
      <c r="C2565" s="89">
        <v>0</v>
      </c>
      <c r="D2565" s="89">
        <v>0</v>
      </c>
      <c r="E2565" s="89">
        <f>D2565-C2565</f>
        <v>0</v>
      </c>
      <c r="F2565" s="90" t="str">
        <f>IF(AND($C2565=0,D2565=0),"0.00%",IF($C2565=0,-1,IF(D2565=0,1,-($C2565-D2565)/ABS(D2565))))</f>
        <v>0.00%</v>
      </c>
      <c r="G2565" s="89">
        <v>0</v>
      </c>
      <c r="H2565" s="89">
        <f>+G2565-C2565</f>
        <v>0</v>
      </c>
      <c r="I2565" s="90" t="str">
        <f>IF(AND($C2565=0,G2565=0),"0.00%",IF($C2565=0,-1,IF(G2565=0,1,-($C2565-G2565)/ABS(G2565))))</f>
        <v>0.00%</v>
      </c>
      <c r="J2565" s="91"/>
      <c r="K2565" s="89">
        <v>0</v>
      </c>
      <c r="L2565" s="89">
        <v>0</v>
      </c>
      <c r="M2565" s="89">
        <f>L2565-K2565</f>
        <v>0</v>
      </c>
      <c r="N2565" s="90" t="str">
        <f>IF(AND($K2565=0,L2565=0),"0.00%",IF($K2565=0,-1,IF(L2565=0,1,-($K2565-L2565)/ABS(L2565))))</f>
        <v>0.00%</v>
      </c>
      <c r="O2565" s="89">
        <v>0</v>
      </c>
      <c r="P2565" s="89">
        <f>+O2565-K2565</f>
        <v>0</v>
      </c>
      <c r="Q2565" s="90" t="str">
        <f>IF(AND($K2565=0,O2565=0),"0.00%",IF($K2565=0,-1,IF(O2565=0,1,-($K2565-O2565)/ABS(O2565))))</f>
        <v>0.00%</v>
      </c>
      <c r="R2565" s="91"/>
      <c r="S2565" s="89">
        <v>0</v>
      </c>
      <c r="T2565" s="89">
        <f>+S2565-K2565</f>
        <v>0</v>
      </c>
      <c r="U2565" s="335">
        <f>IF(C2565=0,0,1)+IF(D2565=0,0,1)+IF(E2565=0,0,1)+IF(G2565=0,0,1)+IF(K2565=0,0,1)+IF(L2565=0,0,1)+IF(M2565=0,0,1)+IF(O2565=0,0,1)</f>
        <v>0</v>
      </c>
    </row>
    <row r="2566" spans="1:21" s="81" customFormat="1" ht="15" customHeight="1">
      <c r="A2566" s="126" t="s">
        <v>2598</v>
      </c>
      <c r="B2566" s="88" t="s">
        <v>5918</v>
      </c>
      <c r="C2566" s="89">
        <v>0</v>
      </c>
      <c r="D2566" s="89">
        <v>0</v>
      </c>
      <c r="E2566" s="89">
        <f>D2566-C2566</f>
        <v>0</v>
      </c>
      <c r="F2566" s="90" t="str">
        <f>IF(AND($C2566=0,D2566=0),"0.00%",IF($C2566=0,-1,IF(D2566=0,1,-($C2566-D2566)/ABS(D2566))))</f>
        <v>0.00%</v>
      </c>
      <c r="G2566" s="89">
        <v>0</v>
      </c>
      <c r="H2566" s="89">
        <f>+G2566-C2566</f>
        <v>0</v>
      </c>
      <c r="I2566" s="90" t="str">
        <f>IF(AND($C2566=0,G2566=0),"0.00%",IF($C2566=0,-1,IF(G2566=0,1,-($C2566-G2566)/ABS(G2566))))</f>
        <v>0.00%</v>
      </c>
      <c r="J2566" s="91"/>
      <c r="K2566" s="89">
        <v>0</v>
      </c>
      <c r="L2566" s="89">
        <v>326</v>
      </c>
      <c r="M2566" s="89">
        <f>L2566-K2566</f>
        <v>326</v>
      </c>
      <c r="N2566" s="90">
        <f>IF(AND($K2566=0,L2566=0),"0.00%",IF($K2566=0,-1,IF(L2566=0,1,-($K2566-L2566)/ABS(L2566))))</f>
        <v>-1</v>
      </c>
      <c r="O2566" s="89">
        <v>0</v>
      </c>
      <c r="P2566" s="89">
        <f>+O2566-K2566</f>
        <v>0</v>
      </c>
      <c r="Q2566" s="90" t="str">
        <f>IF(AND($K2566=0,O2566=0),"0.00%",IF($K2566=0,-1,IF(O2566=0,1,-($K2566-O2566)/ABS(O2566))))</f>
        <v>0.00%</v>
      </c>
      <c r="R2566" s="91"/>
      <c r="S2566" s="89">
        <v>326</v>
      </c>
      <c r="T2566" s="89">
        <f>+S2566-K2566</f>
        <v>326</v>
      </c>
      <c r="U2566" s="335">
        <f>IF(C2566=0,0,1)+IF(D2566=0,0,1)+IF(E2566=0,0,1)+IF(G2566=0,0,1)+IF(K2566=0,0,1)+IF(L2566=0,0,1)+IF(M2566=0,0,1)+IF(O2566=0,0,1)</f>
        <v>2</v>
      </c>
    </row>
    <row r="2567" spans="1:21" s="81" customFormat="1" ht="15" customHeight="1">
      <c r="A2567" s="126" t="s">
        <v>2599</v>
      </c>
      <c r="B2567" s="88" t="s">
        <v>5919</v>
      </c>
      <c r="C2567" s="89">
        <v>1610.18</v>
      </c>
      <c r="D2567" s="89">
        <v>420</v>
      </c>
      <c r="E2567" s="89">
        <f>D2567-C2567</f>
        <v>-1190.18</v>
      </c>
      <c r="F2567" s="90">
        <f>IF(AND($C2567=0,D2567=0),"0.00%",IF($C2567=0,-1,IF(D2567=0,1,-($C2567-D2567)/ABS(D2567))))</f>
        <v>-2.8337619047619</v>
      </c>
      <c r="G2567" s="89">
        <v>0</v>
      </c>
      <c r="H2567" s="89">
        <f>+G2567-C2567</f>
        <v>-1610.18</v>
      </c>
      <c r="I2567" s="90">
        <f>IF(AND($C2567=0,G2567=0),"0.00%",IF($C2567=0,-1,IF(G2567=0,1,-($C2567-G2567)/ABS(G2567))))</f>
        <v>1</v>
      </c>
      <c r="J2567" s="91"/>
      <c r="K2567" s="89">
        <v>6376.63</v>
      </c>
      <c r="L2567" s="89">
        <v>2927.98</v>
      </c>
      <c r="M2567" s="89">
        <f>L2567-K2567</f>
        <v>-3448.65</v>
      </c>
      <c r="N2567" s="90">
        <f>IF(AND($K2567=0,L2567=0),"0.00%",IF($K2567=0,-1,IF(L2567=0,1,-($K2567-L2567)/ABS(L2567))))</f>
        <v>-1.17782566820812</v>
      </c>
      <c r="O2567" s="89">
        <v>0</v>
      </c>
      <c r="P2567" s="89">
        <f>+O2567-K2567</f>
        <v>-6376.63</v>
      </c>
      <c r="Q2567" s="90">
        <f>IF(AND($K2567=0,O2567=0),"0.00%",IF($K2567=0,-1,IF(O2567=0,1,-($K2567-O2567)/ABS(O2567))))</f>
        <v>1</v>
      </c>
      <c r="R2567" s="91"/>
      <c r="S2567" s="89">
        <v>2927.98</v>
      </c>
      <c r="T2567" s="89">
        <f>+S2567-K2567</f>
        <v>-3448.65</v>
      </c>
      <c r="U2567" s="335">
        <f>IF(C2567=0,0,1)+IF(D2567=0,0,1)+IF(E2567=0,0,1)+IF(G2567=0,0,1)+IF(K2567=0,0,1)+IF(L2567=0,0,1)+IF(M2567=0,0,1)+IF(O2567=0,0,1)</f>
        <v>6</v>
      </c>
    </row>
    <row r="2568" spans="1:21" s="81" customFormat="1" ht="15" customHeight="1">
      <c r="A2568" s="126" t="s">
        <v>2600</v>
      </c>
      <c r="B2568" s="88" t="s">
        <v>5920</v>
      </c>
      <c r="C2568" s="89">
        <v>17.29</v>
      </c>
      <c r="D2568" s="89">
        <v>0</v>
      </c>
      <c r="E2568" s="89">
        <f>D2568-C2568</f>
        <v>-17.29</v>
      </c>
      <c r="F2568" s="90">
        <f>IF(AND($C2568=0,D2568=0),"0.00%",IF($C2568=0,-1,IF(D2568=0,1,-($C2568-D2568)/ABS(D2568))))</f>
        <v>1</v>
      </c>
      <c r="G2568" s="89">
        <v>0</v>
      </c>
      <c r="H2568" s="89">
        <f>+G2568-C2568</f>
        <v>-17.29</v>
      </c>
      <c r="I2568" s="90">
        <f>IF(AND($C2568=0,G2568=0),"0.00%",IF($C2568=0,-1,IF(G2568=0,1,-($C2568-G2568)/ABS(G2568))))</f>
        <v>1</v>
      </c>
      <c r="J2568" s="91"/>
      <c r="K2568" s="89">
        <v>52.33</v>
      </c>
      <c r="L2568" s="89">
        <v>0</v>
      </c>
      <c r="M2568" s="89">
        <f>L2568-K2568</f>
        <v>-52.33</v>
      </c>
      <c r="N2568" s="90">
        <f>IF(AND($K2568=0,L2568=0),"0.00%",IF($K2568=0,-1,IF(L2568=0,1,-($K2568-L2568)/ABS(L2568))))</f>
        <v>1</v>
      </c>
      <c r="O2568" s="89">
        <v>0</v>
      </c>
      <c r="P2568" s="89">
        <f>+O2568-K2568</f>
        <v>-52.33</v>
      </c>
      <c r="Q2568" s="90">
        <f>IF(AND($K2568=0,O2568=0),"0.00%",IF($K2568=0,-1,IF(O2568=0,1,-($K2568-O2568)/ABS(O2568))))</f>
        <v>1</v>
      </c>
      <c r="R2568" s="91"/>
      <c r="S2568" s="89">
        <v>0</v>
      </c>
      <c r="T2568" s="89">
        <f>+S2568-K2568</f>
        <v>-52.33</v>
      </c>
      <c r="U2568" s="335">
        <f>IF(C2568=0,0,1)+IF(D2568=0,0,1)+IF(E2568=0,0,1)+IF(G2568=0,0,1)+IF(K2568=0,0,1)+IF(L2568=0,0,1)+IF(M2568=0,0,1)+IF(O2568=0,0,1)</f>
        <v>4</v>
      </c>
    </row>
    <row r="2569" spans="1:21" s="81" customFormat="1" ht="15" hidden="1">
      <c r="A2569" s="126" t="s">
        <v>2601</v>
      </c>
      <c r="B2569" s="88" t="s">
        <v>5921</v>
      </c>
      <c r="C2569" s="89">
        <v>0</v>
      </c>
      <c r="D2569" s="89">
        <v>0</v>
      </c>
      <c r="E2569" s="89">
        <f>D2569-C2569</f>
        <v>0</v>
      </c>
      <c r="F2569" s="90" t="str">
        <f>IF(AND($C2569=0,D2569=0),"0.00%",IF($C2569=0,-1,IF(D2569=0,1,-($C2569-D2569)/ABS(D2569))))</f>
        <v>0.00%</v>
      </c>
      <c r="G2569" s="89">
        <v>0</v>
      </c>
      <c r="H2569" s="89">
        <f>+G2569-C2569</f>
        <v>0</v>
      </c>
      <c r="I2569" s="90" t="str">
        <f>IF(AND($C2569=0,G2569=0),"0.00%",IF($C2569=0,-1,IF(G2569=0,1,-($C2569-G2569)/ABS(G2569))))</f>
        <v>0.00%</v>
      </c>
      <c r="J2569" s="91"/>
      <c r="K2569" s="89">
        <v>0</v>
      </c>
      <c r="L2569" s="89">
        <v>0</v>
      </c>
      <c r="M2569" s="89">
        <f>L2569-K2569</f>
        <v>0</v>
      </c>
      <c r="N2569" s="90" t="str">
        <f>IF(AND($K2569=0,L2569=0),"0.00%",IF($K2569=0,-1,IF(L2569=0,1,-($K2569-L2569)/ABS(L2569))))</f>
        <v>0.00%</v>
      </c>
      <c r="O2569" s="89">
        <v>0</v>
      </c>
      <c r="P2569" s="89">
        <f>+O2569-K2569</f>
        <v>0</v>
      </c>
      <c r="Q2569" s="90" t="str">
        <f>IF(AND($K2569=0,O2569=0),"0.00%",IF($K2569=0,-1,IF(O2569=0,1,-($K2569-O2569)/ABS(O2569))))</f>
        <v>0.00%</v>
      </c>
      <c r="R2569" s="91"/>
      <c r="S2569" s="89">
        <v>0</v>
      </c>
      <c r="T2569" s="89">
        <f>+S2569-K2569</f>
        <v>0</v>
      </c>
      <c r="U2569" s="335">
        <f>IF(C2569=0,0,1)+IF(D2569=0,0,1)+IF(E2569=0,0,1)+IF(G2569=0,0,1)+IF(K2569=0,0,1)+IF(L2569=0,0,1)+IF(M2569=0,0,1)+IF(O2569=0,0,1)</f>
        <v>0</v>
      </c>
    </row>
    <row r="2570" spans="1:21" s="81" customFormat="1" ht="15" customHeight="1">
      <c r="A2570" s="126" t="s">
        <v>2602</v>
      </c>
      <c r="B2570" s="88" t="s">
        <v>5922</v>
      </c>
      <c r="C2570" s="89">
        <v>276.92</v>
      </c>
      <c r="D2570" s="89">
        <v>126</v>
      </c>
      <c r="E2570" s="89">
        <f>D2570-C2570</f>
        <v>-150.92</v>
      </c>
      <c r="F2570" s="90">
        <f>IF(AND($C2570=0,D2570=0),"0.00%",IF($C2570=0,-1,IF(D2570=0,1,-($C2570-D2570)/ABS(D2570))))</f>
        <v>-1.19777777777778</v>
      </c>
      <c r="G2570" s="89">
        <v>0</v>
      </c>
      <c r="H2570" s="89">
        <f>+G2570-C2570</f>
        <v>-276.92</v>
      </c>
      <c r="I2570" s="90">
        <f>IF(AND($C2570=0,G2570=0),"0.00%",IF($C2570=0,-1,IF(G2570=0,1,-($C2570-G2570)/ABS(G2570))))</f>
        <v>1</v>
      </c>
      <c r="J2570" s="91"/>
      <c r="K2570" s="89">
        <v>3599.45</v>
      </c>
      <c r="L2570" s="89">
        <v>756</v>
      </c>
      <c r="M2570" s="89">
        <f>L2570-K2570</f>
        <v>-2843.45</v>
      </c>
      <c r="N2570" s="90">
        <f>IF(AND($K2570=0,L2570=0),"0.00%",IF($K2570=0,-1,IF(L2570=0,1,-($K2570-L2570)/ABS(L2570))))</f>
        <v>-3.76117724867725</v>
      </c>
      <c r="O2570" s="89">
        <v>0</v>
      </c>
      <c r="P2570" s="89">
        <f>+O2570-K2570</f>
        <v>-3599.45</v>
      </c>
      <c r="Q2570" s="90">
        <f>IF(AND($K2570=0,O2570=0),"0.00%",IF($K2570=0,-1,IF(O2570=0,1,-($K2570-O2570)/ABS(O2570))))</f>
        <v>1</v>
      </c>
      <c r="R2570" s="91"/>
      <c r="S2570" s="89">
        <v>756</v>
      </c>
      <c r="T2570" s="89">
        <f>+S2570-K2570</f>
        <v>-2843.45</v>
      </c>
      <c r="U2570" s="335">
        <f>IF(C2570=0,0,1)+IF(D2570=0,0,1)+IF(E2570=0,0,1)+IF(G2570=0,0,1)+IF(K2570=0,0,1)+IF(L2570=0,0,1)+IF(M2570=0,0,1)+IF(O2570=0,0,1)</f>
        <v>6</v>
      </c>
    </row>
    <row r="2571" spans="1:21" s="81" customFormat="1" ht="15" customHeight="1">
      <c r="A2571" s="126" t="s">
        <v>2603</v>
      </c>
      <c r="B2571" s="88" t="s">
        <v>5923</v>
      </c>
      <c r="C2571" s="89">
        <v>0</v>
      </c>
      <c r="D2571" s="89">
        <v>0</v>
      </c>
      <c r="E2571" s="89">
        <f>D2571-C2571</f>
        <v>0</v>
      </c>
      <c r="F2571" s="90" t="str">
        <f>IF(AND($C2571=0,D2571=0),"0.00%",IF($C2571=0,-1,IF(D2571=0,1,-($C2571-D2571)/ABS(D2571))))</f>
        <v>0.00%</v>
      </c>
      <c r="G2571" s="89">
        <v>0</v>
      </c>
      <c r="H2571" s="89">
        <f>+G2571-C2571</f>
        <v>0</v>
      </c>
      <c r="I2571" s="90" t="str">
        <f>IF(AND($C2571=0,G2571=0),"0.00%",IF($C2571=0,-1,IF(G2571=0,1,-($C2571-G2571)/ABS(G2571))))</f>
        <v>0.00%</v>
      </c>
      <c r="J2571" s="91"/>
      <c r="K2571" s="89">
        <v>325.25</v>
      </c>
      <c r="L2571" s="89">
        <v>0</v>
      </c>
      <c r="M2571" s="89">
        <f>L2571-K2571</f>
        <v>-325.25</v>
      </c>
      <c r="N2571" s="90">
        <f>IF(AND($K2571=0,L2571=0),"0.00%",IF($K2571=0,-1,IF(L2571=0,1,-($K2571-L2571)/ABS(L2571))))</f>
        <v>1</v>
      </c>
      <c r="O2571" s="89">
        <v>0</v>
      </c>
      <c r="P2571" s="89">
        <f>+O2571-K2571</f>
        <v>-325.25</v>
      </c>
      <c r="Q2571" s="90">
        <f>IF(AND($K2571=0,O2571=0),"0.00%",IF($K2571=0,-1,IF(O2571=0,1,-($K2571-O2571)/ABS(O2571))))</f>
        <v>1</v>
      </c>
      <c r="R2571" s="91"/>
      <c r="S2571" s="89">
        <v>0</v>
      </c>
      <c r="T2571" s="89">
        <f>+S2571-K2571</f>
        <v>-325.25</v>
      </c>
      <c r="U2571" s="335">
        <f>IF(C2571=0,0,1)+IF(D2571=0,0,1)+IF(E2571=0,0,1)+IF(G2571=0,0,1)+IF(K2571=0,0,1)+IF(L2571=0,0,1)+IF(M2571=0,0,1)+IF(O2571=0,0,1)</f>
        <v>2</v>
      </c>
    </row>
    <row r="2572" spans="1:21" s="81" customFormat="1" ht="15" customHeight="1">
      <c r="A2572" s="126" t="s">
        <v>2604</v>
      </c>
      <c r="B2572" s="88" t="s">
        <v>5924</v>
      </c>
      <c r="C2572" s="89">
        <v>200</v>
      </c>
      <c r="D2572" s="89">
        <v>0</v>
      </c>
      <c r="E2572" s="89">
        <f>D2572-C2572</f>
        <v>-200</v>
      </c>
      <c r="F2572" s="90">
        <f>IF(AND($C2572=0,D2572=0),"0.00%",IF($C2572=0,-1,IF(D2572=0,1,-($C2572-D2572)/ABS(D2572))))</f>
        <v>1</v>
      </c>
      <c r="G2572" s="89">
        <v>0</v>
      </c>
      <c r="H2572" s="89">
        <f>+G2572-C2572</f>
        <v>-200</v>
      </c>
      <c r="I2572" s="90">
        <f>IF(AND($C2572=0,G2572=0),"0.00%",IF($C2572=0,-1,IF(G2572=0,1,-($C2572-G2572)/ABS(G2572))))</f>
        <v>1</v>
      </c>
      <c r="J2572" s="91"/>
      <c r="K2572" s="89">
        <v>200</v>
      </c>
      <c r="L2572" s="89">
        <v>0</v>
      </c>
      <c r="M2572" s="89">
        <f>L2572-K2572</f>
        <v>-200</v>
      </c>
      <c r="N2572" s="90">
        <f>IF(AND($K2572=0,L2572=0),"0.00%",IF($K2572=0,-1,IF(L2572=0,1,-($K2572-L2572)/ABS(L2572))))</f>
        <v>1</v>
      </c>
      <c r="O2572" s="89">
        <v>0</v>
      </c>
      <c r="P2572" s="89">
        <f>+O2572-K2572</f>
        <v>-200</v>
      </c>
      <c r="Q2572" s="90">
        <f>IF(AND($K2572=0,O2572=0),"0.00%",IF($K2572=0,-1,IF(O2572=0,1,-($K2572-O2572)/ABS(O2572))))</f>
        <v>1</v>
      </c>
      <c r="R2572" s="91"/>
      <c r="S2572" s="89">
        <v>0</v>
      </c>
      <c r="T2572" s="89">
        <f>+S2572-K2572</f>
        <v>-200</v>
      </c>
      <c r="U2572" s="335">
        <f>IF(C2572=0,0,1)+IF(D2572=0,0,1)+IF(E2572=0,0,1)+IF(G2572=0,0,1)+IF(K2572=0,0,1)+IF(L2572=0,0,1)+IF(M2572=0,0,1)+IF(O2572=0,0,1)</f>
        <v>4</v>
      </c>
    </row>
    <row r="2573" spans="1:21" s="81" customFormat="1" ht="15" customHeight="1">
      <c r="A2573" s="126" t="s">
        <v>2605</v>
      </c>
      <c r="B2573" s="88" t="s">
        <v>5925</v>
      </c>
      <c r="C2573" s="89">
        <v>1272.72</v>
      </c>
      <c r="D2573" s="89">
        <v>0</v>
      </c>
      <c r="E2573" s="89">
        <f>D2573-C2573</f>
        <v>-1272.72</v>
      </c>
      <c r="F2573" s="90">
        <f>IF(AND($C2573=0,D2573=0),"0.00%",IF($C2573=0,-1,IF(D2573=0,1,-($C2573-D2573)/ABS(D2573))))</f>
        <v>1</v>
      </c>
      <c r="G2573" s="89">
        <v>0</v>
      </c>
      <c r="H2573" s="89">
        <f>+G2573-C2573</f>
        <v>-1272.72</v>
      </c>
      <c r="I2573" s="90">
        <f>IF(AND($C2573=0,G2573=0),"0.00%",IF($C2573=0,-1,IF(G2573=0,1,-($C2573-G2573)/ABS(G2573))))</f>
        <v>1</v>
      </c>
      <c r="J2573" s="91"/>
      <c r="K2573" s="89">
        <v>1782.59</v>
      </c>
      <c r="L2573" s="89">
        <v>0</v>
      </c>
      <c r="M2573" s="89">
        <f>L2573-K2573</f>
        <v>-1782.59</v>
      </c>
      <c r="N2573" s="90">
        <f>IF(AND($K2573=0,L2573=0),"0.00%",IF($K2573=0,-1,IF(L2573=0,1,-($K2573-L2573)/ABS(L2573))))</f>
        <v>1</v>
      </c>
      <c r="O2573" s="89">
        <v>0</v>
      </c>
      <c r="P2573" s="89">
        <f>+O2573-K2573</f>
        <v>-1782.59</v>
      </c>
      <c r="Q2573" s="90">
        <f>IF(AND($K2573=0,O2573=0),"0.00%",IF($K2573=0,-1,IF(O2573=0,1,-($K2573-O2573)/ABS(O2573))))</f>
        <v>1</v>
      </c>
      <c r="R2573" s="91"/>
      <c r="S2573" s="89">
        <v>0</v>
      </c>
      <c r="T2573" s="89">
        <f>+S2573-K2573</f>
        <v>-1782.59</v>
      </c>
      <c r="U2573" s="335">
        <f>IF(C2573=0,0,1)+IF(D2573=0,0,1)+IF(E2573=0,0,1)+IF(G2573=0,0,1)+IF(K2573=0,0,1)+IF(L2573=0,0,1)+IF(M2573=0,0,1)+IF(O2573=0,0,1)</f>
        <v>4</v>
      </c>
    </row>
    <row r="2574" spans="1:21" s="81" customFormat="1" ht="15" hidden="1">
      <c r="A2574" s="126" t="s">
        <v>2606</v>
      </c>
      <c r="B2574" s="88" t="s">
        <v>5926</v>
      </c>
      <c r="C2574" s="89">
        <v>0</v>
      </c>
      <c r="D2574" s="89">
        <v>0</v>
      </c>
      <c r="E2574" s="89">
        <f>D2574-C2574</f>
        <v>0</v>
      </c>
      <c r="F2574" s="90" t="str">
        <f>IF(AND($C2574=0,D2574=0),"0.00%",IF($C2574=0,-1,IF(D2574=0,1,-($C2574-D2574)/ABS(D2574))))</f>
        <v>0.00%</v>
      </c>
      <c r="G2574" s="89">
        <v>0</v>
      </c>
      <c r="H2574" s="89">
        <f>+G2574-C2574</f>
        <v>0</v>
      </c>
      <c r="I2574" s="90" t="str">
        <f>IF(AND($C2574=0,G2574=0),"0.00%",IF($C2574=0,-1,IF(G2574=0,1,-($C2574-G2574)/ABS(G2574))))</f>
        <v>0.00%</v>
      </c>
      <c r="J2574" s="91"/>
      <c r="K2574" s="89">
        <v>0</v>
      </c>
      <c r="L2574" s="89">
        <v>0</v>
      </c>
      <c r="M2574" s="89">
        <f>L2574-K2574</f>
        <v>0</v>
      </c>
      <c r="N2574" s="90" t="str">
        <f>IF(AND($K2574=0,L2574=0),"0.00%",IF($K2574=0,-1,IF(L2574=0,1,-($K2574-L2574)/ABS(L2574))))</f>
        <v>0.00%</v>
      </c>
      <c r="O2574" s="89">
        <v>0</v>
      </c>
      <c r="P2574" s="89">
        <f>+O2574-K2574</f>
        <v>0</v>
      </c>
      <c r="Q2574" s="90" t="str">
        <f>IF(AND($K2574=0,O2574=0),"0.00%",IF($K2574=0,-1,IF(O2574=0,1,-($K2574-O2574)/ABS(O2574))))</f>
        <v>0.00%</v>
      </c>
      <c r="R2574" s="91"/>
      <c r="S2574" s="89">
        <v>0</v>
      </c>
      <c r="T2574" s="89">
        <f>+S2574-K2574</f>
        <v>0</v>
      </c>
      <c r="U2574" s="335">
        <f>IF(C2574=0,0,1)+IF(D2574=0,0,1)+IF(E2574=0,0,1)+IF(G2574=0,0,1)+IF(K2574=0,0,1)+IF(L2574=0,0,1)+IF(M2574=0,0,1)+IF(O2574=0,0,1)</f>
        <v>0</v>
      </c>
    </row>
    <row r="2575" spans="1:21" s="81" customFormat="1" ht="15" hidden="1">
      <c r="A2575" s="126" t="s">
        <v>2607</v>
      </c>
      <c r="B2575" s="88" t="s">
        <v>5927</v>
      </c>
      <c r="C2575" s="89">
        <v>0</v>
      </c>
      <c r="D2575" s="89">
        <v>0</v>
      </c>
      <c r="E2575" s="89">
        <f>D2575-C2575</f>
        <v>0</v>
      </c>
      <c r="F2575" s="90" t="str">
        <f>IF(AND($C2575=0,D2575=0),"0.00%",IF($C2575=0,-1,IF(D2575=0,1,-($C2575-D2575)/ABS(D2575))))</f>
        <v>0.00%</v>
      </c>
      <c r="G2575" s="89">
        <v>0</v>
      </c>
      <c r="H2575" s="89">
        <f>+G2575-C2575</f>
        <v>0</v>
      </c>
      <c r="I2575" s="90" t="str">
        <f>IF(AND($C2575=0,G2575=0),"0.00%",IF($C2575=0,-1,IF(G2575=0,1,-($C2575-G2575)/ABS(G2575))))</f>
        <v>0.00%</v>
      </c>
      <c r="J2575" s="91"/>
      <c r="K2575" s="89">
        <v>0</v>
      </c>
      <c r="L2575" s="89">
        <v>0</v>
      </c>
      <c r="M2575" s="89">
        <f>L2575-K2575</f>
        <v>0</v>
      </c>
      <c r="N2575" s="90" t="str">
        <f>IF(AND($K2575=0,L2575=0),"0.00%",IF($K2575=0,-1,IF(L2575=0,1,-($K2575-L2575)/ABS(L2575))))</f>
        <v>0.00%</v>
      </c>
      <c r="O2575" s="89">
        <v>0</v>
      </c>
      <c r="P2575" s="89">
        <f>+O2575-K2575</f>
        <v>0</v>
      </c>
      <c r="Q2575" s="90" t="str">
        <f>IF(AND($K2575=0,O2575=0),"0.00%",IF($K2575=0,-1,IF(O2575=0,1,-($K2575-O2575)/ABS(O2575))))</f>
        <v>0.00%</v>
      </c>
      <c r="R2575" s="91"/>
      <c r="S2575" s="89">
        <v>0</v>
      </c>
      <c r="T2575" s="89">
        <f>+S2575-K2575</f>
        <v>0</v>
      </c>
      <c r="U2575" s="335">
        <f>IF(C2575=0,0,1)+IF(D2575=0,0,1)+IF(E2575=0,0,1)+IF(G2575=0,0,1)+IF(K2575=0,0,1)+IF(L2575=0,0,1)+IF(M2575=0,0,1)+IF(O2575=0,0,1)</f>
        <v>0</v>
      </c>
    </row>
    <row r="2576" spans="1:21" s="81" customFormat="1" ht="15" customHeight="1">
      <c r="A2576" s="73">
        <f>+B2576</f>
        <v>0</v>
      </c>
      <c r="B2576" s="128"/>
      <c r="C2576" s="157"/>
      <c r="D2576" s="150"/>
      <c r="E2576" s="150"/>
      <c r="F2576" s="95"/>
      <c r="G2576" s="150"/>
      <c r="H2576" s="150"/>
      <c r="I2576" s="95"/>
      <c r="J2576" s="111"/>
      <c r="K2576" s="150"/>
      <c r="L2576" s="150"/>
      <c r="M2576" s="150"/>
      <c r="N2576" s="95"/>
      <c r="O2576" s="150"/>
      <c r="P2576" s="150"/>
      <c r="Q2576" s="95"/>
      <c r="R2576" s="111"/>
      <c r="S2576" s="150"/>
      <c r="T2576" s="150"/>
      <c r="U2576" s="332">
        <f>U2577</f>
        <v>6</v>
      </c>
    </row>
    <row r="2577" spans="1:21" s="81" customFormat="1" ht="15" customHeight="1">
      <c r="A2577" s="73" t="str">
        <f>+B2577</f>
        <v>Total Admin/Office</v>
      </c>
      <c r="B2577" s="158" t="s">
        <v>186</v>
      </c>
      <c r="C2577" s="159">
        <f>SUM(C2529:C2576)</f>
        <v>8129.53</v>
      </c>
      <c r="D2577" s="159">
        <f>SUM(D2529:D2576)</f>
        <v>5432</v>
      </c>
      <c r="E2577" s="89">
        <f>D2577-C2577</f>
        <v>-2697.53</v>
      </c>
      <c r="F2577" s="124">
        <f>IF(AND($C2577=0,D2577=0),"0.00%",IF($C2577=0,-1,IF(D2577=0,1,-($C2577-D2577)/ABS(D2577))))</f>
        <v>-0.496599779086893</v>
      </c>
      <c r="G2577" s="159">
        <f>SUM(G2529:G2576)</f>
        <v>0</v>
      </c>
      <c r="H2577" s="159">
        <f>+G2577-C2577</f>
        <v>-8129.53</v>
      </c>
      <c r="I2577" s="124">
        <f>IF(AND($C2577=0,G2577=0),"0.00%",IF($C2577=0,-1,IF(G2577=0,1,-($C2577-G2577)/ABS(G2577))))</f>
        <v>1</v>
      </c>
      <c r="J2577" s="159"/>
      <c r="K2577" s="159">
        <f>SUM(K2529:K2576)</f>
        <v>50364.23</v>
      </c>
      <c r="L2577" s="159">
        <f>SUM(L2529:L2576)</f>
        <v>39416</v>
      </c>
      <c r="M2577" s="159">
        <f>L2577-K2577</f>
        <v>-10948.23</v>
      </c>
      <c r="N2577" s="124">
        <f>IF(AND($K2577=0,L2577=0),"0.00%",IF($K2577=0,-1,IF(L2577=0,1,-($K2577-L2577)/ABS(L2577))))</f>
        <v>-0.277761061497869</v>
      </c>
      <c r="O2577" s="159">
        <f>SUM(O2529:O2576)</f>
        <v>0</v>
      </c>
      <c r="P2577" s="159">
        <f>+O2577-K2577</f>
        <v>-50364.23</v>
      </c>
      <c r="Q2577" s="124">
        <f>IF(AND($K2577=0,O2577=0),"0.00%",IF($K2577=0,-1,IF(O2577=0,1,-($K2577-O2577)/ABS(O2577))))</f>
        <v>1</v>
      </c>
      <c r="R2577" s="159"/>
      <c r="S2577" s="159">
        <f>SUM(S2529:S2576)</f>
        <v>39416</v>
      </c>
      <c r="T2577" s="159">
        <f>SUM(T2529:T2576)</f>
        <v>-10948.23</v>
      </c>
      <c r="U2577" s="335">
        <f>IF(C2577=0,0,1)+IF(D2577=0,0,1)+IF(E2577=0,0,1)+IF(G2577=0,0,1)+IF(K2577=0,0,1)+IF(L2577=0,0,1)+IF(M2577=0,0,1)+IF(O2577=0,0,1)</f>
        <v>6</v>
      </c>
    </row>
    <row r="2578" spans="1:21" s="81" customFormat="1" ht="15" customHeight="1">
      <c r="A2578" s="73">
        <f>+B2578</f>
        <v>0</v>
      </c>
      <c r="B2578" s="127"/>
      <c r="C2578" s="159"/>
      <c r="D2578" s="125"/>
      <c r="E2578" s="125"/>
      <c r="F2578" s="90"/>
      <c r="G2578" s="125"/>
      <c r="H2578" s="125"/>
      <c r="I2578" s="90"/>
      <c r="J2578" s="111"/>
      <c r="K2578" s="125"/>
      <c r="L2578" s="125"/>
      <c r="M2578" s="125"/>
      <c r="N2578" s="90"/>
      <c r="O2578" s="125"/>
      <c r="P2578" s="125"/>
      <c r="Q2578" s="90"/>
      <c r="R2578" s="111"/>
      <c r="S2578" s="125"/>
      <c r="T2578" s="125"/>
      <c r="U2578" s="332"/>
    </row>
    <row r="2579" spans="1:21" s="81" customFormat="1" ht="15" hidden="1">
      <c r="A2579" s="73" t="str">
        <f>+B2579</f>
        <v>Retail Expense</v>
      </c>
      <c r="B2579" s="127" t="s">
        <v>92</v>
      </c>
      <c r="C2579" s="159"/>
      <c r="D2579" s="125"/>
      <c r="E2579" s="125"/>
      <c r="F2579" s="90"/>
      <c r="G2579" s="125"/>
      <c r="H2579" s="125"/>
      <c r="I2579" s="90"/>
      <c r="J2579" s="111"/>
      <c r="K2579" s="125"/>
      <c r="L2579" s="125"/>
      <c r="M2579" s="125"/>
      <c r="N2579" s="90"/>
      <c r="O2579" s="125"/>
      <c r="P2579" s="125"/>
      <c r="Q2579" s="90"/>
      <c r="R2579" s="111"/>
      <c r="S2579" s="125"/>
      <c r="T2579" s="125"/>
      <c r="U2579" s="332">
        <f>U2596</f>
        <v>0</v>
      </c>
    </row>
    <row r="2580" spans="1:21" s="81" customFormat="1" ht="15" hidden="1">
      <c r="A2580" s="126"/>
      <c r="B2580" s="88"/>
      <c r="C2580" s="89"/>
      <c r="D2580" s="89"/>
      <c r="E2580" s="89"/>
      <c r="F2580" s="90"/>
      <c r="G2580" s="89"/>
      <c r="H2580" s="89"/>
      <c r="I2580" s="90"/>
      <c r="J2580" s="91"/>
      <c r="K2580" s="89"/>
      <c r="L2580" s="89"/>
      <c r="M2580" s="89"/>
      <c r="N2580" s="90"/>
      <c r="O2580" s="89"/>
      <c r="P2580" s="89"/>
      <c r="Q2580" s="90"/>
      <c r="R2580" s="91"/>
      <c r="S2580" s="89"/>
      <c r="T2580" s="89"/>
      <c r="U2580" s="335"/>
    </row>
    <row r="2581" spans="1:21" s="81" customFormat="1" ht="15" hidden="1">
      <c r="A2581" s="126" t="s">
        <v>2608</v>
      </c>
      <c r="B2581" s="88" t="s">
        <v>5928</v>
      </c>
      <c r="C2581" s="89">
        <v>0</v>
      </c>
      <c r="D2581" s="89">
        <v>0</v>
      </c>
      <c r="E2581" s="89">
        <f>D2581-C2581</f>
        <v>0</v>
      </c>
      <c r="F2581" s="90" t="str">
        <f>IF(AND($C2581=0,D2581=0),"0.00%",IF($C2581=0,-1,IF(D2581=0,1,-($C2581-D2581)/ABS(D2581))))</f>
        <v>0.00%</v>
      </c>
      <c r="G2581" s="89">
        <v>0</v>
      </c>
      <c r="H2581" s="89">
        <f>+G2581-C2581</f>
        <v>0</v>
      </c>
      <c r="I2581" s="90" t="str">
        <f>IF(AND($C2581=0,G2581=0),"0.00%",IF($C2581=0,-1,IF(G2581=0,1,-($C2581-G2581)/ABS(G2581))))</f>
        <v>0.00%</v>
      </c>
      <c r="J2581" s="91"/>
      <c r="K2581" s="89">
        <v>0</v>
      </c>
      <c r="L2581" s="89">
        <v>0</v>
      </c>
      <c r="M2581" s="89">
        <f>L2581-K2581</f>
        <v>0</v>
      </c>
      <c r="N2581" s="90" t="str">
        <f>IF(AND($K2581=0,L2581=0),"0.00%",IF($K2581=0,-1,IF(L2581=0,1,-($K2581-L2581)/ABS(L2581))))</f>
        <v>0.00%</v>
      </c>
      <c r="O2581" s="89">
        <v>0</v>
      </c>
      <c r="P2581" s="89">
        <f>+O2581-K2581</f>
        <v>0</v>
      </c>
      <c r="Q2581" s="90" t="str">
        <f>IF(AND($K2581=0,O2581=0),"0.00%",IF($K2581=0,-1,IF(O2581=0,1,-($K2581-O2581)/ABS(O2581))))</f>
        <v>0.00%</v>
      </c>
      <c r="R2581" s="91"/>
      <c r="S2581" s="89">
        <v>0</v>
      </c>
      <c r="T2581" s="89">
        <f>+S2581-K2581</f>
        <v>0</v>
      </c>
      <c r="U2581" s="335">
        <f>IF(C2581=0,0,1)+IF(D2581=0,0,1)+IF(E2581=0,0,1)+IF(G2581=0,0,1)+IF(K2581=0,0,1)+IF(L2581=0,0,1)+IF(M2581=0,0,1)+IF(O2581=0,0,1)</f>
        <v>0</v>
      </c>
    </row>
    <row r="2582" spans="1:21" s="81" customFormat="1" ht="15" hidden="1">
      <c r="A2582" s="126" t="s">
        <v>2609</v>
      </c>
      <c r="B2582" s="88" t="s">
        <v>5929</v>
      </c>
      <c r="C2582" s="89">
        <v>0</v>
      </c>
      <c r="D2582" s="89">
        <v>0</v>
      </c>
      <c r="E2582" s="89">
        <f>D2582-C2582</f>
        <v>0</v>
      </c>
      <c r="F2582" s="90" t="str">
        <f>IF(AND($C2582=0,D2582=0),"0.00%",IF($C2582=0,-1,IF(D2582=0,1,-($C2582-D2582)/ABS(D2582))))</f>
        <v>0.00%</v>
      </c>
      <c r="G2582" s="89">
        <v>0</v>
      </c>
      <c r="H2582" s="89">
        <f>+G2582-C2582</f>
        <v>0</v>
      </c>
      <c r="I2582" s="90" t="str">
        <f>IF(AND($C2582=0,G2582=0),"0.00%",IF($C2582=0,-1,IF(G2582=0,1,-($C2582-G2582)/ABS(G2582))))</f>
        <v>0.00%</v>
      </c>
      <c r="J2582" s="91"/>
      <c r="K2582" s="89">
        <v>0</v>
      </c>
      <c r="L2582" s="89">
        <v>0</v>
      </c>
      <c r="M2582" s="89">
        <f>L2582-K2582</f>
        <v>0</v>
      </c>
      <c r="N2582" s="90" t="str">
        <f>IF(AND($K2582=0,L2582=0),"0.00%",IF($K2582=0,-1,IF(L2582=0,1,-($K2582-L2582)/ABS(L2582))))</f>
        <v>0.00%</v>
      </c>
      <c r="O2582" s="89">
        <v>0</v>
      </c>
      <c r="P2582" s="89">
        <f>+O2582-K2582</f>
        <v>0</v>
      </c>
      <c r="Q2582" s="90" t="str">
        <f>IF(AND($K2582=0,O2582=0),"0.00%",IF($K2582=0,-1,IF(O2582=0,1,-($K2582-O2582)/ABS(O2582))))</f>
        <v>0.00%</v>
      </c>
      <c r="R2582" s="91"/>
      <c r="S2582" s="89">
        <v>0</v>
      </c>
      <c r="T2582" s="89">
        <f>+S2582-K2582</f>
        <v>0</v>
      </c>
      <c r="U2582" s="335">
        <f>IF(C2582=0,0,1)+IF(D2582=0,0,1)+IF(E2582=0,0,1)+IF(G2582=0,0,1)+IF(K2582=0,0,1)+IF(L2582=0,0,1)+IF(M2582=0,0,1)+IF(O2582=0,0,1)</f>
        <v>0</v>
      </c>
    </row>
    <row r="2583" spans="1:21" s="81" customFormat="1" ht="15" hidden="1">
      <c r="A2583" s="126" t="s">
        <v>2610</v>
      </c>
      <c r="B2583" s="88" t="s">
        <v>5930</v>
      </c>
      <c r="C2583" s="89">
        <v>0</v>
      </c>
      <c r="D2583" s="89">
        <v>0</v>
      </c>
      <c r="E2583" s="89">
        <f>D2583-C2583</f>
        <v>0</v>
      </c>
      <c r="F2583" s="90" t="str">
        <f>IF(AND($C2583=0,D2583=0),"0.00%",IF($C2583=0,-1,IF(D2583=0,1,-($C2583-D2583)/ABS(D2583))))</f>
        <v>0.00%</v>
      </c>
      <c r="G2583" s="89">
        <v>0</v>
      </c>
      <c r="H2583" s="89">
        <f>+G2583-C2583</f>
        <v>0</v>
      </c>
      <c r="I2583" s="90" t="str">
        <f>IF(AND($C2583=0,G2583=0),"0.00%",IF($C2583=0,-1,IF(G2583=0,1,-($C2583-G2583)/ABS(G2583))))</f>
        <v>0.00%</v>
      </c>
      <c r="J2583" s="91"/>
      <c r="K2583" s="89">
        <v>0</v>
      </c>
      <c r="L2583" s="89">
        <v>0</v>
      </c>
      <c r="M2583" s="89">
        <f>L2583-K2583</f>
        <v>0</v>
      </c>
      <c r="N2583" s="90" t="str">
        <f>IF(AND($K2583=0,L2583=0),"0.00%",IF($K2583=0,-1,IF(L2583=0,1,-($K2583-L2583)/ABS(L2583))))</f>
        <v>0.00%</v>
      </c>
      <c r="O2583" s="89">
        <v>0</v>
      </c>
      <c r="P2583" s="89">
        <f>+O2583-K2583</f>
        <v>0</v>
      </c>
      <c r="Q2583" s="90" t="str">
        <f>IF(AND($K2583=0,O2583=0),"0.00%",IF($K2583=0,-1,IF(O2583=0,1,-($K2583-O2583)/ABS(O2583))))</f>
        <v>0.00%</v>
      </c>
      <c r="R2583" s="91"/>
      <c r="S2583" s="89">
        <v>0</v>
      </c>
      <c r="T2583" s="89">
        <f>+S2583-K2583</f>
        <v>0</v>
      </c>
      <c r="U2583" s="335">
        <f>IF(C2583=0,0,1)+IF(D2583=0,0,1)+IF(E2583=0,0,1)+IF(G2583=0,0,1)+IF(K2583=0,0,1)+IF(L2583=0,0,1)+IF(M2583=0,0,1)+IF(O2583=0,0,1)</f>
        <v>0</v>
      </c>
    </row>
    <row r="2584" spans="1:21" s="81" customFormat="1" ht="15" hidden="1">
      <c r="A2584" s="126" t="s">
        <v>2611</v>
      </c>
      <c r="B2584" s="88" t="s">
        <v>5931</v>
      </c>
      <c r="C2584" s="89">
        <v>0</v>
      </c>
      <c r="D2584" s="89">
        <v>0</v>
      </c>
      <c r="E2584" s="89">
        <f>D2584-C2584</f>
        <v>0</v>
      </c>
      <c r="F2584" s="90" t="str">
        <f>IF(AND($C2584=0,D2584=0),"0.00%",IF($C2584=0,-1,IF(D2584=0,1,-($C2584-D2584)/ABS(D2584))))</f>
        <v>0.00%</v>
      </c>
      <c r="G2584" s="89">
        <v>0</v>
      </c>
      <c r="H2584" s="89">
        <f>+G2584-C2584</f>
        <v>0</v>
      </c>
      <c r="I2584" s="90" t="str">
        <f>IF(AND($C2584=0,G2584=0),"0.00%",IF($C2584=0,-1,IF(G2584=0,1,-($C2584-G2584)/ABS(G2584))))</f>
        <v>0.00%</v>
      </c>
      <c r="J2584" s="91"/>
      <c r="K2584" s="89">
        <v>0</v>
      </c>
      <c r="L2584" s="89">
        <v>0</v>
      </c>
      <c r="M2584" s="89">
        <f>L2584-K2584</f>
        <v>0</v>
      </c>
      <c r="N2584" s="90" t="str">
        <f>IF(AND($K2584=0,L2584=0),"0.00%",IF($K2584=0,-1,IF(L2584=0,1,-($K2584-L2584)/ABS(L2584))))</f>
        <v>0.00%</v>
      </c>
      <c r="O2584" s="89">
        <v>0</v>
      </c>
      <c r="P2584" s="89">
        <f>+O2584-K2584</f>
        <v>0</v>
      </c>
      <c r="Q2584" s="90" t="str">
        <f>IF(AND($K2584=0,O2584=0),"0.00%",IF($K2584=0,-1,IF(O2584=0,1,-($K2584-O2584)/ABS(O2584))))</f>
        <v>0.00%</v>
      </c>
      <c r="R2584" s="91"/>
      <c r="S2584" s="89">
        <v>0</v>
      </c>
      <c r="T2584" s="89">
        <f>+S2584-K2584</f>
        <v>0</v>
      </c>
      <c r="U2584" s="335">
        <f>IF(C2584=0,0,1)+IF(D2584=0,0,1)+IF(E2584=0,0,1)+IF(G2584=0,0,1)+IF(K2584=0,0,1)+IF(L2584=0,0,1)+IF(M2584=0,0,1)+IF(O2584=0,0,1)</f>
        <v>0</v>
      </c>
    </row>
    <row r="2585" spans="1:21" s="81" customFormat="1" ht="15" hidden="1">
      <c r="A2585" s="126" t="s">
        <v>2612</v>
      </c>
      <c r="B2585" s="88" t="s">
        <v>5932</v>
      </c>
      <c r="C2585" s="89">
        <v>0</v>
      </c>
      <c r="D2585" s="89">
        <v>0</v>
      </c>
      <c r="E2585" s="89">
        <f>D2585-C2585</f>
        <v>0</v>
      </c>
      <c r="F2585" s="90" t="str">
        <f>IF(AND($C2585=0,D2585=0),"0.00%",IF($C2585=0,-1,IF(D2585=0,1,-($C2585-D2585)/ABS(D2585))))</f>
        <v>0.00%</v>
      </c>
      <c r="G2585" s="89">
        <v>0</v>
      </c>
      <c r="H2585" s="89">
        <f>+G2585-C2585</f>
        <v>0</v>
      </c>
      <c r="I2585" s="90" t="str">
        <f>IF(AND($C2585=0,G2585=0),"0.00%",IF($C2585=0,-1,IF(G2585=0,1,-($C2585-G2585)/ABS(G2585))))</f>
        <v>0.00%</v>
      </c>
      <c r="J2585" s="91"/>
      <c r="K2585" s="89">
        <v>0</v>
      </c>
      <c r="L2585" s="89">
        <v>0</v>
      </c>
      <c r="M2585" s="89">
        <f>L2585-K2585</f>
        <v>0</v>
      </c>
      <c r="N2585" s="90" t="str">
        <f>IF(AND($K2585=0,L2585=0),"0.00%",IF($K2585=0,-1,IF(L2585=0,1,-($K2585-L2585)/ABS(L2585))))</f>
        <v>0.00%</v>
      </c>
      <c r="O2585" s="89">
        <v>0</v>
      </c>
      <c r="P2585" s="89">
        <f>+O2585-K2585</f>
        <v>0</v>
      </c>
      <c r="Q2585" s="90" t="str">
        <f>IF(AND($K2585=0,O2585=0),"0.00%",IF($K2585=0,-1,IF(O2585=0,1,-($K2585-O2585)/ABS(O2585))))</f>
        <v>0.00%</v>
      </c>
      <c r="R2585" s="91"/>
      <c r="S2585" s="89">
        <v>0</v>
      </c>
      <c r="T2585" s="89">
        <f>+S2585-K2585</f>
        <v>0</v>
      </c>
      <c r="U2585" s="335">
        <f>IF(C2585=0,0,1)+IF(D2585=0,0,1)+IF(E2585=0,0,1)+IF(G2585=0,0,1)+IF(K2585=0,0,1)+IF(L2585=0,0,1)+IF(M2585=0,0,1)+IF(O2585=0,0,1)</f>
        <v>0</v>
      </c>
    </row>
    <row r="2586" spans="1:21" s="81" customFormat="1" ht="15" hidden="1">
      <c r="A2586" s="126" t="s">
        <v>2613</v>
      </c>
      <c r="B2586" s="88" t="s">
        <v>5933</v>
      </c>
      <c r="C2586" s="89">
        <v>0</v>
      </c>
      <c r="D2586" s="89">
        <v>0</v>
      </c>
      <c r="E2586" s="89">
        <f>D2586-C2586</f>
        <v>0</v>
      </c>
      <c r="F2586" s="90" t="str">
        <f>IF(AND($C2586=0,D2586=0),"0.00%",IF($C2586=0,-1,IF(D2586=0,1,-($C2586-D2586)/ABS(D2586))))</f>
        <v>0.00%</v>
      </c>
      <c r="G2586" s="89">
        <v>0</v>
      </c>
      <c r="H2586" s="89">
        <f>+G2586-C2586</f>
        <v>0</v>
      </c>
      <c r="I2586" s="90" t="str">
        <f>IF(AND($C2586=0,G2586=0),"0.00%",IF($C2586=0,-1,IF(G2586=0,1,-($C2586-G2586)/ABS(G2586))))</f>
        <v>0.00%</v>
      </c>
      <c r="J2586" s="91"/>
      <c r="K2586" s="89">
        <v>0</v>
      </c>
      <c r="L2586" s="89">
        <v>0</v>
      </c>
      <c r="M2586" s="89">
        <f>L2586-K2586</f>
        <v>0</v>
      </c>
      <c r="N2586" s="90" t="str">
        <f>IF(AND($K2586=0,L2586=0),"0.00%",IF($K2586=0,-1,IF(L2586=0,1,-($K2586-L2586)/ABS(L2586))))</f>
        <v>0.00%</v>
      </c>
      <c r="O2586" s="89">
        <v>0</v>
      </c>
      <c r="P2586" s="89">
        <f>+O2586-K2586</f>
        <v>0</v>
      </c>
      <c r="Q2586" s="90" t="str">
        <f>IF(AND($K2586=0,O2586=0),"0.00%",IF($K2586=0,-1,IF(O2586=0,1,-($K2586-O2586)/ABS(O2586))))</f>
        <v>0.00%</v>
      </c>
      <c r="R2586" s="91"/>
      <c r="S2586" s="89">
        <v>0</v>
      </c>
      <c r="T2586" s="89">
        <f>+S2586-K2586</f>
        <v>0</v>
      </c>
      <c r="U2586" s="335">
        <f>IF(C2586=0,0,1)+IF(D2586=0,0,1)+IF(E2586=0,0,1)+IF(G2586=0,0,1)+IF(K2586=0,0,1)+IF(L2586=0,0,1)+IF(M2586=0,0,1)+IF(O2586=0,0,1)</f>
        <v>0</v>
      </c>
    </row>
    <row r="2587" spans="1:21" s="81" customFormat="1" ht="15" hidden="1">
      <c r="A2587" s="126" t="s">
        <v>2614</v>
      </c>
      <c r="B2587" s="88" t="s">
        <v>5934</v>
      </c>
      <c r="C2587" s="89">
        <v>0</v>
      </c>
      <c r="D2587" s="89">
        <v>0</v>
      </c>
      <c r="E2587" s="89">
        <f>D2587-C2587</f>
        <v>0</v>
      </c>
      <c r="F2587" s="90" t="str">
        <f>IF(AND($C2587=0,D2587=0),"0.00%",IF($C2587=0,-1,IF(D2587=0,1,-($C2587-D2587)/ABS(D2587))))</f>
        <v>0.00%</v>
      </c>
      <c r="G2587" s="89">
        <v>0</v>
      </c>
      <c r="H2587" s="89">
        <f>+G2587-C2587</f>
        <v>0</v>
      </c>
      <c r="I2587" s="90" t="str">
        <f>IF(AND($C2587=0,G2587=0),"0.00%",IF($C2587=0,-1,IF(G2587=0,1,-($C2587-G2587)/ABS(G2587))))</f>
        <v>0.00%</v>
      </c>
      <c r="J2587" s="91"/>
      <c r="K2587" s="89">
        <v>0</v>
      </c>
      <c r="L2587" s="89">
        <v>0</v>
      </c>
      <c r="M2587" s="89">
        <f>L2587-K2587</f>
        <v>0</v>
      </c>
      <c r="N2587" s="90" t="str">
        <f>IF(AND($K2587=0,L2587=0),"0.00%",IF($K2587=0,-1,IF(L2587=0,1,-($K2587-L2587)/ABS(L2587))))</f>
        <v>0.00%</v>
      </c>
      <c r="O2587" s="89">
        <v>0</v>
      </c>
      <c r="P2587" s="89">
        <f>+O2587-K2587</f>
        <v>0</v>
      </c>
      <c r="Q2587" s="90" t="str">
        <f>IF(AND($K2587=0,O2587=0),"0.00%",IF($K2587=0,-1,IF(O2587=0,1,-($K2587-O2587)/ABS(O2587))))</f>
        <v>0.00%</v>
      </c>
      <c r="R2587" s="91"/>
      <c r="S2587" s="89">
        <v>0</v>
      </c>
      <c r="T2587" s="89">
        <f>+S2587-K2587</f>
        <v>0</v>
      </c>
      <c r="U2587" s="335">
        <f>IF(C2587=0,0,1)+IF(D2587=0,0,1)+IF(E2587=0,0,1)+IF(G2587=0,0,1)+IF(K2587=0,0,1)+IF(L2587=0,0,1)+IF(M2587=0,0,1)+IF(O2587=0,0,1)</f>
        <v>0</v>
      </c>
    </row>
    <row r="2588" spans="1:21" s="81" customFormat="1" ht="15" hidden="1">
      <c r="A2588" s="126" t="s">
        <v>2615</v>
      </c>
      <c r="B2588" s="88" t="s">
        <v>5935</v>
      </c>
      <c r="C2588" s="89">
        <v>0</v>
      </c>
      <c r="D2588" s="89">
        <v>0</v>
      </c>
      <c r="E2588" s="89">
        <f>D2588-C2588</f>
        <v>0</v>
      </c>
      <c r="F2588" s="90" t="str">
        <f>IF(AND($C2588=0,D2588=0),"0.00%",IF($C2588=0,-1,IF(D2588=0,1,-($C2588-D2588)/ABS(D2588))))</f>
        <v>0.00%</v>
      </c>
      <c r="G2588" s="89">
        <v>0</v>
      </c>
      <c r="H2588" s="89">
        <f>+G2588-C2588</f>
        <v>0</v>
      </c>
      <c r="I2588" s="90" t="str">
        <f>IF(AND($C2588=0,G2588=0),"0.00%",IF($C2588=0,-1,IF(G2588=0,1,-($C2588-G2588)/ABS(G2588))))</f>
        <v>0.00%</v>
      </c>
      <c r="J2588" s="91"/>
      <c r="K2588" s="89">
        <v>0</v>
      </c>
      <c r="L2588" s="89">
        <v>0</v>
      </c>
      <c r="M2588" s="89">
        <f>L2588-K2588</f>
        <v>0</v>
      </c>
      <c r="N2588" s="90" t="str">
        <f>IF(AND($K2588=0,L2588=0),"0.00%",IF($K2588=0,-1,IF(L2588=0,1,-($K2588-L2588)/ABS(L2588))))</f>
        <v>0.00%</v>
      </c>
      <c r="O2588" s="89">
        <v>0</v>
      </c>
      <c r="P2588" s="89">
        <f>+O2588-K2588</f>
        <v>0</v>
      </c>
      <c r="Q2588" s="90" t="str">
        <f>IF(AND($K2588=0,O2588=0),"0.00%",IF($K2588=0,-1,IF(O2588=0,1,-($K2588-O2588)/ABS(O2588))))</f>
        <v>0.00%</v>
      </c>
      <c r="R2588" s="91"/>
      <c r="S2588" s="89">
        <v>0</v>
      </c>
      <c r="T2588" s="89">
        <f>+S2588-K2588</f>
        <v>0</v>
      </c>
      <c r="U2588" s="335">
        <f>IF(C2588=0,0,1)+IF(D2588=0,0,1)+IF(E2588=0,0,1)+IF(G2588=0,0,1)+IF(K2588=0,0,1)+IF(L2588=0,0,1)+IF(M2588=0,0,1)+IF(O2588=0,0,1)</f>
        <v>0</v>
      </c>
    </row>
    <row r="2589" spans="1:21" s="81" customFormat="1" ht="15" hidden="1">
      <c r="A2589" s="126" t="s">
        <v>2616</v>
      </c>
      <c r="B2589" s="88" t="s">
        <v>5936</v>
      </c>
      <c r="C2589" s="89">
        <v>0</v>
      </c>
      <c r="D2589" s="89">
        <v>0</v>
      </c>
      <c r="E2589" s="89">
        <f>D2589-C2589</f>
        <v>0</v>
      </c>
      <c r="F2589" s="90" t="str">
        <f>IF(AND($C2589=0,D2589=0),"0.00%",IF($C2589=0,-1,IF(D2589=0,1,-($C2589-D2589)/ABS(D2589))))</f>
        <v>0.00%</v>
      </c>
      <c r="G2589" s="89">
        <v>0</v>
      </c>
      <c r="H2589" s="89">
        <f>+G2589-C2589</f>
        <v>0</v>
      </c>
      <c r="I2589" s="90" t="str">
        <f>IF(AND($C2589=0,G2589=0),"0.00%",IF($C2589=0,-1,IF(G2589=0,1,-($C2589-G2589)/ABS(G2589))))</f>
        <v>0.00%</v>
      </c>
      <c r="J2589" s="91"/>
      <c r="K2589" s="89">
        <v>0</v>
      </c>
      <c r="L2589" s="89">
        <v>0</v>
      </c>
      <c r="M2589" s="89">
        <f>L2589-K2589</f>
        <v>0</v>
      </c>
      <c r="N2589" s="90" t="str">
        <f>IF(AND($K2589=0,L2589=0),"0.00%",IF($K2589=0,-1,IF(L2589=0,1,-($K2589-L2589)/ABS(L2589))))</f>
        <v>0.00%</v>
      </c>
      <c r="O2589" s="89">
        <v>0</v>
      </c>
      <c r="P2589" s="89">
        <f>+O2589-K2589</f>
        <v>0</v>
      </c>
      <c r="Q2589" s="90" t="str">
        <f>IF(AND($K2589=0,O2589=0),"0.00%",IF($K2589=0,-1,IF(O2589=0,1,-($K2589-O2589)/ABS(O2589))))</f>
        <v>0.00%</v>
      </c>
      <c r="R2589" s="91"/>
      <c r="S2589" s="89">
        <v>0</v>
      </c>
      <c r="T2589" s="89">
        <f>+S2589-K2589</f>
        <v>0</v>
      </c>
      <c r="U2589" s="335">
        <f>IF(C2589=0,0,1)+IF(D2589=0,0,1)+IF(E2589=0,0,1)+IF(G2589=0,0,1)+IF(K2589=0,0,1)+IF(L2589=0,0,1)+IF(M2589=0,0,1)+IF(O2589=0,0,1)</f>
        <v>0</v>
      </c>
    </row>
    <row r="2590" spans="1:21" s="81" customFormat="1" ht="15" hidden="1">
      <c r="A2590" s="126" t="s">
        <v>2617</v>
      </c>
      <c r="B2590" s="88" t="s">
        <v>5937</v>
      </c>
      <c r="C2590" s="89">
        <v>0</v>
      </c>
      <c r="D2590" s="89">
        <v>0</v>
      </c>
      <c r="E2590" s="89">
        <f>D2590-C2590</f>
        <v>0</v>
      </c>
      <c r="F2590" s="90" t="str">
        <f>IF(AND($C2590=0,D2590=0),"0.00%",IF($C2590=0,-1,IF(D2590=0,1,-($C2590-D2590)/ABS(D2590))))</f>
        <v>0.00%</v>
      </c>
      <c r="G2590" s="89">
        <v>0</v>
      </c>
      <c r="H2590" s="89">
        <f>+G2590-C2590</f>
        <v>0</v>
      </c>
      <c r="I2590" s="90" t="str">
        <f>IF(AND($C2590=0,G2590=0),"0.00%",IF($C2590=0,-1,IF(G2590=0,1,-($C2590-G2590)/ABS(G2590))))</f>
        <v>0.00%</v>
      </c>
      <c r="J2590" s="91"/>
      <c r="K2590" s="89">
        <v>0</v>
      </c>
      <c r="L2590" s="89">
        <v>0</v>
      </c>
      <c r="M2590" s="89">
        <f>L2590-K2590</f>
        <v>0</v>
      </c>
      <c r="N2590" s="90" t="str">
        <f>IF(AND($K2590=0,L2590=0),"0.00%",IF($K2590=0,-1,IF(L2590=0,1,-($K2590-L2590)/ABS(L2590))))</f>
        <v>0.00%</v>
      </c>
      <c r="O2590" s="89">
        <v>0</v>
      </c>
      <c r="P2590" s="89">
        <f>+O2590-K2590</f>
        <v>0</v>
      </c>
      <c r="Q2590" s="90" t="str">
        <f>IF(AND($K2590=0,O2590=0),"0.00%",IF($K2590=0,-1,IF(O2590=0,1,-($K2590-O2590)/ABS(O2590))))</f>
        <v>0.00%</v>
      </c>
      <c r="R2590" s="91"/>
      <c r="S2590" s="89">
        <v>0</v>
      </c>
      <c r="T2590" s="89">
        <f>+S2590-K2590</f>
        <v>0</v>
      </c>
      <c r="U2590" s="335">
        <f>IF(C2590=0,0,1)+IF(D2590=0,0,1)+IF(E2590=0,0,1)+IF(G2590=0,0,1)+IF(K2590=0,0,1)+IF(L2590=0,0,1)+IF(M2590=0,0,1)+IF(O2590=0,0,1)</f>
        <v>0</v>
      </c>
    </row>
    <row r="2591" spans="1:21" s="81" customFormat="1" ht="15" hidden="1">
      <c r="A2591" s="126" t="s">
        <v>2618</v>
      </c>
      <c r="B2591" s="88" t="s">
        <v>5938</v>
      </c>
      <c r="C2591" s="89">
        <v>0</v>
      </c>
      <c r="D2591" s="89">
        <v>0</v>
      </c>
      <c r="E2591" s="89">
        <f>D2591-C2591</f>
        <v>0</v>
      </c>
      <c r="F2591" s="90" t="str">
        <f>IF(AND($C2591=0,D2591=0),"0.00%",IF($C2591=0,-1,IF(D2591=0,1,-($C2591-D2591)/ABS(D2591))))</f>
        <v>0.00%</v>
      </c>
      <c r="G2591" s="89">
        <v>0</v>
      </c>
      <c r="H2591" s="89">
        <f>+G2591-C2591</f>
        <v>0</v>
      </c>
      <c r="I2591" s="90" t="str">
        <f>IF(AND($C2591=0,G2591=0),"0.00%",IF($C2591=0,-1,IF(G2591=0,1,-($C2591-G2591)/ABS(G2591))))</f>
        <v>0.00%</v>
      </c>
      <c r="J2591" s="91"/>
      <c r="K2591" s="89">
        <v>0</v>
      </c>
      <c r="L2591" s="89">
        <v>0</v>
      </c>
      <c r="M2591" s="89">
        <f>L2591-K2591</f>
        <v>0</v>
      </c>
      <c r="N2591" s="90" t="str">
        <f>IF(AND($K2591=0,L2591=0),"0.00%",IF($K2591=0,-1,IF(L2591=0,1,-($K2591-L2591)/ABS(L2591))))</f>
        <v>0.00%</v>
      </c>
      <c r="O2591" s="89">
        <v>0</v>
      </c>
      <c r="P2591" s="89">
        <f>+O2591-K2591</f>
        <v>0</v>
      </c>
      <c r="Q2591" s="90" t="str">
        <f>IF(AND($K2591=0,O2591=0),"0.00%",IF($K2591=0,-1,IF(O2591=0,1,-($K2591-O2591)/ABS(O2591))))</f>
        <v>0.00%</v>
      </c>
      <c r="R2591" s="91"/>
      <c r="S2591" s="89">
        <v>0</v>
      </c>
      <c r="T2591" s="89">
        <f>+S2591-K2591</f>
        <v>0</v>
      </c>
      <c r="U2591" s="335">
        <f>IF(C2591=0,0,1)+IF(D2591=0,0,1)+IF(E2591=0,0,1)+IF(G2591=0,0,1)+IF(K2591=0,0,1)+IF(L2591=0,0,1)+IF(M2591=0,0,1)+IF(O2591=0,0,1)</f>
        <v>0</v>
      </c>
    </row>
    <row r="2592" spans="1:21" s="81" customFormat="1" ht="15" hidden="1">
      <c r="A2592" s="126" t="s">
        <v>2619</v>
      </c>
      <c r="B2592" s="88" t="s">
        <v>5939</v>
      </c>
      <c r="C2592" s="89">
        <v>0</v>
      </c>
      <c r="D2592" s="89">
        <v>0</v>
      </c>
      <c r="E2592" s="89">
        <f>D2592-C2592</f>
        <v>0</v>
      </c>
      <c r="F2592" s="90" t="str">
        <f>IF(AND($C2592=0,D2592=0),"0.00%",IF($C2592=0,-1,IF(D2592=0,1,-($C2592-D2592)/ABS(D2592))))</f>
        <v>0.00%</v>
      </c>
      <c r="G2592" s="89">
        <v>0</v>
      </c>
      <c r="H2592" s="89">
        <f>+G2592-C2592</f>
        <v>0</v>
      </c>
      <c r="I2592" s="90" t="str">
        <f>IF(AND($C2592=0,G2592=0),"0.00%",IF($C2592=0,-1,IF(G2592=0,1,-($C2592-G2592)/ABS(G2592))))</f>
        <v>0.00%</v>
      </c>
      <c r="J2592" s="91"/>
      <c r="K2592" s="89">
        <v>0</v>
      </c>
      <c r="L2592" s="89">
        <v>0</v>
      </c>
      <c r="M2592" s="89">
        <f>L2592-K2592</f>
        <v>0</v>
      </c>
      <c r="N2592" s="90" t="str">
        <f>IF(AND($K2592=0,L2592=0),"0.00%",IF($K2592=0,-1,IF(L2592=0,1,-($K2592-L2592)/ABS(L2592))))</f>
        <v>0.00%</v>
      </c>
      <c r="O2592" s="89">
        <v>0</v>
      </c>
      <c r="P2592" s="89">
        <f>+O2592-K2592</f>
        <v>0</v>
      </c>
      <c r="Q2592" s="90" t="str">
        <f>IF(AND($K2592=0,O2592=0),"0.00%",IF($K2592=0,-1,IF(O2592=0,1,-($K2592-O2592)/ABS(O2592))))</f>
        <v>0.00%</v>
      </c>
      <c r="R2592" s="91"/>
      <c r="S2592" s="89">
        <v>0</v>
      </c>
      <c r="T2592" s="89">
        <f>+S2592-K2592</f>
        <v>0</v>
      </c>
      <c r="U2592" s="335">
        <f>IF(C2592=0,0,1)+IF(D2592=0,0,1)+IF(E2592=0,0,1)+IF(G2592=0,0,1)+IF(K2592=0,0,1)+IF(L2592=0,0,1)+IF(M2592=0,0,1)+IF(O2592=0,0,1)</f>
        <v>0</v>
      </c>
    </row>
    <row r="2593" spans="1:21" s="81" customFormat="1" ht="15" hidden="1">
      <c r="A2593" s="126" t="s">
        <v>2620</v>
      </c>
      <c r="B2593" s="88" t="s">
        <v>5940</v>
      </c>
      <c r="C2593" s="89">
        <v>0</v>
      </c>
      <c r="D2593" s="89">
        <v>0</v>
      </c>
      <c r="E2593" s="89">
        <f>D2593-C2593</f>
        <v>0</v>
      </c>
      <c r="F2593" s="90" t="str">
        <f>IF(AND($C2593=0,D2593=0),"0.00%",IF($C2593=0,-1,IF(D2593=0,1,-($C2593-D2593)/ABS(D2593))))</f>
        <v>0.00%</v>
      </c>
      <c r="G2593" s="89">
        <v>0</v>
      </c>
      <c r="H2593" s="89">
        <f>+G2593-C2593</f>
        <v>0</v>
      </c>
      <c r="I2593" s="90" t="str">
        <f>IF(AND($C2593=0,G2593=0),"0.00%",IF($C2593=0,-1,IF(G2593=0,1,-($C2593-G2593)/ABS(G2593))))</f>
        <v>0.00%</v>
      </c>
      <c r="J2593" s="91"/>
      <c r="K2593" s="89">
        <v>0</v>
      </c>
      <c r="L2593" s="89">
        <v>0</v>
      </c>
      <c r="M2593" s="89">
        <f>L2593-K2593</f>
        <v>0</v>
      </c>
      <c r="N2593" s="90" t="str">
        <f>IF(AND($K2593=0,L2593=0),"0.00%",IF($K2593=0,-1,IF(L2593=0,1,-($K2593-L2593)/ABS(L2593))))</f>
        <v>0.00%</v>
      </c>
      <c r="O2593" s="89">
        <v>0</v>
      </c>
      <c r="P2593" s="89">
        <f>+O2593-K2593</f>
        <v>0</v>
      </c>
      <c r="Q2593" s="90" t="str">
        <f>IF(AND($K2593=0,O2593=0),"0.00%",IF($K2593=0,-1,IF(O2593=0,1,-($K2593-O2593)/ABS(O2593))))</f>
        <v>0.00%</v>
      </c>
      <c r="R2593" s="91"/>
      <c r="S2593" s="89">
        <v>0</v>
      </c>
      <c r="T2593" s="89">
        <f>+S2593-K2593</f>
        <v>0</v>
      </c>
      <c r="U2593" s="335">
        <f>IF(C2593=0,0,1)+IF(D2593=0,0,1)+IF(E2593=0,0,1)+IF(G2593=0,0,1)+IF(K2593=0,0,1)+IF(L2593=0,0,1)+IF(M2593=0,0,1)+IF(O2593=0,0,1)</f>
        <v>0</v>
      </c>
    </row>
    <row r="2594" spans="1:21" s="81" customFormat="1" ht="15" hidden="1">
      <c r="A2594" s="126" t="s">
        <v>2621</v>
      </c>
      <c r="B2594" s="88" t="s">
        <v>5941</v>
      </c>
      <c r="C2594" s="89">
        <v>0</v>
      </c>
      <c r="D2594" s="89">
        <v>0</v>
      </c>
      <c r="E2594" s="89">
        <f>D2594-C2594</f>
        <v>0</v>
      </c>
      <c r="F2594" s="90" t="str">
        <f>IF(AND($C2594=0,D2594=0),"0.00%",IF($C2594=0,-1,IF(D2594=0,1,-($C2594-D2594)/ABS(D2594))))</f>
        <v>0.00%</v>
      </c>
      <c r="G2594" s="89">
        <v>0</v>
      </c>
      <c r="H2594" s="89">
        <f>+G2594-C2594</f>
        <v>0</v>
      </c>
      <c r="I2594" s="90" t="str">
        <f>IF(AND($C2594=0,G2594=0),"0.00%",IF($C2594=0,-1,IF(G2594=0,1,-($C2594-G2594)/ABS(G2594))))</f>
        <v>0.00%</v>
      </c>
      <c r="J2594" s="91"/>
      <c r="K2594" s="89">
        <v>0</v>
      </c>
      <c r="L2594" s="89">
        <v>0</v>
      </c>
      <c r="M2594" s="89">
        <f>L2594-K2594</f>
        <v>0</v>
      </c>
      <c r="N2594" s="90" t="str">
        <f>IF(AND($K2594=0,L2594=0),"0.00%",IF($K2594=0,-1,IF(L2594=0,1,-($K2594-L2594)/ABS(L2594))))</f>
        <v>0.00%</v>
      </c>
      <c r="O2594" s="89">
        <v>0</v>
      </c>
      <c r="P2594" s="89">
        <f>+O2594-K2594</f>
        <v>0</v>
      </c>
      <c r="Q2594" s="90" t="str">
        <f>IF(AND($K2594=0,O2594=0),"0.00%",IF($K2594=0,-1,IF(O2594=0,1,-($K2594-O2594)/ABS(O2594))))</f>
        <v>0.00%</v>
      </c>
      <c r="R2594" s="91"/>
      <c r="S2594" s="89">
        <v>0</v>
      </c>
      <c r="T2594" s="89">
        <f>+S2594-K2594</f>
        <v>0</v>
      </c>
      <c r="U2594" s="335">
        <f>IF(C2594=0,0,1)+IF(D2594=0,0,1)+IF(E2594=0,0,1)+IF(G2594=0,0,1)+IF(K2594=0,0,1)+IF(L2594=0,0,1)+IF(M2594=0,0,1)+IF(O2594=0,0,1)</f>
        <v>0</v>
      </c>
    </row>
    <row r="2595" spans="1:21" s="81" customFormat="1" ht="15" hidden="1">
      <c r="A2595" s="73">
        <f>+B2595</f>
        <v>0</v>
      </c>
      <c r="B2595" s="128"/>
      <c r="C2595" s="157"/>
      <c r="D2595" s="150"/>
      <c r="E2595" s="150"/>
      <c r="F2595" s="95"/>
      <c r="G2595" s="150"/>
      <c r="H2595" s="150"/>
      <c r="I2595" s="95"/>
      <c r="J2595" s="111"/>
      <c r="K2595" s="150"/>
      <c r="L2595" s="150"/>
      <c r="M2595" s="150"/>
      <c r="N2595" s="95"/>
      <c r="O2595" s="150"/>
      <c r="P2595" s="150"/>
      <c r="Q2595" s="95"/>
      <c r="R2595" s="111"/>
      <c r="S2595" s="150"/>
      <c r="T2595" s="150"/>
      <c r="U2595" s="332">
        <f>U2596</f>
        <v>0</v>
      </c>
    </row>
    <row r="2596" spans="1:21" s="81" customFormat="1" ht="15" hidden="1">
      <c r="A2596" s="73" t="str">
        <f>+B2596</f>
        <v>Total Retail Expense</v>
      </c>
      <c r="B2596" s="158" t="s">
        <v>188</v>
      </c>
      <c r="C2596" s="159">
        <f>SUM(C2580:C2595)</f>
        <v>0</v>
      </c>
      <c r="D2596" s="159">
        <f>SUM(D2580:D2595)</f>
        <v>0</v>
      </c>
      <c r="E2596" s="89">
        <f>D2596-C2596</f>
        <v>0</v>
      </c>
      <c r="F2596" s="124" t="str">
        <f>IF(AND($C2596=0,D2596=0),"0.00%",IF($C2596=0,-1,IF(D2596=0,1,-($C2596-D2596)/ABS(D2596))))</f>
        <v>0.00%</v>
      </c>
      <c r="G2596" s="159">
        <f>SUM(G2580:G2595)</f>
        <v>0</v>
      </c>
      <c r="H2596" s="159">
        <f>+G2596-C2596</f>
        <v>0</v>
      </c>
      <c r="I2596" s="124" t="str">
        <f>IF(AND($C2596=0,G2596=0),"0.00%",IF($C2596=0,-1,IF(G2596=0,1,-($C2596-G2596)/ABS(G2596))))</f>
        <v>0.00%</v>
      </c>
      <c r="J2596" s="159"/>
      <c r="K2596" s="159">
        <f>SUM(K2580:K2595)</f>
        <v>0</v>
      </c>
      <c r="L2596" s="159">
        <f>SUM(L2580:L2595)</f>
        <v>0</v>
      </c>
      <c r="M2596" s="159">
        <f>L2596-K2596</f>
        <v>0</v>
      </c>
      <c r="N2596" s="124" t="str">
        <f>IF(AND($K2596=0,L2596=0),"0.00%",IF($K2596=0,-1,IF(L2596=0,1,-($K2596-L2596)/ABS(L2596))))</f>
        <v>0.00%</v>
      </c>
      <c r="O2596" s="159">
        <f>SUM(O2580:O2595)</f>
        <v>0</v>
      </c>
      <c r="P2596" s="159">
        <f>+O2596-K2596</f>
        <v>0</v>
      </c>
      <c r="Q2596" s="124" t="str">
        <f>IF(AND($K2596=0,O2596=0),"0.00%",IF($K2596=0,-1,IF(O2596=0,1,-($K2596-O2596)/ABS(O2596))))</f>
        <v>0.00%</v>
      </c>
      <c r="R2596" s="159"/>
      <c r="S2596" s="159">
        <f>SUM(S2580:S2595)</f>
        <v>0</v>
      </c>
      <c r="T2596" s="159">
        <f>SUM(T2580:T2595)</f>
        <v>0</v>
      </c>
      <c r="U2596" s="335">
        <f>IF(C2596=0,0,1)+IF(D2596=0,0,1)+IF(E2596=0,0,1)+IF(G2596=0,0,1)+IF(K2596=0,0,1)+IF(L2596=0,0,1)+IF(M2596=0,0,1)+IF(O2596=0,0,1)</f>
        <v>0</v>
      </c>
    </row>
    <row r="2597" spans="1:21" s="81" customFormat="1" ht="15" customHeight="1">
      <c r="A2597" s="73">
        <f>+B2597</f>
        <v>0</v>
      </c>
      <c r="B2597" s="159"/>
      <c r="C2597" s="157"/>
      <c r="D2597" s="150"/>
      <c r="E2597" s="150"/>
      <c r="F2597" s="95"/>
      <c r="G2597" s="150"/>
      <c r="H2597" s="150"/>
      <c r="I2597" s="95"/>
      <c r="J2597" s="111"/>
      <c r="K2597" s="150"/>
      <c r="L2597" s="150"/>
      <c r="M2597" s="150"/>
      <c r="N2597" s="95"/>
      <c r="O2597" s="150"/>
      <c r="P2597" s="150"/>
      <c r="Q2597" s="95"/>
      <c r="R2597" s="111"/>
      <c r="S2597" s="150"/>
      <c r="T2597" s="150"/>
      <c r="U2597" s="332"/>
    </row>
    <row r="2598" spans="1:21" s="81" customFormat="1" ht="15" customHeight="1">
      <c r="A2598" s="73" t="str">
        <f>+B2598</f>
        <v>Total Controllable Expenses</v>
      </c>
      <c r="B2598" s="161" t="s">
        <v>93</v>
      </c>
      <c r="C2598" s="162">
        <f>+C2577+C2526+C2480+C2430+C2404+C2388+C2378+C2331+C2596</f>
        <v>90921.67</v>
      </c>
      <c r="D2598" s="162">
        <f>+D2577+D2526+D2480+D2430+D2404+D2388+D2378+D2331+D2596</f>
        <v>90571</v>
      </c>
      <c r="E2598" s="151">
        <f>D2598-C2598</f>
        <v>-350.669999999984</v>
      </c>
      <c r="F2598" s="130">
        <f>IF(AND($C2598=0,D2598=0),"0.00%",IF($C2598=0,-1,IF(D2598=0,1,-($C2598-D2598)/ABS(D2598))))</f>
        <v>-0.00387176910931737</v>
      </c>
      <c r="G2598" s="162">
        <f>+G2577+G2526+G2480+G2430+G2404+G2388+G2378+G2331+G2596</f>
        <v>0</v>
      </c>
      <c r="H2598" s="162">
        <f>+G2598-C2598</f>
        <v>-90921.67</v>
      </c>
      <c r="I2598" s="130">
        <f>IF(AND($C2598=0,G2598=0),"0.00%",IF($C2598=0,-1,IF(G2598=0,1,-($C2598-G2598)/ABS(G2598))))</f>
        <v>1</v>
      </c>
      <c r="J2598" s="159"/>
      <c r="K2598" s="162">
        <f>+K2577+K2526+K2480+K2430+K2404+K2388+K2378+K2331+K2596</f>
        <v>629341.15</v>
      </c>
      <c r="L2598" s="162">
        <f>+L2577+L2526+L2480+L2430+L2404+L2388+L2378+L2331+L2596</f>
        <v>548766.82</v>
      </c>
      <c r="M2598" s="162">
        <f>+L2598-K2598</f>
        <v>-80574.3300000001</v>
      </c>
      <c r="N2598" s="130">
        <f>IF(AND($K2598=0,L2598=0),"0.00%",IF($K2598=0,-1,IF(L2598=0,1,-($K2598-L2598)/ABS(L2598))))</f>
        <v>-0.146827991531995</v>
      </c>
      <c r="O2598" s="162">
        <f>+O2577+O2526+O2480+O2430+O2404+O2388+O2378+O2331+O2596</f>
        <v>0</v>
      </c>
      <c r="P2598" s="162">
        <f>+O2598-K2598</f>
        <v>-629341.15</v>
      </c>
      <c r="Q2598" s="130">
        <f>IF(AND($K2598=0,O2598=0),"0.00%",IF($K2598=0,-1,IF(O2598=0,1,-($K2598-O2598)/ABS(O2598))))</f>
        <v>1</v>
      </c>
      <c r="R2598" s="159"/>
      <c r="S2598" s="162">
        <f>+S2577+S2526+S2480+S2430+S2404+S2388+S2378+S2331+S2596</f>
        <v>548766.82</v>
      </c>
      <c r="T2598" s="162">
        <f>+T2577+T2526+T2480+T2430+T2404+T2388+T2378+T2331+T2596</f>
        <v>-80574.33</v>
      </c>
      <c r="U2598" s="335">
        <f>IF(C2598=0,0,1)+IF(D2598=0,0,1)+IF(E2598=0,0,1)+IF(G2598=0,0,1)+IF(K2598=0,0,1)+IF(L2598=0,0,1)+IF(M2598=0,0,1)+IF(O2598=0,0,1)</f>
        <v>6</v>
      </c>
    </row>
    <row r="2599" spans="1:21" s="81" customFormat="1" ht="15" customHeight="1">
      <c r="A2599" s="73" t="str">
        <f>+B2599</f>
        <v>Net Controllable Profit</v>
      </c>
      <c r="B2599" s="161" t="s">
        <v>94</v>
      </c>
      <c r="C2599" s="159">
        <f>+C2294-C2598</f>
        <v>411884.88</v>
      </c>
      <c r="D2599" s="159">
        <f>+D2294-D2598</f>
        <v>322475</v>
      </c>
      <c r="E2599" s="89">
        <f>C2599-D2599</f>
        <v>89409.88</v>
      </c>
      <c r="F2599" s="113">
        <f>IF(AND($C2599=0,D2599=0),"0.00%",IF($C2599=0,-1,IF(D2599=0,1,($C2599-D2599)/ABS(D2599))))</f>
        <v>0.277261431118691</v>
      </c>
      <c r="G2599" s="159">
        <f>+G2294-G2598</f>
        <v>0</v>
      </c>
      <c r="H2599" s="159">
        <f>+C2599-G2599</f>
        <v>411884.88</v>
      </c>
      <c r="I2599" s="113">
        <f>IF(AND($C2599=0,G2599=0),"0.00%",IF($C2599=0,-1,IF(G2599=0,1,($C2599-G2599)/ABS(G2599))))</f>
        <v>1</v>
      </c>
      <c r="J2599" s="159"/>
      <c r="K2599" s="159">
        <f>+K2294-K2598</f>
        <v>1983352.89</v>
      </c>
      <c r="L2599" s="159">
        <f>+L2294-L2598</f>
        <v>1689859.41</v>
      </c>
      <c r="M2599" s="159">
        <f>+K2599-L2599</f>
        <v>293493.48</v>
      </c>
      <c r="N2599" s="124">
        <f>IF(AND($K2599=0,L2599=0),"0.00%",IF($K2599=0,-1,IF(L2599=0,1,($K2599-L2599)/ABS(L2599))))</f>
        <v>0.173679229327131</v>
      </c>
      <c r="O2599" s="159">
        <f>+O2294-O2598</f>
        <v>0</v>
      </c>
      <c r="P2599" s="159">
        <f>+K2599-O2599</f>
        <v>1983352.89</v>
      </c>
      <c r="Q2599" s="124">
        <f>IF(AND($K2599=0,O2599=0),"0.00%",IF($K2599=0,-1,IF(O2599=0,1,($K2599-O2599)/ABS(O2599))))</f>
        <v>1</v>
      </c>
      <c r="R2599" s="159"/>
      <c r="S2599" s="159">
        <f>+S2294-S2598</f>
        <v>1689859.41</v>
      </c>
      <c r="T2599" s="159">
        <f>+T2294-T2598</f>
        <v>-293493.48</v>
      </c>
      <c r="U2599" s="335">
        <f>IF(C2599=0,0,1)+IF(D2599=0,0,1)+IF(E2599=0,0,1)+IF(G2599=0,0,1)+IF(K2599=0,0,1)+IF(L2599=0,0,1)+IF(M2599=0,0,1)+IF(O2599=0,0,1)</f>
        <v>6</v>
      </c>
    </row>
    <row r="2600" spans="1:21" s="123" customFormat="1" ht="15" customHeight="1">
      <c r="A2600" s="73">
        <f>+B2600</f>
        <v>0</v>
      </c>
      <c r="B2600" s="131"/>
      <c r="C2600" s="131"/>
      <c r="D2600" s="111"/>
      <c r="E2600" s="111"/>
      <c r="F2600" s="124"/>
      <c r="G2600" s="111"/>
      <c r="H2600" s="111"/>
      <c r="I2600" s="124"/>
      <c r="J2600" s="111"/>
      <c r="K2600" s="111"/>
      <c r="L2600" s="111"/>
      <c r="M2600" s="111"/>
      <c r="N2600" s="124"/>
      <c r="O2600" s="111"/>
      <c r="P2600" s="111"/>
      <c r="Q2600" s="124"/>
      <c r="R2600" s="111"/>
      <c r="S2600" s="111"/>
      <c r="T2600" s="111"/>
      <c r="U2600" s="332"/>
    </row>
    <row r="2601" spans="1:21" s="81" customFormat="1" ht="15" customHeight="1">
      <c r="A2601" s="73" t="str">
        <f>+B2601</f>
        <v>Non-Controllable Expenses</v>
      </c>
      <c r="B2601" s="88" t="s">
        <v>95</v>
      </c>
      <c r="C2601" s="111"/>
      <c r="D2601" s="125"/>
      <c r="E2601" s="125"/>
      <c r="F2601" s="90"/>
      <c r="G2601" s="125"/>
      <c r="H2601" s="125"/>
      <c r="I2601" s="90"/>
      <c r="J2601" s="111"/>
      <c r="K2601" s="125"/>
      <c r="L2601" s="125"/>
      <c r="M2601" s="125"/>
      <c r="N2601" s="90"/>
      <c r="O2601" s="125"/>
      <c r="P2601" s="125"/>
      <c r="Q2601" s="90"/>
      <c r="R2601" s="111"/>
      <c r="S2601" s="125"/>
      <c r="T2601" s="125"/>
      <c r="U2601" s="332"/>
    </row>
    <row r="2602" spans="1:21" s="81" customFormat="1" ht="15" customHeight="1">
      <c r="A2602" s="73">
        <f>+B2602</f>
        <v>0</v>
      </c>
      <c r="B2602" s="88"/>
      <c r="C2602" s="111"/>
      <c r="D2602" s="125"/>
      <c r="E2602" s="125"/>
      <c r="F2602" s="90"/>
      <c r="G2602" s="125"/>
      <c r="H2602" s="125"/>
      <c r="I2602" s="90"/>
      <c r="J2602" s="111"/>
      <c r="K2602" s="125"/>
      <c r="L2602" s="125"/>
      <c r="M2602" s="125"/>
      <c r="N2602" s="90"/>
      <c r="O2602" s="125"/>
      <c r="P2602" s="125"/>
      <c r="Q2602" s="90"/>
      <c r="R2602" s="111"/>
      <c r="S2602" s="125"/>
      <c r="T2602" s="125"/>
      <c r="U2602" s="332"/>
    </row>
    <row r="2603" spans="1:21" s="81" customFormat="1" ht="15" customHeight="1">
      <c r="A2603" s="73" t="str">
        <f>+B2603</f>
        <v>Management Fees</v>
      </c>
      <c r="B2603" s="88" t="s">
        <v>97</v>
      </c>
      <c r="C2603" s="111"/>
      <c r="D2603" s="125"/>
      <c r="E2603" s="125"/>
      <c r="F2603" s="90"/>
      <c r="G2603" s="125"/>
      <c r="H2603" s="125"/>
      <c r="I2603" s="90"/>
      <c r="J2603" s="111"/>
      <c r="K2603" s="125"/>
      <c r="L2603" s="125"/>
      <c r="M2603" s="125"/>
      <c r="N2603" s="90"/>
      <c r="O2603" s="125"/>
      <c r="P2603" s="125"/>
      <c r="Q2603" s="90"/>
      <c r="R2603" s="111"/>
      <c r="S2603" s="125"/>
      <c r="T2603" s="125"/>
      <c r="U2603" s="332">
        <f>U2618</f>
        <v>6</v>
      </c>
    </row>
    <row r="2604" spans="1:21" s="81" customFormat="1" ht="15" hidden="1">
      <c r="A2604" s="126"/>
      <c r="B2604" s="96"/>
      <c r="C2604" s="89"/>
      <c r="D2604" s="89"/>
      <c r="E2604" s="89"/>
      <c r="F2604" s="90"/>
      <c r="G2604" s="89"/>
      <c r="H2604" s="89"/>
      <c r="I2604" s="90"/>
      <c r="J2604" s="91"/>
      <c r="K2604" s="89"/>
      <c r="L2604" s="89"/>
      <c r="M2604" s="89"/>
      <c r="N2604" s="90"/>
      <c r="O2604" s="89"/>
      <c r="P2604" s="89"/>
      <c r="Q2604" s="90"/>
      <c r="R2604" s="91"/>
      <c r="S2604" s="89"/>
      <c r="T2604" s="89"/>
      <c r="U2604" s="335"/>
    </row>
    <row r="2605" spans="1:21" s="81" customFormat="1" ht="15" hidden="1">
      <c r="A2605" s="126" t="s">
        <v>2622</v>
      </c>
      <c r="B2605" s="96" t="s">
        <v>5942</v>
      </c>
      <c r="C2605" s="89">
        <v>0</v>
      </c>
      <c r="D2605" s="89">
        <v>0</v>
      </c>
      <c r="E2605" s="89">
        <f>D2605-C2605</f>
        <v>0</v>
      </c>
      <c r="F2605" s="90" t="str">
        <f>IF(AND($C2605=0,D2605=0),"0.00%",IF($C2605=0,-1,IF(D2605=0,1,-($C2605-D2605)/ABS(D2605))))</f>
        <v>0.00%</v>
      </c>
      <c r="G2605" s="89">
        <v>0</v>
      </c>
      <c r="H2605" s="89">
        <f>+G2605-C2605</f>
        <v>0</v>
      </c>
      <c r="I2605" s="90" t="str">
        <f>IF(AND($C2605=0,G2605=0),"0.00%",IF($C2605=0,-1,IF(G2605=0,1,-($C2605-G2605)/ABS(G2605))))</f>
        <v>0.00%</v>
      </c>
      <c r="J2605" s="91"/>
      <c r="K2605" s="89">
        <v>0</v>
      </c>
      <c r="L2605" s="89">
        <v>0</v>
      </c>
      <c r="M2605" s="89">
        <f>L2605-K2605</f>
        <v>0</v>
      </c>
      <c r="N2605" s="90" t="str">
        <f>IF(AND($K2605=0,L2605=0),"0.00%",IF($K2605=0,-1,IF(L2605=0,1,-($K2605-L2605)/ABS(L2605))))</f>
        <v>0.00%</v>
      </c>
      <c r="O2605" s="89">
        <v>0</v>
      </c>
      <c r="P2605" s="89">
        <f>+O2605-K2605</f>
        <v>0</v>
      </c>
      <c r="Q2605" s="90" t="str">
        <f>IF(AND($K2605=0,O2605=0),"0.00%",IF($K2605=0,-1,IF(O2605=0,1,-($K2605-O2605)/ABS(O2605))))</f>
        <v>0.00%</v>
      </c>
      <c r="R2605" s="91"/>
      <c r="S2605" s="89">
        <v>0</v>
      </c>
      <c r="T2605" s="89">
        <f>+S2605-K2605</f>
        <v>0</v>
      </c>
      <c r="U2605" s="335">
        <f>IF(C2605=0,0,1)+IF(D2605=0,0,1)+IF(E2605=0,0,1)+IF(G2605=0,0,1)+IF(K2605=0,0,1)+IF(L2605=0,0,1)+IF(M2605=0,0,1)+IF(O2605=0,0,1)</f>
        <v>0</v>
      </c>
    </row>
    <row r="2606" spans="1:21" s="81" customFormat="1" ht="15" customHeight="1">
      <c r="A2606" s="126" t="s">
        <v>2623</v>
      </c>
      <c r="B2606" s="96" t="s">
        <v>97</v>
      </c>
      <c r="C2606" s="89">
        <v>12617.33</v>
      </c>
      <c r="D2606" s="89">
        <v>10326</v>
      </c>
      <c r="E2606" s="89">
        <f>D2606-C2606</f>
        <v>-2291.33</v>
      </c>
      <c r="F2606" s="90">
        <f>IF(AND($C2606=0,D2606=0),"0.00%",IF($C2606=0,-1,IF(D2606=0,1,-($C2606-D2606)/ABS(D2606))))</f>
        <v>-0.221899089676545</v>
      </c>
      <c r="G2606" s="89">
        <v>0</v>
      </c>
      <c r="H2606" s="89">
        <f>+G2606-C2606</f>
        <v>-12617.33</v>
      </c>
      <c r="I2606" s="90">
        <f>IF(AND($C2606=0,G2606=0),"0.00%",IF($C2606=0,-1,IF(G2606=0,1,-($C2606-G2606)/ABS(G2606))))</f>
        <v>1</v>
      </c>
      <c r="J2606" s="91"/>
      <c r="K2606" s="89">
        <v>66053.2</v>
      </c>
      <c r="L2606" s="89">
        <v>55320</v>
      </c>
      <c r="M2606" s="89">
        <f>L2606-K2606</f>
        <v>-10733.2</v>
      </c>
      <c r="N2606" s="90">
        <f>IF(AND($K2606=0,L2606=0),"0.00%",IF($K2606=0,-1,IF(L2606=0,1,-($K2606-L2606)/ABS(L2606))))</f>
        <v>-0.194020245842372</v>
      </c>
      <c r="O2606" s="89">
        <v>0</v>
      </c>
      <c r="P2606" s="89">
        <f>+O2606-K2606</f>
        <v>-66053.2</v>
      </c>
      <c r="Q2606" s="90">
        <f>IF(AND($K2606=0,O2606=0),"0.00%",IF($K2606=0,-1,IF(O2606=0,1,-($K2606-O2606)/ABS(O2606))))</f>
        <v>1</v>
      </c>
      <c r="R2606" s="91"/>
      <c r="S2606" s="89">
        <v>55320</v>
      </c>
      <c r="T2606" s="89">
        <f>+S2606-K2606</f>
        <v>-10733.2</v>
      </c>
      <c r="U2606" s="335">
        <f>IF(C2606=0,0,1)+IF(D2606=0,0,1)+IF(E2606=0,0,1)+IF(G2606=0,0,1)+IF(K2606=0,0,1)+IF(L2606=0,0,1)+IF(M2606=0,0,1)+IF(O2606=0,0,1)</f>
        <v>6</v>
      </c>
    </row>
    <row r="2607" spans="1:21" s="81" customFormat="1" ht="15" hidden="1">
      <c r="A2607" s="126" t="s">
        <v>2624</v>
      </c>
      <c r="B2607" s="96" t="s">
        <v>5943</v>
      </c>
      <c r="C2607" s="89">
        <v>0</v>
      </c>
      <c r="D2607" s="89">
        <v>0</v>
      </c>
      <c r="E2607" s="89">
        <f>D2607-C2607</f>
        <v>0</v>
      </c>
      <c r="F2607" s="90" t="str">
        <f>IF(AND($C2607=0,D2607=0),"0.00%",IF($C2607=0,-1,IF(D2607=0,1,-($C2607-D2607)/ABS(D2607))))</f>
        <v>0.00%</v>
      </c>
      <c r="G2607" s="89">
        <v>0</v>
      </c>
      <c r="H2607" s="89">
        <f>+G2607-C2607</f>
        <v>0</v>
      </c>
      <c r="I2607" s="90" t="str">
        <f>IF(AND($C2607=0,G2607=0),"0.00%",IF($C2607=0,-1,IF(G2607=0,1,-($C2607-G2607)/ABS(G2607))))</f>
        <v>0.00%</v>
      </c>
      <c r="J2607" s="91"/>
      <c r="K2607" s="89">
        <v>0</v>
      </c>
      <c r="L2607" s="89">
        <v>0</v>
      </c>
      <c r="M2607" s="89">
        <f>L2607-K2607</f>
        <v>0</v>
      </c>
      <c r="N2607" s="90" t="str">
        <f>IF(AND($K2607=0,L2607=0),"0.00%",IF($K2607=0,-1,IF(L2607=0,1,-($K2607-L2607)/ABS(L2607))))</f>
        <v>0.00%</v>
      </c>
      <c r="O2607" s="89">
        <v>0</v>
      </c>
      <c r="P2607" s="89">
        <f>+O2607-K2607</f>
        <v>0</v>
      </c>
      <c r="Q2607" s="90" t="str">
        <f>IF(AND($K2607=0,O2607=0),"0.00%",IF($K2607=0,-1,IF(O2607=0,1,-($K2607-O2607)/ABS(O2607))))</f>
        <v>0.00%</v>
      </c>
      <c r="R2607" s="91"/>
      <c r="S2607" s="89">
        <v>0</v>
      </c>
      <c r="T2607" s="89">
        <f>+S2607-K2607</f>
        <v>0</v>
      </c>
      <c r="U2607" s="335">
        <f>IF(C2607=0,0,1)+IF(D2607=0,0,1)+IF(E2607=0,0,1)+IF(G2607=0,0,1)+IF(K2607=0,0,1)+IF(L2607=0,0,1)+IF(M2607=0,0,1)+IF(O2607=0,0,1)</f>
        <v>0</v>
      </c>
    </row>
    <row r="2608" spans="1:21" s="81" customFormat="1" ht="15" hidden="1">
      <c r="A2608" s="126" t="s">
        <v>2625</v>
      </c>
      <c r="B2608" s="96" t="s">
        <v>5944</v>
      </c>
      <c r="C2608" s="89">
        <v>0</v>
      </c>
      <c r="D2608" s="89">
        <v>0</v>
      </c>
      <c r="E2608" s="89">
        <f>D2608-C2608</f>
        <v>0</v>
      </c>
      <c r="F2608" s="90" t="str">
        <f>IF(AND($C2608=0,D2608=0),"0.00%",IF($C2608=0,-1,IF(D2608=0,1,-($C2608-D2608)/ABS(D2608))))</f>
        <v>0.00%</v>
      </c>
      <c r="G2608" s="89">
        <v>0</v>
      </c>
      <c r="H2608" s="89">
        <f>+G2608-C2608</f>
        <v>0</v>
      </c>
      <c r="I2608" s="90" t="str">
        <f>IF(AND($C2608=0,G2608=0),"0.00%",IF($C2608=0,-1,IF(G2608=0,1,-($C2608-G2608)/ABS(G2608))))</f>
        <v>0.00%</v>
      </c>
      <c r="J2608" s="91"/>
      <c r="K2608" s="89">
        <v>0</v>
      </c>
      <c r="L2608" s="89">
        <v>0</v>
      </c>
      <c r="M2608" s="89">
        <f>L2608-K2608</f>
        <v>0</v>
      </c>
      <c r="N2608" s="90" t="str">
        <f>IF(AND($K2608=0,L2608=0),"0.00%",IF($K2608=0,-1,IF(L2608=0,1,-($K2608-L2608)/ABS(L2608))))</f>
        <v>0.00%</v>
      </c>
      <c r="O2608" s="89">
        <v>0</v>
      </c>
      <c r="P2608" s="89">
        <f>+O2608-K2608</f>
        <v>0</v>
      </c>
      <c r="Q2608" s="90" t="str">
        <f>IF(AND($K2608=0,O2608=0),"0.00%",IF($K2608=0,-1,IF(O2608=0,1,-($K2608-O2608)/ABS(O2608))))</f>
        <v>0.00%</v>
      </c>
      <c r="R2608" s="91"/>
      <c r="S2608" s="89">
        <v>0</v>
      </c>
      <c r="T2608" s="89">
        <f>+S2608-K2608</f>
        <v>0</v>
      </c>
      <c r="U2608" s="335">
        <f>IF(C2608=0,0,1)+IF(D2608=0,0,1)+IF(E2608=0,0,1)+IF(G2608=0,0,1)+IF(K2608=0,0,1)+IF(L2608=0,0,1)+IF(M2608=0,0,1)+IF(O2608=0,0,1)</f>
        <v>0</v>
      </c>
    </row>
    <row r="2609" spans="1:21" s="81" customFormat="1" ht="15" hidden="1">
      <c r="A2609" s="126" t="s">
        <v>2626</v>
      </c>
      <c r="B2609" s="96" t="s">
        <v>5945</v>
      </c>
      <c r="C2609" s="89">
        <v>0</v>
      </c>
      <c r="D2609" s="89">
        <v>0</v>
      </c>
      <c r="E2609" s="89">
        <f>D2609-C2609</f>
        <v>0</v>
      </c>
      <c r="F2609" s="90" t="str">
        <f>IF(AND($C2609=0,D2609=0),"0.00%",IF($C2609=0,-1,IF(D2609=0,1,-($C2609-D2609)/ABS(D2609))))</f>
        <v>0.00%</v>
      </c>
      <c r="G2609" s="89">
        <v>0</v>
      </c>
      <c r="H2609" s="89">
        <f>+G2609-C2609</f>
        <v>0</v>
      </c>
      <c r="I2609" s="90" t="str">
        <f>IF(AND($C2609=0,G2609=0),"0.00%",IF($C2609=0,-1,IF(G2609=0,1,-($C2609-G2609)/ABS(G2609))))</f>
        <v>0.00%</v>
      </c>
      <c r="J2609" s="91"/>
      <c r="K2609" s="89">
        <v>0</v>
      </c>
      <c r="L2609" s="89">
        <v>0</v>
      </c>
      <c r="M2609" s="89">
        <f>L2609-K2609</f>
        <v>0</v>
      </c>
      <c r="N2609" s="90" t="str">
        <f>IF(AND($K2609=0,L2609=0),"0.00%",IF($K2609=0,-1,IF(L2609=0,1,-($K2609-L2609)/ABS(L2609))))</f>
        <v>0.00%</v>
      </c>
      <c r="O2609" s="89">
        <v>0</v>
      </c>
      <c r="P2609" s="89">
        <f>+O2609-K2609</f>
        <v>0</v>
      </c>
      <c r="Q2609" s="90" t="str">
        <f>IF(AND($K2609=0,O2609=0),"0.00%",IF($K2609=0,-1,IF(O2609=0,1,-($K2609-O2609)/ABS(O2609))))</f>
        <v>0.00%</v>
      </c>
      <c r="R2609" s="91"/>
      <c r="S2609" s="89">
        <v>0</v>
      </c>
      <c r="T2609" s="89">
        <f>+S2609-K2609</f>
        <v>0</v>
      </c>
      <c r="U2609" s="335">
        <f>IF(C2609=0,0,1)+IF(D2609=0,0,1)+IF(E2609=0,0,1)+IF(G2609=0,0,1)+IF(K2609=0,0,1)+IF(L2609=0,0,1)+IF(M2609=0,0,1)+IF(O2609=0,0,1)</f>
        <v>0</v>
      </c>
    </row>
    <row r="2610" spans="1:21" s="81" customFormat="1" ht="15" hidden="1">
      <c r="A2610" s="126" t="s">
        <v>2627</v>
      </c>
      <c r="B2610" s="96" t="s">
        <v>5946</v>
      </c>
      <c r="C2610" s="89">
        <v>0</v>
      </c>
      <c r="D2610" s="89">
        <v>0</v>
      </c>
      <c r="E2610" s="89">
        <f>D2610-C2610</f>
        <v>0</v>
      </c>
      <c r="F2610" s="90" t="str">
        <f>IF(AND($C2610=0,D2610=0),"0.00%",IF($C2610=0,-1,IF(D2610=0,1,-($C2610-D2610)/ABS(D2610))))</f>
        <v>0.00%</v>
      </c>
      <c r="G2610" s="89">
        <v>0</v>
      </c>
      <c r="H2610" s="89">
        <f>+G2610-C2610</f>
        <v>0</v>
      </c>
      <c r="I2610" s="90" t="str">
        <f>IF(AND($C2610=0,G2610=0),"0.00%",IF($C2610=0,-1,IF(G2610=0,1,-($C2610-G2610)/ABS(G2610))))</f>
        <v>0.00%</v>
      </c>
      <c r="J2610" s="91"/>
      <c r="K2610" s="89">
        <v>0</v>
      </c>
      <c r="L2610" s="89">
        <v>0</v>
      </c>
      <c r="M2610" s="89">
        <f>L2610-K2610</f>
        <v>0</v>
      </c>
      <c r="N2610" s="90" t="str">
        <f>IF(AND($K2610=0,L2610=0),"0.00%",IF($K2610=0,-1,IF(L2610=0,1,-($K2610-L2610)/ABS(L2610))))</f>
        <v>0.00%</v>
      </c>
      <c r="O2610" s="89">
        <v>0</v>
      </c>
      <c r="P2610" s="89">
        <f>+O2610-K2610</f>
        <v>0</v>
      </c>
      <c r="Q2610" s="90" t="str">
        <f>IF(AND($K2610=0,O2610=0),"0.00%",IF($K2610=0,-1,IF(O2610=0,1,-($K2610-O2610)/ABS(O2610))))</f>
        <v>0.00%</v>
      </c>
      <c r="R2610" s="91"/>
      <c r="S2610" s="89">
        <v>0</v>
      </c>
      <c r="T2610" s="89">
        <f>+S2610-K2610</f>
        <v>0</v>
      </c>
      <c r="U2610" s="335">
        <f>IF(C2610=0,0,1)+IF(D2610=0,0,1)+IF(E2610=0,0,1)+IF(G2610=0,0,1)+IF(K2610=0,0,1)+IF(L2610=0,0,1)+IF(M2610=0,0,1)+IF(O2610=0,0,1)</f>
        <v>0</v>
      </c>
    </row>
    <row r="2611" spans="1:21" s="81" customFormat="1" ht="15" hidden="1">
      <c r="A2611" s="126" t="s">
        <v>2628</v>
      </c>
      <c r="B2611" s="96" t="s">
        <v>5947</v>
      </c>
      <c r="C2611" s="89">
        <v>0</v>
      </c>
      <c r="D2611" s="89">
        <v>0</v>
      </c>
      <c r="E2611" s="89">
        <f>D2611-C2611</f>
        <v>0</v>
      </c>
      <c r="F2611" s="90" t="str">
        <f>IF(AND($C2611=0,D2611=0),"0.00%",IF($C2611=0,-1,IF(D2611=0,1,-($C2611-D2611)/ABS(D2611))))</f>
        <v>0.00%</v>
      </c>
      <c r="G2611" s="89">
        <v>0</v>
      </c>
      <c r="H2611" s="89">
        <f>+G2611-C2611</f>
        <v>0</v>
      </c>
      <c r="I2611" s="90" t="str">
        <f>IF(AND($C2611=0,G2611=0),"0.00%",IF($C2611=0,-1,IF(G2611=0,1,-($C2611-G2611)/ABS(G2611))))</f>
        <v>0.00%</v>
      </c>
      <c r="J2611" s="91"/>
      <c r="K2611" s="89">
        <v>0</v>
      </c>
      <c r="L2611" s="89">
        <v>0</v>
      </c>
      <c r="M2611" s="89">
        <f>L2611-K2611</f>
        <v>0</v>
      </c>
      <c r="N2611" s="90" t="str">
        <f>IF(AND($K2611=0,L2611=0),"0.00%",IF($K2611=0,-1,IF(L2611=0,1,-($K2611-L2611)/ABS(L2611))))</f>
        <v>0.00%</v>
      </c>
      <c r="O2611" s="89">
        <v>0</v>
      </c>
      <c r="P2611" s="89">
        <f>+O2611-K2611</f>
        <v>0</v>
      </c>
      <c r="Q2611" s="90" t="str">
        <f>IF(AND($K2611=0,O2611=0),"0.00%",IF($K2611=0,-1,IF(O2611=0,1,-($K2611-O2611)/ABS(O2611))))</f>
        <v>0.00%</v>
      </c>
      <c r="R2611" s="91"/>
      <c r="S2611" s="89">
        <v>0</v>
      </c>
      <c r="T2611" s="89">
        <f>+S2611-K2611</f>
        <v>0</v>
      </c>
      <c r="U2611" s="335">
        <f>IF(C2611=0,0,1)+IF(D2611=0,0,1)+IF(E2611=0,0,1)+IF(G2611=0,0,1)+IF(K2611=0,0,1)+IF(L2611=0,0,1)+IF(M2611=0,0,1)+IF(O2611=0,0,1)</f>
        <v>0</v>
      </c>
    </row>
    <row r="2612" spans="1:21" s="81" customFormat="1" ht="15" customHeight="1">
      <c r="A2612" s="126" t="s">
        <v>2629</v>
      </c>
      <c r="B2612" s="96" t="s">
        <v>5948</v>
      </c>
      <c r="C2612" s="89">
        <v>0</v>
      </c>
      <c r="D2612" s="89">
        <v>0</v>
      </c>
      <c r="E2612" s="89">
        <f>D2612-C2612</f>
        <v>0</v>
      </c>
      <c r="F2612" s="90" t="str">
        <f>IF(AND($C2612=0,D2612=0),"0.00%",IF($C2612=0,-1,IF(D2612=0,1,-($C2612-D2612)/ABS(D2612))))</f>
        <v>0.00%</v>
      </c>
      <c r="G2612" s="89">
        <v>0</v>
      </c>
      <c r="H2612" s="89">
        <f>+G2612-C2612</f>
        <v>0</v>
      </c>
      <c r="I2612" s="90" t="str">
        <f>IF(AND($C2612=0,G2612=0),"0.00%",IF($C2612=0,-1,IF(G2612=0,1,-($C2612-G2612)/ABS(G2612))))</f>
        <v>0.00%</v>
      </c>
      <c r="J2612" s="91"/>
      <c r="K2612" s="89">
        <v>1375</v>
      </c>
      <c r="L2612" s="89">
        <v>0</v>
      </c>
      <c r="M2612" s="89">
        <f>L2612-K2612</f>
        <v>-1375</v>
      </c>
      <c r="N2612" s="90">
        <f>IF(AND($K2612=0,L2612=0),"0.00%",IF($K2612=0,-1,IF(L2612=0,1,-($K2612-L2612)/ABS(L2612))))</f>
        <v>1</v>
      </c>
      <c r="O2612" s="89">
        <v>0</v>
      </c>
      <c r="P2612" s="89">
        <f>+O2612-K2612</f>
        <v>-1375</v>
      </c>
      <c r="Q2612" s="90">
        <f>IF(AND($K2612=0,O2612=0),"0.00%",IF($K2612=0,-1,IF(O2612=0,1,-($K2612-O2612)/ABS(O2612))))</f>
        <v>1</v>
      </c>
      <c r="R2612" s="91"/>
      <c r="S2612" s="89">
        <v>0</v>
      </c>
      <c r="T2612" s="89">
        <f>+S2612-K2612</f>
        <v>-1375</v>
      </c>
      <c r="U2612" s="335">
        <f>IF(C2612=0,0,1)+IF(D2612=0,0,1)+IF(E2612=0,0,1)+IF(G2612=0,0,1)+IF(K2612=0,0,1)+IF(L2612=0,0,1)+IF(M2612=0,0,1)+IF(O2612=0,0,1)</f>
        <v>2</v>
      </c>
    </row>
    <row r="2613" spans="1:21" s="81" customFormat="1" ht="15" hidden="1">
      <c r="A2613" s="126" t="s">
        <v>2630</v>
      </c>
      <c r="B2613" s="96" t="s">
        <v>5949</v>
      </c>
      <c r="C2613" s="89">
        <v>0</v>
      </c>
      <c r="D2613" s="89">
        <v>0</v>
      </c>
      <c r="E2613" s="89">
        <f>D2613-C2613</f>
        <v>0</v>
      </c>
      <c r="F2613" s="90" t="str">
        <f>IF(AND($C2613=0,D2613=0),"0.00%",IF($C2613=0,-1,IF(D2613=0,1,-($C2613-D2613)/ABS(D2613))))</f>
        <v>0.00%</v>
      </c>
      <c r="G2613" s="89">
        <v>0</v>
      </c>
      <c r="H2613" s="89">
        <f>+G2613-C2613</f>
        <v>0</v>
      </c>
      <c r="I2613" s="90" t="str">
        <f>IF(AND($C2613=0,G2613=0),"0.00%",IF($C2613=0,-1,IF(G2613=0,1,-($C2613-G2613)/ABS(G2613))))</f>
        <v>0.00%</v>
      </c>
      <c r="J2613" s="91"/>
      <c r="K2613" s="89">
        <v>0</v>
      </c>
      <c r="L2613" s="89">
        <v>0</v>
      </c>
      <c r="M2613" s="89">
        <f>L2613-K2613</f>
        <v>0</v>
      </c>
      <c r="N2613" s="90" t="str">
        <f>IF(AND($K2613=0,L2613=0),"0.00%",IF($K2613=0,-1,IF(L2613=0,1,-($K2613-L2613)/ABS(L2613))))</f>
        <v>0.00%</v>
      </c>
      <c r="O2613" s="89">
        <v>0</v>
      </c>
      <c r="P2613" s="89">
        <f>+O2613-K2613</f>
        <v>0</v>
      </c>
      <c r="Q2613" s="90" t="str">
        <f>IF(AND($K2613=0,O2613=0),"0.00%",IF($K2613=0,-1,IF(O2613=0,1,-($K2613-O2613)/ABS(O2613))))</f>
        <v>0.00%</v>
      </c>
      <c r="R2613" s="91"/>
      <c r="S2613" s="89">
        <v>0</v>
      </c>
      <c r="T2613" s="89">
        <f>+S2613-K2613</f>
        <v>0</v>
      </c>
      <c r="U2613" s="335">
        <f>IF(C2613=0,0,1)+IF(D2613=0,0,1)+IF(E2613=0,0,1)+IF(G2613=0,0,1)+IF(K2613=0,0,1)+IF(L2613=0,0,1)+IF(M2613=0,0,1)+IF(O2613=0,0,1)</f>
        <v>0</v>
      </c>
    </row>
    <row r="2614" spans="1:21" s="81" customFormat="1" ht="15" hidden="1">
      <c r="A2614" s="126" t="s">
        <v>2631</v>
      </c>
      <c r="B2614" s="96" t="s">
        <v>5950</v>
      </c>
      <c r="C2614" s="89">
        <v>0</v>
      </c>
      <c r="D2614" s="89">
        <v>0</v>
      </c>
      <c r="E2614" s="89">
        <f>D2614-C2614</f>
        <v>0</v>
      </c>
      <c r="F2614" s="90" t="str">
        <f>IF(AND($C2614=0,D2614=0),"0.00%",IF($C2614=0,-1,IF(D2614=0,1,-($C2614-D2614)/ABS(D2614))))</f>
        <v>0.00%</v>
      </c>
      <c r="G2614" s="89">
        <v>0</v>
      </c>
      <c r="H2614" s="89">
        <f>+G2614-C2614</f>
        <v>0</v>
      </c>
      <c r="I2614" s="90" t="str">
        <f>IF(AND($C2614=0,G2614=0),"0.00%",IF($C2614=0,-1,IF(G2614=0,1,-($C2614-G2614)/ABS(G2614))))</f>
        <v>0.00%</v>
      </c>
      <c r="J2614" s="91"/>
      <c r="K2614" s="89">
        <v>0</v>
      </c>
      <c r="L2614" s="89">
        <v>0</v>
      </c>
      <c r="M2614" s="89">
        <f>L2614-K2614</f>
        <v>0</v>
      </c>
      <c r="N2614" s="90" t="str">
        <f>IF(AND($K2614=0,L2614=0),"0.00%",IF($K2614=0,-1,IF(L2614=0,1,-($K2614-L2614)/ABS(L2614))))</f>
        <v>0.00%</v>
      </c>
      <c r="O2614" s="89">
        <v>0</v>
      </c>
      <c r="P2614" s="89">
        <f>+O2614-K2614</f>
        <v>0</v>
      </c>
      <c r="Q2614" s="90" t="str">
        <f>IF(AND($K2614=0,O2614=0),"0.00%",IF($K2614=0,-1,IF(O2614=0,1,-($K2614-O2614)/ABS(O2614))))</f>
        <v>0.00%</v>
      </c>
      <c r="R2614" s="91"/>
      <c r="S2614" s="89">
        <v>0</v>
      </c>
      <c r="T2614" s="89">
        <f>+S2614-K2614</f>
        <v>0</v>
      </c>
      <c r="U2614" s="335">
        <f>IF(C2614=0,0,1)+IF(D2614=0,0,1)+IF(E2614=0,0,1)+IF(G2614=0,0,1)+IF(K2614=0,0,1)+IF(L2614=0,0,1)+IF(M2614=0,0,1)+IF(O2614=0,0,1)</f>
        <v>0</v>
      </c>
    </row>
    <row r="2615" spans="1:21" s="81" customFormat="1" ht="15" hidden="1">
      <c r="A2615" s="126" t="s">
        <v>2632</v>
      </c>
      <c r="B2615" s="96" t="s">
        <v>5951</v>
      </c>
      <c r="C2615" s="89">
        <v>0</v>
      </c>
      <c r="D2615" s="89">
        <v>0</v>
      </c>
      <c r="E2615" s="89">
        <f>D2615-C2615</f>
        <v>0</v>
      </c>
      <c r="F2615" s="90" t="str">
        <f>IF(AND($C2615=0,D2615=0),"0.00%",IF($C2615=0,-1,IF(D2615=0,1,-($C2615-D2615)/ABS(D2615))))</f>
        <v>0.00%</v>
      </c>
      <c r="G2615" s="89">
        <v>0</v>
      </c>
      <c r="H2615" s="89">
        <f>+G2615-C2615</f>
        <v>0</v>
      </c>
      <c r="I2615" s="90" t="str">
        <f>IF(AND($C2615=0,G2615=0),"0.00%",IF($C2615=0,-1,IF(G2615=0,1,-($C2615-G2615)/ABS(G2615))))</f>
        <v>0.00%</v>
      </c>
      <c r="J2615" s="91"/>
      <c r="K2615" s="89">
        <v>0</v>
      </c>
      <c r="L2615" s="89">
        <v>0</v>
      </c>
      <c r="M2615" s="89">
        <f>L2615-K2615</f>
        <v>0</v>
      </c>
      <c r="N2615" s="90" t="str">
        <f>IF(AND($K2615=0,L2615=0),"0.00%",IF($K2615=0,-1,IF(L2615=0,1,-($K2615-L2615)/ABS(L2615))))</f>
        <v>0.00%</v>
      </c>
      <c r="O2615" s="89">
        <v>0</v>
      </c>
      <c r="P2615" s="89">
        <f>+O2615-K2615</f>
        <v>0</v>
      </c>
      <c r="Q2615" s="90" t="str">
        <f>IF(AND($K2615=0,O2615=0),"0.00%",IF($K2615=0,-1,IF(O2615=0,1,-($K2615-O2615)/ABS(O2615))))</f>
        <v>0.00%</v>
      </c>
      <c r="R2615" s="91"/>
      <c r="S2615" s="89">
        <v>0</v>
      </c>
      <c r="T2615" s="89">
        <f>+S2615-K2615</f>
        <v>0</v>
      </c>
      <c r="U2615" s="335">
        <f>IF(C2615=0,0,1)+IF(D2615=0,0,1)+IF(E2615=0,0,1)+IF(G2615=0,0,1)+IF(K2615=0,0,1)+IF(L2615=0,0,1)+IF(M2615=0,0,1)+IF(O2615=0,0,1)</f>
        <v>0</v>
      </c>
    </row>
    <row r="2616" spans="1:21" s="81" customFormat="1" ht="15" hidden="1">
      <c r="A2616" s="126" t="s">
        <v>2633</v>
      </c>
      <c r="B2616" s="96" t="s">
        <v>5952</v>
      </c>
      <c r="C2616" s="89">
        <v>0</v>
      </c>
      <c r="D2616" s="89">
        <v>0</v>
      </c>
      <c r="E2616" s="89">
        <f>D2616-C2616</f>
        <v>0</v>
      </c>
      <c r="F2616" s="90" t="str">
        <f>IF(AND($C2616=0,D2616=0),"0.00%",IF($C2616=0,-1,IF(D2616=0,1,-($C2616-D2616)/ABS(D2616))))</f>
        <v>0.00%</v>
      </c>
      <c r="G2616" s="89">
        <v>0</v>
      </c>
      <c r="H2616" s="89">
        <f>+G2616-C2616</f>
        <v>0</v>
      </c>
      <c r="I2616" s="90" t="str">
        <f>IF(AND($C2616=0,G2616=0),"0.00%",IF($C2616=0,-1,IF(G2616=0,1,-($C2616-G2616)/ABS(G2616))))</f>
        <v>0.00%</v>
      </c>
      <c r="J2616" s="91"/>
      <c r="K2616" s="89">
        <v>0</v>
      </c>
      <c r="L2616" s="89">
        <v>0</v>
      </c>
      <c r="M2616" s="89">
        <f>L2616-K2616</f>
        <v>0</v>
      </c>
      <c r="N2616" s="90" t="str">
        <f>IF(AND($K2616=0,L2616=0),"0.00%",IF($K2616=0,-1,IF(L2616=0,1,-($K2616-L2616)/ABS(L2616))))</f>
        <v>0.00%</v>
      </c>
      <c r="O2616" s="89">
        <v>0</v>
      </c>
      <c r="P2616" s="89">
        <f>+O2616-K2616</f>
        <v>0</v>
      </c>
      <c r="Q2616" s="90" t="str">
        <f>IF(AND($K2616=0,O2616=0),"0.00%",IF($K2616=0,-1,IF(O2616=0,1,-($K2616-O2616)/ABS(O2616))))</f>
        <v>0.00%</v>
      </c>
      <c r="R2616" s="91"/>
      <c r="S2616" s="89">
        <v>0</v>
      </c>
      <c r="T2616" s="89">
        <f>+S2616-K2616</f>
        <v>0</v>
      </c>
      <c r="U2616" s="335">
        <f>IF(C2616=0,0,1)+IF(D2616=0,0,1)+IF(E2616=0,0,1)+IF(G2616=0,0,1)+IF(K2616=0,0,1)+IF(L2616=0,0,1)+IF(M2616=0,0,1)+IF(O2616=0,0,1)</f>
        <v>0</v>
      </c>
    </row>
    <row r="2617" spans="1:21" s="81" customFormat="1" ht="15" customHeight="1">
      <c r="A2617" s="73">
        <f>+B2617</f>
        <v>0</v>
      </c>
      <c r="B2617" s="128"/>
      <c r="C2617" s="157"/>
      <c r="D2617" s="150"/>
      <c r="E2617" s="150"/>
      <c r="F2617" s="95"/>
      <c r="G2617" s="150"/>
      <c r="H2617" s="150"/>
      <c r="I2617" s="95"/>
      <c r="J2617" s="111"/>
      <c r="K2617" s="150"/>
      <c r="L2617" s="150"/>
      <c r="M2617" s="150"/>
      <c r="N2617" s="95"/>
      <c r="O2617" s="150"/>
      <c r="P2617" s="150"/>
      <c r="Q2617" s="95"/>
      <c r="R2617" s="111"/>
      <c r="S2617" s="150"/>
      <c r="T2617" s="150"/>
      <c r="U2617" s="332">
        <f>U2618</f>
        <v>6</v>
      </c>
    </row>
    <row r="2618" spans="1:21" s="81" customFormat="1" ht="15" customHeight="1">
      <c r="A2618" s="73" t="str">
        <f>+B2618</f>
        <v>Total Management Fees</v>
      </c>
      <c r="B2618" s="158" t="s">
        <v>190</v>
      </c>
      <c r="C2618" s="159">
        <f>SUM(C2604:C2617)</f>
        <v>12617.33</v>
      </c>
      <c r="D2618" s="159">
        <f>SUM(D2604:D2617)</f>
        <v>10326</v>
      </c>
      <c r="E2618" s="89">
        <f>D2618-C2618</f>
        <v>-2291.33</v>
      </c>
      <c r="F2618" s="124">
        <f>IF(AND($C2618=0,D2618=0),"0.00%",IF($C2618=0,-1,IF(D2618=0,1,-($C2618-D2618)/ABS(D2618))))</f>
        <v>-0.221899089676545</v>
      </c>
      <c r="G2618" s="159">
        <f>SUM(G2604:G2617)</f>
        <v>0</v>
      </c>
      <c r="H2618" s="159">
        <f>+G2618-C2618</f>
        <v>-12617.33</v>
      </c>
      <c r="I2618" s="124">
        <f>IF(AND($C2618=0,G2618=0),"0.00%",IF($C2618=0,-1,IF(G2618=0,1,-($C2618-G2618)/ABS(G2618))))</f>
        <v>1</v>
      </c>
      <c r="J2618" s="159"/>
      <c r="K2618" s="159">
        <f>SUM(K2604:K2617)</f>
        <v>67428.2</v>
      </c>
      <c r="L2618" s="159">
        <f>SUM(L2604:L2617)</f>
        <v>55320</v>
      </c>
      <c r="M2618" s="159">
        <f>L2618-K2618</f>
        <v>-12108.2</v>
      </c>
      <c r="N2618" s="124">
        <f>IF(AND($K2618=0,L2618=0),"0.00%",IF($K2618=0,-1,IF(L2618=0,1,-($K2618-L2618)/ABS(L2618))))</f>
        <v>-0.218875632682574</v>
      </c>
      <c r="O2618" s="159">
        <f>SUM(O2604:O2617)</f>
        <v>0</v>
      </c>
      <c r="P2618" s="159">
        <f>+O2618-K2618</f>
        <v>-67428.2</v>
      </c>
      <c r="Q2618" s="124">
        <f>IF(AND($K2618=0,O2618=0),"0.00%",IF($K2618=0,-1,IF(O2618=0,1,-($K2618-O2618)/ABS(O2618))))</f>
        <v>1</v>
      </c>
      <c r="R2618" s="159"/>
      <c r="S2618" s="159">
        <f>SUM(S2604:S2617)</f>
        <v>55320</v>
      </c>
      <c r="T2618" s="159">
        <f>SUM(T2604:T2617)</f>
        <v>-12108.2</v>
      </c>
      <c r="U2618" s="335">
        <f>IF(C2618=0,0,1)+IF(D2618=0,0,1)+IF(E2618=0,0,1)+IF(G2618=0,0,1)+IF(K2618=0,0,1)+IF(L2618=0,0,1)+IF(M2618=0,0,1)+IF(O2618=0,0,1)</f>
        <v>6</v>
      </c>
    </row>
    <row r="2619" spans="1:21" s="81" customFormat="1" ht="15" customHeight="1">
      <c r="A2619" s="73">
        <f>+B2619</f>
        <v>0</v>
      </c>
      <c r="B2619" s="127"/>
      <c r="C2619" s="159"/>
      <c r="D2619" s="125"/>
      <c r="E2619" s="125"/>
      <c r="F2619" s="90"/>
      <c r="G2619" s="125"/>
      <c r="H2619" s="125"/>
      <c r="I2619" s="90"/>
      <c r="J2619" s="111"/>
      <c r="K2619" s="125"/>
      <c r="L2619" s="125"/>
      <c r="M2619" s="125"/>
      <c r="N2619" s="90"/>
      <c r="O2619" s="125"/>
      <c r="P2619" s="125"/>
      <c r="Q2619" s="90"/>
      <c r="R2619" s="111"/>
      <c r="S2619" s="125"/>
      <c r="T2619" s="125"/>
      <c r="U2619" s="332"/>
    </row>
    <row r="2620" spans="1:21" s="81" customFormat="1" ht="15" customHeight="1">
      <c r="A2620" s="73" t="str">
        <f>+B2620</f>
        <v>Insurance</v>
      </c>
      <c r="B2620" s="127" t="s">
        <v>99</v>
      </c>
      <c r="C2620" s="159"/>
      <c r="D2620" s="125"/>
      <c r="E2620" s="125"/>
      <c r="F2620" s="90"/>
      <c r="G2620" s="125"/>
      <c r="H2620" s="125"/>
      <c r="I2620" s="90"/>
      <c r="J2620" s="111"/>
      <c r="K2620" s="125"/>
      <c r="L2620" s="125"/>
      <c r="M2620" s="125"/>
      <c r="N2620" s="90"/>
      <c r="O2620" s="125"/>
      <c r="P2620" s="125"/>
      <c r="Q2620" s="90"/>
      <c r="R2620" s="111"/>
      <c r="S2620" s="125"/>
      <c r="T2620" s="125"/>
      <c r="U2620" s="332">
        <f>U2635</f>
        <v>6</v>
      </c>
    </row>
    <row r="2621" spans="1:21" s="81" customFormat="1" ht="15" hidden="1">
      <c r="A2621" s="126"/>
      <c r="B2621" s="96"/>
      <c r="C2621" s="89"/>
      <c r="D2621" s="89"/>
      <c r="E2621" s="89"/>
      <c r="F2621" s="90"/>
      <c r="G2621" s="89"/>
      <c r="H2621" s="89"/>
      <c r="I2621" s="90"/>
      <c r="J2621" s="91"/>
      <c r="K2621" s="89"/>
      <c r="L2621" s="89"/>
      <c r="M2621" s="89"/>
      <c r="N2621" s="90"/>
      <c r="O2621" s="89"/>
      <c r="P2621" s="89"/>
      <c r="Q2621" s="90"/>
      <c r="R2621" s="91"/>
      <c r="S2621" s="89"/>
      <c r="T2621" s="89"/>
      <c r="U2621" s="335"/>
    </row>
    <row r="2622" spans="1:21" s="81" customFormat="1" ht="15" hidden="1">
      <c r="A2622" s="126" t="s">
        <v>2634</v>
      </c>
      <c r="B2622" s="96" t="s">
        <v>5953</v>
      </c>
      <c r="C2622" s="89">
        <v>0</v>
      </c>
      <c r="D2622" s="89">
        <v>0</v>
      </c>
      <c r="E2622" s="89">
        <f>D2622-C2622</f>
        <v>0</v>
      </c>
      <c r="F2622" s="90" t="str">
        <f>IF(AND($C2622=0,D2622=0),"0.00%",IF($C2622=0,-1,IF(D2622=0,1,-($C2622-D2622)/ABS(D2622))))</f>
        <v>0.00%</v>
      </c>
      <c r="G2622" s="89">
        <v>0</v>
      </c>
      <c r="H2622" s="89">
        <f>+G2622-C2622</f>
        <v>0</v>
      </c>
      <c r="I2622" s="90" t="str">
        <f>IF(AND($C2622=0,G2622=0),"0.00%",IF($C2622=0,-1,IF(G2622=0,1,-($C2622-G2622)/ABS(G2622))))</f>
        <v>0.00%</v>
      </c>
      <c r="J2622" s="91"/>
      <c r="K2622" s="89">
        <v>0</v>
      </c>
      <c r="L2622" s="89">
        <v>0</v>
      </c>
      <c r="M2622" s="89">
        <f>L2622-K2622</f>
        <v>0</v>
      </c>
      <c r="N2622" s="90" t="str">
        <f>IF(AND($K2622=0,L2622=0),"0.00%",IF($K2622=0,-1,IF(L2622=0,1,-($K2622-L2622)/ABS(L2622))))</f>
        <v>0.00%</v>
      </c>
      <c r="O2622" s="89">
        <v>0</v>
      </c>
      <c r="P2622" s="89">
        <f>+O2622-K2622</f>
        <v>0</v>
      </c>
      <c r="Q2622" s="90" t="str">
        <f>IF(AND($K2622=0,O2622=0),"0.00%",IF($K2622=0,-1,IF(O2622=0,1,-($K2622-O2622)/ABS(O2622))))</f>
        <v>0.00%</v>
      </c>
      <c r="R2622" s="91"/>
      <c r="S2622" s="89">
        <v>0</v>
      </c>
      <c r="T2622" s="89">
        <f>+S2622-K2622</f>
        <v>0</v>
      </c>
      <c r="U2622" s="335">
        <f>IF(C2622=0,0,1)+IF(D2622=0,0,1)+IF(E2622=0,0,1)+IF(G2622=0,0,1)+IF(K2622=0,0,1)+IF(L2622=0,0,1)+IF(M2622=0,0,1)+IF(O2622=0,0,1)</f>
        <v>0</v>
      </c>
    </row>
    <row r="2623" spans="1:21" s="81" customFormat="1" ht="15" hidden="1">
      <c r="A2623" s="126" t="s">
        <v>2635</v>
      </c>
      <c r="B2623" s="96" t="s">
        <v>5954</v>
      </c>
      <c r="C2623" s="89">
        <v>0</v>
      </c>
      <c r="D2623" s="89">
        <v>0</v>
      </c>
      <c r="E2623" s="89">
        <f>D2623-C2623</f>
        <v>0</v>
      </c>
      <c r="F2623" s="90" t="str">
        <f>IF(AND($C2623=0,D2623=0),"0.00%",IF($C2623=0,-1,IF(D2623=0,1,-($C2623-D2623)/ABS(D2623))))</f>
        <v>0.00%</v>
      </c>
      <c r="G2623" s="89">
        <v>0</v>
      </c>
      <c r="H2623" s="89">
        <f>+G2623-C2623</f>
        <v>0</v>
      </c>
      <c r="I2623" s="90" t="str">
        <f>IF(AND($C2623=0,G2623=0),"0.00%",IF($C2623=0,-1,IF(G2623=0,1,-($C2623-G2623)/ABS(G2623))))</f>
        <v>0.00%</v>
      </c>
      <c r="J2623" s="91"/>
      <c r="K2623" s="89">
        <v>0</v>
      </c>
      <c r="L2623" s="89">
        <v>0</v>
      </c>
      <c r="M2623" s="89">
        <f>L2623-K2623</f>
        <v>0</v>
      </c>
      <c r="N2623" s="90" t="str">
        <f>IF(AND($K2623=0,L2623=0),"0.00%",IF($K2623=0,-1,IF(L2623=0,1,-($K2623-L2623)/ABS(L2623))))</f>
        <v>0.00%</v>
      </c>
      <c r="O2623" s="89">
        <v>0</v>
      </c>
      <c r="P2623" s="89">
        <f>+O2623-K2623</f>
        <v>0</v>
      </c>
      <c r="Q2623" s="90" t="str">
        <f>IF(AND($K2623=0,O2623=0),"0.00%",IF($K2623=0,-1,IF(O2623=0,1,-($K2623-O2623)/ABS(O2623))))</f>
        <v>0.00%</v>
      </c>
      <c r="R2623" s="91"/>
      <c r="S2623" s="89">
        <v>0</v>
      </c>
      <c r="T2623" s="89">
        <f>+S2623-K2623</f>
        <v>0</v>
      </c>
      <c r="U2623" s="335">
        <f>IF(C2623=0,0,1)+IF(D2623=0,0,1)+IF(E2623=0,0,1)+IF(G2623=0,0,1)+IF(K2623=0,0,1)+IF(L2623=0,0,1)+IF(M2623=0,0,1)+IF(O2623=0,0,1)</f>
        <v>0</v>
      </c>
    </row>
    <row r="2624" spans="1:21" s="81" customFormat="1" ht="15" hidden="1">
      <c r="A2624" s="126" t="s">
        <v>2636</v>
      </c>
      <c r="B2624" s="96" t="s">
        <v>5955</v>
      </c>
      <c r="C2624" s="89">
        <v>0</v>
      </c>
      <c r="D2624" s="89">
        <v>0</v>
      </c>
      <c r="E2624" s="89">
        <f>D2624-C2624</f>
        <v>0</v>
      </c>
      <c r="F2624" s="90" t="str">
        <f>IF(AND($C2624=0,D2624=0),"0.00%",IF($C2624=0,-1,IF(D2624=0,1,-($C2624-D2624)/ABS(D2624))))</f>
        <v>0.00%</v>
      </c>
      <c r="G2624" s="89">
        <v>0</v>
      </c>
      <c r="H2624" s="89">
        <f>+G2624-C2624</f>
        <v>0</v>
      </c>
      <c r="I2624" s="90" t="str">
        <f>IF(AND($C2624=0,G2624=0),"0.00%",IF($C2624=0,-1,IF(G2624=0,1,-($C2624-G2624)/ABS(G2624))))</f>
        <v>0.00%</v>
      </c>
      <c r="J2624" s="91"/>
      <c r="K2624" s="89">
        <v>0</v>
      </c>
      <c r="L2624" s="89">
        <v>0</v>
      </c>
      <c r="M2624" s="89">
        <f>L2624-K2624</f>
        <v>0</v>
      </c>
      <c r="N2624" s="90" t="str">
        <f>IF(AND($K2624=0,L2624=0),"0.00%",IF($K2624=0,-1,IF(L2624=0,1,-($K2624-L2624)/ABS(L2624))))</f>
        <v>0.00%</v>
      </c>
      <c r="O2624" s="89">
        <v>0</v>
      </c>
      <c r="P2624" s="89">
        <f>+O2624-K2624</f>
        <v>0</v>
      </c>
      <c r="Q2624" s="90" t="str">
        <f>IF(AND($K2624=0,O2624=0),"0.00%",IF($K2624=0,-1,IF(O2624=0,1,-($K2624-O2624)/ABS(O2624))))</f>
        <v>0.00%</v>
      </c>
      <c r="R2624" s="91"/>
      <c r="S2624" s="89">
        <v>0</v>
      </c>
      <c r="T2624" s="89">
        <f>+S2624-K2624</f>
        <v>0</v>
      </c>
      <c r="U2624" s="335">
        <f>IF(C2624=0,0,1)+IF(D2624=0,0,1)+IF(E2624=0,0,1)+IF(G2624=0,0,1)+IF(K2624=0,0,1)+IF(L2624=0,0,1)+IF(M2624=0,0,1)+IF(O2624=0,0,1)</f>
        <v>0</v>
      </c>
    </row>
    <row r="2625" spans="1:21" s="81" customFormat="1" ht="15" hidden="1">
      <c r="A2625" s="126" t="s">
        <v>2637</v>
      </c>
      <c r="B2625" s="96" t="s">
        <v>5955</v>
      </c>
      <c r="C2625" s="89">
        <v>0</v>
      </c>
      <c r="D2625" s="89">
        <v>0</v>
      </c>
      <c r="E2625" s="89">
        <f>D2625-C2625</f>
        <v>0</v>
      </c>
      <c r="F2625" s="90" t="str">
        <f>IF(AND($C2625=0,D2625=0),"0.00%",IF($C2625=0,-1,IF(D2625=0,1,-($C2625-D2625)/ABS(D2625))))</f>
        <v>0.00%</v>
      </c>
      <c r="G2625" s="89">
        <v>0</v>
      </c>
      <c r="H2625" s="89">
        <f>+G2625-C2625</f>
        <v>0</v>
      </c>
      <c r="I2625" s="90" t="str">
        <f>IF(AND($C2625=0,G2625=0),"0.00%",IF($C2625=0,-1,IF(G2625=0,1,-($C2625-G2625)/ABS(G2625))))</f>
        <v>0.00%</v>
      </c>
      <c r="J2625" s="91"/>
      <c r="K2625" s="89">
        <v>0</v>
      </c>
      <c r="L2625" s="89">
        <v>0</v>
      </c>
      <c r="M2625" s="89">
        <f>L2625-K2625</f>
        <v>0</v>
      </c>
      <c r="N2625" s="90" t="str">
        <f>IF(AND($K2625=0,L2625=0),"0.00%",IF($K2625=0,-1,IF(L2625=0,1,-($K2625-L2625)/ABS(L2625))))</f>
        <v>0.00%</v>
      </c>
      <c r="O2625" s="89">
        <v>0</v>
      </c>
      <c r="P2625" s="89">
        <f>+O2625-K2625</f>
        <v>0</v>
      </c>
      <c r="Q2625" s="90" t="str">
        <f>IF(AND($K2625=0,O2625=0),"0.00%",IF($K2625=0,-1,IF(O2625=0,1,-($K2625-O2625)/ABS(O2625))))</f>
        <v>0.00%</v>
      </c>
      <c r="R2625" s="91"/>
      <c r="S2625" s="89">
        <v>0</v>
      </c>
      <c r="T2625" s="89">
        <f>+S2625-K2625</f>
        <v>0</v>
      </c>
      <c r="U2625" s="335">
        <f>IF(C2625=0,0,1)+IF(D2625=0,0,1)+IF(E2625=0,0,1)+IF(G2625=0,0,1)+IF(K2625=0,0,1)+IF(L2625=0,0,1)+IF(M2625=0,0,1)+IF(O2625=0,0,1)</f>
        <v>0</v>
      </c>
    </row>
    <row r="2626" spans="1:21" s="81" customFormat="1" ht="15" customHeight="1">
      <c r="A2626" s="126" t="s">
        <v>2638</v>
      </c>
      <c r="B2626" s="96" t="s">
        <v>5956</v>
      </c>
      <c r="C2626" s="89">
        <v>-312.5</v>
      </c>
      <c r="D2626" s="89">
        <v>9667</v>
      </c>
      <c r="E2626" s="89">
        <f>D2626-C2626</f>
        <v>9979.5</v>
      </c>
      <c r="F2626" s="90">
        <f>IF(AND($C2626=0,D2626=0),"0.00%",IF($C2626=0,-1,IF(D2626=0,1,-($C2626-D2626)/ABS(D2626))))</f>
        <v>1.03232647150098</v>
      </c>
      <c r="G2626" s="89">
        <v>0</v>
      </c>
      <c r="H2626" s="89">
        <f>+G2626-C2626</f>
        <v>312.5</v>
      </c>
      <c r="I2626" s="90">
        <f>IF(AND($C2626=0,G2626=0),"0.00%",IF($C2626=0,-1,IF(G2626=0,1,-($C2626-G2626)/ABS(G2626))))</f>
        <v>1</v>
      </c>
      <c r="J2626" s="91"/>
      <c r="K2626" s="89">
        <v>68127.5</v>
      </c>
      <c r="L2626" s="89">
        <v>58002</v>
      </c>
      <c r="M2626" s="89">
        <f>L2626-K2626</f>
        <v>-10125.5</v>
      </c>
      <c r="N2626" s="90">
        <f>IF(AND($K2626=0,L2626=0),"0.00%",IF($K2626=0,-1,IF(L2626=0,1,-($K2626-L2626)/ABS(L2626))))</f>
        <v>-0.174571566497707</v>
      </c>
      <c r="O2626" s="89">
        <v>0</v>
      </c>
      <c r="P2626" s="89">
        <f>+O2626-K2626</f>
        <v>-68127.5</v>
      </c>
      <c r="Q2626" s="90">
        <f>IF(AND($K2626=0,O2626=0),"0.00%",IF($K2626=0,-1,IF(O2626=0,1,-($K2626-O2626)/ABS(O2626))))</f>
        <v>1</v>
      </c>
      <c r="R2626" s="91"/>
      <c r="S2626" s="89">
        <v>58002</v>
      </c>
      <c r="T2626" s="89">
        <f>+S2626-K2626</f>
        <v>-10125.5</v>
      </c>
      <c r="U2626" s="335">
        <f>IF(C2626=0,0,1)+IF(D2626=0,0,1)+IF(E2626=0,0,1)+IF(G2626=0,0,1)+IF(K2626=0,0,1)+IF(L2626=0,0,1)+IF(M2626=0,0,1)+IF(O2626=0,0,1)</f>
        <v>6</v>
      </c>
    </row>
    <row r="2627" spans="1:21" s="81" customFormat="1" ht="15" hidden="1">
      <c r="A2627" s="126" t="s">
        <v>2639</v>
      </c>
      <c r="B2627" s="96" t="s">
        <v>5957</v>
      </c>
      <c r="C2627" s="89">
        <v>0</v>
      </c>
      <c r="D2627" s="89">
        <v>0</v>
      </c>
      <c r="E2627" s="89">
        <f>D2627-C2627</f>
        <v>0</v>
      </c>
      <c r="F2627" s="90" t="str">
        <f>IF(AND($C2627=0,D2627=0),"0.00%",IF($C2627=0,-1,IF(D2627=0,1,-($C2627-D2627)/ABS(D2627))))</f>
        <v>0.00%</v>
      </c>
      <c r="G2627" s="89">
        <v>0</v>
      </c>
      <c r="H2627" s="89">
        <f>+G2627-C2627</f>
        <v>0</v>
      </c>
      <c r="I2627" s="90" t="str">
        <f>IF(AND($C2627=0,G2627=0),"0.00%",IF($C2627=0,-1,IF(G2627=0,1,-($C2627-G2627)/ABS(G2627))))</f>
        <v>0.00%</v>
      </c>
      <c r="J2627" s="91"/>
      <c r="K2627" s="89">
        <v>0</v>
      </c>
      <c r="L2627" s="89">
        <v>0</v>
      </c>
      <c r="M2627" s="89">
        <f>L2627-K2627</f>
        <v>0</v>
      </c>
      <c r="N2627" s="90" t="str">
        <f>IF(AND($K2627=0,L2627=0),"0.00%",IF($K2627=0,-1,IF(L2627=0,1,-($K2627-L2627)/ABS(L2627))))</f>
        <v>0.00%</v>
      </c>
      <c r="O2627" s="89">
        <v>0</v>
      </c>
      <c r="P2627" s="89">
        <f>+O2627-K2627</f>
        <v>0</v>
      </c>
      <c r="Q2627" s="90" t="str">
        <f>IF(AND($K2627=0,O2627=0),"0.00%",IF($K2627=0,-1,IF(O2627=0,1,-($K2627-O2627)/ABS(O2627))))</f>
        <v>0.00%</v>
      </c>
      <c r="R2627" s="91"/>
      <c r="S2627" s="89">
        <v>0</v>
      </c>
      <c r="T2627" s="89">
        <f>+S2627-K2627</f>
        <v>0</v>
      </c>
      <c r="U2627" s="335">
        <f>IF(C2627=0,0,1)+IF(D2627=0,0,1)+IF(E2627=0,0,1)+IF(G2627=0,0,1)+IF(K2627=0,0,1)+IF(L2627=0,0,1)+IF(M2627=0,0,1)+IF(O2627=0,0,1)</f>
        <v>0</v>
      </c>
    </row>
    <row r="2628" spans="1:21" s="81" customFormat="1" ht="15" hidden="1">
      <c r="A2628" s="126" t="s">
        <v>2640</v>
      </c>
      <c r="B2628" s="96" t="s">
        <v>5958</v>
      </c>
      <c r="C2628" s="89">
        <v>0</v>
      </c>
      <c r="D2628" s="89">
        <v>0</v>
      </c>
      <c r="E2628" s="89">
        <f>D2628-C2628</f>
        <v>0</v>
      </c>
      <c r="F2628" s="90" t="str">
        <f>IF(AND($C2628=0,D2628=0),"0.00%",IF($C2628=0,-1,IF(D2628=0,1,-($C2628-D2628)/ABS(D2628))))</f>
        <v>0.00%</v>
      </c>
      <c r="G2628" s="89">
        <v>0</v>
      </c>
      <c r="H2628" s="89">
        <f>+G2628-C2628</f>
        <v>0</v>
      </c>
      <c r="I2628" s="90" t="str">
        <f>IF(AND($C2628=0,G2628=0),"0.00%",IF($C2628=0,-1,IF(G2628=0,1,-($C2628-G2628)/ABS(G2628))))</f>
        <v>0.00%</v>
      </c>
      <c r="J2628" s="91"/>
      <c r="K2628" s="89">
        <v>0</v>
      </c>
      <c r="L2628" s="89">
        <v>0</v>
      </c>
      <c r="M2628" s="89">
        <f>L2628-K2628</f>
        <v>0</v>
      </c>
      <c r="N2628" s="90" t="str">
        <f>IF(AND($K2628=0,L2628=0),"0.00%",IF($K2628=0,-1,IF(L2628=0,1,-($K2628-L2628)/ABS(L2628))))</f>
        <v>0.00%</v>
      </c>
      <c r="O2628" s="89">
        <v>0</v>
      </c>
      <c r="P2628" s="89">
        <f>+O2628-K2628</f>
        <v>0</v>
      </c>
      <c r="Q2628" s="90" t="str">
        <f>IF(AND($K2628=0,O2628=0),"0.00%",IF($K2628=0,-1,IF(O2628=0,1,-($K2628-O2628)/ABS(O2628))))</f>
        <v>0.00%</v>
      </c>
      <c r="R2628" s="91"/>
      <c r="S2628" s="89">
        <v>0</v>
      </c>
      <c r="T2628" s="89">
        <f>+S2628-K2628</f>
        <v>0</v>
      </c>
      <c r="U2628" s="335">
        <f>IF(C2628=0,0,1)+IF(D2628=0,0,1)+IF(E2628=0,0,1)+IF(G2628=0,0,1)+IF(K2628=0,0,1)+IF(L2628=0,0,1)+IF(M2628=0,0,1)+IF(O2628=0,0,1)</f>
        <v>0</v>
      </c>
    </row>
    <row r="2629" spans="1:21" s="81" customFormat="1" ht="15" hidden="1">
      <c r="A2629" s="126" t="s">
        <v>2641</v>
      </c>
      <c r="B2629" s="96" t="s">
        <v>5959</v>
      </c>
      <c r="C2629" s="89">
        <v>0</v>
      </c>
      <c r="D2629" s="89">
        <v>0</v>
      </c>
      <c r="E2629" s="89">
        <f>D2629-C2629</f>
        <v>0</v>
      </c>
      <c r="F2629" s="90" t="str">
        <f>IF(AND($C2629=0,D2629=0),"0.00%",IF($C2629=0,-1,IF(D2629=0,1,-($C2629-D2629)/ABS(D2629))))</f>
        <v>0.00%</v>
      </c>
      <c r="G2629" s="89">
        <v>0</v>
      </c>
      <c r="H2629" s="89">
        <f>+G2629-C2629</f>
        <v>0</v>
      </c>
      <c r="I2629" s="90" t="str">
        <f>IF(AND($C2629=0,G2629=0),"0.00%",IF($C2629=0,-1,IF(G2629=0,1,-($C2629-G2629)/ABS(G2629))))</f>
        <v>0.00%</v>
      </c>
      <c r="J2629" s="91"/>
      <c r="K2629" s="89">
        <v>0</v>
      </c>
      <c r="L2629" s="89">
        <v>0</v>
      </c>
      <c r="M2629" s="89">
        <f>L2629-K2629</f>
        <v>0</v>
      </c>
      <c r="N2629" s="90" t="str">
        <f>IF(AND($K2629=0,L2629=0),"0.00%",IF($K2629=0,-1,IF(L2629=0,1,-($K2629-L2629)/ABS(L2629))))</f>
        <v>0.00%</v>
      </c>
      <c r="O2629" s="89">
        <v>0</v>
      </c>
      <c r="P2629" s="89">
        <f>+O2629-K2629</f>
        <v>0</v>
      </c>
      <c r="Q2629" s="90" t="str">
        <f>IF(AND($K2629=0,O2629=0),"0.00%",IF($K2629=0,-1,IF(O2629=0,1,-($K2629-O2629)/ABS(O2629))))</f>
        <v>0.00%</v>
      </c>
      <c r="R2629" s="91"/>
      <c r="S2629" s="89">
        <v>0</v>
      </c>
      <c r="T2629" s="89">
        <f>+S2629-K2629</f>
        <v>0</v>
      </c>
      <c r="U2629" s="335">
        <f>IF(C2629=0,0,1)+IF(D2629=0,0,1)+IF(E2629=0,0,1)+IF(G2629=0,0,1)+IF(K2629=0,0,1)+IF(L2629=0,0,1)+IF(M2629=0,0,1)+IF(O2629=0,0,1)</f>
        <v>0</v>
      </c>
    </row>
    <row r="2630" spans="1:21" s="81" customFormat="1" ht="15" hidden="1">
      <c r="A2630" s="126" t="s">
        <v>2642</v>
      </c>
      <c r="B2630" s="96" t="s">
        <v>5960</v>
      </c>
      <c r="C2630" s="89">
        <v>0</v>
      </c>
      <c r="D2630" s="89">
        <v>0</v>
      </c>
      <c r="E2630" s="89">
        <f>D2630-C2630</f>
        <v>0</v>
      </c>
      <c r="F2630" s="90" t="str">
        <f>IF(AND($C2630=0,D2630=0),"0.00%",IF($C2630=0,-1,IF(D2630=0,1,-($C2630-D2630)/ABS(D2630))))</f>
        <v>0.00%</v>
      </c>
      <c r="G2630" s="89">
        <v>0</v>
      </c>
      <c r="H2630" s="89">
        <f>+G2630-C2630</f>
        <v>0</v>
      </c>
      <c r="I2630" s="90" t="str">
        <f>IF(AND($C2630=0,G2630=0),"0.00%",IF($C2630=0,-1,IF(G2630=0,1,-($C2630-G2630)/ABS(G2630))))</f>
        <v>0.00%</v>
      </c>
      <c r="J2630" s="91"/>
      <c r="K2630" s="89">
        <v>0</v>
      </c>
      <c r="L2630" s="89">
        <v>0</v>
      </c>
      <c r="M2630" s="89">
        <f>L2630-K2630</f>
        <v>0</v>
      </c>
      <c r="N2630" s="90" t="str">
        <f>IF(AND($K2630=0,L2630=0),"0.00%",IF($K2630=0,-1,IF(L2630=0,1,-($K2630-L2630)/ABS(L2630))))</f>
        <v>0.00%</v>
      </c>
      <c r="O2630" s="89">
        <v>0</v>
      </c>
      <c r="P2630" s="89">
        <f>+O2630-K2630</f>
        <v>0</v>
      </c>
      <c r="Q2630" s="90" t="str">
        <f>IF(AND($K2630=0,O2630=0),"0.00%",IF($K2630=0,-1,IF(O2630=0,1,-($K2630-O2630)/ABS(O2630))))</f>
        <v>0.00%</v>
      </c>
      <c r="R2630" s="91"/>
      <c r="S2630" s="89">
        <v>0</v>
      </c>
      <c r="T2630" s="89">
        <f>+S2630-K2630</f>
        <v>0</v>
      </c>
      <c r="U2630" s="335">
        <f>IF(C2630=0,0,1)+IF(D2630=0,0,1)+IF(E2630=0,0,1)+IF(G2630=0,0,1)+IF(K2630=0,0,1)+IF(L2630=0,0,1)+IF(M2630=0,0,1)+IF(O2630=0,0,1)</f>
        <v>0</v>
      </c>
    </row>
    <row r="2631" spans="1:21" s="81" customFormat="1" ht="15" hidden="1">
      <c r="A2631" s="126" t="s">
        <v>2643</v>
      </c>
      <c r="B2631" s="96" t="s">
        <v>5961</v>
      </c>
      <c r="C2631" s="89">
        <v>0</v>
      </c>
      <c r="D2631" s="89">
        <v>0</v>
      </c>
      <c r="E2631" s="89">
        <f>D2631-C2631</f>
        <v>0</v>
      </c>
      <c r="F2631" s="90" t="str">
        <f>IF(AND($C2631=0,D2631=0),"0.00%",IF($C2631=0,-1,IF(D2631=0,1,-($C2631-D2631)/ABS(D2631))))</f>
        <v>0.00%</v>
      </c>
      <c r="G2631" s="89">
        <v>0</v>
      </c>
      <c r="H2631" s="89">
        <f>+G2631-C2631</f>
        <v>0</v>
      </c>
      <c r="I2631" s="90" t="str">
        <f>IF(AND($C2631=0,G2631=0),"0.00%",IF($C2631=0,-1,IF(G2631=0,1,-($C2631-G2631)/ABS(G2631))))</f>
        <v>0.00%</v>
      </c>
      <c r="J2631" s="91"/>
      <c r="K2631" s="89">
        <v>0</v>
      </c>
      <c r="L2631" s="89">
        <v>0</v>
      </c>
      <c r="M2631" s="89">
        <f>L2631-K2631</f>
        <v>0</v>
      </c>
      <c r="N2631" s="90" t="str">
        <f>IF(AND($K2631=0,L2631=0),"0.00%",IF($K2631=0,-1,IF(L2631=0,1,-($K2631-L2631)/ABS(L2631))))</f>
        <v>0.00%</v>
      </c>
      <c r="O2631" s="89">
        <v>0</v>
      </c>
      <c r="P2631" s="89">
        <f>+O2631-K2631</f>
        <v>0</v>
      </c>
      <c r="Q2631" s="90" t="str">
        <f>IF(AND($K2631=0,O2631=0),"0.00%",IF($K2631=0,-1,IF(O2631=0,1,-($K2631-O2631)/ABS(O2631))))</f>
        <v>0.00%</v>
      </c>
      <c r="R2631" s="91"/>
      <c r="S2631" s="89">
        <v>0</v>
      </c>
      <c r="T2631" s="89">
        <f>+S2631-K2631</f>
        <v>0</v>
      </c>
      <c r="U2631" s="335">
        <f>IF(C2631=0,0,1)+IF(D2631=0,0,1)+IF(E2631=0,0,1)+IF(G2631=0,0,1)+IF(K2631=0,0,1)+IF(L2631=0,0,1)+IF(M2631=0,0,1)+IF(O2631=0,0,1)</f>
        <v>0</v>
      </c>
    </row>
    <row r="2632" spans="1:21" s="81" customFormat="1" ht="15" hidden="1">
      <c r="A2632" s="126" t="s">
        <v>2644</v>
      </c>
      <c r="B2632" s="96" t="s">
        <v>5962</v>
      </c>
      <c r="C2632" s="89">
        <v>0</v>
      </c>
      <c r="D2632" s="89">
        <v>0</v>
      </c>
      <c r="E2632" s="89">
        <f>D2632-C2632</f>
        <v>0</v>
      </c>
      <c r="F2632" s="90" t="str">
        <f>IF(AND($C2632=0,D2632=0),"0.00%",IF($C2632=0,-1,IF(D2632=0,1,-($C2632-D2632)/ABS(D2632))))</f>
        <v>0.00%</v>
      </c>
      <c r="G2632" s="89">
        <v>0</v>
      </c>
      <c r="H2632" s="89">
        <f>+G2632-C2632</f>
        <v>0</v>
      </c>
      <c r="I2632" s="90" t="str">
        <f>IF(AND($C2632=0,G2632=0),"0.00%",IF($C2632=0,-1,IF(G2632=0,1,-($C2632-G2632)/ABS(G2632))))</f>
        <v>0.00%</v>
      </c>
      <c r="J2632" s="91"/>
      <c r="K2632" s="89">
        <v>0</v>
      </c>
      <c r="L2632" s="89">
        <v>0</v>
      </c>
      <c r="M2632" s="89">
        <f>L2632-K2632</f>
        <v>0</v>
      </c>
      <c r="N2632" s="90" t="str">
        <f>IF(AND($K2632=0,L2632=0),"0.00%",IF($K2632=0,-1,IF(L2632=0,1,-($K2632-L2632)/ABS(L2632))))</f>
        <v>0.00%</v>
      </c>
      <c r="O2632" s="89">
        <v>0</v>
      </c>
      <c r="P2632" s="89">
        <f>+O2632-K2632</f>
        <v>0</v>
      </c>
      <c r="Q2632" s="90" t="str">
        <f>IF(AND($K2632=0,O2632=0),"0.00%",IF($K2632=0,-1,IF(O2632=0,1,-($K2632-O2632)/ABS(O2632))))</f>
        <v>0.00%</v>
      </c>
      <c r="R2632" s="91"/>
      <c r="S2632" s="89">
        <v>0</v>
      </c>
      <c r="T2632" s="89">
        <f>+S2632-K2632</f>
        <v>0</v>
      </c>
      <c r="U2632" s="335">
        <f>IF(C2632=0,0,1)+IF(D2632=0,0,1)+IF(E2632=0,0,1)+IF(G2632=0,0,1)+IF(K2632=0,0,1)+IF(L2632=0,0,1)+IF(M2632=0,0,1)+IF(O2632=0,0,1)</f>
        <v>0</v>
      </c>
    </row>
    <row r="2633" spans="1:21" s="81" customFormat="1" ht="15" hidden="1">
      <c r="A2633" s="126" t="s">
        <v>2645</v>
      </c>
      <c r="B2633" s="96" t="s">
        <v>5963</v>
      </c>
      <c r="C2633" s="89">
        <v>0</v>
      </c>
      <c r="D2633" s="89">
        <v>0</v>
      </c>
      <c r="E2633" s="89">
        <f>D2633-C2633</f>
        <v>0</v>
      </c>
      <c r="F2633" s="90" t="str">
        <f>IF(AND($C2633=0,D2633=0),"0.00%",IF($C2633=0,-1,IF(D2633=0,1,-($C2633-D2633)/ABS(D2633))))</f>
        <v>0.00%</v>
      </c>
      <c r="G2633" s="89">
        <v>0</v>
      </c>
      <c r="H2633" s="89">
        <f>+G2633-C2633</f>
        <v>0</v>
      </c>
      <c r="I2633" s="90" t="str">
        <f>IF(AND($C2633=0,G2633=0),"0.00%",IF($C2633=0,-1,IF(G2633=0,1,-($C2633-G2633)/ABS(G2633))))</f>
        <v>0.00%</v>
      </c>
      <c r="J2633" s="91"/>
      <c r="K2633" s="89">
        <v>0</v>
      </c>
      <c r="L2633" s="89">
        <v>0</v>
      </c>
      <c r="M2633" s="89">
        <f>L2633-K2633</f>
        <v>0</v>
      </c>
      <c r="N2633" s="90" t="str">
        <f>IF(AND($K2633=0,L2633=0),"0.00%",IF($K2633=0,-1,IF(L2633=0,1,-($K2633-L2633)/ABS(L2633))))</f>
        <v>0.00%</v>
      </c>
      <c r="O2633" s="89">
        <v>0</v>
      </c>
      <c r="P2633" s="89">
        <f>+O2633-K2633</f>
        <v>0</v>
      </c>
      <c r="Q2633" s="90" t="str">
        <f>IF(AND($K2633=0,O2633=0),"0.00%",IF($K2633=0,-1,IF(O2633=0,1,-($K2633-O2633)/ABS(O2633))))</f>
        <v>0.00%</v>
      </c>
      <c r="R2633" s="91"/>
      <c r="S2633" s="89">
        <v>0</v>
      </c>
      <c r="T2633" s="89">
        <f>+S2633-K2633</f>
        <v>0</v>
      </c>
      <c r="U2633" s="335">
        <f>IF(C2633=0,0,1)+IF(D2633=0,0,1)+IF(E2633=0,0,1)+IF(G2633=0,0,1)+IF(K2633=0,0,1)+IF(L2633=0,0,1)+IF(M2633=0,0,1)+IF(O2633=0,0,1)</f>
        <v>0</v>
      </c>
    </row>
    <row r="2634" spans="1:21" s="81" customFormat="1" ht="15" customHeight="1">
      <c r="A2634" s="73">
        <f>+B2634</f>
        <v>0</v>
      </c>
      <c r="B2634" s="128"/>
      <c r="C2634" s="157"/>
      <c r="D2634" s="150"/>
      <c r="E2634" s="150"/>
      <c r="F2634" s="95"/>
      <c r="G2634" s="150"/>
      <c r="H2634" s="150"/>
      <c r="I2634" s="95"/>
      <c r="J2634" s="111"/>
      <c r="K2634" s="150"/>
      <c r="L2634" s="150"/>
      <c r="M2634" s="150"/>
      <c r="N2634" s="95"/>
      <c r="O2634" s="150"/>
      <c r="P2634" s="150"/>
      <c r="Q2634" s="95"/>
      <c r="R2634" s="111"/>
      <c r="S2634" s="150"/>
      <c r="T2634" s="150"/>
      <c r="U2634" s="332">
        <f>U2635</f>
        <v>6</v>
      </c>
    </row>
    <row r="2635" spans="1:21" s="81" customFormat="1" ht="15" customHeight="1">
      <c r="A2635" s="73" t="str">
        <f>+B2635</f>
        <v>Total Insurance</v>
      </c>
      <c r="B2635" s="158" t="s">
        <v>192</v>
      </c>
      <c r="C2635" s="159">
        <f>SUM(C2621:C2634)</f>
        <v>-312.5</v>
      </c>
      <c r="D2635" s="159">
        <f>SUM(D2621:D2634)</f>
        <v>9667</v>
      </c>
      <c r="E2635" s="89">
        <f>D2635-C2635</f>
        <v>9979.5</v>
      </c>
      <c r="F2635" s="124">
        <f>IF(AND($C2635=0,D2635=0),"0.00%",IF($C2635=0,-1,IF(D2635=0,1,-($C2635-D2635)/ABS(D2635))))</f>
        <v>1.03232647150098</v>
      </c>
      <c r="G2635" s="159">
        <f>SUM(G2621:G2634)</f>
        <v>0</v>
      </c>
      <c r="H2635" s="159">
        <f>+G2635-C2635</f>
        <v>312.5</v>
      </c>
      <c r="I2635" s="124">
        <f>IF(AND($C2635=0,G2635=0),"0.00%",IF($C2635=0,-1,IF(G2635=0,1,-($C2635-G2635)/ABS(G2635))))</f>
        <v>1</v>
      </c>
      <c r="J2635" s="159"/>
      <c r="K2635" s="159">
        <f>SUM(K2621:K2634)</f>
        <v>68127.5</v>
      </c>
      <c r="L2635" s="159">
        <f>SUM(L2621:L2634)</f>
        <v>58002</v>
      </c>
      <c r="M2635" s="159">
        <f>L2635-K2635</f>
        <v>-10125.5</v>
      </c>
      <c r="N2635" s="124">
        <f>IF(AND($K2635=0,L2635=0),"0.00%",IF($K2635=0,-1,IF(L2635=0,1,-($K2635-L2635)/ABS(L2635))))</f>
        <v>-0.174571566497707</v>
      </c>
      <c r="O2635" s="159">
        <f>SUM(O2621:O2634)</f>
        <v>0</v>
      </c>
      <c r="P2635" s="159">
        <f>+O2635-K2635</f>
        <v>-68127.5</v>
      </c>
      <c r="Q2635" s="124">
        <f>IF(AND($K2635=0,O2635=0),"0.00%",IF($K2635=0,-1,IF(O2635=0,1,-($K2635-O2635)/ABS(O2635))))</f>
        <v>1</v>
      </c>
      <c r="R2635" s="159"/>
      <c r="S2635" s="159">
        <f>SUM(S2621:S2634)</f>
        <v>58002</v>
      </c>
      <c r="T2635" s="159">
        <f>SUM(T2621:T2634)</f>
        <v>-10125.5</v>
      </c>
      <c r="U2635" s="335">
        <f>IF(C2635=0,0,1)+IF(D2635=0,0,1)+IF(E2635=0,0,1)+IF(G2635=0,0,1)+IF(K2635=0,0,1)+IF(L2635=0,0,1)+IF(M2635=0,0,1)+IF(O2635=0,0,1)</f>
        <v>6</v>
      </c>
    </row>
    <row r="2636" spans="1:21" s="81" customFormat="1" ht="15" customHeight="1">
      <c r="A2636" s="73">
        <f>+B2636</f>
        <v>0</v>
      </c>
      <c r="B2636" s="127"/>
      <c r="C2636" s="159"/>
      <c r="D2636" s="125"/>
      <c r="E2636" s="125"/>
      <c r="F2636" s="90"/>
      <c r="G2636" s="125"/>
      <c r="H2636" s="125"/>
      <c r="I2636" s="90"/>
      <c r="J2636" s="111"/>
      <c r="K2636" s="125"/>
      <c r="L2636" s="125"/>
      <c r="M2636" s="125"/>
      <c r="N2636" s="90"/>
      <c r="O2636" s="125"/>
      <c r="P2636" s="125"/>
      <c r="Q2636" s="90"/>
      <c r="R2636" s="111"/>
      <c r="S2636" s="125"/>
      <c r="T2636" s="125"/>
      <c r="U2636" s="332"/>
    </row>
    <row r="2637" spans="1:21" s="81" customFormat="1" ht="15" customHeight="1">
      <c r="A2637" s="73" t="str">
        <f>+B2637</f>
        <v>Property Taxes</v>
      </c>
      <c r="B2637" s="127" t="s">
        <v>101</v>
      </c>
      <c r="C2637" s="159"/>
      <c r="D2637" s="125"/>
      <c r="E2637" s="125"/>
      <c r="F2637" s="90"/>
      <c r="G2637" s="125"/>
      <c r="H2637" s="125"/>
      <c r="I2637" s="90"/>
      <c r="J2637" s="111"/>
      <c r="K2637" s="125"/>
      <c r="L2637" s="125"/>
      <c r="M2637" s="125"/>
      <c r="N2637" s="90"/>
      <c r="O2637" s="125"/>
      <c r="P2637" s="125"/>
      <c r="Q2637" s="90"/>
      <c r="R2637" s="111"/>
      <c r="S2637" s="125"/>
      <c r="T2637" s="125"/>
      <c r="U2637" s="332">
        <f>U2649</f>
        <v>6</v>
      </c>
    </row>
    <row r="2638" spans="1:21" s="81" customFormat="1" ht="15" hidden="1">
      <c r="A2638" s="126"/>
      <c r="B2638" s="96"/>
      <c r="C2638" s="89"/>
      <c r="D2638" s="89"/>
      <c r="E2638" s="89"/>
      <c r="F2638" s="90"/>
      <c r="G2638" s="89"/>
      <c r="H2638" s="89"/>
      <c r="I2638" s="90"/>
      <c r="J2638" s="91"/>
      <c r="K2638" s="89"/>
      <c r="L2638" s="89"/>
      <c r="M2638" s="89"/>
      <c r="N2638" s="90"/>
      <c r="O2638" s="89"/>
      <c r="P2638" s="89"/>
      <c r="Q2638" s="90"/>
      <c r="R2638" s="91"/>
      <c r="S2638" s="89"/>
      <c r="T2638" s="89"/>
      <c r="U2638" s="335"/>
    </row>
    <row r="2639" spans="1:21" s="81" customFormat="1" ht="15" hidden="1">
      <c r="A2639" s="126" t="s">
        <v>2646</v>
      </c>
      <c r="B2639" s="96" t="s">
        <v>5964</v>
      </c>
      <c r="C2639" s="89">
        <v>0</v>
      </c>
      <c r="D2639" s="89">
        <v>0</v>
      </c>
      <c r="E2639" s="89">
        <f>D2639-C2639</f>
        <v>0</v>
      </c>
      <c r="F2639" s="90" t="str">
        <f>IF(AND($C2639=0,D2639=0),"0.00%",IF($C2639=0,-1,IF(D2639=0,1,-($C2639-D2639)/ABS(D2639))))</f>
        <v>0.00%</v>
      </c>
      <c r="G2639" s="89">
        <v>0</v>
      </c>
      <c r="H2639" s="89">
        <f>+G2639-C2639</f>
        <v>0</v>
      </c>
      <c r="I2639" s="90" t="str">
        <f>IF(AND($C2639=0,G2639=0),"0.00%",IF($C2639=0,-1,IF(G2639=0,1,-($C2639-G2639)/ABS(G2639))))</f>
        <v>0.00%</v>
      </c>
      <c r="J2639" s="91"/>
      <c r="K2639" s="89">
        <v>0</v>
      </c>
      <c r="L2639" s="89">
        <v>0</v>
      </c>
      <c r="M2639" s="89">
        <f>L2639-K2639</f>
        <v>0</v>
      </c>
      <c r="N2639" s="90" t="str">
        <f>IF(AND($K2639=0,L2639=0),"0.00%",IF($K2639=0,-1,IF(L2639=0,1,-($K2639-L2639)/ABS(L2639))))</f>
        <v>0.00%</v>
      </c>
      <c r="O2639" s="89">
        <v>0</v>
      </c>
      <c r="P2639" s="89">
        <f>+O2639-K2639</f>
        <v>0</v>
      </c>
      <c r="Q2639" s="90" t="str">
        <f>IF(AND($K2639=0,O2639=0),"0.00%",IF($K2639=0,-1,IF(O2639=0,1,-($K2639-O2639)/ABS(O2639))))</f>
        <v>0.00%</v>
      </c>
      <c r="R2639" s="91"/>
      <c r="S2639" s="89">
        <v>0</v>
      </c>
      <c r="T2639" s="89">
        <f>+S2639-K2639</f>
        <v>0</v>
      </c>
      <c r="U2639" s="335">
        <f>IF(C2639=0,0,1)+IF(D2639=0,0,1)+IF(E2639=0,0,1)+IF(G2639=0,0,1)+IF(K2639=0,0,1)+IF(L2639=0,0,1)+IF(M2639=0,0,1)+IF(O2639=0,0,1)</f>
        <v>0</v>
      </c>
    </row>
    <row r="2640" spans="1:21" s="81" customFormat="1" ht="15" customHeight="1">
      <c r="A2640" s="126" t="s">
        <v>2647</v>
      </c>
      <c r="B2640" s="96" t="s">
        <v>5965</v>
      </c>
      <c r="C2640" s="89">
        <v>33560.96</v>
      </c>
      <c r="D2640" s="89">
        <v>65792</v>
      </c>
      <c r="E2640" s="89">
        <f>D2640-C2640</f>
        <v>32231.04</v>
      </c>
      <c r="F2640" s="90">
        <f>IF(AND($C2640=0,D2640=0),"0.00%",IF($C2640=0,-1,IF(D2640=0,1,-($C2640-D2640)/ABS(D2640))))</f>
        <v>0.489892996108949</v>
      </c>
      <c r="G2640" s="89">
        <v>0</v>
      </c>
      <c r="H2640" s="89">
        <f>+G2640-C2640</f>
        <v>-33560.96</v>
      </c>
      <c r="I2640" s="90">
        <f>IF(AND($C2640=0,G2640=0),"0.00%",IF($C2640=0,-1,IF(G2640=0,1,-($C2640-G2640)/ABS(G2640))))</f>
        <v>1</v>
      </c>
      <c r="J2640" s="91"/>
      <c r="K2640" s="89">
        <v>193466.19</v>
      </c>
      <c r="L2640" s="89">
        <v>397107.87</v>
      </c>
      <c r="M2640" s="89">
        <f>L2640-K2640</f>
        <v>203641.68</v>
      </c>
      <c r="N2640" s="90">
        <f>IF(AND($K2640=0,L2640=0),"0.00%",IF($K2640=0,-1,IF(L2640=0,1,-($K2640-L2640)/ABS(L2640))))</f>
        <v>0.512811997405138</v>
      </c>
      <c r="O2640" s="89">
        <v>0</v>
      </c>
      <c r="P2640" s="89">
        <f>+O2640-K2640</f>
        <v>-193466.19</v>
      </c>
      <c r="Q2640" s="90">
        <f>IF(AND($K2640=0,O2640=0),"0.00%",IF($K2640=0,-1,IF(O2640=0,1,-($K2640-O2640)/ABS(O2640))))</f>
        <v>1</v>
      </c>
      <c r="R2640" s="91"/>
      <c r="S2640" s="89">
        <v>397107.87</v>
      </c>
      <c r="T2640" s="89">
        <f>+S2640-K2640</f>
        <v>203641.68</v>
      </c>
      <c r="U2640" s="335">
        <f>IF(C2640=0,0,1)+IF(D2640=0,0,1)+IF(E2640=0,0,1)+IF(G2640=0,0,1)+IF(K2640=0,0,1)+IF(L2640=0,0,1)+IF(M2640=0,0,1)+IF(O2640=0,0,1)</f>
        <v>6</v>
      </c>
    </row>
    <row r="2641" spans="1:21" s="81" customFormat="1" ht="15" hidden="1">
      <c r="A2641" s="126" t="s">
        <v>2648</v>
      </c>
      <c r="B2641" s="96" t="s">
        <v>5966</v>
      </c>
      <c r="C2641" s="89">
        <v>0</v>
      </c>
      <c r="D2641" s="89">
        <v>0</v>
      </c>
      <c r="E2641" s="89">
        <f>D2641-C2641</f>
        <v>0</v>
      </c>
      <c r="F2641" s="90" t="str">
        <f>IF(AND($C2641=0,D2641=0),"0.00%",IF($C2641=0,-1,IF(D2641=0,1,-($C2641-D2641)/ABS(D2641))))</f>
        <v>0.00%</v>
      </c>
      <c r="G2641" s="89">
        <v>0</v>
      </c>
      <c r="H2641" s="89">
        <f>+G2641-C2641</f>
        <v>0</v>
      </c>
      <c r="I2641" s="90" t="str">
        <f>IF(AND($C2641=0,G2641=0),"0.00%",IF($C2641=0,-1,IF(G2641=0,1,-($C2641-G2641)/ABS(G2641))))</f>
        <v>0.00%</v>
      </c>
      <c r="J2641" s="91"/>
      <c r="K2641" s="89">
        <v>0</v>
      </c>
      <c r="L2641" s="89">
        <v>0</v>
      </c>
      <c r="M2641" s="89">
        <f>L2641-K2641</f>
        <v>0</v>
      </c>
      <c r="N2641" s="90" t="str">
        <f>IF(AND($K2641=0,L2641=0),"0.00%",IF($K2641=0,-1,IF(L2641=0,1,-($K2641-L2641)/ABS(L2641))))</f>
        <v>0.00%</v>
      </c>
      <c r="O2641" s="89">
        <v>0</v>
      </c>
      <c r="P2641" s="89">
        <f>+O2641-K2641</f>
        <v>0</v>
      </c>
      <c r="Q2641" s="90" t="str">
        <f>IF(AND($K2641=0,O2641=0),"0.00%",IF($K2641=0,-1,IF(O2641=0,1,-($K2641-O2641)/ABS(O2641))))</f>
        <v>0.00%</v>
      </c>
      <c r="R2641" s="91"/>
      <c r="S2641" s="89">
        <v>0</v>
      </c>
      <c r="T2641" s="89">
        <f>+S2641-K2641</f>
        <v>0</v>
      </c>
      <c r="U2641" s="335">
        <f>IF(C2641=0,0,1)+IF(D2641=0,0,1)+IF(E2641=0,0,1)+IF(G2641=0,0,1)+IF(K2641=0,0,1)+IF(L2641=0,0,1)+IF(M2641=0,0,1)+IF(O2641=0,0,1)</f>
        <v>0</v>
      </c>
    </row>
    <row r="2642" spans="1:21" s="81" customFormat="1" ht="15" hidden="1">
      <c r="A2642" s="126" t="s">
        <v>2649</v>
      </c>
      <c r="B2642" s="96" t="s">
        <v>5967</v>
      </c>
      <c r="C2642" s="89">
        <v>0</v>
      </c>
      <c r="D2642" s="89">
        <v>0</v>
      </c>
      <c r="E2642" s="89">
        <f>D2642-C2642</f>
        <v>0</v>
      </c>
      <c r="F2642" s="90" t="str">
        <f>IF(AND($C2642=0,D2642=0),"0.00%",IF($C2642=0,-1,IF(D2642=0,1,-($C2642-D2642)/ABS(D2642))))</f>
        <v>0.00%</v>
      </c>
      <c r="G2642" s="89">
        <v>0</v>
      </c>
      <c r="H2642" s="89">
        <f>+G2642-C2642</f>
        <v>0</v>
      </c>
      <c r="I2642" s="90" t="str">
        <f>IF(AND($C2642=0,G2642=0),"0.00%",IF($C2642=0,-1,IF(G2642=0,1,-($C2642-G2642)/ABS(G2642))))</f>
        <v>0.00%</v>
      </c>
      <c r="J2642" s="91"/>
      <c r="K2642" s="89">
        <v>0</v>
      </c>
      <c r="L2642" s="89">
        <v>0</v>
      </c>
      <c r="M2642" s="89">
        <f>L2642-K2642</f>
        <v>0</v>
      </c>
      <c r="N2642" s="90" t="str">
        <f>IF(AND($K2642=0,L2642=0),"0.00%",IF($K2642=0,-1,IF(L2642=0,1,-($K2642-L2642)/ABS(L2642))))</f>
        <v>0.00%</v>
      </c>
      <c r="O2642" s="89">
        <v>0</v>
      </c>
      <c r="P2642" s="89">
        <f>+O2642-K2642</f>
        <v>0</v>
      </c>
      <c r="Q2642" s="90" t="str">
        <f>IF(AND($K2642=0,O2642=0),"0.00%",IF($K2642=0,-1,IF(O2642=0,1,-($K2642-O2642)/ABS(O2642))))</f>
        <v>0.00%</v>
      </c>
      <c r="R2642" s="91"/>
      <c r="S2642" s="89">
        <v>0</v>
      </c>
      <c r="T2642" s="89">
        <f>+S2642-K2642</f>
        <v>0</v>
      </c>
      <c r="U2642" s="335">
        <f>IF(C2642=0,0,1)+IF(D2642=0,0,1)+IF(E2642=0,0,1)+IF(G2642=0,0,1)+IF(K2642=0,0,1)+IF(L2642=0,0,1)+IF(M2642=0,0,1)+IF(O2642=0,0,1)</f>
        <v>0</v>
      </c>
    </row>
    <row r="2643" spans="1:21" s="81" customFormat="1" ht="15" hidden="1">
      <c r="A2643" s="126" t="s">
        <v>2650</v>
      </c>
      <c r="B2643" s="96" t="s">
        <v>5968</v>
      </c>
      <c r="C2643" s="89">
        <v>0</v>
      </c>
      <c r="D2643" s="89">
        <v>0</v>
      </c>
      <c r="E2643" s="89">
        <f>D2643-C2643</f>
        <v>0</v>
      </c>
      <c r="F2643" s="90" t="str">
        <f>IF(AND($C2643=0,D2643=0),"0.00%",IF($C2643=0,-1,IF(D2643=0,1,-($C2643-D2643)/ABS(D2643))))</f>
        <v>0.00%</v>
      </c>
      <c r="G2643" s="89">
        <v>0</v>
      </c>
      <c r="H2643" s="89">
        <f>+G2643-C2643</f>
        <v>0</v>
      </c>
      <c r="I2643" s="90" t="str">
        <f>IF(AND($C2643=0,G2643=0),"0.00%",IF($C2643=0,-1,IF(G2643=0,1,-($C2643-G2643)/ABS(G2643))))</f>
        <v>0.00%</v>
      </c>
      <c r="J2643" s="91"/>
      <c r="K2643" s="89">
        <v>0</v>
      </c>
      <c r="L2643" s="89">
        <v>0</v>
      </c>
      <c r="M2643" s="89">
        <f>L2643-K2643</f>
        <v>0</v>
      </c>
      <c r="N2643" s="90" t="str">
        <f>IF(AND($K2643=0,L2643=0),"0.00%",IF($K2643=0,-1,IF(L2643=0,1,-($K2643-L2643)/ABS(L2643))))</f>
        <v>0.00%</v>
      </c>
      <c r="O2643" s="89">
        <v>0</v>
      </c>
      <c r="P2643" s="89">
        <f>+O2643-K2643</f>
        <v>0</v>
      </c>
      <c r="Q2643" s="90" t="str">
        <f>IF(AND($K2643=0,O2643=0),"0.00%",IF($K2643=0,-1,IF(O2643=0,1,-($K2643-O2643)/ABS(O2643))))</f>
        <v>0.00%</v>
      </c>
      <c r="R2643" s="91"/>
      <c r="S2643" s="89">
        <v>0</v>
      </c>
      <c r="T2643" s="89">
        <f>+S2643-K2643</f>
        <v>0</v>
      </c>
      <c r="U2643" s="335">
        <f>IF(C2643=0,0,1)+IF(D2643=0,0,1)+IF(E2643=0,0,1)+IF(G2643=0,0,1)+IF(K2643=0,0,1)+IF(L2643=0,0,1)+IF(M2643=0,0,1)+IF(O2643=0,0,1)</f>
        <v>0</v>
      </c>
    </row>
    <row r="2644" spans="1:21" s="81" customFormat="1" ht="15" hidden="1">
      <c r="A2644" s="126" t="s">
        <v>2651</v>
      </c>
      <c r="B2644" s="96" t="s">
        <v>5969</v>
      </c>
      <c r="C2644" s="89">
        <v>0</v>
      </c>
      <c r="D2644" s="89">
        <v>0</v>
      </c>
      <c r="E2644" s="89">
        <f>D2644-C2644</f>
        <v>0</v>
      </c>
      <c r="F2644" s="90" t="str">
        <f>IF(AND($C2644=0,D2644=0),"0.00%",IF($C2644=0,-1,IF(D2644=0,1,-($C2644-D2644)/ABS(D2644))))</f>
        <v>0.00%</v>
      </c>
      <c r="G2644" s="89">
        <v>0</v>
      </c>
      <c r="H2644" s="89">
        <f>+G2644-C2644</f>
        <v>0</v>
      </c>
      <c r="I2644" s="90" t="str">
        <f>IF(AND($C2644=0,G2644=0),"0.00%",IF($C2644=0,-1,IF(G2644=0,1,-($C2644-G2644)/ABS(G2644))))</f>
        <v>0.00%</v>
      </c>
      <c r="J2644" s="91"/>
      <c r="K2644" s="89">
        <v>0</v>
      </c>
      <c r="L2644" s="89">
        <v>0</v>
      </c>
      <c r="M2644" s="89">
        <f>L2644-K2644</f>
        <v>0</v>
      </c>
      <c r="N2644" s="90" t="str">
        <f>IF(AND($K2644=0,L2644=0),"0.00%",IF($K2644=0,-1,IF(L2644=0,1,-($K2644-L2644)/ABS(L2644))))</f>
        <v>0.00%</v>
      </c>
      <c r="O2644" s="89">
        <v>0</v>
      </c>
      <c r="P2644" s="89">
        <f>+O2644-K2644</f>
        <v>0</v>
      </c>
      <c r="Q2644" s="90" t="str">
        <f>IF(AND($K2644=0,O2644=0),"0.00%",IF($K2644=0,-1,IF(O2644=0,1,-($K2644-O2644)/ABS(O2644))))</f>
        <v>0.00%</v>
      </c>
      <c r="R2644" s="91"/>
      <c r="S2644" s="89">
        <v>0</v>
      </c>
      <c r="T2644" s="89">
        <f>+S2644-K2644</f>
        <v>0</v>
      </c>
      <c r="U2644" s="335">
        <f>IF(C2644=0,0,1)+IF(D2644=0,0,1)+IF(E2644=0,0,1)+IF(G2644=0,0,1)+IF(K2644=0,0,1)+IF(L2644=0,0,1)+IF(M2644=0,0,1)+IF(O2644=0,0,1)</f>
        <v>0</v>
      </c>
    </row>
    <row r="2645" spans="1:21" s="81" customFormat="1" ht="15" hidden="1">
      <c r="A2645" s="126" t="s">
        <v>2652</v>
      </c>
      <c r="B2645" s="96" t="s">
        <v>5970</v>
      </c>
      <c r="C2645" s="89">
        <v>0</v>
      </c>
      <c r="D2645" s="89">
        <v>0</v>
      </c>
      <c r="E2645" s="89">
        <f>D2645-C2645</f>
        <v>0</v>
      </c>
      <c r="F2645" s="90" t="str">
        <f>IF(AND($C2645=0,D2645=0),"0.00%",IF($C2645=0,-1,IF(D2645=0,1,-($C2645-D2645)/ABS(D2645))))</f>
        <v>0.00%</v>
      </c>
      <c r="G2645" s="89">
        <v>0</v>
      </c>
      <c r="H2645" s="89">
        <f>+G2645-C2645</f>
        <v>0</v>
      </c>
      <c r="I2645" s="90" t="str">
        <f>IF(AND($C2645=0,G2645=0),"0.00%",IF($C2645=0,-1,IF(G2645=0,1,-($C2645-G2645)/ABS(G2645))))</f>
        <v>0.00%</v>
      </c>
      <c r="J2645" s="91"/>
      <c r="K2645" s="89">
        <v>0</v>
      </c>
      <c r="L2645" s="89">
        <v>0</v>
      </c>
      <c r="M2645" s="89">
        <f>L2645-K2645</f>
        <v>0</v>
      </c>
      <c r="N2645" s="90" t="str">
        <f>IF(AND($K2645=0,L2645=0),"0.00%",IF($K2645=0,-1,IF(L2645=0,1,-($K2645-L2645)/ABS(L2645))))</f>
        <v>0.00%</v>
      </c>
      <c r="O2645" s="89">
        <v>0</v>
      </c>
      <c r="P2645" s="89">
        <f>+O2645-K2645</f>
        <v>0</v>
      </c>
      <c r="Q2645" s="90" t="str">
        <f>IF(AND($K2645=0,O2645=0),"0.00%",IF($K2645=0,-1,IF(O2645=0,1,-($K2645-O2645)/ABS(O2645))))</f>
        <v>0.00%</v>
      </c>
      <c r="R2645" s="91"/>
      <c r="S2645" s="89">
        <v>0</v>
      </c>
      <c r="T2645" s="89">
        <f>+S2645-K2645</f>
        <v>0</v>
      </c>
      <c r="U2645" s="335">
        <f>IF(C2645=0,0,1)+IF(D2645=0,0,1)+IF(E2645=0,0,1)+IF(G2645=0,0,1)+IF(K2645=0,0,1)+IF(L2645=0,0,1)+IF(M2645=0,0,1)+IF(O2645=0,0,1)</f>
        <v>0</v>
      </c>
    </row>
    <row r="2646" spans="1:21" s="81" customFormat="1" ht="15" hidden="1">
      <c r="A2646" s="126" t="s">
        <v>2653</v>
      </c>
      <c r="B2646" s="96" t="s">
        <v>5971</v>
      </c>
      <c r="C2646" s="89">
        <v>0</v>
      </c>
      <c r="D2646" s="89">
        <v>0</v>
      </c>
      <c r="E2646" s="89">
        <f>D2646-C2646</f>
        <v>0</v>
      </c>
      <c r="F2646" s="90" t="str">
        <f>IF(AND($C2646=0,D2646=0),"0.00%",IF($C2646=0,-1,IF(D2646=0,1,-($C2646-D2646)/ABS(D2646))))</f>
        <v>0.00%</v>
      </c>
      <c r="G2646" s="89">
        <v>0</v>
      </c>
      <c r="H2646" s="89">
        <f>+G2646-C2646</f>
        <v>0</v>
      </c>
      <c r="I2646" s="90" t="str">
        <f>IF(AND($C2646=0,G2646=0),"0.00%",IF($C2646=0,-1,IF(G2646=0,1,-($C2646-G2646)/ABS(G2646))))</f>
        <v>0.00%</v>
      </c>
      <c r="J2646" s="91"/>
      <c r="K2646" s="89">
        <v>0</v>
      </c>
      <c r="L2646" s="89">
        <v>0</v>
      </c>
      <c r="M2646" s="89">
        <f>L2646-K2646</f>
        <v>0</v>
      </c>
      <c r="N2646" s="90" t="str">
        <f>IF(AND($K2646=0,L2646=0),"0.00%",IF($K2646=0,-1,IF(L2646=0,1,-($K2646-L2646)/ABS(L2646))))</f>
        <v>0.00%</v>
      </c>
      <c r="O2646" s="89">
        <v>0</v>
      </c>
      <c r="P2646" s="89">
        <f>+O2646-K2646</f>
        <v>0</v>
      </c>
      <c r="Q2646" s="90" t="str">
        <f>IF(AND($K2646=0,O2646=0),"0.00%",IF($K2646=0,-1,IF(O2646=0,1,-($K2646-O2646)/ABS(O2646))))</f>
        <v>0.00%</v>
      </c>
      <c r="R2646" s="91"/>
      <c r="S2646" s="89">
        <v>0</v>
      </c>
      <c r="T2646" s="89">
        <f>+S2646-K2646</f>
        <v>0</v>
      </c>
      <c r="U2646" s="335">
        <f>IF(C2646=0,0,1)+IF(D2646=0,0,1)+IF(E2646=0,0,1)+IF(G2646=0,0,1)+IF(K2646=0,0,1)+IF(L2646=0,0,1)+IF(M2646=0,0,1)+IF(O2646=0,0,1)</f>
        <v>0</v>
      </c>
    </row>
    <row r="2647" spans="1:21" s="81" customFormat="1" ht="15" hidden="1">
      <c r="A2647" s="126" t="s">
        <v>2654</v>
      </c>
      <c r="B2647" s="96" t="s">
        <v>5972</v>
      </c>
      <c r="C2647" s="89">
        <v>0</v>
      </c>
      <c r="D2647" s="89">
        <v>0</v>
      </c>
      <c r="E2647" s="89">
        <f>D2647-C2647</f>
        <v>0</v>
      </c>
      <c r="F2647" s="90" t="str">
        <f>IF(AND($C2647=0,D2647=0),"0.00%",IF($C2647=0,-1,IF(D2647=0,1,-($C2647-D2647)/ABS(D2647))))</f>
        <v>0.00%</v>
      </c>
      <c r="G2647" s="89">
        <v>0</v>
      </c>
      <c r="H2647" s="89">
        <f>+G2647-C2647</f>
        <v>0</v>
      </c>
      <c r="I2647" s="90" t="str">
        <f>IF(AND($C2647=0,G2647=0),"0.00%",IF($C2647=0,-1,IF(G2647=0,1,-($C2647-G2647)/ABS(G2647))))</f>
        <v>0.00%</v>
      </c>
      <c r="J2647" s="91"/>
      <c r="K2647" s="89">
        <v>0</v>
      </c>
      <c r="L2647" s="89">
        <v>0</v>
      </c>
      <c r="M2647" s="89">
        <f>L2647-K2647</f>
        <v>0</v>
      </c>
      <c r="N2647" s="90" t="str">
        <f>IF(AND($K2647=0,L2647=0),"0.00%",IF($K2647=0,-1,IF(L2647=0,1,-($K2647-L2647)/ABS(L2647))))</f>
        <v>0.00%</v>
      </c>
      <c r="O2647" s="89">
        <v>0</v>
      </c>
      <c r="P2647" s="89">
        <f>+O2647-K2647</f>
        <v>0</v>
      </c>
      <c r="Q2647" s="90" t="str">
        <f>IF(AND($K2647=0,O2647=0),"0.00%",IF($K2647=0,-1,IF(O2647=0,1,-($K2647-O2647)/ABS(O2647))))</f>
        <v>0.00%</v>
      </c>
      <c r="R2647" s="91"/>
      <c r="S2647" s="89">
        <v>0</v>
      </c>
      <c r="T2647" s="89">
        <f>+S2647-K2647</f>
        <v>0</v>
      </c>
      <c r="U2647" s="335">
        <f>IF(C2647=0,0,1)+IF(D2647=0,0,1)+IF(E2647=0,0,1)+IF(G2647=0,0,1)+IF(K2647=0,0,1)+IF(L2647=0,0,1)+IF(M2647=0,0,1)+IF(O2647=0,0,1)</f>
        <v>0</v>
      </c>
    </row>
    <row r="2648" spans="1:21" s="81" customFormat="1" ht="15" customHeight="1">
      <c r="A2648" s="73">
        <f>+B2648</f>
        <v>0</v>
      </c>
      <c r="B2648" s="128"/>
      <c r="C2648" s="157"/>
      <c r="D2648" s="150"/>
      <c r="E2648" s="150"/>
      <c r="F2648" s="95"/>
      <c r="G2648" s="150"/>
      <c r="H2648" s="150"/>
      <c r="I2648" s="95"/>
      <c r="J2648" s="111"/>
      <c r="K2648" s="150"/>
      <c r="L2648" s="150"/>
      <c r="M2648" s="150"/>
      <c r="N2648" s="95"/>
      <c r="O2648" s="150"/>
      <c r="P2648" s="150"/>
      <c r="Q2648" s="95"/>
      <c r="R2648" s="111"/>
      <c r="S2648" s="150"/>
      <c r="T2648" s="150"/>
      <c r="U2648" s="332">
        <f>U2649</f>
        <v>6</v>
      </c>
    </row>
    <row r="2649" spans="1:21" s="81" customFormat="1" ht="15" customHeight="1">
      <c r="A2649" s="73" t="str">
        <f>+B2649</f>
        <v>Total Property Taxes</v>
      </c>
      <c r="B2649" s="158" t="s">
        <v>194</v>
      </c>
      <c r="C2649" s="159">
        <f>SUM(C2638:C2648)</f>
        <v>33560.96</v>
      </c>
      <c r="D2649" s="159">
        <f>SUM(D2638:D2648)</f>
        <v>65792</v>
      </c>
      <c r="E2649" s="89">
        <f>D2649-C2649</f>
        <v>32231.04</v>
      </c>
      <c r="F2649" s="124">
        <f>IF(AND($C2649=0,D2649=0),"0.00%",IF($C2649=0,-1,IF(D2649=0,1,-($C2649-D2649)/ABS(D2649))))</f>
        <v>0.489892996108949</v>
      </c>
      <c r="G2649" s="159">
        <f>SUM(G2638:G2648)</f>
        <v>0</v>
      </c>
      <c r="H2649" s="159">
        <f>+G2649-C2649</f>
        <v>-33560.96</v>
      </c>
      <c r="I2649" s="124">
        <f>IF(AND($C2649=0,G2649=0),"0.00%",IF($C2649=0,-1,IF(G2649=0,1,-($C2649-G2649)/ABS(G2649))))</f>
        <v>1</v>
      </c>
      <c r="J2649" s="159"/>
      <c r="K2649" s="159">
        <f>SUM(K2638:K2648)</f>
        <v>193466.19</v>
      </c>
      <c r="L2649" s="159">
        <f>SUM(L2638:L2648)</f>
        <v>397107.87</v>
      </c>
      <c r="M2649" s="159">
        <f>L2649-K2649</f>
        <v>203641.68</v>
      </c>
      <c r="N2649" s="124">
        <f>IF(AND($K2649=0,L2649=0),"0.00%",IF($K2649=0,-1,IF(L2649=0,1,-($K2649-L2649)/ABS(L2649))))</f>
        <v>0.512811997405138</v>
      </c>
      <c r="O2649" s="159">
        <f>SUM(O2638:O2648)</f>
        <v>0</v>
      </c>
      <c r="P2649" s="159">
        <f>+O2649-K2649</f>
        <v>-193466.19</v>
      </c>
      <c r="Q2649" s="124">
        <f>IF(AND($K2649=0,O2649=0),"0.00%",IF($K2649=0,-1,IF(O2649=0,1,-($K2649-O2649)/ABS(O2649))))</f>
        <v>1</v>
      </c>
      <c r="R2649" s="159"/>
      <c r="S2649" s="159">
        <f>SUM(S2638:S2648)</f>
        <v>397107.87</v>
      </c>
      <c r="T2649" s="159">
        <f>SUM(T2638:T2648)</f>
        <v>203641.68</v>
      </c>
      <c r="U2649" s="335">
        <f>IF(C2649=0,0,1)+IF(D2649=0,0,1)+IF(E2649=0,0,1)+IF(G2649=0,0,1)+IF(K2649=0,0,1)+IF(L2649=0,0,1)+IF(M2649=0,0,1)+IF(O2649=0,0,1)</f>
        <v>6</v>
      </c>
    </row>
    <row r="2650" spans="1:21" s="81" customFormat="1" ht="15" customHeight="1">
      <c r="A2650" s="73">
        <f>+B2650</f>
        <v>0</v>
      </c>
      <c r="B2650" s="127"/>
      <c r="C2650" s="159"/>
      <c r="D2650" s="125"/>
      <c r="E2650" s="125"/>
      <c r="F2650" s="90"/>
      <c r="G2650" s="125"/>
      <c r="H2650" s="125"/>
      <c r="I2650" s="90"/>
      <c r="J2650" s="111"/>
      <c r="K2650" s="125"/>
      <c r="L2650" s="125"/>
      <c r="M2650" s="125"/>
      <c r="N2650" s="90"/>
      <c r="O2650" s="125"/>
      <c r="P2650" s="125"/>
      <c r="Q2650" s="90"/>
      <c r="R2650" s="111"/>
      <c r="S2650" s="125"/>
      <c r="T2650" s="125"/>
      <c r="U2650" s="332"/>
    </row>
    <row r="2651" spans="1:21" s="81" customFormat="1" ht="15" customHeight="1">
      <c r="A2651" s="73" t="str">
        <f>+B2651</f>
        <v>Licenses &amp; Permits</v>
      </c>
      <c r="B2651" s="127" t="s">
        <v>103</v>
      </c>
      <c r="C2651" s="159"/>
      <c r="D2651" s="125"/>
      <c r="E2651" s="125"/>
      <c r="F2651" s="90"/>
      <c r="G2651" s="125"/>
      <c r="H2651" s="125"/>
      <c r="I2651" s="90"/>
      <c r="J2651" s="111"/>
      <c r="K2651" s="125"/>
      <c r="L2651" s="125"/>
      <c r="M2651" s="125"/>
      <c r="N2651" s="90"/>
      <c r="O2651" s="125"/>
      <c r="P2651" s="125"/>
      <c r="Q2651" s="90"/>
      <c r="R2651" s="111"/>
      <c r="S2651" s="125"/>
      <c r="T2651" s="125"/>
      <c r="U2651" s="332">
        <f>U2657</f>
        <v>3</v>
      </c>
    </row>
    <row r="2652" spans="1:21" s="81" customFormat="1" ht="15" hidden="1">
      <c r="A2652" s="126"/>
      <c r="B2652" s="96"/>
      <c r="C2652" s="89"/>
      <c r="D2652" s="89"/>
      <c r="E2652" s="89"/>
      <c r="F2652" s="90"/>
      <c r="G2652" s="89"/>
      <c r="H2652" s="89"/>
      <c r="I2652" s="90"/>
      <c r="J2652" s="91"/>
      <c r="K2652" s="89"/>
      <c r="L2652" s="89"/>
      <c r="M2652" s="89"/>
      <c r="N2652" s="90"/>
      <c r="O2652" s="89"/>
      <c r="P2652" s="89"/>
      <c r="Q2652" s="90"/>
      <c r="R2652" s="91"/>
      <c r="S2652" s="89"/>
      <c r="T2652" s="89"/>
      <c r="U2652" s="335"/>
    </row>
    <row r="2653" spans="1:21" s="81" customFormat="1" ht="15" hidden="1">
      <c r="A2653" s="126" t="s">
        <v>2655</v>
      </c>
      <c r="B2653" s="96" t="s">
        <v>5973</v>
      </c>
      <c r="C2653" s="89">
        <v>0</v>
      </c>
      <c r="D2653" s="89">
        <v>0</v>
      </c>
      <c r="E2653" s="89">
        <f>D2653-C2653</f>
        <v>0</v>
      </c>
      <c r="F2653" s="90" t="str">
        <f>IF(AND($C2653=0,D2653=0),"0.00%",IF($C2653=0,-1,IF(D2653=0,1,-($C2653-D2653)/ABS(D2653))))</f>
        <v>0.00%</v>
      </c>
      <c r="G2653" s="89">
        <v>0</v>
      </c>
      <c r="H2653" s="89">
        <f>+G2653-C2653</f>
        <v>0</v>
      </c>
      <c r="I2653" s="90" t="str">
        <f>IF(AND($C2653=0,G2653=0),"0.00%",IF($C2653=0,-1,IF(G2653=0,1,-($C2653-G2653)/ABS(G2653))))</f>
        <v>0.00%</v>
      </c>
      <c r="J2653" s="91"/>
      <c r="K2653" s="89">
        <v>0</v>
      </c>
      <c r="L2653" s="89">
        <v>0</v>
      </c>
      <c r="M2653" s="89">
        <f>L2653-K2653</f>
        <v>0</v>
      </c>
      <c r="N2653" s="90" t="str">
        <f>IF(AND($K2653=0,L2653=0),"0.00%",IF($K2653=0,-1,IF(L2653=0,1,-($K2653-L2653)/ABS(L2653))))</f>
        <v>0.00%</v>
      </c>
      <c r="O2653" s="89">
        <v>0</v>
      </c>
      <c r="P2653" s="89">
        <f>+O2653-K2653</f>
        <v>0</v>
      </c>
      <c r="Q2653" s="90" t="str">
        <f>IF(AND($K2653=0,O2653=0),"0.00%",IF($K2653=0,-1,IF(O2653=0,1,-($K2653-O2653)/ABS(O2653))))</f>
        <v>0.00%</v>
      </c>
      <c r="R2653" s="91"/>
      <c r="S2653" s="89">
        <v>0</v>
      </c>
      <c r="T2653" s="89">
        <f>+S2653-K2653</f>
        <v>0</v>
      </c>
      <c r="U2653" s="335">
        <f>IF(C2653=0,0,1)+IF(D2653=0,0,1)+IF(E2653=0,0,1)+IF(G2653=0,0,1)+IF(K2653=0,0,1)+IF(L2653=0,0,1)+IF(M2653=0,0,1)+IF(O2653=0,0,1)</f>
        <v>0</v>
      </c>
    </row>
    <row r="2654" spans="1:21" s="81" customFormat="1" ht="15" customHeight="1">
      <c r="A2654" s="126" t="s">
        <v>2656</v>
      </c>
      <c r="B2654" s="96" t="s">
        <v>5974</v>
      </c>
      <c r="C2654" s="89">
        <v>0</v>
      </c>
      <c r="D2654" s="89">
        <v>0</v>
      </c>
      <c r="E2654" s="89">
        <f>D2654-C2654</f>
        <v>0</v>
      </c>
      <c r="F2654" s="90" t="str">
        <f>IF(AND($C2654=0,D2654=0),"0.00%",IF($C2654=0,-1,IF(D2654=0,1,-($C2654-D2654)/ABS(D2654))))</f>
        <v>0.00%</v>
      </c>
      <c r="G2654" s="89">
        <v>0</v>
      </c>
      <c r="H2654" s="89">
        <f>+G2654-C2654</f>
        <v>0</v>
      </c>
      <c r="I2654" s="90" t="str">
        <f>IF(AND($C2654=0,G2654=0),"0.00%",IF($C2654=0,-1,IF(G2654=0,1,-($C2654-G2654)/ABS(G2654))))</f>
        <v>0.00%</v>
      </c>
      <c r="J2654" s="91"/>
      <c r="K2654" s="89">
        <v>2114</v>
      </c>
      <c r="L2654" s="89">
        <v>2110</v>
      </c>
      <c r="M2654" s="89">
        <f>L2654-K2654</f>
        <v>-4</v>
      </c>
      <c r="N2654" s="90">
        <f>IF(AND($K2654=0,L2654=0),"0.00%",IF($K2654=0,-1,IF(L2654=0,1,-($K2654-L2654)/ABS(L2654))))</f>
        <v>-0.0018957345971564</v>
      </c>
      <c r="O2654" s="89">
        <v>0</v>
      </c>
      <c r="P2654" s="89">
        <f>+O2654-K2654</f>
        <v>-2114</v>
      </c>
      <c r="Q2654" s="90">
        <f>IF(AND($K2654=0,O2654=0),"0.00%",IF($K2654=0,-1,IF(O2654=0,1,-($K2654-O2654)/ABS(O2654))))</f>
        <v>1</v>
      </c>
      <c r="R2654" s="91"/>
      <c r="S2654" s="89">
        <v>2110</v>
      </c>
      <c r="T2654" s="89">
        <f>+S2654-K2654</f>
        <v>-4</v>
      </c>
      <c r="U2654" s="335">
        <f>IF(C2654=0,0,1)+IF(D2654=0,0,1)+IF(E2654=0,0,1)+IF(G2654=0,0,1)+IF(K2654=0,0,1)+IF(L2654=0,0,1)+IF(M2654=0,0,1)+IF(O2654=0,0,1)</f>
        <v>3</v>
      </c>
    </row>
    <row r="2655" spans="1:21" s="81" customFormat="1" ht="15" hidden="1">
      <c r="A2655" s="126" t="s">
        <v>2657</v>
      </c>
      <c r="B2655" s="96" t="s">
        <v>5975</v>
      </c>
      <c r="C2655" s="89">
        <v>0</v>
      </c>
      <c r="D2655" s="89">
        <v>0</v>
      </c>
      <c r="E2655" s="89">
        <f>D2655-C2655</f>
        <v>0</v>
      </c>
      <c r="F2655" s="90" t="str">
        <f>IF(AND($C2655=0,D2655=0),"0.00%",IF($C2655=0,-1,IF(D2655=0,1,-($C2655-D2655)/ABS(D2655))))</f>
        <v>0.00%</v>
      </c>
      <c r="G2655" s="89">
        <v>0</v>
      </c>
      <c r="H2655" s="89">
        <f>+G2655-C2655</f>
        <v>0</v>
      </c>
      <c r="I2655" s="90" t="str">
        <f>IF(AND($C2655=0,G2655=0),"0.00%",IF($C2655=0,-1,IF(G2655=0,1,-($C2655-G2655)/ABS(G2655))))</f>
        <v>0.00%</v>
      </c>
      <c r="J2655" s="91"/>
      <c r="K2655" s="89">
        <v>0</v>
      </c>
      <c r="L2655" s="89">
        <v>0</v>
      </c>
      <c r="M2655" s="89">
        <f>L2655-K2655</f>
        <v>0</v>
      </c>
      <c r="N2655" s="90" t="str">
        <f>IF(AND($K2655=0,L2655=0),"0.00%",IF($K2655=0,-1,IF(L2655=0,1,-($K2655-L2655)/ABS(L2655))))</f>
        <v>0.00%</v>
      </c>
      <c r="O2655" s="89">
        <v>0</v>
      </c>
      <c r="P2655" s="89">
        <f>+O2655-K2655</f>
        <v>0</v>
      </c>
      <c r="Q2655" s="90" t="str">
        <f>IF(AND($K2655=0,O2655=0),"0.00%",IF($K2655=0,-1,IF(O2655=0,1,-($K2655-O2655)/ABS(O2655))))</f>
        <v>0.00%</v>
      </c>
      <c r="R2655" s="91"/>
      <c r="S2655" s="89">
        <v>0</v>
      </c>
      <c r="T2655" s="89">
        <f>+S2655-K2655</f>
        <v>0</v>
      </c>
      <c r="U2655" s="335">
        <f>IF(C2655=0,0,1)+IF(D2655=0,0,1)+IF(E2655=0,0,1)+IF(G2655=0,0,1)+IF(K2655=0,0,1)+IF(L2655=0,0,1)+IF(M2655=0,0,1)+IF(O2655=0,0,1)</f>
        <v>0</v>
      </c>
    </row>
    <row r="2656" spans="1:21" s="81" customFormat="1" ht="15" customHeight="1">
      <c r="A2656" s="73">
        <f>+B2656</f>
        <v>0</v>
      </c>
      <c r="B2656" s="128"/>
      <c r="C2656" s="157"/>
      <c r="D2656" s="150"/>
      <c r="E2656" s="150"/>
      <c r="F2656" s="95"/>
      <c r="G2656" s="150"/>
      <c r="H2656" s="150"/>
      <c r="I2656" s="95"/>
      <c r="J2656" s="111"/>
      <c r="K2656" s="150"/>
      <c r="L2656" s="150"/>
      <c r="M2656" s="150"/>
      <c r="N2656" s="95"/>
      <c r="O2656" s="150"/>
      <c r="P2656" s="150"/>
      <c r="Q2656" s="95"/>
      <c r="R2656" s="111"/>
      <c r="S2656" s="150"/>
      <c r="T2656" s="150"/>
      <c r="U2656" s="332">
        <f>U2657</f>
        <v>3</v>
      </c>
    </row>
    <row r="2657" spans="1:21" s="81" customFormat="1" ht="15" customHeight="1">
      <c r="A2657" s="73" t="str">
        <f>+B2657</f>
        <v>Total Licenses &amp; Permits</v>
      </c>
      <c r="B2657" s="158" t="s">
        <v>196</v>
      </c>
      <c r="C2657" s="159">
        <f>SUM(C2652:C2656)</f>
        <v>0</v>
      </c>
      <c r="D2657" s="159">
        <f>SUM(D2652:D2656)</f>
        <v>0</v>
      </c>
      <c r="E2657" s="89">
        <f>D2657-C2657</f>
        <v>0</v>
      </c>
      <c r="F2657" s="124" t="str">
        <f>IF(AND($C2657=0,D2657=0),"0.00%",IF($C2657=0,-1,IF(D2657=0,1,-($C2657-D2657)/ABS(D2657))))</f>
        <v>0.00%</v>
      </c>
      <c r="G2657" s="159">
        <f>SUM(G2652:G2656)</f>
        <v>0</v>
      </c>
      <c r="H2657" s="159">
        <f>+G2657-C2657</f>
        <v>0</v>
      </c>
      <c r="I2657" s="124" t="str">
        <f>IF(AND($C2657=0,G2657=0),"0.00%",IF($C2657=0,-1,IF(G2657=0,1,-($C2657-G2657)/ABS(G2657))))</f>
        <v>0.00%</v>
      </c>
      <c r="J2657" s="159"/>
      <c r="K2657" s="159">
        <f>SUM(K2652:K2656)</f>
        <v>2114</v>
      </c>
      <c r="L2657" s="159">
        <f>SUM(L2652:L2656)</f>
        <v>2110</v>
      </c>
      <c r="M2657" s="159">
        <f>L2657-K2657</f>
        <v>-4</v>
      </c>
      <c r="N2657" s="124">
        <f>IF(AND($K2657=0,L2657=0),"0.00%",IF($K2657=0,-1,IF(L2657=0,1,-($K2657-L2657)/ABS(L2657))))</f>
        <v>-0.0018957345971564</v>
      </c>
      <c r="O2657" s="159">
        <f>SUM(O2652:O2656)</f>
        <v>0</v>
      </c>
      <c r="P2657" s="159">
        <f>+O2657-K2657</f>
        <v>-2114</v>
      </c>
      <c r="Q2657" s="124">
        <f>IF(AND($K2657=0,O2657=0),"0.00%",IF($K2657=0,-1,IF(O2657=0,1,-($K2657-O2657)/ABS(O2657))))</f>
        <v>1</v>
      </c>
      <c r="R2657" s="159"/>
      <c r="S2657" s="159">
        <f>SUM(S2652:S2656)</f>
        <v>2110</v>
      </c>
      <c r="T2657" s="159">
        <f>SUM(T2652:T2656)</f>
        <v>-4</v>
      </c>
      <c r="U2657" s="335">
        <f>IF(C2657=0,0,1)+IF(D2657=0,0,1)+IF(E2657=0,0,1)+IF(G2657=0,0,1)+IF(K2657=0,0,1)+IF(L2657=0,0,1)+IF(M2657=0,0,1)+IF(O2657=0,0,1)</f>
        <v>3</v>
      </c>
    </row>
    <row r="2658" spans="1:21" s="81" customFormat="1" ht="15" customHeight="1">
      <c r="A2658" s="73">
        <f>+B2658</f>
        <v>0</v>
      </c>
      <c r="B2658" s="127"/>
      <c r="C2658" s="159"/>
      <c r="D2658" s="125"/>
      <c r="E2658" s="125"/>
      <c r="F2658" s="90"/>
      <c r="G2658" s="125"/>
      <c r="H2658" s="125"/>
      <c r="I2658" s="90"/>
      <c r="J2658" s="111"/>
      <c r="K2658" s="125"/>
      <c r="L2658" s="125"/>
      <c r="M2658" s="125"/>
      <c r="N2658" s="90"/>
      <c r="O2658" s="125"/>
      <c r="P2658" s="125"/>
      <c r="Q2658" s="90"/>
      <c r="R2658" s="111"/>
      <c r="S2658" s="125"/>
      <c r="T2658" s="125"/>
      <c r="U2658" s="332"/>
    </row>
    <row r="2659" spans="1:21" s="81" customFormat="1" ht="15" hidden="1">
      <c r="A2659" s="73" t="str">
        <f>+B2659</f>
        <v>Other Taxes and Assessments</v>
      </c>
      <c r="B2659" s="127" t="s">
        <v>105</v>
      </c>
      <c r="C2659" s="159"/>
      <c r="D2659" s="125"/>
      <c r="E2659" s="125"/>
      <c r="F2659" s="90"/>
      <c r="G2659" s="125"/>
      <c r="H2659" s="125"/>
      <c r="I2659" s="90"/>
      <c r="J2659" s="111"/>
      <c r="K2659" s="125"/>
      <c r="L2659" s="125"/>
      <c r="M2659" s="125"/>
      <c r="N2659" s="90"/>
      <c r="O2659" s="125"/>
      <c r="P2659" s="125"/>
      <c r="Q2659" s="90"/>
      <c r="R2659" s="111"/>
      <c r="S2659" s="125"/>
      <c r="T2659" s="125"/>
      <c r="U2659" s="332">
        <f>U2666</f>
        <v>0</v>
      </c>
    </row>
    <row r="2660" spans="1:21" s="81" customFormat="1" ht="15" hidden="1">
      <c r="A2660" s="126"/>
      <c r="B2660" s="96"/>
      <c r="C2660" s="89"/>
      <c r="D2660" s="89"/>
      <c r="E2660" s="89"/>
      <c r="F2660" s="90"/>
      <c r="G2660" s="89"/>
      <c r="H2660" s="89"/>
      <c r="I2660" s="90"/>
      <c r="J2660" s="91"/>
      <c r="K2660" s="89"/>
      <c r="L2660" s="89"/>
      <c r="M2660" s="89"/>
      <c r="N2660" s="90"/>
      <c r="O2660" s="89"/>
      <c r="P2660" s="89"/>
      <c r="Q2660" s="90"/>
      <c r="R2660" s="91"/>
      <c r="S2660" s="89"/>
      <c r="T2660" s="89"/>
      <c r="U2660" s="335"/>
    </row>
    <row r="2661" spans="1:21" s="81" customFormat="1" ht="15" hidden="1">
      <c r="A2661" s="126" t="s">
        <v>2658</v>
      </c>
      <c r="B2661" s="96" t="s">
        <v>5976</v>
      </c>
      <c r="C2661" s="89">
        <v>0</v>
      </c>
      <c r="D2661" s="89">
        <v>0</v>
      </c>
      <c r="E2661" s="89">
        <f>D2661-C2661</f>
        <v>0</v>
      </c>
      <c r="F2661" s="90" t="str">
        <f>IF(AND($C2661=0,D2661=0),"0.00%",IF($C2661=0,-1,IF(D2661=0,1,-($C2661-D2661)/ABS(D2661))))</f>
        <v>0.00%</v>
      </c>
      <c r="G2661" s="89">
        <v>0</v>
      </c>
      <c r="H2661" s="89">
        <f>+G2661-C2661</f>
        <v>0</v>
      </c>
      <c r="I2661" s="90" t="str">
        <f>IF(AND($C2661=0,G2661=0),"0.00%",IF($C2661=0,-1,IF(G2661=0,1,-($C2661-G2661)/ABS(G2661))))</f>
        <v>0.00%</v>
      </c>
      <c r="J2661" s="91"/>
      <c r="K2661" s="89">
        <v>0</v>
      </c>
      <c r="L2661" s="89">
        <v>0</v>
      </c>
      <c r="M2661" s="89">
        <f>L2661-K2661</f>
        <v>0</v>
      </c>
      <c r="N2661" s="90" t="str">
        <f>IF(AND($K2661=0,L2661=0),"0.00%",IF($K2661=0,-1,IF(L2661=0,1,-($K2661-L2661)/ABS(L2661))))</f>
        <v>0.00%</v>
      </c>
      <c r="O2661" s="89">
        <v>0</v>
      </c>
      <c r="P2661" s="89">
        <f>+O2661-K2661</f>
        <v>0</v>
      </c>
      <c r="Q2661" s="90" t="str">
        <f>IF(AND($K2661=0,O2661=0),"0.00%",IF($K2661=0,-1,IF(O2661=0,1,-($K2661-O2661)/ABS(O2661))))</f>
        <v>0.00%</v>
      </c>
      <c r="R2661" s="91"/>
      <c r="S2661" s="89">
        <v>0</v>
      </c>
      <c r="T2661" s="89">
        <f>+S2661-K2661</f>
        <v>0</v>
      </c>
      <c r="U2661" s="335">
        <f>IF(C2661=0,0,1)+IF(D2661=0,0,1)+IF(E2661=0,0,1)+IF(G2661=0,0,1)+IF(K2661=0,0,1)+IF(L2661=0,0,1)+IF(M2661=0,0,1)+IF(O2661=0,0,1)</f>
        <v>0</v>
      </c>
    </row>
    <row r="2662" spans="1:21" s="81" customFormat="1" ht="15" hidden="1">
      <c r="A2662" s="126" t="s">
        <v>2659</v>
      </c>
      <c r="B2662" s="96" t="s">
        <v>5977</v>
      </c>
      <c r="C2662" s="89">
        <v>0</v>
      </c>
      <c r="D2662" s="89">
        <v>0</v>
      </c>
      <c r="E2662" s="89">
        <f>D2662-C2662</f>
        <v>0</v>
      </c>
      <c r="F2662" s="90" t="str">
        <f>IF(AND($C2662=0,D2662=0),"0.00%",IF($C2662=0,-1,IF(D2662=0,1,-($C2662-D2662)/ABS(D2662))))</f>
        <v>0.00%</v>
      </c>
      <c r="G2662" s="89">
        <v>0</v>
      </c>
      <c r="H2662" s="89">
        <f>+G2662-C2662</f>
        <v>0</v>
      </c>
      <c r="I2662" s="90" t="str">
        <f>IF(AND($C2662=0,G2662=0),"0.00%",IF($C2662=0,-1,IF(G2662=0,1,-($C2662-G2662)/ABS(G2662))))</f>
        <v>0.00%</v>
      </c>
      <c r="J2662" s="91"/>
      <c r="K2662" s="89">
        <v>0</v>
      </c>
      <c r="L2662" s="89">
        <v>0</v>
      </c>
      <c r="M2662" s="89">
        <f>L2662-K2662</f>
        <v>0</v>
      </c>
      <c r="N2662" s="90" t="str">
        <f>IF(AND($K2662=0,L2662=0),"0.00%",IF($K2662=0,-1,IF(L2662=0,1,-($K2662-L2662)/ABS(L2662))))</f>
        <v>0.00%</v>
      </c>
      <c r="O2662" s="89">
        <v>0</v>
      </c>
      <c r="P2662" s="89">
        <f>+O2662-K2662</f>
        <v>0</v>
      </c>
      <c r="Q2662" s="90" t="str">
        <f>IF(AND($K2662=0,O2662=0),"0.00%",IF($K2662=0,-1,IF(O2662=0,1,-($K2662-O2662)/ABS(O2662))))</f>
        <v>0.00%</v>
      </c>
      <c r="R2662" s="91"/>
      <c r="S2662" s="89">
        <v>0</v>
      </c>
      <c r="T2662" s="89">
        <f>+S2662-K2662</f>
        <v>0</v>
      </c>
      <c r="U2662" s="335">
        <f>IF(C2662=0,0,1)+IF(D2662=0,0,1)+IF(E2662=0,0,1)+IF(G2662=0,0,1)+IF(K2662=0,0,1)+IF(L2662=0,0,1)+IF(M2662=0,0,1)+IF(O2662=0,0,1)</f>
        <v>0</v>
      </c>
    </row>
    <row r="2663" spans="1:21" s="81" customFormat="1" ht="15" hidden="1">
      <c r="A2663" s="126" t="s">
        <v>2660</v>
      </c>
      <c r="B2663" s="96" t="s">
        <v>5978</v>
      </c>
      <c r="C2663" s="89">
        <v>0</v>
      </c>
      <c r="D2663" s="89">
        <v>0</v>
      </c>
      <c r="E2663" s="89">
        <f>D2663-C2663</f>
        <v>0</v>
      </c>
      <c r="F2663" s="90" t="str">
        <f>IF(AND($C2663=0,D2663=0),"0.00%",IF($C2663=0,-1,IF(D2663=0,1,-($C2663-D2663)/ABS(D2663))))</f>
        <v>0.00%</v>
      </c>
      <c r="G2663" s="89">
        <v>0</v>
      </c>
      <c r="H2663" s="89">
        <f>+G2663-C2663</f>
        <v>0</v>
      </c>
      <c r="I2663" s="90" t="str">
        <f>IF(AND($C2663=0,G2663=0),"0.00%",IF($C2663=0,-1,IF(G2663=0,1,-($C2663-G2663)/ABS(G2663))))</f>
        <v>0.00%</v>
      </c>
      <c r="J2663" s="91"/>
      <c r="K2663" s="89">
        <v>0</v>
      </c>
      <c r="L2663" s="89">
        <v>0</v>
      </c>
      <c r="M2663" s="89">
        <f>L2663-K2663</f>
        <v>0</v>
      </c>
      <c r="N2663" s="90" t="str">
        <f>IF(AND($K2663=0,L2663=0),"0.00%",IF($K2663=0,-1,IF(L2663=0,1,-($K2663-L2663)/ABS(L2663))))</f>
        <v>0.00%</v>
      </c>
      <c r="O2663" s="89">
        <v>0</v>
      </c>
      <c r="P2663" s="89">
        <f>+O2663-K2663</f>
        <v>0</v>
      </c>
      <c r="Q2663" s="90" t="str">
        <f>IF(AND($K2663=0,O2663=0),"0.00%",IF($K2663=0,-1,IF(O2663=0,1,-($K2663-O2663)/ABS(O2663))))</f>
        <v>0.00%</v>
      </c>
      <c r="R2663" s="91"/>
      <c r="S2663" s="89">
        <v>0</v>
      </c>
      <c r="T2663" s="89">
        <f>+S2663-K2663</f>
        <v>0</v>
      </c>
      <c r="U2663" s="335">
        <f>IF(C2663=0,0,1)+IF(D2663=0,0,1)+IF(E2663=0,0,1)+IF(G2663=0,0,1)+IF(K2663=0,0,1)+IF(L2663=0,0,1)+IF(M2663=0,0,1)+IF(O2663=0,0,1)</f>
        <v>0</v>
      </c>
    </row>
    <row r="2664" spans="1:21" s="81" customFormat="1" ht="15" hidden="1">
      <c r="A2664" s="126" t="s">
        <v>2661</v>
      </c>
      <c r="B2664" s="96" t="s">
        <v>5979</v>
      </c>
      <c r="C2664" s="89">
        <v>0</v>
      </c>
      <c r="D2664" s="89">
        <v>0</v>
      </c>
      <c r="E2664" s="89">
        <f>D2664-C2664</f>
        <v>0</v>
      </c>
      <c r="F2664" s="90" t="str">
        <f>IF(AND($C2664=0,D2664=0),"0.00%",IF($C2664=0,-1,IF(D2664=0,1,-($C2664-D2664)/ABS(D2664))))</f>
        <v>0.00%</v>
      </c>
      <c r="G2664" s="89">
        <v>0</v>
      </c>
      <c r="H2664" s="89">
        <f>+G2664-C2664</f>
        <v>0</v>
      </c>
      <c r="I2664" s="90" t="str">
        <f>IF(AND($C2664=0,G2664=0),"0.00%",IF($C2664=0,-1,IF(G2664=0,1,-($C2664-G2664)/ABS(G2664))))</f>
        <v>0.00%</v>
      </c>
      <c r="J2664" s="91"/>
      <c r="K2664" s="89">
        <v>0</v>
      </c>
      <c r="L2664" s="89">
        <v>0</v>
      </c>
      <c r="M2664" s="89">
        <f>L2664-K2664</f>
        <v>0</v>
      </c>
      <c r="N2664" s="90" t="str">
        <f>IF(AND($K2664=0,L2664=0),"0.00%",IF($K2664=0,-1,IF(L2664=0,1,-($K2664-L2664)/ABS(L2664))))</f>
        <v>0.00%</v>
      </c>
      <c r="O2664" s="89">
        <v>0</v>
      </c>
      <c r="P2664" s="89">
        <f>+O2664-K2664</f>
        <v>0</v>
      </c>
      <c r="Q2664" s="90" t="str">
        <f>IF(AND($K2664=0,O2664=0),"0.00%",IF($K2664=0,-1,IF(O2664=0,1,-($K2664-O2664)/ABS(O2664))))</f>
        <v>0.00%</v>
      </c>
      <c r="R2664" s="91"/>
      <c r="S2664" s="89">
        <v>0</v>
      </c>
      <c r="T2664" s="89">
        <f>+S2664-K2664</f>
        <v>0</v>
      </c>
      <c r="U2664" s="335">
        <f>IF(C2664=0,0,1)+IF(D2664=0,0,1)+IF(E2664=0,0,1)+IF(G2664=0,0,1)+IF(K2664=0,0,1)+IF(L2664=0,0,1)+IF(M2664=0,0,1)+IF(O2664=0,0,1)</f>
        <v>0</v>
      </c>
    </row>
    <row r="2665" spans="1:21" s="81" customFormat="1" ht="15" hidden="1">
      <c r="A2665" s="73">
        <f>+B2665</f>
        <v>0</v>
      </c>
      <c r="B2665" s="128"/>
      <c r="C2665" s="157"/>
      <c r="D2665" s="150"/>
      <c r="E2665" s="150"/>
      <c r="F2665" s="95"/>
      <c r="G2665" s="150"/>
      <c r="H2665" s="150"/>
      <c r="I2665" s="95"/>
      <c r="J2665" s="91"/>
      <c r="K2665" s="150"/>
      <c r="L2665" s="150"/>
      <c r="M2665" s="150"/>
      <c r="N2665" s="95"/>
      <c r="O2665" s="150"/>
      <c r="P2665" s="150"/>
      <c r="Q2665" s="95"/>
      <c r="R2665" s="91"/>
      <c r="S2665" s="150"/>
      <c r="T2665" s="150"/>
      <c r="U2665" s="332">
        <f>U2666</f>
        <v>0</v>
      </c>
    </row>
    <row r="2666" spans="1:21" s="81" customFormat="1" ht="15" hidden="1">
      <c r="A2666" s="73" t="str">
        <f>+B2666</f>
        <v>Total Other Taxes &amp; Assessments</v>
      </c>
      <c r="B2666" s="158" t="s">
        <v>198</v>
      </c>
      <c r="C2666" s="159">
        <f>SUM(C2660:C2665)</f>
        <v>0</v>
      </c>
      <c r="D2666" s="159">
        <f>SUM(D2660:D2665)</f>
        <v>0</v>
      </c>
      <c r="E2666" s="89">
        <f>D2666-C2666</f>
        <v>0</v>
      </c>
      <c r="F2666" s="124" t="str">
        <f>IF(AND($C2666=0,D2666=0),"0.00%",IF($C2666=0,-1,IF(D2666=0,1,-($C2666-D2666)/ABS(D2666))))</f>
        <v>0.00%</v>
      </c>
      <c r="G2666" s="159">
        <f>SUM(G2660:G2665)</f>
        <v>0</v>
      </c>
      <c r="H2666" s="159">
        <f>+G2666-C2666</f>
        <v>0</v>
      </c>
      <c r="I2666" s="124" t="str">
        <f>IF(AND($C2666=0,G2666=0),"0.00%",IF($C2666=0,-1,IF(G2666=0,1,-($C2666-G2666)/ABS(G2666))))</f>
        <v>0.00%</v>
      </c>
      <c r="J2666" s="91"/>
      <c r="K2666" s="159">
        <f>SUM(K2660:K2665)</f>
        <v>0</v>
      </c>
      <c r="L2666" s="159">
        <f>SUM(L2660:L2665)</f>
        <v>0</v>
      </c>
      <c r="M2666" s="159">
        <f>L2666-K2666</f>
        <v>0</v>
      </c>
      <c r="N2666" s="124" t="str">
        <f>IF(AND($K2666=0,L2666=0),"0.00%",IF($K2666=0,-1,IF(L2666=0,1,-($K2666-L2666)/ABS(L2666))))</f>
        <v>0.00%</v>
      </c>
      <c r="O2666" s="159">
        <f>SUM(O2660:O2665)</f>
        <v>0</v>
      </c>
      <c r="P2666" s="159">
        <f>+O2666-K2666</f>
        <v>0</v>
      </c>
      <c r="Q2666" s="124" t="str">
        <f>IF(AND($K2666=0,O2666=0),"0.00%",IF($K2666=0,-1,IF(O2666=0,1,-($K2666-O2666)/ABS(O2666))))</f>
        <v>0.00%</v>
      </c>
      <c r="R2666" s="91"/>
      <c r="S2666" s="159">
        <f>SUM(S2660:S2665)</f>
        <v>0</v>
      </c>
      <c r="T2666" s="159">
        <f>SUM(T2660:T2665)</f>
        <v>0</v>
      </c>
      <c r="U2666" s="335">
        <f>IF(C2666=0,0,1)+IF(D2666=0,0,1)+IF(E2666=0,0,1)+IF(G2666=0,0,1)+IF(K2666=0,0,1)+IF(L2666=0,0,1)+IF(M2666=0,0,1)+IF(O2666=0,0,1)</f>
        <v>0</v>
      </c>
    </row>
    <row r="2667" spans="1:21" s="81" customFormat="1" ht="15" customHeight="1">
      <c r="A2667" s="73">
        <f>+B2667</f>
        <v>0</v>
      </c>
      <c r="B2667" s="127"/>
      <c r="C2667" s="157"/>
      <c r="D2667" s="157"/>
      <c r="E2667" s="157"/>
      <c r="F2667" s="163"/>
      <c r="G2667" s="157"/>
      <c r="H2667" s="157"/>
      <c r="I2667" s="163"/>
      <c r="J2667" s="91"/>
      <c r="K2667" s="157"/>
      <c r="L2667" s="157"/>
      <c r="M2667" s="157"/>
      <c r="N2667" s="163"/>
      <c r="O2667" s="157"/>
      <c r="P2667" s="157"/>
      <c r="Q2667" s="163"/>
      <c r="R2667" s="91"/>
      <c r="S2667" s="157"/>
      <c r="T2667" s="157"/>
      <c r="U2667" s="340"/>
    </row>
    <row r="2668" spans="1:21" s="81" customFormat="1" ht="15" customHeight="1">
      <c r="A2668" s="73" t="str">
        <f>+B2668</f>
        <v>      Total  Non-Controllable Expenses</v>
      </c>
      <c r="B2668" s="88" t="s">
        <v>199</v>
      </c>
      <c r="C2668" s="111">
        <f>+C2618+C2635+C2649+C2657+C2666</f>
        <v>45865.79</v>
      </c>
      <c r="D2668" s="111">
        <f>+D2618+D2635+D2649+D2657+D2666</f>
        <v>85785</v>
      </c>
      <c r="E2668" s="111">
        <f>+D2668-C2668</f>
        <v>39919.21</v>
      </c>
      <c r="F2668" s="124">
        <f>IF(AND($C2668=0,D2668=0),"0.00%",IF($C2668=0,-1,IF(D2668=0,1,-($C2668-D2668)/ABS(D2668))))</f>
        <v>0.465340210992598</v>
      </c>
      <c r="G2668" s="111">
        <f>+G2618+G2635+G2649+G2657+G2666</f>
        <v>0</v>
      </c>
      <c r="H2668" s="111">
        <f>+G2668-C2668</f>
        <v>-45865.79</v>
      </c>
      <c r="I2668" s="124">
        <f>IF(AND($C2668=0,G2668=0),"0.00%",IF($C2668=0,-1,IF(G2668=0,1,-($C2668-G2668)/ABS(G2668))))</f>
        <v>1</v>
      </c>
      <c r="J2668" s="91"/>
      <c r="K2668" s="111">
        <f>+K2618+K2635+K2649+K2657+K2666</f>
        <v>331135.89</v>
      </c>
      <c r="L2668" s="111">
        <f>+L2618+L2635+L2649+L2657+L2666</f>
        <v>512539.87</v>
      </c>
      <c r="M2668" s="111">
        <f>+L2668-K2668</f>
        <v>181403.98</v>
      </c>
      <c r="N2668" s="124">
        <f>IF(AND($K2668=0,L2668=0),"0.00%",IF($K2668=0,-1,IF(L2668=0,1,-($K2668-L2668)/ABS(L2668))))</f>
        <v>0.353931451225443</v>
      </c>
      <c r="O2668" s="111">
        <f>+O2618+O2635+O2649+O2657+O2666</f>
        <v>0</v>
      </c>
      <c r="P2668" s="111">
        <f>+O2668-K2668</f>
        <v>-331135.89</v>
      </c>
      <c r="Q2668" s="124">
        <f>IF(AND($K2668=0,O2668=0),"0.00%",IF($K2668=0,-1,IF(O2668=0,1,-($K2668-O2668)/ABS(O2668))))</f>
        <v>1</v>
      </c>
      <c r="R2668" s="91"/>
      <c r="S2668" s="111">
        <f>+S2618+S2635+S2649+S2657+S2666</f>
        <v>512539.87</v>
      </c>
      <c r="T2668" s="111">
        <f>+T2618+T2635+T2649+T2657+T2666</f>
        <v>181403.98</v>
      </c>
      <c r="U2668" s="335">
        <f>IF(C2668=0,0,1)+IF(D2668=0,0,1)+IF(E2668=0,0,1)+IF(G2668=0,0,1)+IF(K2668=0,0,1)+IF(L2668=0,0,1)+IF(M2668=0,0,1)+IF(O2668=0,0,1)</f>
        <v>6</v>
      </c>
    </row>
    <row r="2669" spans="1:21" s="98" customFormat="1" ht="15" customHeight="1">
      <c r="A2669" s="73">
        <f>+B2669</f>
        <v>0</v>
      </c>
      <c r="B2669" s="115"/>
      <c r="C2669" s="165"/>
      <c r="D2669" s="165"/>
      <c r="E2669" s="165"/>
      <c r="F2669" s="117"/>
      <c r="G2669" s="165"/>
      <c r="H2669" s="165"/>
      <c r="I2669" s="117"/>
      <c r="J2669" s="91"/>
      <c r="K2669" s="165"/>
      <c r="L2669" s="165"/>
      <c r="M2669" s="165"/>
      <c r="N2669" s="117"/>
      <c r="O2669" s="165"/>
      <c r="P2669" s="165"/>
      <c r="Q2669" s="117"/>
      <c r="R2669" s="91"/>
      <c r="S2669" s="165"/>
      <c r="T2669" s="165"/>
      <c r="U2669" s="339"/>
    </row>
    <row r="2670" spans="1:21" s="98" customFormat="1" ht="15" customHeight="1">
      <c r="A2670" s="73" t="str">
        <f>+B2670</f>
        <v>Total Operating Expenses</v>
      </c>
      <c r="B2670" s="166" t="s">
        <v>107</v>
      </c>
      <c r="C2670" s="155">
        <f>+C2668+C2598</f>
        <v>136787.46</v>
      </c>
      <c r="D2670" s="155">
        <f>+D2668+D2598</f>
        <v>176356</v>
      </c>
      <c r="E2670" s="155">
        <f>+D2670-C2670</f>
        <v>39568.54</v>
      </c>
      <c r="F2670" s="121">
        <f>IF(AND($C2670=0,D2670=0),"0.00%",IF($C2670=0,-1,IF(D2670=0,1,-($C2670-D2670)/ABS(D2670))))</f>
        <v>0.22436741590873</v>
      </c>
      <c r="G2670" s="155">
        <f>+G2668+G2598</f>
        <v>0</v>
      </c>
      <c r="H2670" s="155">
        <f>+G2670-C2670</f>
        <v>-136787.46</v>
      </c>
      <c r="I2670" s="121">
        <f>IF(AND($C2670=0,G2670=0),"0.00%",IF($C2670=0,-1,IF(G2670=0,1,-($C2670-G2670)/ABS(G2670))))</f>
        <v>1</v>
      </c>
      <c r="J2670" s="91"/>
      <c r="K2670" s="155">
        <f>+K2668+K2598</f>
        <v>960477.04</v>
      </c>
      <c r="L2670" s="155">
        <f>+L2668+L2598</f>
        <v>1061306.69</v>
      </c>
      <c r="M2670" s="155">
        <f>+L2670-K2670</f>
        <v>100829.65</v>
      </c>
      <c r="N2670" s="121">
        <f>IF(AND($K2670=0,L2670=0),"0.00%",IF($K2670=0,-1,IF(L2670=0,1,-($K2670-L2670)/ABS(L2670))))</f>
        <v>0.0950051959061897</v>
      </c>
      <c r="O2670" s="155">
        <f>+O2668+O2598</f>
        <v>0</v>
      </c>
      <c r="P2670" s="155">
        <f>+O2670-K2670</f>
        <v>-960477.04</v>
      </c>
      <c r="Q2670" s="121">
        <f>IF(AND($K2670=0,O2670=0),"0.00%",IF($K2670=0,-1,IF(O2670=0,1,-($K2670-O2670)/ABS(O2670))))</f>
        <v>1</v>
      </c>
      <c r="R2670" s="91"/>
      <c r="S2670" s="155">
        <f>+S2668+S2598</f>
        <v>1061306.69</v>
      </c>
      <c r="T2670" s="155">
        <f>+T2668+T2598</f>
        <v>100829.65</v>
      </c>
      <c r="U2670" s="339">
        <f>IF(C2670=0,0,1)+IF(D2670=0,0,1)+IF(E2670=0,0,1)+IF(G2670=0,0,1)+IF(K2670=0,0,1)+IF(L2670=0,0,1)+IF(M2670=0,0,1)+IF(O2670=0,0,1)</f>
        <v>6</v>
      </c>
    </row>
    <row r="2671" spans="1:21" s="98" customFormat="1" ht="15" customHeight="1">
      <c r="A2671" s="73">
        <f>+B2671</f>
        <v>0</v>
      </c>
      <c r="B2671" s="166"/>
      <c r="C2671" s="155"/>
      <c r="D2671" s="155"/>
      <c r="E2671" s="155"/>
      <c r="F2671" s="117"/>
      <c r="G2671" s="155"/>
      <c r="H2671" s="155"/>
      <c r="I2671" s="117"/>
      <c r="J2671" s="91"/>
      <c r="K2671" s="155"/>
      <c r="L2671" s="155"/>
      <c r="M2671" s="155"/>
      <c r="N2671" s="121"/>
      <c r="O2671" s="155"/>
      <c r="P2671" s="155"/>
      <c r="Q2671" s="121"/>
      <c r="R2671" s="91"/>
      <c r="S2671" s="155"/>
      <c r="T2671" s="155"/>
      <c r="U2671" s="339"/>
    </row>
    <row r="2672" spans="1:21" s="98" customFormat="1" ht="15" customHeight="1">
      <c r="A2672" s="73" t="str">
        <f>+B2672</f>
        <v>Net Operating Income (NOI)</v>
      </c>
      <c r="B2672" s="166" t="s">
        <v>108</v>
      </c>
      <c r="C2672" s="167">
        <f>+C2294-C2670</f>
        <v>366019.09</v>
      </c>
      <c r="D2672" s="167">
        <f>+D2294-D2670</f>
        <v>236690</v>
      </c>
      <c r="E2672" s="167">
        <f>+C2672-D2672</f>
        <v>129329.09</v>
      </c>
      <c r="F2672" s="136">
        <f>IF(AND($C2672=0,D2672=0),"0.00%",IF($C2672=0,-1,IF(D2672=0,1,($C2672-D2672)/ABS(D2672))))</f>
        <v>0.546407072542144</v>
      </c>
      <c r="G2672" s="167">
        <f>+G2294-G2670</f>
        <v>0</v>
      </c>
      <c r="H2672" s="167">
        <f>+C2672-G2672</f>
        <v>366019.09</v>
      </c>
      <c r="I2672" s="136">
        <f>IF(AND($C2672=0,G2672=0),"0.00%",IF($C2672=0,-1,IF(G2672=0,1,($C2672-G2672)/ABS(G2672))))</f>
        <v>1</v>
      </c>
      <c r="J2672" s="91"/>
      <c r="K2672" s="167">
        <f>+K2294-K2670</f>
        <v>1652217</v>
      </c>
      <c r="L2672" s="167">
        <f>+L2294-L2670</f>
        <v>1177319.54</v>
      </c>
      <c r="M2672" s="167">
        <f>+K2672-L2672</f>
        <v>474897.46</v>
      </c>
      <c r="N2672" s="136">
        <f>IF(AND($K2672=0,L2672=0),"0.00%",IF($K2672=0,-1,IF(L2672=0,1,($K2672-L2672)/ABS(L2672))))</f>
        <v>0.403371764304532</v>
      </c>
      <c r="O2672" s="167">
        <f>+O2294-O2670</f>
        <v>0</v>
      </c>
      <c r="P2672" s="167">
        <f>+K2672-O2672</f>
        <v>1652217</v>
      </c>
      <c r="Q2672" s="136">
        <f>IF(AND($K2672=0,O2672=0),"0.00%",IF($K2672=0,-1,IF(O2672=0,1,($K2672-O2672)/ABS(O2672))))</f>
        <v>1</v>
      </c>
      <c r="R2672" s="91"/>
      <c r="S2672" s="167">
        <f>+S2294-S2670</f>
        <v>1177319.54</v>
      </c>
      <c r="T2672" s="167">
        <f>+T2294-T2670</f>
        <v>-474897.46</v>
      </c>
      <c r="U2672" s="339">
        <f>IF(C2672=0,0,1)+IF(D2672=0,0,1)+IF(E2672=0,0,1)+IF(G2672=0,0,1)+IF(K2672=0,0,1)+IF(L2672=0,0,1)+IF(M2672=0,0,1)+IF(O2672=0,0,1)</f>
        <v>6</v>
      </c>
    </row>
    <row r="2673" spans="1:21" s="123" customFormat="1" ht="15" customHeight="1">
      <c r="A2673" s="73">
        <f>+B2673</f>
        <v>0</v>
      </c>
      <c r="B2673" s="82"/>
      <c r="C2673" s="82"/>
      <c r="D2673" s="111"/>
      <c r="E2673" s="111"/>
      <c r="F2673" s="124"/>
      <c r="G2673" s="111"/>
      <c r="H2673" s="111"/>
      <c r="I2673" s="124"/>
      <c r="J2673" s="91"/>
      <c r="K2673" s="111"/>
      <c r="L2673" s="111"/>
      <c r="M2673" s="111"/>
      <c r="N2673" s="124"/>
      <c r="O2673" s="111"/>
      <c r="P2673" s="111"/>
      <c r="Q2673" s="124"/>
      <c r="R2673" s="91"/>
      <c r="S2673" s="111"/>
      <c r="T2673" s="111"/>
      <c r="U2673" s="332">
        <v>1</v>
      </c>
    </row>
    <row r="2674" spans="1:21" s="98" customFormat="1" ht="15" customHeight="1">
      <c r="A2674" s="73" t="str">
        <f>+B2674</f>
        <v>Other Income &amp; Expenses</v>
      </c>
      <c r="B2674" s="74" t="s">
        <v>109</v>
      </c>
      <c r="C2674" s="137"/>
      <c r="D2674" s="137"/>
      <c r="E2674" s="137"/>
      <c r="F2674" s="138"/>
      <c r="G2674" s="137"/>
      <c r="H2674" s="137"/>
      <c r="I2674" s="138"/>
      <c r="J2674" s="91"/>
      <c r="K2674" s="137"/>
      <c r="L2674" s="137"/>
      <c r="M2674" s="137"/>
      <c r="N2674" s="138"/>
      <c r="O2674" s="137"/>
      <c r="P2674" s="137"/>
      <c r="Q2674" s="138"/>
      <c r="R2674" s="91"/>
      <c r="S2674" s="137"/>
      <c r="T2674" s="137"/>
      <c r="U2674" s="333">
        <v>1</v>
      </c>
    </row>
    <row r="2675" spans="1:21" s="123" customFormat="1" ht="15" hidden="1">
      <c r="A2675" s="73">
        <f>+B2675</f>
        <v>0</v>
      </c>
      <c r="B2675" s="111"/>
      <c r="C2675" s="111"/>
      <c r="D2675" s="111"/>
      <c r="E2675" s="111"/>
      <c r="F2675" s="124"/>
      <c r="G2675" s="111"/>
      <c r="H2675" s="111"/>
      <c r="I2675" s="124"/>
      <c r="J2675" s="91"/>
      <c r="K2675" s="111"/>
      <c r="L2675" s="111"/>
      <c r="M2675" s="111"/>
      <c r="N2675" s="124"/>
      <c r="O2675" s="111"/>
      <c r="P2675" s="111"/>
      <c r="Q2675" s="124"/>
      <c r="R2675" s="91"/>
      <c r="S2675" s="111"/>
      <c r="T2675" s="111"/>
      <c r="U2675" s="339">
        <f>IF(C2675=0,0,1)+IF(D2675=0,0,1)+IF(E2675=0,0,1)+IF(G2675=0,0,1)+IF(K2675=0,0,1)+IF(L2675=0,0,1)+IF(M2675=0,0,1)+IF(O2675=0,0,1)</f>
        <v>0</v>
      </c>
    </row>
    <row r="2676" spans="1:21" s="81" customFormat="1" ht="15" customHeight="1">
      <c r="A2676" s="73" t="str">
        <f>+B2676</f>
        <v>Major Expenses</v>
      </c>
      <c r="B2676" s="111" t="s">
        <v>111</v>
      </c>
      <c r="C2676" s="111"/>
      <c r="D2676" s="125"/>
      <c r="E2676" s="125"/>
      <c r="F2676" s="90"/>
      <c r="G2676" s="125"/>
      <c r="H2676" s="125"/>
      <c r="I2676" s="90"/>
      <c r="J2676" s="91"/>
      <c r="K2676" s="125"/>
      <c r="L2676" s="125"/>
      <c r="M2676" s="125"/>
      <c r="N2676" s="90"/>
      <c r="O2676" s="125"/>
      <c r="P2676" s="125"/>
      <c r="Q2676" s="90"/>
      <c r="R2676" s="91"/>
      <c r="S2676" s="125"/>
      <c r="T2676" s="125"/>
      <c r="U2676" s="332">
        <f>U2766</f>
        <v>4</v>
      </c>
    </row>
    <row r="2677" spans="1:21" s="81" customFormat="1" ht="15" hidden="1">
      <c r="A2677" s="126"/>
      <c r="B2677" s="88"/>
      <c r="C2677" s="89"/>
      <c r="D2677" s="89"/>
      <c r="E2677" s="89"/>
      <c r="F2677" s="90"/>
      <c r="G2677" s="89"/>
      <c r="H2677" s="89"/>
      <c r="I2677" s="90"/>
      <c r="J2677" s="91"/>
      <c r="K2677" s="89"/>
      <c r="L2677" s="89"/>
      <c r="M2677" s="89"/>
      <c r="N2677" s="90"/>
      <c r="O2677" s="89"/>
      <c r="P2677" s="89"/>
      <c r="Q2677" s="90"/>
      <c r="R2677" s="91"/>
      <c r="S2677" s="89"/>
      <c r="T2677" s="89"/>
      <c r="U2677" s="335"/>
    </row>
    <row r="2678" spans="1:21" s="81" customFormat="1" ht="15" hidden="1">
      <c r="A2678" s="126" t="s">
        <v>197</v>
      </c>
      <c r="B2678" s="88" t="s">
        <v>5980</v>
      </c>
      <c r="C2678" s="89">
        <v>0</v>
      </c>
      <c r="D2678" s="89">
        <v>0</v>
      </c>
      <c r="E2678" s="89">
        <f>D2678-C2678</f>
        <v>0</v>
      </c>
      <c r="F2678" s="90" t="str">
        <f>IF(AND($C2678=0,D2678=0),"0.00%",IF($C2678=0,-1,IF(D2678=0,1,-($C2678-D2678)/ABS(D2678))))</f>
        <v>0.00%</v>
      </c>
      <c r="G2678" s="89">
        <v>0</v>
      </c>
      <c r="H2678" s="89">
        <f>+G2678-C2678</f>
        <v>0</v>
      </c>
      <c r="I2678" s="90" t="str">
        <f>IF(AND($C2678=0,G2678=0),"0.00%",IF($C2678=0,-1,IF(G2678=0,1,-($C2678-G2678)/ABS(G2678))))</f>
        <v>0.00%</v>
      </c>
      <c r="J2678" s="91"/>
      <c r="K2678" s="89">
        <v>0</v>
      </c>
      <c r="L2678" s="89">
        <v>0</v>
      </c>
      <c r="M2678" s="89">
        <f>L2678-K2678</f>
        <v>0</v>
      </c>
      <c r="N2678" s="90" t="str">
        <f>IF(AND($K2678=0,L2678=0),"0.00%",IF($K2678=0,-1,IF(L2678=0,1,-($K2678-L2678)/ABS(L2678))))</f>
        <v>0.00%</v>
      </c>
      <c r="O2678" s="89">
        <v>0</v>
      </c>
      <c r="P2678" s="89">
        <f>+O2678-K2678</f>
        <v>0</v>
      </c>
      <c r="Q2678" s="90" t="str">
        <f>IF(AND($K2678=0,O2678=0),"0.00%",IF($K2678=0,-1,IF(O2678=0,1,-($K2678-O2678)/ABS(O2678))))</f>
        <v>0.00%</v>
      </c>
      <c r="R2678" s="91"/>
      <c r="S2678" s="89">
        <v>0</v>
      </c>
      <c r="T2678" s="89">
        <f>+S2678-K2678</f>
        <v>0</v>
      </c>
      <c r="U2678" s="335">
        <f>IF(C2678=0,0,1)+IF(D2678=0,0,1)+IF(E2678=0,0,1)+IF(G2678=0,0,1)+IF(K2678=0,0,1)+IF(L2678=0,0,1)+IF(M2678=0,0,1)+IF(O2678=0,0,1)</f>
        <v>0</v>
      </c>
    </row>
    <row r="2679" spans="1:21" s="81" customFormat="1" ht="15" hidden="1">
      <c r="A2679" s="126" t="s">
        <v>2662</v>
      </c>
      <c r="B2679" s="88" t="s">
        <v>5981</v>
      </c>
      <c r="C2679" s="89">
        <v>0</v>
      </c>
      <c r="D2679" s="89">
        <v>0</v>
      </c>
      <c r="E2679" s="89">
        <f>D2679-C2679</f>
        <v>0</v>
      </c>
      <c r="F2679" s="90" t="str">
        <f>IF(AND($C2679=0,D2679=0),"0.00%",IF($C2679=0,-1,IF(D2679=0,1,-($C2679-D2679)/ABS(D2679))))</f>
        <v>0.00%</v>
      </c>
      <c r="G2679" s="89">
        <v>0</v>
      </c>
      <c r="H2679" s="89">
        <f>+G2679-C2679</f>
        <v>0</v>
      </c>
      <c r="I2679" s="90" t="str">
        <f>IF(AND($C2679=0,G2679=0),"0.00%",IF($C2679=0,-1,IF(G2679=0,1,-($C2679-G2679)/ABS(G2679))))</f>
        <v>0.00%</v>
      </c>
      <c r="J2679" s="91"/>
      <c r="K2679" s="89">
        <v>0</v>
      </c>
      <c r="L2679" s="89">
        <v>0</v>
      </c>
      <c r="M2679" s="89">
        <f>L2679-K2679</f>
        <v>0</v>
      </c>
      <c r="N2679" s="90" t="str">
        <f>IF(AND($K2679=0,L2679=0),"0.00%",IF($K2679=0,-1,IF(L2679=0,1,-($K2679-L2679)/ABS(L2679))))</f>
        <v>0.00%</v>
      </c>
      <c r="O2679" s="89">
        <v>0</v>
      </c>
      <c r="P2679" s="89">
        <f>+O2679-K2679</f>
        <v>0</v>
      </c>
      <c r="Q2679" s="90" t="str">
        <f>IF(AND($K2679=0,O2679=0),"0.00%",IF($K2679=0,-1,IF(O2679=0,1,-($K2679-O2679)/ABS(O2679))))</f>
        <v>0.00%</v>
      </c>
      <c r="R2679" s="91"/>
      <c r="S2679" s="89">
        <v>0</v>
      </c>
      <c r="T2679" s="89">
        <f>+S2679-K2679</f>
        <v>0</v>
      </c>
      <c r="U2679" s="335">
        <f>IF(C2679=0,0,1)+IF(D2679=0,0,1)+IF(E2679=0,0,1)+IF(G2679=0,0,1)+IF(K2679=0,0,1)+IF(L2679=0,0,1)+IF(M2679=0,0,1)+IF(O2679=0,0,1)</f>
        <v>0</v>
      </c>
    </row>
    <row r="2680" spans="1:21" s="81" customFormat="1" ht="15" customHeight="1">
      <c r="A2680" s="126" t="s">
        <v>2663</v>
      </c>
      <c r="B2680" s="88" t="s">
        <v>5982</v>
      </c>
      <c r="C2680" s="89">
        <v>0</v>
      </c>
      <c r="D2680" s="89">
        <v>0</v>
      </c>
      <c r="E2680" s="89">
        <f>D2680-C2680</f>
        <v>0</v>
      </c>
      <c r="F2680" s="90" t="str">
        <f>IF(AND($C2680=0,D2680=0),"0.00%",IF($C2680=0,-1,IF(D2680=0,1,-($C2680-D2680)/ABS(D2680))))</f>
        <v>0.00%</v>
      </c>
      <c r="G2680" s="89">
        <v>0</v>
      </c>
      <c r="H2680" s="89">
        <f>+G2680-C2680</f>
        <v>0</v>
      </c>
      <c r="I2680" s="90" t="str">
        <f>IF(AND($C2680=0,G2680=0),"0.00%",IF($C2680=0,-1,IF(G2680=0,1,-($C2680-G2680)/ABS(G2680))))</f>
        <v>0.00%</v>
      </c>
      <c r="J2680" s="91"/>
      <c r="K2680" s="89">
        <v>6300</v>
      </c>
      <c r="L2680" s="89">
        <v>0</v>
      </c>
      <c r="M2680" s="89">
        <f>L2680-K2680</f>
        <v>-6300</v>
      </c>
      <c r="N2680" s="90">
        <f>IF(AND($K2680=0,L2680=0),"0.00%",IF($K2680=0,-1,IF(L2680=0,1,-($K2680-L2680)/ABS(L2680))))</f>
        <v>1</v>
      </c>
      <c r="O2680" s="89">
        <v>0</v>
      </c>
      <c r="P2680" s="89">
        <f>+O2680-K2680</f>
        <v>-6300</v>
      </c>
      <c r="Q2680" s="90">
        <f>IF(AND($K2680=0,O2680=0),"0.00%",IF($K2680=0,-1,IF(O2680=0,1,-($K2680-O2680)/ABS(O2680))))</f>
        <v>1</v>
      </c>
      <c r="R2680" s="91"/>
      <c r="S2680" s="89">
        <v>0</v>
      </c>
      <c r="T2680" s="89">
        <f>+S2680-K2680</f>
        <v>-6300</v>
      </c>
      <c r="U2680" s="335">
        <f>IF(C2680=0,0,1)+IF(D2680=0,0,1)+IF(E2680=0,0,1)+IF(G2680=0,0,1)+IF(K2680=0,0,1)+IF(L2680=0,0,1)+IF(M2680=0,0,1)+IF(O2680=0,0,1)</f>
        <v>2</v>
      </c>
    </row>
    <row r="2681" spans="1:21" s="81" customFormat="1" ht="15" hidden="1">
      <c r="A2681" s="126" t="s">
        <v>2664</v>
      </c>
      <c r="B2681" s="88" t="s">
        <v>5983</v>
      </c>
      <c r="C2681" s="89">
        <v>0</v>
      </c>
      <c r="D2681" s="89">
        <v>0</v>
      </c>
      <c r="E2681" s="89">
        <f>D2681-C2681</f>
        <v>0</v>
      </c>
      <c r="F2681" s="90" t="str">
        <f>IF(AND($C2681=0,D2681=0),"0.00%",IF($C2681=0,-1,IF(D2681=0,1,-($C2681-D2681)/ABS(D2681))))</f>
        <v>0.00%</v>
      </c>
      <c r="G2681" s="89">
        <v>0</v>
      </c>
      <c r="H2681" s="89">
        <f>+G2681-C2681</f>
        <v>0</v>
      </c>
      <c r="I2681" s="90" t="str">
        <f>IF(AND($C2681=0,G2681=0),"0.00%",IF($C2681=0,-1,IF(G2681=0,1,-($C2681-G2681)/ABS(G2681))))</f>
        <v>0.00%</v>
      </c>
      <c r="J2681" s="91"/>
      <c r="K2681" s="89">
        <v>0</v>
      </c>
      <c r="L2681" s="89">
        <v>0</v>
      </c>
      <c r="M2681" s="89">
        <f>L2681-K2681</f>
        <v>0</v>
      </c>
      <c r="N2681" s="90" t="str">
        <f>IF(AND($K2681=0,L2681=0),"0.00%",IF($K2681=0,-1,IF(L2681=0,1,-($K2681-L2681)/ABS(L2681))))</f>
        <v>0.00%</v>
      </c>
      <c r="O2681" s="89">
        <v>0</v>
      </c>
      <c r="P2681" s="89">
        <f>+O2681-K2681</f>
        <v>0</v>
      </c>
      <c r="Q2681" s="90" t="str">
        <f>IF(AND($K2681=0,O2681=0),"0.00%",IF($K2681=0,-1,IF(O2681=0,1,-($K2681-O2681)/ABS(O2681))))</f>
        <v>0.00%</v>
      </c>
      <c r="R2681" s="91"/>
      <c r="S2681" s="89">
        <v>0</v>
      </c>
      <c r="T2681" s="89">
        <f>+S2681-K2681</f>
        <v>0</v>
      </c>
      <c r="U2681" s="335">
        <f>IF(C2681=0,0,1)+IF(D2681=0,0,1)+IF(E2681=0,0,1)+IF(G2681=0,0,1)+IF(K2681=0,0,1)+IF(L2681=0,0,1)+IF(M2681=0,0,1)+IF(O2681=0,0,1)</f>
        <v>0</v>
      </c>
    </row>
    <row r="2682" spans="1:21" s="81" customFormat="1" ht="15" hidden="1">
      <c r="A2682" s="126" t="s">
        <v>2665</v>
      </c>
      <c r="B2682" s="88" t="s">
        <v>5984</v>
      </c>
      <c r="C2682" s="89">
        <v>0</v>
      </c>
      <c r="D2682" s="89">
        <v>0</v>
      </c>
      <c r="E2682" s="89">
        <f>D2682-C2682</f>
        <v>0</v>
      </c>
      <c r="F2682" s="90" t="str">
        <f>IF(AND($C2682=0,D2682=0),"0.00%",IF($C2682=0,-1,IF(D2682=0,1,-($C2682-D2682)/ABS(D2682))))</f>
        <v>0.00%</v>
      </c>
      <c r="G2682" s="89">
        <v>0</v>
      </c>
      <c r="H2682" s="89">
        <f>+G2682-C2682</f>
        <v>0</v>
      </c>
      <c r="I2682" s="90" t="str">
        <f>IF(AND($C2682=0,G2682=0),"0.00%",IF($C2682=0,-1,IF(G2682=0,1,-($C2682-G2682)/ABS(G2682))))</f>
        <v>0.00%</v>
      </c>
      <c r="J2682" s="91"/>
      <c r="K2682" s="89">
        <v>0</v>
      </c>
      <c r="L2682" s="89">
        <v>0</v>
      </c>
      <c r="M2682" s="89">
        <f>L2682-K2682</f>
        <v>0</v>
      </c>
      <c r="N2682" s="90" t="str">
        <f>IF(AND($K2682=0,L2682=0),"0.00%",IF($K2682=0,-1,IF(L2682=0,1,-($K2682-L2682)/ABS(L2682))))</f>
        <v>0.00%</v>
      </c>
      <c r="O2682" s="89">
        <v>0</v>
      </c>
      <c r="P2682" s="89">
        <f>+O2682-K2682</f>
        <v>0</v>
      </c>
      <c r="Q2682" s="90" t="str">
        <f>IF(AND($K2682=0,O2682=0),"0.00%",IF($K2682=0,-1,IF(O2682=0,1,-($K2682-O2682)/ABS(O2682))))</f>
        <v>0.00%</v>
      </c>
      <c r="R2682" s="91"/>
      <c r="S2682" s="89">
        <v>0</v>
      </c>
      <c r="T2682" s="89">
        <f>+S2682-K2682</f>
        <v>0</v>
      </c>
      <c r="U2682" s="335">
        <f>IF(C2682=0,0,1)+IF(D2682=0,0,1)+IF(E2682=0,0,1)+IF(G2682=0,0,1)+IF(K2682=0,0,1)+IF(L2682=0,0,1)+IF(M2682=0,0,1)+IF(O2682=0,0,1)</f>
        <v>0</v>
      </c>
    </row>
    <row r="2683" spans="1:21" s="81" customFormat="1" ht="15" hidden="1">
      <c r="A2683" s="126" t="s">
        <v>2666</v>
      </c>
      <c r="B2683" s="88" t="s">
        <v>5985</v>
      </c>
      <c r="C2683" s="89">
        <v>0</v>
      </c>
      <c r="D2683" s="89">
        <v>0</v>
      </c>
      <c r="E2683" s="89">
        <f>D2683-C2683</f>
        <v>0</v>
      </c>
      <c r="F2683" s="90" t="str">
        <f>IF(AND($C2683=0,D2683=0),"0.00%",IF($C2683=0,-1,IF(D2683=0,1,-($C2683-D2683)/ABS(D2683))))</f>
        <v>0.00%</v>
      </c>
      <c r="G2683" s="89">
        <v>0</v>
      </c>
      <c r="H2683" s="89">
        <f>+G2683-C2683</f>
        <v>0</v>
      </c>
      <c r="I2683" s="90" t="str">
        <f>IF(AND($C2683=0,G2683=0),"0.00%",IF($C2683=0,-1,IF(G2683=0,1,-($C2683-G2683)/ABS(G2683))))</f>
        <v>0.00%</v>
      </c>
      <c r="J2683" s="91"/>
      <c r="K2683" s="89">
        <v>0</v>
      </c>
      <c r="L2683" s="89">
        <v>0</v>
      </c>
      <c r="M2683" s="89">
        <f>L2683-K2683</f>
        <v>0</v>
      </c>
      <c r="N2683" s="90" t="str">
        <f>IF(AND($K2683=0,L2683=0),"0.00%",IF($K2683=0,-1,IF(L2683=0,1,-($K2683-L2683)/ABS(L2683))))</f>
        <v>0.00%</v>
      </c>
      <c r="O2683" s="89">
        <v>0</v>
      </c>
      <c r="P2683" s="89">
        <f>+O2683-K2683</f>
        <v>0</v>
      </c>
      <c r="Q2683" s="90" t="str">
        <f>IF(AND($K2683=0,O2683=0),"0.00%",IF($K2683=0,-1,IF(O2683=0,1,-($K2683-O2683)/ABS(O2683))))</f>
        <v>0.00%</v>
      </c>
      <c r="R2683" s="91"/>
      <c r="S2683" s="89">
        <v>0</v>
      </c>
      <c r="T2683" s="89">
        <f>+S2683-K2683</f>
        <v>0</v>
      </c>
      <c r="U2683" s="335">
        <f>IF(C2683=0,0,1)+IF(D2683=0,0,1)+IF(E2683=0,0,1)+IF(G2683=0,0,1)+IF(K2683=0,0,1)+IF(L2683=0,0,1)+IF(M2683=0,0,1)+IF(O2683=0,0,1)</f>
        <v>0</v>
      </c>
    </row>
    <row r="2684" spans="1:21" s="81" customFormat="1" ht="15" hidden="1">
      <c r="A2684" s="126" t="s">
        <v>2667</v>
      </c>
      <c r="B2684" s="88" t="s">
        <v>5986</v>
      </c>
      <c r="C2684" s="89">
        <v>0</v>
      </c>
      <c r="D2684" s="89">
        <v>0</v>
      </c>
      <c r="E2684" s="89">
        <f>D2684-C2684</f>
        <v>0</v>
      </c>
      <c r="F2684" s="90" t="str">
        <f>IF(AND($C2684=0,D2684=0),"0.00%",IF($C2684=0,-1,IF(D2684=0,1,-($C2684-D2684)/ABS(D2684))))</f>
        <v>0.00%</v>
      </c>
      <c r="G2684" s="89">
        <v>0</v>
      </c>
      <c r="H2684" s="89">
        <f>+G2684-C2684</f>
        <v>0</v>
      </c>
      <c r="I2684" s="90" t="str">
        <f>IF(AND($C2684=0,G2684=0),"0.00%",IF($C2684=0,-1,IF(G2684=0,1,-($C2684-G2684)/ABS(G2684))))</f>
        <v>0.00%</v>
      </c>
      <c r="J2684" s="91"/>
      <c r="K2684" s="89">
        <v>0</v>
      </c>
      <c r="L2684" s="89">
        <v>0</v>
      </c>
      <c r="M2684" s="89">
        <f>L2684-K2684</f>
        <v>0</v>
      </c>
      <c r="N2684" s="90" t="str">
        <f>IF(AND($K2684=0,L2684=0),"0.00%",IF($K2684=0,-1,IF(L2684=0,1,-($K2684-L2684)/ABS(L2684))))</f>
        <v>0.00%</v>
      </c>
      <c r="O2684" s="89">
        <v>0</v>
      </c>
      <c r="P2684" s="89">
        <f>+O2684-K2684</f>
        <v>0</v>
      </c>
      <c r="Q2684" s="90" t="str">
        <f>IF(AND($K2684=0,O2684=0),"0.00%",IF($K2684=0,-1,IF(O2684=0,1,-($K2684-O2684)/ABS(O2684))))</f>
        <v>0.00%</v>
      </c>
      <c r="R2684" s="91"/>
      <c r="S2684" s="89">
        <v>0</v>
      </c>
      <c r="T2684" s="89">
        <f>+S2684-K2684</f>
        <v>0</v>
      </c>
      <c r="U2684" s="335">
        <f>IF(C2684=0,0,1)+IF(D2684=0,0,1)+IF(E2684=0,0,1)+IF(G2684=0,0,1)+IF(K2684=0,0,1)+IF(L2684=0,0,1)+IF(M2684=0,0,1)+IF(O2684=0,0,1)</f>
        <v>0</v>
      </c>
    </row>
    <row r="2685" spans="1:21" s="81" customFormat="1" ht="15" hidden="1">
      <c r="A2685" s="126" t="s">
        <v>2668</v>
      </c>
      <c r="B2685" s="88" t="s">
        <v>5987</v>
      </c>
      <c r="C2685" s="89">
        <v>0</v>
      </c>
      <c r="D2685" s="89">
        <v>0</v>
      </c>
      <c r="E2685" s="89">
        <f>D2685-C2685</f>
        <v>0</v>
      </c>
      <c r="F2685" s="90" t="str">
        <f>IF(AND($C2685=0,D2685=0),"0.00%",IF($C2685=0,-1,IF(D2685=0,1,-($C2685-D2685)/ABS(D2685))))</f>
        <v>0.00%</v>
      </c>
      <c r="G2685" s="89">
        <v>0</v>
      </c>
      <c r="H2685" s="89">
        <f>+G2685-C2685</f>
        <v>0</v>
      </c>
      <c r="I2685" s="90" t="str">
        <f>IF(AND($C2685=0,G2685=0),"0.00%",IF($C2685=0,-1,IF(G2685=0,1,-($C2685-G2685)/ABS(G2685))))</f>
        <v>0.00%</v>
      </c>
      <c r="J2685" s="91"/>
      <c r="K2685" s="89">
        <v>0</v>
      </c>
      <c r="L2685" s="89">
        <v>0</v>
      </c>
      <c r="M2685" s="89">
        <f>L2685-K2685</f>
        <v>0</v>
      </c>
      <c r="N2685" s="90" t="str">
        <f>IF(AND($K2685=0,L2685=0),"0.00%",IF($K2685=0,-1,IF(L2685=0,1,-($K2685-L2685)/ABS(L2685))))</f>
        <v>0.00%</v>
      </c>
      <c r="O2685" s="89">
        <v>0</v>
      </c>
      <c r="P2685" s="89">
        <f>+O2685-K2685</f>
        <v>0</v>
      </c>
      <c r="Q2685" s="90" t="str">
        <f>IF(AND($K2685=0,O2685=0),"0.00%",IF($K2685=0,-1,IF(O2685=0,1,-($K2685-O2685)/ABS(O2685))))</f>
        <v>0.00%</v>
      </c>
      <c r="R2685" s="91"/>
      <c r="S2685" s="89">
        <v>0</v>
      </c>
      <c r="T2685" s="89">
        <f>+S2685-K2685</f>
        <v>0</v>
      </c>
      <c r="U2685" s="335">
        <f>IF(C2685=0,0,1)+IF(D2685=0,0,1)+IF(E2685=0,0,1)+IF(G2685=0,0,1)+IF(K2685=0,0,1)+IF(L2685=0,0,1)+IF(M2685=0,0,1)+IF(O2685=0,0,1)</f>
        <v>0</v>
      </c>
    </row>
    <row r="2686" spans="1:21" s="81" customFormat="1" ht="15" hidden="1">
      <c r="A2686" s="126" t="s">
        <v>2669</v>
      </c>
      <c r="B2686" s="88" t="s">
        <v>5988</v>
      </c>
      <c r="C2686" s="89">
        <v>0</v>
      </c>
      <c r="D2686" s="89">
        <v>0</v>
      </c>
      <c r="E2686" s="89">
        <f>D2686-C2686</f>
        <v>0</v>
      </c>
      <c r="F2686" s="90" t="str">
        <f>IF(AND($C2686=0,D2686=0),"0.00%",IF($C2686=0,-1,IF(D2686=0,1,-($C2686-D2686)/ABS(D2686))))</f>
        <v>0.00%</v>
      </c>
      <c r="G2686" s="89">
        <v>0</v>
      </c>
      <c r="H2686" s="89">
        <f>+G2686-C2686</f>
        <v>0</v>
      </c>
      <c r="I2686" s="90" t="str">
        <f>IF(AND($C2686=0,G2686=0),"0.00%",IF($C2686=0,-1,IF(G2686=0,1,-($C2686-G2686)/ABS(G2686))))</f>
        <v>0.00%</v>
      </c>
      <c r="J2686" s="91"/>
      <c r="K2686" s="89">
        <v>0</v>
      </c>
      <c r="L2686" s="89">
        <v>0</v>
      </c>
      <c r="M2686" s="89">
        <f>L2686-K2686</f>
        <v>0</v>
      </c>
      <c r="N2686" s="90" t="str">
        <f>IF(AND($K2686=0,L2686=0),"0.00%",IF($K2686=0,-1,IF(L2686=0,1,-($K2686-L2686)/ABS(L2686))))</f>
        <v>0.00%</v>
      </c>
      <c r="O2686" s="89">
        <v>0</v>
      </c>
      <c r="P2686" s="89">
        <f>+O2686-K2686</f>
        <v>0</v>
      </c>
      <c r="Q2686" s="90" t="str">
        <f>IF(AND($K2686=0,O2686=0),"0.00%",IF($K2686=0,-1,IF(O2686=0,1,-($K2686-O2686)/ABS(O2686))))</f>
        <v>0.00%</v>
      </c>
      <c r="R2686" s="91"/>
      <c r="S2686" s="89">
        <v>0</v>
      </c>
      <c r="T2686" s="89">
        <f>+S2686-K2686</f>
        <v>0</v>
      </c>
      <c r="U2686" s="335">
        <f>IF(C2686=0,0,1)+IF(D2686=0,0,1)+IF(E2686=0,0,1)+IF(G2686=0,0,1)+IF(K2686=0,0,1)+IF(L2686=0,0,1)+IF(M2686=0,0,1)+IF(O2686=0,0,1)</f>
        <v>0</v>
      </c>
    </row>
    <row r="2687" spans="1:21" s="81" customFormat="1" ht="15" hidden="1">
      <c r="A2687" s="126" t="s">
        <v>2670</v>
      </c>
      <c r="B2687" s="88" t="s">
        <v>5989</v>
      </c>
      <c r="C2687" s="89">
        <v>0</v>
      </c>
      <c r="D2687" s="89">
        <v>0</v>
      </c>
      <c r="E2687" s="89">
        <f>D2687-C2687</f>
        <v>0</v>
      </c>
      <c r="F2687" s="90" t="str">
        <f>IF(AND($C2687=0,D2687=0),"0.00%",IF($C2687=0,-1,IF(D2687=0,1,-($C2687-D2687)/ABS(D2687))))</f>
        <v>0.00%</v>
      </c>
      <c r="G2687" s="89">
        <v>0</v>
      </c>
      <c r="H2687" s="89">
        <f>+G2687-C2687</f>
        <v>0</v>
      </c>
      <c r="I2687" s="90" t="str">
        <f>IF(AND($C2687=0,G2687=0),"0.00%",IF($C2687=0,-1,IF(G2687=0,1,-($C2687-G2687)/ABS(G2687))))</f>
        <v>0.00%</v>
      </c>
      <c r="J2687" s="91"/>
      <c r="K2687" s="89">
        <v>0</v>
      </c>
      <c r="L2687" s="89">
        <v>0</v>
      </c>
      <c r="M2687" s="89">
        <f>L2687-K2687</f>
        <v>0</v>
      </c>
      <c r="N2687" s="90" t="str">
        <f>IF(AND($K2687=0,L2687=0),"0.00%",IF($K2687=0,-1,IF(L2687=0,1,-($K2687-L2687)/ABS(L2687))))</f>
        <v>0.00%</v>
      </c>
      <c r="O2687" s="89">
        <v>0</v>
      </c>
      <c r="P2687" s="89">
        <f>+O2687-K2687</f>
        <v>0</v>
      </c>
      <c r="Q2687" s="90" t="str">
        <f>IF(AND($K2687=0,O2687=0),"0.00%",IF($K2687=0,-1,IF(O2687=0,1,-($K2687-O2687)/ABS(O2687))))</f>
        <v>0.00%</v>
      </c>
      <c r="R2687" s="91"/>
      <c r="S2687" s="89">
        <v>0</v>
      </c>
      <c r="T2687" s="89">
        <f>+S2687-K2687</f>
        <v>0</v>
      </c>
      <c r="U2687" s="335">
        <f>IF(C2687=0,0,1)+IF(D2687=0,0,1)+IF(E2687=0,0,1)+IF(G2687=0,0,1)+IF(K2687=0,0,1)+IF(L2687=0,0,1)+IF(M2687=0,0,1)+IF(O2687=0,0,1)</f>
        <v>0</v>
      </c>
    </row>
    <row r="2688" spans="1:21" s="81" customFormat="1" ht="15" hidden="1">
      <c r="A2688" s="126" t="s">
        <v>2671</v>
      </c>
      <c r="B2688" s="88" t="s">
        <v>5990</v>
      </c>
      <c r="C2688" s="89">
        <v>0</v>
      </c>
      <c r="D2688" s="89">
        <v>0</v>
      </c>
      <c r="E2688" s="89">
        <f>D2688-C2688</f>
        <v>0</v>
      </c>
      <c r="F2688" s="90" t="str">
        <f>IF(AND($C2688=0,D2688=0),"0.00%",IF($C2688=0,-1,IF(D2688=0,1,-($C2688-D2688)/ABS(D2688))))</f>
        <v>0.00%</v>
      </c>
      <c r="G2688" s="89">
        <v>0</v>
      </c>
      <c r="H2688" s="89">
        <f>+G2688-C2688</f>
        <v>0</v>
      </c>
      <c r="I2688" s="90" t="str">
        <f>IF(AND($C2688=0,G2688=0),"0.00%",IF($C2688=0,-1,IF(G2688=0,1,-($C2688-G2688)/ABS(G2688))))</f>
        <v>0.00%</v>
      </c>
      <c r="J2688" s="91"/>
      <c r="K2688" s="89">
        <v>0</v>
      </c>
      <c r="L2688" s="89">
        <v>0</v>
      </c>
      <c r="M2688" s="89">
        <f>L2688-K2688</f>
        <v>0</v>
      </c>
      <c r="N2688" s="90" t="str">
        <f>IF(AND($K2688=0,L2688=0),"0.00%",IF($K2688=0,-1,IF(L2688=0,1,-($K2688-L2688)/ABS(L2688))))</f>
        <v>0.00%</v>
      </c>
      <c r="O2688" s="89">
        <v>0</v>
      </c>
      <c r="P2688" s="89">
        <f>+O2688-K2688</f>
        <v>0</v>
      </c>
      <c r="Q2688" s="90" t="str">
        <f>IF(AND($K2688=0,O2688=0),"0.00%",IF($K2688=0,-1,IF(O2688=0,1,-($K2688-O2688)/ABS(O2688))))</f>
        <v>0.00%</v>
      </c>
      <c r="R2688" s="91"/>
      <c r="S2688" s="89">
        <v>0</v>
      </c>
      <c r="T2688" s="89">
        <f>+S2688-K2688</f>
        <v>0</v>
      </c>
      <c r="U2688" s="335">
        <f>IF(C2688=0,0,1)+IF(D2688=0,0,1)+IF(E2688=0,0,1)+IF(G2688=0,0,1)+IF(K2688=0,0,1)+IF(L2688=0,0,1)+IF(M2688=0,0,1)+IF(O2688=0,0,1)</f>
        <v>0</v>
      </c>
    </row>
    <row r="2689" spans="1:21" s="81" customFormat="1" ht="15" hidden="1">
      <c r="A2689" s="126" t="s">
        <v>2672</v>
      </c>
      <c r="B2689" s="88" t="s">
        <v>5991</v>
      </c>
      <c r="C2689" s="89">
        <v>0</v>
      </c>
      <c r="D2689" s="89">
        <v>0</v>
      </c>
      <c r="E2689" s="89">
        <f>D2689-C2689</f>
        <v>0</v>
      </c>
      <c r="F2689" s="90" t="str">
        <f>IF(AND($C2689=0,D2689=0),"0.00%",IF($C2689=0,-1,IF(D2689=0,1,-($C2689-D2689)/ABS(D2689))))</f>
        <v>0.00%</v>
      </c>
      <c r="G2689" s="89">
        <v>0</v>
      </c>
      <c r="H2689" s="89">
        <f>+G2689-C2689</f>
        <v>0</v>
      </c>
      <c r="I2689" s="90" t="str">
        <f>IF(AND($C2689=0,G2689=0),"0.00%",IF($C2689=0,-1,IF(G2689=0,1,-($C2689-G2689)/ABS(G2689))))</f>
        <v>0.00%</v>
      </c>
      <c r="J2689" s="91"/>
      <c r="K2689" s="89">
        <v>0</v>
      </c>
      <c r="L2689" s="89">
        <v>0</v>
      </c>
      <c r="M2689" s="89">
        <f>L2689-K2689</f>
        <v>0</v>
      </c>
      <c r="N2689" s="90" t="str">
        <f>IF(AND($K2689=0,L2689=0),"0.00%",IF($K2689=0,-1,IF(L2689=0,1,-($K2689-L2689)/ABS(L2689))))</f>
        <v>0.00%</v>
      </c>
      <c r="O2689" s="89">
        <v>0</v>
      </c>
      <c r="P2689" s="89">
        <f>+O2689-K2689</f>
        <v>0</v>
      </c>
      <c r="Q2689" s="90" t="str">
        <f>IF(AND($K2689=0,O2689=0),"0.00%",IF($K2689=0,-1,IF(O2689=0,1,-($K2689-O2689)/ABS(O2689))))</f>
        <v>0.00%</v>
      </c>
      <c r="R2689" s="91"/>
      <c r="S2689" s="89">
        <v>0</v>
      </c>
      <c r="T2689" s="89">
        <f>+S2689-K2689</f>
        <v>0</v>
      </c>
      <c r="U2689" s="335">
        <f>IF(C2689=0,0,1)+IF(D2689=0,0,1)+IF(E2689=0,0,1)+IF(G2689=0,0,1)+IF(K2689=0,0,1)+IF(L2689=0,0,1)+IF(M2689=0,0,1)+IF(O2689=0,0,1)</f>
        <v>0</v>
      </c>
    </row>
    <row r="2690" spans="1:21" s="81" customFormat="1" ht="15" hidden="1">
      <c r="A2690" s="126" t="s">
        <v>2673</v>
      </c>
      <c r="B2690" s="88" t="s">
        <v>5992</v>
      </c>
      <c r="C2690" s="89">
        <v>0</v>
      </c>
      <c r="D2690" s="89">
        <v>0</v>
      </c>
      <c r="E2690" s="89">
        <f>D2690-C2690</f>
        <v>0</v>
      </c>
      <c r="F2690" s="90" t="str">
        <f>IF(AND($C2690=0,D2690=0),"0.00%",IF($C2690=0,-1,IF(D2690=0,1,-($C2690-D2690)/ABS(D2690))))</f>
        <v>0.00%</v>
      </c>
      <c r="G2690" s="89">
        <v>0</v>
      </c>
      <c r="H2690" s="89">
        <f>+G2690-C2690</f>
        <v>0</v>
      </c>
      <c r="I2690" s="90" t="str">
        <f>IF(AND($C2690=0,G2690=0),"0.00%",IF($C2690=0,-1,IF(G2690=0,1,-($C2690-G2690)/ABS(G2690))))</f>
        <v>0.00%</v>
      </c>
      <c r="J2690" s="91"/>
      <c r="K2690" s="89">
        <v>0</v>
      </c>
      <c r="L2690" s="89">
        <v>0</v>
      </c>
      <c r="M2690" s="89">
        <f>L2690-K2690</f>
        <v>0</v>
      </c>
      <c r="N2690" s="90" t="str">
        <f>IF(AND($K2690=0,L2690=0),"0.00%",IF($K2690=0,-1,IF(L2690=0,1,-($K2690-L2690)/ABS(L2690))))</f>
        <v>0.00%</v>
      </c>
      <c r="O2690" s="89">
        <v>0</v>
      </c>
      <c r="P2690" s="89">
        <f>+O2690-K2690</f>
        <v>0</v>
      </c>
      <c r="Q2690" s="90" t="str">
        <f>IF(AND($K2690=0,O2690=0),"0.00%",IF($K2690=0,-1,IF(O2690=0,1,-($K2690-O2690)/ABS(O2690))))</f>
        <v>0.00%</v>
      </c>
      <c r="R2690" s="91"/>
      <c r="S2690" s="89">
        <v>0</v>
      </c>
      <c r="T2690" s="89">
        <f>+S2690-K2690</f>
        <v>0</v>
      </c>
      <c r="U2690" s="335">
        <f>IF(C2690=0,0,1)+IF(D2690=0,0,1)+IF(E2690=0,0,1)+IF(G2690=0,0,1)+IF(K2690=0,0,1)+IF(L2690=0,0,1)+IF(M2690=0,0,1)+IF(O2690=0,0,1)</f>
        <v>0</v>
      </c>
    </row>
    <row r="2691" spans="1:21" s="81" customFormat="1" ht="15" hidden="1">
      <c r="A2691" s="126" t="s">
        <v>2674</v>
      </c>
      <c r="B2691" s="88" t="s">
        <v>5993</v>
      </c>
      <c r="C2691" s="89">
        <v>0</v>
      </c>
      <c r="D2691" s="89">
        <v>0</v>
      </c>
      <c r="E2691" s="89">
        <f>D2691-C2691</f>
        <v>0</v>
      </c>
      <c r="F2691" s="90" t="str">
        <f>IF(AND($C2691=0,D2691=0),"0.00%",IF($C2691=0,-1,IF(D2691=0,1,-($C2691-D2691)/ABS(D2691))))</f>
        <v>0.00%</v>
      </c>
      <c r="G2691" s="89">
        <v>0</v>
      </c>
      <c r="H2691" s="89">
        <f>+G2691-C2691</f>
        <v>0</v>
      </c>
      <c r="I2691" s="90" t="str">
        <f>IF(AND($C2691=0,G2691=0),"0.00%",IF($C2691=0,-1,IF(G2691=0,1,-($C2691-G2691)/ABS(G2691))))</f>
        <v>0.00%</v>
      </c>
      <c r="J2691" s="91"/>
      <c r="K2691" s="89">
        <v>0</v>
      </c>
      <c r="L2691" s="89">
        <v>0</v>
      </c>
      <c r="M2691" s="89">
        <f>L2691-K2691</f>
        <v>0</v>
      </c>
      <c r="N2691" s="90" t="str">
        <f>IF(AND($K2691=0,L2691=0),"0.00%",IF($K2691=0,-1,IF(L2691=0,1,-($K2691-L2691)/ABS(L2691))))</f>
        <v>0.00%</v>
      </c>
      <c r="O2691" s="89">
        <v>0</v>
      </c>
      <c r="P2691" s="89">
        <f>+O2691-K2691</f>
        <v>0</v>
      </c>
      <c r="Q2691" s="90" t="str">
        <f>IF(AND($K2691=0,O2691=0),"0.00%",IF($K2691=0,-1,IF(O2691=0,1,-($K2691-O2691)/ABS(O2691))))</f>
        <v>0.00%</v>
      </c>
      <c r="R2691" s="91"/>
      <c r="S2691" s="89">
        <v>0</v>
      </c>
      <c r="T2691" s="89">
        <f>+S2691-K2691</f>
        <v>0</v>
      </c>
      <c r="U2691" s="335">
        <f>IF(C2691=0,0,1)+IF(D2691=0,0,1)+IF(E2691=0,0,1)+IF(G2691=0,0,1)+IF(K2691=0,0,1)+IF(L2691=0,0,1)+IF(M2691=0,0,1)+IF(O2691=0,0,1)</f>
        <v>0</v>
      </c>
    </row>
    <row r="2692" spans="1:21" s="81" customFormat="1" ht="15" customHeight="1">
      <c r="A2692" s="126" t="s">
        <v>2675</v>
      </c>
      <c r="B2692" s="88" t="s">
        <v>5994</v>
      </c>
      <c r="C2692" s="89">
        <v>0</v>
      </c>
      <c r="D2692" s="89">
        <v>0</v>
      </c>
      <c r="E2692" s="89">
        <f>D2692-C2692</f>
        <v>0</v>
      </c>
      <c r="F2692" s="90" t="str">
        <f>IF(AND($C2692=0,D2692=0),"0.00%",IF($C2692=0,-1,IF(D2692=0,1,-($C2692-D2692)/ABS(D2692))))</f>
        <v>0.00%</v>
      </c>
      <c r="G2692" s="89">
        <v>0</v>
      </c>
      <c r="H2692" s="89">
        <f>+G2692-C2692</f>
        <v>0</v>
      </c>
      <c r="I2692" s="90" t="str">
        <f>IF(AND($C2692=0,G2692=0),"0.00%",IF($C2692=0,-1,IF(G2692=0,1,-($C2692-G2692)/ABS(G2692))))</f>
        <v>0.00%</v>
      </c>
      <c r="J2692" s="91"/>
      <c r="K2692" s="89">
        <v>41750</v>
      </c>
      <c r="L2692" s="89">
        <v>0</v>
      </c>
      <c r="M2692" s="89">
        <f>L2692-K2692</f>
        <v>-41750</v>
      </c>
      <c r="N2692" s="90">
        <f>IF(AND($K2692=0,L2692=0),"0.00%",IF($K2692=0,-1,IF(L2692=0,1,-($K2692-L2692)/ABS(L2692))))</f>
        <v>1</v>
      </c>
      <c r="O2692" s="89">
        <v>0</v>
      </c>
      <c r="P2692" s="89">
        <f>+O2692-K2692</f>
        <v>-41750</v>
      </c>
      <c r="Q2692" s="90">
        <f>IF(AND($K2692=0,O2692=0),"0.00%",IF($K2692=0,-1,IF(O2692=0,1,-($K2692-O2692)/ABS(O2692))))</f>
        <v>1</v>
      </c>
      <c r="R2692" s="91"/>
      <c r="S2692" s="89">
        <v>0</v>
      </c>
      <c r="T2692" s="89">
        <f>+S2692-K2692</f>
        <v>-41750</v>
      </c>
      <c r="U2692" s="335">
        <f>IF(C2692=0,0,1)+IF(D2692=0,0,1)+IF(E2692=0,0,1)+IF(G2692=0,0,1)+IF(K2692=0,0,1)+IF(L2692=0,0,1)+IF(M2692=0,0,1)+IF(O2692=0,0,1)</f>
        <v>2</v>
      </c>
    </row>
    <row r="2693" spans="1:21" s="81" customFormat="1" ht="15" hidden="1">
      <c r="A2693" s="126" t="s">
        <v>2676</v>
      </c>
      <c r="B2693" s="88" t="s">
        <v>5995</v>
      </c>
      <c r="C2693" s="89">
        <v>0</v>
      </c>
      <c r="D2693" s="89">
        <v>0</v>
      </c>
      <c r="E2693" s="89">
        <f>D2693-C2693</f>
        <v>0</v>
      </c>
      <c r="F2693" s="90" t="str">
        <f>IF(AND($C2693=0,D2693=0),"0.00%",IF($C2693=0,-1,IF(D2693=0,1,-($C2693-D2693)/ABS(D2693))))</f>
        <v>0.00%</v>
      </c>
      <c r="G2693" s="89">
        <v>0</v>
      </c>
      <c r="H2693" s="89">
        <f>+G2693-C2693</f>
        <v>0</v>
      </c>
      <c r="I2693" s="90" t="str">
        <f>IF(AND($C2693=0,G2693=0),"0.00%",IF($C2693=0,-1,IF(G2693=0,1,-($C2693-G2693)/ABS(G2693))))</f>
        <v>0.00%</v>
      </c>
      <c r="J2693" s="91"/>
      <c r="K2693" s="89">
        <v>0</v>
      </c>
      <c r="L2693" s="89">
        <v>0</v>
      </c>
      <c r="M2693" s="89">
        <f>L2693-K2693</f>
        <v>0</v>
      </c>
      <c r="N2693" s="90" t="str">
        <f>IF(AND($K2693=0,L2693=0),"0.00%",IF($K2693=0,-1,IF(L2693=0,1,-($K2693-L2693)/ABS(L2693))))</f>
        <v>0.00%</v>
      </c>
      <c r="O2693" s="89">
        <v>0</v>
      </c>
      <c r="P2693" s="89">
        <f>+O2693-K2693</f>
        <v>0</v>
      </c>
      <c r="Q2693" s="90" t="str">
        <f>IF(AND($K2693=0,O2693=0),"0.00%",IF($K2693=0,-1,IF(O2693=0,1,-($K2693-O2693)/ABS(O2693))))</f>
        <v>0.00%</v>
      </c>
      <c r="R2693" s="91"/>
      <c r="S2693" s="89">
        <v>0</v>
      </c>
      <c r="T2693" s="89">
        <f>+S2693-K2693</f>
        <v>0</v>
      </c>
      <c r="U2693" s="335">
        <f>IF(C2693=0,0,1)+IF(D2693=0,0,1)+IF(E2693=0,0,1)+IF(G2693=0,0,1)+IF(K2693=0,0,1)+IF(L2693=0,0,1)+IF(M2693=0,0,1)+IF(O2693=0,0,1)</f>
        <v>0</v>
      </c>
    </row>
    <row r="2694" spans="1:21" s="81" customFormat="1" ht="15" hidden="1">
      <c r="A2694" s="126" t="s">
        <v>2677</v>
      </c>
      <c r="B2694" s="88" t="s">
        <v>5996</v>
      </c>
      <c r="C2694" s="89">
        <v>0</v>
      </c>
      <c r="D2694" s="89">
        <v>0</v>
      </c>
      <c r="E2694" s="89">
        <f>D2694-C2694</f>
        <v>0</v>
      </c>
      <c r="F2694" s="90" t="str">
        <f>IF(AND($C2694=0,D2694=0),"0.00%",IF($C2694=0,-1,IF(D2694=0,1,-($C2694-D2694)/ABS(D2694))))</f>
        <v>0.00%</v>
      </c>
      <c r="G2694" s="89">
        <v>0</v>
      </c>
      <c r="H2694" s="89">
        <f>+G2694-C2694</f>
        <v>0</v>
      </c>
      <c r="I2694" s="90" t="str">
        <f>IF(AND($C2694=0,G2694=0),"0.00%",IF($C2694=0,-1,IF(G2694=0,1,-($C2694-G2694)/ABS(G2694))))</f>
        <v>0.00%</v>
      </c>
      <c r="J2694" s="91"/>
      <c r="K2694" s="89">
        <v>0</v>
      </c>
      <c r="L2694" s="89">
        <v>0</v>
      </c>
      <c r="M2694" s="89">
        <f>L2694-K2694</f>
        <v>0</v>
      </c>
      <c r="N2694" s="90" t="str">
        <f>IF(AND($K2694=0,L2694=0),"0.00%",IF($K2694=0,-1,IF(L2694=0,1,-($K2694-L2694)/ABS(L2694))))</f>
        <v>0.00%</v>
      </c>
      <c r="O2694" s="89">
        <v>0</v>
      </c>
      <c r="P2694" s="89">
        <f>+O2694-K2694</f>
        <v>0</v>
      </c>
      <c r="Q2694" s="90" t="str">
        <f>IF(AND($K2694=0,O2694=0),"0.00%",IF($K2694=0,-1,IF(O2694=0,1,-($K2694-O2694)/ABS(O2694))))</f>
        <v>0.00%</v>
      </c>
      <c r="R2694" s="91"/>
      <c r="S2694" s="89">
        <v>0</v>
      </c>
      <c r="T2694" s="89">
        <f>+S2694-K2694</f>
        <v>0</v>
      </c>
      <c r="U2694" s="335">
        <f>IF(C2694=0,0,1)+IF(D2694=0,0,1)+IF(E2694=0,0,1)+IF(G2694=0,0,1)+IF(K2694=0,0,1)+IF(L2694=0,0,1)+IF(M2694=0,0,1)+IF(O2694=0,0,1)</f>
        <v>0</v>
      </c>
    </row>
    <row r="2695" spans="1:21" s="81" customFormat="1" ht="15" hidden="1">
      <c r="A2695" s="126" t="s">
        <v>2678</v>
      </c>
      <c r="B2695" s="88" t="s">
        <v>5997</v>
      </c>
      <c r="C2695" s="89">
        <v>0</v>
      </c>
      <c r="D2695" s="89">
        <v>0</v>
      </c>
      <c r="E2695" s="89">
        <f>D2695-C2695</f>
        <v>0</v>
      </c>
      <c r="F2695" s="90" t="str">
        <f>IF(AND($C2695=0,D2695=0),"0.00%",IF($C2695=0,-1,IF(D2695=0,1,-($C2695-D2695)/ABS(D2695))))</f>
        <v>0.00%</v>
      </c>
      <c r="G2695" s="89">
        <v>0</v>
      </c>
      <c r="H2695" s="89">
        <f>+G2695-C2695</f>
        <v>0</v>
      </c>
      <c r="I2695" s="90" t="str">
        <f>IF(AND($C2695=0,G2695=0),"0.00%",IF($C2695=0,-1,IF(G2695=0,1,-($C2695-G2695)/ABS(G2695))))</f>
        <v>0.00%</v>
      </c>
      <c r="J2695" s="91"/>
      <c r="K2695" s="89">
        <v>0</v>
      </c>
      <c r="L2695" s="89">
        <v>0</v>
      </c>
      <c r="M2695" s="89">
        <f>L2695-K2695</f>
        <v>0</v>
      </c>
      <c r="N2695" s="90" t="str">
        <f>IF(AND($K2695=0,L2695=0),"0.00%",IF($K2695=0,-1,IF(L2695=0,1,-($K2695-L2695)/ABS(L2695))))</f>
        <v>0.00%</v>
      </c>
      <c r="O2695" s="89">
        <v>0</v>
      </c>
      <c r="P2695" s="89">
        <f>+O2695-K2695</f>
        <v>0</v>
      </c>
      <c r="Q2695" s="90" t="str">
        <f>IF(AND($K2695=0,O2695=0),"0.00%",IF($K2695=0,-1,IF(O2695=0,1,-($K2695-O2695)/ABS(O2695))))</f>
        <v>0.00%</v>
      </c>
      <c r="R2695" s="91"/>
      <c r="S2695" s="89">
        <v>0</v>
      </c>
      <c r="T2695" s="89">
        <f>+S2695-K2695</f>
        <v>0</v>
      </c>
      <c r="U2695" s="335">
        <f>IF(C2695=0,0,1)+IF(D2695=0,0,1)+IF(E2695=0,0,1)+IF(G2695=0,0,1)+IF(K2695=0,0,1)+IF(L2695=0,0,1)+IF(M2695=0,0,1)+IF(O2695=0,0,1)</f>
        <v>0</v>
      </c>
    </row>
    <row r="2696" spans="1:21" s="81" customFormat="1" ht="15" hidden="1">
      <c r="A2696" s="126" t="s">
        <v>2679</v>
      </c>
      <c r="B2696" s="88" t="s">
        <v>5998</v>
      </c>
      <c r="C2696" s="89">
        <v>0</v>
      </c>
      <c r="D2696" s="89">
        <v>0</v>
      </c>
      <c r="E2696" s="89">
        <f>D2696-C2696</f>
        <v>0</v>
      </c>
      <c r="F2696" s="90" t="str">
        <f>IF(AND($C2696=0,D2696=0),"0.00%",IF($C2696=0,-1,IF(D2696=0,1,-($C2696-D2696)/ABS(D2696))))</f>
        <v>0.00%</v>
      </c>
      <c r="G2696" s="89">
        <v>0</v>
      </c>
      <c r="H2696" s="89">
        <f>+G2696-C2696</f>
        <v>0</v>
      </c>
      <c r="I2696" s="90" t="str">
        <f>IF(AND($C2696=0,G2696=0),"0.00%",IF($C2696=0,-1,IF(G2696=0,1,-($C2696-G2696)/ABS(G2696))))</f>
        <v>0.00%</v>
      </c>
      <c r="J2696" s="91"/>
      <c r="K2696" s="89">
        <v>0</v>
      </c>
      <c r="L2696" s="89">
        <v>0</v>
      </c>
      <c r="M2696" s="89">
        <f>L2696-K2696</f>
        <v>0</v>
      </c>
      <c r="N2696" s="90" t="str">
        <f>IF(AND($K2696=0,L2696=0),"0.00%",IF($K2696=0,-1,IF(L2696=0,1,-($K2696-L2696)/ABS(L2696))))</f>
        <v>0.00%</v>
      </c>
      <c r="O2696" s="89">
        <v>0</v>
      </c>
      <c r="P2696" s="89">
        <f>+O2696-K2696</f>
        <v>0</v>
      </c>
      <c r="Q2696" s="90" t="str">
        <f>IF(AND($K2696=0,O2696=0),"0.00%",IF($K2696=0,-1,IF(O2696=0,1,-($K2696-O2696)/ABS(O2696))))</f>
        <v>0.00%</v>
      </c>
      <c r="R2696" s="91"/>
      <c r="S2696" s="89">
        <v>0</v>
      </c>
      <c r="T2696" s="89">
        <f>+S2696-K2696</f>
        <v>0</v>
      </c>
      <c r="U2696" s="335">
        <f>IF(C2696=0,0,1)+IF(D2696=0,0,1)+IF(E2696=0,0,1)+IF(G2696=0,0,1)+IF(K2696=0,0,1)+IF(L2696=0,0,1)+IF(M2696=0,0,1)+IF(O2696=0,0,1)</f>
        <v>0</v>
      </c>
    </row>
    <row r="2697" spans="1:21" s="81" customFormat="1" ht="15" hidden="1">
      <c r="A2697" s="126" t="s">
        <v>2680</v>
      </c>
      <c r="B2697" s="88" t="s">
        <v>5999</v>
      </c>
      <c r="C2697" s="89">
        <v>0</v>
      </c>
      <c r="D2697" s="89">
        <v>0</v>
      </c>
      <c r="E2697" s="89">
        <f>D2697-C2697</f>
        <v>0</v>
      </c>
      <c r="F2697" s="90" t="str">
        <f>IF(AND($C2697=0,D2697=0),"0.00%",IF($C2697=0,-1,IF(D2697=0,1,-($C2697-D2697)/ABS(D2697))))</f>
        <v>0.00%</v>
      </c>
      <c r="G2697" s="89">
        <v>0</v>
      </c>
      <c r="H2697" s="89">
        <f>+G2697-C2697</f>
        <v>0</v>
      </c>
      <c r="I2697" s="90" t="str">
        <f>IF(AND($C2697=0,G2697=0),"0.00%",IF($C2697=0,-1,IF(G2697=0,1,-($C2697-G2697)/ABS(G2697))))</f>
        <v>0.00%</v>
      </c>
      <c r="J2697" s="91"/>
      <c r="K2697" s="89">
        <v>0</v>
      </c>
      <c r="L2697" s="89">
        <v>0</v>
      </c>
      <c r="M2697" s="89">
        <f>L2697-K2697</f>
        <v>0</v>
      </c>
      <c r="N2697" s="90" t="str">
        <f>IF(AND($K2697=0,L2697=0),"0.00%",IF($K2697=0,-1,IF(L2697=0,1,-($K2697-L2697)/ABS(L2697))))</f>
        <v>0.00%</v>
      </c>
      <c r="O2697" s="89">
        <v>0</v>
      </c>
      <c r="P2697" s="89">
        <f>+O2697-K2697</f>
        <v>0</v>
      </c>
      <c r="Q2697" s="90" t="str">
        <f>IF(AND($K2697=0,O2697=0),"0.00%",IF($K2697=0,-1,IF(O2697=0,1,-($K2697-O2697)/ABS(O2697))))</f>
        <v>0.00%</v>
      </c>
      <c r="R2697" s="91"/>
      <c r="S2697" s="89">
        <v>0</v>
      </c>
      <c r="T2697" s="89">
        <f>+S2697-K2697</f>
        <v>0</v>
      </c>
      <c r="U2697" s="335">
        <f>IF(C2697=0,0,1)+IF(D2697=0,0,1)+IF(E2697=0,0,1)+IF(G2697=0,0,1)+IF(K2697=0,0,1)+IF(L2697=0,0,1)+IF(M2697=0,0,1)+IF(O2697=0,0,1)</f>
        <v>0</v>
      </c>
    </row>
    <row r="2698" spans="1:21" s="81" customFormat="1" ht="15" hidden="1">
      <c r="A2698" s="126" t="s">
        <v>2681</v>
      </c>
      <c r="B2698" s="88" t="s">
        <v>6000</v>
      </c>
      <c r="C2698" s="89">
        <v>0</v>
      </c>
      <c r="D2698" s="89">
        <v>0</v>
      </c>
      <c r="E2698" s="89">
        <f>D2698-C2698</f>
        <v>0</v>
      </c>
      <c r="F2698" s="90" t="str">
        <f>IF(AND($C2698=0,D2698=0),"0.00%",IF($C2698=0,-1,IF(D2698=0,1,-($C2698-D2698)/ABS(D2698))))</f>
        <v>0.00%</v>
      </c>
      <c r="G2698" s="89">
        <v>0</v>
      </c>
      <c r="H2698" s="89">
        <f>+G2698-C2698</f>
        <v>0</v>
      </c>
      <c r="I2698" s="90" t="str">
        <f>IF(AND($C2698=0,G2698=0),"0.00%",IF($C2698=0,-1,IF(G2698=0,1,-($C2698-G2698)/ABS(G2698))))</f>
        <v>0.00%</v>
      </c>
      <c r="J2698" s="91"/>
      <c r="K2698" s="89">
        <v>0</v>
      </c>
      <c r="L2698" s="89">
        <v>0</v>
      </c>
      <c r="M2698" s="89">
        <f>L2698-K2698</f>
        <v>0</v>
      </c>
      <c r="N2698" s="90" t="str">
        <f>IF(AND($K2698=0,L2698=0),"0.00%",IF($K2698=0,-1,IF(L2698=0,1,-($K2698-L2698)/ABS(L2698))))</f>
        <v>0.00%</v>
      </c>
      <c r="O2698" s="89">
        <v>0</v>
      </c>
      <c r="P2698" s="89">
        <f>+O2698-K2698</f>
        <v>0</v>
      </c>
      <c r="Q2698" s="90" t="str">
        <f>IF(AND($K2698=0,O2698=0),"0.00%",IF($K2698=0,-1,IF(O2698=0,1,-($K2698-O2698)/ABS(O2698))))</f>
        <v>0.00%</v>
      </c>
      <c r="R2698" s="91"/>
      <c r="S2698" s="89">
        <v>0</v>
      </c>
      <c r="T2698" s="89">
        <f>+S2698-K2698</f>
        <v>0</v>
      </c>
      <c r="U2698" s="335">
        <f>IF(C2698=0,0,1)+IF(D2698=0,0,1)+IF(E2698=0,0,1)+IF(G2698=0,0,1)+IF(K2698=0,0,1)+IF(L2698=0,0,1)+IF(M2698=0,0,1)+IF(O2698=0,0,1)</f>
        <v>0</v>
      </c>
    </row>
    <row r="2699" spans="1:21" s="81" customFormat="1" ht="15" hidden="1">
      <c r="A2699" s="126" t="s">
        <v>2682</v>
      </c>
      <c r="B2699" s="88" t="s">
        <v>6001</v>
      </c>
      <c r="C2699" s="89">
        <v>0</v>
      </c>
      <c r="D2699" s="89">
        <v>0</v>
      </c>
      <c r="E2699" s="89">
        <f>D2699-C2699</f>
        <v>0</v>
      </c>
      <c r="F2699" s="90" t="str">
        <f>IF(AND($C2699=0,D2699=0),"0.00%",IF($C2699=0,-1,IF(D2699=0,1,-($C2699-D2699)/ABS(D2699))))</f>
        <v>0.00%</v>
      </c>
      <c r="G2699" s="89">
        <v>0</v>
      </c>
      <c r="H2699" s="89">
        <f>+G2699-C2699</f>
        <v>0</v>
      </c>
      <c r="I2699" s="90" t="str">
        <f>IF(AND($C2699=0,G2699=0),"0.00%",IF($C2699=0,-1,IF(G2699=0,1,-($C2699-G2699)/ABS(G2699))))</f>
        <v>0.00%</v>
      </c>
      <c r="J2699" s="91"/>
      <c r="K2699" s="89">
        <v>0</v>
      </c>
      <c r="L2699" s="89">
        <v>0</v>
      </c>
      <c r="M2699" s="89">
        <f>L2699-K2699</f>
        <v>0</v>
      </c>
      <c r="N2699" s="90" t="str">
        <f>IF(AND($K2699=0,L2699=0),"0.00%",IF($K2699=0,-1,IF(L2699=0,1,-($K2699-L2699)/ABS(L2699))))</f>
        <v>0.00%</v>
      </c>
      <c r="O2699" s="89">
        <v>0</v>
      </c>
      <c r="P2699" s="89">
        <f>+O2699-K2699</f>
        <v>0</v>
      </c>
      <c r="Q2699" s="90" t="str">
        <f>IF(AND($K2699=0,O2699=0),"0.00%",IF($K2699=0,-1,IF(O2699=0,1,-($K2699-O2699)/ABS(O2699))))</f>
        <v>0.00%</v>
      </c>
      <c r="R2699" s="91"/>
      <c r="S2699" s="89">
        <v>0</v>
      </c>
      <c r="T2699" s="89">
        <f>+S2699-K2699</f>
        <v>0</v>
      </c>
      <c r="U2699" s="335">
        <f>IF(C2699=0,0,1)+IF(D2699=0,0,1)+IF(E2699=0,0,1)+IF(G2699=0,0,1)+IF(K2699=0,0,1)+IF(L2699=0,0,1)+IF(M2699=0,0,1)+IF(O2699=0,0,1)</f>
        <v>0</v>
      </c>
    </row>
    <row r="2700" spans="1:21" s="81" customFormat="1" ht="15" hidden="1">
      <c r="A2700" s="126" t="s">
        <v>2683</v>
      </c>
      <c r="B2700" s="88" t="s">
        <v>6002</v>
      </c>
      <c r="C2700" s="89">
        <v>0</v>
      </c>
      <c r="D2700" s="89">
        <v>0</v>
      </c>
      <c r="E2700" s="89">
        <f>D2700-C2700</f>
        <v>0</v>
      </c>
      <c r="F2700" s="90" t="str">
        <f>IF(AND($C2700=0,D2700=0),"0.00%",IF($C2700=0,-1,IF(D2700=0,1,-($C2700-D2700)/ABS(D2700))))</f>
        <v>0.00%</v>
      </c>
      <c r="G2700" s="89">
        <v>0</v>
      </c>
      <c r="H2700" s="89">
        <f>+G2700-C2700</f>
        <v>0</v>
      </c>
      <c r="I2700" s="90" t="str">
        <f>IF(AND($C2700=0,G2700=0),"0.00%",IF($C2700=0,-1,IF(G2700=0,1,-($C2700-G2700)/ABS(G2700))))</f>
        <v>0.00%</v>
      </c>
      <c r="J2700" s="91"/>
      <c r="K2700" s="89">
        <v>0</v>
      </c>
      <c r="L2700" s="89">
        <v>0</v>
      </c>
      <c r="M2700" s="89">
        <f>L2700-K2700</f>
        <v>0</v>
      </c>
      <c r="N2700" s="90" t="str">
        <f>IF(AND($K2700=0,L2700=0),"0.00%",IF($K2700=0,-1,IF(L2700=0,1,-($K2700-L2700)/ABS(L2700))))</f>
        <v>0.00%</v>
      </c>
      <c r="O2700" s="89">
        <v>0</v>
      </c>
      <c r="P2700" s="89">
        <f>+O2700-K2700</f>
        <v>0</v>
      </c>
      <c r="Q2700" s="90" t="str">
        <f>IF(AND($K2700=0,O2700=0),"0.00%",IF($K2700=0,-1,IF(O2700=0,1,-($K2700-O2700)/ABS(O2700))))</f>
        <v>0.00%</v>
      </c>
      <c r="R2700" s="91"/>
      <c r="S2700" s="89">
        <v>0</v>
      </c>
      <c r="T2700" s="89">
        <f>+S2700-K2700</f>
        <v>0</v>
      </c>
      <c r="U2700" s="335">
        <f>IF(C2700=0,0,1)+IF(D2700=0,0,1)+IF(E2700=0,0,1)+IF(G2700=0,0,1)+IF(K2700=0,0,1)+IF(L2700=0,0,1)+IF(M2700=0,0,1)+IF(O2700=0,0,1)</f>
        <v>0</v>
      </c>
    </row>
    <row r="2701" spans="1:21" s="81" customFormat="1" ht="15" hidden="1">
      <c r="A2701" s="126" t="s">
        <v>2684</v>
      </c>
      <c r="B2701" s="88" t="s">
        <v>6003</v>
      </c>
      <c r="C2701" s="89">
        <v>0</v>
      </c>
      <c r="D2701" s="89">
        <v>0</v>
      </c>
      <c r="E2701" s="89">
        <f>D2701-C2701</f>
        <v>0</v>
      </c>
      <c r="F2701" s="90" t="str">
        <f>IF(AND($C2701=0,D2701=0),"0.00%",IF($C2701=0,-1,IF(D2701=0,1,-($C2701-D2701)/ABS(D2701))))</f>
        <v>0.00%</v>
      </c>
      <c r="G2701" s="89">
        <v>0</v>
      </c>
      <c r="H2701" s="89">
        <f>+G2701-C2701</f>
        <v>0</v>
      </c>
      <c r="I2701" s="90" t="str">
        <f>IF(AND($C2701=0,G2701=0),"0.00%",IF($C2701=0,-1,IF(G2701=0,1,-($C2701-G2701)/ABS(G2701))))</f>
        <v>0.00%</v>
      </c>
      <c r="J2701" s="91"/>
      <c r="K2701" s="89">
        <v>0</v>
      </c>
      <c r="L2701" s="89">
        <v>0</v>
      </c>
      <c r="M2701" s="89">
        <f>L2701-K2701</f>
        <v>0</v>
      </c>
      <c r="N2701" s="90" t="str">
        <f>IF(AND($K2701=0,L2701=0),"0.00%",IF($K2701=0,-1,IF(L2701=0,1,-($K2701-L2701)/ABS(L2701))))</f>
        <v>0.00%</v>
      </c>
      <c r="O2701" s="89">
        <v>0</v>
      </c>
      <c r="P2701" s="89">
        <f>+O2701-K2701</f>
        <v>0</v>
      </c>
      <c r="Q2701" s="90" t="str">
        <f>IF(AND($K2701=0,O2701=0),"0.00%",IF($K2701=0,-1,IF(O2701=0,1,-($K2701-O2701)/ABS(O2701))))</f>
        <v>0.00%</v>
      </c>
      <c r="R2701" s="91"/>
      <c r="S2701" s="89">
        <v>0</v>
      </c>
      <c r="T2701" s="89">
        <f>+S2701-K2701</f>
        <v>0</v>
      </c>
      <c r="U2701" s="335">
        <f>IF(C2701=0,0,1)+IF(D2701=0,0,1)+IF(E2701=0,0,1)+IF(G2701=0,0,1)+IF(K2701=0,0,1)+IF(L2701=0,0,1)+IF(M2701=0,0,1)+IF(O2701=0,0,1)</f>
        <v>0</v>
      </c>
    </row>
    <row r="2702" spans="1:21" s="81" customFormat="1" ht="15" hidden="1">
      <c r="A2702" s="126" t="s">
        <v>2685</v>
      </c>
      <c r="B2702" s="88" t="s">
        <v>6004</v>
      </c>
      <c r="C2702" s="89">
        <v>0</v>
      </c>
      <c r="D2702" s="89">
        <v>0</v>
      </c>
      <c r="E2702" s="89">
        <f>D2702-C2702</f>
        <v>0</v>
      </c>
      <c r="F2702" s="90" t="str">
        <f>IF(AND($C2702=0,D2702=0),"0.00%",IF($C2702=0,-1,IF(D2702=0,1,-($C2702-D2702)/ABS(D2702))))</f>
        <v>0.00%</v>
      </c>
      <c r="G2702" s="89">
        <v>0</v>
      </c>
      <c r="H2702" s="89">
        <f>+G2702-C2702</f>
        <v>0</v>
      </c>
      <c r="I2702" s="90" t="str">
        <f>IF(AND($C2702=0,G2702=0),"0.00%",IF($C2702=0,-1,IF(G2702=0,1,-($C2702-G2702)/ABS(G2702))))</f>
        <v>0.00%</v>
      </c>
      <c r="J2702" s="91"/>
      <c r="K2702" s="89">
        <v>0</v>
      </c>
      <c r="L2702" s="89">
        <v>0</v>
      </c>
      <c r="M2702" s="89">
        <f>L2702-K2702</f>
        <v>0</v>
      </c>
      <c r="N2702" s="90" t="str">
        <f>IF(AND($K2702=0,L2702=0),"0.00%",IF($K2702=0,-1,IF(L2702=0,1,-($K2702-L2702)/ABS(L2702))))</f>
        <v>0.00%</v>
      </c>
      <c r="O2702" s="89">
        <v>0</v>
      </c>
      <c r="P2702" s="89">
        <f>+O2702-K2702</f>
        <v>0</v>
      </c>
      <c r="Q2702" s="90" t="str">
        <f>IF(AND($K2702=0,O2702=0),"0.00%",IF($K2702=0,-1,IF(O2702=0,1,-($K2702-O2702)/ABS(O2702))))</f>
        <v>0.00%</v>
      </c>
      <c r="R2702" s="91"/>
      <c r="S2702" s="89">
        <v>0</v>
      </c>
      <c r="T2702" s="89">
        <f>+S2702-K2702</f>
        <v>0</v>
      </c>
      <c r="U2702" s="335">
        <f>IF(C2702=0,0,1)+IF(D2702=0,0,1)+IF(E2702=0,0,1)+IF(G2702=0,0,1)+IF(K2702=0,0,1)+IF(L2702=0,0,1)+IF(M2702=0,0,1)+IF(O2702=0,0,1)</f>
        <v>0</v>
      </c>
    </row>
    <row r="2703" spans="1:21" s="81" customFormat="1" ht="15" hidden="1">
      <c r="A2703" s="126" t="s">
        <v>2686</v>
      </c>
      <c r="B2703" s="88" t="s">
        <v>6005</v>
      </c>
      <c r="C2703" s="89">
        <v>0</v>
      </c>
      <c r="D2703" s="89">
        <v>0</v>
      </c>
      <c r="E2703" s="89">
        <f>D2703-C2703</f>
        <v>0</v>
      </c>
      <c r="F2703" s="90" t="str">
        <f>IF(AND($C2703=0,D2703=0),"0.00%",IF($C2703=0,-1,IF(D2703=0,1,-($C2703-D2703)/ABS(D2703))))</f>
        <v>0.00%</v>
      </c>
      <c r="G2703" s="89">
        <v>0</v>
      </c>
      <c r="H2703" s="89">
        <f>+G2703-C2703</f>
        <v>0</v>
      </c>
      <c r="I2703" s="90" t="str">
        <f>IF(AND($C2703=0,G2703=0),"0.00%",IF($C2703=0,-1,IF(G2703=0,1,-($C2703-G2703)/ABS(G2703))))</f>
        <v>0.00%</v>
      </c>
      <c r="J2703" s="91"/>
      <c r="K2703" s="89">
        <v>0</v>
      </c>
      <c r="L2703" s="89">
        <v>0</v>
      </c>
      <c r="M2703" s="89">
        <f>L2703-K2703</f>
        <v>0</v>
      </c>
      <c r="N2703" s="90" t="str">
        <f>IF(AND($K2703=0,L2703=0),"0.00%",IF($K2703=0,-1,IF(L2703=0,1,-($K2703-L2703)/ABS(L2703))))</f>
        <v>0.00%</v>
      </c>
      <c r="O2703" s="89">
        <v>0</v>
      </c>
      <c r="P2703" s="89">
        <f>+O2703-K2703</f>
        <v>0</v>
      </c>
      <c r="Q2703" s="90" t="str">
        <f>IF(AND($K2703=0,O2703=0),"0.00%",IF($K2703=0,-1,IF(O2703=0,1,-($K2703-O2703)/ABS(O2703))))</f>
        <v>0.00%</v>
      </c>
      <c r="R2703" s="91"/>
      <c r="S2703" s="89">
        <v>0</v>
      </c>
      <c r="T2703" s="89">
        <f>+S2703-K2703</f>
        <v>0</v>
      </c>
      <c r="U2703" s="335">
        <f>IF(C2703=0,0,1)+IF(D2703=0,0,1)+IF(E2703=0,0,1)+IF(G2703=0,0,1)+IF(K2703=0,0,1)+IF(L2703=0,0,1)+IF(M2703=0,0,1)+IF(O2703=0,0,1)</f>
        <v>0</v>
      </c>
    </row>
    <row r="2704" spans="1:21" s="81" customFormat="1" ht="15" hidden="1">
      <c r="A2704" s="126" t="s">
        <v>2687</v>
      </c>
      <c r="B2704" s="88" t="s">
        <v>6006</v>
      </c>
      <c r="C2704" s="89">
        <v>0</v>
      </c>
      <c r="D2704" s="89">
        <v>0</v>
      </c>
      <c r="E2704" s="89">
        <f>D2704-C2704</f>
        <v>0</v>
      </c>
      <c r="F2704" s="90" t="str">
        <f>IF(AND($C2704=0,D2704=0),"0.00%",IF($C2704=0,-1,IF(D2704=0,1,-($C2704-D2704)/ABS(D2704))))</f>
        <v>0.00%</v>
      </c>
      <c r="G2704" s="89">
        <v>0</v>
      </c>
      <c r="H2704" s="89">
        <f>+G2704-C2704</f>
        <v>0</v>
      </c>
      <c r="I2704" s="90" t="str">
        <f>IF(AND($C2704=0,G2704=0),"0.00%",IF($C2704=0,-1,IF(G2704=0,1,-($C2704-G2704)/ABS(G2704))))</f>
        <v>0.00%</v>
      </c>
      <c r="J2704" s="91"/>
      <c r="K2704" s="89">
        <v>0</v>
      </c>
      <c r="L2704" s="89">
        <v>0</v>
      </c>
      <c r="M2704" s="89">
        <f>L2704-K2704</f>
        <v>0</v>
      </c>
      <c r="N2704" s="90" t="str">
        <f>IF(AND($K2704=0,L2704=0),"0.00%",IF($K2704=0,-1,IF(L2704=0,1,-($K2704-L2704)/ABS(L2704))))</f>
        <v>0.00%</v>
      </c>
      <c r="O2704" s="89">
        <v>0</v>
      </c>
      <c r="P2704" s="89">
        <f>+O2704-K2704</f>
        <v>0</v>
      </c>
      <c r="Q2704" s="90" t="str">
        <f>IF(AND($K2704=0,O2704=0),"0.00%",IF($K2704=0,-1,IF(O2704=0,1,-($K2704-O2704)/ABS(O2704))))</f>
        <v>0.00%</v>
      </c>
      <c r="R2704" s="91"/>
      <c r="S2704" s="89">
        <v>0</v>
      </c>
      <c r="T2704" s="89">
        <f>+S2704-K2704</f>
        <v>0</v>
      </c>
      <c r="U2704" s="335">
        <f>IF(C2704=0,0,1)+IF(D2704=0,0,1)+IF(E2704=0,0,1)+IF(G2704=0,0,1)+IF(K2704=0,0,1)+IF(L2704=0,0,1)+IF(M2704=0,0,1)+IF(O2704=0,0,1)</f>
        <v>0</v>
      </c>
    </row>
    <row r="2705" spans="1:21" s="81" customFormat="1" ht="15" hidden="1">
      <c r="A2705" s="126" t="s">
        <v>2688</v>
      </c>
      <c r="B2705" s="88" t="s">
        <v>6007</v>
      </c>
      <c r="C2705" s="89">
        <v>0</v>
      </c>
      <c r="D2705" s="89">
        <v>0</v>
      </c>
      <c r="E2705" s="89">
        <f>D2705-C2705</f>
        <v>0</v>
      </c>
      <c r="F2705" s="90" t="str">
        <f>IF(AND($C2705=0,D2705=0),"0.00%",IF($C2705=0,-1,IF(D2705=0,1,-($C2705-D2705)/ABS(D2705))))</f>
        <v>0.00%</v>
      </c>
      <c r="G2705" s="89">
        <v>0</v>
      </c>
      <c r="H2705" s="89">
        <f>+G2705-C2705</f>
        <v>0</v>
      </c>
      <c r="I2705" s="90" t="str">
        <f>IF(AND($C2705=0,G2705=0),"0.00%",IF($C2705=0,-1,IF(G2705=0,1,-($C2705-G2705)/ABS(G2705))))</f>
        <v>0.00%</v>
      </c>
      <c r="J2705" s="91"/>
      <c r="K2705" s="89">
        <v>0</v>
      </c>
      <c r="L2705" s="89">
        <v>0</v>
      </c>
      <c r="M2705" s="89">
        <f>L2705-K2705</f>
        <v>0</v>
      </c>
      <c r="N2705" s="90" t="str">
        <f>IF(AND($K2705=0,L2705=0),"0.00%",IF($K2705=0,-1,IF(L2705=0,1,-($K2705-L2705)/ABS(L2705))))</f>
        <v>0.00%</v>
      </c>
      <c r="O2705" s="89">
        <v>0</v>
      </c>
      <c r="P2705" s="89">
        <f>+O2705-K2705</f>
        <v>0</v>
      </c>
      <c r="Q2705" s="90" t="str">
        <f>IF(AND($K2705=0,O2705=0),"0.00%",IF($K2705=0,-1,IF(O2705=0,1,-($K2705-O2705)/ABS(O2705))))</f>
        <v>0.00%</v>
      </c>
      <c r="R2705" s="91"/>
      <c r="S2705" s="89">
        <v>0</v>
      </c>
      <c r="T2705" s="89">
        <f>+S2705-K2705</f>
        <v>0</v>
      </c>
      <c r="U2705" s="335">
        <f>IF(C2705=0,0,1)+IF(D2705=0,0,1)+IF(E2705=0,0,1)+IF(G2705=0,0,1)+IF(K2705=0,0,1)+IF(L2705=0,0,1)+IF(M2705=0,0,1)+IF(O2705=0,0,1)</f>
        <v>0</v>
      </c>
    </row>
    <row r="2706" spans="1:21" s="81" customFormat="1" ht="15" hidden="1">
      <c r="A2706" s="126" t="s">
        <v>2689</v>
      </c>
      <c r="B2706" s="88" t="s">
        <v>6008</v>
      </c>
      <c r="C2706" s="89">
        <v>0</v>
      </c>
      <c r="D2706" s="89">
        <v>0</v>
      </c>
      <c r="E2706" s="89">
        <f>D2706-C2706</f>
        <v>0</v>
      </c>
      <c r="F2706" s="90" t="str">
        <f>IF(AND($C2706=0,D2706=0),"0.00%",IF($C2706=0,-1,IF(D2706=0,1,-($C2706-D2706)/ABS(D2706))))</f>
        <v>0.00%</v>
      </c>
      <c r="G2706" s="89">
        <v>0</v>
      </c>
      <c r="H2706" s="89">
        <f>+G2706-C2706</f>
        <v>0</v>
      </c>
      <c r="I2706" s="90" t="str">
        <f>IF(AND($C2706=0,G2706=0),"0.00%",IF($C2706=0,-1,IF(G2706=0,1,-($C2706-G2706)/ABS(G2706))))</f>
        <v>0.00%</v>
      </c>
      <c r="J2706" s="91"/>
      <c r="K2706" s="89">
        <v>0</v>
      </c>
      <c r="L2706" s="89">
        <v>0</v>
      </c>
      <c r="M2706" s="89">
        <f>L2706-K2706</f>
        <v>0</v>
      </c>
      <c r="N2706" s="90" t="str">
        <f>IF(AND($K2706=0,L2706=0),"0.00%",IF($K2706=0,-1,IF(L2706=0,1,-($K2706-L2706)/ABS(L2706))))</f>
        <v>0.00%</v>
      </c>
      <c r="O2706" s="89">
        <v>0</v>
      </c>
      <c r="P2706" s="89">
        <f>+O2706-K2706</f>
        <v>0</v>
      </c>
      <c r="Q2706" s="90" t="str">
        <f>IF(AND($K2706=0,O2706=0),"0.00%",IF($K2706=0,-1,IF(O2706=0,1,-($K2706-O2706)/ABS(O2706))))</f>
        <v>0.00%</v>
      </c>
      <c r="R2706" s="91"/>
      <c r="S2706" s="89">
        <v>0</v>
      </c>
      <c r="T2706" s="89">
        <f>+S2706-K2706</f>
        <v>0</v>
      </c>
      <c r="U2706" s="335">
        <f>IF(C2706=0,0,1)+IF(D2706=0,0,1)+IF(E2706=0,0,1)+IF(G2706=0,0,1)+IF(K2706=0,0,1)+IF(L2706=0,0,1)+IF(M2706=0,0,1)+IF(O2706=0,0,1)</f>
        <v>0</v>
      </c>
    </row>
    <row r="2707" spans="1:21" s="81" customFormat="1" ht="15" hidden="1">
      <c r="A2707" s="126" t="s">
        <v>2690</v>
      </c>
      <c r="B2707" s="88" t="s">
        <v>6009</v>
      </c>
      <c r="C2707" s="89">
        <v>0</v>
      </c>
      <c r="D2707" s="89">
        <v>0</v>
      </c>
      <c r="E2707" s="89">
        <f>D2707-C2707</f>
        <v>0</v>
      </c>
      <c r="F2707" s="90" t="str">
        <f>IF(AND($C2707=0,D2707=0),"0.00%",IF($C2707=0,-1,IF(D2707=0,1,-($C2707-D2707)/ABS(D2707))))</f>
        <v>0.00%</v>
      </c>
      <c r="G2707" s="89">
        <v>0</v>
      </c>
      <c r="H2707" s="89">
        <f>+G2707-C2707</f>
        <v>0</v>
      </c>
      <c r="I2707" s="90" t="str">
        <f>IF(AND($C2707=0,G2707=0),"0.00%",IF($C2707=0,-1,IF(G2707=0,1,-($C2707-G2707)/ABS(G2707))))</f>
        <v>0.00%</v>
      </c>
      <c r="J2707" s="91"/>
      <c r="K2707" s="89">
        <v>0</v>
      </c>
      <c r="L2707" s="89">
        <v>0</v>
      </c>
      <c r="M2707" s="89">
        <f>L2707-K2707</f>
        <v>0</v>
      </c>
      <c r="N2707" s="90" t="str">
        <f>IF(AND($K2707=0,L2707=0),"0.00%",IF($K2707=0,-1,IF(L2707=0,1,-($K2707-L2707)/ABS(L2707))))</f>
        <v>0.00%</v>
      </c>
      <c r="O2707" s="89">
        <v>0</v>
      </c>
      <c r="P2707" s="89">
        <f>+O2707-K2707</f>
        <v>0</v>
      </c>
      <c r="Q2707" s="90" t="str">
        <f>IF(AND($K2707=0,O2707=0),"0.00%",IF($K2707=0,-1,IF(O2707=0,1,-($K2707-O2707)/ABS(O2707))))</f>
        <v>0.00%</v>
      </c>
      <c r="R2707" s="91"/>
      <c r="S2707" s="89">
        <v>0</v>
      </c>
      <c r="T2707" s="89">
        <f>+S2707-K2707</f>
        <v>0</v>
      </c>
      <c r="U2707" s="335">
        <f>IF(C2707=0,0,1)+IF(D2707=0,0,1)+IF(E2707=0,0,1)+IF(G2707=0,0,1)+IF(K2707=0,0,1)+IF(L2707=0,0,1)+IF(M2707=0,0,1)+IF(O2707=0,0,1)</f>
        <v>0</v>
      </c>
    </row>
    <row r="2708" spans="1:21" s="81" customFormat="1" ht="15" hidden="1">
      <c r="A2708" s="126" t="s">
        <v>2691</v>
      </c>
      <c r="B2708" s="88" t="s">
        <v>6010</v>
      </c>
      <c r="C2708" s="89">
        <v>0</v>
      </c>
      <c r="D2708" s="89">
        <v>0</v>
      </c>
      <c r="E2708" s="89">
        <f>D2708-C2708</f>
        <v>0</v>
      </c>
      <c r="F2708" s="90" t="str">
        <f>IF(AND($C2708=0,D2708=0),"0.00%",IF($C2708=0,-1,IF(D2708=0,1,-($C2708-D2708)/ABS(D2708))))</f>
        <v>0.00%</v>
      </c>
      <c r="G2708" s="89">
        <v>0</v>
      </c>
      <c r="H2708" s="89">
        <f>+G2708-C2708</f>
        <v>0</v>
      </c>
      <c r="I2708" s="90" t="str">
        <f>IF(AND($C2708=0,G2708=0),"0.00%",IF($C2708=0,-1,IF(G2708=0,1,-($C2708-G2708)/ABS(G2708))))</f>
        <v>0.00%</v>
      </c>
      <c r="J2708" s="91"/>
      <c r="K2708" s="89">
        <v>0</v>
      </c>
      <c r="L2708" s="89">
        <v>0</v>
      </c>
      <c r="M2708" s="89">
        <f>L2708-K2708</f>
        <v>0</v>
      </c>
      <c r="N2708" s="90" t="str">
        <f>IF(AND($K2708=0,L2708=0),"0.00%",IF($K2708=0,-1,IF(L2708=0,1,-($K2708-L2708)/ABS(L2708))))</f>
        <v>0.00%</v>
      </c>
      <c r="O2708" s="89">
        <v>0</v>
      </c>
      <c r="P2708" s="89">
        <f>+O2708-K2708</f>
        <v>0</v>
      </c>
      <c r="Q2708" s="90" t="str">
        <f>IF(AND($K2708=0,O2708=0),"0.00%",IF($K2708=0,-1,IF(O2708=0,1,-($K2708-O2708)/ABS(O2708))))</f>
        <v>0.00%</v>
      </c>
      <c r="R2708" s="91"/>
      <c r="S2708" s="89">
        <v>0</v>
      </c>
      <c r="T2708" s="89">
        <f>+S2708-K2708</f>
        <v>0</v>
      </c>
      <c r="U2708" s="335">
        <f>IF(C2708=0,0,1)+IF(D2708=0,0,1)+IF(E2708=0,0,1)+IF(G2708=0,0,1)+IF(K2708=0,0,1)+IF(L2708=0,0,1)+IF(M2708=0,0,1)+IF(O2708=0,0,1)</f>
        <v>0</v>
      </c>
    </row>
    <row r="2709" spans="1:21" s="81" customFormat="1" ht="15" customHeight="1">
      <c r="A2709" s="126" t="s">
        <v>2692</v>
      </c>
      <c r="B2709" s="88" t="s">
        <v>6011</v>
      </c>
      <c r="C2709" s="89">
        <v>0</v>
      </c>
      <c r="D2709" s="89">
        <v>0</v>
      </c>
      <c r="E2709" s="89">
        <f>D2709-C2709</f>
        <v>0</v>
      </c>
      <c r="F2709" s="90" t="str">
        <f>IF(AND($C2709=0,D2709=0),"0.00%",IF($C2709=0,-1,IF(D2709=0,1,-($C2709-D2709)/ABS(D2709))))</f>
        <v>0.00%</v>
      </c>
      <c r="G2709" s="89">
        <v>0</v>
      </c>
      <c r="H2709" s="89">
        <f>+G2709-C2709</f>
        <v>0</v>
      </c>
      <c r="I2709" s="90" t="str">
        <f>IF(AND($C2709=0,G2709=0),"0.00%",IF($C2709=0,-1,IF(G2709=0,1,-($C2709-G2709)/ABS(G2709))))</f>
        <v>0.00%</v>
      </c>
      <c r="J2709" s="91"/>
      <c r="K2709" s="89">
        <v>1725</v>
      </c>
      <c r="L2709" s="89">
        <v>0</v>
      </c>
      <c r="M2709" s="89">
        <f>L2709-K2709</f>
        <v>-1725</v>
      </c>
      <c r="N2709" s="90">
        <f>IF(AND($K2709=0,L2709=0),"0.00%",IF($K2709=0,-1,IF(L2709=0,1,-($K2709-L2709)/ABS(L2709))))</f>
        <v>1</v>
      </c>
      <c r="O2709" s="89">
        <v>0</v>
      </c>
      <c r="P2709" s="89">
        <f>+O2709-K2709</f>
        <v>-1725</v>
      </c>
      <c r="Q2709" s="90">
        <f>IF(AND($K2709=0,O2709=0),"0.00%",IF($K2709=0,-1,IF(O2709=0,1,-($K2709-O2709)/ABS(O2709))))</f>
        <v>1</v>
      </c>
      <c r="R2709" s="91"/>
      <c r="S2709" s="89">
        <v>0</v>
      </c>
      <c r="T2709" s="89">
        <f>+S2709-K2709</f>
        <v>-1725</v>
      </c>
      <c r="U2709" s="335">
        <f>IF(C2709=0,0,1)+IF(D2709=0,0,1)+IF(E2709=0,0,1)+IF(G2709=0,0,1)+IF(K2709=0,0,1)+IF(L2709=0,0,1)+IF(M2709=0,0,1)+IF(O2709=0,0,1)</f>
        <v>2</v>
      </c>
    </row>
    <row r="2710" spans="1:21" s="81" customFormat="1" ht="15" hidden="1">
      <c r="A2710" s="126" t="s">
        <v>2693</v>
      </c>
      <c r="B2710" s="88" t="s">
        <v>6012</v>
      </c>
      <c r="C2710" s="89">
        <v>0</v>
      </c>
      <c r="D2710" s="89">
        <v>0</v>
      </c>
      <c r="E2710" s="89">
        <f>D2710-C2710</f>
        <v>0</v>
      </c>
      <c r="F2710" s="90" t="str">
        <f>IF(AND($C2710=0,D2710=0),"0.00%",IF($C2710=0,-1,IF(D2710=0,1,-($C2710-D2710)/ABS(D2710))))</f>
        <v>0.00%</v>
      </c>
      <c r="G2710" s="89">
        <v>0</v>
      </c>
      <c r="H2710" s="89">
        <f>+G2710-C2710</f>
        <v>0</v>
      </c>
      <c r="I2710" s="90" t="str">
        <f>IF(AND($C2710=0,G2710=0),"0.00%",IF($C2710=0,-1,IF(G2710=0,1,-($C2710-G2710)/ABS(G2710))))</f>
        <v>0.00%</v>
      </c>
      <c r="J2710" s="91"/>
      <c r="K2710" s="89">
        <v>0</v>
      </c>
      <c r="L2710" s="89">
        <v>0</v>
      </c>
      <c r="M2710" s="89">
        <f>L2710-K2710</f>
        <v>0</v>
      </c>
      <c r="N2710" s="90" t="str">
        <f>IF(AND($K2710=0,L2710=0),"0.00%",IF($K2710=0,-1,IF(L2710=0,1,-($K2710-L2710)/ABS(L2710))))</f>
        <v>0.00%</v>
      </c>
      <c r="O2710" s="89">
        <v>0</v>
      </c>
      <c r="P2710" s="89">
        <f>+O2710-K2710</f>
        <v>0</v>
      </c>
      <c r="Q2710" s="90" t="str">
        <f>IF(AND($K2710=0,O2710=0),"0.00%",IF($K2710=0,-1,IF(O2710=0,1,-($K2710-O2710)/ABS(O2710))))</f>
        <v>0.00%</v>
      </c>
      <c r="R2710" s="91"/>
      <c r="S2710" s="89">
        <v>0</v>
      </c>
      <c r="T2710" s="89">
        <f>+S2710-K2710</f>
        <v>0</v>
      </c>
      <c r="U2710" s="335">
        <f>IF(C2710=0,0,1)+IF(D2710=0,0,1)+IF(E2710=0,0,1)+IF(G2710=0,0,1)+IF(K2710=0,0,1)+IF(L2710=0,0,1)+IF(M2710=0,0,1)+IF(O2710=0,0,1)</f>
        <v>0</v>
      </c>
    </row>
    <row r="2711" spans="1:21" s="81" customFormat="1" ht="15" hidden="1">
      <c r="A2711" s="126" t="s">
        <v>2694</v>
      </c>
      <c r="B2711" s="88" t="s">
        <v>6013</v>
      </c>
      <c r="C2711" s="89">
        <v>0</v>
      </c>
      <c r="D2711" s="89">
        <v>0</v>
      </c>
      <c r="E2711" s="89">
        <f>D2711-C2711</f>
        <v>0</v>
      </c>
      <c r="F2711" s="90" t="str">
        <f>IF(AND($C2711=0,D2711=0),"0.00%",IF($C2711=0,-1,IF(D2711=0,1,-($C2711-D2711)/ABS(D2711))))</f>
        <v>0.00%</v>
      </c>
      <c r="G2711" s="89">
        <v>0</v>
      </c>
      <c r="H2711" s="89">
        <f>+G2711-C2711</f>
        <v>0</v>
      </c>
      <c r="I2711" s="90" t="str">
        <f>IF(AND($C2711=0,G2711=0),"0.00%",IF($C2711=0,-1,IF(G2711=0,1,-($C2711-G2711)/ABS(G2711))))</f>
        <v>0.00%</v>
      </c>
      <c r="J2711" s="91"/>
      <c r="K2711" s="89">
        <v>0</v>
      </c>
      <c r="L2711" s="89">
        <v>0</v>
      </c>
      <c r="M2711" s="89">
        <f>L2711-K2711</f>
        <v>0</v>
      </c>
      <c r="N2711" s="90" t="str">
        <f>IF(AND($K2711=0,L2711=0),"0.00%",IF($K2711=0,-1,IF(L2711=0,1,-($K2711-L2711)/ABS(L2711))))</f>
        <v>0.00%</v>
      </c>
      <c r="O2711" s="89">
        <v>0</v>
      </c>
      <c r="P2711" s="89">
        <f>+O2711-K2711</f>
        <v>0</v>
      </c>
      <c r="Q2711" s="90" t="str">
        <f>IF(AND($K2711=0,O2711=0),"0.00%",IF($K2711=0,-1,IF(O2711=0,1,-($K2711-O2711)/ABS(O2711))))</f>
        <v>0.00%</v>
      </c>
      <c r="R2711" s="91"/>
      <c r="S2711" s="89">
        <v>0</v>
      </c>
      <c r="T2711" s="89">
        <f>+S2711-K2711</f>
        <v>0</v>
      </c>
      <c r="U2711" s="335">
        <f>IF(C2711=0,0,1)+IF(D2711=0,0,1)+IF(E2711=0,0,1)+IF(G2711=0,0,1)+IF(K2711=0,0,1)+IF(L2711=0,0,1)+IF(M2711=0,0,1)+IF(O2711=0,0,1)</f>
        <v>0</v>
      </c>
    </row>
    <row r="2712" spans="1:21" s="81" customFormat="1" ht="15" hidden="1">
      <c r="A2712" s="126" t="s">
        <v>2695</v>
      </c>
      <c r="B2712" s="88" t="s">
        <v>6014</v>
      </c>
      <c r="C2712" s="89">
        <v>0</v>
      </c>
      <c r="D2712" s="89">
        <v>0</v>
      </c>
      <c r="E2712" s="89">
        <f>D2712-C2712</f>
        <v>0</v>
      </c>
      <c r="F2712" s="90" t="str">
        <f>IF(AND($C2712=0,D2712=0),"0.00%",IF($C2712=0,-1,IF(D2712=0,1,-($C2712-D2712)/ABS(D2712))))</f>
        <v>0.00%</v>
      </c>
      <c r="G2712" s="89">
        <v>0</v>
      </c>
      <c r="H2712" s="89">
        <f>+G2712-C2712</f>
        <v>0</v>
      </c>
      <c r="I2712" s="90" t="str">
        <f>IF(AND($C2712=0,G2712=0),"0.00%",IF($C2712=0,-1,IF(G2712=0,1,-($C2712-G2712)/ABS(G2712))))</f>
        <v>0.00%</v>
      </c>
      <c r="J2712" s="91"/>
      <c r="K2712" s="89">
        <v>0</v>
      </c>
      <c r="L2712" s="89">
        <v>0</v>
      </c>
      <c r="M2712" s="89">
        <f>L2712-K2712</f>
        <v>0</v>
      </c>
      <c r="N2712" s="90" t="str">
        <f>IF(AND($K2712=0,L2712=0),"0.00%",IF($K2712=0,-1,IF(L2712=0,1,-($K2712-L2712)/ABS(L2712))))</f>
        <v>0.00%</v>
      </c>
      <c r="O2712" s="89">
        <v>0</v>
      </c>
      <c r="P2712" s="89">
        <f>+O2712-K2712</f>
        <v>0</v>
      </c>
      <c r="Q2712" s="90" t="str">
        <f>IF(AND($K2712=0,O2712=0),"0.00%",IF($K2712=0,-1,IF(O2712=0,1,-($K2712-O2712)/ABS(O2712))))</f>
        <v>0.00%</v>
      </c>
      <c r="R2712" s="91"/>
      <c r="S2712" s="89">
        <v>0</v>
      </c>
      <c r="T2712" s="89">
        <f>+S2712-K2712</f>
        <v>0</v>
      </c>
      <c r="U2712" s="335">
        <f>IF(C2712=0,0,1)+IF(D2712=0,0,1)+IF(E2712=0,0,1)+IF(G2712=0,0,1)+IF(K2712=0,0,1)+IF(L2712=0,0,1)+IF(M2712=0,0,1)+IF(O2712=0,0,1)</f>
        <v>0</v>
      </c>
    </row>
    <row r="2713" spans="1:21" s="81" customFormat="1" ht="15" hidden="1">
      <c r="A2713" s="126" t="s">
        <v>2696</v>
      </c>
      <c r="B2713" s="88" t="s">
        <v>6015</v>
      </c>
      <c r="C2713" s="89">
        <v>0</v>
      </c>
      <c r="D2713" s="89">
        <v>0</v>
      </c>
      <c r="E2713" s="89">
        <f>D2713-C2713</f>
        <v>0</v>
      </c>
      <c r="F2713" s="90" t="str">
        <f>IF(AND($C2713=0,D2713=0),"0.00%",IF($C2713=0,-1,IF(D2713=0,1,-($C2713-D2713)/ABS(D2713))))</f>
        <v>0.00%</v>
      </c>
      <c r="G2713" s="89">
        <v>0</v>
      </c>
      <c r="H2713" s="89">
        <f>+G2713-C2713</f>
        <v>0</v>
      </c>
      <c r="I2713" s="90" t="str">
        <f>IF(AND($C2713=0,G2713=0),"0.00%",IF($C2713=0,-1,IF(G2713=0,1,-($C2713-G2713)/ABS(G2713))))</f>
        <v>0.00%</v>
      </c>
      <c r="J2713" s="91"/>
      <c r="K2713" s="89">
        <v>0</v>
      </c>
      <c r="L2713" s="89">
        <v>0</v>
      </c>
      <c r="M2713" s="89">
        <f>L2713-K2713</f>
        <v>0</v>
      </c>
      <c r="N2713" s="90" t="str">
        <f>IF(AND($K2713=0,L2713=0),"0.00%",IF($K2713=0,-1,IF(L2713=0,1,-($K2713-L2713)/ABS(L2713))))</f>
        <v>0.00%</v>
      </c>
      <c r="O2713" s="89">
        <v>0</v>
      </c>
      <c r="P2713" s="89">
        <f>+O2713-K2713</f>
        <v>0</v>
      </c>
      <c r="Q2713" s="90" t="str">
        <f>IF(AND($K2713=0,O2713=0),"0.00%",IF($K2713=0,-1,IF(O2713=0,1,-($K2713-O2713)/ABS(O2713))))</f>
        <v>0.00%</v>
      </c>
      <c r="R2713" s="91"/>
      <c r="S2713" s="89">
        <v>0</v>
      </c>
      <c r="T2713" s="89">
        <f>+S2713-K2713</f>
        <v>0</v>
      </c>
      <c r="U2713" s="335">
        <f>IF(C2713=0,0,1)+IF(D2713=0,0,1)+IF(E2713=0,0,1)+IF(G2713=0,0,1)+IF(K2713=0,0,1)+IF(L2713=0,0,1)+IF(M2713=0,0,1)+IF(O2713=0,0,1)</f>
        <v>0</v>
      </c>
    </row>
    <row r="2714" spans="1:21" s="81" customFormat="1" ht="15" hidden="1">
      <c r="A2714" s="126" t="s">
        <v>2697</v>
      </c>
      <c r="B2714" s="88" t="s">
        <v>6016</v>
      </c>
      <c r="C2714" s="89">
        <v>0</v>
      </c>
      <c r="D2714" s="89">
        <v>0</v>
      </c>
      <c r="E2714" s="89">
        <f>D2714-C2714</f>
        <v>0</v>
      </c>
      <c r="F2714" s="90" t="str">
        <f>IF(AND($C2714=0,D2714=0),"0.00%",IF($C2714=0,-1,IF(D2714=0,1,-($C2714-D2714)/ABS(D2714))))</f>
        <v>0.00%</v>
      </c>
      <c r="G2714" s="89">
        <v>0</v>
      </c>
      <c r="H2714" s="89">
        <f>+G2714-C2714</f>
        <v>0</v>
      </c>
      <c r="I2714" s="90" t="str">
        <f>IF(AND($C2714=0,G2714=0),"0.00%",IF($C2714=0,-1,IF(G2714=0,1,-($C2714-G2714)/ABS(G2714))))</f>
        <v>0.00%</v>
      </c>
      <c r="J2714" s="91"/>
      <c r="K2714" s="89">
        <v>0</v>
      </c>
      <c r="L2714" s="89">
        <v>0</v>
      </c>
      <c r="M2714" s="89">
        <f>L2714-K2714</f>
        <v>0</v>
      </c>
      <c r="N2714" s="90" t="str">
        <f>IF(AND($K2714=0,L2714=0),"0.00%",IF($K2714=0,-1,IF(L2714=0,1,-($K2714-L2714)/ABS(L2714))))</f>
        <v>0.00%</v>
      </c>
      <c r="O2714" s="89">
        <v>0</v>
      </c>
      <c r="P2714" s="89">
        <f>+O2714-K2714</f>
        <v>0</v>
      </c>
      <c r="Q2714" s="90" t="str">
        <f>IF(AND($K2714=0,O2714=0),"0.00%",IF($K2714=0,-1,IF(O2714=0,1,-($K2714-O2714)/ABS(O2714))))</f>
        <v>0.00%</v>
      </c>
      <c r="R2714" s="91"/>
      <c r="S2714" s="89">
        <v>0</v>
      </c>
      <c r="T2714" s="89">
        <f>+S2714-K2714</f>
        <v>0</v>
      </c>
      <c r="U2714" s="335">
        <f>IF(C2714=0,0,1)+IF(D2714=0,0,1)+IF(E2714=0,0,1)+IF(G2714=0,0,1)+IF(K2714=0,0,1)+IF(L2714=0,0,1)+IF(M2714=0,0,1)+IF(O2714=0,0,1)</f>
        <v>0</v>
      </c>
    </row>
    <row r="2715" spans="1:21" s="81" customFormat="1" ht="15" hidden="1">
      <c r="A2715" s="126" t="s">
        <v>2698</v>
      </c>
      <c r="B2715" s="88" t="s">
        <v>6017</v>
      </c>
      <c r="C2715" s="89">
        <v>0</v>
      </c>
      <c r="D2715" s="89">
        <v>0</v>
      </c>
      <c r="E2715" s="89">
        <f>D2715-C2715</f>
        <v>0</v>
      </c>
      <c r="F2715" s="90" t="str">
        <f>IF(AND($C2715=0,D2715=0),"0.00%",IF($C2715=0,-1,IF(D2715=0,1,-($C2715-D2715)/ABS(D2715))))</f>
        <v>0.00%</v>
      </c>
      <c r="G2715" s="89">
        <v>0</v>
      </c>
      <c r="H2715" s="89">
        <f>+G2715-C2715</f>
        <v>0</v>
      </c>
      <c r="I2715" s="90" t="str">
        <f>IF(AND($C2715=0,G2715=0),"0.00%",IF($C2715=0,-1,IF(G2715=0,1,-($C2715-G2715)/ABS(G2715))))</f>
        <v>0.00%</v>
      </c>
      <c r="J2715" s="91"/>
      <c r="K2715" s="89">
        <v>0</v>
      </c>
      <c r="L2715" s="89">
        <v>0</v>
      </c>
      <c r="M2715" s="89">
        <f>L2715-K2715</f>
        <v>0</v>
      </c>
      <c r="N2715" s="90" t="str">
        <f>IF(AND($K2715=0,L2715=0),"0.00%",IF($K2715=0,-1,IF(L2715=0,1,-($K2715-L2715)/ABS(L2715))))</f>
        <v>0.00%</v>
      </c>
      <c r="O2715" s="89">
        <v>0</v>
      </c>
      <c r="P2715" s="89">
        <f>+O2715-K2715</f>
        <v>0</v>
      </c>
      <c r="Q2715" s="90" t="str">
        <f>IF(AND($K2715=0,O2715=0),"0.00%",IF($K2715=0,-1,IF(O2715=0,1,-($K2715-O2715)/ABS(O2715))))</f>
        <v>0.00%</v>
      </c>
      <c r="R2715" s="91"/>
      <c r="S2715" s="89">
        <v>0</v>
      </c>
      <c r="T2715" s="89">
        <f>+S2715-K2715</f>
        <v>0</v>
      </c>
      <c r="U2715" s="335">
        <f>IF(C2715=0,0,1)+IF(D2715=0,0,1)+IF(E2715=0,0,1)+IF(G2715=0,0,1)+IF(K2715=0,0,1)+IF(L2715=0,0,1)+IF(M2715=0,0,1)+IF(O2715=0,0,1)</f>
        <v>0</v>
      </c>
    </row>
    <row r="2716" spans="1:21" s="81" customFormat="1" ht="15" hidden="1">
      <c r="A2716" s="126" t="s">
        <v>2699</v>
      </c>
      <c r="B2716" s="88" t="s">
        <v>6018</v>
      </c>
      <c r="C2716" s="89">
        <v>0</v>
      </c>
      <c r="D2716" s="89">
        <v>0</v>
      </c>
      <c r="E2716" s="89">
        <f>D2716-C2716</f>
        <v>0</v>
      </c>
      <c r="F2716" s="90" t="str">
        <f>IF(AND($C2716=0,D2716=0),"0.00%",IF($C2716=0,-1,IF(D2716=0,1,-($C2716-D2716)/ABS(D2716))))</f>
        <v>0.00%</v>
      </c>
      <c r="G2716" s="89">
        <v>0</v>
      </c>
      <c r="H2716" s="89">
        <f>+G2716-C2716</f>
        <v>0</v>
      </c>
      <c r="I2716" s="90" t="str">
        <f>IF(AND($C2716=0,G2716=0),"0.00%",IF($C2716=0,-1,IF(G2716=0,1,-($C2716-G2716)/ABS(G2716))))</f>
        <v>0.00%</v>
      </c>
      <c r="J2716" s="91"/>
      <c r="K2716" s="89">
        <v>0</v>
      </c>
      <c r="L2716" s="89">
        <v>0</v>
      </c>
      <c r="M2716" s="89">
        <f>L2716-K2716</f>
        <v>0</v>
      </c>
      <c r="N2716" s="90" t="str">
        <f>IF(AND($K2716=0,L2716=0),"0.00%",IF($K2716=0,-1,IF(L2716=0,1,-($K2716-L2716)/ABS(L2716))))</f>
        <v>0.00%</v>
      </c>
      <c r="O2716" s="89">
        <v>0</v>
      </c>
      <c r="P2716" s="89">
        <f>+O2716-K2716</f>
        <v>0</v>
      </c>
      <c r="Q2716" s="90" t="str">
        <f>IF(AND($K2716=0,O2716=0),"0.00%",IF($K2716=0,-1,IF(O2716=0,1,-($K2716-O2716)/ABS(O2716))))</f>
        <v>0.00%</v>
      </c>
      <c r="R2716" s="91"/>
      <c r="S2716" s="89">
        <v>0</v>
      </c>
      <c r="T2716" s="89">
        <f>+S2716-K2716</f>
        <v>0</v>
      </c>
      <c r="U2716" s="335">
        <f>IF(C2716=0,0,1)+IF(D2716=0,0,1)+IF(E2716=0,0,1)+IF(G2716=0,0,1)+IF(K2716=0,0,1)+IF(L2716=0,0,1)+IF(M2716=0,0,1)+IF(O2716=0,0,1)</f>
        <v>0</v>
      </c>
    </row>
    <row r="2717" spans="1:21" s="81" customFormat="1" ht="15" hidden="1">
      <c r="A2717" s="126" t="s">
        <v>2700</v>
      </c>
      <c r="B2717" s="88" t="s">
        <v>6019</v>
      </c>
      <c r="C2717" s="89">
        <v>0</v>
      </c>
      <c r="D2717" s="89">
        <v>0</v>
      </c>
      <c r="E2717" s="89">
        <f>D2717-C2717</f>
        <v>0</v>
      </c>
      <c r="F2717" s="90" t="str">
        <f>IF(AND($C2717=0,D2717=0),"0.00%",IF($C2717=0,-1,IF(D2717=0,1,-($C2717-D2717)/ABS(D2717))))</f>
        <v>0.00%</v>
      </c>
      <c r="G2717" s="89">
        <v>0</v>
      </c>
      <c r="H2717" s="89">
        <f>+G2717-C2717</f>
        <v>0</v>
      </c>
      <c r="I2717" s="90" t="str">
        <f>IF(AND($C2717=0,G2717=0),"0.00%",IF($C2717=0,-1,IF(G2717=0,1,-($C2717-G2717)/ABS(G2717))))</f>
        <v>0.00%</v>
      </c>
      <c r="J2717" s="91"/>
      <c r="K2717" s="89">
        <v>0</v>
      </c>
      <c r="L2717" s="89">
        <v>0</v>
      </c>
      <c r="M2717" s="89">
        <f>L2717-K2717</f>
        <v>0</v>
      </c>
      <c r="N2717" s="90" t="str">
        <f>IF(AND($K2717=0,L2717=0),"0.00%",IF($K2717=0,-1,IF(L2717=0,1,-($K2717-L2717)/ABS(L2717))))</f>
        <v>0.00%</v>
      </c>
      <c r="O2717" s="89">
        <v>0</v>
      </c>
      <c r="P2717" s="89">
        <f>+O2717-K2717</f>
        <v>0</v>
      </c>
      <c r="Q2717" s="90" t="str">
        <f>IF(AND($K2717=0,O2717=0),"0.00%",IF($K2717=0,-1,IF(O2717=0,1,-($K2717-O2717)/ABS(O2717))))</f>
        <v>0.00%</v>
      </c>
      <c r="R2717" s="91"/>
      <c r="S2717" s="89">
        <v>0</v>
      </c>
      <c r="T2717" s="89">
        <f>+S2717-K2717</f>
        <v>0</v>
      </c>
      <c r="U2717" s="335">
        <f>IF(C2717=0,0,1)+IF(D2717=0,0,1)+IF(E2717=0,0,1)+IF(G2717=0,0,1)+IF(K2717=0,0,1)+IF(L2717=0,0,1)+IF(M2717=0,0,1)+IF(O2717=0,0,1)</f>
        <v>0</v>
      </c>
    </row>
    <row r="2718" spans="1:21" s="81" customFormat="1" ht="15" customHeight="1">
      <c r="A2718" s="126" t="s">
        <v>2701</v>
      </c>
      <c r="B2718" s="88" t="s">
        <v>6020</v>
      </c>
      <c r="C2718" s="89">
        <v>0</v>
      </c>
      <c r="D2718" s="89">
        <v>0</v>
      </c>
      <c r="E2718" s="89">
        <f>D2718-C2718</f>
        <v>0</v>
      </c>
      <c r="F2718" s="90" t="str">
        <f>IF(AND($C2718=0,D2718=0),"0.00%",IF($C2718=0,-1,IF(D2718=0,1,-($C2718-D2718)/ABS(D2718))))</f>
        <v>0.00%</v>
      </c>
      <c r="G2718" s="89">
        <v>0</v>
      </c>
      <c r="H2718" s="89">
        <f>+G2718-C2718</f>
        <v>0</v>
      </c>
      <c r="I2718" s="90" t="str">
        <f>IF(AND($C2718=0,G2718=0),"0.00%",IF($C2718=0,-1,IF(G2718=0,1,-($C2718-G2718)/ABS(G2718))))</f>
        <v>0.00%</v>
      </c>
      <c r="J2718" s="91"/>
      <c r="K2718" s="89">
        <v>3712.37</v>
      </c>
      <c r="L2718" s="89">
        <v>0</v>
      </c>
      <c r="M2718" s="89">
        <f>L2718-K2718</f>
        <v>-3712.37</v>
      </c>
      <c r="N2718" s="90">
        <f>IF(AND($K2718=0,L2718=0),"0.00%",IF($K2718=0,-1,IF(L2718=0,1,-($K2718-L2718)/ABS(L2718))))</f>
        <v>1</v>
      </c>
      <c r="O2718" s="89">
        <v>0</v>
      </c>
      <c r="P2718" s="89">
        <f>+O2718-K2718</f>
        <v>-3712.37</v>
      </c>
      <c r="Q2718" s="90">
        <f>IF(AND($K2718=0,O2718=0),"0.00%",IF($K2718=0,-1,IF(O2718=0,1,-($K2718-O2718)/ABS(O2718))))</f>
        <v>1</v>
      </c>
      <c r="R2718" s="91"/>
      <c r="S2718" s="89">
        <v>0</v>
      </c>
      <c r="T2718" s="89">
        <f>+S2718-K2718</f>
        <v>-3712.37</v>
      </c>
      <c r="U2718" s="335">
        <f>IF(C2718=0,0,1)+IF(D2718=0,0,1)+IF(E2718=0,0,1)+IF(G2718=0,0,1)+IF(K2718=0,0,1)+IF(L2718=0,0,1)+IF(M2718=0,0,1)+IF(O2718=0,0,1)</f>
        <v>2</v>
      </c>
    </row>
    <row r="2719" spans="1:21" s="81" customFormat="1" ht="15" hidden="1">
      <c r="A2719" s="126" t="s">
        <v>2702</v>
      </c>
      <c r="B2719" s="88" t="s">
        <v>6021</v>
      </c>
      <c r="C2719" s="89">
        <v>0</v>
      </c>
      <c r="D2719" s="89">
        <v>0</v>
      </c>
      <c r="E2719" s="89">
        <f>D2719-C2719</f>
        <v>0</v>
      </c>
      <c r="F2719" s="90" t="str">
        <f>IF(AND($C2719=0,D2719=0),"0.00%",IF($C2719=0,-1,IF(D2719=0,1,-($C2719-D2719)/ABS(D2719))))</f>
        <v>0.00%</v>
      </c>
      <c r="G2719" s="89">
        <v>0</v>
      </c>
      <c r="H2719" s="89">
        <f>+G2719-C2719</f>
        <v>0</v>
      </c>
      <c r="I2719" s="90" t="str">
        <f>IF(AND($C2719=0,G2719=0),"0.00%",IF($C2719=0,-1,IF(G2719=0,1,-($C2719-G2719)/ABS(G2719))))</f>
        <v>0.00%</v>
      </c>
      <c r="J2719" s="91"/>
      <c r="K2719" s="89">
        <v>0</v>
      </c>
      <c r="L2719" s="89">
        <v>0</v>
      </c>
      <c r="M2719" s="89">
        <f>L2719-K2719</f>
        <v>0</v>
      </c>
      <c r="N2719" s="90" t="str">
        <f>IF(AND($K2719=0,L2719=0),"0.00%",IF($K2719=0,-1,IF(L2719=0,1,-($K2719-L2719)/ABS(L2719))))</f>
        <v>0.00%</v>
      </c>
      <c r="O2719" s="89">
        <v>0</v>
      </c>
      <c r="P2719" s="89">
        <f>+O2719-K2719</f>
        <v>0</v>
      </c>
      <c r="Q2719" s="90" t="str">
        <f>IF(AND($K2719=0,O2719=0),"0.00%",IF($K2719=0,-1,IF(O2719=0,1,-($K2719-O2719)/ABS(O2719))))</f>
        <v>0.00%</v>
      </c>
      <c r="R2719" s="91"/>
      <c r="S2719" s="89">
        <v>0</v>
      </c>
      <c r="T2719" s="89">
        <f>+S2719-K2719</f>
        <v>0</v>
      </c>
      <c r="U2719" s="335">
        <f>IF(C2719=0,0,1)+IF(D2719=0,0,1)+IF(E2719=0,0,1)+IF(G2719=0,0,1)+IF(K2719=0,0,1)+IF(L2719=0,0,1)+IF(M2719=0,0,1)+IF(O2719=0,0,1)</f>
        <v>0</v>
      </c>
    </row>
    <row r="2720" spans="1:21" s="81" customFormat="1" ht="15" hidden="1">
      <c r="A2720" s="126" t="s">
        <v>2703</v>
      </c>
      <c r="B2720" s="88" t="s">
        <v>6022</v>
      </c>
      <c r="C2720" s="89">
        <v>0</v>
      </c>
      <c r="D2720" s="89">
        <v>0</v>
      </c>
      <c r="E2720" s="89">
        <f>D2720-C2720</f>
        <v>0</v>
      </c>
      <c r="F2720" s="90" t="str">
        <f>IF(AND($C2720=0,D2720=0),"0.00%",IF($C2720=0,-1,IF(D2720=0,1,-($C2720-D2720)/ABS(D2720))))</f>
        <v>0.00%</v>
      </c>
      <c r="G2720" s="89">
        <v>0</v>
      </c>
      <c r="H2720" s="89">
        <f>+G2720-C2720</f>
        <v>0</v>
      </c>
      <c r="I2720" s="90" t="str">
        <f>IF(AND($C2720=0,G2720=0),"0.00%",IF($C2720=0,-1,IF(G2720=0,1,-($C2720-G2720)/ABS(G2720))))</f>
        <v>0.00%</v>
      </c>
      <c r="J2720" s="91"/>
      <c r="K2720" s="89">
        <v>0</v>
      </c>
      <c r="L2720" s="89">
        <v>0</v>
      </c>
      <c r="M2720" s="89">
        <f>L2720-K2720</f>
        <v>0</v>
      </c>
      <c r="N2720" s="90" t="str">
        <f>IF(AND($K2720=0,L2720=0),"0.00%",IF($K2720=0,-1,IF(L2720=0,1,-($K2720-L2720)/ABS(L2720))))</f>
        <v>0.00%</v>
      </c>
      <c r="O2720" s="89">
        <v>0</v>
      </c>
      <c r="P2720" s="89">
        <f>+O2720-K2720</f>
        <v>0</v>
      </c>
      <c r="Q2720" s="90" t="str">
        <f>IF(AND($K2720=0,O2720=0),"0.00%",IF($K2720=0,-1,IF(O2720=0,1,-($K2720-O2720)/ABS(O2720))))</f>
        <v>0.00%</v>
      </c>
      <c r="R2720" s="91"/>
      <c r="S2720" s="89">
        <v>0</v>
      </c>
      <c r="T2720" s="89">
        <f>+S2720-K2720</f>
        <v>0</v>
      </c>
      <c r="U2720" s="335">
        <f>IF(C2720=0,0,1)+IF(D2720=0,0,1)+IF(E2720=0,0,1)+IF(G2720=0,0,1)+IF(K2720=0,0,1)+IF(L2720=0,0,1)+IF(M2720=0,0,1)+IF(O2720=0,0,1)</f>
        <v>0</v>
      </c>
    </row>
    <row r="2721" spans="1:21" s="81" customFormat="1" ht="15" hidden="1">
      <c r="A2721" s="126" t="s">
        <v>2704</v>
      </c>
      <c r="B2721" s="88" t="s">
        <v>6023</v>
      </c>
      <c r="C2721" s="89">
        <v>0</v>
      </c>
      <c r="D2721" s="89">
        <v>0</v>
      </c>
      <c r="E2721" s="89">
        <f>D2721-C2721</f>
        <v>0</v>
      </c>
      <c r="F2721" s="90" t="str">
        <f>IF(AND($C2721=0,D2721=0),"0.00%",IF($C2721=0,-1,IF(D2721=0,1,-($C2721-D2721)/ABS(D2721))))</f>
        <v>0.00%</v>
      </c>
      <c r="G2721" s="89">
        <v>0</v>
      </c>
      <c r="H2721" s="89">
        <f>+G2721-C2721</f>
        <v>0</v>
      </c>
      <c r="I2721" s="90" t="str">
        <f>IF(AND($C2721=0,G2721=0),"0.00%",IF($C2721=0,-1,IF(G2721=0,1,-($C2721-G2721)/ABS(G2721))))</f>
        <v>0.00%</v>
      </c>
      <c r="J2721" s="91"/>
      <c r="K2721" s="89">
        <v>0</v>
      </c>
      <c r="L2721" s="89">
        <v>0</v>
      </c>
      <c r="M2721" s="89">
        <f>L2721-K2721</f>
        <v>0</v>
      </c>
      <c r="N2721" s="90" t="str">
        <f>IF(AND($K2721=0,L2721=0),"0.00%",IF($K2721=0,-1,IF(L2721=0,1,-($K2721-L2721)/ABS(L2721))))</f>
        <v>0.00%</v>
      </c>
      <c r="O2721" s="89">
        <v>0</v>
      </c>
      <c r="P2721" s="89">
        <f>+O2721-K2721</f>
        <v>0</v>
      </c>
      <c r="Q2721" s="90" t="str">
        <f>IF(AND($K2721=0,O2721=0),"0.00%",IF($K2721=0,-1,IF(O2721=0,1,-($K2721-O2721)/ABS(O2721))))</f>
        <v>0.00%</v>
      </c>
      <c r="R2721" s="91"/>
      <c r="S2721" s="89">
        <v>0</v>
      </c>
      <c r="T2721" s="89">
        <f>+S2721-K2721</f>
        <v>0</v>
      </c>
      <c r="U2721" s="335">
        <f>IF(C2721=0,0,1)+IF(D2721=0,0,1)+IF(E2721=0,0,1)+IF(G2721=0,0,1)+IF(K2721=0,0,1)+IF(L2721=0,0,1)+IF(M2721=0,0,1)+IF(O2721=0,0,1)</f>
        <v>0</v>
      </c>
    </row>
    <row r="2722" spans="1:21" s="81" customFormat="1" ht="15" hidden="1">
      <c r="A2722" s="126" t="s">
        <v>2705</v>
      </c>
      <c r="B2722" s="88" t="s">
        <v>6024</v>
      </c>
      <c r="C2722" s="89">
        <v>0</v>
      </c>
      <c r="D2722" s="89">
        <v>0</v>
      </c>
      <c r="E2722" s="89">
        <f>D2722-C2722</f>
        <v>0</v>
      </c>
      <c r="F2722" s="90" t="str">
        <f>IF(AND($C2722=0,D2722=0),"0.00%",IF($C2722=0,-1,IF(D2722=0,1,-($C2722-D2722)/ABS(D2722))))</f>
        <v>0.00%</v>
      </c>
      <c r="G2722" s="89">
        <v>0</v>
      </c>
      <c r="H2722" s="89">
        <f>+G2722-C2722</f>
        <v>0</v>
      </c>
      <c r="I2722" s="90" t="str">
        <f>IF(AND($C2722=0,G2722=0),"0.00%",IF($C2722=0,-1,IF(G2722=0,1,-($C2722-G2722)/ABS(G2722))))</f>
        <v>0.00%</v>
      </c>
      <c r="J2722" s="91"/>
      <c r="K2722" s="89">
        <v>0</v>
      </c>
      <c r="L2722" s="89">
        <v>0</v>
      </c>
      <c r="M2722" s="89">
        <f>L2722-K2722</f>
        <v>0</v>
      </c>
      <c r="N2722" s="90" t="str">
        <f>IF(AND($K2722=0,L2722=0),"0.00%",IF($K2722=0,-1,IF(L2722=0,1,-($K2722-L2722)/ABS(L2722))))</f>
        <v>0.00%</v>
      </c>
      <c r="O2722" s="89">
        <v>0</v>
      </c>
      <c r="P2722" s="89">
        <f>+O2722-K2722</f>
        <v>0</v>
      </c>
      <c r="Q2722" s="90" t="str">
        <f>IF(AND($K2722=0,O2722=0),"0.00%",IF($K2722=0,-1,IF(O2722=0,1,-($K2722-O2722)/ABS(O2722))))</f>
        <v>0.00%</v>
      </c>
      <c r="R2722" s="91"/>
      <c r="S2722" s="89">
        <v>0</v>
      </c>
      <c r="T2722" s="89">
        <f>+S2722-K2722</f>
        <v>0</v>
      </c>
      <c r="U2722" s="335">
        <f>IF(C2722=0,0,1)+IF(D2722=0,0,1)+IF(E2722=0,0,1)+IF(G2722=0,0,1)+IF(K2722=0,0,1)+IF(L2722=0,0,1)+IF(M2722=0,0,1)+IF(O2722=0,0,1)</f>
        <v>0</v>
      </c>
    </row>
    <row r="2723" spans="1:21" s="81" customFormat="1" ht="15" hidden="1">
      <c r="A2723" s="126" t="s">
        <v>2706</v>
      </c>
      <c r="B2723" s="88" t="s">
        <v>6025</v>
      </c>
      <c r="C2723" s="89">
        <v>0</v>
      </c>
      <c r="D2723" s="89">
        <v>0</v>
      </c>
      <c r="E2723" s="89">
        <f>D2723-C2723</f>
        <v>0</v>
      </c>
      <c r="F2723" s="90" t="str">
        <f>IF(AND($C2723=0,D2723=0),"0.00%",IF($C2723=0,-1,IF(D2723=0,1,-($C2723-D2723)/ABS(D2723))))</f>
        <v>0.00%</v>
      </c>
      <c r="G2723" s="89">
        <v>0</v>
      </c>
      <c r="H2723" s="89">
        <f>+G2723-C2723</f>
        <v>0</v>
      </c>
      <c r="I2723" s="90" t="str">
        <f>IF(AND($C2723=0,G2723=0),"0.00%",IF($C2723=0,-1,IF(G2723=0,1,-($C2723-G2723)/ABS(G2723))))</f>
        <v>0.00%</v>
      </c>
      <c r="J2723" s="91"/>
      <c r="K2723" s="89">
        <v>0</v>
      </c>
      <c r="L2723" s="89">
        <v>0</v>
      </c>
      <c r="M2723" s="89">
        <f>L2723-K2723</f>
        <v>0</v>
      </c>
      <c r="N2723" s="90" t="str">
        <f>IF(AND($K2723=0,L2723=0),"0.00%",IF($K2723=0,-1,IF(L2723=0,1,-($K2723-L2723)/ABS(L2723))))</f>
        <v>0.00%</v>
      </c>
      <c r="O2723" s="89">
        <v>0</v>
      </c>
      <c r="P2723" s="89">
        <f>+O2723-K2723</f>
        <v>0</v>
      </c>
      <c r="Q2723" s="90" t="str">
        <f>IF(AND($K2723=0,O2723=0),"0.00%",IF($K2723=0,-1,IF(O2723=0,1,-($K2723-O2723)/ABS(O2723))))</f>
        <v>0.00%</v>
      </c>
      <c r="R2723" s="91"/>
      <c r="S2723" s="89">
        <v>0</v>
      </c>
      <c r="T2723" s="89">
        <f>+S2723-K2723</f>
        <v>0</v>
      </c>
      <c r="U2723" s="335">
        <f>IF(C2723=0,0,1)+IF(D2723=0,0,1)+IF(E2723=0,0,1)+IF(G2723=0,0,1)+IF(K2723=0,0,1)+IF(L2723=0,0,1)+IF(M2723=0,0,1)+IF(O2723=0,0,1)</f>
        <v>0</v>
      </c>
    </row>
    <row r="2724" spans="1:21" s="81" customFormat="1" ht="15" hidden="1">
      <c r="A2724" s="126" t="s">
        <v>2707</v>
      </c>
      <c r="B2724" s="88" t="s">
        <v>6026</v>
      </c>
      <c r="C2724" s="89">
        <v>0</v>
      </c>
      <c r="D2724" s="89">
        <v>0</v>
      </c>
      <c r="E2724" s="89">
        <f>D2724-C2724</f>
        <v>0</v>
      </c>
      <c r="F2724" s="90" t="str">
        <f>IF(AND($C2724=0,D2724=0),"0.00%",IF($C2724=0,-1,IF(D2724=0,1,-($C2724-D2724)/ABS(D2724))))</f>
        <v>0.00%</v>
      </c>
      <c r="G2724" s="89">
        <v>0</v>
      </c>
      <c r="H2724" s="89">
        <f>+G2724-C2724</f>
        <v>0</v>
      </c>
      <c r="I2724" s="90" t="str">
        <f>IF(AND($C2724=0,G2724=0),"0.00%",IF($C2724=0,-1,IF(G2724=0,1,-($C2724-G2724)/ABS(G2724))))</f>
        <v>0.00%</v>
      </c>
      <c r="J2724" s="91"/>
      <c r="K2724" s="89">
        <v>0</v>
      </c>
      <c r="L2724" s="89">
        <v>0</v>
      </c>
      <c r="M2724" s="89">
        <f>L2724-K2724</f>
        <v>0</v>
      </c>
      <c r="N2724" s="90" t="str">
        <f>IF(AND($K2724=0,L2724=0),"0.00%",IF($K2724=0,-1,IF(L2724=0,1,-($K2724-L2724)/ABS(L2724))))</f>
        <v>0.00%</v>
      </c>
      <c r="O2724" s="89">
        <v>0</v>
      </c>
      <c r="P2724" s="89">
        <f>+O2724-K2724</f>
        <v>0</v>
      </c>
      <c r="Q2724" s="90" t="str">
        <f>IF(AND($K2724=0,O2724=0),"0.00%",IF($K2724=0,-1,IF(O2724=0,1,-($K2724-O2724)/ABS(O2724))))</f>
        <v>0.00%</v>
      </c>
      <c r="R2724" s="91"/>
      <c r="S2724" s="89">
        <v>0</v>
      </c>
      <c r="T2724" s="89">
        <f>+S2724-K2724</f>
        <v>0</v>
      </c>
      <c r="U2724" s="335">
        <f>IF(C2724=0,0,1)+IF(D2724=0,0,1)+IF(E2724=0,0,1)+IF(G2724=0,0,1)+IF(K2724=0,0,1)+IF(L2724=0,0,1)+IF(M2724=0,0,1)+IF(O2724=0,0,1)</f>
        <v>0</v>
      </c>
    </row>
    <row r="2725" spans="1:21" s="81" customFormat="1" ht="15" customHeight="1">
      <c r="A2725" s="126" t="s">
        <v>2708</v>
      </c>
      <c r="B2725" s="88" t="s">
        <v>6027</v>
      </c>
      <c r="C2725" s="89">
        <v>11254.81</v>
      </c>
      <c r="D2725" s="89">
        <v>0</v>
      </c>
      <c r="E2725" s="89">
        <f>D2725-C2725</f>
        <v>-11254.81</v>
      </c>
      <c r="F2725" s="90">
        <f>IF(AND($C2725=0,D2725=0),"0.00%",IF($C2725=0,-1,IF(D2725=0,1,-($C2725-D2725)/ABS(D2725))))</f>
        <v>1</v>
      </c>
      <c r="G2725" s="89">
        <v>0</v>
      </c>
      <c r="H2725" s="89">
        <f>+G2725-C2725</f>
        <v>-11254.81</v>
      </c>
      <c r="I2725" s="90">
        <f>IF(AND($C2725=0,G2725=0),"0.00%",IF($C2725=0,-1,IF(G2725=0,1,-($C2725-G2725)/ABS(G2725))))</f>
        <v>1</v>
      </c>
      <c r="J2725" s="91"/>
      <c r="K2725" s="89">
        <v>11254.81</v>
      </c>
      <c r="L2725" s="89">
        <v>0</v>
      </c>
      <c r="M2725" s="89">
        <f>L2725-K2725</f>
        <v>-11254.81</v>
      </c>
      <c r="N2725" s="90">
        <f>IF(AND($K2725=0,L2725=0),"0.00%",IF($K2725=0,-1,IF(L2725=0,1,-($K2725-L2725)/ABS(L2725))))</f>
        <v>1</v>
      </c>
      <c r="O2725" s="89">
        <v>0</v>
      </c>
      <c r="P2725" s="89">
        <f>+O2725-K2725</f>
        <v>-11254.81</v>
      </c>
      <c r="Q2725" s="90">
        <f>IF(AND($K2725=0,O2725=0),"0.00%",IF($K2725=0,-1,IF(O2725=0,1,-($K2725-O2725)/ABS(O2725))))</f>
        <v>1</v>
      </c>
      <c r="R2725" s="91"/>
      <c r="S2725" s="89">
        <v>0</v>
      </c>
      <c r="T2725" s="89">
        <f>+S2725-K2725</f>
        <v>-11254.81</v>
      </c>
      <c r="U2725" s="335">
        <f>IF(C2725=0,0,1)+IF(D2725=0,0,1)+IF(E2725=0,0,1)+IF(G2725=0,0,1)+IF(K2725=0,0,1)+IF(L2725=0,0,1)+IF(M2725=0,0,1)+IF(O2725=0,0,1)</f>
        <v>4</v>
      </c>
    </row>
    <row r="2726" spans="1:21" s="81" customFormat="1" ht="15" hidden="1">
      <c r="A2726" s="126" t="s">
        <v>2709</v>
      </c>
      <c r="B2726" s="88" t="s">
        <v>6028</v>
      </c>
      <c r="C2726" s="89">
        <v>0</v>
      </c>
      <c r="D2726" s="89">
        <v>0</v>
      </c>
      <c r="E2726" s="89">
        <f>D2726-C2726</f>
        <v>0</v>
      </c>
      <c r="F2726" s="90" t="str">
        <f>IF(AND($C2726=0,D2726=0),"0.00%",IF($C2726=0,-1,IF(D2726=0,1,-($C2726-D2726)/ABS(D2726))))</f>
        <v>0.00%</v>
      </c>
      <c r="G2726" s="89">
        <v>0</v>
      </c>
      <c r="H2726" s="89">
        <f>+G2726-C2726</f>
        <v>0</v>
      </c>
      <c r="I2726" s="90" t="str">
        <f>IF(AND($C2726=0,G2726=0),"0.00%",IF($C2726=0,-1,IF(G2726=0,1,-($C2726-G2726)/ABS(G2726))))</f>
        <v>0.00%</v>
      </c>
      <c r="J2726" s="91"/>
      <c r="K2726" s="89">
        <v>0</v>
      </c>
      <c r="L2726" s="89">
        <v>0</v>
      </c>
      <c r="M2726" s="89">
        <f>L2726-K2726</f>
        <v>0</v>
      </c>
      <c r="N2726" s="90" t="str">
        <f>IF(AND($K2726=0,L2726=0),"0.00%",IF($K2726=0,-1,IF(L2726=0,1,-($K2726-L2726)/ABS(L2726))))</f>
        <v>0.00%</v>
      </c>
      <c r="O2726" s="89">
        <v>0</v>
      </c>
      <c r="P2726" s="89">
        <f>+O2726-K2726</f>
        <v>0</v>
      </c>
      <c r="Q2726" s="90" t="str">
        <f>IF(AND($K2726=0,O2726=0),"0.00%",IF($K2726=0,-1,IF(O2726=0,1,-($K2726-O2726)/ABS(O2726))))</f>
        <v>0.00%</v>
      </c>
      <c r="R2726" s="91"/>
      <c r="S2726" s="89">
        <v>0</v>
      </c>
      <c r="T2726" s="89">
        <f>+S2726-K2726</f>
        <v>0</v>
      </c>
      <c r="U2726" s="335">
        <f>IF(C2726=0,0,1)+IF(D2726=0,0,1)+IF(E2726=0,0,1)+IF(G2726=0,0,1)+IF(K2726=0,0,1)+IF(L2726=0,0,1)+IF(M2726=0,0,1)+IF(O2726=0,0,1)</f>
        <v>0</v>
      </c>
    </row>
    <row r="2727" spans="1:21" s="81" customFormat="1" ht="15" hidden="1">
      <c r="A2727" s="126" t="s">
        <v>2710</v>
      </c>
      <c r="B2727" s="88" t="s">
        <v>6029</v>
      </c>
      <c r="C2727" s="89">
        <v>0</v>
      </c>
      <c r="D2727" s="89">
        <v>0</v>
      </c>
      <c r="E2727" s="89">
        <f>D2727-C2727</f>
        <v>0</v>
      </c>
      <c r="F2727" s="90" t="str">
        <f>IF(AND($C2727=0,D2727=0),"0.00%",IF($C2727=0,-1,IF(D2727=0,1,-($C2727-D2727)/ABS(D2727))))</f>
        <v>0.00%</v>
      </c>
      <c r="G2727" s="89">
        <v>0</v>
      </c>
      <c r="H2727" s="89">
        <f>+G2727-C2727</f>
        <v>0</v>
      </c>
      <c r="I2727" s="90" t="str">
        <f>IF(AND($C2727=0,G2727=0),"0.00%",IF($C2727=0,-1,IF(G2727=0,1,-($C2727-G2727)/ABS(G2727))))</f>
        <v>0.00%</v>
      </c>
      <c r="J2727" s="91"/>
      <c r="K2727" s="89">
        <v>0</v>
      </c>
      <c r="L2727" s="89">
        <v>0</v>
      </c>
      <c r="M2727" s="89">
        <f>L2727-K2727</f>
        <v>0</v>
      </c>
      <c r="N2727" s="90" t="str">
        <f>IF(AND($K2727=0,L2727=0),"0.00%",IF($K2727=0,-1,IF(L2727=0,1,-($K2727-L2727)/ABS(L2727))))</f>
        <v>0.00%</v>
      </c>
      <c r="O2727" s="89">
        <v>0</v>
      </c>
      <c r="P2727" s="89">
        <f>+O2727-K2727</f>
        <v>0</v>
      </c>
      <c r="Q2727" s="90" t="str">
        <f>IF(AND($K2727=0,O2727=0),"0.00%",IF($K2727=0,-1,IF(O2727=0,1,-($K2727-O2727)/ABS(O2727))))</f>
        <v>0.00%</v>
      </c>
      <c r="R2727" s="91"/>
      <c r="S2727" s="89">
        <v>0</v>
      </c>
      <c r="T2727" s="89">
        <f>+S2727-K2727</f>
        <v>0</v>
      </c>
      <c r="U2727" s="335">
        <f>IF(C2727=0,0,1)+IF(D2727=0,0,1)+IF(E2727=0,0,1)+IF(G2727=0,0,1)+IF(K2727=0,0,1)+IF(L2727=0,0,1)+IF(M2727=0,0,1)+IF(O2727=0,0,1)</f>
        <v>0</v>
      </c>
    </row>
    <row r="2728" spans="1:21" s="81" customFormat="1" ht="15" customHeight="1">
      <c r="A2728" s="126" t="s">
        <v>2711</v>
      </c>
      <c r="B2728" s="88" t="s">
        <v>6030</v>
      </c>
      <c r="C2728" s="89">
        <v>3100</v>
      </c>
      <c r="D2728" s="89">
        <v>0</v>
      </c>
      <c r="E2728" s="89">
        <f>D2728-C2728</f>
        <v>-3100</v>
      </c>
      <c r="F2728" s="90">
        <f>IF(AND($C2728=0,D2728=0),"0.00%",IF($C2728=0,-1,IF(D2728=0,1,-($C2728-D2728)/ABS(D2728))))</f>
        <v>1</v>
      </c>
      <c r="G2728" s="89">
        <v>0</v>
      </c>
      <c r="H2728" s="89">
        <f>+G2728-C2728</f>
        <v>-3100</v>
      </c>
      <c r="I2728" s="90">
        <f>IF(AND($C2728=0,G2728=0),"0.00%",IF($C2728=0,-1,IF(G2728=0,1,-($C2728-G2728)/ABS(G2728))))</f>
        <v>1</v>
      </c>
      <c r="J2728" s="91"/>
      <c r="K2728" s="89">
        <v>6700</v>
      </c>
      <c r="L2728" s="89">
        <v>0</v>
      </c>
      <c r="M2728" s="89">
        <f>L2728-K2728</f>
        <v>-6700</v>
      </c>
      <c r="N2728" s="90">
        <f>IF(AND($K2728=0,L2728=0),"0.00%",IF($K2728=0,-1,IF(L2728=0,1,-($K2728-L2728)/ABS(L2728))))</f>
        <v>1</v>
      </c>
      <c r="O2728" s="89">
        <v>0</v>
      </c>
      <c r="P2728" s="89">
        <f>+O2728-K2728</f>
        <v>-6700</v>
      </c>
      <c r="Q2728" s="90">
        <f>IF(AND($K2728=0,O2728=0),"0.00%",IF($K2728=0,-1,IF(O2728=0,1,-($K2728-O2728)/ABS(O2728))))</f>
        <v>1</v>
      </c>
      <c r="R2728" s="91"/>
      <c r="S2728" s="89">
        <v>0</v>
      </c>
      <c r="T2728" s="89">
        <f>+S2728-K2728</f>
        <v>-6700</v>
      </c>
      <c r="U2728" s="335">
        <f>IF(C2728=0,0,1)+IF(D2728=0,0,1)+IF(E2728=0,0,1)+IF(G2728=0,0,1)+IF(K2728=0,0,1)+IF(L2728=0,0,1)+IF(M2728=0,0,1)+IF(O2728=0,0,1)</f>
        <v>4</v>
      </c>
    </row>
    <row r="2729" spans="1:21" s="81" customFormat="1" ht="15" hidden="1">
      <c r="A2729" s="126" t="s">
        <v>2712</v>
      </c>
      <c r="B2729" s="88" t="s">
        <v>6031</v>
      </c>
      <c r="C2729" s="89">
        <v>0</v>
      </c>
      <c r="D2729" s="89">
        <v>0</v>
      </c>
      <c r="E2729" s="89">
        <f>D2729-C2729</f>
        <v>0</v>
      </c>
      <c r="F2729" s="90" t="str">
        <f>IF(AND($C2729=0,D2729=0),"0.00%",IF($C2729=0,-1,IF(D2729=0,1,-($C2729-D2729)/ABS(D2729))))</f>
        <v>0.00%</v>
      </c>
      <c r="G2729" s="89">
        <v>0</v>
      </c>
      <c r="H2729" s="89">
        <f>+G2729-C2729</f>
        <v>0</v>
      </c>
      <c r="I2729" s="90" t="str">
        <f>IF(AND($C2729=0,G2729=0),"0.00%",IF($C2729=0,-1,IF(G2729=0,1,-($C2729-G2729)/ABS(G2729))))</f>
        <v>0.00%</v>
      </c>
      <c r="J2729" s="91"/>
      <c r="K2729" s="89">
        <v>0</v>
      </c>
      <c r="L2729" s="89">
        <v>0</v>
      </c>
      <c r="M2729" s="89">
        <f>L2729-K2729</f>
        <v>0</v>
      </c>
      <c r="N2729" s="90" t="str">
        <f>IF(AND($K2729=0,L2729=0),"0.00%",IF($K2729=0,-1,IF(L2729=0,1,-($K2729-L2729)/ABS(L2729))))</f>
        <v>0.00%</v>
      </c>
      <c r="O2729" s="89">
        <v>0</v>
      </c>
      <c r="P2729" s="89">
        <f>+O2729-K2729</f>
        <v>0</v>
      </c>
      <c r="Q2729" s="90" t="str">
        <f>IF(AND($K2729=0,O2729=0),"0.00%",IF($K2729=0,-1,IF(O2729=0,1,-($K2729-O2729)/ABS(O2729))))</f>
        <v>0.00%</v>
      </c>
      <c r="R2729" s="91"/>
      <c r="S2729" s="89">
        <v>0</v>
      </c>
      <c r="T2729" s="89">
        <f>+S2729-K2729</f>
        <v>0</v>
      </c>
      <c r="U2729" s="335">
        <f>IF(C2729=0,0,1)+IF(D2729=0,0,1)+IF(E2729=0,0,1)+IF(G2729=0,0,1)+IF(K2729=0,0,1)+IF(L2729=0,0,1)+IF(M2729=0,0,1)+IF(O2729=0,0,1)</f>
        <v>0</v>
      </c>
    </row>
    <row r="2730" spans="1:21" s="81" customFormat="1" ht="15" hidden="1">
      <c r="A2730" s="126" t="s">
        <v>2713</v>
      </c>
      <c r="B2730" s="88" t="s">
        <v>6032</v>
      </c>
      <c r="C2730" s="89">
        <v>0</v>
      </c>
      <c r="D2730" s="89">
        <v>0</v>
      </c>
      <c r="E2730" s="89">
        <f>D2730-C2730</f>
        <v>0</v>
      </c>
      <c r="F2730" s="90" t="str">
        <f>IF(AND($C2730=0,D2730=0),"0.00%",IF($C2730=0,-1,IF(D2730=0,1,-($C2730-D2730)/ABS(D2730))))</f>
        <v>0.00%</v>
      </c>
      <c r="G2730" s="89">
        <v>0</v>
      </c>
      <c r="H2730" s="89">
        <f>+G2730-C2730</f>
        <v>0</v>
      </c>
      <c r="I2730" s="90" t="str">
        <f>IF(AND($C2730=0,G2730=0),"0.00%",IF($C2730=0,-1,IF(G2730=0,1,-($C2730-G2730)/ABS(G2730))))</f>
        <v>0.00%</v>
      </c>
      <c r="J2730" s="91"/>
      <c r="K2730" s="89">
        <v>0</v>
      </c>
      <c r="L2730" s="89">
        <v>0</v>
      </c>
      <c r="M2730" s="89">
        <f>L2730-K2730</f>
        <v>0</v>
      </c>
      <c r="N2730" s="90" t="str">
        <f>IF(AND($K2730=0,L2730=0),"0.00%",IF($K2730=0,-1,IF(L2730=0,1,-($K2730-L2730)/ABS(L2730))))</f>
        <v>0.00%</v>
      </c>
      <c r="O2730" s="89">
        <v>0</v>
      </c>
      <c r="P2730" s="89">
        <f>+O2730-K2730</f>
        <v>0</v>
      </c>
      <c r="Q2730" s="90" t="str">
        <f>IF(AND($K2730=0,O2730=0),"0.00%",IF($K2730=0,-1,IF(O2730=0,1,-($K2730-O2730)/ABS(O2730))))</f>
        <v>0.00%</v>
      </c>
      <c r="R2730" s="91"/>
      <c r="S2730" s="89">
        <v>0</v>
      </c>
      <c r="T2730" s="89">
        <f>+S2730-K2730</f>
        <v>0</v>
      </c>
      <c r="U2730" s="335">
        <f>IF(C2730=0,0,1)+IF(D2730=0,0,1)+IF(E2730=0,0,1)+IF(G2730=0,0,1)+IF(K2730=0,0,1)+IF(L2730=0,0,1)+IF(M2730=0,0,1)+IF(O2730=0,0,1)</f>
        <v>0</v>
      </c>
    </row>
    <row r="2731" spans="1:21" s="81" customFormat="1" ht="15" hidden="1">
      <c r="A2731" s="126" t="s">
        <v>2714</v>
      </c>
      <c r="B2731" s="88" t="s">
        <v>6033</v>
      </c>
      <c r="C2731" s="89">
        <v>0</v>
      </c>
      <c r="D2731" s="89">
        <v>0</v>
      </c>
      <c r="E2731" s="89">
        <f>D2731-C2731</f>
        <v>0</v>
      </c>
      <c r="F2731" s="90" t="str">
        <f>IF(AND($C2731=0,D2731=0),"0.00%",IF($C2731=0,-1,IF(D2731=0,1,-($C2731-D2731)/ABS(D2731))))</f>
        <v>0.00%</v>
      </c>
      <c r="G2731" s="89">
        <v>0</v>
      </c>
      <c r="H2731" s="89">
        <f>+G2731-C2731</f>
        <v>0</v>
      </c>
      <c r="I2731" s="90" t="str">
        <f>IF(AND($C2731=0,G2731=0),"0.00%",IF($C2731=0,-1,IF(G2731=0,1,-($C2731-G2731)/ABS(G2731))))</f>
        <v>0.00%</v>
      </c>
      <c r="J2731" s="91"/>
      <c r="K2731" s="89">
        <v>0</v>
      </c>
      <c r="L2731" s="89">
        <v>0</v>
      </c>
      <c r="M2731" s="89">
        <f>L2731-K2731</f>
        <v>0</v>
      </c>
      <c r="N2731" s="90" t="str">
        <f>IF(AND($K2731=0,L2731=0),"0.00%",IF($K2731=0,-1,IF(L2731=0,1,-($K2731-L2731)/ABS(L2731))))</f>
        <v>0.00%</v>
      </c>
      <c r="O2731" s="89">
        <v>0</v>
      </c>
      <c r="P2731" s="89">
        <f>+O2731-K2731</f>
        <v>0</v>
      </c>
      <c r="Q2731" s="90" t="str">
        <f>IF(AND($K2731=0,O2731=0),"0.00%",IF($K2731=0,-1,IF(O2731=0,1,-($K2731-O2731)/ABS(O2731))))</f>
        <v>0.00%</v>
      </c>
      <c r="R2731" s="91"/>
      <c r="S2731" s="89">
        <v>0</v>
      </c>
      <c r="T2731" s="89">
        <f>+S2731-K2731</f>
        <v>0</v>
      </c>
      <c r="U2731" s="335">
        <f>IF(C2731=0,0,1)+IF(D2731=0,0,1)+IF(E2731=0,0,1)+IF(G2731=0,0,1)+IF(K2731=0,0,1)+IF(L2731=0,0,1)+IF(M2731=0,0,1)+IF(O2731=0,0,1)</f>
        <v>0</v>
      </c>
    </row>
    <row r="2732" spans="1:21" s="81" customFormat="1" ht="15" hidden="1">
      <c r="A2732" s="126" t="s">
        <v>2715</v>
      </c>
      <c r="B2732" s="88" t="s">
        <v>6034</v>
      </c>
      <c r="C2732" s="89">
        <v>0</v>
      </c>
      <c r="D2732" s="89">
        <v>0</v>
      </c>
      <c r="E2732" s="89">
        <f>D2732-C2732</f>
        <v>0</v>
      </c>
      <c r="F2732" s="90" t="str">
        <f>IF(AND($C2732=0,D2732=0),"0.00%",IF($C2732=0,-1,IF(D2732=0,1,-($C2732-D2732)/ABS(D2732))))</f>
        <v>0.00%</v>
      </c>
      <c r="G2732" s="89">
        <v>0</v>
      </c>
      <c r="H2732" s="89">
        <f>+G2732-C2732</f>
        <v>0</v>
      </c>
      <c r="I2732" s="90" t="str">
        <f>IF(AND($C2732=0,G2732=0),"0.00%",IF($C2732=0,-1,IF(G2732=0,1,-($C2732-G2732)/ABS(G2732))))</f>
        <v>0.00%</v>
      </c>
      <c r="J2732" s="91"/>
      <c r="K2732" s="89">
        <v>0</v>
      </c>
      <c r="L2732" s="89">
        <v>0</v>
      </c>
      <c r="M2732" s="89">
        <f>L2732-K2732</f>
        <v>0</v>
      </c>
      <c r="N2732" s="90" t="str">
        <f>IF(AND($K2732=0,L2732=0),"0.00%",IF($K2732=0,-1,IF(L2732=0,1,-($K2732-L2732)/ABS(L2732))))</f>
        <v>0.00%</v>
      </c>
      <c r="O2732" s="89">
        <v>0</v>
      </c>
      <c r="P2732" s="89">
        <f>+O2732-K2732</f>
        <v>0</v>
      </c>
      <c r="Q2732" s="90" t="str">
        <f>IF(AND($K2732=0,O2732=0),"0.00%",IF($K2732=0,-1,IF(O2732=0,1,-($K2732-O2732)/ABS(O2732))))</f>
        <v>0.00%</v>
      </c>
      <c r="R2732" s="91"/>
      <c r="S2732" s="89">
        <v>0</v>
      </c>
      <c r="T2732" s="89">
        <f>+S2732-K2732</f>
        <v>0</v>
      </c>
      <c r="U2732" s="335">
        <f>IF(C2732=0,0,1)+IF(D2732=0,0,1)+IF(E2732=0,0,1)+IF(G2732=0,0,1)+IF(K2732=0,0,1)+IF(L2732=0,0,1)+IF(M2732=0,0,1)+IF(O2732=0,0,1)</f>
        <v>0</v>
      </c>
    </row>
    <row r="2733" spans="1:21" s="81" customFormat="1" ht="15" hidden="1">
      <c r="A2733" s="126" t="s">
        <v>2716</v>
      </c>
      <c r="B2733" s="88" t="s">
        <v>6034</v>
      </c>
      <c r="C2733" s="89">
        <v>0</v>
      </c>
      <c r="D2733" s="89">
        <v>0</v>
      </c>
      <c r="E2733" s="89">
        <f>D2733-C2733</f>
        <v>0</v>
      </c>
      <c r="F2733" s="90" t="str">
        <f>IF(AND($C2733=0,D2733=0),"0.00%",IF($C2733=0,-1,IF(D2733=0,1,-($C2733-D2733)/ABS(D2733))))</f>
        <v>0.00%</v>
      </c>
      <c r="G2733" s="89">
        <v>0</v>
      </c>
      <c r="H2733" s="89">
        <f>+G2733-C2733</f>
        <v>0</v>
      </c>
      <c r="I2733" s="90" t="str">
        <f>IF(AND($C2733=0,G2733=0),"0.00%",IF($C2733=0,-1,IF(G2733=0,1,-($C2733-G2733)/ABS(G2733))))</f>
        <v>0.00%</v>
      </c>
      <c r="J2733" s="91"/>
      <c r="K2733" s="89">
        <v>0</v>
      </c>
      <c r="L2733" s="89">
        <v>0</v>
      </c>
      <c r="M2733" s="89">
        <f>L2733-K2733</f>
        <v>0</v>
      </c>
      <c r="N2733" s="90" t="str">
        <f>IF(AND($K2733=0,L2733=0),"0.00%",IF($K2733=0,-1,IF(L2733=0,1,-($K2733-L2733)/ABS(L2733))))</f>
        <v>0.00%</v>
      </c>
      <c r="O2733" s="89">
        <v>0</v>
      </c>
      <c r="P2733" s="89">
        <f>+O2733-K2733</f>
        <v>0</v>
      </c>
      <c r="Q2733" s="90" t="str">
        <f>IF(AND($K2733=0,O2733=0),"0.00%",IF($K2733=0,-1,IF(O2733=0,1,-($K2733-O2733)/ABS(O2733))))</f>
        <v>0.00%</v>
      </c>
      <c r="R2733" s="91"/>
      <c r="S2733" s="89">
        <v>0</v>
      </c>
      <c r="T2733" s="89">
        <f>+S2733-K2733</f>
        <v>0</v>
      </c>
      <c r="U2733" s="335">
        <f>IF(C2733=0,0,1)+IF(D2733=0,0,1)+IF(E2733=0,0,1)+IF(G2733=0,0,1)+IF(K2733=0,0,1)+IF(L2733=0,0,1)+IF(M2733=0,0,1)+IF(O2733=0,0,1)</f>
        <v>0</v>
      </c>
    </row>
    <row r="2734" spans="1:21" s="81" customFormat="1" ht="15" hidden="1">
      <c r="A2734" s="126" t="s">
        <v>2717</v>
      </c>
      <c r="B2734" s="88" t="s">
        <v>6035</v>
      </c>
      <c r="C2734" s="89">
        <v>0</v>
      </c>
      <c r="D2734" s="89">
        <v>0</v>
      </c>
      <c r="E2734" s="89">
        <f>D2734-C2734</f>
        <v>0</v>
      </c>
      <c r="F2734" s="90" t="str">
        <f>IF(AND($C2734=0,D2734=0),"0.00%",IF($C2734=0,-1,IF(D2734=0,1,-($C2734-D2734)/ABS(D2734))))</f>
        <v>0.00%</v>
      </c>
      <c r="G2734" s="89">
        <v>0</v>
      </c>
      <c r="H2734" s="89">
        <f>+G2734-C2734</f>
        <v>0</v>
      </c>
      <c r="I2734" s="90" t="str">
        <f>IF(AND($C2734=0,G2734=0),"0.00%",IF($C2734=0,-1,IF(G2734=0,1,-($C2734-G2734)/ABS(G2734))))</f>
        <v>0.00%</v>
      </c>
      <c r="J2734" s="91"/>
      <c r="K2734" s="89">
        <v>0</v>
      </c>
      <c r="L2734" s="89">
        <v>0</v>
      </c>
      <c r="M2734" s="89">
        <f>L2734-K2734</f>
        <v>0</v>
      </c>
      <c r="N2734" s="90" t="str">
        <f>IF(AND($K2734=0,L2734=0),"0.00%",IF($K2734=0,-1,IF(L2734=0,1,-($K2734-L2734)/ABS(L2734))))</f>
        <v>0.00%</v>
      </c>
      <c r="O2734" s="89">
        <v>0</v>
      </c>
      <c r="P2734" s="89">
        <f>+O2734-K2734</f>
        <v>0</v>
      </c>
      <c r="Q2734" s="90" t="str">
        <f>IF(AND($K2734=0,O2734=0),"0.00%",IF($K2734=0,-1,IF(O2734=0,1,-($K2734-O2734)/ABS(O2734))))</f>
        <v>0.00%</v>
      </c>
      <c r="R2734" s="91"/>
      <c r="S2734" s="89">
        <v>0</v>
      </c>
      <c r="T2734" s="89">
        <f>+S2734-K2734</f>
        <v>0</v>
      </c>
      <c r="U2734" s="335">
        <f>IF(C2734=0,0,1)+IF(D2734=0,0,1)+IF(E2734=0,0,1)+IF(G2734=0,0,1)+IF(K2734=0,0,1)+IF(L2734=0,0,1)+IF(M2734=0,0,1)+IF(O2734=0,0,1)</f>
        <v>0</v>
      </c>
    </row>
    <row r="2735" spans="1:21" s="81" customFormat="1" ht="15" hidden="1">
      <c r="A2735" s="126" t="s">
        <v>2718</v>
      </c>
      <c r="B2735" s="88" t="s">
        <v>6036</v>
      </c>
      <c r="C2735" s="89">
        <v>0</v>
      </c>
      <c r="D2735" s="89">
        <v>0</v>
      </c>
      <c r="E2735" s="89">
        <f>D2735-C2735</f>
        <v>0</v>
      </c>
      <c r="F2735" s="90" t="str">
        <f>IF(AND($C2735=0,D2735=0),"0.00%",IF($C2735=0,-1,IF(D2735=0,1,-($C2735-D2735)/ABS(D2735))))</f>
        <v>0.00%</v>
      </c>
      <c r="G2735" s="89">
        <v>0</v>
      </c>
      <c r="H2735" s="89">
        <f>+G2735-C2735</f>
        <v>0</v>
      </c>
      <c r="I2735" s="90" t="str">
        <f>IF(AND($C2735=0,G2735=0),"0.00%",IF($C2735=0,-1,IF(G2735=0,1,-($C2735-G2735)/ABS(G2735))))</f>
        <v>0.00%</v>
      </c>
      <c r="J2735" s="91"/>
      <c r="K2735" s="89">
        <v>0</v>
      </c>
      <c r="L2735" s="89">
        <v>0</v>
      </c>
      <c r="M2735" s="89">
        <f>L2735-K2735</f>
        <v>0</v>
      </c>
      <c r="N2735" s="90" t="str">
        <f>IF(AND($K2735=0,L2735=0),"0.00%",IF($K2735=0,-1,IF(L2735=0,1,-($K2735-L2735)/ABS(L2735))))</f>
        <v>0.00%</v>
      </c>
      <c r="O2735" s="89">
        <v>0</v>
      </c>
      <c r="P2735" s="89">
        <f>+O2735-K2735</f>
        <v>0</v>
      </c>
      <c r="Q2735" s="90" t="str">
        <f>IF(AND($K2735=0,O2735=0),"0.00%",IF($K2735=0,-1,IF(O2735=0,1,-($K2735-O2735)/ABS(O2735))))</f>
        <v>0.00%</v>
      </c>
      <c r="R2735" s="91"/>
      <c r="S2735" s="89">
        <v>0</v>
      </c>
      <c r="T2735" s="89">
        <f>+S2735-K2735</f>
        <v>0</v>
      </c>
      <c r="U2735" s="335">
        <f>IF(C2735=0,0,1)+IF(D2735=0,0,1)+IF(E2735=0,0,1)+IF(G2735=0,0,1)+IF(K2735=0,0,1)+IF(L2735=0,0,1)+IF(M2735=0,0,1)+IF(O2735=0,0,1)</f>
        <v>0</v>
      </c>
    </row>
    <row r="2736" spans="1:21" s="81" customFormat="1" ht="15" hidden="1">
      <c r="A2736" s="126" t="s">
        <v>2719</v>
      </c>
      <c r="B2736" s="88" t="s">
        <v>6037</v>
      </c>
      <c r="C2736" s="89">
        <v>0</v>
      </c>
      <c r="D2736" s="89">
        <v>0</v>
      </c>
      <c r="E2736" s="89">
        <f>D2736-C2736</f>
        <v>0</v>
      </c>
      <c r="F2736" s="90" t="str">
        <f>IF(AND($C2736=0,D2736=0),"0.00%",IF($C2736=0,-1,IF(D2736=0,1,-($C2736-D2736)/ABS(D2736))))</f>
        <v>0.00%</v>
      </c>
      <c r="G2736" s="89">
        <v>0</v>
      </c>
      <c r="H2736" s="89">
        <f>+G2736-C2736</f>
        <v>0</v>
      </c>
      <c r="I2736" s="90" t="str">
        <f>IF(AND($C2736=0,G2736=0),"0.00%",IF($C2736=0,-1,IF(G2736=0,1,-($C2736-G2736)/ABS(G2736))))</f>
        <v>0.00%</v>
      </c>
      <c r="J2736" s="91"/>
      <c r="K2736" s="89">
        <v>0</v>
      </c>
      <c r="L2736" s="89">
        <v>0</v>
      </c>
      <c r="M2736" s="89">
        <f>L2736-K2736</f>
        <v>0</v>
      </c>
      <c r="N2736" s="90" t="str">
        <f>IF(AND($K2736=0,L2736=0),"0.00%",IF($K2736=0,-1,IF(L2736=0,1,-($K2736-L2736)/ABS(L2736))))</f>
        <v>0.00%</v>
      </c>
      <c r="O2736" s="89">
        <v>0</v>
      </c>
      <c r="P2736" s="89">
        <f>+O2736-K2736</f>
        <v>0</v>
      </c>
      <c r="Q2736" s="90" t="str">
        <f>IF(AND($K2736=0,O2736=0),"0.00%",IF($K2736=0,-1,IF(O2736=0,1,-($K2736-O2736)/ABS(O2736))))</f>
        <v>0.00%</v>
      </c>
      <c r="R2736" s="91"/>
      <c r="S2736" s="89">
        <v>0</v>
      </c>
      <c r="T2736" s="89">
        <f>+S2736-K2736</f>
        <v>0</v>
      </c>
      <c r="U2736" s="335">
        <f>IF(C2736=0,0,1)+IF(D2736=0,0,1)+IF(E2736=0,0,1)+IF(G2736=0,0,1)+IF(K2736=0,0,1)+IF(L2736=0,0,1)+IF(M2736=0,0,1)+IF(O2736=0,0,1)</f>
        <v>0</v>
      </c>
    </row>
    <row r="2737" spans="1:21" s="81" customFormat="1" ht="15" hidden="1">
      <c r="A2737" s="126" t="s">
        <v>2720</v>
      </c>
      <c r="B2737" s="88" t="s">
        <v>6038</v>
      </c>
      <c r="C2737" s="89">
        <v>0</v>
      </c>
      <c r="D2737" s="89">
        <v>0</v>
      </c>
      <c r="E2737" s="89">
        <f>D2737-C2737</f>
        <v>0</v>
      </c>
      <c r="F2737" s="90" t="str">
        <f>IF(AND($C2737=0,D2737=0),"0.00%",IF($C2737=0,-1,IF(D2737=0,1,-($C2737-D2737)/ABS(D2737))))</f>
        <v>0.00%</v>
      </c>
      <c r="G2737" s="89">
        <v>0</v>
      </c>
      <c r="H2737" s="89">
        <f>+G2737-C2737</f>
        <v>0</v>
      </c>
      <c r="I2737" s="90" t="str">
        <f>IF(AND($C2737=0,G2737=0),"0.00%",IF($C2737=0,-1,IF(G2737=0,1,-($C2737-G2737)/ABS(G2737))))</f>
        <v>0.00%</v>
      </c>
      <c r="J2737" s="91"/>
      <c r="K2737" s="89">
        <v>0</v>
      </c>
      <c r="L2737" s="89">
        <v>0</v>
      </c>
      <c r="M2737" s="89">
        <f>L2737-K2737</f>
        <v>0</v>
      </c>
      <c r="N2737" s="90" t="str">
        <f>IF(AND($K2737=0,L2737=0),"0.00%",IF($K2737=0,-1,IF(L2737=0,1,-($K2737-L2737)/ABS(L2737))))</f>
        <v>0.00%</v>
      </c>
      <c r="O2737" s="89">
        <v>0</v>
      </c>
      <c r="P2737" s="89">
        <f>+O2737-K2737</f>
        <v>0</v>
      </c>
      <c r="Q2737" s="90" t="str">
        <f>IF(AND($K2737=0,O2737=0),"0.00%",IF($K2737=0,-1,IF(O2737=0,1,-($K2737-O2737)/ABS(O2737))))</f>
        <v>0.00%</v>
      </c>
      <c r="R2737" s="91"/>
      <c r="S2737" s="89">
        <v>0</v>
      </c>
      <c r="T2737" s="89">
        <f>+S2737-K2737</f>
        <v>0</v>
      </c>
      <c r="U2737" s="335">
        <f>IF(C2737=0,0,1)+IF(D2737=0,0,1)+IF(E2737=0,0,1)+IF(G2737=0,0,1)+IF(K2737=0,0,1)+IF(L2737=0,0,1)+IF(M2737=0,0,1)+IF(O2737=0,0,1)</f>
        <v>0</v>
      </c>
    </row>
    <row r="2738" spans="1:21" s="81" customFormat="1" ht="15" hidden="1">
      <c r="A2738" s="126" t="s">
        <v>2721</v>
      </c>
      <c r="B2738" s="88" t="s">
        <v>6039</v>
      </c>
      <c r="C2738" s="89">
        <v>0</v>
      </c>
      <c r="D2738" s="89">
        <v>0</v>
      </c>
      <c r="E2738" s="89">
        <f>D2738-C2738</f>
        <v>0</v>
      </c>
      <c r="F2738" s="90" t="str">
        <f>IF(AND($C2738=0,D2738=0),"0.00%",IF($C2738=0,-1,IF(D2738=0,1,-($C2738-D2738)/ABS(D2738))))</f>
        <v>0.00%</v>
      </c>
      <c r="G2738" s="89">
        <v>0</v>
      </c>
      <c r="H2738" s="89">
        <f>+G2738-C2738</f>
        <v>0</v>
      </c>
      <c r="I2738" s="90" t="str">
        <f>IF(AND($C2738=0,G2738=0),"0.00%",IF($C2738=0,-1,IF(G2738=0,1,-($C2738-G2738)/ABS(G2738))))</f>
        <v>0.00%</v>
      </c>
      <c r="J2738" s="91"/>
      <c r="K2738" s="89">
        <v>0</v>
      </c>
      <c r="L2738" s="89">
        <v>0</v>
      </c>
      <c r="M2738" s="89">
        <f>L2738-K2738</f>
        <v>0</v>
      </c>
      <c r="N2738" s="90" t="str">
        <f>IF(AND($K2738=0,L2738=0),"0.00%",IF($K2738=0,-1,IF(L2738=0,1,-($K2738-L2738)/ABS(L2738))))</f>
        <v>0.00%</v>
      </c>
      <c r="O2738" s="89">
        <v>0</v>
      </c>
      <c r="P2738" s="89">
        <f>+O2738-K2738</f>
        <v>0</v>
      </c>
      <c r="Q2738" s="90" t="str">
        <f>IF(AND($K2738=0,O2738=0),"0.00%",IF($K2738=0,-1,IF(O2738=0,1,-($K2738-O2738)/ABS(O2738))))</f>
        <v>0.00%</v>
      </c>
      <c r="R2738" s="91"/>
      <c r="S2738" s="89">
        <v>0</v>
      </c>
      <c r="T2738" s="89">
        <f>+S2738-K2738</f>
        <v>0</v>
      </c>
      <c r="U2738" s="335">
        <f>IF(C2738=0,0,1)+IF(D2738=0,0,1)+IF(E2738=0,0,1)+IF(G2738=0,0,1)+IF(K2738=0,0,1)+IF(L2738=0,0,1)+IF(M2738=0,0,1)+IF(O2738=0,0,1)</f>
        <v>0</v>
      </c>
    </row>
    <row r="2739" spans="1:21" s="81" customFormat="1" ht="15" hidden="1">
      <c r="A2739" s="126" t="s">
        <v>2722</v>
      </c>
      <c r="B2739" s="88" t="s">
        <v>6040</v>
      </c>
      <c r="C2739" s="89">
        <v>0</v>
      </c>
      <c r="D2739" s="89">
        <v>0</v>
      </c>
      <c r="E2739" s="89">
        <f>D2739-C2739</f>
        <v>0</v>
      </c>
      <c r="F2739" s="90" t="str">
        <f>IF(AND($C2739=0,D2739=0),"0.00%",IF($C2739=0,-1,IF(D2739=0,1,-($C2739-D2739)/ABS(D2739))))</f>
        <v>0.00%</v>
      </c>
      <c r="G2739" s="89">
        <v>0</v>
      </c>
      <c r="H2739" s="89">
        <f>+G2739-C2739</f>
        <v>0</v>
      </c>
      <c r="I2739" s="90" t="str">
        <f>IF(AND($C2739=0,G2739=0),"0.00%",IF($C2739=0,-1,IF(G2739=0,1,-($C2739-G2739)/ABS(G2739))))</f>
        <v>0.00%</v>
      </c>
      <c r="J2739" s="91"/>
      <c r="K2739" s="89">
        <v>0</v>
      </c>
      <c r="L2739" s="89">
        <v>0</v>
      </c>
      <c r="M2739" s="89">
        <f>L2739-K2739</f>
        <v>0</v>
      </c>
      <c r="N2739" s="90" t="str">
        <f>IF(AND($K2739=0,L2739=0),"0.00%",IF($K2739=0,-1,IF(L2739=0,1,-($K2739-L2739)/ABS(L2739))))</f>
        <v>0.00%</v>
      </c>
      <c r="O2739" s="89">
        <v>0</v>
      </c>
      <c r="P2739" s="89">
        <f>+O2739-K2739</f>
        <v>0</v>
      </c>
      <c r="Q2739" s="90" t="str">
        <f>IF(AND($K2739=0,O2739=0),"0.00%",IF($K2739=0,-1,IF(O2739=0,1,-($K2739-O2739)/ABS(O2739))))</f>
        <v>0.00%</v>
      </c>
      <c r="R2739" s="91"/>
      <c r="S2739" s="89">
        <v>0</v>
      </c>
      <c r="T2739" s="89">
        <f>+S2739-K2739</f>
        <v>0</v>
      </c>
      <c r="U2739" s="335">
        <f>IF(C2739=0,0,1)+IF(D2739=0,0,1)+IF(E2739=0,0,1)+IF(G2739=0,0,1)+IF(K2739=0,0,1)+IF(L2739=0,0,1)+IF(M2739=0,0,1)+IF(O2739=0,0,1)</f>
        <v>0</v>
      </c>
    </row>
    <row r="2740" spans="1:21" s="81" customFormat="1" ht="15" hidden="1">
      <c r="A2740" s="126" t="s">
        <v>2723</v>
      </c>
      <c r="B2740" s="88" t="s">
        <v>6041</v>
      </c>
      <c r="C2740" s="89">
        <v>0</v>
      </c>
      <c r="D2740" s="89">
        <v>0</v>
      </c>
      <c r="E2740" s="89">
        <f>D2740-C2740</f>
        <v>0</v>
      </c>
      <c r="F2740" s="90" t="str">
        <f>IF(AND($C2740=0,D2740=0),"0.00%",IF($C2740=0,-1,IF(D2740=0,1,-($C2740-D2740)/ABS(D2740))))</f>
        <v>0.00%</v>
      </c>
      <c r="G2740" s="89">
        <v>0</v>
      </c>
      <c r="H2740" s="89">
        <f>+G2740-C2740</f>
        <v>0</v>
      </c>
      <c r="I2740" s="90" t="str">
        <f>IF(AND($C2740=0,G2740=0),"0.00%",IF($C2740=0,-1,IF(G2740=0,1,-($C2740-G2740)/ABS(G2740))))</f>
        <v>0.00%</v>
      </c>
      <c r="J2740" s="91"/>
      <c r="K2740" s="89">
        <v>0</v>
      </c>
      <c r="L2740" s="89">
        <v>0</v>
      </c>
      <c r="M2740" s="89">
        <f>L2740-K2740</f>
        <v>0</v>
      </c>
      <c r="N2740" s="90" t="str">
        <f>IF(AND($K2740=0,L2740=0),"0.00%",IF($K2740=0,-1,IF(L2740=0,1,-($K2740-L2740)/ABS(L2740))))</f>
        <v>0.00%</v>
      </c>
      <c r="O2740" s="89">
        <v>0</v>
      </c>
      <c r="P2740" s="89">
        <f>+O2740-K2740</f>
        <v>0</v>
      </c>
      <c r="Q2740" s="90" t="str">
        <f>IF(AND($K2740=0,O2740=0),"0.00%",IF($K2740=0,-1,IF(O2740=0,1,-($K2740-O2740)/ABS(O2740))))</f>
        <v>0.00%</v>
      </c>
      <c r="R2740" s="91"/>
      <c r="S2740" s="89">
        <v>0</v>
      </c>
      <c r="T2740" s="89">
        <f>+S2740-K2740</f>
        <v>0</v>
      </c>
      <c r="U2740" s="335">
        <f>IF(C2740=0,0,1)+IF(D2740=0,0,1)+IF(E2740=0,0,1)+IF(G2740=0,0,1)+IF(K2740=0,0,1)+IF(L2740=0,0,1)+IF(M2740=0,0,1)+IF(O2740=0,0,1)</f>
        <v>0</v>
      </c>
    </row>
    <row r="2741" spans="1:21" s="81" customFormat="1" ht="15" hidden="1">
      <c r="A2741" s="126" t="s">
        <v>2724</v>
      </c>
      <c r="B2741" s="88" t="s">
        <v>6042</v>
      </c>
      <c r="C2741" s="89">
        <v>0</v>
      </c>
      <c r="D2741" s="89">
        <v>0</v>
      </c>
      <c r="E2741" s="89">
        <f>D2741-C2741</f>
        <v>0</v>
      </c>
      <c r="F2741" s="90" t="str">
        <f>IF(AND($C2741=0,D2741=0),"0.00%",IF($C2741=0,-1,IF(D2741=0,1,-($C2741-D2741)/ABS(D2741))))</f>
        <v>0.00%</v>
      </c>
      <c r="G2741" s="89">
        <v>0</v>
      </c>
      <c r="H2741" s="89">
        <f>+G2741-C2741</f>
        <v>0</v>
      </c>
      <c r="I2741" s="90" t="str">
        <f>IF(AND($C2741=0,G2741=0),"0.00%",IF($C2741=0,-1,IF(G2741=0,1,-($C2741-G2741)/ABS(G2741))))</f>
        <v>0.00%</v>
      </c>
      <c r="J2741" s="91"/>
      <c r="K2741" s="89">
        <v>0</v>
      </c>
      <c r="L2741" s="89">
        <v>0</v>
      </c>
      <c r="M2741" s="89">
        <f>L2741-K2741</f>
        <v>0</v>
      </c>
      <c r="N2741" s="90" t="str">
        <f>IF(AND($K2741=0,L2741=0),"0.00%",IF($K2741=0,-1,IF(L2741=0,1,-($K2741-L2741)/ABS(L2741))))</f>
        <v>0.00%</v>
      </c>
      <c r="O2741" s="89">
        <v>0</v>
      </c>
      <c r="P2741" s="89">
        <f>+O2741-K2741</f>
        <v>0</v>
      </c>
      <c r="Q2741" s="90" t="str">
        <f>IF(AND($K2741=0,O2741=0),"0.00%",IF($K2741=0,-1,IF(O2741=0,1,-($K2741-O2741)/ABS(O2741))))</f>
        <v>0.00%</v>
      </c>
      <c r="R2741" s="91"/>
      <c r="S2741" s="89">
        <v>0</v>
      </c>
      <c r="T2741" s="89">
        <f>+S2741-K2741</f>
        <v>0</v>
      </c>
      <c r="U2741" s="335">
        <f>IF(C2741=0,0,1)+IF(D2741=0,0,1)+IF(E2741=0,0,1)+IF(G2741=0,0,1)+IF(K2741=0,0,1)+IF(L2741=0,0,1)+IF(M2741=0,0,1)+IF(O2741=0,0,1)</f>
        <v>0</v>
      </c>
    </row>
    <row r="2742" spans="1:21" s="81" customFormat="1" ht="15" hidden="1">
      <c r="A2742" s="126" t="s">
        <v>2725</v>
      </c>
      <c r="B2742" s="88" t="s">
        <v>6043</v>
      </c>
      <c r="C2742" s="89">
        <v>0</v>
      </c>
      <c r="D2742" s="89">
        <v>0</v>
      </c>
      <c r="E2742" s="89">
        <f>D2742-C2742</f>
        <v>0</v>
      </c>
      <c r="F2742" s="90" t="str">
        <f>IF(AND($C2742=0,D2742=0),"0.00%",IF($C2742=0,-1,IF(D2742=0,1,-($C2742-D2742)/ABS(D2742))))</f>
        <v>0.00%</v>
      </c>
      <c r="G2742" s="89">
        <v>0</v>
      </c>
      <c r="H2742" s="89">
        <f>+G2742-C2742</f>
        <v>0</v>
      </c>
      <c r="I2742" s="90" t="str">
        <f>IF(AND($C2742=0,G2742=0),"0.00%",IF($C2742=0,-1,IF(G2742=0,1,-($C2742-G2742)/ABS(G2742))))</f>
        <v>0.00%</v>
      </c>
      <c r="J2742" s="91"/>
      <c r="K2742" s="89">
        <v>0</v>
      </c>
      <c r="L2742" s="89">
        <v>0</v>
      </c>
      <c r="M2742" s="89">
        <f>L2742-K2742</f>
        <v>0</v>
      </c>
      <c r="N2742" s="90" t="str">
        <f>IF(AND($K2742=0,L2742=0),"0.00%",IF($K2742=0,-1,IF(L2742=0,1,-($K2742-L2742)/ABS(L2742))))</f>
        <v>0.00%</v>
      </c>
      <c r="O2742" s="89">
        <v>0</v>
      </c>
      <c r="P2742" s="89">
        <f>+O2742-K2742</f>
        <v>0</v>
      </c>
      <c r="Q2742" s="90" t="str">
        <f>IF(AND($K2742=0,O2742=0),"0.00%",IF($K2742=0,-1,IF(O2742=0,1,-($K2742-O2742)/ABS(O2742))))</f>
        <v>0.00%</v>
      </c>
      <c r="R2742" s="91"/>
      <c r="S2742" s="89">
        <v>0</v>
      </c>
      <c r="T2742" s="89">
        <f>+S2742-K2742</f>
        <v>0</v>
      </c>
      <c r="U2742" s="335">
        <f>IF(C2742=0,0,1)+IF(D2742=0,0,1)+IF(E2742=0,0,1)+IF(G2742=0,0,1)+IF(K2742=0,0,1)+IF(L2742=0,0,1)+IF(M2742=0,0,1)+IF(O2742=0,0,1)</f>
        <v>0</v>
      </c>
    </row>
    <row r="2743" spans="1:21" s="81" customFormat="1" ht="15" hidden="1">
      <c r="A2743" s="126" t="s">
        <v>2726</v>
      </c>
      <c r="B2743" s="88" t="s">
        <v>6044</v>
      </c>
      <c r="C2743" s="89">
        <v>0</v>
      </c>
      <c r="D2743" s="89">
        <v>0</v>
      </c>
      <c r="E2743" s="89">
        <f>D2743-C2743</f>
        <v>0</v>
      </c>
      <c r="F2743" s="90" t="str">
        <f>IF(AND($C2743=0,D2743=0),"0.00%",IF($C2743=0,-1,IF(D2743=0,1,-($C2743-D2743)/ABS(D2743))))</f>
        <v>0.00%</v>
      </c>
      <c r="G2743" s="89">
        <v>0</v>
      </c>
      <c r="H2743" s="89">
        <f>+G2743-C2743</f>
        <v>0</v>
      </c>
      <c r="I2743" s="90" t="str">
        <f>IF(AND($C2743=0,G2743=0),"0.00%",IF($C2743=0,-1,IF(G2743=0,1,-($C2743-G2743)/ABS(G2743))))</f>
        <v>0.00%</v>
      </c>
      <c r="J2743" s="91"/>
      <c r="K2743" s="89">
        <v>0</v>
      </c>
      <c r="L2743" s="89">
        <v>0</v>
      </c>
      <c r="M2743" s="89">
        <f>L2743-K2743</f>
        <v>0</v>
      </c>
      <c r="N2743" s="90" t="str">
        <f>IF(AND($K2743=0,L2743=0),"0.00%",IF($K2743=0,-1,IF(L2743=0,1,-($K2743-L2743)/ABS(L2743))))</f>
        <v>0.00%</v>
      </c>
      <c r="O2743" s="89">
        <v>0</v>
      </c>
      <c r="P2743" s="89">
        <f>+O2743-K2743</f>
        <v>0</v>
      </c>
      <c r="Q2743" s="90" t="str">
        <f>IF(AND($K2743=0,O2743=0),"0.00%",IF($K2743=0,-1,IF(O2743=0,1,-($K2743-O2743)/ABS(O2743))))</f>
        <v>0.00%</v>
      </c>
      <c r="R2743" s="91"/>
      <c r="S2743" s="89">
        <v>0</v>
      </c>
      <c r="T2743" s="89">
        <f>+S2743-K2743</f>
        <v>0</v>
      </c>
      <c r="U2743" s="335">
        <f>IF(C2743=0,0,1)+IF(D2743=0,0,1)+IF(E2743=0,0,1)+IF(G2743=0,0,1)+IF(K2743=0,0,1)+IF(L2743=0,0,1)+IF(M2743=0,0,1)+IF(O2743=0,0,1)</f>
        <v>0</v>
      </c>
    </row>
    <row r="2744" spans="1:21" s="81" customFormat="1" ht="15" hidden="1">
      <c r="A2744" s="126" t="s">
        <v>2727</v>
      </c>
      <c r="B2744" s="88" t="s">
        <v>6045</v>
      </c>
      <c r="C2744" s="89">
        <v>0</v>
      </c>
      <c r="D2744" s="89">
        <v>0</v>
      </c>
      <c r="E2744" s="89">
        <f>D2744-C2744</f>
        <v>0</v>
      </c>
      <c r="F2744" s="90" t="str">
        <f>IF(AND($C2744=0,D2744=0),"0.00%",IF($C2744=0,-1,IF(D2744=0,1,-($C2744-D2744)/ABS(D2744))))</f>
        <v>0.00%</v>
      </c>
      <c r="G2744" s="89">
        <v>0</v>
      </c>
      <c r="H2744" s="89">
        <f>+G2744-C2744</f>
        <v>0</v>
      </c>
      <c r="I2744" s="90" t="str">
        <f>IF(AND($C2744=0,G2744=0),"0.00%",IF($C2744=0,-1,IF(G2744=0,1,-($C2744-G2744)/ABS(G2744))))</f>
        <v>0.00%</v>
      </c>
      <c r="J2744" s="91"/>
      <c r="K2744" s="89">
        <v>0</v>
      </c>
      <c r="L2744" s="89">
        <v>0</v>
      </c>
      <c r="M2744" s="89">
        <f>L2744-K2744</f>
        <v>0</v>
      </c>
      <c r="N2744" s="90" t="str">
        <f>IF(AND($K2744=0,L2744=0),"0.00%",IF($K2744=0,-1,IF(L2744=0,1,-($K2744-L2744)/ABS(L2744))))</f>
        <v>0.00%</v>
      </c>
      <c r="O2744" s="89">
        <v>0</v>
      </c>
      <c r="P2744" s="89">
        <f>+O2744-K2744</f>
        <v>0</v>
      </c>
      <c r="Q2744" s="90" t="str">
        <f>IF(AND($K2744=0,O2744=0),"0.00%",IF($K2744=0,-1,IF(O2744=0,1,-($K2744-O2744)/ABS(O2744))))</f>
        <v>0.00%</v>
      </c>
      <c r="R2744" s="91"/>
      <c r="S2744" s="89">
        <v>0</v>
      </c>
      <c r="T2744" s="89">
        <f>+S2744-K2744</f>
        <v>0</v>
      </c>
      <c r="U2744" s="335">
        <f>IF(C2744=0,0,1)+IF(D2744=0,0,1)+IF(E2744=0,0,1)+IF(G2744=0,0,1)+IF(K2744=0,0,1)+IF(L2744=0,0,1)+IF(M2744=0,0,1)+IF(O2744=0,0,1)</f>
        <v>0</v>
      </c>
    </row>
    <row r="2745" spans="1:21" s="81" customFormat="1" ht="15" hidden="1">
      <c r="A2745" s="126" t="s">
        <v>2728</v>
      </c>
      <c r="B2745" s="88" t="s">
        <v>6046</v>
      </c>
      <c r="C2745" s="89">
        <v>0</v>
      </c>
      <c r="D2745" s="89">
        <v>0</v>
      </c>
      <c r="E2745" s="89">
        <f>D2745-C2745</f>
        <v>0</v>
      </c>
      <c r="F2745" s="90" t="str">
        <f>IF(AND($C2745=0,D2745=0),"0.00%",IF($C2745=0,-1,IF(D2745=0,1,-($C2745-D2745)/ABS(D2745))))</f>
        <v>0.00%</v>
      </c>
      <c r="G2745" s="89">
        <v>0</v>
      </c>
      <c r="H2745" s="89">
        <f>+G2745-C2745</f>
        <v>0</v>
      </c>
      <c r="I2745" s="90" t="str">
        <f>IF(AND($C2745=0,G2745=0),"0.00%",IF($C2745=0,-1,IF(G2745=0,1,-($C2745-G2745)/ABS(G2745))))</f>
        <v>0.00%</v>
      </c>
      <c r="J2745" s="91"/>
      <c r="K2745" s="89">
        <v>0</v>
      </c>
      <c r="L2745" s="89">
        <v>0</v>
      </c>
      <c r="M2745" s="89">
        <f>L2745-K2745</f>
        <v>0</v>
      </c>
      <c r="N2745" s="90" t="str">
        <f>IF(AND($K2745=0,L2745=0),"0.00%",IF($K2745=0,-1,IF(L2745=0,1,-($K2745-L2745)/ABS(L2745))))</f>
        <v>0.00%</v>
      </c>
      <c r="O2745" s="89">
        <v>0</v>
      </c>
      <c r="P2745" s="89">
        <f>+O2745-K2745</f>
        <v>0</v>
      </c>
      <c r="Q2745" s="90" t="str">
        <f>IF(AND($K2745=0,O2745=0),"0.00%",IF($K2745=0,-1,IF(O2745=0,1,-($K2745-O2745)/ABS(O2745))))</f>
        <v>0.00%</v>
      </c>
      <c r="R2745" s="91"/>
      <c r="S2745" s="89">
        <v>0</v>
      </c>
      <c r="T2745" s="89">
        <f>+S2745-K2745</f>
        <v>0</v>
      </c>
      <c r="U2745" s="335">
        <f>IF(C2745=0,0,1)+IF(D2745=0,0,1)+IF(E2745=0,0,1)+IF(G2745=0,0,1)+IF(K2745=0,0,1)+IF(L2745=0,0,1)+IF(M2745=0,0,1)+IF(O2745=0,0,1)</f>
        <v>0</v>
      </c>
    </row>
    <row r="2746" spans="1:21" s="81" customFormat="1" ht="15" hidden="1">
      <c r="A2746" s="126" t="s">
        <v>2729</v>
      </c>
      <c r="B2746" s="88" t="s">
        <v>6047</v>
      </c>
      <c r="C2746" s="89">
        <v>0</v>
      </c>
      <c r="D2746" s="89">
        <v>0</v>
      </c>
      <c r="E2746" s="89">
        <f>D2746-C2746</f>
        <v>0</v>
      </c>
      <c r="F2746" s="90" t="str">
        <f>IF(AND($C2746=0,D2746=0),"0.00%",IF($C2746=0,-1,IF(D2746=0,1,-($C2746-D2746)/ABS(D2746))))</f>
        <v>0.00%</v>
      </c>
      <c r="G2746" s="89">
        <v>0</v>
      </c>
      <c r="H2746" s="89">
        <f>+G2746-C2746</f>
        <v>0</v>
      </c>
      <c r="I2746" s="90" t="str">
        <f>IF(AND($C2746=0,G2746=0),"0.00%",IF($C2746=0,-1,IF(G2746=0,1,-($C2746-G2746)/ABS(G2746))))</f>
        <v>0.00%</v>
      </c>
      <c r="J2746" s="91"/>
      <c r="K2746" s="89">
        <v>0</v>
      </c>
      <c r="L2746" s="89">
        <v>0</v>
      </c>
      <c r="M2746" s="89">
        <f>L2746-K2746</f>
        <v>0</v>
      </c>
      <c r="N2746" s="90" t="str">
        <f>IF(AND($K2746=0,L2746=0),"0.00%",IF($K2746=0,-1,IF(L2746=0,1,-($K2746-L2746)/ABS(L2746))))</f>
        <v>0.00%</v>
      </c>
      <c r="O2746" s="89">
        <v>0</v>
      </c>
      <c r="P2746" s="89">
        <f>+O2746-K2746</f>
        <v>0</v>
      </c>
      <c r="Q2746" s="90" t="str">
        <f>IF(AND($K2746=0,O2746=0),"0.00%",IF($K2746=0,-1,IF(O2746=0,1,-($K2746-O2746)/ABS(O2746))))</f>
        <v>0.00%</v>
      </c>
      <c r="R2746" s="91"/>
      <c r="S2746" s="89">
        <v>0</v>
      </c>
      <c r="T2746" s="89">
        <f>+S2746-K2746</f>
        <v>0</v>
      </c>
      <c r="U2746" s="335">
        <f>IF(C2746=0,0,1)+IF(D2746=0,0,1)+IF(E2746=0,0,1)+IF(G2746=0,0,1)+IF(K2746=0,0,1)+IF(L2746=0,0,1)+IF(M2746=0,0,1)+IF(O2746=0,0,1)</f>
        <v>0</v>
      </c>
    </row>
    <row r="2747" spans="1:21" s="81" customFormat="1" ht="15" hidden="1">
      <c r="A2747" s="126" t="s">
        <v>2730</v>
      </c>
      <c r="B2747" s="88" t="s">
        <v>6048</v>
      </c>
      <c r="C2747" s="89">
        <v>0</v>
      </c>
      <c r="D2747" s="89">
        <v>0</v>
      </c>
      <c r="E2747" s="89">
        <f>D2747-C2747</f>
        <v>0</v>
      </c>
      <c r="F2747" s="90" t="str">
        <f>IF(AND($C2747=0,D2747=0),"0.00%",IF($C2747=0,-1,IF(D2747=0,1,-($C2747-D2747)/ABS(D2747))))</f>
        <v>0.00%</v>
      </c>
      <c r="G2747" s="89">
        <v>0</v>
      </c>
      <c r="H2747" s="89">
        <f>+G2747-C2747</f>
        <v>0</v>
      </c>
      <c r="I2747" s="90" t="str">
        <f>IF(AND($C2747=0,G2747=0),"0.00%",IF($C2747=0,-1,IF(G2747=0,1,-($C2747-G2747)/ABS(G2747))))</f>
        <v>0.00%</v>
      </c>
      <c r="J2747" s="91"/>
      <c r="K2747" s="89">
        <v>0</v>
      </c>
      <c r="L2747" s="89">
        <v>0</v>
      </c>
      <c r="M2747" s="89">
        <f>L2747-K2747</f>
        <v>0</v>
      </c>
      <c r="N2747" s="90" t="str">
        <f>IF(AND($K2747=0,L2747=0),"0.00%",IF($K2747=0,-1,IF(L2747=0,1,-($K2747-L2747)/ABS(L2747))))</f>
        <v>0.00%</v>
      </c>
      <c r="O2747" s="89">
        <v>0</v>
      </c>
      <c r="P2747" s="89">
        <f>+O2747-K2747</f>
        <v>0</v>
      </c>
      <c r="Q2747" s="90" t="str">
        <f>IF(AND($K2747=0,O2747=0),"0.00%",IF($K2747=0,-1,IF(O2747=0,1,-($K2747-O2747)/ABS(O2747))))</f>
        <v>0.00%</v>
      </c>
      <c r="R2747" s="91"/>
      <c r="S2747" s="89">
        <v>0</v>
      </c>
      <c r="T2747" s="89">
        <f>+S2747-K2747</f>
        <v>0</v>
      </c>
      <c r="U2747" s="335">
        <f>IF(C2747=0,0,1)+IF(D2747=0,0,1)+IF(E2747=0,0,1)+IF(G2747=0,0,1)+IF(K2747=0,0,1)+IF(L2747=0,0,1)+IF(M2747=0,0,1)+IF(O2747=0,0,1)</f>
        <v>0</v>
      </c>
    </row>
    <row r="2748" spans="1:21" s="81" customFormat="1" ht="15" hidden="1">
      <c r="A2748" s="126" t="s">
        <v>2731</v>
      </c>
      <c r="B2748" s="88" t="s">
        <v>6049</v>
      </c>
      <c r="C2748" s="89">
        <v>0</v>
      </c>
      <c r="D2748" s="89">
        <v>0</v>
      </c>
      <c r="E2748" s="89">
        <f>D2748-C2748</f>
        <v>0</v>
      </c>
      <c r="F2748" s="90" t="str">
        <f>IF(AND($C2748=0,D2748=0),"0.00%",IF($C2748=0,-1,IF(D2748=0,1,-($C2748-D2748)/ABS(D2748))))</f>
        <v>0.00%</v>
      </c>
      <c r="G2748" s="89">
        <v>0</v>
      </c>
      <c r="H2748" s="89">
        <f>+G2748-C2748</f>
        <v>0</v>
      </c>
      <c r="I2748" s="90" t="str">
        <f>IF(AND($C2748=0,G2748=0),"0.00%",IF($C2748=0,-1,IF(G2748=0,1,-($C2748-G2748)/ABS(G2748))))</f>
        <v>0.00%</v>
      </c>
      <c r="J2748" s="91"/>
      <c r="K2748" s="89">
        <v>0</v>
      </c>
      <c r="L2748" s="89">
        <v>0</v>
      </c>
      <c r="M2748" s="89">
        <f>L2748-K2748</f>
        <v>0</v>
      </c>
      <c r="N2748" s="90" t="str">
        <f>IF(AND($K2748=0,L2748=0),"0.00%",IF($K2748=0,-1,IF(L2748=0,1,-($K2748-L2748)/ABS(L2748))))</f>
        <v>0.00%</v>
      </c>
      <c r="O2748" s="89">
        <v>0</v>
      </c>
      <c r="P2748" s="89">
        <f>+O2748-K2748</f>
        <v>0</v>
      </c>
      <c r="Q2748" s="90" t="str">
        <f>IF(AND($K2748=0,O2748=0),"0.00%",IF($K2748=0,-1,IF(O2748=0,1,-($K2748-O2748)/ABS(O2748))))</f>
        <v>0.00%</v>
      </c>
      <c r="R2748" s="91"/>
      <c r="S2748" s="89">
        <v>0</v>
      </c>
      <c r="T2748" s="89">
        <f>+S2748-K2748</f>
        <v>0</v>
      </c>
      <c r="U2748" s="335">
        <f>IF(C2748=0,0,1)+IF(D2748=0,0,1)+IF(E2748=0,0,1)+IF(G2748=0,0,1)+IF(K2748=0,0,1)+IF(L2748=0,0,1)+IF(M2748=0,0,1)+IF(O2748=0,0,1)</f>
        <v>0</v>
      </c>
    </row>
    <row r="2749" spans="1:21" s="81" customFormat="1" ht="15" hidden="1">
      <c r="A2749" s="126" t="s">
        <v>2732</v>
      </c>
      <c r="B2749" s="88" t="s">
        <v>6050</v>
      </c>
      <c r="C2749" s="89">
        <v>0</v>
      </c>
      <c r="D2749" s="89">
        <v>0</v>
      </c>
      <c r="E2749" s="89">
        <f>D2749-C2749</f>
        <v>0</v>
      </c>
      <c r="F2749" s="90" t="str">
        <f>IF(AND($C2749=0,D2749=0),"0.00%",IF($C2749=0,-1,IF(D2749=0,1,-($C2749-D2749)/ABS(D2749))))</f>
        <v>0.00%</v>
      </c>
      <c r="G2749" s="89">
        <v>0</v>
      </c>
      <c r="H2749" s="89">
        <f>+G2749-C2749</f>
        <v>0</v>
      </c>
      <c r="I2749" s="90" t="str">
        <f>IF(AND($C2749=0,G2749=0),"0.00%",IF($C2749=0,-1,IF(G2749=0,1,-($C2749-G2749)/ABS(G2749))))</f>
        <v>0.00%</v>
      </c>
      <c r="J2749" s="91"/>
      <c r="K2749" s="89">
        <v>0</v>
      </c>
      <c r="L2749" s="89">
        <v>0</v>
      </c>
      <c r="M2749" s="89">
        <f>L2749-K2749</f>
        <v>0</v>
      </c>
      <c r="N2749" s="90" t="str">
        <f>IF(AND($K2749=0,L2749=0),"0.00%",IF($K2749=0,-1,IF(L2749=0,1,-($K2749-L2749)/ABS(L2749))))</f>
        <v>0.00%</v>
      </c>
      <c r="O2749" s="89">
        <v>0</v>
      </c>
      <c r="P2749" s="89">
        <f>+O2749-K2749</f>
        <v>0</v>
      </c>
      <c r="Q2749" s="90" t="str">
        <f>IF(AND($K2749=0,O2749=0),"0.00%",IF($K2749=0,-1,IF(O2749=0,1,-($K2749-O2749)/ABS(O2749))))</f>
        <v>0.00%</v>
      </c>
      <c r="R2749" s="91"/>
      <c r="S2749" s="89">
        <v>0</v>
      </c>
      <c r="T2749" s="89">
        <f>+S2749-K2749</f>
        <v>0</v>
      </c>
      <c r="U2749" s="335">
        <f>IF(C2749=0,0,1)+IF(D2749=0,0,1)+IF(E2749=0,0,1)+IF(G2749=0,0,1)+IF(K2749=0,0,1)+IF(L2749=0,0,1)+IF(M2749=0,0,1)+IF(O2749=0,0,1)</f>
        <v>0</v>
      </c>
    </row>
    <row r="2750" spans="1:21" s="81" customFormat="1" ht="15" hidden="1">
      <c r="A2750" s="126" t="s">
        <v>2733</v>
      </c>
      <c r="B2750" s="88" t="s">
        <v>6051</v>
      </c>
      <c r="C2750" s="89">
        <v>0</v>
      </c>
      <c r="D2750" s="89">
        <v>0</v>
      </c>
      <c r="E2750" s="89">
        <f>D2750-C2750</f>
        <v>0</v>
      </c>
      <c r="F2750" s="90" t="str">
        <f>IF(AND($C2750=0,D2750=0),"0.00%",IF($C2750=0,-1,IF(D2750=0,1,-($C2750-D2750)/ABS(D2750))))</f>
        <v>0.00%</v>
      </c>
      <c r="G2750" s="89">
        <v>0</v>
      </c>
      <c r="H2750" s="89">
        <f>+G2750-C2750</f>
        <v>0</v>
      </c>
      <c r="I2750" s="90" t="str">
        <f>IF(AND($C2750=0,G2750=0),"0.00%",IF($C2750=0,-1,IF(G2750=0,1,-($C2750-G2750)/ABS(G2750))))</f>
        <v>0.00%</v>
      </c>
      <c r="J2750" s="91"/>
      <c r="K2750" s="89">
        <v>0</v>
      </c>
      <c r="L2750" s="89">
        <v>0</v>
      </c>
      <c r="M2750" s="89">
        <f>L2750-K2750</f>
        <v>0</v>
      </c>
      <c r="N2750" s="90" t="str">
        <f>IF(AND($K2750=0,L2750=0),"0.00%",IF($K2750=0,-1,IF(L2750=0,1,-($K2750-L2750)/ABS(L2750))))</f>
        <v>0.00%</v>
      </c>
      <c r="O2750" s="89">
        <v>0</v>
      </c>
      <c r="P2750" s="89">
        <f>+O2750-K2750</f>
        <v>0</v>
      </c>
      <c r="Q2750" s="90" t="str">
        <f>IF(AND($K2750=0,O2750=0),"0.00%",IF($K2750=0,-1,IF(O2750=0,1,-($K2750-O2750)/ABS(O2750))))</f>
        <v>0.00%</v>
      </c>
      <c r="R2750" s="91"/>
      <c r="S2750" s="89">
        <v>0</v>
      </c>
      <c r="T2750" s="89">
        <f>+S2750-K2750</f>
        <v>0</v>
      </c>
      <c r="U2750" s="335">
        <f>IF(C2750=0,0,1)+IF(D2750=0,0,1)+IF(E2750=0,0,1)+IF(G2750=0,0,1)+IF(K2750=0,0,1)+IF(L2750=0,0,1)+IF(M2750=0,0,1)+IF(O2750=0,0,1)</f>
        <v>0</v>
      </c>
    </row>
    <row r="2751" spans="1:21" s="81" customFormat="1" ht="15" hidden="1">
      <c r="A2751" s="126" t="s">
        <v>2734</v>
      </c>
      <c r="B2751" s="88" t="s">
        <v>6052</v>
      </c>
      <c r="C2751" s="89">
        <v>0</v>
      </c>
      <c r="D2751" s="89">
        <v>0</v>
      </c>
      <c r="E2751" s="89">
        <f>D2751-C2751</f>
        <v>0</v>
      </c>
      <c r="F2751" s="90" t="str">
        <f>IF(AND($C2751=0,D2751=0),"0.00%",IF($C2751=0,-1,IF(D2751=0,1,-($C2751-D2751)/ABS(D2751))))</f>
        <v>0.00%</v>
      </c>
      <c r="G2751" s="89">
        <v>0</v>
      </c>
      <c r="H2751" s="89">
        <f>+G2751-C2751</f>
        <v>0</v>
      </c>
      <c r="I2751" s="90" t="str">
        <f>IF(AND($C2751=0,G2751=0),"0.00%",IF($C2751=0,-1,IF(G2751=0,1,-($C2751-G2751)/ABS(G2751))))</f>
        <v>0.00%</v>
      </c>
      <c r="J2751" s="91"/>
      <c r="K2751" s="89">
        <v>0</v>
      </c>
      <c r="L2751" s="89">
        <v>0</v>
      </c>
      <c r="M2751" s="89">
        <f>L2751-K2751</f>
        <v>0</v>
      </c>
      <c r="N2751" s="90" t="str">
        <f>IF(AND($K2751=0,L2751=0),"0.00%",IF($K2751=0,-1,IF(L2751=0,1,-($K2751-L2751)/ABS(L2751))))</f>
        <v>0.00%</v>
      </c>
      <c r="O2751" s="89">
        <v>0</v>
      </c>
      <c r="P2751" s="89">
        <f>+O2751-K2751</f>
        <v>0</v>
      </c>
      <c r="Q2751" s="90" t="str">
        <f>IF(AND($K2751=0,O2751=0),"0.00%",IF($K2751=0,-1,IF(O2751=0,1,-($K2751-O2751)/ABS(O2751))))</f>
        <v>0.00%</v>
      </c>
      <c r="R2751" s="91"/>
      <c r="S2751" s="89">
        <v>0</v>
      </c>
      <c r="T2751" s="89">
        <f>+S2751-K2751</f>
        <v>0</v>
      </c>
      <c r="U2751" s="335">
        <f>IF(C2751=0,0,1)+IF(D2751=0,0,1)+IF(E2751=0,0,1)+IF(G2751=0,0,1)+IF(K2751=0,0,1)+IF(L2751=0,0,1)+IF(M2751=0,0,1)+IF(O2751=0,0,1)</f>
        <v>0</v>
      </c>
    </row>
    <row r="2752" spans="1:21" s="81" customFormat="1" ht="15" hidden="1">
      <c r="A2752" s="126" t="s">
        <v>2735</v>
      </c>
      <c r="B2752" s="88" t="s">
        <v>6053</v>
      </c>
      <c r="C2752" s="89">
        <v>0</v>
      </c>
      <c r="D2752" s="89">
        <v>0</v>
      </c>
      <c r="E2752" s="89">
        <f>D2752-C2752</f>
        <v>0</v>
      </c>
      <c r="F2752" s="90" t="str">
        <f>IF(AND($C2752=0,D2752=0),"0.00%",IF($C2752=0,-1,IF(D2752=0,1,-($C2752-D2752)/ABS(D2752))))</f>
        <v>0.00%</v>
      </c>
      <c r="G2752" s="89">
        <v>0</v>
      </c>
      <c r="H2752" s="89">
        <f>+G2752-C2752</f>
        <v>0</v>
      </c>
      <c r="I2752" s="90" t="str">
        <f>IF(AND($C2752=0,G2752=0),"0.00%",IF($C2752=0,-1,IF(G2752=0,1,-($C2752-G2752)/ABS(G2752))))</f>
        <v>0.00%</v>
      </c>
      <c r="J2752" s="91"/>
      <c r="K2752" s="89">
        <v>0</v>
      </c>
      <c r="L2752" s="89">
        <v>0</v>
      </c>
      <c r="M2752" s="89">
        <f>L2752-K2752</f>
        <v>0</v>
      </c>
      <c r="N2752" s="90" t="str">
        <f>IF(AND($K2752=0,L2752=0),"0.00%",IF($K2752=0,-1,IF(L2752=0,1,-($K2752-L2752)/ABS(L2752))))</f>
        <v>0.00%</v>
      </c>
      <c r="O2752" s="89">
        <v>0</v>
      </c>
      <c r="P2752" s="89">
        <f>+O2752-K2752</f>
        <v>0</v>
      </c>
      <c r="Q2752" s="90" t="str">
        <f>IF(AND($K2752=0,O2752=0),"0.00%",IF($K2752=0,-1,IF(O2752=0,1,-($K2752-O2752)/ABS(O2752))))</f>
        <v>0.00%</v>
      </c>
      <c r="R2752" s="91"/>
      <c r="S2752" s="89">
        <v>0</v>
      </c>
      <c r="T2752" s="89">
        <f>+S2752-K2752</f>
        <v>0</v>
      </c>
      <c r="U2752" s="335">
        <f>IF(C2752=0,0,1)+IF(D2752=0,0,1)+IF(E2752=0,0,1)+IF(G2752=0,0,1)+IF(K2752=0,0,1)+IF(L2752=0,0,1)+IF(M2752=0,0,1)+IF(O2752=0,0,1)</f>
        <v>0</v>
      </c>
    </row>
    <row r="2753" spans="1:21" s="81" customFormat="1" ht="15" hidden="1">
      <c r="A2753" s="126" t="s">
        <v>2736</v>
      </c>
      <c r="B2753" s="88" t="s">
        <v>6054</v>
      </c>
      <c r="C2753" s="89">
        <v>0</v>
      </c>
      <c r="D2753" s="89">
        <v>0</v>
      </c>
      <c r="E2753" s="89">
        <f>D2753-C2753</f>
        <v>0</v>
      </c>
      <c r="F2753" s="90" t="str">
        <f>IF(AND($C2753=0,D2753=0),"0.00%",IF($C2753=0,-1,IF(D2753=0,1,-($C2753-D2753)/ABS(D2753))))</f>
        <v>0.00%</v>
      </c>
      <c r="G2753" s="89">
        <v>0</v>
      </c>
      <c r="H2753" s="89">
        <f>+G2753-C2753</f>
        <v>0</v>
      </c>
      <c r="I2753" s="90" t="str">
        <f>IF(AND($C2753=0,G2753=0),"0.00%",IF($C2753=0,-1,IF(G2753=0,1,-($C2753-G2753)/ABS(G2753))))</f>
        <v>0.00%</v>
      </c>
      <c r="J2753" s="91"/>
      <c r="K2753" s="89">
        <v>0</v>
      </c>
      <c r="L2753" s="89">
        <v>0</v>
      </c>
      <c r="M2753" s="89">
        <f>L2753-K2753</f>
        <v>0</v>
      </c>
      <c r="N2753" s="90" t="str">
        <f>IF(AND($K2753=0,L2753=0),"0.00%",IF($K2753=0,-1,IF(L2753=0,1,-($K2753-L2753)/ABS(L2753))))</f>
        <v>0.00%</v>
      </c>
      <c r="O2753" s="89">
        <v>0</v>
      </c>
      <c r="P2753" s="89">
        <f>+O2753-K2753</f>
        <v>0</v>
      </c>
      <c r="Q2753" s="90" t="str">
        <f>IF(AND($K2753=0,O2753=0),"0.00%",IF($K2753=0,-1,IF(O2753=0,1,-($K2753-O2753)/ABS(O2753))))</f>
        <v>0.00%</v>
      </c>
      <c r="R2753" s="91"/>
      <c r="S2753" s="89">
        <v>0</v>
      </c>
      <c r="T2753" s="89">
        <f>+S2753-K2753</f>
        <v>0</v>
      </c>
      <c r="U2753" s="335">
        <f>IF(C2753=0,0,1)+IF(D2753=0,0,1)+IF(E2753=0,0,1)+IF(G2753=0,0,1)+IF(K2753=0,0,1)+IF(L2753=0,0,1)+IF(M2753=0,0,1)+IF(O2753=0,0,1)</f>
        <v>0</v>
      </c>
    </row>
    <row r="2754" spans="1:21" s="81" customFormat="1" ht="15" hidden="1">
      <c r="A2754" s="126" t="s">
        <v>2737</v>
      </c>
      <c r="B2754" s="88" t="s">
        <v>6055</v>
      </c>
      <c r="C2754" s="89">
        <v>0</v>
      </c>
      <c r="D2754" s="89">
        <v>0</v>
      </c>
      <c r="E2754" s="89">
        <f>D2754-C2754</f>
        <v>0</v>
      </c>
      <c r="F2754" s="90" t="str">
        <f>IF(AND($C2754=0,D2754=0),"0.00%",IF($C2754=0,-1,IF(D2754=0,1,-($C2754-D2754)/ABS(D2754))))</f>
        <v>0.00%</v>
      </c>
      <c r="G2754" s="89">
        <v>0</v>
      </c>
      <c r="H2754" s="89">
        <f>+G2754-C2754</f>
        <v>0</v>
      </c>
      <c r="I2754" s="90" t="str">
        <f>IF(AND($C2754=0,G2754=0),"0.00%",IF($C2754=0,-1,IF(G2754=0,1,-($C2754-G2754)/ABS(G2754))))</f>
        <v>0.00%</v>
      </c>
      <c r="J2754" s="91"/>
      <c r="K2754" s="89">
        <v>0</v>
      </c>
      <c r="L2754" s="89">
        <v>0</v>
      </c>
      <c r="M2754" s="89">
        <f>L2754-K2754</f>
        <v>0</v>
      </c>
      <c r="N2754" s="90" t="str">
        <f>IF(AND($K2754=0,L2754=0),"0.00%",IF($K2754=0,-1,IF(L2754=0,1,-($K2754-L2754)/ABS(L2754))))</f>
        <v>0.00%</v>
      </c>
      <c r="O2754" s="89">
        <v>0</v>
      </c>
      <c r="P2754" s="89">
        <f>+O2754-K2754</f>
        <v>0</v>
      </c>
      <c r="Q2754" s="90" t="str">
        <f>IF(AND($K2754=0,O2754=0),"0.00%",IF($K2754=0,-1,IF(O2754=0,1,-($K2754-O2754)/ABS(O2754))))</f>
        <v>0.00%</v>
      </c>
      <c r="R2754" s="91"/>
      <c r="S2754" s="89">
        <v>0</v>
      </c>
      <c r="T2754" s="89">
        <f>+S2754-K2754</f>
        <v>0</v>
      </c>
      <c r="U2754" s="335">
        <f>IF(C2754=0,0,1)+IF(D2754=0,0,1)+IF(E2754=0,0,1)+IF(G2754=0,0,1)+IF(K2754=0,0,1)+IF(L2754=0,0,1)+IF(M2754=0,0,1)+IF(O2754=0,0,1)</f>
        <v>0</v>
      </c>
    </row>
    <row r="2755" spans="1:21" s="81" customFormat="1" ht="15" hidden="1">
      <c r="A2755" s="126" t="s">
        <v>2738</v>
      </c>
      <c r="B2755" s="88" t="s">
        <v>6056</v>
      </c>
      <c r="C2755" s="89">
        <v>0</v>
      </c>
      <c r="D2755" s="89">
        <v>0</v>
      </c>
      <c r="E2755" s="89">
        <f>D2755-C2755</f>
        <v>0</v>
      </c>
      <c r="F2755" s="90" t="str">
        <f>IF(AND($C2755=0,D2755=0),"0.00%",IF($C2755=0,-1,IF(D2755=0,1,-($C2755-D2755)/ABS(D2755))))</f>
        <v>0.00%</v>
      </c>
      <c r="G2755" s="89">
        <v>0</v>
      </c>
      <c r="H2755" s="89">
        <f>+G2755-C2755</f>
        <v>0</v>
      </c>
      <c r="I2755" s="90" t="str">
        <f>IF(AND($C2755=0,G2755=0),"0.00%",IF($C2755=0,-1,IF(G2755=0,1,-($C2755-G2755)/ABS(G2755))))</f>
        <v>0.00%</v>
      </c>
      <c r="J2755" s="91"/>
      <c r="K2755" s="89">
        <v>0</v>
      </c>
      <c r="L2755" s="89">
        <v>0</v>
      </c>
      <c r="M2755" s="89">
        <f>L2755-K2755</f>
        <v>0</v>
      </c>
      <c r="N2755" s="90" t="str">
        <f>IF(AND($K2755=0,L2755=0),"0.00%",IF($K2755=0,-1,IF(L2755=0,1,-($K2755-L2755)/ABS(L2755))))</f>
        <v>0.00%</v>
      </c>
      <c r="O2755" s="89">
        <v>0</v>
      </c>
      <c r="P2755" s="89">
        <f>+O2755-K2755</f>
        <v>0</v>
      </c>
      <c r="Q2755" s="90" t="str">
        <f>IF(AND($K2755=0,O2755=0),"0.00%",IF($K2755=0,-1,IF(O2755=0,1,-($K2755-O2755)/ABS(O2755))))</f>
        <v>0.00%</v>
      </c>
      <c r="R2755" s="91"/>
      <c r="S2755" s="89">
        <v>0</v>
      </c>
      <c r="T2755" s="89">
        <f>+S2755-K2755</f>
        <v>0</v>
      </c>
      <c r="U2755" s="335">
        <f>IF(C2755=0,0,1)+IF(D2755=0,0,1)+IF(E2755=0,0,1)+IF(G2755=0,0,1)+IF(K2755=0,0,1)+IF(L2755=0,0,1)+IF(M2755=0,0,1)+IF(O2755=0,0,1)</f>
        <v>0</v>
      </c>
    </row>
    <row r="2756" spans="1:21" s="81" customFormat="1" ht="15" hidden="1">
      <c r="A2756" s="126" t="s">
        <v>2739</v>
      </c>
      <c r="B2756" s="88" t="s">
        <v>6057</v>
      </c>
      <c r="C2756" s="89">
        <v>0</v>
      </c>
      <c r="D2756" s="89">
        <v>0</v>
      </c>
      <c r="E2756" s="89">
        <f>D2756-C2756</f>
        <v>0</v>
      </c>
      <c r="F2756" s="90" t="str">
        <f>IF(AND($C2756=0,D2756=0),"0.00%",IF($C2756=0,-1,IF(D2756=0,1,-($C2756-D2756)/ABS(D2756))))</f>
        <v>0.00%</v>
      </c>
      <c r="G2756" s="89">
        <v>0</v>
      </c>
      <c r="H2756" s="89">
        <f>+G2756-C2756</f>
        <v>0</v>
      </c>
      <c r="I2756" s="90" t="str">
        <f>IF(AND($C2756=0,G2756=0),"0.00%",IF($C2756=0,-1,IF(G2756=0,1,-($C2756-G2756)/ABS(G2756))))</f>
        <v>0.00%</v>
      </c>
      <c r="J2756" s="91"/>
      <c r="K2756" s="89">
        <v>0</v>
      </c>
      <c r="L2756" s="89">
        <v>0</v>
      </c>
      <c r="M2756" s="89">
        <f>L2756-K2756</f>
        <v>0</v>
      </c>
      <c r="N2756" s="90" t="str">
        <f>IF(AND($K2756=0,L2756=0),"0.00%",IF($K2756=0,-1,IF(L2756=0,1,-($K2756-L2756)/ABS(L2756))))</f>
        <v>0.00%</v>
      </c>
      <c r="O2756" s="89">
        <v>0</v>
      </c>
      <c r="P2756" s="89">
        <f>+O2756-K2756</f>
        <v>0</v>
      </c>
      <c r="Q2756" s="90" t="str">
        <f>IF(AND($K2756=0,O2756=0),"0.00%",IF($K2756=0,-1,IF(O2756=0,1,-($K2756-O2756)/ABS(O2756))))</f>
        <v>0.00%</v>
      </c>
      <c r="R2756" s="91"/>
      <c r="S2756" s="89">
        <v>0</v>
      </c>
      <c r="T2756" s="89">
        <f>+S2756-K2756</f>
        <v>0</v>
      </c>
      <c r="U2756" s="335">
        <f>IF(C2756=0,0,1)+IF(D2756=0,0,1)+IF(E2756=0,0,1)+IF(G2756=0,0,1)+IF(K2756=0,0,1)+IF(L2756=0,0,1)+IF(M2756=0,0,1)+IF(O2756=0,0,1)</f>
        <v>0</v>
      </c>
    </row>
    <row r="2757" spans="1:21" s="81" customFormat="1" ht="15" hidden="1">
      <c r="A2757" s="126" t="s">
        <v>2740</v>
      </c>
      <c r="B2757" s="88" t="s">
        <v>6058</v>
      </c>
      <c r="C2757" s="89">
        <v>0</v>
      </c>
      <c r="D2757" s="89">
        <v>0</v>
      </c>
      <c r="E2757" s="89">
        <f>D2757-C2757</f>
        <v>0</v>
      </c>
      <c r="F2757" s="90" t="str">
        <f>IF(AND($C2757=0,D2757=0),"0.00%",IF($C2757=0,-1,IF(D2757=0,1,-($C2757-D2757)/ABS(D2757))))</f>
        <v>0.00%</v>
      </c>
      <c r="G2757" s="89">
        <v>0</v>
      </c>
      <c r="H2757" s="89">
        <f>+G2757-C2757</f>
        <v>0</v>
      </c>
      <c r="I2757" s="90" t="str">
        <f>IF(AND($C2757=0,G2757=0),"0.00%",IF($C2757=0,-1,IF(G2757=0,1,-($C2757-G2757)/ABS(G2757))))</f>
        <v>0.00%</v>
      </c>
      <c r="J2757" s="91"/>
      <c r="K2757" s="89">
        <v>0</v>
      </c>
      <c r="L2757" s="89">
        <v>0</v>
      </c>
      <c r="M2757" s="89">
        <f>L2757-K2757</f>
        <v>0</v>
      </c>
      <c r="N2757" s="90" t="str">
        <f>IF(AND($K2757=0,L2757=0),"0.00%",IF($K2757=0,-1,IF(L2757=0,1,-($K2757-L2757)/ABS(L2757))))</f>
        <v>0.00%</v>
      </c>
      <c r="O2757" s="89">
        <v>0</v>
      </c>
      <c r="P2757" s="89">
        <f>+O2757-K2757</f>
        <v>0</v>
      </c>
      <c r="Q2757" s="90" t="str">
        <f>IF(AND($K2757=0,O2757=0),"0.00%",IF($K2757=0,-1,IF(O2757=0,1,-($K2757-O2757)/ABS(O2757))))</f>
        <v>0.00%</v>
      </c>
      <c r="R2757" s="91"/>
      <c r="S2757" s="89">
        <v>0</v>
      </c>
      <c r="T2757" s="89">
        <f>+S2757-K2757</f>
        <v>0</v>
      </c>
      <c r="U2757" s="335">
        <f>IF(C2757=0,0,1)+IF(D2757=0,0,1)+IF(E2757=0,0,1)+IF(G2757=0,0,1)+IF(K2757=0,0,1)+IF(L2757=0,0,1)+IF(M2757=0,0,1)+IF(O2757=0,0,1)</f>
        <v>0</v>
      </c>
    </row>
    <row r="2758" spans="1:21" s="81" customFormat="1" ht="15" hidden="1">
      <c r="A2758" s="126" t="s">
        <v>2741</v>
      </c>
      <c r="B2758" s="88" t="s">
        <v>6059</v>
      </c>
      <c r="C2758" s="89">
        <v>0</v>
      </c>
      <c r="D2758" s="89">
        <v>0</v>
      </c>
      <c r="E2758" s="89">
        <f>D2758-C2758</f>
        <v>0</v>
      </c>
      <c r="F2758" s="90" t="str">
        <f>IF(AND($C2758=0,D2758=0),"0.00%",IF($C2758=0,-1,IF(D2758=0,1,-($C2758-D2758)/ABS(D2758))))</f>
        <v>0.00%</v>
      </c>
      <c r="G2758" s="89">
        <v>0</v>
      </c>
      <c r="H2758" s="89">
        <f>+G2758-C2758</f>
        <v>0</v>
      </c>
      <c r="I2758" s="90" t="str">
        <f>IF(AND($C2758=0,G2758=0),"0.00%",IF($C2758=0,-1,IF(G2758=0,1,-($C2758-G2758)/ABS(G2758))))</f>
        <v>0.00%</v>
      </c>
      <c r="J2758" s="91"/>
      <c r="K2758" s="89">
        <v>0</v>
      </c>
      <c r="L2758" s="89">
        <v>0</v>
      </c>
      <c r="M2758" s="89">
        <f>L2758-K2758</f>
        <v>0</v>
      </c>
      <c r="N2758" s="90" t="str">
        <f>IF(AND($K2758=0,L2758=0),"0.00%",IF($K2758=0,-1,IF(L2758=0,1,-($K2758-L2758)/ABS(L2758))))</f>
        <v>0.00%</v>
      </c>
      <c r="O2758" s="89">
        <v>0</v>
      </c>
      <c r="P2758" s="89">
        <f>+O2758-K2758</f>
        <v>0</v>
      </c>
      <c r="Q2758" s="90" t="str">
        <f>IF(AND($K2758=0,O2758=0),"0.00%",IF($K2758=0,-1,IF(O2758=0,1,-($K2758-O2758)/ABS(O2758))))</f>
        <v>0.00%</v>
      </c>
      <c r="R2758" s="91"/>
      <c r="S2758" s="89">
        <v>0</v>
      </c>
      <c r="T2758" s="89">
        <f>+S2758-K2758</f>
        <v>0</v>
      </c>
      <c r="U2758" s="335">
        <f>IF(C2758=0,0,1)+IF(D2758=0,0,1)+IF(E2758=0,0,1)+IF(G2758=0,0,1)+IF(K2758=0,0,1)+IF(L2758=0,0,1)+IF(M2758=0,0,1)+IF(O2758=0,0,1)</f>
        <v>0</v>
      </c>
    </row>
    <row r="2759" spans="1:21" s="81" customFormat="1" ht="15" hidden="1">
      <c r="A2759" s="126" t="s">
        <v>2742</v>
      </c>
      <c r="B2759" s="88" t="s">
        <v>6060</v>
      </c>
      <c r="C2759" s="89">
        <v>0</v>
      </c>
      <c r="D2759" s="89">
        <v>0</v>
      </c>
      <c r="E2759" s="89">
        <f>D2759-C2759</f>
        <v>0</v>
      </c>
      <c r="F2759" s="90" t="str">
        <f>IF(AND($C2759=0,D2759=0),"0.00%",IF($C2759=0,-1,IF(D2759=0,1,-($C2759-D2759)/ABS(D2759))))</f>
        <v>0.00%</v>
      </c>
      <c r="G2759" s="89">
        <v>0</v>
      </c>
      <c r="H2759" s="89">
        <f>+G2759-C2759</f>
        <v>0</v>
      </c>
      <c r="I2759" s="90" t="str">
        <f>IF(AND($C2759=0,G2759=0),"0.00%",IF($C2759=0,-1,IF(G2759=0,1,-($C2759-G2759)/ABS(G2759))))</f>
        <v>0.00%</v>
      </c>
      <c r="J2759" s="91"/>
      <c r="K2759" s="89">
        <v>0</v>
      </c>
      <c r="L2759" s="89">
        <v>0</v>
      </c>
      <c r="M2759" s="89">
        <f>L2759-K2759</f>
        <v>0</v>
      </c>
      <c r="N2759" s="90" t="str">
        <f>IF(AND($K2759=0,L2759=0),"0.00%",IF($K2759=0,-1,IF(L2759=0,1,-($K2759-L2759)/ABS(L2759))))</f>
        <v>0.00%</v>
      </c>
      <c r="O2759" s="89">
        <v>0</v>
      </c>
      <c r="P2759" s="89">
        <f>+O2759-K2759</f>
        <v>0</v>
      </c>
      <c r="Q2759" s="90" t="str">
        <f>IF(AND($K2759=0,O2759=0),"0.00%",IF($K2759=0,-1,IF(O2759=0,1,-($K2759-O2759)/ABS(O2759))))</f>
        <v>0.00%</v>
      </c>
      <c r="R2759" s="91"/>
      <c r="S2759" s="89">
        <v>0</v>
      </c>
      <c r="T2759" s="89">
        <f>+S2759-K2759</f>
        <v>0</v>
      </c>
      <c r="U2759" s="335">
        <f>IF(C2759=0,0,1)+IF(D2759=0,0,1)+IF(E2759=0,0,1)+IF(G2759=0,0,1)+IF(K2759=0,0,1)+IF(L2759=0,0,1)+IF(M2759=0,0,1)+IF(O2759=0,0,1)</f>
        <v>0</v>
      </c>
    </row>
    <row r="2760" spans="1:21" s="81" customFormat="1" ht="15" hidden="1">
      <c r="A2760" s="126" t="s">
        <v>2743</v>
      </c>
      <c r="B2760" s="88" t="s">
        <v>6061</v>
      </c>
      <c r="C2760" s="89">
        <v>0</v>
      </c>
      <c r="D2760" s="89">
        <v>0</v>
      </c>
      <c r="E2760" s="89">
        <f>D2760-C2760</f>
        <v>0</v>
      </c>
      <c r="F2760" s="90" t="str">
        <f>IF(AND($C2760=0,D2760=0),"0.00%",IF($C2760=0,-1,IF(D2760=0,1,-($C2760-D2760)/ABS(D2760))))</f>
        <v>0.00%</v>
      </c>
      <c r="G2760" s="89">
        <v>0</v>
      </c>
      <c r="H2760" s="89">
        <f>+G2760-C2760</f>
        <v>0</v>
      </c>
      <c r="I2760" s="90" t="str">
        <f>IF(AND($C2760=0,G2760=0),"0.00%",IF($C2760=0,-1,IF(G2760=0,1,-($C2760-G2760)/ABS(G2760))))</f>
        <v>0.00%</v>
      </c>
      <c r="J2760" s="91"/>
      <c r="K2760" s="89">
        <v>0</v>
      </c>
      <c r="L2760" s="89">
        <v>0</v>
      </c>
      <c r="M2760" s="89">
        <f>L2760-K2760</f>
        <v>0</v>
      </c>
      <c r="N2760" s="90" t="str">
        <f>IF(AND($K2760=0,L2760=0),"0.00%",IF($K2760=0,-1,IF(L2760=0,1,-($K2760-L2760)/ABS(L2760))))</f>
        <v>0.00%</v>
      </c>
      <c r="O2760" s="89">
        <v>0</v>
      </c>
      <c r="P2760" s="89">
        <f>+O2760-K2760</f>
        <v>0</v>
      </c>
      <c r="Q2760" s="90" t="str">
        <f>IF(AND($K2760=0,O2760=0),"0.00%",IF($K2760=0,-1,IF(O2760=0,1,-($K2760-O2760)/ABS(O2760))))</f>
        <v>0.00%</v>
      </c>
      <c r="R2760" s="91"/>
      <c r="S2760" s="89">
        <v>0</v>
      </c>
      <c r="T2760" s="89">
        <f>+S2760-K2760</f>
        <v>0</v>
      </c>
      <c r="U2760" s="335">
        <f>IF(C2760=0,0,1)+IF(D2760=0,0,1)+IF(E2760=0,0,1)+IF(G2760=0,0,1)+IF(K2760=0,0,1)+IF(L2760=0,0,1)+IF(M2760=0,0,1)+IF(O2760=0,0,1)</f>
        <v>0</v>
      </c>
    </row>
    <row r="2761" spans="1:21" s="81" customFormat="1" ht="15" hidden="1">
      <c r="A2761" s="126" t="s">
        <v>2744</v>
      </c>
      <c r="B2761" s="88" t="s">
        <v>6062</v>
      </c>
      <c r="C2761" s="89">
        <v>0</v>
      </c>
      <c r="D2761" s="89">
        <v>0</v>
      </c>
      <c r="E2761" s="89">
        <f>D2761-C2761</f>
        <v>0</v>
      </c>
      <c r="F2761" s="90" t="str">
        <f>IF(AND($C2761=0,D2761=0),"0.00%",IF($C2761=0,-1,IF(D2761=0,1,-($C2761-D2761)/ABS(D2761))))</f>
        <v>0.00%</v>
      </c>
      <c r="G2761" s="89">
        <v>0</v>
      </c>
      <c r="H2761" s="89">
        <f>+G2761-C2761</f>
        <v>0</v>
      </c>
      <c r="I2761" s="90" t="str">
        <f>IF(AND($C2761=0,G2761=0),"0.00%",IF($C2761=0,-1,IF(G2761=0,1,-($C2761-G2761)/ABS(G2761))))</f>
        <v>0.00%</v>
      </c>
      <c r="J2761" s="91"/>
      <c r="K2761" s="89">
        <v>0</v>
      </c>
      <c r="L2761" s="89">
        <v>0</v>
      </c>
      <c r="M2761" s="89">
        <f>L2761-K2761</f>
        <v>0</v>
      </c>
      <c r="N2761" s="90" t="str">
        <f>IF(AND($K2761=0,L2761=0),"0.00%",IF($K2761=0,-1,IF(L2761=0,1,-($K2761-L2761)/ABS(L2761))))</f>
        <v>0.00%</v>
      </c>
      <c r="O2761" s="89">
        <v>0</v>
      </c>
      <c r="P2761" s="89">
        <f>+O2761-K2761</f>
        <v>0</v>
      </c>
      <c r="Q2761" s="90" t="str">
        <f>IF(AND($K2761=0,O2761=0),"0.00%",IF($K2761=0,-1,IF(O2761=0,1,-($K2761-O2761)/ABS(O2761))))</f>
        <v>0.00%</v>
      </c>
      <c r="R2761" s="91"/>
      <c r="S2761" s="89">
        <v>0</v>
      </c>
      <c r="T2761" s="89">
        <f>+S2761-K2761</f>
        <v>0</v>
      </c>
      <c r="U2761" s="335">
        <f>IF(C2761=0,0,1)+IF(D2761=0,0,1)+IF(E2761=0,0,1)+IF(G2761=0,0,1)+IF(K2761=0,0,1)+IF(L2761=0,0,1)+IF(M2761=0,0,1)+IF(O2761=0,0,1)</f>
        <v>0</v>
      </c>
    </row>
    <row r="2762" spans="1:21" s="81" customFormat="1" ht="15" hidden="1">
      <c r="A2762" s="126" t="s">
        <v>2745</v>
      </c>
      <c r="B2762" s="88" t="s">
        <v>6063</v>
      </c>
      <c r="C2762" s="89">
        <v>0</v>
      </c>
      <c r="D2762" s="89">
        <v>0</v>
      </c>
      <c r="E2762" s="89">
        <f>D2762-C2762</f>
        <v>0</v>
      </c>
      <c r="F2762" s="90" t="str">
        <f>IF(AND($C2762=0,D2762=0),"0.00%",IF($C2762=0,-1,IF(D2762=0,1,-($C2762-D2762)/ABS(D2762))))</f>
        <v>0.00%</v>
      </c>
      <c r="G2762" s="89">
        <v>0</v>
      </c>
      <c r="H2762" s="89">
        <f>+G2762-C2762</f>
        <v>0</v>
      </c>
      <c r="I2762" s="90" t="str">
        <f>IF(AND($C2762=0,G2762=0),"0.00%",IF($C2762=0,-1,IF(G2762=0,1,-($C2762-G2762)/ABS(G2762))))</f>
        <v>0.00%</v>
      </c>
      <c r="J2762" s="91"/>
      <c r="K2762" s="89">
        <v>0</v>
      </c>
      <c r="L2762" s="89">
        <v>0</v>
      </c>
      <c r="M2762" s="89">
        <f>L2762-K2762</f>
        <v>0</v>
      </c>
      <c r="N2762" s="90" t="str">
        <f>IF(AND($K2762=0,L2762=0),"0.00%",IF($K2762=0,-1,IF(L2762=0,1,-($K2762-L2762)/ABS(L2762))))</f>
        <v>0.00%</v>
      </c>
      <c r="O2762" s="89">
        <v>0</v>
      </c>
      <c r="P2762" s="89">
        <f>+O2762-K2762</f>
        <v>0</v>
      </c>
      <c r="Q2762" s="90" t="str">
        <f>IF(AND($K2762=0,O2762=0),"0.00%",IF($K2762=0,-1,IF(O2762=0,1,-($K2762-O2762)/ABS(O2762))))</f>
        <v>0.00%</v>
      </c>
      <c r="R2762" s="91"/>
      <c r="S2762" s="89">
        <v>0</v>
      </c>
      <c r="T2762" s="89">
        <f>+S2762-K2762</f>
        <v>0</v>
      </c>
      <c r="U2762" s="335">
        <f>IF(C2762=0,0,1)+IF(D2762=0,0,1)+IF(E2762=0,0,1)+IF(G2762=0,0,1)+IF(K2762=0,0,1)+IF(L2762=0,0,1)+IF(M2762=0,0,1)+IF(O2762=0,0,1)</f>
        <v>0</v>
      </c>
    </row>
    <row r="2763" spans="1:21" s="81" customFormat="1" ht="15" hidden="1">
      <c r="A2763" s="126" t="s">
        <v>2746</v>
      </c>
      <c r="B2763" s="88" t="s">
        <v>6064</v>
      </c>
      <c r="C2763" s="89">
        <v>0</v>
      </c>
      <c r="D2763" s="89">
        <v>0</v>
      </c>
      <c r="E2763" s="89">
        <f>D2763-C2763</f>
        <v>0</v>
      </c>
      <c r="F2763" s="90" t="str">
        <f>IF(AND($C2763=0,D2763=0),"0.00%",IF($C2763=0,-1,IF(D2763=0,1,-($C2763-D2763)/ABS(D2763))))</f>
        <v>0.00%</v>
      </c>
      <c r="G2763" s="89">
        <v>0</v>
      </c>
      <c r="H2763" s="89">
        <f>+G2763-C2763</f>
        <v>0</v>
      </c>
      <c r="I2763" s="90" t="str">
        <f>IF(AND($C2763=0,G2763=0),"0.00%",IF($C2763=0,-1,IF(G2763=0,1,-($C2763-G2763)/ABS(G2763))))</f>
        <v>0.00%</v>
      </c>
      <c r="J2763" s="91"/>
      <c r="K2763" s="89">
        <v>0</v>
      </c>
      <c r="L2763" s="89">
        <v>0</v>
      </c>
      <c r="M2763" s="89">
        <f>L2763-K2763</f>
        <v>0</v>
      </c>
      <c r="N2763" s="90" t="str">
        <f>IF(AND($K2763=0,L2763=0),"0.00%",IF($K2763=0,-1,IF(L2763=0,1,-($K2763-L2763)/ABS(L2763))))</f>
        <v>0.00%</v>
      </c>
      <c r="O2763" s="89">
        <v>0</v>
      </c>
      <c r="P2763" s="89">
        <f>+O2763-K2763</f>
        <v>0</v>
      </c>
      <c r="Q2763" s="90" t="str">
        <f>IF(AND($K2763=0,O2763=0),"0.00%",IF($K2763=0,-1,IF(O2763=0,1,-($K2763-O2763)/ABS(O2763))))</f>
        <v>0.00%</v>
      </c>
      <c r="R2763" s="91"/>
      <c r="S2763" s="89">
        <v>0</v>
      </c>
      <c r="T2763" s="89">
        <f>+S2763-K2763</f>
        <v>0</v>
      </c>
      <c r="U2763" s="335">
        <f>IF(C2763=0,0,1)+IF(D2763=0,0,1)+IF(E2763=0,0,1)+IF(G2763=0,0,1)+IF(K2763=0,0,1)+IF(L2763=0,0,1)+IF(M2763=0,0,1)+IF(O2763=0,0,1)</f>
        <v>0</v>
      </c>
    </row>
    <row r="2764" spans="1:21" s="81" customFormat="1" ht="15" hidden="1">
      <c r="A2764" s="126" t="s">
        <v>2747</v>
      </c>
      <c r="B2764" s="88" t="s">
        <v>6065</v>
      </c>
      <c r="C2764" s="89">
        <v>0</v>
      </c>
      <c r="D2764" s="89">
        <v>0</v>
      </c>
      <c r="E2764" s="89">
        <f>D2764-C2764</f>
        <v>0</v>
      </c>
      <c r="F2764" s="90" t="str">
        <f>IF(AND($C2764=0,D2764=0),"0.00%",IF($C2764=0,-1,IF(D2764=0,1,-($C2764-D2764)/ABS(D2764))))</f>
        <v>0.00%</v>
      </c>
      <c r="G2764" s="89">
        <v>0</v>
      </c>
      <c r="H2764" s="89">
        <f>+G2764-C2764</f>
        <v>0</v>
      </c>
      <c r="I2764" s="90" t="str">
        <f>IF(AND($C2764=0,G2764=0),"0.00%",IF($C2764=0,-1,IF(G2764=0,1,-($C2764-G2764)/ABS(G2764))))</f>
        <v>0.00%</v>
      </c>
      <c r="J2764" s="91"/>
      <c r="K2764" s="89">
        <v>0</v>
      </c>
      <c r="L2764" s="89">
        <v>0</v>
      </c>
      <c r="M2764" s="89">
        <f>L2764-K2764</f>
        <v>0</v>
      </c>
      <c r="N2764" s="90" t="str">
        <f>IF(AND($K2764=0,L2764=0),"0.00%",IF($K2764=0,-1,IF(L2764=0,1,-($K2764-L2764)/ABS(L2764))))</f>
        <v>0.00%</v>
      </c>
      <c r="O2764" s="89">
        <v>0</v>
      </c>
      <c r="P2764" s="89">
        <f>+O2764-K2764</f>
        <v>0</v>
      </c>
      <c r="Q2764" s="90" t="str">
        <f>IF(AND($K2764=0,O2764=0),"0.00%",IF($K2764=0,-1,IF(O2764=0,1,-($K2764-O2764)/ABS(O2764))))</f>
        <v>0.00%</v>
      </c>
      <c r="R2764" s="91"/>
      <c r="S2764" s="89">
        <v>0</v>
      </c>
      <c r="T2764" s="89">
        <f>+S2764-K2764</f>
        <v>0</v>
      </c>
      <c r="U2764" s="335">
        <f>IF(C2764=0,0,1)+IF(D2764=0,0,1)+IF(E2764=0,0,1)+IF(G2764=0,0,1)+IF(K2764=0,0,1)+IF(L2764=0,0,1)+IF(M2764=0,0,1)+IF(O2764=0,0,1)</f>
        <v>0</v>
      </c>
    </row>
    <row r="2765" spans="1:21" s="81" customFormat="1" ht="15" customHeight="1">
      <c r="A2765" s="73">
        <f>+B2765</f>
        <v>0</v>
      </c>
      <c r="B2765" s="128"/>
      <c r="C2765" s="157"/>
      <c r="D2765" s="150"/>
      <c r="E2765" s="150"/>
      <c r="F2765" s="95"/>
      <c r="G2765" s="150"/>
      <c r="H2765" s="150"/>
      <c r="I2765" s="95"/>
      <c r="J2765" s="111"/>
      <c r="K2765" s="150"/>
      <c r="L2765" s="150"/>
      <c r="M2765" s="150"/>
      <c r="N2765" s="95"/>
      <c r="O2765" s="150"/>
      <c r="P2765" s="150"/>
      <c r="Q2765" s="95"/>
      <c r="R2765" s="111"/>
      <c r="S2765" s="150"/>
      <c r="T2765" s="150"/>
      <c r="U2765" s="332">
        <f>U2766</f>
        <v>4</v>
      </c>
    </row>
    <row r="2766" spans="1:21" s="81" customFormat="1" ht="15" customHeight="1">
      <c r="A2766" s="73" t="str">
        <f>+B2766</f>
        <v>   Total Major Expenses</v>
      </c>
      <c r="B2766" s="128" t="s">
        <v>201</v>
      </c>
      <c r="C2766" s="159">
        <f>SUM(C2677:C2765)</f>
        <v>14354.81</v>
      </c>
      <c r="D2766" s="159">
        <f>SUM(D2677:D2765)</f>
        <v>0</v>
      </c>
      <c r="E2766" s="89">
        <f>D2766-C2766</f>
        <v>-14354.81</v>
      </c>
      <c r="F2766" s="124">
        <f>IF(AND($C2766=0,D2766=0),"0.00%",IF($C2766=0,-1,IF(D2766=0,1,-($C2766-D2766)/ABS(D2766))))</f>
        <v>1</v>
      </c>
      <c r="G2766" s="159">
        <f>SUM(G2677:G2765)</f>
        <v>0</v>
      </c>
      <c r="H2766" s="159">
        <f>+G2766-C2766</f>
        <v>-14354.81</v>
      </c>
      <c r="I2766" s="124">
        <f>IF(AND($C2766=0,G2766=0),"0.00%",IF($C2766=0,-1,IF(G2766=0,1,-($C2766-G2766)/ABS(G2766))))</f>
        <v>1</v>
      </c>
      <c r="J2766" s="159"/>
      <c r="K2766" s="159">
        <f>SUM(K2677:K2765)</f>
        <v>71442.18</v>
      </c>
      <c r="L2766" s="159">
        <f>SUM(L2677:L2765)</f>
        <v>0</v>
      </c>
      <c r="M2766" s="159">
        <f>L2766-K2766</f>
        <v>-71442.18</v>
      </c>
      <c r="N2766" s="124">
        <f>IF(AND($K2766=0,L2766=0),"0.00%",IF($K2766=0,-1,IF(L2766=0,1,-($K2766-L2766)/ABS(L2766))))</f>
        <v>1</v>
      </c>
      <c r="O2766" s="159">
        <f>SUM(O2677:O2765)</f>
        <v>0</v>
      </c>
      <c r="P2766" s="159">
        <f>+O2766-K2766</f>
        <v>-71442.18</v>
      </c>
      <c r="Q2766" s="124">
        <f>IF(AND($K2766=0,O2766=0),"0.00%",IF($K2766=0,-1,IF(O2766=0,1,-($K2766-O2766)/ABS(O2766))))</f>
        <v>1</v>
      </c>
      <c r="R2766" s="159"/>
      <c r="S2766" s="159">
        <f>SUM(S2677:S2765)</f>
        <v>0</v>
      </c>
      <c r="T2766" s="159">
        <f>SUM(T2677:T2765)</f>
        <v>-71442.18</v>
      </c>
      <c r="U2766" s="335">
        <f>IF(C2766=0,0,1)+IF(D2766=0,0,1)+IF(E2766=0,0,1)+IF(G2766=0,0,1)+IF(K2766=0,0,1)+IF(L2766=0,0,1)+IF(M2766=0,0,1)+IF(O2766=0,0,1)</f>
        <v>4</v>
      </c>
    </row>
    <row r="2767" spans="1:21" s="81" customFormat="1" ht="15" customHeight="1">
      <c r="A2767" s="73">
        <f>+B2767</f>
        <v>0</v>
      </c>
      <c r="B2767" s="159"/>
      <c r="C2767" s="159"/>
      <c r="D2767" s="125"/>
      <c r="E2767" s="125"/>
      <c r="F2767" s="90"/>
      <c r="G2767" s="125"/>
      <c r="H2767" s="125"/>
      <c r="I2767" s="90"/>
      <c r="J2767" s="111"/>
      <c r="K2767" s="125"/>
      <c r="L2767" s="125"/>
      <c r="M2767" s="125"/>
      <c r="N2767" s="90"/>
      <c r="O2767" s="125"/>
      <c r="P2767" s="125"/>
      <c r="Q2767" s="90"/>
      <c r="R2767" s="111"/>
      <c r="S2767" s="125"/>
      <c r="T2767" s="125"/>
      <c r="U2767" s="339">
        <f>+U2766</f>
        <v>4</v>
      </c>
    </row>
    <row r="2768" spans="1:21" s="81" customFormat="1" ht="15" hidden="1">
      <c r="A2768" s="73" t="str">
        <f>+B2768</f>
        <v>Recurring Capital</v>
      </c>
      <c r="B2768" s="111" t="s">
        <v>123</v>
      </c>
      <c r="C2768" s="111"/>
      <c r="D2768" s="125"/>
      <c r="E2768" s="125"/>
      <c r="F2768" s="90"/>
      <c r="G2768" s="125"/>
      <c r="H2768" s="125"/>
      <c r="I2768" s="90"/>
      <c r="J2768" s="91"/>
      <c r="K2768" s="125"/>
      <c r="L2768" s="125"/>
      <c r="M2768" s="125"/>
      <c r="N2768" s="90"/>
      <c r="O2768" s="125"/>
      <c r="P2768" s="125"/>
      <c r="Q2768" s="90"/>
      <c r="R2768" s="91"/>
      <c r="S2768" s="125"/>
      <c r="T2768" s="125"/>
      <c r="U2768" s="332">
        <f>U2790</f>
        <v>0</v>
      </c>
    </row>
    <row r="2769" spans="1:21" s="81" customFormat="1" ht="15" hidden="1">
      <c r="A2769" s="126"/>
      <c r="B2769" s="88"/>
      <c r="C2769" s="89"/>
      <c r="D2769" s="89"/>
      <c r="E2769" s="89"/>
      <c r="F2769" s="90"/>
      <c r="G2769" s="89"/>
      <c r="H2769" s="89"/>
      <c r="I2769" s="90"/>
      <c r="J2769" s="91"/>
      <c r="K2769" s="89"/>
      <c r="L2769" s="89"/>
      <c r="M2769" s="89"/>
      <c r="N2769" s="90"/>
      <c r="O2769" s="89"/>
      <c r="P2769" s="89"/>
      <c r="Q2769" s="90"/>
      <c r="R2769" s="91"/>
      <c r="S2769" s="89"/>
      <c r="T2769" s="89"/>
      <c r="U2769" s="335"/>
    </row>
    <row r="2770" spans="1:21" s="81" customFormat="1" ht="15" hidden="1">
      <c r="A2770" s="126" t="s">
        <v>2748</v>
      </c>
      <c r="B2770" s="88" t="s">
        <v>6066</v>
      </c>
      <c r="C2770" s="89">
        <v>0</v>
      </c>
      <c r="D2770" s="89">
        <v>0</v>
      </c>
      <c r="E2770" s="89">
        <f>D2770-C2770</f>
        <v>0</v>
      </c>
      <c r="F2770" s="90" t="str">
        <f>IF(AND($C2770=0,D2770=0),"0.00%",IF($C2770=0,-1,IF(D2770=0,1,-($C2770-D2770)/ABS(D2770))))</f>
        <v>0.00%</v>
      </c>
      <c r="G2770" s="89">
        <v>0</v>
      </c>
      <c r="H2770" s="89">
        <f>+G2770-C2770</f>
        <v>0</v>
      </c>
      <c r="I2770" s="90" t="str">
        <f>IF(AND($C2770=0,G2770=0),"0.00%",IF($C2770=0,-1,IF(G2770=0,1,-($C2770-G2770)/ABS(G2770))))</f>
        <v>0.00%</v>
      </c>
      <c r="J2770" s="91"/>
      <c r="K2770" s="89">
        <v>0</v>
      </c>
      <c r="L2770" s="89">
        <v>0</v>
      </c>
      <c r="M2770" s="89">
        <f>L2770-K2770</f>
        <v>0</v>
      </c>
      <c r="N2770" s="90" t="str">
        <f>IF(AND($K2770=0,L2770=0),"0.00%",IF($K2770=0,-1,IF(L2770=0,1,-($K2770-L2770)/ABS(L2770))))</f>
        <v>0.00%</v>
      </c>
      <c r="O2770" s="89">
        <v>0</v>
      </c>
      <c r="P2770" s="89">
        <f>+O2770-K2770</f>
        <v>0</v>
      </c>
      <c r="Q2770" s="90" t="str">
        <f>IF(AND($K2770=0,O2770=0),"0.00%",IF($K2770=0,-1,IF(O2770=0,1,-($K2770-O2770)/ABS(O2770))))</f>
        <v>0.00%</v>
      </c>
      <c r="R2770" s="91"/>
      <c r="S2770" s="89">
        <v>0</v>
      </c>
      <c r="T2770" s="89">
        <f>+S2770-K2770</f>
        <v>0</v>
      </c>
      <c r="U2770" s="335">
        <f>IF(C2770=0,0,1)+IF(D2770=0,0,1)+IF(E2770=0,0,1)+IF(G2770=0,0,1)+IF(K2770=0,0,1)+IF(L2770=0,0,1)+IF(M2770=0,0,1)+IF(O2770=0,0,1)</f>
        <v>0</v>
      </c>
    </row>
    <row r="2771" spans="1:21" s="81" customFormat="1" ht="15" hidden="1">
      <c r="A2771" s="126" t="s">
        <v>2749</v>
      </c>
      <c r="B2771" s="88" t="s">
        <v>6067</v>
      </c>
      <c r="C2771" s="89">
        <v>0</v>
      </c>
      <c r="D2771" s="89">
        <v>0</v>
      </c>
      <c r="E2771" s="89">
        <f>D2771-C2771</f>
        <v>0</v>
      </c>
      <c r="F2771" s="90" t="str">
        <f>IF(AND($C2771=0,D2771=0),"0.00%",IF($C2771=0,-1,IF(D2771=0,1,-($C2771-D2771)/ABS(D2771))))</f>
        <v>0.00%</v>
      </c>
      <c r="G2771" s="89">
        <v>0</v>
      </c>
      <c r="H2771" s="89">
        <f>+G2771-C2771</f>
        <v>0</v>
      </c>
      <c r="I2771" s="90" t="str">
        <f>IF(AND($C2771=0,G2771=0),"0.00%",IF($C2771=0,-1,IF(G2771=0,1,-($C2771-G2771)/ABS(G2771))))</f>
        <v>0.00%</v>
      </c>
      <c r="J2771" s="91"/>
      <c r="K2771" s="89">
        <v>0</v>
      </c>
      <c r="L2771" s="89">
        <v>0</v>
      </c>
      <c r="M2771" s="89">
        <f>L2771-K2771</f>
        <v>0</v>
      </c>
      <c r="N2771" s="90" t="str">
        <f>IF(AND($K2771=0,L2771=0),"0.00%",IF($K2771=0,-1,IF(L2771=0,1,-($K2771-L2771)/ABS(L2771))))</f>
        <v>0.00%</v>
      </c>
      <c r="O2771" s="89">
        <v>0</v>
      </c>
      <c r="P2771" s="89">
        <f>+O2771-K2771</f>
        <v>0</v>
      </c>
      <c r="Q2771" s="90" t="str">
        <f>IF(AND($K2771=0,O2771=0),"0.00%",IF($K2771=0,-1,IF(O2771=0,1,-($K2771-O2771)/ABS(O2771))))</f>
        <v>0.00%</v>
      </c>
      <c r="R2771" s="91"/>
      <c r="S2771" s="89">
        <v>0</v>
      </c>
      <c r="T2771" s="89">
        <f>+S2771-K2771</f>
        <v>0</v>
      </c>
      <c r="U2771" s="335">
        <f>IF(C2771=0,0,1)+IF(D2771=0,0,1)+IF(E2771=0,0,1)+IF(G2771=0,0,1)+IF(K2771=0,0,1)+IF(L2771=0,0,1)+IF(M2771=0,0,1)+IF(O2771=0,0,1)</f>
        <v>0</v>
      </c>
    </row>
    <row r="2772" spans="1:21" s="81" customFormat="1" ht="15" hidden="1">
      <c r="A2772" s="126" t="s">
        <v>2750</v>
      </c>
      <c r="B2772" s="88" t="s">
        <v>6068</v>
      </c>
      <c r="C2772" s="89">
        <v>0</v>
      </c>
      <c r="D2772" s="89">
        <v>0</v>
      </c>
      <c r="E2772" s="89">
        <f>D2772-C2772</f>
        <v>0</v>
      </c>
      <c r="F2772" s="90" t="str">
        <f>IF(AND($C2772=0,D2772=0),"0.00%",IF($C2772=0,-1,IF(D2772=0,1,-($C2772-D2772)/ABS(D2772))))</f>
        <v>0.00%</v>
      </c>
      <c r="G2772" s="89">
        <v>0</v>
      </c>
      <c r="H2772" s="89">
        <f>+G2772-C2772</f>
        <v>0</v>
      </c>
      <c r="I2772" s="90" t="str">
        <f>IF(AND($C2772=0,G2772=0),"0.00%",IF($C2772=0,-1,IF(G2772=0,1,-($C2772-G2772)/ABS(G2772))))</f>
        <v>0.00%</v>
      </c>
      <c r="J2772" s="91"/>
      <c r="K2772" s="89">
        <v>0</v>
      </c>
      <c r="L2772" s="89">
        <v>0</v>
      </c>
      <c r="M2772" s="89">
        <f>L2772-K2772</f>
        <v>0</v>
      </c>
      <c r="N2772" s="90" t="str">
        <f>IF(AND($K2772=0,L2772=0),"0.00%",IF($K2772=0,-1,IF(L2772=0,1,-($K2772-L2772)/ABS(L2772))))</f>
        <v>0.00%</v>
      </c>
      <c r="O2772" s="89">
        <v>0</v>
      </c>
      <c r="P2772" s="89">
        <f>+O2772-K2772</f>
        <v>0</v>
      </c>
      <c r="Q2772" s="90" t="str">
        <f>IF(AND($K2772=0,O2772=0),"0.00%",IF($K2772=0,-1,IF(O2772=0,1,-($K2772-O2772)/ABS(O2772))))</f>
        <v>0.00%</v>
      </c>
      <c r="R2772" s="91"/>
      <c r="S2772" s="89">
        <v>0</v>
      </c>
      <c r="T2772" s="89">
        <f>+S2772-K2772</f>
        <v>0</v>
      </c>
      <c r="U2772" s="335">
        <f>IF(C2772=0,0,1)+IF(D2772=0,0,1)+IF(E2772=0,0,1)+IF(G2772=0,0,1)+IF(K2772=0,0,1)+IF(L2772=0,0,1)+IF(M2772=0,0,1)+IF(O2772=0,0,1)</f>
        <v>0</v>
      </c>
    </row>
    <row r="2773" spans="1:21" s="81" customFormat="1" ht="15" hidden="1">
      <c r="A2773" s="126" t="s">
        <v>2751</v>
      </c>
      <c r="B2773" s="88" t="s">
        <v>6069</v>
      </c>
      <c r="C2773" s="89">
        <v>0</v>
      </c>
      <c r="D2773" s="89">
        <v>0</v>
      </c>
      <c r="E2773" s="89">
        <f>D2773-C2773</f>
        <v>0</v>
      </c>
      <c r="F2773" s="90" t="str">
        <f>IF(AND($C2773=0,D2773=0),"0.00%",IF($C2773=0,-1,IF(D2773=0,1,-($C2773-D2773)/ABS(D2773))))</f>
        <v>0.00%</v>
      </c>
      <c r="G2773" s="89">
        <v>0</v>
      </c>
      <c r="H2773" s="89">
        <f>+G2773-C2773</f>
        <v>0</v>
      </c>
      <c r="I2773" s="90" t="str">
        <f>IF(AND($C2773=0,G2773=0),"0.00%",IF($C2773=0,-1,IF(G2773=0,1,-($C2773-G2773)/ABS(G2773))))</f>
        <v>0.00%</v>
      </c>
      <c r="J2773" s="91"/>
      <c r="K2773" s="89">
        <v>0</v>
      </c>
      <c r="L2773" s="89">
        <v>0</v>
      </c>
      <c r="M2773" s="89">
        <f>L2773-K2773</f>
        <v>0</v>
      </c>
      <c r="N2773" s="90" t="str">
        <f>IF(AND($K2773=0,L2773=0),"0.00%",IF($K2773=0,-1,IF(L2773=0,1,-($K2773-L2773)/ABS(L2773))))</f>
        <v>0.00%</v>
      </c>
      <c r="O2773" s="89">
        <v>0</v>
      </c>
      <c r="P2773" s="89">
        <f>+O2773-K2773</f>
        <v>0</v>
      </c>
      <c r="Q2773" s="90" t="str">
        <f>IF(AND($K2773=0,O2773=0),"0.00%",IF($K2773=0,-1,IF(O2773=0,1,-($K2773-O2773)/ABS(O2773))))</f>
        <v>0.00%</v>
      </c>
      <c r="R2773" s="91"/>
      <c r="S2773" s="89">
        <v>0</v>
      </c>
      <c r="T2773" s="89">
        <f>+S2773-K2773</f>
        <v>0</v>
      </c>
      <c r="U2773" s="335">
        <f>IF(C2773=0,0,1)+IF(D2773=0,0,1)+IF(E2773=0,0,1)+IF(G2773=0,0,1)+IF(K2773=0,0,1)+IF(L2773=0,0,1)+IF(M2773=0,0,1)+IF(O2773=0,0,1)</f>
        <v>0</v>
      </c>
    </row>
    <row r="2774" spans="1:21" s="81" customFormat="1" ht="15" hidden="1">
      <c r="A2774" s="126" t="s">
        <v>2752</v>
      </c>
      <c r="B2774" s="88" t="s">
        <v>6070</v>
      </c>
      <c r="C2774" s="89">
        <v>0</v>
      </c>
      <c r="D2774" s="89">
        <v>0</v>
      </c>
      <c r="E2774" s="89">
        <f>D2774-C2774</f>
        <v>0</v>
      </c>
      <c r="F2774" s="90" t="str">
        <f>IF(AND($C2774=0,D2774=0),"0.00%",IF($C2774=0,-1,IF(D2774=0,1,-($C2774-D2774)/ABS(D2774))))</f>
        <v>0.00%</v>
      </c>
      <c r="G2774" s="89">
        <v>0</v>
      </c>
      <c r="H2774" s="89">
        <f>+G2774-C2774</f>
        <v>0</v>
      </c>
      <c r="I2774" s="90" t="str">
        <f>IF(AND($C2774=0,G2774=0),"0.00%",IF($C2774=0,-1,IF(G2774=0,1,-($C2774-G2774)/ABS(G2774))))</f>
        <v>0.00%</v>
      </c>
      <c r="J2774" s="91"/>
      <c r="K2774" s="89">
        <v>0</v>
      </c>
      <c r="L2774" s="89">
        <v>0</v>
      </c>
      <c r="M2774" s="89">
        <f>L2774-K2774</f>
        <v>0</v>
      </c>
      <c r="N2774" s="90" t="str">
        <f>IF(AND($K2774=0,L2774=0),"0.00%",IF($K2774=0,-1,IF(L2774=0,1,-($K2774-L2774)/ABS(L2774))))</f>
        <v>0.00%</v>
      </c>
      <c r="O2774" s="89">
        <v>0</v>
      </c>
      <c r="P2774" s="89">
        <f>+O2774-K2774</f>
        <v>0</v>
      </c>
      <c r="Q2774" s="90" t="str">
        <f>IF(AND($K2774=0,O2774=0),"0.00%",IF($K2774=0,-1,IF(O2774=0,1,-($K2774-O2774)/ABS(O2774))))</f>
        <v>0.00%</v>
      </c>
      <c r="R2774" s="91"/>
      <c r="S2774" s="89">
        <v>0</v>
      </c>
      <c r="T2774" s="89">
        <f>+S2774-K2774</f>
        <v>0</v>
      </c>
      <c r="U2774" s="335">
        <f>IF(C2774=0,0,1)+IF(D2774=0,0,1)+IF(E2774=0,0,1)+IF(G2774=0,0,1)+IF(K2774=0,0,1)+IF(L2774=0,0,1)+IF(M2774=0,0,1)+IF(O2774=0,0,1)</f>
        <v>0</v>
      </c>
    </row>
    <row r="2775" spans="1:21" s="81" customFormat="1" ht="15" hidden="1">
      <c r="A2775" s="126" t="s">
        <v>2753</v>
      </c>
      <c r="B2775" s="88" t="s">
        <v>6071</v>
      </c>
      <c r="C2775" s="89">
        <v>0</v>
      </c>
      <c r="D2775" s="89">
        <v>0</v>
      </c>
      <c r="E2775" s="89">
        <f>D2775-C2775</f>
        <v>0</v>
      </c>
      <c r="F2775" s="90" t="str">
        <f>IF(AND($C2775=0,D2775=0),"0.00%",IF($C2775=0,-1,IF(D2775=0,1,-($C2775-D2775)/ABS(D2775))))</f>
        <v>0.00%</v>
      </c>
      <c r="G2775" s="89">
        <v>0</v>
      </c>
      <c r="H2775" s="89">
        <f>+G2775-C2775</f>
        <v>0</v>
      </c>
      <c r="I2775" s="90" t="str">
        <f>IF(AND($C2775=0,G2775=0),"0.00%",IF($C2775=0,-1,IF(G2775=0,1,-($C2775-G2775)/ABS(G2775))))</f>
        <v>0.00%</v>
      </c>
      <c r="J2775" s="91"/>
      <c r="K2775" s="89">
        <v>0</v>
      </c>
      <c r="L2775" s="89">
        <v>0</v>
      </c>
      <c r="M2775" s="89">
        <f>L2775-K2775</f>
        <v>0</v>
      </c>
      <c r="N2775" s="90" t="str">
        <f>IF(AND($K2775=0,L2775=0),"0.00%",IF($K2775=0,-1,IF(L2775=0,1,-($K2775-L2775)/ABS(L2775))))</f>
        <v>0.00%</v>
      </c>
      <c r="O2775" s="89">
        <v>0</v>
      </c>
      <c r="P2775" s="89">
        <f>+O2775-K2775</f>
        <v>0</v>
      </c>
      <c r="Q2775" s="90" t="str">
        <f>IF(AND($K2775=0,O2775=0),"0.00%",IF($K2775=0,-1,IF(O2775=0,1,-($K2775-O2775)/ABS(O2775))))</f>
        <v>0.00%</v>
      </c>
      <c r="R2775" s="91"/>
      <c r="S2775" s="89">
        <v>0</v>
      </c>
      <c r="T2775" s="89">
        <f>+S2775-K2775</f>
        <v>0</v>
      </c>
      <c r="U2775" s="335">
        <f>IF(C2775=0,0,1)+IF(D2775=0,0,1)+IF(E2775=0,0,1)+IF(G2775=0,0,1)+IF(K2775=0,0,1)+IF(L2775=0,0,1)+IF(M2775=0,0,1)+IF(O2775=0,0,1)</f>
        <v>0</v>
      </c>
    </row>
    <row r="2776" spans="1:21" s="81" customFormat="1" ht="15" hidden="1">
      <c r="A2776" s="126" t="s">
        <v>2754</v>
      </c>
      <c r="B2776" s="88" t="s">
        <v>6072</v>
      </c>
      <c r="C2776" s="89">
        <v>0</v>
      </c>
      <c r="D2776" s="89">
        <v>0</v>
      </c>
      <c r="E2776" s="89">
        <f>D2776-C2776</f>
        <v>0</v>
      </c>
      <c r="F2776" s="90" t="str">
        <f>IF(AND($C2776=0,D2776=0),"0.00%",IF($C2776=0,-1,IF(D2776=0,1,-($C2776-D2776)/ABS(D2776))))</f>
        <v>0.00%</v>
      </c>
      <c r="G2776" s="89">
        <v>0</v>
      </c>
      <c r="H2776" s="89">
        <f>+G2776-C2776</f>
        <v>0</v>
      </c>
      <c r="I2776" s="90" t="str">
        <f>IF(AND($C2776=0,G2776=0),"0.00%",IF($C2776=0,-1,IF(G2776=0,1,-($C2776-G2776)/ABS(G2776))))</f>
        <v>0.00%</v>
      </c>
      <c r="J2776" s="91"/>
      <c r="K2776" s="89">
        <v>0</v>
      </c>
      <c r="L2776" s="89">
        <v>0</v>
      </c>
      <c r="M2776" s="89">
        <f>L2776-K2776</f>
        <v>0</v>
      </c>
      <c r="N2776" s="90" t="str">
        <f>IF(AND($K2776=0,L2776=0),"0.00%",IF($K2776=0,-1,IF(L2776=0,1,-($K2776-L2776)/ABS(L2776))))</f>
        <v>0.00%</v>
      </c>
      <c r="O2776" s="89">
        <v>0</v>
      </c>
      <c r="P2776" s="89">
        <f>+O2776-K2776</f>
        <v>0</v>
      </c>
      <c r="Q2776" s="90" t="str">
        <f>IF(AND($K2776=0,O2776=0),"0.00%",IF($K2776=0,-1,IF(O2776=0,1,-($K2776-O2776)/ABS(O2776))))</f>
        <v>0.00%</v>
      </c>
      <c r="R2776" s="91"/>
      <c r="S2776" s="89">
        <v>0</v>
      </c>
      <c r="T2776" s="89">
        <f>+S2776-K2776</f>
        <v>0</v>
      </c>
      <c r="U2776" s="335">
        <f>IF(C2776=0,0,1)+IF(D2776=0,0,1)+IF(E2776=0,0,1)+IF(G2776=0,0,1)+IF(K2776=0,0,1)+IF(L2776=0,0,1)+IF(M2776=0,0,1)+IF(O2776=0,0,1)</f>
        <v>0</v>
      </c>
    </row>
    <row r="2777" spans="1:21" s="81" customFormat="1" ht="15" hidden="1">
      <c r="A2777" s="126" t="s">
        <v>2755</v>
      </c>
      <c r="B2777" s="88" t="s">
        <v>6073</v>
      </c>
      <c r="C2777" s="89">
        <v>0</v>
      </c>
      <c r="D2777" s="89">
        <v>0</v>
      </c>
      <c r="E2777" s="89">
        <f>D2777-C2777</f>
        <v>0</v>
      </c>
      <c r="F2777" s="90" t="str">
        <f>IF(AND($C2777=0,D2777=0),"0.00%",IF($C2777=0,-1,IF(D2777=0,1,-($C2777-D2777)/ABS(D2777))))</f>
        <v>0.00%</v>
      </c>
      <c r="G2777" s="89">
        <v>0</v>
      </c>
      <c r="H2777" s="89">
        <f>+G2777-C2777</f>
        <v>0</v>
      </c>
      <c r="I2777" s="90" t="str">
        <f>IF(AND($C2777=0,G2777=0),"0.00%",IF($C2777=0,-1,IF(G2777=0,1,-($C2777-G2777)/ABS(G2777))))</f>
        <v>0.00%</v>
      </c>
      <c r="J2777" s="91"/>
      <c r="K2777" s="89">
        <v>0</v>
      </c>
      <c r="L2777" s="89">
        <v>0</v>
      </c>
      <c r="M2777" s="89">
        <f>L2777-K2777</f>
        <v>0</v>
      </c>
      <c r="N2777" s="90" t="str">
        <f>IF(AND($K2777=0,L2777=0),"0.00%",IF($K2777=0,-1,IF(L2777=0,1,-($K2777-L2777)/ABS(L2777))))</f>
        <v>0.00%</v>
      </c>
      <c r="O2777" s="89">
        <v>0</v>
      </c>
      <c r="P2777" s="89">
        <f>+O2777-K2777</f>
        <v>0</v>
      </c>
      <c r="Q2777" s="90" t="str">
        <f>IF(AND($K2777=0,O2777=0),"0.00%",IF($K2777=0,-1,IF(O2777=0,1,-($K2777-O2777)/ABS(O2777))))</f>
        <v>0.00%</v>
      </c>
      <c r="R2777" s="91"/>
      <c r="S2777" s="89">
        <v>0</v>
      </c>
      <c r="T2777" s="89">
        <f>+S2777-K2777</f>
        <v>0</v>
      </c>
      <c r="U2777" s="335">
        <f>IF(C2777=0,0,1)+IF(D2777=0,0,1)+IF(E2777=0,0,1)+IF(G2777=0,0,1)+IF(K2777=0,0,1)+IF(L2777=0,0,1)+IF(M2777=0,0,1)+IF(O2777=0,0,1)</f>
        <v>0</v>
      </c>
    </row>
    <row r="2778" spans="1:21" s="81" customFormat="1" ht="15" hidden="1">
      <c r="A2778" s="126" t="s">
        <v>2756</v>
      </c>
      <c r="B2778" s="88" t="s">
        <v>6074</v>
      </c>
      <c r="C2778" s="89">
        <v>0</v>
      </c>
      <c r="D2778" s="89">
        <v>0</v>
      </c>
      <c r="E2778" s="89">
        <f>D2778-C2778</f>
        <v>0</v>
      </c>
      <c r="F2778" s="90" t="str">
        <f>IF(AND($C2778=0,D2778=0),"0.00%",IF($C2778=0,-1,IF(D2778=0,1,-($C2778-D2778)/ABS(D2778))))</f>
        <v>0.00%</v>
      </c>
      <c r="G2778" s="89">
        <v>0</v>
      </c>
      <c r="H2778" s="89">
        <f>+G2778-C2778</f>
        <v>0</v>
      </c>
      <c r="I2778" s="90" t="str">
        <f>IF(AND($C2778=0,G2778=0),"0.00%",IF($C2778=0,-1,IF(G2778=0,1,-($C2778-G2778)/ABS(G2778))))</f>
        <v>0.00%</v>
      </c>
      <c r="J2778" s="91"/>
      <c r="K2778" s="89">
        <v>0</v>
      </c>
      <c r="L2778" s="89">
        <v>0</v>
      </c>
      <c r="M2778" s="89">
        <f>L2778-K2778</f>
        <v>0</v>
      </c>
      <c r="N2778" s="90" t="str">
        <f>IF(AND($K2778=0,L2778=0),"0.00%",IF($K2778=0,-1,IF(L2778=0,1,-($K2778-L2778)/ABS(L2778))))</f>
        <v>0.00%</v>
      </c>
      <c r="O2778" s="89">
        <v>0</v>
      </c>
      <c r="P2778" s="89">
        <f>+O2778-K2778</f>
        <v>0</v>
      </c>
      <c r="Q2778" s="90" t="str">
        <f>IF(AND($K2778=0,O2778=0),"0.00%",IF($K2778=0,-1,IF(O2778=0,1,-($K2778-O2778)/ABS(O2778))))</f>
        <v>0.00%</v>
      </c>
      <c r="R2778" s="91"/>
      <c r="S2778" s="89">
        <v>0</v>
      </c>
      <c r="T2778" s="89">
        <f>+S2778-K2778</f>
        <v>0</v>
      </c>
      <c r="U2778" s="335">
        <f>IF(C2778=0,0,1)+IF(D2778=0,0,1)+IF(E2778=0,0,1)+IF(G2778=0,0,1)+IF(K2778=0,0,1)+IF(L2778=0,0,1)+IF(M2778=0,0,1)+IF(O2778=0,0,1)</f>
        <v>0</v>
      </c>
    </row>
    <row r="2779" spans="1:21" s="81" customFormat="1" ht="15" hidden="1">
      <c r="A2779" s="126" t="s">
        <v>2757</v>
      </c>
      <c r="B2779" s="88" t="s">
        <v>6075</v>
      </c>
      <c r="C2779" s="89">
        <v>0</v>
      </c>
      <c r="D2779" s="89">
        <v>0</v>
      </c>
      <c r="E2779" s="89">
        <f>D2779-C2779</f>
        <v>0</v>
      </c>
      <c r="F2779" s="90" t="str">
        <f>IF(AND($C2779=0,D2779=0),"0.00%",IF($C2779=0,-1,IF(D2779=0,1,-($C2779-D2779)/ABS(D2779))))</f>
        <v>0.00%</v>
      </c>
      <c r="G2779" s="89">
        <v>0</v>
      </c>
      <c r="H2779" s="89">
        <f>+G2779-C2779</f>
        <v>0</v>
      </c>
      <c r="I2779" s="90" t="str">
        <f>IF(AND($C2779=0,G2779=0),"0.00%",IF($C2779=0,-1,IF(G2779=0,1,-($C2779-G2779)/ABS(G2779))))</f>
        <v>0.00%</v>
      </c>
      <c r="J2779" s="91"/>
      <c r="K2779" s="89">
        <v>0</v>
      </c>
      <c r="L2779" s="89">
        <v>0</v>
      </c>
      <c r="M2779" s="89">
        <f>L2779-K2779</f>
        <v>0</v>
      </c>
      <c r="N2779" s="90" t="str">
        <f>IF(AND($K2779=0,L2779=0),"0.00%",IF($K2779=0,-1,IF(L2779=0,1,-($K2779-L2779)/ABS(L2779))))</f>
        <v>0.00%</v>
      </c>
      <c r="O2779" s="89">
        <v>0</v>
      </c>
      <c r="P2779" s="89">
        <f>+O2779-K2779</f>
        <v>0</v>
      </c>
      <c r="Q2779" s="90" t="str">
        <f>IF(AND($K2779=0,O2779=0),"0.00%",IF($K2779=0,-1,IF(O2779=0,1,-($K2779-O2779)/ABS(O2779))))</f>
        <v>0.00%</v>
      </c>
      <c r="R2779" s="91"/>
      <c r="S2779" s="89">
        <v>0</v>
      </c>
      <c r="T2779" s="89">
        <f>+S2779-K2779</f>
        <v>0</v>
      </c>
      <c r="U2779" s="335">
        <f>IF(C2779=0,0,1)+IF(D2779=0,0,1)+IF(E2779=0,0,1)+IF(G2779=0,0,1)+IF(K2779=0,0,1)+IF(L2779=0,0,1)+IF(M2779=0,0,1)+IF(O2779=0,0,1)</f>
        <v>0</v>
      </c>
    </row>
    <row r="2780" spans="1:21" s="81" customFormat="1" ht="15" hidden="1">
      <c r="A2780" s="126" t="s">
        <v>2758</v>
      </c>
      <c r="B2780" s="88" t="s">
        <v>6076</v>
      </c>
      <c r="C2780" s="89">
        <v>0</v>
      </c>
      <c r="D2780" s="89">
        <v>0</v>
      </c>
      <c r="E2780" s="89">
        <f>D2780-C2780</f>
        <v>0</v>
      </c>
      <c r="F2780" s="90" t="str">
        <f>IF(AND($C2780=0,D2780=0),"0.00%",IF($C2780=0,-1,IF(D2780=0,1,-($C2780-D2780)/ABS(D2780))))</f>
        <v>0.00%</v>
      </c>
      <c r="G2780" s="89">
        <v>0</v>
      </c>
      <c r="H2780" s="89">
        <f>+G2780-C2780</f>
        <v>0</v>
      </c>
      <c r="I2780" s="90" t="str">
        <f>IF(AND($C2780=0,G2780=0),"0.00%",IF($C2780=0,-1,IF(G2780=0,1,-($C2780-G2780)/ABS(G2780))))</f>
        <v>0.00%</v>
      </c>
      <c r="J2780" s="91"/>
      <c r="K2780" s="89">
        <v>0</v>
      </c>
      <c r="L2780" s="89">
        <v>0</v>
      </c>
      <c r="M2780" s="89">
        <f>L2780-K2780</f>
        <v>0</v>
      </c>
      <c r="N2780" s="90" t="str">
        <f>IF(AND($K2780=0,L2780=0),"0.00%",IF($K2780=0,-1,IF(L2780=0,1,-($K2780-L2780)/ABS(L2780))))</f>
        <v>0.00%</v>
      </c>
      <c r="O2780" s="89">
        <v>0</v>
      </c>
      <c r="P2780" s="89">
        <f>+O2780-K2780</f>
        <v>0</v>
      </c>
      <c r="Q2780" s="90" t="str">
        <f>IF(AND($K2780=0,O2780=0),"0.00%",IF($K2780=0,-1,IF(O2780=0,1,-($K2780-O2780)/ABS(O2780))))</f>
        <v>0.00%</v>
      </c>
      <c r="R2780" s="91"/>
      <c r="S2780" s="89">
        <v>0</v>
      </c>
      <c r="T2780" s="89">
        <f>+S2780-K2780</f>
        <v>0</v>
      </c>
      <c r="U2780" s="335">
        <f>IF(C2780=0,0,1)+IF(D2780=0,0,1)+IF(E2780=0,0,1)+IF(G2780=0,0,1)+IF(K2780=0,0,1)+IF(L2780=0,0,1)+IF(M2780=0,0,1)+IF(O2780=0,0,1)</f>
        <v>0</v>
      </c>
    </row>
    <row r="2781" spans="1:21" s="81" customFormat="1" ht="15" hidden="1">
      <c r="A2781" s="126" t="s">
        <v>2759</v>
      </c>
      <c r="B2781" s="88" t="s">
        <v>6077</v>
      </c>
      <c r="C2781" s="89">
        <v>0</v>
      </c>
      <c r="D2781" s="89">
        <v>0</v>
      </c>
      <c r="E2781" s="89">
        <f>D2781-C2781</f>
        <v>0</v>
      </c>
      <c r="F2781" s="90" t="str">
        <f>IF(AND($C2781=0,D2781=0),"0.00%",IF($C2781=0,-1,IF(D2781=0,1,-($C2781-D2781)/ABS(D2781))))</f>
        <v>0.00%</v>
      </c>
      <c r="G2781" s="89">
        <v>0</v>
      </c>
      <c r="H2781" s="89">
        <f>+G2781-C2781</f>
        <v>0</v>
      </c>
      <c r="I2781" s="90" t="str">
        <f>IF(AND($C2781=0,G2781=0),"0.00%",IF($C2781=0,-1,IF(G2781=0,1,-($C2781-G2781)/ABS(G2781))))</f>
        <v>0.00%</v>
      </c>
      <c r="J2781" s="91"/>
      <c r="K2781" s="89">
        <v>0</v>
      </c>
      <c r="L2781" s="89">
        <v>0</v>
      </c>
      <c r="M2781" s="89">
        <f>L2781-K2781</f>
        <v>0</v>
      </c>
      <c r="N2781" s="90" t="str">
        <f>IF(AND($K2781=0,L2781=0),"0.00%",IF($K2781=0,-1,IF(L2781=0,1,-($K2781-L2781)/ABS(L2781))))</f>
        <v>0.00%</v>
      </c>
      <c r="O2781" s="89">
        <v>0</v>
      </c>
      <c r="P2781" s="89">
        <f>+O2781-K2781</f>
        <v>0</v>
      </c>
      <c r="Q2781" s="90" t="str">
        <f>IF(AND($K2781=0,O2781=0),"0.00%",IF($K2781=0,-1,IF(O2781=0,1,-($K2781-O2781)/ABS(O2781))))</f>
        <v>0.00%</v>
      </c>
      <c r="R2781" s="91"/>
      <c r="S2781" s="89">
        <v>0</v>
      </c>
      <c r="T2781" s="89">
        <f>+S2781-K2781</f>
        <v>0</v>
      </c>
      <c r="U2781" s="335">
        <f>IF(C2781=0,0,1)+IF(D2781=0,0,1)+IF(E2781=0,0,1)+IF(G2781=0,0,1)+IF(K2781=0,0,1)+IF(L2781=0,0,1)+IF(M2781=0,0,1)+IF(O2781=0,0,1)</f>
        <v>0</v>
      </c>
    </row>
    <row r="2782" spans="1:21" s="81" customFormat="1" ht="15" hidden="1">
      <c r="A2782" s="126" t="s">
        <v>2760</v>
      </c>
      <c r="B2782" s="88" t="s">
        <v>6078</v>
      </c>
      <c r="C2782" s="89">
        <v>0</v>
      </c>
      <c r="D2782" s="89">
        <v>0</v>
      </c>
      <c r="E2782" s="89">
        <f>D2782-C2782</f>
        <v>0</v>
      </c>
      <c r="F2782" s="90" t="str">
        <f>IF(AND($C2782=0,D2782=0),"0.00%",IF($C2782=0,-1,IF(D2782=0,1,-($C2782-D2782)/ABS(D2782))))</f>
        <v>0.00%</v>
      </c>
      <c r="G2782" s="89">
        <v>0</v>
      </c>
      <c r="H2782" s="89">
        <f>+G2782-C2782</f>
        <v>0</v>
      </c>
      <c r="I2782" s="90" t="str">
        <f>IF(AND($C2782=0,G2782=0),"0.00%",IF($C2782=0,-1,IF(G2782=0,1,-($C2782-G2782)/ABS(G2782))))</f>
        <v>0.00%</v>
      </c>
      <c r="J2782" s="91"/>
      <c r="K2782" s="89">
        <v>0</v>
      </c>
      <c r="L2782" s="89">
        <v>0</v>
      </c>
      <c r="M2782" s="89">
        <f>L2782-K2782</f>
        <v>0</v>
      </c>
      <c r="N2782" s="90" t="str">
        <f>IF(AND($K2782=0,L2782=0),"0.00%",IF($K2782=0,-1,IF(L2782=0,1,-($K2782-L2782)/ABS(L2782))))</f>
        <v>0.00%</v>
      </c>
      <c r="O2782" s="89">
        <v>0</v>
      </c>
      <c r="P2782" s="89">
        <f>+O2782-K2782</f>
        <v>0</v>
      </c>
      <c r="Q2782" s="90" t="str">
        <f>IF(AND($K2782=0,O2782=0),"0.00%",IF($K2782=0,-1,IF(O2782=0,1,-($K2782-O2782)/ABS(O2782))))</f>
        <v>0.00%</v>
      </c>
      <c r="R2782" s="91"/>
      <c r="S2782" s="89">
        <v>0</v>
      </c>
      <c r="T2782" s="89">
        <f>+S2782-K2782</f>
        <v>0</v>
      </c>
      <c r="U2782" s="335">
        <f>IF(C2782=0,0,1)+IF(D2782=0,0,1)+IF(E2782=0,0,1)+IF(G2782=0,0,1)+IF(K2782=0,0,1)+IF(L2782=0,0,1)+IF(M2782=0,0,1)+IF(O2782=0,0,1)</f>
        <v>0</v>
      </c>
    </row>
    <row r="2783" spans="1:21" s="81" customFormat="1" ht="15" hidden="1">
      <c r="A2783" s="126" t="s">
        <v>2761</v>
      </c>
      <c r="B2783" s="88" t="s">
        <v>6079</v>
      </c>
      <c r="C2783" s="89">
        <v>0</v>
      </c>
      <c r="D2783" s="89">
        <v>0</v>
      </c>
      <c r="E2783" s="89">
        <f>D2783-C2783</f>
        <v>0</v>
      </c>
      <c r="F2783" s="90" t="str">
        <f>IF(AND($C2783=0,D2783=0),"0.00%",IF($C2783=0,-1,IF(D2783=0,1,-($C2783-D2783)/ABS(D2783))))</f>
        <v>0.00%</v>
      </c>
      <c r="G2783" s="89">
        <v>0</v>
      </c>
      <c r="H2783" s="89">
        <f>+G2783-C2783</f>
        <v>0</v>
      </c>
      <c r="I2783" s="90" t="str">
        <f>IF(AND($C2783=0,G2783=0),"0.00%",IF($C2783=0,-1,IF(G2783=0,1,-($C2783-G2783)/ABS(G2783))))</f>
        <v>0.00%</v>
      </c>
      <c r="J2783" s="91"/>
      <c r="K2783" s="89">
        <v>0</v>
      </c>
      <c r="L2783" s="89">
        <v>0</v>
      </c>
      <c r="M2783" s="89">
        <f>L2783-K2783</f>
        <v>0</v>
      </c>
      <c r="N2783" s="90" t="str">
        <f>IF(AND($K2783=0,L2783=0),"0.00%",IF($K2783=0,-1,IF(L2783=0,1,-($K2783-L2783)/ABS(L2783))))</f>
        <v>0.00%</v>
      </c>
      <c r="O2783" s="89">
        <v>0</v>
      </c>
      <c r="P2783" s="89">
        <f>+O2783-K2783</f>
        <v>0</v>
      </c>
      <c r="Q2783" s="90" t="str">
        <f>IF(AND($K2783=0,O2783=0),"0.00%",IF($K2783=0,-1,IF(O2783=0,1,-($K2783-O2783)/ABS(O2783))))</f>
        <v>0.00%</v>
      </c>
      <c r="R2783" s="91"/>
      <c r="S2783" s="89">
        <v>0</v>
      </c>
      <c r="T2783" s="89">
        <f>+S2783-K2783</f>
        <v>0</v>
      </c>
      <c r="U2783" s="335">
        <f>IF(C2783=0,0,1)+IF(D2783=0,0,1)+IF(E2783=0,0,1)+IF(G2783=0,0,1)+IF(K2783=0,0,1)+IF(L2783=0,0,1)+IF(M2783=0,0,1)+IF(O2783=0,0,1)</f>
        <v>0</v>
      </c>
    </row>
    <row r="2784" spans="1:21" s="81" customFormat="1" ht="15" hidden="1">
      <c r="A2784" s="126" t="s">
        <v>2762</v>
      </c>
      <c r="B2784" s="88" t="s">
        <v>6080</v>
      </c>
      <c r="C2784" s="89">
        <v>0</v>
      </c>
      <c r="D2784" s="89">
        <v>0</v>
      </c>
      <c r="E2784" s="89">
        <f>D2784-C2784</f>
        <v>0</v>
      </c>
      <c r="F2784" s="90" t="str">
        <f>IF(AND($C2784=0,D2784=0),"0.00%",IF($C2784=0,-1,IF(D2784=0,1,-($C2784-D2784)/ABS(D2784))))</f>
        <v>0.00%</v>
      </c>
      <c r="G2784" s="89">
        <v>0</v>
      </c>
      <c r="H2784" s="89">
        <f>+G2784-C2784</f>
        <v>0</v>
      </c>
      <c r="I2784" s="90" t="str">
        <f>IF(AND($C2784=0,G2784=0),"0.00%",IF($C2784=0,-1,IF(G2784=0,1,-($C2784-G2784)/ABS(G2784))))</f>
        <v>0.00%</v>
      </c>
      <c r="J2784" s="91"/>
      <c r="K2784" s="89">
        <v>0</v>
      </c>
      <c r="L2784" s="89">
        <v>0</v>
      </c>
      <c r="M2784" s="89">
        <f>L2784-K2784</f>
        <v>0</v>
      </c>
      <c r="N2784" s="90" t="str">
        <f>IF(AND($K2784=0,L2784=0),"0.00%",IF($K2784=0,-1,IF(L2784=0,1,-($K2784-L2784)/ABS(L2784))))</f>
        <v>0.00%</v>
      </c>
      <c r="O2784" s="89">
        <v>0</v>
      </c>
      <c r="P2784" s="89">
        <f>+O2784-K2784</f>
        <v>0</v>
      </c>
      <c r="Q2784" s="90" t="str">
        <f>IF(AND($K2784=0,O2784=0),"0.00%",IF($K2784=0,-1,IF(O2784=0,1,-($K2784-O2784)/ABS(O2784))))</f>
        <v>0.00%</v>
      </c>
      <c r="R2784" s="91"/>
      <c r="S2784" s="89">
        <v>0</v>
      </c>
      <c r="T2784" s="89">
        <f>+S2784-K2784</f>
        <v>0</v>
      </c>
      <c r="U2784" s="335">
        <f>IF(C2784=0,0,1)+IF(D2784=0,0,1)+IF(E2784=0,0,1)+IF(G2784=0,0,1)+IF(K2784=0,0,1)+IF(L2784=0,0,1)+IF(M2784=0,0,1)+IF(O2784=0,0,1)</f>
        <v>0</v>
      </c>
    </row>
    <row r="2785" spans="1:21" s="81" customFormat="1" ht="15" hidden="1">
      <c r="A2785" s="126" t="s">
        <v>2763</v>
      </c>
      <c r="B2785" s="88" t="s">
        <v>6081</v>
      </c>
      <c r="C2785" s="89">
        <v>0</v>
      </c>
      <c r="D2785" s="89">
        <v>0</v>
      </c>
      <c r="E2785" s="89">
        <f>D2785-C2785</f>
        <v>0</v>
      </c>
      <c r="F2785" s="90" t="str">
        <f>IF(AND($C2785=0,D2785=0),"0.00%",IF($C2785=0,-1,IF(D2785=0,1,-($C2785-D2785)/ABS(D2785))))</f>
        <v>0.00%</v>
      </c>
      <c r="G2785" s="89">
        <v>0</v>
      </c>
      <c r="H2785" s="89">
        <f>+G2785-C2785</f>
        <v>0</v>
      </c>
      <c r="I2785" s="90" t="str">
        <f>IF(AND($C2785=0,G2785=0),"0.00%",IF($C2785=0,-1,IF(G2785=0,1,-($C2785-G2785)/ABS(G2785))))</f>
        <v>0.00%</v>
      </c>
      <c r="J2785" s="91"/>
      <c r="K2785" s="89">
        <v>0</v>
      </c>
      <c r="L2785" s="89">
        <v>0</v>
      </c>
      <c r="M2785" s="89">
        <f>L2785-K2785</f>
        <v>0</v>
      </c>
      <c r="N2785" s="90" t="str">
        <f>IF(AND($K2785=0,L2785=0),"0.00%",IF($K2785=0,-1,IF(L2785=0,1,-($K2785-L2785)/ABS(L2785))))</f>
        <v>0.00%</v>
      </c>
      <c r="O2785" s="89">
        <v>0</v>
      </c>
      <c r="P2785" s="89">
        <f>+O2785-K2785</f>
        <v>0</v>
      </c>
      <c r="Q2785" s="90" t="str">
        <f>IF(AND($K2785=0,O2785=0),"0.00%",IF($K2785=0,-1,IF(O2785=0,1,-($K2785-O2785)/ABS(O2785))))</f>
        <v>0.00%</v>
      </c>
      <c r="R2785" s="91"/>
      <c r="S2785" s="89">
        <v>0</v>
      </c>
      <c r="T2785" s="89">
        <f>+S2785-K2785</f>
        <v>0</v>
      </c>
      <c r="U2785" s="335">
        <f>IF(C2785=0,0,1)+IF(D2785=0,0,1)+IF(E2785=0,0,1)+IF(G2785=0,0,1)+IF(K2785=0,0,1)+IF(L2785=0,0,1)+IF(M2785=0,0,1)+IF(O2785=0,0,1)</f>
        <v>0</v>
      </c>
    </row>
    <row r="2786" spans="1:21" s="81" customFormat="1" ht="15" hidden="1">
      <c r="A2786" s="126" t="s">
        <v>2764</v>
      </c>
      <c r="B2786" s="88" t="s">
        <v>6082</v>
      </c>
      <c r="C2786" s="89">
        <v>0</v>
      </c>
      <c r="D2786" s="89">
        <v>0</v>
      </c>
      <c r="E2786" s="89">
        <f>D2786-C2786</f>
        <v>0</v>
      </c>
      <c r="F2786" s="90" t="str">
        <f>IF(AND($C2786=0,D2786=0),"0.00%",IF($C2786=0,-1,IF(D2786=0,1,-($C2786-D2786)/ABS(D2786))))</f>
        <v>0.00%</v>
      </c>
      <c r="G2786" s="89">
        <v>0</v>
      </c>
      <c r="H2786" s="89">
        <f>+G2786-C2786</f>
        <v>0</v>
      </c>
      <c r="I2786" s="90" t="str">
        <f>IF(AND($C2786=0,G2786=0),"0.00%",IF($C2786=0,-1,IF(G2786=0,1,-($C2786-G2786)/ABS(G2786))))</f>
        <v>0.00%</v>
      </c>
      <c r="J2786" s="91"/>
      <c r="K2786" s="89">
        <v>0</v>
      </c>
      <c r="L2786" s="89">
        <v>0</v>
      </c>
      <c r="M2786" s="89">
        <f>L2786-K2786</f>
        <v>0</v>
      </c>
      <c r="N2786" s="90" t="str">
        <f>IF(AND($K2786=0,L2786=0),"0.00%",IF($K2786=0,-1,IF(L2786=0,1,-($K2786-L2786)/ABS(L2786))))</f>
        <v>0.00%</v>
      </c>
      <c r="O2786" s="89">
        <v>0</v>
      </c>
      <c r="P2786" s="89">
        <f>+O2786-K2786</f>
        <v>0</v>
      </c>
      <c r="Q2786" s="90" t="str">
        <f>IF(AND($K2786=0,O2786=0),"0.00%",IF($K2786=0,-1,IF(O2786=0,1,-($K2786-O2786)/ABS(O2786))))</f>
        <v>0.00%</v>
      </c>
      <c r="R2786" s="91"/>
      <c r="S2786" s="89">
        <v>0</v>
      </c>
      <c r="T2786" s="89">
        <f>+S2786-K2786</f>
        <v>0</v>
      </c>
      <c r="U2786" s="335">
        <f>IF(C2786=0,0,1)+IF(D2786=0,0,1)+IF(E2786=0,0,1)+IF(G2786=0,0,1)+IF(K2786=0,0,1)+IF(L2786=0,0,1)+IF(M2786=0,0,1)+IF(O2786=0,0,1)</f>
        <v>0</v>
      </c>
    </row>
    <row r="2787" spans="1:21" s="81" customFormat="1" ht="15" hidden="1">
      <c r="A2787" s="126" t="s">
        <v>2765</v>
      </c>
      <c r="B2787" s="88" t="s">
        <v>6083</v>
      </c>
      <c r="C2787" s="89">
        <v>0</v>
      </c>
      <c r="D2787" s="89">
        <v>0</v>
      </c>
      <c r="E2787" s="89">
        <f>D2787-C2787</f>
        <v>0</v>
      </c>
      <c r="F2787" s="90" t="str">
        <f>IF(AND($C2787=0,D2787=0),"0.00%",IF($C2787=0,-1,IF(D2787=0,1,-($C2787-D2787)/ABS(D2787))))</f>
        <v>0.00%</v>
      </c>
      <c r="G2787" s="89">
        <v>0</v>
      </c>
      <c r="H2787" s="89">
        <f>+G2787-C2787</f>
        <v>0</v>
      </c>
      <c r="I2787" s="90" t="str">
        <f>IF(AND($C2787=0,G2787=0),"0.00%",IF($C2787=0,-1,IF(G2787=0,1,-($C2787-G2787)/ABS(G2787))))</f>
        <v>0.00%</v>
      </c>
      <c r="J2787" s="91"/>
      <c r="K2787" s="89">
        <v>0</v>
      </c>
      <c r="L2787" s="89">
        <v>0</v>
      </c>
      <c r="M2787" s="89">
        <f>L2787-K2787</f>
        <v>0</v>
      </c>
      <c r="N2787" s="90" t="str">
        <f>IF(AND($K2787=0,L2787=0),"0.00%",IF($K2787=0,-1,IF(L2787=0,1,-($K2787-L2787)/ABS(L2787))))</f>
        <v>0.00%</v>
      </c>
      <c r="O2787" s="89">
        <v>0</v>
      </c>
      <c r="P2787" s="89">
        <f>+O2787-K2787</f>
        <v>0</v>
      </c>
      <c r="Q2787" s="90" t="str">
        <f>IF(AND($K2787=0,O2787=0),"0.00%",IF($K2787=0,-1,IF(O2787=0,1,-($K2787-O2787)/ABS(O2787))))</f>
        <v>0.00%</v>
      </c>
      <c r="R2787" s="91"/>
      <c r="S2787" s="89">
        <v>0</v>
      </c>
      <c r="T2787" s="89">
        <f>+S2787-K2787</f>
        <v>0</v>
      </c>
      <c r="U2787" s="335">
        <f>IF(C2787=0,0,1)+IF(D2787=0,0,1)+IF(E2787=0,0,1)+IF(G2787=0,0,1)+IF(K2787=0,0,1)+IF(L2787=0,0,1)+IF(M2787=0,0,1)+IF(O2787=0,0,1)</f>
        <v>0</v>
      </c>
    </row>
    <row r="2788" spans="1:21" s="81" customFormat="1" ht="15" hidden="1">
      <c r="A2788" s="126" t="s">
        <v>2766</v>
      </c>
      <c r="B2788" s="88" t="s">
        <v>6084</v>
      </c>
      <c r="C2788" s="89">
        <v>0</v>
      </c>
      <c r="D2788" s="89">
        <v>0</v>
      </c>
      <c r="E2788" s="89">
        <f>D2788-C2788</f>
        <v>0</v>
      </c>
      <c r="F2788" s="90" t="str">
        <f>IF(AND($C2788=0,D2788=0),"0.00%",IF($C2788=0,-1,IF(D2788=0,1,-($C2788-D2788)/ABS(D2788))))</f>
        <v>0.00%</v>
      </c>
      <c r="G2788" s="89">
        <v>0</v>
      </c>
      <c r="H2788" s="89">
        <f>+G2788-C2788</f>
        <v>0</v>
      </c>
      <c r="I2788" s="90" t="str">
        <f>IF(AND($C2788=0,G2788=0),"0.00%",IF($C2788=0,-1,IF(G2788=0,1,-($C2788-G2788)/ABS(G2788))))</f>
        <v>0.00%</v>
      </c>
      <c r="J2788" s="91"/>
      <c r="K2788" s="89">
        <v>0</v>
      </c>
      <c r="L2788" s="89">
        <v>0</v>
      </c>
      <c r="M2788" s="89">
        <f>L2788-K2788</f>
        <v>0</v>
      </c>
      <c r="N2788" s="90" t="str">
        <f>IF(AND($K2788=0,L2788=0),"0.00%",IF($K2788=0,-1,IF(L2788=0,1,-($K2788-L2788)/ABS(L2788))))</f>
        <v>0.00%</v>
      </c>
      <c r="O2788" s="89">
        <v>0</v>
      </c>
      <c r="P2788" s="89">
        <f>+O2788-K2788</f>
        <v>0</v>
      </c>
      <c r="Q2788" s="90" t="str">
        <f>IF(AND($K2788=0,O2788=0),"0.00%",IF($K2788=0,-1,IF(O2788=0,1,-($K2788-O2788)/ABS(O2788))))</f>
        <v>0.00%</v>
      </c>
      <c r="R2788" s="91"/>
      <c r="S2788" s="89">
        <v>0</v>
      </c>
      <c r="T2788" s="89">
        <f>+S2788-K2788</f>
        <v>0</v>
      </c>
      <c r="U2788" s="335">
        <f>IF(C2788=0,0,1)+IF(D2788=0,0,1)+IF(E2788=0,0,1)+IF(G2788=0,0,1)+IF(K2788=0,0,1)+IF(L2788=0,0,1)+IF(M2788=0,0,1)+IF(O2788=0,0,1)</f>
        <v>0</v>
      </c>
    </row>
    <row r="2789" spans="1:21" s="81" customFormat="1" ht="15" hidden="1">
      <c r="A2789" s="73">
        <f>+B2789</f>
        <v>0</v>
      </c>
      <c r="B2789" s="128"/>
      <c r="C2789" s="157"/>
      <c r="D2789" s="150"/>
      <c r="E2789" s="150"/>
      <c r="F2789" s="95"/>
      <c r="G2789" s="150"/>
      <c r="H2789" s="150"/>
      <c r="I2789" s="95"/>
      <c r="J2789" s="111"/>
      <c r="K2789" s="150"/>
      <c r="L2789" s="150"/>
      <c r="M2789" s="150"/>
      <c r="N2789" s="95"/>
      <c r="O2789" s="150"/>
      <c r="P2789" s="150"/>
      <c r="Q2789" s="95"/>
      <c r="R2789" s="111"/>
      <c r="S2789" s="150"/>
      <c r="T2789" s="150"/>
      <c r="U2789" s="332">
        <f>U2790</f>
        <v>0</v>
      </c>
    </row>
    <row r="2790" spans="1:21" s="81" customFormat="1" ht="15" hidden="1">
      <c r="A2790" s="73" t="str">
        <f>+B2790</f>
        <v>   Total Recurring Capital</v>
      </c>
      <c r="B2790" s="128" t="s">
        <v>203</v>
      </c>
      <c r="C2790" s="159">
        <f>SUM(C2769:C2789)</f>
        <v>0</v>
      </c>
      <c r="D2790" s="159">
        <f>SUM(D2769:D2789)</f>
        <v>0</v>
      </c>
      <c r="E2790" s="89">
        <f>D2790-C2790</f>
        <v>0</v>
      </c>
      <c r="F2790" s="124" t="str">
        <f>IF(AND($C2790=0,D2790=0),"0.00%",IF($C2790=0,-1,IF(D2790=0,1,-($C2790-D2790)/ABS(D2790))))</f>
        <v>0.00%</v>
      </c>
      <c r="G2790" s="159">
        <f>SUM(G2769:G2789)</f>
        <v>0</v>
      </c>
      <c r="H2790" s="159">
        <f>+G2790-C2790</f>
        <v>0</v>
      </c>
      <c r="I2790" s="124" t="str">
        <f>IF(AND($C2790=0,G2790=0),"0.00%",IF($C2790=0,-1,IF(G2790=0,1,-($C2790-G2790)/ABS(G2790))))</f>
        <v>0.00%</v>
      </c>
      <c r="J2790" s="159"/>
      <c r="K2790" s="159">
        <f>SUM(K2769:K2789)</f>
        <v>0</v>
      </c>
      <c r="L2790" s="159">
        <f>SUM(L2769:L2789)</f>
        <v>0</v>
      </c>
      <c r="M2790" s="159">
        <f>L2790-K2790</f>
        <v>0</v>
      </c>
      <c r="N2790" s="124" t="str">
        <f>IF(AND($K2790=0,L2790=0),"0.00%",IF($K2790=0,-1,IF(L2790=0,1,-($K2790-L2790)/ABS(L2790))))</f>
        <v>0.00%</v>
      </c>
      <c r="O2790" s="159">
        <f>SUM(O2769:O2789)</f>
        <v>0</v>
      </c>
      <c r="P2790" s="159">
        <f>+O2790-K2790</f>
        <v>0</v>
      </c>
      <c r="Q2790" s="124" t="str">
        <f>IF(AND($K2790=0,O2790=0),"0.00%",IF($K2790=0,-1,IF(O2790=0,1,-($K2790-O2790)/ABS(O2790))))</f>
        <v>0.00%</v>
      </c>
      <c r="R2790" s="159"/>
      <c r="S2790" s="159">
        <f>SUM(S2769:S2789)</f>
        <v>0</v>
      </c>
      <c r="T2790" s="159">
        <f>SUM(T2769:T2789)</f>
        <v>0</v>
      </c>
      <c r="U2790" s="335">
        <f>IF(C2790=0,0,1)+IF(D2790=0,0,1)+IF(E2790=0,0,1)+IF(G2790=0,0,1)+IF(K2790=0,0,1)+IF(L2790=0,0,1)+IF(M2790=0,0,1)+IF(O2790=0,0,1)</f>
        <v>0</v>
      </c>
    </row>
    <row r="2791" spans="1:21" s="81" customFormat="1" ht="15" hidden="1">
      <c r="A2791" s="73">
        <f>+B2791</f>
        <v>0</v>
      </c>
      <c r="B2791" s="159"/>
      <c r="C2791" s="159"/>
      <c r="D2791" s="125"/>
      <c r="E2791" s="125"/>
      <c r="F2791" s="90"/>
      <c r="G2791" s="125"/>
      <c r="H2791" s="125"/>
      <c r="I2791" s="90"/>
      <c r="J2791" s="111"/>
      <c r="K2791" s="125"/>
      <c r="L2791" s="125"/>
      <c r="M2791" s="125"/>
      <c r="N2791" s="90"/>
      <c r="O2791" s="125"/>
      <c r="P2791" s="125"/>
      <c r="Q2791" s="90"/>
      <c r="R2791" s="111"/>
      <c r="S2791" s="125"/>
      <c r="T2791" s="125"/>
      <c r="U2791" s="339">
        <f>+U2790</f>
        <v>0</v>
      </c>
    </row>
    <row r="2792" spans="1:21" s="81" customFormat="1" ht="15" hidden="1">
      <c r="A2792" s="73" t="str">
        <f>+B2792</f>
        <v>One Time Capital</v>
      </c>
      <c r="B2792" s="111" t="s">
        <v>125</v>
      </c>
      <c r="C2792" s="111"/>
      <c r="D2792" s="125"/>
      <c r="E2792" s="125"/>
      <c r="F2792" s="90"/>
      <c r="G2792" s="125"/>
      <c r="H2792" s="125"/>
      <c r="I2792" s="90"/>
      <c r="J2792" s="91"/>
      <c r="K2792" s="125"/>
      <c r="L2792" s="125"/>
      <c r="M2792" s="125"/>
      <c r="N2792" s="90"/>
      <c r="O2792" s="125"/>
      <c r="P2792" s="125"/>
      <c r="Q2792" s="90"/>
      <c r="R2792" s="91"/>
      <c r="S2792" s="125"/>
      <c r="T2792" s="125"/>
      <c r="U2792" s="332">
        <f>U2837</f>
        <v>0</v>
      </c>
    </row>
    <row r="2793" spans="1:21" s="81" customFormat="1" ht="15" hidden="1">
      <c r="A2793" s="126"/>
      <c r="B2793" s="88"/>
      <c r="C2793" s="89"/>
      <c r="D2793" s="89"/>
      <c r="E2793" s="89"/>
      <c r="F2793" s="90"/>
      <c r="G2793" s="89"/>
      <c r="H2793" s="89"/>
      <c r="I2793" s="90"/>
      <c r="J2793" s="91"/>
      <c r="K2793" s="89"/>
      <c r="L2793" s="89"/>
      <c r="M2793" s="89"/>
      <c r="N2793" s="90"/>
      <c r="O2793" s="89"/>
      <c r="P2793" s="89"/>
      <c r="Q2793" s="90"/>
      <c r="R2793" s="91"/>
      <c r="S2793" s="89"/>
      <c r="T2793" s="89"/>
      <c r="U2793" s="335"/>
    </row>
    <row r="2794" spans="1:21" s="81" customFormat="1" ht="15" hidden="1">
      <c r="A2794" s="126" t="s">
        <v>2767</v>
      </c>
      <c r="B2794" s="88" t="s">
        <v>6085</v>
      </c>
      <c r="C2794" s="89">
        <v>0</v>
      </c>
      <c r="D2794" s="89">
        <v>0</v>
      </c>
      <c r="E2794" s="89">
        <f>D2794-C2794</f>
        <v>0</v>
      </c>
      <c r="F2794" s="90" t="str">
        <f>IF(AND($C2794=0,D2794=0),"0.00%",IF($C2794=0,-1,IF(D2794=0,1,-($C2794-D2794)/ABS(D2794))))</f>
        <v>0.00%</v>
      </c>
      <c r="G2794" s="89">
        <v>0</v>
      </c>
      <c r="H2794" s="89">
        <f>+G2794-C2794</f>
        <v>0</v>
      </c>
      <c r="I2794" s="90" t="str">
        <f>IF(AND($C2794=0,G2794=0),"0.00%",IF($C2794=0,-1,IF(G2794=0,1,-($C2794-G2794)/ABS(G2794))))</f>
        <v>0.00%</v>
      </c>
      <c r="J2794" s="91"/>
      <c r="K2794" s="89">
        <v>0</v>
      </c>
      <c r="L2794" s="89">
        <v>0</v>
      </c>
      <c r="M2794" s="89">
        <f>L2794-K2794</f>
        <v>0</v>
      </c>
      <c r="N2794" s="90" t="str">
        <f>IF(AND($K2794=0,L2794=0),"0.00%",IF($K2794=0,-1,IF(L2794=0,1,-($K2794-L2794)/ABS(L2794))))</f>
        <v>0.00%</v>
      </c>
      <c r="O2794" s="89">
        <v>0</v>
      </c>
      <c r="P2794" s="89">
        <f>+O2794-K2794</f>
        <v>0</v>
      </c>
      <c r="Q2794" s="90" t="str">
        <f>IF(AND($K2794=0,O2794=0),"0.00%",IF($K2794=0,-1,IF(O2794=0,1,-($K2794-O2794)/ABS(O2794))))</f>
        <v>0.00%</v>
      </c>
      <c r="R2794" s="91"/>
      <c r="S2794" s="89">
        <v>0</v>
      </c>
      <c r="T2794" s="89">
        <f>+S2794-K2794</f>
        <v>0</v>
      </c>
      <c r="U2794" s="335">
        <f>IF(C2794=0,0,1)+IF(D2794=0,0,1)+IF(E2794=0,0,1)+IF(G2794=0,0,1)+IF(K2794=0,0,1)+IF(L2794=0,0,1)+IF(M2794=0,0,1)+IF(O2794=0,0,1)</f>
        <v>0</v>
      </c>
    </row>
    <row r="2795" spans="1:21" s="81" customFormat="1" ht="15" hidden="1">
      <c r="A2795" s="126" t="s">
        <v>2768</v>
      </c>
      <c r="B2795" s="88" t="s">
        <v>82</v>
      </c>
      <c r="C2795" s="89">
        <v>0</v>
      </c>
      <c r="D2795" s="89">
        <v>0</v>
      </c>
      <c r="E2795" s="89">
        <f>D2795-C2795</f>
        <v>0</v>
      </c>
      <c r="F2795" s="90" t="str">
        <f>IF(AND($C2795=0,D2795=0),"0.00%",IF($C2795=0,-1,IF(D2795=0,1,-($C2795-D2795)/ABS(D2795))))</f>
        <v>0.00%</v>
      </c>
      <c r="G2795" s="89">
        <v>0</v>
      </c>
      <c r="H2795" s="89">
        <f>+G2795-C2795</f>
        <v>0</v>
      </c>
      <c r="I2795" s="90" t="str">
        <f>IF(AND($C2795=0,G2795=0),"0.00%",IF($C2795=0,-1,IF(G2795=0,1,-($C2795-G2795)/ABS(G2795))))</f>
        <v>0.00%</v>
      </c>
      <c r="J2795" s="91"/>
      <c r="K2795" s="89">
        <v>0</v>
      </c>
      <c r="L2795" s="89">
        <v>0</v>
      </c>
      <c r="M2795" s="89">
        <f>L2795-K2795</f>
        <v>0</v>
      </c>
      <c r="N2795" s="90" t="str">
        <f>IF(AND($K2795=0,L2795=0),"0.00%",IF($K2795=0,-1,IF(L2795=0,1,-($K2795-L2795)/ABS(L2795))))</f>
        <v>0.00%</v>
      </c>
      <c r="O2795" s="89">
        <v>0</v>
      </c>
      <c r="P2795" s="89">
        <f>+O2795-K2795</f>
        <v>0</v>
      </c>
      <c r="Q2795" s="90" t="str">
        <f>IF(AND($K2795=0,O2795=0),"0.00%",IF($K2795=0,-1,IF(O2795=0,1,-($K2795-O2795)/ABS(O2795))))</f>
        <v>0.00%</v>
      </c>
      <c r="R2795" s="91"/>
      <c r="S2795" s="89">
        <v>0</v>
      </c>
      <c r="T2795" s="89">
        <f>+S2795-K2795</f>
        <v>0</v>
      </c>
      <c r="U2795" s="335">
        <f>IF(C2795=0,0,1)+IF(D2795=0,0,1)+IF(E2795=0,0,1)+IF(G2795=0,0,1)+IF(K2795=0,0,1)+IF(L2795=0,0,1)+IF(M2795=0,0,1)+IF(O2795=0,0,1)</f>
        <v>0</v>
      </c>
    </row>
    <row r="2796" spans="1:21" s="81" customFormat="1" ht="15" hidden="1">
      <c r="A2796" s="126" t="s">
        <v>2769</v>
      </c>
      <c r="B2796" s="88" t="s">
        <v>6086</v>
      </c>
      <c r="C2796" s="89">
        <v>0</v>
      </c>
      <c r="D2796" s="89">
        <v>0</v>
      </c>
      <c r="E2796" s="89">
        <f>D2796-C2796</f>
        <v>0</v>
      </c>
      <c r="F2796" s="90" t="str">
        <f>IF(AND($C2796=0,D2796=0),"0.00%",IF($C2796=0,-1,IF(D2796=0,1,-($C2796-D2796)/ABS(D2796))))</f>
        <v>0.00%</v>
      </c>
      <c r="G2796" s="89">
        <v>0</v>
      </c>
      <c r="H2796" s="89">
        <f>+G2796-C2796</f>
        <v>0</v>
      </c>
      <c r="I2796" s="90" t="str">
        <f>IF(AND($C2796=0,G2796=0),"0.00%",IF($C2796=0,-1,IF(G2796=0,1,-($C2796-G2796)/ABS(G2796))))</f>
        <v>0.00%</v>
      </c>
      <c r="J2796" s="91"/>
      <c r="K2796" s="89">
        <v>0</v>
      </c>
      <c r="L2796" s="89">
        <v>0</v>
      </c>
      <c r="M2796" s="89">
        <f>L2796-K2796</f>
        <v>0</v>
      </c>
      <c r="N2796" s="90" t="str">
        <f>IF(AND($K2796=0,L2796=0),"0.00%",IF($K2796=0,-1,IF(L2796=0,1,-($K2796-L2796)/ABS(L2796))))</f>
        <v>0.00%</v>
      </c>
      <c r="O2796" s="89">
        <v>0</v>
      </c>
      <c r="P2796" s="89">
        <f>+O2796-K2796</f>
        <v>0</v>
      </c>
      <c r="Q2796" s="90" t="str">
        <f>IF(AND($K2796=0,O2796=0),"0.00%",IF($K2796=0,-1,IF(O2796=0,1,-($K2796-O2796)/ABS(O2796))))</f>
        <v>0.00%</v>
      </c>
      <c r="R2796" s="91"/>
      <c r="S2796" s="89">
        <v>0</v>
      </c>
      <c r="T2796" s="89">
        <f>+S2796-K2796</f>
        <v>0</v>
      </c>
      <c r="U2796" s="335">
        <f>IF(C2796=0,0,1)+IF(D2796=0,0,1)+IF(E2796=0,0,1)+IF(G2796=0,0,1)+IF(K2796=0,0,1)+IF(L2796=0,0,1)+IF(M2796=0,0,1)+IF(O2796=0,0,1)</f>
        <v>0</v>
      </c>
    </row>
    <row r="2797" spans="1:21" s="81" customFormat="1" ht="15" hidden="1">
      <c r="A2797" s="126" t="s">
        <v>2770</v>
      </c>
      <c r="B2797" s="88" t="s">
        <v>6087</v>
      </c>
      <c r="C2797" s="89">
        <v>0</v>
      </c>
      <c r="D2797" s="89">
        <v>0</v>
      </c>
      <c r="E2797" s="89">
        <f>D2797-C2797</f>
        <v>0</v>
      </c>
      <c r="F2797" s="90" t="str">
        <f>IF(AND($C2797=0,D2797=0),"0.00%",IF($C2797=0,-1,IF(D2797=0,1,-($C2797-D2797)/ABS(D2797))))</f>
        <v>0.00%</v>
      </c>
      <c r="G2797" s="89">
        <v>0</v>
      </c>
      <c r="H2797" s="89">
        <f>+G2797-C2797</f>
        <v>0</v>
      </c>
      <c r="I2797" s="90" t="str">
        <f>IF(AND($C2797=0,G2797=0),"0.00%",IF($C2797=0,-1,IF(G2797=0,1,-($C2797-G2797)/ABS(G2797))))</f>
        <v>0.00%</v>
      </c>
      <c r="J2797" s="91"/>
      <c r="K2797" s="89">
        <v>0</v>
      </c>
      <c r="L2797" s="89">
        <v>0</v>
      </c>
      <c r="M2797" s="89">
        <f>L2797-K2797</f>
        <v>0</v>
      </c>
      <c r="N2797" s="90" t="str">
        <f>IF(AND($K2797=0,L2797=0),"0.00%",IF($K2797=0,-1,IF(L2797=0,1,-($K2797-L2797)/ABS(L2797))))</f>
        <v>0.00%</v>
      </c>
      <c r="O2797" s="89">
        <v>0</v>
      </c>
      <c r="P2797" s="89">
        <f>+O2797-K2797</f>
        <v>0</v>
      </c>
      <c r="Q2797" s="90" t="str">
        <f>IF(AND($K2797=0,O2797=0),"0.00%",IF($K2797=0,-1,IF(O2797=0,1,-($K2797-O2797)/ABS(O2797))))</f>
        <v>0.00%</v>
      </c>
      <c r="R2797" s="91"/>
      <c r="S2797" s="89">
        <v>0</v>
      </c>
      <c r="T2797" s="89">
        <f>+S2797-K2797</f>
        <v>0</v>
      </c>
      <c r="U2797" s="335">
        <f>IF(C2797=0,0,1)+IF(D2797=0,0,1)+IF(E2797=0,0,1)+IF(G2797=0,0,1)+IF(K2797=0,0,1)+IF(L2797=0,0,1)+IF(M2797=0,0,1)+IF(O2797=0,0,1)</f>
        <v>0</v>
      </c>
    </row>
    <row r="2798" spans="1:21" s="81" customFormat="1" ht="15" hidden="1">
      <c r="A2798" s="126" t="s">
        <v>2771</v>
      </c>
      <c r="B2798" s="88" t="s">
        <v>6088</v>
      </c>
      <c r="C2798" s="89">
        <v>0</v>
      </c>
      <c r="D2798" s="89">
        <v>0</v>
      </c>
      <c r="E2798" s="89">
        <f>D2798-C2798</f>
        <v>0</v>
      </c>
      <c r="F2798" s="90" t="str">
        <f>IF(AND($C2798=0,D2798=0),"0.00%",IF($C2798=0,-1,IF(D2798=0,1,-($C2798-D2798)/ABS(D2798))))</f>
        <v>0.00%</v>
      </c>
      <c r="G2798" s="89">
        <v>0</v>
      </c>
      <c r="H2798" s="89">
        <f>+G2798-C2798</f>
        <v>0</v>
      </c>
      <c r="I2798" s="90" t="str">
        <f>IF(AND($C2798=0,G2798=0),"0.00%",IF($C2798=0,-1,IF(G2798=0,1,-($C2798-G2798)/ABS(G2798))))</f>
        <v>0.00%</v>
      </c>
      <c r="J2798" s="91"/>
      <c r="K2798" s="89">
        <v>0</v>
      </c>
      <c r="L2798" s="89">
        <v>0</v>
      </c>
      <c r="M2798" s="89">
        <f>L2798-K2798</f>
        <v>0</v>
      </c>
      <c r="N2798" s="90" t="str">
        <f>IF(AND($K2798=0,L2798=0),"0.00%",IF($K2798=0,-1,IF(L2798=0,1,-($K2798-L2798)/ABS(L2798))))</f>
        <v>0.00%</v>
      </c>
      <c r="O2798" s="89">
        <v>0</v>
      </c>
      <c r="P2798" s="89">
        <f>+O2798-K2798</f>
        <v>0</v>
      </c>
      <c r="Q2798" s="90" t="str">
        <f>IF(AND($K2798=0,O2798=0),"0.00%",IF($K2798=0,-1,IF(O2798=0,1,-($K2798-O2798)/ABS(O2798))))</f>
        <v>0.00%</v>
      </c>
      <c r="R2798" s="91"/>
      <c r="S2798" s="89">
        <v>0</v>
      </c>
      <c r="T2798" s="89">
        <f>+S2798-K2798</f>
        <v>0</v>
      </c>
      <c r="U2798" s="335">
        <f>IF(C2798=0,0,1)+IF(D2798=0,0,1)+IF(E2798=0,0,1)+IF(G2798=0,0,1)+IF(K2798=0,0,1)+IF(L2798=0,0,1)+IF(M2798=0,0,1)+IF(O2798=0,0,1)</f>
        <v>0</v>
      </c>
    </row>
    <row r="2799" spans="1:21" s="81" customFormat="1" ht="15" hidden="1">
      <c r="A2799" s="126" t="s">
        <v>2772</v>
      </c>
      <c r="B2799" s="88" t="s">
        <v>6054</v>
      </c>
      <c r="C2799" s="89">
        <v>0</v>
      </c>
      <c r="D2799" s="89">
        <v>0</v>
      </c>
      <c r="E2799" s="89">
        <f>D2799-C2799</f>
        <v>0</v>
      </c>
      <c r="F2799" s="90" t="str">
        <f>IF(AND($C2799=0,D2799=0),"0.00%",IF($C2799=0,-1,IF(D2799=0,1,-($C2799-D2799)/ABS(D2799))))</f>
        <v>0.00%</v>
      </c>
      <c r="G2799" s="89">
        <v>0</v>
      </c>
      <c r="H2799" s="89">
        <f>+G2799-C2799</f>
        <v>0</v>
      </c>
      <c r="I2799" s="90" t="str">
        <f>IF(AND($C2799=0,G2799=0),"0.00%",IF($C2799=0,-1,IF(G2799=0,1,-($C2799-G2799)/ABS(G2799))))</f>
        <v>0.00%</v>
      </c>
      <c r="J2799" s="91"/>
      <c r="K2799" s="89">
        <v>0</v>
      </c>
      <c r="L2799" s="89">
        <v>0</v>
      </c>
      <c r="M2799" s="89">
        <f>L2799-K2799</f>
        <v>0</v>
      </c>
      <c r="N2799" s="90" t="str">
        <f>IF(AND($K2799=0,L2799=0),"0.00%",IF($K2799=0,-1,IF(L2799=0,1,-($K2799-L2799)/ABS(L2799))))</f>
        <v>0.00%</v>
      </c>
      <c r="O2799" s="89">
        <v>0</v>
      </c>
      <c r="P2799" s="89">
        <f>+O2799-K2799</f>
        <v>0</v>
      </c>
      <c r="Q2799" s="90" t="str">
        <f>IF(AND($K2799=0,O2799=0),"0.00%",IF($K2799=0,-1,IF(O2799=0,1,-($K2799-O2799)/ABS(O2799))))</f>
        <v>0.00%</v>
      </c>
      <c r="R2799" s="91"/>
      <c r="S2799" s="89">
        <v>0</v>
      </c>
      <c r="T2799" s="89">
        <f>+S2799-K2799</f>
        <v>0</v>
      </c>
      <c r="U2799" s="335">
        <f>IF(C2799=0,0,1)+IF(D2799=0,0,1)+IF(E2799=0,0,1)+IF(G2799=0,0,1)+IF(K2799=0,0,1)+IF(L2799=0,0,1)+IF(M2799=0,0,1)+IF(O2799=0,0,1)</f>
        <v>0</v>
      </c>
    </row>
    <row r="2800" spans="1:21" s="81" customFormat="1" ht="15" hidden="1">
      <c r="A2800" s="126" t="s">
        <v>2773</v>
      </c>
      <c r="B2800" s="88" t="s">
        <v>6089</v>
      </c>
      <c r="C2800" s="89">
        <v>0</v>
      </c>
      <c r="D2800" s="89">
        <v>0</v>
      </c>
      <c r="E2800" s="89">
        <f>D2800-C2800</f>
        <v>0</v>
      </c>
      <c r="F2800" s="90" t="str">
        <f>IF(AND($C2800=0,D2800=0),"0.00%",IF($C2800=0,-1,IF(D2800=0,1,-($C2800-D2800)/ABS(D2800))))</f>
        <v>0.00%</v>
      </c>
      <c r="G2800" s="89">
        <v>0</v>
      </c>
      <c r="H2800" s="89">
        <f>+G2800-C2800</f>
        <v>0</v>
      </c>
      <c r="I2800" s="90" t="str">
        <f>IF(AND($C2800=0,G2800=0),"0.00%",IF($C2800=0,-1,IF(G2800=0,1,-($C2800-G2800)/ABS(G2800))))</f>
        <v>0.00%</v>
      </c>
      <c r="J2800" s="91"/>
      <c r="K2800" s="89">
        <v>0</v>
      </c>
      <c r="L2800" s="89">
        <v>0</v>
      </c>
      <c r="M2800" s="89">
        <f>L2800-K2800</f>
        <v>0</v>
      </c>
      <c r="N2800" s="90" t="str">
        <f>IF(AND($K2800=0,L2800=0),"0.00%",IF($K2800=0,-1,IF(L2800=0,1,-($K2800-L2800)/ABS(L2800))))</f>
        <v>0.00%</v>
      </c>
      <c r="O2800" s="89">
        <v>0</v>
      </c>
      <c r="P2800" s="89">
        <f>+O2800-K2800</f>
        <v>0</v>
      </c>
      <c r="Q2800" s="90" t="str">
        <f>IF(AND($K2800=0,O2800=0),"0.00%",IF($K2800=0,-1,IF(O2800=0,1,-($K2800-O2800)/ABS(O2800))))</f>
        <v>0.00%</v>
      </c>
      <c r="R2800" s="91"/>
      <c r="S2800" s="89">
        <v>0</v>
      </c>
      <c r="T2800" s="89">
        <f>+S2800-K2800</f>
        <v>0</v>
      </c>
      <c r="U2800" s="335">
        <f>IF(C2800=0,0,1)+IF(D2800=0,0,1)+IF(E2800=0,0,1)+IF(G2800=0,0,1)+IF(K2800=0,0,1)+IF(L2800=0,0,1)+IF(M2800=0,0,1)+IF(O2800=0,0,1)</f>
        <v>0</v>
      </c>
    </row>
    <row r="2801" spans="1:21" s="81" customFormat="1" ht="15" hidden="1">
      <c r="A2801" s="126" t="s">
        <v>2774</v>
      </c>
      <c r="B2801" s="88" t="s">
        <v>6090</v>
      </c>
      <c r="C2801" s="89">
        <v>0</v>
      </c>
      <c r="D2801" s="89">
        <v>0</v>
      </c>
      <c r="E2801" s="89">
        <f>D2801-C2801</f>
        <v>0</v>
      </c>
      <c r="F2801" s="90" t="str">
        <f>IF(AND($C2801=0,D2801=0),"0.00%",IF($C2801=0,-1,IF(D2801=0,1,-($C2801-D2801)/ABS(D2801))))</f>
        <v>0.00%</v>
      </c>
      <c r="G2801" s="89">
        <v>0</v>
      </c>
      <c r="H2801" s="89">
        <f>+G2801-C2801</f>
        <v>0</v>
      </c>
      <c r="I2801" s="90" t="str">
        <f>IF(AND($C2801=0,G2801=0),"0.00%",IF($C2801=0,-1,IF(G2801=0,1,-($C2801-G2801)/ABS(G2801))))</f>
        <v>0.00%</v>
      </c>
      <c r="J2801" s="91"/>
      <c r="K2801" s="89">
        <v>0</v>
      </c>
      <c r="L2801" s="89">
        <v>0</v>
      </c>
      <c r="M2801" s="89">
        <f>L2801-K2801</f>
        <v>0</v>
      </c>
      <c r="N2801" s="90" t="str">
        <f>IF(AND($K2801=0,L2801=0),"0.00%",IF($K2801=0,-1,IF(L2801=0,1,-($K2801-L2801)/ABS(L2801))))</f>
        <v>0.00%</v>
      </c>
      <c r="O2801" s="89">
        <v>0</v>
      </c>
      <c r="P2801" s="89">
        <f>+O2801-K2801</f>
        <v>0</v>
      </c>
      <c r="Q2801" s="90" t="str">
        <f>IF(AND($K2801=0,O2801=0),"0.00%",IF($K2801=0,-1,IF(O2801=0,1,-($K2801-O2801)/ABS(O2801))))</f>
        <v>0.00%</v>
      </c>
      <c r="R2801" s="91"/>
      <c r="S2801" s="89">
        <v>0</v>
      </c>
      <c r="T2801" s="89">
        <f>+S2801-K2801</f>
        <v>0</v>
      </c>
      <c r="U2801" s="335">
        <f>IF(C2801=0,0,1)+IF(D2801=0,0,1)+IF(E2801=0,0,1)+IF(G2801=0,0,1)+IF(K2801=0,0,1)+IF(L2801=0,0,1)+IF(M2801=0,0,1)+IF(O2801=0,0,1)</f>
        <v>0</v>
      </c>
    </row>
    <row r="2802" spans="1:21" s="81" customFormat="1" ht="15" hidden="1">
      <c r="A2802" s="126" t="s">
        <v>2775</v>
      </c>
      <c r="B2802" s="88" t="s">
        <v>6091</v>
      </c>
      <c r="C2802" s="89">
        <v>0</v>
      </c>
      <c r="D2802" s="89">
        <v>0</v>
      </c>
      <c r="E2802" s="89">
        <f>D2802-C2802</f>
        <v>0</v>
      </c>
      <c r="F2802" s="90" t="str">
        <f>IF(AND($C2802=0,D2802=0),"0.00%",IF($C2802=0,-1,IF(D2802=0,1,-($C2802-D2802)/ABS(D2802))))</f>
        <v>0.00%</v>
      </c>
      <c r="G2802" s="89">
        <v>0</v>
      </c>
      <c r="H2802" s="89">
        <f>+G2802-C2802</f>
        <v>0</v>
      </c>
      <c r="I2802" s="90" t="str">
        <f>IF(AND($C2802=0,G2802=0),"0.00%",IF($C2802=0,-1,IF(G2802=0,1,-($C2802-G2802)/ABS(G2802))))</f>
        <v>0.00%</v>
      </c>
      <c r="J2802" s="91"/>
      <c r="K2802" s="89">
        <v>0</v>
      </c>
      <c r="L2802" s="89">
        <v>0</v>
      </c>
      <c r="M2802" s="89">
        <f>L2802-K2802</f>
        <v>0</v>
      </c>
      <c r="N2802" s="90" t="str">
        <f>IF(AND($K2802=0,L2802=0),"0.00%",IF($K2802=0,-1,IF(L2802=0,1,-($K2802-L2802)/ABS(L2802))))</f>
        <v>0.00%</v>
      </c>
      <c r="O2802" s="89">
        <v>0</v>
      </c>
      <c r="P2802" s="89">
        <f>+O2802-K2802</f>
        <v>0</v>
      </c>
      <c r="Q2802" s="90" t="str">
        <f>IF(AND($K2802=0,O2802=0),"0.00%",IF($K2802=0,-1,IF(O2802=0,1,-($K2802-O2802)/ABS(O2802))))</f>
        <v>0.00%</v>
      </c>
      <c r="R2802" s="91"/>
      <c r="S2802" s="89">
        <v>0</v>
      </c>
      <c r="T2802" s="89">
        <f>+S2802-K2802</f>
        <v>0</v>
      </c>
      <c r="U2802" s="335">
        <f>IF(C2802=0,0,1)+IF(D2802=0,0,1)+IF(E2802=0,0,1)+IF(G2802=0,0,1)+IF(K2802=0,0,1)+IF(L2802=0,0,1)+IF(M2802=0,0,1)+IF(O2802=0,0,1)</f>
        <v>0</v>
      </c>
    </row>
    <row r="2803" spans="1:21" s="81" customFormat="1" ht="15" hidden="1">
      <c r="A2803" s="126" t="s">
        <v>2776</v>
      </c>
      <c r="B2803" s="88" t="s">
        <v>6092</v>
      </c>
      <c r="C2803" s="89">
        <v>0</v>
      </c>
      <c r="D2803" s="89">
        <v>0</v>
      </c>
      <c r="E2803" s="89">
        <f>D2803-C2803</f>
        <v>0</v>
      </c>
      <c r="F2803" s="90" t="str">
        <f>IF(AND($C2803=0,D2803=0),"0.00%",IF($C2803=0,-1,IF(D2803=0,1,-($C2803-D2803)/ABS(D2803))))</f>
        <v>0.00%</v>
      </c>
      <c r="G2803" s="89">
        <v>0</v>
      </c>
      <c r="H2803" s="89">
        <f>+G2803-C2803</f>
        <v>0</v>
      </c>
      <c r="I2803" s="90" t="str">
        <f>IF(AND($C2803=0,G2803=0),"0.00%",IF($C2803=0,-1,IF(G2803=0,1,-($C2803-G2803)/ABS(G2803))))</f>
        <v>0.00%</v>
      </c>
      <c r="J2803" s="91"/>
      <c r="K2803" s="89">
        <v>0</v>
      </c>
      <c r="L2803" s="89">
        <v>0</v>
      </c>
      <c r="M2803" s="89">
        <f>L2803-K2803</f>
        <v>0</v>
      </c>
      <c r="N2803" s="90" t="str">
        <f>IF(AND($K2803=0,L2803=0),"0.00%",IF($K2803=0,-1,IF(L2803=0,1,-($K2803-L2803)/ABS(L2803))))</f>
        <v>0.00%</v>
      </c>
      <c r="O2803" s="89">
        <v>0</v>
      </c>
      <c r="P2803" s="89">
        <f>+O2803-K2803</f>
        <v>0</v>
      </c>
      <c r="Q2803" s="90" t="str">
        <f>IF(AND($K2803=0,O2803=0),"0.00%",IF($K2803=0,-1,IF(O2803=0,1,-($K2803-O2803)/ABS(O2803))))</f>
        <v>0.00%</v>
      </c>
      <c r="R2803" s="91"/>
      <c r="S2803" s="89">
        <v>0</v>
      </c>
      <c r="T2803" s="89">
        <f>+S2803-K2803</f>
        <v>0</v>
      </c>
      <c r="U2803" s="335">
        <f>IF(C2803=0,0,1)+IF(D2803=0,0,1)+IF(E2803=0,0,1)+IF(G2803=0,0,1)+IF(K2803=0,0,1)+IF(L2803=0,0,1)+IF(M2803=0,0,1)+IF(O2803=0,0,1)</f>
        <v>0</v>
      </c>
    </row>
    <row r="2804" spans="1:21" s="81" customFormat="1" ht="15" hidden="1">
      <c r="A2804" s="126" t="s">
        <v>2777</v>
      </c>
      <c r="B2804" s="88" t="s">
        <v>6093</v>
      </c>
      <c r="C2804" s="89">
        <v>0</v>
      </c>
      <c r="D2804" s="89">
        <v>0</v>
      </c>
      <c r="E2804" s="89">
        <f>D2804-C2804</f>
        <v>0</v>
      </c>
      <c r="F2804" s="90" t="str">
        <f>IF(AND($C2804=0,D2804=0),"0.00%",IF($C2804=0,-1,IF(D2804=0,1,-($C2804-D2804)/ABS(D2804))))</f>
        <v>0.00%</v>
      </c>
      <c r="G2804" s="89">
        <v>0</v>
      </c>
      <c r="H2804" s="89">
        <f>+G2804-C2804</f>
        <v>0</v>
      </c>
      <c r="I2804" s="90" t="str">
        <f>IF(AND($C2804=0,G2804=0),"0.00%",IF($C2804=0,-1,IF(G2804=0,1,-($C2804-G2804)/ABS(G2804))))</f>
        <v>0.00%</v>
      </c>
      <c r="J2804" s="91"/>
      <c r="K2804" s="89">
        <v>0</v>
      </c>
      <c r="L2804" s="89">
        <v>0</v>
      </c>
      <c r="M2804" s="89">
        <f>L2804-K2804</f>
        <v>0</v>
      </c>
      <c r="N2804" s="90" t="str">
        <f>IF(AND($K2804=0,L2804=0),"0.00%",IF($K2804=0,-1,IF(L2804=0,1,-($K2804-L2804)/ABS(L2804))))</f>
        <v>0.00%</v>
      </c>
      <c r="O2804" s="89">
        <v>0</v>
      </c>
      <c r="P2804" s="89">
        <f>+O2804-K2804</f>
        <v>0</v>
      </c>
      <c r="Q2804" s="90" t="str">
        <f>IF(AND($K2804=0,O2804=0),"0.00%",IF($K2804=0,-1,IF(O2804=0,1,-($K2804-O2804)/ABS(O2804))))</f>
        <v>0.00%</v>
      </c>
      <c r="R2804" s="91"/>
      <c r="S2804" s="89">
        <v>0</v>
      </c>
      <c r="T2804" s="89">
        <f>+S2804-K2804</f>
        <v>0</v>
      </c>
      <c r="U2804" s="335">
        <f>IF(C2804=0,0,1)+IF(D2804=0,0,1)+IF(E2804=0,0,1)+IF(G2804=0,0,1)+IF(K2804=0,0,1)+IF(L2804=0,0,1)+IF(M2804=0,0,1)+IF(O2804=0,0,1)</f>
        <v>0</v>
      </c>
    </row>
    <row r="2805" spans="1:21" s="81" customFormat="1" ht="15" hidden="1">
      <c r="A2805" s="126" t="s">
        <v>2778</v>
      </c>
      <c r="B2805" s="88" t="s">
        <v>6094</v>
      </c>
      <c r="C2805" s="89">
        <v>0</v>
      </c>
      <c r="D2805" s="89">
        <v>0</v>
      </c>
      <c r="E2805" s="89">
        <f>D2805-C2805</f>
        <v>0</v>
      </c>
      <c r="F2805" s="90" t="str">
        <f>IF(AND($C2805=0,D2805=0),"0.00%",IF($C2805=0,-1,IF(D2805=0,1,-($C2805-D2805)/ABS(D2805))))</f>
        <v>0.00%</v>
      </c>
      <c r="G2805" s="89">
        <v>0</v>
      </c>
      <c r="H2805" s="89">
        <f>+G2805-C2805</f>
        <v>0</v>
      </c>
      <c r="I2805" s="90" t="str">
        <f>IF(AND($C2805=0,G2805=0),"0.00%",IF($C2805=0,-1,IF(G2805=0,1,-($C2805-G2805)/ABS(G2805))))</f>
        <v>0.00%</v>
      </c>
      <c r="J2805" s="91"/>
      <c r="K2805" s="89">
        <v>0</v>
      </c>
      <c r="L2805" s="89">
        <v>0</v>
      </c>
      <c r="M2805" s="89">
        <f>L2805-K2805</f>
        <v>0</v>
      </c>
      <c r="N2805" s="90" t="str">
        <f>IF(AND($K2805=0,L2805=0),"0.00%",IF($K2805=0,-1,IF(L2805=0,1,-($K2805-L2805)/ABS(L2805))))</f>
        <v>0.00%</v>
      </c>
      <c r="O2805" s="89">
        <v>0</v>
      </c>
      <c r="P2805" s="89">
        <f>+O2805-K2805</f>
        <v>0</v>
      </c>
      <c r="Q2805" s="90" t="str">
        <f>IF(AND($K2805=0,O2805=0),"0.00%",IF($K2805=0,-1,IF(O2805=0,1,-($K2805-O2805)/ABS(O2805))))</f>
        <v>0.00%</v>
      </c>
      <c r="R2805" s="91"/>
      <c r="S2805" s="89">
        <v>0</v>
      </c>
      <c r="T2805" s="89">
        <f>+S2805-K2805</f>
        <v>0</v>
      </c>
      <c r="U2805" s="335">
        <f>IF(C2805=0,0,1)+IF(D2805=0,0,1)+IF(E2805=0,0,1)+IF(G2805=0,0,1)+IF(K2805=0,0,1)+IF(L2805=0,0,1)+IF(M2805=0,0,1)+IF(O2805=0,0,1)</f>
        <v>0</v>
      </c>
    </row>
    <row r="2806" spans="1:21" s="81" customFormat="1" ht="15" hidden="1">
      <c r="A2806" s="126" t="s">
        <v>2779</v>
      </c>
      <c r="B2806" s="88" t="s">
        <v>6095</v>
      </c>
      <c r="C2806" s="89">
        <v>0</v>
      </c>
      <c r="D2806" s="89">
        <v>0</v>
      </c>
      <c r="E2806" s="89">
        <f>D2806-C2806</f>
        <v>0</v>
      </c>
      <c r="F2806" s="90" t="str">
        <f>IF(AND($C2806=0,D2806=0),"0.00%",IF($C2806=0,-1,IF(D2806=0,1,-($C2806-D2806)/ABS(D2806))))</f>
        <v>0.00%</v>
      </c>
      <c r="G2806" s="89">
        <v>0</v>
      </c>
      <c r="H2806" s="89">
        <f>+G2806-C2806</f>
        <v>0</v>
      </c>
      <c r="I2806" s="90" t="str">
        <f>IF(AND($C2806=0,G2806=0),"0.00%",IF($C2806=0,-1,IF(G2806=0,1,-($C2806-G2806)/ABS(G2806))))</f>
        <v>0.00%</v>
      </c>
      <c r="J2806" s="91"/>
      <c r="K2806" s="89">
        <v>0</v>
      </c>
      <c r="L2806" s="89">
        <v>0</v>
      </c>
      <c r="M2806" s="89">
        <f>L2806-K2806</f>
        <v>0</v>
      </c>
      <c r="N2806" s="90" t="str">
        <f>IF(AND($K2806=0,L2806=0),"0.00%",IF($K2806=0,-1,IF(L2806=0,1,-($K2806-L2806)/ABS(L2806))))</f>
        <v>0.00%</v>
      </c>
      <c r="O2806" s="89">
        <v>0</v>
      </c>
      <c r="P2806" s="89">
        <f>+O2806-K2806</f>
        <v>0</v>
      </c>
      <c r="Q2806" s="90" t="str">
        <f>IF(AND($K2806=0,O2806=0),"0.00%",IF($K2806=0,-1,IF(O2806=0,1,-($K2806-O2806)/ABS(O2806))))</f>
        <v>0.00%</v>
      </c>
      <c r="R2806" s="91"/>
      <c r="S2806" s="89">
        <v>0</v>
      </c>
      <c r="T2806" s="89">
        <f>+S2806-K2806</f>
        <v>0</v>
      </c>
      <c r="U2806" s="335">
        <f>IF(C2806=0,0,1)+IF(D2806=0,0,1)+IF(E2806=0,0,1)+IF(G2806=0,0,1)+IF(K2806=0,0,1)+IF(L2806=0,0,1)+IF(M2806=0,0,1)+IF(O2806=0,0,1)</f>
        <v>0</v>
      </c>
    </row>
    <row r="2807" spans="1:21" s="81" customFormat="1" ht="15" hidden="1">
      <c r="A2807" s="126" t="s">
        <v>2780</v>
      </c>
      <c r="B2807" s="88" t="s">
        <v>6096</v>
      </c>
      <c r="C2807" s="89">
        <v>0</v>
      </c>
      <c r="D2807" s="89">
        <v>0</v>
      </c>
      <c r="E2807" s="89">
        <f>D2807-C2807</f>
        <v>0</v>
      </c>
      <c r="F2807" s="90" t="str">
        <f>IF(AND($C2807=0,D2807=0),"0.00%",IF($C2807=0,-1,IF(D2807=0,1,-($C2807-D2807)/ABS(D2807))))</f>
        <v>0.00%</v>
      </c>
      <c r="G2807" s="89">
        <v>0</v>
      </c>
      <c r="H2807" s="89">
        <f>+G2807-C2807</f>
        <v>0</v>
      </c>
      <c r="I2807" s="90" t="str">
        <f>IF(AND($C2807=0,G2807=0),"0.00%",IF($C2807=0,-1,IF(G2807=0,1,-($C2807-G2807)/ABS(G2807))))</f>
        <v>0.00%</v>
      </c>
      <c r="J2807" s="91"/>
      <c r="K2807" s="89">
        <v>0</v>
      </c>
      <c r="L2807" s="89">
        <v>0</v>
      </c>
      <c r="M2807" s="89">
        <f>L2807-K2807</f>
        <v>0</v>
      </c>
      <c r="N2807" s="90" t="str">
        <f>IF(AND($K2807=0,L2807=0),"0.00%",IF($K2807=0,-1,IF(L2807=0,1,-($K2807-L2807)/ABS(L2807))))</f>
        <v>0.00%</v>
      </c>
      <c r="O2807" s="89">
        <v>0</v>
      </c>
      <c r="P2807" s="89">
        <f>+O2807-K2807</f>
        <v>0</v>
      </c>
      <c r="Q2807" s="90" t="str">
        <f>IF(AND($K2807=0,O2807=0),"0.00%",IF($K2807=0,-1,IF(O2807=0,1,-($K2807-O2807)/ABS(O2807))))</f>
        <v>0.00%</v>
      </c>
      <c r="R2807" s="91"/>
      <c r="S2807" s="89">
        <v>0</v>
      </c>
      <c r="T2807" s="89">
        <f>+S2807-K2807</f>
        <v>0</v>
      </c>
      <c r="U2807" s="335">
        <f>IF(C2807=0,0,1)+IF(D2807=0,0,1)+IF(E2807=0,0,1)+IF(G2807=0,0,1)+IF(K2807=0,0,1)+IF(L2807=0,0,1)+IF(M2807=0,0,1)+IF(O2807=0,0,1)</f>
        <v>0</v>
      </c>
    </row>
    <row r="2808" spans="1:21" s="81" customFormat="1" ht="15" hidden="1">
      <c r="A2808" s="126" t="s">
        <v>2781</v>
      </c>
      <c r="B2808" s="88" t="s">
        <v>6097</v>
      </c>
      <c r="C2808" s="89">
        <v>0</v>
      </c>
      <c r="D2808" s="89">
        <v>0</v>
      </c>
      <c r="E2808" s="89">
        <f>D2808-C2808</f>
        <v>0</v>
      </c>
      <c r="F2808" s="90" t="str">
        <f>IF(AND($C2808=0,D2808=0),"0.00%",IF($C2808=0,-1,IF(D2808=0,1,-($C2808-D2808)/ABS(D2808))))</f>
        <v>0.00%</v>
      </c>
      <c r="G2808" s="89">
        <v>0</v>
      </c>
      <c r="H2808" s="89">
        <f>+G2808-C2808</f>
        <v>0</v>
      </c>
      <c r="I2808" s="90" t="str">
        <f>IF(AND($C2808=0,G2808=0),"0.00%",IF($C2808=0,-1,IF(G2808=0,1,-($C2808-G2808)/ABS(G2808))))</f>
        <v>0.00%</v>
      </c>
      <c r="J2808" s="91"/>
      <c r="K2808" s="89">
        <v>0</v>
      </c>
      <c r="L2808" s="89">
        <v>0</v>
      </c>
      <c r="M2808" s="89">
        <f>L2808-K2808</f>
        <v>0</v>
      </c>
      <c r="N2808" s="90" t="str">
        <f>IF(AND($K2808=0,L2808=0),"0.00%",IF($K2808=0,-1,IF(L2808=0,1,-($K2808-L2808)/ABS(L2808))))</f>
        <v>0.00%</v>
      </c>
      <c r="O2808" s="89">
        <v>0</v>
      </c>
      <c r="P2808" s="89">
        <f>+O2808-K2808</f>
        <v>0</v>
      </c>
      <c r="Q2808" s="90" t="str">
        <f>IF(AND($K2808=0,O2808=0),"0.00%",IF($K2808=0,-1,IF(O2808=0,1,-($K2808-O2808)/ABS(O2808))))</f>
        <v>0.00%</v>
      </c>
      <c r="R2808" s="91"/>
      <c r="S2808" s="89">
        <v>0</v>
      </c>
      <c r="T2808" s="89">
        <f>+S2808-K2808</f>
        <v>0</v>
      </c>
      <c r="U2808" s="335">
        <f>IF(C2808=0,0,1)+IF(D2808=0,0,1)+IF(E2808=0,0,1)+IF(G2808=0,0,1)+IF(K2808=0,0,1)+IF(L2808=0,0,1)+IF(M2808=0,0,1)+IF(O2808=0,0,1)</f>
        <v>0</v>
      </c>
    </row>
    <row r="2809" spans="1:21" s="81" customFormat="1" ht="15" hidden="1">
      <c r="A2809" s="126" t="s">
        <v>2782</v>
      </c>
      <c r="B2809" s="88" t="s">
        <v>6098</v>
      </c>
      <c r="C2809" s="89">
        <v>0</v>
      </c>
      <c r="D2809" s="89">
        <v>0</v>
      </c>
      <c r="E2809" s="89">
        <f>D2809-C2809</f>
        <v>0</v>
      </c>
      <c r="F2809" s="90" t="str">
        <f>IF(AND($C2809=0,D2809=0),"0.00%",IF($C2809=0,-1,IF(D2809=0,1,-($C2809-D2809)/ABS(D2809))))</f>
        <v>0.00%</v>
      </c>
      <c r="G2809" s="89">
        <v>0</v>
      </c>
      <c r="H2809" s="89">
        <f>+G2809-C2809</f>
        <v>0</v>
      </c>
      <c r="I2809" s="90" t="str">
        <f>IF(AND($C2809=0,G2809=0),"0.00%",IF($C2809=0,-1,IF(G2809=0,1,-($C2809-G2809)/ABS(G2809))))</f>
        <v>0.00%</v>
      </c>
      <c r="J2809" s="91"/>
      <c r="K2809" s="89">
        <v>0</v>
      </c>
      <c r="L2809" s="89">
        <v>0</v>
      </c>
      <c r="M2809" s="89">
        <f>L2809-K2809</f>
        <v>0</v>
      </c>
      <c r="N2809" s="90" t="str">
        <f>IF(AND($K2809=0,L2809=0),"0.00%",IF($K2809=0,-1,IF(L2809=0,1,-($K2809-L2809)/ABS(L2809))))</f>
        <v>0.00%</v>
      </c>
      <c r="O2809" s="89">
        <v>0</v>
      </c>
      <c r="P2809" s="89">
        <f>+O2809-K2809</f>
        <v>0</v>
      </c>
      <c r="Q2809" s="90" t="str">
        <f>IF(AND($K2809=0,O2809=0),"0.00%",IF($K2809=0,-1,IF(O2809=0,1,-($K2809-O2809)/ABS(O2809))))</f>
        <v>0.00%</v>
      </c>
      <c r="R2809" s="91"/>
      <c r="S2809" s="89">
        <v>0</v>
      </c>
      <c r="T2809" s="89">
        <f>+S2809-K2809</f>
        <v>0</v>
      </c>
      <c r="U2809" s="335">
        <f>IF(C2809=0,0,1)+IF(D2809=0,0,1)+IF(E2809=0,0,1)+IF(G2809=0,0,1)+IF(K2809=0,0,1)+IF(L2809=0,0,1)+IF(M2809=0,0,1)+IF(O2809=0,0,1)</f>
        <v>0</v>
      </c>
    </row>
    <row r="2810" spans="1:21" s="81" customFormat="1" ht="15" hidden="1">
      <c r="A2810" s="126" t="s">
        <v>2783</v>
      </c>
      <c r="B2810" s="88" t="s">
        <v>6099</v>
      </c>
      <c r="C2810" s="89">
        <v>0</v>
      </c>
      <c r="D2810" s="89">
        <v>0</v>
      </c>
      <c r="E2810" s="89">
        <f>D2810-C2810</f>
        <v>0</v>
      </c>
      <c r="F2810" s="90" t="str">
        <f>IF(AND($C2810=0,D2810=0),"0.00%",IF($C2810=0,-1,IF(D2810=0,1,-($C2810-D2810)/ABS(D2810))))</f>
        <v>0.00%</v>
      </c>
      <c r="G2810" s="89">
        <v>0</v>
      </c>
      <c r="H2810" s="89">
        <f>+G2810-C2810</f>
        <v>0</v>
      </c>
      <c r="I2810" s="90" t="str">
        <f>IF(AND($C2810=0,G2810=0),"0.00%",IF($C2810=0,-1,IF(G2810=0,1,-($C2810-G2810)/ABS(G2810))))</f>
        <v>0.00%</v>
      </c>
      <c r="J2810" s="91"/>
      <c r="K2810" s="89">
        <v>0</v>
      </c>
      <c r="L2810" s="89">
        <v>0</v>
      </c>
      <c r="M2810" s="89">
        <f>L2810-K2810</f>
        <v>0</v>
      </c>
      <c r="N2810" s="90" t="str">
        <f>IF(AND($K2810=0,L2810=0),"0.00%",IF($K2810=0,-1,IF(L2810=0,1,-($K2810-L2810)/ABS(L2810))))</f>
        <v>0.00%</v>
      </c>
      <c r="O2810" s="89">
        <v>0</v>
      </c>
      <c r="P2810" s="89">
        <f>+O2810-K2810</f>
        <v>0</v>
      </c>
      <c r="Q2810" s="90" t="str">
        <f>IF(AND($K2810=0,O2810=0),"0.00%",IF($K2810=0,-1,IF(O2810=0,1,-($K2810-O2810)/ABS(O2810))))</f>
        <v>0.00%</v>
      </c>
      <c r="R2810" s="91"/>
      <c r="S2810" s="89">
        <v>0</v>
      </c>
      <c r="T2810" s="89">
        <f>+S2810-K2810</f>
        <v>0</v>
      </c>
      <c r="U2810" s="335">
        <f>IF(C2810=0,0,1)+IF(D2810=0,0,1)+IF(E2810=0,0,1)+IF(G2810=0,0,1)+IF(K2810=0,0,1)+IF(L2810=0,0,1)+IF(M2810=0,0,1)+IF(O2810=0,0,1)</f>
        <v>0</v>
      </c>
    </row>
    <row r="2811" spans="1:21" s="81" customFormat="1" ht="15" hidden="1">
      <c r="A2811" s="126" t="s">
        <v>2784</v>
      </c>
      <c r="B2811" s="88" t="s">
        <v>6100</v>
      </c>
      <c r="C2811" s="89">
        <v>0</v>
      </c>
      <c r="D2811" s="89">
        <v>0</v>
      </c>
      <c r="E2811" s="89">
        <f>D2811-C2811</f>
        <v>0</v>
      </c>
      <c r="F2811" s="90" t="str">
        <f>IF(AND($C2811=0,D2811=0),"0.00%",IF($C2811=0,-1,IF(D2811=0,1,-($C2811-D2811)/ABS(D2811))))</f>
        <v>0.00%</v>
      </c>
      <c r="G2811" s="89">
        <v>0</v>
      </c>
      <c r="H2811" s="89">
        <f>+G2811-C2811</f>
        <v>0</v>
      </c>
      <c r="I2811" s="90" t="str">
        <f>IF(AND($C2811=0,G2811=0),"0.00%",IF($C2811=0,-1,IF(G2811=0,1,-($C2811-G2811)/ABS(G2811))))</f>
        <v>0.00%</v>
      </c>
      <c r="J2811" s="91"/>
      <c r="K2811" s="89">
        <v>0</v>
      </c>
      <c r="L2811" s="89">
        <v>0</v>
      </c>
      <c r="M2811" s="89">
        <f>L2811-K2811</f>
        <v>0</v>
      </c>
      <c r="N2811" s="90" t="str">
        <f>IF(AND($K2811=0,L2811=0),"0.00%",IF($K2811=0,-1,IF(L2811=0,1,-($K2811-L2811)/ABS(L2811))))</f>
        <v>0.00%</v>
      </c>
      <c r="O2811" s="89">
        <v>0</v>
      </c>
      <c r="P2811" s="89">
        <f>+O2811-K2811</f>
        <v>0</v>
      </c>
      <c r="Q2811" s="90" t="str">
        <f>IF(AND($K2811=0,O2811=0),"0.00%",IF($K2811=0,-1,IF(O2811=0,1,-($K2811-O2811)/ABS(O2811))))</f>
        <v>0.00%</v>
      </c>
      <c r="R2811" s="91"/>
      <c r="S2811" s="89">
        <v>0</v>
      </c>
      <c r="T2811" s="89">
        <f>+S2811-K2811</f>
        <v>0</v>
      </c>
      <c r="U2811" s="335">
        <f>IF(C2811=0,0,1)+IF(D2811=0,0,1)+IF(E2811=0,0,1)+IF(G2811=0,0,1)+IF(K2811=0,0,1)+IF(L2811=0,0,1)+IF(M2811=0,0,1)+IF(O2811=0,0,1)</f>
        <v>0</v>
      </c>
    </row>
    <row r="2812" spans="1:21" s="81" customFormat="1" ht="15" hidden="1">
      <c r="A2812" s="126" t="s">
        <v>2785</v>
      </c>
      <c r="B2812" s="88" t="s">
        <v>6101</v>
      </c>
      <c r="C2812" s="89">
        <v>0</v>
      </c>
      <c r="D2812" s="89">
        <v>0</v>
      </c>
      <c r="E2812" s="89">
        <f>D2812-C2812</f>
        <v>0</v>
      </c>
      <c r="F2812" s="90" t="str">
        <f>IF(AND($C2812=0,D2812=0),"0.00%",IF($C2812=0,-1,IF(D2812=0,1,-($C2812-D2812)/ABS(D2812))))</f>
        <v>0.00%</v>
      </c>
      <c r="G2812" s="89">
        <v>0</v>
      </c>
      <c r="H2812" s="89">
        <f>+G2812-C2812</f>
        <v>0</v>
      </c>
      <c r="I2812" s="90" t="str">
        <f>IF(AND($C2812=0,G2812=0),"0.00%",IF($C2812=0,-1,IF(G2812=0,1,-($C2812-G2812)/ABS(G2812))))</f>
        <v>0.00%</v>
      </c>
      <c r="J2812" s="91"/>
      <c r="K2812" s="89">
        <v>0</v>
      </c>
      <c r="L2812" s="89">
        <v>0</v>
      </c>
      <c r="M2812" s="89">
        <f>L2812-K2812</f>
        <v>0</v>
      </c>
      <c r="N2812" s="90" t="str">
        <f>IF(AND($K2812=0,L2812=0),"0.00%",IF($K2812=0,-1,IF(L2812=0,1,-($K2812-L2812)/ABS(L2812))))</f>
        <v>0.00%</v>
      </c>
      <c r="O2812" s="89">
        <v>0</v>
      </c>
      <c r="P2812" s="89">
        <f>+O2812-K2812</f>
        <v>0</v>
      </c>
      <c r="Q2812" s="90" t="str">
        <f>IF(AND($K2812=0,O2812=0),"0.00%",IF($K2812=0,-1,IF(O2812=0,1,-($K2812-O2812)/ABS(O2812))))</f>
        <v>0.00%</v>
      </c>
      <c r="R2812" s="91"/>
      <c r="S2812" s="89">
        <v>0</v>
      </c>
      <c r="T2812" s="89">
        <f>+S2812-K2812</f>
        <v>0</v>
      </c>
      <c r="U2812" s="335">
        <f>IF(C2812=0,0,1)+IF(D2812=0,0,1)+IF(E2812=0,0,1)+IF(G2812=0,0,1)+IF(K2812=0,0,1)+IF(L2812=0,0,1)+IF(M2812=0,0,1)+IF(O2812=0,0,1)</f>
        <v>0</v>
      </c>
    </row>
    <row r="2813" spans="1:21" s="81" customFormat="1" ht="15" hidden="1">
      <c r="A2813" s="126" t="s">
        <v>2786</v>
      </c>
      <c r="B2813" s="88" t="s">
        <v>6102</v>
      </c>
      <c r="C2813" s="89">
        <v>0</v>
      </c>
      <c r="D2813" s="89">
        <v>0</v>
      </c>
      <c r="E2813" s="89">
        <f>D2813-C2813</f>
        <v>0</v>
      </c>
      <c r="F2813" s="90" t="str">
        <f>IF(AND($C2813=0,D2813=0),"0.00%",IF($C2813=0,-1,IF(D2813=0,1,-($C2813-D2813)/ABS(D2813))))</f>
        <v>0.00%</v>
      </c>
      <c r="G2813" s="89">
        <v>0</v>
      </c>
      <c r="H2813" s="89">
        <f>+G2813-C2813</f>
        <v>0</v>
      </c>
      <c r="I2813" s="90" t="str">
        <f>IF(AND($C2813=0,G2813=0),"0.00%",IF($C2813=0,-1,IF(G2813=0,1,-($C2813-G2813)/ABS(G2813))))</f>
        <v>0.00%</v>
      </c>
      <c r="J2813" s="91"/>
      <c r="K2813" s="89">
        <v>0</v>
      </c>
      <c r="L2813" s="89">
        <v>0</v>
      </c>
      <c r="M2813" s="89">
        <f>L2813-K2813</f>
        <v>0</v>
      </c>
      <c r="N2813" s="90" t="str">
        <f>IF(AND($K2813=0,L2813=0),"0.00%",IF($K2813=0,-1,IF(L2813=0,1,-($K2813-L2813)/ABS(L2813))))</f>
        <v>0.00%</v>
      </c>
      <c r="O2813" s="89">
        <v>0</v>
      </c>
      <c r="P2813" s="89">
        <f>+O2813-K2813</f>
        <v>0</v>
      </c>
      <c r="Q2813" s="90" t="str">
        <f>IF(AND($K2813=0,O2813=0),"0.00%",IF($K2813=0,-1,IF(O2813=0,1,-($K2813-O2813)/ABS(O2813))))</f>
        <v>0.00%</v>
      </c>
      <c r="R2813" s="91"/>
      <c r="S2813" s="89">
        <v>0</v>
      </c>
      <c r="T2813" s="89">
        <f>+S2813-K2813</f>
        <v>0</v>
      </c>
      <c r="U2813" s="335">
        <f>IF(C2813=0,0,1)+IF(D2813=0,0,1)+IF(E2813=0,0,1)+IF(G2813=0,0,1)+IF(K2813=0,0,1)+IF(L2813=0,0,1)+IF(M2813=0,0,1)+IF(O2813=0,0,1)</f>
        <v>0</v>
      </c>
    </row>
    <row r="2814" spans="1:21" s="81" customFormat="1" ht="15" hidden="1">
      <c r="A2814" s="126" t="s">
        <v>2787</v>
      </c>
      <c r="B2814" s="88" t="s">
        <v>6103</v>
      </c>
      <c r="C2814" s="89">
        <v>0</v>
      </c>
      <c r="D2814" s="89">
        <v>0</v>
      </c>
      <c r="E2814" s="89">
        <f>D2814-C2814</f>
        <v>0</v>
      </c>
      <c r="F2814" s="90" t="str">
        <f>IF(AND($C2814=0,D2814=0),"0.00%",IF($C2814=0,-1,IF(D2814=0,1,-($C2814-D2814)/ABS(D2814))))</f>
        <v>0.00%</v>
      </c>
      <c r="G2814" s="89">
        <v>0</v>
      </c>
      <c r="H2814" s="89">
        <f>+G2814-C2814</f>
        <v>0</v>
      </c>
      <c r="I2814" s="90" t="str">
        <f>IF(AND($C2814=0,G2814=0),"0.00%",IF($C2814=0,-1,IF(G2814=0,1,-($C2814-G2814)/ABS(G2814))))</f>
        <v>0.00%</v>
      </c>
      <c r="J2814" s="91"/>
      <c r="K2814" s="89">
        <v>0</v>
      </c>
      <c r="L2814" s="89">
        <v>0</v>
      </c>
      <c r="M2814" s="89">
        <f>L2814-K2814</f>
        <v>0</v>
      </c>
      <c r="N2814" s="90" t="str">
        <f>IF(AND($K2814=0,L2814=0),"0.00%",IF($K2814=0,-1,IF(L2814=0,1,-($K2814-L2814)/ABS(L2814))))</f>
        <v>0.00%</v>
      </c>
      <c r="O2814" s="89">
        <v>0</v>
      </c>
      <c r="P2814" s="89">
        <f>+O2814-K2814</f>
        <v>0</v>
      </c>
      <c r="Q2814" s="90" t="str">
        <f>IF(AND($K2814=0,O2814=0),"0.00%",IF($K2814=0,-1,IF(O2814=0,1,-($K2814-O2814)/ABS(O2814))))</f>
        <v>0.00%</v>
      </c>
      <c r="R2814" s="91"/>
      <c r="S2814" s="89">
        <v>0</v>
      </c>
      <c r="T2814" s="89">
        <f>+S2814-K2814</f>
        <v>0</v>
      </c>
      <c r="U2814" s="335">
        <f>IF(C2814=0,0,1)+IF(D2814=0,0,1)+IF(E2814=0,0,1)+IF(G2814=0,0,1)+IF(K2814=0,0,1)+IF(L2814=0,0,1)+IF(M2814=0,0,1)+IF(O2814=0,0,1)</f>
        <v>0</v>
      </c>
    </row>
    <row r="2815" spans="1:21" s="81" customFormat="1" ht="15" hidden="1">
      <c r="A2815" s="126" t="s">
        <v>2788</v>
      </c>
      <c r="B2815" s="88" t="s">
        <v>6104</v>
      </c>
      <c r="C2815" s="89">
        <v>0</v>
      </c>
      <c r="D2815" s="89">
        <v>0</v>
      </c>
      <c r="E2815" s="89">
        <f>D2815-C2815</f>
        <v>0</v>
      </c>
      <c r="F2815" s="90" t="str">
        <f>IF(AND($C2815=0,D2815=0),"0.00%",IF($C2815=0,-1,IF(D2815=0,1,-($C2815-D2815)/ABS(D2815))))</f>
        <v>0.00%</v>
      </c>
      <c r="G2815" s="89">
        <v>0</v>
      </c>
      <c r="H2815" s="89">
        <f>+G2815-C2815</f>
        <v>0</v>
      </c>
      <c r="I2815" s="90" t="str">
        <f>IF(AND($C2815=0,G2815=0),"0.00%",IF($C2815=0,-1,IF(G2815=0,1,-($C2815-G2815)/ABS(G2815))))</f>
        <v>0.00%</v>
      </c>
      <c r="J2815" s="91"/>
      <c r="K2815" s="89">
        <v>0</v>
      </c>
      <c r="L2815" s="89">
        <v>0</v>
      </c>
      <c r="M2815" s="89">
        <f>L2815-K2815</f>
        <v>0</v>
      </c>
      <c r="N2815" s="90" t="str">
        <f>IF(AND($K2815=0,L2815=0),"0.00%",IF($K2815=0,-1,IF(L2815=0,1,-($K2815-L2815)/ABS(L2815))))</f>
        <v>0.00%</v>
      </c>
      <c r="O2815" s="89">
        <v>0</v>
      </c>
      <c r="P2815" s="89">
        <f>+O2815-K2815</f>
        <v>0</v>
      </c>
      <c r="Q2815" s="90" t="str">
        <f>IF(AND($K2815=0,O2815=0),"0.00%",IF($K2815=0,-1,IF(O2815=0,1,-($K2815-O2815)/ABS(O2815))))</f>
        <v>0.00%</v>
      </c>
      <c r="R2815" s="91"/>
      <c r="S2815" s="89">
        <v>0</v>
      </c>
      <c r="T2815" s="89">
        <f>+S2815-K2815</f>
        <v>0</v>
      </c>
      <c r="U2815" s="335">
        <f>IF(C2815=0,0,1)+IF(D2815=0,0,1)+IF(E2815=0,0,1)+IF(G2815=0,0,1)+IF(K2815=0,0,1)+IF(L2815=0,0,1)+IF(M2815=0,0,1)+IF(O2815=0,0,1)</f>
        <v>0</v>
      </c>
    </row>
    <row r="2816" spans="1:21" s="81" customFormat="1" ht="15" hidden="1">
      <c r="A2816" s="126" t="s">
        <v>2789</v>
      </c>
      <c r="B2816" s="88" t="s">
        <v>6105</v>
      </c>
      <c r="C2816" s="89">
        <v>0</v>
      </c>
      <c r="D2816" s="89">
        <v>0</v>
      </c>
      <c r="E2816" s="89">
        <f>D2816-C2816</f>
        <v>0</v>
      </c>
      <c r="F2816" s="90" t="str">
        <f>IF(AND($C2816=0,D2816=0),"0.00%",IF($C2816=0,-1,IF(D2816=0,1,-($C2816-D2816)/ABS(D2816))))</f>
        <v>0.00%</v>
      </c>
      <c r="G2816" s="89">
        <v>0</v>
      </c>
      <c r="H2816" s="89">
        <f>+G2816-C2816</f>
        <v>0</v>
      </c>
      <c r="I2816" s="90" t="str">
        <f>IF(AND($C2816=0,G2816=0),"0.00%",IF($C2816=0,-1,IF(G2816=0,1,-($C2816-G2816)/ABS(G2816))))</f>
        <v>0.00%</v>
      </c>
      <c r="J2816" s="91"/>
      <c r="K2816" s="89">
        <v>0</v>
      </c>
      <c r="L2816" s="89">
        <v>0</v>
      </c>
      <c r="M2816" s="89">
        <f>L2816-K2816</f>
        <v>0</v>
      </c>
      <c r="N2816" s="90" t="str">
        <f>IF(AND($K2816=0,L2816=0),"0.00%",IF($K2816=0,-1,IF(L2816=0,1,-($K2816-L2816)/ABS(L2816))))</f>
        <v>0.00%</v>
      </c>
      <c r="O2816" s="89">
        <v>0</v>
      </c>
      <c r="P2816" s="89">
        <f>+O2816-K2816</f>
        <v>0</v>
      </c>
      <c r="Q2816" s="90" t="str">
        <f>IF(AND($K2816=0,O2816=0),"0.00%",IF($K2816=0,-1,IF(O2816=0,1,-($K2816-O2816)/ABS(O2816))))</f>
        <v>0.00%</v>
      </c>
      <c r="R2816" s="91"/>
      <c r="S2816" s="89">
        <v>0</v>
      </c>
      <c r="T2816" s="89">
        <f>+S2816-K2816</f>
        <v>0</v>
      </c>
      <c r="U2816" s="335">
        <f>IF(C2816=0,0,1)+IF(D2816=0,0,1)+IF(E2816=0,0,1)+IF(G2816=0,0,1)+IF(K2816=0,0,1)+IF(L2816=0,0,1)+IF(M2816=0,0,1)+IF(O2816=0,0,1)</f>
        <v>0</v>
      </c>
    </row>
    <row r="2817" spans="1:21" s="81" customFormat="1" ht="15" hidden="1">
      <c r="A2817" s="126" t="s">
        <v>2790</v>
      </c>
      <c r="B2817" s="88" t="s">
        <v>6106</v>
      </c>
      <c r="C2817" s="89">
        <v>0</v>
      </c>
      <c r="D2817" s="89">
        <v>0</v>
      </c>
      <c r="E2817" s="89">
        <f>D2817-C2817</f>
        <v>0</v>
      </c>
      <c r="F2817" s="90" t="str">
        <f>IF(AND($C2817=0,D2817=0),"0.00%",IF($C2817=0,-1,IF(D2817=0,1,-($C2817-D2817)/ABS(D2817))))</f>
        <v>0.00%</v>
      </c>
      <c r="G2817" s="89">
        <v>0</v>
      </c>
      <c r="H2817" s="89">
        <f>+G2817-C2817</f>
        <v>0</v>
      </c>
      <c r="I2817" s="90" t="str">
        <f>IF(AND($C2817=0,G2817=0),"0.00%",IF($C2817=0,-1,IF(G2817=0,1,-($C2817-G2817)/ABS(G2817))))</f>
        <v>0.00%</v>
      </c>
      <c r="J2817" s="91"/>
      <c r="K2817" s="89">
        <v>0</v>
      </c>
      <c r="L2817" s="89">
        <v>0</v>
      </c>
      <c r="M2817" s="89">
        <f>L2817-K2817</f>
        <v>0</v>
      </c>
      <c r="N2817" s="90" t="str">
        <f>IF(AND($K2817=0,L2817=0),"0.00%",IF($K2817=0,-1,IF(L2817=0,1,-($K2817-L2817)/ABS(L2817))))</f>
        <v>0.00%</v>
      </c>
      <c r="O2817" s="89">
        <v>0</v>
      </c>
      <c r="P2817" s="89">
        <f>+O2817-K2817</f>
        <v>0</v>
      </c>
      <c r="Q2817" s="90" t="str">
        <f>IF(AND($K2817=0,O2817=0),"0.00%",IF($K2817=0,-1,IF(O2817=0,1,-($K2817-O2817)/ABS(O2817))))</f>
        <v>0.00%</v>
      </c>
      <c r="R2817" s="91"/>
      <c r="S2817" s="89">
        <v>0</v>
      </c>
      <c r="T2817" s="89">
        <f>+S2817-K2817</f>
        <v>0</v>
      </c>
      <c r="U2817" s="335">
        <f>IF(C2817=0,0,1)+IF(D2817=0,0,1)+IF(E2817=0,0,1)+IF(G2817=0,0,1)+IF(K2817=0,0,1)+IF(L2817=0,0,1)+IF(M2817=0,0,1)+IF(O2817=0,0,1)</f>
        <v>0</v>
      </c>
    </row>
    <row r="2818" spans="1:21" s="81" customFormat="1" ht="15" hidden="1">
      <c r="A2818" s="126" t="s">
        <v>2791</v>
      </c>
      <c r="B2818" s="88" t="s">
        <v>6107</v>
      </c>
      <c r="C2818" s="89">
        <v>0</v>
      </c>
      <c r="D2818" s="89">
        <v>0</v>
      </c>
      <c r="E2818" s="89">
        <f>D2818-C2818</f>
        <v>0</v>
      </c>
      <c r="F2818" s="90" t="str">
        <f>IF(AND($C2818=0,D2818=0),"0.00%",IF($C2818=0,-1,IF(D2818=0,1,-($C2818-D2818)/ABS(D2818))))</f>
        <v>0.00%</v>
      </c>
      <c r="G2818" s="89">
        <v>0</v>
      </c>
      <c r="H2818" s="89">
        <f>+G2818-C2818</f>
        <v>0</v>
      </c>
      <c r="I2818" s="90" t="str">
        <f>IF(AND($C2818=0,G2818=0),"0.00%",IF($C2818=0,-1,IF(G2818=0,1,-($C2818-G2818)/ABS(G2818))))</f>
        <v>0.00%</v>
      </c>
      <c r="J2818" s="91"/>
      <c r="K2818" s="89">
        <v>0</v>
      </c>
      <c r="L2818" s="89">
        <v>0</v>
      </c>
      <c r="M2818" s="89">
        <f>L2818-K2818</f>
        <v>0</v>
      </c>
      <c r="N2818" s="90" t="str">
        <f>IF(AND($K2818=0,L2818=0),"0.00%",IF($K2818=0,-1,IF(L2818=0,1,-($K2818-L2818)/ABS(L2818))))</f>
        <v>0.00%</v>
      </c>
      <c r="O2818" s="89">
        <v>0</v>
      </c>
      <c r="P2818" s="89">
        <f>+O2818-K2818</f>
        <v>0</v>
      </c>
      <c r="Q2818" s="90" t="str">
        <f>IF(AND($K2818=0,O2818=0),"0.00%",IF($K2818=0,-1,IF(O2818=0,1,-($K2818-O2818)/ABS(O2818))))</f>
        <v>0.00%</v>
      </c>
      <c r="R2818" s="91"/>
      <c r="S2818" s="89">
        <v>0</v>
      </c>
      <c r="T2818" s="89">
        <f>+S2818-K2818</f>
        <v>0</v>
      </c>
      <c r="U2818" s="335">
        <f>IF(C2818=0,0,1)+IF(D2818=0,0,1)+IF(E2818=0,0,1)+IF(G2818=0,0,1)+IF(K2818=0,0,1)+IF(L2818=0,0,1)+IF(M2818=0,0,1)+IF(O2818=0,0,1)</f>
        <v>0</v>
      </c>
    </row>
    <row r="2819" spans="1:21" s="81" customFormat="1" ht="15" hidden="1">
      <c r="A2819" s="126" t="s">
        <v>2792</v>
      </c>
      <c r="B2819" s="88" t="s">
        <v>6108</v>
      </c>
      <c r="C2819" s="89">
        <v>0</v>
      </c>
      <c r="D2819" s="89">
        <v>0</v>
      </c>
      <c r="E2819" s="89">
        <f>D2819-C2819</f>
        <v>0</v>
      </c>
      <c r="F2819" s="90" t="str">
        <f>IF(AND($C2819=0,D2819=0),"0.00%",IF($C2819=0,-1,IF(D2819=0,1,-($C2819-D2819)/ABS(D2819))))</f>
        <v>0.00%</v>
      </c>
      <c r="G2819" s="89">
        <v>0</v>
      </c>
      <c r="H2819" s="89">
        <f>+G2819-C2819</f>
        <v>0</v>
      </c>
      <c r="I2819" s="90" t="str">
        <f>IF(AND($C2819=0,G2819=0),"0.00%",IF($C2819=0,-1,IF(G2819=0,1,-($C2819-G2819)/ABS(G2819))))</f>
        <v>0.00%</v>
      </c>
      <c r="J2819" s="91"/>
      <c r="K2819" s="89">
        <v>0</v>
      </c>
      <c r="L2819" s="89">
        <v>0</v>
      </c>
      <c r="M2819" s="89">
        <f>L2819-K2819</f>
        <v>0</v>
      </c>
      <c r="N2819" s="90" t="str">
        <f>IF(AND($K2819=0,L2819=0),"0.00%",IF($K2819=0,-1,IF(L2819=0,1,-($K2819-L2819)/ABS(L2819))))</f>
        <v>0.00%</v>
      </c>
      <c r="O2819" s="89">
        <v>0</v>
      </c>
      <c r="P2819" s="89">
        <f>+O2819-K2819</f>
        <v>0</v>
      </c>
      <c r="Q2819" s="90" t="str">
        <f>IF(AND($K2819=0,O2819=0),"0.00%",IF($K2819=0,-1,IF(O2819=0,1,-($K2819-O2819)/ABS(O2819))))</f>
        <v>0.00%</v>
      </c>
      <c r="R2819" s="91"/>
      <c r="S2819" s="89">
        <v>0</v>
      </c>
      <c r="T2819" s="89">
        <f>+S2819-K2819</f>
        <v>0</v>
      </c>
      <c r="U2819" s="335">
        <f>IF(C2819=0,0,1)+IF(D2819=0,0,1)+IF(E2819=0,0,1)+IF(G2819=0,0,1)+IF(K2819=0,0,1)+IF(L2819=0,0,1)+IF(M2819=0,0,1)+IF(O2819=0,0,1)</f>
        <v>0</v>
      </c>
    </row>
    <row r="2820" spans="1:21" s="81" customFormat="1" ht="15" hidden="1">
      <c r="A2820" s="126" t="s">
        <v>2793</v>
      </c>
      <c r="B2820" s="88" t="s">
        <v>6109</v>
      </c>
      <c r="C2820" s="89">
        <v>0</v>
      </c>
      <c r="D2820" s="89">
        <v>0</v>
      </c>
      <c r="E2820" s="89">
        <f>D2820-C2820</f>
        <v>0</v>
      </c>
      <c r="F2820" s="90" t="str">
        <f>IF(AND($C2820=0,D2820=0),"0.00%",IF($C2820=0,-1,IF(D2820=0,1,-($C2820-D2820)/ABS(D2820))))</f>
        <v>0.00%</v>
      </c>
      <c r="G2820" s="89">
        <v>0</v>
      </c>
      <c r="H2820" s="89">
        <f>+G2820-C2820</f>
        <v>0</v>
      </c>
      <c r="I2820" s="90" t="str">
        <f>IF(AND($C2820=0,G2820=0),"0.00%",IF($C2820=0,-1,IF(G2820=0,1,-($C2820-G2820)/ABS(G2820))))</f>
        <v>0.00%</v>
      </c>
      <c r="J2820" s="91"/>
      <c r="K2820" s="89">
        <v>0</v>
      </c>
      <c r="L2820" s="89">
        <v>0</v>
      </c>
      <c r="M2820" s="89">
        <f>L2820-K2820</f>
        <v>0</v>
      </c>
      <c r="N2820" s="90" t="str">
        <f>IF(AND($K2820=0,L2820=0),"0.00%",IF($K2820=0,-1,IF(L2820=0,1,-($K2820-L2820)/ABS(L2820))))</f>
        <v>0.00%</v>
      </c>
      <c r="O2820" s="89">
        <v>0</v>
      </c>
      <c r="P2820" s="89">
        <f>+O2820-K2820</f>
        <v>0</v>
      </c>
      <c r="Q2820" s="90" t="str">
        <f>IF(AND($K2820=0,O2820=0),"0.00%",IF($K2820=0,-1,IF(O2820=0,1,-($K2820-O2820)/ABS(O2820))))</f>
        <v>0.00%</v>
      </c>
      <c r="R2820" s="91"/>
      <c r="S2820" s="89">
        <v>0</v>
      </c>
      <c r="T2820" s="89">
        <f>+S2820-K2820</f>
        <v>0</v>
      </c>
      <c r="U2820" s="335">
        <f>IF(C2820=0,0,1)+IF(D2820=0,0,1)+IF(E2820=0,0,1)+IF(G2820=0,0,1)+IF(K2820=0,0,1)+IF(L2820=0,0,1)+IF(M2820=0,0,1)+IF(O2820=0,0,1)</f>
        <v>0</v>
      </c>
    </row>
    <row r="2821" spans="1:21" s="81" customFormat="1" ht="15" hidden="1">
      <c r="A2821" s="126" t="s">
        <v>2794</v>
      </c>
      <c r="B2821" s="88" t="s">
        <v>6110</v>
      </c>
      <c r="C2821" s="89">
        <v>0</v>
      </c>
      <c r="D2821" s="89">
        <v>0</v>
      </c>
      <c r="E2821" s="89">
        <f>D2821-C2821</f>
        <v>0</v>
      </c>
      <c r="F2821" s="90" t="str">
        <f>IF(AND($C2821=0,D2821=0),"0.00%",IF($C2821=0,-1,IF(D2821=0,1,-($C2821-D2821)/ABS(D2821))))</f>
        <v>0.00%</v>
      </c>
      <c r="G2821" s="89">
        <v>0</v>
      </c>
      <c r="H2821" s="89">
        <f>+G2821-C2821</f>
        <v>0</v>
      </c>
      <c r="I2821" s="90" t="str">
        <f>IF(AND($C2821=0,G2821=0),"0.00%",IF($C2821=0,-1,IF(G2821=0,1,-($C2821-G2821)/ABS(G2821))))</f>
        <v>0.00%</v>
      </c>
      <c r="J2821" s="91"/>
      <c r="K2821" s="89">
        <v>0</v>
      </c>
      <c r="L2821" s="89">
        <v>0</v>
      </c>
      <c r="M2821" s="89">
        <f>L2821-K2821</f>
        <v>0</v>
      </c>
      <c r="N2821" s="90" t="str">
        <f>IF(AND($K2821=0,L2821=0),"0.00%",IF($K2821=0,-1,IF(L2821=0,1,-($K2821-L2821)/ABS(L2821))))</f>
        <v>0.00%</v>
      </c>
      <c r="O2821" s="89">
        <v>0</v>
      </c>
      <c r="P2821" s="89">
        <f>+O2821-K2821</f>
        <v>0</v>
      </c>
      <c r="Q2821" s="90" t="str">
        <f>IF(AND($K2821=0,O2821=0),"0.00%",IF($K2821=0,-1,IF(O2821=0,1,-($K2821-O2821)/ABS(O2821))))</f>
        <v>0.00%</v>
      </c>
      <c r="R2821" s="91"/>
      <c r="S2821" s="89">
        <v>0</v>
      </c>
      <c r="T2821" s="89">
        <f>+S2821-K2821</f>
        <v>0</v>
      </c>
      <c r="U2821" s="335">
        <f>IF(C2821=0,0,1)+IF(D2821=0,0,1)+IF(E2821=0,0,1)+IF(G2821=0,0,1)+IF(K2821=0,0,1)+IF(L2821=0,0,1)+IF(M2821=0,0,1)+IF(O2821=0,0,1)</f>
        <v>0</v>
      </c>
    </row>
    <row r="2822" spans="1:21" s="81" customFormat="1" ht="15" hidden="1">
      <c r="A2822" s="126" t="s">
        <v>2795</v>
      </c>
      <c r="B2822" s="88" t="s">
        <v>6111</v>
      </c>
      <c r="C2822" s="89">
        <v>0</v>
      </c>
      <c r="D2822" s="89">
        <v>0</v>
      </c>
      <c r="E2822" s="89">
        <f>D2822-C2822</f>
        <v>0</v>
      </c>
      <c r="F2822" s="90" t="str">
        <f>IF(AND($C2822=0,D2822=0),"0.00%",IF($C2822=0,-1,IF(D2822=0,1,-($C2822-D2822)/ABS(D2822))))</f>
        <v>0.00%</v>
      </c>
      <c r="G2822" s="89">
        <v>0</v>
      </c>
      <c r="H2822" s="89">
        <f>+G2822-C2822</f>
        <v>0</v>
      </c>
      <c r="I2822" s="90" t="str">
        <f>IF(AND($C2822=0,G2822=0),"0.00%",IF($C2822=0,-1,IF(G2822=0,1,-($C2822-G2822)/ABS(G2822))))</f>
        <v>0.00%</v>
      </c>
      <c r="J2822" s="91"/>
      <c r="K2822" s="89">
        <v>0</v>
      </c>
      <c r="L2822" s="89">
        <v>0</v>
      </c>
      <c r="M2822" s="89">
        <f>L2822-K2822</f>
        <v>0</v>
      </c>
      <c r="N2822" s="90" t="str">
        <f>IF(AND($K2822=0,L2822=0),"0.00%",IF($K2822=0,-1,IF(L2822=0,1,-($K2822-L2822)/ABS(L2822))))</f>
        <v>0.00%</v>
      </c>
      <c r="O2822" s="89">
        <v>0</v>
      </c>
      <c r="P2822" s="89">
        <f>+O2822-K2822</f>
        <v>0</v>
      </c>
      <c r="Q2822" s="90" t="str">
        <f>IF(AND($K2822=0,O2822=0),"0.00%",IF($K2822=0,-1,IF(O2822=0,1,-($K2822-O2822)/ABS(O2822))))</f>
        <v>0.00%</v>
      </c>
      <c r="R2822" s="91"/>
      <c r="S2822" s="89">
        <v>0</v>
      </c>
      <c r="T2822" s="89">
        <f>+S2822-K2822</f>
        <v>0</v>
      </c>
      <c r="U2822" s="335">
        <f>IF(C2822=0,0,1)+IF(D2822=0,0,1)+IF(E2822=0,0,1)+IF(G2822=0,0,1)+IF(K2822=0,0,1)+IF(L2822=0,0,1)+IF(M2822=0,0,1)+IF(O2822=0,0,1)</f>
        <v>0</v>
      </c>
    </row>
    <row r="2823" spans="1:21" s="81" customFormat="1" ht="15" hidden="1">
      <c r="A2823" s="126" t="s">
        <v>2796</v>
      </c>
      <c r="B2823" s="88" t="s">
        <v>6112</v>
      </c>
      <c r="C2823" s="89">
        <v>0</v>
      </c>
      <c r="D2823" s="89">
        <v>0</v>
      </c>
      <c r="E2823" s="89">
        <f>D2823-C2823</f>
        <v>0</v>
      </c>
      <c r="F2823" s="90" t="str">
        <f>IF(AND($C2823=0,D2823=0),"0.00%",IF($C2823=0,-1,IF(D2823=0,1,-($C2823-D2823)/ABS(D2823))))</f>
        <v>0.00%</v>
      </c>
      <c r="G2823" s="89">
        <v>0</v>
      </c>
      <c r="H2823" s="89">
        <f>+G2823-C2823</f>
        <v>0</v>
      </c>
      <c r="I2823" s="90" t="str">
        <f>IF(AND($C2823=0,G2823=0),"0.00%",IF($C2823=0,-1,IF(G2823=0,1,-($C2823-G2823)/ABS(G2823))))</f>
        <v>0.00%</v>
      </c>
      <c r="J2823" s="91"/>
      <c r="K2823" s="89">
        <v>0</v>
      </c>
      <c r="L2823" s="89">
        <v>0</v>
      </c>
      <c r="M2823" s="89">
        <f>L2823-K2823</f>
        <v>0</v>
      </c>
      <c r="N2823" s="90" t="str">
        <f>IF(AND($K2823=0,L2823=0),"0.00%",IF($K2823=0,-1,IF(L2823=0,1,-($K2823-L2823)/ABS(L2823))))</f>
        <v>0.00%</v>
      </c>
      <c r="O2823" s="89">
        <v>0</v>
      </c>
      <c r="P2823" s="89">
        <f>+O2823-K2823</f>
        <v>0</v>
      </c>
      <c r="Q2823" s="90" t="str">
        <f>IF(AND($K2823=0,O2823=0),"0.00%",IF($K2823=0,-1,IF(O2823=0,1,-($K2823-O2823)/ABS(O2823))))</f>
        <v>0.00%</v>
      </c>
      <c r="R2823" s="91"/>
      <c r="S2823" s="89">
        <v>0</v>
      </c>
      <c r="T2823" s="89">
        <f>+S2823-K2823</f>
        <v>0</v>
      </c>
      <c r="U2823" s="335">
        <f>IF(C2823=0,0,1)+IF(D2823=0,0,1)+IF(E2823=0,0,1)+IF(G2823=0,0,1)+IF(K2823=0,0,1)+IF(L2823=0,0,1)+IF(M2823=0,0,1)+IF(O2823=0,0,1)</f>
        <v>0</v>
      </c>
    </row>
    <row r="2824" spans="1:21" s="81" customFormat="1" ht="15" hidden="1">
      <c r="A2824" s="126" t="s">
        <v>2797</v>
      </c>
      <c r="B2824" s="88" t="s">
        <v>6113</v>
      </c>
      <c r="C2824" s="89">
        <v>0</v>
      </c>
      <c r="D2824" s="89">
        <v>0</v>
      </c>
      <c r="E2824" s="89">
        <f>D2824-C2824</f>
        <v>0</v>
      </c>
      <c r="F2824" s="90" t="str">
        <f>IF(AND($C2824=0,D2824=0),"0.00%",IF($C2824=0,-1,IF(D2824=0,1,-($C2824-D2824)/ABS(D2824))))</f>
        <v>0.00%</v>
      </c>
      <c r="G2824" s="89">
        <v>0</v>
      </c>
      <c r="H2824" s="89">
        <f>+G2824-C2824</f>
        <v>0</v>
      </c>
      <c r="I2824" s="90" t="str">
        <f>IF(AND($C2824=0,G2824=0),"0.00%",IF($C2824=0,-1,IF(G2824=0,1,-($C2824-G2824)/ABS(G2824))))</f>
        <v>0.00%</v>
      </c>
      <c r="J2824" s="91"/>
      <c r="K2824" s="89">
        <v>0</v>
      </c>
      <c r="L2824" s="89">
        <v>0</v>
      </c>
      <c r="M2824" s="89">
        <f>L2824-K2824</f>
        <v>0</v>
      </c>
      <c r="N2824" s="90" t="str">
        <f>IF(AND($K2824=0,L2824=0),"0.00%",IF($K2824=0,-1,IF(L2824=0,1,-($K2824-L2824)/ABS(L2824))))</f>
        <v>0.00%</v>
      </c>
      <c r="O2824" s="89">
        <v>0</v>
      </c>
      <c r="P2824" s="89">
        <f>+O2824-K2824</f>
        <v>0</v>
      </c>
      <c r="Q2824" s="90" t="str">
        <f>IF(AND($K2824=0,O2824=0),"0.00%",IF($K2824=0,-1,IF(O2824=0,1,-($K2824-O2824)/ABS(O2824))))</f>
        <v>0.00%</v>
      </c>
      <c r="R2824" s="91"/>
      <c r="S2824" s="89">
        <v>0</v>
      </c>
      <c r="T2824" s="89">
        <f>+S2824-K2824</f>
        <v>0</v>
      </c>
      <c r="U2824" s="335">
        <f>IF(C2824=0,0,1)+IF(D2824=0,0,1)+IF(E2824=0,0,1)+IF(G2824=0,0,1)+IF(K2824=0,0,1)+IF(L2824=0,0,1)+IF(M2824=0,0,1)+IF(O2824=0,0,1)</f>
        <v>0</v>
      </c>
    </row>
    <row r="2825" spans="1:21" s="81" customFormat="1" ht="15" hidden="1">
      <c r="A2825" s="126" t="s">
        <v>2798</v>
      </c>
      <c r="B2825" s="88" t="s">
        <v>6114</v>
      </c>
      <c r="C2825" s="89">
        <v>0</v>
      </c>
      <c r="D2825" s="89">
        <v>0</v>
      </c>
      <c r="E2825" s="89">
        <f>D2825-C2825</f>
        <v>0</v>
      </c>
      <c r="F2825" s="90" t="str">
        <f>IF(AND($C2825=0,D2825=0),"0.00%",IF($C2825=0,-1,IF(D2825=0,1,-($C2825-D2825)/ABS(D2825))))</f>
        <v>0.00%</v>
      </c>
      <c r="G2825" s="89">
        <v>0</v>
      </c>
      <c r="H2825" s="89">
        <f>+G2825-C2825</f>
        <v>0</v>
      </c>
      <c r="I2825" s="90" t="str">
        <f>IF(AND($C2825=0,G2825=0),"0.00%",IF($C2825=0,-1,IF(G2825=0,1,-($C2825-G2825)/ABS(G2825))))</f>
        <v>0.00%</v>
      </c>
      <c r="J2825" s="91"/>
      <c r="K2825" s="89">
        <v>0</v>
      </c>
      <c r="L2825" s="89">
        <v>0</v>
      </c>
      <c r="M2825" s="89">
        <f>L2825-K2825</f>
        <v>0</v>
      </c>
      <c r="N2825" s="90" t="str">
        <f>IF(AND($K2825=0,L2825=0),"0.00%",IF($K2825=0,-1,IF(L2825=0,1,-($K2825-L2825)/ABS(L2825))))</f>
        <v>0.00%</v>
      </c>
      <c r="O2825" s="89">
        <v>0</v>
      </c>
      <c r="P2825" s="89">
        <f>+O2825-K2825</f>
        <v>0</v>
      </c>
      <c r="Q2825" s="90" t="str">
        <f>IF(AND($K2825=0,O2825=0),"0.00%",IF($K2825=0,-1,IF(O2825=0,1,-($K2825-O2825)/ABS(O2825))))</f>
        <v>0.00%</v>
      </c>
      <c r="R2825" s="91"/>
      <c r="S2825" s="89">
        <v>0</v>
      </c>
      <c r="T2825" s="89">
        <f>+S2825-K2825</f>
        <v>0</v>
      </c>
      <c r="U2825" s="335">
        <f>IF(C2825=0,0,1)+IF(D2825=0,0,1)+IF(E2825=0,0,1)+IF(G2825=0,0,1)+IF(K2825=0,0,1)+IF(L2825=0,0,1)+IF(M2825=0,0,1)+IF(O2825=0,0,1)</f>
        <v>0</v>
      </c>
    </row>
    <row r="2826" spans="1:21" s="81" customFormat="1" ht="15" hidden="1">
      <c r="A2826" s="126" t="s">
        <v>2799</v>
      </c>
      <c r="B2826" s="88" t="s">
        <v>6115</v>
      </c>
      <c r="C2826" s="89">
        <v>0</v>
      </c>
      <c r="D2826" s="89">
        <v>0</v>
      </c>
      <c r="E2826" s="89">
        <f>D2826-C2826</f>
        <v>0</v>
      </c>
      <c r="F2826" s="90" t="str">
        <f>IF(AND($C2826=0,D2826=0),"0.00%",IF($C2826=0,-1,IF(D2826=0,1,-($C2826-D2826)/ABS(D2826))))</f>
        <v>0.00%</v>
      </c>
      <c r="G2826" s="89">
        <v>0</v>
      </c>
      <c r="H2826" s="89">
        <f>+G2826-C2826</f>
        <v>0</v>
      </c>
      <c r="I2826" s="90" t="str">
        <f>IF(AND($C2826=0,G2826=0),"0.00%",IF($C2826=0,-1,IF(G2826=0,1,-($C2826-G2826)/ABS(G2826))))</f>
        <v>0.00%</v>
      </c>
      <c r="J2826" s="91"/>
      <c r="K2826" s="89">
        <v>0</v>
      </c>
      <c r="L2826" s="89">
        <v>0</v>
      </c>
      <c r="M2826" s="89">
        <f>L2826-K2826</f>
        <v>0</v>
      </c>
      <c r="N2826" s="90" t="str">
        <f>IF(AND($K2826=0,L2826=0),"0.00%",IF($K2826=0,-1,IF(L2826=0,1,-($K2826-L2826)/ABS(L2826))))</f>
        <v>0.00%</v>
      </c>
      <c r="O2826" s="89">
        <v>0</v>
      </c>
      <c r="P2826" s="89">
        <f>+O2826-K2826</f>
        <v>0</v>
      </c>
      <c r="Q2826" s="90" t="str">
        <f>IF(AND($K2826=0,O2826=0),"0.00%",IF($K2826=0,-1,IF(O2826=0,1,-($K2826-O2826)/ABS(O2826))))</f>
        <v>0.00%</v>
      </c>
      <c r="R2826" s="91"/>
      <c r="S2826" s="89">
        <v>0</v>
      </c>
      <c r="T2826" s="89">
        <f>+S2826-K2826</f>
        <v>0</v>
      </c>
      <c r="U2826" s="335">
        <f>IF(C2826=0,0,1)+IF(D2826=0,0,1)+IF(E2826=0,0,1)+IF(G2826=0,0,1)+IF(K2826=0,0,1)+IF(L2826=0,0,1)+IF(M2826=0,0,1)+IF(O2826=0,0,1)</f>
        <v>0</v>
      </c>
    </row>
    <row r="2827" spans="1:21" s="81" customFormat="1" ht="15" hidden="1">
      <c r="A2827" s="126" t="s">
        <v>2800</v>
      </c>
      <c r="B2827" s="88" t="s">
        <v>6116</v>
      </c>
      <c r="C2827" s="89">
        <v>0</v>
      </c>
      <c r="D2827" s="89">
        <v>0</v>
      </c>
      <c r="E2827" s="89">
        <f>D2827-C2827</f>
        <v>0</v>
      </c>
      <c r="F2827" s="90" t="str">
        <f>IF(AND($C2827=0,D2827=0),"0.00%",IF($C2827=0,-1,IF(D2827=0,1,-($C2827-D2827)/ABS(D2827))))</f>
        <v>0.00%</v>
      </c>
      <c r="G2827" s="89">
        <v>0</v>
      </c>
      <c r="H2827" s="89">
        <f>+G2827-C2827</f>
        <v>0</v>
      </c>
      <c r="I2827" s="90" t="str">
        <f>IF(AND($C2827=0,G2827=0),"0.00%",IF($C2827=0,-1,IF(G2827=0,1,-($C2827-G2827)/ABS(G2827))))</f>
        <v>0.00%</v>
      </c>
      <c r="J2827" s="91"/>
      <c r="K2827" s="89">
        <v>0</v>
      </c>
      <c r="L2827" s="89">
        <v>0</v>
      </c>
      <c r="M2827" s="89">
        <f>L2827-K2827</f>
        <v>0</v>
      </c>
      <c r="N2827" s="90" t="str">
        <f>IF(AND($K2827=0,L2827=0),"0.00%",IF($K2827=0,-1,IF(L2827=0,1,-($K2827-L2827)/ABS(L2827))))</f>
        <v>0.00%</v>
      </c>
      <c r="O2827" s="89">
        <v>0</v>
      </c>
      <c r="P2827" s="89">
        <f>+O2827-K2827</f>
        <v>0</v>
      </c>
      <c r="Q2827" s="90" t="str">
        <f>IF(AND($K2827=0,O2827=0),"0.00%",IF($K2827=0,-1,IF(O2827=0,1,-($K2827-O2827)/ABS(O2827))))</f>
        <v>0.00%</v>
      </c>
      <c r="R2827" s="91"/>
      <c r="S2827" s="89">
        <v>0</v>
      </c>
      <c r="T2827" s="89">
        <f>+S2827-K2827</f>
        <v>0</v>
      </c>
      <c r="U2827" s="335">
        <f>IF(C2827=0,0,1)+IF(D2827=0,0,1)+IF(E2827=0,0,1)+IF(G2827=0,0,1)+IF(K2827=0,0,1)+IF(L2827=0,0,1)+IF(M2827=0,0,1)+IF(O2827=0,0,1)</f>
        <v>0</v>
      </c>
    </row>
    <row r="2828" spans="1:21" s="81" customFormat="1" ht="15" hidden="1">
      <c r="A2828" s="126" t="s">
        <v>2801</v>
      </c>
      <c r="B2828" s="88" t="s">
        <v>6117</v>
      </c>
      <c r="C2828" s="89">
        <v>0</v>
      </c>
      <c r="D2828" s="89">
        <v>0</v>
      </c>
      <c r="E2828" s="89">
        <f>D2828-C2828</f>
        <v>0</v>
      </c>
      <c r="F2828" s="90" t="str">
        <f>IF(AND($C2828=0,D2828=0),"0.00%",IF($C2828=0,-1,IF(D2828=0,1,-($C2828-D2828)/ABS(D2828))))</f>
        <v>0.00%</v>
      </c>
      <c r="G2828" s="89">
        <v>0</v>
      </c>
      <c r="H2828" s="89">
        <f>+G2828-C2828</f>
        <v>0</v>
      </c>
      <c r="I2828" s="90" t="str">
        <f>IF(AND($C2828=0,G2828=0),"0.00%",IF($C2828=0,-1,IF(G2828=0,1,-($C2828-G2828)/ABS(G2828))))</f>
        <v>0.00%</v>
      </c>
      <c r="J2828" s="91"/>
      <c r="K2828" s="89">
        <v>0</v>
      </c>
      <c r="L2828" s="89">
        <v>0</v>
      </c>
      <c r="M2828" s="89">
        <f>L2828-K2828</f>
        <v>0</v>
      </c>
      <c r="N2828" s="90" t="str">
        <f>IF(AND($K2828=0,L2828=0),"0.00%",IF($K2828=0,-1,IF(L2828=0,1,-($K2828-L2828)/ABS(L2828))))</f>
        <v>0.00%</v>
      </c>
      <c r="O2828" s="89">
        <v>0</v>
      </c>
      <c r="P2828" s="89">
        <f>+O2828-K2828</f>
        <v>0</v>
      </c>
      <c r="Q2828" s="90" t="str">
        <f>IF(AND($K2828=0,O2828=0),"0.00%",IF($K2828=0,-1,IF(O2828=0,1,-($K2828-O2828)/ABS(O2828))))</f>
        <v>0.00%</v>
      </c>
      <c r="R2828" s="91"/>
      <c r="S2828" s="89">
        <v>0</v>
      </c>
      <c r="T2828" s="89">
        <f>+S2828-K2828</f>
        <v>0</v>
      </c>
      <c r="U2828" s="335">
        <f>IF(C2828=0,0,1)+IF(D2828=0,0,1)+IF(E2828=0,0,1)+IF(G2828=0,0,1)+IF(K2828=0,0,1)+IF(L2828=0,0,1)+IF(M2828=0,0,1)+IF(O2828=0,0,1)</f>
        <v>0</v>
      </c>
    </row>
    <row r="2829" spans="1:21" s="81" customFormat="1" ht="15" hidden="1">
      <c r="A2829" s="126" t="s">
        <v>2802</v>
      </c>
      <c r="B2829" s="88" t="s">
        <v>6118</v>
      </c>
      <c r="C2829" s="89">
        <v>0</v>
      </c>
      <c r="D2829" s="89">
        <v>0</v>
      </c>
      <c r="E2829" s="89">
        <f>D2829-C2829</f>
        <v>0</v>
      </c>
      <c r="F2829" s="90" t="str">
        <f>IF(AND($C2829=0,D2829=0),"0.00%",IF($C2829=0,-1,IF(D2829=0,1,-($C2829-D2829)/ABS(D2829))))</f>
        <v>0.00%</v>
      </c>
      <c r="G2829" s="89">
        <v>0</v>
      </c>
      <c r="H2829" s="89">
        <f>+G2829-C2829</f>
        <v>0</v>
      </c>
      <c r="I2829" s="90" t="str">
        <f>IF(AND($C2829=0,G2829=0),"0.00%",IF($C2829=0,-1,IF(G2829=0,1,-($C2829-G2829)/ABS(G2829))))</f>
        <v>0.00%</v>
      </c>
      <c r="J2829" s="91"/>
      <c r="K2829" s="89">
        <v>0</v>
      </c>
      <c r="L2829" s="89">
        <v>0</v>
      </c>
      <c r="M2829" s="89">
        <f>L2829-K2829</f>
        <v>0</v>
      </c>
      <c r="N2829" s="90" t="str">
        <f>IF(AND($K2829=0,L2829=0),"0.00%",IF($K2829=0,-1,IF(L2829=0,1,-($K2829-L2829)/ABS(L2829))))</f>
        <v>0.00%</v>
      </c>
      <c r="O2829" s="89">
        <v>0</v>
      </c>
      <c r="P2829" s="89">
        <f>+O2829-K2829</f>
        <v>0</v>
      </c>
      <c r="Q2829" s="90" t="str">
        <f>IF(AND($K2829=0,O2829=0),"0.00%",IF($K2829=0,-1,IF(O2829=0,1,-($K2829-O2829)/ABS(O2829))))</f>
        <v>0.00%</v>
      </c>
      <c r="R2829" s="91"/>
      <c r="S2829" s="89">
        <v>0</v>
      </c>
      <c r="T2829" s="89">
        <f>+S2829-K2829</f>
        <v>0</v>
      </c>
      <c r="U2829" s="335">
        <f>IF(C2829=0,0,1)+IF(D2829=0,0,1)+IF(E2829=0,0,1)+IF(G2829=0,0,1)+IF(K2829=0,0,1)+IF(L2829=0,0,1)+IF(M2829=0,0,1)+IF(O2829=0,0,1)</f>
        <v>0</v>
      </c>
    </row>
    <row r="2830" spans="1:21" s="81" customFormat="1" ht="15" hidden="1">
      <c r="A2830" s="126" t="s">
        <v>2803</v>
      </c>
      <c r="B2830" s="88" t="s">
        <v>6119</v>
      </c>
      <c r="C2830" s="89">
        <v>0</v>
      </c>
      <c r="D2830" s="89">
        <v>0</v>
      </c>
      <c r="E2830" s="89">
        <f>D2830-C2830</f>
        <v>0</v>
      </c>
      <c r="F2830" s="90" t="str">
        <f>IF(AND($C2830=0,D2830=0),"0.00%",IF($C2830=0,-1,IF(D2830=0,1,-($C2830-D2830)/ABS(D2830))))</f>
        <v>0.00%</v>
      </c>
      <c r="G2830" s="89">
        <v>0</v>
      </c>
      <c r="H2830" s="89">
        <f>+G2830-C2830</f>
        <v>0</v>
      </c>
      <c r="I2830" s="90" t="str">
        <f>IF(AND($C2830=0,G2830=0),"0.00%",IF($C2830=0,-1,IF(G2830=0,1,-($C2830-G2830)/ABS(G2830))))</f>
        <v>0.00%</v>
      </c>
      <c r="J2830" s="91"/>
      <c r="K2830" s="89">
        <v>0</v>
      </c>
      <c r="L2830" s="89">
        <v>0</v>
      </c>
      <c r="M2830" s="89">
        <f>L2830-K2830</f>
        <v>0</v>
      </c>
      <c r="N2830" s="90" t="str">
        <f>IF(AND($K2830=0,L2830=0),"0.00%",IF($K2830=0,-1,IF(L2830=0,1,-($K2830-L2830)/ABS(L2830))))</f>
        <v>0.00%</v>
      </c>
      <c r="O2830" s="89">
        <v>0</v>
      </c>
      <c r="P2830" s="89">
        <f>+O2830-K2830</f>
        <v>0</v>
      </c>
      <c r="Q2830" s="90" t="str">
        <f>IF(AND($K2830=0,O2830=0),"0.00%",IF($K2830=0,-1,IF(O2830=0,1,-($K2830-O2830)/ABS(O2830))))</f>
        <v>0.00%</v>
      </c>
      <c r="R2830" s="91"/>
      <c r="S2830" s="89">
        <v>0</v>
      </c>
      <c r="T2830" s="89">
        <f>+S2830-K2830</f>
        <v>0</v>
      </c>
      <c r="U2830" s="335">
        <f>IF(C2830=0,0,1)+IF(D2830=0,0,1)+IF(E2830=0,0,1)+IF(G2830=0,0,1)+IF(K2830=0,0,1)+IF(L2830=0,0,1)+IF(M2830=0,0,1)+IF(O2830=0,0,1)</f>
        <v>0</v>
      </c>
    </row>
    <row r="2831" spans="1:21" s="81" customFormat="1" ht="15" hidden="1">
      <c r="A2831" s="126" t="s">
        <v>2804</v>
      </c>
      <c r="B2831" s="88" t="s">
        <v>6120</v>
      </c>
      <c r="C2831" s="89">
        <v>0</v>
      </c>
      <c r="D2831" s="89">
        <v>0</v>
      </c>
      <c r="E2831" s="89">
        <f>D2831-C2831</f>
        <v>0</v>
      </c>
      <c r="F2831" s="90" t="str">
        <f>IF(AND($C2831=0,D2831=0),"0.00%",IF($C2831=0,-1,IF(D2831=0,1,-($C2831-D2831)/ABS(D2831))))</f>
        <v>0.00%</v>
      </c>
      <c r="G2831" s="89">
        <v>0</v>
      </c>
      <c r="H2831" s="89">
        <f>+G2831-C2831</f>
        <v>0</v>
      </c>
      <c r="I2831" s="90" t="str">
        <f>IF(AND($C2831=0,G2831=0),"0.00%",IF($C2831=0,-1,IF(G2831=0,1,-($C2831-G2831)/ABS(G2831))))</f>
        <v>0.00%</v>
      </c>
      <c r="J2831" s="91"/>
      <c r="K2831" s="89">
        <v>0</v>
      </c>
      <c r="L2831" s="89">
        <v>0</v>
      </c>
      <c r="M2831" s="89">
        <f>L2831-K2831</f>
        <v>0</v>
      </c>
      <c r="N2831" s="90" t="str">
        <f>IF(AND($K2831=0,L2831=0),"0.00%",IF($K2831=0,-1,IF(L2831=0,1,-($K2831-L2831)/ABS(L2831))))</f>
        <v>0.00%</v>
      </c>
      <c r="O2831" s="89">
        <v>0</v>
      </c>
      <c r="P2831" s="89">
        <f>+O2831-K2831</f>
        <v>0</v>
      </c>
      <c r="Q2831" s="90" t="str">
        <f>IF(AND($K2831=0,O2831=0),"0.00%",IF($K2831=0,-1,IF(O2831=0,1,-($K2831-O2831)/ABS(O2831))))</f>
        <v>0.00%</v>
      </c>
      <c r="R2831" s="91"/>
      <c r="S2831" s="89">
        <v>0</v>
      </c>
      <c r="T2831" s="89">
        <f>+S2831-K2831</f>
        <v>0</v>
      </c>
      <c r="U2831" s="335">
        <f>IF(C2831=0,0,1)+IF(D2831=0,0,1)+IF(E2831=0,0,1)+IF(G2831=0,0,1)+IF(K2831=0,0,1)+IF(L2831=0,0,1)+IF(M2831=0,0,1)+IF(O2831=0,0,1)</f>
        <v>0</v>
      </c>
    </row>
    <row r="2832" spans="1:21" s="81" customFormat="1" ht="15" hidden="1">
      <c r="A2832" s="126" t="s">
        <v>2805</v>
      </c>
      <c r="B2832" s="88" t="s">
        <v>6121</v>
      </c>
      <c r="C2832" s="89">
        <v>0</v>
      </c>
      <c r="D2832" s="89">
        <v>0</v>
      </c>
      <c r="E2832" s="89">
        <f>D2832-C2832</f>
        <v>0</v>
      </c>
      <c r="F2832" s="90" t="str">
        <f>IF(AND($C2832=0,D2832=0),"0.00%",IF($C2832=0,-1,IF(D2832=0,1,-($C2832-D2832)/ABS(D2832))))</f>
        <v>0.00%</v>
      </c>
      <c r="G2832" s="89">
        <v>0</v>
      </c>
      <c r="H2832" s="89">
        <f>+G2832-C2832</f>
        <v>0</v>
      </c>
      <c r="I2832" s="90" t="str">
        <f>IF(AND($C2832=0,G2832=0),"0.00%",IF($C2832=0,-1,IF(G2832=0,1,-($C2832-G2832)/ABS(G2832))))</f>
        <v>0.00%</v>
      </c>
      <c r="J2832" s="91"/>
      <c r="K2832" s="89">
        <v>0</v>
      </c>
      <c r="L2832" s="89">
        <v>0</v>
      </c>
      <c r="M2832" s="89">
        <f>L2832-K2832</f>
        <v>0</v>
      </c>
      <c r="N2832" s="90" t="str">
        <f>IF(AND($K2832=0,L2832=0),"0.00%",IF($K2832=0,-1,IF(L2832=0,1,-($K2832-L2832)/ABS(L2832))))</f>
        <v>0.00%</v>
      </c>
      <c r="O2832" s="89">
        <v>0</v>
      </c>
      <c r="P2832" s="89">
        <f>+O2832-K2832</f>
        <v>0</v>
      </c>
      <c r="Q2832" s="90" t="str">
        <f>IF(AND($K2832=0,O2832=0),"0.00%",IF($K2832=0,-1,IF(O2832=0,1,-($K2832-O2832)/ABS(O2832))))</f>
        <v>0.00%</v>
      </c>
      <c r="R2832" s="91"/>
      <c r="S2832" s="89">
        <v>0</v>
      </c>
      <c r="T2832" s="89">
        <f>+S2832-K2832</f>
        <v>0</v>
      </c>
      <c r="U2832" s="335">
        <f>IF(C2832=0,0,1)+IF(D2832=0,0,1)+IF(E2832=0,0,1)+IF(G2832=0,0,1)+IF(K2832=0,0,1)+IF(L2832=0,0,1)+IF(M2832=0,0,1)+IF(O2832=0,0,1)</f>
        <v>0</v>
      </c>
    </row>
    <row r="2833" spans="1:21" s="81" customFormat="1" ht="15" hidden="1">
      <c r="A2833" s="126" t="s">
        <v>2806</v>
      </c>
      <c r="B2833" s="88" t="s">
        <v>6122</v>
      </c>
      <c r="C2833" s="89">
        <v>0</v>
      </c>
      <c r="D2833" s="89">
        <v>0</v>
      </c>
      <c r="E2833" s="89">
        <f>D2833-C2833</f>
        <v>0</v>
      </c>
      <c r="F2833" s="90" t="str">
        <f>IF(AND($C2833=0,D2833=0),"0.00%",IF($C2833=0,-1,IF(D2833=0,1,-($C2833-D2833)/ABS(D2833))))</f>
        <v>0.00%</v>
      </c>
      <c r="G2833" s="89">
        <v>0</v>
      </c>
      <c r="H2833" s="89">
        <f>+G2833-C2833</f>
        <v>0</v>
      </c>
      <c r="I2833" s="90" t="str">
        <f>IF(AND($C2833=0,G2833=0),"0.00%",IF($C2833=0,-1,IF(G2833=0,1,-($C2833-G2833)/ABS(G2833))))</f>
        <v>0.00%</v>
      </c>
      <c r="J2833" s="91"/>
      <c r="K2833" s="89">
        <v>0</v>
      </c>
      <c r="L2833" s="89">
        <v>0</v>
      </c>
      <c r="M2833" s="89">
        <f>L2833-K2833</f>
        <v>0</v>
      </c>
      <c r="N2833" s="90" t="str">
        <f>IF(AND($K2833=0,L2833=0),"0.00%",IF($K2833=0,-1,IF(L2833=0,1,-($K2833-L2833)/ABS(L2833))))</f>
        <v>0.00%</v>
      </c>
      <c r="O2833" s="89">
        <v>0</v>
      </c>
      <c r="P2833" s="89">
        <f>+O2833-K2833</f>
        <v>0</v>
      </c>
      <c r="Q2833" s="90" t="str">
        <f>IF(AND($K2833=0,O2833=0),"0.00%",IF($K2833=0,-1,IF(O2833=0,1,-($K2833-O2833)/ABS(O2833))))</f>
        <v>0.00%</v>
      </c>
      <c r="R2833" s="91"/>
      <c r="S2833" s="89">
        <v>0</v>
      </c>
      <c r="T2833" s="89">
        <f>+S2833-K2833</f>
        <v>0</v>
      </c>
      <c r="U2833" s="335">
        <f>IF(C2833=0,0,1)+IF(D2833=0,0,1)+IF(E2833=0,0,1)+IF(G2833=0,0,1)+IF(K2833=0,0,1)+IF(L2833=0,0,1)+IF(M2833=0,0,1)+IF(O2833=0,0,1)</f>
        <v>0</v>
      </c>
    </row>
    <row r="2834" spans="1:21" s="81" customFormat="1" ht="15" hidden="1">
      <c r="A2834" s="126" t="s">
        <v>2807</v>
      </c>
      <c r="B2834" s="88" t="s">
        <v>6123</v>
      </c>
      <c r="C2834" s="89">
        <v>0</v>
      </c>
      <c r="D2834" s="89">
        <v>0</v>
      </c>
      <c r="E2834" s="89">
        <f>D2834-C2834</f>
        <v>0</v>
      </c>
      <c r="F2834" s="90" t="str">
        <f>IF(AND($C2834=0,D2834=0),"0.00%",IF($C2834=0,-1,IF(D2834=0,1,-($C2834-D2834)/ABS(D2834))))</f>
        <v>0.00%</v>
      </c>
      <c r="G2834" s="89">
        <v>0</v>
      </c>
      <c r="H2834" s="89">
        <f>+G2834-C2834</f>
        <v>0</v>
      </c>
      <c r="I2834" s="90" t="str">
        <f>IF(AND($C2834=0,G2834=0),"0.00%",IF($C2834=0,-1,IF(G2834=0,1,-($C2834-G2834)/ABS(G2834))))</f>
        <v>0.00%</v>
      </c>
      <c r="J2834" s="91"/>
      <c r="K2834" s="89">
        <v>0</v>
      </c>
      <c r="L2834" s="89">
        <v>0</v>
      </c>
      <c r="M2834" s="89">
        <f>L2834-K2834</f>
        <v>0</v>
      </c>
      <c r="N2834" s="90" t="str">
        <f>IF(AND($K2834=0,L2834=0),"0.00%",IF($K2834=0,-1,IF(L2834=0,1,-($K2834-L2834)/ABS(L2834))))</f>
        <v>0.00%</v>
      </c>
      <c r="O2834" s="89">
        <v>0</v>
      </c>
      <c r="P2834" s="89">
        <f>+O2834-K2834</f>
        <v>0</v>
      </c>
      <c r="Q2834" s="90" t="str">
        <f>IF(AND($K2834=0,O2834=0),"0.00%",IF($K2834=0,-1,IF(O2834=0,1,-($K2834-O2834)/ABS(O2834))))</f>
        <v>0.00%</v>
      </c>
      <c r="R2834" s="91"/>
      <c r="S2834" s="89">
        <v>0</v>
      </c>
      <c r="T2834" s="89">
        <f>+S2834-K2834</f>
        <v>0</v>
      </c>
      <c r="U2834" s="335">
        <f>IF(C2834=0,0,1)+IF(D2834=0,0,1)+IF(E2834=0,0,1)+IF(G2834=0,0,1)+IF(K2834=0,0,1)+IF(L2834=0,0,1)+IF(M2834=0,0,1)+IF(O2834=0,0,1)</f>
        <v>0</v>
      </c>
    </row>
    <row r="2835" spans="1:21" s="81" customFormat="1" ht="15" hidden="1">
      <c r="A2835" s="126" t="s">
        <v>2808</v>
      </c>
      <c r="B2835" s="88" t="s">
        <v>6124</v>
      </c>
      <c r="C2835" s="89">
        <v>0</v>
      </c>
      <c r="D2835" s="89">
        <v>0</v>
      </c>
      <c r="E2835" s="89">
        <f>D2835-C2835</f>
        <v>0</v>
      </c>
      <c r="F2835" s="90" t="str">
        <f>IF(AND($C2835=0,D2835=0),"0.00%",IF($C2835=0,-1,IF(D2835=0,1,-($C2835-D2835)/ABS(D2835))))</f>
        <v>0.00%</v>
      </c>
      <c r="G2835" s="89">
        <v>0</v>
      </c>
      <c r="H2835" s="89">
        <f>+G2835-C2835</f>
        <v>0</v>
      </c>
      <c r="I2835" s="90" t="str">
        <f>IF(AND($C2835=0,G2835=0),"0.00%",IF($C2835=0,-1,IF(G2835=0,1,-($C2835-G2835)/ABS(G2835))))</f>
        <v>0.00%</v>
      </c>
      <c r="J2835" s="91"/>
      <c r="K2835" s="89">
        <v>0</v>
      </c>
      <c r="L2835" s="89">
        <v>0</v>
      </c>
      <c r="M2835" s="89">
        <f>L2835-K2835</f>
        <v>0</v>
      </c>
      <c r="N2835" s="90" t="str">
        <f>IF(AND($K2835=0,L2835=0),"0.00%",IF($K2835=0,-1,IF(L2835=0,1,-($K2835-L2835)/ABS(L2835))))</f>
        <v>0.00%</v>
      </c>
      <c r="O2835" s="89">
        <v>0</v>
      </c>
      <c r="P2835" s="89">
        <f>+O2835-K2835</f>
        <v>0</v>
      </c>
      <c r="Q2835" s="90" t="str">
        <f>IF(AND($K2835=0,O2835=0),"0.00%",IF($K2835=0,-1,IF(O2835=0,1,-($K2835-O2835)/ABS(O2835))))</f>
        <v>0.00%</v>
      </c>
      <c r="R2835" s="91"/>
      <c r="S2835" s="89">
        <v>0</v>
      </c>
      <c r="T2835" s="89">
        <f>+S2835-K2835</f>
        <v>0</v>
      </c>
      <c r="U2835" s="335">
        <f>IF(C2835=0,0,1)+IF(D2835=0,0,1)+IF(E2835=0,0,1)+IF(G2835=0,0,1)+IF(K2835=0,0,1)+IF(L2835=0,0,1)+IF(M2835=0,0,1)+IF(O2835=0,0,1)</f>
        <v>0</v>
      </c>
    </row>
    <row r="2836" spans="1:21" s="81" customFormat="1" ht="15" hidden="1">
      <c r="A2836" s="73">
        <f>+B2836</f>
        <v>0</v>
      </c>
      <c r="B2836" s="128"/>
      <c r="C2836" s="157"/>
      <c r="D2836" s="150"/>
      <c r="E2836" s="150"/>
      <c r="F2836" s="95"/>
      <c r="G2836" s="150"/>
      <c r="H2836" s="150"/>
      <c r="I2836" s="95"/>
      <c r="J2836" s="111"/>
      <c r="K2836" s="150"/>
      <c r="L2836" s="150"/>
      <c r="M2836" s="150"/>
      <c r="N2836" s="95"/>
      <c r="O2836" s="150"/>
      <c r="P2836" s="150"/>
      <c r="Q2836" s="95"/>
      <c r="R2836" s="111"/>
      <c r="S2836" s="150"/>
      <c r="T2836" s="150"/>
      <c r="U2836" s="332">
        <f>U2837</f>
        <v>0</v>
      </c>
    </row>
    <row r="2837" spans="1:21" s="81" customFormat="1" ht="15" hidden="1">
      <c r="A2837" s="73" t="str">
        <f>+B2837</f>
        <v>   Total One Time Capital</v>
      </c>
      <c r="B2837" s="128" t="s">
        <v>205</v>
      </c>
      <c r="C2837" s="159">
        <f>SUM(C2793:C2836)</f>
        <v>0</v>
      </c>
      <c r="D2837" s="159">
        <f>SUM(D2793:D2836)</f>
        <v>0</v>
      </c>
      <c r="E2837" s="89">
        <f>D2837-C2837</f>
        <v>0</v>
      </c>
      <c r="F2837" s="124" t="str">
        <f>IF(AND($C2837=0,D2837=0),"0.00%",IF($C2837=0,-1,IF(D2837=0,1,-($C2837-D2837)/ABS(D2837))))</f>
        <v>0.00%</v>
      </c>
      <c r="G2837" s="159">
        <f>SUM(G2793:G2836)</f>
        <v>0</v>
      </c>
      <c r="H2837" s="159">
        <f>+G2837-C2837</f>
        <v>0</v>
      </c>
      <c r="I2837" s="124" t="str">
        <f>IF(AND($C2837=0,G2837=0),"0.00%",IF($C2837=0,-1,IF(G2837=0,1,-($C2837-G2837)/ABS(G2837))))</f>
        <v>0.00%</v>
      </c>
      <c r="J2837" s="159"/>
      <c r="K2837" s="159">
        <f>SUM(K2793:K2836)</f>
        <v>0</v>
      </c>
      <c r="L2837" s="159">
        <f>SUM(L2793:L2836)</f>
        <v>0</v>
      </c>
      <c r="M2837" s="159">
        <f>L2837-K2837</f>
        <v>0</v>
      </c>
      <c r="N2837" s="124" t="str">
        <f>IF(AND($K2837=0,L2837=0),"0.00%",IF($K2837=0,-1,IF(L2837=0,1,-($K2837-L2837)/ABS(L2837))))</f>
        <v>0.00%</v>
      </c>
      <c r="O2837" s="159">
        <f>SUM(O2793:O2836)</f>
        <v>0</v>
      </c>
      <c r="P2837" s="159">
        <f>+O2837-K2837</f>
        <v>0</v>
      </c>
      <c r="Q2837" s="124" t="str">
        <f>IF(AND($K2837=0,O2837=0),"0.00%",IF($K2837=0,-1,IF(O2837=0,1,-($K2837-O2837)/ABS(O2837))))</f>
        <v>0.00%</v>
      </c>
      <c r="R2837" s="159"/>
      <c r="S2837" s="159">
        <f>SUM(S2793:S2836)</f>
        <v>0</v>
      </c>
      <c r="T2837" s="159">
        <f>SUM(T2793:T2836)</f>
        <v>0</v>
      </c>
      <c r="U2837" s="335">
        <f>IF(C2837=0,0,1)+IF(D2837=0,0,1)+IF(E2837=0,0,1)+IF(G2837=0,0,1)+IF(K2837=0,0,1)+IF(L2837=0,0,1)+IF(M2837=0,0,1)+IF(O2837=0,0,1)</f>
        <v>0</v>
      </c>
    </row>
    <row r="2838" spans="1:21" s="81" customFormat="1" ht="15" hidden="1">
      <c r="A2838" s="73">
        <f>+B2838</f>
        <v>0</v>
      </c>
      <c r="B2838" s="159"/>
      <c r="C2838" s="159"/>
      <c r="D2838" s="125"/>
      <c r="E2838" s="125"/>
      <c r="F2838" s="90"/>
      <c r="G2838" s="125"/>
      <c r="H2838" s="125"/>
      <c r="I2838" s="90"/>
      <c r="J2838" s="111"/>
      <c r="K2838" s="125"/>
      <c r="L2838" s="125"/>
      <c r="M2838" s="125"/>
      <c r="N2838" s="90"/>
      <c r="O2838" s="125"/>
      <c r="P2838" s="125"/>
      <c r="Q2838" s="90"/>
      <c r="R2838" s="111"/>
      <c r="S2838" s="125"/>
      <c r="T2838" s="125"/>
      <c r="U2838" s="339">
        <f>+U2837</f>
        <v>0</v>
      </c>
    </row>
    <row r="2839" spans="1:21" s="98" customFormat="1" ht="15" customHeight="1">
      <c r="A2839" s="73" t="str">
        <f>+B2839</f>
        <v>Other Expense/Income</v>
      </c>
      <c r="B2839" s="159" t="s">
        <v>206</v>
      </c>
      <c r="C2839" s="159"/>
      <c r="D2839" s="125"/>
      <c r="E2839" s="125"/>
      <c r="F2839" s="90"/>
      <c r="G2839" s="125"/>
      <c r="H2839" s="125"/>
      <c r="I2839" s="90"/>
      <c r="J2839" s="111"/>
      <c r="K2839" s="125"/>
      <c r="L2839" s="125"/>
      <c r="M2839" s="125"/>
      <c r="N2839" s="90"/>
      <c r="O2839" s="125"/>
      <c r="P2839" s="125"/>
      <c r="Q2839" s="90"/>
      <c r="R2839" s="111"/>
      <c r="S2839" s="125"/>
      <c r="T2839" s="125"/>
      <c r="U2839" s="332">
        <f>U2950</f>
        <v>6</v>
      </c>
    </row>
    <row r="2840" spans="1:21" s="81" customFormat="1" ht="15" hidden="1">
      <c r="A2840" s="126"/>
      <c r="B2840" s="88"/>
      <c r="C2840" s="89"/>
      <c r="D2840" s="89"/>
      <c r="E2840" s="89"/>
      <c r="F2840" s="90"/>
      <c r="G2840" s="89"/>
      <c r="H2840" s="89"/>
      <c r="I2840" s="90"/>
      <c r="J2840" s="91"/>
      <c r="K2840" s="89"/>
      <c r="L2840" s="89"/>
      <c r="M2840" s="89"/>
      <c r="N2840" s="90"/>
      <c r="O2840" s="89"/>
      <c r="P2840" s="89"/>
      <c r="Q2840" s="90"/>
      <c r="R2840" s="91"/>
      <c r="S2840" s="89"/>
      <c r="T2840" s="89"/>
      <c r="U2840" s="335"/>
    </row>
    <row r="2841" spans="1:21" s="81" customFormat="1" ht="15" hidden="1">
      <c r="A2841" s="126"/>
      <c r="B2841" s="88"/>
      <c r="C2841" s="89"/>
      <c r="D2841" s="89"/>
      <c r="E2841" s="89"/>
      <c r="F2841" s="90"/>
      <c r="G2841" s="89"/>
      <c r="H2841" s="89"/>
      <c r="I2841" s="90"/>
      <c r="J2841" s="91"/>
      <c r="K2841" s="89"/>
      <c r="L2841" s="89"/>
      <c r="M2841" s="89"/>
      <c r="N2841" s="90"/>
      <c r="O2841" s="89"/>
      <c r="P2841" s="89"/>
      <c r="Q2841" s="90"/>
      <c r="R2841" s="91"/>
      <c r="S2841" s="89"/>
      <c r="T2841" s="89"/>
      <c r="U2841" s="335"/>
    </row>
    <row r="2842" spans="1:21" s="81" customFormat="1" ht="15" hidden="1">
      <c r="A2842" s="126"/>
      <c r="B2842" s="88"/>
      <c r="C2842" s="89"/>
      <c r="D2842" s="89"/>
      <c r="E2842" s="89"/>
      <c r="F2842" s="90"/>
      <c r="G2842" s="89"/>
      <c r="H2842" s="89"/>
      <c r="I2842" s="90"/>
      <c r="J2842" s="91"/>
      <c r="K2842" s="89"/>
      <c r="L2842" s="89"/>
      <c r="M2842" s="89"/>
      <c r="N2842" s="90"/>
      <c r="O2842" s="89"/>
      <c r="P2842" s="89"/>
      <c r="Q2842" s="90"/>
      <c r="R2842" s="91"/>
      <c r="S2842" s="89"/>
      <c r="T2842" s="89"/>
      <c r="U2842" s="335"/>
    </row>
    <row r="2843" spans="1:21" s="81" customFormat="1" ht="15" hidden="1">
      <c r="A2843" s="126"/>
      <c r="B2843" s="88"/>
      <c r="C2843" s="89"/>
      <c r="D2843" s="89"/>
      <c r="E2843" s="89"/>
      <c r="F2843" s="90"/>
      <c r="G2843" s="89"/>
      <c r="H2843" s="89"/>
      <c r="I2843" s="90"/>
      <c r="J2843" s="91"/>
      <c r="K2843" s="89"/>
      <c r="L2843" s="89"/>
      <c r="M2843" s="89"/>
      <c r="N2843" s="90"/>
      <c r="O2843" s="89"/>
      <c r="P2843" s="89"/>
      <c r="Q2843" s="90"/>
      <c r="R2843" s="91"/>
      <c r="S2843" s="89"/>
      <c r="T2843" s="89"/>
      <c r="U2843" s="335"/>
    </row>
    <row r="2844" spans="1:21" s="81" customFormat="1" ht="15" hidden="1">
      <c r="A2844" s="126" t="s">
        <v>2809</v>
      </c>
      <c r="B2844" s="88" t="s">
        <v>6125</v>
      </c>
      <c r="C2844" s="89">
        <v>0</v>
      </c>
      <c r="D2844" s="89">
        <v>0</v>
      </c>
      <c r="E2844" s="89">
        <f>D2844-C2844</f>
        <v>0</v>
      </c>
      <c r="F2844" s="90" t="str">
        <f>IF(AND($C2844=0,D2844=0),"0.00%",IF($C2844=0,-1,IF(D2844=0,1,-($C2844-D2844)/ABS(D2844))))</f>
        <v>0.00%</v>
      </c>
      <c r="G2844" s="89">
        <v>0</v>
      </c>
      <c r="H2844" s="89">
        <f>+G2844-C2844</f>
        <v>0</v>
      </c>
      <c r="I2844" s="90" t="str">
        <f>IF(AND($C2844=0,G2844=0),"0.00%",IF($C2844=0,-1,IF(G2844=0,1,-($C2844-G2844)/ABS(G2844))))</f>
        <v>0.00%</v>
      </c>
      <c r="J2844" s="91"/>
      <c r="K2844" s="89">
        <v>0</v>
      </c>
      <c r="L2844" s="89">
        <v>0</v>
      </c>
      <c r="M2844" s="89">
        <f>L2844-K2844</f>
        <v>0</v>
      </c>
      <c r="N2844" s="90" t="str">
        <f>IF(AND($K2844=0,L2844=0),"0.00%",IF($K2844=0,-1,IF(L2844=0,1,-($K2844-L2844)/ABS(L2844))))</f>
        <v>0.00%</v>
      </c>
      <c r="O2844" s="89">
        <v>0</v>
      </c>
      <c r="P2844" s="89">
        <f>+O2844-K2844</f>
        <v>0</v>
      </c>
      <c r="Q2844" s="90" t="str">
        <f>IF(AND($K2844=0,O2844=0),"0.00%",IF($K2844=0,-1,IF(O2844=0,1,-($K2844-O2844)/ABS(O2844))))</f>
        <v>0.00%</v>
      </c>
      <c r="R2844" s="91"/>
      <c r="S2844" s="89">
        <v>0</v>
      </c>
      <c r="T2844" s="89">
        <f>+S2844-K2844</f>
        <v>0</v>
      </c>
      <c r="U2844" s="335">
        <f>IF(C2844=0,0,1)+IF(D2844=0,0,1)+IF(E2844=0,0,1)+IF(G2844=0,0,1)+IF(K2844=0,0,1)+IF(L2844=0,0,1)+IF(M2844=0,0,1)+IF(O2844=0,0,1)</f>
        <v>0</v>
      </c>
    </row>
    <row r="2845" spans="1:21" s="81" customFormat="1" ht="15" hidden="1">
      <c r="A2845" s="126" t="s">
        <v>2810</v>
      </c>
      <c r="B2845" s="88" t="s">
        <v>6126</v>
      </c>
      <c r="C2845" s="89">
        <v>0</v>
      </c>
      <c r="D2845" s="89">
        <v>0</v>
      </c>
      <c r="E2845" s="89">
        <f>D2845-C2845</f>
        <v>0</v>
      </c>
      <c r="F2845" s="90" t="str">
        <f>IF(AND($C2845=0,D2845=0),"0.00%",IF($C2845=0,-1,IF(D2845=0,1,-($C2845-D2845)/ABS(D2845))))</f>
        <v>0.00%</v>
      </c>
      <c r="G2845" s="89">
        <v>0</v>
      </c>
      <c r="H2845" s="89">
        <f>+G2845-C2845</f>
        <v>0</v>
      </c>
      <c r="I2845" s="90" t="str">
        <f>IF(AND($C2845=0,G2845=0),"0.00%",IF($C2845=0,-1,IF(G2845=0,1,-($C2845-G2845)/ABS(G2845))))</f>
        <v>0.00%</v>
      </c>
      <c r="J2845" s="91"/>
      <c r="K2845" s="89">
        <v>0</v>
      </c>
      <c r="L2845" s="89">
        <v>0</v>
      </c>
      <c r="M2845" s="89">
        <f>L2845-K2845</f>
        <v>0</v>
      </c>
      <c r="N2845" s="90" t="str">
        <f>IF(AND($K2845=0,L2845=0),"0.00%",IF($K2845=0,-1,IF(L2845=0,1,-($K2845-L2845)/ABS(L2845))))</f>
        <v>0.00%</v>
      </c>
      <c r="O2845" s="89">
        <v>0</v>
      </c>
      <c r="P2845" s="89">
        <f>+O2845-K2845</f>
        <v>0</v>
      </c>
      <c r="Q2845" s="90" t="str">
        <f>IF(AND($K2845=0,O2845=0),"0.00%",IF($K2845=0,-1,IF(O2845=0,1,-($K2845-O2845)/ABS(O2845))))</f>
        <v>0.00%</v>
      </c>
      <c r="R2845" s="91"/>
      <c r="S2845" s="89">
        <v>0</v>
      </c>
      <c r="T2845" s="89">
        <f>+S2845-K2845</f>
        <v>0</v>
      </c>
      <c r="U2845" s="335">
        <f>IF(C2845=0,0,1)+IF(D2845=0,0,1)+IF(E2845=0,0,1)+IF(G2845=0,0,1)+IF(K2845=0,0,1)+IF(L2845=0,0,1)+IF(M2845=0,0,1)+IF(O2845=0,0,1)</f>
        <v>0</v>
      </c>
    </row>
    <row r="2846" spans="1:21" s="81" customFormat="1" ht="15" hidden="1">
      <c r="A2846" s="126" t="s">
        <v>2811</v>
      </c>
      <c r="B2846" s="88" t="s">
        <v>6127</v>
      </c>
      <c r="C2846" s="89">
        <v>0</v>
      </c>
      <c r="D2846" s="89">
        <v>0</v>
      </c>
      <c r="E2846" s="89">
        <f>D2846-C2846</f>
        <v>0</v>
      </c>
      <c r="F2846" s="90" t="str">
        <f>IF(AND($C2846=0,D2846=0),"0.00%",IF($C2846=0,-1,IF(D2846=0,1,-($C2846-D2846)/ABS(D2846))))</f>
        <v>0.00%</v>
      </c>
      <c r="G2846" s="89">
        <v>0</v>
      </c>
      <c r="H2846" s="89">
        <f>+G2846-C2846</f>
        <v>0</v>
      </c>
      <c r="I2846" s="90" t="str">
        <f>IF(AND($C2846=0,G2846=0),"0.00%",IF($C2846=0,-1,IF(G2846=0,1,-($C2846-G2846)/ABS(G2846))))</f>
        <v>0.00%</v>
      </c>
      <c r="J2846" s="91"/>
      <c r="K2846" s="89">
        <v>0</v>
      </c>
      <c r="L2846" s="89">
        <v>0</v>
      </c>
      <c r="M2846" s="89">
        <f>L2846-K2846</f>
        <v>0</v>
      </c>
      <c r="N2846" s="90" t="str">
        <f>IF(AND($K2846=0,L2846=0),"0.00%",IF($K2846=0,-1,IF(L2846=0,1,-($K2846-L2846)/ABS(L2846))))</f>
        <v>0.00%</v>
      </c>
      <c r="O2846" s="89">
        <v>0</v>
      </c>
      <c r="P2846" s="89">
        <f>+O2846-K2846</f>
        <v>0</v>
      </c>
      <c r="Q2846" s="90" t="str">
        <f>IF(AND($K2846=0,O2846=0),"0.00%",IF($K2846=0,-1,IF(O2846=0,1,-($K2846-O2846)/ABS(O2846))))</f>
        <v>0.00%</v>
      </c>
      <c r="R2846" s="91"/>
      <c r="S2846" s="89">
        <v>0</v>
      </c>
      <c r="T2846" s="89">
        <f>+S2846-K2846</f>
        <v>0</v>
      </c>
      <c r="U2846" s="335">
        <f>IF(C2846=0,0,1)+IF(D2846=0,0,1)+IF(E2846=0,0,1)+IF(G2846=0,0,1)+IF(K2846=0,0,1)+IF(L2846=0,0,1)+IF(M2846=0,0,1)+IF(O2846=0,0,1)</f>
        <v>0</v>
      </c>
    </row>
    <row r="2847" spans="1:21" s="81" customFormat="1" ht="15" hidden="1">
      <c r="A2847" s="126"/>
      <c r="B2847" s="88"/>
      <c r="C2847" s="89"/>
      <c r="D2847" s="89"/>
      <c r="E2847" s="89"/>
      <c r="F2847" s="90"/>
      <c r="G2847" s="89"/>
      <c r="H2847" s="89"/>
      <c r="I2847" s="90"/>
      <c r="J2847" s="91"/>
      <c r="K2847" s="89"/>
      <c r="L2847" s="89"/>
      <c r="M2847" s="89"/>
      <c r="N2847" s="90"/>
      <c r="O2847" s="89"/>
      <c r="P2847" s="89"/>
      <c r="Q2847" s="90"/>
      <c r="R2847" s="91"/>
      <c r="S2847" s="89"/>
      <c r="T2847" s="89"/>
      <c r="U2847" s="335"/>
    </row>
    <row r="2848" spans="1:21" s="81" customFormat="1" ht="15" hidden="1">
      <c r="A2848" s="126"/>
      <c r="B2848" s="88"/>
      <c r="C2848" s="89"/>
      <c r="D2848" s="89"/>
      <c r="E2848" s="89"/>
      <c r="F2848" s="90"/>
      <c r="G2848" s="89"/>
      <c r="H2848" s="89"/>
      <c r="I2848" s="90"/>
      <c r="J2848" s="91"/>
      <c r="K2848" s="89"/>
      <c r="L2848" s="89"/>
      <c r="M2848" s="89"/>
      <c r="N2848" s="90"/>
      <c r="O2848" s="89"/>
      <c r="P2848" s="89"/>
      <c r="Q2848" s="90"/>
      <c r="R2848" s="91"/>
      <c r="S2848" s="89"/>
      <c r="T2848" s="89"/>
      <c r="U2848" s="335"/>
    </row>
    <row r="2849" spans="1:21" s="81" customFormat="1" ht="15" hidden="1">
      <c r="A2849" s="126" t="s">
        <v>2812</v>
      </c>
      <c r="B2849" s="88" t="s">
        <v>6128</v>
      </c>
      <c r="C2849" s="89">
        <v>0</v>
      </c>
      <c r="D2849" s="89">
        <v>0</v>
      </c>
      <c r="E2849" s="89">
        <f>D2849-C2849</f>
        <v>0</v>
      </c>
      <c r="F2849" s="90" t="str">
        <f>IF(AND($C2849=0,D2849=0),"0.00%",IF($C2849=0,-1,IF(D2849=0,1,-($C2849-D2849)/ABS(D2849))))</f>
        <v>0.00%</v>
      </c>
      <c r="G2849" s="89">
        <v>0</v>
      </c>
      <c r="H2849" s="89">
        <f>+G2849-C2849</f>
        <v>0</v>
      </c>
      <c r="I2849" s="90" t="str">
        <f>IF(AND($C2849=0,G2849=0),"0.00%",IF($C2849=0,-1,IF(G2849=0,1,-($C2849-G2849)/ABS(G2849))))</f>
        <v>0.00%</v>
      </c>
      <c r="J2849" s="91"/>
      <c r="K2849" s="89">
        <v>0</v>
      </c>
      <c r="L2849" s="89">
        <v>0</v>
      </c>
      <c r="M2849" s="89">
        <f>L2849-K2849</f>
        <v>0</v>
      </c>
      <c r="N2849" s="90" t="str">
        <f>IF(AND($K2849=0,L2849=0),"0.00%",IF($K2849=0,-1,IF(L2849=0,1,-($K2849-L2849)/ABS(L2849))))</f>
        <v>0.00%</v>
      </c>
      <c r="O2849" s="89">
        <v>0</v>
      </c>
      <c r="P2849" s="89">
        <f>+O2849-K2849</f>
        <v>0</v>
      </c>
      <c r="Q2849" s="90" t="str">
        <f>IF(AND($K2849=0,O2849=0),"0.00%",IF($K2849=0,-1,IF(O2849=0,1,-($K2849-O2849)/ABS(O2849))))</f>
        <v>0.00%</v>
      </c>
      <c r="R2849" s="91"/>
      <c r="S2849" s="89">
        <v>0</v>
      </c>
      <c r="T2849" s="89">
        <f>+S2849-K2849</f>
        <v>0</v>
      </c>
      <c r="U2849" s="335">
        <f>IF(C2849=0,0,1)+IF(D2849=0,0,1)+IF(E2849=0,0,1)+IF(G2849=0,0,1)+IF(K2849=0,0,1)+IF(L2849=0,0,1)+IF(M2849=0,0,1)+IF(O2849=0,0,1)</f>
        <v>0</v>
      </c>
    </row>
    <row r="2850" spans="1:21" s="81" customFormat="1" ht="15" hidden="1">
      <c r="A2850" s="126" t="s">
        <v>2813</v>
      </c>
      <c r="B2850" s="88" t="s">
        <v>6129</v>
      </c>
      <c r="C2850" s="89">
        <v>0</v>
      </c>
      <c r="D2850" s="89">
        <v>0</v>
      </c>
      <c r="E2850" s="89">
        <f>D2850-C2850</f>
        <v>0</v>
      </c>
      <c r="F2850" s="90" t="str">
        <f>IF(AND($C2850=0,D2850=0),"0.00%",IF($C2850=0,-1,IF(D2850=0,1,-($C2850-D2850)/ABS(D2850))))</f>
        <v>0.00%</v>
      </c>
      <c r="G2850" s="89">
        <v>0</v>
      </c>
      <c r="H2850" s="89">
        <f>+G2850-C2850</f>
        <v>0</v>
      </c>
      <c r="I2850" s="90" t="str">
        <f>IF(AND($C2850=0,G2850=0),"0.00%",IF($C2850=0,-1,IF(G2850=0,1,-($C2850-G2850)/ABS(G2850))))</f>
        <v>0.00%</v>
      </c>
      <c r="J2850" s="91"/>
      <c r="K2850" s="89">
        <v>0</v>
      </c>
      <c r="L2850" s="89">
        <v>0</v>
      </c>
      <c r="M2850" s="89">
        <f>L2850-K2850</f>
        <v>0</v>
      </c>
      <c r="N2850" s="90" t="str">
        <f>IF(AND($K2850=0,L2850=0),"0.00%",IF($K2850=0,-1,IF(L2850=0,1,-($K2850-L2850)/ABS(L2850))))</f>
        <v>0.00%</v>
      </c>
      <c r="O2850" s="89">
        <v>0</v>
      </c>
      <c r="P2850" s="89">
        <f>+O2850-K2850</f>
        <v>0</v>
      </c>
      <c r="Q2850" s="90" t="str">
        <f>IF(AND($K2850=0,O2850=0),"0.00%",IF($K2850=0,-1,IF(O2850=0,1,-($K2850-O2850)/ABS(O2850))))</f>
        <v>0.00%</v>
      </c>
      <c r="R2850" s="91"/>
      <c r="S2850" s="89">
        <v>0</v>
      </c>
      <c r="T2850" s="89">
        <f>+S2850-K2850</f>
        <v>0</v>
      </c>
      <c r="U2850" s="335">
        <f>IF(C2850=0,0,1)+IF(D2850=0,0,1)+IF(E2850=0,0,1)+IF(G2850=0,0,1)+IF(K2850=0,0,1)+IF(L2850=0,0,1)+IF(M2850=0,0,1)+IF(O2850=0,0,1)</f>
        <v>0</v>
      </c>
    </row>
    <row r="2851" spans="1:21" s="81" customFormat="1" ht="15" hidden="1">
      <c r="A2851" s="126" t="s">
        <v>2814</v>
      </c>
      <c r="B2851" s="88" t="s">
        <v>6130</v>
      </c>
      <c r="C2851" s="89">
        <v>0</v>
      </c>
      <c r="D2851" s="89">
        <v>0</v>
      </c>
      <c r="E2851" s="89">
        <f>D2851-C2851</f>
        <v>0</v>
      </c>
      <c r="F2851" s="90" t="str">
        <f>IF(AND($C2851=0,D2851=0),"0.00%",IF($C2851=0,-1,IF(D2851=0,1,-($C2851-D2851)/ABS(D2851))))</f>
        <v>0.00%</v>
      </c>
      <c r="G2851" s="89">
        <v>0</v>
      </c>
      <c r="H2851" s="89">
        <f>+G2851-C2851</f>
        <v>0</v>
      </c>
      <c r="I2851" s="90" t="str">
        <f>IF(AND($C2851=0,G2851=0),"0.00%",IF($C2851=0,-1,IF(G2851=0,1,-($C2851-G2851)/ABS(G2851))))</f>
        <v>0.00%</v>
      </c>
      <c r="J2851" s="91"/>
      <c r="K2851" s="89">
        <v>0</v>
      </c>
      <c r="L2851" s="89">
        <v>0</v>
      </c>
      <c r="M2851" s="89">
        <f>L2851-K2851</f>
        <v>0</v>
      </c>
      <c r="N2851" s="90" t="str">
        <f>IF(AND($K2851=0,L2851=0),"0.00%",IF($K2851=0,-1,IF(L2851=0,1,-($K2851-L2851)/ABS(L2851))))</f>
        <v>0.00%</v>
      </c>
      <c r="O2851" s="89">
        <v>0</v>
      </c>
      <c r="P2851" s="89">
        <f>+O2851-K2851</f>
        <v>0</v>
      </c>
      <c r="Q2851" s="90" t="str">
        <f>IF(AND($K2851=0,O2851=0),"0.00%",IF($K2851=0,-1,IF(O2851=0,1,-($K2851-O2851)/ABS(O2851))))</f>
        <v>0.00%</v>
      </c>
      <c r="R2851" s="91"/>
      <c r="S2851" s="89">
        <v>0</v>
      </c>
      <c r="T2851" s="89">
        <f>+S2851-K2851</f>
        <v>0</v>
      </c>
      <c r="U2851" s="335">
        <f>IF(C2851=0,0,1)+IF(D2851=0,0,1)+IF(E2851=0,0,1)+IF(G2851=0,0,1)+IF(K2851=0,0,1)+IF(L2851=0,0,1)+IF(M2851=0,0,1)+IF(O2851=0,0,1)</f>
        <v>0</v>
      </c>
    </row>
    <row r="2852" spans="1:21" s="81" customFormat="1" ht="15" hidden="1">
      <c r="A2852" s="126" t="s">
        <v>2815</v>
      </c>
      <c r="B2852" s="88" t="s">
        <v>6131</v>
      </c>
      <c r="C2852" s="89">
        <v>0</v>
      </c>
      <c r="D2852" s="89">
        <v>0</v>
      </c>
      <c r="E2852" s="89">
        <f>D2852-C2852</f>
        <v>0</v>
      </c>
      <c r="F2852" s="90" t="str">
        <f>IF(AND($C2852=0,D2852=0),"0.00%",IF($C2852=0,-1,IF(D2852=0,1,-($C2852-D2852)/ABS(D2852))))</f>
        <v>0.00%</v>
      </c>
      <c r="G2852" s="89">
        <v>0</v>
      </c>
      <c r="H2852" s="89">
        <f>+G2852-C2852</f>
        <v>0</v>
      </c>
      <c r="I2852" s="90" t="str">
        <f>IF(AND($C2852=0,G2852=0),"0.00%",IF($C2852=0,-1,IF(G2852=0,1,-($C2852-G2852)/ABS(G2852))))</f>
        <v>0.00%</v>
      </c>
      <c r="J2852" s="91"/>
      <c r="K2852" s="89">
        <v>0</v>
      </c>
      <c r="L2852" s="89">
        <v>0</v>
      </c>
      <c r="M2852" s="89">
        <f>L2852-K2852</f>
        <v>0</v>
      </c>
      <c r="N2852" s="90" t="str">
        <f>IF(AND($K2852=0,L2852=0),"0.00%",IF($K2852=0,-1,IF(L2852=0,1,-($K2852-L2852)/ABS(L2852))))</f>
        <v>0.00%</v>
      </c>
      <c r="O2852" s="89">
        <v>0</v>
      </c>
      <c r="P2852" s="89">
        <f>+O2852-K2852</f>
        <v>0</v>
      </c>
      <c r="Q2852" s="90" t="str">
        <f>IF(AND($K2852=0,O2852=0),"0.00%",IF($K2852=0,-1,IF(O2852=0,1,-($K2852-O2852)/ABS(O2852))))</f>
        <v>0.00%</v>
      </c>
      <c r="R2852" s="91"/>
      <c r="S2852" s="89">
        <v>0</v>
      </c>
      <c r="T2852" s="89">
        <f>+S2852-K2852</f>
        <v>0</v>
      </c>
      <c r="U2852" s="335">
        <f>IF(C2852=0,0,1)+IF(D2852=0,0,1)+IF(E2852=0,0,1)+IF(G2852=0,0,1)+IF(K2852=0,0,1)+IF(L2852=0,0,1)+IF(M2852=0,0,1)+IF(O2852=0,0,1)</f>
        <v>0</v>
      </c>
    </row>
    <row r="2853" spans="1:21" s="81" customFormat="1" ht="15" hidden="1">
      <c r="A2853" s="126" t="s">
        <v>2816</v>
      </c>
      <c r="B2853" s="88" t="s">
        <v>6132</v>
      </c>
      <c r="C2853" s="89">
        <v>0</v>
      </c>
      <c r="D2853" s="89">
        <v>0</v>
      </c>
      <c r="E2853" s="89">
        <f>D2853-C2853</f>
        <v>0</v>
      </c>
      <c r="F2853" s="90" t="str">
        <f>IF(AND($C2853=0,D2853=0),"0.00%",IF($C2853=0,-1,IF(D2853=0,1,-($C2853-D2853)/ABS(D2853))))</f>
        <v>0.00%</v>
      </c>
      <c r="G2853" s="89">
        <v>0</v>
      </c>
      <c r="H2853" s="89">
        <f>+G2853-C2853</f>
        <v>0</v>
      </c>
      <c r="I2853" s="90" t="str">
        <f>IF(AND($C2853=0,G2853=0),"0.00%",IF($C2853=0,-1,IF(G2853=0,1,-($C2853-G2853)/ABS(G2853))))</f>
        <v>0.00%</v>
      </c>
      <c r="J2853" s="91"/>
      <c r="K2853" s="89">
        <v>0</v>
      </c>
      <c r="L2853" s="89">
        <v>0</v>
      </c>
      <c r="M2853" s="89">
        <f>L2853-K2853</f>
        <v>0</v>
      </c>
      <c r="N2853" s="90" t="str">
        <f>IF(AND($K2853=0,L2853=0),"0.00%",IF($K2853=0,-1,IF(L2853=0,1,-($K2853-L2853)/ABS(L2853))))</f>
        <v>0.00%</v>
      </c>
      <c r="O2853" s="89">
        <v>0</v>
      </c>
      <c r="P2853" s="89">
        <f>+O2853-K2853</f>
        <v>0</v>
      </c>
      <c r="Q2853" s="90" t="str">
        <f>IF(AND($K2853=0,O2853=0),"0.00%",IF($K2853=0,-1,IF(O2853=0,1,-($K2853-O2853)/ABS(O2853))))</f>
        <v>0.00%</v>
      </c>
      <c r="R2853" s="91"/>
      <c r="S2853" s="89">
        <v>0</v>
      </c>
      <c r="T2853" s="89">
        <f>+S2853-K2853</f>
        <v>0</v>
      </c>
      <c r="U2853" s="335">
        <f>IF(C2853=0,0,1)+IF(D2853=0,0,1)+IF(E2853=0,0,1)+IF(G2853=0,0,1)+IF(K2853=0,0,1)+IF(L2853=0,0,1)+IF(M2853=0,0,1)+IF(O2853=0,0,1)</f>
        <v>0</v>
      </c>
    </row>
    <row r="2854" spans="1:21" s="81" customFormat="1" ht="15" hidden="1">
      <c r="A2854" s="126" t="s">
        <v>2817</v>
      </c>
      <c r="B2854" s="88" t="s">
        <v>6133</v>
      </c>
      <c r="C2854" s="89">
        <v>0</v>
      </c>
      <c r="D2854" s="89">
        <v>0</v>
      </c>
      <c r="E2854" s="89">
        <f>D2854-C2854</f>
        <v>0</v>
      </c>
      <c r="F2854" s="90" t="str">
        <f>IF(AND($C2854=0,D2854=0),"0.00%",IF($C2854=0,-1,IF(D2854=0,1,-($C2854-D2854)/ABS(D2854))))</f>
        <v>0.00%</v>
      </c>
      <c r="G2854" s="89">
        <v>0</v>
      </c>
      <c r="H2854" s="89">
        <f>+G2854-C2854</f>
        <v>0</v>
      </c>
      <c r="I2854" s="90" t="str">
        <f>IF(AND($C2854=0,G2854=0),"0.00%",IF($C2854=0,-1,IF(G2854=0,1,-($C2854-G2854)/ABS(G2854))))</f>
        <v>0.00%</v>
      </c>
      <c r="J2854" s="91"/>
      <c r="K2854" s="89">
        <v>0</v>
      </c>
      <c r="L2854" s="89">
        <v>0</v>
      </c>
      <c r="M2854" s="89">
        <f>L2854-K2854</f>
        <v>0</v>
      </c>
      <c r="N2854" s="90" t="str">
        <f>IF(AND($K2854=0,L2854=0),"0.00%",IF($K2854=0,-1,IF(L2854=0,1,-($K2854-L2854)/ABS(L2854))))</f>
        <v>0.00%</v>
      </c>
      <c r="O2854" s="89">
        <v>0</v>
      </c>
      <c r="P2854" s="89">
        <f>+O2854-K2854</f>
        <v>0</v>
      </c>
      <c r="Q2854" s="90" t="str">
        <f>IF(AND($K2854=0,O2854=0),"0.00%",IF($K2854=0,-1,IF(O2854=0,1,-($K2854-O2854)/ABS(O2854))))</f>
        <v>0.00%</v>
      </c>
      <c r="R2854" s="91"/>
      <c r="S2854" s="89">
        <v>0</v>
      </c>
      <c r="T2854" s="89">
        <f>+S2854-K2854</f>
        <v>0</v>
      </c>
      <c r="U2854" s="335">
        <f>IF(C2854=0,0,1)+IF(D2854=0,0,1)+IF(E2854=0,0,1)+IF(G2854=0,0,1)+IF(K2854=0,0,1)+IF(L2854=0,0,1)+IF(M2854=0,0,1)+IF(O2854=0,0,1)</f>
        <v>0</v>
      </c>
    </row>
    <row r="2855" spans="1:21" s="81" customFormat="1" ht="15" hidden="1">
      <c r="A2855" s="126" t="s">
        <v>2818</v>
      </c>
      <c r="B2855" s="88" t="s">
        <v>6134</v>
      </c>
      <c r="C2855" s="89">
        <v>0</v>
      </c>
      <c r="D2855" s="89">
        <v>0</v>
      </c>
      <c r="E2855" s="89">
        <f>D2855-C2855</f>
        <v>0</v>
      </c>
      <c r="F2855" s="90" t="str">
        <f>IF(AND($C2855=0,D2855=0),"0.00%",IF($C2855=0,-1,IF(D2855=0,1,-($C2855-D2855)/ABS(D2855))))</f>
        <v>0.00%</v>
      </c>
      <c r="G2855" s="89">
        <v>0</v>
      </c>
      <c r="H2855" s="89">
        <f>+G2855-C2855</f>
        <v>0</v>
      </c>
      <c r="I2855" s="90" t="str">
        <f>IF(AND($C2855=0,G2855=0),"0.00%",IF($C2855=0,-1,IF(G2855=0,1,-($C2855-G2855)/ABS(G2855))))</f>
        <v>0.00%</v>
      </c>
      <c r="J2855" s="91"/>
      <c r="K2855" s="89">
        <v>0</v>
      </c>
      <c r="L2855" s="89">
        <v>0</v>
      </c>
      <c r="M2855" s="89">
        <f>L2855-K2855</f>
        <v>0</v>
      </c>
      <c r="N2855" s="90" t="str">
        <f>IF(AND($K2855=0,L2855=0),"0.00%",IF($K2855=0,-1,IF(L2855=0,1,-($K2855-L2855)/ABS(L2855))))</f>
        <v>0.00%</v>
      </c>
      <c r="O2855" s="89">
        <v>0</v>
      </c>
      <c r="P2855" s="89">
        <f>+O2855-K2855</f>
        <v>0</v>
      </c>
      <c r="Q2855" s="90" t="str">
        <f>IF(AND($K2855=0,O2855=0),"0.00%",IF($K2855=0,-1,IF(O2855=0,1,-($K2855-O2855)/ABS(O2855))))</f>
        <v>0.00%</v>
      </c>
      <c r="R2855" s="91"/>
      <c r="S2855" s="89">
        <v>0</v>
      </c>
      <c r="T2855" s="89">
        <f>+S2855-K2855</f>
        <v>0</v>
      </c>
      <c r="U2855" s="335">
        <f>IF(C2855=0,0,1)+IF(D2855=0,0,1)+IF(E2855=0,0,1)+IF(G2855=0,0,1)+IF(K2855=0,0,1)+IF(L2855=0,0,1)+IF(M2855=0,0,1)+IF(O2855=0,0,1)</f>
        <v>0</v>
      </c>
    </row>
    <row r="2856" spans="1:21" s="81" customFormat="1" ht="15" hidden="1">
      <c r="A2856" s="126" t="s">
        <v>2819</v>
      </c>
      <c r="B2856" s="88" t="s">
        <v>6135</v>
      </c>
      <c r="C2856" s="89">
        <v>0</v>
      </c>
      <c r="D2856" s="89">
        <v>0</v>
      </c>
      <c r="E2856" s="89">
        <f>D2856-C2856</f>
        <v>0</v>
      </c>
      <c r="F2856" s="90" t="str">
        <f>IF(AND($C2856=0,D2856=0),"0.00%",IF($C2856=0,-1,IF(D2856=0,1,-($C2856-D2856)/ABS(D2856))))</f>
        <v>0.00%</v>
      </c>
      <c r="G2856" s="89">
        <v>0</v>
      </c>
      <c r="H2856" s="89">
        <f>+G2856-C2856</f>
        <v>0</v>
      </c>
      <c r="I2856" s="90" t="str">
        <f>IF(AND($C2856=0,G2856=0),"0.00%",IF($C2856=0,-1,IF(G2856=0,1,-($C2856-G2856)/ABS(G2856))))</f>
        <v>0.00%</v>
      </c>
      <c r="J2856" s="91"/>
      <c r="K2856" s="89">
        <v>0</v>
      </c>
      <c r="L2856" s="89">
        <v>0</v>
      </c>
      <c r="M2856" s="89">
        <f>L2856-K2856</f>
        <v>0</v>
      </c>
      <c r="N2856" s="90" t="str">
        <f>IF(AND($K2856=0,L2856=0),"0.00%",IF($K2856=0,-1,IF(L2856=0,1,-($K2856-L2856)/ABS(L2856))))</f>
        <v>0.00%</v>
      </c>
      <c r="O2856" s="89">
        <v>0</v>
      </c>
      <c r="P2856" s="89">
        <f>+O2856-K2856</f>
        <v>0</v>
      </c>
      <c r="Q2856" s="90" t="str">
        <f>IF(AND($K2856=0,O2856=0),"0.00%",IF($K2856=0,-1,IF(O2856=0,1,-($K2856-O2856)/ABS(O2856))))</f>
        <v>0.00%</v>
      </c>
      <c r="R2856" s="91"/>
      <c r="S2856" s="89">
        <v>0</v>
      </c>
      <c r="T2856" s="89">
        <f>+S2856-K2856</f>
        <v>0</v>
      </c>
      <c r="U2856" s="335">
        <f>IF(C2856=0,0,1)+IF(D2856=0,0,1)+IF(E2856=0,0,1)+IF(G2856=0,0,1)+IF(K2856=0,0,1)+IF(L2856=0,0,1)+IF(M2856=0,0,1)+IF(O2856=0,0,1)</f>
        <v>0</v>
      </c>
    </row>
    <row r="2857" spans="1:21" s="81" customFormat="1" ht="15" hidden="1">
      <c r="A2857" s="126" t="s">
        <v>2820</v>
      </c>
      <c r="B2857" s="88" t="s">
        <v>6136</v>
      </c>
      <c r="C2857" s="89">
        <v>0</v>
      </c>
      <c r="D2857" s="89">
        <v>0</v>
      </c>
      <c r="E2857" s="89">
        <f>D2857-C2857</f>
        <v>0</v>
      </c>
      <c r="F2857" s="90" t="str">
        <f>IF(AND($C2857=0,D2857=0),"0.00%",IF($C2857=0,-1,IF(D2857=0,1,-($C2857-D2857)/ABS(D2857))))</f>
        <v>0.00%</v>
      </c>
      <c r="G2857" s="89">
        <v>0</v>
      </c>
      <c r="H2857" s="89">
        <f>+G2857-C2857</f>
        <v>0</v>
      </c>
      <c r="I2857" s="90" t="str">
        <f>IF(AND($C2857=0,G2857=0),"0.00%",IF($C2857=0,-1,IF(G2857=0,1,-($C2857-G2857)/ABS(G2857))))</f>
        <v>0.00%</v>
      </c>
      <c r="J2857" s="91"/>
      <c r="K2857" s="89">
        <v>0</v>
      </c>
      <c r="L2857" s="89">
        <v>0</v>
      </c>
      <c r="M2857" s="89">
        <f>L2857-K2857</f>
        <v>0</v>
      </c>
      <c r="N2857" s="90" t="str">
        <f>IF(AND($K2857=0,L2857=0),"0.00%",IF($K2857=0,-1,IF(L2857=0,1,-($K2857-L2857)/ABS(L2857))))</f>
        <v>0.00%</v>
      </c>
      <c r="O2857" s="89">
        <v>0</v>
      </c>
      <c r="P2857" s="89">
        <f>+O2857-K2857</f>
        <v>0</v>
      </c>
      <c r="Q2857" s="90" t="str">
        <f>IF(AND($K2857=0,O2857=0),"0.00%",IF($K2857=0,-1,IF(O2857=0,1,-($K2857-O2857)/ABS(O2857))))</f>
        <v>0.00%</v>
      </c>
      <c r="R2857" s="91"/>
      <c r="S2857" s="89">
        <v>0</v>
      </c>
      <c r="T2857" s="89">
        <f>+S2857-K2857</f>
        <v>0</v>
      </c>
      <c r="U2857" s="335">
        <f>IF(C2857=0,0,1)+IF(D2857=0,0,1)+IF(E2857=0,0,1)+IF(G2857=0,0,1)+IF(K2857=0,0,1)+IF(L2857=0,0,1)+IF(M2857=0,0,1)+IF(O2857=0,0,1)</f>
        <v>0</v>
      </c>
    </row>
    <row r="2858" spans="1:21" s="81" customFormat="1" ht="15" hidden="1">
      <c r="A2858" s="126" t="s">
        <v>2821</v>
      </c>
      <c r="B2858" s="88" t="s">
        <v>6137</v>
      </c>
      <c r="C2858" s="89">
        <v>0</v>
      </c>
      <c r="D2858" s="89">
        <v>0</v>
      </c>
      <c r="E2858" s="89">
        <f>D2858-C2858</f>
        <v>0</v>
      </c>
      <c r="F2858" s="90" t="str">
        <f>IF(AND($C2858=0,D2858=0),"0.00%",IF($C2858=0,-1,IF(D2858=0,1,-($C2858-D2858)/ABS(D2858))))</f>
        <v>0.00%</v>
      </c>
      <c r="G2858" s="89">
        <v>0</v>
      </c>
      <c r="H2858" s="89">
        <f>+G2858-C2858</f>
        <v>0</v>
      </c>
      <c r="I2858" s="90" t="str">
        <f>IF(AND($C2858=0,G2858=0),"0.00%",IF($C2858=0,-1,IF(G2858=0,1,-($C2858-G2858)/ABS(G2858))))</f>
        <v>0.00%</v>
      </c>
      <c r="J2858" s="91"/>
      <c r="K2858" s="89">
        <v>0</v>
      </c>
      <c r="L2858" s="89">
        <v>0</v>
      </c>
      <c r="M2858" s="89">
        <f>L2858-K2858</f>
        <v>0</v>
      </c>
      <c r="N2858" s="90" t="str">
        <f>IF(AND($K2858=0,L2858=0),"0.00%",IF($K2858=0,-1,IF(L2858=0,1,-($K2858-L2858)/ABS(L2858))))</f>
        <v>0.00%</v>
      </c>
      <c r="O2858" s="89">
        <v>0</v>
      </c>
      <c r="P2858" s="89">
        <f>+O2858-K2858</f>
        <v>0</v>
      </c>
      <c r="Q2858" s="90" t="str">
        <f>IF(AND($K2858=0,O2858=0),"0.00%",IF($K2858=0,-1,IF(O2858=0,1,-($K2858-O2858)/ABS(O2858))))</f>
        <v>0.00%</v>
      </c>
      <c r="R2858" s="91"/>
      <c r="S2858" s="89">
        <v>0</v>
      </c>
      <c r="T2858" s="89">
        <f>+S2858-K2858</f>
        <v>0</v>
      </c>
      <c r="U2858" s="335">
        <f>IF(C2858=0,0,1)+IF(D2858=0,0,1)+IF(E2858=0,0,1)+IF(G2858=0,0,1)+IF(K2858=0,0,1)+IF(L2858=0,0,1)+IF(M2858=0,0,1)+IF(O2858=0,0,1)</f>
        <v>0</v>
      </c>
    </row>
    <row r="2859" spans="1:21" s="81" customFormat="1" ht="15" hidden="1">
      <c r="A2859" s="126" t="s">
        <v>2822</v>
      </c>
      <c r="B2859" s="88" t="s">
        <v>6138</v>
      </c>
      <c r="C2859" s="89">
        <v>0</v>
      </c>
      <c r="D2859" s="89">
        <v>0</v>
      </c>
      <c r="E2859" s="89">
        <f>D2859-C2859</f>
        <v>0</v>
      </c>
      <c r="F2859" s="90" t="str">
        <f>IF(AND($C2859=0,D2859=0),"0.00%",IF($C2859=0,-1,IF(D2859=0,1,-($C2859-D2859)/ABS(D2859))))</f>
        <v>0.00%</v>
      </c>
      <c r="G2859" s="89">
        <v>0</v>
      </c>
      <c r="H2859" s="89">
        <f>+G2859-C2859</f>
        <v>0</v>
      </c>
      <c r="I2859" s="90" t="str">
        <f>IF(AND($C2859=0,G2859=0),"0.00%",IF($C2859=0,-1,IF(G2859=0,1,-($C2859-G2859)/ABS(G2859))))</f>
        <v>0.00%</v>
      </c>
      <c r="J2859" s="91"/>
      <c r="K2859" s="89">
        <v>0</v>
      </c>
      <c r="L2859" s="89">
        <v>0</v>
      </c>
      <c r="M2859" s="89">
        <f>L2859-K2859</f>
        <v>0</v>
      </c>
      <c r="N2859" s="90" t="str">
        <f>IF(AND($K2859=0,L2859=0),"0.00%",IF($K2859=0,-1,IF(L2859=0,1,-($K2859-L2859)/ABS(L2859))))</f>
        <v>0.00%</v>
      </c>
      <c r="O2859" s="89">
        <v>0</v>
      </c>
      <c r="P2859" s="89">
        <f>+O2859-K2859</f>
        <v>0</v>
      </c>
      <c r="Q2859" s="90" t="str">
        <f>IF(AND($K2859=0,O2859=0),"0.00%",IF($K2859=0,-1,IF(O2859=0,1,-($K2859-O2859)/ABS(O2859))))</f>
        <v>0.00%</v>
      </c>
      <c r="R2859" s="91"/>
      <c r="S2859" s="89">
        <v>0</v>
      </c>
      <c r="T2859" s="89">
        <f>+S2859-K2859</f>
        <v>0</v>
      </c>
      <c r="U2859" s="335">
        <f>IF(C2859=0,0,1)+IF(D2859=0,0,1)+IF(E2859=0,0,1)+IF(G2859=0,0,1)+IF(K2859=0,0,1)+IF(L2859=0,0,1)+IF(M2859=0,0,1)+IF(O2859=0,0,1)</f>
        <v>0</v>
      </c>
    </row>
    <row r="2860" spans="1:21" s="81" customFormat="1" ht="15" hidden="1">
      <c r="A2860" s="126" t="s">
        <v>2823</v>
      </c>
      <c r="B2860" s="88" t="s">
        <v>6139</v>
      </c>
      <c r="C2860" s="89">
        <v>0</v>
      </c>
      <c r="D2860" s="89">
        <v>0</v>
      </c>
      <c r="E2860" s="89">
        <f>D2860-C2860</f>
        <v>0</v>
      </c>
      <c r="F2860" s="90" t="str">
        <f>IF(AND($C2860=0,D2860=0),"0.00%",IF($C2860=0,-1,IF(D2860=0,1,-($C2860-D2860)/ABS(D2860))))</f>
        <v>0.00%</v>
      </c>
      <c r="G2860" s="89">
        <v>0</v>
      </c>
      <c r="H2860" s="89">
        <f>+G2860-C2860</f>
        <v>0</v>
      </c>
      <c r="I2860" s="90" t="str">
        <f>IF(AND($C2860=0,G2860=0),"0.00%",IF($C2860=0,-1,IF(G2860=0,1,-($C2860-G2860)/ABS(G2860))))</f>
        <v>0.00%</v>
      </c>
      <c r="J2860" s="91"/>
      <c r="K2860" s="89">
        <v>0</v>
      </c>
      <c r="L2860" s="89">
        <v>0</v>
      </c>
      <c r="M2860" s="89">
        <f>L2860-K2860</f>
        <v>0</v>
      </c>
      <c r="N2860" s="90" t="str">
        <f>IF(AND($K2860=0,L2860=0),"0.00%",IF($K2860=0,-1,IF(L2860=0,1,-($K2860-L2860)/ABS(L2860))))</f>
        <v>0.00%</v>
      </c>
      <c r="O2860" s="89">
        <v>0</v>
      </c>
      <c r="P2860" s="89">
        <f>+O2860-K2860</f>
        <v>0</v>
      </c>
      <c r="Q2860" s="90" t="str">
        <f>IF(AND($K2860=0,O2860=0),"0.00%",IF($K2860=0,-1,IF(O2860=0,1,-($K2860-O2860)/ABS(O2860))))</f>
        <v>0.00%</v>
      </c>
      <c r="R2860" s="91"/>
      <c r="S2860" s="89">
        <v>0</v>
      </c>
      <c r="T2860" s="89">
        <f>+S2860-K2860</f>
        <v>0</v>
      </c>
      <c r="U2860" s="335">
        <f>IF(C2860=0,0,1)+IF(D2860=0,0,1)+IF(E2860=0,0,1)+IF(G2860=0,0,1)+IF(K2860=0,0,1)+IF(L2860=0,0,1)+IF(M2860=0,0,1)+IF(O2860=0,0,1)</f>
        <v>0</v>
      </c>
    </row>
    <row r="2861" spans="1:21" s="81" customFormat="1" ht="15" hidden="1">
      <c r="A2861" s="126" t="s">
        <v>2824</v>
      </c>
      <c r="B2861" s="88" t="s">
        <v>6140</v>
      </c>
      <c r="C2861" s="89">
        <v>0</v>
      </c>
      <c r="D2861" s="89">
        <v>0</v>
      </c>
      <c r="E2861" s="89">
        <f>D2861-C2861</f>
        <v>0</v>
      </c>
      <c r="F2861" s="90" t="str">
        <f>IF(AND($C2861=0,D2861=0),"0.00%",IF($C2861=0,-1,IF(D2861=0,1,-($C2861-D2861)/ABS(D2861))))</f>
        <v>0.00%</v>
      </c>
      <c r="G2861" s="89">
        <v>0</v>
      </c>
      <c r="H2861" s="89">
        <f>+G2861-C2861</f>
        <v>0</v>
      </c>
      <c r="I2861" s="90" t="str">
        <f>IF(AND($C2861=0,G2861=0),"0.00%",IF($C2861=0,-1,IF(G2861=0,1,-($C2861-G2861)/ABS(G2861))))</f>
        <v>0.00%</v>
      </c>
      <c r="J2861" s="91"/>
      <c r="K2861" s="89">
        <v>0</v>
      </c>
      <c r="L2861" s="89">
        <v>0</v>
      </c>
      <c r="M2861" s="89">
        <f>L2861-K2861</f>
        <v>0</v>
      </c>
      <c r="N2861" s="90" t="str">
        <f>IF(AND($K2861=0,L2861=0),"0.00%",IF($K2861=0,-1,IF(L2861=0,1,-($K2861-L2861)/ABS(L2861))))</f>
        <v>0.00%</v>
      </c>
      <c r="O2861" s="89">
        <v>0</v>
      </c>
      <c r="P2861" s="89">
        <f>+O2861-K2861</f>
        <v>0</v>
      </c>
      <c r="Q2861" s="90" t="str">
        <f>IF(AND($K2861=0,O2861=0),"0.00%",IF($K2861=0,-1,IF(O2861=0,1,-($K2861-O2861)/ABS(O2861))))</f>
        <v>0.00%</v>
      </c>
      <c r="R2861" s="91"/>
      <c r="S2861" s="89">
        <v>0</v>
      </c>
      <c r="T2861" s="89">
        <f>+S2861-K2861</f>
        <v>0</v>
      </c>
      <c r="U2861" s="335">
        <f>IF(C2861=0,0,1)+IF(D2861=0,0,1)+IF(E2861=0,0,1)+IF(G2861=0,0,1)+IF(K2861=0,0,1)+IF(L2861=0,0,1)+IF(M2861=0,0,1)+IF(O2861=0,0,1)</f>
        <v>0</v>
      </c>
    </row>
    <row r="2862" spans="1:21" s="81" customFormat="1" ht="15" hidden="1">
      <c r="A2862" s="126" t="s">
        <v>2825</v>
      </c>
      <c r="B2862" s="88" t="s">
        <v>6141</v>
      </c>
      <c r="C2862" s="89">
        <v>0</v>
      </c>
      <c r="D2862" s="89">
        <v>0</v>
      </c>
      <c r="E2862" s="89">
        <f>D2862-C2862</f>
        <v>0</v>
      </c>
      <c r="F2862" s="90" t="str">
        <f>IF(AND($C2862=0,D2862=0),"0.00%",IF($C2862=0,-1,IF(D2862=0,1,-($C2862-D2862)/ABS(D2862))))</f>
        <v>0.00%</v>
      </c>
      <c r="G2862" s="89">
        <v>0</v>
      </c>
      <c r="H2862" s="89">
        <f>+G2862-C2862</f>
        <v>0</v>
      </c>
      <c r="I2862" s="90" t="str">
        <f>IF(AND($C2862=0,G2862=0),"0.00%",IF($C2862=0,-1,IF(G2862=0,1,-($C2862-G2862)/ABS(G2862))))</f>
        <v>0.00%</v>
      </c>
      <c r="J2862" s="91"/>
      <c r="K2862" s="89">
        <v>0</v>
      </c>
      <c r="L2862" s="89">
        <v>0</v>
      </c>
      <c r="M2862" s="89">
        <f>L2862-K2862</f>
        <v>0</v>
      </c>
      <c r="N2862" s="90" t="str">
        <f>IF(AND($K2862=0,L2862=0),"0.00%",IF($K2862=0,-1,IF(L2862=0,1,-($K2862-L2862)/ABS(L2862))))</f>
        <v>0.00%</v>
      </c>
      <c r="O2862" s="89">
        <v>0</v>
      </c>
      <c r="P2862" s="89">
        <f>+O2862-K2862</f>
        <v>0</v>
      </c>
      <c r="Q2862" s="90" t="str">
        <f>IF(AND($K2862=0,O2862=0),"0.00%",IF($K2862=0,-1,IF(O2862=0,1,-($K2862-O2862)/ABS(O2862))))</f>
        <v>0.00%</v>
      </c>
      <c r="R2862" s="91"/>
      <c r="S2862" s="89">
        <v>0</v>
      </c>
      <c r="T2862" s="89">
        <f>+S2862-K2862</f>
        <v>0</v>
      </c>
      <c r="U2862" s="335">
        <f>IF(C2862=0,0,1)+IF(D2862=0,0,1)+IF(E2862=0,0,1)+IF(G2862=0,0,1)+IF(K2862=0,0,1)+IF(L2862=0,0,1)+IF(M2862=0,0,1)+IF(O2862=0,0,1)</f>
        <v>0</v>
      </c>
    </row>
    <row r="2863" spans="1:21" s="81" customFormat="1" ht="15" hidden="1">
      <c r="A2863" s="126" t="s">
        <v>2826</v>
      </c>
      <c r="B2863" s="88" t="s">
        <v>6142</v>
      </c>
      <c r="C2863" s="89">
        <v>0</v>
      </c>
      <c r="D2863" s="89">
        <v>0</v>
      </c>
      <c r="E2863" s="89">
        <f>D2863-C2863</f>
        <v>0</v>
      </c>
      <c r="F2863" s="90" t="str">
        <f>IF(AND($C2863=0,D2863=0),"0.00%",IF($C2863=0,-1,IF(D2863=0,1,-($C2863-D2863)/ABS(D2863))))</f>
        <v>0.00%</v>
      </c>
      <c r="G2863" s="89">
        <v>0</v>
      </c>
      <c r="H2863" s="89">
        <f>+G2863-C2863</f>
        <v>0</v>
      </c>
      <c r="I2863" s="90" t="str">
        <f>IF(AND($C2863=0,G2863=0),"0.00%",IF($C2863=0,-1,IF(G2863=0,1,-($C2863-G2863)/ABS(G2863))))</f>
        <v>0.00%</v>
      </c>
      <c r="J2863" s="91"/>
      <c r="K2863" s="89">
        <v>0</v>
      </c>
      <c r="L2863" s="89">
        <v>0</v>
      </c>
      <c r="M2863" s="89">
        <f>L2863-K2863</f>
        <v>0</v>
      </c>
      <c r="N2863" s="90" t="str">
        <f>IF(AND($K2863=0,L2863=0),"0.00%",IF($K2863=0,-1,IF(L2863=0,1,-($K2863-L2863)/ABS(L2863))))</f>
        <v>0.00%</v>
      </c>
      <c r="O2863" s="89">
        <v>0</v>
      </c>
      <c r="P2863" s="89">
        <f>+O2863-K2863</f>
        <v>0</v>
      </c>
      <c r="Q2863" s="90" t="str">
        <f>IF(AND($K2863=0,O2863=0),"0.00%",IF($K2863=0,-1,IF(O2863=0,1,-($K2863-O2863)/ABS(O2863))))</f>
        <v>0.00%</v>
      </c>
      <c r="R2863" s="91"/>
      <c r="S2863" s="89">
        <v>0</v>
      </c>
      <c r="T2863" s="89">
        <f>+S2863-K2863</f>
        <v>0</v>
      </c>
      <c r="U2863" s="335">
        <f>IF(C2863=0,0,1)+IF(D2863=0,0,1)+IF(E2863=0,0,1)+IF(G2863=0,0,1)+IF(K2863=0,0,1)+IF(L2863=0,0,1)+IF(M2863=0,0,1)+IF(O2863=0,0,1)</f>
        <v>0</v>
      </c>
    </row>
    <row r="2864" spans="1:21" s="81" customFormat="1" ht="15" hidden="1">
      <c r="A2864" s="126" t="s">
        <v>2827</v>
      </c>
      <c r="B2864" s="88" t="s">
        <v>6143</v>
      </c>
      <c r="C2864" s="89">
        <v>0</v>
      </c>
      <c r="D2864" s="89">
        <v>0</v>
      </c>
      <c r="E2864" s="89">
        <f>D2864-C2864</f>
        <v>0</v>
      </c>
      <c r="F2864" s="90" t="str">
        <f>IF(AND($C2864=0,D2864=0),"0.00%",IF($C2864=0,-1,IF(D2864=0,1,-($C2864-D2864)/ABS(D2864))))</f>
        <v>0.00%</v>
      </c>
      <c r="G2864" s="89">
        <v>0</v>
      </c>
      <c r="H2864" s="89">
        <f>+G2864-C2864</f>
        <v>0</v>
      </c>
      <c r="I2864" s="90" t="str">
        <f>IF(AND($C2864=0,G2864=0),"0.00%",IF($C2864=0,-1,IF(G2864=0,1,-($C2864-G2864)/ABS(G2864))))</f>
        <v>0.00%</v>
      </c>
      <c r="J2864" s="91"/>
      <c r="K2864" s="89">
        <v>0</v>
      </c>
      <c r="L2864" s="89">
        <v>0</v>
      </c>
      <c r="M2864" s="89">
        <f>L2864-K2864</f>
        <v>0</v>
      </c>
      <c r="N2864" s="90" t="str">
        <f>IF(AND($K2864=0,L2864=0),"0.00%",IF($K2864=0,-1,IF(L2864=0,1,-($K2864-L2864)/ABS(L2864))))</f>
        <v>0.00%</v>
      </c>
      <c r="O2864" s="89">
        <v>0</v>
      </c>
      <c r="P2864" s="89">
        <f>+O2864-K2864</f>
        <v>0</v>
      </c>
      <c r="Q2864" s="90" t="str">
        <f>IF(AND($K2864=0,O2864=0),"0.00%",IF($K2864=0,-1,IF(O2864=0,1,-($K2864-O2864)/ABS(O2864))))</f>
        <v>0.00%</v>
      </c>
      <c r="R2864" s="91"/>
      <c r="S2864" s="89">
        <v>0</v>
      </c>
      <c r="T2864" s="89">
        <f>+S2864-K2864</f>
        <v>0</v>
      </c>
      <c r="U2864" s="335">
        <f>IF(C2864=0,0,1)+IF(D2864=0,0,1)+IF(E2864=0,0,1)+IF(G2864=0,0,1)+IF(K2864=0,0,1)+IF(L2864=0,0,1)+IF(M2864=0,0,1)+IF(O2864=0,0,1)</f>
        <v>0</v>
      </c>
    </row>
    <row r="2865" spans="1:21" s="81" customFormat="1" ht="15" hidden="1">
      <c r="A2865" s="126" t="s">
        <v>2828</v>
      </c>
      <c r="B2865" s="88" t="s">
        <v>6144</v>
      </c>
      <c r="C2865" s="89">
        <v>0</v>
      </c>
      <c r="D2865" s="89">
        <v>0</v>
      </c>
      <c r="E2865" s="89">
        <f>D2865-C2865</f>
        <v>0</v>
      </c>
      <c r="F2865" s="90" t="str">
        <f>IF(AND($C2865=0,D2865=0),"0.00%",IF($C2865=0,-1,IF(D2865=0,1,-($C2865-D2865)/ABS(D2865))))</f>
        <v>0.00%</v>
      </c>
      <c r="G2865" s="89">
        <v>0</v>
      </c>
      <c r="H2865" s="89">
        <f>+G2865-C2865</f>
        <v>0</v>
      </c>
      <c r="I2865" s="90" t="str">
        <f>IF(AND($C2865=0,G2865=0),"0.00%",IF($C2865=0,-1,IF(G2865=0,1,-($C2865-G2865)/ABS(G2865))))</f>
        <v>0.00%</v>
      </c>
      <c r="J2865" s="91"/>
      <c r="K2865" s="89">
        <v>0</v>
      </c>
      <c r="L2865" s="89">
        <v>0</v>
      </c>
      <c r="M2865" s="89">
        <f>L2865-K2865</f>
        <v>0</v>
      </c>
      <c r="N2865" s="90" t="str">
        <f>IF(AND($K2865=0,L2865=0),"0.00%",IF($K2865=0,-1,IF(L2865=0,1,-($K2865-L2865)/ABS(L2865))))</f>
        <v>0.00%</v>
      </c>
      <c r="O2865" s="89">
        <v>0</v>
      </c>
      <c r="P2865" s="89">
        <f>+O2865-K2865</f>
        <v>0</v>
      </c>
      <c r="Q2865" s="90" t="str">
        <f>IF(AND($K2865=0,O2865=0),"0.00%",IF($K2865=0,-1,IF(O2865=0,1,-($K2865-O2865)/ABS(O2865))))</f>
        <v>0.00%</v>
      </c>
      <c r="R2865" s="91"/>
      <c r="S2865" s="89">
        <v>0</v>
      </c>
      <c r="T2865" s="89">
        <f>+S2865-K2865</f>
        <v>0</v>
      </c>
      <c r="U2865" s="335">
        <f>IF(C2865=0,0,1)+IF(D2865=0,0,1)+IF(E2865=0,0,1)+IF(G2865=0,0,1)+IF(K2865=0,0,1)+IF(L2865=0,0,1)+IF(M2865=0,0,1)+IF(O2865=0,0,1)</f>
        <v>0</v>
      </c>
    </row>
    <row r="2866" spans="1:21" s="81" customFormat="1" ht="15" hidden="1">
      <c r="A2866" s="126" t="s">
        <v>2829</v>
      </c>
      <c r="B2866" s="88" t="s">
        <v>6145</v>
      </c>
      <c r="C2866" s="89">
        <v>0</v>
      </c>
      <c r="D2866" s="89">
        <v>0</v>
      </c>
      <c r="E2866" s="89">
        <f>D2866-C2866</f>
        <v>0</v>
      </c>
      <c r="F2866" s="90" t="str">
        <f>IF(AND($C2866=0,D2866=0),"0.00%",IF($C2866=0,-1,IF(D2866=0,1,-($C2866-D2866)/ABS(D2866))))</f>
        <v>0.00%</v>
      </c>
      <c r="G2866" s="89">
        <v>0</v>
      </c>
      <c r="H2866" s="89">
        <f>+G2866-C2866</f>
        <v>0</v>
      </c>
      <c r="I2866" s="90" t="str">
        <f>IF(AND($C2866=0,G2866=0),"0.00%",IF($C2866=0,-1,IF(G2866=0,1,-($C2866-G2866)/ABS(G2866))))</f>
        <v>0.00%</v>
      </c>
      <c r="J2866" s="91"/>
      <c r="K2866" s="89">
        <v>0</v>
      </c>
      <c r="L2866" s="89">
        <v>0</v>
      </c>
      <c r="M2866" s="89">
        <f>L2866-K2866</f>
        <v>0</v>
      </c>
      <c r="N2866" s="90" t="str">
        <f>IF(AND($K2866=0,L2866=0),"0.00%",IF($K2866=0,-1,IF(L2866=0,1,-($K2866-L2866)/ABS(L2866))))</f>
        <v>0.00%</v>
      </c>
      <c r="O2866" s="89">
        <v>0</v>
      </c>
      <c r="P2866" s="89">
        <f>+O2866-K2866</f>
        <v>0</v>
      </c>
      <c r="Q2866" s="90" t="str">
        <f>IF(AND($K2866=0,O2866=0),"0.00%",IF($K2866=0,-1,IF(O2866=0,1,-($K2866-O2866)/ABS(O2866))))</f>
        <v>0.00%</v>
      </c>
      <c r="R2866" s="91"/>
      <c r="S2866" s="89">
        <v>0</v>
      </c>
      <c r="T2866" s="89">
        <f>+S2866-K2866</f>
        <v>0</v>
      </c>
      <c r="U2866" s="335">
        <f>IF(C2866=0,0,1)+IF(D2866=0,0,1)+IF(E2866=0,0,1)+IF(G2866=0,0,1)+IF(K2866=0,0,1)+IF(L2866=0,0,1)+IF(M2866=0,0,1)+IF(O2866=0,0,1)</f>
        <v>0</v>
      </c>
    </row>
    <row r="2867" spans="1:21" s="81" customFormat="1" ht="15" hidden="1">
      <c r="A2867" s="126" t="s">
        <v>2830</v>
      </c>
      <c r="B2867" s="88" t="s">
        <v>6146</v>
      </c>
      <c r="C2867" s="89">
        <v>0</v>
      </c>
      <c r="D2867" s="89">
        <v>0</v>
      </c>
      <c r="E2867" s="89">
        <f>D2867-C2867</f>
        <v>0</v>
      </c>
      <c r="F2867" s="90" t="str">
        <f>IF(AND($C2867=0,D2867=0),"0.00%",IF($C2867=0,-1,IF(D2867=0,1,-($C2867-D2867)/ABS(D2867))))</f>
        <v>0.00%</v>
      </c>
      <c r="G2867" s="89">
        <v>0</v>
      </c>
      <c r="H2867" s="89">
        <f>+G2867-C2867</f>
        <v>0</v>
      </c>
      <c r="I2867" s="90" t="str">
        <f>IF(AND($C2867=0,G2867=0),"0.00%",IF($C2867=0,-1,IF(G2867=0,1,-($C2867-G2867)/ABS(G2867))))</f>
        <v>0.00%</v>
      </c>
      <c r="J2867" s="91"/>
      <c r="K2867" s="89">
        <v>0</v>
      </c>
      <c r="L2867" s="89">
        <v>0</v>
      </c>
      <c r="M2867" s="89">
        <f>L2867-K2867</f>
        <v>0</v>
      </c>
      <c r="N2867" s="90" t="str">
        <f>IF(AND($K2867=0,L2867=0),"0.00%",IF($K2867=0,-1,IF(L2867=0,1,-($K2867-L2867)/ABS(L2867))))</f>
        <v>0.00%</v>
      </c>
      <c r="O2867" s="89">
        <v>0</v>
      </c>
      <c r="P2867" s="89">
        <f>+O2867-K2867</f>
        <v>0</v>
      </c>
      <c r="Q2867" s="90" t="str">
        <f>IF(AND($K2867=0,O2867=0),"0.00%",IF($K2867=0,-1,IF(O2867=0,1,-($K2867-O2867)/ABS(O2867))))</f>
        <v>0.00%</v>
      </c>
      <c r="R2867" s="91"/>
      <c r="S2867" s="89">
        <v>0</v>
      </c>
      <c r="T2867" s="89">
        <f>+S2867-K2867</f>
        <v>0</v>
      </c>
      <c r="U2867" s="335">
        <f>IF(C2867=0,0,1)+IF(D2867=0,0,1)+IF(E2867=0,0,1)+IF(G2867=0,0,1)+IF(K2867=0,0,1)+IF(L2867=0,0,1)+IF(M2867=0,0,1)+IF(O2867=0,0,1)</f>
        <v>0</v>
      </c>
    </row>
    <row r="2868" spans="1:21" s="81" customFormat="1" ht="15" hidden="1">
      <c r="A2868" s="126" t="s">
        <v>2831</v>
      </c>
      <c r="B2868" s="88" t="s">
        <v>6147</v>
      </c>
      <c r="C2868" s="89">
        <v>0</v>
      </c>
      <c r="D2868" s="89">
        <v>0</v>
      </c>
      <c r="E2868" s="89">
        <f>D2868-C2868</f>
        <v>0</v>
      </c>
      <c r="F2868" s="90" t="str">
        <f>IF(AND($C2868=0,D2868=0),"0.00%",IF($C2868=0,-1,IF(D2868=0,1,-($C2868-D2868)/ABS(D2868))))</f>
        <v>0.00%</v>
      </c>
      <c r="G2868" s="89">
        <v>0</v>
      </c>
      <c r="H2868" s="89">
        <f>+G2868-C2868</f>
        <v>0</v>
      </c>
      <c r="I2868" s="90" t="str">
        <f>IF(AND($C2868=0,G2868=0),"0.00%",IF($C2868=0,-1,IF(G2868=0,1,-($C2868-G2868)/ABS(G2868))))</f>
        <v>0.00%</v>
      </c>
      <c r="J2868" s="91"/>
      <c r="K2868" s="89">
        <v>0</v>
      </c>
      <c r="L2868" s="89">
        <v>0</v>
      </c>
      <c r="M2868" s="89">
        <f>L2868-K2868</f>
        <v>0</v>
      </c>
      <c r="N2868" s="90" t="str">
        <f>IF(AND($K2868=0,L2868=0),"0.00%",IF($K2868=0,-1,IF(L2868=0,1,-($K2868-L2868)/ABS(L2868))))</f>
        <v>0.00%</v>
      </c>
      <c r="O2868" s="89">
        <v>0</v>
      </c>
      <c r="P2868" s="89">
        <f>+O2868-K2868</f>
        <v>0</v>
      </c>
      <c r="Q2868" s="90" t="str">
        <f>IF(AND($K2868=0,O2868=0),"0.00%",IF($K2868=0,-1,IF(O2868=0,1,-($K2868-O2868)/ABS(O2868))))</f>
        <v>0.00%</v>
      </c>
      <c r="R2868" s="91"/>
      <c r="S2868" s="89">
        <v>0</v>
      </c>
      <c r="T2868" s="89">
        <f>+S2868-K2868</f>
        <v>0</v>
      </c>
      <c r="U2868" s="335">
        <f>IF(C2868=0,0,1)+IF(D2868=0,0,1)+IF(E2868=0,0,1)+IF(G2868=0,0,1)+IF(K2868=0,0,1)+IF(L2868=0,0,1)+IF(M2868=0,0,1)+IF(O2868=0,0,1)</f>
        <v>0</v>
      </c>
    </row>
    <row r="2869" spans="1:21" s="81" customFormat="1" ht="15" hidden="1">
      <c r="A2869" s="126" t="s">
        <v>2832</v>
      </c>
      <c r="B2869" s="88" t="s">
        <v>6148</v>
      </c>
      <c r="C2869" s="89">
        <v>0</v>
      </c>
      <c r="D2869" s="89">
        <v>0</v>
      </c>
      <c r="E2869" s="89">
        <f>D2869-C2869</f>
        <v>0</v>
      </c>
      <c r="F2869" s="90" t="str">
        <f>IF(AND($C2869=0,D2869=0),"0.00%",IF($C2869=0,-1,IF(D2869=0,1,-($C2869-D2869)/ABS(D2869))))</f>
        <v>0.00%</v>
      </c>
      <c r="G2869" s="89">
        <v>0</v>
      </c>
      <c r="H2869" s="89">
        <f>+G2869-C2869</f>
        <v>0</v>
      </c>
      <c r="I2869" s="90" t="str">
        <f>IF(AND($C2869=0,G2869=0),"0.00%",IF($C2869=0,-1,IF(G2869=0,1,-($C2869-G2869)/ABS(G2869))))</f>
        <v>0.00%</v>
      </c>
      <c r="J2869" s="91"/>
      <c r="K2869" s="89">
        <v>0</v>
      </c>
      <c r="L2869" s="89">
        <v>0</v>
      </c>
      <c r="M2869" s="89">
        <f>L2869-K2869</f>
        <v>0</v>
      </c>
      <c r="N2869" s="90" t="str">
        <f>IF(AND($K2869=0,L2869=0),"0.00%",IF($K2869=0,-1,IF(L2869=0,1,-($K2869-L2869)/ABS(L2869))))</f>
        <v>0.00%</v>
      </c>
      <c r="O2869" s="89">
        <v>0</v>
      </c>
      <c r="P2869" s="89">
        <f>+O2869-K2869</f>
        <v>0</v>
      </c>
      <c r="Q2869" s="90" t="str">
        <f>IF(AND($K2869=0,O2869=0),"0.00%",IF($K2869=0,-1,IF(O2869=0,1,-($K2869-O2869)/ABS(O2869))))</f>
        <v>0.00%</v>
      </c>
      <c r="R2869" s="91"/>
      <c r="S2869" s="89">
        <v>0</v>
      </c>
      <c r="T2869" s="89">
        <f>+S2869-K2869</f>
        <v>0</v>
      </c>
      <c r="U2869" s="335">
        <f>IF(C2869=0,0,1)+IF(D2869=0,0,1)+IF(E2869=0,0,1)+IF(G2869=0,0,1)+IF(K2869=0,0,1)+IF(L2869=0,0,1)+IF(M2869=0,0,1)+IF(O2869=0,0,1)</f>
        <v>0</v>
      </c>
    </row>
    <row r="2870" spans="1:21" s="81" customFormat="1" ht="15" hidden="1">
      <c r="A2870" s="126" t="s">
        <v>2833</v>
      </c>
      <c r="B2870" s="88" t="s">
        <v>6149</v>
      </c>
      <c r="C2870" s="89">
        <v>0</v>
      </c>
      <c r="D2870" s="89">
        <v>0</v>
      </c>
      <c r="E2870" s="89">
        <f>D2870-C2870</f>
        <v>0</v>
      </c>
      <c r="F2870" s="90" t="str">
        <f>IF(AND($C2870=0,D2870=0),"0.00%",IF($C2870=0,-1,IF(D2870=0,1,-($C2870-D2870)/ABS(D2870))))</f>
        <v>0.00%</v>
      </c>
      <c r="G2870" s="89">
        <v>0</v>
      </c>
      <c r="H2870" s="89">
        <f>+G2870-C2870</f>
        <v>0</v>
      </c>
      <c r="I2870" s="90" t="str">
        <f>IF(AND($C2870=0,G2870=0),"0.00%",IF($C2870=0,-1,IF(G2870=0,1,-($C2870-G2870)/ABS(G2870))))</f>
        <v>0.00%</v>
      </c>
      <c r="J2870" s="91"/>
      <c r="K2870" s="89">
        <v>0</v>
      </c>
      <c r="L2870" s="89">
        <v>0</v>
      </c>
      <c r="M2870" s="89">
        <f>L2870-K2870</f>
        <v>0</v>
      </c>
      <c r="N2870" s="90" t="str">
        <f>IF(AND($K2870=0,L2870=0),"0.00%",IF($K2870=0,-1,IF(L2870=0,1,-($K2870-L2870)/ABS(L2870))))</f>
        <v>0.00%</v>
      </c>
      <c r="O2870" s="89">
        <v>0</v>
      </c>
      <c r="P2870" s="89">
        <f>+O2870-K2870</f>
        <v>0</v>
      </c>
      <c r="Q2870" s="90" t="str">
        <f>IF(AND($K2870=0,O2870=0),"0.00%",IF($K2870=0,-1,IF(O2870=0,1,-($K2870-O2870)/ABS(O2870))))</f>
        <v>0.00%</v>
      </c>
      <c r="R2870" s="91"/>
      <c r="S2870" s="89">
        <v>0</v>
      </c>
      <c r="T2870" s="89">
        <f>+S2870-K2870</f>
        <v>0</v>
      </c>
      <c r="U2870" s="335">
        <f>IF(C2870=0,0,1)+IF(D2870=0,0,1)+IF(E2870=0,0,1)+IF(G2870=0,0,1)+IF(K2870=0,0,1)+IF(L2870=0,0,1)+IF(M2870=0,0,1)+IF(O2870=0,0,1)</f>
        <v>0</v>
      </c>
    </row>
    <row r="2871" spans="1:21" s="81" customFormat="1" ht="15" hidden="1">
      <c r="A2871" s="126" t="s">
        <v>2834</v>
      </c>
      <c r="B2871" s="88" t="s">
        <v>6150</v>
      </c>
      <c r="C2871" s="89">
        <v>0</v>
      </c>
      <c r="D2871" s="89">
        <v>0</v>
      </c>
      <c r="E2871" s="89">
        <f>D2871-C2871</f>
        <v>0</v>
      </c>
      <c r="F2871" s="90" t="str">
        <f>IF(AND($C2871=0,D2871=0),"0.00%",IF($C2871=0,-1,IF(D2871=0,1,-($C2871-D2871)/ABS(D2871))))</f>
        <v>0.00%</v>
      </c>
      <c r="G2871" s="89">
        <v>0</v>
      </c>
      <c r="H2871" s="89">
        <f>+G2871-C2871</f>
        <v>0</v>
      </c>
      <c r="I2871" s="90" t="str">
        <f>IF(AND($C2871=0,G2871=0),"0.00%",IF($C2871=0,-1,IF(G2871=0,1,-($C2871-G2871)/ABS(G2871))))</f>
        <v>0.00%</v>
      </c>
      <c r="J2871" s="91"/>
      <c r="K2871" s="89">
        <v>0</v>
      </c>
      <c r="L2871" s="89">
        <v>0</v>
      </c>
      <c r="M2871" s="89">
        <f>L2871-K2871</f>
        <v>0</v>
      </c>
      <c r="N2871" s="90" t="str">
        <f>IF(AND($K2871=0,L2871=0),"0.00%",IF($K2871=0,-1,IF(L2871=0,1,-($K2871-L2871)/ABS(L2871))))</f>
        <v>0.00%</v>
      </c>
      <c r="O2871" s="89">
        <v>0</v>
      </c>
      <c r="P2871" s="89">
        <f>+O2871-K2871</f>
        <v>0</v>
      </c>
      <c r="Q2871" s="90" t="str">
        <f>IF(AND($K2871=0,O2871=0),"0.00%",IF($K2871=0,-1,IF(O2871=0,1,-($K2871-O2871)/ABS(O2871))))</f>
        <v>0.00%</v>
      </c>
      <c r="R2871" s="91"/>
      <c r="S2871" s="89">
        <v>0</v>
      </c>
      <c r="T2871" s="89">
        <f>+S2871-K2871</f>
        <v>0</v>
      </c>
      <c r="U2871" s="335">
        <f>IF(C2871=0,0,1)+IF(D2871=0,0,1)+IF(E2871=0,0,1)+IF(G2871=0,0,1)+IF(K2871=0,0,1)+IF(L2871=0,0,1)+IF(M2871=0,0,1)+IF(O2871=0,0,1)</f>
        <v>0</v>
      </c>
    </row>
    <row r="2872" spans="1:21" s="81" customFormat="1" ht="15" hidden="1">
      <c r="A2872" s="126" t="s">
        <v>2835</v>
      </c>
      <c r="B2872" s="88" t="s">
        <v>6151</v>
      </c>
      <c r="C2872" s="89">
        <v>0</v>
      </c>
      <c r="D2872" s="89">
        <v>0</v>
      </c>
      <c r="E2872" s="89">
        <f>D2872-C2872</f>
        <v>0</v>
      </c>
      <c r="F2872" s="90" t="str">
        <f>IF(AND($C2872=0,D2872=0),"0.00%",IF($C2872=0,-1,IF(D2872=0,1,-($C2872-D2872)/ABS(D2872))))</f>
        <v>0.00%</v>
      </c>
      <c r="G2872" s="89">
        <v>0</v>
      </c>
      <c r="H2872" s="89">
        <f>+G2872-C2872</f>
        <v>0</v>
      </c>
      <c r="I2872" s="90" t="str">
        <f>IF(AND($C2872=0,G2872=0),"0.00%",IF($C2872=0,-1,IF(G2872=0,1,-($C2872-G2872)/ABS(G2872))))</f>
        <v>0.00%</v>
      </c>
      <c r="J2872" s="91"/>
      <c r="K2872" s="89">
        <v>0</v>
      </c>
      <c r="L2872" s="89">
        <v>0</v>
      </c>
      <c r="M2872" s="89">
        <f>L2872-K2872</f>
        <v>0</v>
      </c>
      <c r="N2872" s="90" t="str">
        <f>IF(AND($K2872=0,L2872=0),"0.00%",IF($K2872=0,-1,IF(L2872=0,1,-($K2872-L2872)/ABS(L2872))))</f>
        <v>0.00%</v>
      </c>
      <c r="O2872" s="89">
        <v>0</v>
      </c>
      <c r="P2872" s="89">
        <f>+O2872-K2872</f>
        <v>0</v>
      </c>
      <c r="Q2872" s="90" t="str">
        <f>IF(AND($K2872=0,O2872=0),"0.00%",IF($K2872=0,-1,IF(O2872=0,1,-($K2872-O2872)/ABS(O2872))))</f>
        <v>0.00%</v>
      </c>
      <c r="R2872" s="91"/>
      <c r="S2872" s="89">
        <v>0</v>
      </c>
      <c r="T2872" s="89">
        <f>+S2872-K2872</f>
        <v>0</v>
      </c>
      <c r="U2872" s="335">
        <f>IF(C2872=0,0,1)+IF(D2872=0,0,1)+IF(E2872=0,0,1)+IF(G2872=0,0,1)+IF(K2872=0,0,1)+IF(L2872=0,0,1)+IF(M2872=0,0,1)+IF(O2872=0,0,1)</f>
        <v>0</v>
      </c>
    </row>
    <row r="2873" spans="1:21" s="81" customFormat="1" ht="15" hidden="1">
      <c r="A2873" s="126" t="s">
        <v>2836</v>
      </c>
      <c r="B2873" s="88" t="s">
        <v>6152</v>
      </c>
      <c r="C2873" s="89">
        <v>0</v>
      </c>
      <c r="D2873" s="89">
        <v>0</v>
      </c>
      <c r="E2873" s="89">
        <f>D2873-C2873</f>
        <v>0</v>
      </c>
      <c r="F2873" s="90" t="str">
        <f>IF(AND($C2873=0,D2873=0),"0.00%",IF($C2873=0,-1,IF(D2873=0,1,-($C2873-D2873)/ABS(D2873))))</f>
        <v>0.00%</v>
      </c>
      <c r="G2873" s="89">
        <v>0</v>
      </c>
      <c r="H2873" s="89">
        <f>+G2873-C2873</f>
        <v>0</v>
      </c>
      <c r="I2873" s="90" t="str">
        <f>IF(AND($C2873=0,G2873=0),"0.00%",IF($C2873=0,-1,IF(G2873=0,1,-($C2873-G2873)/ABS(G2873))))</f>
        <v>0.00%</v>
      </c>
      <c r="J2873" s="91"/>
      <c r="K2873" s="89">
        <v>0</v>
      </c>
      <c r="L2873" s="89">
        <v>0</v>
      </c>
      <c r="M2873" s="89">
        <f>L2873-K2873</f>
        <v>0</v>
      </c>
      <c r="N2873" s="90" t="str">
        <f>IF(AND($K2873=0,L2873=0),"0.00%",IF($K2873=0,-1,IF(L2873=0,1,-($K2873-L2873)/ABS(L2873))))</f>
        <v>0.00%</v>
      </c>
      <c r="O2873" s="89">
        <v>0</v>
      </c>
      <c r="P2873" s="89">
        <f>+O2873-K2873</f>
        <v>0</v>
      </c>
      <c r="Q2873" s="90" t="str">
        <f>IF(AND($K2873=0,O2873=0),"0.00%",IF($K2873=0,-1,IF(O2873=0,1,-($K2873-O2873)/ABS(O2873))))</f>
        <v>0.00%</v>
      </c>
      <c r="R2873" s="91"/>
      <c r="S2873" s="89">
        <v>0</v>
      </c>
      <c r="T2873" s="89">
        <f>+S2873-K2873</f>
        <v>0</v>
      </c>
      <c r="U2873" s="335">
        <f>IF(C2873=0,0,1)+IF(D2873=0,0,1)+IF(E2873=0,0,1)+IF(G2873=0,0,1)+IF(K2873=0,0,1)+IF(L2873=0,0,1)+IF(M2873=0,0,1)+IF(O2873=0,0,1)</f>
        <v>0</v>
      </c>
    </row>
    <row r="2874" spans="1:21" s="81" customFormat="1" ht="15" hidden="1">
      <c r="A2874" s="126" t="s">
        <v>2837</v>
      </c>
      <c r="B2874" s="88" t="s">
        <v>6153</v>
      </c>
      <c r="C2874" s="89">
        <v>0</v>
      </c>
      <c r="D2874" s="89">
        <v>0</v>
      </c>
      <c r="E2874" s="89">
        <f>D2874-C2874</f>
        <v>0</v>
      </c>
      <c r="F2874" s="90" t="str">
        <f>IF(AND($C2874=0,D2874=0),"0.00%",IF($C2874=0,-1,IF(D2874=0,1,-($C2874-D2874)/ABS(D2874))))</f>
        <v>0.00%</v>
      </c>
      <c r="G2874" s="89">
        <v>0</v>
      </c>
      <c r="H2874" s="89">
        <f>+G2874-C2874</f>
        <v>0</v>
      </c>
      <c r="I2874" s="90" t="str">
        <f>IF(AND($C2874=0,G2874=0),"0.00%",IF($C2874=0,-1,IF(G2874=0,1,-($C2874-G2874)/ABS(G2874))))</f>
        <v>0.00%</v>
      </c>
      <c r="J2874" s="91"/>
      <c r="K2874" s="89">
        <v>0</v>
      </c>
      <c r="L2874" s="89">
        <v>0</v>
      </c>
      <c r="M2874" s="89">
        <f>L2874-K2874</f>
        <v>0</v>
      </c>
      <c r="N2874" s="90" t="str">
        <f>IF(AND($K2874=0,L2874=0),"0.00%",IF($K2874=0,-1,IF(L2874=0,1,-($K2874-L2874)/ABS(L2874))))</f>
        <v>0.00%</v>
      </c>
      <c r="O2874" s="89">
        <v>0</v>
      </c>
      <c r="P2874" s="89">
        <f>+O2874-K2874</f>
        <v>0</v>
      </c>
      <c r="Q2874" s="90" t="str">
        <f>IF(AND($K2874=0,O2874=0),"0.00%",IF($K2874=0,-1,IF(O2874=0,1,-($K2874-O2874)/ABS(O2874))))</f>
        <v>0.00%</v>
      </c>
      <c r="R2874" s="91"/>
      <c r="S2874" s="89">
        <v>0</v>
      </c>
      <c r="T2874" s="89">
        <f>+S2874-K2874</f>
        <v>0</v>
      </c>
      <c r="U2874" s="335">
        <f>IF(C2874=0,0,1)+IF(D2874=0,0,1)+IF(E2874=0,0,1)+IF(G2874=0,0,1)+IF(K2874=0,0,1)+IF(L2874=0,0,1)+IF(M2874=0,0,1)+IF(O2874=0,0,1)</f>
        <v>0</v>
      </c>
    </row>
    <row r="2875" spans="1:21" s="81" customFormat="1" ht="15" hidden="1">
      <c r="A2875" s="126" t="s">
        <v>2838</v>
      </c>
      <c r="B2875" s="88" t="s">
        <v>6153</v>
      </c>
      <c r="C2875" s="89">
        <v>0</v>
      </c>
      <c r="D2875" s="89">
        <v>0</v>
      </c>
      <c r="E2875" s="89">
        <f>D2875-C2875</f>
        <v>0</v>
      </c>
      <c r="F2875" s="90" t="str">
        <f>IF(AND($C2875=0,D2875=0),"0.00%",IF($C2875=0,-1,IF(D2875=0,1,-($C2875-D2875)/ABS(D2875))))</f>
        <v>0.00%</v>
      </c>
      <c r="G2875" s="89">
        <v>0</v>
      </c>
      <c r="H2875" s="89">
        <f>+G2875-C2875</f>
        <v>0</v>
      </c>
      <c r="I2875" s="90" t="str">
        <f>IF(AND($C2875=0,G2875=0),"0.00%",IF($C2875=0,-1,IF(G2875=0,1,-($C2875-G2875)/ABS(G2875))))</f>
        <v>0.00%</v>
      </c>
      <c r="J2875" s="91"/>
      <c r="K2875" s="89">
        <v>0</v>
      </c>
      <c r="L2875" s="89">
        <v>0</v>
      </c>
      <c r="M2875" s="89">
        <f>L2875-K2875</f>
        <v>0</v>
      </c>
      <c r="N2875" s="90" t="str">
        <f>IF(AND($K2875=0,L2875=0),"0.00%",IF($K2875=0,-1,IF(L2875=0,1,-($K2875-L2875)/ABS(L2875))))</f>
        <v>0.00%</v>
      </c>
      <c r="O2875" s="89">
        <v>0</v>
      </c>
      <c r="P2875" s="89">
        <f>+O2875-K2875</f>
        <v>0</v>
      </c>
      <c r="Q2875" s="90" t="str">
        <f>IF(AND($K2875=0,O2875=0),"0.00%",IF($K2875=0,-1,IF(O2875=0,1,-($K2875-O2875)/ABS(O2875))))</f>
        <v>0.00%</v>
      </c>
      <c r="R2875" s="91"/>
      <c r="S2875" s="89">
        <v>0</v>
      </c>
      <c r="T2875" s="89">
        <f>+S2875-K2875</f>
        <v>0</v>
      </c>
      <c r="U2875" s="335">
        <f>IF(C2875=0,0,1)+IF(D2875=0,0,1)+IF(E2875=0,0,1)+IF(G2875=0,0,1)+IF(K2875=0,0,1)+IF(L2875=0,0,1)+IF(M2875=0,0,1)+IF(O2875=0,0,1)</f>
        <v>0</v>
      </c>
    </row>
    <row r="2876" spans="1:21" s="81" customFormat="1" ht="15" hidden="1">
      <c r="A2876" s="126" t="s">
        <v>2839</v>
      </c>
      <c r="B2876" s="88" t="s">
        <v>5954</v>
      </c>
      <c r="C2876" s="89">
        <v>0</v>
      </c>
      <c r="D2876" s="89">
        <v>0</v>
      </c>
      <c r="E2876" s="89">
        <f>D2876-C2876</f>
        <v>0</v>
      </c>
      <c r="F2876" s="90" t="str">
        <f>IF(AND($C2876=0,D2876=0),"0.00%",IF($C2876=0,-1,IF(D2876=0,1,-($C2876-D2876)/ABS(D2876))))</f>
        <v>0.00%</v>
      </c>
      <c r="G2876" s="89">
        <v>0</v>
      </c>
      <c r="H2876" s="89">
        <f>+G2876-C2876</f>
        <v>0</v>
      </c>
      <c r="I2876" s="90" t="str">
        <f>IF(AND($C2876=0,G2876=0),"0.00%",IF($C2876=0,-1,IF(G2876=0,1,-($C2876-G2876)/ABS(G2876))))</f>
        <v>0.00%</v>
      </c>
      <c r="J2876" s="91"/>
      <c r="K2876" s="89">
        <v>0</v>
      </c>
      <c r="L2876" s="89">
        <v>0</v>
      </c>
      <c r="M2876" s="89">
        <f>L2876-K2876</f>
        <v>0</v>
      </c>
      <c r="N2876" s="90" t="str">
        <f>IF(AND($K2876=0,L2876=0),"0.00%",IF($K2876=0,-1,IF(L2876=0,1,-($K2876-L2876)/ABS(L2876))))</f>
        <v>0.00%</v>
      </c>
      <c r="O2876" s="89">
        <v>0</v>
      </c>
      <c r="P2876" s="89">
        <f>+O2876-K2876</f>
        <v>0</v>
      </c>
      <c r="Q2876" s="90" t="str">
        <f>IF(AND($K2876=0,O2876=0),"0.00%",IF($K2876=0,-1,IF(O2876=0,1,-($K2876-O2876)/ABS(O2876))))</f>
        <v>0.00%</v>
      </c>
      <c r="R2876" s="91"/>
      <c r="S2876" s="89">
        <v>0</v>
      </c>
      <c r="T2876" s="89">
        <f>+S2876-K2876</f>
        <v>0</v>
      </c>
      <c r="U2876" s="335">
        <f>IF(C2876=0,0,1)+IF(D2876=0,0,1)+IF(E2876=0,0,1)+IF(G2876=0,0,1)+IF(K2876=0,0,1)+IF(L2876=0,0,1)+IF(M2876=0,0,1)+IF(O2876=0,0,1)</f>
        <v>0</v>
      </c>
    </row>
    <row r="2877" spans="1:21" s="81" customFormat="1" ht="15" hidden="1">
      <c r="A2877" s="126" t="s">
        <v>2840</v>
      </c>
      <c r="B2877" s="88" t="s">
        <v>6154</v>
      </c>
      <c r="C2877" s="89">
        <v>0</v>
      </c>
      <c r="D2877" s="89">
        <v>0</v>
      </c>
      <c r="E2877" s="89">
        <f>D2877-C2877</f>
        <v>0</v>
      </c>
      <c r="F2877" s="90" t="str">
        <f>IF(AND($C2877=0,D2877=0),"0.00%",IF($C2877=0,-1,IF(D2877=0,1,-($C2877-D2877)/ABS(D2877))))</f>
        <v>0.00%</v>
      </c>
      <c r="G2877" s="89">
        <v>0</v>
      </c>
      <c r="H2877" s="89">
        <f>+G2877-C2877</f>
        <v>0</v>
      </c>
      <c r="I2877" s="90" t="str">
        <f>IF(AND($C2877=0,G2877=0),"0.00%",IF($C2877=0,-1,IF(G2877=0,1,-($C2877-G2877)/ABS(G2877))))</f>
        <v>0.00%</v>
      </c>
      <c r="J2877" s="91"/>
      <c r="K2877" s="89">
        <v>0</v>
      </c>
      <c r="L2877" s="89">
        <v>0</v>
      </c>
      <c r="M2877" s="89">
        <f>L2877-K2877</f>
        <v>0</v>
      </c>
      <c r="N2877" s="90" t="str">
        <f>IF(AND($K2877=0,L2877=0),"0.00%",IF($K2877=0,-1,IF(L2877=0,1,-($K2877-L2877)/ABS(L2877))))</f>
        <v>0.00%</v>
      </c>
      <c r="O2877" s="89">
        <v>0</v>
      </c>
      <c r="P2877" s="89">
        <f>+O2877-K2877</f>
        <v>0</v>
      </c>
      <c r="Q2877" s="90" t="str">
        <f>IF(AND($K2877=0,O2877=0),"0.00%",IF($K2877=0,-1,IF(O2877=0,1,-($K2877-O2877)/ABS(O2877))))</f>
        <v>0.00%</v>
      </c>
      <c r="R2877" s="91"/>
      <c r="S2877" s="89">
        <v>0</v>
      </c>
      <c r="T2877" s="89">
        <f>+S2877-K2877</f>
        <v>0</v>
      </c>
      <c r="U2877" s="335">
        <f>IF(C2877=0,0,1)+IF(D2877=0,0,1)+IF(E2877=0,0,1)+IF(G2877=0,0,1)+IF(K2877=0,0,1)+IF(L2877=0,0,1)+IF(M2877=0,0,1)+IF(O2877=0,0,1)</f>
        <v>0</v>
      </c>
    </row>
    <row r="2878" spans="1:21" s="81" customFormat="1" ht="15" hidden="1">
      <c r="A2878" s="126" t="s">
        <v>2841</v>
      </c>
      <c r="B2878" s="88" t="s">
        <v>6155</v>
      </c>
      <c r="C2878" s="89">
        <v>0</v>
      </c>
      <c r="D2878" s="89">
        <v>0</v>
      </c>
      <c r="E2878" s="89">
        <f>D2878-C2878</f>
        <v>0</v>
      </c>
      <c r="F2878" s="90" t="str">
        <f>IF(AND($C2878=0,D2878=0),"0.00%",IF($C2878=0,-1,IF(D2878=0,1,-($C2878-D2878)/ABS(D2878))))</f>
        <v>0.00%</v>
      </c>
      <c r="G2878" s="89">
        <v>0</v>
      </c>
      <c r="H2878" s="89">
        <f>+G2878-C2878</f>
        <v>0</v>
      </c>
      <c r="I2878" s="90" t="str">
        <f>IF(AND($C2878=0,G2878=0),"0.00%",IF($C2878=0,-1,IF(G2878=0,1,-($C2878-G2878)/ABS(G2878))))</f>
        <v>0.00%</v>
      </c>
      <c r="J2878" s="91"/>
      <c r="K2878" s="89">
        <v>0</v>
      </c>
      <c r="L2878" s="89">
        <v>0</v>
      </c>
      <c r="M2878" s="89">
        <f>L2878-K2878</f>
        <v>0</v>
      </c>
      <c r="N2878" s="90" t="str">
        <f>IF(AND($K2878=0,L2878=0),"0.00%",IF($K2878=0,-1,IF(L2878=0,1,-($K2878-L2878)/ABS(L2878))))</f>
        <v>0.00%</v>
      </c>
      <c r="O2878" s="89">
        <v>0</v>
      </c>
      <c r="P2878" s="89">
        <f>+O2878-K2878</f>
        <v>0</v>
      </c>
      <c r="Q2878" s="90" t="str">
        <f>IF(AND($K2878=0,O2878=0),"0.00%",IF($K2878=0,-1,IF(O2878=0,1,-($K2878-O2878)/ABS(O2878))))</f>
        <v>0.00%</v>
      </c>
      <c r="R2878" s="91"/>
      <c r="S2878" s="89">
        <v>0</v>
      </c>
      <c r="T2878" s="89">
        <f>+S2878-K2878</f>
        <v>0</v>
      </c>
      <c r="U2878" s="335">
        <f>IF(C2878=0,0,1)+IF(D2878=0,0,1)+IF(E2878=0,0,1)+IF(G2878=0,0,1)+IF(K2878=0,0,1)+IF(L2878=0,0,1)+IF(M2878=0,0,1)+IF(O2878=0,0,1)</f>
        <v>0</v>
      </c>
    </row>
    <row r="2879" spans="1:21" s="81" customFormat="1" ht="15" customHeight="1">
      <c r="A2879" s="126" t="s">
        <v>2842</v>
      </c>
      <c r="B2879" s="88" t="s">
        <v>5916</v>
      </c>
      <c r="C2879" s="89">
        <v>0</v>
      </c>
      <c r="D2879" s="89">
        <v>0</v>
      </c>
      <c r="E2879" s="89">
        <f>D2879-C2879</f>
        <v>0</v>
      </c>
      <c r="F2879" s="90" t="str">
        <f>IF(AND($C2879=0,D2879=0),"0.00%",IF($C2879=0,-1,IF(D2879=0,1,-($C2879-D2879)/ABS(D2879))))</f>
        <v>0.00%</v>
      </c>
      <c r="G2879" s="89">
        <v>0</v>
      </c>
      <c r="H2879" s="89">
        <f>+G2879-C2879</f>
        <v>0</v>
      </c>
      <c r="I2879" s="90" t="str">
        <f>IF(AND($C2879=0,G2879=0),"0.00%",IF($C2879=0,-1,IF(G2879=0,1,-($C2879-G2879)/ABS(G2879))))</f>
        <v>0.00%</v>
      </c>
      <c r="J2879" s="91"/>
      <c r="K2879" s="89">
        <v>787.5</v>
      </c>
      <c r="L2879" s="89">
        <v>0</v>
      </c>
      <c r="M2879" s="89">
        <f>L2879-K2879</f>
        <v>-787.5</v>
      </c>
      <c r="N2879" s="90">
        <f>IF(AND($K2879=0,L2879=0),"0.00%",IF($K2879=0,-1,IF(L2879=0,1,-($K2879-L2879)/ABS(L2879))))</f>
        <v>1</v>
      </c>
      <c r="O2879" s="89">
        <v>0</v>
      </c>
      <c r="P2879" s="89">
        <f>+O2879-K2879</f>
        <v>-787.5</v>
      </c>
      <c r="Q2879" s="90">
        <f>IF(AND($K2879=0,O2879=0),"0.00%",IF($K2879=0,-1,IF(O2879=0,1,-($K2879-O2879)/ABS(O2879))))</f>
        <v>1</v>
      </c>
      <c r="R2879" s="91"/>
      <c r="S2879" s="89">
        <v>0</v>
      </c>
      <c r="T2879" s="89">
        <f>+S2879-K2879</f>
        <v>-787.5</v>
      </c>
      <c r="U2879" s="335">
        <f>IF(C2879=0,0,1)+IF(D2879=0,0,1)+IF(E2879=0,0,1)+IF(G2879=0,0,1)+IF(K2879=0,0,1)+IF(L2879=0,0,1)+IF(M2879=0,0,1)+IF(O2879=0,0,1)</f>
        <v>2</v>
      </c>
    </row>
    <row r="2880" spans="1:21" s="81" customFormat="1" ht="15" hidden="1">
      <c r="A2880" s="126" t="s">
        <v>2843</v>
      </c>
      <c r="B2880" s="88" t="s">
        <v>6156</v>
      </c>
      <c r="C2880" s="89">
        <v>0</v>
      </c>
      <c r="D2880" s="89">
        <v>0</v>
      </c>
      <c r="E2880" s="89">
        <f>D2880-C2880</f>
        <v>0</v>
      </c>
      <c r="F2880" s="90" t="str">
        <f>IF(AND($C2880=0,D2880=0),"0.00%",IF($C2880=0,-1,IF(D2880=0,1,-($C2880-D2880)/ABS(D2880))))</f>
        <v>0.00%</v>
      </c>
      <c r="G2880" s="89">
        <v>0</v>
      </c>
      <c r="H2880" s="89">
        <f>+G2880-C2880</f>
        <v>0</v>
      </c>
      <c r="I2880" s="90" t="str">
        <f>IF(AND($C2880=0,G2880=0),"0.00%",IF($C2880=0,-1,IF(G2880=0,1,-($C2880-G2880)/ABS(G2880))))</f>
        <v>0.00%</v>
      </c>
      <c r="J2880" s="91"/>
      <c r="K2880" s="89">
        <v>0</v>
      </c>
      <c r="L2880" s="89">
        <v>0</v>
      </c>
      <c r="M2880" s="89">
        <f>L2880-K2880</f>
        <v>0</v>
      </c>
      <c r="N2880" s="90" t="str">
        <f>IF(AND($K2880=0,L2880=0),"0.00%",IF($K2880=0,-1,IF(L2880=0,1,-($K2880-L2880)/ABS(L2880))))</f>
        <v>0.00%</v>
      </c>
      <c r="O2880" s="89">
        <v>0</v>
      </c>
      <c r="P2880" s="89">
        <f>+O2880-K2880</f>
        <v>0</v>
      </c>
      <c r="Q2880" s="90" t="str">
        <f>IF(AND($K2880=0,O2880=0),"0.00%",IF($K2880=0,-1,IF(O2880=0,1,-($K2880-O2880)/ABS(O2880))))</f>
        <v>0.00%</v>
      </c>
      <c r="R2880" s="91"/>
      <c r="S2880" s="89">
        <v>0</v>
      </c>
      <c r="T2880" s="89">
        <f>+S2880-K2880</f>
        <v>0</v>
      </c>
      <c r="U2880" s="335">
        <f>IF(C2880=0,0,1)+IF(D2880=0,0,1)+IF(E2880=0,0,1)+IF(G2880=0,0,1)+IF(K2880=0,0,1)+IF(L2880=0,0,1)+IF(M2880=0,0,1)+IF(O2880=0,0,1)</f>
        <v>0</v>
      </c>
    </row>
    <row r="2881" spans="1:21" s="81" customFormat="1" ht="15" customHeight="1">
      <c r="A2881" s="126" t="s">
        <v>2844</v>
      </c>
      <c r="B2881" s="88" t="s">
        <v>6157</v>
      </c>
      <c r="C2881" s="89">
        <v>69</v>
      </c>
      <c r="D2881" s="89">
        <v>0</v>
      </c>
      <c r="E2881" s="89">
        <f>D2881-C2881</f>
        <v>-69</v>
      </c>
      <c r="F2881" s="90">
        <f>IF(AND($C2881=0,D2881=0),"0.00%",IF($C2881=0,-1,IF(D2881=0,1,-($C2881-D2881)/ABS(D2881))))</f>
        <v>1</v>
      </c>
      <c r="G2881" s="89">
        <v>0</v>
      </c>
      <c r="H2881" s="89">
        <f>+G2881-C2881</f>
        <v>-69</v>
      </c>
      <c r="I2881" s="90">
        <f>IF(AND($C2881=0,G2881=0),"0.00%",IF($C2881=0,-1,IF(G2881=0,1,-($C2881-G2881)/ABS(G2881))))</f>
        <v>1</v>
      </c>
      <c r="J2881" s="91"/>
      <c r="K2881" s="89">
        <v>125</v>
      </c>
      <c r="L2881" s="89">
        <v>0</v>
      </c>
      <c r="M2881" s="89">
        <f>L2881-K2881</f>
        <v>-125</v>
      </c>
      <c r="N2881" s="90">
        <f>IF(AND($K2881=0,L2881=0),"0.00%",IF($K2881=0,-1,IF(L2881=0,1,-($K2881-L2881)/ABS(L2881))))</f>
        <v>1</v>
      </c>
      <c r="O2881" s="89">
        <v>0</v>
      </c>
      <c r="P2881" s="89">
        <f>+O2881-K2881</f>
        <v>-125</v>
      </c>
      <c r="Q2881" s="90">
        <f>IF(AND($K2881=0,O2881=0),"0.00%",IF($K2881=0,-1,IF(O2881=0,1,-($K2881-O2881)/ABS(O2881))))</f>
        <v>1</v>
      </c>
      <c r="R2881" s="91"/>
      <c r="S2881" s="89">
        <v>0</v>
      </c>
      <c r="T2881" s="89">
        <f>+S2881-K2881</f>
        <v>-125</v>
      </c>
      <c r="U2881" s="335">
        <f>IF(C2881=0,0,1)+IF(D2881=0,0,1)+IF(E2881=0,0,1)+IF(G2881=0,0,1)+IF(K2881=0,0,1)+IF(L2881=0,0,1)+IF(M2881=0,0,1)+IF(O2881=0,0,1)</f>
        <v>4</v>
      </c>
    </row>
    <row r="2882" spans="1:21" s="81" customFormat="1" ht="15" hidden="1">
      <c r="A2882" s="126" t="s">
        <v>2845</v>
      </c>
      <c r="B2882" s="88" t="s">
        <v>6158</v>
      </c>
      <c r="C2882" s="89">
        <v>0</v>
      </c>
      <c r="D2882" s="89">
        <v>0</v>
      </c>
      <c r="E2882" s="89">
        <f>D2882-C2882</f>
        <v>0</v>
      </c>
      <c r="F2882" s="90" t="str">
        <f>IF(AND($C2882=0,D2882=0),"0.00%",IF($C2882=0,-1,IF(D2882=0,1,-($C2882-D2882)/ABS(D2882))))</f>
        <v>0.00%</v>
      </c>
      <c r="G2882" s="89">
        <v>0</v>
      </c>
      <c r="H2882" s="89">
        <f>+G2882-C2882</f>
        <v>0</v>
      </c>
      <c r="I2882" s="90" t="str">
        <f>IF(AND($C2882=0,G2882=0),"0.00%",IF($C2882=0,-1,IF(G2882=0,1,-($C2882-G2882)/ABS(G2882))))</f>
        <v>0.00%</v>
      </c>
      <c r="J2882" s="91"/>
      <c r="K2882" s="89">
        <v>0</v>
      </c>
      <c r="L2882" s="89">
        <v>0</v>
      </c>
      <c r="M2882" s="89">
        <f>L2882-K2882</f>
        <v>0</v>
      </c>
      <c r="N2882" s="90" t="str">
        <f>IF(AND($K2882=0,L2882=0),"0.00%",IF($K2882=0,-1,IF(L2882=0,1,-($K2882-L2882)/ABS(L2882))))</f>
        <v>0.00%</v>
      </c>
      <c r="O2882" s="89">
        <v>0</v>
      </c>
      <c r="P2882" s="89">
        <f>+O2882-K2882</f>
        <v>0</v>
      </c>
      <c r="Q2882" s="90" t="str">
        <f>IF(AND($K2882=0,O2882=0),"0.00%",IF($K2882=0,-1,IF(O2882=0,1,-($K2882-O2882)/ABS(O2882))))</f>
        <v>0.00%</v>
      </c>
      <c r="R2882" s="91"/>
      <c r="S2882" s="89">
        <v>0</v>
      </c>
      <c r="T2882" s="89">
        <f>+S2882-K2882</f>
        <v>0</v>
      </c>
      <c r="U2882" s="335">
        <f>IF(C2882=0,0,1)+IF(D2882=0,0,1)+IF(E2882=0,0,1)+IF(G2882=0,0,1)+IF(K2882=0,0,1)+IF(L2882=0,0,1)+IF(M2882=0,0,1)+IF(O2882=0,0,1)</f>
        <v>0</v>
      </c>
    </row>
    <row r="2883" spans="1:21" s="81" customFormat="1" ht="15" hidden="1">
      <c r="A2883" s="126" t="s">
        <v>2846</v>
      </c>
      <c r="B2883" s="88" t="s">
        <v>6159</v>
      </c>
      <c r="C2883" s="89">
        <v>0</v>
      </c>
      <c r="D2883" s="89">
        <v>0</v>
      </c>
      <c r="E2883" s="89">
        <f>D2883-C2883</f>
        <v>0</v>
      </c>
      <c r="F2883" s="90" t="str">
        <f>IF(AND($C2883=0,D2883=0),"0.00%",IF($C2883=0,-1,IF(D2883=0,1,-($C2883-D2883)/ABS(D2883))))</f>
        <v>0.00%</v>
      </c>
      <c r="G2883" s="89">
        <v>0</v>
      </c>
      <c r="H2883" s="89">
        <f>+G2883-C2883</f>
        <v>0</v>
      </c>
      <c r="I2883" s="90" t="str">
        <f>IF(AND($C2883=0,G2883=0),"0.00%",IF($C2883=0,-1,IF(G2883=0,1,-($C2883-G2883)/ABS(G2883))))</f>
        <v>0.00%</v>
      </c>
      <c r="J2883" s="91"/>
      <c r="K2883" s="89">
        <v>0</v>
      </c>
      <c r="L2883" s="89">
        <v>0</v>
      </c>
      <c r="M2883" s="89">
        <f>L2883-K2883</f>
        <v>0</v>
      </c>
      <c r="N2883" s="90" t="str">
        <f>IF(AND($K2883=0,L2883=0),"0.00%",IF($K2883=0,-1,IF(L2883=0,1,-($K2883-L2883)/ABS(L2883))))</f>
        <v>0.00%</v>
      </c>
      <c r="O2883" s="89">
        <v>0</v>
      </c>
      <c r="P2883" s="89">
        <f>+O2883-K2883</f>
        <v>0</v>
      </c>
      <c r="Q2883" s="90" t="str">
        <f>IF(AND($K2883=0,O2883=0),"0.00%",IF($K2883=0,-1,IF(O2883=0,1,-($K2883-O2883)/ABS(O2883))))</f>
        <v>0.00%</v>
      </c>
      <c r="R2883" s="91"/>
      <c r="S2883" s="89">
        <v>0</v>
      </c>
      <c r="T2883" s="89">
        <f>+S2883-K2883</f>
        <v>0</v>
      </c>
      <c r="U2883" s="335">
        <f>IF(C2883=0,0,1)+IF(D2883=0,0,1)+IF(E2883=0,0,1)+IF(G2883=0,0,1)+IF(K2883=0,0,1)+IF(L2883=0,0,1)+IF(M2883=0,0,1)+IF(O2883=0,0,1)</f>
        <v>0</v>
      </c>
    </row>
    <row r="2884" spans="1:21" s="81" customFormat="1" ht="15" hidden="1">
      <c r="A2884" s="126" t="s">
        <v>2847</v>
      </c>
      <c r="B2884" s="88" t="s">
        <v>6160</v>
      </c>
      <c r="C2884" s="89">
        <v>0</v>
      </c>
      <c r="D2884" s="89">
        <v>0</v>
      </c>
      <c r="E2884" s="89">
        <f>D2884-C2884</f>
        <v>0</v>
      </c>
      <c r="F2884" s="90" t="str">
        <f>IF(AND($C2884=0,D2884=0),"0.00%",IF($C2884=0,-1,IF(D2884=0,1,-($C2884-D2884)/ABS(D2884))))</f>
        <v>0.00%</v>
      </c>
      <c r="G2884" s="89">
        <v>0</v>
      </c>
      <c r="H2884" s="89">
        <f>+G2884-C2884</f>
        <v>0</v>
      </c>
      <c r="I2884" s="90" t="str">
        <f>IF(AND($C2884=0,G2884=0),"0.00%",IF($C2884=0,-1,IF(G2884=0,1,-($C2884-G2884)/ABS(G2884))))</f>
        <v>0.00%</v>
      </c>
      <c r="J2884" s="91"/>
      <c r="K2884" s="89">
        <v>0</v>
      </c>
      <c r="L2884" s="89">
        <v>0</v>
      </c>
      <c r="M2884" s="89">
        <f>L2884-K2884</f>
        <v>0</v>
      </c>
      <c r="N2884" s="90" t="str">
        <f>IF(AND($K2884=0,L2884=0),"0.00%",IF($K2884=0,-1,IF(L2884=0,1,-($K2884-L2884)/ABS(L2884))))</f>
        <v>0.00%</v>
      </c>
      <c r="O2884" s="89">
        <v>0</v>
      </c>
      <c r="P2884" s="89">
        <f>+O2884-K2884</f>
        <v>0</v>
      </c>
      <c r="Q2884" s="90" t="str">
        <f>IF(AND($K2884=0,O2884=0),"0.00%",IF($K2884=0,-1,IF(O2884=0,1,-($K2884-O2884)/ABS(O2884))))</f>
        <v>0.00%</v>
      </c>
      <c r="R2884" s="91"/>
      <c r="S2884" s="89">
        <v>0</v>
      </c>
      <c r="T2884" s="89">
        <f>+S2884-K2884</f>
        <v>0</v>
      </c>
      <c r="U2884" s="335">
        <f>IF(C2884=0,0,1)+IF(D2884=0,0,1)+IF(E2884=0,0,1)+IF(G2884=0,0,1)+IF(K2884=0,0,1)+IF(L2884=0,0,1)+IF(M2884=0,0,1)+IF(O2884=0,0,1)</f>
        <v>0</v>
      </c>
    </row>
    <row r="2885" spans="1:21" s="81" customFormat="1" ht="15" hidden="1">
      <c r="A2885" s="126" t="s">
        <v>2848</v>
      </c>
      <c r="B2885" s="88" t="s">
        <v>6161</v>
      </c>
      <c r="C2885" s="89">
        <v>0</v>
      </c>
      <c r="D2885" s="89">
        <v>0</v>
      </c>
      <c r="E2885" s="89">
        <f>D2885-C2885</f>
        <v>0</v>
      </c>
      <c r="F2885" s="90" t="str">
        <f>IF(AND($C2885=0,D2885=0),"0.00%",IF($C2885=0,-1,IF(D2885=0,1,-($C2885-D2885)/ABS(D2885))))</f>
        <v>0.00%</v>
      </c>
      <c r="G2885" s="89">
        <v>0</v>
      </c>
      <c r="H2885" s="89">
        <f>+G2885-C2885</f>
        <v>0</v>
      </c>
      <c r="I2885" s="90" t="str">
        <f>IF(AND($C2885=0,G2885=0),"0.00%",IF($C2885=0,-1,IF(G2885=0,1,-($C2885-G2885)/ABS(G2885))))</f>
        <v>0.00%</v>
      </c>
      <c r="J2885" s="91"/>
      <c r="K2885" s="89">
        <v>0</v>
      </c>
      <c r="L2885" s="89">
        <v>0</v>
      </c>
      <c r="M2885" s="89">
        <f>L2885-K2885</f>
        <v>0</v>
      </c>
      <c r="N2885" s="90" t="str">
        <f>IF(AND($K2885=0,L2885=0),"0.00%",IF($K2885=0,-1,IF(L2885=0,1,-($K2885-L2885)/ABS(L2885))))</f>
        <v>0.00%</v>
      </c>
      <c r="O2885" s="89">
        <v>0</v>
      </c>
      <c r="P2885" s="89">
        <f>+O2885-K2885</f>
        <v>0</v>
      </c>
      <c r="Q2885" s="90" t="str">
        <f>IF(AND($K2885=0,O2885=0),"0.00%",IF($K2885=0,-1,IF(O2885=0,1,-($K2885-O2885)/ABS(O2885))))</f>
        <v>0.00%</v>
      </c>
      <c r="R2885" s="91"/>
      <c r="S2885" s="89">
        <v>0</v>
      </c>
      <c r="T2885" s="89">
        <f>+S2885-K2885</f>
        <v>0</v>
      </c>
      <c r="U2885" s="335">
        <f>IF(C2885=0,0,1)+IF(D2885=0,0,1)+IF(E2885=0,0,1)+IF(G2885=0,0,1)+IF(K2885=0,0,1)+IF(L2885=0,0,1)+IF(M2885=0,0,1)+IF(O2885=0,0,1)</f>
        <v>0</v>
      </c>
    </row>
    <row r="2886" spans="1:21" s="81" customFormat="1" ht="15" hidden="1">
      <c r="A2886" s="126" t="s">
        <v>2849</v>
      </c>
      <c r="B2886" s="88" t="s">
        <v>6162</v>
      </c>
      <c r="C2886" s="89">
        <v>0</v>
      </c>
      <c r="D2886" s="89">
        <v>0</v>
      </c>
      <c r="E2886" s="89">
        <f>D2886-C2886</f>
        <v>0</v>
      </c>
      <c r="F2886" s="90" t="str">
        <f>IF(AND($C2886=0,D2886=0),"0.00%",IF($C2886=0,-1,IF(D2886=0,1,-($C2886-D2886)/ABS(D2886))))</f>
        <v>0.00%</v>
      </c>
      <c r="G2886" s="89">
        <v>0</v>
      </c>
      <c r="H2886" s="89">
        <f>+G2886-C2886</f>
        <v>0</v>
      </c>
      <c r="I2886" s="90" t="str">
        <f>IF(AND($C2886=0,G2886=0),"0.00%",IF($C2886=0,-1,IF(G2886=0,1,-($C2886-G2886)/ABS(G2886))))</f>
        <v>0.00%</v>
      </c>
      <c r="J2886" s="91"/>
      <c r="K2886" s="89">
        <v>0</v>
      </c>
      <c r="L2886" s="89">
        <v>0</v>
      </c>
      <c r="M2886" s="89">
        <f>L2886-K2886</f>
        <v>0</v>
      </c>
      <c r="N2886" s="90" t="str">
        <f>IF(AND($K2886=0,L2886=0),"0.00%",IF($K2886=0,-1,IF(L2886=0,1,-($K2886-L2886)/ABS(L2886))))</f>
        <v>0.00%</v>
      </c>
      <c r="O2886" s="89">
        <v>0</v>
      </c>
      <c r="P2886" s="89">
        <f>+O2886-K2886</f>
        <v>0</v>
      </c>
      <c r="Q2886" s="90" t="str">
        <f>IF(AND($K2886=0,O2886=0),"0.00%",IF($K2886=0,-1,IF(O2886=0,1,-($K2886-O2886)/ABS(O2886))))</f>
        <v>0.00%</v>
      </c>
      <c r="R2886" s="91"/>
      <c r="S2886" s="89">
        <v>0</v>
      </c>
      <c r="T2886" s="89">
        <f>+S2886-K2886</f>
        <v>0</v>
      </c>
      <c r="U2886" s="335">
        <f>IF(C2886=0,0,1)+IF(D2886=0,0,1)+IF(E2886=0,0,1)+IF(G2886=0,0,1)+IF(K2886=0,0,1)+IF(L2886=0,0,1)+IF(M2886=0,0,1)+IF(O2886=0,0,1)</f>
        <v>0</v>
      </c>
    </row>
    <row r="2887" spans="1:21" s="81" customFormat="1" ht="15" hidden="1">
      <c r="A2887" s="126" t="s">
        <v>2850</v>
      </c>
      <c r="B2887" s="88" t="s">
        <v>6163</v>
      </c>
      <c r="C2887" s="89">
        <v>0</v>
      </c>
      <c r="D2887" s="89">
        <v>0</v>
      </c>
      <c r="E2887" s="89">
        <f>D2887-C2887</f>
        <v>0</v>
      </c>
      <c r="F2887" s="90" t="str">
        <f>IF(AND($C2887=0,D2887=0),"0.00%",IF($C2887=0,-1,IF(D2887=0,1,-($C2887-D2887)/ABS(D2887))))</f>
        <v>0.00%</v>
      </c>
      <c r="G2887" s="89">
        <v>0</v>
      </c>
      <c r="H2887" s="89">
        <f>+G2887-C2887</f>
        <v>0</v>
      </c>
      <c r="I2887" s="90" t="str">
        <f>IF(AND($C2887=0,G2887=0),"0.00%",IF($C2887=0,-1,IF(G2887=0,1,-($C2887-G2887)/ABS(G2887))))</f>
        <v>0.00%</v>
      </c>
      <c r="J2887" s="91"/>
      <c r="K2887" s="89">
        <v>0</v>
      </c>
      <c r="L2887" s="89">
        <v>0</v>
      </c>
      <c r="M2887" s="89">
        <f>L2887-K2887</f>
        <v>0</v>
      </c>
      <c r="N2887" s="90" t="str">
        <f>IF(AND($K2887=0,L2887=0),"0.00%",IF($K2887=0,-1,IF(L2887=0,1,-($K2887-L2887)/ABS(L2887))))</f>
        <v>0.00%</v>
      </c>
      <c r="O2887" s="89">
        <v>0</v>
      </c>
      <c r="P2887" s="89">
        <f>+O2887-K2887</f>
        <v>0</v>
      </c>
      <c r="Q2887" s="90" t="str">
        <f>IF(AND($K2887=0,O2887=0),"0.00%",IF($K2887=0,-1,IF(O2887=0,1,-($K2887-O2887)/ABS(O2887))))</f>
        <v>0.00%</v>
      </c>
      <c r="R2887" s="91"/>
      <c r="S2887" s="89">
        <v>0</v>
      </c>
      <c r="T2887" s="89">
        <f>+S2887-K2887</f>
        <v>0</v>
      </c>
      <c r="U2887" s="335">
        <f>IF(C2887=0,0,1)+IF(D2887=0,0,1)+IF(E2887=0,0,1)+IF(G2887=0,0,1)+IF(K2887=0,0,1)+IF(L2887=0,0,1)+IF(M2887=0,0,1)+IF(O2887=0,0,1)</f>
        <v>0</v>
      </c>
    </row>
    <row r="2888" spans="1:21" s="81" customFormat="1" ht="15" hidden="1">
      <c r="A2888" s="126" t="s">
        <v>2851</v>
      </c>
      <c r="B2888" s="88" t="s">
        <v>6164</v>
      </c>
      <c r="C2888" s="89">
        <v>0</v>
      </c>
      <c r="D2888" s="89">
        <v>0</v>
      </c>
      <c r="E2888" s="89">
        <f>D2888-C2888</f>
        <v>0</v>
      </c>
      <c r="F2888" s="90" t="str">
        <f>IF(AND($C2888=0,D2888=0),"0.00%",IF($C2888=0,-1,IF(D2888=0,1,-($C2888-D2888)/ABS(D2888))))</f>
        <v>0.00%</v>
      </c>
      <c r="G2888" s="89">
        <v>0</v>
      </c>
      <c r="H2888" s="89">
        <f>+G2888-C2888</f>
        <v>0</v>
      </c>
      <c r="I2888" s="90" t="str">
        <f>IF(AND($C2888=0,G2888=0),"0.00%",IF($C2888=0,-1,IF(G2888=0,1,-($C2888-G2888)/ABS(G2888))))</f>
        <v>0.00%</v>
      </c>
      <c r="J2888" s="91"/>
      <c r="K2888" s="89">
        <v>0</v>
      </c>
      <c r="L2888" s="89">
        <v>0</v>
      </c>
      <c r="M2888" s="89">
        <f>L2888-K2888</f>
        <v>0</v>
      </c>
      <c r="N2888" s="90" t="str">
        <f>IF(AND($K2888=0,L2888=0),"0.00%",IF($K2888=0,-1,IF(L2888=0,1,-($K2888-L2888)/ABS(L2888))))</f>
        <v>0.00%</v>
      </c>
      <c r="O2888" s="89">
        <v>0</v>
      </c>
      <c r="P2888" s="89">
        <f>+O2888-K2888</f>
        <v>0</v>
      </c>
      <c r="Q2888" s="90" t="str">
        <f>IF(AND($K2888=0,O2888=0),"0.00%",IF($K2888=0,-1,IF(O2888=0,1,-($K2888-O2888)/ABS(O2888))))</f>
        <v>0.00%</v>
      </c>
      <c r="R2888" s="91"/>
      <c r="S2888" s="89">
        <v>0</v>
      </c>
      <c r="T2888" s="89">
        <f>+S2888-K2888</f>
        <v>0</v>
      </c>
      <c r="U2888" s="335">
        <f>IF(C2888=0,0,1)+IF(D2888=0,0,1)+IF(E2888=0,0,1)+IF(G2888=0,0,1)+IF(K2888=0,0,1)+IF(L2888=0,0,1)+IF(M2888=0,0,1)+IF(O2888=0,0,1)</f>
        <v>0</v>
      </c>
    </row>
    <row r="2889" spans="1:21" s="81" customFormat="1" ht="15" hidden="1">
      <c r="A2889" s="126" t="s">
        <v>2852</v>
      </c>
      <c r="B2889" s="88" t="s">
        <v>6165</v>
      </c>
      <c r="C2889" s="89">
        <v>0</v>
      </c>
      <c r="D2889" s="89">
        <v>0</v>
      </c>
      <c r="E2889" s="89">
        <f>D2889-C2889</f>
        <v>0</v>
      </c>
      <c r="F2889" s="90" t="str">
        <f>IF(AND($C2889=0,D2889=0),"0.00%",IF($C2889=0,-1,IF(D2889=0,1,-($C2889-D2889)/ABS(D2889))))</f>
        <v>0.00%</v>
      </c>
      <c r="G2889" s="89">
        <v>0</v>
      </c>
      <c r="H2889" s="89">
        <f>+G2889-C2889</f>
        <v>0</v>
      </c>
      <c r="I2889" s="90" t="str">
        <f>IF(AND($C2889=0,G2889=0),"0.00%",IF($C2889=0,-1,IF(G2889=0,1,-($C2889-G2889)/ABS(G2889))))</f>
        <v>0.00%</v>
      </c>
      <c r="J2889" s="91"/>
      <c r="K2889" s="89">
        <v>0</v>
      </c>
      <c r="L2889" s="89">
        <v>0</v>
      </c>
      <c r="M2889" s="89">
        <f>L2889-K2889</f>
        <v>0</v>
      </c>
      <c r="N2889" s="90" t="str">
        <f>IF(AND($K2889=0,L2889=0),"0.00%",IF($K2889=0,-1,IF(L2889=0,1,-($K2889-L2889)/ABS(L2889))))</f>
        <v>0.00%</v>
      </c>
      <c r="O2889" s="89">
        <v>0</v>
      </c>
      <c r="P2889" s="89">
        <f>+O2889-K2889</f>
        <v>0</v>
      </c>
      <c r="Q2889" s="90" t="str">
        <f>IF(AND($K2889=0,O2889=0),"0.00%",IF($K2889=0,-1,IF(O2889=0,1,-($K2889-O2889)/ABS(O2889))))</f>
        <v>0.00%</v>
      </c>
      <c r="R2889" s="91"/>
      <c r="S2889" s="89">
        <v>0</v>
      </c>
      <c r="T2889" s="89">
        <f>+S2889-K2889</f>
        <v>0</v>
      </c>
      <c r="U2889" s="335">
        <f>IF(C2889=0,0,1)+IF(D2889=0,0,1)+IF(E2889=0,0,1)+IF(G2889=0,0,1)+IF(K2889=0,0,1)+IF(L2889=0,0,1)+IF(M2889=0,0,1)+IF(O2889=0,0,1)</f>
        <v>0</v>
      </c>
    </row>
    <row r="2890" spans="1:21" s="81" customFormat="1" ht="15" hidden="1">
      <c r="A2890" s="126" t="s">
        <v>2853</v>
      </c>
      <c r="B2890" s="88" t="s">
        <v>6166</v>
      </c>
      <c r="C2890" s="89">
        <v>0</v>
      </c>
      <c r="D2890" s="89">
        <v>0</v>
      </c>
      <c r="E2890" s="89">
        <f>D2890-C2890</f>
        <v>0</v>
      </c>
      <c r="F2890" s="90" t="str">
        <f>IF(AND($C2890=0,D2890=0),"0.00%",IF($C2890=0,-1,IF(D2890=0,1,-($C2890-D2890)/ABS(D2890))))</f>
        <v>0.00%</v>
      </c>
      <c r="G2890" s="89">
        <v>0</v>
      </c>
      <c r="H2890" s="89">
        <f>+G2890-C2890</f>
        <v>0</v>
      </c>
      <c r="I2890" s="90" t="str">
        <f>IF(AND($C2890=0,G2890=0),"0.00%",IF($C2890=0,-1,IF(G2890=0,1,-($C2890-G2890)/ABS(G2890))))</f>
        <v>0.00%</v>
      </c>
      <c r="J2890" s="91"/>
      <c r="K2890" s="89">
        <v>0</v>
      </c>
      <c r="L2890" s="89">
        <v>0</v>
      </c>
      <c r="M2890" s="89">
        <f>L2890-K2890</f>
        <v>0</v>
      </c>
      <c r="N2890" s="90" t="str">
        <f>IF(AND($K2890=0,L2890=0),"0.00%",IF($K2890=0,-1,IF(L2890=0,1,-($K2890-L2890)/ABS(L2890))))</f>
        <v>0.00%</v>
      </c>
      <c r="O2890" s="89">
        <v>0</v>
      </c>
      <c r="P2890" s="89">
        <f>+O2890-K2890</f>
        <v>0</v>
      </c>
      <c r="Q2890" s="90" t="str">
        <f>IF(AND($K2890=0,O2890=0),"0.00%",IF($K2890=0,-1,IF(O2890=0,1,-($K2890-O2890)/ABS(O2890))))</f>
        <v>0.00%</v>
      </c>
      <c r="R2890" s="91"/>
      <c r="S2890" s="89">
        <v>0</v>
      </c>
      <c r="T2890" s="89">
        <f>+S2890-K2890</f>
        <v>0</v>
      </c>
      <c r="U2890" s="335">
        <f>IF(C2890=0,0,1)+IF(D2890=0,0,1)+IF(E2890=0,0,1)+IF(G2890=0,0,1)+IF(K2890=0,0,1)+IF(L2890=0,0,1)+IF(M2890=0,0,1)+IF(O2890=0,0,1)</f>
        <v>0</v>
      </c>
    </row>
    <row r="2891" spans="1:21" s="81" customFormat="1" ht="15" hidden="1">
      <c r="A2891" s="126" t="s">
        <v>2854</v>
      </c>
      <c r="B2891" s="88" t="s">
        <v>6167</v>
      </c>
      <c r="C2891" s="89">
        <v>0</v>
      </c>
      <c r="D2891" s="89">
        <v>0</v>
      </c>
      <c r="E2891" s="89">
        <f>D2891-C2891</f>
        <v>0</v>
      </c>
      <c r="F2891" s="90" t="str">
        <f>IF(AND($C2891=0,D2891=0),"0.00%",IF($C2891=0,-1,IF(D2891=0,1,-($C2891-D2891)/ABS(D2891))))</f>
        <v>0.00%</v>
      </c>
      <c r="G2891" s="89">
        <v>0</v>
      </c>
      <c r="H2891" s="89">
        <f>+G2891-C2891</f>
        <v>0</v>
      </c>
      <c r="I2891" s="90" t="str">
        <f>IF(AND($C2891=0,G2891=0),"0.00%",IF($C2891=0,-1,IF(G2891=0,1,-($C2891-G2891)/ABS(G2891))))</f>
        <v>0.00%</v>
      </c>
      <c r="J2891" s="91"/>
      <c r="K2891" s="89">
        <v>0</v>
      </c>
      <c r="L2891" s="89">
        <v>0</v>
      </c>
      <c r="M2891" s="89">
        <f>L2891-K2891</f>
        <v>0</v>
      </c>
      <c r="N2891" s="90" t="str">
        <f>IF(AND($K2891=0,L2891=0),"0.00%",IF($K2891=0,-1,IF(L2891=0,1,-($K2891-L2891)/ABS(L2891))))</f>
        <v>0.00%</v>
      </c>
      <c r="O2891" s="89">
        <v>0</v>
      </c>
      <c r="P2891" s="89">
        <f>+O2891-K2891</f>
        <v>0</v>
      </c>
      <c r="Q2891" s="90" t="str">
        <f>IF(AND($K2891=0,O2891=0),"0.00%",IF($K2891=0,-1,IF(O2891=0,1,-($K2891-O2891)/ABS(O2891))))</f>
        <v>0.00%</v>
      </c>
      <c r="R2891" s="91"/>
      <c r="S2891" s="89">
        <v>0</v>
      </c>
      <c r="T2891" s="89">
        <f>+S2891-K2891</f>
        <v>0</v>
      </c>
      <c r="U2891" s="335">
        <f>IF(C2891=0,0,1)+IF(D2891=0,0,1)+IF(E2891=0,0,1)+IF(G2891=0,0,1)+IF(K2891=0,0,1)+IF(L2891=0,0,1)+IF(M2891=0,0,1)+IF(O2891=0,0,1)</f>
        <v>0</v>
      </c>
    </row>
    <row r="2892" spans="1:21" s="81" customFormat="1" ht="15" hidden="1">
      <c r="A2892" s="126" t="s">
        <v>2855</v>
      </c>
      <c r="B2892" s="88" t="s">
        <v>6168</v>
      </c>
      <c r="C2892" s="89">
        <v>0</v>
      </c>
      <c r="D2892" s="89">
        <v>0</v>
      </c>
      <c r="E2892" s="89">
        <f>D2892-C2892</f>
        <v>0</v>
      </c>
      <c r="F2892" s="90" t="str">
        <f>IF(AND($C2892=0,D2892=0),"0.00%",IF($C2892=0,-1,IF(D2892=0,1,-($C2892-D2892)/ABS(D2892))))</f>
        <v>0.00%</v>
      </c>
      <c r="G2892" s="89">
        <v>0</v>
      </c>
      <c r="H2892" s="89">
        <f>+G2892-C2892</f>
        <v>0</v>
      </c>
      <c r="I2892" s="90" t="str">
        <f>IF(AND($C2892=0,G2892=0),"0.00%",IF($C2892=0,-1,IF(G2892=0,1,-($C2892-G2892)/ABS(G2892))))</f>
        <v>0.00%</v>
      </c>
      <c r="J2892" s="91"/>
      <c r="K2892" s="89">
        <v>0</v>
      </c>
      <c r="L2892" s="89">
        <v>0</v>
      </c>
      <c r="M2892" s="89">
        <f>L2892-K2892</f>
        <v>0</v>
      </c>
      <c r="N2892" s="90" t="str">
        <f>IF(AND($K2892=0,L2892=0),"0.00%",IF($K2892=0,-1,IF(L2892=0,1,-($K2892-L2892)/ABS(L2892))))</f>
        <v>0.00%</v>
      </c>
      <c r="O2892" s="89">
        <v>0</v>
      </c>
      <c r="P2892" s="89">
        <f>+O2892-K2892</f>
        <v>0</v>
      </c>
      <c r="Q2892" s="90" t="str">
        <f>IF(AND($K2892=0,O2892=0),"0.00%",IF($K2892=0,-1,IF(O2892=0,1,-($K2892-O2892)/ABS(O2892))))</f>
        <v>0.00%</v>
      </c>
      <c r="R2892" s="91"/>
      <c r="S2892" s="89">
        <v>0</v>
      </c>
      <c r="T2892" s="89">
        <f>+S2892-K2892</f>
        <v>0</v>
      </c>
      <c r="U2892" s="335">
        <f>IF(C2892=0,0,1)+IF(D2892=0,0,1)+IF(E2892=0,0,1)+IF(G2892=0,0,1)+IF(K2892=0,0,1)+IF(L2892=0,0,1)+IF(M2892=0,0,1)+IF(O2892=0,0,1)</f>
        <v>0</v>
      </c>
    </row>
    <row r="2893" spans="1:21" s="81" customFormat="1" ht="15" hidden="1">
      <c r="A2893" s="126" t="s">
        <v>2856</v>
      </c>
      <c r="B2893" s="88" t="s">
        <v>6169</v>
      </c>
      <c r="C2893" s="89">
        <v>0</v>
      </c>
      <c r="D2893" s="89">
        <v>0</v>
      </c>
      <c r="E2893" s="89">
        <f>D2893-C2893</f>
        <v>0</v>
      </c>
      <c r="F2893" s="90" t="str">
        <f>IF(AND($C2893=0,D2893=0),"0.00%",IF($C2893=0,-1,IF(D2893=0,1,-($C2893-D2893)/ABS(D2893))))</f>
        <v>0.00%</v>
      </c>
      <c r="G2893" s="89">
        <v>0</v>
      </c>
      <c r="H2893" s="89">
        <f>+G2893-C2893</f>
        <v>0</v>
      </c>
      <c r="I2893" s="90" t="str">
        <f>IF(AND($C2893=0,G2893=0),"0.00%",IF($C2893=0,-1,IF(G2893=0,1,-($C2893-G2893)/ABS(G2893))))</f>
        <v>0.00%</v>
      </c>
      <c r="J2893" s="91"/>
      <c r="K2893" s="89">
        <v>0</v>
      </c>
      <c r="L2893" s="89">
        <v>0</v>
      </c>
      <c r="M2893" s="89">
        <f>L2893-K2893</f>
        <v>0</v>
      </c>
      <c r="N2893" s="90" t="str">
        <f>IF(AND($K2893=0,L2893=0),"0.00%",IF($K2893=0,-1,IF(L2893=0,1,-($K2893-L2893)/ABS(L2893))))</f>
        <v>0.00%</v>
      </c>
      <c r="O2893" s="89">
        <v>0</v>
      </c>
      <c r="P2893" s="89">
        <f>+O2893-K2893</f>
        <v>0</v>
      </c>
      <c r="Q2893" s="90" t="str">
        <f>IF(AND($K2893=0,O2893=0),"0.00%",IF($K2893=0,-1,IF(O2893=0,1,-($K2893-O2893)/ABS(O2893))))</f>
        <v>0.00%</v>
      </c>
      <c r="R2893" s="91"/>
      <c r="S2893" s="89">
        <v>0</v>
      </c>
      <c r="T2893" s="89">
        <f>+S2893-K2893</f>
        <v>0</v>
      </c>
      <c r="U2893" s="335">
        <f>IF(C2893=0,0,1)+IF(D2893=0,0,1)+IF(E2893=0,0,1)+IF(G2893=0,0,1)+IF(K2893=0,0,1)+IF(L2893=0,0,1)+IF(M2893=0,0,1)+IF(O2893=0,0,1)</f>
        <v>0</v>
      </c>
    </row>
    <row r="2894" spans="1:21" s="81" customFormat="1" ht="15" hidden="1">
      <c r="A2894" s="126" t="s">
        <v>2857</v>
      </c>
      <c r="B2894" s="88" t="s">
        <v>6170</v>
      </c>
      <c r="C2894" s="89">
        <v>0</v>
      </c>
      <c r="D2894" s="89">
        <v>0</v>
      </c>
      <c r="E2894" s="89">
        <f>D2894-C2894</f>
        <v>0</v>
      </c>
      <c r="F2894" s="90" t="str">
        <f>IF(AND($C2894=0,D2894=0),"0.00%",IF($C2894=0,-1,IF(D2894=0,1,-($C2894-D2894)/ABS(D2894))))</f>
        <v>0.00%</v>
      </c>
      <c r="G2894" s="89">
        <v>0</v>
      </c>
      <c r="H2894" s="89">
        <f>+G2894-C2894</f>
        <v>0</v>
      </c>
      <c r="I2894" s="90" t="str">
        <f>IF(AND($C2894=0,G2894=0),"0.00%",IF($C2894=0,-1,IF(G2894=0,1,-($C2894-G2894)/ABS(G2894))))</f>
        <v>0.00%</v>
      </c>
      <c r="J2894" s="91"/>
      <c r="K2894" s="89">
        <v>0</v>
      </c>
      <c r="L2894" s="89">
        <v>0</v>
      </c>
      <c r="M2894" s="89">
        <f>L2894-K2894</f>
        <v>0</v>
      </c>
      <c r="N2894" s="90" t="str">
        <f>IF(AND($K2894=0,L2894=0),"0.00%",IF($K2894=0,-1,IF(L2894=0,1,-($K2894-L2894)/ABS(L2894))))</f>
        <v>0.00%</v>
      </c>
      <c r="O2894" s="89">
        <v>0</v>
      </c>
      <c r="P2894" s="89">
        <f>+O2894-K2894</f>
        <v>0</v>
      </c>
      <c r="Q2894" s="90" t="str">
        <f>IF(AND($K2894=0,O2894=0),"0.00%",IF($K2894=0,-1,IF(O2894=0,1,-($K2894-O2894)/ABS(O2894))))</f>
        <v>0.00%</v>
      </c>
      <c r="R2894" s="91"/>
      <c r="S2894" s="89">
        <v>0</v>
      </c>
      <c r="T2894" s="89">
        <f>+S2894-K2894</f>
        <v>0</v>
      </c>
      <c r="U2894" s="335">
        <f>IF(C2894=0,0,1)+IF(D2894=0,0,1)+IF(E2894=0,0,1)+IF(G2894=0,0,1)+IF(K2894=0,0,1)+IF(L2894=0,0,1)+IF(M2894=0,0,1)+IF(O2894=0,0,1)</f>
        <v>0</v>
      </c>
    </row>
    <row r="2895" spans="1:21" s="81" customFormat="1" ht="15" customHeight="1">
      <c r="A2895" s="126" t="s">
        <v>2858</v>
      </c>
      <c r="B2895" s="88" t="s">
        <v>6171</v>
      </c>
      <c r="C2895" s="89">
        <v>153708.33</v>
      </c>
      <c r="D2895" s="89">
        <v>151603</v>
      </c>
      <c r="E2895" s="89">
        <f>D2895-C2895</f>
        <v>-2105.32999999999</v>
      </c>
      <c r="F2895" s="90">
        <f>IF(AND($C2895=0,D2895=0),"0.00%",IF($C2895=0,-1,IF(D2895=0,1,-($C2895-D2895)/ABS(D2895))))</f>
        <v>-0.0138871262442035</v>
      </c>
      <c r="G2895" s="89">
        <v>0</v>
      </c>
      <c r="H2895" s="89">
        <f>+G2895-C2895</f>
        <v>-153708.33</v>
      </c>
      <c r="I2895" s="90">
        <f>IF(AND($C2895=0,G2895=0),"0.00%",IF($C2895=0,-1,IF(G2895=0,1,-($C2895-G2895)/ABS(G2895))))</f>
        <v>1</v>
      </c>
      <c r="J2895" s="91"/>
      <c r="K2895" s="89">
        <v>971833.32</v>
      </c>
      <c r="L2895" s="89">
        <v>959336</v>
      </c>
      <c r="M2895" s="89">
        <f>L2895-K2895</f>
        <v>-12497.3199999999</v>
      </c>
      <c r="N2895" s="90">
        <f>IF(AND($K2895=0,L2895=0),"0.00%",IF($K2895=0,-1,IF(L2895=0,1,-($K2895-L2895)/ABS(L2895))))</f>
        <v>-0.0130270520443306</v>
      </c>
      <c r="O2895" s="89">
        <v>0</v>
      </c>
      <c r="P2895" s="89">
        <f>+O2895-K2895</f>
        <v>-971833.32</v>
      </c>
      <c r="Q2895" s="90">
        <f>IF(AND($K2895=0,O2895=0),"0.00%",IF($K2895=0,-1,IF(O2895=0,1,-($K2895-O2895)/ABS(O2895))))</f>
        <v>1</v>
      </c>
      <c r="R2895" s="91"/>
      <c r="S2895" s="89">
        <v>959336</v>
      </c>
      <c r="T2895" s="89">
        <f>+S2895-K2895</f>
        <v>-12497.3199999999</v>
      </c>
      <c r="U2895" s="335">
        <f>IF(C2895=0,0,1)+IF(D2895=0,0,1)+IF(E2895=0,0,1)+IF(G2895=0,0,1)+IF(K2895=0,0,1)+IF(L2895=0,0,1)+IF(M2895=0,0,1)+IF(O2895=0,0,1)</f>
        <v>6</v>
      </c>
    </row>
    <row r="2896" spans="1:21" s="81" customFormat="1" ht="15" hidden="1">
      <c r="A2896" s="126" t="s">
        <v>2859</v>
      </c>
      <c r="B2896" s="88" t="s">
        <v>6172</v>
      </c>
      <c r="C2896" s="89">
        <v>0</v>
      </c>
      <c r="D2896" s="89">
        <v>0</v>
      </c>
      <c r="E2896" s="89">
        <f>D2896-C2896</f>
        <v>0</v>
      </c>
      <c r="F2896" s="90" t="str">
        <f>IF(AND($C2896=0,D2896=0),"0.00%",IF($C2896=0,-1,IF(D2896=0,1,-($C2896-D2896)/ABS(D2896))))</f>
        <v>0.00%</v>
      </c>
      <c r="G2896" s="89">
        <v>0</v>
      </c>
      <c r="H2896" s="89">
        <f>+G2896-C2896</f>
        <v>0</v>
      </c>
      <c r="I2896" s="90" t="str">
        <f>IF(AND($C2896=0,G2896=0),"0.00%",IF($C2896=0,-1,IF(G2896=0,1,-($C2896-G2896)/ABS(G2896))))</f>
        <v>0.00%</v>
      </c>
      <c r="J2896" s="91"/>
      <c r="K2896" s="89">
        <v>0</v>
      </c>
      <c r="L2896" s="89">
        <v>0</v>
      </c>
      <c r="M2896" s="89">
        <f>L2896-K2896</f>
        <v>0</v>
      </c>
      <c r="N2896" s="90" t="str">
        <f>IF(AND($K2896=0,L2896=0),"0.00%",IF($K2896=0,-1,IF(L2896=0,1,-($K2896-L2896)/ABS(L2896))))</f>
        <v>0.00%</v>
      </c>
      <c r="O2896" s="89">
        <v>0</v>
      </c>
      <c r="P2896" s="89">
        <f>+O2896-K2896</f>
        <v>0</v>
      </c>
      <c r="Q2896" s="90" t="str">
        <f>IF(AND($K2896=0,O2896=0),"0.00%",IF($K2896=0,-1,IF(O2896=0,1,-($K2896-O2896)/ABS(O2896))))</f>
        <v>0.00%</v>
      </c>
      <c r="R2896" s="91"/>
      <c r="S2896" s="89">
        <v>0</v>
      </c>
      <c r="T2896" s="89">
        <f>+S2896-K2896</f>
        <v>0</v>
      </c>
      <c r="U2896" s="335">
        <f>IF(C2896=0,0,1)+IF(D2896=0,0,1)+IF(E2896=0,0,1)+IF(G2896=0,0,1)+IF(K2896=0,0,1)+IF(L2896=0,0,1)+IF(M2896=0,0,1)+IF(O2896=0,0,1)</f>
        <v>0</v>
      </c>
    </row>
    <row r="2897" spans="1:21" s="81" customFormat="1" ht="15" hidden="1">
      <c r="A2897" s="126" t="s">
        <v>2860</v>
      </c>
      <c r="B2897" s="88" t="s">
        <v>6173</v>
      </c>
      <c r="C2897" s="89">
        <v>0</v>
      </c>
      <c r="D2897" s="89">
        <v>0</v>
      </c>
      <c r="E2897" s="89">
        <f>D2897-C2897</f>
        <v>0</v>
      </c>
      <c r="F2897" s="90" t="str">
        <f>IF(AND($C2897=0,D2897=0),"0.00%",IF($C2897=0,-1,IF(D2897=0,1,-($C2897-D2897)/ABS(D2897))))</f>
        <v>0.00%</v>
      </c>
      <c r="G2897" s="89">
        <v>0</v>
      </c>
      <c r="H2897" s="89">
        <f>+G2897-C2897</f>
        <v>0</v>
      </c>
      <c r="I2897" s="90" t="str">
        <f>IF(AND($C2897=0,G2897=0),"0.00%",IF($C2897=0,-1,IF(G2897=0,1,-($C2897-G2897)/ABS(G2897))))</f>
        <v>0.00%</v>
      </c>
      <c r="J2897" s="91"/>
      <c r="K2897" s="89">
        <v>0</v>
      </c>
      <c r="L2897" s="89">
        <v>0</v>
      </c>
      <c r="M2897" s="89">
        <f>L2897-K2897</f>
        <v>0</v>
      </c>
      <c r="N2897" s="90" t="str">
        <f>IF(AND($K2897=0,L2897=0),"0.00%",IF($K2897=0,-1,IF(L2897=0,1,-($K2897-L2897)/ABS(L2897))))</f>
        <v>0.00%</v>
      </c>
      <c r="O2897" s="89">
        <v>0</v>
      </c>
      <c r="P2897" s="89">
        <f>+O2897-K2897</f>
        <v>0</v>
      </c>
      <c r="Q2897" s="90" t="str">
        <f>IF(AND($K2897=0,O2897=0),"0.00%",IF($K2897=0,-1,IF(O2897=0,1,-($K2897-O2897)/ABS(O2897))))</f>
        <v>0.00%</v>
      </c>
      <c r="R2897" s="91"/>
      <c r="S2897" s="89">
        <v>0</v>
      </c>
      <c r="T2897" s="89">
        <f>+S2897-K2897</f>
        <v>0</v>
      </c>
      <c r="U2897" s="335">
        <f>IF(C2897=0,0,1)+IF(D2897=0,0,1)+IF(E2897=0,0,1)+IF(G2897=0,0,1)+IF(K2897=0,0,1)+IF(L2897=0,0,1)+IF(M2897=0,0,1)+IF(O2897=0,0,1)</f>
        <v>0</v>
      </c>
    </row>
    <row r="2898" spans="1:21" s="81" customFormat="1" ht="15" customHeight="1">
      <c r="A2898" s="126" t="s">
        <v>2861</v>
      </c>
      <c r="B2898" s="88" t="s">
        <v>6174</v>
      </c>
      <c r="C2898" s="89">
        <v>1000</v>
      </c>
      <c r="D2898" s="89">
        <v>1000</v>
      </c>
      <c r="E2898" s="89">
        <f>D2898-C2898</f>
        <v>0</v>
      </c>
      <c r="F2898" s="90">
        <f>IF(AND($C2898=0,D2898=0),"0.00%",IF($C2898=0,-1,IF(D2898=0,1,-($C2898-D2898)/ABS(D2898))))</f>
        <v>0</v>
      </c>
      <c r="G2898" s="89">
        <v>0</v>
      </c>
      <c r="H2898" s="89">
        <f>+G2898-C2898</f>
        <v>-1000</v>
      </c>
      <c r="I2898" s="90">
        <f>IF(AND($C2898=0,G2898=0),"0.00%",IF($C2898=0,-1,IF(G2898=0,1,-($C2898-G2898)/ABS(G2898))))</f>
        <v>1</v>
      </c>
      <c r="J2898" s="91"/>
      <c r="K2898" s="89">
        <v>6000</v>
      </c>
      <c r="L2898" s="89">
        <v>6000</v>
      </c>
      <c r="M2898" s="89">
        <f>L2898-K2898</f>
        <v>0</v>
      </c>
      <c r="N2898" s="90">
        <f>IF(AND($K2898=0,L2898=0),"0.00%",IF($K2898=0,-1,IF(L2898=0,1,-($K2898-L2898)/ABS(L2898))))</f>
        <v>0</v>
      </c>
      <c r="O2898" s="89">
        <v>0</v>
      </c>
      <c r="P2898" s="89">
        <f>+O2898-K2898</f>
        <v>-6000</v>
      </c>
      <c r="Q2898" s="90">
        <f>IF(AND($K2898=0,O2898=0),"0.00%",IF($K2898=0,-1,IF(O2898=0,1,-($K2898-O2898)/ABS(O2898))))</f>
        <v>1</v>
      </c>
      <c r="R2898" s="91"/>
      <c r="S2898" s="89">
        <v>6000</v>
      </c>
      <c r="T2898" s="89">
        <f>+S2898-K2898</f>
        <v>0</v>
      </c>
      <c r="U2898" s="335">
        <f>IF(C2898=0,0,1)+IF(D2898=0,0,1)+IF(E2898=0,0,1)+IF(G2898=0,0,1)+IF(K2898=0,0,1)+IF(L2898=0,0,1)+IF(M2898=0,0,1)+IF(O2898=0,0,1)</f>
        <v>4</v>
      </c>
    </row>
    <row r="2899" spans="1:21" s="81" customFormat="1" ht="15" hidden="1">
      <c r="A2899" s="126" t="s">
        <v>2862</v>
      </c>
      <c r="B2899" s="88" t="s">
        <v>6175</v>
      </c>
      <c r="C2899" s="89">
        <v>0</v>
      </c>
      <c r="D2899" s="89">
        <v>0</v>
      </c>
      <c r="E2899" s="89">
        <f>D2899-C2899</f>
        <v>0</v>
      </c>
      <c r="F2899" s="90" t="str">
        <f>IF(AND($C2899=0,D2899=0),"0.00%",IF($C2899=0,-1,IF(D2899=0,1,-($C2899-D2899)/ABS(D2899))))</f>
        <v>0.00%</v>
      </c>
      <c r="G2899" s="89">
        <v>0</v>
      </c>
      <c r="H2899" s="89">
        <f>+G2899-C2899</f>
        <v>0</v>
      </c>
      <c r="I2899" s="90" t="str">
        <f>IF(AND($C2899=0,G2899=0),"0.00%",IF($C2899=0,-1,IF(G2899=0,1,-($C2899-G2899)/ABS(G2899))))</f>
        <v>0.00%</v>
      </c>
      <c r="J2899" s="91"/>
      <c r="K2899" s="89">
        <v>0</v>
      </c>
      <c r="L2899" s="89">
        <v>0</v>
      </c>
      <c r="M2899" s="89">
        <f>L2899-K2899</f>
        <v>0</v>
      </c>
      <c r="N2899" s="90" t="str">
        <f>IF(AND($K2899=0,L2899=0),"0.00%",IF($K2899=0,-1,IF(L2899=0,1,-($K2899-L2899)/ABS(L2899))))</f>
        <v>0.00%</v>
      </c>
      <c r="O2899" s="89">
        <v>0</v>
      </c>
      <c r="P2899" s="89">
        <f>+O2899-K2899</f>
        <v>0</v>
      </c>
      <c r="Q2899" s="90" t="str">
        <f>IF(AND($K2899=0,O2899=0),"0.00%",IF($K2899=0,-1,IF(O2899=0,1,-($K2899-O2899)/ABS(O2899))))</f>
        <v>0.00%</v>
      </c>
      <c r="R2899" s="91"/>
      <c r="S2899" s="89">
        <v>0</v>
      </c>
      <c r="T2899" s="89">
        <f>+S2899-K2899</f>
        <v>0</v>
      </c>
      <c r="U2899" s="335">
        <f>IF(C2899=0,0,1)+IF(D2899=0,0,1)+IF(E2899=0,0,1)+IF(G2899=0,0,1)+IF(K2899=0,0,1)+IF(L2899=0,0,1)+IF(M2899=0,0,1)+IF(O2899=0,0,1)</f>
        <v>0</v>
      </c>
    </row>
    <row r="2900" spans="1:21" s="81" customFormat="1" ht="15" customHeight="1">
      <c r="A2900" s="126" t="s">
        <v>2863</v>
      </c>
      <c r="B2900" s="88" t="s">
        <v>6176</v>
      </c>
      <c r="C2900" s="89">
        <v>3400</v>
      </c>
      <c r="D2900" s="89">
        <v>3400</v>
      </c>
      <c r="E2900" s="89">
        <f>D2900-C2900</f>
        <v>0</v>
      </c>
      <c r="F2900" s="90">
        <f>IF(AND($C2900=0,D2900=0),"0.00%",IF($C2900=0,-1,IF(D2900=0,1,-($C2900-D2900)/ABS(D2900))))</f>
        <v>0</v>
      </c>
      <c r="G2900" s="89">
        <v>0</v>
      </c>
      <c r="H2900" s="89">
        <f>+G2900-C2900</f>
        <v>-3400</v>
      </c>
      <c r="I2900" s="90">
        <f>IF(AND($C2900=0,G2900=0),"0.00%",IF($C2900=0,-1,IF(G2900=0,1,-($C2900-G2900)/ABS(G2900))))</f>
        <v>1</v>
      </c>
      <c r="J2900" s="91"/>
      <c r="K2900" s="89">
        <v>13600</v>
      </c>
      <c r="L2900" s="89">
        <v>20400</v>
      </c>
      <c r="M2900" s="89">
        <f>L2900-K2900</f>
        <v>6800</v>
      </c>
      <c r="N2900" s="90">
        <f>IF(AND($K2900=0,L2900=0),"0.00%",IF($K2900=0,-1,IF(L2900=0,1,-($K2900-L2900)/ABS(L2900))))</f>
        <v>0.333333333333333</v>
      </c>
      <c r="O2900" s="89">
        <v>0</v>
      </c>
      <c r="P2900" s="89">
        <f>+O2900-K2900</f>
        <v>-13600</v>
      </c>
      <c r="Q2900" s="90">
        <f>IF(AND($K2900=0,O2900=0),"0.00%",IF($K2900=0,-1,IF(O2900=0,1,-($K2900-O2900)/ABS(O2900))))</f>
        <v>1</v>
      </c>
      <c r="R2900" s="91"/>
      <c r="S2900" s="89">
        <v>20400</v>
      </c>
      <c r="T2900" s="89">
        <f>+S2900-K2900</f>
        <v>6800</v>
      </c>
      <c r="U2900" s="335">
        <f>IF(C2900=0,0,1)+IF(D2900=0,0,1)+IF(E2900=0,0,1)+IF(G2900=0,0,1)+IF(K2900=0,0,1)+IF(L2900=0,0,1)+IF(M2900=0,0,1)+IF(O2900=0,0,1)</f>
        <v>5</v>
      </c>
    </row>
    <row r="2901" spans="1:21" s="81" customFormat="1" ht="15" hidden="1">
      <c r="A2901" s="126" t="s">
        <v>2864</v>
      </c>
      <c r="B2901" s="88" t="s">
        <v>6177</v>
      </c>
      <c r="C2901" s="89">
        <v>0</v>
      </c>
      <c r="D2901" s="89">
        <v>0</v>
      </c>
      <c r="E2901" s="89">
        <f>D2901-C2901</f>
        <v>0</v>
      </c>
      <c r="F2901" s="90" t="str">
        <f>IF(AND($C2901=0,D2901=0),"0.00%",IF($C2901=0,-1,IF(D2901=0,1,-($C2901-D2901)/ABS(D2901))))</f>
        <v>0.00%</v>
      </c>
      <c r="G2901" s="89">
        <v>0</v>
      </c>
      <c r="H2901" s="89">
        <f>+G2901-C2901</f>
        <v>0</v>
      </c>
      <c r="I2901" s="90" t="str">
        <f>IF(AND($C2901=0,G2901=0),"0.00%",IF($C2901=0,-1,IF(G2901=0,1,-($C2901-G2901)/ABS(G2901))))</f>
        <v>0.00%</v>
      </c>
      <c r="J2901" s="91"/>
      <c r="K2901" s="89">
        <v>0</v>
      </c>
      <c r="L2901" s="89">
        <v>0</v>
      </c>
      <c r="M2901" s="89">
        <f>L2901-K2901</f>
        <v>0</v>
      </c>
      <c r="N2901" s="90" t="str">
        <f>IF(AND($K2901=0,L2901=0),"0.00%",IF($K2901=0,-1,IF(L2901=0,1,-($K2901-L2901)/ABS(L2901))))</f>
        <v>0.00%</v>
      </c>
      <c r="O2901" s="89">
        <v>0</v>
      </c>
      <c r="P2901" s="89">
        <f>+O2901-K2901</f>
        <v>0</v>
      </c>
      <c r="Q2901" s="90" t="str">
        <f>IF(AND($K2901=0,O2901=0),"0.00%",IF($K2901=0,-1,IF(O2901=0,1,-($K2901-O2901)/ABS(O2901))))</f>
        <v>0.00%</v>
      </c>
      <c r="R2901" s="91"/>
      <c r="S2901" s="89">
        <v>0</v>
      </c>
      <c r="T2901" s="89">
        <f>+S2901-K2901</f>
        <v>0</v>
      </c>
      <c r="U2901" s="335">
        <f>IF(C2901=0,0,1)+IF(D2901=0,0,1)+IF(E2901=0,0,1)+IF(G2901=0,0,1)+IF(K2901=0,0,1)+IF(L2901=0,0,1)+IF(M2901=0,0,1)+IF(O2901=0,0,1)</f>
        <v>0</v>
      </c>
    </row>
    <row r="2902" spans="1:21" s="81" customFormat="1" ht="15" hidden="1">
      <c r="A2902" s="126" t="s">
        <v>2865</v>
      </c>
      <c r="B2902" s="88" t="s">
        <v>6178</v>
      </c>
      <c r="C2902" s="89">
        <v>0</v>
      </c>
      <c r="D2902" s="89">
        <v>0</v>
      </c>
      <c r="E2902" s="89">
        <f>D2902-C2902</f>
        <v>0</v>
      </c>
      <c r="F2902" s="90" t="str">
        <f>IF(AND($C2902=0,D2902=0),"0.00%",IF($C2902=0,-1,IF(D2902=0,1,-($C2902-D2902)/ABS(D2902))))</f>
        <v>0.00%</v>
      </c>
      <c r="G2902" s="89">
        <v>0</v>
      </c>
      <c r="H2902" s="89">
        <f>+G2902-C2902</f>
        <v>0</v>
      </c>
      <c r="I2902" s="90" t="str">
        <f>IF(AND($C2902=0,G2902=0),"0.00%",IF($C2902=0,-1,IF(G2902=0,1,-($C2902-G2902)/ABS(G2902))))</f>
        <v>0.00%</v>
      </c>
      <c r="J2902" s="91"/>
      <c r="K2902" s="89">
        <v>0</v>
      </c>
      <c r="L2902" s="89">
        <v>0</v>
      </c>
      <c r="M2902" s="89">
        <f>L2902-K2902</f>
        <v>0</v>
      </c>
      <c r="N2902" s="90" t="str">
        <f>IF(AND($K2902=0,L2902=0),"0.00%",IF($K2902=0,-1,IF(L2902=0,1,-($K2902-L2902)/ABS(L2902))))</f>
        <v>0.00%</v>
      </c>
      <c r="O2902" s="89">
        <v>0</v>
      </c>
      <c r="P2902" s="89">
        <f>+O2902-K2902</f>
        <v>0</v>
      </c>
      <c r="Q2902" s="90" t="str">
        <f>IF(AND($K2902=0,O2902=0),"0.00%",IF($K2902=0,-1,IF(O2902=0,1,-($K2902-O2902)/ABS(O2902))))</f>
        <v>0.00%</v>
      </c>
      <c r="R2902" s="91"/>
      <c r="S2902" s="89">
        <v>0</v>
      </c>
      <c r="T2902" s="89">
        <f>+S2902-K2902</f>
        <v>0</v>
      </c>
      <c r="U2902" s="335">
        <f>IF(C2902=0,0,1)+IF(D2902=0,0,1)+IF(E2902=0,0,1)+IF(G2902=0,0,1)+IF(K2902=0,0,1)+IF(L2902=0,0,1)+IF(M2902=0,0,1)+IF(O2902=0,0,1)</f>
        <v>0</v>
      </c>
    </row>
    <row r="2903" spans="1:21" s="81" customFormat="1" ht="15" customHeight="1">
      <c r="A2903" s="126" t="s">
        <v>2866</v>
      </c>
      <c r="B2903" s="88" t="s">
        <v>6179</v>
      </c>
      <c r="C2903" s="89">
        <v>55413.75</v>
      </c>
      <c r="D2903" s="89">
        <v>0</v>
      </c>
      <c r="E2903" s="89">
        <f>D2903-C2903</f>
        <v>-55413.75</v>
      </c>
      <c r="F2903" s="90">
        <f>IF(AND($C2903=0,D2903=0),"0.00%",IF($C2903=0,-1,IF(D2903=0,1,-($C2903-D2903)/ABS(D2903))))</f>
        <v>1</v>
      </c>
      <c r="G2903" s="89">
        <v>0</v>
      </c>
      <c r="H2903" s="89">
        <f>+G2903-C2903</f>
        <v>-55413.75</v>
      </c>
      <c r="I2903" s="90">
        <f>IF(AND($C2903=0,G2903=0),"0.00%",IF($C2903=0,-1,IF(G2903=0,1,-($C2903-G2903)/ABS(G2903))))</f>
        <v>1</v>
      </c>
      <c r="J2903" s="91"/>
      <c r="K2903" s="89">
        <v>332482.5</v>
      </c>
      <c r="L2903" s="89">
        <v>0</v>
      </c>
      <c r="M2903" s="89">
        <f>L2903-K2903</f>
        <v>-332482.5</v>
      </c>
      <c r="N2903" s="90">
        <f>IF(AND($K2903=0,L2903=0),"0.00%",IF($K2903=0,-1,IF(L2903=0,1,-($K2903-L2903)/ABS(L2903))))</f>
        <v>1</v>
      </c>
      <c r="O2903" s="89">
        <v>0</v>
      </c>
      <c r="P2903" s="89">
        <f>+O2903-K2903</f>
        <v>-332482.5</v>
      </c>
      <c r="Q2903" s="90">
        <f>IF(AND($K2903=0,O2903=0),"0.00%",IF($K2903=0,-1,IF(O2903=0,1,-($K2903-O2903)/ABS(O2903))))</f>
        <v>1</v>
      </c>
      <c r="R2903" s="91"/>
      <c r="S2903" s="89">
        <v>0</v>
      </c>
      <c r="T2903" s="89">
        <f>+S2903-K2903</f>
        <v>-332482.5</v>
      </c>
      <c r="U2903" s="335">
        <f>IF(C2903=0,0,1)+IF(D2903=0,0,1)+IF(E2903=0,0,1)+IF(G2903=0,0,1)+IF(K2903=0,0,1)+IF(L2903=0,0,1)+IF(M2903=0,0,1)+IF(O2903=0,0,1)</f>
        <v>4</v>
      </c>
    </row>
    <row r="2904" spans="1:21" s="81" customFormat="1" ht="15" hidden="1">
      <c r="A2904" s="126" t="s">
        <v>2867</v>
      </c>
      <c r="B2904" s="88" t="s">
        <v>6180</v>
      </c>
      <c r="C2904" s="89">
        <v>0</v>
      </c>
      <c r="D2904" s="89">
        <v>0</v>
      </c>
      <c r="E2904" s="89">
        <f>D2904-C2904</f>
        <v>0</v>
      </c>
      <c r="F2904" s="90" t="str">
        <f>IF(AND($C2904=0,D2904=0),"0.00%",IF($C2904=0,-1,IF(D2904=0,1,-($C2904-D2904)/ABS(D2904))))</f>
        <v>0.00%</v>
      </c>
      <c r="G2904" s="89">
        <v>0</v>
      </c>
      <c r="H2904" s="89">
        <f>+G2904-C2904</f>
        <v>0</v>
      </c>
      <c r="I2904" s="90" t="str">
        <f>IF(AND($C2904=0,G2904=0),"0.00%",IF($C2904=0,-1,IF(G2904=0,1,-($C2904-G2904)/ABS(G2904))))</f>
        <v>0.00%</v>
      </c>
      <c r="J2904" s="91"/>
      <c r="K2904" s="89">
        <v>0</v>
      </c>
      <c r="L2904" s="89">
        <v>0</v>
      </c>
      <c r="M2904" s="89">
        <f>L2904-K2904</f>
        <v>0</v>
      </c>
      <c r="N2904" s="90" t="str">
        <f>IF(AND($K2904=0,L2904=0),"0.00%",IF($K2904=0,-1,IF(L2904=0,1,-($K2904-L2904)/ABS(L2904))))</f>
        <v>0.00%</v>
      </c>
      <c r="O2904" s="89">
        <v>0</v>
      </c>
      <c r="P2904" s="89">
        <f>+O2904-K2904</f>
        <v>0</v>
      </c>
      <c r="Q2904" s="90" t="str">
        <f>IF(AND($K2904=0,O2904=0),"0.00%",IF($K2904=0,-1,IF(O2904=0,1,-($K2904-O2904)/ABS(O2904))))</f>
        <v>0.00%</v>
      </c>
      <c r="R2904" s="91"/>
      <c r="S2904" s="89">
        <v>0</v>
      </c>
      <c r="T2904" s="89">
        <f>+S2904-K2904</f>
        <v>0</v>
      </c>
      <c r="U2904" s="335">
        <f>IF(C2904=0,0,1)+IF(D2904=0,0,1)+IF(E2904=0,0,1)+IF(G2904=0,0,1)+IF(K2904=0,0,1)+IF(L2904=0,0,1)+IF(M2904=0,0,1)+IF(O2904=0,0,1)</f>
        <v>0</v>
      </c>
    </row>
    <row r="2905" spans="1:21" s="81" customFormat="1" ht="15" hidden="1">
      <c r="A2905" s="126" t="s">
        <v>2868</v>
      </c>
      <c r="B2905" s="88" t="s">
        <v>6181</v>
      </c>
      <c r="C2905" s="89">
        <v>0</v>
      </c>
      <c r="D2905" s="89">
        <v>0</v>
      </c>
      <c r="E2905" s="89">
        <f>D2905-C2905</f>
        <v>0</v>
      </c>
      <c r="F2905" s="90" t="str">
        <f>IF(AND($C2905=0,D2905=0),"0.00%",IF($C2905=0,-1,IF(D2905=0,1,-($C2905-D2905)/ABS(D2905))))</f>
        <v>0.00%</v>
      </c>
      <c r="G2905" s="89">
        <v>0</v>
      </c>
      <c r="H2905" s="89">
        <f>+G2905-C2905</f>
        <v>0</v>
      </c>
      <c r="I2905" s="90" t="str">
        <f>IF(AND($C2905=0,G2905=0),"0.00%",IF($C2905=0,-1,IF(G2905=0,1,-($C2905-G2905)/ABS(G2905))))</f>
        <v>0.00%</v>
      </c>
      <c r="J2905" s="91"/>
      <c r="K2905" s="89">
        <v>0</v>
      </c>
      <c r="L2905" s="89">
        <v>0</v>
      </c>
      <c r="M2905" s="89">
        <f>L2905-K2905</f>
        <v>0</v>
      </c>
      <c r="N2905" s="90" t="str">
        <f>IF(AND($K2905=0,L2905=0),"0.00%",IF($K2905=0,-1,IF(L2905=0,1,-($K2905-L2905)/ABS(L2905))))</f>
        <v>0.00%</v>
      </c>
      <c r="O2905" s="89">
        <v>0</v>
      </c>
      <c r="P2905" s="89">
        <f>+O2905-K2905</f>
        <v>0</v>
      </c>
      <c r="Q2905" s="90" t="str">
        <f>IF(AND($K2905=0,O2905=0),"0.00%",IF($K2905=0,-1,IF(O2905=0,1,-($K2905-O2905)/ABS(O2905))))</f>
        <v>0.00%</v>
      </c>
      <c r="R2905" s="91"/>
      <c r="S2905" s="89">
        <v>0</v>
      </c>
      <c r="T2905" s="89">
        <f>+S2905-K2905</f>
        <v>0</v>
      </c>
      <c r="U2905" s="335">
        <f>IF(C2905=0,0,1)+IF(D2905=0,0,1)+IF(E2905=0,0,1)+IF(G2905=0,0,1)+IF(K2905=0,0,1)+IF(L2905=0,0,1)+IF(M2905=0,0,1)+IF(O2905=0,0,1)</f>
        <v>0</v>
      </c>
    </row>
    <row r="2906" spans="1:21" s="81" customFormat="1" ht="15" hidden="1">
      <c r="A2906" s="126" t="s">
        <v>2869</v>
      </c>
      <c r="B2906" s="88" t="s">
        <v>6182</v>
      </c>
      <c r="C2906" s="89">
        <v>0</v>
      </c>
      <c r="D2906" s="89">
        <v>0</v>
      </c>
      <c r="E2906" s="89">
        <f>D2906-C2906</f>
        <v>0</v>
      </c>
      <c r="F2906" s="90" t="str">
        <f>IF(AND($C2906=0,D2906=0),"0.00%",IF($C2906=0,-1,IF(D2906=0,1,-($C2906-D2906)/ABS(D2906))))</f>
        <v>0.00%</v>
      </c>
      <c r="G2906" s="89">
        <v>0</v>
      </c>
      <c r="H2906" s="89">
        <f>+G2906-C2906</f>
        <v>0</v>
      </c>
      <c r="I2906" s="90" t="str">
        <f>IF(AND($C2906=0,G2906=0),"0.00%",IF($C2906=0,-1,IF(G2906=0,1,-($C2906-G2906)/ABS(G2906))))</f>
        <v>0.00%</v>
      </c>
      <c r="J2906" s="91"/>
      <c r="K2906" s="89">
        <v>0</v>
      </c>
      <c r="L2906" s="89">
        <v>0</v>
      </c>
      <c r="M2906" s="89">
        <f>L2906-K2906</f>
        <v>0</v>
      </c>
      <c r="N2906" s="90" t="str">
        <f>IF(AND($K2906=0,L2906=0),"0.00%",IF($K2906=0,-1,IF(L2906=0,1,-($K2906-L2906)/ABS(L2906))))</f>
        <v>0.00%</v>
      </c>
      <c r="O2906" s="89">
        <v>0</v>
      </c>
      <c r="P2906" s="89">
        <f>+O2906-K2906</f>
        <v>0</v>
      </c>
      <c r="Q2906" s="90" t="str">
        <f>IF(AND($K2906=0,O2906=0),"0.00%",IF($K2906=0,-1,IF(O2906=0,1,-($K2906-O2906)/ABS(O2906))))</f>
        <v>0.00%</v>
      </c>
      <c r="R2906" s="91"/>
      <c r="S2906" s="89">
        <v>0</v>
      </c>
      <c r="T2906" s="89">
        <f>+S2906-K2906</f>
        <v>0</v>
      </c>
      <c r="U2906" s="335">
        <f>IF(C2906=0,0,1)+IF(D2906=0,0,1)+IF(E2906=0,0,1)+IF(G2906=0,0,1)+IF(K2906=0,0,1)+IF(L2906=0,0,1)+IF(M2906=0,0,1)+IF(O2906=0,0,1)</f>
        <v>0</v>
      </c>
    </row>
    <row r="2907" spans="1:21" s="81" customFormat="1" ht="15" hidden="1">
      <c r="A2907" s="126" t="s">
        <v>2870</v>
      </c>
      <c r="B2907" s="88" t="s">
        <v>6183</v>
      </c>
      <c r="C2907" s="89">
        <v>0</v>
      </c>
      <c r="D2907" s="89">
        <v>0</v>
      </c>
      <c r="E2907" s="89">
        <f>D2907-C2907</f>
        <v>0</v>
      </c>
      <c r="F2907" s="90" t="str">
        <f>IF(AND($C2907=0,D2907=0),"0.00%",IF($C2907=0,-1,IF(D2907=0,1,-($C2907-D2907)/ABS(D2907))))</f>
        <v>0.00%</v>
      </c>
      <c r="G2907" s="89">
        <v>0</v>
      </c>
      <c r="H2907" s="89">
        <f>+G2907-C2907</f>
        <v>0</v>
      </c>
      <c r="I2907" s="90" t="str">
        <f>IF(AND($C2907=0,G2907=0),"0.00%",IF($C2907=0,-1,IF(G2907=0,1,-($C2907-G2907)/ABS(G2907))))</f>
        <v>0.00%</v>
      </c>
      <c r="J2907" s="91"/>
      <c r="K2907" s="89">
        <v>0</v>
      </c>
      <c r="L2907" s="89">
        <v>0</v>
      </c>
      <c r="M2907" s="89">
        <f>L2907-K2907</f>
        <v>0</v>
      </c>
      <c r="N2907" s="90" t="str">
        <f>IF(AND($K2907=0,L2907=0),"0.00%",IF($K2907=0,-1,IF(L2907=0,1,-($K2907-L2907)/ABS(L2907))))</f>
        <v>0.00%</v>
      </c>
      <c r="O2907" s="89">
        <v>0</v>
      </c>
      <c r="P2907" s="89">
        <f>+O2907-K2907</f>
        <v>0</v>
      </c>
      <c r="Q2907" s="90" t="str">
        <f>IF(AND($K2907=0,O2907=0),"0.00%",IF($K2907=0,-1,IF(O2907=0,1,-($K2907-O2907)/ABS(O2907))))</f>
        <v>0.00%</v>
      </c>
      <c r="R2907" s="91"/>
      <c r="S2907" s="89">
        <v>0</v>
      </c>
      <c r="T2907" s="89">
        <f>+S2907-K2907</f>
        <v>0</v>
      </c>
      <c r="U2907" s="335">
        <f>IF(C2907=0,0,1)+IF(D2907=0,0,1)+IF(E2907=0,0,1)+IF(G2907=0,0,1)+IF(K2907=0,0,1)+IF(L2907=0,0,1)+IF(M2907=0,0,1)+IF(O2907=0,0,1)</f>
        <v>0</v>
      </c>
    </row>
    <row r="2908" spans="1:21" s="81" customFormat="1" ht="15" hidden="1">
      <c r="A2908" s="126" t="s">
        <v>2871</v>
      </c>
      <c r="B2908" s="88" t="s">
        <v>6184</v>
      </c>
      <c r="C2908" s="89">
        <v>0</v>
      </c>
      <c r="D2908" s="89">
        <v>0</v>
      </c>
      <c r="E2908" s="89">
        <f>D2908-C2908</f>
        <v>0</v>
      </c>
      <c r="F2908" s="90" t="str">
        <f>IF(AND($C2908=0,D2908=0),"0.00%",IF($C2908=0,-1,IF(D2908=0,1,-($C2908-D2908)/ABS(D2908))))</f>
        <v>0.00%</v>
      </c>
      <c r="G2908" s="89">
        <v>0</v>
      </c>
      <c r="H2908" s="89">
        <f>+G2908-C2908</f>
        <v>0</v>
      </c>
      <c r="I2908" s="90" t="str">
        <f>IF(AND($C2908=0,G2908=0),"0.00%",IF($C2908=0,-1,IF(G2908=0,1,-($C2908-G2908)/ABS(G2908))))</f>
        <v>0.00%</v>
      </c>
      <c r="J2908" s="91"/>
      <c r="K2908" s="89">
        <v>0</v>
      </c>
      <c r="L2908" s="89">
        <v>0</v>
      </c>
      <c r="M2908" s="89">
        <f>L2908-K2908</f>
        <v>0</v>
      </c>
      <c r="N2908" s="90" t="str">
        <f>IF(AND($K2908=0,L2908=0),"0.00%",IF($K2908=0,-1,IF(L2908=0,1,-($K2908-L2908)/ABS(L2908))))</f>
        <v>0.00%</v>
      </c>
      <c r="O2908" s="89">
        <v>0</v>
      </c>
      <c r="P2908" s="89">
        <f>+O2908-K2908</f>
        <v>0</v>
      </c>
      <c r="Q2908" s="90" t="str">
        <f>IF(AND($K2908=0,O2908=0),"0.00%",IF($K2908=0,-1,IF(O2908=0,1,-($K2908-O2908)/ABS(O2908))))</f>
        <v>0.00%</v>
      </c>
      <c r="R2908" s="91"/>
      <c r="S2908" s="89">
        <v>0</v>
      </c>
      <c r="T2908" s="89">
        <f>+S2908-K2908</f>
        <v>0</v>
      </c>
      <c r="U2908" s="335">
        <f>IF(C2908=0,0,1)+IF(D2908=0,0,1)+IF(E2908=0,0,1)+IF(G2908=0,0,1)+IF(K2908=0,0,1)+IF(L2908=0,0,1)+IF(M2908=0,0,1)+IF(O2908=0,0,1)</f>
        <v>0</v>
      </c>
    </row>
    <row r="2909" spans="1:21" s="81" customFormat="1" ht="15" customHeight="1">
      <c r="A2909" s="126" t="s">
        <v>2872</v>
      </c>
      <c r="B2909" s="88" t="s">
        <v>6185</v>
      </c>
      <c r="C2909" s="89">
        <v>37.5</v>
      </c>
      <c r="D2909" s="89">
        <v>0</v>
      </c>
      <c r="E2909" s="89">
        <f>D2909-C2909</f>
        <v>-37.5</v>
      </c>
      <c r="F2909" s="90">
        <f>IF(AND($C2909=0,D2909=0),"0.00%",IF($C2909=0,-1,IF(D2909=0,1,-($C2909-D2909)/ABS(D2909))))</f>
        <v>1</v>
      </c>
      <c r="G2909" s="89">
        <v>0</v>
      </c>
      <c r="H2909" s="89">
        <f>+G2909-C2909</f>
        <v>-37.5</v>
      </c>
      <c r="I2909" s="90">
        <f>IF(AND($C2909=0,G2909=0),"0.00%",IF($C2909=0,-1,IF(G2909=0,1,-($C2909-G2909)/ABS(G2909))))</f>
        <v>1</v>
      </c>
      <c r="J2909" s="91"/>
      <c r="K2909" s="89">
        <v>47130.69</v>
      </c>
      <c r="L2909" s="89">
        <v>48586</v>
      </c>
      <c r="M2909" s="89">
        <f>L2909-K2909</f>
        <v>1455.31</v>
      </c>
      <c r="N2909" s="90">
        <f>IF(AND($K2909=0,L2909=0),"0.00%",IF($K2909=0,-1,IF(L2909=0,1,-($K2909-L2909)/ABS(L2909))))</f>
        <v>0.0299532787222656</v>
      </c>
      <c r="O2909" s="89">
        <v>0</v>
      </c>
      <c r="P2909" s="89">
        <f>+O2909-K2909</f>
        <v>-47130.69</v>
      </c>
      <c r="Q2909" s="90">
        <f>IF(AND($K2909=0,O2909=0),"0.00%",IF($K2909=0,-1,IF(O2909=0,1,-($K2909-O2909)/ABS(O2909))))</f>
        <v>1</v>
      </c>
      <c r="R2909" s="91"/>
      <c r="S2909" s="89">
        <v>48586</v>
      </c>
      <c r="T2909" s="89">
        <f>+S2909-K2909</f>
        <v>1455.31</v>
      </c>
      <c r="U2909" s="335">
        <f>IF(C2909=0,0,1)+IF(D2909=0,0,1)+IF(E2909=0,0,1)+IF(G2909=0,0,1)+IF(K2909=0,0,1)+IF(L2909=0,0,1)+IF(M2909=0,0,1)+IF(O2909=0,0,1)</f>
        <v>5</v>
      </c>
    </row>
    <row r="2910" spans="1:21" s="81" customFormat="1" ht="15" hidden="1">
      <c r="A2910" s="126" t="s">
        <v>2873</v>
      </c>
      <c r="B2910" s="88" t="s">
        <v>6186</v>
      </c>
      <c r="C2910" s="89">
        <v>0</v>
      </c>
      <c r="D2910" s="89">
        <v>0</v>
      </c>
      <c r="E2910" s="89">
        <f>D2910-C2910</f>
        <v>0</v>
      </c>
      <c r="F2910" s="90" t="str">
        <f>IF(AND($C2910=0,D2910=0),"0.00%",IF($C2910=0,-1,IF(D2910=0,1,-($C2910-D2910)/ABS(D2910))))</f>
        <v>0.00%</v>
      </c>
      <c r="G2910" s="89">
        <v>0</v>
      </c>
      <c r="H2910" s="89">
        <f>+G2910-C2910</f>
        <v>0</v>
      </c>
      <c r="I2910" s="90" t="str">
        <f>IF(AND($C2910=0,G2910=0),"0.00%",IF($C2910=0,-1,IF(G2910=0,1,-($C2910-G2910)/ABS(G2910))))</f>
        <v>0.00%</v>
      </c>
      <c r="J2910" s="91"/>
      <c r="K2910" s="89">
        <v>0</v>
      </c>
      <c r="L2910" s="89">
        <v>0</v>
      </c>
      <c r="M2910" s="89">
        <f>L2910-K2910</f>
        <v>0</v>
      </c>
      <c r="N2910" s="90" t="str">
        <f>IF(AND($K2910=0,L2910=0),"0.00%",IF($K2910=0,-1,IF(L2910=0,1,-($K2910-L2910)/ABS(L2910))))</f>
        <v>0.00%</v>
      </c>
      <c r="O2910" s="89">
        <v>0</v>
      </c>
      <c r="P2910" s="89">
        <f>+O2910-K2910</f>
        <v>0</v>
      </c>
      <c r="Q2910" s="90" t="str">
        <f>IF(AND($K2910=0,O2910=0),"0.00%",IF($K2910=0,-1,IF(O2910=0,1,-($K2910-O2910)/ABS(O2910))))</f>
        <v>0.00%</v>
      </c>
      <c r="R2910" s="91"/>
      <c r="S2910" s="89">
        <v>0</v>
      </c>
      <c r="T2910" s="89">
        <f>+S2910-K2910</f>
        <v>0</v>
      </c>
      <c r="U2910" s="335">
        <f>IF(C2910=0,0,1)+IF(D2910=0,0,1)+IF(E2910=0,0,1)+IF(G2910=0,0,1)+IF(K2910=0,0,1)+IF(L2910=0,0,1)+IF(M2910=0,0,1)+IF(O2910=0,0,1)</f>
        <v>0</v>
      </c>
    </row>
    <row r="2911" spans="1:21" s="81" customFormat="1" ht="15" customHeight="1">
      <c r="A2911" s="126" t="s">
        <v>2874</v>
      </c>
      <c r="B2911" s="88" t="s">
        <v>6187</v>
      </c>
      <c r="C2911" s="89">
        <v>8446.25</v>
      </c>
      <c r="D2911" s="89">
        <v>7276</v>
      </c>
      <c r="E2911" s="89">
        <f>D2911-C2911</f>
        <v>-1170.25</v>
      </c>
      <c r="F2911" s="90">
        <f>IF(AND($C2911=0,D2911=0),"0.00%",IF($C2911=0,-1,IF(D2911=0,1,-($C2911-D2911)/ABS(D2911))))</f>
        <v>-0.160836998350742</v>
      </c>
      <c r="G2911" s="89">
        <v>0</v>
      </c>
      <c r="H2911" s="89">
        <f>+G2911-C2911</f>
        <v>-8446.25</v>
      </c>
      <c r="I2911" s="90">
        <f>IF(AND($C2911=0,G2911=0),"0.00%",IF($C2911=0,-1,IF(G2911=0,1,-($C2911-G2911)/ABS(G2911))))</f>
        <v>1</v>
      </c>
      <c r="J2911" s="91"/>
      <c r="K2911" s="89">
        <v>43713.25</v>
      </c>
      <c r="L2911" s="89">
        <v>40338</v>
      </c>
      <c r="M2911" s="89">
        <f>L2911-K2911</f>
        <v>-3375.25</v>
      </c>
      <c r="N2911" s="90">
        <f>IF(AND($K2911=0,L2911=0),"0.00%",IF($K2911=0,-1,IF(L2911=0,1,-($K2911-L2911)/ABS(L2911))))</f>
        <v>-0.0836742029847786</v>
      </c>
      <c r="O2911" s="89">
        <v>0</v>
      </c>
      <c r="P2911" s="89">
        <f>+O2911-K2911</f>
        <v>-43713.25</v>
      </c>
      <c r="Q2911" s="90">
        <f>IF(AND($K2911=0,O2911=0),"0.00%",IF($K2911=0,-1,IF(O2911=0,1,-($K2911-O2911)/ABS(O2911))))</f>
        <v>1</v>
      </c>
      <c r="R2911" s="91"/>
      <c r="S2911" s="89">
        <v>40338</v>
      </c>
      <c r="T2911" s="89">
        <f>+S2911-K2911</f>
        <v>-3375.25</v>
      </c>
      <c r="U2911" s="335">
        <f>IF(C2911=0,0,1)+IF(D2911=0,0,1)+IF(E2911=0,0,1)+IF(G2911=0,0,1)+IF(K2911=0,0,1)+IF(L2911=0,0,1)+IF(M2911=0,0,1)+IF(O2911=0,0,1)</f>
        <v>6</v>
      </c>
    </row>
    <row r="2912" spans="1:21" s="81" customFormat="1" ht="15" hidden="1">
      <c r="A2912" s="126" t="s">
        <v>2875</v>
      </c>
      <c r="B2912" s="88" t="s">
        <v>6188</v>
      </c>
      <c r="C2912" s="89">
        <v>0</v>
      </c>
      <c r="D2912" s="89">
        <v>0</v>
      </c>
      <c r="E2912" s="89">
        <f>D2912-C2912</f>
        <v>0</v>
      </c>
      <c r="F2912" s="90" t="str">
        <f>IF(AND($C2912=0,D2912=0),"0.00%",IF($C2912=0,-1,IF(D2912=0,1,-($C2912-D2912)/ABS(D2912))))</f>
        <v>0.00%</v>
      </c>
      <c r="G2912" s="89">
        <v>0</v>
      </c>
      <c r="H2912" s="89">
        <f>+G2912-C2912</f>
        <v>0</v>
      </c>
      <c r="I2912" s="90" t="str">
        <f>IF(AND($C2912=0,G2912=0),"0.00%",IF($C2912=0,-1,IF(G2912=0,1,-($C2912-G2912)/ABS(G2912))))</f>
        <v>0.00%</v>
      </c>
      <c r="J2912" s="91"/>
      <c r="K2912" s="89">
        <v>0</v>
      </c>
      <c r="L2912" s="89">
        <v>0</v>
      </c>
      <c r="M2912" s="89">
        <f>L2912-K2912</f>
        <v>0</v>
      </c>
      <c r="N2912" s="90" t="str">
        <f>IF(AND($K2912=0,L2912=0),"0.00%",IF($K2912=0,-1,IF(L2912=0,1,-($K2912-L2912)/ABS(L2912))))</f>
        <v>0.00%</v>
      </c>
      <c r="O2912" s="89">
        <v>0</v>
      </c>
      <c r="P2912" s="89">
        <f>+O2912-K2912</f>
        <v>0</v>
      </c>
      <c r="Q2912" s="90" t="str">
        <f>IF(AND($K2912=0,O2912=0),"0.00%",IF($K2912=0,-1,IF(O2912=0,1,-($K2912-O2912)/ABS(O2912))))</f>
        <v>0.00%</v>
      </c>
      <c r="R2912" s="91"/>
      <c r="S2912" s="89">
        <v>0</v>
      </c>
      <c r="T2912" s="89">
        <f>+S2912-K2912</f>
        <v>0</v>
      </c>
      <c r="U2912" s="335">
        <f>IF(C2912=0,0,1)+IF(D2912=0,0,1)+IF(E2912=0,0,1)+IF(G2912=0,0,1)+IF(K2912=0,0,1)+IF(L2912=0,0,1)+IF(M2912=0,0,1)+IF(O2912=0,0,1)</f>
        <v>0</v>
      </c>
    </row>
    <row r="2913" spans="1:21" s="81" customFormat="1" ht="15" hidden="1">
      <c r="A2913" s="126" t="s">
        <v>2876</v>
      </c>
      <c r="B2913" s="88" t="s">
        <v>6189</v>
      </c>
      <c r="C2913" s="89">
        <v>0</v>
      </c>
      <c r="D2913" s="89">
        <v>0</v>
      </c>
      <c r="E2913" s="89">
        <f>D2913-C2913</f>
        <v>0</v>
      </c>
      <c r="F2913" s="90" t="str">
        <f>IF(AND($C2913=0,D2913=0),"0.00%",IF($C2913=0,-1,IF(D2913=0,1,-($C2913-D2913)/ABS(D2913))))</f>
        <v>0.00%</v>
      </c>
      <c r="G2913" s="89">
        <v>0</v>
      </c>
      <c r="H2913" s="89">
        <f>+G2913-C2913</f>
        <v>0</v>
      </c>
      <c r="I2913" s="90" t="str">
        <f>IF(AND($C2913=0,G2913=0),"0.00%",IF($C2913=0,-1,IF(G2913=0,1,-($C2913-G2913)/ABS(G2913))))</f>
        <v>0.00%</v>
      </c>
      <c r="J2913" s="91"/>
      <c r="K2913" s="89">
        <v>0</v>
      </c>
      <c r="L2913" s="89">
        <v>0</v>
      </c>
      <c r="M2913" s="89">
        <f>L2913-K2913</f>
        <v>0</v>
      </c>
      <c r="N2913" s="90" t="str">
        <f>IF(AND($K2913=0,L2913=0),"0.00%",IF($K2913=0,-1,IF(L2913=0,1,-($K2913-L2913)/ABS(L2913))))</f>
        <v>0.00%</v>
      </c>
      <c r="O2913" s="89">
        <v>0</v>
      </c>
      <c r="P2913" s="89">
        <f>+O2913-K2913</f>
        <v>0</v>
      </c>
      <c r="Q2913" s="90" t="str">
        <f>IF(AND($K2913=0,O2913=0),"0.00%",IF($K2913=0,-1,IF(O2913=0,1,-($K2913-O2913)/ABS(O2913))))</f>
        <v>0.00%</v>
      </c>
      <c r="R2913" s="91"/>
      <c r="S2913" s="89">
        <v>0</v>
      </c>
      <c r="T2913" s="89">
        <f>+S2913-K2913</f>
        <v>0</v>
      </c>
      <c r="U2913" s="335">
        <f>IF(C2913=0,0,1)+IF(D2913=0,0,1)+IF(E2913=0,0,1)+IF(G2913=0,0,1)+IF(K2913=0,0,1)+IF(L2913=0,0,1)+IF(M2913=0,0,1)+IF(O2913=0,0,1)</f>
        <v>0</v>
      </c>
    </row>
    <row r="2914" spans="1:21" s="81" customFormat="1" ht="15" hidden="1">
      <c r="A2914" s="126" t="s">
        <v>2877</v>
      </c>
      <c r="B2914" s="88" t="s">
        <v>5363</v>
      </c>
      <c r="C2914" s="89">
        <v>0</v>
      </c>
      <c r="D2914" s="89">
        <v>0</v>
      </c>
      <c r="E2914" s="89">
        <f>D2914-C2914</f>
        <v>0</v>
      </c>
      <c r="F2914" s="90" t="str">
        <f>IF(AND($C2914=0,D2914=0),"0.00%",IF($C2914=0,-1,IF(D2914=0,1,-($C2914-D2914)/ABS(D2914))))</f>
        <v>0.00%</v>
      </c>
      <c r="G2914" s="89">
        <v>0</v>
      </c>
      <c r="H2914" s="89">
        <f>+G2914-C2914</f>
        <v>0</v>
      </c>
      <c r="I2914" s="90" t="str">
        <f>IF(AND($C2914=0,G2914=0),"0.00%",IF($C2914=0,-1,IF(G2914=0,1,-($C2914-G2914)/ABS(G2914))))</f>
        <v>0.00%</v>
      </c>
      <c r="J2914" s="91"/>
      <c r="K2914" s="89">
        <v>0</v>
      </c>
      <c r="L2914" s="89">
        <v>0</v>
      </c>
      <c r="M2914" s="89">
        <f>L2914-K2914</f>
        <v>0</v>
      </c>
      <c r="N2914" s="90" t="str">
        <f>IF(AND($K2914=0,L2914=0),"0.00%",IF($K2914=0,-1,IF(L2914=0,1,-($K2914-L2914)/ABS(L2914))))</f>
        <v>0.00%</v>
      </c>
      <c r="O2914" s="89">
        <v>0</v>
      </c>
      <c r="P2914" s="89">
        <f>+O2914-K2914</f>
        <v>0</v>
      </c>
      <c r="Q2914" s="90" t="str">
        <f>IF(AND($K2914=0,O2914=0),"0.00%",IF($K2914=0,-1,IF(O2914=0,1,-($K2914-O2914)/ABS(O2914))))</f>
        <v>0.00%</v>
      </c>
      <c r="R2914" s="91"/>
      <c r="S2914" s="89">
        <v>0</v>
      </c>
      <c r="T2914" s="89">
        <f>+S2914-K2914</f>
        <v>0</v>
      </c>
      <c r="U2914" s="335">
        <f>IF(C2914=0,0,1)+IF(D2914=0,0,1)+IF(E2914=0,0,1)+IF(G2914=0,0,1)+IF(K2914=0,0,1)+IF(L2914=0,0,1)+IF(M2914=0,0,1)+IF(O2914=0,0,1)</f>
        <v>0</v>
      </c>
    </row>
    <row r="2915" spans="1:21" s="81" customFormat="1" ht="15" hidden="1">
      <c r="A2915" s="126" t="s">
        <v>2878</v>
      </c>
      <c r="B2915" s="88" t="s">
        <v>6190</v>
      </c>
      <c r="C2915" s="89">
        <v>0</v>
      </c>
      <c r="D2915" s="89">
        <v>0</v>
      </c>
      <c r="E2915" s="89">
        <f>D2915-C2915</f>
        <v>0</v>
      </c>
      <c r="F2915" s="90" t="str">
        <f>IF(AND($C2915=0,D2915=0),"0.00%",IF($C2915=0,-1,IF(D2915=0,1,-($C2915-D2915)/ABS(D2915))))</f>
        <v>0.00%</v>
      </c>
      <c r="G2915" s="89">
        <v>0</v>
      </c>
      <c r="H2915" s="89">
        <f>+G2915-C2915</f>
        <v>0</v>
      </c>
      <c r="I2915" s="90" t="str">
        <f>IF(AND($C2915=0,G2915=0),"0.00%",IF($C2915=0,-1,IF(G2915=0,1,-($C2915-G2915)/ABS(G2915))))</f>
        <v>0.00%</v>
      </c>
      <c r="J2915" s="91"/>
      <c r="K2915" s="89">
        <v>0</v>
      </c>
      <c r="L2915" s="89">
        <v>0</v>
      </c>
      <c r="M2915" s="89">
        <f>L2915-K2915</f>
        <v>0</v>
      </c>
      <c r="N2915" s="90" t="str">
        <f>IF(AND($K2915=0,L2915=0),"0.00%",IF($K2915=0,-1,IF(L2915=0,1,-($K2915-L2915)/ABS(L2915))))</f>
        <v>0.00%</v>
      </c>
      <c r="O2915" s="89">
        <v>0</v>
      </c>
      <c r="P2915" s="89">
        <f>+O2915-K2915</f>
        <v>0</v>
      </c>
      <c r="Q2915" s="90" t="str">
        <f>IF(AND($K2915=0,O2915=0),"0.00%",IF($K2915=0,-1,IF(O2915=0,1,-($K2915-O2915)/ABS(O2915))))</f>
        <v>0.00%</v>
      </c>
      <c r="R2915" s="91"/>
      <c r="S2915" s="89">
        <v>0</v>
      </c>
      <c r="T2915" s="89">
        <f>+S2915-K2915</f>
        <v>0</v>
      </c>
      <c r="U2915" s="335">
        <f>IF(C2915=0,0,1)+IF(D2915=0,0,1)+IF(E2915=0,0,1)+IF(G2915=0,0,1)+IF(K2915=0,0,1)+IF(L2915=0,0,1)+IF(M2915=0,0,1)+IF(O2915=0,0,1)</f>
        <v>0</v>
      </c>
    </row>
    <row r="2916" spans="1:21" s="81" customFormat="1" ht="15" hidden="1">
      <c r="A2916" s="126"/>
      <c r="B2916" s="88"/>
      <c r="C2916" s="89"/>
      <c r="D2916" s="89"/>
      <c r="E2916" s="89"/>
      <c r="F2916" s="90"/>
      <c r="G2916" s="89"/>
      <c r="H2916" s="89"/>
      <c r="I2916" s="90"/>
      <c r="J2916" s="91"/>
      <c r="K2916" s="89"/>
      <c r="L2916" s="89"/>
      <c r="M2916" s="89"/>
      <c r="N2916" s="90"/>
      <c r="O2916" s="89"/>
      <c r="P2916" s="89"/>
      <c r="Q2916" s="90"/>
      <c r="R2916" s="91"/>
      <c r="S2916" s="89"/>
      <c r="T2916" s="89"/>
      <c r="U2916" s="335"/>
    </row>
    <row r="2917" spans="1:21" s="81" customFormat="1" ht="15" hidden="1">
      <c r="A2917" s="126" t="s">
        <v>2879</v>
      </c>
      <c r="B2917" s="88" t="s">
        <v>6191</v>
      </c>
      <c r="C2917" s="89">
        <v>0</v>
      </c>
      <c r="D2917" s="89">
        <v>0</v>
      </c>
      <c r="E2917" s="89">
        <f>D2917-C2917</f>
        <v>0</v>
      </c>
      <c r="F2917" s="90" t="str">
        <f>IF(AND($C2917=0,D2917=0),"0.00%",IF($C2917=0,-1,IF(D2917=0,1,-($C2917-D2917)/ABS(D2917))))</f>
        <v>0.00%</v>
      </c>
      <c r="G2917" s="89">
        <v>0</v>
      </c>
      <c r="H2917" s="89">
        <f>+G2917-C2917</f>
        <v>0</v>
      </c>
      <c r="I2917" s="90" t="str">
        <f>IF(AND($C2917=0,G2917=0),"0.00%",IF($C2917=0,-1,IF(G2917=0,1,-($C2917-G2917)/ABS(G2917))))</f>
        <v>0.00%</v>
      </c>
      <c r="J2917" s="91"/>
      <c r="K2917" s="89">
        <v>0</v>
      </c>
      <c r="L2917" s="89">
        <v>0</v>
      </c>
      <c r="M2917" s="89">
        <f>L2917-K2917</f>
        <v>0</v>
      </c>
      <c r="N2917" s="90" t="str">
        <f>IF(AND($K2917=0,L2917=0),"0.00%",IF($K2917=0,-1,IF(L2917=0,1,-($K2917-L2917)/ABS(L2917))))</f>
        <v>0.00%</v>
      </c>
      <c r="O2917" s="89">
        <v>0</v>
      </c>
      <c r="P2917" s="89">
        <f>+O2917-K2917</f>
        <v>0</v>
      </c>
      <c r="Q2917" s="90" t="str">
        <f>IF(AND($K2917=0,O2917=0),"0.00%",IF($K2917=0,-1,IF(O2917=0,1,-($K2917-O2917)/ABS(O2917))))</f>
        <v>0.00%</v>
      </c>
      <c r="R2917" s="91"/>
      <c r="S2917" s="89">
        <v>0</v>
      </c>
      <c r="T2917" s="89">
        <f>+S2917-K2917</f>
        <v>0</v>
      </c>
      <c r="U2917" s="335">
        <f>IF(C2917=0,0,1)+IF(D2917=0,0,1)+IF(E2917=0,0,1)+IF(G2917=0,0,1)+IF(K2917=0,0,1)+IF(L2917=0,0,1)+IF(M2917=0,0,1)+IF(O2917=0,0,1)</f>
        <v>0</v>
      </c>
    </row>
    <row r="2918" spans="1:21" s="81" customFormat="1" ht="15" customHeight="1">
      <c r="A2918" s="126" t="s">
        <v>2880</v>
      </c>
      <c r="B2918" s="88" t="s">
        <v>6192</v>
      </c>
      <c r="C2918" s="89">
        <v>0</v>
      </c>
      <c r="D2918" s="89">
        <v>55414</v>
      </c>
      <c r="E2918" s="89">
        <f>D2918-C2918</f>
        <v>55414</v>
      </c>
      <c r="F2918" s="90">
        <f>IF(AND($C2918=0,D2918=0),"0.00%",IF($C2918=0,-1,IF(D2918=0,1,-($C2918-D2918)/ABS(D2918))))</f>
        <v>-1</v>
      </c>
      <c r="G2918" s="89">
        <v>0</v>
      </c>
      <c r="H2918" s="89">
        <f>+G2918-C2918</f>
        <v>0</v>
      </c>
      <c r="I2918" s="90" t="str">
        <f>IF(AND($C2918=0,G2918=0),"0.00%",IF($C2918=0,-1,IF(G2918=0,1,-($C2918-G2918)/ABS(G2918))))</f>
        <v>0.00%</v>
      </c>
      <c r="J2918" s="91"/>
      <c r="K2918" s="89">
        <v>0</v>
      </c>
      <c r="L2918" s="89">
        <v>332484</v>
      </c>
      <c r="M2918" s="89">
        <f>L2918-K2918</f>
        <v>332484</v>
      </c>
      <c r="N2918" s="90">
        <f>IF(AND($K2918=0,L2918=0),"0.00%",IF($K2918=0,-1,IF(L2918=0,1,-($K2918-L2918)/ABS(L2918))))</f>
        <v>-1</v>
      </c>
      <c r="O2918" s="89">
        <v>0</v>
      </c>
      <c r="P2918" s="89">
        <f>+O2918-K2918</f>
        <v>0</v>
      </c>
      <c r="Q2918" s="90" t="str">
        <f>IF(AND($K2918=0,O2918=0),"0.00%",IF($K2918=0,-1,IF(O2918=0,1,-($K2918-O2918)/ABS(O2918))))</f>
        <v>0.00%</v>
      </c>
      <c r="R2918" s="91"/>
      <c r="S2918" s="89">
        <v>332484</v>
      </c>
      <c r="T2918" s="89">
        <f>+S2918-K2918</f>
        <v>332484</v>
      </c>
      <c r="U2918" s="335">
        <f>IF(C2918=0,0,1)+IF(D2918=0,0,1)+IF(E2918=0,0,1)+IF(G2918=0,0,1)+IF(K2918=0,0,1)+IF(L2918=0,0,1)+IF(M2918=0,0,1)+IF(O2918=0,0,1)</f>
        <v>4</v>
      </c>
    </row>
    <row r="2919" spans="1:21" s="81" customFormat="1" ht="15" hidden="1">
      <c r="A2919" s="126" t="s">
        <v>2881</v>
      </c>
      <c r="B2919" s="88" t="s">
        <v>6193</v>
      </c>
      <c r="C2919" s="89">
        <v>0</v>
      </c>
      <c r="D2919" s="89">
        <v>0</v>
      </c>
      <c r="E2919" s="89">
        <f>D2919-C2919</f>
        <v>0</v>
      </c>
      <c r="F2919" s="90" t="str">
        <f>IF(AND($C2919=0,D2919=0),"0.00%",IF($C2919=0,-1,IF(D2919=0,1,-($C2919-D2919)/ABS(D2919))))</f>
        <v>0.00%</v>
      </c>
      <c r="G2919" s="89">
        <v>0</v>
      </c>
      <c r="H2919" s="89">
        <f>+G2919-C2919</f>
        <v>0</v>
      </c>
      <c r="I2919" s="90" t="str">
        <f>IF(AND($C2919=0,G2919=0),"0.00%",IF($C2919=0,-1,IF(G2919=0,1,-($C2919-G2919)/ABS(G2919))))</f>
        <v>0.00%</v>
      </c>
      <c r="J2919" s="91"/>
      <c r="K2919" s="89">
        <v>0</v>
      </c>
      <c r="L2919" s="89">
        <v>0</v>
      </c>
      <c r="M2919" s="89">
        <f>L2919-K2919</f>
        <v>0</v>
      </c>
      <c r="N2919" s="90" t="str">
        <f>IF(AND($K2919=0,L2919=0),"0.00%",IF($K2919=0,-1,IF(L2919=0,1,-($K2919-L2919)/ABS(L2919))))</f>
        <v>0.00%</v>
      </c>
      <c r="O2919" s="89">
        <v>0</v>
      </c>
      <c r="P2919" s="89">
        <f>+O2919-K2919</f>
        <v>0</v>
      </c>
      <c r="Q2919" s="90" t="str">
        <f>IF(AND($K2919=0,O2919=0),"0.00%",IF($K2919=0,-1,IF(O2919=0,1,-($K2919-O2919)/ABS(O2919))))</f>
        <v>0.00%</v>
      </c>
      <c r="R2919" s="91"/>
      <c r="S2919" s="89">
        <v>0</v>
      </c>
      <c r="T2919" s="89">
        <f>+S2919-K2919</f>
        <v>0</v>
      </c>
      <c r="U2919" s="335">
        <f>IF(C2919=0,0,1)+IF(D2919=0,0,1)+IF(E2919=0,0,1)+IF(G2919=0,0,1)+IF(K2919=0,0,1)+IF(L2919=0,0,1)+IF(M2919=0,0,1)+IF(O2919=0,0,1)</f>
        <v>0</v>
      </c>
    </row>
    <row r="2920" spans="1:21" s="81" customFormat="1" ht="15" hidden="1">
      <c r="A2920" s="126" t="s">
        <v>2882</v>
      </c>
      <c r="B2920" s="88" t="s">
        <v>6194</v>
      </c>
      <c r="C2920" s="89">
        <v>0</v>
      </c>
      <c r="D2920" s="89">
        <v>0</v>
      </c>
      <c r="E2920" s="89">
        <f>D2920-C2920</f>
        <v>0</v>
      </c>
      <c r="F2920" s="90" t="str">
        <f>IF(AND($C2920=0,D2920=0),"0.00%",IF($C2920=0,-1,IF(D2920=0,1,-($C2920-D2920)/ABS(D2920))))</f>
        <v>0.00%</v>
      </c>
      <c r="G2920" s="89">
        <v>0</v>
      </c>
      <c r="H2920" s="89">
        <f>+G2920-C2920</f>
        <v>0</v>
      </c>
      <c r="I2920" s="90" t="str">
        <f>IF(AND($C2920=0,G2920=0),"0.00%",IF($C2920=0,-1,IF(G2920=0,1,-($C2920-G2920)/ABS(G2920))))</f>
        <v>0.00%</v>
      </c>
      <c r="J2920" s="91"/>
      <c r="K2920" s="89">
        <v>0</v>
      </c>
      <c r="L2920" s="89">
        <v>0</v>
      </c>
      <c r="M2920" s="89">
        <f>L2920-K2920</f>
        <v>0</v>
      </c>
      <c r="N2920" s="90" t="str">
        <f>IF(AND($K2920=0,L2920=0),"0.00%",IF($K2920=0,-1,IF(L2920=0,1,-($K2920-L2920)/ABS(L2920))))</f>
        <v>0.00%</v>
      </c>
      <c r="O2920" s="89">
        <v>0</v>
      </c>
      <c r="P2920" s="89">
        <f>+O2920-K2920</f>
        <v>0</v>
      </c>
      <c r="Q2920" s="90" t="str">
        <f>IF(AND($K2920=0,O2920=0),"0.00%",IF($K2920=0,-1,IF(O2920=0,1,-($K2920-O2920)/ABS(O2920))))</f>
        <v>0.00%</v>
      </c>
      <c r="R2920" s="91"/>
      <c r="S2920" s="89">
        <v>0</v>
      </c>
      <c r="T2920" s="89">
        <f>+S2920-K2920</f>
        <v>0</v>
      </c>
      <c r="U2920" s="335">
        <f>IF(C2920=0,0,1)+IF(D2920=0,0,1)+IF(E2920=0,0,1)+IF(G2920=0,0,1)+IF(K2920=0,0,1)+IF(L2920=0,0,1)+IF(M2920=0,0,1)+IF(O2920=0,0,1)</f>
        <v>0</v>
      </c>
    </row>
    <row r="2921" spans="1:21" s="81" customFormat="1" ht="15" hidden="1">
      <c r="A2921" s="126" t="s">
        <v>2883</v>
      </c>
      <c r="B2921" s="88" t="s">
        <v>6195</v>
      </c>
      <c r="C2921" s="89">
        <v>0</v>
      </c>
      <c r="D2921" s="89">
        <v>0</v>
      </c>
      <c r="E2921" s="89">
        <f>D2921-C2921</f>
        <v>0</v>
      </c>
      <c r="F2921" s="90" t="str">
        <f>IF(AND($C2921=0,D2921=0),"0.00%",IF($C2921=0,-1,IF(D2921=0,1,-($C2921-D2921)/ABS(D2921))))</f>
        <v>0.00%</v>
      </c>
      <c r="G2921" s="89">
        <v>0</v>
      </c>
      <c r="H2921" s="89">
        <f>+G2921-C2921</f>
        <v>0</v>
      </c>
      <c r="I2921" s="90" t="str">
        <f>IF(AND($C2921=0,G2921=0),"0.00%",IF($C2921=0,-1,IF(G2921=0,1,-($C2921-G2921)/ABS(G2921))))</f>
        <v>0.00%</v>
      </c>
      <c r="J2921" s="91"/>
      <c r="K2921" s="89">
        <v>0</v>
      </c>
      <c r="L2921" s="89">
        <v>0</v>
      </c>
      <c r="M2921" s="89">
        <f>L2921-K2921</f>
        <v>0</v>
      </c>
      <c r="N2921" s="90" t="str">
        <f>IF(AND($K2921=0,L2921=0),"0.00%",IF($K2921=0,-1,IF(L2921=0,1,-($K2921-L2921)/ABS(L2921))))</f>
        <v>0.00%</v>
      </c>
      <c r="O2921" s="89">
        <v>0</v>
      </c>
      <c r="P2921" s="89">
        <f>+O2921-K2921</f>
        <v>0</v>
      </c>
      <c r="Q2921" s="90" t="str">
        <f>IF(AND($K2921=0,O2921=0),"0.00%",IF($K2921=0,-1,IF(O2921=0,1,-($K2921-O2921)/ABS(O2921))))</f>
        <v>0.00%</v>
      </c>
      <c r="R2921" s="91"/>
      <c r="S2921" s="89">
        <v>0</v>
      </c>
      <c r="T2921" s="89">
        <f>+S2921-K2921</f>
        <v>0</v>
      </c>
      <c r="U2921" s="335">
        <f>IF(C2921=0,0,1)+IF(D2921=0,0,1)+IF(E2921=0,0,1)+IF(G2921=0,0,1)+IF(K2921=0,0,1)+IF(L2921=0,0,1)+IF(M2921=0,0,1)+IF(O2921=0,0,1)</f>
        <v>0</v>
      </c>
    </row>
    <row r="2922" spans="1:21" s="81" customFormat="1" ht="15" hidden="1">
      <c r="A2922" s="126" t="s">
        <v>2884</v>
      </c>
      <c r="B2922" s="88" t="s">
        <v>6196</v>
      </c>
      <c r="C2922" s="89">
        <v>0</v>
      </c>
      <c r="D2922" s="89">
        <v>0</v>
      </c>
      <c r="E2922" s="89">
        <f>D2922-C2922</f>
        <v>0</v>
      </c>
      <c r="F2922" s="90" t="str">
        <f>IF(AND($C2922=0,D2922=0),"0.00%",IF($C2922=0,-1,IF(D2922=0,1,-($C2922-D2922)/ABS(D2922))))</f>
        <v>0.00%</v>
      </c>
      <c r="G2922" s="89">
        <v>0</v>
      </c>
      <c r="H2922" s="89">
        <f>+G2922-C2922</f>
        <v>0</v>
      </c>
      <c r="I2922" s="90" t="str">
        <f>IF(AND($C2922=0,G2922=0),"0.00%",IF($C2922=0,-1,IF(G2922=0,1,-($C2922-G2922)/ABS(G2922))))</f>
        <v>0.00%</v>
      </c>
      <c r="J2922" s="91"/>
      <c r="K2922" s="89">
        <v>0</v>
      </c>
      <c r="L2922" s="89">
        <v>0</v>
      </c>
      <c r="M2922" s="89">
        <f>L2922-K2922</f>
        <v>0</v>
      </c>
      <c r="N2922" s="90" t="str">
        <f>IF(AND($K2922=0,L2922=0),"0.00%",IF($K2922=0,-1,IF(L2922=0,1,-($K2922-L2922)/ABS(L2922))))</f>
        <v>0.00%</v>
      </c>
      <c r="O2922" s="89">
        <v>0</v>
      </c>
      <c r="P2922" s="89">
        <f>+O2922-K2922</f>
        <v>0</v>
      </c>
      <c r="Q2922" s="90" t="str">
        <f>IF(AND($K2922=0,O2922=0),"0.00%",IF($K2922=0,-1,IF(O2922=0,1,-($K2922-O2922)/ABS(O2922))))</f>
        <v>0.00%</v>
      </c>
      <c r="R2922" s="91"/>
      <c r="S2922" s="89">
        <v>0</v>
      </c>
      <c r="T2922" s="89">
        <f>+S2922-K2922</f>
        <v>0</v>
      </c>
      <c r="U2922" s="335">
        <f>IF(C2922=0,0,1)+IF(D2922=0,0,1)+IF(E2922=0,0,1)+IF(G2922=0,0,1)+IF(K2922=0,0,1)+IF(L2922=0,0,1)+IF(M2922=0,0,1)+IF(O2922=0,0,1)</f>
        <v>0</v>
      </c>
    </row>
    <row r="2923" spans="1:21" s="81" customFormat="1" ht="15" hidden="1">
      <c r="A2923" s="126" t="s">
        <v>2885</v>
      </c>
      <c r="B2923" s="88" t="s">
        <v>6197</v>
      </c>
      <c r="C2923" s="89">
        <v>0</v>
      </c>
      <c r="D2923" s="89">
        <v>0</v>
      </c>
      <c r="E2923" s="89">
        <f>D2923-C2923</f>
        <v>0</v>
      </c>
      <c r="F2923" s="90" t="str">
        <f>IF(AND($C2923=0,D2923=0),"0.00%",IF($C2923=0,-1,IF(D2923=0,1,-($C2923-D2923)/ABS(D2923))))</f>
        <v>0.00%</v>
      </c>
      <c r="G2923" s="89">
        <v>0</v>
      </c>
      <c r="H2923" s="89">
        <f>+G2923-C2923</f>
        <v>0</v>
      </c>
      <c r="I2923" s="90" t="str">
        <f>IF(AND($C2923=0,G2923=0),"0.00%",IF($C2923=0,-1,IF(G2923=0,1,-($C2923-G2923)/ABS(G2923))))</f>
        <v>0.00%</v>
      </c>
      <c r="J2923" s="91"/>
      <c r="K2923" s="89">
        <v>0</v>
      </c>
      <c r="L2923" s="89">
        <v>0</v>
      </c>
      <c r="M2923" s="89">
        <f>L2923-K2923</f>
        <v>0</v>
      </c>
      <c r="N2923" s="90" t="str">
        <f>IF(AND($K2923=0,L2923=0),"0.00%",IF($K2923=0,-1,IF(L2923=0,1,-($K2923-L2923)/ABS(L2923))))</f>
        <v>0.00%</v>
      </c>
      <c r="O2923" s="89">
        <v>0</v>
      </c>
      <c r="P2923" s="89">
        <f>+O2923-K2923</f>
        <v>0</v>
      </c>
      <c r="Q2923" s="90" t="str">
        <f>IF(AND($K2923=0,O2923=0),"0.00%",IF($K2923=0,-1,IF(O2923=0,1,-($K2923-O2923)/ABS(O2923))))</f>
        <v>0.00%</v>
      </c>
      <c r="R2923" s="91"/>
      <c r="S2923" s="89">
        <v>0</v>
      </c>
      <c r="T2923" s="89">
        <f>+S2923-K2923</f>
        <v>0</v>
      </c>
      <c r="U2923" s="335">
        <f>IF(C2923=0,0,1)+IF(D2923=0,0,1)+IF(E2923=0,0,1)+IF(G2923=0,0,1)+IF(K2923=0,0,1)+IF(L2923=0,0,1)+IF(M2923=0,0,1)+IF(O2923=0,0,1)</f>
        <v>0</v>
      </c>
    </row>
    <row r="2924" spans="1:21" s="81" customFormat="1" ht="15" hidden="1">
      <c r="A2924" s="126" t="s">
        <v>2886</v>
      </c>
      <c r="B2924" s="88" t="s">
        <v>6198</v>
      </c>
      <c r="C2924" s="89">
        <v>0</v>
      </c>
      <c r="D2924" s="89">
        <v>0</v>
      </c>
      <c r="E2924" s="89">
        <f>D2924-C2924</f>
        <v>0</v>
      </c>
      <c r="F2924" s="90" t="str">
        <f>IF(AND($C2924=0,D2924=0),"0.00%",IF($C2924=0,-1,IF(D2924=0,1,-($C2924-D2924)/ABS(D2924))))</f>
        <v>0.00%</v>
      </c>
      <c r="G2924" s="89">
        <v>0</v>
      </c>
      <c r="H2924" s="89">
        <f>+G2924-C2924</f>
        <v>0</v>
      </c>
      <c r="I2924" s="90" t="str">
        <f>IF(AND($C2924=0,G2924=0),"0.00%",IF($C2924=0,-1,IF(G2924=0,1,-($C2924-G2924)/ABS(G2924))))</f>
        <v>0.00%</v>
      </c>
      <c r="J2924" s="91"/>
      <c r="K2924" s="89">
        <v>0</v>
      </c>
      <c r="L2924" s="89">
        <v>0</v>
      </c>
      <c r="M2924" s="89">
        <f>L2924-K2924</f>
        <v>0</v>
      </c>
      <c r="N2924" s="90" t="str">
        <f>IF(AND($K2924=0,L2924=0),"0.00%",IF($K2924=0,-1,IF(L2924=0,1,-($K2924-L2924)/ABS(L2924))))</f>
        <v>0.00%</v>
      </c>
      <c r="O2924" s="89">
        <v>0</v>
      </c>
      <c r="P2924" s="89">
        <f>+O2924-K2924</f>
        <v>0</v>
      </c>
      <c r="Q2924" s="90" t="str">
        <f>IF(AND($K2924=0,O2924=0),"0.00%",IF($K2924=0,-1,IF(O2924=0,1,-($K2924-O2924)/ABS(O2924))))</f>
        <v>0.00%</v>
      </c>
      <c r="R2924" s="91"/>
      <c r="S2924" s="89">
        <v>0</v>
      </c>
      <c r="T2924" s="89">
        <f>+S2924-K2924</f>
        <v>0</v>
      </c>
      <c r="U2924" s="335">
        <f>IF(C2924=0,0,1)+IF(D2924=0,0,1)+IF(E2924=0,0,1)+IF(G2924=0,0,1)+IF(K2924=0,0,1)+IF(L2924=0,0,1)+IF(M2924=0,0,1)+IF(O2924=0,0,1)</f>
        <v>0</v>
      </c>
    </row>
    <row r="2925" spans="1:21" s="81" customFormat="1" ht="15" hidden="1">
      <c r="A2925" s="126" t="s">
        <v>2887</v>
      </c>
      <c r="B2925" s="88" t="s">
        <v>6199</v>
      </c>
      <c r="C2925" s="89">
        <v>0</v>
      </c>
      <c r="D2925" s="89">
        <v>0</v>
      </c>
      <c r="E2925" s="89">
        <f>D2925-C2925</f>
        <v>0</v>
      </c>
      <c r="F2925" s="90" t="str">
        <f>IF(AND($C2925=0,D2925=0),"0.00%",IF($C2925=0,-1,IF(D2925=0,1,-($C2925-D2925)/ABS(D2925))))</f>
        <v>0.00%</v>
      </c>
      <c r="G2925" s="89">
        <v>0</v>
      </c>
      <c r="H2925" s="89">
        <f>+G2925-C2925</f>
        <v>0</v>
      </c>
      <c r="I2925" s="90" t="str">
        <f>IF(AND($C2925=0,G2925=0),"0.00%",IF($C2925=0,-1,IF(G2925=0,1,-($C2925-G2925)/ABS(G2925))))</f>
        <v>0.00%</v>
      </c>
      <c r="J2925" s="91"/>
      <c r="K2925" s="89">
        <v>0</v>
      </c>
      <c r="L2925" s="89">
        <v>0</v>
      </c>
      <c r="M2925" s="89">
        <f>L2925-K2925</f>
        <v>0</v>
      </c>
      <c r="N2925" s="90" t="str">
        <f>IF(AND($K2925=0,L2925=0),"0.00%",IF($K2925=0,-1,IF(L2925=0,1,-($K2925-L2925)/ABS(L2925))))</f>
        <v>0.00%</v>
      </c>
      <c r="O2925" s="89">
        <v>0</v>
      </c>
      <c r="P2925" s="89">
        <f>+O2925-K2925</f>
        <v>0</v>
      </c>
      <c r="Q2925" s="90" t="str">
        <f>IF(AND($K2925=0,O2925=0),"0.00%",IF($K2925=0,-1,IF(O2925=0,1,-($K2925-O2925)/ABS(O2925))))</f>
        <v>0.00%</v>
      </c>
      <c r="R2925" s="91"/>
      <c r="S2925" s="89">
        <v>0</v>
      </c>
      <c r="T2925" s="89">
        <f>+S2925-K2925</f>
        <v>0</v>
      </c>
      <c r="U2925" s="335">
        <f>IF(C2925=0,0,1)+IF(D2925=0,0,1)+IF(E2925=0,0,1)+IF(G2925=0,0,1)+IF(K2925=0,0,1)+IF(L2925=0,0,1)+IF(M2925=0,0,1)+IF(O2925=0,0,1)</f>
        <v>0</v>
      </c>
    </row>
    <row r="2926" spans="1:21" s="81" customFormat="1" ht="15" hidden="1">
      <c r="A2926" s="126" t="s">
        <v>2888</v>
      </c>
      <c r="B2926" s="88" t="s">
        <v>6200</v>
      </c>
      <c r="C2926" s="89">
        <v>0</v>
      </c>
      <c r="D2926" s="89">
        <v>0</v>
      </c>
      <c r="E2926" s="89">
        <f>D2926-C2926</f>
        <v>0</v>
      </c>
      <c r="F2926" s="90" t="str">
        <f>IF(AND($C2926=0,D2926=0),"0.00%",IF($C2926=0,-1,IF(D2926=0,1,-($C2926-D2926)/ABS(D2926))))</f>
        <v>0.00%</v>
      </c>
      <c r="G2926" s="89">
        <v>0</v>
      </c>
      <c r="H2926" s="89">
        <f>+G2926-C2926</f>
        <v>0</v>
      </c>
      <c r="I2926" s="90" t="str">
        <f>IF(AND($C2926=0,G2926=0),"0.00%",IF($C2926=0,-1,IF(G2926=0,1,-($C2926-G2926)/ABS(G2926))))</f>
        <v>0.00%</v>
      </c>
      <c r="J2926" s="91"/>
      <c r="K2926" s="89">
        <v>0</v>
      </c>
      <c r="L2926" s="89">
        <v>0</v>
      </c>
      <c r="M2926" s="89">
        <f>L2926-K2926</f>
        <v>0</v>
      </c>
      <c r="N2926" s="90" t="str">
        <f>IF(AND($K2926=0,L2926=0),"0.00%",IF($K2926=0,-1,IF(L2926=0,1,-($K2926-L2926)/ABS(L2926))))</f>
        <v>0.00%</v>
      </c>
      <c r="O2926" s="89">
        <v>0</v>
      </c>
      <c r="P2926" s="89">
        <f>+O2926-K2926</f>
        <v>0</v>
      </c>
      <c r="Q2926" s="90" t="str">
        <f>IF(AND($K2926=0,O2926=0),"0.00%",IF($K2926=0,-1,IF(O2926=0,1,-($K2926-O2926)/ABS(O2926))))</f>
        <v>0.00%</v>
      </c>
      <c r="R2926" s="91"/>
      <c r="S2926" s="89">
        <v>0</v>
      </c>
      <c r="T2926" s="89">
        <f>+S2926-K2926</f>
        <v>0</v>
      </c>
      <c r="U2926" s="335">
        <f>IF(C2926=0,0,1)+IF(D2926=0,0,1)+IF(E2926=0,0,1)+IF(G2926=0,0,1)+IF(K2926=0,0,1)+IF(L2926=0,0,1)+IF(M2926=0,0,1)+IF(O2926=0,0,1)</f>
        <v>0</v>
      </c>
    </row>
    <row r="2927" spans="1:21" s="81" customFormat="1" ht="15" hidden="1">
      <c r="A2927" s="126" t="s">
        <v>2889</v>
      </c>
      <c r="B2927" s="88" t="s">
        <v>6201</v>
      </c>
      <c r="C2927" s="89">
        <v>0</v>
      </c>
      <c r="D2927" s="89">
        <v>0</v>
      </c>
      <c r="E2927" s="89">
        <f>D2927-C2927</f>
        <v>0</v>
      </c>
      <c r="F2927" s="90" t="str">
        <f>IF(AND($C2927=0,D2927=0),"0.00%",IF($C2927=0,-1,IF(D2927=0,1,-($C2927-D2927)/ABS(D2927))))</f>
        <v>0.00%</v>
      </c>
      <c r="G2927" s="89">
        <v>0</v>
      </c>
      <c r="H2927" s="89">
        <f>+G2927-C2927</f>
        <v>0</v>
      </c>
      <c r="I2927" s="90" t="str">
        <f>IF(AND($C2927=0,G2927=0),"0.00%",IF($C2927=0,-1,IF(G2927=0,1,-($C2927-G2927)/ABS(G2927))))</f>
        <v>0.00%</v>
      </c>
      <c r="J2927" s="91"/>
      <c r="K2927" s="89">
        <v>0</v>
      </c>
      <c r="L2927" s="89">
        <v>0</v>
      </c>
      <c r="M2927" s="89">
        <f>L2927-K2927</f>
        <v>0</v>
      </c>
      <c r="N2927" s="90" t="str">
        <f>IF(AND($K2927=0,L2927=0),"0.00%",IF($K2927=0,-1,IF(L2927=0,1,-($K2927-L2927)/ABS(L2927))))</f>
        <v>0.00%</v>
      </c>
      <c r="O2927" s="89">
        <v>0</v>
      </c>
      <c r="P2927" s="89">
        <f>+O2927-K2927</f>
        <v>0</v>
      </c>
      <c r="Q2927" s="90" t="str">
        <f>IF(AND($K2927=0,O2927=0),"0.00%",IF($K2927=0,-1,IF(O2927=0,1,-($K2927-O2927)/ABS(O2927))))</f>
        <v>0.00%</v>
      </c>
      <c r="R2927" s="91"/>
      <c r="S2927" s="89">
        <v>0</v>
      </c>
      <c r="T2927" s="89">
        <f>+S2927-K2927</f>
        <v>0</v>
      </c>
      <c r="U2927" s="335">
        <f>IF(C2927=0,0,1)+IF(D2927=0,0,1)+IF(E2927=0,0,1)+IF(G2927=0,0,1)+IF(K2927=0,0,1)+IF(L2927=0,0,1)+IF(M2927=0,0,1)+IF(O2927=0,0,1)</f>
        <v>0</v>
      </c>
    </row>
    <row r="2928" spans="1:21" s="81" customFormat="1" ht="15" hidden="1">
      <c r="A2928" s="126" t="s">
        <v>2890</v>
      </c>
      <c r="B2928" s="88" t="s">
        <v>6202</v>
      </c>
      <c r="C2928" s="89">
        <v>0</v>
      </c>
      <c r="D2928" s="89">
        <v>0</v>
      </c>
      <c r="E2928" s="89">
        <f>D2928-C2928</f>
        <v>0</v>
      </c>
      <c r="F2928" s="90" t="str">
        <f>IF(AND($C2928=0,D2928=0),"0.00%",IF($C2928=0,-1,IF(D2928=0,1,-($C2928-D2928)/ABS(D2928))))</f>
        <v>0.00%</v>
      </c>
      <c r="G2928" s="89">
        <v>0</v>
      </c>
      <c r="H2928" s="89">
        <f>+G2928-C2928</f>
        <v>0</v>
      </c>
      <c r="I2928" s="90" t="str">
        <f>IF(AND($C2928=0,G2928=0),"0.00%",IF($C2928=0,-1,IF(G2928=0,1,-($C2928-G2928)/ABS(G2928))))</f>
        <v>0.00%</v>
      </c>
      <c r="J2928" s="91"/>
      <c r="K2928" s="89">
        <v>0</v>
      </c>
      <c r="L2928" s="89">
        <v>0</v>
      </c>
      <c r="M2928" s="89">
        <f>L2928-K2928</f>
        <v>0</v>
      </c>
      <c r="N2928" s="90" t="str">
        <f>IF(AND($K2928=0,L2928=0),"0.00%",IF($K2928=0,-1,IF(L2928=0,1,-($K2928-L2928)/ABS(L2928))))</f>
        <v>0.00%</v>
      </c>
      <c r="O2928" s="89">
        <v>0</v>
      </c>
      <c r="P2928" s="89">
        <f>+O2928-K2928</f>
        <v>0</v>
      </c>
      <c r="Q2928" s="90" t="str">
        <f>IF(AND($K2928=0,O2928=0),"0.00%",IF($K2928=0,-1,IF(O2928=0,1,-($K2928-O2928)/ABS(O2928))))</f>
        <v>0.00%</v>
      </c>
      <c r="R2928" s="91"/>
      <c r="S2928" s="89">
        <v>0</v>
      </c>
      <c r="T2928" s="89">
        <f>+S2928-K2928</f>
        <v>0</v>
      </c>
      <c r="U2928" s="335">
        <f>IF(C2928=0,0,1)+IF(D2928=0,0,1)+IF(E2928=0,0,1)+IF(G2928=0,0,1)+IF(K2928=0,0,1)+IF(L2928=0,0,1)+IF(M2928=0,0,1)+IF(O2928=0,0,1)</f>
        <v>0</v>
      </c>
    </row>
    <row r="2929" spans="1:21" s="81" customFormat="1" ht="15" hidden="1">
      <c r="A2929" s="126" t="s">
        <v>2891</v>
      </c>
      <c r="B2929" s="88" t="s">
        <v>6203</v>
      </c>
      <c r="C2929" s="89">
        <v>0</v>
      </c>
      <c r="D2929" s="89">
        <v>0</v>
      </c>
      <c r="E2929" s="89">
        <f>D2929-C2929</f>
        <v>0</v>
      </c>
      <c r="F2929" s="90" t="str">
        <f>IF(AND($C2929=0,D2929=0),"0.00%",IF($C2929=0,-1,IF(D2929=0,1,-($C2929-D2929)/ABS(D2929))))</f>
        <v>0.00%</v>
      </c>
      <c r="G2929" s="89">
        <v>0</v>
      </c>
      <c r="H2929" s="89">
        <f>+G2929-C2929</f>
        <v>0</v>
      </c>
      <c r="I2929" s="90" t="str">
        <f>IF(AND($C2929=0,G2929=0),"0.00%",IF($C2929=0,-1,IF(G2929=0,1,-($C2929-G2929)/ABS(G2929))))</f>
        <v>0.00%</v>
      </c>
      <c r="J2929" s="91"/>
      <c r="K2929" s="89">
        <v>0</v>
      </c>
      <c r="L2929" s="89">
        <v>0</v>
      </c>
      <c r="M2929" s="89">
        <f>L2929-K2929</f>
        <v>0</v>
      </c>
      <c r="N2929" s="90" t="str">
        <f>IF(AND($K2929=0,L2929=0),"0.00%",IF($K2929=0,-1,IF(L2929=0,1,-($K2929-L2929)/ABS(L2929))))</f>
        <v>0.00%</v>
      </c>
      <c r="O2929" s="89">
        <v>0</v>
      </c>
      <c r="P2929" s="89">
        <f>+O2929-K2929</f>
        <v>0</v>
      </c>
      <c r="Q2929" s="90" t="str">
        <f>IF(AND($K2929=0,O2929=0),"0.00%",IF($K2929=0,-1,IF(O2929=0,1,-($K2929-O2929)/ABS(O2929))))</f>
        <v>0.00%</v>
      </c>
      <c r="R2929" s="91"/>
      <c r="S2929" s="89">
        <v>0</v>
      </c>
      <c r="T2929" s="89">
        <f>+S2929-K2929</f>
        <v>0</v>
      </c>
      <c r="U2929" s="335">
        <f>IF(C2929=0,0,1)+IF(D2929=0,0,1)+IF(E2929=0,0,1)+IF(G2929=0,0,1)+IF(K2929=0,0,1)+IF(L2929=0,0,1)+IF(M2929=0,0,1)+IF(O2929=0,0,1)</f>
        <v>0</v>
      </c>
    </row>
    <row r="2930" spans="1:21" s="81" customFormat="1" ht="15" hidden="1">
      <c r="A2930" s="126" t="s">
        <v>2892</v>
      </c>
      <c r="B2930" s="88" t="s">
        <v>6204</v>
      </c>
      <c r="C2930" s="89">
        <v>0</v>
      </c>
      <c r="D2930" s="89">
        <v>0</v>
      </c>
      <c r="E2930" s="89">
        <f>D2930-C2930</f>
        <v>0</v>
      </c>
      <c r="F2930" s="90" t="str">
        <f>IF(AND($C2930=0,D2930=0),"0.00%",IF($C2930=0,-1,IF(D2930=0,1,-($C2930-D2930)/ABS(D2930))))</f>
        <v>0.00%</v>
      </c>
      <c r="G2930" s="89">
        <v>0</v>
      </c>
      <c r="H2930" s="89">
        <f>+G2930-C2930</f>
        <v>0</v>
      </c>
      <c r="I2930" s="90" t="str">
        <f>IF(AND($C2930=0,G2930=0),"0.00%",IF($C2930=0,-1,IF(G2930=0,1,-($C2930-G2930)/ABS(G2930))))</f>
        <v>0.00%</v>
      </c>
      <c r="J2930" s="91"/>
      <c r="K2930" s="89">
        <v>0</v>
      </c>
      <c r="L2930" s="89">
        <v>0</v>
      </c>
      <c r="M2930" s="89">
        <f>L2930-K2930</f>
        <v>0</v>
      </c>
      <c r="N2930" s="90" t="str">
        <f>IF(AND($K2930=0,L2930=0),"0.00%",IF($K2930=0,-1,IF(L2930=0,1,-($K2930-L2930)/ABS(L2930))))</f>
        <v>0.00%</v>
      </c>
      <c r="O2930" s="89">
        <v>0</v>
      </c>
      <c r="P2930" s="89">
        <f>+O2930-K2930</f>
        <v>0</v>
      </c>
      <c r="Q2930" s="90" t="str">
        <f>IF(AND($K2930=0,O2930=0),"0.00%",IF($K2930=0,-1,IF(O2930=0,1,-($K2930-O2930)/ABS(O2930))))</f>
        <v>0.00%</v>
      </c>
      <c r="R2930" s="91"/>
      <c r="S2930" s="89">
        <v>0</v>
      </c>
      <c r="T2930" s="89">
        <f>+S2930-K2930</f>
        <v>0</v>
      </c>
      <c r="U2930" s="335">
        <f>IF(C2930=0,0,1)+IF(D2930=0,0,1)+IF(E2930=0,0,1)+IF(G2930=0,0,1)+IF(K2930=0,0,1)+IF(L2930=0,0,1)+IF(M2930=0,0,1)+IF(O2930=0,0,1)</f>
        <v>0</v>
      </c>
    </row>
    <row r="2931" spans="1:21" s="81" customFormat="1" ht="15" hidden="1">
      <c r="A2931" s="126" t="s">
        <v>2893</v>
      </c>
      <c r="B2931" s="88" t="s">
        <v>6205</v>
      </c>
      <c r="C2931" s="89">
        <v>0</v>
      </c>
      <c r="D2931" s="89">
        <v>0</v>
      </c>
      <c r="E2931" s="89">
        <f>D2931-C2931</f>
        <v>0</v>
      </c>
      <c r="F2931" s="90" t="str">
        <f>IF(AND($C2931=0,D2931=0),"0.00%",IF($C2931=0,-1,IF(D2931=0,1,-($C2931-D2931)/ABS(D2931))))</f>
        <v>0.00%</v>
      </c>
      <c r="G2931" s="89">
        <v>0</v>
      </c>
      <c r="H2931" s="89">
        <f>+G2931-C2931</f>
        <v>0</v>
      </c>
      <c r="I2931" s="90" t="str">
        <f>IF(AND($C2931=0,G2931=0),"0.00%",IF($C2931=0,-1,IF(G2931=0,1,-($C2931-G2931)/ABS(G2931))))</f>
        <v>0.00%</v>
      </c>
      <c r="J2931" s="91"/>
      <c r="K2931" s="89">
        <v>0</v>
      </c>
      <c r="L2931" s="89">
        <v>0</v>
      </c>
      <c r="M2931" s="89">
        <f>L2931-K2931</f>
        <v>0</v>
      </c>
      <c r="N2931" s="90" t="str">
        <f>IF(AND($K2931=0,L2931=0),"0.00%",IF($K2931=0,-1,IF(L2931=0,1,-($K2931-L2931)/ABS(L2931))))</f>
        <v>0.00%</v>
      </c>
      <c r="O2931" s="89">
        <v>0</v>
      </c>
      <c r="P2931" s="89">
        <f>+O2931-K2931</f>
        <v>0</v>
      </c>
      <c r="Q2931" s="90" t="str">
        <f>IF(AND($K2931=0,O2931=0),"0.00%",IF($K2931=0,-1,IF(O2931=0,1,-($K2931-O2931)/ABS(O2931))))</f>
        <v>0.00%</v>
      </c>
      <c r="R2931" s="91"/>
      <c r="S2931" s="89">
        <v>0</v>
      </c>
      <c r="T2931" s="89">
        <f>+S2931-K2931</f>
        <v>0</v>
      </c>
      <c r="U2931" s="335">
        <f>IF(C2931=0,0,1)+IF(D2931=0,0,1)+IF(E2931=0,0,1)+IF(G2931=0,0,1)+IF(K2931=0,0,1)+IF(L2931=0,0,1)+IF(M2931=0,0,1)+IF(O2931=0,0,1)</f>
        <v>0</v>
      </c>
    </row>
    <row r="2932" spans="1:21" s="81" customFormat="1" ht="15" hidden="1">
      <c r="A2932" s="126" t="s">
        <v>2894</v>
      </c>
      <c r="B2932" s="88" t="s">
        <v>6206</v>
      </c>
      <c r="C2932" s="89">
        <v>0</v>
      </c>
      <c r="D2932" s="89">
        <v>0</v>
      </c>
      <c r="E2932" s="89">
        <f>D2932-C2932</f>
        <v>0</v>
      </c>
      <c r="F2932" s="90" t="str">
        <f>IF(AND($C2932=0,D2932=0),"0.00%",IF($C2932=0,-1,IF(D2932=0,1,-($C2932-D2932)/ABS(D2932))))</f>
        <v>0.00%</v>
      </c>
      <c r="G2932" s="89">
        <v>0</v>
      </c>
      <c r="H2932" s="89">
        <f>+G2932-C2932</f>
        <v>0</v>
      </c>
      <c r="I2932" s="90" t="str">
        <f>IF(AND($C2932=0,G2932=0),"0.00%",IF($C2932=0,-1,IF(G2932=0,1,-($C2932-G2932)/ABS(G2932))))</f>
        <v>0.00%</v>
      </c>
      <c r="J2932" s="91"/>
      <c r="K2932" s="89">
        <v>0</v>
      </c>
      <c r="L2932" s="89">
        <v>0</v>
      </c>
      <c r="M2932" s="89">
        <f>L2932-K2932</f>
        <v>0</v>
      </c>
      <c r="N2932" s="90" t="str">
        <f>IF(AND($K2932=0,L2932=0),"0.00%",IF($K2932=0,-1,IF(L2932=0,1,-($K2932-L2932)/ABS(L2932))))</f>
        <v>0.00%</v>
      </c>
      <c r="O2932" s="89">
        <v>0</v>
      </c>
      <c r="P2932" s="89">
        <f>+O2932-K2932</f>
        <v>0</v>
      </c>
      <c r="Q2932" s="90" t="str">
        <f>IF(AND($K2932=0,O2932=0),"0.00%",IF($K2932=0,-1,IF(O2932=0,1,-($K2932-O2932)/ABS(O2932))))</f>
        <v>0.00%</v>
      </c>
      <c r="R2932" s="91"/>
      <c r="S2932" s="89">
        <v>0</v>
      </c>
      <c r="T2932" s="89">
        <f>+S2932-K2932</f>
        <v>0</v>
      </c>
      <c r="U2932" s="335">
        <f>IF(C2932=0,0,1)+IF(D2932=0,0,1)+IF(E2932=0,0,1)+IF(G2932=0,0,1)+IF(K2932=0,0,1)+IF(L2932=0,0,1)+IF(M2932=0,0,1)+IF(O2932=0,0,1)</f>
        <v>0</v>
      </c>
    </row>
    <row r="2933" spans="1:21" s="81" customFormat="1" ht="15" hidden="1">
      <c r="A2933" s="126" t="s">
        <v>2895</v>
      </c>
      <c r="B2933" s="88" t="s">
        <v>6207</v>
      </c>
      <c r="C2933" s="89">
        <v>0</v>
      </c>
      <c r="D2933" s="89">
        <v>0</v>
      </c>
      <c r="E2933" s="89">
        <f>D2933-C2933</f>
        <v>0</v>
      </c>
      <c r="F2933" s="90" t="str">
        <f>IF(AND($C2933=0,D2933=0),"0.00%",IF($C2933=0,-1,IF(D2933=0,1,-($C2933-D2933)/ABS(D2933))))</f>
        <v>0.00%</v>
      </c>
      <c r="G2933" s="89">
        <v>0</v>
      </c>
      <c r="H2933" s="89">
        <f>+G2933-C2933</f>
        <v>0</v>
      </c>
      <c r="I2933" s="90" t="str">
        <f>IF(AND($C2933=0,G2933=0),"0.00%",IF($C2933=0,-1,IF(G2933=0,1,-($C2933-G2933)/ABS(G2933))))</f>
        <v>0.00%</v>
      </c>
      <c r="J2933" s="91"/>
      <c r="K2933" s="89">
        <v>0</v>
      </c>
      <c r="L2933" s="89">
        <v>0</v>
      </c>
      <c r="M2933" s="89">
        <f>L2933-K2933</f>
        <v>0</v>
      </c>
      <c r="N2933" s="90" t="str">
        <f>IF(AND($K2933=0,L2933=0),"0.00%",IF($K2933=0,-1,IF(L2933=0,1,-($K2933-L2933)/ABS(L2933))))</f>
        <v>0.00%</v>
      </c>
      <c r="O2933" s="89">
        <v>0</v>
      </c>
      <c r="P2933" s="89">
        <f>+O2933-K2933</f>
        <v>0</v>
      </c>
      <c r="Q2933" s="90" t="str">
        <f>IF(AND($K2933=0,O2933=0),"0.00%",IF($K2933=0,-1,IF(O2933=0,1,-($K2933-O2933)/ABS(O2933))))</f>
        <v>0.00%</v>
      </c>
      <c r="R2933" s="91"/>
      <c r="S2933" s="89">
        <v>0</v>
      </c>
      <c r="T2933" s="89">
        <f>+S2933-K2933</f>
        <v>0</v>
      </c>
      <c r="U2933" s="335">
        <f>IF(C2933=0,0,1)+IF(D2933=0,0,1)+IF(E2933=0,0,1)+IF(G2933=0,0,1)+IF(K2933=0,0,1)+IF(L2933=0,0,1)+IF(M2933=0,0,1)+IF(O2933=0,0,1)</f>
        <v>0</v>
      </c>
    </row>
    <row r="2934" spans="1:21" s="81" customFormat="1" ht="15" hidden="1">
      <c r="A2934" s="126" t="s">
        <v>2896</v>
      </c>
      <c r="B2934" s="88" t="s">
        <v>6208</v>
      </c>
      <c r="C2934" s="89">
        <v>0</v>
      </c>
      <c r="D2934" s="89">
        <v>0</v>
      </c>
      <c r="E2934" s="89">
        <f>D2934-C2934</f>
        <v>0</v>
      </c>
      <c r="F2934" s="90" t="str">
        <f>IF(AND($C2934=0,D2934=0),"0.00%",IF($C2934=0,-1,IF(D2934=0,1,-($C2934-D2934)/ABS(D2934))))</f>
        <v>0.00%</v>
      </c>
      <c r="G2934" s="89">
        <v>0</v>
      </c>
      <c r="H2934" s="89">
        <f>+G2934-C2934</f>
        <v>0</v>
      </c>
      <c r="I2934" s="90" t="str">
        <f>IF(AND($C2934=0,G2934=0),"0.00%",IF($C2934=0,-1,IF(G2934=0,1,-($C2934-G2934)/ABS(G2934))))</f>
        <v>0.00%</v>
      </c>
      <c r="J2934" s="91"/>
      <c r="K2934" s="89">
        <v>0</v>
      </c>
      <c r="L2934" s="89">
        <v>0</v>
      </c>
      <c r="M2934" s="89">
        <f>L2934-K2934</f>
        <v>0</v>
      </c>
      <c r="N2934" s="90" t="str">
        <f>IF(AND($K2934=0,L2934=0),"0.00%",IF($K2934=0,-1,IF(L2934=0,1,-($K2934-L2934)/ABS(L2934))))</f>
        <v>0.00%</v>
      </c>
      <c r="O2934" s="89">
        <v>0</v>
      </c>
      <c r="P2934" s="89">
        <f>+O2934-K2934</f>
        <v>0</v>
      </c>
      <c r="Q2934" s="90" t="str">
        <f>IF(AND($K2934=0,O2934=0),"0.00%",IF($K2934=0,-1,IF(O2934=0,1,-($K2934-O2934)/ABS(O2934))))</f>
        <v>0.00%</v>
      </c>
      <c r="R2934" s="91"/>
      <c r="S2934" s="89">
        <v>0</v>
      </c>
      <c r="T2934" s="89">
        <f>+S2934-K2934</f>
        <v>0</v>
      </c>
      <c r="U2934" s="335">
        <f>IF(C2934=0,0,1)+IF(D2934=0,0,1)+IF(E2934=0,0,1)+IF(G2934=0,0,1)+IF(K2934=0,0,1)+IF(L2934=0,0,1)+IF(M2934=0,0,1)+IF(O2934=0,0,1)</f>
        <v>0</v>
      </c>
    </row>
    <row r="2935" spans="1:21" s="81" customFormat="1" ht="15" hidden="1">
      <c r="A2935" s="126" t="s">
        <v>2897</v>
      </c>
      <c r="B2935" s="88" t="s">
        <v>6209</v>
      </c>
      <c r="C2935" s="89">
        <v>0</v>
      </c>
      <c r="D2935" s="89">
        <v>0</v>
      </c>
      <c r="E2935" s="89">
        <f>D2935-C2935</f>
        <v>0</v>
      </c>
      <c r="F2935" s="90" t="str">
        <f>IF(AND($C2935=0,D2935=0),"0.00%",IF($C2935=0,-1,IF(D2935=0,1,-($C2935-D2935)/ABS(D2935))))</f>
        <v>0.00%</v>
      </c>
      <c r="G2935" s="89">
        <v>0</v>
      </c>
      <c r="H2935" s="89">
        <f>+G2935-C2935</f>
        <v>0</v>
      </c>
      <c r="I2935" s="90" t="str">
        <f>IF(AND($C2935=0,G2935=0),"0.00%",IF($C2935=0,-1,IF(G2935=0,1,-($C2935-G2935)/ABS(G2935))))</f>
        <v>0.00%</v>
      </c>
      <c r="J2935" s="91"/>
      <c r="K2935" s="89">
        <v>0</v>
      </c>
      <c r="L2935" s="89">
        <v>0</v>
      </c>
      <c r="M2935" s="89">
        <f>L2935-K2935</f>
        <v>0</v>
      </c>
      <c r="N2935" s="90" t="str">
        <f>IF(AND($K2935=0,L2935=0),"0.00%",IF($K2935=0,-1,IF(L2935=0,1,-($K2935-L2935)/ABS(L2935))))</f>
        <v>0.00%</v>
      </c>
      <c r="O2935" s="89">
        <v>0</v>
      </c>
      <c r="P2935" s="89">
        <f>+O2935-K2935</f>
        <v>0</v>
      </c>
      <c r="Q2935" s="90" t="str">
        <f>IF(AND($K2935=0,O2935=0),"0.00%",IF($K2935=0,-1,IF(O2935=0,1,-($K2935-O2935)/ABS(O2935))))</f>
        <v>0.00%</v>
      </c>
      <c r="R2935" s="91"/>
      <c r="S2935" s="89">
        <v>0</v>
      </c>
      <c r="T2935" s="89">
        <f>+S2935-K2935</f>
        <v>0</v>
      </c>
      <c r="U2935" s="335">
        <f>IF(C2935=0,0,1)+IF(D2935=0,0,1)+IF(E2935=0,0,1)+IF(G2935=0,0,1)+IF(K2935=0,0,1)+IF(L2935=0,0,1)+IF(M2935=0,0,1)+IF(O2935=0,0,1)</f>
        <v>0</v>
      </c>
    </row>
    <row r="2936" spans="1:21" s="81" customFormat="1" ht="15" hidden="1">
      <c r="A2936" s="126" t="s">
        <v>2898</v>
      </c>
      <c r="B2936" s="88" t="s">
        <v>6210</v>
      </c>
      <c r="C2936" s="89">
        <v>0</v>
      </c>
      <c r="D2936" s="89">
        <v>0</v>
      </c>
      <c r="E2936" s="89">
        <f>D2936-C2936</f>
        <v>0</v>
      </c>
      <c r="F2936" s="90" t="str">
        <f>IF(AND($C2936=0,D2936=0),"0.00%",IF($C2936=0,-1,IF(D2936=0,1,-($C2936-D2936)/ABS(D2936))))</f>
        <v>0.00%</v>
      </c>
      <c r="G2936" s="89">
        <v>0</v>
      </c>
      <c r="H2936" s="89">
        <f>+G2936-C2936</f>
        <v>0</v>
      </c>
      <c r="I2936" s="90" t="str">
        <f>IF(AND($C2936=0,G2936=0),"0.00%",IF($C2936=0,-1,IF(G2936=0,1,-($C2936-G2936)/ABS(G2936))))</f>
        <v>0.00%</v>
      </c>
      <c r="J2936" s="91"/>
      <c r="K2936" s="89">
        <v>0</v>
      </c>
      <c r="L2936" s="89">
        <v>0</v>
      </c>
      <c r="M2936" s="89">
        <f>L2936-K2936</f>
        <v>0</v>
      </c>
      <c r="N2936" s="90" t="str">
        <f>IF(AND($K2936=0,L2936=0),"0.00%",IF($K2936=0,-1,IF(L2936=0,1,-($K2936-L2936)/ABS(L2936))))</f>
        <v>0.00%</v>
      </c>
      <c r="O2936" s="89">
        <v>0</v>
      </c>
      <c r="P2936" s="89">
        <f>+O2936-K2936</f>
        <v>0</v>
      </c>
      <c r="Q2936" s="90" t="str">
        <f>IF(AND($K2936=0,O2936=0),"0.00%",IF($K2936=0,-1,IF(O2936=0,1,-($K2936-O2936)/ABS(O2936))))</f>
        <v>0.00%</v>
      </c>
      <c r="R2936" s="91"/>
      <c r="S2936" s="89">
        <v>0</v>
      </c>
      <c r="T2936" s="89">
        <f>+S2936-K2936</f>
        <v>0</v>
      </c>
      <c r="U2936" s="335">
        <f>IF(C2936=0,0,1)+IF(D2936=0,0,1)+IF(E2936=0,0,1)+IF(G2936=0,0,1)+IF(K2936=0,0,1)+IF(L2936=0,0,1)+IF(M2936=0,0,1)+IF(O2936=0,0,1)</f>
        <v>0</v>
      </c>
    </row>
    <row r="2937" spans="1:21" s="81" customFormat="1" ht="15" hidden="1">
      <c r="A2937" s="126" t="s">
        <v>2899</v>
      </c>
      <c r="B2937" s="88" t="s">
        <v>6211</v>
      </c>
      <c r="C2937" s="89">
        <v>0</v>
      </c>
      <c r="D2937" s="89">
        <v>0</v>
      </c>
      <c r="E2937" s="89">
        <f>D2937-C2937</f>
        <v>0</v>
      </c>
      <c r="F2937" s="90" t="str">
        <f>IF(AND($C2937=0,D2937=0),"0.00%",IF($C2937=0,-1,IF(D2937=0,1,-($C2937-D2937)/ABS(D2937))))</f>
        <v>0.00%</v>
      </c>
      <c r="G2937" s="89">
        <v>0</v>
      </c>
      <c r="H2937" s="89">
        <f>+G2937-C2937</f>
        <v>0</v>
      </c>
      <c r="I2937" s="90" t="str">
        <f>IF(AND($C2937=0,G2937=0),"0.00%",IF($C2937=0,-1,IF(G2937=0,1,-($C2937-G2937)/ABS(G2937))))</f>
        <v>0.00%</v>
      </c>
      <c r="J2937" s="91"/>
      <c r="K2937" s="89">
        <v>0</v>
      </c>
      <c r="L2937" s="89">
        <v>0</v>
      </c>
      <c r="M2937" s="89">
        <f>L2937-K2937</f>
        <v>0</v>
      </c>
      <c r="N2937" s="90" t="str">
        <f>IF(AND($K2937=0,L2937=0),"0.00%",IF($K2937=0,-1,IF(L2937=0,1,-($K2937-L2937)/ABS(L2937))))</f>
        <v>0.00%</v>
      </c>
      <c r="O2937" s="89">
        <v>0</v>
      </c>
      <c r="P2937" s="89">
        <f>+O2937-K2937</f>
        <v>0</v>
      </c>
      <c r="Q2937" s="90" t="str">
        <f>IF(AND($K2937=0,O2937=0),"0.00%",IF($K2937=0,-1,IF(O2937=0,1,-($K2937-O2937)/ABS(O2937))))</f>
        <v>0.00%</v>
      </c>
      <c r="R2937" s="91"/>
      <c r="S2937" s="89">
        <v>0</v>
      </c>
      <c r="T2937" s="89">
        <f>+S2937-K2937</f>
        <v>0</v>
      </c>
      <c r="U2937" s="335">
        <f>IF(C2937=0,0,1)+IF(D2937=0,0,1)+IF(E2937=0,0,1)+IF(G2937=0,0,1)+IF(K2937=0,0,1)+IF(L2937=0,0,1)+IF(M2937=0,0,1)+IF(O2937=0,0,1)</f>
        <v>0</v>
      </c>
    </row>
    <row r="2938" spans="1:21" s="81" customFormat="1" ht="15" hidden="1">
      <c r="A2938" s="126" t="s">
        <v>2900</v>
      </c>
      <c r="B2938" s="88" t="s">
        <v>6212</v>
      </c>
      <c r="C2938" s="89">
        <v>0</v>
      </c>
      <c r="D2938" s="89">
        <v>0</v>
      </c>
      <c r="E2938" s="89">
        <f>D2938-C2938</f>
        <v>0</v>
      </c>
      <c r="F2938" s="90" t="str">
        <f>IF(AND($C2938=0,D2938=0),"0.00%",IF($C2938=0,-1,IF(D2938=0,1,-($C2938-D2938)/ABS(D2938))))</f>
        <v>0.00%</v>
      </c>
      <c r="G2938" s="89">
        <v>0</v>
      </c>
      <c r="H2938" s="89">
        <f>+G2938-C2938</f>
        <v>0</v>
      </c>
      <c r="I2938" s="90" t="str">
        <f>IF(AND($C2938=0,G2938=0),"0.00%",IF($C2938=0,-1,IF(G2938=0,1,-($C2938-G2938)/ABS(G2938))))</f>
        <v>0.00%</v>
      </c>
      <c r="J2938" s="91"/>
      <c r="K2938" s="89">
        <v>0</v>
      </c>
      <c r="L2938" s="89">
        <v>0</v>
      </c>
      <c r="M2938" s="89">
        <f>L2938-K2938</f>
        <v>0</v>
      </c>
      <c r="N2938" s="90" t="str">
        <f>IF(AND($K2938=0,L2938=0),"0.00%",IF($K2938=0,-1,IF(L2938=0,1,-($K2938-L2938)/ABS(L2938))))</f>
        <v>0.00%</v>
      </c>
      <c r="O2938" s="89">
        <v>0</v>
      </c>
      <c r="P2938" s="89">
        <f>+O2938-K2938</f>
        <v>0</v>
      </c>
      <c r="Q2938" s="90" t="str">
        <f>IF(AND($K2938=0,O2938=0),"0.00%",IF($K2938=0,-1,IF(O2938=0,1,-($K2938-O2938)/ABS(O2938))))</f>
        <v>0.00%</v>
      </c>
      <c r="R2938" s="91"/>
      <c r="S2938" s="89">
        <v>0</v>
      </c>
      <c r="T2938" s="89">
        <f>+S2938-K2938</f>
        <v>0</v>
      </c>
      <c r="U2938" s="335">
        <f>IF(C2938=0,0,1)+IF(D2938=0,0,1)+IF(E2938=0,0,1)+IF(G2938=0,0,1)+IF(K2938=0,0,1)+IF(L2938=0,0,1)+IF(M2938=0,0,1)+IF(O2938=0,0,1)</f>
        <v>0</v>
      </c>
    </row>
    <row r="2939" spans="1:21" s="81" customFormat="1" ht="15" hidden="1">
      <c r="A2939" s="126" t="s">
        <v>2901</v>
      </c>
      <c r="B2939" s="88" t="s">
        <v>6213</v>
      </c>
      <c r="C2939" s="89">
        <v>0</v>
      </c>
      <c r="D2939" s="89">
        <v>0</v>
      </c>
      <c r="E2939" s="89">
        <f>D2939-C2939</f>
        <v>0</v>
      </c>
      <c r="F2939" s="90" t="str">
        <f>IF(AND($C2939=0,D2939=0),"0.00%",IF($C2939=0,-1,IF(D2939=0,1,-($C2939-D2939)/ABS(D2939))))</f>
        <v>0.00%</v>
      </c>
      <c r="G2939" s="89">
        <v>0</v>
      </c>
      <c r="H2939" s="89">
        <f>+G2939-C2939</f>
        <v>0</v>
      </c>
      <c r="I2939" s="90" t="str">
        <f>IF(AND($C2939=0,G2939=0),"0.00%",IF($C2939=0,-1,IF(G2939=0,1,-($C2939-G2939)/ABS(G2939))))</f>
        <v>0.00%</v>
      </c>
      <c r="J2939" s="91"/>
      <c r="K2939" s="89">
        <v>0</v>
      </c>
      <c r="L2939" s="89">
        <v>0</v>
      </c>
      <c r="M2939" s="89">
        <f>L2939-K2939</f>
        <v>0</v>
      </c>
      <c r="N2939" s="90" t="str">
        <f>IF(AND($K2939=0,L2939=0),"0.00%",IF($K2939=0,-1,IF(L2939=0,1,-($K2939-L2939)/ABS(L2939))))</f>
        <v>0.00%</v>
      </c>
      <c r="O2939" s="89">
        <v>0</v>
      </c>
      <c r="P2939" s="89">
        <f>+O2939-K2939</f>
        <v>0</v>
      </c>
      <c r="Q2939" s="90" t="str">
        <f>IF(AND($K2939=0,O2939=0),"0.00%",IF($K2939=0,-1,IF(O2939=0,1,-($K2939-O2939)/ABS(O2939))))</f>
        <v>0.00%</v>
      </c>
      <c r="R2939" s="91"/>
      <c r="S2939" s="89">
        <v>0</v>
      </c>
      <c r="T2939" s="89">
        <f>+S2939-K2939</f>
        <v>0</v>
      </c>
      <c r="U2939" s="335">
        <f>IF(C2939=0,0,1)+IF(D2939=0,0,1)+IF(E2939=0,0,1)+IF(G2939=0,0,1)+IF(K2939=0,0,1)+IF(L2939=0,0,1)+IF(M2939=0,0,1)+IF(O2939=0,0,1)</f>
        <v>0</v>
      </c>
    </row>
    <row r="2940" spans="1:21" s="81" customFormat="1" ht="15" hidden="1">
      <c r="A2940" s="126" t="s">
        <v>2902</v>
      </c>
      <c r="B2940" s="88" t="s">
        <v>6214</v>
      </c>
      <c r="C2940" s="89">
        <v>0</v>
      </c>
      <c r="D2940" s="89">
        <v>0</v>
      </c>
      <c r="E2940" s="89">
        <f>D2940-C2940</f>
        <v>0</v>
      </c>
      <c r="F2940" s="90" t="str">
        <f>IF(AND($C2940=0,D2940=0),"0.00%",IF($C2940=0,-1,IF(D2940=0,1,-($C2940-D2940)/ABS(D2940))))</f>
        <v>0.00%</v>
      </c>
      <c r="G2940" s="89">
        <v>0</v>
      </c>
      <c r="H2940" s="89">
        <f>+G2940-C2940</f>
        <v>0</v>
      </c>
      <c r="I2940" s="90" t="str">
        <f>IF(AND($C2940=0,G2940=0),"0.00%",IF($C2940=0,-1,IF(G2940=0,1,-($C2940-G2940)/ABS(G2940))))</f>
        <v>0.00%</v>
      </c>
      <c r="J2940" s="91"/>
      <c r="K2940" s="89">
        <v>0</v>
      </c>
      <c r="L2940" s="89">
        <v>0</v>
      </c>
      <c r="M2940" s="89">
        <f>L2940-K2940</f>
        <v>0</v>
      </c>
      <c r="N2940" s="90" t="str">
        <f>IF(AND($K2940=0,L2940=0),"0.00%",IF($K2940=0,-1,IF(L2940=0,1,-($K2940-L2940)/ABS(L2940))))</f>
        <v>0.00%</v>
      </c>
      <c r="O2940" s="89">
        <v>0</v>
      </c>
      <c r="P2940" s="89">
        <f>+O2940-K2940</f>
        <v>0</v>
      </c>
      <c r="Q2940" s="90" t="str">
        <f>IF(AND($K2940=0,O2940=0),"0.00%",IF($K2940=0,-1,IF(O2940=0,1,-($K2940-O2940)/ABS(O2940))))</f>
        <v>0.00%</v>
      </c>
      <c r="R2940" s="91"/>
      <c r="S2940" s="89">
        <v>0</v>
      </c>
      <c r="T2940" s="89">
        <f>+S2940-K2940</f>
        <v>0</v>
      </c>
      <c r="U2940" s="335">
        <f>IF(C2940=0,0,1)+IF(D2940=0,0,1)+IF(E2940=0,0,1)+IF(G2940=0,0,1)+IF(K2940=0,0,1)+IF(L2940=0,0,1)+IF(M2940=0,0,1)+IF(O2940=0,0,1)</f>
        <v>0</v>
      </c>
    </row>
    <row r="2941" spans="1:21" s="81" customFormat="1" ht="15" hidden="1">
      <c r="A2941" s="126" t="s">
        <v>2903</v>
      </c>
      <c r="B2941" s="88" t="s">
        <v>5504</v>
      </c>
      <c r="C2941" s="89">
        <v>0</v>
      </c>
      <c r="D2941" s="89">
        <v>0</v>
      </c>
      <c r="E2941" s="89">
        <f>D2941-C2941</f>
        <v>0</v>
      </c>
      <c r="F2941" s="90" t="str">
        <f>IF(AND($C2941=0,D2941=0),"0.00%",IF($C2941=0,-1,IF(D2941=0,1,-($C2941-D2941)/ABS(D2941))))</f>
        <v>0.00%</v>
      </c>
      <c r="G2941" s="89">
        <v>0</v>
      </c>
      <c r="H2941" s="89">
        <f>+G2941-C2941</f>
        <v>0</v>
      </c>
      <c r="I2941" s="90" t="str">
        <f>IF(AND($C2941=0,G2941=0),"0.00%",IF($C2941=0,-1,IF(G2941=0,1,-($C2941-G2941)/ABS(G2941))))</f>
        <v>0.00%</v>
      </c>
      <c r="J2941" s="91"/>
      <c r="K2941" s="89">
        <v>0</v>
      </c>
      <c r="L2941" s="89">
        <v>0</v>
      </c>
      <c r="M2941" s="89">
        <f>L2941-K2941</f>
        <v>0</v>
      </c>
      <c r="N2941" s="90" t="str">
        <f>IF(AND($K2941=0,L2941=0),"0.00%",IF($K2941=0,-1,IF(L2941=0,1,-($K2941-L2941)/ABS(L2941))))</f>
        <v>0.00%</v>
      </c>
      <c r="O2941" s="89">
        <v>0</v>
      </c>
      <c r="P2941" s="89">
        <f>+O2941-K2941</f>
        <v>0</v>
      </c>
      <c r="Q2941" s="90" t="str">
        <f>IF(AND($K2941=0,O2941=0),"0.00%",IF($K2941=0,-1,IF(O2941=0,1,-($K2941-O2941)/ABS(O2941))))</f>
        <v>0.00%</v>
      </c>
      <c r="R2941" s="91"/>
      <c r="S2941" s="89">
        <v>0</v>
      </c>
      <c r="T2941" s="89">
        <f>+S2941-K2941</f>
        <v>0</v>
      </c>
      <c r="U2941" s="335">
        <f>IF(C2941=0,0,1)+IF(D2941=0,0,1)+IF(E2941=0,0,1)+IF(G2941=0,0,1)+IF(K2941=0,0,1)+IF(L2941=0,0,1)+IF(M2941=0,0,1)+IF(O2941=0,0,1)</f>
        <v>0</v>
      </c>
    </row>
    <row r="2942" spans="1:21" s="81" customFormat="1" ht="15" hidden="1">
      <c r="A2942" s="126" t="s">
        <v>2904</v>
      </c>
      <c r="B2942" s="88" t="s">
        <v>6215</v>
      </c>
      <c r="C2942" s="89">
        <v>0</v>
      </c>
      <c r="D2942" s="89">
        <v>0</v>
      </c>
      <c r="E2942" s="89">
        <f>D2942-C2942</f>
        <v>0</v>
      </c>
      <c r="F2942" s="90" t="str">
        <f>IF(AND($C2942=0,D2942=0),"0.00%",IF($C2942=0,-1,IF(D2942=0,1,-($C2942-D2942)/ABS(D2942))))</f>
        <v>0.00%</v>
      </c>
      <c r="G2942" s="89">
        <v>0</v>
      </c>
      <c r="H2942" s="89">
        <f>+G2942-C2942</f>
        <v>0</v>
      </c>
      <c r="I2942" s="90" t="str">
        <f>IF(AND($C2942=0,G2942=0),"0.00%",IF($C2942=0,-1,IF(G2942=0,1,-($C2942-G2942)/ABS(G2942))))</f>
        <v>0.00%</v>
      </c>
      <c r="J2942" s="91"/>
      <c r="K2942" s="89">
        <v>0</v>
      </c>
      <c r="L2942" s="89">
        <v>0</v>
      </c>
      <c r="M2942" s="89">
        <f>L2942-K2942</f>
        <v>0</v>
      </c>
      <c r="N2942" s="90" t="str">
        <f>IF(AND($K2942=0,L2942=0),"0.00%",IF($K2942=0,-1,IF(L2942=0,1,-($K2942-L2942)/ABS(L2942))))</f>
        <v>0.00%</v>
      </c>
      <c r="O2942" s="89">
        <v>0</v>
      </c>
      <c r="P2942" s="89">
        <f>+O2942-K2942</f>
        <v>0</v>
      </c>
      <c r="Q2942" s="90" t="str">
        <f>IF(AND($K2942=0,O2942=0),"0.00%",IF($K2942=0,-1,IF(O2942=0,1,-($K2942-O2942)/ABS(O2942))))</f>
        <v>0.00%</v>
      </c>
      <c r="R2942" s="91"/>
      <c r="S2942" s="89">
        <v>0</v>
      </c>
      <c r="T2942" s="89">
        <f>+S2942-K2942</f>
        <v>0</v>
      </c>
      <c r="U2942" s="335">
        <f>IF(C2942=0,0,1)+IF(D2942=0,0,1)+IF(E2942=0,0,1)+IF(G2942=0,0,1)+IF(K2942=0,0,1)+IF(L2942=0,0,1)+IF(M2942=0,0,1)+IF(O2942=0,0,1)</f>
        <v>0</v>
      </c>
    </row>
    <row r="2943" spans="1:21" s="81" customFormat="1" ht="15" hidden="1">
      <c r="A2943" s="126" t="s">
        <v>2905</v>
      </c>
      <c r="B2943" s="88" t="s">
        <v>60</v>
      </c>
      <c r="C2943" s="89">
        <v>0</v>
      </c>
      <c r="D2943" s="89">
        <v>0</v>
      </c>
      <c r="E2943" s="89">
        <f>D2943-C2943</f>
        <v>0</v>
      </c>
      <c r="F2943" s="90" t="str">
        <f>IF(AND($C2943=0,D2943=0),"0.00%",IF($C2943=0,-1,IF(D2943=0,1,-($C2943-D2943)/ABS(D2943))))</f>
        <v>0.00%</v>
      </c>
      <c r="G2943" s="89">
        <v>0</v>
      </c>
      <c r="H2943" s="89">
        <f>+G2943-C2943</f>
        <v>0</v>
      </c>
      <c r="I2943" s="90" t="str">
        <f>IF(AND($C2943=0,G2943=0),"0.00%",IF($C2943=0,-1,IF(G2943=0,1,-($C2943-G2943)/ABS(G2943))))</f>
        <v>0.00%</v>
      </c>
      <c r="J2943" s="91"/>
      <c r="K2943" s="89">
        <v>0</v>
      </c>
      <c r="L2943" s="89">
        <v>0</v>
      </c>
      <c r="M2943" s="89">
        <f>L2943-K2943</f>
        <v>0</v>
      </c>
      <c r="N2943" s="90" t="str">
        <f>IF(AND($K2943=0,L2943=0),"0.00%",IF($K2943=0,-1,IF(L2943=0,1,-($K2943-L2943)/ABS(L2943))))</f>
        <v>0.00%</v>
      </c>
      <c r="O2943" s="89">
        <v>0</v>
      </c>
      <c r="P2943" s="89">
        <f>+O2943-K2943</f>
        <v>0</v>
      </c>
      <c r="Q2943" s="90" t="str">
        <f>IF(AND($K2943=0,O2943=0),"0.00%",IF($K2943=0,-1,IF(O2943=0,1,-($K2943-O2943)/ABS(O2943))))</f>
        <v>0.00%</v>
      </c>
      <c r="R2943" s="91"/>
      <c r="S2943" s="89">
        <v>0</v>
      </c>
      <c r="T2943" s="89">
        <f>+S2943-K2943</f>
        <v>0</v>
      </c>
      <c r="U2943" s="335">
        <f>IF(C2943=0,0,1)+IF(D2943=0,0,1)+IF(E2943=0,0,1)+IF(G2943=0,0,1)+IF(K2943=0,0,1)+IF(L2943=0,0,1)+IF(M2943=0,0,1)+IF(O2943=0,0,1)</f>
        <v>0</v>
      </c>
    </row>
    <row r="2944" spans="1:21" s="81" customFormat="1" ht="15" hidden="1">
      <c r="A2944" s="126" t="s">
        <v>2906</v>
      </c>
      <c r="B2944" s="88" t="s">
        <v>6216</v>
      </c>
      <c r="C2944" s="89">
        <v>0</v>
      </c>
      <c r="D2944" s="89">
        <v>0</v>
      </c>
      <c r="E2944" s="89">
        <f>D2944-C2944</f>
        <v>0</v>
      </c>
      <c r="F2944" s="90" t="str">
        <f>IF(AND($C2944=0,D2944=0),"0.00%",IF($C2944=0,-1,IF(D2944=0,1,-($C2944-D2944)/ABS(D2944))))</f>
        <v>0.00%</v>
      </c>
      <c r="G2944" s="89">
        <v>0</v>
      </c>
      <c r="H2944" s="89">
        <f>+G2944-C2944</f>
        <v>0</v>
      </c>
      <c r="I2944" s="90" t="str">
        <f>IF(AND($C2944=0,G2944=0),"0.00%",IF($C2944=0,-1,IF(G2944=0,1,-($C2944-G2944)/ABS(G2944))))</f>
        <v>0.00%</v>
      </c>
      <c r="J2944" s="91"/>
      <c r="K2944" s="89">
        <v>0</v>
      </c>
      <c r="L2944" s="89">
        <v>0</v>
      </c>
      <c r="M2944" s="89">
        <f>L2944-K2944</f>
        <v>0</v>
      </c>
      <c r="N2944" s="90" t="str">
        <f>IF(AND($K2944=0,L2944=0),"0.00%",IF($K2944=0,-1,IF(L2944=0,1,-($K2944-L2944)/ABS(L2944))))</f>
        <v>0.00%</v>
      </c>
      <c r="O2944" s="89">
        <v>0</v>
      </c>
      <c r="P2944" s="89">
        <f>+O2944-K2944</f>
        <v>0</v>
      </c>
      <c r="Q2944" s="90" t="str">
        <f>IF(AND($K2944=0,O2944=0),"0.00%",IF($K2944=0,-1,IF(O2944=0,1,-($K2944-O2944)/ABS(O2944))))</f>
        <v>0.00%</v>
      </c>
      <c r="R2944" s="91"/>
      <c r="S2944" s="89">
        <v>0</v>
      </c>
      <c r="T2944" s="89">
        <f>+S2944-K2944</f>
        <v>0</v>
      </c>
      <c r="U2944" s="335">
        <f>IF(C2944=0,0,1)+IF(D2944=0,0,1)+IF(E2944=0,0,1)+IF(G2944=0,0,1)+IF(K2944=0,0,1)+IF(L2944=0,0,1)+IF(M2944=0,0,1)+IF(O2944=0,0,1)</f>
        <v>0</v>
      </c>
    </row>
    <row r="2945" spans="1:21" s="81" customFormat="1" ht="15" hidden="1">
      <c r="A2945" s="126" t="s">
        <v>2907</v>
      </c>
      <c r="B2945" s="88" t="s">
        <v>6217</v>
      </c>
      <c r="C2945" s="89">
        <v>0</v>
      </c>
      <c r="D2945" s="89">
        <v>0</v>
      </c>
      <c r="E2945" s="89">
        <f>D2945-C2945</f>
        <v>0</v>
      </c>
      <c r="F2945" s="90" t="str">
        <f>IF(AND($C2945=0,D2945=0),"0.00%",IF($C2945=0,-1,IF(D2945=0,1,-($C2945-D2945)/ABS(D2945))))</f>
        <v>0.00%</v>
      </c>
      <c r="G2945" s="89">
        <v>0</v>
      </c>
      <c r="H2945" s="89">
        <f>+G2945-C2945</f>
        <v>0</v>
      </c>
      <c r="I2945" s="90" t="str">
        <f>IF(AND($C2945=0,G2945=0),"0.00%",IF($C2945=0,-1,IF(G2945=0,1,-($C2945-G2945)/ABS(G2945))))</f>
        <v>0.00%</v>
      </c>
      <c r="J2945" s="91"/>
      <c r="K2945" s="89">
        <v>0</v>
      </c>
      <c r="L2945" s="89">
        <v>0</v>
      </c>
      <c r="M2945" s="89">
        <f>L2945-K2945</f>
        <v>0</v>
      </c>
      <c r="N2945" s="90" t="str">
        <f>IF(AND($K2945=0,L2945=0),"0.00%",IF($K2945=0,-1,IF(L2945=0,1,-($K2945-L2945)/ABS(L2945))))</f>
        <v>0.00%</v>
      </c>
      <c r="O2945" s="89">
        <v>0</v>
      </c>
      <c r="P2945" s="89">
        <f>+O2945-K2945</f>
        <v>0</v>
      </c>
      <c r="Q2945" s="90" t="str">
        <f>IF(AND($K2945=0,O2945=0),"0.00%",IF($K2945=0,-1,IF(O2945=0,1,-($K2945-O2945)/ABS(O2945))))</f>
        <v>0.00%</v>
      </c>
      <c r="R2945" s="91"/>
      <c r="S2945" s="89">
        <v>0</v>
      </c>
      <c r="T2945" s="89">
        <f>+S2945-K2945</f>
        <v>0</v>
      </c>
      <c r="U2945" s="335">
        <f>IF(C2945=0,0,1)+IF(D2945=0,0,1)+IF(E2945=0,0,1)+IF(G2945=0,0,1)+IF(K2945=0,0,1)+IF(L2945=0,0,1)+IF(M2945=0,0,1)+IF(O2945=0,0,1)</f>
        <v>0</v>
      </c>
    </row>
    <row r="2946" spans="1:21" s="81" customFormat="1" ht="15" hidden="1">
      <c r="A2946" s="126" t="s">
        <v>2908</v>
      </c>
      <c r="B2946" s="88" t="s">
        <v>6218</v>
      </c>
      <c r="C2946" s="89">
        <v>0</v>
      </c>
      <c r="D2946" s="89">
        <v>0</v>
      </c>
      <c r="E2946" s="89">
        <f>D2946-C2946</f>
        <v>0</v>
      </c>
      <c r="F2946" s="90" t="str">
        <f>IF(AND($C2946=0,D2946=0),"0.00%",IF($C2946=0,-1,IF(D2946=0,1,-($C2946-D2946)/ABS(D2946))))</f>
        <v>0.00%</v>
      </c>
      <c r="G2946" s="89">
        <v>0</v>
      </c>
      <c r="H2946" s="89">
        <f>+G2946-C2946</f>
        <v>0</v>
      </c>
      <c r="I2946" s="90" t="str">
        <f>IF(AND($C2946=0,G2946=0),"0.00%",IF($C2946=0,-1,IF(G2946=0,1,-($C2946-G2946)/ABS(G2946))))</f>
        <v>0.00%</v>
      </c>
      <c r="J2946" s="91"/>
      <c r="K2946" s="89">
        <v>0</v>
      </c>
      <c r="L2946" s="89">
        <v>0</v>
      </c>
      <c r="M2946" s="89">
        <f>L2946-K2946</f>
        <v>0</v>
      </c>
      <c r="N2946" s="90" t="str">
        <f>IF(AND($K2946=0,L2946=0),"0.00%",IF($K2946=0,-1,IF(L2946=0,1,-($K2946-L2946)/ABS(L2946))))</f>
        <v>0.00%</v>
      </c>
      <c r="O2946" s="89">
        <v>0</v>
      </c>
      <c r="P2946" s="89">
        <f>+O2946-K2946</f>
        <v>0</v>
      </c>
      <c r="Q2946" s="90" t="str">
        <f>IF(AND($K2946=0,O2946=0),"0.00%",IF($K2946=0,-1,IF(O2946=0,1,-($K2946-O2946)/ABS(O2946))))</f>
        <v>0.00%</v>
      </c>
      <c r="R2946" s="91"/>
      <c r="S2946" s="89">
        <v>0</v>
      </c>
      <c r="T2946" s="89">
        <f>+S2946-K2946</f>
        <v>0</v>
      </c>
      <c r="U2946" s="335">
        <f>IF(C2946=0,0,1)+IF(D2946=0,0,1)+IF(E2946=0,0,1)+IF(G2946=0,0,1)+IF(K2946=0,0,1)+IF(L2946=0,0,1)+IF(M2946=0,0,1)+IF(O2946=0,0,1)</f>
        <v>0</v>
      </c>
    </row>
    <row r="2947" spans="1:21" s="81" customFormat="1" ht="15" hidden="1">
      <c r="A2947" s="126" t="s">
        <v>2909</v>
      </c>
      <c r="B2947" s="88" t="s">
        <v>6219</v>
      </c>
      <c r="C2947" s="89">
        <v>0</v>
      </c>
      <c r="D2947" s="89">
        <v>0</v>
      </c>
      <c r="E2947" s="89">
        <f>D2947-C2947</f>
        <v>0</v>
      </c>
      <c r="F2947" s="90" t="str">
        <f>IF(AND($C2947=0,D2947=0),"0.00%",IF($C2947=0,-1,IF(D2947=0,1,-($C2947-D2947)/ABS(D2947))))</f>
        <v>0.00%</v>
      </c>
      <c r="G2947" s="89">
        <v>0</v>
      </c>
      <c r="H2947" s="89">
        <f>+G2947-C2947</f>
        <v>0</v>
      </c>
      <c r="I2947" s="90" t="str">
        <f>IF(AND($C2947=0,G2947=0),"0.00%",IF($C2947=0,-1,IF(G2947=0,1,-($C2947-G2947)/ABS(G2947))))</f>
        <v>0.00%</v>
      </c>
      <c r="J2947" s="91"/>
      <c r="K2947" s="89">
        <v>0</v>
      </c>
      <c r="L2947" s="89">
        <v>0</v>
      </c>
      <c r="M2947" s="89">
        <f>L2947-K2947</f>
        <v>0</v>
      </c>
      <c r="N2947" s="90" t="str">
        <f>IF(AND($K2947=0,L2947=0),"0.00%",IF($K2947=0,-1,IF(L2947=0,1,-($K2947-L2947)/ABS(L2947))))</f>
        <v>0.00%</v>
      </c>
      <c r="O2947" s="89">
        <v>0</v>
      </c>
      <c r="P2947" s="89">
        <f>+O2947-K2947</f>
        <v>0</v>
      </c>
      <c r="Q2947" s="90" t="str">
        <f>IF(AND($K2947=0,O2947=0),"0.00%",IF($K2947=0,-1,IF(O2947=0,1,-($K2947-O2947)/ABS(O2947))))</f>
        <v>0.00%</v>
      </c>
      <c r="R2947" s="91"/>
      <c r="S2947" s="89">
        <v>0</v>
      </c>
      <c r="T2947" s="89">
        <f>+S2947-K2947</f>
        <v>0</v>
      </c>
      <c r="U2947" s="335">
        <f>IF(C2947=0,0,1)+IF(D2947=0,0,1)+IF(E2947=0,0,1)+IF(G2947=0,0,1)+IF(K2947=0,0,1)+IF(L2947=0,0,1)+IF(M2947=0,0,1)+IF(O2947=0,0,1)</f>
        <v>0</v>
      </c>
    </row>
    <row r="2948" spans="1:21" s="81" customFormat="1" ht="15" hidden="1">
      <c r="A2948" s="126" t="s">
        <v>2910</v>
      </c>
      <c r="B2948" s="88" t="s">
        <v>6220</v>
      </c>
      <c r="C2948" s="89">
        <v>0</v>
      </c>
      <c r="D2948" s="89">
        <v>0</v>
      </c>
      <c r="E2948" s="89">
        <f>D2948-C2948</f>
        <v>0</v>
      </c>
      <c r="F2948" s="90" t="str">
        <f>IF(AND($C2948=0,D2948=0),"0.00%",IF($C2948=0,-1,IF(D2948=0,1,-($C2948-D2948)/ABS(D2948))))</f>
        <v>0.00%</v>
      </c>
      <c r="G2948" s="89">
        <v>0</v>
      </c>
      <c r="H2948" s="89">
        <f>+G2948-C2948</f>
        <v>0</v>
      </c>
      <c r="I2948" s="90" t="str">
        <f>IF(AND($C2948=0,G2948=0),"0.00%",IF($C2948=0,-1,IF(G2948=0,1,-($C2948-G2948)/ABS(G2948))))</f>
        <v>0.00%</v>
      </c>
      <c r="J2948" s="91"/>
      <c r="K2948" s="89">
        <v>0</v>
      </c>
      <c r="L2948" s="89">
        <v>0</v>
      </c>
      <c r="M2948" s="89">
        <f>L2948-K2948</f>
        <v>0</v>
      </c>
      <c r="N2948" s="90" t="str">
        <f>IF(AND($K2948=0,L2948=0),"0.00%",IF($K2948=0,-1,IF(L2948=0,1,-($K2948-L2948)/ABS(L2948))))</f>
        <v>0.00%</v>
      </c>
      <c r="O2948" s="89">
        <v>0</v>
      </c>
      <c r="P2948" s="89">
        <f>+O2948-K2948</f>
        <v>0</v>
      </c>
      <c r="Q2948" s="90" t="str">
        <f>IF(AND($K2948=0,O2948=0),"0.00%",IF($K2948=0,-1,IF(O2948=0,1,-($K2948-O2948)/ABS(O2948))))</f>
        <v>0.00%</v>
      </c>
      <c r="R2948" s="91"/>
      <c r="S2948" s="89">
        <v>0</v>
      </c>
      <c r="T2948" s="89">
        <f>+S2948-K2948</f>
        <v>0</v>
      </c>
      <c r="U2948" s="335">
        <f>IF(C2948=0,0,1)+IF(D2948=0,0,1)+IF(E2948=0,0,1)+IF(G2948=0,0,1)+IF(K2948=0,0,1)+IF(L2948=0,0,1)+IF(M2948=0,0,1)+IF(O2948=0,0,1)</f>
        <v>0</v>
      </c>
    </row>
    <row r="2949" spans="1:21" s="123" customFormat="1" ht="15" customHeight="1">
      <c r="A2949" s="73">
        <f>+B2949</f>
        <v>0</v>
      </c>
      <c r="B2949" s="127"/>
      <c r="C2949" s="157"/>
      <c r="D2949" s="150"/>
      <c r="E2949" s="150"/>
      <c r="F2949" s="95"/>
      <c r="G2949" s="150"/>
      <c r="H2949" s="150"/>
      <c r="I2949" s="95"/>
      <c r="J2949" s="111"/>
      <c r="K2949" s="150"/>
      <c r="L2949" s="150"/>
      <c r="M2949" s="150"/>
      <c r="N2949" s="95"/>
      <c r="O2949" s="150"/>
      <c r="P2949" s="150"/>
      <c r="Q2949" s="95"/>
      <c r="R2949" s="111"/>
      <c r="S2949" s="150"/>
      <c r="T2949" s="150"/>
      <c r="U2949" s="332">
        <f>U2950</f>
        <v>6</v>
      </c>
    </row>
    <row r="2950" spans="1:21" s="81" customFormat="1" ht="15" customHeight="1">
      <c r="A2950" s="73" t="str">
        <f>+B2950</f>
        <v>Total Other Expense/Income</v>
      </c>
      <c r="B2950" s="128" t="s">
        <v>214</v>
      </c>
      <c r="C2950" s="159">
        <f>SUM(C2840:C2949)</f>
        <v>222074.83</v>
      </c>
      <c r="D2950" s="159">
        <f>SUM(D2840:D2949)</f>
        <v>218693</v>
      </c>
      <c r="E2950" s="89">
        <f>D2950-C2950</f>
        <v>-3381.82999999999</v>
      </c>
      <c r="F2950" s="124">
        <f>IF(AND($C2950=0,D2950=0),"0.00%",IF($C2950=0,-1,IF(D2950=0,1,-($C2950-D2950)/ABS(D2950))))</f>
        <v>-0.0154638237163512</v>
      </c>
      <c r="G2950" s="159">
        <f>SUM(G2840:G2949)</f>
        <v>0</v>
      </c>
      <c r="H2950" s="159">
        <f>+G2950-C2950</f>
        <v>-222074.83</v>
      </c>
      <c r="I2950" s="124">
        <f>IF(AND($C2950=0,G2950=0),"0.00%",IF($C2950=0,-1,IF(G2950=0,1,-($C2950-G2950)/ABS(G2950))))</f>
        <v>1</v>
      </c>
      <c r="J2950" s="159"/>
      <c r="K2950" s="159">
        <f>SUM(K2840:K2949)</f>
        <v>1415672.26</v>
      </c>
      <c r="L2950" s="159">
        <f>SUM(L2840:L2949)</f>
        <v>1407144</v>
      </c>
      <c r="M2950" s="159">
        <f>L2950-K2950</f>
        <v>-8528.25999999978</v>
      </c>
      <c r="N2950" s="124">
        <f>IF(AND($K2950=0,L2950=0),"0.00%",IF($K2950=0,-1,IF(L2950=0,1,-($K2950-L2950)/ABS(L2950))))</f>
        <v>-0.00606068746340089</v>
      </c>
      <c r="O2950" s="159">
        <f>SUM(O2840:O2949)</f>
        <v>0</v>
      </c>
      <c r="P2950" s="159">
        <f>+O2950-K2950</f>
        <v>-1415672.26</v>
      </c>
      <c r="Q2950" s="124">
        <f>IF(AND($K2950=0,O2950=0),"0.00%",IF($K2950=0,-1,IF(O2950=0,1,-($K2950-O2950)/ABS(O2950))))</f>
        <v>1</v>
      </c>
      <c r="R2950" s="159"/>
      <c r="S2950" s="159">
        <f>SUM(S2840:S2949)</f>
        <v>1407144</v>
      </c>
      <c r="T2950" s="159">
        <f>SUM(T2840:T2949)</f>
        <v>-8528.25999999995</v>
      </c>
      <c r="U2950" s="335">
        <f>IF(C2950=0,0,1)+IF(D2950=0,0,1)+IF(E2950=0,0,1)+IF(G2950=0,0,1)+IF(K2950=0,0,1)+IF(L2950=0,0,1)+IF(M2950=0,0,1)+IF(O2950=0,0,1)</f>
        <v>6</v>
      </c>
    </row>
    <row r="2951" spans="1:21" s="81" customFormat="1" ht="15" customHeight="1">
      <c r="A2951" s="73">
        <f>+B2951</f>
        <v>0</v>
      </c>
      <c r="B2951" s="168"/>
      <c r="C2951" s="169"/>
      <c r="D2951" s="169"/>
      <c r="E2951" s="137"/>
      <c r="F2951" s="121"/>
      <c r="G2951" s="169"/>
      <c r="H2951" s="169"/>
      <c r="I2951" s="121"/>
      <c r="J2951" s="169"/>
      <c r="K2951" s="169"/>
      <c r="L2951" s="169"/>
      <c r="M2951" s="169"/>
      <c r="N2951" s="121"/>
      <c r="O2951" s="169"/>
      <c r="P2951" s="169"/>
      <c r="Q2951" s="121"/>
      <c r="R2951" s="169"/>
      <c r="S2951" s="169"/>
      <c r="T2951" s="169"/>
      <c r="U2951" s="339"/>
    </row>
    <row r="2952" spans="1:21" s="81" customFormat="1" ht="15" customHeight="1">
      <c r="A2952" s="73" t="str">
        <f>+B2952</f>
        <v>Total Other Income &amp; Expenses</v>
      </c>
      <c r="B2952" s="168" t="s">
        <v>128</v>
      </c>
      <c r="C2952" s="169">
        <f>+C2766+C2790+C2837+C2950</f>
        <v>236429.64</v>
      </c>
      <c r="D2952" s="169">
        <f>+D2766+D2790+D2837+D2950</f>
        <v>218693</v>
      </c>
      <c r="E2952" s="137">
        <f>D2952-C2952</f>
        <v>-17736.64</v>
      </c>
      <c r="F2952" s="121">
        <f>IF(AND($C2952=0,D2952=0),"0.00%",IF($C2952=0,-1,IF(D2952=0,1,-($C2952-D2952)/ABS(D2952))))</f>
        <v>-0.0811029159598158</v>
      </c>
      <c r="G2952" s="169">
        <f>+G2766+G2790+G2837+G2950</f>
        <v>0</v>
      </c>
      <c r="H2952" s="169">
        <f>+G2952-C2952</f>
        <v>-236429.64</v>
      </c>
      <c r="I2952" s="121">
        <f>IF(AND($C2952=0,G2952=0),"0.00%",IF($C2952=0,-1,IF(G2952=0,1,-($C2952-G2952)/ABS(G2952))))</f>
        <v>1</v>
      </c>
      <c r="J2952" s="169"/>
      <c r="K2952" s="169">
        <f>+K2766+K2790+K2837+K2950</f>
        <v>1487114.44</v>
      </c>
      <c r="L2952" s="169">
        <f>+L2766+L2790+L2837+L2950</f>
        <v>1407144</v>
      </c>
      <c r="M2952" s="169">
        <f>L2952-K2952</f>
        <v>-79970.4399999997</v>
      </c>
      <c r="N2952" s="121">
        <f>IF(AND($K2952=0,L2952=0),"0.00%",IF($K2952=0,-1,IF(L2952=0,1,-($K2952-L2952)/ABS(L2952))))</f>
        <v>-0.0568317386138162</v>
      </c>
      <c r="O2952" s="169">
        <f>+O2766+O2790+O2837+O2950</f>
        <v>0</v>
      </c>
      <c r="P2952" s="169">
        <f>+O2952-K2952</f>
        <v>-1487114.44</v>
      </c>
      <c r="Q2952" s="121">
        <f>IF(AND($K2952=0,O2952=0),"0.00%",IF($K2952=0,-1,IF(O2952=0,1,-($K2952-O2952)/ABS(O2952))))</f>
        <v>1</v>
      </c>
      <c r="R2952" s="169"/>
      <c r="S2952" s="169">
        <f>+S2766+S2790+S2837+S2950</f>
        <v>1407144</v>
      </c>
      <c r="T2952" s="169">
        <f>+T2766+T2790+T2837+T2950</f>
        <v>-79970.4399999999</v>
      </c>
      <c r="U2952" s="339">
        <f>IF(C2952=0,0,1)+IF(D2952=0,0,1)+IF(E2952=0,0,1)+IF(G2952=0,0,1)+IF(K2952=0,0,1)+IF(L2952=0,0,1)+IF(M2952=0,0,1)+IF(O2952=0,0,1)</f>
        <v>6</v>
      </c>
    </row>
    <row r="2953" spans="1:21" s="81" customFormat="1" ht="15" customHeight="1">
      <c r="A2953" s="73" t="str">
        <f>+B2953</f>
        <v> </v>
      </c>
      <c r="B2953" s="159" t="s">
        <v>66</v>
      </c>
      <c r="C2953" s="157"/>
      <c r="D2953" s="157"/>
      <c r="E2953" s="157"/>
      <c r="F2953" s="163"/>
      <c r="G2953" s="157"/>
      <c r="H2953" s="157"/>
      <c r="I2953" s="163"/>
      <c r="J2953" s="159"/>
      <c r="K2953" s="157"/>
      <c r="L2953" s="157"/>
      <c r="M2953" s="157"/>
      <c r="N2953" s="163"/>
      <c r="O2953" s="157"/>
      <c r="P2953" s="157"/>
      <c r="Q2953" s="163"/>
      <c r="R2953" s="159"/>
      <c r="S2953" s="157"/>
      <c r="T2953" s="157"/>
      <c r="U2953" s="340"/>
    </row>
    <row r="2954" spans="1:21" s="81" customFormat="1" ht="15" customHeight="1">
      <c r="A2954" s="73" t="str">
        <f>+B2954</f>
        <v>Net Income</v>
      </c>
      <c r="B2954" s="155" t="s">
        <v>129</v>
      </c>
      <c r="C2954" s="155">
        <f>+C2672-C2952</f>
        <v>129589.45</v>
      </c>
      <c r="D2954" s="155">
        <f>+D2672-D2952</f>
        <v>17997</v>
      </c>
      <c r="E2954" s="155">
        <f>+C2954-D2954</f>
        <v>111592.45</v>
      </c>
      <c r="F2954" s="136">
        <f>IF(AND($C2954=0,D2954=0),"0.00%",IF($C2954=0,-1,IF(D2954=0,1,($C2954-D2954)/ABS(D2954))))</f>
        <v>6.20061399122076</v>
      </c>
      <c r="G2954" s="155">
        <f>+G2672-G2952</f>
        <v>0</v>
      </c>
      <c r="H2954" s="155">
        <f>+C2954-G2954</f>
        <v>129589.45</v>
      </c>
      <c r="I2954" s="136">
        <f>IF(AND($C2954=0,G2954=0),"0.00%",IF($C2954=0,-1,IF(G2954=0,1,($C2954-G2954)/ABS(G2954))))</f>
        <v>1</v>
      </c>
      <c r="J2954" s="155"/>
      <c r="K2954" s="155">
        <f>+K2672-K2952</f>
        <v>165102.56</v>
      </c>
      <c r="L2954" s="155">
        <f>+L2672-L2952</f>
        <v>-229824.46</v>
      </c>
      <c r="M2954" s="155">
        <f>+K2954-L2954</f>
        <v>394927.02</v>
      </c>
      <c r="N2954" s="121">
        <f>IF(AND($K2954=0,L2954=0),"0.00%",IF($K2954=0,-1,IF(L2954=0,1,($K2954-L2954)/ABS(L2954))))</f>
        <v>1.71838550169986</v>
      </c>
      <c r="O2954" s="155">
        <f>+O2672-O2952</f>
        <v>0</v>
      </c>
      <c r="P2954" s="155">
        <f>+K2954-O2954</f>
        <v>165102.56</v>
      </c>
      <c r="Q2954" s="121">
        <f>IF(AND($K2954=0,O2954=0),"0.00%",IF($K2954=0,-1,IF(O2954=0,1,($K2954-O2954)/ABS(O2954))))</f>
        <v>1</v>
      </c>
      <c r="R2954" s="155"/>
      <c r="S2954" s="155">
        <f>+S2672-S2952</f>
        <v>-229824.46</v>
      </c>
      <c r="T2954" s="155">
        <f>+T2672-T2952</f>
        <v>-394927.02</v>
      </c>
      <c r="U2954" s="339">
        <f>IF(C2954=0,0,1)+IF(D2954=0,0,1)+IF(E2954=0,0,1)+IF(G2954=0,0,1)+IF(K2954=0,0,1)+IF(L2954=0,0,1)+IF(M2954=0,0,1)+IF(O2954=0,0,1)</f>
        <v>6</v>
      </c>
    </row>
    <row r="2955" spans="1:21" s="81" customFormat="1" ht="15" customHeight="1">
      <c r="A2955" s="73">
        <f>+B2955</f>
        <v>0</v>
      </c>
      <c r="B2955" s="142"/>
      <c r="C2955" s="82"/>
      <c r="D2955" s="82"/>
      <c r="E2955" s="91"/>
      <c r="F2955" s="124"/>
      <c r="G2955" s="82"/>
      <c r="H2955" s="82"/>
      <c r="I2955" s="124"/>
      <c r="J2955" s="82"/>
      <c r="K2955" s="82"/>
      <c r="L2955" s="82"/>
      <c r="M2955" s="82"/>
      <c r="N2955" s="124"/>
      <c r="O2955" s="82"/>
      <c r="P2955" s="82"/>
      <c r="Q2955" s="124"/>
      <c r="R2955" s="82"/>
      <c r="S2955" s="82"/>
      <c r="T2955" s="82"/>
      <c r="U2955" s="335"/>
    </row>
    <row r="2956" spans="1:21" s="81" customFormat="1" ht="15" customHeight="1">
      <c r="A2956" s="73" t="str">
        <f>+B2956</f>
        <v>Adjustments to Cash Flow</v>
      </c>
      <c r="B2956" s="82" t="s">
        <v>130</v>
      </c>
      <c r="C2956" s="82"/>
      <c r="D2956" s="82"/>
      <c r="E2956" s="91"/>
      <c r="F2956" s="124"/>
      <c r="G2956" s="82"/>
      <c r="H2956" s="82"/>
      <c r="I2956" s="124"/>
      <c r="J2956" s="82"/>
      <c r="K2956" s="82"/>
      <c r="L2956" s="82"/>
      <c r="M2956" s="82"/>
      <c r="N2956" s="124"/>
      <c r="O2956" s="82"/>
      <c r="P2956" s="82"/>
      <c r="Q2956" s="124"/>
      <c r="R2956" s="82"/>
      <c r="S2956" s="82"/>
      <c r="T2956" s="82"/>
      <c r="U2956" s="335">
        <f>U2961+U2966</f>
        <v>12</v>
      </c>
    </row>
    <row r="2957" spans="1:21" s="81" customFormat="1" ht="15" customHeight="1">
      <c r="A2957" s="126" t="s">
        <v>131</v>
      </c>
      <c r="B2957" s="88" t="s">
        <v>132</v>
      </c>
      <c r="C2957" s="89">
        <v>0</v>
      </c>
      <c r="D2957" s="89">
        <v>55414</v>
      </c>
      <c r="E2957" s="89">
        <f>+D2957-C2957</f>
        <v>55414</v>
      </c>
      <c r="F2957" s="90">
        <f>IF(AND($C2957=0,D2957=0),"0.00%",IF($C2957=0,-1,IF(D2957=0,1,-($C2957-D2957)/ABS(D2957))))</f>
        <v>-1</v>
      </c>
      <c r="G2957" s="89">
        <v>0</v>
      </c>
      <c r="H2957" s="89">
        <f>+G2957-C2957</f>
        <v>0</v>
      </c>
      <c r="I2957" s="90" t="str">
        <f>IF(AND($C2957=0,G2957=0),"0.00%",IF($C2957=0,-1,IF(G2957=0,1,-($C2957-G2957)/ABS(G2957))))</f>
        <v>0.00%</v>
      </c>
      <c r="J2957" s="91"/>
      <c r="K2957" s="89">
        <v>0</v>
      </c>
      <c r="L2957" s="89">
        <v>332484</v>
      </c>
      <c r="M2957" s="89">
        <f>+L2957-K2957</f>
        <v>332484</v>
      </c>
      <c r="N2957" s="90">
        <f>IF(AND($K2957=0,L2957=0),"0.00%",IF($K2957=0,-1,IF(L2957=0,1,-($K2957-L2957)/ABS(L2957))))</f>
        <v>-1</v>
      </c>
      <c r="O2957" s="89">
        <v>0</v>
      </c>
      <c r="P2957" s="89">
        <f>+O2957-K2957</f>
        <v>0</v>
      </c>
      <c r="Q2957" s="90" t="str">
        <f>IF(AND($K2957=0,O2957=0),"0.00%",IF($K2957=0,-1,IF(O2957=0,1,-($K2957-O2957)/ABS(O2957))))</f>
        <v>0.00%</v>
      </c>
      <c r="R2957" s="91"/>
      <c r="S2957" s="89">
        <v>332484</v>
      </c>
      <c r="T2957" s="89">
        <f>+S2957-K2957</f>
        <v>332484</v>
      </c>
      <c r="U2957" s="335">
        <f>IF(C2957=0,0,1)+IF(D2957=0,0,1)+IF(E2957=0,0,1)+IF(G2957=0,0,1)+IF(K2957=0,0,1)+IF(L2957=0,0,1)+IF(M2957=0,0,1)+IF(O2957=0,0,1)</f>
        <v>4</v>
      </c>
    </row>
    <row r="2958" spans="1:21" s="81" customFormat="1" ht="15" hidden="1">
      <c r="A2958" s="143" t="s">
        <v>133</v>
      </c>
      <c r="B2958" s="88" t="s">
        <v>134</v>
      </c>
      <c r="C2958" s="89">
        <v>0</v>
      </c>
      <c r="D2958" s="89">
        <v>0</v>
      </c>
      <c r="E2958" s="89">
        <f>+D2958-C2958</f>
        <v>0</v>
      </c>
      <c r="F2958" s="90" t="str">
        <f>IF(AND($C2958=0,D2958=0),"0.00%",IF($C2958=0,-1,IF(D2958=0,1,-($C2958-D2958)/ABS(D2958))))</f>
        <v>0.00%</v>
      </c>
      <c r="G2958" s="89">
        <v>0</v>
      </c>
      <c r="H2958" s="89">
        <f>+G2958-C2958</f>
        <v>0</v>
      </c>
      <c r="I2958" s="90" t="str">
        <f>IF(AND($C2958=0,G2958=0),"0.00%",IF($C2958=0,-1,IF(G2958=0,1,-($C2958-G2958)/ABS(G2958))))</f>
        <v>0.00%</v>
      </c>
      <c r="J2958" s="91"/>
      <c r="K2958" s="89">
        <v>0</v>
      </c>
      <c r="L2958" s="89">
        <v>0</v>
      </c>
      <c r="M2958" s="89">
        <f>+L2958-K2958</f>
        <v>0</v>
      </c>
      <c r="N2958" s="90" t="str">
        <f>IF(AND($K2958=0,L2958=0),"0.00%",IF($K2958=0,-1,IF(L2958=0,1,-($K2958-L2958)/ABS(L2958))))</f>
        <v>0.00%</v>
      </c>
      <c r="O2958" s="89">
        <v>0</v>
      </c>
      <c r="P2958" s="89">
        <f>+O2958-K2958</f>
        <v>0</v>
      </c>
      <c r="Q2958" s="90" t="str">
        <f>IF(AND($K2958=0,O2958=0),"0.00%",IF($K2958=0,-1,IF(O2958=0,1,-($K2958-O2958)/ABS(O2958))))</f>
        <v>0.00%</v>
      </c>
      <c r="R2958" s="91"/>
      <c r="S2958" s="89">
        <v>0</v>
      </c>
      <c r="T2958" s="89">
        <f>+S2958-K2958</f>
        <v>0</v>
      </c>
      <c r="U2958" s="335">
        <f>IF(C2958=0,0,1)+IF(D2958=0,0,1)+IF(E2958=0,0,1)+IF(G2958=0,0,1)+IF(K2958=0,0,1)+IF(L2958=0,0,1)+IF(M2958=0,0,1)+IF(O2958=0,0,1)</f>
        <v>0</v>
      </c>
    </row>
    <row r="2959" spans="1:21" s="81" customFormat="1" ht="15" customHeight="1">
      <c r="A2959" s="126" t="s">
        <v>135</v>
      </c>
      <c r="B2959" s="127" t="s">
        <v>136</v>
      </c>
      <c r="C2959" s="89">
        <v>-13265.41</v>
      </c>
      <c r="D2959" s="89">
        <v>0</v>
      </c>
      <c r="E2959" s="89">
        <f>+D2959-C2959</f>
        <v>13265.41</v>
      </c>
      <c r="F2959" s="90">
        <f>IF(AND($C2959=0,D2959=0),"0.00%",IF($C2959=0,-1,IF(D2959=0,1,-($C2959-D2959)/ABS(D2959))))</f>
        <v>1</v>
      </c>
      <c r="G2959" s="89">
        <v>0</v>
      </c>
      <c r="H2959" s="89">
        <f>+G2959-C2959</f>
        <v>13265.41</v>
      </c>
      <c r="I2959" s="90">
        <f>IF(AND($C2959=0,G2959=0),"0.00%",IF($C2959=0,-1,IF(G2959=0,1,-($C2959-G2959)/ABS(G2959))))</f>
        <v>1</v>
      </c>
      <c r="J2959" s="91"/>
      <c r="K2959" s="89">
        <v>-32006.07</v>
      </c>
      <c r="L2959" s="89">
        <v>-383095</v>
      </c>
      <c r="M2959" s="89">
        <f>+L2959-K2959</f>
        <v>-351088.93</v>
      </c>
      <c r="N2959" s="90">
        <f>IF(AND($K2959=0,L2959=0),"0.00%",IF($K2959=0,-1,IF(L2959=0,1,-($K2959-L2959)/ABS(L2959))))</f>
        <v>-0.91645396050588</v>
      </c>
      <c r="O2959" s="89">
        <v>0</v>
      </c>
      <c r="P2959" s="89">
        <f>+O2959-K2959</f>
        <v>32006.07</v>
      </c>
      <c r="Q2959" s="90">
        <f>IF(AND($K2959=0,O2959=0),"0.00%",IF($K2959=0,-1,IF(O2959=0,1,-($K2959-O2959)/ABS(O2959))))</f>
        <v>1</v>
      </c>
      <c r="R2959" s="91"/>
      <c r="S2959" s="89">
        <v>-383095</v>
      </c>
      <c r="T2959" s="89">
        <f>+S2959-K2959</f>
        <v>-351088.93</v>
      </c>
      <c r="U2959" s="335">
        <f>IF(C2959=0,0,1)+IF(D2959=0,0,1)+IF(E2959=0,0,1)+IF(G2959=0,0,1)+IF(K2959=0,0,1)+IF(L2959=0,0,1)+IF(M2959=0,0,1)+IF(O2959=0,0,1)</f>
        <v>5</v>
      </c>
    </row>
    <row r="2960" spans="1:21" s="81" customFormat="1" ht="15" customHeight="1">
      <c r="A2960" s="73">
        <f>+B2960</f>
        <v>0</v>
      </c>
      <c r="B2960" s="127"/>
      <c r="C2960" s="94"/>
      <c r="D2960" s="94"/>
      <c r="E2960" s="94"/>
      <c r="F2960" s="95"/>
      <c r="G2960" s="94"/>
      <c r="H2960" s="94"/>
      <c r="I2960" s="95"/>
      <c r="J2960" s="91"/>
      <c r="K2960" s="94"/>
      <c r="L2960" s="94"/>
      <c r="M2960" s="94"/>
      <c r="N2960" s="95"/>
      <c r="O2960" s="94"/>
      <c r="P2960" s="94"/>
      <c r="Q2960" s="95"/>
      <c r="R2960" s="91"/>
      <c r="S2960" s="94"/>
      <c r="T2960" s="94"/>
      <c r="U2960" s="335"/>
    </row>
    <row r="2961" spans="1:21" s="81" customFormat="1" ht="15" customHeight="1">
      <c r="A2961" s="73" t="str">
        <f>+B2961</f>
        <v>Sub-Total</v>
      </c>
      <c r="B2961" s="142" t="s">
        <v>137</v>
      </c>
      <c r="C2961" s="112">
        <f>+C2954+C2957+C2958+C2959+C2960</f>
        <v>116324.04</v>
      </c>
      <c r="D2961" s="112">
        <f>+D2954+D2957+D2958+D2959+D2960</f>
        <v>73411</v>
      </c>
      <c r="E2961" s="112">
        <f>C2961-D2961</f>
        <v>42913.04</v>
      </c>
      <c r="F2961" s="113">
        <f>IF(AND($C2961=0,D2961=0),"0.00%",IF($C2961=0,-1,IF(D2961=0,1,($C2961-D2961)/ABS(D2961))))</f>
        <v>0.584558717358434</v>
      </c>
      <c r="G2961" s="112">
        <f>+G2954+G2957+G2958+G2959+G2960</f>
        <v>0</v>
      </c>
      <c r="H2961" s="112">
        <f>+C2961-G2961</f>
        <v>116324.04</v>
      </c>
      <c r="I2961" s="113">
        <f>IF(AND($C2961=0,G2961=0),"0.00%",IF($C2961=0,-1,IF(G2961=0,1,($C2961-G2961)/ABS(G2961))))</f>
        <v>1</v>
      </c>
      <c r="J2961" s="91"/>
      <c r="K2961" s="112">
        <f>+K2954+K2957+K2958+K2959+K2960</f>
        <v>133096.49</v>
      </c>
      <c r="L2961" s="112">
        <f>+L2954+L2957+L2958+L2959+L2960</f>
        <v>-280435.46</v>
      </c>
      <c r="M2961" s="112">
        <f>K2961-L2961</f>
        <v>413531.95</v>
      </c>
      <c r="N2961" s="113">
        <f>IF(AND($K2961=0,L2961=0),"0.00%",IF($K2961=0,-1,IF(L2961=0,1,($K2961-L2961)/ABS(L2961))))</f>
        <v>1.47460649234587</v>
      </c>
      <c r="O2961" s="112">
        <f>+O2954+O2957+O2958+O2959+O2960</f>
        <v>0</v>
      </c>
      <c r="P2961" s="112">
        <f>+K2961-O2961</f>
        <v>133096.49</v>
      </c>
      <c r="Q2961" s="113">
        <f>IF(AND($K2961=0,O2961=0),"0.00%",IF($K2961=0,-1,IF(O2961=0,1,($K2961-O2961)/ABS(O2961))))</f>
        <v>1</v>
      </c>
      <c r="R2961" s="91"/>
      <c r="S2961" s="112">
        <f>+S2954+S2957+S2958+S2959+S2960</f>
        <v>-280435.46</v>
      </c>
      <c r="T2961" s="112">
        <f>+T2954+T2957+T2958+T2959+T2960</f>
        <v>-413531.95</v>
      </c>
      <c r="U2961" s="335">
        <f>IF(C2961=0,0,1)+IF(D2961=0,0,1)+IF(E2961=0,0,1)+IF(G2961=0,0,1)+IF(K2961=0,0,1)+IF(L2961=0,0,1)+IF(M2961=0,0,1)+IF(O2961=0,0,1)</f>
        <v>6</v>
      </c>
    </row>
    <row r="2962" spans="1:21" s="81" customFormat="1" ht="15" customHeight="1">
      <c r="A2962" s="73">
        <f>+B2962</f>
        <v>0</v>
      </c>
      <c r="B2962" s="111"/>
      <c r="C2962" s="91"/>
      <c r="D2962" s="91"/>
      <c r="E2962" s="91"/>
      <c r="F2962" s="124"/>
      <c r="G2962" s="91"/>
      <c r="H2962" s="91">
        <f>+C2962-G2962</f>
        <v>0</v>
      </c>
      <c r="I2962" s="124"/>
      <c r="J2962" s="91"/>
      <c r="K2962" s="91"/>
      <c r="L2962" s="91"/>
      <c r="M2962" s="91"/>
      <c r="N2962" s="124"/>
      <c r="O2962" s="91"/>
      <c r="P2962" s="91"/>
      <c r="Q2962" s="124"/>
      <c r="R2962" s="91"/>
      <c r="S2962" s="91"/>
      <c r="T2962" s="91"/>
      <c r="U2962" s="332">
        <f>U2961</f>
        <v>6</v>
      </c>
    </row>
    <row r="2963" spans="1:21" s="81" customFormat="1" ht="15" customHeight="1">
      <c r="A2963" s="10" t="s">
        <v>138</v>
      </c>
      <c r="B2963" s="144" t="s">
        <v>139</v>
      </c>
      <c r="C2963" s="89">
        <v>0</v>
      </c>
      <c r="D2963" s="89">
        <v>0</v>
      </c>
      <c r="E2963" s="89">
        <f>C2963-D2963</f>
        <v>0</v>
      </c>
      <c r="F2963" s="124" t="str">
        <f>IF(AND($C2963=0,D2963=0),"0.00%",IF($C2963=0,-1,IF(D2963=0,1,($C2963-D2963)/ABS(D2963))))</f>
        <v>0.00%</v>
      </c>
      <c r="G2963" s="89">
        <v>0</v>
      </c>
      <c r="H2963" s="89">
        <f>+G2963-C2963</f>
        <v>0</v>
      </c>
      <c r="I2963" s="124" t="str">
        <f>IF(AND($C2963=0,G2963=0),"0.00%",IF($C2963=0,-1,IF(G2963=0,1,($C2963-G2963)/ABS(G2963))))</f>
        <v>0.00%</v>
      </c>
      <c r="J2963" s="91"/>
      <c r="K2963" s="89">
        <v>29697000</v>
      </c>
      <c r="L2963" s="89">
        <v>29697000</v>
      </c>
      <c r="M2963" s="89">
        <f>+L2963-K2963</f>
        <v>0</v>
      </c>
      <c r="N2963" s="90">
        <f>IF(AND($K2963=0,L2963=0),"0.00%",IF($K2963=0,-1,IF(L2963=0,1,($K2963-L2963)/ABS(L2963))))</f>
        <v>0</v>
      </c>
      <c r="O2963" s="89">
        <v>0</v>
      </c>
      <c r="P2963" s="89">
        <f>+O2963-K2963</f>
        <v>-29697000</v>
      </c>
      <c r="Q2963" s="90">
        <f>IF(AND($K2963=0,O2963=0),"0.00%",IF($K2963=0,-1,IF(O2963=0,1,($K2963-O2963)/ABS(O2963))))</f>
        <v>1</v>
      </c>
      <c r="R2963" s="91"/>
      <c r="S2963" s="89">
        <v>29697000</v>
      </c>
      <c r="T2963" s="89">
        <f>+S2963-K2963</f>
        <v>0</v>
      </c>
      <c r="U2963" s="335">
        <f>IF(C2963=0,0,1)+IF(D2963=0,0,1)+IF(E2963=0,0,1)+IF(G2963=0,0,1)+IF(K2963=0,0,1)+IF(L2963=0,0,1)+IF(M2963=0,0,1)+IF(O2963=0,0,1)</f>
        <v>2</v>
      </c>
    </row>
    <row r="2964" spans="1:21" s="81" customFormat="1" ht="15" customHeight="1">
      <c r="A2964" s="10" t="s">
        <v>140</v>
      </c>
      <c r="B2964" s="144" t="s">
        <v>141</v>
      </c>
      <c r="C2964" s="89">
        <v>0</v>
      </c>
      <c r="D2964" s="89">
        <v>0</v>
      </c>
      <c r="E2964" s="89">
        <f>C2964-D2964</f>
        <v>0</v>
      </c>
      <c r="F2964" s="124" t="str">
        <f>IF(AND($C2964=0,D2964=0),"0.00%",IF($C2964=0,-1,IF(D2964=0,1,($C2964-D2964)/ABS(D2964))))</f>
        <v>0.00%</v>
      </c>
      <c r="G2964" s="89">
        <v>0</v>
      </c>
      <c r="H2964" s="89">
        <f>+G2964-C2964</f>
        <v>0</v>
      </c>
      <c r="I2964" s="124" t="str">
        <f>IF(AND($C2964=0,G2964=0),"0.00%",IF($C2964=0,-1,IF(G2964=0,1,($C2964-G2964)/ABS(G2964))))</f>
        <v>0.00%</v>
      </c>
      <c r="J2964" s="91"/>
      <c r="K2964" s="89">
        <v>-571930</v>
      </c>
      <c r="L2964" s="89">
        <v>0</v>
      </c>
      <c r="M2964" s="89">
        <f>+L2964-K2964</f>
        <v>571930</v>
      </c>
      <c r="N2964" s="90">
        <f>IF(AND($K2964=0,L2964=0),"0.00%",IF($K2964=0,-1,IF(L2964=0,1,($K2964-L2964)/ABS(L2964))))</f>
        <v>1</v>
      </c>
      <c r="O2964" s="89">
        <v>0</v>
      </c>
      <c r="P2964" s="89">
        <f>+O2964-K2964</f>
        <v>571930</v>
      </c>
      <c r="Q2964" s="90">
        <f>IF(AND($K2964=0,O2964=0),"0.00%",IF($K2964=0,-1,IF(O2964=0,1,($K2964-O2964)/ABS(O2964))))</f>
        <v>1</v>
      </c>
      <c r="R2964" s="91"/>
      <c r="S2964" s="89">
        <v>0</v>
      </c>
      <c r="T2964" s="89">
        <f>+S2964-K2964</f>
        <v>571930</v>
      </c>
      <c r="U2964" s="335">
        <f>IF(C2964=0,0,1)+IF(D2964=0,0,1)+IF(E2964=0,0,1)+IF(G2964=0,0,1)+IF(K2964=0,0,1)+IF(L2964=0,0,1)+IF(M2964=0,0,1)+IF(O2964=0,0,1)</f>
        <v>2</v>
      </c>
    </row>
    <row r="2965" spans="1:21" s="81" customFormat="1" ht="15" customHeight="1">
      <c r="A2965" s="73">
        <f>+B2965</f>
        <v>0</v>
      </c>
      <c r="B2965" s="144"/>
      <c r="C2965" s="89"/>
      <c r="D2965" s="89"/>
      <c r="E2965" s="89"/>
      <c r="F2965" s="95"/>
      <c r="G2965" s="89"/>
      <c r="H2965" s="89"/>
      <c r="I2965" s="95"/>
      <c r="J2965" s="91"/>
      <c r="K2965" s="89"/>
      <c r="L2965" s="89"/>
      <c r="M2965" s="89"/>
      <c r="N2965" s="90"/>
      <c r="O2965" s="89"/>
      <c r="P2965" s="89"/>
      <c r="Q2965" s="90"/>
      <c r="R2965" s="91"/>
      <c r="S2965" s="89"/>
      <c r="T2965" s="89"/>
      <c r="U2965" s="335"/>
    </row>
    <row r="2966" spans="1:21" s="81" customFormat="1" ht="15" customHeight="1">
      <c r="A2966" s="73" t="str">
        <f>+B2966</f>
        <v>Cash Flow Less Owner Activity*</v>
      </c>
      <c r="B2966" s="142" t="s">
        <v>142</v>
      </c>
      <c r="C2966" s="133">
        <f>+C2961+C2963+C2964</f>
        <v>116324.04</v>
      </c>
      <c r="D2966" s="133">
        <f>+D2961+D2963+D2964</f>
        <v>73411</v>
      </c>
      <c r="E2966" s="112">
        <f>C2966-D2966</f>
        <v>42913.04</v>
      </c>
      <c r="F2966" s="113">
        <f>IF(AND($C2966=0,D2966=0),"0.00%",IF($C2966=0,-1,IF(D2966=0,1,($C2966-D2966)/ABS(D2966))))</f>
        <v>0.584558717358434</v>
      </c>
      <c r="G2966" s="133">
        <f>+G2961+G2963+G2964</f>
        <v>0</v>
      </c>
      <c r="H2966" s="133">
        <f>+C2966-G2966</f>
        <v>116324.04</v>
      </c>
      <c r="I2966" s="113">
        <f>IF(AND($C2966=0,G2966=0),"0.00%",IF($C2966=0,-1,IF(G2966=0,1,($C2966-G2966)/ABS(G2966))))</f>
        <v>1</v>
      </c>
      <c r="J2966" s="82"/>
      <c r="K2966" s="133">
        <f>+K2961+K2963+K2964</f>
        <v>29258166.49</v>
      </c>
      <c r="L2966" s="133">
        <f>+L2961+L2963+L2964</f>
        <v>29416564.54</v>
      </c>
      <c r="M2966" s="133">
        <f>K2966-L2966</f>
        <v>-158398.050000001</v>
      </c>
      <c r="N2966" s="113">
        <f>IF(AND($K2966=0,L2966=0),"0.00%",IF($K2966=0,-1,IF(L2966=0,1,($K2966-L2966)/ABS(L2966))))</f>
        <v>-0.00538465495468088</v>
      </c>
      <c r="O2966" s="133">
        <f>+O2961+O2963+O2964</f>
        <v>0</v>
      </c>
      <c r="P2966" s="133">
        <f>+K2966-O2966</f>
        <v>29258166.49</v>
      </c>
      <c r="Q2966" s="113">
        <f>IF(AND($K2966=0,O2966=0),"0.00%",IF($K2966=0,-1,IF(O2966=0,1,($K2966-O2966)/ABS(O2966))))</f>
        <v>1</v>
      </c>
      <c r="R2966" s="82"/>
      <c r="S2966" s="133">
        <f>+S2961+S2963+S2964</f>
        <v>29416564.54</v>
      </c>
      <c r="T2966" s="133">
        <f>+T2954-T2964</f>
        <v>-966857.02</v>
      </c>
      <c r="U2966" s="335">
        <f>IF(C2966=0,0,1)+IF(D2966=0,0,1)+IF(E2966=0,0,1)+IF(G2966=0,0,1)+IF(K2966=0,0,1)+IF(L2966=0,0,1)+IF(M2966=0,0,1)+IF(O2966=0,0,1)</f>
        <v>6</v>
      </c>
    </row>
    <row r="2967" spans="1:21" s="81" customFormat="1" ht="15" customHeight="1">
      <c r="A2967" s="73">
        <f>+B2967</f>
        <v>0</v>
      </c>
      <c r="B2967" s="88"/>
      <c r="C2967" s="82"/>
      <c r="D2967" s="82"/>
      <c r="E2967" s="91"/>
      <c r="F2967" s="124"/>
      <c r="G2967" s="82"/>
      <c r="H2967" s="82"/>
      <c r="I2967" s="145"/>
      <c r="J2967" s="82"/>
      <c r="K2967" s="82"/>
      <c r="L2967" s="82"/>
      <c r="M2967" s="82"/>
      <c r="N2967" s="124"/>
      <c r="O2967" s="82"/>
      <c r="P2967" s="82"/>
      <c r="Q2967" s="145"/>
      <c r="R2967" s="82"/>
      <c r="S2967" s="82"/>
      <c r="T2967" s="82"/>
      <c r="U2967" s="335"/>
    </row>
    <row r="2968" spans="1:21" s="81" customFormat="1" ht="15" customHeight="1">
      <c r="A2968" s="73">
        <f>+B2968</f>
        <v>0</v>
      </c>
      <c r="B2968" s="142"/>
      <c r="C2968" s="82"/>
      <c r="D2968" s="82"/>
      <c r="E2968" s="82"/>
      <c r="F2968" s="145"/>
      <c r="G2968" s="82"/>
      <c r="H2968" s="82"/>
      <c r="I2968" s="145"/>
      <c r="J2968" s="82"/>
      <c r="K2968" s="82"/>
      <c r="L2968" s="82"/>
      <c r="M2968" s="82"/>
      <c r="N2968" s="145"/>
      <c r="O2968" s="82"/>
      <c r="P2968" s="82"/>
      <c r="Q2968" s="145"/>
      <c r="R2968" s="82"/>
      <c r="S2968" s="82"/>
      <c r="T2968" s="82"/>
      <c r="U2968" s="341"/>
    </row>
    <row r="2969" spans="1:21" s="81" customFormat="1" ht="15" customHeight="1">
      <c r="A2969" s="73" t="str">
        <f>+B2969</f>
        <v>CapX Status Report</v>
      </c>
      <c r="B2969" s="171" t="s">
        <v>215</v>
      </c>
      <c r="C2969" s="172"/>
      <c r="D2969" s="172"/>
      <c r="E2969" s="172"/>
      <c r="F2969" s="173"/>
      <c r="G2969" s="172"/>
      <c r="H2969" s="172"/>
      <c r="I2969" s="173"/>
      <c r="J2969" s="172"/>
      <c r="K2969" s="172"/>
      <c r="L2969" s="172"/>
      <c r="M2969" s="172"/>
      <c r="N2969" s="173"/>
      <c r="O2969" s="172"/>
      <c r="P2969" s="172"/>
      <c r="Q2969" s="173"/>
      <c r="R2969" s="172"/>
      <c r="S2969" s="172"/>
      <c r="T2969" s="172"/>
      <c r="U2969" s="342"/>
    </row>
    <row r="2970" spans="1:21" s="81" customFormat="1" ht="15" customHeight="1">
      <c r="A2970" s="73">
        <f>+B2970</f>
        <v>0</v>
      </c>
      <c r="B2970" s="175"/>
      <c r="C2970" s="82"/>
      <c r="D2970" s="82"/>
      <c r="E2970" s="82"/>
      <c r="F2970" s="145"/>
      <c r="G2970" s="82"/>
      <c r="H2970" s="82"/>
      <c r="I2970" s="145"/>
      <c r="J2970" s="82"/>
      <c r="K2970" s="82"/>
      <c r="L2970" s="82"/>
      <c r="M2970" s="82"/>
      <c r="N2970" s="145"/>
      <c r="O2970" s="82"/>
      <c r="P2970" s="82"/>
      <c r="Q2970" s="145"/>
      <c r="R2970" s="82"/>
      <c r="S2970" s="82"/>
      <c r="T2970" s="82"/>
      <c r="U2970" s="341"/>
    </row>
    <row r="2971" spans="1:21" s="81" customFormat="1" ht="15" customHeight="1">
      <c r="A2971" s="73" t="str">
        <f>+B2971</f>
        <v>Capital Improvements</v>
      </c>
      <c r="B2971" s="155" t="s">
        <v>216</v>
      </c>
      <c r="C2971" s="82"/>
      <c r="D2971" s="82"/>
      <c r="E2971" s="82"/>
      <c r="F2971" s="145"/>
      <c r="G2971" s="82"/>
      <c r="H2971" s="82"/>
      <c r="I2971" s="145"/>
      <c r="J2971" s="82"/>
      <c r="K2971" s="82"/>
      <c r="L2971" s="82"/>
      <c r="M2971" s="82"/>
      <c r="N2971" s="145"/>
      <c r="O2971" s="82"/>
      <c r="P2971" s="82"/>
      <c r="Q2971" s="145"/>
      <c r="R2971" s="82"/>
      <c r="S2971" s="82"/>
      <c r="T2971" s="82"/>
      <c r="U2971" s="341">
        <f>+U3433</f>
        <v>6</v>
      </c>
    </row>
    <row r="2972" spans="1:21" s="81" customFormat="1" ht="15" hidden="1">
      <c r="A2972" s="176"/>
      <c r="B2972" s="88"/>
      <c r="C2972" s="89"/>
      <c r="D2972" s="89"/>
      <c r="E2972" s="89"/>
      <c r="F2972" s="90"/>
      <c r="G2972" s="89"/>
      <c r="H2972" s="89"/>
      <c r="I2972" s="90"/>
      <c r="J2972" s="91"/>
      <c r="K2972" s="89"/>
      <c r="L2972" s="89"/>
      <c r="M2972" s="89"/>
      <c r="N2972" s="90"/>
      <c r="O2972" s="89"/>
      <c r="P2972" s="89"/>
      <c r="Q2972" s="90"/>
      <c r="R2972" s="91"/>
      <c r="S2972" s="89"/>
      <c r="T2972" s="89"/>
      <c r="U2972" s="335"/>
    </row>
    <row r="2973" spans="1:21" s="81" customFormat="1" ht="15" hidden="1">
      <c r="A2973" s="176" t="s">
        <v>2911</v>
      </c>
      <c r="B2973" s="88" t="s">
        <v>6221</v>
      </c>
      <c r="C2973" s="89">
        <v>0</v>
      </c>
      <c r="D2973" s="89">
        <v>0</v>
      </c>
      <c r="E2973" s="89">
        <f>+D2973-C2973</f>
        <v>0</v>
      </c>
      <c r="F2973" s="90" t="str">
        <f>IF(AND($C2973=0,D2973=0),"0.00%",IF($C2973=0,-1,IF(D2973=0,1,-($C2973-D2973)/ABS(D2973))))</f>
        <v>0.00%</v>
      </c>
      <c r="G2973" s="89">
        <v>0</v>
      </c>
      <c r="H2973" s="89">
        <f>+C2973-G2973</f>
        <v>0</v>
      </c>
      <c r="I2973" s="90" t="str">
        <f>IF(AND($C2973=0,G2973=0),"0.00%",IF($C2973=0,-1,IF(G2973=0,1,-($C2973-G2973)/ABS(G2973))))</f>
        <v>0.00%</v>
      </c>
      <c r="J2973" s="91"/>
      <c r="K2973" s="89">
        <v>0</v>
      </c>
      <c r="L2973" s="89">
        <v>0</v>
      </c>
      <c r="M2973" s="89">
        <f>+L2973-K2973</f>
        <v>0</v>
      </c>
      <c r="N2973" s="90" t="str">
        <f>IF(AND($K2973=0,L2973=0),"0.00%",IF($K2973=0,-1,IF(L2973=0,1,-($K2973-L2973)/ABS(L2973))))</f>
        <v>0.00%</v>
      </c>
      <c r="O2973" s="89">
        <v>0</v>
      </c>
      <c r="P2973" s="89">
        <f>+K2973-O2973</f>
        <v>0</v>
      </c>
      <c r="Q2973" s="90" t="str">
        <f>IF(AND($K2973=0,O2973=0),"0.00%",IF($K2973=0,-1,IF(O2973=0,1,-($K2973-O2973)/ABS(O2973))))</f>
        <v>0.00%</v>
      </c>
      <c r="R2973" s="91"/>
      <c r="S2973" s="89">
        <v>0</v>
      </c>
      <c r="T2973" s="89">
        <f>+S2973-K2973</f>
        <v>0</v>
      </c>
      <c r="U2973" s="335">
        <f>IF(C2973=0,0,1)+IF(D2973=0,0,1)+IF(E2973=0,0,1)+IF(G2973=0,0,1)+IF(K2973=0,0,1)+IF(L2973=0,0,1)+IF(M2973=0,0,1)+IF(O2973=0,0,1)+IF(S2973=0,0,1)</f>
        <v>0</v>
      </c>
    </row>
    <row r="2974" spans="1:21" s="81" customFormat="1" ht="15" hidden="1">
      <c r="A2974" s="176" t="s">
        <v>2912</v>
      </c>
      <c r="B2974" s="88" t="s">
        <v>6222</v>
      </c>
      <c r="C2974" s="89">
        <v>0</v>
      </c>
      <c r="D2974" s="89">
        <v>0</v>
      </c>
      <c r="E2974" s="89">
        <f>+D2974-C2974</f>
        <v>0</v>
      </c>
      <c r="F2974" s="90" t="str">
        <f>IF(AND($C2974=0,D2974=0),"0.00%",IF($C2974=0,-1,IF(D2974=0,1,-($C2974-D2974)/ABS(D2974))))</f>
        <v>0.00%</v>
      </c>
      <c r="G2974" s="89">
        <v>0</v>
      </c>
      <c r="H2974" s="89">
        <f>+C2974-G2974</f>
        <v>0</v>
      </c>
      <c r="I2974" s="90" t="str">
        <f>IF(AND($C2974=0,G2974=0),"0.00%",IF($C2974=0,-1,IF(G2974=0,1,-($C2974-G2974)/ABS(G2974))))</f>
        <v>0.00%</v>
      </c>
      <c r="J2974" s="91"/>
      <c r="K2974" s="89">
        <v>0</v>
      </c>
      <c r="L2974" s="89">
        <v>0</v>
      </c>
      <c r="M2974" s="89">
        <f>+L2974-K2974</f>
        <v>0</v>
      </c>
      <c r="N2974" s="90" t="str">
        <f>IF(AND($K2974=0,L2974=0),"0.00%",IF($K2974=0,-1,IF(L2974=0,1,-($K2974-L2974)/ABS(L2974))))</f>
        <v>0.00%</v>
      </c>
      <c r="O2974" s="89">
        <v>0</v>
      </c>
      <c r="P2974" s="89">
        <f>+K2974-O2974</f>
        <v>0</v>
      </c>
      <c r="Q2974" s="90" t="str">
        <f>IF(AND($K2974=0,O2974=0),"0.00%",IF($K2974=0,-1,IF(O2974=0,1,-($K2974-O2974)/ABS(O2974))))</f>
        <v>0.00%</v>
      </c>
      <c r="R2974" s="91"/>
      <c r="S2974" s="89">
        <v>0</v>
      </c>
      <c r="T2974" s="89">
        <f>+S2974-K2974</f>
        <v>0</v>
      </c>
      <c r="U2974" s="335">
        <f>IF(C2974=0,0,1)+IF(D2974=0,0,1)+IF(E2974=0,0,1)+IF(G2974=0,0,1)+IF(K2974=0,0,1)+IF(L2974=0,0,1)+IF(M2974=0,0,1)+IF(O2974=0,0,1)+IF(S2974=0,0,1)</f>
        <v>0</v>
      </c>
    </row>
    <row r="2975" spans="1:21" s="81" customFormat="1" ht="15" hidden="1">
      <c r="A2975" s="176" t="s">
        <v>2913</v>
      </c>
      <c r="B2975" s="88" t="s">
        <v>6223</v>
      </c>
      <c r="C2975" s="89">
        <v>0</v>
      </c>
      <c r="D2975" s="89">
        <v>0</v>
      </c>
      <c r="E2975" s="89">
        <f>+D2975-C2975</f>
        <v>0</v>
      </c>
      <c r="F2975" s="90" t="str">
        <f>IF(AND($C2975=0,D2975=0),"0.00%",IF($C2975=0,-1,IF(D2975=0,1,-($C2975-D2975)/ABS(D2975))))</f>
        <v>0.00%</v>
      </c>
      <c r="G2975" s="89">
        <v>0</v>
      </c>
      <c r="H2975" s="89">
        <f>+C2975-G2975</f>
        <v>0</v>
      </c>
      <c r="I2975" s="90" t="str">
        <f>IF(AND($C2975=0,G2975=0),"0.00%",IF($C2975=0,-1,IF(G2975=0,1,-($C2975-G2975)/ABS(G2975))))</f>
        <v>0.00%</v>
      </c>
      <c r="J2975" s="91"/>
      <c r="K2975" s="89">
        <v>0</v>
      </c>
      <c r="L2975" s="89">
        <v>0</v>
      </c>
      <c r="M2975" s="89">
        <f>+L2975-K2975</f>
        <v>0</v>
      </c>
      <c r="N2975" s="90" t="str">
        <f>IF(AND($K2975=0,L2975=0),"0.00%",IF($K2975=0,-1,IF(L2975=0,1,-($K2975-L2975)/ABS(L2975))))</f>
        <v>0.00%</v>
      </c>
      <c r="O2975" s="89">
        <v>0</v>
      </c>
      <c r="P2975" s="89">
        <f>+K2975-O2975</f>
        <v>0</v>
      </c>
      <c r="Q2975" s="90" t="str">
        <f>IF(AND($K2975=0,O2975=0),"0.00%",IF($K2975=0,-1,IF(O2975=0,1,-($K2975-O2975)/ABS(O2975))))</f>
        <v>0.00%</v>
      </c>
      <c r="R2975" s="91"/>
      <c r="S2975" s="89">
        <v>0</v>
      </c>
      <c r="T2975" s="89">
        <f>+S2975-K2975</f>
        <v>0</v>
      </c>
      <c r="U2975" s="335">
        <f>IF(C2975=0,0,1)+IF(D2975=0,0,1)+IF(E2975=0,0,1)+IF(G2975=0,0,1)+IF(K2975=0,0,1)+IF(L2975=0,0,1)+IF(M2975=0,0,1)+IF(O2975=0,0,1)+IF(S2975=0,0,1)</f>
        <v>0</v>
      </c>
    </row>
    <row r="2976" spans="1:21" s="81" customFormat="1" ht="15" hidden="1">
      <c r="A2976" s="176" t="s">
        <v>2914</v>
      </c>
      <c r="B2976" s="88" t="s">
        <v>6224</v>
      </c>
      <c r="C2976" s="89">
        <v>0</v>
      </c>
      <c r="D2976" s="89">
        <v>0</v>
      </c>
      <c r="E2976" s="89">
        <f>+D2976-C2976</f>
        <v>0</v>
      </c>
      <c r="F2976" s="90" t="str">
        <f>IF(AND($C2976=0,D2976=0),"0.00%",IF($C2976=0,-1,IF(D2976=0,1,-($C2976-D2976)/ABS(D2976))))</f>
        <v>0.00%</v>
      </c>
      <c r="G2976" s="89">
        <v>0</v>
      </c>
      <c r="H2976" s="89">
        <f>+C2976-G2976</f>
        <v>0</v>
      </c>
      <c r="I2976" s="90" t="str">
        <f>IF(AND($C2976=0,G2976=0),"0.00%",IF($C2976=0,-1,IF(G2976=0,1,-($C2976-G2976)/ABS(G2976))))</f>
        <v>0.00%</v>
      </c>
      <c r="J2976" s="91"/>
      <c r="K2976" s="89">
        <v>0</v>
      </c>
      <c r="L2976" s="89">
        <v>0</v>
      </c>
      <c r="M2976" s="89">
        <f>+L2976-K2976</f>
        <v>0</v>
      </c>
      <c r="N2976" s="90" t="str">
        <f>IF(AND($K2976=0,L2976=0),"0.00%",IF($K2976=0,-1,IF(L2976=0,1,-($K2976-L2976)/ABS(L2976))))</f>
        <v>0.00%</v>
      </c>
      <c r="O2976" s="89">
        <v>0</v>
      </c>
      <c r="P2976" s="89">
        <f>+K2976-O2976</f>
        <v>0</v>
      </c>
      <c r="Q2976" s="90" t="str">
        <f>IF(AND($K2976=0,O2976=0),"0.00%",IF($K2976=0,-1,IF(O2976=0,1,-($K2976-O2976)/ABS(O2976))))</f>
        <v>0.00%</v>
      </c>
      <c r="R2976" s="91"/>
      <c r="S2976" s="89">
        <v>0</v>
      </c>
      <c r="T2976" s="89">
        <f>+S2976-K2976</f>
        <v>0</v>
      </c>
      <c r="U2976" s="335">
        <f>IF(C2976=0,0,1)+IF(D2976=0,0,1)+IF(E2976=0,0,1)+IF(G2976=0,0,1)+IF(K2976=0,0,1)+IF(L2976=0,0,1)+IF(M2976=0,0,1)+IF(O2976=0,0,1)+IF(S2976=0,0,1)</f>
        <v>0</v>
      </c>
    </row>
    <row r="2977" spans="1:21" s="81" customFormat="1" ht="15" hidden="1">
      <c r="A2977" s="176" t="s">
        <v>2915</v>
      </c>
      <c r="B2977" s="88" t="s">
        <v>6225</v>
      </c>
      <c r="C2977" s="89">
        <v>0</v>
      </c>
      <c r="D2977" s="89">
        <v>0</v>
      </c>
      <c r="E2977" s="89">
        <f>+D2977-C2977</f>
        <v>0</v>
      </c>
      <c r="F2977" s="90" t="str">
        <f>IF(AND($C2977=0,D2977=0),"0.00%",IF($C2977=0,-1,IF(D2977=0,1,-($C2977-D2977)/ABS(D2977))))</f>
        <v>0.00%</v>
      </c>
      <c r="G2977" s="89">
        <v>0</v>
      </c>
      <c r="H2977" s="89">
        <f>+C2977-G2977</f>
        <v>0</v>
      </c>
      <c r="I2977" s="90" t="str">
        <f>IF(AND($C2977=0,G2977=0),"0.00%",IF($C2977=0,-1,IF(G2977=0,1,-($C2977-G2977)/ABS(G2977))))</f>
        <v>0.00%</v>
      </c>
      <c r="J2977" s="91"/>
      <c r="K2977" s="89">
        <v>0</v>
      </c>
      <c r="L2977" s="89">
        <v>0</v>
      </c>
      <c r="M2977" s="89">
        <f>+L2977-K2977</f>
        <v>0</v>
      </c>
      <c r="N2977" s="90" t="str">
        <f>IF(AND($K2977=0,L2977=0),"0.00%",IF($K2977=0,-1,IF(L2977=0,1,-($K2977-L2977)/ABS(L2977))))</f>
        <v>0.00%</v>
      </c>
      <c r="O2977" s="89">
        <v>0</v>
      </c>
      <c r="P2977" s="89">
        <f>+K2977-O2977</f>
        <v>0</v>
      </c>
      <c r="Q2977" s="90" t="str">
        <f>IF(AND($K2977=0,O2977=0),"0.00%",IF($K2977=0,-1,IF(O2977=0,1,-($K2977-O2977)/ABS(O2977))))</f>
        <v>0.00%</v>
      </c>
      <c r="R2977" s="91"/>
      <c r="S2977" s="89">
        <v>0</v>
      </c>
      <c r="T2977" s="89">
        <f>+S2977-K2977</f>
        <v>0</v>
      </c>
      <c r="U2977" s="335">
        <f>IF(C2977=0,0,1)+IF(D2977=0,0,1)+IF(E2977=0,0,1)+IF(G2977=0,0,1)+IF(K2977=0,0,1)+IF(L2977=0,0,1)+IF(M2977=0,0,1)+IF(O2977=0,0,1)+IF(S2977=0,0,1)</f>
        <v>0</v>
      </c>
    </row>
    <row r="2978" spans="1:21" s="81" customFormat="1" ht="15" hidden="1">
      <c r="A2978" s="176" t="s">
        <v>2916</v>
      </c>
      <c r="B2978" s="88" t="s">
        <v>6226</v>
      </c>
      <c r="C2978" s="89">
        <v>0</v>
      </c>
      <c r="D2978" s="89">
        <v>0</v>
      </c>
      <c r="E2978" s="89">
        <f>+D2978-C2978</f>
        <v>0</v>
      </c>
      <c r="F2978" s="90" t="str">
        <f>IF(AND($C2978=0,D2978=0),"0.00%",IF($C2978=0,-1,IF(D2978=0,1,-($C2978-D2978)/ABS(D2978))))</f>
        <v>0.00%</v>
      </c>
      <c r="G2978" s="89">
        <v>0</v>
      </c>
      <c r="H2978" s="89">
        <f>+C2978-G2978</f>
        <v>0</v>
      </c>
      <c r="I2978" s="90" t="str">
        <f>IF(AND($C2978=0,G2978=0),"0.00%",IF($C2978=0,-1,IF(G2978=0,1,-($C2978-G2978)/ABS(G2978))))</f>
        <v>0.00%</v>
      </c>
      <c r="J2978" s="91"/>
      <c r="K2978" s="89">
        <v>0</v>
      </c>
      <c r="L2978" s="89">
        <v>0</v>
      </c>
      <c r="M2978" s="89">
        <f>+L2978-K2978</f>
        <v>0</v>
      </c>
      <c r="N2978" s="90" t="str">
        <f>IF(AND($K2978=0,L2978=0),"0.00%",IF($K2978=0,-1,IF(L2978=0,1,-($K2978-L2978)/ABS(L2978))))</f>
        <v>0.00%</v>
      </c>
      <c r="O2978" s="89">
        <v>0</v>
      </c>
      <c r="P2978" s="89">
        <f>+K2978-O2978</f>
        <v>0</v>
      </c>
      <c r="Q2978" s="90" t="str">
        <f>IF(AND($K2978=0,O2978=0),"0.00%",IF($K2978=0,-1,IF(O2978=0,1,-($K2978-O2978)/ABS(O2978))))</f>
        <v>0.00%</v>
      </c>
      <c r="R2978" s="91"/>
      <c r="S2978" s="89">
        <v>0</v>
      </c>
      <c r="T2978" s="89">
        <f>+S2978-K2978</f>
        <v>0</v>
      </c>
      <c r="U2978" s="335">
        <f>IF(C2978=0,0,1)+IF(D2978=0,0,1)+IF(E2978=0,0,1)+IF(G2978=0,0,1)+IF(K2978=0,0,1)+IF(L2978=0,0,1)+IF(M2978=0,0,1)+IF(O2978=0,0,1)+IF(S2978=0,0,1)</f>
        <v>0</v>
      </c>
    </row>
    <row r="2979" spans="1:21" s="81" customFormat="1" ht="15" hidden="1">
      <c r="A2979" s="176" t="s">
        <v>2917</v>
      </c>
      <c r="B2979" s="88" t="s">
        <v>6227</v>
      </c>
      <c r="C2979" s="89">
        <v>0</v>
      </c>
      <c r="D2979" s="89">
        <v>0</v>
      </c>
      <c r="E2979" s="89">
        <f>+D2979-C2979</f>
        <v>0</v>
      </c>
      <c r="F2979" s="90" t="str">
        <f>IF(AND($C2979=0,D2979=0),"0.00%",IF($C2979=0,-1,IF(D2979=0,1,-($C2979-D2979)/ABS(D2979))))</f>
        <v>0.00%</v>
      </c>
      <c r="G2979" s="89">
        <v>0</v>
      </c>
      <c r="H2979" s="89">
        <f>+C2979-G2979</f>
        <v>0</v>
      </c>
      <c r="I2979" s="90" t="str">
        <f>IF(AND($C2979=0,G2979=0),"0.00%",IF($C2979=0,-1,IF(G2979=0,1,-($C2979-G2979)/ABS(G2979))))</f>
        <v>0.00%</v>
      </c>
      <c r="J2979" s="91"/>
      <c r="K2979" s="89">
        <v>0</v>
      </c>
      <c r="L2979" s="89">
        <v>0</v>
      </c>
      <c r="M2979" s="89">
        <f>+L2979-K2979</f>
        <v>0</v>
      </c>
      <c r="N2979" s="90" t="str">
        <f>IF(AND($K2979=0,L2979=0),"0.00%",IF($K2979=0,-1,IF(L2979=0,1,-($K2979-L2979)/ABS(L2979))))</f>
        <v>0.00%</v>
      </c>
      <c r="O2979" s="89">
        <v>0</v>
      </c>
      <c r="P2979" s="89">
        <f>+K2979-O2979</f>
        <v>0</v>
      </c>
      <c r="Q2979" s="90" t="str">
        <f>IF(AND($K2979=0,O2979=0),"0.00%",IF($K2979=0,-1,IF(O2979=0,1,-($K2979-O2979)/ABS(O2979))))</f>
        <v>0.00%</v>
      </c>
      <c r="R2979" s="91"/>
      <c r="S2979" s="89">
        <v>0</v>
      </c>
      <c r="T2979" s="89">
        <f>+S2979-K2979</f>
        <v>0</v>
      </c>
      <c r="U2979" s="335">
        <f>IF(C2979=0,0,1)+IF(D2979=0,0,1)+IF(E2979=0,0,1)+IF(G2979=0,0,1)+IF(K2979=0,0,1)+IF(L2979=0,0,1)+IF(M2979=0,0,1)+IF(O2979=0,0,1)+IF(S2979=0,0,1)</f>
        <v>0</v>
      </c>
    </row>
    <row r="2980" spans="1:21" s="81" customFormat="1" ht="15" hidden="1">
      <c r="A2980" s="176" t="s">
        <v>2918</v>
      </c>
      <c r="B2980" s="88" t="s">
        <v>6228</v>
      </c>
      <c r="C2980" s="89">
        <v>0</v>
      </c>
      <c r="D2980" s="89">
        <v>0</v>
      </c>
      <c r="E2980" s="89">
        <f>+D2980-C2980</f>
        <v>0</v>
      </c>
      <c r="F2980" s="90" t="str">
        <f>IF(AND($C2980=0,D2980=0),"0.00%",IF($C2980=0,-1,IF(D2980=0,1,-($C2980-D2980)/ABS(D2980))))</f>
        <v>0.00%</v>
      </c>
      <c r="G2980" s="89">
        <v>0</v>
      </c>
      <c r="H2980" s="89">
        <f>+C2980-G2980</f>
        <v>0</v>
      </c>
      <c r="I2980" s="90" t="str">
        <f>IF(AND($C2980=0,G2980=0),"0.00%",IF($C2980=0,-1,IF(G2980=0,1,-($C2980-G2980)/ABS(G2980))))</f>
        <v>0.00%</v>
      </c>
      <c r="J2980" s="91"/>
      <c r="K2980" s="89">
        <v>0</v>
      </c>
      <c r="L2980" s="89">
        <v>0</v>
      </c>
      <c r="M2980" s="89">
        <f>+L2980-K2980</f>
        <v>0</v>
      </c>
      <c r="N2980" s="90" t="str">
        <f>IF(AND($K2980=0,L2980=0),"0.00%",IF($K2980=0,-1,IF(L2980=0,1,-($K2980-L2980)/ABS(L2980))))</f>
        <v>0.00%</v>
      </c>
      <c r="O2980" s="89">
        <v>0</v>
      </c>
      <c r="P2980" s="89">
        <f>+K2980-O2980</f>
        <v>0</v>
      </c>
      <c r="Q2980" s="90" t="str">
        <f>IF(AND($K2980=0,O2980=0),"0.00%",IF($K2980=0,-1,IF(O2980=0,1,-($K2980-O2980)/ABS(O2980))))</f>
        <v>0.00%</v>
      </c>
      <c r="R2980" s="91"/>
      <c r="S2980" s="89">
        <v>0</v>
      </c>
      <c r="T2980" s="89">
        <f>+S2980-K2980</f>
        <v>0</v>
      </c>
      <c r="U2980" s="335">
        <f>IF(C2980=0,0,1)+IF(D2980=0,0,1)+IF(E2980=0,0,1)+IF(G2980=0,0,1)+IF(K2980=0,0,1)+IF(L2980=0,0,1)+IF(M2980=0,0,1)+IF(O2980=0,0,1)+IF(S2980=0,0,1)</f>
        <v>0</v>
      </c>
    </row>
    <row r="2981" spans="1:21" s="81" customFormat="1" ht="15" hidden="1">
      <c r="A2981" s="176" t="s">
        <v>2919</v>
      </c>
      <c r="B2981" s="88" t="s">
        <v>6229</v>
      </c>
      <c r="C2981" s="89">
        <v>0</v>
      </c>
      <c r="D2981" s="89">
        <v>0</v>
      </c>
      <c r="E2981" s="89">
        <f>+D2981-C2981</f>
        <v>0</v>
      </c>
      <c r="F2981" s="90" t="str">
        <f>IF(AND($C2981=0,D2981=0),"0.00%",IF($C2981=0,-1,IF(D2981=0,1,-($C2981-D2981)/ABS(D2981))))</f>
        <v>0.00%</v>
      </c>
      <c r="G2981" s="89">
        <v>0</v>
      </c>
      <c r="H2981" s="89">
        <f>+C2981-G2981</f>
        <v>0</v>
      </c>
      <c r="I2981" s="90" t="str">
        <f>IF(AND($C2981=0,G2981=0),"0.00%",IF($C2981=0,-1,IF(G2981=0,1,-($C2981-G2981)/ABS(G2981))))</f>
        <v>0.00%</v>
      </c>
      <c r="J2981" s="91"/>
      <c r="K2981" s="89">
        <v>0</v>
      </c>
      <c r="L2981" s="89">
        <v>0</v>
      </c>
      <c r="M2981" s="89">
        <f>+L2981-K2981</f>
        <v>0</v>
      </c>
      <c r="N2981" s="90" t="str">
        <f>IF(AND($K2981=0,L2981=0),"0.00%",IF($K2981=0,-1,IF(L2981=0,1,-($K2981-L2981)/ABS(L2981))))</f>
        <v>0.00%</v>
      </c>
      <c r="O2981" s="89">
        <v>0</v>
      </c>
      <c r="P2981" s="89">
        <f>+K2981-O2981</f>
        <v>0</v>
      </c>
      <c r="Q2981" s="90" t="str">
        <f>IF(AND($K2981=0,O2981=0),"0.00%",IF($K2981=0,-1,IF(O2981=0,1,-($K2981-O2981)/ABS(O2981))))</f>
        <v>0.00%</v>
      </c>
      <c r="R2981" s="91"/>
      <c r="S2981" s="89">
        <v>0</v>
      </c>
      <c r="T2981" s="89">
        <f>+S2981-K2981</f>
        <v>0</v>
      </c>
      <c r="U2981" s="335">
        <f>IF(C2981=0,0,1)+IF(D2981=0,0,1)+IF(E2981=0,0,1)+IF(G2981=0,0,1)+IF(K2981=0,0,1)+IF(L2981=0,0,1)+IF(M2981=0,0,1)+IF(O2981=0,0,1)+IF(S2981=0,0,1)</f>
        <v>0</v>
      </c>
    </row>
    <row r="2982" spans="1:21" s="81" customFormat="1" ht="15" hidden="1">
      <c r="A2982" s="176" t="s">
        <v>2920</v>
      </c>
      <c r="B2982" s="88" t="s">
        <v>6230</v>
      </c>
      <c r="C2982" s="89">
        <v>0</v>
      </c>
      <c r="D2982" s="89">
        <v>0</v>
      </c>
      <c r="E2982" s="89">
        <f>+D2982-C2982</f>
        <v>0</v>
      </c>
      <c r="F2982" s="90" t="str">
        <f>IF(AND($C2982=0,D2982=0),"0.00%",IF($C2982=0,-1,IF(D2982=0,1,-($C2982-D2982)/ABS(D2982))))</f>
        <v>0.00%</v>
      </c>
      <c r="G2982" s="89">
        <v>0</v>
      </c>
      <c r="H2982" s="89">
        <f>+C2982-G2982</f>
        <v>0</v>
      </c>
      <c r="I2982" s="90" t="str">
        <f>IF(AND($C2982=0,G2982=0),"0.00%",IF($C2982=0,-1,IF(G2982=0,1,-($C2982-G2982)/ABS(G2982))))</f>
        <v>0.00%</v>
      </c>
      <c r="J2982" s="91"/>
      <c r="K2982" s="89">
        <v>0</v>
      </c>
      <c r="L2982" s="89">
        <v>0</v>
      </c>
      <c r="M2982" s="89">
        <f>+L2982-K2982</f>
        <v>0</v>
      </c>
      <c r="N2982" s="90" t="str">
        <f>IF(AND($K2982=0,L2982=0),"0.00%",IF($K2982=0,-1,IF(L2982=0,1,-($K2982-L2982)/ABS(L2982))))</f>
        <v>0.00%</v>
      </c>
      <c r="O2982" s="89">
        <v>0</v>
      </c>
      <c r="P2982" s="89">
        <f>+K2982-O2982</f>
        <v>0</v>
      </c>
      <c r="Q2982" s="90" t="str">
        <f>IF(AND($K2982=0,O2982=0),"0.00%",IF($K2982=0,-1,IF(O2982=0,1,-($K2982-O2982)/ABS(O2982))))</f>
        <v>0.00%</v>
      </c>
      <c r="R2982" s="91"/>
      <c r="S2982" s="89">
        <v>0</v>
      </c>
      <c r="T2982" s="89">
        <f>+S2982-K2982</f>
        <v>0</v>
      </c>
      <c r="U2982" s="335">
        <f>IF(C2982=0,0,1)+IF(D2982=0,0,1)+IF(E2982=0,0,1)+IF(G2982=0,0,1)+IF(K2982=0,0,1)+IF(L2982=0,0,1)+IF(M2982=0,0,1)+IF(O2982=0,0,1)+IF(S2982=0,0,1)</f>
        <v>0</v>
      </c>
    </row>
    <row r="2983" spans="1:21" s="81" customFormat="1" ht="15" hidden="1">
      <c r="A2983" s="176" t="s">
        <v>2921</v>
      </c>
      <c r="B2983" s="88" t="s">
        <v>6231</v>
      </c>
      <c r="C2983" s="89">
        <v>0</v>
      </c>
      <c r="D2983" s="89">
        <v>0</v>
      </c>
      <c r="E2983" s="89">
        <f>+D2983-C2983</f>
        <v>0</v>
      </c>
      <c r="F2983" s="90" t="str">
        <f>IF(AND($C2983=0,D2983=0),"0.00%",IF($C2983=0,-1,IF(D2983=0,1,-($C2983-D2983)/ABS(D2983))))</f>
        <v>0.00%</v>
      </c>
      <c r="G2983" s="89">
        <v>0</v>
      </c>
      <c r="H2983" s="89">
        <f>+C2983-G2983</f>
        <v>0</v>
      </c>
      <c r="I2983" s="90" t="str">
        <f>IF(AND($C2983=0,G2983=0),"0.00%",IF($C2983=0,-1,IF(G2983=0,1,-($C2983-G2983)/ABS(G2983))))</f>
        <v>0.00%</v>
      </c>
      <c r="J2983" s="91"/>
      <c r="K2983" s="89">
        <v>0</v>
      </c>
      <c r="L2983" s="89">
        <v>0</v>
      </c>
      <c r="M2983" s="89">
        <f>+L2983-K2983</f>
        <v>0</v>
      </c>
      <c r="N2983" s="90" t="str">
        <f>IF(AND($K2983=0,L2983=0),"0.00%",IF($K2983=0,-1,IF(L2983=0,1,-($K2983-L2983)/ABS(L2983))))</f>
        <v>0.00%</v>
      </c>
      <c r="O2983" s="89">
        <v>0</v>
      </c>
      <c r="P2983" s="89">
        <f>+K2983-O2983</f>
        <v>0</v>
      </c>
      <c r="Q2983" s="90" t="str">
        <f>IF(AND($K2983=0,O2983=0),"0.00%",IF($K2983=0,-1,IF(O2983=0,1,-($K2983-O2983)/ABS(O2983))))</f>
        <v>0.00%</v>
      </c>
      <c r="R2983" s="91"/>
      <c r="S2983" s="89">
        <v>0</v>
      </c>
      <c r="T2983" s="89">
        <f>+S2983-K2983</f>
        <v>0</v>
      </c>
      <c r="U2983" s="335">
        <f>IF(C2983=0,0,1)+IF(D2983=0,0,1)+IF(E2983=0,0,1)+IF(G2983=0,0,1)+IF(K2983=0,0,1)+IF(L2983=0,0,1)+IF(M2983=0,0,1)+IF(O2983=0,0,1)+IF(S2983=0,0,1)</f>
        <v>0</v>
      </c>
    </row>
    <row r="2984" spans="1:21" s="81" customFormat="1" ht="15" hidden="1">
      <c r="A2984" s="176" t="s">
        <v>2922</v>
      </c>
      <c r="B2984" s="88" t="s">
        <v>6232</v>
      </c>
      <c r="C2984" s="89">
        <v>0</v>
      </c>
      <c r="D2984" s="89">
        <v>0</v>
      </c>
      <c r="E2984" s="89">
        <f>+D2984-C2984</f>
        <v>0</v>
      </c>
      <c r="F2984" s="90" t="str">
        <f>IF(AND($C2984=0,D2984=0),"0.00%",IF($C2984=0,-1,IF(D2984=0,1,-($C2984-D2984)/ABS(D2984))))</f>
        <v>0.00%</v>
      </c>
      <c r="G2984" s="89">
        <v>0</v>
      </c>
      <c r="H2984" s="89">
        <f>+C2984-G2984</f>
        <v>0</v>
      </c>
      <c r="I2984" s="90" t="str">
        <f>IF(AND($C2984=0,G2984=0),"0.00%",IF($C2984=0,-1,IF(G2984=0,1,-($C2984-G2984)/ABS(G2984))))</f>
        <v>0.00%</v>
      </c>
      <c r="J2984" s="91"/>
      <c r="K2984" s="89">
        <v>0</v>
      </c>
      <c r="L2984" s="89">
        <v>0</v>
      </c>
      <c r="M2984" s="89">
        <f>+L2984-K2984</f>
        <v>0</v>
      </c>
      <c r="N2984" s="90" t="str">
        <f>IF(AND($K2984=0,L2984=0),"0.00%",IF($K2984=0,-1,IF(L2984=0,1,-($K2984-L2984)/ABS(L2984))))</f>
        <v>0.00%</v>
      </c>
      <c r="O2984" s="89">
        <v>0</v>
      </c>
      <c r="P2984" s="89">
        <f>+K2984-O2984</f>
        <v>0</v>
      </c>
      <c r="Q2984" s="90" t="str">
        <f>IF(AND($K2984=0,O2984=0),"0.00%",IF($K2984=0,-1,IF(O2984=0,1,-($K2984-O2984)/ABS(O2984))))</f>
        <v>0.00%</v>
      </c>
      <c r="R2984" s="91"/>
      <c r="S2984" s="89">
        <v>0</v>
      </c>
      <c r="T2984" s="89">
        <f>+S2984-K2984</f>
        <v>0</v>
      </c>
      <c r="U2984" s="335">
        <f>IF(C2984=0,0,1)+IF(D2984=0,0,1)+IF(E2984=0,0,1)+IF(G2984=0,0,1)+IF(K2984=0,0,1)+IF(L2984=0,0,1)+IF(M2984=0,0,1)+IF(O2984=0,0,1)+IF(S2984=0,0,1)</f>
        <v>0</v>
      </c>
    </row>
    <row r="2985" spans="1:21" s="81" customFormat="1" ht="15" customHeight="1">
      <c r="A2985" s="176" t="s">
        <v>2923</v>
      </c>
      <c r="B2985" s="88" t="s">
        <v>6233</v>
      </c>
      <c r="C2985" s="89">
        <v>233.48</v>
      </c>
      <c r="D2985" s="89">
        <v>0</v>
      </c>
      <c r="E2985" s="89">
        <f>+D2985-C2985</f>
        <v>-233.48</v>
      </c>
      <c r="F2985" s="90">
        <f>IF(AND($C2985=0,D2985=0),"0.00%",IF($C2985=0,-1,IF(D2985=0,1,-($C2985-D2985)/ABS(D2985))))</f>
        <v>1</v>
      </c>
      <c r="G2985" s="89">
        <v>0</v>
      </c>
      <c r="H2985" s="89">
        <f>+C2985-G2985</f>
        <v>233.48</v>
      </c>
      <c r="I2985" s="90">
        <f>IF(AND($C2985=0,G2985=0),"0.00%",IF($C2985=0,-1,IF(G2985=0,1,-($C2985-G2985)/ABS(G2985))))</f>
        <v>1</v>
      </c>
      <c r="J2985" s="91"/>
      <c r="K2985" s="89">
        <v>233.48</v>
      </c>
      <c r="L2985" s="89">
        <v>0</v>
      </c>
      <c r="M2985" s="89">
        <f>+L2985-K2985</f>
        <v>-233.48</v>
      </c>
      <c r="N2985" s="90">
        <f>IF(AND($K2985=0,L2985=0),"0.00%",IF($K2985=0,-1,IF(L2985=0,1,-($K2985-L2985)/ABS(L2985))))</f>
        <v>1</v>
      </c>
      <c r="O2985" s="89">
        <v>0</v>
      </c>
      <c r="P2985" s="89">
        <f>+K2985-O2985</f>
        <v>233.48</v>
      </c>
      <c r="Q2985" s="90">
        <f>IF(AND($K2985=0,O2985=0),"0.00%",IF($K2985=0,-1,IF(O2985=0,1,-($K2985-O2985)/ABS(O2985))))</f>
        <v>1</v>
      </c>
      <c r="R2985" s="91"/>
      <c r="S2985" s="89">
        <v>0</v>
      </c>
      <c r="T2985" s="89">
        <f>+S2985-K2985</f>
        <v>-233.48</v>
      </c>
      <c r="U2985" s="335">
        <f>IF(C2985=0,0,1)+IF(D2985=0,0,1)+IF(E2985=0,0,1)+IF(G2985=0,0,1)+IF(K2985=0,0,1)+IF(L2985=0,0,1)+IF(M2985=0,0,1)+IF(O2985=0,0,1)+IF(S2985=0,0,1)</f>
        <v>4</v>
      </c>
    </row>
    <row r="2986" spans="1:21" s="81" customFormat="1" ht="15" hidden="1">
      <c r="A2986" s="176" t="s">
        <v>2924</v>
      </c>
      <c r="B2986" s="88" t="s">
        <v>6080</v>
      </c>
      <c r="C2986" s="89">
        <v>0</v>
      </c>
      <c r="D2986" s="89">
        <v>0</v>
      </c>
      <c r="E2986" s="89">
        <f>+D2986-C2986</f>
        <v>0</v>
      </c>
      <c r="F2986" s="90" t="str">
        <f>IF(AND($C2986=0,D2986=0),"0.00%",IF($C2986=0,-1,IF(D2986=0,1,-($C2986-D2986)/ABS(D2986))))</f>
        <v>0.00%</v>
      </c>
      <c r="G2986" s="89">
        <v>0</v>
      </c>
      <c r="H2986" s="89">
        <f>+C2986-G2986</f>
        <v>0</v>
      </c>
      <c r="I2986" s="90" t="str">
        <f>IF(AND($C2986=0,G2986=0),"0.00%",IF($C2986=0,-1,IF(G2986=0,1,-($C2986-G2986)/ABS(G2986))))</f>
        <v>0.00%</v>
      </c>
      <c r="J2986" s="91"/>
      <c r="K2986" s="89">
        <v>0</v>
      </c>
      <c r="L2986" s="89">
        <v>0</v>
      </c>
      <c r="M2986" s="89">
        <f>+L2986-K2986</f>
        <v>0</v>
      </c>
      <c r="N2986" s="90" t="str">
        <f>IF(AND($K2986=0,L2986=0),"0.00%",IF($K2986=0,-1,IF(L2986=0,1,-($K2986-L2986)/ABS(L2986))))</f>
        <v>0.00%</v>
      </c>
      <c r="O2986" s="89">
        <v>0</v>
      </c>
      <c r="P2986" s="89">
        <f>+K2986-O2986</f>
        <v>0</v>
      </c>
      <c r="Q2986" s="90" t="str">
        <f>IF(AND($K2986=0,O2986=0),"0.00%",IF($K2986=0,-1,IF(O2986=0,1,-($K2986-O2986)/ABS(O2986))))</f>
        <v>0.00%</v>
      </c>
      <c r="R2986" s="91"/>
      <c r="S2986" s="89">
        <v>0</v>
      </c>
      <c r="T2986" s="89">
        <f>+S2986-K2986</f>
        <v>0</v>
      </c>
      <c r="U2986" s="335">
        <f>IF(C2986=0,0,1)+IF(D2986=0,0,1)+IF(E2986=0,0,1)+IF(G2986=0,0,1)+IF(K2986=0,0,1)+IF(L2986=0,0,1)+IF(M2986=0,0,1)+IF(O2986=0,0,1)+IF(S2986=0,0,1)</f>
        <v>0</v>
      </c>
    </row>
    <row r="2987" spans="1:21" s="81" customFormat="1" ht="15" hidden="1">
      <c r="A2987" s="176" t="s">
        <v>2925</v>
      </c>
      <c r="B2987" s="88" t="s">
        <v>6234</v>
      </c>
      <c r="C2987" s="89">
        <v>0</v>
      </c>
      <c r="D2987" s="89">
        <v>0</v>
      </c>
      <c r="E2987" s="89">
        <f>+D2987-C2987</f>
        <v>0</v>
      </c>
      <c r="F2987" s="90" t="str">
        <f>IF(AND($C2987=0,D2987=0),"0.00%",IF($C2987=0,-1,IF(D2987=0,1,-($C2987-D2987)/ABS(D2987))))</f>
        <v>0.00%</v>
      </c>
      <c r="G2987" s="89">
        <v>0</v>
      </c>
      <c r="H2987" s="89">
        <f>+C2987-G2987</f>
        <v>0</v>
      </c>
      <c r="I2987" s="90" t="str">
        <f>IF(AND($C2987=0,G2987=0),"0.00%",IF($C2987=0,-1,IF(G2987=0,1,-($C2987-G2987)/ABS(G2987))))</f>
        <v>0.00%</v>
      </c>
      <c r="J2987" s="91"/>
      <c r="K2987" s="89">
        <v>0</v>
      </c>
      <c r="L2987" s="89">
        <v>0</v>
      </c>
      <c r="M2987" s="89">
        <f>+L2987-K2987</f>
        <v>0</v>
      </c>
      <c r="N2987" s="90" t="str">
        <f>IF(AND($K2987=0,L2987=0),"0.00%",IF($K2987=0,-1,IF(L2987=0,1,-($K2987-L2987)/ABS(L2987))))</f>
        <v>0.00%</v>
      </c>
      <c r="O2987" s="89">
        <v>0</v>
      </c>
      <c r="P2987" s="89">
        <f>+K2987-O2987</f>
        <v>0</v>
      </c>
      <c r="Q2987" s="90" t="str">
        <f>IF(AND($K2987=0,O2987=0),"0.00%",IF($K2987=0,-1,IF(O2987=0,1,-($K2987-O2987)/ABS(O2987))))</f>
        <v>0.00%</v>
      </c>
      <c r="R2987" s="91"/>
      <c r="S2987" s="89">
        <v>0</v>
      </c>
      <c r="T2987" s="89">
        <f>+S2987-K2987</f>
        <v>0</v>
      </c>
      <c r="U2987" s="335">
        <f>IF(C2987=0,0,1)+IF(D2987=0,0,1)+IF(E2987=0,0,1)+IF(G2987=0,0,1)+IF(K2987=0,0,1)+IF(L2987=0,0,1)+IF(M2987=0,0,1)+IF(O2987=0,0,1)+IF(S2987=0,0,1)</f>
        <v>0</v>
      </c>
    </row>
    <row r="2988" spans="1:21" s="81" customFormat="1" ht="15" customHeight="1">
      <c r="A2988" s="176" t="s">
        <v>2926</v>
      </c>
      <c r="B2988" s="88" t="s">
        <v>6235</v>
      </c>
      <c r="C2988" s="89">
        <v>0</v>
      </c>
      <c r="D2988" s="89">
        <v>0</v>
      </c>
      <c r="E2988" s="89">
        <f>+D2988-C2988</f>
        <v>0</v>
      </c>
      <c r="F2988" s="90" t="str">
        <f>IF(AND($C2988=0,D2988=0),"0.00%",IF($C2988=0,-1,IF(D2988=0,1,-($C2988-D2988)/ABS(D2988))))</f>
        <v>0.00%</v>
      </c>
      <c r="G2988" s="89">
        <v>0</v>
      </c>
      <c r="H2988" s="89">
        <f>+C2988-G2988</f>
        <v>0</v>
      </c>
      <c r="I2988" s="90" t="str">
        <f>IF(AND($C2988=0,G2988=0),"0.00%",IF($C2988=0,-1,IF(G2988=0,1,-($C2988-G2988)/ABS(G2988))))</f>
        <v>0.00%</v>
      </c>
      <c r="J2988" s="91"/>
      <c r="K2988" s="89">
        <v>1425</v>
      </c>
      <c r="L2988" s="89">
        <v>0</v>
      </c>
      <c r="M2988" s="89">
        <f>+L2988-K2988</f>
        <v>-1425</v>
      </c>
      <c r="N2988" s="90">
        <f>IF(AND($K2988=0,L2988=0),"0.00%",IF($K2988=0,-1,IF(L2988=0,1,-($K2988-L2988)/ABS(L2988))))</f>
        <v>1</v>
      </c>
      <c r="O2988" s="89">
        <v>0</v>
      </c>
      <c r="P2988" s="89">
        <f>+K2988-O2988</f>
        <v>1425</v>
      </c>
      <c r="Q2988" s="90">
        <f>IF(AND($K2988=0,O2988=0),"0.00%",IF($K2988=0,-1,IF(O2988=0,1,-($K2988-O2988)/ABS(O2988))))</f>
        <v>1</v>
      </c>
      <c r="R2988" s="91"/>
      <c r="S2988" s="89">
        <v>0</v>
      </c>
      <c r="T2988" s="89">
        <f>+S2988-K2988</f>
        <v>-1425</v>
      </c>
      <c r="U2988" s="335">
        <f>IF(C2988=0,0,1)+IF(D2988=0,0,1)+IF(E2988=0,0,1)+IF(G2988=0,0,1)+IF(K2988=0,0,1)+IF(L2988=0,0,1)+IF(M2988=0,0,1)+IF(O2988=0,0,1)+IF(S2988=0,0,1)</f>
        <v>2</v>
      </c>
    </row>
    <row r="2989" spans="1:21" s="81" customFormat="1" ht="15" hidden="1">
      <c r="A2989" s="176" t="s">
        <v>2927</v>
      </c>
      <c r="B2989" s="88" t="s">
        <v>6236</v>
      </c>
      <c r="C2989" s="89">
        <v>0</v>
      </c>
      <c r="D2989" s="89">
        <v>0</v>
      </c>
      <c r="E2989" s="89">
        <f>+D2989-C2989</f>
        <v>0</v>
      </c>
      <c r="F2989" s="90" t="str">
        <f>IF(AND($C2989=0,D2989=0),"0.00%",IF($C2989=0,-1,IF(D2989=0,1,-($C2989-D2989)/ABS(D2989))))</f>
        <v>0.00%</v>
      </c>
      <c r="G2989" s="89">
        <v>0</v>
      </c>
      <c r="H2989" s="89">
        <f>+C2989-G2989</f>
        <v>0</v>
      </c>
      <c r="I2989" s="90" t="str">
        <f>IF(AND($C2989=0,G2989=0),"0.00%",IF($C2989=0,-1,IF(G2989=0,1,-($C2989-G2989)/ABS(G2989))))</f>
        <v>0.00%</v>
      </c>
      <c r="J2989" s="91"/>
      <c r="K2989" s="89">
        <v>0</v>
      </c>
      <c r="L2989" s="89">
        <v>0</v>
      </c>
      <c r="M2989" s="89">
        <f>+L2989-K2989</f>
        <v>0</v>
      </c>
      <c r="N2989" s="90" t="str">
        <f>IF(AND($K2989=0,L2989=0),"0.00%",IF($K2989=0,-1,IF(L2989=0,1,-($K2989-L2989)/ABS(L2989))))</f>
        <v>0.00%</v>
      </c>
      <c r="O2989" s="89">
        <v>0</v>
      </c>
      <c r="P2989" s="89">
        <f>+K2989-O2989</f>
        <v>0</v>
      </c>
      <c r="Q2989" s="90" t="str">
        <f>IF(AND($K2989=0,O2989=0),"0.00%",IF($K2989=0,-1,IF(O2989=0,1,-($K2989-O2989)/ABS(O2989))))</f>
        <v>0.00%</v>
      </c>
      <c r="R2989" s="91"/>
      <c r="S2989" s="89">
        <v>0</v>
      </c>
      <c r="T2989" s="89">
        <f>+S2989-K2989</f>
        <v>0</v>
      </c>
      <c r="U2989" s="335">
        <f>IF(C2989=0,0,1)+IF(D2989=0,0,1)+IF(E2989=0,0,1)+IF(G2989=0,0,1)+IF(K2989=0,0,1)+IF(L2989=0,0,1)+IF(M2989=0,0,1)+IF(O2989=0,0,1)+IF(S2989=0,0,1)</f>
        <v>0</v>
      </c>
    </row>
    <row r="2990" spans="1:21" s="81" customFormat="1" ht="15" customHeight="1">
      <c r="A2990" s="176" t="s">
        <v>2928</v>
      </c>
      <c r="B2990" s="88" t="s">
        <v>6079</v>
      </c>
      <c r="C2990" s="89">
        <v>543.68</v>
      </c>
      <c r="D2990" s="89">
        <v>0</v>
      </c>
      <c r="E2990" s="89">
        <f>+D2990-C2990</f>
        <v>-543.68</v>
      </c>
      <c r="F2990" s="90">
        <f>IF(AND($C2990=0,D2990=0),"0.00%",IF($C2990=0,-1,IF(D2990=0,1,-($C2990-D2990)/ABS(D2990))))</f>
        <v>1</v>
      </c>
      <c r="G2990" s="89">
        <v>0</v>
      </c>
      <c r="H2990" s="89">
        <f>+C2990-G2990</f>
        <v>543.68</v>
      </c>
      <c r="I2990" s="90">
        <f>IF(AND($C2990=0,G2990=0),"0.00%",IF($C2990=0,-1,IF(G2990=0,1,-($C2990-G2990)/ABS(G2990))))</f>
        <v>1</v>
      </c>
      <c r="J2990" s="91"/>
      <c r="K2990" s="89">
        <v>543.68</v>
      </c>
      <c r="L2990" s="89">
        <v>0</v>
      </c>
      <c r="M2990" s="89">
        <f>+L2990-K2990</f>
        <v>-543.68</v>
      </c>
      <c r="N2990" s="90">
        <f>IF(AND($K2990=0,L2990=0),"0.00%",IF($K2990=0,-1,IF(L2990=0,1,-($K2990-L2990)/ABS(L2990))))</f>
        <v>1</v>
      </c>
      <c r="O2990" s="89">
        <v>0</v>
      </c>
      <c r="P2990" s="89">
        <f>+K2990-O2990</f>
        <v>543.68</v>
      </c>
      <c r="Q2990" s="90">
        <f>IF(AND($K2990=0,O2990=0),"0.00%",IF($K2990=0,-1,IF(O2990=0,1,-($K2990-O2990)/ABS(O2990))))</f>
        <v>1</v>
      </c>
      <c r="R2990" s="91"/>
      <c r="S2990" s="89">
        <v>0</v>
      </c>
      <c r="T2990" s="89">
        <f>+S2990-K2990</f>
        <v>-543.68</v>
      </c>
      <c r="U2990" s="335">
        <f>IF(C2990=0,0,1)+IF(D2990=0,0,1)+IF(E2990=0,0,1)+IF(G2990=0,0,1)+IF(K2990=0,0,1)+IF(L2990=0,0,1)+IF(M2990=0,0,1)+IF(O2990=0,0,1)+IF(S2990=0,0,1)</f>
        <v>4</v>
      </c>
    </row>
    <row r="2991" spans="1:21" s="81" customFormat="1" ht="15" hidden="1">
      <c r="A2991" s="176" t="s">
        <v>2929</v>
      </c>
      <c r="B2991" s="88" t="s">
        <v>6237</v>
      </c>
      <c r="C2991" s="89">
        <v>0</v>
      </c>
      <c r="D2991" s="89">
        <v>0</v>
      </c>
      <c r="E2991" s="89">
        <f>+D2991-C2991</f>
        <v>0</v>
      </c>
      <c r="F2991" s="90" t="str">
        <f>IF(AND($C2991=0,D2991=0),"0.00%",IF($C2991=0,-1,IF(D2991=0,1,-($C2991-D2991)/ABS(D2991))))</f>
        <v>0.00%</v>
      </c>
      <c r="G2991" s="89">
        <v>0</v>
      </c>
      <c r="H2991" s="89">
        <f>+C2991-G2991</f>
        <v>0</v>
      </c>
      <c r="I2991" s="90" t="str">
        <f>IF(AND($C2991=0,G2991=0),"0.00%",IF($C2991=0,-1,IF(G2991=0,1,-($C2991-G2991)/ABS(G2991))))</f>
        <v>0.00%</v>
      </c>
      <c r="J2991" s="91"/>
      <c r="K2991" s="89">
        <v>0</v>
      </c>
      <c r="L2991" s="89">
        <v>0</v>
      </c>
      <c r="M2991" s="89">
        <f>+L2991-K2991</f>
        <v>0</v>
      </c>
      <c r="N2991" s="90" t="str">
        <f>IF(AND($K2991=0,L2991=0),"0.00%",IF($K2991=0,-1,IF(L2991=0,1,-($K2991-L2991)/ABS(L2991))))</f>
        <v>0.00%</v>
      </c>
      <c r="O2991" s="89">
        <v>0</v>
      </c>
      <c r="P2991" s="89">
        <f>+K2991-O2991</f>
        <v>0</v>
      </c>
      <c r="Q2991" s="90" t="str">
        <f>IF(AND($K2991=0,O2991=0),"0.00%",IF($K2991=0,-1,IF(O2991=0,1,-($K2991-O2991)/ABS(O2991))))</f>
        <v>0.00%</v>
      </c>
      <c r="R2991" s="91"/>
      <c r="S2991" s="89">
        <v>0</v>
      </c>
      <c r="T2991" s="89">
        <f>+S2991-K2991</f>
        <v>0</v>
      </c>
      <c r="U2991" s="335">
        <f>IF(C2991=0,0,1)+IF(D2991=0,0,1)+IF(E2991=0,0,1)+IF(G2991=0,0,1)+IF(K2991=0,0,1)+IF(L2991=0,0,1)+IF(M2991=0,0,1)+IF(O2991=0,0,1)+IF(S2991=0,0,1)</f>
        <v>0</v>
      </c>
    </row>
    <row r="2992" spans="1:21" s="81" customFormat="1" ht="15" customHeight="1">
      <c r="A2992" s="176" t="s">
        <v>2930</v>
      </c>
      <c r="B2992" s="88" t="s">
        <v>6238</v>
      </c>
      <c r="C2992" s="89">
        <v>925.92</v>
      </c>
      <c r="D2992" s="89">
        <v>0</v>
      </c>
      <c r="E2992" s="89">
        <f>+D2992-C2992</f>
        <v>-925.92</v>
      </c>
      <c r="F2992" s="90">
        <f>IF(AND($C2992=0,D2992=0),"0.00%",IF($C2992=0,-1,IF(D2992=0,1,-($C2992-D2992)/ABS(D2992))))</f>
        <v>1</v>
      </c>
      <c r="G2992" s="89">
        <v>0</v>
      </c>
      <c r="H2992" s="89">
        <f>+C2992-G2992</f>
        <v>925.92</v>
      </c>
      <c r="I2992" s="90">
        <f>IF(AND($C2992=0,G2992=0),"0.00%",IF($C2992=0,-1,IF(G2992=0,1,-($C2992-G2992)/ABS(G2992))))</f>
        <v>1</v>
      </c>
      <c r="J2992" s="91"/>
      <c r="K2992" s="89">
        <v>14577.87</v>
      </c>
      <c r="L2992" s="89">
        <v>0</v>
      </c>
      <c r="M2992" s="89">
        <f>+L2992-K2992</f>
        <v>-14577.87</v>
      </c>
      <c r="N2992" s="90">
        <f>IF(AND($K2992=0,L2992=0),"0.00%",IF($K2992=0,-1,IF(L2992=0,1,-($K2992-L2992)/ABS(L2992))))</f>
        <v>1</v>
      </c>
      <c r="O2992" s="89">
        <v>0</v>
      </c>
      <c r="P2992" s="89">
        <f>+K2992-O2992</f>
        <v>14577.87</v>
      </c>
      <c r="Q2992" s="90">
        <f>IF(AND($K2992=0,O2992=0),"0.00%",IF($K2992=0,-1,IF(O2992=0,1,-($K2992-O2992)/ABS(O2992))))</f>
        <v>1</v>
      </c>
      <c r="R2992" s="91"/>
      <c r="S2992" s="89">
        <v>0</v>
      </c>
      <c r="T2992" s="89">
        <f>+S2992-K2992</f>
        <v>-14577.87</v>
      </c>
      <c r="U2992" s="335">
        <f>IF(C2992=0,0,1)+IF(D2992=0,0,1)+IF(E2992=0,0,1)+IF(G2992=0,0,1)+IF(K2992=0,0,1)+IF(L2992=0,0,1)+IF(M2992=0,0,1)+IF(O2992=0,0,1)+IF(S2992=0,0,1)</f>
        <v>4</v>
      </c>
    </row>
    <row r="2993" spans="1:21" s="81" customFormat="1" ht="15" hidden="1">
      <c r="A2993" s="176" t="s">
        <v>2931</v>
      </c>
      <c r="B2993" s="88" t="s">
        <v>6239</v>
      </c>
      <c r="C2993" s="89">
        <v>0</v>
      </c>
      <c r="D2993" s="89">
        <v>0</v>
      </c>
      <c r="E2993" s="89">
        <f>+D2993-C2993</f>
        <v>0</v>
      </c>
      <c r="F2993" s="90" t="str">
        <f>IF(AND($C2993=0,D2993=0),"0.00%",IF($C2993=0,-1,IF(D2993=0,1,-($C2993-D2993)/ABS(D2993))))</f>
        <v>0.00%</v>
      </c>
      <c r="G2993" s="89">
        <v>0</v>
      </c>
      <c r="H2993" s="89">
        <f>+C2993-G2993</f>
        <v>0</v>
      </c>
      <c r="I2993" s="90" t="str">
        <f>IF(AND($C2993=0,G2993=0),"0.00%",IF($C2993=0,-1,IF(G2993=0,1,-($C2993-G2993)/ABS(G2993))))</f>
        <v>0.00%</v>
      </c>
      <c r="J2993" s="91"/>
      <c r="K2993" s="89">
        <v>0</v>
      </c>
      <c r="L2993" s="89">
        <v>0</v>
      </c>
      <c r="M2993" s="89">
        <f>+L2993-K2993</f>
        <v>0</v>
      </c>
      <c r="N2993" s="90" t="str">
        <f>IF(AND($K2993=0,L2993=0),"0.00%",IF($K2993=0,-1,IF(L2993=0,1,-($K2993-L2993)/ABS(L2993))))</f>
        <v>0.00%</v>
      </c>
      <c r="O2993" s="89">
        <v>0</v>
      </c>
      <c r="P2993" s="89">
        <f>+K2993-O2993</f>
        <v>0</v>
      </c>
      <c r="Q2993" s="90" t="str">
        <f>IF(AND($K2993=0,O2993=0),"0.00%",IF($K2993=0,-1,IF(O2993=0,1,-($K2993-O2993)/ABS(O2993))))</f>
        <v>0.00%</v>
      </c>
      <c r="R2993" s="91"/>
      <c r="S2993" s="89">
        <v>0</v>
      </c>
      <c r="T2993" s="89">
        <f>+S2993-K2993</f>
        <v>0</v>
      </c>
      <c r="U2993" s="335">
        <f>IF(C2993=0,0,1)+IF(D2993=0,0,1)+IF(E2993=0,0,1)+IF(G2993=0,0,1)+IF(K2993=0,0,1)+IF(L2993=0,0,1)+IF(M2993=0,0,1)+IF(O2993=0,0,1)+IF(S2993=0,0,1)</f>
        <v>0</v>
      </c>
    </row>
    <row r="2994" spans="1:21" s="81" customFormat="1" ht="15" hidden="1">
      <c r="A2994" s="176" t="s">
        <v>2932</v>
      </c>
      <c r="B2994" s="88" t="s">
        <v>6240</v>
      </c>
      <c r="C2994" s="89">
        <v>0</v>
      </c>
      <c r="D2994" s="89">
        <v>0</v>
      </c>
      <c r="E2994" s="89">
        <f>+D2994-C2994</f>
        <v>0</v>
      </c>
      <c r="F2994" s="90" t="str">
        <f>IF(AND($C2994=0,D2994=0),"0.00%",IF($C2994=0,-1,IF(D2994=0,1,-($C2994-D2994)/ABS(D2994))))</f>
        <v>0.00%</v>
      </c>
      <c r="G2994" s="89">
        <v>0</v>
      </c>
      <c r="H2994" s="89">
        <f>+C2994-G2994</f>
        <v>0</v>
      </c>
      <c r="I2994" s="90" t="str">
        <f>IF(AND($C2994=0,G2994=0),"0.00%",IF($C2994=0,-1,IF(G2994=0,1,-($C2994-G2994)/ABS(G2994))))</f>
        <v>0.00%</v>
      </c>
      <c r="J2994" s="91"/>
      <c r="K2994" s="89">
        <v>0</v>
      </c>
      <c r="L2994" s="89">
        <v>0</v>
      </c>
      <c r="M2994" s="89">
        <f>+L2994-K2994</f>
        <v>0</v>
      </c>
      <c r="N2994" s="90" t="str">
        <f>IF(AND($K2994=0,L2994=0),"0.00%",IF($K2994=0,-1,IF(L2994=0,1,-($K2994-L2994)/ABS(L2994))))</f>
        <v>0.00%</v>
      </c>
      <c r="O2994" s="89">
        <v>0</v>
      </c>
      <c r="P2994" s="89">
        <f>+K2994-O2994</f>
        <v>0</v>
      </c>
      <c r="Q2994" s="90" t="str">
        <f>IF(AND($K2994=0,O2994=0),"0.00%",IF($K2994=0,-1,IF(O2994=0,1,-($K2994-O2994)/ABS(O2994))))</f>
        <v>0.00%</v>
      </c>
      <c r="R2994" s="91"/>
      <c r="S2994" s="89">
        <v>0</v>
      </c>
      <c r="T2994" s="89">
        <f>+S2994-K2994</f>
        <v>0</v>
      </c>
      <c r="U2994" s="335">
        <f>IF(C2994=0,0,1)+IF(D2994=0,0,1)+IF(E2994=0,0,1)+IF(G2994=0,0,1)+IF(K2994=0,0,1)+IF(L2994=0,0,1)+IF(M2994=0,0,1)+IF(O2994=0,0,1)+IF(S2994=0,0,1)</f>
        <v>0</v>
      </c>
    </row>
    <row r="2995" spans="1:21" s="81" customFormat="1" ht="15" hidden="1">
      <c r="A2995" s="176" t="s">
        <v>2933</v>
      </c>
      <c r="B2995" s="88" t="s">
        <v>6241</v>
      </c>
      <c r="C2995" s="89">
        <v>0</v>
      </c>
      <c r="D2995" s="89">
        <v>0</v>
      </c>
      <c r="E2995" s="89">
        <f>+D2995-C2995</f>
        <v>0</v>
      </c>
      <c r="F2995" s="90" t="str">
        <f>IF(AND($C2995=0,D2995=0),"0.00%",IF($C2995=0,-1,IF(D2995=0,1,-($C2995-D2995)/ABS(D2995))))</f>
        <v>0.00%</v>
      </c>
      <c r="G2995" s="89">
        <v>0</v>
      </c>
      <c r="H2995" s="89">
        <f>+C2995-G2995</f>
        <v>0</v>
      </c>
      <c r="I2995" s="90" t="str">
        <f>IF(AND($C2995=0,G2995=0),"0.00%",IF($C2995=0,-1,IF(G2995=0,1,-($C2995-G2995)/ABS(G2995))))</f>
        <v>0.00%</v>
      </c>
      <c r="J2995" s="91"/>
      <c r="K2995" s="89">
        <v>0</v>
      </c>
      <c r="L2995" s="89">
        <v>0</v>
      </c>
      <c r="M2995" s="89">
        <f>+L2995-K2995</f>
        <v>0</v>
      </c>
      <c r="N2995" s="90" t="str">
        <f>IF(AND($K2995=0,L2995=0),"0.00%",IF($K2995=0,-1,IF(L2995=0,1,-($K2995-L2995)/ABS(L2995))))</f>
        <v>0.00%</v>
      </c>
      <c r="O2995" s="89">
        <v>0</v>
      </c>
      <c r="P2995" s="89">
        <f>+K2995-O2995</f>
        <v>0</v>
      </c>
      <c r="Q2995" s="90" t="str">
        <f>IF(AND($K2995=0,O2995=0),"0.00%",IF($K2995=0,-1,IF(O2995=0,1,-($K2995-O2995)/ABS(O2995))))</f>
        <v>0.00%</v>
      </c>
      <c r="R2995" s="91"/>
      <c r="S2995" s="89">
        <v>0</v>
      </c>
      <c r="T2995" s="89">
        <f>+S2995-K2995</f>
        <v>0</v>
      </c>
      <c r="U2995" s="335">
        <f>IF(C2995=0,0,1)+IF(D2995=0,0,1)+IF(E2995=0,0,1)+IF(G2995=0,0,1)+IF(K2995=0,0,1)+IF(L2995=0,0,1)+IF(M2995=0,0,1)+IF(O2995=0,0,1)+IF(S2995=0,0,1)</f>
        <v>0</v>
      </c>
    </row>
    <row r="2996" spans="1:21" s="81" customFormat="1" ht="15" hidden="1">
      <c r="A2996" s="176" t="s">
        <v>2934</v>
      </c>
      <c r="B2996" s="88" t="s">
        <v>6242</v>
      </c>
      <c r="C2996" s="89">
        <v>0</v>
      </c>
      <c r="D2996" s="89">
        <v>0</v>
      </c>
      <c r="E2996" s="89">
        <f>+D2996-C2996</f>
        <v>0</v>
      </c>
      <c r="F2996" s="90" t="str">
        <f>IF(AND($C2996=0,D2996=0),"0.00%",IF($C2996=0,-1,IF(D2996=0,1,-($C2996-D2996)/ABS(D2996))))</f>
        <v>0.00%</v>
      </c>
      <c r="G2996" s="89">
        <v>0</v>
      </c>
      <c r="H2996" s="89">
        <f>+C2996-G2996</f>
        <v>0</v>
      </c>
      <c r="I2996" s="90" t="str">
        <f>IF(AND($C2996=0,G2996=0),"0.00%",IF($C2996=0,-1,IF(G2996=0,1,-($C2996-G2996)/ABS(G2996))))</f>
        <v>0.00%</v>
      </c>
      <c r="J2996" s="91"/>
      <c r="K2996" s="89">
        <v>0</v>
      </c>
      <c r="L2996" s="89">
        <v>0</v>
      </c>
      <c r="M2996" s="89">
        <f>+L2996-K2996</f>
        <v>0</v>
      </c>
      <c r="N2996" s="90" t="str">
        <f>IF(AND($K2996=0,L2996=0),"0.00%",IF($K2996=0,-1,IF(L2996=0,1,-($K2996-L2996)/ABS(L2996))))</f>
        <v>0.00%</v>
      </c>
      <c r="O2996" s="89">
        <v>0</v>
      </c>
      <c r="P2996" s="89">
        <f>+K2996-O2996</f>
        <v>0</v>
      </c>
      <c r="Q2996" s="90" t="str">
        <f>IF(AND($K2996=0,O2996=0),"0.00%",IF($K2996=0,-1,IF(O2996=0,1,-($K2996-O2996)/ABS(O2996))))</f>
        <v>0.00%</v>
      </c>
      <c r="R2996" s="91"/>
      <c r="S2996" s="89">
        <v>0</v>
      </c>
      <c r="T2996" s="89">
        <f>+S2996-K2996</f>
        <v>0</v>
      </c>
      <c r="U2996" s="335">
        <f>IF(C2996=0,0,1)+IF(D2996=0,0,1)+IF(E2996=0,0,1)+IF(G2996=0,0,1)+IF(K2996=0,0,1)+IF(L2996=0,0,1)+IF(M2996=0,0,1)+IF(O2996=0,0,1)+IF(S2996=0,0,1)</f>
        <v>0</v>
      </c>
    </row>
    <row r="2997" spans="1:21" s="81" customFormat="1" ht="15" hidden="1">
      <c r="A2997" s="176" t="s">
        <v>2935</v>
      </c>
      <c r="B2997" s="88" t="s">
        <v>6243</v>
      </c>
      <c r="C2997" s="89">
        <v>0</v>
      </c>
      <c r="D2997" s="89">
        <v>0</v>
      </c>
      <c r="E2997" s="89">
        <f>+D2997-C2997</f>
        <v>0</v>
      </c>
      <c r="F2997" s="90" t="str">
        <f>IF(AND($C2997=0,D2997=0),"0.00%",IF($C2997=0,-1,IF(D2997=0,1,-($C2997-D2997)/ABS(D2997))))</f>
        <v>0.00%</v>
      </c>
      <c r="G2997" s="89">
        <v>0</v>
      </c>
      <c r="H2997" s="89">
        <f>+C2997-G2997</f>
        <v>0</v>
      </c>
      <c r="I2997" s="90" t="str">
        <f>IF(AND($C2997=0,G2997=0),"0.00%",IF($C2997=0,-1,IF(G2997=0,1,-($C2997-G2997)/ABS(G2997))))</f>
        <v>0.00%</v>
      </c>
      <c r="J2997" s="91"/>
      <c r="K2997" s="89">
        <v>0</v>
      </c>
      <c r="L2997" s="89">
        <v>0</v>
      </c>
      <c r="M2997" s="89">
        <f>+L2997-K2997</f>
        <v>0</v>
      </c>
      <c r="N2997" s="90" t="str">
        <f>IF(AND($K2997=0,L2997=0),"0.00%",IF($K2997=0,-1,IF(L2997=0,1,-($K2997-L2997)/ABS(L2997))))</f>
        <v>0.00%</v>
      </c>
      <c r="O2997" s="89">
        <v>0</v>
      </c>
      <c r="P2997" s="89">
        <f>+K2997-O2997</f>
        <v>0</v>
      </c>
      <c r="Q2997" s="90" t="str">
        <f>IF(AND($K2997=0,O2997=0),"0.00%",IF($K2997=0,-1,IF(O2997=0,1,-($K2997-O2997)/ABS(O2997))))</f>
        <v>0.00%</v>
      </c>
      <c r="R2997" s="91"/>
      <c r="S2997" s="89">
        <v>0</v>
      </c>
      <c r="T2997" s="89">
        <f>+S2997-K2997</f>
        <v>0</v>
      </c>
      <c r="U2997" s="335">
        <f>IF(C2997=0,0,1)+IF(D2997=0,0,1)+IF(E2997=0,0,1)+IF(G2997=0,0,1)+IF(K2997=0,0,1)+IF(L2997=0,0,1)+IF(M2997=0,0,1)+IF(O2997=0,0,1)+IF(S2997=0,0,1)</f>
        <v>0</v>
      </c>
    </row>
    <row r="2998" spans="1:21" s="81" customFormat="1" ht="15" hidden="1">
      <c r="A2998" s="176" t="s">
        <v>2936</v>
      </c>
      <c r="B2998" s="88" t="s">
        <v>6244</v>
      </c>
      <c r="C2998" s="89">
        <v>0</v>
      </c>
      <c r="D2998" s="89">
        <v>0</v>
      </c>
      <c r="E2998" s="89">
        <f>+D2998-C2998</f>
        <v>0</v>
      </c>
      <c r="F2998" s="90" t="str">
        <f>IF(AND($C2998=0,D2998=0),"0.00%",IF($C2998=0,-1,IF(D2998=0,1,-($C2998-D2998)/ABS(D2998))))</f>
        <v>0.00%</v>
      </c>
      <c r="G2998" s="89">
        <v>0</v>
      </c>
      <c r="H2998" s="89">
        <f>+C2998-G2998</f>
        <v>0</v>
      </c>
      <c r="I2998" s="90" t="str">
        <f>IF(AND($C2998=0,G2998=0),"0.00%",IF($C2998=0,-1,IF(G2998=0,1,-($C2998-G2998)/ABS(G2998))))</f>
        <v>0.00%</v>
      </c>
      <c r="J2998" s="91"/>
      <c r="K2998" s="89">
        <v>0</v>
      </c>
      <c r="L2998" s="89">
        <v>0</v>
      </c>
      <c r="M2998" s="89">
        <f>+L2998-K2998</f>
        <v>0</v>
      </c>
      <c r="N2998" s="90" t="str">
        <f>IF(AND($K2998=0,L2998=0),"0.00%",IF($K2998=0,-1,IF(L2998=0,1,-($K2998-L2998)/ABS(L2998))))</f>
        <v>0.00%</v>
      </c>
      <c r="O2998" s="89">
        <v>0</v>
      </c>
      <c r="P2998" s="89">
        <f>+K2998-O2998</f>
        <v>0</v>
      </c>
      <c r="Q2998" s="90" t="str">
        <f>IF(AND($K2998=0,O2998=0),"0.00%",IF($K2998=0,-1,IF(O2998=0,1,-($K2998-O2998)/ABS(O2998))))</f>
        <v>0.00%</v>
      </c>
      <c r="R2998" s="91"/>
      <c r="S2998" s="89">
        <v>0</v>
      </c>
      <c r="T2998" s="89">
        <f>+S2998-K2998</f>
        <v>0</v>
      </c>
      <c r="U2998" s="335">
        <f>IF(C2998=0,0,1)+IF(D2998=0,0,1)+IF(E2998=0,0,1)+IF(G2998=0,0,1)+IF(K2998=0,0,1)+IF(L2998=0,0,1)+IF(M2998=0,0,1)+IF(O2998=0,0,1)+IF(S2998=0,0,1)</f>
        <v>0</v>
      </c>
    </row>
    <row r="2999" spans="1:21" s="81" customFormat="1" ht="15" hidden="1">
      <c r="A2999" s="176" t="s">
        <v>2937</v>
      </c>
      <c r="B2999" s="88" t="s">
        <v>6245</v>
      </c>
      <c r="C2999" s="89">
        <v>0</v>
      </c>
      <c r="D2999" s="89">
        <v>0</v>
      </c>
      <c r="E2999" s="89">
        <f>+D2999-C2999</f>
        <v>0</v>
      </c>
      <c r="F2999" s="90" t="str">
        <f>IF(AND($C2999=0,D2999=0),"0.00%",IF($C2999=0,-1,IF(D2999=0,1,-($C2999-D2999)/ABS(D2999))))</f>
        <v>0.00%</v>
      </c>
      <c r="G2999" s="89">
        <v>0</v>
      </c>
      <c r="H2999" s="89">
        <f>+C2999-G2999</f>
        <v>0</v>
      </c>
      <c r="I2999" s="90" t="str">
        <f>IF(AND($C2999=0,G2999=0),"0.00%",IF($C2999=0,-1,IF(G2999=0,1,-($C2999-G2999)/ABS(G2999))))</f>
        <v>0.00%</v>
      </c>
      <c r="J2999" s="91"/>
      <c r="K2999" s="89">
        <v>0</v>
      </c>
      <c r="L2999" s="89">
        <v>0</v>
      </c>
      <c r="M2999" s="89">
        <f>+L2999-K2999</f>
        <v>0</v>
      </c>
      <c r="N2999" s="90" t="str">
        <f>IF(AND($K2999=0,L2999=0),"0.00%",IF($K2999=0,-1,IF(L2999=0,1,-($K2999-L2999)/ABS(L2999))))</f>
        <v>0.00%</v>
      </c>
      <c r="O2999" s="89">
        <v>0</v>
      </c>
      <c r="P2999" s="89">
        <f>+K2999-O2999</f>
        <v>0</v>
      </c>
      <c r="Q2999" s="90" t="str">
        <f>IF(AND($K2999=0,O2999=0),"0.00%",IF($K2999=0,-1,IF(O2999=0,1,-($K2999-O2999)/ABS(O2999))))</f>
        <v>0.00%</v>
      </c>
      <c r="R2999" s="91"/>
      <c r="S2999" s="89">
        <v>0</v>
      </c>
      <c r="T2999" s="89">
        <f>+S2999-K2999</f>
        <v>0</v>
      </c>
      <c r="U2999" s="335">
        <f>IF(C2999=0,0,1)+IF(D2999=0,0,1)+IF(E2999=0,0,1)+IF(G2999=0,0,1)+IF(K2999=0,0,1)+IF(L2999=0,0,1)+IF(M2999=0,0,1)+IF(O2999=0,0,1)+IF(S2999=0,0,1)</f>
        <v>0</v>
      </c>
    </row>
    <row r="3000" spans="1:21" s="81" customFormat="1" ht="15" hidden="1">
      <c r="A3000" s="176" t="s">
        <v>2938</v>
      </c>
      <c r="B3000" s="88" t="s">
        <v>6246</v>
      </c>
      <c r="C3000" s="89">
        <v>0</v>
      </c>
      <c r="D3000" s="89">
        <v>0</v>
      </c>
      <c r="E3000" s="89">
        <f>+D3000-C3000</f>
        <v>0</v>
      </c>
      <c r="F3000" s="90" t="str">
        <f>IF(AND($C3000=0,D3000=0),"0.00%",IF($C3000=0,-1,IF(D3000=0,1,-($C3000-D3000)/ABS(D3000))))</f>
        <v>0.00%</v>
      </c>
      <c r="G3000" s="89">
        <v>0</v>
      </c>
      <c r="H3000" s="89">
        <f>+C3000-G3000</f>
        <v>0</v>
      </c>
      <c r="I3000" s="90" t="str">
        <f>IF(AND($C3000=0,G3000=0),"0.00%",IF($C3000=0,-1,IF(G3000=0,1,-($C3000-G3000)/ABS(G3000))))</f>
        <v>0.00%</v>
      </c>
      <c r="J3000" s="91"/>
      <c r="K3000" s="89">
        <v>0</v>
      </c>
      <c r="L3000" s="89">
        <v>0</v>
      </c>
      <c r="M3000" s="89">
        <f>+L3000-K3000</f>
        <v>0</v>
      </c>
      <c r="N3000" s="90" t="str">
        <f>IF(AND($K3000=0,L3000=0),"0.00%",IF($K3000=0,-1,IF(L3000=0,1,-($K3000-L3000)/ABS(L3000))))</f>
        <v>0.00%</v>
      </c>
      <c r="O3000" s="89">
        <v>0</v>
      </c>
      <c r="P3000" s="89">
        <f>+K3000-O3000</f>
        <v>0</v>
      </c>
      <c r="Q3000" s="90" t="str">
        <f>IF(AND($K3000=0,O3000=0),"0.00%",IF($K3000=0,-1,IF(O3000=0,1,-($K3000-O3000)/ABS(O3000))))</f>
        <v>0.00%</v>
      </c>
      <c r="R3000" s="91"/>
      <c r="S3000" s="89">
        <v>0</v>
      </c>
      <c r="T3000" s="89">
        <f>+S3000-K3000</f>
        <v>0</v>
      </c>
      <c r="U3000" s="335">
        <f>IF(C3000=0,0,1)+IF(D3000=0,0,1)+IF(E3000=0,0,1)+IF(G3000=0,0,1)+IF(K3000=0,0,1)+IF(L3000=0,0,1)+IF(M3000=0,0,1)+IF(O3000=0,0,1)+IF(S3000=0,0,1)</f>
        <v>0</v>
      </c>
    </row>
    <row r="3001" spans="1:21" s="81" customFormat="1" ht="15" hidden="1">
      <c r="A3001" s="176" t="s">
        <v>2939</v>
      </c>
      <c r="B3001" s="88" t="s">
        <v>6247</v>
      </c>
      <c r="C3001" s="89">
        <v>0</v>
      </c>
      <c r="D3001" s="89">
        <v>0</v>
      </c>
      <c r="E3001" s="89">
        <f>+D3001-C3001</f>
        <v>0</v>
      </c>
      <c r="F3001" s="90" t="str">
        <f>IF(AND($C3001=0,D3001=0),"0.00%",IF($C3001=0,-1,IF(D3001=0,1,-($C3001-D3001)/ABS(D3001))))</f>
        <v>0.00%</v>
      </c>
      <c r="G3001" s="89">
        <v>0</v>
      </c>
      <c r="H3001" s="89">
        <f>+C3001-G3001</f>
        <v>0</v>
      </c>
      <c r="I3001" s="90" t="str">
        <f>IF(AND($C3001=0,G3001=0),"0.00%",IF($C3001=0,-1,IF(G3001=0,1,-($C3001-G3001)/ABS(G3001))))</f>
        <v>0.00%</v>
      </c>
      <c r="J3001" s="91"/>
      <c r="K3001" s="89">
        <v>0</v>
      </c>
      <c r="L3001" s="89">
        <v>0</v>
      </c>
      <c r="M3001" s="89">
        <f>+L3001-K3001</f>
        <v>0</v>
      </c>
      <c r="N3001" s="90" t="str">
        <f>IF(AND($K3001=0,L3001=0),"0.00%",IF($K3001=0,-1,IF(L3001=0,1,-($K3001-L3001)/ABS(L3001))))</f>
        <v>0.00%</v>
      </c>
      <c r="O3001" s="89">
        <v>0</v>
      </c>
      <c r="P3001" s="89">
        <f>+K3001-O3001</f>
        <v>0</v>
      </c>
      <c r="Q3001" s="90" t="str">
        <f>IF(AND($K3001=0,O3001=0),"0.00%",IF($K3001=0,-1,IF(O3001=0,1,-($K3001-O3001)/ABS(O3001))))</f>
        <v>0.00%</v>
      </c>
      <c r="R3001" s="91"/>
      <c r="S3001" s="89">
        <v>0</v>
      </c>
      <c r="T3001" s="89">
        <f>+S3001-K3001</f>
        <v>0</v>
      </c>
      <c r="U3001" s="335">
        <f>IF(C3001=0,0,1)+IF(D3001=0,0,1)+IF(E3001=0,0,1)+IF(G3001=0,0,1)+IF(K3001=0,0,1)+IF(L3001=0,0,1)+IF(M3001=0,0,1)+IF(O3001=0,0,1)+IF(S3001=0,0,1)</f>
        <v>0</v>
      </c>
    </row>
    <row r="3002" spans="1:21" s="81" customFormat="1" ht="15" hidden="1">
      <c r="A3002" s="176" t="s">
        <v>2940</v>
      </c>
      <c r="B3002" s="88" t="s">
        <v>6248</v>
      </c>
      <c r="C3002" s="89">
        <v>0</v>
      </c>
      <c r="D3002" s="89">
        <v>0</v>
      </c>
      <c r="E3002" s="89">
        <f>+D3002-C3002</f>
        <v>0</v>
      </c>
      <c r="F3002" s="90" t="str">
        <f>IF(AND($C3002=0,D3002=0),"0.00%",IF($C3002=0,-1,IF(D3002=0,1,-($C3002-D3002)/ABS(D3002))))</f>
        <v>0.00%</v>
      </c>
      <c r="G3002" s="89">
        <v>0</v>
      </c>
      <c r="H3002" s="89">
        <f>+C3002-G3002</f>
        <v>0</v>
      </c>
      <c r="I3002" s="90" t="str">
        <f>IF(AND($C3002=0,G3002=0),"0.00%",IF($C3002=0,-1,IF(G3002=0,1,-($C3002-G3002)/ABS(G3002))))</f>
        <v>0.00%</v>
      </c>
      <c r="J3002" s="91"/>
      <c r="K3002" s="89">
        <v>0</v>
      </c>
      <c r="L3002" s="89">
        <v>0</v>
      </c>
      <c r="M3002" s="89">
        <f>+L3002-K3002</f>
        <v>0</v>
      </c>
      <c r="N3002" s="90" t="str">
        <f>IF(AND($K3002=0,L3002=0),"0.00%",IF($K3002=0,-1,IF(L3002=0,1,-($K3002-L3002)/ABS(L3002))))</f>
        <v>0.00%</v>
      </c>
      <c r="O3002" s="89">
        <v>0</v>
      </c>
      <c r="P3002" s="89">
        <f>+K3002-O3002</f>
        <v>0</v>
      </c>
      <c r="Q3002" s="90" t="str">
        <f>IF(AND($K3002=0,O3002=0),"0.00%",IF($K3002=0,-1,IF(O3002=0,1,-($K3002-O3002)/ABS(O3002))))</f>
        <v>0.00%</v>
      </c>
      <c r="R3002" s="91"/>
      <c r="S3002" s="89">
        <v>0</v>
      </c>
      <c r="T3002" s="89">
        <f>+S3002-K3002</f>
        <v>0</v>
      </c>
      <c r="U3002" s="335">
        <f>IF(C3002=0,0,1)+IF(D3002=0,0,1)+IF(E3002=0,0,1)+IF(G3002=0,0,1)+IF(K3002=0,0,1)+IF(L3002=0,0,1)+IF(M3002=0,0,1)+IF(O3002=0,0,1)+IF(S3002=0,0,1)</f>
        <v>0</v>
      </c>
    </row>
    <row r="3003" spans="1:21" s="81" customFormat="1" ht="15" hidden="1">
      <c r="A3003" s="176" t="s">
        <v>2941</v>
      </c>
      <c r="B3003" s="88" t="s">
        <v>6249</v>
      </c>
      <c r="C3003" s="89">
        <v>0</v>
      </c>
      <c r="D3003" s="89">
        <v>0</v>
      </c>
      <c r="E3003" s="89">
        <f>+D3003-C3003</f>
        <v>0</v>
      </c>
      <c r="F3003" s="90" t="str">
        <f>IF(AND($C3003=0,D3003=0),"0.00%",IF($C3003=0,-1,IF(D3003=0,1,-($C3003-D3003)/ABS(D3003))))</f>
        <v>0.00%</v>
      </c>
      <c r="G3003" s="89">
        <v>0</v>
      </c>
      <c r="H3003" s="89">
        <f>+C3003-G3003</f>
        <v>0</v>
      </c>
      <c r="I3003" s="90" t="str">
        <f>IF(AND($C3003=0,G3003=0),"0.00%",IF($C3003=0,-1,IF(G3003=0,1,-($C3003-G3003)/ABS(G3003))))</f>
        <v>0.00%</v>
      </c>
      <c r="J3003" s="91"/>
      <c r="K3003" s="89">
        <v>0</v>
      </c>
      <c r="L3003" s="89">
        <v>0</v>
      </c>
      <c r="M3003" s="89">
        <f>+L3003-K3003</f>
        <v>0</v>
      </c>
      <c r="N3003" s="90" t="str">
        <f>IF(AND($K3003=0,L3003=0),"0.00%",IF($K3003=0,-1,IF(L3003=0,1,-($K3003-L3003)/ABS(L3003))))</f>
        <v>0.00%</v>
      </c>
      <c r="O3003" s="89">
        <v>0</v>
      </c>
      <c r="P3003" s="89">
        <f>+K3003-O3003</f>
        <v>0</v>
      </c>
      <c r="Q3003" s="90" t="str">
        <f>IF(AND($K3003=0,O3003=0),"0.00%",IF($K3003=0,-1,IF(O3003=0,1,-($K3003-O3003)/ABS(O3003))))</f>
        <v>0.00%</v>
      </c>
      <c r="R3003" s="91"/>
      <c r="S3003" s="89">
        <v>0</v>
      </c>
      <c r="T3003" s="89">
        <f>+S3003-K3003</f>
        <v>0</v>
      </c>
      <c r="U3003" s="335">
        <f>IF(C3003=0,0,1)+IF(D3003=0,0,1)+IF(E3003=0,0,1)+IF(G3003=0,0,1)+IF(K3003=0,0,1)+IF(L3003=0,0,1)+IF(M3003=0,0,1)+IF(O3003=0,0,1)+IF(S3003=0,0,1)</f>
        <v>0</v>
      </c>
    </row>
    <row r="3004" spans="1:21" s="81" customFormat="1" ht="15" hidden="1">
      <c r="A3004" s="176" t="s">
        <v>2942</v>
      </c>
      <c r="B3004" s="88" t="s">
        <v>6250</v>
      </c>
      <c r="C3004" s="89">
        <v>0</v>
      </c>
      <c r="D3004" s="89">
        <v>0</v>
      </c>
      <c r="E3004" s="89">
        <f>+D3004-C3004</f>
        <v>0</v>
      </c>
      <c r="F3004" s="90" t="str">
        <f>IF(AND($C3004=0,D3004=0),"0.00%",IF($C3004=0,-1,IF(D3004=0,1,-($C3004-D3004)/ABS(D3004))))</f>
        <v>0.00%</v>
      </c>
      <c r="G3004" s="89">
        <v>0</v>
      </c>
      <c r="H3004" s="89">
        <f>+C3004-G3004</f>
        <v>0</v>
      </c>
      <c r="I3004" s="90" t="str">
        <f>IF(AND($C3004=0,G3004=0),"0.00%",IF($C3004=0,-1,IF(G3004=0,1,-($C3004-G3004)/ABS(G3004))))</f>
        <v>0.00%</v>
      </c>
      <c r="J3004" s="91"/>
      <c r="K3004" s="89">
        <v>0</v>
      </c>
      <c r="L3004" s="89">
        <v>0</v>
      </c>
      <c r="M3004" s="89">
        <f>+L3004-K3004</f>
        <v>0</v>
      </c>
      <c r="N3004" s="90" t="str">
        <f>IF(AND($K3004=0,L3004=0),"0.00%",IF($K3004=0,-1,IF(L3004=0,1,-($K3004-L3004)/ABS(L3004))))</f>
        <v>0.00%</v>
      </c>
      <c r="O3004" s="89">
        <v>0</v>
      </c>
      <c r="P3004" s="89">
        <f>+K3004-O3004</f>
        <v>0</v>
      </c>
      <c r="Q3004" s="90" t="str">
        <f>IF(AND($K3004=0,O3004=0),"0.00%",IF($K3004=0,-1,IF(O3004=0,1,-($K3004-O3004)/ABS(O3004))))</f>
        <v>0.00%</v>
      </c>
      <c r="R3004" s="91"/>
      <c r="S3004" s="89">
        <v>0</v>
      </c>
      <c r="T3004" s="89">
        <f>+S3004-K3004</f>
        <v>0</v>
      </c>
      <c r="U3004" s="335">
        <f>IF(C3004=0,0,1)+IF(D3004=0,0,1)+IF(E3004=0,0,1)+IF(G3004=0,0,1)+IF(K3004=0,0,1)+IF(L3004=0,0,1)+IF(M3004=0,0,1)+IF(O3004=0,0,1)+IF(S3004=0,0,1)</f>
        <v>0</v>
      </c>
    </row>
    <row r="3005" spans="1:21" s="81" customFormat="1" ht="15" hidden="1">
      <c r="A3005" s="176" t="s">
        <v>2943</v>
      </c>
      <c r="B3005" s="88" t="s">
        <v>6251</v>
      </c>
      <c r="C3005" s="89">
        <v>0</v>
      </c>
      <c r="D3005" s="89">
        <v>0</v>
      </c>
      <c r="E3005" s="89">
        <f>+D3005-C3005</f>
        <v>0</v>
      </c>
      <c r="F3005" s="90" t="str">
        <f>IF(AND($C3005=0,D3005=0),"0.00%",IF($C3005=0,-1,IF(D3005=0,1,-($C3005-D3005)/ABS(D3005))))</f>
        <v>0.00%</v>
      </c>
      <c r="G3005" s="89">
        <v>0</v>
      </c>
      <c r="H3005" s="89">
        <f>+C3005-G3005</f>
        <v>0</v>
      </c>
      <c r="I3005" s="90" t="str">
        <f>IF(AND($C3005=0,G3005=0),"0.00%",IF($C3005=0,-1,IF(G3005=0,1,-($C3005-G3005)/ABS(G3005))))</f>
        <v>0.00%</v>
      </c>
      <c r="J3005" s="91"/>
      <c r="K3005" s="89">
        <v>0</v>
      </c>
      <c r="L3005" s="89">
        <v>0</v>
      </c>
      <c r="M3005" s="89">
        <f>+L3005-K3005</f>
        <v>0</v>
      </c>
      <c r="N3005" s="90" t="str">
        <f>IF(AND($K3005=0,L3005=0),"0.00%",IF($K3005=0,-1,IF(L3005=0,1,-($K3005-L3005)/ABS(L3005))))</f>
        <v>0.00%</v>
      </c>
      <c r="O3005" s="89">
        <v>0</v>
      </c>
      <c r="P3005" s="89">
        <f>+K3005-O3005</f>
        <v>0</v>
      </c>
      <c r="Q3005" s="90" t="str">
        <f>IF(AND($K3005=0,O3005=0),"0.00%",IF($K3005=0,-1,IF(O3005=0,1,-($K3005-O3005)/ABS(O3005))))</f>
        <v>0.00%</v>
      </c>
      <c r="R3005" s="91"/>
      <c r="S3005" s="89">
        <v>0</v>
      </c>
      <c r="T3005" s="89">
        <f>+S3005-K3005</f>
        <v>0</v>
      </c>
      <c r="U3005" s="335">
        <f>IF(C3005=0,0,1)+IF(D3005=0,0,1)+IF(E3005=0,0,1)+IF(G3005=0,0,1)+IF(K3005=0,0,1)+IF(L3005=0,0,1)+IF(M3005=0,0,1)+IF(O3005=0,0,1)+IF(S3005=0,0,1)</f>
        <v>0</v>
      </c>
    </row>
    <row r="3006" spans="1:21" s="81" customFormat="1" ht="15" hidden="1">
      <c r="A3006" s="176" t="s">
        <v>2944</v>
      </c>
      <c r="B3006" s="88" t="s">
        <v>6252</v>
      </c>
      <c r="C3006" s="89">
        <v>0</v>
      </c>
      <c r="D3006" s="89">
        <v>0</v>
      </c>
      <c r="E3006" s="89">
        <f>+D3006-C3006</f>
        <v>0</v>
      </c>
      <c r="F3006" s="90" t="str">
        <f>IF(AND($C3006=0,D3006=0),"0.00%",IF($C3006=0,-1,IF(D3006=0,1,-($C3006-D3006)/ABS(D3006))))</f>
        <v>0.00%</v>
      </c>
      <c r="G3006" s="89">
        <v>0</v>
      </c>
      <c r="H3006" s="89">
        <f>+C3006-G3006</f>
        <v>0</v>
      </c>
      <c r="I3006" s="90" t="str">
        <f>IF(AND($C3006=0,G3006=0),"0.00%",IF($C3006=0,-1,IF(G3006=0,1,-($C3006-G3006)/ABS(G3006))))</f>
        <v>0.00%</v>
      </c>
      <c r="J3006" s="91"/>
      <c r="K3006" s="89">
        <v>0</v>
      </c>
      <c r="L3006" s="89">
        <v>0</v>
      </c>
      <c r="M3006" s="89">
        <f>+L3006-K3006</f>
        <v>0</v>
      </c>
      <c r="N3006" s="90" t="str">
        <f>IF(AND($K3006=0,L3006=0),"0.00%",IF($K3006=0,-1,IF(L3006=0,1,-($K3006-L3006)/ABS(L3006))))</f>
        <v>0.00%</v>
      </c>
      <c r="O3006" s="89">
        <v>0</v>
      </c>
      <c r="P3006" s="89">
        <f>+K3006-O3006</f>
        <v>0</v>
      </c>
      <c r="Q3006" s="90" t="str">
        <f>IF(AND($K3006=0,O3006=0),"0.00%",IF($K3006=0,-1,IF(O3006=0,1,-($K3006-O3006)/ABS(O3006))))</f>
        <v>0.00%</v>
      </c>
      <c r="R3006" s="91"/>
      <c r="S3006" s="89">
        <v>0</v>
      </c>
      <c r="T3006" s="89">
        <f>+S3006-K3006</f>
        <v>0</v>
      </c>
      <c r="U3006" s="335">
        <f>IF(C3006=0,0,1)+IF(D3006=0,0,1)+IF(E3006=0,0,1)+IF(G3006=0,0,1)+IF(K3006=0,0,1)+IF(L3006=0,0,1)+IF(M3006=0,0,1)+IF(O3006=0,0,1)+IF(S3006=0,0,1)</f>
        <v>0</v>
      </c>
    </row>
    <row r="3007" spans="1:21" s="81" customFormat="1" ht="15" hidden="1">
      <c r="A3007" s="176" t="s">
        <v>2945</v>
      </c>
      <c r="B3007" s="88" t="s">
        <v>6253</v>
      </c>
      <c r="C3007" s="89">
        <v>0</v>
      </c>
      <c r="D3007" s="89">
        <v>0</v>
      </c>
      <c r="E3007" s="89">
        <f>+D3007-C3007</f>
        <v>0</v>
      </c>
      <c r="F3007" s="90" t="str">
        <f>IF(AND($C3007=0,D3007=0),"0.00%",IF($C3007=0,-1,IF(D3007=0,1,-($C3007-D3007)/ABS(D3007))))</f>
        <v>0.00%</v>
      </c>
      <c r="G3007" s="89">
        <v>0</v>
      </c>
      <c r="H3007" s="89">
        <f>+C3007-G3007</f>
        <v>0</v>
      </c>
      <c r="I3007" s="90" t="str">
        <f>IF(AND($C3007=0,G3007=0),"0.00%",IF($C3007=0,-1,IF(G3007=0,1,-($C3007-G3007)/ABS(G3007))))</f>
        <v>0.00%</v>
      </c>
      <c r="J3007" s="91"/>
      <c r="K3007" s="89">
        <v>0</v>
      </c>
      <c r="L3007" s="89">
        <v>0</v>
      </c>
      <c r="M3007" s="89">
        <f>+L3007-K3007</f>
        <v>0</v>
      </c>
      <c r="N3007" s="90" t="str">
        <f>IF(AND($K3007=0,L3007=0),"0.00%",IF($K3007=0,-1,IF(L3007=0,1,-($K3007-L3007)/ABS(L3007))))</f>
        <v>0.00%</v>
      </c>
      <c r="O3007" s="89">
        <v>0</v>
      </c>
      <c r="P3007" s="89">
        <f>+K3007-O3007</f>
        <v>0</v>
      </c>
      <c r="Q3007" s="90" t="str">
        <f>IF(AND($K3007=0,O3007=0),"0.00%",IF($K3007=0,-1,IF(O3007=0,1,-($K3007-O3007)/ABS(O3007))))</f>
        <v>0.00%</v>
      </c>
      <c r="R3007" s="91"/>
      <c r="S3007" s="89">
        <v>0</v>
      </c>
      <c r="T3007" s="89">
        <f>+S3007-K3007</f>
        <v>0</v>
      </c>
      <c r="U3007" s="335">
        <f>IF(C3007=0,0,1)+IF(D3007=0,0,1)+IF(E3007=0,0,1)+IF(G3007=0,0,1)+IF(K3007=0,0,1)+IF(L3007=0,0,1)+IF(M3007=0,0,1)+IF(O3007=0,0,1)+IF(S3007=0,0,1)</f>
        <v>0</v>
      </c>
    </row>
    <row r="3008" spans="1:21" s="81" customFormat="1" ht="15" hidden="1">
      <c r="A3008" s="176" t="s">
        <v>2946</v>
      </c>
      <c r="B3008" s="88" t="s">
        <v>6254</v>
      </c>
      <c r="C3008" s="89">
        <v>0</v>
      </c>
      <c r="D3008" s="89">
        <v>0</v>
      </c>
      <c r="E3008" s="89">
        <f>+D3008-C3008</f>
        <v>0</v>
      </c>
      <c r="F3008" s="90" t="str">
        <f>IF(AND($C3008=0,D3008=0),"0.00%",IF($C3008=0,-1,IF(D3008=0,1,-($C3008-D3008)/ABS(D3008))))</f>
        <v>0.00%</v>
      </c>
      <c r="G3008" s="89">
        <v>0</v>
      </c>
      <c r="H3008" s="89">
        <f>+C3008-G3008</f>
        <v>0</v>
      </c>
      <c r="I3008" s="90" t="str">
        <f>IF(AND($C3008=0,G3008=0),"0.00%",IF($C3008=0,-1,IF(G3008=0,1,-($C3008-G3008)/ABS(G3008))))</f>
        <v>0.00%</v>
      </c>
      <c r="J3008" s="91"/>
      <c r="K3008" s="89">
        <v>0</v>
      </c>
      <c r="L3008" s="89">
        <v>0</v>
      </c>
      <c r="M3008" s="89">
        <f>+L3008-K3008</f>
        <v>0</v>
      </c>
      <c r="N3008" s="90" t="str">
        <f>IF(AND($K3008=0,L3008=0),"0.00%",IF($K3008=0,-1,IF(L3008=0,1,-($K3008-L3008)/ABS(L3008))))</f>
        <v>0.00%</v>
      </c>
      <c r="O3008" s="89">
        <v>0</v>
      </c>
      <c r="P3008" s="89">
        <f>+K3008-O3008</f>
        <v>0</v>
      </c>
      <c r="Q3008" s="90" t="str">
        <f>IF(AND($K3008=0,O3008=0),"0.00%",IF($K3008=0,-1,IF(O3008=0,1,-($K3008-O3008)/ABS(O3008))))</f>
        <v>0.00%</v>
      </c>
      <c r="R3008" s="91"/>
      <c r="S3008" s="89">
        <v>0</v>
      </c>
      <c r="T3008" s="89">
        <f>+S3008-K3008</f>
        <v>0</v>
      </c>
      <c r="U3008" s="335">
        <f>IF(C3008=0,0,1)+IF(D3008=0,0,1)+IF(E3008=0,0,1)+IF(G3008=0,0,1)+IF(K3008=0,0,1)+IF(L3008=0,0,1)+IF(M3008=0,0,1)+IF(O3008=0,0,1)+IF(S3008=0,0,1)</f>
        <v>0</v>
      </c>
    </row>
    <row r="3009" spans="1:21" s="81" customFormat="1" ht="15" hidden="1">
      <c r="A3009" s="176" t="s">
        <v>2947</v>
      </c>
      <c r="B3009" s="88" t="s">
        <v>6255</v>
      </c>
      <c r="C3009" s="89">
        <v>0</v>
      </c>
      <c r="D3009" s="89">
        <v>0</v>
      </c>
      <c r="E3009" s="89">
        <f>+D3009-C3009</f>
        <v>0</v>
      </c>
      <c r="F3009" s="90" t="str">
        <f>IF(AND($C3009=0,D3009=0),"0.00%",IF($C3009=0,-1,IF(D3009=0,1,-($C3009-D3009)/ABS(D3009))))</f>
        <v>0.00%</v>
      </c>
      <c r="G3009" s="89">
        <v>0</v>
      </c>
      <c r="H3009" s="89">
        <f>+C3009-G3009</f>
        <v>0</v>
      </c>
      <c r="I3009" s="90" t="str">
        <f>IF(AND($C3009=0,G3009=0),"0.00%",IF($C3009=0,-1,IF(G3009=0,1,-($C3009-G3009)/ABS(G3009))))</f>
        <v>0.00%</v>
      </c>
      <c r="J3009" s="91"/>
      <c r="K3009" s="89">
        <v>0</v>
      </c>
      <c r="L3009" s="89">
        <v>0</v>
      </c>
      <c r="M3009" s="89">
        <f>+L3009-K3009</f>
        <v>0</v>
      </c>
      <c r="N3009" s="90" t="str">
        <f>IF(AND($K3009=0,L3009=0),"0.00%",IF($K3009=0,-1,IF(L3009=0,1,-($K3009-L3009)/ABS(L3009))))</f>
        <v>0.00%</v>
      </c>
      <c r="O3009" s="89">
        <v>0</v>
      </c>
      <c r="P3009" s="89">
        <f>+K3009-O3009</f>
        <v>0</v>
      </c>
      <c r="Q3009" s="90" t="str">
        <f>IF(AND($K3009=0,O3009=0),"0.00%",IF($K3009=0,-1,IF(O3009=0,1,-($K3009-O3009)/ABS(O3009))))</f>
        <v>0.00%</v>
      </c>
      <c r="R3009" s="91"/>
      <c r="S3009" s="89">
        <v>0</v>
      </c>
      <c r="T3009" s="89">
        <f>+S3009-K3009</f>
        <v>0</v>
      </c>
      <c r="U3009" s="335">
        <f>IF(C3009=0,0,1)+IF(D3009=0,0,1)+IF(E3009=0,0,1)+IF(G3009=0,0,1)+IF(K3009=0,0,1)+IF(L3009=0,0,1)+IF(M3009=0,0,1)+IF(O3009=0,0,1)+IF(S3009=0,0,1)</f>
        <v>0</v>
      </c>
    </row>
    <row r="3010" spans="1:21" s="81" customFormat="1" ht="15" hidden="1">
      <c r="A3010" s="176" t="s">
        <v>2948</v>
      </c>
      <c r="B3010" s="88" t="s">
        <v>6256</v>
      </c>
      <c r="C3010" s="89">
        <v>0</v>
      </c>
      <c r="D3010" s="89">
        <v>0</v>
      </c>
      <c r="E3010" s="89">
        <f>+D3010-C3010</f>
        <v>0</v>
      </c>
      <c r="F3010" s="90" t="str">
        <f>IF(AND($C3010=0,D3010=0),"0.00%",IF($C3010=0,-1,IF(D3010=0,1,-($C3010-D3010)/ABS(D3010))))</f>
        <v>0.00%</v>
      </c>
      <c r="G3010" s="89">
        <v>0</v>
      </c>
      <c r="H3010" s="89">
        <f>+C3010-G3010</f>
        <v>0</v>
      </c>
      <c r="I3010" s="90" t="str">
        <f>IF(AND($C3010=0,G3010=0),"0.00%",IF($C3010=0,-1,IF(G3010=0,1,-($C3010-G3010)/ABS(G3010))))</f>
        <v>0.00%</v>
      </c>
      <c r="J3010" s="91"/>
      <c r="K3010" s="89">
        <v>0</v>
      </c>
      <c r="L3010" s="89">
        <v>0</v>
      </c>
      <c r="M3010" s="89">
        <f>+L3010-K3010</f>
        <v>0</v>
      </c>
      <c r="N3010" s="90" t="str">
        <f>IF(AND($K3010=0,L3010=0),"0.00%",IF($K3010=0,-1,IF(L3010=0,1,-($K3010-L3010)/ABS(L3010))))</f>
        <v>0.00%</v>
      </c>
      <c r="O3010" s="89">
        <v>0</v>
      </c>
      <c r="P3010" s="89">
        <f>+K3010-O3010</f>
        <v>0</v>
      </c>
      <c r="Q3010" s="90" t="str">
        <f>IF(AND($K3010=0,O3010=0),"0.00%",IF($K3010=0,-1,IF(O3010=0,1,-($K3010-O3010)/ABS(O3010))))</f>
        <v>0.00%</v>
      </c>
      <c r="R3010" s="91"/>
      <c r="S3010" s="89">
        <v>0</v>
      </c>
      <c r="T3010" s="89">
        <f>+S3010-K3010</f>
        <v>0</v>
      </c>
      <c r="U3010" s="335">
        <f>IF(C3010=0,0,1)+IF(D3010=0,0,1)+IF(E3010=0,0,1)+IF(G3010=0,0,1)+IF(K3010=0,0,1)+IF(L3010=0,0,1)+IF(M3010=0,0,1)+IF(O3010=0,0,1)+IF(S3010=0,0,1)</f>
        <v>0</v>
      </c>
    </row>
    <row r="3011" spans="1:21" s="81" customFormat="1" ht="15" hidden="1">
      <c r="A3011" s="176" t="s">
        <v>2949</v>
      </c>
      <c r="B3011" s="88" t="s">
        <v>6257</v>
      </c>
      <c r="C3011" s="89">
        <v>0</v>
      </c>
      <c r="D3011" s="89">
        <v>0</v>
      </c>
      <c r="E3011" s="89">
        <f>+D3011-C3011</f>
        <v>0</v>
      </c>
      <c r="F3011" s="90" t="str">
        <f>IF(AND($C3011=0,D3011=0),"0.00%",IF($C3011=0,-1,IF(D3011=0,1,-($C3011-D3011)/ABS(D3011))))</f>
        <v>0.00%</v>
      </c>
      <c r="G3011" s="89">
        <v>0</v>
      </c>
      <c r="H3011" s="89">
        <f>+C3011-G3011</f>
        <v>0</v>
      </c>
      <c r="I3011" s="90" t="str">
        <f>IF(AND($C3011=0,G3011=0),"0.00%",IF($C3011=0,-1,IF(G3011=0,1,-($C3011-G3011)/ABS(G3011))))</f>
        <v>0.00%</v>
      </c>
      <c r="J3011" s="91"/>
      <c r="K3011" s="89">
        <v>0</v>
      </c>
      <c r="L3011" s="89">
        <v>0</v>
      </c>
      <c r="M3011" s="89">
        <f>+L3011-K3011</f>
        <v>0</v>
      </c>
      <c r="N3011" s="90" t="str">
        <f>IF(AND($K3011=0,L3011=0),"0.00%",IF($K3011=0,-1,IF(L3011=0,1,-($K3011-L3011)/ABS(L3011))))</f>
        <v>0.00%</v>
      </c>
      <c r="O3011" s="89">
        <v>0</v>
      </c>
      <c r="P3011" s="89">
        <f>+K3011-O3011</f>
        <v>0</v>
      </c>
      <c r="Q3011" s="90" t="str">
        <f>IF(AND($K3011=0,O3011=0),"0.00%",IF($K3011=0,-1,IF(O3011=0,1,-($K3011-O3011)/ABS(O3011))))</f>
        <v>0.00%</v>
      </c>
      <c r="R3011" s="91"/>
      <c r="S3011" s="89">
        <v>0</v>
      </c>
      <c r="T3011" s="89">
        <f>+S3011-K3011</f>
        <v>0</v>
      </c>
      <c r="U3011" s="335">
        <f>IF(C3011=0,0,1)+IF(D3011=0,0,1)+IF(E3011=0,0,1)+IF(G3011=0,0,1)+IF(K3011=0,0,1)+IF(L3011=0,0,1)+IF(M3011=0,0,1)+IF(O3011=0,0,1)+IF(S3011=0,0,1)</f>
        <v>0</v>
      </c>
    </row>
    <row r="3012" spans="1:21" s="81" customFormat="1" ht="15" hidden="1">
      <c r="A3012" s="176" t="s">
        <v>2950</v>
      </c>
      <c r="B3012" s="88" t="s">
        <v>6258</v>
      </c>
      <c r="C3012" s="89">
        <v>0</v>
      </c>
      <c r="D3012" s="89">
        <v>0</v>
      </c>
      <c r="E3012" s="89">
        <f>+D3012-C3012</f>
        <v>0</v>
      </c>
      <c r="F3012" s="90" t="str">
        <f>IF(AND($C3012=0,D3012=0),"0.00%",IF($C3012=0,-1,IF(D3012=0,1,-($C3012-D3012)/ABS(D3012))))</f>
        <v>0.00%</v>
      </c>
      <c r="G3012" s="89">
        <v>0</v>
      </c>
      <c r="H3012" s="89">
        <f>+C3012-G3012</f>
        <v>0</v>
      </c>
      <c r="I3012" s="90" t="str">
        <f>IF(AND($C3012=0,G3012=0),"0.00%",IF($C3012=0,-1,IF(G3012=0,1,-($C3012-G3012)/ABS(G3012))))</f>
        <v>0.00%</v>
      </c>
      <c r="J3012" s="91"/>
      <c r="K3012" s="89">
        <v>0</v>
      </c>
      <c r="L3012" s="89">
        <v>0</v>
      </c>
      <c r="M3012" s="89">
        <f>+L3012-K3012</f>
        <v>0</v>
      </c>
      <c r="N3012" s="90" t="str">
        <f>IF(AND($K3012=0,L3012=0),"0.00%",IF($K3012=0,-1,IF(L3012=0,1,-($K3012-L3012)/ABS(L3012))))</f>
        <v>0.00%</v>
      </c>
      <c r="O3012" s="89">
        <v>0</v>
      </c>
      <c r="P3012" s="89">
        <f>+K3012-O3012</f>
        <v>0</v>
      </c>
      <c r="Q3012" s="90" t="str">
        <f>IF(AND($K3012=0,O3012=0),"0.00%",IF($K3012=0,-1,IF(O3012=0,1,-($K3012-O3012)/ABS(O3012))))</f>
        <v>0.00%</v>
      </c>
      <c r="R3012" s="91"/>
      <c r="S3012" s="89">
        <v>0</v>
      </c>
      <c r="T3012" s="89">
        <f>+S3012-K3012</f>
        <v>0</v>
      </c>
      <c r="U3012" s="335">
        <f>IF(C3012=0,0,1)+IF(D3012=0,0,1)+IF(E3012=0,0,1)+IF(G3012=0,0,1)+IF(K3012=0,0,1)+IF(L3012=0,0,1)+IF(M3012=0,0,1)+IF(O3012=0,0,1)+IF(S3012=0,0,1)</f>
        <v>0</v>
      </c>
    </row>
    <row r="3013" spans="1:21" s="81" customFormat="1" ht="15" hidden="1">
      <c r="A3013" s="176" t="s">
        <v>2951</v>
      </c>
      <c r="B3013" s="88" t="s">
        <v>6259</v>
      </c>
      <c r="C3013" s="89">
        <v>0</v>
      </c>
      <c r="D3013" s="89">
        <v>0</v>
      </c>
      <c r="E3013" s="89">
        <f>+D3013-C3013</f>
        <v>0</v>
      </c>
      <c r="F3013" s="90" t="str">
        <f>IF(AND($C3013=0,D3013=0),"0.00%",IF($C3013=0,-1,IF(D3013=0,1,-($C3013-D3013)/ABS(D3013))))</f>
        <v>0.00%</v>
      </c>
      <c r="G3013" s="89">
        <v>0</v>
      </c>
      <c r="H3013" s="89">
        <f>+C3013-G3013</f>
        <v>0</v>
      </c>
      <c r="I3013" s="90" t="str">
        <f>IF(AND($C3013=0,G3013=0),"0.00%",IF($C3013=0,-1,IF(G3013=0,1,-($C3013-G3013)/ABS(G3013))))</f>
        <v>0.00%</v>
      </c>
      <c r="J3013" s="91"/>
      <c r="K3013" s="89">
        <v>0</v>
      </c>
      <c r="L3013" s="89">
        <v>0</v>
      </c>
      <c r="M3013" s="89">
        <f>+L3013-K3013</f>
        <v>0</v>
      </c>
      <c r="N3013" s="90" t="str">
        <f>IF(AND($K3013=0,L3013=0),"0.00%",IF($K3013=0,-1,IF(L3013=0,1,-($K3013-L3013)/ABS(L3013))))</f>
        <v>0.00%</v>
      </c>
      <c r="O3013" s="89">
        <v>0</v>
      </c>
      <c r="P3013" s="89">
        <f>+K3013-O3013</f>
        <v>0</v>
      </c>
      <c r="Q3013" s="90" t="str">
        <f>IF(AND($K3013=0,O3013=0),"0.00%",IF($K3013=0,-1,IF(O3013=0,1,-($K3013-O3013)/ABS(O3013))))</f>
        <v>0.00%</v>
      </c>
      <c r="R3013" s="91"/>
      <c r="S3013" s="89">
        <v>0</v>
      </c>
      <c r="T3013" s="89">
        <f>+S3013-K3013</f>
        <v>0</v>
      </c>
      <c r="U3013" s="335">
        <f>IF(C3013=0,0,1)+IF(D3013=0,0,1)+IF(E3013=0,0,1)+IF(G3013=0,0,1)+IF(K3013=0,0,1)+IF(L3013=0,0,1)+IF(M3013=0,0,1)+IF(O3013=0,0,1)+IF(S3013=0,0,1)</f>
        <v>0</v>
      </c>
    </row>
    <row r="3014" spans="1:21" s="81" customFormat="1" ht="15" hidden="1">
      <c r="A3014" s="176" t="s">
        <v>2952</v>
      </c>
      <c r="B3014" s="88" t="s">
        <v>6260</v>
      </c>
      <c r="C3014" s="89">
        <v>0</v>
      </c>
      <c r="D3014" s="89">
        <v>0</v>
      </c>
      <c r="E3014" s="89">
        <f>+D3014-C3014</f>
        <v>0</v>
      </c>
      <c r="F3014" s="90" t="str">
        <f>IF(AND($C3014=0,D3014=0),"0.00%",IF($C3014=0,-1,IF(D3014=0,1,-($C3014-D3014)/ABS(D3014))))</f>
        <v>0.00%</v>
      </c>
      <c r="G3014" s="89">
        <v>0</v>
      </c>
      <c r="H3014" s="89">
        <f>+C3014-G3014</f>
        <v>0</v>
      </c>
      <c r="I3014" s="90" t="str">
        <f>IF(AND($C3014=0,G3014=0),"0.00%",IF($C3014=0,-1,IF(G3014=0,1,-($C3014-G3014)/ABS(G3014))))</f>
        <v>0.00%</v>
      </c>
      <c r="J3014" s="91"/>
      <c r="K3014" s="89">
        <v>0</v>
      </c>
      <c r="L3014" s="89">
        <v>0</v>
      </c>
      <c r="M3014" s="89">
        <f>+L3014-K3014</f>
        <v>0</v>
      </c>
      <c r="N3014" s="90" t="str">
        <f>IF(AND($K3014=0,L3014=0),"0.00%",IF($K3014=0,-1,IF(L3014=0,1,-($K3014-L3014)/ABS(L3014))))</f>
        <v>0.00%</v>
      </c>
      <c r="O3014" s="89">
        <v>0</v>
      </c>
      <c r="P3014" s="89">
        <f>+K3014-O3014</f>
        <v>0</v>
      </c>
      <c r="Q3014" s="90" t="str">
        <f>IF(AND($K3014=0,O3014=0),"0.00%",IF($K3014=0,-1,IF(O3014=0,1,-($K3014-O3014)/ABS(O3014))))</f>
        <v>0.00%</v>
      </c>
      <c r="R3014" s="91"/>
      <c r="S3014" s="89">
        <v>0</v>
      </c>
      <c r="T3014" s="89">
        <f>+S3014-K3014</f>
        <v>0</v>
      </c>
      <c r="U3014" s="335">
        <f>IF(C3014=0,0,1)+IF(D3014=0,0,1)+IF(E3014=0,0,1)+IF(G3014=0,0,1)+IF(K3014=0,0,1)+IF(L3014=0,0,1)+IF(M3014=0,0,1)+IF(O3014=0,0,1)+IF(S3014=0,0,1)</f>
        <v>0</v>
      </c>
    </row>
    <row r="3015" spans="1:21" s="81" customFormat="1" ht="15" customHeight="1">
      <c r="A3015" s="176" t="s">
        <v>2953</v>
      </c>
      <c r="B3015" s="88" t="s">
        <v>6069</v>
      </c>
      <c r="C3015" s="89">
        <v>649.63</v>
      </c>
      <c r="D3015" s="89">
        <v>0</v>
      </c>
      <c r="E3015" s="89">
        <f>+D3015-C3015</f>
        <v>-649.63</v>
      </c>
      <c r="F3015" s="90">
        <f>IF(AND($C3015=0,D3015=0),"0.00%",IF($C3015=0,-1,IF(D3015=0,1,-($C3015-D3015)/ABS(D3015))))</f>
        <v>1</v>
      </c>
      <c r="G3015" s="89">
        <v>0</v>
      </c>
      <c r="H3015" s="89">
        <f>+C3015-G3015</f>
        <v>649.63</v>
      </c>
      <c r="I3015" s="90">
        <f>IF(AND($C3015=0,G3015=0),"0.00%",IF($C3015=0,-1,IF(G3015=0,1,-($C3015-G3015)/ABS(G3015))))</f>
        <v>1</v>
      </c>
      <c r="J3015" s="91"/>
      <c r="K3015" s="89">
        <v>649.63</v>
      </c>
      <c r="L3015" s="89">
        <v>0</v>
      </c>
      <c r="M3015" s="89">
        <f>+L3015-K3015</f>
        <v>-649.63</v>
      </c>
      <c r="N3015" s="90">
        <f>IF(AND($K3015=0,L3015=0),"0.00%",IF($K3015=0,-1,IF(L3015=0,1,-($K3015-L3015)/ABS(L3015))))</f>
        <v>1</v>
      </c>
      <c r="O3015" s="89">
        <v>0</v>
      </c>
      <c r="P3015" s="89">
        <f>+K3015-O3015</f>
        <v>649.63</v>
      </c>
      <c r="Q3015" s="90">
        <f>IF(AND($K3015=0,O3015=0),"0.00%",IF($K3015=0,-1,IF(O3015=0,1,-($K3015-O3015)/ABS(O3015))))</f>
        <v>1</v>
      </c>
      <c r="R3015" s="91"/>
      <c r="S3015" s="89">
        <v>0</v>
      </c>
      <c r="T3015" s="89">
        <f>+S3015-K3015</f>
        <v>-649.63</v>
      </c>
      <c r="U3015" s="335">
        <f>IF(C3015=0,0,1)+IF(D3015=0,0,1)+IF(E3015=0,0,1)+IF(G3015=0,0,1)+IF(K3015=0,0,1)+IF(L3015=0,0,1)+IF(M3015=0,0,1)+IF(O3015=0,0,1)+IF(S3015=0,0,1)</f>
        <v>4</v>
      </c>
    </row>
    <row r="3016" spans="1:21" s="81" customFormat="1" ht="15" hidden="1">
      <c r="A3016" s="176" t="s">
        <v>2954</v>
      </c>
      <c r="B3016" s="88" t="s">
        <v>6261</v>
      </c>
      <c r="C3016" s="89">
        <v>0</v>
      </c>
      <c r="D3016" s="89">
        <v>0</v>
      </c>
      <c r="E3016" s="89">
        <f>+D3016-C3016</f>
        <v>0</v>
      </c>
      <c r="F3016" s="90" t="str">
        <f>IF(AND($C3016=0,D3016=0),"0.00%",IF($C3016=0,-1,IF(D3016=0,1,-($C3016-D3016)/ABS(D3016))))</f>
        <v>0.00%</v>
      </c>
      <c r="G3016" s="89">
        <v>0</v>
      </c>
      <c r="H3016" s="89">
        <f>+C3016-G3016</f>
        <v>0</v>
      </c>
      <c r="I3016" s="90" t="str">
        <f>IF(AND($C3016=0,G3016=0),"0.00%",IF($C3016=0,-1,IF(G3016=0,1,-($C3016-G3016)/ABS(G3016))))</f>
        <v>0.00%</v>
      </c>
      <c r="J3016" s="91"/>
      <c r="K3016" s="89">
        <v>0</v>
      </c>
      <c r="L3016" s="89">
        <v>0</v>
      </c>
      <c r="M3016" s="89">
        <f>+L3016-K3016</f>
        <v>0</v>
      </c>
      <c r="N3016" s="90" t="str">
        <f>IF(AND($K3016=0,L3016=0),"0.00%",IF($K3016=0,-1,IF(L3016=0,1,-($K3016-L3016)/ABS(L3016))))</f>
        <v>0.00%</v>
      </c>
      <c r="O3016" s="89">
        <v>0</v>
      </c>
      <c r="P3016" s="89">
        <f>+K3016-O3016</f>
        <v>0</v>
      </c>
      <c r="Q3016" s="90" t="str">
        <f>IF(AND($K3016=0,O3016=0),"0.00%",IF($K3016=0,-1,IF(O3016=0,1,-($K3016-O3016)/ABS(O3016))))</f>
        <v>0.00%</v>
      </c>
      <c r="R3016" s="91"/>
      <c r="S3016" s="89">
        <v>0</v>
      </c>
      <c r="T3016" s="89">
        <f>+S3016-K3016</f>
        <v>0</v>
      </c>
      <c r="U3016" s="335">
        <f>IF(C3016=0,0,1)+IF(D3016=0,0,1)+IF(E3016=0,0,1)+IF(G3016=0,0,1)+IF(K3016=0,0,1)+IF(L3016=0,0,1)+IF(M3016=0,0,1)+IF(O3016=0,0,1)+IF(S3016=0,0,1)</f>
        <v>0</v>
      </c>
    </row>
    <row r="3017" spans="1:21" s="81" customFormat="1" ht="15" hidden="1">
      <c r="A3017" s="176" t="s">
        <v>2955</v>
      </c>
      <c r="B3017" s="88" t="s">
        <v>6262</v>
      </c>
      <c r="C3017" s="89">
        <v>0</v>
      </c>
      <c r="D3017" s="89">
        <v>0</v>
      </c>
      <c r="E3017" s="89">
        <f>+D3017-C3017</f>
        <v>0</v>
      </c>
      <c r="F3017" s="90" t="str">
        <f>IF(AND($C3017=0,D3017=0),"0.00%",IF($C3017=0,-1,IF(D3017=0,1,-($C3017-D3017)/ABS(D3017))))</f>
        <v>0.00%</v>
      </c>
      <c r="G3017" s="89">
        <v>0</v>
      </c>
      <c r="H3017" s="89">
        <f>+C3017-G3017</f>
        <v>0</v>
      </c>
      <c r="I3017" s="90" t="str">
        <f>IF(AND($C3017=0,G3017=0),"0.00%",IF($C3017=0,-1,IF(G3017=0,1,-($C3017-G3017)/ABS(G3017))))</f>
        <v>0.00%</v>
      </c>
      <c r="J3017" s="91"/>
      <c r="K3017" s="89">
        <v>0</v>
      </c>
      <c r="L3017" s="89">
        <v>0</v>
      </c>
      <c r="M3017" s="89">
        <f>+L3017-K3017</f>
        <v>0</v>
      </c>
      <c r="N3017" s="90" t="str">
        <f>IF(AND($K3017=0,L3017=0),"0.00%",IF($K3017=0,-1,IF(L3017=0,1,-($K3017-L3017)/ABS(L3017))))</f>
        <v>0.00%</v>
      </c>
      <c r="O3017" s="89">
        <v>0</v>
      </c>
      <c r="P3017" s="89">
        <f>+K3017-O3017</f>
        <v>0</v>
      </c>
      <c r="Q3017" s="90" t="str">
        <f>IF(AND($K3017=0,O3017=0),"0.00%",IF($K3017=0,-1,IF(O3017=0,1,-($K3017-O3017)/ABS(O3017))))</f>
        <v>0.00%</v>
      </c>
      <c r="R3017" s="91"/>
      <c r="S3017" s="89">
        <v>0</v>
      </c>
      <c r="T3017" s="89">
        <f>+S3017-K3017</f>
        <v>0</v>
      </c>
      <c r="U3017" s="335">
        <f>IF(C3017=0,0,1)+IF(D3017=0,0,1)+IF(E3017=0,0,1)+IF(G3017=0,0,1)+IF(K3017=0,0,1)+IF(L3017=0,0,1)+IF(M3017=0,0,1)+IF(O3017=0,0,1)+IF(S3017=0,0,1)</f>
        <v>0</v>
      </c>
    </row>
    <row r="3018" spans="1:21" s="81" customFormat="1" ht="15" hidden="1">
      <c r="A3018" s="176" t="s">
        <v>2956</v>
      </c>
      <c r="B3018" s="88" t="s">
        <v>6263</v>
      </c>
      <c r="C3018" s="89">
        <v>0</v>
      </c>
      <c r="D3018" s="89">
        <v>0</v>
      </c>
      <c r="E3018" s="89">
        <f>+D3018-C3018</f>
        <v>0</v>
      </c>
      <c r="F3018" s="90" t="str">
        <f>IF(AND($C3018=0,D3018=0),"0.00%",IF($C3018=0,-1,IF(D3018=0,1,-($C3018-D3018)/ABS(D3018))))</f>
        <v>0.00%</v>
      </c>
      <c r="G3018" s="89">
        <v>0</v>
      </c>
      <c r="H3018" s="89">
        <f>+C3018-G3018</f>
        <v>0</v>
      </c>
      <c r="I3018" s="90" t="str">
        <f>IF(AND($C3018=0,G3018=0),"0.00%",IF($C3018=0,-1,IF(G3018=0,1,-($C3018-G3018)/ABS(G3018))))</f>
        <v>0.00%</v>
      </c>
      <c r="J3018" s="91"/>
      <c r="K3018" s="89">
        <v>0</v>
      </c>
      <c r="L3018" s="89">
        <v>0</v>
      </c>
      <c r="M3018" s="89">
        <f>+L3018-K3018</f>
        <v>0</v>
      </c>
      <c r="N3018" s="90" t="str">
        <f>IF(AND($K3018=0,L3018=0),"0.00%",IF($K3018=0,-1,IF(L3018=0,1,-($K3018-L3018)/ABS(L3018))))</f>
        <v>0.00%</v>
      </c>
      <c r="O3018" s="89">
        <v>0</v>
      </c>
      <c r="P3018" s="89">
        <f>+K3018-O3018</f>
        <v>0</v>
      </c>
      <c r="Q3018" s="90" t="str">
        <f>IF(AND($K3018=0,O3018=0),"0.00%",IF($K3018=0,-1,IF(O3018=0,1,-($K3018-O3018)/ABS(O3018))))</f>
        <v>0.00%</v>
      </c>
      <c r="R3018" s="91"/>
      <c r="S3018" s="89">
        <v>0</v>
      </c>
      <c r="T3018" s="89">
        <f>+S3018-K3018</f>
        <v>0</v>
      </c>
      <c r="U3018" s="335">
        <f>IF(C3018=0,0,1)+IF(D3018=0,0,1)+IF(E3018=0,0,1)+IF(G3018=0,0,1)+IF(K3018=0,0,1)+IF(L3018=0,0,1)+IF(M3018=0,0,1)+IF(O3018=0,0,1)+IF(S3018=0,0,1)</f>
        <v>0</v>
      </c>
    </row>
    <row r="3019" spans="1:21" s="81" customFormat="1" ht="15" hidden="1">
      <c r="A3019" s="176" t="s">
        <v>2957</v>
      </c>
      <c r="B3019" s="88" t="s">
        <v>6264</v>
      </c>
      <c r="C3019" s="89">
        <v>0</v>
      </c>
      <c r="D3019" s="89">
        <v>0</v>
      </c>
      <c r="E3019" s="89">
        <f>+D3019-C3019</f>
        <v>0</v>
      </c>
      <c r="F3019" s="90" t="str">
        <f>IF(AND($C3019=0,D3019=0),"0.00%",IF($C3019=0,-1,IF(D3019=0,1,-($C3019-D3019)/ABS(D3019))))</f>
        <v>0.00%</v>
      </c>
      <c r="G3019" s="89">
        <v>0</v>
      </c>
      <c r="H3019" s="89">
        <f>+C3019-G3019</f>
        <v>0</v>
      </c>
      <c r="I3019" s="90" t="str">
        <f>IF(AND($C3019=0,G3019=0),"0.00%",IF($C3019=0,-1,IF(G3019=0,1,-($C3019-G3019)/ABS(G3019))))</f>
        <v>0.00%</v>
      </c>
      <c r="J3019" s="91"/>
      <c r="K3019" s="89">
        <v>0</v>
      </c>
      <c r="L3019" s="89">
        <v>0</v>
      </c>
      <c r="M3019" s="89">
        <f>+L3019-K3019</f>
        <v>0</v>
      </c>
      <c r="N3019" s="90" t="str">
        <f>IF(AND($K3019=0,L3019=0),"0.00%",IF($K3019=0,-1,IF(L3019=0,1,-($K3019-L3019)/ABS(L3019))))</f>
        <v>0.00%</v>
      </c>
      <c r="O3019" s="89">
        <v>0</v>
      </c>
      <c r="P3019" s="89">
        <f>+K3019-O3019</f>
        <v>0</v>
      </c>
      <c r="Q3019" s="90" t="str">
        <f>IF(AND($K3019=0,O3019=0),"0.00%",IF($K3019=0,-1,IF(O3019=0,1,-($K3019-O3019)/ABS(O3019))))</f>
        <v>0.00%</v>
      </c>
      <c r="R3019" s="91"/>
      <c r="S3019" s="89">
        <v>0</v>
      </c>
      <c r="T3019" s="89">
        <f>+S3019-K3019</f>
        <v>0</v>
      </c>
      <c r="U3019" s="335">
        <f>IF(C3019=0,0,1)+IF(D3019=0,0,1)+IF(E3019=0,0,1)+IF(G3019=0,0,1)+IF(K3019=0,0,1)+IF(L3019=0,0,1)+IF(M3019=0,0,1)+IF(O3019=0,0,1)+IF(S3019=0,0,1)</f>
        <v>0</v>
      </c>
    </row>
    <row r="3020" spans="1:21" s="81" customFormat="1" ht="15" hidden="1">
      <c r="A3020" s="176" t="s">
        <v>2958</v>
      </c>
      <c r="B3020" s="88" t="s">
        <v>6265</v>
      </c>
      <c r="C3020" s="89">
        <v>0</v>
      </c>
      <c r="D3020" s="89">
        <v>0</v>
      </c>
      <c r="E3020" s="89">
        <f>+D3020-C3020</f>
        <v>0</v>
      </c>
      <c r="F3020" s="90" t="str">
        <f>IF(AND($C3020=0,D3020=0),"0.00%",IF($C3020=0,-1,IF(D3020=0,1,-($C3020-D3020)/ABS(D3020))))</f>
        <v>0.00%</v>
      </c>
      <c r="G3020" s="89">
        <v>0</v>
      </c>
      <c r="H3020" s="89">
        <f>+C3020-G3020</f>
        <v>0</v>
      </c>
      <c r="I3020" s="90" t="str">
        <f>IF(AND($C3020=0,G3020=0),"0.00%",IF($C3020=0,-1,IF(G3020=0,1,-($C3020-G3020)/ABS(G3020))))</f>
        <v>0.00%</v>
      </c>
      <c r="J3020" s="91"/>
      <c r="K3020" s="89">
        <v>0</v>
      </c>
      <c r="L3020" s="89">
        <v>0</v>
      </c>
      <c r="M3020" s="89">
        <f>+L3020-K3020</f>
        <v>0</v>
      </c>
      <c r="N3020" s="90" t="str">
        <f>IF(AND($K3020=0,L3020=0),"0.00%",IF($K3020=0,-1,IF(L3020=0,1,-($K3020-L3020)/ABS(L3020))))</f>
        <v>0.00%</v>
      </c>
      <c r="O3020" s="89">
        <v>0</v>
      </c>
      <c r="P3020" s="89">
        <f>+K3020-O3020</f>
        <v>0</v>
      </c>
      <c r="Q3020" s="90" t="str">
        <f>IF(AND($K3020=0,O3020=0),"0.00%",IF($K3020=0,-1,IF(O3020=0,1,-($K3020-O3020)/ABS(O3020))))</f>
        <v>0.00%</v>
      </c>
      <c r="R3020" s="91"/>
      <c r="S3020" s="89">
        <v>0</v>
      </c>
      <c r="T3020" s="89">
        <f>+S3020-K3020</f>
        <v>0</v>
      </c>
      <c r="U3020" s="335">
        <f>IF(C3020=0,0,1)+IF(D3020=0,0,1)+IF(E3020=0,0,1)+IF(G3020=0,0,1)+IF(K3020=0,0,1)+IF(L3020=0,0,1)+IF(M3020=0,0,1)+IF(O3020=0,0,1)+IF(S3020=0,0,1)</f>
        <v>0</v>
      </c>
    </row>
    <row r="3021" spans="1:21" s="81" customFormat="1" ht="15" customHeight="1">
      <c r="A3021" s="176" t="s">
        <v>2959</v>
      </c>
      <c r="B3021" s="88" t="s">
        <v>6266</v>
      </c>
      <c r="C3021" s="89">
        <v>0</v>
      </c>
      <c r="D3021" s="89">
        <v>0</v>
      </c>
      <c r="E3021" s="89">
        <f>+D3021-C3021</f>
        <v>0</v>
      </c>
      <c r="F3021" s="90" t="str">
        <f>IF(AND($C3021=0,D3021=0),"0.00%",IF($C3021=0,-1,IF(D3021=0,1,-($C3021-D3021)/ABS(D3021))))</f>
        <v>0.00%</v>
      </c>
      <c r="G3021" s="89">
        <v>0</v>
      </c>
      <c r="H3021" s="89">
        <f>+C3021-G3021</f>
        <v>0</v>
      </c>
      <c r="I3021" s="90" t="str">
        <f>IF(AND($C3021=0,G3021=0),"0.00%",IF($C3021=0,-1,IF(G3021=0,1,-($C3021-G3021)/ABS(G3021))))</f>
        <v>0.00%</v>
      </c>
      <c r="J3021" s="91"/>
      <c r="K3021" s="89">
        <v>2502.8</v>
      </c>
      <c r="L3021" s="89">
        <v>0</v>
      </c>
      <c r="M3021" s="89">
        <f>+L3021-K3021</f>
        <v>-2502.8</v>
      </c>
      <c r="N3021" s="90">
        <f>IF(AND($K3021=0,L3021=0),"0.00%",IF($K3021=0,-1,IF(L3021=0,1,-($K3021-L3021)/ABS(L3021))))</f>
        <v>1</v>
      </c>
      <c r="O3021" s="89">
        <v>0</v>
      </c>
      <c r="P3021" s="89">
        <f>+K3021-O3021</f>
        <v>2502.8</v>
      </c>
      <c r="Q3021" s="90">
        <f>IF(AND($K3021=0,O3021=0),"0.00%",IF($K3021=0,-1,IF(O3021=0,1,-($K3021-O3021)/ABS(O3021))))</f>
        <v>1</v>
      </c>
      <c r="R3021" s="91"/>
      <c r="S3021" s="89">
        <v>0</v>
      </c>
      <c r="T3021" s="89">
        <f>+S3021-K3021</f>
        <v>-2502.8</v>
      </c>
      <c r="U3021" s="335">
        <f>IF(C3021=0,0,1)+IF(D3021=0,0,1)+IF(E3021=0,0,1)+IF(G3021=0,0,1)+IF(K3021=0,0,1)+IF(L3021=0,0,1)+IF(M3021=0,0,1)+IF(O3021=0,0,1)+IF(S3021=0,0,1)</f>
        <v>2</v>
      </c>
    </row>
    <row r="3022" spans="1:21" s="81" customFormat="1" ht="15" hidden="1">
      <c r="A3022" s="176" t="s">
        <v>2960</v>
      </c>
      <c r="B3022" s="88" t="s">
        <v>6267</v>
      </c>
      <c r="C3022" s="89">
        <v>0</v>
      </c>
      <c r="D3022" s="89">
        <v>0</v>
      </c>
      <c r="E3022" s="89">
        <f>+D3022-C3022</f>
        <v>0</v>
      </c>
      <c r="F3022" s="90" t="str">
        <f>IF(AND($C3022=0,D3022=0),"0.00%",IF($C3022=0,-1,IF(D3022=0,1,-($C3022-D3022)/ABS(D3022))))</f>
        <v>0.00%</v>
      </c>
      <c r="G3022" s="89">
        <v>0</v>
      </c>
      <c r="H3022" s="89">
        <f>+C3022-G3022</f>
        <v>0</v>
      </c>
      <c r="I3022" s="90" t="str">
        <f>IF(AND($C3022=0,G3022=0),"0.00%",IF($C3022=0,-1,IF(G3022=0,1,-($C3022-G3022)/ABS(G3022))))</f>
        <v>0.00%</v>
      </c>
      <c r="J3022" s="91"/>
      <c r="K3022" s="89">
        <v>0</v>
      </c>
      <c r="L3022" s="89">
        <v>0</v>
      </c>
      <c r="M3022" s="89">
        <f>+L3022-K3022</f>
        <v>0</v>
      </c>
      <c r="N3022" s="90" t="str">
        <f>IF(AND($K3022=0,L3022=0),"0.00%",IF($K3022=0,-1,IF(L3022=0,1,-($K3022-L3022)/ABS(L3022))))</f>
        <v>0.00%</v>
      </c>
      <c r="O3022" s="89">
        <v>0</v>
      </c>
      <c r="P3022" s="89">
        <f>+K3022-O3022</f>
        <v>0</v>
      </c>
      <c r="Q3022" s="90" t="str">
        <f>IF(AND($K3022=0,O3022=0),"0.00%",IF($K3022=0,-1,IF(O3022=0,1,-($K3022-O3022)/ABS(O3022))))</f>
        <v>0.00%</v>
      </c>
      <c r="R3022" s="91"/>
      <c r="S3022" s="89">
        <v>0</v>
      </c>
      <c r="T3022" s="89">
        <f>+S3022-K3022</f>
        <v>0</v>
      </c>
      <c r="U3022" s="335">
        <f>IF(C3022=0,0,1)+IF(D3022=0,0,1)+IF(E3022=0,0,1)+IF(G3022=0,0,1)+IF(K3022=0,0,1)+IF(L3022=0,0,1)+IF(M3022=0,0,1)+IF(O3022=0,0,1)+IF(S3022=0,0,1)</f>
        <v>0</v>
      </c>
    </row>
    <row r="3023" spans="1:21" s="81" customFormat="1" ht="15" hidden="1">
      <c r="A3023" s="176" t="s">
        <v>2961</v>
      </c>
      <c r="B3023" s="88" t="s">
        <v>6268</v>
      </c>
      <c r="C3023" s="89">
        <v>0</v>
      </c>
      <c r="D3023" s="89">
        <v>0</v>
      </c>
      <c r="E3023" s="89">
        <f>+D3023-C3023</f>
        <v>0</v>
      </c>
      <c r="F3023" s="90" t="str">
        <f>IF(AND($C3023=0,D3023=0),"0.00%",IF($C3023=0,-1,IF(D3023=0,1,-($C3023-D3023)/ABS(D3023))))</f>
        <v>0.00%</v>
      </c>
      <c r="G3023" s="89">
        <v>0</v>
      </c>
      <c r="H3023" s="89">
        <f>+C3023-G3023</f>
        <v>0</v>
      </c>
      <c r="I3023" s="90" t="str">
        <f>IF(AND($C3023=0,G3023=0),"0.00%",IF($C3023=0,-1,IF(G3023=0,1,-($C3023-G3023)/ABS(G3023))))</f>
        <v>0.00%</v>
      </c>
      <c r="J3023" s="91"/>
      <c r="K3023" s="89">
        <v>0</v>
      </c>
      <c r="L3023" s="89">
        <v>0</v>
      </c>
      <c r="M3023" s="89">
        <f>+L3023-K3023</f>
        <v>0</v>
      </c>
      <c r="N3023" s="90" t="str">
        <f>IF(AND($K3023=0,L3023=0),"0.00%",IF($K3023=0,-1,IF(L3023=0,1,-($K3023-L3023)/ABS(L3023))))</f>
        <v>0.00%</v>
      </c>
      <c r="O3023" s="89">
        <v>0</v>
      </c>
      <c r="P3023" s="89">
        <f>+K3023-O3023</f>
        <v>0</v>
      </c>
      <c r="Q3023" s="90" t="str">
        <f>IF(AND($K3023=0,O3023=0),"0.00%",IF($K3023=0,-1,IF(O3023=0,1,-($K3023-O3023)/ABS(O3023))))</f>
        <v>0.00%</v>
      </c>
      <c r="R3023" s="91"/>
      <c r="S3023" s="89">
        <v>0</v>
      </c>
      <c r="T3023" s="89">
        <f>+S3023-K3023</f>
        <v>0</v>
      </c>
      <c r="U3023" s="335">
        <f>IF(C3023=0,0,1)+IF(D3023=0,0,1)+IF(E3023=0,0,1)+IF(G3023=0,0,1)+IF(K3023=0,0,1)+IF(L3023=0,0,1)+IF(M3023=0,0,1)+IF(O3023=0,0,1)+IF(S3023=0,0,1)</f>
        <v>0</v>
      </c>
    </row>
    <row r="3024" spans="1:21" s="81" customFormat="1" ht="15" hidden="1">
      <c r="A3024" s="176" t="s">
        <v>2962</v>
      </c>
      <c r="B3024" s="88" t="s">
        <v>6269</v>
      </c>
      <c r="C3024" s="89">
        <v>0</v>
      </c>
      <c r="D3024" s="89">
        <v>0</v>
      </c>
      <c r="E3024" s="89">
        <f>+D3024-C3024</f>
        <v>0</v>
      </c>
      <c r="F3024" s="90" t="str">
        <f>IF(AND($C3024=0,D3024=0),"0.00%",IF($C3024=0,-1,IF(D3024=0,1,-($C3024-D3024)/ABS(D3024))))</f>
        <v>0.00%</v>
      </c>
      <c r="G3024" s="89">
        <v>0</v>
      </c>
      <c r="H3024" s="89">
        <f>+C3024-G3024</f>
        <v>0</v>
      </c>
      <c r="I3024" s="90" t="str">
        <f>IF(AND($C3024=0,G3024=0),"0.00%",IF($C3024=0,-1,IF(G3024=0,1,-($C3024-G3024)/ABS(G3024))))</f>
        <v>0.00%</v>
      </c>
      <c r="J3024" s="91"/>
      <c r="K3024" s="89">
        <v>0</v>
      </c>
      <c r="L3024" s="89">
        <v>0</v>
      </c>
      <c r="M3024" s="89">
        <f>+L3024-K3024</f>
        <v>0</v>
      </c>
      <c r="N3024" s="90" t="str">
        <f>IF(AND($K3024=0,L3024=0),"0.00%",IF($K3024=0,-1,IF(L3024=0,1,-($K3024-L3024)/ABS(L3024))))</f>
        <v>0.00%</v>
      </c>
      <c r="O3024" s="89">
        <v>0</v>
      </c>
      <c r="P3024" s="89">
        <f>+K3024-O3024</f>
        <v>0</v>
      </c>
      <c r="Q3024" s="90" t="str">
        <f>IF(AND($K3024=0,O3024=0),"0.00%",IF($K3024=0,-1,IF(O3024=0,1,-($K3024-O3024)/ABS(O3024))))</f>
        <v>0.00%</v>
      </c>
      <c r="R3024" s="91"/>
      <c r="S3024" s="89">
        <v>0</v>
      </c>
      <c r="T3024" s="89">
        <f>+S3024-K3024</f>
        <v>0</v>
      </c>
      <c r="U3024" s="335">
        <f>IF(C3024=0,0,1)+IF(D3024=0,0,1)+IF(E3024=0,0,1)+IF(G3024=0,0,1)+IF(K3024=0,0,1)+IF(L3024=0,0,1)+IF(M3024=0,0,1)+IF(O3024=0,0,1)+IF(S3024=0,0,1)</f>
        <v>0</v>
      </c>
    </row>
    <row r="3025" spans="1:21" s="81" customFormat="1" ht="15" hidden="1">
      <c r="A3025" s="176" t="s">
        <v>2963</v>
      </c>
      <c r="B3025" s="88" t="s">
        <v>6270</v>
      </c>
      <c r="C3025" s="89">
        <v>0</v>
      </c>
      <c r="D3025" s="89">
        <v>0</v>
      </c>
      <c r="E3025" s="89">
        <f>+D3025-C3025</f>
        <v>0</v>
      </c>
      <c r="F3025" s="90" t="str">
        <f>IF(AND($C3025=0,D3025=0),"0.00%",IF($C3025=0,-1,IF(D3025=0,1,-($C3025-D3025)/ABS(D3025))))</f>
        <v>0.00%</v>
      </c>
      <c r="G3025" s="89">
        <v>0</v>
      </c>
      <c r="H3025" s="89">
        <f>+C3025-G3025</f>
        <v>0</v>
      </c>
      <c r="I3025" s="90" t="str">
        <f>IF(AND($C3025=0,G3025=0),"0.00%",IF($C3025=0,-1,IF(G3025=0,1,-($C3025-G3025)/ABS(G3025))))</f>
        <v>0.00%</v>
      </c>
      <c r="J3025" s="91"/>
      <c r="K3025" s="89">
        <v>0</v>
      </c>
      <c r="L3025" s="89">
        <v>0</v>
      </c>
      <c r="M3025" s="89">
        <f>+L3025-K3025</f>
        <v>0</v>
      </c>
      <c r="N3025" s="90" t="str">
        <f>IF(AND($K3025=0,L3025=0),"0.00%",IF($K3025=0,-1,IF(L3025=0,1,-($K3025-L3025)/ABS(L3025))))</f>
        <v>0.00%</v>
      </c>
      <c r="O3025" s="89">
        <v>0</v>
      </c>
      <c r="P3025" s="89">
        <f>+K3025-O3025</f>
        <v>0</v>
      </c>
      <c r="Q3025" s="90" t="str">
        <f>IF(AND($K3025=0,O3025=0),"0.00%",IF($K3025=0,-1,IF(O3025=0,1,-($K3025-O3025)/ABS(O3025))))</f>
        <v>0.00%</v>
      </c>
      <c r="R3025" s="91"/>
      <c r="S3025" s="89">
        <v>0</v>
      </c>
      <c r="T3025" s="89">
        <f>+S3025-K3025</f>
        <v>0</v>
      </c>
      <c r="U3025" s="335">
        <f>IF(C3025=0,0,1)+IF(D3025=0,0,1)+IF(E3025=0,0,1)+IF(G3025=0,0,1)+IF(K3025=0,0,1)+IF(L3025=0,0,1)+IF(M3025=0,0,1)+IF(O3025=0,0,1)+IF(S3025=0,0,1)</f>
        <v>0</v>
      </c>
    </row>
    <row r="3026" spans="1:21" s="81" customFormat="1" ht="15" hidden="1">
      <c r="A3026" s="176" t="s">
        <v>2964</v>
      </c>
      <c r="B3026" s="88" t="s">
        <v>6271</v>
      </c>
      <c r="C3026" s="89">
        <v>0</v>
      </c>
      <c r="D3026" s="89">
        <v>0</v>
      </c>
      <c r="E3026" s="89">
        <f>+D3026-C3026</f>
        <v>0</v>
      </c>
      <c r="F3026" s="90" t="str">
        <f>IF(AND($C3026=0,D3026=0),"0.00%",IF($C3026=0,-1,IF(D3026=0,1,-($C3026-D3026)/ABS(D3026))))</f>
        <v>0.00%</v>
      </c>
      <c r="G3026" s="89">
        <v>0</v>
      </c>
      <c r="H3026" s="89">
        <f>+C3026-G3026</f>
        <v>0</v>
      </c>
      <c r="I3026" s="90" t="str">
        <f>IF(AND($C3026=0,G3026=0),"0.00%",IF($C3026=0,-1,IF(G3026=0,1,-($C3026-G3026)/ABS(G3026))))</f>
        <v>0.00%</v>
      </c>
      <c r="J3026" s="91"/>
      <c r="K3026" s="89">
        <v>0</v>
      </c>
      <c r="L3026" s="89">
        <v>0</v>
      </c>
      <c r="M3026" s="89">
        <f>+L3026-K3026</f>
        <v>0</v>
      </c>
      <c r="N3026" s="90" t="str">
        <f>IF(AND($K3026=0,L3026=0),"0.00%",IF($K3026=0,-1,IF(L3026=0,1,-($K3026-L3026)/ABS(L3026))))</f>
        <v>0.00%</v>
      </c>
      <c r="O3026" s="89">
        <v>0</v>
      </c>
      <c r="P3026" s="89">
        <f>+K3026-O3026</f>
        <v>0</v>
      </c>
      <c r="Q3026" s="90" t="str">
        <f>IF(AND($K3026=0,O3026=0),"0.00%",IF($K3026=0,-1,IF(O3026=0,1,-($K3026-O3026)/ABS(O3026))))</f>
        <v>0.00%</v>
      </c>
      <c r="R3026" s="91"/>
      <c r="S3026" s="89">
        <v>0</v>
      </c>
      <c r="T3026" s="89">
        <f>+S3026-K3026</f>
        <v>0</v>
      </c>
      <c r="U3026" s="335">
        <f>IF(C3026=0,0,1)+IF(D3026=0,0,1)+IF(E3026=0,0,1)+IF(G3026=0,0,1)+IF(K3026=0,0,1)+IF(L3026=0,0,1)+IF(M3026=0,0,1)+IF(O3026=0,0,1)+IF(S3026=0,0,1)</f>
        <v>0</v>
      </c>
    </row>
    <row r="3027" spans="1:21" s="81" customFormat="1" ht="15" hidden="1">
      <c r="A3027" s="176" t="s">
        <v>2965</v>
      </c>
      <c r="B3027" s="88" t="s">
        <v>6272</v>
      </c>
      <c r="C3027" s="89">
        <v>0</v>
      </c>
      <c r="D3027" s="89">
        <v>0</v>
      </c>
      <c r="E3027" s="89">
        <f>+D3027-C3027</f>
        <v>0</v>
      </c>
      <c r="F3027" s="90" t="str">
        <f>IF(AND($C3027=0,D3027=0),"0.00%",IF($C3027=0,-1,IF(D3027=0,1,-($C3027-D3027)/ABS(D3027))))</f>
        <v>0.00%</v>
      </c>
      <c r="G3027" s="89">
        <v>0</v>
      </c>
      <c r="H3027" s="89">
        <f>+C3027-G3027</f>
        <v>0</v>
      </c>
      <c r="I3027" s="90" t="str">
        <f>IF(AND($C3027=0,G3027=0),"0.00%",IF($C3027=0,-1,IF(G3027=0,1,-($C3027-G3027)/ABS(G3027))))</f>
        <v>0.00%</v>
      </c>
      <c r="J3027" s="91"/>
      <c r="K3027" s="89">
        <v>0</v>
      </c>
      <c r="L3027" s="89">
        <v>0</v>
      </c>
      <c r="M3027" s="89">
        <f>+L3027-K3027</f>
        <v>0</v>
      </c>
      <c r="N3027" s="90" t="str">
        <f>IF(AND($K3027=0,L3027=0),"0.00%",IF($K3027=0,-1,IF(L3027=0,1,-($K3027-L3027)/ABS(L3027))))</f>
        <v>0.00%</v>
      </c>
      <c r="O3027" s="89">
        <v>0</v>
      </c>
      <c r="P3027" s="89">
        <f>+K3027-O3027</f>
        <v>0</v>
      </c>
      <c r="Q3027" s="90" t="str">
        <f>IF(AND($K3027=0,O3027=0),"0.00%",IF($K3027=0,-1,IF(O3027=0,1,-($K3027-O3027)/ABS(O3027))))</f>
        <v>0.00%</v>
      </c>
      <c r="R3027" s="91"/>
      <c r="S3027" s="89">
        <v>0</v>
      </c>
      <c r="T3027" s="89">
        <f>+S3027-K3027</f>
        <v>0</v>
      </c>
      <c r="U3027" s="335">
        <f>IF(C3027=0,0,1)+IF(D3027=0,0,1)+IF(E3027=0,0,1)+IF(G3027=0,0,1)+IF(K3027=0,0,1)+IF(L3027=0,0,1)+IF(M3027=0,0,1)+IF(O3027=0,0,1)+IF(S3027=0,0,1)</f>
        <v>0</v>
      </c>
    </row>
    <row r="3028" spans="1:21" s="81" customFormat="1" ht="15" hidden="1">
      <c r="A3028" s="176" t="s">
        <v>2966</v>
      </c>
      <c r="B3028" s="88" t="s">
        <v>6273</v>
      </c>
      <c r="C3028" s="89">
        <v>0</v>
      </c>
      <c r="D3028" s="89">
        <v>0</v>
      </c>
      <c r="E3028" s="89">
        <f>+D3028-C3028</f>
        <v>0</v>
      </c>
      <c r="F3028" s="90" t="str">
        <f>IF(AND($C3028=0,D3028=0),"0.00%",IF($C3028=0,-1,IF(D3028=0,1,-($C3028-D3028)/ABS(D3028))))</f>
        <v>0.00%</v>
      </c>
      <c r="G3028" s="89">
        <v>0</v>
      </c>
      <c r="H3028" s="89">
        <f>+C3028-G3028</f>
        <v>0</v>
      </c>
      <c r="I3028" s="90" t="str">
        <f>IF(AND($C3028=0,G3028=0),"0.00%",IF($C3028=0,-1,IF(G3028=0,1,-($C3028-G3028)/ABS(G3028))))</f>
        <v>0.00%</v>
      </c>
      <c r="J3028" s="91"/>
      <c r="K3028" s="89">
        <v>0</v>
      </c>
      <c r="L3028" s="89">
        <v>0</v>
      </c>
      <c r="M3028" s="89">
        <f>+L3028-K3028</f>
        <v>0</v>
      </c>
      <c r="N3028" s="90" t="str">
        <f>IF(AND($K3028=0,L3028=0),"0.00%",IF($K3028=0,-1,IF(L3028=0,1,-($K3028-L3028)/ABS(L3028))))</f>
        <v>0.00%</v>
      </c>
      <c r="O3028" s="89">
        <v>0</v>
      </c>
      <c r="P3028" s="89">
        <f>+K3028-O3028</f>
        <v>0</v>
      </c>
      <c r="Q3028" s="90" t="str">
        <f>IF(AND($K3028=0,O3028=0),"0.00%",IF($K3028=0,-1,IF(O3028=0,1,-($K3028-O3028)/ABS(O3028))))</f>
        <v>0.00%</v>
      </c>
      <c r="R3028" s="91"/>
      <c r="S3028" s="89">
        <v>0</v>
      </c>
      <c r="T3028" s="89">
        <f>+S3028-K3028</f>
        <v>0</v>
      </c>
      <c r="U3028" s="335">
        <f>IF(C3028=0,0,1)+IF(D3028=0,0,1)+IF(E3028=0,0,1)+IF(G3028=0,0,1)+IF(K3028=0,0,1)+IF(L3028=0,0,1)+IF(M3028=0,0,1)+IF(O3028=0,0,1)+IF(S3028=0,0,1)</f>
        <v>0</v>
      </c>
    </row>
    <row r="3029" spans="1:21" s="81" customFormat="1" ht="15" hidden="1">
      <c r="A3029" s="176" t="s">
        <v>2967</v>
      </c>
      <c r="B3029" s="88" t="s">
        <v>6274</v>
      </c>
      <c r="C3029" s="89">
        <v>0</v>
      </c>
      <c r="D3029" s="89">
        <v>0</v>
      </c>
      <c r="E3029" s="89">
        <f>+D3029-C3029</f>
        <v>0</v>
      </c>
      <c r="F3029" s="90" t="str">
        <f>IF(AND($C3029=0,D3029=0),"0.00%",IF($C3029=0,-1,IF(D3029=0,1,-($C3029-D3029)/ABS(D3029))))</f>
        <v>0.00%</v>
      </c>
      <c r="G3029" s="89">
        <v>0</v>
      </c>
      <c r="H3029" s="89">
        <f>+C3029-G3029</f>
        <v>0</v>
      </c>
      <c r="I3029" s="90" t="str">
        <f>IF(AND($C3029=0,G3029=0),"0.00%",IF($C3029=0,-1,IF(G3029=0,1,-($C3029-G3029)/ABS(G3029))))</f>
        <v>0.00%</v>
      </c>
      <c r="J3029" s="91"/>
      <c r="K3029" s="89">
        <v>0</v>
      </c>
      <c r="L3029" s="89">
        <v>0</v>
      </c>
      <c r="M3029" s="89">
        <f>+L3029-K3029</f>
        <v>0</v>
      </c>
      <c r="N3029" s="90" t="str">
        <f>IF(AND($K3029=0,L3029=0),"0.00%",IF($K3029=0,-1,IF(L3029=0,1,-($K3029-L3029)/ABS(L3029))))</f>
        <v>0.00%</v>
      </c>
      <c r="O3029" s="89">
        <v>0</v>
      </c>
      <c r="P3029" s="89">
        <f>+K3029-O3029</f>
        <v>0</v>
      </c>
      <c r="Q3029" s="90" t="str">
        <f>IF(AND($K3029=0,O3029=0),"0.00%",IF($K3029=0,-1,IF(O3029=0,1,-($K3029-O3029)/ABS(O3029))))</f>
        <v>0.00%</v>
      </c>
      <c r="R3029" s="91"/>
      <c r="S3029" s="89">
        <v>0</v>
      </c>
      <c r="T3029" s="89">
        <f>+S3029-K3029</f>
        <v>0</v>
      </c>
      <c r="U3029" s="335">
        <f>IF(C3029=0,0,1)+IF(D3029=0,0,1)+IF(E3029=0,0,1)+IF(G3029=0,0,1)+IF(K3029=0,0,1)+IF(L3029=0,0,1)+IF(M3029=0,0,1)+IF(O3029=0,0,1)+IF(S3029=0,0,1)</f>
        <v>0</v>
      </c>
    </row>
    <row r="3030" spans="1:21" s="81" customFormat="1" ht="15" hidden="1">
      <c r="A3030" s="176" t="s">
        <v>2968</v>
      </c>
      <c r="B3030" s="88" t="s">
        <v>6275</v>
      </c>
      <c r="C3030" s="89">
        <v>0</v>
      </c>
      <c r="D3030" s="89">
        <v>0</v>
      </c>
      <c r="E3030" s="89">
        <f>+D3030-C3030</f>
        <v>0</v>
      </c>
      <c r="F3030" s="90" t="str">
        <f>IF(AND($C3030=0,D3030=0),"0.00%",IF($C3030=0,-1,IF(D3030=0,1,-($C3030-D3030)/ABS(D3030))))</f>
        <v>0.00%</v>
      </c>
      <c r="G3030" s="89">
        <v>0</v>
      </c>
      <c r="H3030" s="89">
        <f>+C3030-G3030</f>
        <v>0</v>
      </c>
      <c r="I3030" s="90" t="str">
        <f>IF(AND($C3030=0,G3030=0),"0.00%",IF($C3030=0,-1,IF(G3030=0,1,-($C3030-G3030)/ABS(G3030))))</f>
        <v>0.00%</v>
      </c>
      <c r="J3030" s="91"/>
      <c r="K3030" s="89">
        <v>0</v>
      </c>
      <c r="L3030" s="89">
        <v>0</v>
      </c>
      <c r="M3030" s="89">
        <f>+L3030-K3030</f>
        <v>0</v>
      </c>
      <c r="N3030" s="90" t="str">
        <f>IF(AND($K3030=0,L3030=0),"0.00%",IF($K3030=0,-1,IF(L3030=0,1,-($K3030-L3030)/ABS(L3030))))</f>
        <v>0.00%</v>
      </c>
      <c r="O3030" s="89">
        <v>0</v>
      </c>
      <c r="P3030" s="89">
        <f>+K3030-O3030</f>
        <v>0</v>
      </c>
      <c r="Q3030" s="90" t="str">
        <f>IF(AND($K3030=0,O3030=0),"0.00%",IF($K3030=0,-1,IF(O3030=0,1,-($K3030-O3030)/ABS(O3030))))</f>
        <v>0.00%</v>
      </c>
      <c r="R3030" s="91"/>
      <c r="S3030" s="89">
        <v>0</v>
      </c>
      <c r="T3030" s="89">
        <f>+S3030-K3030</f>
        <v>0</v>
      </c>
      <c r="U3030" s="335">
        <f>IF(C3030=0,0,1)+IF(D3030=0,0,1)+IF(E3030=0,0,1)+IF(G3030=0,0,1)+IF(K3030=0,0,1)+IF(L3030=0,0,1)+IF(M3030=0,0,1)+IF(O3030=0,0,1)+IF(S3030=0,0,1)</f>
        <v>0</v>
      </c>
    </row>
    <row r="3031" spans="1:21" s="81" customFormat="1" ht="15" hidden="1">
      <c r="A3031" s="176" t="s">
        <v>2969</v>
      </c>
      <c r="B3031" s="88" t="s">
        <v>6276</v>
      </c>
      <c r="C3031" s="89">
        <v>0</v>
      </c>
      <c r="D3031" s="89">
        <v>0</v>
      </c>
      <c r="E3031" s="89">
        <f>+D3031-C3031</f>
        <v>0</v>
      </c>
      <c r="F3031" s="90" t="str">
        <f>IF(AND($C3031=0,D3031=0),"0.00%",IF($C3031=0,-1,IF(D3031=0,1,-($C3031-D3031)/ABS(D3031))))</f>
        <v>0.00%</v>
      </c>
      <c r="G3031" s="89">
        <v>0</v>
      </c>
      <c r="H3031" s="89">
        <f>+C3031-G3031</f>
        <v>0</v>
      </c>
      <c r="I3031" s="90" t="str">
        <f>IF(AND($C3031=0,G3031=0),"0.00%",IF($C3031=0,-1,IF(G3031=0,1,-($C3031-G3031)/ABS(G3031))))</f>
        <v>0.00%</v>
      </c>
      <c r="J3031" s="91"/>
      <c r="K3031" s="89">
        <v>0</v>
      </c>
      <c r="L3031" s="89">
        <v>0</v>
      </c>
      <c r="M3031" s="89">
        <f>+L3031-K3031</f>
        <v>0</v>
      </c>
      <c r="N3031" s="90" t="str">
        <f>IF(AND($K3031=0,L3031=0),"0.00%",IF($K3031=0,-1,IF(L3031=0,1,-($K3031-L3031)/ABS(L3031))))</f>
        <v>0.00%</v>
      </c>
      <c r="O3031" s="89">
        <v>0</v>
      </c>
      <c r="P3031" s="89">
        <f>+K3031-O3031</f>
        <v>0</v>
      </c>
      <c r="Q3031" s="90" t="str">
        <f>IF(AND($K3031=0,O3031=0),"0.00%",IF($K3031=0,-1,IF(O3031=0,1,-($K3031-O3031)/ABS(O3031))))</f>
        <v>0.00%</v>
      </c>
      <c r="R3031" s="91"/>
      <c r="S3031" s="89">
        <v>0</v>
      </c>
      <c r="T3031" s="89">
        <f>+S3031-K3031</f>
        <v>0</v>
      </c>
      <c r="U3031" s="335">
        <f>IF(C3031=0,0,1)+IF(D3031=0,0,1)+IF(E3031=0,0,1)+IF(G3031=0,0,1)+IF(K3031=0,0,1)+IF(L3031=0,0,1)+IF(M3031=0,0,1)+IF(O3031=0,0,1)+IF(S3031=0,0,1)</f>
        <v>0</v>
      </c>
    </row>
    <row r="3032" spans="1:21" s="81" customFormat="1" ht="15" hidden="1">
      <c r="A3032" s="176" t="s">
        <v>2970</v>
      </c>
      <c r="B3032" s="88" t="s">
        <v>6277</v>
      </c>
      <c r="C3032" s="89">
        <v>0</v>
      </c>
      <c r="D3032" s="89">
        <v>0</v>
      </c>
      <c r="E3032" s="89">
        <f>+D3032-C3032</f>
        <v>0</v>
      </c>
      <c r="F3032" s="90" t="str">
        <f>IF(AND($C3032=0,D3032=0),"0.00%",IF($C3032=0,-1,IF(D3032=0,1,-($C3032-D3032)/ABS(D3032))))</f>
        <v>0.00%</v>
      </c>
      <c r="G3032" s="89">
        <v>0</v>
      </c>
      <c r="H3032" s="89">
        <f>+C3032-G3032</f>
        <v>0</v>
      </c>
      <c r="I3032" s="90" t="str">
        <f>IF(AND($C3032=0,G3032=0),"0.00%",IF($C3032=0,-1,IF(G3032=0,1,-($C3032-G3032)/ABS(G3032))))</f>
        <v>0.00%</v>
      </c>
      <c r="J3032" s="91"/>
      <c r="K3032" s="89">
        <v>0</v>
      </c>
      <c r="L3032" s="89">
        <v>0</v>
      </c>
      <c r="M3032" s="89">
        <f>+L3032-K3032</f>
        <v>0</v>
      </c>
      <c r="N3032" s="90" t="str">
        <f>IF(AND($K3032=0,L3032=0),"0.00%",IF($K3032=0,-1,IF(L3032=0,1,-($K3032-L3032)/ABS(L3032))))</f>
        <v>0.00%</v>
      </c>
      <c r="O3032" s="89">
        <v>0</v>
      </c>
      <c r="P3032" s="89">
        <f>+K3032-O3032</f>
        <v>0</v>
      </c>
      <c r="Q3032" s="90" t="str">
        <f>IF(AND($K3032=0,O3032=0),"0.00%",IF($K3032=0,-1,IF(O3032=0,1,-($K3032-O3032)/ABS(O3032))))</f>
        <v>0.00%</v>
      </c>
      <c r="R3032" s="91"/>
      <c r="S3032" s="89">
        <v>0</v>
      </c>
      <c r="T3032" s="89">
        <f>+S3032-K3032</f>
        <v>0</v>
      </c>
      <c r="U3032" s="335">
        <f>IF(C3032=0,0,1)+IF(D3032=0,0,1)+IF(E3032=0,0,1)+IF(G3032=0,0,1)+IF(K3032=0,0,1)+IF(L3032=0,0,1)+IF(M3032=0,0,1)+IF(O3032=0,0,1)+IF(S3032=0,0,1)</f>
        <v>0</v>
      </c>
    </row>
    <row r="3033" spans="1:21" s="81" customFormat="1" ht="15" hidden="1">
      <c r="A3033" s="176" t="s">
        <v>2971</v>
      </c>
      <c r="B3033" s="88" t="s">
        <v>6278</v>
      </c>
      <c r="C3033" s="89">
        <v>0</v>
      </c>
      <c r="D3033" s="89">
        <v>0</v>
      </c>
      <c r="E3033" s="89">
        <f>+D3033-C3033</f>
        <v>0</v>
      </c>
      <c r="F3033" s="90" t="str">
        <f>IF(AND($C3033=0,D3033=0),"0.00%",IF($C3033=0,-1,IF(D3033=0,1,-($C3033-D3033)/ABS(D3033))))</f>
        <v>0.00%</v>
      </c>
      <c r="G3033" s="89">
        <v>0</v>
      </c>
      <c r="H3033" s="89">
        <f>+C3033-G3033</f>
        <v>0</v>
      </c>
      <c r="I3033" s="90" t="str">
        <f>IF(AND($C3033=0,G3033=0),"0.00%",IF($C3033=0,-1,IF(G3033=0,1,-($C3033-G3033)/ABS(G3033))))</f>
        <v>0.00%</v>
      </c>
      <c r="J3033" s="91"/>
      <c r="K3033" s="89">
        <v>0</v>
      </c>
      <c r="L3033" s="89">
        <v>0</v>
      </c>
      <c r="M3033" s="89">
        <f>+L3033-K3033</f>
        <v>0</v>
      </c>
      <c r="N3033" s="90" t="str">
        <f>IF(AND($K3033=0,L3033=0),"0.00%",IF($K3033=0,-1,IF(L3033=0,1,-($K3033-L3033)/ABS(L3033))))</f>
        <v>0.00%</v>
      </c>
      <c r="O3033" s="89">
        <v>0</v>
      </c>
      <c r="P3033" s="89">
        <f>+K3033-O3033</f>
        <v>0</v>
      </c>
      <c r="Q3033" s="90" t="str">
        <f>IF(AND($K3033=0,O3033=0),"0.00%",IF($K3033=0,-1,IF(O3033=0,1,-($K3033-O3033)/ABS(O3033))))</f>
        <v>0.00%</v>
      </c>
      <c r="R3033" s="91"/>
      <c r="S3033" s="89">
        <v>0</v>
      </c>
      <c r="T3033" s="89">
        <f>+S3033-K3033</f>
        <v>0</v>
      </c>
      <c r="U3033" s="335">
        <f>IF(C3033=0,0,1)+IF(D3033=0,0,1)+IF(E3033=0,0,1)+IF(G3033=0,0,1)+IF(K3033=0,0,1)+IF(L3033=0,0,1)+IF(M3033=0,0,1)+IF(O3033=0,0,1)+IF(S3033=0,0,1)</f>
        <v>0</v>
      </c>
    </row>
    <row r="3034" spans="1:21" s="81" customFormat="1" ht="15" hidden="1">
      <c r="A3034" s="176" t="s">
        <v>2972</v>
      </c>
      <c r="B3034" s="88" t="s">
        <v>6279</v>
      </c>
      <c r="C3034" s="89">
        <v>0</v>
      </c>
      <c r="D3034" s="89">
        <v>0</v>
      </c>
      <c r="E3034" s="89">
        <f>+D3034-C3034</f>
        <v>0</v>
      </c>
      <c r="F3034" s="90" t="str">
        <f>IF(AND($C3034=0,D3034=0),"0.00%",IF($C3034=0,-1,IF(D3034=0,1,-($C3034-D3034)/ABS(D3034))))</f>
        <v>0.00%</v>
      </c>
      <c r="G3034" s="89">
        <v>0</v>
      </c>
      <c r="H3034" s="89">
        <f>+C3034-G3034</f>
        <v>0</v>
      </c>
      <c r="I3034" s="90" t="str">
        <f>IF(AND($C3034=0,G3034=0),"0.00%",IF($C3034=0,-1,IF(G3034=0,1,-($C3034-G3034)/ABS(G3034))))</f>
        <v>0.00%</v>
      </c>
      <c r="J3034" s="91"/>
      <c r="K3034" s="89">
        <v>0</v>
      </c>
      <c r="L3034" s="89">
        <v>0</v>
      </c>
      <c r="M3034" s="89">
        <f>+L3034-K3034</f>
        <v>0</v>
      </c>
      <c r="N3034" s="90" t="str">
        <f>IF(AND($K3034=0,L3034=0),"0.00%",IF($K3034=0,-1,IF(L3034=0,1,-($K3034-L3034)/ABS(L3034))))</f>
        <v>0.00%</v>
      </c>
      <c r="O3034" s="89">
        <v>0</v>
      </c>
      <c r="P3034" s="89">
        <f>+K3034-O3034</f>
        <v>0</v>
      </c>
      <c r="Q3034" s="90" t="str">
        <f>IF(AND($K3034=0,O3034=0),"0.00%",IF($K3034=0,-1,IF(O3034=0,1,-($K3034-O3034)/ABS(O3034))))</f>
        <v>0.00%</v>
      </c>
      <c r="R3034" s="91"/>
      <c r="S3034" s="89">
        <v>0</v>
      </c>
      <c r="T3034" s="89">
        <f>+S3034-K3034</f>
        <v>0</v>
      </c>
      <c r="U3034" s="335">
        <f>IF(C3034=0,0,1)+IF(D3034=0,0,1)+IF(E3034=0,0,1)+IF(G3034=0,0,1)+IF(K3034=0,0,1)+IF(L3034=0,0,1)+IF(M3034=0,0,1)+IF(O3034=0,0,1)+IF(S3034=0,0,1)</f>
        <v>0</v>
      </c>
    </row>
    <row r="3035" spans="1:21" s="81" customFormat="1" ht="15" hidden="1">
      <c r="A3035" s="176" t="s">
        <v>2973</v>
      </c>
      <c r="B3035" s="88" t="s">
        <v>6280</v>
      </c>
      <c r="C3035" s="89">
        <v>0</v>
      </c>
      <c r="D3035" s="89">
        <v>0</v>
      </c>
      <c r="E3035" s="89">
        <f>+D3035-C3035</f>
        <v>0</v>
      </c>
      <c r="F3035" s="90" t="str">
        <f>IF(AND($C3035=0,D3035=0),"0.00%",IF($C3035=0,-1,IF(D3035=0,1,-($C3035-D3035)/ABS(D3035))))</f>
        <v>0.00%</v>
      </c>
      <c r="G3035" s="89">
        <v>0</v>
      </c>
      <c r="H3035" s="89">
        <f>+C3035-G3035</f>
        <v>0</v>
      </c>
      <c r="I3035" s="90" t="str">
        <f>IF(AND($C3035=0,G3035=0),"0.00%",IF($C3035=0,-1,IF(G3035=0,1,-($C3035-G3035)/ABS(G3035))))</f>
        <v>0.00%</v>
      </c>
      <c r="J3035" s="91"/>
      <c r="K3035" s="89">
        <v>0</v>
      </c>
      <c r="L3035" s="89">
        <v>0</v>
      </c>
      <c r="M3035" s="89">
        <f>+L3035-K3035</f>
        <v>0</v>
      </c>
      <c r="N3035" s="90" t="str">
        <f>IF(AND($K3035=0,L3035=0),"0.00%",IF($K3035=0,-1,IF(L3035=0,1,-($K3035-L3035)/ABS(L3035))))</f>
        <v>0.00%</v>
      </c>
      <c r="O3035" s="89">
        <v>0</v>
      </c>
      <c r="P3035" s="89">
        <f>+K3035-O3035</f>
        <v>0</v>
      </c>
      <c r="Q3035" s="90" t="str">
        <f>IF(AND($K3035=0,O3035=0),"0.00%",IF($K3035=0,-1,IF(O3035=0,1,-($K3035-O3035)/ABS(O3035))))</f>
        <v>0.00%</v>
      </c>
      <c r="R3035" s="91"/>
      <c r="S3035" s="89">
        <v>0</v>
      </c>
      <c r="T3035" s="89">
        <f>+S3035-K3035</f>
        <v>0</v>
      </c>
      <c r="U3035" s="335">
        <f>IF(C3035=0,0,1)+IF(D3035=0,0,1)+IF(E3035=0,0,1)+IF(G3035=0,0,1)+IF(K3035=0,0,1)+IF(L3035=0,0,1)+IF(M3035=0,0,1)+IF(O3035=0,0,1)+IF(S3035=0,0,1)</f>
        <v>0</v>
      </c>
    </row>
    <row r="3036" spans="1:21" s="81" customFormat="1" ht="15" hidden="1">
      <c r="A3036" s="176" t="s">
        <v>2974</v>
      </c>
      <c r="B3036" s="88" t="s">
        <v>6281</v>
      </c>
      <c r="C3036" s="89">
        <v>0</v>
      </c>
      <c r="D3036" s="89">
        <v>0</v>
      </c>
      <c r="E3036" s="89">
        <f>+D3036-C3036</f>
        <v>0</v>
      </c>
      <c r="F3036" s="90" t="str">
        <f>IF(AND($C3036=0,D3036=0),"0.00%",IF($C3036=0,-1,IF(D3036=0,1,-($C3036-D3036)/ABS(D3036))))</f>
        <v>0.00%</v>
      </c>
      <c r="G3036" s="89">
        <v>0</v>
      </c>
      <c r="H3036" s="89">
        <f>+C3036-G3036</f>
        <v>0</v>
      </c>
      <c r="I3036" s="90" t="str">
        <f>IF(AND($C3036=0,G3036=0),"0.00%",IF($C3036=0,-1,IF(G3036=0,1,-($C3036-G3036)/ABS(G3036))))</f>
        <v>0.00%</v>
      </c>
      <c r="J3036" s="91"/>
      <c r="K3036" s="89">
        <v>0</v>
      </c>
      <c r="L3036" s="89">
        <v>0</v>
      </c>
      <c r="M3036" s="89">
        <f>+L3036-K3036</f>
        <v>0</v>
      </c>
      <c r="N3036" s="90" t="str">
        <f>IF(AND($K3036=0,L3036=0),"0.00%",IF($K3036=0,-1,IF(L3036=0,1,-($K3036-L3036)/ABS(L3036))))</f>
        <v>0.00%</v>
      </c>
      <c r="O3036" s="89">
        <v>0</v>
      </c>
      <c r="P3036" s="89">
        <f>+K3036-O3036</f>
        <v>0</v>
      </c>
      <c r="Q3036" s="90" t="str">
        <f>IF(AND($K3036=0,O3036=0),"0.00%",IF($K3036=0,-1,IF(O3036=0,1,-($K3036-O3036)/ABS(O3036))))</f>
        <v>0.00%</v>
      </c>
      <c r="R3036" s="91"/>
      <c r="S3036" s="89">
        <v>0</v>
      </c>
      <c r="T3036" s="89">
        <f>+S3036-K3036</f>
        <v>0</v>
      </c>
      <c r="U3036" s="335">
        <f>IF(C3036=0,0,1)+IF(D3036=0,0,1)+IF(E3036=0,0,1)+IF(G3036=0,0,1)+IF(K3036=0,0,1)+IF(L3036=0,0,1)+IF(M3036=0,0,1)+IF(O3036=0,0,1)+IF(S3036=0,0,1)</f>
        <v>0</v>
      </c>
    </row>
    <row r="3037" spans="1:21" s="81" customFormat="1" ht="15" hidden="1">
      <c r="A3037" s="176" t="s">
        <v>2975</v>
      </c>
      <c r="B3037" s="88" t="s">
        <v>6282</v>
      </c>
      <c r="C3037" s="89">
        <v>0</v>
      </c>
      <c r="D3037" s="89">
        <v>0</v>
      </c>
      <c r="E3037" s="89">
        <f>+D3037-C3037</f>
        <v>0</v>
      </c>
      <c r="F3037" s="90" t="str">
        <f>IF(AND($C3037=0,D3037=0),"0.00%",IF($C3037=0,-1,IF(D3037=0,1,-($C3037-D3037)/ABS(D3037))))</f>
        <v>0.00%</v>
      </c>
      <c r="G3037" s="89">
        <v>0</v>
      </c>
      <c r="H3037" s="89">
        <f>+C3037-G3037</f>
        <v>0</v>
      </c>
      <c r="I3037" s="90" t="str">
        <f>IF(AND($C3037=0,G3037=0),"0.00%",IF($C3037=0,-1,IF(G3037=0,1,-($C3037-G3037)/ABS(G3037))))</f>
        <v>0.00%</v>
      </c>
      <c r="J3037" s="91"/>
      <c r="K3037" s="89">
        <v>0</v>
      </c>
      <c r="L3037" s="89">
        <v>0</v>
      </c>
      <c r="M3037" s="89">
        <f>+L3037-K3037</f>
        <v>0</v>
      </c>
      <c r="N3037" s="90" t="str">
        <f>IF(AND($K3037=0,L3037=0),"0.00%",IF($K3037=0,-1,IF(L3037=0,1,-($K3037-L3037)/ABS(L3037))))</f>
        <v>0.00%</v>
      </c>
      <c r="O3037" s="89">
        <v>0</v>
      </c>
      <c r="P3037" s="89">
        <f>+K3037-O3037</f>
        <v>0</v>
      </c>
      <c r="Q3037" s="90" t="str">
        <f>IF(AND($K3037=0,O3037=0),"0.00%",IF($K3037=0,-1,IF(O3037=0,1,-($K3037-O3037)/ABS(O3037))))</f>
        <v>0.00%</v>
      </c>
      <c r="R3037" s="91"/>
      <c r="S3037" s="89">
        <v>0</v>
      </c>
      <c r="T3037" s="89">
        <f>+S3037-K3037</f>
        <v>0</v>
      </c>
      <c r="U3037" s="335">
        <f>IF(C3037=0,0,1)+IF(D3037=0,0,1)+IF(E3037=0,0,1)+IF(G3037=0,0,1)+IF(K3037=0,0,1)+IF(L3037=0,0,1)+IF(M3037=0,0,1)+IF(O3037=0,0,1)+IF(S3037=0,0,1)</f>
        <v>0</v>
      </c>
    </row>
    <row r="3038" spans="1:21" s="81" customFormat="1" ht="15" hidden="1">
      <c r="A3038" s="176" t="s">
        <v>2976</v>
      </c>
      <c r="B3038" s="88" t="s">
        <v>6283</v>
      </c>
      <c r="C3038" s="89">
        <v>0</v>
      </c>
      <c r="D3038" s="89">
        <v>0</v>
      </c>
      <c r="E3038" s="89">
        <f>+D3038-C3038</f>
        <v>0</v>
      </c>
      <c r="F3038" s="90" t="str">
        <f>IF(AND($C3038=0,D3038=0),"0.00%",IF($C3038=0,-1,IF(D3038=0,1,-($C3038-D3038)/ABS(D3038))))</f>
        <v>0.00%</v>
      </c>
      <c r="G3038" s="89">
        <v>0</v>
      </c>
      <c r="H3038" s="89">
        <f>+C3038-G3038</f>
        <v>0</v>
      </c>
      <c r="I3038" s="90" t="str">
        <f>IF(AND($C3038=0,G3038=0),"0.00%",IF($C3038=0,-1,IF(G3038=0,1,-($C3038-G3038)/ABS(G3038))))</f>
        <v>0.00%</v>
      </c>
      <c r="J3038" s="91"/>
      <c r="K3038" s="89">
        <v>0</v>
      </c>
      <c r="L3038" s="89">
        <v>0</v>
      </c>
      <c r="M3038" s="89">
        <f>+L3038-K3038</f>
        <v>0</v>
      </c>
      <c r="N3038" s="90" t="str">
        <f>IF(AND($K3038=0,L3038=0),"0.00%",IF($K3038=0,-1,IF(L3038=0,1,-($K3038-L3038)/ABS(L3038))))</f>
        <v>0.00%</v>
      </c>
      <c r="O3038" s="89">
        <v>0</v>
      </c>
      <c r="P3038" s="89">
        <f>+K3038-O3038</f>
        <v>0</v>
      </c>
      <c r="Q3038" s="90" t="str">
        <f>IF(AND($K3038=0,O3038=0),"0.00%",IF($K3038=0,-1,IF(O3038=0,1,-($K3038-O3038)/ABS(O3038))))</f>
        <v>0.00%</v>
      </c>
      <c r="R3038" s="91"/>
      <c r="S3038" s="89">
        <v>0</v>
      </c>
      <c r="T3038" s="89">
        <f>+S3038-K3038</f>
        <v>0</v>
      </c>
      <c r="U3038" s="335">
        <f>IF(C3038=0,0,1)+IF(D3038=0,0,1)+IF(E3038=0,0,1)+IF(G3038=0,0,1)+IF(K3038=0,0,1)+IF(L3038=0,0,1)+IF(M3038=0,0,1)+IF(O3038=0,0,1)+IF(S3038=0,0,1)</f>
        <v>0</v>
      </c>
    </row>
    <row r="3039" spans="1:21" s="81" customFormat="1" ht="15" hidden="1">
      <c r="A3039" s="176" t="s">
        <v>2977</v>
      </c>
      <c r="B3039" s="88" t="s">
        <v>6284</v>
      </c>
      <c r="C3039" s="89">
        <v>0</v>
      </c>
      <c r="D3039" s="89">
        <v>0</v>
      </c>
      <c r="E3039" s="89">
        <f>+D3039-C3039</f>
        <v>0</v>
      </c>
      <c r="F3039" s="90" t="str">
        <f>IF(AND($C3039=0,D3039=0),"0.00%",IF($C3039=0,-1,IF(D3039=0,1,-($C3039-D3039)/ABS(D3039))))</f>
        <v>0.00%</v>
      </c>
      <c r="G3039" s="89">
        <v>0</v>
      </c>
      <c r="H3039" s="89">
        <f>+C3039-G3039</f>
        <v>0</v>
      </c>
      <c r="I3039" s="90" t="str">
        <f>IF(AND($C3039=0,G3039=0),"0.00%",IF($C3039=0,-1,IF(G3039=0,1,-($C3039-G3039)/ABS(G3039))))</f>
        <v>0.00%</v>
      </c>
      <c r="J3039" s="91"/>
      <c r="K3039" s="89">
        <v>0</v>
      </c>
      <c r="L3039" s="89">
        <v>0</v>
      </c>
      <c r="M3039" s="89">
        <f>+L3039-K3039</f>
        <v>0</v>
      </c>
      <c r="N3039" s="90" t="str">
        <f>IF(AND($K3039=0,L3039=0),"0.00%",IF($K3039=0,-1,IF(L3039=0,1,-($K3039-L3039)/ABS(L3039))))</f>
        <v>0.00%</v>
      </c>
      <c r="O3039" s="89">
        <v>0</v>
      </c>
      <c r="P3039" s="89">
        <f>+K3039-O3039</f>
        <v>0</v>
      </c>
      <c r="Q3039" s="90" t="str">
        <f>IF(AND($K3039=0,O3039=0),"0.00%",IF($K3039=0,-1,IF(O3039=0,1,-($K3039-O3039)/ABS(O3039))))</f>
        <v>0.00%</v>
      </c>
      <c r="R3039" s="91"/>
      <c r="S3039" s="89">
        <v>0</v>
      </c>
      <c r="T3039" s="89">
        <f>+S3039-K3039</f>
        <v>0</v>
      </c>
      <c r="U3039" s="335">
        <f>IF(C3039=0,0,1)+IF(D3039=0,0,1)+IF(E3039=0,0,1)+IF(G3039=0,0,1)+IF(K3039=0,0,1)+IF(L3039=0,0,1)+IF(M3039=0,0,1)+IF(O3039=0,0,1)+IF(S3039=0,0,1)</f>
        <v>0</v>
      </c>
    </row>
    <row r="3040" spans="1:21" s="81" customFormat="1" ht="15" hidden="1">
      <c r="A3040" s="176" t="s">
        <v>2978</v>
      </c>
      <c r="B3040" s="88" t="s">
        <v>6285</v>
      </c>
      <c r="C3040" s="89">
        <v>0</v>
      </c>
      <c r="D3040" s="89">
        <v>0</v>
      </c>
      <c r="E3040" s="89">
        <f>+D3040-C3040</f>
        <v>0</v>
      </c>
      <c r="F3040" s="90" t="str">
        <f>IF(AND($C3040=0,D3040=0),"0.00%",IF($C3040=0,-1,IF(D3040=0,1,-($C3040-D3040)/ABS(D3040))))</f>
        <v>0.00%</v>
      </c>
      <c r="G3040" s="89">
        <v>0</v>
      </c>
      <c r="H3040" s="89">
        <f>+C3040-G3040</f>
        <v>0</v>
      </c>
      <c r="I3040" s="90" t="str">
        <f>IF(AND($C3040=0,G3040=0),"0.00%",IF($C3040=0,-1,IF(G3040=0,1,-($C3040-G3040)/ABS(G3040))))</f>
        <v>0.00%</v>
      </c>
      <c r="J3040" s="91"/>
      <c r="K3040" s="89">
        <v>0</v>
      </c>
      <c r="L3040" s="89">
        <v>0</v>
      </c>
      <c r="M3040" s="89">
        <f>+L3040-K3040</f>
        <v>0</v>
      </c>
      <c r="N3040" s="90" t="str">
        <f>IF(AND($K3040=0,L3040=0),"0.00%",IF($K3040=0,-1,IF(L3040=0,1,-($K3040-L3040)/ABS(L3040))))</f>
        <v>0.00%</v>
      </c>
      <c r="O3040" s="89">
        <v>0</v>
      </c>
      <c r="P3040" s="89">
        <f>+K3040-O3040</f>
        <v>0</v>
      </c>
      <c r="Q3040" s="90" t="str">
        <f>IF(AND($K3040=0,O3040=0),"0.00%",IF($K3040=0,-1,IF(O3040=0,1,-($K3040-O3040)/ABS(O3040))))</f>
        <v>0.00%</v>
      </c>
      <c r="R3040" s="91"/>
      <c r="S3040" s="89">
        <v>0</v>
      </c>
      <c r="T3040" s="89">
        <f>+S3040-K3040</f>
        <v>0</v>
      </c>
      <c r="U3040" s="335">
        <f>IF(C3040=0,0,1)+IF(D3040=0,0,1)+IF(E3040=0,0,1)+IF(G3040=0,0,1)+IF(K3040=0,0,1)+IF(L3040=0,0,1)+IF(M3040=0,0,1)+IF(O3040=0,0,1)+IF(S3040=0,0,1)</f>
        <v>0</v>
      </c>
    </row>
    <row r="3041" spans="1:21" s="81" customFormat="1" ht="15" hidden="1">
      <c r="A3041" s="176" t="s">
        <v>2979</v>
      </c>
      <c r="B3041" s="88" t="s">
        <v>6286</v>
      </c>
      <c r="C3041" s="89">
        <v>0</v>
      </c>
      <c r="D3041" s="89">
        <v>0</v>
      </c>
      <c r="E3041" s="89">
        <f>+D3041-C3041</f>
        <v>0</v>
      </c>
      <c r="F3041" s="90" t="str">
        <f>IF(AND($C3041=0,D3041=0),"0.00%",IF($C3041=0,-1,IF(D3041=0,1,-($C3041-D3041)/ABS(D3041))))</f>
        <v>0.00%</v>
      </c>
      <c r="G3041" s="89">
        <v>0</v>
      </c>
      <c r="H3041" s="89">
        <f>+C3041-G3041</f>
        <v>0</v>
      </c>
      <c r="I3041" s="90" t="str">
        <f>IF(AND($C3041=0,G3041=0),"0.00%",IF($C3041=0,-1,IF(G3041=0,1,-($C3041-G3041)/ABS(G3041))))</f>
        <v>0.00%</v>
      </c>
      <c r="J3041" s="91"/>
      <c r="K3041" s="89">
        <v>0</v>
      </c>
      <c r="L3041" s="89">
        <v>0</v>
      </c>
      <c r="M3041" s="89">
        <f>+L3041-K3041</f>
        <v>0</v>
      </c>
      <c r="N3041" s="90" t="str">
        <f>IF(AND($K3041=0,L3041=0),"0.00%",IF($K3041=0,-1,IF(L3041=0,1,-($K3041-L3041)/ABS(L3041))))</f>
        <v>0.00%</v>
      </c>
      <c r="O3041" s="89">
        <v>0</v>
      </c>
      <c r="P3041" s="89">
        <f>+K3041-O3041</f>
        <v>0</v>
      </c>
      <c r="Q3041" s="90" t="str">
        <f>IF(AND($K3041=0,O3041=0),"0.00%",IF($K3041=0,-1,IF(O3041=0,1,-($K3041-O3041)/ABS(O3041))))</f>
        <v>0.00%</v>
      </c>
      <c r="R3041" s="91"/>
      <c r="S3041" s="89">
        <v>0</v>
      </c>
      <c r="T3041" s="89">
        <f>+S3041-K3041</f>
        <v>0</v>
      </c>
      <c r="U3041" s="335">
        <f>IF(C3041=0,0,1)+IF(D3041=0,0,1)+IF(E3041=0,0,1)+IF(G3041=0,0,1)+IF(K3041=0,0,1)+IF(L3041=0,0,1)+IF(M3041=0,0,1)+IF(O3041=0,0,1)+IF(S3041=0,0,1)</f>
        <v>0</v>
      </c>
    </row>
    <row r="3042" spans="1:21" s="81" customFormat="1" ht="15" hidden="1">
      <c r="A3042" s="176" t="s">
        <v>2980</v>
      </c>
      <c r="B3042" s="88" t="s">
        <v>6287</v>
      </c>
      <c r="C3042" s="89">
        <v>0</v>
      </c>
      <c r="D3042" s="89">
        <v>0</v>
      </c>
      <c r="E3042" s="89">
        <f>+D3042-C3042</f>
        <v>0</v>
      </c>
      <c r="F3042" s="90" t="str">
        <f>IF(AND($C3042=0,D3042=0),"0.00%",IF($C3042=0,-1,IF(D3042=0,1,-($C3042-D3042)/ABS(D3042))))</f>
        <v>0.00%</v>
      </c>
      <c r="G3042" s="89">
        <v>0</v>
      </c>
      <c r="H3042" s="89">
        <f>+C3042-G3042</f>
        <v>0</v>
      </c>
      <c r="I3042" s="90" t="str">
        <f>IF(AND($C3042=0,G3042=0),"0.00%",IF($C3042=0,-1,IF(G3042=0,1,-($C3042-G3042)/ABS(G3042))))</f>
        <v>0.00%</v>
      </c>
      <c r="J3042" s="91"/>
      <c r="K3042" s="89">
        <v>0</v>
      </c>
      <c r="L3042" s="89">
        <v>0</v>
      </c>
      <c r="M3042" s="89">
        <f>+L3042-K3042</f>
        <v>0</v>
      </c>
      <c r="N3042" s="90" t="str">
        <f>IF(AND($K3042=0,L3042=0),"0.00%",IF($K3042=0,-1,IF(L3042=0,1,-($K3042-L3042)/ABS(L3042))))</f>
        <v>0.00%</v>
      </c>
      <c r="O3042" s="89">
        <v>0</v>
      </c>
      <c r="P3042" s="89">
        <f>+K3042-O3042</f>
        <v>0</v>
      </c>
      <c r="Q3042" s="90" t="str">
        <f>IF(AND($K3042=0,O3042=0),"0.00%",IF($K3042=0,-1,IF(O3042=0,1,-($K3042-O3042)/ABS(O3042))))</f>
        <v>0.00%</v>
      </c>
      <c r="R3042" s="91"/>
      <c r="S3042" s="89">
        <v>0</v>
      </c>
      <c r="T3042" s="89">
        <f>+S3042-K3042</f>
        <v>0</v>
      </c>
      <c r="U3042" s="335">
        <f>IF(C3042=0,0,1)+IF(D3042=0,0,1)+IF(E3042=0,0,1)+IF(G3042=0,0,1)+IF(K3042=0,0,1)+IF(L3042=0,0,1)+IF(M3042=0,0,1)+IF(O3042=0,0,1)+IF(S3042=0,0,1)</f>
        <v>0</v>
      </c>
    </row>
    <row r="3043" spans="1:21" s="81" customFormat="1" ht="15" hidden="1">
      <c r="A3043" s="176" t="s">
        <v>2981</v>
      </c>
      <c r="B3043" s="88" t="s">
        <v>6288</v>
      </c>
      <c r="C3043" s="89">
        <v>0</v>
      </c>
      <c r="D3043" s="89">
        <v>0</v>
      </c>
      <c r="E3043" s="89">
        <f>+D3043-C3043</f>
        <v>0</v>
      </c>
      <c r="F3043" s="90" t="str">
        <f>IF(AND($C3043=0,D3043=0),"0.00%",IF($C3043=0,-1,IF(D3043=0,1,-($C3043-D3043)/ABS(D3043))))</f>
        <v>0.00%</v>
      </c>
      <c r="G3043" s="89">
        <v>0</v>
      </c>
      <c r="H3043" s="89">
        <f>+C3043-G3043</f>
        <v>0</v>
      </c>
      <c r="I3043" s="90" t="str">
        <f>IF(AND($C3043=0,G3043=0),"0.00%",IF($C3043=0,-1,IF(G3043=0,1,-($C3043-G3043)/ABS(G3043))))</f>
        <v>0.00%</v>
      </c>
      <c r="J3043" s="91"/>
      <c r="K3043" s="89">
        <v>0</v>
      </c>
      <c r="L3043" s="89">
        <v>0</v>
      </c>
      <c r="M3043" s="89">
        <f>+L3043-K3043</f>
        <v>0</v>
      </c>
      <c r="N3043" s="90" t="str">
        <f>IF(AND($K3043=0,L3043=0),"0.00%",IF($K3043=0,-1,IF(L3043=0,1,-($K3043-L3043)/ABS(L3043))))</f>
        <v>0.00%</v>
      </c>
      <c r="O3043" s="89">
        <v>0</v>
      </c>
      <c r="P3043" s="89">
        <f>+K3043-O3043</f>
        <v>0</v>
      </c>
      <c r="Q3043" s="90" t="str">
        <f>IF(AND($K3043=0,O3043=0),"0.00%",IF($K3043=0,-1,IF(O3043=0,1,-($K3043-O3043)/ABS(O3043))))</f>
        <v>0.00%</v>
      </c>
      <c r="R3043" s="91"/>
      <c r="S3043" s="89">
        <v>0</v>
      </c>
      <c r="T3043" s="89">
        <f>+S3043-K3043</f>
        <v>0</v>
      </c>
      <c r="U3043" s="335">
        <f>IF(C3043=0,0,1)+IF(D3043=0,0,1)+IF(E3043=0,0,1)+IF(G3043=0,0,1)+IF(K3043=0,0,1)+IF(L3043=0,0,1)+IF(M3043=0,0,1)+IF(O3043=0,0,1)+IF(S3043=0,0,1)</f>
        <v>0</v>
      </c>
    </row>
    <row r="3044" spans="1:21" s="81" customFormat="1" ht="15" hidden="1">
      <c r="A3044" s="176" t="s">
        <v>2982</v>
      </c>
      <c r="B3044" s="88" t="s">
        <v>6289</v>
      </c>
      <c r="C3044" s="89">
        <v>0</v>
      </c>
      <c r="D3044" s="89">
        <v>0</v>
      </c>
      <c r="E3044" s="89">
        <f>+D3044-C3044</f>
        <v>0</v>
      </c>
      <c r="F3044" s="90" t="str">
        <f>IF(AND($C3044=0,D3044=0),"0.00%",IF($C3044=0,-1,IF(D3044=0,1,-($C3044-D3044)/ABS(D3044))))</f>
        <v>0.00%</v>
      </c>
      <c r="G3044" s="89">
        <v>0</v>
      </c>
      <c r="H3044" s="89">
        <f>+C3044-G3044</f>
        <v>0</v>
      </c>
      <c r="I3044" s="90" t="str">
        <f>IF(AND($C3044=0,G3044=0),"0.00%",IF($C3044=0,-1,IF(G3044=0,1,-($C3044-G3044)/ABS(G3044))))</f>
        <v>0.00%</v>
      </c>
      <c r="J3044" s="91"/>
      <c r="K3044" s="89">
        <v>0</v>
      </c>
      <c r="L3044" s="89">
        <v>0</v>
      </c>
      <c r="M3044" s="89">
        <f>+L3044-K3044</f>
        <v>0</v>
      </c>
      <c r="N3044" s="90" t="str">
        <f>IF(AND($K3044=0,L3044=0),"0.00%",IF($K3044=0,-1,IF(L3044=0,1,-($K3044-L3044)/ABS(L3044))))</f>
        <v>0.00%</v>
      </c>
      <c r="O3044" s="89">
        <v>0</v>
      </c>
      <c r="P3044" s="89">
        <f>+K3044-O3044</f>
        <v>0</v>
      </c>
      <c r="Q3044" s="90" t="str">
        <f>IF(AND($K3044=0,O3044=0),"0.00%",IF($K3044=0,-1,IF(O3044=0,1,-($K3044-O3044)/ABS(O3044))))</f>
        <v>0.00%</v>
      </c>
      <c r="R3044" s="91"/>
      <c r="S3044" s="89">
        <v>0</v>
      </c>
      <c r="T3044" s="89">
        <f>+S3044-K3044</f>
        <v>0</v>
      </c>
      <c r="U3044" s="335">
        <f>IF(C3044=0,0,1)+IF(D3044=0,0,1)+IF(E3044=0,0,1)+IF(G3044=0,0,1)+IF(K3044=0,0,1)+IF(L3044=0,0,1)+IF(M3044=0,0,1)+IF(O3044=0,0,1)+IF(S3044=0,0,1)</f>
        <v>0</v>
      </c>
    </row>
    <row r="3045" spans="1:21" s="81" customFormat="1" ht="15" hidden="1">
      <c r="A3045" s="176" t="s">
        <v>2983</v>
      </c>
      <c r="B3045" s="88" t="s">
        <v>6290</v>
      </c>
      <c r="C3045" s="89">
        <v>0</v>
      </c>
      <c r="D3045" s="89">
        <v>0</v>
      </c>
      <c r="E3045" s="89">
        <f>+D3045-C3045</f>
        <v>0</v>
      </c>
      <c r="F3045" s="90" t="str">
        <f>IF(AND($C3045=0,D3045=0),"0.00%",IF($C3045=0,-1,IF(D3045=0,1,-($C3045-D3045)/ABS(D3045))))</f>
        <v>0.00%</v>
      </c>
      <c r="G3045" s="89">
        <v>0</v>
      </c>
      <c r="H3045" s="89">
        <f>+C3045-G3045</f>
        <v>0</v>
      </c>
      <c r="I3045" s="90" t="str">
        <f>IF(AND($C3045=0,G3045=0),"0.00%",IF($C3045=0,-1,IF(G3045=0,1,-($C3045-G3045)/ABS(G3045))))</f>
        <v>0.00%</v>
      </c>
      <c r="J3045" s="91"/>
      <c r="K3045" s="89">
        <v>0</v>
      </c>
      <c r="L3045" s="89">
        <v>0</v>
      </c>
      <c r="M3045" s="89">
        <f>+L3045-K3045</f>
        <v>0</v>
      </c>
      <c r="N3045" s="90" t="str">
        <f>IF(AND($K3045=0,L3045=0),"0.00%",IF($K3045=0,-1,IF(L3045=0,1,-($K3045-L3045)/ABS(L3045))))</f>
        <v>0.00%</v>
      </c>
      <c r="O3045" s="89">
        <v>0</v>
      </c>
      <c r="P3045" s="89">
        <f>+K3045-O3045</f>
        <v>0</v>
      </c>
      <c r="Q3045" s="90" t="str">
        <f>IF(AND($K3045=0,O3045=0),"0.00%",IF($K3045=0,-1,IF(O3045=0,1,-($K3045-O3045)/ABS(O3045))))</f>
        <v>0.00%</v>
      </c>
      <c r="R3045" s="91"/>
      <c r="S3045" s="89">
        <v>0</v>
      </c>
      <c r="T3045" s="89">
        <f>+S3045-K3045</f>
        <v>0</v>
      </c>
      <c r="U3045" s="335">
        <f>IF(C3045=0,0,1)+IF(D3045=0,0,1)+IF(E3045=0,0,1)+IF(G3045=0,0,1)+IF(K3045=0,0,1)+IF(L3045=0,0,1)+IF(M3045=0,0,1)+IF(O3045=0,0,1)+IF(S3045=0,0,1)</f>
        <v>0</v>
      </c>
    </row>
    <row r="3046" spans="1:21" s="81" customFormat="1" ht="15" hidden="1">
      <c r="A3046" s="176" t="s">
        <v>2984</v>
      </c>
      <c r="B3046" s="88" t="s">
        <v>6291</v>
      </c>
      <c r="C3046" s="89">
        <v>0</v>
      </c>
      <c r="D3046" s="89">
        <v>0</v>
      </c>
      <c r="E3046" s="89">
        <f>+D3046-C3046</f>
        <v>0</v>
      </c>
      <c r="F3046" s="90" t="str">
        <f>IF(AND($C3046=0,D3046=0),"0.00%",IF($C3046=0,-1,IF(D3046=0,1,-($C3046-D3046)/ABS(D3046))))</f>
        <v>0.00%</v>
      </c>
      <c r="G3046" s="89">
        <v>0</v>
      </c>
      <c r="H3046" s="89">
        <f>+C3046-G3046</f>
        <v>0</v>
      </c>
      <c r="I3046" s="90" t="str">
        <f>IF(AND($C3046=0,G3046=0),"0.00%",IF($C3046=0,-1,IF(G3046=0,1,-($C3046-G3046)/ABS(G3046))))</f>
        <v>0.00%</v>
      </c>
      <c r="J3046" s="91"/>
      <c r="K3046" s="89">
        <v>0</v>
      </c>
      <c r="L3046" s="89">
        <v>0</v>
      </c>
      <c r="M3046" s="89">
        <f>+L3046-K3046</f>
        <v>0</v>
      </c>
      <c r="N3046" s="90" t="str">
        <f>IF(AND($K3046=0,L3046=0),"0.00%",IF($K3046=0,-1,IF(L3046=0,1,-($K3046-L3046)/ABS(L3046))))</f>
        <v>0.00%</v>
      </c>
      <c r="O3046" s="89">
        <v>0</v>
      </c>
      <c r="P3046" s="89">
        <f>+K3046-O3046</f>
        <v>0</v>
      </c>
      <c r="Q3046" s="90" t="str">
        <f>IF(AND($K3046=0,O3046=0),"0.00%",IF($K3046=0,-1,IF(O3046=0,1,-($K3046-O3046)/ABS(O3046))))</f>
        <v>0.00%</v>
      </c>
      <c r="R3046" s="91"/>
      <c r="S3046" s="89">
        <v>0</v>
      </c>
      <c r="T3046" s="89">
        <f>+S3046-K3046</f>
        <v>0</v>
      </c>
      <c r="U3046" s="335">
        <f>IF(C3046=0,0,1)+IF(D3046=0,0,1)+IF(E3046=0,0,1)+IF(G3046=0,0,1)+IF(K3046=0,0,1)+IF(L3046=0,0,1)+IF(M3046=0,0,1)+IF(O3046=0,0,1)+IF(S3046=0,0,1)</f>
        <v>0</v>
      </c>
    </row>
    <row r="3047" spans="1:21" s="81" customFormat="1" ht="15" hidden="1">
      <c r="A3047" s="176" t="s">
        <v>2985</v>
      </c>
      <c r="B3047" s="88" t="s">
        <v>6292</v>
      </c>
      <c r="C3047" s="89">
        <v>0</v>
      </c>
      <c r="D3047" s="89">
        <v>0</v>
      </c>
      <c r="E3047" s="89">
        <f>+D3047-C3047</f>
        <v>0</v>
      </c>
      <c r="F3047" s="90" t="str">
        <f>IF(AND($C3047=0,D3047=0),"0.00%",IF($C3047=0,-1,IF(D3047=0,1,-($C3047-D3047)/ABS(D3047))))</f>
        <v>0.00%</v>
      </c>
      <c r="G3047" s="89">
        <v>0</v>
      </c>
      <c r="H3047" s="89">
        <f>+C3047-G3047</f>
        <v>0</v>
      </c>
      <c r="I3047" s="90" t="str">
        <f>IF(AND($C3047=0,G3047=0),"0.00%",IF($C3047=0,-1,IF(G3047=0,1,-($C3047-G3047)/ABS(G3047))))</f>
        <v>0.00%</v>
      </c>
      <c r="J3047" s="91"/>
      <c r="K3047" s="89">
        <v>0</v>
      </c>
      <c r="L3047" s="89">
        <v>0</v>
      </c>
      <c r="M3047" s="89">
        <f>+L3047-K3047</f>
        <v>0</v>
      </c>
      <c r="N3047" s="90" t="str">
        <f>IF(AND($K3047=0,L3047=0),"0.00%",IF($K3047=0,-1,IF(L3047=0,1,-($K3047-L3047)/ABS(L3047))))</f>
        <v>0.00%</v>
      </c>
      <c r="O3047" s="89">
        <v>0</v>
      </c>
      <c r="P3047" s="89">
        <f>+K3047-O3047</f>
        <v>0</v>
      </c>
      <c r="Q3047" s="90" t="str">
        <f>IF(AND($K3047=0,O3047=0),"0.00%",IF($K3047=0,-1,IF(O3047=0,1,-($K3047-O3047)/ABS(O3047))))</f>
        <v>0.00%</v>
      </c>
      <c r="R3047" s="91"/>
      <c r="S3047" s="89">
        <v>0</v>
      </c>
      <c r="T3047" s="89">
        <f>+S3047-K3047</f>
        <v>0</v>
      </c>
      <c r="U3047" s="335">
        <f>IF(C3047=0,0,1)+IF(D3047=0,0,1)+IF(E3047=0,0,1)+IF(G3047=0,0,1)+IF(K3047=0,0,1)+IF(L3047=0,0,1)+IF(M3047=0,0,1)+IF(O3047=0,0,1)+IF(S3047=0,0,1)</f>
        <v>0</v>
      </c>
    </row>
    <row r="3048" spans="1:21" s="81" customFormat="1" ht="15" hidden="1">
      <c r="A3048" s="176" t="s">
        <v>2986</v>
      </c>
      <c r="B3048" s="88" t="s">
        <v>6293</v>
      </c>
      <c r="C3048" s="89">
        <v>0</v>
      </c>
      <c r="D3048" s="89">
        <v>0</v>
      </c>
      <c r="E3048" s="89">
        <f>+D3048-C3048</f>
        <v>0</v>
      </c>
      <c r="F3048" s="90" t="str">
        <f>IF(AND($C3048=0,D3048=0),"0.00%",IF($C3048=0,-1,IF(D3048=0,1,-($C3048-D3048)/ABS(D3048))))</f>
        <v>0.00%</v>
      </c>
      <c r="G3048" s="89">
        <v>0</v>
      </c>
      <c r="H3048" s="89">
        <f>+C3048-G3048</f>
        <v>0</v>
      </c>
      <c r="I3048" s="90" t="str">
        <f>IF(AND($C3048=0,G3048=0),"0.00%",IF($C3048=0,-1,IF(G3048=0,1,-($C3048-G3048)/ABS(G3048))))</f>
        <v>0.00%</v>
      </c>
      <c r="J3048" s="91"/>
      <c r="K3048" s="89">
        <v>0</v>
      </c>
      <c r="L3048" s="89">
        <v>0</v>
      </c>
      <c r="M3048" s="89">
        <f>+L3048-K3048</f>
        <v>0</v>
      </c>
      <c r="N3048" s="90" t="str">
        <f>IF(AND($K3048=0,L3048=0),"0.00%",IF($K3048=0,-1,IF(L3048=0,1,-($K3048-L3048)/ABS(L3048))))</f>
        <v>0.00%</v>
      </c>
      <c r="O3048" s="89">
        <v>0</v>
      </c>
      <c r="P3048" s="89">
        <f>+K3048-O3048</f>
        <v>0</v>
      </c>
      <c r="Q3048" s="90" t="str">
        <f>IF(AND($K3048=0,O3048=0),"0.00%",IF($K3048=0,-1,IF(O3048=0,1,-($K3048-O3048)/ABS(O3048))))</f>
        <v>0.00%</v>
      </c>
      <c r="R3048" s="91"/>
      <c r="S3048" s="89">
        <v>0</v>
      </c>
      <c r="T3048" s="89">
        <f>+S3048-K3048</f>
        <v>0</v>
      </c>
      <c r="U3048" s="335">
        <f>IF(C3048=0,0,1)+IF(D3048=0,0,1)+IF(E3048=0,0,1)+IF(G3048=0,0,1)+IF(K3048=0,0,1)+IF(L3048=0,0,1)+IF(M3048=0,0,1)+IF(O3048=0,0,1)+IF(S3048=0,0,1)</f>
        <v>0</v>
      </c>
    </row>
    <row r="3049" spans="1:21" s="81" customFormat="1" ht="15" hidden="1">
      <c r="A3049" s="176" t="s">
        <v>2987</v>
      </c>
      <c r="B3049" s="88" t="s">
        <v>6294</v>
      </c>
      <c r="C3049" s="89">
        <v>0</v>
      </c>
      <c r="D3049" s="89">
        <v>0</v>
      </c>
      <c r="E3049" s="89">
        <f>+D3049-C3049</f>
        <v>0</v>
      </c>
      <c r="F3049" s="90" t="str">
        <f>IF(AND($C3049=0,D3049=0),"0.00%",IF($C3049=0,-1,IF(D3049=0,1,-($C3049-D3049)/ABS(D3049))))</f>
        <v>0.00%</v>
      </c>
      <c r="G3049" s="89">
        <v>0</v>
      </c>
      <c r="H3049" s="89">
        <f>+C3049-G3049</f>
        <v>0</v>
      </c>
      <c r="I3049" s="90" t="str">
        <f>IF(AND($C3049=0,G3049=0),"0.00%",IF($C3049=0,-1,IF(G3049=0,1,-($C3049-G3049)/ABS(G3049))))</f>
        <v>0.00%</v>
      </c>
      <c r="J3049" s="91"/>
      <c r="K3049" s="89">
        <v>0</v>
      </c>
      <c r="L3049" s="89">
        <v>0</v>
      </c>
      <c r="M3049" s="89">
        <f>+L3049-K3049</f>
        <v>0</v>
      </c>
      <c r="N3049" s="90" t="str">
        <f>IF(AND($K3049=0,L3049=0),"0.00%",IF($K3049=0,-1,IF(L3049=0,1,-($K3049-L3049)/ABS(L3049))))</f>
        <v>0.00%</v>
      </c>
      <c r="O3049" s="89">
        <v>0</v>
      </c>
      <c r="P3049" s="89">
        <f>+K3049-O3049</f>
        <v>0</v>
      </c>
      <c r="Q3049" s="90" t="str">
        <f>IF(AND($K3049=0,O3049=0),"0.00%",IF($K3049=0,-1,IF(O3049=0,1,-($K3049-O3049)/ABS(O3049))))</f>
        <v>0.00%</v>
      </c>
      <c r="R3049" s="91"/>
      <c r="S3049" s="89">
        <v>0</v>
      </c>
      <c r="T3049" s="89">
        <f>+S3049-K3049</f>
        <v>0</v>
      </c>
      <c r="U3049" s="335">
        <f>IF(C3049=0,0,1)+IF(D3049=0,0,1)+IF(E3049=0,0,1)+IF(G3049=0,0,1)+IF(K3049=0,0,1)+IF(L3049=0,0,1)+IF(M3049=0,0,1)+IF(O3049=0,0,1)+IF(S3049=0,0,1)</f>
        <v>0</v>
      </c>
    </row>
    <row r="3050" spans="1:21" s="81" customFormat="1" ht="15" hidden="1">
      <c r="A3050" s="176" t="s">
        <v>2988</v>
      </c>
      <c r="B3050" s="88" t="s">
        <v>6295</v>
      </c>
      <c r="C3050" s="89">
        <v>0</v>
      </c>
      <c r="D3050" s="89">
        <v>0</v>
      </c>
      <c r="E3050" s="89">
        <f>+D3050-C3050</f>
        <v>0</v>
      </c>
      <c r="F3050" s="90" t="str">
        <f>IF(AND($C3050=0,D3050=0),"0.00%",IF($C3050=0,-1,IF(D3050=0,1,-($C3050-D3050)/ABS(D3050))))</f>
        <v>0.00%</v>
      </c>
      <c r="G3050" s="89">
        <v>0</v>
      </c>
      <c r="H3050" s="89">
        <f>+C3050-G3050</f>
        <v>0</v>
      </c>
      <c r="I3050" s="90" t="str">
        <f>IF(AND($C3050=0,G3050=0),"0.00%",IF($C3050=0,-1,IF(G3050=0,1,-($C3050-G3050)/ABS(G3050))))</f>
        <v>0.00%</v>
      </c>
      <c r="J3050" s="91"/>
      <c r="K3050" s="89">
        <v>0</v>
      </c>
      <c r="L3050" s="89">
        <v>0</v>
      </c>
      <c r="M3050" s="89">
        <f>+L3050-K3050</f>
        <v>0</v>
      </c>
      <c r="N3050" s="90" t="str">
        <f>IF(AND($K3050=0,L3050=0),"0.00%",IF($K3050=0,-1,IF(L3050=0,1,-($K3050-L3050)/ABS(L3050))))</f>
        <v>0.00%</v>
      </c>
      <c r="O3050" s="89">
        <v>0</v>
      </c>
      <c r="P3050" s="89">
        <f>+K3050-O3050</f>
        <v>0</v>
      </c>
      <c r="Q3050" s="90" t="str">
        <f>IF(AND($K3050=0,O3050=0),"0.00%",IF($K3050=0,-1,IF(O3050=0,1,-($K3050-O3050)/ABS(O3050))))</f>
        <v>0.00%</v>
      </c>
      <c r="R3050" s="91"/>
      <c r="S3050" s="89">
        <v>0</v>
      </c>
      <c r="T3050" s="89">
        <f>+S3050-K3050</f>
        <v>0</v>
      </c>
      <c r="U3050" s="335">
        <f>IF(C3050=0,0,1)+IF(D3050=0,0,1)+IF(E3050=0,0,1)+IF(G3050=0,0,1)+IF(K3050=0,0,1)+IF(L3050=0,0,1)+IF(M3050=0,0,1)+IF(O3050=0,0,1)+IF(S3050=0,0,1)</f>
        <v>0</v>
      </c>
    </row>
    <row r="3051" spans="1:21" s="81" customFormat="1" ht="15" hidden="1">
      <c r="A3051" s="176" t="s">
        <v>2989</v>
      </c>
      <c r="B3051" s="88" t="s">
        <v>6296</v>
      </c>
      <c r="C3051" s="89">
        <v>0</v>
      </c>
      <c r="D3051" s="89">
        <v>0</v>
      </c>
      <c r="E3051" s="89">
        <f>+D3051-C3051</f>
        <v>0</v>
      </c>
      <c r="F3051" s="90" t="str">
        <f>IF(AND($C3051=0,D3051=0),"0.00%",IF($C3051=0,-1,IF(D3051=0,1,-($C3051-D3051)/ABS(D3051))))</f>
        <v>0.00%</v>
      </c>
      <c r="G3051" s="89">
        <v>0</v>
      </c>
      <c r="H3051" s="89">
        <f>+C3051-G3051</f>
        <v>0</v>
      </c>
      <c r="I3051" s="90" t="str">
        <f>IF(AND($C3051=0,G3051=0),"0.00%",IF($C3051=0,-1,IF(G3051=0,1,-($C3051-G3051)/ABS(G3051))))</f>
        <v>0.00%</v>
      </c>
      <c r="J3051" s="91"/>
      <c r="K3051" s="89">
        <v>0</v>
      </c>
      <c r="L3051" s="89">
        <v>0</v>
      </c>
      <c r="M3051" s="89">
        <f>+L3051-K3051</f>
        <v>0</v>
      </c>
      <c r="N3051" s="90" t="str">
        <f>IF(AND($K3051=0,L3051=0),"0.00%",IF($K3051=0,-1,IF(L3051=0,1,-($K3051-L3051)/ABS(L3051))))</f>
        <v>0.00%</v>
      </c>
      <c r="O3051" s="89">
        <v>0</v>
      </c>
      <c r="P3051" s="89">
        <f>+K3051-O3051</f>
        <v>0</v>
      </c>
      <c r="Q3051" s="90" t="str">
        <f>IF(AND($K3051=0,O3051=0),"0.00%",IF($K3051=0,-1,IF(O3051=0,1,-($K3051-O3051)/ABS(O3051))))</f>
        <v>0.00%</v>
      </c>
      <c r="R3051" s="91"/>
      <c r="S3051" s="89">
        <v>0</v>
      </c>
      <c r="T3051" s="89">
        <f>+S3051-K3051</f>
        <v>0</v>
      </c>
      <c r="U3051" s="335">
        <f>IF(C3051=0,0,1)+IF(D3051=0,0,1)+IF(E3051=0,0,1)+IF(G3051=0,0,1)+IF(K3051=0,0,1)+IF(L3051=0,0,1)+IF(M3051=0,0,1)+IF(O3051=0,0,1)+IF(S3051=0,0,1)</f>
        <v>0</v>
      </c>
    </row>
    <row r="3052" spans="1:21" s="81" customFormat="1" ht="15" customHeight="1">
      <c r="A3052" s="176" t="s">
        <v>2990</v>
      </c>
      <c r="B3052" s="88" t="s">
        <v>6297</v>
      </c>
      <c r="C3052" s="89">
        <v>0</v>
      </c>
      <c r="D3052" s="89">
        <v>0</v>
      </c>
      <c r="E3052" s="89">
        <f>+D3052-C3052</f>
        <v>0</v>
      </c>
      <c r="F3052" s="90" t="str">
        <f>IF(AND($C3052=0,D3052=0),"0.00%",IF($C3052=0,-1,IF(D3052=0,1,-($C3052-D3052)/ABS(D3052))))</f>
        <v>0.00%</v>
      </c>
      <c r="G3052" s="89">
        <v>0</v>
      </c>
      <c r="H3052" s="89">
        <f>+C3052-G3052</f>
        <v>0</v>
      </c>
      <c r="I3052" s="90" t="str">
        <f>IF(AND($C3052=0,G3052=0),"0.00%",IF($C3052=0,-1,IF(G3052=0,1,-($C3052-G3052)/ABS(G3052))))</f>
        <v>0.00%</v>
      </c>
      <c r="J3052" s="91"/>
      <c r="K3052" s="89">
        <v>0</v>
      </c>
      <c r="L3052" s="89">
        <v>5420</v>
      </c>
      <c r="M3052" s="89">
        <f>+L3052-K3052</f>
        <v>5420</v>
      </c>
      <c r="N3052" s="90">
        <f>IF(AND($K3052=0,L3052=0),"0.00%",IF($K3052=0,-1,IF(L3052=0,1,-($K3052-L3052)/ABS(L3052))))</f>
        <v>-1</v>
      </c>
      <c r="O3052" s="89">
        <v>0</v>
      </c>
      <c r="P3052" s="89">
        <f>+K3052-O3052</f>
        <v>0</v>
      </c>
      <c r="Q3052" s="90" t="str">
        <f>IF(AND($K3052=0,O3052=0),"0.00%",IF($K3052=0,-1,IF(O3052=0,1,-($K3052-O3052)/ABS(O3052))))</f>
        <v>0.00%</v>
      </c>
      <c r="R3052" s="91"/>
      <c r="S3052" s="89">
        <v>5420</v>
      </c>
      <c r="T3052" s="89">
        <f>+S3052-K3052</f>
        <v>5420</v>
      </c>
      <c r="U3052" s="335">
        <f>IF(C3052=0,0,1)+IF(D3052=0,0,1)+IF(E3052=0,0,1)+IF(G3052=0,0,1)+IF(K3052=0,0,1)+IF(L3052=0,0,1)+IF(M3052=0,0,1)+IF(O3052=0,0,1)+IF(S3052=0,0,1)</f>
        <v>3</v>
      </c>
    </row>
    <row r="3053" spans="1:21" s="81" customFormat="1" ht="15" hidden="1">
      <c r="A3053" s="176" t="s">
        <v>2991</v>
      </c>
      <c r="B3053" s="88" t="s">
        <v>6298</v>
      </c>
      <c r="C3053" s="89">
        <v>0</v>
      </c>
      <c r="D3053" s="89">
        <v>0</v>
      </c>
      <c r="E3053" s="89">
        <f>+D3053-C3053</f>
        <v>0</v>
      </c>
      <c r="F3053" s="90" t="str">
        <f>IF(AND($C3053=0,D3053=0),"0.00%",IF($C3053=0,-1,IF(D3053=0,1,-($C3053-D3053)/ABS(D3053))))</f>
        <v>0.00%</v>
      </c>
      <c r="G3053" s="89">
        <v>0</v>
      </c>
      <c r="H3053" s="89">
        <f>+C3053-G3053</f>
        <v>0</v>
      </c>
      <c r="I3053" s="90" t="str">
        <f>IF(AND($C3053=0,G3053=0),"0.00%",IF($C3053=0,-1,IF(G3053=0,1,-($C3053-G3053)/ABS(G3053))))</f>
        <v>0.00%</v>
      </c>
      <c r="J3053" s="91"/>
      <c r="K3053" s="89">
        <v>0</v>
      </c>
      <c r="L3053" s="89">
        <v>0</v>
      </c>
      <c r="M3053" s="89">
        <f>+L3053-K3053</f>
        <v>0</v>
      </c>
      <c r="N3053" s="90" t="str">
        <f>IF(AND($K3053=0,L3053=0),"0.00%",IF($K3053=0,-1,IF(L3053=0,1,-($K3053-L3053)/ABS(L3053))))</f>
        <v>0.00%</v>
      </c>
      <c r="O3053" s="89">
        <v>0</v>
      </c>
      <c r="P3053" s="89">
        <f>+K3053-O3053</f>
        <v>0</v>
      </c>
      <c r="Q3053" s="90" t="str">
        <f>IF(AND($K3053=0,O3053=0),"0.00%",IF($K3053=0,-1,IF(O3053=0,1,-($K3053-O3053)/ABS(O3053))))</f>
        <v>0.00%</v>
      </c>
      <c r="R3053" s="91"/>
      <c r="S3053" s="89">
        <v>0</v>
      </c>
      <c r="T3053" s="89">
        <f>+S3053-K3053</f>
        <v>0</v>
      </c>
      <c r="U3053" s="335">
        <f>IF(C3053=0,0,1)+IF(D3053=0,0,1)+IF(E3053=0,0,1)+IF(G3053=0,0,1)+IF(K3053=0,0,1)+IF(L3053=0,0,1)+IF(M3053=0,0,1)+IF(O3053=0,0,1)+IF(S3053=0,0,1)</f>
        <v>0</v>
      </c>
    </row>
    <row r="3054" spans="1:21" s="81" customFormat="1" ht="15" hidden="1">
      <c r="A3054" s="176" t="s">
        <v>2992</v>
      </c>
      <c r="B3054" s="88" t="s">
        <v>6072</v>
      </c>
      <c r="C3054" s="89">
        <v>0</v>
      </c>
      <c r="D3054" s="89">
        <v>0</v>
      </c>
      <c r="E3054" s="89">
        <f>+D3054-C3054</f>
        <v>0</v>
      </c>
      <c r="F3054" s="90" t="str">
        <f>IF(AND($C3054=0,D3054=0),"0.00%",IF($C3054=0,-1,IF(D3054=0,1,-($C3054-D3054)/ABS(D3054))))</f>
        <v>0.00%</v>
      </c>
      <c r="G3054" s="89">
        <v>0</v>
      </c>
      <c r="H3054" s="89">
        <f>+C3054-G3054</f>
        <v>0</v>
      </c>
      <c r="I3054" s="90" t="str">
        <f>IF(AND($C3054=0,G3054=0),"0.00%",IF($C3054=0,-1,IF(G3054=0,1,-($C3054-G3054)/ABS(G3054))))</f>
        <v>0.00%</v>
      </c>
      <c r="J3054" s="91"/>
      <c r="K3054" s="89">
        <v>0</v>
      </c>
      <c r="L3054" s="89">
        <v>0</v>
      </c>
      <c r="M3054" s="89">
        <f>+L3054-K3054</f>
        <v>0</v>
      </c>
      <c r="N3054" s="90" t="str">
        <f>IF(AND($K3054=0,L3054=0),"0.00%",IF($K3054=0,-1,IF(L3054=0,1,-($K3054-L3054)/ABS(L3054))))</f>
        <v>0.00%</v>
      </c>
      <c r="O3054" s="89">
        <v>0</v>
      </c>
      <c r="P3054" s="89">
        <f>+K3054-O3054</f>
        <v>0</v>
      </c>
      <c r="Q3054" s="90" t="str">
        <f>IF(AND($K3054=0,O3054=0),"0.00%",IF($K3054=0,-1,IF(O3054=0,1,-($K3054-O3054)/ABS(O3054))))</f>
        <v>0.00%</v>
      </c>
      <c r="R3054" s="91"/>
      <c r="S3054" s="89">
        <v>0</v>
      </c>
      <c r="T3054" s="89">
        <f>+S3054-K3054</f>
        <v>0</v>
      </c>
      <c r="U3054" s="335">
        <f>IF(C3054=0,0,1)+IF(D3054=0,0,1)+IF(E3054=0,0,1)+IF(G3054=0,0,1)+IF(K3054=0,0,1)+IF(L3054=0,0,1)+IF(M3054=0,0,1)+IF(O3054=0,0,1)+IF(S3054=0,0,1)</f>
        <v>0</v>
      </c>
    </row>
    <row r="3055" spans="1:21" s="81" customFormat="1" ht="15" hidden="1">
      <c r="A3055" s="176" t="s">
        <v>2993</v>
      </c>
      <c r="B3055" s="88" t="s">
        <v>6299</v>
      </c>
      <c r="C3055" s="89">
        <v>0</v>
      </c>
      <c r="D3055" s="89">
        <v>0</v>
      </c>
      <c r="E3055" s="89">
        <f>+D3055-C3055</f>
        <v>0</v>
      </c>
      <c r="F3055" s="90" t="str">
        <f>IF(AND($C3055=0,D3055=0),"0.00%",IF($C3055=0,-1,IF(D3055=0,1,-($C3055-D3055)/ABS(D3055))))</f>
        <v>0.00%</v>
      </c>
      <c r="G3055" s="89">
        <v>0</v>
      </c>
      <c r="H3055" s="89">
        <f>+C3055-G3055</f>
        <v>0</v>
      </c>
      <c r="I3055" s="90" t="str">
        <f>IF(AND($C3055=0,G3055=0),"0.00%",IF($C3055=0,-1,IF(G3055=0,1,-($C3055-G3055)/ABS(G3055))))</f>
        <v>0.00%</v>
      </c>
      <c r="J3055" s="91"/>
      <c r="K3055" s="89">
        <v>0</v>
      </c>
      <c r="L3055" s="89">
        <v>0</v>
      </c>
      <c r="M3055" s="89">
        <f>+L3055-K3055</f>
        <v>0</v>
      </c>
      <c r="N3055" s="90" t="str">
        <f>IF(AND($K3055=0,L3055=0),"0.00%",IF($K3055=0,-1,IF(L3055=0,1,-($K3055-L3055)/ABS(L3055))))</f>
        <v>0.00%</v>
      </c>
      <c r="O3055" s="89">
        <v>0</v>
      </c>
      <c r="P3055" s="89">
        <f>+K3055-O3055</f>
        <v>0</v>
      </c>
      <c r="Q3055" s="90" t="str">
        <f>IF(AND($K3055=0,O3055=0),"0.00%",IF($K3055=0,-1,IF(O3055=0,1,-($K3055-O3055)/ABS(O3055))))</f>
        <v>0.00%</v>
      </c>
      <c r="R3055" s="91"/>
      <c r="S3055" s="89">
        <v>0</v>
      </c>
      <c r="T3055" s="89">
        <f>+S3055-K3055</f>
        <v>0</v>
      </c>
      <c r="U3055" s="335">
        <f>IF(C3055=0,0,1)+IF(D3055=0,0,1)+IF(E3055=0,0,1)+IF(G3055=0,0,1)+IF(K3055=0,0,1)+IF(L3055=0,0,1)+IF(M3055=0,0,1)+IF(O3055=0,0,1)+IF(S3055=0,0,1)</f>
        <v>0</v>
      </c>
    </row>
    <row r="3056" spans="1:21" s="81" customFormat="1" ht="15" hidden="1">
      <c r="A3056" s="176" t="s">
        <v>2994</v>
      </c>
      <c r="B3056" s="88" t="s">
        <v>6300</v>
      </c>
      <c r="C3056" s="89">
        <v>0</v>
      </c>
      <c r="D3056" s="89">
        <v>0</v>
      </c>
      <c r="E3056" s="89">
        <f>+D3056-C3056</f>
        <v>0</v>
      </c>
      <c r="F3056" s="90" t="str">
        <f>IF(AND($C3056=0,D3056=0),"0.00%",IF($C3056=0,-1,IF(D3056=0,1,-($C3056-D3056)/ABS(D3056))))</f>
        <v>0.00%</v>
      </c>
      <c r="G3056" s="89">
        <v>0</v>
      </c>
      <c r="H3056" s="89">
        <f>+C3056-G3056</f>
        <v>0</v>
      </c>
      <c r="I3056" s="90" t="str">
        <f>IF(AND($C3056=0,G3056=0),"0.00%",IF($C3056=0,-1,IF(G3056=0,1,-($C3056-G3056)/ABS(G3056))))</f>
        <v>0.00%</v>
      </c>
      <c r="J3056" s="91"/>
      <c r="K3056" s="89">
        <v>0</v>
      </c>
      <c r="L3056" s="89">
        <v>0</v>
      </c>
      <c r="M3056" s="89">
        <f>+L3056-K3056</f>
        <v>0</v>
      </c>
      <c r="N3056" s="90" t="str">
        <f>IF(AND($K3056=0,L3056=0),"0.00%",IF($K3056=0,-1,IF(L3056=0,1,-($K3056-L3056)/ABS(L3056))))</f>
        <v>0.00%</v>
      </c>
      <c r="O3056" s="89">
        <v>0</v>
      </c>
      <c r="P3056" s="89">
        <f>+K3056-O3056</f>
        <v>0</v>
      </c>
      <c r="Q3056" s="90" t="str">
        <f>IF(AND($K3056=0,O3056=0),"0.00%",IF($K3056=0,-1,IF(O3056=0,1,-($K3056-O3056)/ABS(O3056))))</f>
        <v>0.00%</v>
      </c>
      <c r="R3056" s="91"/>
      <c r="S3056" s="89">
        <v>0</v>
      </c>
      <c r="T3056" s="89">
        <f>+S3056-K3056</f>
        <v>0</v>
      </c>
      <c r="U3056" s="335">
        <f>IF(C3056=0,0,1)+IF(D3056=0,0,1)+IF(E3056=0,0,1)+IF(G3056=0,0,1)+IF(K3056=0,0,1)+IF(L3056=0,0,1)+IF(M3056=0,0,1)+IF(O3056=0,0,1)+IF(S3056=0,0,1)</f>
        <v>0</v>
      </c>
    </row>
    <row r="3057" spans="1:21" s="81" customFormat="1" ht="15" hidden="1">
      <c r="A3057" s="176" t="s">
        <v>2995</v>
      </c>
      <c r="B3057" s="88" t="s">
        <v>6301</v>
      </c>
      <c r="C3057" s="89">
        <v>0</v>
      </c>
      <c r="D3057" s="89">
        <v>0</v>
      </c>
      <c r="E3057" s="89">
        <f>+D3057-C3057</f>
        <v>0</v>
      </c>
      <c r="F3057" s="90" t="str">
        <f>IF(AND($C3057=0,D3057=0),"0.00%",IF($C3057=0,-1,IF(D3057=0,1,-($C3057-D3057)/ABS(D3057))))</f>
        <v>0.00%</v>
      </c>
      <c r="G3057" s="89">
        <v>0</v>
      </c>
      <c r="H3057" s="89">
        <f>+C3057-G3057</f>
        <v>0</v>
      </c>
      <c r="I3057" s="90" t="str">
        <f>IF(AND($C3057=0,G3057=0),"0.00%",IF($C3057=0,-1,IF(G3057=0,1,-($C3057-G3057)/ABS(G3057))))</f>
        <v>0.00%</v>
      </c>
      <c r="J3057" s="91"/>
      <c r="K3057" s="89">
        <v>0</v>
      </c>
      <c r="L3057" s="89">
        <v>0</v>
      </c>
      <c r="M3057" s="89">
        <f>+L3057-K3057</f>
        <v>0</v>
      </c>
      <c r="N3057" s="90" t="str">
        <f>IF(AND($K3057=0,L3057=0),"0.00%",IF($K3057=0,-1,IF(L3057=0,1,-($K3057-L3057)/ABS(L3057))))</f>
        <v>0.00%</v>
      </c>
      <c r="O3057" s="89">
        <v>0</v>
      </c>
      <c r="P3057" s="89">
        <f>+K3057-O3057</f>
        <v>0</v>
      </c>
      <c r="Q3057" s="90" t="str">
        <f>IF(AND($K3057=0,O3057=0),"0.00%",IF($K3057=0,-1,IF(O3057=0,1,-($K3057-O3057)/ABS(O3057))))</f>
        <v>0.00%</v>
      </c>
      <c r="R3057" s="91"/>
      <c r="S3057" s="89">
        <v>0</v>
      </c>
      <c r="T3057" s="89">
        <f>+S3057-K3057</f>
        <v>0</v>
      </c>
      <c r="U3057" s="335">
        <f>IF(C3057=0,0,1)+IF(D3057=0,0,1)+IF(E3057=0,0,1)+IF(G3057=0,0,1)+IF(K3057=0,0,1)+IF(L3057=0,0,1)+IF(M3057=0,0,1)+IF(O3057=0,0,1)+IF(S3057=0,0,1)</f>
        <v>0</v>
      </c>
    </row>
    <row r="3058" spans="1:21" s="81" customFormat="1" ht="15" hidden="1">
      <c r="A3058" s="176" t="s">
        <v>2996</v>
      </c>
      <c r="B3058" s="88" t="s">
        <v>6302</v>
      </c>
      <c r="C3058" s="89">
        <v>0</v>
      </c>
      <c r="D3058" s="89">
        <v>0</v>
      </c>
      <c r="E3058" s="89">
        <f>+D3058-C3058</f>
        <v>0</v>
      </c>
      <c r="F3058" s="90" t="str">
        <f>IF(AND($C3058=0,D3058=0),"0.00%",IF($C3058=0,-1,IF(D3058=0,1,-($C3058-D3058)/ABS(D3058))))</f>
        <v>0.00%</v>
      </c>
      <c r="G3058" s="89">
        <v>0</v>
      </c>
      <c r="H3058" s="89">
        <f>+C3058-G3058</f>
        <v>0</v>
      </c>
      <c r="I3058" s="90" t="str">
        <f>IF(AND($C3058=0,G3058=0),"0.00%",IF($C3058=0,-1,IF(G3058=0,1,-($C3058-G3058)/ABS(G3058))))</f>
        <v>0.00%</v>
      </c>
      <c r="J3058" s="91"/>
      <c r="K3058" s="89">
        <v>0</v>
      </c>
      <c r="L3058" s="89">
        <v>0</v>
      </c>
      <c r="M3058" s="89">
        <f>+L3058-K3058</f>
        <v>0</v>
      </c>
      <c r="N3058" s="90" t="str">
        <f>IF(AND($K3058=0,L3058=0),"0.00%",IF($K3058=0,-1,IF(L3058=0,1,-($K3058-L3058)/ABS(L3058))))</f>
        <v>0.00%</v>
      </c>
      <c r="O3058" s="89">
        <v>0</v>
      </c>
      <c r="P3058" s="89">
        <f>+K3058-O3058</f>
        <v>0</v>
      </c>
      <c r="Q3058" s="90" t="str">
        <f>IF(AND($K3058=0,O3058=0),"0.00%",IF($K3058=0,-1,IF(O3058=0,1,-($K3058-O3058)/ABS(O3058))))</f>
        <v>0.00%</v>
      </c>
      <c r="R3058" s="91"/>
      <c r="S3058" s="89">
        <v>0</v>
      </c>
      <c r="T3058" s="89">
        <f>+S3058-K3058</f>
        <v>0</v>
      </c>
      <c r="U3058" s="335">
        <f>IF(C3058=0,0,1)+IF(D3058=0,0,1)+IF(E3058=0,0,1)+IF(G3058=0,0,1)+IF(K3058=0,0,1)+IF(L3058=0,0,1)+IF(M3058=0,0,1)+IF(O3058=0,0,1)+IF(S3058=0,0,1)</f>
        <v>0</v>
      </c>
    </row>
    <row r="3059" spans="1:21" s="81" customFormat="1" ht="15" hidden="1">
      <c r="A3059" s="176" t="s">
        <v>2997</v>
      </c>
      <c r="B3059" s="88" t="s">
        <v>6303</v>
      </c>
      <c r="C3059" s="89">
        <v>0</v>
      </c>
      <c r="D3059" s="89">
        <v>0</v>
      </c>
      <c r="E3059" s="89">
        <f>+D3059-C3059</f>
        <v>0</v>
      </c>
      <c r="F3059" s="90" t="str">
        <f>IF(AND($C3059=0,D3059=0),"0.00%",IF($C3059=0,-1,IF(D3059=0,1,-($C3059-D3059)/ABS(D3059))))</f>
        <v>0.00%</v>
      </c>
      <c r="G3059" s="89">
        <v>0</v>
      </c>
      <c r="H3059" s="89">
        <f>+C3059-G3059</f>
        <v>0</v>
      </c>
      <c r="I3059" s="90" t="str">
        <f>IF(AND($C3059=0,G3059=0),"0.00%",IF($C3059=0,-1,IF(G3059=0,1,-($C3059-G3059)/ABS(G3059))))</f>
        <v>0.00%</v>
      </c>
      <c r="J3059" s="91"/>
      <c r="K3059" s="89">
        <v>0</v>
      </c>
      <c r="L3059" s="89">
        <v>0</v>
      </c>
      <c r="M3059" s="89">
        <f>+L3059-K3059</f>
        <v>0</v>
      </c>
      <c r="N3059" s="90" t="str">
        <f>IF(AND($K3059=0,L3059=0),"0.00%",IF($K3059=0,-1,IF(L3059=0,1,-($K3059-L3059)/ABS(L3059))))</f>
        <v>0.00%</v>
      </c>
      <c r="O3059" s="89">
        <v>0</v>
      </c>
      <c r="P3059" s="89">
        <f>+K3059-O3059</f>
        <v>0</v>
      </c>
      <c r="Q3059" s="90" t="str">
        <f>IF(AND($K3059=0,O3059=0),"0.00%",IF($K3059=0,-1,IF(O3059=0,1,-($K3059-O3059)/ABS(O3059))))</f>
        <v>0.00%</v>
      </c>
      <c r="R3059" s="91"/>
      <c r="S3059" s="89">
        <v>0</v>
      </c>
      <c r="T3059" s="89">
        <f>+S3059-K3059</f>
        <v>0</v>
      </c>
      <c r="U3059" s="335">
        <f>IF(C3059=0,0,1)+IF(D3059=0,0,1)+IF(E3059=0,0,1)+IF(G3059=0,0,1)+IF(K3059=0,0,1)+IF(L3059=0,0,1)+IF(M3059=0,0,1)+IF(O3059=0,0,1)+IF(S3059=0,0,1)</f>
        <v>0</v>
      </c>
    </row>
    <row r="3060" spans="1:21" s="81" customFormat="1" ht="15" hidden="1">
      <c r="A3060" s="176" t="s">
        <v>2998</v>
      </c>
      <c r="B3060" s="88" t="s">
        <v>6304</v>
      </c>
      <c r="C3060" s="89">
        <v>0</v>
      </c>
      <c r="D3060" s="89">
        <v>0</v>
      </c>
      <c r="E3060" s="89">
        <f>+D3060-C3060</f>
        <v>0</v>
      </c>
      <c r="F3060" s="90" t="str">
        <f>IF(AND($C3060=0,D3060=0),"0.00%",IF($C3060=0,-1,IF(D3060=0,1,-($C3060-D3060)/ABS(D3060))))</f>
        <v>0.00%</v>
      </c>
      <c r="G3060" s="89">
        <v>0</v>
      </c>
      <c r="H3060" s="89">
        <f>+C3060-G3060</f>
        <v>0</v>
      </c>
      <c r="I3060" s="90" t="str">
        <f>IF(AND($C3060=0,G3060=0),"0.00%",IF($C3060=0,-1,IF(G3060=0,1,-($C3060-G3060)/ABS(G3060))))</f>
        <v>0.00%</v>
      </c>
      <c r="J3060" s="91"/>
      <c r="K3060" s="89">
        <v>0</v>
      </c>
      <c r="L3060" s="89">
        <v>0</v>
      </c>
      <c r="M3060" s="89">
        <f>+L3060-K3060</f>
        <v>0</v>
      </c>
      <c r="N3060" s="90" t="str">
        <f>IF(AND($K3060=0,L3060=0),"0.00%",IF($K3060=0,-1,IF(L3060=0,1,-($K3060-L3060)/ABS(L3060))))</f>
        <v>0.00%</v>
      </c>
      <c r="O3060" s="89">
        <v>0</v>
      </c>
      <c r="P3060" s="89">
        <f>+K3060-O3060</f>
        <v>0</v>
      </c>
      <c r="Q3060" s="90" t="str">
        <f>IF(AND($K3060=0,O3060=0),"0.00%",IF($K3060=0,-1,IF(O3060=0,1,-($K3060-O3060)/ABS(O3060))))</f>
        <v>0.00%</v>
      </c>
      <c r="R3060" s="91"/>
      <c r="S3060" s="89">
        <v>0</v>
      </c>
      <c r="T3060" s="89">
        <f>+S3060-K3060</f>
        <v>0</v>
      </c>
      <c r="U3060" s="335">
        <f>IF(C3060=0,0,1)+IF(D3060=0,0,1)+IF(E3060=0,0,1)+IF(G3060=0,0,1)+IF(K3060=0,0,1)+IF(L3060=0,0,1)+IF(M3060=0,0,1)+IF(O3060=0,0,1)+IF(S3060=0,0,1)</f>
        <v>0</v>
      </c>
    </row>
    <row r="3061" spans="1:21" s="81" customFormat="1" ht="15" hidden="1">
      <c r="A3061" s="176" t="s">
        <v>2999</v>
      </c>
      <c r="B3061" s="88" t="s">
        <v>6305</v>
      </c>
      <c r="C3061" s="89">
        <v>0</v>
      </c>
      <c r="D3061" s="89">
        <v>0</v>
      </c>
      <c r="E3061" s="89">
        <f>+D3061-C3061</f>
        <v>0</v>
      </c>
      <c r="F3061" s="90" t="str">
        <f>IF(AND($C3061=0,D3061=0),"0.00%",IF($C3061=0,-1,IF(D3061=0,1,-($C3061-D3061)/ABS(D3061))))</f>
        <v>0.00%</v>
      </c>
      <c r="G3061" s="89">
        <v>0</v>
      </c>
      <c r="H3061" s="89">
        <f>+C3061-G3061</f>
        <v>0</v>
      </c>
      <c r="I3061" s="90" t="str">
        <f>IF(AND($C3061=0,G3061=0),"0.00%",IF($C3061=0,-1,IF(G3061=0,1,-($C3061-G3061)/ABS(G3061))))</f>
        <v>0.00%</v>
      </c>
      <c r="J3061" s="91"/>
      <c r="K3061" s="89">
        <v>0</v>
      </c>
      <c r="L3061" s="89">
        <v>0</v>
      </c>
      <c r="M3061" s="89">
        <f>+L3061-K3061</f>
        <v>0</v>
      </c>
      <c r="N3061" s="90" t="str">
        <f>IF(AND($K3061=0,L3061=0),"0.00%",IF($K3061=0,-1,IF(L3061=0,1,-($K3061-L3061)/ABS(L3061))))</f>
        <v>0.00%</v>
      </c>
      <c r="O3061" s="89">
        <v>0</v>
      </c>
      <c r="P3061" s="89">
        <f>+K3061-O3061</f>
        <v>0</v>
      </c>
      <c r="Q3061" s="90" t="str">
        <f>IF(AND($K3061=0,O3061=0),"0.00%",IF($K3061=0,-1,IF(O3061=0,1,-($K3061-O3061)/ABS(O3061))))</f>
        <v>0.00%</v>
      </c>
      <c r="R3061" s="91"/>
      <c r="S3061" s="89">
        <v>0</v>
      </c>
      <c r="T3061" s="89">
        <f>+S3061-K3061</f>
        <v>0</v>
      </c>
      <c r="U3061" s="335">
        <f>IF(C3061=0,0,1)+IF(D3061=0,0,1)+IF(E3061=0,0,1)+IF(G3061=0,0,1)+IF(K3061=0,0,1)+IF(L3061=0,0,1)+IF(M3061=0,0,1)+IF(O3061=0,0,1)+IF(S3061=0,0,1)</f>
        <v>0</v>
      </c>
    </row>
    <row r="3062" spans="1:21" s="81" customFormat="1" ht="15" hidden="1">
      <c r="A3062" s="176" t="s">
        <v>3000</v>
      </c>
      <c r="B3062" s="88" t="s">
        <v>6306</v>
      </c>
      <c r="C3062" s="89">
        <v>0</v>
      </c>
      <c r="D3062" s="89">
        <v>0</v>
      </c>
      <c r="E3062" s="89">
        <f>+D3062-C3062</f>
        <v>0</v>
      </c>
      <c r="F3062" s="90" t="str">
        <f>IF(AND($C3062=0,D3062=0),"0.00%",IF($C3062=0,-1,IF(D3062=0,1,-($C3062-D3062)/ABS(D3062))))</f>
        <v>0.00%</v>
      </c>
      <c r="G3062" s="89">
        <v>0</v>
      </c>
      <c r="H3062" s="89">
        <f>+C3062-G3062</f>
        <v>0</v>
      </c>
      <c r="I3062" s="90" t="str">
        <f>IF(AND($C3062=0,G3062=0),"0.00%",IF($C3062=0,-1,IF(G3062=0,1,-($C3062-G3062)/ABS(G3062))))</f>
        <v>0.00%</v>
      </c>
      <c r="J3062" s="91"/>
      <c r="K3062" s="89">
        <v>0</v>
      </c>
      <c r="L3062" s="89">
        <v>0</v>
      </c>
      <c r="M3062" s="89">
        <f>+L3062-K3062</f>
        <v>0</v>
      </c>
      <c r="N3062" s="90" t="str">
        <f>IF(AND($K3062=0,L3062=0),"0.00%",IF($K3062=0,-1,IF(L3062=0,1,-($K3062-L3062)/ABS(L3062))))</f>
        <v>0.00%</v>
      </c>
      <c r="O3062" s="89">
        <v>0</v>
      </c>
      <c r="P3062" s="89">
        <f>+K3062-O3062</f>
        <v>0</v>
      </c>
      <c r="Q3062" s="90" t="str">
        <f>IF(AND($K3062=0,O3062=0),"0.00%",IF($K3062=0,-1,IF(O3062=0,1,-($K3062-O3062)/ABS(O3062))))</f>
        <v>0.00%</v>
      </c>
      <c r="R3062" s="91"/>
      <c r="S3062" s="89">
        <v>0</v>
      </c>
      <c r="T3062" s="89">
        <f>+S3062-K3062</f>
        <v>0</v>
      </c>
      <c r="U3062" s="335">
        <f>IF(C3062=0,0,1)+IF(D3062=0,0,1)+IF(E3062=0,0,1)+IF(G3062=0,0,1)+IF(K3062=0,0,1)+IF(L3062=0,0,1)+IF(M3062=0,0,1)+IF(O3062=0,0,1)+IF(S3062=0,0,1)</f>
        <v>0</v>
      </c>
    </row>
    <row r="3063" spans="1:21" s="81" customFormat="1" ht="15" hidden="1">
      <c r="A3063" s="176" t="s">
        <v>3001</v>
      </c>
      <c r="B3063" s="88" t="s">
        <v>6307</v>
      </c>
      <c r="C3063" s="89">
        <v>0</v>
      </c>
      <c r="D3063" s="89">
        <v>0</v>
      </c>
      <c r="E3063" s="89">
        <f>+D3063-C3063</f>
        <v>0</v>
      </c>
      <c r="F3063" s="90" t="str">
        <f>IF(AND($C3063=0,D3063=0),"0.00%",IF($C3063=0,-1,IF(D3063=0,1,-($C3063-D3063)/ABS(D3063))))</f>
        <v>0.00%</v>
      </c>
      <c r="G3063" s="89">
        <v>0</v>
      </c>
      <c r="H3063" s="89">
        <f>+C3063-G3063</f>
        <v>0</v>
      </c>
      <c r="I3063" s="90" t="str">
        <f>IF(AND($C3063=0,G3063=0),"0.00%",IF($C3063=0,-1,IF(G3063=0,1,-($C3063-G3063)/ABS(G3063))))</f>
        <v>0.00%</v>
      </c>
      <c r="J3063" s="91"/>
      <c r="K3063" s="89">
        <v>0</v>
      </c>
      <c r="L3063" s="89">
        <v>0</v>
      </c>
      <c r="M3063" s="89">
        <f>+L3063-K3063</f>
        <v>0</v>
      </c>
      <c r="N3063" s="90" t="str">
        <f>IF(AND($K3063=0,L3063=0),"0.00%",IF($K3063=0,-1,IF(L3063=0,1,-($K3063-L3063)/ABS(L3063))))</f>
        <v>0.00%</v>
      </c>
      <c r="O3063" s="89">
        <v>0</v>
      </c>
      <c r="P3063" s="89">
        <f>+K3063-O3063</f>
        <v>0</v>
      </c>
      <c r="Q3063" s="90" t="str">
        <f>IF(AND($K3063=0,O3063=0),"0.00%",IF($K3063=0,-1,IF(O3063=0,1,-($K3063-O3063)/ABS(O3063))))</f>
        <v>0.00%</v>
      </c>
      <c r="R3063" s="91"/>
      <c r="S3063" s="89">
        <v>0</v>
      </c>
      <c r="T3063" s="89">
        <f>+S3063-K3063</f>
        <v>0</v>
      </c>
      <c r="U3063" s="335">
        <f>IF(C3063=0,0,1)+IF(D3063=0,0,1)+IF(E3063=0,0,1)+IF(G3063=0,0,1)+IF(K3063=0,0,1)+IF(L3063=0,0,1)+IF(M3063=0,0,1)+IF(O3063=0,0,1)+IF(S3063=0,0,1)</f>
        <v>0</v>
      </c>
    </row>
    <row r="3064" spans="1:21" s="81" customFormat="1" ht="15" hidden="1">
      <c r="A3064" s="176" t="s">
        <v>3002</v>
      </c>
      <c r="B3064" s="88" t="s">
        <v>5731</v>
      </c>
      <c r="C3064" s="89">
        <v>0</v>
      </c>
      <c r="D3064" s="89">
        <v>0</v>
      </c>
      <c r="E3064" s="89">
        <f>+D3064-C3064</f>
        <v>0</v>
      </c>
      <c r="F3064" s="90" t="str">
        <f>IF(AND($C3064=0,D3064=0),"0.00%",IF($C3064=0,-1,IF(D3064=0,1,-($C3064-D3064)/ABS(D3064))))</f>
        <v>0.00%</v>
      </c>
      <c r="G3064" s="89">
        <v>0</v>
      </c>
      <c r="H3064" s="89">
        <f>+C3064-G3064</f>
        <v>0</v>
      </c>
      <c r="I3064" s="90" t="str">
        <f>IF(AND($C3064=0,G3064=0),"0.00%",IF($C3064=0,-1,IF(G3064=0,1,-($C3064-G3064)/ABS(G3064))))</f>
        <v>0.00%</v>
      </c>
      <c r="J3064" s="91"/>
      <c r="K3064" s="89">
        <v>0</v>
      </c>
      <c r="L3064" s="89">
        <v>0</v>
      </c>
      <c r="M3064" s="89">
        <f>+L3064-K3064</f>
        <v>0</v>
      </c>
      <c r="N3064" s="90" t="str">
        <f>IF(AND($K3064=0,L3064=0),"0.00%",IF($K3064=0,-1,IF(L3064=0,1,-($K3064-L3064)/ABS(L3064))))</f>
        <v>0.00%</v>
      </c>
      <c r="O3064" s="89">
        <v>0</v>
      </c>
      <c r="P3064" s="89">
        <f>+K3064-O3064</f>
        <v>0</v>
      </c>
      <c r="Q3064" s="90" t="str">
        <f>IF(AND($K3064=0,O3064=0),"0.00%",IF($K3064=0,-1,IF(O3064=0,1,-($K3064-O3064)/ABS(O3064))))</f>
        <v>0.00%</v>
      </c>
      <c r="R3064" s="91"/>
      <c r="S3064" s="89">
        <v>0</v>
      </c>
      <c r="T3064" s="89">
        <f>+S3064-K3064</f>
        <v>0</v>
      </c>
      <c r="U3064" s="335">
        <f>IF(C3064=0,0,1)+IF(D3064=0,0,1)+IF(E3064=0,0,1)+IF(G3064=0,0,1)+IF(K3064=0,0,1)+IF(L3064=0,0,1)+IF(M3064=0,0,1)+IF(O3064=0,0,1)+IF(S3064=0,0,1)</f>
        <v>0</v>
      </c>
    </row>
    <row r="3065" spans="1:21" s="81" customFormat="1" ht="15" hidden="1">
      <c r="A3065" s="176" t="s">
        <v>3003</v>
      </c>
      <c r="B3065" s="88" t="s">
        <v>6308</v>
      </c>
      <c r="C3065" s="89">
        <v>0</v>
      </c>
      <c r="D3065" s="89">
        <v>0</v>
      </c>
      <c r="E3065" s="89">
        <f>+D3065-C3065</f>
        <v>0</v>
      </c>
      <c r="F3065" s="90" t="str">
        <f>IF(AND($C3065=0,D3065=0),"0.00%",IF($C3065=0,-1,IF(D3065=0,1,-($C3065-D3065)/ABS(D3065))))</f>
        <v>0.00%</v>
      </c>
      <c r="G3065" s="89">
        <v>0</v>
      </c>
      <c r="H3065" s="89">
        <f>+C3065-G3065</f>
        <v>0</v>
      </c>
      <c r="I3065" s="90" t="str">
        <f>IF(AND($C3065=0,G3065=0),"0.00%",IF($C3065=0,-1,IF(G3065=0,1,-($C3065-G3065)/ABS(G3065))))</f>
        <v>0.00%</v>
      </c>
      <c r="J3065" s="91"/>
      <c r="K3065" s="89">
        <v>0</v>
      </c>
      <c r="L3065" s="89">
        <v>0</v>
      </c>
      <c r="M3065" s="89">
        <f>+L3065-K3065</f>
        <v>0</v>
      </c>
      <c r="N3065" s="90" t="str">
        <f>IF(AND($K3065=0,L3065=0),"0.00%",IF($K3065=0,-1,IF(L3065=0,1,-($K3065-L3065)/ABS(L3065))))</f>
        <v>0.00%</v>
      </c>
      <c r="O3065" s="89">
        <v>0</v>
      </c>
      <c r="P3065" s="89">
        <f>+K3065-O3065</f>
        <v>0</v>
      </c>
      <c r="Q3065" s="90" t="str">
        <f>IF(AND($K3065=0,O3065=0),"0.00%",IF($K3065=0,-1,IF(O3065=0,1,-($K3065-O3065)/ABS(O3065))))</f>
        <v>0.00%</v>
      </c>
      <c r="R3065" s="91"/>
      <c r="S3065" s="89">
        <v>0</v>
      </c>
      <c r="T3065" s="89">
        <f>+S3065-K3065</f>
        <v>0</v>
      </c>
      <c r="U3065" s="335">
        <f>IF(C3065=0,0,1)+IF(D3065=0,0,1)+IF(E3065=0,0,1)+IF(G3065=0,0,1)+IF(K3065=0,0,1)+IF(L3065=0,0,1)+IF(M3065=0,0,1)+IF(O3065=0,0,1)+IF(S3065=0,0,1)</f>
        <v>0</v>
      </c>
    </row>
    <row r="3066" spans="1:21" s="81" customFormat="1" ht="15" hidden="1">
      <c r="A3066" s="176" t="s">
        <v>3004</v>
      </c>
      <c r="B3066" s="88" t="s">
        <v>6309</v>
      </c>
      <c r="C3066" s="89">
        <v>0</v>
      </c>
      <c r="D3066" s="89">
        <v>0</v>
      </c>
      <c r="E3066" s="89">
        <f>+D3066-C3066</f>
        <v>0</v>
      </c>
      <c r="F3066" s="90" t="str">
        <f>IF(AND($C3066=0,D3066=0),"0.00%",IF($C3066=0,-1,IF(D3066=0,1,-($C3066-D3066)/ABS(D3066))))</f>
        <v>0.00%</v>
      </c>
      <c r="G3066" s="89">
        <v>0</v>
      </c>
      <c r="H3066" s="89">
        <f>+C3066-G3066</f>
        <v>0</v>
      </c>
      <c r="I3066" s="90" t="str">
        <f>IF(AND($C3066=0,G3066=0),"0.00%",IF($C3066=0,-1,IF(G3066=0,1,-($C3066-G3066)/ABS(G3066))))</f>
        <v>0.00%</v>
      </c>
      <c r="J3066" s="91"/>
      <c r="K3066" s="89">
        <v>0</v>
      </c>
      <c r="L3066" s="89">
        <v>0</v>
      </c>
      <c r="M3066" s="89">
        <f>+L3066-K3066</f>
        <v>0</v>
      </c>
      <c r="N3066" s="90" t="str">
        <f>IF(AND($K3066=0,L3066=0),"0.00%",IF($K3066=0,-1,IF(L3066=0,1,-($K3066-L3066)/ABS(L3066))))</f>
        <v>0.00%</v>
      </c>
      <c r="O3066" s="89">
        <v>0</v>
      </c>
      <c r="P3066" s="89">
        <f>+K3066-O3066</f>
        <v>0</v>
      </c>
      <c r="Q3066" s="90" t="str">
        <f>IF(AND($K3066=0,O3066=0),"0.00%",IF($K3066=0,-1,IF(O3066=0,1,-($K3066-O3066)/ABS(O3066))))</f>
        <v>0.00%</v>
      </c>
      <c r="R3066" s="91"/>
      <c r="S3066" s="89">
        <v>0</v>
      </c>
      <c r="T3066" s="89">
        <f>+S3066-K3066</f>
        <v>0</v>
      </c>
      <c r="U3066" s="335">
        <f>IF(C3066=0,0,1)+IF(D3066=0,0,1)+IF(E3066=0,0,1)+IF(G3066=0,0,1)+IF(K3066=0,0,1)+IF(L3066=0,0,1)+IF(M3066=0,0,1)+IF(O3066=0,0,1)+IF(S3066=0,0,1)</f>
        <v>0</v>
      </c>
    </row>
    <row r="3067" spans="1:21" s="81" customFormat="1" ht="15" hidden="1">
      <c r="A3067" s="176" t="s">
        <v>3005</v>
      </c>
      <c r="B3067" s="88" t="s">
        <v>6310</v>
      </c>
      <c r="C3067" s="89">
        <v>0</v>
      </c>
      <c r="D3067" s="89">
        <v>0</v>
      </c>
      <c r="E3067" s="89">
        <f>+D3067-C3067</f>
        <v>0</v>
      </c>
      <c r="F3067" s="90" t="str">
        <f>IF(AND($C3067=0,D3067=0),"0.00%",IF($C3067=0,-1,IF(D3067=0,1,-($C3067-D3067)/ABS(D3067))))</f>
        <v>0.00%</v>
      </c>
      <c r="G3067" s="89">
        <v>0</v>
      </c>
      <c r="H3067" s="89">
        <f>+C3067-G3067</f>
        <v>0</v>
      </c>
      <c r="I3067" s="90" t="str">
        <f>IF(AND($C3067=0,G3067=0),"0.00%",IF($C3067=0,-1,IF(G3067=0,1,-($C3067-G3067)/ABS(G3067))))</f>
        <v>0.00%</v>
      </c>
      <c r="J3067" s="91"/>
      <c r="K3067" s="89">
        <v>0</v>
      </c>
      <c r="L3067" s="89">
        <v>0</v>
      </c>
      <c r="M3067" s="89">
        <f>+L3067-K3067</f>
        <v>0</v>
      </c>
      <c r="N3067" s="90" t="str">
        <f>IF(AND($K3067=0,L3067=0),"0.00%",IF($K3067=0,-1,IF(L3067=0,1,-($K3067-L3067)/ABS(L3067))))</f>
        <v>0.00%</v>
      </c>
      <c r="O3067" s="89">
        <v>0</v>
      </c>
      <c r="P3067" s="89">
        <f>+K3067-O3067</f>
        <v>0</v>
      </c>
      <c r="Q3067" s="90" t="str">
        <f>IF(AND($K3067=0,O3067=0),"0.00%",IF($K3067=0,-1,IF(O3067=0,1,-($K3067-O3067)/ABS(O3067))))</f>
        <v>0.00%</v>
      </c>
      <c r="R3067" s="91"/>
      <c r="S3067" s="89">
        <v>0</v>
      </c>
      <c r="T3067" s="89">
        <f>+S3067-K3067</f>
        <v>0</v>
      </c>
      <c r="U3067" s="335">
        <f>IF(C3067=0,0,1)+IF(D3067=0,0,1)+IF(E3067=0,0,1)+IF(G3067=0,0,1)+IF(K3067=0,0,1)+IF(L3067=0,0,1)+IF(M3067=0,0,1)+IF(O3067=0,0,1)+IF(S3067=0,0,1)</f>
        <v>0</v>
      </c>
    </row>
    <row r="3068" spans="1:21" s="81" customFormat="1" ht="15" hidden="1">
      <c r="A3068" s="176" t="s">
        <v>3006</v>
      </c>
      <c r="B3068" s="88" t="s">
        <v>6311</v>
      </c>
      <c r="C3068" s="89">
        <v>0</v>
      </c>
      <c r="D3068" s="89">
        <v>0</v>
      </c>
      <c r="E3068" s="89">
        <f>+D3068-C3068</f>
        <v>0</v>
      </c>
      <c r="F3068" s="90" t="str">
        <f>IF(AND($C3068=0,D3068=0),"0.00%",IF($C3068=0,-1,IF(D3068=0,1,-($C3068-D3068)/ABS(D3068))))</f>
        <v>0.00%</v>
      </c>
      <c r="G3068" s="89">
        <v>0</v>
      </c>
      <c r="H3068" s="89">
        <f>+C3068-G3068</f>
        <v>0</v>
      </c>
      <c r="I3068" s="90" t="str">
        <f>IF(AND($C3068=0,G3068=0),"0.00%",IF($C3068=0,-1,IF(G3068=0,1,-($C3068-G3068)/ABS(G3068))))</f>
        <v>0.00%</v>
      </c>
      <c r="J3068" s="91"/>
      <c r="K3068" s="89">
        <v>0</v>
      </c>
      <c r="L3068" s="89">
        <v>0</v>
      </c>
      <c r="M3068" s="89">
        <f>+L3068-K3068</f>
        <v>0</v>
      </c>
      <c r="N3068" s="90" t="str">
        <f>IF(AND($K3068=0,L3068=0),"0.00%",IF($K3068=0,-1,IF(L3068=0,1,-($K3068-L3068)/ABS(L3068))))</f>
        <v>0.00%</v>
      </c>
      <c r="O3068" s="89">
        <v>0</v>
      </c>
      <c r="P3068" s="89">
        <f>+K3068-O3068</f>
        <v>0</v>
      </c>
      <c r="Q3068" s="90" t="str">
        <f>IF(AND($K3068=0,O3068=0),"0.00%",IF($K3068=0,-1,IF(O3068=0,1,-($K3068-O3068)/ABS(O3068))))</f>
        <v>0.00%</v>
      </c>
      <c r="R3068" s="91"/>
      <c r="S3068" s="89">
        <v>0</v>
      </c>
      <c r="T3068" s="89">
        <f>+S3068-K3068</f>
        <v>0</v>
      </c>
      <c r="U3068" s="335">
        <f>IF(C3068=0,0,1)+IF(D3068=0,0,1)+IF(E3068=0,0,1)+IF(G3068=0,0,1)+IF(K3068=0,0,1)+IF(L3068=0,0,1)+IF(M3068=0,0,1)+IF(O3068=0,0,1)+IF(S3068=0,0,1)</f>
        <v>0</v>
      </c>
    </row>
    <row r="3069" spans="1:21" s="81" customFormat="1" ht="15" hidden="1">
      <c r="A3069" s="176" t="s">
        <v>3007</v>
      </c>
      <c r="B3069" s="88" t="s">
        <v>6312</v>
      </c>
      <c r="C3069" s="89">
        <v>0</v>
      </c>
      <c r="D3069" s="89">
        <v>0</v>
      </c>
      <c r="E3069" s="89">
        <f>+D3069-C3069</f>
        <v>0</v>
      </c>
      <c r="F3069" s="90" t="str">
        <f>IF(AND($C3069=0,D3069=0),"0.00%",IF($C3069=0,-1,IF(D3069=0,1,-($C3069-D3069)/ABS(D3069))))</f>
        <v>0.00%</v>
      </c>
      <c r="G3069" s="89">
        <v>0</v>
      </c>
      <c r="H3069" s="89">
        <f>+C3069-G3069</f>
        <v>0</v>
      </c>
      <c r="I3069" s="90" t="str">
        <f>IF(AND($C3069=0,G3069=0),"0.00%",IF($C3069=0,-1,IF(G3069=0,1,-($C3069-G3069)/ABS(G3069))))</f>
        <v>0.00%</v>
      </c>
      <c r="J3069" s="91"/>
      <c r="K3069" s="89">
        <v>0</v>
      </c>
      <c r="L3069" s="89">
        <v>0</v>
      </c>
      <c r="M3069" s="89">
        <f>+L3069-K3069</f>
        <v>0</v>
      </c>
      <c r="N3069" s="90" t="str">
        <f>IF(AND($K3069=0,L3069=0),"0.00%",IF($K3069=0,-1,IF(L3069=0,1,-($K3069-L3069)/ABS(L3069))))</f>
        <v>0.00%</v>
      </c>
      <c r="O3069" s="89">
        <v>0</v>
      </c>
      <c r="P3069" s="89">
        <f>+K3069-O3069</f>
        <v>0</v>
      </c>
      <c r="Q3069" s="90" t="str">
        <f>IF(AND($K3069=0,O3069=0),"0.00%",IF($K3069=0,-1,IF(O3069=0,1,-($K3069-O3069)/ABS(O3069))))</f>
        <v>0.00%</v>
      </c>
      <c r="R3069" s="91"/>
      <c r="S3069" s="89">
        <v>0</v>
      </c>
      <c r="T3069" s="89">
        <f>+S3069-K3069</f>
        <v>0</v>
      </c>
      <c r="U3069" s="335">
        <f>IF(C3069=0,0,1)+IF(D3069=0,0,1)+IF(E3069=0,0,1)+IF(G3069=0,0,1)+IF(K3069=0,0,1)+IF(L3069=0,0,1)+IF(M3069=0,0,1)+IF(O3069=0,0,1)+IF(S3069=0,0,1)</f>
        <v>0</v>
      </c>
    </row>
    <row r="3070" spans="1:21" s="81" customFormat="1" ht="15" hidden="1">
      <c r="A3070" s="176" t="s">
        <v>3008</v>
      </c>
      <c r="B3070" s="88" t="s">
        <v>6313</v>
      </c>
      <c r="C3070" s="89">
        <v>0</v>
      </c>
      <c r="D3070" s="89">
        <v>0</v>
      </c>
      <c r="E3070" s="89">
        <f>+D3070-C3070</f>
        <v>0</v>
      </c>
      <c r="F3070" s="90" t="str">
        <f>IF(AND($C3070=0,D3070=0),"0.00%",IF($C3070=0,-1,IF(D3070=0,1,-($C3070-D3070)/ABS(D3070))))</f>
        <v>0.00%</v>
      </c>
      <c r="G3070" s="89">
        <v>0</v>
      </c>
      <c r="H3070" s="89">
        <f>+C3070-G3070</f>
        <v>0</v>
      </c>
      <c r="I3070" s="90" t="str">
        <f>IF(AND($C3070=0,G3070=0),"0.00%",IF($C3070=0,-1,IF(G3070=0,1,-($C3070-G3070)/ABS(G3070))))</f>
        <v>0.00%</v>
      </c>
      <c r="J3070" s="91"/>
      <c r="K3070" s="89">
        <v>0</v>
      </c>
      <c r="L3070" s="89">
        <v>0</v>
      </c>
      <c r="M3070" s="89">
        <f>+L3070-K3070</f>
        <v>0</v>
      </c>
      <c r="N3070" s="90" t="str">
        <f>IF(AND($K3070=0,L3070=0),"0.00%",IF($K3070=0,-1,IF(L3070=0,1,-($K3070-L3070)/ABS(L3070))))</f>
        <v>0.00%</v>
      </c>
      <c r="O3070" s="89">
        <v>0</v>
      </c>
      <c r="P3070" s="89">
        <f>+K3070-O3070</f>
        <v>0</v>
      </c>
      <c r="Q3070" s="90" t="str">
        <f>IF(AND($K3070=0,O3070=0),"0.00%",IF($K3070=0,-1,IF(O3070=0,1,-($K3070-O3070)/ABS(O3070))))</f>
        <v>0.00%</v>
      </c>
      <c r="R3070" s="91"/>
      <c r="S3070" s="89">
        <v>0</v>
      </c>
      <c r="T3070" s="89">
        <f>+S3070-K3070</f>
        <v>0</v>
      </c>
      <c r="U3070" s="335">
        <f>IF(C3070=0,0,1)+IF(D3070=0,0,1)+IF(E3070=0,0,1)+IF(G3070=0,0,1)+IF(K3070=0,0,1)+IF(L3070=0,0,1)+IF(M3070=0,0,1)+IF(O3070=0,0,1)+IF(S3070=0,0,1)</f>
        <v>0</v>
      </c>
    </row>
    <row r="3071" spans="1:21" s="81" customFormat="1" ht="15" customHeight="1">
      <c r="A3071" s="176" t="s">
        <v>3009</v>
      </c>
      <c r="B3071" s="88" t="s">
        <v>6314</v>
      </c>
      <c r="C3071" s="89">
        <v>0</v>
      </c>
      <c r="D3071" s="89">
        <v>0</v>
      </c>
      <c r="E3071" s="89">
        <f>+D3071-C3071</f>
        <v>0</v>
      </c>
      <c r="F3071" s="90" t="str">
        <f>IF(AND($C3071=0,D3071=0),"0.00%",IF($C3071=0,-1,IF(D3071=0,1,-($C3071-D3071)/ABS(D3071))))</f>
        <v>0.00%</v>
      </c>
      <c r="G3071" s="89">
        <v>0</v>
      </c>
      <c r="H3071" s="89">
        <f>+C3071-G3071</f>
        <v>0</v>
      </c>
      <c r="I3071" s="90" t="str">
        <f>IF(AND($C3071=0,G3071=0),"0.00%",IF($C3071=0,-1,IF(G3071=0,1,-($C3071-G3071)/ABS(G3071))))</f>
        <v>0.00%</v>
      </c>
      <c r="J3071" s="91"/>
      <c r="K3071" s="89">
        <v>0</v>
      </c>
      <c r="L3071" s="89">
        <v>35000</v>
      </c>
      <c r="M3071" s="89">
        <f>+L3071-K3071</f>
        <v>35000</v>
      </c>
      <c r="N3071" s="90">
        <f>IF(AND($K3071=0,L3071=0),"0.00%",IF($K3071=0,-1,IF(L3071=0,1,-($K3071-L3071)/ABS(L3071))))</f>
        <v>-1</v>
      </c>
      <c r="O3071" s="89">
        <v>0</v>
      </c>
      <c r="P3071" s="89">
        <f>+K3071-O3071</f>
        <v>0</v>
      </c>
      <c r="Q3071" s="90" t="str">
        <f>IF(AND($K3071=0,O3071=0),"0.00%",IF($K3071=0,-1,IF(O3071=0,1,-($K3071-O3071)/ABS(O3071))))</f>
        <v>0.00%</v>
      </c>
      <c r="R3071" s="91"/>
      <c r="S3071" s="89">
        <v>35000</v>
      </c>
      <c r="T3071" s="89">
        <f>+S3071-K3071</f>
        <v>35000</v>
      </c>
      <c r="U3071" s="335">
        <f>IF(C3071=0,0,1)+IF(D3071=0,0,1)+IF(E3071=0,0,1)+IF(G3071=0,0,1)+IF(K3071=0,0,1)+IF(L3071=0,0,1)+IF(M3071=0,0,1)+IF(O3071=0,0,1)+IF(S3071=0,0,1)</f>
        <v>3</v>
      </c>
    </row>
    <row r="3072" spans="1:21" s="81" customFormat="1" ht="15" hidden="1">
      <c r="A3072" s="176" t="s">
        <v>3010</v>
      </c>
      <c r="B3072" s="88" t="s">
        <v>6315</v>
      </c>
      <c r="C3072" s="89">
        <v>0</v>
      </c>
      <c r="D3072" s="89">
        <v>0</v>
      </c>
      <c r="E3072" s="89">
        <f>+D3072-C3072</f>
        <v>0</v>
      </c>
      <c r="F3072" s="90" t="str">
        <f>IF(AND($C3072=0,D3072=0),"0.00%",IF($C3072=0,-1,IF(D3072=0,1,-($C3072-D3072)/ABS(D3072))))</f>
        <v>0.00%</v>
      </c>
      <c r="G3072" s="89">
        <v>0</v>
      </c>
      <c r="H3072" s="89">
        <f>+C3072-G3072</f>
        <v>0</v>
      </c>
      <c r="I3072" s="90" t="str">
        <f>IF(AND($C3072=0,G3072=0),"0.00%",IF($C3072=0,-1,IF(G3072=0,1,-($C3072-G3072)/ABS(G3072))))</f>
        <v>0.00%</v>
      </c>
      <c r="J3072" s="91"/>
      <c r="K3072" s="89">
        <v>0</v>
      </c>
      <c r="L3072" s="89">
        <v>0</v>
      </c>
      <c r="M3072" s="89">
        <f>+L3072-K3072</f>
        <v>0</v>
      </c>
      <c r="N3072" s="90" t="str">
        <f>IF(AND($K3072=0,L3072=0),"0.00%",IF($K3072=0,-1,IF(L3072=0,1,-($K3072-L3072)/ABS(L3072))))</f>
        <v>0.00%</v>
      </c>
      <c r="O3072" s="89">
        <v>0</v>
      </c>
      <c r="P3072" s="89">
        <f>+K3072-O3072</f>
        <v>0</v>
      </c>
      <c r="Q3072" s="90" t="str">
        <f>IF(AND($K3072=0,O3072=0),"0.00%",IF($K3072=0,-1,IF(O3072=0,1,-($K3072-O3072)/ABS(O3072))))</f>
        <v>0.00%</v>
      </c>
      <c r="R3072" s="91"/>
      <c r="S3072" s="89">
        <v>0</v>
      </c>
      <c r="T3072" s="89">
        <f>+S3072-K3072</f>
        <v>0</v>
      </c>
      <c r="U3072" s="335">
        <f>IF(C3072=0,0,1)+IF(D3072=0,0,1)+IF(E3072=0,0,1)+IF(G3072=0,0,1)+IF(K3072=0,0,1)+IF(L3072=0,0,1)+IF(M3072=0,0,1)+IF(O3072=0,0,1)+IF(S3072=0,0,1)</f>
        <v>0</v>
      </c>
    </row>
    <row r="3073" spans="1:21" s="81" customFormat="1" ht="15" hidden="1">
      <c r="A3073" s="176" t="s">
        <v>3011</v>
      </c>
      <c r="B3073" s="88" t="s">
        <v>5733</v>
      </c>
      <c r="C3073" s="89">
        <v>0</v>
      </c>
      <c r="D3073" s="89">
        <v>0</v>
      </c>
      <c r="E3073" s="89">
        <f>+D3073-C3073</f>
        <v>0</v>
      </c>
      <c r="F3073" s="90" t="str">
        <f>IF(AND($C3073=0,D3073=0),"0.00%",IF($C3073=0,-1,IF(D3073=0,1,-($C3073-D3073)/ABS(D3073))))</f>
        <v>0.00%</v>
      </c>
      <c r="G3073" s="89">
        <v>0</v>
      </c>
      <c r="H3073" s="89">
        <f>+C3073-G3073</f>
        <v>0</v>
      </c>
      <c r="I3073" s="90" t="str">
        <f>IF(AND($C3073=0,G3073=0),"0.00%",IF($C3073=0,-1,IF(G3073=0,1,-($C3073-G3073)/ABS(G3073))))</f>
        <v>0.00%</v>
      </c>
      <c r="J3073" s="91"/>
      <c r="K3073" s="89">
        <v>0</v>
      </c>
      <c r="L3073" s="89">
        <v>0</v>
      </c>
      <c r="M3073" s="89">
        <f>+L3073-K3073</f>
        <v>0</v>
      </c>
      <c r="N3073" s="90" t="str">
        <f>IF(AND($K3073=0,L3073=0),"0.00%",IF($K3073=0,-1,IF(L3073=0,1,-($K3073-L3073)/ABS(L3073))))</f>
        <v>0.00%</v>
      </c>
      <c r="O3073" s="89">
        <v>0</v>
      </c>
      <c r="P3073" s="89">
        <f>+K3073-O3073</f>
        <v>0</v>
      </c>
      <c r="Q3073" s="90" t="str">
        <f>IF(AND($K3073=0,O3073=0),"0.00%",IF($K3073=0,-1,IF(O3073=0,1,-($K3073-O3073)/ABS(O3073))))</f>
        <v>0.00%</v>
      </c>
      <c r="R3073" s="91"/>
      <c r="S3073" s="89">
        <v>0</v>
      </c>
      <c r="T3073" s="89">
        <f>+S3073-K3073</f>
        <v>0</v>
      </c>
      <c r="U3073" s="335">
        <f>IF(C3073=0,0,1)+IF(D3073=0,0,1)+IF(E3073=0,0,1)+IF(G3073=0,0,1)+IF(K3073=0,0,1)+IF(L3073=0,0,1)+IF(M3073=0,0,1)+IF(O3073=0,0,1)+IF(S3073=0,0,1)</f>
        <v>0</v>
      </c>
    </row>
    <row r="3074" spans="1:21" s="81" customFormat="1" ht="15" hidden="1">
      <c r="A3074" s="176" t="s">
        <v>3012</v>
      </c>
      <c r="B3074" s="88" t="s">
        <v>6316</v>
      </c>
      <c r="C3074" s="89">
        <v>0</v>
      </c>
      <c r="D3074" s="89">
        <v>0</v>
      </c>
      <c r="E3074" s="89">
        <f>+D3074-C3074</f>
        <v>0</v>
      </c>
      <c r="F3074" s="90" t="str">
        <f>IF(AND($C3074=0,D3074=0),"0.00%",IF($C3074=0,-1,IF(D3074=0,1,-($C3074-D3074)/ABS(D3074))))</f>
        <v>0.00%</v>
      </c>
      <c r="G3074" s="89">
        <v>0</v>
      </c>
      <c r="H3074" s="89">
        <f>+C3074-G3074</f>
        <v>0</v>
      </c>
      <c r="I3074" s="90" t="str">
        <f>IF(AND($C3074=0,G3074=0),"0.00%",IF($C3074=0,-1,IF(G3074=0,1,-($C3074-G3074)/ABS(G3074))))</f>
        <v>0.00%</v>
      </c>
      <c r="J3074" s="91"/>
      <c r="K3074" s="89">
        <v>0</v>
      </c>
      <c r="L3074" s="89">
        <v>0</v>
      </c>
      <c r="M3074" s="89">
        <f>+L3074-K3074</f>
        <v>0</v>
      </c>
      <c r="N3074" s="90" t="str">
        <f>IF(AND($K3074=0,L3074=0),"0.00%",IF($K3074=0,-1,IF(L3074=0,1,-($K3074-L3074)/ABS(L3074))))</f>
        <v>0.00%</v>
      </c>
      <c r="O3074" s="89">
        <v>0</v>
      </c>
      <c r="P3074" s="89">
        <f>+K3074-O3074</f>
        <v>0</v>
      </c>
      <c r="Q3074" s="90" t="str">
        <f>IF(AND($K3074=0,O3074=0),"0.00%",IF($K3074=0,-1,IF(O3074=0,1,-($K3074-O3074)/ABS(O3074))))</f>
        <v>0.00%</v>
      </c>
      <c r="R3074" s="91"/>
      <c r="S3074" s="89">
        <v>0</v>
      </c>
      <c r="T3074" s="89">
        <f>+S3074-K3074</f>
        <v>0</v>
      </c>
      <c r="U3074" s="335">
        <f>IF(C3074=0,0,1)+IF(D3074=0,0,1)+IF(E3074=0,0,1)+IF(G3074=0,0,1)+IF(K3074=0,0,1)+IF(L3074=0,0,1)+IF(M3074=0,0,1)+IF(O3074=0,0,1)+IF(S3074=0,0,1)</f>
        <v>0</v>
      </c>
    </row>
    <row r="3075" spans="1:21" s="81" customFormat="1" ht="15" hidden="1">
      <c r="A3075" s="176" t="s">
        <v>3013</v>
      </c>
      <c r="B3075" s="88" t="s">
        <v>6317</v>
      </c>
      <c r="C3075" s="89">
        <v>0</v>
      </c>
      <c r="D3075" s="89">
        <v>0</v>
      </c>
      <c r="E3075" s="89">
        <f>+D3075-C3075</f>
        <v>0</v>
      </c>
      <c r="F3075" s="90" t="str">
        <f>IF(AND($C3075=0,D3075=0),"0.00%",IF($C3075=0,-1,IF(D3075=0,1,-($C3075-D3075)/ABS(D3075))))</f>
        <v>0.00%</v>
      </c>
      <c r="G3075" s="89">
        <v>0</v>
      </c>
      <c r="H3075" s="89">
        <f>+C3075-G3075</f>
        <v>0</v>
      </c>
      <c r="I3075" s="90" t="str">
        <f>IF(AND($C3075=0,G3075=0),"0.00%",IF($C3075=0,-1,IF(G3075=0,1,-($C3075-G3075)/ABS(G3075))))</f>
        <v>0.00%</v>
      </c>
      <c r="J3075" s="91"/>
      <c r="K3075" s="89">
        <v>0</v>
      </c>
      <c r="L3075" s="89">
        <v>0</v>
      </c>
      <c r="M3075" s="89">
        <f>+L3075-K3075</f>
        <v>0</v>
      </c>
      <c r="N3075" s="90" t="str">
        <f>IF(AND($K3075=0,L3075=0),"0.00%",IF($K3075=0,-1,IF(L3075=0,1,-($K3075-L3075)/ABS(L3075))))</f>
        <v>0.00%</v>
      </c>
      <c r="O3075" s="89">
        <v>0</v>
      </c>
      <c r="P3075" s="89">
        <f>+K3075-O3075</f>
        <v>0</v>
      </c>
      <c r="Q3075" s="90" t="str">
        <f>IF(AND($K3075=0,O3075=0),"0.00%",IF($K3075=0,-1,IF(O3075=0,1,-($K3075-O3075)/ABS(O3075))))</f>
        <v>0.00%</v>
      </c>
      <c r="R3075" s="91"/>
      <c r="S3075" s="89">
        <v>0</v>
      </c>
      <c r="T3075" s="89">
        <f>+S3075-K3075</f>
        <v>0</v>
      </c>
      <c r="U3075" s="335">
        <f>IF(C3075=0,0,1)+IF(D3075=0,0,1)+IF(E3075=0,0,1)+IF(G3075=0,0,1)+IF(K3075=0,0,1)+IF(L3075=0,0,1)+IF(M3075=0,0,1)+IF(O3075=0,0,1)+IF(S3075=0,0,1)</f>
        <v>0</v>
      </c>
    </row>
    <row r="3076" spans="1:21" s="81" customFormat="1" ht="15" hidden="1">
      <c r="A3076" s="176" t="s">
        <v>3014</v>
      </c>
      <c r="B3076" s="88" t="s">
        <v>6318</v>
      </c>
      <c r="C3076" s="89">
        <v>0</v>
      </c>
      <c r="D3076" s="89">
        <v>0</v>
      </c>
      <c r="E3076" s="89">
        <f>+D3076-C3076</f>
        <v>0</v>
      </c>
      <c r="F3076" s="90" t="str">
        <f>IF(AND($C3076=0,D3076=0),"0.00%",IF($C3076=0,-1,IF(D3076=0,1,-($C3076-D3076)/ABS(D3076))))</f>
        <v>0.00%</v>
      </c>
      <c r="G3076" s="89">
        <v>0</v>
      </c>
      <c r="H3076" s="89">
        <f>+C3076-G3076</f>
        <v>0</v>
      </c>
      <c r="I3076" s="90" t="str">
        <f>IF(AND($C3076=0,G3076=0),"0.00%",IF($C3076=0,-1,IF(G3076=0,1,-($C3076-G3076)/ABS(G3076))))</f>
        <v>0.00%</v>
      </c>
      <c r="J3076" s="91"/>
      <c r="K3076" s="89">
        <v>0</v>
      </c>
      <c r="L3076" s="89">
        <v>0</v>
      </c>
      <c r="M3076" s="89">
        <f>+L3076-K3076</f>
        <v>0</v>
      </c>
      <c r="N3076" s="90" t="str">
        <f>IF(AND($K3076=0,L3076=0),"0.00%",IF($K3076=0,-1,IF(L3076=0,1,-($K3076-L3076)/ABS(L3076))))</f>
        <v>0.00%</v>
      </c>
      <c r="O3076" s="89">
        <v>0</v>
      </c>
      <c r="P3076" s="89">
        <f>+K3076-O3076</f>
        <v>0</v>
      </c>
      <c r="Q3076" s="90" t="str">
        <f>IF(AND($K3076=0,O3076=0),"0.00%",IF($K3076=0,-1,IF(O3076=0,1,-($K3076-O3076)/ABS(O3076))))</f>
        <v>0.00%</v>
      </c>
      <c r="R3076" s="91"/>
      <c r="S3076" s="89">
        <v>0</v>
      </c>
      <c r="T3076" s="89">
        <f>+S3076-K3076</f>
        <v>0</v>
      </c>
      <c r="U3076" s="335">
        <f>IF(C3076=0,0,1)+IF(D3076=0,0,1)+IF(E3076=0,0,1)+IF(G3076=0,0,1)+IF(K3076=0,0,1)+IF(L3076=0,0,1)+IF(M3076=0,0,1)+IF(O3076=0,0,1)+IF(S3076=0,0,1)</f>
        <v>0</v>
      </c>
    </row>
    <row r="3077" spans="1:21" s="81" customFormat="1" ht="15" hidden="1">
      <c r="A3077" s="176" t="s">
        <v>3015</v>
      </c>
      <c r="B3077" s="88" t="s">
        <v>6319</v>
      </c>
      <c r="C3077" s="89">
        <v>0</v>
      </c>
      <c r="D3077" s="89">
        <v>0</v>
      </c>
      <c r="E3077" s="89">
        <f>+D3077-C3077</f>
        <v>0</v>
      </c>
      <c r="F3077" s="90" t="str">
        <f>IF(AND($C3077=0,D3077=0),"0.00%",IF($C3077=0,-1,IF(D3077=0,1,-($C3077-D3077)/ABS(D3077))))</f>
        <v>0.00%</v>
      </c>
      <c r="G3077" s="89">
        <v>0</v>
      </c>
      <c r="H3077" s="89">
        <f>+C3077-G3077</f>
        <v>0</v>
      </c>
      <c r="I3077" s="90" t="str">
        <f>IF(AND($C3077=0,G3077=0),"0.00%",IF($C3077=0,-1,IF(G3077=0,1,-($C3077-G3077)/ABS(G3077))))</f>
        <v>0.00%</v>
      </c>
      <c r="J3077" s="91"/>
      <c r="K3077" s="89">
        <v>0</v>
      </c>
      <c r="L3077" s="89">
        <v>0</v>
      </c>
      <c r="M3077" s="89">
        <f>+L3077-K3077</f>
        <v>0</v>
      </c>
      <c r="N3077" s="90" t="str">
        <f>IF(AND($K3077=0,L3077=0),"0.00%",IF($K3077=0,-1,IF(L3077=0,1,-($K3077-L3077)/ABS(L3077))))</f>
        <v>0.00%</v>
      </c>
      <c r="O3077" s="89">
        <v>0</v>
      </c>
      <c r="P3077" s="89">
        <f>+K3077-O3077</f>
        <v>0</v>
      </c>
      <c r="Q3077" s="90" t="str">
        <f>IF(AND($K3077=0,O3077=0),"0.00%",IF($K3077=0,-1,IF(O3077=0,1,-($K3077-O3077)/ABS(O3077))))</f>
        <v>0.00%</v>
      </c>
      <c r="R3077" s="91"/>
      <c r="S3077" s="89">
        <v>0</v>
      </c>
      <c r="T3077" s="89">
        <f>+S3077-K3077</f>
        <v>0</v>
      </c>
      <c r="U3077" s="335">
        <f>IF(C3077=0,0,1)+IF(D3077=0,0,1)+IF(E3077=0,0,1)+IF(G3077=0,0,1)+IF(K3077=0,0,1)+IF(L3077=0,0,1)+IF(M3077=0,0,1)+IF(O3077=0,0,1)+IF(S3077=0,0,1)</f>
        <v>0</v>
      </c>
    </row>
    <row r="3078" spans="1:21" s="81" customFormat="1" ht="15" hidden="1">
      <c r="A3078" s="176" t="s">
        <v>3016</v>
      </c>
      <c r="B3078" s="88" t="s">
        <v>6320</v>
      </c>
      <c r="C3078" s="89">
        <v>0</v>
      </c>
      <c r="D3078" s="89">
        <v>0</v>
      </c>
      <c r="E3078" s="89">
        <f>+D3078-C3078</f>
        <v>0</v>
      </c>
      <c r="F3078" s="90" t="str">
        <f>IF(AND($C3078=0,D3078=0),"0.00%",IF($C3078=0,-1,IF(D3078=0,1,-($C3078-D3078)/ABS(D3078))))</f>
        <v>0.00%</v>
      </c>
      <c r="G3078" s="89">
        <v>0</v>
      </c>
      <c r="H3078" s="89">
        <f>+C3078-G3078</f>
        <v>0</v>
      </c>
      <c r="I3078" s="90" t="str">
        <f>IF(AND($C3078=0,G3078=0),"0.00%",IF($C3078=0,-1,IF(G3078=0,1,-($C3078-G3078)/ABS(G3078))))</f>
        <v>0.00%</v>
      </c>
      <c r="J3078" s="91"/>
      <c r="K3078" s="89">
        <v>0</v>
      </c>
      <c r="L3078" s="89">
        <v>0</v>
      </c>
      <c r="M3078" s="89">
        <f>+L3078-K3078</f>
        <v>0</v>
      </c>
      <c r="N3078" s="90" t="str">
        <f>IF(AND($K3078=0,L3078=0),"0.00%",IF($K3078=0,-1,IF(L3078=0,1,-($K3078-L3078)/ABS(L3078))))</f>
        <v>0.00%</v>
      </c>
      <c r="O3078" s="89">
        <v>0</v>
      </c>
      <c r="P3078" s="89">
        <f>+K3078-O3078</f>
        <v>0</v>
      </c>
      <c r="Q3078" s="90" t="str">
        <f>IF(AND($K3078=0,O3078=0),"0.00%",IF($K3078=0,-1,IF(O3078=0,1,-($K3078-O3078)/ABS(O3078))))</f>
        <v>0.00%</v>
      </c>
      <c r="R3078" s="91"/>
      <c r="S3078" s="89">
        <v>0</v>
      </c>
      <c r="T3078" s="89">
        <f>+S3078-K3078</f>
        <v>0</v>
      </c>
      <c r="U3078" s="335">
        <f>IF(C3078=0,0,1)+IF(D3078=0,0,1)+IF(E3078=0,0,1)+IF(G3078=0,0,1)+IF(K3078=0,0,1)+IF(L3078=0,0,1)+IF(M3078=0,0,1)+IF(O3078=0,0,1)+IF(S3078=0,0,1)</f>
        <v>0</v>
      </c>
    </row>
    <row r="3079" spans="1:21" s="81" customFormat="1" ht="15" hidden="1">
      <c r="A3079" s="176" t="s">
        <v>3017</v>
      </c>
      <c r="B3079" s="88" t="s">
        <v>6321</v>
      </c>
      <c r="C3079" s="89">
        <v>0</v>
      </c>
      <c r="D3079" s="89">
        <v>0</v>
      </c>
      <c r="E3079" s="89">
        <f>+D3079-C3079</f>
        <v>0</v>
      </c>
      <c r="F3079" s="90" t="str">
        <f>IF(AND($C3079=0,D3079=0),"0.00%",IF($C3079=0,-1,IF(D3079=0,1,-($C3079-D3079)/ABS(D3079))))</f>
        <v>0.00%</v>
      </c>
      <c r="G3079" s="89">
        <v>0</v>
      </c>
      <c r="H3079" s="89">
        <f>+C3079-G3079</f>
        <v>0</v>
      </c>
      <c r="I3079" s="90" t="str">
        <f>IF(AND($C3079=0,G3079=0),"0.00%",IF($C3079=0,-1,IF(G3079=0,1,-($C3079-G3079)/ABS(G3079))))</f>
        <v>0.00%</v>
      </c>
      <c r="J3079" s="91"/>
      <c r="K3079" s="89">
        <v>0</v>
      </c>
      <c r="L3079" s="89">
        <v>0</v>
      </c>
      <c r="M3079" s="89">
        <f>+L3079-K3079</f>
        <v>0</v>
      </c>
      <c r="N3079" s="90" t="str">
        <f>IF(AND($K3079=0,L3079=0),"0.00%",IF($K3079=0,-1,IF(L3079=0,1,-($K3079-L3079)/ABS(L3079))))</f>
        <v>0.00%</v>
      </c>
      <c r="O3079" s="89">
        <v>0</v>
      </c>
      <c r="P3079" s="89">
        <f>+K3079-O3079</f>
        <v>0</v>
      </c>
      <c r="Q3079" s="90" t="str">
        <f>IF(AND($K3079=0,O3079=0),"0.00%",IF($K3079=0,-1,IF(O3079=0,1,-($K3079-O3079)/ABS(O3079))))</f>
        <v>0.00%</v>
      </c>
      <c r="R3079" s="91"/>
      <c r="S3079" s="89">
        <v>0</v>
      </c>
      <c r="T3079" s="89">
        <f>+S3079-K3079</f>
        <v>0</v>
      </c>
      <c r="U3079" s="335">
        <f>IF(C3079=0,0,1)+IF(D3079=0,0,1)+IF(E3079=0,0,1)+IF(G3079=0,0,1)+IF(K3079=0,0,1)+IF(L3079=0,0,1)+IF(M3079=0,0,1)+IF(O3079=0,0,1)+IF(S3079=0,0,1)</f>
        <v>0</v>
      </c>
    </row>
    <row r="3080" spans="1:21" s="81" customFormat="1" ht="15" hidden="1">
      <c r="A3080" s="176" t="s">
        <v>3018</v>
      </c>
      <c r="B3080" s="88" t="s">
        <v>6322</v>
      </c>
      <c r="C3080" s="89">
        <v>0</v>
      </c>
      <c r="D3080" s="89">
        <v>0</v>
      </c>
      <c r="E3080" s="89">
        <f>+D3080-C3080</f>
        <v>0</v>
      </c>
      <c r="F3080" s="90" t="str">
        <f>IF(AND($C3080=0,D3080=0),"0.00%",IF($C3080=0,-1,IF(D3080=0,1,-($C3080-D3080)/ABS(D3080))))</f>
        <v>0.00%</v>
      </c>
      <c r="G3080" s="89">
        <v>0</v>
      </c>
      <c r="H3080" s="89">
        <f>+C3080-G3080</f>
        <v>0</v>
      </c>
      <c r="I3080" s="90" t="str">
        <f>IF(AND($C3080=0,G3080=0),"0.00%",IF($C3080=0,-1,IF(G3080=0,1,-($C3080-G3080)/ABS(G3080))))</f>
        <v>0.00%</v>
      </c>
      <c r="J3080" s="91"/>
      <c r="K3080" s="89">
        <v>0</v>
      </c>
      <c r="L3080" s="89">
        <v>0</v>
      </c>
      <c r="M3080" s="89">
        <f>+L3080-K3080</f>
        <v>0</v>
      </c>
      <c r="N3080" s="90" t="str">
        <f>IF(AND($K3080=0,L3080=0),"0.00%",IF($K3080=0,-1,IF(L3080=0,1,-($K3080-L3080)/ABS(L3080))))</f>
        <v>0.00%</v>
      </c>
      <c r="O3080" s="89">
        <v>0</v>
      </c>
      <c r="P3080" s="89">
        <f>+K3080-O3080</f>
        <v>0</v>
      </c>
      <c r="Q3080" s="90" t="str">
        <f>IF(AND($K3080=0,O3080=0),"0.00%",IF($K3080=0,-1,IF(O3080=0,1,-($K3080-O3080)/ABS(O3080))))</f>
        <v>0.00%</v>
      </c>
      <c r="R3080" s="91"/>
      <c r="S3080" s="89">
        <v>0</v>
      </c>
      <c r="T3080" s="89">
        <f>+S3080-K3080</f>
        <v>0</v>
      </c>
      <c r="U3080" s="335">
        <f>IF(C3080=0,0,1)+IF(D3080=0,0,1)+IF(E3080=0,0,1)+IF(G3080=0,0,1)+IF(K3080=0,0,1)+IF(L3080=0,0,1)+IF(M3080=0,0,1)+IF(O3080=0,0,1)+IF(S3080=0,0,1)</f>
        <v>0</v>
      </c>
    </row>
    <row r="3081" spans="1:21" s="81" customFormat="1" ht="15" hidden="1">
      <c r="A3081" s="176" t="s">
        <v>3019</v>
      </c>
      <c r="B3081" s="88" t="s">
        <v>6323</v>
      </c>
      <c r="C3081" s="89">
        <v>0</v>
      </c>
      <c r="D3081" s="89">
        <v>0</v>
      </c>
      <c r="E3081" s="89">
        <f>+D3081-C3081</f>
        <v>0</v>
      </c>
      <c r="F3081" s="90" t="str">
        <f>IF(AND($C3081=0,D3081=0),"0.00%",IF($C3081=0,-1,IF(D3081=0,1,-($C3081-D3081)/ABS(D3081))))</f>
        <v>0.00%</v>
      </c>
      <c r="G3081" s="89">
        <v>0</v>
      </c>
      <c r="H3081" s="89">
        <f>+C3081-G3081</f>
        <v>0</v>
      </c>
      <c r="I3081" s="90" t="str">
        <f>IF(AND($C3081=0,G3081=0),"0.00%",IF($C3081=0,-1,IF(G3081=0,1,-($C3081-G3081)/ABS(G3081))))</f>
        <v>0.00%</v>
      </c>
      <c r="J3081" s="91"/>
      <c r="K3081" s="89">
        <v>0</v>
      </c>
      <c r="L3081" s="89">
        <v>0</v>
      </c>
      <c r="M3081" s="89">
        <f>+L3081-K3081</f>
        <v>0</v>
      </c>
      <c r="N3081" s="90" t="str">
        <f>IF(AND($K3081=0,L3081=0),"0.00%",IF($K3081=0,-1,IF(L3081=0,1,-($K3081-L3081)/ABS(L3081))))</f>
        <v>0.00%</v>
      </c>
      <c r="O3081" s="89">
        <v>0</v>
      </c>
      <c r="P3081" s="89">
        <f>+K3081-O3081</f>
        <v>0</v>
      </c>
      <c r="Q3081" s="90" t="str">
        <f>IF(AND($K3081=0,O3081=0),"0.00%",IF($K3081=0,-1,IF(O3081=0,1,-($K3081-O3081)/ABS(O3081))))</f>
        <v>0.00%</v>
      </c>
      <c r="R3081" s="91"/>
      <c r="S3081" s="89">
        <v>0</v>
      </c>
      <c r="T3081" s="89">
        <f>+S3081-K3081</f>
        <v>0</v>
      </c>
      <c r="U3081" s="335">
        <f>IF(C3081=0,0,1)+IF(D3081=0,0,1)+IF(E3081=0,0,1)+IF(G3081=0,0,1)+IF(K3081=0,0,1)+IF(L3081=0,0,1)+IF(M3081=0,0,1)+IF(O3081=0,0,1)+IF(S3081=0,0,1)</f>
        <v>0</v>
      </c>
    </row>
    <row r="3082" spans="1:21" s="81" customFormat="1" ht="15" hidden="1">
      <c r="A3082" s="176" t="s">
        <v>3020</v>
      </c>
      <c r="B3082" s="88" t="s">
        <v>6324</v>
      </c>
      <c r="C3082" s="89">
        <v>0</v>
      </c>
      <c r="D3082" s="89">
        <v>0</v>
      </c>
      <c r="E3082" s="89">
        <f>+D3082-C3082</f>
        <v>0</v>
      </c>
      <c r="F3082" s="90" t="str">
        <f>IF(AND($C3082=0,D3082=0),"0.00%",IF($C3082=0,-1,IF(D3082=0,1,-($C3082-D3082)/ABS(D3082))))</f>
        <v>0.00%</v>
      </c>
      <c r="G3082" s="89">
        <v>0</v>
      </c>
      <c r="H3082" s="89">
        <f>+C3082-G3082</f>
        <v>0</v>
      </c>
      <c r="I3082" s="90" t="str">
        <f>IF(AND($C3082=0,G3082=0),"0.00%",IF($C3082=0,-1,IF(G3082=0,1,-($C3082-G3082)/ABS(G3082))))</f>
        <v>0.00%</v>
      </c>
      <c r="J3082" s="91"/>
      <c r="K3082" s="89">
        <v>0</v>
      </c>
      <c r="L3082" s="89">
        <v>0</v>
      </c>
      <c r="M3082" s="89">
        <f>+L3082-K3082</f>
        <v>0</v>
      </c>
      <c r="N3082" s="90" t="str">
        <f>IF(AND($K3082=0,L3082=0),"0.00%",IF($K3082=0,-1,IF(L3082=0,1,-($K3082-L3082)/ABS(L3082))))</f>
        <v>0.00%</v>
      </c>
      <c r="O3082" s="89">
        <v>0</v>
      </c>
      <c r="P3082" s="89">
        <f>+K3082-O3082</f>
        <v>0</v>
      </c>
      <c r="Q3082" s="90" t="str">
        <f>IF(AND($K3082=0,O3082=0),"0.00%",IF($K3082=0,-1,IF(O3082=0,1,-($K3082-O3082)/ABS(O3082))))</f>
        <v>0.00%</v>
      </c>
      <c r="R3082" s="91"/>
      <c r="S3082" s="89">
        <v>0</v>
      </c>
      <c r="T3082" s="89">
        <f>+S3082-K3082</f>
        <v>0</v>
      </c>
      <c r="U3082" s="335">
        <f>IF(C3082=0,0,1)+IF(D3082=0,0,1)+IF(E3082=0,0,1)+IF(G3082=0,0,1)+IF(K3082=0,0,1)+IF(L3082=0,0,1)+IF(M3082=0,0,1)+IF(O3082=0,0,1)+IF(S3082=0,0,1)</f>
        <v>0</v>
      </c>
    </row>
    <row r="3083" spans="1:21" s="81" customFormat="1" ht="15" hidden="1">
      <c r="A3083" s="176" t="s">
        <v>3021</v>
      </c>
      <c r="B3083" s="88" t="s">
        <v>6325</v>
      </c>
      <c r="C3083" s="89">
        <v>0</v>
      </c>
      <c r="D3083" s="89">
        <v>0</v>
      </c>
      <c r="E3083" s="89">
        <f>+D3083-C3083</f>
        <v>0</v>
      </c>
      <c r="F3083" s="90" t="str">
        <f>IF(AND($C3083=0,D3083=0),"0.00%",IF($C3083=0,-1,IF(D3083=0,1,-($C3083-D3083)/ABS(D3083))))</f>
        <v>0.00%</v>
      </c>
      <c r="G3083" s="89">
        <v>0</v>
      </c>
      <c r="H3083" s="89">
        <f>+C3083-G3083</f>
        <v>0</v>
      </c>
      <c r="I3083" s="90" t="str">
        <f>IF(AND($C3083=0,G3083=0),"0.00%",IF($C3083=0,-1,IF(G3083=0,1,-($C3083-G3083)/ABS(G3083))))</f>
        <v>0.00%</v>
      </c>
      <c r="J3083" s="91"/>
      <c r="K3083" s="89">
        <v>0</v>
      </c>
      <c r="L3083" s="89">
        <v>0</v>
      </c>
      <c r="M3083" s="89">
        <f>+L3083-K3083</f>
        <v>0</v>
      </c>
      <c r="N3083" s="90" t="str">
        <f>IF(AND($K3083=0,L3083=0),"0.00%",IF($K3083=0,-1,IF(L3083=0,1,-($K3083-L3083)/ABS(L3083))))</f>
        <v>0.00%</v>
      </c>
      <c r="O3083" s="89">
        <v>0</v>
      </c>
      <c r="P3083" s="89">
        <f>+K3083-O3083</f>
        <v>0</v>
      </c>
      <c r="Q3083" s="90" t="str">
        <f>IF(AND($K3083=0,O3083=0),"0.00%",IF($K3083=0,-1,IF(O3083=0,1,-($K3083-O3083)/ABS(O3083))))</f>
        <v>0.00%</v>
      </c>
      <c r="R3083" s="91"/>
      <c r="S3083" s="89">
        <v>0</v>
      </c>
      <c r="T3083" s="89">
        <f>+S3083-K3083</f>
        <v>0</v>
      </c>
      <c r="U3083" s="335">
        <f>IF(C3083=0,0,1)+IF(D3083=0,0,1)+IF(E3083=0,0,1)+IF(G3083=0,0,1)+IF(K3083=0,0,1)+IF(L3083=0,0,1)+IF(M3083=0,0,1)+IF(O3083=0,0,1)+IF(S3083=0,0,1)</f>
        <v>0</v>
      </c>
    </row>
    <row r="3084" spans="1:21" s="81" customFormat="1" ht="15" hidden="1">
      <c r="A3084" s="176" t="s">
        <v>3022</v>
      </c>
      <c r="B3084" s="88" t="s">
        <v>6326</v>
      </c>
      <c r="C3084" s="89">
        <v>0</v>
      </c>
      <c r="D3084" s="89">
        <v>0</v>
      </c>
      <c r="E3084" s="89">
        <f>+D3084-C3084</f>
        <v>0</v>
      </c>
      <c r="F3084" s="90" t="str">
        <f>IF(AND($C3084=0,D3084=0),"0.00%",IF($C3084=0,-1,IF(D3084=0,1,-($C3084-D3084)/ABS(D3084))))</f>
        <v>0.00%</v>
      </c>
      <c r="G3084" s="89">
        <v>0</v>
      </c>
      <c r="H3084" s="89">
        <f>+C3084-G3084</f>
        <v>0</v>
      </c>
      <c r="I3084" s="90" t="str">
        <f>IF(AND($C3084=0,G3084=0),"0.00%",IF($C3084=0,-1,IF(G3084=0,1,-($C3084-G3084)/ABS(G3084))))</f>
        <v>0.00%</v>
      </c>
      <c r="J3084" s="91"/>
      <c r="K3084" s="89">
        <v>0</v>
      </c>
      <c r="L3084" s="89">
        <v>0</v>
      </c>
      <c r="M3084" s="89">
        <f>+L3084-K3084</f>
        <v>0</v>
      </c>
      <c r="N3084" s="90" t="str">
        <f>IF(AND($K3084=0,L3084=0),"0.00%",IF($K3084=0,-1,IF(L3084=0,1,-($K3084-L3084)/ABS(L3084))))</f>
        <v>0.00%</v>
      </c>
      <c r="O3084" s="89">
        <v>0</v>
      </c>
      <c r="P3084" s="89">
        <f>+K3084-O3084</f>
        <v>0</v>
      </c>
      <c r="Q3084" s="90" t="str">
        <f>IF(AND($K3084=0,O3084=0),"0.00%",IF($K3084=0,-1,IF(O3084=0,1,-($K3084-O3084)/ABS(O3084))))</f>
        <v>0.00%</v>
      </c>
      <c r="R3084" s="91"/>
      <c r="S3084" s="89">
        <v>0</v>
      </c>
      <c r="T3084" s="89">
        <f>+S3084-K3084</f>
        <v>0</v>
      </c>
      <c r="U3084" s="335">
        <f>IF(C3084=0,0,1)+IF(D3084=0,0,1)+IF(E3084=0,0,1)+IF(G3084=0,0,1)+IF(K3084=0,0,1)+IF(L3084=0,0,1)+IF(M3084=0,0,1)+IF(O3084=0,0,1)+IF(S3084=0,0,1)</f>
        <v>0</v>
      </c>
    </row>
    <row r="3085" spans="1:21" s="81" customFormat="1" ht="15" hidden="1">
      <c r="A3085" s="176" t="s">
        <v>3023</v>
      </c>
      <c r="B3085" s="88" t="s">
        <v>6327</v>
      </c>
      <c r="C3085" s="89">
        <v>0</v>
      </c>
      <c r="D3085" s="89">
        <v>0</v>
      </c>
      <c r="E3085" s="89">
        <f>+D3085-C3085</f>
        <v>0</v>
      </c>
      <c r="F3085" s="90" t="str">
        <f>IF(AND($C3085=0,D3085=0),"0.00%",IF($C3085=0,-1,IF(D3085=0,1,-($C3085-D3085)/ABS(D3085))))</f>
        <v>0.00%</v>
      </c>
      <c r="G3085" s="89">
        <v>0</v>
      </c>
      <c r="H3085" s="89">
        <f>+C3085-G3085</f>
        <v>0</v>
      </c>
      <c r="I3085" s="90" t="str">
        <f>IF(AND($C3085=0,G3085=0),"0.00%",IF($C3085=0,-1,IF(G3085=0,1,-($C3085-G3085)/ABS(G3085))))</f>
        <v>0.00%</v>
      </c>
      <c r="J3085" s="91"/>
      <c r="K3085" s="89">
        <v>0</v>
      </c>
      <c r="L3085" s="89">
        <v>0</v>
      </c>
      <c r="M3085" s="89">
        <f>+L3085-K3085</f>
        <v>0</v>
      </c>
      <c r="N3085" s="90" t="str">
        <f>IF(AND($K3085=0,L3085=0),"0.00%",IF($K3085=0,-1,IF(L3085=0,1,-($K3085-L3085)/ABS(L3085))))</f>
        <v>0.00%</v>
      </c>
      <c r="O3085" s="89">
        <v>0</v>
      </c>
      <c r="P3085" s="89">
        <f>+K3085-O3085</f>
        <v>0</v>
      </c>
      <c r="Q3085" s="90" t="str">
        <f>IF(AND($K3085=0,O3085=0),"0.00%",IF($K3085=0,-1,IF(O3085=0,1,-($K3085-O3085)/ABS(O3085))))</f>
        <v>0.00%</v>
      </c>
      <c r="R3085" s="91"/>
      <c r="S3085" s="89">
        <v>0</v>
      </c>
      <c r="T3085" s="89">
        <f>+S3085-K3085</f>
        <v>0</v>
      </c>
      <c r="U3085" s="335">
        <f>IF(C3085=0,0,1)+IF(D3085=0,0,1)+IF(E3085=0,0,1)+IF(G3085=0,0,1)+IF(K3085=0,0,1)+IF(L3085=0,0,1)+IF(M3085=0,0,1)+IF(O3085=0,0,1)+IF(S3085=0,0,1)</f>
        <v>0</v>
      </c>
    </row>
    <row r="3086" spans="1:21" s="81" customFormat="1" ht="15" hidden="1">
      <c r="A3086" s="176" t="s">
        <v>3024</v>
      </c>
      <c r="B3086" s="88" t="s">
        <v>6328</v>
      </c>
      <c r="C3086" s="89">
        <v>0</v>
      </c>
      <c r="D3086" s="89">
        <v>0</v>
      </c>
      <c r="E3086" s="89">
        <f>+D3086-C3086</f>
        <v>0</v>
      </c>
      <c r="F3086" s="90" t="str">
        <f>IF(AND($C3086=0,D3086=0),"0.00%",IF($C3086=0,-1,IF(D3086=0,1,-($C3086-D3086)/ABS(D3086))))</f>
        <v>0.00%</v>
      </c>
      <c r="G3086" s="89">
        <v>0</v>
      </c>
      <c r="H3086" s="89">
        <f>+C3086-G3086</f>
        <v>0</v>
      </c>
      <c r="I3086" s="90" t="str">
        <f>IF(AND($C3086=0,G3086=0),"0.00%",IF($C3086=0,-1,IF(G3086=0,1,-($C3086-G3086)/ABS(G3086))))</f>
        <v>0.00%</v>
      </c>
      <c r="J3086" s="91"/>
      <c r="K3086" s="89">
        <v>0</v>
      </c>
      <c r="L3086" s="89">
        <v>0</v>
      </c>
      <c r="M3086" s="89">
        <f>+L3086-K3086</f>
        <v>0</v>
      </c>
      <c r="N3086" s="90" t="str">
        <f>IF(AND($K3086=0,L3086=0),"0.00%",IF($K3086=0,-1,IF(L3086=0,1,-($K3086-L3086)/ABS(L3086))))</f>
        <v>0.00%</v>
      </c>
      <c r="O3086" s="89">
        <v>0</v>
      </c>
      <c r="P3086" s="89">
        <f>+K3086-O3086</f>
        <v>0</v>
      </c>
      <c r="Q3086" s="90" t="str">
        <f>IF(AND($K3086=0,O3086=0),"0.00%",IF($K3086=0,-1,IF(O3086=0,1,-($K3086-O3086)/ABS(O3086))))</f>
        <v>0.00%</v>
      </c>
      <c r="R3086" s="91"/>
      <c r="S3086" s="89">
        <v>0</v>
      </c>
      <c r="T3086" s="89">
        <f>+S3086-K3086</f>
        <v>0</v>
      </c>
      <c r="U3086" s="335">
        <f>IF(C3086=0,0,1)+IF(D3086=0,0,1)+IF(E3086=0,0,1)+IF(G3086=0,0,1)+IF(K3086=0,0,1)+IF(L3086=0,0,1)+IF(M3086=0,0,1)+IF(O3086=0,0,1)+IF(S3086=0,0,1)</f>
        <v>0</v>
      </c>
    </row>
    <row r="3087" spans="1:21" s="81" customFormat="1" ht="15" hidden="1">
      <c r="A3087" s="176" t="s">
        <v>3025</v>
      </c>
      <c r="B3087" s="88" t="s">
        <v>6329</v>
      </c>
      <c r="C3087" s="89">
        <v>0</v>
      </c>
      <c r="D3087" s="89">
        <v>0</v>
      </c>
      <c r="E3087" s="89">
        <f>+D3087-C3087</f>
        <v>0</v>
      </c>
      <c r="F3087" s="90" t="str">
        <f>IF(AND($C3087=0,D3087=0),"0.00%",IF($C3087=0,-1,IF(D3087=0,1,-($C3087-D3087)/ABS(D3087))))</f>
        <v>0.00%</v>
      </c>
      <c r="G3087" s="89">
        <v>0</v>
      </c>
      <c r="H3087" s="89">
        <f>+C3087-G3087</f>
        <v>0</v>
      </c>
      <c r="I3087" s="90" t="str">
        <f>IF(AND($C3087=0,G3087=0),"0.00%",IF($C3087=0,-1,IF(G3087=0,1,-($C3087-G3087)/ABS(G3087))))</f>
        <v>0.00%</v>
      </c>
      <c r="J3087" s="91"/>
      <c r="K3087" s="89">
        <v>0</v>
      </c>
      <c r="L3087" s="89">
        <v>0</v>
      </c>
      <c r="M3087" s="89">
        <f>+L3087-K3087</f>
        <v>0</v>
      </c>
      <c r="N3087" s="90" t="str">
        <f>IF(AND($K3087=0,L3087=0),"0.00%",IF($K3087=0,-1,IF(L3087=0,1,-($K3087-L3087)/ABS(L3087))))</f>
        <v>0.00%</v>
      </c>
      <c r="O3087" s="89">
        <v>0</v>
      </c>
      <c r="P3087" s="89">
        <f>+K3087-O3087</f>
        <v>0</v>
      </c>
      <c r="Q3087" s="90" t="str">
        <f>IF(AND($K3087=0,O3087=0),"0.00%",IF($K3087=0,-1,IF(O3087=0,1,-($K3087-O3087)/ABS(O3087))))</f>
        <v>0.00%</v>
      </c>
      <c r="R3087" s="91"/>
      <c r="S3087" s="89">
        <v>0</v>
      </c>
      <c r="T3087" s="89">
        <f>+S3087-K3087</f>
        <v>0</v>
      </c>
      <c r="U3087" s="335">
        <f>IF(C3087=0,0,1)+IF(D3087=0,0,1)+IF(E3087=0,0,1)+IF(G3087=0,0,1)+IF(K3087=0,0,1)+IF(L3087=0,0,1)+IF(M3087=0,0,1)+IF(O3087=0,0,1)+IF(S3087=0,0,1)</f>
        <v>0</v>
      </c>
    </row>
    <row r="3088" spans="1:21" s="81" customFormat="1" ht="15" hidden="1">
      <c r="A3088" s="176" t="s">
        <v>3026</v>
      </c>
      <c r="B3088" s="88" t="s">
        <v>6330</v>
      </c>
      <c r="C3088" s="89">
        <v>0</v>
      </c>
      <c r="D3088" s="89">
        <v>0</v>
      </c>
      <c r="E3088" s="89">
        <f>+D3088-C3088</f>
        <v>0</v>
      </c>
      <c r="F3088" s="90" t="str">
        <f>IF(AND($C3088=0,D3088=0),"0.00%",IF($C3088=0,-1,IF(D3088=0,1,-($C3088-D3088)/ABS(D3088))))</f>
        <v>0.00%</v>
      </c>
      <c r="G3088" s="89">
        <v>0</v>
      </c>
      <c r="H3088" s="89">
        <f>+C3088-G3088</f>
        <v>0</v>
      </c>
      <c r="I3088" s="90" t="str">
        <f>IF(AND($C3088=0,G3088=0),"0.00%",IF($C3088=0,-1,IF(G3088=0,1,-($C3088-G3088)/ABS(G3088))))</f>
        <v>0.00%</v>
      </c>
      <c r="J3088" s="91"/>
      <c r="K3088" s="89">
        <v>0</v>
      </c>
      <c r="L3088" s="89">
        <v>0</v>
      </c>
      <c r="M3088" s="89">
        <f>+L3088-K3088</f>
        <v>0</v>
      </c>
      <c r="N3088" s="90" t="str">
        <f>IF(AND($K3088=0,L3088=0),"0.00%",IF($K3088=0,-1,IF(L3088=0,1,-($K3088-L3088)/ABS(L3088))))</f>
        <v>0.00%</v>
      </c>
      <c r="O3088" s="89">
        <v>0</v>
      </c>
      <c r="P3088" s="89">
        <f>+K3088-O3088</f>
        <v>0</v>
      </c>
      <c r="Q3088" s="90" t="str">
        <f>IF(AND($K3088=0,O3088=0),"0.00%",IF($K3088=0,-1,IF(O3088=0,1,-($K3088-O3088)/ABS(O3088))))</f>
        <v>0.00%</v>
      </c>
      <c r="R3088" s="91"/>
      <c r="S3088" s="89">
        <v>0</v>
      </c>
      <c r="T3088" s="89">
        <f>+S3088-K3088</f>
        <v>0</v>
      </c>
      <c r="U3088" s="335">
        <f>IF(C3088=0,0,1)+IF(D3088=0,0,1)+IF(E3088=0,0,1)+IF(G3088=0,0,1)+IF(K3088=0,0,1)+IF(L3088=0,0,1)+IF(M3088=0,0,1)+IF(O3088=0,0,1)+IF(S3088=0,0,1)</f>
        <v>0</v>
      </c>
    </row>
    <row r="3089" spans="1:21" s="81" customFormat="1" ht="15" hidden="1">
      <c r="A3089" s="176" t="s">
        <v>3027</v>
      </c>
      <c r="B3089" s="88" t="s">
        <v>6331</v>
      </c>
      <c r="C3089" s="89">
        <v>0</v>
      </c>
      <c r="D3089" s="89">
        <v>0</v>
      </c>
      <c r="E3089" s="89">
        <f>+D3089-C3089</f>
        <v>0</v>
      </c>
      <c r="F3089" s="90" t="str">
        <f>IF(AND($C3089=0,D3089=0),"0.00%",IF($C3089=0,-1,IF(D3089=0,1,-($C3089-D3089)/ABS(D3089))))</f>
        <v>0.00%</v>
      </c>
      <c r="G3089" s="89">
        <v>0</v>
      </c>
      <c r="H3089" s="89">
        <f>+C3089-G3089</f>
        <v>0</v>
      </c>
      <c r="I3089" s="90" t="str">
        <f>IF(AND($C3089=0,G3089=0),"0.00%",IF($C3089=0,-1,IF(G3089=0,1,-($C3089-G3089)/ABS(G3089))))</f>
        <v>0.00%</v>
      </c>
      <c r="J3089" s="91"/>
      <c r="K3089" s="89">
        <v>0</v>
      </c>
      <c r="L3089" s="89">
        <v>0</v>
      </c>
      <c r="M3089" s="89">
        <f>+L3089-K3089</f>
        <v>0</v>
      </c>
      <c r="N3089" s="90" t="str">
        <f>IF(AND($K3089=0,L3089=0),"0.00%",IF($K3089=0,-1,IF(L3089=0,1,-($K3089-L3089)/ABS(L3089))))</f>
        <v>0.00%</v>
      </c>
      <c r="O3089" s="89">
        <v>0</v>
      </c>
      <c r="P3089" s="89">
        <f>+K3089-O3089</f>
        <v>0</v>
      </c>
      <c r="Q3089" s="90" t="str">
        <f>IF(AND($K3089=0,O3089=0),"0.00%",IF($K3089=0,-1,IF(O3089=0,1,-($K3089-O3089)/ABS(O3089))))</f>
        <v>0.00%</v>
      </c>
      <c r="R3089" s="91"/>
      <c r="S3089" s="89">
        <v>0</v>
      </c>
      <c r="T3089" s="89">
        <f>+S3089-K3089</f>
        <v>0</v>
      </c>
      <c r="U3089" s="335">
        <f>IF(C3089=0,0,1)+IF(D3089=0,0,1)+IF(E3089=0,0,1)+IF(G3089=0,0,1)+IF(K3089=0,0,1)+IF(L3089=0,0,1)+IF(M3089=0,0,1)+IF(O3089=0,0,1)+IF(S3089=0,0,1)</f>
        <v>0</v>
      </c>
    </row>
    <row r="3090" spans="1:21" s="81" customFormat="1" ht="15" hidden="1">
      <c r="A3090" s="176" t="s">
        <v>3028</v>
      </c>
      <c r="B3090" s="88" t="s">
        <v>6332</v>
      </c>
      <c r="C3090" s="89">
        <v>0</v>
      </c>
      <c r="D3090" s="89">
        <v>0</v>
      </c>
      <c r="E3090" s="89">
        <f>+D3090-C3090</f>
        <v>0</v>
      </c>
      <c r="F3090" s="90" t="str">
        <f>IF(AND($C3090=0,D3090=0),"0.00%",IF($C3090=0,-1,IF(D3090=0,1,-($C3090-D3090)/ABS(D3090))))</f>
        <v>0.00%</v>
      </c>
      <c r="G3090" s="89">
        <v>0</v>
      </c>
      <c r="H3090" s="89">
        <f>+C3090-G3090</f>
        <v>0</v>
      </c>
      <c r="I3090" s="90" t="str">
        <f>IF(AND($C3090=0,G3090=0),"0.00%",IF($C3090=0,-1,IF(G3090=0,1,-($C3090-G3090)/ABS(G3090))))</f>
        <v>0.00%</v>
      </c>
      <c r="J3090" s="91"/>
      <c r="K3090" s="89">
        <v>0</v>
      </c>
      <c r="L3090" s="89">
        <v>0</v>
      </c>
      <c r="M3090" s="89">
        <f>+L3090-K3090</f>
        <v>0</v>
      </c>
      <c r="N3090" s="90" t="str">
        <f>IF(AND($K3090=0,L3090=0),"0.00%",IF($K3090=0,-1,IF(L3090=0,1,-($K3090-L3090)/ABS(L3090))))</f>
        <v>0.00%</v>
      </c>
      <c r="O3090" s="89">
        <v>0</v>
      </c>
      <c r="P3090" s="89">
        <f>+K3090-O3090</f>
        <v>0</v>
      </c>
      <c r="Q3090" s="90" t="str">
        <f>IF(AND($K3090=0,O3090=0),"0.00%",IF($K3090=0,-1,IF(O3090=0,1,-($K3090-O3090)/ABS(O3090))))</f>
        <v>0.00%</v>
      </c>
      <c r="R3090" s="91"/>
      <c r="S3090" s="89">
        <v>0</v>
      </c>
      <c r="T3090" s="89">
        <f>+S3090-K3090</f>
        <v>0</v>
      </c>
      <c r="U3090" s="335">
        <f>IF(C3090=0,0,1)+IF(D3090=0,0,1)+IF(E3090=0,0,1)+IF(G3090=0,0,1)+IF(K3090=0,0,1)+IF(L3090=0,0,1)+IF(M3090=0,0,1)+IF(O3090=0,0,1)+IF(S3090=0,0,1)</f>
        <v>0</v>
      </c>
    </row>
    <row r="3091" spans="1:21" s="81" customFormat="1" ht="15" hidden="1">
      <c r="A3091" s="176" t="s">
        <v>3029</v>
      </c>
      <c r="B3091" s="88" t="s">
        <v>6333</v>
      </c>
      <c r="C3091" s="89">
        <v>0</v>
      </c>
      <c r="D3091" s="89">
        <v>0</v>
      </c>
      <c r="E3091" s="89">
        <f>+D3091-C3091</f>
        <v>0</v>
      </c>
      <c r="F3091" s="90" t="str">
        <f>IF(AND($C3091=0,D3091=0),"0.00%",IF($C3091=0,-1,IF(D3091=0,1,-($C3091-D3091)/ABS(D3091))))</f>
        <v>0.00%</v>
      </c>
      <c r="G3091" s="89">
        <v>0</v>
      </c>
      <c r="H3091" s="89">
        <f>+C3091-G3091</f>
        <v>0</v>
      </c>
      <c r="I3091" s="90" t="str">
        <f>IF(AND($C3091=0,G3091=0),"0.00%",IF($C3091=0,-1,IF(G3091=0,1,-($C3091-G3091)/ABS(G3091))))</f>
        <v>0.00%</v>
      </c>
      <c r="J3091" s="91"/>
      <c r="K3091" s="89">
        <v>0</v>
      </c>
      <c r="L3091" s="89">
        <v>0</v>
      </c>
      <c r="M3091" s="89">
        <f>+L3091-K3091</f>
        <v>0</v>
      </c>
      <c r="N3091" s="90" t="str">
        <f>IF(AND($K3091=0,L3091=0),"0.00%",IF($K3091=0,-1,IF(L3091=0,1,-($K3091-L3091)/ABS(L3091))))</f>
        <v>0.00%</v>
      </c>
      <c r="O3091" s="89">
        <v>0</v>
      </c>
      <c r="P3091" s="89">
        <f>+K3091-O3091</f>
        <v>0</v>
      </c>
      <c r="Q3091" s="90" t="str">
        <f>IF(AND($K3091=0,O3091=0),"0.00%",IF($K3091=0,-1,IF(O3091=0,1,-($K3091-O3091)/ABS(O3091))))</f>
        <v>0.00%</v>
      </c>
      <c r="R3091" s="91"/>
      <c r="S3091" s="89">
        <v>0</v>
      </c>
      <c r="T3091" s="89">
        <f>+S3091-K3091</f>
        <v>0</v>
      </c>
      <c r="U3091" s="335">
        <f>IF(C3091=0,0,1)+IF(D3091=0,0,1)+IF(E3091=0,0,1)+IF(G3091=0,0,1)+IF(K3091=0,0,1)+IF(L3091=0,0,1)+IF(M3091=0,0,1)+IF(O3091=0,0,1)+IF(S3091=0,0,1)</f>
        <v>0</v>
      </c>
    </row>
    <row r="3092" spans="1:21" s="81" customFormat="1" ht="15" hidden="1">
      <c r="A3092" s="176" t="s">
        <v>3030</v>
      </c>
      <c r="B3092" s="88" t="s">
        <v>6334</v>
      </c>
      <c r="C3092" s="89">
        <v>0</v>
      </c>
      <c r="D3092" s="89">
        <v>0</v>
      </c>
      <c r="E3092" s="89">
        <f>+D3092-C3092</f>
        <v>0</v>
      </c>
      <c r="F3092" s="90" t="str">
        <f>IF(AND($C3092=0,D3092=0),"0.00%",IF($C3092=0,-1,IF(D3092=0,1,-($C3092-D3092)/ABS(D3092))))</f>
        <v>0.00%</v>
      </c>
      <c r="G3092" s="89">
        <v>0</v>
      </c>
      <c r="H3092" s="89">
        <f>+C3092-G3092</f>
        <v>0</v>
      </c>
      <c r="I3092" s="90" t="str">
        <f>IF(AND($C3092=0,G3092=0),"0.00%",IF($C3092=0,-1,IF(G3092=0,1,-($C3092-G3092)/ABS(G3092))))</f>
        <v>0.00%</v>
      </c>
      <c r="J3092" s="91"/>
      <c r="K3092" s="89">
        <v>0</v>
      </c>
      <c r="L3092" s="89">
        <v>0</v>
      </c>
      <c r="M3092" s="89">
        <f>+L3092-K3092</f>
        <v>0</v>
      </c>
      <c r="N3092" s="90" t="str">
        <f>IF(AND($K3092=0,L3092=0),"0.00%",IF($K3092=0,-1,IF(L3092=0,1,-($K3092-L3092)/ABS(L3092))))</f>
        <v>0.00%</v>
      </c>
      <c r="O3092" s="89">
        <v>0</v>
      </c>
      <c r="P3092" s="89">
        <f>+K3092-O3092</f>
        <v>0</v>
      </c>
      <c r="Q3092" s="90" t="str">
        <f>IF(AND($K3092=0,O3092=0),"0.00%",IF($K3092=0,-1,IF(O3092=0,1,-($K3092-O3092)/ABS(O3092))))</f>
        <v>0.00%</v>
      </c>
      <c r="R3092" s="91"/>
      <c r="S3092" s="89">
        <v>0</v>
      </c>
      <c r="T3092" s="89">
        <f>+S3092-K3092</f>
        <v>0</v>
      </c>
      <c r="U3092" s="335">
        <f>IF(C3092=0,0,1)+IF(D3092=0,0,1)+IF(E3092=0,0,1)+IF(G3092=0,0,1)+IF(K3092=0,0,1)+IF(L3092=0,0,1)+IF(M3092=0,0,1)+IF(O3092=0,0,1)+IF(S3092=0,0,1)</f>
        <v>0</v>
      </c>
    </row>
    <row r="3093" spans="1:21" s="81" customFormat="1" ht="15" hidden="1">
      <c r="A3093" s="176" t="s">
        <v>3031</v>
      </c>
      <c r="B3093" s="88" t="s">
        <v>6335</v>
      </c>
      <c r="C3093" s="89">
        <v>0</v>
      </c>
      <c r="D3093" s="89">
        <v>0</v>
      </c>
      <c r="E3093" s="89">
        <f>+D3093-C3093</f>
        <v>0</v>
      </c>
      <c r="F3093" s="90" t="str">
        <f>IF(AND($C3093=0,D3093=0),"0.00%",IF($C3093=0,-1,IF(D3093=0,1,-($C3093-D3093)/ABS(D3093))))</f>
        <v>0.00%</v>
      </c>
      <c r="G3093" s="89">
        <v>0</v>
      </c>
      <c r="H3093" s="89">
        <f>+C3093-G3093</f>
        <v>0</v>
      </c>
      <c r="I3093" s="90" t="str">
        <f>IF(AND($C3093=0,G3093=0),"0.00%",IF($C3093=0,-1,IF(G3093=0,1,-($C3093-G3093)/ABS(G3093))))</f>
        <v>0.00%</v>
      </c>
      <c r="J3093" s="91"/>
      <c r="K3093" s="89">
        <v>0</v>
      </c>
      <c r="L3093" s="89">
        <v>0</v>
      </c>
      <c r="M3093" s="89">
        <f>+L3093-K3093</f>
        <v>0</v>
      </c>
      <c r="N3093" s="90" t="str">
        <f>IF(AND($K3093=0,L3093=0),"0.00%",IF($K3093=0,-1,IF(L3093=0,1,-($K3093-L3093)/ABS(L3093))))</f>
        <v>0.00%</v>
      </c>
      <c r="O3093" s="89">
        <v>0</v>
      </c>
      <c r="P3093" s="89">
        <f>+K3093-O3093</f>
        <v>0</v>
      </c>
      <c r="Q3093" s="90" t="str">
        <f>IF(AND($K3093=0,O3093=0),"0.00%",IF($K3093=0,-1,IF(O3093=0,1,-($K3093-O3093)/ABS(O3093))))</f>
        <v>0.00%</v>
      </c>
      <c r="R3093" s="91"/>
      <c r="S3093" s="89">
        <v>0</v>
      </c>
      <c r="T3093" s="89">
        <f>+S3093-K3093</f>
        <v>0</v>
      </c>
      <c r="U3093" s="335">
        <f>IF(C3093=0,0,1)+IF(D3093=0,0,1)+IF(E3093=0,0,1)+IF(G3093=0,0,1)+IF(K3093=0,0,1)+IF(L3093=0,0,1)+IF(M3093=0,0,1)+IF(O3093=0,0,1)+IF(S3093=0,0,1)</f>
        <v>0</v>
      </c>
    </row>
    <row r="3094" spans="1:21" s="81" customFormat="1" ht="15" hidden="1">
      <c r="A3094" s="176" t="s">
        <v>3032</v>
      </c>
      <c r="B3094" s="88" t="s">
        <v>6336</v>
      </c>
      <c r="C3094" s="89">
        <v>0</v>
      </c>
      <c r="D3094" s="89">
        <v>0</v>
      </c>
      <c r="E3094" s="89">
        <f>+D3094-C3094</f>
        <v>0</v>
      </c>
      <c r="F3094" s="90" t="str">
        <f>IF(AND($C3094=0,D3094=0),"0.00%",IF($C3094=0,-1,IF(D3094=0,1,-($C3094-D3094)/ABS(D3094))))</f>
        <v>0.00%</v>
      </c>
      <c r="G3094" s="89">
        <v>0</v>
      </c>
      <c r="H3094" s="89">
        <f>+C3094-G3094</f>
        <v>0</v>
      </c>
      <c r="I3094" s="90" t="str">
        <f>IF(AND($C3094=0,G3094=0),"0.00%",IF($C3094=0,-1,IF(G3094=0,1,-($C3094-G3094)/ABS(G3094))))</f>
        <v>0.00%</v>
      </c>
      <c r="J3094" s="91"/>
      <c r="K3094" s="89">
        <v>0</v>
      </c>
      <c r="L3094" s="89">
        <v>0</v>
      </c>
      <c r="M3094" s="89">
        <f>+L3094-K3094</f>
        <v>0</v>
      </c>
      <c r="N3094" s="90" t="str">
        <f>IF(AND($K3094=0,L3094=0),"0.00%",IF($K3094=0,-1,IF(L3094=0,1,-($K3094-L3094)/ABS(L3094))))</f>
        <v>0.00%</v>
      </c>
      <c r="O3094" s="89">
        <v>0</v>
      </c>
      <c r="P3094" s="89">
        <f>+K3094-O3094</f>
        <v>0</v>
      </c>
      <c r="Q3094" s="90" t="str">
        <f>IF(AND($K3094=0,O3094=0),"0.00%",IF($K3094=0,-1,IF(O3094=0,1,-($K3094-O3094)/ABS(O3094))))</f>
        <v>0.00%</v>
      </c>
      <c r="R3094" s="91"/>
      <c r="S3094" s="89">
        <v>0</v>
      </c>
      <c r="T3094" s="89">
        <f>+S3094-K3094</f>
        <v>0</v>
      </c>
      <c r="U3094" s="335">
        <f>IF(C3094=0,0,1)+IF(D3094=0,0,1)+IF(E3094=0,0,1)+IF(G3094=0,0,1)+IF(K3094=0,0,1)+IF(L3094=0,0,1)+IF(M3094=0,0,1)+IF(O3094=0,0,1)+IF(S3094=0,0,1)</f>
        <v>0</v>
      </c>
    </row>
    <row r="3095" spans="1:21" s="81" customFormat="1" ht="15" hidden="1">
      <c r="A3095" s="176" t="s">
        <v>3033</v>
      </c>
      <c r="B3095" s="88" t="s">
        <v>6337</v>
      </c>
      <c r="C3095" s="89">
        <v>0</v>
      </c>
      <c r="D3095" s="89">
        <v>0</v>
      </c>
      <c r="E3095" s="89">
        <f>+D3095-C3095</f>
        <v>0</v>
      </c>
      <c r="F3095" s="90" t="str">
        <f>IF(AND($C3095=0,D3095=0),"0.00%",IF($C3095=0,-1,IF(D3095=0,1,-($C3095-D3095)/ABS(D3095))))</f>
        <v>0.00%</v>
      </c>
      <c r="G3095" s="89">
        <v>0</v>
      </c>
      <c r="H3095" s="89">
        <f>+C3095-G3095</f>
        <v>0</v>
      </c>
      <c r="I3095" s="90" t="str">
        <f>IF(AND($C3095=0,G3095=0),"0.00%",IF($C3095=0,-1,IF(G3095=0,1,-($C3095-G3095)/ABS(G3095))))</f>
        <v>0.00%</v>
      </c>
      <c r="J3095" s="91"/>
      <c r="K3095" s="89">
        <v>0</v>
      </c>
      <c r="L3095" s="89">
        <v>0</v>
      </c>
      <c r="M3095" s="89">
        <f>+L3095-K3095</f>
        <v>0</v>
      </c>
      <c r="N3095" s="90" t="str">
        <f>IF(AND($K3095=0,L3095=0),"0.00%",IF($K3095=0,-1,IF(L3095=0,1,-($K3095-L3095)/ABS(L3095))))</f>
        <v>0.00%</v>
      </c>
      <c r="O3095" s="89">
        <v>0</v>
      </c>
      <c r="P3095" s="89">
        <f>+K3095-O3095</f>
        <v>0</v>
      </c>
      <c r="Q3095" s="90" t="str">
        <f>IF(AND($K3095=0,O3095=0),"0.00%",IF($K3095=0,-1,IF(O3095=0,1,-($K3095-O3095)/ABS(O3095))))</f>
        <v>0.00%</v>
      </c>
      <c r="R3095" s="91"/>
      <c r="S3095" s="89">
        <v>0</v>
      </c>
      <c r="T3095" s="89">
        <f>+S3095-K3095</f>
        <v>0</v>
      </c>
      <c r="U3095" s="335">
        <f>IF(C3095=0,0,1)+IF(D3095=0,0,1)+IF(E3095=0,0,1)+IF(G3095=0,0,1)+IF(K3095=0,0,1)+IF(L3095=0,0,1)+IF(M3095=0,0,1)+IF(O3095=0,0,1)+IF(S3095=0,0,1)</f>
        <v>0</v>
      </c>
    </row>
    <row r="3096" spans="1:21" s="81" customFormat="1" ht="15" hidden="1">
      <c r="A3096" s="176" t="s">
        <v>3034</v>
      </c>
      <c r="B3096" s="88" t="s">
        <v>6338</v>
      </c>
      <c r="C3096" s="89">
        <v>0</v>
      </c>
      <c r="D3096" s="89">
        <v>0</v>
      </c>
      <c r="E3096" s="89">
        <f>+D3096-C3096</f>
        <v>0</v>
      </c>
      <c r="F3096" s="90" t="str">
        <f>IF(AND($C3096=0,D3096=0),"0.00%",IF($C3096=0,-1,IF(D3096=0,1,-($C3096-D3096)/ABS(D3096))))</f>
        <v>0.00%</v>
      </c>
      <c r="G3096" s="89">
        <v>0</v>
      </c>
      <c r="H3096" s="89">
        <f>+C3096-G3096</f>
        <v>0</v>
      </c>
      <c r="I3096" s="90" t="str">
        <f>IF(AND($C3096=0,G3096=0),"0.00%",IF($C3096=0,-1,IF(G3096=0,1,-($C3096-G3096)/ABS(G3096))))</f>
        <v>0.00%</v>
      </c>
      <c r="J3096" s="91"/>
      <c r="K3096" s="89">
        <v>0</v>
      </c>
      <c r="L3096" s="89">
        <v>0</v>
      </c>
      <c r="M3096" s="89">
        <f>+L3096-K3096</f>
        <v>0</v>
      </c>
      <c r="N3096" s="90" t="str">
        <f>IF(AND($K3096=0,L3096=0),"0.00%",IF($K3096=0,-1,IF(L3096=0,1,-($K3096-L3096)/ABS(L3096))))</f>
        <v>0.00%</v>
      </c>
      <c r="O3096" s="89">
        <v>0</v>
      </c>
      <c r="P3096" s="89">
        <f>+K3096-O3096</f>
        <v>0</v>
      </c>
      <c r="Q3096" s="90" t="str">
        <f>IF(AND($K3096=0,O3096=0),"0.00%",IF($K3096=0,-1,IF(O3096=0,1,-($K3096-O3096)/ABS(O3096))))</f>
        <v>0.00%</v>
      </c>
      <c r="R3096" s="91"/>
      <c r="S3096" s="89">
        <v>0</v>
      </c>
      <c r="T3096" s="89">
        <f>+S3096-K3096</f>
        <v>0</v>
      </c>
      <c r="U3096" s="335">
        <f>IF(C3096=0,0,1)+IF(D3096=0,0,1)+IF(E3096=0,0,1)+IF(G3096=0,0,1)+IF(K3096=0,0,1)+IF(L3096=0,0,1)+IF(M3096=0,0,1)+IF(O3096=0,0,1)+IF(S3096=0,0,1)</f>
        <v>0</v>
      </c>
    </row>
    <row r="3097" spans="1:21" s="81" customFormat="1" ht="15" customHeight="1">
      <c r="A3097" s="176" t="s">
        <v>3035</v>
      </c>
      <c r="B3097" s="88" t="s">
        <v>6339</v>
      </c>
      <c r="C3097" s="89">
        <v>0</v>
      </c>
      <c r="D3097" s="89">
        <v>0</v>
      </c>
      <c r="E3097" s="89">
        <f>+D3097-C3097</f>
        <v>0</v>
      </c>
      <c r="F3097" s="90" t="str">
        <f>IF(AND($C3097=0,D3097=0),"0.00%",IF($C3097=0,-1,IF(D3097=0,1,-($C3097-D3097)/ABS(D3097))))</f>
        <v>0.00%</v>
      </c>
      <c r="G3097" s="89">
        <v>0</v>
      </c>
      <c r="H3097" s="89">
        <f>+C3097-G3097</f>
        <v>0</v>
      </c>
      <c r="I3097" s="90" t="str">
        <f>IF(AND($C3097=0,G3097=0),"0.00%",IF($C3097=0,-1,IF(G3097=0,1,-($C3097-G3097)/ABS(G3097))))</f>
        <v>0.00%</v>
      </c>
      <c r="J3097" s="91"/>
      <c r="K3097" s="89">
        <v>1160.91</v>
      </c>
      <c r="L3097" s="89">
        <v>0</v>
      </c>
      <c r="M3097" s="89">
        <f>+L3097-K3097</f>
        <v>-1160.91</v>
      </c>
      <c r="N3097" s="90">
        <f>IF(AND($K3097=0,L3097=0),"0.00%",IF($K3097=0,-1,IF(L3097=0,1,-($K3097-L3097)/ABS(L3097))))</f>
        <v>1</v>
      </c>
      <c r="O3097" s="89">
        <v>0</v>
      </c>
      <c r="P3097" s="89">
        <f>+K3097-O3097</f>
        <v>1160.91</v>
      </c>
      <c r="Q3097" s="90">
        <f>IF(AND($K3097=0,O3097=0),"0.00%",IF($K3097=0,-1,IF(O3097=0,1,-($K3097-O3097)/ABS(O3097))))</f>
        <v>1</v>
      </c>
      <c r="R3097" s="91"/>
      <c r="S3097" s="89">
        <v>0</v>
      </c>
      <c r="T3097" s="89">
        <f>+S3097-K3097</f>
        <v>-1160.91</v>
      </c>
      <c r="U3097" s="335">
        <f>IF(C3097=0,0,1)+IF(D3097=0,0,1)+IF(E3097=0,0,1)+IF(G3097=0,0,1)+IF(K3097=0,0,1)+IF(L3097=0,0,1)+IF(M3097=0,0,1)+IF(O3097=0,0,1)+IF(S3097=0,0,1)</f>
        <v>2</v>
      </c>
    </row>
    <row r="3098" spans="1:21" s="81" customFormat="1" ht="15" hidden="1">
      <c r="A3098" s="176" t="s">
        <v>3036</v>
      </c>
      <c r="B3098" s="88" t="s">
        <v>6340</v>
      </c>
      <c r="C3098" s="89">
        <v>0</v>
      </c>
      <c r="D3098" s="89">
        <v>0</v>
      </c>
      <c r="E3098" s="89">
        <f>+D3098-C3098</f>
        <v>0</v>
      </c>
      <c r="F3098" s="90" t="str">
        <f>IF(AND($C3098=0,D3098=0),"0.00%",IF($C3098=0,-1,IF(D3098=0,1,-($C3098-D3098)/ABS(D3098))))</f>
        <v>0.00%</v>
      </c>
      <c r="G3098" s="89">
        <v>0</v>
      </c>
      <c r="H3098" s="89">
        <f>+C3098-G3098</f>
        <v>0</v>
      </c>
      <c r="I3098" s="90" t="str">
        <f>IF(AND($C3098=0,G3098=0),"0.00%",IF($C3098=0,-1,IF(G3098=0,1,-($C3098-G3098)/ABS(G3098))))</f>
        <v>0.00%</v>
      </c>
      <c r="J3098" s="91"/>
      <c r="K3098" s="89">
        <v>0</v>
      </c>
      <c r="L3098" s="89">
        <v>0</v>
      </c>
      <c r="M3098" s="89">
        <f>+L3098-K3098</f>
        <v>0</v>
      </c>
      <c r="N3098" s="90" t="str">
        <f>IF(AND($K3098=0,L3098=0),"0.00%",IF($K3098=0,-1,IF(L3098=0,1,-($K3098-L3098)/ABS(L3098))))</f>
        <v>0.00%</v>
      </c>
      <c r="O3098" s="89">
        <v>0</v>
      </c>
      <c r="P3098" s="89">
        <f>+K3098-O3098</f>
        <v>0</v>
      </c>
      <c r="Q3098" s="90" t="str">
        <f>IF(AND($K3098=0,O3098=0),"0.00%",IF($K3098=0,-1,IF(O3098=0,1,-($K3098-O3098)/ABS(O3098))))</f>
        <v>0.00%</v>
      </c>
      <c r="R3098" s="91"/>
      <c r="S3098" s="89">
        <v>0</v>
      </c>
      <c r="T3098" s="89">
        <f>+S3098-K3098</f>
        <v>0</v>
      </c>
      <c r="U3098" s="335">
        <f>IF(C3098=0,0,1)+IF(D3098=0,0,1)+IF(E3098=0,0,1)+IF(G3098=0,0,1)+IF(K3098=0,0,1)+IF(L3098=0,0,1)+IF(M3098=0,0,1)+IF(O3098=0,0,1)+IF(S3098=0,0,1)</f>
        <v>0</v>
      </c>
    </row>
    <row r="3099" spans="1:21" s="81" customFormat="1" ht="15" hidden="1">
      <c r="A3099" s="176" t="s">
        <v>3037</v>
      </c>
      <c r="B3099" s="88" t="s">
        <v>6341</v>
      </c>
      <c r="C3099" s="89">
        <v>0</v>
      </c>
      <c r="D3099" s="89">
        <v>0</v>
      </c>
      <c r="E3099" s="89">
        <f>+D3099-C3099</f>
        <v>0</v>
      </c>
      <c r="F3099" s="90" t="str">
        <f>IF(AND($C3099=0,D3099=0),"0.00%",IF($C3099=0,-1,IF(D3099=0,1,-($C3099-D3099)/ABS(D3099))))</f>
        <v>0.00%</v>
      </c>
      <c r="G3099" s="89">
        <v>0</v>
      </c>
      <c r="H3099" s="89">
        <f>+C3099-G3099</f>
        <v>0</v>
      </c>
      <c r="I3099" s="90" t="str">
        <f>IF(AND($C3099=0,G3099=0),"0.00%",IF($C3099=0,-1,IF(G3099=0,1,-($C3099-G3099)/ABS(G3099))))</f>
        <v>0.00%</v>
      </c>
      <c r="J3099" s="91"/>
      <c r="K3099" s="89">
        <v>0</v>
      </c>
      <c r="L3099" s="89">
        <v>0</v>
      </c>
      <c r="M3099" s="89">
        <f>+L3099-K3099</f>
        <v>0</v>
      </c>
      <c r="N3099" s="90" t="str">
        <f>IF(AND($K3099=0,L3099=0),"0.00%",IF($K3099=0,-1,IF(L3099=0,1,-($K3099-L3099)/ABS(L3099))))</f>
        <v>0.00%</v>
      </c>
      <c r="O3099" s="89">
        <v>0</v>
      </c>
      <c r="P3099" s="89">
        <f>+K3099-O3099</f>
        <v>0</v>
      </c>
      <c r="Q3099" s="90" t="str">
        <f>IF(AND($K3099=0,O3099=0),"0.00%",IF($K3099=0,-1,IF(O3099=0,1,-($K3099-O3099)/ABS(O3099))))</f>
        <v>0.00%</v>
      </c>
      <c r="R3099" s="91"/>
      <c r="S3099" s="89">
        <v>0</v>
      </c>
      <c r="T3099" s="89">
        <f>+S3099-K3099</f>
        <v>0</v>
      </c>
      <c r="U3099" s="335">
        <f>IF(C3099=0,0,1)+IF(D3099=0,0,1)+IF(E3099=0,0,1)+IF(G3099=0,0,1)+IF(K3099=0,0,1)+IF(L3099=0,0,1)+IF(M3099=0,0,1)+IF(O3099=0,0,1)+IF(S3099=0,0,1)</f>
        <v>0</v>
      </c>
    </row>
    <row r="3100" spans="1:21" s="81" customFormat="1" ht="15" hidden="1">
      <c r="A3100" s="176" t="s">
        <v>3038</v>
      </c>
      <c r="B3100" s="88" t="s">
        <v>6342</v>
      </c>
      <c r="C3100" s="89">
        <v>0</v>
      </c>
      <c r="D3100" s="89">
        <v>0</v>
      </c>
      <c r="E3100" s="89">
        <f>+D3100-C3100</f>
        <v>0</v>
      </c>
      <c r="F3100" s="90" t="str">
        <f>IF(AND($C3100=0,D3100=0),"0.00%",IF($C3100=0,-1,IF(D3100=0,1,-($C3100-D3100)/ABS(D3100))))</f>
        <v>0.00%</v>
      </c>
      <c r="G3100" s="89">
        <v>0</v>
      </c>
      <c r="H3100" s="89">
        <f>+C3100-G3100</f>
        <v>0</v>
      </c>
      <c r="I3100" s="90" t="str">
        <f>IF(AND($C3100=0,G3100=0),"0.00%",IF($C3100=0,-1,IF(G3100=0,1,-($C3100-G3100)/ABS(G3100))))</f>
        <v>0.00%</v>
      </c>
      <c r="J3100" s="91"/>
      <c r="K3100" s="89">
        <v>0</v>
      </c>
      <c r="L3100" s="89">
        <v>0</v>
      </c>
      <c r="M3100" s="89">
        <f>+L3100-K3100</f>
        <v>0</v>
      </c>
      <c r="N3100" s="90" t="str">
        <f>IF(AND($K3100=0,L3100=0),"0.00%",IF($K3100=0,-1,IF(L3100=0,1,-($K3100-L3100)/ABS(L3100))))</f>
        <v>0.00%</v>
      </c>
      <c r="O3100" s="89">
        <v>0</v>
      </c>
      <c r="P3100" s="89">
        <f>+K3100-O3100</f>
        <v>0</v>
      </c>
      <c r="Q3100" s="90" t="str">
        <f>IF(AND($K3100=0,O3100=0),"0.00%",IF($K3100=0,-1,IF(O3100=0,1,-($K3100-O3100)/ABS(O3100))))</f>
        <v>0.00%</v>
      </c>
      <c r="R3100" s="91"/>
      <c r="S3100" s="89">
        <v>0</v>
      </c>
      <c r="T3100" s="89">
        <f>+S3100-K3100</f>
        <v>0</v>
      </c>
      <c r="U3100" s="335">
        <f>IF(C3100=0,0,1)+IF(D3100=0,0,1)+IF(E3100=0,0,1)+IF(G3100=0,0,1)+IF(K3100=0,0,1)+IF(L3100=0,0,1)+IF(M3100=0,0,1)+IF(O3100=0,0,1)+IF(S3100=0,0,1)</f>
        <v>0</v>
      </c>
    </row>
    <row r="3101" spans="1:21" s="81" customFormat="1" ht="15" hidden="1">
      <c r="A3101" s="176" t="s">
        <v>3039</v>
      </c>
      <c r="B3101" s="88" t="s">
        <v>6343</v>
      </c>
      <c r="C3101" s="89">
        <v>0</v>
      </c>
      <c r="D3101" s="89">
        <v>0</v>
      </c>
      <c r="E3101" s="89">
        <f>+D3101-C3101</f>
        <v>0</v>
      </c>
      <c r="F3101" s="90" t="str">
        <f>IF(AND($C3101=0,D3101=0),"0.00%",IF($C3101=0,-1,IF(D3101=0,1,-($C3101-D3101)/ABS(D3101))))</f>
        <v>0.00%</v>
      </c>
      <c r="G3101" s="89">
        <v>0</v>
      </c>
      <c r="H3101" s="89">
        <f>+C3101-G3101</f>
        <v>0</v>
      </c>
      <c r="I3101" s="90" t="str">
        <f>IF(AND($C3101=0,G3101=0),"0.00%",IF($C3101=0,-1,IF(G3101=0,1,-($C3101-G3101)/ABS(G3101))))</f>
        <v>0.00%</v>
      </c>
      <c r="J3101" s="91"/>
      <c r="K3101" s="89">
        <v>0</v>
      </c>
      <c r="L3101" s="89">
        <v>0</v>
      </c>
      <c r="M3101" s="89">
        <f>+L3101-K3101</f>
        <v>0</v>
      </c>
      <c r="N3101" s="90" t="str">
        <f>IF(AND($K3101=0,L3101=0),"0.00%",IF($K3101=0,-1,IF(L3101=0,1,-($K3101-L3101)/ABS(L3101))))</f>
        <v>0.00%</v>
      </c>
      <c r="O3101" s="89">
        <v>0</v>
      </c>
      <c r="P3101" s="89">
        <f>+K3101-O3101</f>
        <v>0</v>
      </c>
      <c r="Q3101" s="90" t="str">
        <f>IF(AND($K3101=0,O3101=0),"0.00%",IF($K3101=0,-1,IF(O3101=0,1,-($K3101-O3101)/ABS(O3101))))</f>
        <v>0.00%</v>
      </c>
      <c r="R3101" s="91"/>
      <c r="S3101" s="89">
        <v>0</v>
      </c>
      <c r="T3101" s="89">
        <f>+S3101-K3101</f>
        <v>0</v>
      </c>
      <c r="U3101" s="335">
        <f>IF(C3101=0,0,1)+IF(D3101=0,0,1)+IF(E3101=0,0,1)+IF(G3101=0,0,1)+IF(K3101=0,0,1)+IF(L3101=0,0,1)+IF(M3101=0,0,1)+IF(O3101=0,0,1)+IF(S3101=0,0,1)</f>
        <v>0</v>
      </c>
    </row>
    <row r="3102" spans="1:21" s="81" customFormat="1" ht="15" hidden="1">
      <c r="A3102" s="176" t="s">
        <v>3040</v>
      </c>
      <c r="B3102" s="88" t="s">
        <v>6344</v>
      </c>
      <c r="C3102" s="89">
        <v>0</v>
      </c>
      <c r="D3102" s="89">
        <v>0</v>
      </c>
      <c r="E3102" s="89">
        <f>+D3102-C3102</f>
        <v>0</v>
      </c>
      <c r="F3102" s="90" t="str">
        <f>IF(AND($C3102=0,D3102=0),"0.00%",IF($C3102=0,-1,IF(D3102=0,1,-($C3102-D3102)/ABS(D3102))))</f>
        <v>0.00%</v>
      </c>
      <c r="G3102" s="89">
        <v>0</v>
      </c>
      <c r="H3102" s="89">
        <f>+C3102-G3102</f>
        <v>0</v>
      </c>
      <c r="I3102" s="90" t="str">
        <f>IF(AND($C3102=0,G3102=0),"0.00%",IF($C3102=0,-1,IF(G3102=0,1,-($C3102-G3102)/ABS(G3102))))</f>
        <v>0.00%</v>
      </c>
      <c r="J3102" s="91"/>
      <c r="K3102" s="89">
        <v>0</v>
      </c>
      <c r="L3102" s="89">
        <v>0</v>
      </c>
      <c r="M3102" s="89">
        <f>+L3102-K3102</f>
        <v>0</v>
      </c>
      <c r="N3102" s="90" t="str">
        <f>IF(AND($K3102=0,L3102=0),"0.00%",IF($K3102=0,-1,IF(L3102=0,1,-($K3102-L3102)/ABS(L3102))))</f>
        <v>0.00%</v>
      </c>
      <c r="O3102" s="89">
        <v>0</v>
      </c>
      <c r="P3102" s="89">
        <f>+K3102-O3102</f>
        <v>0</v>
      </c>
      <c r="Q3102" s="90" t="str">
        <f>IF(AND($K3102=0,O3102=0),"0.00%",IF($K3102=0,-1,IF(O3102=0,1,-($K3102-O3102)/ABS(O3102))))</f>
        <v>0.00%</v>
      </c>
      <c r="R3102" s="91"/>
      <c r="S3102" s="89">
        <v>0</v>
      </c>
      <c r="T3102" s="89">
        <f>+S3102-K3102</f>
        <v>0</v>
      </c>
      <c r="U3102" s="335">
        <f>IF(C3102=0,0,1)+IF(D3102=0,0,1)+IF(E3102=0,0,1)+IF(G3102=0,0,1)+IF(K3102=0,0,1)+IF(L3102=0,0,1)+IF(M3102=0,0,1)+IF(O3102=0,0,1)+IF(S3102=0,0,1)</f>
        <v>0</v>
      </c>
    </row>
    <row r="3103" spans="1:21" s="81" customFormat="1" ht="15" hidden="1">
      <c r="A3103" s="176" t="s">
        <v>3041</v>
      </c>
      <c r="B3103" s="88" t="s">
        <v>6345</v>
      </c>
      <c r="C3103" s="89">
        <v>0</v>
      </c>
      <c r="D3103" s="89">
        <v>0</v>
      </c>
      <c r="E3103" s="89">
        <f>+D3103-C3103</f>
        <v>0</v>
      </c>
      <c r="F3103" s="90" t="str">
        <f>IF(AND($C3103=0,D3103=0),"0.00%",IF($C3103=0,-1,IF(D3103=0,1,-($C3103-D3103)/ABS(D3103))))</f>
        <v>0.00%</v>
      </c>
      <c r="G3103" s="89">
        <v>0</v>
      </c>
      <c r="H3103" s="89">
        <f>+C3103-G3103</f>
        <v>0</v>
      </c>
      <c r="I3103" s="90" t="str">
        <f>IF(AND($C3103=0,G3103=0),"0.00%",IF($C3103=0,-1,IF(G3103=0,1,-($C3103-G3103)/ABS(G3103))))</f>
        <v>0.00%</v>
      </c>
      <c r="J3103" s="91"/>
      <c r="K3103" s="89">
        <v>0</v>
      </c>
      <c r="L3103" s="89">
        <v>0</v>
      </c>
      <c r="M3103" s="89">
        <f>+L3103-K3103</f>
        <v>0</v>
      </c>
      <c r="N3103" s="90" t="str">
        <f>IF(AND($K3103=0,L3103=0),"0.00%",IF($K3103=0,-1,IF(L3103=0,1,-($K3103-L3103)/ABS(L3103))))</f>
        <v>0.00%</v>
      </c>
      <c r="O3103" s="89">
        <v>0</v>
      </c>
      <c r="P3103" s="89">
        <f>+K3103-O3103</f>
        <v>0</v>
      </c>
      <c r="Q3103" s="90" t="str">
        <f>IF(AND($K3103=0,O3103=0),"0.00%",IF($K3103=0,-1,IF(O3103=0,1,-($K3103-O3103)/ABS(O3103))))</f>
        <v>0.00%</v>
      </c>
      <c r="R3103" s="91"/>
      <c r="S3103" s="89">
        <v>0</v>
      </c>
      <c r="T3103" s="89">
        <f>+S3103-K3103</f>
        <v>0</v>
      </c>
      <c r="U3103" s="335">
        <f>IF(C3103=0,0,1)+IF(D3103=0,0,1)+IF(E3103=0,0,1)+IF(G3103=0,0,1)+IF(K3103=0,0,1)+IF(L3103=0,0,1)+IF(M3103=0,0,1)+IF(O3103=0,0,1)+IF(S3103=0,0,1)</f>
        <v>0</v>
      </c>
    </row>
    <row r="3104" spans="1:21" s="81" customFormat="1" ht="15" hidden="1">
      <c r="A3104" s="176" t="s">
        <v>3042</v>
      </c>
      <c r="B3104" s="88" t="s">
        <v>6346</v>
      </c>
      <c r="C3104" s="89">
        <v>0</v>
      </c>
      <c r="D3104" s="89">
        <v>0</v>
      </c>
      <c r="E3104" s="89">
        <f>+D3104-C3104</f>
        <v>0</v>
      </c>
      <c r="F3104" s="90" t="str">
        <f>IF(AND($C3104=0,D3104=0),"0.00%",IF($C3104=0,-1,IF(D3104=0,1,-($C3104-D3104)/ABS(D3104))))</f>
        <v>0.00%</v>
      </c>
      <c r="G3104" s="89">
        <v>0</v>
      </c>
      <c r="H3104" s="89">
        <f>+C3104-G3104</f>
        <v>0</v>
      </c>
      <c r="I3104" s="90" t="str">
        <f>IF(AND($C3104=0,G3104=0),"0.00%",IF($C3104=0,-1,IF(G3104=0,1,-($C3104-G3104)/ABS(G3104))))</f>
        <v>0.00%</v>
      </c>
      <c r="J3104" s="91"/>
      <c r="K3104" s="89">
        <v>0</v>
      </c>
      <c r="L3104" s="89">
        <v>0</v>
      </c>
      <c r="M3104" s="89">
        <f>+L3104-K3104</f>
        <v>0</v>
      </c>
      <c r="N3104" s="90" t="str">
        <f>IF(AND($K3104=0,L3104=0),"0.00%",IF($K3104=0,-1,IF(L3104=0,1,-($K3104-L3104)/ABS(L3104))))</f>
        <v>0.00%</v>
      </c>
      <c r="O3104" s="89">
        <v>0</v>
      </c>
      <c r="P3104" s="89">
        <f>+K3104-O3104</f>
        <v>0</v>
      </c>
      <c r="Q3104" s="90" t="str">
        <f>IF(AND($K3104=0,O3104=0),"0.00%",IF($K3104=0,-1,IF(O3104=0,1,-($K3104-O3104)/ABS(O3104))))</f>
        <v>0.00%</v>
      </c>
      <c r="R3104" s="91"/>
      <c r="S3104" s="89">
        <v>0</v>
      </c>
      <c r="T3104" s="89">
        <f>+S3104-K3104</f>
        <v>0</v>
      </c>
      <c r="U3104" s="335">
        <f>IF(C3104=0,0,1)+IF(D3104=0,0,1)+IF(E3104=0,0,1)+IF(G3104=0,0,1)+IF(K3104=0,0,1)+IF(L3104=0,0,1)+IF(M3104=0,0,1)+IF(O3104=0,0,1)+IF(S3104=0,0,1)</f>
        <v>0</v>
      </c>
    </row>
    <row r="3105" spans="1:21" s="81" customFormat="1" ht="15" hidden="1">
      <c r="A3105" s="176" t="s">
        <v>3043</v>
      </c>
      <c r="B3105" s="88" t="s">
        <v>6347</v>
      </c>
      <c r="C3105" s="89">
        <v>0</v>
      </c>
      <c r="D3105" s="89">
        <v>0</v>
      </c>
      <c r="E3105" s="89">
        <f>+D3105-C3105</f>
        <v>0</v>
      </c>
      <c r="F3105" s="90" t="str">
        <f>IF(AND($C3105=0,D3105=0),"0.00%",IF($C3105=0,-1,IF(D3105=0,1,-($C3105-D3105)/ABS(D3105))))</f>
        <v>0.00%</v>
      </c>
      <c r="G3105" s="89">
        <v>0</v>
      </c>
      <c r="H3105" s="89">
        <f>+C3105-G3105</f>
        <v>0</v>
      </c>
      <c r="I3105" s="90" t="str">
        <f>IF(AND($C3105=0,G3105=0),"0.00%",IF($C3105=0,-1,IF(G3105=0,1,-($C3105-G3105)/ABS(G3105))))</f>
        <v>0.00%</v>
      </c>
      <c r="J3105" s="91"/>
      <c r="K3105" s="89">
        <v>0</v>
      </c>
      <c r="L3105" s="89">
        <v>0</v>
      </c>
      <c r="M3105" s="89">
        <f>+L3105-K3105</f>
        <v>0</v>
      </c>
      <c r="N3105" s="90" t="str">
        <f>IF(AND($K3105=0,L3105=0),"0.00%",IF($K3105=0,-1,IF(L3105=0,1,-($K3105-L3105)/ABS(L3105))))</f>
        <v>0.00%</v>
      </c>
      <c r="O3105" s="89">
        <v>0</v>
      </c>
      <c r="P3105" s="89">
        <f>+K3105-O3105</f>
        <v>0</v>
      </c>
      <c r="Q3105" s="90" t="str">
        <f>IF(AND($K3105=0,O3105=0),"0.00%",IF($K3105=0,-1,IF(O3105=0,1,-($K3105-O3105)/ABS(O3105))))</f>
        <v>0.00%</v>
      </c>
      <c r="R3105" s="91"/>
      <c r="S3105" s="89">
        <v>0</v>
      </c>
      <c r="T3105" s="89">
        <f>+S3105-K3105</f>
        <v>0</v>
      </c>
      <c r="U3105" s="335">
        <f>IF(C3105=0,0,1)+IF(D3105=0,0,1)+IF(E3105=0,0,1)+IF(G3105=0,0,1)+IF(K3105=0,0,1)+IF(L3105=0,0,1)+IF(M3105=0,0,1)+IF(O3105=0,0,1)+IF(S3105=0,0,1)</f>
        <v>0</v>
      </c>
    </row>
    <row r="3106" spans="1:21" s="81" customFormat="1" ht="15" hidden="1">
      <c r="A3106" s="176" t="s">
        <v>3044</v>
      </c>
      <c r="B3106" s="88" t="s">
        <v>6348</v>
      </c>
      <c r="C3106" s="89">
        <v>0</v>
      </c>
      <c r="D3106" s="89">
        <v>0</v>
      </c>
      <c r="E3106" s="89">
        <f>+D3106-C3106</f>
        <v>0</v>
      </c>
      <c r="F3106" s="90" t="str">
        <f>IF(AND($C3106=0,D3106=0),"0.00%",IF($C3106=0,-1,IF(D3106=0,1,-($C3106-D3106)/ABS(D3106))))</f>
        <v>0.00%</v>
      </c>
      <c r="G3106" s="89">
        <v>0</v>
      </c>
      <c r="H3106" s="89">
        <f>+C3106-G3106</f>
        <v>0</v>
      </c>
      <c r="I3106" s="90" t="str">
        <f>IF(AND($C3106=0,G3106=0),"0.00%",IF($C3106=0,-1,IF(G3106=0,1,-($C3106-G3106)/ABS(G3106))))</f>
        <v>0.00%</v>
      </c>
      <c r="J3106" s="91"/>
      <c r="K3106" s="89">
        <v>0</v>
      </c>
      <c r="L3106" s="89">
        <v>0</v>
      </c>
      <c r="M3106" s="89">
        <f>+L3106-K3106</f>
        <v>0</v>
      </c>
      <c r="N3106" s="90" t="str">
        <f>IF(AND($K3106=0,L3106=0),"0.00%",IF($K3106=0,-1,IF(L3106=0,1,-($K3106-L3106)/ABS(L3106))))</f>
        <v>0.00%</v>
      </c>
      <c r="O3106" s="89">
        <v>0</v>
      </c>
      <c r="P3106" s="89">
        <f>+K3106-O3106</f>
        <v>0</v>
      </c>
      <c r="Q3106" s="90" t="str">
        <f>IF(AND($K3106=0,O3106=0),"0.00%",IF($K3106=0,-1,IF(O3106=0,1,-($K3106-O3106)/ABS(O3106))))</f>
        <v>0.00%</v>
      </c>
      <c r="R3106" s="91"/>
      <c r="S3106" s="89">
        <v>0</v>
      </c>
      <c r="T3106" s="89">
        <f>+S3106-K3106</f>
        <v>0</v>
      </c>
      <c r="U3106" s="335">
        <f>IF(C3106=0,0,1)+IF(D3106=0,0,1)+IF(E3106=0,0,1)+IF(G3106=0,0,1)+IF(K3106=0,0,1)+IF(L3106=0,0,1)+IF(M3106=0,0,1)+IF(O3106=0,0,1)+IF(S3106=0,0,1)</f>
        <v>0</v>
      </c>
    </row>
    <row r="3107" spans="1:21" s="81" customFormat="1" ht="15" hidden="1">
      <c r="A3107" s="176" t="s">
        <v>3045</v>
      </c>
      <c r="B3107" s="88" t="s">
        <v>6349</v>
      </c>
      <c r="C3107" s="89">
        <v>0</v>
      </c>
      <c r="D3107" s="89">
        <v>0</v>
      </c>
      <c r="E3107" s="89">
        <f>+D3107-C3107</f>
        <v>0</v>
      </c>
      <c r="F3107" s="90" t="str">
        <f>IF(AND($C3107=0,D3107=0),"0.00%",IF($C3107=0,-1,IF(D3107=0,1,-($C3107-D3107)/ABS(D3107))))</f>
        <v>0.00%</v>
      </c>
      <c r="G3107" s="89">
        <v>0</v>
      </c>
      <c r="H3107" s="89">
        <f>+C3107-G3107</f>
        <v>0</v>
      </c>
      <c r="I3107" s="90" t="str">
        <f>IF(AND($C3107=0,G3107=0),"0.00%",IF($C3107=0,-1,IF(G3107=0,1,-($C3107-G3107)/ABS(G3107))))</f>
        <v>0.00%</v>
      </c>
      <c r="J3107" s="91"/>
      <c r="K3107" s="89">
        <v>0</v>
      </c>
      <c r="L3107" s="89">
        <v>0</v>
      </c>
      <c r="M3107" s="89">
        <f>+L3107-K3107</f>
        <v>0</v>
      </c>
      <c r="N3107" s="90" t="str">
        <f>IF(AND($K3107=0,L3107=0),"0.00%",IF($K3107=0,-1,IF(L3107=0,1,-($K3107-L3107)/ABS(L3107))))</f>
        <v>0.00%</v>
      </c>
      <c r="O3107" s="89">
        <v>0</v>
      </c>
      <c r="P3107" s="89">
        <f>+K3107-O3107</f>
        <v>0</v>
      </c>
      <c r="Q3107" s="90" t="str">
        <f>IF(AND($K3107=0,O3107=0),"0.00%",IF($K3107=0,-1,IF(O3107=0,1,-($K3107-O3107)/ABS(O3107))))</f>
        <v>0.00%</v>
      </c>
      <c r="R3107" s="91"/>
      <c r="S3107" s="89">
        <v>0</v>
      </c>
      <c r="T3107" s="89">
        <f>+S3107-K3107</f>
        <v>0</v>
      </c>
      <c r="U3107" s="335">
        <f>IF(C3107=0,0,1)+IF(D3107=0,0,1)+IF(E3107=0,0,1)+IF(G3107=0,0,1)+IF(K3107=0,0,1)+IF(L3107=0,0,1)+IF(M3107=0,0,1)+IF(O3107=0,0,1)+IF(S3107=0,0,1)</f>
        <v>0</v>
      </c>
    </row>
    <row r="3108" spans="1:21" s="81" customFormat="1" ht="15" hidden="1">
      <c r="A3108" s="176" t="s">
        <v>3046</v>
      </c>
      <c r="B3108" s="88" t="s">
        <v>6350</v>
      </c>
      <c r="C3108" s="89">
        <v>0</v>
      </c>
      <c r="D3108" s="89">
        <v>0</v>
      </c>
      <c r="E3108" s="89">
        <f>+D3108-C3108</f>
        <v>0</v>
      </c>
      <c r="F3108" s="90" t="str">
        <f>IF(AND($C3108=0,D3108=0),"0.00%",IF($C3108=0,-1,IF(D3108=0,1,-($C3108-D3108)/ABS(D3108))))</f>
        <v>0.00%</v>
      </c>
      <c r="G3108" s="89">
        <v>0</v>
      </c>
      <c r="H3108" s="89">
        <f>+C3108-G3108</f>
        <v>0</v>
      </c>
      <c r="I3108" s="90" t="str">
        <f>IF(AND($C3108=0,G3108=0),"0.00%",IF($C3108=0,-1,IF(G3108=0,1,-($C3108-G3108)/ABS(G3108))))</f>
        <v>0.00%</v>
      </c>
      <c r="J3108" s="91"/>
      <c r="K3108" s="89">
        <v>0</v>
      </c>
      <c r="L3108" s="89">
        <v>0</v>
      </c>
      <c r="M3108" s="89">
        <f>+L3108-K3108</f>
        <v>0</v>
      </c>
      <c r="N3108" s="90" t="str">
        <f>IF(AND($K3108=0,L3108=0),"0.00%",IF($K3108=0,-1,IF(L3108=0,1,-($K3108-L3108)/ABS(L3108))))</f>
        <v>0.00%</v>
      </c>
      <c r="O3108" s="89">
        <v>0</v>
      </c>
      <c r="P3108" s="89">
        <f>+K3108-O3108</f>
        <v>0</v>
      </c>
      <c r="Q3108" s="90" t="str">
        <f>IF(AND($K3108=0,O3108=0),"0.00%",IF($K3108=0,-1,IF(O3108=0,1,-($K3108-O3108)/ABS(O3108))))</f>
        <v>0.00%</v>
      </c>
      <c r="R3108" s="91"/>
      <c r="S3108" s="89">
        <v>0</v>
      </c>
      <c r="T3108" s="89">
        <f>+S3108-K3108</f>
        <v>0</v>
      </c>
      <c r="U3108" s="335">
        <f>IF(C3108=0,0,1)+IF(D3108=0,0,1)+IF(E3108=0,0,1)+IF(G3108=0,0,1)+IF(K3108=0,0,1)+IF(L3108=0,0,1)+IF(M3108=0,0,1)+IF(O3108=0,0,1)+IF(S3108=0,0,1)</f>
        <v>0</v>
      </c>
    </row>
    <row r="3109" spans="1:21" s="81" customFormat="1" ht="15" hidden="1">
      <c r="A3109" s="176" t="s">
        <v>3047</v>
      </c>
      <c r="B3109" s="88" t="s">
        <v>6351</v>
      </c>
      <c r="C3109" s="89">
        <v>0</v>
      </c>
      <c r="D3109" s="89">
        <v>0</v>
      </c>
      <c r="E3109" s="89">
        <f>+D3109-C3109</f>
        <v>0</v>
      </c>
      <c r="F3109" s="90" t="str">
        <f>IF(AND($C3109=0,D3109=0),"0.00%",IF($C3109=0,-1,IF(D3109=0,1,-($C3109-D3109)/ABS(D3109))))</f>
        <v>0.00%</v>
      </c>
      <c r="G3109" s="89">
        <v>0</v>
      </c>
      <c r="H3109" s="89">
        <f>+C3109-G3109</f>
        <v>0</v>
      </c>
      <c r="I3109" s="90" t="str">
        <f>IF(AND($C3109=0,G3109=0),"0.00%",IF($C3109=0,-1,IF(G3109=0,1,-($C3109-G3109)/ABS(G3109))))</f>
        <v>0.00%</v>
      </c>
      <c r="J3109" s="91"/>
      <c r="K3109" s="89">
        <v>0</v>
      </c>
      <c r="L3109" s="89">
        <v>0</v>
      </c>
      <c r="M3109" s="89">
        <f>+L3109-K3109</f>
        <v>0</v>
      </c>
      <c r="N3109" s="90" t="str">
        <f>IF(AND($K3109=0,L3109=0),"0.00%",IF($K3109=0,-1,IF(L3109=0,1,-($K3109-L3109)/ABS(L3109))))</f>
        <v>0.00%</v>
      </c>
      <c r="O3109" s="89">
        <v>0</v>
      </c>
      <c r="P3109" s="89">
        <f>+K3109-O3109</f>
        <v>0</v>
      </c>
      <c r="Q3109" s="90" t="str">
        <f>IF(AND($K3109=0,O3109=0),"0.00%",IF($K3109=0,-1,IF(O3109=0,1,-($K3109-O3109)/ABS(O3109))))</f>
        <v>0.00%</v>
      </c>
      <c r="R3109" s="91"/>
      <c r="S3109" s="89">
        <v>0</v>
      </c>
      <c r="T3109" s="89">
        <f>+S3109-K3109</f>
        <v>0</v>
      </c>
      <c r="U3109" s="335">
        <f>IF(C3109=0,0,1)+IF(D3109=0,0,1)+IF(E3109=0,0,1)+IF(G3109=0,0,1)+IF(K3109=0,0,1)+IF(L3109=0,0,1)+IF(M3109=0,0,1)+IF(O3109=0,0,1)+IF(S3109=0,0,1)</f>
        <v>0</v>
      </c>
    </row>
    <row r="3110" spans="1:21" s="81" customFormat="1" ht="15" hidden="1">
      <c r="A3110" s="176" t="s">
        <v>3048</v>
      </c>
      <c r="B3110" s="88" t="s">
        <v>82</v>
      </c>
      <c r="C3110" s="89">
        <v>0</v>
      </c>
      <c r="D3110" s="89">
        <v>0</v>
      </c>
      <c r="E3110" s="89">
        <f>+D3110-C3110</f>
        <v>0</v>
      </c>
      <c r="F3110" s="90" t="str">
        <f>IF(AND($C3110=0,D3110=0),"0.00%",IF($C3110=0,-1,IF(D3110=0,1,-($C3110-D3110)/ABS(D3110))))</f>
        <v>0.00%</v>
      </c>
      <c r="G3110" s="89">
        <v>0</v>
      </c>
      <c r="H3110" s="89">
        <f>+C3110-G3110</f>
        <v>0</v>
      </c>
      <c r="I3110" s="90" t="str">
        <f>IF(AND($C3110=0,G3110=0),"0.00%",IF($C3110=0,-1,IF(G3110=0,1,-($C3110-G3110)/ABS(G3110))))</f>
        <v>0.00%</v>
      </c>
      <c r="J3110" s="91"/>
      <c r="K3110" s="89">
        <v>0</v>
      </c>
      <c r="L3110" s="89">
        <v>0</v>
      </c>
      <c r="M3110" s="89">
        <f>+L3110-K3110</f>
        <v>0</v>
      </c>
      <c r="N3110" s="90" t="str">
        <f>IF(AND($K3110=0,L3110=0),"0.00%",IF($K3110=0,-1,IF(L3110=0,1,-($K3110-L3110)/ABS(L3110))))</f>
        <v>0.00%</v>
      </c>
      <c r="O3110" s="89">
        <v>0</v>
      </c>
      <c r="P3110" s="89">
        <f>+K3110-O3110</f>
        <v>0</v>
      </c>
      <c r="Q3110" s="90" t="str">
        <f>IF(AND($K3110=0,O3110=0),"0.00%",IF($K3110=0,-1,IF(O3110=0,1,-($K3110-O3110)/ABS(O3110))))</f>
        <v>0.00%</v>
      </c>
      <c r="R3110" s="91"/>
      <c r="S3110" s="89">
        <v>0</v>
      </c>
      <c r="T3110" s="89">
        <f>+S3110-K3110</f>
        <v>0</v>
      </c>
      <c r="U3110" s="335">
        <f>IF(C3110=0,0,1)+IF(D3110=0,0,1)+IF(E3110=0,0,1)+IF(G3110=0,0,1)+IF(K3110=0,0,1)+IF(L3110=0,0,1)+IF(M3110=0,0,1)+IF(O3110=0,0,1)+IF(S3110=0,0,1)</f>
        <v>0</v>
      </c>
    </row>
    <row r="3111" spans="1:21" s="81" customFormat="1" ht="15" customHeight="1">
      <c r="A3111" s="176" t="s">
        <v>3049</v>
      </c>
      <c r="B3111" s="88" t="s">
        <v>6352</v>
      </c>
      <c r="C3111" s="89">
        <v>0</v>
      </c>
      <c r="D3111" s="89">
        <v>0</v>
      </c>
      <c r="E3111" s="89">
        <f>+D3111-C3111</f>
        <v>0</v>
      </c>
      <c r="F3111" s="90" t="str">
        <f>IF(AND($C3111=0,D3111=0),"0.00%",IF($C3111=0,-1,IF(D3111=0,1,-($C3111-D3111)/ABS(D3111))))</f>
        <v>0.00%</v>
      </c>
      <c r="G3111" s="89">
        <v>0</v>
      </c>
      <c r="H3111" s="89">
        <f>+C3111-G3111</f>
        <v>0</v>
      </c>
      <c r="I3111" s="90" t="str">
        <f>IF(AND($C3111=0,G3111=0),"0.00%",IF($C3111=0,-1,IF(G3111=0,1,-($C3111-G3111)/ABS(G3111))))</f>
        <v>0.00%</v>
      </c>
      <c r="J3111" s="91"/>
      <c r="K3111" s="89">
        <v>0</v>
      </c>
      <c r="L3111" s="89">
        <v>65000</v>
      </c>
      <c r="M3111" s="89">
        <f>+L3111-K3111</f>
        <v>65000</v>
      </c>
      <c r="N3111" s="90">
        <f>IF(AND($K3111=0,L3111=0),"0.00%",IF($K3111=0,-1,IF(L3111=0,1,-($K3111-L3111)/ABS(L3111))))</f>
        <v>-1</v>
      </c>
      <c r="O3111" s="89">
        <v>0</v>
      </c>
      <c r="P3111" s="89">
        <f>+K3111-O3111</f>
        <v>0</v>
      </c>
      <c r="Q3111" s="90" t="str">
        <f>IF(AND($K3111=0,O3111=0),"0.00%",IF($K3111=0,-1,IF(O3111=0,1,-($K3111-O3111)/ABS(O3111))))</f>
        <v>0.00%</v>
      </c>
      <c r="R3111" s="91"/>
      <c r="S3111" s="89">
        <v>65000</v>
      </c>
      <c r="T3111" s="89">
        <f>+S3111-K3111</f>
        <v>65000</v>
      </c>
      <c r="U3111" s="335">
        <f>IF(C3111=0,0,1)+IF(D3111=0,0,1)+IF(E3111=0,0,1)+IF(G3111=0,0,1)+IF(K3111=0,0,1)+IF(L3111=0,0,1)+IF(M3111=0,0,1)+IF(O3111=0,0,1)+IF(S3111=0,0,1)</f>
        <v>3</v>
      </c>
    </row>
    <row r="3112" spans="1:21" s="81" customFormat="1" ht="15" hidden="1">
      <c r="A3112" s="176" t="s">
        <v>3050</v>
      </c>
      <c r="B3112" s="88" t="s">
        <v>6353</v>
      </c>
      <c r="C3112" s="89">
        <v>0</v>
      </c>
      <c r="D3112" s="89">
        <v>0</v>
      </c>
      <c r="E3112" s="89">
        <f>+D3112-C3112</f>
        <v>0</v>
      </c>
      <c r="F3112" s="90" t="str">
        <f>IF(AND($C3112=0,D3112=0),"0.00%",IF($C3112=0,-1,IF(D3112=0,1,-($C3112-D3112)/ABS(D3112))))</f>
        <v>0.00%</v>
      </c>
      <c r="G3112" s="89">
        <v>0</v>
      </c>
      <c r="H3112" s="89">
        <f>+C3112-G3112</f>
        <v>0</v>
      </c>
      <c r="I3112" s="90" t="str">
        <f>IF(AND($C3112=0,G3112=0),"0.00%",IF($C3112=0,-1,IF(G3112=0,1,-($C3112-G3112)/ABS(G3112))))</f>
        <v>0.00%</v>
      </c>
      <c r="J3112" s="91"/>
      <c r="K3112" s="89">
        <v>0</v>
      </c>
      <c r="L3112" s="89">
        <v>0</v>
      </c>
      <c r="M3112" s="89">
        <f>+L3112-K3112</f>
        <v>0</v>
      </c>
      <c r="N3112" s="90" t="str">
        <f>IF(AND($K3112=0,L3112=0),"0.00%",IF($K3112=0,-1,IF(L3112=0,1,-($K3112-L3112)/ABS(L3112))))</f>
        <v>0.00%</v>
      </c>
      <c r="O3112" s="89">
        <v>0</v>
      </c>
      <c r="P3112" s="89">
        <f>+K3112-O3112</f>
        <v>0</v>
      </c>
      <c r="Q3112" s="90" t="str">
        <f>IF(AND($K3112=0,O3112=0),"0.00%",IF($K3112=0,-1,IF(O3112=0,1,-($K3112-O3112)/ABS(O3112))))</f>
        <v>0.00%</v>
      </c>
      <c r="R3112" s="91"/>
      <c r="S3112" s="89">
        <v>0</v>
      </c>
      <c r="T3112" s="89">
        <f>+S3112-K3112</f>
        <v>0</v>
      </c>
      <c r="U3112" s="335">
        <f>IF(C3112=0,0,1)+IF(D3112=0,0,1)+IF(E3112=0,0,1)+IF(G3112=0,0,1)+IF(K3112=0,0,1)+IF(L3112=0,0,1)+IF(M3112=0,0,1)+IF(O3112=0,0,1)+IF(S3112=0,0,1)</f>
        <v>0</v>
      </c>
    </row>
    <row r="3113" spans="1:21" s="81" customFormat="1" ht="15" hidden="1">
      <c r="A3113" s="176" t="s">
        <v>3051</v>
      </c>
      <c r="B3113" s="88" t="s">
        <v>6354</v>
      </c>
      <c r="C3113" s="89">
        <v>0</v>
      </c>
      <c r="D3113" s="89">
        <v>0</v>
      </c>
      <c r="E3113" s="89">
        <f>+D3113-C3113</f>
        <v>0</v>
      </c>
      <c r="F3113" s="90" t="str">
        <f>IF(AND($C3113=0,D3113=0),"0.00%",IF($C3113=0,-1,IF(D3113=0,1,-($C3113-D3113)/ABS(D3113))))</f>
        <v>0.00%</v>
      </c>
      <c r="G3113" s="89">
        <v>0</v>
      </c>
      <c r="H3113" s="89">
        <f>+C3113-G3113</f>
        <v>0</v>
      </c>
      <c r="I3113" s="90" t="str">
        <f>IF(AND($C3113=0,G3113=0),"0.00%",IF($C3113=0,-1,IF(G3113=0,1,-($C3113-G3113)/ABS(G3113))))</f>
        <v>0.00%</v>
      </c>
      <c r="J3113" s="91"/>
      <c r="K3113" s="89">
        <v>0</v>
      </c>
      <c r="L3113" s="89">
        <v>0</v>
      </c>
      <c r="M3113" s="89">
        <f>+L3113-K3113</f>
        <v>0</v>
      </c>
      <c r="N3113" s="90" t="str">
        <f>IF(AND($K3113=0,L3113=0),"0.00%",IF($K3113=0,-1,IF(L3113=0,1,-($K3113-L3113)/ABS(L3113))))</f>
        <v>0.00%</v>
      </c>
      <c r="O3113" s="89">
        <v>0</v>
      </c>
      <c r="P3113" s="89">
        <f>+K3113-O3113</f>
        <v>0</v>
      </c>
      <c r="Q3113" s="90" t="str">
        <f>IF(AND($K3113=0,O3113=0),"0.00%",IF($K3113=0,-1,IF(O3113=0,1,-($K3113-O3113)/ABS(O3113))))</f>
        <v>0.00%</v>
      </c>
      <c r="R3113" s="91"/>
      <c r="S3113" s="89">
        <v>0</v>
      </c>
      <c r="T3113" s="89">
        <f>+S3113-K3113</f>
        <v>0</v>
      </c>
      <c r="U3113" s="335">
        <f>IF(C3113=0,0,1)+IF(D3113=0,0,1)+IF(E3113=0,0,1)+IF(G3113=0,0,1)+IF(K3113=0,0,1)+IF(L3113=0,0,1)+IF(M3113=0,0,1)+IF(O3113=0,0,1)+IF(S3113=0,0,1)</f>
        <v>0</v>
      </c>
    </row>
    <row r="3114" spans="1:21" s="81" customFormat="1" ht="15" hidden="1">
      <c r="A3114" s="176" t="s">
        <v>3052</v>
      </c>
      <c r="B3114" s="88" t="s">
        <v>6355</v>
      </c>
      <c r="C3114" s="89">
        <v>0</v>
      </c>
      <c r="D3114" s="89">
        <v>0</v>
      </c>
      <c r="E3114" s="89">
        <f>+D3114-C3114</f>
        <v>0</v>
      </c>
      <c r="F3114" s="90" t="str">
        <f>IF(AND($C3114=0,D3114=0),"0.00%",IF($C3114=0,-1,IF(D3114=0,1,-($C3114-D3114)/ABS(D3114))))</f>
        <v>0.00%</v>
      </c>
      <c r="G3114" s="89">
        <v>0</v>
      </c>
      <c r="H3114" s="89">
        <f>+C3114-G3114</f>
        <v>0</v>
      </c>
      <c r="I3114" s="90" t="str">
        <f>IF(AND($C3114=0,G3114=0),"0.00%",IF($C3114=0,-1,IF(G3114=0,1,-($C3114-G3114)/ABS(G3114))))</f>
        <v>0.00%</v>
      </c>
      <c r="J3114" s="91"/>
      <c r="K3114" s="89">
        <v>0</v>
      </c>
      <c r="L3114" s="89">
        <v>0</v>
      </c>
      <c r="M3114" s="89">
        <f>+L3114-K3114</f>
        <v>0</v>
      </c>
      <c r="N3114" s="90" t="str">
        <f>IF(AND($K3114=0,L3114=0),"0.00%",IF($K3114=0,-1,IF(L3114=0,1,-($K3114-L3114)/ABS(L3114))))</f>
        <v>0.00%</v>
      </c>
      <c r="O3114" s="89">
        <v>0</v>
      </c>
      <c r="P3114" s="89">
        <f>+K3114-O3114</f>
        <v>0</v>
      </c>
      <c r="Q3114" s="90" t="str">
        <f>IF(AND($K3114=0,O3114=0),"0.00%",IF($K3114=0,-1,IF(O3114=0,1,-($K3114-O3114)/ABS(O3114))))</f>
        <v>0.00%</v>
      </c>
      <c r="R3114" s="91"/>
      <c r="S3114" s="89">
        <v>0</v>
      </c>
      <c r="T3114" s="89">
        <f>+S3114-K3114</f>
        <v>0</v>
      </c>
      <c r="U3114" s="335">
        <f>IF(C3114=0,0,1)+IF(D3114=0,0,1)+IF(E3114=0,0,1)+IF(G3114=0,0,1)+IF(K3114=0,0,1)+IF(L3114=0,0,1)+IF(M3114=0,0,1)+IF(O3114=0,0,1)+IF(S3114=0,0,1)</f>
        <v>0</v>
      </c>
    </row>
    <row r="3115" spans="1:21" s="81" customFormat="1" ht="15" hidden="1">
      <c r="A3115" s="176" t="s">
        <v>3053</v>
      </c>
      <c r="B3115" s="88" t="s">
        <v>6356</v>
      </c>
      <c r="C3115" s="89">
        <v>0</v>
      </c>
      <c r="D3115" s="89">
        <v>0</v>
      </c>
      <c r="E3115" s="89">
        <f>+D3115-C3115</f>
        <v>0</v>
      </c>
      <c r="F3115" s="90" t="str">
        <f>IF(AND($C3115=0,D3115=0),"0.00%",IF($C3115=0,-1,IF(D3115=0,1,-($C3115-D3115)/ABS(D3115))))</f>
        <v>0.00%</v>
      </c>
      <c r="G3115" s="89">
        <v>0</v>
      </c>
      <c r="H3115" s="89">
        <f>+C3115-G3115</f>
        <v>0</v>
      </c>
      <c r="I3115" s="90" t="str">
        <f>IF(AND($C3115=0,G3115=0),"0.00%",IF($C3115=0,-1,IF(G3115=0,1,-($C3115-G3115)/ABS(G3115))))</f>
        <v>0.00%</v>
      </c>
      <c r="J3115" s="91"/>
      <c r="K3115" s="89">
        <v>0</v>
      </c>
      <c r="L3115" s="89">
        <v>0</v>
      </c>
      <c r="M3115" s="89">
        <f>+L3115-K3115</f>
        <v>0</v>
      </c>
      <c r="N3115" s="90" t="str">
        <f>IF(AND($K3115=0,L3115=0),"0.00%",IF($K3115=0,-1,IF(L3115=0,1,-($K3115-L3115)/ABS(L3115))))</f>
        <v>0.00%</v>
      </c>
      <c r="O3115" s="89">
        <v>0</v>
      </c>
      <c r="P3115" s="89">
        <f>+K3115-O3115</f>
        <v>0</v>
      </c>
      <c r="Q3115" s="90" t="str">
        <f>IF(AND($K3115=0,O3115=0),"0.00%",IF($K3115=0,-1,IF(O3115=0,1,-($K3115-O3115)/ABS(O3115))))</f>
        <v>0.00%</v>
      </c>
      <c r="R3115" s="91"/>
      <c r="S3115" s="89">
        <v>0</v>
      </c>
      <c r="T3115" s="89">
        <f>+S3115-K3115</f>
        <v>0</v>
      </c>
      <c r="U3115" s="335">
        <f>IF(C3115=0,0,1)+IF(D3115=0,0,1)+IF(E3115=0,0,1)+IF(G3115=0,0,1)+IF(K3115=0,0,1)+IF(L3115=0,0,1)+IF(M3115=0,0,1)+IF(O3115=0,0,1)+IF(S3115=0,0,1)</f>
        <v>0</v>
      </c>
    </row>
    <row r="3116" spans="1:21" s="81" customFormat="1" ht="15" hidden="1">
      <c r="A3116" s="176" t="s">
        <v>3054</v>
      </c>
      <c r="B3116" s="88" t="s">
        <v>6357</v>
      </c>
      <c r="C3116" s="89">
        <v>0</v>
      </c>
      <c r="D3116" s="89">
        <v>0</v>
      </c>
      <c r="E3116" s="89">
        <f>+D3116-C3116</f>
        <v>0</v>
      </c>
      <c r="F3116" s="90" t="str">
        <f>IF(AND($C3116=0,D3116=0),"0.00%",IF($C3116=0,-1,IF(D3116=0,1,-($C3116-D3116)/ABS(D3116))))</f>
        <v>0.00%</v>
      </c>
      <c r="G3116" s="89">
        <v>0</v>
      </c>
      <c r="H3116" s="89">
        <f>+C3116-G3116</f>
        <v>0</v>
      </c>
      <c r="I3116" s="90" t="str">
        <f>IF(AND($C3116=0,G3116=0),"0.00%",IF($C3116=0,-1,IF(G3116=0,1,-($C3116-G3116)/ABS(G3116))))</f>
        <v>0.00%</v>
      </c>
      <c r="J3116" s="91"/>
      <c r="K3116" s="89">
        <v>0</v>
      </c>
      <c r="L3116" s="89">
        <v>0</v>
      </c>
      <c r="M3116" s="89">
        <f>+L3116-K3116</f>
        <v>0</v>
      </c>
      <c r="N3116" s="90" t="str">
        <f>IF(AND($K3116=0,L3116=0),"0.00%",IF($K3116=0,-1,IF(L3116=0,1,-($K3116-L3116)/ABS(L3116))))</f>
        <v>0.00%</v>
      </c>
      <c r="O3116" s="89">
        <v>0</v>
      </c>
      <c r="P3116" s="89">
        <f>+K3116-O3116</f>
        <v>0</v>
      </c>
      <c r="Q3116" s="90" t="str">
        <f>IF(AND($K3116=0,O3116=0),"0.00%",IF($K3116=0,-1,IF(O3116=0,1,-($K3116-O3116)/ABS(O3116))))</f>
        <v>0.00%</v>
      </c>
      <c r="R3116" s="91"/>
      <c r="S3116" s="89">
        <v>0</v>
      </c>
      <c r="T3116" s="89">
        <f>+S3116-K3116</f>
        <v>0</v>
      </c>
      <c r="U3116" s="335">
        <f>IF(C3116=0,0,1)+IF(D3116=0,0,1)+IF(E3116=0,0,1)+IF(G3116=0,0,1)+IF(K3116=0,0,1)+IF(L3116=0,0,1)+IF(M3116=0,0,1)+IF(O3116=0,0,1)+IF(S3116=0,0,1)</f>
        <v>0</v>
      </c>
    </row>
    <row r="3117" spans="1:21" s="81" customFormat="1" ht="15" hidden="1">
      <c r="A3117" s="176" t="s">
        <v>3055</v>
      </c>
      <c r="B3117" s="88" t="s">
        <v>6358</v>
      </c>
      <c r="C3117" s="89">
        <v>0</v>
      </c>
      <c r="D3117" s="89">
        <v>0</v>
      </c>
      <c r="E3117" s="89">
        <f>+D3117-C3117</f>
        <v>0</v>
      </c>
      <c r="F3117" s="90" t="str">
        <f>IF(AND($C3117=0,D3117=0),"0.00%",IF($C3117=0,-1,IF(D3117=0,1,-($C3117-D3117)/ABS(D3117))))</f>
        <v>0.00%</v>
      </c>
      <c r="G3117" s="89">
        <v>0</v>
      </c>
      <c r="H3117" s="89">
        <f>+C3117-G3117</f>
        <v>0</v>
      </c>
      <c r="I3117" s="90" t="str">
        <f>IF(AND($C3117=0,G3117=0),"0.00%",IF($C3117=0,-1,IF(G3117=0,1,-($C3117-G3117)/ABS(G3117))))</f>
        <v>0.00%</v>
      </c>
      <c r="J3117" s="91"/>
      <c r="K3117" s="89">
        <v>0</v>
      </c>
      <c r="L3117" s="89">
        <v>0</v>
      </c>
      <c r="M3117" s="89">
        <f>+L3117-K3117</f>
        <v>0</v>
      </c>
      <c r="N3117" s="90" t="str">
        <f>IF(AND($K3117=0,L3117=0),"0.00%",IF($K3117=0,-1,IF(L3117=0,1,-($K3117-L3117)/ABS(L3117))))</f>
        <v>0.00%</v>
      </c>
      <c r="O3117" s="89">
        <v>0</v>
      </c>
      <c r="P3117" s="89">
        <f>+K3117-O3117</f>
        <v>0</v>
      </c>
      <c r="Q3117" s="90" t="str">
        <f>IF(AND($K3117=0,O3117=0),"0.00%",IF($K3117=0,-1,IF(O3117=0,1,-($K3117-O3117)/ABS(O3117))))</f>
        <v>0.00%</v>
      </c>
      <c r="R3117" s="91"/>
      <c r="S3117" s="89">
        <v>0</v>
      </c>
      <c r="T3117" s="89">
        <f>+S3117-K3117</f>
        <v>0</v>
      </c>
      <c r="U3117" s="335">
        <f>IF(C3117=0,0,1)+IF(D3117=0,0,1)+IF(E3117=0,0,1)+IF(G3117=0,0,1)+IF(K3117=0,0,1)+IF(L3117=0,0,1)+IF(M3117=0,0,1)+IF(O3117=0,0,1)+IF(S3117=0,0,1)</f>
        <v>0</v>
      </c>
    </row>
    <row r="3118" spans="1:21" s="81" customFormat="1" ht="15" hidden="1">
      <c r="A3118" s="176" t="s">
        <v>3056</v>
      </c>
      <c r="B3118" s="88" t="s">
        <v>6359</v>
      </c>
      <c r="C3118" s="89">
        <v>0</v>
      </c>
      <c r="D3118" s="89">
        <v>0</v>
      </c>
      <c r="E3118" s="89">
        <f>+D3118-C3118</f>
        <v>0</v>
      </c>
      <c r="F3118" s="90" t="str">
        <f>IF(AND($C3118=0,D3118=0),"0.00%",IF($C3118=0,-1,IF(D3118=0,1,-($C3118-D3118)/ABS(D3118))))</f>
        <v>0.00%</v>
      </c>
      <c r="G3118" s="89">
        <v>0</v>
      </c>
      <c r="H3118" s="89">
        <f>+C3118-G3118</f>
        <v>0</v>
      </c>
      <c r="I3118" s="90" t="str">
        <f>IF(AND($C3118=0,G3118=0),"0.00%",IF($C3118=0,-1,IF(G3118=0,1,-($C3118-G3118)/ABS(G3118))))</f>
        <v>0.00%</v>
      </c>
      <c r="J3118" s="91"/>
      <c r="K3118" s="89">
        <v>0</v>
      </c>
      <c r="L3118" s="89">
        <v>0</v>
      </c>
      <c r="M3118" s="89">
        <f>+L3118-K3118</f>
        <v>0</v>
      </c>
      <c r="N3118" s="90" t="str">
        <f>IF(AND($K3118=0,L3118=0),"0.00%",IF($K3118=0,-1,IF(L3118=0,1,-($K3118-L3118)/ABS(L3118))))</f>
        <v>0.00%</v>
      </c>
      <c r="O3118" s="89">
        <v>0</v>
      </c>
      <c r="P3118" s="89">
        <f>+K3118-O3118</f>
        <v>0</v>
      </c>
      <c r="Q3118" s="90" t="str">
        <f>IF(AND($K3118=0,O3118=0),"0.00%",IF($K3118=0,-1,IF(O3118=0,1,-($K3118-O3118)/ABS(O3118))))</f>
        <v>0.00%</v>
      </c>
      <c r="R3118" s="91"/>
      <c r="S3118" s="89">
        <v>0</v>
      </c>
      <c r="T3118" s="89">
        <f>+S3118-K3118</f>
        <v>0</v>
      </c>
      <c r="U3118" s="335">
        <f>IF(C3118=0,0,1)+IF(D3118=0,0,1)+IF(E3118=0,0,1)+IF(G3118=0,0,1)+IF(K3118=0,0,1)+IF(L3118=0,0,1)+IF(M3118=0,0,1)+IF(O3118=0,0,1)+IF(S3118=0,0,1)</f>
        <v>0</v>
      </c>
    </row>
    <row r="3119" spans="1:21" s="81" customFormat="1" ht="15" hidden="1">
      <c r="A3119" s="176" t="s">
        <v>3057</v>
      </c>
      <c r="B3119" s="88" t="s">
        <v>6360</v>
      </c>
      <c r="C3119" s="89">
        <v>0</v>
      </c>
      <c r="D3119" s="89">
        <v>0</v>
      </c>
      <c r="E3119" s="89">
        <f>+D3119-C3119</f>
        <v>0</v>
      </c>
      <c r="F3119" s="90" t="str">
        <f>IF(AND($C3119=0,D3119=0),"0.00%",IF($C3119=0,-1,IF(D3119=0,1,-($C3119-D3119)/ABS(D3119))))</f>
        <v>0.00%</v>
      </c>
      <c r="G3119" s="89">
        <v>0</v>
      </c>
      <c r="H3119" s="89">
        <f>+C3119-G3119</f>
        <v>0</v>
      </c>
      <c r="I3119" s="90" t="str">
        <f>IF(AND($C3119=0,G3119=0),"0.00%",IF($C3119=0,-1,IF(G3119=0,1,-($C3119-G3119)/ABS(G3119))))</f>
        <v>0.00%</v>
      </c>
      <c r="J3119" s="91"/>
      <c r="K3119" s="89">
        <v>0</v>
      </c>
      <c r="L3119" s="89">
        <v>0</v>
      </c>
      <c r="M3119" s="89">
        <f>+L3119-K3119</f>
        <v>0</v>
      </c>
      <c r="N3119" s="90" t="str">
        <f>IF(AND($K3119=0,L3119=0),"0.00%",IF($K3119=0,-1,IF(L3119=0,1,-($K3119-L3119)/ABS(L3119))))</f>
        <v>0.00%</v>
      </c>
      <c r="O3119" s="89">
        <v>0</v>
      </c>
      <c r="P3119" s="89">
        <f>+K3119-O3119</f>
        <v>0</v>
      </c>
      <c r="Q3119" s="90" t="str">
        <f>IF(AND($K3119=0,O3119=0),"0.00%",IF($K3119=0,-1,IF(O3119=0,1,-($K3119-O3119)/ABS(O3119))))</f>
        <v>0.00%</v>
      </c>
      <c r="R3119" s="91"/>
      <c r="S3119" s="89">
        <v>0</v>
      </c>
      <c r="T3119" s="89">
        <f>+S3119-K3119</f>
        <v>0</v>
      </c>
      <c r="U3119" s="335">
        <f>IF(C3119=0,0,1)+IF(D3119=0,0,1)+IF(E3119=0,0,1)+IF(G3119=0,0,1)+IF(K3119=0,0,1)+IF(L3119=0,0,1)+IF(M3119=0,0,1)+IF(O3119=0,0,1)+IF(S3119=0,0,1)</f>
        <v>0</v>
      </c>
    </row>
    <row r="3120" spans="1:21" s="81" customFormat="1" ht="15" hidden="1">
      <c r="A3120" s="176" t="s">
        <v>3058</v>
      </c>
      <c r="B3120" s="88" t="s">
        <v>6361</v>
      </c>
      <c r="C3120" s="89">
        <v>0</v>
      </c>
      <c r="D3120" s="89">
        <v>0</v>
      </c>
      <c r="E3120" s="89">
        <f>+D3120-C3120</f>
        <v>0</v>
      </c>
      <c r="F3120" s="90" t="str">
        <f>IF(AND($C3120=0,D3120=0),"0.00%",IF($C3120=0,-1,IF(D3120=0,1,-($C3120-D3120)/ABS(D3120))))</f>
        <v>0.00%</v>
      </c>
      <c r="G3120" s="89">
        <v>0</v>
      </c>
      <c r="H3120" s="89">
        <f>+C3120-G3120</f>
        <v>0</v>
      </c>
      <c r="I3120" s="90" t="str">
        <f>IF(AND($C3120=0,G3120=0),"0.00%",IF($C3120=0,-1,IF(G3120=0,1,-($C3120-G3120)/ABS(G3120))))</f>
        <v>0.00%</v>
      </c>
      <c r="J3120" s="91"/>
      <c r="K3120" s="89">
        <v>0</v>
      </c>
      <c r="L3120" s="89">
        <v>0</v>
      </c>
      <c r="M3120" s="89">
        <f>+L3120-K3120</f>
        <v>0</v>
      </c>
      <c r="N3120" s="90" t="str">
        <f>IF(AND($K3120=0,L3120=0),"0.00%",IF($K3120=0,-1,IF(L3120=0,1,-($K3120-L3120)/ABS(L3120))))</f>
        <v>0.00%</v>
      </c>
      <c r="O3120" s="89">
        <v>0</v>
      </c>
      <c r="P3120" s="89">
        <f>+K3120-O3120</f>
        <v>0</v>
      </c>
      <c r="Q3120" s="90" t="str">
        <f>IF(AND($K3120=0,O3120=0),"0.00%",IF($K3120=0,-1,IF(O3120=0,1,-($K3120-O3120)/ABS(O3120))))</f>
        <v>0.00%</v>
      </c>
      <c r="R3120" s="91"/>
      <c r="S3120" s="89">
        <v>0</v>
      </c>
      <c r="T3120" s="89">
        <f>+S3120-K3120</f>
        <v>0</v>
      </c>
      <c r="U3120" s="335">
        <f>IF(C3120=0,0,1)+IF(D3120=0,0,1)+IF(E3120=0,0,1)+IF(G3120=0,0,1)+IF(K3120=0,0,1)+IF(L3120=0,0,1)+IF(M3120=0,0,1)+IF(O3120=0,0,1)+IF(S3120=0,0,1)</f>
        <v>0</v>
      </c>
    </row>
    <row r="3121" spans="1:21" s="81" customFormat="1" ht="15" hidden="1">
      <c r="A3121" s="176" t="s">
        <v>3059</v>
      </c>
      <c r="B3121" s="88" t="s">
        <v>6362</v>
      </c>
      <c r="C3121" s="89">
        <v>0</v>
      </c>
      <c r="D3121" s="89">
        <v>0</v>
      </c>
      <c r="E3121" s="89">
        <f>+D3121-C3121</f>
        <v>0</v>
      </c>
      <c r="F3121" s="90" t="str">
        <f>IF(AND($C3121=0,D3121=0),"0.00%",IF($C3121=0,-1,IF(D3121=0,1,-($C3121-D3121)/ABS(D3121))))</f>
        <v>0.00%</v>
      </c>
      <c r="G3121" s="89">
        <v>0</v>
      </c>
      <c r="H3121" s="89">
        <f>+C3121-G3121</f>
        <v>0</v>
      </c>
      <c r="I3121" s="90" t="str">
        <f>IF(AND($C3121=0,G3121=0),"0.00%",IF($C3121=0,-1,IF(G3121=0,1,-($C3121-G3121)/ABS(G3121))))</f>
        <v>0.00%</v>
      </c>
      <c r="J3121" s="91"/>
      <c r="K3121" s="89">
        <v>0</v>
      </c>
      <c r="L3121" s="89">
        <v>0</v>
      </c>
      <c r="M3121" s="89">
        <f>+L3121-K3121</f>
        <v>0</v>
      </c>
      <c r="N3121" s="90" t="str">
        <f>IF(AND($K3121=0,L3121=0),"0.00%",IF($K3121=0,-1,IF(L3121=0,1,-($K3121-L3121)/ABS(L3121))))</f>
        <v>0.00%</v>
      </c>
      <c r="O3121" s="89">
        <v>0</v>
      </c>
      <c r="P3121" s="89">
        <f>+K3121-O3121</f>
        <v>0</v>
      </c>
      <c r="Q3121" s="90" t="str">
        <f>IF(AND($K3121=0,O3121=0),"0.00%",IF($K3121=0,-1,IF(O3121=0,1,-($K3121-O3121)/ABS(O3121))))</f>
        <v>0.00%</v>
      </c>
      <c r="R3121" s="91"/>
      <c r="S3121" s="89">
        <v>0</v>
      </c>
      <c r="T3121" s="89">
        <f>+S3121-K3121</f>
        <v>0</v>
      </c>
      <c r="U3121" s="335">
        <f>IF(C3121=0,0,1)+IF(D3121=0,0,1)+IF(E3121=0,0,1)+IF(G3121=0,0,1)+IF(K3121=0,0,1)+IF(L3121=0,0,1)+IF(M3121=0,0,1)+IF(O3121=0,0,1)+IF(S3121=0,0,1)</f>
        <v>0</v>
      </c>
    </row>
    <row r="3122" spans="1:21" s="81" customFormat="1" ht="15" hidden="1">
      <c r="A3122" s="176" t="s">
        <v>3060</v>
      </c>
      <c r="B3122" s="88" t="s">
        <v>6363</v>
      </c>
      <c r="C3122" s="89">
        <v>0</v>
      </c>
      <c r="D3122" s="89">
        <v>0</v>
      </c>
      <c r="E3122" s="89">
        <f>+D3122-C3122</f>
        <v>0</v>
      </c>
      <c r="F3122" s="90" t="str">
        <f>IF(AND($C3122=0,D3122=0),"0.00%",IF($C3122=0,-1,IF(D3122=0,1,-($C3122-D3122)/ABS(D3122))))</f>
        <v>0.00%</v>
      </c>
      <c r="G3122" s="89">
        <v>0</v>
      </c>
      <c r="H3122" s="89">
        <f>+C3122-G3122</f>
        <v>0</v>
      </c>
      <c r="I3122" s="90" t="str">
        <f>IF(AND($C3122=0,G3122=0),"0.00%",IF($C3122=0,-1,IF(G3122=0,1,-($C3122-G3122)/ABS(G3122))))</f>
        <v>0.00%</v>
      </c>
      <c r="J3122" s="91"/>
      <c r="K3122" s="89">
        <v>0</v>
      </c>
      <c r="L3122" s="89">
        <v>0</v>
      </c>
      <c r="M3122" s="89">
        <f>+L3122-K3122</f>
        <v>0</v>
      </c>
      <c r="N3122" s="90" t="str">
        <f>IF(AND($K3122=0,L3122=0),"0.00%",IF($K3122=0,-1,IF(L3122=0,1,-($K3122-L3122)/ABS(L3122))))</f>
        <v>0.00%</v>
      </c>
      <c r="O3122" s="89">
        <v>0</v>
      </c>
      <c r="P3122" s="89">
        <f>+K3122-O3122</f>
        <v>0</v>
      </c>
      <c r="Q3122" s="90" t="str">
        <f>IF(AND($K3122=0,O3122=0),"0.00%",IF($K3122=0,-1,IF(O3122=0,1,-($K3122-O3122)/ABS(O3122))))</f>
        <v>0.00%</v>
      </c>
      <c r="R3122" s="91"/>
      <c r="S3122" s="89">
        <v>0</v>
      </c>
      <c r="T3122" s="89">
        <f>+S3122-K3122</f>
        <v>0</v>
      </c>
      <c r="U3122" s="335">
        <f>IF(C3122=0,0,1)+IF(D3122=0,0,1)+IF(E3122=0,0,1)+IF(G3122=0,0,1)+IF(K3122=0,0,1)+IF(L3122=0,0,1)+IF(M3122=0,0,1)+IF(O3122=0,0,1)+IF(S3122=0,0,1)</f>
        <v>0</v>
      </c>
    </row>
    <row r="3123" spans="1:21" s="81" customFormat="1" ht="15" hidden="1">
      <c r="A3123" s="176" t="s">
        <v>3061</v>
      </c>
      <c r="B3123" s="88" t="s">
        <v>6364</v>
      </c>
      <c r="C3123" s="89">
        <v>0</v>
      </c>
      <c r="D3123" s="89">
        <v>0</v>
      </c>
      <c r="E3123" s="89">
        <f>+D3123-C3123</f>
        <v>0</v>
      </c>
      <c r="F3123" s="90" t="str">
        <f>IF(AND($C3123=0,D3123=0),"0.00%",IF($C3123=0,-1,IF(D3123=0,1,-($C3123-D3123)/ABS(D3123))))</f>
        <v>0.00%</v>
      </c>
      <c r="G3123" s="89">
        <v>0</v>
      </c>
      <c r="H3123" s="89">
        <f>+C3123-G3123</f>
        <v>0</v>
      </c>
      <c r="I3123" s="90" t="str">
        <f>IF(AND($C3123=0,G3123=0),"0.00%",IF($C3123=0,-1,IF(G3123=0,1,-($C3123-G3123)/ABS(G3123))))</f>
        <v>0.00%</v>
      </c>
      <c r="J3123" s="91"/>
      <c r="K3123" s="89">
        <v>0</v>
      </c>
      <c r="L3123" s="89">
        <v>0</v>
      </c>
      <c r="M3123" s="89">
        <f>+L3123-K3123</f>
        <v>0</v>
      </c>
      <c r="N3123" s="90" t="str">
        <f>IF(AND($K3123=0,L3123=0),"0.00%",IF($K3123=0,-1,IF(L3123=0,1,-($K3123-L3123)/ABS(L3123))))</f>
        <v>0.00%</v>
      </c>
      <c r="O3123" s="89">
        <v>0</v>
      </c>
      <c r="P3123" s="89">
        <f>+K3123-O3123</f>
        <v>0</v>
      </c>
      <c r="Q3123" s="90" t="str">
        <f>IF(AND($K3123=0,O3123=0),"0.00%",IF($K3123=0,-1,IF(O3123=0,1,-($K3123-O3123)/ABS(O3123))))</f>
        <v>0.00%</v>
      </c>
      <c r="R3123" s="91"/>
      <c r="S3123" s="89">
        <v>0</v>
      </c>
      <c r="T3123" s="89">
        <f>+S3123-K3123</f>
        <v>0</v>
      </c>
      <c r="U3123" s="335">
        <f>IF(C3123=0,0,1)+IF(D3123=0,0,1)+IF(E3123=0,0,1)+IF(G3123=0,0,1)+IF(K3123=0,0,1)+IF(L3123=0,0,1)+IF(M3123=0,0,1)+IF(O3123=0,0,1)+IF(S3123=0,0,1)</f>
        <v>0</v>
      </c>
    </row>
    <row r="3124" spans="1:21" s="81" customFormat="1" ht="15" hidden="1">
      <c r="A3124" s="176" t="s">
        <v>3062</v>
      </c>
      <c r="B3124" s="88" t="s">
        <v>6365</v>
      </c>
      <c r="C3124" s="89">
        <v>0</v>
      </c>
      <c r="D3124" s="89">
        <v>0</v>
      </c>
      <c r="E3124" s="89">
        <f>+D3124-C3124</f>
        <v>0</v>
      </c>
      <c r="F3124" s="90" t="str">
        <f>IF(AND($C3124=0,D3124=0),"0.00%",IF($C3124=0,-1,IF(D3124=0,1,-($C3124-D3124)/ABS(D3124))))</f>
        <v>0.00%</v>
      </c>
      <c r="G3124" s="89">
        <v>0</v>
      </c>
      <c r="H3124" s="89">
        <f>+C3124-G3124</f>
        <v>0</v>
      </c>
      <c r="I3124" s="90" t="str">
        <f>IF(AND($C3124=0,G3124=0),"0.00%",IF($C3124=0,-1,IF(G3124=0,1,-($C3124-G3124)/ABS(G3124))))</f>
        <v>0.00%</v>
      </c>
      <c r="J3124" s="91"/>
      <c r="K3124" s="89">
        <v>0</v>
      </c>
      <c r="L3124" s="89">
        <v>0</v>
      </c>
      <c r="M3124" s="89">
        <f>+L3124-K3124</f>
        <v>0</v>
      </c>
      <c r="N3124" s="90" t="str">
        <f>IF(AND($K3124=0,L3124=0),"0.00%",IF($K3124=0,-1,IF(L3124=0,1,-($K3124-L3124)/ABS(L3124))))</f>
        <v>0.00%</v>
      </c>
      <c r="O3124" s="89">
        <v>0</v>
      </c>
      <c r="P3124" s="89">
        <f>+K3124-O3124</f>
        <v>0</v>
      </c>
      <c r="Q3124" s="90" t="str">
        <f>IF(AND($K3124=0,O3124=0),"0.00%",IF($K3124=0,-1,IF(O3124=0,1,-($K3124-O3124)/ABS(O3124))))</f>
        <v>0.00%</v>
      </c>
      <c r="R3124" s="91"/>
      <c r="S3124" s="89">
        <v>0</v>
      </c>
      <c r="T3124" s="89">
        <f>+S3124-K3124</f>
        <v>0</v>
      </c>
      <c r="U3124" s="335">
        <f>IF(C3124=0,0,1)+IF(D3124=0,0,1)+IF(E3124=0,0,1)+IF(G3124=0,0,1)+IF(K3124=0,0,1)+IF(L3124=0,0,1)+IF(M3124=0,0,1)+IF(O3124=0,0,1)+IF(S3124=0,0,1)</f>
        <v>0</v>
      </c>
    </row>
    <row r="3125" spans="1:21" s="81" customFormat="1" ht="15" hidden="1">
      <c r="A3125" s="176" t="s">
        <v>3063</v>
      </c>
      <c r="B3125" s="88" t="s">
        <v>6366</v>
      </c>
      <c r="C3125" s="89">
        <v>0</v>
      </c>
      <c r="D3125" s="89">
        <v>0</v>
      </c>
      <c r="E3125" s="89">
        <f>+D3125-C3125</f>
        <v>0</v>
      </c>
      <c r="F3125" s="90" t="str">
        <f>IF(AND($C3125=0,D3125=0),"0.00%",IF($C3125=0,-1,IF(D3125=0,1,-($C3125-D3125)/ABS(D3125))))</f>
        <v>0.00%</v>
      </c>
      <c r="G3125" s="89">
        <v>0</v>
      </c>
      <c r="H3125" s="89">
        <f>+C3125-G3125</f>
        <v>0</v>
      </c>
      <c r="I3125" s="90" t="str">
        <f>IF(AND($C3125=0,G3125=0),"0.00%",IF($C3125=0,-1,IF(G3125=0,1,-($C3125-G3125)/ABS(G3125))))</f>
        <v>0.00%</v>
      </c>
      <c r="J3125" s="91"/>
      <c r="K3125" s="89">
        <v>0</v>
      </c>
      <c r="L3125" s="89">
        <v>0</v>
      </c>
      <c r="M3125" s="89">
        <f>+L3125-K3125</f>
        <v>0</v>
      </c>
      <c r="N3125" s="90" t="str">
        <f>IF(AND($K3125=0,L3125=0),"0.00%",IF($K3125=0,-1,IF(L3125=0,1,-($K3125-L3125)/ABS(L3125))))</f>
        <v>0.00%</v>
      </c>
      <c r="O3125" s="89">
        <v>0</v>
      </c>
      <c r="P3125" s="89">
        <f>+K3125-O3125</f>
        <v>0</v>
      </c>
      <c r="Q3125" s="90" t="str">
        <f>IF(AND($K3125=0,O3125=0),"0.00%",IF($K3125=0,-1,IF(O3125=0,1,-($K3125-O3125)/ABS(O3125))))</f>
        <v>0.00%</v>
      </c>
      <c r="R3125" s="91"/>
      <c r="S3125" s="89">
        <v>0</v>
      </c>
      <c r="T3125" s="89">
        <f>+S3125-K3125</f>
        <v>0</v>
      </c>
      <c r="U3125" s="335">
        <f>IF(C3125=0,0,1)+IF(D3125=0,0,1)+IF(E3125=0,0,1)+IF(G3125=0,0,1)+IF(K3125=0,0,1)+IF(L3125=0,0,1)+IF(M3125=0,0,1)+IF(O3125=0,0,1)+IF(S3125=0,0,1)</f>
        <v>0</v>
      </c>
    </row>
    <row r="3126" spans="1:21" s="81" customFormat="1" ht="15" hidden="1">
      <c r="A3126" s="176" t="s">
        <v>3064</v>
      </c>
      <c r="B3126" s="88" t="s">
        <v>6367</v>
      </c>
      <c r="C3126" s="89">
        <v>0</v>
      </c>
      <c r="D3126" s="89">
        <v>0</v>
      </c>
      <c r="E3126" s="89">
        <f>+D3126-C3126</f>
        <v>0</v>
      </c>
      <c r="F3126" s="90" t="str">
        <f>IF(AND($C3126=0,D3126=0),"0.00%",IF($C3126=0,-1,IF(D3126=0,1,-($C3126-D3126)/ABS(D3126))))</f>
        <v>0.00%</v>
      </c>
      <c r="G3126" s="89">
        <v>0</v>
      </c>
      <c r="H3126" s="89">
        <f>+C3126-G3126</f>
        <v>0</v>
      </c>
      <c r="I3126" s="90" t="str">
        <f>IF(AND($C3126=0,G3126=0),"0.00%",IF($C3126=0,-1,IF(G3126=0,1,-($C3126-G3126)/ABS(G3126))))</f>
        <v>0.00%</v>
      </c>
      <c r="J3126" s="91"/>
      <c r="K3126" s="89">
        <v>0</v>
      </c>
      <c r="L3126" s="89">
        <v>0</v>
      </c>
      <c r="M3126" s="89">
        <f>+L3126-K3126</f>
        <v>0</v>
      </c>
      <c r="N3126" s="90" t="str">
        <f>IF(AND($K3126=0,L3126=0),"0.00%",IF($K3126=0,-1,IF(L3126=0,1,-($K3126-L3126)/ABS(L3126))))</f>
        <v>0.00%</v>
      </c>
      <c r="O3126" s="89">
        <v>0</v>
      </c>
      <c r="P3126" s="89">
        <f>+K3126-O3126</f>
        <v>0</v>
      </c>
      <c r="Q3126" s="90" t="str">
        <f>IF(AND($K3126=0,O3126=0),"0.00%",IF($K3126=0,-1,IF(O3126=0,1,-($K3126-O3126)/ABS(O3126))))</f>
        <v>0.00%</v>
      </c>
      <c r="R3126" s="91"/>
      <c r="S3126" s="89">
        <v>0</v>
      </c>
      <c r="T3126" s="89">
        <f>+S3126-K3126</f>
        <v>0</v>
      </c>
      <c r="U3126" s="335">
        <f>IF(C3126=0,0,1)+IF(D3126=0,0,1)+IF(E3126=0,0,1)+IF(G3126=0,0,1)+IF(K3126=0,0,1)+IF(L3126=0,0,1)+IF(M3126=0,0,1)+IF(O3126=0,0,1)+IF(S3126=0,0,1)</f>
        <v>0</v>
      </c>
    </row>
    <row r="3127" spans="1:21" s="81" customFormat="1" ht="15" hidden="1">
      <c r="A3127" s="176" t="s">
        <v>3065</v>
      </c>
      <c r="B3127" s="88" t="s">
        <v>6368</v>
      </c>
      <c r="C3127" s="89">
        <v>0</v>
      </c>
      <c r="D3127" s="89">
        <v>0</v>
      </c>
      <c r="E3127" s="89">
        <f>+D3127-C3127</f>
        <v>0</v>
      </c>
      <c r="F3127" s="90" t="str">
        <f>IF(AND($C3127=0,D3127=0),"0.00%",IF($C3127=0,-1,IF(D3127=0,1,-($C3127-D3127)/ABS(D3127))))</f>
        <v>0.00%</v>
      </c>
      <c r="G3127" s="89">
        <v>0</v>
      </c>
      <c r="H3127" s="89">
        <f>+C3127-G3127</f>
        <v>0</v>
      </c>
      <c r="I3127" s="90" t="str">
        <f>IF(AND($C3127=0,G3127=0),"0.00%",IF($C3127=0,-1,IF(G3127=0,1,-($C3127-G3127)/ABS(G3127))))</f>
        <v>0.00%</v>
      </c>
      <c r="J3127" s="91"/>
      <c r="K3127" s="89">
        <v>0</v>
      </c>
      <c r="L3127" s="89">
        <v>0</v>
      </c>
      <c r="M3127" s="89">
        <f>+L3127-K3127</f>
        <v>0</v>
      </c>
      <c r="N3127" s="90" t="str">
        <f>IF(AND($K3127=0,L3127=0),"0.00%",IF($K3127=0,-1,IF(L3127=0,1,-($K3127-L3127)/ABS(L3127))))</f>
        <v>0.00%</v>
      </c>
      <c r="O3127" s="89">
        <v>0</v>
      </c>
      <c r="P3127" s="89">
        <f>+K3127-O3127</f>
        <v>0</v>
      </c>
      <c r="Q3127" s="90" t="str">
        <f>IF(AND($K3127=0,O3127=0),"0.00%",IF($K3127=0,-1,IF(O3127=0,1,-($K3127-O3127)/ABS(O3127))))</f>
        <v>0.00%</v>
      </c>
      <c r="R3127" s="91"/>
      <c r="S3127" s="89">
        <v>0</v>
      </c>
      <c r="T3127" s="89">
        <f>+S3127-K3127</f>
        <v>0</v>
      </c>
      <c r="U3127" s="335">
        <f>IF(C3127=0,0,1)+IF(D3127=0,0,1)+IF(E3127=0,0,1)+IF(G3127=0,0,1)+IF(K3127=0,0,1)+IF(L3127=0,0,1)+IF(M3127=0,0,1)+IF(O3127=0,0,1)+IF(S3127=0,0,1)</f>
        <v>0</v>
      </c>
    </row>
    <row r="3128" spans="1:21" s="81" customFormat="1" ht="15" hidden="1">
      <c r="A3128" s="176" t="s">
        <v>3066</v>
      </c>
      <c r="B3128" s="88" t="s">
        <v>6369</v>
      </c>
      <c r="C3128" s="89">
        <v>0</v>
      </c>
      <c r="D3128" s="89">
        <v>0</v>
      </c>
      <c r="E3128" s="89">
        <f>+D3128-C3128</f>
        <v>0</v>
      </c>
      <c r="F3128" s="90" t="str">
        <f>IF(AND($C3128=0,D3128=0),"0.00%",IF($C3128=0,-1,IF(D3128=0,1,-($C3128-D3128)/ABS(D3128))))</f>
        <v>0.00%</v>
      </c>
      <c r="G3128" s="89">
        <v>0</v>
      </c>
      <c r="H3128" s="89">
        <f>+C3128-G3128</f>
        <v>0</v>
      </c>
      <c r="I3128" s="90" t="str">
        <f>IF(AND($C3128=0,G3128=0),"0.00%",IF($C3128=0,-1,IF(G3128=0,1,-($C3128-G3128)/ABS(G3128))))</f>
        <v>0.00%</v>
      </c>
      <c r="J3128" s="91"/>
      <c r="K3128" s="89">
        <v>0</v>
      </c>
      <c r="L3128" s="89">
        <v>0</v>
      </c>
      <c r="M3128" s="89">
        <f>+L3128-K3128</f>
        <v>0</v>
      </c>
      <c r="N3128" s="90" t="str">
        <f>IF(AND($K3128=0,L3128=0),"0.00%",IF($K3128=0,-1,IF(L3128=0,1,-($K3128-L3128)/ABS(L3128))))</f>
        <v>0.00%</v>
      </c>
      <c r="O3128" s="89">
        <v>0</v>
      </c>
      <c r="P3128" s="89">
        <f>+K3128-O3128</f>
        <v>0</v>
      </c>
      <c r="Q3128" s="90" t="str">
        <f>IF(AND($K3128=0,O3128=0),"0.00%",IF($K3128=0,-1,IF(O3128=0,1,-($K3128-O3128)/ABS(O3128))))</f>
        <v>0.00%</v>
      </c>
      <c r="R3128" s="91"/>
      <c r="S3128" s="89">
        <v>0</v>
      </c>
      <c r="T3128" s="89">
        <f>+S3128-K3128</f>
        <v>0</v>
      </c>
      <c r="U3128" s="335">
        <f>IF(C3128=0,0,1)+IF(D3128=0,0,1)+IF(E3128=0,0,1)+IF(G3128=0,0,1)+IF(K3128=0,0,1)+IF(L3128=0,0,1)+IF(M3128=0,0,1)+IF(O3128=0,0,1)+IF(S3128=0,0,1)</f>
        <v>0</v>
      </c>
    </row>
    <row r="3129" spans="1:21" s="81" customFormat="1" ht="15" hidden="1">
      <c r="A3129" s="176" t="s">
        <v>3067</v>
      </c>
      <c r="B3129" s="88" t="s">
        <v>6370</v>
      </c>
      <c r="C3129" s="89">
        <v>0</v>
      </c>
      <c r="D3129" s="89">
        <v>0</v>
      </c>
      <c r="E3129" s="89">
        <f>+D3129-C3129</f>
        <v>0</v>
      </c>
      <c r="F3129" s="90" t="str">
        <f>IF(AND($C3129=0,D3129=0),"0.00%",IF($C3129=0,-1,IF(D3129=0,1,-($C3129-D3129)/ABS(D3129))))</f>
        <v>0.00%</v>
      </c>
      <c r="G3129" s="89">
        <v>0</v>
      </c>
      <c r="H3129" s="89">
        <f>+C3129-G3129</f>
        <v>0</v>
      </c>
      <c r="I3129" s="90" t="str">
        <f>IF(AND($C3129=0,G3129=0),"0.00%",IF($C3129=0,-1,IF(G3129=0,1,-($C3129-G3129)/ABS(G3129))))</f>
        <v>0.00%</v>
      </c>
      <c r="J3129" s="91"/>
      <c r="K3129" s="89">
        <v>0</v>
      </c>
      <c r="L3129" s="89">
        <v>0</v>
      </c>
      <c r="M3129" s="89">
        <f>+L3129-K3129</f>
        <v>0</v>
      </c>
      <c r="N3129" s="90" t="str">
        <f>IF(AND($K3129=0,L3129=0),"0.00%",IF($K3129=0,-1,IF(L3129=0,1,-($K3129-L3129)/ABS(L3129))))</f>
        <v>0.00%</v>
      </c>
      <c r="O3129" s="89">
        <v>0</v>
      </c>
      <c r="P3129" s="89">
        <f>+K3129-O3129</f>
        <v>0</v>
      </c>
      <c r="Q3129" s="90" t="str">
        <f>IF(AND($K3129=0,O3129=0),"0.00%",IF($K3129=0,-1,IF(O3129=0,1,-($K3129-O3129)/ABS(O3129))))</f>
        <v>0.00%</v>
      </c>
      <c r="R3129" s="91"/>
      <c r="S3129" s="89">
        <v>0</v>
      </c>
      <c r="T3129" s="89">
        <f>+S3129-K3129</f>
        <v>0</v>
      </c>
      <c r="U3129" s="335">
        <f>IF(C3129=0,0,1)+IF(D3129=0,0,1)+IF(E3129=0,0,1)+IF(G3129=0,0,1)+IF(K3129=0,0,1)+IF(L3129=0,0,1)+IF(M3129=0,0,1)+IF(O3129=0,0,1)+IF(S3129=0,0,1)</f>
        <v>0</v>
      </c>
    </row>
    <row r="3130" spans="1:21" s="81" customFormat="1" ht="15" hidden="1">
      <c r="A3130" s="176" t="s">
        <v>3068</v>
      </c>
      <c r="B3130" s="88" t="s">
        <v>6371</v>
      </c>
      <c r="C3130" s="89">
        <v>0</v>
      </c>
      <c r="D3130" s="89">
        <v>0</v>
      </c>
      <c r="E3130" s="89">
        <f>+D3130-C3130</f>
        <v>0</v>
      </c>
      <c r="F3130" s="90" t="str">
        <f>IF(AND($C3130=0,D3130=0),"0.00%",IF($C3130=0,-1,IF(D3130=0,1,-($C3130-D3130)/ABS(D3130))))</f>
        <v>0.00%</v>
      </c>
      <c r="G3130" s="89">
        <v>0</v>
      </c>
      <c r="H3130" s="89">
        <f>+C3130-G3130</f>
        <v>0</v>
      </c>
      <c r="I3130" s="90" t="str">
        <f>IF(AND($C3130=0,G3130=0),"0.00%",IF($C3130=0,-1,IF(G3130=0,1,-($C3130-G3130)/ABS(G3130))))</f>
        <v>0.00%</v>
      </c>
      <c r="J3130" s="91"/>
      <c r="K3130" s="89">
        <v>0</v>
      </c>
      <c r="L3130" s="89">
        <v>0</v>
      </c>
      <c r="M3130" s="89">
        <f>+L3130-K3130</f>
        <v>0</v>
      </c>
      <c r="N3130" s="90" t="str">
        <f>IF(AND($K3130=0,L3130=0),"0.00%",IF($K3130=0,-1,IF(L3130=0,1,-($K3130-L3130)/ABS(L3130))))</f>
        <v>0.00%</v>
      </c>
      <c r="O3130" s="89">
        <v>0</v>
      </c>
      <c r="P3130" s="89">
        <f>+K3130-O3130</f>
        <v>0</v>
      </c>
      <c r="Q3130" s="90" t="str">
        <f>IF(AND($K3130=0,O3130=0),"0.00%",IF($K3130=0,-1,IF(O3130=0,1,-($K3130-O3130)/ABS(O3130))))</f>
        <v>0.00%</v>
      </c>
      <c r="R3130" s="91"/>
      <c r="S3130" s="89">
        <v>0</v>
      </c>
      <c r="T3130" s="89">
        <f>+S3130-K3130</f>
        <v>0</v>
      </c>
      <c r="U3130" s="335">
        <f>IF(C3130=0,0,1)+IF(D3130=0,0,1)+IF(E3130=0,0,1)+IF(G3130=0,0,1)+IF(K3130=0,0,1)+IF(L3130=0,0,1)+IF(M3130=0,0,1)+IF(O3130=0,0,1)+IF(S3130=0,0,1)</f>
        <v>0</v>
      </c>
    </row>
    <row r="3131" spans="1:21" s="81" customFormat="1" ht="15" hidden="1">
      <c r="A3131" s="176" t="s">
        <v>3069</v>
      </c>
      <c r="B3131" s="88" t="s">
        <v>6372</v>
      </c>
      <c r="C3131" s="89">
        <v>0</v>
      </c>
      <c r="D3131" s="89">
        <v>0</v>
      </c>
      <c r="E3131" s="89">
        <f>+D3131-C3131</f>
        <v>0</v>
      </c>
      <c r="F3131" s="90" t="str">
        <f>IF(AND($C3131=0,D3131=0),"0.00%",IF($C3131=0,-1,IF(D3131=0,1,-($C3131-D3131)/ABS(D3131))))</f>
        <v>0.00%</v>
      </c>
      <c r="G3131" s="89">
        <v>0</v>
      </c>
      <c r="H3131" s="89">
        <f>+C3131-G3131</f>
        <v>0</v>
      </c>
      <c r="I3131" s="90" t="str">
        <f>IF(AND($C3131=0,G3131=0),"0.00%",IF($C3131=0,-1,IF(G3131=0,1,-($C3131-G3131)/ABS(G3131))))</f>
        <v>0.00%</v>
      </c>
      <c r="J3131" s="91"/>
      <c r="K3131" s="89">
        <v>0</v>
      </c>
      <c r="L3131" s="89">
        <v>0</v>
      </c>
      <c r="M3131" s="89">
        <f>+L3131-K3131</f>
        <v>0</v>
      </c>
      <c r="N3131" s="90" t="str">
        <f>IF(AND($K3131=0,L3131=0),"0.00%",IF($K3131=0,-1,IF(L3131=0,1,-($K3131-L3131)/ABS(L3131))))</f>
        <v>0.00%</v>
      </c>
      <c r="O3131" s="89">
        <v>0</v>
      </c>
      <c r="P3131" s="89">
        <f>+K3131-O3131</f>
        <v>0</v>
      </c>
      <c r="Q3131" s="90" t="str">
        <f>IF(AND($K3131=0,O3131=0),"0.00%",IF($K3131=0,-1,IF(O3131=0,1,-($K3131-O3131)/ABS(O3131))))</f>
        <v>0.00%</v>
      </c>
      <c r="R3131" s="91"/>
      <c r="S3131" s="89">
        <v>0</v>
      </c>
      <c r="T3131" s="89">
        <f>+S3131-K3131</f>
        <v>0</v>
      </c>
      <c r="U3131" s="335">
        <f>IF(C3131=0,0,1)+IF(D3131=0,0,1)+IF(E3131=0,0,1)+IF(G3131=0,0,1)+IF(K3131=0,0,1)+IF(L3131=0,0,1)+IF(M3131=0,0,1)+IF(O3131=0,0,1)+IF(S3131=0,0,1)</f>
        <v>0</v>
      </c>
    </row>
    <row r="3132" spans="1:21" s="81" customFormat="1" ht="15" hidden="1">
      <c r="A3132" s="176" t="s">
        <v>3070</v>
      </c>
      <c r="B3132" s="88" t="s">
        <v>6373</v>
      </c>
      <c r="C3132" s="89">
        <v>0</v>
      </c>
      <c r="D3132" s="89">
        <v>0</v>
      </c>
      <c r="E3132" s="89">
        <f>+D3132-C3132</f>
        <v>0</v>
      </c>
      <c r="F3132" s="90" t="str">
        <f>IF(AND($C3132=0,D3132=0),"0.00%",IF($C3132=0,-1,IF(D3132=0,1,-($C3132-D3132)/ABS(D3132))))</f>
        <v>0.00%</v>
      </c>
      <c r="G3132" s="89">
        <v>0</v>
      </c>
      <c r="H3132" s="89">
        <f>+C3132-G3132</f>
        <v>0</v>
      </c>
      <c r="I3132" s="90" t="str">
        <f>IF(AND($C3132=0,G3132=0),"0.00%",IF($C3132=0,-1,IF(G3132=0,1,-($C3132-G3132)/ABS(G3132))))</f>
        <v>0.00%</v>
      </c>
      <c r="J3132" s="91"/>
      <c r="K3132" s="89">
        <v>0</v>
      </c>
      <c r="L3132" s="89">
        <v>0</v>
      </c>
      <c r="M3132" s="89">
        <f>+L3132-K3132</f>
        <v>0</v>
      </c>
      <c r="N3132" s="90" t="str">
        <f>IF(AND($K3132=0,L3132=0),"0.00%",IF($K3132=0,-1,IF(L3132=0,1,-($K3132-L3132)/ABS(L3132))))</f>
        <v>0.00%</v>
      </c>
      <c r="O3132" s="89">
        <v>0</v>
      </c>
      <c r="P3132" s="89">
        <f>+K3132-O3132</f>
        <v>0</v>
      </c>
      <c r="Q3132" s="90" t="str">
        <f>IF(AND($K3132=0,O3132=0),"0.00%",IF($K3132=0,-1,IF(O3132=0,1,-($K3132-O3132)/ABS(O3132))))</f>
        <v>0.00%</v>
      </c>
      <c r="R3132" s="91"/>
      <c r="S3132" s="89">
        <v>0</v>
      </c>
      <c r="T3132" s="89">
        <f>+S3132-K3132</f>
        <v>0</v>
      </c>
      <c r="U3132" s="335">
        <f>IF(C3132=0,0,1)+IF(D3132=0,0,1)+IF(E3132=0,0,1)+IF(G3132=0,0,1)+IF(K3132=0,0,1)+IF(L3132=0,0,1)+IF(M3132=0,0,1)+IF(O3132=0,0,1)+IF(S3132=0,0,1)</f>
        <v>0</v>
      </c>
    </row>
    <row r="3133" spans="1:21" s="81" customFormat="1" ht="15" hidden="1">
      <c r="A3133" s="176" t="s">
        <v>3071</v>
      </c>
      <c r="B3133" s="88" t="s">
        <v>6374</v>
      </c>
      <c r="C3133" s="89">
        <v>0</v>
      </c>
      <c r="D3133" s="89">
        <v>0</v>
      </c>
      <c r="E3133" s="89">
        <f>+D3133-C3133</f>
        <v>0</v>
      </c>
      <c r="F3133" s="90" t="str">
        <f>IF(AND($C3133=0,D3133=0),"0.00%",IF($C3133=0,-1,IF(D3133=0,1,-($C3133-D3133)/ABS(D3133))))</f>
        <v>0.00%</v>
      </c>
      <c r="G3133" s="89">
        <v>0</v>
      </c>
      <c r="H3133" s="89">
        <f>+C3133-G3133</f>
        <v>0</v>
      </c>
      <c r="I3133" s="90" t="str">
        <f>IF(AND($C3133=0,G3133=0),"0.00%",IF($C3133=0,-1,IF(G3133=0,1,-($C3133-G3133)/ABS(G3133))))</f>
        <v>0.00%</v>
      </c>
      <c r="J3133" s="91"/>
      <c r="K3133" s="89">
        <v>0</v>
      </c>
      <c r="L3133" s="89">
        <v>0</v>
      </c>
      <c r="M3133" s="89">
        <f>+L3133-K3133</f>
        <v>0</v>
      </c>
      <c r="N3133" s="90" t="str">
        <f>IF(AND($K3133=0,L3133=0),"0.00%",IF($K3133=0,-1,IF(L3133=0,1,-($K3133-L3133)/ABS(L3133))))</f>
        <v>0.00%</v>
      </c>
      <c r="O3133" s="89">
        <v>0</v>
      </c>
      <c r="P3133" s="89">
        <f>+K3133-O3133</f>
        <v>0</v>
      </c>
      <c r="Q3133" s="90" t="str">
        <f>IF(AND($K3133=0,O3133=0),"0.00%",IF($K3133=0,-1,IF(O3133=0,1,-($K3133-O3133)/ABS(O3133))))</f>
        <v>0.00%</v>
      </c>
      <c r="R3133" s="91"/>
      <c r="S3133" s="89">
        <v>0</v>
      </c>
      <c r="T3133" s="89">
        <f>+S3133-K3133</f>
        <v>0</v>
      </c>
      <c r="U3133" s="335">
        <f>IF(C3133=0,0,1)+IF(D3133=0,0,1)+IF(E3133=0,0,1)+IF(G3133=0,0,1)+IF(K3133=0,0,1)+IF(L3133=0,0,1)+IF(M3133=0,0,1)+IF(O3133=0,0,1)+IF(S3133=0,0,1)</f>
        <v>0</v>
      </c>
    </row>
    <row r="3134" spans="1:21" s="81" customFormat="1" ht="15" hidden="1">
      <c r="A3134" s="176" t="s">
        <v>3072</v>
      </c>
      <c r="B3134" s="88" t="s">
        <v>6375</v>
      </c>
      <c r="C3134" s="89">
        <v>0</v>
      </c>
      <c r="D3134" s="89">
        <v>0</v>
      </c>
      <c r="E3134" s="89">
        <f>+D3134-C3134</f>
        <v>0</v>
      </c>
      <c r="F3134" s="90" t="str">
        <f>IF(AND($C3134=0,D3134=0),"0.00%",IF($C3134=0,-1,IF(D3134=0,1,-($C3134-D3134)/ABS(D3134))))</f>
        <v>0.00%</v>
      </c>
      <c r="G3134" s="89">
        <v>0</v>
      </c>
      <c r="H3134" s="89">
        <f>+C3134-G3134</f>
        <v>0</v>
      </c>
      <c r="I3134" s="90" t="str">
        <f>IF(AND($C3134=0,G3134=0),"0.00%",IF($C3134=0,-1,IF(G3134=0,1,-($C3134-G3134)/ABS(G3134))))</f>
        <v>0.00%</v>
      </c>
      <c r="J3134" s="91"/>
      <c r="K3134" s="89">
        <v>0</v>
      </c>
      <c r="L3134" s="89">
        <v>0</v>
      </c>
      <c r="M3134" s="89">
        <f>+L3134-K3134</f>
        <v>0</v>
      </c>
      <c r="N3134" s="90" t="str">
        <f>IF(AND($K3134=0,L3134=0),"0.00%",IF($K3134=0,-1,IF(L3134=0,1,-($K3134-L3134)/ABS(L3134))))</f>
        <v>0.00%</v>
      </c>
      <c r="O3134" s="89">
        <v>0</v>
      </c>
      <c r="P3134" s="89">
        <f>+K3134-O3134</f>
        <v>0</v>
      </c>
      <c r="Q3134" s="90" t="str">
        <f>IF(AND($K3134=0,O3134=0),"0.00%",IF($K3134=0,-1,IF(O3134=0,1,-($K3134-O3134)/ABS(O3134))))</f>
        <v>0.00%</v>
      </c>
      <c r="R3134" s="91"/>
      <c r="S3134" s="89">
        <v>0</v>
      </c>
      <c r="T3134" s="89">
        <f>+S3134-K3134</f>
        <v>0</v>
      </c>
      <c r="U3134" s="335">
        <f>IF(C3134=0,0,1)+IF(D3134=0,0,1)+IF(E3134=0,0,1)+IF(G3134=0,0,1)+IF(K3134=0,0,1)+IF(L3134=0,0,1)+IF(M3134=0,0,1)+IF(O3134=0,0,1)+IF(S3134=0,0,1)</f>
        <v>0</v>
      </c>
    </row>
    <row r="3135" spans="1:21" s="81" customFormat="1" ht="15" hidden="1">
      <c r="A3135" s="176" t="s">
        <v>3073</v>
      </c>
      <c r="B3135" s="88" t="s">
        <v>6376</v>
      </c>
      <c r="C3135" s="89">
        <v>0</v>
      </c>
      <c r="D3135" s="89">
        <v>0</v>
      </c>
      <c r="E3135" s="89">
        <f>+D3135-C3135</f>
        <v>0</v>
      </c>
      <c r="F3135" s="90" t="str">
        <f>IF(AND($C3135=0,D3135=0),"0.00%",IF($C3135=0,-1,IF(D3135=0,1,-($C3135-D3135)/ABS(D3135))))</f>
        <v>0.00%</v>
      </c>
      <c r="G3135" s="89">
        <v>0</v>
      </c>
      <c r="H3135" s="89">
        <f>+C3135-G3135</f>
        <v>0</v>
      </c>
      <c r="I3135" s="90" t="str">
        <f>IF(AND($C3135=0,G3135=0),"0.00%",IF($C3135=0,-1,IF(G3135=0,1,-($C3135-G3135)/ABS(G3135))))</f>
        <v>0.00%</v>
      </c>
      <c r="J3135" s="91"/>
      <c r="K3135" s="89">
        <v>0</v>
      </c>
      <c r="L3135" s="89">
        <v>0</v>
      </c>
      <c r="M3135" s="89">
        <f>+L3135-K3135</f>
        <v>0</v>
      </c>
      <c r="N3135" s="90" t="str">
        <f>IF(AND($K3135=0,L3135=0),"0.00%",IF($K3135=0,-1,IF(L3135=0,1,-($K3135-L3135)/ABS(L3135))))</f>
        <v>0.00%</v>
      </c>
      <c r="O3135" s="89">
        <v>0</v>
      </c>
      <c r="P3135" s="89">
        <f>+K3135-O3135</f>
        <v>0</v>
      </c>
      <c r="Q3135" s="90" t="str">
        <f>IF(AND($K3135=0,O3135=0),"0.00%",IF($K3135=0,-1,IF(O3135=0,1,-($K3135-O3135)/ABS(O3135))))</f>
        <v>0.00%</v>
      </c>
      <c r="R3135" s="91"/>
      <c r="S3135" s="89">
        <v>0</v>
      </c>
      <c r="T3135" s="89">
        <f>+S3135-K3135</f>
        <v>0</v>
      </c>
      <c r="U3135" s="335">
        <f>IF(C3135=0,0,1)+IF(D3135=0,0,1)+IF(E3135=0,0,1)+IF(G3135=0,0,1)+IF(K3135=0,0,1)+IF(L3135=0,0,1)+IF(M3135=0,0,1)+IF(O3135=0,0,1)+IF(S3135=0,0,1)</f>
        <v>0</v>
      </c>
    </row>
    <row r="3136" spans="1:21" s="81" customFormat="1" ht="15" hidden="1">
      <c r="A3136" s="176" t="s">
        <v>3074</v>
      </c>
      <c r="B3136" s="88" t="s">
        <v>6377</v>
      </c>
      <c r="C3136" s="89">
        <v>0</v>
      </c>
      <c r="D3136" s="89">
        <v>0</v>
      </c>
      <c r="E3136" s="89">
        <f>+D3136-C3136</f>
        <v>0</v>
      </c>
      <c r="F3136" s="90" t="str">
        <f>IF(AND($C3136=0,D3136=0),"0.00%",IF($C3136=0,-1,IF(D3136=0,1,-($C3136-D3136)/ABS(D3136))))</f>
        <v>0.00%</v>
      </c>
      <c r="G3136" s="89">
        <v>0</v>
      </c>
      <c r="H3136" s="89">
        <f>+C3136-G3136</f>
        <v>0</v>
      </c>
      <c r="I3136" s="90" t="str">
        <f>IF(AND($C3136=0,G3136=0),"0.00%",IF($C3136=0,-1,IF(G3136=0,1,-($C3136-G3136)/ABS(G3136))))</f>
        <v>0.00%</v>
      </c>
      <c r="J3136" s="91"/>
      <c r="K3136" s="89">
        <v>0</v>
      </c>
      <c r="L3136" s="89">
        <v>0</v>
      </c>
      <c r="M3136" s="89">
        <f>+L3136-K3136</f>
        <v>0</v>
      </c>
      <c r="N3136" s="90" t="str">
        <f>IF(AND($K3136=0,L3136=0),"0.00%",IF($K3136=0,-1,IF(L3136=0,1,-($K3136-L3136)/ABS(L3136))))</f>
        <v>0.00%</v>
      </c>
      <c r="O3136" s="89">
        <v>0</v>
      </c>
      <c r="P3136" s="89">
        <f>+K3136-O3136</f>
        <v>0</v>
      </c>
      <c r="Q3136" s="90" t="str">
        <f>IF(AND($K3136=0,O3136=0),"0.00%",IF($K3136=0,-1,IF(O3136=0,1,-($K3136-O3136)/ABS(O3136))))</f>
        <v>0.00%</v>
      </c>
      <c r="R3136" s="91"/>
      <c r="S3136" s="89">
        <v>0</v>
      </c>
      <c r="T3136" s="89">
        <f>+S3136-K3136</f>
        <v>0</v>
      </c>
      <c r="U3136" s="335">
        <f>IF(C3136=0,0,1)+IF(D3136=0,0,1)+IF(E3136=0,0,1)+IF(G3136=0,0,1)+IF(K3136=0,0,1)+IF(L3136=0,0,1)+IF(M3136=0,0,1)+IF(O3136=0,0,1)+IF(S3136=0,0,1)</f>
        <v>0</v>
      </c>
    </row>
    <row r="3137" spans="1:21" s="81" customFormat="1" ht="15" hidden="1">
      <c r="A3137" s="176" t="s">
        <v>3075</v>
      </c>
      <c r="B3137" s="88" t="s">
        <v>6378</v>
      </c>
      <c r="C3137" s="89">
        <v>0</v>
      </c>
      <c r="D3137" s="89">
        <v>0</v>
      </c>
      <c r="E3137" s="89">
        <f>+D3137-C3137</f>
        <v>0</v>
      </c>
      <c r="F3137" s="90" t="str">
        <f>IF(AND($C3137=0,D3137=0),"0.00%",IF($C3137=0,-1,IF(D3137=0,1,-($C3137-D3137)/ABS(D3137))))</f>
        <v>0.00%</v>
      </c>
      <c r="G3137" s="89">
        <v>0</v>
      </c>
      <c r="H3137" s="89">
        <f>+C3137-G3137</f>
        <v>0</v>
      </c>
      <c r="I3137" s="90" t="str">
        <f>IF(AND($C3137=0,G3137=0),"0.00%",IF($C3137=0,-1,IF(G3137=0,1,-($C3137-G3137)/ABS(G3137))))</f>
        <v>0.00%</v>
      </c>
      <c r="J3137" s="91"/>
      <c r="K3137" s="89">
        <v>0</v>
      </c>
      <c r="L3137" s="89">
        <v>0</v>
      </c>
      <c r="M3137" s="89">
        <f>+L3137-K3137</f>
        <v>0</v>
      </c>
      <c r="N3137" s="90" t="str">
        <f>IF(AND($K3137=0,L3137=0),"0.00%",IF($K3137=0,-1,IF(L3137=0,1,-($K3137-L3137)/ABS(L3137))))</f>
        <v>0.00%</v>
      </c>
      <c r="O3137" s="89">
        <v>0</v>
      </c>
      <c r="P3137" s="89">
        <f>+K3137-O3137</f>
        <v>0</v>
      </c>
      <c r="Q3137" s="90" t="str">
        <f>IF(AND($K3137=0,O3137=0),"0.00%",IF($K3137=0,-1,IF(O3137=0,1,-($K3137-O3137)/ABS(O3137))))</f>
        <v>0.00%</v>
      </c>
      <c r="R3137" s="91"/>
      <c r="S3137" s="89">
        <v>0</v>
      </c>
      <c r="T3137" s="89">
        <f>+S3137-K3137</f>
        <v>0</v>
      </c>
      <c r="U3137" s="335">
        <f>IF(C3137=0,0,1)+IF(D3137=0,0,1)+IF(E3137=0,0,1)+IF(G3137=0,0,1)+IF(K3137=0,0,1)+IF(L3137=0,0,1)+IF(M3137=0,0,1)+IF(O3137=0,0,1)+IF(S3137=0,0,1)</f>
        <v>0</v>
      </c>
    </row>
    <row r="3138" spans="1:21" s="81" customFormat="1" ht="15" hidden="1">
      <c r="A3138" s="176" t="s">
        <v>3076</v>
      </c>
      <c r="B3138" s="88" t="s">
        <v>6379</v>
      </c>
      <c r="C3138" s="89">
        <v>0</v>
      </c>
      <c r="D3138" s="89">
        <v>0</v>
      </c>
      <c r="E3138" s="89">
        <f>+D3138-C3138</f>
        <v>0</v>
      </c>
      <c r="F3138" s="90" t="str">
        <f>IF(AND($C3138=0,D3138=0),"0.00%",IF($C3138=0,-1,IF(D3138=0,1,-($C3138-D3138)/ABS(D3138))))</f>
        <v>0.00%</v>
      </c>
      <c r="G3138" s="89">
        <v>0</v>
      </c>
      <c r="H3138" s="89">
        <f>+C3138-G3138</f>
        <v>0</v>
      </c>
      <c r="I3138" s="90" t="str">
        <f>IF(AND($C3138=0,G3138=0),"0.00%",IF($C3138=0,-1,IF(G3138=0,1,-($C3138-G3138)/ABS(G3138))))</f>
        <v>0.00%</v>
      </c>
      <c r="J3138" s="91"/>
      <c r="K3138" s="89">
        <v>0</v>
      </c>
      <c r="L3138" s="89">
        <v>0</v>
      </c>
      <c r="M3138" s="89">
        <f>+L3138-K3138</f>
        <v>0</v>
      </c>
      <c r="N3138" s="90" t="str">
        <f>IF(AND($K3138=0,L3138=0),"0.00%",IF($K3138=0,-1,IF(L3138=0,1,-($K3138-L3138)/ABS(L3138))))</f>
        <v>0.00%</v>
      </c>
      <c r="O3138" s="89">
        <v>0</v>
      </c>
      <c r="P3138" s="89">
        <f>+K3138-O3138</f>
        <v>0</v>
      </c>
      <c r="Q3138" s="90" t="str">
        <f>IF(AND($K3138=0,O3138=0),"0.00%",IF($K3138=0,-1,IF(O3138=0,1,-($K3138-O3138)/ABS(O3138))))</f>
        <v>0.00%</v>
      </c>
      <c r="R3138" s="91"/>
      <c r="S3138" s="89">
        <v>0</v>
      </c>
      <c r="T3138" s="89">
        <f>+S3138-K3138</f>
        <v>0</v>
      </c>
      <c r="U3138" s="335">
        <f>IF(C3138=0,0,1)+IF(D3138=0,0,1)+IF(E3138=0,0,1)+IF(G3138=0,0,1)+IF(K3138=0,0,1)+IF(L3138=0,0,1)+IF(M3138=0,0,1)+IF(O3138=0,0,1)+IF(S3138=0,0,1)</f>
        <v>0</v>
      </c>
    </row>
    <row r="3139" spans="1:21" s="81" customFormat="1" ht="15" hidden="1">
      <c r="A3139" s="176" t="s">
        <v>3077</v>
      </c>
      <c r="B3139" s="88" t="s">
        <v>6380</v>
      </c>
      <c r="C3139" s="89">
        <v>0</v>
      </c>
      <c r="D3139" s="89">
        <v>0</v>
      </c>
      <c r="E3139" s="89">
        <f>+D3139-C3139</f>
        <v>0</v>
      </c>
      <c r="F3139" s="90" t="str">
        <f>IF(AND($C3139=0,D3139=0),"0.00%",IF($C3139=0,-1,IF(D3139=0,1,-($C3139-D3139)/ABS(D3139))))</f>
        <v>0.00%</v>
      </c>
      <c r="G3139" s="89">
        <v>0</v>
      </c>
      <c r="H3139" s="89">
        <f>+C3139-G3139</f>
        <v>0</v>
      </c>
      <c r="I3139" s="90" t="str">
        <f>IF(AND($C3139=0,G3139=0),"0.00%",IF($C3139=0,-1,IF(G3139=0,1,-($C3139-G3139)/ABS(G3139))))</f>
        <v>0.00%</v>
      </c>
      <c r="J3139" s="91"/>
      <c r="K3139" s="89">
        <v>0</v>
      </c>
      <c r="L3139" s="89">
        <v>0</v>
      </c>
      <c r="M3139" s="89">
        <f>+L3139-K3139</f>
        <v>0</v>
      </c>
      <c r="N3139" s="90" t="str">
        <f>IF(AND($K3139=0,L3139=0),"0.00%",IF($K3139=0,-1,IF(L3139=0,1,-($K3139-L3139)/ABS(L3139))))</f>
        <v>0.00%</v>
      </c>
      <c r="O3139" s="89">
        <v>0</v>
      </c>
      <c r="P3139" s="89">
        <f>+K3139-O3139</f>
        <v>0</v>
      </c>
      <c r="Q3139" s="90" t="str">
        <f>IF(AND($K3139=0,O3139=0),"0.00%",IF($K3139=0,-1,IF(O3139=0,1,-($K3139-O3139)/ABS(O3139))))</f>
        <v>0.00%</v>
      </c>
      <c r="R3139" s="91"/>
      <c r="S3139" s="89">
        <v>0</v>
      </c>
      <c r="T3139" s="89">
        <f>+S3139-K3139</f>
        <v>0</v>
      </c>
      <c r="U3139" s="335">
        <f>IF(C3139=0,0,1)+IF(D3139=0,0,1)+IF(E3139=0,0,1)+IF(G3139=0,0,1)+IF(K3139=0,0,1)+IF(L3139=0,0,1)+IF(M3139=0,0,1)+IF(O3139=0,0,1)+IF(S3139=0,0,1)</f>
        <v>0</v>
      </c>
    </row>
    <row r="3140" spans="1:21" s="81" customFormat="1" ht="15" hidden="1">
      <c r="A3140" s="176" t="s">
        <v>3078</v>
      </c>
      <c r="B3140" s="88" t="s">
        <v>6381</v>
      </c>
      <c r="C3140" s="89">
        <v>0</v>
      </c>
      <c r="D3140" s="89">
        <v>0</v>
      </c>
      <c r="E3140" s="89">
        <f>+D3140-C3140</f>
        <v>0</v>
      </c>
      <c r="F3140" s="90" t="str">
        <f>IF(AND($C3140=0,D3140=0),"0.00%",IF($C3140=0,-1,IF(D3140=0,1,-($C3140-D3140)/ABS(D3140))))</f>
        <v>0.00%</v>
      </c>
      <c r="G3140" s="89">
        <v>0</v>
      </c>
      <c r="H3140" s="89">
        <f>+C3140-G3140</f>
        <v>0</v>
      </c>
      <c r="I3140" s="90" t="str">
        <f>IF(AND($C3140=0,G3140=0),"0.00%",IF($C3140=0,-1,IF(G3140=0,1,-($C3140-G3140)/ABS(G3140))))</f>
        <v>0.00%</v>
      </c>
      <c r="J3140" s="91"/>
      <c r="K3140" s="89">
        <v>0</v>
      </c>
      <c r="L3140" s="89">
        <v>0</v>
      </c>
      <c r="M3140" s="89">
        <f>+L3140-K3140</f>
        <v>0</v>
      </c>
      <c r="N3140" s="90" t="str">
        <f>IF(AND($K3140=0,L3140=0),"0.00%",IF($K3140=0,-1,IF(L3140=0,1,-($K3140-L3140)/ABS(L3140))))</f>
        <v>0.00%</v>
      </c>
      <c r="O3140" s="89">
        <v>0</v>
      </c>
      <c r="P3140" s="89">
        <f>+K3140-O3140</f>
        <v>0</v>
      </c>
      <c r="Q3140" s="90" t="str">
        <f>IF(AND($K3140=0,O3140=0),"0.00%",IF($K3140=0,-1,IF(O3140=0,1,-($K3140-O3140)/ABS(O3140))))</f>
        <v>0.00%</v>
      </c>
      <c r="R3140" s="91"/>
      <c r="S3140" s="89">
        <v>0</v>
      </c>
      <c r="T3140" s="89">
        <f>+S3140-K3140</f>
        <v>0</v>
      </c>
      <c r="U3140" s="335">
        <f>IF(C3140=0,0,1)+IF(D3140=0,0,1)+IF(E3140=0,0,1)+IF(G3140=0,0,1)+IF(K3140=0,0,1)+IF(L3140=0,0,1)+IF(M3140=0,0,1)+IF(O3140=0,0,1)+IF(S3140=0,0,1)</f>
        <v>0</v>
      </c>
    </row>
    <row r="3141" spans="1:21" s="81" customFormat="1" ht="15" hidden="1">
      <c r="A3141" s="176" t="s">
        <v>3079</v>
      </c>
      <c r="B3141" s="88" t="s">
        <v>6382</v>
      </c>
      <c r="C3141" s="89">
        <v>0</v>
      </c>
      <c r="D3141" s="89">
        <v>0</v>
      </c>
      <c r="E3141" s="89">
        <f>+D3141-C3141</f>
        <v>0</v>
      </c>
      <c r="F3141" s="90" t="str">
        <f>IF(AND($C3141=0,D3141=0),"0.00%",IF($C3141=0,-1,IF(D3141=0,1,-($C3141-D3141)/ABS(D3141))))</f>
        <v>0.00%</v>
      </c>
      <c r="G3141" s="89">
        <v>0</v>
      </c>
      <c r="H3141" s="89">
        <f>+C3141-G3141</f>
        <v>0</v>
      </c>
      <c r="I3141" s="90" t="str">
        <f>IF(AND($C3141=0,G3141=0),"0.00%",IF($C3141=0,-1,IF(G3141=0,1,-($C3141-G3141)/ABS(G3141))))</f>
        <v>0.00%</v>
      </c>
      <c r="J3141" s="91"/>
      <c r="K3141" s="89">
        <v>0</v>
      </c>
      <c r="L3141" s="89">
        <v>0</v>
      </c>
      <c r="M3141" s="89">
        <f>+L3141-K3141</f>
        <v>0</v>
      </c>
      <c r="N3141" s="90" t="str">
        <f>IF(AND($K3141=0,L3141=0),"0.00%",IF($K3141=0,-1,IF(L3141=0,1,-($K3141-L3141)/ABS(L3141))))</f>
        <v>0.00%</v>
      </c>
      <c r="O3141" s="89">
        <v>0</v>
      </c>
      <c r="P3141" s="89">
        <f>+K3141-O3141</f>
        <v>0</v>
      </c>
      <c r="Q3141" s="90" t="str">
        <f>IF(AND($K3141=0,O3141=0),"0.00%",IF($K3141=0,-1,IF(O3141=0,1,-($K3141-O3141)/ABS(O3141))))</f>
        <v>0.00%</v>
      </c>
      <c r="R3141" s="91"/>
      <c r="S3141" s="89">
        <v>0</v>
      </c>
      <c r="T3141" s="89">
        <f>+S3141-K3141</f>
        <v>0</v>
      </c>
      <c r="U3141" s="335">
        <f>IF(C3141=0,0,1)+IF(D3141=0,0,1)+IF(E3141=0,0,1)+IF(G3141=0,0,1)+IF(K3141=0,0,1)+IF(L3141=0,0,1)+IF(M3141=0,0,1)+IF(O3141=0,0,1)+IF(S3141=0,0,1)</f>
        <v>0</v>
      </c>
    </row>
    <row r="3142" spans="1:21" s="81" customFormat="1" ht="15" hidden="1">
      <c r="A3142" s="176" t="s">
        <v>3080</v>
      </c>
      <c r="B3142" s="88" t="s">
        <v>6383</v>
      </c>
      <c r="C3142" s="89">
        <v>0</v>
      </c>
      <c r="D3142" s="89">
        <v>0</v>
      </c>
      <c r="E3142" s="89">
        <f>+D3142-C3142</f>
        <v>0</v>
      </c>
      <c r="F3142" s="90" t="str">
        <f>IF(AND($C3142=0,D3142=0),"0.00%",IF($C3142=0,-1,IF(D3142=0,1,-($C3142-D3142)/ABS(D3142))))</f>
        <v>0.00%</v>
      </c>
      <c r="G3142" s="89">
        <v>0</v>
      </c>
      <c r="H3142" s="89">
        <f>+C3142-G3142</f>
        <v>0</v>
      </c>
      <c r="I3142" s="90" t="str">
        <f>IF(AND($C3142=0,G3142=0),"0.00%",IF($C3142=0,-1,IF(G3142=0,1,-($C3142-G3142)/ABS(G3142))))</f>
        <v>0.00%</v>
      </c>
      <c r="J3142" s="91"/>
      <c r="K3142" s="89">
        <v>0</v>
      </c>
      <c r="L3142" s="89">
        <v>0</v>
      </c>
      <c r="M3142" s="89">
        <f>+L3142-K3142</f>
        <v>0</v>
      </c>
      <c r="N3142" s="90" t="str">
        <f>IF(AND($K3142=0,L3142=0),"0.00%",IF($K3142=0,-1,IF(L3142=0,1,-($K3142-L3142)/ABS(L3142))))</f>
        <v>0.00%</v>
      </c>
      <c r="O3142" s="89">
        <v>0</v>
      </c>
      <c r="P3142" s="89">
        <f>+K3142-O3142</f>
        <v>0</v>
      </c>
      <c r="Q3142" s="90" t="str">
        <f>IF(AND($K3142=0,O3142=0),"0.00%",IF($K3142=0,-1,IF(O3142=0,1,-($K3142-O3142)/ABS(O3142))))</f>
        <v>0.00%</v>
      </c>
      <c r="R3142" s="91"/>
      <c r="S3142" s="89">
        <v>0</v>
      </c>
      <c r="T3142" s="89">
        <f>+S3142-K3142</f>
        <v>0</v>
      </c>
      <c r="U3142" s="335">
        <f>IF(C3142=0,0,1)+IF(D3142=0,0,1)+IF(E3142=0,0,1)+IF(G3142=0,0,1)+IF(K3142=0,0,1)+IF(L3142=0,0,1)+IF(M3142=0,0,1)+IF(O3142=0,0,1)+IF(S3142=0,0,1)</f>
        <v>0</v>
      </c>
    </row>
    <row r="3143" spans="1:21" s="81" customFormat="1" ht="15" hidden="1">
      <c r="A3143" s="176" t="s">
        <v>3081</v>
      </c>
      <c r="B3143" s="88" t="s">
        <v>6384</v>
      </c>
      <c r="C3143" s="89">
        <v>0</v>
      </c>
      <c r="D3143" s="89">
        <v>0</v>
      </c>
      <c r="E3143" s="89">
        <f>+D3143-C3143</f>
        <v>0</v>
      </c>
      <c r="F3143" s="90" t="str">
        <f>IF(AND($C3143=0,D3143=0),"0.00%",IF($C3143=0,-1,IF(D3143=0,1,-($C3143-D3143)/ABS(D3143))))</f>
        <v>0.00%</v>
      </c>
      <c r="G3143" s="89">
        <v>0</v>
      </c>
      <c r="H3143" s="89">
        <f>+C3143-G3143</f>
        <v>0</v>
      </c>
      <c r="I3143" s="90" t="str">
        <f>IF(AND($C3143=0,G3143=0),"0.00%",IF($C3143=0,-1,IF(G3143=0,1,-($C3143-G3143)/ABS(G3143))))</f>
        <v>0.00%</v>
      </c>
      <c r="J3143" s="91"/>
      <c r="K3143" s="89">
        <v>0</v>
      </c>
      <c r="L3143" s="89">
        <v>0</v>
      </c>
      <c r="M3143" s="89">
        <f>+L3143-K3143</f>
        <v>0</v>
      </c>
      <c r="N3143" s="90" t="str">
        <f>IF(AND($K3143=0,L3143=0),"0.00%",IF($K3143=0,-1,IF(L3143=0,1,-($K3143-L3143)/ABS(L3143))))</f>
        <v>0.00%</v>
      </c>
      <c r="O3143" s="89">
        <v>0</v>
      </c>
      <c r="P3143" s="89">
        <f>+K3143-O3143</f>
        <v>0</v>
      </c>
      <c r="Q3143" s="90" t="str">
        <f>IF(AND($K3143=0,O3143=0),"0.00%",IF($K3143=0,-1,IF(O3143=0,1,-($K3143-O3143)/ABS(O3143))))</f>
        <v>0.00%</v>
      </c>
      <c r="R3143" s="91"/>
      <c r="S3143" s="89">
        <v>0</v>
      </c>
      <c r="T3143" s="89">
        <f>+S3143-K3143</f>
        <v>0</v>
      </c>
      <c r="U3143" s="335">
        <f>IF(C3143=0,0,1)+IF(D3143=0,0,1)+IF(E3143=0,0,1)+IF(G3143=0,0,1)+IF(K3143=0,0,1)+IF(L3143=0,0,1)+IF(M3143=0,0,1)+IF(O3143=0,0,1)+IF(S3143=0,0,1)</f>
        <v>0</v>
      </c>
    </row>
    <row r="3144" spans="1:21" s="81" customFormat="1" ht="15" hidden="1">
      <c r="A3144" s="176" t="s">
        <v>3082</v>
      </c>
      <c r="B3144" s="88" t="s">
        <v>6385</v>
      </c>
      <c r="C3144" s="89">
        <v>0</v>
      </c>
      <c r="D3144" s="89">
        <v>0</v>
      </c>
      <c r="E3144" s="89">
        <f>+D3144-C3144</f>
        <v>0</v>
      </c>
      <c r="F3144" s="90" t="str">
        <f>IF(AND($C3144=0,D3144=0),"0.00%",IF($C3144=0,-1,IF(D3144=0,1,-($C3144-D3144)/ABS(D3144))))</f>
        <v>0.00%</v>
      </c>
      <c r="G3144" s="89">
        <v>0</v>
      </c>
      <c r="H3144" s="89">
        <f>+C3144-G3144</f>
        <v>0</v>
      </c>
      <c r="I3144" s="90" t="str">
        <f>IF(AND($C3144=0,G3144=0),"0.00%",IF($C3144=0,-1,IF(G3144=0,1,-($C3144-G3144)/ABS(G3144))))</f>
        <v>0.00%</v>
      </c>
      <c r="J3144" s="91"/>
      <c r="K3144" s="89">
        <v>0</v>
      </c>
      <c r="L3144" s="89">
        <v>0</v>
      </c>
      <c r="M3144" s="89">
        <f>+L3144-K3144</f>
        <v>0</v>
      </c>
      <c r="N3144" s="90" t="str">
        <f>IF(AND($K3144=0,L3144=0),"0.00%",IF($K3144=0,-1,IF(L3144=0,1,-($K3144-L3144)/ABS(L3144))))</f>
        <v>0.00%</v>
      </c>
      <c r="O3144" s="89">
        <v>0</v>
      </c>
      <c r="P3144" s="89">
        <f>+K3144-O3144</f>
        <v>0</v>
      </c>
      <c r="Q3144" s="90" t="str">
        <f>IF(AND($K3144=0,O3144=0),"0.00%",IF($K3144=0,-1,IF(O3144=0,1,-($K3144-O3144)/ABS(O3144))))</f>
        <v>0.00%</v>
      </c>
      <c r="R3144" s="91"/>
      <c r="S3144" s="89">
        <v>0</v>
      </c>
      <c r="T3144" s="89">
        <f>+S3144-K3144</f>
        <v>0</v>
      </c>
      <c r="U3144" s="335">
        <f>IF(C3144=0,0,1)+IF(D3144=0,0,1)+IF(E3144=0,0,1)+IF(G3144=0,0,1)+IF(K3144=0,0,1)+IF(L3144=0,0,1)+IF(M3144=0,0,1)+IF(O3144=0,0,1)+IF(S3144=0,0,1)</f>
        <v>0</v>
      </c>
    </row>
    <row r="3145" spans="1:21" s="81" customFormat="1" ht="15" hidden="1">
      <c r="A3145" s="176" t="s">
        <v>3083</v>
      </c>
      <c r="B3145" s="88" t="s">
        <v>6386</v>
      </c>
      <c r="C3145" s="89">
        <v>0</v>
      </c>
      <c r="D3145" s="89">
        <v>0</v>
      </c>
      <c r="E3145" s="89">
        <f>+D3145-C3145</f>
        <v>0</v>
      </c>
      <c r="F3145" s="90" t="str">
        <f>IF(AND($C3145=0,D3145=0),"0.00%",IF($C3145=0,-1,IF(D3145=0,1,-($C3145-D3145)/ABS(D3145))))</f>
        <v>0.00%</v>
      </c>
      <c r="G3145" s="89">
        <v>0</v>
      </c>
      <c r="H3145" s="89">
        <f>+C3145-G3145</f>
        <v>0</v>
      </c>
      <c r="I3145" s="90" t="str">
        <f>IF(AND($C3145=0,G3145=0),"0.00%",IF($C3145=0,-1,IF(G3145=0,1,-($C3145-G3145)/ABS(G3145))))</f>
        <v>0.00%</v>
      </c>
      <c r="J3145" s="91"/>
      <c r="K3145" s="89">
        <v>0</v>
      </c>
      <c r="L3145" s="89">
        <v>0</v>
      </c>
      <c r="M3145" s="89">
        <f>+L3145-K3145</f>
        <v>0</v>
      </c>
      <c r="N3145" s="90" t="str">
        <f>IF(AND($K3145=0,L3145=0),"0.00%",IF($K3145=0,-1,IF(L3145=0,1,-($K3145-L3145)/ABS(L3145))))</f>
        <v>0.00%</v>
      </c>
      <c r="O3145" s="89">
        <v>0</v>
      </c>
      <c r="P3145" s="89">
        <f>+K3145-O3145</f>
        <v>0</v>
      </c>
      <c r="Q3145" s="90" t="str">
        <f>IF(AND($K3145=0,O3145=0),"0.00%",IF($K3145=0,-1,IF(O3145=0,1,-($K3145-O3145)/ABS(O3145))))</f>
        <v>0.00%</v>
      </c>
      <c r="R3145" s="91"/>
      <c r="S3145" s="89">
        <v>0</v>
      </c>
      <c r="T3145" s="89">
        <f>+S3145-K3145</f>
        <v>0</v>
      </c>
      <c r="U3145" s="335">
        <f>IF(C3145=0,0,1)+IF(D3145=0,0,1)+IF(E3145=0,0,1)+IF(G3145=0,0,1)+IF(K3145=0,0,1)+IF(L3145=0,0,1)+IF(M3145=0,0,1)+IF(O3145=0,0,1)+IF(S3145=0,0,1)</f>
        <v>0</v>
      </c>
    </row>
    <row r="3146" spans="1:21" s="81" customFormat="1" ht="15" hidden="1">
      <c r="A3146" s="176" t="s">
        <v>3084</v>
      </c>
      <c r="B3146" s="88" t="s">
        <v>6387</v>
      </c>
      <c r="C3146" s="89">
        <v>0</v>
      </c>
      <c r="D3146" s="89">
        <v>0</v>
      </c>
      <c r="E3146" s="89">
        <f>+D3146-C3146</f>
        <v>0</v>
      </c>
      <c r="F3146" s="90" t="str">
        <f>IF(AND($C3146=0,D3146=0),"0.00%",IF($C3146=0,-1,IF(D3146=0,1,-($C3146-D3146)/ABS(D3146))))</f>
        <v>0.00%</v>
      </c>
      <c r="G3146" s="89">
        <v>0</v>
      </c>
      <c r="H3146" s="89">
        <f>+C3146-G3146</f>
        <v>0</v>
      </c>
      <c r="I3146" s="90" t="str">
        <f>IF(AND($C3146=0,G3146=0),"0.00%",IF($C3146=0,-1,IF(G3146=0,1,-($C3146-G3146)/ABS(G3146))))</f>
        <v>0.00%</v>
      </c>
      <c r="J3146" s="91"/>
      <c r="K3146" s="89">
        <v>0</v>
      </c>
      <c r="L3146" s="89">
        <v>0</v>
      </c>
      <c r="M3146" s="89">
        <f>+L3146-K3146</f>
        <v>0</v>
      </c>
      <c r="N3146" s="90" t="str">
        <f>IF(AND($K3146=0,L3146=0),"0.00%",IF($K3146=0,-1,IF(L3146=0,1,-($K3146-L3146)/ABS(L3146))))</f>
        <v>0.00%</v>
      </c>
      <c r="O3146" s="89">
        <v>0</v>
      </c>
      <c r="P3146" s="89">
        <f>+K3146-O3146</f>
        <v>0</v>
      </c>
      <c r="Q3146" s="90" t="str">
        <f>IF(AND($K3146=0,O3146=0),"0.00%",IF($K3146=0,-1,IF(O3146=0,1,-($K3146-O3146)/ABS(O3146))))</f>
        <v>0.00%</v>
      </c>
      <c r="R3146" s="91"/>
      <c r="S3146" s="89">
        <v>0</v>
      </c>
      <c r="T3146" s="89">
        <f>+S3146-K3146</f>
        <v>0</v>
      </c>
      <c r="U3146" s="335">
        <f>IF(C3146=0,0,1)+IF(D3146=0,0,1)+IF(E3146=0,0,1)+IF(G3146=0,0,1)+IF(K3146=0,0,1)+IF(L3146=0,0,1)+IF(M3146=0,0,1)+IF(O3146=0,0,1)+IF(S3146=0,0,1)</f>
        <v>0</v>
      </c>
    </row>
    <row r="3147" spans="1:21" s="81" customFormat="1" ht="15" hidden="1">
      <c r="A3147" s="176" t="s">
        <v>3085</v>
      </c>
      <c r="B3147" s="88" t="s">
        <v>6388</v>
      </c>
      <c r="C3147" s="89">
        <v>0</v>
      </c>
      <c r="D3147" s="89">
        <v>0</v>
      </c>
      <c r="E3147" s="89">
        <f>+D3147-C3147</f>
        <v>0</v>
      </c>
      <c r="F3147" s="90" t="str">
        <f>IF(AND($C3147=0,D3147=0),"0.00%",IF($C3147=0,-1,IF(D3147=0,1,-($C3147-D3147)/ABS(D3147))))</f>
        <v>0.00%</v>
      </c>
      <c r="G3147" s="89">
        <v>0</v>
      </c>
      <c r="H3147" s="89">
        <f>+C3147-G3147</f>
        <v>0</v>
      </c>
      <c r="I3147" s="90" t="str">
        <f>IF(AND($C3147=0,G3147=0),"0.00%",IF($C3147=0,-1,IF(G3147=0,1,-($C3147-G3147)/ABS(G3147))))</f>
        <v>0.00%</v>
      </c>
      <c r="J3147" s="91"/>
      <c r="K3147" s="89">
        <v>0</v>
      </c>
      <c r="L3147" s="89">
        <v>0</v>
      </c>
      <c r="M3147" s="89">
        <f>+L3147-K3147</f>
        <v>0</v>
      </c>
      <c r="N3147" s="90" t="str">
        <f>IF(AND($K3147=0,L3147=0),"0.00%",IF($K3147=0,-1,IF(L3147=0,1,-($K3147-L3147)/ABS(L3147))))</f>
        <v>0.00%</v>
      </c>
      <c r="O3147" s="89">
        <v>0</v>
      </c>
      <c r="P3147" s="89">
        <f>+K3147-O3147</f>
        <v>0</v>
      </c>
      <c r="Q3147" s="90" t="str">
        <f>IF(AND($K3147=0,O3147=0),"0.00%",IF($K3147=0,-1,IF(O3147=0,1,-($K3147-O3147)/ABS(O3147))))</f>
        <v>0.00%</v>
      </c>
      <c r="R3147" s="91"/>
      <c r="S3147" s="89">
        <v>0</v>
      </c>
      <c r="T3147" s="89">
        <f>+S3147-K3147</f>
        <v>0</v>
      </c>
      <c r="U3147" s="335">
        <f>IF(C3147=0,0,1)+IF(D3147=0,0,1)+IF(E3147=0,0,1)+IF(G3147=0,0,1)+IF(K3147=0,0,1)+IF(L3147=0,0,1)+IF(M3147=0,0,1)+IF(O3147=0,0,1)+IF(S3147=0,0,1)</f>
        <v>0</v>
      </c>
    </row>
    <row r="3148" spans="1:21" s="81" customFormat="1" ht="15" hidden="1">
      <c r="A3148" s="176" t="s">
        <v>3086</v>
      </c>
      <c r="B3148" s="88" t="s">
        <v>5742</v>
      </c>
      <c r="C3148" s="89">
        <v>0</v>
      </c>
      <c r="D3148" s="89">
        <v>0</v>
      </c>
      <c r="E3148" s="89">
        <f>+D3148-C3148</f>
        <v>0</v>
      </c>
      <c r="F3148" s="90" t="str">
        <f>IF(AND($C3148=0,D3148=0),"0.00%",IF($C3148=0,-1,IF(D3148=0,1,-($C3148-D3148)/ABS(D3148))))</f>
        <v>0.00%</v>
      </c>
      <c r="G3148" s="89">
        <v>0</v>
      </c>
      <c r="H3148" s="89">
        <f>+C3148-G3148</f>
        <v>0</v>
      </c>
      <c r="I3148" s="90" t="str">
        <f>IF(AND($C3148=0,G3148=0),"0.00%",IF($C3148=0,-1,IF(G3148=0,1,-($C3148-G3148)/ABS(G3148))))</f>
        <v>0.00%</v>
      </c>
      <c r="J3148" s="91"/>
      <c r="K3148" s="89">
        <v>0</v>
      </c>
      <c r="L3148" s="89">
        <v>0</v>
      </c>
      <c r="M3148" s="89">
        <f>+L3148-K3148</f>
        <v>0</v>
      </c>
      <c r="N3148" s="90" t="str">
        <f>IF(AND($K3148=0,L3148=0),"0.00%",IF($K3148=0,-1,IF(L3148=0,1,-($K3148-L3148)/ABS(L3148))))</f>
        <v>0.00%</v>
      </c>
      <c r="O3148" s="89">
        <v>0</v>
      </c>
      <c r="P3148" s="89">
        <f>+K3148-O3148</f>
        <v>0</v>
      </c>
      <c r="Q3148" s="90" t="str">
        <f>IF(AND($K3148=0,O3148=0),"0.00%",IF($K3148=0,-1,IF(O3148=0,1,-($K3148-O3148)/ABS(O3148))))</f>
        <v>0.00%</v>
      </c>
      <c r="R3148" s="91"/>
      <c r="S3148" s="89">
        <v>0</v>
      </c>
      <c r="T3148" s="89">
        <f>+S3148-K3148</f>
        <v>0</v>
      </c>
      <c r="U3148" s="335">
        <f>IF(C3148=0,0,1)+IF(D3148=0,0,1)+IF(E3148=0,0,1)+IF(G3148=0,0,1)+IF(K3148=0,0,1)+IF(L3148=0,0,1)+IF(M3148=0,0,1)+IF(O3148=0,0,1)+IF(S3148=0,0,1)</f>
        <v>0</v>
      </c>
    </row>
    <row r="3149" spans="1:21" s="81" customFormat="1" ht="15" hidden="1">
      <c r="A3149" s="176" t="s">
        <v>3087</v>
      </c>
      <c r="B3149" s="88" t="s">
        <v>6389</v>
      </c>
      <c r="C3149" s="89">
        <v>0</v>
      </c>
      <c r="D3149" s="89">
        <v>0</v>
      </c>
      <c r="E3149" s="89">
        <f>+D3149-C3149</f>
        <v>0</v>
      </c>
      <c r="F3149" s="90" t="str">
        <f>IF(AND($C3149=0,D3149=0),"0.00%",IF($C3149=0,-1,IF(D3149=0,1,-($C3149-D3149)/ABS(D3149))))</f>
        <v>0.00%</v>
      </c>
      <c r="G3149" s="89">
        <v>0</v>
      </c>
      <c r="H3149" s="89">
        <f>+C3149-G3149</f>
        <v>0</v>
      </c>
      <c r="I3149" s="90" t="str">
        <f>IF(AND($C3149=0,G3149=0),"0.00%",IF($C3149=0,-1,IF(G3149=0,1,-($C3149-G3149)/ABS(G3149))))</f>
        <v>0.00%</v>
      </c>
      <c r="J3149" s="91"/>
      <c r="K3149" s="89">
        <v>0</v>
      </c>
      <c r="L3149" s="89">
        <v>0</v>
      </c>
      <c r="M3149" s="89">
        <f>+L3149-K3149</f>
        <v>0</v>
      </c>
      <c r="N3149" s="90" t="str">
        <f>IF(AND($K3149=0,L3149=0),"0.00%",IF($K3149=0,-1,IF(L3149=0,1,-($K3149-L3149)/ABS(L3149))))</f>
        <v>0.00%</v>
      </c>
      <c r="O3149" s="89">
        <v>0</v>
      </c>
      <c r="P3149" s="89">
        <f>+K3149-O3149</f>
        <v>0</v>
      </c>
      <c r="Q3149" s="90" t="str">
        <f>IF(AND($K3149=0,O3149=0),"0.00%",IF($K3149=0,-1,IF(O3149=0,1,-($K3149-O3149)/ABS(O3149))))</f>
        <v>0.00%</v>
      </c>
      <c r="R3149" s="91"/>
      <c r="S3149" s="89">
        <v>0</v>
      </c>
      <c r="T3149" s="89">
        <f>+S3149-K3149</f>
        <v>0</v>
      </c>
      <c r="U3149" s="335">
        <f>IF(C3149=0,0,1)+IF(D3149=0,0,1)+IF(E3149=0,0,1)+IF(G3149=0,0,1)+IF(K3149=0,0,1)+IF(L3149=0,0,1)+IF(M3149=0,0,1)+IF(O3149=0,0,1)+IF(S3149=0,0,1)</f>
        <v>0</v>
      </c>
    </row>
    <row r="3150" spans="1:21" s="81" customFormat="1" ht="15" hidden="1">
      <c r="A3150" s="176" t="s">
        <v>3088</v>
      </c>
      <c r="B3150" s="88" t="s">
        <v>6390</v>
      </c>
      <c r="C3150" s="89">
        <v>0</v>
      </c>
      <c r="D3150" s="89">
        <v>0</v>
      </c>
      <c r="E3150" s="89">
        <f>+D3150-C3150</f>
        <v>0</v>
      </c>
      <c r="F3150" s="90" t="str">
        <f>IF(AND($C3150=0,D3150=0),"0.00%",IF($C3150=0,-1,IF(D3150=0,1,-($C3150-D3150)/ABS(D3150))))</f>
        <v>0.00%</v>
      </c>
      <c r="G3150" s="89">
        <v>0</v>
      </c>
      <c r="H3150" s="89">
        <f>+C3150-G3150</f>
        <v>0</v>
      </c>
      <c r="I3150" s="90" t="str">
        <f>IF(AND($C3150=0,G3150=0),"0.00%",IF($C3150=0,-1,IF(G3150=0,1,-($C3150-G3150)/ABS(G3150))))</f>
        <v>0.00%</v>
      </c>
      <c r="J3150" s="91"/>
      <c r="K3150" s="89">
        <v>0</v>
      </c>
      <c r="L3150" s="89">
        <v>0</v>
      </c>
      <c r="M3150" s="89">
        <f>+L3150-K3150</f>
        <v>0</v>
      </c>
      <c r="N3150" s="90" t="str">
        <f>IF(AND($K3150=0,L3150=0),"0.00%",IF($K3150=0,-1,IF(L3150=0,1,-($K3150-L3150)/ABS(L3150))))</f>
        <v>0.00%</v>
      </c>
      <c r="O3150" s="89">
        <v>0</v>
      </c>
      <c r="P3150" s="89">
        <f>+K3150-O3150</f>
        <v>0</v>
      </c>
      <c r="Q3150" s="90" t="str">
        <f>IF(AND($K3150=0,O3150=0),"0.00%",IF($K3150=0,-1,IF(O3150=0,1,-($K3150-O3150)/ABS(O3150))))</f>
        <v>0.00%</v>
      </c>
      <c r="R3150" s="91"/>
      <c r="S3150" s="89">
        <v>0</v>
      </c>
      <c r="T3150" s="89">
        <f>+S3150-K3150</f>
        <v>0</v>
      </c>
      <c r="U3150" s="335">
        <f>IF(C3150=0,0,1)+IF(D3150=0,0,1)+IF(E3150=0,0,1)+IF(G3150=0,0,1)+IF(K3150=0,0,1)+IF(L3150=0,0,1)+IF(M3150=0,0,1)+IF(O3150=0,0,1)+IF(S3150=0,0,1)</f>
        <v>0</v>
      </c>
    </row>
    <row r="3151" spans="1:21" s="81" customFormat="1" ht="15" hidden="1">
      <c r="A3151" s="176" t="s">
        <v>3089</v>
      </c>
      <c r="B3151" s="88" t="s">
        <v>6391</v>
      </c>
      <c r="C3151" s="89">
        <v>0</v>
      </c>
      <c r="D3151" s="89">
        <v>0</v>
      </c>
      <c r="E3151" s="89">
        <f>+D3151-C3151</f>
        <v>0</v>
      </c>
      <c r="F3151" s="90" t="str">
        <f>IF(AND($C3151=0,D3151=0),"0.00%",IF($C3151=0,-1,IF(D3151=0,1,-($C3151-D3151)/ABS(D3151))))</f>
        <v>0.00%</v>
      </c>
      <c r="G3151" s="89">
        <v>0</v>
      </c>
      <c r="H3151" s="89">
        <f>+C3151-G3151</f>
        <v>0</v>
      </c>
      <c r="I3151" s="90" t="str">
        <f>IF(AND($C3151=0,G3151=0),"0.00%",IF($C3151=0,-1,IF(G3151=0,1,-($C3151-G3151)/ABS(G3151))))</f>
        <v>0.00%</v>
      </c>
      <c r="J3151" s="91"/>
      <c r="K3151" s="89">
        <v>0</v>
      </c>
      <c r="L3151" s="89">
        <v>0</v>
      </c>
      <c r="M3151" s="89">
        <f>+L3151-K3151</f>
        <v>0</v>
      </c>
      <c r="N3151" s="90" t="str">
        <f>IF(AND($K3151=0,L3151=0),"0.00%",IF($K3151=0,-1,IF(L3151=0,1,-($K3151-L3151)/ABS(L3151))))</f>
        <v>0.00%</v>
      </c>
      <c r="O3151" s="89">
        <v>0</v>
      </c>
      <c r="P3151" s="89">
        <f>+K3151-O3151</f>
        <v>0</v>
      </c>
      <c r="Q3151" s="90" t="str">
        <f>IF(AND($K3151=0,O3151=0),"0.00%",IF($K3151=0,-1,IF(O3151=0,1,-($K3151-O3151)/ABS(O3151))))</f>
        <v>0.00%</v>
      </c>
      <c r="R3151" s="91"/>
      <c r="S3151" s="89">
        <v>0</v>
      </c>
      <c r="T3151" s="89">
        <f>+S3151-K3151</f>
        <v>0</v>
      </c>
      <c r="U3151" s="335">
        <f>IF(C3151=0,0,1)+IF(D3151=0,0,1)+IF(E3151=0,0,1)+IF(G3151=0,0,1)+IF(K3151=0,0,1)+IF(L3151=0,0,1)+IF(M3151=0,0,1)+IF(O3151=0,0,1)+IF(S3151=0,0,1)</f>
        <v>0</v>
      </c>
    </row>
    <row r="3152" spans="1:21" s="81" customFormat="1" ht="15" hidden="1">
      <c r="A3152" s="176" t="s">
        <v>3090</v>
      </c>
      <c r="B3152" s="88" t="s">
        <v>6392</v>
      </c>
      <c r="C3152" s="89">
        <v>0</v>
      </c>
      <c r="D3152" s="89">
        <v>0</v>
      </c>
      <c r="E3152" s="89">
        <f>+D3152-C3152</f>
        <v>0</v>
      </c>
      <c r="F3152" s="90" t="str">
        <f>IF(AND($C3152=0,D3152=0),"0.00%",IF($C3152=0,-1,IF(D3152=0,1,-($C3152-D3152)/ABS(D3152))))</f>
        <v>0.00%</v>
      </c>
      <c r="G3152" s="89">
        <v>0</v>
      </c>
      <c r="H3152" s="89">
        <f>+C3152-G3152</f>
        <v>0</v>
      </c>
      <c r="I3152" s="90" t="str">
        <f>IF(AND($C3152=0,G3152=0),"0.00%",IF($C3152=0,-1,IF(G3152=0,1,-($C3152-G3152)/ABS(G3152))))</f>
        <v>0.00%</v>
      </c>
      <c r="J3152" s="91"/>
      <c r="K3152" s="89">
        <v>0</v>
      </c>
      <c r="L3152" s="89">
        <v>0</v>
      </c>
      <c r="M3152" s="89">
        <f>+L3152-K3152</f>
        <v>0</v>
      </c>
      <c r="N3152" s="90" t="str">
        <f>IF(AND($K3152=0,L3152=0),"0.00%",IF($K3152=0,-1,IF(L3152=0,1,-($K3152-L3152)/ABS(L3152))))</f>
        <v>0.00%</v>
      </c>
      <c r="O3152" s="89">
        <v>0</v>
      </c>
      <c r="P3152" s="89">
        <f>+K3152-O3152</f>
        <v>0</v>
      </c>
      <c r="Q3152" s="90" t="str">
        <f>IF(AND($K3152=0,O3152=0),"0.00%",IF($K3152=0,-1,IF(O3152=0,1,-($K3152-O3152)/ABS(O3152))))</f>
        <v>0.00%</v>
      </c>
      <c r="R3152" s="91"/>
      <c r="S3152" s="89">
        <v>0</v>
      </c>
      <c r="T3152" s="89">
        <f>+S3152-K3152</f>
        <v>0</v>
      </c>
      <c r="U3152" s="335">
        <f>IF(C3152=0,0,1)+IF(D3152=0,0,1)+IF(E3152=0,0,1)+IF(G3152=0,0,1)+IF(K3152=0,0,1)+IF(L3152=0,0,1)+IF(M3152=0,0,1)+IF(O3152=0,0,1)+IF(S3152=0,0,1)</f>
        <v>0</v>
      </c>
    </row>
    <row r="3153" spans="1:21" s="81" customFormat="1" ht="15" hidden="1">
      <c r="A3153" s="176" t="s">
        <v>3091</v>
      </c>
      <c r="B3153" s="88" t="s">
        <v>6393</v>
      </c>
      <c r="C3153" s="89">
        <v>0</v>
      </c>
      <c r="D3153" s="89">
        <v>0</v>
      </c>
      <c r="E3153" s="89">
        <f>+D3153-C3153</f>
        <v>0</v>
      </c>
      <c r="F3153" s="90" t="str">
        <f>IF(AND($C3153=0,D3153=0),"0.00%",IF($C3153=0,-1,IF(D3153=0,1,-($C3153-D3153)/ABS(D3153))))</f>
        <v>0.00%</v>
      </c>
      <c r="G3153" s="89">
        <v>0</v>
      </c>
      <c r="H3153" s="89">
        <f>+C3153-G3153</f>
        <v>0</v>
      </c>
      <c r="I3153" s="90" t="str">
        <f>IF(AND($C3153=0,G3153=0),"0.00%",IF($C3153=0,-1,IF(G3153=0,1,-($C3153-G3153)/ABS(G3153))))</f>
        <v>0.00%</v>
      </c>
      <c r="J3153" s="91"/>
      <c r="K3153" s="89">
        <v>0</v>
      </c>
      <c r="L3153" s="89">
        <v>0</v>
      </c>
      <c r="M3153" s="89">
        <f>+L3153-K3153</f>
        <v>0</v>
      </c>
      <c r="N3153" s="90" t="str">
        <f>IF(AND($K3153=0,L3153=0),"0.00%",IF($K3153=0,-1,IF(L3153=0,1,-($K3153-L3153)/ABS(L3153))))</f>
        <v>0.00%</v>
      </c>
      <c r="O3153" s="89">
        <v>0</v>
      </c>
      <c r="P3153" s="89">
        <f>+K3153-O3153</f>
        <v>0</v>
      </c>
      <c r="Q3153" s="90" t="str">
        <f>IF(AND($K3153=0,O3153=0),"0.00%",IF($K3153=0,-1,IF(O3153=0,1,-($K3153-O3153)/ABS(O3153))))</f>
        <v>0.00%</v>
      </c>
      <c r="R3153" s="91"/>
      <c r="S3153" s="89">
        <v>0</v>
      </c>
      <c r="T3153" s="89">
        <f>+S3153-K3153</f>
        <v>0</v>
      </c>
      <c r="U3153" s="335">
        <f>IF(C3153=0,0,1)+IF(D3153=0,0,1)+IF(E3153=0,0,1)+IF(G3153=0,0,1)+IF(K3153=0,0,1)+IF(L3153=0,0,1)+IF(M3153=0,0,1)+IF(O3153=0,0,1)+IF(S3153=0,0,1)</f>
        <v>0</v>
      </c>
    </row>
    <row r="3154" spans="1:21" s="81" customFormat="1" ht="15" hidden="1">
      <c r="A3154" s="176" t="s">
        <v>3092</v>
      </c>
      <c r="B3154" s="88" t="s">
        <v>6394</v>
      </c>
      <c r="C3154" s="89">
        <v>0</v>
      </c>
      <c r="D3154" s="89">
        <v>0</v>
      </c>
      <c r="E3154" s="89">
        <f>+D3154-C3154</f>
        <v>0</v>
      </c>
      <c r="F3154" s="90" t="str">
        <f>IF(AND($C3154=0,D3154=0),"0.00%",IF($C3154=0,-1,IF(D3154=0,1,-($C3154-D3154)/ABS(D3154))))</f>
        <v>0.00%</v>
      </c>
      <c r="G3154" s="89">
        <v>0</v>
      </c>
      <c r="H3154" s="89">
        <f>+C3154-G3154</f>
        <v>0</v>
      </c>
      <c r="I3154" s="90" t="str">
        <f>IF(AND($C3154=0,G3154=0),"0.00%",IF($C3154=0,-1,IF(G3154=0,1,-($C3154-G3154)/ABS(G3154))))</f>
        <v>0.00%</v>
      </c>
      <c r="J3154" s="91"/>
      <c r="K3154" s="89">
        <v>0</v>
      </c>
      <c r="L3154" s="89">
        <v>0</v>
      </c>
      <c r="M3154" s="89">
        <f>+L3154-K3154</f>
        <v>0</v>
      </c>
      <c r="N3154" s="90" t="str">
        <f>IF(AND($K3154=0,L3154=0),"0.00%",IF($K3154=0,-1,IF(L3154=0,1,-($K3154-L3154)/ABS(L3154))))</f>
        <v>0.00%</v>
      </c>
      <c r="O3154" s="89">
        <v>0</v>
      </c>
      <c r="P3154" s="89">
        <f>+K3154-O3154</f>
        <v>0</v>
      </c>
      <c r="Q3154" s="90" t="str">
        <f>IF(AND($K3154=0,O3154=0),"0.00%",IF($K3154=0,-1,IF(O3154=0,1,-($K3154-O3154)/ABS(O3154))))</f>
        <v>0.00%</v>
      </c>
      <c r="R3154" s="91"/>
      <c r="S3154" s="89">
        <v>0</v>
      </c>
      <c r="T3154" s="89">
        <f>+S3154-K3154</f>
        <v>0</v>
      </c>
      <c r="U3154" s="335">
        <f>IF(C3154=0,0,1)+IF(D3154=0,0,1)+IF(E3154=0,0,1)+IF(G3154=0,0,1)+IF(K3154=0,0,1)+IF(L3154=0,0,1)+IF(M3154=0,0,1)+IF(O3154=0,0,1)+IF(S3154=0,0,1)</f>
        <v>0</v>
      </c>
    </row>
    <row r="3155" spans="1:21" s="81" customFormat="1" ht="15" hidden="1">
      <c r="A3155" s="176" t="s">
        <v>3093</v>
      </c>
      <c r="B3155" s="88" t="s">
        <v>6395</v>
      </c>
      <c r="C3155" s="89">
        <v>0</v>
      </c>
      <c r="D3155" s="89">
        <v>0</v>
      </c>
      <c r="E3155" s="89">
        <f>+D3155-C3155</f>
        <v>0</v>
      </c>
      <c r="F3155" s="90" t="str">
        <f>IF(AND($C3155=0,D3155=0),"0.00%",IF($C3155=0,-1,IF(D3155=0,1,-($C3155-D3155)/ABS(D3155))))</f>
        <v>0.00%</v>
      </c>
      <c r="G3155" s="89">
        <v>0</v>
      </c>
      <c r="H3155" s="89">
        <f>+C3155-G3155</f>
        <v>0</v>
      </c>
      <c r="I3155" s="90" t="str">
        <f>IF(AND($C3155=0,G3155=0),"0.00%",IF($C3155=0,-1,IF(G3155=0,1,-($C3155-G3155)/ABS(G3155))))</f>
        <v>0.00%</v>
      </c>
      <c r="J3155" s="91"/>
      <c r="K3155" s="89">
        <v>0</v>
      </c>
      <c r="L3155" s="89">
        <v>0</v>
      </c>
      <c r="M3155" s="89">
        <f>+L3155-K3155</f>
        <v>0</v>
      </c>
      <c r="N3155" s="90" t="str">
        <f>IF(AND($K3155=0,L3155=0),"0.00%",IF($K3155=0,-1,IF(L3155=0,1,-($K3155-L3155)/ABS(L3155))))</f>
        <v>0.00%</v>
      </c>
      <c r="O3155" s="89">
        <v>0</v>
      </c>
      <c r="P3155" s="89">
        <f>+K3155-O3155</f>
        <v>0</v>
      </c>
      <c r="Q3155" s="90" t="str">
        <f>IF(AND($K3155=0,O3155=0),"0.00%",IF($K3155=0,-1,IF(O3155=0,1,-($K3155-O3155)/ABS(O3155))))</f>
        <v>0.00%</v>
      </c>
      <c r="R3155" s="91"/>
      <c r="S3155" s="89">
        <v>0</v>
      </c>
      <c r="T3155" s="89">
        <f>+S3155-K3155</f>
        <v>0</v>
      </c>
      <c r="U3155" s="335">
        <f>IF(C3155=0,0,1)+IF(D3155=0,0,1)+IF(E3155=0,0,1)+IF(G3155=0,0,1)+IF(K3155=0,0,1)+IF(L3155=0,0,1)+IF(M3155=0,0,1)+IF(O3155=0,0,1)+IF(S3155=0,0,1)</f>
        <v>0</v>
      </c>
    </row>
    <row r="3156" spans="1:21" s="81" customFormat="1" ht="15" hidden="1">
      <c r="A3156" s="176" t="s">
        <v>3094</v>
      </c>
      <c r="B3156" s="88" t="s">
        <v>6396</v>
      </c>
      <c r="C3156" s="89">
        <v>0</v>
      </c>
      <c r="D3156" s="89">
        <v>0</v>
      </c>
      <c r="E3156" s="89">
        <f>+D3156-C3156</f>
        <v>0</v>
      </c>
      <c r="F3156" s="90" t="str">
        <f>IF(AND($C3156=0,D3156=0),"0.00%",IF($C3156=0,-1,IF(D3156=0,1,-($C3156-D3156)/ABS(D3156))))</f>
        <v>0.00%</v>
      </c>
      <c r="G3156" s="89">
        <v>0</v>
      </c>
      <c r="H3156" s="89">
        <f>+C3156-G3156</f>
        <v>0</v>
      </c>
      <c r="I3156" s="90" t="str">
        <f>IF(AND($C3156=0,G3156=0),"0.00%",IF($C3156=0,-1,IF(G3156=0,1,-($C3156-G3156)/ABS(G3156))))</f>
        <v>0.00%</v>
      </c>
      <c r="J3156" s="91"/>
      <c r="K3156" s="89">
        <v>0</v>
      </c>
      <c r="L3156" s="89">
        <v>0</v>
      </c>
      <c r="M3156" s="89">
        <f>+L3156-K3156</f>
        <v>0</v>
      </c>
      <c r="N3156" s="90" t="str">
        <f>IF(AND($K3156=0,L3156=0),"0.00%",IF($K3156=0,-1,IF(L3156=0,1,-($K3156-L3156)/ABS(L3156))))</f>
        <v>0.00%</v>
      </c>
      <c r="O3156" s="89">
        <v>0</v>
      </c>
      <c r="P3156" s="89">
        <f>+K3156-O3156</f>
        <v>0</v>
      </c>
      <c r="Q3156" s="90" t="str">
        <f>IF(AND($K3156=0,O3156=0),"0.00%",IF($K3156=0,-1,IF(O3156=0,1,-($K3156-O3156)/ABS(O3156))))</f>
        <v>0.00%</v>
      </c>
      <c r="R3156" s="91"/>
      <c r="S3156" s="89">
        <v>0</v>
      </c>
      <c r="T3156" s="89">
        <f>+S3156-K3156</f>
        <v>0</v>
      </c>
      <c r="U3156" s="335">
        <f>IF(C3156=0,0,1)+IF(D3156=0,0,1)+IF(E3156=0,0,1)+IF(G3156=0,0,1)+IF(K3156=0,0,1)+IF(L3156=0,0,1)+IF(M3156=0,0,1)+IF(O3156=0,0,1)+IF(S3156=0,0,1)</f>
        <v>0</v>
      </c>
    </row>
    <row r="3157" spans="1:21" s="81" customFormat="1" ht="15" hidden="1">
      <c r="A3157" s="176" t="s">
        <v>3095</v>
      </c>
      <c r="B3157" s="88" t="s">
        <v>6397</v>
      </c>
      <c r="C3157" s="89">
        <v>0</v>
      </c>
      <c r="D3157" s="89">
        <v>0</v>
      </c>
      <c r="E3157" s="89">
        <f>+D3157-C3157</f>
        <v>0</v>
      </c>
      <c r="F3157" s="90" t="str">
        <f>IF(AND($C3157=0,D3157=0),"0.00%",IF($C3157=0,-1,IF(D3157=0,1,-($C3157-D3157)/ABS(D3157))))</f>
        <v>0.00%</v>
      </c>
      <c r="G3157" s="89">
        <v>0</v>
      </c>
      <c r="H3157" s="89">
        <f>+C3157-G3157</f>
        <v>0</v>
      </c>
      <c r="I3157" s="90" t="str">
        <f>IF(AND($C3157=0,G3157=0),"0.00%",IF($C3157=0,-1,IF(G3157=0,1,-($C3157-G3157)/ABS(G3157))))</f>
        <v>0.00%</v>
      </c>
      <c r="J3157" s="91"/>
      <c r="K3157" s="89">
        <v>0</v>
      </c>
      <c r="L3157" s="89">
        <v>0</v>
      </c>
      <c r="M3157" s="89">
        <f>+L3157-K3157</f>
        <v>0</v>
      </c>
      <c r="N3157" s="90" t="str">
        <f>IF(AND($K3157=0,L3157=0),"0.00%",IF($K3157=0,-1,IF(L3157=0,1,-($K3157-L3157)/ABS(L3157))))</f>
        <v>0.00%</v>
      </c>
      <c r="O3157" s="89">
        <v>0</v>
      </c>
      <c r="P3157" s="89">
        <f>+K3157-O3157</f>
        <v>0</v>
      </c>
      <c r="Q3157" s="90" t="str">
        <f>IF(AND($K3157=0,O3157=0),"0.00%",IF($K3157=0,-1,IF(O3157=0,1,-($K3157-O3157)/ABS(O3157))))</f>
        <v>0.00%</v>
      </c>
      <c r="R3157" s="91"/>
      <c r="S3157" s="89">
        <v>0</v>
      </c>
      <c r="T3157" s="89">
        <f>+S3157-K3157</f>
        <v>0</v>
      </c>
      <c r="U3157" s="335">
        <f>IF(C3157=0,0,1)+IF(D3157=0,0,1)+IF(E3157=0,0,1)+IF(G3157=0,0,1)+IF(K3157=0,0,1)+IF(L3157=0,0,1)+IF(M3157=0,0,1)+IF(O3157=0,0,1)+IF(S3157=0,0,1)</f>
        <v>0</v>
      </c>
    </row>
    <row r="3158" spans="1:21" s="81" customFormat="1" ht="15" hidden="1">
      <c r="A3158" s="176" t="s">
        <v>3096</v>
      </c>
      <c r="B3158" s="88" t="s">
        <v>6398</v>
      </c>
      <c r="C3158" s="89">
        <v>0</v>
      </c>
      <c r="D3158" s="89">
        <v>0</v>
      </c>
      <c r="E3158" s="89">
        <f>+D3158-C3158</f>
        <v>0</v>
      </c>
      <c r="F3158" s="90" t="str">
        <f>IF(AND($C3158=0,D3158=0),"0.00%",IF($C3158=0,-1,IF(D3158=0,1,-($C3158-D3158)/ABS(D3158))))</f>
        <v>0.00%</v>
      </c>
      <c r="G3158" s="89">
        <v>0</v>
      </c>
      <c r="H3158" s="89">
        <f>+C3158-G3158</f>
        <v>0</v>
      </c>
      <c r="I3158" s="90" t="str">
        <f>IF(AND($C3158=0,G3158=0),"0.00%",IF($C3158=0,-1,IF(G3158=0,1,-($C3158-G3158)/ABS(G3158))))</f>
        <v>0.00%</v>
      </c>
      <c r="J3158" s="91"/>
      <c r="K3158" s="89">
        <v>0</v>
      </c>
      <c r="L3158" s="89">
        <v>0</v>
      </c>
      <c r="M3158" s="89">
        <f>+L3158-K3158</f>
        <v>0</v>
      </c>
      <c r="N3158" s="90" t="str">
        <f>IF(AND($K3158=0,L3158=0),"0.00%",IF($K3158=0,-1,IF(L3158=0,1,-($K3158-L3158)/ABS(L3158))))</f>
        <v>0.00%</v>
      </c>
      <c r="O3158" s="89">
        <v>0</v>
      </c>
      <c r="P3158" s="89">
        <f>+K3158-O3158</f>
        <v>0</v>
      </c>
      <c r="Q3158" s="90" t="str">
        <f>IF(AND($K3158=0,O3158=0),"0.00%",IF($K3158=0,-1,IF(O3158=0,1,-($K3158-O3158)/ABS(O3158))))</f>
        <v>0.00%</v>
      </c>
      <c r="R3158" s="91"/>
      <c r="S3158" s="89">
        <v>0</v>
      </c>
      <c r="T3158" s="89">
        <f>+S3158-K3158</f>
        <v>0</v>
      </c>
      <c r="U3158" s="335">
        <f>IF(C3158=0,0,1)+IF(D3158=0,0,1)+IF(E3158=0,0,1)+IF(G3158=0,0,1)+IF(K3158=0,0,1)+IF(L3158=0,0,1)+IF(M3158=0,0,1)+IF(O3158=0,0,1)+IF(S3158=0,0,1)</f>
        <v>0</v>
      </c>
    </row>
    <row r="3159" spans="1:21" s="81" customFormat="1" ht="15" hidden="1">
      <c r="A3159" s="176" t="s">
        <v>3097</v>
      </c>
      <c r="B3159" s="88" t="s">
        <v>6399</v>
      </c>
      <c r="C3159" s="89">
        <v>0</v>
      </c>
      <c r="D3159" s="89">
        <v>0</v>
      </c>
      <c r="E3159" s="89">
        <f>+D3159-C3159</f>
        <v>0</v>
      </c>
      <c r="F3159" s="90" t="str">
        <f>IF(AND($C3159=0,D3159=0),"0.00%",IF($C3159=0,-1,IF(D3159=0,1,-($C3159-D3159)/ABS(D3159))))</f>
        <v>0.00%</v>
      </c>
      <c r="G3159" s="89">
        <v>0</v>
      </c>
      <c r="H3159" s="89">
        <f>+C3159-G3159</f>
        <v>0</v>
      </c>
      <c r="I3159" s="90" t="str">
        <f>IF(AND($C3159=0,G3159=0),"0.00%",IF($C3159=0,-1,IF(G3159=0,1,-($C3159-G3159)/ABS(G3159))))</f>
        <v>0.00%</v>
      </c>
      <c r="J3159" s="91"/>
      <c r="K3159" s="89">
        <v>0</v>
      </c>
      <c r="L3159" s="89">
        <v>0</v>
      </c>
      <c r="M3159" s="89">
        <f>+L3159-K3159</f>
        <v>0</v>
      </c>
      <c r="N3159" s="90" t="str">
        <f>IF(AND($K3159=0,L3159=0),"0.00%",IF($K3159=0,-1,IF(L3159=0,1,-($K3159-L3159)/ABS(L3159))))</f>
        <v>0.00%</v>
      </c>
      <c r="O3159" s="89">
        <v>0</v>
      </c>
      <c r="P3159" s="89">
        <f>+K3159-O3159</f>
        <v>0</v>
      </c>
      <c r="Q3159" s="90" t="str">
        <f>IF(AND($K3159=0,O3159=0),"0.00%",IF($K3159=0,-1,IF(O3159=0,1,-($K3159-O3159)/ABS(O3159))))</f>
        <v>0.00%</v>
      </c>
      <c r="R3159" s="91"/>
      <c r="S3159" s="89">
        <v>0</v>
      </c>
      <c r="T3159" s="89">
        <f>+S3159-K3159</f>
        <v>0</v>
      </c>
      <c r="U3159" s="335">
        <f>IF(C3159=0,0,1)+IF(D3159=0,0,1)+IF(E3159=0,0,1)+IF(G3159=0,0,1)+IF(K3159=0,0,1)+IF(L3159=0,0,1)+IF(M3159=0,0,1)+IF(O3159=0,0,1)+IF(S3159=0,0,1)</f>
        <v>0</v>
      </c>
    </row>
    <row r="3160" spans="1:21" s="81" customFormat="1" ht="15" hidden="1">
      <c r="A3160" s="176" t="s">
        <v>3098</v>
      </c>
      <c r="B3160" s="88" t="s">
        <v>6400</v>
      </c>
      <c r="C3160" s="89">
        <v>0</v>
      </c>
      <c r="D3160" s="89">
        <v>0</v>
      </c>
      <c r="E3160" s="89">
        <f>+D3160-C3160</f>
        <v>0</v>
      </c>
      <c r="F3160" s="90" t="str">
        <f>IF(AND($C3160=0,D3160=0),"0.00%",IF($C3160=0,-1,IF(D3160=0,1,-($C3160-D3160)/ABS(D3160))))</f>
        <v>0.00%</v>
      </c>
      <c r="G3160" s="89">
        <v>0</v>
      </c>
      <c r="H3160" s="89">
        <f>+C3160-G3160</f>
        <v>0</v>
      </c>
      <c r="I3160" s="90" t="str">
        <f>IF(AND($C3160=0,G3160=0),"0.00%",IF($C3160=0,-1,IF(G3160=0,1,-($C3160-G3160)/ABS(G3160))))</f>
        <v>0.00%</v>
      </c>
      <c r="J3160" s="91"/>
      <c r="K3160" s="89">
        <v>0</v>
      </c>
      <c r="L3160" s="89">
        <v>0</v>
      </c>
      <c r="M3160" s="89">
        <f>+L3160-K3160</f>
        <v>0</v>
      </c>
      <c r="N3160" s="90" t="str">
        <f>IF(AND($K3160=0,L3160=0),"0.00%",IF($K3160=0,-1,IF(L3160=0,1,-($K3160-L3160)/ABS(L3160))))</f>
        <v>0.00%</v>
      </c>
      <c r="O3160" s="89">
        <v>0</v>
      </c>
      <c r="P3160" s="89">
        <f>+K3160-O3160</f>
        <v>0</v>
      </c>
      <c r="Q3160" s="90" t="str">
        <f>IF(AND($K3160=0,O3160=0),"0.00%",IF($K3160=0,-1,IF(O3160=0,1,-($K3160-O3160)/ABS(O3160))))</f>
        <v>0.00%</v>
      </c>
      <c r="R3160" s="91"/>
      <c r="S3160" s="89">
        <v>0</v>
      </c>
      <c r="T3160" s="89">
        <f>+S3160-K3160</f>
        <v>0</v>
      </c>
      <c r="U3160" s="335">
        <f>IF(C3160=0,0,1)+IF(D3160=0,0,1)+IF(E3160=0,0,1)+IF(G3160=0,0,1)+IF(K3160=0,0,1)+IF(L3160=0,0,1)+IF(M3160=0,0,1)+IF(O3160=0,0,1)+IF(S3160=0,0,1)</f>
        <v>0</v>
      </c>
    </row>
    <row r="3161" spans="1:21" s="81" customFormat="1" ht="15" hidden="1">
      <c r="A3161" s="176" t="s">
        <v>3099</v>
      </c>
      <c r="B3161" s="88" t="s">
        <v>6401</v>
      </c>
      <c r="C3161" s="89">
        <v>0</v>
      </c>
      <c r="D3161" s="89">
        <v>0</v>
      </c>
      <c r="E3161" s="89">
        <f>+D3161-C3161</f>
        <v>0</v>
      </c>
      <c r="F3161" s="90" t="str">
        <f>IF(AND($C3161=0,D3161=0),"0.00%",IF($C3161=0,-1,IF(D3161=0,1,-($C3161-D3161)/ABS(D3161))))</f>
        <v>0.00%</v>
      </c>
      <c r="G3161" s="89">
        <v>0</v>
      </c>
      <c r="H3161" s="89">
        <f>+C3161-G3161</f>
        <v>0</v>
      </c>
      <c r="I3161" s="90" t="str">
        <f>IF(AND($C3161=0,G3161=0),"0.00%",IF($C3161=0,-1,IF(G3161=0,1,-($C3161-G3161)/ABS(G3161))))</f>
        <v>0.00%</v>
      </c>
      <c r="J3161" s="91"/>
      <c r="K3161" s="89">
        <v>0</v>
      </c>
      <c r="L3161" s="89">
        <v>0</v>
      </c>
      <c r="M3161" s="89">
        <f>+L3161-K3161</f>
        <v>0</v>
      </c>
      <c r="N3161" s="90" t="str">
        <f>IF(AND($K3161=0,L3161=0),"0.00%",IF($K3161=0,-1,IF(L3161=0,1,-($K3161-L3161)/ABS(L3161))))</f>
        <v>0.00%</v>
      </c>
      <c r="O3161" s="89">
        <v>0</v>
      </c>
      <c r="P3161" s="89">
        <f>+K3161-O3161</f>
        <v>0</v>
      </c>
      <c r="Q3161" s="90" t="str">
        <f>IF(AND($K3161=0,O3161=0),"0.00%",IF($K3161=0,-1,IF(O3161=0,1,-($K3161-O3161)/ABS(O3161))))</f>
        <v>0.00%</v>
      </c>
      <c r="R3161" s="91"/>
      <c r="S3161" s="89">
        <v>0</v>
      </c>
      <c r="T3161" s="89">
        <f>+S3161-K3161</f>
        <v>0</v>
      </c>
      <c r="U3161" s="335">
        <f>IF(C3161=0,0,1)+IF(D3161=0,0,1)+IF(E3161=0,0,1)+IF(G3161=0,0,1)+IF(K3161=0,0,1)+IF(L3161=0,0,1)+IF(M3161=0,0,1)+IF(O3161=0,0,1)+IF(S3161=0,0,1)</f>
        <v>0</v>
      </c>
    </row>
    <row r="3162" spans="1:21" s="81" customFormat="1" ht="15" hidden="1">
      <c r="A3162" s="176" t="s">
        <v>3100</v>
      </c>
      <c r="B3162" s="88" t="s">
        <v>6402</v>
      </c>
      <c r="C3162" s="89">
        <v>0</v>
      </c>
      <c r="D3162" s="89">
        <v>0</v>
      </c>
      <c r="E3162" s="89">
        <f>+D3162-C3162</f>
        <v>0</v>
      </c>
      <c r="F3162" s="90" t="str">
        <f>IF(AND($C3162=0,D3162=0),"0.00%",IF($C3162=0,-1,IF(D3162=0,1,-($C3162-D3162)/ABS(D3162))))</f>
        <v>0.00%</v>
      </c>
      <c r="G3162" s="89">
        <v>0</v>
      </c>
      <c r="H3162" s="89">
        <f>+C3162-G3162</f>
        <v>0</v>
      </c>
      <c r="I3162" s="90" t="str">
        <f>IF(AND($C3162=0,G3162=0),"0.00%",IF($C3162=0,-1,IF(G3162=0,1,-($C3162-G3162)/ABS(G3162))))</f>
        <v>0.00%</v>
      </c>
      <c r="J3162" s="91"/>
      <c r="K3162" s="89">
        <v>0</v>
      </c>
      <c r="L3162" s="89">
        <v>0</v>
      </c>
      <c r="M3162" s="89">
        <f>+L3162-K3162</f>
        <v>0</v>
      </c>
      <c r="N3162" s="90" t="str">
        <f>IF(AND($K3162=0,L3162=0),"0.00%",IF($K3162=0,-1,IF(L3162=0,1,-($K3162-L3162)/ABS(L3162))))</f>
        <v>0.00%</v>
      </c>
      <c r="O3162" s="89">
        <v>0</v>
      </c>
      <c r="P3162" s="89">
        <f>+K3162-O3162</f>
        <v>0</v>
      </c>
      <c r="Q3162" s="90" t="str">
        <f>IF(AND($K3162=0,O3162=0),"0.00%",IF($K3162=0,-1,IF(O3162=0,1,-($K3162-O3162)/ABS(O3162))))</f>
        <v>0.00%</v>
      </c>
      <c r="R3162" s="91"/>
      <c r="S3162" s="89">
        <v>0</v>
      </c>
      <c r="T3162" s="89">
        <f>+S3162-K3162</f>
        <v>0</v>
      </c>
      <c r="U3162" s="335">
        <f>IF(C3162=0,0,1)+IF(D3162=0,0,1)+IF(E3162=0,0,1)+IF(G3162=0,0,1)+IF(K3162=0,0,1)+IF(L3162=0,0,1)+IF(M3162=0,0,1)+IF(O3162=0,0,1)+IF(S3162=0,0,1)</f>
        <v>0</v>
      </c>
    </row>
    <row r="3163" spans="1:21" s="81" customFormat="1" ht="15" hidden="1">
      <c r="A3163" s="176" t="s">
        <v>3101</v>
      </c>
      <c r="B3163" s="88" t="s">
        <v>6403</v>
      </c>
      <c r="C3163" s="89">
        <v>0</v>
      </c>
      <c r="D3163" s="89">
        <v>0</v>
      </c>
      <c r="E3163" s="89">
        <f>+D3163-C3163</f>
        <v>0</v>
      </c>
      <c r="F3163" s="90" t="str">
        <f>IF(AND($C3163=0,D3163=0),"0.00%",IF($C3163=0,-1,IF(D3163=0,1,-($C3163-D3163)/ABS(D3163))))</f>
        <v>0.00%</v>
      </c>
      <c r="G3163" s="89">
        <v>0</v>
      </c>
      <c r="H3163" s="89">
        <f>+C3163-G3163</f>
        <v>0</v>
      </c>
      <c r="I3163" s="90" t="str">
        <f>IF(AND($C3163=0,G3163=0),"0.00%",IF($C3163=0,-1,IF(G3163=0,1,-($C3163-G3163)/ABS(G3163))))</f>
        <v>0.00%</v>
      </c>
      <c r="J3163" s="91"/>
      <c r="K3163" s="89">
        <v>0</v>
      </c>
      <c r="L3163" s="89">
        <v>0</v>
      </c>
      <c r="M3163" s="89">
        <f>+L3163-K3163</f>
        <v>0</v>
      </c>
      <c r="N3163" s="90" t="str">
        <f>IF(AND($K3163=0,L3163=0),"0.00%",IF($K3163=0,-1,IF(L3163=0,1,-($K3163-L3163)/ABS(L3163))))</f>
        <v>0.00%</v>
      </c>
      <c r="O3163" s="89">
        <v>0</v>
      </c>
      <c r="P3163" s="89">
        <f>+K3163-O3163</f>
        <v>0</v>
      </c>
      <c r="Q3163" s="90" t="str">
        <f>IF(AND($K3163=0,O3163=0),"0.00%",IF($K3163=0,-1,IF(O3163=0,1,-($K3163-O3163)/ABS(O3163))))</f>
        <v>0.00%</v>
      </c>
      <c r="R3163" s="91"/>
      <c r="S3163" s="89">
        <v>0</v>
      </c>
      <c r="T3163" s="89">
        <f>+S3163-K3163</f>
        <v>0</v>
      </c>
      <c r="U3163" s="335">
        <f>IF(C3163=0,0,1)+IF(D3163=0,0,1)+IF(E3163=0,0,1)+IF(G3163=0,0,1)+IF(K3163=0,0,1)+IF(L3163=0,0,1)+IF(M3163=0,0,1)+IF(O3163=0,0,1)+IF(S3163=0,0,1)</f>
        <v>0</v>
      </c>
    </row>
    <row r="3164" spans="1:21" s="81" customFormat="1" ht="15" hidden="1">
      <c r="A3164" s="176" t="s">
        <v>3102</v>
      </c>
      <c r="B3164" s="88" t="s">
        <v>6404</v>
      </c>
      <c r="C3164" s="89">
        <v>0</v>
      </c>
      <c r="D3164" s="89">
        <v>0</v>
      </c>
      <c r="E3164" s="89">
        <f>+D3164-C3164</f>
        <v>0</v>
      </c>
      <c r="F3164" s="90" t="str">
        <f>IF(AND($C3164=0,D3164=0),"0.00%",IF($C3164=0,-1,IF(D3164=0,1,-($C3164-D3164)/ABS(D3164))))</f>
        <v>0.00%</v>
      </c>
      <c r="G3164" s="89">
        <v>0</v>
      </c>
      <c r="H3164" s="89">
        <f>+C3164-G3164</f>
        <v>0</v>
      </c>
      <c r="I3164" s="90" t="str">
        <f>IF(AND($C3164=0,G3164=0),"0.00%",IF($C3164=0,-1,IF(G3164=0,1,-($C3164-G3164)/ABS(G3164))))</f>
        <v>0.00%</v>
      </c>
      <c r="J3164" s="91"/>
      <c r="K3164" s="89">
        <v>0</v>
      </c>
      <c r="L3164" s="89">
        <v>0</v>
      </c>
      <c r="M3164" s="89">
        <f>+L3164-K3164</f>
        <v>0</v>
      </c>
      <c r="N3164" s="90" t="str">
        <f>IF(AND($K3164=0,L3164=0),"0.00%",IF($K3164=0,-1,IF(L3164=0,1,-($K3164-L3164)/ABS(L3164))))</f>
        <v>0.00%</v>
      </c>
      <c r="O3164" s="89">
        <v>0</v>
      </c>
      <c r="P3164" s="89">
        <f>+K3164-O3164</f>
        <v>0</v>
      </c>
      <c r="Q3164" s="90" t="str">
        <f>IF(AND($K3164=0,O3164=0),"0.00%",IF($K3164=0,-1,IF(O3164=0,1,-($K3164-O3164)/ABS(O3164))))</f>
        <v>0.00%</v>
      </c>
      <c r="R3164" s="91"/>
      <c r="S3164" s="89">
        <v>0</v>
      </c>
      <c r="T3164" s="89">
        <f>+S3164-K3164</f>
        <v>0</v>
      </c>
      <c r="U3164" s="335">
        <f>IF(C3164=0,0,1)+IF(D3164=0,0,1)+IF(E3164=0,0,1)+IF(G3164=0,0,1)+IF(K3164=0,0,1)+IF(L3164=0,0,1)+IF(M3164=0,0,1)+IF(O3164=0,0,1)+IF(S3164=0,0,1)</f>
        <v>0</v>
      </c>
    </row>
    <row r="3165" spans="1:21" s="81" customFormat="1" ht="15" hidden="1">
      <c r="A3165" s="176" t="s">
        <v>3103</v>
      </c>
      <c r="B3165" s="88" t="s">
        <v>6405</v>
      </c>
      <c r="C3165" s="89">
        <v>0</v>
      </c>
      <c r="D3165" s="89">
        <v>0</v>
      </c>
      <c r="E3165" s="89">
        <f>+D3165-C3165</f>
        <v>0</v>
      </c>
      <c r="F3165" s="90" t="str">
        <f>IF(AND($C3165=0,D3165=0),"0.00%",IF($C3165=0,-1,IF(D3165=0,1,-($C3165-D3165)/ABS(D3165))))</f>
        <v>0.00%</v>
      </c>
      <c r="G3165" s="89">
        <v>0</v>
      </c>
      <c r="H3165" s="89">
        <f>+C3165-G3165</f>
        <v>0</v>
      </c>
      <c r="I3165" s="90" t="str">
        <f>IF(AND($C3165=0,G3165=0),"0.00%",IF($C3165=0,-1,IF(G3165=0,1,-($C3165-G3165)/ABS(G3165))))</f>
        <v>0.00%</v>
      </c>
      <c r="J3165" s="91"/>
      <c r="K3165" s="89">
        <v>0</v>
      </c>
      <c r="L3165" s="89">
        <v>0</v>
      </c>
      <c r="M3165" s="89">
        <f>+L3165-K3165</f>
        <v>0</v>
      </c>
      <c r="N3165" s="90" t="str">
        <f>IF(AND($K3165=0,L3165=0),"0.00%",IF($K3165=0,-1,IF(L3165=0,1,-($K3165-L3165)/ABS(L3165))))</f>
        <v>0.00%</v>
      </c>
      <c r="O3165" s="89">
        <v>0</v>
      </c>
      <c r="P3165" s="89">
        <f>+K3165-O3165</f>
        <v>0</v>
      </c>
      <c r="Q3165" s="90" t="str">
        <f>IF(AND($K3165=0,O3165=0),"0.00%",IF($K3165=0,-1,IF(O3165=0,1,-($K3165-O3165)/ABS(O3165))))</f>
        <v>0.00%</v>
      </c>
      <c r="R3165" s="91"/>
      <c r="S3165" s="89">
        <v>0</v>
      </c>
      <c r="T3165" s="89">
        <f>+S3165-K3165</f>
        <v>0</v>
      </c>
      <c r="U3165" s="335">
        <f>IF(C3165=0,0,1)+IF(D3165=0,0,1)+IF(E3165=0,0,1)+IF(G3165=0,0,1)+IF(K3165=0,0,1)+IF(L3165=0,0,1)+IF(M3165=0,0,1)+IF(O3165=0,0,1)+IF(S3165=0,0,1)</f>
        <v>0</v>
      </c>
    </row>
    <row r="3166" spans="1:21" s="81" customFormat="1" ht="15" hidden="1">
      <c r="A3166" s="176" t="s">
        <v>3104</v>
      </c>
      <c r="B3166" s="88" t="s">
        <v>6406</v>
      </c>
      <c r="C3166" s="89">
        <v>0</v>
      </c>
      <c r="D3166" s="89">
        <v>0</v>
      </c>
      <c r="E3166" s="89">
        <f>+D3166-C3166</f>
        <v>0</v>
      </c>
      <c r="F3166" s="90" t="str">
        <f>IF(AND($C3166=0,D3166=0),"0.00%",IF($C3166=0,-1,IF(D3166=0,1,-($C3166-D3166)/ABS(D3166))))</f>
        <v>0.00%</v>
      </c>
      <c r="G3166" s="89">
        <v>0</v>
      </c>
      <c r="H3166" s="89">
        <f>+C3166-G3166</f>
        <v>0</v>
      </c>
      <c r="I3166" s="90" t="str">
        <f>IF(AND($C3166=0,G3166=0),"0.00%",IF($C3166=0,-1,IF(G3166=0,1,-($C3166-G3166)/ABS(G3166))))</f>
        <v>0.00%</v>
      </c>
      <c r="J3166" s="91"/>
      <c r="K3166" s="89">
        <v>0</v>
      </c>
      <c r="L3166" s="89">
        <v>0</v>
      </c>
      <c r="M3166" s="89">
        <f>+L3166-K3166</f>
        <v>0</v>
      </c>
      <c r="N3166" s="90" t="str">
        <f>IF(AND($K3166=0,L3166=0),"0.00%",IF($K3166=0,-1,IF(L3166=0,1,-($K3166-L3166)/ABS(L3166))))</f>
        <v>0.00%</v>
      </c>
      <c r="O3166" s="89">
        <v>0</v>
      </c>
      <c r="P3166" s="89">
        <f>+K3166-O3166</f>
        <v>0</v>
      </c>
      <c r="Q3166" s="90" t="str">
        <f>IF(AND($K3166=0,O3166=0),"0.00%",IF($K3166=0,-1,IF(O3166=0,1,-($K3166-O3166)/ABS(O3166))))</f>
        <v>0.00%</v>
      </c>
      <c r="R3166" s="91"/>
      <c r="S3166" s="89">
        <v>0</v>
      </c>
      <c r="T3166" s="89">
        <f>+S3166-K3166</f>
        <v>0</v>
      </c>
      <c r="U3166" s="335">
        <f>IF(C3166=0,0,1)+IF(D3166=0,0,1)+IF(E3166=0,0,1)+IF(G3166=0,0,1)+IF(K3166=0,0,1)+IF(L3166=0,0,1)+IF(M3166=0,0,1)+IF(O3166=0,0,1)+IF(S3166=0,0,1)</f>
        <v>0</v>
      </c>
    </row>
    <row r="3167" spans="1:21" s="81" customFormat="1" ht="15" hidden="1">
      <c r="A3167" s="176" t="s">
        <v>3105</v>
      </c>
      <c r="B3167" s="88" t="s">
        <v>6407</v>
      </c>
      <c r="C3167" s="89">
        <v>0</v>
      </c>
      <c r="D3167" s="89">
        <v>0</v>
      </c>
      <c r="E3167" s="89">
        <f>+D3167-C3167</f>
        <v>0</v>
      </c>
      <c r="F3167" s="90" t="str">
        <f>IF(AND($C3167=0,D3167=0),"0.00%",IF($C3167=0,-1,IF(D3167=0,1,-($C3167-D3167)/ABS(D3167))))</f>
        <v>0.00%</v>
      </c>
      <c r="G3167" s="89">
        <v>0</v>
      </c>
      <c r="H3167" s="89">
        <f>+C3167-G3167</f>
        <v>0</v>
      </c>
      <c r="I3167" s="90" t="str">
        <f>IF(AND($C3167=0,G3167=0),"0.00%",IF($C3167=0,-1,IF(G3167=0,1,-($C3167-G3167)/ABS(G3167))))</f>
        <v>0.00%</v>
      </c>
      <c r="J3167" s="91"/>
      <c r="K3167" s="89">
        <v>0</v>
      </c>
      <c r="L3167" s="89">
        <v>0</v>
      </c>
      <c r="M3167" s="89">
        <f>+L3167-K3167</f>
        <v>0</v>
      </c>
      <c r="N3167" s="90" t="str">
        <f>IF(AND($K3167=0,L3167=0),"0.00%",IF($K3167=0,-1,IF(L3167=0,1,-($K3167-L3167)/ABS(L3167))))</f>
        <v>0.00%</v>
      </c>
      <c r="O3167" s="89">
        <v>0</v>
      </c>
      <c r="P3167" s="89">
        <f>+K3167-O3167</f>
        <v>0</v>
      </c>
      <c r="Q3167" s="90" t="str">
        <f>IF(AND($K3167=0,O3167=0),"0.00%",IF($K3167=0,-1,IF(O3167=0,1,-($K3167-O3167)/ABS(O3167))))</f>
        <v>0.00%</v>
      </c>
      <c r="R3167" s="91"/>
      <c r="S3167" s="89">
        <v>0</v>
      </c>
      <c r="T3167" s="89">
        <f>+S3167-K3167</f>
        <v>0</v>
      </c>
      <c r="U3167" s="335">
        <f>IF(C3167=0,0,1)+IF(D3167=0,0,1)+IF(E3167=0,0,1)+IF(G3167=0,0,1)+IF(K3167=0,0,1)+IF(L3167=0,0,1)+IF(M3167=0,0,1)+IF(O3167=0,0,1)+IF(S3167=0,0,1)</f>
        <v>0</v>
      </c>
    </row>
    <row r="3168" spans="1:21" s="81" customFormat="1" ht="15" customHeight="1">
      <c r="A3168" s="176" t="s">
        <v>3106</v>
      </c>
      <c r="B3168" s="88" t="s">
        <v>6054</v>
      </c>
      <c r="C3168" s="89">
        <v>10912.7</v>
      </c>
      <c r="D3168" s="89">
        <v>0</v>
      </c>
      <c r="E3168" s="89">
        <f>+D3168-C3168</f>
        <v>-10912.7</v>
      </c>
      <c r="F3168" s="90">
        <f>IF(AND($C3168=0,D3168=0),"0.00%",IF($C3168=0,-1,IF(D3168=0,1,-($C3168-D3168)/ABS(D3168))))</f>
        <v>1</v>
      </c>
      <c r="G3168" s="89">
        <v>0</v>
      </c>
      <c r="H3168" s="89">
        <f>+C3168-G3168</f>
        <v>10912.7</v>
      </c>
      <c r="I3168" s="90">
        <f>IF(AND($C3168=0,G3168=0),"0.00%",IF($C3168=0,-1,IF(G3168=0,1,-($C3168-G3168)/ABS(G3168))))</f>
        <v>1</v>
      </c>
      <c r="J3168" s="91"/>
      <c r="K3168" s="89">
        <v>10912.7</v>
      </c>
      <c r="L3168" s="89">
        <v>35000</v>
      </c>
      <c r="M3168" s="89">
        <f>+L3168-K3168</f>
        <v>24087.3</v>
      </c>
      <c r="N3168" s="90">
        <f>IF(AND($K3168=0,L3168=0),"0.00%",IF($K3168=0,-1,IF(L3168=0,1,-($K3168-L3168)/ABS(L3168))))</f>
        <v>0.688208571428571</v>
      </c>
      <c r="O3168" s="89">
        <v>0</v>
      </c>
      <c r="P3168" s="89">
        <f>+K3168-O3168</f>
        <v>10912.7</v>
      </c>
      <c r="Q3168" s="90">
        <f>IF(AND($K3168=0,O3168=0),"0.00%",IF($K3168=0,-1,IF(O3168=0,1,-($K3168-O3168)/ABS(O3168))))</f>
        <v>1</v>
      </c>
      <c r="R3168" s="91"/>
      <c r="S3168" s="89">
        <v>35000</v>
      </c>
      <c r="T3168" s="89">
        <f>+S3168-K3168</f>
        <v>24087.3</v>
      </c>
      <c r="U3168" s="335">
        <f>IF(C3168=0,0,1)+IF(D3168=0,0,1)+IF(E3168=0,0,1)+IF(G3168=0,0,1)+IF(K3168=0,0,1)+IF(L3168=0,0,1)+IF(M3168=0,0,1)+IF(O3168=0,0,1)+IF(S3168=0,0,1)</f>
        <v>6</v>
      </c>
    </row>
    <row r="3169" spans="1:21" s="81" customFormat="1" ht="15" customHeight="1">
      <c r="A3169" s="176" t="s">
        <v>3107</v>
      </c>
      <c r="B3169" s="88" t="s">
        <v>6408</v>
      </c>
      <c r="C3169" s="89">
        <v>0</v>
      </c>
      <c r="D3169" s="89">
        <v>0</v>
      </c>
      <c r="E3169" s="89">
        <f>+D3169-C3169</f>
        <v>0</v>
      </c>
      <c r="F3169" s="90" t="str">
        <f>IF(AND($C3169=0,D3169=0),"0.00%",IF($C3169=0,-1,IF(D3169=0,1,-($C3169-D3169)/ABS(D3169))))</f>
        <v>0.00%</v>
      </c>
      <c r="G3169" s="89">
        <v>0</v>
      </c>
      <c r="H3169" s="89">
        <f>+C3169-G3169</f>
        <v>0</v>
      </c>
      <c r="I3169" s="90" t="str">
        <f>IF(AND($C3169=0,G3169=0),"0.00%",IF($C3169=0,-1,IF(G3169=0,1,-($C3169-G3169)/ABS(G3169))))</f>
        <v>0.00%</v>
      </c>
      <c r="J3169" s="91"/>
      <c r="K3169" s="89">
        <v>0</v>
      </c>
      <c r="L3169" s="89">
        <v>8400</v>
      </c>
      <c r="M3169" s="89">
        <f>+L3169-K3169</f>
        <v>8400</v>
      </c>
      <c r="N3169" s="90">
        <f>IF(AND($K3169=0,L3169=0),"0.00%",IF($K3169=0,-1,IF(L3169=0,1,-($K3169-L3169)/ABS(L3169))))</f>
        <v>-1</v>
      </c>
      <c r="O3169" s="89">
        <v>0</v>
      </c>
      <c r="P3169" s="89">
        <f>+K3169-O3169</f>
        <v>0</v>
      </c>
      <c r="Q3169" s="90" t="str">
        <f>IF(AND($K3169=0,O3169=0),"0.00%",IF($K3169=0,-1,IF(O3169=0,1,-($K3169-O3169)/ABS(O3169))))</f>
        <v>0.00%</v>
      </c>
      <c r="R3169" s="91"/>
      <c r="S3169" s="89">
        <v>8400</v>
      </c>
      <c r="T3169" s="89">
        <f>+S3169-K3169</f>
        <v>8400</v>
      </c>
      <c r="U3169" s="335">
        <f>IF(C3169=0,0,1)+IF(D3169=0,0,1)+IF(E3169=0,0,1)+IF(G3169=0,0,1)+IF(K3169=0,0,1)+IF(L3169=0,0,1)+IF(M3169=0,0,1)+IF(O3169=0,0,1)+IF(S3169=0,0,1)</f>
        <v>3</v>
      </c>
    </row>
    <row r="3170" spans="1:21" s="81" customFormat="1" ht="15" hidden="1">
      <c r="A3170" s="176" t="s">
        <v>3108</v>
      </c>
      <c r="B3170" s="88" t="s">
        <v>6409</v>
      </c>
      <c r="C3170" s="89">
        <v>0</v>
      </c>
      <c r="D3170" s="89">
        <v>0</v>
      </c>
      <c r="E3170" s="89">
        <f>+D3170-C3170</f>
        <v>0</v>
      </c>
      <c r="F3170" s="90" t="str">
        <f>IF(AND($C3170=0,D3170=0),"0.00%",IF($C3170=0,-1,IF(D3170=0,1,-($C3170-D3170)/ABS(D3170))))</f>
        <v>0.00%</v>
      </c>
      <c r="G3170" s="89">
        <v>0</v>
      </c>
      <c r="H3170" s="89">
        <f>+C3170-G3170</f>
        <v>0</v>
      </c>
      <c r="I3170" s="90" t="str">
        <f>IF(AND($C3170=0,G3170=0),"0.00%",IF($C3170=0,-1,IF(G3170=0,1,-($C3170-G3170)/ABS(G3170))))</f>
        <v>0.00%</v>
      </c>
      <c r="J3170" s="91"/>
      <c r="K3170" s="89">
        <v>0</v>
      </c>
      <c r="L3170" s="89">
        <v>0</v>
      </c>
      <c r="M3170" s="89">
        <f>+L3170-K3170</f>
        <v>0</v>
      </c>
      <c r="N3170" s="90" t="str">
        <f>IF(AND($K3170=0,L3170=0),"0.00%",IF($K3170=0,-1,IF(L3170=0,1,-($K3170-L3170)/ABS(L3170))))</f>
        <v>0.00%</v>
      </c>
      <c r="O3170" s="89">
        <v>0</v>
      </c>
      <c r="P3170" s="89">
        <f>+K3170-O3170</f>
        <v>0</v>
      </c>
      <c r="Q3170" s="90" t="str">
        <f>IF(AND($K3170=0,O3170=0),"0.00%",IF($K3170=0,-1,IF(O3170=0,1,-($K3170-O3170)/ABS(O3170))))</f>
        <v>0.00%</v>
      </c>
      <c r="R3170" s="91"/>
      <c r="S3170" s="89">
        <v>0</v>
      </c>
      <c r="T3170" s="89">
        <f>+S3170-K3170</f>
        <v>0</v>
      </c>
      <c r="U3170" s="335">
        <f>IF(C3170=0,0,1)+IF(D3170=0,0,1)+IF(E3170=0,0,1)+IF(G3170=0,0,1)+IF(K3170=0,0,1)+IF(L3170=0,0,1)+IF(M3170=0,0,1)+IF(O3170=0,0,1)+IF(S3170=0,0,1)</f>
        <v>0</v>
      </c>
    </row>
    <row r="3171" spans="1:21" s="81" customFormat="1" ht="15" hidden="1">
      <c r="A3171" s="176" t="s">
        <v>3109</v>
      </c>
      <c r="B3171" s="88" t="s">
        <v>6410</v>
      </c>
      <c r="C3171" s="89">
        <v>0</v>
      </c>
      <c r="D3171" s="89">
        <v>0</v>
      </c>
      <c r="E3171" s="89">
        <f>+D3171-C3171</f>
        <v>0</v>
      </c>
      <c r="F3171" s="90" t="str">
        <f>IF(AND($C3171=0,D3171=0),"0.00%",IF($C3171=0,-1,IF(D3171=0,1,-($C3171-D3171)/ABS(D3171))))</f>
        <v>0.00%</v>
      </c>
      <c r="G3171" s="89">
        <v>0</v>
      </c>
      <c r="H3171" s="89">
        <f>+C3171-G3171</f>
        <v>0</v>
      </c>
      <c r="I3171" s="90" t="str">
        <f>IF(AND($C3171=0,G3171=0),"0.00%",IF($C3171=0,-1,IF(G3171=0,1,-($C3171-G3171)/ABS(G3171))))</f>
        <v>0.00%</v>
      </c>
      <c r="J3171" s="91"/>
      <c r="K3171" s="89">
        <v>0</v>
      </c>
      <c r="L3171" s="89">
        <v>0</v>
      </c>
      <c r="M3171" s="89">
        <f>+L3171-K3171</f>
        <v>0</v>
      </c>
      <c r="N3171" s="90" t="str">
        <f>IF(AND($K3171=0,L3171=0),"0.00%",IF($K3171=0,-1,IF(L3171=0,1,-($K3171-L3171)/ABS(L3171))))</f>
        <v>0.00%</v>
      </c>
      <c r="O3171" s="89">
        <v>0</v>
      </c>
      <c r="P3171" s="89">
        <f>+K3171-O3171</f>
        <v>0</v>
      </c>
      <c r="Q3171" s="90" t="str">
        <f>IF(AND($K3171=0,O3171=0),"0.00%",IF($K3171=0,-1,IF(O3171=0,1,-($K3171-O3171)/ABS(O3171))))</f>
        <v>0.00%</v>
      </c>
      <c r="R3171" s="91"/>
      <c r="S3171" s="89">
        <v>0</v>
      </c>
      <c r="T3171" s="89">
        <f>+S3171-K3171</f>
        <v>0</v>
      </c>
      <c r="U3171" s="335">
        <f>IF(C3171=0,0,1)+IF(D3171=0,0,1)+IF(E3171=0,0,1)+IF(G3171=0,0,1)+IF(K3171=0,0,1)+IF(L3171=0,0,1)+IF(M3171=0,0,1)+IF(O3171=0,0,1)+IF(S3171=0,0,1)</f>
        <v>0</v>
      </c>
    </row>
    <row r="3172" spans="1:21" s="81" customFormat="1" ht="15" hidden="1">
      <c r="A3172" s="176" t="s">
        <v>3110</v>
      </c>
      <c r="B3172" s="88" t="s">
        <v>6411</v>
      </c>
      <c r="C3172" s="89">
        <v>0</v>
      </c>
      <c r="D3172" s="89">
        <v>0</v>
      </c>
      <c r="E3172" s="89">
        <f>+D3172-C3172</f>
        <v>0</v>
      </c>
      <c r="F3172" s="90" t="str">
        <f>IF(AND($C3172=0,D3172=0),"0.00%",IF($C3172=0,-1,IF(D3172=0,1,-($C3172-D3172)/ABS(D3172))))</f>
        <v>0.00%</v>
      </c>
      <c r="G3172" s="89">
        <v>0</v>
      </c>
      <c r="H3172" s="89">
        <f>+C3172-G3172</f>
        <v>0</v>
      </c>
      <c r="I3172" s="90" t="str">
        <f>IF(AND($C3172=0,G3172=0),"0.00%",IF($C3172=0,-1,IF(G3172=0,1,-($C3172-G3172)/ABS(G3172))))</f>
        <v>0.00%</v>
      </c>
      <c r="J3172" s="91"/>
      <c r="K3172" s="89">
        <v>0</v>
      </c>
      <c r="L3172" s="89">
        <v>0</v>
      </c>
      <c r="M3172" s="89">
        <f>+L3172-K3172</f>
        <v>0</v>
      </c>
      <c r="N3172" s="90" t="str">
        <f>IF(AND($K3172=0,L3172=0),"0.00%",IF($K3172=0,-1,IF(L3172=0,1,-($K3172-L3172)/ABS(L3172))))</f>
        <v>0.00%</v>
      </c>
      <c r="O3172" s="89">
        <v>0</v>
      </c>
      <c r="P3172" s="89">
        <f>+K3172-O3172</f>
        <v>0</v>
      </c>
      <c r="Q3172" s="90" t="str">
        <f>IF(AND($K3172=0,O3172=0),"0.00%",IF($K3172=0,-1,IF(O3172=0,1,-($K3172-O3172)/ABS(O3172))))</f>
        <v>0.00%</v>
      </c>
      <c r="R3172" s="91"/>
      <c r="S3172" s="89">
        <v>0</v>
      </c>
      <c r="T3172" s="89">
        <f>+S3172-K3172</f>
        <v>0</v>
      </c>
      <c r="U3172" s="335">
        <f>IF(C3172=0,0,1)+IF(D3172=0,0,1)+IF(E3172=0,0,1)+IF(G3172=0,0,1)+IF(K3172=0,0,1)+IF(L3172=0,0,1)+IF(M3172=0,0,1)+IF(O3172=0,0,1)+IF(S3172=0,0,1)</f>
        <v>0</v>
      </c>
    </row>
    <row r="3173" spans="1:21" s="81" customFormat="1" ht="15" hidden="1">
      <c r="A3173" s="176" t="s">
        <v>3111</v>
      </c>
      <c r="B3173" s="88" t="s">
        <v>6412</v>
      </c>
      <c r="C3173" s="89">
        <v>0</v>
      </c>
      <c r="D3173" s="89">
        <v>0</v>
      </c>
      <c r="E3173" s="89">
        <f>+D3173-C3173</f>
        <v>0</v>
      </c>
      <c r="F3173" s="90" t="str">
        <f>IF(AND($C3173=0,D3173=0),"0.00%",IF($C3173=0,-1,IF(D3173=0,1,-($C3173-D3173)/ABS(D3173))))</f>
        <v>0.00%</v>
      </c>
      <c r="G3173" s="89">
        <v>0</v>
      </c>
      <c r="H3173" s="89">
        <f>+C3173-G3173</f>
        <v>0</v>
      </c>
      <c r="I3173" s="90" t="str">
        <f>IF(AND($C3173=0,G3173=0),"0.00%",IF($C3173=0,-1,IF(G3173=0,1,-($C3173-G3173)/ABS(G3173))))</f>
        <v>0.00%</v>
      </c>
      <c r="J3173" s="91"/>
      <c r="K3173" s="89">
        <v>0</v>
      </c>
      <c r="L3173" s="89">
        <v>0</v>
      </c>
      <c r="M3173" s="89">
        <f>+L3173-K3173</f>
        <v>0</v>
      </c>
      <c r="N3173" s="90" t="str">
        <f>IF(AND($K3173=0,L3173=0),"0.00%",IF($K3173=0,-1,IF(L3173=0,1,-($K3173-L3173)/ABS(L3173))))</f>
        <v>0.00%</v>
      </c>
      <c r="O3173" s="89">
        <v>0</v>
      </c>
      <c r="P3173" s="89">
        <f>+K3173-O3173</f>
        <v>0</v>
      </c>
      <c r="Q3173" s="90" t="str">
        <f>IF(AND($K3173=0,O3173=0),"0.00%",IF($K3173=0,-1,IF(O3173=0,1,-($K3173-O3173)/ABS(O3173))))</f>
        <v>0.00%</v>
      </c>
      <c r="R3173" s="91"/>
      <c r="S3173" s="89">
        <v>0</v>
      </c>
      <c r="T3173" s="89">
        <f>+S3173-K3173</f>
        <v>0</v>
      </c>
      <c r="U3173" s="335">
        <f>IF(C3173=0,0,1)+IF(D3173=0,0,1)+IF(E3173=0,0,1)+IF(G3173=0,0,1)+IF(K3173=0,0,1)+IF(L3173=0,0,1)+IF(M3173=0,0,1)+IF(O3173=0,0,1)+IF(S3173=0,0,1)</f>
        <v>0</v>
      </c>
    </row>
    <row r="3174" spans="1:21" s="81" customFormat="1" ht="15" hidden="1">
      <c r="A3174" s="176" t="s">
        <v>3112</v>
      </c>
      <c r="B3174" s="88" t="s">
        <v>6413</v>
      </c>
      <c r="C3174" s="89">
        <v>0</v>
      </c>
      <c r="D3174" s="89">
        <v>0</v>
      </c>
      <c r="E3174" s="89">
        <f>+D3174-C3174</f>
        <v>0</v>
      </c>
      <c r="F3174" s="90" t="str">
        <f>IF(AND($C3174=0,D3174=0),"0.00%",IF($C3174=0,-1,IF(D3174=0,1,-($C3174-D3174)/ABS(D3174))))</f>
        <v>0.00%</v>
      </c>
      <c r="G3174" s="89">
        <v>0</v>
      </c>
      <c r="H3174" s="89">
        <f>+C3174-G3174</f>
        <v>0</v>
      </c>
      <c r="I3174" s="90" t="str">
        <f>IF(AND($C3174=0,G3174=0),"0.00%",IF($C3174=0,-1,IF(G3174=0,1,-($C3174-G3174)/ABS(G3174))))</f>
        <v>0.00%</v>
      </c>
      <c r="J3174" s="91"/>
      <c r="K3174" s="89">
        <v>0</v>
      </c>
      <c r="L3174" s="89">
        <v>0</v>
      </c>
      <c r="M3174" s="89">
        <f>+L3174-K3174</f>
        <v>0</v>
      </c>
      <c r="N3174" s="90" t="str">
        <f>IF(AND($K3174=0,L3174=0),"0.00%",IF($K3174=0,-1,IF(L3174=0,1,-($K3174-L3174)/ABS(L3174))))</f>
        <v>0.00%</v>
      </c>
      <c r="O3174" s="89">
        <v>0</v>
      </c>
      <c r="P3174" s="89">
        <f>+K3174-O3174</f>
        <v>0</v>
      </c>
      <c r="Q3174" s="90" t="str">
        <f>IF(AND($K3174=0,O3174=0),"0.00%",IF($K3174=0,-1,IF(O3174=0,1,-($K3174-O3174)/ABS(O3174))))</f>
        <v>0.00%</v>
      </c>
      <c r="R3174" s="91"/>
      <c r="S3174" s="89">
        <v>0</v>
      </c>
      <c r="T3174" s="89">
        <f>+S3174-K3174</f>
        <v>0</v>
      </c>
      <c r="U3174" s="335">
        <f>IF(C3174=0,0,1)+IF(D3174=0,0,1)+IF(E3174=0,0,1)+IF(G3174=0,0,1)+IF(K3174=0,0,1)+IF(L3174=0,0,1)+IF(M3174=0,0,1)+IF(O3174=0,0,1)+IF(S3174=0,0,1)</f>
        <v>0</v>
      </c>
    </row>
    <row r="3175" spans="1:21" s="81" customFormat="1" ht="15" hidden="1">
      <c r="A3175" s="176" t="s">
        <v>3113</v>
      </c>
      <c r="B3175" s="88" t="s">
        <v>6414</v>
      </c>
      <c r="C3175" s="89">
        <v>0</v>
      </c>
      <c r="D3175" s="89">
        <v>0</v>
      </c>
      <c r="E3175" s="89">
        <f>+D3175-C3175</f>
        <v>0</v>
      </c>
      <c r="F3175" s="90" t="str">
        <f>IF(AND($C3175=0,D3175=0),"0.00%",IF($C3175=0,-1,IF(D3175=0,1,-($C3175-D3175)/ABS(D3175))))</f>
        <v>0.00%</v>
      </c>
      <c r="G3175" s="89">
        <v>0</v>
      </c>
      <c r="H3175" s="89">
        <f>+C3175-G3175</f>
        <v>0</v>
      </c>
      <c r="I3175" s="90" t="str">
        <f>IF(AND($C3175=0,G3175=0),"0.00%",IF($C3175=0,-1,IF(G3175=0,1,-($C3175-G3175)/ABS(G3175))))</f>
        <v>0.00%</v>
      </c>
      <c r="J3175" s="91"/>
      <c r="K3175" s="89">
        <v>0</v>
      </c>
      <c r="L3175" s="89">
        <v>0</v>
      </c>
      <c r="M3175" s="89">
        <f>+L3175-K3175</f>
        <v>0</v>
      </c>
      <c r="N3175" s="90" t="str">
        <f>IF(AND($K3175=0,L3175=0),"0.00%",IF($K3175=0,-1,IF(L3175=0,1,-($K3175-L3175)/ABS(L3175))))</f>
        <v>0.00%</v>
      </c>
      <c r="O3175" s="89">
        <v>0</v>
      </c>
      <c r="P3175" s="89">
        <f>+K3175-O3175</f>
        <v>0</v>
      </c>
      <c r="Q3175" s="90" t="str">
        <f>IF(AND($K3175=0,O3175=0),"0.00%",IF($K3175=0,-1,IF(O3175=0,1,-($K3175-O3175)/ABS(O3175))))</f>
        <v>0.00%</v>
      </c>
      <c r="R3175" s="91"/>
      <c r="S3175" s="89">
        <v>0</v>
      </c>
      <c r="T3175" s="89">
        <f>+S3175-K3175</f>
        <v>0</v>
      </c>
      <c r="U3175" s="335">
        <f>IF(C3175=0,0,1)+IF(D3175=0,0,1)+IF(E3175=0,0,1)+IF(G3175=0,0,1)+IF(K3175=0,0,1)+IF(L3175=0,0,1)+IF(M3175=0,0,1)+IF(O3175=0,0,1)+IF(S3175=0,0,1)</f>
        <v>0</v>
      </c>
    </row>
    <row r="3176" spans="1:21" s="81" customFormat="1" ht="15" hidden="1">
      <c r="A3176" s="176" t="s">
        <v>3114</v>
      </c>
      <c r="B3176" s="88" t="s">
        <v>6415</v>
      </c>
      <c r="C3176" s="89">
        <v>0</v>
      </c>
      <c r="D3176" s="89">
        <v>0</v>
      </c>
      <c r="E3176" s="89">
        <f>+D3176-C3176</f>
        <v>0</v>
      </c>
      <c r="F3176" s="90" t="str">
        <f>IF(AND($C3176=0,D3176=0),"0.00%",IF($C3176=0,-1,IF(D3176=0,1,-($C3176-D3176)/ABS(D3176))))</f>
        <v>0.00%</v>
      </c>
      <c r="G3176" s="89">
        <v>0</v>
      </c>
      <c r="H3176" s="89">
        <f>+C3176-G3176</f>
        <v>0</v>
      </c>
      <c r="I3176" s="90" t="str">
        <f>IF(AND($C3176=0,G3176=0),"0.00%",IF($C3176=0,-1,IF(G3176=0,1,-($C3176-G3176)/ABS(G3176))))</f>
        <v>0.00%</v>
      </c>
      <c r="J3176" s="91"/>
      <c r="K3176" s="89">
        <v>0</v>
      </c>
      <c r="L3176" s="89">
        <v>0</v>
      </c>
      <c r="M3176" s="89">
        <f>+L3176-K3176</f>
        <v>0</v>
      </c>
      <c r="N3176" s="90" t="str">
        <f>IF(AND($K3176=0,L3176=0),"0.00%",IF($K3176=0,-1,IF(L3176=0,1,-($K3176-L3176)/ABS(L3176))))</f>
        <v>0.00%</v>
      </c>
      <c r="O3176" s="89">
        <v>0</v>
      </c>
      <c r="P3176" s="89">
        <f>+K3176-O3176</f>
        <v>0</v>
      </c>
      <c r="Q3176" s="90" t="str">
        <f>IF(AND($K3176=0,O3176=0),"0.00%",IF($K3176=0,-1,IF(O3176=0,1,-($K3176-O3176)/ABS(O3176))))</f>
        <v>0.00%</v>
      </c>
      <c r="R3176" s="91"/>
      <c r="S3176" s="89">
        <v>0</v>
      </c>
      <c r="T3176" s="89">
        <f>+S3176-K3176</f>
        <v>0</v>
      </c>
      <c r="U3176" s="335">
        <f>IF(C3176=0,0,1)+IF(D3176=0,0,1)+IF(E3176=0,0,1)+IF(G3176=0,0,1)+IF(K3176=0,0,1)+IF(L3176=0,0,1)+IF(M3176=0,0,1)+IF(O3176=0,0,1)+IF(S3176=0,0,1)</f>
        <v>0</v>
      </c>
    </row>
    <row r="3177" spans="1:21" s="81" customFormat="1" ht="15" hidden="1">
      <c r="A3177" s="176" t="s">
        <v>3115</v>
      </c>
      <c r="B3177" s="88" t="s">
        <v>6416</v>
      </c>
      <c r="C3177" s="89">
        <v>0</v>
      </c>
      <c r="D3177" s="89">
        <v>0</v>
      </c>
      <c r="E3177" s="89">
        <f>+D3177-C3177</f>
        <v>0</v>
      </c>
      <c r="F3177" s="90" t="str">
        <f>IF(AND($C3177=0,D3177=0),"0.00%",IF($C3177=0,-1,IF(D3177=0,1,-($C3177-D3177)/ABS(D3177))))</f>
        <v>0.00%</v>
      </c>
      <c r="G3177" s="89">
        <v>0</v>
      </c>
      <c r="H3177" s="89">
        <f>+C3177-G3177</f>
        <v>0</v>
      </c>
      <c r="I3177" s="90" t="str">
        <f>IF(AND($C3177=0,G3177=0),"0.00%",IF($C3177=0,-1,IF(G3177=0,1,-($C3177-G3177)/ABS(G3177))))</f>
        <v>0.00%</v>
      </c>
      <c r="J3177" s="91"/>
      <c r="K3177" s="89">
        <v>0</v>
      </c>
      <c r="L3177" s="89">
        <v>0</v>
      </c>
      <c r="M3177" s="89">
        <f>+L3177-K3177</f>
        <v>0</v>
      </c>
      <c r="N3177" s="90" t="str">
        <f>IF(AND($K3177=0,L3177=0),"0.00%",IF($K3177=0,-1,IF(L3177=0,1,-($K3177-L3177)/ABS(L3177))))</f>
        <v>0.00%</v>
      </c>
      <c r="O3177" s="89">
        <v>0</v>
      </c>
      <c r="P3177" s="89">
        <f>+K3177-O3177</f>
        <v>0</v>
      </c>
      <c r="Q3177" s="90" t="str">
        <f>IF(AND($K3177=0,O3177=0),"0.00%",IF($K3177=0,-1,IF(O3177=0,1,-($K3177-O3177)/ABS(O3177))))</f>
        <v>0.00%</v>
      </c>
      <c r="R3177" s="91"/>
      <c r="S3177" s="89">
        <v>0</v>
      </c>
      <c r="T3177" s="89">
        <f>+S3177-K3177</f>
        <v>0</v>
      </c>
      <c r="U3177" s="335">
        <f>IF(C3177=0,0,1)+IF(D3177=0,0,1)+IF(E3177=0,0,1)+IF(G3177=0,0,1)+IF(K3177=0,0,1)+IF(L3177=0,0,1)+IF(M3177=0,0,1)+IF(O3177=0,0,1)+IF(S3177=0,0,1)</f>
        <v>0</v>
      </c>
    </row>
    <row r="3178" spans="1:21" s="81" customFormat="1" ht="15" hidden="1">
      <c r="A3178" s="176" t="s">
        <v>3116</v>
      </c>
      <c r="B3178" s="88" t="s">
        <v>6417</v>
      </c>
      <c r="C3178" s="89">
        <v>0</v>
      </c>
      <c r="D3178" s="89">
        <v>0</v>
      </c>
      <c r="E3178" s="89">
        <f>+D3178-C3178</f>
        <v>0</v>
      </c>
      <c r="F3178" s="90" t="str">
        <f>IF(AND($C3178=0,D3178=0),"0.00%",IF($C3178=0,-1,IF(D3178=0,1,-($C3178-D3178)/ABS(D3178))))</f>
        <v>0.00%</v>
      </c>
      <c r="G3178" s="89">
        <v>0</v>
      </c>
      <c r="H3178" s="89">
        <f>+C3178-G3178</f>
        <v>0</v>
      </c>
      <c r="I3178" s="90" t="str">
        <f>IF(AND($C3178=0,G3178=0),"0.00%",IF($C3178=0,-1,IF(G3178=0,1,-($C3178-G3178)/ABS(G3178))))</f>
        <v>0.00%</v>
      </c>
      <c r="J3178" s="91"/>
      <c r="K3178" s="89">
        <v>0</v>
      </c>
      <c r="L3178" s="89">
        <v>0</v>
      </c>
      <c r="M3178" s="89">
        <f>+L3178-K3178</f>
        <v>0</v>
      </c>
      <c r="N3178" s="90" t="str">
        <f>IF(AND($K3178=0,L3178=0),"0.00%",IF($K3178=0,-1,IF(L3178=0,1,-($K3178-L3178)/ABS(L3178))))</f>
        <v>0.00%</v>
      </c>
      <c r="O3178" s="89">
        <v>0</v>
      </c>
      <c r="P3178" s="89">
        <f>+K3178-O3178</f>
        <v>0</v>
      </c>
      <c r="Q3178" s="90" t="str">
        <f>IF(AND($K3178=0,O3178=0),"0.00%",IF($K3178=0,-1,IF(O3178=0,1,-($K3178-O3178)/ABS(O3178))))</f>
        <v>0.00%</v>
      </c>
      <c r="R3178" s="91"/>
      <c r="S3178" s="89">
        <v>0</v>
      </c>
      <c r="T3178" s="89">
        <f>+S3178-K3178</f>
        <v>0</v>
      </c>
      <c r="U3178" s="335">
        <f>IF(C3178=0,0,1)+IF(D3178=0,0,1)+IF(E3178=0,0,1)+IF(G3178=0,0,1)+IF(K3178=0,0,1)+IF(L3178=0,0,1)+IF(M3178=0,0,1)+IF(O3178=0,0,1)+IF(S3178=0,0,1)</f>
        <v>0</v>
      </c>
    </row>
    <row r="3179" spans="1:21" s="81" customFormat="1" ht="15" hidden="1">
      <c r="A3179" s="176" t="s">
        <v>3117</v>
      </c>
      <c r="B3179" s="88" t="s">
        <v>6418</v>
      </c>
      <c r="C3179" s="89">
        <v>0</v>
      </c>
      <c r="D3179" s="89">
        <v>0</v>
      </c>
      <c r="E3179" s="89">
        <f>+D3179-C3179</f>
        <v>0</v>
      </c>
      <c r="F3179" s="90" t="str">
        <f>IF(AND($C3179=0,D3179=0),"0.00%",IF($C3179=0,-1,IF(D3179=0,1,-($C3179-D3179)/ABS(D3179))))</f>
        <v>0.00%</v>
      </c>
      <c r="G3179" s="89">
        <v>0</v>
      </c>
      <c r="H3179" s="89">
        <f>+C3179-G3179</f>
        <v>0</v>
      </c>
      <c r="I3179" s="90" t="str">
        <f>IF(AND($C3179=0,G3179=0),"0.00%",IF($C3179=0,-1,IF(G3179=0,1,-($C3179-G3179)/ABS(G3179))))</f>
        <v>0.00%</v>
      </c>
      <c r="J3179" s="91"/>
      <c r="K3179" s="89">
        <v>0</v>
      </c>
      <c r="L3179" s="89">
        <v>0</v>
      </c>
      <c r="M3179" s="89">
        <f>+L3179-K3179</f>
        <v>0</v>
      </c>
      <c r="N3179" s="90" t="str">
        <f>IF(AND($K3179=0,L3179=0),"0.00%",IF($K3179=0,-1,IF(L3179=0,1,-($K3179-L3179)/ABS(L3179))))</f>
        <v>0.00%</v>
      </c>
      <c r="O3179" s="89">
        <v>0</v>
      </c>
      <c r="P3179" s="89">
        <f>+K3179-O3179</f>
        <v>0</v>
      </c>
      <c r="Q3179" s="90" t="str">
        <f>IF(AND($K3179=0,O3179=0),"0.00%",IF($K3179=0,-1,IF(O3179=0,1,-($K3179-O3179)/ABS(O3179))))</f>
        <v>0.00%</v>
      </c>
      <c r="R3179" s="91"/>
      <c r="S3179" s="89">
        <v>0</v>
      </c>
      <c r="T3179" s="89">
        <f>+S3179-K3179</f>
        <v>0</v>
      </c>
      <c r="U3179" s="335">
        <f>IF(C3179=0,0,1)+IF(D3179=0,0,1)+IF(E3179=0,0,1)+IF(G3179=0,0,1)+IF(K3179=0,0,1)+IF(L3179=0,0,1)+IF(M3179=0,0,1)+IF(O3179=0,0,1)+IF(S3179=0,0,1)</f>
        <v>0</v>
      </c>
    </row>
    <row r="3180" spans="1:21" s="81" customFormat="1" ht="15" hidden="1">
      <c r="A3180" s="176" t="s">
        <v>3118</v>
      </c>
      <c r="B3180" s="88" t="s">
        <v>6419</v>
      </c>
      <c r="C3180" s="89">
        <v>0</v>
      </c>
      <c r="D3180" s="89">
        <v>0</v>
      </c>
      <c r="E3180" s="89">
        <f>+D3180-C3180</f>
        <v>0</v>
      </c>
      <c r="F3180" s="90" t="str">
        <f>IF(AND($C3180=0,D3180=0),"0.00%",IF($C3180=0,-1,IF(D3180=0,1,-($C3180-D3180)/ABS(D3180))))</f>
        <v>0.00%</v>
      </c>
      <c r="G3180" s="89">
        <v>0</v>
      </c>
      <c r="H3180" s="89">
        <f>+C3180-G3180</f>
        <v>0</v>
      </c>
      <c r="I3180" s="90" t="str">
        <f>IF(AND($C3180=0,G3180=0),"0.00%",IF($C3180=0,-1,IF(G3180=0,1,-($C3180-G3180)/ABS(G3180))))</f>
        <v>0.00%</v>
      </c>
      <c r="J3180" s="91"/>
      <c r="K3180" s="89">
        <v>0</v>
      </c>
      <c r="L3180" s="89">
        <v>0</v>
      </c>
      <c r="M3180" s="89">
        <f>+L3180-K3180</f>
        <v>0</v>
      </c>
      <c r="N3180" s="90" t="str">
        <f>IF(AND($K3180=0,L3180=0),"0.00%",IF($K3180=0,-1,IF(L3180=0,1,-($K3180-L3180)/ABS(L3180))))</f>
        <v>0.00%</v>
      </c>
      <c r="O3180" s="89">
        <v>0</v>
      </c>
      <c r="P3180" s="89">
        <f>+K3180-O3180</f>
        <v>0</v>
      </c>
      <c r="Q3180" s="90" t="str">
        <f>IF(AND($K3180=0,O3180=0),"0.00%",IF($K3180=0,-1,IF(O3180=0,1,-($K3180-O3180)/ABS(O3180))))</f>
        <v>0.00%</v>
      </c>
      <c r="R3180" s="91"/>
      <c r="S3180" s="89">
        <v>0</v>
      </c>
      <c r="T3180" s="89">
        <f>+S3180-K3180</f>
        <v>0</v>
      </c>
      <c r="U3180" s="335">
        <f>IF(C3180=0,0,1)+IF(D3180=0,0,1)+IF(E3180=0,0,1)+IF(G3180=0,0,1)+IF(K3180=0,0,1)+IF(L3180=0,0,1)+IF(M3180=0,0,1)+IF(O3180=0,0,1)+IF(S3180=0,0,1)</f>
        <v>0</v>
      </c>
    </row>
    <row r="3181" spans="1:21" s="81" customFormat="1" ht="15" hidden="1">
      <c r="A3181" s="176" t="s">
        <v>3119</v>
      </c>
      <c r="B3181" s="88" t="s">
        <v>6420</v>
      </c>
      <c r="C3181" s="89">
        <v>0</v>
      </c>
      <c r="D3181" s="89">
        <v>0</v>
      </c>
      <c r="E3181" s="89">
        <f>+D3181-C3181</f>
        <v>0</v>
      </c>
      <c r="F3181" s="90" t="str">
        <f>IF(AND($C3181=0,D3181=0),"0.00%",IF($C3181=0,-1,IF(D3181=0,1,-($C3181-D3181)/ABS(D3181))))</f>
        <v>0.00%</v>
      </c>
      <c r="G3181" s="89">
        <v>0</v>
      </c>
      <c r="H3181" s="89">
        <f>+C3181-G3181</f>
        <v>0</v>
      </c>
      <c r="I3181" s="90" t="str">
        <f>IF(AND($C3181=0,G3181=0),"0.00%",IF($C3181=0,-1,IF(G3181=0,1,-($C3181-G3181)/ABS(G3181))))</f>
        <v>0.00%</v>
      </c>
      <c r="J3181" s="91"/>
      <c r="K3181" s="89">
        <v>0</v>
      </c>
      <c r="L3181" s="89">
        <v>0</v>
      </c>
      <c r="M3181" s="89">
        <f>+L3181-K3181</f>
        <v>0</v>
      </c>
      <c r="N3181" s="90" t="str">
        <f>IF(AND($K3181=0,L3181=0),"0.00%",IF($K3181=0,-1,IF(L3181=0,1,-($K3181-L3181)/ABS(L3181))))</f>
        <v>0.00%</v>
      </c>
      <c r="O3181" s="89">
        <v>0</v>
      </c>
      <c r="P3181" s="89">
        <f>+K3181-O3181</f>
        <v>0</v>
      </c>
      <c r="Q3181" s="90" t="str">
        <f>IF(AND($K3181=0,O3181=0),"0.00%",IF($K3181=0,-1,IF(O3181=0,1,-($K3181-O3181)/ABS(O3181))))</f>
        <v>0.00%</v>
      </c>
      <c r="R3181" s="91"/>
      <c r="S3181" s="89">
        <v>0</v>
      </c>
      <c r="T3181" s="89">
        <f>+S3181-K3181</f>
        <v>0</v>
      </c>
      <c r="U3181" s="335">
        <f>IF(C3181=0,0,1)+IF(D3181=0,0,1)+IF(E3181=0,0,1)+IF(G3181=0,0,1)+IF(K3181=0,0,1)+IF(L3181=0,0,1)+IF(M3181=0,0,1)+IF(O3181=0,0,1)+IF(S3181=0,0,1)</f>
        <v>0</v>
      </c>
    </row>
    <row r="3182" spans="1:21" s="81" customFormat="1" ht="15" hidden="1">
      <c r="A3182" s="176" t="s">
        <v>3120</v>
      </c>
      <c r="B3182" s="88" t="s">
        <v>6421</v>
      </c>
      <c r="C3182" s="89">
        <v>0</v>
      </c>
      <c r="D3182" s="89">
        <v>0</v>
      </c>
      <c r="E3182" s="89">
        <f>+D3182-C3182</f>
        <v>0</v>
      </c>
      <c r="F3182" s="90" t="str">
        <f>IF(AND($C3182=0,D3182=0),"0.00%",IF($C3182=0,-1,IF(D3182=0,1,-($C3182-D3182)/ABS(D3182))))</f>
        <v>0.00%</v>
      </c>
      <c r="G3182" s="89">
        <v>0</v>
      </c>
      <c r="H3182" s="89">
        <f>+C3182-G3182</f>
        <v>0</v>
      </c>
      <c r="I3182" s="90" t="str">
        <f>IF(AND($C3182=0,G3182=0),"0.00%",IF($C3182=0,-1,IF(G3182=0,1,-($C3182-G3182)/ABS(G3182))))</f>
        <v>0.00%</v>
      </c>
      <c r="J3182" s="91"/>
      <c r="K3182" s="89">
        <v>0</v>
      </c>
      <c r="L3182" s="89">
        <v>0</v>
      </c>
      <c r="M3182" s="89">
        <f>+L3182-K3182</f>
        <v>0</v>
      </c>
      <c r="N3182" s="90" t="str">
        <f>IF(AND($K3182=0,L3182=0),"0.00%",IF($K3182=0,-1,IF(L3182=0,1,-($K3182-L3182)/ABS(L3182))))</f>
        <v>0.00%</v>
      </c>
      <c r="O3182" s="89">
        <v>0</v>
      </c>
      <c r="P3182" s="89">
        <f>+K3182-O3182</f>
        <v>0</v>
      </c>
      <c r="Q3182" s="90" t="str">
        <f>IF(AND($K3182=0,O3182=0),"0.00%",IF($K3182=0,-1,IF(O3182=0,1,-($K3182-O3182)/ABS(O3182))))</f>
        <v>0.00%</v>
      </c>
      <c r="R3182" s="91"/>
      <c r="S3182" s="89">
        <v>0</v>
      </c>
      <c r="T3182" s="89">
        <f>+S3182-K3182</f>
        <v>0</v>
      </c>
      <c r="U3182" s="335">
        <f>IF(C3182=0,0,1)+IF(D3182=0,0,1)+IF(E3182=0,0,1)+IF(G3182=0,0,1)+IF(K3182=0,0,1)+IF(L3182=0,0,1)+IF(M3182=0,0,1)+IF(O3182=0,0,1)+IF(S3182=0,0,1)</f>
        <v>0</v>
      </c>
    </row>
    <row r="3183" spans="1:21" s="81" customFormat="1" ht="15" hidden="1">
      <c r="A3183" s="176" t="s">
        <v>3121</v>
      </c>
      <c r="B3183" s="88" t="s">
        <v>6422</v>
      </c>
      <c r="C3183" s="89">
        <v>0</v>
      </c>
      <c r="D3183" s="89">
        <v>0</v>
      </c>
      <c r="E3183" s="89">
        <f>+D3183-C3183</f>
        <v>0</v>
      </c>
      <c r="F3183" s="90" t="str">
        <f>IF(AND($C3183=0,D3183=0),"0.00%",IF($C3183=0,-1,IF(D3183=0,1,-($C3183-D3183)/ABS(D3183))))</f>
        <v>0.00%</v>
      </c>
      <c r="G3183" s="89">
        <v>0</v>
      </c>
      <c r="H3183" s="89">
        <f>+C3183-G3183</f>
        <v>0</v>
      </c>
      <c r="I3183" s="90" t="str">
        <f>IF(AND($C3183=0,G3183=0),"0.00%",IF($C3183=0,-1,IF(G3183=0,1,-($C3183-G3183)/ABS(G3183))))</f>
        <v>0.00%</v>
      </c>
      <c r="J3183" s="91"/>
      <c r="K3183" s="89">
        <v>0</v>
      </c>
      <c r="L3183" s="89">
        <v>0</v>
      </c>
      <c r="M3183" s="89">
        <f>+L3183-K3183</f>
        <v>0</v>
      </c>
      <c r="N3183" s="90" t="str">
        <f>IF(AND($K3183=0,L3183=0),"0.00%",IF($K3183=0,-1,IF(L3183=0,1,-($K3183-L3183)/ABS(L3183))))</f>
        <v>0.00%</v>
      </c>
      <c r="O3183" s="89">
        <v>0</v>
      </c>
      <c r="P3183" s="89">
        <f>+K3183-O3183</f>
        <v>0</v>
      </c>
      <c r="Q3183" s="90" t="str">
        <f>IF(AND($K3183=0,O3183=0),"0.00%",IF($K3183=0,-1,IF(O3183=0,1,-($K3183-O3183)/ABS(O3183))))</f>
        <v>0.00%</v>
      </c>
      <c r="R3183" s="91"/>
      <c r="S3183" s="89">
        <v>0</v>
      </c>
      <c r="T3183" s="89">
        <f>+S3183-K3183</f>
        <v>0</v>
      </c>
      <c r="U3183" s="335">
        <f>IF(C3183=0,0,1)+IF(D3183=0,0,1)+IF(E3183=0,0,1)+IF(G3183=0,0,1)+IF(K3183=0,0,1)+IF(L3183=0,0,1)+IF(M3183=0,0,1)+IF(O3183=0,0,1)+IF(S3183=0,0,1)</f>
        <v>0</v>
      </c>
    </row>
    <row r="3184" spans="1:21" s="81" customFormat="1" ht="15" hidden="1">
      <c r="A3184" s="176" t="s">
        <v>3122</v>
      </c>
      <c r="B3184" s="88" t="s">
        <v>6423</v>
      </c>
      <c r="C3184" s="89">
        <v>0</v>
      </c>
      <c r="D3184" s="89">
        <v>0</v>
      </c>
      <c r="E3184" s="89">
        <f>+D3184-C3184</f>
        <v>0</v>
      </c>
      <c r="F3184" s="90" t="str">
        <f>IF(AND($C3184=0,D3184=0),"0.00%",IF($C3184=0,-1,IF(D3184=0,1,-($C3184-D3184)/ABS(D3184))))</f>
        <v>0.00%</v>
      </c>
      <c r="G3184" s="89">
        <v>0</v>
      </c>
      <c r="H3184" s="89">
        <f>+C3184-G3184</f>
        <v>0</v>
      </c>
      <c r="I3184" s="90" t="str">
        <f>IF(AND($C3184=0,G3184=0),"0.00%",IF($C3184=0,-1,IF(G3184=0,1,-($C3184-G3184)/ABS(G3184))))</f>
        <v>0.00%</v>
      </c>
      <c r="J3184" s="91"/>
      <c r="K3184" s="89">
        <v>0</v>
      </c>
      <c r="L3184" s="89">
        <v>0</v>
      </c>
      <c r="M3184" s="89">
        <f>+L3184-K3184</f>
        <v>0</v>
      </c>
      <c r="N3184" s="90" t="str">
        <f>IF(AND($K3184=0,L3184=0),"0.00%",IF($K3184=0,-1,IF(L3184=0,1,-($K3184-L3184)/ABS(L3184))))</f>
        <v>0.00%</v>
      </c>
      <c r="O3184" s="89">
        <v>0</v>
      </c>
      <c r="P3184" s="89">
        <f>+K3184-O3184</f>
        <v>0</v>
      </c>
      <c r="Q3184" s="90" t="str">
        <f>IF(AND($K3184=0,O3184=0),"0.00%",IF($K3184=0,-1,IF(O3184=0,1,-($K3184-O3184)/ABS(O3184))))</f>
        <v>0.00%</v>
      </c>
      <c r="R3184" s="91"/>
      <c r="S3184" s="89">
        <v>0</v>
      </c>
      <c r="T3184" s="89">
        <f>+S3184-K3184</f>
        <v>0</v>
      </c>
      <c r="U3184" s="335">
        <f>IF(C3184=0,0,1)+IF(D3184=0,0,1)+IF(E3184=0,0,1)+IF(G3184=0,0,1)+IF(K3184=0,0,1)+IF(L3184=0,0,1)+IF(M3184=0,0,1)+IF(O3184=0,0,1)+IF(S3184=0,0,1)</f>
        <v>0</v>
      </c>
    </row>
    <row r="3185" spans="1:21" s="81" customFormat="1" ht="15" hidden="1">
      <c r="A3185" s="176" t="s">
        <v>3123</v>
      </c>
      <c r="B3185" s="88" t="s">
        <v>6424</v>
      </c>
      <c r="C3185" s="89">
        <v>0</v>
      </c>
      <c r="D3185" s="89">
        <v>0</v>
      </c>
      <c r="E3185" s="89">
        <f>+D3185-C3185</f>
        <v>0</v>
      </c>
      <c r="F3185" s="90" t="str">
        <f>IF(AND($C3185=0,D3185=0),"0.00%",IF($C3185=0,-1,IF(D3185=0,1,-($C3185-D3185)/ABS(D3185))))</f>
        <v>0.00%</v>
      </c>
      <c r="G3185" s="89">
        <v>0</v>
      </c>
      <c r="H3185" s="89">
        <f>+C3185-G3185</f>
        <v>0</v>
      </c>
      <c r="I3185" s="90" t="str">
        <f>IF(AND($C3185=0,G3185=0),"0.00%",IF($C3185=0,-1,IF(G3185=0,1,-($C3185-G3185)/ABS(G3185))))</f>
        <v>0.00%</v>
      </c>
      <c r="J3185" s="91"/>
      <c r="K3185" s="89">
        <v>0</v>
      </c>
      <c r="L3185" s="89">
        <v>0</v>
      </c>
      <c r="M3185" s="89">
        <f>+L3185-K3185</f>
        <v>0</v>
      </c>
      <c r="N3185" s="90" t="str">
        <f>IF(AND($K3185=0,L3185=0),"0.00%",IF($K3185=0,-1,IF(L3185=0,1,-($K3185-L3185)/ABS(L3185))))</f>
        <v>0.00%</v>
      </c>
      <c r="O3185" s="89">
        <v>0</v>
      </c>
      <c r="P3185" s="89">
        <f>+K3185-O3185</f>
        <v>0</v>
      </c>
      <c r="Q3185" s="90" t="str">
        <f>IF(AND($K3185=0,O3185=0),"0.00%",IF($K3185=0,-1,IF(O3185=0,1,-($K3185-O3185)/ABS(O3185))))</f>
        <v>0.00%</v>
      </c>
      <c r="R3185" s="91"/>
      <c r="S3185" s="89">
        <v>0</v>
      </c>
      <c r="T3185" s="89">
        <f>+S3185-K3185</f>
        <v>0</v>
      </c>
      <c r="U3185" s="335">
        <f>IF(C3185=0,0,1)+IF(D3185=0,0,1)+IF(E3185=0,0,1)+IF(G3185=0,0,1)+IF(K3185=0,0,1)+IF(L3185=0,0,1)+IF(M3185=0,0,1)+IF(O3185=0,0,1)+IF(S3185=0,0,1)</f>
        <v>0</v>
      </c>
    </row>
    <row r="3186" spans="1:21" s="81" customFormat="1" ht="15" hidden="1">
      <c r="A3186" s="176" t="s">
        <v>3124</v>
      </c>
      <c r="B3186" s="88" t="s">
        <v>6425</v>
      </c>
      <c r="C3186" s="89">
        <v>0</v>
      </c>
      <c r="D3186" s="89">
        <v>0</v>
      </c>
      <c r="E3186" s="89">
        <f>+D3186-C3186</f>
        <v>0</v>
      </c>
      <c r="F3186" s="90" t="str">
        <f>IF(AND($C3186=0,D3186=0),"0.00%",IF($C3186=0,-1,IF(D3186=0,1,-($C3186-D3186)/ABS(D3186))))</f>
        <v>0.00%</v>
      </c>
      <c r="G3186" s="89">
        <v>0</v>
      </c>
      <c r="H3186" s="89">
        <f>+C3186-G3186</f>
        <v>0</v>
      </c>
      <c r="I3186" s="90" t="str">
        <f>IF(AND($C3186=0,G3186=0),"0.00%",IF($C3186=0,-1,IF(G3186=0,1,-($C3186-G3186)/ABS(G3186))))</f>
        <v>0.00%</v>
      </c>
      <c r="J3186" s="91"/>
      <c r="K3186" s="89">
        <v>0</v>
      </c>
      <c r="L3186" s="89">
        <v>0</v>
      </c>
      <c r="M3186" s="89">
        <f>+L3186-K3186</f>
        <v>0</v>
      </c>
      <c r="N3186" s="90" t="str">
        <f>IF(AND($K3186=0,L3186=0),"0.00%",IF($K3186=0,-1,IF(L3186=0,1,-($K3186-L3186)/ABS(L3186))))</f>
        <v>0.00%</v>
      </c>
      <c r="O3186" s="89">
        <v>0</v>
      </c>
      <c r="P3186" s="89">
        <f>+K3186-O3186</f>
        <v>0</v>
      </c>
      <c r="Q3186" s="90" t="str">
        <f>IF(AND($K3186=0,O3186=0),"0.00%",IF($K3186=0,-1,IF(O3186=0,1,-($K3186-O3186)/ABS(O3186))))</f>
        <v>0.00%</v>
      </c>
      <c r="R3186" s="91"/>
      <c r="S3186" s="89">
        <v>0</v>
      </c>
      <c r="T3186" s="89">
        <f>+S3186-K3186</f>
        <v>0</v>
      </c>
      <c r="U3186" s="335">
        <f>IF(C3186=0,0,1)+IF(D3186=0,0,1)+IF(E3186=0,0,1)+IF(G3186=0,0,1)+IF(K3186=0,0,1)+IF(L3186=0,0,1)+IF(M3186=0,0,1)+IF(O3186=0,0,1)+IF(S3186=0,0,1)</f>
        <v>0</v>
      </c>
    </row>
    <row r="3187" spans="1:21" s="81" customFormat="1" ht="15" hidden="1">
      <c r="A3187" s="176" t="s">
        <v>3125</v>
      </c>
      <c r="B3187" s="88" t="s">
        <v>6426</v>
      </c>
      <c r="C3187" s="89">
        <v>0</v>
      </c>
      <c r="D3187" s="89">
        <v>0</v>
      </c>
      <c r="E3187" s="89">
        <f>+D3187-C3187</f>
        <v>0</v>
      </c>
      <c r="F3187" s="90" t="str">
        <f>IF(AND($C3187=0,D3187=0),"0.00%",IF($C3187=0,-1,IF(D3187=0,1,-($C3187-D3187)/ABS(D3187))))</f>
        <v>0.00%</v>
      </c>
      <c r="G3187" s="89">
        <v>0</v>
      </c>
      <c r="H3187" s="89">
        <f>+C3187-G3187</f>
        <v>0</v>
      </c>
      <c r="I3187" s="90" t="str">
        <f>IF(AND($C3187=0,G3187=0),"0.00%",IF($C3187=0,-1,IF(G3187=0,1,-($C3187-G3187)/ABS(G3187))))</f>
        <v>0.00%</v>
      </c>
      <c r="J3187" s="91"/>
      <c r="K3187" s="89">
        <v>0</v>
      </c>
      <c r="L3187" s="89">
        <v>0</v>
      </c>
      <c r="M3187" s="89">
        <f>+L3187-K3187</f>
        <v>0</v>
      </c>
      <c r="N3187" s="90" t="str">
        <f>IF(AND($K3187=0,L3187=0),"0.00%",IF($K3187=0,-1,IF(L3187=0,1,-($K3187-L3187)/ABS(L3187))))</f>
        <v>0.00%</v>
      </c>
      <c r="O3187" s="89">
        <v>0</v>
      </c>
      <c r="P3187" s="89">
        <f>+K3187-O3187</f>
        <v>0</v>
      </c>
      <c r="Q3187" s="90" t="str">
        <f>IF(AND($K3187=0,O3187=0),"0.00%",IF($K3187=0,-1,IF(O3187=0,1,-($K3187-O3187)/ABS(O3187))))</f>
        <v>0.00%</v>
      </c>
      <c r="R3187" s="91"/>
      <c r="S3187" s="89">
        <v>0</v>
      </c>
      <c r="T3187" s="89">
        <f>+S3187-K3187</f>
        <v>0</v>
      </c>
      <c r="U3187" s="335">
        <f>IF(C3187=0,0,1)+IF(D3187=0,0,1)+IF(E3187=0,0,1)+IF(G3187=0,0,1)+IF(K3187=0,0,1)+IF(L3187=0,0,1)+IF(M3187=0,0,1)+IF(O3187=0,0,1)+IF(S3187=0,0,1)</f>
        <v>0</v>
      </c>
    </row>
    <row r="3188" spans="1:21" s="81" customFormat="1" ht="15" hidden="1">
      <c r="A3188" s="176" t="s">
        <v>3126</v>
      </c>
      <c r="B3188" s="88" t="s">
        <v>6427</v>
      </c>
      <c r="C3188" s="89">
        <v>0</v>
      </c>
      <c r="D3188" s="89">
        <v>0</v>
      </c>
      <c r="E3188" s="89">
        <f>+D3188-C3188</f>
        <v>0</v>
      </c>
      <c r="F3188" s="90" t="str">
        <f>IF(AND($C3188=0,D3188=0),"0.00%",IF($C3188=0,-1,IF(D3188=0,1,-($C3188-D3188)/ABS(D3188))))</f>
        <v>0.00%</v>
      </c>
      <c r="G3188" s="89">
        <v>0</v>
      </c>
      <c r="H3188" s="89">
        <f>+C3188-G3188</f>
        <v>0</v>
      </c>
      <c r="I3188" s="90" t="str">
        <f>IF(AND($C3188=0,G3188=0),"0.00%",IF($C3188=0,-1,IF(G3188=0,1,-($C3188-G3188)/ABS(G3188))))</f>
        <v>0.00%</v>
      </c>
      <c r="J3188" s="91"/>
      <c r="K3188" s="89">
        <v>0</v>
      </c>
      <c r="L3188" s="89">
        <v>0</v>
      </c>
      <c r="M3188" s="89">
        <f>+L3188-K3188</f>
        <v>0</v>
      </c>
      <c r="N3188" s="90" t="str">
        <f>IF(AND($K3188=0,L3188=0),"0.00%",IF($K3188=0,-1,IF(L3188=0,1,-($K3188-L3188)/ABS(L3188))))</f>
        <v>0.00%</v>
      </c>
      <c r="O3188" s="89">
        <v>0</v>
      </c>
      <c r="P3188" s="89">
        <f>+K3188-O3188</f>
        <v>0</v>
      </c>
      <c r="Q3188" s="90" t="str">
        <f>IF(AND($K3188=0,O3188=0),"0.00%",IF($K3188=0,-1,IF(O3188=0,1,-($K3188-O3188)/ABS(O3188))))</f>
        <v>0.00%</v>
      </c>
      <c r="R3188" s="91"/>
      <c r="S3188" s="89">
        <v>0</v>
      </c>
      <c r="T3188" s="89">
        <f>+S3188-K3188</f>
        <v>0</v>
      </c>
      <c r="U3188" s="335">
        <f>IF(C3188=0,0,1)+IF(D3188=0,0,1)+IF(E3188=0,0,1)+IF(G3188=0,0,1)+IF(K3188=0,0,1)+IF(L3188=0,0,1)+IF(M3188=0,0,1)+IF(O3188=0,0,1)+IF(S3188=0,0,1)</f>
        <v>0</v>
      </c>
    </row>
    <row r="3189" spans="1:21" s="81" customFormat="1" ht="15" hidden="1">
      <c r="A3189" s="176" t="s">
        <v>3127</v>
      </c>
      <c r="B3189" s="88" t="s">
        <v>6428</v>
      </c>
      <c r="C3189" s="89">
        <v>0</v>
      </c>
      <c r="D3189" s="89">
        <v>0</v>
      </c>
      <c r="E3189" s="89">
        <f>+D3189-C3189</f>
        <v>0</v>
      </c>
      <c r="F3189" s="90" t="str">
        <f>IF(AND($C3189=0,D3189=0),"0.00%",IF($C3189=0,-1,IF(D3189=0,1,-($C3189-D3189)/ABS(D3189))))</f>
        <v>0.00%</v>
      </c>
      <c r="G3189" s="89">
        <v>0</v>
      </c>
      <c r="H3189" s="89">
        <f>+C3189-G3189</f>
        <v>0</v>
      </c>
      <c r="I3189" s="90" t="str">
        <f>IF(AND($C3189=0,G3189=0),"0.00%",IF($C3189=0,-1,IF(G3189=0,1,-($C3189-G3189)/ABS(G3189))))</f>
        <v>0.00%</v>
      </c>
      <c r="J3189" s="91"/>
      <c r="K3189" s="89">
        <v>0</v>
      </c>
      <c r="L3189" s="89">
        <v>0</v>
      </c>
      <c r="M3189" s="89">
        <f>+L3189-K3189</f>
        <v>0</v>
      </c>
      <c r="N3189" s="90" t="str">
        <f>IF(AND($K3189=0,L3189=0),"0.00%",IF($K3189=0,-1,IF(L3189=0,1,-($K3189-L3189)/ABS(L3189))))</f>
        <v>0.00%</v>
      </c>
      <c r="O3189" s="89">
        <v>0</v>
      </c>
      <c r="P3189" s="89">
        <f>+K3189-O3189</f>
        <v>0</v>
      </c>
      <c r="Q3189" s="90" t="str">
        <f>IF(AND($K3189=0,O3189=0),"0.00%",IF($K3189=0,-1,IF(O3189=0,1,-($K3189-O3189)/ABS(O3189))))</f>
        <v>0.00%</v>
      </c>
      <c r="R3189" s="91"/>
      <c r="S3189" s="89">
        <v>0</v>
      </c>
      <c r="T3189" s="89">
        <f>+S3189-K3189</f>
        <v>0</v>
      </c>
      <c r="U3189" s="335">
        <f>IF(C3189=0,0,1)+IF(D3189=0,0,1)+IF(E3189=0,0,1)+IF(G3189=0,0,1)+IF(K3189=0,0,1)+IF(L3189=0,0,1)+IF(M3189=0,0,1)+IF(O3189=0,0,1)+IF(S3189=0,0,1)</f>
        <v>0</v>
      </c>
    </row>
    <row r="3190" spans="1:21" s="81" customFormat="1" ht="15" hidden="1">
      <c r="A3190" s="176" t="s">
        <v>3128</v>
      </c>
      <c r="B3190" s="88" t="s">
        <v>6429</v>
      </c>
      <c r="C3190" s="89">
        <v>0</v>
      </c>
      <c r="D3190" s="89">
        <v>0</v>
      </c>
      <c r="E3190" s="89">
        <f>+D3190-C3190</f>
        <v>0</v>
      </c>
      <c r="F3190" s="90" t="str">
        <f>IF(AND($C3190=0,D3190=0),"0.00%",IF($C3190=0,-1,IF(D3190=0,1,-($C3190-D3190)/ABS(D3190))))</f>
        <v>0.00%</v>
      </c>
      <c r="G3190" s="89">
        <v>0</v>
      </c>
      <c r="H3190" s="89">
        <f>+C3190-G3190</f>
        <v>0</v>
      </c>
      <c r="I3190" s="90" t="str">
        <f>IF(AND($C3190=0,G3190=0),"0.00%",IF($C3190=0,-1,IF(G3190=0,1,-($C3190-G3190)/ABS(G3190))))</f>
        <v>0.00%</v>
      </c>
      <c r="J3190" s="91"/>
      <c r="K3190" s="89">
        <v>0</v>
      </c>
      <c r="L3190" s="89">
        <v>0</v>
      </c>
      <c r="M3190" s="89">
        <f>+L3190-K3190</f>
        <v>0</v>
      </c>
      <c r="N3190" s="90" t="str">
        <f>IF(AND($K3190=0,L3190=0),"0.00%",IF($K3190=0,-1,IF(L3190=0,1,-($K3190-L3190)/ABS(L3190))))</f>
        <v>0.00%</v>
      </c>
      <c r="O3190" s="89">
        <v>0</v>
      </c>
      <c r="P3190" s="89">
        <f>+K3190-O3190</f>
        <v>0</v>
      </c>
      <c r="Q3190" s="90" t="str">
        <f>IF(AND($K3190=0,O3190=0),"0.00%",IF($K3190=0,-1,IF(O3190=0,1,-($K3190-O3190)/ABS(O3190))))</f>
        <v>0.00%</v>
      </c>
      <c r="R3190" s="91"/>
      <c r="S3190" s="89">
        <v>0</v>
      </c>
      <c r="T3190" s="89">
        <f>+S3190-K3190</f>
        <v>0</v>
      </c>
      <c r="U3190" s="335">
        <f>IF(C3190=0,0,1)+IF(D3190=0,0,1)+IF(E3190=0,0,1)+IF(G3190=0,0,1)+IF(K3190=0,0,1)+IF(L3190=0,0,1)+IF(M3190=0,0,1)+IF(O3190=0,0,1)+IF(S3190=0,0,1)</f>
        <v>0</v>
      </c>
    </row>
    <row r="3191" spans="1:21" s="81" customFormat="1" ht="15" hidden="1">
      <c r="A3191" s="176" t="s">
        <v>3129</v>
      </c>
      <c r="B3191" s="88" t="s">
        <v>6430</v>
      </c>
      <c r="C3191" s="89">
        <v>0</v>
      </c>
      <c r="D3191" s="89">
        <v>0</v>
      </c>
      <c r="E3191" s="89">
        <f>+D3191-C3191</f>
        <v>0</v>
      </c>
      <c r="F3191" s="90" t="str">
        <f>IF(AND($C3191=0,D3191=0),"0.00%",IF($C3191=0,-1,IF(D3191=0,1,-($C3191-D3191)/ABS(D3191))))</f>
        <v>0.00%</v>
      </c>
      <c r="G3191" s="89">
        <v>0</v>
      </c>
      <c r="H3191" s="89">
        <f>+C3191-G3191</f>
        <v>0</v>
      </c>
      <c r="I3191" s="90" t="str">
        <f>IF(AND($C3191=0,G3191=0),"0.00%",IF($C3191=0,-1,IF(G3191=0,1,-($C3191-G3191)/ABS(G3191))))</f>
        <v>0.00%</v>
      </c>
      <c r="J3191" s="91"/>
      <c r="K3191" s="89">
        <v>0</v>
      </c>
      <c r="L3191" s="89">
        <v>0</v>
      </c>
      <c r="M3191" s="89">
        <f>+L3191-K3191</f>
        <v>0</v>
      </c>
      <c r="N3191" s="90" t="str">
        <f>IF(AND($K3191=0,L3191=0),"0.00%",IF($K3191=0,-1,IF(L3191=0,1,-($K3191-L3191)/ABS(L3191))))</f>
        <v>0.00%</v>
      </c>
      <c r="O3191" s="89">
        <v>0</v>
      </c>
      <c r="P3191" s="89">
        <f>+K3191-O3191</f>
        <v>0</v>
      </c>
      <c r="Q3191" s="90" t="str">
        <f>IF(AND($K3191=0,O3191=0),"0.00%",IF($K3191=0,-1,IF(O3191=0,1,-($K3191-O3191)/ABS(O3191))))</f>
        <v>0.00%</v>
      </c>
      <c r="R3191" s="91"/>
      <c r="S3191" s="89">
        <v>0</v>
      </c>
      <c r="T3191" s="89">
        <f>+S3191-K3191</f>
        <v>0</v>
      </c>
      <c r="U3191" s="335">
        <f>IF(C3191=0,0,1)+IF(D3191=0,0,1)+IF(E3191=0,0,1)+IF(G3191=0,0,1)+IF(K3191=0,0,1)+IF(L3191=0,0,1)+IF(M3191=0,0,1)+IF(O3191=0,0,1)+IF(S3191=0,0,1)</f>
        <v>0</v>
      </c>
    </row>
    <row r="3192" spans="1:21" s="81" customFormat="1" ht="15" hidden="1">
      <c r="A3192" s="176" t="s">
        <v>3130</v>
      </c>
      <c r="B3192" s="88" t="s">
        <v>6431</v>
      </c>
      <c r="C3192" s="89">
        <v>0</v>
      </c>
      <c r="D3192" s="89">
        <v>0</v>
      </c>
      <c r="E3192" s="89">
        <f>+D3192-C3192</f>
        <v>0</v>
      </c>
      <c r="F3192" s="90" t="str">
        <f>IF(AND($C3192=0,D3192=0),"0.00%",IF($C3192=0,-1,IF(D3192=0,1,-($C3192-D3192)/ABS(D3192))))</f>
        <v>0.00%</v>
      </c>
      <c r="G3192" s="89">
        <v>0</v>
      </c>
      <c r="H3192" s="89">
        <f>+C3192-G3192</f>
        <v>0</v>
      </c>
      <c r="I3192" s="90" t="str">
        <f>IF(AND($C3192=0,G3192=0),"0.00%",IF($C3192=0,-1,IF(G3192=0,1,-($C3192-G3192)/ABS(G3192))))</f>
        <v>0.00%</v>
      </c>
      <c r="J3192" s="91"/>
      <c r="K3192" s="89">
        <v>0</v>
      </c>
      <c r="L3192" s="89">
        <v>0</v>
      </c>
      <c r="M3192" s="89">
        <f>+L3192-K3192</f>
        <v>0</v>
      </c>
      <c r="N3192" s="90" t="str">
        <f>IF(AND($K3192=0,L3192=0),"0.00%",IF($K3192=0,-1,IF(L3192=0,1,-($K3192-L3192)/ABS(L3192))))</f>
        <v>0.00%</v>
      </c>
      <c r="O3192" s="89">
        <v>0</v>
      </c>
      <c r="P3192" s="89">
        <f>+K3192-O3192</f>
        <v>0</v>
      </c>
      <c r="Q3192" s="90" t="str">
        <f>IF(AND($K3192=0,O3192=0),"0.00%",IF($K3192=0,-1,IF(O3192=0,1,-($K3192-O3192)/ABS(O3192))))</f>
        <v>0.00%</v>
      </c>
      <c r="R3192" s="91"/>
      <c r="S3192" s="89">
        <v>0</v>
      </c>
      <c r="T3192" s="89">
        <f>+S3192-K3192</f>
        <v>0</v>
      </c>
      <c r="U3192" s="335">
        <f>IF(C3192=0,0,1)+IF(D3192=0,0,1)+IF(E3192=0,0,1)+IF(G3192=0,0,1)+IF(K3192=0,0,1)+IF(L3192=0,0,1)+IF(M3192=0,0,1)+IF(O3192=0,0,1)+IF(S3192=0,0,1)</f>
        <v>0</v>
      </c>
    </row>
    <row r="3193" spans="1:21" s="81" customFormat="1" ht="15" hidden="1">
      <c r="A3193" s="176" t="s">
        <v>3131</v>
      </c>
      <c r="B3193" s="88" t="s">
        <v>6432</v>
      </c>
      <c r="C3193" s="89">
        <v>0</v>
      </c>
      <c r="D3193" s="89">
        <v>0</v>
      </c>
      <c r="E3193" s="89">
        <f>+D3193-C3193</f>
        <v>0</v>
      </c>
      <c r="F3193" s="90" t="str">
        <f>IF(AND($C3193=0,D3193=0),"0.00%",IF($C3193=0,-1,IF(D3193=0,1,-($C3193-D3193)/ABS(D3193))))</f>
        <v>0.00%</v>
      </c>
      <c r="G3193" s="89">
        <v>0</v>
      </c>
      <c r="H3193" s="89">
        <f>+C3193-G3193</f>
        <v>0</v>
      </c>
      <c r="I3193" s="90" t="str">
        <f>IF(AND($C3193=0,G3193=0),"0.00%",IF($C3193=0,-1,IF(G3193=0,1,-($C3193-G3193)/ABS(G3193))))</f>
        <v>0.00%</v>
      </c>
      <c r="J3193" s="91"/>
      <c r="K3193" s="89">
        <v>0</v>
      </c>
      <c r="L3193" s="89">
        <v>0</v>
      </c>
      <c r="M3193" s="89">
        <f>+L3193-K3193</f>
        <v>0</v>
      </c>
      <c r="N3193" s="90" t="str">
        <f>IF(AND($K3193=0,L3193=0),"0.00%",IF($K3193=0,-1,IF(L3193=0,1,-($K3193-L3193)/ABS(L3193))))</f>
        <v>0.00%</v>
      </c>
      <c r="O3193" s="89">
        <v>0</v>
      </c>
      <c r="P3193" s="89">
        <f>+K3193-O3193</f>
        <v>0</v>
      </c>
      <c r="Q3193" s="90" t="str">
        <f>IF(AND($K3193=0,O3193=0),"0.00%",IF($K3193=0,-1,IF(O3193=0,1,-($K3193-O3193)/ABS(O3193))))</f>
        <v>0.00%</v>
      </c>
      <c r="R3193" s="91"/>
      <c r="S3193" s="89">
        <v>0</v>
      </c>
      <c r="T3193" s="89">
        <f>+S3193-K3193</f>
        <v>0</v>
      </c>
      <c r="U3193" s="335">
        <f>IF(C3193=0,0,1)+IF(D3193=0,0,1)+IF(E3193=0,0,1)+IF(G3193=0,0,1)+IF(K3193=0,0,1)+IF(L3193=0,0,1)+IF(M3193=0,0,1)+IF(O3193=0,0,1)+IF(S3193=0,0,1)</f>
        <v>0</v>
      </c>
    </row>
    <row r="3194" spans="1:21" s="81" customFormat="1" ht="15" hidden="1">
      <c r="A3194" s="176" t="s">
        <v>3132</v>
      </c>
      <c r="B3194" s="88" t="s">
        <v>6433</v>
      </c>
      <c r="C3194" s="89">
        <v>0</v>
      </c>
      <c r="D3194" s="89">
        <v>0</v>
      </c>
      <c r="E3194" s="89">
        <f>+D3194-C3194</f>
        <v>0</v>
      </c>
      <c r="F3194" s="90" t="str">
        <f>IF(AND($C3194=0,D3194=0),"0.00%",IF($C3194=0,-1,IF(D3194=0,1,-($C3194-D3194)/ABS(D3194))))</f>
        <v>0.00%</v>
      </c>
      <c r="G3194" s="89">
        <v>0</v>
      </c>
      <c r="H3194" s="89">
        <f>+C3194-G3194</f>
        <v>0</v>
      </c>
      <c r="I3194" s="90" t="str">
        <f>IF(AND($C3194=0,G3194=0),"0.00%",IF($C3194=0,-1,IF(G3194=0,1,-($C3194-G3194)/ABS(G3194))))</f>
        <v>0.00%</v>
      </c>
      <c r="J3194" s="91"/>
      <c r="K3194" s="89">
        <v>0</v>
      </c>
      <c r="L3194" s="89">
        <v>0</v>
      </c>
      <c r="M3194" s="89">
        <f>+L3194-K3194</f>
        <v>0</v>
      </c>
      <c r="N3194" s="90" t="str">
        <f>IF(AND($K3194=0,L3194=0),"0.00%",IF($K3194=0,-1,IF(L3194=0,1,-($K3194-L3194)/ABS(L3194))))</f>
        <v>0.00%</v>
      </c>
      <c r="O3194" s="89">
        <v>0</v>
      </c>
      <c r="P3194" s="89">
        <f>+K3194-O3194</f>
        <v>0</v>
      </c>
      <c r="Q3194" s="90" t="str">
        <f>IF(AND($K3194=0,O3194=0),"0.00%",IF($K3194=0,-1,IF(O3194=0,1,-($K3194-O3194)/ABS(O3194))))</f>
        <v>0.00%</v>
      </c>
      <c r="R3194" s="91"/>
      <c r="S3194" s="89">
        <v>0</v>
      </c>
      <c r="T3194" s="89">
        <f>+S3194-K3194</f>
        <v>0</v>
      </c>
      <c r="U3194" s="335">
        <f>IF(C3194=0,0,1)+IF(D3194=0,0,1)+IF(E3194=0,0,1)+IF(G3194=0,0,1)+IF(K3194=0,0,1)+IF(L3194=0,0,1)+IF(M3194=0,0,1)+IF(O3194=0,0,1)+IF(S3194=0,0,1)</f>
        <v>0</v>
      </c>
    </row>
    <row r="3195" spans="1:21" s="81" customFormat="1" ht="15" hidden="1">
      <c r="A3195" s="176" t="s">
        <v>3133</v>
      </c>
      <c r="B3195" s="88" t="s">
        <v>6434</v>
      </c>
      <c r="C3195" s="89">
        <v>0</v>
      </c>
      <c r="D3195" s="89">
        <v>0</v>
      </c>
      <c r="E3195" s="89">
        <f>+D3195-C3195</f>
        <v>0</v>
      </c>
      <c r="F3195" s="90" t="str">
        <f>IF(AND($C3195=0,D3195=0),"0.00%",IF($C3195=0,-1,IF(D3195=0,1,-($C3195-D3195)/ABS(D3195))))</f>
        <v>0.00%</v>
      </c>
      <c r="G3195" s="89">
        <v>0</v>
      </c>
      <c r="H3195" s="89">
        <f>+C3195-G3195</f>
        <v>0</v>
      </c>
      <c r="I3195" s="90" t="str">
        <f>IF(AND($C3195=0,G3195=0),"0.00%",IF($C3195=0,-1,IF(G3195=0,1,-($C3195-G3195)/ABS(G3195))))</f>
        <v>0.00%</v>
      </c>
      <c r="J3195" s="91"/>
      <c r="K3195" s="89">
        <v>0</v>
      </c>
      <c r="L3195" s="89">
        <v>0</v>
      </c>
      <c r="M3195" s="89">
        <f>+L3195-K3195</f>
        <v>0</v>
      </c>
      <c r="N3195" s="90" t="str">
        <f>IF(AND($K3195=0,L3195=0),"0.00%",IF($K3195=0,-1,IF(L3195=0,1,-($K3195-L3195)/ABS(L3195))))</f>
        <v>0.00%</v>
      </c>
      <c r="O3195" s="89">
        <v>0</v>
      </c>
      <c r="P3195" s="89">
        <f>+K3195-O3195</f>
        <v>0</v>
      </c>
      <c r="Q3195" s="90" t="str">
        <f>IF(AND($K3195=0,O3195=0),"0.00%",IF($K3195=0,-1,IF(O3195=0,1,-($K3195-O3195)/ABS(O3195))))</f>
        <v>0.00%</v>
      </c>
      <c r="R3195" s="91"/>
      <c r="S3195" s="89">
        <v>0</v>
      </c>
      <c r="T3195" s="89">
        <f>+S3195-K3195</f>
        <v>0</v>
      </c>
      <c r="U3195" s="335">
        <f>IF(C3195=0,0,1)+IF(D3195=0,0,1)+IF(E3195=0,0,1)+IF(G3195=0,0,1)+IF(K3195=0,0,1)+IF(L3195=0,0,1)+IF(M3195=0,0,1)+IF(O3195=0,0,1)+IF(S3195=0,0,1)</f>
        <v>0</v>
      </c>
    </row>
    <row r="3196" spans="1:21" s="81" customFormat="1" ht="15" hidden="1">
      <c r="A3196" s="176" t="s">
        <v>3134</v>
      </c>
      <c r="B3196" s="88" t="s">
        <v>6435</v>
      </c>
      <c r="C3196" s="89">
        <v>0</v>
      </c>
      <c r="D3196" s="89">
        <v>0</v>
      </c>
      <c r="E3196" s="89">
        <f>+D3196-C3196</f>
        <v>0</v>
      </c>
      <c r="F3196" s="90" t="str">
        <f>IF(AND($C3196=0,D3196=0),"0.00%",IF($C3196=0,-1,IF(D3196=0,1,-($C3196-D3196)/ABS(D3196))))</f>
        <v>0.00%</v>
      </c>
      <c r="G3196" s="89">
        <v>0</v>
      </c>
      <c r="H3196" s="89">
        <f>+C3196-G3196</f>
        <v>0</v>
      </c>
      <c r="I3196" s="90" t="str">
        <f>IF(AND($C3196=0,G3196=0),"0.00%",IF($C3196=0,-1,IF(G3196=0,1,-($C3196-G3196)/ABS(G3196))))</f>
        <v>0.00%</v>
      </c>
      <c r="J3196" s="91"/>
      <c r="K3196" s="89">
        <v>0</v>
      </c>
      <c r="L3196" s="89">
        <v>0</v>
      </c>
      <c r="M3196" s="89">
        <f>+L3196-K3196</f>
        <v>0</v>
      </c>
      <c r="N3196" s="90" t="str">
        <f>IF(AND($K3196=0,L3196=0),"0.00%",IF($K3196=0,-1,IF(L3196=0,1,-($K3196-L3196)/ABS(L3196))))</f>
        <v>0.00%</v>
      </c>
      <c r="O3196" s="89">
        <v>0</v>
      </c>
      <c r="P3196" s="89">
        <f>+K3196-O3196</f>
        <v>0</v>
      </c>
      <c r="Q3196" s="90" t="str">
        <f>IF(AND($K3196=0,O3196=0),"0.00%",IF($K3196=0,-1,IF(O3196=0,1,-($K3196-O3196)/ABS(O3196))))</f>
        <v>0.00%</v>
      </c>
      <c r="R3196" s="91"/>
      <c r="S3196" s="89">
        <v>0</v>
      </c>
      <c r="T3196" s="89">
        <f>+S3196-K3196</f>
        <v>0</v>
      </c>
      <c r="U3196" s="335">
        <f>IF(C3196=0,0,1)+IF(D3196=0,0,1)+IF(E3196=0,0,1)+IF(G3196=0,0,1)+IF(K3196=0,0,1)+IF(L3196=0,0,1)+IF(M3196=0,0,1)+IF(O3196=0,0,1)+IF(S3196=0,0,1)</f>
        <v>0</v>
      </c>
    </row>
    <row r="3197" spans="1:21" s="81" customFormat="1" ht="15" hidden="1">
      <c r="A3197" s="176" t="s">
        <v>3135</v>
      </c>
      <c r="B3197" s="88" t="s">
        <v>6436</v>
      </c>
      <c r="C3197" s="89">
        <v>0</v>
      </c>
      <c r="D3197" s="89">
        <v>0</v>
      </c>
      <c r="E3197" s="89">
        <f>+D3197-C3197</f>
        <v>0</v>
      </c>
      <c r="F3197" s="90" t="str">
        <f>IF(AND($C3197=0,D3197=0),"0.00%",IF($C3197=0,-1,IF(D3197=0,1,-($C3197-D3197)/ABS(D3197))))</f>
        <v>0.00%</v>
      </c>
      <c r="G3197" s="89">
        <v>0</v>
      </c>
      <c r="H3197" s="89">
        <f>+C3197-G3197</f>
        <v>0</v>
      </c>
      <c r="I3197" s="90" t="str">
        <f>IF(AND($C3197=0,G3197=0),"0.00%",IF($C3197=0,-1,IF(G3197=0,1,-($C3197-G3197)/ABS(G3197))))</f>
        <v>0.00%</v>
      </c>
      <c r="J3197" s="91"/>
      <c r="K3197" s="89">
        <v>0</v>
      </c>
      <c r="L3197" s="89">
        <v>0</v>
      </c>
      <c r="M3197" s="89">
        <f>+L3197-K3197</f>
        <v>0</v>
      </c>
      <c r="N3197" s="90" t="str">
        <f>IF(AND($K3197=0,L3197=0),"0.00%",IF($K3197=0,-1,IF(L3197=0,1,-($K3197-L3197)/ABS(L3197))))</f>
        <v>0.00%</v>
      </c>
      <c r="O3197" s="89">
        <v>0</v>
      </c>
      <c r="P3197" s="89">
        <f>+K3197-O3197</f>
        <v>0</v>
      </c>
      <c r="Q3197" s="90" t="str">
        <f>IF(AND($K3197=0,O3197=0),"0.00%",IF($K3197=0,-1,IF(O3197=0,1,-($K3197-O3197)/ABS(O3197))))</f>
        <v>0.00%</v>
      </c>
      <c r="R3197" s="91"/>
      <c r="S3197" s="89">
        <v>0</v>
      </c>
      <c r="T3197" s="89">
        <f>+S3197-K3197</f>
        <v>0</v>
      </c>
      <c r="U3197" s="335">
        <f>IF(C3197=0,0,1)+IF(D3197=0,0,1)+IF(E3197=0,0,1)+IF(G3197=0,0,1)+IF(K3197=0,0,1)+IF(L3197=0,0,1)+IF(M3197=0,0,1)+IF(O3197=0,0,1)+IF(S3197=0,0,1)</f>
        <v>0</v>
      </c>
    </row>
    <row r="3198" spans="1:21" s="81" customFormat="1" ht="15" hidden="1">
      <c r="A3198" s="176" t="s">
        <v>3136</v>
      </c>
      <c r="B3198" s="88" t="s">
        <v>6437</v>
      </c>
      <c r="C3198" s="89">
        <v>0</v>
      </c>
      <c r="D3198" s="89">
        <v>0</v>
      </c>
      <c r="E3198" s="89">
        <f>+D3198-C3198</f>
        <v>0</v>
      </c>
      <c r="F3198" s="90" t="str">
        <f>IF(AND($C3198=0,D3198=0),"0.00%",IF($C3198=0,-1,IF(D3198=0,1,-($C3198-D3198)/ABS(D3198))))</f>
        <v>0.00%</v>
      </c>
      <c r="G3198" s="89">
        <v>0</v>
      </c>
      <c r="H3198" s="89">
        <f>+C3198-G3198</f>
        <v>0</v>
      </c>
      <c r="I3198" s="90" t="str">
        <f>IF(AND($C3198=0,G3198=0),"0.00%",IF($C3198=0,-1,IF(G3198=0,1,-($C3198-G3198)/ABS(G3198))))</f>
        <v>0.00%</v>
      </c>
      <c r="J3198" s="91"/>
      <c r="K3198" s="89">
        <v>0</v>
      </c>
      <c r="L3198" s="89">
        <v>0</v>
      </c>
      <c r="M3198" s="89">
        <f>+L3198-K3198</f>
        <v>0</v>
      </c>
      <c r="N3198" s="90" t="str">
        <f>IF(AND($K3198=0,L3198=0),"0.00%",IF($K3198=0,-1,IF(L3198=0,1,-($K3198-L3198)/ABS(L3198))))</f>
        <v>0.00%</v>
      </c>
      <c r="O3198" s="89">
        <v>0</v>
      </c>
      <c r="P3198" s="89">
        <f>+K3198-O3198</f>
        <v>0</v>
      </c>
      <c r="Q3198" s="90" t="str">
        <f>IF(AND($K3198=0,O3198=0),"0.00%",IF($K3198=0,-1,IF(O3198=0,1,-($K3198-O3198)/ABS(O3198))))</f>
        <v>0.00%</v>
      </c>
      <c r="R3198" s="91"/>
      <c r="S3198" s="89">
        <v>0</v>
      </c>
      <c r="T3198" s="89">
        <f>+S3198-K3198</f>
        <v>0</v>
      </c>
      <c r="U3198" s="335">
        <f>IF(C3198=0,0,1)+IF(D3198=0,0,1)+IF(E3198=0,0,1)+IF(G3198=0,0,1)+IF(K3198=0,0,1)+IF(L3198=0,0,1)+IF(M3198=0,0,1)+IF(O3198=0,0,1)+IF(S3198=0,0,1)</f>
        <v>0</v>
      </c>
    </row>
    <row r="3199" spans="1:21" s="81" customFormat="1" ht="15" hidden="1">
      <c r="A3199" s="176" t="s">
        <v>3137</v>
      </c>
      <c r="B3199" s="88" t="s">
        <v>6438</v>
      </c>
      <c r="C3199" s="89">
        <v>0</v>
      </c>
      <c r="D3199" s="89">
        <v>0</v>
      </c>
      <c r="E3199" s="89">
        <f>+D3199-C3199</f>
        <v>0</v>
      </c>
      <c r="F3199" s="90" t="str">
        <f>IF(AND($C3199=0,D3199=0),"0.00%",IF($C3199=0,-1,IF(D3199=0,1,-($C3199-D3199)/ABS(D3199))))</f>
        <v>0.00%</v>
      </c>
      <c r="G3199" s="89">
        <v>0</v>
      </c>
      <c r="H3199" s="89">
        <f>+C3199-G3199</f>
        <v>0</v>
      </c>
      <c r="I3199" s="90" t="str">
        <f>IF(AND($C3199=0,G3199=0),"0.00%",IF($C3199=0,-1,IF(G3199=0,1,-($C3199-G3199)/ABS(G3199))))</f>
        <v>0.00%</v>
      </c>
      <c r="J3199" s="91"/>
      <c r="K3199" s="89">
        <v>0</v>
      </c>
      <c r="L3199" s="89">
        <v>0</v>
      </c>
      <c r="M3199" s="89">
        <f>+L3199-K3199</f>
        <v>0</v>
      </c>
      <c r="N3199" s="90" t="str">
        <f>IF(AND($K3199=0,L3199=0),"0.00%",IF($K3199=0,-1,IF(L3199=0,1,-($K3199-L3199)/ABS(L3199))))</f>
        <v>0.00%</v>
      </c>
      <c r="O3199" s="89">
        <v>0</v>
      </c>
      <c r="P3199" s="89">
        <f>+K3199-O3199</f>
        <v>0</v>
      </c>
      <c r="Q3199" s="90" t="str">
        <f>IF(AND($K3199=0,O3199=0),"0.00%",IF($K3199=0,-1,IF(O3199=0,1,-($K3199-O3199)/ABS(O3199))))</f>
        <v>0.00%</v>
      </c>
      <c r="R3199" s="91"/>
      <c r="S3199" s="89">
        <v>0</v>
      </c>
      <c r="T3199" s="89">
        <f>+S3199-K3199</f>
        <v>0</v>
      </c>
      <c r="U3199" s="335">
        <f>IF(C3199=0,0,1)+IF(D3199=0,0,1)+IF(E3199=0,0,1)+IF(G3199=0,0,1)+IF(K3199=0,0,1)+IF(L3199=0,0,1)+IF(M3199=0,0,1)+IF(O3199=0,0,1)+IF(S3199=0,0,1)</f>
        <v>0</v>
      </c>
    </row>
    <row r="3200" spans="1:21" s="81" customFormat="1" ht="15" hidden="1">
      <c r="A3200" s="176" t="s">
        <v>3138</v>
      </c>
      <c r="B3200" s="88" t="s">
        <v>6439</v>
      </c>
      <c r="C3200" s="89">
        <v>0</v>
      </c>
      <c r="D3200" s="89">
        <v>0</v>
      </c>
      <c r="E3200" s="89">
        <f>+D3200-C3200</f>
        <v>0</v>
      </c>
      <c r="F3200" s="90" t="str">
        <f>IF(AND($C3200=0,D3200=0),"0.00%",IF($C3200=0,-1,IF(D3200=0,1,-($C3200-D3200)/ABS(D3200))))</f>
        <v>0.00%</v>
      </c>
      <c r="G3200" s="89">
        <v>0</v>
      </c>
      <c r="H3200" s="89">
        <f>+C3200-G3200</f>
        <v>0</v>
      </c>
      <c r="I3200" s="90" t="str">
        <f>IF(AND($C3200=0,G3200=0),"0.00%",IF($C3200=0,-1,IF(G3200=0,1,-($C3200-G3200)/ABS(G3200))))</f>
        <v>0.00%</v>
      </c>
      <c r="J3200" s="91"/>
      <c r="K3200" s="89">
        <v>0</v>
      </c>
      <c r="L3200" s="89">
        <v>0</v>
      </c>
      <c r="M3200" s="89">
        <f>+L3200-K3200</f>
        <v>0</v>
      </c>
      <c r="N3200" s="90" t="str">
        <f>IF(AND($K3200=0,L3200=0),"0.00%",IF($K3200=0,-1,IF(L3200=0,1,-($K3200-L3200)/ABS(L3200))))</f>
        <v>0.00%</v>
      </c>
      <c r="O3200" s="89">
        <v>0</v>
      </c>
      <c r="P3200" s="89">
        <f>+K3200-O3200</f>
        <v>0</v>
      </c>
      <c r="Q3200" s="90" t="str">
        <f>IF(AND($K3200=0,O3200=0),"0.00%",IF($K3200=0,-1,IF(O3200=0,1,-($K3200-O3200)/ABS(O3200))))</f>
        <v>0.00%</v>
      </c>
      <c r="R3200" s="91"/>
      <c r="S3200" s="89">
        <v>0</v>
      </c>
      <c r="T3200" s="89">
        <f>+S3200-K3200</f>
        <v>0</v>
      </c>
      <c r="U3200" s="335">
        <f>IF(C3200=0,0,1)+IF(D3200=0,0,1)+IF(E3200=0,0,1)+IF(G3200=0,0,1)+IF(K3200=0,0,1)+IF(L3200=0,0,1)+IF(M3200=0,0,1)+IF(O3200=0,0,1)+IF(S3200=0,0,1)</f>
        <v>0</v>
      </c>
    </row>
    <row r="3201" spans="1:21" s="81" customFormat="1" ht="15" hidden="1">
      <c r="A3201" s="176" t="s">
        <v>3139</v>
      </c>
      <c r="B3201" s="88" t="s">
        <v>6440</v>
      </c>
      <c r="C3201" s="89">
        <v>0</v>
      </c>
      <c r="D3201" s="89">
        <v>0</v>
      </c>
      <c r="E3201" s="89">
        <f>+D3201-C3201</f>
        <v>0</v>
      </c>
      <c r="F3201" s="90" t="str">
        <f>IF(AND($C3201=0,D3201=0),"0.00%",IF($C3201=0,-1,IF(D3201=0,1,-($C3201-D3201)/ABS(D3201))))</f>
        <v>0.00%</v>
      </c>
      <c r="G3201" s="89">
        <v>0</v>
      </c>
      <c r="H3201" s="89">
        <f>+C3201-G3201</f>
        <v>0</v>
      </c>
      <c r="I3201" s="90" t="str">
        <f>IF(AND($C3201=0,G3201=0),"0.00%",IF($C3201=0,-1,IF(G3201=0,1,-($C3201-G3201)/ABS(G3201))))</f>
        <v>0.00%</v>
      </c>
      <c r="J3201" s="91"/>
      <c r="K3201" s="89">
        <v>0</v>
      </c>
      <c r="L3201" s="89">
        <v>0</v>
      </c>
      <c r="M3201" s="89">
        <f>+L3201-K3201</f>
        <v>0</v>
      </c>
      <c r="N3201" s="90" t="str">
        <f>IF(AND($K3201=0,L3201=0),"0.00%",IF($K3201=0,-1,IF(L3201=0,1,-($K3201-L3201)/ABS(L3201))))</f>
        <v>0.00%</v>
      </c>
      <c r="O3201" s="89">
        <v>0</v>
      </c>
      <c r="P3201" s="89">
        <f>+K3201-O3201</f>
        <v>0</v>
      </c>
      <c r="Q3201" s="90" t="str">
        <f>IF(AND($K3201=0,O3201=0),"0.00%",IF($K3201=0,-1,IF(O3201=0,1,-($K3201-O3201)/ABS(O3201))))</f>
        <v>0.00%</v>
      </c>
      <c r="R3201" s="91"/>
      <c r="S3201" s="89">
        <v>0</v>
      </c>
      <c r="T3201" s="89">
        <f>+S3201-K3201</f>
        <v>0</v>
      </c>
      <c r="U3201" s="335">
        <f>IF(C3201=0,0,1)+IF(D3201=0,0,1)+IF(E3201=0,0,1)+IF(G3201=0,0,1)+IF(K3201=0,0,1)+IF(L3201=0,0,1)+IF(M3201=0,0,1)+IF(O3201=0,0,1)+IF(S3201=0,0,1)</f>
        <v>0</v>
      </c>
    </row>
    <row r="3202" spans="1:21" s="81" customFormat="1" ht="15" hidden="1">
      <c r="A3202" s="176" t="s">
        <v>3140</v>
      </c>
      <c r="B3202" s="88" t="s">
        <v>6441</v>
      </c>
      <c r="C3202" s="89">
        <v>0</v>
      </c>
      <c r="D3202" s="89">
        <v>0</v>
      </c>
      <c r="E3202" s="89">
        <f>+D3202-C3202</f>
        <v>0</v>
      </c>
      <c r="F3202" s="90" t="str">
        <f>IF(AND($C3202=0,D3202=0),"0.00%",IF($C3202=0,-1,IF(D3202=0,1,-($C3202-D3202)/ABS(D3202))))</f>
        <v>0.00%</v>
      </c>
      <c r="G3202" s="89">
        <v>0</v>
      </c>
      <c r="H3202" s="89">
        <f>+C3202-G3202</f>
        <v>0</v>
      </c>
      <c r="I3202" s="90" t="str">
        <f>IF(AND($C3202=0,G3202=0),"0.00%",IF($C3202=0,-1,IF(G3202=0,1,-($C3202-G3202)/ABS(G3202))))</f>
        <v>0.00%</v>
      </c>
      <c r="J3202" s="91"/>
      <c r="K3202" s="89">
        <v>0</v>
      </c>
      <c r="L3202" s="89">
        <v>0</v>
      </c>
      <c r="M3202" s="89">
        <f>+L3202-K3202</f>
        <v>0</v>
      </c>
      <c r="N3202" s="90" t="str">
        <f>IF(AND($K3202=0,L3202=0),"0.00%",IF($K3202=0,-1,IF(L3202=0,1,-($K3202-L3202)/ABS(L3202))))</f>
        <v>0.00%</v>
      </c>
      <c r="O3202" s="89">
        <v>0</v>
      </c>
      <c r="P3202" s="89">
        <f>+K3202-O3202</f>
        <v>0</v>
      </c>
      <c r="Q3202" s="90" t="str">
        <f>IF(AND($K3202=0,O3202=0),"0.00%",IF($K3202=0,-1,IF(O3202=0,1,-($K3202-O3202)/ABS(O3202))))</f>
        <v>0.00%</v>
      </c>
      <c r="R3202" s="91"/>
      <c r="S3202" s="89">
        <v>0</v>
      </c>
      <c r="T3202" s="89">
        <f>+S3202-K3202</f>
        <v>0</v>
      </c>
      <c r="U3202" s="335">
        <f>IF(C3202=0,0,1)+IF(D3202=0,0,1)+IF(E3202=0,0,1)+IF(G3202=0,0,1)+IF(K3202=0,0,1)+IF(L3202=0,0,1)+IF(M3202=0,0,1)+IF(O3202=0,0,1)+IF(S3202=0,0,1)</f>
        <v>0</v>
      </c>
    </row>
    <row r="3203" spans="1:21" s="81" customFormat="1" ht="15" hidden="1">
      <c r="A3203" s="176" t="s">
        <v>3141</v>
      </c>
      <c r="B3203" s="88" t="s">
        <v>6442</v>
      </c>
      <c r="C3203" s="89">
        <v>0</v>
      </c>
      <c r="D3203" s="89">
        <v>0</v>
      </c>
      <c r="E3203" s="89">
        <f>+D3203-C3203</f>
        <v>0</v>
      </c>
      <c r="F3203" s="90" t="str">
        <f>IF(AND($C3203=0,D3203=0),"0.00%",IF($C3203=0,-1,IF(D3203=0,1,-($C3203-D3203)/ABS(D3203))))</f>
        <v>0.00%</v>
      </c>
      <c r="G3203" s="89">
        <v>0</v>
      </c>
      <c r="H3203" s="89">
        <f>+C3203-G3203</f>
        <v>0</v>
      </c>
      <c r="I3203" s="90" t="str">
        <f>IF(AND($C3203=0,G3203=0),"0.00%",IF($C3203=0,-1,IF(G3203=0,1,-($C3203-G3203)/ABS(G3203))))</f>
        <v>0.00%</v>
      </c>
      <c r="J3203" s="91"/>
      <c r="K3203" s="89">
        <v>0</v>
      </c>
      <c r="L3203" s="89">
        <v>0</v>
      </c>
      <c r="M3203" s="89">
        <f>+L3203-K3203</f>
        <v>0</v>
      </c>
      <c r="N3203" s="90" t="str">
        <f>IF(AND($K3203=0,L3203=0),"0.00%",IF($K3203=0,-1,IF(L3203=0,1,-($K3203-L3203)/ABS(L3203))))</f>
        <v>0.00%</v>
      </c>
      <c r="O3203" s="89">
        <v>0</v>
      </c>
      <c r="P3203" s="89">
        <f>+K3203-O3203</f>
        <v>0</v>
      </c>
      <c r="Q3203" s="90" t="str">
        <f>IF(AND($K3203=0,O3203=0),"0.00%",IF($K3203=0,-1,IF(O3203=0,1,-($K3203-O3203)/ABS(O3203))))</f>
        <v>0.00%</v>
      </c>
      <c r="R3203" s="91"/>
      <c r="S3203" s="89">
        <v>0</v>
      </c>
      <c r="T3203" s="89">
        <f>+S3203-K3203</f>
        <v>0</v>
      </c>
      <c r="U3203" s="335">
        <f>IF(C3203=0,0,1)+IF(D3203=0,0,1)+IF(E3203=0,0,1)+IF(G3203=0,0,1)+IF(K3203=0,0,1)+IF(L3203=0,0,1)+IF(M3203=0,0,1)+IF(O3203=0,0,1)+IF(S3203=0,0,1)</f>
        <v>0</v>
      </c>
    </row>
    <row r="3204" spans="1:21" s="81" customFormat="1" ht="15" hidden="1">
      <c r="A3204" s="176" t="s">
        <v>3142</v>
      </c>
      <c r="B3204" s="88" t="s">
        <v>6443</v>
      </c>
      <c r="C3204" s="89">
        <v>0</v>
      </c>
      <c r="D3204" s="89">
        <v>0</v>
      </c>
      <c r="E3204" s="89">
        <f>+D3204-C3204</f>
        <v>0</v>
      </c>
      <c r="F3204" s="90" t="str">
        <f>IF(AND($C3204=0,D3204=0),"0.00%",IF($C3204=0,-1,IF(D3204=0,1,-($C3204-D3204)/ABS(D3204))))</f>
        <v>0.00%</v>
      </c>
      <c r="G3204" s="89">
        <v>0</v>
      </c>
      <c r="H3204" s="89">
        <f>+C3204-G3204</f>
        <v>0</v>
      </c>
      <c r="I3204" s="90" t="str">
        <f>IF(AND($C3204=0,G3204=0),"0.00%",IF($C3204=0,-1,IF(G3204=0,1,-($C3204-G3204)/ABS(G3204))))</f>
        <v>0.00%</v>
      </c>
      <c r="J3204" s="91"/>
      <c r="K3204" s="89">
        <v>0</v>
      </c>
      <c r="L3204" s="89">
        <v>0</v>
      </c>
      <c r="M3204" s="89">
        <f>+L3204-K3204</f>
        <v>0</v>
      </c>
      <c r="N3204" s="90" t="str">
        <f>IF(AND($K3204=0,L3204=0),"0.00%",IF($K3204=0,-1,IF(L3204=0,1,-($K3204-L3204)/ABS(L3204))))</f>
        <v>0.00%</v>
      </c>
      <c r="O3204" s="89">
        <v>0</v>
      </c>
      <c r="P3204" s="89">
        <f>+K3204-O3204</f>
        <v>0</v>
      </c>
      <c r="Q3204" s="90" t="str">
        <f>IF(AND($K3204=0,O3204=0),"0.00%",IF($K3204=0,-1,IF(O3204=0,1,-($K3204-O3204)/ABS(O3204))))</f>
        <v>0.00%</v>
      </c>
      <c r="R3204" s="91"/>
      <c r="S3204" s="89">
        <v>0</v>
      </c>
      <c r="T3204" s="89">
        <f>+S3204-K3204</f>
        <v>0</v>
      </c>
      <c r="U3204" s="335">
        <f>IF(C3204=0,0,1)+IF(D3204=0,0,1)+IF(E3204=0,0,1)+IF(G3204=0,0,1)+IF(K3204=0,0,1)+IF(L3204=0,0,1)+IF(M3204=0,0,1)+IF(O3204=0,0,1)+IF(S3204=0,0,1)</f>
        <v>0</v>
      </c>
    </row>
    <row r="3205" spans="1:21" s="81" customFormat="1" ht="15" hidden="1">
      <c r="A3205" s="176" t="s">
        <v>3143</v>
      </c>
      <c r="B3205" s="88" t="s">
        <v>6444</v>
      </c>
      <c r="C3205" s="89">
        <v>0</v>
      </c>
      <c r="D3205" s="89">
        <v>0</v>
      </c>
      <c r="E3205" s="89">
        <f>+D3205-C3205</f>
        <v>0</v>
      </c>
      <c r="F3205" s="90" t="str">
        <f>IF(AND($C3205=0,D3205=0),"0.00%",IF($C3205=0,-1,IF(D3205=0,1,-($C3205-D3205)/ABS(D3205))))</f>
        <v>0.00%</v>
      </c>
      <c r="G3205" s="89">
        <v>0</v>
      </c>
      <c r="H3205" s="89">
        <f>+C3205-G3205</f>
        <v>0</v>
      </c>
      <c r="I3205" s="90" t="str">
        <f>IF(AND($C3205=0,G3205=0),"0.00%",IF($C3205=0,-1,IF(G3205=0,1,-($C3205-G3205)/ABS(G3205))))</f>
        <v>0.00%</v>
      </c>
      <c r="J3205" s="91"/>
      <c r="K3205" s="89">
        <v>0</v>
      </c>
      <c r="L3205" s="89">
        <v>0</v>
      </c>
      <c r="M3205" s="89">
        <f>+L3205-K3205</f>
        <v>0</v>
      </c>
      <c r="N3205" s="90" t="str">
        <f>IF(AND($K3205=0,L3205=0),"0.00%",IF($K3205=0,-1,IF(L3205=0,1,-($K3205-L3205)/ABS(L3205))))</f>
        <v>0.00%</v>
      </c>
      <c r="O3205" s="89">
        <v>0</v>
      </c>
      <c r="P3205" s="89">
        <f>+K3205-O3205</f>
        <v>0</v>
      </c>
      <c r="Q3205" s="90" t="str">
        <f>IF(AND($K3205=0,O3205=0),"0.00%",IF($K3205=0,-1,IF(O3205=0,1,-($K3205-O3205)/ABS(O3205))))</f>
        <v>0.00%</v>
      </c>
      <c r="R3205" s="91"/>
      <c r="S3205" s="89">
        <v>0</v>
      </c>
      <c r="T3205" s="89">
        <f>+S3205-K3205</f>
        <v>0</v>
      </c>
      <c r="U3205" s="335">
        <f>IF(C3205=0,0,1)+IF(D3205=0,0,1)+IF(E3205=0,0,1)+IF(G3205=0,0,1)+IF(K3205=0,0,1)+IF(L3205=0,0,1)+IF(M3205=0,0,1)+IF(O3205=0,0,1)+IF(S3205=0,0,1)</f>
        <v>0</v>
      </c>
    </row>
    <row r="3206" spans="1:21" s="81" customFormat="1" ht="15" hidden="1">
      <c r="A3206" s="176" t="s">
        <v>3144</v>
      </c>
      <c r="B3206" s="88" t="s">
        <v>6445</v>
      </c>
      <c r="C3206" s="89">
        <v>0</v>
      </c>
      <c r="D3206" s="89">
        <v>0</v>
      </c>
      <c r="E3206" s="89">
        <f>+D3206-C3206</f>
        <v>0</v>
      </c>
      <c r="F3206" s="90" t="str">
        <f>IF(AND($C3206=0,D3206=0),"0.00%",IF($C3206=0,-1,IF(D3206=0,1,-($C3206-D3206)/ABS(D3206))))</f>
        <v>0.00%</v>
      </c>
      <c r="G3206" s="89">
        <v>0</v>
      </c>
      <c r="H3206" s="89">
        <f>+C3206-G3206</f>
        <v>0</v>
      </c>
      <c r="I3206" s="90" t="str">
        <f>IF(AND($C3206=0,G3206=0),"0.00%",IF($C3206=0,-1,IF(G3206=0,1,-($C3206-G3206)/ABS(G3206))))</f>
        <v>0.00%</v>
      </c>
      <c r="J3206" s="91"/>
      <c r="K3206" s="89">
        <v>0</v>
      </c>
      <c r="L3206" s="89">
        <v>0</v>
      </c>
      <c r="M3206" s="89">
        <f>+L3206-K3206</f>
        <v>0</v>
      </c>
      <c r="N3206" s="90" t="str">
        <f>IF(AND($K3206=0,L3206=0),"0.00%",IF($K3206=0,-1,IF(L3206=0,1,-($K3206-L3206)/ABS(L3206))))</f>
        <v>0.00%</v>
      </c>
      <c r="O3206" s="89">
        <v>0</v>
      </c>
      <c r="P3206" s="89">
        <f>+K3206-O3206</f>
        <v>0</v>
      </c>
      <c r="Q3206" s="90" t="str">
        <f>IF(AND($K3206=0,O3206=0),"0.00%",IF($K3206=0,-1,IF(O3206=0,1,-($K3206-O3206)/ABS(O3206))))</f>
        <v>0.00%</v>
      </c>
      <c r="R3206" s="91"/>
      <c r="S3206" s="89">
        <v>0</v>
      </c>
      <c r="T3206" s="89">
        <f>+S3206-K3206</f>
        <v>0</v>
      </c>
      <c r="U3206" s="335">
        <f>IF(C3206=0,0,1)+IF(D3206=0,0,1)+IF(E3206=0,0,1)+IF(G3206=0,0,1)+IF(K3206=0,0,1)+IF(L3206=0,0,1)+IF(M3206=0,0,1)+IF(O3206=0,0,1)+IF(S3206=0,0,1)</f>
        <v>0</v>
      </c>
    </row>
    <row r="3207" spans="1:21" s="81" customFormat="1" ht="15" hidden="1">
      <c r="A3207" s="176" t="s">
        <v>3145</v>
      </c>
      <c r="B3207" s="88" t="s">
        <v>6446</v>
      </c>
      <c r="C3207" s="89">
        <v>0</v>
      </c>
      <c r="D3207" s="89">
        <v>0</v>
      </c>
      <c r="E3207" s="89">
        <f>+D3207-C3207</f>
        <v>0</v>
      </c>
      <c r="F3207" s="90" t="str">
        <f>IF(AND($C3207=0,D3207=0),"0.00%",IF($C3207=0,-1,IF(D3207=0,1,-($C3207-D3207)/ABS(D3207))))</f>
        <v>0.00%</v>
      </c>
      <c r="G3207" s="89">
        <v>0</v>
      </c>
      <c r="H3207" s="89">
        <f>+C3207-G3207</f>
        <v>0</v>
      </c>
      <c r="I3207" s="90" t="str">
        <f>IF(AND($C3207=0,G3207=0),"0.00%",IF($C3207=0,-1,IF(G3207=0,1,-($C3207-G3207)/ABS(G3207))))</f>
        <v>0.00%</v>
      </c>
      <c r="J3207" s="91"/>
      <c r="K3207" s="89">
        <v>0</v>
      </c>
      <c r="L3207" s="89">
        <v>0</v>
      </c>
      <c r="M3207" s="89">
        <f>+L3207-K3207</f>
        <v>0</v>
      </c>
      <c r="N3207" s="90" t="str">
        <f>IF(AND($K3207=0,L3207=0),"0.00%",IF($K3207=0,-1,IF(L3207=0,1,-($K3207-L3207)/ABS(L3207))))</f>
        <v>0.00%</v>
      </c>
      <c r="O3207" s="89">
        <v>0</v>
      </c>
      <c r="P3207" s="89">
        <f>+K3207-O3207</f>
        <v>0</v>
      </c>
      <c r="Q3207" s="90" t="str">
        <f>IF(AND($K3207=0,O3207=0),"0.00%",IF($K3207=0,-1,IF(O3207=0,1,-($K3207-O3207)/ABS(O3207))))</f>
        <v>0.00%</v>
      </c>
      <c r="R3207" s="91"/>
      <c r="S3207" s="89">
        <v>0</v>
      </c>
      <c r="T3207" s="89">
        <f>+S3207-K3207</f>
        <v>0</v>
      </c>
      <c r="U3207" s="335">
        <f>IF(C3207=0,0,1)+IF(D3207=0,0,1)+IF(E3207=0,0,1)+IF(G3207=0,0,1)+IF(K3207=0,0,1)+IF(L3207=0,0,1)+IF(M3207=0,0,1)+IF(O3207=0,0,1)+IF(S3207=0,0,1)</f>
        <v>0</v>
      </c>
    </row>
    <row r="3208" spans="1:21" s="81" customFormat="1" ht="15" hidden="1">
      <c r="A3208" s="176" t="s">
        <v>3146</v>
      </c>
      <c r="B3208" s="88" t="s">
        <v>6070</v>
      </c>
      <c r="C3208" s="89">
        <v>0</v>
      </c>
      <c r="D3208" s="89">
        <v>0</v>
      </c>
      <c r="E3208" s="89">
        <f>+D3208-C3208</f>
        <v>0</v>
      </c>
      <c r="F3208" s="90" t="str">
        <f>IF(AND($C3208=0,D3208=0),"0.00%",IF($C3208=0,-1,IF(D3208=0,1,-($C3208-D3208)/ABS(D3208))))</f>
        <v>0.00%</v>
      </c>
      <c r="G3208" s="89">
        <v>0</v>
      </c>
      <c r="H3208" s="89">
        <f>+C3208-G3208</f>
        <v>0</v>
      </c>
      <c r="I3208" s="90" t="str">
        <f>IF(AND($C3208=0,G3208=0),"0.00%",IF($C3208=0,-1,IF(G3208=0,1,-($C3208-G3208)/ABS(G3208))))</f>
        <v>0.00%</v>
      </c>
      <c r="J3208" s="91"/>
      <c r="K3208" s="89">
        <v>0</v>
      </c>
      <c r="L3208" s="89">
        <v>0</v>
      </c>
      <c r="M3208" s="89">
        <f>+L3208-K3208</f>
        <v>0</v>
      </c>
      <c r="N3208" s="90" t="str">
        <f>IF(AND($K3208=0,L3208=0),"0.00%",IF($K3208=0,-1,IF(L3208=0,1,-($K3208-L3208)/ABS(L3208))))</f>
        <v>0.00%</v>
      </c>
      <c r="O3208" s="89">
        <v>0</v>
      </c>
      <c r="P3208" s="89">
        <f>+K3208-O3208</f>
        <v>0</v>
      </c>
      <c r="Q3208" s="90" t="str">
        <f>IF(AND($K3208=0,O3208=0),"0.00%",IF($K3208=0,-1,IF(O3208=0,1,-($K3208-O3208)/ABS(O3208))))</f>
        <v>0.00%</v>
      </c>
      <c r="R3208" s="91"/>
      <c r="S3208" s="89">
        <v>0</v>
      </c>
      <c r="T3208" s="89">
        <f>+S3208-K3208</f>
        <v>0</v>
      </c>
      <c r="U3208" s="335">
        <f>IF(C3208=0,0,1)+IF(D3208=0,0,1)+IF(E3208=0,0,1)+IF(G3208=0,0,1)+IF(K3208=0,0,1)+IF(L3208=0,0,1)+IF(M3208=0,0,1)+IF(O3208=0,0,1)+IF(S3208=0,0,1)</f>
        <v>0</v>
      </c>
    </row>
    <row r="3209" spans="1:21" s="81" customFormat="1" ht="15" hidden="1">
      <c r="A3209" s="176" t="s">
        <v>3147</v>
      </c>
      <c r="B3209" s="88" t="s">
        <v>6447</v>
      </c>
      <c r="C3209" s="89">
        <v>0</v>
      </c>
      <c r="D3209" s="89">
        <v>0</v>
      </c>
      <c r="E3209" s="89">
        <f>+D3209-C3209</f>
        <v>0</v>
      </c>
      <c r="F3209" s="90" t="str">
        <f>IF(AND($C3209=0,D3209=0),"0.00%",IF($C3209=0,-1,IF(D3209=0,1,-($C3209-D3209)/ABS(D3209))))</f>
        <v>0.00%</v>
      </c>
      <c r="G3209" s="89">
        <v>0</v>
      </c>
      <c r="H3209" s="89">
        <f>+C3209-G3209</f>
        <v>0</v>
      </c>
      <c r="I3209" s="90" t="str">
        <f>IF(AND($C3209=0,G3209=0),"0.00%",IF($C3209=0,-1,IF(G3209=0,1,-($C3209-G3209)/ABS(G3209))))</f>
        <v>0.00%</v>
      </c>
      <c r="J3209" s="91"/>
      <c r="K3209" s="89">
        <v>0</v>
      </c>
      <c r="L3209" s="89">
        <v>0</v>
      </c>
      <c r="M3209" s="89">
        <f>+L3209-K3209</f>
        <v>0</v>
      </c>
      <c r="N3209" s="90" t="str">
        <f>IF(AND($K3209=0,L3209=0),"0.00%",IF($K3209=0,-1,IF(L3209=0,1,-($K3209-L3209)/ABS(L3209))))</f>
        <v>0.00%</v>
      </c>
      <c r="O3209" s="89">
        <v>0</v>
      </c>
      <c r="P3209" s="89">
        <f>+K3209-O3209</f>
        <v>0</v>
      </c>
      <c r="Q3209" s="90" t="str">
        <f>IF(AND($K3209=0,O3209=0),"0.00%",IF($K3209=0,-1,IF(O3209=0,1,-($K3209-O3209)/ABS(O3209))))</f>
        <v>0.00%</v>
      </c>
      <c r="R3209" s="91"/>
      <c r="S3209" s="89">
        <v>0</v>
      </c>
      <c r="T3209" s="89">
        <f>+S3209-K3209</f>
        <v>0</v>
      </c>
      <c r="U3209" s="335">
        <f>IF(C3209=0,0,1)+IF(D3209=0,0,1)+IF(E3209=0,0,1)+IF(G3209=0,0,1)+IF(K3209=0,0,1)+IF(L3209=0,0,1)+IF(M3209=0,0,1)+IF(O3209=0,0,1)+IF(S3209=0,0,1)</f>
        <v>0</v>
      </c>
    </row>
    <row r="3210" spans="1:21" s="81" customFormat="1" ht="15" hidden="1">
      <c r="A3210" s="176" t="s">
        <v>3148</v>
      </c>
      <c r="B3210" s="88" t="s">
        <v>6074</v>
      </c>
      <c r="C3210" s="89">
        <v>0</v>
      </c>
      <c r="D3210" s="89">
        <v>0</v>
      </c>
      <c r="E3210" s="89">
        <f>+D3210-C3210</f>
        <v>0</v>
      </c>
      <c r="F3210" s="90" t="str">
        <f>IF(AND($C3210=0,D3210=0),"0.00%",IF($C3210=0,-1,IF(D3210=0,1,-($C3210-D3210)/ABS(D3210))))</f>
        <v>0.00%</v>
      </c>
      <c r="G3210" s="89">
        <v>0</v>
      </c>
      <c r="H3210" s="89">
        <f>+C3210-G3210</f>
        <v>0</v>
      </c>
      <c r="I3210" s="90" t="str">
        <f>IF(AND($C3210=0,G3210=0),"0.00%",IF($C3210=0,-1,IF(G3210=0,1,-($C3210-G3210)/ABS(G3210))))</f>
        <v>0.00%</v>
      </c>
      <c r="J3210" s="91"/>
      <c r="K3210" s="89">
        <v>0</v>
      </c>
      <c r="L3210" s="89">
        <v>0</v>
      </c>
      <c r="M3210" s="89">
        <f>+L3210-K3210</f>
        <v>0</v>
      </c>
      <c r="N3210" s="90" t="str">
        <f>IF(AND($K3210=0,L3210=0),"0.00%",IF($K3210=0,-1,IF(L3210=0,1,-($K3210-L3210)/ABS(L3210))))</f>
        <v>0.00%</v>
      </c>
      <c r="O3210" s="89">
        <v>0</v>
      </c>
      <c r="P3210" s="89">
        <f>+K3210-O3210</f>
        <v>0</v>
      </c>
      <c r="Q3210" s="90" t="str">
        <f>IF(AND($K3210=0,O3210=0),"0.00%",IF($K3210=0,-1,IF(O3210=0,1,-($K3210-O3210)/ABS(O3210))))</f>
        <v>0.00%</v>
      </c>
      <c r="R3210" s="91"/>
      <c r="S3210" s="89">
        <v>0</v>
      </c>
      <c r="T3210" s="89">
        <f>+S3210-K3210</f>
        <v>0</v>
      </c>
      <c r="U3210" s="335">
        <f>IF(C3210=0,0,1)+IF(D3210=0,0,1)+IF(E3210=0,0,1)+IF(G3210=0,0,1)+IF(K3210=0,0,1)+IF(L3210=0,0,1)+IF(M3210=0,0,1)+IF(O3210=0,0,1)+IF(S3210=0,0,1)</f>
        <v>0</v>
      </c>
    </row>
    <row r="3211" spans="1:21" s="81" customFormat="1" ht="15" hidden="1">
      <c r="A3211" s="176" t="s">
        <v>3149</v>
      </c>
      <c r="B3211" s="88" t="s">
        <v>6448</v>
      </c>
      <c r="C3211" s="89">
        <v>0</v>
      </c>
      <c r="D3211" s="89">
        <v>0</v>
      </c>
      <c r="E3211" s="89">
        <f>+D3211-C3211</f>
        <v>0</v>
      </c>
      <c r="F3211" s="90" t="str">
        <f>IF(AND($C3211=0,D3211=0),"0.00%",IF($C3211=0,-1,IF(D3211=0,1,-($C3211-D3211)/ABS(D3211))))</f>
        <v>0.00%</v>
      </c>
      <c r="G3211" s="89">
        <v>0</v>
      </c>
      <c r="H3211" s="89">
        <f>+C3211-G3211</f>
        <v>0</v>
      </c>
      <c r="I3211" s="90" t="str">
        <f>IF(AND($C3211=0,G3211=0),"0.00%",IF($C3211=0,-1,IF(G3211=0,1,-($C3211-G3211)/ABS(G3211))))</f>
        <v>0.00%</v>
      </c>
      <c r="J3211" s="91"/>
      <c r="K3211" s="89">
        <v>0</v>
      </c>
      <c r="L3211" s="89">
        <v>0</v>
      </c>
      <c r="M3211" s="89">
        <f>+L3211-K3211</f>
        <v>0</v>
      </c>
      <c r="N3211" s="90" t="str">
        <f>IF(AND($K3211=0,L3211=0),"0.00%",IF($K3211=0,-1,IF(L3211=0,1,-($K3211-L3211)/ABS(L3211))))</f>
        <v>0.00%</v>
      </c>
      <c r="O3211" s="89">
        <v>0</v>
      </c>
      <c r="P3211" s="89">
        <f>+K3211-O3211</f>
        <v>0</v>
      </c>
      <c r="Q3211" s="90" t="str">
        <f>IF(AND($K3211=0,O3211=0),"0.00%",IF($K3211=0,-1,IF(O3211=0,1,-($K3211-O3211)/ABS(O3211))))</f>
        <v>0.00%</v>
      </c>
      <c r="R3211" s="91"/>
      <c r="S3211" s="89">
        <v>0</v>
      </c>
      <c r="T3211" s="89">
        <f>+S3211-K3211</f>
        <v>0</v>
      </c>
      <c r="U3211" s="335">
        <f>IF(C3211=0,0,1)+IF(D3211=0,0,1)+IF(E3211=0,0,1)+IF(G3211=0,0,1)+IF(K3211=0,0,1)+IF(L3211=0,0,1)+IF(M3211=0,0,1)+IF(O3211=0,0,1)+IF(S3211=0,0,1)</f>
        <v>0</v>
      </c>
    </row>
    <row r="3212" spans="1:21" s="81" customFormat="1" ht="15" hidden="1">
      <c r="A3212" s="176" t="s">
        <v>3150</v>
      </c>
      <c r="B3212" s="88" t="s">
        <v>6449</v>
      </c>
      <c r="C3212" s="89">
        <v>0</v>
      </c>
      <c r="D3212" s="89">
        <v>0</v>
      </c>
      <c r="E3212" s="89">
        <f>+D3212-C3212</f>
        <v>0</v>
      </c>
      <c r="F3212" s="90" t="str">
        <f>IF(AND($C3212=0,D3212=0),"0.00%",IF($C3212=0,-1,IF(D3212=0,1,-($C3212-D3212)/ABS(D3212))))</f>
        <v>0.00%</v>
      </c>
      <c r="G3212" s="89">
        <v>0</v>
      </c>
      <c r="H3212" s="89">
        <f>+C3212-G3212</f>
        <v>0</v>
      </c>
      <c r="I3212" s="90" t="str">
        <f>IF(AND($C3212=0,G3212=0),"0.00%",IF($C3212=0,-1,IF(G3212=0,1,-($C3212-G3212)/ABS(G3212))))</f>
        <v>0.00%</v>
      </c>
      <c r="J3212" s="91"/>
      <c r="K3212" s="89">
        <v>0</v>
      </c>
      <c r="L3212" s="89">
        <v>0</v>
      </c>
      <c r="M3212" s="89">
        <f>+L3212-K3212</f>
        <v>0</v>
      </c>
      <c r="N3212" s="90" t="str">
        <f>IF(AND($K3212=0,L3212=0),"0.00%",IF($K3212=0,-1,IF(L3212=0,1,-($K3212-L3212)/ABS(L3212))))</f>
        <v>0.00%</v>
      </c>
      <c r="O3212" s="89">
        <v>0</v>
      </c>
      <c r="P3212" s="89">
        <f>+K3212-O3212</f>
        <v>0</v>
      </c>
      <c r="Q3212" s="90" t="str">
        <f>IF(AND($K3212=0,O3212=0),"0.00%",IF($K3212=0,-1,IF(O3212=0,1,-($K3212-O3212)/ABS(O3212))))</f>
        <v>0.00%</v>
      </c>
      <c r="R3212" s="91"/>
      <c r="S3212" s="89">
        <v>0</v>
      </c>
      <c r="T3212" s="89">
        <f>+S3212-K3212</f>
        <v>0</v>
      </c>
      <c r="U3212" s="335">
        <f>IF(C3212=0,0,1)+IF(D3212=0,0,1)+IF(E3212=0,0,1)+IF(G3212=0,0,1)+IF(K3212=0,0,1)+IF(L3212=0,0,1)+IF(M3212=0,0,1)+IF(O3212=0,0,1)+IF(S3212=0,0,1)</f>
        <v>0</v>
      </c>
    </row>
    <row r="3213" spans="1:21" s="81" customFormat="1" ht="15" hidden="1">
      <c r="A3213" s="176" t="s">
        <v>3151</v>
      </c>
      <c r="B3213" s="88" t="s">
        <v>6450</v>
      </c>
      <c r="C3213" s="89">
        <v>0</v>
      </c>
      <c r="D3213" s="89">
        <v>0</v>
      </c>
      <c r="E3213" s="89">
        <f>+D3213-C3213</f>
        <v>0</v>
      </c>
      <c r="F3213" s="90" t="str">
        <f>IF(AND($C3213=0,D3213=0),"0.00%",IF($C3213=0,-1,IF(D3213=0,1,-($C3213-D3213)/ABS(D3213))))</f>
        <v>0.00%</v>
      </c>
      <c r="G3213" s="89">
        <v>0</v>
      </c>
      <c r="H3213" s="89">
        <f>+C3213-G3213</f>
        <v>0</v>
      </c>
      <c r="I3213" s="90" t="str">
        <f>IF(AND($C3213=0,G3213=0),"0.00%",IF($C3213=0,-1,IF(G3213=0,1,-($C3213-G3213)/ABS(G3213))))</f>
        <v>0.00%</v>
      </c>
      <c r="J3213" s="91"/>
      <c r="K3213" s="89">
        <v>0</v>
      </c>
      <c r="L3213" s="89">
        <v>0</v>
      </c>
      <c r="M3213" s="89">
        <f>+L3213-K3213</f>
        <v>0</v>
      </c>
      <c r="N3213" s="90" t="str">
        <f>IF(AND($K3213=0,L3213=0),"0.00%",IF($K3213=0,-1,IF(L3213=0,1,-($K3213-L3213)/ABS(L3213))))</f>
        <v>0.00%</v>
      </c>
      <c r="O3213" s="89">
        <v>0</v>
      </c>
      <c r="P3213" s="89">
        <f>+K3213-O3213</f>
        <v>0</v>
      </c>
      <c r="Q3213" s="90" t="str">
        <f>IF(AND($K3213=0,O3213=0),"0.00%",IF($K3213=0,-1,IF(O3213=0,1,-($K3213-O3213)/ABS(O3213))))</f>
        <v>0.00%</v>
      </c>
      <c r="R3213" s="91"/>
      <c r="S3213" s="89">
        <v>0</v>
      </c>
      <c r="T3213" s="89">
        <f>+S3213-K3213</f>
        <v>0</v>
      </c>
      <c r="U3213" s="335">
        <f>IF(C3213=0,0,1)+IF(D3213=0,0,1)+IF(E3213=0,0,1)+IF(G3213=0,0,1)+IF(K3213=0,0,1)+IF(L3213=0,0,1)+IF(M3213=0,0,1)+IF(O3213=0,0,1)+IF(S3213=0,0,1)</f>
        <v>0</v>
      </c>
    </row>
    <row r="3214" spans="1:21" s="81" customFormat="1" ht="15" hidden="1">
      <c r="A3214" s="176" t="s">
        <v>3152</v>
      </c>
      <c r="B3214" s="88" t="s">
        <v>6451</v>
      </c>
      <c r="C3214" s="89">
        <v>0</v>
      </c>
      <c r="D3214" s="89">
        <v>0</v>
      </c>
      <c r="E3214" s="89">
        <f>+D3214-C3214</f>
        <v>0</v>
      </c>
      <c r="F3214" s="90" t="str">
        <f>IF(AND($C3214=0,D3214=0),"0.00%",IF($C3214=0,-1,IF(D3214=0,1,-($C3214-D3214)/ABS(D3214))))</f>
        <v>0.00%</v>
      </c>
      <c r="G3214" s="89">
        <v>0</v>
      </c>
      <c r="H3214" s="89">
        <f>+C3214-G3214</f>
        <v>0</v>
      </c>
      <c r="I3214" s="90" t="str">
        <f>IF(AND($C3214=0,G3214=0),"0.00%",IF($C3214=0,-1,IF(G3214=0,1,-($C3214-G3214)/ABS(G3214))))</f>
        <v>0.00%</v>
      </c>
      <c r="J3214" s="91"/>
      <c r="K3214" s="89">
        <v>0</v>
      </c>
      <c r="L3214" s="89">
        <v>0</v>
      </c>
      <c r="M3214" s="89">
        <f>+L3214-K3214</f>
        <v>0</v>
      </c>
      <c r="N3214" s="90" t="str">
        <f>IF(AND($K3214=0,L3214=0),"0.00%",IF($K3214=0,-1,IF(L3214=0,1,-($K3214-L3214)/ABS(L3214))))</f>
        <v>0.00%</v>
      </c>
      <c r="O3214" s="89">
        <v>0</v>
      </c>
      <c r="P3214" s="89">
        <f>+K3214-O3214</f>
        <v>0</v>
      </c>
      <c r="Q3214" s="90" t="str">
        <f>IF(AND($K3214=0,O3214=0),"0.00%",IF($K3214=0,-1,IF(O3214=0,1,-($K3214-O3214)/ABS(O3214))))</f>
        <v>0.00%</v>
      </c>
      <c r="R3214" s="91"/>
      <c r="S3214" s="89">
        <v>0</v>
      </c>
      <c r="T3214" s="89">
        <f>+S3214-K3214</f>
        <v>0</v>
      </c>
      <c r="U3214" s="335">
        <f>IF(C3214=0,0,1)+IF(D3214=0,0,1)+IF(E3214=0,0,1)+IF(G3214=0,0,1)+IF(K3214=0,0,1)+IF(L3214=0,0,1)+IF(M3214=0,0,1)+IF(O3214=0,0,1)+IF(S3214=0,0,1)</f>
        <v>0</v>
      </c>
    </row>
    <row r="3215" spans="1:21" s="81" customFormat="1" ht="15" hidden="1">
      <c r="A3215" s="176" t="s">
        <v>3153</v>
      </c>
      <c r="B3215" s="88" t="s">
        <v>6452</v>
      </c>
      <c r="C3215" s="89">
        <v>0</v>
      </c>
      <c r="D3215" s="89">
        <v>0</v>
      </c>
      <c r="E3215" s="89">
        <f>+D3215-C3215</f>
        <v>0</v>
      </c>
      <c r="F3215" s="90" t="str">
        <f>IF(AND($C3215=0,D3215=0),"0.00%",IF($C3215=0,-1,IF(D3215=0,1,-($C3215-D3215)/ABS(D3215))))</f>
        <v>0.00%</v>
      </c>
      <c r="G3215" s="89">
        <v>0</v>
      </c>
      <c r="H3215" s="89">
        <f>+C3215-G3215</f>
        <v>0</v>
      </c>
      <c r="I3215" s="90" t="str">
        <f>IF(AND($C3215=0,G3215=0),"0.00%",IF($C3215=0,-1,IF(G3215=0,1,-($C3215-G3215)/ABS(G3215))))</f>
        <v>0.00%</v>
      </c>
      <c r="J3215" s="91"/>
      <c r="K3215" s="89">
        <v>0</v>
      </c>
      <c r="L3215" s="89">
        <v>0</v>
      </c>
      <c r="M3215" s="89">
        <f>+L3215-K3215</f>
        <v>0</v>
      </c>
      <c r="N3215" s="90" t="str">
        <f>IF(AND($K3215=0,L3215=0),"0.00%",IF($K3215=0,-1,IF(L3215=0,1,-($K3215-L3215)/ABS(L3215))))</f>
        <v>0.00%</v>
      </c>
      <c r="O3215" s="89">
        <v>0</v>
      </c>
      <c r="P3215" s="89">
        <f>+K3215-O3215</f>
        <v>0</v>
      </c>
      <c r="Q3215" s="90" t="str">
        <f>IF(AND($K3215=0,O3215=0),"0.00%",IF($K3215=0,-1,IF(O3215=0,1,-($K3215-O3215)/ABS(O3215))))</f>
        <v>0.00%</v>
      </c>
      <c r="R3215" s="91"/>
      <c r="S3215" s="89">
        <v>0</v>
      </c>
      <c r="T3215" s="89">
        <f>+S3215-K3215</f>
        <v>0</v>
      </c>
      <c r="U3215" s="335">
        <f>IF(C3215=0,0,1)+IF(D3215=0,0,1)+IF(E3215=0,0,1)+IF(G3215=0,0,1)+IF(K3215=0,0,1)+IF(L3215=0,0,1)+IF(M3215=0,0,1)+IF(O3215=0,0,1)+IF(S3215=0,0,1)</f>
        <v>0</v>
      </c>
    </row>
    <row r="3216" spans="1:21" s="81" customFormat="1" ht="15" hidden="1">
      <c r="A3216" s="176" t="s">
        <v>3154</v>
      </c>
      <c r="B3216" s="88" t="s">
        <v>6453</v>
      </c>
      <c r="C3216" s="89">
        <v>0</v>
      </c>
      <c r="D3216" s="89">
        <v>0</v>
      </c>
      <c r="E3216" s="89">
        <f>+D3216-C3216</f>
        <v>0</v>
      </c>
      <c r="F3216" s="90" t="str">
        <f>IF(AND($C3216=0,D3216=0),"0.00%",IF($C3216=0,-1,IF(D3216=0,1,-($C3216-D3216)/ABS(D3216))))</f>
        <v>0.00%</v>
      </c>
      <c r="G3216" s="89">
        <v>0</v>
      </c>
      <c r="H3216" s="89">
        <f>+C3216-G3216</f>
        <v>0</v>
      </c>
      <c r="I3216" s="90" t="str">
        <f>IF(AND($C3216=0,G3216=0),"0.00%",IF($C3216=0,-1,IF(G3216=0,1,-($C3216-G3216)/ABS(G3216))))</f>
        <v>0.00%</v>
      </c>
      <c r="J3216" s="91"/>
      <c r="K3216" s="89">
        <v>0</v>
      </c>
      <c r="L3216" s="89">
        <v>0</v>
      </c>
      <c r="M3216" s="89">
        <f>+L3216-K3216</f>
        <v>0</v>
      </c>
      <c r="N3216" s="90" t="str">
        <f>IF(AND($K3216=0,L3216=0),"0.00%",IF($K3216=0,-1,IF(L3216=0,1,-($K3216-L3216)/ABS(L3216))))</f>
        <v>0.00%</v>
      </c>
      <c r="O3216" s="89">
        <v>0</v>
      </c>
      <c r="P3216" s="89">
        <f>+K3216-O3216</f>
        <v>0</v>
      </c>
      <c r="Q3216" s="90" t="str">
        <f>IF(AND($K3216=0,O3216=0),"0.00%",IF($K3216=0,-1,IF(O3216=0,1,-($K3216-O3216)/ABS(O3216))))</f>
        <v>0.00%</v>
      </c>
      <c r="R3216" s="91"/>
      <c r="S3216" s="89">
        <v>0</v>
      </c>
      <c r="T3216" s="89">
        <f>+S3216-K3216</f>
        <v>0</v>
      </c>
      <c r="U3216" s="335">
        <f>IF(C3216=0,0,1)+IF(D3216=0,0,1)+IF(E3216=0,0,1)+IF(G3216=0,0,1)+IF(K3216=0,0,1)+IF(L3216=0,0,1)+IF(M3216=0,0,1)+IF(O3216=0,0,1)+IF(S3216=0,0,1)</f>
        <v>0</v>
      </c>
    </row>
    <row r="3217" spans="1:21" s="81" customFormat="1" ht="15" hidden="1">
      <c r="A3217" s="176" t="s">
        <v>3155</v>
      </c>
      <c r="B3217" s="88" t="s">
        <v>6454</v>
      </c>
      <c r="C3217" s="89">
        <v>0</v>
      </c>
      <c r="D3217" s="89">
        <v>0</v>
      </c>
      <c r="E3217" s="89">
        <f>+D3217-C3217</f>
        <v>0</v>
      </c>
      <c r="F3217" s="90" t="str">
        <f>IF(AND($C3217=0,D3217=0),"0.00%",IF($C3217=0,-1,IF(D3217=0,1,-($C3217-D3217)/ABS(D3217))))</f>
        <v>0.00%</v>
      </c>
      <c r="G3217" s="89">
        <v>0</v>
      </c>
      <c r="H3217" s="89">
        <f>+C3217-G3217</f>
        <v>0</v>
      </c>
      <c r="I3217" s="90" t="str">
        <f>IF(AND($C3217=0,G3217=0),"0.00%",IF($C3217=0,-1,IF(G3217=0,1,-($C3217-G3217)/ABS(G3217))))</f>
        <v>0.00%</v>
      </c>
      <c r="J3217" s="91"/>
      <c r="K3217" s="89">
        <v>0</v>
      </c>
      <c r="L3217" s="89">
        <v>0</v>
      </c>
      <c r="M3217" s="89">
        <f>+L3217-K3217</f>
        <v>0</v>
      </c>
      <c r="N3217" s="90" t="str">
        <f>IF(AND($K3217=0,L3217=0),"0.00%",IF($K3217=0,-1,IF(L3217=0,1,-($K3217-L3217)/ABS(L3217))))</f>
        <v>0.00%</v>
      </c>
      <c r="O3217" s="89">
        <v>0</v>
      </c>
      <c r="P3217" s="89">
        <f>+K3217-O3217</f>
        <v>0</v>
      </c>
      <c r="Q3217" s="90" t="str">
        <f>IF(AND($K3217=0,O3217=0),"0.00%",IF($K3217=0,-1,IF(O3217=0,1,-($K3217-O3217)/ABS(O3217))))</f>
        <v>0.00%</v>
      </c>
      <c r="R3217" s="91"/>
      <c r="S3217" s="89">
        <v>0</v>
      </c>
      <c r="T3217" s="89">
        <f>+S3217-K3217</f>
        <v>0</v>
      </c>
      <c r="U3217" s="335">
        <f>IF(C3217=0,0,1)+IF(D3217=0,0,1)+IF(E3217=0,0,1)+IF(G3217=0,0,1)+IF(K3217=0,0,1)+IF(L3217=0,0,1)+IF(M3217=0,0,1)+IF(O3217=0,0,1)+IF(S3217=0,0,1)</f>
        <v>0</v>
      </c>
    </row>
    <row r="3218" spans="1:21" s="81" customFormat="1" ht="15" hidden="1">
      <c r="A3218" s="176" t="s">
        <v>3156</v>
      </c>
      <c r="B3218" s="88" t="s">
        <v>6455</v>
      </c>
      <c r="C3218" s="89">
        <v>0</v>
      </c>
      <c r="D3218" s="89">
        <v>0</v>
      </c>
      <c r="E3218" s="89">
        <f>+D3218-C3218</f>
        <v>0</v>
      </c>
      <c r="F3218" s="90" t="str">
        <f>IF(AND($C3218=0,D3218=0),"0.00%",IF($C3218=0,-1,IF(D3218=0,1,-($C3218-D3218)/ABS(D3218))))</f>
        <v>0.00%</v>
      </c>
      <c r="G3218" s="89">
        <v>0</v>
      </c>
      <c r="H3218" s="89">
        <f>+C3218-G3218</f>
        <v>0</v>
      </c>
      <c r="I3218" s="90" t="str">
        <f>IF(AND($C3218=0,G3218=0),"0.00%",IF($C3218=0,-1,IF(G3218=0,1,-($C3218-G3218)/ABS(G3218))))</f>
        <v>0.00%</v>
      </c>
      <c r="J3218" s="91"/>
      <c r="K3218" s="89">
        <v>0</v>
      </c>
      <c r="L3218" s="89">
        <v>0</v>
      </c>
      <c r="M3218" s="89">
        <f>+L3218-K3218</f>
        <v>0</v>
      </c>
      <c r="N3218" s="90" t="str">
        <f>IF(AND($K3218=0,L3218=0),"0.00%",IF($K3218=0,-1,IF(L3218=0,1,-($K3218-L3218)/ABS(L3218))))</f>
        <v>0.00%</v>
      </c>
      <c r="O3218" s="89">
        <v>0</v>
      </c>
      <c r="P3218" s="89">
        <f>+K3218-O3218</f>
        <v>0</v>
      </c>
      <c r="Q3218" s="90" t="str">
        <f>IF(AND($K3218=0,O3218=0),"0.00%",IF($K3218=0,-1,IF(O3218=0,1,-($K3218-O3218)/ABS(O3218))))</f>
        <v>0.00%</v>
      </c>
      <c r="R3218" s="91"/>
      <c r="S3218" s="89">
        <v>0</v>
      </c>
      <c r="T3218" s="89">
        <f>+S3218-K3218</f>
        <v>0</v>
      </c>
      <c r="U3218" s="335">
        <f>IF(C3218=0,0,1)+IF(D3218=0,0,1)+IF(E3218=0,0,1)+IF(G3218=0,0,1)+IF(K3218=0,0,1)+IF(L3218=0,0,1)+IF(M3218=0,0,1)+IF(O3218=0,0,1)+IF(S3218=0,0,1)</f>
        <v>0</v>
      </c>
    </row>
    <row r="3219" spans="1:21" s="81" customFormat="1" ht="15" hidden="1">
      <c r="A3219" s="176" t="s">
        <v>3157</v>
      </c>
      <c r="B3219" s="88" t="s">
        <v>6456</v>
      </c>
      <c r="C3219" s="89">
        <v>0</v>
      </c>
      <c r="D3219" s="89">
        <v>0</v>
      </c>
      <c r="E3219" s="89">
        <f>+D3219-C3219</f>
        <v>0</v>
      </c>
      <c r="F3219" s="90" t="str">
        <f>IF(AND($C3219=0,D3219=0),"0.00%",IF($C3219=0,-1,IF(D3219=0,1,-($C3219-D3219)/ABS(D3219))))</f>
        <v>0.00%</v>
      </c>
      <c r="G3219" s="89">
        <v>0</v>
      </c>
      <c r="H3219" s="89">
        <f>+C3219-G3219</f>
        <v>0</v>
      </c>
      <c r="I3219" s="90" t="str">
        <f>IF(AND($C3219=0,G3219=0),"0.00%",IF($C3219=0,-1,IF(G3219=0,1,-($C3219-G3219)/ABS(G3219))))</f>
        <v>0.00%</v>
      </c>
      <c r="J3219" s="91"/>
      <c r="K3219" s="89">
        <v>0</v>
      </c>
      <c r="L3219" s="89">
        <v>0</v>
      </c>
      <c r="M3219" s="89">
        <f>+L3219-K3219</f>
        <v>0</v>
      </c>
      <c r="N3219" s="90" t="str">
        <f>IF(AND($K3219=0,L3219=0),"0.00%",IF($K3219=0,-1,IF(L3219=0,1,-($K3219-L3219)/ABS(L3219))))</f>
        <v>0.00%</v>
      </c>
      <c r="O3219" s="89">
        <v>0</v>
      </c>
      <c r="P3219" s="89">
        <f>+K3219-O3219</f>
        <v>0</v>
      </c>
      <c r="Q3219" s="90" t="str">
        <f>IF(AND($K3219=0,O3219=0),"0.00%",IF($K3219=0,-1,IF(O3219=0,1,-($K3219-O3219)/ABS(O3219))))</f>
        <v>0.00%</v>
      </c>
      <c r="R3219" s="91"/>
      <c r="S3219" s="89">
        <v>0</v>
      </c>
      <c r="T3219" s="89">
        <f>+S3219-K3219</f>
        <v>0</v>
      </c>
      <c r="U3219" s="335">
        <f>IF(C3219=0,0,1)+IF(D3219=0,0,1)+IF(E3219=0,0,1)+IF(G3219=0,0,1)+IF(K3219=0,0,1)+IF(L3219=0,0,1)+IF(M3219=0,0,1)+IF(O3219=0,0,1)+IF(S3219=0,0,1)</f>
        <v>0</v>
      </c>
    </row>
    <row r="3220" spans="1:21" s="81" customFormat="1" ht="15" hidden="1">
      <c r="A3220" s="176" t="s">
        <v>3158</v>
      </c>
      <c r="B3220" s="88" t="s">
        <v>6457</v>
      </c>
      <c r="C3220" s="89">
        <v>0</v>
      </c>
      <c r="D3220" s="89">
        <v>0</v>
      </c>
      <c r="E3220" s="89">
        <f>+D3220-C3220</f>
        <v>0</v>
      </c>
      <c r="F3220" s="90" t="str">
        <f>IF(AND($C3220=0,D3220=0),"0.00%",IF($C3220=0,-1,IF(D3220=0,1,-($C3220-D3220)/ABS(D3220))))</f>
        <v>0.00%</v>
      </c>
      <c r="G3220" s="89">
        <v>0</v>
      </c>
      <c r="H3220" s="89">
        <f>+C3220-G3220</f>
        <v>0</v>
      </c>
      <c r="I3220" s="90" t="str">
        <f>IF(AND($C3220=0,G3220=0),"0.00%",IF($C3220=0,-1,IF(G3220=0,1,-($C3220-G3220)/ABS(G3220))))</f>
        <v>0.00%</v>
      </c>
      <c r="J3220" s="91"/>
      <c r="K3220" s="89">
        <v>0</v>
      </c>
      <c r="L3220" s="89">
        <v>0</v>
      </c>
      <c r="M3220" s="89">
        <f>+L3220-K3220</f>
        <v>0</v>
      </c>
      <c r="N3220" s="90" t="str">
        <f>IF(AND($K3220=0,L3220=0),"0.00%",IF($K3220=0,-1,IF(L3220=0,1,-($K3220-L3220)/ABS(L3220))))</f>
        <v>0.00%</v>
      </c>
      <c r="O3220" s="89">
        <v>0</v>
      </c>
      <c r="P3220" s="89">
        <f>+K3220-O3220</f>
        <v>0</v>
      </c>
      <c r="Q3220" s="90" t="str">
        <f>IF(AND($K3220=0,O3220=0),"0.00%",IF($K3220=0,-1,IF(O3220=0,1,-($K3220-O3220)/ABS(O3220))))</f>
        <v>0.00%</v>
      </c>
      <c r="R3220" s="91"/>
      <c r="S3220" s="89">
        <v>0</v>
      </c>
      <c r="T3220" s="89">
        <f>+S3220-K3220</f>
        <v>0</v>
      </c>
      <c r="U3220" s="335">
        <f>IF(C3220=0,0,1)+IF(D3220=0,0,1)+IF(E3220=0,0,1)+IF(G3220=0,0,1)+IF(K3220=0,0,1)+IF(L3220=0,0,1)+IF(M3220=0,0,1)+IF(O3220=0,0,1)+IF(S3220=0,0,1)</f>
        <v>0</v>
      </c>
    </row>
    <row r="3221" spans="1:21" s="81" customFormat="1" ht="15" hidden="1">
      <c r="A3221" s="176" t="s">
        <v>3159</v>
      </c>
      <c r="B3221" s="88" t="s">
        <v>6458</v>
      </c>
      <c r="C3221" s="89">
        <v>0</v>
      </c>
      <c r="D3221" s="89">
        <v>0</v>
      </c>
      <c r="E3221" s="89">
        <f>+D3221-C3221</f>
        <v>0</v>
      </c>
      <c r="F3221" s="90" t="str">
        <f>IF(AND($C3221=0,D3221=0),"0.00%",IF($C3221=0,-1,IF(D3221=0,1,-($C3221-D3221)/ABS(D3221))))</f>
        <v>0.00%</v>
      </c>
      <c r="G3221" s="89">
        <v>0</v>
      </c>
      <c r="H3221" s="89">
        <f>+C3221-G3221</f>
        <v>0</v>
      </c>
      <c r="I3221" s="90" t="str">
        <f>IF(AND($C3221=0,G3221=0),"0.00%",IF($C3221=0,-1,IF(G3221=0,1,-($C3221-G3221)/ABS(G3221))))</f>
        <v>0.00%</v>
      </c>
      <c r="J3221" s="91"/>
      <c r="K3221" s="89">
        <v>0</v>
      </c>
      <c r="L3221" s="89">
        <v>0</v>
      </c>
      <c r="M3221" s="89">
        <f>+L3221-K3221</f>
        <v>0</v>
      </c>
      <c r="N3221" s="90" t="str">
        <f>IF(AND($K3221=0,L3221=0),"0.00%",IF($K3221=0,-1,IF(L3221=0,1,-($K3221-L3221)/ABS(L3221))))</f>
        <v>0.00%</v>
      </c>
      <c r="O3221" s="89">
        <v>0</v>
      </c>
      <c r="P3221" s="89">
        <f>+K3221-O3221</f>
        <v>0</v>
      </c>
      <c r="Q3221" s="90" t="str">
        <f>IF(AND($K3221=0,O3221=0),"0.00%",IF($K3221=0,-1,IF(O3221=0,1,-($K3221-O3221)/ABS(O3221))))</f>
        <v>0.00%</v>
      </c>
      <c r="R3221" s="91"/>
      <c r="S3221" s="89">
        <v>0</v>
      </c>
      <c r="T3221" s="89">
        <f>+S3221-K3221</f>
        <v>0</v>
      </c>
      <c r="U3221" s="335">
        <f>IF(C3221=0,0,1)+IF(D3221=0,0,1)+IF(E3221=0,0,1)+IF(G3221=0,0,1)+IF(K3221=0,0,1)+IF(L3221=0,0,1)+IF(M3221=0,0,1)+IF(O3221=0,0,1)+IF(S3221=0,0,1)</f>
        <v>0</v>
      </c>
    </row>
    <row r="3222" spans="1:21" s="81" customFormat="1" ht="15" hidden="1">
      <c r="A3222" s="176" t="s">
        <v>3160</v>
      </c>
      <c r="B3222" s="88" t="s">
        <v>6458</v>
      </c>
      <c r="C3222" s="89">
        <v>0</v>
      </c>
      <c r="D3222" s="89">
        <v>0</v>
      </c>
      <c r="E3222" s="89">
        <f>+D3222-C3222</f>
        <v>0</v>
      </c>
      <c r="F3222" s="90" t="str">
        <f>IF(AND($C3222=0,D3222=0),"0.00%",IF($C3222=0,-1,IF(D3222=0,1,-($C3222-D3222)/ABS(D3222))))</f>
        <v>0.00%</v>
      </c>
      <c r="G3222" s="89">
        <v>0</v>
      </c>
      <c r="H3222" s="89">
        <f>+C3222-G3222</f>
        <v>0</v>
      </c>
      <c r="I3222" s="90" t="str">
        <f>IF(AND($C3222=0,G3222=0),"0.00%",IF($C3222=0,-1,IF(G3222=0,1,-($C3222-G3222)/ABS(G3222))))</f>
        <v>0.00%</v>
      </c>
      <c r="J3222" s="91"/>
      <c r="K3222" s="89">
        <v>0</v>
      </c>
      <c r="L3222" s="89">
        <v>0</v>
      </c>
      <c r="M3222" s="89">
        <f>+L3222-K3222</f>
        <v>0</v>
      </c>
      <c r="N3222" s="90" t="str">
        <f>IF(AND($K3222=0,L3222=0),"0.00%",IF($K3222=0,-1,IF(L3222=0,1,-($K3222-L3222)/ABS(L3222))))</f>
        <v>0.00%</v>
      </c>
      <c r="O3222" s="89">
        <v>0</v>
      </c>
      <c r="P3222" s="89">
        <f>+K3222-O3222</f>
        <v>0</v>
      </c>
      <c r="Q3222" s="90" t="str">
        <f>IF(AND($K3222=0,O3222=0),"0.00%",IF($K3222=0,-1,IF(O3222=0,1,-($K3222-O3222)/ABS(O3222))))</f>
        <v>0.00%</v>
      </c>
      <c r="R3222" s="91"/>
      <c r="S3222" s="89">
        <v>0</v>
      </c>
      <c r="T3222" s="89">
        <f>+S3222-K3222</f>
        <v>0</v>
      </c>
      <c r="U3222" s="335">
        <f>IF(C3222=0,0,1)+IF(D3222=0,0,1)+IF(E3222=0,0,1)+IF(G3222=0,0,1)+IF(K3222=0,0,1)+IF(L3222=0,0,1)+IF(M3222=0,0,1)+IF(O3222=0,0,1)+IF(S3222=0,0,1)</f>
        <v>0</v>
      </c>
    </row>
    <row r="3223" spans="1:21" s="81" customFormat="1" ht="15" hidden="1">
      <c r="A3223" s="176" t="s">
        <v>3161</v>
      </c>
      <c r="B3223" s="88" t="s">
        <v>6458</v>
      </c>
      <c r="C3223" s="89">
        <v>0</v>
      </c>
      <c r="D3223" s="89">
        <v>0</v>
      </c>
      <c r="E3223" s="89">
        <f>+D3223-C3223</f>
        <v>0</v>
      </c>
      <c r="F3223" s="90" t="str">
        <f>IF(AND($C3223=0,D3223=0),"0.00%",IF($C3223=0,-1,IF(D3223=0,1,-($C3223-D3223)/ABS(D3223))))</f>
        <v>0.00%</v>
      </c>
      <c r="G3223" s="89">
        <v>0</v>
      </c>
      <c r="H3223" s="89">
        <f>+C3223-G3223</f>
        <v>0</v>
      </c>
      <c r="I3223" s="90" t="str">
        <f>IF(AND($C3223=0,G3223=0),"0.00%",IF($C3223=0,-1,IF(G3223=0,1,-($C3223-G3223)/ABS(G3223))))</f>
        <v>0.00%</v>
      </c>
      <c r="J3223" s="91"/>
      <c r="K3223" s="89">
        <v>0</v>
      </c>
      <c r="L3223" s="89">
        <v>0</v>
      </c>
      <c r="M3223" s="89">
        <f>+L3223-K3223</f>
        <v>0</v>
      </c>
      <c r="N3223" s="90" t="str">
        <f>IF(AND($K3223=0,L3223=0),"0.00%",IF($K3223=0,-1,IF(L3223=0,1,-($K3223-L3223)/ABS(L3223))))</f>
        <v>0.00%</v>
      </c>
      <c r="O3223" s="89">
        <v>0</v>
      </c>
      <c r="P3223" s="89">
        <f>+K3223-O3223</f>
        <v>0</v>
      </c>
      <c r="Q3223" s="90" t="str">
        <f>IF(AND($K3223=0,O3223=0),"0.00%",IF($K3223=0,-1,IF(O3223=0,1,-($K3223-O3223)/ABS(O3223))))</f>
        <v>0.00%</v>
      </c>
      <c r="R3223" s="91"/>
      <c r="S3223" s="89">
        <v>0</v>
      </c>
      <c r="T3223" s="89">
        <f>+S3223-K3223</f>
        <v>0</v>
      </c>
      <c r="U3223" s="335">
        <f>IF(C3223=0,0,1)+IF(D3223=0,0,1)+IF(E3223=0,0,1)+IF(G3223=0,0,1)+IF(K3223=0,0,1)+IF(L3223=0,0,1)+IF(M3223=0,0,1)+IF(O3223=0,0,1)+IF(S3223=0,0,1)</f>
        <v>0</v>
      </c>
    </row>
    <row r="3224" spans="1:21" s="81" customFormat="1" ht="15" hidden="1">
      <c r="A3224" s="176" t="s">
        <v>3162</v>
      </c>
      <c r="B3224" s="88" t="s">
        <v>6459</v>
      </c>
      <c r="C3224" s="89">
        <v>0</v>
      </c>
      <c r="D3224" s="89">
        <v>0</v>
      </c>
      <c r="E3224" s="89">
        <f>+D3224-C3224</f>
        <v>0</v>
      </c>
      <c r="F3224" s="90" t="str">
        <f>IF(AND($C3224=0,D3224=0),"0.00%",IF($C3224=0,-1,IF(D3224=0,1,-($C3224-D3224)/ABS(D3224))))</f>
        <v>0.00%</v>
      </c>
      <c r="G3224" s="89">
        <v>0</v>
      </c>
      <c r="H3224" s="89">
        <f>+C3224-G3224</f>
        <v>0</v>
      </c>
      <c r="I3224" s="90" t="str">
        <f>IF(AND($C3224=0,G3224=0),"0.00%",IF($C3224=0,-1,IF(G3224=0,1,-($C3224-G3224)/ABS(G3224))))</f>
        <v>0.00%</v>
      </c>
      <c r="J3224" s="91"/>
      <c r="K3224" s="89">
        <v>0</v>
      </c>
      <c r="L3224" s="89">
        <v>0</v>
      </c>
      <c r="M3224" s="89">
        <f>+L3224-K3224</f>
        <v>0</v>
      </c>
      <c r="N3224" s="90" t="str">
        <f>IF(AND($K3224=0,L3224=0),"0.00%",IF($K3224=0,-1,IF(L3224=0,1,-($K3224-L3224)/ABS(L3224))))</f>
        <v>0.00%</v>
      </c>
      <c r="O3224" s="89">
        <v>0</v>
      </c>
      <c r="P3224" s="89">
        <f>+K3224-O3224</f>
        <v>0</v>
      </c>
      <c r="Q3224" s="90" t="str">
        <f>IF(AND($K3224=0,O3224=0),"0.00%",IF($K3224=0,-1,IF(O3224=0,1,-($K3224-O3224)/ABS(O3224))))</f>
        <v>0.00%</v>
      </c>
      <c r="R3224" s="91"/>
      <c r="S3224" s="89">
        <v>0</v>
      </c>
      <c r="T3224" s="89">
        <f>+S3224-K3224</f>
        <v>0</v>
      </c>
      <c r="U3224" s="335">
        <f>IF(C3224=0,0,1)+IF(D3224=0,0,1)+IF(E3224=0,0,1)+IF(G3224=0,0,1)+IF(K3224=0,0,1)+IF(L3224=0,0,1)+IF(M3224=0,0,1)+IF(O3224=0,0,1)+IF(S3224=0,0,1)</f>
        <v>0</v>
      </c>
    </row>
    <row r="3225" spans="1:21" s="81" customFormat="1" ht="15" hidden="1">
      <c r="A3225" s="176" t="s">
        <v>3163</v>
      </c>
      <c r="B3225" s="88" t="s">
        <v>6460</v>
      </c>
      <c r="C3225" s="89">
        <v>0</v>
      </c>
      <c r="D3225" s="89">
        <v>0</v>
      </c>
      <c r="E3225" s="89">
        <f>+D3225-C3225</f>
        <v>0</v>
      </c>
      <c r="F3225" s="90" t="str">
        <f>IF(AND($C3225=0,D3225=0),"0.00%",IF($C3225=0,-1,IF(D3225=0,1,-($C3225-D3225)/ABS(D3225))))</f>
        <v>0.00%</v>
      </c>
      <c r="G3225" s="89">
        <v>0</v>
      </c>
      <c r="H3225" s="89">
        <f>+C3225-G3225</f>
        <v>0</v>
      </c>
      <c r="I3225" s="90" t="str">
        <f>IF(AND($C3225=0,G3225=0),"0.00%",IF($C3225=0,-1,IF(G3225=0,1,-($C3225-G3225)/ABS(G3225))))</f>
        <v>0.00%</v>
      </c>
      <c r="J3225" s="91"/>
      <c r="K3225" s="89">
        <v>0</v>
      </c>
      <c r="L3225" s="89">
        <v>0</v>
      </c>
      <c r="M3225" s="89">
        <f>+L3225-K3225</f>
        <v>0</v>
      </c>
      <c r="N3225" s="90" t="str">
        <f>IF(AND($K3225=0,L3225=0),"0.00%",IF($K3225=0,-1,IF(L3225=0,1,-($K3225-L3225)/ABS(L3225))))</f>
        <v>0.00%</v>
      </c>
      <c r="O3225" s="89">
        <v>0</v>
      </c>
      <c r="P3225" s="89">
        <f>+K3225-O3225</f>
        <v>0</v>
      </c>
      <c r="Q3225" s="90" t="str">
        <f>IF(AND($K3225=0,O3225=0),"0.00%",IF($K3225=0,-1,IF(O3225=0,1,-($K3225-O3225)/ABS(O3225))))</f>
        <v>0.00%</v>
      </c>
      <c r="R3225" s="91"/>
      <c r="S3225" s="89">
        <v>0</v>
      </c>
      <c r="T3225" s="89">
        <f>+S3225-K3225</f>
        <v>0</v>
      </c>
      <c r="U3225" s="335">
        <f>IF(C3225=0,0,1)+IF(D3225=0,0,1)+IF(E3225=0,0,1)+IF(G3225=0,0,1)+IF(K3225=0,0,1)+IF(L3225=0,0,1)+IF(M3225=0,0,1)+IF(O3225=0,0,1)+IF(S3225=0,0,1)</f>
        <v>0</v>
      </c>
    </row>
    <row r="3226" spans="1:21" s="81" customFormat="1" ht="15" customHeight="1">
      <c r="A3226" s="176" t="s">
        <v>3164</v>
      </c>
      <c r="B3226" s="88" t="s">
        <v>6461</v>
      </c>
      <c r="C3226" s="89">
        <v>0</v>
      </c>
      <c r="D3226" s="89">
        <v>0</v>
      </c>
      <c r="E3226" s="89">
        <f>+D3226-C3226</f>
        <v>0</v>
      </c>
      <c r="F3226" s="90" t="str">
        <f>IF(AND($C3226=0,D3226=0),"0.00%",IF($C3226=0,-1,IF(D3226=0,1,-($C3226-D3226)/ABS(D3226))))</f>
        <v>0.00%</v>
      </c>
      <c r="G3226" s="89">
        <v>0</v>
      </c>
      <c r="H3226" s="89">
        <f>+C3226-G3226</f>
        <v>0</v>
      </c>
      <c r="I3226" s="90" t="str">
        <f>IF(AND($C3226=0,G3226=0),"0.00%",IF($C3226=0,-1,IF(G3226=0,1,-($C3226-G3226)/ABS(G3226))))</f>
        <v>0.00%</v>
      </c>
      <c r="J3226" s="91"/>
      <c r="K3226" s="89">
        <v>0</v>
      </c>
      <c r="L3226" s="89">
        <v>16897</v>
      </c>
      <c r="M3226" s="89">
        <f>+L3226-K3226</f>
        <v>16897</v>
      </c>
      <c r="N3226" s="90">
        <f>IF(AND($K3226=0,L3226=0),"0.00%",IF($K3226=0,-1,IF(L3226=0,1,-($K3226-L3226)/ABS(L3226))))</f>
        <v>-1</v>
      </c>
      <c r="O3226" s="89">
        <v>0</v>
      </c>
      <c r="P3226" s="89">
        <f>+K3226-O3226</f>
        <v>0</v>
      </c>
      <c r="Q3226" s="90" t="str">
        <f>IF(AND($K3226=0,O3226=0),"0.00%",IF($K3226=0,-1,IF(O3226=0,1,-($K3226-O3226)/ABS(O3226))))</f>
        <v>0.00%</v>
      </c>
      <c r="R3226" s="91"/>
      <c r="S3226" s="89">
        <v>16897</v>
      </c>
      <c r="T3226" s="89">
        <f>+S3226-K3226</f>
        <v>16897</v>
      </c>
      <c r="U3226" s="335">
        <f>IF(C3226=0,0,1)+IF(D3226=0,0,1)+IF(E3226=0,0,1)+IF(G3226=0,0,1)+IF(K3226=0,0,1)+IF(L3226=0,0,1)+IF(M3226=0,0,1)+IF(O3226=0,0,1)+IF(S3226=0,0,1)</f>
        <v>3</v>
      </c>
    </row>
    <row r="3227" spans="1:21" s="81" customFormat="1" ht="15" hidden="1">
      <c r="A3227" s="176" t="s">
        <v>3165</v>
      </c>
      <c r="B3227" s="88" t="s">
        <v>6462</v>
      </c>
      <c r="C3227" s="89">
        <v>0</v>
      </c>
      <c r="D3227" s="89">
        <v>0</v>
      </c>
      <c r="E3227" s="89">
        <f>+D3227-C3227</f>
        <v>0</v>
      </c>
      <c r="F3227" s="90" t="str">
        <f>IF(AND($C3227=0,D3227=0),"0.00%",IF($C3227=0,-1,IF(D3227=0,1,-($C3227-D3227)/ABS(D3227))))</f>
        <v>0.00%</v>
      </c>
      <c r="G3227" s="89">
        <v>0</v>
      </c>
      <c r="H3227" s="89">
        <f>+C3227-G3227</f>
        <v>0</v>
      </c>
      <c r="I3227" s="90" t="str">
        <f>IF(AND($C3227=0,G3227=0),"0.00%",IF($C3227=0,-1,IF(G3227=0,1,-($C3227-G3227)/ABS(G3227))))</f>
        <v>0.00%</v>
      </c>
      <c r="J3227" s="91"/>
      <c r="K3227" s="89">
        <v>0</v>
      </c>
      <c r="L3227" s="89">
        <v>0</v>
      </c>
      <c r="M3227" s="89">
        <f>+L3227-K3227</f>
        <v>0</v>
      </c>
      <c r="N3227" s="90" t="str">
        <f>IF(AND($K3227=0,L3227=0),"0.00%",IF($K3227=0,-1,IF(L3227=0,1,-($K3227-L3227)/ABS(L3227))))</f>
        <v>0.00%</v>
      </c>
      <c r="O3227" s="89">
        <v>0</v>
      </c>
      <c r="P3227" s="89">
        <f>+K3227-O3227</f>
        <v>0</v>
      </c>
      <c r="Q3227" s="90" t="str">
        <f>IF(AND($K3227=0,O3227=0),"0.00%",IF($K3227=0,-1,IF(O3227=0,1,-($K3227-O3227)/ABS(O3227))))</f>
        <v>0.00%</v>
      </c>
      <c r="R3227" s="91"/>
      <c r="S3227" s="89">
        <v>0</v>
      </c>
      <c r="T3227" s="89">
        <f>+S3227-K3227</f>
        <v>0</v>
      </c>
      <c r="U3227" s="335">
        <f>IF(C3227=0,0,1)+IF(D3227=0,0,1)+IF(E3227=0,0,1)+IF(G3227=0,0,1)+IF(K3227=0,0,1)+IF(L3227=0,0,1)+IF(M3227=0,0,1)+IF(O3227=0,0,1)+IF(S3227=0,0,1)</f>
        <v>0</v>
      </c>
    </row>
    <row r="3228" spans="1:21" s="81" customFormat="1" ht="15" hidden="1">
      <c r="A3228" s="176" t="s">
        <v>3166</v>
      </c>
      <c r="B3228" s="88" t="s">
        <v>6463</v>
      </c>
      <c r="C3228" s="89">
        <v>0</v>
      </c>
      <c r="D3228" s="89">
        <v>0</v>
      </c>
      <c r="E3228" s="89">
        <f>+D3228-C3228</f>
        <v>0</v>
      </c>
      <c r="F3228" s="90" t="str">
        <f>IF(AND($C3228=0,D3228=0),"0.00%",IF($C3228=0,-1,IF(D3228=0,1,-($C3228-D3228)/ABS(D3228))))</f>
        <v>0.00%</v>
      </c>
      <c r="G3228" s="89">
        <v>0</v>
      </c>
      <c r="H3228" s="89">
        <f>+C3228-G3228</f>
        <v>0</v>
      </c>
      <c r="I3228" s="90" t="str">
        <f>IF(AND($C3228=0,G3228=0),"0.00%",IF($C3228=0,-1,IF(G3228=0,1,-($C3228-G3228)/ABS(G3228))))</f>
        <v>0.00%</v>
      </c>
      <c r="J3228" s="91"/>
      <c r="K3228" s="89">
        <v>0</v>
      </c>
      <c r="L3228" s="89">
        <v>0</v>
      </c>
      <c r="M3228" s="89">
        <f>+L3228-K3228</f>
        <v>0</v>
      </c>
      <c r="N3228" s="90" t="str">
        <f>IF(AND($K3228=0,L3228=0),"0.00%",IF($K3228=0,-1,IF(L3228=0,1,-($K3228-L3228)/ABS(L3228))))</f>
        <v>0.00%</v>
      </c>
      <c r="O3228" s="89">
        <v>0</v>
      </c>
      <c r="P3228" s="89">
        <f>+K3228-O3228</f>
        <v>0</v>
      </c>
      <c r="Q3228" s="90" t="str">
        <f>IF(AND($K3228=0,O3228=0),"0.00%",IF($K3228=0,-1,IF(O3228=0,1,-($K3228-O3228)/ABS(O3228))))</f>
        <v>0.00%</v>
      </c>
      <c r="R3228" s="91"/>
      <c r="S3228" s="89">
        <v>0</v>
      </c>
      <c r="T3228" s="89">
        <f>+S3228-K3228</f>
        <v>0</v>
      </c>
      <c r="U3228" s="335">
        <f>IF(C3228=0,0,1)+IF(D3228=0,0,1)+IF(E3228=0,0,1)+IF(G3228=0,0,1)+IF(K3228=0,0,1)+IF(L3228=0,0,1)+IF(M3228=0,0,1)+IF(O3228=0,0,1)+IF(S3228=0,0,1)</f>
        <v>0</v>
      </c>
    </row>
    <row r="3229" spans="1:21" s="81" customFormat="1" ht="15" hidden="1">
      <c r="A3229" s="176" t="s">
        <v>3167</v>
      </c>
      <c r="B3229" s="88" t="s">
        <v>6464</v>
      </c>
      <c r="C3229" s="89">
        <v>0</v>
      </c>
      <c r="D3229" s="89">
        <v>0</v>
      </c>
      <c r="E3229" s="89">
        <f>+D3229-C3229</f>
        <v>0</v>
      </c>
      <c r="F3229" s="90" t="str">
        <f>IF(AND($C3229=0,D3229=0),"0.00%",IF($C3229=0,-1,IF(D3229=0,1,-($C3229-D3229)/ABS(D3229))))</f>
        <v>0.00%</v>
      </c>
      <c r="G3229" s="89">
        <v>0</v>
      </c>
      <c r="H3229" s="89">
        <f>+C3229-G3229</f>
        <v>0</v>
      </c>
      <c r="I3229" s="90" t="str">
        <f>IF(AND($C3229=0,G3229=0),"0.00%",IF($C3229=0,-1,IF(G3229=0,1,-($C3229-G3229)/ABS(G3229))))</f>
        <v>0.00%</v>
      </c>
      <c r="J3229" s="91"/>
      <c r="K3229" s="89">
        <v>0</v>
      </c>
      <c r="L3229" s="89">
        <v>0</v>
      </c>
      <c r="M3229" s="89">
        <f>+L3229-K3229</f>
        <v>0</v>
      </c>
      <c r="N3229" s="90" t="str">
        <f>IF(AND($K3229=0,L3229=0),"0.00%",IF($K3229=0,-1,IF(L3229=0,1,-($K3229-L3229)/ABS(L3229))))</f>
        <v>0.00%</v>
      </c>
      <c r="O3229" s="89">
        <v>0</v>
      </c>
      <c r="P3229" s="89">
        <f>+K3229-O3229</f>
        <v>0</v>
      </c>
      <c r="Q3229" s="90" t="str">
        <f>IF(AND($K3229=0,O3229=0),"0.00%",IF($K3229=0,-1,IF(O3229=0,1,-($K3229-O3229)/ABS(O3229))))</f>
        <v>0.00%</v>
      </c>
      <c r="R3229" s="91"/>
      <c r="S3229" s="89">
        <v>0</v>
      </c>
      <c r="T3229" s="89">
        <f>+S3229-K3229</f>
        <v>0</v>
      </c>
      <c r="U3229" s="335">
        <f>IF(C3229=0,0,1)+IF(D3229=0,0,1)+IF(E3229=0,0,1)+IF(G3229=0,0,1)+IF(K3229=0,0,1)+IF(L3229=0,0,1)+IF(M3229=0,0,1)+IF(O3229=0,0,1)+IF(S3229=0,0,1)</f>
        <v>0</v>
      </c>
    </row>
    <row r="3230" spans="1:21" s="81" customFormat="1" ht="15" hidden="1">
      <c r="A3230" s="176" t="s">
        <v>3168</v>
      </c>
      <c r="B3230" s="88" t="s">
        <v>6465</v>
      </c>
      <c r="C3230" s="89">
        <v>0</v>
      </c>
      <c r="D3230" s="89">
        <v>0</v>
      </c>
      <c r="E3230" s="89">
        <f>+D3230-C3230</f>
        <v>0</v>
      </c>
      <c r="F3230" s="90" t="str">
        <f>IF(AND($C3230=0,D3230=0),"0.00%",IF($C3230=0,-1,IF(D3230=0,1,-($C3230-D3230)/ABS(D3230))))</f>
        <v>0.00%</v>
      </c>
      <c r="G3230" s="89">
        <v>0</v>
      </c>
      <c r="H3230" s="89">
        <f>+C3230-G3230</f>
        <v>0</v>
      </c>
      <c r="I3230" s="90" t="str">
        <f>IF(AND($C3230=0,G3230=0),"0.00%",IF($C3230=0,-1,IF(G3230=0,1,-($C3230-G3230)/ABS(G3230))))</f>
        <v>0.00%</v>
      </c>
      <c r="J3230" s="91"/>
      <c r="K3230" s="89">
        <v>0</v>
      </c>
      <c r="L3230" s="89">
        <v>0</v>
      </c>
      <c r="M3230" s="89">
        <f>+L3230-K3230</f>
        <v>0</v>
      </c>
      <c r="N3230" s="90" t="str">
        <f>IF(AND($K3230=0,L3230=0),"0.00%",IF($K3230=0,-1,IF(L3230=0,1,-($K3230-L3230)/ABS(L3230))))</f>
        <v>0.00%</v>
      </c>
      <c r="O3230" s="89">
        <v>0</v>
      </c>
      <c r="P3230" s="89">
        <f>+K3230-O3230</f>
        <v>0</v>
      </c>
      <c r="Q3230" s="90" t="str">
        <f>IF(AND($K3230=0,O3230=0),"0.00%",IF($K3230=0,-1,IF(O3230=0,1,-($K3230-O3230)/ABS(O3230))))</f>
        <v>0.00%</v>
      </c>
      <c r="R3230" s="91"/>
      <c r="S3230" s="89">
        <v>0</v>
      </c>
      <c r="T3230" s="89">
        <f>+S3230-K3230</f>
        <v>0</v>
      </c>
      <c r="U3230" s="335">
        <f>IF(C3230=0,0,1)+IF(D3230=0,0,1)+IF(E3230=0,0,1)+IF(G3230=0,0,1)+IF(K3230=0,0,1)+IF(L3230=0,0,1)+IF(M3230=0,0,1)+IF(O3230=0,0,1)+IF(S3230=0,0,1)</f>
        <v>0</v>
      </c>
    </row>
    <row r="3231" spans="1:21" s="81" customFormat="1" ht="15" hidden="1">
      <c r="A3231" s="176" t="s">
        <v>3169</v>
      </c>
      <c r="B3231" s="88" t="s">
        <v>6466</v>
      </c>
      <c r="C3231" s="89">
        <v>0</v>
      </c>
      <c r="D3231" s="89">
        <v>0</v>
      </c>
      <c r="E3231" s="89">
        <f>+D3231-C3231</f>
        <v>0</v>
      </c>
      <c r="F3231" s="90" t="str">
        <f>IF(AND($C3231=0,D3231=0),"0.00%",IF($C3231=0,-1,IF(D3231=0,1,-($C3231-D3231)/ABS(D3231))))</f>
        <v>0.00%</v>
      </c>
      <c r="G3231" s="89">
        <v>0</v>
      </c>
      <c r="H3231" s="89">
        <f>+C3231-G3231</f>
        <v>0</v>
      </c>
      <c r="I3231" s="90" t="str">
        <f>IF(AND($C3231=0,G3231=0),"0.00%",IF($C3231=0,-1,IF(G3231=0,1,-($C3231-G3231)/ABS(G3231))))</f>
        <v>0.00%</v>
      </c>
      <c r="J3231" s="91"/>
      <c r="K3231" s="89">
        <v>0</v>
      </c>
      <c r="L3231" s="89">
        <v>0</v>
      </c>
      <c r="M3231" s="89">
        <f>+L3231-K3231</f>
        <v>0</v>
      </c>
      <c r="N3231" s="90" t="str">
        <f>IF(AND($K3231=0,L3231=0),"0.00%",IF($K3231=0,-1,IF(L3231=0,1,-($K3231-L3231)/ABS(L3231))))</f>
        <v>0.00%</v>
      </c>
      <c r="O3231" s="89">
        <v>0</v>
      </c>
      <c r="P3231" s="89">
        <f>+K3231-O3231</f>
        <v>0</v>
      </c>
      <c r="Q3231" s="90" t="str">
        <f>IF(AND($K3231=0,O3231=0),"0.00%",IF($K3231=0,-1,IF(O3231=0,1,-($K3231-O3231)/ABS(O3231))))</f>
        <v>0.00%</v>
      </c>
      <c r="R3231" s="91"/>
      <c r="S3231" s="89">
        <v>0</v>
      </c>
      <c r="T3231" s="89">
        <f>+S3231-K3231</f>
        <v>0</v>
      </c>
      <c r="U3231" s="335">
        <f>IF(C3231=0,0,1)+IF(D3231=0,0,1)+IF(E3231=0,0,1)+IF(G3231=0,0,1)+IF(K3231=0,0,1)+IF(L3231=0,0,1)+IF(M3231=0,0,1)+IF(O3231=0,0,1)+IF(S3231=0,0,1)</f>
        <v>0</v>
      </c>
    </row>
    <row r="3232" spans="1:21" s="81" customFormat="1" ht="15" hidden="1">
      <c r="A3232" s="176" t="s">
        <v>3170</v>
      </c>
      <c r="B3232" s="88" t="s">
        <v>6467</v>
      </c>
      <c r="C3232" s="89">
        <v>0</v>
      </c>
      <c r="D3232" s="89">
        <v>0</v>
      </c>
      <c r="E3232" s="89">
        <f>+D3232-C3232</f>
        <v>0</v>
      </c>
      <c r="F3232" s="90" t="str">
        <f>IF(AND($C3232=0,D3232=0),"0.00%",IF($C3232=0,-1,IF(D3232=0,1,-($C3232-D3232)/ABS(D3232))))</f>
        <v>0.00%</v>
      </c>
      <c r="G3232" s="89">
        <v>0</v>
      </c>
      <c r="H3232" s="89">
        <f>+C3232-G3232</f>
        <v>0</v>
      </c>
      <c r="I3232" s="90" t="str">
        <f>IF(AND($C3232=0,G3232=0),"0.00%",IF($C3232=0,-1,IF(G3232=0,1,-($C3232-G3232)/ABS(G3232))))</f>
        <v>0.00%</v>
      </c>
      <c r="J3232" s="91"/>
      <c r="K3232" s="89">
        <v>0</v>
      </c>
      <c r="L3232" s="89">
        <v>0</v>
      </c>
      <c r="M3232" s="89">
        <f>+L3232-K3232</f>
        <v>0</v>
      </c>
      <c r="N3232" s="90" t="str">
        <f>IF(AND($K3232=0,L3232=0),"0.00%",IF($K3232=0,-1,IF(L3232=0,1,-($K3232-L3232)/ABS(L3232))))</f>
        <v>0.00%</v>
      </c>
      <c r="O3232" s="89">
        <v>0</v>
      </c>
      <c r="P3232" s="89">
        <f>+K3232-O3232</f>
        <v>0</v>
      </c>
      <c r="Q3232" s="90" t="str">
        <f>IF(AND($K3232=0,O3232=0),"0.00%",IF($K3232=0,-1,IF(O3232=0,1,-($K3232-O3232)/ABS(O3232))))</f>
        <v>0.00%</v>
      </c>
      <c r="R3232" s="91"/>
      <c r="S3232" s="89">
        <v>0</v>
      </c>
      <c r="T3232" s="89">
        <f>+S3232-K3232</f>
        <v>0</v>
      </c>
      <c r="U3232" s="335">
        <f>IF(C3232=0,0,1)+IF(D3232=0,0,1)+IF(E3232=0,0,1)+IF(G3232=0,0,1)+IF(K3232=0,0,1)+IF(L3232=0,0,1)+IF(M3232=0,0,1)+IF(O3232=0,0,1)+IF(S3232=0,0,1)</f>
        <v>0</v>
      </c>
    </row>
    <row r="3233" spans="1:21" s="81" customFormat="1" ht="15" hidden="1">
      <c r="A3233" s="176" t="s">
        <v>3171</v>
      </c>
      <c r="B3233" s="88" t="s">
        <v>6468</v>
      </c>
      <c r="C3233" s="89">
        <v>0</v>
      </c>
      <c r="D3233" s="89">
        <v>0</v>
      </c>
      <c r="E3233" s="89">
        <f>+D3233-C3233</f>
        <v>0</v>
      </c>
      <c r="F3233" s="90" t="str">
        <f>IF(AND($C3233=0,D3233=0),"0.00%",IF($C3233=0,-1,IF(D3233=0,1,-($C3233-D3233)/ABS(D3233))))</f>
        <v>0.00%</v>
      </c>
      <c r="G3233" s="89">
        <v>0</v>
      </c>
      <c r="H3233" s="89">
        <f>+C3233-G3233</f>
        <v>0</v>
      </c>
      <c r="I3233" s="90" t="str">
        <f>IF(AND($C3233=0,G3233=0),"0.00%",IF($C3233=0,-1,IF(G3233=0,1,-($C3233-G3233)/ABS(G3233))))</f>
        <v>0.00%</v>
      </c>
      <c r="J3233" s="91"/>
      <c r="K3233" s="89">
        <v>0</v>
      </c>
      <c r="L3233" s="89">
        <v>0</v>
      </c>
      <c r="M3233" s="89">
        <f>+L3233-K3233</f>
        <v>0</v>
      </c>
      <c r="N3233" s="90" t="str">
        <f>IF(AND($K3233=0,L3233=0),"0.00%",IF($K3233=0,-1,IF(L3233=0,1,-($K3233-L3233)/ABS(L3233))))</f>
        <v>0.00%</v>
      </c>
      <c r="O3233" s="89">
        <v>0</v>
      </c>
      <c r="P3233" s="89">
        <f>+K3233-O3233</f>
        <v>0</v>
      </c>
      <c r="Q3233" s="90" t="str">
        <f>IF(AND($K3233=0,O3233=0),"0.00%",IF($K3233=0,-1,IF(O3233=0,1,-($K3233-O3233)/ABS(O3233))))</f>
        <v>0.00%</v>
      </c>
      <c r="R3233" s="91"/>
      <c r="S3233" s="89">
        <v>0</v>
      </c>
      <c r="T3233" s="89">
        <f>+S3233-K3233</f>
        <v>0</v>
      </c>
      <c r="U3233" s="335">
        <f>IF(C3233=0,0,1)+IF(D3233=0,0,1)+IF(E3233=0,0,1)+IF(G3233=0,0,1)+IF(K3233=0,0,1)+IF(L3233=0,0,1)+IF(M3233=0,0,1)+IF(O3233=0,0,1)+IF(S3233=0,0,1)</f>
        <v>0</v>
      </c>
    </row>
    <row r="3234" spans="1:21" s="81" customFormat="1" ht="15" hidden="1">
      <c r="A3234" s="176" t="s">
        <v>3172</v>
      </c>
      <c r="B3234" s="88" t="s">
        <v>6469</v>
      </c>
      <c r="C3234" s="89">
        <v>0</v>
      </c>
      <c r="D3234" s="89">
        <v>0</v>
      </c>
      <c r="E3234" s="89">
        <f>+D3234-C3234</f>
        <v>0</v>
      </c>
      <c r="F3234" s="90" t="str">
        <f>IF(AND($C3234=0,D3234=0),"0.00%",IF($C3234=0,-1,IF(D3234=0,1,-($C3234-D3234)/ABS(D3234))))</f>
        <v>0.00%</v>
      </c>
      <c r="G3234" s="89">
        <v>0</v>
      </c>
      <c r="H3234" s="89">
        <f>+C3234-G3234</f>
        <v>0</v>
      </c>
      <c r="I3234" s="90" t="str">
        <f>IF(AND($C3234=0,G3234=0),"0.00%",IF($C3234=0,-1,IF(G3234=0,1,-($C3234-G3234)/ABS(G3234))))</f>
        <v>0.00%</v>
      </c>
      <c r="J3234" s="91"/>
      <c r="K3234" s="89">
        <v>0</v>
      </c>
      <c r="L3234" s="89">
        <v>0</v>
      </c>
      <c r="M3234" s="89">
        <f>+L3234-K3234</f>
        <v>0</v>
      </c>
      <c r="N3234" s="90" t="str">
        <f>IF(AND($K3234=0,L3234=0),"0.00%",IF($K3234=0,-1,IF(L3234=0,1,-($K3234-L3234)/ABS(L3234))))</f>
        <v>0.00%</v>
      </c>
      <c r="O3234" s="89">
        <v>0</v>
      </c>
      <c r="P3234" s="89">
        <f>+K3234-O3234</f>
        <v>0</v>
      </c>
      <c r="Q3234" s="90" t="str">
        <f>IF(AND($K3234=0,O3234=0),"0.00%",IF($K3234=0,-1,IF(O3234=0,1,-($K3234-O3234)/ABS(O3234))))</f>
        <v>0.00%</v>
      </c>
      <c r="R3234" s="91"/>
      <c r="S3234" s="89">
        <v>0</v>
      </c>
      <c r="T3234" s="89">
        <f>+S3234-K3234</f>
        <v>0</v>
      </c>
      <c r="U3234" s="335">
        <f>IF(C3234=0,0,1)+IF(D3234=0,0,1)+IF(E3234=0,0,1)+IF(G3234=0,0,1)+IF(K3234=0,0,1)+IF(L3234=0,0,1)+IF(M3234=0,0,1)+IF(O3234=0,0,1)+IF(S3234=0,0,1)</f>
        <v>0</v>
      </c>
    </row>
    <row r="3235" spans="1:21" s="81" customFormat="1" ht="15" hidden="1">
      <c r="A3235" s="176" t="s">
        <v>3173</v>
      </c>
      <c r="B3235" s="88" t="s">
        <v>6470</v>
      </c>
      <c r="C3235" s="89">
        <v>0</v>
      </c>
      <c r="D3235" s="89">
        <v>0</v>
      </c>
      <c r="E3235" s="89">
        <f>+D3235-C3235</f>
        <v>0</v>
      </c>
      <c r="F3235" s="90" t="str">
        <f>IF(AND($C3235=0,D3235=0),"0.00%",IF($C3235=0,-1,IF(D3235=0,1,-($C3235-D3235)/ABS(D3235))))</f>
        <v>0.00%</v>
      </c>
      <c r="G3235" s="89">
        <v>0</v>
      </c>
      <c r="H3235" s="89">
        <f>+C3235-G3235</f>
        <v>0</v>
      </c>
      <c r="I3235" s="90" t="str">
        <f>IF(AND($C3235=0,G3235=0),"0.00%",IF($C3235=0,-1,IF(G3235=0,1,-($C3235-G3235)/ABS(G3235))))</f>
        <v>0.00%</v>
      </c>
      <c r="J3235" s="91"/>
      <c r="K3235" s="89">
        <v>0</v>
      </c>
      <c r="L3235" s="89">
        <v>0</v>
      </c>
      <c r="M3235" s="89">
        <f>+L3235-K3235</f>
        <v>0</v>
      </c>
      <c r="N3235" s="90" t="str">
        <f>IF(AND($K3235=0,L3235=0),"0.00%",IF($K3235=0,-1,IF(L3235=0,1,-($K3235-L3235)/ABS(L3235))))</f>
        <v>0.00%</v>
      </c>
      <c r="O3235" s="89">
        <v>0</v>
      </c>
      <c r="P3235" s="89">
        <f>+K3235-O3235</f>
        <v>0</v>
      </c>
      <c r="Q3235" s="90" t="str">
        <f>IF(AND($K3235=0,O3235=0),"0.00%",IF($K3235=0,-1,IF(O3235=0,1,-($K3235-O3235)/ABS(O3235))))</f>
        <v>0.00%</v>
      </c>
      <c r="R3235" s="91"/>
      <c r="S3235" s="89">
        <v>0</v>
      </c>
      <c r="T3235" s="89">
        <f>+S3235-K3235</f>
        <v>0</v>
      </c>
      <c r="U3235" s="335">
        <f>IF(C3235=0,0,1)+IF(D3235=0,0,1)+IF(E3235=0,0,1)+IF(G3235=0,0,1)+IF(K3235=0,0,1)+IF(L3235=0,0,1)+IF(M3235=0,0,1)+IF(O3235=0,0,1)+IF(S3235=0,0,1)</f>
        <v>0</v>
      </c>
    </row>
    <row r="3236" spans="1:21" s="81" customFormat="1" ht="15" hidden="1">
      <c r="A3236" s="176" t="s">
        <v>3174</v>
      </c>
      <c r="B3236" s="88" t="s">
        <v>6471</v>
      </c>
      <c r="C3236" s="89">
        <v>0</v>
      </c>
      <c r="D3236" s="89">
        <v>0</v>
      </c>
      <c r="E3236" s="89">
        <f>+D3236-C3236</f>
        <v>0</v>
      </c>
      <c r="F3236" s="90" t="str">
        <f>IF(AND($C3236=0,D3236=0),"0.00%",IF($C3236=0,-1,IF(D3236=0,1,-($C3236-D3236)/ABS(D3236))))</f>
        <v>0.00%</v>
      </c>
      <c r="G3236" s="89">
        <v>0</v>
      </c>
      <c r="H3236" s="89">
        <f>+C3236-G3236</f>
        <v>0</v>
      </c>
      <c r="I3236" s="90" t="str">
        <f>IF(AND($C3236=0,G3236=0),"0.00%",IF($C3236=0,-1,IF(G3236=0,1,-($C3236-G3236)/ABS(G3236))))</f>
        <v>0.00%</v>
      </c>
      <c r="J3236" s="91"/>
      <c r="K3236" s="89">
        <v>0</v>
      </c>
      <c r="L3236" s="89">
        <v>0</v>
      </c>
      <c r="M3236" s="89">
        <f>+L3236-K3236</f>
        <v>0</v>
      </c>
      <c r="N3236" s="90" t="str">
        <f>IF(AND($K3236=0,L3236=0),"0.00%",IF($K3236=0,-1,IF(L3236=0,1,-($K3236-L3236)/ABS(L3236))))</f>
        <v>0.00%</v>
      </c>
      <c r="O3236" s="89">
        <v>0</v>
      </c>
      <c r="P3236" s="89">
        <f>+K3236-O3236</f>
        <v>0</v>
      </c>
      <c r="Q3236" s="90" t="str">
        <f>IF(AND($K3236=0,O3236=0),"0.00%",IF($K3236=0,-1,IF(O3236=0,1,-($K3236-O3236)/ABS(O3236))))</f>
        <v>0.00%</v>
      </c>
      <c r="R3236" s="91"/>
      <c r="S3236" s="89">
        <v>0</v>
      </c>
      <c r="T3236" s="89">
        <f>+S3236-K3236</f>
        <v>0</v>
      </c>
      <c r="U3236" s="335">
        <f>IF(C3236=0,0,1)+IF(D3236=0,0,1)+IF(E3236=0,0,1)+IF(G3236=0,0,1)+IF(K3236=0,0,1)+IF(L3236=0,0,1)+IF(M3236=0,0,1)+IF(O3236=0,0,1)+IF(S3236=0,0,1)</f>
        <v>0</v>
      </c>
    </row>
    <row r="3237" spans="1:21" s="81" customFormat="1" ht="15" hidden="1">
      <c r="A3237" s="176" t="s">
        <v>3175</v>
      </c>
      <c r="B3237" s="88" t="s">
        <v>6472</v>
      </c>
      <c r="C3237" s="89">
        <v>0</v>
      </c>
      <c r="D3237" s="89">
        <v>0</v>
      </c>
      <c r="E3237" s="89">
        <f>+D3237-C3237</f>
        <v>0</v>
      </c>
      <c r="F3237" s="90" t="str">
        <f>IF(AND($C3237=0,D3237=0),"0.00%",IF($C3237=0,-1,IF(D3237=0,1,-($C3237-D3237)/ABS(D3237))))</f>
        <v>0.00%</v>
      </c>
      <c r="G3237" s="89">
        <v>0</v>
      </c>
      <c r="H3237" s="89">
        <f>+C3237-G3237</f>
        <v>0</v>
      </c>
      <c r="I3237" s="90" t="str">
        <f>IF(AND($C3237=0,G3237=0),"0.00%",IF($C3237=0,-1,IF(G3237=0,1,-($C3237-G3237)/ABS(G3237))))</f>
        <v>0.00%</v>
      </c>
      <c r="J3237" s="91"/>
      <c r="K3237" s="89">
        <v>0</v>
      </c>
      <c r="L3237" s="89">
        <v>0</v>
      </c>
      <c r="M3237" s="89">
        <f>+L3237-K3237</f>
        <v>0</v>
      </c>
      <c r="N3237" s="90" t="str">
        <f>IF(AND($K3237=0,L3237=0),"0.00%",IF($K3237=0,-1,IF(L3237=0,1,-($K3237-L3237)/ABS(L3237))))</f>
        <v>0.00%</v>
      </c>
      <c r="O3237" s="89">
        <v>0</v>
      </c>
      <c r="P3237" s="89">
        <f>+K3237-O3237</f>
        <v>0</v>
      </c>
      <c r="Q3237" s="90" t="str">
        <f>IF(AND($K3237=0,O3237=0),"0.00%",IF($K3237=0,-1,IF(O3237=0,1,-($K3237-O3237)/ABS(O3237))))</f>
        <v>0.00%</v>
      </c>
      <c r="R3237" s="91"/>
      <c r="S3237" s="89">
        <v>0</v>
      </c>
      <c r="T3237" s="89">
        <f>+S3237-K3237</f>
        <v>0</v>
      </c>
      <c r="U3237" s="335">
        <f>IF(C3237=0,0,1)+IF(D3237=0,0,1)+IF(E3237=0,0,1)+IF(G3237=0,0,1)+IF(K3237=0,0,1)+IF(L3237=0,0,1)+IF(M3237=0,0,1)+IF(O3237=0,0,1)+IF(S3237=0,0,1)</f>
        <v>0</v>
      </c>
    </row>
    <row r="3238" spans="1:21" s="81" customFormat="1" ht="15" hidden="1">
      <c r="A3238" s="176" t="s">
        <v>3176</v>
      </c>
      <c r="B3238" s="88" t="s">
        <v>6473</v>
      </c>
      <c r="C3238" s="89">
        <v>0</v>
      </c>
      <c r="D3238" s="89">
        <v>0</v>
      </c>
      <c r="E3238" s="89">
        <f>+D3238-C3238</f>
        <v>0</v>
      </c>
      <c r="F3238" s="90" t="str">
        <f>IF(AND($C3238=0,D3238=0),"0.00%",IF($C3238=0,-1,IF(D3238=0,1,-($C3238-D3238)/ABS(D3238))))</f>
        <v>0.00%</v>
      </c>
      <c r="G3238" s="89">
        <v>0</v>
      </c>
      <c r="H3238" s="89">
        <f>+C3238-G3238</f>
        <v>0</v>
      </c>
      <c r="I3238" s="90" t="str">
        <f>IF(AND($C3238=0,G3238=0),"0.00%",IF($C3238=0,-1,IF(G3238=0,1,-($C3238-G3238)/ABS(G3238))))</f>
        <v>0.00%</v>
      </c>
      <c r="J3238" s="91"/>
      <c r="K3238" s="89">
        <v>0</v>
      </c>
      <c r="L3238" s="89">
        <v>0</v>
      </c>
      <c r="M3238" s="89">
        <f>+L3238-K3238</f>
        <v>0</v>
      </c>
      <c r="N3238" s="90" t="str">
        <f>IF(AND($K3238=0,L3238=0),"0.00%",IF($K3238=0,-1,IF(L3238=0,1,-($K3238-L3238)/ABS(L3238))))</f>
        <v>0.00%</v>
      </c>
      <c r="O3238" s="89">
        <v>0</v>
      </c>
      <c r="P3238" s="89">
        <f>+K3238-O3238</f>
        <v>0</v>
      </c>
      <c r="Q3238" s="90" t="str">
        <f>IF(AND($K3238=0,O3238=0),"0.00%",IF($K3238=0,-1,IF(O3238=0,1,-($K3238-O3238)/ABS(O3238))))</f>
        <v>0.00%</v>
      </c>
      <c r="R3238" s="91"/>
      <c r="S3238" s="89">
        <v>0</v>
      </c>
      <c r="T3238" s="89">
        <f>+S3238-K3238</f>
        <v>0</v>
      </c>
      <c r="U3238" s="335">
        <f>IF(C3238=0,0,1)+IF(D3238=0,0,1)+IF(E3238=0,0,1)+IF(G3238=0,0,1)+IF(K3238=0,0,1)+IF(L3238=0,0,1)+IF(M3238=0,0,1)+IF(O3238=0,0,1)+IF(S3238=0,0,1)</f>
        <v>0</v>
      </c>
    </row>
    <row r="3239" spans="1:21" s="81" customFormat="1" ht="15" hidden="1">
      <c r="A3239" s="176" t="s">
        <v>3177</v>
      </c>
      <c r="B3239" s="88" t="s">
        <v>6474</v>
      </c>
      <c r="C3239" s="89">
        <v>0</v>
      </c>
      <c r="D3239" s="89">
        <v>0</v>
      </c>
      <c r="E3239" s="89">
        <f>+D3239-C3239</f>
        <v>0</v>
      </c>
      <c r="F3239" s="90" t="str">
        <f>IF(AND($C3239=0,D3239=0),"0.00%",IF($C3239=0,-1,IF(D3239=0,1,-($C3239-D3239)/ABS(D3239))))</f>
        <v>0.00%</v>
      </c>
      <c r="G3239" s="89">
        <v>0</v>
      </c>
      <c r="H3239" s="89">
        <f>+C3239-G3239</f>
        <v>0</v>
      </c>
      <c r="I3239" s="90" t="str">
        <f>IF(AND($C3239=0,G3239=0),"0.00%",IF($C3239=0,-1,IF(G3239=0,1,-($C3239-G3239)/ABS(G3239))))</f>
        <v>0.00%</v>
      </c>
      <c r="J3239" s="91"/>
      <c r="K3239" s="89">
        <v>0</v>
      </c>
      <c r="L3239" s="89">
        <v>0</v>
      </c>
      <c r="M3239" s="89">
        <f>+L3239-K3239</f>
        <v>0</v>
      </c>
      <c r="N3239" s="90" t="str">
        <f>IF(AND($K3239=0,L3239=0),"0.00%",IF($K3239=0,-1,IF(L3239=0,1,-($K3239-L3239)/ABS(L3239))))</f>
        <v>0.00%</v>
      </c>
      <c r="O3239" s="89">
        <v>0</v>
      </c>
      <c r="P3239" s="89">
        <f>+K3239-O3239</f>
        <v>0</v>
      </c>
      <c r="Q3239" s="90" t="str">
        <f>IF(AND($K3239=0,O3239=0),"0.00%",IF($K3239=0,-1,IF(O3239=0,1,-($K3239-O3239)/ABS(O3239))))</f>
        <v>0.00%</v>
      </c>
      <c r="R3239" s="91"/>
      <c r="S3239" s="89">
        <v>0</v>
      </c>
      <c r="T3239" s="89">
        <f>+S3239-K3239</f>
        <v>0</v>
      </c>
      <c r="U3239" s="335">
        <f>IF(C3239=0,0,1)+IF(D3239=0,0,1)+IF(E3239=0,0,1)+IF(G3239=0,0,1)+IF(K3239=0,0,1)+IF(L3239=0,0,1)+IF(M3239=0,0,1)+IF(O3239=0,0,1)+IF(S3239=0,0,1)</f>
        <v>0</v>
      </c>
    </row>
    <row r="3240" spans="1:21" s="81" customFormat="1" ht="15" hidden="1">
      <c r="A3240" s="176" t="s">
        <v>3178</v>
      </c>
      <c r="B3240" s="88" t="s">
        <v>6475</v>
      </c>
      <c r="C3240" s="89">
        <v>0</v>
      </c>
      <c r="D3240" s="89">
        <v>0</v>
      </c>
      <c r="E3240" s="89">
        <f>+D3240-C3240</f>
        <v>0</v>
      </c>
      <c r="F3240" s="90" t="str">
        <f>IF(AND($C3240=0,D3240=0),"0.00%",IF($C3240=0,-1,IF(D3240=0,1,-($C3240-D3240)/ABS(D3240))))</f>
        <v>0.00%</v>
      </c>
      <c r="G3240" s="89">
        <v>0</v>
      </c>
      <c r="H3240" s="89">
        <f>+C3240-G3240</f>
        <v>0</v>
      </c>
      <c r="I3240" s="90" t="str">
        <f>IF(AND($C3240=0,G3240=0),"0.00%",IF($C3240=0,-1,IF(G3240=0,1,-($C3240-G3240)/ABS(G3240))))</f>
        <v>0.00%</v>
      </c>
      <c r="J3240" s="91"/>
      <c r="K3240" s="89">
        <v>0</v>
      </c>
      <c r="L3240" s="89">
        <v>0</v>
      </c>
      <c r="M3240" s="89">
        <f>+L3240-K3240</f>
        <v>0</v>
      </c>
      <c r="N3240" s="90" t="str">
        <f>IF(AND($K3240=0,L3240=0),"0.00%",IF($K3240=0,-1,IF(L3240=0,1,-($K3240-L3240)/ABS(L3240))))</f>
        <v>0.00%</v>
      </c>
      <c r="O3240" s="89">
        <v>0</v>
      </c>
      <c r="P3240" s="89">
        <f>+K3240-O3240</f>
        <v>0</v>
      </c>
      <c r="Q3240" s="90" t="str">
        <f>IF(AND($K3240=0,O3240=0),"0.00%",IF($K3240=0,-1,IF(O3240=0,1,-($K3240-O3240)/ABS(O3240))))</f>
        <v>0.00%</v>
      </c>
      <c r="R3240" s="91"/>
      <c r="S3240" s="89">
        <v>0</v>
      </c>
      <c r="T3240" s="89">
        <f>+S3240-K3240</f>
        <v>0</v>
      </c>
      <c r="U3240" s="335">
        <f>IF(C3240=0,0,1)+IF(D3240=0,0,1)+IF(E3240=0,0,1)+IF(G3240=0,0,1)+IF(K3240=0,0,1)+IF(L3240=0,0,1)+IF(M3240=0,0,1)+IF(O3240=0,0,1)+IF(S3240=0,0,1)</f>
        <v>0</v>
      </c>
    </row>
    <row r="3241" spans="1:21" s="81" customFormat="1" ht="15" hidden="1">
      <c r="A3241" s="176" t="s">
        <v>3179</v>
      </c>
      <c r="B3241" s="88" t="s">
        <v>6476</v>
      </c>
      <c r="C3241" s="89">
        <v>0</v>
      </c>
      <c r="D3241" s="89">
        <v>0</v>
      </c>
      <c r="E3241" s="89">
        <f>+D3241-C3241</f>
        <v>0</v>
      </c>
      <c r="F3241" s="90" t="str">
        <f>IF(AND($C3241=0,D3241=0),"0.00%",IF($C3241=0,-1,IF(D3241=0,1,-($C3241-D3241)/ABS(D3241))))</f>
        <v>0.00%</v>
      </c>
      <c r="G3241" s="89">
        <v>0</v>
      </c>
      <c r="H3241" s="89">
        <f>+C3241-G3241</f>
        <v>0</v>
      </c>
      <c r="I3241" s="90" t="str">
        <f>IF(AND($C3241=0,G3241=0),"0.00%",IF($C3241=0,-1,IF(G3241=0,1,-($C3241-G3241)/ABS(G3241))))</f>
        <v>0.00%</v>
      </c>
      <c r="J3241" s="91"/>
      <c r="K3241" s="89">
        <v>0</v>
      </c>
      <c r="L3241" s="89">
        <v>0</v>
      </c>
      <c r="M3241" s="89">
        <f>+L3241-K3241</f>
        <v>0</v>
      </c>
      <c r="N3241" s="90" t="str">
        <f>IF(AND($K3241=0,L3241=0),"0.00%",IF($K3241=0,-1,IF(L3241=0,1,-($K3241-L3241)/ABS(L3241))))</f>
        <v>0.00%</v>
      </c>
      <c r="O3241" s="89">
        <v>0</v>
      </c>
      <c r="P3241" s="89">
        <f>+K3241-O3241</f>
        <v>0</v>
      </c>
      <c r="Q3241" s="90" t="str">
        <f>IF(AND($K3241=0,O3241=0),"0.00%",IF($K3241=0,-1,IF(O3241=0,1,-($K3241-O3241)/ABS(O3241))))</f>
        <v>0.00%</v>
      </c>
      <c r="R3241" s="91"/>
      <c r="S3241" s="89">
        <v>0</v>
      </c>
      <c r="T3241" s="89">
        <f>+S3241-K3241</f>
        <v>0</v>
      </c>
      <c r="U3241" s="335">
        <f>IF(C3241=0,0,1)+IF(D3241=0,0,1)+IF(E3241=0,0,1)+IF(G3241=0,0,1)+IF(K3241=0,0,1)+IF(L3241=0,0,1)+IF(M3241=0,0,1)+IF(O3241=0,0,1)+IF(S3241=0,0,1)</f>
        <v>0</v>
      </c>
    </row>
    <row r="3242" spans="1:21" s="81" customFormat="1" ht="15" hidden="1">
      <c r="A3242" s="176" t="s">
        <v>3180</v>
      </c>
      <c r="B3242" s="88" t="s">
        <v>6477</v>
      </c>
      <c r="C3242" s="89">
        <v>0</v>
      </c>
      <c r="D3242" s="89">
        <v>0</v>
      </c>
      <c r="E3242" s="89">
        <f>+D3242-C3242</f>
        <v>0</v>
      </c>
      <c r="F3242" s="90" t="str">
        <f>IF(AND($C3242=0,D3242=0),"0.00%",IF($C3242=0,-1,IF(D3242=0,1,-($C3242-D3242)/ABS(D3242))))</f>
        <v>0.00%</v>
      </c>
      <c r="G3242" s="89">
        <v>0</v>
      </c>
      <c r="H3242" s="89">
        <f>+C3242-G3242</f>
        <v>0</v>
      </c>
      <c r="I3242" s="90" t="str">
        <f>IF(AND($C3242=0,G3242=0),"0.00%",IF($C3242=0,-1,IF(G3242=0,1,-($C3242-G3242)/ABS(G3242))))</f>
        <v>0.00%</v>
      </c>
      <c r="J3242" s="91"/>
      <c r="K3242" s="89">
        <v>0</v>
      </c>
      <c r="L3242" s="89">
        <v>0</v>
      </c>
      <c r="M3242" s="89">
        <f>+L3242-K3242</f>
        <v>0</v>
      </c>
      <c r="N3242" s="90" t="str">
        <f>IF(AND($K3242=0,L3242=0),"0.00%",IF($K3242=0,-1,IF(L3242=0,1,-($K3242-L3242)/ABS(L3242))))</f>
        <v>0.00%</v>
      </c>
      <c r="O3242" s="89">
        <v>0</v>
      </c>
      <c r="P3242" s="89">
        <f>+K3242-O3242</f>
        <v>0</v>
      </c>
      <c r="Q3242" s="90" t="str">
        <f>IF(AND($K3242=0,O3242=0),"0.00%",IF($K3242=0,-1,IF(O3242=0,1,-($K3242-O3242)/ABS(O3242))))</f>
        <v>0.00%</v>
      </c>
      <c r="R3242" s="91"/>
      <c r="S3242" s="89">
        <v>0</v>
      </c>
      <c r="T3242" s="89">
        <f>+S3242-K3242</f>
        <v>0</v>
      </c>
      <c r="U3242" s="335">
        <f>IF(C3242=0,0,1)+IF(D3242=0,0,1)+IF(E3242=0,0,1)+IF(G3242=0,0,1)+IF(K3242=0,0,1)+IF(L3242=0,0,1)+IF(M3242=0,0,1)+IF(O3242=0,0,1)+IF(S3242=0,0,1)</f>
        <v>0</v>
      </c>
    </row>
    <row r="3243" spans="1:21" s="81" customFormat="1" ht="15" hidden="1">
      <c r="A3243" s="176" t="s">
        <v>3181</v>
      </c>
      <c r="B3243" s="88" t="s">
        <v>6478</v>
      </c>
      <c r="C3243" s="89">
        <v>0</v>
      </c>
      <c r="D3243" s="89">
        <v>0</v>
      </c>
      <c r="E3243" s="89">
        <f>+D3243-C3243</f>
        <v>0</v>
      </c>
      <c r="F3243" s="90" t="str">
        <f>IF(AND($C3243=0,D3243=0),"0.00%",IF($C3243=0,-1,IF(D3243=0,1,-($C3243-D3243)/ABS(D3243))))</f>
        <v>0.00%</v>
      </c>
      <c r="G3243" s="89">
        <v>0</v>
      </c>
      <c r="H3243" s="89">
        <f>+C3243-G3243</f>
        <v>0</v>
      </c>
      <c r="I3243" s="90" t="str">
        <f>IF(AND($C3243=0,G3243=0),"0.00%",IF($C3243=0,-1,IF(G3243=0,1,-($C3243-G3243)/ABS(G3243))))</f>
        <v>0.00%</v>
      </c>
      <c r="J3243" s="91"/>
      <c r="K3243" s="89">
        <v>0</v>
      </c>
      <c r="L3243" s="89">
        <v>0</v>
      </c>
      <c r="M3243" s="89">
        <f>+L3243-K3243</f>
        <v>0</v>
      </c>
      <c r="N3243" s="90" t="str">
        <f>IF(AND($K3243=0,L3243=0),"0.00%",IF($K3243=0,-1,IF(L3243=0,1,-($K3243-L3243)/ABS(L3243))))</f>
        <v>0.00%</v>
      </c>
      <c r="O3243" s="89">
        <v>0</v>
      </c>
      <c r="P3243" s="89">
        <f>+K3243-O3243</f>
        <v>0</v>
      </c>
      <c r="Q3243" s="90" t="str">
        <f>IF(AND($K3243=0,O3243=0),"0.00%",IF($K3243=0,-1,IF(O3243=0,1,-($K3243-O3243)/ABS(O3243))))</f>
        <v>0.00%</v>
      </c>
      <c r="R3243" s="91"/>
      <c r="S3243" s="89">
        <v>0</v>
      </c>
      <c r="T3243" s="89">
        <f>+S3243-K3243</f>
        <v>0</v>
      </c>
      <c r="U3243" s="335">
        <f>IF(C3243=0,0,1)+IF(D3243=0,0,1)+IF(E3243=0,0,1)+IF(G3243=0,0,1)+IF(K3243=0,0,1)+IF(L3243=0,0,1)+IF(M3243=0,0,1)+IF(O3243=0,0,1)+IF(S3243=0,0,1)</f>
        <v>0</v>
      </c>
    </row>
    <row r="3244" spans="1:21" s="81" customFormat="1" ht="15" hidden="1">
      <c r="A3244" s="176" t="s">
        <v>3182</v>
      </c>
      <c r="B3244" s="88" t="s">
        <v>6479</v>
      </c>
      <c r="C3244" s="89">
        <v>0</v>
      </c>
      <c r="D3244" s="89">
        <v>0</v>
      </c>
      <c r="E3244" s="89">
        <f>+D3244-C3244</f>
        <v>0</v>
      </c>
      <c r="F3244" s="90" t="str">
        <f>IF(AND($C3244=0,D3244=0),"0.00%",IF($C3244=0,-1,IF(D3244=0,1,-($C3244-D3244)/ABS(D3244))))</f>
        <v>0.00%</v>
      </c>
      <c r="G3244" s="89">
        <v>0</v>
      </c>
      <c r="H3244" s="89">
        <f>+C3244-G3244</f>
        <v>0</v>
      </c>
      <c r="I3244" s="90" t="str">
        <f>IF(AND($C3244=0,G3244=0),"0.00%",IF($C3244=0,-1,IF(G3244=0,1,-($C3244-G3244)/ABS(G3244))))</f>
        <v>0.00%</v>
      </c>
      <c r="J3244" s="91"/>
      <c r="K3244" s="89">
        <v>0</v>
      </c>
      <c r="L3244" s="89">
        <v>0</v>
      </c>
      <c r="M3244" s="89">
        <f>+L3244-K3244</f>
        <v>0</v>
      </c>
      <c r="N3244" s="90" t="str">
        <f>IF(AND($K3244=0,L3244=0),"0.00%",IF($K3244=0,-1,IF(L3244=0,1,-($K3244-L3244)/ABS(L3244))))</f>
        <v>0.00%</v>
      </c>
      <c r="O3244" s="89">
        <v>0</v>
      </c>
      <c r="P3244" s="89">
        <f>+K3244-O3244</f>
        <v>0</v>
      </c>
      <c r="Q3244" s="90" t="str">
        <f>IF(AND($K3244=0,O3244=0),"0.00%",IF($K3244=0,-1,IF(O3244=0,1,-($K3244-O3244)/ABS(O3244))))</f>
        <v>0.00%</v>
      </c>
      <c r="R3244" s="91"/>
      <c r="S3244" s="89">
        <v>0</v>
      </c>
      <c r="T3244" s="89">
        <f>+S3244-K3244</f>
        <v>0</v>
      </c>
      <c r="U3244" s="335">
        <f>IF(C3244=0,0,1)+IF(D3244=0,0,1)+IF(E3244=0,0,1)+IF(G3244=0,0,1)+IF(K3244=0,0,1)+IF(L3244=0,0,1)+IF(M3244=0,0,1)+IF(O3244=0,0,1)+IF(S3244=0,0,1)</f>
        <v>0</v>
      </c>
    </row>
    <row r="3245" spans="1:21" s="81" customFormat="1" ht="15" hidden="1">
      <c r="A3245" s="176" t="s">
        <v>3183</v>
      </c>
      <c r="B3245" s="88" t="s">
        <v>6480</v>
      </c>
      <c r="C3245" s="89">
        <v>0</v>
      </c>
      <c r="D3245" s="89">
        <v>0</v>
      </c>
      <c r="E3245" s="89">
        <f>+D3245-C3245</f>
        <v>0</v>
      </c>
      <c r="F3245" s="90" t="str">
        <f>IF(AND($C3245=0,D3245=0),"0.00%",IF($C3245=0,-1,IF(D3245=0,1,-($C3245-D3245)/ABS(D3245))))</f>
        <v>0.00%</v>
      </c>
      <c r="G3245" s="89">
        <v>0</v>
      </c>
      <c r="H3245" s="89">
        <f>+C3245-G3245</f>
        <v>0</v>
      </c>
      <c r="I3245" s="90" t="str">
        <f>IF(AND($C3245=0,G3245=0),"0.00%",IF($C3245=0,-1,IF(G3245=0,1,-($C3245-G3245)/ABS(G3245))))</f>
        <v>0.00%</v>
      </c>
      <c r="J3245" s="91"/>
      <c r="K3245" s="89">
        <v>0</v>
      </c>
      <c r="L3245" s="89">
        <v>0</v>
      </c>
      <c r="M3245" s="89">
        <f>+L3245-K3245</f>
        <v>0</v>
      </c>
      <c r="N3245" s="90" t="str">
        <f>IF(AND($K3245=0,L3245=0),"0.00%",IF($K3245=0,-1,IF(L3245=0,1,-($K3245-L3245)/ABS(L3245))))</f>
        <v>0.00%</v>
      </c>
      <c r="O3245" s="89">
        <v>0</v>
      </c>
      <c r="P3245" s="89">
        <f>+K3245-O3245</f>
        <v>0</v>
      </c>
      <c r="Q3245" s="90" t="str">
        <f>IF(AND($K3245=0,O3245=0),"0.00%",IF($K3245=0,-1,IF(O3245=0,1,-($K3245-O3245)/ABS(O3245))))</f>
        <v>0.00%</v>
      </c>
      <c r="R3245" s="91"/>
      <c r="S3245" s="89">
        <v>0</v>
      </c>
      <c r="T3245" s="89">
        <f>+S3245-K3245</f>
        <v>0</v>
      </c>
      <c r="U3245" s="335">
        <f>IF(C3245=0,0,1)+IF(D3245=0,0,1)+IF(E3245=0,0,1)+IF(G3245=0,0,1)+IF(K3245=0,0,1)+IF(L3245=0,0,1)+IF(M3245=0,0,1)+IF(O3245=0,0,1)+IF(S3245=0,0,1)</f>
        <v>0</v>
      </c>
    </row>
    <row r="3246" spans="1:21" s="81" customFormat="1" ht="15" hidden="1">
      <c r="A3246" s="176" t="s">
        <v>3184</v>
      </c>
      <c r="B3246" s="88" t="s">
        <v>6481</v>
      </c>
      <c r="C3246" s="89">
        <v>0</v>
      </c>
      <c r="D3246" s="89">
        <v>0</v>
      </c>
      <c r="E3246" s="89">
        <f>+D3246-C3246</f>
        <v>0</v>
      </c>
      <c r="F3246" s="90" t="str">
        <f>IF(AND($C3246=0,D3246=0),"0.00%",IF($C3246=0,-1,IF(D3246=0,1,-($C3246-D3246)/ABS(D3246))))</f>
        <v>0.00%</v>
      </c>
      <c r="G3246" s="89">
        <v>0</v>
      </c>
      <c r="H3246" s="89">
        <f>+C3246-G3246</f>
        <v>0</v>
      </c>
      <c r="I3246" s="90" t="str">
        <f>IF(AND($C3246=0,G3246=0),"0.00%",IF($C3246=0,-1,IF(G3246=0,1,-($C3246-G3246)/ABS(G3246))))</f>
        <v>0.00%</v>
      </c>
      <c r="J3246" s="91"/>
      <c r="K3246" s="89">
        <v>0</v>
      </c>
      <c r="L3246" s="89">
        <v>0</v>
      </c>
      <c r="M3246" s="89">
        <f>+L3246-K3246</f>
        <v>0</v>
      </c>
      <c r="N3246" s="90" t="str">
        <f>IF(AND($K3246=0,L3246=0),"0.00%",IF($K3246=0,-1,IF(L3246=0,1,-($K3246-L3246)/ABS(L3246))))</f>
        <v>0.00%</v>
      </c>
      <c r="O3246" s="89">
        <v>0</v>
      </c>
      <c r="P3246" s="89">
        <f>+K3246-O3246</f>
        <v>0</v>
      </c>
      <c r="Q3246" s="90" t="str">
        <f>IF(AND($K3246=0,O3246=0),"0.00%",IF($K3246=0,-1,IF(O3246=0,1,-($K3246-O3246)/ABS(O3246))))</f>
        <v>0.00%</v>
      </c>
      <c r="R3246" s="91"/>
      <c r="S3246" s="89">
        <v>0</v>
      </c>
      <c r="T3246" s="89">
        <f>+S3246-K3246</f>
        <v>0</v>
      </c>
      <c r="U3246" s="335">
        <f>IF(C3246=0,0,1)+IF(D3246=0,0,1)+IF(E3246=0,0,1)+IF(G3246=0,0,1)+IF(K3246=0,0,1)+IF(L3246=0,0,1)+IF(M3246=0,0,1)+IF(O3246=0,0,1)+IF(S3246=0,0,1)</f>
        <v>0</v>
      </c>
    </row>
    <row r="3247" spans="1:21" s="81" customFormat="1" ht="15" hidden="1">
      <c r="A3247" s="176" t="s">
        <v>3185</v>
      </c>
      <c r="B3247" s="88" t="s">
        <v>6482</v>
      </c>
      <c r="C3247" s="89">
        <v>0</v>
      </c>
      <c r="D3247" s="89">
        <v>0</v>
      </c>
      <c r="E3247" s="89">
        <f>+D3247-C3247</f>
        <v>0</v>
      </c>
      <c r="F3247" s="90" t="str">
        <f>IF(AND($C3247=0,D3247=0),"0.00%",IF($C3247=0,-1,IF(D3247=0,1,-($C3247-D3247)/ABS(D3247))))</f>
        <v>0.00%</v>
      </c>
      <c r="G3247" s="89">
        <v>0</v>
      </c>
      <c r="H3247" s="89">
        <f>+C3247-G3247</f>
        <v>0</v>
      </c>
      <c r="I3247" s="90" t="str">
        <f>IF(AND($C3247=0,G3247=0),"0.00%",IF($C3247=0,-1,IF(G3247=0,1,-($C3247-G3247)/ABS(G3247))))</f>
        <v>0.00%</v>
      </c>
      <c r="J3247" s="91"/>
      <c r="K3247" s="89">
        <v>0</v>
      </c>
      <c r="L3247" s="89">
        <v>0</v>
      </c>
      <c r="M3247" s="89">
        <f>+L3247-K3247</f>
        <v>0</v>
      </c>
      <c r="N3247" s="90" t="str">
        <f>IF(AND($K3247=0,L3247=0),"0.00%",IF($K3247=0,-1,IF(L3247=0,1,-($K3247-L3247)/ABS(L3247))))</f>
        <v>0.00%</v>
      </c>
      <c r="O3247" s="89">
        <v>0</v>
      </c>
      <c r="P3247" s="89">
        <f>+K3247-O3247</f>
        <v>0</v>
      </c>
      <c r="Q3247" s="90" t="str">
        <f>IF(AND($K3247=0,O3247=0),"0.00%",IF($K3247=0,-1,IF(O3247=0,1,-($K3247-O3247)/ABS(O3247))))</f>
        <v>0.00%</v>
      </c>
      <c r="R3247" s="91"/>
      <c r="S3247" s="89">
        <v>0</v>
      </c>
      <c r="T3247" s="89">
        <f>+S3247-K3247</f>
        <v>0</v>
      </c>
      <c r="U3247" s="335">
        <f>IF(C3247=0,0,1)+IF(D3247=0,0,1)+IF(E3247=0,0,1)+IF(G3247=0,0,1)+IF(K3247=0,0,1)+IF(L3247=0,0,1)+IF(M3247=0,0,1)+IF(O3247=0,0,1)+IF(S3247=0,0,1)</f>
        <v>0</v>
      </c>
    </row>
    <row r="3248" spans="1:21" s="81" customFormat="1" ht="15" hidden="1">
      <c r="A3248" s="176" t="s">
        <v>3186</v>
      </c>
      <c r="B3248" s="88" t="s">
        <v>6483</v>
      </c>
      <c r="C3248" s="89">
        <v>0</v>
      </c>
      <c r="D3248" s="89">
        <v>0</v>
      </c>
      <c r="E3248" s="89">
        <f>+D3248-C3248</f>
        <v>0</v>
      </c>
      <c r="F3248" s="90" t="str">
        <f>IF(AND($C3248=0,D3248=0),"0.00%",IF($C3248=0,-1,IF(D3248=0,1,-($C3248-D3248)/ABS(D3248))))</f>
        <v>0.00%</v>
      </c>
      <c r="G3248" s="89">
        <v>0</v>
      </c>
      <c r="H3248" s="89">
        <f>+C3248-G3248</f>
        <v>0</v>
      </c>
      <c r="I3248" s="90" t="str">
        <f>IF(AND($C3248=0,G3248=0),"0.00%",IF($C3248=0,-1,IF(G3248=0,1,-($C3248-G3248)/ABS(G3248))))</f>
        <v>0.00%</v>
      </c>
      <c r="J3248" s="91"/>
      <c r="K3248" s="89">
        <v>0</v>
      </c>
      <c r="L3248" s="89">
        <v>0</v>
      </c>
      <c r="M3248" s="89">
        <f>+L3248-K3248</f>
        <v>0</v>
      </c>
      <c r="N3248" s="90" t="str">
        <f>IF(AND($K3248=0,L3248=0),"0.00%",IF($K3248=0,-1,IF(L3248=0,1,-($K3248-L3248)/ABS(L3248))))</f>
        <v>0.00%</v>
      </c>
      <c r="O3248" s="89">
        <v>0</v>
      </c>
      <c r="P3248" s="89">
        <f>+K3248-O3248</f>
        <v>0</v>
      </c>
      <c r="Q3248" s="90" t="str">
        <f>IF(AND($K3248=0,O3248=0),"0.00%",IF($K3248=0,-1,IF(O3248=0,1,-($K3248-O3248)/ABS(O3248))))</f>
        <v>0.00%</v>
      </c>
      <c r="R3248" s="91"/>
      <c r="S3248" s="89">
        <v>0</v>
      </c>
      <c r="T3248" s="89">
        <f>+S3248-K3248</f>
        <v>0</v>
      </c>
      <c r="U3248" s="335">
        <f>IF(C3248=0,0,1)+IF(D3248=0,0,1)+IF(E3248=0,0,1)+IF(G3248=0,0,1)+IF(K3248=0,0,1)+IF(L3248=0,0,1)+IF(M3248=0,0,1)+IF(O3248=0,0,1)+IF(S3248=0,0,1)</f>
        <v>0</v>
      </c>
    </row>
    <row r="3249" spans="1:21" s="81" customFormat="1" ht="15" hidden="1">
      <c r="A3249" s="176" t="s">
        <v>3187</v>
      </c>
      <c r="B3249" s="88" t="s">
        <v>6484</v>
      </c>
      <c r="C3249" s="89">
        <v>0</v>
      </c>
      <c r="D3249" s="89">
        <v>0</v>
      </c>
      <c r="E3249" s="89">
        <f>+D3249-C3249</f>
        <v>0</v>
      </c>
      <c r="F3249" s="90" t="str">
        <f>IF(AND($C3249=0,D3249=0),"0.00%",IF($C3249=0,-1,IF(D3249=0,1,-($C3249-D3249)/ABS(D3249))))</f>
        <v>0.00%</v>
      </c>
      <c r="G3249" s="89">
        <v>0</v>
      </c>
      <c r="H3249" s="89">
        <f>+C3249-G3249</f>
        <v>0</v>
      </c>
      <c r="I3249" s="90" t="str">
        <f>IF(AND($C3249=0,G3249=0),"0.00%",IF($C3249=0,-1,IF(G3249=0,1,-($C3249-G3249)/ABS(G3249))))</f>
        <v>0.00%</v>
      </c>
      <c r="J3249" s="91"/>
      <c r="K3249" s="89">
        <v>0</v>
      </c>
      <c r="L3249" s="89">
        <v>0</v>
      </c>
      <c r="M3249" s="89">
        <f>+L3249-K3249</f>
        <v>0</v>
      </c>
      <c r="N3249" s="90" t="str">
        <f>IF(AND($K3249=0,L3249=0),"0.00%",IF($K3249=0,-1,IF(L3249=0,1,-($K3249-L3249)/ABS(L3249))))</f>
        <v>0.00%</v>
      </c>
      <c r="O3249" s="89">
        <v>0</v>
      </c>
      <c r="P3249" s="89">
        <f>+K3249-O3249</f>
        <v>0</v>
      </c>
      <c r="Q3249" s="90" t="str">
        <f>IF(AND($K3249=0,O3249=0),"0.00%",IF($K3249=0,-1,IF(O3249=0,1,-($K3249-O3249)/ABS(O3249))))</f>
        <v>0.00%</v>
      </c>
      <c r="R3249" s="91"/>
      <c r="S3249" s="89">
        <v>0</v>
      </c>
      <c r="T3249" s="89">
        <f>+S3249-K3249</f>
        <v>0</v>
      </c>
      <c r="U3249" s="335">
        <f>IF(C3249=0,0,1)+IF(D3249=0,0,1)+IF(E3249=0,0,1)+IF(G3249=0,0,1)+IF(K3249=0,0,1)+IF(L3249=0,0,1)+IF(M3249=0,0,1)+IF(O3249=0,0,1)+IF(S3249=0,0,1)</f>
        <v>0</v>
      </c>
    </row>
    <row r="3250" spans="1:21" s="81" customFormat="1" ht="15" hidden="1">
      <c r="A3250" s="176" t="s">
        <v>3188</v>
      </c>
      <c r="B3250" s="88" t="s">
        <v>6485</v>
      </c>
      <c r="C3250" s="89">
        <v>0</v>
      </c>
      <c r="D3250" s="89">
        <v>0</v>
      </c>
      <c r="E3250" s="89">
        <f>+D3250-C3250</f>
        <v>0</v>
      </c>
      <c r="F3250" s="90" t="str">
        <f>IF(AND($C3250=0,D3250=0),"0.00%",IF($C3250=0,-1,IF(D3250=0,1,-($C3250-D3250)/ABS(D3250))))</f>
        <v>0.00%</v>
      </c>
      <c r="G3250" s="89">
        <v>0</v>
      </c>
      <c r="H3250" s="89">
        <f>+C3250-G3250</f>
        <v>0</v>
      </c>
      <c r="I3250" s="90" t="str">
        <f>IF(AND($C3250=0,G3250=0),"0.00%",IF($C3250=0,-1,IF(G3250=0,1,-($C3250-G3250)/ABS(G3250))))</f>
        <v>0.00%</v>
      </c>
      <c r="J3250" s="91"/>
      <c r="K3250" s="89">
        <v>0</v>
      </c>
      <c r="L3250" s="89">
        <v>0</v>
      </c>
      <c r="M3250" s="89">
        <f>+L3250-K3250</f>
        <v>0</v>
      </c>
      <c r="N3250" s="90" t="str">
        <f>IF(AND($K3250=0,L3250=0),"0.00%",IF($K3250=0,-1,IF(L3250=0,1,-($K3250-L3250)/ABS(L3250))))</f>
        <v>0.00%</v>
      </c>
      <c r="O3250" s="89">
        <v>0</v>
      </c>
      <c r="P3250" s="89">
        <f>+K3250-O3250</f>
        <v>0</v>
      </c>
      <c r="Q3250" s="90" t="str">
        <f>IF(AND($K3250=0,O3250=0),"0.00%",IF($K3250=0,-1,IF(O3250=0,1,-($K3250-O3250)/ABS(O3250))))</f>
        <v>0.00%</v>
      </c>
      <c r="R3250" s="91"/>
      <c r="S3250" s="89">
        <v>0</v>
      </c>
      <c r="T3250" s="89">
        <f>+S3250-K3250</f>
        <v>0</v>
      </c>
      <c r="U3250" s="335">
        <f>IF(C3250=0,0,1)+IF(D3250=0,0,1)+IF(E3250=0,0,1)+IF(G3250=0,0,1)+IF(K3250=0,0,1)+IF(L3250=0,0,1)+IF(M3250=0,0,1)+IF(O3250=0,0,1)+IF(S3250=0,0,1)</f>
        <v>0</v>
      </c>
    </row>
    <row r="3251" spans="1:21" s="81" customFormat="1" ht="15" hidden="1">
      <c r="A3251" s="176" t="s">
        <v>3189</v>
      </c>
      <c r="B3251" s="88" t="s">
        <v>6486</v>
      </c>
      <c r="C3251" s="89">
        <v>0</v>
      </c>
      <c r="D3251" s="89">
        <v>0</v>
      </c>
      <c r="E3251" s="89">
        <f>+D3251-C3251</f>
        <v>0</v>
      </c>
      <c r="F3251" s="90" t="str">
        <f>IF(AND($C3251=0,D3251=0),"0.00%",IF($C3251=0,-1,IF(D3251=0,1,-($C3251-D3251)/ABS(D3251))))</f>
        <v>0.00%</v>
      </c>
      <c r="G3251" s="89">
        <v>0</v>
      </c>
      <c r="H3251" s="89">
        <f>+C3251-G3251</f>
        <v>0</v>
      </c>
      <c r="I3251" s="90" t="str">
        <f>IF(AND($C3251=0,G3251=0),"0.00%",IF($C3251=0,-1,IF(G3251=0,1,-($C3251-G3251)/ABS(G3251))))</f>
        <v>0.00%</v>
      </c>
      <c r="J3251" s="91"/>
      <c r="K3251" s="89">
        <v>0</v>
      </c>
      <c r="L3251" s="89">
        <v>0</v>
      </c>
      <c r="M3251" s="89">
        <f>+L3251-K3251</f>
        <v>0</v>
      </c>
      <c r="N3251" s="90" t="str">
        <f>IF(AND($K3251=0,L3251=0),"0.00%",IF($K3251=0,-1,IF(L3251=0,1,-($K3251-L3251)/ABS(L3251))))</f>
        <v>0.00%</v>
      </c>
      <c r="O3251" s="89">
        <v>0</v>
      </c>
      <c r="P3251" s="89">
        <f>+K3251-O3251</f>
        <v>0</v>
      </c>
      <c r="Q3251" s="90" t="str">
        <f>IF(AND($K3251=0,O3251=0),"0.00%",IF($K3251=0,-1,IF(O3251=0,1,-($K3251-O3251)/ABS(O3251))))</f>
        <v>0.00%</v>
      </c>
      <c r="R3251" s="91"/>
      <c r="S3251" s="89">
        <v>0</v>
      </c>
      <c r="T3251" s="89">
        <f>+S3251-K3251</f>
        <v>0</v>
      </c>
      <c r="U3251" s="335">
        <f>IF(C3251=0,0,1)+IF(D3251=0,0,1)+IF(E3251=0,0,1)+IF(G3251=0,0,1)+IF(K3251=0,0,1)+IF(L3251=0,0,1)+IF(M3251=0,0,1)+IF(O3251=0,0,1)+IF(S3251=0,0,1)</f>
        <v>0</v>
      </c>
    </row>
    <row r="3252" spans="1:21" s="81" customFormat="1" ht="15" hidden="1">
      <c r="A3252" s="176" t="s">
        <v>3190</v>
      </c>
      <c r="B3252" s="88" t="s">
        <v>6487</v>
      </c>
      <c r="C3252" s="89">
        <v>0</v>
      </c>
      <c r="D3252" s="89">
        <v>0</v>
      </c>
      <c r="E3252" s="89">
        <f>+D3252-C3252</f>
        <v>0</v>
      </c>
      <c r="F3252" s="90" t="str">
        <f>IF(AND($C3252=0,D3252=0),"0.00%",IF($C3252=0,-1,IF(D3252=0,1,-($C3252-D3252)/ABS(D3252))))</f>
        <v>0.00%</v>
      </c>
      <c r="G3252" s="89">
        <v>0</v>
      </c>
      <c r="H3252" s="89">
        <f>+C3252-G3252</f>
        <v>0</v>
      </c>
      <c r="I3252" s="90" t="str">
        <f>IF(AND($C3252=0,G3252=0),"0.00%",IF($C3252=0,-1,IF(G3252=0,1,-($C3252-G3252)/ABS(G3252))))</f>
        <v>0.00%</v>
      </c>
      <c r="J3252" s="91"/>
      <c r="K3252" s="89">
        <v>0</v>
      </c>
      <c r="L3252" s="89">
        <v>0</v>
      </c>
      <c r="M3252" s="89">
        <f>+L3252-K3252</f>
        <v>0</v>
      </c>
      <c r="N3252" s="90" t="str">
        <f>IF(AND($K3252=0,L3252=0),"0.00%",IF($K3252=0,-1,IF(L3252=0,1,-($K3252-L3252)/ABS(L3252))))</f>
        <v>0.00%</v>
      </c>
      <c r="O3252" s="89">
        <v>0</v>
      </c>
      <c r="P3252" s="89">
        <f>+K3252-O3252</f>
        <v>0</v>
      </c>
      <c r="Q3252" s="90" t="str">
        <f>IF(AND($K3252=0,O3252=0),"0.00%",IF($K3252=0,-1,IF(O3252=0,1,-($K3252-O3252)/ABS(O3252))))</f>
        <v>0.00%</v>
      </c>
      <c r="R3252" s="91"/>
      <c r="S3252" s="89">
        <v>0</v>
      </c>
      <c r="T3252" s="89">
        <f>+S3252-K3252</f>
        <v>0</v>
      </c>
      <c r="U3252" s="335">
        <f>IF(C3252=0,0,1)+IF(D3252=0,0,1)+IF(E3252=0,0,1)+IF(G3252=0,0,1)+IF(K3252=0,0,1)+IF(L3252=0,0,1)+IF(M3252=0,0,1)+IF(O3252=0,0,1)+IF(S3252=0,0,1)</f>
        <v>0</v>
      </c>
    </row>
    <row r="3253" spans="1:21" s="81" customFormat="1" ht="15" hidden="1">
      <c r="A3253" s="176" t="s">
        <v>3191</v>
      </c>
      <c r="B3253" s="88" t="s">
        <v>6488</v>
      </c>
      <c r="C3253" s="89">
        <v>0</v>
      </c>
      <c r="D3253" s="89">
        <v>0</v>
      </c>
      <c r="E3253" s="89">
        <f>+D3253-C3253</f>
        <v>0</v>
      </c>
      <c r="F3253" s="90" t="str">
        <f>IF(AND($C3253=0,D3253=0),"0.00%",IF($C3253=0,-1,IF(D3253=0,1,-($C3253-D3253)/ABS(D3253))))</f>
        <v>0.00%</v>
      </c>
      <c r="G3253" s="89">
        <v>0</v>
      </c>
      <c r="H3253" s="89">
        <f>+C3253-G3253</f>
        <v>0</v>
      </c>
      <c r="I3253" s="90" t="str">
        <f>IF(AND($C3253=0,G3253=0),"0.00%",IF($C3253=0,-1,IF(G3253=0,1,-($C3253-G3253)/ABS(G3253))))</f>
        <v>0.00%</v>
      </c>
      <c r="J3253" s="91"/>
      <c r="K3253" s="89">
        <v>0</v>
      </c>
      <c r="L3253" s="89">
        <v>0</v>
      </c>
      <c r="M3253" s="89">
        <f>+L3253-K3253</f>
        <v>0</v>
      </c>
      <c r="N3253" s="90" t="str">
        <f>IF(AND($K3253=0,L3253=0),"0.00%",IF($K3253=0,-1,IF(L3253=0,1,-($K3253-L3253)/ABS(L3253))))</f>
        <v>0.00%</v>
      </c>
      <c r="O3253" s="89">
        <v>0</v>
      </c>
      <c r="P3253" s="89">
        <f>+K3253-O3253</f>
        <v>0</v>
      </c>
      <c r="Q3253" s="90" t="str">
        <f>IF(AND($K3253=0,O3253=0),"0.00%",IF($K3253=0,-1,IF(O3253=0,1,-($K3253-O3253)/ABS(O3253))))</f>
        <v>0.00%</v>
      </c>
      <c r="R3253" s="91"/>
      <c r="S3253" s="89">
        <v>0</v>
      </c>
      <c r="T3253" s="89">
        <f>+S3253-K3253</f>
        <v>0</v>
      </c>
      <c r="U3253" s="335">
        <f>IF(C3253=0,0,1)+IF(D3253=0,0,1)+IF(E3253=0,0,1)+IF(G3253=0,0,1)+IF(K3253=0,0,1)+IF(L3253=0,0,1)+IF(M3253=0,0,1)+IF(O3253=0,0,1)+IF(S3253=0,0,1)</f>
        <v>0</v>
      </c>
    </row>
    <row r="3254" spans="1:21" s="81" customFormat="1" ht="15" hidden="1">
      <c r="A3254" s="176" t="s">
        <v>3192</v>
      </c>
      <c r="B3254" s="88" t="s">
        <v>6489</v>
      </c>
      <c r="C3254" s="89">
        <v>0</v>
      </c>
      <c r="D3254" s="89">
        <v>0</v>
      </c>
      <c r="E3254" s="89">
        <f>+D3254-C3254</f>
        <v>0</v>
      </c>
      <c r="F3254" s="90" t="str">
        <f>IF(AND($C3254=0,D3254=0),"0.00%",IF($C3254=0,-1,IF(D3254=0,1,-($C3254-D3254)/ABS(D3254))))</f>
        <v>0.00%</v>
      </c>
      <c r="G3254" s="89">
        <v>0</v>
      </c>
      <c r="H3254" s="89">
        <f>+C3254-G3254</f>
        <v>0</v>
      </c>
      <c r="I3254" s="90" t="str">
        <f>IF(AND($C3254=0,G3254=0),"0.00%",IF($C3254=0,-1,IF(G3254=0,1,-($C3254-G3254)/ABS(G3254))))</f>
        <v>0.00%</v>
      </c>
      <c r="J3254" s="91"/>
      <c r="K3254" s="89">
        <v>0</v>
      </c>
      <c r="L3254" s="89">
        <v>0</v>
      </c>
      <c r="M3254" s="89">
        <f>+L3254-K3254</f>
        <v>0</v>
      </c>
      <c r="N3254" s="90" t="str">
        <f>IF(AND($K3254=0,L3254=0),"0.00%",IF($K3254=0,-1,IF(L3254=0,1,-($K3254-L3254)/ABS(L3254))))</f>
        <v>0.00%</v>
      </c>
      <c r="O3254" s="89">
        <v>0</v>
      </c>
      <c r="P3254" s="89">
        <f>+K3254-O3254</f>
        <v>0</v>
      </c>
      <c r="Q3254" s="90" t="str">
        <f>IF(AND($K3254=0,O3254=0),"0.00%",IF($K3254=0,-1,IF(O3254=0,1,-($K3254-O3254)/ABS(O3254))))</f>
        <v>0.00%</v>
      </c>
      <c r="R3254" s="91"/>
      <c r="S3254" s="89">
        <v>0</v>
      </c>
      <c r="T3254" s="89">
        <f>+S3254-K3254</f>
        <v>0</v>
      </c>
      <c r="U3254" s="335">
        <f>IF(C3254=0,0,1)+IF(D3254=0,0,1)+IF(E3254=0,0,1)+IF(G3254=0,0,1)+IF(K3254=0,0,1)+IF(L3254=0,0,1)+IF(M3254=0,0,1)+IF(O3254=0,0,1)+IF(S3254=0,0,1)</f>
        <v>0</v>
      </c>
    </row>
    <row r="3255" spans="1:21" s="81" customFormat="1" ht="15" hidden="1">
      <c r="A3255" s="176" t="s">
        <v>3193</v>
      </c>
      <c r="B3255" s="88" t="s">
        <v>6490</v>
      </c>
      <c r="C3255" s="89">
        <v>0</v>
      </c>
      <c r="D3255" s="89">
        <v>0</v>
      </c>
      <c r="E3255" s="89">
        <f>+D3255-C3255</f>
        <v>0</v>
      </c>
      <c r="F3255" s="90" t="str">
        <f>IF(AND($C3255=0,D3255=0),"0.00%",IF($C3255=0,-1,IF(D3255=0,1,-($C3255-D3255)/ABS(D3255))))</f>
        <v>0.00%</v>
      </c>
      <c r="G3255" s="89">
        <v>0</v>
      </c>
      <c r="H3255" s="89">
        <f>+C3255-G3255</f>
        <v>0</v>
      </c>
      <c r="I3255" s="90" t="str">
        <f>IF(AND($C3255=0,G3255=0),"0.00%",IF($C3255=0,-1,IF(G3255=0,1,-($C3255-G3255)/ABS(G3255))))</f>
        <v>0.00%</v>
      </c>
      <c r="J3255" s="91"/>
      <c r="K3255" s="89">
        <v>0</v>
      </c>
      <c r="L3255" s="89">
        <v>0</v>
      </c>
      <c r="M3255" s="89">
        <f>+L3255-K3255</f>
        <v>0</v>
      </c>
      <c r="N3255" s="90" t="str">
        <f>IF(AND($K3255=0,L3255=0),"0.00%",IF($K3255=0,-1,IF(L3255=0,1,-($K3255-L3255)/ABS(L3255))))</f>
        <v>0.00%</v>
      </c>
      <c r="O3255" s="89">
        <v>0</v>
      </c>
      <c r="P3255" s="89">
        <f>+K3255-O3255</f>
        <v>0</v>
      </c>
      <c r="Q3255" s="90" t="str">
        <f>IF(AND($K3255=0,O3255=0),"0.00%",IF($K3255=0,-1,IF(O3255=0,1,-($K3255-O3255)/ABS(O3255))))</f>
        <v>0.00%</v>
      </c>
      <c r="R3255" s="91"/>
      <c r="S3255" s="89">
        <v>0</v>
      </c>
      <c r="T3255" s="89">
        <f>+S3255-K3255</f>
        <v>0</v>
      </c>
      <c r="U3255" s="335">
        <f>IF(C3255=0,0,1)+IF(D3255=0,0,1)+IF(E3255=0,0,1)+IF(G3255=0,0,1)+IF(K3255=0,0,1)+IF(L3255=0,0,1)+IF(M3255=0,0,1)+IF(O3255=0,0,1)+IF(S3255=0,0,1)</f>
        <v>0</v>
      </c>
    </row>
    <row r="3256" spans="1:21" s="81" customFormat="1" ht="15" hidden="1">
      <c r="A3256" s="176" t="s">
        <v>3194</v>
      </c>
      <c r="B3256" s="88" t="s">
        <v>6491</v>
      </c>
      <c r="C3256" s="89">
        <v>0</v>
      </c>
      <c r="D3256" s="89">
        <v>0</v>
      </c>
      <c r="E3256" s="89">
        <f>+D3256-C3256</f>
        <v>0</v>
      </c>
      <c r="F3256" s="90" t="str">
        <f>IF(AND($C3256=0,D3256=0),"0.00%",IF($C3256=0,-1,IF(D3256=0,1,-($C3256-D3256)/ABS(D3256))))</f>
        <v>0.00%</v>
      </c>
      <c r="G3256" s="89">
        <v>0</v>
      </c>
      <c r="H3256" s="89">
        <f>+C3256-G3256</f>
        <v>0</v>
      </c>
      <c r="I3256" s="90" t="str">
        <f>IF(AND($C3256=0,G3256=0),"0.00%",IF($C3256=0,-1,IF(G3256=0,1,-($C3256-G3256)/ABS(G3256))))</f>
        <v>0.00%</v>
      </c>
      <c r="J3256" s="91"/>
      <c r="K3256" s="89">
        <v>0</v>
      </c>
      <c r="L3256" s="89">
        <v>0</v>
      </c>
      <c r="M3256" s="89">
        <f>+L3256-K3256</f>
        <v>0</v>
      </c>
      <c r="N3256" s="90" t="str">
        <f>IF(AND($K3256=0,L3256=0),"0.00%",IF($K3256=0,-1,IF(L3256=0,1,-($K3256-L3256)/ABS(L3256))))</f>
        <v>0.00%</v>
      </c>
      <c r="O3256" s="89">
        <v>0</v>
      </c>
      <c r="P3256" s="89">
        <f>+K3256-O3256</f>
        <v>0</v>
      </c>
      <c r="Q3256" s="90" t="str">
        <f>IF(AND($K3256=0,O3256=0),"0.00%",IF($K3256=0,-1,IF(O3256=0,1,-($K3256-O3256)/ABS(O3256))))</f>
        <v>0.00%</v>
      </c>
      <c r="R3256" s="91"/>
      <c r="S3256" s="89">
        <v>0</v>
      </c>
      <c r="T3256" s="89">
        <f>+S3256-K3256</f>
        <v>0</v>
      </c>
      <c r="U3256" s="335">
        <f>IF(C3256=0,0,1)+IF(D3256=0,0,1)+IF(E3256=0,0,1)+IF(G3256=0,0,1)+IF(K3256=0,0,1)+IF(L3256=0,0,1)+IF(M3256=0,0,1)+IF(O3256=0,0,1)+IF(S3256=0,0,1)</f>
        <v>0</v>
      </c>
    </row>
    <row r="3257" spans="1:21" s="81" customFormat="1" ht="15" hidden="1">
      <c r="A3257" s="176" t="s">
        <v>3195</v>
      </c>
      <c r="B3257" s="88" t="s">
        <v>6492</v>
      </c>
      <c r="C3257" s="89">
        <v>0</v>
      </c>
      <c r="D3257" s="89">
        <v>0</v>
      </c>
      <c r="E3257" s="89">
        <f>+D3257-C3257</f>
        <v>0</v>
      </c>
      <c r="F3257" s="90" t="str">
        <f>IF(AND($C3257=0,D3257=0),"0.00%",IF($C3257=0,-1,IF(D3257=0,1,-($C3257-D3257)/ABS(D3257))))</f>
        <v>0.00%</v>
      </c>
      <c r="G3257" s="89">
        <v>0</v>
      </c>
      <c r="H3257" s="89">
        <f>+C3257-G3257</f>
        <v>0</v>
      </c>
      <c r="I3257" s="90" t="str">
        <f>IF(AND($C3257=0,G3257=0),"0.00%",IF($C3257=0,-1,IF(G3257=0,1,-($C3257-G3257)/ABS(G3257))))</f>
        <v>0.00%</v>
      </c>
      <c r="J3257" s="91"/>
      <c r="K3257" s="89">
        <v>0</v>
      </c>
      <c r="L3257" s="89">
        <v>0</v>
      </c>
      <c r="M3257" s="89">
        <f>+L3257-K3257</f>
        <v>0</v>
      </c>
      <c r="N3257" s="90" t="str">
        <f>IF(AND($K3257=0,L3257=0),"0.00%",IF($K3257=0,-1,IF(L3257=0,1,-($K3257-L3257)/ABS(L3257))))</f>
        <v>0.00%</v>
      </c>
      <c r="O3257" s="89">
        <v>0</v>
      </c>
      <c r="P3257" s="89">
        <f>+K3257-O3257</f>
        <v>0</v>
      </c>
      <c r="Q3257" s="90" t="str">
        <f>IF(AND($K3257=0,O3257=0),"0.00%",IF($K3257=0,-1,IF(O3257=0,1,-($K3257-O3257)/ABS(O3257))))</f>
        <v>0.00%</v>
      </c>
      <c r="R3257" s="91"/>
      <c r="S3257" s="89">
        <v>0</v>
      </c>
      <c r="T3257" s="89">
        <f>+S3257-K3257</f>
        <v>0</v>
      </c>
      <c r="U3257" s="335">
        <f>IF(C3257=0,0,1)+IF(D3257=0,0,1)+IF(E3257=0,0,1)+IF(G3257=0,0,1)+IF(K3257=0,0,1)+IF(L3257=0,0,1)+IF(M3257=0,0,1)+IF(O3257=0,0,1)+IF(S3257=0,0,1)</f>
        <v>0</v>
      </c>
    </row>
    <row r="3258" spans="1:21" s="81" customFormat="1" ht="15" hidden="1">
      <c r="A3258" s="176" t="s">
        <v>3196</v>
      </c>
      <c r="B3258" s="88" t="s">
        <v>6493</v>
      </c>
      <c r="C3258" s="89">
        <v>0</v>
      </c>
      <c r="D3258" s="89">
        <v>0</v>
      </c>
      <c r="E3258" s="89">
        <f>+D3258-C3258</f>
        <v>0</v>
      </c>
      <c r="F3258" s="90" t="str">
        <f>IF(AND($C3258=0,D3258=0),"0.00%",IF($C3258=0,-1,IF(D3258=0,1,-($C3258-D3258)/ABS(D3258))))</f>
        <v>0.00%</v>
      </c>
      <c r="G3258" s="89">
        <v>0</v>
      </c>
      <c r="H3258" s="89">
        <f>+C3258-G3258</f>
        <v>0</v>
      </c>
      <c r="I3258" s="90" t="str">
        <f>IF(AND($C3258=0,G3258=0),"0.00%",IF($C3258=0,-1,IF(G3258=0,1,-($C3258-G3258)/ABS(G3258))))</f>
        <v>0.00%</v>
      </c>
      <c r="J3258" s="91"/>
      <c r="K3258" s="89">
        <v>0</v>
      </c>
      <c r="L3258" s="89">
        <v>0</v>
      </c>
      <c r="M3258" s="89">
        <f>+L3258-K3258</f>
        <v>0</v>
      </c>
      <c r="N3258" s="90" t="str">
        <f>IF(AND($K3258=0,L3258=0),"0.00%",IF($K3258=0,-1,IF(L3258=0,1,-($K3258-L3258)/ABS(L3258))))</f>
        <v>0.00%</v>
      </c>
      <c r="O3258" s="89">
        <v>0</v>
      </c>
      <c r="P3258" s="89">
        <f>+K3258-O3258</f>
        <v>0</v>
      </c>
      <c r="Q3258" s="90" t="str">
        <f>IF(AND($K3258=0,O3258=0),"0.00%",IF($K3258=0,-1,IF(O3258=0,1,-($K3258-O3258)/ABS(O3258))))</f>
        <v>0.00%</v>
      </c>
      <c r="R3258" s="91"/>
      <c r="S3258" s="89">
        <v>0</v>
      </c>
      <c r="T3258" s="89">
        <f>+S3258-K3258</f>
        <v>0</v>
      </c>
      <c r="U3258" s="335">
        <f>IF(C3258=0,0,1)+IF(D3258=0,0,1)+IF(E3258=0,0,1)+IF(G3258=0,0,1)+IF(K3258=0,0,1)+IF(L3258=0,0,1)+IF(M3258=0,0,1)+IF(O3258=0,0,1)+IF(S3258=0,0,1)</f>
        <v>0</v>
      </c>
    </row>
    <row r="3259" spans="1:21" s="81" customFormat="1" ht="15" hidden="1">
      <c r="A3259" s="176" t="s">
        <v>3197</v>
      </c>
      <c r="B3259" s="88" t="s">
        <v>6494</v>
      </c>
      <c r="C3259" s="89">
        <v>0</v>
      </c>
      <c r="D3259" s="89">
        <v>0</v>
      </c>
      <c r="E3259" s="89">
        <f>+D3259-C3259</f>
        <v>0</v>
      </c>
      <c r="F3259" s="90" t="str">
        <f>IF(AND($C3259=0,D3259=0),"0.00%",IF($C3259=0,-1,IF(D3259=0,1,-($C3259-D3259)/ABS(D3259))))</f>
        <v>0.00%</v>
      </c>
      <c r="G3259" s="89">
        <v>0</v>
      </c>
      <c r="H3259" s="89">
        <f>+C3259-G3259</f>
        <v>0</v>
      </c>
      <c r="I3259" s="90" t="str">
        <f>IF(AND($C3259=0,G3259=0),"0.00%",IF($C3259=0,-1,IF(G3259=0,1,-($C3259-G3259)/ABS(G3259))))</f>
        <v>0.00%</v>
      </c>
      <c r="J3259" s="91"/>
      <c r="K3259" s="89">
        <v>0</v>
      </c>
      <c r="L3259" s="89">
        <v>0</v>
      </c>
      <c r="M3259" s="89">
        <f>+L3259-K3259</f>
        <v>0</v>
      </c>
      <c r="N3259" s="90" t="str">
        <f>IF(AND($K3259=0,L3259=0),"0.00%",IF($K3259=0,-1,IF(L3259=0,1,-($K3259-L3259)/ABS(L3259))))</f>
        <v>0.00%</v>
      </c>
      <c r="O3259" s="89">
        <v>0</v>
      </c>
      <c r="P3259" s="89">
        <f>+K3259-O3259</f>
        <v>0</v>
      </c>
      <c r="Q3259" s="90" t="str">
        <f>IF(AND($K3259=0,O3259=0),"0.00%",IF($K3259=0,-1,IF(O3259=0,1,-($K3259-O3259)/ABS(O3259))))</f>
        <v>0.00%</v>
      </c>
      <c r="R3259" s="91"/>
      <c r="S3259" s="89">
        <v>0</v>
      </c>
      <c r="T3259" s="89">
        <f>+S3259-K3259</f>
        <v>0</v>
      </c>
      <c r="U3259" s="335">
        <f>IF(C3259=0,0,1)+IF(D3259=0,0,1)+IF(E3259=0,0,1)+IF(G3259=0,0,1)+IF(K3259=0,0,1)+IF(L3259=0,0,1)+IF(M3259=0,0,1)+IF(O3259=0,0,1)+IF(S3259=0,0,1)</f>
        <v>0</v>
      </c>
    </row>
    <row r="3260" spans="1:21" s="81" customFormat="1" ht="15" hidden="1">
      <c r="A3260" s="176" t="s">
        <v>3198</v>
      </c>
      <c r="B3260" s="88" t="s">
        <v>6495</v>
      </c>
      <c r="C3260" s="89">
        <v>0</v>
      </c>
      <c r="D3260" s="89">
        <v>0</v>
      </c>
      <c r="E3260" s="89">
        <f>+D3260-C3260</f>
        <v>0</v>
      </c>
      <c r="F3260" s="90" t="str">
        <f>IF(AND($C3260=0,D3260=0),"0.00%",IF($C3260=0,-1,IF(D3260=0,1,-($C3260-D3260)/ABS(D3260))))</f>
        <v>0.00%</v>
      </c>
      <c r="G3260" s="89">
        <v>0</v>
      </c>
      <c r="H3260" s="89">
        <f>+C3260-G3260</f>
        <v>0</v>
      </c>
      <c r="I3260" s="90" t="str">
        <f>IF(AND($C3260=0,G3260=0),"0.00%",IF($C3260=0,-1,IF(G3260=0,1,-($C3260-G3260)/ABS(G3260))))</f>
        <v>0.00%</v>
      </c>
      <c r="J3260" s="91"/>
      <c r="K3260" s="89">
        <v>0</v>
      </c>
      <c r="L3260" s="89">
        <v>0</v>
      </c>
      <c r="M3260" s="89">
        <f>+L3260-K3260</f>
        <v>0</v>
      </c>
      <c r="N3260" s="90" t="str">
        <f>IF(AND($K3260=0,L3260=0),"0.00%",IF($K3260=0,-1,IF(L3260=0,1,-($K3260-L3260)/ABS(L3260))))</f>
        <v>0.00%</v>
      </c>
      <c r="O3260" s="89">
        <v>0</v>
      </c>
      <c r="P3260" s="89">
        <f>+K3260-O3260</f>
        <v>0</v>
      </c>
      <c r="Q3260" s="90" t="str">
        <f>IF(AND($K3260=0,O3260=0),"0.00%",IF($K3260=0,-1,IF(O3260=0,1,-($K3260-O3260)/ABS(O3260))))</f>
        <v>0.00%</v>
      </c>
      <c r="R3260" s="91"/>
      <c r="S3260" s="89">
        <v>0</v>
      </c>
      <c r="T3260" s="89">
        <f>+S3260-K3260</f>
        <v>0</v>
      </c>
      <c r="U3260" s="335">
        <f>IF(C3260=0,0,1)+IF(D3260=0,0,1)+IF(E3260=0,0,1)+IF(G3260=0,0,1)+IF(K3260=0,0,1)+IF(L3260=0,0,1)+IF(M3260=0,0,1)+IF(O3260=0,0,1)+IF(S3260=0,0,1)</f>
        <v>0</v>
      </c>
    </row>
    <row r="3261" spans="1:21" s="81" customFormat="1" ht="15" hidden="1">
      <c r="A3261" s="176" t="s">
        <v>3199</v>
      </c>
      <c r="B3261" s="88" t="s">
        <v>6496</v>
      </c>
      <c r="C3261" s="89">
        <v>0</v>
      </c>
      <c r="D3261" s="89">
        <v>0</v>
      </c>
      <c r="E3261" s="89">
        <f>+D3261-C3261</f>
        <v>0</v>
      </c>
      <c r="F3261" s="90" t="str">
        <f>IF(AND($C3261=0,D3261=0),"0.00%",IF($C3261=0,-1,IF(D3261=0,1,-($C3261-D3261)/ABS(D3261))))</f>
        <v>0.00%</v>
      </c>
      <c r="G3261" s="89">
        <v>0</v>
      </c>
      <c r="H3261" s="89">
        <f>+C3261-G3261</f>
        <v>0</v>
      </c>
      <c r="I3261" s="90" t="str">
        <f>IF(AND($C3261=0,G3261=0),"0.00%",IF($C3261=0,-1,IF(G3261=0,1,-($C3261-G3261)/ABS(G3261))))</f>
        <v>0.00%</v>
      </c>
      <c r="J3261" s="91"/>
      <c r="K3261" s="89">
        <v>0</v>
      </c>
      <c r="L3261" s="89">
        <v>0</v>
      </c>
      <c r="M3261" s="89">
        <f>+L3261-K3261</f>
        <v>0</v>
      </c>
      <c r="N3261" s="90" t="str">
        <f>IF(AND($K3261=0,L3261=0),"0.00%",IF($K3261=0,-1,IF(L3261=0,1,-($K3261-L3261)/ABS(L3261))))</f>
        <v>0.00%</v>
      </c>
      <c r="O3261" s="89">
        <v>0</v>
      </c>
      <c r="P3261" s="89">
        <f>+K3261-O3261</f>
        <v>0</v>
      </c>
      <c r="Q3261" s="90" t="str">
        <f>IF(AND($K3261=0,O3261=0),"0.00%",IF($K3261=0,-1,IF(O3261=0,1,-($K3261-O3261)/ABS(O3261))))</f>
        <v>0.00%</v>
      </c>
      <c r="R3261" s="91"/>
      <c r="S3261" s="89">
        <v>0</v>
      </c>
      <c r="T3261" s="89">
        <f>+S3261-K3261</f>
        <v>0</v>
      </c>
      <c r="U3261" s="335">
        <f>IF(C3261=0,0,1)+IF(D3261=0,0,1)+IF(E3261=0,0,1)+IF(G3261=0,0,1)+IF(K3261=0,0,1)+IF(L3261=0,0,1)+IF(M3261=0,0,1)+IF(O3261=0,0,1)+IF(S3261=0,0,1)</f>
        <v>0</v>
      </c>
    </row>
    <row r="3262" spans="1:21" s="81" customFormat="1" ht="15" hidden="1">
      <c r="A3262" s="176" t="s">
        <v>3200</v>
      </c>
      <c r="B3262" s="88" t="s">
        <v>6497</v>
      </c>
      <c r="C3262" s="89">
        <v>0</v>
      </c>
      <c r="D3262" s="89">
        <v>0</v>
      </c>
      <c r="E3262" s="89">
        <f>+D3262-C3262</f>
        <v>0</v>
      </c>
      <c r="F3262" s="90" t="str">
        <f>IF(AND($C3262=0,D3262=0),"0.00%",IF($C3262=0,-1,IF(D3262=0,1,-($C3262-D3262)/ABS(D3262))))</f>
        <v>0.00%</v>
      </c>
      <c r="G3262" s="89">
        <v>0</v>
      </c>
      <c r="H3262" s="89">
        <f>+C3262-G3262</f>
        <v>0</v>
      </c>
      <c r="I3262" s="90" t="str">
        <f>IF(AND($C3262=0,G3262=0),"0.00%",IF($C3262=0,-1,IF(G3262=0,1,-($C3262-G3262)/ABS(G3262))))</f>
        <v>0.00%</v>
      </c>
      <c r="J3262" s="91"/>
      <c r="K3262" s="89">
        <v>0</v>
      </c>
      <c r="L3262" s="89">
        <v>0</v>
      </c>
      <c r="M3262" s="89">
        <f>+L3262-K3262</f>
        <v>0</v>
      </c>
      <c r="N3262" s="90" t="str">
        <f>IF(AND($K3262=0,L3262=0),"0.00%",IF($K3262=0,-1,IF(L3262=0,1,-($K3262-L3262)/ABS(L3262))))</f>
        <v>0.00%</v>
      </c>
      <c r="O3262" s="89">
        <v>0</v>
      </c>
      <c r="P3262" s="89">
        <f>+K3262-O3262</f>
        <v>0</v>
      </c>
      <c r="Q3262" s="90" t="str">
        <f>IF(AND($K3262=0,O3262=0),"0.00%",IF($K3262=0,-1,IF(O3262=0,1,-($K3262-O3262)/ABS(O3262))))</f>
        <v>0.00%</v>
      </c>
      <c r="R3262" s="91"/>
      <c r="S3262" s="89">
        <v>0</v>
      </c>
      <c r="T3262" s="89">
        <f>+S3262-K3262</f>
        <v>0</v>
      </c>
      <c r="U3262" s="335">
        <f>IF(C3262=0,0,1)+IF(D3262=0,0,1)+IF(E3262=0,0,1)+IF(G3262=0,0,1)+IF(K3262=0,0,1)+IF(L3262=0,0,1)+IF(M3262=0,0,1)+IF(O3262=0,0,1)+IF(S3262=0,0,1)</f>
        <v>0</v>
      </c>
    </row>
    <row r="3263" spans="1:21" s="81" customFormat="1" ht="15" hidden="1">
      <c r="A3263" s="176" t="s">
        <v>3201</v>
      </c>
      <c r="B3263" s="88" t="s">
        <v>6498</v>
      </c>
      <c r="C3263" s="89">
        <v>0</v>
      </c>
      <c r="D3263" s="89">
        <v>0</v>
      </c>
      <c r="E3263" s="89">
        <f>+D3263-C3263</f>
        <v>0</v>
      </c>
      <c r="F3263" s="90" t="str">
        <f>IF(AND($C3263=0,D3263=0),"0.00%",IF($C3263=0,-1,IF(D3263=0,1,-($C3263-D3263)/ABS(D3263))))</f>
        <v>0.00%</v>
      </c>
      <c r="G3263" s="89">
        <v>0</v>
      </c>
      <c r="H3263" s="89">
        <f>+C3263-G3263</f>
        <v>0</v>
      </c>
      <c r="I3263" s="90" t="str">
        <f>IF(AND($C3263=0,G3263=0),"0.00%",IF($C3263=0,-1,IF(G3263=0,1,-($C3263-G3263)/ABS(G3263))))</f>
        <v>0.00%</v>
      </c>
      <c r="J3263" s="91"/>
      <c r="K3263" s="89">
        <v>0</v>
      </c>
      <c r="L3263" s="89">
        <v>0</v>
      </c>
      <c r="M3263" s="89">
        <f>+L3263-K3263</f>
        <v>0</v>
      </c>
      <c r="N3263" s="90" t="str">
        <f>IF(AND($K3263=0,L3263=0),"0.00%",IF($K3263=0,-1,IF(L3263=0,1,-($K3263-L3263)/ABS(L3263))))</f>
        <v>0.00%</v>
      </c>
      <c r="O3263" s="89">
        <v>0</v>
      </c>
      <c r="P3263" s="89">
        <f>+K3263-O3263</f>
        <v>0</v>
      </c>
      <c r="Q3263" s="90" t="str">
        <f>IF(AND($K3263=0,O3263=0),"0.00%",IF($K3263=0,-1,IF(O3263=0,1,-($K3263-O3263)/ABS(O3263))))</f>
        <v>0.00%</v>
      </c>
      <c r="R3263" s="91"/>
      <c r="S3263" s="89">
        <v>0</v>
      </c>
      <c r="T3263" s="89">
        <f>+S3263-K3263</f>
        <v>0</v>
      </c>
      <c r="U3263" s="335">
        <f>IF(C3263=0,0,1)+IF(D3263=0,0,1)+IF(E3263=0,0,1)+IF(G3263=0,0,1)+IF(K3263=0,0,1)+IF(L3263=0,0,1)+IF(M3263=0,0,1)+IF(O3263=0,0,1)+IF(S3263=0,0,1)</f>
        <v>0</v>
      </c>
    </row>
    <row r="3264" spans="1:21" s="81" customFormat="1" ht="15" hidden="1">
      <c r="A3264" s="176" t="s">
        <v>3202</v>
      </c>
      <c r="B3264" s="88" t="s">
        <v>6499</v>
      </c>
      <c r="C3264" s="89">
        <v>0</v>
      </c>
      <c r="D3264" s="89">
        <v>0</v>
      </c>
      <c r="E3264" s="89">
        <f>+D3264-C3264</f>
        <v>0</v>
      </c>
      <c r="F3264" s="90" t="str">
        <f>IF(AND($C3264=0,D3264=0),"0.00%",IF($C3264=0,-1,IF(D3264=0,1,-($C3264-D3264)/ABS(D3264))))</f>
        <v>0.00%</v>
      </c>
      <c r="G3264" s="89">
        <v>0</v>
      </c>
      <c r="H3264" s="89">
        <f>+C3264-G3264</f>
        <v>0</v>
      </c>
      <c r="I3264" s="90" t="str">
        <f>IF(AND($C3264=0,G3264=0),"0.00%",IF($C3264=0,-1,IF(G3264=0,1,-($C3264-G3264)/ABS(G3264))))</f>
        <v>0.00%</v>
      </c>
      <c r="J3264" s="91"/>
      <c r="K3264" s="89">
        <v>0</v>
      </c>
      <c r="L3264" s="89">
        <v>0</v>
      </c>
      <c r="M3264" s="89">
        <f>+L3264-K3264</f>
        <v>0</v>
      </c>
      <c r="N3264" s="90" t="str">
        <f>IF(AND($K3264=0,L3264=0),"0.00%",IF($K3264=0,-1,IF(L3264=0,1,-($K3264-L3264)/ABS(L3264))))</f>
        <v>0.00%</v>
      </c>
      <c r="O3264" s="89">
        <v>0</v>
      </c>
      <c r="P3264" s="89">
        <f>+K3264-O3264</f>
        <v>0</v>
      </c>
      <c r="Q3264" s="90" t="str">
        <f>IF(AND($K3264=0,O3264=0),"0.00%",IF($K3264=0,-1,IF(O3264=0,1,-($K3264-O3264)/ABS(O3264))))</f>
        <v>0.00%</v>
      </c>
      <c r="R3264" s="91"/>
      <c r="S3264" s="89">
        <v>0</v>
      </c>
      <c r="T3264" s="89">
        <f>+S3264-K3264</f>
        <v>0</v>
      </c>
      <c r="U3264" s="335">
        <f>IF(C3264=0,0,1)+IF(D3264=0,0,1)+IF(E3264=0,0,1)+IF(G3264=0,0,1)+IF(K3264=0,0,1)+IF(L3264=0,0,1)+IF(M3264=0,0,1)+IF(O3264=0,0,1)+IF(S3264=0,0,1)</f>
        <v>0</v>
      </c>
    </row>
    <row r="3265" spans="1:21" s="81" customFormat="1" ht="15" hidden="1">
      <c r="A3265" s="176" t="s">
        <v>3203</v>
      </c>
      <c r="B3265" s="88" t="s">
        <v>6500</v>
      </c>
      <c r="C3265" s="89">
        <v>0</v>
      </c>
      <c r="D3265" s="89">
        <v>0</v>
      </c>
      <c r="E3265" s="89">
        <f>+D3265-C3265</f>
        <v>0</v>
      </c>
      <c r="F3265" s="90" t="str">
        <f>IF(AND($C3265=0,D3265=0),"0.00%",IF($C3265=0,-1,IF(D3265=0,1,-($C3265-D3265)/ABS(D3265))))</f>
        <v>0.00%</v>
      </c>
      <c r="G3265" s="89">
        <v>0</v>
      </c>
      <c r="H3265" s="89">
        <f>+C3265-G3265</f>
        <v>0</v>
      </c>
      <c r="I3265" s="90" t="str">
        <f>IF(AND($C3265=0,G3265=0),"0.00%",IF($C3265=0,-1,IF(G3265=0,1,-($C3265-G3265)/ABS(G3265))))</f>
        <v>0.00%</v>
      </c>
      <c r="J3265" s="91"/>
      <c r="K3265" s="89">
        <v>0</v>
      </c>
      <c r="L3265" s="89">
        <v>0</v>
      </c>
      <c r="M3265" s="89">
        <f>+L3265-K3265</f>
        <v>0</v>
      </c>
      <c r="N3265" s="90" t="str">
        <f>IF(AND($K3265=0,L3265=0),"0.00%",IF($K3265=0,-1,IF(L3265=0,1,-($K3265-L3265)/ABS(L3265))))</f>
        <v>0.00%</v>
      </c>
      <c r="O3265" s="89">
        <v>0</v>
      </c>
      <c r="P3265" s="89">
        <f>+K3265-O3265</f>
        <v>0</v>
      </c>
      <c r="Q3265" s="90" t="str">
        <f>IF(AND($K3265=0,O3265=0),"0.00%",IF($K3265=0,-1,IF(O3265=0,1,-($K3265-O3265)/ABS(O3265))))</f>
        <v>0.00%</v>
      </c>
      <c r="R3265" s="91"/>
      <c r="S3265" s="89">
        <v>0</v>
      </c>
      <c r="T3265" s="89">
        <f>+S3265-K3265</f>
        <v>0</v>
      </c>
      <c r="U3265" s="335">
        <f>IF(C3265=0,0,1)+IF(D3265=0,0,1)+IF(E3265=0,0,1)+IF(G3265=0,0,1)+IF(K3265=0,0,1)+IF(L3265=0,0,1)+IF(M3265=0,0,1)+IF(O3265=0,0,1)+IF(S3265=0,0,1)</f>
        <v>0</v>
      </c>
    </row>
    <row r="3266" spans="1:21" s="81" customFormat="1" ht="15" hidden="1">
      <c r="A3266" s="176" t="s">
        <v>3204</v>
      </c>
      <c r="B3266" s="88" t="s">
        <v>6501</v>
      </c>
      <c r="C3266" s="89">
        <v>0</v>
      </c>
      <c r="D3266" s="89">
        <v>0</v>
      </c>
      <c r="E3266" s="89">
        <f>+D3266-C3266</f>
        <v>0</v>
      </c>
      <c r="F3266" s="90" t="str">
        <f>IF(AND($C3266=0,D3266=0),"0.00%",IF($C3266=0,-1,IF(D3266=0,1,-($C3266-D3266)/ABS(D3266))))</f>
        <v>0.00%</v>
      </c>
      <c r="G3266" s="89">
        <v>0</v>
      </c>
      <c r="H3266" s="89">
        <f>+C3266-G3266</f>
        <v>0</v>
      </c>
      <c r="I3266" s="90" t="str">
        <f>IF(AND($C3266=0,G3266=0),"0.00%",IF($C3266=0,-1,IF(G3266=0,1,-($C3266-G3266)/ABS(G3266))))</f>
        <v>0.00%</v>
      </c>
      <c r="J3266" s="91"/>
      <c r="K3266" s="89">
        <v>0</v>
      </c>
      <c r="L3266" s="89">
        <v>0</v>
      </c>
      <c r="M3266" s="89">
        <f>+L3266-K3266</f>
        <v>0</v>
      </c>
      <c r="N3266" s="90" t="str">
        <f>IF(AND($K3266=0,L3266=0),"0.00%",IF($K3266=0,-1,IF(L3266=0,1,-($K3266-L3266)/ABS(L3266))))</f>
        <v>0.00%</v>
      </c>
      <c r="O3266" s="89">
        <v>0</v>
      </c>
      <c r="P3266" s="89">
        <f>+K3266-O3266</f>
        <v>0</v>
      </c>
      <c r="Q3266" s="90" t="str">
        <f>IF(AND($K3266=0,O3266=0),"0.00%",IF($K3266=0,-1,IF(O3266=0,1,-($K3266-O3266)/ABS(O3266))))</f>
        <v>0.00%</v>
      </c>
      <c r="R3266" s="91"/>
      <c r="S3266" s="89">
        <v>0</v>
      </c>
      <c r="T3266" s="89">
        <f>+S3266-K3266</f>
        <v>0</v>
      </c>
      <c r="U3266" s="335">
        <f>IF(C3266=0,0,1)+IF(D3266=0,0,1)+IF(E3266=0,0,1)+IF(G3266=0,0,1)+IF(K3266=0,0,1)+IF(L3266=0,0,1)+IF(M3266=0,0,1)+IF(O3266=0,0,1)+IF(S3266=0,0,1)</f>
        <v>0</v>
      </c>
    </row>
    <row r="3267" spans="1:21" s="81" customFormat="1" ht="15" hidden="1">
      <c r="A3267" s="176" t="s">
        <v>3205</v>
      </c>
      <c r="B3267" s="88" t="s">
        <v>6502</v>
      </c>
      <c r="C3267" s="89">
        <v>0</v>
      </c>
      <c r="D3267" s="89">
        <v>0</v>
      </c>
      <c r="E3267" s="89">
        <f>+D3267-C3267</f>
        <v>0</v>
      </c>
      <c r="F3267" s="90" t="str">
        <f>IF(AND($C3267=0,D3267=0),"0.00%",IF($C3267=0,-1,IF(D3267=0,1,-($C3267-D3267)/ABS(D3267))))</f>
        <v>0.00%</v>
      </c>
      <c r="G3267" s="89">
        <v>0</v>
      </c>
      <c r="H3267" s="89">
        <f>+C3267-G3267</f>
        <v>0</v>
      </c>
      <c r="I3267" s="90" t="str">
        <f>IF(AND($C3267=0,G3267=0),"0.00%",IF($C3267=0,-1,IF(G3267=0,1,-($C3267-G3267)/ABS(G3267))))</f>
        <v>0.00%</v>
      </c>
      <c r="J3267" s="91"/>
      <c r="K3267" s="89">
        <v>0</v>
      </c>
      <c r="L3267" s="89">
        <v>0</v>
      </c>
      <c r="M3267" s="89">
        <f>+L3267-K3267</f>
        <v>0</v>
      </c>
      <c r="N3267" s="90" t="str">
        <f>IF(AND($K3267=0,L3267=0),"0.00%",IF($K3267=0,-1,IF(L3267=0,1,-($K3267-L3267)/ABS(L3267))))</f>
        <v>0.00%</v>
      </c>
      <c r="O3267" s="89">
        <v>0</v>
      </c>
      <c r="P3267" s="89">
        <f>+K3267-O3267</f>
        <v>0</v>
      </c>
      <c r="Q3267" s="90" t="str">
        <f>IF(AND($K3267=0,O3267=0),"0.00%",IF($K3267=0,-1,IF(O3267=0,1,-($K3267-O3267)/ABS(O3267))))</f>
        <v>0.00%</v>
      </c>
      <c r="R3267" s="91"/>
      <c r="S3267" s="89">
        <v>0</v>
      </c>
      <c r="T3267" s="89">
        <f>+S3267-K3267</f>
        <v>0</v>
      </c>
      <c r="U3267" s="335">
        <f>IF(C3267=0,0,1)+IF(D3267=0,0,1)+IF(E3267=0,0,1)+IF(G3267=0,0,1)+IF(K3267=0,0,1)+IF(L3267=0,0,1)+IF(M3267=0,0,1)+IF(O3267=0,0,1)+IF(S3267=0,0,1)</f>
        <v>0</v>
      </c>
    </row>
    <row r="3268" spans="1:21" s="81" customFormat="1" ht="15" hidden="1">
      <c r="A3268" s="176" t="s">
        <v>3206</v>
      </c>
      <c r="B3268" s="88" t="s">
        <v>6503</v>
      </c>
      <c r="C3268" s="89">
        <v>0</v>
      </c>
      <c r="D3268" s="89">
        <v>0</v>
      </c>
      <c r="E3268" s="89">
        <f>+D3268-C3268</f>
        <v>0</v>
      </c>
      <c r="F3268" s="90" t="str">
        <f>IF(AND($C3268=0,D3268=0),"0.00%",IF($C3268=0,-1,IF(D3268=0,1,-($C3268-D3268)/ABS(D3268))))</f>
        <v>0.00%</v>
      </c>
      <c r="G3268" s="89">
        <v>0</v>
      </c>
      <c r="H3268" s="89">
        <f>+C3268-G3268</f>
        <v>0</v>
      </c>
      <c r="I3268" s="90" t="str">
        <f>IF(AND($C3268=0,G3268=0),"0.00%",IF($C3268=0,-1,IF(G3268=0,1,-($C3268-G3268)/ABS(G3268))))</f>
        <v>0.00%</v>
      </c>
      <c r="J3268" s="91"/>
      <c r="K3268" s="89">
        <v>0</v>
      </c>
      <c r="L3268" s="89">
        <v>0</v>
      </c>
      <c r="M3268" s="89">
        <f>+L3268-K3268</f>
        <v>0</v>
      </c>
      <c r="N3268" s="90" t="str">
        <f>IF(AND($K3268=0,L3268=0),"0.00%",IF($K3268=0,-1,IF(L3268=0,1,-($K3268-L3268)/ABS(L3268))))</f>
        <v>0.00%</v>
      </c>
      <c r="O3268" s="89">
        <v>0</v>
      </c>
      <c r="P3268" s="89">
        <f>+K3268-O3268</f>
        <v>0</v>
      </c>
      <c r="Q3268" s="90" t="str">
        <f>IF(AND($K3268=0,O3268=0),"0.00%",IF($K3268=0,-1,IF(O3268=0,1,-($K3268-O3268)/ABS(O3268))))</f>
        <v>0.00%</v>
      </c>
      <c r="R3268" s="91"/>
      <c r="S3268" s="89">
        <v>0</v>
      </c>
      <c r="T3268" s="89">
        <f>+S3268-K3268</f>
        <v>0</v>
      </c>
      <c r="U3268" s="335">
        <f>IF(C3268=0,0,1)+IF(D3268=0,0,1)+IF(E3268=0,0,1)+IF(G3268=0,0,1)+IF(K3268=0,0,1)+IF(L3268=0,0,1)+IF(M3268=0,0,1)+IF(O3268=0,0,1)+IF(S3268=0,0,1)</f>
        <v>0</v>
      </c>
    </row>
    <row r="3269" spans="1:21" s="81" customFormat="1" ht="15" hidden="1">
      <c r="A3269" s="176" t="s">
        <v>3207</v>
      </c>
      <c r="B3269" s="88" t="s">
        <v>6504</v>
      </c>
      <c r="C3269" s="89">
        <v>0</v>
      </c>
      <c r="D3269" s="89">
        <v>0</v>
      </c>
      <c r="E3269" s="89">
        <f>+D3269-C3269</f>
        <v>0</v>
      </c>
      <c r="F3269" s="90" t="str">
        <f>IF(AND($C3269=0,D3269=0),"0.00%",IF($C3269=0,-1,IF(D3269=0,1,-($C3269-D3269)/ABS(D3269))))</f>
        <v>0.00%</v>
      </c>
      <c r="G3269" s="89">
        <v>0</v>
      </c>
      <c r="H3269" s="89">
        <f>+C3269-G3269</f>
        <v>0</v>
      </c>
      <c r="I3269" s="90" t="str">
        <f>IF(AND($C3269=0,G3269=0),"0.00%",IF($C3269=0,-1,IF(G3269=0,1,-($C3269-G3269)/ABS(G3269))))</f>
        <v>0.00%</v>
      </c>
      <c r="J3269" s="91"/>
      <c r="K3269" s="89">
        <v>0</v>
      </c>
      <c r="L3269" s="89">
        <v>0</v>
      </c>
      <c r="M3269" s="89">
        <f>+L3269-K3269</f>
        <v>0</v>
      </c>
      <c r="N3269" s="90" t="str">
        <f>IF(AND($K3269=0,L3269=0),"0.00%",IF($K3269=0,-1,IF(L3269=0,1,-($K3269-L3269)/ABS(L3269))))</f>
        <v>0.00%</v>
      </c>
      <c r="O3269" s="89">
        <v>0</v>
      </c>
      <c r="P3269" s="89">
        <f>+K3269-O3269</f>
        <v>0</v>
      </c>
      <c r="Q3269" s="90" t="str">
        <f>IF(AND($K3269=0,O3269=0),"0.00%",IF($K3269=0,-1,IF(O3269=0,1,-($K3269-O3269)/ABS(O3269))))</f>
        <v>0.00%</v>
      </c>
      <c r="R3269" s="91"/>
      <c r="S3269" s="89">
        <v>0</v>
      </c>
      <c r="T3269" s="89">
        <f>+S3269-K3269</f>
        <v>0</v>
      </c>
      <c r="U3269" s="335">
        <f>IF(C3269=0,0,1)+IF(D3269=0,0,1)+IF(E3269=0,0,1)+IF(G3269=0,0,1)+IF(K3269=0,0,1)+IF(L3269=0,0,1)+IF(M3269=0,0,1)+IF(O3269=0,0,1)+IF(S3269=0,0,1)</f>
        <v>0</v>
      </c>
    </row>
    <row r="3270" spans="1:21" s="81" customFormat="1" ht="15" hidden="1">
      <c r="A3270" s="176" t="s">
        <v>3208</v>
      </c>
      <c r="B3270" s="88" t="s">
        <v>6505</v>
      </c>
      <c r="C3270" s="89">
        <v>0</v>
      </c>
      <c r="D3270" s="89">
        <v>0</v>
      </c>
      <c r="E3270" s="89">
        <f>+D3270-C3270</f>
        <v>0</v>
      </c>
      <c r="F3270" s="90" t="str">
        <f>IF(AND($C3270=0,D3270=0),"0.00%",IF($C3270=0,-1,IF(D3270=0,1,-($C3270-D3270)/ABS(D3270))))</f>
        <v>0.00%</v>
      </c>
      <c r="G3270" s="89">
        <v>0</v>
      </c>
      <c r="H3270" s="89">
        <f>+C3270-G3270</f>
        <v>0</v>
      </c>
      <c r="I3270" s="90" t="str">
        <f>IF(AND($C3270=0,G3270=0),"0.00%",IF($C3270=0,-1,IF(G3270=0,1,-($C3270-G3270)/ABS(G3270))))</f>
        <v>0.00%</v>
      </c>
      <c r="J3270" s="91"/>
      <c r="K3270" s="89">
        <v>0</v>
      </c>
      <c r="L3270" s="89">
        <v>0</v>
      </c>
      <c r="M3270" s="89">
        <f>+L3270-K3270</f>
        <v>0</v>
      </c>
      <c r="N3270" s="90" t="str">
        <f>IF(AND($K3270=0,L3270=0),"0.00%",IF($K3270=0,-1,IF(L3270=0,1,-($K3270-L3270)/ABS(L3270))))</f>
        <v>0.00%</v>
      </c>
      <c r="O3270" s="89">
        <v>0</v>
      </c>
      <c r="P3270" s="89">
        <f>+K3270-O3270</f>
        <v>0</v>
      </c>
      <c r="Q3270" s="90" t="str">
        <f>IF(AND($K3270=0,O3270=0),"0.00%",IF($K3270=0,-1,IF(O3270=0,1,-($K3270-O3270)/ABS(O3270))))</f>
        <v>0.00%</v>
      </c>
      <c r="R3270" s="91"/>
      <c r="S3270" s="89">
        <v>0</v>
      </c>
      <c r="T3270" s="89">
        <f>+S3270-K3270</f>
        <v>0</v>
      </c>
      <c r="U3270" s="335">
        <f>IF(C3270=0,0,1)+IF(D3270=0,0,1)+IF(E3270=0,0,1)+IF(G3270=0,0,1)+IF(K3270=0,0,1)+IF(L3270=0,0,1)+IF(M3270=0,0,1)+IF(O3270=0,0,1)+IF(S3270=0,0,1)</f>
        <v>0</v>
      </c>
    </row>
    <row r="3271" spans="1:21" s="81" customFormat="1" ht="15" hidden="1">
      <c r="A3271" s="176" t="s">
        <v>3209</v>
      </c>
      <c r="B3271" s="88" t="s">
        <v>6506</v>
      </c>
      <c r="C3271" s="89">
        <v>0</v>
      </c>
      <c r="D3271" s="89">
        <v>0</v>
      </c>
      <c r="E3271" s="89">
        <f>+D3271-C3271</f>
        <v>0</v>
      </c>
      <c r="F3271" s="90" t="str">
        <f>IF(AND($C3271=0,D3271=0),"0.00%",IF($C3271=0,-1,IF(D3271=0,1,-($C3271-D3271)/ABS(D3271))))</f>
        <v>0.00%</v>
      </c>
      <c r="G3271" s="89">
        <v>0</v>
      </c>
      <c r="H3271" s="89">
        <f>+C3271-G3271</f>
        <v>0</v>
      </c>
      <c r="I3271" s="90" t="str">
        <f>IF(AND($C3271=0,G3271=0),"0.00%",IF($C3271=0,-1,IF(G3271=0,1,-($C3271-G3271)/ABS(G3271))))</f>
        <v>0.00%</v>
      </c>
      <c r="J3271" s="91"/>
      <c r="K3271" s="89">
        <v>0</v>
      </c>
      <c r="L3271" s="89">
        <v>0</v>
      </c>
      <c r="M3271" s="89">
        <f>+L3271-K3271</f>
        <v>0</v>
      </c>
      <c r="N3271" s="90" t="str">
        <f>IF(AND($K3271=0,L3271=0),"0.00%",IF($K3271=0,-1,IF(L3271=0,1,-($K3271-L3271)/ABS(L3271))))</f>
        <v>0.00%</v>
      </c>
      <c r="O3271" s="89">
        <v>0</v>
      </c>
      <c r="P3271" s="89">
        <f>+K3271-O3271</f>
        <v>0</v>
      </c>
      <c r="Q3271" s="90" t="str">
        <f>IF(AND($K3271=0,O3271=0),"0.00%",IF($K3271=0,-1,IF(O3271=0,1,-($K3271-O3271)/ABS(O3271))))</f>
        <v>0.00%</v>
      </c>
      <c r="R3271" s="91"/>
      <c r="S3271" s="89">
        <v>0</v>
      </c>
      <c r="T3271" s="89">
        <f>+S3271-K3271</f>
        <v>0</v>
      </c>
      <c r="U3271" s="335">
        <f>IF(C3271=0,0,1)+IF(D3271=0,0,1)+IF(E3271=0,0,1)+IF(G3271=0,0,1)+IF(K3271=0,0,1)+IF(L3271=0,0,1)+IF(M3271=0,0,1)+IF(O3271=0,0,1)+IF(S3271=0,0,1)</f>
        <v>0</v>
      </c>
    </row>
    <row r="3272" spans="1:21" s="81" customFormat="1" ht="15" hidden="1">
      <c r="A3272" s="176" t="s">
        <v>3210</v>
      </c>
      <c r="B3272" s="88" t="s">
        <v>6507</v>
      </c>
      <c r="C3272" s="89">
        <v>0</v>
      </c>
      <c r="D3272" s="89">
        <v>0</v>
      </c>
      <c r="E3272" s="89">
        <f>+D3272-C3272</f>
        <v>0</v>
      </c>
      <c r="F3272" s="90" t="str">
        <f>IF(AND($C3272=0,D3272=0),"0.00%",IF($C3272=0,-1,IF(D3272=0,1,-($C3272-D3272)/ABS(D3272))))</f>
        <v>0.00%</v>
      </c>
      <c r="G3272" s="89">
        <v>0</v>
      </c>
      <c r="H3272" s="89">
        <f>+C3272-G3272</f>
        <v>0</v>
      </c>
      <c r="I3272" s="90" t="str">
        <f>IF(AND($C3272=0,G3272=0),"0.00%",IF($C3272=0,-1,IF(G3272=0,1,-($C3272-G3272)/ABS(G3272))))</f>
        <v>0.00%</v>
      </c>
      <c r="J3272" s="91"/>
      <c r="K3272" s="89">
        <v>0</v>
      </c>
      <c r="L3272" s="89">
        <v>0</v>
      </c>
      <c r="M3272" s="89">
        <f>+L3272-K3272</f>
        <v>0</v>
      </c>
      <c r="N3272" s="90" t="str">
        <f>IF(AND($K3272=0,L3272=0),"0.00%",IF($K3272=0,-1,IF(L3272=0,1,-($K3272-L3272)/ABS(L3272))))</f>
        <v>0.00%</v>
      </c>
      <c r="O3272" s="89">
        <v>0</v>
      </c>
      <c r="P3272" s="89">
        <f>+K3272-O3272</f>
        <v>0</v>
      </c>
      <c r="Q3272" s="90" t="str">
        <f>IF(AND($K3272=0,O3272=0),"0.00%",IF($K3272=0,-1,IF(O3272=0,1,-($K3272-O3272)/ABS(O3272))))</f>
        <v>0.00%</v>
      </c>
      <c r="R3272" s="91"/>
      <c r="S3272" s="89">
        <v>0</v>
      </c>
      <c r="T3272" s="89">
        <f>+S3272-K3272</f>
        <v>0</v>
      </c>
      <c r="U3272" s="335">
        <f>IF(C3272=0,0,1)+IF(D3272=0,0,1)+IF(E3272=0,0,1)+IF(G3272=0,0,1)+IF(K3272=0,0,1)+IF(L3272=0,0,1)+IF(M3272=0,0,1)+IF(O3272=0,0,1)+IF(S3272=0,0,1)</f>
        <v>0</v>
      </c>
    </row>
    <row r="3273" spans="1:21" s="81" customFormat="1" ht="15" hidden="1">
      <c r="A3273" s="176" t="s">
        <v>3211</v>
      </c>
      <c r="B3273" s="88" t="s">
        <v>6508</v>
      </c>
      <c r="C3273" s="89">
        <v>0</v>
      </c>
      <c r="D3273" s="89">
        <v>0</v>
      </c>
      <c r="E3273" s="89">
        <f>+D3273-C3273</f>
        <v>0</v>
      </c>
      <c r="F3273" s="90" t="str">
        <f>IF(AND($C3273=0,D3273=0),"0.00%",IF($C3273=0,-1,IF(D3273=0,1,-($C3273-D3273)/ABS(D3273))))</f>
        <v>0.00%</v>
      </c>
      <c r="G3273" s="89">
        <v>0</v>
      </c>
      <c r="H3273" s="89">
        <f>+C3273-G3273</f>
        <v>0</v>
      </c>
      <c r="I3273" s="90" t="str">
        <f>IF(AND($C3273=0,G3273=0),"0.00%",IF($C3273=0,-1,IF(G3273=0,1,-($C3273-G3273)/ABS(G3273))))</f>
        <v>0.00%</v>
      </c>
      <c r="J3273" s="91"/>
      <c r="K3273" s="89">
        <v>0</v>
      </c>
      <c r="L3273" s="89">
        <v>0</v>
      </c>
      <c r="M3273" s="89">
        <f>+L3273-K3273</f>
        <v>0</v>
      </c>
      <c r="N3273" s="90" t="str">
        <f>IF(AND($K3273=0,L3273=0),"0.00%",IF($K3273=0,-1,IF(L3273=0,1,-($K3273-L3273)/ABS(L3273))))</f>
        <v>0.00%</v>
      </c>
      <c r="O3273" s="89">
        <v>0</v>
      </c>
      <c r="P3273" s="89">
        <f>+K3273-O3273</f>
        <v>0</v>
      </c>
      <c r="Q3273" s="90" t="str">
        <f>IF(AND($K3273=0,O3273=0),"0.00%",IF($K3273=0,-1,IF(O3273=0,1,-($K3273-O3273)/ABS(O3273))))</f>
        <v>0.00%</v>
      </c>
      <c r="R3273" s="91"/>
      <c r="S3273" s="89">
        <v>0</v>
      </c>
      <c r="T3273" s="89">
        <f>+S3273-K3273</f>
        <v>0</v>
      </c>
      <c r="U3273" s="335">
        <f>IF(C3273=0,0,1)+IF(D3273=0,0,1)+IF(E3273=0,0,1)+IF(G3273=0,0,1)+IF(K3273=0,0,1)+IF(L3273=0,0,1)+IF(M3273=0,0,1)+IF(O3273=0,0,1)+IF(S3273=0,0,1)</f>
        <v>0</v>
      </c>
    </row>
    <row r="3274" spans="1:21" s="81" customFormat="1" ht="15" hidden="1">
      <c r="A3274" s="176" t="s">
        <v>3212</v>
      </c>
      <c r="B3274" s="88" t="s">
        <v>6509</v>
      </c>
      <c r="C3274" s="89">
        <v>0</v>
      </c>
      <c r="D3274" s="89">
        <v>0</v>
      </c>
      <c r="E3274" s="89">
        <f>+D3274-C3274</f>
        <v>0</v>
      </c>
      <c r="F3274" s="90" t="str">
        <f>IF(AND($C3274=0,D3274=0),"0.00%",IF($C3274=0,-1,IF(D3274=0,1,-($C3274-D3274)/ABS(D3274))))</f>
        <v>0.00%</v>
      </c>
      <c r="G3274" s="89">
        <v>0</v>
      </c>
      <c r="H3274" s="89">
        <f>+C3274-G3274</f>
        <v>0</v>
      </c>
      <c r="I3274" s="90" t="str">
        <f>IF(AND($C3274=0,G3274=0),"0.00%",IF($C3274=0,-1,IF(G3274=0,1,-($C3274-G3274)/ABS(G3274))))</f>
        <v>0.00%</v>
      </c>
      <c r="J3274" s="91"/>
      <c r="K3274" s="89">
        <v>0</v>
      </c>
      <c r="L3274" s="89">
        <v>0</v>
      </c>
      <c r="M3274" s="89">
        <f>+L3274-K3274</f>
        <v>0</v>
      </c>
      <c r="N3274" s="90" t="str">
        <f>IF(AND($K3274=0,L3274=0),"0.00%",IF($K3274=0,-1,IF(L3274=0,1,-($K3274-L3274)/ABS(L3274))))</f>
        <v>0.00%</v>
      </c>
      <c r="O3274" s="89">
        <v>0</v>
      </c>
      <c r="P3274" s="89">
        <f>+K3274-O3274</f>
        <v>0</v>
      </c>
      <c r="Q3274" s="90" t="str">
        <f>IF(AND($K3274=0,O3274=0),"0.00%",IF($K3274=0,-1,IF(O3274=0,1,-($K3274-O3274)/ABS(O3274))))</f>
        <v>0.00%</v>
      </c>
      <c r="R3274" s="91"/>
      <c r="S3274" s="89">
        <v>0</v>
      </c>
      <c r="T3274" s="89">
        <f>+S3274-K3274</f>
        <v>0</v>
      </c>
      <c r="U3274" s="335">
        <f>IF(C3274=0,0,1)+IF(D3274=0,0,1)+IF(E3274=0,0,1)+IF(G3274=0,0,1)+IF(K3274=0,0,1)+IF(L3274=0,0,1)+IF(M3274=0,0,1)+IF(O3274=0,0,1)+IF(S3274=0,0,1)</f>
        <v>0</v>
      </c>
    </row>
    <row r="3275" spans="1:21" s="81" customFormat="1" ht="15" hidden="1">
      <c r="A3275" s="176" t="s">
        <v>3213</v>
      </c>
      <c r="B3275" s="88" t="s">
        <v>6510</v>
      </c>
      <c r="C3275" s="89">
        <v>0</v>
      </c>
      <c r="D3275" s="89">
        <v>0</v>
      </c>
      <c r="E3275" s="89">
        <f>+D3275-C3275</f>
        <v>0</v>
      </c>
      <c r="F3275" s="90" t="str">
        <f>IF(AND($C3275=0,D3275=0),"0.00%",IF($C3275=0,-1,IF(D3275=0,1,-($C3275-D3275)/ABS(D3275))))</f>
        <v>0.00%</v>
      </c>
      <c r="G3275" s="89">
        <v>0</v>
      </c>
      <c r="H3275" s="89">
        <f>+C3275-G3275</f>
        <v>0</v>
      </c>
      <c r="I3275" s="90" t="str">
        <f>IF(AND($C3275=0,G3275=0),"0.00%",IF($C3275=0,-1,IF(G3275=0,1,-($C3275-G3275)/ABS(G3275))))</f>
        <v>0.00%</v>
      </c>
      <c r="J3275" s="91"/>
      <c r="K3275" s="89">
        <v>0</v>
      </c>
      <c r="L3275" s="89">
        <v>0</v>
      </c>
      <c r="M3275" s="89">
        <f>+L3275-K3275</f>
        <v>0</v>
      </c>
      <c r="N3275" s="90" t="str">
        <f>IF(AND($K3275=0,L3275=0),"0.00%",IF($K3275=0,-1,IF(L3275=0,1,-($K3275-L3275)/ABS(L3275))))</f>
        <v>0.00%</v>
      </c>
      <c r="O3275" s="89">
        <v>0</v>
      </c>
      <c r="P3275" s="89">
        <f>+K3275-O3275</f>
        <v>0</v>
      </c>
      <c r="Q3275" s="90" t="str">
        <f>IF(AND($K3275=0,O3275=0),"0.00%",IF($K3275=0,-1,IF(O3275=0,1,-($K3275-O3275)/ABS(O3275))))</f>
        <v>0.00%</v>
      </c>
      <c r="R3275" s="91"/>
      <c r="S3275" s="89">
        <v>0</v>
      </c>
      <c r="T3275" s="89">
        <f>+S3275-K3275</f>
        <v>0</v>
      </c>
      <c r="U3275" s="335">
        <f>IF(C3275=0,0,1)+IF(D3275=0,0,1)+IF(E3275=0,0,1)+IF(G3275=0,0,1)+IF(K3275=0,0,1)+IF(L3275=0,0,1)+IF(M3275=0,0,1)+IF(O3275=0,0,1)+IF(S3275=0,0,1)</f>
        <v>0</v>
      </c>
    </row>
    <row r="3276" spans="1:21" s="81" customFormat="1" ht="15" hidden="1">
      <c r="A3276" s="176" t="s">
        <v>3214</v>
      </c>
      <c r="B3276" s="88" t="s">
        <v>6511</v>
      </c>
      <c r="C3276" s="89">
        <v>0</v>
      </c>
      <c r="D3276" s="89">
        <v>0</v>
      </c>
      <c r="E3276" s="89">
        <f>+D3276-C3276</f>
        <v>0</v>
      </c>
      <c r="F3276" s="90" t="str">
        <f>IF(AND($C3276=0,D3276=0),"0.00%",IF($C3276=0,-1,IF(D3276=0,1,-($C3276-D3276)/ABS(D3276))))</f>
        <v>0.00%</v>
      </c>
      <c r="G3276" s="89">
        <v>0</v>
      </c>
      <c r="H3276" s="89">
        <f>+C3276-G3276</f>
        <v>0</v>
      </c>
      <c r="I3276" s="90" t="str">
        <f>IF(AND($C3276=0,G3276=0),"0.00%",IF($C3276=0,-1,IF(G3276=0,1,-($C3276-G3276)/ABS(G3276))))</f>
        <v>0.00%</v>
      </c>
      <c r="J3276" s="91"/>
      <c r="K3276" s="89">
        <v>0</v>
      </c>
      <c r="L3276" s="89">
        <v>0</v>
      </c>
      <c r="M3276" s="89">
        <f>+L3276-K3276</f>
        <v>0</v>
      </c>
      <c r="N3276" s="90" t="str">
        <f>IF(AND($K3276=0,L3276=0),"0.00%",IF($K3276=0,-1,IF(L3276=0,1,-($K3276-L3276)/ABS(L3276))))</f>
        <v>0.00%</v>
      </c>
      <c r="O3276" s="89">
        <v>0</v>
      </c>
      <c r="P3276" s="89">
        <f>+K3276-O3276</f>
        <v>0</v>
      </c>
      <c r="Q3276" s="90" t="str">
        <f>IF(AND($K3276=0,O3276=0),"0.00%",IF($K3276=0,-1,IF(O3276=0,1,-($K3276-O3276)/ABS(O3276))))</f>
        <v>0.00%</v>
      </c>
      <c r="R3276" s="91"/>
      <c r="S3276" s="89">
        <v>0</v>
      </c>
      <c r="T3276" s="89">
        <f>+S3276-K3276</f>
        <v>0</v>
      </c>
      <c r="U3276" s="335">
        <f>IF(C3276=0,0,1)+IF(D3276=0,0,1)+IF(E3276=0,0,1)+IF(G3276=0,0,1)+IF(K3276=0,0,1)+IF(L3276=0,0,1)+IF(M3276=0,0,1)+IF(O3276=0,0,1)+IF(S3276=0,0,1)</f>
        <v>0</v>
      </c>
    </row>
    <row r="3277" spans="1:21" s="81" customFormat="1" ht="15" hidden="1">
      <c r="A3277" s="176" t="s">
        <v>3215</v>
      </c>
      <c r="B3277" s="88" t="s">
        <v>6221</v>
      </c>
      <c r="C3277" s="89">
        <v>0</v>
      </c>
      <c r="D3277" s="89">
        <v>0</v>
      </c>
      <c r="E3277" s="89">
        <f>+D3277-C3277</f>
        <v>0</v>
      </c>
      <c r="F3277" s="90" t="str">
        <f>IF(AND($C3277=0,D3277=0),"0.00%",IF($C3277=0,-1,IF(D3277=0,1,-($C3277-D3277)/ABS(D3277))))</f>
        <v>0.00%</v>
      </c>
      <c r="G3277" s="89">
        <v>0</v>
      </c>
      <c r="H3277" s="89">
        <f>+C3277-G3277</f>
        <v>0</v>
      </c>
      <c r="I3277" s="90" t="str">
        <f>IF(AND($C3277=0,G3277=0),"0.00%",IF($C3277=0,-1,IF(G3277=0,1,-($C3277-G3277)/ABS(G3277))))</f>
        <v>0.00%</v>
      </c>
      <c r="J3277" s="91"/>
      <c r="K3277" s="89">
        <v>0</v>
      </c>
      <c r="L3277" s="89">
        <v>0</v>
      </c>
      <c r="M3277" s="89">
        <f>+L3277-K3277</f>
        <v>0</v>
      </c>
      <c r="N3277" s="90" t="str">
        <f>IF(AND($K3277=0,L3277=0),"0.00%",IF($K3277=0,-1,IF(L3277=0,1,-($K3277-L3277)/ABS(L3277))))</f>
        <v>0.00%</v>
      </c>
      <c r="O3277" s="89">
        <v>0</v>
      </c>
      <c r="P3277" s="89">
        <f>+K3277-O3277</f>
        <v>0</v>
      </c>
      <c r="Q3277" s="90" t="str">
        <f>IF(AND($K3277=0,O3277=0),"0.00%",IF($K3277=0,-1,IF(O3277=0,1,-($K3277-O3277)/ABS(O3277))))</f>
        <v>0.00%</v>
      </c>
      <c r="R3277" s="91"/>
      <c r="S3277" s="89">
        <v>0</v>
      </c>
      <c r="T3277" s="89">
        <f>+S3277-K3277</f>
        <v>0</v>
      </c>
      <c r="U3277" s="335">
        <f>IF(C3277=0,0,1)+IF(D3277=0,0,1)+IF(E3277=0,0,1)+IF(G3277=0,0,1)+IF(K3277=0,0,1)+IF(L3277=0,0,1)+IF(M3277=0,0,1)+IF(O3277=0,0,1)+IF(S3277=0,0,1)</f>
        <v>0</v>
      </c>
    </row>
    <row r="3278" spans="1:21" s="81" customFormat="1" ht="15" hidden="1">
      <c r="A3278" s="176" t="s">
        <v>3216</v>
      </c>
      <c r="B3278" s="88" t="s">
        <v>6512</v>
      </c>
      <c r="C3278" s="89">
        <v>0</v>
      </c>
      <c r="D3278" s="89">
        <v>0</v>
      </c>
      <c r="E3278" s="89">
        <f>+D3278-C3278</f>
        <v>0</v>
      </c>
      <c r="F3278" s="90" t="str">
        <f>IF(AND($C3278=0,D3278=0),"0.00%",IF($C3278=0,-1,IF(D3278=0,1,-($C3278-D3278)/ABS(D3278))))</f>
        <v>0.00%</v>
      </c>
      <c r="G3278" s="89">
        <v>0</v>
      </c>
      <c r="H3278" s="89">
        <f>+C3278-G3278</f>
        <v>0</v>
      </c>
      <c r="I3278" s="90" t="str">
        <f>IF(AND($C3278=0,G3278=0),"0.00%",IF($C3278=0,-1,IF(G3278=0,1,-($C3278-G3278)/ABS(G3278))))</f>
        <v>0.00%</v>
      </c>
      <c r="J3278" s="91"/>
      <c r="K3278" s="89">
        <v>0</v>
      </c>
      <c r="L3278" s="89">
        <v>0</v>
      </c>
      <c r="M3278" s="89">
        <f>+L3278-K3278</f>
        <v>0</v>
      </c>
      <c r="N3278" s="90" t="str">
        <f>IF(AND($K3278=0,L3278=0),"0.00%",IF($K3278=0,-1,IF(L3278=0,1,-($K3278-L3278)/ABS(L3278))))</f>
        <v>0.00%</v>
      </c>
      <c r="O3278" s="89">
        <v>0</v>
      </c>
      <c r="P3278" s="89">
        <f>+K3278-O3278</f>
        <v>0</v>
      </c>
      <c r="Q3278" s="90" t="str">
        <f>IF(AND($K3278=0,O3278=0),"0.00%",IF($K3278=0,-1,IF(O3278=0,1,-($K3278-O3278)/ABS(O3278))))</f>
        <v>0.00%</v>
      </c>
      <c r="R3278" s="91"/>
      <c r="S3278" s="89">
        <v>0</v>
      </c>
      <c r="T3278" s="89">
        <f>+S3278-K3278</f>
        <v>0</v>
      </c>
      <c r="U3278" s="335">
        <f>IF(C3278=0,0,1)+IF(D3278=0,0,1)+IF(E3278=0,0,1)+IF(G3278=0,0,1)+IF(K3278=0,0,1)+IF(L3278=0,0,1)+IF(M3278=0,0,1)+IF(O3278=0,0,1)+IF(S3278=0,0,1)</f>
        <v>0</v>
      </c>
    </row>
    <row r="3279" spans="1:21" s="81" customFormat="1" ht="15" hidden="1">
      <c r="A3279" s="176" t="s">
        <v>3217</v>
      </c>
      <c r="B3279" s="88" t="s">
        <v>6513</v>
      </c>
      <c r="C3279" s="89">
        <v>0</v>
      </c>
      <c r="D3279" s="89">
        <v>0</v>
      </c>
      <c r="E3279" s="89">
        <f>+D3279-C3279</f>
        <v>0</v>
      </c>
      <c r="F3279" s="90" t="str">
        <f>IF(AND($C3279=0,D3279=0),"0.00%",IF($C3279=0,-1,IF(D3279=0,1,-($C3279-D3279)/ABS(D3279))))</f>
        <v>0.00%</v>
      </c>
      <c r="G3279" s="89">
        <v>0</v>
      </c>
      <c r="H3279" s="89">
        <f>+C3279-G3279</f>
        <v>0</v>
      </c>
      <c r="I3279" s="90" t="str">
        <f>IF(AND($C3279=0,G3279=0),"0.00%",IF($C3279=0,-1,IF(G3279=0,1,-($C3279-G3279)/ABS(G3279))))</f>
        <v>0.00%</v>
      </c>
      <c r="J3279" s="91"/>
      <c r="K3279" s="89">
        <v>0</v>
      </c>
      <c r="L3279" s="89">
        <v>0</v>
      </c>
      <c r="M3279" s="89">
        <f>+L3279-K3279</f>
        <v>0</v>
      </c>
      <c r="N3279" s="90" t="str">
        <f>IF(AND($K3279=0,L3279=0),"0.00%",IF($K3279=0,-1,IF(L3279=0,1,-($K3279-L3279)/ABS(L3279))))</f>
        <v>0.00%</v>
      </c>
      <c r="O3279" s="89">
        <v>0</v>
      </c>
      <c r="P3279" s="89">
        <f>+K3279-O3279</f>
        <v>0</v>
      </c>
      <c r="Q3279" s="90" t="str">
        <f>IF(AND($K3279=0,O3279=0),"0.00%",IF($K3279=0,-1,IF(O3279=0,1,-($K3279-O3279)/ABS(O3279))))</f>
        <v>0.00%</v>
      </c>
      <c r="R3279" s="91"/>
      <c r="S3279" s="89">
        <v>0</v>
      </c>
      <c r="T3279" s="89">
        <f>+S3279-K3279</f>
        <v>0</v>
      </c>
      <c r="U3279" s="335">
        <f>IF(C3279=0,0,1)+IF(D3279=0,0,1)+IF(E3279=0,0,1)+IF(G3279=0,0,1)+IF(K3279=0,0,1)+IF(L3279=0,0,1)+IF(M3279=0,0,1)+IF(O3279=0,0,1)+IF(S3279=0,0,1)</f>
        <v>0</v>
      </c>
    </row>
    <row r="3280" spans="1:21" s="81" customFormat="1" ht="15" hidden="1">
      <c r="A3280" s="176" t="s">
        <v>3218</v>
      </c>
      <c r="B3280" s="88" t="s">
        <v>6514</v>
      </c>
      <c r="C3280" s="89">
        <v>0</v>
      </c>
      <c r="D3280" s="89">
        <v>0</v>
      </c>
      <c r="E3280" s="89">
        <f>+D3280-C3280</f>
        <v>0</v>
      </c>
      <c r="F3280" s="90" t="str">
        <f>IF(AND($C3280=0,D3280=0),"0.00%",IF($C3280=0,-1,IF(D3280=0,1,-($C3280-D3280)/ABS(D3280))))</f>
        <v>0.00%</v>
      </c>
      <c r="G3280" s="89">
        <v>0</v>
      </c>
      <c r="H3280" s="89">
        <f>+C3280-G3280</f>
        <v>0</v>
      </c>
      <c r="I3280" s="90" t="str">
        <f>IF(AND($C3280=0,G3280=0),"0.00%",IF($C3280=0,-1,IF(G3280=0,1,-($C3280-G3280)/ABS(G3280))))</f>
        <v>0.00%</v>
      </c>
      <c r="J3280" s="91"/>
      <c r="K3280" s="89">
        <v>0</v>
      </c>
      <c r="L3280" s="89">
        <v>0</v>
      </c>
      <c r="M3280" s="89">
        <f>+L3280-K3280</f>
        <v>0</v>
      </c>
      <c r="N3280" s="90" t="str">
        <f>IF(AND($K3280=0,L3280=0),"0.00%",IF($K3280=0,-1,IF(L3280=0,1,-($K3280-L3280)/ABS(L3280))))</f>
        <v>0.00%</v>
      </c>
      <c r="O3280" s="89">
        <v>0</v>
      </c>
      <c r="P3280" s="89">
        <f>+K3280-O3280</f>
        <v>0</v>
      </c>
      <c r="Q3280" s="90" t="str">
        <f>IF(AND($K3280=0,O3280=0),"0.00%",IF($K3280=0,-1,IF(O3280=0,1,-($K3280-O3280)/ABS(O3280))))</f>
        <v>0.00%</v>
      </c>
      <c r="R3280" s="91"/>
      <c r="S3280" s="89">
        <v>0</v>
      </c>
      <c r="T3280" s="89">
        <f>+S3280-K3280</f>
        <v>0</v>
      </c>
      <c r="U3280" s="335">
        <f>IF(C3280=0,0,1)+IF(D3280=0,0,1)+IF(E3280=0,0,1)+IF(G3280=0,0,1)+IF(K3280=0,0,1)+IF(L3280=0,0,1)+IF(M3280=0,0,1)+IF(O3280=0,0,1)+IF(S3280=0,0,1)</f>
        <v>0</v>
      </c>
    </row>
    <row r="3281" spans="1:21" s="81" customFormat="1" ht="15" hidden="1">
      <c r="A3281" s="176" t="s">
        <v>3219</v>
      </c>
      <c r="B3281" s="88" t="s">
        <v>6515</v>
      </c>
      <c r="C3281" s="89">
        <v>0</v>
      </c>
      <c r="D3281" s="89">
        <v>0</v>
      </c>
      <c r="E3281" s="89">
        <f>+D3281-C3281</f>
        <v>0</v>
      </c>
      <c r="F3281" s="90" t="str">
        <f>IF(AND($C3281=0,D3281=0),"0.00%",IF($C3281=0,-1,IF(D3281=0,1,-($C3281-D3281)/ABS(D3281))))</f>
        <v>0.00%</v>
      </c>
      <c r="G3281" s="89">
        <v>0</v>
      </c>
      <c r="H3281" s="89">
        <f>+C3281-G3281</f>
        <v>0</v>
      </c>
      <c r="I3281" s="90" t="str">
        <f>IF(AND($C3281=0,G3281=0),"0.00%",IF($C3281=0,-1,IF(G3281=0,1,-($C3281-G3281)/ABS(G3281))))</f>
        <v>0.00%</v>
      </c>
      <c r="J3281" s="91"/>
      <c r="K3281" s="89">
        <v>0</v>
      </c>
      <c r="L3281" s="89">
        <v>0</v>
      </c>
      <c r="M3281" s="89">
        <f>+L3281-K3281</f>
        <v>0</v>
      </c>
      <c r="N3281" s="90" t="str">
        <f>IF(AND($K3281=0,L3281=0),"0.00%",IF($K3281=0,-1,IF(L3281=0,1,-($K3281-L3281)/ABS(L3281))))</f>
        <v>0.00%</v>
      </c>
      <c r="O3281" s="89">
        <v>0</v>
      </c>
      <c r="P3281" s="89">
        <f>+K3281-O3281</f>
        <v>0</v>
      </c>
      <c r="Q3281" s="90" t="str">
        <f>IF(AND($K3281=0,O3281=0),"0.00%",IF($K3281=0,-1,IF(O3281=0,1,-($K3281-O3281)/ABS(O3281))))</f>
        <v>0.00%</v>
      </c>
      <c r="R3281" s="91"/>
      <c r="S3281" s="89">
        <v>0</v>
      </c>
      <c r="T3281" s="89">
        <f>+S3281-K3281</f>
        <v>0</v>
      </c>
      <c r="U3281" s="335">
        <f>IF(C3281=0,0,1)+IF(D3281=0,0,1)+IF(E3281=0,0,1)+IF(G3281=0,0,1)+IF(K3281=0,0,1)+IF(L3281=0,0,1)+IF(M3281=0,0,1)+IF(O3281=0,0,1)+IF(S3281=0,0,1)</f>
        <v>0</v>
      </c>
    </row>
    <row r="3282" spans="1:21" s="81" customFormat="1" ht="15" hidden="1">
      <c r="A3282" s="176" t="s">
        <v>3220</v>
      </c>
      <c r="B3282" s="88" t="s">
        <v>6516</v>
      </c>
      <c r="C3282" s="89">
        <v>0</v>
      </c>
      <c r="D3282" s="89">
        <v>0</v>
      </c>
      <c r="E3282" s="89">
        <f>+D3282-C3282</f>
        <v>0</v>
      </c>
      <c r="F3282" s="90" t="str">
        <f>IF(AND($C3282=0,D3282=0),"0.00%",IF($C3282=0,-1,IF(D3282=0,1,-($C3282-D3282)/ABS(D3282))))</f>
        <v>0.00%</v>
      </c>
      <c r="G3282" s="89">
        <v>0</v>
      </c>
      <c r="H3282" s="89">
        <f>+C3282-G3282</f>
        <v>0</v>
      </c>
      <c r="I3282" s="90" t="str">
        <f>IF(AND($C3282=0,G3282=0),"0.00%",IF($C3282=0,-1,IF(G3282=0,1,-($C3282-G3282)/ABS(G3282))))</f>
        <v>0.00%</v>
      </c>
      <c r="J3282" s="91"/>
      <c r="K3282" s="89">
        <v>0</v>
      </c>
      <c r="L3282" s="89">
        <v>0</v>
      </c>
      <c r="M3282" s="89">
        <f>+L3282-K3282</f>
        <v>0</v>
      </c>
      <c r="N3282" s="90" t="str">
        <f>IF(AND($K3282=0,L3282=0),"0.00%",IF($K3282=0,-1,IF(L3282=0,1,-($K3282-L3282)/ABS(L3282))))</f>
        <v>0.00%</v>
      </c>
      <c r="O3282" s="89">
        <v>0</v>
      </c>
      <c r="P3282" s="89">
        <f>+K3282-O3282</f>
        <v>0</v>
      </c>
      <c r="Q3282" s="90" t="str">
        <f>IF(AND($K3282=0,O3282=0),"0.00%",IF($K3282=0,-1,IF(O3282=0,1,-($K3282-O3282)/ABS(O3282))))</f>
        <v>0.00%</v>
      </c>
      <c r="R3282" s="91"/>
      <c r="S3282" s="89">
        <v>0</v>
      </c>
      <c r="T3282" s="89">
        <f>+S3282-K3282</f>
        <v>0</v>
      </c>
      <c r="U3282" s="335">
        <f>IF(C3282=0,0,1)+IF(D3282=0,0,1)+IF(E3282=0,0,1)+IF(G3282=0,0,1)+IF(K3282=0,0,1)+IF(L3282=0,0,1)+IF(M3282=0,0,1)+IF(O3282=0,0,1)+IF(S3282=0,0,1)</f>
        <v>0</v>
      </c>
    </row>
    <row r="3283" spans="1:21" s="81" customFormat="1" ht="15" hidden="1">
      <c r="A3283" s="176" t="s">
        <v>3221</v>
      </c>
      <c r="B3283" s="88" t="s">
        <v>6517</v>
      </c>
      <c r="C3283" s="89">
        <v>0</v>
      </c>
      <c r="D3283" s="89">
        <v>0</v>
      </c>
      <c r="E3283" s="89">
        <f>+D3283-C3283</f>
        <v>0</v>
      </c>
      <c r="F3283" s="90" t="str">
        <f>IF(AND($C3283=0,D3283=0),"0.00%",IF($C3283=0,-1,IF(D3283=0,1,-($C3283-D3283)/ABS(D3283))))</f>
        <v>0.00%</v>
      </c>
      <c r="G3283" s="89">
        <v>0</v>
      </c>
      <c r="H3283" s="89">
        <f>+C3283-G3283</f>
        <v>0</v>
      </c>
      <c r="I3283" s="90" t="str">
        <f>IF(AND($C3283=0,G3283=0),"0.00%",IF($C3283=0,-1,IF(G3283=0,1,-($C3283-G3283)/ABS(G3283))))</f>
        <v>0.00%</v>
      </c>
      <c r="J3283" s="91"/>
      <c r="K3283" s="89">
        <v>0</v>
      </c>
      <c r="L3283" s="89">
        <v>0</v>
      </c>
      <c r="M3283" s="89">
        <f>+L3283-K3283</f>
        <v>0</v>
      </c>
      <c r="N3283" s="90" t="str">
        <f>IF(AND($K3283=0,L3283=0),"0.00%",IF($K3283=0,-1,IF(L3283=0,1,-($K3283-L3283)/ABS(L3283))))</f>
        <v>0.00%</v>
      </c>
      <c r="O3283" s="89">
        <v>0</v>
      </c>
      <c r="P3283" s="89">
        <f>+K3283-O3283</f>
        <v>0</v>
      </c>
      <c r="Q3283" s="90" t="str">
        <f>IF(AND($K3283=0,O3283=0),"0.00%",IF($K3283=0,-1,IF(O3283=0,1,-($K3283-O3283)/ABS(O3283))))</f>
        <v>0.00%</v>
      </c>
      <c r="R3283" s="91"/>
      <c r="S3283" s="89">
        <v>0</v>
      </c>
      <c r="T3283" s="89">
        <f>+S3283-K3283</f>
        <v>0</v>
      </c>
      <c r="U3283" s="335">
        <f>IF(C3283=0,0,1)+IF(D3283=0,0,1)+IF(E3283=0,0,1)+IF(G3283=0,0,1)+IF(K3283=0,0,1)+IF(L3283=0,0,1)+IF(M3283=0,0,1)+IF(O3283=0,0,1)+IF(S3283=0,0,1)</f>
        <v>0</v>
      </c>
    </row>
    <row r="3284" spans="1:21" s="81" customFormat="1" ht="15" hidden="1">
      <c r="A3284" s="176" t="s">
        <v>3222</v>
      </c>
      <c r="B3284" s="88" t="s">
        <v>6518</v>
      </c>
      <c r="C3284" s="89">
        <v>0</v>
      </c>
      <c r="D3284" s="89">
        <v>0</v>
      </c>
      <c r="E3284" s="89">
        <f>+D3284-C3284</f>
        <v>0</v>
      </c>
      <c r="F3284" s="90" t="str">
        <f>IF(AND($C3284=0,D3284=0),"0.00%",IF($C3284=0,-1,IF(D3284=0,1,-($C3284-D3284)/ABS(D3284))))</f>
        <v>0.00%</v>
      </c>
      <c r="G3284" s="89">
        <v>0</v>
      </c>
      <c r="H3284" s="89">
        <f>+C3284-G3284</f>
        <v>0</v>
      </c>
      <c r="I3284" s="90" t="str">
        <f>IF(AND($C3284=0,G3284=0),"0.00%",IF($C3284=0,-1,IF(G3284=0,1,-($C3284-G3284)/ABS(G3284))))</f>
        <v>0.00%</v>
      </c>
      <c r="J3284" s="91"/>
      <c r="K3284" s="89">
        <v>0</v>
      </c>
      <c r="L3284" s="89">
        <v>0</v>
      </c>
      <c r="M3284" s="89">
        <f>+L3284-K3284</f>
        <v>0</v>
      </c>
      <c r="N3284" s="90" t="str">
        <f>IF(AND($K3284=0,L3284=0),"0.00%",IF($K3284=0,-1,IF(L3284=0,1,-($K3284-L3284)/ABS(L3284))))</f>
        <v>0.00%</v>
      </c>
      <c r="O3284" s="89">
        <v>0</v>
      </c>
      <c r="P3284" s="89">
        <f>+K3284-O3284</f>
        <v>0</v>
      </c>
      <c r="Q3284" s="90" t="str">
        <f>IF(AND($K3284=0,O3284=0),"0.00%",IF($K3284=0,-1,IF(O3284=0,1,-($K3284-O3284)/ABS(O3284))))</f>
        <v>0.00%</v>
      </c>
      <c r="R3284" s="91"/>
      <c r="S3284" s="89">
        <v>0</v>
      </c>
      <c r="T3284" s="89">
        <f>+S3284-K3284</f>
        <v>0</v>
      </c>
      <c r="U3284" s="335">
        <f>IF(C3284=0,0,1)+IF(D3284=0,0,1)+IF(E3284=0,0,1)+IF(G3284=0,0,1)+IF(K3284=0,0,1)+IF(L3284=0,0,1)+IF(M3284=0,0,1)+IF(O3284=0,0,1)+IF(S3284=0,0,1)</f>
        <v>0</v>
      </c>
    </row>
    <row r="3285" spans="1:21" s="81" customFormat="1" ht="15" hidden="1">
      <c r="A3285" s="176" t="s">
        <v>3223</v>
      </c>
      <c r="B3285" s="88" t="s">
        <v>6519</v>
      </c>
      <c r="C3285" s="89">
        <v>0</v>
      </c>
      <c r="D3285" s="89">
        <v>0</v>
      </c>
      <c r="E3285" s="89">
        <f>+D3285-C3285</f>
        <v>0</v>
      </c>
      <c r="F3285" s="90" t="str">
        <f>IF(AND($C3285=0,D3285=0),"0.00%",IF($C3285=0,-1,IF(D3285=0,1,-($C3285-D3285)/ABS(D3285))))</f>
        <v>0.00%</v>
      </c>
      <c r="G3285" s="89">
        <v>0</v>
      </c>
      <c r="H3285" s="89">
        <f>+C3285-G3285</f>
        <v>0</v>
      </c>
      <c r="I3285" s="90" t="str">
        <f>IF(AND($C3285=0,G3285=0),"0.00%",IF($C3285=0,-1,IF(G3285=0,1,-($C3285-G3285)/ABS(G3285))))</f>
        <v>0.00%</v>
      </c>
      <c r="J3285" s="91"/>
      <c r="K3285" s="89">
        <v>0</v>
      </c>
      <c r="L3285" s="89">
        <v>0</v>
      </c>
      <c r="M3285" s="89">
        <f>+L3285-K3285</f>
        <v>0</v>
      </c>
      <c r="N3285" s="90" t="str">
        <f>IF(AND($K3285=0,L3285=0),"0.00%",IF($K3285=0,-1,IF(L3285=0,1,-($K3285-L3285)/ABS(L3285))))</f>
        <v>0.00%</v>
      </c>
      <c r="O3285" s="89">
        <v>0</v>
      </c>
      <c r="P3285" s="89">
        <f>+K3285-O3285</f>
        <v>0</v>
      </c>
      <c r="Q3285" s="90" t="str">
        <f>IF(AND($K3285=0,O3285=0),"0.00%",IF($K3285=0,-1,IF(O3285=0,1,-($K3285-O3285)/ABS(O3285))))</f>
        <v>0.00%</v>
      </c>
      <c r="R3285" s="91"/>
      <c r="S3285" s="89">
        <v>0</v>
      </c>
      <c r="T3285" s="89">
        <f>+S3285-K3285</f>
        <v>0</v>
      </c>
      <c r="U3285" s="335">
        <f>IF(C3285=0,0,1)+IF(D3285=0,0,1)+IF(E3285=0,0,1)+IF(G3285=0,0,1)+IF(K3285=0,0,1)+IF(L3285=0,0,1)+IF(M3285=0,0,1)+IF(O3285=0,0,1)+IF(S3285=0,0,1)</f>
        <v>0</v>
      </c>
    </row>
    <row r="3286" spans="1:21" s="81" customFormat="1" ht="15" hidden="1">
      <c r="A3286" s="176" t="s">
        <v>3224</v>
      </c>
      <c r="B3286" s="88" t="s">
        <v>6520</v>
      </c>
      <c r="C3286" s="89">
        <v>0</v>
      </c>
      <c r="D3286" s="89">
        <v>0</v>
      </c>
      <c r="E3286" s="89">
        <f>+D3286-C3286</f>
        <v>0</v>
      </c>
      <c r="F3286" s="90" t="str">
        <f>IF(AND($C3286=0,D3286=0),"0.00%",IF($C3286=0,-1,IF(D3286=0,1,-($C3286-D3286)/ABS(D3286))))</f>
        <v>0.00%</v>
      </c>
      <c r="G3286" s="89">
        <v>0</v>
      </c>
      <c r="H3286" s="89">
        <f>+C3286-G3286</f>
        <v>0</v>
      </c>
      <c r="I3286" s="90" t="str">
        <f>IF(AND($C3286=0,G3286=0),"0.00%",IF($C3286=0,-1,IF(G3286=0,1,-($C3286-G3286)/ABS(G3286))))</f>
        <v>0.00%</v>
      </c>
      <c r="J3286" s="91"/>
      <c r="K3286" s="89">
        <v>0</v>
      </c>
      <c r="L3286" s="89">
        <v>0</v>
      </c>
      <c r="M3286" s="89">
        <f>+L3286-K3286</f>
        <v>0</v>
      </c>
      <c r="N3286" s="90" t="str">
        <f>IF(AND($K3286=0,L3286=0),"0.00%",IF($K3286=0,-1,IF(L3286=0,1,-($K3286-L3286)/ABS(L3286))))</f>
        <v>0.00%</v>
      </c>
      <c r="O3286" s="89">
        <v>0</v>
      </c>
      <c r="P3286" s="89">
        <f>+K3286-O3286</f>
        <v>0</v>
      </c>
      <c r="Q3286" s="90" t="str">
        <f>IF(AND($K3286=0,O3286=0),"0.00%",IF($K3286=0,-1,IF(O3286=0,1,-($K3286-O3286)/ABS(O3286))))</f>
        <v>0.00%</v>
      </c>
      <c r="R3286" s="91"/>
      <c r="S3286" s="89">
        <v>0</v>
      </c>
      <c r="T3286" s="89">
        <f>+S3286-K3286</f>
        <v>0</v>
      </c>
      <c r="U3286" s="335">
        <f>IF(C3286=0,0,1)+IF(D3286=0,0,1)+IF(E3286=0,0,1)+IF(G3286=0,0,1)+IF(K3286=0,0,1)+IF(L3286=0,0,1)+IF(M3286=0,0,1)+IF(O3286=0,0,1)+IF(S3286=0,0,1)</f>
        <v>0</v>
      </c>
    </row>
    <row r="3287" spans="1:21" s="81" customFormat="1" ht="15" hidden="1">
      <c r="A3287" s="176" t="s">
        <v>3225</v>
      </c>
      <c r="B3287" s="88" t="s">
        <v>6521</v>
      </c>
      <c r="C3287" s="89">
        <v>0</v>
      </c>
      <c r="D3287" s="89">
        <v>0</v>
      </c>
      <c r="E3287" s="89">
        <f>+D3287-C3287</f>
        <v>0</v>
      </c>
      <c r="F3287" s="90" t="str">
        <f>IF(AND($C3287=0,D3287=0),"0.00%",IF($C3287=0,-1,IF(D3287=0,1,-($C3287-D3287)/ABS(D3287))))</f>
        <v>0.00%</v>
      </c>
      <c r="G3287" s="89">
        <v>0</v>
      </c>
      <c r="H3287" s="89">
        <f>+C3287-G3287</f>
        <v>0</v>
      </c>
      <c r="I3287" s="90" t="str">
        <f>IF(AND($C3287=0,G3287=0),"0.00%",IF($C3287=0,-1,IF(G3287=0,1,-($C3287-G3287)/ABS(G3287))))</f>
        <v>0.00%</v>
      </c>
      <c r="J3287" s="91"/>
      <c r="K3287" s="89">
        <v>0</v>
      </c>
      <c r="L3287" s="89">
        <v>0</v>
      </c>
      <c r="M3287" s="89">
        <f>+L3287-K3287</f>
        <v>0</v>
      </c>
      <c r="N3287" s="90" t="str">
        <f>IF(AND($K3287=0,L3287=0),"0.00%",IF($K3287=0,-1,IF(L3287=0,1,-($K3287-L3287)/ABS(L3287))))</f>
        <v>0.00%</v>
      </c>
      <c r="O3287" s="89">
        <v>0</v>
      </c>
      <c r="P3287" s="89">
        <f>+K3287-O3287</f>
        <v>0</v>
      </c>
      <c r="Q3287" s="90" t="str">
        <f>IF(AND($K3287=0,O3287=0),"0.00%",IF($K3287=0,-1,IF(O3287=0,1,-($K3287-O3287)/ABS(O3287))))</f>
        <v>0.00%</v>
      </c>
      <c r="R3287" s="91"/>
      <c r="S3287" s="89">
        <v>0</v>
      </c>
      <c r="T3287" s="89">
        <f>+S3287-K3287</f>
        <v>0</v>
      </c>
      <c r="U3287" s="335">
        <f>IF(C3287=0,0,1)+IF(D3287=0,0,1)+IF(E3287=0,0,1)+IF(G3287=0,0,1)+IF(K3287=0,0,1)+IF(L3287=0,0,1)+IF(M3287=0,0,1)+IF(O3287=0,0,1)+IF(S3287=0,0,1)</f>
        <v>0</v>
      </c>
    </row>
    <row r="3288" spans="1:21" s="81" customFormat="1" ht="15" hidden="1">
      <c r="A3288" s="176" t="s">
        <v>3226</v>
      </c>
      <c r="B3288" s="88" t="s">
        <v>6522</v>
      </c>
      <c r="C3288" s="89">
        <v>0</v>
      </c>
      <c r="D3288" s="89">
        <v>0</v>
      </c>
      <c r="E3288" s="89">
        <f>+D3288-C3288</f>
        <v>0</v>
      </c>
      <c r="F3288" s="90" t="str">
        <f>IF(AND($C3288=0,D3288=0),"0.00%",IF($C3288=0,-1,IF(D3288=0,1,-($C3288-D3288)/ABS(D3288))))</f>
        <v>0.00%</v>
      </c>
      <c r="G3288" s="89">
        <v>0</v>
      </c>
      <c r="H3288" s="89">
        <f>+C3288-G3288</f>
        <v>0</v>
      </c>
      <c r="I3288" s="90" t="str">
        <f>IF(AND($C3288=0,G3288=0),"0.00%",IF($C3288=0,-1,IF(G3288=0,1,-($C3288-G3288)/ABS(G3288))))</f>
        <v>0.00%</v>
      </c>
      <c r="J3288" s="91"/>
      <c r="K3288" s="89">
        <v>0</v>
      </c>
      <c r="L3288" s="89">
        <v>0</v>
      </c>
      <c r="M3288" s="89">
        <f>+L3288-K3288</f>
        <v>0</v>
      </c>
      <c r="N3288" s="90" t="str">
        <f>IF(AND($K3288=0,L3288=0),"0.00%",IF($K3288=0,-1,IF(L3288=0,1,-($K3288-L3288)/ABS(L3288))))</f>
        <v>0.00%</v>
      </c>
      <c r="O3288" s="89">
        <v>0</v>
      </c>
      <c r="P3288" s="89">
        <f>+K3288-O3288</f>
        <v>0</v>
      </c>
      <c r="Q3288" s="90" t="str">
        <f>IF(AND($K3288=0,O3288=0),"0.00%",IF($K3288=0,-1,IF(O3288=0,1,-($K3288-O3288)/ABS(O3288))))</f>
        <v>0.00%</v>
      </c>
      <c r="R3288" s="91"/>
      <c r="S3288" s="89">
        <v>0</v>
      </c>
      <c r="T3288" s="89">
        <f>+S3288-K3288</f>
        <v>0</v>
      </c>
      <c r="U3288" s="335">
        <f>IF(C3288=0,0,1)+IF(D3288=0,0,1)+IF(E3288=0,0,1)+IF(G3288=0,0,1)+IF(K3288=0,0,1)+IF(L3288=0,0,1)+IF(M3288=0,0,1)+IF(O3288=0,0,1)+IF(S3288=0,0,1)</f>
        <v>0</v>
      </c>
    </row>
    <row r="3289" spans="1:21" s="81" customFormat="1" ht="15" hidden="1">
      <c r="A3289" s="176" t="s">
        <v>3227</v>
      </c>
      <c r="B3289" s="88" t="s">
        <v>6523</v>
      </c>
      <c r="C3289" s="89">
        <v>0</v>
      </c>
      <c r="D3289" s="89">
        <v>0</v>
      </c>
      <c r="E3289" s="89">
        <f>+D3289-C3289</f>
        <v>0</v>
      </c>
      <c r="F3289" s="90" t="str">
        <f>IF(AND($C3289=0,D3289=0),"0.00%",IF($C3289=0,-1,IF(D3289=0,1,-($C3289-D3289)/ABS(D3289))))</f>
        <v>0.00%</v>
      </c>
      <c r="G3289" s="89">
        <v>0</v>
      </c>
      <c r="H3289" s="89">
        <f>+C3289-G3289</f>
        <v>0</v>
      </c>
      <c r="I3289" s="90" t="str">
        <f>IF(AND($C3289=0,G3289=0),"0.00%",IF($C3289=0,-1,IF(G3289=0,1,-($C3289-G3289)/ABS(G3289))))</f>
        <v>0.00%</v>
      </c>
      <c r="J3289" s="91"/>
      <c r="K3289" s="89">
        <v>0</v>
      </c>
      <c r="L3289" s="89">
        <v>0</v>
      </c>
      <c r="M3289" s="89">
        <f>+L3289-K3289</f>
        <v>0</v>
      </c>
      <c r="N3289" s="90" t="str">
        <f>IF(AND($K3289=0,L3289=0),"0.00%",IF($K3289=0,-1,IF(L3289=0,1,-($K3289-L3289)/ABS(L3289))))</f>
        <v>0.00%</v>
      </c>
      <c r="O3289" s="89">
        <v>0</v>
      </c>
      <c r="P3289" s="89">
        <f>+K3289-O3289</f>
        <v>0</v>
      </c>
      <c r="Q3289" s="90" t="str">
        <f>IF(AND($K3289=0,O3289=0),"0.00%",IF($K3289=0,-1,IF(O3289=0,1,-($K3289-O3289)/ABS(O3289))))</f>
        <v>0.00%</v>
      </c>
      <c r="R3289" s="91"/>
      <c r="S3289" s="89">
        <v>0</v>
      </c>
      <c r="T3289" s="89">
        <f>+S3289-K3289</f>
        <v>0</v>
      </c>
      <c r="U3289" s="335">
        <f>IF(C3289=0,0,1)+IF(D3289=0,0,1)+IF(E3289=0,0,1)+IF(G3289=0,0,1)+IF(K3289=0,0,1)+IF(L3289=0,0,1)+IF(M3289=0,0,1)+IF(O3289=0,0,1)+IF(S3289=0,0,1)</f>
        <v>0</v>
      </c>
    </row>
    <row r="3290" spans="1:21" s="81" customFormat="1" ht="15" hidden="1">
      <c r="A3290" s="176" t="s">
        <v>3228</v>
      </c>
      <c r="B3290" s="88" t="s">
        <v>6524</v>
      </c>
      <c r="C3290" s="89">
        <v>0</v>
      </c>
      <c r="D3290" s="89">
        <v>0</v>
      </c>
      <c r="E3290" s="89">
        <f>+D3290-C3290</f>
        <v>0</v>
      </c>
      <c r="F3290" s="90" t="str">
        <f>IF(AND($C3290=0,D3290=0),"0.00%",IF($C3290=0,-1,IF(D3290=0,1,-($C3290-D3290)/ABS(D3290))))</f>
        <v>0.00%</v>
      </c>
      <c r="G3290" s="89">
        <v>0</v>
      </c>
      <c r="H3290" s="89">
        <f>+C3290-G3290</f>
        <v>0</v>
      </c>
      <c r="I3290" s="90" t="str">
        <f>IF(AND($C3290=0,G3290=0),"0.00%",IF($C3290=0,-1,IF(G3290=0,1,-($C3290-G3290)/ABS(G3290))))</f>
        <v>0.00%</v>
      </c>
      <c r="J3290" s="91"/>
      <c r="K3290" s="89">
        <v>0</v>
      </c>
      <c r="L3290" s="89">
        <v>0</v>
      </c>
      <c r="M3290" s="89">
        <f>+L3290-K3290</f>
        <v>0</v>
      </c>
      <c r="N3290" s="90" t="str">
        <f>IF(AND($K3290=0,L3290=0),"0.00%",IF($K3290=0,-1,IF(L3290=0,1,-($K3290-L3290)/ABS(L3290))))</f>
        <v>0.00%</v>
      </c>
      <c r="O3290" s="89">
        <v>0</v>
      </c>
      <c r="P3290" s="89">
        <f>+K3290-O3290</f>
        <v>0</v>
      </c>
      <c r="Q3290" s="90" t="str">
        <f>IF(AND($K3290=0,O3290=0),"0.00%",IF($K3290=0,-1,IF(O3290=0,1,-($K3290-O3290)/ABS(O3290))))</f>
        <v>0.00%</v>
      </c>
      <c r="R3290" s="91"/>
      <c r="S3290" s="89">
        <v>0</v>
      </c>
      <c r="T3290" s="89">
        <f>+S3290-K3290</f>
        <v>0</v>
      </c>
      <c r="U3290" s="335">
        <f>IF(C3290=0,0,1)+IF(D3290=0,0,1)+IF(E3290=0,0,1)+IF(G3290=0,0,1)+IF(K3290=0,0,1)+IF(L3290=0,0,1)+IF(M3290=0,0,1)+IF(O3290=0,0,1)+IF(S3290=0,0,1)</f>
        <v>0</v>
      </c>
    </row>
    <row r="3291" spans="1:21" s="81" customFormat="1" ht="15" hidden="1">
      <c r="A3291" s="176" t="s">
        <v>3229</v>
      </c>
      <c r="B3291" s="88" t="s">
        <v>6525</v>
      </c>
      <c r="C3291" s="89">
        <v>0</v>
      </c>
      <c r="D3291" s="89">
        <v>0</v>
      </c>
      <c r="E3291" s="89">
        <f>+D3291-C3291</f>
        <v>0</v>
      </c>
      <c r="F3291" s="90" t="str">
        <f>IF(AND($C3291=0,D3291=0),"0.00%",IF($C3291=0,-1,IF(D3291=0,1,-($C3291-D3291)/ABS(D3291))))</f>
        <v>0.00%</v>
      </c>
      <c r="G3291" s="89">
        <v>0</v>
      </c>
      <c r="H3291" s="89">
        <f>+C3291-G3291</f>
        <v>0</v>
      </c>
      <c r="I3291" s="90" t="str">
        <f>IF(AND($C3291=0,G3291=0),"0.00%",IF($C3291=0,-1,IF(G3291=0,1,-($C3291-G3291)/ABS(G3291))))</f>
        <v>0.00%</v>
      </c>
      <c r="J3291" s="91"/>
      <c r="K3291" s="89">
        <v>0</v>
      </c>
      <c r="L3291" s="89">
        <v>0</v>
      </c>
      <c r="M3291" s="89">
        <f>+L3291-K3291</f>
        <v>0</v>
      </c>
      <c r="N3291" s="90" t="str">
        <f>IF(AND($K3291=0,L3291=0),"0.00%",IF($K3291=0,-1,IF(L3291=0,1,-($K3291-L3291)/ABS(L3291))))</f>
        <v>0.00%</v>
      </c>
      <c r="O3291" s="89">
        <v>0</v>
      </c>
      <c r="P3291" s="89">
        <f>+K3291-O3291</f>
        <v>0</v>
      </c>
      <c r="Q3291" s="90" t="str">
        <f>IF(AND($K3291=0,O3291=0),"0.00%",IF($K3291=0,-1,IF(O3291=0,1,-($K3291-O3291)/ABS(O3291))))</f>
        <v>0.00%</v>
      </c>
      <c r="R3291" s="91"/>
      <c r="S3291" s="89">
        <v>0</v>
      </c>
      <c r="T3291" s="89">
        <f>+S3291-K3291</f>
        <v>0</v>
      </c>
      <c r="U3291" s="335">
        <f>IF(C3291=0,0,1)+IF(D3291=0,0,1)+IF(E3291=0,0,1)+IF(G3291=0,0,1)+IF(K3291=0,0,1)+IF(L3291=0,0,1)+IF(M3291=0,0,1)+IF(O3291=0,0,1)+IF(S3291=0,0,1)</f>
        <v>0</v>
      </c>
    </row>
    <row r="3292" spans="1:21" s="81" customFormat="1" ht="15" hidden="1">
      <c r="A3292" s="176" t="s">
        <v>3230</v>
      </c>
      <c r="B3292" s="88" t="s">
        <v>6526</v>
      </c>
      <c r="C3292" s="89">
        <v>0</v>
      </c>
      <c r="D3292" s="89">
        <v>0</v>
      </c>
      <c r="E3292" s="89">
        <f>+D3292-C3292</f>
        <v>0</v>
      </c>
      <c r="F3292" s="90" t="str">
        <f>IF(AND($C3292=0,D3292=0),"0.00%",IF($C3292=0,-1,IF(D3292=0,1,-($C3292-D3292)/ABS(D3292))))</f>
        <v>0.00%</v>
      </c>
      <c r="G3292" s="89">
        <v>0</v>
      </c>
      <c r="H3292" s="89">
        <f>+C3292-G3292</f>
        <v>0</v>
      </c>
      <c r="I3292" s="90" t="str">
        <f>IF(AND($C3292=0,G3292=0),"0.00%",IF($C3292=0,-1,IF(G3292=0,1,-($C3292-G3292)/ABS(G3292))))</f>
        <v>0.00%</v>
      </c>
      <c r="J3292" s="91"/>
      <c r="K3292" s="89">
        <v>0</v>
      </c>
      <c r="L3292" s="89">
        <v>0</v>
      </c>
      <c r="M3292" s="89">
        <f>+L3292-K3292</f>
        <v>0</v>
      </c>
      <c r="N3292" s="90" t="str">
        <f>IF(AND($K3292=0,L3292=0),"0.00%",IF($K3292=0,-1,IF(L3292=0,1,-($K3292-L3292)/ABS(L3292))))</f>
        <v>0.00%</v>
      </c>
      <c r="O3292" s="89">
        <v>0</v>
      </c>
      <c r="P3292" s="89">
        <f>+K3292-O3292</f>
        <v>0</v>
      </c>
      <c r="Q3292" s="90" t="str">
        <f>IF(AND($K3292=0,O3292=0),"0.00%",IF($K3292=0,-1,IF(O3292=0,1,-($K3292-O3292)/ABS(O3292))))</f>
        <v>0.00%</v>
      </c>
      <c r="R3292" s="91"/>
      <c r="S3292" s="89">
        <v>0</v>
      </c>
      <c r="T3292" s="89">
        <f>+S3292-K3292</f>
        <v>0</v>
      </c>
      <c r="U3292" s="335">
        <f>IF(C3292=0,0,1)+IF(D3292=0,0,1)+IF(E3292=0,0,1)+IF(G3292=0,0,1)+IF(K3292=0,0,1)+IF(L3292=0,0,1)+IF(M3292=0,0,1)+IF(O3292=0,0,1)+IF(S3292=0,0,1)</f>
        <v>0</v>
      </c>
    </row>
    <row r="3293" spans="1:21" s="81" customFormat="1" ht="15" hidden="1">
      <c r="A3293" s="176" t="s">
        <v>3231</v>
      </c>
      <c r="B3293" s="88" t="s">
        <v>6527</v>
      </c>
      <c r="C3293" s="89">
        <v>0</v>
      </c>
      <c r="D3293" s="89">
        <v>0</v>
      </c>
      <c r="E3293" s="89">
        <f>+D3293-C3293</f>
        <v>0</v>
      </c>
      <c r="F3293" s="90" t="str">
        <f>IF(AND($C3293=0,D3293=0),"0.00%",IF($C3293=0,-1,IF(D3293=0,1,-($C3293-D3293)/ABS(D3293))))</f>
        <v>0.00%</v>
      </c>
      <c r="G3293" s="89">
        <v>0</v>
      </c>
      <c r="H3293" s="89">
        <f>+C3293-G3293</f>
        <v>0</v>
      </c>
      <c r="I3293" s="90" t="str">
        <f>IF(AND($C3293=0,G3293=0),"0.00%",IF($C3293=0,-1,IF(G3293=0,1,-($C3293-G3293)/ABS(G3293))))</f>
        <v>0.00%</v>
      </c>
      <c r="J3293" s="91"/>
      <c r="K3293" s="89">
        <v>0</v>
      </c>
      <c r="L3293" s="89">
        <v>0</v>
      </c>
      <c r="M3293" s="89">
        <f>+L3293-K3293</f>
        <v>0</v>
      </c>
      <c r="N3293" s="90" t="str">
        <f>IF(AND($K3293=0,L3293=0),"0.00%",IF($K3293=0,-1,IF(L3293=0,1,-($K3293-L3293)/ABS(L3293))))</f>
        <v>0.00%</v>
      </c>
      <c r="O3293" s="89">
        <v>0</v>
      </c>
      <c r="P3293" s="89">
        <f>+K3293-O3293</f>
        <v>0</v>
      </c>
      <c r="Q3293" s="90" t="str">
        <f>IF(AND($K3293=0,O3293=0),"0.00%",IF($K3293=0,-1,IF(O3293=0,1,-($K3293-O3293)/ABS(O3293))))</f>
        <v>0.00%</v>
      </c>
      <c r="R3293" s="91"/>
      <c r="S3293" s="89">
        <v>0</v>
      </c>
      <c r="T3293" s="89">
        <f>+S3293-K3293</f>
        <v>0</v>
      </c>
      <c r="U3293" s="335">
        <f>IF(C3293=0,0,1)+IF(D3293=0,0,1)+IF(E3293=0,0,1)+IF(G3293=0,0,1)+IF(K3293=0,0,1)+IF(L3293=0,0,1)+IF(M3293=0,0,1)+IF(O3293=0,0,1)+IF(S3293=0,0,1)</f>
        <v>0</v>
      </c>
    </row>
    <row r="3294" spans="1:21" s="81" customFormat="1" ht="15" hidden="1">
      <c r="A3294" s="176" t="s">
        <v>3232</v>
      </c>
      <c r="B3294" s="88" t="s">
        <v>6528</v>
      </c>
      <c r="C3294" s="89">
        <v>0</v>
      </c>
      <c r="D3294" s="89">
        <v>0</v>
      </c>
      <c r="E3294" s="89">
        <f>+D3294-C3294</f>
        <v>0</v>
      </c>
      <c r="F3294" s="90" t="str">
        <f>IF(AND($C3294=0,D3294=0),"0.00%",IF($C3294=0,-1,IF(D3294=0,1,-($C3294-D3294)/ABS(D3294))))</f>
        <v>0.00%</v>
      </c>
      <c r="G3294" s="89">
        <v>0</v>
      </c>
      <c r="H3294" s="89">
        <f>+C3294-G3294</f>
        <v>0</v>
      </c>
      <c r="I3294" s="90" t="str">
        <f>IF(AND($C3294=0,G3294=0),"0.00%",IF($C3294=0,-1,IF(G3294=0,1,-($C3294-G3294)/ABS(G3294))))</f>
        <v>0.00%</v>
      </c>
      <c r="J3294" s="91"/>
      <c r="K3294" s="89">
        <v>0</v>
      </c>
      <c r="L3294" s="89">
        <v>0</v>
      </c>
      <c r="M3294" s="89">
        <f>+L3294-K3294</f>
        <v>0</v>
      </c>
      <c r="N3294" s="90" t="str">
        <f>IF(AND($K3294=0,L3294=0),"0.00%",IF($K3294=0,-1,IF(L3294=0,1,-($K3294-L3294)/ABS(L3294))))</f>
        <v>0.00%</v>
      </c>
      <c r="O3294" s="89">
        <v>0</v>
      </c>
      <c r="P3294" s="89">
        <f>+K3294-O3294</f>
        <v>0</v>
      </c>
      <c r="Q3294" s="90" t="str">
        <f>IF(AND($K3294=0,O3294=0),"0.00%",IF($K3294=0,-1,IF(O3294=0,1,-($K3294-O3294)/ABS(O3294))))</f>
        <v>0.00%</v>
      </c>
      <c r="R3294" s="91"/>
      <c r="S3294" s="89">
        <v>0</v>
      </c>
      <c r="T3294" s="89">
        <f>+S3294-K3294</f>
        <v>0</v>
      </c>
      <c r="U3294" s="335">
        <f>IF(C3294=0,0,1)+IF(D3294=0,0,1)+IF(E3294=0,0,1)+IF(G3294=0,0,1)+IF(K3294=0,0,1)+IF(L3294=0,0,1)+IF(M3294=0,0,1)+IF(O3294=0,0,1)+IF(S3294=0,0,1)</f>
        <v>0</v>
      </c>
    </row>
    <row r="3295" spans="1:21" s="81" customFormat="1" ht="15" hidden="1">
      <c r="A3295" s="176" t="s">
        <v>3233</v>
      </c>
      <c r="B3295" s="88" t="s">
        <v>6529</v>
      </c>
      <c r="C3295" s="89">
        <v>0</v>
      </c>
      <c r="D3295" s="89">
        <v>0</v>
      </c>
      <c r="E3295" s="89">
        <f>+D3295-C3295</f>
        <v>0</v>
      </c>
      <c r="F3295" s="90" t="str">
        <f>IF(AND($C3295=0,D3295=0),"0.00%",IF($C3295=0,-1,IF(D3295=0,1,-($C3295-D3295)/ABS(D3295))))</f>
        <v>0.00%</v>
      </c>
      <c r="G3295" s="89">
        <v>0</v>
      </c>
      <c r="H3295" s="89">
        <f>+C3295-G3295</f>
        <v>0</v>
      </c>
      <c r="I3295" s="90" t="str">
        <f>IF(AND($C3295=0,G3295=0),"0.00%",IF($C3295=0,-1,IF(G3295=0,1,-($C3295-G3295)/ABS(G3295))))</f>
        <v>0.00%</v>
      </c>
      <c r="J3295" s="91"/>
      <c r="K3295" s="89">
        <v>0</v>
      </c>
      <c r="L3295" s="89">
        <v>0</v>
      </c>
      <c r="M3295" s="89">
        <f>+L3295-K3295</f>
        <v>0</v>
      </c>
      <c r="N3295" s="90" t="str">
        <f>IF(AND($K3295=0,L3295=0),"0.00%",IF($K3295=0,-1,IF(L3295=0,1,-($K3295-L3295)/ABS(L3295))))</f>
        <v>0.00%</v>
      </c>
      <c r="O3295" s="89">
        <v>0</v>
      </c>
      <c r="P3295" s="89">
        <f>+K3295-O3295</f>
        <v>0</v>
      </c>
      <c r="Q3295" s="90" t="str">
        <f>IF(AND($K3295=0,O3295=0),"0.00%",IF($K3295=0,-1,IF(O3295=0,1,-($K3295-O3295)/ABS(O3295))))</f>
        <v>0.00%</v>
      </c>
      <c r="R3295" s="91"/>
      <c r="S3295" s="89">
        <v>0</v>
      </c>
      <c r="T3295" s="89">
        <f>+S3295-K3295</f>
        <v>0</v>
      </c>
      <c r="U3295" s="335">
        <f>IF(C3295=0,0,1)+IF(D3295=0,0,1)+IF(E3295=0,0,1)+IF(G3295=0,0,1)+IF(K3295=0,0,1)+IF(L3295=0,0,1)+IF(M3295=0,0,1)+IF(O3295=0,0,1)+IF(S3295=0,0,1)</f>
        <v>0</v>
      </c>
    </row>
    <row r="3296" spans="1:21" s="81" customFormat="1" ht="15" hidden="1">
      <c r="A3296" s="176" t="s">
        <v>3234</v>
      </c>
      <c r="B3296" s="88" t="s">
        <v>6530</v>
      </c>
      <c r="C3296" s="89">
        <v>0</v>
      </c>
      <c r="D3296" s="89">
        <v>0</v>
      </c>
      <c r="E3296" s="89">
        <f>+D3296-C3296</f>
        <v>0</v>
      </c>
      <c r="F3296" s="90" t="str">
        <f>IF(AND($C3296=0,D3296=0),"0.00%",IF($C3296=0,-1,IF(D3296=0,1,-($C3296-D3296)/ABS(D3296))))</f>
        <v>0.00%</v>
      </c>
      <c r="G3296" s="89">
        <v>0</v>
      </c>
      <c r="H3296" s="89">
        <f>+C3296-G3296</f>
        <v>0</v>
      </c>
      <c r="I3296" s="90" t="str">
        <f>IF(AND($C3296=0,G3296=0),"0.00%",IF($C3296=0,-1,IF(G3296=0,1,-($C3296-G3296)/ABS(G3296))))</f>
        <v>0.00%</v>
      </c>
      <c r="J3296" s="91"/>
      <c r="K3296" s="89">
        <v>0</v>
      </c>
      <c r="L3296" s="89">
        <v>0</v>
      </c>
      <c r="M3296" s="89">
        <f>+L3296-K3296</f>
        <v>0</v>
      </c>
      <c r="N3296" s="90" t="str">
        <f>IF(AND($K3296=0,L3296=0),"0.00%",IF($K3296=0,-1,IF(L3296=0,1,-($K3296-L3296)/ABS(L3296))))</f>
        <v>0.00%</v>
      </c>
      <c r="O3296" s="89">
        <v>0</v>
      </c>
      <c r="P3296" s="89">
        <f>+K3296-O3296</f>
        <v>0</v>
      </c>
      <c r="Q3296" s="90" t="str">
        <f>IF(AND($K3296=0,O3296=0),"0.00%",IF($K3296=0,-1,IF(O3296=0,1,-($K3296-O3296)/ABS(O3296))))</f>
        <v>0.00%</v>
      </c>
      <c r="R3296" s="91"/>
      <c r="S3296" s="89">
        <v>0</v>
      </c>
      <c r="T3296" s="89">
        <f>+S3296-K3296</f>
        <v>0</v>
      </c>
      <c r="U3296" s="335">
        <f>IF(C3296=0,0,1)+IF(D3296=0,0,1)+IF(E3296=0,0,1)+IF(G3296=0,0,1)+IF(K3296=0,0,1)+IF(L3296=0,0,1)+IF(M3296=0,0,1)+IF(O3296=0,0,1)+IF(S3296=0,0,1)</f>
        <v>0</v>
      </c>
    </row>
    <row r="3297" spans="1:21" s="81" customFormat="1" ht="15" hidden="1">
      <c r="A3297" s="176" t="s">
        <v>3235</v>
      </c>
      <c r="B3297" s="88" t="s">
        <v>6531</v>
      </c>
      <c r="C3297" s="89">
        <v>0</v>
      </c>
      <c r="D3297" s="89">
        <v>0</v>
      </c>
      <c r="E3297" s="89">
        <f>+D3297-C3297</f>
        <v>0</v>
      </c>
      <c r="F3297" s="90" t="str">
        <f>IF(AND($C3297=0,D3297=0),"0.00%",IF($C3297=0,-1,IF(D3297=0,1,-($C3297-D3297)/ABS(D3297))))</f>
        <v>0.00%</v>
      </c>
      <c r="G3297" s="89">
        <v>0</v>
      </c>
      <c r="H3297" s="89">
        <f>+C3297-G3297</f>
        <v>0</v>
      </c>
      <c r="I3297" s="90" t="str">
        <f>IF(AND($C3297=0,G3297=0),"0.00%",IF($C3297=0,-1,IF(G3297=0,1,-($C3297-G3297)/ABS(G3297))))</f>
        <v>0.00%</v>
      </c>
      <c r="J3297" s="91"/>
      <c r="K3297" s="89">
        <v>0</v>
      </c>
      <c r="L3297" s="89">
        <v>0</v>
      </c>
      <c r="M3297" s="89">
        <f>+L3297-K3297</f>
        <v>0</v>
      </c>
      <c r="N3297" s="90" t="str">
        <f>IF(AND($K3297=0,L3297=0),"0.00%",IF($K3297=0,-1,IF(L3297=0,1,-($K3297-L3297)/ABS(L3297))))</f>
        <v>0.00%</v>
      </c>
      <c r="O3297" s="89">
        <v>0</v>
      </c>
      <c r="P3297" s="89">
        <f>+K3297-O3297</f>
        <v>0</v>
      </c>
      <c r="Q3297" s="90" t="str">
        <f>IF(AND($K3297=0,O3297=0),"0.00%",IF($K3297=0,-1,IF(O3297=0,1,-($K3297-O3297)/ABS(O3297))))</f>
        <v>0.00%</v>
      </c>
      <c r="R3297" s="91"/>
      <c r="S3297" s="89">
        <v>0</v>
      </c>
      <c r="T3297" s="89">
        <f>+S3297-K3297</f>
        <v>0</v>
      </c>
      <c r="U3297" s="335">
        <f>IF(C3297=0,0,1)+IF(D3297=0,0,1)+IF(E3297=0,0,1)+IF(G3297=0,0,1)+IF(K3297=0,0,1)+IF(L3297=0,0,1)+IF(M3297=0,0,1)+IF(O3297=0,0,1)+IF(S3297=0,0,1)</f>
        <v>0</v>
      </c>
    </row>
    <row r="3298" spans="1:21" s="81" customFormat="1" ht="15" hidden="1">
      <c r="A3298" s="176" t="s">
        <v>3236</v>
      </c>
      <c r="B3298" s="88" t="s">
        <v>6532</v>
      </c>
      <c r="C3298" s="89">
        <v>0</v>
      </c>
      <c r="D3298" s="89">
        <v>0</v>
      </c>
      <c r="E3298" s="89">
        <f>+D3298-C3298</f>
        <v>0</v>
      </c>
      <c r="F3298" s="90" t="str">
        <f>IF(AND($C3298=0,D3298=0),"0.00%",IF($C3298=0,-1,IF(D3298=0,1,-($C3298-D3298)/ABS(D3298))))</f>
        <v>0.00%</v>
      </c>
      <c r="G3298" s="89">
        <v>0</v>
      </c>
      <c r="H3298" s="89">
        <f>+C3298-G3298</f>
        <v>0</v>
      </c>
      <c r="I3298" s="90" t="str">
        <f>IF(AND($C3298=0,G3298=0),"0.00%",IF($C3298=0,-1,IF(G3298=0,1,-($C3298-G3298)/ABS(G3298))))</f>
        <v>0.00%</v>
      </c>
      <c r="J3298" s="91"/>
      <c r="K3298" s="89">
        <v>0</v>
      </c>
      <c r="L3298" s="89">
        <v>0</v>
      </c>
      <c r="M3298" s="89">
        <f>+L3298-K3298</f>
        <v>0</v>
      </c>
      <c r="N3298" s="90" t="str">
        <f>IF(AND($K3298=0,L3298=0),"0.00%",IF($K3298=0,-1,IF(L3298=0,1,-($K3298-L3298)/ABS(L3298))))</f>
        <v>0.00%</v>
      </c>
      <c r="O3298" s="89">
        <v>0</v>
      </c>
      <c r="P3298" s="89">
        <f>+K3298-O3298</f>
        <v>0</v>
      </c>
      <c r="Q3298" s="90" t="str">
        <f>IF(AND($K3298=0,O3298=0),"0.00%",IF($K3298=0,-1,IF(O3298=0,1,-($K3298-O3298)/ABS(O3298))))</f>
        <v>0.00%</v>
      </c>
      <c r="R3298" s="91"/>
      <c r="S3298" s="89">
        <v>0</v>
      </c>
      <c r="T3298" s="89">
        <f>+S3298-K3298</f>
        <v>0</v>
      </c>
      <c r="U3298" s="335">
        <f>IF(C3298=0,0,1)+IF(D3298=0,0,1)+IF(E3298=0,0,1)+IF(G3298=0,0,1)+IF(K3298=0,0,1)+IF(L3298=0,0,1)+IF(M3298=0,0,1)+IF(O3298=0,0,1)+IF(S3298=0,0,1)</f>
        <v>0</v>
      </c>
    </row>
    <row r="3299" spans="1:21" s="81" customFormat="1" ht="15" hidden="1">
      <c r="A3299" s="176" t="s">
        <v>3237</v>
      </c>
      <c r="B3299" s="88" t="s">
        <v>6533</v>
      </c>
      <c r="C3299" s="89">
        <v>0</v>
      </c>
      <c r="D3299" s="89">
        <v>0</v>
      </c>
      <c r="E3299" s="89">
        <f>+D3299-C3299</f>
        <v>0</v>
      </c>
      <c r="F3299" s="90" t="str">
        <f>IF(AND($C3299=0,D3299=0),"0.00%",IF($C3299=0,-1,IF(D3299=0,1,-($C3299-D3299)/ABS(D3299))))</f>
        <v>0.00%</v>
      </c>
      <c r="G3299" s="89">
        <v>0</v>
      </c>
      <c r="H3299" s="89">
        <f>+C3299-G3299</f>
        <v>0</v>
      </c>
      <c r="I3299" s="90" t="str">
        <f>IF(AND($C3299=0,G3299=0),"0.00%",IF($C3299=0,-1,IF(G3299=0,1,-($C3299-G3299)/ABS(G3299))))</f>
        <v>0.00%</v>
      </c>
      <c r="J3299" s="91"/>
      <c r="K3299" s="89">
        <v>0</v>
      </c>
      <c r="L3299" s="89">
        <v>0</v>
      </c>
      <c r="M3299" s="89">
        <f>+L3299-K3299</f>
        <v>0</v>
      </c>
      <c r="N3299" s="90" t="str">
        <f>IF(AND($K3299=0,L3299=0),"0.00%",IF($K3299=0,-1,IF(L3299=0,1,-($K3299-L3299)/ABS(L3299))))</f>
        <v>0.00%</v>
      </c>
      <c r="O3299" s="89">
        <v>0</v>
      </c>
      <c r="P3299" s="89">
        <f>+K3299-O3299</f>
        <v>0</v>
      </c>
      <c r="Q3299" s="90" t="str">
        <f>IF(AND($K3299=0,O3299=0),"0.00%",IF($K3299=0,-1,IF(O3299=0,1,-($K3299-O3299)/ABS(O3299))))</f>
        <v>0.00%</v>
      </c>
      <c r="R3299" s="91"/>
      <c r="S3299" s="89">
        <v>0</v>
      </c>
      <c r="T3299" s="89">
        <f>+S3299-K3299</f>
        <v>0</v>
      </c>
      <c r="U3299" s="335">
        <f>IF(C3299=0,0,1)+IF(D3299=0,0,1)+IF(E3299=0,0,1)+IF(G3299=0,0,1)+IF(K3299=0,0,1)+IF(L3299=0,0,1)+IF(M3299=0,0,1)+IF(O3299=0,0,1)+IF(S3299=0,0,1)</f>
        <v>0</v>
      </c>
    </row>
    <row r="3300" spans="1:21" s="81" customFormat="1" ht="15" hidden="1">
      <c r="A3300" s="176" t="s">
        <v>3238</v>
      </c>
      <c r="B3300" s="88" t="s">
        <v>6534</v>
      </c>
      <c r="C3300" s="89">
        <v>0</v>
      </c>
      <c r="D3300" s="89">
        <v>0</v>
      </c>
      <c r="E3300" s="89">
        <f>+D3300-C3300</f>
        <v>0</v>
      </c>
      <c r="F3300" s="90" t="str">
        <f>IF(AND($C3300=0,D3300=0),"0.00%",IF($C3300=0,-1,IF(D3300=0,1,-($C3300-D3300)/ABS(D3300))))</f>
        <v>0.00%</v>
      </c>
      <c r="G3300" s="89">
        <v>0</v>
      </c>
      <c r="H3300" s="89">
        <f>+C3300-G3300</f>
        <v>0</v>
      </c>
      <c r="I3300" s="90" t="str">
        <f>IF(AND($C3300=0,G3300=0),"0.00%",IF($C3300=0,-1,IF(G3300=0,1,-($C3300-G3300)/ABS(G3300))))</f>
        <v>0.00%</v>
      </c>
      <c r="J3300" s="91"/>
      <c r="K3300" s="89">
        <v>0</v>
      </c>
      <c r="L3300" s="89">
        <v>0</v>
      </c>
      <c r="M3300" s="89">
        <f>+L3300-K3300</f>
        <v>0</v>
      </c>
      <c r="N3300" s="90" t="str">
        <f>IF(AND($K3300=0,L3300=0),"0.00%",IF($K3300=0,-1,IF(L3300=0,1,-($K3300-L3300)/ABS(L3300))))</f>
        <v>0.00%</v>
      </c>
      <c r="O3300" s="89">
        <v>0</v>
      </c>
      <c r="P3300" s="89">
        <f>+K3300-O3300</f>
        <v>0</v>
      </c>
      <c r="Q3300" s="90" t="str">
        <f>IF(AND($K3300=0,O3300=0),"0.00%",IF($K3300=0,-1,IF(O3300=0,1,-($K3300-O3300)/ABS(O3300))))</f>
        <v>0.00%</v>
      </c>
      <c r="R3300" s="91"/>
      <c r="S3300" s="89">
        <v>0</v>
      </c>
      <c r="T3300" s="89">
        <f>+S3300-K3300</f>
        <v>0</v>
      </c>
      <c r="U3300" s="335">
        <f>IF(C3300=0,0,1)+IF(D3300=0,0,1)+IF(E3300=0,0,1)+IF(G3300=0,0,1)+IF(K3300=0,0,1)+IF(L3300=0,0,1)+IF(M3300=0,0,1)+IF(O3300=0,0,1)+IF(S3300=0,0,1)</f>
        <v>0</v>
      </c>
    </row>
    <row r="3301" spans="1:21" s="81" customFormat="1" ht="15" hidden="1">
      <c r="A3301" s="176" t="s">
        <v>3239</v>
      </c>
      <c r="B3301" s="88" t="s">
        <v>6532</v>
      </c>
      <c r="C3301" s="89">
        <v>0</v>
      </c>
      <c r="D3301" s="89">
        <v>0</v>
      </c>
      <c r="E3301" s="89">
        <f>+D3301-C3301</f>
        <v>0</v>
      </c>
      <c r="F3301" s="90" t="str">
        <f>IF(AND($C3301=0,D3301=0),"0.00%",IF($C3301=0,-1,IF(D3301=0,1,-($C3301-D3301)/ABS(D3301))))</f>
        <v>0.00%</v>
      </c>
      <c r="G3301" s="89">
        <v>0</v>
      </c>
      <c r="H3301" s="89">
        <f>+C3301-G3301</f>
        <v>0</v>
      </c>
      <c r="I3301" s="90" t="str">
        <f>IF(AND($C3301=0,G3301=0),"0.00%",IF($C3301=0,-1,IF(G3301=0,1,-($C3301-G3301)/ABS(G3301))))</f>
        <v>0.00%</v>
      </c>
      <c r="J3301" s="91"/>
      <c r="K3301" s="89">
        <v>0</v>
      </c>
      <c r="L3301" s="89">
        <v>0</v>
      </c>
      <c r="M3301" s="89">
        <f>+L3301-K3301</f>
        <v>0</v>
      </c>
      <c r="N3301" s="90" t="str">
        <f>IF(AND($K3301=0,L3301=0),"0.00%",IF($K3301=0,-1,IF(L3301=0,1,-($K3301-L3301)/ABS(L3301))))</f>
        <v>0.00%</v>
      </c>
      <c r="O3301" s="89">
        <v>0</v>
      </c>
      <c r="P3301" s="89">
        <f>+K3301-O3301</f>
        <v>0</v>
      </c>
      <c r="Q3301" s="90" t="str">
        <f>IF(AND($K3301=0,O3301=0),"0.00%",IF($K3301=0,-1,IF(O3301=0,1,-($K3301-O3301)/ABS(O3301))))</f>
        <v>0.00%</v>
      </c>
      <c r="R3301" s="91"/>
      <c r="S3301" s="89">
        <v>0</v>
      </c>
      <c r="T3301" s="89">
        <f>+S3301-K3301</f>
        <v>0</v>
      </c>
      <c r="U3301" s="335">
        <f>IF(C3301=0,0,1)+IF(D3301=0,0,1)+IF(E3301=0,0,1)+IF(G3301=0,0,1)+IF(K3301=0,0,1)+IF(L3301=0,0,1)+IF(M3301=0,0,1)+IF(O3301=0,0,1)+IF(S3301=0,0,1)</f>
        <v>0</v>
      </c>
    </row>
    <row r="3302" spans="1:21" s="81" customFormat="1" ht="15" hidden="1">
      <c r="A3302" s="176" t="s">
        <v>3240</v>
      </c>
      <c r="B3302" s="88" t="s">
        <v>6535</v>
      </c>
      <c r="C3302" s="89">
        <v>0</v>
      </c>
      <c r="D3302" s="89">
        <v>0</v>
      </c>
      <c r="E3302" s="89">
        <f>+D3302-C3302</f>
        <v>0</v>
      </c>
      <c r="F3302" s="90" t="str">
        <f>IF(AND($C3302=0,D3302=0),"0.00%",IF($C3302=0,-1,IF(D3302=0,1,-($C3302-D3302)/ABS(D3302))))</f>
        <v>0.00%</v>
      </c>
      <c r="G3302" s="89">
        <v>0</v>
      </c>
      <c r="H3302" s="89">
        <f>+C3302-G3302</f>
        <v>0</v>
      </c>
      <c r="I3302" s="90" t="str">
        <f>IF(AND($C3302=0,G3302=0),"0.00%",IF($C3302=0,-1,IF(G3302=0,1,-($C3302-G3302)/ABS(G3302))))</f>
        <v>0.00%</v>
      </c>
      <c r="J3302" s="91"/>
      <c r="K3302" s="89">
        <v>0</v>
      </c>
      <c r="L3302" s="89">
        <v>0</v>
      </c>
      <c r="M3302" s="89">
        <f>+L3302-K3302</f>
        <v>0</v>
      </c>
      <c r="N3302" s="90" t="str">
        <f>IF(AND($K3302=0,L3302=0),"0.00%",IF($K3302=0,-1,IF(L3302=0,1,-($K3302-L3302)/ABS(L3302))))</f>
        <v>0.00%</v>
      </c>
      <c r="O3302" s="89">
        <v>0</v>
      </c>
      <c r="P3302" s="89">
        <f>+K3302-O3302</f>
        <v>0</v>
      </c>
      <c r="Q3302" s="90" t="str">
        <f>IF(AND($K3302=0,O3302=0),"0.00%",IF($K3302=0,-1,IF(O3302=0,1,-($K3302-O3302)/ABS(O3302))))</f>
        <v>0.00%</v>
      </c>
      <c r="R3302" s="91"/>
      <c r="S3302" s="89">
        <v>0</v>
      </c>
      <c r="T3302" s="89">
        <f>+S3302-K3302</f>
        <v>0</v>
      </c>
      <c r="U3302" s="335">
        <f>IF(C3302=0,0,1)+IF(D3302=0,0,1)+IF(E3302=0,0,1)+IF(G3302=0,0,1)+IF(K3302=0,0,1)+IF(L3302=0,0,1)+IF(M3302=0,0,1)+IF(O3302=0,0,1)+IF(S3302=0,0,1)</f>
        <v>0</v>
      </c>
    </row>
    <row r="3303" spans="1:21" s="81" customFormat="1" ht="15" hidden="1">
      <c r="A3303" s="176" t="s">
        <v>3241</v>
      </c>
      <c r="B3303" s="88" t="s">
        <v>6526</v>
      </c>
      <c r="C3303" s="89">
        <v>0</v>
      </c>
      <c r="D3303" s="89">
        <v>0</v>
      </c>
      <c r="E3303" s="89">
        <f>+D3303-C3303</f>
        <v>0</v>
      </c>
      <c r="F3303" s="90" t="str">
        <f>IF(AND($C3303=0,D3303=0),"0.00%",IF($C3303=0,-1,IF(D3303=0,1,-($C3303-D3303)/ABS(D3303))))</f>
        <v>0.00%</v>
      </c>
      <c r="G3303" s="89">
        <v>0</v>
      </c>
      <c r="H3303" s="89">
        <f>+C3303-G3303</f>
        <v>0</v>
      </c>
      <c r="I3303" s="90" t="str">
        <f>IF(AND($C3303=0,G3303=0),"0.00%",IF($C3303=0,-1,IF(G3303=0,1,-($C3303-G3303)/ABS(G3303))))</f>
        <v>0.00%</v>
      </c>
      <c r="J3303" s="91"/>
      <c r="K3303" s="89">
        <v>0</v>
      </c>
      <c r="L3303" s="89">
        <v>0</v>
      </c>
      <c r="M3303" s="89">
        <f>+L3303-K3303</f>
        <v>0</v>
      </c>
      <c r="N3303" s="90" t="str">
        <f>IF(AND($K3303=0,L3303=0),"0.00%",IF($K3303=0,-1,IF(L3303=0,1,-($K3303-L3303)/ABS(L3303))))</f>
        <v>0.00%</v>
      </c>
      <c r="O3303" s="89">
        <v>0</v>
      </c>
      <c r="P3303" s="89">
        <f>+K3303-O3303</f>
        <v>0</v>
      </c>
      <c r="Q3303" s="90" t="str">
        <f>IF(AND($K3303=0,O3303=0),"0.00%",IF($K3303=0,-1,IF(O3303=0,1,-($K3303-O3303)/ABS(O3303))))</f>
        <v>0.00%</v>
      </c>
      <c r="R3303" s="91"/>
      <c r="S3303" s="89">
        <v>0</v>
      </c>
      <c r="T3303" s="89">
        <f>+S3303-K3303</f>
        <v>0</v>
      </c>
      <c r="U3303" s="335">
        <f>IF(C3303=0,0,1)+IF(D3303=0,0,1)+IF(E3303=0,0,1)+IF(G3303=0,0,1)+IF(K3303=0,0,1)+IF(L3303=0,0,1)+IF(M3303=0,0,1)+IF(O3303=0,0,1)+IF(S3303=0,0,1)</f>
        <v>0</v>
      </c>
    </row>
    <row r="3304" spans="1:21" s="81" customFormat="1" ht="15" hidden="1">
      <c r="A3304" s="176" t="s">
        <v>3242</v>
      </c>
      <c r="B3304" s="88" t="s">
        <v>6536</v>
      </c>
      <c r="C3304" s="89">
        <v>0</v>
      </c>
      <c r="D3304" s="89">
        <v>0</v>
      </c>
      <c r="E3304" s="89">
        <f>+D3304-C3304</f>
        <v>0</v>
      </c>
      <c r="F3304" s="90" t="str">
        <f>IF(AND($C3304=0,D3304=0),"0.00%",IF($C3304=0,-1,IF(D3304=0,1,-($C3304-D3304)/ABS(D3304))))</f>
        <v>0.00%</v>
      </c>
      <c r="G3304" s="89">
        <v>0</v>
      </c>
      <c r="H3304" s="89">
        <f>+C3304-G3304</f>
        <v>0</v>
      </c>
      <c r="I3304" s="90" t="str">
        <f>IF(AND($C3304=0,G3304=0),"0.00%",IF($C3304=0,-1,IF(G3304=0,1,-($C3304-G3304)/ABS(G3304))))</f>
        <v>0.00%</v>
      </c>
      <c r="J3304" s="91"/>
      <c r="K3304" s="89">
        <v>0</v>
      </c>
      <c r="L3304" s="89">
        <v>0</v>
      </c>
      <c r="M3304" s="89">
        <f>+L3304-K3304</f>
        <v>0</v>
      </c>
      <c r="N3304" s="90" t="str">
        <f>IF(AND($K3304=0,L3304=0),"0.00%",IF($K3304=0,-1,IF(L3304=0,1,-($K3304-L3304)/ABS(L3304))))</f>
        <v>0.00%</v>
      </c>
      <c r="O3304" s="89">
        <v>0</v>
      </c>
      <c r="P3304" s="89">
        <f>+K3304-O3304</f>
        <v>0</v>
      </c>
      <c r="Q3304" s="90" t="str">
        <f>IF(AND($K3304=0,O3304=0),"0.00%",IF($K3304=0,-1,IF(O3304=0,1,-($K3304-O3304)/ABS(O3304))))</f>
        <v>0.00%</v>
      </c>
      <c r="R3304" s="91"/>
      <c r="S3304" s="89">
        <v>0</v>
      </c>
      <c r="T3304" s="89">
        <f>+S3304-K3304</f>
        <v>0</v>
      </c>
      <c r="U3304" s="335">
        <f>IF(C3304=0,0,1)+IF(D3304=0,0,1)+IF(E3304=0,0,1)+IF(G3304=0,0,1)+IF(K3304=0,0,1)+IF(L3304=0,0,1)+IF(M3304=0,0,1)+IF(O3304=0,0,1)+IF(S3304=0,0,1)</f>
        <v>0</v>
      </c>
    </row>
    <row r="3305" spans="1:21" s="81" customFormat="1" ht="15" hidden="1">
      <c r="A3305" s="176" t="s">
        <v>3243</v>
      </c>
      <c r="B3305" s="88" t="s">
        <v>6537</v>
      </c>
      <c r="C3305" s="89">
        <v>0</v>
      </c>
      <c r="D3305" s="89">
        <v>0</v>
      </c>
      <c r="E3305" s="89">
        <f>+D3305-C3305</f>
        <v>0</v>
      </c>
      <c r="F3305" s="90" t="str">
        <f>IF(AND($C3305=0,D3305=0),"0.00%",IF($C3305=0,-1,IF(D3305=0,1,-($C3305-D3305)/ABS(D3305))))</f>
        <v>0.00%</v>
      </c>
      <c r="G3305" s="89">
        <v>0</v>
      </c>
      <c r="H3305" s="89">
        <f>+C3305-G3305</f>
        <v>0</v>
      </c>
      <c r="I3305" s="90" t="str">
        <f>IF(AND($C3305=0,G3305=0),"0.00%",IF($C3305=0,-1,IF(G3305=0,1,-($C3305-G3305)/ABS(G3305))))</f>
        <v>0.00%</v>
      </c>
      <c r="J3305" s="91"/>
      <c r="K3305" s="89">
        <v>0</v>
      </c>
      <c r="L3305" s="89">
        <v>0</v>
      </c>
      <c r="M3305" s="89">
        <f>+L3305-K3305</f>
        <v>0</v>
      </c>
      <c r="N3305" s="90" t="str">
        <f>IF(AND($K3305=0,L3305=0),"0.00%",IF($K3305=0,-1,IF(L3305=0,1,-($K3305-L3305)/ABS(L3305))))</f>
        <v>0.00%</v>
      </c>
      <c r="O3305" s="89">
        <v>0</v>
      </c>
      <c r="P3305" s="89">
        <f>+K3305-O3305</f>
        <v>0</v>
      </c>
      <c r="Q3305" s="90" t="str">
        <f>IF(AND($K3305=0,O3305=0),"0.00%",IF($K3305=0,-1,IF(O3305=0,1,-($K3305-O3305)/ABS(O3305))))</f>
        <v>0.00%</v>
      </c>
      <c r="R3305" s="91"/>
      <c r="S3305" s="89">
        <v>0</v>
      </c>
      <c r="T3305" s="89">
        <f>+S3305-K3305</f>
        <v>0</v>
      </c>
      <c r="U3305" s="335">
        <f>IF(C3305=0,0,1)+IF(D3305=0,0,1)+IF(E3305=0,0,1)+IF(G3305=0,0,1)+IF(K3305=0,0,1)+IF(L3305=0,0,1)+IF(M3305=0,0,1)+IF(O3305=0,0,1)+IF(S3305=0,0,1)</f>
        <v>0</v>
      </c>
    </row>
    <row r="3306" spans="1:21" s="81" customFormat="1" ht="15" hidden="1">
      <c r="A3306" s="176" t="s">
        <v>3244</v>
      </c>
      <c r="B3306" s="88" t="s">
        <v>6538</v>
      </c>
      <c r="C3306" s="89">
        <v>0</v>
      </c>
      <c r="D3306" s="89">
        <v>0</v>
      </c>
      <c r="E3306" s="89">
        <f>+D3306-C3306</f>
        <v>0</v>
      </c>
      <c r="F3306" s="90" t="str">
        <f>IF(AND($C3306=0,D3306=0),"0.00%",IF($C3306=0,-1,IF(D3306=0,1,-($C3306-D3306)/ABS(D3306))))</f>
        <v>0.00%</v>
      </c>
      <c r="G3306" s="89">
        <v>0</v>
      </c>
      <c r="H3306" s="89">
        <f>+C3306-G3306</f>
        <v>0</v>
      </c>
      <c r="I3306" s="90" t="str">
        <f>IF(AND($C3306=0,G3306=0),"0.00%",IF($C3306=0,-1,IF(G3306=0,1,-($C3306-G3306)/ABS(G3306))))</f>
        <v>0.00%</v>
      </c>
      <c r="J3306" s="91"/>
      <c r="K3306" s="89">
        <v>0</v>
      </c>
      <c r="L3306" s="89">
        <v>0</v>
      </c>
      <c r="M3306" s="89">
        <f>+L3306-K3306</f>
        <v>0</v>
      </c>
      <c r="N3306" s="90" t="str">
        <f>IF(AND($K3306=0,L3306=0),"0.00%",IF($K3306=0,-1,IF(L3306=0,1,-($K3306-L3306)/ABS(L3306))))</f>
        <v>0.00%</v>
      </c>
      <c r="O3306" s="89">
        <v>0</v>
      </c>
      <c r="P3306" s="89">
        <f>+K3306-O3306</f>
        <v>0</v>
      </c>
      <c r="Q3306" s="90" t="str">
        <f>IF(AND($K3306=0,O3306=0),"0.00%",IF($K3306=0,-1,IF(O3306=0,1,-($K3306-O3306)/ABS(O3306))))</f>
        <v>0.00%</v>
      </c>
      <c r="R3306" s="91"/>
      <c r="S3306" s="89">
        <v>0</v>
      </c>
      <c r="T3306" s="89">
        <f>+S3306-K3306</f>
        <v>0</v>
      </c>
      <c r="U3306" s="335">
        <f>IF(C3306=0,0,1)+IF(D3306=0,0,1)+IF(E3306=0,0,1)+IF(G3306=0,0,1)+IF(K3306=0,0,1)+IF(L3306=0,0,1)+IF(M3306=0,0,1)+IF(O3306=0,0,1)+IF(S3306=0,0,1)</f>
        <v>0</v>
      </c>
    </row>
    <row r="3307" spans="1:21" s="81" customFormat="1" ht="15" hidden="1">
      <c r="A3307" s="176" t="s">
        <v>3245</v>
      </c>
      <c r="B3307" s="88" t="s">
        <v>6539</v>
      </c>
      <c r="C3307" s="89">
        <v>0</v>
      </c>
      <c r="D3307" s="89">
        <v>0</v>
      </c>
      <c r="E3307" s="89">
        <f>+D3307-C3307</f>
        <v>0</v>
      </c>
      <c r="F3307" s="90" t="str">
        <f>IF(AND($C3307=0,D3307=0),"0.00%",IF($C3307=0,-1,IF(D3307=0,1,-($C3307-D3307)/ABS(D3307))))</f>
        <v>0.00%</v>
      </c>
      <c r="G3307" s="89">
        <v>0</v>
      </c>
      <c r="H3307" s="89">
        <f>+C3307-G3307</f>
        <v>0</v>
      </c>
      <c r="I3307" s="90" t="str">
        <f>IF(AND($C3307=0,G3307=0),"0.00%",IF($C3307=0,-1,IF(G3307=0,1,-($C3307-G3307)/ABS(G3307))))</f>
        <v>0.00%</v>
      </c>
      <c r="J3307" s="91"/>
      <c r="K3307" s="89">
        <v>0</v>
      </c>
      <c r="L3307" s="89">
        <v>0</v>
      </c>
      <c r="M3307" s="89">
        <f>+L3307-K3307</f>
        <v>0</v>
      </c>
      <c r="N3307" s="90" t="str">
        <f>IF(AND($K3307=0,L3307=0),"0.00%",IF($K3307=0,-1,IF(L3307=0,1,-($K3307-L3307)/ABS(L3307))))</f>
        <v>0.00%</v>
      </c>
      <c r="O3307" s="89">
        <v>0</v>
      </c>
      <c r="P3307" s="89">
        <f>+K3307-O3307</f>
        <v>0</v>
      </c>
      <c r="Q3307" s="90" t="str">
        <f>IF(AND($K3307=0,O3307=0),"0.00%",IF($K3307=0,-1,IF(O3307=0,1,-($K3307-O3307)/ABS(O3307))))</f>
        <v>0.00%</v>
      </c>
      <c r="R3307" s="91"/>
      <c r="S3307" s="89">
        <v>0</v>
      </c>
      <c r="T3307" s="89">
        <f>+S3307-K3307</f>
        <v>0</v>
      </c>
      <c r="U3307" s="335">
        <f>IF(C3307=0,0,1)+IF(D3307=0,0,1)+IF(E3307=0,0,1)+IF(G3307=0,0,1)+IF(K3307=0,0,1)+IF(L3307=0,0,1)+IF(M3307=0,0,1)+IF(O3307=0,0,1)+IF(S3307=0,0,1)</f>
        <v>0</v>
      </c>
    </row>
    <row r="3308" spans="1:21" s="81" customFormat="1" ht="15" hidden="1">
      <c r="A3308" s="176" t="s">
        <v>3246</v>
      </c>
      <c r="B3308" s="88" t="s">
        <v>6540</v>
      </c>
      <c r="C3308" s="89">
        <v>0</v>
      </c>
      <c r="D3308" s="89">
        <v>0</v>
      </c>
      <c r="E3308" s="89">
        <f>+D3308-C3308</f>
        <v>0</v>
      </c>
      <c r="F3308" s="90" t="str">
        <f>IF(AND($C3308=0,D3308=0),"0.00%",IF($C3308=0,-1,IF(D3308=0,1,-($C3308-D3308)/ABS(D3308))))</f>
        <v>0.00%</v>
      </c>
      <c r="G3308" s="89">
        <v>0</v>
      </c>
      <c r="H3308" s="89">
        <f>+C3308-G3308</f>
        <v>0</v>
      </c>
      <c r="I3308" s="90" t="str">
        <f>IF(AND($C3308=0,G3308=0),"0.00%",IF($C3308=0,-1,IF(G3308=0,1,-($C3308-G3308)/ABS(G3308))))</f>
        <v>0.00%</v>
      </c>
      <c r="J3308" s="91"/>
      <c r="K3308" s="89">
        <v>0</v>
      </c>
      <c r="L3308" s="89">
        <v>0</v>
      </c>
      <c r="M3308" s="89">
        <f>+L3308-K3308</f>
        <v>0</v>
      </c>
      <c r="N3308" s="90" t="str">
        <f>IF(AND($K3308=0,L3308=0),"0.00%",IF($K3308=0,-1,IF(L3308=0,1,-($K3308-L3308)/ABS(L3308))))</f>
        <v>0.00%</v>
      </c>
      <c r="O3308" s="89">
        <v>0</v>
      </c>
      <c r="P3308" s="89">
        <f>+K3308-O3308</f>
        <v>0</v>
      </c>
      <c r="Q3308" s="90" t="str">
        <f>IF(AND($K3308=0,O3308=0),"0.00%",IF($K3308=0,-1,IF(O3308=0,1,-($K3308-O3308)/ABS(O3308))))</f>
        <v>0.00%</v>
      </c>
      <c r="R3308" s="91"/>
      <c r="S3308" s="89">
        <v>0</v>
      </c>
      <c r="T3308" s="89">
        <f>+S3308-K3308</f>
        <v>0</v>
      </c>
      <c r="U3308" s="335">
        <f>IF(C3308=0,0,1)+IF(D3308=0,0,1)+IF(E3308=0,0,1)+IF(G3308=0,0,1)+IF(K3308=0,0,1)+IF(L3308=0,0,1)+IF(M3308=0,0,1)+IF(O3308=0,0,1)+IF(S3308=0,0,1)</f>
        <v>0</v>
      </c>
    </row>
    <row r="3309" spans="1:21" s="81" customFormat="1" ht="15" hidden="1">
      <c r="A3309" s="176" t="s">
        <v>3247</v>
      </c>
      <c r="B3309" s="88" t="s">
        <v>6541</v>
      </c>
      <c r="C3309" s="89">
        <v>0</v>
      </c>
      <c r="D3309" s="89">
        <v>0</v>
      </c>
      <c r="E3309" s="89">
        <f>+D3309-C3309</f>
        <v>0</v>
      </c>
      <c r="F3309" s="90" t="str">
        <f>IF(AND($C3309=0,D3309=0),"0.00%",IF($C3309=0,-1,IF(D3309=0,1,-($C3309-D3309)/ABS(D3309))))</f>
        <v>0.00%</v>
      </c>
      <c r="G3309" s="89">
        <v>0</v>
      </c>
      <c r="H3309" s="89">
        <f>+C3309-G3309</f>
        <v>0</v>
      </c>
      <c r="I3309" s="90" t="str">
        <f>IF(AND($C3309=0,G3309=0),"0.00%",IF($C3309=0,-1,IF(G3309=0,1,-($C3309-G3309)/ABS(G3309))))</f>
        <v>0.00%</v>
      </c>
      <c r="J3309" s="91"/>
      <c r="K3309" s="89">
        <v>0</v>
      </c>
      <c r="L3309" s="89">
        <v>0</v>
      </c>
      <c r="M3309" s="89">
        <f>+L3309-K3309</f>
        <v>0</v>
      </c>
      <c r="N3309" s="90" t="str">
        <f>IF(AND($K3309=0,L3309=0),"0.00%",IF($K3309=0,-1,IF(L3309=0,1,-($K3309-L3309)/ABS(L3309))))</f>
        <v>0.00%</v>
      </c>
      <c r="O3309" s="89">
        <v>0</v>
      </c>
      <c r="P3309" s="89">
        <f>+K3309-O3309</f>
        <v>0</v>
      </c>
      <c r="Q3309" s="90" t="str">
        <f>IF(AND($K3309=0,O3309=0),"0.00%",IF($K3309=0,-1,IF(O3309=0,1,-($K3309-O3309)/ABS(O3309))))</f>
        <v>0.00%</v>
      </c>
      <c r="R3309" s="91"/>
      <c r="S3309" s="89">
        <v>0</v>
      </c>
      <c r="T3309" s="89">
        <f>+S3309-K3309</f>
        <v>0</v>
      </c>
      <c r="U3309" s="335">
        <f>IF(C3309=0,0,1)+IF(D3309=0,0,1)+IF(E3309=0,0,1)+IF(G3309=0,0,1)+IF(K3309=0,0,1)+IF(L3309=0,0,1)+IF(M3309=0,0,1)+IF(O3309=0,0,1)+IF(S3309=0,0,1)</f>
        <v>0</v>
      </c>
    </row>
    <row r="3310" spans="1:21" s="81" customFormat="1" ht="15" hidden="1">
      <c r="A3310" s="176" t="s">
        <v>3248</v>
      </c>
      <c r="B3310" s="88" t="s">
        <v>6542</v>
      </c>
      <c r="C3310" s="89">
        <v>0</v>
      </c>
      <c r="D3310" s="89">
        <v>0</v>
      </c>
      <c r="E3310" s="89">
        <f>+D3310-C3310</f>
        <v>0</v>
      </c>
      <c r="F3310" s="90" t="str">
        <f>IF(AND($C3310=0,D3310=0),"0.00%",IF($C3310=0,-1,IF(D3310=0,1,-($C3310-D3310)/ABS(D3310))))</f>
        <v>0.00%</v>
      </c>
      <c r="G3310" s="89">
        <v>0</v>
      </c>
      <c r="H3310" s="89">
        <f>+C3310-G3310</f>
        <v>0</v>
      </c>
      <c r="I3310" s="90" t="str">
        <f>IF(AND($C3310=0,G3310=0),"0.00%",IF($C3310=0,-1,IF(G3310=0,1,-($C3310-G3310)/ABS(G3310))))</f>
        <v>0.00%</v>
      </c>
      <c r="J3310" s="91"/>
      <c r="K3310" s="89">
        <v>0</v>
      </c>
      <c r="L3310" s="89">
        <v>0</v>
      </c>
      <c r="M3310" s="89">
        <f>+L3310-K3310</f>
        <v>0</v>
      </c>
      <c r="N3310" s="90" t="str">
        <f>IF(AND($K3310=0,L3310=0),"0.00%",IF($K3310=0,-1,IF(L3310=0,1,-($K3310-L3310)/ABS(L3310))))</f>
        <v>0.00%</v>
      </c>
      <c r="O3310" s="89">
        <v>0</v>
      </c>
      <c r="P3310" s="89">
        <f>+K3310-O3310</f>
        <v>0</v>
      </c>
      <c r="Q3310" s="90" t="str">
        <f>IF(AND($K3310=0,O3310=0),"0.00%",IF($K3310=0,-1,IF(O3310=0,1,-($K3310-O3310)/ABS(O3310))))</f>
        <v>0.00%</v>
      </c>
      <c r="R3310" s="91"/>
      <c r="S3310" s="89">
        <v>0</v>
      </c>
      <c r="T3310" s="89">
        <f>+S3310-K3310</f>
        <v>0</v>
      </c>
      <c r="U3310" s="335">
        <f>IF(C3310=0,0,1)+IF(D3310=0,0,1)+IF(E3310=0,0,1)+IF(G3310=0,0,1)+IF(K3310=0,0,1)+IF(L3310=0,0,1)+IF(M3310=0,0,1)+IF(O3310=0,0,1)+IF(S3310=0,0,1)</f>
        <v>0</v>
      </c>
    </row>
    <row r="3311" spans="1:21" s="81" customFormat="1" ht="15" hidden="1">
      <c r="A3311" s="176" t="s">
        <v>3249</v>
      </c>
      <c r="B3311" s="88" t="s">
        <v>6543</v>
      </c>
      <c r="C3311" s="89">
        <v>0</v>
      </c>
      <c r="D3311" s="89">
        <v>0</v>
      </c>
      <c r="E3311" s="89">
        <f>+D3311-C3311</f>
        <v>0</v>
      </c>
      <c r="F3311" s="90" t="str">
        <f>IF(AND($C3311=0,D3311=0),"0.00%",IF($C3311=0,-1,IF(D3311=0,1,-($C3311-D3311)/ABS(D3311))))</f>
        <v>0.00%</v>
      </c>
      <c r="G3311" s="89">
        <v>0</v>
      </c>
      <c r="H3311" s="89">
        <f>+C3311-G3311</f>
        <v>0</v>
      </c>
      <c r="I3311" s="90" t="str">
        <f>IF(AND($C3311=0,G3311=0),"0.00%",IF($C3311=0,-1,IF(G3311=0,1,-($C3311-G3311)/ABS(G3311))))</f>
        <v>0.00%</v>
      </c>
      <c r="J3311" s="91"/>
      <c r="K3311" s="89">
        <v>0</v>
      </c>
      <c r="L3311" s="89">
        <v>0</v>
      </c>
      <c r="M3311" s="89">
        <f>+L3311-K3311</f>
        <v>0</v>
      </c>
      <c r="N3311" s="90" t="str">
        <f>IF(AND($K3311=0,L3311=0),"0.00%",IF($K3311=0,-1,IF(L3311=0,1,-($K3311-L3311)/ABS(L3311))))</f>
        <v>0.00%</v>
      </c>
      <c r="O3311" s="89">
        <v>0</v>
      </c>
      <c r="P3311" s="89">
        <f>+K3311-O3311</f>
        <v>0</v>
      </c>
      <c r="Q3311" s="90" t="str">
        <f>IF(AND($K3311=0,O3311=0),"0.00%",IF($K3311=0,-1,IF(O3311=0,1,-($K3311-O3311)/ABS(O3311))))</f>
        <v>0.00%</v>
      </c>
      <c r="R3311" s="91"/>
      <c r="S3311" s="89">
        <v>0</v>
      </c>
      <c r="T3311" s="89">
        <f>+S3311-K3311</f>
        <v>0</v>
      </c>
      <c r="U3311" s="335">
        <f>IF(C3311=0,0,1)+IF(D3311=0,0,1)+IF(E3311=0,0,1)+IF(G3311=0,0,1)+IF(K3311=0,0,1)+IF(L3311=0,0,1)+IF(M3311=0,0,1)+IF(O3311=0,0,1)+IF(S3311=0,0,1)</f>
        <v>0</v>
      </c>
    </row>
    <row r="3312" spans="1:21" s="81" customFormat="1" ht="15" hidden="1">
      <c r="A3312" s="176" t="s">
        <v>3250</v>
      </c>
      <c r="B3312" s="88" t="s">
        <v>6544</v>
      </c>
      <c r="C3312" s="89">
        <v>0</v>
      </c>
      <c r="D3312" s="89">
        <v>0</v>
      </c>
      <c r="E3312" s="89">
        <f>+D3312-C3312</f>
        <v>0</v>
      </c>
      <c r="F3312" s="90" t="str">
        <f>IF(AND($C3312=0,D3312=0),"0.00%",IF($C3312=0,-1,IF(D3312=0,1,-($C3312-D3312)/ABS(D3312))))</f>
        <v>0.00%</v>
      </c>
      <c r="G3312" s="89">
        <v>0</v>
      </c>
      <c r="H3312" s="89">
        <f>+C3312-G3312</f>
        <v>0</v>
      </c>
      <c r="I3312" s="90" t="str">
        <f>IF(AND($C3312=0,G3312=0),"0.00%",IF($C3312=0,-1,IF(G3312=0,1,-($C3312-G3312)/ABS(G3312))))</f>
        <v>0.00%</v>
      </c>
      <c r="J3312" s="91"/>
      <c r="K3312" s="89">
        <v>0</v>
      </c>
      <c r="L3312" s="89">
        <v>0</v>
      </c>
      <c r="M3312" s="89">
        <f>+L3312-K3312</f>
        <v>0</v>
      </c>
      <c r="N3312" s="90" t="str">
        <f>IF(AND($K3312=0,L3312=0),"0.00%",IF($K3312=0,-1,IF(L3312=0,1,-($K3312-L3312)/ABS(L3312))))</f>
        <v>0.00%</v>
      </c>
      <c r="O3312" s="89">
        <v>0</v>
      </c>
      <c r="P3312" s="89">
        <f>+K3312-O3312</f>
        <v>0</v>
      </c>
      <c r="Q3312" s="90" t="str">
        <f>IF(AND($K3312=0,O3312=0),"0.00%",IF($K3312=0,-1,IF(O3312=0,1,-($K3312-O3312)/ABS(O3312))))</f>
        <v>0.00%</v>
      </c>
      <c r="R3312" s="91"/>
      <c r="S3312" s="89">
        <v>0</v>
      </c>
      <c r="T3312" s="89">
        <f>+S3312-K3312</f>
        <v>0</v>
      </c>
      <c r="U3312" s="335">
        <f>IF(C3312=0,0,1)+IF(D3312=0,0,1)+IF(E3312=0,0,1)+IF(G3312=0,0,1)+IF(K3312=0,0,1)+IF(L3312=0,0,1)+IF(M3312=0,0,1)+IF(O3312=0,0,1)+IF(S3312=0,0,1)</f>
        <v>0</v>
      </c>
    </row>
    <row r="3313" spans="1:21" s="81" customFormat="1" ht="15" hidden="1">
      <c r="A3313" s="176" t="s">
        <v>3251</v>
      </c>
      <c r="B3313" s="88" t="s">
        <v>6545</v>
      </c>
      <c r="C3313" s="89">
        <v>0</v>
      </c>
      <c r="D3313" s="89">
        <v>0</v>
      </c>
      <c r="E3313" s="89">
        <f>+D3313-C3313</f>
        <v>0</v>
      </c>
      <c r="F3313" s="90" t="str">
        <f>IF(AND($C3313=0,D3313=0),"0.00%",IF($C3313=0,-1,IF(D3313=0,1,-($C3313-D3313)/ABS(D3313))))</f>
        <v>0.00%</v>
      </c>
      <c r="G3313" s="89">
        <v>0</v>
      </c>
      <c r="H3313" s="89">
        <f>+C3313-G3313</f>
        <v>0</v>
      </c>
      <c r="I3313" s="90" t="str">
        <f>IF(AND($C3313=0,G3313=0),"0.00%",IF($C3313=0,-1,IF(G3313=0,1,-($C3313-G3313)/ABS(G3313))))</f>
        <v>0.00%</v>
      </c>
      <c r="J3313" s="91"/>
      <c r="K3313" s="89">
        <v>0</v>
      </c>
      <c r="L3313" s="89">
        <v>0</v>
      </c>
      <c r="M3313" s="89">
        <f>+L3313-K3313</f>
        <v>0</v>
      </c>
      <c r="N3313" s="90" t="str">
        <f>IF(AND($K3313=0,L3313=0),"0.00%",IF($K3313=0,-1,IF(L3313=0,1,-($K3313-L3313)/ABS(L3313))))</f>
        <v>0.00%</v>
      </c>
      <c r="O3313" s="89">
        <v>0</v>
      </c>
      <c r="P3313" s="89">
        <f>+K3313-O3313</f>
        <v>0</v>
      </c>
      <c r="Q3313" s="90" t="str">
        <f>IF(AND($K3313=0,O3313=0),"0.00%",IF($K3313=0,-1,IF(O3313=0,1,-($K3313-O3313)/ABS(O3313))))</f>
        <v>0.00%</v>
      </c>
      <c r="R3313" s="91"/>
      <c r="S3313" s="89">
        <v>0</v>
      </c>
      <c r="T3313" s="89">
        <f>+S3313-K3313</f>
        <v>0</v>
      </c>
      <c r="U3313" s="335">
        <f>IF(C3313=0,0,1)+IF(D3313=0,0,1)+IF(E3313=0,0,1)+IF(G3313=0,0,1)+IF(K3313=0,0,1)+IF(L3313=0,0,1)+IF(M3313=0,0,1)+IF(O3313=0,0,1)+IF(S3313=0,0,1)</f>
        <v>0</v>
      </c>
    </row>
    <row r="3314" spans="1:21" s="81" customFormat="1" ht="15" hidden="1">
      <c r="A3314" s="176" t="s">
        <v>3252</v>
      </c>
      <c r="B3314" s="88" t="s">
        <v>6546</v>
      </c>
      <c r="C3314" s="89">
        <v>0</v>
      </c>
      <c r="D3314" s="89">
        <v>0</v>
      </c>
      <c r="E3314" s="89">
        <f>+D3314-C3314</f>
        <v>0</v>
      </c>
      <c r="F3314" s="90" t="str">
        <f>IF(AND($C3314=0,D3314=0),"0.00%",IF($C3314=0,-1,IF(D3314=0,1,-($C3314-D3314)/ABS(D3314))))</f>
        <v>0.00%</v>
      </c>
      <c r="G3314" s="89">
        <v>0</v>
      </c>
      <c r="H3314" s="89">
        <f>+C3314-G3314</f>
        <v>0</v>
      </c>
      <c r="I3314" s="90" t="str">
        <f>IF(AND($C3314=0,G3314=0),"0.00%",IF($C3314=0,-1,IF(G3314=0,1,-($C3314-G3314)/ABS(G3314))))</f>
        <v>0.00%</v>
      </c>
      <c r="J3314" s="91"/>
      <c r="K3314" s="89">
        <v>0</v>
      </c>
      <c r="L3314" s="89">
        <v>0</v>
      </c>
      <c r="M3314" s="89">
        <f>+L3314-K3314</f>
        <v>0</v>
      </c>
      <c r="N3314" s="90" t="str">
        <f>IF(AND($K3314=0,L3314=0),"0.00%",IF($K3314=0,-1,IF(L3314=0,1,-($K3314-L3314)/ABS(L3314))))</f>
        <v>0.00%</v>
      </c>
      <c r="O3314" s="89">
        <v>0</v>
      </c>
      <c r="P3314" s="89">
        <f>+K3314-O3314</f>
        <v>0</v>
      </c>
      <c r="Q3314" s="90" t="str">
        <f>IF(AND($K3314=0,O3314=0),"0.00%",IF($K3314=0,-1,IF(O3314=0,1,-($K3314-O3314)/ABS(O3314))))</f>
        <v>0.00%</v>
      </c>
      <c r="R3314" s="91"/>
      <c r="S3314" s="89">
        <v>0</v>
      </c>
      <c r="T3314" s="89">
        <f>+S3314-K3314</f>
        <v>0</v>
      </c>
      <c r="U3314" s="335">
        <f>IF(C3314=0,0,1)+IF(D3314=0,0,1)+IF(E3314=0,0,1)+IF(G3314=0,0,1)+IF(K3314=0,0,1)+IF(L3314=0,0,1)+IF(M3314=0,0,1)+IF(O3314=0,0,1)+IF(S3314=0,0,1)</f>
        <v>0</v>
      </c>
    </row>
    <row r="3315" spans="1:21" s="81" customFormat="1" ht="15" hidden="1">
      <c r="A3315" s="176" t="s">
        <v>3253</v>
      </c>
      <c r="B3315" s="88" t="s">
        <v>6547</v>
      </c>
      <c r="C3315" s="89">
        <v>0</v>
      </c>
      <c r="D3315" s="89">
        <v>0</v>
      </c>
      <c r="E3315" s="89">
        <f>+D3315-C3315</f>
        <v>0</v>
      </c>
      <c r="F3315" s="90" t="str">
        <f>IF(AND($C3315=0,D3315=0),"0.00%",IF($C3315=0,-1,IF(D3315=0,1,-($C3315-D3315)/ABS(D3315))))</f>
        <v>0.00%</v>
      </c>
      <c r="G3315" s="89">
        <v>0</v>
      </c>
      <c r="H3315" s="89">
        <f>+C3315-G3315</f>
        <v>0</v>
      </c>
      <c r="I3315" s="90" t="str">
        <f>IF(AND($C3315=0,G3315=0),"0.00%",IF($C3315=0,-1,IF(G3315=0,1,-($C3315-G3315)/ABS(G3315))))</f>
        <v>0.00%</v>
      </c>
      <c r="J3315" s="91"/>
      <c r="K3315" s="89">
        <v>0</v>
      </c>
      <c r="L3315" s="89">
        <v>0</v>
      </c>
      <c r="M3315" s="89">
        <f>+L3315-K3315</f>
        <v>0</v>
      </c>
      <c r="N3315" s="90" t="str">
        <f>IF(AND($K3315=0,L3315=0),"0.00%",IF($K3315=0,-1,IF(L3315=0,1,-($K3315-L3315)/ABS(L3315))))</f>
        <v>0.00%</v>
      </c>
      <c r="O3315" s="89">
        <v>0</v>
      </c>
      <c r="P3315" s="89">
        <f>+K3315-O3315</f>
        <v>0</v>
      </c>
      <c r="Q3315" s="90" t="str">
        <f>IF(AND($K3315=0,O3315=0),"0.00%",IF($K3315=0,-1,IF(O3315=0,1,-($K3315-O3315)/ABS(O3315))))</f>
        <v>0.00%</v>
      </c>
      <c r="R3315" s="91"/>
      <c r="S3315" s="89">
        <v>0</v>
      </c>
      <c r="T3315" s="89">
        <f>+S3315-K3315</f>
        <v>0</v>
      </c>
      <c r="U3315" s="335">
        <f>IF(C3315=0,0,1)+IF(D3315=0,0,1)+IF(E3315=0,0,1)+IF(G3315=0,0,1)+IF(K3315=0,0,1)+IF(L3315=0,0,1)+IF(M3315=0,0,1)+IF(O3315=0,0,1)+IF(S3315=0,0,1)</f>
        <v>0</v>
      </c>
    </row>
    <row r="3316" spans="1:21" s="81" customFormat="1" ht="15" hidden="1">
      <c r="A3316" s="176" t="s">
        <v>3254</v>
      </c>
      <c r="B3316" s="88" t="s">
        <v>6548</v>
      </c>
      <c r="C3316" s="89">
        <v>0</v>
      </c>
      <c r="D3316" s="89">
        <v>0</v>
      </c>
      <c r="E3316" s="89">
        <f>+D3316-C3316</f>
        <v>0</v>
      </c>
      <c r="F3316" s="90" t="str">
        <f>IF(AND($C3316=0,D3316=0),"0.00%",IF($C3316=0,-1,IF(D3316=0,1,-($C3316-D3316)/ABS(D3316))))</f>
        <v>0.00%</v>
      </c>
      <c r="G3316" s="89">
        <v>0</v>
      </c>
      <c r="H3316" s="89">
        <f>+C3316-G3316</f>
        <v>0</v>
      </c>
      <c r="I3316" s="90" t="str">
        <f>IF(AND($C3316=0,G3316=0),"0.00%",IF($C3316=0,-1,IF(G3316=0,1,-($C3316-G3316)/ABS(G3316))))</f>
        <v>0.00%</v>
      </c>
      <c r="J3316" s="91"/>
      <c r="K3316" s="89">
        <v>0</v>
      </c>
      <c r="L3316" s="89">
        <v>0</v>
      </c>
      <c r="M3316" s="89">
        <f>+L3316-K3316</f>
        <v>0</v>
      </c>
      <c r="N3316" s="90" t="str">
        <f>IF(AND($K3316=0,L3316=0),"0.00%",IF($K3316=0,-1,IF(L3316=0,1,-($K3316-L3316)/ABS(L3316))))</f>
        <v>0.00%</v>
      </c>
      <c r="O3316" s="89">
        <v>0</v>
      </c>
      <c r="P3316" s="89">
        <f>+K3316-O3316</f>
        <v>0</v>
      </c>
      <c r="Q3316" s="90" t="str">
        <f>IF(AND($K3316=0,O3316=0),"0.00%",IF($K3316=0,-1,IF(O3316=0,1,-($K3316-O3316)/ABS(O3316))))</f>
        <v>0.00%</v>
      </c>
      <c r="R3316" s="91"/>
      <c r="S3316" s="89">
        <v>0</v>
      </c>
      <c r="T3316" s="89">
        <f>+S3316-K3316</f>
        <v>0</v>
      </c>
      <c r="U3316" s="335">
        <f>IF(C3316=0,0,1)+IF(D3316=0,0,1)+IF(E3316=0,0,1)+IF(G3316=0,0,1)+IF(K3316=0,0,1)+IF(L3316=0,0,1)+IF(M3316=0,0,1)+IF(O3316=0,0,1)+IF(S3316=0,0,1)</f>
        <v>0</v>
      </c>
    </row>
    <row r="3317" spans="1:21" s="81" customFormat="1" ht="15" hidden="1">
      <c r="A3317" s="176" t="s">
        <v>3255</v>
      </c>
      <c r="B3317" s="88" t="s">
        <v>6549</v>
      </c>
      <c r="C3317" s="89">
        <v>0</v>
      </c>
      <c r="D3317" s="89">
        <v>0</v>
      </c>
      <c r="E3317" s="89">
        <f>+D3317-C3317</f>
        <v>0</v>
      </c>
      <c r="F3317" s="90" t="str">
        <f>IF(AND($C3317=0,D3317=0),"0.00%",IF($C3317=0,-1,IF(D3317=0,1,-($C3317-D3317)/ABS(D3317))))</f>
        <v>0.00%</v>
      </c>
      <c r="G3317" s="89">
        <v>0</v>
      </c>
      <c r="H3317" s="89">
        <f>+C3317-G3317</f>
        <v>0</v>
      </c>
      <c r="I3317" s="90" t="str">
        <f>IF(AND($C3317=0,G3317=0),"0.00%",IF($C3317=0,-1,IF(G3317=0,1,-($C3317-G3317)/ABS(G3317))))</f>
        <v>0.00%</v>
      </c>
      <c r="J3317" s="91"/>
      <c r="K3317" s="89">
        <v>0</v>
      </c>
      <c r="L3317" s="89">
        <v>0</v>
      </c>
      <c r="M3317" s="89">
        <f>+L3317-K3317</f>
        <v>0</v>
      </c>
      <c r="N3317" s="90" t="str">
        <f>IF(AND($K3317=0,L3317=0),"0.00%",IF($K3317=0,-1,IF(L3317=0,1,-($K3317-L3317)/ABS(L3317))))</f>
        <v>0.00%</v>
      </c>
      <c r="O3317" s="89">
        <v>0</v>
      </c>
      <c r="P3317" s="89">
        <f>+K3317-O3317</f>
        <v>0</v>
      </c>
      <c r="Q3317" s="90" t="str">
        <f>IF(AND($K3317=0,O3317=0),"0.00%",IF($K3317=0,-1,IF(O3317=0,1,-($K3317-O3317)/ABS(O3317))))</f>
        <v>0.00%</v>
      </c>
      <c r="R3317" s="91"/>
      <c r="S3317" s="89">
        <v>0</v>
      </c>
      <c r="T3317" s="89">
        <f>+S3317-K3317</f>
        <v>0</v>
      </c>
      <c r="U3317" s="335">
        <f>IF(C3317=0,0,1)+IF(D3317=0,0,1)+IF(E3317=0,0,1)+IF(G3317=0,0,1)+IF(K3317=0,0,1)+IF(L3317=0,0,1)+IF(M3317=0,0,1)+IF(O3317=0,0,1)+IF(S3317=0,0,1)</f>
        <v>0</v>
      </c>
    </row>
    <row r="3318" spans="1:21" s="81" customFormat="1" ht="15" hidden="1">
      <c r="A3318" s="176" t="s">
        <v>3256</v>
      </c>
      <c r="B3318" s="88" t="s">
        <v>6550</v>
      </c>
      <c r="C3318" s="89">
        <v>0</v>
      </c>
      <c r="D3318" s="89">
        <v>0</v>
      </c>
      <c r="E3318" s="89">
        <f>+D3318-C3318</f>
        <v>0</v>
      </c>
      <c r="F3318" s="90" t="str">
        <f>IF(AND($C3318=0,D3318=0),"0.00%",IF($C3318=0,-1,IF(D3318=0,1,-($C3318-D3318)/ABS(D3318))))</f>
        <v>0.00%</v>
      </c>
      <c r="G3318" s="89">
        <v>0</v>
      </c>
      <c r="H3318" s="89">
        <f>+C3318-G3318</f>
        <v>0</v>
      </c>
      <c r="I3318" s="90" t="str">
        <f>IF(AND($C3318=0,G3318=0),"0.00%",IF($C3318=0,-1,IF(G3318=0,1,-($C3318-G3318)/ABS(G3318))))</f>
        <v>0.00%</v>
      </c>
      <c r="J3318" s="91"/>
      <c r="K3318" s="89">
        <v>0</v>
      </c>
      <c r="L3318" s="89">
        <v>0</v>
      </c>
      <c r="M3318" s="89">
        <f>+L3318-K3318</f>
        <v>0</v>
      </c>
      <c r="N3318" s="90" t="str">
        <f>IF(AND($K3318=0,L3318=0),"0.00%",IF($K3318=0,-1,IF(L3318=0,1,-($K3318-L3318)/ABS(L3318))))</f>
        <v>0.00%</v>
      </c>
      <c r="O3318" s="89">
        <v>0</v>
      </c>
      <c r="P3318" s="89">
        <f>+K3318-O3318</f>
        <v>0</v>
      </c>
      <c r="Q3318" s="90" t="str">
        <f>IF(AND($K3318=0,O3318=0),"0.00%",IF($K3318=0,-1,IF(O3318=0,1,-($K3318-O3318)/ABS(O3318))))</f>
        <v>0.00%</v>
      </c>
      <c r="R3318" s="91"/>
      <c r="S3318" s="89">
        <v>0</v>
      </c>
      <c r="T3318" s="89">
        <f>+S3318-K3318</f>
        <v>0</v>
      </c>
      <c r="U3318" s="335">
        <f>IF(C3318=0,0,1)+IF(D3318=0,0,1)+IF(E3318=0,0,1)+IF(G3318=0,0,1)+IF(K3318=0,0,1)+IF(L3318=0,0,1)+IF(M3318=0,0,1)+IF(O3318=0,0,1)+IF(S3318=0,0,1)</f>
        <v>0</v>
      </c>
    </row>
    <row r="3319" spans="1:21" s="81" customFormat="1" ht="15" hidden="1">
      <c r="A3319" s="176" t="s">
        <v>3257</v>
      </c>
      <c r="B3319" s="88" t="s">
        <v>6551</v>
      </c>
      <c r="C3319" s="89">
        <v>0</v>
      </c>
      <c r="D3319" s="89">
        <v>0</v>
      </c>
      <c r="E3319" s="89">
        <f>+D3319-C3319</f>
        <v>0</v>
      </c>
      <c r="F3319" s="90" t="str">
        <f>IF(AND($C3319=0,D3319=0),"0.00%",IF($C3319=0,-1,IF(D3319=0,1,-($C3319-D3319)/ABS(D3319))))</f>
        <v>0.00%</v>
      </c>
      <c r="G3319" s="89">
        <v>0</v>
      </c>
      <c r="H3319" s="89">
        <f>+C3319-G3319</f>
        <v>0</v>
      </c>
      <c r="I3319" s="90" t="str">
        <f>IF(AND($C3319=0,G3319=0),"0.00%",IF($C3319=0,-1,IF(G3319=0,1,-($C3319-G3319)/ABS(G3319))))</f>
        <v>0.00%</v>
      </c>
      <c r="J3319" s="91"/>
      <c r="K3319" s="89">
        <v>0</v>
      </c>
      <c r="L3319" s="89">
        <v>0</v>
      </c>
      <c r="M3319" s="89">
        <f>+L3319-K3319</f>
        <v>0</v>
      </c>
      <c r="N3319" s="90" t="str">
        <f>IF(AND($K3319=0,L3319=0),"0.00%",IF($K3319=0,-1,IF(L3319=0,1,-($K3319-L3319)/ABS(L3319))))</f>
        <v>0.00%</v>
      </c>
      <c r="O3319" s="89">
        <v>0</v>
      </c>
      <c r="P3319" s="89">
        <f>+K3319-O3319</f>
        <v>0</v>
      </c>
      <c r="Q3319" s="90" t="str">
        <f>IF(AND($K3319=0,O3319=0),"0.00%",IF($K3319=0,-1,IF(O3319=0,1,-($K3319-O3319)/ABS(O3319))))</f>
        <v>0.00%</v>
      </c>
      <c r="R3319" s="91"/>
      <c r="S3319" s="89">
        <v>0</v>
      </c>
      <c r="T3319" s="89">
        <f>+S3319-K3319</f>
        <v>0</v>
      </c>
      <c r="U3319" s="335">
        <f>IF(C3319=0,0,1)+IF(D3319=0,0,1)+IF(E3319=0,0,1)+IF(G3319=0,0,1)+IF(K3319=0,0,1)+IF(L3319=0,0,1)+IF(M3319=0,0,1)+IF(O3319=0,0,1)+IF(S3319=0,0,1)</f>
        <v>0</v>
      </c>
    </row>
    <row r="3320" spans="1:21" s="81" customFormat="1" ht="15" hidden="1">
      <c r="A3320" s="176" t="s">
        <v>3258</v>
      </c>
      <c r="B3320" s="88" t="s">
        <v>6552</v>
      </c>
      <c r="C3320" s="89">
        <v>0</v>
      </c>
      <c r="D3320" s="89">
        <v>0</v>
      </c>
      <c r="E3320" s="89">
        <f>+D3320-C3320</f>
        <v>0</v>
      </c>
      <c r="F3320" s="90" t="str">
        <f>IF(AND($C3320=0,D3320=0),"0.00%",IF($C3320=0,-1,IF(D3320=0,1,-($C3320-D3320)/ABS(D3320))))</f>
        <v>0.00%</v>
      </c>
      <c r="G3320" s="89">
        <v>0</v>
      </c>
      <c r="H3320" s="89">
        <f>+C3320-G3320</f>
        <v>0</v>
      </c>
      <c r="I3320" s="90" t="str">
        <f>IF(AND($C3320=0,G3320=0),"0.00%",IF($C3320=0,-1,IF(G3320=0,1,-($C3320-G3320)/ABS(G3320))))</f>
        <v>0.00%</v>
      </c>
      <c r="J3320" s="91"/>
      <c r="K3320" s="89">
        <v>0</v>
      </c>
      <c r="L3320" s="89">
        <v>0</v>
      </c>
      <c r="M3320" s="89">
        <f>+L3320-K3320</f>
        <v>0</v>
      </c>
      <c r="N3320" s="90" t="str">
        <f>IF(AND($K3320=0,L3320=0),"0.00%",IF($K3320=0,-1,IF(L3320=0,1,-($K3320-L3320)/ABS(L3320))))</f>
        <v>0.00%</v>
      </c>
      <c r="O3320" s="89">
        <v>0</v>
      </c>
      <c r="P3320" s="89">
        <f>+K3320-O3320</f>
        <v>0</v>
      </c>
      <c r="Q3320" s="90" t="str">
        <f>IF(AND($K3320=0,O3320=0),"0.00%",IF($K3320=0,-1,IF(O3320=0,1,-($K3320-O3320)/ABS(O3320))))</f>
        <v>0.00%</v>
      </c>
      <c r="R3320" s="91"/>
      <c r="S3320" s="89">
        <v>0</v>
      </c>
      <c r="T3320" s="89">
        <f>+S3320-K3320</f>
        <v>0</v>
      </c>
      <c r="U3320" s="335">
        <f>IF(C3320=0,0,1)+IF(D3320=0,0,1)+IF(E3320=0,0,1)+IF(G3320=0,0,1)+IF(K3320=0,0,1)+IF(L3320=0,0,1)+IF(M3320=0,0,1)+IF(O3320=0,0,1)+IF(S3320=0,0,1)</f>
        <v>0</v>
      </c>
    </row>
    <row r="3321" spans="1:21" s="81" customFormat="1" ht="15" hidden="1">
      <c r="A3321" s="176" t="s">
        <v>3259</v>
      </c>
      <c r="B3321" s="88" t="s">
        <v>6553</v>
      </c>
      <c r="C3321" s="89">
        <v>0</v>
      </c>
      <c r="D3321" s="89">
        <v>0</v>
      </c>
      <c r="E3321" s="89">
        <f>+D3321-C3321</f>
        <v>0</v>
      </c>
      <c r="F3321" s="90" t="str">
        <f>IF(AND($C3321=0,D3321=0),"0.00%",IF($C3321=0,-1,IF(D3321=0,1,-($C3321-D3321)/ABS(D3321))))</f>
        <v>0.00%</v>
      </c>
      <c r="G3321" s="89">
        <v>0</v>
      </c>
      <c r="H3321" s="89">
        <f>+C3321-G3321</f>
        <v>0</v>
      </c>
      <c r="I3321" s="90" t="str">
        <f>IF(AND($C3321=0,G3321=0),"0.00%",IF($C3321=0,-1,IF(G3321=0,1,-($C3321-G3321)/ABS(G3321))))</f>
        <v>0.00%</v>
      </c>
      <c r="J3321" s="91"/>
      <c r="K3321" s="89">
        <v>0</v>
      </c>
      <c r="L3321" s="89">
        <v>0</v>
      </c>
      <c r="M3321" s="89">
        <f>+L3321-K3321</f>
        <v>0</v>
      </c>
      <c r="N3321" s="90" t="str">
        <f>IF(AND($K3321=0,L3321=0),"0.00%",IF($K3321=0,-1,IF(L3321=0,1,-($K3321-L3321)/ABS(L3321))))</f>
        <v>0.00%</v>
      </c>
      <c r="O3321" s="89">
        <v>0</v>
      </c>
      <c r="P3321" s="89">
        <f>+K3321-O3321</f>
        <v>0</v>
      </c>
      <c r="Q3321" s="90" t="str">
        <f>IF(AND($K3321=0,O3321=0),"0.00%",IF($K3321=0,-1,IF(O3321=0,1,-($K3321-O3321)/ABS(O3321))))</f>
        <v>0.00%</v>
      </c>
      <c r="R3321" s="91"/>
      <c r="S3321" s="89">
        <v>0</v>
      </c>
      <c r="T3321" s="89">
        <f>+S3321-K3321</f>
        <v>0</v>
      </c>
      <c r="U3321" s="335">
        <f>IF(C3321=0,0,1)+IF(D3321=0,0,1)+IF(E3321=0,0,1)+IF(G3321=0,0,1)+IF(K3321=0,0,1)+IF(L3321=0,0,1)+IF(M3321=0,0,1)+IF(O3321=0,0,1)+IF(S3321=0,0,1)</f>
        <v>0</v>
      </c>
    </row>
    <row r="3322" spans="1:21" s="81" customFormat="1" ht="15" hidden="1">
      <c r="A3322" s="176" t="s">
        <v>3260</v>
      </c>
      <c r="B3322" s="88" t="s">
        <v>6554</v>
      </c>
      <c r="C3322" s="89">
        <v>0</v>
      </c>
      <c r="D3322" s="89">
        <v>0</v>
      </c>
      <c r="E3322" s="89">
        <f>+D3322-C3322</f>
        <v>0</v>
      </c>
      <c r="F3322" s="90" t="str">
        <f>IF(AND($C3322=0,D3322=0),"0.00%",IF($C3322=0,-1,IF(D3322=0,1,-($C3322-D3322)/ABS(D3322))))</f>
        <v>0.00%</v>
      </c>
      <c r="G3322" s="89">
        <v>0</v>
      </c>
      <c r="H3322" s="89">
        <f>+C3322-G3322</f>
        <v>0</v>
      </c>
      <c r="I3322" s="90" t="str">
        <f>IF(AND($C3322=0,G3322=0),"0.00%",IF($C3322=0,-1,IF(G3322=0,1,-($C3322-G3322)/ABS(G3322))))</f>
        <v>0.00%</v>
      </c>
      <c r="J3322" s="91"/>
      <c r="K3322" s="89">
        <v>0</v>
      </c>
      <c r="L3322" s="89">
        <v>0</v>
      </c>
      <c r="M3322" s="89">
        <f>+L3322-K3322</f>
        <v>0</v>
      </c>
      <c r="N3322" s="90" t="str">
        <f>IF(AND($K3322=0,L3322=0),"0.00%",IF($K3322=0,-1,IF(L3322=0,1,-($K3322-L3322)/ABS(L3322))))</f>
        <v>0.00%</v>
      </c>
      <c r="O3322" s="89">
        <v>0</v>
      </c>
      <c r="P3322" s="89">
        <f>+K3322-O3322</f>
        <v>0</v>
      </c>
      <c r="Q3322" s="90" t="str">
        <f>IF(AND($K3322=0,O3322=0),"0.00%",IF($K3322=0,-1,IF(O3322=0,1,-($K3322-O3322)/ABS(O3322))))</f>
        <v>0.00%</v>
      </c>
      <c r="R3322" s="91"/>
      <c r="S3322" s="89">
        <v>0</v>
      </c>
      <c r="T3322" s="89">
        <f>+S3322-K3322</f>
        <v>0</v>
      </c>
      <c r="U3322" s="335">
        <f>IF(C3322=0,0,1)+IF(D3322=0,0,1)+IF(E3322=0,0,1)+IF(G3322=0,0,1)+IF(K3322=0,0,1)+IF(L3322=0,0,1)+IF(M3322=0,0,1)+IF(O3322=0,0,1)+IF(S3322=0,0,1)</f>
        <v>0</v>
      </c>
    </row>
    <row r="3323" spans="1:21" s="81" customFormat="1" ht="15" hidden="1">
      <c r="A3323" s="176" t="s">
        <v>3261</v>
      </c>
      <c r="B3323" s="88" t="s">
        <v>6555</v>
      </c>
      <c r="C3323" s="89">
        <v>0</v>
      </c>
      <c r="D3323" s="89">
        <v>0</v>
      </c>
      <c r="E3323" s="89">
        <f>+D3323-C3323</f>
        <v>0</v>
      </c>
      <c r="F3323" s="90" t="str">
        <f>IF(AND($C3323=0,D3323=0),"0.00%",IF($C3323=0,-1,IF(D3323=0,1,-($C3323-D3323)/ABS(D3323))))</f>
        <v>0.00%</v>
      </c>
      <c r="G3323" s="89">
        <v>0</v>
      </c>
      <c r="H3323" s="89">
        <f>+C3323-G3323</f>
        <v>0</v>
      </c>
      <c r="I3323" s="90" t="str">
        <f>IF(AND($C3323=0,G3323=0),"0.00%",IF($C3323=0,-1,IF(G3323=0,1,-($C3323-G3323)/ABS(G3323))))</f>
        <v>0.00%</v>
      </c>
      <c r="J3323" s="91"/>
      <c r="K3323" s="89">
        <v>0</v>
      </c>
      <c r="L3323" s="89">
        <v>0</v>
      </c>
      <c r="M3323" s="89">
        <f>+L3323-K3323</f>
        <v>0</v>
      </c>
      <c r="N3323" s="90" t="str">
        <f>IF(AND($K3323=0,L3323=0),"0.00%",IF($K3323=0,-1,IF(L3323=0,1,-($K3323-L3323)/ABS(L3323))))</f>
        <v>0.00%</v>
      </c>
      <c r="O3323" s="89">
        <v>0</v>
      </c>
      <c r="P3323" s="89">
        <f>+K3323-O3323</f>
        <v>0</v>
      </c>
      <c r="Q3323" s="90" t="str">
        <f>IF(AND($K3323=0,O3323=0),"0.00%",IF($K3323=0,-1,IF(O3323=0,1,-($K3323-O3323)/ABS(O3323))))</f>
        <v>0.00%</v>
      </c>
      <c r="R3323" s="91"/>
      <c r="S3323" s="89">
        <v>0</v>
      </c>
      <c r="T3323" s="89">
        <f>+S3323-K3323</f>
        <v>0</v>
      </c>
      <c r="U3323" s="335">
        <f>IF(C3323=0,0,1)+IF(D3323=0,0,1)+IF(E3323=0,0,1)+IF(G3323=0,0,1)+IF(K3323=0,0,1)+IF(L3323=0,0,1)+IF(M3323=0,0,1)+IF(O3323=0,0,1)+IF(S3323=0,0,1)</f>
        <v>0</v>
      </c>
    </row>
    <row r="3324" spans="1:21" s="81" customFormat="1" ht="15" hidden="1">
      <c r="A3324" s="176" t="s">
        <v>3262</v>
      </c>
      <c r="B3324" s="88" t="s">
        <v>6556</v>
      </c>
      <c r="C3324" s="89">
        <v>0</v>
      </c>
      <c r="D3324" s="89">
        <v>0</v>
      </c>
      <c r="E3324" s="89">
        <f>+D3324-C3324</f>
        <v>0</v>
      </c>
      <c r="F3324" s="90" t="str">
        <f>IF(AND($C3324=0,D3324=0),"0.00%",IF($C3324=0,-1,IF(D3324=0,1,-($C3324-D3324)/ABS(D3324))))</f>
        <v>0.00%</v>
      </c>
      <c r="G3324" s="89">
        <v>0</v>
      </c>
      <c r="H3324" s="89">
        <f>+C3324-G3324</f>
        <v>0</v>
      </c>
      <c r="I3324" s="90" t="str">
        <f>IF(AND($C3324=0,G3324=0),"0.00%",IF($C3324=0,-1,IF(G3324=0,1,-($C3324-G3324)/ABS(G3324))))</f>
        <v>0.00%</v>
      </c>
      <c r="J3324" s="91"/>
      <c r="K3324" s="89">
        <v>0</v>
      </c>
      <c r="L3324" s="89">
        <v>0</v>
      </c>
      <c r="M3324" s="89">
        <f>+L3324-K3324</f>
        <v>0</v>
      </c>
      <c r="N3324" s="90" t="str">
        <f>IF(AND($K3324=0,L3324=0),"0.00%",IF($K3324=0,-1,IF(L3324=0,1,-($K3324-L3324)/ABS(L3324))))</f>
        <v>0.00%</v>
      </c>
      <c r="O3324" s="89">
        <v>0</v>
      </c>
      <c r="P3324" s="89">
        <f>+K3324-O3324</f>
        <v>0</v>
      </c>
      <c r="Q3324" s="90" t="str">
        <f>IF(AND($K3324=0,O3324=0),"0.00%",IF($K3324=0,-1,IF(O3324=0,1,-($K3324-O3324)/ABS(O3324))))</f>
        <v>0.00%</v>
      </c>
      <c r="R3324" s="91"/>
      <c r="S3324" s="89">
        <v>0</v>
      </c>
      <c r="T3324" s="89">
        <f>+S3324-K3324</f>
        <v>0</v>
      </c>
      <c r="U3324" s="335">
        <f>IF(C3324=0,0,1)+IF(D3324=0,0,1)+IF(E3324=0,0,1)+IF(G3324=0,0,1)+IF(K3324=0,0,1)+IF(L3324=0,0,1)+IF(M3324=0,0,1)+IF(O3324=0,0,1)+IF(S3324=0,0,1)</f>
        <v>0</v>
      </c>
    </row>
    <row r="3325" spans="1:21" s="81" customFormat="1" ht="15" hidden="1">
      <c r="A3325" s="176" t="s">
        <v>3263</v>
      </c>
      <c r="B3325" s="88" t="s">
        <v>6557</v>
      </c>
      <c r="C3325" s="89">
        <v>0</v>
      </c>
      <c r="D3325" s="89">
        <v>0</v>
      </c>
      <c r="E3325" s="89">
        <f>+D3325-C3325</f>
        <v>0</v>
      </c>
      <c r="F3325" s="90" t="str">
        <f>IF(AND($C3325=0,D3325=0),"0.00%",IF($C3325=0,-1,IF(D3325=0,1,-($C3325-D3325)/ABS(D3325))))</f>
        <v>0.00%</v>
      </c>
      <c r="G3325" s="89">
        <v>0</v>
      </c>
      <c r="H3325" s="89">
        <f>+C3325-G3325</f>
        <v>0</v>
      </c>
      <c r="I3325" s="90" t="str">
        <f>IF(AND($C3325=0,G3325=0),"0.00%",IF($C3325=0,-1,IF(G3325=0,1,-($C3325-G3325)/ABS(G3325))))</f>
        <v>0.00%</v>
      </c>
      <c r="J3325" s="91"/>
      <c r="K3325" s="89">
        <v>0</v>
      </c>
      <c r="L3325" s="89">
        <v>0</v>
      </c>
      <c r="M3325" s="89">
        <f>+L3325-K3325</f>
        <v>0</v>
      </c>
      <c r="N3325" s="90" t="str">
        <f>IF(AND($K3325=0,L3325=0),"0.00%",IF($K3325=0,-1,IF(L3325=0,1,-($K3325-L3325)/ABS(L3325))))</f>
        <v>0.00%</v>
      </c>
      <c r="O3325" s="89">
        <v>0</v>
      </c>
      <c r="P3325" s="89">
        <f>+K3325-O3325</f>
        <v>0</v>
      </c>
      <c r="Q3325" s="90" t="str">
        <f>IF(AND($K3325=0,O3325=0),"0.00%",IF($K3325=0,-1,IF(O3325=0,1,-($K3325-O3325)/ABS(O3325))))</f>
        <v>0.00%</v>
      </c>
      <c r="R3325" s="91"/>
      <c r="S3325" s="89">
        <v>0</v>
      </c>
      <c r="T3325" s="89">
        <f>+S3325-K3325</f>
        <v>0</v>
      </c>
      <c r="U3325" s="335">
        <f>IF(C3325=0,0,1)+IF(D3325=0,0,1)+IF(E3325=0,0,1)+IF(G3325=0,0,1)+IF(K3325=0,0,1)+IF(L3325=0,0,1)+IF(M3325=0,0,1)+IF(O3325=0,0,1)+IF(S3325=0,0,1)</f>
        <v>0</v>
      </c>
    </row>
    <row r="3326" spans="1:21" s="81" customFormat="1" ht="15" hidden="1">
      <c r="A3326" s="176" t="s">
        <v>3264</v>
      </c>
      <c r="B3326" s="88" t="s">
        <v>6558</v>
      </c>
      <c r="C3326" s="89">
        <v>0</v>
      </c>
      <c r="D3326" s="89">
        <v>0</v>
      </c>
      <c r="E3326" s="89">
        <f>+D3326-C3326</f>
        <v>0</v>
      </c>
      <c r="F3326" s="90" t="str">
        <f>IF(AND($C3326=0,D3326=0),"0.00%",IF($C3326=0,-1,IF(D3326=0,1,-($C3326-D3326)/ABS(D3326))))</f>
        <v>0.00%</v>
      </c>
      <c r="G3326" s="89">
        <v>0</v>
      </c>
      <c r="H3326" s="89">
        <f>+C3326-G3326</f>
        <v>0</v>
      </c>
      <c r="I3326" s="90" t="str">
        <f>IF(AND($C3326=0,G3326=0),"0.00%",IF($C3326=0,-1,IF(G3326=0,1,-($C3326-G3326)/ABS(G3326))))</f>
        <v>0.00%</v>
      </c>
      <c r="J3326" s="91"/>
      <c r="K3326" s="89">
        <v>0</v>
      </c>
      <c r="L3326" s="89">
        <v>0</v>
      </c>
      <c r="M3326" s="89">
        <f>+L3326-K3326</f>
        <v>0</v>
      </c>
      <c r="N3326" s="90" t="str">
        <f>IF(AND($K3326=0,L3326=0),"0.00%",IF($K3326=0,-1,IF(L3326=0,1,-($K3326-L3326)/ABS(L3326))))</f>
        <v>0.00%</v>
      </c>
      <c r="O3326" s="89">
        <v>0</v>
      </c>
      <c r="P3326" s="89">
        <f>+K3326-O3326</f>
        <v>0</v>
      </c>
      <c r="Q3326" s="90" t="str">
        <f>IF(AND($K3326=0,O3326=0),"0.00%",IF($K3326=0,-1,IF(O3326=0,1,-($K3326-O3326)/ABS(O3326))))</f>
        <v>0.00%</v>
      </c>
      <c r="R3326" s="91"/>
      <c r="S3326" s="89">
        <v>0</v>
      </c>
      <c r="T3326" s="89">
        <f>+S3326-K3326</f>
        <v>0</v>
      </c>
      <c r="U3326" s="335">
        <f>IF(C3326=0,0,1)+IF(D3326=0,0,1)+IF(E3326=0,0,1)+IF(G3326=0,0,1)+IF(K3326=0,0,1)+IF(L3326=0,0,1)+IF(M3326=0,0,1)+IF(O3326=0,0,1)+IF(S3326=0,0,1)</f>
        <v>0</v>
      </c>
    </row>
    <row r="3327" spans="1:21" s="81" customFormat="1" ht="15" hidden="1">
      <c r="A3327" s="176" t="s">
        <v>3265</v>
      </c>
      <c r="B3327" s="88" t="s">
        <v>6559</v>
      </c>
      <c r="C3327" s="89">
        <v>0</v>
      </c>
      <c r="D3327" s="89">
        <v>0</v>
      </c>
      <c r="E3327" s="89">
        <f>+D3327-C3327</f>
        <v>0</v>
      </c>
      <c r="F3327" s="90" t="str">
        <f>IF(AND($C3327=0,D3327=0),"0.00%",IF($C3327=0,-1,IF(D3327=0,1,-($C3327-D3327)/ABS(D3327))))</f>
        <v>0.00%</v>
      </c>
      <c r="G3327" s="89">
        <v>0</v>
      </c>
      <c r="H3327" s="89">
        <f>+C3327-G3327</f>
        <v>0</v>
      </c>
      <c r="I3327" s="90" t="str">
        <f>IF(AND($C3327=0,G3327=0),"0.00%",IF($C3327=0,-1,IF(G3327=0,1,-($C3327-G3327)/ABS(G3327))))</f>
        <v>0.00%</v>
      </c>
      <c r="J3327" s="91"/>
      <c r="K3327" s="89">
        <v>0</v>
      </c>
      <c r="L3327" s="89">
        <v>0</v>
      </c>
      <c r="M3327" s="89">
        <f>+L3327-K3327</f>
        <v>0</v>
      </c>
      <c r="N3327" s="90" t="str">
        <f>IF(AND($K3327=0,L3327=0),"0.00%",IF($K3327=0,-1,IF(L3327=0,1,-($K3327-L3327)/ABS(L3327))))</f>
        <v>0.00%</v>
      </c>
      <c r="O3327" s="89">
        <v>0</v>
      </c>
      <c r="P3327" s="89">
        <f>+K3327-O3327</f>
        <v>0</v>
      </c>
      <c r="Q3327" s="90" t="str">
        <f>IF(AND($K3327=0,O3327=0),"0.00%",IF($K3327=0,-1,IF(O3327=0,1,-($K3327-O3327)/ABS(O3327))))</f>
        <v>0.00%</v>
      </c>
      <c r="R3327" s="91"/>
      <c r="S3327" s="89">
        <v>0</v>
      </c>
      <c r="T3327" s="89">
        <f>+S3327-K3327</f>
        <v>0</v>
      </c>
      <c r="U3327" s="335">
        <f>IF(C3327=0,0,1)+IF(D3327=0,0,1)+IF(E3327=0,0,1)+IF(G3327=0,0,1)+IF(K3327=0,0,1)+IF(L3327=0,0,1)+IF(M3327=0,0,1)+IF(O3327=0,0,1)+IF(S3327=0,0,1)</f>
        <v>0</v>
      </c>
    </row>
    <row r="3328" spans="1:21" s="81" customFormat="1" ht="15" hidden="1">
      <c r="A3328" s="176" t="s">
        <v>3266</v>
      </c>
      <c r="B3328" s="88" t="s">
        <v>6560</v>
      </c>
      <c r="C3328" s="89">
        <v>0</v>
      </c>
      <c r="D3328" s="89">
        <v>0</v>
      </c>
      <c r="E3328" s="89">
        <f>+D3328-C3328</f>
        <v>0</v>
      </c>
      <c r="F3328" s="90" t="str">
        <f>IF(AND($C3328=0,D3328=0),"0.00%",IF($C3328=0,-1,IF(D3328=0,1,-($C3328-D3328)/ABS(D3328))))</f>
        <v>0.00%</v>
      </c>
      <c r="G3328" s="89">
        <v>0</v>
      </c>
      <c r="H3328" s="89">
        <f>+C3328-G3328</f>
        <v>0</v>
      </c>
      <c r="I3328" s="90" t="str">
        <f>IF(AND($C3328=0,G3328=0),"0.00%",IF($C3328=0,-1,IF(G3328=0,1,-($C3328-G3328)/ABS(G3328))))</f>
        <v>0.00%</v>
      </c>
      <c r="J3328" s="91"/>
      <c r="K3328" s="89">
        <v>0</v>
      </c>
      <c r="L3328" s="89">
        <v>0</v>
      </c>
      <c r="M3328" s="89">
        <f>+L3328-K3328</f>
        <v>0</v>
      </c>
      <c r="N3328" s="90" t="str">
        <f>IF(AND($K3328=0,L3328=0),"0.00%",IF($K3328=0,-1,IF(L3328=0,1,-($K3328-L3328)/ABS(L3328))))</f>
        <v>0.00%</v>
      </c>
      <c r="O3328" s="89">
        <v>0</v>
      </c>
      <c r="P3328" s="89">
        <f>+K3328-O3328</f>
        <v>0</v>
      </c>
      <c r="Q3328" s="90" t="str">
        <f>IF(AND($K3328=0,O3328=0),"0.00%",IF($K3328=0,-1,IF(O3328=0,1,-($K3328-O3328)/ABS(O3328))))</f>
        <v>0.00%</v>
      </c>
      <c r="R3328" s="91"/>
      <c r="S3328" s="89">
        <v>0</v>
      </c>
      <c r="T3328" s="89">
        <f>+S3328-K3328</f>
        <v>0</v>
      </c>
      <c r="U3328" s="335">
        <f>IF(C3328=0,0,1)+IF(D3328=0,0,1)+IF(E3328=0,0,1)+IF(G3328=0,0,1)+IF(K3328=0,0,1)+IF(L3328=0,0,1)+IF(M3328=0,0,1)+IF(O3328=0,0,1)+IF(S3328=0,0,1)</f>
        <v>0</v>
      </c>
    </row>
    <row r="3329" spans="1:21" s="81" customFormat="1" ht="15" hidden="1">
      <c r="A3329" s="176" t="s">
        <v>3267</v>
      </c>
      <c r="B3329" s="88" t="s">
        <v>6561</v>
      </c>
      <c r="C3329" s="89">
        <v>0</v>
      </c>
      <c r="D3329" s="89">
        <v>0</v>
      </c>
      <c r="E3329" s="89">
        <f>+D3329-C3329</f>
        <v>0</v>
      </c>
      <c r="F3329" s="90" t="str">
        <f>IF(AND($C3329=0,D3329=0),"0.00%",IF($C3329=0,-1,IF(D3329=0,1,-($C3329-D3329)/ABS(D3329))))</f>
        <v>0.00%</v>
      </c>
      <c r="G3329" s="89">
        <v>0</v>
      </c>
      <c r="H3329" s="89">
        <f>+C3329-G3329</f>
        <v>0</v>
      </c>
      <c r="I3329" s="90" t="str">
        <f>IF(AND($C3329=0,G3329=0),"0.00%",IF($C3329=0,-1,IF(G3329=0,1,-($C3329-G3329)/ABS(G3329))))</f>
        <v>0.00%</v>
      </c>
      <c r="J3329" s="91"/>
      <c r="K3329" s="89">
        <v>0</v>
      </c>
      <c r="L3329" s="89">
        <v>0</v>
      </c>
      <c r="M3329" s="89">
        <f>+L3329-K3329</f>
        <v>0</v>
      </c>
      <c r="N3329" s="90" t="str">
        <f>IF(AND($K3329=0,L3329=0),"0.00%",IF($K3329=0,-1,IF(L3329=0,1,-($K3329-L3329)/ABS(L3329))))</f>
        <v>0.00%</v>
      </c>
      <c r="O3329" s="89">
        <v>0</v>
      </c>
      <c r="P3329" s="89">
        <f>+K3329-O3329</f>
        <v>0</v>
      </c>
      <c r="Q3329" s="90" t="str">
        <f>IF(AND($K3329=0,O3329=0),"0.00%",IF($K3329=0,-1,IF(O3329=0,1,-($K3329-O3329)/ABS(O3329))))</f>
        <v>0.00%</v>
      </c>
      <c r="R3329" s="91"/>
      <c r="S3329" s="89">
        <v>0</v>
      </c>
      <c r="T3329" s="89">
        <f>+S3329-K3329</f>
        <v>0</v>
      </c>
      <c r="U3329" s="335">
        <f>IF(C3329=0,0,1)+IF(D3329=0,0,1)+IF(E3329=0,0,1)+IF(G3329=0,0,1)+IF(K3329=0,0,1)+IF(L3329=0,0,1)+IF(M3329=0,0,1)+IF(O3329=0,0,1)+IF(S3329=0,0,1)</f>
        <v>0</v>
      </c>
    </row>
    <row r="3330" spans="1:21" s="81" customFormat="1" ht="15" hidden="1">
      <c r="A3330" s="176" t="s">
        <v>3268</v>
      </c>
      <c r="B3330" s="88" t="s">
        <v>6562</v>
      </c>
      <c r="C3330" s="89">
        <v>0</v>
      </c>
      <c r="D3330" s="89">
        <v>0</v>
      </c>
      <c r="E3330" s="89">
        <f>+D3330-C3330</f>
        <v>0</v>
      </c>
      <c r="F3330" s="90" t="str">
        <f>IF(AND($C3330=0,D3330=0),"0.00%",IF($C3330=0,-1,IF(D3330=0,1,-($C3330-D3330)/ABS(D3330))))</f>
        <v>0.00%</v>
      </c>
      <c r="G3330" s="89">
        <v>0</v>
      </c>
      <c r="H3330" s="89">
        <f>+C3330-G3330</f>
        <v>0</v>
      </c>
      <c r="I3330" s="90" t="str">
        <f>IF(AND($C3330=0,G3330=0),"0.00%",IF($C3330=0,-1,IF(G3330=0,1,-($C3330-G3330)/ABS(G3330))))</f>
        <v>0.00%</v>
      </c>
      <c r="J3330" s="91"/>
      <c r="K3330" s="89">
        <v>0</v>
      </c>
      <c r="L3330" s="89">
        <v>0</v>
      </c>
      <c r="M3330" s="89">
        <f>+L3330-K3330</f>
        <v>0</v>
      </c>
      <c r="N3330" s="90" t="str">
        <f>IF(AND($K3330=0,L3330=0),"0.00%",IF($K3330=0,-1,IF(L3330=0,1,-($K3330-L3330)/ABS(L3330))))</f>
        <v>0.00%</v>
      </c>
      <c r="O3330" s="89">
        <v>0</v>
      </c>
      <c r="P3330" s="89">
        <f>+K3330-O3330</f>
        <v>0</v>
      </c>
      <c r="Q3330" s="90" t="str">
        <f>IF(AND($K3330=0,O3330=0),"0.00%",IF($K3330=0,-1,IF(O3330=0,1,-($K3330-O3330)/ABS(O3330))))</f>
        <v>0.00%</v>
      </c>
      <c r="R3330" s="91"/>
      <c r="S3330" s="89">
        <v>0</v>
      </c>
      <c r="T3330" s="89">
        <f>+S3330-K3330</f>
        <v>0</v>
      </c>
      <c r="U3330" s="335">
        <f>IF(C3330=0,0,1)+IF(D3330=0,0,1)+IF(E3330=0,0,1)+IF(G3330=0,0,1)+IF(K3330=0,0,1)+IF(L3330=0,0,1)+IF(M3330=0,0,1)+IF(O3330=0,0,1)+IF(S3330=0,0,1)</f>
        <v>0</v>
      </c>
    </row>
    <row r="3331" spans="1:21" s="81" customFormat="1" ht="15" hidden="1">
      <c r="A3331" s="176" t="s">
        <v>3269</v>
      </c>
      <c r="B3331" s="88" t="s">
        <v>6563</v>
      </c>
      <c r="C3331" s="89">
        <v>0</v>
      </c>
      <c r="D3331" s="89">
        <v>0</v>
      </c>
      <c r="E3331" s="89">
        <f>+D3331-C3331</f>
        <v>0</v>
      </c>
      <c r="F3331" s="90" t="str">
        <f>IF(AND($C3331=0,D3331=0),"0.00%",IF($C3331=0,-1,IF(D3331=0,1,-($C3331-D3331)/ABS(D3331))))</f>
        <v>0.00%</v>
      </c>
      <c r="G3331" s="89">
        <v>0</v>
      </c>
      <c r="H3331" s="89">
        <f>+C3331-G3331</f>
        <v>0</v>
      </c>
      <c r="I3331" s="90" t="str">
        <f>IF(AND($C3331=0,G3331=0),"0.00%",IF($C3331=0,-1,IF(G3331=0,1,-($C3331-G3331)/ABS(G3331))))</f>
        <v>0.00%</v>
      </c>
      <c r="J3331" s="91"/>
      <c r="K3331" s="89">
        <v>0</v>
      </c>
      <c r="L3331" s="89">
        <v>0</v>
      </c>
      <c r="M3331" s="89">
        <f>+L3331-K3331</f>
        <v>0</v>
      </c>
      <c r="N3331" s="90" t="str">
        <f>IF(AND($K3331=0,L3331=0),"0.00%",IF($K3331=0,-1,IF(L3331=0,1,-($K3331-L3331)/ABS(L3331))))</f>
        <v>0.00%</v>
      </c>
      <c r="O3331" s="89">
        <v>0</v>
      </c>
      <c r="P3331" s="89">
        <f>+K3331-O3331</f>
        <v>0</v>
      </c>
      <c r="Q3331" s="90" t="str">
        <f>IF(AND($K3331=0,O3331=0),"0.00%",IF($K3331=0,-1,IF(O3331=0,1,-($K3331-O3331)/ABS(O3331))))</f>
        <v>0.00%</v>
      </c>
      <c r="R3331" s="91"/>
      <c r="S3331" s="89">
        <v>0</v>
      </c>
      <c r="T3331" s="89">
        <f>+S3331-K3331</f>
        <v>0</v>
      </c>
      <c r="U3331" s="335">
        <f>IF(C3331=0,0,1)+IF(D3331=0,0,1)+IF(E3331=0,0,1)+IF(G3331=0,0,1)+IF(K3331=0,0,1)+IF(L3331=0,0,1)+IF(M3331=0,0,1)+IF(O3331=0,0,1)+IF(S3331=0,0,1)</f>
        <v>0</v>
      </c>
    </row>
    <row r="3332" spans="1:21" s="81" customFormat="1" ht="15" hidden="1">
      <c r="A3332" s="176" t="s">
        <v>3270</v>
      </c>
      <c r="B3332" s="88" t="s">
        <v>6564</v>
      </c>
      <c r="C3332" s="89">
        <v>0</v>
      </c>
      <c r="D3332" s="89">
        <v>0</v>
      </c>
      <c r="E3332" s="89">
        <f>+D3332-C3332</f>
        <v>0</v>
      </c>
      <c r="F3332" s="90" t="str">
        <f>IF(AND($C3332=0,D3332=0),"0.00%",IF($C3332=0,-1,IF(D3332=0,1,-($C3332-D3332)/ABS(D3332))))</f>
        <v>0.00%</v>
      </c>
      <c r="G3332" s="89">
        <v>0</v>
      </c>
      <c r="H3332" s="89">
        <f>+C3332-G3332</f>
        <v>0</v>
      </c>
      <c r="I3332" s="90" t="str">
        <f>IF(AND($C3332=0,G3332=0),"0.00%",IF($C3332=0,-1,IF(G3332=0,1,-($C3332-G3332)/ABS(G3332))))</f>
        <v>0.00%</v>
      </c>
      <c r="J3332" s="91"/>
      <c r="K3332" s="89">
        <v>0</v>
      </c>
      <c r="L3332" s="89">
        <v>0</v>
      </c>
      <c r="M3332" s="89">
        <f>+L3332-K3332</f>
        <v>0</v>
      </c>
      <c r="N3332" s="90" t="str">
        <f>IF(AND($K3332=0,L3332=0),"0.00%",IF($K3332=0,-1,IF(L3332=0,1,-($K3332-L3332)/ABS(L3332))))</f>
        <v>0.00%</v>
      </c>
      <c r="O3332" s="89">
        <v>0</v>
      </c>
      <c r="P3332" s="89">
        <f>+K3332-O3332</f>
        <v>0</v>
      </c>
      <c r="Q3332" s="90" t="str">
        <f>IF(AND($K3332=0,O3332=0),"0.00%",IF($K3332=0,-1,IF(O3332=0,1,-($K3332-O3332)/ABS(O3332))))</f>
        <v>0.00%</v>
      </c>
      <c r="R3332" s="91"/>
      <c r="S3332" s="89">
        <v>0</v>
      </c>
      <c r="T3332" s="89">
        <f>+S3332-K3332</f>
        <v>0</v>
      </c>
      <c r="U3332" s="335">
        <f>IF(C3332=0,0,1)+IF(D3332=0,0,1)+IF(E3332=0,0,1)+IF(G3332=0,0,1)+IF(K3332=0,0,1)+IF(L3332=0,0,1)+IF(M3332=0,0,1)+IF(O3332=0,0,1)+IF(S3332=0,0,1)</f>
        <v>0</v>
      </c>
    </row>
    <row r="3333" spans="1:21" s="81" customFormat="1" ht="15" hidden="1">
      <c r="A3333" s="176" t="s">
        <v>3271</v>
      </c>
      <c r="B3333" s="88" t="s">
        <v>6565</v>
      </c>
      <c r="C3333" s="89">
        <v>0</v>
      </c>
      <c r="D3333" s="89">
        <v>0</v>
      </c>
      <c r="E3333" s="89">
        <f>+D3333-C3333</f>
        <v>0</v>
      </c>
      <c r="F3333" s="90" t="str">
        <f>IF(AND($C3333=0,D3333=0),"0.00%",IF($C3333=0,-1,IF(D3333=0,1,-($C3333-D3333)/ABS(D3333))))</f>
        <v>0.00%</v>
      </c>
      <c r="G3333" s="89">
        <v>0</v>
      </c>
      <c r="H3333" s="89">
        <f>+C3333-G3333</f>
        <v>0</v>
      </c>
      <c r="I3333" s="90" t="str">
        <f>IF(AND($C3333=0,G3333=0),"0.00%",IF($C3333=0,-1,IF(G3333=0,1,-($C3333-G3333)/ABS(G3333))))</f>
        <v>0.00%</v>
      </c>
      <c r="J3333" s="91"/>
      <c r="K3333" s="89">
        <v>0</v>
      </c>
      <c r="L3333" s="89">
        <v>0</v>
      </c>
      <c r="M3333" s="89">
        <f>+L3333-K3333</f>
        <v>0</v>
      </c>
      <c r="N3333" s="90" t="str">
        <f>IF(AND($K3333=0,L3333=0),"0.00%",IF($K3333=0,-1,IF(L3333=0,1,-($K3333-L3333)/ABS(L3333))))</f>
        <v>0.00%</v>
      </c>
      <c r="O3333" s="89">
        <v>0</v>
      </c>
      <c r="P3333" s="89">
        <f>+K3333-O3333</f>
        <v>0</v>
      </c>
      <c r="Q3333" s="90" t="str">
        <f>IF(AND($K3333=0,O3333=0),"0.00%",IF($K3333=0,-1,IF(O3333=0,1,-($K3333-O3333)/ABS(O3333))))</f>
        <v>0.00%</v>
      </c>
      <c r="R3333" s="91"/>
      <c r="S3333" s="89">
        <v>0</v>
      </c>
      <c r="T3333" s="89">
        <f>+S3333-K3333</f>
        <v>0</v>
      </c>
      <c r="U3333" s="335">
        <f>IF(C3333=0,0,1)+IF(D3333=0,0,1)+IF(E3333=0,0,1)+IF(G3333=0,0,1)+IF(K3333=0,0,1)+IF(L3333=0,0,1)+IF(M3333=0,0,1)+IF(O3333=0,0,1)+IF(S3333=0,0,1)</f>
        <v>0</v>
      </c>
    </row>
    <row r="3334" spans="1:21" s="81" customFormat="1" ht="15" hidden="1">
      <c r="A3334" s="176" t="s">
        <v>3272</v>
      </c>
      <c r="B3334" s="88" t="s">
        <v>6566</v>
      </c>
      <c r="C3334" s="89">
        <v>0</v>
      </c>
      <c r="D3334" s="89">
        <v>0</v>
      </c>
      <c r="E3334" s="89">
        <f>+D3334-C3334</f>
        <v>0</v>
      </c>
      <c r="F3334" s="90" t="str">
        <f>IF(AND($C3334=0,D3334=0),"0.00%",IF($C3334=0,-1,IF(D3334=0,1,-($C3334-D3334)/ABS(D3334))))</f>
        <v>0.00%</v>
      </c>
      <c r="G3334" s="89">
        <v>0</v>
      </c>
      <c r="H3334" s="89">
        <f>+C3334-G3334</f>
        <v>0</v>
      </c>
      <c r="I3334" s="90" t="str">
        <f>IF(AND($C3334=0,G3334=0),"0.00%",IF($C3334=0,-1,IF(G3334=0,1,-($C3334-G3334)/ABS(G3334))))</f>
        <v>0.00%</v>
      </c>
      <c r="J3334" s="91"/>
      <c r="K3334" s="89">
        <v>0</v>
      </c>
      <c r="L3334" s="89">
        <v>0</v>
      </c>
      <c r="M3334" s="89">
        <f>+L3334-K3334</f>
        <v>0</v>
      </c>
      <c r="N3334" s="90" t="str">
        <f>IF(AND($K3334=0,L3334=0),"0.00%",IF($K3334=0,-1,IF(L3334=0,1,-($K3334-L3334)/ABS(L3334))))</f>
        <v>0.00%</v>
      </c>
      <c r="O3334" s="89">
        <v>0</v>
      </c>
      <c r="P3334" s="89">
        <f>+K3334-O3334</f>
        <v>0</v>
      </c>
      <c r="Q3334" s="90" t="str">
        <f>IF(AND($K3334=0,O3334=0),"0.00%",IF($K3334=0,-1,IF(O3334=0,1,-($K3334-O3334)/ABS(O3334))))</f>
        <v>0.00%</v>
      </c>
      <c r="R3334" s="91"/>
      <c r="S3334" s="89">
        <v>0</v>
      </c>
      <c r="T3334" s="89">
        <f>+S3334-K3334</f>
        <v>0</v>
      </c>
      <c r="U3334" s="335">
        <f>IF(C3334=0,0,1)+IF(D3334=0,0,1)+IF(E3334=0,0,1)+IF(G3334=0,0,1)+IF(K3334=0,0,1)+IF(L3334=0,0,1)+IF(M3334=0,0,1)+IF(O3334=0,0,1)+IF(S3334=0,0,1)</f>
        <v>0</v>
      </c>
    </row>
    <row r="3335" spans="1:21" s="81" customFormat="1" ht="15" hidden="1">
      <c r="A3335" s="176" t="s">
        <v>3273</v>
      </c>
      <c r="B3335" s="88" t="s">
        <v>6567</v>
      </c>
      <c r="C3335" s="89">
        <v>0</v>
      </c>
      <c r="D3335" s="89">
        <v>0</v>
      </c>
      <c r="E3335" s="89">
        <f>+D3335-C3335</f>
        <v>0</v>
      </c>
      <c r="F3335" s="90" t="str">
        <f>IF(AND($C3335=0,D3335=0),"0.00%",IF($C3335=0,-1,IF(D3335=0,1,-($C3335-D3335)/ABS(D3335))))</f>
        <v>0.00%</v>
      </c>
      <c r="G3335" s="89">
        <v>0</v>
      </c>
      <c r="H3335" s="89">
        <f>+C3335-G3335</f>
        <v>0</v>
      </c>
      <c r="I3335" s="90" t="str">
        <f>IF(AND($C3335=0,G3335=0),"0.00%",IF($C3335=0,-1,IF(G3335=0,1,-($C3335-G3335)/ABS(G3335))))</f>
        <v>0.00%</v>
      </c>
      <c r="J3335" s="91"/>
      <c r="K3335" s="89">
        <v>0</v>
      </c>
      <c r="L3335" s="89">
        <v>0</v>
      </c>
      <c r="M3335" s="89">
        <f>+L3335-K3335</f>
        <v>0</v>
      </c>
      <c r="N3335" s="90" t="str">
        <f>IF(AND($K3335=0,L3335=0),"0.00%",IF($K3335=0,-1,IF(L3335=0,1,-($K3335-L3335)/ABS(L3335))))</f>
        <v>0.00%</v>
      </c>
      <c r="O3335" s="89">
        <v>0</v>
      </c>
      <c r="P3335" s="89">
        <f>+K3335-O3335</f>
        <v>0</v>
      </c>
      <c r="Q3335" s="90" t="str">
        <f>IF(AND($K3335=0,O3335=0),"0.00%",IF($K3335=0,-1,IF(O3335=0,1,-($K3335-O3335)/ABS(O3335))))</f>
        <v>0.00%</v>
      </c>
      <c r="R3335" s="91"/>
      <c r="S3335" s="89">
        <v>0</v>
      </c>
      <c r="T3335" s="89">
        <f>+S3335-K3335</f>
        <v>0</v>
      </c>
      <c r="U3335" s="335">
        <f>IF(C3335=0,0,1)+IF(D3335=0,0,1)+IF(E3335=0,0,1)+IF(G3335=0,0,1)+IF(K3335=0,0,1)+IF(L3335=0,0,1)+IF(M3335=0,0,1)+IF(O3335=0,0,1)+IF(S3335=0,0,1)</f>
        <v>0</v>
      </c>
    </row>
    <row r="3336" spans="1:21" s="81" customFormat="1" ht="15" hidden="1">
      <c r="A3336" s="176" t="s">
        <v>3274</v>
      </c>
      <c r="B3336" s="88" t="s">
        <v>6568</v>
      </c>
      <c r="C3336" s="89">
        <v>0</v>
      </c>
      <c r="D3336" s="89">
        <v>0</v>
      </c>
      <c r="E3336" s="89">
        <f>+D3336-C3336</f>
        <v>0</v>
      </c>
      <c r="F3336" s="90" t="str">
        <f>IF(AND($C3336=0,D3336=0),"0.00%",IF($C3336=0,-1,IF(D3336=0,1,-($C3336-D3336)/ABS(D3336))))</f>
        <v>0.00%</v>
      </c>
      <c r="G3336" s="89">
        <v>0</v>
      </c>
      <c r="H3336" s="89">
        <f>+C3336-G3336</f>
        <v>0</v>
      </c>
      <c r="I3336" s="90" t="str">
        <f>IF(AND($C3336=0,G3336=0),"0.00%",IF($C3336=0,-1,IF(G3336=0,1,-($C3336-G3336)/ABS(G3336))))</f>
        <v>0.00%</v>
      </c>
      <c r="J3336" s="91"/>
      <c r="K3336" s="89">
        <v>0</v>
      </c>
      <c r="L3336" s="89">
        <v>0</v>
      </c>
      <c r="M3336" s="89">
        <f>+L3336-K3336</f>
        <v>0</v>
      </c>
      <c r="N3336" s="90" t="str">
        <f>IF(AND($K3336=0,L3336=0),"0.00%",IF($K3336=0,-1,IF(L3336=0,1,-($K3336-L3336)/ABS(L3336))))</f>
        <v>0.00%</v>
      </c>
      <c r="O3336" s="89">
        <v>0</v>
      </c>
      <c r="P3336" s="89">
        <f>+K3336-O3336</f>
        <v>0</v>
      </c>
      <c r="Q3336" s="90" t="str">
        <f>IF(AND($K3336=0,O3336=0),"0.00%",IF($K3336=0,-1,IF(O3336=0,1,-($K3336-O3336)/ABS(O3336))))</f>
        <v>0.00%</v>
      </c>
      <c r="R3336" s="91"/>
      <c r="S3336" s="89">
        <v>0</v>
      </c>
      <c r="T3336" s="89">
        <f>+S3336-K3336</f>
        <v>0</v>
      </c>
      <c r="U3336" s="335">
        <f>IF(C3336=0,0,1)+IF(D3336=0,0,1)+IF(E3336=0,0,1)+IF(G3336=0,0,1)+IF(K3336=0,0,1)+IF(L3336=0,0,1)+IF(M3336=0,0,1)+IF(O3336=0,0,1)+IF(S3336=0,0,1)</f>
        <v>0</v>
      </c>
    </row>
    <row r="3337" spans="1:21" s="81" customFormat="1" ht="15" hidden="1">
      <c r="A3337" s="176" t="s">
        <v>3275</v>
      </c>
      <c r="B3337" s="88" t="s">
        <v>6569</v>
      </c>
      <c r="C3337" s="89">
        <v>0</v>
      </c>
      <c r="D3337" s="89">
        <v>0</v>
      </c>
      <c r="E3337" s="89">
        <f>+D3337-C3337</f>
        <v>0</v>
      </c>
      <c r="F3337" s="90" t="str">
        <f>IF(AND($C3337=0,D3337=0),"0.00%",IF($C3337=0,-1,IF(D3337=0,1,-($C3337-D3337)/ABS(D3337))))</f>
        <v>0.00%</v>
      </c>
      <c r="G3337" s="89">
        <v>0</v>
      </c>
      <c r="H3337" s="89">
        <f>+C3337-G3337</f>
        <v>0</v>
      </c>
      <c r="I3337" s="90" t="str">
        <f>IF(AND($C3337=0,G3337=0),"0.00%",IF($C3337=0,-1,IF(G3337=0,1,-($C3337-G3337)/ABS(G3337))))</f>
        <v>0.00%</v>
      </c>
      <c r="J3337" s="91"/>
      <c r="K3337" s="89">
        <v>0</v>
      </c>
      <c r="L3337" s="89">
        <v>0</v>
      </c>
      <c r="M3337" s="89">
        <f>+L3337-K3337</f>
        <v>0</v>
      </c>
      <c r="N3337" s="90" t="str">
        <f>IF(AND($K3337=0,L3337=0),"0.00%",IF($K3337=0,-1,IF(L3337=0,1,-($K3337-L3337)/ABS(L3337))))</f>
        <v>0.00%</v>
      </c>
      <c r="O3337" s="89">
        <v>0</v>
      </c>
      <c r="P3337" s="89">
        <f>+K3337-O3337</f>
        <v>0</v>
      </c>
      <c r="Q3337" s="90" t="str">
        <f>IF(AND($K3337=0,O3337=0),"0.00%",IF($K3337=0,-1,IF(O3337=0,1,-($K3337-O3337)/ABS(O3337))))</f>
        <v>0.00%</v>
      </c>
      <c r="R3337" s="91"/>
      <c r="S3337" s="89">
        <v>0</v>
      </c>
      <c r="T3337" s="89">
        <f>+S3337-K3337</f>
        <v>0</v>
      </c>
      <c r="U3337" s="335">
        <f>IF(C3337=0,0,1)+IF(D3337=0,0,1)+IF(E3337=0,0,1)+IF(G3337=0,0,1)+IF(K3337=0,0,1)+IF(L3337=0,0,1)+IF(M3337=0,0,1)+IF(O3337=0,0,1)+IF(S3337=0,0,1)</f>
        <v>0</v>
      </c>
    </row>
    <row r="3338" spans="1:21" s="81" customFormat="1" ht="15" hidden="1">
      <c r="A3338" s="176" t="s">
        <v>3276</v>
      </c>
      <c r="B3338" s="88" t="s">
        <v>6570</v>
      </c>
      <c r="C3338" s="89">
        <v>0</v>
      </c>
      <c r="D3338" s="89">
        <v>0</v>
      </c>
      <c r="E3338" s="89">
        <f>+D3338-C3338</f>
        <v>0</v>
      </c>
      <c r="F3338" s="90" t="str">
        <f>IF(AND($C3338=0,D3338=0),"0.00%",IF($C3338=0,-1,IF(D3338=0,1,-($C3338-D3338)/ABS(D3338))))</f>
        <v>0.00%</v>
      </c>
      <c r="G3338" s="89">
        <v>0</v>
      </c>
      <c r="H3338" s="89">
        <f>+C3338-G3338</f>
        <v>0</v>
      </c>
      <c r="I3338" s="90" t="str">
        <f>IF(AND($C3338=0,G3338=0),"0.00%",IF($C3338=0,-1,IF(G3338=0,1,-($C3338-G3338)/ABS(G3338))))</f>
        <v>0.00%</v>
      </c>
      <c r="J3338" s="91"/>
      <c r="K3338" s="89">
        <v>0</v>
      </c>
      <c r="L3338" s="89">
        <v>0</v>
      </c>
      <c r="M3338" s="89">
        <f>+L3338-K3338</f>
        <v>0</v>
      </c>
      <c r="N3338" s="90" t="str">
        <f>IF(AND($K3338=0,L3338=0),"0.00%",IF($K3338=0,-1,IF(L3338=0,1,-($K3338-L3338)/ABS(L3338))))</f>
        <v>0.00%</v>
      </c>
      <c r="O3338" s="89">
        <v>0</v>
      </c>
      <c r="P3338" s="89">
        <f>+K3338-O3338</f>
        <v>0</v>
      </c>
      <c r="Q3338" s="90" t="str">
        <f>IF(AND($K3338=0,O3338=0),"0.00%",IF($K3338=0,-1,IF(O3338=0,1,-($K3338-O3338)/ABS(O3338))))</f>
        <v>0.00%</v>
      </c>
      <c r="R3338" s="91"/>
      <c r="S3338" s="89">
        <v>0</v>
      </c>
      <c r="T3338" s="89">
        <f>+S3338-K3338</f>
        <v>0</v>
      </c>
      <c r="U3338" s="335">
        <f>IF(C3338=0,0,1)+IF(D3338=0,0,1)+IF(E3338=0,0,1)+IF(G3338=0,0,1)+IF(K3338=0,0,1)+IF(L3338=0,0,1)+IF(M3338=0,0,1)+IF(O3338=0,0,1)+IF(S3338=0,0,1)</f>
        <v>0</v>
      </c>
    </row>
    <row r="3339" spans="1:21" s="81" customFormat="1" ht="15" hidden="1">
      <c r="A3339" s="176" t="s">
        <v>3277</v>
      </c>
      <c r="B3339" s="88" t="s">
        <v>6571</v>
      </c>
      <c r="C3339" s="89">
        <v>0</v>
      </c>
      <c r="D3339" s="89">
        <v>0</v>
      </c>
      <c r="E3339" s="89">
        <f>+D3339-C3339</f>
        <v>0</v>
      </c>
      <c r="F3339" s="90" t="str">
        <f>IF(AND($C3339=0,D3339=0),"0.00%",IF($C3339=0,-1,IF(D3339=0,1,-($C3339-D3339)/ABS(D3339))))</f>
        <v>0.00%</v>
      </c>
      <c r="G3339" s="89">
        <v>0</v>
      </c>
      <c r="H3339" s="89">
        <f>+C3339-G3339</f>
        <v>0</v>
      </c>
      <c r="I3339" s="90" t="str">
        <f>IF(AND($C3339=0,G3339=0),"0.00%",IF($C3339=0,-1,IF(G3339=0,1,-($C3339-G3339)/ABS(G3339))))</f>
        <v>0.00%</v>
      </c>
      <c r="J3339" s="91"/>
      <c r="K3339" s="89">
        <v>0</v>
      </c>
      <c r="L3339" s="89">
        <v>0</v>
      </c>
      <c r="M3339" s="89">
        <f>+L3339-K3339</f>
        <v>0</v>
      </c>
      <c r="N3339" s="90" t="str">
        <f>IF(AND($K3339=0,L3339=0),"0.00%",IF($K3339=0,-1,IF(L3339=0,1,-($K3339-L3339)/ABS(L3339))))</f>
        <v>0.00%</v>
      </c>
      <c r="O3339" s="89">
        <v>0</v>
      </c>
      <c r="P3339" s="89">
        <f>+K3339-O3339</f>
        <v>0</v>
      </c>
      <c r="Q3339" s="90" t="str">
        <f>IF(AND($K3339=0,O3339=0),"0.00%",IF($K3339=0,-1,IF(O3339=0,1,-($K3339-O3339)/ABS(O3339))))</f>
        <v>0.00%</v>
      </c>
      <c r="R3339" s="91"/>
      <c r="S3339" s="89">
        <v>0</v>
      </c>
      <c r="T3339" s="89">
        <f>+S3339-K3339</f>
        <v>0</v>
      </c>
      <c r="U3339" s="335">
        <f>IF(C3339=0,0,1)+IF(D3339=0,0,1)+IF(E3339=0,0,1)+IF(G3339=0,0,1)+IF(K3339=0,0,1)+IF(L3339=0,0,1)+IF(M3339=0,0,1)+IF(O3339=0,0,1)+IF(S3339=0,0,1)</f>
        <v>0</v>
      </c>
    </row>
    <row r="3340" spans="1:21" s="81" customFormat="1" ht="15" hidden="1">
      <c r="A3340" s="176" t="s">
        <v>3278</v>
      </c>
      <c r="B3340" s="88" t="s">
        <v>6572</v>
      </c>
      <c r="C3340" s="89">
        <v>0</v>
      </c>
      <c r="D3340" s="89">
        <v>0</v>
      </c>
      <c r="E3340" s="89">
        <f>+D3340-C3340</f>
        <v>0</v>
      </c>
      <c r="F3340" s="90" t="str">
        <f>IF(AND($C3340=0,D3340=0),"0.00%",IF($C3340=0,-1,IF(D3340=0,1,-($C3340-D3340)/ABS(D3340))))</f>
        <v>0.00%</v>
      </c>
      <c r="G3340" s="89">
        <v>0</v>
      </c>
      <c r="H3340" s="89">
        <f>+C3340-G3340</f>
        <v>0</v>
      </c>
      <c r="I3340" s="90" t="str">
        <f>IF(AND($C3340=0,G3340=0),"0.00%",IF($C3340=0,-1,IF(G3340=0,1,-($C3340-G3340)/ABS(G3340))))</f>
        <v>0.00%</v>
      </c>
      <c r="J3340" s="91"/>
      <c r="K3340" s="89">
        <v>0</v>
      </c>
      <c r="L3340" s="89">
        <v>0</v>
      </c>
      <c r="M3340" s="89">
        <f>+L3340-K3340</f>
        <v>0</v>
      </c>
      <c r="N3340" s="90" t="str">
        <f>IF(AND($K3340=0,L3340=0),"0.00%",IF($K3340=0,-1,IF(L3340=0,1,-($K3340-L3340)/ABS(L3340))))</f>
        <v>0.00%</v>
      </c>
      <c r="O3340" s="89">
        <v>0</v>
      </c>
      <c r="P3340" s="89">
        <f>+K3340-O3340</f>
        <v>0</v>
      </c>
      <c r="Q3340" s="90" t="str">
        <f>IF(AND($K3340=0,O3340=0),"0.00%",IF($K3340=0,-1,IF(O3340=0,1,-($K3340-O3340)/ABS(O3340))))</f>
        <v>0.00%</v>
      </c>
      <c r="R3340" s="91"/>
      <c r="S3340" s="89">
        <v>0</v>
      </c>
      <c r="T3340" s="89">
        <f>+S3340-K3340</f>
        <v>0</v>
      </c>
      <c r="U3340" s="335">
        <f>IF(C3340=0,0,1)+IF(D3340=0,0,1)+IF(E3340=0,0,1)+IF(G3340=0,0,1)+IF(K3340=0,0,1)+IF(L3340=0,0,1)+IF(M3340=0,0,1)+IF(O3340=0,0,1)+IF(S3340=0,0,1)</f>
        <v>0</v>
      </c>
    </row>
    <row r="3341" spans="1:21" s="81" customFormat="1" ht="15" hidden="1">
      <c r="A3341" s="176" t="s">
        <v>3279</v>
      </c>
      <c r="B3341" s="88" t="s">
        <v>6573</v>
      </c>
      <c r="C3341" s="89">
        <v>0</v>
      </c>
      <c r="D3341" s="89">
        <v>0</v>
      </c>
      <c r="E3341" s="89">
        <f>+D3341-C3341</f>
        <v>0</v>
      </c>
      <c r="F3341" s="90" t="str">
        <f>IF(AND($C3341=0,D3341=0),"0.00%",IF($C3341=0,-1,IF(D3341=0,1,-($C3341-D3341)/ABS(D3341))))</f>
        <v>0.00%</v>
      </c>
      <c r="G3341" s="89">
        <v>0</v>
      </c>
      <c r="H3341" s="89">
        <f>+C3341-G3341</f>
        <v>0</v>
      </c>
      <c r="I3341" s="90" t="str">
        <f>IF(AND($C3341=0,G3341=0),"0.00%",IF($C3341=0,-1,IF(G3341=0,1,-($C3341-G3341)/ABS(G3341))))</f>
        <v>0.00%</v>
      </c>
      <c r="J3341" s="91"/>
      <c r="K3341" s="89">
        <v>0</v>
      </c>
      <c r="L3341" s="89">
        <v>0</v>
      </c>
      <c r="M3341" s="89">
        <f>+L3341-K3341</f>
        <v>0</v>
      </c>
      <c r="N3341" s="90" t="str">
        <f>IF(AND($K3341=0,L3341=0),"0.00%",IF($K3341=0,-1,IF(L3341=0,1,-($K3341-L3341)/ABS(L3341))))</f>
        <v>0.00%</v>
      </c>
      <c r="O3341" s="89">
        <v>0</v>
      </c>
      <c r="P3341" s="89">
        <f>+K3341-O3341</f>
        <v>0</v>
      </c>
      <c r="Q3341" s="90" t="str">
        <f>IF(AND($K3341=0,O3341=0),"0.00%",IF($K3341=0,-1,IF(O3341=0,1,-($K3341-O3341)/ABS(O3341))))</f>
        <v>0.00%</v>
      </c>
      <c r="R3341" s="91"/>
      <c r="S3341" s="89">
        <v>0</v>
      </c>
      <c r="T3341" s="89">
        <f>+S3341-K3341</f>
        <v>0</v>
      </c>
      <c r="U3341" s="335">
        <f>IF(C3341=0,0,1)+IF(D3341=0,0,1)+IF(E3341=0,0,1)+IF(G3341=0,0,1)+IF(K3341=0,0,1)+IF(L3341=0,0,1)+IF(M3341=0,0,1)+IF(O3341=0,0,1)+IF(S3341=0,0,1)</f>
        <v>0</v>
      </c>
    </row>
    <row r="3342" spans="1:21" s="81" customFormat="1" ht="15" hidden="1">
      <c r="A3342" s="176" t="s">
        <v>3280</v>
      </c>
      <c r="B3342" s="88" t="s">
        <v>6574</v>
      </c>
      <c r="C3342" s="89">
        <v>0</v>
      </c>
      <c r="D3342" s="89">
        <v>0</v>
      </c>
      <c r="E3342" s="89">
        <f>+D3342-C3342</f>
        <v>0</v>
      </c>
      <c r="F3342" s="90" t="str">
        <f>IF(AND($C3342=0,D3342=0),"0.00%",IF($C3342=0,-1,IF(D3342=0,1,-($C3342-D3342)/ABS(D3342))))</f>
        <v>0.00%</v>
      </c>
      <c r="G3342" s="89">
        <v>0</v>
      </c>
      <c r="H3342" s="89">
        <f>+C3342-G3342</f>
        <v>0</v>
      </c>
      <c r="I3342" s="90" t="str">
        <f>IF(AND($C3342=0,G3342=0),"0.00%",IF($C3342=0,-1,IF(G3342=0,1,-($C3342-G3342)/ABS(G3342))))</f>
        <v>0.00%</v>
      </c>
      <c r="J3342" s="91"/>
      <c r="K3342" s="89">
        <v>0</v>
      </c>
      <c r="L3342" s="89">
        <v>0</v>
      </c>
      <c r="M3342" s="89">
        <f>+L3342-K3342</f>
        <v>0</v>
      </c>
      <c r="N3342" s="90" t="str">
        <f>IF(AND($K3342=0,L3342=0),"0.00%",IF($K3342=0,-1,IF(L3342=0,1,-($K3342-L3342)/ABS(L3342))))</f>
        <v>0.00%</v>
      </c>
      <c r="O3342" s="89">
        <v>0</v>
      </c>
      <c r="P3342" s="89">
        <f>+K3342-O3342</f>
        <v>0</v>
      </c>
      <c r="Q3342" s="90" t="str">
        <f>IF(AND($K3342=0,O3342=0),"0.00%",IF($K3342=0,-1,IF(O3342=0,1,-($K3342-O3342)/ABS(O3342))))</f>
        <v>0.00%</v>
      </c>
      <c r="R3342" s="91"/>
      <c r="S3342" s="89">
        <v>0</v>
      </c>
      <c r="T3342" s="89">
        <f>+S3342-K3342</f>
        <v>0</v>
      </c>
      <c r="U3342" s="335">
        <f>IF(C3342=0,0,1)+IF(D3342=0,0,1)+IF(E3342=0,0,1)+IF(G3342=0,0,1)+IF(K3342=0,0,1)+IF(L3342=0,0,1)+IF(M3342=0,0,1)+IF(O3342=0,0,1)+IF(S3342=0,0,1)</f>
        <v>0</v>
      </c>
    </row>
    <row r="3343" spans="1:21" s="81" customFormat="1" ht="15" hidden="1">
      <c r="A3343" s="176" t="s">
        <v>3281</v>
      </c>
      <c r="B3343" s="88" t="s">
        <v>6575</v>
      </c>
      <c r="C3343" s="89">
        <v>0</v>
      </c>
      <c r="D3343" s="89">
        <v>0</v>
      </c>
      <c r="E3343" s="89">
        <f>+D3343-C3343</f>
        <v>0</v>
      </c>
      <c r="F3343" s="90" t="str">
        <f>IF(AND($C3343=0,D3343=0),"0.00%",IF($C3343=0,-1,IF(D3343=0,1,-($C3343-D3343)/ABS(D3343))))</f>
        <v>0.00%</v>
      </c>
      <c r="G3343" s="89">
        <v>0</v>
      </c>
      <c r="H3343" s="89">
        <f>+C3343-G3343</f>
        <v>0</v>
      </c>
      <c r="I3343" s="90" t="str">
        <f>IF(AND($C3343=0,G3343=0),"0.00%",IF($C3343=0,-1,IF(G3343=0,1,-($C3343-G3343)/ABS(G3343))))</f>
        <v>0.00%</v>
      </c>
      <c r="J3343" s="91"/>
      <c r="K3343" s="89">
        <v>0</v>
      </c>
      <c r="L3343" s="89">
        <v>0</v>
      </c>
      <c r="M3343" s="89">
        <f>+L3343-K3343</f>
        <v>0</v>
      </c>
      <c r="N3343" s="90" t="str">
        <f>IF(AND($K3343=0,L3343=0),"0.00%",IF($K3343=0,-1,IF(L3343=0,1,-($K3343-L3343)/ABS(L3343))))</f>
        <v>0.00%</v>
      </c>
      <c r="O3343" s="89">
        <v>0</v>
      </c>
      <c r="P3343" s="89">
        <f>+K3343-O3343</f>
        <v>0</v>
      </c>
      <c r="Q3343" s="90" t="str">
        <f>IF(AND($K3343=0,O3343=0),"0.00%",IF($K3343=0,-1,IF(O3343=0,1,-($K3343-O3343)/ABS(O3343))))</f>
        <v>0.00%</v>
      </c>
      <c r="R3343" s="91"/>
      <c r="S3343" s="89">
        <v>0</v>
      </c>
      <c r="T3343" s="89">
        <f>+S3343-K3343</f>
        <v>0</v>
      </c>
      <c r="U3343" s="335">
        <f>IF(C3343=0,0,1)+IF(D3343=0,0,1)+IF(E3343=0,0,1)+IF(G3343=0,0,1)+IF(K3343=0,0,1)+IF(L3343=0,0,1)+IF(M3343=0,0,1)+IF(O3343=0,0,1)+IF(S3343=0,0,1)</f>
        <v>0</v>
      </c>
    </row>
    <row r="3344" spans="1:21" s="81" customFormat="1" ht="15" hidden="1">
      <c r="A3344" s="176" t="s">
        <v>3282</v>
      </c>
      <c r="B3344" s="88" t="s">
        <v>6576</v>
      </c>
      <c r="C3344" s="89">
        <v>0</v>
      </c>
      <c r="D3344" s="89">
        <v>0</v>
      </c>
      <c r="E3344" s="89">
        <f>+D3344-C3344</f>
        <v>0</v>
      </c>
      <c r="F3344" s="90" t="str">
        <f>IF(AND($C3344=0,D3344=0),"0.00%",IF($C3344=0,-1,IF(D3344=0,1,-($C3344-D3344)/ABS(D3344))))</f>
        <v>0.00%</v>
      </c>
      <c r="G3344" s="89">
        <v>0</v>
      </c>
      <c r="H3344" s="89">
        <f>+C3344-G3344</f>
        <v>0</v>
      </c>
      <c r="I3344" s="90" t="str">
        <f>IF(AND($C3344=0,G3344=0),"0.00%",IF($C3344=0,-1,IF(G3344=0,1,-($C3344-G3344)/ABS(G3344))))</f>
        <v>0.00%</v>
      </c>
      <c r="J3344" s="91"/>
      <c r="K3344" s="89">
        <v>0</v>
      </c>
      <c r="L3344" s="89">
        <v>0</v>
      </c>
      <c r="M3344" s="89">
        <f>+L3344-K3344</f>
        <v>0</v>
      </c>
      <c r="N3344" s="90" t="str">
        <f>IF(AND($K3344=0,L3344=0),"0.00%",IF($K3344=0,-1,IF(L3344=0,1,-($K3344-L3344)/ABS(L3344))))</f>
        <v>0.00%</v>
      </c>
      <c r="O3344" s="89">
        <v>0</v>
      </c>
      <c r="P3344" s="89">
        <f>+K3344-O3344</f>
        <v>0</v>
      </c>
      <c r="Q3344" s="90" t="str">
        <f>IF(AND($K3344=0,O3344=0),"0.00%",IF($K3344=0,-1,IF(O3344=0,1,-($K3344-O3344)/ABS(O3344))))</f>
        <v>0.00%</v>
      </c>
      <c r="R3344" s="91"/>
      <c r="S3344" s="89">
        <v>0</v>
      </c>
      <c r="T3344" s="89">
        <f>+S3344-K3344</f>
        <v>0</v>
      </c>
      <c r="U3344" s="335">
        <f>IF(C3344=0,0,1)+IF(D3344=0,0,1)+IF(E3344=0,0,1)+IF(G3344=0,0,1)+IF(K3344=0,0,1)+IF(L3344=0,0,1)+IF(M3344=0,0,1)+IF(O3344=0,0,1)+IF(S3344=0,0,1)</f>
        <v>0</v>
      </c>
    </row>
    <row r="3345" spans="1:21" s="81" customFormat="1" ht="15" hidden="1">
      <c r="A3345" s="176" t="s">
        <v>3283</v>
      </c>
      <c r="B3345" s="88" t="s">
        <v>6577</v>
      </c>
      <c r="C3345" s="89">
        <v>0</v>
      </c>
      <c r="D3345" s="89">
        <v>0</v>
      </c>
      <c r="E3345" s="89">
        <f>+D3345-C3345</f>
        <v>0</v>
      </c>
      <c r="F3345" s="90" t="str">
        <f>IF(AND($C3345=0,D3345=0),"0.00%",IF($C3345=0,-1,IF(D3345=0,1,-($C3345-D3345)/ABS(D3345))))</f>
        <v>0.00%</v>
      </c>
      <c r="G3345" s="89">
        <v>0</v>
      </c>
      <c r="H3345" s="89">
        <f>+C3345-G3345</f>
        <v>0</v>
      </c>
      <c r="I3345" s="90" t="str">
        <f>IF(AND($C3345=0,G3345=0),"0.00%",IF($C3345=0,-1,IF(G3345=0,1,-($C3345-G3345)/ABS(G3345))))</f>
        <v>0.00%</v>
      </c>
      <c r="J3345" s="91"/>
      <c r="K3345" s="89">
        <v>0</v>
      </c>
      <c r="L3345" s="89">
        <v>0</v>
      </c>
      <c r="M3345" s="89">
        <f>+L3345-K3345</f>
        <v>0</v>
      </c>
      <c r="N3345" s="90" t="str">
        <f>IF(AND($K3345=0,L3345=0),"0.00%",IF($K3345=0,-1,IF(L3345=0,1,-($K3345-L3345)/ABS(L3345))))</f>
        <v>0.00%</v>
      </c>
      <c r="O3345" s="89">
        <v>0</v>
      </c>
      <c r="P3345" s="89">
        <f>+K3345-O3345</f>
        <v>0</v>
      </c>
      <c r="Q3345" s="90" t="str">
        <f>IF(AND($K3345=0,O3345=0),"0.00%",IF($K3345=0,-1,IF(O3345=0,1,-($K3345-O3345)/ABS(O3345))))</f>
        <v>0.00%</v>
      </c>
      <c r="R3345" s="91"/>
      <c r="S3345" s="89">
        <v>0</v>
      </c>
      <c r="T3345" s="89">
        <f>+S3345-K3345</f>
        <v>0</v>
      </c>
      <c r="U3345" s="335">
        <f>IF(C3345=0,0,1)+IF(D3345=0,0,1)+IF(E3345=0,0,1)+IF(G3345=0,0,1)+IF(K3345=0,0,1)+IF(L3345=0,0,1)+IF(M3345=0,0,1)+IF(O3345=0,0,1)+IF(S3345=0,0,1)</f>
        <v>0</v>
      </c>
    </row>
    <row r="3346" spans="1:21" s="81" customFormat="1" ht="15" hidden="1">
      <c r="A3346" s="176" t="s">
        <v>3284</v>
      </c>
      <c r="B3346" s="88" t="s">
        <v>6578</v>
      </c>
      <c r="C3346" s="89">
        <v>0</v>
      </c>
      <c r="D3346" s="89">
        <v>0</v>
      </c>
      <c r="E3346" s="89">
        <f>+D3346-C3346</f>
        <v>0</v>
      </c>
      <c r="F3346" s="90" t="str">
        <f>IF(AND($C3346=0,D3346=0),"0.00%",IF($C3346=0,-1,IF(D3346=0,1,-($C3346-D3346)/ABS(D3346))))</f>
        <v>0.00%</v>
      </c>
      <c r="G3346" s="89">
        <v>0</v>
      </c>
      <c r="H3346" s="89">
        <f>+C3346-G3346</f>
        <v>0</v>
      </c>
      <c r="I3346" s="90" t="str">
        <f>IF(AND($C3346=0,G3346=0),"0.00%",IF($C3346=0,-1,IF(G3346=0,1,-($C3346-G3346)/ABS(G3346))))</f>
        <v>0.00%</v>
      </c>
      <c r="J3346" s="91"/>
      <c r="K3346" s="89">
        <v>0</v>
      </c>
      <c r="L3346" s="89">
        <v>0</v>
      </c>
      <c r="M3346" s="89">
        <f>+L3346-K3346</f>
        <v>0</v>
      </c>
      <c r="N3346" s="90" t="str">
        <f>IF(AND($K3346=0,L3346=0),"0.00%",IF($K3346=0,-1,IF(L3346=0,1,-($K3346-L3346)/ABS(L3346))))</f>
        <v>0.00%</v>
      </c>
      <c r="O3346" s="89">
        <v>0</v>
      </c>
      <c r="P3346" s="89">
        <f>+K3346-O3346</f>
        <v>0</v>
      </c>
      <c r="Q3346" s="90" t="str">
        <f>IF(AND($K3346=0,O3346=0),"0.00%",IF($K3346=0,-1,IF(O3346=0,1,-($K3346-O3346)/ABS(O3346))))</f>
        <v>0.00%</v>
      </c>
      <c r="R3346" s="91"/>
      <c r="S3346" s="89">
        <v>0</v>
      </c>
      <c r="T3346" s="89">
        <f>+S3346-K3346</f>
        <v>0</v>
      </c>
      <c r="U3346" s="335">
        <f>IF(C3346=0,0,1)+IF(D3346=0,0,1)+IF(E3346=0,0,1)+IF(G3346=0,0,1)+IF(K3346=0,0,1)+IF(L3346=0,0,1)+IF(M3346=0,0,1)+IF(O3346=0,0,1)+IF(S3346=0,0,1)</f>
        <v>0</v>
      </c>
    </row>
    <row r="3347" spans="1:21" s="81" customFormat="1" ht="15" hidden="1">
      <c r="A3347" s="176" t="s">
        <v>3285</v>
      </c>
      <c r="B3347" s="88" t="s">
        <v>6579</v>
      </c>
      <c r="C3347" s="89">
        <v>0</v>
      </c>
      <c r="D3347" s="89">
        <v>0</v>
      </c>
      <c r="E3347" s="89">
        <f>+D3347-C3347</f>
        <v>0</v>
      </c>
      <c r="F3347" s="90" t="str">
        <f>IF(AND($C3347=0,D3347=0),"0.00%",IF($C3347=0,-1,IF(D3347=0,1,-($C3347-D3347)/ABS(D3347))))</f>
        <v>0.00%</v>
      </c>
      <c r="G3347" s="89">
        <v>0</v>
      </c>
      <c r="H3347" s="89">
        <f>+C3347-G3347</f>
        <v>0</v>
      </c>
      <c r="I3347" s="90" t="str">
        <f>IF(AND($C3347=0,G3347=0),"0.00%",IF($C3347=0,-1,IF(G3347=0,1,-($C3347-G3347)/ABS(G3347))))</f>
        <v>0.00%</v>
      </c>
      <c r="J3347" s="91"/>
      <c r="K3347" s="89">
        <v>0</v>
      </c>
      <c r="L3347" s="89">
        <v>0</v>
      </c>
      <c r="M3347" s="89">
        <f>+L3347-K3347</f>
        <v>0</v>
      </c>
      <c r="N3347" s="90" t="str">
        <f>IF(AND($K3347=0,L3347=0),"0.00%",IF($K3347=0,-1,IF(L3347=0,1,-($K3347-L3347)/ABS(L3347))))</f>
        <v>0.00%</v>
      </c>
      <c r="O3347" s="89">
        <v>0</v>
      </c>
      <c r="P3347" s="89">
        <f>+K3347-O3347</f>
        <v>0</v>
      </c>
      <c r="Q3347" s="90" t="str">
        <f>IF(AND($K3347=0,O3347=0),"0.00%",IF($K3347=0,-1,IF(O3347=0,1,-($K3347-O3347)/ABS(O3347))))</f>
        <v>0.00%</v>
      </c>
      <c r="R3347" s="91"/>
      <c r="S3347" s="89">
        <v>0</v>
      </c>
      <c r="T3347" s="89">
        <f>+S3347-K3347</f>
        <v>0</v>
      </c>
      <c r="U3347" s="335">
        <f>IF(C3347=0,0,1)+IF(D3347=0,0,1)+IF(E3347=0,0,1)+IF(G3347=0,0,1)+IF(K3347=0,0,1)+IF(L3347=0,0,1)+IF(M3347=0,0,1)+IF(O3347=0,0,1)+IF(S3347=0,0,1)</f>
        <v>0</v>
      </c>
    </row>
    <row r="3348" spans="1:21" s="81" customFormat="1" ht="15" hidden="1">
      <c r="A3348" s="176" t="s">
        <v>3286</v>
      </c>
      <c r="B3348" s="88" t="s">
        <v>6580</v>
      </c>
      <c r="C3348" s="89">
        <v>0</v>
      </c>
      <c r="D3348" s="89">
        <v>0</v>
      </c>
      <c r="E3348" s="89">
        <f>+D3348-C3348</f>
        <v>0</v>
      </c>
      <c r="F3348" s="90" t="str">
        <f>IF(AND($C3348=0,D3348=0),"0.00%",IF($C3348=0,-1,IF(D3348=0,1,-($C3348-D3348)/ABS(D3348))))</f>
        <v>0.00%</v>
      </c>
      <c r="G3348" s="89">
        <v>0</v>
      </c>
      <c r="H3348" s="89">
        <f>+C3348-G3348</f>
        <v>0</v>
      </c>
      <c r="I3348" s="90" t="str">
        <f>IF(AND($C3348=0,G3348=0),"0.00%",IF($C3348=0,-1,IF(G3348=0,1,-($C3348-G3348)/ABS(G3348))))</f>
        <v>0.00%</v>
      </c>
      <c r="J3348" s="91"/>
      <c r="K3348" s="89">
        <v>0</v>
      </c>
      <c r="L3348" s="89">
        <v>0</v>
      </c>
      <c r="M3348" s="89">
        <f>+L3348-K3348</f>
        <v>0</v>
      </c>
      <c r="N3348" s="90" t="str">
        <f>IF(AND($K3348=0,L3348=0),"0.00%",IF($K3348=0,-1,IF(L3348=0,1,-($K3348-L3348)/ABS(L3348))))</f>
        <v>0.00%</v>
      </c>
      <c r="O3348" s="89">
        <v>0</v>
      </c>
      <c r="P3348" s="89">
        <f>+K3348-O3348</f>
        <v>0</v>
      </c>
      <c r="Q3348" s="90" t="str">
        <f>IF(AND($K3348=0,O3348=0),"0.00%",IF($K3348=0,-1,IF(O3348=0,1,-($K3348-O3348)/ABS(O3348))))</f>
        <v>0.00%</v>
      </c>
      <c r="R3348" s="91"/>
      <c r="S3348" s="89">
        <v>0</v>
      </c>
      <c r="T3348" s="89">
        <f>+S3348-K3348</f>
        <v>0</v>
      </c>
      <c r="U3348" s="335">
        <f>IF(C3348=0,0,1)+IF(D3348=0,0,1)+IF(E3348=0,0,1)+IF(G3348=0,0,1)+IF(K3348=0,0,1)+IF(L3348=0,0,1)+IF(M3348=0,0,1)+IF(O3348=0,0,1)+IF(S3348=0,0,1)</f>
        <v>0</v>
      </c>
    </row>
    <row r="3349" spans="1:21" s="81" customFormat="1" ht="15" hidden="1">
      <c r="A3349" s="176" t="s">
        <v>3287</v>
      </c>
      <c r="B3349" s="88" t="s">
        <v>6581</v>
      </c>
      <c r="C3349" s="89">
        <v>0</v>
      </c>
      <c r="D3349" s="89">
        <v>0</v>
      </c>
      <c r="E3349" s="89">
        <f>+D3349-C3349</f>
        <v>0</v>
      </c>
      <c r="F3349" s="90" t="str">
        <f>IF(AND($C3349=0,D3349=0),"0.00%",IF($C3349=0,-1,IF(D3349=0,1,-($C3349-D3349)/ABS(D3349))))</f>
        <v>0.00%</v>
      </c>
      <c r="G3349" s="89">
        <v>0</v>
      </c>
      <c r="H3349" s="89">
        <f>+C3349-G3349</f>
        <v>0</v>
      </c>
      <c r="I3349" s="90" t="str">
        <f>IF(AND($C3349=0,G3349=0),"0.00%",IF($C3349=0,-1,IF(G3349=0,1,-($C3349-G3349)/ABS(G3349))))</f>
        <v>0.00%</v>
      </c>
      <c r="J3349" s="91"/>
      <c r="K3349" s="89">
        <v>0</v>
      </c>
      <c r="L3349" s="89">
        <v>0</v>
      </c>
      <c r="M3349" s="89">
        <f>+L3349-K3349</f>
        <v>0</v>
      </c>
      <c r="N3349" s="90" t="str">
        <f>IF(AND($K3349=0,L3349=0),"0.00%",IF($K3349=0,-1,IF(L3349=0,1,-($K3349-L3349)/ABS(L3349))))</f>
        <v>0.00%</v>
      </c>
      <c r="O3349" s="89">
        <v>0</v>
      </c>
      <c r="P3349" s="89">
        <f>+K3349-O3349</f>
        <v>0</v>
      </c>
      <c r="Q3349" s="90" t="str">
        <f>IF(AND($K3349=0,O3349=0),"0.00%",IF($K3349=0,-1,IF(O3349=0,1,-($K3349-O3349)/ABS(O3349))))</f>
        <v>0.00%</v>
      </c>
      <c r="R3349" s="91"/>
      <c r="S3349" s="89">
        <v>0</v>
      </c>
      <c r="T3349" s="89">
        <f>+S3349-K3349</f>
        <v>0</v>
      </c>
      <c r="U3349" s="335">
        <f>IF(C3349=0,0,1)+IF(D3349=0,0,1)+IF(E3349=0,0,1)+IF(G3349=0,0,1)+IF(K3349=0,0,1)+IF(L3349=0,0,1)+IF(M3349=0,0,1)+IF(O3349=0,0,1)+IF(S3349=0,0,1)</f>
        <v>0</v>
      </c>
    </row>
    <row r="3350" spans="1:21" s="81" customFormat="1" ht="15" hidden="1">
      <c r="A3350" s="176" t="s">
        <v>3288</v>
      </c>
      <c r="B3350" s="88" t="s">
        <v>6582</v>
      </c>
      <c r="C3350" s="89">
        <v>0</v>
      </c>
      <c r="D3350" s="89">
        <v>0</v>
      </c>
      <c r="E3350" s="89">
        <f>+D3350-C3350</f>
        <v>0</v>
      </c>
      <c r="F3350" s="90" t="str">
        <f>IF(AND($C3350=0,D3350=0),"0.00%",IF($C3350=0,-1,IF(D3350=0,1,-($C3350-D3350)/ABS(D3350))))</f>
        <v>0.00%</v>
      </c>
      <c r="G3350" s="89">
        <v>0</v>
      </c>
      <c r="H3350" s="89">
        <f>+C3350-G3350</f>
        <v>0</v>
      </c>
      <c r="I3350" s="90" t="str">
        <f>IF(AND($C3350=0,G3350=0),"0.00%",IF($C3350=0,-1,IF(G3350=0,1,-($C3350-G3350)/ABS(G3350))))</f>
        <v>0.00%</v>
      </c>
      <c r="J3350" s="91"/>
      <c r="K3350" s="89">
        <v>0</v>
      </c>
      <c r="L3350" s="89">
        <v>0</v>
      </c>
      <c r="M3350" s="89">
        <f>+L3350-K3350</f>
        <v>0</v>
      </c>
      <c r="N3350" s="90" t="str">
        <f>IF(AND($K3350=0,L3350=0),"0.00%",IF($K3350=0,-1,IF(L3350=0,1,-($K3350-L3350)/ABS(L3350))))</f>
        <v>0.00%</v>
      </c>
      <c r="O3350" s="89">
        <v>0</v>
      </c>
      <c r="P3350" s="89">
        <f>+K3350-O3350</f>
        <v>0</v>
      </c>
      <c r="Q3350" s="90" t="str">
        <f>IF(AND($K3350=0,O3350=0),"0.00%",IF($K3350=0,-1,IF(O3350=0,1,-($K3350-O3350)/ABS(O3350))))</f>
        <v>0.00%</v>
      </c>
      <c r="R3350" s="91"/>
      <c r="S3350" s="89">
        <v>0</v>
      </c>
      <c r="T3350" s="89">
        <f>+S3350-K3350</f>
        <v>0</v>
      </c>
      <c r="U3350" s="335">
        <f>IF(C3350=0,0,1)+IF(D3350=0,0,1)+IF(E3350=0,0,1)+IF(G3350=0,0,1)+IF(K3350=0,0,1)+IF(L3350=0,0,1)+IF(M3350=0,0,1)+IF(O3350=0,0,1)+IF(S3350=0,0,1)</f>
        <v>0</v>
      </c>
    </row>
    <row r="3351" spans="1:21" s="81" customFormat="1" ht="15" hidden="1">
      <c r="A3351" s="176" t="s">
        <v>3289</v>
      </c>
      <c r="B3351" s="88" t="s">
        <v>6583</v>
      </c>
      <c r="C3351" s="89">
        <v>0</v>
      </c>
      <c r="D3351" s="89">
        <v>0</v>
      </c>
      <c r="E3351" s="89">
        <f>+D3351-C3351</f>
        <v>0</v>
      </c>
      <c r="F3351" s="90" t="str">
        <f>IF(AND($C3351=0,D3351=0),"0.00%",IF($C3351=0,-1,IF(D3351=0,1,-($C3351-D3351)/ABS(D3351))))</f>
        <v>0.00%</v>
      </c>
      <c r="G3351" s="89">
        <v>0</v>
      </c>
      <c r="H3351" s="89">
        <f>+C3351-G3351</f>
        <v>0</v>
      </c>
      <c r="I3351" s="90" t="str">
        <f>IF(AND($C3351=0,G3351=0),"0.00%",IF($C3351=0,-1,IF(G3351=0,1,-($C3351-G3351)/ABS(G3351))))</f>
        <v>0.00%</v>
      </c>
      <c r="J3351" s="91"/>
      <c r="K3351" s="89">
        <v>0</v>
      </c>
      <c r="L3351" s="89">
        <v>0</v>
      </c>
      <c r="M3351" s="89">
        <f>+L3351-K3351</f>
        <v>0</v>
      </c>
      <c r="N3351" s="90" t="str">
        <f>IF(AND($K3351=0,L3351=0),"0.00%",IF($K3351=0,-1,IF(L3351=0,1,-($K3351-L3351)/ABS(L3351))))</f>
        <v>0.00%</v>
      </c>
      <c r="O3351" s="89">
        <v>0</v>
      </c>
      <c r="P3351" s="89">
        <f>+K3351-O3351</f>
        <v>0</v>
      </c>
      <c r="Q3351" s="90" t="str">
        <f>IF(AND($K3351=0,O3351=0),"0.00%",IF($K3351=0,-1,IF(O3351=0,1,-($K3351-O3351)/ABS(O3351))))</f>
        <v>0.00%</v>
      </c>
      <c r="R3351" s="91"/>
      <c r="S3351" s="89">
        <v>0</v>
      </c>
      <c r="T3351" s="89">
        <f>+S3351-K3351</f>
        <v>0</v>
      </c>
      <c r="U3351" s="335">
        <f>IF(C3351=0,0,1)+IF(D3351=0,0,1)+IF(E3351=0,0,1)+IF(G3351=0,0,1)+IF(K3351=0,0,1)+IF(L3351=0,0,1)+IF(M3351=0,0,1)+IF(O3351=0,0,1)+IF(S3351=0,0,1)</f>
        <v>0</v>
      </c>
    </row>
    <row r="3352" spans="1:21" s="81" customFormat="1" ht="15" hidden="1">
      <c r="A3352" s="176" t="s">
        <v>3290</v>
      </c>
      <c r="B3352" s="88" t="s">
        <v>6584</v>
      </c>
      <c r="C3352" s="89">
        <v>0</v>
      </c>
      <c r="D3352" s="89">
        <v>0</v>
      </c>
      <c r="E3352" s="89">
        <f>+D3352-C3352</f>
        <v>0</v>
      </c>
      <c r="F3352" s="90" t="str">
        <f>IF(AND($C3352=0,D3352=0),"0.00%",IF($C3352=0,-1,IF(D3352=0,1,-($C3352-D3352)/ABS(D3352))))</f>
        <v>0.00%</v>
      </c>
      <c r="G3352" s="89">
        <v>0</v>
      </c>
      <c r="H3352" s="89">
        <f>+C3352-G3352</f>
        <v>0</v>
      </c>
      <c r="I3352" s="90" t="str">
        <f>IF(AND($C3352=0,G3352=0),"0.00%",IF($C3352=0,-1,IF(G3352=0,1,-($C3352-G3352)/ABS(G3352))))</f>
        <v>0.00%</v>
      </c>
      <c r="J3352" s="91"/>
      <c r="K3352" s="89">
        <v>0</v>
      </c>
      <c r="L3352" s="89">
        <v>0</v>
      </c>
      <c r="M3352" s="89">
        <f>+L3352-K3352</f>
        <v>0</v>
      </c>
      <c r="N3352" s="90" t="str">
        <f>IF(AND($K3352=0,L3352=0),"0.00%",IF($K3352=0,-1,IF(L3352=0,1,-($K3352-L3352)/ABS(L3352))))</f>
        <v>0.00%</v>
      </c>
      <c r="O3352" s="89">
        <v>0</v>
      </c>
      <c r="P3352" s="89">
        <f>+K3352-O3352</f>
        <v>0</v>
      </c>
      <c r="Q3352" s="90" t="str">
        <f>IF(AND($K3352=0,O3352=0),"0.00%",IF($K3352=0,-1,IF(O3352=0,1,-($K3352-O3352)/ABS(O3352))))</f>
        <v>0.00%</v>
      </c>
      <c r="R3352" s="91"/>
      <c r="S3352" s="89">
        <v>0</v>
      </c>
      <c r="T3352" s="89">
        <f>+S3352-K3352</f>
        <v>0</v>
      </c>
      <c r="U3352" s="335">
        <f>IF(C3352=0,0,1)+IF(D3352=0,0,1)+IF(E3352=0,0,1)+IF(G3352=0,0,1)+IF(K3352=0,0,1)+IF(L3352=0,0,1)+IF(M3352=0,0,1)+IF(O3352=0,0,1)+IF(S3352=0,0,1)</f>
        <v>0</v>
      </c>
    </row>
    <row r="3353" spans="1:21" s="81" customFormat="1" ht="15" hidden="1">
      <c r="A3353" s="176" t="s">
        <v>3291</v>
      </c>
      <c r="B3353" s="88" t="s">
        <v>6585</v>
      </c>
      <c r="C3353" s="89">
        <v>0</v>
      </c>
      <c r="D3353" s="89">
        <v>0</v>
      </c>
      <c r="E3353" s="89">
        <f>+D3353-C3353</f>
        <v>0</v>
      </c>
      <c r="F3353" s="90" t="str">
        <f>IF(AND($C3353=0,D3353=0),"0.00%",IF($C3353=0,-1,IF(D3353=0,1,-($C3353-D3353)/ABS(D3353))))</f>
        <v>0.00%</v>
      </c>
      <c r="G3353" s="89">
        <v>0</v>
      </c>
      <c r="H3353" s="89">
        <f>+C3353-G3353</f>
        <v>0</v>
      </c>
      <c r="I3353" s="90" t="str">
        <f>IF(AND($C3353=0,G3353=0),"0.00%",IF($C3353=0,-1,IF(G3353=0,1,-($C3353-G3353)/ABS(G3353))))</f>
        <v>0.00%</v>
      </c>
      <c r="J3353" s="91"/>
      <c r="K3353" s="89">
        <v>0</v>
      </c>
      <c r="L3353" s="89">
        <v>0</v>
      </c>
      <c r="M3353" s="89">
        <f>+L3353-K3353</f>
        <v>0</v>
      </c>
      <c r="N3353" s="90" t="str">
        <f>IF(AND($K3353=0,L3353=0),"0.00%",IF($K3353=0,-1,IF(L3353=0,1,-($K3353-L3353)/ABS(L3353))))</f>
        <v>0.00%</v>
      </c>
      <c r="O3353" s="89">
        <v>0</v>
      </c>
      <c r="P3353" s="89">
        <f>+K3353-O3353</f>
        <v>0</v>
      </c>
      <c r="Q3353" s="90" t="str">
        <f>IF(AND($K3353=0,O3353=0),"0.00%",IF($K3353=0,-1,IF(O3353=0,1,-($K3353-O3353)/ABS(O3353))))</f>
        <v>0.00%</v>
      </c>
      <c r="R3353" s="91"/>
      <c r="S3353" s="89">
        <v>0</v>
      </c>
      <c r="T3353" s="89">
        <f>+S3353-K3353</f>
        <v>0</v>
      </c>
      <c r="U3353" s="335">
        <f>IF(C3353=0,0,1)+IF(D3353=0,0,1)+IF(E3353=0,0,1)+IF(G3353=0,0,1)+IF(K3353=0,0,1)+IF(L3353=0,0,1)+IF(M3353=0,0,1)+IF(O3353=0,0,1)+IF(S3353=0,0,1)</f>
        <v>0</v>
      </c>
    </row>
    <row r="3354" spans="1:21" s="81" customFormat="1" ht="15" hidden="1">
      <c r="A3354" s="176" t="s">
        <v>3292</v>
      </c>
      <c r="B3354" s="88" t="s">
        <v>6586</v>
      </c>
      <c r="C3354" s="89">
        <v>0</v>
      </c>
      <c r="D3354" s="89">
        <v>0</v>
      </c>
      <c r="E3354" s="89">
        <f>+D3354-C3354</f>
        <v>0</v>
      </c>
      <c r="F3354" s="90" t="str">
        <f>IF(AND($C3354=0,D3354=0),"0.00%",IF($C3354=0,-1,IF(D3354=0,1,-($C3354-D3354)/ABS(D3354))))</f>
        <v>0.00%</v>
      </c>
      <c r="G3354" s="89">
        <v>0</v>
      </c>
      <c r="H3354" s="89">
        <f>+C3354-G3354</f>
        <v>0</v>
      </c>
      <c r="I3354" s="90" t="str">
        <f>IF(AND($C3354=0,G3354=0),"0.00%",IF($C3354=0,-1,IF(G3354=0,1,-($C3354-G3354)/ABS(G3354))))</f>
        <v>0.00%</v>
      </c>
      <c r="J3354" s="91"/>
      <c r="K3354" s="89">
        <v>0</v>
      </c>
      <c r="L3354" s="89">
        <v>0</v>
      </c>
      <c r="M3354" s="89">
        <f>+L3354-K3354</f>
        <v>0</v>
      </c>
      <c r="N3354" s="90" t="str">
        <f>IF(AND($K3354=0,L3354=0),"0.00%",IF($K3354=0,-1,IF(L3354=0,1,-($K3354-L3354)/ABS(L3354))))</f>
        <v>0.00%</v>
      </c>
      <c r="O3354" s="89">
        <v>0</v>
      </c>
      <c r="P3354" s="89">
        <f>+K3354-O3354</f>
        <v>0</v>
      </c>
      <c r="Q3354" s="90" t="str">
        <f>IF(AND($K3354=0,O3354=0),"0.00%",IF($K3354=0,-1,IF(O3354=0,1,-($K3354-O3354)/ABS(O3354))))</f>
        <v>0.00%</v>
      </c>
      <c r="R3354" s="91"/>
      <c r="S3354" s="89">
        <v>0</v>
      </c>
      <c r="T3354" s="89">
        <f>+S3354-K3354</f>
        <v>0</v>
      </c>
      <c r="U3354" s="335">
        <f>IF(C3354=0,0,1)+IF(D3354=0,0,1)+IF(E3354=0,0,1)+IF(G3354=0,0,1)+IF(K3354=0,0,1)+IF(L3354=0,0,1)+IF(M3354=0,0,1)+IF(O3354=0,0,1)+IF(S3354=0,0,1)</f>
        <v>0</v>
      </c>
    </row>
    <row r="3355" spans="1:21" s="81" customFormat="1" ht="15" hidden="1">
      <c r="A3355" s="176" t="s">
        <v>3293</v>
      </c>
      <c r="B3355" s="88" t="s">
        <v>6587</v>
      </c>
      <c r="C3355" s="89">
        <v>0</v>
      </c>
      <c r="D3355" s="89">
        <v>0</v>
      </c>
      <c r="E3355" s="89">
        <f>+D3355-C3355</f>
        <v>0</v>
      </c>
      <c r="F3355" s="90" t="str">
        <f>IF(AND($C3355=0,D3355=0),"0.00%",IF($C3355=0,-1,IF(D3355=0,1,-($C3355-D3355)/ABS(D3355))))</f>
        <v>0.00%</v>
      </c>
      <c r="G3355" s="89">
        <v>0</v>
      </c>
      <c r="H3355" s="89">
        <f>+C3355-G3355</f>
        <v>0</v>
      </c>
      <c r="I3355" s="90" t="str">
        <f>IF(AND($C3355=0,G3355=0),"0.00%",IF($C3355=0,-1,IF(G3355=0,1,-($C3355-G3355)/ABS(G3355))))</f>
        <v>0.00%</v>
      </c>
      <c r="J3355" s="91"/>
      <c r="K3355" s="89">
        <v>0</v>
      </c>
      <c r="L3355" s="89">
        <v>0</v>
      </c>
      <c r="M3355" s="89">
        <f>+L3355-K3355</f>
        <v>0</v>
      </c>
      <c r="N3355" s="90" t="str">
        <f>IF(AND($K3355=0,L3355=0),"0.00%",IF($K3355=0,-1,IF(L3355=0,1,-($K3355-L3355)/ABS(L3355))))</f>
        <v>0.00%</v>
      </c>
      <c r="O3355" s="89">
        <v>0</v>
      </c>
      <c r="P3355" s="89">
        <f>+K3355-O3355</f>
        <v>0</v>
      </c>
      <c r="Q3355" s="90" t="str">
        <f>IF(AND($K3355=0,O3355=0),"0.00%",IF($K3355=0,-1,IF(O3355=0,1,-($K3355-O3355)/ABS(O3355))))</f>
        <v>0.00%</v>
      </c>
      <c r="R3355" s="91"/>
      <c r="S3355" s="89">
        <v>0</v>
      </c>
      <c r="T3355" s="89">
        <f>+S3355-K3355</f>
        <v>0</v>
      </c>
      <c r="U3355" s="335">
        <f>IF(C3355=0,0,1)+IF(D3355=0,0,1)+IF(E3355=0,0,1)+IF(G3355=0,0,1)+IF(K3355=0,0,1)+IF(L3355=0,0,1)+IF(M3355=0,0,1)+IF(O3355=0,0,1)+IF(S3355=0,0,1)</f>
        <v>0</v>
      </c>
    </row>
    <row r="3356" spans="1:21" s="81" customFormat="1" ht="15" hidden="1">
      <c r="A3356" s="176" t="s">
        <v>3294</v>
      </c>
      <c r="B3356" s="88" t="s">
        <v>6588</v>
      </c>
      <c r="C3356" s="89">
        <v>0</v>
      </c>
      <c r="D3356" s="89">
        <v>0</v>
      </c>
      <c r="E3356" s="89">
        <f>+D3356-C3356</f>
        <v>0</v>
      </c>
      <c r="F3356" s="90" t="str">
        <f>IF(AND($C3356=0,D3356=0),"0.00%",IF($C3356=0,-1,IF(D3356=0,1,-($C3356-D3356)/ABS(D3356))))</f>
        <v>0.00%</v>
      </c>
      <c r="G3356" s="89">
        <v>0</v>
      </c>
      <c r="H3356" s="89">
        <f>+C3356-G3356</f>
        <v>0</v>
      </c>
      <c r="I3356" s="90" t="str">
        <f>IF(AND($C3356=0,G3356=0),"0.00%",IF($C3356=0,-1,IF(G3356=0,1,-($C3356-G3356)/ABS(G3356))))</f>
        <v>0.00%</v>
      </c>
      <c r="J3356" s="91"/>
      <c r="K3356" s="89">
        <v>0</v>
      </c>
      <c r="L3356" s="89">
        <v>0</v>
      </c>
      <c r="M3356" s="89">
        <f>+L3356-K3356</f>
        <v>0</v>
      </c>
      <c r="N3356" s="90" t="str">
        <f>IF(AND($K3356=0,L3356=0),"0.00%",IF($K3356=0,-1,IF(L3356=0,1,-($K3356-L3356)/ABS(L3356))))</f>
        <v>0.00%</v>
      </c>
      <c r="O3356" s="89">
        <v>0</v>
      </c>
      <c r="P3356" s="89">
        <f>+K3356-O3356</f>
        <v>0</v>
      </c>
      <c r="Q3356" s="90" t="str">
        <f>IF(AND($K3356=0,O3356=0),"0.00%",IF($K3356=0,-1,IF(O3356=0,1,-($K3356-O3356)/ABS(O3356))))</f>
        <v>0.00%</v>
      </c>
      <c r="R3356" s="91"/>
      <c r="S3356" s="89">
        <v>0</v>
      </c>
      <c r="T3356" s="89">
        <f>+S3356-K3356</f>
        <v>0</v>
      </c>
      <c r="U3356" s="335">
        <f>IF(C3356=0,0,1)+IF(D3356=0,0,1)+IF(E3356=0,0,1)+IF(G3356=0,0,1)+IF(K3356=0,0,1)+IF(L3356=0,0,1)+IF(M3356=0,0,1)+IF(O3356=0,0,1)+IF(S3356=0,0,1)</f>
        <v>0</v>
      </c>
    </row>
    <row r="3357" spans="1:21" s="81" customFormat="1" ht="15" hidden="1">
      <c r="A3357" s="176" t="s">
        <v>3295</v>
      </c>
      <c r="B3357" s="88" t="s">
        <v>6589</v>
      </c>
      <c r="C3357" s="89">
        <v>0</v>
      </c>
      <c r="D3357" s="89">
        <v>0</v>
      </c>
      <c r="E3357" s="89">
        <f>+D3357-C3357</f>
        <v>0</v>
      </c>
      <c r="F3357" s="90" t="str">
        <f>IF(AND($C3357=0,D3357=0),"0.00%",IF($C3357=0,-1,IF(D3357=0,1,-($C3357-D3357)/ABS(D3357))))</f>
        <v>0.00%</v>
      </c>
      <c r="G3357" s="89">
        <v>0</v>
      </c>
      <c r="H3357" s="89">
        <f>+C3357-G3357</f>
        <v>0</v>
      </c>
      <c r="I3357" s="90" t="str">
        <f>IF(AND($C3357=0,G3357=0),"0.00%",IF($C3357=0,-1,IF(G3357=0,1,-($C3357-G3357)/ABS(G3357))))</f>
        <v>0.00%</v>
      </c>
      <c r="J3357" s="91"/>
      <c r="K3357" s="89">
        <v>0</v>
      </c>
      <c r="L3357" s="89">
        <v>0</v>
      </c>
      <c r="M3357" s="89">
        <f>+L3357-K3357</f>
        <v>0</v>
      </c>
      <c r="N3357" s="90" t="str">
        <f>IF(AND($K3357=0,L3357=0),"0.00%",IF($K3357=0,-1,IF(L3357=0,1,-($K3357-L3357)/ABS(L3357))))</f>
        <v>0.00%</v>
      </c>
      <c r="O3357" s="89">
        <v>0</v>
      </c>
      <c r="P3357" s="89">
        <f>+K3357-O3357</f>
        <v>0</v>
      </c>
      <c r="Q3357" s="90" t="str">
        <f>IF(AND($K3357=0,O3357=0),"0.00%",IF($K3357=0,-1,IF(O3357=0,1,-($K3357-O3357)/ABS(O3357))))</f>
        <v>0.00%</v>
      </c>
      <c r="R3357" s="91"/>
      <c r="S3357" s="89">
        <v>0</v>
      </c>
      <c r="T3357" s="89">
        <f>+S3357-K3357</f>
        <v>0</v>
      </c>
      <c r="U3357" s="335">
        <f>IF(C3357=0,0,1)+IF(D3357=0,0,1)+IF(E3357=0,0,1)+IF(G3357=0,0,1)+IF(K3357=0,0,1)+IF(L3357=0,0,1)+IF(M3357=0,0,1)+IF(O3357=0,0,1)+IF(S3357=0,0,1)</f>
        <v>0</v>
      </c>
    </row>
    <row r="3358" spans="1:21" s="81" customFormat="1" ht="15" hidden="1">
      <c r="A3358" s="176" t="s">
        <v>3296</v>
      </c>
      <c r="B3358" s="88" t="s">
        <v>6590</v>
      </c>
      <c r="C3358" s="89">
        <v>0</v>
      </c>
      <c r="D3358" s="89">
        <v>0</v>
      </c>
      <c r="E3358" s="89">
        <f>+D3358-C3358</f>
        <v>0</v>
      </c>
      <c r="F3358" s="90" t="str">
        <f>IF(AND($C3358=0,D3358=0),"0.00%",IF($C3358=0,-1,IF(D3358=0,1,-($C3358-D3358)/ABS(D3358))))</f>
        <v>0.00%</v>
      </c>
      <c r="G3358" s="89">
        <v>0</v>
      </c>
      <c r="H3358" s="89">
        <f>+C3358-G3358</f>
        <v>0</v>
      </c>
      <c r="I3358" s="90" t="str">
        <f>IF(AND($C3358=0,G3358=0),"0.00%",IF($C3358=0,-1,IF(G3358=0,1,-($C3358-G3358)/ABS(G3358))))</f>
        <v>0.00%</v>
      </c>
      <c r="J3358" s="91"/>
      <c r="K3358" s="89">
        <v>0</v>
      </c>
      <c r="L3358" s="89">
        <v>0</v>
      </c>
      <c r="M3358" s="89">
        <f>+L3358-K3358</f>
        <v>0</v>
      </c>
      <c r="N3358" s="90" t="str">
        <f>IF(AND($K3358=0,L3358=0),"0.00%",IF($K3358=0,-1,IF(L3358=0,1,-($K3358-L3358)/ABS(L3358))))</f>
        <v>0.00%</v>
      </c>
      <c r="O3358" s="89">
        <v>0</v>
      </c>
      <c r="P3358" s="89">
        <f>+K3358-O3358</f>
        <v>0</v>
      </c>
      <c r="Q3358" s="90" t="str">
        <f>IF(AND($K3358=0,O3358=0),"0.00%",IF($K3358=0,-1,IF(O3358=0,1,-($K3358-O3358)/ABS(O3358))))</f>
        <v>0.00%</v>
      </c>
      <c r="R3358" s="91"/>
      <c r="S3358" s="89">
        <v>0</v>
      </c>
      <c r="T3358" s="89">
        <f>+S3358-K3358</f>
        <v>0</v>
      </c>
      <c r="U3358" s="335">
        <f>IF(C3358=0,0,1)+IF(D3358=0,0,1)+IF(E3358=0,0,1)+IF(G3358=0,0,1)+IF(K3358=0,0,1)+IF(L3358=0,0,1)+IF(M3358=0,0,1)+IF(O3358=0,0,1)+IF(S3358=0,0,1)</f>
        <v>0</v>
      </c>
    </row>
    <row r="3359" spans="1:21" s="81" customFormat="1" ht="15" hidden="1">
      <c r="A3359" s="176" t="s">
        <v>3297</v>
      </c>
      <c r="B3359" s="88" t="s">
        <v>6591</v>
      </c>
      <c r="C3359" s="89">
        <v>0</v>
      </c>
      <c r="D3359" s="89">
        <v>0</v>
      </c>
      <c r="E3359" s="89">
        <f>+D3359-C3359</f>
        <v>0</v>
      </c>
      <c r="F3359" s="90" t="str">
        <f>IF(AND($C3359=0,D3359=0),"0.00%",IF($C3359=0,-1,IF(D3359=0,1,-($C3359-D3359)/ABS(D3359))))</f>
        <v>0.00%</v>
      </c>
      <c r="G3359" s="89">
        <v>0</v>
      </c>
      <c r="H3359" s="89">
        <f>+C3359-G3359</f>
        <v>0</v>
      </c>
      <c r="I3359" s="90" t="str">
        <f>IF(AND($C3359=0,G3359=0),"0.00%",IF($C3359=0,-1,IF(G3359=0,1,-($C3359-G3359)/ABS(G3359))))</f>
        <v>0.00%</v>
      </c>
      <c r="J3359" s="91"/>
      <c r="K3359" s="89">
        <v>0</v>
      </c>
      <c r="L3359" s="89">
        <v>0</v>
      </c>
      <c r="M3359" s="89">
        <f>+L3359-K3359</f>
        <v>0</v>
      </c>
      <c r="N3359" s="90" t="str">
        <f>IF(AND($K3359=0,L3359=0),"0.00%",IF($K3359=0,-1,IF(L3359=0,1,-($K3359-L3359)/ABS(L3359))))</f>
        <v>0.00%</v>
      </c>
      <c r="O3359" s="89">
        <v>0</v>
      </c>
      <c r="P3359" s="89">
        <f>+K3359-O3359</f>
        <v>0</v>
      </c>
      <c r="Q3359" s="90" t="str">
        <f>IF(AND($K3359=0,O3359=0),"0.00%",IF($K3359=0,-1,IF(O3359=0,1,-($K3359-O3359)/ABS(O3359))))</f>
        <v>0.00%</v>
      </c>
      <c r="R3359" s="91"/>
      <c r="S3359" s="89">
        <v>0</v>
      </c>
      <c r="T3359" s="89">
        <f>+S3359-K3359</f>
        <v>0</v>
      </c>
      <c r="U3359" s="335">
        <f>IF(C3359=0,0,1)+IF(D3359=0,0,1)+IF(E3359=0,0,1)+IF(G3359=0,0,1)+IF(K3359=0,0,1)+IF(L3359=0,0,1)+IF(M3359=0,0,1)+IF(O3359=0,0,1)+IF(S3359=0,0,1)</f>
        <v>0</v>
      </c>
    </row>
    <row r="3360" spans="1:21" s="81" customFormat="1" ht="15" hidden="1">
      <c r="A3360" s="176" t="s">
        <v>3298</v>
      </c>
      <c r="B3360" s="88" t="s">
        <v>6592</v>
      </c>
      <c r="C3360" s="89">
        <v>0</v>
      </c>
      <c r="D3360" s="89">
        <v>0</v>
      </c>
      <c r="E3360" s="89">
        <f>+D3360-C3360</f>
        <v>0</v>
      </c>
      <c r="F3360" s="90" t="str">
        <f>IF(AND($C3360=0,D3360=0),"0.00%",IF($C3360=0,-1,IF(D3360=0,1,-($C3360-D3360)/ABS(D3360))))</f>
        <v>0.00%</v>
      </c>
      <c r="G3360" s="89">
        <v>0</v>
      </c>
      <c r="H3360" s="89">
        <f>+C3360-G3360</f>
        <v>0</v>
      </c>
      <c r="I3360" s="90" t="str">
        <f>IF(AND($C3360=0,G3360=0),"0.00%",IF($C3360=0,-1,IF(G3360=0,1,-($C3360-G3360)/ABS(G3360))))</f>
        <v>0.00%</v>
      </c>
      <c r="J3360" s="91"/>
      <c r="K3360" s="89">
        <v>0</v>
      </c>
      <c r="L3360" s="89">
        <v>0</v>
      </c>
      <c r="M3360" s="89">
        <f>+L3360-K3360</f>
        <v>0</v>
      </c>
      <c r="N3360" s="90" t="str">
        <f>IF(AND($K3360=0,L3360=0),"0.00%",IF($K3360=0,-1,IF(L3360=0,1,-($K3360-L3360)/ABS(L3360))))</f>
        <v>0.00%</v>
      </c>
      <c r="O3360" s="89">
        <v>0</v>
      </c>
      <c r="P3360" s="89">
        <f>+K3360-O3360</f>
        <v>0</v>
      </c>
      <c r="Q3360" s="90" t="str">
        <f>IF(AND($K3360=0,O3360=0),"0.00%",IF($K3360=0,-1,IF(O3360=0,1,-($K3360-O3360)/ABS(O3360))))</f>
        <v>0.00%</v>
      </c>
      <c r="R3360" s="91"/>
      <c r="S3360" s="89">
        <v>0</v>
      </c>
      <c r="T3360" s="89">
        <f>+S3360-K3360</f>
        <v>0</v>
      </c>
      <c r="U3360" s="335">
        <f>IF(C3360=0,0,1)+IF(D3360=0,0,1)+IF(E3360=0,0,1)+IF(G3360=0,0,1)+IF(K3360=0,0,1)+IF(L3360=0,0,1)+IF(M3360=0,0,1)+IF(O3360=0,0,1)+IF(S3360=0,0,1)</f>
        <v>0</v>
      </c>
    </row>
    <row r="3361" spans="1:21" s="81" customFormat="1" ht="15" hidden="1">
      <c r="A3361" s="176" t="s">
        <v>3299</v>
      </c>
      <c r="B3361" s="88" t="s">
        <v>6593</v>
      </c>
      <c r="C3361" s="89">
        <v>0</v>
      </c>
      <c r="D3361" s="89">
        <v>0</v>
      </c>
      <c r="E3361" s="89">
        <f>+D3361-C3361</f>
        <v>0</v>
      </c>
      <c r="F3361" s="90" t="str">
        <f>IF(AND($C3361=0,D3361=0),"0.00%",IF($C3361=0,-1,IF(D3361=0,1,-($C3361-D3361)/ABS(D3361))))</f>
        <v>0.00%</v>
      </c>
      <c r="G3361" s="89">
        <v>0</v>
      </c>
      <c r="H3361" s="89">
        <f>+C3361-G3361</f>
        <v>0</v>
      </c>
      <c r="I3361" s="90" t="str">
        <f>IF(AND($C3361=0,G3361=0),"0.00%",IF($C3361=0,-1,IF(G3361=0,1,-($C3361-G3361)/ABS(G3361))))</f>
        <v>0.00%</v>
      </c>
      <c r="J3361" s="91"/>
      <c r="K3361" s="89">
        <v>0</v>
      </c>
      <c r="L3361" s="89">
        <v>0</v>
      </c>
      <c r="M3361" s="89">
        <f>+L3361-K3361</f>
        <v>0</v>
      </c>
      <c r="N3361" s="90" t="str">
        <f>IF(AND($K3361=0,L3361=0),"0.00%",IF($K3361=0,-1,IF(L3361=0,1,-($K3361-L3361)/ABS(L3361))))</f>
        <v>0.00%</v>
      </c>
      <c r="O3361" s="89">
        <v>0</v>
      </c>
      <c r="P3361" s="89">
        <f>+K3361-O3361</f>
        <v>0</v>
      </c>
      <c r="Q3361" s="90" t="str">
        <f>IF(AND($K3361=0,O3361=0),"0.00%",IF($K3361=0,-1,IF(O3361=0,1,-($K3361-O3361)/ABS(O3361))))</f>
        <v>0.00%</v>
      </c>
      <c r="R3361" s="91"/>
      <c r="S3361" s="89">
        <v>0</v>
      </c>
      <c r="T3361" s="89">
        <f>+S3361-K3361</f>
        <v>0</v>
      </c>
      <c r="U3361" s="335">
        <f>IF(C3361=0,0,1)+IF(D3361=0,0,1)+IF(E3361=0,0,1)+IF(G3361=0,0,1)+IF(K3361=0,0,1)+IF(L3361=0,0,1)+IF(M3361=0,0,1)+IF(O3361=0,0,1)+IF(S3361=0,0,1)</f>
        <v>0</v>
      </c>
    </row>
    <row r="3362" spans="1:21" s="81" customFormat="1" ht="15" hidden="1">
      <c r="A3362" s="176" t="s">
        <v>3300</v>
      </c>
      <c r="B3362" s="88" t="s">
        <v>6594</v>
      </c>
      <c r="C3362" s="89">
        <v>0</v>
      </c>
      <c r="D3362" s="89">
        <v>0</v>
      </c>
      <c r="E3362" s="89">
        <f>+D3362-C3362</f>
        <v>0</v>
      </c>
      <c r="F3362" s="90" t="str">
        <f>IF(AND($C3362=0,D3362=0),"0.00%",IF($C3362=0,-1,IF(D3362=0,1,-($C3362-D3362)/ABS(D3362))))</f>
        <v>0.00%</v>
      </c>
      <c r="G3362" s="89">
        <v>0</v>
      </c>
      <c r="H3362" s="89">
        <f>+C3362-G3362</f>
        <v>0</v>
      </c>
      <c r="I3362" s="90" t="str">
        <f>IF(AND($C3362=0,G3362=0),"0.00%",IF($C3362=0,-1,IF(G3362=0,1,-($C3362-G3362)/ABS(G3362))))</f>
        <v>0.00%</v>
      </c>
      <c r="J3362" s="91"/>
      <c r="K3362" s="89">
        <v>0</v>
      </c>
      <c r="L3362" s="89">
        <v>0</v>
      </c>
      <c r="M3362" s="89">
        <f>+L3362-K3362</f>
        <v>0</v>
      </c>
      <c r="N3362" s="90" t="str">
        <f>IF(AND($K3362=0,L3362=0),"0.00%",IF($K3362=0,-1,IF(L3362=0,1,-($K3362-L3362)/ABS(L3362))))</f>
        <v>0.00%</v>
      </c>
      <c r="O3362" s="89">
        <v>0</v>
      </c>
      <c r="P3362" s="89">
        <f>+K3362-O3362</f>
        <v>0</v>
      </c>
      <c r="Q3362" s="90" t="str">
        <f>IF(AND($K3362=0,O3362=0),"0.00%",IF($K3362=0,-1,IF(O3362=0,1,-($K3362-O3362)/ABS(O3362))))</f>
        <v>0.00%</v>
      </c>
      <c r="R3362" s="91"/>
      <c r="S3362" s="89">
        <v>0</v>
      </c>
      <c r="T3362" s="89">
        <f>+S3362-K3362</f>
        <v>0</v>
      </c>
      <c r="U3362" s="335">
        <f>IF(C3362=0,0,1)+IF(D3362=0,0,1)+IF(E3362=0,0,1)+IF(G3362=0,0,1)+IF(K3362=0,0,1)+IF(L3362=0,0,1)+IF(M3362=0,0,1)+IF(O3362=0,0,1)+IF(S3362=0,0,1)</f>
        <v>0</v>
      </c>
    </row>
    <row r="3363" spans="1:21" s="81" customFormat="1" ht="15" hidden="1">
      <c r="A3363" s="176" t="s">
        <v>3301</v>
      </c>
      <c r="B3363" s="88" t="s">
        <v>6595</v>
      </c>
      <c r="C3363" s="89">
        <v>0</v>
      </c>
      <c r="D3363" s="89">
        <v>0</v>
      </c>
      <c r="E3363" s="89">
        <f>+D3363-C3363</f>
        <v>0</v>
      </c>
      <c r="F3363" s="90" t="str">
        <f>IF(AND($C3363=0,D3363=0),"0.00%",IF($C3363=0,-1,IF(D3363=0,1,-($C3363-D3363)/ABS(D3363))))</f>
        <v>0.00%</v>
      </c>
      <c r="G3363" s="89">
        <v>0</v>
      </c>
      <c r="H3363" s="89">
        <f>+C3363-G3363</f>
        <v>0</v>
      </c>
      <c r="I3363" s="90" t="str">
        <f>IF(AND($C3363=0,G3363=0),"0.00%",IF($C3363=0,-1,IF(G3363=0,1,-($C3363-G3363)/ABS(G3363))))</f>
        <v>0.00%</v>
      </c>
      <c r="J3363" s="91"/>
      <c r="K3363" s="89">
        <v>0</v>
      </c>
      <c r="L3363" s="89">
        <v>0</v>
      </c>
      <c r="M3363" s="89">
        <f>+L3363-K3363</f>
        <v>0</v>
      </c>
      <c r="N3363" s="90" t="str">
        <f>IF(AND($K3363=0,L3363=0),"0.00%",IF($K3363=0,-1,IF(L3363=0,1,-($K3363-L3363)/ABS(L3363))))</f>
        <v>0.00%</v>
      </c>
      <c r="O3363" s="89">
        <v>0</v>
      </c>
      <c r="P3363" s="89">
        <f>+K3363-O3363</f>
        <v>0</v>
      </c>
      <c r="Q3363" s="90" t="str">
        <f>IF(AND($K3363=0,O3363=0),"0.00%",IF($K3363=0,-1,IF(O3363=0,1,-($K3363-O3363)/ABS(O3363))))</f>
        <v>0.00%</v>
      </c>
      <c r="R3363" s="91"/>
      <c r="S3363" s="89">
        <v>0</v>
      </c>
      <c r="T3363" s="89">
        <f>+S3363-K3363</f>
        <v>0</v>
      </c>
      <c r="U3363" s="335">
        <f>IF(C3363=0,0,1)+IF(D3363=0,0,1)+IF(E3363=0,0,1)+IF(G3363=0,0,1)+IF(K3363=0,0,1)+IF(L3363=0,0,1)+IF(M3363=0,0,1)+IF(O3363=0,0,1)+IF(S3363=0,0,1)</f>
        <v>0</v>
      </c>
    </row>
    <row r="3364" spans="1:21" s="81" customFormat="1" ht="15" hidden="1">
      <c r="A3364" s="176" t="s">
        <v>3302</v>
      </c>
      <c r="B3364" s="88" t="s">
        <v>6596</v>
      </c>
      <c r="C3364" s="89">
        <v>0</v>
      </c>
      <c r="D3364" s="89">
        <v>0</v>
      </c>
      <c r="E3364" s="89">
        <f>+D3364-C3364</f>
        <v>0</v>
      </c>
      <c r="F3364" s="90" t="str">
        <f>IF(AND($C3364=0,D3364=0),"0.00%",IF($C3364=0,-1,IF(D3364=0,1,-($C3364-D3364)/ABS(D3364))))</f>
        <v>0.00%</v>
      </c>
      <c r="G3364" s="89">
        <v>0</v>
      </c>
      <c r="H3364" s="89">
        <f>+C3364-G3364</f>
        <v>0</v>
      </c>
      <c r="I3364" s="90" t="str">
        <f>IF(AND($C3364=0,G3364=0),"0.00%",IF($C3364=0,-1,IF(G3364=0,1,-($C3364-G3364)/ABS(G3364))))</f>
        <v>0.00%</v>
      </c>
      <c r="J3364" s="91"/>
      <c r="K3364" s="89">
        <v>0</v>
      </c>
      <c r="L3364" s="89">
        <v>0</v>
      </c>
      <c r="M3364" s="89">
        <f>+L3364-K3364</f>
        <v>0</v>
      </c>
      <c r="N3364" s="90" t="str">
        <f>IF(AND($K3364=0,L3364=0),"0.00%",IF($K3364=0,-1,IF(L3364=0,1,-($K3364-L3364)/ABS(L3364))))</f>
        <v>0.00%</v>
      </c>
      <c r="O3364" s="89">
        <v>0</v>
      </c>
      <c r="P3364" s="89">
        <f>+K3364-O3364</f>
        <v>0</v>
      </c>
      <c r="Q3364" s="90" t="str">
        <f>IF(AND($K3364=0,O3364=0),"0.00%",IF($K3364=0,-1,IF(O3364=0,1,-($K3364-O3364)/ABS(O3364))))</f>
        <v>0.00%</v>
      </c>
      <c r="R3364" s="91"/>
      <c r="S3364" s="89">
        <v>0</v>
      </c>
      <c r="T3364" s="89">
        <f>+S3364-K3364</f>
        <v>0</v>
      </c>
      <c r="U3364" s="335">
        <f>IF(C3364=0,0,1)+IF(D3364=0,0,1)+IF(E3364=0,0,1)+IF(G3364=0,0,1)+IF(K3364=0,0,1)+IF(L3364=0,0,1)+IF(M3364=0,0,1)+IF(O3364=0,0,1)+IF(S3364=0,0,1)</f>
        <v>0</v>
      </c>
    </row>
    <row r="3365" spans="1:21" s="81" customFormat="1" ht="15" hidden="1">
      <c r="A3365" s="176" t="s">
        <v>3303</v>
      </c>
      <c r="B3365" s="88" t="s">
        <v>6597</v>
      </c>
      <c r="C3365" s="89">
        <v>0</v>
      </c>
      <c r="D3365" s="89">
        <v>0</v>
      </c>
      <c r="E3365" s="89">
        <f>+D3365-C3365</f>
        <v>0</v>
      </c>
      <c r="F3365" s="90" t="str">
        <f>IF(AND($C3365=0,D3365=0),"0.00%",IF($C3365=0,-1,IF(D3365=0,1,-($C3365-D3365)/ABS(D3365))))</f>
        <v>0.00%</v>
      </c>
      <c r="G3365" s="89">
        <v>0</v>
      </c>
      <c r="H3365" s="89">
        <f>+C3365-G3365</f>
        <v>0</v>
      </c>
      <c r="I3365" s="90" t="str">
        <f>IF(AND($C3365=0,G3365=0),"0.00%",IF($C3365=0,-1,IF(G3365=0,1,-($C3365-G3365)/ABS(G3365))))</f>
        <v>0.00%</v>
      </c>
      <c r="J3365" s="91"/>
      <c r="K3365" s="89">
        <v>0</v>
      </c>
      <c r="L3365" s="89">
        <v>0</v>
      </c>
      <c r="M3365" s="89">
        <f>+L3365-K3365</f>
        <v>0</v>
      </c>
      <c r="N3365" s="90" t="str">
        <f>IF(AND($K3365=0,L3365=0),"0.00%",IF($K3365=0,-1,IF(L3365=0,1,-($K3365-L3365)/ABS(L3365))))</f>
        <v>0.00%</v>
      </c>
      <c r="O3365" s="89">
        <v>0</v>
      </c>
      <c r="P3365" s="89">
        <f>+K3365-O3365</f>
        <v>0</v>
      </c>
      <c r="Q3365" s="90" t="str">
        <f>IF(AND($K3365=0,O3365=0),"0.00%",IF($K3365=0,-1,IF(O3365=0,1,-($K3365-O3365)/ABS(O3365))))</f>
        <v>0.00%</v>
      </c>
      <c r="R3365" s="91"/>
      <c r="S3365" s="89">
        <v>0</v>
      </c>
      <c r="T3365" s="89">
        <f>+S3365-K3365</f>
        <v>0</v>
      </c>
      <c r="U3365" s="335">
        <f>IF(C3365=0,0,1)+IF(D3365=0,0,1)+IF(E3365=0,0,1)+IF(G3365=0,0,1)+IF(K3365=0,0,1)+IF(L3365=0,0,1)+IF(M3365=0,0,1)+IF(O3365=0,0,1)+IF(S3365=0,0,1)</f>
        <v>0</v>
      </c>
    </row>
    <row r="3366" spans="1:21" s="81" customFormat="1" ht="15" hidden="1">
      <c r="A3366" s="176" t="s">
        <v>3304</v>
      </c>
      <c r="B3366" s="88" t="s">
        <v>6598</v>
      </c>
      <c r="C3366" s="89">
        <v>0</v>
      </c>
      <c r="D3366" s="89">
        <v>0</v>
      </c>
      <c r="E3366" s="89">
        <f>+D3366-C3366</f>
        <v>0</v>
      </c>
      <c r="F3366" s="90" t="str">
        <f>IF(AND($C3366=0,D3366=0),"0.00%",IF($C3366=0,-1,IF(D3366=0,1,-($C3366-D3366)/ABS(D3366))))</f>
        <v>0.00%</v>
      </c>
      <c r="G3366" s="89">
        <v>0</v>
      </c>
      <c r="H3366" s="89">
        <f>+C3366-G3366</f>
        <v>0</v>
      </c>
      <c r="I3366" s="90" t="str">
        <f>IF(AND($C3366=0,G3366=0),"0.00%",IF($C3366=0,-1,IF(G3366=0,1,-($C3366-G3366)/ABS(G3366))))</f>
        <v>0.00%</v>
      </c>
      <c r="J3366" s="91"/>
      <c r="K3366" s="89">
        <v>0</v>
      </c>
      <c r="L3366" s="89">
        <v>0</v>
      </c>
      <c r="M3366" s="89">
        <f>+L3366-K3366</f>
        <v>0</v>
      </c>
      <c r="N3366" s="90" t="str">
        <f>IF(AND($K3366=0,L3366=0),"0.00%",IF($K3366=0,-1,IF(L3366=0,1,-($K3366-L3366)/ABS(L3366))))</f>
        <v>0.00%</v>
      </c>
      <c r="O3366" s="89">
        <v>0</v>
      </c>
      <c r="P3366" s="89">
        <f>+K3366-O3366</f>
        <v>0</v>
      </c>
      <c r="Q3366" s="90" t="str">
        <f>IF(AND($K3366=0,O3366=0),"0.00%",IF($K3366=0,-1,IF(O3366=0,1,-($K3366-O3366)/ABS(O3366))))</f>
        <v>0.00%</v>
      </c>
      <c r="R3366" s="91"/>
      <c r="S3366" s="89">
        <v>0</v>
      </c>
      <c r="T3366" s="89">
        <f>+S3366-K3366</f>
        <v>0</v>
      </c>
      <c r="U3366" s="335">
        <f>IF(C3366=0,0,1)+IF(D3366=0,0,1)+IF(E3366=0,0,1)+IF(G3366=0,0,1)+IF(K3366=0,0,1)+IF(L3366=0,0,1)+IF(M3366=0,0,1)+IF(O3366=0,0,1)+IF(S3366=0,0,1)</f>
        <v>0</v>
      </c>
    </row>
    <row r="3367" spans="1:21" s="81" customFormat="1" ht="15" hidden="1">
      <c r="A3367" s="176" t="s">
        <v>3305</v>
      </c>
      <c r="B3367" s="88" t="s">
        <v>6599</v>
      </c>
      <c r="C3367" s="89">
        <v>0</v>
      </c>
      <c r="D3367" s="89">
        <v>0</v>
      </c>
      <c r="E3367" s="89">
        <f>+D3367-C3367</f>
        <v>0</v>
      </c>
      <c r="F3367" s="90" t="str">
        <f>IF(AND($C3367=0,D3367=0),"0.00%",IF($C3367=0,-1,IF(D3367=0,1,-($C3367-D3367)/ABS(D3367))))</f>
        <v>0.00%</v>
      </c>
      <c r="G3367" s="89">
        <v>0</v>
      </c>
      <c r="H3367" s="89">
        <f>+C3367-G3367</f>
        <v>0</v>
      </c>
      <c r="I3367" s="90" t="str">
        <f>IF(AND($C3367=0,G3367=0),"0.00%",IF($C3367=0,-1,IF(G3367=0,1,-($C3367-G3367)/ABS(G3367))))</f>
        <v>0.00%</v>
      </c>
      <c r="J3367" s="91"/>
      <c r="K3367" s="89">
        <v>0</v>
      </c>
      <c r="L3367" s="89">
        <v>0</v>
      </c>
      <c r="M3367" s="89">
        <f>+L3367-K3367</f>
        <v>0</v>
      </c>
      <c r="N3367" s="90" t="str">
        <f>IF(AND($K3367=0,L3367=0),"0.00%",IF($K3367=0,-1,IF(L3367=0,1,-($K3367-L3367)/ABS(L3367))))</f>
        <v>0.00%</v>
      </c>
      <c r="O3367" s="89">
        <v>0</v>
      </c>
      <c r="P3367" s="89">
        <f>+K3367-O3367</f>
        <v>0</v>
      </c>
      <c r="Q3367" s="90" t="str">
        <f>IF(AND($K3367=0,O3367=0),"0.00%",IF($K3367=0,-1,IF(O3367=0,1,-($K3367-O3367)/ABS(O3367))))</f>
        <v>0.00%</v>
      </c>
      <c r="R3367" s="91"/>
      <c r="S3367" s="89">
        <v>0</v>
      </c>
      <c r="T3367" s="89">
        <f>+S3367-K3367</f>
        <v>0</v>
      </c>
      <c r="U3367" s="335">
        <f>IF(C3367=0,0,1)+IF(D3367=0,0,1)+IF(E3367=0,0,1)+IF(G3367=0,0,1)+IF(K3367=0,0,1)+IF(L3367=0,0,1)+IF(M3367=0,0,1)+IF(O3367=0,0,1)+IF(S3367=0,0,1)</f>
        <v>0</v>
      </c>
    </row>
    <row r="3368" spans="1:21" s="81" customFormat="1" ht="15" hidden="1">
      <c r="A3368" s="176" t="s">
        <v>3306</v>
      </c>
      <c r="B3368" s="88" t="s">
        <v>6600</v>
      </c>
      <c r="C3368" s="89">
        <v>0</v>
      </c>
      <c r="D3368" s="89">
        <v>0</v>
      </c>
      <c r="E3368" s="89">
        <f>+D3368-C3368</f>
        <v>0</v>
      </c>
      <c r="F3368" s="90" t="str">
        <f>IF(AND($C3368=0,D3368=0),"0.00%",IF($C3368=0,-1,IF(D3368=0,1,-($C3368-D3368)/ABS(D3368))))</f>
        <v>0.00%</v>
      </c>
      <c r="G3368" s="89">
        <v>0</v>
      </c>
      <c r="H3368" s="89">
        <f>+C3368-G3368</f>
        <v>0</v>
      </c>
      <c r="I3368" s="90" t="str">
        <f>IF(AND($C3368=0,G3368=0),"0.00%",IF($C3368=0,-1,IF(G3368=0,1,-($C3368-G3368)/ABS(G3368))))</f>
        <v>0.00%</v>
      </c>
      <c r="J3368" s="91"/>
      <c r="K3368" s="89">
        <v>0</v>
      </c>
      <c r="L3368" s="89">
        <v>0</v>
      </c>
      <c r="M3368" s="89">
        <f>+L3368-K3368</f>
        <v>0</v>
      </c>
      <c r="N3368" s="90" t="str">
        <f>IF(AND($K3368=0,L3368=0),"0.00%",IF($K3368=0,-1,IF(L3368=0,1,-($K3368-L3368)/ABS(L3368))))</f>
        <v>0.00%</v>
      </c>
      <c r="O3368" s="89">
        <v>0</v>
      </c>
      <c r="P3368" s="89">
        <f>+K3368-O3368</f>
        <v>0</v>
      </c>
      <c r="Q3368" s="90" t="str">
        <f>IF(AND($K3368=0,O3368=0),"0.00%",IF($K3368=0,-1,IF(O3368=0,1,-($K3368-O3368)/ABS(O3368))))</f>
        <v>0.00%</v>
      </c>
      <c r="R3368" s="91"/>
      <c r="S3368" s="89">
        <v>0</v>
      </c>
      <c r="T3368" s="89">
        <f>+S3368-K3368</f>
        <v>0</v>
      </c>
      <c r="U3368" s="335">
        <f>IF(C3368=0,0,1)+IF(D3368=0,0,1)+IF(E3368=0,0,1)+IF(G3368=0,0,1)+IF(K3368=0,0,1)+IF(L3368=0,0,1)+IF(M3368=0,0,1)+IF(O3368=0,0,1)+IF(S3368=0,0,1)</f>
        <v>0</v>
      </c>
    </row>
    <row r="3369" spans="1:21" s="81" customFormat="1" ht="15" hidden="1">
      <c r="A3369" s="176" t="s">
        <v>3307</v>
      </c>
      <c r="B3369" s="88" t="s">
        <v>6601</v>
      </c>
      <c r="C3369" s="89">
        <v>0</v>
      </c>
      <c r="D3369" s="89">
        <v>0</v>
      </c>
      <c r="E3369" s="89">
        <f>+D3369-C3369</f>
        <v>0</v>
      </c>
      <c r="F3369" s="90" t="str">
        <f>IF(AND($C3369=0,D3369=0),"0.00%",IF($C3369=0,-1,IF(D3369=0,1,-($C3369-D3369)/ABS(D3369))))</f>
        <v>0.00%</v>
      </c>
      <c r="G3369" s="89">
        <v>0</v>
      </c>
      <c r="H3369" s="89">
        <f>+C3369-G3369</f>
        <v>0</v>
      </c>
      <c r="I3369" s="90" t="str">
        <f>IF(AND($C3369=0,G3369=0),"0.00%",IF($C3369=0,-1,IF(G3369=0,1,-($C3369-G3369)/ABS(G3369))))</f>
        <v>0.00%</v>
      </c>
      <c r="J3369" s="91"/>
      <c r="K3369" s="89">
        <v>0</v>
      </c>
      <c r="L3369" s="89">
        <v>0</v>
      </c>
      <c r="M3369" s="89">
        <f>+L3369-K3369</f>
        <v>0</v>
      </c>
      <c r="N3369" s="90" t="str">
        <f>IF(AND($K3369=0,L3369=0),"0.00%",IF($K3369=0,-1,IF(L3369=0,1,-($K3369-L3369)/ABS(L3369))))</f>
        <v>0.00%</v>
      </c>
      <c r="O3369" s="89">
        <v>0</v>
      </c>
      <c r="P3369" s="89">
        <f>+K3369-O3369</f>
        <v>0</v>
      </c>
      <c r="Q3369" s="90" t="str">
        <f>IF(AND($K3369=0,O3369=0),"0.00%",IF($K3369=0,-1,IF(O3369=0,1,-($K3369-O3369)/ABS(O3369))))</f>
        <v>0.00%</v>
      </c>
      <c r="R3369" s="91"/>
      <c r="S3369" s="89">
        <v>0</v>
      </c>
      <c r="T3369" s="89">
        <f>+S3369-K3369</f>
        <v>0</v>
      </c>
      <c r="U3369" s="335">
        <f>IF(C3369=0,0,1)+IF(D3369=0,0,1)+IF(E3369=0,0,1)+IF(G3369=0,0,1)+IF(K3369=0,0,1)+IF(L3369=0,0,1)+IF(M3369=0,0,1)+IF(O3369=0,0,1)+IF(S3369=0,0,1)</f>
        <v>0</v>
      </c>
    </row>
    <row r="3370" spans="1:21" s="81" customFormat="1" ht="15" hidden="1">
      <c r="A3370" s="176" t="s">
        <v>3308</v>
      </c>
      <c r="B3370" s="88" t="s">
        <v>6602</v>
      </c>
      <c r="C3370" s="89">
        <v>0</v>
      </c>
      <c r="D3370" s="89">
        <v>0</v>
      </c>
      <c r="E3370" s="89">
        <f>+D3370-C3370</f>
        <v>0</v>
      </c>
      <c r="F3370" s="90" t="str">
        <f>IF(AND($C3370=0,D3370=0),"0.00%",IF($C3370=0,-1,IF(D3370=0,1,-($C3370-D3370)/ABS(D3370))))</f>
        <v>0.00%</v>
      </c>
      <c r="G3370" s="89">
        <v>0</v>
      </c>
      <c r="H3370" s="89">
        <f>+C3370-G3370</f>
        <v>0</v>
      </c>
      <c r="I3370" s="90" t="str">
        <f>IF(AND($C3370=0,G3370=0),"0.00%",IF($C3370=0,-1,IF(G3370=0,1,-($C3370-G3370)/ABS(G3370))))</f>
        <v>0.00%</v>
      </c>
      <c r="J3370" s="91"/>
      <c r="K3370" s="89">
        <v>0</v>
      </c>
      <c r="L3370" s="89">
        <v>0</v>
      </c>
      <c r="M3370" s="89">
        <f>+L3370-K3370</f>
        <v>0</v>
      </c>
      <c r="N3370" s="90" t="str">
        <f>IF(AND($K3370=0,L3370=0),"0.00%",IF($K3370=0,-1,IF(L3370=0,1,-($K3370-L3370)/ABS(L3370))))</f>
        <v>0.00%</v>
      </c>
      <c r="O3370" s="89">
        <v>0</v>
      </c>
      <c r="P3370" s="89">
        <f>+K3370-O3370</f>
        <v>0</v>
      </c>
      <c r="Q3370" s="90" t="str">
        <f>IF(AND($K3370=0,O3370=0),"0.00%",IF($K3370=0,-1,IF(O3370=0,1,-($K3370-O3370)/ABS(O3370))))</f>
        <v>0.00%</v>
      </c>
      <c r="R3370" s="91"/>
      <c r="S3370" s="89">
        <v>0</v>
      </c>
      <c r="T3370" s="89">
        <f>+S3370-K3370</f>
        <v>0</v>
      </c>
      <c r="U3370" s="335">
        <f>IF(C3370=0,0,1)+IF(D3370=0,0,1)+IF(E3370=0,0,1)+IF(G3370=0,0,1)+IF(K3370=0,0,1)+IF(L3370=0,0,1)+IF(M3370=0,0,1)+IF(O3370=0,0,1)+IF(S3370=0,0,1)</f>
        <v>0</v>
      </c>
    </row>
    <row r="3371" spans="1:21" s="81" customFormat="1" ht="15" hidden="1">
      <c r="A3371" s="176" t="s">
        <v>3309</v>
      </c>
      <c r="B3371" s="88" t="s">
        <v>6603</v>
      </c>
      <c r="C3371" s="89">
        <v>0</v>
      </c>
      <c r="D3371" s="89">
        <v>0</v>
      </c>
      <c r="E3371" s="89">
        <f>+D3371-C3371</f>
        <v>0</v>
      </c>
      <c r="F3371" s="90" t="str">
        <f>IF(AND($C3371=0,D3371=0),"0.00%",IF($C3371=0,-1,IF(D3371=0,1,-($C3371-D3371)/ABS(D3371))))</f>
        <v>0.00%</v>
      </c>
      <c r="G3371" s="89">
        <v>0</v>
      </c>
      <c r="H3371" s="89">
        <f>+C3371-G3371</f>
        <v>0</v>
      </c>
      <c r="I3371" s="90" t="str">
        <f>IF(AND($C3371=0,G3371=0),"0.00%",IF($C3371=0,-1,IF(G3371=0,1,-($C3371-G3371)/ABS(G3371))))</f>
        <v>0.00%</v>
      </c>
      <c r="J3371" s="91"/>
      <c r="K3371" s="89">
        <v>0</v>
      </c>
      <c r="L3371" s="89">
        <v>0</v>
      </c>
      <c r="M3371" s="89">
        <f>+L3371-K3371</f>
        <v>0</v>
      </c>
      <c r="N3371" s="90" t="str">
        <f>IF(AND($K3371=0,L3371=0),"0.00%",IF($K3371=0,-1,IF(L3371=0,1,-($K3371-L3371)/ABS(L3371))))</f>
        <v>0.00%</v>
      </c>
      <c r="O3371" s="89">
        <v>0</v>
      </c>
      <c r="P3371" s="89">
        <f>+K3371-O3371</f>
        <v>0</v>
      </c>
      <c r="Q3371" s="90" t="str">
        <f>IF(AND($K3371=0,O3371=0),"0.00%",IF($K3371=0,-1,IF(O3371=0,1,-($K3371-O3371)/ABS(O3371))))</f>
        <v>0.00%</v>
      </c>
      <c r="R3371" s="91"/>
      <c r="S3371" s="89">
        <v>0</v>
      </c>
      <c r="T3371" s="89">
        <f>+S3371-K3371</f>
        <v>0</v>
      </c>
      <c r="U3371" s="335">
        <f>IF(C3371=0,0,1)+IF(D3371=0,0,1)+IF(E3371=0,0,1)+IF(G3371=0,0,1)+IF(K3371=0,0,1)+IF(L3371=0,0,1)+IF(M3371=0,0,1)+IF(O3371=0,0,1)+IF(S3371=0,0,1)</f>
        <v>0</v>
      </c>
    </row>
    <row r="3372" spans="1:21" s="81" customFormat="1" ht="15" hidden="1">
      <c r="A3372" s="176" t="s">
        <v>3310</v>
      </c>
      <c r="B3372" s="88" t="s">
        <v>6604</v>
      </c>
      <c r="C3372" s="89">
        <v>0</v>
      </c>
      <c r="D3372" s="89">
        <v>0</v>
      </c>
      <c r="E3372" s="89">
        <f>+D3372-C3372</f>
        <v>0</v>
      </c>
      <c r="F3372" s="90" t="str">
        <f>IF(AND($C3372=0,D3372=0),"0.00%",IF($C3372=0,-1,IF(D3372=0,1,-($C3372-D3372)/ABS(D3372))))</f>
        <v>0.00%</v>
      </c>
      <c r="G3372" s="89">
        <v>0</v>
      </c>
      <c r="H3372" s="89">
        <f>+C3372-G3372</f>
        <v>0</v>
      </c>
      <c r="I3372" s="90" t="str">
        <f>IF(AND($C3372=0,G3372=0),"0.00%",IF($C3372=0,-1,IF(G3372=0,1,-($C3372-G3372)/ABS(G3372))))</f>
        <v>0.00%</v>
      </c>
      <c r="J3372" s="91"/>
      <c r="K3372" s="89">
        <v>0</v>
      </c>
      <c r="L3372" s="89">
        <v>0</v>
      </c>
      <c r="M3372" s="89">
        <f>+L3372-K3372</f>
        <v>0</v>
      </c>
      <c r="N3372" s="90" t="str">
        <f>IF(AND($K3372=0,L3372=0),"0.00%",IF($K3372=0,-1,IF(L3372=0,1,-($K3372-L3372)/ABS(L3372))))</f>
        <v>0.00%</v>
      </c>
      <c r="O3372" s="89">
        <v>0</v>
      </c>
      <c r="P3372" s="89">
        <f>+K3372-O3372</f>
        <v>0</v>
      </c>
      <c r="Q3372" s="90" t="str">
        <f>IF(AND($K3372=0,O3372=0),"0.00%",IF($K3372=0,-1,IF(O3372=0,1,-($K3372-O3372)/ABS(O3372))))</f>
        <v>0.00%</v>
      </c>
      <c r="R3372" s="91"/>
      <c r="S3372" s="89">
        <v>0</v>
      </c>
      <c r="T3372" s="89">
        <f>+S3372-K3372</f>
        <v>0</v>
      </c>
      <c r="U3372" s="335">
        <f>IF(C3372=0,0,1)+IF(D3372=0,0,1)+IF(E3372=0,0,1)+IF(G3372=0,0,1)+IF(K3372=0,0,1)+IF(L3372=0,0,1)+IF(M3372=0,0,1)+IF(O3372=0,0,1)+IF(S3372=0,0,1)</f>
        <v>0</v>
      </c>
    </row>
    <row r="3373" spans="1:21" s="81" customFormat="1" ht="15" hidden="1">
      <c r="A3373" s="176" t="s">
        <v>3311</v>
      </c>
      <c r="B3373" s="88" t="s">
        <v>6605</v>
      </c>
      <c r="C3373" s="89">
        <v>0</v>
      </c>
      <c r="D3373" s="89">
        <v>0</v>
      </c>
      <c r="E3373" s="89">
        <f>+D3373-C3373</f>
        <v>0</v>
      </c>
      <c r="F3373" s="90" t="str">
        <f>IF(AND($C3373=0,D3373=0),"0.00%",IF($C3373=0,-1,IF(D3373=0,1,-($C3373-D3373)/ABS(D3373))))</f>
        <v>0.00%</v>
      </c>
      <c r="G3373" s="89">
        <v>0</v>
      </c>
      <c r="H3373" s="89">
        <f>+C3373-G3373</f>
        <v>0</v>
      </c>
      <c r="I3373" s="90" t="str">
        <f>IF(AND($C3373=0,G3373=0),"0.00%",IF($C3373=0,-1,IF(G3373=0,1,-($C3373-G3373)/ABS(G3373))))</f>
        <v>0.00%</v>
      </c>
      <c r="J3373" s="91"/>
      <c r="K3373" s="89">
        <v>0</v>
      </c>
      <c r="L3373" s="89">
        <v>0</v>
      </c>
      <c r="M3373" s="89">
        <f>+L3373-K3373</f>
        <v>0</v>
      </c>
      <c r="N3373" s="90" t="str">
        <f>IF(AND($K3373=0,L3373=0),"0.00%",IF($K3373=0,-1,IF(L3373=0,1,-($K3373-L3373)/ABS(L3373))))</f>
        <v>0.00%</v>
      </c>
      <c r="O3373" s="89">
        <v>0</v>
      </c>
      <c r="P3373" s="89">
        <f>+K3373-O3373</f>
        <v>0</v>
      </c>
      <c r="Q3373" s="90" t="str">
        <f>IF(AND($K3373=0,O3373=0),"0.00%",IF($K3373=0,-1,IF(O3373=0,1,-($K3373-O3373)/ABS(O3373))))</f>
        <v>0.00%</v>
      </c>
      <c r="R3373" s="91"/>
      <c r="S3373" s="89">
        <v>0</v>
      </c>
      <c r="T3373" s="89">
        <f>+S3373-K3373</f>
        <v>0</v>
      </c>
      <c r="U3373" s="335">
        <f>IF(C3373=0,0,1)+IF(D3373=0,0,1)+IF(E3373=0,0,1)+IF(G3373=0,0,1)+IF(K3373=0,0,1)+IF(L3373=0,0,1)+IF(M3373=0,0,1)+IF(O3373=0,0,1)+IF(S3373=0,0,1)</f>
        <v>0</v>
      </c>
    </row>
    <row r="3374" spans="1:21" s="81" customFormat="1" ht="15" hidden="1">
      <c r="A3374" s="176" t="s">
        <v>3312</v>
      </c>
      <c r="B3374" s="88" t="s">
        <v>6606</v>
      </c>
      <c r="C3374" s="89">
        <v>0</v>
      </c>
      <c r="D3374" s="89">
        <v>0</v>
      </c>
      <c r="E3374" s="89">
        <f>+D3374-C3374</f>
        <v>0</v>
      </c>
      <c r="F3374" s="90" t="str">
        <f>IF(AND($C3374=0,D3374=0),"0.00%",IF($C3374=0,-1,IF(D3374=0,1,-($C3374-D3374)/ABS(D3374))))</f>
        <v>0.00%</v>
      </c>
      <c r="G3374" s="89">
        <v>0</v>
      </c>
      <c r="H3374" s="89">
        <f>+C3374-G3374</f>
        <v>0</v>
      </c>
      <c r="I3374" s="90" t="str">
        <f>IF(AND($C3374=0,G3374=0),"0.00%",IF($C3374=0,-1,IF(G3374=0,1,-($C3374-G3374)/ABS(G3374))))</f>
        <v>0.00%</v>
      </c>
      <c r="J3374" s="91"/>
      <c r="K3374" s="89">
        <v>0</v>
      </c>
      <c r="L3374" s="89">
        <v>0</v>
      </c>
      <c r="M3374" s="89">
        <f>+L3374-K3374</f>
        <v>0</v>
      </c>
      <c r="N3374" s="90" t="str">
        <f>IF(AND($K3374=0,L3374=0),"0.00%",IF($K3374=0,-1,IF(L3374=0,1,-($K3374-L3374)/ABS(L3374))))</f>
        <v>0.00%</v>
      </c>
      <c r="O3374" s="89">
        <v>0</v>
      </c>
      <c r="P3374" s="89">
        <f>+K3374-O3374</f>
        <v>0</v>
      </c>
      <c r="Q3374" s="90" t="str">
        <f>IF(AND($K3374=0,O3374=0),"0.00%",IF($K3374=0,-1,IF(O3374=0,1,-($K3374-O3374)/ABS(O3374))))</f>
        <v>0.00%</v>
      </c>
      <c r="R3374" s="91"/>
      <c r="S3374" s="89">
        <v>0</v>
      </c>
      <c r="T3374" s="89">
        <f>+S3374-K3374</f>
        <v>0</v>
      </c>
      <c r="U3374" s="335">
        <f>IF(C3374=0,0,1)+IF(D3374=0,0,1)+IF(E3374=0,0,1)+IF(G3374=0,0,1)+IF(K3374=0,0,1)+IF(L3374=0,0,1)+IF(M3374=0,0,1)+IF(O3374=0,0,1)+IF(S3374=0,0,1)</f>
        <v>0</v>
      </c>
    </row>
    <row r="3375" spans="1:21" s="81" customFormat="1" ht="15" hidden="1">
      <c r="A3375" s="176" t="s">
        <v>3313</v>
      </c>
      <c r="B3375" s="88" t="s">
        <v>6607</v>
      </c>
      <c r="C3375" s="89">
        <v>0</v>
      </c>
      <c r="D3375" s="89">
        <v>0</v>
      </c>
      <c r="E3375" s="89">
        <f>+D3375-C3375</f>
        <v>0</v>
      </c>
      <c r="F3375" s="90" t="str">
        <f>IF(AND($C3375=0,D3375=0),"0.00%",IF($C3375=0,-1,IF(D3375=0,1,-($C3375-D3375)/ABS(D3375))))</f>
        <v>0.00%</v>
      </c>
      <c r="G3375" s="89">
        <v>0</v>
      </c>
      <c r="H3375" s="89">
        <f>+C3375-G3375</f>
        <v>0</v>
      </c>
      <c r="I3375" s="90" t="str">
        <f>IF(AND($C3375=0,G3375=0),"0.00%",IF($C3375=0,-1,IF(G3375=0,1,-($C3375-G3375)/ABS(G3375))))</f>
        <v>0.00%</v>
      </c>
      <c r="J3375" s="91"/>
      <c r="K3375" s="89">
        <v>0</v>
      </c>
      <c r="L3375" s="89">
        <v>0</v>
      </c>
      <c r="M3375" s="89">
        <f>+L3375-K3375</f>
        <v>0</v>
      </c>
      <c r="N3375" s="90" t="str">
        <f>IF(AND($K3375=0,L3375=0),"0.00%",IF($K3375=0,-1,IF(L3375=0,1,-($K3375-L3375)/ABS(L3375))))</f>
        <v>0.00%</v>
      </c>
      <c r="O3375" s="89">
        <v>0</v>
      </c>
      <c r="P3375" s="89">
        <f>+K3375-O3375</f>
        <v>0</v>
      </c>
      <c r="Q3375" s="90" t="str">
        <f>IF(AND($K3375=0,O3375=0),"0.00%",IF($K3375=0,-1,IF(O3375=0,1,-($K3375-O3375)/ABS(O3375))))</f>
        <v>0.00%</v>
      </c>
      <c r="R3375" s="91"/>
      <c r="S3375" s="89">
        <v>0</v>
      </c>
      <c r="T3375" s="89">
        <f>+S3375-K3375</f>
        <v>0</v>
      </c>
      <c r="U3375" s="335">
        <f>IF(C3375=0,0,1)+IF(D3375=0,0,1)+IF(E3375=0,0,1)+IF(G3375=0,0,1)+IF(K3375=0,0,1)+IF(L3375=0,0,1)+IF(M3375=0,0,1)+IF(O3375=0,0,1)+IF(S3375=0,0,1)</f>
        <v>0</v>
      </c>
    </row>
    <row r="3376" spans="1:21" s="81" customFormat="1" ht="15" hidden="1">
      <c r="A3376" s="176" t="s">
        <v>3314</v>
      </c>
      <c r="B3376" s="88" t="s">
        <v>6608</v>
      </c>
      <c r="C3376" s="89">
        <v>0</v>
      </c>
      <c r="D3376" s="89">
        <v>0</v>
      </c>
      <c r="E3376" s="89">
        <f>+D3376-C3376</f>
        <v>0</v>
      </c>
      <c r="F3376" s="90" t="str">
        <f>IF(AND($C3376=0,D3376=0),"0.00%",IF($C3376=0,-1,IF(D3376=0,1,-($C3376-D3376)/ABS(D3376))))</f>
        <v>0.00%</v>
      </c>
      <c r="G3376" s="89">
        <v>0</v>
      </c>
      <c r="H3376" s="89">
        <f>+C3376-G3376</f>
        <v>0</v>
      </c>
      <c r="I3376" s="90" t="str">
        <f>IF(AND($C3376=0,G3376=0),"0.00%",IF($C3376=0,-1,IF(G3376=0,1,-($C3376-G3376)/ABS(G3376))))</f>
        <v>0.00%</v>
      </c>
      <c r="J3376" s="91"/>
      <c r="K3376" s="89">
        <v>0</v>
      </c>
      <c r="L3376" s="89">
        <v>0</v>
      </c>
      <c r="M3376" s="89">
        <f>+L3376-K3376</f>
        <v>0</v>
      </c>
      <c r="N3376" s="90" t="str">
        <f>IF(AND($K3376=0,L3376=0),"0.00%",IF($K3376=0,-1,IF(L3376=0,1,-($K3376-L3376)/ABS(L3376))))</f>
        <v>0.00%</v>
      </c>
      <c r="O3376" s="89">
        <v>0</v>
      </c>
      <c r="P3376" s="89">
        <f>+K3376-O3376</f>
        <v>0</v>
      </c>
      <c r="Q3376" s="90" t="str">
        <f>IF(AND($K3376=0,O3376=0),"0.00%",IF($K3376=0,-1,IF(O3376=0,1,-($K3376-O3376)/ABS(O3376))))</f>
        <v>0.00%</v>
      </c>
      <c r="R3376" s="91"/>
      <c r="S3376" s="89">
        <v>0</v>
      </c>
      <c r="T3376" s="89">
        <f>+S3376-K3376</f>
        <v>0</v>
      </c>
      <c r="U3376" s="335">
        <f>IF(C3376=0,0,1)+IF(D3376=0,0,1)+IF(E3376=0,0,1)+IF(G3376=0,0,1)+IF(K3376=0,0,1)+IF(L3376=0,0,1)+IF(M3376=0,0,1)+IF(O3376=0,0,1)+IF(S3376=0,0,1)</f>
        <v>0</v>
      </c>
    </row>
    <row r="3377" spans="1:21" s="81" customFormat="1" ht="15" hidden="1">
      <c r="A3377" s="176" t="s">
        <v>3315</v>
      </c>
      <c r="B3377" s="88" t="s">
        <v>6609</v>
      </c>
      <c r="C3377" s="89">
        <v>0</v>
      </c>
      <c r="D3377" s="89">
        <v>0</v>
      </c>
      <c r="E3377" s="89">
        <f>+D3377-C3377</f>
        <v>0</v>
      </c>
      <c r="F3377" s="90" t="str">
        <f>IF(AND($C3377=0,D3377=0),"0.00%",IF($C3377=0,-1,IF(D3377=0,1,-($C3377-D3377)/ABS(D3377))))</f>
        <v>0.00%</v>
      </c>
      <c r="G3377" s="89">
        <v>0</v>
      </c>
      <c r="H3377" s="89">
        <f>+C3377-G3377</f>
        <v>0</v>
      </c>
      <c r="I3377" s="90" t="str">
        <f>IF(AND($C3377=0,G3377=0),"0.00%",IF($C3377=0,-1,IF(G3377=0,1,-($C3377-G3377)/ABS(G3377))))</f>
        <v>0.00%</v>
      </c>
      <c r="J3377" s="91"/>
      <c r="K3377" s="89">
        <v>0</v>
      </c>
      <c r="L3377" s="89">
        <v>0</v>
      </c>
      <c r="M3377" s="89">
        <f>+L3377-K3377</f>
        <v>0</v>
      </c>
      <c r="N3377" s="90" t="str">
        <f>IF(AND($K3377=0,L3377=0),"0.00%",IF($K3377=0,-1,IF(L3377=0,1,-($K3377-L3377)/ABS(L3377))))</f>
        <v>0.00%</v>
      </c>
      <c r="O3377" s="89">
        <v>0</v>
      </c>
      <c r="P3377" s="89">
        <f>+K3377-O3377</f>
        <v>0</v>
      </c>
      <c r="Q3377" s="90" t="str">
        <f>IF(AND($K3377=0,O3377=0),"0.00%",IF($K3377=0,-1,IF(O3377=0,1,-($K3377-O3377)/ABS(O3377))))</f>
        <v>0.00%</v>
      </c>
      <c r="R3377" s="91"/>
      <c r="S3377" s="89">
        <v>0</v>
      </c>
      <c r="T3377" s="89">
        <f>+S3377-K3377</f>
        <v>0</v>
      </c>
      <c r="U3377" s="335">
        <f>IF(C3377=0,0,1)+IF(D3377=0,0,1)+IF(E3377=0,0,1)+IF(G3377=0,0,1)+IF(K3377=0,0,1)+IF(L3377=0,0,1)+IF(M3377=0,0,1)+IF(O3377=0,0,1)+IF(S3377=0,0,1)</f>
        <v>0</v>
      </c>
    </row>
    <row r="3378" spans="1:21" s="81" customFormat="1" ht="15" hidden="1">
      <c r="A3378" s="176" t="s">
        <v>3316</v>
      </c>
      <c r="B3378" s="88" t="s">
        <v>6610</v>
      </c>
      <c r="C3378" s="89">
        <v>0</v>
      </c>
      <c r="D3378" s="89">
        <v>0</v>
      </c>
      <c r="E3378" s="89">
        <f>+D3378-C3378</f>
        <v>0</v>
      </c>
      <c r="F3378" s="90" t="str">
        <f>IF(AND($C3378=0,D3378=0),"0.00%",IF($C3378=0,-1,IF(D3378=0,1,-($C3378-D3378)/ABS(D3378))))</f>
        <v>0.00%</v>
      </c>
      <c r="G3378" s="89">
        <v>0</v>
      </c>
      <c r="H3378" s="89">
        <f>+C3378-G3378</f>
        <v>0</v>
      </c>
      <c r="I3378" s="90" t="str">
        <f>IF(AND($C3378=0,G3378=0),"0.00%",IF($C3378=0,-1,IF(G3378=0,1,-($C3378-G3378)/ABS(G3378))))</f>
        <v>0.00%</v>
      </c>
      <c r="J3378" s="91"/>
      <c r="K3378" s="89">
        <v>0</v>
      </c>
      <c r="L3378" s="89">
        <v>0</v>
      </c>
      <c r="M3378" s="89">
        <f>+L3378-K3378</f>
        <v>0</v>
      </c>
      <c r="N3378" s="90" t="str">
        <f>IF(AND($K3378=0,L3378=0),"0.00%",IF($K3378=0,-1,IF(L3378=0,1,-($K3378-L3378)/ABS(L3378))))</f>
        <v>0.00%</v>
      </c>
      <c r="O3378" s="89">
        <v>0</v>
      </c>
      <c r="P3378" s="89">
        <f>+K3378-O3378</f>
        <v>0</v>
      </c>
      <c r="Q3378" s="90" t="str">
        <f>IF(AND($K3378=0,O3378=0),"0.00%",IF($K3378=0,-1,IF(O3378=0,1,-($K3378-O3378)/ABS(O3378))))</f>
        <v>0.00%</v>
      </c>
      <c r="R3378" s="91"/>
      <c r="S3378" s="89">
        <v>0</v>
      </c>
      <c r="T3378" s="89">
        <f>+S3378-K3378</f>
        <v>0</v>
      </c>
      <c r="U3378" s="335">
        <f>IF(C3378=0,0,1)+IF(D3378=0,0,1)+IF(E3378=0,0,1)+IF(G3378=0,0,1)+IF(K3378=0,0,1)+IF(L3378=0,0,1)+IF(M3378=0,0,1)+IF(O3378=0,0,1)+IF(S3378=0,0,1)</f>
        <v>0</v>
      </c>
    </row>
    <row r="3379" spans="1:21" s="81" customFormat="1" ht="15" hidden="1">
      <c r="A3379" s="176" t="s">
        <v>3317</v>
      </c>
      <c r="B3379" s="88" t="s">
        <v>6611</v>
      </c>
      <c r="C3379" s="89">
        <v>0</v>
      </c>
      <c r="D3379" s="89">
        <v>0</v>
      </c>
      <c r="E3379" s="89">
        <f>+D3379-C3379</f>
        <v>0</v>
      </c>
      <c r="F3379" s="90" t="str">
        <f>IF(AND($C3379=0,D3379=0),"0.00%",IF($C3379=0,-1,IF(D3379=0,1,-($C3379-D3379)/ABS(D3379))))</f>
        <v>0.00%</v>
      </c>
      <c r="G3379" s="89">
        <v>0</v>
      </c>
      <c r="H3379" s="89">
        <f>+C3379-G3379</f>
        <v>0</v>
      </c>
      <c r="I3379" s="90" t="str">
        <f>IF(AND($C3379=0,G3379=0),"0.00%",IF($C3379=0,-1,IF(G3379=0,1,-($C3379-G3379)/ABS(G3379))))</f>
        <v>0.00%</v>
      </c>
      <c r="J3379" s="91"/>
      <c r="K3379" s="89">
        <v>0</v>
      </c>
      <c r="L3379" s="89">
        <v>0</v>
      </c>
      <c r="M3379" s="89">
        <f>+L3379-K3379</f>
        <v>0</v>
      </c>
      <c r="N3379" s="90" t="str">
        <f>IF(AND($K3379=0,L3379=0),"0.00%",IF($K3379=0,-1,IF(L3379=0,1,-($K3379-L3379)/ABS(L3379))))</f>
        <v>0.00%</v>
      </c>
      <c r="O3379" s="89">
        <v>0</v>
      </c>
      <c r="P3379" s="89">
        <f>+K3379-O3379</f>
        <v>0</v>
      </c>
      <c r="Q3379" s="90" t="str">
        <f>IF(AND($K3379=0,O3379=0),"0.00%",IF($K3379=0,-1,IF(O3379=0,1,-($K3379-O3379)/ABS(O3379))))</f>
        <v>0.00%</v>
      </c>
      <c r="R3379" s="91"/>
      <c r="S3379" s="89">
        <v>0</v>
      </c>
      <c r="T3379" s="89">
        <f>+S3379-K3379</f>
        <v>0</v>
      </c>
      <c r="U3379" s="335">
        <f>IF(C3379=0,0,1)+IF(D3379=0,0,1)+IF(E3379=0,0,1)+IF(G3379=0,0,1)+IF(K3379=0,0,1)+IF(L3379=0,0,1)+IF(M3379=0,0,1)+IF(O3379=0,0,1)+IF(S3379=0,0,1)</f>
        <v>0</v>
      </c>
    </row>
    <row r="3380" spans="1:21" s="81" customFormat="1" ht="15" hidden="1">
      <c r="A3380" s="176" t="s">
        <v>3318</v>
      </c>
      <c r="B3380" s="88" t="s">
        <v>6612</v>
      </c>
      <c r="C3380" s="89">
        <v>0</v>
      </c>
      <c r="D3380" s="89">
        <v>0</v>
      </c>
      <c r="E3380" s="89">
        <f>+D3380-C3380</f>
        <v>0</v>
      </c>
      <c r="F3380" s="90" t="str">
        <f>IF(AND($C3380=0,D3380=0),"0.00%",IF($C3380=0,-1,IF(D3380=0,1,-($C3380-D3380)/ABS(D3380))))</f>
        <v>0.00%</v>
      </c>
      <c r="G3380" s="89">
        <v>0</v>
      </c>
      <c r="H3380" s="89">
        <f>+C3380-G3380</f>
        <v>0</v>
      </c>
      <c r="I3380" s="90" t="str">
        <f>IF(AND($C3380=0,G3380=0),"0.00%",IF($C3380=0,-1,IF(G3380=0,1,-($C3380-G3380)/ABS(G3380))))</f>
        <v>0.00%</v>
      </c>
      <c r="J3380" s="91"/>
      <c r="K3380" s="89">
        <v>0</v>
      </c>
      <c r="L3380" s="89">
        <v>0</v>
      </c>
      <c r="M3380" s="89">
        <f>+L3380-K3380</f>
        <v>0</v>
      </c>
      <c r="N3380" s="90" t="str">
        <f>IF(AND($K3380=0,L3380=0),"0.00%",IF($K3380=0,-1,IF(L3380=0,1,-($K3380-L3380)/ABS(L3380))))</f>
        <v>0.00%</v>
      </c>
      <c r="O3380" s="89">
        <v>0</v>
      </c>
      <c r="P3380" s="89">
        <f>+K3380-O3380</f>
        <v>0</v>
      </c>
      <c r="Q3380" s="90" t="str">
        <f>IF(AND($K3380=0,O3380=0),"0.00%",IF($K3380=0,-1,IF(O3380=0,1,-($K3380-O3380)/ABS(O3380))))</f>
        <v>0.00%</v>
      </c>
      <c r="R3380" s="91"/>
      <c r="S3380" s="89">
        <v>0</v>
      </c>
      <c r="T3380" s="89">
        <f>+S3380-K3380</f>
        <v>0</v>
      </c>
      <c r="U3380" s="335">
        <f>IF(C3380=0,0,1)+IF(D3380=0,0,1)+IF(E3380=0,0,1)+IF(G3380=0,0,1)+IF(K3380=0,0,1)+IF(L3380=0,0,1)+IF(M3380=0,0,1)+IF(O3380=0,0,1)+IF(S3380=0,0,1)</f>
        <v>0</v>
      </c>
    </row>
    <row r="3381" spans="1:21" s="81" customFormat="1" ht="15" hidden="1">
      <c r="A3381" s="176" t="s">
        <v>3319</v>
      </c>
      <c r="B3381" s="88" t="s">
        <v>6613</v>
      </c>
      <c r="C3381" s="89">
        <v>0</v>
      </c>
      <c r="D3381" s="89">
        <v>0</v>
      </c>
      <c r="E3381" s="89">
        <f>+D3381-C3381</f>
        <v>0</v>
      </c>
      <c r="F3381" s="90" t="str">
        <f>IF(AND($C3381=0,D3381=0),"0.00%",IF($C3381=0,-1,IF(D3381=0,1,-($C3381-D3381)/ABS(D3381))))</f>
        <v>0.00%</v>
      </c>
      <c r="G3381" s="89">
        <v>0</v>
      </c>
      <c r="H3381" s="89">
        <f>+C3381-G3381</f>
        <v>0</v>
      </c>
      <c r="I3381" s="90" t="str">
        <f>IF(AND($C3381=0,G3381=0),"0.00%",IF($C3381=0,-1,IF(G3381=0,1,-($C3381-G3381)/ABS(G3381))))</f>
        <v>0.00%</v>
      </c>
      <c r="J3381" s="91"/>
      <c r="K3381" s="89">
        <v>0</v>
      </c>
      <c r="L3381" s="89">
        <v>0</v>
      </c>
      <c r="M3381" s="89">
        <f>+L3381-K3381</f>
        <v>0</v>
      </c>
      <c r="N3381" s="90" t="str">
        <f>IF(AND($K3381=0,L3381=0),"0.00%",IF($K3381=0,-1,IF(L3381=0,1,-($K3381-L3381)/ABS(L3381))))</f>
        <v>0.00%</v>
      </c>
      <c r="O3381" s="89">
        <v>0</v>
      </c>
      <c r="P3381" s="89">
        <f>+K3381-O3381</f>
        <v>0</v>
      </c>
      <c r="Q3381" s="90" t="str">
        <f>IF(AND($K3381=0,O3381=0),"0.00%",IF($K3381=0,-1,IF(O3381=0,1,-($K3381-O3381)/ABS(O3381))))</f>
        <v>0.00%</v>
      </c>
      <c r="R3381" s="91"/>
      <c r="S3381" s="89">
        <v>0</v>
      </c>
      <c r="T3381" s="89">
        <f>+S3381-K3381</f>
        <v>0</v>
      </c>
      <c r="U3381" s="335">
        <f>IF(C3381=0,0,1)+IF(D3381=0,0,1)+IF(E3381=0,0,1)+IF(G3381=0,0,1)+IF(K3381=0,0,1)+IF(L3381=0,0,1)+IF(M3381=0,0,1)+IF(O3381=0,0,1)+IF(S3381=0,0,1)</f>
        <v>0</v>
      </c>
    </row>
    <row r="3382" spans="1:21" s="81" customFormat="1" ht="15" hidden="1">
      <c r="A3382" s="176" t="s">
        <v>3320</v>
      </c>
      <c r="B3382" s="88" t="s">
        <v>6614</v>
      </c>
      <c r="C3382" s="89">
        <v>0</v>
      </c>
      <c r="D3382" s="89">
        <v>0</v>
      </c>
      <c r="E3382" s="89">
        <f>+D3382-C3382</f>
        <v>0</v>
      </c>
      <c r="F3382" s="90" t="str">
        <f>IF(AND($C3382=0,D3382=0),"0.00%",IF($C3382=0,-1,IF(D3382=0,1,-($C3382-D3382)/ABS(D3382))))</f>
        <v>0.00%</v>
      </c>
      <c r="G3382" s="89">
        <v>0</v>
      </c>
      <c r="H3382" s="89">
        <f>+C3382-G3382</f>
        <v>0</v>
      </c>
      <c r="I3382" s="90" t="str">
        <f>IF(AND($C3382=0,G3382=0),"0.00%",IF($C3382=0,-1,IF(G3382=0,1,-($C3382-G3382)/ABS(G3382))))</f>
        <v>0.00%</v>
      </c>
      <c r="J3382" s="91"/>
      <c r="K3382" s="89">
        <v>0</v>
      </c>
      <c r="L3382" s="89">
        <v>0</v>
      </c>
      <c r="M3382" s="89">
        <f>+L3382-K3382</f>
        <v>0</v>
      </c>
      <c r="N3382" s="90" t="str">
        <f>IF(AND($K3382=0,L3382=0),"0.00%",IF($K3382=0,-1,IF(L3382=0,1,-($K3382-L3382)/ABS(L3382))))</f>
        <v>0.00%</v>
      </c>
      <c r="O3382" s="89">
        <v>0</v>
      </c>
      <c r="P3382" s="89">
        <f>+K3382-O3382</f>
        <v>0</v>
      </c>
      <c r="Q3382" s="90" t="str">
        <f>IF(AND($K3382=0,O3382=0),"0.00%",IF($K3382=0,-1,IF(O3382=0,1,-($K3382-O3382)/ABS(O3382))))</f>
        <v>0.00%</v>
      </c>
      <c r="R3382" s="91"/>
      <c r="S3382" s="89">
        <v>0</v>
      </c>
      <c r="T3382" s="89">
        <f>+S3382-K3382</f>
        <v>0</v>
      </c>
      <c r="U3382" s="335">
        <f>IF(C3382=0,0,1)+IF(D3382=0,0,1)+IF(E3382=0,0,1)+IF(G3382=0,0,1)+IF(K3382=0,0,1)+IF(L3382=0,0,1)+IF(M3382=0,0,1)+IF(O3382=0,0,1)+IF(S3382=0,0,1)</f>
        <v>0</v>
      </c>
    </row>
    <row r="3383" spans="1:21" s="81" customFormat="1" ht="15" hidden="1">
      <c r="A3383" s="176" t="s">
        <v>3321</v>
      </c>
      <c r="B3383" s="88" t="s">
        <v>6615</v>
      </c>
      <c r="C3383" s="89">
        <v>0</v>
      </c>
      <c r="D3383" s="89">
        <v>0</v>
      </c>
      <c r="E3383" s="89">
        <f>+D3383-C3383</f>
        <v>0</v>
      </c>
      <c r="F3383" s="90" t="str">
        <f>IF(AND($C3383=0,D3383=0),"0.00%",IF($C3383=0,-1,IF(D3383=0,1,-($C3383-D3383)/ABS(D3383))))</f>
        <v>0.00%</v>
      </c>
      <c r="G3383" s="89">
        <v>0</v>
      </c>
      <c r="H3383" s="89">
        <f>+C3383-G3383</f>
        <v>0</v>
      </c>
      <c r="I3383" s="90" t="str">
        <f>IF(AND($C3383=0,G3383=0),"0.00%",IF($C3383=0,-1,IF(G3383=0,1,-($C3383-G3383)/ABS(G3383))))</f>
        <v>0.00%</v>
      </c>
      <c r="J3383" s="91"/>
      <c r="K3383" s="89">
        <v>0</v>
      </c>
      <c r="L3383" s="89">
        <v>0</v>
      </c>
      <c r="M3383" s="89">
        <f>+L3383-K3383</f>
        <v>0</v>
      </c>
      <c r="N3383" s="90" t="str">
        <f>IF(AND($K3383=0,L3383=0),"0.00%",IF($K3383=0,-1,IF(L3383=0,1,-($K3383-L3383)/ABS(L3383))))</f>
        <v>0.00%</v>
      </c>
      <c r="O3383" s="89">
        <v>0</v>
      </c>
      <c r="P3383" s="89">
        <f>+K3383-O3383</f>
        <v>0</v>
      </c>
      <c r="Q3383" s="90" t="str">
        <f>IF(AND($K3383=0,O3383=0),"0.00%",IF($K3383=0,-1,IF(O3383=0,1,-($K3383-O3383)/ABS(O3383))))</f>
        <v>0.00%</v>
      </c>
      <c r="R3383" s="91"/>
      <c r="S3383" s="89">
        <v>0</v>
      </c>
      <c r="T3383" s="89">
        <f>+S3383-K3383</f>
        <v>0</v>
      </c>
      <c r="U3383" s="335">
        <f>IF(C3383=0,0,1)+IF(D3383=0,0,1)+IF(E3383=0,0,1)+IF(G3383=0,0,1)+IF(K3383=0,0,1)+IF(L3383=0,0,1)+IF(M3383=0,0,1)+IF(O3383=0,0,1)+IF(S3383=0,0,1)</f>
        <v>0</v>
      </c>
    </row>
    <row r="3384" spans="1:21" s="81" customFormat="1" ht="15" hidden="1">
      <c r="A3384" s="176" t="s">
        <v>3322</v>
      </c>
      <c r="B3384" s="88" t="s">
        <v>6616</v>
      </c>
      <c r="C3384" s="89">
        <v>0</v>
      </c>
      <c r="D3384" s="89">
        <v>0</v>
      </c>
      <c r="E3384" s="89">
        <f>+D3384-C3384</f>
        <v>0</v>
      </c>
      <c r="F3384" s="90" t="str">
        <f>IF(AND($C3384=0,D3384=0),"0.00%",IF($C3384=0,-1,IF(D3384=0,1,-($C3384-D3384)/ABS(D3384))))</f>
        <v>0.00%</v>
      </c>
      <c r="G3384" s="89">
        <v>0</v>
      </c>
      <c r="H3384" s="89">
        <f>+C3384-G3384</f>
        <v>0</v>
      </c>
      <c r="I3384" s="90" t="str">
        <f>IF(AND($C3384=0,G3384=0),"0.00%",IF($C3384=0,-1,IF(G3384=0,1,-($C3384-G3384)/ABS(G3384))))</f>
        <v>0.00%</v>
      </c>
      <c r="J3384" s="91"/>
      <c r="K3384" s="89">
        <v>0</v>
      </c>
      <c r="L3384" s="89">
        <v>0</v>
      </c>
      <c r="M3384" s="89">
        <f>+L3384-K3384</f>
        <v>0</v>
      </c>
      <c r="N3384" s="90" t="str">
        <f>IF(AND($K3384=0,L3384=0),"0.00%",IF($K3384=0,-1,IF(L3384=0,1,-($K3384-L3384)/ABS(L3384))))</f>
        <v>0.00%</v>
      </c>
      <c r="O3384" s="89">
        <v>0</v>
      </c>
      <c r="P3384" s="89">
        <f>+K3384-O3384</f>
        <v>0</v>
      </c>
      <c r="Q3384" s="90" t="str">
        <f>IF(AND($K3384=0,O3384=0),"0.00%",IF($K3384=0,-1,IF(O3384=0,1,-($K3384-O3384)/ABS(O3384))))</f>
        <v>0.00%</v>
      </c>
      <c r="R3384" s="91"/>
      <c r="S3384" s="89">
        <v>0</v>
      </c>
      <c r="T3384" s="89">
        <f>+S3384-K3384</f>
        <v>0</v>
      </c>
      <c r="U3384" s="335">
        <f>IF(C3384=0,0,1)+IF(D3384=0,0,1)+IF(E3384=0,0,1)+IF(G3384=0,0,1)+IF(K3384=0,0,1)+IF(L3384=0,0,1)+IF(M3384=0,0,1)+IF(O3384=0,0,1)+IF(S3384=0,0,1)</f>
        <v>0</v>
      </c>
    </row>
    <row r="3385" spans="1:21" s="81" customFormat="1" ht="15" hidden="1">
      <c r="A3385" s="176" t="s">
        <v>3323</v>
      </c>
      <c r="B3385" s="88" t="s">
        <v>6617</v>
      </c>
      <c r="C3385" s="89">
        <v>0</v>
      </c>
      <c r="D3385" s="89">
        <v>0</v>
      </c>
      <c r="E3385" s="89">
        <f>+D3385-C3385</f>
        <v>0</v>
      </c>
      <c r="F3385" s="90" t="str">
        <f>IF(AND($C3385=0,D3385=0),"0.00%",IF($C3385=0,-1,IF(D3385=0,1,-($C3385-D3385)/ABS(D3385))))</f>
        <v>0.00%</v>
      </c>
      <c r="G3385" s="89">
        <v>0</v>
      </c>
      <c r="H3385" s="89">
        <f>+C3385-G3385</f>
        <v>0</v>
      </c>
      <c r="I3385" s="90" t="str">
        <f>IF(AND($C3385=0,G3385=0),"0.00%",IF($C3385=0,-1,IF(G3385=0,1,-($C3385-G3385)/ABS(G3385))))</f>
        <v>0.00%</v>
      </c>
      <c r="J3385" s="91"/>
      <c r="K3385" s="89">
        <v>0</v>
      </c>
      <c r="L3385" s="89">
        <v>0</v>
      </c>
      <c r="M3385" s="89">
        <f>+L3385-K3385</f>
        <v>0</v>
      </c>
      <c r="N3385" s="90" t="str">
        <f>IF(AND($K3385=0,L3385=0),"0.00%",IF($K3385=0,-1,IF(L3385=0,1,-($K3385-L3385)/ABS(L3385))))</f>
        <v>0.00%</v>
      </c>
      <c r="O3385" s="89">
        <v>0</v>
      </c>
      <c r="P3385" s="89">
        <f>+K3385-O3385</f>
        <v>0</v>
      </c>
      <c r="Q3385" s="90" t="str">
        <f>IF(AND($K3385=0,O3385=0),"0.00%",IF($K3385=0,-1,IF(O3385=0,1,-($K3385-O3385)/ABS(O3385))))</f>
        <v>0.00%</v>
      </c>
      <c r="R3385" s="91"/>
      <c r="S3385" s="89">
        <v>0</v>
      </c>
      <c r="T3385" s="89">
        <f>+S3385-K3385</f>
        <v>0</v>
      </c>
      <c r="U3385" s="335">
        <f>IF(C3385=0,0,1)+IF(D3385=0,0,1)+IF(E3385=0,0,1)+IF(G3385=0,0,1)+IF(K3385=0,0,1)+IF(L3385=0,0,1)+IF(M3385=0,0,1)+IF(O3385=0,0,1)+IF(S3385=0,0,1)</f>
        <v>0</v>
      </c>
    </row>
    <row r="3386" spans="1:21" s="81" customFormat="1" ht="15" hidden="1">
      <c r="A3386" s="176" t="s">
        <v>3324</v>
      </c>
      <c r="B3386" s="88" t="s">
        <v>6618</v>
      </c>
      <c r="C3386" s="89">
        <v>0</v>
      </c>
      <c r="D3386" s="89">
        <v>0</v>
      </c>
      <c r="E3386" s="89">
        <f>+D3386-C3386</f>
        <v>0</v>
      </c>
      <c r="F3386" s="90" t="str">
        <f>IF(AND($C3386=0,D3386=0),"0.00%",IF($C3386=0,-1,IF(D3386=0,1,-($C3386-D3386)/ABS(D3386))))</f>
        <v>0.00%</v>
      </c>
      <c r="G3386" s="89">
        <v>0</v>
      </c>
      <c r="H3386" s="89">
        <f>+C3386-G3386</f>
        <v>0</v>
      </c>
      <c r="I3386" s="90" t="str">
        <f>IF(AND($C3386=0,G3386=0),"0.00%",IF($C3386=0,-1,IF(G3386=0,1,-($C3386-G3386)/ABS(G3386))))</f>
        <v>0.00%</v>
      </c>
      <c r="J3386" s="91"/>
      <c r="K3386" s="89">
        <v>0</v>
      </c>
      <c r="L3386" s="89">
        <v>0</v>
      </c>
      <c r="M3386" s="89">
        <f>+L3386-K3386</f>
        <v>0</v>
      </c>
      <c r="N3386" s="90" t="str">
        <f>IF(AND($K3386=0,L3386=0),"0.00%",IF($K3386=0,-1,IF(L3386=0,1,-($K3386-L3386)/ABS(L3386))))</f>
        <v>0.00%</v>
      </c>
      <c r="O3386" s="89">
        <v>0</v>
      </c>
      <c r="P3386" s="89">
        <f>+K3386-O3386</f>
        <v>0</v>
      </c>
      <c r="Q3386" s="90" t="str">
        <f>IF(AND($K3386=0,O3386=0),"0.00%",IF($K3386=0,-1,IF(O3386=0,1,-($K3386-O3386)/ABS(O3386))))</f>
        <v>0.00%</v>
      </c>
      <c r="R3386" s="91"/>
      <c r="S3386" s="89">
        <v>0</v>
      </c>
      <c r="T3386" s="89">
        <f>+S3386-K3386</f>
        <v>0</v>
      </c>
      <c r="U3386" s="335">
        <f>IF(C3386=0,0,1)+IF(D3386=0,0,1)+IF(E3386=0,0,1)+IF(G3386=0,0,1)+IF(K3386=0,0,1)+IF(L3386=0,0,1)+IF(M3386=0,0,1)+IF(O3386=0,0,1)+IF(S3386=0,0,1)</f>
        <v>0</v>
      </c>
    </row>
    <row r="3387" spans="1:21" s="81" customFormat="1" ht="15" hidden="1">
      <c r="A3387" s="176" t="s">
        <v>3325</v>
      </c>
      <c r="B3387" s="88" t="s">
        <v>6619</v>
      </c>
      <c r="C3387" s="89">
        <v>0</v>
      </c>
      <c r="D3387" s="89">
        <v>0</v>
      </c>
      <c r="E3387" s="89">
        <f>+D3387-C3387</f>
        <v>0</v>
      </c>
      <c r="F3387" s="90" t="str">
        <f>IF(AND($C3387=0,D3387=0),"0.00%",IF($C3387=0,-1,IF(D3387=0,1,-($C3387-D3387)/ABS(D3387))))</f>
        <v>0.00%</v>
      </c>
      <c r="G3387" s="89">
        <v>0</v>
      </c>
      <c r="H3387" s="89">
        <f>+C3387-G3387</f>
        <v>0</v>
      </c>
      <c r="I3387" s="90" t="str">
        <f>IF(AND($C3387=0,G3387=0),"0.00%",IF($C3387=0,-1,IF(G3387=0,1,-($C3387-G3387)/ABS(G3387))))</f>
        <v>0.00%</v>
      </c>
      <c r="J3387" s="91"/>
      <c r="K3387" s="89">
        <v>0</v>
      </c>
      <c r="L3387" s="89">
        <v>0</v>
      </c>
      <c r="M3387" s="89">
        <f>+L3387-K3387</f>
        <v>0</v>
      </c>
      <c r="N3387" s="90" t="str">
        <f>IF(AND($K3387=0,L3387=0),"0.00%",IF($K3387=0,-1,IF(L3387=0,1,-($K3387-L3387)/ABS(L3387))))</f>
        <v>0.00%</v>
      </c>
      <c r="O3387" s="89">
        <v>0</v>
      </c>
      <c r="P3387" s="89">
        <f>+K3387-O3387</f>
        <v>0</v>
      </c>
      <c r="Q3387" s="90" t="str">
        <f>IF(AND($K3387=0,O3387=0),"0.00%",IF($K3387=0,-1,IF(O3387=0,1,-($K3387-O3387)/ABS(O3387))))</f>
        <v>0.00%</v>
      </c>
      <c r="R3387" s="91"/>
      <c r="S3387" s="89">
        <v>0</v>
      </c>
      <c r="T3387" s="89">
        <f>+S3387-K3387</f>
        <v>0</v>
      </c>
      <c r="U3387" s="335">
        <f>IF(C3387=0,0,1)+IF(D3387=0,0,1)+IF(E3387=0,0,1)+IF(G3387=0,0,1)+IF(K3387=0,0,1)+IF(L3387=0,0,1)+IF(M3387=0,0,1)+IF(O3387=0,0,1)+IF(S3387=0,0,1)</f>
        <v>0</v>
      </c>
    </row>
    <row r="3388" spans="1:21" s="81" customFormat="1" ht="15" hidden="1">
      <c r="A3388" s="176" t="s">
        <v>3326</v>
      </c>
      <c r="B3388" s="88" t="s">
        <v>6620</v>
      </c>
      <c r="C3388" s="89">
        <v>0</v>
      </c>
      <c r="D3388" s="89">
        <v>0</v>
      </c>
      <c r="E3388" s="89">
        <f>+D3388-C3388</f>
        <v>0</v>
      </c>
      <c r="F3388" s="90" t="str">
        <f>IF(AND($C3388=0,D3388=0),"0.00%",IF($C3388=0,-1,IF(D3388=0,1,-($C3388-D3388)/ABS(D3388))))</f>
        <v>0.00%</v>
      </c>
      <c r="G3388" s="89">
        <v>0</v>
      </c>
      <c r="H3388" s="89">
        <f>+C3388-G3388</f>
        <v>0</v>
      </c>
      <c r="I3388" s="90" t="str">
        <f>IF(AND($C3388=0,G3388=0),"0.00%",IF($C3388=0,-1,IF(G3388=0,1,-($C3388-G3388)/ABS(G3388))))</f>
        <v>0.00%</v>
      </c>
      <c r="J3388" s="91"/>
      <c r="K3388" s="89">
        <v>0</v>
      </c>
      <c r="L3388" s="89">
        <v>0</v>
      </c>
      <c r="M3388" s="89">
        <f>+L3388-K3388</f>
        <v>0</v>
      </c>
      <c r="N3388" s="90" t="str">
        <f>IF(AND($K3388=0,L3388=0),"0.00%",IF($K3388=0,-1,IF(L3388=0,1,-($K3388-L3388)/ABS(L3388))))</f>
        <v>0.00%</v>
      </c>
      <c r="O3388" s="89">
        <v>0</v>
      </c>
      <c r="P3388" s="89">
        <f>+K3388-O3388</f>
        <v>0</v>
      </c>
      <c r="Q3388" s="90" t="str">
        <f>IF(AND($K3388=0,O3388=0),"0.00%",IF($K3388=0,-1,IF(O3388=0,1,-($K3388-O3388)/ABS(O3388))))</f>
        <v>0.00%</v>
      </c>
      <c r="R3388" s="91"/>
      <c r="S3388" s="89">
        <v>0</v>
      </c>
      <c r="T3388" s="89">
        <f>+S3388-K3388</f>
        <v>0</v>
      </c>
      <c r="U3388" s="335">
        <f>IF(C3388=0,0,1)+IF(D3388=0,0,1)+IF(E3388=0,0,1)+IF(G3388=0,0,1)+IF(K3388=0,0,1)+IF(L3388=0,0,1)+IF(M3388=0,0,1)+IF(O3388=0,0,1)+IF(S3388=0,0,1)</f>
        <v>0</v>
      </c>
    </row>
    <row r="3389" spans="1:21" s="81" customFormat="1" ht="15" hidden="1">
      <c r="A3389" s="176" t="s">
        <v>3327</v>
      </c>
      <c r="B3389" s="88" t="s">
        <v>6621</v>
      </c>
      <c r="C3389" s="89">
        <v>0</v>
      </c>
      <c r="D3389" s="89">
        <v>0</v>
      </c>
      <c r="E3389" s="89">
        <f>+D3389-C3389</f>
        <v>0</v>
      </c>
      <c r="F3389" s="90" t="str">
        <f>IF(AND($C3389=0,D3389=0),"0.00%",IF($C3389=0,-1,IF(D3389=0,1,-($C3389-D3389)/ABS(D3389))))</f>
        <v>0.00%</v>
      </c>
      <c r="G3389" s="89">
        <v>0</v>
      </c>
      <c r="H3389" s="89">
        <f>+C3389-G3389</f>
        <v>0</v>
      </c>
      <c r="I3389" s="90" t="str">
        <f>IF(AND($C3389=0,G3389=0),"0.00%",IF($C3389=0,-1,IF(G3389=0,1,-($C3389-G3389)/ABS(G3389))))</f>
        <v>0.00%</v>
      </c>
      <c r="J3389" s="91"/>
      <c r="K3389" s="89">
        <v>0</v>
      </c>
      <c r="L3389" s="89">
        <v>0</v>
      </c>
      <c r="M3389" s="89">
        <f>+L3389-K3389</f>
        <v>0</v>
      </c>
      <c r="N3389" s="90" t="str">
        <f>IF(AND($K3389=0,L3389=0),"0.00%",IF($K3389=0,-1,IF(L3389=0,1,-($K3389-L3389)/ABS(L3389))))</f>
        <v>0.00%</v>
      </c>
      <c r="O3389" s="89">
        <v>0</v>
      </c>
      <c r="P3389" s="89">
        <f>+K3389-O3389</f>
        <v>0</v>
      </c>
      <c r="Q3389" s="90" t="str">
        <f>IF(AND($K3389=0,O3389=0),"0.00%",IF($K3389=0,-1,IF(O3389=0,1,-($K3389-O3389)/ABS(O3389))))</f>
        <v>0.00%</v>
      </c>
      <c r="R3389" s="91"/>
      <c r="S3389" s="89">
        <v>0</v>
      </c>
      <c r="T3389" s="89">
        <f>+S3389-K3389</f>
        <v>0</v>
      </c>
      <c r="U3389" s="335">
        <f>IF(C3389=0,0,1)+IF(D3389=0,0,1)+IF(E3389=0,0,1)+IF(G3389=0,0,1)+IF(K3389=0,0,1)+IF(L3389=0,0,1)+IF(M3389=0,0,1)+IF(O3389=0,0,1)+IF(S3389=0,0,1)</f>
        <v>0</v>
      </c>
    </row>
    <row r="3390" spans="1:21" s="81" customFormat="1" ht="15" hidden="1">
      <c r="A3390" s="176" t="s">
        <v>3328</v>
      </c>
      <c r="B3390" s="88" t="s">
        <v>6622</v>
      </c>
      <c r="C3390" s="89">
        <v>0</v>
      </c>
      <c r="D3390" s="89">
        <v>0</v>
      </c>
      <c r="E3390" s="89">
        <f>+D3390-C3390</f>
        <v>0</v>
      </c>
      <c r="F3390" s="90" t="str">
        <f>IF(AND($C3390=0,D3390=0),"0.00%",IF($C3390=0,-1,IF(D3390=0,1,-($C3390-D3390)/ABS(D3390))))</f>
        <v>0.00%</v>
      </c>
      <c r="G3390" s="89">
        <v>0</v>
      </c>
      <c r="H3390" s="89">
        <f>+C3390-G3390</f>
        <v>0</v>
      </c>
      <c r="I3390" s="90" t="str">
        <f>IF(AND($C3390=0,G3390=0),"0.00%",IF($C3390=0,-1,IF(G3390=0,1,-($C3390-G3390)/ABS(G3390))))</f>
        <v>0.00%</v>
      </c>
      <c r="J3390" s="91"/>
      <c r="K3390" s="89">
        <v>0</v>
      </c>
      <c r="L3390" s="89">
        <v>0</v>
      </c>
      <c r="M3390" s="89">
        <f>+L3390-K3390</f>
        <v>0</v>
      </c>
      <c r="N3390" s="90" t="str">
        <f>IF(AND($K3390=0,L3390=0),"0.00%",IF($K3390=0,-1,IF(L3390=0,1,-($K3390-L3390)/ABS(L3390))))</f>
        <v>0.00%</v>
      </c>
      <c r="O3390" s="89">
        <v>0</v>
      </c>
      <c r="P3390" s="89">
        <f>+K3390-O3390</f>
        <v>0</v>
      </c>
      <c r="Q3390" s="90" t="str">
        <f>IF(AND($K3390=0,O3390=0),"0.00%",IF($K3390=0,-1,IF(O3390=0,1,-($K3390-O3390)/ABS(O3390))))</f>
        <v>0.00%</v>
      </c>
      <c r="R3390" s="91"/>
      <c r="S3390" s="89">
        <v>0</v>
      </c>
      <c r="T3390" s="89">
        <f>+S3390-K3390</f>
        <v>0</v>
      </c>
      <c r="U3390" s="335">
        <f>IF(C3390=0,0,1)+IF(D3390=0,0,1)+IF(E3390=0,0,1)+IF(G3390=0,0,1)+IF(K3390=0,0,1)+IF(L3390=0,0,1)+IF(M3390=0,0,1)+IF(O3390=0,0,1)+IF(S3390=0,0,1)</f>
        <v>0</v>
      </c>
    </row>
    <row r="3391" spans="1:21" s="81" customFormat="1" ht="15" hidden="1">
      <c r="A3391" s="176" t="s">
        <v>3329</v>
      </c>
      <c r="B3391" s="88" t="s">
        <v>6623</v>
      </c>
      <c r="C3391" s="89">
        <v>0</v>
      </c>
      <c r="D3391" s="89">
        <v>0</v>
      </c>
      <c r="E3391" s="89">
        <f>+D3391-C3391</f>
        <v>0</v>
      </c>
      <c r="F3391" s="90" t="str">
        <f>IF(AND($C3391=0,D3391=0),"0.00%",IF($C3391=0,-1,IF(D3391=0,1,-($C3391-D3391)/ABS(D3391))))</f>
        <v>0.00%</v>
      </c>
      <c r="G3391" s="89">
        <v>0</v>
      </c>
      <c r="H3391" s="89">
        <f>+C3391-G3391</f>
        <v>0</v>
      </c>
      <c r="I3391" s="90" t="str">
        <f>IF(AND($C3391=0,G3391=0),"0.00%",IF($C3391=0,-1,IF(G3391=0,1,-($C3391-G3391)/ABS(G3391))))</f>
        <v>0.00%</v>
      </c>
      <c r="J3391" s="91"/>
      <c r="K3391" s="89">
        <v>0</v>
      </c>
      <c r="L3391" s="89">
        <v>0</v>
      </c>
      <c r="M3391" s="89">
        <f>+L3391-K3391</f>
        <v>0</v>
      </c>
      <c r="N3391" s="90" t="str">
        <f>IF(AND($K3391=0,L3391=0),"0.00%",IF($K3391=0,-1,IF(L3391=0,1,-($K3391-L3391)/ABS(L3391))))</f>
        <v>0.00%</v>
      </c>
      <c r="O3391" s="89">
        <v>0</v>
      </c>
      <c r="P3391" s="89">
        <f>+K3391-O3391</f>
        <v>0</v>
      </c>
      <c r="Q3391" s="90" t="str">
        <f>IF(AND($K3391=0,O3391=0),"0.00%",IF($K3391=0,-1,IF(O3391=0,1,-($K3391-O3391)/ABS(O3391))))</f>
        <v>0.00%</v>
      </c>
      <c r="R3391" s="91"/>
      <c r="S3391" s="89">
        <v>0</v>
      </c>
      <c r="T3391" s="89">
        <f>+S3391-K3391</f>
        <v>0</v>
      </c>
      <c r="U3391" s="335">
        <f>IF(C3391=0,0,1)+IF(D3391=0,0,1)+IF(E3391=0,0,1)+IF(G3391=0,0,1)+IF(K3391=0,0,1)+IF(L3391=0,0,1)+IF(M3391=0,0,1)+IF(O3391=0,0,1)+IF(S3391=0,0,1)</f>
        <v>0</v>
      </c>
    </row>
    <row r="3392" spans="1:21" s="81" customFormat="1" ht="15" hidden="1">
      <c r="A3392" s="176" t="s">
        <v>3330</v>
      </c>
      <c r="B3392" s="88" t="s">
        <v>6624</v>
      </c>
      <c r="C3392" s="89">
        <v>0</v>
      </c>
      <c r="D3392" s="89">
        <v>0</v>
      </c>
      <c r="E3392" s="89">
        <f>+D3392-C3392</f>
        <v>0</v>
      </c>
      <c r="F3392" s="90" t="str">
        <f>IF(AND($C3392=0,D3392=0),"0.00%",IF($C3392=0,-1,IF(D3392=0,1,-($C3392-D3392)/ABS(D3392))))</f>
        <v>0.00%</v>
      </c>
      <c r="G3392" s="89">
        <v>0</v>
      </c>
      <c r="H3392" s="89">
        <f>+C3392-G3392</f>
        <v>0</v>
      </c>
      <c r="I3392" s="90" t="str">
        <f>IF(AND($C3392=0,G3392=0),"0.00%",IF($C3392=0,-1,IF(G3392=0,1,-($C3392-G3392)/ABS(G3392))))</f>
        <v>0.00%</v>
      </c>
      <c r="J3392" s="91"/>
      <c r="K3392" s="89">
        <v>0</v>
      </c>
      <c r="L3392" s="89">
        <v>0</v>
      </c>
      <c r="M3392" s="89">
        <f>+L3392-K3392</f>
        <v>0</v>
      </c>
      <c r="N3392" s="90" t="str">
        <f>IF(AND($K3392=0,L3392=0),"0.00%",IF($K3392=0,-1,IF(L3392=0,1,-($K3392-L3392)/ABS(L3392))))</f>
        <v>0.00%</v>
      </c>
      <c r="O3392" s="89">
        <v>0</v>
      </c>
      <c r="P3392" s="89">
        <f>+K3392-O3392</f>
        <v>0</v>
      </c>
      <c r="Q3392" s="90" t="str">
        <f>IF(AND($K3392=0,O3392=0),"0.00%",IF($K3392=0,-1,IF(O3392=0,1,-($K3392-O3392)/ABS(O3392))))</f>
        <v>0.00%</v>
      </c>
      <c r="R3392" s="91"/>
      <c r="S3392" s="89">
        <v>0</v>
      </c>
      <c r="T3392" s="89">
        <f>+S3392-K3392</f>
        <v>0</v>
      </c>
      <c r="U3392" s="335">
        <f>IF(C3392=0,0,1)+IF(D3392=0,0,1)+IF(E3392=0,0,1)+IF(G3392=0,0,1)+IF(K3392=0,0,1)+IF(L3392=0,0,1)+IF(M3392=0,0,1)+IF(O3392=0,0,1)+IF(S3392=0,0,1)</f>
        <v>0</v>
      </c>
    </row>
    <row r="3393" spans="1:21" s="81" customFormat="1" ht="15" hidden="1">
      <c r="A3393" s="176" t="s">
        <v>3331</v>
      </c>
      <c r="B3393" s="88" t="s">
        <v>6625</v>
      </c>
      <c r="C3393" s="89">
        <v>0</v>
      </c>
      <c r="D3393" s="89">
        <v>0</v>
      </c>
      <c r="E3393" s="89">
        <f>+D3393-C3393</f>
        <v>0</v>
      </c>
      <c r="F3393" s="90" t="str">
        <f>IF(AND($C3393=0,D3393=0),"0.00%",IF($C3393=0,-1,IF(D3393=0,1,-($C3393-D3393)/ABS(D3393))))</f>
        <v>0.00%</v>
      </c>
      <c r="G3393" s="89">
        <v>0</v>
      </c>
      <c r="H3393" s="89">
        <f>+C3393-G3393</f>
        <v>0</v>
      </c>
      <c r="I3393" s="90" t="str">
        <f>IF(AND($C3393=0,G3393=0),"0.00%",IF($C3393=0,-1,IF(G3393=0,1,-($C3393-G3393)/ABS(G3393))))</f>
        <v>0.00%</v>
      </c>
      <c r="J3393" s="91"/>
      <c r="K3393" s="89">
        <v>0</v>
      </c>
      <c r="L3393" s="89">
        <v>0</v>
      </c>
      <c r="M3393" s="89">
        <f>+L3393-K3393</f>
        <v>0</v>
      </c>
      <c r="N3393" s="90" t="str">
        <f>IF(AND($K3393=0,L3393=0),"0.00%",IF($K3393=0,-1,IF(L3393=0,1,-($K3393-L3393)/ABS(L3393))))</f>
        <v>0.00%</v>
      </c>
      <c r="O3393" s="89">
        <v>0</v>
      </c>
      <c r="P3393" s="89">
        <f>+K3393-O3393</f>
        <v>0</v>
      </c>
      <c r="Q3393" s="90" t="str">
        <f>IF(AND($K3393=0,O3393=0),"0.00%",IF($K3393=0,-1,IF(O3393=0,1,-($K3393-O3393)/ABS(O3393))))</f>
        <v>0.00%</v>
      </c>
      <c r="R3393" s="91"/>
      <c r="S3393" s="89">
        <v>0</v>
      </c>
      <c r="T3393" s="89">
        <f>+S3393-K3393</f>
        <v>0</v>
      </c>
      <c r="U3393" s="335">
        <f>IF(C3393=0,0,1)+IF(D3393=0,0,1)+IF(E3393=0,0,1)+IF(G3393=0,0,1)+IF(K3393=0,0,1)+IF(L3393=0,0,1)+IF(M3393=0,0,1)+IF(O3393=0,0,1)+IF(S3393=0,0,1)</f>
        <v>0</v>
      </c>
    </row>
    <row r="3394" spans="1:21" s="81" customFormat="1" ht="15" hidden="1">
      <c r="A3394" s="176" t="s">
        <v>3332</v>
      </c>
      <c r="B3394" s="88" t="s">
        <v>6626</v>
      </c>
      <c r="C3394" s="89">
        <v>0</v>
      </c>
      <c r="D3394" s="89">
        <v>0</v>
      </c>
      <c r="E3394" s="89">
        <f>+D3394-C3394</f>
        <v>0</v>
      </c>
      <c r="F3394" s="90" t="str">
        <f>IF(AND($C3394=0,D3394=0),"0.00%",IF($C3394=0,-1,IF(D3394=0,1,-($C3394-D3394)/ABS(D3394))))</f>
        <v>0.00%</v>
      </c>
      <c r="G3394" s="89">
        <v>0</v>
      </c>
      <c r="H3394" s="89">
        <f>+C3394-G3394</f>
        <v>0</v>
      </c>
      <c r="I3394" s="90" t="str">
        <f>IF(AND($C3394=0,G3394=0),"0.00%",IF($C3394=0,-1,IF(G3394=0,1,-($C3394-G3394)/ABS(G3394))))</f>
        <v>0.00%</v>
      </c>
      <c r="J3394" s="91"/>
      <c r="K3394" s="89">
        <v>0</v>
      </c>
      <c r="L3394" s="89">
        <v>0</v>
      </c>
      <c r="M3394" s="89">
        <f>+L3394-K3394</f>
        <v>0</v>
      </c>
      <c r="N3394" s="90" t="str">
        <f>IF(AND($K3394=0,L3394=0),"0.00%",IF($K3394=0,-1,IF(L3394=0,1,-($K3394-L3394)/ABS(L3394))))</f>
        <v>0.00%</v>
      </c>
      <c r="O3394" s="89">
        <v>0</v>
      </c>
      <c r="P3394" s="89">
        <f>+K3394-O3394</f>
        <v>0</v>
      </c>
      <c r="Q3394" s="90" t="str">
        <f>IF(AND($K3394=0,O3394=0),"0.00%",IF($K3394=0,-1,IF(O3394=0,1,-($K3394-O3394)/ABS(O3394))))</f>
        <v>0.00%</v>
      </c>
      <c r="R3394" s="91"/>
      <c r="S3394" s="89">
        <v>0</v>
      </c>
      <c r="T3394" s="89">
        <f>+S3394-K3394</f>
        <v>0</v>
      </c>
      <c r="U3394" s="335">
        <f>IF(C3394=0,0,1)+IF(D3394=0,0,1)+IF(E3394=0,0,1)+IF(G3394=0,0,1)+IF(K3394=0,0,1)+IF(L3394=0,0,1)+IF(M3394=0,0,1)+IF(O3394=0,0,1)+IF(S3394=0,0,1)</f>
        <v>0</v>
      </c>
    </row>
    <row r="3395" spans="1:21" s="81" customFormat="1" ht="15" hidden="1">
      <c r="A3395" s="176" t="s">
        <v>3333</v>
      </c>
      <c r="B3395" s="88" t="s">
        <v>6627</v>
      </c>
      <c r="C3395" s="89">
        <v>0</v>
      </c>
      <c r="D3395" s="89">
        <v>0</v>
      </c>
      <c r="E3395" s="89">
        <f>+D3395-C3395</f>
        <v>0</v>
      </c>
      <c r="F3395" s="90" t="str">
        <f>IF(AND($C3395=0,D3395=0),"0.00%",IF($C3395=0,-1,IF(D3395=0,1,-($C3395-D3395)/ABS(D3395))))</f>
        <v>0.00%</v>
      </c>
      <c r="G3395" s="89">
        <v>0</v>
      </c>
      <c r="H3395" s="89">
        <f>+C3395-G3395</f>
        <v>0</v>
      </c>
      <c r="I3395" s="90" t="str">
        <f>IF(AND($C3395=0,G3395=0),"0.00%",IF($C3395=0,-1,IF(G3395=0,1,-($C3395-G3395)/ABS(G3395))))</f>
        <v>0.00%</v>
      </c>
      <c r="J3395" s="91"/>
      <c r="K3395" s="89">
        <v>0</v>
      </c>
      <c r="L3395" s="89">
        <v>0</v>
      </c>
      <c r="M3395" s="89">
        <f>+L3395-K3395</f>
        <v>0</v>
      </c>
      <c r="N3395" s="90" t="str">
        <f>IF(AND($K3395=0,L3395=0),"0.00%",IF($K3395=0,-1,IF(L3395=0,1,-($K3395-L3395)/ABS(L3395))))</f>
        <v>0.00%</v>
      </c>
      <c r="O3395" s="89">
        <v>0</v>
      </c>
      <c r="P3395" s="89">
        <f>+K3395-O3395</f>
        <v>0</v>
      </c>
      <c r="Q3395" s="90" t="str">
        <f>IF(AND($K3395=0,O3395=0),"0.00%",IF($K3395=0,-1,IF(O3395=0,1,-($K3395-O3395)/ABS(O3395))))</f>
        <v>0.00%</v>
      </c>
      <c r="R3395" s="91"/>
      <c r="S3395" s="89">
        <v>0</v>
      </c>
      <c r="T3395" s="89">
        <f>+S3395-K3395</f>
        <v>0</v>
      </c>
      <c r="U3395" s="335">
        <f>IF(C3395=0,0,1)+IF(D3395=0,0,1)+IF(E3395=0,0,1)+IF(G3395=0,0,1)+IF(K3395=0,0,1)+IF(L3395=0,0,1)+IF(M3395=0,0,1)+IF(O3395=0,0,1)+IF(S3395=0,0,1)</f>
        <v>0</v>
      </c>
    </row>
    <row r="3396" spans="1:21" s="81" customFormat="1" ht="15" hidden="1">
      <c r="A3396" s="176" t="s">
        <v>3334</v>
      </c>
      <c r="B3396" s="88" t="s">
        <v>6628</v>
      </c>
      <c r="C3396" s="89">
        <v>0</v>
      </c>
      <c r="D3396" s="89">
        <v>0</v>
      </c>
      <c r="E3396" s="89">
        <f>+D3396-C3396</f>
        <v>0</v>
      </c>
      <c r="F3396" s="90" t="str">
        <f>IF(AND($C3396=0,D3396=0),"0.00%",IF($C3396=0,-1,IF(D3396=0,1,-($C3396-D3396)/ABS(D3396))))</f>
        <v>0.00%</v>
      </c>
      <c r="G3396" s="89">
        <v>0</v>
      </c>
      <c r="H3396" s="89">
        <f>+C3396-G3396</f>
        <v>0</v>
      </c>
      <c r="I3396" s="90" t="str">
        <f>IF(AND($C3396=0,G3396=0),"0.00%",IF($C3396=0,-1,IF(G3396=0,1,-($C3396-G3396)/ABS(G3396))))</f>
        <v>0.00%</v>
      </c>
      <c r="J3396" s="91"/>
      <c r="K3396" s="89">
        <v>0</v>
      </c>
      <c r="L3396" s="89">
        <v>0</v>
      </c>
      <c r="M3396" s="89">
        <f>+L3396-K3396</f>
        <v>0</v>
      </c>
      <c r="N3396" s="90" t="str">
        <f>IF(AND($K3396=0,L3396=0),"0.00%",IF($K3396=0,-1,IF(L3396=0,1,-($K3396-L3396)/ABS(L3396))))</f>
        <v>0.00%</v>
      </c>
      <c r="O3396" s="89">
        <v>0</v>
      </c>
      <c r="P3396" s="89">
        <f>+K3396-O3396</f>
        <v>0</v>
      </c>
      <c r="Q3396" s="90" t="str">
        <f>IF(AND($K3396=0,O3396=0),"0.00%",IF($K3396=0,-1,IF(O3396=0,1,-($K3396-O3396)/ABS(O3396))))</f>
        <v>0.00%</v>
      </c>
      <c r="R3396" s="91"/>
      <c r="S3396" s="89">
        <v>0</v>
      </c>
      <c r="T3396" s="89">
        <f>+S3396-K3396</f>
        <v>0</v>
      </c>
      <c r="U3396" s="335">
        <f>IF(C3396=0,0,1)+IF(D3396=0,0,1)+IF(E3396=0,0,1)+IF(G3396=0,0,1)+IF(K3396=0,0,1)+IF(L3396=0,0,1)+IF(M3396=0,0,1)+IF(O3396=0,0,1)+IF(S3396=0,0,1)</f>
        <v>0</v>
      </c>
    </row>
    <row r="3397" spans="1:21" s="81" customFormat="1" ht="15" hidden="1">
      <c r="A3397" s="176" t="s">
        <v>3335</v>
      </c>
      <c r="B3397" s="88" t="s">
        <v>6629</v>
      </c>
      <c r="C3397" s="89">
        <v>0</v>
      </c>
      <c r="D3397" s="89">
        <v>0</v>
      </c>
      <c r="E3397" s="89">
        <f>+D3397-C3397</f>
        <v>0</v>
      </c>
      <c r="F3397" s="90" t="str">
        <f>IF(AND($C3397=0,D3397=0),"0.00%",IF($C3397=0,-1,IF(D3397=0,1,-($C3397-D3397)/ABS(D3397))))</f>
        <v>0.00%</v>
      </c>
      <c r="G3397" s="89">
        <v>0</v>
      </c>
      <c r="H3397" s="89">
        <f>+C3397-G3397</f>
        <v>0</v>
      </c>
      <c r="I3397" s="90" t="str">
        <f>IF(AND($C3397=0,G3397=0),"0.00%",IF($C3397=0,-1,IF(G3397=0,1,-($C3397-G3397)/ABS(G3397))))</f>
        <v>0.00%</v>
      </c>
      <c r="J3397" s="91"/>
      <c r="K3397" s="89">
        <v>0</v>
      </c>
      <c r="L3397" s="89">
        <v>0</v>
      </c>
      <c r="M3397" s="89">
        <f>+L3397-K3397</f>
        <v>0</v>
      </c>
      <c r="N3397" s="90" t="str">
        <f>IF(AND($K3397=0,L3397=0),"0.00%",IF($K3397=0,-1,IF(L3397=0,1,-($K3397-L3397)/ABS(L3397))))</f>
        <v>0.00%</v>
      </c>
      <c r="O3397" s="89">
        <v>0</v>
      </c>
      <c r="P3397" s="89">
        <f>+K3397-O3397</f>
        <v>0</v>
      </c>
      <c r="Q3397" s="90" t="str">
        <f>IF(AND($K3397=0,O3397=0),"0.00%",IF($K3397=0,-1,IF(O3397=0,1,-($K3397-O3397)/ABS(O3397))))</f>
        <v>0.00%</v>
      </c>
      <c r="R3397" s="91"/>
      <c r="S3397" s="89">
        <v>0</v>
      </c>
      <c r="T3397" s="89">
        <f>+S3397-K3397</f>
        <v>0</v>
      </c>
      <c r="U3397" s="335">
        <f>IF(C3397=0,0,1)+IF(D3397=0,0,1)+IF(E3397=0,0,1)+IF(G3397=0,0,1)+IF(K3397=0,0,1)+IF(L3397=0,0,1)+IF(M3397=0,0,1)+IF(O3397=0,0,1)+IF(S3397=0,0,1)</f>
        <v>0</v>
      </c>
    </row>
    <row r="3398" spans="1:21" s="81" customFormat="1" ht="15" hidden="1">
      <c r="A3398" s="176" t="s">
        <v>3336</v>
      </c>
      <c r="B3398" s="88" t="s">
        <v>6630</v>
      </c>
      <c r="C3398" s="89">
        <v>0</v>
      </c>
      <c r="D3398" s="89">
        <v>0</v>
      </c>
      <c r="E3398" s="89">
        <f>+D3398-C3398</f>
        <v>0</v>
      </c>
      <c r="F3398" s="90" t="str">
        <f>IF(AND($C3398=0,D3398=0),"0.00%",IF($C3398=0,-1,IF(D3398=0,1,-($C3398-D3398)/ABS(D3398))))</f>
        <v>0.00%</v>
      </c>
      <c r="G3398" s="89">
        <v>0</v>
      </c>
      <c r="H3398" s="89">
        <f>+C3398-G3398</f>
        <v>0</v>
      </c>
      <c r="I3398" s="90" t="str">
        <f>IF(AND($C3398=0,G3398=0),"0.00%",IF($C3398=0,-1,IF(G3398=0,1,-($C3398-G3398)/ABS(G3398))))</f>
        <v>0.00%</v>
      </c>
      <c r="J3398" s="91"/>
      <c r="K3398" s="89">
        <v>0</v>
      </c>
      <c r="L3398" s="89">
        <v>0</v>
      </c>
      <c r="M3398" s="89">
        <f>+L3398-K3398</f>
        <v>0</v>
      </c>
      <c r="N3398" s="90" t="str">
        <f>IF(AND($K3398=0,L3398=0),"0.00%",IF($K3398=0,-1,IF(L3398=0,1,-($K3398-L3398)/ABS(L3398))))</f>
        <v>0.00%</v>
      </c>
      <c r="O3398" s="89">
        <v>0</v>
      </c>
      <c r="P3398" s="89">
        <f>+K3398-O3398</f>
        <v>0</v>
      </c>
      <c r="Q3398" s="90" t="str">
        <f>IF(AND($K3398=0,O3398=0),"0.00%",IF($K3398=0,-1,IF(O3398=0,1,-($K3398-O3398)/ABS(O3398))))</f>
        <v>0.00%</v>
      </c>
      <c r="R3398" s="91"/>
      <c r="S3398" s="89">
        <v>0</v>
      </c>
      <c r="T3398" s="89">
        <f>+S3398-K3398</f>
        <v>0</v>
      </c>
      <c r="U3398" s="335">
        <f>IF(C3398=0,0,1)+IF(D3398=0,0,1)+IF(E3398=0,0,1)+IF(G3398=0,0,1)+IF(K3398=0,0,1)+IF(L3398=0,0,1)+IF(M3398=0,0,1)+IF(O3398=0,0,1)+IF(S3398=0,0,1)</f>
        <v>0</v>
      </c>
    </row>
    <row r="3399" spans="1:21" s="81" customFormat="1" ht="15" hidden="1">
      <c r="A3399" s="176" t="s">
        <v>3337</v>
      </c>
      <c r="B3399" s="88" t="s">
        <v>6631</v>
      </c>
      <c r="C3399" s="89">
        <v>0</v>
      </c>
      <c r="D3399" s="89">
        <v>0</v>
      </c>
      <c r="E3399" s="89">
        <f>+D3399-C3399</f>
        <v>0</v>
      </c>
      <c r="F3399" s="90" t="str">
        <f>IF(AND($C3399=0,D3399=0),"0.00%",IF($C3399=0,-1,IF(D3399=0,1,-($C3399-D3399)/ABS(D3399))))</f>
        <v>0.00%</v>
      </c>
      <c r="G3399" s="89">
        <v>0</v>
      </c>
      <c r="H3399" s="89">
        <f>+C3399-G3399</f>
        <v>0</v>
      </c>
      <c r="I3399" s="90" t="str">
        <f>IF(AND($C3399=0,G3399=0),"0.00%",IF($C3399=0,-1,IF(G3399=0,1,-($C3399-G3399)/ABS(G3399))))</f>
        <v>0.00%</v>
      </c>
      <c r="J3399" s="91"/>
      <c r="K3399" s="89">
        <v>0</v>
      </c>
      <c r="L3399" s="89">
        <v>0</v>
      </c>
      <c r="M3399" s="89">
        <f>+L3399-K3399</f>
        <v>0</v>
      </c>
      <c r="N3399" s="90" t="str">
        <f>IF(AND($K3399=0,L3399=0),"0.00%",IF($K3399=0,-1,IF(L3399=0,1,-($K3399-L3399)/ABS(L3399))))</f>
        <v>0.00%</v>
      </c>
      <c r="O3399" s="89">
        <v>0</v>
      </c>
      <c r="P3399" s="89">
        <f>+K3399-O3399</f>
        <v>0</v>
      </c>
      <c r="Q3399" s="90" t="str">
        <f>IF(AND($K3399=0,O3399=0),"0.00%",IF($K3399=0,-1,IF(O3399=0,1,-($K3399-O3399)/ABS(O3399))))</f>
        <v>0.00%</v>
      </c>
      <c r="R3399" s="91"/>
      <c r="S3399" s="89">
        <v>0</v>
      </c>
      <c r="T3399" s="89">
        <f>+S3399-K3399</f>
        <v>0</v>
      </c>
      <c r="U3399" s="335">
        <f>IF(C3399=0,0,1)+IF(D3399=0,0,1)+IF(E3399=0,0,1)+IF(G3399=0,0,1)+IF(K3399=0,0,1)+IF(L3399=0,0,1)+IF(M3399=0,0,1)+IF(O3399=0,0,1)+IF(S3399=0,0,1)</f>
        <v>0</v>
      </c>
    </row>
    <row r="3400" spans="1:21" s="81" customFormat="1" ht="15" hidden="1">
      <c r="A3400" s="176" t="s">
        <v>3338</v>
      </c>
      <c r="B3400" s="88" t="s">
        <v>6632</v>
      </c>
      <c r="C3400" s="89">
        <v>0</v>
      </c>
      <c r="D3400" s="89">
        <v>0</v>
      </c>
      <c r="E3400" s="89">
        <f>+D3400-C3400</f>
        <v>0</v>
      </c>
      <c r="F3400" s="90" t="str">
        <f>IF(AND($C3400=0,D3400=0),"0.00%",IF($C3400=0,-1,IF(D3400=0,1,-($C3400-D3400)/ABS(D3400))))</f>
        <v>0.00%</v>
      </c>
      <c r="G3400" s="89">
        <v>0</v>
      </c>
      <c r="H3400" s="89">
        <f>+C3400-G3400</f>
        <v>0</v>
      </c>
      <c r="I3400" s="90" t="str">
        <f>IF(AND($C3400=0,G3400=0),"0.00%",IF($C3400=0,-1,IF(G3400=0,1,-($C3400-G3400)/ABS(G3400))))</f>
        <v>0.00%</v>
      </c>
      <c r="J3400" s="91"/>
      <c r="K3400" s="89">
        <v>0</v>
      </c>
      <c r="L3400" s="89">
        <v>0</v>
      </c>
      <c r="M3400" s="89">
        <f>+L3400-K3400</f>
        <v>0</v>
      </c>
      <c r="N3400" s="90" t="str">
        <f>IF(AND($K3400=0,L3400=0),"0.00%",IF($K3400=0,-1,IF(L3400=0,1,-($K3400-L3400)/ABS(L3400))))</f>
        <v>0.00%</v>
      </c>
      <c r="O3400" s="89">
        <v>0</v>
      </c>
      <c r="P3400" s="89">
        <f>+K3400-O3400</f>
        <v>0</v>
      </c>
      <c r="Q3400" s="90" t="str">
        <f>IF(AND($K3400=0,O3400=0),"0.00%",IF($K3400=0,-1,IF(O3400=0,1,-($K3400-O3400)/ABS(O3400))))</f>
        <v>0.00%</v>
      </c>
      <c r="R3400" s="91"/>
      <c r="S3400" s="89">
        <v>0</v>
      </c>
      <c r="T3400" s="89">
        <f>+S3400-K3400</f>
        <v>0</v>
      </c>
      <c r="U3400" s="335">
        <f>IF(C3400=0,0,1)+IF(D3400=0,0,1)+IF(E3400=0,0,1)+IF(G3400=0,0,1)+IF(K3400=0,0,1)+IF(L3400=0,0,1)+IF(M3400=0,0,1)+IF(O3400=0,0,1)+IF(S3400=0,0,1)</f>
        <v>0</v>
      </c>
    </row>
    <row r="3401" spans="1:21" s="81" customFormat="1" ht="15" hidden="1">
      <c r="A3401" s="176" t="s">
        <v>3339</v>
      </c>
      <c r="B3401" s="88" t="s">
        <v>6633</v>
      </c>
      <c r="C3401" s="89">
        <v>0</v>
      </c>
      <c r="D3401" s="89">
        <v>0</v>
      </c>
      <c r="E3401" s="89">
        <f>+D3401-C3401</f>
        <v>0</v>
      </c>
      <c r="F3401" s="90" t="str">
        <f>IF(AND($C3401=0,D3401=0),"0.00%",IF($C3401=0,-1,IF(D3401=0,1,-($C3401-D3401)/ABS(D3401))))</f>
        <v>0.00%</v>
      </c>
      <c r="G3401" s="89">
        <v>0</v>
      </c>
      <c r="H3401" s="89">
        <f>+C3401-G3401</f>
        <v>0</v>
      </c>
      <c r="I3401" s="90" t="str">
        <f>IF(AND($C3401=0,G3401=0),"0.00%",IF($C3401=0,-1,IF(G3401=0,1,-($C3401-G3401)/ABS(G3401))))</f>
        <v>0.00%</v>
      </c>
      <c r="J3401" s="91"/>
      <c r="K3401" s="89">
        <v>0</v>
      </c>
      <c r="L3401" s="89">
        <v>0</v>
      </c>
      <c r="M3401" s="89">
        <f>+L3401-K3401</f>
        <v>0</v>
      </c>
      <c r="N3401" s="90" t="str">
        <f>IF(AND($K3401=0,L3401=0),"0.00%",IF($K3401=0,-1,IF(L3401=0,1,-($K3401-L3401)/ABS(L3401))))</f>
        <v>0.00%</v>
      </c>
      <c r="O3401" s="89">
        <v>0</v>
      </c>
      <c r="P3401" s="89">
        <f>+K3401-O3401</f>
        <v>0</v>
      </c>
      <c r="Q3401" s="90" t="str">
        <f>IF(AND($K3401=0,O3401=0),"0.00%",IF($K3401=0,-1,IF(O3401=0,1,-($K3401-O3401)/ABS(O3401))))</f>
        <v>0.00%</v>
      </c>
      <c r="R3401" s="91"/>
      <c r="S3401" s="89">
        <v>0</v>
      </c>
      <c r="T3401" s="89">
        <f>+S3401-K3401</f>
        <v>0</v>
      </c>
      <c r="U3401" s="335">
        <f>IF(C3401=0,0,1)+IF(D3401=0,0,1)+IF(E3401=0,0,1)+IF(G3401=0,0,1)+IF(K3401=0,0,1)+IF(L3401=0,0,1)+IF(M3401=0,0,1)+IF(O3401=0,0,1)+IF(S3401=0,0,1)</f>
        <v>0</v>
      </c>
    </row>
    <row r="3402" spans="1:21" s="81" customFormat="1" ht="15" customHeight="1">
      <c r="A3402" s="73">
        <f>+B3402</f>
        <v>0</v>
      </c>
      <c r="B3402" s="111"/>
      <c r="C3402" s="177"/>
      <c r="D3402" s="177"/>
      <c r="E3402" s="177"/>
      <c r="F3402" s="178"/>
      <c r="G3402" s="177"/>
      <c r="H3402" s="177"/>
      <c r="I3402" s="178"/>
      <c r="J3402" s="177"/>
      <c r="K3402" s="177"/>
      <c r="L3402" s="177"/>
      <c r="M3402" s="177"/>
      <c r="N3402" s="178"/>
      <c r="O3402" s="177"/>
      <c r="P3402" s="177"/>
      <c r="Q3402" s="178"/>
      <c r="R3402" s="177"/>
      <c r="S3402" s="177"/>
      <c r="T3402" s="177"/>
      <c r="U3402" s="343"/>
    </row>
    <row r="3403" spans="1:21" s="81" customFormat="1" ht="15" customHeight="1">
      <c r="A3403" s="73" t="str">
        <f>+B3403</f>
        <v>Total Capital Improvements</v>
      </c>
      <c r="B3403" s="116" t="s">
        <v>218</v>
      </c>
      <c r="C3403" s="122">
        <f>SUM(C2972:C3402)</f>
        <v>13265.41</v>
      </c>
      <c r="D3403" s="122">
        <f>SUM(D2972:D3402)</f>
        <v>0</v>
      </c>
      <c r="E3403" s="137">
        <f>+D3403-C3403</f>
        <v>-13265.41</v>
      </c>
      <c r="F3403" s="138">
        <f>IF(AND($C3403=0,D3403=0),"0.00%",IF($C3403=0,-1,IF(D3403=0,1,-($C3403-D3403)/ABS(D3403))))</f>
        <v>1</v>
      </c>
      <c r="G3403" s="122">
        <f>SUM(G2972:G3402)</f>
        <v>0</v>
      </c>
      <c r="H3403" s="122">
        <f>SUM(H2972:H3402)</f>
        <v>13265.41</v>
      </c>
      <c r="I3403" s="138">
        <f>IF(AND($C3403=0,G3403=0),"0.00%",IF($C3403=0,-1,IF(G3403=0,1,-($C3403-G3403)/ABS(G3403))))</f>
        <v>1</v>
      </c>
      <c r="J3403" s="122"/>
      <c r="K3403" s="122">
        <f>SUM(K2972:K3402)</f>
        <v>32006.07</v>
      </c>
      <c r="L3403" s="122">
        <f>SUM(L2972:L3402)</f>
        <v>165717</v>
      </c>
      <c r="M3403" s="122">
        <f>+L3403-K3403</f>
        <v>133710.93</v>
      </c>
      <c r="N3403" s="138">
        <f>IF(AND($K3403=0,L3403=0),"0.00%",IF($K3403=0,-1,IF(L3403=0,1,-($K3403-L3403)/ABS(L3403))))</f>
        <v>0.806863085863249</v>
      </c>
      <c r="O3403" s="122">
        <f>SUM(O2972:O3402)</f>
        <v>0</v>
      </c>
      <c r="P3403" s="122">
        <f>SUM(P2972:P3402)</f>
        <v>32006.07</v>
      </c>
      <c r="Q3403" s="138">
        <f>IF(AND($K3403=0,O3403=0),"0.00%",IF($K3403=0,-1,IF(O3403=0,1,-($K3403-O3403)/ABS(O3403))))</f>
        <v>1</v>
      </c>
      <c r="R3403" s="122"/>
      <c r="S3403" s="122">
        <f>SUM(S2972:S3402)</f>
        <v>165717</v>
      </c>
      <c r="T3403" s="122">
        <f>SUM(T2972:T3402)</f>
        <v>133710.93</v>
      </c>
      <c r="U3403" s="339">
        <f>IF(C3403=0,0,1)+IF(D3403=0,0,1)+IF(E3403=0,0,1)+IF(G3403=0,0,1)+IF(K3403=0,0,1)+IF(L3403=0,0,1)+IF(M3403=0,0,1)+IF(O3403=0,0,1)+IF(S3403=0,0,1)</f>
        <v>6</v>
      </c>
    </row>
    <row r="3404" spans="1:21" s="81" customFormat="1" ht="15" customHeight="1">
      <c r="A3404" s="73">
        <f>+B3404</f>
        <v>0</v>
      </c>
      <c r="B3404" s="111"/>
      <c r="C3404" s="82"/>
      <c r="D3404" s="82"/>
      <c r="E3404" s="82"/>
      <c r="F3404" s="145"/>
      <c r="G3404" s="82"/>
      <c r="H3404" s="82"/>
      <c r="I3404" s="145"/>
      <c r="J3404" s="82"/>
      <c r="K3404" s="82"/>
      <c r="L3404" s="82"/>
      <c r="M3404" s="82"/>
      <c r="N3404" s="145"/>
      <c r="O3404" s="82"/>
      <c r="P3404" s="82"/>
      <c r="Q3404" s="145"/>
      <c r="R3404" s="82"/>
      <c r="S3404" s="82"/>
      <c r="T3404" s="82"/>
      <c r="U3404" s="341"/>
    </row>
    <row r="3405" spans="1:21" s="81" customFormat="1" ht="15" hidden="1">
      <c r="A3405" s="73" t="str">
        <f>+B3405</f>
        <v>Site Renovations</v>
      </c>
      <c r="B3405" s="155" t="s">
        <v>219</v>
      </c>
      <c r="C3405" s="82"/>
      <c r="D3405" s="82"/>
      <c r="E3405" s="82"/>
      <c r="F3405" s="145"/>
      <c r="G3405" s="82"/>
      <c r="H3405" s="82"/>
      <c r="I3405" s="145"/>
      <c r="J3405" s="82"/>
      <c r="K3405" s="82"/>
      <c r="L3405" s="82"/>
      <c r="M3405" s="82"/>
      <c r="N3405" s="145"/>
      <c r="O3405" s="82"/>
      <c r="P3405" s="82"/>
      <c r="Q3405" s="145"/>
      <c r="R3405" s="82"/>
      <c r="S3405" s="82"/>
      <c r="T3405" s="82"/>
      <c r="U3405" s="341">
        <f>+U3458</f>
        <v>0</v>
      </c>
    </row>
    <row r="3406" spans="1:21" s="81" customFormat="1" ht="15" hidden="1">
      <c r="A3406" s="176"/>
      <c r="B3406" s="88"/>
      <c r="C3406" s="89"/>
      <c r="D3406" s="89"/>
      <c r="E3406" s="89"/>
      <c r="F3406" s="90"/>
      <c r="G3406" s="89"/>
      <c r="H3406" s="89"/>
      <c r="I3406" s="90"/>
      <c r="J3406" s="91"/>
      <c r="K3406" s="89"/>
      <c r="L3406" s="89"/>
      <c r="M3406" s="89"/>
      <c r="N3406" s="90"/>
      <c r="O3406" s="89"/>
      <c r="P3406" s="89"/>
      <c r="Q3406" s="90"/>
      <c r="R3406" s="91"/>
      <c r="S3406" s="89"/>
      <c r="T3406" s="89"/>
      <c r="U3406" s="335"/>
    </row>
    <row r="3407" spans="1:21" s="81" customFormat="1" ht="15" hidden="1">
      <c r="A3407" s="176" t="s">
        <v>3340</v>
      </c>
      <c r="B3407" s="88" t="s">
        <v>6634</v>
      </c>
      <c r="C3407" s="89">
        <v>0</v>
      </c>
      <c r="D3407" s="89">
        <v>0</v>
      </c>
      <c r="E3407" s="89">
        <f>+D3407-C3407</f>
        <v>0</v>
      </c>
      <c r="F3407" s="90" t="str">
        <f>IF(AND($C3407=0,D3407=0),"0.00%",IF($C3407=0,-1,IF(D3407=0,1,-($C3407-D3407)/ABS(D3407))))</f>
        <v>0.00%</v>
      </c>
      <c r="G3407" s="89">
        <v>0</v>
      </c>
      <c r="H3407" s="89">
        <f>+C3407-G3407</f>
        <v>0</v>
      </c>
      <c r="I3407" s="90" t="str">
        <f>IF(AND($C3407=0,G3407=0),"0.00%",IF($C3407=0,-1,IF(G3407=0,1,-($C3407-G3407)/ABS(G3407))))</f>
        <v>0.00%</v>
      </c>
      <c r="J3407" s="91"/>
      <c r="K3407" s="89">
        <v>0</v>
      </c>
      <c r="L3407" s="89">
        <v>0</v>
      </c>
      <c r="M3407" s="89">
        <f>+L3407-K3407</f>
        <v>0</v>
      </c>
      <c r="N3407" s="90" t="str">
        <f>IF(AND($K3407=0,L3407=0),"0.00%",IF($K3407=0,-1,IF(L3407=0,1,-($K3407-L3407)/ABS(L3407))))</f>
        <v>0.00%</v>
      </c>
      <c r="O3407" s="89">
        <v>0</v>
      </c>
      <c r="P3407" s="89">
        <f>+K3407-O3407</f>
        <v>0</v>
      </c>
      <c r="Q3407" s="90" t="str">
        <f>IF(AND($K3407=0,O3407=0),"0.00%",IF($K3407=0,-1,IF(O3407=0,1,-($K3407-O3407)/ABS(O3407))))</f>
        <v>0.00%</v>
      </c>
      <c r="R3407" s="91"/>
      <c r="S3407" s="89">
        <v>0</v>
      </c>
      <c r="T3407" s="89">
        <f>+S3407-K3407</f>
        <v>0</v>
      </c>
      <c r="U3407" s="335">
        <f>IF(C3407=0,0,1)+IF(D3407=0,0,1)+IF(E3407=0,0,1)+IF(G3407=0,0,1)+IF(K3407=0,0,1)+IF(L3407=0,0,1)+IF(M3407=0,0,1)+IF(O3407=0,0,1)+IF(S3407=0,0,1)</f>
        <v>0</v>
      </c>
    </row>
    <row r="3408" spans="1:21" s="81" customFormat="1" ht="15" hidden="1">
      <c r="A3408" s="176" t="s">
        <v>3341</v>
      </c>
      <c r="B3408" s="88" t="s">
        <v>6635</v>
      </c>
      <c r="C3408" s="89">
        <v>0</v>
      </c>
      <c r="D3408" s="89">
        <v>0</v>
      </c>
      <c r="E3408" s="89">
        <f>+D3408-C3408</f>
        <v>0</v>
      </c>
      <c r="F3408" s="90" t="str">
        <f>IF(AND($C3408=0,D3408=0),"0.00%",IF($C3408=0,-1,IF(D3408=0,1,-($C3408-D3408)/ABS(D3408))))</f>
        <v>0.00%</v>
      </c>
      <c r="G3408" s="89">
        <v>0</v>
      </c>
      <c r="H3408" s="89">
        <f>+C3408-G3408</f>
        <v>0</v>
      </c>
      <c r="I3408" s="90" t="str">
        <f>IF(AND($C3408=0,G3408=0),"0.00%",IF($C3408=0,-1,IF(G3408=0,1,-($C3408-G3408)/ABS(G3408))))</f>
        <v>0.00%</v>
      </c>
      <c r="J3408" s="91"/>
      <c r="K3408" s="89">
        <v>0</v>
      </c>
      <c r="L3408" s="89">
        <v>0</v>
      </c>
      <c r="M3408" s="89">
        <f>+L3408-K3408</f>
        <v>0</v>
      </c>
      <c r="N3408" s="90" t="str">
        <f>IF(AND($K3408=0,L3408=0),"0.00%",IF($K3408=0,-1,IF(L3408=0,1,-($K3408-L3408)/ABS(L3408))))</f>
        <v>0.00%</v>
      </c>
      <c r="O3408" s="89">
        <v>0</v>
      </c>
      <c r="P3408" s="89">
        <f>+K3408-O3408</f>
        <v>0</v>
      </c>
      <c r="Q3408" s="90" t="str">
        <f>IF(AND($K3408=0,O3408=0),"0.00%",IF($K3408=0,-1,IF(O3408=0,1,-($K3408-O3408)/ABS(O3408))))</f>
        <v>0.00%</v>
      </c>
      <c r="R3408" s="91"/>
      <c r="S3408" s="89">
        <v>0</v>
      </c>
      <c r="T3408" s="89">
        <f>+S3408-K3408</f>
        <v>0</v>
      </c>
      <c r="U3408" s="335">
        <f>IF(C3408=0,0,1)+IF(D3408=0,0,1)+IF(E3408=0,0,1)+IF(G3408=0,0,1)+IF(K3408=0,0,1)+IF(L3408=0,0,1)+IF(M3408=0,0,1)+IF(O3408=0,0,1)+IF(S3408=0,0,1)</f>
        <v>0</v>
      </c>
    </row>
    <row r="3409" spans="1:21" s="81" customFormat="1" ht="15" hidden="1">
      <c r="A3409" s="176" t="s">
        <v>3342</v>
      </c>
      <c r="B3409" s="88" t="s">
        <v>6636</v>
      </c>
      <c r="C3409" s="89">
        <v>0</v>
      </c>
      <c r="D3409" s="89">
        <v>0</v>
      </c>
      <c r="E3409" s="89">
        <f>+D3409-C3409</f>
        <v>0</v>
      </c>
      <c r="F3409" s="90" t="str">
        <f>IF(AND($C3409=0,D3409=0),"0.00%",IF($C3409=0,-1,IF(D3409=0,1,-($C3409-D3409)/ABS(D3409))))</f>
        <v>0.00%</v>
      </c>
      <c r="G3409" s="89">
        <v>0</v>
      </c>
      <c r="H3409" s="89">
        <f>+C3409-G3409</f>
        <v>0</v>
      </c>
      <c r="I3409" s="90" t="str">
        <f>IF(AND($C3409=0,G3409=0),"0.00%",IF($C3409=0,-1,IF(G3409=0,1,-($C3409-G3409)/ABS(G3409))))</f>
        <v>0.00%</v>
      </c>
      <c r="J3409" s="91"/>
      <c r="K3409" s="89">
        <v>0</v>
      </c>
      <c r="L3409" s="89">
        <v>0</v>
      </c>
      <c r="M3409" s="89">
        <f>+L3409-K3409</f>
        <v>0</v>
      </c>
      <c r="N3409" s="90" t="str">
        <f>IF(AND($K3409=0,L3409=0),"0.00%",IF($K3409=0,-1,IF(L3409=0,1,-($K3409-L3409)/ABS(L3409))))</f>
        <v>0.00%</v>
      </c>
      <c r="O3409" s="89">
        <v>0</v>
      </c>
      <c r="P3409" s="89">
        <f>+K3409-O3409</f>
        <v>0</v>
      </c>
      <c r="Q3409" s="90" t="str">
        <f>IF(AND($K3409=0,O3409=0),"0.00%",IF($K3409=0,-1,IF(O3409=0,1,-($K3409-O3409)/ABS(O3409))))</f>
        <v>0.00%</v>
      </c>
      <c r="R3409" s="91"/>
      <c r="S3409" s="89">
        <v>0</v>
      </c>
      <c r="T3409" s="89">
        <f>+S3409-K3409</f>
        <v>0</v>
      </c>
      <c r="U3409" s="335">
        <f>IF(C3409=0,0,1)+IF(D3409=0,0,1)+IF(E3409=0,0,1)+IF(G3409=0,0,1)+IF(K3409=0,0,1)+IF(L3409=0,0,1)+IF(M3409=0,0,1)+IF(O3409=0,0,1)+IF(S3409=0,0,1)</f>
        <v>0</v>
      </c>
    </row>
    <row r="3410" spans="1:21" s="81" customFormat="1" ht="15" hidden="1">
      <c r="A3410" s="176" t="s">
        <v>3343</v>
      </c>
      <c r="B3410" s="88" t="s">
        <v>6637</v>
      </c>
      <c r="C3410" s="89">
        <v>0</v>
      </c>
      <c r="D3410" s="89">
        <v>0</v>
      </c>
      <c r="E3410" s="89">
        <f>+D3410-C3410</f>
        <v>0</v>
      </c>
      <c r="F3410" s="90" t="str">
        <f>IF(AND($C3410=0,D3410=0),"0.00%",IF($C3410=0,-1,IF(D3410=0,1,-($C3410-D3410)/ABS(D3410))))</f>
        <v>0.00%</v>
      </c>
      <c r="G3410" s="89">
        <v>0</v>
      </c>
      <c r="H3410" s="89">
        <f>+C3410-G3410</f>
        <v>0</v>
      </c>
      <c r="I3410" s="90" t="str">
        <f>IF(AND($C3410=0,G3410=0),"0.00%",IF($C3410=0,-1,IF(G3410=0,1,-($C3410-G3410)/ABS(G3410))))</f>
        <v>0.00%</v>
      </c>
      <c r="J3410" s="91"/>
      <c r="K3410" s="89">
        <v>0</v>
      </c>
      <c r="L3410" s="89">
        <v>0</v>
      </c>
      <c r="M3410" s="89">
        <f>+L3410-K3410</f>
        <v>0</v>
      </c>
      <c r="N3410" s="90" t="str">
        <f>IF(AND($K3410=0,L3410=0),"0.00%",IF($K3410=0,-1,IF(L3410=0,1,-($K3410-L3410)/ABS(L3410))))</f>
        <v>0.00%</v>
      </c>
      <c r="O3410" s="89">
        <v>0</v>
      </c>
      <c r="P3410" s="89">
        <f>+K3410-O3410</f>
        <v>0</v>
      </c>
      <c r="Q3410" s="90" t="str">
        <f>IF(AND($K3410=0,O3410=0),"0.00%",IF($K3410=0,-1,IF(O3410=0,1,-($K3410-O3410)/ABS(O3410))))</f>
        <v>0.00%</v>
      </c>
      <c r="R3410" s="91"/>
      <c r="S3410" s="89">
        <v>0</v>
      </c>
      <c r="T3410" s="89">
        <f>+S3410-K3410</f>
        <v>0</v>
      </c>
      <c r="U3410" s="335">
        <f>IF(C3410=0,0,1)+IF(D3410=0,0,1)+IF(E3410=0,0,1)+IF(G3410=0,0,1)+IF(K3410=0,0,1)+IF(L3410=0,0,1)+IF(M3410=0,0,1)+IF(O3410=0,0,1)+IF(S3410=0,0,1)</f>
        <v>0</v>
      </c>
    </row>
    <row r="3411" spans="1:21" s="81" customFormat="1" ht="15" hidden="1">
      <c r="A3411" s="176" t="s">
        <v>3344</v>
      </c>
      <c r="B3411" s="88" t="s">
        <v>6638</v>
      </c>
      <c r="C3411" s="89">
        <v>0</v>
      </c>
      <c r="D3411" s="89">
        <v>0</v>
      </c>
      <c r="E3411" s="89">
        <f>+D3411-C3411</f>
        <v>0</v>
      </c>
      <c r="F3411" s="90" t="str">
        <f>IF(AND($C3411=0,D3411=0),"0.00%",IF($C3411=0,-1,IF(D3411=0,1,-($C3411-D3411)/ABS(D3411))))</f>
        <v>0.00%</v>
      </c>
      <c r="G3411" s="89">
        <v>0</v>
      </c>
      <c r="H3411" s="89">
        <f>+C3411-G3411</f>
        <v>0</v>
      </c>
      <c r="I3411" s="90" t="str">
        <f>IF(AND($C3411=0,G3411=0),"0.00%",IF($C3411=0,-1,IF(G3411=0,1,-($C3411-G3411)/ABS(G3411))))</f>
        <v>0.00%</v>
      </c>
      <c r="J3411" s="91"/>
      <c r="K3411" s="89">
        <v>0</v>
      </c>
      <c r="L3411" s="89">
        <v>0</v>
      </c>
      <c r="M3411" s="89">
        <f>+L3411-K3411</f>
        <v>0</v>
      </c>
      <c r="N3411" s="90" t="str">
        <f>IF(AND($K3411=0,L3411=0),"0.00%",IF($K3411=0,-1,IF(L3411=0,1,-($K3411-L3411)/ABS(L3411))))</f>
        <v>0.00%</v>
      </c>
      <c r="O3411" s="89">
        <v>0</v>
      </c>
      <c r="P3411" s="89">
        <f>+K3411-O3411</f>
        <v>0</v>
      </c>
      <c r="Q3411" s="90" t="str">
        <f>IF(AND($K3411=0,O3411=0),"0.00%",IF($K3411=0,-1,IF(O3411=0,1,-($K3411-O3411)/ABS(O3411))))</f>
        <v>0.00%</v>
      </c>
      <c r="R3411" s="91"/>
      <c r="S3411" s="89">
        <v>0</v>
      </c>
      <c r="T3411" s="89">
        <f>+S3411-K3411</f>
        <v>0</v>
      </c>
      <c r="U3411" s="335">
        <f>IF(C3411=0,0,1)+IF(D3411=0,0,1)+IF(E3411=0,0,1)+IF(G3411=0,0,1)+IF(K3411=0,0,1)+IF(L3411=0,0,1)+IF(M3411=0,0,1)+IF(O3411=0,0,1)+IF(S3411=0,0,1)</f>
        <v>0</v>
      </c>
    </row>
    <row r="3412" spans="1:21" s="81" customFormat="1" ht="15" customHeight="1">
      <c r="A3412" s="176" t="s">
        <v>3345</v>
      </c>
      <c r="B3412" s="88" t="s">
        <v>6639</v>
      </c>
      <c r="C3412" s="89">
        <v>0</v>
      </c>
      <c r="D3412" s="89">
        <v>0</v>
      </c>
      <c r="E3412" s="89">
        <f>+D3412-C3412</f>
        <v>0</v>
      </c>
      <c r="F3412" s="90" t="str">
        <f>IF(AND($C3412=0,D3412=0),"0.00%",IF($C3412=0,-1,IF(D3412=0,1,-($C3412-D3412)/ABS(D3412))))</f>
        <v>0.00%</v>
      </c>
      <c r="G3412" s="89">
        <v>0</v>
      </c>
      <c r="H3412" s="89">
        <f>+C3412-G3412</f>
        <v>0</v>
      </c>
      <c r="I3412" s="90" t="str">
        <f>IF(AND($C3412=0,G3412=0),"0.00%",IF($C3412=0,-1,IF(G3412=0,1,-($C3412-G3412)/ABS(G3412))))</f>
        <v>0.00%</v>
      </c>
      <c r="J3412" s="91"/>
      <c r="K3412" s="89">
        <v>0</v>
      </c>
      <c r="L3412" s="89">
        <v>201250</v>
      </c>
      <c r="M3412" s="89">
        <f>+L3412-K3412</f>
        <v>201250</v>
      </c>
      <c r="N3412" s="90">
        <f>IF(AND($K3412=0,L3412=0),"0.00%",IF($K3412=0,-1,IF(L3412=0,1,-($K3412-L3412)/ABS(L3412))))</f>
        <v>-1</v>
      </c>
      <c r="O3412" s="89">
        <v>0</v>
      </c>
      <c r="P3412" s="89">
        <f>+K3412-O3412</f>
        <v>0</v>
      </c>
      <c r="Q3412" s="90" t="str">
        <f>IF(AND($K3412=0,O3412=0),"0.00%",IF($K3412=0,-1,IF(O3412=0,1,-($K3412-O3412)/ABS(O3412))))</f>
        <v>0.00%</v>
      </c>
      <c r="R3412" s="91"/>
      <c r="S3412" s="89">
        <v>201250</v>
      </c>
      <c r="T3412" s="89">
        <f>+S3412-K3412</f>
        <v>201250</v>
      </c>
      <c r="U3412" s="335">
        <f>IF(C3412=0,0,1)+IF(D3412=0,0,1)+IF(E3412=0,0,1)+IF(G3412=0,0,1)+IF(K3412=0,0,1)+IF(L3412=0,0,1)+IF(M3412=0,0,1)+IF(O3412=0,0,1)+IF(S3412=0,0,1)</f>
        <v>3</v>
      </c>
    </row>
    <row r="3413" spans="1:21" s="81" customFormat="1" ht="15" hidden="1">
      <c r="A3413" s="176" t="s">
        <v>3346</v>
      </c>
      <c r="B3413" s="88" t="s">
        <v>6640</v>
      </c>
      <c r="C3413" s="89">
        <v>0</v>
      </c>
      <c r="D3413" s="89">
        <v>0</v>
      </c>
      <c r="E3413" s="89">
        <f>+D3413-C3413</f>
        <v>0</v>
      </c>
      <c r="F3413" s="90" t="str">
        <f>IF(AND($C3413=0,D3413=0),"0.00%",IF($C3413=0,-1,IF(D3413=0,1,-($C3413-D3413)/ABS(D3413))))</f>
        <v>0.00%</v>
      </c>
      <c r="G3413" s="89">
        <v>0</v>
      </c>
      <c r="H3413" s="89">
        <f>+C3413-G3413</f>
        <v>0</v>
      </c>
      <c r="I3413" s="90" t="str">
        <f>IF(AND($C3413=0,G3413=0),"0.00%",IF($C3413=0,-1,IF(G3413=0,1,-($C3413-G3413)/ABS(G3413))))</f>
        <v>0.00%</v>
      </c>
      <c r="J3413" s="91"/>
      <c r="K3413" s="89">
        <v>0</v>
      </c>
      <c r="L3413" s="89">
        <v>0</v>
      </c>
      <c r="M3413" s="89">
        <f>+L3413-K3413</f>
        <v>0</v>
      </c>
      <c r="N3413" s="90" t="str">
        <f>IF(AND($K3413=0,L3413=0),"0.00%",IF($K3413=0,-1,IF(L3413=0,1,-($K3413-L3413)/ABS(L3413))))</f>
        <v>0.00%</v>
      </c>
      <c r="O3413" s="89">
        <v>0</v>
      </c>
      <c r="P3413" s="89">
        <f>+K3413-O3413</f>
        <v>0</v>
      </c>
      <c r="Q3413" s="90" t="str">
        <f>IF(AND($K3413=0,O3413=0),"0.00%",IF($K3413=0,-1,IF(O3413=0,1,-($K3413-O3413)/ABS(O3413))))</f>
        <v>0.00%</v>
      </c>
      <c r="R3413" s="91"/>
      <c r="S3413" s="89">
        <v>0</v>
      </c>
      <c r="T3413" s="89">
        <f>+S3413-K3413</f>
        <v>0</v>
      </c>
      <c r="U3413" s="335">
        <f>IF(C3413=0,0,1)+IF(D3413=0,0,1)+IF(E3413=0,0,1)+IF(G3413=0,0,1)+IF(K3413=0,0,1)+IF(L3413=0,0,1)+IF(M3413=0,0,1)+IF(O3413=0,0,1)+IF(S3413=0,0,1)</f>
        <v>0</v>
      </c>
    </row>
    <row r="3414" spans="1:21" s="81" customFormat="1" ht="15" hidden="1">
      <c r="A3414" s="176" t="s">
        <v>3347</v>
      </c>
      <c r="B3414" s="88" t="s">
        <v>6641</v>
      </c>
      <c r="C3414" s="89">
        <v>0</v>
      </c>
      <c r="D3414" s="89">
        <v>0</v>
      </c>
      <c r="E3414" s="89">
        <f>+D3414-C3414</f>
        <v>0</v>
      </c>
      <c r="F3414" s="90" t="str">
        <f>IF(AND($C3414=0,D3414=0),"0.00%",IF($C3414=0,-1,IF(D3414=0,1,-($C3414-D3414)/ABS(D3414))))</f>
        <v>0.00%</v>
      </c>
      <c r="G3414" s="89">
        <v>0</v>
      </c>
      <c r="H3414" s="89">
        <f>+C3414-G3414</f>
        <v>0</v>
      </c>
      <c r="I3414" s="90" t="str">
        <f>IF(AND($C3414=0,G3414=0),"0.00%",IF($C3414=0,-1,IF(G3414=0,1,-($C3414-G3414)/ABS(G3414))))</f>
        <v>0.00%</v>
      </c>
      <c r="J3414" s="91"/>
      <c r="K3414" s="89">
        <v>0</v>
      </c>
      <c r="L3414" s="89">
        <v>0</v>
      </c>
      <c r="M3414" s="89">
        <f>+L3414-K3414</f>
        <v>0</v>
      </c>
      <c r="N3414" s="90" t="str">
        <f>IF(AND($K3414=0,L3414=0),"0.00%",IF($K3414=0,-1,IF(L3414=0,1,-($K3414-L3414)/ABS(L3414))))</f>
        <v>0.00%</v>
      </c>
      <c r="O3414" s="89">
        <v>0</v>
      </c>
      <c r="P3414" s="89">
        <f>+K3414-O3414</f>
        <v>0</v>
      </c>
      <c r="Q3414" s="90" t="str">
        <f>IF(AND($K3414=0,O3414=0),"0.00%",IF($K3414=0,-1,IF(O3414=0,1,-($K3414-O3414)/ABS(O3414))))</f>
        <v>0.00%</v>
      </c>
      <c r="R3414" s="91"/>
      <c r="S3414" s="89">
        <v>0</v>
      </c>
      <c r="T3414" s="89">
        <f>+S3414-K3414</f>
        <v>0</v>
      </c>
      <c r="U3414" s="335">
        <f>IF(C3414=0,0,1)+IF(D3414=0,0,1)+IF(E3414=0,0,1)+IF(G3414=0,0,1)+IF(K3414=0,0,1)+IF(L3414=0,0,1)+IF(M3414=0,0,1)+IF(O3414=0,0,1)+IF(S3414=0,0,1)</f>
        <v>0</v>
      </c>
    </row>
    <row r="3415" spans="1:21" s="81" customFormat="1" ht="15" hidden="1">
      <c r="A3415" s="176" t="s">
        <v>3348</v>
      </c>
      <c r="B3415" s="88" t="s">
        <v>6642</v>
      </c>
      <c r="C3415" s="89">
        <v>0</v>
      </c>
      <c r="D3415" s="89">
        <v>0</v>
      </c>
      <c r="E3415" s="89">
        <f>+D3415-C3415</f>
        <v>0</v>
      </c>
      <c r="F3415" s="90" t="str">
        <f>IF(AND($C3415=0,D3415=0),"0.00%",IF($C3415=0,-1,IF(D3415=0,1,-($C3415-D3415)/ABS(D3415))))</f>
        <v>0.00%</v>
      </c>
      <c r="G3415" s="89">
        <v>0</v>
      </c>
      <c r="H3415" s="89">
        <f>+C3415-G3415</f>
        <v>0</v>
      </c>
      <c r="I3415" s="90" t="str">
        <f>IF(AND($C3415=0,G3415=0),"0.00%",IF($C3415=0,-1,IF(G3415=0,1,-($C3415-G3415)/ABS(G3415))))</f>
        <v>0.00%</v>
      </c>
      <c r="J3415" s="91"/>
      <c r="K3415" s="89">
        <v>0</v>
      </c>
      <c r="L3415" s="89">
        <v>0</v>
      </c>
      <c r="M3415" s="89">
        <f>+L3415-K3415</f>
        <v>0</v>
      </c>
      <c r="N3415" s="90" t="str">
        <f>IF(AND($K3415=0,L3415=0),"0.00%",IF($K3415=0,-1,IF(L3415=0,1,-($K3415-L3415)/ABS(L3415))))</f>
        <v>0.00%</v>
      </c>
      <c r="O3415" s="89">
        <v>0</v>
      </c>
      <c r="P3415" s="89">
        <f>+K3415-O3415</f>
        <v>0</v>
      </c>
      <c r="Q3415" s="90" t="str">
        <f>IF(AND($K3415=0,O3415=0),"0.00%",IF($K3415=0,-1,IF(O3415=0,1,-($K3415-O3415)/ABS(O3415))))</f>
        <v>0.00%</v>
      </c>
      <c r="R3415" s="91"/>
      <c r="S3415" s="89">
        <v>0</v>
      </c>
      <c r="T3415" s="89">
        <f>+S3415-K3415</f>
        <v>0</v>
      </c>
      <c r="U3415" s="335">
        <f>IF(C3415=0,0,1)+IF(D3415=0,0,1)+IF(E3415=0,0,1)+IF(G3415=0,0,1)+IF(K3415=0,0,1)+IF(L3415=0,0,1)+IF(M3415=0,0,1)+IF(O3415=0,0,1)+IF(S3415=0,0,1)</f>
        <v>0</v>
      </c>
    </row>
    <row r="3416" spans="1:21" s="81" customFormat="1" ht="15" hidden="1">
      <c r="A3416" s="176" t="s">
        <v>3349</v>
      </c>
      <c r="B3416" s="88" t="s">
        <v>6643</v>
      </c>
      <c r="C3416" s="89">
        <v>0</v>
      </c>
      <c r="D3416" s="89">
        <v>0</v>
      </c>
      <c r="E3416" s="89">
        <f>+D3416-C3416</f>
        <v>0</v>
      </c>
      <c r="F3416" s="90" t="str">
        <f>IF(AND($C3416=0,D3416=0),"0.00%",IF($C3416=0,-1,IF(D3416=0,1,-($C3416-D3416)/ABS(D3416))))</f>
        <v>0.00%</v>
      </c>
      <c r="G3416" s="89">
        <v>0</v>
      </c>
      <c r="H3416" s="89">
        <f>+C3416-G3416</f>
        <v>0</v>
      </c>
      <c r="I3416" s="90" t="str">
        <f>IF(AND($C3416=0,G3416=0),"0.00%",IF($C3416=0,-1,IF(G3416=0,1,-($C3416-G3416)/ABS(G3416))))</f>
        <v>0.00%</v>
      </c>
      <c r="J3416" s="91"/>
      <c r="K3416" s="89">
        <v>0</v>
      </c>
      <c r="L3416" s="89">
        <v>0</v>
      </c>
      <c r="M3416" s="89">
        <f>+L3416-K3416</f>
        <v>0</v>
      </c>
      <c r="N3416" s="90" t="str">
        <f>IF(AND($K3416=0,L3416=0),"0.00%",IF($K3416=0,-1,IF(L3416=0,1,-($K3416-L3416)/ABS(L3416))))</f>
        <v>0.00%</v>
      </c>
      <c r="O3416" s="89">
        <v>0</v>
      </c>
      <c r="P3416" s="89">
        <f>+K3416-O3416</f>
        <v>0</v>
      </c>
      <c r="Q3416" s="90" t="str">
        <f>IF(AND($K3416=0,O3416=0),"0.00%",IF($K3416=0,-1,IF(O3416=0,1,-($K3416-O3416)/ABS(O3416))))</f>
        <v>0.00%</v>
      </c>
      <c r="R3416" s="91"/>
      <c r="S3416" s="89">
        <v>0</v>
      </c>
      <c r="T3416" s="89">
        <f>+S3416-K3416</f>
        <v>0</v>
      </c>
      <c r="U3416" s="335">
        <f>IF(C3416=0,0,1)+IF(D3416=0,0,1)+IF(E3416=0,0,1)+IF(G3416=0,0,1)+IF(K3416=0,0,1)+IF(L3416=0,0,1)+IF(M3416=0,0,1)+IF(O3416=0,0,1)+IF(S3416=0,0,1)</f>
        <v>0</v>
      </c>
    </row>
    <row r="3417" spans="1:21" s="81" customFormat="1" ht="15" hidden="1">
      <c r="A3417" s="176" t="s">
        <v>3350</v>
      </c>
      <c r="B3417" s="88" t="s">
        <v>6644</v>
      </c>
      <c r="C3417" s="89">
        <v>0</v>
      </c>
      <c r="D3417" s="89">
        <v>0</v>
      </c>
      <c r="E3417" s="89">
        <f>+D3417-C3417</f>
        <v>0</v>
      </c>
      <c r="F3417" s="90" t="str">
        <f>IF(AND($C3417=0,D3417=0),"0.00%",IF($C3417=0,-1,IF(D3417=0,1,-($C3417-D3417)/ABS(D3417))))</f>
        <v>0.00%</v>
      </c>
      <c r="G3417" s="89">
        <v>0</v>
      </c>
      <c r="H3417" s="89">
        <f>+C3417-G3417</f>
        <v>0</v>
      </c>
      <c r="I3417" s="90" t="str">
        <f>IF(AND($C3417=0,G3417=0),"0.00%",IF($C3417=0,-1,IF(G3417=0,1,-($C3417-G3417)/ABS(G3417))))</f>
        <v>0.00%</v>
      </c>
      <c r="J3417" s="91"/>
      <c r="K3417" s="89">
        <v>0</v>
      </c>
      <c r="L3417" s="89">
        <v>0</v>
      </c>
      <c r="M3417" s="89">
        <f>+L3417-K3417</f>
        <v>0</v>
      </c>
      <c r="N3417" s="90" t="str">
        <f>IF(AND($K3417=0,L3417=0),"0.00%",IF($K3417=0,-1,IF(L3417=0,1,-($K3417-L3417)/ABS(L3417))))</f>
        <v>0.00%</v>
      </c>
      <c r="O3417" s="89">
        <v>0</v>
      </c>
      <c r="P3417" s="89">
        <f>+K3417-O3417</f>
        <v>0</v>
      </c>
      <c r="Q3417" s="90" t="str">
        <f>IF(AND($K3417=0,O3417=0),"0.00%",IF($K3417=0,-1,IF(O3417=0,1,-($K3417-O3417)/ABS(O3417))))</f>
        <v>0.00%</v>
      </c>
      <c r="R3417" s="91"/>
      <c r="S3417" s="89">
        <v>0</v>
      </c>
      <c r="T3417" s="89">
        <f>+S3417-K3417</f>
        <v>0</v>
      </c>
      <c r="U3417" s="335">
        <f>IF(C3417=0,0,1)+IF(D3417=0,0,1)+IF(E3417=0,0,1)+IF(G3417=0,0,1)+IF(K3417=0,0,1)+IF(L3417=0,0,1)+IF(M3417=0,0,1)+IF(O3417=0,0,1)+IF(S3417=0,0,1)</f>
        <v>0</v>
      </c>
    </row>
    <row r="3418" spans="1:21" s="81" customFormat="1" ht="15" hidden="1">
      <c r="A3418" s="176" t="s">
        <v>3351</v>
      </c>
      <c r="B3418" s="88" t="s">
        <v>6645</v>
      </c>
      <c r="C3418" s="89">
        <v>0</v>
      </c>
      <c r="D3418" s="89">
        <v>0</v>
      </c>
      <c r="E3418" s="89">
        <f>+D3418-C3418</f>
        <v>0</v>
      </c>
      <c r="F3418" s="90" t="str">
        <f>IF(AND($C3418=0,D3418=0),"0.00%",IF($C3418=0,-1,IF(D3418=0,1,-($C3418-D3418)/ABS(D3418))))</f>
        <v>0.00%</v>
      </c>
      <c r="G3418" s="89">
        <v>0</v>
      </c>
      <c r="H3418" s="89">
        <f>+C3418-G3418</f>
        <v>0</v>
      </c>
      <c r="I3418" s="90" t="str">
        <f>IF(AND($C3418=0,G3418=0),"0.00%",IF($C3418=0,-1,IF(G3418=0,1,-($C3418-G3418)/ABS(G3418))))</f>
        <v>0.00%</v>
      </c>
      <c r="J3418" s="91"/>
      <c r="K3418" s="89">
        <v>0</v>
      </c>
      <c r="L3418" s="89">
        <v>0</v>
      </c>
      <c r="M3418" s="89">
        <f>+L3418-K3418</f>
        <v>0</v>
      </c>
      <c r="N3418" s="90" t="str">
        <f>IF(AND($K3418=0,L3418=0),"0.00%",IF($K3418=0,-1,IF(L3418=0,1,-($K3418-L3418)/ABS(L3418))))</f>
        <v>0.00%</v>
      </c>
      <c r="O3418" s="89">
        <v>0</v>
      </c>
      <c r="P3418" s="89">
        <f>+K3418-O3418</f>
        <v>0</v>
      </c>
      <c r="Q3418" s="90" t="str">
        <f>IF(AND($K3418=0,O3418=0),"0.00%",IF($K3418=0,-1,IF(O3418=0,1,-($K3418-O3418)/ABS(O3418))))</f>
        <v>0.00%</v>
      </c>
      <c r="R3418" s="91"/>
      <c r="S3418" s="89">
        <v>0</v>
      </c>
      <c r="T3418" s="89">
        <f>+S3418-K3418</f>
        <v>0</v>
      </c>
      <c r="U3418" s="335">
        <f>IF(C3418=0,0,1)+IF(D3418=0,0,1)+IF(E3418=0,0,1)+IF(G3418=0,0,1)+IF(K3418=0,0,1)+IF(L3418=0,0,1)+IF(M3418=0,0,1)+IF(O3418=0,0,1)+IF(S3418=0,0,1)</f>
        <v>0</v>
      </c>
    </row>
    <row r="3419" spans="1:21" s="81" customFormat="1" ht="15" hidden="1">
      <c r="A3419" s="176" t="s">
        <v>3352</v>
      </c>
      <c r="B3419" s="88" t="s">
        <v>6646</v>
      </c>
      <c r="C3419" s="89">
        <v>0</v>
      </c>
      <c r="D3419" s="89">
        <v>0</v>
      </c>
      <c r="E3419" s="89">
        <f>+D3419-C3419</f>
        <v>0</v>
      </c>
      <c r="F3419" s="90" t="str">
        <f>IF(AND($C3419=0,D3419=0),"0.00%",IF($C3419=0,-1,IF(D3419=0,1,-($C3419-D3419)/ABS(D3419))))</f>
        <v>0.00%</v>
      </c>
      <c r="G3419" s="89">
        <v>0</v>
      </c>
      <c r="H3419" s="89">
        <f>+C3419-G3419</f>
        <v>0</v>
      </c>
      <c r="I3419" s="90" t="str">
        <f>IF(AND($C3419=0,G3419=0),"0.00%",IF($C3419=0,-1,IF(G3419=0,1,-($C3419-G3419)/ABS(G3419))))</f>
        <v>0.00%</v>
      </c>
      <c r="J3419" s="91"/>
      <c r="K3419" s="89">
        <v>0</v>
      </c>
      <c r="L3419" s="89">
        <v>0</v>
      </c>
      <c r="M3419" s="89">
        <f>+L3419-K3419</f>
        <v>0</v>
      </c>
      <c r="N3419" s="90" t="str">
        <f>IF(AND($K3419=0,L3419=0),"0.00%",IF($K3419=0,-1,IF(L3419=0,1,-($K3419-L3419)/ABS(L3419))))</f>
        <v>0.00%</v>
      </c>
      <c r="O3419" s="89">
        <v>0</v>
      </c>
      <c r="P3419" s="89">
        <f>+K3419-O3419</f>
        <v>0</v>
      </c>
      <c r="Q3419" s="90" t="str">
        <f>IF(AND($K3419=0,O3419=0),"0.00%",IF($K3419=0,-1,IF(O3419=0,1,-($K3419-O3419)/ABS(O3419))))</f>
        <v>0.00%</v>
      </c>
      <c r="R3419" s="91"/>
      <c r="S3419" s="89">
        <v>0</v>
      </c>
      <c r="T3419" s="89">
        <f>+S3419-K3419</f>
        <v>0</v>
      </c>
      <c r="U3419" s="335">
        <f>IF(C3419=0,0,1)+IF(D3419=0,0,1)+IF(E3419=0,0,1)+IF(G3419=0,0,1)+IF(K3419=0,0,1)+IF(L3419=0,0,1)+IF(M3419=0,0,1)+IF(O3419=0,0,1)+IF(S3419=0,0,1)</f>
        <v>0</v>
      </c>
    </row>
    <row r="3420" spans="1:21" s="81" customFormat="1" ht="15" hidden="1">
      <c r="A3420" s="176" t="s">
        <v>3353</v>
      </c>
      <c r="B3420" s="88" t="s">
        <v>6647</v>
      </c>
      <c r="C3420" s="89">
        <v>0</v>
      </c>
      <c r="D3420" s="89">
        <v>0</v>
      </c>
      <c r="E3420" s="89">
        <f>+D3420-C3420</f>
        <v>0</v>
      </c>
      <c r="F3420" s="90" t="str">
        <f>IF(AND($C3420=0,D3420=0),"0.00%",IF($C3420=0,-1,IF(D3420=0,1,-($C3420-D3420)/ABS(D3420))))</f>
        <v>0.00%</v>
      </c>
      <c r="G3420" s="89">
        <v>0</v>
      </c>
      <c r="H3420" s="89">
        <f>+C3420-G3420</f>
        <v>0</v>
      </c>
      <c r="I3420" s="90" t="str">
        <f>IF(AND($C3420=0,G3420=0),"0.00%",IF($C3420=0,-1,IF(G3420=0,1,-($C3420-G3420)/ABS(G3420))))</f>
        <v>0.00%</v>
      </c>
      <c r="J3420" s="91"/>
      <c r="K3420" s="89">
        <v>0</v>
      </c>
      <c r="L3420" s="89">
        <v>0</v>
      </c>
      <c r="M3420" s="89">
        <f>+L3420-K3420</f>
        <v>0</v>
      </c>
      <c r="N3420" s="90" t="str">
        <f>IF(AND($K3420=0,L3420=0),"0.00%",IF($K3420=0,-1,IF(L3420=0,1,-($K3420-L3420)/ABS(L3420))))</f>
        <v>0.00%</v>
      </c>
      <c r="O3420" s="89">
        <v>0</v>
      </c>
      <c r="P3420" s="89">
        <f>+K3420-O3420</f>
        <v>0</v>
      </c>
      <c r="Q3420" s="90" t="str">
        <f>IF(AND($K3420=0,O3420=0),"0.00%",IF($K3420=0,-1,IF(O3420=0,1,-($K3420-O3420)/ABS(O3420))))</f>
        <v>0.00%</v>
      </c>
      <c r="R3420" s="91"/>
      <c r="S3420" s="89">
        <v>0</v>
      </c>
      <c r="T3420" s="89">
        <f>+S3420-K3420</f>
        <v>0</v>
      </c>
      <c r="U3420" s="335">
        <f>IF(C3420=0,0,1)+IF(D3420=0,0,1)+IF(E3420=0,0,1)+IF(G3420=0,0,1)+IF(K3420=0,0,1)+IF(L3420=0,0,1)+IF(M3420=0,0,1)+IF(O3420=0,0,1)+IF(S3420=0,0,1)</f>
        <v>0</v>
      </c>
    </row>
    <row r="3421" spans="1:21" s="81" customFormat="1" ht="15" hidden="1">
      <c r="A3421" s="176" t="s">
        <v>3354</v>
      </c>
      <c r="B3421" s="88" t="s">
        <v>6648</v>
      </c>
      <c r="C3421" s="89">
        <v>0</v>
      </c>
      <c r="D3421" s="89">
        <v>0</v>
      </c>
      <c r="E3421" s="89">
        <f>+D3421-C3421</f>
        <v>0</v>
      </c>
      <c r="F3421" s="90" t="str">
        <f>IF(AND($C3421=0,D3421=0),"0.00%",IF($C3421=0,-1,IF(D3421=0,1,-($C3421-D3421)/ABS(D3421))))</f>
        <v>0.00%</v>
      </c>
      <c r="G3421" s="89">
        <v>0</v>
      </c>
      <c r="H3421" s="89">
        <f>+C3421-G3421</f>
        <v>0</v>
      </c>
      <c r="I3421" s="90" t="str">
        <f>IF(AND($C3421=0,G3421=0),"0.00%",IF($C3421=0,-1,IF(G3421=0,1,-($C3421-G3421)/ABS(G3421))))</f>
        <v>0.00%</v>
      </c>
      <c r="J3421" s="91"/>
      <c r="K3421" s="89">
        <v>0</v>
      </c>
      <c r="L3421" s="89">
        <v>0</v>
      </c>
      <c r="M3421" s="89">
        <f>+L3421-K3421</f>
        <v>0</v>
      </c>
      <c r="N3421" s="90" t="str">
        <f>IF(AND($K3421=0,L3421=0),"0.00%",IF($K3421=0,-1,IF(L3421=0,1,-($K3421-L3421)/ABS(L3421))))</f>
        <v>0.00%</v>
      </c>
      <c r="O3421" s="89">
        <v>0</v>
      </c>
      <c r="P3421" s="89">
        <f>+K3421-O3421</f>
        <v>0</v>
      </c>
      <c r="Q3421" s="90" t="str">
        <f>IF(AND($K3421=0,O3421=0),"0.00%",IF($K3421=0,-1,IF(O3421=0,1,-($K3421-O3421)/ABS(O3421))))</f>
        <v>0.00%</v>
      </c>
      <c r="R3421" s="91"/>
      <c r="S3421" s="89">
        <v>0</v>
      </c>
      <c r="T3421" s="89">
        <f>+S3421-K3421</f>
        <v>0</v>
      </c>
      <c r="U3421" s="335">
        <f>IF(C3421=0,0,1)+IF(D3421=0,0,1)+IF(E3421=0,0,1)+IF(G3421=0,0,1)+IF(K3421=0,0,1)+IF(L3421=0,0,1)+IF(M3421=0,0,1)+IF(O3421=0,0,1)+IF(S3421=0,0,1)</f>
        <v>0</v>
      </c>
    </row>
    <row r="3422" spans="1:21" s="81" customFormat="1" ht="15" hidden="1">
      <c r="A3422" s="176" t="s">
        <v>3355</v>
      </c>
      <c r="B3422" s="88" t="s">
        <v>6649</v>
      </c>
      <c r="C3422" s="89">
        <v>0</v>
      </c>
      <c r="D3422" s="89">
        <v>0</v>
      </c>
      <c r="E3422" s="89">
        <f>+D3422-C3422</f>
        <v>0</v>
      </c>
      <c r="F3422" s="90" t="str">
        <f>IF(AND($C3422=0,D3422=0),"0.00%",IF($C3422=0,-1,IF(D3422=0,1,-($C3422-D3422)/ABS(D3422))))</f>
        <v>0.00%</v>
      </c>
      <c r="G3422" s="89">
        <v>0</v>
      </c>
      <c r="H3422" s="89">
        <f>+C3422-G3422</f>
        <v>0</v>
      </c>
      <c r="I3422" s="90" t="str">
        <f>IF(AND($C3422=0,G3422=0),"0.00%",IF($C3422=0,-1,IF(G3422=0,1,-($C3422-G3422)/ABS(G3422))))</f>
        <v>0.00%</v>
      </c>
      <c r="J3422" s="91"/>
      <c r="K3422" s="89">
        <v>0</v>
      </c>
      <c r="L3422" s="89">
        <v>0</v>
      </c>
      <c r="M3422" s="89">
        <f>+L3422-K3422</f>
        <v>0</v>
      </c>
      <c r="N3422" s="90" t="str">
        <f>IF(AND($K3422=0,L3422=0),"0.00%",IF($K3422=0,-1,IF(L3422=0,1,-($K3422-L3422)/ABS(L3422))))</f>
        <v>0.00%</v>
      </c>
      <c r="O3422" s="89">
        <v>0</v>
      </c>
      <c r="P3422" s="89">
        <f>+K3422-O3422</f>
        <v>0</v>
      </c>
      <c r="Q3422" s="90" t="str">
        <f>IF(AND($K3422=0,O3422=0),"0.00%",IF($K3422=0,-1,IF(O3422=0,1,-($K3422-O3422)/ABS(O3422))))</f>
        <v>0.00%</v>
      </c>
      <c r="R3422" s="91"/>
      <c r="S3422" s="89">
        <v>0</v>
      </c>
      <c r="T3422" s="89">
        <f>+S3422-K3422</f>
        <v>0</v>
      </c>
      <c r="U3422" s="335">
        <f>IF(C3422=0,0,1)+IF(D3422=0,0,1)+IF(E3422=0,0,1)+IF(G3422=0,0,1)+IF(K3422=0,0,1)+IF(L3422=0,0,1)+IF(M3422=0,0,1)+IF(O3422=0,0,1)+IF(S3422=0,0,1)</f>
        <v>0</v>
      </c>
    </row>
    <row r="3423" spans="1:21" s="81" customFormat="1" ht="15" customHeight="1">
      <c r="A3423" s="176" t="s">
        <v>3356</v>
      </c>
      <c r="B3423" s="88" t="s">
        <v>6650</v>
      </c>
      <c r="C3423" s="89">
        <v>0</v>
      </c>
      <c r="D3423" s="89">
        <v>0</v>
      </c>
      <c r="E3423" s="89">
        <f>+D3423-C3423</f>
        <v>0</v>
      </c>
      <c r="F3423" s="90" t="str">
        <f>IF(AND($C3423=0,D3423=0),"0.00%",IF($C3423=0,-1,IF(D3423=0,1,-($C3423-D3423)/ABS(D3423))))</f>
        <v>0.00%</v>
      </c>
      <c r="G3423" s="89">
        <v>0</v>
      </c>
      <c r="H3423" s="89">
        <f>+C3423-G3423</f>
        <v>0</v>
      </c>
      <c r="I3423" s="90" t="str">
        <f>IF(AND($C3423=0,G3423=0),"0.00%",IF($C3423=0,-1,IF(G3423=0,1,-($C3423-G3423)/ABS(G3423))))</f>
        <v>0.00%</v>
      </c>
      <c r="J3423" s="91"/>
      <c r="K3423" s="89">
        <v>0</v>
      </c>
      <c r="L3423" s="89">
        <v>15360</v>
      </c>
      <c r="M3423" s="89">
        <f>+L3423-K3423</f>
        <v>15360</v>
      </c>
      <c r="N3423" s="90">
        <f>IF(AND($K3423=0,L3423=0),"0.00%",IF($K3423=0,-1,IF(L3423=0,1,-($K3423-L3423)/ABS(L3423))))</f>
        <v>-1</v>
      </c>
      <c r="O3423" s="89">
        <v>0</v>
      </c>
      <c r="P3423" s="89">
        <f>+K3423-O3423</f>
        <v>0</v>
      </c>
      <c r="Q3423" s="90" t="str">
        <f>IF(AND($K3423=0,O3423=0),"0.00%",IF($K3423=0,-1,IF(O3423=0,1,-($K3423-O3423)/ABS(O3423))))</f>
        <v>0.00%</v>
      </c>
      <c r="R3423" s="91"/>
      <c r="S3423" s="89">
        <v>15360</v>
      </c>
      <c r="T3423" s="89">
        <f>+S3423-K3423</f>
        <v>15360</v>
      </c>
      <c r="U3423" s="335">
        <f>IF(C3423=0,0,1)+IF(D3423=0,0,1)+IF(E3423=0,0,1)+IF(G3423=0,0,1)+IF(K3423=0,0,1)+IF(L3423=0,0,1)+IF(M3423=0,0,1)+IF(O3423=0,0,1)+IF(S3423=0,0,1)</f>
        <v>3</v>
      </c>
    </row>
    <row r="3424" spans="1:21" s="81" customFormat="1" ht="15" hidden="1">
      <c r="A3424" s="176" t="s">
        <v>3357</v>
      </c>
      <c r="B3424" s="88" t="s">
        <v>6651</v>
      </c>
      <c r="C3424" s="89">
        <v>0</v>
      </c>
      <c r="D3424" s="89">
        <v>0</v>
      </c>
      <c r="E3424" s="89">
        <f>+D3424-C3424</f>
        <v>0</v>
      </c>
      <c r="F3424" s="90" t="str">
        <f>IF(AND($C3424=0,D3424=0),"0.00%",IF($C3424=0,-1,IF(D3424=0,1,-($C3424-D3424)/ABS(D3424))))</f>
        <v>0.00%</v>
      </c>
      <c r="G3424" s="89">
        <v>0</v>
      </c>
      <c r="H3424" s="89">
        <f>+C3424-G3424</f>
        <v>0</v>
      </c>
      <c r="I3424" s="90" t="str">
        <f>IF(AND($C3424=0,G3424=0),"0.00%",IF($C3424=0,-1,IF(G3424=0,1,-($C3424-G3424)/ABS(G3424))))</f>
        <v>0.00%</v>
      </c>
      <c r="J3424" s="91"/>
      <c r="K3424" s="89">
        <v>0</v>
      </c>
      <c r="L3424" s="89">
        <v>0</v>
      </c>
      <c r="M3424" s="89">
        <f>+L3424-K3424</f>
        <v>0</v>
      </c>
      <c r="N3424" s="90" t="str">
        <f>IF(AND($K3424=0,L3424=0),"0.00%",IF($K3424=0,-1,IF(L3424=0,1,-($K3424-L3424)/ABS(L3424))))</f>
        <v>0.00%</v>
      </c>
      <c r="O3424" s="89">
        <v>0</v>
      </c>
      <c r="P3424" s="89">
        <f>+K3424-O3424</f>
        <v>0</v>
      </c>
      <c r="Q3424" s="90" t="str">
        <f>IF(AND($K3424=0,O3424=0),"0.00%",IF($K3424=0,-1,IF(O3424=0,1,-($K3424-O3424)/ABS(O3424))))</f>
        <v>0.00%</v>
      </c>
      <c r="R3424" s="91"/>
      <c r="S3424" s="89">
        <v>0</v>
      </c>
      <c r="T3424" s="89">
        <f>+S3424-K3424</f>
        <v>0</v>
      </c>
      <c r="U3424" s="335">
        <f>IF(C3424=0,0,1)+IF(D3424=0,0,1)+IF(E3424=0,0,1)+IF(G3424=0,0,1)+IF(K3424=0,0,1)+IF(L3424=0,0,1)+IF(M3424=0,0,1)+IF(O3424=0,0,1)+IF(S3424=0,0,1)</f>
        <v>0</v>
      </c>
    </row>
    <row r="3425" spans="1:21" s="81" customFormat="1" ht="15" hidden="1">
      <c r="A3425" s="176" t="s">
        <v>3358</v>
      </c>
      <c r="B3425" s="88" t="s">
        <v>6652</v>
      </c>
      <c r="C3425" s="89">
        <v>0</v>
      </c>
      <c r="D3425" s="89">
        <v>0</v>
      </c>
      <c r="E3425" s="89">
        <f>+D3425-C3425</f>
        <v>0</v>
      </c>
      <c r="F3425" s="90" t="str">
        <f>IF(AND($C3425=0,D3425=0),"0.00%",IF($C3425=0,-1,IF(D3425=0,1,-($C3425-D3425)/ABS(D3425))))</f>
        <v>0.00%</v>
      </c>
      <c r="G3425" s="89">
        <v>0</v>
      </c>
      <c r="H3425" s="89">
        <f>+C3425-G3425</f>
        <v>0</v>
      </c>
      <c r="I3425" s="90" t="str">
        <f>IF(AND($C3425=0,G3425=0),"0.00%",IF($C3425=0,-1,IF(G3425=0,1,-($C3425-G3425)/ABS(G3425))))</f>
        <v>0.00%</v>
      </c>
      <c r="J3425" s="91"/>
      <c r="K3425" s="89">
        <v>0</v>
      </c>
      <c r="L3425" s="89">
        <v>0</v>
      </c>
      <c r="M3425" s="89">
        <f>+L3425-K3425</f>
        <v>0</v>
      </c>
      <c r="N3425" s="90" t="str">
        <f>IF(AND($K3425=0,L3425=0),"0.00%",IF($K3425=0,-1,IF(L3425=0,1,-($K3425-L3425)/ABS(L3425))))</f>
        <v>0.00%</v>
      </c>
      <c r="O3425" s="89">
        <v>0</v>
      </c>
      <c r="P3425" s="89">
        <f>+K3425-O3425</f>
        <v>0</v>
      </c>
      <c r="Q3425" s="90" t="str">
        <f>IF(AND($K3425=0,O3425=0),"0.00%",IF($K3425=0,-1,IF(O3425=0,1,-($K3425-O3425)/ABS(O3425))))</f>
        <v>0.00%</v>
      </c>
      <c r="R3425" s="91"/>
      <c r="S3425" s="89">
        <v>0</v>
      </c>
      <c r="T3425" s="89">
        <f>+S3425-K3425</f>
        <v>0</v>
      </c>
      <c r="U3425" s="335">
        <f>IF(C3425=0,0,1)+IF(D3425=0,0,1)+IF(E3425=0,0,1)+IF(G3425=0,0,1)+IF(K3425=0,0,1)+IF(L3425=0,0,1)+IF(M3425=0,0,1)+IF(O3425=0,0,1)+IF(S3425=0,0,1)</f>
        <v>0</v>
      </c>
    </row>
    <row r="3426" spans="1:21" s="81" customFormat="1" ht="15" hidden="1">
      <c r="A3426" s="176" t="s">
        <v>3359</v>
      </c>
      <c r="B3426" s="88" t="s">
        <v>6653</v>
      </c>
      <c r="C3426" s="89">
        <v>0</v>
      </c>
      <c r="D3426" s="89">
        <v>0</v>
      </c>
      <c r="E3426" s="89">
        <f>+D3426-C3426</f>
        <v>0</v>
      </c>
      <c r="F3426" s="90" t="str">
        <f>IF(AND($C3426=0,D3426=0),"0.00%",IF($C3426=0,-1,IF(D3426=0,1,-($C3426-D3426)/ABS(D3426))))</f>
        <v>0.00%</v>
      </c>
      <c r="G3426" s="89">
        <v>0</v>
      </c>
      <c r="H3426" s="89">
        <f>+C3426-G3426</f>
        <v>0</v>
      </c>
      <c r="I3426" s="90" t="str">
        <f>IF(AND($C3426=0,G3426=0),"0.00%",IF($C3426=0,-1,IF(G3426=0,1,-($C3426-G3426)/ABS(G3426))))</f>
        <v>0.00%</v>
      </c>
      <c r="J3426" s="91"/>
      <c r="K3426" s="89">
        <v>0</v>
      </c>
      <c r="L3426" s="89">
        <v>0</v>
      </c>
      <c r="M3426" s="89">
        <f>+L3426-K3426</f>
        <v>0</v>
      </c>
      <c r="N3426" s="90" t="str">
        <f>IF(AND($K3426=0,L3426=0),"0.00%",IF($K3426=0,-1,IF(L3426=0,1,-($K3426-L3426)/ABS(L3426))))</f>
        <v>0.00%</v>
      </c>
      <c r="O3426" s="89">
        <v>0</v>
      </c>
      <c r="P3426" s="89">
        <f>+K3426-O3426</f>
        <v>0</v>
      </c>
      <c r="Q3426" s="90" t="str">
        <f>IF(AND($K3426=0,O3426=0),"0.00%",IF($K3426=0,-1,IF(O3426=0,1,-($K3426-O3426)/ABS(O3426))))</f>
        <v>0.00%</v>
      </c>
      <c r="R3426" s="91"/>
      <c r="S3426" s="89">
        <v>0</v>
      </c>
      <c r="T3426" s="89">
        <f>+S3426-K3426</f>
        <v>0</v>
      </c>
      <c r="U3426" s="335">
        <f>IF(C3426=0,0,1)+IF(D3426=0,0,1)+IF(E3426=0,0,1)+IF(G3426=0,0,1)+IF(K3426=0,0,1)+IF(L3426=0,0,1)+IF(M3426=0,0,1)+IF(O3426=0,0,1)+IF(S3426=0,0,1)</f>
        <v>0</v>
      </c>
    </row>
    <row r="3427" spans="1:21" s="81" customFormat="1" ht="15" customHeight="1">
      <c r="A3427" s="176" t="s">
        <v>3360</v>
      </c>
      <c r="B3427" s="88" t="s">
        <v>6654</v>
      </c>
      <c r="C3427" s="89">
        <v>0</v>
      </c>
      <c r="D3427" s="89">
        <v>0</v>
      </c>
      <c r="E3427" s="89">
        <f>+D3427-C3427</f>
        <v>0</v>
      </c>
      <c r="F3427" s="90" t="str">
        <f>IF(AND($C3427=0,D3427=0),"0.00%",IF($C3427=0,-1,IF(D3427=0,1,-($C3427-D3427)/ABS(D3427))))</f>
        <v>0.00%</v>
      </c>
      <c r="G3427" s="89">
        <v>0</v>
      </c>
      <c r="H3427" s="89">
        <f>+C3427-G3427</f>
        <v>0</v>
      </c>
      <c r="I3427" s="90" t="str">
        <f>IF(AND($C3427=0,G3427=0),"0.00%",IF($C3427=0,-1,IF(G3427=0,1,-($C3427-G3427)/ABS(G3427))))</f>
        <v>0.00%</v>
      </c>
      <c r="J3427" s="91"/>
      <c r="K3427" s="89">
        <v>0</v>
      </c>
      <c r="L3427" s="89">
        <v>768</v>
      </c>
      <c r="M3427" s="89">
        <f>+L3427-K3427</f>
        <v>768</v>
      </c>
      <c r="N3427" s="90">
        <f>IF(AND($K3427=0,L3427=0),"0.00%",IF($K3427=0,-1,IF(L3427=0,1,-($K3427-L3427)/ABS(L3427))))</f>
        <v>-1</v>
      </c>
      <c r="O3427" s="89">
        <v>0</v>
      </c>
      <c r="P3427" s="89">
        <f>+K3427-O3427</f>
        <v>0</v>
      </c>
      <c r="Q3427" s="90" t="str">
        <f>IF(AND($K3427=0,O3427=0),"0.00%",IF($K3427=0,-1,IF(O3427=0,1,-($K3427-O3427)/ABS(O3427))))</f>
        <v>0.00%</v>
      </c>
      <c r="R3427" s="91"/>
      <c r="S3427" s="89">
        <v>768</v>
      </c>
      <c r="T3427" s="89">
        <f>+S3427-K3427</f>
        <v>768</v>
      </c>
      <c r="U3427" s="335">
        <f>IF(C3427=0,0,1)+IF(D3427=0,0,1)+IF(E3427=0,0,1)+IF(G3427=0,0,1)+IF(K3427=0,0,1)+IF(L3427=0,0,1)+IF(M3427=0,0,1)+IF(O3427=0,0,1)+IF(S3427=0,0,1)</f>
        <v>3</v>
      </c>
    </row>
    <row r="3428" spans="1:21" s="81" customFormat="1" ht="15" hidden="1">
      <c r="A3428" s="176" t="s">
        <v>3361</v>
      </c>
      <c r="B3428" s="88" t="s">
        <v>6655</v>
      </c>
      <c r="C3428" s="89">
        <v>0</v>
      </c>
      <c r="D3428" s="89">
        <v>0</v>
      </c>
      <c r="E3428" s="89">
        <f>+D3428-C3428</f>
        <v>0</v>
      </c>
      <c r="F3428" s="90" t="str">
        <f>IF(AND($C3428=0,D3428=0),"0.00%",IF($C3428=0,-1,IF(D3428=0,1,-($C3428-D3428)/ABS(D3428))))</f>
        <v>0.00%</v>
      </c>
      <c r="G3428" s="89">
        <v>0</v>
      </c>
      <c r="H3428" s="89">
        <f>+C3428-G3428</f>
        <v>0</v>
      </c>
      <c r="I3428" s="90" t="str">
        <f>IF(AND($C3428=0,G3428=0),"0.00%",IF($C3428=0,-1,IF(G3428=0,1,-($C3428-G3428)/ABS(G3428))))</f>
        <v>0.00%</v>
      </c>
      <c r="J3428" s="91"/>
      <c r="K3428" s="89">
        <v>0</v>
      </c>
      <c r="L3428" s="89">
        <v>0</v>
      </c>
      <c r="M3428" s="89">
        <f>+L3428-K3428</f>
        <v>0</v>
      </c>
      <c r="N3428" s="90" t="str">
        <f>IF(AND($K3428=0,L3428=0),"0.00%",IF($K3428=0,-1,IF(L3428=0,1,-($K3428-L3428)/ABS(L3428))))</f>
        <v>0.00%</v>
      </c>
      <c r="O3428" s="89">
        <v>0</v>
      </c>
      <c r="P3428" s="89">
        <f>+K3428-O3428</f>
        <v>0</v>
      </c>
      <c r="Q3428" s="90" t="str">
        <f>IF(AND($K3428=0,O3428=0),"0.00%",IF($K3428=0,-1,IF(O3428=0,1,-($K3428-O3428)/ABS(O3428))))</f>
        <v>0.00%</v>
      </c>
      <c r="R3428" s="91"/>
      <c r="S3428" s="89">
        <v>0</v>
      </c>
      <c r="T3428" s="89">
        <f>+S3428-K3428</f>
        <v>0</v>
      </c>
      <c r="U3428" s="335">
        <f>IF(C3428=0,0,1)+IF(D3428=0,0,1)+IF(E3428=0,0,1)+IF(G3428=0,0,1)+IF(K3428=0,0,1)+IF(L3428=0,0,1)+IF(M3428=0,0,1)+IF(O3428=0,0,1)+IF(S3428=0,0,1)</f>
        <v>0</v>
      </c>
    </row>
    <row r="3429" spans="1:21" s="81" customFormat="1" ht="15" hidden="1">
      <c r="A3429" s="176" t="s">
        <v>3362</v>
      </c>
      <c r="B3429" s="88" t="s">
        <v>6656</v>
      </c>
      <c r="C3429" s="89">
        <v>0</v>
      </c>
      <c r="D3429" s="89">
        <v>0</v>
      </c>
      <c r="E3429" s="89">
        <f>+D3429-C3429</f>
        <v>0</v>
      </c>
      <c r="F3429" s="90" t="str">
        <f>IF(AND($C3429=0,D3429=0),"0.00%",IF($C3429=0,-1,IF(D3429=0,1,-($C3429-D3429)/ABS(D3429))))</f>
        <v>0.00%</v>
      </c>
      <c r="G3429" s="89">
        <v>0</v>
      </c>
      <c r="H3429" s="89">
        <f>+C3429-G3429</f>
        <v>0</v>
      </c>
      <c r="I3429" s="90" t="str">
        <f>IF(AND($C3429=0,G3429=0),"0.00%",IF($C3429=0,-1,IF(G3429=0,1,-($C3429-G3429)/ABS(G3429))))</f>
        <v>0.00%</v>
      </c>
      <c r="J3429" s="91"/>
      <c r="K3429" s="89">
        <v>0</v>
      </c>
      <c r="L3429" s="89">
        <v>0</v>
      </c>
      <c r="M3429" s="89">
        <f>+L3429-K3429</f>
        <v>0</v>
      </c>
      <c r="N3429" s="90" t="str">
        <f>IF(AND($K3429=0,L3429=0),"0.00%",IF($K3429=0,-1,IF(L3429=0,1,-($K3429-L3429)/ABS(L3429))))</f>
        <v>0.00%</v>
      </c>
      <c r="O3429" s="89">
        <v>0</v>
      </c>
      <c r="P3429" s="89">
        <f>+K3429-O3429</f>
        <v>0</v>
      </c>
      <c r="Q3429" s="90" t="str">
        <f>IF(AND($K3429=0,O3429=0),"0.00%",IF($K3429=0,-1,IF(O3429=0,1,-($K3429-O3429)/ABS(O3429))))</f>
        <v>0.00%</v>
      </c>
      <c r="R3429" s="91"/>
      <c r="S3429" s="89">
        <v>0</v>
      </c>
      <c r="T3429" s="89">
        <f>+S3429-K3429</f>
        <v>0</v>
      </c>
      <c r="U3429" s="335">
        <f>IF(C3429=0,0,1)+IF(D3429=0,0,1)+IF(E3429=0,0,1)+IF(G3429=0,0,1)+IF(K3429=0,0,1)+IF(L3429=0,0,1)+IF(M3429=0,0,1)+IF(O3429=0,0,1)+IF(S3429=0,0,1)</f>
        <v>0</v>
      </c>
    </row>
    <row r="3430" spans="1:21" s="81" customFormat="1" ht="15" customHeight="1">
      <c r="A3430" s="73">
        <f>+B3430</f>
        <v>0</v>
      </c>
      <c r="B3430" s="88"/>
      <c r="C3430" s="94"/>
      <c r="D3430" s="94"/>
      <c r="E3430" s="94"/>
      <c r="F3430" s="95"/>
      <c r="G3430" s="94"/>
      <c r="H3430" s="94"/>
      <c r="I3430" s="95"/>
      <c r="J3430" s="94"/>
      <c r="K3430" s="94"/>
      <c r="L3430" s="94"/>
      <c r="M3430" s="94"/>
      <c r="N3430" s="95"/>
      <c r="O3430" s="94"/>
      <c r="P3430" s="94"/>
      <c r="Q3430" s="95"/>
      <c r="R3430" s="94"/>
      <c r="S3430" s="94"/>
      <c r="T3430" s="94"/>
      <c r="U3430" s="344"/>
    </row>
    <row r="3431" spans="1:21" s="81" customFormat="1" ht="15" customHeight="1">
      <c r="A3431" s="73" t="str">
        <f>+B3431</f>
        <v>Total Site Renovations</v>
      </c>
      <c r="B3431" s="116" t="s">
        <v>221</v>
      </c>
      <c r="C3431" s="122">
        <f>SUM(C3406:C3430)</f>
        <v>0</v>
      </c>
      <c r="D3431" s="122">
        <f>SUM(D3406:D3430)</f>
        <v>0</v>
      </c>
      <c r="E3431" s="137">
        <f>+D3431-C3431</f>
        <v>0</v>
      </c>
      <c r="F3431" s="138" t="str">
        <f>IF(AND($C3431=0,D3431=0),"0.00%",IF($C3431=0,-1,IF(D3431=0,1,-($C3431-D3431)/ABS(D3431))))</f>
        <v>0.00%</v>
      </c>
      <c r="G3431" s="122">
        <f>SUM(G3406:G3430)</f>
        <v>0</v>
      </c>
      <c r="H3431" s="122">
        <f>SUM(H3406:H3430)</f>
        <v>0</v>
      </c>
      <c r="I3431" s="138" t="str">
        <f>IF(AND($C3431=0,G3431=0),"0.00%",IF($C3431=0,-1,IF(G3431=0,1,-($C3431-G3431)/ABS(G3431))))</f>
        <v>0.00%</v>
      </c>
      <c r="J3431" s="122"/>
      <c r="K3431" s="122">
        <f>SUM(K3406:K3430)</f>
        <v>0</v>
      </c>
      <c r="L3431" s="122">
        <f>SUM(L3406:L3430)</f>
        <v>217378</v>
      </c>
      <c r="M3431" s="122">
        <f>+L3431-K3431</f>
        <v>217378</v>
      </c>
      <c r="N3431" s="138">
        <f>IF(AND($K3431=0,L3431=0),"0.00%",IF($K3431=0,-1,IF(L3431=0,1,-($K3431-L3431)/ABS(L3431))))</f>
        <v>-1</v>
      </c>
      <c r="O3431" s="122">
        <f>SUM(O3406:O3430)</f>
        <v>0</v>
      </c>
      <c r="P3431" s="122">
        <f>SUM(P3406:P3430)</f>
        <v>0</v>
      </c>
      <c r="Q3431" s="138" t="str">
        <f>IF(AND($K3431=0,O3431=0),"0.00%",IF($K3431=0,-1,IF(O3431=0,1,-($K3431-O3431)/ABS(O3431))))</f>
        <v>0.00%</v>
      </c>
      <c r="R3431" s="122"/>
      <c r="S3431" s="122">
        <f>SUM(S3406:S3430)</f>
        <v>217378</v>
      </c>
      <c r="T3431" s="122">
        <f>SUM(T3406:T3430)</f>
        <v>217378</v>
      </c>
      <c r="U3431" s="339">
        <f>IF(C3431=0,0,1)+IF(D3431=0,0,1)+IF(E3431=0,0,1)+IF(G3431=0,0,1)+IF(K3431=0,0,1)+IF(L3431=0,0,1)+IF(M3431=0,0,1)+IF(O3431=0,0,1)+IF(S3431=0,0,1)</f>
        <v>3</v>
      </c>
    </row>
    <row r="3432" spans="1:21" s="81" customFormat="1" ht="15" customHeight="1">
      <c r="A3432" s="73">
        <f>+B3432</f>
        <v>0</v>
      </c>
      <c r="B3432" s="111"/>
      <c r="C3432" s="177"/>
      <c r="D3432" s="177"/>
      <c r="E3432" s="177"/>
      <c r="F3432" s="178"/>
      <c r="G3432" s="177"/>
      <c r="H3432" s="177"/>
      <c r="I3432" s="178"/>
      <c r="J3432" s="177"/>
      <c r="K3432" s="177"/>
      <c r="L3432" s="177"/>
      <c r="M3432" s="177"/>
      <c r="N3432" s="178"/>
      <c r="O3432" s="177"/>
      <c r="P3432" s="177"/>
      <c r="Q3432" s="178"/>
      <c r="R3432" s="177"/>
      <c r="S3432" s="177"/>
      <c r="T3432" s="177"/>
      <c r="U3432" s="343">
        <f>+U3433</f>
        <v>6</v>
      </c>
    </row>
    <row r="3433" spans="1:21" s="81" customFormat="1" ht="15" customHeight="1">
      <c r="A3433" s="73" t="str">
        <f>+B3433</f>
        <v>Total Capital and Site Renovations</v>
      </c>
      <c r="B3433" s="181" t="s">
        <v>222</v>
      </c>
      <c r="C3433" s="169">
        <f>C3403+C3431</f>
        <v>13265.41</v>
      </c>
      <c r="D3433" s="169">
        <f>D3403+D3431</f>
        <v>0</v>
      </c>
      <c r="E3433" s="137">
        <f>D3433-C3433</f>
        <v>-13265.41</v>
      </c>
      <c r="F3433" s="121">
        <f>IF(AND($C3433=0,D3433=0),"0.00%",IF($C3433=0,-1,IF(D3433=0,1,-($C3433-D3433)/ABS(D3433))))</f>
        <v>1</v>
      </c>
      <c r="G3433" s="169">
        <f>G3403+G3431</f>
        <v>0</v>
      </c>
      <c r="H3433" s="169">
        <f>+C3433-G3433</f>
        <v>13265.41</v>
      </c>
      <c r="I3433" s="121">
        <f>IF(AND($C3433=0,G3433=0),"0.00%",IF($C3433=0,-1,IF(G3433=0,1,-($C3433-G3433)/ABS(G3433))))</f>
        <v>1</v>
      </c>
      <c r="J3433" s="169"/>
      <c r="K3433" s="169">
        <f>K3403+K3431</f>
        <v>32006.07</v>
      </c>
      <c r="L3433" s="169">
        <f>L3403+L3431</f>
        <v>383095</v>
      </c>
      <c r="M3433" s="169">
        <f>L3433-K3433</f>
        <v>351088.93</v>
      </c>
      <c r="N3433" s="121">
        <f>IF(AND($K3433=0,L3433=0),"0.00%",IF($K3433=0,-1,IF(L3433=0,1,-($K3433-L3433)/ABS(L3433))))</f>
        <v>0.91645396050588</v>
      </c>
      <c r="O3433" s="169">
        <f>O3403+O3431</f>
        <v>0</v>
      </c>
      <c r="P3433" s="169">
        <f>+K3433-O3433</f>
        <v>32006.07</v>
      </c>
      <c r="Q3433" s="121">
        <f>IF(AND($K3433=0,O3433=0),"0.00%",IF($K3433=0,-1,IF(O3433=0,1,-($K3433-O3433)/ABS(O3433))))</f>
        <v>1</v>
      </c>
      <c r="R3433" s="169"/>
      <c r="S3433" s="169">
        <f>S3403+S3431</f>
        <v>383095</v>
      </c>
      <c r="T3433" s="169">
        <f>T3403+T3431</f>
        <v>351088.93</v>
      </c>
      <c r="U3433" s="339">
        <f>IF(C3433=0,0,1)+IF(D3433=0,0,1)+IF(E3433=0,0,1)+IF(G3433=0,0,1)+IF(K3433=0,0,1)+IF(L3433=0,0,1)+IF(M3433=0,0,1)+IF(O3433=0,0,1)+IF(S3433=0,0,1)</f>
        <v>6</v>
      </c>
    </row>
    <row r="3434" spans="1:21" s="81" customFormat="1" ht="15" customHeight="1">
      <c r="A3434" s="73">
        <f>+B3434</f>
        <v>0</v>
      </c>
      <c r="B3434" s="1"/>
      <c r="C3434" s="82"/>
      <c r="D3434" s="82"/>
      <c r="E3434" s="82"/>
      <c r="F3434" s="145"/>
      <c r="G3434" s="82"/>
      <c r="H3434" s="82">
        <f>+C3434-G3434</f>
        <v>0</v>
      </c>
      <c r="I3434" s="145"/>
      <c r="J3434" s="82"/>
      <c r="K3434" s="82"/>
      <c r="L3434" s="82"/>
      <c r="M3434" s="82"/>
      <c r="N3434" s="145"/>
      <c r="O3434" s="82"/>
      <c r="P3434" s="82"/>
      <c r="Q3434" s="145"/>
      <c r="R3434" s="82"/>
      <c r="S3434" s="82"/>
      <c r="T3434" s="82"/>
      <c r="U3434" s="341">
        <f>+U3823</f>
        <v>6</v>
      </c>
    </row>
    <row r="3435" spans="1:21" s="81" customFormat="1" ht="15" hidden="1">
      <c r="A3435" s="73" t="str">
        <f>+B3435</f>
        <v>Capital Offsetting</v>
      </c>
      <c r="B3435" s="155" t="s">
        <v>223</v>
      </c>
      <c r="C3435" s="82"/>
      <c r="D3435" s="82"/>
      <c r="E3435" s="82"/>
      <c r="F3435" s="145"/>
      <c r="G3435" s="82"/>
      <c r="H3435" s="82">
        <f>+C3435-G3435</f>
        <v>0</v>
      </c>
      <c r="I3435" s="145"/>
      <c r="J3435" s="82"/>
      <c r="K3435" s="82"/>
      <c r="L3435" s="82"/>
      <c r="M3435" s="82"/>
      <c r="N3435" s="145"/>
      <c r="O3435" s="82"/>
      <c r="P3435" s="82"/>
      <c r="Q3435" s="145"/>
      <c r="R3435" s="82"/>
      <c r="S3435" s="82"/>
      <c r="T3435" s="82"/>
      <c r="U3435" s="341">
        <f>+U3458</f>
        <v>0</v>
      </c>
    </row>
    <row r="3436" spans="1:21" s="81" customFormat="1" ht="15" hidden="1">
      <c r="A3436" s="176"/>
      <c r="B3436" s="88"/>
      <c r="C3436" s="89"/>
      <c r="D3436" s="89"/>
      <c r="E3436" s="89"/>
      <c r="F3436" s="90"/>
      <c r="G3436" s="89"/>
      <c r="H3436" s="89"/>
      <c r="I3436" s="90"/>
      <c r="J3436" s="91"/>
      <c r="K3436" s="89"/>
      <c r="L3436" s="89"/>
      <c r="M3436" s="89"/>
      <c r="N3436" s="90"/>
      <c r="O3436" s="89"/>
      <c r="P3436" s="89"/>
      <c r="Q3436" s="90"/>
      <c r="R3436" s="91"/>
      <c r="S3436" s="89"/>
      <c r="T3436" s="89"/>
      <c r="U3436" s="335"/>
    </row>
    <row r="3437" spans="1:21" s="81" customFormat="1" ht="15" hidden="1">
      <c r="A3437" s="176" t="s">
        <v>3363</v>
      </c>
      <c r="B3437" s="88" t="s">
        <v>6657</v>
      </c>
      <c r="C3437" s="89">
        <v>0</v>
      </c>
      <c r="D3437" s="89">
        <v>0</v>
      </c>
      <c r="E3437" s="89">
        <f>+D3437-C3437</f>
        <v>0</v>
      </c>
      <c r="F3437" s="90" t="str">
        <f>IF(AND($C3437=0,D3437=0),"0.00%",IF($C3437=0,-1,IF(D3437=0,1,-($C3437-D3437)/ABS(D3437))))</f>
        <v>0.00%</v>
      </c>
      <c r="G3437" s="89">
        <v>0</v>
      </c>
      <c r="H3437" s="89">
        <f>+C3437-G3437</f>
        <v>0</v>
      </c>
      <c r="I3437" s="90" t="str">
        <f>IF(AND($C3437=0,G3437=0),"0.00%",IF($C3437=0,-1,IF(G3437=0,1,-($C3437-G3437)/ABS(G3437))))</f>
        <v>0.00%</v>
      </c>
      <c r="J3437" s="91"/>
      <c r="K3437" s="89">
        <v>0</v>
      </c>
      <c r="L3437" s="89">
        <v>0</v>
      </c>
      <c r="M3437" s="89">
        <f>+L3437-K3437</f>
        <v>0</v>
      </c>
      <c r="N3437" s="90" t="str">
        <f>IF(AND($K3437=0,L3437=0),"0.00%",IF($K3437=0,-1,IF(L3437=0,1,-($K3437-L3437)/ABS(L3437))))</f>
        <v>0.00%</v>
      </c>
      <c r="O3437" s="89">
        <v>0</v>
      </c>
      <c r="P3437" s="89">
        <f>+K3437-O3437</f>
        <v>0</v>
      </c>
      <c r="Q3437" s="90" t="str">
        <f>IF(AND($K3437=0,O3437=0),"0.00%",IF($K3437=0,-1,IF(O3437=0,1,-($K3437-O3437)/ABS(O3437))))</f>
        <v>0.00%</v>
      </c>
      <c r="R3437" s="91"/>
      <c r="S3437" s="89">
        <v>0</v>
      </c>
      <c r="T3437" s="89">
        <f>+S3437-K3437</f>
        <v>0</v>
      </c>
      <c r="U3437" s="335">
        <f>IF(C3437=0,0,1)+IF(D3437=0,0,1)+IF(E3437=0,0,1)+IF(G3437=0,0,1)+IF(K3437=0,0,1)+IF(L3437=0,0,1)+IF(M3437=0,0,1)+IF(O3437=0,0,1)+IF(S3437=0,0,1)</f>
        <v>0</v>
      </c>
    </row>
    <row r="3438" spans="1:21" s="81" customFormat="1" ht="15" hidden="1">
      <c r="A3438" s="176" t="s">
        <v>3364</v>
      </c>
      <c r="B3438" s="88" t="s">
        <v>6658</v>
      </c>
      <c r="C3438" s="89">
        <v>0</v>
      </c>
      <c r="D3438" s="89">
        <v>0</v>
      </c>
      <c r="E3438" s="89">
        <f>+D3438-C3438</f>
        <v>0</v>
      </c>
      <c r="F3438" s="90" t="str">
        <f>IF(AND($C3438=0,D3438=0),"0.00%",IF($C3438=0,-1,IF(D3438=0,1,-($C3438-D3438)/ABS(D3438))))</f>
        <v>0.00%</v>
      </c>
      <c r="G3438" s="89">
        <v>0</v>
      </c>
      <c r="H3438" s="89">
        <f>+C3438-G3438</f>
        <v>0</v>
      </c>
      <c r="I3438" s="90" t="str">
        <f>IF(AND($C3438=0,G3438=0),"0.00%",IF($C3438=0,-1,IF(G3438=0,1,-($C3438-G3438)/ABS(G3438))))</f>
        <v>0.00%</v>
      </c>
      <c r="J3438" s="91"/>
      <c r="K3438" s="89">
        <v>0</v>
      </c>
      <c r="L3438" s="89">
        <v>0</v>
      </c>
      <c r="M3438" s="89">
        <f>+L3438-K3438</f>
        <v>0</v>
      </c>
      <c r="N3438" s="90" t="str">
        <f>IF(AND($K3438=0,L3438=0),"0.00%",IF($K3438=0,-1,IF(L3438=0,1,-($K3438-L3438)/ABS(L3438))))</f>
        <v>0.00%</v>
      </c>
      <c r="O3438" s="89">
        <v>0</v>
      </c>
      <c r="P3438" s="89">
        <f>+K3438-O3438</f>
        <v>0</v>
      </c>
      <c r="Q3438" s="90" t="str">
        <f>IF(AND($K3438=0,O3438=0),"0.00%",IF($K3438=0,-1,IF(O3438=0,1,-($K3438-O3438)/ABS(O3438))))</f>
        <v>0.00%</v>
      </c>
      <c r="R3438" s="91"/>
      <c r="S3438" s="89">
        <v>0</v>
      </c>
      <c r="T3438" s="89">
        <f>+S3438-K3438</f>
        <v>0</v>
      </c>
      <c r="U3438" s="335">
        <f>IF(C3438=0,0,1)+IF(D3438=0,0,1)+IF(E3438=0,0,1)+IF(G3438=0,0,1)+IF(K3438=0,0,1)+IF(L3438=0,0,1)+IF(M3438=0,0,1)+IF(O3438=0,0,1)+IF(S3438=0,0,1)</f>
        <v>0</v>
      </c>
    </row>
    <row r="3439" spans="1:21" s="81" customFormat="1" ht="15" hidden="1">
      <c r="A3439" s="176" t="s">
        <v>3365</v>
      </c>
      <c r="B3439" s="88" t="s">
        <v>6659</v>
      </c>
      <c r="C3439" s="89">
        <v>0</v>
      </c>
      <c r="D3439" s="89">
        <v>0</v>
      </c>
      <c r="E3439" s="89">
        <f>+D3439-C3439</f>
        <v>0</v>
      </c>
      <c r="F3439" s="90" t="str">
        <f>IF(AND($C3439=0,D3439=0),"0.00%",IF($C3439=0,-1,IF(D3439=0,1,-($C3439-D3439)/ABS(D3439))))</f>
        <v>0.00%</v>
      </c>
      <c r="G3439" s="89">
        <v>0</v>
      </c>
      <c r="H3439" s="89">
        <f>+C3439-G3439</f>
        <v>0</v>
      </c>
      <c r="I3439" s="90" t="str">
        <f>IF(AND($C3439=0,G3439=0),"0.00%",IF($C3439=0,-1,IF(G3439=0,1,-($C3439-G3439)/ABS(G3439))))</f>
        <v>0.00%</v>
      </c>
      <c r="J3439" s="91"/>
      <c r="K3439" s="89">
        <v>0</v>
      </c>
      <c r="L3439" s="89">
        <v>0</v>
      </c>
      <c r="M3439" s="89">
        <f>+L3439-K3439</f>
        <v>0</v>
      </c>
      <c r="N3439" s="90" t="str">
        <f>IF(AND($K3439=0,L3439=0),"0.00%",IF($K3439=0,-1,IF(L3439=0,1,-($K3439-L3439)/ABS(L3439))))</f>
        <v>0.00%</v>
      </c>
      <c r="O3439" s="89">
        <v>0</v>
      </c>
      <c r="P3439" s="89">
        <f>+K3439-O3439</f>
        <v>0</v>
      </c>
      <c r="Q3439" s="90" t="str">
        <f>IF(AND($K3439=0,O3439=0),"0.00%",IF($K3439=0,-1,IF(O3439=0,1,-($K3439-O3439)/ABS(O3439))))</f>
        <v>0.00%</v>
      </c>
      <c r="R3439" s="91"/>
      <c r="S3439" s="89">
        <v>0</v>
      </c>
      <c r="T3439" s="89">
        <f>+S3439-K3439</f>
        <v>0</v>
      </c>
      <c r="U3439" s="335">
        <f>IF(C3439=0,0,1)+IF(D3439=0,0,1)+IF(E3439=0,0,1)+IF(G3439=0,0,1)+IF(K3439=0,0,1)+IF(L3439=0,0,1)+IF(M3439=0,0,1)+IF(O3439=0,0,1)+IF(S3439=0,0,1)</f>
        <v>0</v>
      </c>
    </row>
    <row r="3440" spans="1:21" s="81" customFormat="1" ht="15" hidden="1">
      <c r="A3440" s="176" t="s">
        <v>3366</v>
      </c>
      <c r="B3440" s="88" t="s">
        <v>6660</v>
      </c>
      <c r="C3440" s="89">
        <v>0</v>
      </c>
      <c r="D3440" s="89">
        <v>0</v>
      </c>
      <c r="E3440" s="89">
        <f>+D3440-C3440</f>
        <v>0</v>
      </c>
      <c r="F3440" s="90" t="str">
        <f>IF(AND($C3440=0,D3440=0),"0.00%",IF($C3440=0,-1,IF(D3440=0,1,-($C3440-D3440)/ABS(D3440))))</f>
        <v>0.00%</v>
      </c>
      <c r="G3440" s="89">
        <v>0</v>
      </c>
      <c r="H3440" s="89">
        <f>+C3440-G3440</f>
        <v>0</v>
      </c>
      <c r="I3440" s="90" t="str">
        <f>IF(AND($C3440=0,G3440=0),"0.00%",IF($C3440=0,-1,IF(G3440=0,1,-($C3440-G3440)/ABS(G3440))))</f>
        <v>0.00%</v>
      </c>
      <c r="J3440" s="91"/>
      <c r="K3440" s="89">
        <v>0</v>
      </c>
      <c r="L3440" s="89">
        <v>0</v>
      </c>
      <c r="M3440" s="89">
        <f>+L3440-K3440</f>
        <v>0</v>
      </c>
      <c r="N3440" s="90" t="str">
        <f>IF(AND($K3440=0,L3440=0),"0.00%",IF($K3440=0,-1,IF(L3440=0,1,-($K3440-L3440)/ABS(L3440))))</f>
        <v>0.00%</v>
      </c>
      <c r="O3440" s="89">
        <v>0</v>
      </c>
      <c r="P3440" s="89">
        <f>+K3440-O3440</f>
        <v>0</v>
      </c>
      <c r="Q3440" s="90" t="str">
        <f>IF(AND($K3440=0,O3440=0),"0.00%",IF($K3440=0,-1,IF(O3440=0,1,-($K3440-O3440)/ABS(O3440))))</f>
        <v>0.00%</v>
      </c>
      <c r="R3440" s="91"/>
      <c r="S3440" s="89">
        <v>0</v>
      </c>
      <c r="T3440" s="89">
        <f>+S3440-K3440</f>
        <v>0</v>
      </c>
      <c r="U3440" s="335">
        <f>IF(C3440=0,0,1)+IF(D3440=0,0,1)+IF(E3440=0,0,1)+IF(G3440=0,0,1)+IF(K3440=0,0,1)+IF(L3440=0,0,1)+IF(M3440=0,0,1)+IF(O3440=0,0,1)+IF(S3440=0,0,1)</f>
        <v>0</v>
      </c>
    </row>
    <row r="3441" spans="1:21" s="81" customFormat="1" ht="15" hidden="1">
      <c r="A3441" s="176" t="s">
        <v>3367</v>
      </c>
      <c r="B3441" s="88" t="s">
        <v>6661</v>
      </c>
      <c r="C3441" s="89">
        <v>0</v>
      </c>
      <c r="D3441" s="89">
        <v>0</v>
      </c>
      <c r="E3441" s="89">
        <f>+D3441-C3441</f>
        <v>0</v>
      </c>
      <c r="F3441" s="90" t="str">
        <f>IF(AND($C3441=0,D3441=0),"0.00%",IF($C3441=0,-1,IF(D3441=0,1,-($C3441-D3441)/ABS(D3441))))</f>
        <v>0.00%</v>
      </c>
      <c r="G3441" s="89">
        <v>0</v>
      </c>
      <c r="H3441" s="89">
        <f>+C3441-G3441</f>
        <v>0</v>
      </c>
      <c r="I3441" s="90" t="str">
        <f>IF(AND($C3441=0,G3441=0),"0.00%",IF($C3441=0,-1,IF(G3441=0,1,-($C3441-G3441)/ABS(G3441))))</f>
        <v>0.00%</v>
      </c>
      <c r="J3441" s="91"/>
      <c r="K3441" s="89">
        <v>0</v>
      </c>
      <c r="L3441" s="89">
        <v>0</v>
      </c>
      <c r="M3441" s="89">
        <f>+L3441-K3441</f>
        <v>0</v>
      </c>
      <c r="N3441" s="90" t="str">
        <f>IF(AND($K3441=0,L3441=0),"0.00%",IF($K3441=0,-1,IF(L3441=0,1,-($K3441-L3441)/ABS(L3441))))</f>
        <v>0.00%</v>
      </c>
      <c r="O3441" s="89">
        <v>0</v>
      </c>
      <c r="P3441" s="89">
        <f>+K3441-O3441</f>
        <v>0</v>
      </c>
      <c r="Q3441" s="90" t="str">
        <f>IF(AND($K3441=0,O3441=0),"0.00%",IF($K3441=0,-1,IF(O3441=0,1,-($K3441-O3441)/ABS(O3441))))</f>
        <v>0.00%</v>
      </c>
      <c r="R3441" s="91"/>
      <c r="S3441" s="89">
        <v>0</v>
      </c>
      <c r="T3441" s="89">
        <f>+S3441-K3441</f>
        <v>0</v>
      </c>
      <c r="U3441" s="335">
        <f>IF(C3441=0,0,1)+IF(D3441=0,0,1)+IF(E3441=0,0,1)+IF(G3441=0,0,1)+IF(K3441=0,0,1)+IF(L3441=0,0,1)+IF(M3441=0,0,1)+IF(O3441=0,0,1)+IF(S3441=0,0,1)</f>
        <v>0</v>
      </c>
    </row>
    <row r="3442" spans="1:21" s="81" customFormat="1" ht="15" hidden="1">
      <c r="A3442" s="176" t="s">
        <v>3368</v>
      </c>
      <c r="B3442" s="88" t="s">
        <v>6662</v>
      </c>
      <c r="C3442" s="89">
        <v>0</v>
      </c>
      <c r="D3442" s="89">
        <v>0</v>
      </c>
      <c r="E3442" s="89">
        <f>+D3442-C3442</f>
        <v>0</v>
      </c>
      <c r="F3442" s="90" t="str">
        <f>IF(AND($C3442=0,D3442=0),"0.00%",IF($C3442=0,-1,IF(D3442=0,1,-($C3442-D3442)/ABS(D3442))))</f>
        <v>0.00%</v>
      </c>
      <c r="G3442" s="89">
        <v>0</v>
      </c>
      <c r="H3442" s="89">
        <f>+C3442-G3442</f>
        <v>0</v>
      </c>
      <c r="I3442" s="90" t="str">
        <f>IF(AND($C3442=0,G3442=0),"0.00%",IF($C3442=0,-1,IF(G3442=0,1,-($C3442-G3442)/ABS(G3442))))</f>
        <v>0.00%</v>
      </c>
      <c r="J3442" s="91"/>
      <c r="K3442" s="89">
        <v>0</v>
      </c>
      <c r="L3442" s="89">
        <v>0</v>
      </c>
      <c r="M3442" s="89">
        <f>+L3442-K3442</f>
        <v>0</v>
      </c>
      <c r="N3442" s="90" t="str">
        <f>IF(AND($K3442=0,L3442=0),"0.00%",IF($K3442=0,-1,IF(L3442=0,1,-($K3442-L3442)/ABS(L3442))))</f>
        <v>0.00%</v>
      </c>
      <c r="O3442" s="89">
        <v>0</v>
      </c>
      <c r="P3442" s="89">
        <f>+K3442-O3442</f>
        <v>0</v>
      </c>
      <c r="Q3442" s="90" t="str">
        <f>IF(AND($K3442=0,O3442=0),"0.00%",IF($K3442=0,-1,IF(O3442=0,1,-($K3442-O3442)/ABS(O3442))))</f>
        <v>0.00%</v>
      </c>
      <c r="R3442" s="91"/>
      <c r="S3442" s="89">
        <v>0</v>
      </c>
      <c r="T3442" s="89">
        <f>+S3442-K3442</f>
        <v>0</v>
      </c>
      <c r="U3442" s="335">
        <f>IF(C3442=0,0,1)+IF(D3442=0,0,1)+IF(E3442=0,0,1)+IF(G3442=0,0,1)+IF(K3442=0,0,1)+IF(L3442=0,0,1)+IF(M3442=0,0,1)+IF(O3442=0,0,1)+IF(S3442=0,0,1)</f>
        <v>0</v>
      </c>
    </row>
    <row r="3443" spans="1:21" s="81" customFormat="1" ht="15" hidden="1">
      <c r="A3443" s="176" t="s">
        <v>3369</v>
      </c>
      <c r="B3443" s="88" t="s">
        <v>6663</v>
      </c>
      <c r="C3443" s="89">
        <v>0</v>
      </c>
      <c r="D3443" s="89">
        <v>0</v>
      </c>
      <c r="E3443" s="89">
        <f>+D3443-C3443</f>
        <v>0</v>
      </c>
      <c r="F3443" s="90" t="str">
        <f>IF(AND($C3443=0,D3443=0),"0.00%",IF($C3443=0,-1,IF(D3443=0,1,-($C3443-D3443)/ABS(D3443))))</f>
        <v>0.00%</v>
      </c>
      <c r="G3443" s="89">
        <v>0</v>
      </c>
      <c r="H3443" s="89">
        <f>+C3443-G3443</f>
        <v>0</v>
      </c>
      <c r="I3443" s="90" t="str">
        <f>IF(AND($C3443=0,G3443=0),"0.00%",IF($C3443=0,-1,IF(G3443=0,1,-($C3443-G3443)/ABS(G3443))))</f>
        <v>0.00%</v>
      </c>
      <c r="J3443" s="91"/>
      <c r="K3443" s="89">
        <v>0</v>
      </c>
      <c r="L3443" s="89">
        <v>0</v>
      </c>
      <c r="M3443" s="89">
        <f>+L3443-K3443</f>
        <v>0</v>
      </c>
      <c r="N3443" s="90" t="str">
        <f>IF(AND($K3443=0,L3443=0),"0.00%",IF($K3443=0,-1,IF(L3443=0,1,-($K3443-L3443)/ABS(L3443))))</f>
        <v>0.00%</v>
      </c>
      <c r="O3443" s="89">
        <v>0</v>
      </c>
      <c r="P3443" s="89">
        <f>+K3443-O3443</f>
        <v>0</v>
      </c>
      <c r="Q3443" s="90" t="str">
        <f>IF(AND($K3443=0,O3443=0),"0.00%",IF($K3443=0,-1,IF(O3443=0,1,-($K3443-O3443)/ABS(O3443))))</f>
        <v>0.00%</v>
      </c>
      <c r="R3443" s="91"/>
      <c r="S3443" s="89">
        <v>0</v>
      </c>
      <c r="T3443" s="89">
        <f>+S3443-K3443</f>
        <v>0</v>
      </c>
      <c r="U3443" s="335">
        <f>IF(C3443=0,0,1)+IF(D3443=0,0,1)+IF(E3443=0,0,1)+IF(G3443=0,0,1)+IF(K3443=0,0,1)+IF(L3443=0,0,1)+IF(M3443=0,0,1)+IF(O3443=0,0,1)+IF(S3443=0,0,1)</f>
        <v>0</v>
      </c>
    </row>
    <row r="3444" spans="1:21" s="81" customFormat="1" ht="15" hidden="1">
      <c r="A3444" s="176" t="s">
        <v>3370</v>
      </c>
      <c r="B3444" s="88" t="s">
        <v>6664</v>
      </c>
      <c r="C3444" s="89">
        <v>0</v>
      </c>
      <c r="D3444" s="89">
        <v>0</v>
      </c>
      <c r="E3444" s="89">
        <f>+D3444-C3444</f>
        <v>0</v>
      </c>
      <c r="F3444" s="90" t="str">
        <f>IF(AND($C3444=0,D3444=0),"0.00%",IF($C3444=0,-1,IF(D3444=0,1,-($C3444-D3444)/ABS(D3444))))</f>
        <v>0.00%</v>
      </c>
      <c r="G3444" s="89">
        <v>0</v>
      </c>
      <c r="H3444" s="89">
        <f>+C3444-G3444</f>
        <v>0</v>
      </c>
      <c r="I3444" s="90" t="str">
        <f>IF(AND($C3444=0,G3444=0),"0.00%",IF($C3444=0,-1,IF(G3444=0,1,-($C3444-G3444)/ABS(G3444))))</f>
        <v>0.00%</v>
      </c>
      <c r="J3444" s="91"/>
      <c r="K3444" s="89">
        <v>0</v>
      </c>
      <c r="L3444" s="89">
        <v>0</v>
      </c>
      <c r="M3444" s="89">
        <f>+L3444-K3444</f>
        <v>0</v>
      </c>
      <c r="N3444" s="90" t="str">
        <f>IF(AND($K3444=0,L3444=0),"0.00%",IF($K3444=0,-1,IF(L3444=0,1,-($K3444-L3444)/ABS(L3444))))</f>
        <v>0.00%</v>
      </c>
      <c r="O3444" s="89">
        <v>0</v>
      </c>
      <c r="P3444" s="89">
        <f>+K3444-O3444</f>
        <v>0</v>
      </c>
      <c r="Q3444" s="90" t="str">
        <f>IF(AND($K3444=0,O3444=0),"0.00%",IF($K3444=0,-1,IF(O3444=0,1,-($K3444-O3444)/ABS(O3444))))</f>
        <v>0.00%</v>
      </c>
      <c r="R3444" s="91"/>
      <c r="S3444" s="89">
        <v>0</v>
      </c>
      <c r="T3444" s="89">
        <f>+S3444-K3444</f>
        <v>0</v>
      </c>
      <c r="U3444" s="335">
        <f>IF(C3444=0,0,1)+IF(D3444=0,0,1)+IF(E3444=0,0,1)+IF(G3444=0,0,1)+IF(K3444=0,0,1)+IF(L3444=0,0,1)+IF(M3444=0,0,1)+IF(O3444=0,0,1)+IF(S3444=0,0,1)</f>
        <v>0</v>
      </c>
    </row>
    <row r="3445" spans="1:21" s="81" customFormat="1" ht="15" hidden="1">
      <c r="A3445" s="176" t="s">
        <v>3371</v>
      </c>
      <c r="B3445" s="88" t="s">
        <v>6665</v>
      </c>
      <c r="C3445" s="89">
        <v>0</v>
      </c>
      <c r="D3445" s="89">
        <v>0</v>
      </c>
      <c r="E3445" s="89">
        <f>+D3445-C3445</f>
        <v>0</v>
      </c>
      <c r="F3445" s="90" t="str">
        <f>IF(AND($C3445=0,D3445=0),"0.00%",IF($C3445=0,-1,IF(D3445=0,1,-($C3445-D3445)/ABS(D3445))))</f>
        <v>0.00%</v>
      </c>
      <c r="G3445" s="89">
        <v>0</v>
      </c>
      <c r="H3445" s="89">
        <f>+C3445-G3445</f>
        <v>0</v>
      </c>
      <c r="I3445" s="90" t="str">
        <f>IF(AND($C3445=0,G3445=0),"0.00%",IF($C3445=0,-1,IF(G3445=0,1,-($C3445-G3445)/ABS(G3445))))</f>
        <v>0.00%</v>
      </c>
      <c r="J3445" s="91"/>
      <c r="K3445" s="89">
        <v>0</v>
      </c>
      <c r="L3445" s="89">
        <v>0</v>
      </c>
      <c r="M3445" s="89">
        <f>+L3445-K3445</f>
        <v>0</v>
      </c>
      <c r="N3445" s="90" t="str">
        <f>IF(AND($K3445=0,L3445=0),"0.00%",IF($K3445=0,-1,IF(L3445=0,1,-($K3445-L3445)/ABS(L3445))))</f>
        <v>0.00%</v>
      </c>
      <c r="O3445" s="89">
        <v>0</v>
      </c>
      <c r="P3445" s="89">
        <f>+K3445-O3445</f>
        <v>0</v>
      </c>
      <c r="Q3445" s="90" t="str">
        <f>IF(AND($K3445=0,O3445=0),"0.00%",IF($K3445=0,-1,IF(O3445=0,1,-($K3445-O3445)/ABS(O3445))))</f>
        <v>0.00%</v>
      </c>
      <c r="R3445" s="91"/>
      <c r="S3445" s="89">
        <v>0</v>
      </c>
      <c r="T3445" s="89">
        <f>+S3445-K3445</f>
        <v>0</v>
      </c>
      <c r="U3445" s="335">
        <f>IF(C3445=0,0,1)+IF(D3445=0,0,1)+IF(E3445=0,0,1)+IF(G3445=0,0,1)+IF(K3445=0,0,1)+IF(L3445=0,0,1)+IF(M3445=0,0,1)+IF(O3445=0,0,1)+IF(S3445=0,0,1)</f>
        <v>0</v>
      </c>
    </row>
    <row r="3446" spans="1:21" s="81" customFormat="1" ht="15" hidden="1">
      <c r="A3446" s="176" t="s">
        <v>3372</v>
      </c>
      <c r="B3446" s="88" t="s">
        <v>6666</v>
      </c>
      <c r="C3446" s="89">
        <v>0</v>
      </c>
      <c r="D3446" s="89">
        <v>0</v>
      </c>
      <c r="E3446" s="89">
        <f>+D3446-C3446</f>
        <v>0</v>
      </c>
      <c r="F3446" s="90" t="str">
        <f>IF(AND($C3446=0,D3446=0),"0.00%",IF($C3446=0,-1,IF(D3446=0,1,-($C3446-D3446)/ABS(D3446))))</f>
        <v>0.00%</v>
      </c>
      <c r="G3446" s="89">
        <v>0</v>
      </c>
      <c r="H3446" s="89">
        <f>+C3446-G3446</f>
        <v>0</v>
      </c>
      <c r="I3446" s="90" t="str">
        <f>IF(AND($C3446=0,G3446=0),"0.00%",IF($C3446=0,-1,IF(G3446=0,1,-($C3446-G3446)/ABS(G3446))))</f>
        <v>0.00%</v>
      </c>
      <c r="J3446" s="91"/>
      <c r="K3446" s="89">
        <v>0</v>
      </c>
      <c r="L3446" s="89">
        <v>0</v>
      </c>
      <c r="M3446" s="89">
        <f>+L3446-K3446</f>
        <v>0</v>
      </c>
      <c r="N3446" s="90" t="str">
        <f>IF(AND($K3446=0,L3446=0),"0.00%",IF($K3446=0,-1,IF(L3446=0,1,-($K3446-L3446)/ABS(L3446))))</f>
        <v>0.00%</v>
      </c>
      <c r="O3446" s="89">
        <v>0</v>
      </c>
      <c r="P3446" s="89">
        <f>+K3446-O3446</f>
        <v>0</v>
      </c>
      <c r="Q3446" s="90" t="str">
        <f>IF(AND($K3446=0,O3446=0),"0.00%",IF($K3446=0,-1,IF(O3446=0,1,-($K3446-O3446)/ABS(O3446))))</f>
        <v>0.00%</v>
      </c>
      <c r="R3446" s="91"/>
      <c r="S3446" s="89">
        <v>0</v>
      </c>
      <c r="T3446" s="89">
        <f>+S3446-K3446</f>
        <v>0</v>
      </c>
      <c r="U3446" s="335">
        <f>IF(C3446=0,0,1)+IF(D3446=0,0,1)+IF(E3446=0,0,1)+IF(G3446=0,0,1)+IF(K3446=0,0,1)+IF(L3446=0,0,1)+IF(M3446=0,0,1)+IF(O3446=0,0,1)+IF(S3446=0,0,1)</f>
        <v>0</v>
      </c>
    </row>
    <row r="3447" spans="1:21" s="81" customFormat="1" ht="15" hidden="1">
      <c r="A3447" s="176" t="s">
        <v>3373</v>
      </c>
      <c r="B3447" s="88" t="s">
        <v>6667</v>
      </c>
      <c r="C3447" s="89">
        <v>0</v>
      </c>
      <c r="D3447" s="89">
        <v>0</v>
      </c>
      <c r="E3447" s="89">
        <f>+D3447-C3447</f>
        <v>0</v>
      </c>
      <c r="F3447" s="90" t="str">
        <f>IF(AND($C3447=0,D3447=0),"0.00%",IF($C3447=0,-1,IF(D3447=0,1,-($C3447-D3447)/ABS(D3447))))</f>
        <v>0.00%</v>
      </c>
      <c r="G3447" s="89">
        <v>0</v>
      </c>
      <c r="H3447" s="89">
        <f>+C3447-G3447</f>
        <v>0</v>
      </c>
      <c r="I3447" s="90" t="str">
        <f>IF(AND($C3447=0,G3447=0),"0.00%",IF($C3447=0,-1,IF(G3447=0,1,-($C3447-G3447)/ABS(G3447))))</f>
        <v>0.00%</v>
      </c>
      <c r="J3447" s="91"/>
      <c r="K3447" s="89">
        <v>0</v>
      </c>
      <c r="L3447" s="89">
        <v>0</v>
      </c>
      <c r="M3447" s="89">
        <f>+L3447-K3447</f>
        <v>0</v>
      </c>
      <c r="N3447" s="90" t="str">
        <f>IF(AND($K3447=0,L3447=0),"0.00%",IF($K3447=0,-1,IF(L3447=0,1,-($K3447-L3447)/ABS(L3447))))</f>
        <v>0.00%</v>
      </c>
      <c r="O3447" s="89">
        <v>0</v>
      </c>
      <c r="P3447" s="89">
        <f>+K3447-O3447</f>
        <v>0</v>
      </c>
      <c r="Q3447" s="90" t="str">
        <f>IF(AND($K3447=0,O3447=0),"0.00%",IF($K3447=0,-1,IF(O3447=0,1,-($K3447-O3447)/ABS(O3447))))</f>
        <v>0.00%</v>
      </c>
      <c r="R3447" s="91"/>
      <c r="S3447" s="89">
        <v>0</v>
      </c>
      <c r="T3447" s="89">
        <f>+S3447-K3447</f>
        <v>0</v>
      </c>
      <c r="U3447" s="335">
        <f>IF(C3447=0,0,1)+IF(D3447=0,0,1)+IF(E3447=0,0,1)+IF(G3447=0,0,1)+IF(K3447=0,0,1)+IF(L3447=0,0,1)+IF(M3447=0,0,1)+IF(O3447=0,0,1)+IF(S3447=0,0,1)</f>
        <v>0</v>
      </c>
    </row>
    <row r="3448" spans="1:21" s="81" customFormat="1" ht="15" hidden="1">
      <c r="A3448" s="176" t="s">
        <v>3374</v>
      </c>
      <c r="B3448" s="88" t="s">
        <v>6668</v>
      </c>
      <c r="C3448" s="89">
        <v>0</v>
      </c>
      <c r="D3448" s="89">
        <v>0</v>
      </c>
      <c r="E3448" s="89">
        <f>+D3448-C3448</f>
        <v>0</v>
      </c>
      <c r="F3448" s="90" t="str">
        <f>IF(AND($C3448=0,D3448=0),"0.00%",IF($C3448=0,-1,IF(D3448=0,1,-($C3448-D3448)/ABS(D3448))))</f>
        <v>0.00%</v>
      </c>
      <c r="G3448" s="89">
        <v>0</v>
      </c>
      <c r="H3448" s="89">
        <f>+C3448-G3448</f>
        <v>0</v>
      </c>
      <c r="I3448" s="90" t="str">
        <f>IF(AND($C3448=0,G3448=0),"0.00%",IF($C3448=0,-1,IF(G3448=0,1,-($C3448-G3448)/ABS(G3448))))</f>
        <v>0.00%</v>
      </c>
      <c r="J3448" s="91"/>
      <c r="K3448" s="89">
        <v>0</v>
      </c>
      <c r="L3448" s="89">
        <v>0</v>
      </c>
      <c r="M3448" s="89">
        <f>+L3448-K3448</f>
        <v>0</v>
      </c>
      <c r="N3448" s="90" t="str">
        <f>IF(AND($K3448=0,L3448=0),"0.00%",IF($K3448=0,-1,IF(L3448=0,1,-($K3448-L3448)/ABS(L3448))))</f>
        <v>0.00%</v>
      </c>
      <c r="O3448" s="89">
        <v>0</v>
      </c>
      <c r="P3448" s="89">
        <f>+K3448-O3448</f>
        <v>0</v>
      </c>
      <c r="Q3448" s="90" t="str">
        <f>IF(AND($K3448=0,O3448=0),"0.00%",IF($K3448=0,-1,IF(O3448=0,1,-($K3448-O3448)/ABS(O3448))))</f>
        <v>0.00%</v>
      </c>
      <c r="R3448" s="91"/>
      <c r="S3448" s="89">
        <v>0</v>
      </c>
      <c r="T3448" s="89">
        <f>+S3448-K3448</f>
        <v>0</v>
      </c>
      <c r="U3448" s="335">
        <f>IF(C3448=0,0,1)+IF(D3448=0,0,1)+IF(E3448=0,0,1)+IF(G3448=0,0,1)+IF(K3448=0,0,1)+IF(L3448=0,0,1)+IF(M3448=0,0,1)+IF(O3448=0,0,1)+IF(S3448=0,0,1)</f>
        <v>0</v>
      </c>
    </row>
    <row r="3449" spans="1:21" s="81" customFormat="1" ht="15" hidden="1">
      <c r="A3449" s="176" t="s">
        <v>3375</v>
      </c>
      <c r="B3449" s="88" t="s">
        <v>6669</v>
      </c>
      <c r="C3449" s="89">
        <v>0</v>
      </c>
      <c r="D3449" s="89">
        <v>0</v>
      </c>
      <c r="E3449" s="89">
        <f>+D3449-C3449</f>
        <v>0</v>
      </c>
      <c r="F3449" s="90" t="str">
        <f>IF(AND($C3449=0,D3449=0),"0.00%",IF($C3449=0,-1,IF(D3449=0,1,-($C3449-D3449)/ABS(D3449))))</f>
        <v>0.00%</v>
      </c>
      <c r="G3449" s="89">
        <v>0</v>
      </c>
      <c r="H3449" s="89">
        <f>+C3449-G3449</f>
        <v>0</v>
      </c>
      <c r="I3449" s="90" t="str">
        <f>IF(AND($C3449=0,G3449=0),"0.00%",IF($C3449=0,-1,IF(G3449=0,1,-($C3449-G3449)/ABS(G3449))))</f>
        <v>0.00%</v>
      </c>
      <c r="J3449" s="91"/>
      <c r="K3449" s="89">
        <v>0</v>
      </c>
      <c r="L3449" s="89">
        <v>0</v>
      </c>
      <c r="M3449" s="89">
        <f>+L3449-K3449</f>
        <v>0</v>
      </c>
      <c r="N3449" s="90" t="str">
        <f>IF(AND($K3449=0,L3449=0),"0.00%",IF($K3449=0,-1,IF(L3449=0,1,-($K3449-L3449)/ABS(L3449))))</f>
        <v>0.00%</v>
      </c>
      <c r="O3449" s="89">
        <v>0</v>
      </c>
      <c r="P3449" s="89">
        <f>+K3449-O3449</f>
        <v>0</v>
      </c>
      <c r="Q3449" s="90" t="str">
        <f>IF(AND($K3449=0,O3449=0),"0.00%",IF($K3449=0,-1,IF(O3449=0,1,-($K3449-O3449)/ABS(O3449))))</f>
        <v>0.00%</v>
      </c>
      <c r="R3449" s="91"/>
      <c r="S3449" s="89">
        <v>0</v>
      </c>
      <c r="T3449" s="89">
        <f>+S3449-K3449</f>
        <v>0</v>
      </c>
      <c r="U3449" s="335">
        <f>IF(C3449=0,0,1)+IF(D3449=0,0,1)+IF(E3449=0,0,1)+IF(G3449=0,0,1)+IF(K3449=0,0,1)+IF(L3449=0,0,1)+IF(M3449=0,0,1)+IF(O3449=0,0,1)+IF(S3449=0,0,1)</f>
        <v>0</v>
      </c>
    </row>
    <row r="3450" spans="1:21" s="81" customFormat="1" ht="15" hidden="1">
      <c r="A3450" s="176" t="s">
        <v>3376</v>
      </c>
      <c r="B3450" s="88" t="s">
        <v>6670</v>
      </c>
      <c r="C3450" s="89">
        <v>0</v>
      </c>
      <c r="D3450" s="89">
        <v>0</v>
      </c>
      <c r="E3450" s="89">
        <f>+D3450-C3450</f>
        <v>0</v>
      </c>
      <c r="F3450" s="90" t="str">
        <f>IF(AND($C3450=0,D3450=0),"0.00%",IF($C3450=0,-1,IF(D3450=0,1,-($C3450-D3450)/ABS(D3450))))</f>
        <v>0.00%</v>
      </c>
      <c r="G3450" s="89">
        <v>0</v>
      </c>
      <c r="H3450" s="89">
        <f>+C3450-G3450</f>
        <v>0</v>
      </c>
      <c r="I3450" s="90" t="str">
        <f>IF(AND($C3450=0,G3450=0),"0.00%",IF($C3450=0,-1,IF(G3450=0,1,-($C3450-G3450)/ABS(G3450))))</f>
        <v>0.00%</v>
      </c>
      <c r="J3450" s="91"/>
      <c r="K3450" s="89">
        <v>0</v>
      </c>
      <c r="L3450" s="89">
        <v>0</v>
      </c>
      <c r="M3450" s="89">
        <f>+L3450-K3450</f>
        <v>0</v>
      </c>
      <c r="N3450" s="90" t="str">
        <f>IF(AND($K3450=0,L3450=0),"0.00%",IF($K3450=0,-1,IF(L3450=0,1,-($K3450-L3450)/ABS(L3450))))</f>
        <v>0.00%</v>
      </c>
      <c r="O3450" s="89">
        <v>0</v>
      </c>
      <c r="P3450" s="89">
        <f>+K3450-O3450</f>
        <v>0</v>
      </c>
      <c r="Q3450" s="90" t="str">
        <f>IF(AND($K3450=0,O3450=0),"0.00%",IF($K3450=0,-1,IF(O3450=0,1,-($K3450-O3450)/ABS(O3450))))</f>
        <v>0.00%</v>
      </c>
      <c r="R3450" s="91"/>
      <c r="S3450" s="89">
        <v>0</v>
      </c>
      <c r="T3450" s="89">
        <f>+S3450-K3450</f>
        <v>0</v>
      </c>
      <c r="U3450" s="335">
        <f>IF(C3450=0,0,1)+IF(D3450=0,0,1)+IF(E3450=0,0,1)+IF(G3450=0,0,1)+IF(K3450=0,0,1)+IF(L3450=0,0,1)+IF(M3450=0,0,1)+IF(O3450=0,0,1)+IF(S3450=0,0,1)</f>
        <v>0</v>
      </c>
    </row>
    <row r="3451" spans="1:21" s="81" customFormat="1" ht="15" hidden="1">
      <c r="A3451" s="176" t="s">
        <v>3377</v>
      </c>
      <c r="B3451" s="88" t="s">
        <v>6671</v>
      </c>
      <c r="C3451" s="89">
        <v>0</v>
      </c>
      <c r="D3451" s="89">
        <v>0</v>
      </c>
      <c r="E3451" s="89">
        <f>+D3451-C3451</f>
        <v>0</v>
      </c>
      <c r="F3451" s="90" t="str">
        <f>IF(AND($C3451=0,D3451=0),"0.00%",IF($C3451=0,-1,IF(D3451=0,1,-($C3451-D3451)/ABS(D3451))))</f>
        <v>0.00%</v>
      </c>
      <c r="G3451" s="89">
        <v>0</v>
      </c>
      <c r="H3451" s="89">
        <f>+C3451-G3451</f>
        <v>0</v>
      </c>
      <c r="I3451" s="90" t="str">
        <f>IF(AND($C3451=0,G3451=0),"0.00%",IF($C3451=0,-1,IF(G3451=0,1,-($C3451-G3451)/ABS(G3451))))</f>
        <v>0.00%</v>
      </c>
      <c r="J3451" s="91"/>
      <c r="K3451" s="89">
        <v>0</v>
      </c>
      <c r="L3451" s="89">
        <v>0</v>
      </c>
      <c r="M3451" s="89">
        <f>+L3451-K3451</f>
        <v>0</v>
      </c>
      <c r="N3451" s="90" t="str">
        <f>IF(AND($K3451=0,L3451=0),"0.00%",IF($K3451=0,-1,IF(L3451=0,1,-($K3451-L3451)/ABS(L3451))))</f>
        <v>0.00%</v>
      </c>
      <c r="O3451" s="89">
        <v>0</v>
      </c>
      <c r="P3451" s="89">
        <f>+K3451-O3451</f>
        <v>0</v>
      </c>
      <c r="Q3451" s="90" t="str">
        <f>IF(AND($K3451=0,O3451=0),"0.00%",IF($K3451=0,-1,IF(O3451=0,1,-($K3451-O3451)/ABS(O3451))))</f>
        <v>0.00%</v>
      </c>
      <c r="R3451" s="91"/>
      <c r="S3451" s="89">
        <v>0</v>
      </c>
      <c r="T3451" s="89">
        <f>+S3451-K3451</f>
        <v>0</v>
      </c>
      <c r="U3451" s="335">
        <f>IF(C3451=0,0,1)+IF(D3451=0,0,1)+IF(E3451=0,0,1)+IF(G3451=0,0,1)+IF(K3451=0,0,1)+IF(L3451=0,0,1)+IF(M3451=0,0,1)+IF(O3451=0,0,1)+IF(S3451=0,0,1)</f>
        <v>0</v>
      </c>
    </row>
    <row r="3452" spans="1:21" s="81" customFormat="1" ht="15" hidden="1">
      <c r="A3452" s="176" t="s">
        <v>3378</v>
      </c>
      <c r="B3452" s="88" t="s">
        <v>6672</v>
      </c>
      <c r="C3452" s="89">
        <v>0</v>
      </c>
      <c r="D3452" s="89">
        <v>0</v>
      </c>
      <c r="E3452" s="89">
        <f>+D3452-C3452</f>
        <v>0</v>
      </c>
      <c r="F3452" s="90" t="str">
        <f>IF(AND($C3452=0,D3452=0),"0.00%",IF($C3452=0,-1,IF(D3452=0,1,-($C3452-D3452)/ABS(D3452))))</f>
        <v>0.00%</v>
      </c>
      <c r="G3452" s="89">
        <v>0</v>
      </c>
      <c r="H3452" s="89">
        <f>+C3452-G3452</f>
        <v>0</v>
      </c>
      <c r="I3452" s="90" t="str">
        <f>IF(AND($C3452=0,G3452=0),"0.00%",IF($C3452=0,-1,IF(G3452=0,1,-($C3452-G3452)/ABS(G3452))))</f>
        <v>0.00%</v>
      </c>
      <c r="J3452" s="91"/>
      <c r="K3452" s="89">
        <v>0</v>
      </c>
      <c r="L3452" s="89">
        <v>0</v>
      </c>
      <c r="M3452" s="89">
        <f>+L3452-K3452</f>
        <v>0</v>
      </c>
      <c r="N3452" s="90" t="str">
        <f>IF(AND($K3452=0,L3452=0),"0.00%",IF($K3452=0,-1,IF(L3452=0,1,-($K3452-L3452)/ABS(L3452))))</f>
        <v>0.00%</v>
      </c>
      <c r="O3452" s="89">
        <v>0</v>
      </c>
      <c r="P3452" s="89">
        <f>+K3452-O3452</f>
        <v>0</v>
      </c>
      <c r="Q3452" s="90" t="str">
        <f>IF(AND($K3452=0,O3452=0),"0.00%",IF($K3452=0,-1,IF(O3452=0,1,-($K3452-O3452)/ABS(O3452))))</f>
        <v>0.00%</v>
      </c>
      <c r="R3452" s="91"/>
      <c r="S3452" s="89">
        <v>0</v>
      </c>
      <c r="T3452" s="89">
        <f>+S3452-K3452</f>
        <v>0</v>
      </c>
      <c r="U3452" s="335">
        <f>IF(C3452=0,0,1)+IF(D3452=0,0,1)+IF(E3452=0,0,1)+IF(G3452=0,0,1)+IF(K3452=0,0,1)+IF(L3452=0,0,1)+IF(M3452=0,0,1)+IF(O3452=0,0,1)+IF(S3452=0,0,1)</f>
        <v>0</v>
      </c>
    </row>
    <row r="3453" spans="1:21" s="81" customFormat="1" ht="15" hidden="1">
      <c r="A3453" s="176" t="s">
        <v>3379</v>
      </c>
      <c r="B3453" s="88" t="s">
        <v>5733</v>
      </c>
      <c r="C3453" s="89">
        <v>0</v>
      </c>
      <c r="D3453" s="89">
        <v>0</v>
      </c>
      <c r="E3453" s="89">
        <f>+D3453-C3453</f>
        <v>0</v>
      </c>
      <c r="F3453" s="90" t="str">
        <f>IF(AND($C3453=0,D3453=0),"0.00%",IF($C3453=0,-1,IF(D3453=0,1,-($C3453-D3453)/ABS(D3453))))</f>
        <v>0.00%</v>
      </c>
      <c r="G3453" s="89">
        <v>0</v>
      </c>
      <c r="H3453" s="89">
        <f>+C3453-G3453</f>
        <v>0</v>
      </c>
      <c r="I3453" s="90" t="str">
        <f>IF(AND($C3453=0,G3453=0),"0.00%",IF($C3453=0,-1,IF(G3453=0,1,-($C3453-G3453)/ABS(G3453))))</f>
        <v>0.00%</v>
      </c>
      <c r="J3453" s="91"/>
      <c r="K3453" s="89">
        <v>0</v>
      </c>
      <c r="L3453" s="89">
        <v>0</v>
      </c>
      <c r="M3453" s="89">
        <f>+L3453-K3453</f>
        <v>0</v>
      </c>
      <c r="N3453" s="90" t="str">
        <f>IF(AND($K3453=0,L3453=0),"0.00%",IF($K3453=0,-1,IF(L3453=0,1,-($K3453-L3453)/ABS(L3453))))</f>
        <v>0.00%</v>
      </c>
      <c r="O3453" s="89">
        <v>0</v>
      </c>
      <c r="P3453" s="89">
        <f>+K3453-O3453</f>
        <v>0</v>
      </c>
      <c r="Q3453" s="90" t="str">
        <f>IF(AND($K3453=0,O3453=0),"0.00%",IF($K3453=0,-1,IF(O3453=0,1,-($K3453-O3453)/ABS(O3453))))</f>
        <v>0.00%</v>
      </c>
      <c r="R3453" s="91"/>
      <c r="S3453" s="89">
        <v>0</v>
      </c>
      <c r="T3453" s="89">
        <f>+S3453-K3453</f>
        <v>0</v>
      </c>
      <c r="U3453" s="335">
        <f>IF(C3453=0,0,1)+IF(D3453=0,0,1)+IF(E3453=0,0,1)+IF(G3453=0,0,1)+IF(K3453=0,0,1)+IF(L3453=0,0,1)+IF(M3453=0,0,1)+IF(O3453=0,0,1)+IF(S3453=0,0,1)</f>
        <v>0</v>
      </c>
    </row>
    <row r="3454" spans="1:21" s="81" customFormat="1" ht="15" hidden="1">
      <c r="A3454" s="176" t="s">
        <v>3380</v>
      </c>
      <c r="B3454" s="88" t="s">
        <v>6673</v>
      </c>
      <c r="C3454" s="89">
        <v>0</v>
      </c>
      <c r="D3454" s="89">
        <v>0</v>
      </c>
      <c r="E3454" s="89">
        <f>+D3454-C3454</f>
        <v>0</v>
      </c>
      <c r="F3454" s="90" t="str">
        <f>IF(AND($C3454=0,D3454=0),"0.00%",IF($C3454=0,-1,IF(D3454=0,1,-($C3454-D3454)/ABS(D3454))))</f>
        <v>0.00%</v>
      </c>
      <c r="G3454" s="89">
        <v>0</v>
      </c>
      <c r="H3454" s="89">
        <f>+C3454-G3454</f>
        <v>0</v>
      </c>
      <c r="I3454" s="90" t="str">
        <f>IF(AND($C3454=0,G3454=0),"0.00%",IF($C3454=0,-1,IF(G3454=0,1,-($C3454-G3454)/ABS(G3454))))</f>
        <v>0.00%</v>
      </c>
      <c r="J3454" s="91"/>
      <c r="K3454" s="89">
        <v>0</v>
      </c>
      <c r="L3454" s="89">
        <v>0</v>
      </c>
      <c r="M3454" s="89">
        <f>+L3454-K3454</f>
        <v>0</v>
      </c>
      <c r="N3454" s="90" t="str">
        <f>IF(AND($K3454=0,L3454=0),"0.00%",IF($K3454=0,-1,IF(L3454=0,1,-($K3454-L3454)/ABS(L3454))))</f>
        <v>0.00%</v>
      </c>
      <c r="O3454" s="89">
        <v>0</v>
      </c>
      <c r="P3454" s="89">
        <f>+K3454-O3454</f>
        <v>0</v>
      </c>
      <c r="Q3454" s="90" t="str">
        <f>IF(AND($K3454=0,O3454=0),"0.00%",IF($K3454=0,-1,IF(O3454=0,1,-($K3454-O3454)/ABS(O3454))))</f>
        <v>0.00%</v>
      </c>
      <c r="R3454" s="91"/>
      <c r="S3454" s="89">
        <v>0</v>
      </c>
      <c r="T3454" s="89">
        <f>+S3454-K3454</f>
        <v>0</v>
      </c>
      <c r="U3454" s="335">
        <f>IF(C3454=0,0,1)+IF(D3454=0,0,1)+IF(E3454=0,0,1)+IF(G3454=0,0,1)+IF(K3454=0,0,1)+IF(L3454=0,0,1)+IF(M3454=0,0,1)+IF(O3454=0,0,1)+IF(S3454=0,0,1)</f>
        <v>0</v>
      </c>
    </row>
    <row r="3455" spans="1:21" s="81" customFormat="1" ht="15" hidden="1">
      <c r="A3455" s="176" t="s">
        <v>3381</v>
      </c>
      <c r="B3455" s="88" t="s">
        <v>6674</v>
      </c>
      <c r="C3455" s="89">
        <v>0</v>
      </c>
      <c r="D3455" s="89">
        <v>0</v>
      </c>
      <c r="E3455" s="89">
        <f>+D3455-C3455</f>
        <v>0</v>
      </c>
      <c r="F3455" s="90" t="str">
        <f>IF(AND($C3455=0,D3455=0),"0.00%",IF($C3455=0,-1,IF(D3455=0,1,-($C3455-D3455)/ABS(D3455))))</f>
        <v>0.00%</v>
      </c>
      <c r="G3455" s="89">
        <v>0</v>
      </c>
      <c r="H3455" s="89">
        <f>+C3455-G3455</f>
        <v>0</v>
      </c>
      <c r="I3455" s="90" t="str">
        <f>IF(AND($C3455=0,G3455=0),"0.00%",IF($C3455=0,-1,IF(G3455=0,1,-($C3455-G3455)/ABS(G3455))))</f>
        <v>0.00%</v>
      </c>
      <c r="J3455" s="91"/>
      <c r="K3455" s="89">
        <v>0</v>
      </c>
      <c r="L3455" s="89">
        <v>0</v>
      </c>
      <c r="M3455" s="89">
        <f>+L3455-K3455</f>
        <v>0</v>
      </c>
      <c r="N3455" s="90" t="str">
        <f>IF(AND($K3455=0,L3455=0),"0.00%",IF($K3455=0,-1,IF(L3455=0,1,-($K3455-L3455)/ABS(L3455))))</f>
        <v>0.00%</v>
      </c>
      <c r="O3455" s="89">
        <v>0</v>
      </c>
      <c r="P3455" s="89">
        <f>+K3455-O3455</f>
        <v>0</v>
      </c>
      <c r="Q3455" s="90" t="str">
        <f>IF(AND($K3455=0,O3455=0),"0.00%",IF($K3455=0,-1,IF(O3455=0,1,-($K3455-O3455)/ABS(O3455))))</f>
        <v>0.00%</v>
      </c>
      <c r="R3455" s="91"/>
      <c r="S3455" s="89">
        <v>0</v>
      </c>
      <c r="T3455" s="89">
        <f>+S3455-K3455</f>
        <v>0</v>
      </c>
      <c r="U3455" s="335">
        <f>IF(C3455=0,0,1)+IF(D3455=0,0,1)+IF(E3455=0,0,1)+IF(G3455=0,0,1)+IF(K3455=0,0,1)+IF(L3455=0,0,1)+IF(M3455=0,0,1)+IF(O3455=0,0,1)+IF(S3455=0,0,1)</f>
        <v>0</v>
      </c>
    </row>
    <row r="3456" spans="1:21" s="81" customFormat="1" ht="15" hidden="1">
      <c r="A3456" s="176" t="s">
        <v>3382</v>
      </c>
      <c r="B3456" s="88" t="s">
        <v>6675</v>
      </c>
      <c r="C3456" s="89">
        <v>0</v>
      </c>
      <c r="D3456" s="89">
        <v>0</v>
      </c>
      <c r="E3456" s="89">
        <f>+D3456-C3456</f>
        <v>0</v>
      </c>
      <c r="F3456" s="90" t="str">
        <f>IF(AND($C3456=0,D3456=0),"0.00%",IF($C3456=0,-1,IF(D3456=0,1,-($C3456-D3456)/ABS(D3456))))</f>
        <v>0.00%</v>
      </c>
      <c r="G3456" s="89">
        <v>0</v>
      </c>
      <c r="H3456" s="89">
        <f>+C3456-G3456</f>
        <v>0</v>
      </c>
      <c r="I3456" s="90" t="str">
        <f>IF(AND($C3456=0,G3456=0),"0.00%",IF($C3456=0,-1,IF(G3456=0,1,-($C3456-G3456)/ABS(G3456))))</f>
        <v>0.00%</v>
      </c>
      <c r="J3456" s="91"/>
      <c r="K3456" s="89">
        <v>0</v>
      </c>
      <c r="L3456" s="89">
        <v>0</v>
      </c>
      <c r="M3456" s="89">
        <f>+L3456-K3456</f>
        <v>0</v>
      </c>
      <c r="N3456" s="90" t="str">
        <f>IF(AND($K3456=0,L3456=0),"0.00%",IF($K3456=0,-1,IF(L3456=0,1,-($K3456-L3456)/ABS(L3456))))</f>
        <v>0.00%</v>
      </c>
      <c r="O3456" s="89">
        <v>0</v>
      </c>
      <c r="P3456" s="89">
        <f>+K3456-O3456</f>
        <v>0</v>
      </c>
      <c r="Q3456" s="90" t="str">
        <f>IF(AND($K3456=0,O3456=0),"0.00%",IF($K3456=0,-1,IF(O3456=0,1,-($K3456-O3456)/ABS(O3456))))</f>
        <v>0.00%</v>
      </c>
      <c r="R3456" s="91"/>
      <c r="S3456" s="89">
        <v>0</v>
      </c>
      <c r="T3456" s="89">
        <f>+S3456-K3456</f>
        <v>0</v>
      </c>
      <c r="U3456" s="335">
        <f>IF(C3456=0,0,1)+IF(D3456=0,0,1)+IF(E3456=0,0,1)+IF(G3456=0,0,1)+IF(K3456=0,0,1)+IF(L3456=0,0,1)+IF(M3456=0,0,1)+IF(O3456=0,0,1)+IF(S3456=0,0,1)</f>
        <v>0</v>
      </c>
    </row>
    <row r="3457" spans="1:21" ht="15" customHeight="1">
      <c r="A3457" s="73">
        <f>+B3457</f>
        <v>0</v>
      </c>
      <c r="B3457" s="111"/>
      <c r="C3457" s="177"/>
      <c r="D3457" s="177"/>
      <c r="E3457" s="177"/>
      <c r="F3457" s="178"/>
      <c r="G3457" s="177"/>
      <c r="H3457" s="177"/>
      <c r="I3457" s="178"/>
      <c r="J3457" s="177"/>
      <c r="K3457" s="177"/>
      <c r="L3457" s="177"/>
      <c r="M3457" s="177"/>
      <c r="N3457" s="178"/>
      <c r="O3457" s="177"/>
      <c r="P3457" s="177"/>
      <c r="Q3457" s="178"/>
      <c r="R3457" s="177"/>
      <c r="S3457" s="177"/>
      <c r="T3457" s="177"/>
      <c r="U3457" s="343"/>
    </row>
    <row r="3458" spans="1:21" ht="15" hidden="1">
      <c r="A3458" s="73" t="str">
        <f>+B3458</f>
        <v> Total Capital Offsetting</v>
      </c>
      <c r="B3458" s="181" t="s">
        <v>225</v>
      </c>
      <c r="C3458" s="169">
        <f>SUM(C3436:C3457)</f>
        <v>0</v>
      </c>
      <c r="D3458" s="169">
        <f>SUM(D3436:D3457)</f>
        <v>0</v>
      </c>
      <c r="E3458" s="137">
        <f>D3458-C3458</f>
        <v>0</v>
      </c>
      <c r="F3458" s="121" t="str">
        <f>IF(AND($C3458=0,D3458=0),"0.00%",IF($C3458=0,-1,IF(D3458=0,1,-($C3458-D3458)/ABS(D3458))))</f>
        <v>0.00%</v>
      </c>
      <c r="G3458" s="169">
        <f>SUM(G3436:G3457)</f>
        <v>0</v>
      </c>
      <c r="H3458" s="169">
        <f>+C3458-G3458</f>
        <v>0</v>
      </c>
      <c r="I3458" s="121" t="str">
        <f>IF(AND($C3458=0,G3458=0),"0.00%",IF($C3458=0,-1,IF(G3458=0,1,-($C3458-G3458)/ABS(G3458))))</f>
        <v>0.00%</v>
      </c>
      <c r="J3458" s="169"/>
      <c r="K3458" s="169">
        <f>SUM(K3436:K3457)</f>
        <v>0</v>
      </c>
      <c r="L3458" s="169">
        <f>SUM(L3436:L3457)</f>
        <v>0</v>
      </c>
      <c r="M3458" s="169">
        <f>L3458-K3458</f>
        <v>0</v>
      </c>
      <c r="N3458" s="121" t="str">
        <f>IF(AND($K3458=0,L3458=0),"0.00%",IF($K3458=0,-1,IF(L3458=0,1,-($K3458-L3458)/ABS(L3458))))</f>
        <v>0.00%</v>
      </c>
      <c r="O3458" s="169">
        <f>SUM(O3436:O3457)</f>
        <v>0</v>
      </c>
      <c r="P3458" s="169">
        <f>+K3458-O3458</f>
        <v>0</v>
      </c>
      <c r="Q3458" s="121" t="str">
        <f>IF(AND($K3458=0,O3458=0),"0.00%",IF($K3458=0,-1,IF(O3458=0,1,-($K3458-O3458)/ABS(O3458))))</f>
        <v>0.00%</v>
      </c>
      <c r="R3458" s="169"/>
      <c r="S3458" s="169">
        <f>SUM(S3436:S3457)</f>
        <v>0</v>
      </c>
      <c r="T3458" s="169">
        <f>SUM(T3436:T3457)</f>
        <v>0</v>
      </c>
      <c r="U3458" s="339">
        <f>IF(C3458=0,0,1)+IF(D3458=0,0,1)+IF(E3458=0,0,1)+IF(G3458=0,0,1)+IF(K3458=0,0,1)+IF(L3458=0,0,1)+IF(M3458=0,0,1)+IF(O3458=0,0,1)+IF(S3458=0,0,1)</f>
        <v>0</v>
      </c>
    </row>
    <row r="3459" spans="1:21" s="182" customFormat="1" ht="15" customHeight="1">
      <c r="A3459" s="73">
        <f>+B3459</f>
        <v>0</v>
      </c>
      <c r="B3459" s="45"/>
      <c r="C3459" s="111"/>
      <c r="D3459" s="111"/>
      <c r="E3459" s="111"/>
      <c r="F3459" s="183"/>
      <c r="G3459" s="111"/>
      <c r="H3459" s="111"/>
      <c r="I3459" s="183"/>
      <c r="J3459" s="111"/>
      <c r="K3459" s="111"/>
      <c r="L3459" s="111"/>
      <c r="M3459" s="111"/>
      <c r="N3459" s="183"/>
      <c r="O3459" s="111"/>
      <c r="P3459" s="111"/>
      <c r="Q3459" s="183"/>
      <c r="R3459" s="111"/>
      <c r="S3459" s="111"/>
      <c r="T3459" s="111"/>
      <c r="U3459" s="332">
        <f>+U3823</f>
        <v>6</v>
      </c>
    </row>
    <row r="3460" spans="1:21" s="182" customFormat="1" ht="15" hidden="1">
      <c r="A3460" s="73" t="str">
        <f>+B3460</f>
        <v>Renovations</v>
      </c>
      <c r="B3460" s="155" t="s">
        <v>226</v>
      </c>
      <c r="C3460" s="82"/>
      <c r="D3460" s="82"/>
      <c r="E3460" s="82"/>
      <c r="F3460" s="145"/>
      <c r="G3460" s="82"/>
      <c r="H3460" s="82">
        <f>+C3460-G3460</f>
        <v>0</v>
      </c>
      <c r="I3460" s="145"/>
      <c r="J3460" s="82"/>
      <c r="K3460" s="82"/>
      <c r="L3460" s="82"/>
      <c r="M3460" s="82"/>
      <c r="N3460" s="145"/>
      <c r="O3460" s="82"/>
      <c r="P3460" s="82"/>
      <c r="Q3460" s="145"/>
      <c r="R3460" s="82"/>
      <c r="S3460" s="82"/>
      <c r="T3460" s="82"/>
      <c r="U3460" s="341">
        <f>+U3821</f>
        <v>0</v>
      </c>
    </row>
    <row r="3461" spans="1:21" s="182" customFormat="1" ht="15" hidden="1">
      <c r="A3461" s="176"/>
      <c r="B3461" s="88"/>
      <c r="C3461" s="89"/>
      <c r="D3461" s="89"/>
      <c r="E3461" s="89"/>
      <c r="F3461" s="90"/>
      <c r="G3461" s="89"/>
      <c r="H3461" s="89"/>
      <c r="I3461" s="90"/>
      <c r="J3461" s="91"/>
      <c r="K3461" s="89"/>
      <c r="L3461" s="89"/>
      <c r="M3461" s="89"/>
      <c r="N3461" s="90"/>
      <c r="O3461" s="89"/>
      <c r="P3461" s="89"/>
      <c r="Q3461" s="90"/>
      <c r="R3461" s="91"/>
      <c r="S3461" s="89"/>
      <c r="T3461" s="89"/>
      <c r="U3461" s="335"/>
    </row>
    <row r="3462" spans="1:21" s="182" customFormat="1" ht="15" hidden="1">
      <c r="A3462" s="176" t="s">
        <v>3383</v>
      </c>
      <c r="B3462" s="88" t="s">
        <v>6676</v>
      </c>
      <c r="C3462" s="89">
        <v>0</v>
      </c>
      <c r="D3462" s="89">
        <v>0</v>
      </c>
      <c r="E3462" s="89">
        <f>+D3462-C3462</f>
        <v>0</v>
      </c>
      <c r="F3462" s="90" t="str">
        <f>IF(AND($C3462=0,D3462=0),"0.00%",IF($C3462=0,-1,IF(D3462=0,1,-($C3462-D3462)/ABS(D3462))))</f>
        <v>0.00%</v>
      </c>
      <c r="G3462" s="89">
        <v>0</v>
      </c>
      <c r="H3462" s="89">
        <f>+C3462-G3462</f>
        <v>0</v>
      </c>
      <c r="I3462" s="90" t="str">
        <f>IF(AND($C3462=0,G3462=0),"0.00%",IF($C3462=0,-1,IF(G3462=0,1,-($C3462-G3462)/ABS(G3462))))</f>
        <v>0.00%</v>
      </c>
      <c r="J3462" s="91"/>
      <c r="K3462" s="89">
        <v>0</v>
      </c>
      <c r="L3462" s="89">
        <v>0</v>
      </c>
      <c r="M3462" s="89">
        <f>+L3462-K3462</f>
        <v>0</v>
      </c>
      <c r="N3462" s="90" t="str">
        <f>IF(AND($K3462=0,L3462=0),"0.00%",IF($K3462=0,-1,IF(L3462=0,1,-($K3462-L3462)/ABS(L3462))))</f>
        <v>0.00%</v>
      </c>
      <c r="O3462" s="89">
        <v>0</v>
      </c>
      <c r="P3462" s="89">
        <f>+K3462-O3462</f>
        <v>0</v>
      </c>
      <c r="Q3462" s="90" t="str">
        <f>IF(AND($K3462=0,O3462=0),"0.00%",IF($K3462=0,-1,IF(O3462=0,1,-($K3462-O3462)/ABS(O3462))))</f>
        <v>0.00%</v>
      </c>
      <c r="R3462" s="91"/>
      <c r="S3462" s="89">
        <v>0</v>
      </c>
      <c r="T3462" s="89">
        <f>+S3462-K3462</f>
        <v>0</v>
      </c>
      <c r="U3462" s="335">
        <f>IF(C3462=0,0,1)+IF(D3462=0,0,1)+IF(E3462=0,0,1)+IF(G3462=0,0,1)+IF(K3462=0,0,1)+IF(L3462=0,0,1)+IF(M3462=0,0,1)+IF(O3462=0,0,1)+IF(S3462=0,0,1)</f>
        <v>0</v>
      </c>
    </row>
    <row r="3463" spans="1:21" s="182" customFormat="1" ht="15" hidden="1">
      <c r="A3463" s="176" t="s">
        <v>3384</v>
      </c>
      <c r="B3463" s="88" t="s">
        <v>6677</v>
      </c>
      <c r="C3463" s="89">
        <v>0</v>
      </c>
      <c r="D3463" s="89">
        <v>0</v>
      </c>
      <c r="E3463" s="89">
        <f>+D3463-C3463</f>
        <v>0</v>
      </c>
      <c r="F3463" s="90" t="str">
        <f>IF(AND($C3463=0,D3463=0),"0.00%",IF($C3463=0,-1,IF(D3463=0,1,-($C3463-D3463)/ABS(D3463))))</f>
        <v>0.00%</v>
      </c>
      <c r="G3463" s="89">
        <v>0</v>
      </c>
      <c r="H3463" s="89">
        <f>+C3463-G3463</f>
        <v>0</v>
      </c>
      <c r="I3463" s="90" t="str">
        <f>IF(AND($C3463=0,G3463=0),"0.00%",IF($C3463=0,-1,IF(G3463=0,1,-($C3463-G3463)/ABS(G3463))))</f>
        <v>0.00%</v>
      </c>
      <c r="J3463" s="91"/>
      <c r="K3463" s="89">
        <v>0</v>
      </c>
      <c r="L3463" s="89">
        <v>0</v>
      </c>
      <c r="M3463" s="89">
        <f>+L3463-K3463</f>
        <v>0</v>
      </c>
      <c r="N3463" s="90" t="str">
        <f>IF(AND($K3463=0,L3463=0),"0.00%",IF($K3463=0,-1,IF(L3463=0,1,-($K3463-L3463)/ABS(L3463))))</f>
        <v>0.00%</v>
      </c>
      <c r="O3463" s="89">
        <v>0</v>
      </c>
      <c r="P3463" s="89">
        <f>+K3463-O3463</f>
        <v>0</v>
      </c>
      <c r="Q3463" s="90" t="str">
        <f>IF(AND($K3463=0,O3463=0),"0.00%",IF($K3463=0,-1,IF(O3463=0,1,-($K3463-O3463)/ABS(O3463))))</f>
        <v>0.00%</v>
      </c>
      <c r="R3463" s="91"/>
      <c r="S3463" s="89">
        <v>0</v>
      </c>
      <c r="T3463" s="89">
        <f>+S3463-K3463</f>
        <v>0</v>
      </c>
      <c r="U3463" s="335">
        <f>IF(C3463=0,0,1)+IF(D3463=0,0,1)+IF(E3463=0,0,1)+IF(G3463=0,0,1)+IF(K3463=0,0,1)+IF(L3463=0,0,1)+IF(M3463=0,0,1)+IF(O3463=0,0,1)+IF(S3463=0,0,1)</f>
        <v>0</v>
      </c>
    </row>
    <row r="3464" spans="1:21" s="182" customFormat="1" ht="15" hidden="1">
      <c r="A3464" s="176" t="s">
        <v>3385</v>
      </c>
      <c r="B3464" s="88" t="s">
        <v>6678</v>
      </c>
      <c r="C3464" s="89">
        <v>0</v>
      </c>
      <c r="D3464" s="89">
        <v>0</v>
      </c>
      <c r="E3464" s="89">
        <f>+D3464-C3464</f>
        <v>0</v>
      </c>
      <c r="F3464" s="90" t="str">
        <f>IF(AND($C3464=0,D3464=0),"0.00%",IF($C3464=0,-1,IF(D3464=0,1,-($C3464-D3464)/ABS(D3464))))</f>
        <v>0.00%</v>
      </c>
      <c r="G3464" s="89">
        <v>0</v>
      </c>
      <c r="H3464" s="89">
        <f>+C3464-G3464</f>
        <v>0</v>
      </c>
      <c r="I3464" s="90" t="str">
        <f>IF(AND($C3464=0,G3464=0),"0.00%",IF($C3464=0,-1,IF(G3464=0,1,-($C3464-G3464)/ABS(G3464))))</f>
        <v>0.00%</v>
      </c>
      <c r="J3464" s="91"/>
      <c r="K3464" s="89">
        <v>0</v>
      </c>
      <c r="L3464" s="89">
        <v>0</v>
      </c>
      <c r="M3464" s="89">
        <f>+L3464-K3464</f>
        <v>0</v>
      </c>
      <c r="N3464" s="90" t="str">
        <f>IF(AND($K3464=0,L3464=0),"0.00%",IF($K3464=0,-1,IF(L3464=0,1,-($K3464-L3464)/ABS(L3464))))</f>
        <v>0.00%</v>
      </c>
      <c r="O3464" s="89">
        <v>0</v>
      </c>
      <c r="P3464" s="89">
        <f>+K3464-O3464</f>
        <v>0</v>
      </c>
      <c r="Q3464" s="90" t="str">
        <f>IF(AND($K3464=0,O3464=0),"0.00%",IF($K3464=0,-1,IF(O3464=0,1,-($K3464-O3464)/ABS(O3464))))</f>
        <v>0.00%</v>
      </c>
      <c r="R3464" s="91"/>
      <c r="S3464" s="89">
        <v>0</v>
      </c>
      <c r="T3464" s="89">
        <f>+S3464-K3464</f>
        <v>0</v>
      </c>
      <c r="U3464" s="335">
        <f>IF(C3464=0,0,1)+IF(D3464=0,0,1)+IF(E3464=0,0,1)+IF(G3464=0,0,1)+IF(K3464=0,0,1)+IF(L3464=0,0,1)+IF(M3464=0,0,1)+IF(O3464=0,0,1)+IF(S3464=0,0,1)</f>
        <v>0</v>
      </c>
    </row>
    <row r="3465" spans="1:21" s="182" customFormat="1" ht="15" hidden="1">
      <c r="A3465" s="176" t="s">
        <v>3386</v>
      </c>
      <c r="B3465" s="88" t="s">
        <v>6679</v>
      </c>
      <c r="C3465" s="89">
        <v>0</v>
      </c>
      <c r="D3465" s="89">
        <v>0</v>
      </c>
      <c r="E3465" s="89">
        <f>+D3465-C3465</f>
        <v>0</v>
      </c>
      <c r="F3465" s="90" t="str">
        <f>IF(AND($C3465=0,D3465=0),"0.00%",IF($C3465=0,-1,IF(D3465=0,1,-($C3465-D3465)/ABS(D3465))))</f>
        <v>0.00%</v>
      </c>
      <c r="G3465" s="89">
        <v>0</v>
      </c>
      <c r="H3465" s="89">
        <f>+C3465-G3465</f>
        <v>0</v>
      </c>
      <c r="I3465" s="90" t="str">
        <f>IF(AND($C3465=0,G3465=0),"0.00%",IF($C3465=0,-1,IF(G3465=0,1,-($C3465-G3465)/ABS(G3465))))</f>
        <v>0.00%</v>
      </c>
      <c r="J3465" s="91"/>
      <c r="K3465" s="89">
        <v>0</v>
      </c>
      <c r="L3465" s="89">
        <v>0</v>
      </c>
      <c r="M3465" s="89">
        <f>+L3465-K3465</f>
        <v>0</v>
      </c>
      <c r="N3465" s="90" t="str">
        <f>IF(AND($K3465=0,L3465=0),"0.00%",IF($K3465=0,-1,IF(L3465=0,1,-($K3465-L3465)/ABS(L3465))))</f>
        <v>0.00%</v>
      </c>
      <c r="O3465" s="89">
        <v>0</v>
      </c>
      <c r="P3465" s="89">
        <f>+K3465-O3465</f>
        <v>0</v>
      </c>
      <c r="Q3465" s="90" t="str">
        <f>IF(AND($K3465=0,O3465=0),"0.00%",IF($K3465=0,-1,IF(O3465=0,1,-($K3465-O3465)/ABS(O3465))))</f>
        <v>0.00%</v>
      </c>
      <c r="R3465" s="91"/>
      <c r="S3465" s="89">
        <v>0</v>
      </c>
      <c r="T3465" s="89">
        <f>+S3465-K3465</f>
        <v>0</v>
      </c>
      <c r="U3465" s="335">
        <f>IF(C3465=0,0,1)+IF(D3465=0,0,1)+IF(E3465=0,0,1)+IF(G3465=0,0,1)+IF(K3465=0,0,1)+IF(L3465=0,0,1)+IF(M3465=0,0,1)+IF(O3465=0,0,1)+IF(S3465=0,0,1)</f>
        <v>0</v>
      </c>
    </row>
    <row r="3466" spans="1:21" s="182" customFormat="1" ht="15" hidden="1">
      <c r="A3466" s="176" t="s">
        <v>3387</v>
      </c>
      <c r="B3466" s="88" t="s">
        <v>6680</v>
      </c>
      <c r="C3466" s="89">
        <v>0</v>
      </c>
      <c r="D3466" s="89">
        <v>0</v>
      </c>
      <c r="E3466" s="89">
        <f>+D3466-C3466</f>
        <v>0</v>
      </c>
      <c r="F3466" s="90" t="str">
        <f>IF(AND($C3466=0,D3466=0),"0.00%",IF($C3466=0,-1,IF(D3466=0,1,-($C3466-D3466)/ABS(D3466))))</f>
        <v>0.00%</v>
      </c>
      <c r="G3466" s="89">
        <v>0</v>
      </c>
      <c r="H3466" s="89">
        <f>+C3466-G3466</f>
        <v>0</v>
      </c>
      <c r="I3466" s="90" t="str">
        <f>IF(AND($C3466=0,G3466=0),"0.00%",IF($C3466=0,-1,IF(G3466=0,1,-($C3466-G3466)/ABS(G3466))))</f>
        <v>0.00%</v>
      </c>
      <c r="J3466" s="91"/>
      <c r="K3466" s="89">
        <v>0</v>
      </c>
      <c r="L3466" s="89">
        <v>0</v>
      </c>
      <c r="M3466" s="89">
        <f>+L3466-K3466</f>
        <v>0</v>
      </c>
      <c r="N3466" s="90" t="str">
        <f>IF(AND($K3466=0,L3466=0),"0.00%",IF($K3466=0,-1,IF(L3466=0,1,-($K3466-L3466)/ABS(L3466))))</f>
        <v>0.00%</v>
      </c>
      <c r="O3466" s="89">
        <v>0</v>
      </c>
      <c r="P3466" s="89">
        <f>+K3466-O3466</f>
        <v>0</v>
      </c>
      <c r="Q3466" s="90" t="str">
        <f>IF(AND($K3466=0,O3466=0),"0.00%",IF($K3466=0,-1,IF(O3466=0,1,-($K3466-O3466)/ABS(O3466))))</f>
        <v>0.00%</v>
      </c>
      <c r="R3466" s="91"/>
      <c r="S3466" s="89">
        <v>0</v>
      </c>
      <c r="T3466" s="89">
        <f>+S3466-K3466</f>
        <v>0</v>
      </c>
      <c r="U3466" s="335">
        <f>IF(C3466=0,0,1)+IF(D3466=0,0,1)+IF(E3466=0,0,1)+IF(G3466=0,0,1)+IF(K3466=0,0,1)+IF(L3466=0,0,1)+IF(M3466=0,0,1)+IF(O3466=0,0,1)+IF(S3466=0,0,1)</f>
        <v>0</v>
      </c>
    </row>
    <row r="3467" spans="1:21" s="182" customFormat="1" ht="15" hidden="1">
      <c r="A3467" s="176" t="s">
        <v>3388</v>
      </c>
      <c r="B3467" s="88" t="s">
        <v>6681</v>
      </c>
      <c r="C3467" s="89">
        <v>0</v>
      </c>
      <c r="D3467" s="89">
        <v>0</v>
      </c>
      <c r="E3467" s="89">
        <f>+D3467-C3467</f>
        <v>0</v>
      </c>
      <c r="F3467" s="90" t="str">
        <f>IF(AND($C3467=0,D3467=0),"0.00%",IF($C3467=0,-1,IF(D3467=0,1,-($C3467-D3467)/ABS(D3467))))</f>
        <v>0.00%</v>
      </c>
      <c r="G3467" s="89">
        <v>0</v>
      </c>
      <c r="H3467" s="89">
        <f>+C3467-G3467</f>
        <v>0</v>
      </c>
      <c r="I3467" s="90" t="str">
        <f>IF(AND($C3467=0,G3467=0),"0.00%",IF($C3467=0,-1,IF(G3467=0,1,-($C3467-G3467)/ABS(G3467))))</f>
        <v>0.00%</v>
      </c>
      <c r="J3467" s="91"/>
      <c r="K3467" s="89">
        <v>0</v>
      </c>
      <c r="L3467" s="89">
        <v>0</v>
      </c>
      <c r="M3467" s="89">
        <f>+L3467-K3467</f>
        <v>0</v>
      </c>
      <c r="N3467" s="90" t="str">
        <f>IF(AND($K3467=0,L3467=0),"0.00%",IF($K3467=0,-1,IF(L3467=0,1,-($K3467-L3467)/ABS(L3467))))</f>
        <v>0.00%</v>
      </c>
      <c r="O3467" s="89">
        <v>0</v>
      </c>
      <c r="P3467" s="89">
        <f>+K3467-O3467</f>
        <v>0</v>
      </c>
      <c r="Q3467" s="90" t="str">
        <f>IF(AND($K3467=0,O3467=0),"0.00%",IF($K3467=0,-1,IF(O3467=0,1,-($K3467-O3467)/ABS(O3467))))</f>
        <v>0.00%</v>
      </c>
      <c r="R3467" s="91"/>
      <c r="S3467" s="89">
        <v>0</v>
      </c>
      <c r="T3467" s="89">
        <f>+S3467-K3467</f>
        <v>0</v>
      </c>
      <c r="U3467" s="335">
        <f>IF(C3467=0,0,1)+IF(D3467=0,0,1)+IF(E3467=0,0,1)+IF(G3467=0,0,1)+IF(K3467=0,0,1)+IF(L3467=0,0,1)+IF(M3467=0,0,1)+IF(O3467=0,0,1)+IF(S3467=0,0,1)</f>
        <v>0</v>
      </c>
    </row>
    <row r="3468" spans="1:21" s="182" customFormat="1" ht="15" hidden="1">
      <c r="A3468" s="176" t="s">
        <v>3389</v>
      </c>
      <c r="B3468" s="88" t="s">
        <v>6682</v>
      </c>
      <c r="C3468" s="89">
        <v>0</v>
      </c>
      <c r="D3468" s="89">
        <v>0</v>
      </c>
      <c r="E3468" s="89">
        <f>+D3468-C3468</f>
        <v>0</v>
      </c>
      <c r="F3468" s="90" t="str">
        <f>IF(AND($C3468=0,D3468=0),"0.00%",IF($C3468=0,-1,IF(D3468=0,1,-($C3468-D3468)/ABS(D3468))))</f>
        <v>0.00%</v>
      </c>
      <c r="G3468" s="89">
        <v>0</v>
      </c>
      <c r="H3468" s="89">
        <f>+C3468-G3468</f>
        <v>0</v>
      </c>
      <c r="I3468" s="90" t="str">
        <f>IF(AND($C3468=0,G3468=0),"0.00%",IF($C3468=0,-1,IF(G3468=0,1,-($C3468-G3468)/ABS(G3468))))</f>
        <v>0.00%</v>
      </c>
      <c r="J3468" s="91"/>
      <c r="K3468" s="89">
        <v>0</v>
      </c>
      <c r="L3468" s="89">
        <v>0</v>
      </c>
      <c r="M3468" s="89">
        <f>+L3468-K3468</f>
        <v>0</v>
      </c>
      <c r="N3468" s="90" t="str">
        <f>IF(AND($K3468=0,L3468=0),"0.00%",IF($K3468=0,-1,IF(L3468=0,1,-($K3468-L3468)/ABS(L3468))))</f>
        <v>0.00%</v>
      </c>
      <c r="O3468" s="89">
        <v>0</v>
      </c>
      <c r="P3468" s="89">
        <f>+K3468-O3468</f>
        <v>0</v>
      </c>
      <c r="Q3468" s="90" t="str">
        <f>IF(AND($K3468=0,O3468=0),"0.00%",IF($K3468=0,-1,IF(O3468=0,1,-($K3468-O3468)/ABS(O3468))))</f>
        <v>0.00%</v>
      </c>
      <c r="R3468" s="91"/>
      <c r="S3468" s="89">
        <v>0</v>
      </c>
      <c r="T3468" s="89">
        <f>+S3468-K3468</f>
        <v>0</v>
      </c>
      <c r="U3468" s="335">
        <f>IF(C3468=0,0,1)+IF(D3468=0,0,1)+IF(E3468=0,0,1)+IF(G3468=0,0,1)+IF(K3468=0,0,1)+IF(L3468=0,0,1)+IF(M3468=0,0,1)+IF(O3468=0,0,1)+IF(S3468=0,0,1)</f>
        <v>0</v>
      </c>
    </row>
    <row r="3469" spans="1:21" s="182" customFormat="1" ht="15" hidden="1">
      <c r="A3469" s="176" t="s">
        <v>3390</v>
      </c>
      <c r="B3469" s="88" t="s">
        <v>6683</v>
      </c>
      <c r="C3469" s="89">
        <v>0</v>
      </c>
      <c r="D3469" s="89">
        <v>0</v>
      </c>
      <c r="E3469" s="89">
        <f>+D3469-C3469</f>
        <v>0</v>
      </c>
      <c r="F3469" s="90" t="str">
        <f>IF(AND($C3469=0,D3469=0),"0.00%",IF($C3469=0,-1,IF(D3469=0,1,-($C3469-D3469)/ABS(D3469))))</f>
        <v>0.00%</v>
      </c>
      <c r="G3469" s="89">
        <v>0</v>
      </c>
      <c r="H3469" s="89">
        <f>+C3469-G3469</f>
        <v>0</v>
      </c>
      <c r="I3469" s="90" t="str">
        <f>IF(AND($C3469=0,G3469=0),"0.00%",IF($C3469=0,-1,IF(G3469=0,1,-($C3469-G3469)/ABS(G3469))))</f>
        <v>0.00%</v>
      </c>
      <c r="J3469" s="91"/>
      <c r="K3469" s="89">
        <v>0</v>
      </c>
      <c r="L3469" s="89">
        <v>0</v>
      </c>
      <c r="M3469" s="89">
        <f>+L3469-K3469</f>
        <v>0</v>
      </c>
      <c r="N3469" s="90" t="str">
        <f>IF(AND($K3469=0,L3469=0),"0.00%",IF($K3469=0,-1,IF(L3469=0,1,-($K3469-L3469)/ABS(L3469))))</f>
        <v>0.00%</v>
      </c>
      <c r="O3469" s="89">
        <v>0</v>
      </c>
      <c r="P3469" s="89">
        <f>+K3469-O3469</f>
        <v>0</v>
      </c>
      <c r="Q3469" s="90" t="str">
        <f>IF(AND($K3469=0,O3469=0),"0.00%",IF($K3469=0,-1,IF(O3469=0,1,-($K3469-O3469)/ABS(O3469))))</f>
        <v>0.00%</v>
      </c>
      <c r="R3469" s="91"/>
      <c r="S3469" s="89">
        <v>0</v>
      </c>
      <c r="T3469" s="89">
        <f>+S3469-K3469</f>
        <v>0</v>
      </c>
      <c r="U3469" s="335">
        <f>IF(C3469=0,0,1)+IF(D3469=0,0,1)+IF(E3469=0,0,1)+IF(G3469=0,0,1)+IF(K3469=0,0,1)+IF(L3469=0,0,1)+IF(M3469=0,0,1)+IF(O3469=0,0,1)+IF(S3469=0,0,1)</f>
        <v>0</v>
      </c>
    </row>
    <row r="3470" spans="1:21" s="182" customFormat="1" ht="15" hidden="1">
      <c r="A3470" s="176" t="s">
        <v>3391</v>
      </c>
      <c r="B3470" s="88" t="s">
        <v>6684</v>
      </c>
      <c r="C3470" s="89">
        <v>0</v>
      </c>
      <c r="D3470" s="89">
        <v>0</v>
      </c>
      <c r="E3470" s="89">
        <f>+D3470-C3470</f>
        <v>0</v>
      </c>
      <c r="F3470" s="90" t="str">
        <f>IF(AND($C3470=0,D3470=0),"0.00%",IF($C3470=0,-1,IF(D3470=0,1,-($C3470-D3470)/ABS(D3470))))</f>
        <v>0.00%</v>
      </c>
      <c r="G3470" s="89">
        <v>0</v>
      </c>
      <c r="H3470" s="89">
        <f>+C3470-G3470</f>
        <v>0</v>
      </c>
      <c r="I3470" s="90" t="str">
        <f>IF(AND($C3470=0,G3470=0),"0.00%",IF($C3470=0,-1,IF(G3470=0,1,-($C3470-G3470)/ABS(G3470))))</f>
        <v>0.00%</v>
      </c>
      <c r="J3470" s="91"/>
      <c r="K3470" s="89">
        <v>0</v>
      </c>
      <c r="L3470" s="89">
        <v>0</v>
      </c>
      <c r="M3470" s="89">
        <f>+L3470-K3470</f>
        <v>0</v>
      </c>
      <c r="N3470" s="90" t="str">
        <f>IF(AND($K3470=0,L3470=0),"0.00%",IF($K3470=0,-1,IF(L3470=0,1,-($K3470-L3470)/ABS(L3470))))</f>
        <v>0.00%</v>
      </c>
      <c r="O3470" s="89">
        <v>0</v>
      </c>
      <c r="P3470" s="89">
        <f>+K3470-O3470</f>
        <v>0</v>
      </c>
      <c r="Q3470" s="90" t="str">
        <f>IF(AND($K3470=0,O3470=0),"0.00%",IF($K3470=0,-1,IF(O3470=0,1,-($K3470-O3470)/ABS(O3470))))</f>
        <v>0.00%</v>
      </c>
      <c r="R3470" s="91"/>
      <c r="S3470" s="89">
        <v>0</v>
      </c>
      <c r="T3470" s="89">
        <f>+S3470-K3470</f>
        <v>0</v>
      </c>
      <c r="U3470" s="335">
        <f>IF(C3470=0,0,1)+IF(D3470=0,0,1)+IF(E3470=0,0,1)+IF(G3470=0,0,1)+IF(K3470=0,0,1)+IF(L3470=0,0,1)+IF(M3470=0,0,1)+IF(O3470=0,0,1)+IF(S3470=0,0,1)</f>
        <v>0</v>
      </c>
    </row>
    <row r="3471" spans="1:21" s="182" customFormat="1" ht="15" hidden="1">
      <c r="A3471" s="176" t="s">
        <v>3392</v>
      </c>
      <c r="B3471" s="88" t="s">
        <v>6685</v>
      </c>
      <c r="C3471" s="89">
        <v>0</v>
      </c>
      <c r="D3471" s="89">
        <v>0</v>
      </c>
      <c r="E3471" s="89">
        <f>+D3471-C3471</f>
        <v>0</v>
      </c>
      <c r="F3471" s="90" t="str">
        <f>IF(AND($C3471=0,D3471=0),"0.00%",IF($C3471=0,-1,IF(D3471=0,1,-($C3471-D3471)/ABS(D3471))))</f>
        <v>0.00%</v>
      </c>
      <c r="G3471" s="89">
        <v>0</v>
      </c>
      <c r="H3471" s="89">
        <f>+C3471-G3471</f>
        <v>0</v>
      </c>
      <c r="I3471" s="90" t="str">
        <f>IF(AND($C3471=0,G3471=0),"0.00%",IF($C3471=0,-1,IF(G3471=0,1,-($C3471-G3471)/ABS(G3471))))</f>
        <v>0.00%</v>
      </c>
      <c r="J3471" s="91"/>
      <c r="K3471" s="89">
        <v>0</v>
      </c>
      <c r="L3471" s="89">
        <v>0</v>
      </c>
      <c r="M3471" s="89">
        <f>+L3471-K3471</f>
        <v>0</v>
      </c>
      <c r="N3471" s="90" t="str">
        <f>IF(AND($K3471=0,L3471=0),"0.00%",IF($K3471=0,-1,IF(L3471=0,1,-($K3471-L3471)/ABS(L3471))))</f>
        <v>0.00%</v>
      </c>
      <c r="O3471" s="89">
        <v>0</v>
      </c>
      <c r="P3471" s="89">
        <f>+K3471-O3471</f>
        <v>0</v>
      </c>
      <c r="Q3471" s="90" t="str">
        <f>IF(AND($K3471=0,O3471=0),"0.00%",IF($K3471=0,-1,IF(O3471=0,1,-($K3471-O3471)/ABS(O3471))))</f>
        <v>0.00%</v>
      </c>
      <c r="R3471" s="91"/>
      <c r="S3471" s="89">
        <v>0</v>
      </c>
      <c r="T3471" s="89">
        <f>+S3471-K3471</f>
        <v>0</v>
      </c>
      <c r="U3471" s="335">
        <f>IF(C3471=0,0,1)+IF(D3471=0,0,1)+IF(E3471=0,0,1)+IF(G3471=0,0,1)+IF(K3471=0,0,1)+IF(L3471=0,0,1)+IF(M3471=0,0,1)+IF(O3471=0,0,1)+IF(S3471=0,0,1)</f>
        <v>0</v>
      </c>
    </row>
    <row r="3472" spans="1:21" s="182" customFormat="1" ht="15" hidden="1">
      <c r="A3472" s="176" t="s">
        <v>3393</v>
      </c>
      <c r="B3472" s="88" t="s">
        <v>6686</v>
      </c>
      <c r="C3472" s="89">
        <v>0</v>
      </c>
      <c r="D3472" s="89">
        <v>0</v>
      </c>
      <c r="E3472" s="89">
        <f>+D3472-C3472</f>
        <v>0</v>
      </c>
      <c r="F3472" s="90" t="str">
        <f>IF(AND($C3472=0,D3472=0),"0.00%",IF($C3472=0,-1,IF(D3472=0,1,-($C3472-D3472)/ABS(D3472))))</f>
        <v>0.00%</v>
      </c>
      <c r="G3472" s="89">
        <v>0</v>
      </c>
      <c r="H3472" s="89">
        <f>+C3472-G3472</f>
        <v>0</v>
      </c>
      <c r="I3472" s="90" t="str">
        <f>IF(AND($C3472=0,G3472=0),"0.00%",IF($C3472=0,-1,IF(G3472=0,1,-($C3472-G3472)/ABS(G3472))))</f>
        <v>0.00%</v>
      </c>
      <c r="J3472" s="91"/>
      <c r="K3472" s="89">
        <v>0</v>
      </c>
      <c r="L3472" s="89">
        <v>0</v>
      </c>
      <c r="M3472" s="89">
        <f>+L3472-K3472</f>
        <v>0</v>
      </c>
      <c r="N3472" s="90" t="str">
        <f>IF(AND($K3472=0,L3472=0),"0.00%",IF($K3472=0,-1,IF(L3472=0,1,-($K3472-L3472)/ABS(L3472))))</f>
        <v>0.00%</v>
      </c>
      <c r="O3472" s="89">
        <v>0</v>
      </c>
      <c r="P3472" s="89">
        <f>+K3472-O3472</f>
        <v>0</v>
      </c>
      <c r="Q3472" s="90" t="str">
        <f>IF(AND($K3472=0,O3472=0),"0.00%",IF($K3472=0,-1,IF(O3472=0,1,-($K3472-O3472)/ABS(O3472))))</f>
        <v>0.00%</v>
      </c>
      <c r="R3472" s="91"/>
      <c r="S3472" s="89">
        <v>0</v>
      </c>
      <c r="T3472" s="89">
        <f>+S3472-K3472</f>
        <v>0</v>
      </c>
      <c r="U3472" s="335">
        <f>IF(C3472=0,0,1)+IF(D3472=0,0,1)+IF(E3472=0,0,1)+IF(G3472=0,0,1)+IF(K3472=0,0,1)+IF(L3472=0,0,1)+IF(M3472=0,0,1)+IF(O3472=0,0,1)+IF(S3472=0,0,1)</f>
        <v>0</v>
      </c>
    </row>
    <row r="3473" spans="1:21" s="182" customFormat="1" ht="15" hidden="1">
      <c r="A3473" s="176" t="s">
        <v>3394</v>
      </c>
      <c r="B3473" s="88" t="s">
        <v>6687</v>
      </c>
      <c r="C3473" s="89">
        <v>0</v>
      </c>
      <c r="D3473" s="89">
        <v>0</v>
      </c>
      <c r="E3473" s="89">
        <f>+D3473-C3473</f>
        <v>0</v>
      </c>
      <c r="F3473" s="90" t="str">
        <f>IF(AND($C3473=0,D3473=0),"0.00%",IF($C3473=0,-1,IF(D3473=0,1,-($C3473-D3473)/ABS(D3473))))</f>
        <v>0.00%</v>
      </c>
      <c r="G3473" s="89">
        <v>0</v>
      </c>
      <c r="H3473" s="89">
        <f>+C3473-G3473</f>
        <v>0</v>
      </c>
      <c r="I3473" s="90" t="str">
        <f>IF(AND($C3473=0,G3473=0),"0.00%",IF($C3473=0,-1,IF(G3473=0,1,-($C3473-G3473)/ABS(G3473))))</f>
        <v>0.00%</v>
      </c>
      <c r="J3473" s="91"/>
      <c r="K3473" s="89">
        <v>0</v>
      </c>
      <c r="L3473" s="89">
        <v>0</v>
      </c>
      <c r="M3473" s="89">
        <f>+L3473-K3473</f>
        <v>0</v>
      </c>
      <c r="N3473" s="90" t="str">
        <f>IF(AND($K3473=0,L3473=0),"0.00%",IF($K3473=0,-1,IF(L3473=0,1,-($K3473-L3473)/ABS(L3473))))</f>
        <v>0.00%</v>
      </c>
      <c r="O3473" s="89">
        <v>0</v>
      </c>
      <c r="P3473" s="89">
        <f>+K3473-O3473</f>
        <v>0</v>
      </c>
      <c r="Q3473" s="90" t="str">
        <f>IF(AND($K3473=0,O3473=0),"0.00%",IF($K3473=0,-1,IF(O3473=0,1,-($K3473-O3473)/ABS(O3473))))</f>
        <v>0.00%</v>
      </c>
      <c r="R3473" s="91"/>
      <c r="S3473" s="89">
        <v>0</v>
      </c>
      <c r="T3473" s="89">
        <f>+S3473-K3473</f>
        <v>0</v>
      </c>
      <c r="U3473" s="335">
        <f>IF(C3473=0,0,1)+IF(D3473=0,0,1)+IF(E3473=0,0,1)+IF(G3473=0,0,1)+IF(K3473=0,0,1)+IF(L3473=0,0,1)+IF(M3473=0,0,1)+IF(O3473=0,0,1)+IF(S3473=0,0,1)</f>
        <v>0</v>
      </c>
    </row>
    <row r="3474" spans="1:21" s="182" customFormat="1" ht="15" hidden="1">
      <c r="A3474" s="176" t="s">
        <v>3395</v>
      </c>
      <c r="B3474" s="88" t="s">
        <v>6688</v>
      </c>
      <c r="C3474" s="89">
        <v>0</v>
      </c>
      <c r="D3474" s="89">
        <v>0</v>
      </c>
      <c r="E3474" s="89">
        <f>+D3474-C3474</f>
        <v>0</v>
      </c>
      <c r="F3474" s="90" t="str">
        <f>IF(AND($C3474=0,D3474=0),"0.00%",IF($C3474=0,-1,IF(D3474=0,1,-($C3474-D3474)/ABS(D3474))))</f>
        <v>0.00%</v>
      </c>
      <c r="G3474" s="89">
        <v>0</v>
      </c>
      <c r="H3474" s="89">
        <f>+C3474-G3474</f>
        <v>0</v>
      </c>
      <c r="I3474" s="90" t="str">
        <f>IF(AND($C3474=0,G3474=0),"0.00%",IF($C3474=0,-1,IF(G3474=0,1,-($C3474-G3474)/ABS(G3474))))</f>
        <v>0.00%</v>
      </c>
      <c r="J3474" s="91"/>
      <c r="K3474" s="89">
        <v>0</v>
      </c>
      <c r="L3474" s="89">
        <v>0</v>
      </c>
      <c r="M3474" s="89">
        <f>+L3474-K3474</f>
        <v>0</v>
      </c>
      <c r="N3474" s="90" t="str">
        <f>IF(AND($K3474=0,L3474=0),"0.00%",IF($K3474=0,-1,IF(L3474=0,1,-($K3474-L3474)/ABS(L3474))))</f>
        <v>0.00%</v>
      </c>
      <c r="O3474" s="89">
        <v>0</v>
      </c>
      <c r="P3474" s="89">
        <f>+K3474-O3474</f>
        <v>0</v>
      </c>
      <c r="Q3474" s="90" t="str">
        <f>IF(AND($K3474=0,O3474=0),"0.00%",IF($K3474=0,-1,IF(O3474=0,1,-($K3474-O3474)/ABS(O3474))))</f>
        <v>0.00%</v>
      </c>
      <c r="R3474" s="91"/>
      <c r="S3474" s="89">
        <v>0</v>
      </c>
      <c r="T3474" s="89">
        <f>+S3474-K3474</f>
        <v>0</v>
      </c>
      <c r="U3474" s="335">
        <f>IF(C3474=0,0,1)+IF(D3474=0,0,1)+IF(E3474=0,0,1)+IF(G3474=0,0,1)+IF(K3474=0,0,1)+IF(L3474=0,0,1)+IF(M3474=0,0,1)+IF(O3474=0,0,1)+IF(S3474=0,0,1)</f>
        <v>0</v>
      </c>
    </row>
    <row r="3475" spans="1:21" s="182" customFormat="1" ht="15" hidden="1">
      <c r="A3475" s="176" t="s">
        <v>3396</v>
      </c>
      <c r="B3475" s="88" t="s">
        <v>6689</v>
      </c>
      <c r="C3475" s="89">
        <v>0</v>
      </c>
      <c r="D3475" s="89">
        <v>0</v>
      </c>
      <c r="E3475" s="89">
        <f>+D3475-C3475</f>
        <v>0</v>
      </c>
      <c r="F3475" s="90" t="str">
        <f>IF(AND($C3475=0,D3475=0),"0.00%",IF($C3475=0,-1,IF(D3475=0,1,-($C3475-D3475)/ABS(D3475))))</f>
        <v>0.00%</v>
      </c>
      <c r="G3475" s="89">
        <v>0</v>
      </c>
      <c r="H3475" s="89">
        <f>+C3475-G3475</f>
        <v>0</v>
      </c>
      <c r="I3475" s="90" t="str">
        <f>IF(AND($C3475=0,G3475=0),"0.00%",IF($C3475=0,-1,IF(G3475=0,1,-($C3475-G3475)/ABS(G3475))))</f>
        <v>0.00%</v>
      </c>
      <c r="J3475" s="91"/>
      <c r="K3475" s="89">
        <v>0</v>
      </c>
      <c r="L3475" s="89">
        <v>0</v>
      </c>
      <c r="M3475" s="89">
        <f>+L3475-K3475</f>
        <v>0</v>
      </c>
      <c r="N3475" s="90" t="str">
        <f>IF(AND($K3475=0,L3475=0),"0.00%",IF($K3475=0,-1,IF(L3475=0,1,-($K3475-L3475)/ABS(L3475))))</f>
        <v>0.00%</v>
      </c>
      <c r="O3475" s="89">
        <v>0</v>
      </c>
      <c r="P3475" s="89">
        <f>+K3475-O3475</f>
        <v>0</v>
      </c>
      <c r="Q3475" s="90" t="str">
        <f>IF(AND($K3475=0,O3475=0),"0.00%",IF($K3475=0,-1,IF(O3475=0,1,-($K3475-O3475)/ABS(O3475))))</f>
        <v>0.00%</v>
      </c>
      <c r="R3475" s="91"/>
      <c r="S3475" s="89">
        <v>0</v>
      </c>
      <c r="T3475" s="89">
        <f>+S3475-K3475</f>
        <v>0</v>
      </c>
      <c r="U3475" s="335">
        <f>IF(C3475=0,0,1)+IF(D3475=0,0,1)+IF(E3475=0,0,1)+IF(G3475=0,0,1)+IF(K3475=0,0,1)+IF(L3475=0,0,1)+IF(M3475=0,0,1)+IF(O3475=0,0,1)+IF(S3475=0,0,1)</f>
        <v>0</v>
      </c>
    </row>
    <row r="3476" spans="1:21" s="182" customFormat="1" ht="15" hidden="1">
      <c r="A3476" s="176" t="s">
        <v>3397</v>
      </c>
      <c r="B3476" s="88" t="s">
        <v>6690</v>
      </c>
      <c r="C3476" s="89">
        <v>0</v>
      </c>
      <c r="D3476" s="89">
        <v>0</v>
      </c>
      <c r="E3476" s="89">
        <f>+D3476-C3476</f>
        <v>0</v>
      </c>
      <c r="F3476" s="90" t="str">
        <f>IF(AND($C3476=0,D3476=0),"0.00%",IF($C3476=0,-1,IF(D3476=0,1,-($C3476-D3476)/ABS(D3476))))</f>
        <v>0.00%</v>
      </c>
      <c r="G3476" s="89">
        <v>0</v>
      </c>
      <c r="H3476" s="89">
        <f>+C3476-G3476</f>
        <v>0</v>
      </c>
      <c r="I3476" s="90" t="str">
        <f>IF(AND($C3476=0,G3476=0),"0.00%",IF($C3476=0,-1,IF(G3476=0,1,-($C3476-G3476)/ABS(G3476))))</f>
        <v>0.00%</v>
      </c>
      <c r="J3476" s="91"/>
      <c r="K3476" s="89">
        <v>0</v>
      </c>
      <c r="L3476" s="89">
        <v>0</v>
      </c>
      <c r="M3476" s="89">
        <f>+L3476-K3476</f>
        <v>0</v>
      </c>
      <c r="N3476" s="90" t="str">
        <f>IF(AND($K3476=0,L3476=0),"0.00%",IF($K3476=0,-1,IF(L3476=0,1,-($K3476-L3476)/ABS(L3476))))</f>
        <v>0.00%</v>
      </c>
      <c r="O3476" s="89">
        <v>0</v>
      </c>
      <c r="P3476" s="89">
        <f>+K3476-O3476</f>
        <v>0</v>
      </c>
      <c r="Q3476" s="90" t="str">
        <f>IF(AND($K3476=0,O3476=0),"0.00%",IF($K3476=0,-1,IF(O3476=0,1,-($K3476-O3476)/ABS(O3476))))</f>
        <v>0.00%</v>
      </c>
      <c r="R3476" s="91"/>
      <c r="S3476" s="89">
        <v>0</v>
      </c>
      <c r="T3476" s="89">
        <f>+S3476-K3476</f>
        <v>0</v>
      </c>
      <c r="U3476" s="335">
        <f>IF(C3476=0,0,1)+IF(D3476=0,0,1)+IF(E3476=0,0,1)+IF(G3476=0,0,1)+IF(K3476=0,0,1)+IF(L3476=0,0,1)+IF(M3476=0,0,1)+IF(O3476=0,0,1)+IF(S3476=0,0,1)</f>
        <v>0</v>
      </c>
    </row>
    <row r="3477" spans="1:21" s="182" customFormat="1" ht="15" hidden="1">
      <c r="A3477" s="176" t="s">
        <v>3398</v>
      </c>
      <c r="B3477" s="88" t="s">
        <v>6691</v>
      </c>
      <c r="C3477" s="89">
        <v>0</v>
      </c>
      <c r="D3477" s="89">
        <v>0</v>
      </c>
      <c r="E3477" s="89">
        <f>+D3477-C3477</f>
        <v>0</v>
      </c>
      <c r="F3477" s="90" t="str">
        <f>IF(AND($C3477=0,D3477=0),"0.00%",IF($C3477=0,-1,IF(D3477=0,1,-($C3477-D3477)/ABS(D3477))))</f>
        <v>0.00%</v>
      </c>
      <c r="G3477" s="89">
        <v>0</v>
      </c>
      <c r="H3477" s="89">
        <f>+C3477-G3477</f>
        <v>0</v>
      </c>
      <c r="I3477" s="90" t="str">
        <f>IF(AND($C3477=0,G3477=0),"0.00%",IF($C3477=0,-1,IF(G3477=0,1,-($C3477-G3477)/ABS(G3477))))</f>
        <v>0.00%</v>
      </c>
      <c r="J3477" s="91"/>
      <c r="K3477" s="89">
        <v>0</v>
      </c>
      <c r="L3477" s="89">
        <v>0</v>
      </c>
      <c r="M3477" s="89">
        <f>+L3477-K3477</f>
        <v>0</v>
      </c>
      <c r="N3477" s="90" t="str">
        <f>IF(AND($K3477=0,L3477=0),"0.00%",IF($K3477=0,-1,IF(L3477=0,1,-($K3477-L3477)/ABS(L3477))))</f>
        <v>0.00%</v>
      </c>
      <c r="O3477" s="89">
        <v>0</v>
      </c>
      <c r="P3477" s="89">
        <f>+K3477-O3477</f>
        <v>0</v>
      </c>
      <c r="Q3477" s="90" t="str">
        <f>IF(AND($K3477=0,O3477=0),"0.00%",IF($K3477=0,-1,IF(O3477=0,1,-($K3477-O3477)/ABS(O3477))))</f>
        <v>0.00%</v>
      </c>
      <c r="R3477" s="91"/>
      <c r="S3477" s="89">
        <v>0</v>
      </c>
      <c r="T3477" s="89">
        <f>+S3477-K3477</f>
        <v>0</v>
      </c>
      <c r="U3477" s="335">
        <f>IF(C3477=0,0,1)+IF(D3477=0,0,1)+IF(E3477=0,0,1)+IF(G3477=0,0,1)+IF(K3477=0,0,1)+IF(L3477=0,0,1)+IF(M3477=0,0,1)+IF(O3477=0,0,1)+IF(S3477=0,0,1)</f>
        <v>0</v>
      </c>
    </row>
    <row r="3478" spans="1:21" s="182" customFormat="1" ht="15" hidden="1">
      <c r="A3478" s="176" t="s">
        <v>3399</v>
      </c>
      <c r="B3478" s="88" t="s">
        <v>6692</v>
      </c>
      <c r="C3478" s="89">
        <v>0</v>
      </c>
      <c r="D3478" s="89">
        <v>0</v>
      </c>
      <c r="E3478" s="89">
        <f>+D3478-C3478</f>
        <v>0</v>
      </c>
      <c r="F3478" s="90" t="str">
        <f>IF(AND($C3478=0,D3478=0),"0.00%",IF($C3478=0,-1,IF(D3478=0,1,-($C3478-D3478)/ABS(D3478))))</f>
        <v>0.00%</v>
      </c>
      <c r="G3478" s="89">
        <v>0</v>
      </c>
      <c r="H3478" s="89">
        <f>+C3478-G3478</f>
        <v>0</v>
      </c>
      <c r="I3478" s="90" t="str">
        <f>IF(AND($C3478=0,G3478=0),"0.00%",IF($C3478=0,-1,IF(G3478=0,1,-($C3478-G3478)/ABS(G3478))))</f>
        <v>0.00%</v>
      </c>
      <c r="J3478" s="91"/>
      <c r="K3478" s="89">
        <v>0</v>
      </c>
      <c r="L3478" s="89">
        <v>0</v>
      </c>
      <c r="M3478" s="89">
        <f>+L3478-K3478</f>
        <v>0</v>
      </c>
      <c r="N3478" s="90" t="str">
        <f>IF(AND($K3478=0,L3478=0),"0.00%",IF($K3478=0,-1,IF(L3478=0,1,-($K3478-L3478)/ABS(L3478))))</f>
        <v>0.00%</v>
      </c>
      <c r="O3478" s="89">
        <v>0</v>
      </c>
      <c r="P3478" s="89">
        <f>+K3478-O3478</f>
        <v>0</v>
      </c>
      <c r="Q3478" s="90" t="str">
        <f>IF(AND($K3478=0,O3478=0),"0.00%",IF($K3478=0,-1,IF(O3478=0,1,-($K3478-O3478)/ABS(O3478))))</f>
        <v>0.00%</v>
      </c>
      <c r="R3478" s="91"/>
      <c r="S3478" s="89">
        <v>0</v>
      </c>
      <c r="T3478" s="89">
        <f>+S3478-K3478</f>
        <v>0</v>
      </c>
      <c r="U3478" s="335">
        <f>IF(C3478=0,0,1)+IF(D3478=0,0,1)+IF(E3478=0,0,1)+IF(G3478=0,0,1)+IF(K3478=0,0,1)+IF(L3478=0,0,1)+IF(M3478=0,0,1)+IF(O3478=0,0,1)+IF(S3478=0,0,1)</f>
        <v>0</v>
      </c>
    </row>
    <row r="3479" spans="1:21" s="182" customFormat="1" ht="15" hidden="1">
      <c r="A3479" s="176" t="s">
        <v>3400</v>
      </c>
      <c r="B3479" s="88" t="s">
        <v>6693</v>
      </c>
      <c r="C3479" s="89">
        <v>0</v>
      </c>
      <c r="D3479" s="89">
        <v>0</v>
      </c>
      <c r="E3479" s="89">
        <f>+D3479-C3479</f>
        <v>0</v>
      </c>
      <c r="F3479" s="90" t="str">
        <f>IF(AND($C3479=0,D3479=0),"0.00%",IF($C3479=0,-1,IF(D3479=0,1,-($C3479-D3479)/ABS(D3479))))</f>
        <v>0.00%</v>
      </c>
      <c r="G3479" s="89">
        <v>0</v>
      </c>
      <c r="H3479" s="89">
        <f>+C3479-G3479</f>
        <v>0</v>
      </c>
      <c r="I3479" s="90" t="str">
        <f>IF(AND($C3479=0,G3479=0),"0.00%",IF($C3479=0,-1,IF(G3479=0,1,-($C3479-G3479)/ABS(G3479))))</f>
        <v>0.00%</v>
      </c>
      <c r="J3479" s="91"/>
      <c r="K3479" s="89">
        <v>0</v>
      </c>
      <c r="L3479" s="89">
        <v>0</v>
      </c>
      <c r="M3479" s="89">
        <f>+L3479-K3479</f>
        <v>0</v>
      </c>
      <c r="N3479" s="90" t="str">
        <f>IF(AND($K3479=0,L3479=0),"0.00%",IF($K3479=0,-1,IF(L3479=0,1,-($K3479-L3479)/ABS(L3479))))</f>
        <v>0.00%</v>
      </c>
      <c r="O3479" s="89">
        <v>0</v>
      </c>
      <c r="P3479" s="89">
        <f>+K3479-O3479</f>
        <v>0</v>
      </c>
      <c r="Q3479" s="90" t="str">
        <f>IF(AND($K3479=0,O3479=0),"0.00%",IF($K3479=0,-1,IF(O3479=0,1,-($K3479-O3479)/ABS(O3479))))</f>
        <v>0.00%</v>
      </c>
      <c r="R3479" s="91"/>
      <c r="S3479" s="89">
        <v>0</v>
      </c>
      <c r="T3479" s="89">
        <f>+S3479-K3479</f>
        <v>0</v>
      </c>
      <c r="U3479" s="335">
        <f>IF(C3479=0,0,1)+IF(D3479=0,0,1)+IF(E3479=0,0,1)+IF(G3479=0,0,1)+IF(K3479=0,0,1)+IF(L3479=0,0,1)+IF(M3479=0,0,1)+IF(O3479=0,0,1)+IF(S3479=0,0,1)</f>
        <v>0</v>
      </c>
    </row>
    <row r="3480" spans="1:21" s="182" customFormat="1" ht="15" hidden="1">
      <c r="A3480" s="176" t="s">
        <v>3401</v>
      </c>
      <c r="B3480" s="88" t="s">
        <v>6694</v>
      </c>
      <c r="C3480" s="89">
        <v>0</v>
      </c>
      <c r="D3480" s="89">
        <v>0</v>
      </c>
      <c r="E3480" s="89">
        <f>+D3480-C3480</f>
        <v>0</v>
      </c>
      <c r="F3480" s="90" t="str">
        <f>IF(AND($C3480=0,D3480=0),"0.00%",IF($C3480=0,-1,IF(D3480=0,1,-($C3480-D3480)/ABS(D3480))))</f>
        <v>0.00%</v>
      </c>
      <c r="G3480" s="89">
        <v>0</v>
      </c>
      <c r="H3480" s="89">
        <f>+C3480-G3480</f>
        <v>0</v>
      </c>
      <c r="I3480" s="90" t="str">
        <f>IF(AND($C3480=0,G3480=0),"0.00%",IF($C3480=0,-1,IF(G3480=0,1,-($C3480-G3480)/ABS(G3480))))</f>
        <v>0.00%</v>
      </c>
      <c r="J3480" s="91"/>
      <c r="K3480" s="89">
        <v>0</v>
      </c>
      <c r="L3480" s="89">
        <v>0</v>
      </c>
      <c r="M3480" s="89">
        <f>+L3480-K3480</f>
        <v>0</v>
      </c>
      <c r="N3480" s="90" t="str">
        <f>IF(AND($K3480=0,L3480=0),"0.00%",IF($K3480=0,-1,IF(L3480=0,1,-($K3480-L3480)/ABS(L3480))))</f>
        <v>0.00%</v>
      </c>
      <c r="O3480" s="89">
        <v>0</v>
      </c>
      <c r="P3480" s="89">
        <f>+K3480-O3480</f>
        <v>0</v>
      </c>
      <c r="Q3480" s="90" t="str">
        <f>IF(AND($K3480=0,O3480=0),"0.00%",IF($K3480=0,-1,IF(O3480=0,1,-($K3480-O3480)/ABS(O3480))))</f>
        <v>0.00%</v>
      </c>
      <c r="R3480" s="91"/>
      <c r="S3480" s="89">
        <v>0</v>
      </c>
      <c r="T3480" s="89">
        <f>+S3480-K3480</f>
        <v>0</v>
      </c>
      <c r="U3480" s="335">
        <f>IF(C3480=0,0,1)+IF(D3480=0,0,1)+IF(E3480=0,0,1)+IF(G3480=0,0,1)+IF(K3480=0,0,1)+IF(L3480=0,0,1)+IF(M3480=0,0,1)+IF(O3480=0,0,1)+IF(S3480=0,0,1)</f>
        <v>0</v>
      </c>
    </row>
    <row r="3481" spans="1:21" s="182" customFormat="1" ht="15" hidden="1">
      <c r="A3481" s="176" t="s">
        <v>3402</v>
      </c>
      <c r="B3481" s="88" t="s">
        <v>6695</v>
      </c>
      <c r="C3481" s="89">
        <v>0</v>
      </c>
      <c r="D3481" s="89">
        <v>0</v>
      </c>
      <c r="E3481" s="89">
        <f>+D3481-C3481</f>
        <v>0</v>
      </c>
      <c r="F3481" s="90" t="str">
        <f>IF(AND($C3481=0,D3481=0),"0.00%",IF($C3481=0,-1,IF(D3481=0,1,-($C3481-D3481)/ABS(D3481))))</f>
        <v>0.00%</v>
      </c>
      <c r="G3481" s="89">
        <v>0</v>
      </c>
      <c r="H3481" s="89">
        <f>+C3481-G3481</f>
        <v>0</v>
      </c>
      <c r="I3481" s="90" t="str">
        <f>IF(AND($C3481=0,G3481=0),"0.00%",IF($C3481=0,-1,IF(G3481=0,1,-($C3481-G3481)/ABS(G3481))))</f>
        <v>0.00%</v>
      </c>
      <c r="J3481" s="91"/>
      <c r="K3481" s="89">
        <v>0</v>
      </c>
      <c r="L3481" s="89">
        <v>0</v>
      </c>
      <c r="M3481" s="89">
        <f>+L3481-K3481</f>
        <v>0</v>
      </c>
      <c r="N3481" s="90" t="str">
        <f>IF(AND($K3481=0,L3481=0),"0.00%",IF($K3481=0,-1,IF(L3481=0,1,-($K3481-L3481)/ABS(L3481))))</f>
        <v>0.00%</v>
      </c>
      <c r="O3481" s="89">
        <v>0</v>
      </c>
      <c r="P3481" s="89">
        <f>+K3481-O3481</f>
        <v>0</v>
      </c>
      <c r="Q3481" s="90" t="str">
        <f>IF(AND($K3481=0,O3481=0),"0.00%",IF($K3481=0,-1,IF(O3481=0,1,-($K3481-O3481)/ABS(O3481))))</f>
        <v>0.00%</v>
      </c>
      <c r="R3481" s="91"/>
      <c r="S3481" s="89">
        <v>0</v>
      </c>
      <c r="T3481" s="89">
        <f>+S3481-K3481</f>
        <v>0</v>
      </c>
      <c r="U3481" s="335">
        <f>IF(C3481=0,0,1)+IF(D3481=0,0,1)+IF(E3481=0,0,1)+IF(G3481=0,0,1)+IF(K3481=0,0,1)+IF(L3481=0,0,1)+IF(M3481=0,0,1)+IF(O3481=0,0,1)+IF(S3481=0,0,1)</f>
        <v>0</v>
      </c>
    </row>
    <row r="3482" spans="1:21" s="182" customFormat="1" ht="15" hidden="1">
      <c r="A3482" s="176" t="s">
        <v>3403</v>
      </c>
      <c r="B3482" s="88" t="s">
        <v>6696</v>
      </c>
      <c r="C3482" s="89">
        <v>0</v>
      </c>
      <c r="D3482" s="89">
        <v>0</v>
      </c>
      <c r="E3482" s="89">
        <f>+D3482-C3482</f>
        <v>0</v>
      </c>
      <c r="F3482" s="90" t="str">
        <f>IF(AND($C3482=0,D3482=0),"0.00%",IF($C3482=0,-1,IF(D3482=0,1,-($C3482-D3482)/ABS(D3482))))</f>
        <v>0.00%</v>
      </c>
      <c r="G3482" s="89">
        <v>0</v>
      </c>
      <c r="H3482" s="89">
        <f>+C3482-G3482</f>
        <v>0</v>
      </c>
      <c r="I3482" s="90" t="str">
        <f>IF(AND($C3482=0,G3482=0),"0.00%",IF($C3482=0,-1,IF(G3482=0,1,-($C3482-G3482)/ABS(G3482))))</f>
        <v>0.00%</v>
      </c>
      <c r="J3482" s="91"/>
      <c r="K3482" s="89">
        <v>0</v>
      </c>
      <c r="L3482" s="89">
        <v>0</v>
      </c>
      <c r="M3482" s="89">
        <f>+L3482-K3482</f>
        <v>0</v>
      </c>
      <c r="N3482" s="90" t="str">
        <f>IF(AND($K3482=0,L3482=0),"0.00%",IF($K3482=0,-1,IF(L3482=0,1,-($K3482-L3482)/ABS(L3482))))</f>
        <v>0.00%</v>
      </c>
      <c r="O3482" s="89">
        <v>0</v>
      </c>
      <c r="P3482" s="89">
        <f>+K3482-O3482</f>
        <v>0</v>
      </c>
      <c r="Q3482" s="90" t="str">
        <f>IF(AND($K3482=0,O3482=0),"0.00%",IF($K3482=0,-1,IF(O3482=0,1,-($K3482-O3482)/ABS(O3482))))</f>
        <v>0.00%</v>
      </c>
      <c r="R3482" s="91"/>
      <c r="S3482" s="89">
        <v>0</v>
      </c>
      <c r="T3482" s="89">
        <f>+S3482-K3482</f>
        <v>0</v>
      </c>
      <c r="U3482" s="335">
        <f>IF(C3482=0,0,1)+IF(D3482=0,0,1)+IF(E3482=0,0,1)+IF(G3482=0,0,1)+IF(K3482=0,0,1)+IF(L3482=0,0,1)+IF(M3482=0,0,1)+IF(O3482=0,0,1)+IF(S3482=0,0,1)</f>
        <v>0</v>
      </c>
    </row>
    <row r="3483" spans="1:21" s="182" customFormat="1" ht="15" hidden="1">
      <c r="A3483" s="176" t="s">
        <v>3404</v>
      </c>
      <c r="B3483" s="88" t="s">
        <v>6697</v>
      </c>
      <c r="C3483" s="89">
        <v>0</v>
      </c>
      <c r="D3483" s="89">
        <v>0</v>
      </c>
      <c r="E3483" s="89">
        <f>+D3483-C3483</f>
        <v>0</v>
      </c>
      <c r="F3483" s="90" t="str">
        <f>IF(AND($C3483=0,D3483=0),"0.00%",IF($C3483=0,-1,IF(D3483=0,1,-($C3483-D3483)/ABS(D3483))))</f>
        <v>0.00%</v>
      </c>
      <c r="G3483" s="89">
        <v>0</v>
      </c>
      <c r="H3483" s="89">
        <f>+C3483-G3483</f>
        <v>0</v>
      </c>
      <c r="I3483" s="90" t="str">
        <f>IF(AND($C3483=0,G3483=0),"0.00%",IF($C3483=0,-1,IF(G3483=0,1,-($C3483-G3483)/ABS(G3483))))</f>
        <v>0.00%</v>
      </c>
      <c r="J3483" s="91"/>
      <c r="K3483" s="89">
        <v>0</v>
      </c>
      <c r="L3483" s="89">
        <v>0</v>
      </c>
      <c r="M3483" s="89">
        <f>+L3483-K3483</f>
        <v>0</v>
      </c>
      <c r="N3483" s="90" t="str">
        <f>IF(AND($K3483=0,L3483=0),"0.00%",IF($K3483=0,-1,IF(L3483=0,1,-($K3483-L3483)/ABS(L3483))))</f>
        <v>0.00%</v>
      </c>
      <c r="O3483" s="89">
        <v>0</v>
      </c>
      <c r="P3483" s="89">
        <f>+K3483-O3483</f>
        <v>0</v>
      </c>
      <c r="Q3483" s="90" t="str">
        <f>IF(AND($K3483=0,O3483=0),"0.00%",IF($K3483=0,-1,IF(O3483=0,1,-($K3483-O3483)/ABS(O3483))))</f>
        <v>0.00%</v>
      </c>
      <c r="R3483" s="91"/>
      <c r="S3483" s="89">
        <v>0</v>
      </c>
      <c r="T3483" s="89">
        <f>+S3483-K3483</f>
        <v>0</v>
      </c>
      <c r="U3483" s="335">
        <f>IF(C3483=0,0,1)+IF(D3483=0,0,1)+IF(E3483=0,0,1)+IF(G3483=0,0,1)+IF(K3483=0,0,1)+IF(L3483=0,0,1)+IF(M3483=0,0,1)+IF(O3483=0,0,1)+IF(S3483=0,0,1)</f>
        <v>0</v>
      </c>
    </row>
    <row r="3484" spans="1:21" s="182" customFormat="1" ht="15" hidden="1">
      <c r="A3484" s="176" t="s">
        <v>3405</v>
      </c>
      <c r="B3484" s="88" t="s">
        <v>6698</v>
      </c>
      <c r="C3484" s="89">
        <v>0</v>
      </c>
      <c r="D3484" s="89">
        <v>0</v>
      </c>
      <c r="E3484" s="89">
        <f>+D3484-C3484</f>
        <v>0</v>
      </c>
      <c r="F3484" s="90" t="str">
        <f>IF(AND($C3484=0,D3484=0),"0.00%",IF($C3484=0,-1,IF(D3484=0,1,-($C3484-D3484)/ABS(D3484))))</f>
        <v>0.00%</v>
      </c>
      <c r="G3484" s="89">
        <v>0</v>
      </c>
      <c r="H3484" s="89">
        <f>+C3484-G3484</f>
        <v>0</v>
      </c>
      <c r="I3484" s="90" t="str">
        <f>IF(AND($C3484=0,G3484=0),"0.00%",IF($C3484=0,-1,IF(G3484=0,1,-($C3484-G3484)/ABS(G3484))))</f>
        <v>0.00%</v>
      </c>
      <c r="J3484" s="91"/>
      <c r="K3484" s="89">
        <v>0</v>
      </c>
      <c r="L3484" s="89">
        <v>0</v>
      </c>
      <c r="M3484" s="89">
        <f>+L3484-K3484</f>
        <v>0</v>
      </c>
      <c r="N3484" s="90" t="str">
        <f>IF(AND($K3484=0,L3484=0),"0.00%",IF($K3484=0,-1,IF(L3484=0,1,-($K3484-L3484)/ABS(L3484))))</f>
        <v>0.00%</v>
      </c>
      <c r="O3484" s="89">
        <v>0</v>
      </c>
      <c r="P3484" s="89">
        <f>+K3484-O3484</f>
        <v>0</v>
      </c>
      <c r="Q3484" s="90" t="str">
        <f>IF(AND($K3484=0,O3484=0),"0.00%",IF($K3484=0,-1,IF(O3484=0,1,-($K3484-O3484)/ABS(O3484))))</f>
        <v>0.00%</v>
      </c>
      <c r="R3484" s="91"/>
      <c r="S3484" s="89">
        <v>0</v>
      </c>
      <c r="T3484" s="89">
        <f>+S3484-K3484</f>
        <v>0</v>
      </c>
      <c r="U3484" s="335">
        <f>IF(C3484=0,0,1)+IF(D3484=0,0,1)+IF(E3484=0,0,1)+IF(G3484=0,0,1)+IF(K3484=0,0,1)+IF(L3484=0,0,1)+IF(M3484=0,0,1)+IF(O3484=0,0,1)+IF(S3484=0,0,1)</f>
        <v>0</v>
      </c>
    </row>
    <row r="3485" spans="1:21" s="182" customFormat="1" ht="15" hidden="1">
      <c r="A3485" s="176" t="s">
        <v>3406</v>
      </c>
      <c r="B3485" s="88" t="s">
        <v>6699</v>
      </c>
      <c r="C3485" s="89">
        <v>0</v>
      </c>
      <c r="D3485" s="89">
        <v>0</v>
      </c>
      <c r="E3485" s="89">
        <f>+D3485-C3485</f>
        <v>0</v>
      </c>
      <c r="F3485" s="90" t="str">
        <f>IF(AND($C3485=0,D3485=0),"0.00%",IF($C3485=0,-1,IF(D3485=0,1,-($C3485-D3485)/ABS(D3485))))</f>
        <v>0.00%</v>
      </c>
      <c r="G3485" s="89">
        <v>0</v>
      </c>
      <c r="H3485" s="89">
        <f>+C3485-G3485</f>
        <v>0</v>
      </c>
      <c r="I3485" s="90" t="str">
        <f>IF(AND($C3485=0,G3485=0),"0.00%",IF($C3485=0,-1,IF(G3485=0,1,-($C3485-G3485)/ABS(G3485))))</f>
        <v>0.00%</v>
      </c>
      <c r="J3485" s="91"/>
      <c r="K3485" s="89">
        <v>0</v>
      </c>
      <c r="L3485" s="89">
        <v>0</v>
      </c>
      <c r="M3485" s="89">
        <f>+L3485-K3485</f>
        <v>0</v>
      </c>
      <c r="N3485" s="90" t="str">
        <f>IF(AND($K3485=0,L3485=0),"0.00%",IF($K3485=0,-1,IF(L3485=0,1,-($K3485-L3485)/ABS(L3485))))</f>
        <v>0.00%</v>
      </c>
      <c r="O3485" s="89">
        <v>0</v>
      </c>
      <c r="P3485" s="89">
        <f>+K3485-O3485</f>
        <v>0</v>
      </c>
      <c r="Q3485" s="90" t="str">
        <f>IF(AND($K3485=0,O3485=0),"0.00%",IF($K3485=0,-1,IF(O3485=0,1,-($K3485-O3485)/ABS(O3485))))</f>
        <v>0.00%</v>
      </c>
      <c r="R3485" s="91"/>
      <c r="S3485" s="89">
        <v>0</v>
      </c>
      <c r="T3485" s="89">
        <f>+S3485-K3485</f>
        <v>0</v>
      </c>
      <c r="U3485" s="335">
        <f>IF(C3485=0,0,1)+IF(D3485=0,0,1)+IF(E3485=0,0,1)+IF(G3485=0,0,1)+IF(K3485=0,0,1)+IF(L3485=0,0,1)+IF(M3485=0,0,1)+IF(O3485=0,0,1)+IF(S3485=0,0,1)</f>
        <v>0</v>
      </c>
    </row>
    <row r="3486" spans="1:21" s="182" customFormat="1" ht="15" hidden="1">
      <c r="A3486" s="176" t="s">
        <v>3407</v>
      </c>
      <c r="B3486" s="88" t="s">
        <v>6700</v>
      </c>
      <c r="C3486" s="89">
        <v>0</v>
      </c>
      <c r="D3486" s="89">
        <v>0</v>
      </c>
      <c r="E3486" s="89">
        <f>+D3486-C3486</f>
        <v>0</v>
      </c>
      <c r="F3486" s="90" t="str">
        <f>IF(AND($C3486=0,D3486=0),"0.00%",IF($C3486=0,-1,IF(D3486=0,1,-($C3486-D3486)/ABS(D3486))))</f>
        <v>0.00%</v>
      </c>
      <c r="G3486" s="89">
        <v>0</v>
      </c>
      <c r="H3486" s="89">
        <f>+C3486-G3486</f>
        <v>0</v>
      </c>
      <c r="I3486" s="90" t="str">
        <f>IF(AND($C3486=0,G3486=0),"0.00%",IF($C3486=0,-1,IF(G3486=0,1,-($C3486-G3486)/ABS(G3486))))</f>
        <v>0.00%</v>
      </c>
      <c r="J3486" s="91"/>
      <c r="K3486" s="89">
        <v>0</v>
      </c>
      <c r="L3486" s="89">
        <v>0</v>
      </c>
      <c r="M3486" s="89">
        <f>+L3486-K3486</f>
        <v>0</v>
      </c>
      <c r="N3486" s="90" t="str">
        <f>IF(AND($K3486=0,L3486=0),"0.00%",IF($K3486=0,-1,IF(L3486=0,1,-($K3486-L3486)/ABS(L3486))))</f>
        <v>0.00%</v>
      </c>
      <c r="O3486" s="89">
        <v>0</v>
      </c>
      <c r="P3486" s="89">
        <f>+K3486-O3486</f>
        <v>0</v>
      </c>
      <c r="Q3486" s="90" t="str">
        <f>IF(AND($K3486=0,O3486=0),"0.00%",IF($K3486=0,-1,IF(O3486=0,1,-($K3486-O3486)/ABS(O3486))))</f>
        <v>0.00%</v>
      </c>
      <c r="R3486" s="91"/>
      <c r="S3486" s="89">
        <v>0</v>
      </c>
      <c r="T3486" s="89">
        <f>+S3486-K3486</f>
        <v>0</v>
      </c>
      <c r="U3486" s="335">
        <f>IF(C3486=0,0,1)+IF(D3486=0,0,1)+IF(E3486=0,0,1)+IF(G3486=0,0,1)+IF(K3486=0,0,1)+IF(L3486=0,0,1)+IF(M3486=0,0,1)+IF(O3486=0,0,1)+IF(S3486=0,0,1)</f>
        <v>0</v>
      </c>
    </row>
    <row r="3487" spans="1:21" s="182" customFormat="1" ht="15" hidden="1">
      <c r="A3487" s="176" t="s">
        <v>3408</v>
      </c>
      <c r="B3487" s="88" t="s">
        <v>6701</v>
      </c>
      <c r="C3487" s="89">
        <v>0</v>
      </c>
      <c r="D3487" s="89">
        <v>0</v>
      </c>
      <c r="E3487" s="89">
        <f>+D3487-C3487</f>
        <v>0</v>
      </c>
      <c r="F3487" s="90" t="str">
        <f>IF(AND($C3487=0,D3487=0),"0.00%",IF($C3487=0,-1,IF(D3487=0,1,-($C3487-D3487)/ABS(D3487))))</f>
        <v>0.00%</v>
      </c>
      <c r="G3487" s="89">
        <v>0</v>
      </c>
      <c r="H3487" s="89">
        <f>+C3487-G3487</f>
        <v>0</v>
      </c>
      <c r="I3487" s="90" t="str">
        <f>IF(AND($C3487=0,G3487=0),"0.00%",IF($C3487=0,-1,IF(G3487=0,1,-($C3487-G3487)/ABS(G3487))))</f>
        <v>0.00%</v>
      </c>
      <c r="J3487" s="91"/>
      <c r="K3487" s="89">
        <v>0</v>
      </c>
      <c r="L3487" s="89">
        <v>0</v>
      </c>
      <c r="M3487" s="89">
        <f>+L3487-K3487</f>
        <v>0</v>
      </c>
      <c r="N3487" s="90" t="str">
        <f>IF(AND($K3487=0,L3487=0),"0.00%",IF($K3487=0,-1,IF(L3487=0,1,-($K3487-L3487)/ABS(L3487))))</f>
        <v>0.00%</v>
      </c>
      <c r="O3487" s="89">
        <v>0</v>
      </c>
      <c r="P3487" s="89">
        <f>+K3487-O3487</f>
        <v>0</v>
      </c>
      <c r="Q3487" s="90" t="str">
        <f>IF(AND($K3487=0,O3487=0),"0.00%",IF($K3487=0,-1,IF(O3487=0,1,-($K3487-O3487)/ABS(O3487))))</f>
        <v>0.00%</v>
      </c>
      <c r="R3487" s="91"/>
      <c r="S3487" s="89">
        <v>0</v>
      </c>
      <c r="T3487" s="89">
        <f>+S3487-K3487</f>
        <v>0</v>
      </c>
      <c r="U3487" s="335">
        <f>IF(C3487=0,0,1)+IF(D3487=0,0,1)+IF(E3487=0,0,1)+IF(G3487=0,0,1)+IF(K3487=0,0,1)+IF(L3487=0,0,1)+IF(M3487=0,0,1)+IF(O3487=0,0,1)+IF(S3487=0,0,1)</f>
        <v>0</v>
      </c>
    </row>
    <row r="3488" spans="1:21" s="182" customFormat="1" ht="15" hidden="1">
      <c r="A3488" s="176" t="s">
        <v>3409</v>
      </c>
      <c r="B3488" s="88" t="s">
        <v>6702</v>
      </c>
      <c r="C3488" s="89">
        <v>0</v>
      </c>
      <c r="D3488" s="89">
        <v>0</v>
      </c>
      <c r="E3488" s="89">
        <f>+D3488-C3488</f>
        <v>0</v>
      </c>
      <c r="F3488" s="90" t="str">
        <f>IF(AND($C3488=0,D3488=0),"0.00%",IF($C3488=0,-1,IF(D3488=0,1,-($C3488-D3488)/ABS(D3488))))</f>
        <v>0.00%</v>
      </c>
      <c r="G3488" s="89">
        <v>0</v>
      </c>
      <c r="H3488" s="89">
        <f>+C3488-G3488</f>
        <v>0</v>
      </c>
      <c r="I3488" s="90" t="str">
        <f>IF(AND($C3488=0,G3488=0),"0.00%",IF($C3488=0,-1,IF(G3488=0,1,-($C3488-G3488)/ABS(G3488))))</f>
        <v>0.00%</v>
      </c>
      <c r="J3488" s="91"/>
      <c r="K3488" s="89">
        <v>0</v>
      </c>
      <c r="L3488" s="89">
        <v>0</v>
      </c>
      <c r="M3488" s="89">
        <f>+L3488-K3488</f>
        <v>0</v>
      </c>
      <c r="N3488" s="90" t="str">
        <f>IF(AND($K3488=0,L3488=0),"0.00%",IF($K3488=0,-1,IF(L3488=0,1,-($K3488-L3488)/ABS(L3488))))</f>
        <v>0.00%</v>
      </c>
      <c r="O3488" s="89">
        <v>0</v>
      </c>
      <c r="P3488" s="89">
        <f>+K3488-O3488</f>
        <v>0</v>
      </c>
      <c r="Q3488" s="90" t="str">
        <f>IF(AND($K3488=0,O3488=0),"0.00%",IF($K3488=0,-1,IF(O3488=0,1,-($K3488-O3488)/ABS(O3488))))</f>
        <v>0.00%</v>
      </c>
      <c r="R3488" s="91"/>
      <c r="S3488" s="89">
        <v>0</v>
      </c>
      <c r="T3488" s="89">
        <f>+S3488-K3488</f>
        <v>0</v>
      </c>
      <c r="U3488" s="335">
        <f>IF(C3488=0,0,1)+IF(D3488=0,0,1)+IF(E3488=0,0,1)+IF(G3488=0,0,1)+IF(K3488=0,0,1)+IF(L3488=0,0,1)+IF(M3488=0,0,1)+IF(O3488=0,0,1)+IF(S3488=0,0,1)</f>
        <v>0</v>
      </c>
    </row>
    <row r="3489" spans="1:21" s="182" customFormat="1" ht="15" hidden="1">
      <c r="A3489" s="176" t="s">
        <v>3410</v>
      </c>
      <c r="B3489" s="88" t="s">
        <v>6703</v>
      </c>
      <c r="C3489" s="89">
        <v>0</v>
      </c>
      <c r="D3489" s="89">
        <v>0</v>
      </c>
      <c r="E3489" s="89">
        <f>+D3489-C3489</f>
        <v>0</v>
      </c>
      <c r="F3489" s="90" t="str">
        <f>IF(AND($C3489=0,D3489=0),"0.00%",IF($C3489=0,-1,IF(D3489=0,1,-($C3489-D3489)/ABS(D3489))))</f>
        <v>0.00%</v>
      </c>
      <c r="G3489" s="89">
        <v>0</v>
      </c>
      <c r="H3489" s="89">
        <f>+C3489-G3489</f>
        <v>0</v>
      </c>
      <c r="I3489" s="90" t="str">
        <f>IF(AND($C3489=0,G3489=0),"0.00%",IF($C3489=0,-1,IF(G3489=0,1,-($C3489-G3489)/ABS(G3489))))</f>
        <v>0.00%</v>
      </c>
      <c r="J3489" s="91"/>
      <c r="K3489" s="89">
        <v>0</v>
      </c>
      <c r="L3489" s="89">
        <v>0</v>
      </c>
      <c r="M3489" s="89">
        <f>+L3489-K3489</f>
        <v>0</v>
      </c>
      <c r="N3489" s="90" t="str">
        <f>IF(AND($K3489=0,L3489=0),"0.00%",IF($K3489=0,-1,IF(L3489=0,1,-($K3489-L3489)/ABS(L3489))))</f>
        <v>0.00%</v>
      </c>
      <c r="O3489" s="89">
        <v>0</v>
      </c>
      <c r="P3489" s="89">
        <f>+K3489-O3489</f>
        <v>0</v>
      </c>
      <c r="Q3489" s="90" t="str">
        <f>IF(AND($K3489=0,O3489=0),"0.00%",IF($K3489=0,-1,IF(O3489=0,1,-($K3489-O3489)/ABS(O3489))))</f>
        <v>0.00%</v>
      </c>
      <c r="R3489" s="91"/>
      <c r="S3489" s="89">
        <v>0</v>
      </c>
      <c r="T3489" s="89">
        <f>+S3489-K3489</f>
        <v>0</v>
      </c>
      <c r="U3489" s="335">
        <f>IF(C3489=0,0,1)+IF(D3489=0,0,1)+IF(E3489=0,0,1)+IF(G3489=0,0,1)+IF(K3489=0,0,1)+IF(L3489=0,0,1)+IF(M3489=0,0,1)+IF(O3489=0,0,1)+IF(S3489=0,0,1)</f>
        <v>0</v>
      </c>
    </row>
    <row r="3490" spans="1:21" s="182" customFormat="1" ht="15" hidden="1">
      <c r="A3490" s="176" t="s">
        <v>3411</v>
      </c>
      <c r="B3490" s="88" t="s">
        <v>6704</v>
      </c>
      <c r="C3490" s="89">
        <v>0</v>
      </c>
      <c r="D3490" s="89">
        <v>0</v>
      </c>
      <c r="E3490" s="89">
        <f>+D3490-C3490</f>
        <v>0</v>
      </c>
      <c r="F3490" s="90" t="str">
        <f>IF(AND($C3490=0,D3490=0),"0.00%",IF($C3490=0,-1,IF(D3490=0,1,-($C3490-D3490)/ABS(D3490))))</f>
        <v>0.00%</v>
      </c>
      <c r="G3490" s="89">
        <v>0</v>
      </c>
      <c r="H3490" s="89">
        <f>+C3490-G3490</f>
        <v>0</v>
      </c>
      <c r="I3490" s="90" t="str">
        <f>IF(AND($C3490=0,G3490=0),"0.00%",IF($C3490=0,-1,IF(G3490=0,1,-($C3490-G3490)/ABS(G3490))))</f>
        <v>0.00%</v>
      </c>
      <c r="J3490" s="91"/>
      <c r="K3490" s="89">
        <v>0</v>
      </c>
      <c r="L3490" s="89">
        <v>0</v>
      </c>
      <c r="M3490" s="89">
        <f>+L3490-K3490</f>
        <v>0</v>
      </c>
      <c r="N3490" s="90" t="str">
        <f>IF(AND($K3490=0,L3490=0),"0.00%",IF($K3490=0,-1,IF(L3490=0,1,-($K3490-L3490)/ABS(L3490))))</f>
        <v>0.00%</v>
      </c>
      <c r="O3490" s="89">
        <v>0</v>
      </c>
      <c r="P3490" s="89">
        <f>+K3490-O3490</f>
        <v>0</v>
      </c>
      <c r="Q3490" s="90" t="str">
        <f>IF(AND($K3490=0,O3490=0),"0.00%",IF($K3490=0,-1,IF(O3490=0,1,-($K3490-O3490)/ABS(O3490))))</f>
        <v>0.00%</v>
      </c>
      <c r="R3490" s="91"/>
      <c r="S3490" s="89">
        <v>0</v>
      </c>
      <c r="T3490" s="89">
        <f>+S3490-K3490</f>
        <v>0</v>
      </c>
      <c r="U3490" s="335">
        <f>IF(C3490=0,0,1)+IF(D3490=0,0,1)+IF(E3490=0,0,1)+IF(G3490=0,0,1)+IF(K3490=0,0,1)+IF(L3490=0,0,1)+IF(M3490=0,0,1)+IF(O3490=0,0,1)+IF(S3490=0,0,1)</f>
        <v>0</v>
      </c>
    </row>
    <row r="3491" spans="1:21" s="182" customFormat="1" ht="15" hidden="1">
      <c r="A3491" s="176" t="s">
        <v>3412</v>
      </c>
      <c r="B3491" s="88" t="s">
        <v>6705</v>
      </c>
      <c r="C3491" s="89">
        <v>0</v>
      </c>
      <c r="D3491" s="89">
        <v>0</v>
      </c>
      <c r="E3491" s="89">
        <f>+D3491-C3491</f>
        <v>0</v>
      </c>
      <c r="F3491" s="90" t="str">
        <f>IF(AND($C3491=0,D3491=0),"0.00%",IF($C3491=0,-1,IF(D3491=0,1,-($C3491-D3491)/ABS(D3491))))</f>
        <v>0.00%</v>
      </c>
      <c r="G3491" s="89">
        <v>0</v>
      </c>
      <c r="H3491" s="89">
        <f>+C3491-G3491</f>
        <v>0</v>
      </c>
      <c r="I3491" s="90" t="str">
        <f>IF(AND($C3491=0,G3491=0),"0.00%",IF($C3491=0,-1,IF(G3491=0,1,-($C3491-G3491)/ABS(G3491))))</f>
        <v>0.00%</v>
      </c>
      <c r="J3491" s="91"/>
      <c r="K3491" s="89">
        <v>0</v>
      </c>
      <c r="L3491" s="89">
        <v>0</v>
      </c>
      <c r="M3491" s="89">
        <f>+L3491-K3491</f>
        <v>0</v>
      </c>
      <c r="N3491" s="90" t="str">
        <f>IF(AND($K3491=0,L3491=0),"0.00%",IF($K3491=0,-1,IF(L3491=0,1,-($K3491-L3491)/ABS(L3491))))</f>
        <v>0.00%</v>
      </c>
      <c r="O3491" s="89">
        <v>0</v>
      </c>
      <c r="P3491" s="89">
        <f>+K3491-O3491</f>
        <v>0</v>
      </c>
      <c r="Q3491" s="90" t="str">
        <f>IF(AND($K3491=0,O3491=0),"0.00%",IF($K3491=0,-1,IF(O3491=0,1,-($K3491-O3491)/ABS(O3491))))</f>
        <v>0.00%</v>
      </c>
      <c r="R3491" s="91"/>
      <c r="S3491" s="89">
        <v>0</v>
      </c>
      <c r="T3491" s="89">
        <f>+S3491-K3491</f>
        <v>0</v>
      </c>
      <c r="U3491" s="335">
        <f>IF(C3491=0,0,1)+IF(D3491=0,0,1)+IF(E3491=0,0,1)+IF(G3491=0,0,1)+IF(K3491=0,0,1)+IF(L3491=0,0,1)+IF(M3491=0,0,1)+IF(O3491=0,0,1)+IF(S3491=0,0,1)</f>
        <v>0</v>
      </c>
    </row>
    <row r="3492" spans="1:21" s="182" customFormat="1" ht="15" hidden="1">
      <c r="A3492" s="176" t="s">
        <v>3413</v>
      </c>
      <c r="B3492" s="88" t="s">
        <v>6706</v>
      </c>
      <c r="C3492" s="89">
        <v>0</v>
      </c>
      <c r="D3492" s="89">
        <v>0</v>
      </c>
      <c r="E3492" s="89">
        <f>+D3492-C3492</f>
        <v>0</v>
      </c>
      <c r="F3492" s="90" t="str">
        <f>IF(AND($C3492=0,D3492=0),"0.00%",IF($C3492=0,-1,IF(D3492=0,1,-($C3492-D3492)/ABS(D3492))))</f>
        <v>0.00%</v>
      </c>
      <c r="G3492" s="89">
        <v>0</v>
      </c>
      <c r="H3492" s="89">
        <f>+C3492-G3492</f>
        <v>0</v>
      </c>
      <c r="I3492" s="90" t="str">
        <f>IF(AND($C3492=0,G3492=0),"0.00%",IF($C3492=0,-1,IF(G3492=0,1,-($C3492-G3492)/ABS(G3492))))</f>
        <v>0.00%</v>
      </c>
      <c r="J3492" s="91"/>
      <c r="K3492" s="89">
        <v>0</v>
      </c>
      <c r="L3492" s="89">
        <v>0</v>
      </c>
      <c r="M3492" s="89">
        <f>+L3492-K3492</f>
        <v>0</v>
      </c>
      <c r="N3492" s="90" t="str">
        <f>IF(AND($K3492=0,L3492=0),"0.00%",IF($K3492=0,-1,IF(L3492=0,1,-($K3492-L3492)/ABS(L3492))))</f>
        <v>0.00%</v>
      </c>
      <c r="O3492" s="89">
        <v>0</v>
      </c>
      <c r="P3492" s="89">
        <f>+K3492-O3492</f>
        <v>0</v>
      </c>
      <c r="Q3492" s="90" t="str">
        <f>IF(AND($K3492=0,O3492=0),"0.00%",IF($K3492=0,-1,IF(O3492=0,1,-($K3492-O3492)/ABS(O3492))))</f>
        <v>0.00%</v>
      </c>
      <c r="R3492" s="91"/>
      <c r="S3492" s="89">
        <v>0</v>
      </c>
      <c r="T3492" s="89">
        <f>+S3492-K3492</f>
        <v>0</v>
      </c>
      <c r="U3492" s="335">
        <f>IF(C3492=0,0,1)+IF(D3492=0,0,1)+IF(E3492=0,0,1)+IF(G3492=0,0,1)+IF(K3492=0,0,1)+IF(L3492=0,0,1)+IF(M3492=0,0,1)+IF(O3492=0,0,1)+IF(S3492=0,0,1)</f>
        <v>0</v>
      </c>
    </row>
    <row r="3493" spans="1:21" s="182" customFormat="1" ht="15" hidden="1">
      <c r="A3493" s="176" t="s">
        <v>3414</v>
      </c>
      <c r="B3493" s="88" t="s">
        <v>6707</v>
      </c>
      <c r="C3493" s="89">
        <v>0</v>
      </c>
      <c r="D3493" s="89">
        <v>0</v>
      </c>
      <c r="E3493" s="89">
        <f>+D3493-C3493</f>
        <v>0</v>
      </c>
      <c r="F3493" s="90" t="str">
        <f>IF(AND($C3493=0,D3493=0),"0.00%",IF($C3493=0,-1,IF(D3493=0,1,-($C3493-D3493)/ABS(D3493))))</f>
        <v>0.00%</v>
      </c>
      <c r="G3493" s="89">
        <v>0</v>
      </c>
      <c r="H3493" s="89">
        <f>+C3493-G3493</f>
        <v>0</v>
      </c>
      <c r="I3493" s="90" t="str">
        <f>IF(AND($C3493=0,G3493=0),"0.00%",IF($C3493=0,-1,IF(G3493=0,1,-($C3493-G3493)/ABS(G3493))))</f>
        <v>0.00%</v>
      </c>
      <c r="J3493" s="91"/>
      <c r="K3493" s="89">
        <v>0</v>
      </c>
      <c r="L3493" s="89">
        <v>0</v>
      </c>
      <c r="M3493" s="89">
        <f>+L3493-K3493</f>
        <v>0</v>
      </c>
      <c r="N3493" s="90" t="str">
        <f>IF(AND($K3493=0,L3493=0),"0.00%",IF($K3493=0,-1,IF(L3493=0,1,-($K3493-L3493)/ABS(L3493))))</f>
        <v>0.00%</v>
      </c>
      <c r="O3493" s="89">
        <v>0</v>
      </c>
      <c r="P3493" s="89">
        <f>+K3493-O3493</f>
        <v>0</v>
      </c>
      <c r="Q3493" s="90" t="str">
        <f>IF(AND($K3493=0,O3493=0),"0.00%",IF($K3493=0,-1,IF(O3493=0,1,-($K3493-O3493)/ABS(O3493))))</f>
        <v>0.00%</v>
      </c>
      <c r="R3493" s="91"/>
      <c r="S3493" s="89">
        <v>0</v>
      </c>
      <c r="T3493" s="89">
        <f>+S3493-K3493</f>
        <v>0</v>
      </c>
      <c r="U3493" s="335">
        <f>IF(C3493=0,0,1)+IF(D3493=0,0,1)+IF(E3493=0,0,1)+IF(G3493=0,0,1)+IF(K3493=0,0,1)+IF(L3493=0,0,1)+IF(M3493=0,0,1)+IF(O3493=0,0,1)+IF(S3493=0,0,1)</f>
        <v>0</v>
      </c>
    </row>
    <row r="3494" spans="1:21" s="182" customFormat="1" ht="15" hidden="1">
      <c r="A3494" s="176" t="s">
        <v>3415</v>
      </c>
      <c r="B3494" s="88" t="s">
        <v>6700</v>
      </c>
      <c r="C3494" s="89">
        <v>0</v>
      </c>
      <c r="D3494" s="89">
        <v>0</v>
      </c>
      <c r="E3494" s="89">
        <f>+D3494-C3494</f>
        <v>0</v>
      </c>
      <c r="F3494" s="90" t="str">
        <f>IF(AND($C3494=0,D3494=0),"0.00%",IF($C3494=0,-1,IF(D3494=0,1,-($C3494-D3494)/ABS(D3494))))</f>
        <v>0.00%</v>
      </c>
      <c r="G3494" s="89">
        <v>0</v>
      </c>
      <c r="H3494" s="89">
        <f>+C3494-G3494</f>
        <v>0</v>
      </c>
      <c r="I3494" s="90" t="str">
        <f>IF(AND($C3494=0,G3494=0),"0.00%",IF($C3494=0,-1,IF(G3494=0,1,-($C3494-G3494)/ABS(G3494))))</f>
        <v>0.00%</v>
      </c>
      <c r="J3494" s="91"/>
      <c r="K3494" s="89">
        <v>0</v>
      </c>
      <c r="L3494" s="89">
        <v>0</v>
      </c>
      <c r="M3494" s="89">
        <f>+L3494-K3494</f>
        <v>0</v>
      </c>
      <c r="N3494" s="90" t="str">
        <f>IF(AND($K3494=0,L3494=0),"0.00%",IF($K3494=0,-1,IF(L3494=0,1,-($K3494-L3494)/ABS(L3494))))</f>
        <v>0.00%</v>
      </c>
      <c r="O3494" s="89">
        <v>0</v>
      </c>
      <c r="P3494" s="89">
        <f>+K3494-O3494</f>
        <v>0</v>
      </c>
      <c r="Q3494" s="90" t="str">
        <f>IF(AND($K3494=0,O3494=0),"0.00%",IF($K3494=0,-1,IF(O3494=0,1,-($K3494-O3494)/ABS(O3494))))</f>
        <v>0.00%</v>
      </c>
      <c r="R3494" s="91"/>
      <c r="S3494" s="89">
        <v>0</v>
      </c>
      <c r="T3494" s="89">
        <f>+S3494-K3494</f>
        <v>0</v>
      </c>
      <c r="U3494" s="335">
        <f>IF(C3494=0,0,1)+IF(D3494=0,0,1)+IF(E3494=0,0,1)+IF(G3494=0,0,1)+IF(K3494=0,0,1)+IF(L3494=0,0,1)+IF(M3494=0,0,1)+IF(O3494=0,0,1)+IF(S3494=0,0,1)</f>
        <v>0</v>
      </c>
    </row>
    <row r="3495" spans="1:21" s="182" customFormat="1" ht="15" hidden="1">
      <c r="A3495" s="176" t="s">
        <v>3416</v>
      </c>
      <c r="B3495" s="88" t="s">
        <v>6708</v>
      </c>
      <c r="C3495" s="89">
        <v>0</v>
      </c>
      <c r="D3495" s="89">
        <v>0</v>
      </c>
      <c r="E3495" s="89">
        <f>+D3495-C3495</f>
        <v>0</v>
      </c>
      <c r="F3495" s="90" t="str">
        <f>IF(AND($C3495=0,D3495=0),"0.00%",IF($C3495=0,-1,IF(D3495=0,1,-($C3495-D3495)/ABS(D3495))))</f>
        <v>0.00%</v>
      </c>
      <c r="G3495" s="89">
        <v>0</v>
      </c>
      <c r="H3495" s="89">
        <f>+C3495-G3495</f>
        <v>0</v>
      </c>
      <c r="I3495" s="90" t="str">
        <f>IF(AND($C3495=0,G3495=0),"0.00%",IF($C3495=0,-1,IF(G3495=0,1,-($C3495-G3495)/ABS(G3495))))</f>
        <v>0.00%</v>
      </c>
      <c r="J3495" s="91"/>
      <c r="K3495" s="89">
        <v>0</v>
      </c>
      <c r="L3495" s="89">
        <v>0</v>
      </c>
      <c r="M3495" s="89">
        <f>+L3495-K3495</f>
        <v>0</v>
      </c>
      <c r="N3495" s="90" t="str">
        <f>IF(AND($K3495=0,L3495=0),"0.00%",IF($K3495=0,-1,IF(L3495=0,1,-($K3495-L3495)/ABS(L3495))))</f>
        <v>0.00%</v>
      </c>
      <c r="O3495" s="89">
        <v>0</v>
      </c>
      <c r="P3495" s="89">
        <f>+K3495-O3495</f>
        <v>0</v>
      </c>
      <c r="Q3495" s="90" t="str">
        <f>IF(AND($K3495=0,O3495=0),"0.00%",IF($K3495=0,-1,IF(O3495=0,1,-($K3495-O3495)/ABS(O3495))))</f>
        <v>0.00%</v>
      </c>
      <c r="R3495" s="91"/>
      <c r="S3495" s="89">
        <v>0</v>
      </c>
      <c r="T3495" s="89">
        <f>+S3495-K3495</f>
        <v>0</v>
      </c>
      <c r="U3495" s="335">
        <f>IF(C3495=0,0,1)+IF(D3495=0,0,1)+IF(E3495=0,0,1)+IF(G3495=0,0,1)+IF(K3495=0,0,1)+IF(L3495=0,0,1)+IF(M3495=0,0,1)+IF(O3495=0,0,1)+IF(S3495=0,0,1)</f>
        <v>0</v>
      </c>
    </row>
    <row r="3496" spans="1:21" s="182" customFormat="1" ht="15" hidden="1">
      <c r="A3496" s="176" t="s">
        <v>3417</v>
      </c>
      <c r="B3496" s="88" t="s">
        <v>6709</v>
      </c>
      <c r="C3496" s="89">
        <v>0</v>
      </c>
      <c r="D3496" s="89">
        <v>0</v>
      </c>
      <c r="E3496" s="89">
        <f>+D3496-C3496</f>
        <v>0</v>
      </c>
      <c r="F3496" s="90" t="str">
        <f>IF(AND($C3496=0,D3496=0),"0.00%",IF($C3496=0,-1,IF(D3496=0,1,-($C3496-D3496)/ABS(D3496))))</f>
        <v>0.00%</v>
      </c>
      <c r="G3496" s="89">
        <v>0</v>
      </c>
      <c r="H3496" s="89">
        <f>+C3496-G3496</f>
        <v>0</v>
      </c>
      <c r="I3496" s="90" t="str">
        <f>IF(AND($C3496=0,G3496=0),"0.00%",IF($C3496=0,-1,IF(G3496=0,1,-($C3496-G3496)/ABS(G3496))))</f>
        <v>0.00%</v>
      </c>
      <c r="J3496" s="91"/>
      <c r="K3496" s="89">
        <v>0</v>
      </c>
      <c r="L3496" s="89">
        <v>0</v>
      </c>
      <c r="M3496" s="89">
        <f>+L3496-K3496</f>
        <v>0</v>
      </c>
      <c r="N3496" s="90" t="str">
        <f>IF(AND($K3496=0,L3496=0),"0.00%",IF($K3496=0,-1,IF(L3496=0,1,-($K3496-L3496)/ABS(L3496))))</f>
        <v>0.00%</v>
      </c>
      <c r="O3496" s="89">
        <v>0</v>
      </c>
      <c r="P3496" s="89">
        <f>+K3496-O3496</f>
        <v>0</v>
      </c>
      <c r="Q3496" s="90" t="str">
        <f>IF(AND($K3496=0,O3496=0),"0.00%",IF($K3496=0,-1,IF(O3496=0,1,-($K3496-O3496)/ABS(O3496))))</f>
        <v>0.00%</v>
      </c>
      <c r="R3496" s="91"/>
      <c r="S3496" s="89">
        <v>0</v>
      </c>
      <c r="T3496" s="89">
        <f>+S3496-K3496</f>
        <v>0</v>
      </c>
      <c r="U3496" s="335">
        <f>IF(C3496=0,0,1)+IF(D3496=0,0,1)+IF(E3496=0,0,1)+IF(G3496=0,0,1)+IF(K3496=0,0,1)+IF(L3496=0,0,1)+IF(M3496=0,0,1)+IF(O3496=0,0,1)+IF(S3496=0,0,1)</f>
        <v>0</v>
      </c>
    </row>
    <row r="3497" spans="1:21" s="182" customFormat="1" ht="15" hidden="1">
      <c r="A3497" s="176" t="s">
        <v>3418</v>
      </c>
      <c r="B3497" s="88" t="s">
        <v>6710</v>
      </c>
      <c r="C3497" s="89">
        <v>0</v>
      </c>
      <c r="D3497" s="89">
        <v>0</v>
      </c>
      <c r="E3497" s="89">
        <f>+D3497-C3497</f>
        <v>0</v>
      </c>
      <c r="F3497" s="90" t="str">
        <f>IF(AND($C3497=0,D3497=0),"0.00%",IF($C3497=0,-1,IF(D3497=0,1,-($C3497-D3497)/ABS(D3497))))</f>
        <v>0.00%</v>
      </c>
      <c r="G3497" s="89">
        <v>0</v>
      </c>
      <c r="H3497" s="89">
        <f>+C3497-G3497</f>
        <v>0</v>
      </c>
      <c r="I3497" s="90" t="str">
        <f>IF(AND($C3497=0,G3497=0),"0.00%",IF($C3497=0,-1,IF(G3497=0,1,-($C3497-G3497)/ABS(G3497))))</f>
        <v>0.00%</v>
      </c>
      <c r="J3497" s="91"/>
      <c r="K3497" s="89">
        <v>0</v>
      </c>
      <c r="L3497" s="89">
        <v>0</v>
      </c>
      <c r="M3497" s="89">
        <f>+L3497-K3497</f>
        <v>0</v>
      </c>
      <c r="N3497" s="90" t="str">
        <f>IF(AND($K3497=0,L3497=0),"0.00%",IF($K3497=0,-1,IF(L3497=0,1,-($K3497-L3497)/ABS(L3497))))</f>
        <v>0.00%</v>
      </c>
      <c r="O3497" s="89">
        <v>0</v>
      </c>
      <c r="P3497" s="89">
        <f>+K3497-O3497</f>
        <v>0</v>
      </c>
      <c r="Q3497" s="90" t="str">
        <f>IF(AND($K3497=0,O3497=0),"0.00%",IF($K3497=0,-1,IF(O3497=0,1,-($K3497-O3497)/ABS(O3497))))</f>
        <v>0.00%</v>
      </c>
      <c r="R3497" s="91"/>
      <c r="S3497" s="89">
        <v>0</v>
      </c>
      <c r="T3497" s="89">
        <f>+S3497-K3497</f>
        <v>0</v>
      </c>
      <c r="U3497" s="335">
        <f>IF(C3497=0,0,1)+IF(D3497=0,0,1)+IF(E3497=0,0,1)+IF(G3497=0,0,1)+IF(K3497=0,0,1)+IF(L3497=0,0,1)+IF(M3497=0,0,1)+IF(O3497=0,0,1)+IF(S3497=0,0,1)</f>
        <v>0</v>
      </c>
    </row>
    <row r="3498" spans="1:21" s="182" customFormat="1" ht="15" hidden="1">
      <c r="A3498" s="176" t="s">
        <v>3419</v>
      </c>
      <c r="B3498" s="88" t="s">
        <v>6711</v>
      </c>
      <c r="C3498" s="89">
        <v>0</v>
      </c>
      <c r="D3498" s="89">
        <v>0</v>
      </c>
      <c r="E3498" s="89">
        <f>+D3498-C3498</f>
        <v>0</v>
      </c>
      <c r="F3498" s="90" t="str">
        <f>IF(AND($C3498=0,D3498=0),"0.00%",IF($C3498=0,-1,IF(D3498=0,1,-($C3498-D3498)/ABS(D3498))))</f>
        <v>0.00%</v>
      </c>
      <c r="G3498" s="89">
        <v>0</v>
      </c>
      <c r="H3498" s="89">
        <f>+C3498-G3498</f>
        <v>0</v>
      </c>
      <c r="I3498" s="90" t="str">
        <f>IF(AND($C3498=0,G3498=0),"0.00%",IF($C3498=0,-1,IF(G3498=0,1,-($C3498-G3498)/ABS(G3498))))</f>
        <v>0.00%</v>
      </c>
      <c r="J3498" s="91"/>
      <c r="K3498" s="89">
        <v>0</v>
      </c>
      <c r="L3498" s="89">
        <v>0</v>
      </c>
      <c r="M3498" s="89">
        <f>+L3498-K3498</f>
        <v>0</v>
      </c>
      <c r="N3498" s="90" t="str">
        <f>IF(AND($K3498=0,L3498=0),"0.00%",IF($K3498=0,-1,IF(L3498=0,1,-($K3498-L3498)/ABS(L3498))))</f>
        <v>0.00%</v>
      </c>
      <c r="O3498" s="89">
        <v>0</v>
      </c>
      <c r="P3498" s="89">
        <f>+K3498-O3498</f>
        <v>0</v>
      </c>
      <c r="Q3498" s="90" t="str">
        <f>IF(AND($K3498=0,O3498=0),"0.00%",IF($K3498=0,-1,IF(O3498=0,1,-($K3498-O3498)/ABS(O3498))))</f>
        <v>0.00%</v>
      </c>
      <c r="R3498" s="91"/>
      <c r="S3498" s="89">
        <v>0</v>
      </c>
      <c r="T3498" s="89">
        <f>+S3498-K3498</f>
        <v>0</v>
      </c>
      <c r="U3498" s="335">
        <f>IF(C3498=0,0,1)+IF(D3498=0,0,1)+IF(E3498=0,0,1)+IF(G3498=0,0,1)+IF(K3498=0,0,1)+IF(L3498=0,0,1)+IF(M3498=0,0,1)+IF(O3498=0,0,1)+IF(S3498=0,0,1)</f>
        <v>0</v>
      </c>
    </row>
    <row r="3499" spans="1:21" s="182" customFormat="1" ht="15" hidden="1">
      <c r="A3499" s="176" t="s">
        <v>3420</v>
      </c>
      <c r="B3499" s="88" t="s">
        <v>6712</v>
      </c>
      <c r="C3499" s="89">
        <v>0</v>
      </c>
      <c r="D3499" s="89">
        <v>0</v>
      </c>
      <c r="E3499" s="89">
        <f>+D3499-C3499</f>
        <v>0</v>
      </c>
      <c r="F3499" s="90" t="str">
        <f>IF(AND($C3499=0,D3499=0),"0.00%",IF($C3499=0,-1,IF(D3499=0,1,-($C3499-D3499)/ABS(D3499))))</f>
        <v>0.00%</v>
      </c>
      <c r="G3499" s="89">
        <v>0</v>
      </c>
      <c r="H3499" s="89">
        <f>+C3499-G3499</f>
        <v>0</v>
      </c>
      <c r="I3499" s="90" t="str">
        <f>IF(AND($C3499=0,G3499=0),"0.00%",IF($C3499=0,-1,IF(G3499=0,1,-($C3499-G3499)/ABS(G3499))))</f>
        <v>0.00%</v>
      </c>
      <c r="J3499" s="91"/>
      <c r="K3499" s="89">
        <v>0</v>
      </c>
      <c r="L3499" s="89">
        <v>0</v>
      </c>
      <c r="M3499" s="89">
        <f>+L3499-K3499</f>
        <v>0</v>
      </c>
      <c r="N3499" s="90" t="str">
        <f>IF(AND($K3499=0,L3499=0),"0.00%",IF($K3499=0,-1,IF(L3499=0,1,-($K3499-L3499)/ABS(L3499))))</f>
        <v>0.00%</v>
      </c>
      <c r="O3499" s="89">
        <v>0</v>
      </c>
      <c r="P3499" s="89">
        <f>+K3499-O3499</f>
        <v>0</v>
      </c>
      <c r="Q3499" s="90" t="str">
        <f>IF(AND($K3499=0,O3499=0),"0.00%",IF($K3499=0,-1,IF(O3499=0,1,-($K3499-O3499)/ABS(O3499))))</f>
        <v>0.00%</v>
      </c>
      <c r="R3499" s="91"/>
      <c r="S3499" s="89">
        <v>0</v>
      </c>
      <c r="T3499" s="89">
        <f>+S3499-K3499</f>
        <v>0</v>
      </c>
      <c r="U3499" s="335">
        <f>IF(C3499=0,0,1)+IF(D3499=0,0,1)+IF(E3499=0,0,1)+IF(G3499=0,0,1)+IF(K3499=0,0,1)+IF(L3499=0,0,1)+IF(M3499=0,0,1)+IF(O3499=0,0,1)+IF(S3499=0,0,1)</f>
        <v>0</v>
      </c>
    </row>
    <row r="3500" spans="1:21" s="182" customFormat="1" ht="15" hidden="1">
      <c r="A3500" s="176" t="s">
        <v>3421</v>
      </c>
      <c r="B3500" s="88" t="s">
        <v>6713</v>
      </c>
      <c r="C3500" s="89">
        <v>0</v>
      </c>
      <c r="D3500" s="89">
        <v>0</v>
      </c>
      <c r="E3500" s="89">
        <f>+D3500-C3500</f>
        <v>0</v>
      </c>
      <c r="F3500" s="90" t="str">
        <f>IF(AND($C3500=0,D3500=0),"0.00%",IF($C3500=0,-1,IF(D3500=0,1,-($C3500-D3500)/ABS(D3500))))</f>
        <v>0.00%</v>
      </c>
      <c r="G3500" s="89">
        <v>0</v>
      </c>
      <c r="H3500" s="89">
        <f>+C3500-G3500</f>
        <v>0</v>
      </c>
      <c r="I3500" s="90" t="str">
        <f>IF(AND($C3500=0,G3500=0),"0.00%",IF($C3500=0,-1,IF(G3500=0,1,-($C3500-G3500)/ABS(G3500))))</f>
        <v>0.00%</v>
      </c>
      <c r="J3500" s="91"/>
      <c r="K3500" s="89">
        <v>0</v>
      </c>
      <c r="L3500" s="89">
        <v>0</v>
      </c>
      <c r="M3500" s="89">
        <f>+L3500-K3500</f>
        <v>0</v>
      </c>
      <c r="N3500" s="90" t="str">
        <f>IF(AND($K3500=0,L3500=0),"0.00%",IF($K3500=0,-1,IF(L3500=0,1,-($K3500-L3500)/ABS(L3500))))</f>
        <v>0.00%</v>
      </c>
      <c r="O3500" s="89">
        <v>0</v>
      </c>
      <c r="P3500" s="89">
        <f>+K3500-O3500</f>
        <v>0</v>
      </c>
      <c r="Q3500" s="90" t="str">
        <f>IF(AND($K3500=0,O3500=0),"0.00%",IF($K3500=0,-1,IF(O3500=0,1,-($K3500-O3500)/ABS(O3500))))</f>
        <v>0.00%</v>
      </c>
      <c r="R3500" s="91"/>
      <c r="S3500" s="89">
        <v>0</v>
      </c>
      <c r="T3500" s="89">
        <f>+S3500-K3500</f>
        <v>0</v>
      </c>
      <c r="U3500" s="335">
        <f>IF(C3500=0,0,1)+IF(D3500=0,0,1)+IF(E3500=0,0,1)+IF(G3500=0,0,1)+IF(K3500=0,0,1)+IF(L3500=0,0,1)+IF(M3500=0,0,1)+IF(O3500=0,0,1)+IF(S3500=0,0,1)</f>
        <v>0</v>
      </c>
    </row>
    <row r="3501" spans="1:21" s="182" customFormat="1" ht="15" hidden="1">
      <c r="A3501" s="176" t="s">
        <v>3422</v>
      </c>
      <c r="B3501" s="88" t="s">
        <v>6714</v>
      </c>
      <c r="C3501" s="89">
        <v>0</v>
      </c>
      <c r="D3501" s="89">
        <v>0</v>
      </c>
      <c r="E3501" s="89">
        <f>+D3501-C3501</f>
        <v>0</v>
      </c>
      <c r="F3501" s="90" t="str">
        <f>IF(AND($C3501=0,D3501=0),"0.00%",IF($C3501=0,-1,IF(D3501=0,1,-($C3501-D3501)/ABS(D3501))))</f>
        <v>0.00%</v>
      </c>
      <c r="G3501" s="89">
        <v>0</v>
      </c>
      <c r="H3501" s="89">
        <f>+C3501-G3501</f>
        <v>0</v>
      </c>
      <c r="I3501" s="90" t="str">
        <f>IF(AND($C3501=0,G3501=0),"0.00%",IF($C3501=0,-1,IF(G3501=0,1,-($C3501-G3501)/ABS(G3501))))</f>
        <v>0.00%</v>
      </c>
      <c r="J3501" s="91"/>
      <c r="K3501" s="89">
        <v>0</v>
      </c>
      <c r="L3501" s="89">
        <v>0</v>
      </c>
      <c r="M3501" s="89">
        <f>+L3501-K3501</f>
        <v>0</v>
      </c>
      <c r="N3501" s="90" t="str">
        <f>IF(AND($K3501=0,L3501=0),"0.00%",IF($K3501=0,-1,IF(L3501=0,1,-($K3501-L3501)/ABS(L3501))))</f>
        <v>0.00%</v>
      </c>
      <c r="O3501" s="89">
        <v>0</v>
      </c>
      <c r="P3501" s="89">
        <f>+K3501-O3501</f>
        <v>0</v>
      </c>
      <c r="Q3501" s="90" t="str">
        <f>IF(AND($K3501=0,O3501=0),"0.00%",IF($K3501=0,-1,IF(O3501=0,1,-($K3501-O3501)/ABS(O3501))))</f>
        <v>0.00%</v>
      </c>
      <c r="R3501" s="91"/>
      <c r="S3501" s="89">
        <v>0</v>
      </c>
      <c r="T3501" s="89">
        <f>+S3501-K3501</f>
        <v>0</v>
      </c>
      <c r="U3501" s="335">
        <f>IF(C3501=0,0,1)+IF(D3501=0,0,1)+IF(E3501=0,0,1)+IF(G3501=0,0,1)+IF(K3501=0,0,1)+IF(L3501=0,0,1)+IF(M3501=0,0,1)+IF(O3501=0,0,1)+IF(S3501=0,0,1)</f>
        <v>0</v>
      </c>
    </row>
    <row r="3502" spans="1:21" s="182" customFormat="1" ht="15" hidden="1">
      <c r="A3502" s="176" t="s">
        <v>3423</v>
      </c>
      <c r="B3502" s="88" t="s">
        <v>6715</v>
      </c>
      <c r="C3502" s="89">
        <v>0</v>
      </c>
      <c r="D3502" s="89">
        <v>0</v>
      </c>
      <c r="E3502" s="89">
        <f>+D3502-C3502</f>
        <v>0</v>
      </c>
      <c r="F3502" s="90" t="str">
        <f>IF(AND($C3502=0,D3502=0),"0.00%",IF($C3502=0,-1,IF(D3502=0,1,-($C3502-D3502)/ABS(D3502))))</f>
        <v>0.00%</v>
      </c>
      <c r="G3502" s="89">
        <v>0</v>
      </c>
      <c r="H3502" s="89">
        <f>+C3502-G3502</f>
        <v>0</v>
      </c>
      <c r="I3502" s="90" t="str">
        <f>IF(AND($C3502=0,G3502=0),"0.00%",IF($C3502=0,-1,IF(G3502=0,1,-($C3502-G3502)/ABS(G3502))))</f>
        <v>0.00%</v>
      </c>
      <c r="J3502" s="91"/>
      <c r="K3502" s="89">
        <v>0</v>
      </c>
      <c r="L3502" s="89">
        <v>0</v>
      </c>
      <c r="M3502" s="89">
        <f>+L3502-K3502</f>
        <v>0</v>
      </c>
      <c r="N3502" s="90" t="str">
        <f>IF(AND($K3502=0,L3502=0),"0.00%",IF($K3502=0,-1,IF(L3502=0,1,-($K3502-L3502)/ABS(L3502))))</f>
        <v>0.00%</v>
      </c>
      <c r="O3502" s="89">
        <v>0</v>
      </c>
      <c r="P3502" s="89">
        <f>+K3502-O3502</f>
        <v>0</v>
      </c>
      <c r="Q3502" s="90" t="str">
        <f>IF(AND($K3502=0,O3502=0),"0.00%",IF($K3502=0,-1,IF(O3502=0,1,-($K3502-O3502)/ABS(O3502))))</f>
        <v>0.00%</v>
      </c>
      <c r="R3502" s="91"/>
      <c r="S3502" s="89">
        <v>0</v>
      </c>
      <c r="T3502" s="89">
        <f>+S3502-K3502</f>
        <v>0</v>
      </c>
      <c r="U3502" s="335">
        <f>IF(C3502=0,0,1)+IF(D3502=0,0,1)+IF(E3502=0,0,1)+IF(G3502=0,0,1)+IF(K3502=0,0,1)+IF(L3502=0,0,1)+IF(M3502=0,0,1)+IF(O3502=0,0,1)+IF(S3502=0,0,1)</f>
        <v>0</v>
      </c>
    </row>
    <row r="3503" spans="1:21" s="182" customFormat="1" ht="15" hidden="1">
      <c r="A3503" s="176" t="s">
        <v>3424</v>
      </c>
      <c r="B3503" s="88" t="s">
        <v>6716</v>
      </c>
      <c r="C3503" s="89">
        <v>0</v>
      </c>
      <c r="D3503" s="89">
        <v>0</v>
      </c>
      <c r="E3503" s="89">
        <f>+D3503-C3503</f>
        <v>0</v>
      </c>
      <c r="F3503" s="90" t="str">
        <f>IF(AND($C3503=0,D3503=0),"0.00%",IF($C3503=0,-1,IF(D3503=0,1,-($C3503-D3503)/ABS(D3503))))</f>
        <v>0.00%</v>
      </c>
      <c r="G3503" s="89">
        <v>0</v>
      </c>
      <c r="H3503" s="89">
        <f>+C3503-G3503</f>
        <v>0</v>
      </c>
      <c r="I3503" s="90" t="str">
        <f>IF(AND($C3503=0,G3503=0),"0.00%",IF($C3503=0,-1,IF(G3503=0,1,-($C3503-G3503)/ABS(G3503))))</f>
        <v>0.00%</v>
      </c>
      <c r="J3503" s="91"/>
      <c r="K3503" s="89">
        <v>0</v>
      </c>
      <c r="L3503" s="89">
        <v>0</v>
      </c>
      <c r="M3503" s="89">
        <f>+L3503-K3503</f>
        <v>0</v>
      </c>
      <c r="N3503" s="90" t="str">
        <f>IF(AND($K3503=0,L3503=0),"0.00%",IF($K3503=0,-1,IF(L3503=0,1,-($K3503-L3503)/ABS(L3503))))</f>
        <v>0.00%</v>
      </c>
      <c r="O3503" s="89">
        <v>0</v>
      </c>
      <c r="P3503" s="89">
        <f>+K3503-O3503</f>
        <v>0</v>
      </c>
      <c r="Q3503" s="90" t="str">
        <f>IF(AND($K3503=0,O3503=0),"0.00%",IF($K3503=0,-1,IF(O3503=0,1,-($K3503-O3503)/ABS(O3503))))</f>
        <v>0.00%</v>
      </c>
      <c r="R3503" s="91"/>
      <c r="S3503" s="89">
        <v>0</v>
      </c>
      <c r="T3503" s="89">
        <f>+S3503-K3503</f>
        <v>0</v>
      </c>
      <c r="U3503" s="335">
        <f>IF(C3503=0,0,1)+IF(D3503=0,0,1)+IF(E3503=0,0,1)+IF(G3503=0,0,1)+IF(K3503=0,0,1)+IF(L3503=0,0,1)+IF(M3503=0,0,1)+IF(O3503=0,0,1)+IF(S3503=0,0,1)</f>
        <v>0</v>
      </c>
    </row>
    <row r="3504" spans="1:21" s="182" customFormat="1" ht="15" hidden="1">
      <c r="A3504" s="176" t="s">
        <v>3425</v>
      </c>
      <c r="B3504" s="88" t="s">
        <v>6717</v>
      </c>
      <c r="C3504" s="89">
        <v>0</v>
      </c>
      <c r="D3504" s="89">
        <v>0</v>
      </c>
      <c r="E3504" s="89">
        <f>+D3504-C3504</f>
        <v>0</v>
      </c>
      <c r="F3504" s="90" t="str">
        <f>IF(AND($C3504=0,D3504=0),"0.00%",IF($C3504=0,-1,IF(D3504=0,1,-($C3504-D3504)/ABS(D3504))))</f>
        <v>0.00%</v>
      </c>
      <c r="G3504" s="89">
        <v>0</v>
      </c>
      <c r="H3504" s="89">
        <f>+C3504-G3504</f>
        <v>0</v>
      </c>
      <c r="I3504" s="90" t="str">
        <f>IF(AND($C3504=0,G3504=0),"0.00%",IF($C3504=0,-1,IF(G3504=0,1,-($C3504-G3504)/ABS(G3504))))</f>
        <v>0.00%</v>
      </c>
      <c r="J3504" s="91"/>
      <c r="K3504" s="89">
        <v>0</v>
      </c>
      <c r="L3504" s="89">
        <v>0</v>
      </c>
      <c r="M3504" s="89">
        <f>+L3504-K3504</f>
        <v>0</v>
      </c>
      <c r="N3504" s="90" t="str">
        <f>IF(AND($K3504=0,L3504=0),"0.00%",IF($K3504=0,-1,IF(L3504=0,1,-($K3504-L3504)/ABS(L3504))))</f>
        <v>0.00%</v>
      </c>
      <c r="O3504" s="89">
        <v>0</v>
      </c>
      <c r="P3504" s="89">
        <f>+K3504-O3504</f>
        <v>0</v>
      </c>
      <c r="Q3504" s="90" t="str">
        <f>IF(AND($K3504=0,O3504=0),"0.00%",IF($K3504=0,-1,IF(O3504=0,1,-($K3504-O3504)/ABS(O3504))))</f>
        <v>0.00%</v>
      </c>
      <c r="R3504" s="91"/>
      <c r="S3504" s="89">
        <v>0</v>
      </c>
      <c r="T3504" s="89">
        <f>+S3504-K3504</f>
        <v>0</v>
      </c>
      <c r="U3504" s="335">
        <f>IF(C3504=0,0,1)+IF(D3504=0,0,1)+IF(E3504=0,0,1)+IF(G3504=0,0,1)+IF(K3504=0,0,1)+IF(L3504=0,0,1)+IF(M3504=0,0,1)+IF(O3504=0,0,1)+IF(S3504=0,0,1)</f>
        <v>0</v>
      </c>
    </row>
    <row r="3505" spans="1:21" s="182" customFormat="1" ht="15" hidden="1">
      <c r="A3505" s="176" t="s">
        <v>3426</v>
      </c>
      <c r="B3505" s="88" t="s">
        <v>6718</v>
      </c>
      <c r="C3505" s="89">
        <v>0</v>
      </c>
      <c r="D3505" s="89">
        <v>0</v>
      </c>
      <c r="E3505" s="89">
        <f>+D3505-C3505</f>
        <v>0</v>
      </c>
      <c r="F3505" s="90" t="str">
        <f>IF(AND($C3505=0,D3505=0),"0.00%",IF($C3505=0,-1,IF(D3505=0,1,-($C3505-D3505)/ABS(D3505))))</f>
        <v>0.00%</v>
      </c>
      <c r="G3505" s="89">
        <v>0</v>
      </c>
      <c r="H3505" s="89">
        <f>+C3505-G3505</f>
        <v>0</v>
      </c>
      <c r="I3505" s="90" t="str">
        <f>IF(AND($C3505=0,G3505=0),"0.00%",IF($C3505=0,-1,IF(G3505=0,1,-($C3505-G3505)/ABS(G3505))))</f>
        <v>0.00%</v>
      </c>
      <c r="J3505" s="91"/>
      <c r="K3505" s="89">
        <v>0</v>
      </c>
      <c r="L3505" s="89">
        <v>0</v>
      </c>
      <c r="M3505" s="89">
        <f>+L3505-K3505</f>
        <v>0</v>
      </c>
      <c r="N3505" s="90" t="str">
        <f>IF(AND($K3505=0,L3505=0),"0.00%",IF($K3505=0,-1,IF(L3505=0,1,-($K3505-L3505)/ABS(L3505))))</f>
        <v>0.00%</v>
      </c>
      <c r="O3505" s="89">
        <v>0</v>
      </c>
      <c r="P3505" s="89">
        <f>+K3505-O3505</f>
        <v>0</v>
      </c>
      <c r="Q3505" s="90" t="str">
        <f>IF(AND($K3505=0,O3505=0),"0.00%",IF($K3505=0,-1,IF(O3505=0,1,-($K3505-O3505)/ABS(O3505))))</f>
        <v>0.00%</v>
      </c>
      <c r="R3505" s="91"/>
      <c r="S3505" s="89">
        <v>0</v>
      </c>
      <c r="T3505" s="89">
        <f>+S3505-K3505</f>
        <v>0</v>
      </c>
      <c r="U3505" s="335">
        <f>IF(C3505=0,0,1)+IF(D3505=0,0,1)+IF(E3505=0,0,1)+IF(G3505=0,0,1)+IF(K3505=0,0,1)+IF(L3505=0,0,1)+IF(M3505=0,0,1)+IF(O3505=0,0,1)+IF(S3505=0,0,1)</f>
        <v>0</v>
      </c>
    </row>
    <row r="3506" spans="1:21" s="182" customFormat="1" ht="15" hidden="1">
      <c r="A3506" s="176" t="s">
        <v>3427</v>
      </c>
      <c r="B3506" s="88" t="s">
        <v>6719</v>
      </c>
      <c r="C3506" s="89">
        <v>0</v>
      </c>
      <c r="D3506" s="89">
        <v>0</v>
      </c>
      <c r="E3506" s="89">
        <f>+D3506-C3506</f>
        <v>0</v>
      </c>
      <c r="F3506" s="90" t="str">
        <f>IF(AND($C3506=0,D3506=0),"0.00%",IF($C3506=0,-1,IF(D3506=0,1,-($C3506-D3506)/ABS(D3506))))</f>
        <v>0.00%</v>
      </c>
      <c r="G3506" s="89">
        <v>0</v>
      </c>
      <c r="H3506" s="89">
        <f>+C3506-G3506</f>
        <v>0</v>
      </c>
      <c r="I3506" s="90" t="str">
        <f>IF(AND($C3506=0,G3506=0),"0.00%",IF($C3506=0,-1,IF(G3506=0,1,-($C3506-G3506)/ABS(G3506))))</f>
        <v>0.00%</v>
      </c>
      <c r="J3506" s="91"/>
      <c r="K3506" s="89">
        <v>0</v>
      </c>
      <c r="L3506" s="89">
        <v>0</v>
      </c>
      <c r="M3506" s="89">
        <f>+L3506-K3506</f>
        <v>0</v>
      </c>
      <c r="N3506" s="90" t="str">
        <f>IF(AND($K3506=0,L3506=0),"0.00%",IF($K3506=0,-1,IF(L3506=0,1,-($K3506-L3506)/ABS(L3506))))</f>
        <v>0.00%</v>
      </c>
      <c r="O3506" s="89">
        <v>0</v>
      </c>
      <c r="P3506" s="89">
        <f>+K3506-O3506</f>
        <v>0</v>
      </c>
      <c r="Q3506" s="90" t="str">
        <f>IF(AND($K3506=0,O3506=0),"0.00%",IF($K3506=0,-1,IF(O3506=0,1,-($K3506-O3506)/ABS(O3506))))</f>
        <v>0.00%</v>
      </c>
      <c r="R3506" s="91"/>
      <c r="S3506" s="89">
        <v>0</v>
      </c>
      <c r="T3506" s="89">
        <f>+S3506-K3506</f>
        <v>0</v>
      </c>
      <c r="U3506" s="335">
        <f>IF(C3506=0,0,1)+IF(D3506=0,0,1)+IF(E3506=0,0,1)+IF(G3506=0,0,1)+IF(K3506=0,0,1)+IF(L3506=0,0,1)+IF(M3506=0,0,1)+IF(O3506=0,0,1)+IF(S3506=0,0,1)</f>
        <v>0</v>
      </c>
    </row>
    <row r="3507" spans="1:21" s="182" customFormat="1" ht="15" hidden="1">
      <c r="A3507" s="176" t="s">
        <v>3428</v>
      </c>
      <c r="B3507" s="88" t="s">
        <v>6720</v>
      </c>
      <c r="C3507" s="89">
        <v>0</v>
      </c>
      <c r="D3507" s="89">
        <v>0</v>
      </c>
      <c r="E3507" s="89">
        <f>+D3507-C3507</f>
        <v>0</v>
      </c>
      <c r="F3507" s="90" t="str">
        <f>IF(AND($C3507=0,D3507=0),"0.00%",IF($C3507=0,-1,IF(D3507=0,1,-($C3507-D3507)/ABS(D3507))))</f>
        <v>0.00%</v>
      </c>
      <c r="G3507" s="89">
        <v>0</v>
      </c>
      <c r="H3507" s="89">
        <f>+C3507-G3507</f>
        <v>0</v>
      </c>
      <c r="I3507" s="90" t="str">
        <f>IF(AND($C3507=0,G3507=0),"0.00%",IF($C3507=0,-1,IF(G3507=0,1,-($C3507-G3507)/ABS(G3507))))</f>
        <v>0.00%</v>
      </c>
      <c r="J3507" s="91"/>
      <c r="K3507" s="89">
        <v>0</v>
      </c>
      <c r="L3507" s="89">
        <v>0</v>
      </c>
      <c r="M3507" s="89">
        <f>+L3507-K3507</f>
        <v>0</v>
      </c>
      <c r="N3507" s="90" t="str">
        <f>IF(AND($K3507=0,L3507=0),"0.00%",IF($K3507=0,-1,IF(L3507=0,1,-($K3507-L3507)/ABS(L3507))))</f>
        <v>0.00%</v>
      </c>
      <c r="O3507" s="89">
        <v>0</v>
      </c>
      <c r="P3507" s="89">
        <f>+K3507-O3507</f>
        <v>0</v>
      </c>
      <c r="Q3507" s="90" t="str">
        <f>IF(AND($K3507=0,O3507=0),"0.00%",IF($K3507=0,-1,IF(O3507=0,1,-($K3507-O3507)/ABS(O3507))))</f>
        <v>0.00%</v>
      </c>
      <c r="R3507" s="91"/>
      <c r="S3507" s="89">
        <v>0</v>
      </c>
      <c r="T3507" s="89">
        <f>+S3507-K3507</f>
        <v>0</v>
      </c>
      <c r="U3507" s="335">
        <f>IF(C3507=0,0,1)+IF(D3507=0,0,1)+IF(E3507=0,0,1)+IF(G3507=0,0,1)+IF(K3507=0,0,1)+IF(L3507=0,0,1)+IF(M3507=0,0,1)+IF(O3507=0,0,1)+IF(S3507=0,0,1)</f>
        <v>0</v>
      </c>
    </row>
    <row r="3508" spans="1:21" s="182" customFormat="1" ht="15" hidden="1">
      <c r="A3508" s="176" t="s">
        <v>3429</v>
      </c>
      <c r="B3508" s="88" t="s">
        <v>6721</v>
      </c>
      <c r="C3508" s="89">
        <v>0</v>
      </c>
      <c r="D3508" s="89">
        <v>0</v>
      </c>
      <c r="E3508" s="89">
        <f>+D3508-C3508</f>
        <v>0</v>
      </c>
      <c r="F3508" s="90" t="str">
        <f>IF(AND($C3508=0,D3508=0),"0.00%",IF($C3508=0,-1,IF(D3508=0,1,-($C3508-D3508)/ABS(D3508))))</f>
        <v>0.00%</v>
      </c>
      <c r="G3508" s="89">
        <v>0</v>
      </c>
      <c r="H3508" s="89">
        <f>+C3508-G3508</f>
        <v>0</v>
      </c>
      <c r="I3508" s="90" t="str">
        <f>IF(AND($C3508=0,G3508=0),"0.00%",IF($C3508=0,-1,IF(G3508=0,1,-($C3508-G3508)/ABS(G3508))))</f>
        <v>0.00%</v>
      </c>
      <c r="J3508" s="91"/>
      <c r="K3508" s="89">
        <v>0</v>
      </c>
      <c r="L3508" s="89">
        <v>0</v>
      </c>
      <c r="M3508" s="89">
        <f>+L3508-K3508</f>
        <v>0</v>
      </c>
      <c r="N3508" s="90" t="str">
        <f>IF(AND($K3508=0,L3508=0),"0.00%",IF($K3508=0,-1,IF(L3508=0,1,-($K3508-L3508)/ABS(L3508))))</f>
        <v>0.00%</v>
      </c>
      <c r="O3508" s="89">
        <v>0</v>
      </c>
      <c r="P3508" s="89">
        <f>+K3508-O3508</f>
        <v>0</v>
      </c>
      <c r="Q3508" s="90" t="str">
        <f>IF(AND($K3508=0,O3508=0),"0.00%",IF($K3508=0,-1,IF(O3508=0,1,-($K3508-O3508)/ABS(O3508))))</f>
        <v>0.00%</v>
      </c>
      <c r="R3508" s="91"/>
      <c r="S3508" s="89">
        <v>0</v>
      </c>
      <c r="T3508" s="89">
        <f>+S3508-K3508</f>
        <v>0</v>
      </c>
      <c r="U3508" s="335">
        <f>IF(C3508=0,0,1)+IF(D3508=0,0,1)+IF(E3508=0,0,1)+IF(G3508=0,0,1)+IF(K3508=0,0,1)+IF(L3508=0,0,1)+IF(M3508=0,0,1)+IF(O3508=0,0,1)+IF(S3508=0,0,1)</f>
        <v>0</v>
      </c>
    </row>
    <row r="3509" spans="1:21" s="182" customFormat="1" ht="15" hidden="1">
      <c r="A3509" s="176" t="s">
        <v>3430</v>
      </c>
      <c r="B3509" s="88" t="s">
        <v>6722</v>
      </c>
      <c r="C3509" s="89">
        <v>0</v>
      </c>
      <c r="D3509" s="89">
        <v>0</v>
      </c>
      <c r="E3509" s="89">
        <f>+D3509-C3509</f>
        <v>0</v>
      </c>
      <c r="F3509" s="90" t="str">
        <f>IF(AND($C3509=0,D3509=0),"0.00%",IF($C3509=0,-1,IF(D3509=0,1,-($C3509-D3509)/ABS(D3509))))</f>
        <v>0.00%</v>
      </c>
      <c r="G3509" s="89">
        <v>0</v>
      </c>
      <c r="H3509" s="89">
        <f>+C3509-G3509</f>
        <v>0</v>
      </c>
      <c r="I3509" s="90" t="str">
        <f>IF(AND($C3509=0,G3509=0),"0.00%",IF($C3509=0,-1,IF(G3509=0,1,-($C3509-G3509)/ABS(G3509))))</f>
        <v>0.00%</v>
      </c>
      <c r="J3509" s="91"/>
      <c r="K3509" s="89">
        <v>0</v>
      </c>
      <c r="L3509" s="89">
        <v>0</v>
      </c>
      <c r="M3509" s="89">
        <f>+L3509-K3509</f>
        <v>0</v>
      </c>
      <c r="N3509" s="90" t="str">
        <f>IF(AND($K3509=0,L3509=0),"0.00%",IF($K3509=0,-1,IF(L3509=0,1,-($K3509-L3509)/ABS(L3509))))</f>
        <v>0.00%</v>
      </c>
      <c r="O3509" s="89">
        <v>0</v>
      </c>
      <c r="P3509" s="89">
        <f>+K3509-O3509</f>
        <v>0</v>
      </c>
      <c r="Q3509" s="90" t="str">
        <f>IF(AND($K3509=0,O3509=0),"0.00%",IF($K3509=0,-1,IF(O3509=0,1,-($K3509-O3509)/ABS(O3509))))</f>
        <v>0.00%</v>
      </c>
      <c r="R3509" s="91"/>
      <c r="S3509" s="89">
        <v>0</v>
      </c>
      <c r="T3509" s="89">
        <f>+S3509-K3509</f>
        <v>0</v>
      </c>
      <c r="U3509" s="335">
        <f>IF(C3509=0,0,1)+IF(D3509=0,0,1)+IF(E3509=0,0,1)+IF(G3509=0,0,1)+IF(K3509=0,0,1)+IF(L3509=0,0,1)+IF(M3509=0,0,1)+IF(O3509=0,0,1)+IF(S3509=0,0,1)</f>
        <v>0</v>
      </c>
    </row>
    <row r="3510" spans="1:21" s="182" customFormat="1" ht="15" hidden="1">
      <c r="A3510" s="176" t="s">
        <v>3431</v>
      </c>
      <c r="B3510" s="88" t="s">
        <v>6723</v>
      </c>
      <c r="C3510" s="89">
        <v>0</v>
      </c>
      <c r="D3510" s="89">
        <v>0</v>
      </c>
      <c r="E3510" s="89">
        <f>+D3510-C3510</f>
        <v>0</v>
      </c>
      <c r="F3510" s="90" t="str">
        <f>IF(AND($C3510=0,D3510=0),"0.00%",IF($C3510=0,-1,IF(D3510=0,1,-($C3510-D3510)/ABS(D3510))))</f>
        <v>0.00%</v>
      </c>
      <c r="G3510" s="89">
        <v>0</v>
      </c>
      <c r="H3510" s="89">
        <f>+C3510-G3510</f>
        <v>0</v>
      </c>
      <c r="I3510" s="90" t="str">
        <f>IF(AND($C3510=0,G3510=0),"0.00%",IF($C3510=0,-1,IF(G3510=0,1,-($C3510-G3510)/ABS(G3510))))</f>
        <v>0.00%</v>
      </c>
      <c r="J3510" s="91"/>
      <c r="K3510" s="89">
        <v>0</v>
      </c>
      <c r="L3510" s="89">
        <v>0</v>
      </c>
      <c r="M3510" s="89">
        <f>+L3510-K3510</f>
        <v>0</v>
      </c>
      <c r="N3510" s="90" t="str">
        <f>IF(AND($K3510=0,L3510=0),"0.00%",IF($K3510=0,-1,IF(L3510=0,1,-($K3510-L3510)/ABS(L3510))))</f>
        <v>0.00%</v>
      </c>
      <c r="O3510" s="89">
        <v>0</v>
      </c>
      <c r="P3510" s="89">
        <f>+K3510-O3510</f>
        <v>0</v>
      </c>
      <c r="Q3510" s="90" t="str">
        <f>IF(AND($K3510=0,O3510=0),"0.00%",IF($K3510=0,-1,IF(O3510=0,1,-($K3510-O3510)/ABS(O3510))))</f>
        <v>0.00%</v>
      </c>
      <c r="R3510" s="91"/>
      <c r="S3510" s="89">
        <v>0</v>
      </c>
      <c r="T3510" s="89">
        <f>+S3510-K3510</f>
        <v>0</v>
      </c>
      <c r="U3510" s="335">
        <f>IF(C3510=0,0,1)+IF(D3510=0,0,1)+IF(E3510=0,0,1)+IF(G3510=0,0,1)+IF(K3510=0,0,1)+IF(L3510=0,0,1)+IF(M3510=0,0,1)+IF(O3510=0,0,1)+IF(S3510=0,0,1)</f>
        <v>0</v>
      </c>
    </row>
    <row r="3511" spans="1:21" s="182" customFormat="1" ht="15" hidden="1">
      <c r="A3511" s="176" t="s">
        <v>3432</v>
      </c>
      <c r="B3511" s="88" t="s">
        <v>6724</v>
      </c>
      <c r="C3511" s="89">
        <v>0</v>
      </c>
      <c r="D3511" s="89">
        <v>0</v>
      </c>
      <c r="E3511" s="89">
        <f>+D3511-C3511</f>
        <v>0</v>
      </c>
      <c r="F3511" s="90" t="str">
        <f>IF(AND($C3511=0,D3511=0),"0.00%",IF($C3511=0,-1,IF(D3511=0,1,-($C3511-D3511)/ABS(D3511))))</f>
        <v>0.00%</v>
      </c>
      <c r="G3511" s="89">
        <v>0</v>
      </c>
      <c r="H3511" s="89">
        <f>+C3511-G3511</f>
        <v>0</v>
      </c>
      <c r="I3511" s="90" t="str">
        <f>IF(AND($C3511=0,G3511=0),"0.00%",IF($C3511=0,-1,IF(G3511=0,1,-($C3511-G3511)/ABS(G3511))))</f>
        <v>0.00%</v>
      </c>
      <c r="J3511" s="91"/>
      <c r="K3511" s="89">
        <v>0</v>
      </c>
      <c r="L3511" s="89">
        <v>0</v>
      </c>
      <c r="M3511" s="89">
        <f>+L3511-K3511</f>
        <v>0</v>
      </c>
      <c r="N3511" s="90" t="str">
        <f>IF(AND($K3511=0,L3511=0),"0.00%",IF($K3511=0,-1,IF(L3511=0,1,-($K3511-L3511)/ABS(L3511))))</f>
        <v>0.00%</v>
      </c>
      <c r="O3511" s="89">
        <v>0</v>
      </c>
      <c r="P3511" s="89">
        <f>+K3511-O3511</f>
        <v>0</v>
      </c>
      <c r="Q3511" s="90" t="str">
        <f>IF(AND($K3511=0,O3511=0),"0.00%",IF($K3511=0,-1,IF(O3511=0,1,-($K3511-O3511)/ABS(O3511))))</f>
        <v>0.00%</v>
      </c>
      <c r="R3511" s="91"/>
      <c r="S3511" s="89">
        <v>0</v>
      </c>
      <c r="T3511" s="89">
        <f>+S3511-K3511</f>
        <v>0</v>
      </c>
      <c r="U3511" s="335">
        <f>IF(C3511=0,0,1)+IF(D3511=0,0,1)+IF(E3511=0,0,1)+IF(G3511=0,0,1)+IF(K3511=0,0,1)+IF(L3511=0,0,1)+IF(M3511=0,0,1)+IF(O3511=0,0,1)+IF(S3511=0,0,1)</f>
        <v>0</v>
      </c>
    </row>
    <row r="3512" spans="1:21" s="182" customFormat="1" ht="15" hidden="1">
      <c r="A3512" s="176" t="s">
        <v>3433</v>
      </c>
      <c r="B3512" s="88" t="s">
        <v>6725</v>
      </c>
      <c r="C3512" s="89">
        <v>0</v>
      </c>
      <c r="D3512" s="89">
        <v>0</v>
      </c>
      <c r="E3512" s="89">
        <f>+D3512-C3512</f>
        <v>0</v>
      </c>
      <c r="F3512" s="90" t="str">
        <f>IF(AND($C3512=0,D3512=0),"0.00%",IF($C3512=0,-1,IF(D3512=0,1,-($C3512-D3512)/ABS(D3512))))</f>
        <v>0.00%</v>
      </c>
      <c r="G3512" s="89">
        <v>0</v>
      </c>
      <c r="H3512" s="89">
        <f>+C3512-G3512</f>
        <v>0</v>
      </c>
      <c r="I3512" s="90" t="str">
        <f>IF(AND($C3512=0,G3512=0),"0.00%",IF($C3512=0,-1,IF(G3512=0,1,-($C3512-G3512)/ABS(G3512))))</f>
        <v>0.00%</v>
      </c>
      <c r="J3512" s="91"/>
      <c r="K3512" s="89">
        <v>0</v>
      </c>
      <c r="L3512" s="89">
        <v>0</v>
      </c>
      <c r="M3512" s="89">
        <f>+L3512-K3512</f>
        <v>0</v>
      </c>
      <c r="N3512" s="90" t="str">
        <f>IF(AND($K3512=0,L3512=0),"0.00%",IF($K3512=0,-1,IF(L3512=0,1,-($K3512-L3512)/ABS(L3512))))</f>
        <v>0.00%</v>
      </c>
      <c r="O3512" s="89">
        <v>0</v>
      </c>
      <c r="P3512" s="89">
        <f>+K3512-O3512</f>
        <v>0</v>
      </c>
      <c r="Q3512" s="90" t="str">
        <f>IF(AND($K3512=0,O3512=0),"0.00%",IF($K3512=0,-1,IF(O3512=0,1,-($K3512-O3512)/ABS(O3512))))</f>
        <v>0.00%</v>
      </c>
      <c r="R3512" s="91"/>
      <c r="S3512" s="89">
        <v>0</v>
      </c>
      <c r="T3512" s="89">
        <f>+S3512-K3512</f>
        <v>0</v>
      </c>
      <c r="U3512" s="335">
        <f>IF(C3512=0,0,1)+IF(D3512=0,0,1)+IF(E3512=0,0,1)+IF(G3512=0,0,1)+IF(K3512=0,0,1)+IF(L3512=0,0,1)+IF(M3512=0,0,1)+IF(O3512=0,0,1)+IF(S3512=0,0,1)</f>
        <v>0</v>
      </c>
    </row>
    <row r="3513" spans="1:21" s="182" customFormat="1" ht="15" hidden="1">
      <c r="A3513" s="176" t="s">
        <v>3434</v>
      </c>
      <c r="B3513" s="88" t="s">
        <v>6726</v>
      </c>
      <c r="C3513" s="89">
        <v>0</v>
      </c>
      <c r="D3513" s="89">
        <v>0</v>
      </c>
      <c r="E3513" s="89">
        <f>+D3513-C3513</f>
        <v>0</v>
      </c>
      <c r="F3513" s="90" t="str">
        <f>IF(AND($C3513=0,D3513=0),"0.00%",IF($C3513=0,-1,IF(D3513=0,1,-($C3513-D3513)/ABS(D3513))))</f>
        <v>0.00%</v>
      </c>
      <c r="G3513" s="89">
        <v>0</v>
      </c>
      <c r="H3513" s="89">
        <f>+C3513-G3513</f>
        <v>0</v>
      </c>
      <c r="I3513" s="90" t="str">
        <f>IF(AND($C3513=0,G3513=0),"0.00%",IF($C3513=0,-1,IF(G3513=0,1,-($C3513-G3513)/ABS(G3513))))</f>
        <v>0.00%</v>
      </c>
      <c r="J3513" s="91"/>
      <c r="K3513" s="89">
        <v>0</v>
      </c>
      <c r="L3513" s="89">
        <v>0</v>
      </c>
      <c r="M3513" s="89">
        <f>+L3513-K3513</f>
        <v>0</v>
      </c>
      <c r="N3513" s="90" t="str">
        <f>IF(AND($K3513=0,L3513=0),"0.00%",IF($K3513=0,-1,IF(L3513=0,1,-($K3513-L3513)/ABS(L3513))))</f>
        <v>0.00%</v>
      </c>
      <c r="O3513" s="89">
        <v>0</v>
      </c>
      <c r="P3513" s="89">
        <f>+K3513-O3513</f>
        <v>0</v>
      </c>
      <c r="Q3513" s="90" t="str">
        <f>IF(AND($K3513=0,O3513=0),"0.00%",IF($K3513=0,-1,IF(O3513=0,1,-($K3513-O3513)/ABS(O3513))))</f>
        <v>0.00%</v>
      </c>
      <c r="R3513" s="91"/>
      <c r="S3513" s="89">
        <v>0</v>
      </c>
      <c r="T3513" s="89">
        <f>+S3513-K3513</f>
        <v>0</v>
      </c>
      <c r="U3513" s="335">
        <f>IF(C3513=0,0,1)+IF(D3513=0,0,1)+IF(E3513=0,0,1)+IF(G3513=0,0,1)+IF(K3513=0,0,1)+IF(L3513=0,0,1)+IF(M3513=0,0,1)+IF(O3513=0,0,1)+IF(S3513=0,0,1)</f>
        <v>0</v>
      </c>
    </row>
    <row r="3514" spans="1:21" s="182" customFormat="1" ht="15" hidden="1">
      <c r="A3514" s="176" t="s">
        <v>3435</v>
      </c>
      <c r="B3514" s="88" t="s">
        <v>6727</v>
      </c>
      <c r="C3514" s="89">
        <v>0</v>
      </c>
      <c r="D3514" s="89">
        <v>0</v>
      </c>
      <c r="E3514" s="89">
        <f>+D3514-C3514</f>
        <v>0</v>
      </c>
      <c r="F3514" s="90" t="str">
        <f>IF(AND($C3514=0,D3514=0),"0.00%",IF($C3514=0,-1,IF(D3514=0,1,-($C3514-D3514)/ABS(D3514))))</f>
        <v>0.00%</v>
      </c>
      <c r="G3514" s="89">
        <v>0</v>
      </c>
      <c r="H3514" s="89">
        <f>+C3514-G3514</f>
        <v>0</v>
      </c>
      <c r="I3514" s="90" t="str">
        <f>IF(AND($C3514=0,G3514=0),"0.00%",IF($C3514=0,-1,IF(G3514=0,1,-($C3514-G3514)/ABS(G3514))))</f>
        <v>0.00%</v>
      </c>
      <c r="J3514" s="91"/>
      <c r="K3514" s="89">
        <v>0</v>
      </c>
      <c r="L3514" s="89">
        <v>0</v>
      </c>
      <c r="M3514" s="89">
        <f>+L3514-K3514</f>
        <v>0</v>
      </c>
      <c r="N3514" s="90" t="str">
        <f>IF(AND($K3514=0,L3514=0),"0.00%",IF($K3514=0,-1,IF(L3514=0,1,-($K3514-L3514)/ABS(L3514))))</f>
        <v>0.00%</v>
      </c>
      <c r="O3514" s="89">
        <v>0</v>
      </c>
      <c r="P3514" s="89">
        <f>+K3514-O3514</f>
        <v>0</v>
      </c>
      <c r="Q3514" s="90" t="str">
        <f>IF(AND($K3514=0,O3514=0),"0.00%",IF($K3514=0,-1,IF(O3514=0,1,-($K3514-O3514)/ABS(O3514))))</f>
        <v>0.00%</v>
      </c>
      <c r="R3514" s="91"/>
      <c r="S3514" s="89">
        <v>0</v>
      </c>
      <c r="T3514" s="89">
        <f>+S3514-K3514</f>
        <v>0</v>
      </c>
      <c r="U3514" s="335">
        <f>IF(C3514=0,0,1)+IF(D3514=0,0,1)+IF(E3514=0,0,1)+IF(G3514=0,0,1)+IF(K3514=0,0,1)+IF(L3514=0,0,1)+IF(M3514=0,0,1)+IF(O3514=0,0,1)+IF(S3514=0,0,1)</f>
        <v>0</v>
      </c>
    </row>
    <row r="3515" spans="1:21" s="182" customFormat="1" ht="15" hidden="1">
      <c r="A3515" s="176" t="s">
        <v>3436</v>
      </c>
      <c r="B3515" s="88" t="s">
        <v>6728</v>
      </c>
      <c r="C3515" s="89">
        <v>0</v>
      </c>
      <c r="D3515" s="89">
        <v>0</v>
      </c>
      <c r="E3515" s="89">
        <f>+D3515-C3515</f>
        <v>0</v>
      </c>
      <c r="F3515" s="90" t="str">
        <f>IF(AND($C3515=0,D3515=0),"0.00%",IF($C3515=0,-1,IF(D3515=0,1,-($C3515-D3515)/ABS(D3515))))</f>
        <v>0.00%</v>
      </c>
      <c r="G3515" s="89">
        <v>0</v>
      </c>
      <c r="H3515" s="89">
        <f>+C3515-G3515</f>
        <v>0</v>
      </c>
      <c r="I3515" s="90" t="str">
        <f>IF(AND($C3515=0,G3515=0),"0.00%",IF($C3515=0,-1,IF(G3515=0,1,-($C3515-G3515)/ABS(G3515))))</f>
        <v>0.00%</v>
      </c>
      <c r="J3515" s="91"/>
      <c r="K3515" s="89">
        <v>0</v>
      </c>
      <c r="L3515" s="89">
        <v>0</v>
      </c>
      <c r="M3515" s="89">
        <f>+L3515-K3515</f>
        <v>0</v>
      </c>
      <c r="N3515" s="90" t="str">
        <f>IF(AND($K3515=0,L3515=0),"0.00%",IF($K3515=0,-1,IF(L3515=0,1,-($K3515-L3515)/ABS(L3515))))</f>
        <v>0.00%</v>
      </c>
      <c r="O3515" s="89">
        <v>0</v>
      </c>
      <c r="P3515" s="89">
        <f>+K3515-O3515</f>
        <v>0</v>
      </c>
      <c r="Q3515" s="90" t="str">
        <f>IF(AND($K3515=0,O3515=0),"0.00%",IF($K3515=0,-1,IF(O3515=0,1,-($K3515-O3515)/ABS(O3515))))</f>
        <v>0.00%</v>
      </c>
      <c r="R3515" s="91"/>
      <c r="S3515" s="89">
        <v>0</v>
      </c>
      <c r="T3515" s="89">
        <f>+S3515-K3515</f>
        <v>0</v>
      </c>
      <c r="U3515" s="335">
        <f>IF(C3515=0,0,1)+IF(D3515=0,0,1)+IF(E3515=0,0,1)+IF(G3515=0,0,1)+IF(K3515=0,0,1)+IF(L3515=0,0,1)+IF(M3515=0,0,1)+IF(O3515=0,0,1)+IF(S3515=0,0,1)</f>
        <v>0</v>
      </c>
    </row>
    <row r="3516" spans="1:21" s="182" customFormat="1" ht="15" hidden="1">
      <c r="A3516" s="176" t="s">
        <v>3437</v>
      </c>
      <c r="B3516" s="88" t="s">
        <v>6698</v>
      </c>
      <c r="C3516" s="89">
        <v>0</v>
      </c>
      <c r="D3516" s="89">
        <v>0</v>
      </c>
      <c r="E3516" s="89">
        <f>+D3516-C3516</f>
        <v>0</v>
      </c>
      <c r="F3516" s="90" t="str">
        <f>IF(AND($C3516=0,D3516=0),"0.00%",IF($C3516=0,-1,IF(D3516=0,1,-($C3516-D3516)/ABS(D3516))))</f>
        <v>0.00%</v>
      </c>
      <c r="G3516" s="89">
        <v>0</v>
      </c>
      <c r="H3516" s="89">
        <f>+C3516-G3516</f>
        <v>0</v>
      </c>
      <c r="I3516" s="90" t="str">
        <f>IF(AND($C3516=0,G3516=0),"0.00%",IF($C3516=0,-1,IF(G3516=0,1,-($C3516-G3516)/ABS(G3516))))</f>
        <v>0.00%</v>
      </c>
      <c r="J3516" s="91"/>
      <c r="K3516" s="89">
        <v>0</v>
      </c>
      <c r="L3516" s="89">
        <v>0</v>
      </c>
      <c r="M3516" s="89">
        <f>+L3516-K3516</f>
        <v>0</v>
      </c>
      <c r="N3516" s="90" t="str">
        <f>IF(AND($K3516=0,L3516=0),"0.00%",IF($K3516=0,-1,IF(L3516=0,1,-($K3516-L3516)/ABS(L3516))))</f>
        <v>0.00%</v>
      </c>
      <c r="O3516" s="89">
        <v>0</v>
      </c>
      <c r="P3516" s="89">
        <f>+K3516-O3516</f>
        <v>0</v>
      </c>
      <c r="Q3516" s="90" t="str">
        <f>IF(AND($K3516=0,O3516=0),"0.00%",IF($K3516=0,-1,IF(O3516=0,1,-($K3516-O3516)/ABS(O3516))))</f>
        <v>0.00%</v>
      </c>
      <c r="R3516" s="91"/>
      <c r="S3516" s="89">
        <v>0</v>
      </c>
      <c r="T3516" s="89">
        <f>+S3516-K3516</f>
        <v>0</v>
      </c>
      <c r="U3516" s="335">
        <f>IF(C3516=0,0,1)+IF(D3516=0,0,1)+IF(E3516=0,0,1)+IF(G3516=0,0,1)+IF(K3516=0,0,1)+IF(L3516=0,0,1)+IF(M3516=0,0,1)+IF(O3516=0,0,1)+IF(S3516=0,0,1)</f>
        <v>0</v>
      </c>
    </row>
    <row r="3517" spans="1:21" s="182" customFormat="1" ht="15" hidden="1">
      <c r="A3517" s="176" t="s">
        <v>3438</v>
      </c>
      <c r="B3517" s="88" t="s">
        <v>6729</v>
      </c>
      <c r="C3517" s="89">
        <v>0</v>
      </c>
      <c r="D3517" s="89">
        <v>0</v>
      </c>
      <c r="E3517" s="89">
        <f>+D3517-C3517</f>
        <v>0</v>
      </c>
      <c r="F3517" s="90" t="str">
        <f>IF(AND($C3517=0,D3517=0),"0.00%",IF($C3517=0,-1,IF(D3517=0,1,-($C3517-D3517)/ABS(D3517))))</f>
        <v>0.00%</v>
      </c>
      <c r="G3517" s="89">
        <v>0</v>
      </c>
      <c r="H3517" s="89">
        <f>+C3517-G3517</f>
        <v>0</v>
      </c>
      <c r="I3517" s="90" t="str">
        <f>IF(AND($C3517=0,G3517=0),"0.00%",IF($C3517=0,-1,IF(G3517=0,1,-($C3517-G3517)/ABS(G3517))))</f>
        <v>0.00%</v>
      </c>
      <c r="J3517" s="91"/>
      <c r="K3517" s="89">
        <v>0</v>
      </c>
      <c r="L3517" s="89">
        <v>0</v>
      </c>
      <c r="M3517" s="89">
        <f>+L3517-K3517</f>
        <v>0</v>
      </c>
      <c r="N3517" s="90" t="str">
        <f>IF(AND($K3517=0,L3517=0),"0.00%",IF($K3517=0,-1,IF(L3517=0,1,-($K3517-L3517)/ABS(L3517))))</f>
        <v>0.00%</v>
      </c>
      <c r="O3517" s="89">
        <v>0</v>
      </c>
      <c r="P3517" s="89">
        <f>+K3517-O3517</f>
        <v>0</v>
      </c>
      <c r="Q3517" s="90" t="str">
        <f>IF(AND($K3517=0,O3517=0),"0.00%",IF($K3517=0,-1,IF(O3517=0,1,-($K3517-O3517)/ABS(O3517))))</f>
        <v>0.00%</v>
      </c>
      <c r="R3517" s="91"/>
      <c r="S3517" s="89">
        <v>0</v>
      </c>
      <c r="T3517" s="89">
        <f>+S3517-K3517</f>
        <v>0</v>
      </c>
      <c r="U3517" s="335">
        <f>IF(C3517=0,0,1)+IF(D3517=0,0,1)+IF(E3517=0,0,1)+IF(G3517=0,0,1)+IF(K3517=0,0,1)+IF(L3517=0,0,1)+IF(M3517=0,0,1)+IF(O3517=0,0,1)+IF(S3517=0,0,1)</f>
        <v>0</v>
      </c>
    </row>
    <row r="3518" spans="1:21" s="182" customFormat="1" ht="15" hidden="1">
      <c r="A3518" s="176" t="s">
        <v>3439</v>
      </c>
      <c r="B3518" s="88" t="s">
        <v>6730</v>
      </c>
      <c r="C3518" s="89">
        <v>0</v>
      </c>
      <c r="D3518" s="89">
        <v>0</v>
      </c>
      <c r="E3518" s="89">
        <f>+D3518-C3518</f>
        <v>0</v>
      </c>
      <c r="F3518" s="90" t="str">
        <f>IF(AND($C3518=0,D3518=0),"0.00%",IF($C3518=0,-1,IF(D3518=0,1,-($C3518-D3518)/ABS(D3518))))</f>
        <v>0.00%</v>
      </c>
      <c r="G3518" s="89">
        <v>0</v>
      </c>
      <c r="H3518" s="89">
        <f>+C3518-G3518</f>
        <v>0</v>
      </c>
      <c r="I3518" s="90" t="str">
        <f>IF(AND($C3518=0,G3518=0),"0.00%",IF($C3518=0,-1,IF(G3518=0,1,-($C3518-G3518)/ABS(G3518))))</f>
        <v>0.00%</v>
      </c>
      <c r="J3518" s="91"/>
      <c r="K3518" s="89">
        <v>0</v>
      </c>
      <c r="L3518" s="89">
        <v>0</v>
      </c>
      <c r="M3518" s="89">
        <f>+L3518-K3518</f>
        <v>0</v>
      </c>
      <c r="N3518" s="90" t="str">
        <f>IF(AND($K3518=0,L3518=0),"0.00%",IF($K3518=0,-1,IF(L3518=0,1,-($K3518-L3518)/ABS(L3518))))</f>
        <v>0.00%</v>
      </c>
      <c r="O3518" s="89">
        <v>0</v>
      </c>
      <c r="P3518" s="89">
        <f>+K3518-O3518</f>
        <v>0</v>
      </c>
      <c r="Q3518" s="90" t="str">
        <f>IF(AND($K3518=0,O3518=0),"0.00%",IF($K3518=0,-1,IF(O3518=0,1,-($K3518-O3518)/ABS(O3518))))</f>
        <v>0.00%</v>
      </c>
      <c r="R3518" s="91"/>
      <c r="S3518" s="89">
        <v>0</v>
      </c>
      <c r="T3518" s="89">
        <f>+S3518-K3518</f>
        <v>0</v>
      </c>
      <c r="U3518" s="335">
        <f>IF(C3518=0,0,1)+IF(D3518=0,0,1)+IF(E3518=0,0,1)+IF(G3518=0,0,1)+IF(K3518=0,0,1)+IF(L3518=0,0,1)+IF(M3518=0,0,1)+IF(O3518=0,0,1)+IF(S3518=0,0,1)</f>
        <v>0</v>
      </c>
    </row>
    <row r="3519" spans="1:21" s="182" customFormat="1" ht="15" hidden="1">
      <c r="A3519" s="176" t="s">
        <v>3440</v>
      </c>
      <c r="B3519" s="88" t="s">
        <v>6731</v>
      </c>
      <c r="C3519" s="89">
        <v>0</v>
      </c>
      <c r="D3519" s="89">
        <v>0</v>
      </c>
      <c r="E3519" s="89">
        <f>+D3519-C3519</f>
        <v>0</v>
      </c>
      <c r="F3519" s="90" t="str">
        <f>IF(AND($C3519=0,D3519=0),"0.00%",IF($C3519=0,-1,IF(D3519=0,1,-($C3519-D3519)/ABS(D3519))))</f>
        <v>0.00%</v>
      </c>
      <c r="G3519" s="89">
        <v>0</v>
      </c>
      <c r="H3519" s="89">
        <f>+C3519-G3519</f>
        <v>0</v>
      </c>
      <c r="I3519" s="90" t="str">
        <f>IF(AND($C3519=0,G3519=0),"0.00%",IF($C3519=0,-1,IF(G3519=0,1,-($C3519-G3519)/ABS(G3519))))</f>
        <v>0.00%</v>
      </c>
      <c r="J3519" s="91"/>
      <c r="K3519" s="89">
        <v>0</v>
      </c>
      <c r="L3519" s="89">
        <v>0</v>
      </c>
      <c r="M3519" s="89">
        <f>+L3519-K3519</f>
        <v>0</v>
      </c>
      <c r="N3519" s="90" t="str">
        <f>IF(AND($K3519=0,L3519=0),"0.00%",IF($K3519=0,-1,IF(L3519=0,1,-($K3519-L3519)/ABS(L3519))))</f>
        <v>0.00%</v>
      </c>
      <c r="O3519" s="89">
        <v>0</v>
      </c>
      <c r="P3519" s="89">
        <f>+K3519-O3519</f>
        <v>0</v>
      </c>
      <c r="Q3519" s="90" t="str">
        <f>IF(AND($K3519=0,O3519=0),"0.00%",IF($K3519=0,-1,IF(O3519=0,1,-($K3519-O3519)/ABS(O3519))))</f>
        <v>0.00%</v>
      </c>
      <c r="R3519" s="91"/>
      <c r="S3519" s="89">
        <v>0</v>
      </c>
      <c r="T3519" s="89">
        <f>+S3519-K3519</f>
        <v>0</v>
      </c>
      <c r="U3519" s="335">
        <f>IF(C3519=0,0,1)+IF(D3519=0,0,1)+IF(E3519=0,0,1)+IF(G3519=0,0,1)+IF(K3519=0,0,1)+IF(L3519=0,0,1)+IF(M3519=0,0,1)+IF(O3519=0,0,1)+IF(S3519=0,0,1)</f>
        <v>0</v>
      </c>
    </row>
    <row r="3520" spans="1:21" s="182" customFormat="1" ht="15" hidden="1">
      <c r="A3520" s="176" t="s">
        <v>3441</v>
      </c>
      <c r="B3520" s="88" t="s">
        <v>6732</v>
      </c>
      <c r="C3520" s="89">
        <v>0</v>
      </c>
      <c r="D3520" s="89">
        <v>0</v>
      </c>
      <c r="E3520" s="89">
        <f>+D3520-C3520</f>
        <v>0</v>
      </c>
      <c r="F3520" s="90" t="str">
        <f>IF(AND($C3520=0,D3520=0),"0.00%",IF($C3520=0,-1,IF(D3520=0,1,-($C3520-D3520)/ABS(D3520))))</f>
        <v>0.00%</v>
      </c>
      <c r="G3520" s="89">
        <v>0</v>
      </c>
      <c r="H3520" s="89">
        <f>+C3520-G3520</f>
        <v>0</v>
      </c>
      <c r="I3520" s="90" t="str">
        <f>IF(AND($C3520=0,G3520=0),"0.00%",IF($C3520=0,-1,IF(G3520=0,1,-($C3520-G3520)/ABS(G3520))))</f>
        <v>0.00%</v>
      </c>
      <c r="J3520" s="91"/>
      <c r="K3520" s="89">
        <v>0</v>
      </c>
      <c r="L3520" s="89">
        <v>0</v>
      </c>
      <c r="M3520" s="89">
        <f>+L3520-K3520</f>
        <v>0</v>
      </c>
      <c r="N3520" s="90" t="str">
        <f>IF(AND($K3520=0,L3520=0),"0.00%",IF($K3520=0,-1,IF(L3520=0,1,-($K3520-L3520)/ABS(L3520))))</f>
        <v>0.00%</v>
      </c>
      <c r="O3520" s="89">
        <v>0</v>
      </c>
      <c r="P3520" s="89">
        <f>+K3520-O3520</f>
        <v>0</v>
      </c>
      <c r="Q3520" s="90" t="str">
        <f>IF(AND($K3520=0,O3520=0),"0.00%",IF($K3520=0,-1,IF(O3520=0,1,-($K3520-O3520)/ABS(O3520))))</f>
        <v>0.00%</v>
      </c>
      <c r="R3520" s="91"/>
      <c r="S3520" s="89">
        <v>0</v>
      </c>
      <c r="T3520" s="89">
        <f>+S3520-K3520</f>
        <v>0</v>
      </c>
      <c r="U3520" s="335">
        <f>IF(C3520=0,0,1)+IF(D3520=0,0,1)+IF(E3520=0,0,1)+IF(G3520=0,0,1)+IF(K3520=0,0,1)+IF(L3520=0,0,1)+IF(M3520=0,0,1)+IF(O3520=0,0,1)+IF(S3520=0,0,1)</f>
        <v>0</v>
      </c>
    </row>
    <row r="3521" spans="1:21" s="182" customFormat="1" ht="15" hidden="1">
      <c r="A3521" s="176" t="s">
        <v>3442</v>
      </c>
      <c r="B3521" s="88" t="s">
        <v>6733</v>
      </c>
      <c r="C3521" s="89">
        <v>0</v>
      </c>
      <c r="D3521" s="89">
        <v>0</v>
      </c>
      <c r="E3521" s="89">
        <f>+D3521-C3521</f>
        <v>0</v>
      </c>
      <c r="F3521" s="90" t="str">
        <f>IF(AND($C3521=0,D3521=0),"0.00%",IF($C3521=0,-1,IF(D3521=0,1,-($C3521-D3521)/ABS(D3521))))</f>
        <v>0.00%</v>
      </c>
      <c r="G3521" s="89">
        <v>0</v>
      </c>
      <c r="H3521" s="89">
        <f>+C3521-G3521</f>
        <v>0</v>
      </c>
      <c r="I3521" s="90" t="str">
        <f>IF(AND($C3521=0,G3521=0),"0.00%",IF($C3521=0,-1,IF(G3521=0,1,-($C3521-G3521)/ABS(G3521))))</f>
        <v>0.00%</v>
      </c>
      <c r="J3521" s="91"/>
      <c r="K3521" s="89">
        <v>0</v>
      </c>
      <c r="L3521" s="89">
        <v>0</v>
      </c>
      <c r="M3521" s="89">
        <f>+L3521-K3521</f>
        <v>0</v>
      </c>
      <c r="N3521" s="90" t="str">
        <f>IF(AND($K3521=0,L3521=0),"0.00%",IF($K3521=0,-1,IF(L3521=0,1,-($K3521-L3521)/ABS(L3521))))</f>
        <v>0.00%</v>
      </c>
      <c r="O3521" s="89">
        <v>0</v>
      </c>
      <c r="P3521" s="89">
        <f>+K3521-O3521</f>
        <v>0</v>
      </c>
      <c r="Q3521" s="90" t="str">
        <f>IF(AND($K3521=0,O3521=0),"0.00%",IF($K3521=0,-1,IF(O3521=0,1,-($K3521-O3521)/ABS(O3521))))</f>
        <v>0.00%</v>
      </c>
      <c r="R3521" s="91"/>
      <c r="S3521" s="89">
        <v>0</v>
      </c>
      <c r="T3521" s="89">
        <f>+S3521-K3521</f>
        <v>0</v>
      </c>
      <c r="U3521" s="335">
        <f>IF(C3521=0,0,1)+IF(D3521=0,0,1)+IF(E3521=0,0,1)+IF(G3521=0,0,1)+IF(K3521=0,0,1)+IF(L3521=0,0,1)+IF(M3521=0,0,1)+IF(O3521=0,0,1)+IF(S3521=0,0,1)</f>
        <v>0</v>
      </c>
    </row>
    <row r="3522" spans="1:21" s="182" customFormat="1" ht="15" hidden="1">
      <c r="A3522" s="176" t="s">
        <v>3443</v>
      </c>
      <c r="B3522" s="88" t="s">
        <v>6734</v>
      </c>
      <c r="C3522" s="89">
        <v>0</v>
      </c>
      <c r="D3522" s="89">
        <v>0</v>
      </c>
      <c r="E3522" s="89">
        <f>+D3522-C3522</f>
        <v>0</v>
      </c>
      <c r="F3522" s="90" t="str">
        <f>IF(AND($C3522=0,D3522=0),"0.00%",IF($C3522=0,-1,IF(D3522=0,1,-($C3522-D3522)/ABS(D3522))))</f>
        <v>0.00%</v>
      </c>
      <c r="G3522" s="89">
        <v>0</v>
      </c>
      <c r="H3522" s="89">
        <f>+C3522-G3522</f>
        <v>0</v>
      </c>
      <c r="I3522" s="90" t="str">
        <f>IF(AND($C3522=0,G3522=0),"0.00%",IF($C3522=0,-1,IF(G3522=0,1,-($C3522-G3522)/ABS(G3522))))</f>
        <v>0.00%</v>
      </c>
      <c r="J3522" s="91"/>
      <c r="K3522" s="89">
        <v>0</v>
      </c>
      <c r="L3522" s="89">
        <v>0</v>
      </c>
      <c r="M3522" s="89">
        <f>+L3522-K3522</f>
        <v>0</v>
      </c>
      <c r="N3522" s="90" t="str">
        <f>IF(AND($K3522=0,L3522=0),"0.00%",IF($K3522=0,-1,IF(L3522=0,1,-($K3522-L3522)/ABS(L3522))))</f>
        <v>0.00%</v>
      </c>
      <c r="O3522" s="89">
        <v>0</v>
      </c>
      <c r="P3522" s="89">
        <f>+K3522-O3522</f>
        <v>0</v>
      </c>
      <c r="Q3522" s="90" t="str">
        <f>IF(AND($K3522=0,O3522=0),"0.00%",IF($K3522=0,-1,IF(O3522=0,1,-($K3522-O3522)/ABS(O3522))))</f>
        <v>0.00%</v>
      </c>
      <c r="R3522" s="91"/>
      <c r="S3522" s="89">
        <v>0</v>
      </c>
      <c r="T3522" s="89">
        <f>+S3522-K3522</f>
        <v>0</v>
      </c>
      <c r="U3522" s="335">
        <f>IF(C3522=0,0,1)+IF(D3522=0,0,1)+IF(E3522=0,0,1)+IF(G3522=0,0,1)+IF(K3522=0,0,1)+IF(L3522=0,0,1)+IF(M3522=0,0,1)+IF(O3522=0,0,1)+IF(S3522=0,0,1)</f>
        <v>0</v>
      </c>
    </row>
    <row r="3523" spans="1:21" s="182" customFormat="1" ht="15" hidden="1">
      <c r="A3523" s="176" t="s">
        <v>3444</v>
      </c>
      <c r="B3523" s="88" t="s">
        <v>6735</v>
      </c>
      <c r="C3523" s="89">
        <v>0</v>
      </c>
      <c r="D3523" s="89">
        <v>0</v>
      </c>
      <c r="E3523" s="89">
        <f>+D3523-C3523</f>
        <v>0</v>
      </c>
      <c r="F3523" s="90" t="str">
        <f>IF(AND($C3523=0,D3523=0),"0.00%",IF($C3523=0,-1,IF(D3523=0,1,-($C3523-D3523)/ABS(D3523))))</f>
        <v>0.00%</v>
      </c>
      <c r="G3523" s="89">
        <v>0</v>
      </c>
      <c r="H3523" s="89">
        <f>+C3523-G3523</f>
        <v>0</v>
      </c>
      <c r="I3523" s="90" t="str">
        <f>IF(AND($C3523=0,G3523=0),"0.00%",IF($C3523=0,-1,IF(G3523=0,1,-($C3523-G3523)/ABS(G3523))))</f>
        <v>0.00%</v>
      </c>
      <c r="J3523" s="91"/>
      <c r="K3523" s="89">
        <v>0</v>
      </c>
      <c r="L3523" s="89">
        <v>0</v>
      </c>
      <c r="M3523" s="89">
        <f>+L3523-K3523</f>
        <v>0</v>
      </c>
      <c r="N3523" s="90" t="str">
        <f>IF(AND($K3523=0,L3523=0),"0.00%",IF($K3523=0,-1,IF(L3523=0,1,-($K3523-L3523)/ABS(L3523))))</f>
        <v>0.00%</v>
      </c>
      <c r="O3523" s="89">
        <v>0</v>
      </c>
      <c r="P3523" s="89">
        <f>+K3523-O3523</f>
        <v>0</v>
      </c>
      <c r="Q3523" s="90" t="str">
        <f>IF(AND($K3523=0,O3523=0),"0.00%",IF($K3523=0,-1,IF(O3523=0,1,-($K3523-O3523)/ABS(O3523))))</f>
        <v>0.00%</v>
      </c>
      <c r="R3523" s="91"/>
      <c r="S3523" s="89">
        <v>0</v>
      </c>
      <c r="T3523" s="89">
        <f>+S3523-K3523</f>
        <v>0</v>
      </c>
      <c r="U3523" s="335">
        <f>IF(C3523=0,0,1)+IF(D3523=0,0,1)+IF(E3523=0,0,1)+IF(G3523=0,0,1)+IF(K3523=0,0,1)+IF(L3523=0,0,1)+IF(M3523=0,0,1)+IF(O3523=0,0,1)+IF(S3523=0,0,1)</f>
        <v>0</v>
      </c>
    </row>
    <row r="3524" spans="1:21" s="182" customFormat="1" ht="15" hidden="1">
      <c r="A3524" s="176" t="s">
        <v>3445</v>
      </c>
      <c r="B3524" s="88" t="s">
        <v>6736</v>
      </c>
      <c r="C3524" s="89">
        <v>0</v>
      </c>
      <c r="D3524" s="89">
        <v>0</v>
      </c>
      <c r="E3524" s="89">
        <f>+D3524-C3524</f>
        <v>0</v>
      </c>
      <c r="F3524" s="90" t="str">
        <f>IF(AND($C3524=0,D3524=0),"0.00%",IF($C3524=0,-1,IF(D3524=0,1,-($C3524-D3524)/ABS(D3524))))</f>
        <v>0.00%</v>
      </c>
      <c r="G3524" s="89">
        <v>0</v>
      </c>
      <c r="H3524" s="89">
        <f>+C3524-G3524</f>
        <v>0</v>
      </c>
      <c r="I3524" s="90" t="str">
        <f>IF(AND($C3524=0,G3524=0),"0.00%",IF($C3524=0,-1,IF(G3524=0,1,-($C3524-G3524)/ABS(G3524))))</f>
        <v>0.00%</v>
      </c>
      <c r="J3524" s="91"/>
      <c r="K3524" s="89">
        <v>0</v>
      </c>
      <c r="L3524" s="89">
        <v>0</v>
      </c>
      <c r="M3524" s="89">
        <f>+L3524-K3524</f>
        <v>0</v>
      </c>
      <c r="N3524" s="90" t="str">
        <f>IF(AND($K3524=0,L3524=0),"0.00%",IF($K3524=0,-1,IF(L3524=0,1,-($K3524-L3524)/ABS(L3524))))</f>
        <v>0.00%</v>
      </c>
      <c r="O3524" s="89">
        <v>0</v>
      </c>
      <c r="P3524" s="89">
        <f>+K3524-O3524</f>
        <v>0</v>
      </c>
      <c r="Q3524" s="90" t="str">
        <f>IF(AND($K3524=0,O3524=0),"0.00%",IF($K3524=0,-1,IF(O3524=0,1,-($K3524-O3524)/ABS(O3524))))</f>
        <v>0.00%</v>
      </c>
      <c r="R3524" s="91"/>
      <c r="S3524" s="89">
        <v>0</v>
      </c>
      <c r="T3524" s="89">
        <f>+S3524-K3524</f>
        <v>0</v>
      </c>
      <c r="U3524" s="335">
        <f>IF(C3524=0,0,1)+IF(D3524=0,0,1)+IF(E3524=0,0,1)+IF(G3524=0,0,1)+IF(K3524=0,0,1)+IF(L3524=0,0,1)+IF(M3524=0,0,1)+IF(O3524=0,0,1)+IF(S3524=0,0,1)</f>
        <v>0</v>
      </c>
    </row>
    <row r="3525" spans="1:21" s="182" customFormat="1" ht="15" hidden="1">
      <c r="A3525" s="176" t="s">
        <v>3446</v>
      </c>
      <c r="B3525" s="88" t="s">
        <v>6737</v>
      </c>
      <c r="C3525" s="89">
        <v>0</v>
      </c>
      <c r="D3525" s="89">
        <v>0</v>
      </c>
      <c r="E3525" s="89">
        <f>+D3525-C3525</f>
        <v>0</v>
      </c>
      <c r="F3525" s="90" t="str">
        <f>IF(AND($C3525=0,D3525=0),"0.00%",IF($C3525=0,-1,IF(D3525=0,1,-($C3525-D3525)/ABS(D3525))))</f>
        <v>0.00%</v>
      </c>
      <c r="G3525" s="89">
        <v>0</v>
      </c>
      <c r="H3525" s="89">
        <f>+C3525-G3525</f>
        <v>0</v>
      </c>
      <c r="I3525" s="90" t="str">
        <f>IF(AND($C3525=0,G3525=0),"0.00%",IF($C3525=0,-1,IF(G3525=0,1,-($C3525-G3525)/ABS(G3525))))</f>
        <v>0.00%</v>
      </c>
      <c r="J3525" s="91"/>
      <c r="K3525" s="89">
        <v>0</v>
      </c>
      <c r="L3525" s="89">
        <v>0</v>
      </c>
      <c r="M3525" s="89">
        <f>+L3525-K3525</f>
        <v>0</v>
      </c>
      <c r="N3525" s="90" t="str">
        <f>IF(AND($K3525=0,L3525=0),"0.00%",IF($K3525=0,-1,IF(L3525=0,1,-($K3525-L3525)/ABS(L3525))))</f>
        <v>0.00%</v>
      </c>
      <c r="O3525" s="89">
        <v>0</v>
      </c>
      <c r="P3525" s="89">
        <f>+K3525-O3525</f>
        <v>0</v>
      </c>
      <c r="Q3525" s="90" t="str">
        <f>IF(AND($K3525=0,O3525=0),"0.00%",IF($K3525=0,-1,IF(O3525=0,1,-($K3525-O3525)/ABS(O3525))))</f>
        <v>0.00%</v>
      </c>
      <c r="R3525" s="91"/>
      <c r="S3525" s="89">
        <v>0</v>
      </c>
      <c r="T3525" s="89">
        <f>+S3525-K3525</f>
        <v>0</v>
      </c>
      <c r="U3525" s="335">
        <f>IF(C3525=0,0,1)+IF(D3525=0,0,1)+IF(E3525=0,0,1)+IF(G3525=0,0,1)+IF(K3525=0,0,1)+IF(L3525=0,0,1)+IF(M3525=0,0,1)+IF(O3525=0,0,1)+IF(S3525=0,0,1)</f>
        <v>0</v>
      </c>
    </row>
    <row r="3526" spans="1:21" s="182" customFormat="1" ht="15" hidden="1">
      <c r="A3526" s="176" t="s">
        <v>3447</v>
      </c>
      <c r="B3526" s="88" t="s">
        <v>6738</v>
      </c>
      <c r="C3526" s="89">
        <v>0</v>
      </c>
      <c r="D3526" s="89">
        <v>0</v>
      </c>
      <c r="E3526" s="89">
        <f>+D3526-C3526</f>
        <v>0</v>
      </c>
      <c r="F3526" s="90" t="str">
        <f>IF(AND($C3526=0,D3526=0),"0.00%",IF($C3526=0,-1,IF(D3526=0,1,-($C3526-D3526)/ABS(D3526))))</f>
        <v>0.00%</v>
      </c>
      <c r="G3526" s="89">
        <v>0</v>
      </c>
      <c r="H3526" s="89">
        <f>+C3526-G3526</f>
        <v>0</v>
      </c>
      <c r="I3526" s="90" t="str">
        <f>IF(AND($C3526=0,G3526=0),"0.00%",IF($C3526=0,-1,IF(G3526=0,1,-($C3526-G3526)/ABS(G3526))))</f>
        <v>0.00%</v>
      </c>
      <c r="J3526" s="91"/>
      <c r="K3526" s="89">
        <v>0</v>
      </c>
      <c r="L3526" s="89">
        <v>0</v>
      </c>
      <c r="M3526" s="89">
        <f>+L3526-K3526</f>
        <v>0</v>
      </c>
      <c r="N3526" s="90" t="str">
        <f>IF(AND($K3526=0,L3526=0),"0.00%",IF($K3526=0,-1,IF(L3526=0,1,-($K3526-L3526)/ABS(L3526))))</f>
        <v>0.00%</v>
      </c>
      <c r="O3526" s="89">
        <v>0</v>
      </c>
      <c r="P3526" s="89">
        <f>+K3526-O3526</f>
        <v>0</v>
      </c>
      <c r="Q3526" s="90" t="str">
        <f>IF(AND($K3526=0,O3526=0),"0.00%",IF($K3526=0,-1,IF(O3526=0,1,-($K3526-O3526)/ABS(O3526))))</f>
        <v>0.00%</v>
      </c>
      <c r="R3526" s="91"/>
      <c r="S3526" s="89">
        <v>0</v>
      </c>
      <c r="T3526" s="89">
        <f>+S3526-K3526</f>
        <v>0</v>
      </c>
      <c r="U3526" s="335">
        <f>IF(C3526=0,0,1)+IF(D3526=0,0,1)+IF(E3526=0,0,1)+IF(G3526=0,0,1)+IF(K3526=0,0,1)+IF(L3526=0,0,1)+IF(M3526=0,0,1)+IF(O3526=0,0,1)+IF(S3526=0,0,1)</f>
        <v>0</v>
      </c>
    </row>
    <row r="3527" spans="1:21" s="182" customFormat="1" ht="15" hidden="1">
      <c r="A3527" s="176" t="s">
        <v>3448</v>
      </c>
      <c r="B3527" s="88" t="s">
        <v>6739</v>
      </c>
      <c r="C3527" s="89">
        <v>0</v>
      </c>
      <c r="D3527" s="89">
        <v>0</v>
      </c>
      <c r="E3527" s="89">
        <f>+D3527-C3527</f>
        <v>0</v>
      </c>
      <c r="F3527" s="90" t="str">
        <f>IF(AND($C3527=0,D3527=0),"0.00%",IF($C3527=0,-1,IF(D3527=0,1,-($C3527-D3527)/ABS(D3527))))</f>
        <v>0.00%</v>
      </c>
      <c r="G3527" s="89">
        <v>0</v>
      </c>
      <c r="H3527" s="89">
        <f>+C3527-G3527</f>
        <v>0</v>
      </c>
      <c r="I3527" s="90" t="str">
        <f>IF(AND($C3527=0,G3527=0),"0.00%",IF($C3527=0,-1,IF(G3527=0,1,-($C3527-G3527)/ABS(G3527))))</f>
        <v>0.00%</v>
      </c>
      <c r="J3527" s="91"/>
      <c r="K3527" s="89">
        <v>0</v>
      </c>
      <c r="L3527" s="89">
        <v>0</v>
      </c>
      <c r="M3527" s="89">
        <f>+L3527-K3527</f>
        <v>0</v>
      </c>
      <c r="N3527" s="90" t="str">
        <f>IF(AND($K3527=0,L3527=0),"0.00%",IF($K3527=0,-1,IF(L3527=0,1,-($K3527-L3527)/ABS(L3527))))</f>
        <v>0.00%</v>
      </c>
      <c r="O3527" s="89">
        <v>0</v>
      </c>
      <c r="P3527" s="89">
        <f>+K3527-O3527</f>
        <v>0</v>
      </c>
      <c r="Q3527" s="90" t="str">
        <f>IF(AND($K3527=0,O3527=0),"0.00%",IF($K3527=0,-1,IF(O3527=0,1,-($K3527-O3527)/ABS(O3527))))</f>
        <v>0.00%</v>
      </c>
      <c r="R3527" s="91"/>
      <c r="S3527" s="89">
        <v>0</v>
      </c>
      <c r="T3527" s="89">
        <f>+S3527-K3527</f>
        <v>0</v>
      </c>
      <c r="U3527" s="335">
        <f>IF(C3527=0,0,1)+IF(D3527=0,0,1)+IF(E3527=0,0,1)+IF(G3527=0,0,1)+IF(K3527=0,0,1)+IF(L3527=0,0,1)+IF(M3527=0,0,1)+IF(O3527=0,0,1)+IF(S3527=0,0,1)</f>
        <v>0</v>
      </c>
    </row>
    <row r="3528" spans="1:21" s="182" customFormat="1" ht="15" hidden="1">
      <c r="A3528" s="176" t="s">
        <v>3449</v>
      </c>
      <c r="B3528" s="88" t="s">
        <v>6740</v>
      </c>
      <c r="C3528" s="89">
        <v>0</v>
      </c>
      <c r="D3528" s="89">
        <v>0</v>
      </c>
      <c r="E3528" s="89">
        <f>+D3528-C3528</f>
        <v>0</v>
      </c>
      <c r="F3528" s="90" t="str">
        <f>IF(AND($C3528=0,D3528=0),"0.00%",IF($C3528=0,-1,IF(D3528=0,1,-($C3528-D3528)/ABS(D3528))))</f>
        <v>0.00%</v>
      </c>
      <c r="G3528" s="89">
        <v>0</v>
      </c>
      <c r="H3528" s="89">
        <f>+C3528-G3528</f>
        <v>0</v>
      </c>
      <c r="I3528" s="90" t="str">
        <f>IF(AND($C3528=0,G3528=0),"0.00%",IF($C3528=0,-1,IF(G3528=0,1,-($C3528-G3528)/ABS(G3528))))</f>
        <v>0.00%</v>
      </c>
      <c r="J3528" s="91"/>
      <c r="K3528" s="89">
        <v>0</v>
      </c>
      <c r="L3528" s="89">
        <v>0</v>
      </c>
      <c r="M3528" s="89">
        <f>+L3528-K3528</f>
        <v>0</v>
      </c>
      <c r="N3528" s="90" t="str">
        <f>IF(AND($K3528=0,L3528=0),"0.00%",IF($K3528=0,-1,IF(L3528=0,1,-($K3528-L3528)/ABS(L3528))))</f>
        <v>0.00%</v>
      </c>
      <c r="O3528" s="89">
        <v>0</v>
      </c>
      <c r="P3528" s="89">
        <f>+K3528-O3528</f>
        <v>0</v>
      </c>
      <c r="Q3528" s="90" t="str">
        <f>IF(AND($K3528=0,O3528=0),"0.00%",IF($K3528=0,-1,IF(O3528=0,1,-($K3528-O3528)/ABS(O3528))))</f>
        <v>0.00%</v>
      </c>
      <c r="R3528" s="91"/>
      <c r="S3528" s="89">
        <v>0</v>
      </c>
      <c r="T3528" s="89">
        <f>+S3528-K3528</f>
        <v>0</v>
      </c>
      <c r="U3528" s="335">
        <f>IF(C3528=0,0,1)+IF(D3528=0,0,1)+IF(E3528=0,0,1)+IF(G3528=0,0,1)+IF(K3528=0,0,1)+IF(L3528=0,0,1)+IF(M3528=0,0,1)+IF(O3528=0,0,1)+IF(S3528=0,0,1)</f>
        <v>0</v>
      </c>
    </row>
    <row r="3529" spans="1:21" s="182" customFormat="1" ht="15" hidden="1">
      <c r="A3529" s="176" t="s">
        <v>3450</v>
      </c>
      <c r="B3529" s="88" t="s">
        <v>6741</v>
      </c>
      <c r="C3529" s="89">
        <v>0</v>
      </c>
      <c r="D3529" s="89">
        <v>0</v>
      </c>
      <c r="E3529" s="89">
        <f>+D3529-C3529</f>
        <v>0</v>
      </c>
      <c r="F3529" s="90" t="str">
        <f>IF(AND($C3529=0,D3529=0),"0.00%",IF($C3529=0,-1,IF(D3529=0,1,-($C3529-D3529)/ABS(D3529))))</f>
        <v>0.00%</v>
      </c>
      <c r="G3529" s="89">
        <v>0</v>
      </c>
      <c r="H3529" s="89">
        <f>+C3529-G3529</f>
        <v>0</v>
      </c>
      <c r="I3529" s="90" t="str">
        <f>IF(AND($C3529=0,G3529=0),"0.00%",IF($C3529=0,-1,IF(G3529=0,1,-($C3529-G3529)/ABS(G3529))))</f>
        <v>0.00%</v>
      </c>
      <c r="J3529" s="91"/>
      <c r="K3529" s="89">
        <v>0</v>
      </c>
      <c r="L3529" s="89">
        <v>0</v>
      </c>
      <c r="M3529" s="89">
        <f>+L3529-K3529</f>
        <v>0</v>
      </c>
      <c r="N3529" s="90" t="str">
        <f>IF(AND($K3529=0,L3529=0),"0.00%",IF($K3529=0,-1,IF(L3529=0,1,-($K3529-L3529)/ABS(L3529))))</f>
        <v>0.00%</v>
      </c>
      <c r="O3529" s="89">
        <v>0</v>
      </c>
      <c r="P3529" s="89">
        <f>+K3529-O3529</f>
        <v>0</v>
      </c>
      <c r="Q3529" s="90" t="str">
        <f>IF(AND($K3529=0,O3529=0),"0.00%",IF($K3529=0,-1,IF(O3529=0,1,-($K3529-O3529)/ABS(O3529))))</f>
        <v>0.00%</v>
      </c>
      <c r="R3529" s="91"/>
      <c r="S3529" s="89">
        <v>0</v>
      </c>
      <c r="T3529" s="89">
        <f>+S3529-K3529</f>
        <v>0</v>
      </c>
      <c r="U3529" s="335">
        <f>IF(C3529=0,0,1)+IF(D3529=0,0,1)+IF(E3529=0,0,1)+IF(G3529=0,0,1)+IF(K3529=0,0,1)+IF(L3529=0,0,1)+IF(M3529=0,0,1)+IF(O3529=0,0,1)+IF(S3529=0,0,1)</f>
        <v>0</v>
      </c>
    </row>
    <row r="3530" spans="1:21" s="182" customFormat="1" ht="15" hidden="1">
      <c r="A3530" s="176" t="s">
        <v>3451</v>
      </c>
      <c r="B3530" s="88" t="s">
        <v>6742</v>
      </c>
      <c r="C3530" s="89">
        <v>0</v>
      </c>
      <c r="D3530" s="89">
        <v>0</v>
      </c>
      <c r="E3530" s="89">
        <f>+D3530-C3530</f>
        <v>0</v>
      </c>
      <c r="F3530" s="90" t="str">
        <f>IF(AND($C3530=0,D3530=0),"0.00%",IF($C3530=0,-1,IF(D3530=0,1,-($C3530-D3530)/ABS(D3530))))</f>
        <v>0.00%</v>
      </c>
      <c r="G3530" s="89">
        <v>0</v>
      </c>
      <c r="H3530" s="89">
        <f>+C3530-G3530</f>
        <v>0</v>
      </c>
      <c r="I3530" s="90" t="str">
        <f>IF(AND($C3530=0,G3530=0),"0.00%",IF($C3530=0,-1,IF(G3530=0,1,-($C3530-G3530)/ABS(G3530))))</f>
        <v>0.00%</v>
      </c>
      <c r="J3530" s="91"/>
      <c r="K3530" s="89">
        <v>0</v>
      </c>
      <c r="L3530" s="89">
        <v>0</v>
      </c>
      <c r="M3530" s="89">
        <f>+L3530-K3530</f>
        <v>0</v>
      </c>
      <c r="N3530" s="90" t="str">
        <f>IF(AND($K3530=0,L3530=0),"0.00%",IF($K3530=0,-1,IF(L3530=0,1,-($K3530-L3530)/ABS(L3530))))</f>
        <v>0.00%</v>
      </c>
      <c r="O3530" s="89">
        <v>0</v>
      </c>
      <c r="P3530" s="89">
        <f>+K3530-O3530</f>
        <v>0</v>
      </c>
      <c r="Q3530" s="90" t="str">
        <f>IF(AND($K3530=0,O3530=0),"0.00%",IF($K3530=0,-1,IF(O3530=0,1,-($K3530-O3530)/ABS(O3530))))</f>
        <v>0.00%</v>
      </c>
      <c r="R3530" s="91"/>
      <c r="S3530" s="89">
        <v>0</v>
      </c>
      <c r="T3530" s="89">
        <f>+S3530-K3530</f>
        <v>0</v>
      </c>
      <c r="U3530" s="335">
        <f>IF(C3530=0,0,1)+IF(D3530=0,0,1)+IF(E3530=0,0,1)+IF(G3530=0,0,1)+IF(K3530=0,0,1)+IF(L3530=0,0,1)+IF(M3530=0,0,1)+IF(O3530=0,0,1)+IF(S3530=0,0,1)</f>
        <v>0</v>
      </c>
    </row>
    <row r="3531" spans="1:21" s="182" customFormat="1" ht="15" hidden="1">
      <c r="A3531" s="176" t="s">
        <v>3452</v>
      </c>
      <c r="B3531" s="88" t="s">
        <v>6743</v>
      </c>
      <c r="C3531" s="89">
        <v>0</v>
      </c>
      <c r="D3531" s="89">
        <v>0</v>
      </c>
      <c r="E3531" s="89">
        <f>+D3531-C3531</f>
        <v>0</v>
      </c>
      <c r="F3531" s="90" t="str">
        <f>IF(AND($C3531=0,D3531=0),"0.00%",IF($C3531=0,-1,IF(D3531=0,1,-($C3531-D3531)/ABS(D3531))))</f>
        <v>0.00%</v>
      </c>
      <c r="G3531" s="89">
        <v>0</v>
      </c>
      <c r="H3531" s="89">
        <f>+C3531-G3531</f>
        <v>0</v>
      </c>
      <c r="I3531" s="90" t="str">
        <f>IF(AND($C3531=0,G3531=0),"0.00%",IF($C3531=0,-1,IF(G3531=0,1,-($C3531-G3531)/ABS(G3531))))</f>
        <v>0.00%</v>
      </c>
      <c r="J3531" s="91"/>
      <c r="K3531" s="89">
        <v>0</v>
      </c>
      <c r="L3531" s="89">
        <v>0</v>
      </c>
      <c r="M3531" s="89">
        <f>+L3531-K3531</f>
        <v>0</v>
      </c>
      <c r="N3531" s="90" t="str">
        <f>IF(AND($K3531=0,L3531=0),"0.00%",IF($K3531=0,-1,IF(L3531=0,1,-($K3531-L3531)/ABS(L3531))))</f>
        <v>0.00%</v>
      </c>
      <c r="O3531" s="89">
        <v>0</v>
      </c>
      <c r="P3531" s="89">
        <f>+K3531-O3531</f>
        <v>0</v>
      </c>
      <c r="Q3531" s="90" t="str">
        <f>IF(AND($K3531=0,O3531=0),"0.00%",IF($K3531=0,-1,IF(O3531=0,1,-($K3531-O3531)/ABS(O3531))))</f>
        <v>0.00%</v>
      </c>
      <c r="R3531" s="91"/>
      <c r="S3531" s="89">
        <v>0</v>
      </c>
      <c r="T3531" s="89">
        <f>+S3531-K3531</f>
        <v>0</v>
      </c>
      <c r="U3531" s="335">
        <f>IF(C3531=0,0,1)+IF(D3531=0,0,1)+IF(E3531=0,0,1)+IF(G3531=0,0,1)+IF(K3531=0,0,1)+IF(L3531=0,0,1)+IF(M3531=0,0,1)+IF(O3531=0,0,1)+IF(S3531=0,0,1)</f>
        <v>0</v>
      </c>
    </row>
    <row r="3532" spans="1:21" s="182" customFormat="1" ht="15" hidden="1">
      <c r="A3532" s="176" t="s">
        <v>3453</v>
      </c>
      <c r="B3532" s="88" t="s">
        <v>6744</v>
      </c>
      <c r="C3532" s="89">
        <v>0</v>
      </c>
      <c r="D3532" s="89">
        <v>0</v>
      </c>
      <c r="E3532" s="89">
        <f>+D3532-C3532</f>
        <v>0</v>
      </c>
      <c r="F3532" s="90" t="str">
        <f>IF(AND($C3532=0,D3532=0),"0.00%",IF($C3532=0,-1,IF(D3532=0,1,-($C3532-D3532)/ABS(D3532))))</f>
        <v>0.00%</v>
      </c>
      <c r="G3532" s="89">
        <v>0</v>
      </c>
      <c r="H3532" s="89">
        <f>+C3532-G3532</f>
        <v>0</v>
      </c>
      <c r="I3532" s="90" t="str">
        <f>IF(AND($C3532=0,G3532=0),"0.00%",IF($C3532=0,-1,IF(G3532=0,1,-($C3532-G3532)/ABS(G3532))))</f>
        <v>0.00%</v>
      </c>
      <c r="J3532" s="91"/>
      <c r="K3532" s="89">
        <v>0</v>
      </c>
      <c r="L3532" s="89">
        <v>0</v>
      </c>
      <c r="M3532" s="89">
        <f>+L3532-K3532</f>
        <v>0</v>
      </c>
      <c r="N3532" s="90" t="str">
        <f>IF(AND($K3532=0,L3532=0),"0.00%",IF($K3532=0,-1,IF(L3532=0,1,-($K3532-L3532)/ABS(L3532))))</f>
        <v>0.00%</v>
      </c>
      <c r="O3532" s="89">
        <v>0</v>
      </c>
      <c r="P3532" s="89">
        <f>+K3532-O3532</f>
        <v>0</v>
      </c>
      <c r="Q3532" s="90" t="str">
        <f>IF(AND($K3532=0,O3532=0),"0.00%",IF($K3532=0,-1,IF(O3532=0,1,-($K3532-O3532)/ABS(O3532))))</f>
        <v>0.00%</v>
      </c>
      <c r="R3532" s="91"/>
      <c r="S3532" s="89">
        <v>0</v>
      </c>
      <c r="T3532" s="89">
        <f>+S3532-K3532</f>
        <v>0</v>
      </c>
      <c r="U3532" s="335">
        <f>IF(C3532=0,0,1)+IF(D3532=0,0,1)+IF(E3532=0,0,1)+IF(G3532=0,0,1)+IF(K3532=0,0,1)+IF(L3532=0,0,1)+IF(M3532=0,0,1)+IF(O3532=0,0,1)+IF(S3532=0,0,1)</f>
        <v>0</v>
      </c>
    </row>
    <row r="3533" spans="1:21" s="182" customFormat="1" ht="15" hidden="1">
      <c r="A3533" s="176" t="s">
        <v>3454</v>
      </c>
      <c r="B3533" s="88" t="s">
        <v>6745</v>
      </c>
      <c r="C3533" s="89">
        <v>0</v>
      </c>
      <c r="D3533" s="89">
        <v>0</v>
      </c>
      <c r="E3533" s="89">
        <f>+D3533-C3533</f>
        <v>0</v>
      </c>
      <c r="F3533" s="90" t="str">
        <f>IF(AND($C3533=0,D3533=0),"0.00%",IF($C3533=0,-1,IF(D3533=0,1,-($C3533-D3533)/ABS(D3533))))</f>
        <v>0.00%</v>
      </c>
      <c r="G3533" s="89">
        <v>0</v>
      </c>
      <c r="H3533" s="89">
        <f>+C3533-G3533</f>
        <v>0</v>
      </c>
      <c r="I3533" s="90" t="str">
        <f>IF(AND($C3533=0,G3533=0),"0.00%",IF($C3533=0,-1,IF(G3533=0,1,-($C3533-G3533)/ABS(G3533))))</f>
        <v>0.00%</v>
      </c>
      <c r="J3533" s="91"/>
      <c r="K3533" s="89">
        <v>0</v>
      </c>
      <c r="L3533" s="89">
        <v>0</v>
      </c>
      <c r="M3533" s="89">
        <f>+L3533-K3533</f>
        <v>0</v>
      </c>
      <c r="N3533" s="90" t="str">
        <f>IF(AND($K3533=0,L3533=0),"0.00%",IF($K3533=0,-1,IF(L3533=0,1,-($K3533-L3533)/ABS(L3533))))</f>
        <v>0.00%</v>
      </c>
      <c r="O3533" s="89">
        <v>0</v>
      </c>
      <c r="P3533" s="89">
        <f>+K3533-O3533</f>
        <v>0</v>
      </c>
      <c r="Q3533" s="90" t="str">
        <f>IF(AND($K3533=0,O3533=0),"0.00%",IF($K3533=0,-1,IF(O3533=0,1,-($K3533-O3533)/ABS(O3533))))</f>
        <v>0.00%</v>
      </c>
      <c r="R3533" s="91"/>
      <c r="S3533" s="89">
        <v>0</v>
      </c>
      <c r="T3533" s="89">
        <f>+S3533-K3533</f>
        <v>0</v>
      </c>
      <c r="U3533" s="335">
        <f>IF(C3533=0,0,1)+IF(D3533=0,0,1)+IF(E3533=0,0,1)+IF(G3533=0,0,1)+IF(K3533=0,0,1)+IF(L3533=0,0,1)+IF(M3533=0,0,1)+IF(O3533=0,0,1)+IF(S3533=0,0,1)</f>
        <v>0</v>
      </c>
    </row>
    <row r="3534" spans="1:21" s="182" customFormat="1" ht="15" hidden="1">
      <c r="A3534" s="176" t="s">
        <v>3455</v>
      </c>
      <c r="B3534" s="88" t="s">
        <v>6746</v>
      </c>
      <c r="C3534" s="89">
        <v>0</v>
      </c>
      <c r="D3534" s="89">
        <v>0</v>
      </c>
      <c r="E3534" s="89">
        <f>+D3534-C3534</f>
        <v>0</v>
      </c>
      <c r="F3534" s="90" t="str">
        <f>IF(AND($C3534=0,D3534=0),"0.00%",IF($C3534=0,-1,IF(D3534=0,1,-($C3534-D3534)/ABS(D3534))))</f>
        <v>0.00%</v>
      </c>
      <c r="G3534" s="89">
        <v>0</v>
      </c>
      <c r="H3534" s="89">
        <f>+C3534-G3534</f>
        <v>0</v>
      </c>
      <c r="I3534" s="90" t="str">
        <f>IF(AND($C3534=0,G3534=0),"0.00%",IF($C3534=0,-1,IF(G3534=0,1,-($C3534-G3534)/ABS(G3534))))</f>
        <v>0.00%</v>
      </c>
      <c r="J3534" s="91"/>
      <c r="K3534" s="89">
        <v>0</v>
      </c>
      <c r="L3534" s="89">
        <v>0</v>
      </c>
      <c r="M3534" s="89">
        <f>+L3534-K3534</f>
        <v>0</v>
      </c>
      <c r="N3534" s="90" t="str">
        <f>IF(AND($K3534=0,L3534=0),"0.00%",IF($K3534=0,-1,IF(L3534=0,1,-($K3534-L3534)/ABS(L3534))))</f>
        <v>0.00%</v>
      </c>
      <c r="O3534" s="89">
        <v>0</v>
      </c>
      <c r="P3534" s="89">
        <f>+K3534-O3534</f>
        <v>0</v>
      </c>
      <c r="Q3534" s="90" t="str">
        <f>IF(AND($K3534=0,O3534=0),"0.00%",IF($K3534=0,-1,IF(O3534=0,1,-($K3534-O3534)/ABS(O3534))))</f>
        <v>0.00%</v>
      </c>
      <c r="R3534" s="91"/>
      <c r="S3534" s="89">
        <v>0</v>
      </c>
      <c r="T3534" s="89">
        <f>+S3534-K3534</f>
        <v>0</v>
      </c>
      <c r="U3534" s="335">
        <f>IF(C3534=0,0,1)+IF(D3534=0,0,1)+IF(E3534=0,0,1)+IF(G3534=0,0,1)+IF(K3534=0,0,1)+IF(L3534=0,0,1)+IF(M3534=0,0,1)+IF(O3534=0,0,1)+IF(S3534=0,0,1)</f>
        <v>0</v>
      </c>
    </row>
    <row r="3535" spans="1:21" s="182" customFormat="1" ht="15" hidden="1">
      <c r="A3535" s="176" t="s">
        <v>3456</v>
      </c>
      <c r="B3535" s="88" t="s">
        <v>6747</v>
      </c>
      <c r="C3535" s="89">
        <v>0</v>
      </c>
      <c r="D3535" s="89">
        <v>0</v>
      </c>
      <c r="E3535" s="89">
        <f>+D3535-C3535</f>
        <v>0</v>
      </c>
      <c r="F3535" s="90" t="str">
        <f>IF(AND($C3535=0,D3535=0),"0.00%",IF($C3535=0,-1,IF(D3535=0,1,-($C3535-D3535)/ABS(D3535))))</f>
        <v>0.00%</v>
      </c>
      <c r="G3535" s="89">
        <v>0</v>
      </c>
      <c r="H3535" s="89">
        <f>+C3535-G3535</f>
        <v>0</v>
      </c>
      <c r="I3535" s="90" t="str">
        <f>IF(AND($C3535=0,G3535=0),"0.00%",IF($C3535=0,-1,IF(G3535=0,1,-($C3535-G3535)/ABS(G3535))))</f>
        <v>0.00%</v>
      </c>
      <c r="J3535" s="91"/>
      <c r="K3535" s="89">
        <v>0</v>
      </c>
      <c r="L3535" s="89">
        <v>0</v>
      </c>
      <c r="M3535" s="89">
        <f>+L3535-K3535</f>
        <v>0</v>
      </c>
      <c r="N3535" s="90" t="str">
        <f>IF(AND($K3535=0,L3535=0),"0.00%",IF($K3535=0,-1,IF(L3535=0,1,-($K3535-L3535)/ABS(L3535))))</f>
        <v>0.00%</v>
      </c>
      <c r="O3535" s="89">
        <v>0</v>
      </c>
      <c r="P3535" s="89">
        <f>+K3535-O3535</f>
        <v>0</v>
      </c>
      <c r="Q3535" s="90" t="str">
        <f>IF(AND($K3535=0,O3535=0),"0.00%",IF($K3535=0,-1,IF(O3535=0,1,-($K3535-O3535)/ABS(O3535))))</f>
        <v>0.00%</v>
      </c>
      <c r="R3535" s="91"/>
      <c r="S3535" s="89">
        <v>0</v>
      </c>
      <c r="T3535" s="89">
        <f>+S3535-K3535</f>
        <v>0</v>
      </c>
      <c r="U3535" s="335">
        <f>IF(C3535=0,0,1)+IF(D3535=0,0,1)+IF(E3535=0,0,1)+IF(G3535=0,0,1)+IF(K3535=0,0,1)+IF(L3535=0,0,1)+IF(M3535=0,0,1)+IF(O3535=0,0,1)+IF(S3535=0,0,1)</f>
        <v>0</v>
      </c>
    </row>
    <row r="3536" spans="1:21" s="182" customFormat="1" ht="15" hidden="1">
      <c r="A3536" s="176" t="s">
        <v>3457</v>
      </c>
      <c r="B3536" s="88" t="s">
        <v>6748</v>
      </c>
      <c r="C3536" s="89">
        <v>0</v>
      </c>
      <c r="D3536" s="89">
        <v>0</v>
      </c>
      <c r="E3536" s="89">
        <f>+D3536-C3536</f>
        <v>0</v>
      </c>
      <c r="F3536" s="90" t="str">
        <f>IF(AND($C3536=0,D3536=0),"0.00%",IF($C3536=0,-1,IF(D3536=0,1,-($C3536-D3536)/ABS(D3536))))</f>
        <v>0.00%</v>
      </c>
      <c r="G3536" s="89">
        <v>0</v>
      </c>
      <c r="H3536" s="89">
        <f>+C3536-G3536</f>
        <v>0</v>
      </c>
      <c r="I3536" s="90" t="str">
        <f>IF(AND($C3536=0,G3536=0),"0.00%",IF($C3536=0,-1,IF(G3536=0,1,-($C3536-G3536)/ABS(G3536))))</f>
        <v>0.00%</v>
      </c>
      <c r="J3536" s="91"/>
      <c r="K3536" s="89">
        <v>0</v>
      </c>
      <c r="L3536" s="89">
        <v>0</v>
      </c>
      <c r="M3536" s="89">
        <f>+L3536-K3536</f>
        <v>0</v>
      </c>
      <c r="N3536" s="90" t="str">
        <f>IF(AND($K3536=0,L3536=0),"0.00%",IF($K3536=0,-1,IF(L3536=0,1,-($K3536-L3536)/ABS(L3536))))</f>
        <v>0.00%</v>
      </c>
      <c r="O3536" s="89">
        <v>0</v>
      </c>
      <c r="P3536" s="89">
        <f>+K3536-O3536</f>
        <v>0</v>
      </c>
      <c r="Q3536" s="90" t="str">
        <f>IF(AND($K3536=0,O3536=0),"0.00%",IF($K3536=0,-1,IF(O3536=0,1,-($K3536-O3536)/ABS(O3536))))</f>
        <v>0.00%</v>
      </c>
      <c r="R3536" s="91"/>
      <c r="S3536" s="89">
        <v>0</v>
      </c>
      <c r="T3536" s="89">
        <f>+S3536-K3536</f>
        <v>0</v>
      </c>
      <c r="U3536" s="335">
        <f>IF(C3536=0,0,1)+IF(D3536=0,0,1)+IF(E3536=0,0,1)+IF(G3536=0,0,1)+IF(K3536=0,0,1)+IF(L3536=0,0,1)+IF(M3536=0,0,1)+IF(O3536=0,0,1)+IF(S3536=0,0,1)</f>
        <v>0</v>
      </c>
    </row>
    <row r="3537" spans="1:21" s="182" customFormat="1" ht="15" hidden="1">
      <c r="A3537" s="176" t="s">
        <v>3458</v>
      </c>
      <c r="B3537" s="88" t="s">
        <v>6749</v>
      </c>
      <c r="C3537" s="89">
        <v>0</v>
      </c>
      <c r="D3537" s="89">
        <v>0</v>
      </c>
      <c r="E3537" s="89">
        <f>+D3537-C3537</f>
        <v>0</v>
      </c>
      <c r="F3537" s="90" t="str">
        <f>IF(AND($C3537=0,D3537=0),"0.00%",IF($C3537=0,-1,IF(D3537=0,1,-($C3537-D3537)/ABS(D3537))))</f>
        <v>0.00%</v>
      </c>
      <c r="G3537" s="89">
        <v>0</v>
      </c>
      <c r="H3537" s="89">
        <f>+C3537-G3537</f>
        <v>0</v>
      </c>
      <c r="I3537" s="90" t="str">
        <f>IF(AND($C3537=0,G3537=0),"0.00%",IF($C3537=0,-1,IF(G3537=0,1,-($C3537-G3537)/ABS(G3537))))</f>
        <v>0.00%</v>
      </c>
      <c r="J3537" s="91"/>
      <c r="K3537" s="89">
        <v>0</v>
      </c>
      <c r="L3537" s="89">
        <v>0</v>
      </c>
      <c r="M3537" s="89">
        <f>+L3537-K3537</f>
        <v>0</v>
      </c>
      <c r="N3537" s="90" t="str">
        <f>IF(AND($K3537=0,L3537=0),"0.00%",IF($K3537=0,-1,IF(L3537=0,1,-($K3537-L3537)/ABS(L3537))))</f>
        <v>0.00%</v>
      </c>
      <c r="O3537" s="89">
        <v>0</v>
      </c>
      <c r="P3537" s="89">
        <f>+K3537-O3537</f>
        <v>0</v>
      </c>
      <c r="Q3537" s="90" t="str">
        <f>IF(AND($K3537=0,O3537=0),"0.00%",IF($K3537=0,-1,IF(O3537=0,1,-($K3537-O3537)/ABS(O3537))))</f>
        <v>0.00%</v>
      </c>
      <c r="R3537" s="91"/>
      <c r="S3537" s="89">
        <v>0</v>
      </c>
      <c r="T3537" s="89">
        <f>+S3537-K3537</f>
        <v>0</v>
      </c>
      <c r="U3537" s="335">
        <f>IF(C3537=0,0,1)+IF(D3537=0,0,1)+IF(E3537=0,0,1)+IF(G3537=0,0,1)+IF(K3537=0,0,1)+IF(L3537=0,0,1)+IF(M3537=0,0,1)+IF(O3537=0,0,1)+IF(S3537=0,0,1)</f>
        <v>0</v>
      </c>
    </row>
    <row r="3538" spans="1:21" s="182" customFormat="1" ht="15" hidden="1">
      <c r="A3538" s="176" t="s">
        <v>3459</v>
      </c>
      <c r="B3538" s="88" t="s">
        <v>6750</v>
      </c>
      <c r="C3538" s="89">
        <v>0</v>
      </c>
      <c r="D3538" s="89">
        <v>0</v>
      </c>
      <c r="E3538" s="89">
        <f>+D3538-C3538</f>
        <v>0</v>
      </c>
      <c r="F3538" s="90" t="str">
        <f>IF(AND($C3538=0,D3538=0),"0.00%",IF($C3538=0,-1,IF(D3538=0,1,-($C3538-D3538)/ABS(D3538))))</f>
        <v>0.00%</v>
      </c>
      <c r="G3538" s="89">
        <v>0</v>
      </c>
      <c r="H3538" s="89">
        <f>+C3538-G3538</f>
        <v>0</v>
      </c>
      <c r="I3538" s="90" t="str">
        <f>IF(AND($C3538=0,G3538=0),"0.00%",IF($C3538=0,-1,IF(G3538=0,1,-($C3538-G3538)/ABS(G3538))))</f>
        <v>0.00%</v>
      </c>
      <c r="J3538" s="91"/>
      <c r="K3538" s="89">
        <v>0</v>
      </c>
      <c r="L3538" s="89">
        <v>0</v>
      </c>
      <c r="M3538" s="89">
        <f>+L3538-K3538</f>
        <v>0</v>
      </c>
      <c r="N3538" s="90" t="str">
        <f>IF(AND($K3538=0,L3538=0),"0.00%",IF($K3538=0,-1,IF(L3538=0,1,-($K3538-L3538)/ABS(L3538))))</f>
        <v>0.00%</v>
      </c>
      <c r="O3538" s="89">
        <v>0</v>
      </c>
      <c r="P3538" s="89">
        <f>+K3538-O3538</f>
        <v>0</v>
      </c>
      <c r="Q3538" s="90" t="str">
        <f>IF(AND($K3538=0,O3538=0),"0.00%",IF($K3538=0,-1,IF(O3538=0,1,-($K3538-O3538)/ABS(O3538))))</f>
        <v>0.00%</v>
      </c>
      <c r="R3538" s="91"/>
      <c r="S3538" s="89">
        <v>0</v>
      </c>
      <c r="T3538" s="89">
        <f>+S3538-K3538</f>
        <v>0</v>
      </c>
      <c r="U3538" s="335">
        <f>IF(C3538=0,0,1)+IF(D3538=0,0,1)+IF(E3538=0,0,1)+IF(G3538=0,0,1)+IF(K3538=0,0,1)+IF(L3538=0,0,1)+IF(M3538=0,0,1)+IF(O3538=0,0,1)+IF(S3538=0,0,1)</f>
        <v>0</v>
      </c>
    </row>
    <row r="3539" spans="1:21" s="182" customFormat="1" ht="15" hidden="1">
      <c r="A3539" s="176" t="s">
        <v>3460</v>
      </c>
      <c r="B3539" s="88" t="s">
        <v>6751</v>
      </c>
      <c r="C3539" s="89">
        <v>0</v>
      </c>
      <c r="D3539" s="89">
        <v>0</v>
      </c>
      <c r="E3539" s="89">
        <f>+D3539-C3539</f>
        <v>0</v>
      </c>
      <c r="F3539" s="90" t="str">
        <f>IF(AND($C3539=0,D3539=0),"0.00%",IF($C3539=0,-1,IF(D3539=0,1,-($C3539-D3539)/ABS(D3539))))</f>
        <v>0.00%</v>
      </c>
      <c r="G3539" s="89">
        <v>0</v>
      </c>
      <c r="H3539" s="89">
        <f>+C3539-G3539</f>
        <v>0</v>
      </c>
      <c r="I3539" s="90" t="str">
        <f>IF(AND($C3539=0,G3539=0),"0.00%",IF($C3539=0,-1,IF(G3539=0,1,-($C3539-G3539)/ABS(G3539))))</f>
        <v>0.00%</v>
      </c>
      <c r="J3539" s="91"/>
      <c r="K3539" s="89">
        <v>0</v>
      </c>
      <c r="L3539" s="89">
        <v>0</v>
      </c>
      <c r="M3539" s="89">
        <f>+L3539-K3539</f>
        <v>0</v>
      </c>
      <c r="N3539" s="90" t="str">
        <f>IF(AND($K3539=0,L3539=0),"0.00%",IF($K3539=0,-1,IF(L3539=0,1,-($K3539-L3539)/ABS(L3539))))</f>
        <v>0.00%</v>
      </c>
      <c r="O3539" s="89">
        <v>0</v>
      </c>
      <c r="P3539" s="89">
        <f>+K3539-O3539</f>
        <v>0</v>
      </c>
      <c r="Q3539" s="90" t="str">
        <f>IF(AND($K3539=0,O3539=0),"0.00%",IF($K3539=0,-1,IF(O3539=0,1,-($K3539-O3539)/ABS(O3539))))</f>
        <v>0.00%</v>
      </c>
      <c r="R3539" s="91"/>
      <c r="S3539" s="89">
        <v>0</v>
      </c>
      <c r="T3539" s="89">
        <f>+S3539-K3539</f>
        <v>0</v>
      </c>
      <c r="U3539" s="335">
        <f>IF(C3539=0,0,1)+IF(D3539=0,0,1)+IF(E3539=0,0,1)+IF(G3539=0,0,1)+IF(K3539=0,0,1)+IF(L3539=0,0,1)+IF(M3539=0,0,1)+IF(O3539=0,0,1)+IF(S3539=0,0,1)</f>
        <v>0</v>
      </c>
    </row>
    <row r="3540" spans="1:21" s="182" customFormat="1" ht="15" hidden="1">
      <c r="A3540" s="176" t="s">
        <v>3461</v>
      </c>
      <c r="B3540" s="88" t="s">
        <v>6752</v>
      </c>
      <c r="C3540" s="89">
        <v>0</v>
      </c>
      <c r="D3540" s="89">
        <v>0</v>
      </c>
      <c r="E3540" s="89">
        <f>+D3540-C3540</f>
        <v>0</v>
      </c>
      <c r="F3540" s="90" t="str">
        <f>IF(AND($C3540=0,D3540=0),"0.00%",IF($C3540=0,-1,IF(D3540=0,1,-($C3540-D3540)/ABS(D3540))))</f>
        <v>0.00%</v>
      </c>
      <c r="G3540" s="89">
        <v>0</v>
      </c>
      <c r="H3540" s="89">
        <f>+C3540-G3540</f>
        <v>0</v>
      </c>
      <c r="I3540" s="90" t="str">
        <f>IF(AND($C3540=0,G3540=0),"0.00%",IF($C3540=0,-1,IF(G3540=0,1,-($C3540-G3540)/ABS(G3540))))</f>
        <v>0.00%</v>
      </c>
      <c r="J3540" s="91"/>
      <c r="K3540" s="89">
        <v>0</v>
      </c>
      <c r="L3540" s="89">
        <v>0</v>
      </c>
      <c r="M3540" s="89">
        <f>+L3540-K3540</f>
        <v>0</v>
      </c>
      <c r="N3540" s="90" t="str">
        <f>IF(AND($K3540=0,L3540=0),"0.00%",IF($K3540=0,-1,IF(L3540=0,1,-($K3540-L3540)/ABS(L3540))))</f>
        <v>0.00%</v>
      </c>
      <c r="O3540" s="89">
        <v>0</v>
      </c>
      <c r="P3540" s="89">
        <f>+K3540-O3540</f>
        <v>0</v>
      </c>
      <c r="Q3540" s="90" t="str">
        <f>IF(AND($K3540=0,O3540=0),"0.00%",IF($K3540=0,-1,IF(O3540=0,1,-($K3540-O3540)/ABS(O3540))))</f>
        <v>0.00%</v>
      </c>
      <c r="R3540" s="91"/>
      <c r="S3540" s="89">
        <v>0</v>
      </c>
      <c r="T3540" s="89">
        <f>+S3540-K3540</f>
        <v>0</v>
      </c>
      <c r="U3540" s="335">
        <f>IF(C3540=0,0,1)+IF(D3540=0,0,1)+IF(E3540=0,0,1)+IF(G3540=0,0,1)+IF(K3540=0,0,1)+IF(L3540=0,0,1)+IF(M3540=0,0,1)+IF(O3540=0,0,1)+IF(S3540=0,0,1)</f>
        <v>0</v>
      </c>
    </row>
    <row r="3541" spans="1:21" s="182" customFormat="1" ht="15" hidden="1">
      <c r="A3541" s="176" t="s">
        <v>3462</v>
      </c>
      <c r="B3541" s="88" t="s">
        <v>6753</v>
      </c>
      <c r="C3541" s="89">
        <v>0</v>
      </c>
      <c r="D3541" s="89">
        <v>0</v>
      </c>
      <c r="E3541" s="89">
        <f>+D3541-C3541</f>
        <v>0</v>
      </c>
      <c r="F3541" s="90" t="str">
        <f>IF(AND($C3541=0,D3541=0),"0.00%",IF($C3541=0,-1,IF(D3541=0,1,-($C3541-D3541)/ABS(D3541))))</f>
        <v>0.00%</v>
      </c>
      <c r="G3541" s="89">
        <v>0</v>
      </c>
      <c r="H3541" s="89">
        <f>+C3541-G3541</f>
        <v>0</v>
      </c>
      <c r="I3541" s="90" t="str">
        <f>IF(AND($C3541=0,G3541=0),"0.00%",IF($C3541=0,-1,IF(G3541=0,1,-($C3541-G3541)/ABS(G3541))))</f>
        <v>0.00%</v>
      </c>
      <c r="J3541" s="91"/>
      <c r="K3541" s="89">
        <v>0</v>
      </c>
      <c r="L3541" s="89">
        <v>0</v>
      </c>
      <c r="M3541" s="89">
        <f>+L3541-K3541</f>
        <v>0</v>
      </c>
      <c r="N3541" s="90" t="str">
        <f>IF(AND($K3541=0,L3541=0),"0.00%",IF($K3541=0,-1,IF(L3541=0,1,-($K3541-L3541)/ABS(L3541))))</f>
        <v>0.00%</v>
      </c>
      <c r="O3541" s="89">
        <v>0</v>
      </c>
      <c r="P3541" s="89">
        <f>+K3541-O3541</f>
        <v>0</v>
      </c>
      <c r="Q3541" s="90" t="str">
        <f>IF(AND($K3541=0,O3541=0),"0.00%",IF($K3541=0,-1,IF(O3541=0,1,-($K3541-O3541)/ABS(O3541))))</f>
        <v>0.00%</v>
      </c>
      <c r="R3541" s="91"/>
      <c r="S3541" s="89">
        <v>0</v>
      </c>
      <c r="T3541" s="89">
        <f>+S3541-K3541</f>
        <v>0</v>
      </c>
      <c r="U3541" s="335">
        <f>IF(C3541=0,0,1)+IF(D3541=0,0,1)+IF(E3541=0,0,1)+IF(G3541=0,0,1)+IF(K3541=0,0,1)+IF(L3541=0,0,1)+IF(M3541=0,0,1)+IF(O3541=0,0,1)+IF(S3541=0,0,1)</f>
        <v>0</v>
      </c>
    </row>
    <row r="3542" spans="1:21" s="182" customFormat="1" ht="15" hidden="1">
      <c r="A3542" s="176" t="s">
        <v>3463</v>
      </c>
      <c r="B3542" s="88" t="s">
        <v>6754</v>
      </c>
      <c r="C3542" s="89">
        <v>0</v>
      </c>
      <c r="D3542" s="89">
        <v>0</v>
      </c>
      <c r="E3542" s="89">
        <f>+D3542-C3542</f>
        <v>0</v>
      </c>
      <c r="F3542" s="90" t="str">
        <f>IF(AND($C3542=0,D3542=0),"0.00%",IF($C3542=0,-1,IF(D3542=0,1,-($C3542-D3542)/ABS(D3542))))</f>
        <v>0.00%</v>
      </c>
      <c r="G3542" s="89">
        <v>0</v>
      </c>
      <c r="H3542" s="89">
        <f>+C3542-G3542</f>
        <v>0</v>
      </c>
      <c r="I3542" s="90" t="str">
        <f>IF(AND($C3542=0,G3542=0),"0.00%",IF($C3542=0,-1,IF(G3542=0,1,-($C3542-G3542)/ABS(G3542))))</f>
        <v>0.00%</v>
      </c>
      <c r="J3542" s="91"/>
      <c r="K3542" s="89">
        <v>0</v>
      </c>
      <c r="L3542" s="89">
        <v>0</v>
      </c>
      <c r="M3542" s="89">
        <f>+L3542-K3542</f>
        <v>0</v>
      </c>
      <c r="N3542" s="90" t="str">
        <f>IF(AND($K3542=0,L3542=0),"0.00%",IF($K3542=0,-1,IF(L3542=0,1,-($K3542-L3542)/ABS(L3542))))</f>
        <v>0.00%</v>
      </c>
      <c r="O3542" s="89">
        <v>0</v>
      </c>
      <c r="P3542" s="89">
        <f>+K3542-O3542</f>
        <v>0</v>
      </c>
      <c r="Q3542" s="90" t="str">
        <f>IF(AND($K3542=0,O3542=0),"0.00%",IF($K3542=0,-1,IF(O3542=0,1,-($K3542-O3542)/ABS(O3542))))</f>
        <v>0.00%</v>
      </c>
      <c r="R3542" s="91"/>
      <c r="S3542" s="89">
        <v>0</v>
      </c>
      <c r="T3542" s="89">
        <f>+S3542-K3542</f>
        <v>0</v>
      </c>
      <c r="U3542" s="335">
        <f>IF(C3542=0,0,1)+IF(D3542=0,0,1)+IF(E3542=0,0,1)+IF(G3542=0,0,1)+IF(K3542=0,0,1)+IF(L3542=0,0,1)+IF(M3542=0,0,1)+IF(O3542=0,0,1)+IF(S3542=0,0,1)</f>
        <v>0</v>
      </c>
    </row>
    <row r="3543" spans="1:21" s="182" customFormat="1" ht="15" hidden="1">
      <c r="A3543" s="176" t="s">
        <v>3464</v>
      </c>
      <c r="B3543" s="88" t="s">
        <v>6755</v>
      </c>
      <c r="C3543" s="89">
        <v>0</v>
      </c>
      <c r="D3543" s="89">
        <v>0</v>
      </c>
      <c r="E3543" s="89">
        <f>+D3543-C3543</f>
        <v>0</v>
      </c>
      <c r="F3543" s="90" t="str">
        <f>IF(AND($C3543=0,D3543=0),"0.00%",IF($C3543=0,-1,IF(D3543=0,1,-($C3543-D3543)/ABS(D3543))))</f>
        <v>0.00%</v>
      </c>
      <c r="G3543" s="89">
        <v>0</v>
      </c>
      <c r="H3543" s="89">
        <f>+C3543-G3543</f>
        <v>0</v>
      </c>
      <c r="I3543" s="90" t="str">
        <f>IF(AND($C3543=0,G3543=0),"0.00%",IF($C3543=0,-1,IF(G3543=0,1,-($C3543-G3543)/ABS(G3543))))</f>
        <v>0.00%</v>
      </c>
      <c r="J3543" s="91"/>
      <c r="K3543" s="89">
        <v>0</v>
      </c>
      <c r="L3543" s="89">
        <v>0</v>
      </c>
      <c r="M3543" s="89">
        <f>+L3543-K3543</f>
        <v>0</v>
      </c>
      <c r="N3543" s="90" t="str">
        <f>IF(AND($K3543=0,L3543=0),"0.00%",IF($K3543=0,-1,IF(L3543=0,1,-($K3543-L3543)/ABS(L3543))))</f>
        <v>0.00%</v>
      </c>
      <c r="O3543" s="89">
        <v>0</v>
      </c>
      <c r="P3543" s="89">
        <f>+K3543-O3543</f>
        <v>0</v>
      </c>
      <c r="Q3543" s="90" t="str">
        <f>IF(AND($K3543=0,O3543=0),"0.00%",IF($K3543=0,-1,IF(O3543=0,1,-($K3543-O3543)/ABS(O3543))))</f>
        <v>0.00%</v>
      </c>
      <c r="R3543" s="91"/>
      <c r="S3543" s="89">
        <v>0</v>
      </c>
      <c r="T3543" s="89">
        <f>+S3543-K3543</f>
        <v>0</v>
      </c>
      <c r="U3543" s="335">
        <f>IF(C3543=0,0,1)+IF(D3543=0,0,1)+IF(E3543=0,0,1)+IF(G3543=0,0,1)+IF(K3543=0,0,1)+IF(L3543=0,0,1)+IF(M3543=0,0,1)+IF(O3543=0,0,1)+IF(S3543=0,0,1)</f>
        <v>0</v>
      </c>
    </row>
    <row r="3544" spans="1:21" s="182" customFormat="1" ht="15" hidden="1">
      <c r="A3544" s="176" t="s">
        <v>3465</v>
      </c>
      <c r="B3544" s="88" t="s">
        <v>6756</v>
      </c>
      <c r="C3544" s="89">
        <v>0</v>
      </c>
      <c r="D3544" s="89">
        <v>0</v>
      </c>
      <c r="E3544" s="89">
        <f>+D3544-C3544</f>
        <v>0</v>
      </c>
      <c r="F3544" s="90" t="str">
        <f>IF(AND($C3544=0,D3544=0),"0.00%",IF($C3544=0,-1,IF(D3544=0,1,-($C3544-D3544)/ABS(D3544))))</f>
        <v>0.00%</v>
      </c>
      <c r="G3544" s="89">
        <v>0</v>
      </c>
      <c r="H3544" s="89">
        <f>+C3544-G3544</f>
        <v>0</v>
      </c>
      <c r="I3544" s="90" t="str">
        <f>IF(AND($C3544=0,G3544=0),"0.00%",IF($C3544=0,-1,IF(G3544=0,1,-($C3544-G3544)/ABS(G3544))))</f>
        <v>0.00%</v>
      </c>
      <c r="J3544" s="91"/>
      <c r="K3544" s="89">
        <v>0</v>
      </c>
      <c r="L3544" s="89">
        <v>0</v>
      </c>
      <c r="M3544" s="89">
        <f>+L3544-K3544</f>
        <v>0</v>
      </c>
      <c r="N3544" s="90" t="str">
        <f>IF(AND($K3544=0,L3544=0),"0.00%",IF($K3544=0,-1,IF(L3544=0,1,-($K3544-L3544)/ABS(L3544))))</f>
        <v>0.00%</v>
      </c>
      <c r="O3544" s="89">
        <v>0</v>
      </c>
      <c r="P3544" s="89">
        <f>+K3544-O3544</f>
        <v>0</v>
      </c>
      <c r="Q3544" s="90" t="str">
        <f>IF(AND($K3544=0,O3544=0),"0.00%",IF($K3544=0,-1,IF(O3544=0,1,-($K3544-O3544)/ABS(O3544))))</f>
        <v>0.00%</v>
      </c>
      <c r="R3544" s="91"/>
      <c r="S3544" s="89">
        <v>0</v>
      </c>
      <c r="T3544" s="89">
        <f>+S3544-K3544</f>
        <v>0</v>
      </c>
      <c r="U3544" s="335">
        <f>IF(C3544=0,0,1)+IF(D3544=0,0,1)+IF(E3544=0,0,1)+IF(G3544=0,0,1)+IF(K3544=0,0,1)+IF(L3544=0,0,1)+IF(M3544=0,0,1)+IF(O3544=0,0,1)+IF(S3544=0,0,1)</f>
        <v>0</v>
      </c>
    </row>
    <row r="3545" spans="1:21" s="182" customFormat="1" ht="15" hidden="1">
      <c r="A3545" s="176" t="s">
        <v>3466</v>
      </c>
      <c r="B3545" s="88" t="s">
        <v>6757</v>
      </c>
      <c r="C3545" s="89">
        <v>0</v>
      </c>
      <c r="D3545" s="89">
        <v>0</v>
      </c>
      <c r="E3545" s="89">
        <f>+D3545-C3545</f>
        <v>0</v>
      </c>
      <c r="F3545" s="90" t="str">
        <f>IF(AND($C3545=0,D3545=0),"0.00%",IF($C3545=0,-1,IF(D3545=0,1,-($C3545-D3545)/ABS(D3545))))</f>
        <v>0.00%</v>
      </c>
      <c r="G3545" s="89">
        <v>0</v>
      </c>
      <c r="H3545" s="89">
        <f>+C3545-G3545</f>
        <v>0</v>
      </c>
      <c r="I3545" s="90" t="str">
        <f>IF(AND($C3545=0,G3545=0),"0.00%",IF($C3545=0,-1,IF(G3545=0,1,-($C3545-G3545)/ABS(G3545))))</f>
        <v>0.00%</v>
      </c>
      <c r="J3545" s="91"/>
      <c r="K3545" s="89">
        <v>0</v>
      </c>
      <c r="L3545" s="89">
        <v>0</v>
      </c>
      <c r="M3545" s="89">
        <f>+L3545-K3545</f>
        <v>0</v>
      </c>
      <c r="N3545" s="90" t="str">
        <f>IF(AND($K3545=0,L3545=0),"0.00%",IF($K3545=0,-1,IF(L3545=0,1,-($K3545-L3545)/ABS(L3545))))</f>
        <v>0.00%</v>
      </c>
      <c r="O3545" s="89">
        <v>0</v>
      </c>
      <c r="P3545" s="89">
        <f>+K3545-O3545</f>
        <v>0</v>
      </c>
      <c r="Q3545" s="90" t="str">
        <f>IF(AND($K3545=0,O3545=0),"0.00%",IF($K3545=0,-1,IF(O3545=0,1,-($K3545-O3545)/ABS(O3545))))</f>
        <v>0.00%</v>
      </c>
      <c r="R3545" s="91"/>
      <c r="S3545" s="89">
        <v>0</v>
      </c>
      <c r="T3545" s="89">
        <f>+S3545-K3545</f>
        <v>0</v>
      </c>
      <c r="U3545" s="335">
        <f>IF(C3545=0,0,1)+IF(D3545=0,0,1)+IF(E3545=0,0,1)+IF(G3545=0,0,1)+IF(K3545=0,0,1)+IF(L3545=0,0,1)+IF(M3545=0,0,1)+IF(O3545=0,0,1)+IF(S3545=0,0,1)</f>
        <v>0</v>
      </c>
    </row>
    <row r="3546" spans="1:21" s="182" customFormat="1" ht="15" hidden="1">
      <c r="A3546" s="176" t="s">
        <v>3467</v>
      </c>
      <c r="B3546" s="88" t="s">
        <v>6758</v>
      </c>
      <c r="C3546" s="89">
        <v>0</v>
      </c>
      <c r="D3546" s="89">
        <v>0</v>
      </c>
      <c r="E3546" s="89">
        <f>+D3546-C3546</f>
        <v>0</v>
      </c>
      <c r="F3546" s="90" t="str">
        <f>IF(AND($C3546=0,D3546=0),"0.00%",IF($C3546=0,-1,IF(D3546=0,1,-($C3546-D3546)/ABS(D3546))))</f>
        <v>0.00%</v>
      </c>
      <c r="G3546" s="89">
        <v>0</v>
      </c>
      <c r="H3546" s="89">
        <f>+C3546-G3546</f>
        <v>0</v>
      </c>
      <c r="I3546" s="90" t="str">
        <f>IF(AND($C3546=0,G3546=0),"0.00%",IF($C3546=0,-1,IF(G3546=0,1,-($C3546-G3546)/ABS(G3546))))</f>
        <v>0.00%</v>
      </c>
      <c r="J3546" s="91"/>
      <c r="K3546" s="89">
        <v>0</v>
      </c>
      <c r="L3546" s="89">
        <v>0</v>
      </c>
      <c r="M3546" s="89">
        <f>+L3546-K3546</f>
        <v>0</v>
      </c>
      <c r="N3546" s="90" t="str">
        <f>IF(AND($K3546=0,L3546=0),"0.00%",IF($K3546=0,-1,IF(L3546=0,1,-($K3546-L3546)/ABS(L3546))))</f>
        <v>0.00%</v>
      </c>
      <c r="O3546" s="89">
        <v>0</v>
      </c>
      <c r="P3546" s="89">
        <f>+K3546-O3546</f>
        <v>0</v>
      </c>
      <c r="Q3546" s="90" t="str">
        <f>IF(AND($K3546=0,O3546=0),"0.00%",IF($K3546=0,-1,IF(O3546=0,1,-($K3546-O3546)/ABS(O3546))))</f>
        <v>0.00%</v>
      </c>
      <c r="R3546" s="91"/>
      <c r="S3546" s="89">
        <v>0</v>
      </c>
      <c r="T3546" s="89">
        <f>+S3546-K3546</f>
        <v>0</v>
      </c>
      <c r="U3546" s="335">
        <f>IF(C3546=0,0,1)+IF(D3546=0,0,1)+IF(E3546=0,0,1)+IF(G3546=0,0,1)+IF(K3546=0,0,1)+IF(L3546=0,0,1)+IF(M3546=0,0,1)+IF(O3546=0,0,1)+IF(S3546=0,0,1)</f>
        <v>0</v>
      </c>
    </row>
    <row r="3547" spans="1:21" s="182" customFormat="1" ht="15" hidden="1">
      <c r="A3547" s="176" t="s">
        <v>3468</v>
      </c>
      <c r="B3547" s="88" t="s">
        <v>6759</v>
      </c>
      <c r="C3547" s="89">
        <v>0</v>
      </c>
      <c r="D3547" s="89">
        <v>0</v>
      </c>
      <c r="E3547" s="89">
        <f>+D3547-C3547</f>
        <v>0</v>
      </c>
      <c r="F3547" s="90" t="str">
        <f>IF(AND($C3547=0,D3547=0),"0.00%",IF($C3547=0,-1,IF(D3547=0,1,-($C3547-D3547)/ABS(D3547))))</f>
        <v>0.00%</v>
      </c>
      <c r="G3547" s="89">
        <v>0</v>
      </c>
      <c r="H3547" s="89">
        <f>+C3547-G3547</f>
        <v>0</v>
      </c>
      <c r="I3547" s="90" t="str">
        <f>IF(AND($C3547=0,G3547=0),"0.00%",IF($C3547=0,-1,IF(G3547=0,1,-($C3547-G3547)/ABS(G3547))))</f>
        <v>0.00%</v>
      </c>
      <c r="J3547" s="91"/>
      <c r="K3547" s="89">
        <v>0</v>
      </c>
      <c r="L3547" s="89">
        <v>0</v>
      </c>
      <c r="M3547" s="89">
        <f>+L3547-K3547</f>
        <v>0</v>
      </c>
      <c r="N3547" s="90" t="str">
        <f>IF(AND($K3547=0,L3547=0),"0.00%",IF($K3547=0,-1,IF(L3547=0,1,-($K3547-L3547)/ABS(L3547))))</f>
        <v>0.00%</v>
      </c>
      <c r="O3547" s="89">
        <v>0</v>
      </c>
      <c r="P3547" s="89">
        <f>+K3547-O3547</f>
        <v>0</v>
      </c>
      <c r="Q3547" s="90" t="str">
        <f>IF(AND($K3547=0,O3547=0),"0.00%",IF($K3547=0,-1,IF(O3547=0,1,-($K3547-O3547)/ABS(O3547))))</f>
        <v>0.00%</v>
      </c>
      <c r="R3547" s="91"/>
      <c r="S3547" s="89">
        <v>0</v>
      </c>
      <c r="T3547" s="89">
        <f>+S3547-K3547</f>
        <v>0</v>
      </c>
      <c r="U3547" s="335">
        <f>IF(C3547=0,0,1)+IF(D3547=0,0,1)+IF(E3547=0,0,1)+IF(G3547=0,0,1)+IF(K3547=0,0,1)+IF(L3547=0,0,1)+IF(M3547=0,0,1)+IF(O3547=0,0,1)+IF(S3547=0,0,1)</f>
        <v>0</v>
      </c>
    </row>
    <row r="3548" spans="1:21" s="182" customFormat="1" ht="15" hidden="1">
      <c r="A3548" s="176" t="s">
        <v>3469</v>
      </c>
      <c r="B3548" s="88" t="s">
        <v>6760</v>
      </c>
      <c r="C3548" s="89">
        <v>0</v>
      </c>
      <c r="D3548" s="89">
        <v>0</v>
      </c>
      <c r="E3548" s="89">
        <f>+D3548-C3548</f>
        <v>0</v>
      </c>
      <c r="F3548" s="90" t="str">
        <f>IF(AND($C3548=0,D3548=0),"0.00%",IF($C3548=0,-1,IF(D3548=0,1,-($C3548-D3548)/ABS(D3548))))</f>
        <v>0.00%</v>
      </c>
      <c r="G3548" s="89">
        <v>0</v>
      </c>
      <c r="H3548" s="89">
        <f>+C3548-G3548</f>
        <v>0</v>
      </c>
      <c r="I3548" s="90" t="str">
        <f>IF(AND($C3548=0,G3548=0),"0.00%",IF($C3548=0,-1,IF(G3548=0,1,-($C3548-G3548)/ABS(G3548))))</f>
        <v>0.00%</v>
      </c>
      <c r="J3548" s="91"/>
      <c r="K3548" s="89">
        <v>0</v>
      </c>
      <c r="L3548" s="89">
        <v>0</v>
      </c>
      <c r="M3548" s="89">
        <f>+L3548-K3548</f>
        <v>0</v>
      </c>
      <c r="N3548" s="90" t="str">
        <f>IF(AND($K3548=0,L3548=0),"0.00%",IF($K3548=0,-1,IF(L3548=0,1,-($K3548-L3548)/ABS(L3548))))</f>
        <v>0.00%</v>
      </c>
      <c r="O3548" s="89">
        <v>0</v>
      </c>
      <c r="P3548" s="89">
        <f>+K3548-O3548</f>
        <v>0</v>
      </c>
      <c r="Q3548" s="90" t="str">
        <f>IF(AND($K3548=0,O3548=0),"0.00%",IF($K3548=0,-1,IF(O3548=0,1,-($K3548-O3548)/ABS(O3548))))</f>
        <v>0.00%</v>
      </c>
      <c r="R3548" s="91"/>
      <c r="S3548" s="89">
        <v>0</v>
      </c>
      <c r="T3548" s="89">
        <f>+S3548-K3548</f>
        <v>0</v>
      </c>
      <c r="U3548" s="335">
        <f>IF(C3548=0,0,1)+IF(D3548=0,0,1)+IF(E3548=0,0,1)+IF(G3548=0,0,1)+IF(K3548=0,0,1)+IF(L3548=0,0,1)+IF(M3548=0,0,1)+IF(O3548=0,0,1)+IF(S3548=0,0,1)</f>
        <v>0</v>
      </c>
    </row>
    <row r="3549" spans="1:21" s="182" customFormat="1" ht="15" hidden="1">
      <c r="A3549" s="176" t="s">
        <v>3470</v>
      </c>
      <c r="B3549" s="88" t="s">
        <v>6761</v>
      </c>
      <c r="C3549" s="89">
        <v>0</v>
      </c>
      <c r="D3549" s="89">
        <v>0</v>
      </c>
      <c r="E3549" s="89">
        <f>+D3549-C3549</f>
        <v>0</v>
      </c>
      <c r="F3549" s="90" t="str">
        <f>IF(AND($C3549=0,D3549=0),"0.00%",IF($C3549=0,-1,IF(D3549=0,1,-($C3549-D3549)/ABS(D3549))))</f>
        <v>0.00%</v>
      </c>
      <c r="G3549" s="89">
        <v>0</v>
      </c>
      <c r="H3549" s="89">
        <f>+C3549-G3549</f>
        <v>0</v>
      </c>
      <c r="I3549" s="90" t="str">
        <f>IF(AND($C3549=0,G3549=0),"0.00%",IF($C3549=0,-1,IF(G3549=0,1,-($C3549-G3549)/ABS(G3549))))</f>
        <v>0.00%</v>
      </c>
      <c r="J3549" s="91"/>
      <c r="K3549" s="89">
        <v>0</v>
      </c>
      <c r="L3549" s="89">
        <v>0</v>
      </c>
      <c r="M3549" s="89">
        <f>+L3549-K3549</f>
        <v>0</v>
      </c>
      <c r="N3549" s="90" t="str">
        <f>IF(AND($K3549=0,L3549=0),"0.00%",IF($K3549=0,-1,IF(L3549=0,1,-($K3549-L3549)/ABS(L3549))))</f>
        <v>0.00%</v>
      </c>
      <c r="O3549" s="89">
        <v>0</v>
      </c>
      <c r="P3549" s="89">
        <f>+K3549-O3549</f>
        <v>0</v>
      </c>
      <c r="Q3549" s="90" t="str">
        <f>IF(AND($K3549=0,O3549=0),"0.00%",IF($K3549=0,-1,IF(O3549=0,1,-($K3549-O3549)/ABS(O3549))))</f>
        <v>0.00%</v>
      </c>
      <c r="R3549" s="91"/>
      <c r="S3549" s="89">
        <v>0</v>
      </c>
      <c r="T3549" s="89">
        <f>+S3549-K3549</f>
        <v>0</v>
      </c>
      <c r="U3549" s="335">
        <f>IF(C3549=0,0,1)+IF(D3549=0,0,1)+IF(E3549=0,0,1)+IF(G3549=0,0,1)+IF(K3549=0,0,1)+IF(L3549=0,0,1)+IF(M3549=0,0,1)+IF(O3549=0,0,1)+IF(S3549=0,0,1)</f>
        <v>0</v>
      </c>
    </row>
    <row r="3550" spans="1:21" s="182" customFormat="1" ht="15" hidden="1">
      <c r="A3550" s="176" t="s">
        <v>3471</v>
      </c>
      <c r="B3550" s="88" t="s">
        <v>6686</v>
      </c>
      <c r="C3550" s="89">
        <v>0</v>
      </c>
      <c r="D3550" s="89">
        <v>0</v>
      </c>
      <c r="E3550" s="89">
        <f>+D3550-C3550</f>
        <v>0</v>
      </c>
      <c r="F3550" s="90" t="str">
        <f>IF(AND($C3550=0,D3550=0),"0.00%",IF($C3550=0,-1,IF(D3550=0,1,-($C3550-D3550)/ABS(D3550))))</f>
        <v>0.00%</v>
      </c>
      <c r="G3550" s="89">
        <v>0</v>
      </c>
      <c r="H3550" s="89">
        <f>+C3550-G3550</f>
        <v>0</v>
      </c>
      <c r="I3550" s="90" t="str">
        <f>IF(AND($C3550=0,G3550=0),"0.00%",IF($C3550=0,-1,IF(G3550=0,1,-($C3550-G3550)/ABS(G3550))))</f>
        <v>0.00%</v>
      </c>
      <c r="J3550" s="91"/>
      <c r="K3550" s="89">
        <v>0</v>
      </c>
      <c r="L3550" s="89">
        <v>0</v>
      </c>
      <c r="M3550" s="89">
        <f>+L3550-K3550</f>
        <v>0</v>
      </c>
      <c r="N3550" s="90" t="str">
        <f>IF(AND($K3550=0,L3550=0),"0.00%",IF($K3550=0,-1,IF(L3550=0,1,-($K3550-L3550)/ABS(L3550))))</f>
        <v>0.00%</v>
      </c>
      <c r="O3550" s="89">
        <v>0</v>
      </c>
      <c r="P3550" s="89">
        <f>+K3550-O3550</f>
        <v>0</v>
      </c>
      <c r="Q3550" s="90" t="str">
        <f>IF(AND($K3550=0,O3550=0),"0.00%",IF($K3550=0,-1,IF(O3550=0,1,-($K3550-O3550)/ABS(O3550))))</f>
        <v>0.00%</v>
      </c>
      <c r="R3550" s="91"/>
      <c r="S3550" s="89">
        <v>0</v>
      </c>
      <c r="T3550" s="89">
        <f>+S3550-K3550</f>
        <v>0</v>
      </c>
      <c r="U3550" s="335">
        <f>IF(C3550=0,0,1)+IF(D3550=0,0,1)+IF(E3550=0,0,1)+IF(G3550=0,0,1)+IF(K3550=0,0,1)+IF(L3550=0,0,1)+IF(M3550=0,0,1)+IF(O3550=0,0,1)+IF(S3550=0,0,1)</f>
        <v>0</v>
      </c>
    </row>
    <row r="3551" spans="1:21" s="182" customFormat="1" ht="15" hidden="1">
      <c r="A3551" s="176" t="s">
        <v>3472</v>
      </c>
      <c r="B3551" s="88" t="s">
        <v>6762</v>
      </c>
      <c r="C3551" s="89">
        <v>0</v>
      </c>
      <c r="D3551" s="89">
        <v>0</v>
      </c>
      <c r="E3551" s="89">
        <f>+D3551-C3551</f>
        <v>0</v>
      </c>
      <c r="F3551" s="90" t="str">
        <f>IF(AND($C3551=0,D3551=0),"0.00%",IF($C3551=0,-1,IF(D3551=0,1,-($C3551-D3551)/ABS(D3551))))</f>
        <v>0.00%</v>
      </c>
      <c r="G3551" s="89">
        <v>0</v>
      </c>
      <c r="H3551" s="89">
        <f>+C3551-G3551</f>
        <v>0</v>
      </c>
      <c r="I3551" s="90" t="str">
        <f>IF(AND($C3551=0,G3551=0),"0.00%",IF($C3551=0,-1,IF(G3551=0,1,-($C3551-G3551)/ABS(G3551))))</f>
        <v>0.00%</v>
      </c>
      <c r="J3551" s="91"/>
      <c r="K3551" s="89">
        <v>0</v>
      </c>
      <c r="L3551" s="89">
        <v>0</v>
      </c>
      <c r="M3551" s="89">
        <f>+L3551-K3551</f>
        <v>0</v>
      </c>
      <c r="N3551" s="90" t="str">
        <f>IF(AND($K3551=0,L3551=0),"0.00%",IF($K3551=0,-1,IF(L3551=0,1,-($K3551-L3551)/ABS(L3551))))</f>
        <v>0.00%</v>
      </c>
      <c r="O3551" s="89">
        <v>0</v>
      </c>
      <c r="P3551" s="89">
        <f>+K3551-O3551</f>
        <v>0</v>
      </c>
      <c r="Q3551" s="90" t="str">
        <f>IF(AND($K3551=0,O3551=0),"0.00%",IF($K3551=0,-1,IF(O3551=0,1,-($K3551-O3551)/ABS(O3551))))</f>
        <v>0.00%</v>
      </c>
      <c r="R3551" s="91"/>
      <c r="S3551" s="89">
        <v>0</v>
      </c>
      <c r="T3551" s="89">
        <f>+S3551-K3551</f>
        <v>0</v>
      </c>
      <c r="U3551" s="335">
        <f>IF(C3551=0,0,1)+IF(D3551=0,0,1)+IF(E3551=0,0,1)+IF(G3551=0,0,1)+IF(K3551=0,0,1)+IF(L3551=0,0,1)+IF(M3551=0,0,1)+IF(O3551=0,0,1)+IF(S3551=0,0,1)</f>
        <v>0</v>
      </c>
    </row>
    <row r="3552" spans="1:21" s="182" customFormat="1" ht="15" hidden="1">
      <c r="A3552" s="176" t="s">
        <v>3473</v>
      </c>
      <c r="B3552" s="88" t="s">
        <v>6763</v>
      </c>
      <c r="C3552" s="89">
        <v>0</v>
      </c>
      <c r="D3552" s="89">
        <v>0</v>
      </c>
      <c r="E3552" s="89">
        <f>+D3552-C3552</f>
        <v>0</v>
      </c>
      <c r="F3552" s="90" t="str">
        <f>IF(AND($C3552=0,D3552=0),"0.00%",IF($C3552=0,-1,IF(D3552=0,1,-($C3552-D3552)/ABS(D3552))))</f>
        <v>0.00%</v>
      </c>
      <c r="G3552" s="89">
        <v>0</v>
      </c>
      <c r="H3552" s="89">
        <f>+C3552-G3552</f>
        <v>0</v>
      </c>
      <c r="I3552" s="90" t="str">
        <f>IF(AND($C3552=0,G3552=0),"0.00%",IF($C3552=0,-1,IF(G3552=0,1,-($C3552-G3552)/ABS(G3552))))</f>
        <v>0.00%</v>
      </c>
      <c r="J3552" s="91"/>
      <c r="K3552" s="89">
        <v>0</v>
      </c>
      <c r="L3552" s="89">
        <v>0</v>
      </c>
      <c r="M3552" s="89">
        <f>+L3552-K3552</f>
        <v>0</v>
      </c>
      <c r="N3552" s="90" t="str">
        <f>IF(AND($K3552=0,L3552=0),"0.00%",IF($K3552=0,-1,IF(L3552=0,1,-($K3552-L3552)/ABS(L3552))))</f>
        <v>0.00%</v>
      </c>
      <c r="O3552" s="89">
        <v>0</v>
      </c>
      <c r="P3552" s="89">
        <f>+K3552-O3552</f>
        <v>0</v>
      </c>
      <c r="Q3552" s="90" t="str">
        <f>IF(AND($K3552=0,O3552=0),"0.00%",IF($K3552=0,-1,IF(O3552=0,1,-($K3552-O3552)/ABS(O3552))))</f>
        <v>0.00%</v>
      </c>
      <c r="R3552" s="91"/>
      <c r="S3552" s="89">
        <v>0</v>
      </c>
      <c r="T3552" s="89">
        <f>+S3552-K3552</f>
        <v>0</v>
      </c>
      <c r="U3552" s="335">
        <f>IF(C3552=0,0,1)+IF(D3552=0,0,1)+IF(E3552=0,0,1)+IF(G3552=0,0,1)+IF(K3552=0,0,1)+IF(L3552=0,0,1)+IF(M3552=0,0,1)+IF(O3552=0,0,1)+IF(S3552=0,0,1)</f>
        <v>0</v>
      </c>
    </row>
    <row r="3553" spans="1:21" s="182" customFormat="1" ht="15" hidden="1">
      <c r="A3553" s="176" t="s">
        <v>3474</v>
      </c>
      <c r="B3553" s="88" t="s">
        <v>6764</v>
      </c>
      <c r="C3553" s="89">
        <v>0</v>
      </c>
      <c r="D3553" s="89">
        <v>0</v>
      </c>
      <c r="E3553" s="89">
        <f>+D3553-C3553</f>
        <v>0</v>
      </c>
      <c r="F3553" s="90" t="str">
        <f>IF(AND($C3553=0,D3553=0),"0.00%",IF($C3553=0,-1,IF(D3553=0,1,-($C3553-D3553)/ABS(D3553))))</f>
        <v>0.00%</v>
      </c>
      <c r="G3553" s="89">
        <v>0</v>
      </c>
      <c r="H3553" s="89">
        <f>+C3553-G3553</f>
        <v>0</v>
      </c>
      <c r="I3553" s="90" t="str">
        <f>IF(AND($C3553=0,G3553=0),"0.00%",IF($C3553=0,-1,IF(G3553=0,1,-($C3553-G3553)/ABS(G3553))))</f>
        <v>0.00%</v>
      </c>
      <c r="J3553" s="91"/>
      <c r="K3553" s="89">
        <v>0</v>
      </c>
      <c r="L3553" s="89">
        <v>0</v>
      </c>
      <c r="M3553" s="89">
        <f>+L3553-K3553</f>
        <v>0</v>
      </c>
      <c r="N3553" s="90" t="str">
        <f>IF(AND($K3553=0,L3553=0),"0.00%",IF($K3553=0,-1,IF(L3553=0,1,-($K3553-L3553)/ABS(L3553))))</f>
        <v>0.00%</v>
      </c>
      <c r="O3553" s="89">
        <v>0</v>
      </c>
      <c r="P3553" s="89">
        <f>+K3553-O3553</f>
        <v>0</v>
      </c>
      <c r="Q3553" s="90" t="str">
        <f>IF(AND($K3553=0,O3553=0),"0.00%",IF($K3553=0,-1,IF(O3553=0,1,-($K3553-O3553)/ABS(O3553))))</f>
        <v>0.00%</v>
      </c>
      <c r="R3553" s="91"/>
      <c r="S3553" s="89">
        <v>0</v>
      </c>
      <c r="T3553" s="89">
        <f>+S3553-K3553</f>
        <v>0</v>
      </c>
      <c r="U3553" s="335">
        <f>IF(C3553=0,0,1)+IF(D3553=0,0,1)+IF(E3553=0,0,1)+IF(G3553=0,0,1)+IF(K3553=0,0,1)+IF(L3553=0,0,1)+IF(M3553=0,0,1)+IF(O3553=0,0,1)+IF(S3553=0,0,1)</f>
        <v>0</v>
      </c>
    </row>
    <row r="3554" spans="1:21" s="182" customFormat="1" ht="15" hidden="1">
      <c r="A3554" s="176" t="s">
        <v>3475</v>
      </c>
      <c r="B3554" s="88" t="s">
        <v>6745</v>
      </c>
      <c r="C3554" s="89">
        <v>0</v>
      </c>
      <c r="D3554" s="89">
        <v>0</v>
      </c>
      <c r="E3554" s="89">
        <f>+D3554-C3554</f>
        <v>0</v>
      </c>
      <c r="F3554" s="90" t="str">
        <f>IF(AND($C3554=0,D3554=0),"0.00%",IF($C3554=0,-1,IF(D3554=0,1,-($C3554-D3554)/ABS(D3554))))</f>
        <v>0.00%</v>
      </c>
      <c r="G3554" s="89">
        <v>0</v>
      </c>
      <c r="H3554" s="89">
        <f>+C3554-G3554</f>
        <v>0</v>
      </c>
      <c r="I3554" s="90" t="str">
        <f>IF(AND($C3554=0,G3554=0),"0.00%",IF($C3554=0,-1,IF(G3554=0,1,-($C3554-G3554)/ABS(G3554))))</f>
        <v>0.00%</v>
      </c>
      <c r="J3554" s="91"/>
      <c r="K3554" s="89">
        <v>0</v>
      </c>
      <c r="L3554" s="89">
        <v>0</v>
      </c>
      <c r="M3554" s="89">
        <f>+L3554-K3554</f>
        <v>0</v>
      </c>
      <c r="N3554" s="90" t="str">
        <f>IF(AND($K3554=0,L3554=0),"0.00%",IF($K3554=0,-1,IF(L3554=0,1,-($K3554-L3554)/ABS(L3554))))</f>
        <v>0.00%</v>
      </c>
      <c r="O3554" s="89">
        <v>0</v>
      </c>
      <c r="P3554" s="89">
        <f>+K3554-O3554</f>
        <v>0</v>
      </c>
      <c r="Q3554" s="90" t="str">
        <f>IF(AND($K3554=0,O3554=0),"0.00%",IF($K3554=0,-1,IF(O3554=0,1,-($K3554-O3554)/ABS(O3554))))</f>
        <v>0.00%</v>
      </c>
      <c r="R3554" s="91"/>
      <c r="S3554" s="89">
        <v>0</v>
      </c>
      <c r="T3554" s="89">
        <f>+S3554-K3554</f>
        <v>0</v>
      </c>
      <c r="U3554" s="335">
        <f>IF(C3554=0,0,1)+IF(D3554=0,0,1)+IF(E3554=0,0,1)+IF(G3554=0,0,1)+IF(K3554=0,0,1)+IF(L3554=0,0,1)+IF(M3554=0,0,1)+IF(O3554=0,0,1)+IF(S3554=0,0,1)</f>
        <v>0</v>
      </c>
    </row>
    <row r="3555" spans="1:21" s="182" customFormat="1" ht="15" hidden="1">
      <c r="A3555" s="176" t="s">
        <v>3476</v>
      </c>
      <c r="B3555" s="88" t="s">
        <v>6765</v>
      </c>
      <c r="C3555" s="89">
        <v>0</v>
      </c>
      <c r="D3555" s="89">
        <v>0</v>
      </c>
      <c r="E3555" s="89">
        <f>+D3555-C3555</f>
        <v>0</v>
      </c>
      <c r="F3555" s="90" t="str">
        <f>IF(AND($C3555=0,D3555=0),"0.00%",IF($C3555=0,-1,IF(D3555=0,1,-($C3555-D3555)/ABS(D3555))))</f>
        <v>0.00%</v>
      </c>
      <c r="G3555" s="89">
        <v>0</v>
      </c>
      <c r="H3555" s="89">
        <f>+C3555-G3555</f>
        <v>0</v>
      </c>
      <c r="I3555" s="90" t="str">
        <f>IF(AND($C3555=0,G3555=0),"0.00%",IF($C3555=0,-1,IF(G3555=0,1,-($C3555-G3555)/ABS(G3555))))</f>
        <v>0.00%</v>
      </c>
      <c r="J3555" s="91"/>
      <c r="K3555" s="89">
        <v>0</v>
      </c>
      <c r="L3555" s="89">
        <v>0</v>
      </c>
      <c r="M3555" s="89">
        <f>+L3555-K3555</f>
        <v>0</v>
      </c>
      <c r="N3555" s="90" t="str">
        <f>IF(AND($K3555=0,L3555=0),"0.00%",IF($K3555=0,-1,IF(L3555=0,1,-($K3555-L3555)/ABS(L3555))))</f>
        <v>0.00%</v>
      </c>
      <c r="O3555" s="89">
        <v>0</v>
      </c>
      <c r="P3555" s="89">
        <f>+K3555-O3555</f>
        <v>0</v>
      </c>
      <c r="Q3555" s="90" t="str">
        <f>IF(AND($K3555=0,O3555=0),"0.00%",IF($K3555=0,-1,IF(O3555=0,1,-($K3555-O3555)/ABS(O3555))))</f>
        <v>0.00%</v>
      </c>
      <c r="R3555" s="91"/>
      <c r="S3555" s="89">
        <v>0</v>
      </c>
      <c r="T3555" s="89">
        <f>+S3555-K3555</f>
        <v>0</v>
      </c>
      <c r="U3555" s="335">
        <f>IF(C3555=0,0,1)+IF(D3555=0,0,1)+IF(E3555=0,0,1)+IF(G3555=0,0,1)+IF(K3555=0,0,1)+IF(L3555=0,0,1)+IF(M3555=0,0,1)+IF(O3555=0,0,1)+IF(S3555=0,0,1)</f>
        <v>0</v>
      </c>
    </row>
    <row r="3556" spans="1:21" s="182" customFormat="1" ht="15" hidden="1">
      <c r="A3556" s="176" t="s">
        <v>3477</v>
      </c>
      <c r="B3556" s="88" t="s">
        <v>6766</v>
      </c>
      <c r="C3556" s="89">
        <v>0</v>
      </c>
      <c r="D3556" s="89">
        <v>0</v>
      </c>
      <c r="E3556" s="89">
        <f>+D3556-C3556</f>
        <v>0</v>
      </c>
      <c r="F3556" s="90" t="str">
        <f>IF(AND($C3556=0,D3556=0),"0.00%",IF($C3556=0,-1,IF(D3556=0,1,-($C3556-D3556)/ABS(D3556))))</f>
        <v>0.00%</v>
      </c>
      <c r="G3556" s="89">
        <v>0</v>
      </c>
      <c r="H3556" s="89">
        <f>+C3556-G3556</f>
        <v>0</v>
      </c>
      <c r="I3556" s="90" t="str">
        <f>IF(AND($C3556=0,G3556=0),"0.00%",IF($C3556=0,-1,IF(G3556=0,1,-($C3556-G3556)/ABS(G3556))))</f>
        <v>0.00%</v>
      </c>
      <c r="J3556" s="91"/>
      <c r="K3556" s="89">
        <v>0</v>
      </c>
      <c r="L3556" s="89">
        <v>0</v>
      </c>
      <c r="M3556" s="89">
        <f>+L3556-K3556</f>
        <v>0</v>
      </c>
      <c r="N3556" s="90" t="str">
        <f>IF(AND($K3556=0,L3556=0),"0.00%",IF($K3556=0,-1,IF(L3556=0,1,-($K3556-L3556)/ABS(L3556))))</f>
        <v>0.00%</v>
      </c>
      <c r="O3556" s="89">
        <v>0</v>
      </c>
      <c r="P3556" s="89">
        <f>+K3556-O3556</f>
        <v>0</v>
      </c>
      <c r="Q3556" s="90" t="str">
        <f>IF(AND($K3556=0,O3556=0),"0.00%",IF($K3556=0,-1,IF(O3556=0,1,-($K3556-O3556)/ABS(O3556))))</f>
        <v>0.00%</v>
      </c>
      <c r="R3556" s="91"/>
      <c r="S3556" s="89">
        <v>0</v>
      </c>
      <c r="T3556" s="89">
        <f>+S3556-K3556</f>
        <v>0</v>
      </c>
      <c r="U3556" s="335">
        <f>IF(C3556=0,0,1)+IF(D3556=0,0,1)+IF(E3556=0,0,1)+IF(G3556=0,0,1)+IF(K3556=0,0,1)+IF(L3556=0,0,1)+IF(M3556=0,0,1)+IF(O3556=0,0,1)+IF(S3556=0,0,1)</f>
        <v>0</v>
      </c>
    </row>
    <row r="3557" spans="1:21" s="182" customFormat="1" ht="15" hidden="1">
      <c r="A3557" s="176" t="s">
        <v>3478</v>
      </c>
      <c r="B3557" s="88" t="s">
        <v>6767</v>
      </c>
      <c r="C3557" s="89">
        <v>0</v>
      </c>
      <c r="D3557" s="89">
        <v>0</v>
      </c>
      <c r="E3557" s="89">
        <f>+D3557-C3557</f>
        <v>0</v>
      </c>
      <c r="F3557" s="90" t="str">
        <f>IF(AND($C3557=0,D3557=0),"0.00%",IF($C3557=0,-1,IF(D3557=0,1,-($C3557-D3557)/ABS(D3557))))</f>
        <v>0.00%</v>
      </c>
      <c r="G3557" s="89">
        <v>0</v>
      </c>
      <c r="H3557" s="89">
        <f>+C3557-G3557</f>
        <v>0</v>
      </c>
      <c r="I3557" s="90" t="str">
        <f>IF(AND($C3557=0,G3557=0),"0.00%",IF($C3557=0,-1,IF(G3557=0,1,-($C3557-G3557)/ABS(G3557))))</f>
        <v>0.00%</v>
      </c>
      <c r="J3557" s="91"/>
      <c r="K3557" s="89">
        <v>0</v>
      </c>
      <c r="L3557" s="89">
        <v>0</v>
      </c>
      <c r="M3557" s="89">
        <f>+L3557-K3557</f>
        <v>0</v>
      </c>
      <c r="N3557" s="90" t="str">
        <f>IF(AND($K3557=0,L3557=0),"0.00%",IF($K3557=0,-1,IF(L3557=0,1,-($K3557-L3557)/ABS(L3557))))</f>
        <v>0.00%</v>
      </c>
      <c r="O3557" s="89">
        <v>0</v>
      </c>
      <c r="P3557" s="89">
        <f>+K3557-O3557</f>
        <v>0</v>
      </c>
      <c r="Q3557" s="90" t="str">
        <f>IF(AND($K3557=0,O3557=0),"0.00%",IF($K3557=0,-1,IF(O3557=0,1,-($K3557-O3557)/ABS(O3557))))</f>
        <v>0.00%</v>
      </c>
      <c r="R3557" s="91"/>
      <c r="S3557" s="89">
        <v>0</v>
      </c>
      <c r="T3557" s="89">
        <f>+S3557-K3557</f>
        <v>0</v>
      </c>
      <c r="U3557" s="335">
        <f>IF(C3557=0,0,1)+IF(D3557=0,0,1)+IF(E3557=0,0,1)+IF(G3557=0,0,1)+IF(K3557=0,0,1)+IF(L3557=0,0,1)+IF(M3557=0,0,1)+IF(O3557=0,0,1)+IF(S3557=0,0,1)</f>
        <v>0</v>
      </c>
    </row>
    <row r="3558" spans="1:21" s="182" customFormat="1" ht="15" hidden="1">
      <c r="A3558" s="176" t="s">
        <v>3479</v>
      </c>
      <c r="B3558" s="88" t="s">
        <v>6768</v>
      </c>
      <c r="C3558" s="89">
        <v>0</v>
      </c>
      <c r="D3558" s="89">
        <v>0</v>
      </c>
      <c r="E3558" s="89">
        <f>+D3558-C3558</f>
        <v>0</v>
      </c>
      <c r="F3558" s="90" t="str">
        <f>IF(AND($C3558=0,D3558=0),"0.00%",IF($C3558=0,-1,IF(D3558=0,1,-($C3558-D3558)/ABS(D3558))))</f>
        <v>0.00%</v>
      </c>
      <c r="G3558" s="89">
        <v>0</v>
      </c>
      <c r="H3558" s="89">
        <f>+C3558-G3558</f>
        <v>0</v>
      </c>
      <c r="I3558" s="90" t="str">
        <f>IF(AND($C3558=0,G3558=0),"0.00%",IF($C3558=0,-1,IF(G3558=0,1,-($C3558-G3558)/ABS(G3558))))</f>
        <v>0.00%</v>
      </c>
      <c r="J3558" s="91"/>
      <c r="K3558" s="89">
        <v>0</v>
      </c>
      <c r="L3558" s="89">
        <v>0</v>
      </c>
      <c r="M3558" s="89">
        <f>+L3558-K3558</f>
        <v>0</v>
      </c>
      <c r="N3558" s="90" t="str">
        <f>IF(AND($K3558=0,L3558=0),"0.00%",IF($K3558=0,-1,IF(L3558=0,1,-($K3558-L3558)/ABS(L3558))))</f>
        <v>0.00%</v>
      </c>
      <c r="O3558" s="89">
        <v>0</v>
      </c>
      <c r="P3558" s="89">
        <f>+K3558-O3558</f>
        <v>0</v>
      </c>
      <c r="Q3558" s="90" t="str">
        <f>IF(AND($K3558=0,O3558=0),"0.00%",IF($K3558=0,-1,IF(O3558=0,1,-($K3558-O3558)/ABS(O3558))))</f>
        <v>0.00%</v>
      </c>
      <c r="R3558" s="91"/>
      <c r="S3558" s="89">
        <v>0</v>
      </c>
      <c r="T3558" s="89">
        <f>+S3558-K3558</f>
        <v>0</v>
      </c>
      <c r="U3558" s="335">
        <f>IF(C3558=0,0,1)+IF(D3558=0,0,1)+IF(E3558=0,0,1)+IF(G3558=0,0,1)+IF(K3558=0,0,1)+IF(L3558=0,0,1)+IF(M3558=0,0,1)+IF(O3558=0,0,1)+IF(S3558=0,0,1)</f>
        <v>0</v>
      </c>
    </row>
    <row r="3559" spans="1:21" s="182" customFormat="1" ht="15" hidden="1">
      <c r="A3559" s="176" t="s">
        <v>3480</v>
      </c>
      <c r="B3559" s="88" t="s">
        <v>6769</v>
      </c>
      <c r="C3559" s="89">
        <v>0</v>
      </c>
      <c r="D3559" s="89">
        <v>0</v>
      </c>
      <c r="E3559" s="89">
        <f>+D3559-C3559</f>
        <v>0</v>
      </c>
      <c r="F3559" s="90" t="str">
        <f>IF(AND($C3559=0,D3559=0),"0.00%",IF($C3559=0,-1,IF(D3559=0,1,-($C3559-D3559)/ABS(D3559))))</f>
        <v>0.00%</v>
      </c>
      <c r="G3559" s="89">
        <v>0</v>
      </c>
      <c r="H3559" s="89">
        <f>+C3559-G3559</f>
        <v>0</v>
      </c>
      <c r="I3559" s="90" t="str">
        <f>IF(AND($C3559=0,G3559=0),"0.00%",IF($C3559=0,-1,IF(G3559=0,1,-($C3559-G3559)/ABS(G3559))))</f>
        <v>0.00%</v>
      </c>
      <c r="J3559" s="91"/>
      <c r="K3559" s="89">
        <v>0</v>
      </c>
      <c r="L3559" s="89">
        <v>0</v>
      </c>
      <c r="M3559" s="89">
        <f>+L3559-K3559</f>
        <v>0</v>
      </c>
      <c r="N3559" s="90" t="str">
        <f>IF(AND($K3559=0,L3559=0),"0.00%",IF($K3559=0,-1,IF(L3559=0,1,-($K3559-L3559)/ABS(L3559))))</f>
        <v>0.00%</v>
      </c>
      <c r="O3559" s="89">
        <v>0</v>
      </c>
      <c r="P3559" s="89">
        <f>+K3559-O3559</f>
        <v>0</v>
      </c>
      <c r="Q3559" s="90" t="str">
        <f>IF(AND($K3559=0,O3559=0),"0.00%",IF($K3559=0,-1,IF(O3559=0,1,-($K3559-O3559)/ABS(O3559))))</f>
        <v>0.00%</v>
      </c>
      <c r="R3559" s="91"/>
      <c r="S3559" s="89">
        <v>0</v>
      </c>
      <c r="T3559" s="89">
        <f>+S3559-K3559</f>
        <v>0</v>
      </c>
      <c r="U3559" s="335">
        <f>IF(C3559=0,0,1)+IF(D3559=0,0,1)+IF(E3559=0,0,1)+IF(G3559=0,0,1)+IF(K3559=0,0,1)+IF(L3559=0,0,1)+IF(M3559=0,0,1)+IF(O3559=0,0,1)+IF(S3559=0,0,1)</f>
        <v>0</v>
      </c>
    </row>
    <row r="3560" spans="1:21" s="182" customFormat="1" ht="15" hidden="1">
      <c r="A3560" s="176" t="s">
        <v>3481</v>
      </c>
      <c r="B3560" s="88" t="s">
        <v>6770</v>
      </c>
      <c r="C3560" s="89">
        <v>0</v>
      </c>
      <c r="D3560" s="89">
        <v>0</v>
      </c>
      <c r="E3560" s="89">
        <f>+D3560-C3560</f>
        <v>0</v>
      </c>
      <c r="F3560" s="90" t="str">
        <f>IF(AND($C3560=0,D3560=0),"0.00%",IF($C3560=0,-1,IF(D3560=0,1,-($C3560-D3560)/ABS(D3560))))</f>
        <v>0.00%</v>
      </c>
      <c r="G3560" s="89">
        <v>0</v>
      </c>
      <c r="H3560" s="89">
        <f>+C3560-G3560</f>
        <v>0</v>
      </c>
      <c r="I3560" s="90" t="str">
        <f>IF(AND($C3560=0,G3560=0),"0.00%",IF($C3560=0,-1,IF(G3560=0,1,-($C3560-G3560)/ABS(G3560))))</f>
        <v>0.00%</v>
      </c>
      <c r="J3560" s="91"/>
      <c r="K3560" s="89">
        <v>0</v>
      </c>
      <c r="L3560" s="89">
        <v>0</v>
      </c>
      <c r="M3560" s="89">
        <f>+L3560-K3560</f>
        <v>0</v>
      </c>
      <c r="N3560" s="90" t="str">
        <f>IF(AND($K3560=0,L3560=0),"0.00%",IF($K3560=0,-1,IF(L3560=0,1,-($K3560-L3560)/ABS(L3560))))</f>
        <v>0.00%</v>
      </c>
      <c r="O3560" s="89">
        <v>0</v>
      </c>
      <c r="P3560" s="89">
        <f>+K3560-O3560</f>
        <v>0</v>
      </c>
      <c r="Q3560" s="90" t="str">
        <f>IF(AND($K3560=0,O3560=0),"0.00%",IF($K3560=0,-1,IF(O3560=0,1,-($K3560-O3560)/ABS(O3560))))</f>
        <v>0.00%</v>
      </c>
      <c r="R3560" s="91"/>
      <c r="S3560" s="89">
        <v>0</v>
      </c>
      <c r="T3560" s="89">
        <f>+S3560-K3560</f>
        <v>0</v>
      </c>
      <c r="U3560" s="335">
        <f>IF(C3560=0,0,1)+IF(D3560=0,0,1)+IF(E3560=0,0,1)+IF(G3560=0,0,1)+IF(K3560=0,0,1)+IF(L3560=0,0,1)+IF(M3560=0,0,1)+IF(O3560=0,0,1)+IF(S3560=0,0,1)</f>
        <v>0</v>
      </c>
    </row>
    <row r="3561" spans="1:21" s="182" customFormat="1" ht="15" hidden="1">
      <c r="A3561" s="176" t="s">
        <v>3482</v>
      </c>
      <c r="B3561" s="88" t="s">
        <v>6771</v>
      </c>
      <c r="C3561" s="89">
        <v>0</v>
      </c>
      <c r="D3561" s="89">
        <v>0</v>
      </c>
      <c r="E3561" s="89">
        <f>+D3561-C3561</f>
        <v>0</v>
      </c>
      <c r="F3561" s="90" t="str">
        <f>IF(AND($C3561=0,D3561=0),"0.00%",IF($C3561=0,-1,IF(D3561=0,1,-($C3561-D3561)/ABS(D3561))))</f>
        <v>0.00%</v>
      </c>
      <c r="G3561" s="89">
        <v>0</v>
      </c>
      <c r="H3561" s="89">
        <f>+C3561-G3561</f>
        <v>0</v>
      </c>
      <c r="I3561" s="90" t="str">
        <f>IF(AND($C3561=0,G3561=0),"0.00%",IF($C3561=0,-1,IF(G3561=0,1,-($C3561-G3561)/ABS(G3561))))</f>
        <v>0.00%</v>
      </c>
      <c r="J3561" s="91"/>
      <c r="K3561" s="89">
        <v>0</v>
      </c>
      <c r="L3561" s="89">
        <v>0</v>
      </c>
      <c r="M3561" s="89">
        <f>+L3561-K3561</f>
        <v>0</v>
      </c>
      <c r="N3561" s="90" t="str">
        <f>IF(AND($K3561=0,L3561=0),"0.00%",IF($K3561=0,-1,IF(L3561=0,1,-($K3561-L3561)/ABS(L3561))))</f>
        <v>0.00%</v>
      </c>
      <c r="O3561" s="89">
        <v>0</v>
      </c>
      <c r="P3561" s="89">
        <f>+K3561-O3561</f>
        <v>0</v>
      </c>
      <c r="Q3561" s="90" t="str">
        <f>IF(AND($K3561=0,O3561=0),"0.00%",IF($K3561=0,-1,IF(O3561=0,1,-($K3561-O3561)/ABS(O3561))))</f>
        <v>0.00%</v>
      </c>
      <c r="R3561" s="91"/>
      <c r="S3561" s="89">
        <v>0</v>
      </c>
      <c r="T3561" s="89">
        <f>+S3561-K3561</f>
        <v>0</v>
      </c>
      <c r="U3561" s="335">
        <f>IF(C3561=0,0,1)+IF(D3561=0,0,1)+IF(E3561=0,0,1)+IF(G3561=0,0,1)+IF(K3561=0,0,1)+IF(L3561=0,0,1)+IF(M3561=0,0,1)+IF(O3561=0,0,1)+IF(S3561=0,0,1)</f>
        <v>0</v>
      </c>
    </row>
    <row r="3562" spans="1:21" s="182" customFormat="1" ht="15" hidden="1">
      <c r="A3562" s="176" t="s">
        <v>3483</v>
      </c>
      <c r="B3562" s="88" t="s">
        <v>6772</v>
      </c>
      <c r="C3562" s="89">
        <v>0</v>
      </c>
      <c r="D3562" s="89">
        <v>0</v>
      </c>
      <c r="E3562" s="89">
        <f>+D3562-C3562</f>
        <v>0</v>
      </c>
      <c r="F3562" s="90" t="str">
        <f>IF(AND($C3562=0,D3562=0),"0.00%",IF($C3562=0,-1,IF(D3562=0,1,-($C3562-D3562)/ABS(D3562))))</f>
        <v>0.00%</v>
      </c>
      <c r="G3562" s="89">
        <v>0</v>
      </c>
      <c r="H3562" s="89">
        <f>+C3562-G3562</f>
        <v>0</v>
      </c>
      <c r="I3562" s="90" t="str">
        <f>IF(AND($C3562=0,G3562=0),"0.00%",IF($C3562=0,-1,IF(G3562=0,1,-($C3562-G3562)/ABS(G3562))))</f>
        <v>0.00%</v>
      </c>
      <c r="J3562" s="91"/>
      <c r="K3562" s="89">
        <v>0</v>
      </c>
      <c r="L3562" s="89">
        <v>0</v>
      </c>
      <c r="M3562" s="89">
        <f>+L3562-K3562</f>
        <v>0</v>
      </c>
      <c r="N3562" s="90" t="str">
        <f>IF(AND($K3562=0,L3562=0),"0.00%",IF($K3562=0,-1,IF(L3562=0,1,-($K3562-L3562)/ABS(L3562))))</f>
        <v>0.00%</v>
      </c>
      <c r="O3562" s="89">
        <v>0</v>
      </c>
      <c r="P3562" s="89">
        <f>+K3562-O3562</f>
        <v>0</v>
      </c>
      <c r="Q3562" s="90" t="str">
        <f>IF(AND($K3562=0,O3562=0),"0.00%",IF($K3562=0,-1,IF(O3562=0,1,-($K3562-O3562)/ABS(O3562))))</f>
        <v>0.00%</v>
      </c>
      <c r="R3562" s="91"/>
      <c r="S3562" s="89">
        <v>0</v>
      </c>
      <c r="T3562" s="89">
        <f>+S3562-K3562</f>
        <v>0</v>
      </c>
      <c r="U3562" s="335">
        <f>IF(C3562=0,0,1)+IF(D3562=0,0,1)+IF(E3562=0,0,1)+IF(G3562=0,0,1)+IF(K3562=0,0,1)+IF(L3562=0,0,1)+IF(M3562=0,0,1)+IF(O3562=0,0,1)+IF(S3562=0,0,1)</f>
        <v>0</v>
      </c>
    </row>
    <row r="3563" spans="1:21" s="182" customFormat="1" ht="15" hidden="1">
      <c r="A3563" s="176" t="s">
        <v>3484</v>
      </c>
      <c r="B3563" s="88" t="s">
        <v>6707</v>
      </c>
      <c r="C3563" s="89">
        <v>0</v>
      </c>
      <c r="D3563" s="89">
        <v>0</v>
      </c>
      <c r="E3563" s="89">
        <f>+D3563-C3563</f>
        <v>0</v>
      </c>
      <c r="F3563" s="90" t="str">
        <f>IF(AND($C3563=0,D3563=0),"0.00%",IF($C3563=0,-1,IF(D3563=0,1,-($C3563-D3563)/ABS(D3563))))</f>
        <v>0.00%</v>
      </c>
      <c r="G3563" s="89">
        <v>0</v>
      </c>
      <c r="H3563" s="89">
        <f>+C3563-G3563</f>
        <v>0</v>
      </c>
      <c r="I3563" s="90" t="str">
        <f>IF(AND($C3563=0,G3563=0),"0.00%",IF($C3563=0,-1,IF(G3563=0,1,-($C3563-G3563)/ABS(G3563))))</f>
        <v>0.00%</v>
      </c>
      <c r="J3563" s="91"/>
      <c r="K3563" s="89">
        <v>0</v>
      </c>
      <c r="L3563" s="89">
        <v>0</v>
      </c>
      <c r="M3563" s="89">
        <f>+L3563-K3563</f>
        <v>0</v>
      </c>
      <c r="N3563" s="90" t="str">
        <f>IF(AND($K3563=0,L3563=0),"0.00%",IF($K3563=0,-1,IF(L3563=0,1,-($K3563-L3563)/ABS(L3563))))</f>
        <v>0.00%</v>
      </c>
      <c r="O3563" s="89">
        <v>0</v>
      </c>
      <c r="P3563" s="89">
        <f>+K3563-O3563</f>
        <v>0</v>
      </c>
      <c r="Q3563" s="90" t="str">
        <f>IF(AND($K3563=0,O3563=0),"0.00%",IF($K3563=0,-1,IF(O3563=0,1,-($K3563-O3563)/ABS(O3563))))</f>
        <v>0.00%</v>
      </c>
      <c r="R3563" s="91"/>
      <c r="S3563" s="89">
        <v>0</v>
      </c>
      <c r="T3563" s="89">
        <f>+S3563-K3563</f>
        <v>0</v>
      </c>
      <c r="U3563" s="335">
        <f>IF(C3563=0,0,1)+IF(D3563=0,0,1)+IF(E3563=0,0,1)+IF(G3563=0,0,1)+IF(K3563=0,0,1)+IF(L3563=0,0,1)+IF(M3563=0,0,1)+IF(O3563=0,0,1)+IF(S3563=0,0,1)</f>
        <v>0</v>
      </c>
    </row>
    <row r="3564" spans="1:21" s="182" customFormat="1" ht="15" hidden="1">
      <c r="A3564" s="176" t="s">
        <v>3485</v>
      </c>
      <c r="B3564" s="88" t="s">
        <v>6773</v>
      </c>
      <c r="C3564" s="89">
        <v>0</v>
      </c>
      <c r="D3564" s="89">
        <v>0</v>
      </c>
      <c r="E3564" s="89">
        <f>+D3564-C3564</f>
        <v>0</v>
      </c>
      <c r="F3564" s="90" t="str">
        <f>IF(AND($C3564=0,D3564=0),"0.00%",IF($C3564=0,-1,IF(D3564=0,1,-($C3564-D3564)/ABS(D3564))))</f>
        <v>0.00%</v>
      </c>
      <c r="G3564" s="89">
        <v>0</v>
      </c>
      <c r="H3564" s="89">
        <f>+C3564-G3564</f>
        <v>0</v>
      </c>
      <c r="I3564" s="90" t="str">
        <f>IF(AND($C3564=0,G3564=0),"0.00%",IF($C3564=0,-1,IF(G3564=0,1,-($C3564-G3564)/ABS(G3564))))</f>
        <v>0.00%</v>
      </c>
      <c r="J3564" s="91"/>
      <c r="K3564" s="89">
        <v>0</v>
      </c>
      <c r="L3564" s="89">
        <v>0</v>
      </c>
      <c r="M3564" s="89">
        <f>+L3564-K3564</f>
        <v>0</v>
      </c>
      <c r="N3564" s="90" t="str">
        <f>IF(AND($K3564=0,L3564=0),"0.00%",IF($K3564=0,-1,IF(L3564=0,1,-($K3564-L3564)/ABS(L3564))))</f>
        <v>0.00%</v>
      </c>
      <c r="O3564" s="89">
        <v>0</v>
      </c>
      <c r="P3564" s="89">
        <f>+K3564-O3564</f>
        <v>0</v>
      </c>
      <c r="Q3564" s="90" t="str">
        <f>IF(AND($K3564=0,O3564=0),"0.00%",IF($K3564=0,-1,IF(O3564=0,1,-($K3564-O3564)/ABS(O3564))))</f>
        <v>0.00%</v>
      </c>
      <c r="R3564" s="91"/>
      <c r="S3564" s="89">
        <v>0</v>
      </c>
      <c r="T3564" s="89">
        <f>+S3564-K3564</f>
        <v>0</v>
      </c>
      <c r="U3564" s="335">
        <f>IF(C3564=0,0,1)+IF(D3564=0,0,1)+IF(E3564=0,0,1)+IF(G3564=0,0,1)+IF(K3564=0,0,1)+IF(L3564=0,0,1)+IF(M3564=0,0,1)+IF(O3564=0,0,1)+IF(S3564=0,0,1)</f>
        <v>0</v>
      </c>
    </row>
    <row r="3565" spans="1:21" s="182" customFormat="1" ht="15" hidden="1">
      <c r="A3565" s="176" t="s">
        <v>3486</v>
      </c>
      <c r="B3565" s="88" t="s">
        <v>6774</v>
      </c>
      <c r="C3565" s="89">
        <v>0</v>
      </c>
      <c r="D3565" s="89">
        <v>0</v>
      </c>
      <c r="E3565" s="89">
        <f>+D3565-C3565</f>
        <v>0</v>
      </c>
      <c r="F3565" s="90" t="str">
        <f>IF(AND($C3565=0,D3565=0),"0.00%",IF($C3565=0,-1,IF(D3565=0,1,-($C3565-D3565)/ABS(D3565))))</f>
        <v>0.00%</v>
      </c>
      <c r="G3565" s="89">
        <v>0</v>
      </c>
      <c r="H3565" s="89">
        <f>+C3565-G3565</f>
        <v>0</v>
      </c>
      <c r="I3565" s="90" t="str">
        <f>IF(AND($C3565=0,G3565=0),"0.00%",IF($C3565=0,-1,IF(G3565=0,1,-($C3565-G3565)/ABS(G3565))))</f>
        <v>0.00%</v>
      </c>
      <c r="J3565" s="91"/>
      <c r="K3565" s="89">
        <v>0</v>
      </c>
      <c r="L3565" s="89">
        <v>0</v>
      </c>
      <c r="M3565" s="89">
        <f>+L3565-K3565</f>
        <v>0</v>
      </c>
      <c r="N3565" s="90" t="str">
        <f>IF(AND($K3565=0,L3565=0),"0.00%",IF($K3565=0,-1,IF(L3565=0,1,-($K3565-L3565)/ABS(L3565))))</f>
        <v>0.00%</v>
      </c>
      <c r="O3565" s="89">
        <v>0</v>
      </c>
      <c r="P3565" s="89">
        <f>+K3565-O3565</f>
        <v>0</v>
      </c>
      <c r="Q3565" s="90" t="str">
        <f>IF(AND($K3565=0,O3565=0),"0.00%",IF($K3565=0,-1,IF(O3565=0,1,-($K3565-O3565)/ABS(O3565))))</f>
        <v>0.00%</v>
      </c>
      <c r="R3565" s="91"/>
      <c r="S3565" s="89">
        <v>0</v>
      </c>
      <c r="T3565" s="89">
        <f>+S3565-K3565</f>
        <v>0</v>
      </c>
      <c r="U3565" s="335">
        <f>IF(C3565=0,0,1)+IF(D3565=0,0,1)+IF(E3565=0,0,1)+IF(G3565=0,0,1)+IF(K3565=0,0,1)+IF(L3565=0,0,1)+IF(M3565=0,0,1)+IF(O3565=0,0,1)+IF(S3565=0,0,1)</f>
        <v>0</v>
      </c>
    </row>
    <row r="3566" spans="1:21" s="182" customFormat="1" ht="15" hidden="1">
      <c r="A3566" s="176" t="s">
        <v>3487</v>
      </c>
      <c r="B3566" s="88" t="s">
        <v>6775</v>
      </c>
      <c r="C3566" s="89">
        <v>0</v>
      </c>
      <c r="D3566" s="89">
        <v>0</v>
      </c>
      <c r="E3566" s="89">
        <f>+D3566-C3566</f>
        <v>0</v>
      </c>
      <c r="F3566" s="90" t="str">
        <f>IF(AND($C3566=0,D3566=0),"0.00%",IF($C3566=0,-1,IF(D3566=0,1,-($C3566-D3566)/ABS(D3566))))</f>
        <v>0.00%</v>
      </c>
      <c r="G3566" s="89">
        <v>0</v>
      </c>
      <c r="H3566" s="89">
        <f>+C3566-G3566</f>
        <v>0</v>
      </c>
      <c r="I3566" s="90" t="str">
        <f>IF(AND($C3566=0,G3566=0),"0.00%",IF($C3566=0,-1,IF(G3566=0,1,-($C3566-G3566)/ABS(G3566))))</f>
        <v>0.00%</v>
      </c>
      <c r="J3566" s="91"/>
      <c r="K3566" s="89">
        <v>0</v>
      </c>
      <c r="L3566" s="89">
        <v>0</v>
      </c>
      <c r="M3566" s="89">
        <f>+L3566-K3566</f>
        <v>0</v>
      </c>
      <c r="N3566" s="90" t="str">
        <f>IF(AND($K3566=0,L3566=0),"0.00%",IF($K3566=0,-1,IF(L3566=0,1,-($K3566-L3566)/ABS(L3566))))</f>
        <v>0.00%</v>
      </c>
      <c r="O3566" s="89">
        <v>0</v>
      </c>
      <c r="P3566" s="89">
        <f>+K3566-O3566</f>
        <v>0</v>
      </c>
      <c r="Q3566" s="90" t="str">
        <f>IF(AND($K3566=0,O3566=0),"0.00%",IF($K3566=0,-1,IF(O3566=0,1,-($K3566-O3566)/ABS(O3566))))</f>
        <v>0.00%</v>
      </c>
      <c r="R3566" s="91"/>
      <c r="S3566" s="89">
        <v>0</v>
      </c>
      <c r="T3566" s="89">
        <f>+S3566-K3566</f>
        <v>0</v>
      </c>
      <c r="U3566" s="335">
        <f>IF(C3566=0,0,1)+IF(D3566=0,0,1)+IF(E3566=0,0,1)+IF(G3566=0,0,1)+IF(K3566=0,0,1)+IF(L3566=0,0,1)+IF(M3566=0,0,1)+IF(O3566=0,0,1)+IF(S3566=0,0,1)</f>
        <v>0</v>
      </c>
    </row>
    <row r="3567" spans="1:21" s="182" customFormat="1" ht="15" hidden="1">
      <c r="A3567" s="176" t="s">
        <v>3488</v>
      </c>
      <c r="B3567" s="88" t="s">
        <v>6776</v>
      </c>
      <c r="C3567" s="89">
        <v>0</v>
      </c>
      <c r="D3567" s="89">
        <v>0</v>
      </c>
      <c r="E3567" s="89">
        <f>+D3567-C3567</f>
        <v>0</v>
      </c>
      <c r="F3567" s="90" t="str">
        <f>IF(AND($C3567=0,D3567=0),"0.00%",IF($C3567=0,-1,IF(D3567=0,1,-($C3567-D3567)/ABS(D3567))))</f>
        <v>0.00%</v>
      </c>
      <c r="G3567" s="89">
        <v>0</v>
      </c>
      <c r="H3567" s="89">
        <f>+C3567-G3567</f>
        <v>0</v>
      </c>
      <c r="I3567" s="90" t="str">
        <f>IF(AND($C3567=0,G3567=0),"0.00%",IF($C3567=0,-1,IF(G3567=0,1,-($C3567-G3567)/ABS(G3567))))</f>
        <v>0.00%</v>
      </c>
      <c r="J3567" s="91"/>
      <c r="K3567" s="89">
        <v>0</v>
      </c>
      <c r="L3567" s="89">
        <v>0</v>
      </c>
      <c r="M3567" s="89">
        <f>+L3567-K3567</f>
        <v>0</v>
      </c>
      <c r="N3567" s="90" t="str">
        <f>IF(AND($K3567=0,L3567=0),"0.00%",IF($K3567=0,-1,IF(L3567=0,1,-($K3567-L3567)/ABS(L3567))))</f>
        <v>0.00%</v>
      </c>
      <c r="O3567" s="89">
        <v>0</v>
      </c>
      <c r="P3567" s="89">
        <f>+K3567-O3567</f>
        <v>0</v>
      </c>
      <c r="Q3567" s="90" t="str">
        <f>IF(AND($K3567=0,O3567=0),"0.00%",IF($K3567=0,-1,IF(O3567=0,1,-($K3567-O3567)/ABS(O3567))))</f>
        <v>0.00%</v>
      </c>
      <c r="R3567" s="91"/>
      <c r="S3567" s="89">
        <v>0</v>
      </c>
      <c r="T3567" s="89">
        <f>+S3567-K3567</f>
        <v>0</v>
      </c>
      <c r="U3567" s="335">
        <f>IF(C3567=0,0,1)+IF(D3567=0,0,1)+IF(E3567=0,0,1)+IF(G3567=0,0,1)+IF(K3567=0,0,1)+IF(L3567=0,0,1)+IF(M3567=0,0,1)+IF(O3567=0,0,1)+IF(S3567=0,0,1)</f>
        <v>0</v>
      </c>
    </row>
    <row r="3568" spans="1:21" s="182" customFormat="1" ht="15" hidden="1">
      <c r="A3568" s="176" t="s">
        <v>3489</v>
      </c>
      <c r="B3568" s="88" t="s">
        <v>6777</v>
      </c>
      <c r="C3568" s="89">
        <v>0</v>
      </c>
      <c r="D3568" s="89">
        <v>0</v>
      </c>
      <c r="E3568" s="89">
        <f>+D3568-C3568</f>
        <v>0</v>
      </c>
      <c r="F3568" s="90" t="str">
        <f>IF(AND($C3568=0,D3568=0),"0.00%",IF($C3568=0,-1,IF(D3568=0,1,-($C3568-D3568)/ABS(D3568))))</f>
        <v>0.00%</v>
      </c>
      <c r="G3568" s="89">
        <v>0</v>
      </c>
      <c r="H3568" s="89">
        <f>+C3568-G3568</f>
        <v>0</v>
      </c>
      <c r="I3568" s="90" t="str">
        <f>IF(AND($C3568=0,G3568=0),"0.00%",IF($C3568=0,-1,IF(G3568=0,1,-($C3568-G3568)/ABS(G3568))))</f>
        <v>0.00%</v>
      </c>
      <c r="J3568" s="91"/>
      <c r="K3568" s="89">
        <v>0</v>
      </c>
      <c r="L3568" s="89">
        <v>0</v>
      </c>
      <c r="M3568" s="89">
        <f>+L3568-K3568</f>
        <v>0</v>
      </c>
      <c r="N3568" s="90" t="str">
        <f>IF(AND($K3568=0,L3568=0),"0.00%",IF($K3568=0,-1,IF(L3568=0,1,-($K3568-L3568)/ABS(L3568))))</f>
        <v>0.00%</v>
      </c>
      <c r="O3568" s="89">
        <v>0</v>
      </c>
      <c r="P3568" s="89">
        <f>+K3568-O3568</f>
        <v>0</v>
      </c>
      <c r="Q3568" s="90" t="str">
        <f>IF(AND($K3568=0,O3568=0),"0.00%",IF($K3568=0,-1,IF(O3568=0,1,-($K3568-O3568)/ABS(O3568))))</f>
        <v>0.00%</v>
      </c>
      <c r="R3568" s="91"/>
      <c r="S3568" s="89">
        <v>0</v>
      </c>
      <c r="T3568" s="89">
        <f>+S3568-K3568</f>
        <v>0</v>
      </c>
      <c r="U3568" s="335">
        <f>IF(C3568=0,0,1)+IF(D3568=0,0,1)+IF(E3568=0,0,1)+IF(G3568=0,0,1)+IF(K3568=0,0,1)+IF(L3568=0,0,1)+IF(M3568=0,0,1)+IF(O3568=0,0,1)+IF(S3568=0,0,1)</f>
        <v>0</v>
      </c>
    </row>
    <row r="3569" spans="1:21" s="182" customFormat="1" ht="15" hidden="1">
      <c r="A3569" s="176" t="s">
        <v>3490</v>
      </c>
      <c r="B3569" s="88" t="s">
        <v>6778</v>
      </c>
      <c r="C3569" s="89">
        <v>0</v>
      </c>
      <c r="D3569" s="89">
        <v>0</v>
      </c>
      <c r="E3569" s="89">
        <f>+D3569-C3569</f>
        <v>0</v>
      </c>
      <c r="F3569" s="90" t="str">
        <f>IF(AND($C3569=0,D3569=0),"0.00%",IF($C3569=0,-1,IF(D3569=0,1,-($C3569-D3569)/ABS(D3569))))</f>
        <v>0.00%</v>
      </c>
      <c r="G3569" s="89">
        <v>0</v>
      </c>
      <c r="H3569" s="89">
        <f>+C3569-G3569</f>
        <v>0</v>
      </c>
      <c r="I3569" s="90" t="str">
        <f>IF(AND($C3569=0,G3569=0),"0.00%",IF($C3569=0,-1,IF(G3569=0,1,-($C3569-G3569)/ABS(G3569))))</f>
        <v>0.00%</v>
      </c>
      <c r="J3569" s="91"/>
      <c r="K3569" s="89">
        <v>0</v>
      </c>
      <c r="L3569" s="89">
        <v>0</v>
      </c>
      <c r="M3569" s="89">
        <f>+L3569-K3569</f>
        <v>0</v>
      </c>
      <c r="N3569" s="90" t="str">
        <f>IF(AND($K3569=0,L3569=0),"0.00%",IF($K3569=0,-1,IF(L3569=0,1,-($K3569-L3569)/ABS(L3569))))</f>
        <v>0.00%</v>
      </c>
      <c r="O3569" s="89">
        <v>0</v>
      </c>
      <c r="P3569" s="89">
        <f>+K3569-O3569</f>
        <v>0</v>
      </c>
      <c r="Q3569" s="90" t="str">
        <f>IF(AND($K3569=0,O3569=0),"0.00%",IF($K3569=0,-1,IF(O3569=0,1,-($K3569-O3569)/ABS(O3569))))</f>
        <v>0.00%</v>
      </c>
      <c r="R3569" s="91"/>
      <c r="S3569" s="89">
        <v>0</v>
      </c>
      <c r="T3569" s="89">
        <f>+S3569-K3569</f>
        <v>0</v>
      </c>
      <c r="U3569" s="335">
        <f>IF(C3569=0,0,1)+IF(D3569=0,0,1)+IF(E3569=0,0,1)+IF(G3569=0,0,1)+IF(K3569=0,0,1)+IF(L3569=0,0,1)+IF(M3569=0,0,1)+IF(O3569=0,0,1)+IF(S3569=0,0,1)</f>
        <v>0</v>
      </c>
    </row>
    <row r="3570" spans="1:21" s="182" customFormat="1" ht="15" hidden="1">
      <c r="A3570" s="176" t="s">
        <v>3491</v>
      </c>
      <c r="B3570" s="88" t="s">
        <v>6779</v>
      </c>
      <c r="C3570" s="89">
        <v>0</v>
      </c>
      <c r="D3570" s="89">
        <v>0</v>
      </c>
      <c r="E3570" s="89">
        <f>+D3570-C3570</f>
        <v>0</v>
      </c>
      <c r="F3570" s="90" t="str">
        <f>IF(AND($C3570=0,D3570=0),"0.00%",IF($C3570=0,-1,IF(D3570=0,1,-($C3570-D3570)/ABS(D3570))))</f>
        <v>0.00%</v>
      </c>
      <c r="G3570" s="89">
        <v>0</v>
      </c>
      <c r="H3570" s="89">
        <f>+C3570-G3570</f>
        <v>0</v>
      </c>
      <c r="I3570" s="90" t="str">
        <f>IF(AND($C3570=0,G3570=0),"0.00%",IF($C3570=0,-1,IF(G3570=0,1,-($C3570-G3570)/ABS(G3570))))</f>
        <v>0.00%</v>
      </c>
      <c r="J3570" s="91"/>
      <c r="K3570" s="89">
        <v>0</v>
      </c>
      <c r="L3570" s="89">
        <v>0</v>
      </c>
      <c r="M3570" s="89">
        <f>+L3570-K3570</f>
        <v>0</v>
      </c>
      <c r="N3570" s="90" t="str">
        <f>IF(AND($K3570=0,L3570=0),"0.00%",IF($K3570=0,-1,IF(L3570=0,1,-($K3570-L3570)/ABS(L3570))))</f>
        <v>0.00%</v>
      </c>
      <c r="O3570" s="89">
        <v>0</v>
      </c>
      <c r="P3570" s="89">
        <f>+K3570-O3570</f>
        <v>0</v>
      </c>
      <c r="Q3570" s="90" t="str">
        <f>IF(AND($K3570=0,O3570=0),"0.00%",IF($K3570=0,-1,IF(O3570=0,1,-($K3570-O3570)/ABS(O3570))))</f>
        <v>0.00%</v>
      </c>
      <c r="R3570" s="91"/>
      <c r="S3570" s="89">
        <v>0</v>
      </c>
      <c r="T3570" s="89">
        <f>+S3570-K3570</f>
        <v>0</v>
      </c>
      <c r="U3570" s="335">
        <f>IF(C3570=0,0,1)+IF(D3570=0,0,1)+IF(E3570=0,0,1)+IF(G3570=0,0,1)+IF(K3570=0,0,1)+IF(L3570=0,0,1)+IF(M3570=0,0,1)+IF(O3570=0,0,1)+IF(S3570=0,0,1)</f>
        <v>0</v>
      </c>
    </row>
    <row r="3571" spans="1:21" s="182" customFormat="1" ht="15" hidden="1">
      <c r="A3571" s="176" t="s">
        <v>3492</v>
      </c>
      <c r="B3571" s="88" t="s">
        <v>6780</v>
      </c>
      <c r="C3571" s="89">
        <v>0</v>
      </c>
      <c r="D3571" s="89">
        <v>0</v>
      </c>
      <c r="E3571" s="89">
        <f>+D3571-C3571</f>
        <v>0</v>
      </c>
      <c r="F3571" s="90" t="str">
        <f>IF(AND($C3571=0,D3571=0),"0.00%",IF($C3571=0,-1,IF(D3571=0,1,-($C3571-D3571)/ABS(D3571))))</f>
        <v>0.00%</v>
      </c>
      <c r="G3571" s="89">
        <v>0</v>
      </c>
      <c r="H3571" s="89">
        <f>+C3571-G3571</f>
        <v>0</v>
      </c>
      <c r="I3571" s="90" t="str">
        <f>IF(AND($C3571=0,G3571=0),"0.00%",IF($C3571=0,-1,IF(G3571=0,1,-($C3571-G3571)/ABS(G3571))))</f>
        <v>0.00%</v>
      </c>
      <c r="J3571" s="91"/>
      <c r="K3571" s="89">
        <v>0</v>
      </c>
      <c r="L3571" s="89">
        <v>0</v>
      </c>
      <c r="M3571" s="89">
        <f>+L3571-K3571</f>
        <v>0</v>
      </c>
      <c r="N3571" s="90" t="str">
        <f>IF(AND($K3571=0,L3571=0),"0.00%",IF($K3571=0,-1,IF(L3571=0,1,-($K3571-L3571)/ABS(L3571))))</f>
        <v>0.00%</v>
      </c>
      <c r="O3571" s="89">
        <v>0</v>
      </c>
      <c r="P3571" s="89">
        <f>+K3571-O3571</f>
        <v>0</v>
      </c>
      <c r="Q3571" s="90" t="str">
        <f>IF(AND($K3571=0,O3571=0),"0.00%",IF($K3571=0,-1,IF(O3571=0,1,-($K3571-O3571)/ABS(O3571))))</f>
        <v>0.00%</v>
      </c>
      <c r="R3571" s="91"/>
      <c r="S3571" s="89">
        <v>0</v>
      </c>
      <c r="T3571" s="89">
        <f>+S3571-K3571</f>
        <v>0</v>
      </c>
      <c r="U3571" s="335">
        <f>IF(C3571=0,0,1)+IF(D3571=0,0,1)+IF(E3571=0,0,1)+IF(G3571=0,0,1)+IF(K3571=0,0,1)+IF(L3571=0,0,1)+IF(M3571=0,0,1)+IF(O3571=0,0,1)+IF(S3571=0,0,1)</f>
        <v>0</v>
      </c>
    </row>
    <row r="3572" spans="1:21" s="182" customFormat="1" ht="15" hidden="1">
      <c r="A3572" s="176" t="s">
        <v>3493</v>
      </c>
      <c r="B3572" s="88" t="s">
        <v>6781</v>
      </c>
      <c r="C3572" s="89">
        <v>0</v>
      </c>
      <c r="D3572" s="89">
        <v>0</v>
      </c>
      <c r="E3572" s="89">
        <f>+D3572-C3572</f>
        <v>0</v>
      </c>
      <c r="F3572" s="90" t="str">
        <f>IF(AND($C3572=0,D3572=0),"0.00%",IF($C3572=0,-1,IF(D3572=0,1,-($C3572-D3572)/ABS(D3572))))</f>
        <v>0.00%</v>
      </c>
      <c r="G3572" s="89">
        <v>0</v>
      </c>
      <c r="H3572" s="89">
        <f>+C3572-G3572</f>
        <v>0</v>
      </c>
      <c r="I3572" s="90" t="str">
        <f>IF(AND($C3572=0,G3572=0),"0.00%",IF($C3572=0,-1,IF(G3572=0,1,-($C3572-G3572)/ABS(G3572))))</f>
        <v>0.00%</v>
      </c>
      <c r="J3572" s="91"/>
      <c r="K3572" s="89">
        <v>0</v>
      </c>
      <c r="L3572" s="89">
        <v>0</v>
      </c>
      <c r="M3572" s="89">
        <f>+L3572-K3572</f>
        <v>0</v>
      </c>
      <c r="N3572" s="90" t="str">
        <f>IF(AND($K3572=0,L3572=0),"0.00%",IF($K3572=0,-1,IF(L3572=0,1,-($K3572-L3572)/ABS(L3572))))</f>
        <v>0.00%</v>
      </c>
      <c r="O3572" s="89">
        <v>0</v>
      </c>
      <c r="P3572" s="89">
        <f>+K3572-O3572</f>
        <v>0</v>
      </c>
      <c r="Q3572" s="90" t="str">
        <f>IF(AND($K3572=0,O3572=0),"0.00%",IF($K3572=0,-1,IF(O3572=0,1,-($K3572-O3572)/ABS(O3572))))</f>
        <v>0.00%</v>
      </c>
      <c r="R3572" s="91"/>
      <c r="S3572" s="89">
        <v>0</v>
      </c>
      <c r="T3572" s="89">
        <f>+S3572-K3572</f>
        <v>0</v>
      </c>
      <c r="U3572" s="335">
        <f>IF(C3572=0,0,1)+IF(D3572=0,0,1)+IF(E3572=0,0,1)+IF(G3572=0,0,1)+IF(K3572=0,0,1)+IF(L3572=0,0,1)+IF(M3572=0,0,1)+IF(O3572=0,0,1)+IF(S3572=0,0,1)</f>
        <v>0</v>
      </c>
    </row>
    <row r="3573" spans="1:21" s="182" customFormat="1" ht="15" hidden="1">
      <c r="A3573" s="176" t="s">
        <v>3494</v>
      </c>
      <c r="B3573" s="88" t="s">
        <v>6782</v>
      </c>
      <c r="C3573" s="89">
        <v>0</v>
      </c>
      <c r="D3573" s="89">
        <v>0</v>
      </c>
      <c r="E3573" s="89">
        <f>+D3573-C3573</f>
        <v>0</v>
      </c>
      <c r="F3573" s="90" t="str">
        <f>IF(AND($C3573=0,D3573=0),"0.00%",IF($C3573=0,-1,IF(D3573=0,1,-($C3573-D3573)/ABS(D3573))))</f>
        <v>0.00%</v>
      </c>
      <c r="G3573" s="89">
        <v>0</v>
      </c>
      <c r="H3573" s="89">
        <f>+C3573-G3573</f>
        <v>0</v>
      </c>
      <c r="I3573" s="90" t="str">
        <f>IF(AND($C3573=0,G3573=0),"0.00%",IF($C3573=0,-1,IF(G3573=0,1,-($C3573-G3573)/ABS(G3573))))</f>
        <v>0.00%</v>
      </c>
      <c r="J3573" s="91"/>
      <c r="K3573" s="89">
        <v>0</v>
      </c>
      <c r="L3573" s="89">
        <v>0</v>
      </c>
      <c r="M3573" s="89">
        <f>+L3573-K3573</f>
        <v>0</v>
      </c>
      <c r="N3573" s="90" t="str">
        <f>IF(AND($K3573=0,L3573=0),"0.00%",IF($K3573=0,-1,IF(L3573=0,1,-($K3573-L3573)/ABS(L3573))))</f>
        <v>0.00%</v>
      </c>
      <c r="O3573" s="89">
        <v>0</v>
      </c>
      <c r="P3573" s="89">
        <f>+K3573-O3573</f>
        <v>0</v>
      </c>
      <c r="Q3573" s="90" t="str">
        <f>IF(AND($K3573=0,O3573=0),"0.00%",IF($K3573=0,-1,IF(O3573=0,1,-($K3573-O3573)/ABS(O3573))))</f>
        <v>0.00%</v>
      </c>
      <c r="R3573" s="91"/>
      <c r="S3573" s="89">
        <v>0</v>
      </c>
      <c r="T3573" s="89">
        <f>+S3573-K3573</f>
        <v>0</v>
      </c>
      <c r="U3573" s="335">
        <f>IF(C3573=0,0,1)+IF(D3573=0,0,1)+IF(E3573=0,0,1)+IF(G3573=0,0,1)+IF(K3573=0,0,1)+IF(L3573=0,0,1)+IF(M3573=0,0,1)+IF(O3573=0,0,1)+IF(S3573=0,0,1)</f>
        <v>0</v>
      </c>
    </row>
    <row r="3574" spans="1:21" s="182" customFormat="1" ht="15" hidden="1">
      <c r="A3574" s="176" t="s">
        <v>3495</v>
      </c>
      <c r="B3574" s="88" t="s">
        <v>6783</v>
      </c>
      <c r="C3574" s="89">
        <v>0</v>
      </c>
      <c r="D3574" s="89">
        <v>0</v>
      </c>
      <c r="E3574" s="89">
        <f>+D3574-C3574</f>
        <v>0</v>
      </c>
      <c r="F3574" s="90" t="str">
        <f>IF(AND($C3574=0,D3574=0),"0.00%",IF($C3574=0,-1,IF(D3574=0,1,-($C3574-D3574)/ABS(D3574))))</f>
        <v>0.00%</v>
      </c>
      <c r="G3574" s="89">
        <v>0</v>
      </c>
      <c r="H3574" s="89">
        <f>+C3574-G3574</f>
        <v>0</v>
      </c>
      <c r="I3574" s="90" t="str">
        <f>IF(AND($C3574=0,G3574=0),"0.00%",IF($C3574=0,-1,IF(G3574=0,1,-($C3574-G3574)/ABS(G3574))))</f>
        <v>0.00%</v>
      </c>
      <c r="J3574" s="91"/>
      <c r="K3574" s="89">
        <v>0</v>
      </c>
      <c r="L3574" s="89">
        <v>0</v>
      </c>
      <c r="M3574" s="89">
        <f>+L3574-K3574</f>
        <v>0</v>
      </c>
      <c r="N3574" s="90" t="str">
        <f>IF(AND($K3574=0,L3574=0),"0.00%",IF($K3574=0,-1,IF(L3574=0,1,-($K3574-L3574)/ABS(L3574))))</f>
        <v>0.00%</v>
      </c>
      <c r="O3574" s="89">
        <v>0</v>
      </c>
      <c r="P3574" s="89">
        <f>+K3574-O3574</f>
        <v>0</v>
      </c>
      <c r="Q3574" s="90" t="str">
        <f>IF(AND($K3574=0,O3574=0),"0.00%",IF($K3574=0,-1,IF(O3574=0,1,-($K3574-O3574)/ABS(O3574))))</f>
        <v>0.00%</v>
      </c>
      <c r="R3574" s="91"/>
      <c r="S3574" s="89">
        <v>0</v>
      </c>
      <c r="T3574" s="89">
        <f>+S3574-K3574</f>
        <v>0</v>
      </c>
      <c r="U3574" s="335">
        <f>IF(C3574=0,0,1)+IF(D3574=0,0,1)+IF(E3574=0,0,1)+IF(G3574=0,0,1)+IF(K3574=0,0,1)+IF(L3574=0,0,1)+IF(M3574=0,0,1)+IF(O3574=0,0,1)+IF(S3574=0,0,1)</f>
        <v>0</v>
      </c>
    </row>
    <row r="3575" spans="1:21" s="182" customFormat="1" ht="15" hidden="1">
      <c r="A3575" s="176" t="s">
        <v>3496</v>
      </c>
      <c r="B3575" s="88" t="s">
        <v>6784</v>
      </c>
      <c r="C3575" s="89">
        <v>0</v>
      </c>
      <c r="D3575" s="89">
        <v>0</v>
      </c>
      <c r="E3575" s="89">
        <f>+D3575-C3575</f>
        <v>0</v>
      </c>
      <c r="F3575" s="90" t="str">
        <f>IF(AND($C3575=0,D3575=0),"0.00%",IF($C3575=0,-1,IF(D3575=0,1,-($C3575-D3575)/ABS(D3575))))</f>
        <v>0.00%</v>
      </c>
      <c r="G3575" s="89">
        <v>0</v>
      </c>
      <c r="H3575" s="89">
        <f>+C3575-G3575</f>
        <v>0</v>
      </c>
      <c r="I3575" s="90" t="str">
        <f>IF(AND($C3575=0,G3575=0),"0.00%",IF($C3575=0,-1,IF(G3575=0,1,-($C3575-G3575)/ABS(G3575))))</f>
        <v>0.00%</v>
      </c>
      <c r="J3575" s="91"/>
      <c r="K3575" s="89">
        <v>0</v>
      </c>
      <c r="L3575" s="89">
        <v>0</v>
      </c>
      <c r="M3575" s="89">
        <f>+L3575-K3575</f>
        <v>0</v>
      </c>
      <c r="N3575" s="90" t="str">
        <f>IF(AND($K3575=0,L3575=0),"0.00%",IF($K3575=0,-1,IF(L3575=0,1,-($K3575-L3575)/ABS(L3575))))</f>
        <v>0.00%</v>
      </c>
      <c r="O3575" s="89">
        <v>0</v>
      </c>
      <c r="P3575" s="89">
        <f>+K3575-O3575</f>
        <v>0</v>
      </c>
      <c r="Q3575" s="90" t="str">
        <f>IF(AND($K3575=0,O3575=0),"0.00%",IF($K3575=0,-1,IF(O3575=0,1,-($K3575-O3575)/ABS(O3575))))</f>
        <v>0.00%</v>
      </c>
      <c r="R3575" s="91"/>
      <c r="S3575" s="89">
        <v>0</v>
      </c>
      <c r="T3575" s="89">
        <f>+S3575-K3575</f>
        <v>0</v>
      </c>
      <c r="U3575" s="335">
        <f>IF(C3575=0,0,1)+IF(D3575=0,0,1)+IF(E3575=0,0,1)+IF(G3575=0,0,1)+IF(K3575=0,0,1)+IF(L3575=0,0,1)+IF(M3575=0,0,1)+IF(O3575=0,0,1)+IF(S3575=0,0,1)</f>
        <v>0</v>
      </c>
    </row>
    <row r="3576" spans="1:21" s="182" customFormat="1" ht="15" hidden="1">
      <c r="A3576" s="176" t="s">
        <v>3497</v>
      </c>
      <c r="B3576" s="88" t="s">
        <v>6785</v>
      </c>
      <c r="C3576" s="89">
        <v>0</v>
      </c>
      <c r="D3576" s="89">
        <v>0</v>
      </c>
      <c r="E3576" s="89">
        <f>+D3576-C3576</f>
        <v>0</v>
      </c>
      <c r="F3576" s="90" t="str">
        <f>IF(AND($C3576=0,D3576=0),"0.00%",IF($C3576=0,-1,IF(D3576=0,1,-($C3576-D3576)/ABS(D3576))))</f>
        <v>0.00%</v>
      </c>
      <c r="G3576" s="89">
        <v>0</v>
      </c>
      <c r="H3576" s="89">
        <f>+C3576-G3576</f>
        <v>0</v>
      </c>
      <c r="I3576" s="90" t="str">
        <f>IF(AND($C3576=0,G3576=0),"0.00%",IF($C3576=0,-1,IF(G3576=0,1,-($C3576-G3576)/ABS(G3576))))</f>
        <v>0.00%</v>
      </c>
      <c r="J3576" s="91"/>
      <c r="K3576" s="89">
        <v>0</v>
      </c>
      <c r="L3576" s="89">
        <v>0</v>
      </c>
      <c r="M3576" s="89">
        <f>+L3576-K3576</f>
        <v>0</v>
      </c>
      <c r="N3576" s="90" t="str">
        <f>IF(AND($K3576=0,L3576=0),"0.00%",IF($K3576=0,-1,IF(L3576=0,1,-($K3576-L3576)/ABS(L3576))))</f>
        <v>0.00%</v>
      </c>
      <c r="O3576" s="89">
        <v>0</v>
      </c>
      <c r="P3576" s="89">
        <f>+K3576-O3576</f>
        <v>0</v>
      </c>
      <c r="Q3576" s="90" t="str">
        <f>IF(AND($K3576=0,O3576=0),"0.00%",IF($K3576=0,-1,IF(O3576=0,1,-($K3576-O3576)/ABS(O3576))))</f>
        <v>0.00%</v>
      </c>
      <c r="R3576" s="91"/>
      <c r="S3576" s="89">
        <v>0</v>
      </c>
      <c r="T3576" s="89">
        <f>+S3576-K3576</f>
        <v>0</v>
      </c>
      <c r="U3576" s="335">
        <f>IF(C3576=0,0,1)+IF(D3576=0,0,1)+IF(E3576=0,0,1)+IF(G3576=0,0,1)+IF(K3576=0,0,1)+IF(L3576=0,0,1)+IF(M3576=0,0,1)+IF(O3576=0,0,1)+IF(S3576=0,0,1)</f>
        <v>0</v>
      </c>
    </row>
    <row r="3577" spans="1:21" s="182" customFormat="1" ht="15" hidden="1">
      <c r="A3577" s="176" t="s">
        <v>3498</v>
      </c>
      <c r="B3577" s="88" t="s">
        <v>6786</v>
      </c>
      <c r="C3577" s="89">
        <v>0</v>
      </c>
      <c r="D3577" s="89">
        <v>0</v>
      </c>
      <c r="E3577" s="89">
        <f>+D3577-C3577</f>
        <v>0</v>
      </c>
      <c r="F3577" s="90" t="str">
        <f>IF(AND($C3577=0,D3577=0),"0.00%",IF($C3577=0,-1,IF(D3577=0,1,-($C3577-D3577)/ABS(D3577))))</f>
        <v>0.00%</v>
      </c>
      <c r="G3577" s="89">
        <v>0</v>
      </c>
      <c r="H3577" s="89">
        <f>+C3577-G3577</f>
        <v>0</v>
      </c>
      <c r="I3577" s="90" t="str">
        <f>IF(AND($C3577=0,G3577=0),"0.00%",IF($C3577=0,-1,IF(G3577=0,1,-($C3577-G3577)/ABS(G3577))))</f>
        <v>0.00%</v>
      </c>
      <c r="J3577" s="91"/>
      <c r="K3577" s="89">
        <v>0</v>
      </c>
      <c r="L3577" s="89">
        <v>0</v>
      </c>
      <c r="M3577" s="89">
        <f>+L3577-K3577</f>
        <v>0</v>
      </c>
      <c r="N3577" s="90" t="str">
        <f>IF(AND($K3577=0,L3577=0),"0.00%",IF($K3577=0,-1,IF(L3577=0,1,-($K3577-L3577)/ABS(L3577))))</f>
        <v>0.00%</v>
      </c>
      <c r="O3577" s="89">
        <v>0</v>
      </c>
      <c r="P3577" s="89">
        <f>+K3577-O3577</f>
        <v>0</v>
      </c>
      <c r="Q3577" s="90" t="str">
        <f>IF(AND($K3577=0,O3577=0),"0.00%",IF($K3577=0,-1,IF(O3577=0,1,-($K3577-O3577)/ABS(O3577))))</f>
        <v>0.00%</v>
      </c>
      <c r="R3577" s="91"/>
      <c r="S3577" s="89">
        <v>0</v>
      </c>
      <c r="T3577" s="89">
        <f>+S3577-K3577</f>
        <v>0</v>
      </c>
      <c r="U3577" s="335">
        <f>IF(C3577=0,0,1)+IF(D3577=0,0,1)+IF(E3577=0,0,1)+IF(G3577=0,0,1)+IF(K3577=0,0,1)+IF(L3577=0,0,1)+IF(M3577=0,0,1)+IF(O3577=0,0,1)+IF(S3577=0,0,1)</f>
        <v>0</v>
      </c>
    </row>
    <row r="3578" spans="1:21" s="182" customFormat="1" ht="15" hidden="1">
      <c r="A3578" s="176" t="s">
        <v>3499</v>
      </c>
      <c r="B3578" s="88" t="s">
        <v>6787</v>
      </c>
      <c r="C3578" s="89">
        <v>0</v>
      </c>
      <c r="D3578" s="89">
        <v>0</v>
      </c>
      <c r="E3578" s="89">
        <f>+D3578-C3578</f>
        <v>0</v>
      </c>
      <c r="F3578" s="90" t="str">
        <f>IF(AND($C3578=0,D3578=0),"0.00%",IF($C3578=0,-1,IF(D3578=0,1,-($C3578-D3578)/ABS(D3578))))</f>
        <v>0.00%</v>
      </c>
      <c r="G3578" s="89">
        <v>0</v>
      </c>
      <c r="H3578" s="89">
        <f>+C3578-G3578</f>
        <v>0</v>
      </c>
      <c r="I3578" s="90" t="str">
        <f>IF(AND($C3578=0,G3578=0),"0.00%",IF($C3578=0,-1,IF(G3578=0,1,-($C3578-G3578)/ABS(G3578))))</f>
        <v>0.00%</v>
      </c>
      <c r="J3578" s="91"/>
      <c r="K3578" s="89">
        <v>0</v>
      </c>
      <c r="L3578" s="89">
        <v>0</v>
      </c>
      <c r="M3578" s="89">
        <f>+L3578-K3578</f>
        <v>0</v>
      </c>
      <c r="N3578" s="90" t="str">
        <f>IF(AND($K3578=0,L3578=0),"0.00%",IF($K3578=0,-1,IF(L3578=0,1,-($K3578-L3578)/ABS(L3578))))</f>
        <v>0.00%</v>
      </c>
      <c r="O3578" s="89">
        <v>0</v>
      </c>
      <c r="P3578" s="89">
        <f>+K3578-O3578</f>
        <v>0</v>
      </c>
      <c r="Q3578" s="90" t="str">
        <f>IF(AND($K3578=0,O3578=0),"0.00%",IF($K3578=0,-1,IF(O3578=0,1,-($K3578-O3578)/ABS(O3578))))</f>
        <v>0.00%</v>
      </c>
      <c r="R3578" s="91"/>
      <c r="S3578" s="89">
        <v>0</v>
      </c>
      <c r="T3578" s="89">
        <f>+S3578-K3578</f>
        <v>0</v>
      </c>
      <c r="U3578" s="335">
        <f>IF(C3578=0,0,1)+IF(D3578=0,0,1)+IF(E3578=0,0,1)+IF(G3578=0,0,1)+IF(K3578=0,0,1)+IF(L3578=0,0,1)+IF(M3578=0,0,1)+IF(O3578=0,0,1)+IF(S3578=0,0,1)</f>
        <v>0</v>
      </c>
    </row>
    <row r="3579" spans="1:21" s="182" customFormat="1" ht="15" hidden="1">
      <c r="A3579" s="176" t="s">
        <v>3500</v>
      </c>
      <c r="B3579" s="88" t="s">
        <v>6788</v>
      </c>
      <c r="C3579" s="89">
        <v>0</v>
      </c>
      <c r="D3579" s="89">
        <v>0</v>
      </c>
      <c r="E3579" s="89">
        <f>+D3579-C3579</f>
        <v>0</v>
      </c>
      <c r="F3579" s="90" t="str">
        <f>IF(AND($C3579=0,D3579=0),"0.00%",IF($C3579=0,-1,IF(D3579=0,1,-($C3579-D3579)/ABS(D3579))))</f>
        <v>0.00%</v>
      </c>
      <c r="G3579" s="89">
        <v>0</v>
      </c>
      <c r="H3579" s="89">
        <f>+C3579-G3579</f>
        <v>0</v>
      </c>
      <c r="I3579" s="90" t="str">
        <f>IF(AND($C3579=0,G3579=0),"0.00%",IF($C3579=0,-1,IF(G3579=0,1,-($C3579-G3579)/ABS(G3579))))</f>
        <v>0.00%</v>
      </c>
      <c r="J3579" s="91"/>
      <c r="K3579" s="89">
        <v>0</v>
      </c>
      <c r="L3579" s="89">
        <v>0</v>
      </c>
      <c r="M3579" s="89">
        <f>+L3579-K3579</f>
        <v>0</v>
      </c>
      <c r="N3579" s="90" t="str">
        <f>IF(AND($K3579=0,L3579=0),"0.00%",IF($K3579=0,-1,IF(L3579=0,1,-($K3579-L3579)/ABS(L3579))))</f>
        <v>0.00%</v>
      </c>
      <c r="O3579" s="89">
        <v>0</v>
      </c>
      <c r="P3579" s="89">
        <f>+K3579-O3579</f>
        <v>0</v>
      </c>
      <c r="Q3579" s="90" t="str">
        <f>IF(AND($K3579=0,O3579=0),"0.00%",IF($K3579=0,-1,IF(O3579=0,1,-($K3579-O3579)/ABS(O3579))))</f>
        <v>0.00%</v>
      </c>
      <c r="R3579" s="91"/>
      <c r="S3579" s="89">
        <v>0</v>
      </c>
      <c r="T3579" s="89">
        <f>+S3579-K3579</f>
        <v>0</v>
      </c>
      <c r="U3579" s="335">
        <f>IF(C3579=0,0,1)+IF(D3579=0,0,1)+IF(E3579=0,0,1)+IF(G3579=0,0,1)+IF(K3579=0,0,1)+IF(L3579=0,0,1)+IF(M3579=0,0,1)+IF(O3579=0,0,1)+IF(S3579=0,0,1)</f>
        <v>0</v>
      </c>
    </row>
    <row r="3580" spans="1:21" s="182" customFormat="1" ht="15" hidden="1">
      <c r="A3580" s="176" t="s">
        <v>3501</v>
      </c>
      <c r="B3580" s="88" t="s">
        <v>6789</v>
      </c>
      <c r="C3580" s="89">
        <v>0</v>
      </c>
      <c r="D3580" s="89">
        <v>0</v>
      </c>
      <c r="E3580" s="89">
        <f>+D3580-C3580</f>
        <v>0</v>
      </c>
      <c r="F3580" s="90" t="str">
        <f>IF(AND($C3580=0,D3580=0),"0.00%",IF($C3580=0,-1,IF(D3580=0,1,-($C3580-D3580)/ABS(D3580))))</f>
        <v>0.00%</v>
      </c>
      <c r="G3580" s="89">
        <v>0</v>
      </c>
      <c r="H3580" s="89">
        <f>+C3580-G3580</f>
        <v>0</v>
      </c>
      <c r="I3580" s="90" t="str">
        <f>IF(AND($C3580=0,G3580=0),"0.00%",IF($C3580=0,-1,IF(G3580=0,1,-($C3580-G3580)/ABS(G3580))))</f>
        <v>0.00%</v>
      </c>
      <c r="J3580" s="91"/>
      <c r="K3580" s="89">
        <v>0</v>
      </c>
      <c r="L3580" s="89">
        <v>0</v>
      </c>
      <c r="M3580" s="89">
        <f>+L3580-K3580</f>
        <v>0</v>
      </c>
      <c r="N3580" s="90" t="str">
        <f>IF(AND($K3580=0,L3580=0),"0.00%",IF($K3580=0,-1,IF(L3580=0,1,-($K3580-L3580)/ABS(L3580))))</f>
        <v>0.00%</v>
      </c>
      <c r="O3580" s="89">
        <v>0</v>
      </c>
      <c r="P3580" s="89">
        <f>+K3580-O3580</f>
        <v>0</v>
      </c>
      <c r="Q3580" s="90" t="str">
        <f>IF(AND($K3580=0,O3580=0),"0.00%",IF($K3580=0,-1,IF(O3580=0,1,-($K3580-O3580)/ABS(O3580))))</f>
        <v>0.00%</v>
      </c>
      <c r="R3580" s="91"/>
      <c r="S3580" s="89">
        <v>0</v>
      </c>
      <c r="T3580" s="89">
        <f>+S3580-K3580</f>
        <v>0</v>
      </c>
      <c r="U3580" s="335">
        <f>IF(C3580=0,0,1)+IF(D3580=0,0,1)+IF(E3580=0,0,1)+IF(G3580=0,0,1)+IF(K3580=0,0,1)+IF(L3580=0,0,1)+IF(M3580=0,0,1)+IF(O3580=0,0,1)+IF(S3580=0,0,1)</f>
        <v>0</v>
      </c>
    </row>
    <row r="3581" spans="1:21" s="182" customFormat="1" ht="15" hidden="1">
      <c r="A3581" s="176" t="s">
        <v>3502</v>
      </c>
      <c r="B3581" s="88" t="s">
        <v>6790</v>
      </c>
      <c r="C3581" s="89">
        <v>0</v>
      </c>
      <c r="D3581" s="89">
        <v>0</v>
      </c>
      <c r="E3581" s="89">
        <f>+D3581-C3581</f>
        <v>0</v>
      </c>
      <c r="F3581" s="90" t="str">
        <f>IF(AND($C3581=0,D3581=0),"0.00%",IF($C3581=0,-1,IF(D3581=0,1,-($C3581-D3581)/ABS(D3581))))</f>
        <v>0.00%</v>
      </c>
      <c r="G3581" s="89">
        <v>0</v>
      </c>
      <c r="H3581" s="89">
        <f>+C3581-G3581</f>
        <v>0</v>
      </c>
      <c r="I3581" s="90" t="str">
        <f>IF(AND($C3581=0,G3581=0),"0.00%",IF($C3581=0,-1,IF(G3581=0,1,-($C3581-G3581)/ABS(G3581))))</f>
        <v>0.00%</v>
      </c>
      <c r="J3581" s="91"/>
      <c r="K3581" s="89">
        <v>0</v>
      </c>
      <c r="L3581" s="89">
        <v>0</v>
      </c>
      <c r="M3581" s="89">
        <f>+L3581-K3581</f>
        <v>0</v>
      </c>
      <c r="N3581" s="90" t="str">
        <f>IF(AND($K3581=0,L3581=0),"0.00%",IF($K3581=0,-1,IF(L3581=0,1,-($K3581-L3581)/ABS(L3581))))</f>
        <v>0.00%</v>
      </c>
      <c r="O3581" s="89">
        <v>0</v>
      </c>
      <c r="P3581" s="89">
        <f>+K3581-O3581</f>
        <v>0</v>
      </c>
      <c r="Q3581" s="90" t="str">
        <f>IF(AND($K3581=0,O3581=0),"0.00%",IF($K3581=0,-1,IF(O3581=0,1,-($K3581-O3581)/ABS(O3581))))</f>
        <v>0.00%</v>
      </c>
      <c r="R3581" s="91"/>
      <c r="S3581" s="89">
        <v>0</v>
      </c>
      <c r="T3581" s="89">
        <f>+S3581-K3581</f>
        <v>0</v>
      </c>
      <c r="U3581" s="335">
        <f>IF(C3581=0,0,1)+IF(D3581=0,0,1)+IF(E3581=0,0,1)+IF(G3581=0,0,1)+IF(K3581=0,0,1)+IF(L3581=0,0,1)+IF(M3581=0,0,1)+IF(O3581=0,0,1)+IF(S3581=0,0,1)</f>
        <v>0</v>
      </c>
    </row>
    <row r="3582" spans="1:21" s="182" customFormat="1" ht="15" hidden="1">
      <c r="A3582" s="176" t="s">
        <v>3503</v>
      </c>
      <c r="B3582" s="88" t="s">
        <v>6791</v>
      </c>
      <c r="C3582" s="89">
        <v>0</v>
      </c>
      <c r="D3582" s="89">
        <v>0</v>
      </c>
      <c r="E3582" s="89">
        <f>+D3582-C3582</f>
        <v>0</v>
      </c>
      <c r="F3582" s="90" t="str">
        <f>IF(AND($C3582=0,D3582=0),"0.00%",IF($C3582=0,-1,IF(D3582=0,1,-($C3582-D3582)/ABS(D3582))))</f>
        <v>0.00%</v>
      </c>
      <c r="G3582" s="89">
        <v>0</v>
      </c>
      <c r="H3582" s="89">
        <f>+C3582-G3582</f>
        <v>0</v>
      </c>
      <c r="I3582" s="90" t="str">
        <f>IF(AND($C3582=0,G3582=0),"0.00%",IF($C3582=0,-1,IF(G3582=0,1,-($C3582-G3582)/ABS(G3582))))</f>
        <v>0.00%</v>
      </c>
      <c r="J3582" s="91"/>
      <c r="K3582" s="89">
        <v>0</v>
      </c>
      <c r="L3582" s="89">
        <v>0</v>
      </c>
      <c r="M3582" s="89">
        <f>+L3582-K3582</f>
        <v>0</v>
      </c>
      <c r="N3582" s="90" t="str">
        <f>IF(AND($K3582=0,L3582=0),"0.00%",IF($K3582=0,-1,IF(L3582=0,1,-($K3582-L3582)/ABS(L3582))))</f>
        <v>0.00%</v>
      </c>
      <c r="O3582" s="89">
        <v>0</v>
      </c>
      <c r="P3582" s="89">
        <f>+K3582-O3582</f>
        <v>0</v>
      </c>
      <c r="Q3582" s="90" t="str">
        <f>IF(AND($K3582=0,O3582=0),"0.00%",IF($K3582=0,-1,IF(O3582=0,1,-($K3582-O3582)/ABS(O3582))))</f>
        <v>0.00%</v>
      </c>
      <c r="R3582" s="91"/>
      <c r="S3582" s="89">
        <v>0</v>
      </c>
      <c r="T3582" s="89">
        <f>+S3582-K3582</f>
        <v>0</v>
      </c>
      <c r="U3582" s="335">
        <f>IF(C3582=0,0,1)+IF(D3582=0,0,1)+IF(E3582=0,0,1)+IF(G3582=0,0,1)+IF(K3582=0,0,1)+IF(L3582=0,0,1)+IF(M3582=0,0,1)+IF(O3582=0,0,1)+IF(S3582=0,0,1)</f>
        <v>0</v>
      </c>
    </row>
    <row r="3583" spans="1:21" s="182" customFormat="1" ht="15" hidden="1">
      <c r="A3583" s="176" t="s">
        <v>3504</v>
      </c>
      <c r="B3583" s="88" t="s">
        <v>6792</v>
      </c>
      <c r="C3583" s="89">
        <v>0</v>
      </c>
      <c r="D3583" s="89">
        <v>0</v>
      </c>
      <c r="E3583" s="89">
        <f>+D3583-C3583</f>
        <v>0</v>
      </c>
      <c r="F3583" s="90" t="str">
        <f>IF(AND($C3583=0,D3583=0),"0.00%",IF($C3583=0,-1,IF(D3583=0,1,-($C3583-D3583)/ABS(D3583))))</f>
        <v>0.00%</v>
      </c>
      <c r="G3583" s="89">
        <v>0</v>
      </c>
      <c r="H3583" s="89">
        <f>+C3583-G3583</f>
        <v>0</v>
      </c>
      <c r="I3583" s="90" t="str">
        <f>IF(AND($C3583=0,G3583=0),"0.00%",IF($C3583=0,-1,IF(G3583=0,1,-($C3583-G3583)/ABS(G3583))))</f>
        <v>0.00%</v>
      </c>
      <c r="J3583" s="91"/>
      <c r="K3583" s="89">
        <v>0</v>
      </c>
      <c r="L3583" s="89">
        <v>0</v>
      </c>
      <c r="M3583" s="89">
        <f>+L3583-K3583</f>
        <v>0</v>
      </c>
      <c r="N3583" s="90" t="str">
        <f>IF(AND($K3583=0,L3583=0),"0.00%",IF($K3583=0,-1,IF(L3583=0,1,-($K3583-L3583)/ABS(L3583))))</f>
        <v>0.00%</v>
      </c>
      <c r="O3583" s="89">
        <v>0</v>
      </c>
      <c r="P3583" s="89">
        <f>+K3583-O3583</f>
        <v>0</v>
      </c>
      <c r="Q3583" s="90" t="str">
        <f>IF(AND($K3583=0,O3583=0),"0.00%",IF($K3583=0,-1,IF(O3583=0,1,-($K3583-O3583)/ABS(O3583))))</f>
        <v>0.00%</v>
      </c>
      <c r="R3583" s="91"/>
      <c r="S3583" s="89">
        <v>0</v>
      </c>
      <c r="T3583" s="89">
        <f>+S3583-K3583</f>
        <v>0</v>
      </c>
      <c r="U3583" s="335">
        <f>IF(C3583=0,0,1)+IF(D3583=0,0,1)+IF(E3583=0,0,1)+IF(G3583=0,0,1)+IF(K3583=0,0,1)+IF(L3583=0,0,1)+IF(M3583=0,0,1)+IF(O3583=0,0,1)+IF(S3583=0,0,1)</f>
        <v>0</v>
      </c>
    </row>
    <row r="3584" spans="1:21" s="182" customFormat="1" ht="15" hidden="1">
      <c r="A3584" s="176" t="s">
        <v>3505</v>
      </c>
      <c r="B3584" s="88" t="s">
        <v>6793</v>
      </c>
      <c r="C3584" s="89">
        <v>0</v>
      </c>
      <c r="D3584" s="89">
        <v>0</v>
      </c>
      <c r="E3584" s="89">
        <f>+D3584-C3584</f>
        <v>0</v>
      </c>
      <c r="F3584" s="90" t="str">
        <f>IF(AND($C3584=0,D3584=0),"0.00%",IF($C3584=0,-1,IF(D3584=0,1,-($C3584-D3584)/ABS(D3584))))</f>
        <v>0.00%</v>
      </c>
      <c r="G3584" s="89">
        <v>0</v>
      </c>
      <c r="H3584" s="89">
        <f>+C3584-G3584</f>
        <v>0</v>
      </c>
      <c r="I3584" s="90" t="str">
        <f>IF(AND($C3584=0,G3584=0),"0.00%",IF($C3584=0,-1,IF(G3584=0,1,-($C3584-G3584)/ABS(G3584))))</f>
        <v>0.00%</v>
      </c>
      <c r="J3584" s="91"/>
      <c r="K3584" s="89">
        <v>0</v>
      </c>
      <c r="L3584" s="89">
        <v>0</v>
      </c>
      <c r="M3584" s="89">
        <f>+L3584-K3584</f>
        <v>0</v>
      </c>
      <c r="N3584" s="90" t="str">
        <f>IF(AND($K3584=0,L3584=0),"0.00%",IF($K3584=0,-1,IF(L3584=0,1,-($K3584-L3584)/ABS(L3584))))</f>
        <v>0.00%</v>
      </c>
      <c r="O3584" s="89">
        <v>0</v>
      </c>
      <c r="P3584" s="89">
        <f>+K3584-O3584</f>
        <v>0</v>
      </c>
      <c r="Q3584" s="90" t="str">
        <f>IF(AND($K3584=0,O3584=0),"0.00%",IF($K3584=0,-1,IF(O3584=0,1,-($K3584-O3584)/ABS(O3584))))</f>
        <v>0.00%</v>
      </c>
      <c r="R3584" s="91"/>
      <c r="S3584" s="89">
        <v>0</v>
      </c>
      <c r="T3584" s="89">
        <f>+S3584-K3584</f>
        <v>0</v>
      </c>
      <c r="U3584" s="335">
        <f>IF(C3584=0,0,1)+IF(D3584=0,0,1)+IF(E3584=0,0,1)+IF(G3584=0,0,1)+IF(K3584=0,0,1)+IF(L3584=0,0,1)+IF(M3584=0,0,1)+IF(O3584=0,0,1)+IF(S3584=0,0,1)</f>
        <v>0</v>
      </c>
    </row>
    <row r="3585" spans="1:21" s="182" customFormat="1" ht="15" hidden="1">
      <c r="A3585" s="176" t="s">
        <v>3506</v>
      </c>
      <c r="B3585" s="88" t="s">
        <v>6794</v>
      </c>
      <c r="C3585" s="89">
        <v>0</v>
      </c>
      <c r="D3585" s="89">
        <v>0</v>
      </c>
      <c r="E3585" s="89">
        <f>+D3585-C3585</f>
        <v>0</v>
      </c>
      <c r="F3585" s="90" t="str">
        <f>IF(AND($C3585=0,D3585=0),"0.00%",IF($C3585=0,-1,IF(D3585=0,1,-($C3585-D3585)/ABS(D3585))))</f>
        <v>0.00%</v>
      </c>
      <c r="G3585" s="89">
        <v>0</v>
      </c>
      <c r="H3585" s="89">
        <f>+C3585-G3585</f>
        <v>0</v>
      </c>
      <c r="I3585" s="90" t="str">
        <f>IF(AND($C3585=0,G3585=0),"0.00%",IF($C3585=0,-1,IF(G3585=0,1,-($C3585-G3585)/ABS(G3585))))</f>
        <v>0.00%</v>
      </c>
      <c r="J3585" s="91"/>
      <c r="K3585" s="89">
        <v>0</v>
      </c>
      <c r="L3585" s="89">
        <v>0</v>
      </c>
      <c r="M3585" s="89">
        <f>+L3585-K3585</f>
        <v>0</v>
      </c>
      <c r="N3585" s="90" t="str">
        <f>IF(AND($K3585=0,L3585=0),"0.00%",IF($K3585=0,-1,IF(L3585=0,1,-($K3585-L3585)/ABS(L3585))))</f>
        <v>0.00%</v>
      </c>
      <c r="O3585" s="89">
        <v>0</v>
      </c>
      <c r="P3585" s="89">
        <f>+K3585-O3585</f>
        <v>0</v>
      </c>
      <c r="Q3585" s="90" t="str">
        <f>IF(AND($K3585=0,O3585=0),"0.00%",IF($K3585=0,-1,IF(O3585=0,1,-($K3585-O3585)/ABS(O3585))))</f>
        <v>0.00%</v>
      </c>
      <c r="R3585" s="91"/>
      <c r="S3585" s="89">
        <v>0</v>
      </c>
      <c r="T3585" s="89">
        <f>+S3585-K3585</f>
        <v>0</v>
      </c>
      <c r="U3585" s="335">
        <f>IF(C3585=0,0,1)+IF(D3585=0,0,1)+IF(E3585=0,0,1)+IF(G3585=0,0,1)+IF(K3585=0,0,1)+IF(L3585=0,0,1)+IF(M3585=0,0,1)+IF(O3585=0,0,1)+IF(S3585=0,0,1)</f>
        <v>0</v>
      </c>
    </row>
    <row r="3586" spans="1:21" s="182" customFormat="1" ht="15" hidden="1">
      <c r="A3586" s="176" t="s">
        <v>3507</v>
      </c>
      <c r="B3586" s="88" t="s">
        <v>6795</v>
      </c>
      <c r="C3586" s="89">
        <v>0</v>
      </c>
      <c r="D3586" s="89">
        <v>0</v>
      </c>
      <c r="E3586" s="89">
        <f>+D3586-C3586</f>
        <v>0</v>
      </c>
      <c r="F3586" s="90" t="str">
        <f>IF(AND($C3586=0,D3586=0),"0.00%",IF($C3586=0,-1,IF(D3586=0,1,-($C3586-D3586)/ABS(D3586))))</f>
        <v>0.00%</v>
      </c>
      <c r="G3586" s="89">
        <v>0</v>
      </c>
      <c r="H3586" s="89">
        <f>+C3586-G3586</f>
        <v>0</v>
      </c>
      <c r="I3586" s="90" t="str">
        <f>IF(AND($C3586=0,G3586=0),"0.00%",IF($C3586=0,-1,IF(G3586=0,1,-($C3586-G3586)/ABS(G3586))))</f>
        <v>0.00%</v>
      </c>
      <c r="J3586" s="91"/>
      <c r="K3586" s="89">
        <v>0</v>
      </c>
      <c r="L3586" s="89">
        <v>0</v>
      </c>
      <c r="M3586" s="89">
        <f>+L3586-K3586</f>
        <v>0</v>
      </c>
      <c r="N3586" s="90" t="str">
        <f>IF(AND($K3586=0,L3586=0),"0.00%",IF($K3586=0,-1,IF(L3586=0,1,-($K3586-L3586)/ABS(L3586))))</f>
        <v>0.00%</v>
      </c>
      <c r="O3586" s="89">
        <v>0</v>
      </c>
      <c r="P3586" s="89">
        <f>+K3586-O3586</f>
        <v>0</v>
      </c>
      <c r="Q3586" s="90" t="str">
        <f>IF(AND($K3586=0,O3586=0),"0.00%",IF($K3586=0,-1,IF(O3586=0,1,-($K3586-O3586)/ABS(O3586))))</f>
        <v>0.00%</v>
      </c>
      <c r="R3586" s="91"/>
      <c r="S3586" s="89">
        <v>0</v>
      </c>
      <c r="T3586" s="89">
        <f>+S3586-K3586</f>
        <v>0</v>
      </c>
      <c r="U3586" s="335">
        <f>IF(C3586=0,0,1)+IF(D3586=0,0,1)+IF(E3586=0,0,1)+IF(G3586=0,0,1)+IF(K3586=0,0,1)+IF(L3586=0,0,1)+IF(M3586=0,0,1)+IF(O3586=0,0,1)+IF(S3586=0,0,1)</f>
        <v>0</v>
      </c>
    </row>
    <row r="3587" spans="1:21" s="182" customFormat="1" ht="15" hidden="1">
      <c r="A3587" s="176" t="s">
        <v>3508</v>
      </c>
      <c r="B3587" s="88" t="s">
        <v>6796</v>
      </c>
      <c r="C3587" s="89">
        <v>0</v>
      </c>
      <c r="D3587" s="89">
        <v>0</v>
      </c>
      <c r="E3587" s="89">
        <f>+D3587-C3587</f>
        <v>0</v>
      </c>
      <c r="F3587" s="90" t="str">
        <f>IF(AND($C3587=0,D3587=0),"0.00%",IF($C3587=0,-1,IF(D3587=0,1,-($C3587-D3587)/ABS(D3587))))</f>
        <v>0.00%</v>
      </c>
      <c r="G3587" s="89">
        <v>0</v>
      </c>
      <c r="H3587" s="89">
        <f>+C3587-G3587</f>
        <v>0</v>
      </c>
      <c r="I3587" s="90" t="str">
        <f>IF(AND($C3587=0,G3587=0),"0.00%",IF($C3587=0,-1,IF(G3587=0,1,-($C3587-G3587)/ABS(G3587))))</f>
        <v>0.00%</v>
      </c>
      <c r="J3587" s="91"/>
      <c r="K3587" s="89">
        <v>0</v>
      </c>
      <c r="L3587" s="89">
        <v>0</v>
      </c>
      <c r="M3587" s="89">
        <f>+L3587-K3587</f>
        <v>0</v>
      </c>
      <c r="N3587" s="90" t="str">
        <f>IF(AND($K3587=0,L3587=0),"0.00%",IF($K3587=0,-1,IF(L3587=0,1,-($K3587-L3587)/ABS(L3587))))</f>
        <v>0.00%</v>
      </c>
      <c r="O3587" s="89">
        <v>0</v>
      </c>
      <c r="P3587" s="89">
        <f>+K3587-O3587</f>
        <v>0</v>
      </c>
      <c r="Q3587" s="90" t="str">
        <f>IF(AND($K3587=0,O3587=0),"0.00%",IF($K3587=0,-1,IF(O3587=0,1,-($K3587-O3587)/ABS(O3587))))</f>
        <v>0.00%</v>
      </c>
      <c r="R3587" s="91"/>
      <c r="S3587" s="89">
        <v>0</v>
      </c>
      <c r="T3587" s="89">
        <f>+S3587-K3587</f>
        <v>0</v>
      </c>
      <c r="U3587" s="335">
        <f>IF(C3587=0,0,1)+IF(D3587=0,0,1)+IF(E3587=0,0,1)+IF(G3587=0,0,1)+IF(K3587=0,0,1)+IF(L3587=0,0,1)+IF(M3587=0,0,1)+IF(O3587=0,0,1)+IF(S3587=0,0,1)</f>
        <v>0</v>
      </c>
    </row>
    <row r="3588" spans="1:21" s="182" customFormat="1" ht="15" hidden="1">
      <c r="A3588" s="176" t="s">
        <v>3509</v>
      </c>
      <c r="B3588" s="88" t="s">
        <v>6797</v>
      </c>
      <c r="C3588" s="89">
        <v>0</v>
      </c>
      <c r="D3588" s="89">
        <v>0</v>
      </c>
      <c r="E3588" s="89">
        <f>+D3588-C3588</f>
        <v>0</v>
      </c>
      <c r="F3588" s="90" t="str">
        <f>IF(AND($C3588=0,D3588=0),"0.00%",IF($C3588=0,-1,IF(D3588=0,1,-($C3588-D3588)/ABS(D3588))))</f>
        <v>0.00%</v>
      </c>
      <c r="G3588" s="89">
        <v>0</v>
      </c>
      <c r="H3588" s="89">
        <f>+C3588-G3588</f>
        <v>0</v>
      </c>
      <c r="I3588" s="90" t="str">
        <f>IF(AND($C3588=0,G3588=0),"0.00%",IF($C3588=0,-1,IF(G3588=0,1,-($C3588-G3588)/ABS(G3588))))</f>
        <v>0.00%</v>
      </c>
      <c r="J3588" s="91"/>
      <c r="K3588" s="89">
        <v>0</v>
      </c>
      <c r="L3588" s="89">
        <v>0</v>
      </c>
      <c r="M3588" s="89">
        <f>+L3588-K3588</f>
        <v>0</v>
      </c>
      <c r="N3588" s="90" t="str">
        <f>IF(AND($K3588=0,L3588=0),"0.00%",IF($K3588=0,-1,IF(L3588=0,1,-($K3588-L3588)/ABS(L3588))))</f>
        <v>0.00%</v>
      </c>
      <c r="O3588" s="89">
        <v>0</v>
      </c>
      <c r="P3588" s="89">
        <f>+K3588-O3588</f>
        <v>0</v>
      </c>
      <c r="Q3588" s="90" t="str">
        <f>IF(AND($K3588=0,O3588=0),"0.00%",IF($K3588=0,-1,IF(O3588=0,1,-($K3588-O3588)/ABS(O3588))))</f>
        <v>0.00%</v>
      </c>
      <c r="R3588" s="91"/>
      <c r="S3588" s="89">
        <v>0</v>
      </c>
      <c r="T3588" s="89">
        <f>+S3588-K3588</f>
        <v>0</v>
      </c>
      <c r="U3588" s="335">
        <f>IF(C3588=0,0,1)+IF(D3588=0,0,1)+IF(E3588=0,0,1)+IF(G3588=0,0,1)+IF(K3588=0,0,1)+IF(L3588=0,0,1)+IF(M3588=0,0,1)+IF(O3588=0,0,1)+IF(S3588=0,0,1)</f>
        <v>0</v>
      </c>
    </row>
    <row r="3589" spans="1:21" s="182" customFormat="1" ht="15" hidden="1">
      <c r="A3589" s="176" t="s">
        <v>3510</v>
      </c>
      <c r="B3589" s="88" t="s">
        <v>6798</v>
      </c>
      <c r="C3589" s="89">
        <v>0</v>
      </c>
      <c r="D3589" s="89">
        <v>0</v>
      </c>
      <c r="E3589" s="89">
        <f>+D3589-C3589</f>
        <v>0</v>
      </c>
      <c r="F3589" s="90" t="str">
        <f>IF(AND($C3589=0,D3589=0),"0.00%",IF($C3589=0,-1,IF(D3589=0,1,-($C3589-D3589)/ABS(D3589))))</f>
        <v>0.00%</v>
      </c>
      <c r="G3589" s="89">
        <v>0</v>
      </c>
      <c r="H3589" s="89">
        <f>+C3589-G3589</f>
        <v>0</v>
      </c>
      <c r="I3589" s="90" t="str">
        <f>IF(AND($C3589=0,G3589=0),"0.00%",IF($C3589=0,-1,IF(G3589=0,1,-($C3589-G3589)/ABS(G3589))))</f>
        <v>0.00%</v>
      </c>
      <c r="J3589" s="91"/>
      <c r="K3589" s="89">
        <v>0</v>
      </c>
      <c r="L3589" s="89">
        <v>0</v>
      </c>
      <c r="M3589" s="89">
        <f>+L3589-K3589</f>
        <v>0</v>
      </c>
      <c r="N3589" s="90" t="str">
        <f>IF(AND($K3589=0,L3589=0),"0.00%",IF($K3589=0,-1,IF(L3589=0,1,-($K3589-L3589)/ABS(L3589))))</f>
        <v>0.00%</v>
      </c>
      <c r="O3589" s="89">
        <v>0</v>
      </c>
      <c r="P3589" s="89">
        <f>+K3589-O3589</f>
        <v>0</v>
      </c>
      <c r="Q3589" s="90" t="str">
        <f>IF(AND($K3589=0,O3589=0),"0.00%",IF($K3589=0,-1,IF(O3589=0,1,-($K3589-O3589)/ABS(O3589))))</f>
        <v>0.00%</v>
      </c>
      <c r="R3589" s="91"/>
      <c r="S3589" s="89">
        <v>0</v>
      </c>
      <c r="T3589" s="89">
        <f>+S3589-K3589</f>
        <v>0</v>
      </c>
      <c r="U3589" s="335">
        <f>IF(C3589=0,0,1)+IF(D3589=0,0,1)+IF(E3589=0,0,1)+IF(G3589=0,0,1)+IF(K3589=0,0,1)+IF(L3589=0,0,1)+IF(M3589=0,0,1)+IF(O3589=0,0,1)+IF(S3589=0,0,1)</f>
        <v>0</v>
      </c>
    </row>
    <row r="3590" spans="1:21" s="182" customFormat="1" ht="15" hidden="1">
      <c r="A3590" s="176" t="s">
        <v>3511</v>
      </c>
      <c r="B3590" s="88" t="s">
        <v>6799</v>
      </c>
      <c r="C3590" s="89">
        <v>0</v>
      </c>
      <c r="D3590" s="89">
        <v>0</v>
      </c>
      <c r="E3590" s="89">
        <f>+D3590-C3590</f>
        <v>0</v>
      </c>
      <c r="F3590" s="90" t="str">
        <f>IF(AND($C3590=0,D3590=0),"0.00%",IF($C3590=0,-1,IF(D3590=0,1,-($C3590-D3590)/ABS(D3590))))</f>
        <v>0.00%</v>
      </c>
      <c r="G3590" s="89">
        <v>0</v>
      </c>
      <c r="H3590" s="89">
        <f>+C3590-G3590</f>
        <v>0</v>
      </c>
      <c r="I3590" s="90" t="str">
        <f>IF(AND($C3590=0,G3590=0),"0.00%",IF($C3590=0,-1,IF(G3590=0,1,-($C3590-G3590)/ABS(G3590))))</f>
        <v>0.00%</v>
      </c>
      <c r="J3590" s="91"/>
      <c r="K3590" s="89">
        <v>0</v>
      </c>
      <c r="L3590" s="89">
        <v>0</v>
      </c>
      <c r="M3590" s="89">
        <f>+L3590-K3590</f>
        <v>0</v>
      </c>
      <c r="N3590" s="90" t="str">
        <f>IF(AND($K3590=0,L3590=0),"0.00%",IF($K3590=0,-1,IF(L3590=0,1,-($K3590-L3590)/ABS(L3590))))</f>
        <v>0.00%</v>
      </c>
      <c r="O3590" s="89">
        <v>0</v>
      </c>
      <c r="P3590" s="89">
        <f>+K3590-O3590</f>
        <v>0</v>
      </c>
      <c r="Q3590" s="90" t="str">
        <f>IF(AND($K3590=0,O3590=0),"0.00%",IF($K3590=0,-1,IF(O3590=0,1,-($K3590-O3590)/ABS(O3590))))</f>
        <v>0.00%</v>
      </c>
      <c r="R3590" s="91"/>
      <c r="S3590" s="89">
        <v>0</v>
      </c>
      <c r="T3590" s="89">
        <f>+S3590-K3590</f>
        <v>0</v>
      </c>
      <c r="U3590" s="335">
        <f>IF(C3590=0,0,1)+IF(D3590=0,0,1)+IF(E3590=0,0,1)+IF(G3590=0,0,1)+IF(K3590=0,0,1)+IF(L3590=0,0,1)+IF(M3590=0,0,1)+IF(O3590=0,0,1)+IF(S3590=0,0,1)</f>
        <v>0</v>
      </c>
    </row>
    <row r="3591" spans="1:21" s="182" customFormat="1" ht="15" hidden="1">
      <c r="A3591" s="176" t="s">
        <v>3512</v>
      </c>
      <c r="B3591" s="88" t="s">
        <v>6800</v>
      </c>
      <c r="C3591" s="89">
        <v>0</v>
      </c>
      <c r="D3591" s="89">
        <v>0</v>
      </c>
      <c r="E3591" s="89">
        <f>+D3591-C3591</f>
        <v>0</v>
      </c>
      <c r="F3591" s="90" t="str">
        <f>IF(AND($C3591=0,D3591=0),"0.00%",IF($C3591=0,-1,IF(D3591=0,1,-($C3591-D3591)/ABS(D3591))))</f>
        <v>0.00%</v>
      </c>
      <c r="G3591" s="89">
        <v>0</v>
      </c>
      <c r="H3591" s="89">
        <f>+C3591-G3591</f>
        <v>0</v>
      </c>
      <c r="I3591" s="90" t="str">
        <f>IF(AND($C3591=0,G3591=0),"0.00%",IF($C3591=0,-1,IF(G3591=0,1,-($C3591-G3591)/ABS(G3591))))</f>
        <v>0.00%</v>
      </c>
      <c r="J3591" s="91"/>
      <c r="K3591" s="89">
        <v>0</v>
      </c>
      <c r="L3591" s="89">
        <v>0</v>
      </c>
      <c r="M3591" s="89">
        <f>+L3591-K3591</f>
        <v>0</v>
      </c>
      <c r="N3591" s="90" t="str">
        <f>IF(AND($K3591=0,L3591=0),"0.00%",IF($K3591=0,-1,IF(L3591=0,1,-($K3591-L3591)/ABS(L3591))))</f>
        <v>0.00%</v>
      </c>
      <c r="O3591" s="89">
        <v>0</v>
      </c>
      <c r="P3591" s="89">
        <f>+K3591-O3591</f>
        <v>0</v>
      </c>
      <c r="Q3591" s="90" t="str">
        <f>IF(AND($K3591=0,O3591=0),"0.00%",IF($K3591=0,-1,IF(O3591=0,1,-($K3591-O3591)/ABS(O3591))))</f>
        <v>0.00%</v>
      </c>
      <c r="R3591" s="91"/>
      <c r="S3591" s="89">
        <v>0</v>
      </c>
      <c r="T3591" s="89">
        <f>+S3591-K3591</f>
        <v>0</v>
      </c>
      <c r="U3591" s="335">
        <f>IF(C3591=0,0,1)+IF(D3591=0,0,1)+IF(E3591=0,0,1)+IF(G3591=0,0,1)+IF(K3591=0,0,1)+IF(L3591=0,0,1)+IF(M3591=0,0,1)+IF(O3591=0,0,1)+IF(S3591=0,0,1)</f>
        <v>0</v>
      </c>
    </row>
    <row r="3592" spans="1:21" s="182" customFormat="1" ht="15" hidden="1">
      <c r="A3592" s="176" t="s">
        <v>3513</v>
      </c>
      <c r="B3592" s="88" t="s">
        <v>6801</v>
      </c>
      <c r="C3592" s="89">
        <v>0</v>
      </c>
      <c r="D3592" s="89">
        <v>0</v>
      </c>
      <c r="E3592" s="89">
        <f>+D3592-C3592</f>
        <v>0</v>
      </c>
      <c r="F3592" s="90" t="str">
        <f>IF(AND($C3592=0,D3592=0),"0.00%",IF($C3592=0,-1,IF(D3592=0,1,-($C3592-D3592)/ABS(D3592))))</f>
        <v>0.00%</v>
      </c>
      <c r="G3592" s="89">
        <v>0</v>
      </c>
      <c r="H3592" s="89">
        <f>+C3592-G3592</f>
        <v>0</v>
      </c>
      <c r="I3592" s="90" t="str">
        <f>IF(AND($C3592=0,G3592=0),"0.00%",IF($C3592=0,-1,IF(G3592=0,1,-($C3592-G3592)/ABS(G3592))))</f>
        <v>0.00%</v>
      </c>
      <c r="J3592" s="91"/>
      <c r="K3592" s="89">
        <v>0</v>
      </c>
      <c r="L3592" s="89">
        <v>0</v>
      </c>
      <c r="M3592" s="89">
        <f>+L3592-K3592</f>
        <v>0</v>
      </c>
      <c r="N3592" s="90" t="str">
        <f>IF(AND($K3592=0,L3592=0),"0.00%",IF($K3592=0,-1,IF(L3592=0,1,-($K3592-L3592)/ABS(L3592))))</f>
        <v>0.00%</v>
      </c>
      <c r="O3592" s="89">
        <v>0</v>
      </c>
      <c r="P3592" s="89">
        <f>+K3592-O3592</f>
        <v>0</v>
      </c>
      <c r="Q3592" s="90" t="str">
        <f>IF(AND($K3592=0,O3592=0),"0.00%",IF($K3592=0,-1,IF(O3592=0,1,-($K3592-O3592)/ABS(O3592))))</f>
        <v>0.00%</v>
      </c>
      <c r="R3592" s="91"/>
      <c r="S3592" s="89">
        <v>0</v>
      </c>
      <c r="T3592" s="89">
        <f>+S3592-K3592</f>
        <v>0</v>
      </c>
      <c r="U3592" s="335">
        <f>IF(C3592=0,0,1)+IF(D3592=0,0,1)+IF(E3592=0,0,1)+IF(G3592=0,0,1)+IF(K3592=0,0,1)+IF(L3592=0,0,1)+IF(M3592=0,0,1)+IF(O3592=0,0,1)+IF(S3592=0,0,1)</f>
        <v>0</v>
      </c>
    </row>
    <row r="3593" spans="1:21" s="182" customFormat="1" ht="15" hidden="1">
      <c r="A3593" s="176" t="s">
        <v>3514</v>
      </c>
      <c r="B3593" s="88" t="s">
        <v>6802</v>
      </c>
      <c r="C3593" s="89">
        <v>0</v>
      </c>
      <c r="D3593" s="89">
        <v>0</v>
      </c>
      <c r="E3593" s="89">
        <f>+D3593-C3593</f>
        <v>0</v>
      </c>
      <c r="F3593" s="90" t="str">
        <f>IF(AND($C3593=0,D3593=0),"0.00%",IF($C3593=0,-1,IF(D3593=0,1,-($C3593-D3593)/ABS(D3593))))</f>
        <v>0.00%</v>
      </c>
      <c r="G3593" s="89">
        <v>0</v>
      </c>
      <c r="H3593" s="89">
        <f>+C3593-G3593</f>
        <v>0</v>
      </c>
      <c r="I3593" s="90" t="str">
        <f>IF(AND($C3593=0,G3593=0),"0.00%",IF($C3593=0,-1,IF(G3593=0,1,-($C3593-G3593)/ABS(G3593))))</f>
        <v>0.00%</v>
      </c>
      <c r="J3593" s="91"/>
      <c r="K3593" s="89">
        <v>0</v>
      </c>
      <c r="L3593" s="89">
        <v>0</v>
      </c>
      <c r="M3593" s="89">
        <f>+L3593-K3593</f>
        <v>0</v>
      </c>
      <c r="N3593" s="90" t="str">
        <f>IF(AND($K3593=0,L3593=0),"0.00%",IF($K3593=0,-1,IF(L3593=0,1,-($K3593-L3593)/ABS(L3593))))</f>
        <v>0.00%</v>
      </c>
      <c r="O3593" s="89">
        <v>0</v>
      </c>
      <c r="P3593" s="89">
        <f>+K3593-O3593</f>
        <v>0</v>
      </c>
      <c r="Q3593" s="90" t="str">
        <f>IF(AND($K3593=0,O3593=0),"0.00%",IF($K3593=0,-1,IF(O3593=0,1,-($K3593-O3593)/ABS(O3593))))</f>
        <v>0.00%</v>
      </c>
      <c r="R3593" s="91"/>
      <c r="S3593" s="89">
        <v>0</v>
      </c>
      <c r="T3593" s="89">
        <f>+S3593-K3593</f>
        <v>0</v>
      </c>
      <c r="U3593" s="335">
        <f>IF(C3593=0,0,1)+IF(D3593=0,0,1)+IF(E3593=0,0,1)+IF(G3593=0,0,1)+IF(K3593=0,0,1)+IF(L3593=0,0,1)+IF(M3593=0,0,1)+IF(O3593=0,0,1)+IF(S3593=0,0,1)</f>
        <v>0</v>
      </c>
    </row>
    <row r="3594" spans="1:21" s="182" customFormat="1" ht="15" hidden="1">
      <c r="A3594" s="176" t="s">
        <v>3515</v>
      </c>
      <c r="B3594" s="88" t="s">
        <v>6803</v>
      </c>
      <c r="C3594" s="89">
        <v>0</v>
      </c>
      <c r="D3594" s="89">
        <v>0</v>
      </c>
      <c r="E3594" s="89">
        <f>+D3594-C3594</f>
        <v>0</v>
      </c>
      <c r="F3594" s="90" t="str">
        <f>IF(AND($C3594=0,D3594=0),"0.00%",IF($C3594=0,-1,IF(D3594=0,1,-($C3594-D3594)/ABS(D3594))))</f>
        <v>0.00%</v>
      </c>
      <c r="G3594" s="89">
        <v>0</v>
      </c>
      <c r="H3594" s="89">
        <f>+C3594-G3594</f>
        <v>0</v>
      </c>
      <c r="I3594" s="90" t="str">
        <f>IF(AND($C3594=0,G3594=0),"0.00%",IF($C3594=0,-1,IF(G3594=0,1,-($C3594-G3594)/ABS(G3594))))</f>
        <v>0.00%</v>
      </c>
      <c r="J3594" s="91"/>
      <c r="K3594" s="89">
        <v>0</v>
      </c>
      <c r="L3594" s="89">
        <v>0</v>
      </c>
      <c r="M3594" s="89">
        <f>+L3594-K3594</f>
        <v>0</v>
      </c>
      <c r="N3594" s="90" t="str">
        <f>IF(AND($K3594=0,L3594=0),"0.00%",IF($K3594=0,-1,IF(L3594=0,1,-($K3594-L3594)/ABS(L3594))))</f>
        <v>0.00%</v>
      </c>
      <c r="O3594" s="89">
        <v>0</v>
      </c>
      <c r="P3594" s="89">
        <f>+K3594-O3594</f>
        <v>0</v>
      </c>
      <c r="Q3594" s="90" t="str">
        <f>IF(AND($K3594=0,O3594=0),"0.00%",IF($K3594=0,-1,IF(O3594=0,1,-($K3594-O3594)/ABS(O3594))))</f>
        <v>0.00%</v>
      </c>
      <c r="R3594" s="91"/>
      <c r="S3594" s="89">
        <v>0</v>
      </c>
      <c r="T3594" s="89">
        <f>+S3594-K3594</f>
        <v>0</v>
      </c>
      <c r="U3594" s="335">
        <f>IF(C3594=0,0,1)+IF(D3594=0,0,1)+IF(E3594=0,0,1)+IF(G3594=0,0,1)+IF(K3594=0,0,1)+IF(L3594=0,0,1)+IF(M3594=0,0,1)+IF(O3594=0,0,1)+IF(S3594=0,0,1)</f>
        <v>0</v>
      </c>
    </row>
    <row r="3595" spans="1:21" s="182" customFormat="1" ht="15" hidden="1">
      <c r="A3595" s="176" t="s">
        <v>3516</v>
      </c>
      <c r="B3595" s="88" t="s">
        <v>6804</v>
      </c>
      <c r="C3595" s="89">
        <v>0</v>
      </c>
      <c r="D3595" s="89">
        <v>0</v>
      </c>
      <c r="E3595" s="89">
        <f>+D3595-C3595</f>
        <v>0</v>
      </c>
      <c r="F3595" s="90" t="str">
        <f>IF(AND($C3595=0,D3595=0),"0.00%",IF($C3595=0,-1,IF(D3595=0,1,-($C3595-D3595)/ABS(D3595))))</f>
        <v>0.00%</v>
      </c>
      <c r="G3595" s="89">
        <v>0</v>
      </c>
      <c r="H3595" s="89">
        <f>+C3595-G3595</f>
        <v>0</v>
      </c>
      <c r="I3595" s="90" t="str">
        <f>IF(AND($C3595=0,G3595=0),"0.00%",IF($C3595=0,-1,IF(G3595=0,1,-($C3595-G3595)/ABS(G3595))))</f>
        <v>0.00%</v>
      </c>
      <c r="J3595" s="91"/>
      <c r="K3595" s="89">
        <v>0</v>
      </c>
      <c r="L3595" s="89">
        <v>0</v>
      </c>
      <c r="M3595" s="89">
        <f>+L3595-K3595</f>
        <v>0</v>
      </c>
      <c r="N3595" s="90" t="str">
        <f>IF(AND($K3595=0,L3595=0),"0.00%",IF($K3595=0,-1,IF(L3595=0,1,-($K3595-L3595)/ABS(L3595))))</f>
        <v>0.00%</v>
      </c>
      <c r="O3595" s="89">
        <v>0</v>
      </c>
      <c r="P3595" s="89">
        <f>+K3595-O3595</f>
        <v>0</v>
      </c>
      <c r="Q3595" s="90" t="str">
        <f>IF(AND($K3595=0,O3595=0),"0.00%",IF($K3595=0,-1,IF(O3595=0,1,-($K3595-O3595)/ABS(O3595))))</f>
        <v>0.00%</v>
      </c>
      <c r="R3595" s="91"/>
      <c r="S3595" s="89">
        <v>0</v>
      </c>
      <c r="T3595" s="89">
        <f>+S3595-K3595</f>
        <v>0</v>
      </c>
      <c r="U3595" s="335">
        <f>IF(C3595=0,0,1)+IF(D3595=0,0,1)+IF(E3595=0,0,1)+IF(G3595=0,0,1)+IF(K3595=0,0,1)+IF(L3595=0,0,1)+IF(M3595=0,0,1)+IF(O3595=0,0,1)+IF(S3595=0,0,1)</f>
        <v>0</v>
      </c>
    </row>
    <row r="3596" spans="1:21" s="182" customFormat="1" ht="15" hidden="1">
      <c r="A3596" s="176" t="s">
        <v>3517</v>
      </c>
      <c r="B3596" s="88" t="s">
        <v>6805</v>
      </c>
      <c r="C3596" s="89">
        <v>0</v>
      </c>
      <c r="D3596" s="89">
        <v>0</v>
      </c>
      <c r="E3596" s="89">
        <f>+D3596-C3596</f>
        <v>0</v>
      </c>
      <c r="F3596" s="90" t="str">
        <f>IF(AND($C3596=0,D3596=0),"0.00%",IF($C3596=0,-1,IF(D3596=0,1,-($C3596-D3596)/ABS(D3596))))</f>
        <v>0.00%</v>
      </c>
      <c r="G3596" s="89">
        <v>0</v>
      </c>
      <c r="H3596" s="89">
        <f>+C3596-G3596</f>
        <v>0</v>
      </c>
      <c r="I3596" s="90" t="str">
        <f>IF(AND($C3596=0,G3596=0),"0.00%",IF($C3596=0,-1,IF(G3596=0,1,-($C3596-G3596)/ABS(G3596))))</f>
        <v>0.00%</v>
      </c>
      <c r="J3596" s="91"/>
      <c r="K3596" s="89">
        <v>0</v>
      </c>
      <c r="L3596" s="89">
        <v>0</v>
      </c>
      <c r="M3596" s="89">
        <f>+L3596-K3596</f>
        <v>0</v>
      </c>
      <c r="N3596" s="90" t="str">
        <f>IF(AND($K3596=0,L3596=0),"0.00%",IF($K3596=0,-1,IF(L3596=0,1,-($K3596-L3596)/ABS(L3596))))</f>
        <v>0.00%</v>
      </c>
      <c r="O3596" s="89">
        <v>0</v>
      </c>
      <c r="P3596" s="89">
        <f>+K3596-O3596</f>
        <v>0</v>
      </c>
      <c r="Q3596" s="90" t="str">
        <f>IF(AND($K3596=0,O3596=0),"0.00%",IF($K3596=0,-1,IF(O3596=0,1,-($K3596-O3596)/ABS(O3596))))</f>
        <v>0.00%</v>
      </c>
      <c r="R3596" s="91"/>
      <c r="S3596" s="89">
        <v>0</v>
      </c>
      <c r="T3596" s="89">
        <f>+S3596-K3596</f>
        <v>0</v>
      </c>
      <c r="U3596" s="335">
        <f>IF(C3596=0,0,1)+IF(D3596=0,0,1)+IF(E3596=0,0,1)+IF(G3596=0,0,1)+IF(K3596=0,0,1)+IF(L3596=0,0,1)+IF(M3596=0,0,1)+IF(O3596=0,0,1)+IF(S3596=0,0,1)</f>
        <v>0</v>
      </c>
    </row>
    <row r="3597" spans="1:21" s="182" customFormat="1" ht="15" hidden="1">
      <c r="A3597" s="176" t="s">
        <v>3518</v>
      </c>
      <c r="B3597" s="88" t="s">
        <v>6806</v>
      </c>
      <c r="C3597" s="89">
        <v>0</v>
      </c>
      <c r="D3597" s="89">
        <v>0</v>
      </c>
      <c r="E3597" s="89">
        <f>+D3597-C3597</f>
        <v>0</v>
      </c>
      <c r="F3597" s="90" t="str">
        <f>IF(AND($C3597=0,D3597=0),"0.00%",IF($C3597=0,-1,IF(D3597=0,1,-($C3597-D3597)/ABS(D3597))))</f>
        <v>0.00%</v>
      </c>
      <c r="G3597" s="89">
        <v>0</v>
      </c>
      <c r="H3597" s="89">
        <f>+C3597-G3597</f>
        <v>0</v>
      </c>
      <c r="I3597" s="90" t="str">
        <f>IF(AND($C3597=0,G3597=0),"0.00%",IF($C3597=0,-1,IF(G3597=0,1,-($C3597-G3597)/ABS(G3597))))</f>
        <v>0.00%</v>
      </c>
      <c r="J3597" s="91"/>
      <c r="K3597" s="89">
        <v>0</v>
      </c>
      <c r="L3597" s="89">
        <v>0</v>
      </c>
      <c r="M3597" s="89">
        <f>+L3597-K3597</f>
        <v>0</v>
      </c>
      <c r="N3597" s="90" t="str">
        <f>IF(AND($K3597=0,L3597=0),"0.00%",IF($K3597=0,-1,IF(L3597=0,1,-($K3597-L3597)/ABS(L3597))))</f>
        <v>0.00%</v>
      </c>
      <c r="O3597" s="89">
        <v>0</v>
      </c>
      <c r="P3597" s="89">
        <f>+K3597-O3597</f>
        <v>0</v>
      </c>
      <c r="Q3597" s="90" t="str">
        <f>IF(AND($K3597=0,O3597=0),"0.00%",IF($K3597=0,-1,IF(O3597=0,1,-($K3597-O3597)/ABS(O3597))))</f>
        <v>0.00%</v>
      </c>
      <c r="R3597" s="91"/>
      <c r="S3597" s="89">
        <v>0</v>
      </c>
      <c r="T3597" s="89">
        <f>+S3597-K3597</f>
        <v>0</v>
      </c>
      <c r="U3597" s="335">
        <f>IF(C3597=0,0,1)+IF(D3597=0,0,1)+IF(E3597=0,0,1)+IF(G3597=0,0,1)+IF(K3597=0,0,1)+IF(L3597=0,0,1)+IF(M3597=0,0,1)+IF(O3597=0,0,1)+IF(S3597=0,0,1)</f>
        <v>0</v>
      </c>
    </row>
    <row r="3598" spans="1:21" s="182" customFormat="1" ht="15" hidden="1">
      <c r="A3598" s="176" t="s">
        <v>3519</v>
      </c>
      <c r="B3598" s="88" t="s">
        <v>6807</v>
      </c>
      <c r="C3598" s="89">
        <v>0</v>
      </c>
      <c r="D3598" s="89">
        <v>0</v>
      </c>
      <c r="E3598" s="89">
        <f>+D3598-C3598</f>
        <v>0</v>
      </c>
      <c r="F3598" s="90" t="str">
        <f>IF(AND($C3598=0,D3598=0),"0.00%",IF($C3598=0,-1,IF(D3598=0,1,-($C3598-D3598)/ABS(D3598))))</f>
        <v>0.00%</v>
      </c>
      <c r="G3598" s="89">
        <v>0</v>
      </c>
      <c r="H3598" s="89">
        <f>+C3598-G3598</f>
        <v>0</v>
      </c>
      <c r="I3598" s="90" t="str">
        <f>IF(AND($C3598=0,G3598=0),"0.00%",IF($C3598=0,-1,IF(G3598=0,1,-($C3598-G3598)/ABS(G3598))))</f>
        <v>0.00%</v>
      </c>
      <c r="J3598" s="91"/>
      <c r="K3598" s="89">
        <v>0</v>
      </c>
      <c r="L3598" s="89">
        <v>0</v>
      </c>
      <c r="M3598" s="89">
        <f>+L3598-K3598</f>
        <v>0</v>
      </c>
      <c r="N3598" s="90" t="str">
        <f>IF(AND($K3598=0,L3598=0),"0.00%",IF($K3598=0,-1,IF(L3598=0,1,-($K3598-L3598)/ABS(L3598))))</f>
        <v>0.00%</v>
      </c>
      <c r="O3598" s="89">
        <v>0</v>
      </c>
      <c r="P3598" s="89">
        <f>+K3598-O3598</f>
        <v>0</v>
      </c>
      <c r="Q3598" s="90" t="str">
        <f>IF(AND($K3598=0,O3598=0),"0.00%",IF($K3598=0,-1,IF(O3598=0,1,-($K3598-O3598)/ABS(O3598))))</f>
        <v>0.00%</v>
      </c>
      <c r="R3598" s="91"/>
      <c r="S3598" s="89">
        <v>0</v>
      </c>
      <c r="T3598" s="89">
        <f>+S3598-K3598</f>
        <v>0</v>
      </c>
      <c r="U3598" s="335">
        <f>IF(C3598=0,0,1)+IF(D3598=0,0,1)+IF(E3598=0,0,1)+IF(G3598=0,0,1)+IF(K3598=0,0,1)+IF(L3598=0,0,1)+IF(M3598=0,0,1)+IF(O3598=0,0,1)+IF(S3598=0,0,1)</f>
        <v>0</v>
      </c>
    </row>
    <row r="3599" spans="1:21" s="182" customFormat="1" ht="15" hidden="1">
      <c r="A3599" s="176" t="s">
        <v>3520</v>
      </c>
      <c r="B3599" s="88" t="s">
        <v>6808</v>
      </c>
      <c r="C3599" s="89">
        <v>0</v>
      </c>
      <c r="D3599" s="89">
        <v>0</v>
      </c>
      <c r="E3599" s="89">
        <f>+D3599-C3599</f>
        <v>0</v>
      </c>
      <c r="F3599" s="90" t="str">
        <f>IF(AND($C3599=0,D3599=0),"0.00%",IF($C3599=0,-1,IF(D3599=0,1,-($C3599-D3599)/ABS(D3599))))</f>
        <v>0.00%</v>
      </c>
      <c r="G3599" s="89">
        <v>0</v>
      </c>
      <c r="H3599" s="89">
        <f>+C3599-G3599</f>
        <v>0</v>
      </c>
      <c r="I3599" s="90" t="str">
        <f>IF(AND($C3599=0,G3599=0),"0.00%",IF($C3599=0,-1,IF(G3599=0,1,-($C3599-G3599)/ABS(G3599))))</f>
        <v>0.00%</v>
      </c>
      <c r="J3599" s="91"/>
      <c r="K3599" s="89">
        <v>0</v>
      </c>
      <c r="L3599" s="89">
        <v>0</v>
      </c>
      <c r="M3599" s="89">
        <f>+L3599-K3599</f>
        <v>0</v>
      </c>
      <c r="N3599" s="90" t="str">
        <f>IF(AND($K3599=0,L3599=0),"0.00%",IF($K3599=0,-1,IF(L3599=0,1,-($K3599-L3599)/ABS(L3599))))</f>
        <v>0.00%</v>
      </c>
      <c r="O3599" s="89">
        <v>0</v>
      </c>
      <c r="P3599" s="89">
        <f>+K3599-O3599</f>
        <v>0</v>
      </c>
      <c r="Q3599" s="90" t="str">
        <f>IF(AND($K3599=0,O3599=0),"0.00%",IF($K3599=0,-1,IF(O3599=0,1,-($K3599-O3599)/ABS(O3599))))</f>
        <v>0.00%</v>
      </c>
      <c r="R3599" s="91"/>
      <c r="S3599" s="89">
        <v>0</v>
      </c>
      <c r="T3599" s="89">
        <f>+S3599-K3599</f>
        <v>0</v>
      </c>
      <c r="U3599" s="335">
        <f>IF(C3599=0,0,1)+IF(D3599=0,0,1)+IF(E3599=0,0,1)+IF(G3599=0,0,1)+IF(K3599=0,0,1)+IF(L3599=0,0,1)+IF(M3599=0,0,1)+IF(O3599=0,0,1)+IF(S3599=0,0,1)</f>
        <v>0</v>
      </c>
    </row>
    <row r="3600" spans="1:21" s="182" customFormat="1" ht="15" hidden="1">
      <c r="A3600" s="176" t="s">
        <v>3521</v>
      </c>
      <c r="B3600" s="88" t="s">
        <v>6809</v>
      </c>
      <c r="C3600" s="89">
        <v>0</v>
      </c>
      <c r="D3600" s="89">
        <v>0</v>
      </c>
      <c r="E3600" s="89">
        <f>+D3600-C3600</f>
        <v>0</v>
      </c>
      <c r="F3600" s="90" t="str">
        <f>IF(AND($C3600=0,D3600=0),"0.00%",IF($C3600=0,-1,IF(D3600=0,1,-($C3600-D3600)/ABS(D3600))))</f>
        <v>0.00%</v>
      </c>
      <c r="G3600" s="89">
        <v>0</v>
      </c>
      <c r="H3600" s="89">
        <f>+C3600-G3600</f>
        <v>0</v>
      </c>
      <c r="I3600" s="90" t="str">
        <f>IF(AND($C3600=0,G3600=0),"0.00%",IF($C3600=0,-1,IF(G3600=0,1,-($C3600-G3600)/ABS(G3600))))</f>
        <v>0.00%</v>
      </c>
      <c r="J3600" s="91"/>
      <c r="K3600" s="89">
        <v>0</v>
      </c>
      <c r="L3600" s="89">
        <v>0</v>
      </c>
      <c r="M3600" s="89">
        <f>+L3600-K3600</f>
        <v>0</v>
      </c>
      <c r="N3600" s="90" t="str">
        <f>IF(AND($K3600=0,L3600=0),"0.00%",IF($K3600=0,-1,IF(L3600=0,1,-($K3600-L3600)/ABS(L3600))))</f>
        <v>0.00%</v>
      </c>
      <c r="O3600" s="89">
        <v>0</v>
      </c>
      <c r="P3600" s="89">
        <f>+K3600-O3600</f>
        <v>0</v>
      </c>
      <c r="Q3600" s="90" t="str">
        <f>IF(AND($K3600=0,O3600=0),"0.00%",IF($K3600=0,-1,IF(O3600=0,1,-($K3600-O3600)/ABS(O3600))))</f>
        <v>0.00%</v>
      </c>
      <c r="R3600" s="91"/>
      <c r="S3600" s="89">
        <v>0</v>
      </c>
      <c r="T3600" s="89">
        <f>+S3600-K3600</f>
        <v>0</v>
      </c>
      <c r="U3600" s="335">
        <f>IF(C3600=0,0,1)+IF(D3600=0,0,1)+IF(E3600=0,0,1)+IF(G3600=0,0,1)+IF(K3600=0,0,1)+IF(L3600=0,0,1)+IF(M3600=0,0,1)+IF(O3600=0,0,1)+IF(S3600=0,0,1)</f>
        <v>0</v>
      </c>
    </row>
    <row r="3601" spans="1:21" s="182" customFormat="1" ht="15" hidden="1">
      <c r="A3601" s="176" t="s">
        <v>3522</v>
      </c>
      <c r="B3601" s="88" t="s">
        <v>6810</v>
      </c>
      <c r="C3601" s="89">
        <v>0</v>
      </c>
      <c r="D3601" s="89">
        <v>0</v>
      </c>
      <c r="E3601" s="89">
        <f>+D3601-C3601</f>
        <v>0</v>
      </c>
      <c r="F3601" s="90" t="str">
        <f>IF(AND($C3601=0,D3601=0),"0.00%",IF($C3601=0,-1,IF(D3601=0,1,-($C3601-D3601)/ABS(D3601))))</f>
        <v>0.00%</v>
      </c>
      <c r="G3601" s="89">
        <v>0</v>
      </c>
      <c r="H3601" s="89">
        <f>+C3601-G3601</f>
        <v>0</v>
      </c>
      <c r="I3601" s="90" t="str">
        <f>IF(AND($C3601=0,G3601=0),"0.00%",IF($C3601=0,-1,IF(G3601=0,1,-($C3601-G3601)/ABS(G3601))))</f>
        <v>0.00%</v>
      </c>
      <c r="J3601" s="91"/>
      <c r="K3601" s="89">
        <v>0</v>
      </c>
      <c r="L3601" s="89">
        <v>0</v>
      </c>
      <c r="M3601" s="89">
        <f>+L3601-K3601</f>
        <v>0</v>
      </c>
      <c r="N3601" s="90" t="str">
        <f>IF(AND($K3601=0,L3601=0),"0.00%",IF($K3601=0,-1,IF(L3601=0,1,-($K3601-L3601)/ABS(L3601))))</f>
        <v>0.00%</v>
      </c>
      <c r="O3601" s="89">
        <v>0</v>
      </c>
      <c r="P3601" s="89">
        <f>+K3601-O3601</f>
        <v>0</v>
      </c>
      <c r="Q3601" s="90" t="str">
        <f>IF(AND($K3601=0,O3601=0),"0.00%",IF($K3601=0,-1,IF(O3601=0,1,-($K3601-O3601)/ABS(O3601))))</f>
        <v>0.00%</v>
      </c>
      <c r="R3601" s="91"/>
      <c r="S3601" s="89">
        <v>0</v>
      </c>
      <c r="T3601" s="89">
        <f>+S3601-K3601</f>
        <v>0</v>
      </c>
      <c r="U3601" s="335">
        <f>IF(C3601=0,0,1)+IF(D3601=0,0,1)+IF(E3601=0,0,1)+IF(G3601=0,0,1)+IF(K3601=0,0,1)+IF(L3601=0,0,1)+IF(M3601=0,0,1)+IF(O3601=0,0,1)+IF(S3601=0,0,1)</f>
        <v>0</v>
      </c>
    </row>
    <row r="3602" spans="1:21" s="182" customFormat="1" ht="15" hidden="1">
      <c r="A3602" s="176" t="s">
        <v>3523</v>
      </c>
      <c r="B3602" s="88" t="s">
        <v>6811</v>
      </c>
      <c r="C3602" s="89">
        <v>0</v>
      </c>
      <c r="D3602" s="89">
        <v>0</v>
      </c>
      <c r="E3602" s="89">
        <f>+D3602-C3602</f>
        <v>0</v>
      </c>
      <c r="F3602" s="90" t="str">
        <f>IF(AND($C3602=0,D3602=0),"0.00%",IF($C3602=0,-1,IF(D3602=0,1,-($C3602-D3602)/ABS(D3602))))</f>
        <v>0.00%</v>
      </c>
      <c r="G3602" s="89">
        <v>0</v>
      </c>
      <c r="H3602" s="89">
        <f>+C3602-G3602</f>
        <v>0</v>
      </c>
      <c r="I3602" s="90" t="str">
        <f>IF(AND($C3602=0,G3602=0),"0.00%",IF($C3602=0,-1,IF(G3602=0,1,-($C3602-G3602)/ABS(G3602))))</f>
        <v>0.00%</v>
      </c>
      <c r="J3602" s="91"/>
      <c r="K3602" s="89">
        <v>0</v>
      </c>
      <c r="L3602" s="89">
        <v>0</v>
      </c>
      <c r="M3602" s="89">
        <f>+L3602-K3602</f>
        <v>0</v>
      </c>
      <c r="N3602" s="90" t="str">
        <f>IF(AND($K3602=0,L3602=0),"0.00%",IF($K3602=0,-1,IF(L3602=0,1,-($K3602-L3602)/ABS(L3602))))</f>
        <v>0.00%</v>
      </c>
      <c r="O3602" s="89">
        <v>0</v>
      </c>
      <c r="P3602" s="89">
        <f>+K3602-O3602</f>
        <v>0</v>
      </c>
      <c r="Q3602" s="90" t="str">
        <f>IF(AND($K3602=0,O3602=0),"0.00%",IF($K3602=0,-1,IF(O3602=0,1,-($K3602-O3602)/ABS(O3602))))</f>
        <v>0.00%</v>
      </c>
      <c r="R3602" s="91"/>
      <c r="S3602" s="89">
        <v>0</v>
      </c>
      <c r="T3602" s="89">
        <f>+S3602-K3602</f>
        <v>0</v>
      </c>
      <c r="U3602" s="335">
        <f>IF(C3602=0,0,1)+IF(D3602=0,0,1)+IF(E3602=0,0,1)+IF(G3602=0,0,1)+IF(K3602=0,0,1)+IF(L3602=0,0,1)+IF(M3602=0,0,1)+IF(O3602=0,0,1)+IF(S3602=0,0,1)</f>
        <v>0</v>
      </c>
    </row>
    <row r="3603" spans="1:21" s="182" customFormat="1" ht="15" hidden="1">
      <c r="A3603" s="176" t="s">
        <v>3524</v>
      </c>
      <c r="B3603" s="88" t="s">
        <v>6812</v>
      </c>
      <c r="C3603" s="89">
        <v>0</v>
      </c>
      <c r="D3603" s="89">
        <v>0</v>
      </c>
      <c r="E3603" s="89">
        <f>+D3603-C3603</f>
        <v>0</v>
      </c>
      <c r="F3603" s="90" t="str">
        <f>IF(AND($C3603=0,D3603=0),"0.00%",IF($C3603=0,-1,IF(D3603=0,1,-($C3603-D3603)/ABS(D3603))))</f>
        <v>0.00%</v>
      </c>
      <c r="G3603" s="89">
        <v>0</v>
      </c>
      <c r="H3603" s="89">
        <f>+C3603-G3603</f>
        <v>0</v>
      </c>
      <c r="I3603" s="90" t="str">
        <f>IF(AND($C3603=0,G3603=0),"0.00%",IF($C3603=0,-1,IF(G3603=0,1,-($C3603-G3603)/ABS(G3603))))</f>
        <v>0.00%</v>
      </c>
      <c r="J3603" s="91"/>
      <c r="K3603" s="89">
        <v>0</v>
      </c>
      <c r="L3603" s="89">
        <v>0</v>
      </c>
      <c r="M3603" s="89">
        <f>+L3603-K3603</f>
        <v>0</v>
      </c>
      <c r="N3603" s="90" t="str">
        <f>IF(AND($K3603=0,L3603=0),"0.00%",IF($K3603=0,-1,IF(L3603=0,1,-($K3603-L3603)/ABS(L3603))))</f>
        <v>0.00%</v>
      </c>
      <c r="O3603" s="89">
        <v>0</v>
      </c>
      <c r="P3603" s="89">
        <f>+K3603-O3603</f>
        <v>0</v>
      </c>
      <c r="Q3603" s="90" t="str">
        <f>IF(AND($K3603=0,O3603=0),"0.00%",IF($K3603=0,-1,IF(O3603=0,1,-($K3603-O3603)/ABS(O3603))))</f>
        <v>0.00%</v>
      </c>
      <c r="R3603" s="91"/>
      <c r="S3603" s="89">
        <v>0</v>
      </c>
      <c r="T3603" s="89">
        <f>+S3603-K3603</f>
        <v>0</v>
      </c>
      <c r="U3603" s="335">
        <f>IF(C3603=0,0,1)+IF(D3603=0,0,1)+IF(E3603=0,0,1)+IF(G3603=0,0,1)+IF(K3603=0,0,1)+IF(L3603=0,0,1)+IF(M3603=0,0,1)+IF(O3603=0,0,1)+IF(S3603=0,0,1)</f>
        <v>0</v>
      </c>
    </row>
    <row r="3604" spans="1:21" s="182" customFormat="1" ht="15" hidden="1">
      <c r="A3604" s="176" t="s">
        <v>3525</v>
      </c>
      <c r="B3604" s="88" t="s">
        <v>6813</v>
      </c>
      <c r="C3604" s="89">
        <v>0</v>
      </c>
      <c r="D3604" s="89">
        <v>0</v>
      </c>
      <c r="E3604" s="89">
        <f>+D3604-C3604</f>
        <v>0</v>
      </c>
      <c r="F3604" s="90" t="str">
        <f>IF(AND($C3604=0,D3604=0),"0.00%",IF($C3604=0,-1,IF(D3604=0,1,-($C3604-D3604)/ABS(D3604))))</f>
        <v>0.00%</v>
      </c>
      <c r="G3604" s="89">
        <v>0</v>
      </c>
      <c r="H3604" s="89">
        <f>+C3604-G3604</f>
        <v>0</v>
      </c>
      <c r="I3604" s="90" t="str">
        <f>IF(AND($C3604=0,G3604=0),"0.00%",IF($C3604=0,-1,IF(G3604=0,1,-($C3604-G3604)/ABS(G3604))))</f>
        <v>0.00%</v>
      </c>
      <c r="J3604" s="91"/>
      <c r="K3604" s="89">
        <v>0</v>
      </c>
      <c r="L3604" s="89">
        <v>0</v>
      </c>
      <c r="M3604" s="89">
        <f>+L3604-K3604</f>
        <v>0</v>
      </c>
      <c r="N3604" s="90" t="str">
        <f>IF(AND($K3604=0,L3604=0),"0.00%",IF($K3604=0,-1,IF(L3604=0,1,-($K3604-L3604)/ABS(L3604))))</f>
        <v>0.00%</v>
      </c>
      <c r="O3604" s="89">
        <v>0</v>
      </c>
      <c r="P3604" s="89">
        <f>+K3604-O3604</f>
        <v>0</v>
      </c>
      <c r="Q3604" s="90" t="str">
        <f>IF(AND($K3604=0,O3604=0),"0.00%",IF($K3604=0,-1,IF(O3604=0,1,-($K3604-O3604)/ABS(O3604))))</f>
        <v>0.00%</v>
      </c>
      <c r="R3604" s="91"/>
      <c r="S3604" s="89">
        <v>0</v>
      </c>
      <c r="T3604" s="89">
        <f>+S3604-K3604</f>
        <v>0</v>
      </c>
      <c r="U3604" s="335">
        <f>IF(C3604=0,0,1)+IF(D3604=0,0,1)+IF(E3604=0,0,1)+IF(G3604=0,0,1)+IF(K3604=0,0,1)+IF(L3604=0,0,1)+IF(M3604=0,0,1)+IF(O3604=0,0,1)+IF(S3604=0,0,1)</f>
        <v>0</v>
      </c>
    </row>
    <row r="3605" spans="1:21" s="182" customFormat="1" ht="15" hidden="1">
      <c r="A3605" s="176" t="s">
        <v>3526</v>
      </c>
      <c r="B3605" s="88" t="s">
        <v>6814</v>
      </c>
      <c r="C3605" s="89">
        <v>0</v>
      </c>
      <c r="D3605" s="89">
        <v>0</v>
      </c>
      <c r="E3605" s="89">
        <f>+D3605-C3605</f>
        <v>0</v>
      </c>
      <c r="F3605" s="90" t="str">
        <f>IF(AND($C3605=0,D3605=0),"0.00%",IF($C3605=0,-1,IF(D3605=0,1,-($C3605-D3605)/ABS(D3605))))</f>
        <v>0.00%</v>
      </c>
      <c r="G3605" s="89">
        <v>0</v>
      </c>
      <c r="H3605" s="89">
        <f>+C3605-G3605</f>
        <v>0</v>
      </c>
      <c r="I3605" s="90" t="str">
        <f>IF(AND($C3605=0,G3605=0),"0.00%",IF($C3605=0,-1,IF(G3605=0,1,-($C3605-G3605)/ABS(G3605))))</f>
        <v>0.00%</v>
      </c>
      <c r="J3605" s="91"/>
      <c r="K3605" s="89">
        <v>0</v>
      </c>
      <c r="L3605" s="89">
        <v>0</v>
      </c>
      <c r="M3605" s="89">
        <f>+L3605-K3605</f>
        <v>0</v>
      </c>
      <c r="N3605" s="90" t="str">
        <f>IF(AND($K3605=0,L3605=0),"0.00%",IF($K3605=0,-1,IF(L3605=0,1,-($K3605-L3605)/ABS(L3605))))</f>
        <v>0.00%</v>
      </c>
      <c r="O3605" s="89">
        <v>0</v>
      </c>
      <c r="P3605" s="89">
        <f>+K3605-O3605</f>
        <v>0</v>
      </c>
      <c r="Q3605" s="90" t="str">
        <f>IF(AND($K3605=0,O3605=0),"0.00%",IF($K3605=0,-1,IF(O3605=0,1,-($K3605-O3605)/ABS(O3605))))</f>
        <v>0.00%</v>
      </c>
      <c r="R3605" s="91"/>
      <c r="S3605" s="89">
        <v>0</v>
      </c>
      <c r="T3605" s="89">
        <f>+S3605-K3605</f>
        <v>0</v>
      </c>
      <c r="U3605" s="335">
        <f>IF(C3605=0,0,1)+IF(D3605=0,0,1)+IF(E3605=0,0,1)+IF(G3605=0,0,1)+IF(K3605=0,0,1)+IF(L3605=0,0,1)+IF(M3605=0,0,1)+IF(O3605=0,0,1)+IF(S3605=0,0,1)</f>
        <v>0</v>
      </c>
    </row>
    <row r="3606" spans="1:21" s="182" customFormat="1" ht="15" hidden="1">
      <c r="A3606" s="176" t="s">
        <v>3527</v>
      </c>
      <c r="B3606" s="88" t="s">
        <v>6815</v>
      </c>
      <c r="C3606" s="89">
        <v>0</v>
      </c>
      <c r="D3606" s="89">
        <v>0</v>
      </c>
      <c r="E3606" s="89">
        <f>+D3606-C3606</f>
        <v>0</v>
      </c>
      <c r="F3606" s="90" t="str">
        <f>IF(AND($C3606=0,D3606=0),"0.00%",IF($C3606=0,-1,IF(D3606=0,1,-($C3606-D3606)/ABS(D3606))))</f>
        <v>0.00%</v>
      </c>
      <c r="G3606" s="89">
        <v>0</v>
      </c>
      <c r="H3606" s="89">
        <f>+C3606-G3606</f>
        <v>0</v>
      </c>
      <c r="I3606" s="90" t="str">
        <f>IF(AND($C3606=0,G3606=0),"0.00%",IF($C3606=0,-1,IF(G3606=0,1,-($C3606-G3606)/ABS(G3606))))</f>
        <v>0.00%</v>
      </c>
      <c r="J3606" s="91"/>
      <c r="K3606" s="89">
        <v>0</v>
      </c>
      <c r="L3606" s="89">
        <v>0</v>
      </c>
      <c r="M3606" s="89">
        <f>+L3606-K3606</f>
        <v>0</v>
      </c>
      <c r="N3606" s="90" t="str">
        <f>IF(AND($K3606=0,L3606=0),"0.00%",IF($K3606=0,-1,IF(L3606=0,1,-($K3606-L3606)/ABS(L3606))))</f>
        <v>0.00%</v>
      </c>
      <c r="O3606" s="89">
        <v>0</v>
      </c>
      <c r="P3606" s="89">
        <f>+K3606-O3606</f>
        <v>0</v>
      </c>
      <c r="Q3606" s="90" t="str">
        <f>IF(AND($K3606=0,O3606=0),"0.00%",IF($K3606=0,-1,IF(O3606=0,1,-($K3606-O3606)/ABS(O3606))))</f>
        <v>0.00%</v>
      </c>
      <c r="R3606" s="91"/>
      <c r="S3606" s="89">
        <v>0</v>
      </c>
      <c r="T3606" s="89">
        <f>+S3606-K3606</f>
        <v>0</v>
      </c>
      <c r="U3606" s="335">
        <f>IF(C3606=0,0,1)+IF(D3606=0,0,1)+IF(E3606=0,0,1)+IF(G3606=0,0,1)+IF(K3606=0,0,1)+IF(L3606=0,0,1)+IF(M3606=0,0,1)+IF(O3606=0,0,1)+IF(S3606=0,0,1)</f>
        <v>0</v>
      </c>
    </row>
    <row r="3607" spans="1:21" s="182" customFormat="1" ht="15" hidden="1">
      <c r="A3607" s="176" t="s">
        <v>3528</v>
      </c>
      <c r="B3607" s="88" t="s">
        <v>6816</v>
      </c>
      <c r="C3607" s="89">
        <v>0</v>
      </c>
      <c r="D3607" s="89">
        <v>0</v>
      </c>
      <c r="E3607" s="89">
        <f>+D3607-C3607</f>
        <v>0</v>
      </c>
      <c r="F3607" s="90" t="str">
        <f>IF(AND($C3607=0,D3607=0),"0.00%",IF($C3607=0,-1,IF(D3607=0,1,-($C3607-D3607)/ABS(D3607))))</f>
        <v>0.00%</v>
      </c>
      <c r="G3607" s="89">
        <v>0</v>
      </c>
      <c r="H3607" s="89">
        <f>+C3607-G3607</f>
        <v>0</v>
      </c>
      <c r="I3607" s="90" t="str">
        <f>IF(AND($C3607=0,G3607=0),"0.00%",IF($C3607=0,-1,IF(G3607=0,1,-($C3607-G3607)/ABS(G3607))))</f>
        <v>0.00%</v>
      </c>
      <c r="J3607" s="91"/>
      <c r="K3607" s="89">
        <v>0</v>
      </c>
      <c r="L3607" s="89">
        <v>0</v>
      </c>
      <c r="M3607" s="89">
        <f>+L3607-K3607</f>
        <v>0</v>
      </c>
      <c r="N3607" s="90" t="str">
        <f>IF(AND($K3607=0,L3607=0),"0.00%",IF($K3607=0,-1,IF(L3607=0,1,-($K3607-L3607)/ABS(L3607))))</f>
        <v>0.00%</v>
      </c>
      <c r="O3607" s="89">
        <v>0</v>
      </c>
      <c r="P3607" s="89">
        <f>+K3607-O3607</f>
        <v>0</v>
      </c>
      <c r="Q3607" s="90" t="str">
        <f>IF(AND($K3607=0,O3607=0),"0.00%",IF($K3607=0,-1,IF(O3607=0,1,-($K3607-O3607)/ABS(O3607))))</f>
        <v>0.00%</v>
      </c>
      <c r="R3607" s="91"/>
      <c r="S3607" s="89">
        <v>0</v>
      </c>
      <c r="T3607" s="89">
        <f>+S3607-K3607</f>
        <v>0</v>
      </c>
      <c r="U3607" s="335">
        <f>IF(C3607=0,0,1)+IF(D3607=0,0,1)+IF(E3607=0,0,1)+IF(G3607=0,0,1)+IF(K3607=0,0,1)+IF(L3607=0,0,1)+IF(M3607=0,0,1)+IF(O3607=0,0,1)+IF(S3607=0,0,1)</f>
        <v>0</v>
      </c>
    </row>
    <row r="3608" spans="1:21" s="182" customFormat="1" ht="15" hidden="1">
      <c r="A3608" s="176" t="s">
        <v>3529</v>
      </c>
      <c r="B3608" s="88" t="s">
        <v>6817</v>
      </c>
      <c r="C3608" s="89">
        <v>0</v>
      </c>
      <c r="D3608" s="89">
        <v>0</v>
      </c>
      <c r="E3608" s="89">
        <f>+D3608-C3608</f>
        <v>0</v>
      </c>
      <c r="F3608" s="90" t="str">
        <f>IF(AND($C3608=0,D3608=0),"0.00%",IF($C3608=0,-1,IF(D3608=0,1,-($C3608-D3608)/ABS(D3608))))</f>
        <v>0.00%</v>
      </c>
      <c r="G3608" s="89">
        <v>0</v>
      </c>
      <c r="H3608" s="89">
        <f>+C3608-G3608</f>
        <v>0</v>
      </c>
      <c r="I3608" s="90" t="str">
        <f>IF(AND($C3608=0,G3608=0),"0.00%",IF($C3608=0,-1,IF(G3608=0,1,-($C3608-G3608)/ABS(G3608))))</f>
        <v>0.00%</v>
      </c>
      <c r="J3608" s="91"/>
      <c r="K3608" s="89">
        <v>0</v>
      </c>
      <c r="L3608" s="89">
        <v>0</v>
      </c>
      <c r="M3608" s="89">
        <f>+L3608-K3608</f>
        <v>0</v>
      </c>
      <c r="N3608" s="90" t="str">
        <f>IF(AND($K3608=0,L3608=0),"0.00%",IF($K3608=0,-1,IF(L3608=0,1,-($K3608-L3608)/ABS(L3608))))</f>
        <v>0.00%</v>
      </c>
      <c r="O3608" s="89">
        <v>0</v>
      </c>
      <c r="P3608" s="89">
        <f>+K3608-O3608</f>
        <v>0</v>
      </c>
      <c r="Q3608" s="90" t="str">
        <f>IF(AND($K3608=0,O3608=0),"0.00%",IF($K3608=0,-1,IF(O3608=0,1,-($K3608-O3608)/ABS(O3608))))</f>
        <v>0.00%</v>
      </c>
      <c r="R3608" s="91"/>
      <c r="S3608" s="89">
        <v>0</v>
      </c>
      <c r="T3608" s="89">
        <f>+S3608-K3608</f>
        <v>0</v>
      </c>
      <c r="U3608" s="335">
        <f>IF(C3608=0,0,1)+IF(D3608=0,0,1)+IF(E3608=0,0,1)+IF(G3608=0,0,1)+IF(K3608=0,0,1)+IF(L3608=0,0,1)+IF(M3608=0,0,1)+IF(O3608=0,0,1)+IF(S3608=0,0,1)</f>
        <v>0</v>
      </c>
    </row>
    <row r="3609" spans="1:21" s="182" customFormat="1" ht="15" hidden="1">
      <c r="A3609" s="176" t="s">
        <v>3530</v>
      </c>
      <c r="B3609" s="88" t="s">
        <v>6818</v>
      </c>
      <c r="C3609" s="89">
        <v>0</v>
      </c>
      <c r="D3609" s="89">
        <v>0</v>
      </c>
      <c r="E3609" s="89">
        <f>+D3609-C3609</f>
        <v>0</v>
      </c>
      <c r="F3609" s="90" t="str">
        <f>IF(AND($C3609=0,D3609=0),"0.00%",IF($C3609=0,-1,IF(D3609=0,1,-($C3609-D3609)/ABS(D3609))))</f>
        <v>0.00%</v>
      </c>
      <c r="G3609" s="89">
        <v>0</v>
      </c>
      <c r="H3609" s="89">
        <f>+C3609-G3609</f>
        <v>0</v>
      </c>
      <c r="I3609" s="90" t="str">
        <f>IF(AND($C3609=0,G3609=0),"0.00%",IF($C3609=0,-1,IF(G3609=0,1,-($C3609-G3609)/ABS(G3609))))</f>
        <v>0.00%</v>
      </c>
      <c r="J3609" s="91"/>
      <c r="K3609" s="89">
        <v>0</v>
      </c>
      <c r="L3609" s="89">
        <v>0</v>
      </c>
      <c r="M3609" s="89">
        <f>+L3609-K3609</f>
        <v>0</v>
      </c>
      <c r="N3609" s="90" t="str">
        <f>IF(AND($K3609=0,L3609=0),"0.00%",IF($K3609=0,-1,IF(L3609=0,1,-($K3609-L3609)/ABS(L3609))))</f>
        <v>0.00%</v>
      </c>
      <c r="O3609" s="89">
        <v>0</v>
      </c>
      <c r="P3609" s="89">
        <f>+K3609-O3609</f>
        <v>0</v>
      </c>
      <c r="Q3609" s="90" t="str">
        <f>IF(AND($K3609=0,O3609=0),"0.00%",IF($K3609=0,-1,IF(O3609=0,1,-($K3609-O3609)/ABS(O3609))))</f>
        <v>0.00%</v>
      </c>
      <c r="R3609" s="91"/>
      <c r="S3609" s="89">
        <v>0</v>
      </c>
      <c r="T3609" s="89">
        <f>+S3609-K3609</f>
        <v>0</v>
      </c>
      <c r="U3609" s="335">
        <f>IF(C3609=0,0,1)+IF(D3609=0,0,1)+IF(E3609=0,0,1)+IF(G3609=0,0,1)+IF(K3609=0,0,1)+IF(L3609=0,0,1)+IF(M3609=0,0,1)+IF(O3609=0,0,1)+IF(S3609=0,0,1)</f>
        <v>0</v>
      </c>
    </row>
    <row r="3610" spans="1:21" s="182" customFormat="1" ht="15" hidden="1">
      <c r="A3610" s="176" t="s">
        <v>3531</v>
      </c>
      <c r="B3610" s="88" t="s">
        <v>6819</v>
      </c>
      <c r="C3610" s="89">
        <v>0</v>
      </c>
      <c r="D3610" s="89">
        <v>0</v>
      </c>
      <c r="E3610" s="89">
        <f>+D3610-C3610</f>
        <v>0</v>
      </c>
      <c r="F3610" s="90" t="str">
        <f>IF(AND($C3610=0,D3610=0),"0.00%",IF($C3610=0,-1,IF(D3610=0,1,-($C3610-D3610)/ABS(D3610))))</f>
        <v>0.00%</v>
      </c>
      <c r="G3610" s="89">
        <v>0</v>
      </c>
      <c r="H3610" s="89">
        <f>+C3610-G3610</f>
        <v>0</v>
      </c>
      <c r="I3610" s="90" t="str">
        <f>IF(AND($C3610=0,G3610=0),"0.00%",IF($C3610=0,-1,IF(G3610=0,1,-($C3610-G3610)/ABS(G3610))))</f>
        <v>0.00%</v>
      </c>
      <c r="J3610" s="91"/>
      <c r="K3610" s="89">
        <v>0</v>
      </c>
      <c r="L3610" s="89">
        <v>0</v>
      </c>
      <c r="M3610" s="89">
        <f>+L3610-K3610</f>
        <v>0</v>
      </c>
      <c r="N3610" s="90" t="str">
        <f>IF(AND($K3610=0,L3610=0),"0.00%",IF($K3610=0,-1,IF(L3610=0,1,-($K3610-L3610)/ABS(L3610))))</f>
        <v>0.00%</v>
      </c>
      <c r="O3610" s="89">
        <v>0</v>
      </c>
      <c r="P3610" s="89">
        <f>+K3610-O3610</f>
        <v>0</v>
      </c>
      <c r="Q3610" s="90" t="str">
        <f>IF(AND($K3610=0,O3610=0),"0.00%",IF($K3610=0,-1,IF(O3610=0,1,-($K3610-O3610)/ABS(O3610))))</f>
        <v>0.00%</v>
      </c>
      <c r="R3610" s="91"/>
      <c r="S3610" s="89">
        <v>0</v>
      </c>
      <c r="T3610" s="89">
        <f>+S3610-K3610</f>
        <v>0</v>
      </c>
      <c r="U3610" s="335">
        <f>IF(C3610=0,0,1)+IF(D3610=0,0,1)+IF(E3610=0,0,1)+IF(G3610=0,0,1)+IF(K3610=0,0,1)+IF(L3610=0,0,1)+IF(M3610=0,0,1)+IF(O3610=0,0,1)+IF(S3610=0,0,1)</f>
        <v>0</v>
      </c>
    </row>
    <row r="3611" spans="1:21" s="182" customFormat="1" ht="15" hidden="1">
      <c r="A3611" s="176" t="s">
        <v>3532</v>
      </c>
      <c r="B3611" s="88" t="s">
        <v>6820</v>
      </c>
      <c r="C3611" s="89">
        <v>0</v>
      </c>
      <c r="D3611" s="89">
        <v>0</v>
      </c>
      <c r="E3611" s="89">
        <f>+D3611-C3611</f>
        <v>0</v>
      </c>
      <c r="F3611" s="90" t="str">
        <f>IF(AND($C3611=0,D3611=0),"0.00%",IF($C3611=0,-1,IF(D3611=0,1,-($C3611-D3611)/ABS(D3611))))</f>
        <v>0.00%</v>
      </c>
      <c r="G3611" s="89">
        <v>0</v>
      </c>
      <c r="H3611" s="89">
        <f>+C3611-G3611</f>
        <v>0</v>
      </c>
      <c r="I3611" s="90" t="str">
        <f>IF(AND($C3611=0,G3611=0),"0.00%",IF($C3611=0,-1,IF(G3611=0,1,-($C3611-G3611)/ABS(G3611))))</f>
        <v>0.00%</v>
      </c>
      <c r="J3611" s="91"/>
      <c r="K3611" s="89">
        <v>0</v>
      </c>
      <c r="L3611" s="89">
        <v>0</v>
      </c>
      <c r="M3611" s="89">
        <f>+L3611-K3611</f>
        <v>0</v>
      </c>
      <c r="N3611" s="90" t="str">
        <f>IF(AND($K3611=0,L3611=0),"0.00%",IF($K3611=0,-1,IF(L3611=0,1,-($K3611-L3611)/ABS(L3611))))</f>
        <v>0.00%</v>
      </c>
      <c r="O3611" s="89">
        <v>0</v>
      </c>
      <c r="P3611" s="89">
        <f>+K3611-O3611</f>
        <v>0</v>
      </c>
      <c r="Q3611" s="90" t="str">
        <f>IF(AND($K3611=0,O3611=0),"0.00%",IF($K3611=0,-1,IF(O3611=0,1,-($K3611-O3611)/ABS(O3611))))</f>
        <v>0.00%</v>
      </c>
      <c r="R3611" s="91"/>
      <c r="S3611" s="89">
        <v>0</v>
      </c>
      <c r="T3611" s="89">
        <f>+S3611-K3611</f>
        <v>0</v>
      </c>
      <c r="U3611" s="335">
        <f>IF(C3611=0,0,1)+IF(D3611=0,0,1)+IF(E3611=0,0,1)+IF(G3611=0,0,1)+IF(K3611=0,0,1)+IF(L3611=0,0,1)+IF(M3611=0,0,1)+IF(O3611=0,0,1)+IF(S3611=0,0,1)</f>
        <v>0</v>
      </c>
    </row>
    <row r="3612" spans="1:21" s="182" customFormat="1" ht="15" hidden="1">
      <c r="A3612" s="176" t="s">
        <v>3533</v>
      </c>
      <c r="B3612" s="88" t="s">
        <v>6821</v>
      </c>
      <c r="C3612" s="89">
        <v>0</v>
      </c>
      <c r="D3612" s="89">
        <v>0</v>
      </c>
      <c r="E3612" s="89">
        <f>+D3612-C3612</f>
        <v>0</v>
      </c>
      <c r="F3612" s="90" t="str">
        <f>IF(AND($C3612=0,D3612=0),"0.00%",IF($C3612=0,-1,IF(D3612=0,1,-($C3612-D3612)/ABS(D3612))))</f>
        <v>0.00%</v>
      </c>
      <c r="G3612" s="89">
        <v>0</v>
      </c>
      <c r="H3612" s="89">
        <f>+C3612-G3612</f>
        <v>0</v>
      </c>
      <c r="I3612" s="90" t="str">
        <f>IF(AND($C3612=0,G3612=0),"0.00%",IF($C3612=0,-1,IF(G3612=0,1,-($C3612-G3612)/ABS(G3612))))</f>
        <v>0.00%</v>
      </c>
      <c r="J3612" s="91"/>
      <c r="K3612" s="89">
        <v>0</v>
      </c>
      <c r="L3612" s="89">
        <v>0</v>
      </c>
      <c r="M3612" s="89">
        <f>+L3612-K3612</f>
        <v>0</v>
      </c>
      <c r="N3612" s="90" t="str">
        <f>IF(AND($K3612=0,L3612=0),"0.00%",IF($K3612=0,-1,IF(L3612=0,1,-($K3612-L3612)/ABS(L3612))))</f>
        <v>0.00%</v>
      </c>
      <c r="O3612" s="89">
        <v>0</v>
      </c>
      <c r="P3612" s="89">
        <f>+K3612-O3612</f>
        <v>0</v>
      </c>
      <c r="Q3612" s="90" t="str">
        <f>IF(AND($K3612=0,O3612=0),"0.00%",IF($K3612=0,-1,IF(O3612=0,1,-($K3612-O3612)/ABS(O3612))))</f>
        <v>0.00%</v>
      </c>
      <c r="R3612" s="91"/>
      <c r="S3612" s="89">
        <v>0</v>
      </c>
      <c r="T3612" s="89">
        <f>+S3612-K3612</f>
        <v>0</v>
      </c>
      <c r="U3612" s="335">
        <f>IF(C3612=0,0,1)+IF(D3612=0,0,1)+IF(E3612=0,0,1)+IF(G3612=0,0,1)+IF(K3612=0,0,1)+IF(L3612=0,0,1)+IF(M3612=0,0,1)+IF(O3612=0,0,1)+IF(S3612=0,0,1)</f>
        <v>0</v>
      </c>
    </row>
    <row r="3613" spans="1:21" s="182" customFormat="1" ht="15" hidden="1">
      <c r="A3613" s="176" t="s">
        <v>3534</v>
      </c>
      <c r="B3613" s="88" t="s">
        <v>6822</v>
      </c>
      <c r="C3613" s="89">
        <v>0</v>
      </c>
      <c r="D3613" s="89">
        <v>0</v>
      </c>
      <c r="E3613" s="89">
        <f>+D3613-C3613</f>
        <v>0</v>
      </c>
      <c r="F3613" s="90" t="str">
        <f>IF(AND($C3613=0,D3613=0),"0.00%",IF($C3613=0,-1,IF(D3613=0,1,-($C3613-D3613)/ABS(D3613))))</f>
        <v>0.00%</v>
      </c>
      <c r="G3613" s="89">
        <v>0</v>
      </c>
      <c r="H3613" s="89">
        <f>+C3613-G3613</f>
        <v>0</v>
      </c>
      <c r="I3613" s="90" t="str">
        <f>IF(AND($C3613=0,G3613=0),"0.00%",IF($C3613=0,-1,IF(G3613=0,1,-($C3613-G3613)/ABS(G3613))))</f>
        <v>0.00%</v>
      </c>
      <c r="J3613" s="91"/>
      <c r="K3613" s="89">
        <v>0</v>
      </c>
      <c r="L3613" s="89">
        <v>0</v>
      </c>
      <c r="M3613" s="89">
        <f>+L3613-K3613</f>
        <v>0</v>
      </c>
      <c r="N3613" s="90" t="str">
        <f>IF(AND($K3613=0,L3613=0),"0.00%",IF($K3613=0,-1,IF(L3613=0,1,-($K3613-L3613)/ABS(L3613))))</f>
        <v>0.00%</v>
      </c>
      <c r="O3613" s="89">
        <v>0</v>
      </c>
      <c r="P3613" s="89">
        <f>+K3613-O3613</f>
        <v>0</v>
      </c>
      <c r="Q3613" s="90" t="str">
        <f>IF(AND($K3613=0,O3613=0),"0.00%",IF($K3613=0,-1,IF(O3613=0,1,-($K3613-O3613)/ABS(O3613))))</f>
        <v>0.00%</v>
      </c>
      <c r="R3613" s="91"/>
      <c r="S3613" s="89">
        <v>0</v>
      </c>
      <c r="T3613" s="89">
        <f>+S3613-K3613</f>
        <v>0</v>
      </c>
      <c r="U3613" s="335">
        <f>IF(C3613=0,0,1)+IF(D3613=0,0,1)+IF(E3613=0,0,1)+IF(G3613=0,0,1)+IF(K3613=0,0,1)+IF(L3613=0,0,1)+IF(M3613=0,0,1)+IF(O3613=0,0,1)+IF(S3613=0,0,1)</f>
        <v>0</v>
      </c>
    </row>
    <row r="3614" spans="1:21" s="182" customFormat="1" ht="15" hidden="1">
      <c r="A3614" s="176" t="s">
        <v>3535</v>
      </c>
      <c r="B3614" s="88" t="s">
        <v>6823</v>
      </c>
      <c r="C3614" s="89">
        <v>0</v>
      </c>
      <c r="D3614" s="89">
        <v>0</v>
      </c>
      <c r="E3614" s="89">
        <f>+D3614-C3614</f>
        <v>0</v>
      </c>
      <c r="F3614" s="90" t="str">
        <f>IF(AND($C3614=0,D3614=0),"0.00%",IF($C3614=0,-1,IF(D3614=0,1,-($C3614-D3614)/ABS(D3614))))</f>
        <v>0.00%</v>
      </c>
      <c r="G3614" s="89">
        <v>0</v>
      </c>
      <c r="H3614" s="89">
        <f>+C3614-G3614</f>
        <v>0</v>
      </c>
      <c r="I3614" s="90" t="str">
        <f>IF(AND($C3614=0,G3614=0),"0.00%",IF($C3614=0,-1,IF(G3614=0,1,-($C3614-G3614)/ABS(G3614))))</f>
        <v>0.00%</v>
      </c>
      <c r="J3614" s="91"/>
      <c r="K3614" s="89">
        <v>0</v>
      </c>
      <c r="L3614" s="89">
        <v>0</v>
      </c>
      <c r="M3614" s="89">
        <f>+L3614-K3614</f>
        <v>0</v>
      </c>
      <c r="N3614" s="90" t="str">
        <f>IF(AND($K3614=0,L3614=0),"0.00%",IF($K3614=0,-1,IF(L3614=0,1,-($K3614-L3614)/ABS(L3614))))</f>
        <v>0.00%</v>
      </c>
      <c r="O3614" s="89">
        <v>0</v>
      </c>
      <c r="P3614" s="89">
        <f>+K3614-O3614</f>
        <v>0</v>
      </c>
      <c r="Q3614" s="90" t="str">
        <f>IF(AND($K3614=0,O3614=0),"0.00%",IF($K3614=0,-1,IF(O3614=0,1,-($K3614-O3614)/ABS(O3614))))</f>
        <v>0.00%</v>
      </c>
      <c r="R3614" s="91"/>
      <c r="S3614" s="89">
        <v>0</v>
      </c>
      <c r="T3614" s="89">
        <f>+S3614-K3614</f>
        <v>0</v>
      </c>
      <c r="U3614" s="335">
        <f>IF(C3614=0,0,1)+IF(D3614=0,0,1)+IF(E3614=0,0,1)+IF(G3614=0,0,1)+IF(K3614=0,0,1)+IF(L3614=0,0,1)+IF(M3614=0,0,1)+IF(O3614=0,0,1)+IF(S3614=0,0,1)</f>
        <v>0</v>
      </c>
    </row>
    <row r="3615" spans="1:21" s="182" customFormat="1" ht="15" hidden="1">
      <c r="A3615" s="176" t="s">
        <v>3536</v>
      </c>
      <c r="B3615" s="88" t="s">
        <v>6824</v>
      </c>
      <c r="C3615" s="89">
        <v>0</v>
      </c>
      <c r="D3615" s="89">
        <v>0</v>
      </c>
      <c r="E3615" s="89">
        <f>+D3615-C3615</f>
        <v>0</v>
      </c>
      <c r="F3615" s="90" t="str">
        <f>IF(AND($C3615=0,D3615=0),"0.00%",IF($C3615=0,-1,IF(D3615=0,1,-($C3615-D3615)/ABS(D3615))))</f>
        <v>0.00%</v>
      </c>
      <c r="G3615" s="89">
        <v>0</v>
      </c>
      <c r="H3615" s="89">
        <f>+C3615-G3615</f>
        <v>0</v>
      </c>
      <c r="I3615" s="90" t="str">
        <f>IF(AND($C3615=0,G3615=0),"0.00%",IF($C3615=0,-1,IF(G3615=0,1,-($C3615-G3615)/ABS(G3615))))</f>
        <v>0.00%</v>
      </c>
      <c r="J3615" s="91"/>
      <c r="K3615" s="89">
        <v>0</v>
      </c>
      <c r="L3615" s="89">
        <v>0</v>
      </c>
      <c r="M3615" s="89">
        <f>+L3615-K3615</f>
        <v>0</v>
      </c>
      <c r="N3615" s="90" t="str">
        <f>IF(AND($K3615=0,L3615=0),"0.00%",IF($K3615=0,-1,IF(L3615=0,1,-($K3615-L3615)/ABS(L3615))))</f>
        <v>0.00%</v>
      </c>
      <c r="O3615" s="89">
        <v>0</v>
      </c>
      <c r="P3615" s="89">
        <f>+K3615-O3615</f>
        <v>0</v>
      </c>
      <c r="Q3615" s="90" t="str">
        <f>IF(AND($K3615=0,O3615=0),"0.00%",IF($K3615=0,-1,IF(O3615=0,1,-($K3615-O3615)/ABS(O3615))))</f>
        <v>0.00%</v>
      </c>
      <c r="R3615" s="91"/>
      <c r="S3615" s="89">
        <v>0</v>
      </c>
      <c r="T3615" s="89">
        <f>+S3615-K3615</f>
        <v>0</v>
      </c>
      <c r="U3615" s="335">
        <f>IF(C3615=0,0,1)+IF(D3615=0,0,1)+IF(E3615=0,0,1)+IF(G3615=0,0,1)+IF(K3615=0,0,1)+IF(L3615=0,0,1)+IF(M3615=0,0,1)+IF(O3615=0,0,1)+IF(S3615=0,0,1)</f>
        <v>0</v>
      </c>
    </row>
    <row r="3616" spans="1:21" s="182" customFormat="1" ht="15" hidden="1">
      <c r="A3616" s="176" t="s">
        <v>3537</v>
      </c>
      <c r="B3616" s="88" t="s">
        <v>6825</v>
      </c>
      <c r="C3616" s="89">
        <v>0</v>
      </c>
      <c r="D3616" s="89">
        <v>0</v>
      </c>
      <c r="E3616" s="89">
        <f>+D3616-C3616</f>
        <v>0</v>
      </c>
      <c r="F3616" s="90" t="str">
        <f>IF(AND($C3616=0,D3616=0),"0.00%",IF($C3616=0,-1,IF(D3616=0,1,-($C3616-D3616)/ABS(D3616))))</f>
        <v>0.00%</v>
      </c>
      <c r="G3616" s="89">
        <v>0</v>
      </c>
      <c r="H3616" s="89">
        <f>+C3616-G3616</f>
        <v>0</v>
      </c>
      <c r="I3616" s="90" t="str">
        <f>IF(AND($C3616=0,G3616=0),"0.00%",IF($C3616=0,-1,IF(G3616=0,1,-($C3616-G3616)/ABS(G3616))))</f>
        <v>0.00%</v>
      </c>
      <c r="J3616" s="91"/>
      <c r="K3616" s="89">
        <v>0</v>
      </c>
      <c r="L3616" s="89">
        <v>0</v>
      </c>
      <c r="M3616" s="89">
        <f>+L3616-K3616</f>
        <v>0</v>
      </c>
      <c r="N3616" s="90" t="str">
        <f>IF(AND($K3616=0,L3616=0),"0.00%",IF($K3616=0,-1,IF(L3616=0,1,-($K3616-L3616)/ABS(L3616))))</f>
        <v>0.00%</v>
      </c>
      <c r="O3616" s="89">
        <v>0</v>
      </c>
      <c r="P3616" s="89">
        <f>+K3616-O3616</f>
        <v>0</v>
      </c>
      <c r="Q3616" s="90" t="str">
        <f>IF(AND($K3616=0,O3616=0),"0.00%",IF($K3616=0,-1,IF(O3616=0,1,-($K3616-O3616)/ABS(O3616))))</f>
        <v>0.00%</v>
      </c>
      <c r="R3616" s="91"/>
      <c r="S3616" s="89">
        <v>0</v>
      </c>
      <c r="T3616" s="89">
        <f>+S3616-K3616</f>
        <v>0</v>
      </c>
      <c r="U3616" s="335">
        <f>IF(C3616=0,0,1)+IF(D3616=0,0,1)+IF(E3616=0,0,1)+IF(G3616=0,0,1)+IF(K3616=0,0,1)+IF(L3616=0,0,1)+IF(M3616=0,0,1)+IF(O3616=0,0,1)+IF(S3616=0,0,1)</f>
        <v>0</v>
      </c>
    </row>
    <row r="3617" spans="1:21" s="182" customFormat="1" ht="15" hidden="1">
      <c r="A3617" s="176" t="s">
        <v>3538</v>
      </c>
      <c r="B3617" s="88" t="s">
        <v>6826</v>
      </c>
      <c r="C3617" s="89">
        <v>0</v>
      </c>
      <c r="D3617" s="89">
        <v>0</v>
      </c>
      <c r="E3617" s="89">
        <f>+D3617-C3617</f>
        <v>0</v>
      </c>
      <c r="F3617" s="90" t="str">
        <f>IF(AND($C3617=0,D3617=0),"0.00%",IF($C3617=0,-1,IF(D3617=0,1,-($C3617-D3617)/ABS(D3617))))</f>
        <v>0.00%</v>
      </c>
      <c r="G3617" s="89">
        <v>0</v>
      </c>
      <c r="H3617" s="89">
        <f>+C3617-G3617</f>
        <v>0</v>
      </c>
      <c r="I3617" s="90" t="str">
        <f>IF(AND($C3617=0,G3617=0),"0.00%",IF($C3617=0,-1,IF(G3617=0,1,-($C3617-G3617)/ABS(G3617))))</f>
        <v>0.00%</v>
      </c>
      <c r="J3617" s="91"/>
      <c r="K3617" s="89">
        <v>0</v>
      </c>
      <c r="L3617" s="89">
        <v>0</v>
      </c>
      <c r="M3617" s="89">
        <f>+L3617-K3617</f>
        <v>0</v>
      </c>
      <c r="N3617" s="90" t="str">
        <f>IF(AND($K3617=0,L3617=0),"0.00%",IF($K3617=0,-1,IF(L3617=0,1,-($K3617-L3617)/ABS(L3617))))</f>
        <v>0.00%</v>
      </c>
      <c r="O3617" s="89">
        <v>0</v>
      </c>
      <c r="P3617" s="89">
        <f>+K3617-O3617</f>
        <v>0</v>
      </c>
      <c r="Q3617" s="90" t="str">
        <f>IF(AND($K3617=0,O3617=0),"0.00%",IF($K3617=0,-1,IF(O3617=0,1,-($K3617-O3617)/ABS(O3617))))</f>
        <v>0.00%</v>
      </c>
      <c r="R3617" s="91"/>
      <c r="S3617" s="89">
        <v>0</v>
      </c>
      <c r="T3617" s="89">
        <f>+S3617-K3617</f>
        <v>0</v>
      </c>
      <c r="U3617" s="335">
        <f>IF(C3617=0,0,1)+IF(D3617=0,0,1)+IF(E3617=0,0,1)+IF(G3617=0,0,1)+IF(K3617=0,0,1)+IF(L3617=0,0,1)+IF(M3617=0,0,1)+IF(O3617=0,0,1)+IF(S3617=0,0,1)</f>
        <v>0</v>
      </c>
    </row>
    <row r="3618" spans="1:21" s="182" customFormat="1" ht="15" hidden="1">
      <c r="A3618" s="176" t="s">
        <v>3539</v>
      </c>
      <c r="B3618" s="88" t="s">
        <v>6827</v>
      </c>
      <c r="C3618" s="89">
        <v>0</v>
      </c>
      <c r="D3618" s="89">
        <v>0</v>
      </c>
      <c r="E3618" s="89">
        <f>+D3618-C3618</f>
        <v>0</v>
      </c>
      <c r="F3618" s="90" t="str">
        <f>IF(AND($C3618=0,D3618=0),"0.00%",IF($C3618=0,-1,IF(D3618=0,1,-($C3618-D3618)/ABS(D3618))))</f>
        <v>0.00%</v>
      </c>
      <c r="G3618" s="89">
        <v>0</v>
      </c>
      <c r="H3618" s="89">
        <f>+C3618-G3618</f>
        <v>0</v>
      </c>
      <c r="I3618" s="90" t="str">
        <f>IF(AND($C3618=0,G3618=0),"0.00%",IF($C3618=0,-1,IF(G3618=0,1,-($C3618-G3618)/ABS(G3618))))</f>
        <v>0.00%</v>
      </c>
      <c r="J3618" s="91"/>
      <c r="K3618" s="89">
        <v>0</v>
      </c>
      <c r="L3618" s="89">
        <v>0</v>
      </c>
      <c r="M3618" s="89">
        <f>+L3618-K3618</f>
        <v>0</v>
      </c>
      <c r="N3618" s="90" t="str">
        <f>IF(AND($K3618=0,L3618=0),"0.00%",IF($K3618=0,-1,IF(L3618=0,1,-($K3618-L3618)/ABS(L3618))))</f>
        <v>0.00%</v>
      </c>
      <c r="O3618" s="89">
        <v>0</v>
      </c>
      <c r="P3618" s="89">
        <f>+K3618-O3618</f>
        <v>0</v>
      </c>
      <c r="Q3618" s="90" t="str">
        <f>IF(AND($K3618=0,O3618=0),"0.00%",IF($K3618=0,-1,IF(O3618=0,1,-($K3618-O3618)/ABS(O3618))))</f>
        <v>0.00%</v>
      </c>
      <c r="R3618" s="91"/>
      <c r="S3618" s="89">
        <v>0</v>
      </c>
      <c r="T3618" s="89">
        <f>+S3618-K3618</f>
        <v>0</v>
      </c>
      <c r="U3618" s="335">
        <f>IF(C3618=0,0,1)+IF(D3618=0,0,1)+IF(E3618=0,0,1)+IF(G3618=0,0,1)+IF(K3618=0,0,1)+IF(L3618=0,0,1)+IF(M3618=0,0,1)+IF(O3618=0,0,1)+IF(S3618=0,0,1)</f>
        <v>0</v>
      </c>
    </row>
    <row r="3619" spans="1:21" s="182" customFormat="1" ht="15" hidden="1">
      <c r="A3619" s="176" t="s">
        <v>3540</v>
      </c>
      <c r="B3619" s="88" t="s">
        <v>6828</v>
      </c>
      <c r="C3619" s="89">
        <v>0</v>
      </c>
      <c r="D3619" s="89">
        <v>0</v>
      </c>
      <c r="E3619" s="89">
        <f>+D3619-C3619</f>
        <v>0</v>
      </c>
      <c r="F3619" s="90" t="str">
        <f>IF(AND($C3619=0,D3619=0),"0.00%",IF($C3619=0,-1,IF(D3619=0,1,-($C3619-D3619)/ABS(D3619))))</f>
        <v>0.00%</v>
      </c>
      <c r="G3619" s="89">
        <v>0</v>
      </c>
      <c r="H3619" s="89">
        <f>+C3619-G3619</f>
        <v>0</v>
      </c>
      <c r="I3619" s="90" t="str">
        <f>IF(AND($C3619=0,G3619=0),"0.00%",IF($C3619=0,-1,IF(G3619=0,1,-($C3619-G3619)/ABS(G3619))))</f>
        <v>0.00%</v>
      </c>
      <c r="J3619" s="91"/>
      <c r="K3619" s="89">
        <v>0</v>
      </c>
      <c r="L3619" s="89">
        <v>0</v>
      </c>
      <c r="M3619" s="89">
        <f>+L3619-K3619</f>
        <v>0</v>
      </c>
      <c r="N3619" s="90" t="str">
        <f>IF(AND($K3619=0,L3619=0),"0.00%",IF($K3619=0,-1,IF(L3619=0,1,-($K3619-L3619)/ABS(L3619))))</f>
        <v>0.00%</v>
      </c>
      <c r="O3619" s="89">
        <v>0</v>
      </c>
      <c r="P3619" s="89">
        <f>+K3619-O3619</f>
        <v>0</v>
      </c>
      <c r="Q3619" s="90" t="str">
        <f>IF(AND($K3619=0,O3619=0),"0.00%",IF($K3619=0,-1,IF(O3619=0,1,-($K3619-O3619)/ABS(O3619))))</f>
        <v>0.00%</v>
      </c>
      <c r="R3619" s="91"/>
      <c r="S3619" s="89">
        <v>0</v>
      </c>
      <c r="T3619" s="89">
        <f>+S3619-K3619</f>
        <v>0</v>
      </c>
      <c r="U3619" s="335">
        <f>IF(C3619=0,0,1)+IF(D3619=0,0,1)+IF(E3619=0,0,1)+IF(G3619=0,0,1)+IF(K3619=0,0,1)+IF(L3619=0,0,1)+IF(M3619=0,0,1)+IF(O3619=0,0,1)+IF(S3619=0,0,1)</f>
        <v>0</v>
      </c>
    </row>
    <row r="3620" spans="1:21" s="182" customFormat="1" ht="15" hidden="1">
      <c r="A3620" s="176" t="s">
        <v>3541</v>
      </c>
      <c r="B3620" s="88" t="s">
        <v>6829</v>
      </c>
      <c r="C3620" s="89">
        <v>0</v>
      </c>
      <c r="D3620" s="89">
        <v>0</v>
      </c>
      <c r="E3620" s="89">
        <f>+D3620-C3620</f>
        <v>0</v>
      </c>
      <c r="F3620" s="90" t="str">
        <f>IF(AND($C3620=0,D3620=0),"0.00%",IF($C3620=0,-1,IF(D3620=0,1,-($C3620-D3620)/ABS(D3620))))</f>
        <v>0.00%</v>
      </c>
      <c r="G3620" s="89">
        <v>0</v>
      </c>
      <c r="H3620" s="89">
        <f>+C3620-G3620</f>
        <v>0</v>
      </c>
      <c r="I3620" s="90" t="str">
        <f>IF(AND($C3620=0,G3620=0),"0.00%",IF($C3620=0,-1,IF(G3620=0,1,-($C3620-G3620)/ABS(G3620))))</f>
        <v>0.00%</v>
      </c>
      <c r="J3620" s="91"/>
      <c r="K3620" s="89">
        <v>0</v>
      </c>
      <c r="L3620" s="89">
        <v>0</v>
      </c>
      <c r="M3620" s="89">
        <f>+L3620-K3620</f>
        <v>0</v>
      </c>
      <c r="N3620" s="90" t="str">
        <f>IF(AND($K3620=0,L3620=0),"0.00%",IF($K3620=0,-1,IF(L3620=0,1,-($K3620-L3620)/ABS(L3620))))</f>
        <v>0.00%</v>
      </c>
      <c r="O3620" s="89">
        <v>0</v>
      </c>
      <c r="P3620" s="89">
        <f>+K3620-O3620</f>
        <v>0</v>
      </c>
      <c r="Q3620" s="90" t="str">
        <f>IF(AND($K3620=0,O3620=0),"0.00%",IF($K3620=0,-1,IF(O3620=0,1,-($K3620-O3620)/ABS(O3620))))</f>
        <v>0.00%</v>
      </c>
      <c r="R3620" s="91"/>
      <c r="S3620" s="89">
        <v>0</v>
      </c>
      <c r="T3620" s="89">
        <f>+S3620-K3620</f>
        <v>0</v>
      </c>
      <c r="U3620" s="335">
        <f>IF(C3620=0,0,1)+IF(D3620=0,0,1)+IF(E3620=0,0,1)+IF(G3620=0,0,1)+IF(K3620=0,0,1)+IF(L3620=0,0,1)+IF(M3620=0,0,1)+IF(O3620=0,0,1)+IF(S3620=0,0,1)</f>
        <v>0</v>
      </c>
    </row>
    <row r="3621" spans="1:21" s="182" customFormat="1" ht="15" hidden="1">
      <c r="A3621" s="176" t="s">
        <v>3542</v>
      </c>
      <c r="B3621" s="88" t="s">
        <v>6830</v>
      </c>
      <c r="C3621" s="89">
        <v>0</v>
      </c>
      <c r="D3621" s="89">
        <v>0</v>
      </c>
      <c r="E3621" s="89">
        <f>+D3621-C3621</f>
        <v>0</v>
      </c>
      <c r="F3621" s="90" t="str">
        <f>IF(AND($C3621=0,D3621=0),"0.00%",IF($C3621=0,-1,IF(D3621=0,1,-($C3621-D3621)/ABS(D3621))))</f>
        <v>0.00%</v>
      </c>
      <c r="G3621" s="89">
        <v>0</v>
      </c>
      <c r="H3621" s="89">
        <f>+C3621-G3621</f>
        <v>0</v>
      </c>
      <c r="I3621" s="90" t="str">
        <f>IF(AND($C3621=0,G3621=0),"0.00%",IF($C3621=0,-1,IF(G3621=0,1,-($C3621-G3621)/ABS(G3621))))</f>
        <v>0.00%</v>
      </c>
      <c r="J3621" s="91"/>
      <c r="K3621" s="89">
        <v>0</v>
      </c>
      <c r="L3621" s="89">
        <v>0</v>
      </c>
      <c r="M3621" s="89">
        <f>+L3621-K3621</f>
        <v>0</v>
      </c>
      <c r="N3621" s="90" t="str">
        <f>IF(AND($K3621=0,L3621=0),"0.00%",IF($K3621=0,-1,IF(L3621=0,1,-($K3621-L3621)/ABS(L3621))))</f>
        <v>0.00%</v>
      </c>
      <c r="O3621" s="89">
        <v>0</v>
      </c>
      <c r="P3621" s="89">
        <f>+K3621-O3621</f>
        <v>0</v>
      </c>
      <c r="Q3621" s="90" t="str">
        <f>IF(AND($K3621=0,O3621=0),"0.00%",IF($K3621=0,-1,IF(O3621=0,1,-($K3621-O3621)/ABS(O3621))))</f>
        <v>0.00%</v>
      </c>
      <c r="R3621" s="91"/>
      <c r="S3621" s="89">
        <v>0</v>
      </c>
      <c r="T3621" s="89">
        <f>+S3621-K3621</f>
        <v>0</v>
      </c>
      <c r="U3621" s="335">
        <f>IF(C3621=0,0,1)+IF(D3621=0,0,1)+IF(E3621=0,0,1)+IF(G3621=0,0,1)+IF(K3621=0,0,1)+IF(L3621=0,0,1)+IF(M3621=0,0,1)+IF(O3621=0,0,1)+IF(S3621=0,0,1)</f>
        <v>0</v>
      </c>
    </row>
    <row r="3622" spans="1:21" s="182" customFormat="1" ht="15" hidden="1">
      <c r="A3622" s="176" t="s">
        <v>3543</v>
      </c>
      <c r="B3622" s="88" t="s">
        <v>6831</v>
      </c>
      <c r="C3622" s="89">
        <v>0</v>
      </c>
      <c r="D3622" s="89">
        <v>0</v>
      </c>
      <c r="E3622" s="89">
        <f>+D3622-C3622</f>
        <v>0</v>
      </c>
      <c r="F3622" s="90" t="str">
        <f>IF(AND($C3622=0,D3622=0),"0.00%",IF($C3622=0,-1,IF(D3622=0,1,-($C3622-D3622)/ABS(D3622))))</f>
        <v>0.00%</v>
      </c>
      <c r="G3622" s="89">
        <v>0</v>
      </c>
      <c r="H3622" s="89">
        <f>+C3622-G3622</f>
        <v>0</v>
      </c>
      <c r="I3622" s="90" t="str">
        <f>IF(AND($C3622=0,G3622=0),"0.00%",IF($C3622=0,-1,IF(G3622=0,1,-($C3622-G3622)/ABS(G3622))))</f>
        <v>0.00%</v>
      </c>
      <c r="J3622" s="91"/>
      <c r="K3622" s="89">
        <v>0</v>
      </c>
      <c r="L3622" s="89">
        <v>0</v>
      </c>
      <c r="M3622" s="89">
        <f>+L3622-K3622</f>
        <v>0</v>
      </c>
      <c r="N3622" s="90" t="str">
        <f>IF(AND($K3622=0,L3622=0),"0.00%",IF($K3622=0,-1,IF(L3622=0,1,-($K3622-L3622)/ABS(L3622))))</f>
        <v>0.00%</v>
      </c>
      <c r="O3622" s="89">
        <v>0</v>
      </c>
      <c r="P3622" s="89">
        <f>+K3622-O3622</f>
        <v>0</v>
      </c>
      <c r="Q3622" s="90" t="str">
        <f>IF(AND($K3622=0,O3622=0),"0.00%",IF($K3622=0,-1,IF(O3622=0,1,-($K3622-O3622)/ABS(O3622))))</f>
        <v>0.00%</v>
      </c>
      <c r="R3622" s="91"/>
      <c r="S3622" s="89">
        <v>0</v>
      </c>
      <c r="T3622" s="89">
        <f>+S3622-K3622</f>
        <v>0</v>
      </c>
      <c r="U3622" s="335">
        <f>IF(C3622=0,0,1)+IF(D3622=0,0,1)+IF(E3622=0,0,1)+IF(G3622=0,0,1)+IF(K3622=0,0,1)+IF(L3622=0,0,1)+IF(M3622=0,0,1)+IF(O3622=0,0,1)+IF(S3622=0,0,1)</f>
        <v>0</v>
      </c>
    </row>
    <row r="3623" spans="1:21" s="182" customFormat="1" ht="15" hidden="1">
      <c r="A3623" s="176" t="s">
        <v>3544</v>
      </c>
      <c r="B3623" s="88" t="s">
        <v>6832</v>
      </c>
      <c r="C3623" s="89">
        <v>0</v>
      </c>
      <c r="D3623" s="89">
        <v>0</v>
      </c>
      <c r="E3623" s="89">
        <f>+D3623-C3623</f>
        <v>0</v>
      </c>
      <c r="F3623" s="90" t="str">
        <f>IF(AND($C3623=0,D3623=0),"0.00%",IF($C3623=0,-1,IF(D3623=0,1,-($C3623-D3623)/ABS(D3623))))</f>
        <v>0.00%</v>
      </c>
      <c r="G3623" s="89">
        <v>0</v>
      </c>
      <c r="H3623" s="89">
        <f>+C3623-G3623</f>
        <v>0</v>
      </c>
      <c r="I3623" s="90" t="str">
        <f>IF(AND($C3623=0,G3623=0),"0.00%",IF($C3623=0,-1,IF(G3623=0,1,-($C3623-G3623)/ABS(G3623))))</f>
        <v>0.00%</v>
      </c>
      <c r="J3623" s="91"/>
      <c r="K3623" s="89">
        <v>0</v>
      </c>
      <c r="L3623" s="89">
        <v>0</v>
      </c>
      <c r="M3623" s="89">
        <f>+L3623-K3623</f>
        <v>0</v>
      </c>
      <c r="N3623" s="90" t="str">
        <f>IF(AND($K3623=0,L3623=0),"0.00%",IF($K3623=0,-1,IF(L3623=0,1,-($K3623-L3623)/ABS(L3623))))</f>
        <v>0.00%</v>
      </c>
      <c r="O3623" s="89">
        <v>0</v>
      </c>
      <c r="P3623" s="89">
        <f>+K3623-O3623</f>
        <v>0</v>
      </c>
      <c r="Q3623" s="90" t="str">
        <f>IF(AND($K3623=0,O3623=0),"0.00%",IF($K3623=0,-1,IF(O3623=0,1,-($K3623-O3623)/ABS(O3623))))</f>
        <v>0.00%</v>
      </c>
      <c r="R3623" s="91"/>
      <c r="S3623" s="89">
        <v>0</v>
      </c>
      <c r="T3623" s="89">
        <f>+S3623-K3623</f>
        <v>0</v>
      </c>
      <c r="U3623" s="335">
        <f>IF(C3623=0,0,1)+IF(D3623=0,0,1)+IF(E3623=0,0,1)+IF(G3623=0,0,1)+IF(K3623=0,0,1)+IF(L3623=0,0,1)+IF(M3623=0,0,1)+IF(O3623=0,0,1)+IF(S3623=0,0,1)</f>
        <v>0</v>
      </c>
    </row>
    <row r="3624" spans="1:21" s="182" customFormat="1" ht="15" hidden="1">
      <c r="A3624" s="176" t="s">
        <v>3545</v>
      </c>
      <c r="B3624" s="88" t="s">
        <v>6799</v>
      </c>
      <c r="C3624" s="89">
        <v>0</v>
      </c>
      <c r="D3624" s="89">
        <v>0</v>
      </c>
      <c r="E3624" s="89">
        <f>+D3624-C3624</f>
        <v>0</v>
      </c>
      <c r="F3624" s="90" t="str">
        <f>IF(AND($C3624=0,D3624=0),"0.00%",IF($C3624=0,-1,IF(D3624=0,1,-($C3624-D3624)/ABS(D3624))))</f>
        <v>0.00%</v>
      </c>
      <c r="G3624" s="89">
        <v>0</v>
      </c>
      <c r="H3624" s="89">
        <f>+C3624-G3624</f>
        <v>0</v>
      </c>
      <c r="I3624" s="90" t="str">
        <f>IF(AND($C3624=0,G3624=0),"0.00%",IF($C3624=0,-1,IF(G3624=0,1,-($C3624-G3624)/ABS(G3624))))</f>
        <v>0.00%</v>
      </c>
      <c r="J3624" s="91"/>
      <c r="K3624" s="89">
        <v>0</v>
      </c>
      <c r="L3624" s="89">
        <v>0</v>
      </c>
      <c r="M3624" s="89">
        <f>+L3624-K3624</f>
        <v>0</v>
      </c>
      <c r="N3624" s="90" t="str">
        <f>IF(AND($K3624=0,L3624=0),"0.00%",IF($K3624=0,-1,IF(L3624=0,1,-($K3624-L3624)/ABS(L3624))))</f>
        <v>0.00%</v>
      </c>
      <c r="O3624" s="89">
        <v>0</v>
      </c>
      <c r="P3624" s="89">
        <f>+K3624-O3624</f>
        <v>0</v>
      </c>
      <c r="Q3624" s="90" t="str">
        <f>IF(AND($K3624=0,O3624=0),"0.00%",IF($K3624=0,-1,IF(O3624=0,1,-($K3624-O3624)/ABS(O3624))))</f>
        <v>0.00%</v>
      </c>
      <c r="R3624" s="91"/>
      <c r="S3624" s="89">
        <v>0</v>
      </c>
      <c r="T3624" s="89">
        <f>+S3624-K3624</f>
        <v>0</v>
      </c>
      <c r="U3624" s="335">
        <f>IF(C3624=0,0,1)+IF(D3624=0,0,1)+IF(E3624=0,0,1)+IF(G3624=0,0,1)+IF(K3624=0,0,1)+IF(L3624=0,0,1)+IF(M3624=0,0,1)+IF(O3624=0,0,1)+IF(S3624=0,0,1)</f>
        <v>0</v>
      </c>
    </row>
    <row r="3625" spans="1:21" s="182" customFormat="1" ht="15" hidden="1">
      <c r="A3625" s="176" t="s">
        <v>3546</v>
      </c>
      <c r="B3625" s="88" t="s">
        <v>6833</v>
      </c>
      <c r="C3625" s="89">
        <v>0</v>
      </c>
      <c r="D3625" s="89">
        <v>0</v>
      </c>
      <c r="E3625" s="89">
        <f>+D3625-C3625</f>
        <v>0</v>
      </c>
      <c r="F3625" s="90" t="str">
        <f>IF(AND($C3625=0,D3625=0),"0.00%",IF($C3625=0,-1,IF(D3625=0,1,-($C3625-D3625)/ABS(D3625))))</f>
        <v>0.00%</v>
      </c>
      <c r="G3625" s="89">
        <v>0</v>
      </c>
      <c r="H3625" s="89">
        <f>+C3625-G3625</f>
        <v>0</v>
      </c>
      <c r="I3625" s="90" t="str">
        <f>IF(AND($C3625=0,G3625=0),"0.00%",IF($C3625=0,-1,IF(G3625=0,1,-($C3625-G3625)/ABS(G3625))))</f>
        <v>0.00%</v>
      </c>
      <c r="J3625" s="91"/>
      <c r="K3625" s="89">
        <v>0</v>
      </c>
      <c r="L3625" s="89">
        <v>0</v>
      </c>
      <c r="M3625" s="89">
        <f>+L3625-K3625</f>
        <v>0</v>
      </c>
      <c r="N3625" s="90" t="str">
        <f>IF(AND($K3625=0,L3625=0),"0.00%",IF($K3625=0,-1,IF(L3625=0,1,-($K3625-L3625)/ABS(L3625))))</f>
        <v>0.00%</v>
      </c>
      <c r="O3625" s="89">
        <v>0</v>
      </c>
      <c r="P3625" s="89">
        <f>+K3625-O3625</f>
        <v>0</v>
      </c>
      <c r="Q3625" s="90" t="str">
        <f>IF(AND($K3625=0,O3625=0),"0.00%",IF($K3625=0,-1,IF(O3625=0,1,-($K3625-O3625)/ABS(O3625))))</f>
        <v>0.00%</v>
      </c>
      <c r="R3625" s="91"/>
      <c r="S3625" s="89">
        <v>0</v>
      </c>
      <c r="T3625" s="89">
        <f>+S3625-K3625</f>
        <v>0</v>
      </c>
      <c r="U3625" s="335">
        <f>IF(C3625=0,0,1)+IF(D3625=0,0,1)+IF(E3625=0,0,1)+IF(G3625=0,0,1)+IF(K3625=0,0,1)+IF(L3625=0,0,1)+IF(M3625=0,0,1)+IF(O3625=0,0,1)+IF(S3625=0,0,1)</f>
        <v>0</v>
      </c>
    </row>
    <row r="3626" spans="1:21" s="182" customFormat="1" ht="15" hidden="1">
      <c r="A3626" s="176" t="s">
        <v>3547</v>
      </c>
      <c r="B3626" s="88" t="s">
        <v>6834</v>
      </c>
      <c r="C3626" s="89">
        <v>0</v>
      </c>
      <c r="D3626" s="89">
        <v>0</v>
      </c>
      <c r="E3626" s="89">
        <f>+D3626-C3626</f>
        <v>0</v>
      </c>
      <c r="F3626" s="90" t="str">
        <f>IF(AND($C3626=0,D3626=0),"0.00%",IF($C3626=0,-1,IF(D3626=0,1,-($C3626-D3626)/ABS(D3626))))</f>
        <v>0.00%</v>
      </c>
      <c r="G3626" s="89">
        <v>0</v>
      </c>
      <c r="H3626" s="89">
        <f>+C3626-G3626</f>
        <v>0</v>
      </c>
      <c r="I3626" s="90" t="str">
        <f>IF(AND($C3626=0,G3626=0),"0.00%",IF($C3626=0,-1,IF(G3626=0,1,-($C3626-G3626)/ABS(G3626))))</f>
        <v>0.00%</v>
      </c>
      <c r="J3626" s="91"/>
      <c r="K3626" s="89">
        <v>0</v>
      </c>
      <c r="L3626" s="89">
        <v>0</v>
      </c>
      <c r="M3626" s="89">
        <f>+L3626-K3626</f>
        <v>0</v>
      </c>
      <c r="N3626" s="90" t="str">
        <f>IF(AND($K3626=0,L3626=0),"0.00%",IF($K3626=0,-1,IF(L3626=0,1,-($K3626-L3626)/ABS(L3626))))</f>
        <v>0.00%</v>
      </c>
      <c r="O3626" s="89">
        <v>0</v>
      </c>
      <c r="P3626" s="89">
        <f>+K3626-O3626</f>
        <v>0</v>
      </c>
      <c r="Q3626" s="90" t="str">
        <f>IF(AND($K3626=0,O3626=0),"0.00%",IF($K3626=0,-1,IF(O3626=0,1,-($K3626-O3626)/ABS(O3626))))</f>
        <v>0.00%</v>
      </c>
      <c r="R3626" s="91"/>
      <c r="S3626" s="89">
        <v>0</v>
      </c>
      <c r="T3626" s="89">
        <f>+S3626-K3626</f>
        <v>0</v>
      </c>
      <c r="U3626" s="335">
        <f>IF(C3626=0,0,1)+IF(D3626=0,0,1)+IF(E3626=0,0,1)+IF(G3626=0,0,1)+IF(K3626=0,0,1)+IF(L3626=0,0,1)+IF(M3626=0,0,1)+IF(O3626=0,0,1)+IF(S3626=0,0,1)</f>
        <v>0</v>
      </c>
    </row>
    <row r="3627" spans="1:21" s="182" customFormat="1" ht="15" hidden="1">
      <c r="A3627" s="176" t="s">
        <v>3548</v>
      </c>
      <c r="B3627" s="88" t="s">
        <v>6835</v>
      </c>
      <c r="C3627" s="89">
        <v>0</v>
      </c>
      <c r="D3627" s="89">
        <v>0</v>
      </c>
      <c r="E3627" s="89">
        <f>+D3627-C3627</f>
        <v>0</v>
      </c>
      <c r="F3627" s="90" t="str">
        <f>IF(AND($C3627=0,D3627=0),"0.00%",IF($C3627=0,-1,IF(D3627=0,1,-($C3627-D3627)/ABS(D3627))))</f>
        <v>0.00%</v>
      </c>
      <c r="G3627" s="89">
        <v>0</v>
      </c>
      <c r="H3627" s="89">
        <f>+C3627-G3627</f>
        <v>0</v>
      </c>
      <c r="I3627" s="90" t="str">
        <f>IF(AND($C3627=0,G3627=0),"0.00%",IF($C3627=0,-1,IF(G3627=0,1,-($C3627-G3627)/ABS(G3627))))</f>
        <v>0.00%</v>
      </c>
      <c r="J3627" s="91"/>
      <c r="K3627" s="89">
        <v>0</v>
      </c>
      <c r="L3627" s="89">
        <v>0</v>
      </c>
      <c r="M3627" s="89">
        <f>+L3627-K3627</f>
        <v>0</v>
      </c>
      <c r="N3627" s="90" t="str">
        <f>IF(AND($K3627=0,L3627=0),"0.00%",IF($K3627=0,-1,IF(L3627=0,1,-($K3627-L3627)/ABS(L3627))))</f>
        <v>0.00%</v>
      </c>
      <c r="O3627" s="89">
        <v>0</v>
      </c>
      <c r="P3627" s="89">
        <f>+K3627-O3627</f>
        <v>0</v>
      </c>
      <c r="Q3627" s="90" t="str">
        <f>IF(AND($K3627=0,O3627=0),"0.00%",IF($K3627=0,-1,IF(O3627=0,1,-($K3627-O3627)/ABS(O3627))))</f>
        <v>0.00%</v>
      </c>
      <c r="R3627" s="91"/>
      <c r="S3627" s="89">
        <v>0</v>
      </c>
      <c r="T3627" s="89">
        <f>+S3627-K3627</f>
        <v>0</v>
      </c>
      <c r="U3627" s="335">
        <f>IF(C3627=0,0,1)+IF(D3627=0,0,1)+IF(E3627=0,0,1)+IF(G3627=0,0,1)+IF(K3627=0,0,1)+IF(L3627=0,0,1)+IF(M3627=0,0,1)+IF(O3627=0,0,1)+IF(S3627=0,0,1)</f>
        <v>0</v>
      </c>
    </row>
    <row r="3628" spans="1:21" s="182" customFormat="1" ht="15" hidden="1">
      <c r="A3628" s="176" t="s">
        <v>3549</v>
      </c>
      <c r="B3628" s="88" t="s">
        <v>6836</v>
      </c>
      <c r="C3628" s="89">
        <v>0</v>
      </c>
      <c r="D3628" s="89">
        <v>0</v>
      </c>
      <c r="E3628" s="89">
        <f>+D3628-C3628</f>
        <v>0</v>
      </c>
      <c r="F3628" s="90" t="str">
        <f>IF(AND($C3628=0,D3628=0),"0.00%",IF($C3628=0,-1,IF(D3628=0,1,-($C3628-D3628)/ABS(D3628))))</f>
        <v>0.00%</v>
      </c>
      <c r="G3628" s="89">
        <v>0</v>
      </c>
      <c r="H3628" s="89">
        <f>+C3628-G3628</f>
        <v>0</v>
      </c>
      <c r="I3628" s="90" t="str">
        <f>IF(AND($C3628=0,G3628=0),"0.00%",IF($C3628=0,-1,IF(G3628=0,1,-($C3628-G3628)/ABS(G3628))))</f>
        <v>0.00%</v>
      </c>
      <c r="J3628" s="91"/>
      <c r="K3628" s="89">
        <v>0</v>
      </c>
      <c r="L3628" s="89">
        <v>0</v>
      </c>
      <c r="M3628" s="89">
        <f>+L3628-K3628</f>
        <v>0</v>
      </c>
      <c r="N3628" s="90" t="str">
        <f>IF(AND($K3628=0,L3628=0),"0.00%",IF($K3628=0,-1,IF(L3628=0,1,-($K3628-L3628)/ABS(L3628))))</f>
        <v>0.00%</v>
      </c>
      <c r="O3628" s="89">
        <v>0</v>
      </c>
      <c r="P3628" s="89">
        <f>+K3628-O3628</f>
        <v>0</v>
      </c>
      <c r="Q3628" s="90" t="str">
        <f>IF(AND($K3628=0,O3628=0),"0.00%",IF($K3628=0,-1,IF(O3628=0,1,-($K3628-O3628)/ABS(O3628))))</f>
        <v>0.00%</v>
      </c>
      <c r="R3628" s="91"/>
      <c r="S3628" s="89">
        <v>0</v>
      </c>
      <c r="T3628" s="89">
        <f>+S3628-K3628</f>
        <v>0</v>
      </c>
      <c r="U3628" s="335">
        <f>IF(C3628=0,0,1)+IF(D3628=0,0,1)+IF(E3628=0,0,1)+IF(G3628=0,0,1)+IF(K3628=0,0,1)+IF(L3628=0,0,1)+IF(M3628=0,0,1)+IF(O3628=0,0,1)+IF(S3628=0,0,1)</f>
        <v>0</v>
      </c>
    </row>
    <row r="3629" spans="1:21" s="182" customFormat="1" ht="15" hidden="1">
      <c r="A3629" s="176" t="s">
        <v>3550</v>
      </c>
      <c r="B3629" s="88" t="s">
        <v>6837</v>
      </c>
      <c r="C3629" s="89">
        <v>0</v>
      </c>
      <c r="D3629" s="89">
        <v>0</v>
      </c>
      <c r="E3629" s="89">
        <f>+D3629-C3629</f>
        <v>0</v>
      </c>
      <c r="F3629" s="90" t="str">
        <f>IF(AND($C3629=0,D3629=0),"0.00%",IF($C3629=0,-1,IF(D3629=0,1,-($C3629-D3629)/ABS(D3629))))</f>
        <v>0.00%</v>
      </c>
      <c r="G3629" s="89">
        <v>0</v>
      </c>
      <c r="H3629" s="89">
        <f>+C3629-G3629</f>
        <v>0</v>
      </c>
      <c r="I3629" s="90" t="str">
        <f>IF(AND($C3629=0,G3629=0),"0.00%",IF($C3629=0,-1,IF(G3629=0,1,-($C3629-G3629)/ABS(G3629))))</f>
        <v>0.00%</v>
      </c>
      <c r="J3629" s="91"/>
      <c r="K3629" s="89">
        <v>0</v>
      </c>
      <c r="L3629" s="89">
        <v>0</v>
      </c>
      <c r="M3629" s="89">
        <f>+L3629-K3629</f>
        <v>0</v>
      </c>
      <c r="N3629" s="90" t="str">
        <f>IF(AND($K3629=0,L3629=0),"0.00%",IF($K3629=0,-1,IF(L3629=0,1,-($K3629-L3629)/ABS(L3629))))</f>
        <v>0.00%</v>
      </c>
      <c r="O3629" s="89">
        <v>0</v>
      </c>
      <c r="P3629" s="89">
        <f>+K3629-O3629</f>
        <v>0</v>
      </c>
      <c r="Q3629" s="90" t="str">
        <f>IF(AND($K3629=0,O3629=0),"0.00%",IF($K3629=0,-1,IF(O3629=0,1,-($K3629-O3629)/ABS(O3629))))</f>
        <v>0.00%</v>
      </c>
      <c r="R3629" s="91"/>
      <c r="S3629" s="89">
        <v>0</v>
      </c>
      <c r="T3629" s="89">
        <f>+S3629-K3629</f>
        <v>0</v>
      </c>
      <c r="U3629" s="335">
        <f>IF(C3629=0,0,1)+IF(D3629=0,0,1)+IF(E3629=0,0,1)+IF(G3629=0,0,1)+IF(K3629=0,0,1)+IF(L3629=0,0,1)+IF(M3629=0,0,1)+IF(O3629=0,0,1)+IF(S3629=0,0,1)</f>
        <v>0</v>
      </c>
    </row>
    <row r="3630" spans="1:21" s="182" customFormat="1" ht="15" hidden="1">
      <c r="A3630" s="176" t="s">
        <v>3551</v>
      </c>
      <c r="B3630" s="88" t="s">
        <v>6838</v>
      </c>
      <c r="C3630" s="89">
        <v>0</v>
      </c>
      <c r="D3630" s="89">
        <v>0</v>
      </c>
      <c r="E3630" s="89">
        <f>+D3630-C3630</f>
        <v>0</v>
      </c>
      <c r="F3630" s="90" t="str">
        <f>IF(AND($C3630=0,D3630=0),"0.00%",IF($C3630=0,-1,IF(D3630=0,1,-($C3630-D3630)/ABS(D3630))))</f>
        <v>0.00%</v>
      </c>
      <c r="G3630" s="89">
        <v>0</v>
      </c>
      <c r="H3630" s="89">
        <f>+C3630-G3630</f>
        <v>0</v>
      </c>
      <c r="I3630" s="90" t="str">
        <f>IF(AND($C3630=0,G3630=0),"0.00%",IF($C3630=0,-1,IF(G3630=0,1,-($C3630-G3630)/ABS(G3630))))</f>
        <v>0.00%</v>
      </c>
      <c r="J3630" s="91"/>
      <c r="K3630" s="89">
        <v>0</v>
      </c>
      <c r="L3630" s="89">
        <v>0</v>
      </c>
      <c r="M3630" s="89">
        <f>+L3630-K3630</f>
        <v>0</v>
      </c>
      <c r="N3630" s="90" t="str">
        <f>IF(AND($K3630=0,L3630=0),"0.00%",IF($K3630=0,-1,IF(L3630=0,1,-($K3630-L3630)/ABS(L3630))))</f>
        <v>0.00%</v>
      </c>
      <c r="O3630" s="89">
        <v>0</v>
      </c>
      <c r="P3630" s="89">
        <f>+K3630-O3630</f>
        <v>0</v>
      </c>
      <c r="Q3630" s="90" t="str">
        <f>IF(AND($K3630=0,O3630=0),"0.00%",IF($K3630=0,-1,IF(O3630=0,1,-($K3630-O3630)/ABS(O3630))))</f>
        <v>0.00%</v>
      </c>
      <c r="R3630" s="91"/>
      <c r="S3630" s="89">
        <v>0</v>
      </c>
      <c r="T3630" s="89">
        <f>+S3630-K3630</f>
        <v>0</v>
      </c>
      <c r="U3630" s="335">
        <f>IF(C3630=0,0,1)+IF(D3630=0,0,1)+IF(E3630=0,0,1)+IF(G3630=0,0,1)+IF(K3630=0,0,1)+IF(L3630=0,0,1)+IF(M3630=0,0,1)+IF(O3630=0,0,1)+IF(S3630=0,0,1)</f>
        <v>0</v>
      </c>
    </row>
    <row r="3631" spans="1:21" s="182" customFormat="1" ht="15" hidden="1">
      <c r="A3631" s="176" t="s">
        <v>3552</v>
      </c>
      <c r="B3631" s="88" t="s">
        <v>6839</v>
      </c>
      <c r="C3631" s="89">
        <v>0</v>
      </c>
      <c r="D3631" s="89">
        <v>0</v>
      </c>
      <c r="E3631" s="89">
        <f>+D3631-C3631</f>
        <v>0</v>
      </c>
      <c r="F3631" s="90" t="str">
        <f>IF(AND($C3631=0,D3631=0),"0.00%",IF($C3631=0,-1,IF(D3631=0,1,-($C3631-D3631)/ABS(D3631))))</f>
        <v>0.00%</v>
      </c>
      <c r="G3631" s="89">
        <v>0</v>
      </c>
      <c r="H3631" s="89">
        <f>+C3631-G3631</f>
        <v>0</v>
      </c>
      <c r="I3631" s="90" t="str">
        <f>IF(AND($C3631=0,G3631=0),"0.00%",IF($C3631=0,-1,IF(G3631=0,1,-($C3631-G3631)/ABS(G3631))))</f>
        <v>0.00%</v>
      </c>
      <c r="J3631" s="91"/>
      <c r="K3631" s="89">
        <v>0</v>
      </c>
      <c r="L3631" s="89">
        <v>0</v>
      </c>
      <c r="M3631" s="89">
        <f>+L3631-K3631</f>
        <v>0</v>
      </c>
      <c r="N3631" s="90" t="str">
        <f>IF(AND($K3631=0,L3631=0),"0.00%",IF($K3631=0,-1,IF(L3631=0,1,-($K3631-L3631)/ABS(L3631))))</f>
        <v>0.00%</v>
      </c>
      <c r="O3631" s="89">
        <v>0</v>
      </c>
      <c r="P3631" s="89">
        <f>+K3631-O3631</f>
        <v>0</v>
      </c>
      <c r="Q3631" s="90" t="str">
        <f>IF(AND($K3631=0,O3631=0),"0.00%",IF($K3631=0,-1,IF(O3631=0,1,-($K3631-O3631)/ABS(O3631))))</f>
        <v>0.00%</v>
      </c>
      <c r="R3631" s="91"/>
      <c r="S3631" s="89">
        <v>0</v>
      </c>
      <c r="T3631" s="89">
        <f>+S3631-K3631</f>
        <v>0</v>
      </c>
      <c r="U3631" s="335">
        <f>IF(C3631=0,0,1)+IF(D3631=0,0,1)+IF(E3631=0,0,1)+IF(G3631=0,0,1)+IF(K3631=0,0,1)+IF(L3631=0,0,1)+IF(M3631=0,0,1)+IF(O3631=0,0,1)+IF(S3631=0,0,1)</f>
        <v>0</v>
      </c>
    </row>
    <row r="3632" spans="1:21" s="182" customFormat="1" ht="15" hidden="1">
      <c r="A3632" s="176" t="s">
        <v>3553</v>
      </c>
      <c r="B3632" s="88" t="s">
        <v>6840</v>
      </c>
      <c r="C3632" s="89">
        <v>0</v>
      </c>
      <c r="D3632" s="89">
        <v>0</v>
      </c>
      <c r="E3632" s="89">
        <f>+D3632-C3632</f>
        <v>0</v>
      </c>
      <c r="F3632" s="90" t="str">
        <f>IF(AND($C3632=0,D3632=0),"0.00%",IF($C3632=0,-1,IF(D3632=0,1,-($C3632-D3632)/ABS(D3632))))</f>
        <v>0.00%</v>
      </c>
      <c r="G3632" s="89">
        <v>0</v>
      </c>
      <c r="H3632" s="89">
        <f>+C3632-G3632</f>
        <v>0</v>
      </c>
      <c r="I3632" s="90" t="str">
        <f>IF(AND($C3632=0,G3632=0),"0.00%",IF($C3632=0,-1,IF(G3632=0,1,-($C3632-G3632)/ABS(G3632))))</f>
        <v>0.00%</v>
      </c>
      <c r="J3632" s="91"/>
      <c r="K3632" s="89">
        <v>0</v>
      </c>
      <c r="L3632" s="89">
        <v>0</v>
      </c>
      <c r="M3632" s="89">
        <f>+L3632-K3632</f>
        <v>0</v>
      </c>
      <c r="N3632" s="90" t="str">
        <f>IF(AND($K3632=0,L3632=0),"0.00%",IF($K3632=0,-1,IF(L3632=0,1,-($K3632-L3632)/ABS(L3632))))</f>
        <v>0.00%</v>
      </c>
      <c r="O3632" s="89">
        <v>0</v>
      </c>
      <c r="P3632" s="89">
        <f>+K3632-O3632</f>
        <v>0</v>
      </c>
      <c r="Q3632" s="90" t="str">
        <f>IF(AND($K3632=0,O3632=0),"0.00%",IF($K3632=0,-1,IF(O3632=0,1,-($K3632-O3632)/ABS(O3632))))</f>
        <v>0.00%</v>
      </c>
      <c r="R3632" s="91"/>
      <c r="S3632" s="89">
        <v>0</v>
      </c>
      <c r="T3632" s="89">
        <f>+S3632-K3632</f>
        <v>0</v>
      </c>
      <c r="U3632" s="335">
        <f>IF(C3632=0,0,1)+IF(D3632=0,0,1)+IF(E3632=0,0,1)+IF(G3632=0,0,1)+IF(K3632=0,0,1)+IF(L3632=0,0,1)+IF(M3632=0,0,1)+IF(O3632=0,0,1)+IF(S3632=0,0,1)</f>
        <v>0</v>
      </c>
    </row>
    <row r="3633" spans="1:21" s="182" customFormat="1" ht="15" hidden="1">
      <c r="A3633" s="176" t="s">
        <v>3554</v>
      </c>
      <c r="B3633" s="88" t="s">
        <v>6841</v>
      </c>
      <c r="C3633" s="89">
        <v>0</v>
      </c>
      <c r="D3633" s="89">
        <v>0</v>
      </c>
      <c r="E3633" s="89">
        <f>+D3633-C3633</f>
        <v>0</v>
      </c>
      <c r="F3633" s="90" t="str">
        <f>IF(AND($C3633=0,D3633=0),"0.00%",IF($C3633=0,-1,IF(D3633=0,1,-($C3633-D3633)/ABS(D3633))))</f>
        <v>0.00%</v>
      </c>
      <c r="G3633" s="89">
        <v>0</v>
      </c>
      <c r="H3633" s="89">
        <f>+C3633-G3633</f>
        <v>0</v>
      </c>
      <c r="I3633" s="90" t="str">
        <f>IF(AND($C3633=0,G3633=0),"0.00%",IF($C3633=0,-1,IF(G3633=0,1,-($C3633-G3633)/ABS(G3633))))</f>
        <v>0.00%</v>
      </c>
      <c r="J3633" s="91"/>
      <c r="K3633" s="89">
        <v>0</v>
      </c>
      <c r="L3633" s="89">
        <v>0</v>
      </c>
      <c r="M3633" s="89">
        <f>+L3633-K3633</f>
        <v>0</v>
      </c>
      <c r="N3633" s="90" t="str">
        <f>IF(AND($K3633=0,L3633=0),"0.00%",IF($K3633=0,-1,IF(L3633=0,1,-($K3633-L3633)/ABS(L3633))))</f>
        <v>0.00%</v>
      </c>
      <c r="O3633" s="89">
        <v>0</v>
      </c>
      <c r="P3633" s="89">
        <f>+K3633-O3633</f>
        <v>0</v>
      </c>
      <c r="Q3633" s="90" t="str">
        <f>IF(AND($K3633=0,O3633=0),"0.00%",IF($K3633=0,-1,IF(O3633=0,1,-($K3633-O3633)/ABS(O3633))))</f>
        <v>0.00%</v>
      </c>
      <c r="R3633" s="91"/>
      <c r="S3633" s="89">
        <v>0</v>
      </c>
      <c r="T3633" s="89">
        <f>+S3633-K3633</f>
        <v>0</v>
      </c>
      <c r="U3633" s="335">
        <f>IF(C3633=0,0,1)+IF(D3633=0,0,1)+IF(E3633=0,0,1)+IF(G3633=0,0,1)+IF(K3633=0,0,1)+IF(L3633=0,0,1)+IF(M3633=0,0,1)+IF(O3633=0,0,1)+IF(S3633=0,0,1)</f>
        <v>0</v>
      </c>
    </row>
    <row r="3634" spans="1:21" s="182" customFormat="1" ht="15" hidden="1">
      <c r="A3634" s="176" t="s">
        <v>3555</v>
      </c>
      <c r="B3634" s="88" t="s">
        <v>6842</v>
      </c>
      <c r="C3634" s="89">
        <v>0</v>
      </c>
      <c r="D3634" s="89">
        <v>0</v>
      </c>
      <c r="E3634" s="89">
        <f>+D3634-C3634</f>
        <v>0</v>
      </c>
      <c r="F3634" s="90" t="str">
        <f>IF(AND($C3634=0,D3634=0),"0.00%",IF($C3634=0,-1,IF(D3634=0,1,-($C3634-D3634)/ABS(D3634))))</f>
        <v>0.00%</v>
      </c>
      <c r="G3634" s="89">
        <v>0</v>
      </c>
      <c r="H3634" s="89">
        <f>+C3634-G3634</f>
        <v>0</v>
      </c>
      <c r="I3634" s="90" t="str">
        <f>IF(AND($C3634=0,G3634=0),"0.00%",IF($C3634=0,-1,IF(G3634=0,1,-($C3634-G3634)/ABS(G3634))))</f>
        <v>0.00%</v>
      </c>
      <c r="J3634" s="91"/>
      <c r="K3634" s="89">
        <v>0</v>
      </c>
      <c r="L3634" s="89">
        <v>0</v>
      </c>
      <c r="M3634" s="89">
        <f>+L3634-K3634</f>
        <v>0</v>
      </c>
      <c r="N3634" s="90" t="str">
        <f>IF(AND($K3634=0,L3634=0),"0.00%",IF($K3634=0,-1,IF(L3634=0,1,-($K3634-L3634)/ABS(L3634))))</f>
        <v>0.00%</v>
      </c>
      <c r="O3634" s="89">
        <v>0</v>
      </c>
      <c r="P3634" s="89">
        <f>+K3634-O3634</f>
        <v>0</v>
      </c>
      <c r="Q3634" s="90" t="str">
        <f>IF(AND($K3634=0,O3634=0),"0.00%",IF($K3634=0,-1,IF(O3634=0,1,-($K3634-O3634)/ABS(O3634))))</f>
        <v>0.00%</v>
      </c>
      <c r="R3634" s="91"/>
      <c r="S3634" s="89">
        <v>0</v>
      </c>
      <c r="T3634" s="89">
        <f>+S3634-K3634</f>
        <v>0</v>
      </c>
      <c r="U3634" s="335">
        <f>IF(C3634=0,0,1)+IF(D3634=0,0,1)+IF(E3634=0,0,1)+IF(G3634=0,0,1)+IF(K3634=0,0,1)+IF(L3634=0,0,1)+IF(M3634=0,0,1)+IF(O3634=0,0,1)+IF(S3634=0,0,1)</f>
        <v>0</v>
      </c>
    </row>
    <row r="3635" spans="1:21" s="182" customFormat="1" ht="15" hidden="1">
      <c r="A3635" s="176" t="s">
        <v>3556</v>
      </c>
      <c r="B3635" s="88" t="s">
        <v>6843</v>
      </c>
      <c r="C3635" s="89">
        <v>0</v>
      </c>
      <c r="D3635" s="89">
        <v>0</v>
      </c>
      <c r="E3635" s="89">
        <f>+D3635-C3635</f>
        <v>0</v>
      </c>
      <c r="F3635" s="90" t="str">
        <f>IF(AND($C3635=0,D3635=0),"0.00%",IF($C3635=0,-1,IF(D3635=0,1,-($C3635-D3635)/ABS(D3635))))</f>
        <v>0.00%</v>
      </c>
      <c r="G3635" s="89">
        <v>0</v>
      </c>
      <c r="H3635" s="89">
        <f>+C3635-G3635</f>
        <v>0</v>
      </c>
      <c r="I3635" s="90" t="str">
        <f>IF(AND($C3635=0,G3635=0),"0.00%",IF($C3635=0,-1,IF(G3635=0,1,-($C3635-G3635)/ABS(G3635))))</f>
        <v>0.00%</v>
      </c>
      <c r="J3635" s="91"/>
      <c r="K3635" s="89">
        <v>0</v>
      </c>
      <c r="L3635" s="89">
        <v>0</v>
      </c>
      <c r="M3635" s="89">
        <f>+L3635-K3635</f>
        <v>0</v>
      </c>
      <c r="N3635" s="90" t="str">
        <f>IF(AND($K3635=0,L3635=0),"0.00%",IF($K3635=0,-1,IF(L3635=0,1,-($K3635-L3635)/ABS(L3635))))</f>
        <v>0.00%</v>
      </c>
      <c r="O3635" s="89">
        <v>0</v>
      </c>
      <c r="P3635" s="89">
        <f>+K3635-O3635</f>
        <v>0</v>
      </c>
      <c r="Q3635" s="90" t="str">
        <f>IF(AND($K3635=0,O3635=0),"0.00%",IF($K3635=0,-1,IF(O3635=0,1,-($K3635-O3635)/ABS(O3635))))</f>
        <v>0.00%</v>
      </c>
      <c r="R3635" s="91"/>
      <c r="S3635" s="89">
        <v>0</v>
      </c>
      <c r="T3635" s="89">
        <f>+S3635-K3635</f>
        <v>0</v>
      </c>
      <c r="U3635" s="335">
        <f>IF(C3635=0,0,1)+IF(D3635=0,0,1)+IF(E3635=0,0,1)+IF(G3635=0,0,1)+IF(K3635=0,0,1)+IF(L3635=0,0,1)+IF(M3635=0,0,1)+IF(O3635=0,0,1)+IF(S3635=0,0,1)</f>
        <v>0</v>
      </c>
    </row>
    <row r="3636" spans="1:21" s="182" customFormat="1" ht="15" hidden="1">
      <c r="A3636" s="176" t="s">
        <v>3557</v>
      </c>
      <c r="B3636" s="88" t="s">
        <v>6844</v>
      </c>
      <c r="C3636" s="89">
        <v>0</v>
      </c>
      <c r="D3636" s="89">
        <v>0</v>
      </c>
      <c r="E3636" s="89">
        <f>+D3636-C3636</f>
        <v>0</v>
      </c>
      <c r="F3636" s="90" t="str">
        <f>IF(AND($C3636=0,D3636=0),"0.00%",IF($C3636=0,-1,IF(D3636=0,1,-($C3636-D3636)/ABS(D3636))))</f>
        <v>0.00%</v>
      </c>
      <c r="G3636" s="89">
        <v>0</v>
      </c>
      <c r="H3636" s="89">
        <f>+C3636-G3636</f>
        <v>0</v>
      </c>
      <c r="I3636" s="90" t="str">
        <f>IF(AND($C3636=0,G3636=0),"0.00%",IF($C3636=0,-1,IF(G3636=0,1,-($C3636-G3636)/ABS(G3636))))</f>
        <v>0.00%</v>
      </c>
      <c r="J3636" s="91"/>
      <c r="K3636" s="89">
        <v>0</v>
      </c>
      <c r="L3636" s="89">
        <v>0</v>
      </c>
      <c r="M3636" s="89">
        <f>+L3636-K3636</f>
        <v>0</v>
      </c>
      <c r="N3636" s="90" t="str">
        <f>IF(AND($K3636=0,L3636=0),"0.00%",IF($K3636=0,-1,IF(L3636=0,1,-($K3636-L3636)/ABS(L3636))))</f>
        <v>0.00%</v>
      </c>
      <c r="O3636" s="89">
        <v>0</v>
      </c>
      <c r="P3636" s="89">
        <f>+K3636-O3636</f>
        <v>0</v>
      </c>
      <c r="Q3636" s="90" t="str">
        <f>IF(AND($K3636=0,O3636=0),"0.00%",IF($K3636=0,-1,IF(O3636=0,1,-($K3636-O3636)/ABS(O3636))))</f>
        <v>0.00%</v>
      </c>
      <c r="R3636" s="91"/>
      <c r="S3636" s="89">
        <v>0</v>
      </c>
      <c r="T3636" s="89">
        <f>+S3636-K3636</f>
        <v>0</v>
      </c>
      <c r="U3636" s="335">
        <f>IF(C3636=0,0,1)+IF(D3636=0,0,1)+IF(E3636=0,0,1)+IF(G3636=0,0,1)+IF(K3636=0,0,1)+IF(L3636=0,0,1)+IF(M3636=0,0,1)+IF(O3636=0,0,1)+IF(S3636=0,0,1)</f>
        <v>0</v>
      </c>
    </row>
    <row r="3637" spans="1:21" s="182" customFormat="1" ht="15" hidden="1">
      <c r="A3637" s="176" t="s">
        <v>3558</v>
      </c>
      <c r="B3637" s="88" t="s">
        <v>6845</v>
      </c>
      <c r="C3637" s="89">
        <v>0</v>
      </c>
      <c r="D3637" s="89">
        <v>0</v>
      </c>
      <c r="E3637" s="89">
        <f>+D3637-C3637</f>
        <v>0</v>
      </c>
      <c r="F3637" s="90" t="str">
        <f>IF(AND($C3637=0,D3637=0),"0.00%",IF($C3637=0,-1,IF(D3637=0,1,-($C3637-D3637)/ABS(D3637))))</f>
        <v>0.00%</v>
      </c>
      <c r="G3637" s="89">
        <v>0</v>
      </c>
      <c r="H3637" s="89">
        <f>+C3637-G3637</f>
        <v>0</v>
      </c>
      <c r="I3637" s="90" t="str">
        <f>IF(AND($C3637=0,G3637=0),"0.00%",IF($C3637=0,-1,IF(G3637=0,1,-($C3637-G3637)/ABS(G3637))))</f>
        <v>0.00%</v>
      </c>
      <c r="J3637" s="91"/>
      <c r="K3637" s="89">
        <v>0</v>
      </c>
      <c r="L3637" s="89">
        <v>0</v>
      </c>
      <c r="M3637" s="89">
        <f>+L3637-K3637</f>
        <v>0</v>
      </c>
      <c r="N3637" s="90" t="str">
        <f>IF(AND($K3637=0,L3637=0),"0.00%",IF($K3637=0,-1,IF(L3637=0,1,-($K3637-L3637)/ABS(L3637))))</f>
        <v>0.00%</v>
      </c>
      <c r="O3637" s="89">
        <v>0</v>
      </c>
      <c r="P3637" s="89">
        <f>+K3637-O3637</f>
        <v>0</v>
      </c>
      <c r="Q3637" s="90" t="str">
        <f>IF(AND($K3637=0,O3637=0),"0.00%",IF($K3637=0,-1,IF(O3637=0,1,-($K3637-O3637)/ABS(O3637))))</f>
        <v>0.00%</v>
      </c>
      <c r="R3637" s="91"/>
      <c r="S3637" s="89">
        <v>0</v>
      </c>
      <c r="T3637" s="89">
        <f>+S3637-K3637</f>
        <v>0</v>
      </c>
      <c r="U3637" s="335">
        <f>IF(C3637=0,0,1)+IF(D3637=0,0,1)+IF(E3637=0,0,1)+IF(G3637=0,0,1)+IF(K3637=0,0,1)+IF(L3637=0,0,1)+IF(M3637=0,0,1)+IF(O3637=0,0,1)+IF(S3637=0,0,1)</f>
        <v>0</v>
      </c>
    </row>
    <row r="3638" spans="1:21" s="182" customFormat="1" ht="15" hidden="1">
      <c r="A3638" s="176" t="s">
        <v>3559</v>
      </c>
      <c r="B3638" s="88" t="s">
        <v>6846</v>
      </c>
      <c r="C3638" s="89">
        <v>0</v>
      </c>
      <c r="D3638" s="89">
        <v>0</v>
      </c>
      <c r="E3638" s="89">
        <f>+D3638-C3638</f>
        <v>0</v>
      </c>
      <c r="F3638" s="90" t="str">
        <f>IF(AND($C3638=0,D3638=0),"0.00%",IF($C3638=0,-1,IF(D3638=0,1,-($C3638-D3638)/ABS(D3638))))</f>
        <v>0.00%</v>
      </c>
      <c r="G3638" s="89">
        <v>0</v>
      </c>
      <c r="H3638" s="89">
        <f>+C3638-G3638</f>
        <v>0</v>
      </c>
      <c r="I3638" s="90" t="str">
        <f>IF(AND($C3638=0,G3638=0),"0.00%",IF($C3638=0,-1,IF(G3638=0,1,-($C3638-G3638)/ABS(G3638))))</f>
        <v>0.00%</v>
      </c>
      <c r="J3638" s="91"/>
      <c r="K3638" s="89">
        <v>0</v>
      </c>
      <c r="L3638" s="89">
        <v>0</v>
      </c>
      <c r="M3638" s="89">
        <f>+L3638-K3638</f>
        <v>0</v>
      </c>
      <c r="N3638" s="90" t="str">
        <f>IF(AND($K3638=0,L3638=0),"0.00%",IF($K3638=0,-1,IF(L3638=0,1,-($K3638-L3638)/ABS(L3638))))</f>
        <v>0.00%</v>
      </c>
      <c r="O3638" s="89">
        <v>0</v>
      </c>
      <c r="P3638" s="89">
        <f>+K3638-O3638</f>
        <v>0</v>
      </c>
      <c r="Q3638" s="90" t="str">
        <f>IF(AND($K3638=0,O3638=0),"0.00%",IF($K3638=0,-1,IF(O3638=0,1,-($K3638-O3638)/ABS(O3638))))</f>
        <v>0.00%</v>
      </c>
      <c r="R3638" s="91"/>
      <c r="S3638" s="89">
        <v>0</v>
      </c>
      <c r="T3638" s="89">
        <f>+S3638-K3638</f>
        <v>0</v>
      </c>
      <c r="U3638" s="335">
        <f>IF(C3638=0,0,1)+IF(D3638=0,0,1)+IF(E3638=0,0,1)+IF(G3638=0,0,1)+IF(K3638=0,0,1)+IF(L3638=0,0,1)+IF(M3638=0,0,1)+IF(O3638=0,0,1)+IF(S3638=0,0,1)</f>
        <v>0</v>
      </c>
    </row>
    <row r="3639" spans="1:21" s="182" customFormat="1" ht="15" hidden="1">
      <c r="A3639" s="176" t="s">
        <v>3560</v>
      </c>
      <c r="B3639" s="88" t="s">
        <v>6847</v>
      </c>
      <c r="C3639" s="89">
        <v>0</v>
      </c>
      <c r="D3639" s="89">
        <v>0</v>
      </c>
      <c r="E3639" s="89">
        <f>+D3639-C3639</f>
        <v>0</v>
      </c>
      <c r="F3639" s="90" t="str">
        <f>IF(AND($C3639=0,D3639=0),"0.00%",IF($C3639=0,-1,IF(D3639=0,1,-($C3639-D3639)/ABS(D3639))))</f>
        <v>0.00%</v>
      </c>
      <c r="G3639" s="89">
        <v>0</v>
      </c>
      <c r="H3639" s="89">
        <f>+C3639-G3639</f>
        <v>0</v>
      </c>
      <c r="I3639" s="90" t="str">
        <f>IF(AND($C3639=0,G3639=0),"0.00%",IF($C3639=0,-1,IF(G3639=0,1,-($C3639-G3639)/ABS(G3639))))</f>
        <v>0.00%</v>
      </c>
      <c r="J3639" s="91"/>
      <c r="K3639" s="89">
        <v>0</v>
      </c>
      <c r="L3639" s="89">
        <v>0</v>
      </c>
      <c r="M3639" s="89">
        <f>+L3639-K3639</f>
        <v>0</v>
      </c>
      <c r="N3639" s="90" t="str">
        <f>IF(AND($K3639=0,L3639=0),"0.00%",IF($K3639=0,-1,IF(L3639=0,1,-($K3639-L3639)/ABS(L3639))))</f>
        <v>0.00%</v>
      </c>
      <c r="O3639" s="89">
        <v>0</v>
      </c>
      <c r="P3639" s="89">
        <f>+K3639-O3639</f>
        <v>0</v>
      </c>
      <c r="Q3639" s="90" t="str">
        <f>IF(AND($K3639=0,O3639=0),"0.00%",IF($K3639=0,-1,IF(O3639=0,1,-($K3639-O3639)/ABS(O3639))))</f>
        <v>0.00%</v>
      </c>
      <c r="R3639" s="91"/>
      <c r="S3639" s="89">
        <v>0</v>
      </c>
      <c r="T3639" s="89">
        <f>+S3639-K3639</f>
        <v>0</v>
      </c>
      <c r="U3639" s="335">
        <f>IF(C3639=0,0,1)+IF(D3639=0,0,1)+IF(E3639=0,0,1)+IF(G3639=0,0,1)+IF(K3639=0,0,1)+IF(L3639=0,0,1)+IF(M3639=0,0,1)+IF(O3639=0,0,1)+IF(S3639=0,0,1)</f>
        <v>0</v>
      </c>
    </row>
    <row r="3640" spans="1:21" s="182" customFormat="1" ht="15" hidden="1">
      <c r="A3640" s="176" t="s">
        <v>3561</v>
      </c>
      <c r="B3640" s="88" t="s">
        <v>6848</v>
      </c>
      <c r="C3640" s="89">
        <v>0</v>
      </c>
      <c r="D3640" s="89">
        <v>0</v>
      </c>
      <c r="E3640" s="89">
        <f>+D3640-C3640</f>
        <v>0</v>
      </c>
      <c r="F3640" s="90" t="str">
        <f>IF(AND($C3640=0,D3640=0),"0.00%",IF($C3640=0,-1,IF(D3640=0,1,-($C3640-D3640)/ABS(D3640))))</f>
        <v>0.00%</v>
      </c>
      <c r="G3640" s="89">
        <v>0</v>
      </c>
      <c r="H3640" s="89">
        <f>+C3640-G3640</f>
        <v>0</v>
      </c>
      <c r="I3640" s="90" t="str">
        <f>IF(AND($C3640=0,G3640=0),"0.00%",IF($C3640=0,-1,IF(G3640=0,1,-($C3640-G3640)/ABS(G3640))))</f>
        <v>0.00%</v>
      </c>
      <c r="J3640" s="91"/>
      <c r="K3640" s="89">
        <v>0</v>
      </c>
      <c r="L3640" s="89">
        <v>0</v>
      </c>
      <c r="M3640" s="89">
        <f>+L3640-K3640</f>
        <v>0</v>
      </c>
      <c r="N3640" s="90" t="str">
        <f>IF(AND($K3640=0,L3640=0),"0.00%",IF($K3640=0,-1,IF(L3640=0,1,-($K3640-L3640)/ABS(L3640))))</f>
        <v>0.00%</v>
      </c>
      <c r="O3640" s="89">
        <v>0</v>
      </c>
      <c r="P3640" s="89">
        <f>+K3640-O3640</f>
        <v>0</v>
      </c>
      <c r="Q3640" s="90" t="str">
        <f>IF(AND($K3640=0,O3640=0),"0.00%",IF($K3640=0,-1,IF(O3640=0,1,-($K3640-O3640)/ABS(O3640))))</f>
        <v>0.00%</v>
      </c>
      <c r="R3640" s="91"/>
      <c r="S3640" s="89">
        <v>0</v>
      </c>
      <c r="T3640" s="89">
        <f>+S3640-K3640</f>
        <v>0</v>
      </c>
      <c r="U3640" s="335">
        <f>IF(C3640=0,0,1)+IF(D3640=0,0,1)+IF(E3640=0,0,1)+IF(G3640=0,0,1)+IF(K3640=0,0,1)+IF(L3640=0,0,1)+IF(M3640=0,0,1)+IF(O3640=0,0,1)+IF(S3640=0,0,1)</f>
        <v>0</v>
      </c>
    </row>
    <row r="3641" spans="1:21" s="182" customFormat="1" ht="15" hidden="1">
      <c r="A3641" s="176" t="s">
        <v>3562</v>
      </c>
      <c r="B3641" s="88" t="s">
        <v>6849</v>
      </c>
      <c r="C3641" s="89">
        <v>0</v>
      </c>
      <c r="D3641" s="89">
        <v>0</v>
      </c>
      <c r="E3641" s="89">
        <f>+D3641-C3641</f>
        <v>0</v>
      </c>
      <c r="F3641" s="90" t="str">
        <f>IF(AND($C3641=0,D3641=0),"0.00%",IF($C3641=0,-1,IF(D3641=0,1,-($C3641-D3641)/ABS(D3641))))</f>
        <v>0.00%</v>
      </c>
      <c r="G3641" s="89">
        <v>0</v>
      </c>
      <c r="H3641" s="89">
        <f>+C3641-G3641</f>
        <v>0</v>
      </c>
      <c r="I3641" s="90" t="str">
        <f>IF(AND($C3641=0,G3641=0),"0.00%",IF($C3641=0,-1,IF(G3641=0,1,-($C3641-G3641)/ABS(G3641))))</f>
        <v>0.00%</v>
      </c>
      <c r="J3641" s="91"/>
      <c r="K3641" s="89">
        <v>0</v>
      </c>
      <c r="L3641" s="89">
        <v>0</v>
      </c>
      <c r="M3641" s="89">
        <f>+L3641-K3641</f>
        <v>0</v>
      </c>
      <c r="N3641" s="90" t="str">
        <f>IF(AND($K3641=0,L3641=0),"0.00%",IF($K3641=0,-1,IF(L3641=0,1,-($K3641-L3641)/ABS(L3641))))</f>
        <v>0.00%</v>
      </c>
      <c r="O3641" s="89">
        <v>0</v>
      </c>
      <c r="P3641" s="89">
        <f>+K3641-O3641</f>
        <v>0</v>
      </c>
      <c r="Q3641" s="90" t="str">
        <f>IF(AND($K3641=0,O3641=0),"0.00%",IF($K3641=0,-1,IF(O3641=0,1,-($K3641-O3641)/ABS(O3641))))</f>
        <v>0.00%</v>
      </c>
      <c r="R3641" s="91"/>
      <c r="S3641" s="89">
        <v>0</v>
      </c>
      <c r="T3641" s="89">
        <f>+S3641-K3641</f>
        <v>0</v>
      </c>
      <c r="U3641" s="335">
        <f>IF(C3641=0,0,1)+IF(D3641=0,0,1)+IF(E3641=0,0,1)+IF(G3641=0,0,1)+IF(K3641=0,0,1)+IF(L3641=0,0,1)+IF(M3641=0,0,1)+IF(O3641=0,0,1)+IF(S3641=0,0,1)</f>
        <v>0</v>
      </c>
    </row>
    <row r="3642" spans="1:21" s="182" customFormat="1" ht="15" hidden="1">
      <c r="A3642" s="176" t="s">
        <v>3563</v>
      </c>
      <c r="B3642" s="88" t="s">
        <v>6850</v>
      </c>
      <c r="C3642" s="89">
        <v>0</v>
      </c>
      <c r="D3642" s="89">
        <v>0</v>
      </c>
      <c r="E3642" s="89">
        <f>+D3642-C3642</f>
        <v>0</v>
      </c>
      <c r="F3642" s="90" t="str">
        <f>IF(AND($C3642=0,D3642=0),"0.00%",IF($C3642=0,-1,IF(D3642=0,1,-($C3642-D3642)/ABS(D3642))))</f>
        <v>0.00%</v>
      </c>
      <c r="G3642" s="89">
        <v>0</v>
      </c>
      <c r="H3642" s="89">
        <f>+C3642-G3642</f>
        <v>0</v>
      </c>
      <c r="I3642" s="90" t="str">
        <f>IF(AND($C3642=0,G3642=0),"0.00%",IF($C3642=0,-1,IF(G3642=0,1,-($C3642-G3642)/ABS(G3642))))</f>
        <v>0.00%</v>
      </c>
      <c r="J3642" s="91"/>
      <c r="K3642" s="89">
        <v>0</v>
      </c>
      <c r="L3642" s="89">
        <v>0</v>
      </c>
      <c r="M3642" s="89">
        <f>+L3642-K3642</f>
        <v>0</v>
      </c>
      <c r="N3642" s="90" t="str">
        <f>IF(AND($K3642=0,L3642=0),"0.00%",IF($K3642=0,-1,IF(L3642=0,1,-($K3642-L3642)/ABS(L3642))))</f>
        <v>0.00%</v>
      </c>
      <c r="O3642" s="89">
        <v>0</v>
      </c>
      <c r="P3642" s="89">
        <f>+K3642-O3642</f>
        <v>0</v>
      </c>
      <c r="Q3642" s="90" t="str">
        <f>IF(AND($K3642=0,O3642=0),"0.00%",IF($K3642=0,-1,IF(O3642=0,1,-($K3642-O3642)/ABS(O3642))))</f>
        <v>0.00%</v>
      </c>
      <c r="R3642" s="91"/>
      <c r="S3642" s="89">
        <v>0</v>
      </c>
      <c r="T3642" s="89">
        <f>+S3642-K3642</f>
        <v>0</v>
      </c>
      <c r="U3642" s="335">
        <f>IF(C3642=0,0,1)+IF(D3642=0,0,1)+IF(E3642=0,0,1)+IF(G3642=0,0,1)+IF(K3642=0,0,1)+IF(L3642=0,0,1)+IF(M3642=0,0,1)+IF(O3642=0,0,1)+IF(S3642=0,0,1)</f>
        <v>0</v>
      </c>
    </row>
    <row r="3643" spans="1:21" s="182" customFormat="1" ht="15" hidden="1">
      <c r="A3643" s="176" t="s">
        <v>3564</v>
      </c>
      <c r="B3643" s="88" t="s">
        <v>6851</v>
      </c>
      <c r="C3643" s="89">
        <v>0</v>
      </c>
      <c r="D3643" s="89">
        <v>0</v>
      </c>
      <c r="E3643" s="89">
        <f>+D3643-C3643</f>
        <v>0</v>
      </c>
      <c r="F3643" s="90" t="str">
        <f>IF(AND($C3643=0,D3643=0),"0.00%",IF($C3643=0,-1,IF(D3643=0,1,-($C3643-D3643)/ABS(D3643))))</f>
        <v>0.00%</v>
      </c>
      <c r="G3643" s="89">
        <v>0</v>
      </c>
      <c r="H3643" s="89">
        <f>+C3643-G3643</f>
        <v>0</v>
      </c>
      <c r="I3643" s="90" t="str">
        <f>IF(AND($C3643=0,G3643=0),"0.00%",IF($C3643=0,-1,IF(G3643=0,1,-($C3643-G3643)/ABS(G3643))))</f>
        <v>0.00%</v>
      </c>
      <c r="J3643" s="91"/>
      <c r="K3643" s="89">
        <v>0</v>
      </c>
      <c r="L3643" s="89">
        <v>0</v>
      </c>
      <c r="M3643" s="89">
        <f>+L3643-K3643</f>
        <v>0</v>
      </c>
      <c r="N3643" s="90" t="str">
        <f>IF(AND($K3643=0,L3643=0),"0.00%",IF($K3643=0,-1,IF(L3643=0,1,-($K3643-L3643)/ABS(L3643))))</f>
        <v>0.00%</v>
      </c>
      <c r="O3643" s="89">
        <v>0</v>
      </c>
      <c r="P3643" s="89">
        <f>+K3643-O3643</f>
        <v>0</v>
      </c>
      <c r="Q3643" s="90" t="str">
        <f>IF(AND($K3643=0,O3643=0),"0.00%",IF($K3643=0,-1,IF(O3643=0,1,-($K3643-O3643)/ABS(O3643))))</f>
        <v>0.00%</v>
      </c>
      <c r="R3643" s="91"/>
      <c r="S3643" s="89">
        <v>0</v>
      </c>
      <c r="T3643" s="89">
        <f>+S3643-K3643</f>
        <v>0</v>
      </c>
      <c r="U3643" s="335">
        <f>IF(C3643=0,0,1)+IF(D3643=0,0,1)+IF(E3643=0,0,1)+IF(G3643=0,0,1)+IF(K3643=0,0,1)+IF(L3643=0,0,1)+IF(M3643=0,0,1)+IF(O3643=0,0,1)+IF(S3643=0,0,1)</f>
        <v>0</v>
      </c>
    </row>
    <row r="3644" spans="1:21" s="182" customFormat="1" ht="15" hidden="1">
      <c r="A3644" s="176" t="s">
        <v>3565</v>
      </c>
      <c r="B3644" s="88" t="s">
        <v>6852</v>
      </c>
      <c r="C3644" s="89">
        <v>0</v>
      </c>
      <c r="D3644" s="89">
        <v>0</v>
      </c>
      <c r="E3644" s="89">
        <f>+D3644-C3644</f>
        <v>0</v>
      </c>
      <c r="F3644" s="90" t="str">
        <f>IF(AND($C3644=0,D3644=0),"0.00%",IF($C3644=0,-1,IF(D3644=0,1,-($C3644-D3644)/ABS(D3644))))</f>
        <v>0.00%</v>
      </c>
      <c r="G3644" s="89">
        <v>0</v>
      </c>
      <c r="H3644" s="89">
        <f>+C3644-G3644</f>
        <v>0</v>
      </c>
      <c r="I3644" s="90" t="str">
        <f>IF(AND($C3644=0,G3644=0),"0.00%",IF($C3644=0,-1,IF(G3644=0,1,-($C3644-G3644)/ABS(G3644))))</f>
        <v>0.00%</v>
      </c>
      <c r="J3644" s="91"/>
      <c r="K3644" s="89">
        <v>0</v>
      </c>
      <c r="L3644" s="89">
        <v>0</v>
      </c>
      <c r="M3644" s="89">
        <f>+L3644-K3644</f>
        <v>0</v>
      </c>
      <c r="N3644" s="90" t="str">
        <f>IF(AND($K3644=0,L3644=0),"0.00%",IF($K3644=0,-1,IF(L3644=0,1,-($K3644-L3644)/ABS(L3644))))</f>
        <v>0.00%</v>
      </c>
      <c r="O3644" s="89">
        <v>0</v>
      </c>
      <c r="P3644" s="89">
        <f>+K3644-O3644</f>
        <v>0</v>
      </c>
      <c r="Q3644" s="90" t="str">
        <f>IF(AND($K3644=0,O3644=0),"0.00%",IF($K3644=0,-1,IF(O3644=0,1,-($K3644-O3644)/ABS(O3644))))</f>
        <v>0.00%</v>
      </c>
      <c r="R3644" s="91"/>
      <c r="S3644" s="89">
        <v>0</v>
      </c>
      <c r="T3644" s="89">
        <f>+S3644-K3644</f>
        <v>0</v>
      </c>
      <c r="U3644" s="335">
        <f>IF(C3644=0,0,1)+IF(D3644=0,0,1)+IF(E3644=0,0,1)+IF(G3644=0,0,1)+IF(K3644=0,0,1)+IF(L3644=0,0,1)+IF(M3644=0,0,1)+IF(O3644=0,0,1)+IF(S3644=0,0,1)</f>
        <v>0</v>
      </c>
    </row>
    <row r="3645" spans="1:21" s="182" customFormat="1" ht="15" hidden="1">
      <c r="A3645" s="176" t="s">
        <v>3566</v>
      </c>
      <c r="B3645" s="88" t="s">
        <v>6853</v>
      </c>
      <c r="C3645" s="89">
        <v>0</v>
      </c>
      <c r="D3645" s="89">
        <v>0</v>
      </c>
      <c r="E3645" s="89">
        <f>+D3645-C3645</f>
        <v>0</v>
      </c>
      <c r="F3645" s="90" t="str">
        <f>IF(AND($C3645=0,D3645=0),"0.00%",IF($C3645=0,-1,IF(D3645=0,1,-($C3645-D3645)/ABS(D3645))))</f>
        <v>0.00%</v>
      </c>
      <c r="G3645" s="89">
        <v>0</v>
      </c>
      <c r="H3645" s="89">
        <f>+C3645-G3645</f>
        <v>0</v>
      </c>
      <c r="I3645" s="90" t="str">
        <f>IF(AND($C3645=0,G3645=0),"0.00%",IF($C3645=0,-1,IF(G3645=0,1,-($C3645-G3645)/ABS(G3645))))</f>
        <v>0.00%</v>
      </c>
      <c r="J3645" s="91"/>
      <c r="K3645" s="89">
        <v>0</v>
      </c>
      <c r="L3645" s="89">
        <v>0</v>
      </c>
      <c r="M3645" s="89">
        <f>+L3645-K3645</f>
        <v>0</v>
      </c>
      <c r="N3645" s="90" t="str">
        <f>IF(AND($K3645=0,L3645=0),"0.00%",IF($K3645=0,-1,IF(L3645=0,1,-($K3645-L3645)/ABS(L3645))))</f>
        <v>0.00%</v>
      </c>
      <c r="O3645" s="89">
        <v>0</v>
      </c>
      <c r="P3645" s="89">
        <f>+K3645-O3645</f>
        <v>0</v>
      </c>
      <c r="Q3645" s="90" t="str">
        <f>IF(AND($K3645=0,O3645=0),"0.00%",IF($K3645=0,-1,IF(O3645=0,1,-($K3645-O3645)/ABS(O3645))))</f>
        <v>0.00%</v>
      </c>
      <c r="R3645" s="91"/>
      <c r="S3645" s="89">
        <v>0</v>
      </c>
      <c r="T3645" s="89">
        <f>+S3645-K3645</f>
        <v>0</v>
      </c>
      <c r="U3645" s="335">
        <f>IF(C3645=0,0,1)+IF(D3645=0,0,1)+IF(E3645=0,0,1)+IF(G3645=0,0,1)+IF(K3645=0,0,1)+IF(L3645=0,0,1)+IF(M3645=0,0,1)+IF(O3645=0,0,1)+IF(S3645=0,0,1)</f>
        <v>0</v>
      </c>
    </row>
    <row r="3646" spans="1:21" s="182" customFormat="1" ht="15" hidden="1">
      <c r="A3646" s="176" t="s">
        <v>3567</v>
      </c>
      <c r="B3646" s="88" t="s">
        <v>6854</v>
      </c>
      <c r="C3646" s="89">
        <v>0</v>
      </c>
      <c r="D3646" s="89">
        <v>0</v>
      </c>
      <c r="E3646" s="89">
        <f>+D3646-C3646</f>
        <v>0</v>
      </c>
      <c r="F3646" s="90" t="str">
        <f>IF(AND($C3646=0,D3646=0),"0.00%",IF($C3646=0,-1,IF(D3646=0,1,-($C3646-D3646)/ABS(D3646))))</f>
        <v>0.00%</v>
      </c>
      <c r="G3646" s="89">
        <v>0</v>
      </c>
      <c r="H3646" s="89">
        <f>+C3646-G3646</f>
        <v>0</v>
      </c>
      <c r="I3646" s="90" t="str">
        <f>IF(AND($C3646=0,G3646=0),"0.00%",IF($C3646=0,-1,IF(G3646=0,1,-($C3646-G3646)/ABS(G3646))))</f>
        <v>0.00%</v>
      </c>
      <c r="J3646" s="91"/>
      <c r="K3646" s="89">
        <v>0</v>
      </c>
      <c r="L3646" s="89">
        <v>0</v>
      </c>
      <c r="M3646" s="89">
        <f>+L3646-K3646</f>
        <v>0</v>
      </c>
      <c r="N3646" s="90" t="str">
        <f>IF(AND($K3646=0,L3646=0),"0.00%",IF($K3646=0,-1,IF(L3646=0,1,-($K3646-L3646)/ABS(L3646))))</f>
        <v>0.00%</v>
      </c>
      <c r="O3646" s="89">
        <v>0</v>
      </c>
      <c r="P3646" s="89">
        <f>+K3646-O3646</f>
        <v>0</v>
      </c>
      <c r="Q3646" s="90" t="str">
        <f>IF(AND($K3646=0,O3646=0),"0.00%",IF($K3646=0,-1,IF(O3646=0,1,-($K3646-O3646)/ABS(O3646))))</f>
        <v>0.00%</v>
      </c>
      <c r="R3646" s="91"/>
      <c r="S3646" s="89">
        <v>0</v>
      </c>
      <c r="T3646" s="89">
        <f>+S3646-K3646</f>
        <v>0</v>
      </c>
      <c r="U3646" s="335">
        <f>IF(C3646=0,0,1)+IF(D3646=0,0,1)+IF(E3646=0,0,1)+IF(G3646=0,0,1)+IF(K3646=0,0,1)+IF(L3646=0,0,1)+IF(M3646=0,0,1)+IF(O3646=0,0,1)+IF(S3646=0,0,1)</f>
        <v>0</v>
      </c>
    </row>
    <row r="3647" spans="1:21" s="182" customFormat="1" ht="15" hidden="1">
      <c r="A3647" s="176" t="s">
        <v>3568</v>
      </c>
      <c r="B3647" s="88" t="s">
        <v>6855</v>
      </c>
      <c r="C3647" s="89">
        <v>0</v>
      </c>
      <c r="D3647" s="89">
        <v>0</v>
      </c>
      <c r="E3647" s="89">
        <f>+D3647-C3647</f>
        <v>0</v>
      </c>
      <c r="F3647" s="90" t="str">
        <f>IF(AND($C3647=0,D3647=0),"0.00%",IF($C3647=0,-1,IF(D3647=0,1,-($C3647-D3647)/ABS(D3647))))</f>
        <v>0.00%</v>
      </c>
      <c r="G3647" s="89">
        <v>0</v>
      </c>
      <c r="H3647" s="89">
        <f>+C3647-G3647</f>
        <v>0</v>
      </c>
      <c r="I3647" s="90" t="str">
        <f>IF(AND($C3647=0,G3647=0),"0.00%",IF($C3647=0,-1,IF(G3647=0,1,-($C3647-G3647)/ABS(G3647))))</f>
        <v>0.00%</v>
      </c>
      <c r="J3647" s="91"/>
      <c r="K3647" s="89">
        <v>0</v>
      </c>
      <c r="L3647" s="89">
        <v>0</v>
      </c>
      <c r="M3647" s="89">
        <f>+L3647-K3647</f>
        <v>0</v>
      </c>
      <c r="N3647" s="90" t="str">
        <f>IF(AND($K3647=0,L3647=0),"0.00%",IF($K3647=0,-1,IF(L3647=0,1,-($K3647-L3647)/ABS(L3647))))</f>
        <v>0.00%</v>
      </c>
      <c r="O3647" s="89">
        <v>0</v>
      </c>
      <c r="P3647" s="89">
        <f>+K3647-O3647</f>
        <v>0</v>
      </c>
      <c r="Q3647" s="90" t="str">
        <f>IF(AND($K3647=0,O3647=0),"0.00%",IF($K3647=0,-1,IF(O3647=0,1,-($K3647-O3647)/ABS(O3647))))</f>
        <v>0.00%</v>
      </c>
      <c r="R3647" s="91"/>
      <c r="S3647" s="89">
        <v>0</v>
      </c>
      <c r="T3647" s="89">
        <f>+S3647-K3647</f>
        <v>0</v>
      </c>
      <c r="U3647" s="335">
        <f>IF(C3647=0,0,1)+IF(D3647=0,0,1)+IF(E3647=0,0,1)+IF(G3647=0,0,1)+IF(K3647=0,0,1)+IF(L3647=0,0,1)+IF(M3647=0,0,1)+IF(O3647=0,0,1)+IF(S3647=0,0,1)</f>
        <v>0</v>
      </c>
    </row>
    <row r="3648" spans="1:21" s="182" customFormat="1" ht="15" hidden="1">
      <c r="A3648" s="176" t="s">
        <v>3569</v>
      </c>
      <c r="B3648" s="88" t="s">
        <v>6856</v>
      </c>
      <c r="C3648" s="89">
        <v>0</v>
      </c>
      <c r="D3648" s="89">
        <v>0</v>
      </c>
      <c r="E3648" s="89">
        <f>+D3648-C3648</f>
        <v>0</v>
      </c>
      <c r="F3648" s="90" t="str">
        <f>IF(AND($C3648=0,D3648=0),"0.00%",IF($C3648=0,-1,IF(D3648=0,1,-($C3648-D3648)/ABS(D3648))))</f>
        <v>0.00%</v>
      </c>
      <c r="G3648" s="89">
        <v>0</v>
      </c>
      <c r="H3648" s="89">
        <f>+C3648-G3648</f>
        <v>0</v>
      </c>
      <c r="I3648" s="90" t="str">
        <f>IF(AND($C3648=0,G3648=0),"0.00%",IF($C3648=0,-1,IF(G3648=0,1,-($C3648-G3648)/ABS(G3648))))</f>
        <v>0.00%</v>
      </c>
      <c r="J3648" s="91"/>
      <c r="K3648" s="89">
        <v>0</v>
      </c>
      <c r="L3648" s="89">
        <v>0</v>
      </c>
      <c r="M3648" s="89">
        <f>+L3648-K3648</f>
        <v>0</v>
      </c>
      <c r="N3648" s="90" t="str">
        <f>IF(AND($K3648=0,L3648=0),"0.00%",IF($K3648=0,-1,IF(L3648=0,1,-($K3648-L3648)/ABS(L3648))))</f>
        <v>0.00%</v>
      </c>
      <c r="O3648" s="89">
        <v>0</v>
      </c>
      <c r="P3648" s="89">
        <f>+K3648-O3648</f>
        <v>0</v>
      </c>
      <c r="Q3648" s="90" t="str">
        <f>IF(AND($K3648=0,O3648=0),"0.00%",IF($K3648=0,-1,IF(O3648=0,1,-($K3648-O3648)/ABS(O3648))))</f>
        <v>0.00%</v>
      </c>
      <c r="R3648" s="91"/>
      <c r="S3648" s="89">
        <v>0</v>
      </c>
      <c r="T3648" s="89">
        <f>+S3648-K3648</f>
        <v>0</v>
      </c>
      <c r="U3648" s="335">
        <f>IF(C3648=0,0,1)+IF(D3648=0,0,1)+IF(E3648=0,0,1)+IF(G3648=0,0,1)+IF(K3648=0,0,1)+IF(L3648=0,0,1)+IF(M3648=0,0,1)+IF(O3648=0,0,1)+IF(S3648=0,0,1)</f>
        <v>0</v>
      </c>
    </row>
    <row r="3649" spans="1:21" s="182" customFormat="1" ht="15" hidden="1">
      <c r="A3649" s="176" t="s">
        <v>3570</v>
      </c>
      <c r="B3649" s="88" t="s">
        <v>6857</v>
      </c>
      <c r="C3649" s="89">
        <v>0</v>
      </c>
      <c r="D3649" s="89">
        <v>0</v>
      </c>
      <c r="E3649" s="89">
        <f>+D3649-C3649</f>
        <v>0</v>
      </c>
      <c r="F3649" s="90" t="str">
        <f>IF(AND($C3649=0,D3649=0),"0.00%",IF($C3649=0,-1,IF(D3649=0,1,-($C3649-D3649)/ABS(D3649))))</f>
        <v>0.00%</v>
      </c>
      <c r="G3649" s="89">
        <v>0</v>
      </c>
      <c r="H3649" s="89">
        <f>+C3649-G3649</f>
        <v>0</v>
      </c>
      <c r="I3649" s="90" t="str">
        <f>IF(AND($C3649=0,G3649=0),"0.00%",IF($C3649=0,-1,IF(G3649=0,1,-($C3649-G3649)/ABS(G3649))))</f>
        <v>0.00%</v>
      </c>
      <c r="J3649" s="91"/>
      <c r="K3649" s="89">
        <v>0</v>
      </c>
      <c r="L3649" s="89">
        <v>0</v>
      </c>
      <c r="M3649" s="89">
        <f>+L3649-K3649</f>
        <v>0</v>
      </c>
      <c r="N3649" s="90" t="str">
        <f>IF(AND($K3649=0,L3649=0),"0.00%",IF($K3649=0,-1,IF(L3649=0,1,-($K3649-L3649)/ABS(L3649))))</f>
        <v>0.00%</v>
      </c>
      <c r="O3649" s="89">
        <v>0</v>
      </c>
      <c r="P3649" s="89">
        <f>+K3649-O3649</f>
        <v>0</v>
      </c>
      <c r="Q3649" s="90" t="str">
        <f>IF(AND($K3649=0,O3649=0),"0.00%",IF($K3649=0,-1,IF(O3649=0,1,-($K3649-O3649)/ABS(O3649))))</f>
        <v>0.00%</v>
      </c>
      <c r="R3649" s="91"/>
      <c r="S3649" s="89">
        <v>0</v>
      </c>
      <c r="T3649" s="89">
        <f>+S3649-K3649</f>
        <v>0</v>
      </c>
      <c r="U3649" s="335">
        <f>IF(C3649=0,0,1)+IF(D3649=0,0,1)+IF(E3649=0,0,1)+IF(G3649=0,0,1)+IF(K3649=0,0,1)+IF(L3649=0,0,1)+IF(M3649=0,0,1)+IF(O3649=0,0,1)+IF(S3649=0,0,1)</f>
        <v>0</v>
      </c>
    </row>
    <row r="3650" spans="1:21" s="182" customFormat="1" ht="15" hidden="1">
      <c r="A3650" s="176" t="s">
        <v>3571</v>
      </c>
      <c r="B3650" s="88" t="s">
        <v>6858</v>
      </c>
      <c r="C3650" s="89">
        <v>0</v>
      </c>
      <c r="D3650" s="89">
        <v>0</v>
      </c>
      <c r="E3650" s="89">
        <f>+D3650-C3650</f>
        <v>0</v>
      </c>
      <c r="F3650" s="90" t="str">
        <f>IF(AND($C3650=0,D3650=0),"0.00%",IF($C3650=0,-1,IF(D3650=0,1,-($C3650-D3650)/ABS(D3650))))</f>
        <v>0.00%</v>
      </c>
      <c r="G3650" s="89">
        <v>0</v>
      </c>
      <c r="H3650" s="89">
        <f>+C3650-G3650</f>
        <v>0</v>
      </c>
      <c r="I3650" s="90" t="str">
        <f>IF(AND($C3650=0,G3650=0),"0.00%",IF($C3650=0,-1,IF(G3650=0,1,-($C3650-G3650)/ABS(G3650))))</f>
        <v>0.00%</v>
      </c>
      <c r="J3650" s="91"/>
      <c r="K3650" s="89">
        <v>0</v>
      </c>
      <c r="L3650" s="89">
        <v>0</v>
      </c>
      <c r="M3650" s="89">
        <f>+L3650-K3650</f>
        <v>0</v>
      </c>
      <c r="N3650" s="90" t="str">
        <f>IF(AND($K3650=0,L3650=0),"0.00%",IF($K3650=0,-1,IF(L3650=0,1,-($K3650-L3650)/ABS(L3650))))</f>
        <v>0.00%</v>
      </c>
      <c r="O3650" s="89">
        <v>0</v>
      </c>
      <c r="P3650" s="89">
        <f>+K3650-O3650</f>
        <v>0</v>
      </c>
      <c r="Q3650" s="90" t="str">
        <f>IF(AND($K3650=0,O3650=0),"0.00%",IF($K3650=0,-1,IF(O3650=0,1,-($K3650-O3650)/ABS(O3650))))</f>
        <v>0.00%</v>
      </c>
      <c r="R3650" s="91"/>
      <c r="S3650" s="89">
        <v>0</v>
      </c>
      <c r="T3650" s="89">
        <f>+S3650-K3650</f>
        <v>0</v>
      </c>
      <c r="U3650" s="335">
        <f>IF(C3650=0,0,1)+IF(D3650=0,0,1)+IF(E3650=0,0,1)+IF(G3650=0,0,1)+IF(K3650=0,0,1)+IF(L3650=0,0,1)+IF(M3650=0,0,1)+IF(O3650=0,0,1)+IF(S3650=0,0,1)</f>
        <v>0</v>
      </c>
    </row>
    <row r="3651" spans="1:21" s="182" customFormat="1" ht="15" hidden="1">
      <c r="A3651" s="176" t="s">
        <v>3572</v>
      </c>
      <c r="B3651" s="88" t="s">
        <v>6859</v>
      </c>
      <c r="C3651" s="89">
        <v>0</v>
      </c>
      <c r="D3651" s="89">
        <v>0</v>
      </c>
      <c r="E3651" s="89">
        <f>+D3651-C3651</f>
        <v>0</v>
      </c>
      <c r="F3651" s="90" t="str">
        <f>IF(AND($C3651=0,D3651=0),"0.00%",IF($C3651=0,-1,IF(D3651=0,1,-($C3651-D3651)/ABS(D3651))))</f>
        <v>0.00%</v>
      </c>
      <c r="G3651" s="89">
        <v>0</v>
      </c>
      <c r="H3651" s="89">
        <f>+C3651-G3651</f>
        <v>0</v>
      </c>
      <c r="I3651" s="90" t="str">
        <f>IF(AND($C3651=0,G3651=0),"0.00%",IF($C3651=0,-1,IF(G3651=0,1,-($C3651-G3651)/ABS(G3651))))</f>
        <v>0.00%</v>
      </c>
      <c r="J3651" s="91"/>
      <c r="K3651" s="89">
        <v>0</v>
      </c>
      <c r="L3651" s="89">
        <v>0</v>
      </c>
      <c r="M3651" s="89">
        <f>+L3651-K3651</f>
        <v>0</v>
      </c>
      <c r="N3651" s="90" t="str">
        <f>IF(AND($K3651=0,L3651=0),"0.00%",IF($K3651=0,-1,IF(L3651=0,1,-($K3651-L3651)/ABS(L3651))))</f>
        <v>0.00%</v>
      </c>
      <c r="O3651" s="89">
        <v>0</v>
      </c>
      <c r="P3651" s="89">
        <f>+K3651-O3651</f>
        <v>0</v>
      </c>
      <c r="Q3651" s="90" t="str">
        <f>IF(AND($K3651=0,O3651=0),"0.00%",IF($K3651=0,-1,IF(O3651=0,1,-($K3651-O3651)/ABS(O3651))))</f>
        <v>0.00%</v>
      </c>
      <c r="R3651" s="91"/>
      <c r="S3651" s="89">
        <v>0</v>
      </c>
      <c r="T3651" s="89">
        <f>+S3651-K3651</f>
        <v>0</v>
      </c>
      <c r="U3651" s="335">
        <f>IF(C3651=0,0,1)+IF(D3651=0,0,1)+IF(E3651=0,0,1)+IF(G3651=0,0,1)+IF(K3651=0,0,1)+IF(L3651=0,0,1)+IF(M3651=0,0,1)+IF(O3651=0,0,1)+IF(S3651=0,0,1)</f>
        <v>0</v>
      </c>
    </row>
    <row r="3652" spans="1:21" s="182" customFormat="1" ht="15" hidden="1">
      <c r="A3652" s="176" t="s">
        <v>3573</v>
      </c>
      <c r="B3652" s="88" t="s">
        <v>6860</v>
      </c>
      <c r="C3652" s="89">
        <v>0</v>
      </c>
      <c r="D3652" s="89">
        <v>0</v>
      </c>
      <c r="E3652" s="89">
        <f>+D3652-C3652</f>
        <v>0</v>
      </c>
      <c r="F3652" s="90" t="str">
        <f>IF(AND($C3652=0,D3652=0),"0.00%",IF($C3652=0,-1,IF(D3652=0,1,-($C3652-D3652)/ABS(D3652))))</f>
        <v>0.00%</v>
      </c>
      <c r="G3652" s="89">
        <v>0</v>
      </c>
      <c r="H3652" s="89">
        <f>+C3652-G3652</f>
        <v>0</v>
      </c>
      <c r="I3652" s="90" t="str">
        <f>IF(AND($C3652=0,G3652=0),"0.00%",IF($C3652=0,-1,IF(G3652=0,1,-($C3652-G3652)/ABS(G3652))))</f>
        <v>0.00%</v>
      </c>
      <c r="J3652" s="91"/>
      <c r="K3652" s="89">
        <v>0</v>
      </c>
      <c r="L3652" s="89">
        <v>0</v>
      </c>
      <c r="M3652" s="89">
        <f>+L3652-K3652</f>
        <v>0</v>
      </c>
      <c r="N3652" s="90" t="str">
        <f>IF(AND($K3652=0,L3652=0),"0.00%",IF($K3652=0,-1,IF(L3652=0,1,-($K3652-L3652)/ABS(L3652))))</f>
        <v>0.00%</v>
      </c>
      <c r="O3652" s="89">
        <v>0</v>
      </c>
      <c r="P3652" s="89">
        <f>+K3652-O3652</f>
        <v>0</v>
      </c>
      <c r="Q3652" s="90" t="str">
        <f>IF(AND($K3652=0,O3652=0),"0.00%",IF($K3652=0,-1,IF(O3652=0,1,-($K3652-O3652)/ABS(O3652))))</f>
        <v>0.00%</v>
      </c>
      <c r="R3652" s="91"/>
      <c r="S3652" s="89">
        <v>0</v>
      </c>
      <c r="T3652" s="89">
        <f>+S3652-K3652</f>
        <v>0</v>
      </c>
      <c r="U3652" s="335">
        <f>IF(C3652=0,0,1)+IF(D3652=0,0,1)+IF(E3652=0,0,1)+IF(G3652=0,0,1)+IF(K3652=0,0,1)+IF(L3652=0,0,1)+IF(M3652=0,0,1)+IF(O3652=0,0,1)+IF(S3652=0,0,1)</f>
        <v>0</v>
      </c>
    </row>
    <row r="3653" spans="1:21" s="182" customFormat="1" ht="15" hidden="1">
      <c r="A3653" s="176" t="s">
        <v>3574</v>
      </c>
      <c r="B3653" s="88" t="s">
        <v>6861</v>
      </c>
      <c r="C3653" s="89">
        <v>0</v>
      </c>
      <c r="D3653" s="89">
        <v>0</v>
      </c>
      <c r="E3653" s="89">
        <f>+D3653-C3653</f>
        <v>0</v>
      </c>
      <c r="F3653" s="90" t="str">
        <f>IF(AND($C3653=0,D3653=0),"0.00%",IF($C3653=0,-1,IF(D3653=0,1,-($C3653-D3653)/ABS(D3653))))</f>
        <v>0.00%</v>
      </c>
      <c r="G3653" s="89">
        <v>0</v>
      </c>
      <c r="H3653" s="89">
        <f>+C3653-G3653</f>
        <v>0</v>
      </c>
      <c r="I3653" s="90" t="str">
        <f>IF(AND($C3653=0,G3653=0),"0.00%",IF($C3653=0,-1,IF(G3653=0,1,-($C3653-G3653)/ABS(G3653))))</f>
        <v>0.00%</v>
      </c>
      <c r="J3653" s="91"/>
      <c r="K3653" s="89">
        <v>0</v>
      </c>
      <c r="L3653" s="89">
        <v>0</v>
      </c>
      <c r="M3653" s="89">
        <f>+L3653-K3653</f>
        <v>0</v>
      </c>
      <c r="N3653" s="90" t="str">
        <f>IF(AND($K3653=0,L3653=0),"0.00%",IF($K3653=0,-1,IF(L3653=0,1,-($K3653-L3653)/ABS(L3653))))</f>
        <v>0.00%</v>
      </c>
      <c r="O3653" s="89">
        <v>0</v>
      </c>
      <c r="P3653" s="89">
        <f>+K3653-O3653</f>
        <v>0</v>
      </c>
      <c r="Q3653" s="90" t="str">
        <f>IF(AND($K3653=0,O3653=0),"0.00%",IF($K3653=0,-1,IF(O3653=0,1,-($K3653-O3653)/ABS(O3653))))</f>
        <v>0.00%</v>
      </c>
      <c r="R3653" s="91"/>
      <c r="S3653" s="89">
        <v>0</v>
      </c>
      <c r="T3653" s="89">
        <f>+S3653-K3653</f>
        <v>0</v>
      </c>
      <c r="U3653" s="335">
        <f>IF(C3653=0,0,1)+IF(D3653=0,0,1)+IF(E3653=0,0,1)+IF(G3653=0,0,1)+IF(K3653=0,0,1)+IF(L3653=0,0,1)+IF(M3653=0,0,1)+IF(O3653=0,0,1)+IF(S3653=0,0,1)</f>
        <v>0</v>
      </c>
    </row>
    <row r="3654" spans="1:21" s="182" customFormat="1" ht="15" hidden="1">
      <c r="A3654" s="176" t="s">
        <v>3575</v>
      </c>
      <c r="B3654" s="88" t="s">
        <v>6862</v>
      </c>
      <c r="C3654" s="89">
        <v>0</v>
      </c>
      <c r="D3654" s="89">
        <v>0</v>
      </c>
      <c r="E3654" s="89">
        <f>+D3654-C3654</f>
        <v>0</v>
      </c>
      <c r="F3654" s="90" t="str">
        <f>IF(AND($C3654=0,D3654=0),"0.00%",IF($C3654=0,-1,IF(D3654=0,1,-($C3654-D3654)/ABS(D3654))))</f>
        <v>0.00%</v>
      </c>
      <c r="G3654" s="89">
        <v>0</v>
      </c>
      <c r="H3654" s="89">
        <f>+C3654-G3654</f>
        <v>0</v>
      </c>
      <c r="I3654" s="90" t="str">
        <f>IF(AND($C3654=0,G3654=0),"0.00%",IF($C3654=0,-1,IF(G3654=0,1,-($C3654-G3654)/ABS(G3654))))</f>
        <v>0.00%</v>
      </c>
      <c r="J3654" s="91"/>
      <c r="K3654" s="89">
        <v>0</v>
      </c>
      <c r="L3654" s="89">
        <v>0</v>
      </c>
      <c r="M3654" s="89">
        <f>+L3654-K3654</f>
        <v>0</v>
      </c>
      <c r="N3654" s="90" t="str">
        <f>IF(AND($K3654=0,L3654=0),"0.00%",IF($K3654=0,-1,IF(L3654=0,1,-($K3654-L3654)/ABS(L3654))))</f>
        <v>0.00%</v>
      </c>
      <c r="O3654" s="89">
        <v>0</v>
      </c>
      <c r="P3654" s="89">
        <f>+K3654-O3654</f>
        <v>0</v>
      </c>
      <c r="Q3654" s="90" t="str">
        <f>IF(AND($K3654=0,O3654=0),"0.00%",IF($K3654=0,-1,IF(O3654=0,1,-($K3654-O3654)/ABS(O3654))))</f>
        <v>0.00%</v>
      </c>
      <c r="R3654" s="91"/>
      <c r="S3654" s="89">
        <v>0</v>
      </c>
      <c r="T3654" s="89">
        <f>+S3654-K3654</f>
        <v>0</v>
      </c>
      <c r="U3654" s="335">
        <f>IF(C3654=0,0,1)+IF(D3654=0,0,1)+IF(E3654=0,0,1)+IF(G3654=0,0,1)+IF(K3654=0,0,1)+IF(L3654=0,0,1)+IF(M3654=0,0,1)+IF(O3654=0,0,1)+IF(S3654=0,0,1)</f>
        <v>0</v>
      </c>
    </row>
    <row r="3655" spans="1:21" s="182" customFormat="1" ht="15" hidden="1">
      <c r="A3655" s="176" t="s">
        <v>3576</v>
      </c>
      <c r="B3655" s="88" t="s">
        <v>6863</v>
      </c>
      <c r="C3655" s="89">
        <v>0</v>
      </c>
      <c r="D3655" s="89">
        <v>0</v>
      </c>
      <c r="E3655" s="89">
        <f>+D3655-C3655</f>
        <v>0</v>
      </c>
      <c r="F3655" s="90" t="str">
        <f>IF(AND($C3655=0,D3655=0),"0.00%",IF($C3655=0,-1,IF(D3655=0,1,-($C3655-D3655)/ABS(D3655))))</f>
        <v>0.00%</v>
      </c>
      <c r="G3655" s="89">
        <v>0</v>
      </c>
      <c r="H3655" s="89">
        <f>+C3655-G3655</f>
        <v>0</v>
      </c>
      <c r="I3655" s="90" t="str">
        <f>IF(AND($C3655=0,G3655=0),"0.00%",IF($C3655=0,-1,IF(G3655=0,1,-($C3655-G3655)/ABS(G3655))))</f>
        <v>0.00%</v>
      </c>
      <c r="J3655" s="91"/>
      <c r="K3655" s="89">
        <v>0</v>
      </c>
      <c r="L3655" s="89">
        <v>0</v>
      </c>
      <c r="M3655" s="89">
        <f>+L3655-K3655</f>
        <v>0</v>
      </c>
      <c r="N3655" s="90" t="str">
        <f>IF(AND($K3655=0,L3655=0),"0.00%",IF($K3655=0,-1,IF(L3655=0,1,-($K3655-L3655)/ABS(L3655))))</f>
        <v>0.00%</v>
      </c>
      <c r="O3655" s="89">
        <v>0</v>
      </c>
      <c r="P3655" s="89">
        <f>+K3655-O3655</f>
        <v>0</v>
      </c>
      <c r="Q3655" s="90" t="str">
        <f>IF(AND($K3655=0,O3655=0),"0.00%",IF($K3655=0,-1,IF(O3655=0,1,-($K3655-O3655)/ABS(O3655))))</f>
        <v>0.00%</v>
      </c>
      <c r="R3655" s="91"/>
      <c r="S3655" s="89">
        <v>0</v>
      </c>
      <c r="T3655" s="89">
        <f>+S3655-K3655</f>
        <v>0</v>
      </c>
      <c r="U3655" s="335">
        <f>IF(C3655=0,0,1)+IF(D3655=0,0,1)+IF(E3655=0,0,1)+IF(G3655=0,0,1)+IF(K3655=0,0,1)+IF(L3655=0,0,1)+IF(M3655=0,0,1)+IF(O3655=0,0,1)+IF(S3655=0,0,1)</f>
        <v>0</v>
      </c>
    </row>
    <row r="3656" spans="1:21" s="182" customFormat="1" ht="15" hidden="1">
      <c r="A3656" s="176" t="s">
        <v>3577</v>
      </c>
      <c r="B3656" s="88" t="s">
        <v>6864</v>
      </c>
      <c r="C3656" s="89">
        <v>0</v>
      </c>
      <c r="D3656" s="89">
        <v>0</v>
      </c>
      <c r="E3656" s="89">
        <f>+D3656-C3656</f>
        <v>0</v>
      </c>
      <c r="F3656" s="90" t="str">
        <f>IF(AND($C3656=0,D3656=0),"0.00%",IF($C3656=0,-1,IF(D3656=0,1,-($C3656-D3656)/ABS(D3656))))</f>
        <v>0.00%</v>
      </c>
      <c r="G3656" s="89">
        <v>0</v>
      </c>
      <c r="H3656" s="89">
        <f>+C3656-G3656</f>
        <v>0</v>
      </c>
      <c r="I3656" s="90" t="str">
        <f>IF(AND($C3656=0,G3656=0),"0.00%",IF($C3656=0,-1,IF(G3656=0,1,-($C3656-G3656)/ABS(G3656))))</f>
        <v>0.00%</v>
      </c>
      <c r="J3656" s="91"/>
      <c r="K3656" s="89">
        <v>0</v>
      </c>
      <c r="L3656" s="89">
        <v>0</v>
      </c>
      <c r="M3656" s="89">
        <f>+L3656-K3656</f>
        <v>0</v>
      </c>
      <c r="N3656" s="90" t="str">
        <f>IF(AND($K3656=0,L3656=0),"0.00%",IF($K3656=0,-1,IF(L3656=0,1,-($K3656-L3656)/ABS(L3656))))</f>
        <v>0.00%</v>
      </c>
      <c r="O3656" s="89">
        <v>0</v>
      </c>
      <c r="P3656" s="89">
        <f>+K3656-O3656</f>
        <v>0</v>
      </c>
      <c r="Q3656" s="90" t="str">
        <f>IF(AND($K3656=0,O3656=0),"0.00%",IF($K3656=0,-1,IF(O3656=0,1,-($K3656-O3656)/ABS(O3656))))</f>
        <v>0.00%</v>
      </c>
      <c r="R3656" s="91"/>
      <c r="S3656" s="89">
        <v>0</v>
      </c>
      <c r="T3656" s="89">
        <f>+S3656-K3656</f>
        <v>0</v>
      </c>
      <c r="U3656" s="335">
        <f>IF(C3656=0,0,1)+IF(D3656=0,0,1)+IF(E3656=0,0,1)+IF(G3656=0,0,1)+IF(K3656=0,0,1)+IF(L3656=0,0,1)+IF(M3656=0,0,1)+IF(O3656=0,0,1)+IF(S3656=0,0,1)</f>
        <v>0</v>
      </c>
    </row>
    <row r="3657" spans="1:21" s="182" customFormat="1" ht="15" hidden="1">
      <c r="A3657" s="176" t="s">
        <v>3578</v>
      </c>
      <c r="B3657" s="88" t="s">
        <v>6865</v>
      </c>
      <c r="C3657" s="89">
        <v>0</v>
      </c>
      <c r="D3657" s="89">
        <v>0</v>
      </c>
      <c r="E3657" s="89">
        <f>+D3657-C3657</f>
        <v>0</v>
      </c>
      <c r="F3657" s="90" t="str">
        <f>IF(AND($C3657=0,D3657=0),"0.00%",IF($C3657=0,-1,IF(D3657=0,1,-($C3657-D3657)/ABS(D3657))))</f>
        <v>0.00%</v>
      </c>
      <c r="G3657" s="89">
        <v>0</v>
      </c>
      <c r="H3657" s="89">
        <f>+C3657-G3657</f>
        <v>0</v>
      </c>
      <c r="I3657" s="90" t="str">
        <f>IF(AND($C3657=0,G3657=0),"0.00%",IF($C3657=0,-1,IF(G3657=0,1,-($C3657-G3657)/ABS(G3657))))</f>
        <v>0.00%</v>
      </c>
      <c r="J3657" s="91"/>
      <c r="K3657" s="89">
        <v>0</v>
      </c>
      <c r="L3657" s="89">
        <v>0</v>
      </c>
      <c r="M3657" s="89">
        <f>+L3657-K3657</f>
        <v>0</v>
      </c>
      <c r="N3657" s="90" t="str">
        <f>IF(AND($K3657=0,L3657=0),"0.00%",IF($K3657=0,-1,IF(L3657=0,1,-($K3657-L3657)/ABS(L3657))))</f>
        <v>0.00%</v>
      </c>
      <c r="O3657" s="89">
        <v>0</v>
      </c>
      <c r="P3657" s="89">
        <f>+K3657-O3657</f>
        <v>0</v>
      </c>
      <c r="Q3657" s="90" t="str">
        <f>IF(AND($K3657=0,O3657=0),"0.00%",IF($K3657=0,-1,IF(O3657=0,1,-($K3657-O3657)/ABS(O3657))))</f>
        <v>0.00%</v>
      </c>
      <c r="R3657" s="91"/>
      <c r="S3657" s="89">
        <v>0</v>
      </c>
      <c r="T3657" s="89">
        <f>+S3657-K3657</f>
        <v>0</v>
      </c>
      <c r="U3657" s="335">
        <f>IF(C3657=0,0,1)+IF(D3657=0,0,1)+IF(E3657=0,0,1)+IF(G3657=0,0,1)+IF(K3657=0,0,1)+IF(L3657=0,0,1)+IF(M3657=0,0,1)+IF(O3657=0,0,1)+IF(S3657=0,0,1)</f>
        <v>0</v>
      </c>
    </row>
    <row r="3658" spans="1:21" s="182" customFormat="1" ht="15" hidden="1">
      <c r="A3658" s="176" t="s">
        <v>3579</v>
      </c>
      <c r="B3658" s="88" t="s">
        <v>6866</v>
      </c>
      <c r="C3658" s="89">
        <v>0</v>
      </c>
      <c r="D3658" s="89">
        <v>0</v>
      </c>
      <c r="E3658" s="89">
        <f>+D3658-C3658</f>
        <v>0</v>
      </c>
      <c r="F3658" s="90" t="str">
        <f>IF(AND($C3658=0,D3658=0),"0.00%",IF($C3658=0,-1,IF(D3658=0,1,-($C3658-D3658)/ABS(D3658))))</f>
        <v>0.00%</v>
      </c>
      <c r="G3658" s="89">
        <v>0</v>
      </c>
      <c r="H3658" s="89">
        <f>+C3658-G3658</f>
        <v>0</v>
      </c>
      <c r="I3658" s="90" t="str">
        <f>IF(AND($C3658=0,G3658=0),"0.00%",IF($C3658=0,-1,IF(G3658=0,1,-($C3658-G3658)/ABS(G3658))))</f>
        <v>0.00%</v>
      </c>
      <c r="J3658" s="91"/>
      <c r="K3658" s="89">
        <v>0</v>
      </c>
      <c r="L3658" s="89">
        <v>0</v>
      </c>
      <c r="M3658" s="89">
        <f>+L3658-K3658</f>
        <v>0</v>
      </c>
      <c r="N3658" s="90" t="str">
        <f>IF(AND($K3658=0,L3658=0),"0.00%",IF($K3658=0,-1,IF(L3658=0,1,-($K3658-L3658)/ABS(L3658))))</f>
        <v>0.00%</v>
      </c>
      <c r="O3658" s="89">
        <v>0</v>
      </c>
      <c r="P3658" s="89">
        <f>+K3658-O3658</f>
        <v>0</v>
      </c>
      <c r="Q3658" s="90" t="str">
        <f>IF(AND($K3658=0,O3658=0),"0.00%",IF($K3658=0,-1,IF(O3658=0,1,-($K3658-O3658)/ABS(O3658))))</f>
        <v>0.00%</v>
      </c>
      <c r="R3658" s="91"/>
      <c r="S3658" s="89">
        <v>0</v>
      </c>
      <c r="T3658" s="89">
        <f>+S3658-K3658</f>
        <v>0</v>
      </c>
      <c r="U3658" s="335">
        <f>IF(C3658=0,0,1)+IF(D3658=0,0,1)+IF(E3658=0,0,1)+IF(G3658=0,0,1)+IF(K3658=0,0,1)+IF(L3658=0,0,1)+IF(M3658=0,0,1)+IF(O3658=0,0,1)+IF(S3658=0,0,1)</f>
        <v>0</v>
      </c>
    </row>
    <row r="3659" spans="1:21" s="182" customFormat="1" ht="15" hidden="1">
      <c r="A3659" s="176" t="s">
        <v>3580</v>
      </c>
      <c r="B3659" s="88" t="s">
        <v>6867</v>
      </c>
      <c r="C3659" s="89">
        <v>0</v>
      </c>
      <c r="D3659" s="89">
        <v>0</v>
      </c>
      <c r="E3659" s="89">
        <f>+D3659-C3659</f>
        <v>0</v>
      </c>
      <c r="F3659" s="90" t="str">
        <f>IF(AND($C3659=0,D3659=0),"0.00%",IF($C3659=0,-1,IF(D3659=0,1,-($C3659-D3659)/ABS(D3659))))</f>
        <v>0.00%</v>
      </c>
      <c r="G3659" s="89">
        <v>0</v>
      </c>
      <c r="H3659" s="89">
        <f>+C3659-G3659</f>
        <v>0</v>
      </c>
      <c r="I3659" s="90" t="str">
        <f>IF(AND($C3659=0,G3659=0),"0.00%",IF($C3659=0,-1,IF(G3659=0,1,-($C3659-G3659)/ABS(G3659))))</f>
        <v>0.00%</v>
      </c>
      <c r="J3659" s="91"/>
      <c r="K3659" s="89">
        <v>0</v>
      </c>
      <c r="L3659" s="89">
        <v>0</v>
      </c>
      <c r="M3659" s="89">
        <f>+L3659-K3659</f>
        <v>0</v>
      </c>
      <c r="N3659" s="90" t="str">
        <f>IF(AND($K3659=0,L3659=0),"0.00%",IF($K3659=0,-1,IF(L3659=0,1,-($K3659-L3659)/ABS(L3659))))</f>
        <v>0.00%</v>
      </c>
      <c r="O3659" s="89">
        <v>0</v>
      </c>
      <c r="P3659" s="89">
        <f>+K3659-O3659</f>
        <v>0</v>
      </c>
      <c r="Q3659" s="90" t="str">
        <f>IF(AND($K3659=0,O3659=0),"0.00%",IF($K3659=0,-1,IF(O3659=0,1,-($K3659-O3659)/ABS(O3659))))</f>
        <v>0.00%</v>
      </c>
      <c r="R3659" s="91"/>
      <c r="S3659" s="89">
        <v>0</v>
      </c>
      <c r="T3659" s="89">
        <f>+S3659-K3659</f>
        <v>0</v>
      </c>
      <c r="U3659" s="335">
        <f>IF(C3659=0,0,1)+IF(D3659=0,0,1)+IF(E3659=0,0,1)+IF(G3659=0,0,1)+IF(K3659=0,0,1)+IF(L3659=0,0,1)+IF(M3659=0,0,1)+IF(O3659=0,0,1)+IF(S3659=0,0,1)</f>
        <v>0</v>
      </c>
    </row>
    <row r="3660" spans="1:21" s="182" customFormat="1" ht="15" hidden="1">
      <c r="A3660" s="176" t="s">
        <v>3581</v>
      </c>
      <c r="B3660" s="88" t="s">
        <v>6868</v>
      </c>
      <c r="C3660" s="89">
        <v>0</v>
      </c>
      <c r="D3660" s="89">
        <v>0</v>
      </c>
      <c r="E3660" s="89">
        <f>+D3660-C3660</f>
        <v>0</v>
      </c>
      <c r="F3660" s="90" t="str">
        <f>IF(AND($C3660=0,D3660=0),"0.00%",IF($C3660=0,-1,IF(D3660=0,1,-($C3660-D3660)/ABS(D3660))))</f>
        <v>0.00%</v>
      </c>
      <c r="G3660" s="89">
        <v>0</v>
      </c>
      <c r="H3660" s="89">
        <f>+C3660-G3660</f>
        <v>0</v>
      </c>
      <c r="I3660" s="90" t="str">
        <f>IF(AND($C3660=0,G3660=0),"0.00%",IF($C3660=0,-1,IF(G3660=0,1,-($C3660-G3660)/ABS(G3660))))</f>
        <v>0.00%</v>
      </c>
      <c r="J3660" s="91"/>
      <c r="K3660" s="89">
        <v>0</v>
      </c>
      <c r="L3660" s="89">
        <v>0</v>
      </c>
      <c r="M3660" s="89">
        <f>+L3660-K3660</f>
        <v>0</v>
      </c>
      <c r="N3660" s="90" t="str">
        <f>IF(AND($K3660=0,L3660=0),"0.00%",IF($K3660=0,-1,IF(L3660=0,1,-($K3660-L3660)/ABS(L3660))))</f>
        <v>0.00%</v>
      </c>
      <c r="O3660" s="89">
        <v>0</v>
      </c>
      <c r="P3660" s="89">
        <f>+K3660-O3660</f>
        <v>0</v>
      </c>
      <c r="Q3660" s="90" t="str">
        <f>IF(AND($K3660=0,O3660=0),"0.00%",IF($K3660=0,-1,IF(O3660=0,1,-($K3660-O3660)/ABS(O3660))))</f>
        <v>0.00%</v>
      </c>
      <c r="R3660" s="91"/>
      <c r="S3660" s="89">
        <v>0</v>
      </c>
      <c r="T3660" s="89">
        <f>+S3660-K3660</f>
        <v>0</v>
      </c>
      <c r="U3660" s="335">
        <f>IF(C3660=0,0,1)+IF(D3660=0,0,1)+IF(E3660=0,0,1)+IF(G3660=0,0,1)+IF(K3660=0,0,1)+IF(L3660=0,0,1)+IF(M3660=0,0,1)+IF(O3660=0,0,1)+IF(S3660=0,0,1)</f>
        <v>0</v>
      </c>
    </row>
    <row r="3661" spans="1:21" s="182" customFormat="1" ht="15" hidden="1">
      <c r="A3661" s="176" t="s">
        <v>3582</v>
      </c>
      <c r="B3661" s="88" t="s">
        <v>6869</v>
      </c>
      <c r="C3661" s="89">
        <v>0</v>
      </c>
      <c r="D3661" s="89">
        <v>0</v>
      </c>
      <c r="E3661" s="89">
        <f>+D3661-C3661</f>
        <v>0</v>
      </c>
      <c r="F3661" s="90" t="str">
        <f>IF(AND($C3661=0,D3661=0),"0.00%",IF($C3661=0,-1,IF(D3661=0,1,-($C3661-D3661)/ABS(D3661))))</f>
        <v>0.00%</v>
      </c>
      <c r="G3661" s="89">
        <v>0</v>
      </c>
      <c r="H3661" s="89">
        <f>+C3661-G3661</f>
        <v>0</v>
      </c>
      <c r="I3661" s="90" t="str">
        <f>IF(AND($C3661=0,G3661=0),"0.00%",IF($C3661=0,-1,IF(G3661=0,1,-($C3661-G3661)/ABS(G3661))))</f>
        <v>0.00%</v>
      </c>
      <c r="J3661" s="91"/>
      <c r="K3661" s="89">
        <v>0</v>
      </c>
      <c r="L3661" s="89">
        <v>0</v>
      </c>
      <c r="M3661" s="89">
        <f>+L3661-K3661</f>
        <v>0</v>
      </c>
      <c r="N3661" s="90" t="str">
        <f>IF(AND($K3661=0,L3661=0),"0.00%",IF($K3661=0,-1,IF(L3661=0,1,-($K3661-L3661)/ABS(L3661))))</f>
        <v>0.00%</v>
      </c>
      <c r="O3661" s="89">
        <v>0</v>
      </c>
      <c r="P3661" s="89">
        <f>+K3661-O3661</f>
        <v>0</v>
      </c>
      <c r="Q3661" s="90" t="str">
        <f>IF(AND($K3661=0,O3661=0),"0.00%",IF($K3661=0,-1,IF(O3661=0,1,-($K3661-O3661)/ABS(O3661))))</f>
        <v>0.00%</v>
      </c>
      <c r="R3661" s="91"/>
      <c r="S3661" s="89">
        <v>0</v>
      </c>
      <c r="T3661" s="89">
        <f>+S3661-K3661</f>
        <v>0</v>
      </c>
      <c r="U3661" s="335">
        <f>IF(C3661=0,0,1)+IF(D3661=0,0,1)+IF(E3661=0,0,1)+IF(G3661=0,0,1)+IF(K3661=0,0,1)+IF(L3661=0,0,1)+IF(M3661=0,0,1)+IF(O3661=0,0,1)+IF(S3661=0,0,1)</f>
        <v>0</v>
      </c>
    </row>
    <row r="3662" spans="1:21" s="182" customFormat="1" ht="15" hidden="1">
      <c r="A3662" s="176" t="s">
        <v>3583</v>
      </c>
      <c r="B3662" s="88" t="s">
        <v>6870</v>
      </c>
      <c r="C3662" s="89">
        <v>0</v>
      </c>
      <c r="D3662" s="89">
        <v>0</v>
      </c>
      <c r="E3662" s="89">
        <f>+D3662-C3662</f>
        <v>0</v>
      </c>
      <c r="F3662" s="90" t="str">
        <f>IF(AND($C3662=0,D3662=0),"0.00%",IF($C3662=0,-1,IF(D3662=0,1,-($C3662-D3662)/ABS(D3662))))</f>
        <v>0.00%</v>
      </c>
      <c r="G3662" s="89">
        <v>0</v>
      </c>
      <c r="H3662" s="89">
        <f>+C3662-G3662</f>
        <v>0</v>
      </c>
      <c r="I3662" s="90" t="str">
        <f>IF(AND($C3662=0,G3662=0),"0.00%",IF($C3662=0,-1,IF(G3662=0,1,-($C3662-G3662)/ABS(G3662))))</f>
        <v>0.00%</v>
      </c>
      <c r="J3662" s="91"/>
      <c r="K3662" s="89">
        <v>0</v>
      </c>
      <c r="L3662" s="89">
        <v>0</v>
      </c>
      <c r="M3662" s="89">
        <f>+L3662-K3662</f>
        <v>0</v>
      </c>
      <c r="N3662" s="90" t="str">
        <f>IF(AND($K3662=0,L3662=0),"0.00%",IF($K3662=0,-1,IF(L3662=0,1,-($K3662-L3662)/ABS(L3662))))</f>
        <v>0.00%</v>
      </c>
      <c r="O3662" s="89">
        <v>0</v>
      </c>
      <c r="P3662" s="89">
        <f>+K3662-O3662</f>
        <v>0</v>
      </c>
      <c r="Q3662" s="90" t="str">
        <f>IF(AND($K3662=0,O3662=0),"0.00%",IF($K3662=0,-1,IF(O3662=0,1,-($K3662-O3662)/ABS(O3662))))</f>
        <v>0.00%</v>
      </c>
      <c r="R3662" s="91"/>
      <c r="S3662" s="89">
        <v>0</v>
      </c>
      <c r="T3662" s="89">
        <f>+S3662-K3662</f>
        <v>0</v>
      </c>
      <c r="U3662" s="335">
        <f>IF(C3662=0,0,1)+IF(D3662=0,0,1)+IF(E3662=0,0,1)+IF(G3662=0,0,1)+IF(K3662=0,0,1)+IF(L3662=0,0,1)+IF(M3662=0,0,1)+IF(O3662=0,0,1)+IF(S3662=0,0,1)</f>
        <v>0</v>
      </c>
    </row>
    <row r="3663" spans="1:21" s="182" customFormat="1" ht="15" hidden="1">
      <c r="A3663" s="176" t="s">
        <v>3584</v>
      </c>
      <c r="B3663" s="88" t="s">
        <v>6871</v>
      </c>
      <c r="C3663" s="89">
        <v>0</v>
      </c>
      <c r="D3663" s="89">
        <v>0</v>
      </c>
      <c r="E3663" s="89">
        <f>+D3663-C3663</f>
        <v>0</v>
      </c>
      <c r="F3663" s="90" t="str">
        <f>IF(AND($C3663=0,D3663=0),"0.00%",IF($C3663=0,-1,IF(D3663=0,1,-($C3663-D3663)/ABS(D3663))))</f>
        <v>0.00%</v>
      </c>
      <c r="G3663" s="89">
        <v>0</v>
      </c>
      <c r="H3663" s="89">
        <f>+C3663-G3663</f>
        <v>0</v>
      </c>
      <c r="I3663" s="90" t="str">
        <f>IF(AND($C3663=0,G3663=0),"0.00%",IF($C3663=0,-1,IF(G3663=0,1,-($C3663-G3663)/ABS(G3663))))</f>
        <v>0.00%</v>
      </c>
      <c r="J3663" s="91"/>
      <c r="K3663" s="89">
        <v>0</v>
      </c>
      <c r="L3663" s="89">
        <v>0</v>
      </c>
      <c r="M3663" s="89">
        <f>+L3663-K3663</f>
        <v>0</v>
      </c>
      <c r="N3663" s="90" t="str">
        <f>IF(AND($K3663=0,L3663=0),"0.00%",IF($K3663=0,-1,IF(L3663=0,1,-($K3663-L3663)/ABS(L3663))))</f>
        <v>0.00%</v>
      </c>
      <c r="O3663" s="89">
        <v>0</v>
      </c>
      <c r="P3663" s="89">
        <f>+K3663-O3663</f>
        <v>0</v>
      </c>
      <c r="Q3663" s="90" t="str">
        <f>IF(AND($K3663=0,O3663=0),"0.00%",IF($K3663=0,-1,IF(O3663=0,1,-($K3663-O3663)/ABS(O3663))))</f>
        <v>0.00%</v>
      </c>
      <c r="R3663" s="91"/>
      <c r="S3663" s="89">
        <v>0</v>
      </c>
      <c r="T3663" s="89">
        <f>+S3663-K3663</f>
        <v>0</v>
      </c>
      <c r="U3663" s="335">
        <f>IF(C3663=0,0,1)+IF(D3663=0,0,1)+IF(E3663=0,0,1)+IF(G3663=0,0,1)+IF(K3663=0,0,1)+IF(L3663=0,0,1)+IF(M3663=0,0,1)+IF(O3663=0,0,1)+IF(S3663=0,0,1)</f>
        <v>0</v>
      </c>
    </row>
    <row r="3664" spans="1:21" s="182" customFormat="1" ht="15" hidden="1">
      <c r="A3664" s="176" t="s">
        <v>3585</v>
      </c>
      <c r="B3664" s="88" t="s">
        <v>6872</v>
      </c>
      <c r="C3664" s="89">
        <v>0</v>
      </c>
      <c r="D3664" s="89">
        <v>0</v>
      </c>
      <c r="E3664" s="89">
        <f>+D3664-C3664</f>
        <v>0</v>
      </c>
      <c r="F3664" s="90" t="str">
        <f>IF(AND($C3664=0,D3664=0),"0.00%",IF($C3664=0,-1,IF(D3664=0,1,-($C3664-D3664)/ABS(D3664))))</f>
        <v>0.00%</v>
      </c>
      <c r="G3664" s="89">
        <v>0</v>
      </c>
      <c r="H3664" s="89">
        <f>+C3664-G3664</f>
        <v>0</v>
      </c>
      <c r="I3664" s="90" t="str">
        <f>IF(AND($C3664=0,G3664=0),"0.00%",IF($C3664=0,-1,IF(G3664=0,1,-($C3664-G3664)/ABS(G3664))))</f>
        <v>0.00%</v>
      </c>
      <c r="J3664" s="91"/>
      <c r="K3664" s="89">
        <v>0</v>
      </c>
      <c r="L3664" s="89">
        <v>0</v>
      </c>
      <c r="M3664" s="89">
        <f>+L3664-K3664</f>
        <v>0</v>
      </c>
      <c r="N3664" s="90" t="str">
        <f>IF(AND($K3664=0,L3664=0),"0.00%",IF($K3664=0,-1,IF(L3664=0,1,-($K3664-L3664)/ABS(L3664))))</f>
        <v>0.00%</v>
      </c>
      <c r="O3664" s="89">
        <v>0</v>
      </c>
      <c r="P3664" s="89">
        <f>+K3664-O3664</f>
        <v>0</v>
      </c>
      <c r="Q3664" s="90" t="str">
        <f>IF(AND($K3664=0,O3664=0),"0.00%",IF($K3664=0,-1,IF(O3664=0,1,-($K3664-O3664)/ABS(O3664))))</f>
        <v>0.00%</v>
      </c>
      <c r="R3664" s="91"/>
      <c r="S3664" s="89">
        <v>0</v>
      </c>
      <c r="T3664" s="89">
        <f>+S3664-K3664</f>
        <v>0</v>
      </c>
      <c r="U3664" s="335">
        <f>IF(C3664=0,0,1)+IF(D3664=0,0,1)+IF(E3664=0,0,1)+IF(G3664=0,0,1)+IF(K3664=0,0,1)+IF(L3664=0,0,1)+IF(M3664=0,0,1)+IF(O3664=0,0,1)+IF(S3664=0,0,1)</f>
        <v>0</v>
      </c>
    </row>
    <row r="3665" spans="1:21" s="182" customFormat="1" ht="15" hidden="1">
      <c r="A3665" s="176" t="s">
        <v>3586</v>
      </c>
      <c r="B3665" s="88" t="s">
        <v>6873</v>
      </c>
      <c r="C3665" s="89">
        <v>0</v>
      </c>
      <c r="D3665" s="89">
        <v>0</v>
      </c>
      <c r="E3665" s="89">
        <f>+D3665-C3665</f>
        <v>0</v>
      </c>
      <c r="F3665" s="90" t="str">
        <f>IF(AND($C3665=0,D3665=0),"0.00%",IF($C3665=0,-1,IF(D3665=0,1,-($C3665-D3665)/ABS(D3665))))</f>
        <v>0.00%</v>
      </c>
      <c r="G3665" s="89">
        <v>0</v>
      </c>
      <c r="H3665" s="89">
        <f>+C3665-G3665</f>
        <v>0</v>
      </c>
      <c r="I3665" s="90" t="str">
        <f>IF(AND($C3665=0,G3665=0),"0.00%",IF($C3665=0,-1,IF(G3665=0,1,-($C3665-G3665)/ABS(G3665))))</f>
        <v>0.00%</v>
      </c>
      <c r="J3665" s="91"/>
      <c r="K3665" s="89">
        <v>0</v>
      </c>
      <c r="L3665" s="89">
        <v>0</v>
      </c>
      <c r="M3665" s="89">
        <f>+L3665-K3665</f>
        <v>0</v>
      </c>
      <c r="N3665" s="90" t="str">
        <f>IF(AND($K3665=0,L3665=0),"0.00%",IF($K3665=0,-1,IF(L3665=0,1,-($K3665-L3665)/ABS(L3665))))</f>
        <v>0.00%</v>
      </c>
      <c r="O3665" s="89">
        <v>0</v>
      </c>
      <c r="P3665" s="89">
        <f>+K3665-O3665</f>
        <v>0</v>
      </c>
      <c r="Q3665" s="90" t="str">
        <f>IF(AND($K3665=0,O3665=0),"0.00%",IF($K3665=0,-1,IF(O3665=0,1,-($K3665-O3665)/ABS(O3665))))</f>
        <v>0.00%</v>
      </c>
      <c r="R3665" s="91"/>
      <c r="S3665" s="89">
        <v>0</v>
      </c>
      <c r="T3665" s="89">
        <f>+S3665-K3665</f>
        <v>0</v>
      </c>
      <c r="U3665" s="335">
        <f>IF(C3665=0,0,1)+IF(D3665=0,0,1)+IF(E3665=0,0,1)+IF(G3665=0,0,1)+IF(K3665=0,0,1)+IF(L3665=0,0,1)+IF(M3665=0,0,1)+IF(O3665=0,0,1)+IF(S3665=0,0,1)</f>
        <v>0</v>
      </c>
    </row>
    <row r="3666" spans="1:21" s="182" customFormat="1" ht="15" hidden="1">
      <c r="A3666" s="176" t="s">
        <v>3587</v>
      </c>
      <c r="B3666" s="88" t="s">
        <v>6874</v>
      </c>
      <c r="C3666" s="89">
        <v>0</v>
      </c>
      <c r="D3666" s="89">
        <v>0</v>
      </c>
      <c r="E3666" s="89">
        <f>+D3666-C3666</f>
        <v>0</v>
      </c>
      <c r="F3666" s="90" t="str">
        <f>IF(AND($C3666=0,D3666=0),"0.00%",IF($C3666=0,-1,IF(D3666=0,1,-($C3666-D3666)/ABS(D3666))))</f>
        <v>0.00%</v>
      </c>
      <c r="G3666" s="89">
        <v>0</v>
      </c>
      <c r="H3666" s="89">
        <f>+C3666-G3666</f>
        <v>0</v>
      </c>
      <c r="I3666" s="90" t="str">
        <f>IF(AND($C3666=0,G3666=0),"0.00%",IF($C3666=0,-1,IF(G3666=0,1,-($C3666-G3666)/ABS(G3666))))</f>
        <v>0.00%</v>
      </c>
      <c r="J3666" s="91"/>
      <c r="K3666" s="89">
        <v>0</v>
      </c>
      <c r="L3666" s="89">
        <v>0</v>
      </c>
      <c r="M3666" s="89">
        <f>+L3666-K3666</f>
        <v>0</v>
      </c>
      <c r="N3666" s="90" t="str">
        <f>IF(AND($K3666=0,L3666=0),"0.00%",IF($K3666=0,-1,IF(L3666=0,1,-($K3666-L3666)/ABS(L3666))))</f>
        <v>0.00%</v>
      </c>
      <c r="O3666" s="89">
        <v>0</v>
      </c>
      <c r="P3666" s="89">
        <f>+K3666-O3666</f>
        <v>0</v>
      </c>
      <c r="Q3666" s="90" t="str">
        <f>IF(AND($K3666=0,O3666=0),"0.00%",IF($K3666=0,-1,IF(O3666=0,1,-($K3666-O3666)/ABS(O3666))))</f>
        <v>0.00%</v>
      </c>
      <c r="R3666" s="91"/>
      <c r="S3666" s="89">
        <v>0</v>
      </c>
      <c r="T3666" s="89">
        <f>+S3666-K3666</f>
        <v>0</v>
      </c>
      <c r="U3666" s="335">
        <f>IF(C3666=0,0,1)+IF(D3666=0,0,1)+IF(E3666=0,0,1)+IF(G3666=0,0,1)+IF(K3666=0,0,1)+IF(L3666=0,0,1)+IF(M3666=0,0,1)+IF(O3666=0,0,1)+IF(S3666=0,0,1)</f>
        <v>0</v>
      </c>
    </row>
    <row r="3667" spans="1:21" s="182" customFormat="1" ht="15" hidden="1">
      <c r="A3667" s="176" t="s">
        <v>3588</v>
      </c>
      <c r="B3667" s="88" t="s">
        <v>6875</v>
      </c>
      <c r="C3667" s="89">
        <v>0</v>
      </c>
      <c r="D3667" s="89">
        <v>0</v>
      </c>
      <c r="E3667" s="89">
        <f>+D3667-C3667</f>
        <v>0</v>
      </c>
      <c r="F3667" s="90" t="str">
        <f>IF(AND($C3667=0,D3667=0),"0.00%",IF($C3667=0,-1,IF(D3667=0,1,-($C3667-D3667)/ABS(D3667))))</f>
        <v>0.00%</v>
      </c>
      <c r="G3667" s="89">
        <v>0</v>
      </c>
      <c r="H3667" s="89">
        <f>+C3667-G3667</f>
        <v>0</v>
      </c>
      <c r="I3667" s="90" t="str">
        <f>IF(AND($C3667=0,G3667=0),"0.00%",IF($C3667=0,-1,IF(G3667=0,1,-($C3667-G3667)/ABS(G3667))))</f>
        <v>0.00%</v>
      </c>
      <c r="J3667" s="91"/>
      <c r="K3667" s="89">
        <v>0</v>
      </c>
      <c r="L3667" s="89">
        <v>0</v>
      </c>
      <c r="M3667" s="89">
        <f>+L3667-K3667</f>
        <v>0</v>
      </c>
      <c r="N3667" s="90" t="str">
        <f>IF(AND($K3667=0,L3667=0),"0.00%",IF($K3667=0,-1,IF(L3667=0,1,-($K3667-L3667)/ABS(L3667))))</f>
        <v>0.00%</v>
      </c>
      <c r="O3667" s="89">
        <v>0</v>
      </c>
      <c r="P3667" s="89">
        <f>+K3667-O3667</f>
        <v>0</v>
      </c>
      <c r="Q3667" s="90" t="str">
        <f>IF(AND($K3667=0,O3667=0),"0.00%",IF($K3667=0,-1,IF(O3667=0,1,-($K3667-O3667)/ABS(O3667))))</f>
        <v>0.00%</v>
      </c>
      <c r="R3667" s="91"/>
      <c r="S3667" s="89">
        <v>0</v>
      </c>
      <c r="T3667" s="89">
        <f>+S3667-K3667</f>
        <v>0</v>
      </c>
      <c r="U3667" s="335">
        <f>IF(C3667=0,0,1)+IF(D3667=0,0,1)+IF(E3667=0,0,1)+IF(G3667=0,0,1)+IF(K3667=0,0,1)+IF(L3667=0,0,1)+IF(M3667=0,0,1)+IF(O3667=0,0,1)+IF(S3667=0,0,1)</f>
        <v>0</v>
      </c>
    </row>
    <row r="3668" spans="1:21" s="182" customFormat="1" ht="15" hidden="1">
      <c r="A3668" s="176" t="s">
        <v>3589</v>
      </c>
      <c r="B3668" s="88" t="s">
        <v>6876</v>
      </c>
      <c r="C3668" s="89">
        <v>0</v>
      </c>
      <c r="D3668" s="89">
        <v>0</v>
      </c>
      <c r="E3668" s="89">
        <f>+D3668-C3668</f>
        <v>0</v>
      </c>
      <c r="F3668" s="90" t="str">
        <f>IF(AND($C3668=0,D3668=0),"0.00%",IF($C3668=0,-1,IF(D3668=0,1,-($C3668-D3668)/ABS(D3668))))</f>
        <v>0.00%</v>
      </c>
      <c r="G3668" s="89">
        <v>0</v>
      </c>
      <c r="H3668" s="89">
        <f>+C3668-G3668</f>
        <v>0</v>
      </c>
      <c r="I3668" s="90" t="str">
        <f>IF(AND($C3668=0,G3668=0),"0.00%",IF($C3668=0,-1,IF(G3668=0,1,-($C3668-G3668)/ABS(G3668))))</f>
        <v>0.00%</v>
      </c>
      <c r="J3668" s="91"/>
      <c r="K3668" s="89">
        <v>0</v>
      </c>
      <c r="L3668" s="89">
        <v>0</v>
      </c>
      <c r="M3668" s="89">
        <f>+L3668-K3668</f>
        <v>0</v>
      </c>
      <c r="N3668" s="90" t="str">
        <f>IF(AND($K3668=0,L3668=0),"0.00%",IF($K3668=0,-1,IF(L3668=0,1,-($K3668-L3668)/ABS(L3668))))</f>
        <v>0.00%</v>
      </c>
      <c r="O3668" s="89">
        <v>0</v>
      </c>
      <c r="P3668" s="89">
        <f>+K3668-O3668</f>
        <v>0</v>
      </c>
      <c r="Q3668" s="90" t="str">
        <f>IF(AND($K3668=0,O3668=0),"0.00%",IF($K3668=0,-1,IF(O3668=0,1,-($K3668-O3668)/ABS(O3668))))</f>
        <v>0.00%</v>
      </c>
      <c r="R3668" s="91"/>
      <c r="S3668" s="89">
        <v>0</v>
      </c>
      <c r="T3668" s="89">
        <f>+S3668-K3668</f>
        <v>0</v>
      </c>
      <c r="U3668" s="335">
        <f>IF(C3668=0,0,1)+IF(D3668=0,0,1)+IF(E3668=0,0,1)+IF(G3668=0,0,1)+IF(K3668=0,0,1)+IF(L3668=0,0,1)+IF(M3668=0,0,1)+IF(O3668=0,0,1)+IF(S3668=0,0,1)</f>
        <v>0</v>
      </c>
    </row>
    <row r="3669" spans="1:21" s="182" customFormat="1" ht="15" hidden="1">
      <c r="A3669" s="176" t="s">
        <v>3590</v>
      </c>
      <c r="B3669" s="88" t="s">
        <v>6877</v>
      </c>
      <c r="C3669" s="89">
        <v>0</v>
      </c>
      <c r="D3669" s="89">
        <v>0</v>
      </c>
      <c r="E3669" s="89">
        <f>+D3669-C3669</f>
        <v>0</v>
      </c>
      <c r="F3669" s="90" t="str">
        <f>IF(AND($C3669=0,D3669=0),"0.00%",IF($C3669=0,-1,IF(D3669=0,1,-($C3669-D3669)/ABS(D3669))))</f>
        <v>0.00%</v>
      </c>
      <c r="G3669" s="89">
        <v>0</v>
      </c>
      <c r="H3669" s="89">
        <f>+C3669-G3669</f>
        <v>0</v>
      </c>
      <c r="I3669" s="90" t="str">
        <f>IF(AND($C3669=0,G3669=0),"0.00%",IF($C3669=0,-1,IF(G3669=0,1,-($C3669-G3669)/ABS(G3669))))</f>
        <v>0.00%</v>
      </c>
      <c r="J3669" s="91"/>
      <c r="K3669" s="89">
        <v>0</v>
      </c>
      <c r="L3669" s="89">
        <v>0</v>
      </c>
      <c r="M3669" s="89">
        <f>+L3669-K3669</f>
        <v>0</v>
      </c>
      <c r="N3669" s="90" t="str">
        <f>IF(AND($K3669=0,L3669=0),"0.00%",IF($K3669=0,-1,IF(L3669=0,1,-($K3669-L3669)/ABS(L3669))))</f>
        <v>0.00%</v>
      </c>
      <c r="O3669" s="89">
        <v>0</v>
      </c>
      <c r="P3669" s="89">
        <f>+K3669-O3669</f>
        <v>0</v>
      </c>
      <c r="Q3669" s="90" t="str">
        <f>IF(AND($K3669=0,O3669=0),"0.00%",IF($K3669=0,-1,IF(O3669=0,1,-($K3669-O3669)/ABS(O3669))))</f>
        <v>0.00%</v>
      </c>
      <c r="R3669" s="91"/>
      <c r="S3669" s="89">
        <v>0</v>
      </c>
      <c r="T3669" s="89">
        <f>+S3669-K3669</f>
        <v>0</v>
      </c>
      <c r="U3669" s="335">
        <f>IF(C3669=0,0,1)+IF(D3669=0,0,1)+IF(E3669=0,0,1)+IF(G3669=0,0,1)+IF(K3669=0,0,1)+IF(L3669=0,0,1)+IF(M3669=0,0,1)+IF(O3669=0,0,1)+IF(S3669=0,0,1)</f>
        <v>0</v>
      </c>
    </row>
    <row r="3670" spans="1:21" s="182" customFormat="1" ht="15" hidden="1">
      <c r="A3670" s="176" t="s">
        <v>3591</v>
      </c>
      <c r="B3670" s="88" t="s">
        <v>6878</v>
      </c>
      <c r="C3670" s="89">
        <v>0</v>
      </c>
      <c r="D3670" s="89">
        <v>0</v>
      </c>
      <c r="E3670" s="89">
        <f>+D3670-C3670</f>
        <v>0</v>
      </c>
      <c r="F3670" s="90" t="str">
        <f>IF(AND($C3670=0,D3670=0),"0.00%",IF($C3670=0,-1,IF(D3670=0,1,-($C3670-D3670)/ABS(D3670))))</f>
        <v>0.00%</v>
      </c>
      <c r="G3670" s="89">
        <v>0</v>
      </c>
      <c r="H3670" s="89">
        <f>+C3670-G3670</f>
        <v>0</v>
      </c>
      <c r="I3670" s="90" t="str">
        <f>IF(AND($C3670=0,G3670=0),"0.00%",IF($C3670=0,-1,IF(G3670=0,1,-($C3670-G3670)/ABS(G3670))))</f>
        <v>0.00%</v>
      </c>
      <c r="J3670" s="91"/>
      <c r="K3670" s="89">
        <v>0</v>
      </c>
      <c r="L3670" s="89">
        <v>0</v>
      </c>
      <c r="M3670" s="89">
        <f>+L3670-K3670</f>
        <v>0</v>
      </c>
      <c r="N3670" s="90" t="str">
        <f>IF(AND($K3670=0,L3670=0),"0.00%",IF($K3670=0,-1,IF(L3670=0,1,-($K3670-L3670)/ABS(L3670))))</f>
        <v>0.00%</v>
      </c>
      <c r="O3670" s="89">
        <v>0</v>
      </c>
      <c r="P3670" s="89">
        <f>+K3670-O3670</f>
        <v>0</v>
      </c>
      <c r="Q3670" s="90" t="str">
        <f>IF(AND($K3670=0,O3670=0),"0.00%",IF($K3670=0,-1,IF(O3670=0,1,-($K3670-O3670)/ABS(O3670))))</f>
        <v>0.00%</v>
      </c>
      <c r="R3670" s="91"/>
      <c r="S3670" s="89">
        <v>0</v>
      </c>
      <c r="T3670" s="89">
        <f>+S3670-K3670</f>
        <v>0</v>
      </c>
      <c r="U3670" s="335">
        <f>IF(C3670=0,0,1)+IF(D3670=0,0,1)+IF(E3670=0,0,1)+IF(G3670=0,0,1)+IF(K3670=0,0,1)+IF(L3670=0,0,1)+IF(M3670=0,0,1)+IF(O3670=0,0,1)+IF(S3670=0,0,1)</f>
        <v>0</v>
      </c>
    </row>
    <row r="3671" spans="1:21" s="182" customFormat="1" ht="15" hidden="1">
      <c r="A3671" s="176" t="s">
        <v>3592</v>
      </c>
      <c r="B3671" s="88" t="s">
        <v>6879</v>
      </c>
      <c r="C3671" s="89">
        <v>0</v>
      </c>
      <c r="D3671" s="89">
        <v>0</v>
      </c>
      <c r="E3671" s="89">
        <f>+D3671-C3671</f>
        <v>0</v>
      </c>
      <c r="F3671" s="90" t="str">
        <f>IF(AND($C3671=0,D3671=0),"0.00%",IF($C3671=0,-1,IF(D3671=0,1,-($C3671-D3671)/ABS(D3671))))</f>
        <v>0.00%</v>
      </c>
      <c r="G3671" s="89">
        <v>0</v>
      </c>
      <c r="H3671" s="89">
        <f>+C3671-G3671</f>
        <v>0</v>
      </c>
      <c r="I3671" s="90" t="str">
        <f>IF(AND($C3671=0,G3671=0),"0.00%",IF($C3671=0,-1,IF(G3671=0,1,-($C3671-G3671)/ABS(G3671))))</f>
        <v>0.00%</v>
      </c>
      <c r="J3671" s="91"/>
      <c r="K3671" s="89">
        <v>0</v>
      </c>
      <c r="L3671" s="89">
        <v>0</v>
      </c>
      <c r="M3671" s="89">
        <f>+L3671-K3671</f>
        <v>0</v>
      </c>
      <c r="N3671" s="90" t="str">
        <f>IF(AND($K3671=0,L3671=0),"0.00%",IF($K3671=0,-1,IF(L3671=0,1,-($K3671-L3671)/ABS(L3671))))</f>
        <v>0.00%</v>
      </c>
      <c r="O3671" s="89">
        <v>0</v>
      </c>
      <c r="P3671" s="89">
        <f>+K3671-O3671</f>
        <v>0</v>
      </c>
      <c r="Q3671" s="90" t="str">
        <f>IF(AND($K3671=0,O3671=0),"0.00%",IF($K3671=0,-1,IF(O3671=0,1,-($K3671-O3671)/ABS(O3671))))</f>
        <v>0.00%</v>
      </c>
      <c r="R3671" s="91"/>
      <c r="S3671" s="89">
        <v>0</v>
      </c>
      <c r="T3671" s="89">
        <f>+S3671-K3671</f>
        <v>0</v>
      </c>
      <c r="U3671" s="335">
        <f>IF(C3671=0,0,1)+IF(D3671=0,0,1)+IF(E3671=0,0,1)+IF(G3671=0,0,1)+IF(K3671=0,0,1)+IF(L3671=0,0,1)+IF(M3671=0,0,1)+IF(O3671=0,0,1)+IF(S3671=0,0,1)</f>
        <v>0</v>
      </c>
    </row>
    <row r="3672" spans="1:21" s="182" customFormat="1" ht="15" hidden="1">
      <c r="A3672" s="176" t="s">
        <v>3593</v>
      </c>
      <c r="B3672" s="88" t="s">
        <v>6880</v>
      </c>
      <c r="C3672" s="89">
        <v>0</v>
      </c>
      <c r="D3672" s="89">
        <v>0</v>
      </c>
      <c r="E3672" s="89">
        <f>+D3672-C3672</f>
        <v>0</v>
      </c>
      <c r="F3672" s="90" t="str">
        <f>IF(AND($C3672=0,D3672=0),"0.00%",IF($C3672=0,-1,IF(D3672=0,1,-($C3672-D3672)/ABS(D3672))))</f>
        <v>0.00%</v>
      </c>
      <c r="G3672" s="89">
        <v>0</v>
      </c>
      <c r="H3672" s="89">
        <f>+C3672-G3672</f>
        <v>0</v>
      </c>
      <c r="I3672" s="90" t="str">
        <f>IF(AND($C3672=0,G3672=0),"0.00%",IF($C3672=0,-1,IF(G3672=0,1,-($C3672-G3672)/ABS(G3672))))</f>
        <v>0.00%</v>
      </c>
      <c r="J3672" s="91"/>
      <c r="K3672" s="89">
        <v>0</v>
      </c>
      <c r="L3672" s="89">
        <v>0</v>
      </c>
      <c r="M3672" s="89">
        <f>+L3672-K3672</f>
        <v>0</v>
      </c>
      <c r="N3672" s="90" t="str">
        <f>IF(AND($K3672=0,L3672=0),"0.00%",IF($K3672=0,-1,IF(L3672=0,1,-($K3672-L3672)/ABS(L3672))))</f>
        <v>0.00%</v>
      </c>
      <c r="O3672" s="89">
        <v>0</v>
      </c>
      <c r="P3672" s="89">
        <f>+K3672-O3672</f>
        <v>0</v>
      </c>
      <c r="Q3672" s="90" t="str">
        <f>IF(AND($K3672=0,O3672=0),"0.00%",IF($K3672=0,-1,IF(O3672=0,1,-($K3672-O3672)/ABS(O3672))))</f>
        <v>0.00%</v>
      </c>
      <c r="R3672" s="91"/>
      <c r="S3672" s="89">
        <v>0</v>
      </c>
      <c r="T3672" s="89">
        <f>+S3672-K3672</f>
        <v>0</v>
      </c>
      <c r="U3672" s="335">
        <f>IF(C3672=0,0,1)+IF(D3672=0,0,1)+IF(E3672=0,0,1)+IF(G3672=0,0,1)+IF(K3672=0,0,1)+IF(L3672=0,0,1)+IF(M3672=0,0,1)+IF(O3672=0,0,1)+IF(S3672=0,0,1)</f>
        <v>0</v>
      </c>
    </row>
    <row r="3673" spans="1:21" s="182" customFormat="1" ht="15" hidden="1">
      <c r="A3673" s="176" t="s">
        <v>3594</v>
      </c>
      <c r="B3673" s="88" t="s">
        <v>6881</v>
      </c>
      <c r="C3673" s="89">
        <v>0</v>
      </c>
      <c r="D3673" s="89">
        <v>0</v>
      </c>
      <c r="E3673" s="89">
        <f>+D3673-C3673</f>
        <v>0</v>
      </c>
      <c r="F3673" s="90" t="str">
        <f>IF(AND($C3673=0,D3673=0),"0.00%",IF($C3673=0,-1,IF(D3673=0,1,-($C3673-D3673)/ABS(D3673))))</f>
        <v>0.00%</v>
      </c>
      <c r="G3673" s="89">
        <v>0</v>
      </c>
      <c r="H3673" s="89">
        <f>+C3673-G3673</f>
        <v>0</v>
      </c>
      <c r="I3673" s="90" t="str">
        <f>IF(AND($C3673=0,G3673=0),"0.00%",IF($C3673=0,-1,IF(G3673=0,1,-($C3673-G3673)/ABS(G3673))))</f>
        <v>0.00%</v>
      </c>
      <c r="J3673" s="91"/>
      <c r="K3673" s="89">
        <v>0</v>
      </c>
      <c r="L3673" s="89">
        <v>0</v>
      </c>
      <c r="M3673" s="89">
        <f>+L3673-K3673</f>
        <v>0</v>
      </c>
      <c r="N3673" s="90" t="str">
        <f>IF(AND($K3673=0,L3673=0),"0.00%",IF($K3673=0,-1,IF(L3673=0,1,-($K3673-L3673)/ABS(L3673))))</f>
        <v>0.00%</v>
      </c>
      <c r="O3673" s="89">
        <v>0</v>
      </c>
      <c r="P3673" s="89">
        <f>+K3673-O3673</f>
        <v>0</v>
      </c>
      <c r="Q3673" s="90" t="str">
        <f>IF(AND($K3673=0,O3673=0),"0.00%",IF($K3673=0,-1,IF(O3673=0,1,-($K3673-O3673)/ABS(O3673))))</f>
        <v>0.00%</v>
      </c>
      <c r="R3673" s="91"/>
      <c r="S3673" s="89">
        <v>0</v>
      </c>
      <c r="T3673" s="89">
        <f>+S3673-K3673</f>
        <v>0</v>
      </c>
      <c r="U3673" s="335">
        <f>IF(C3673=0,0,1)+IF(D3673=0,0,1)+IF(E3673=0,0,1)+IF(G3673=0,0,1)+IF(K3673=0,0,1)+IF(L3673=0,0,1)+IF(M3673=0,0,1)+IF(O3673=0,0,1)+IF(S3673=0,0,1)</f>
        <v>0</v>
      </c>
    </row>
    <row r="3674" spans="1:21" s="182" customFormat="1" ht="15" hidden="1">
      <c r="A3674" s="176" t="s">
        <v>3595</v>
      </c>
      <c r="B3674" s="88" t="s">
        <v>6882</v>
      </c>
      <c r="C3674" s="89">
        <v>0</v>
      </c>
      <c r="D3674" s="89">
        <v>0</v>
      </c>
      <c r="E3674" s="89">
        <f>+D3674-C3674</f>
        <v>0</v>
      </c>
      <c r="F3674" s="90" t="str">
        <f>IF(AND($C3674=0,D3674=0),"0.00%",IF($C3674=0,-1,IF(D3674=0,1,-($C3674-D3674)/ABS(D3674))))</f>
        <v>0.00%</v>
      </c>
      <c r="G3674" s="89">
        <v>0</v>
      </c>
      <c r="H3674" s="89">
        <f>+C3674-G3674</f>
        <v>0</v>
      </c>
      <c r="I3674" s="90" t="str">
        <f>IF(AND($C3674=0,G3674=0),"0.00%",IF($C3674=0,-1,IF(G3674=0,1,-($C3674-G3674)/ABS(G3674))))</f>
        <v>0.00%</v>
      </c>
      <c r="J3674" s="91"/>
      <c r="K3674" s="89">
        <v>0</v>
      </c>
      <c r="L3674" s="89">
        <v>0</v>
      </c>
      <c r="M3674" s="89">
        <f>+L3674-K3674</f>
        <v>0</v>
      </c>
      <c r="N3674" s="90" t="str">
        <f>IF(AND($K3674=0,L3674=0),"0.00%",IF($K3674=0,-1,IF(L3674=0,1,-($K3674-L3674)/ABS(L3674))))</f>
        <v>0.00%</v>
      </c>
      <c r="O3674" s="89">
        <v>0</v>
      </c>
      <c r="P3674" s="89">
        <f>+K3674-O3674</f>
        <v>0</v>
      </c>
      <c r="Q3674" s="90" t="str">
        <f>IF(AND($K3674=0,O3674=0),"0.00%",IF($K3674=0,-1,IF(O3674=0,1,-($K3674-O3674)/ABS(O3674))))</f>
        <v>0.00%</v>
      </c>
      <c r="R3674" s="91"/>
      <c r="S3674" s="89">
        <v>0</v>
      </c>
      <c r="T3674" s="89">
        <f>+S3674-K3674</f>
        <v>0</v>
      </c>
      <c r="U3674" s="335">
        <f>IF(C3674=0,0,1)+IF(D3674=0,0,1)+IF(E3674=0,0,1)+IF(G3674=0,0,1)+IF(K3674=0,0,1)+IF(L3674=0,0,1)+IF(M3674=0,0,1)+IF(O3674=0,0,1)+IF(S3674=0,0,1)</f>
        <v>0</v>
      </c>
    </row>
    <row r="3675" spans="1:21" s="182" customFormat="1" ht="15" hidden="1">
      <c r="A3675" s="176" t="s">
        <v>3596</v>
      </c>
      <c r="B3675" s="88" t="s">
        <v>6883</v>
      </c>
      <c r="C3675" s="89">
        <v>0</v>
      </c>
      <c r="D3675" s="89">
        <v>0</v>
      </c>
      <c r="E3675" s="89">
        <f>+D3675-C3675</f>
        <v>0</v>
      </c>
      <c r="F3675" s="90" t="str">
        <f>IF(AND($C3675=0,D3675=0),"0.00%",IF($C3675=0,-1,IF(D3675=0,1,-($C3675-D3675)/ABS(D3675))))</f>
        <v>0.00%</v>
      </c>
      <c r="G3675" s="89">
        <v>0</v>
      </c>
      <c r="H3675" s="89">
        <f>+C3675-G3675</f>
        <v>0</v>
      </c>
      <c r="I3675" s="90" t="str">
        <f>IF(AND($C3675=0,G3675=0),"0.00%",IF($C3675=0,-1,IF(G3675=0,1,-($C3675-G3675)/ABS(G3675))))</f>
        <v>0.00%</v>
      </c>
      <c r="J3675" s="91"/>
      <c r="K3675" s="89">
        <v>0</v>
      </c>
      <c r="L3675" s="89">
        <v>0</v>
      </c>
      <c r="M3675" s="89">
        <f>+L3675-K3675</f>
        <v>0</v>
      </c>
      <c r="N3675" s="90" t="str">
        <f>IF(AND($K3675=0,L3675=0),"0.00%",IF($K3675=0,-1,IF(L3675=0,1,-($K3675-L3675)/ABS(L3675))))</f>
        <v>0.00%</v>
      </c>
      <c r="O3675" s="89">
        <v>0</v>
      </c>
      <c r="P3675" s="89">
        <f>+K3675-O3675</f>
        <v>0</v>
      </c>
      <c r="Q3675" s="90" t="str">
        <f>IF(AND($K3675=0,O3675=0),"0.00%",IF($K3675=0,-1,IF(O3675=0,1,-($K3675-O3675)/ABS(O3675))))</f>
        <v>0.00%</v>
      </c>
      <c r="R3675" s="91"/>
      <c r="S3675" s="89">
        <v>0</v>
      </c>
      <c r="T3675" s="89">
        <f>+S3675-K3675</f>
        <v>0</v>
      </c>
      <c r="U3675" s="335">
        <f>IF(C3675=0,0,1)+IF(D3675=0,0,1)+IF(E3675=0,0,1)+IF(G3675=0,0,1)+IF(K3675=0,0,1)+IF(L3675=0,0,1)+IF(M3675=0,0,1)+IF(O3675=0,0,1)+IF(S3675=0,0,1)</f>
        <v>0</v>
      </c>
    </row>
    <row r="3676" spans="1:21" s="182" customFormat="1" ht="15" hidden="1">
      <c r="A3676" s="176" t="s">
        <v>3597</v>
      </c>
      <c r="B3676" s="88" t="s">
        <v>6884</v>
      </c>
      <c r="C3676" s="89">
        <v>0</v>
      </c>
      <c r="D3676" s="89">
        <v>0</v>
      </c>
      <c r="E3676" s="89">
        <f>+D3676-C3676</f>
        <v>0</v>
      </c>
      <c r="F3676" s="90" t="str">
        <f>IF(AND($C3676=0,D3676=0),"0.00%",IF($C3676=0,-1,IF(D3676=0,1,-($C3676-D3676)/ABS(D3676))))</f>
        <v>0.00%</v>
      </c>
      <c r="G3676" s="89">
        <v>0</v>
      </c>
      <c r="H3676" s="89">
        <f>+C3676-G3676</f>
        <v>0</v>
      </c>
      <c r="I3676" s="90" t="str">
        <f>IF(AND($C3676=0,G3676=0),"0.00%",IF($C3676=0,-1,IF(G3676=0,1,-($C3676-G3676)/ABS(G3676))))</f>
        <v>0.00%</v>
      </c>
      <c r="J3676" s="91"/>
      <c r="K3676" s="89">
        <v>0</v>
      </c>
      <c r="L3676" s="89">
        <v>0</v>
      </c>
      <c r="M3676" s="89">
        <f>+L3676-K3676</f>
        <v>0</v>
      </c>
      <c r="N3676" s="90" t="str">
        <f>IF(AND($K3676=0,L3676=0),"0.00%",IF($K3676=0,-1,IF(L3676=0,1,-($K3676-L3676)/ABS(L3676))))</f>
        <v>0.00%</v>
      </c>
      <c r="O3676" s="89">
        <v>0</v>
      </c>
      <c r="P3676" s="89">
        <f>+K3676-O3676</f>
        <v>0</v>
      </c>
      <c r="Q3676" s="90" t="str">
        <f>IF(AND($K3676=0,O3676=0),"0.00%",IF($K3676=0,-1,IF(O3676=0,1,-($K3676-O3676)/ABS(O3676))))</f>
        <v>0.00%</v>
      </c>
      <c r="R3676" s="91"/>
      <c r="S3676" s="89">
        <v>0</v>
      </c>
      <c r="T3676" s="89">
        <f>+S3676-K3676</f>
        <v>0</v>
      </c>
      <c r="U3676" s="335">
        <f>IF(C3676=0,0,1)+IF(D3676=0,0,1)+IF(E3676=0,0,1)+IF(G3676=0,0,1)+IF(K3676=0,0,1)+IF(L3676=0,0,1)+IF(M3676=0,0,1)+IF(O3676=0,0,1)+IF(S3676=0,0,1)</f>
        <v>0</v>
      </c>
    </row>
    <row r="3677" spans="1:21" s="182" customFormat="1" ht="15" hidden="1">
      <c r="A3677" s="176" t="s">
        <v>3598</v>
      </c>
      <c r="B3677" s="88" t="s">
        <v>6885</v>
      </c>
      <c r="C3677" s="89">
        <v>0</v>
      </c>
      <c r="D3677" s="89">
        <v>0</v>
      </c>
      <c r="E3677" s="89">
        <f>+D3677-C3677</f>
        <v>0</v>
      </c>
      <c r="F3677" s="90" t="str">
        <f>IF(AND($C3677=0,D3677=0),"0.00%",IF($C3677=0,-1,IF(D3677=0,1,-($C3677-D3677)/ABS(D3677))))</f>
        <v>0.00%</v>
      </c>
      <c r="G3677" s="89">
        <v>0</v>
      </c>
      <c r="H3677" s="89">
        <f>+C3677-G3677</f>
        <v>0</v>
      </c>
      <c r="I3677" s="90" t="str">
        <f>IF(AND($C3677=0,G3677=0),"0.00%",IF($C3677=0,-1,IF(G3677=0,1,-($C3677-G3677)/ABS(G3677))))</f>
        <v>0.00%</v>
      </c>
      <c r="J3677" s="91"/>
      <c r="K3677" s="89">
        <v>0</v>
      </c>
      <c r="L3677" s="89">
        <v>0</v>
      </c>
      <c r="M3677" s="89">
        <f>+L3677-K3677</f>
        <v>0</v>
      </c>
      <c r="N3677" s="90" t="str">
        <f>IF(AND($K3677=0,L3677=0),"0.00%",IF($K3677=0,-1,IF(L3677=0,1,-($K3677-L3677)/ABS(L3677))))</f>
        <v>0.00%</v>
      </c>
      <c r="O3677" s="89">
        <v>0</v>
      </c>
      <c r="P3677" s="89">
        <f>+K3677-O3677</f>
        <v>0</v>
      </c>
      <c r="Q3677" s="90" t="str">
        <f>IF(AND($K3677=0,O3677=0),"0.00%",IF($K3677=0,-1,IF(O3677=0,1,-($K3677-O3677)/ABS(O3677))))</f>
        <v>0.00%</v>
      </c>
      <c r="R3677" s="91"/>
      <c r="S3677" s="89">
        <v>0</v>
      </c>
      <c r="T3677" s="89">
        <f>+S3677-K3677</f>
        <v>0</v>
      </c>
      <c r="U3677" s="335">
        <f>IF(C3677=0,0,1)+IF(D3677=0,0,1)+IF(E3677=0,0,1)+IF(G3677=0,0,1)+IF(K3677=0,0,1)+IF(L3677=0,0,1)+IF(M3677=0,0,1)+IF(O3677=0,0,1)+IF(S3677=0,0,1)</f>
        <v>0</v>
      </c>
    </row>
    <row r="3678" spans="1:21" s="182" customFormat="1" ht="15" hidden="1">
      <c r="A3678" s="176" t="s">
        <v>3599</v>
      </c>
      <c r="B3678" s="88" t="s">
        <v>6886</v>
      </c>
      <c r="C3678" s="89">
        <v>0</v>
      </c>
      <c r="D3678" s="89">
        <v>0</v>
      </c>
      <c r="E3678" s="89">
        <f>+D3678-C3678</f>
        <v>0</v>
      </c>
      <c r="F3678" s="90" t="str">
        <f>IF(AND($C3678=0,D3678=0),"0.00%",IF($C3678=0,-1,IF(D3678=0,1,-($C3678-D3678)/ABS(D3678))))</f>
        <v>0.00%</v>
      </c>
      <c r="G3678" s="89">
        <v>0</v>
      </c>
      <c r="H3678" s="89">
        <f>+C3678-G3678</f>
        <v>0</v>
      </c>
      <c r="I3678" s="90" t="str">
        <f>IF(AND($C3678=0,G3678=0),"0.00%",IF($C3678=0,-1,IF(G3678=0,1,-($C3678-G3678)/ABS(G3678))))</f>
        <v>0.00%</v>
      </c>
      <c r="J3678" s="91"/>
      <c r="K3678" s="89">
        <v>0</v>
      </c>
      <c r="L3678" s="89">
        <v>0</v>
      </c>
      <c r="M3678" s="89">
        <f>+L3678-K3678</f>
        <v>0</v>
      </c>
      <c r="N3678" s="90" t="str">
        <f>IF(AND($K3678=0,L3678=0),"0.00%",IF($K3678=0,-1,IF(L3678=0,1,-($K3678-L3678)/ABS(L3678))))</f>
        <v>0.00%</v>
      </c>
      <c r="O3678" s="89">
        <v>0</v>
      </c>
      <c r="P3678" s="89">
        <f>+K3678-O3678</f>
        <v>0</v>
      </c>
      <c r="Q3678" s="90" t="str">
        <f>IF(AND($K3678=0,O3678=0),"0.00%",IF($K3678=0,-1,IF(O3678=0,1,-($K3678-O3678)/ABS(O3678))))</f>
        <v>0.00%</v>
      </c>
      <c r="R3678" s="91"/>
      <c r="S3678" s="89">
        <v>0</v>
      </c>
      <c r="T3678" s="89">
        <f>+S3678-K3678</f>
        <v>0</v>
      </c>
      <c r="U3678" s="335">
        <f>IF(C3678=0,0,1)+IF(D3678=0,0,1)+IF(E3678=0,0,1)+IF(G3678=0,0,1)+IF(K3678=0,0,1)+IF(L3678=0,0,1)+IF(M3678=0,0,1)+IF(O3678=0,0,1)+IF(S3678=0,0,1)</f>
        <v>0</v>
      </c>
    </row>
    <row r="3679" spans="1:21" s="182" customFormat="1" ht="15" hidden="1">
      <c r="A3679" s="176" t="s">
        <v>3600</v>
      </c>
      <c r="B3679" s="88" t="s">
        <v>6887</v>
      </c>
      <c r="C3679" s="89">
        <v>0</v>
      </c>
      <c r="D3679" s="89">
        <v>0</v>
      </c>
      <c r="E3679" s="89">
        <f>+D3679-C3679</f>
        <v>0</v>
      </c>
      <c r="F3679" s="90" t="str">
        <f>IF(AND($C3679=0,D3679=0),"0.00%",IF($C3679=0,-1,IF(D3679=0,1,-($C3679-D3679)/ABS(D3679))))</f>
        <v>0.00%</v>
      </c>
      <c r="G3679" s="89">
        <v>0</v>
      </c>
      <c r="H3679" s="89">
        <f>+C3679-G3679</f>
        <v>0</v>
      </c>
      <c r="I3679" s="90" t="str">
        <f>IF(AND($C3679=0,G3679=0),"0.00%",IF($C3679=0,-1,IF(G3679=0,1,-($C3679-G3679)/ABS(G3679))))</f>
        <v>0.00%</v>
      </c>
      <c r="J3679" s="91"/>
      <c r="K3679" s="89">
        <v>0</v>
      </c>
      <c r="L3679" s="89">
        <v>0</v>
      </c>
      <c r="M3679" s="89">
        <f>+L3679-K3679</f>
        <v>0</v>
      </c>
      <c r="N3679" s="90" t="str">
        <f>IF(AND($K3679=0,L3679=0),"0.00%",IF($K3679=0,-1,IF(L3679=0,1,-($K3679-L3679)/ABS(L3679))))</f>
        <v>0.00%</v>
      </c>
      <c r="O3679" s="89">
        <v>0</v>
      </c>
      <c r="P3679" s="89">
        <f>+K3679-O3679</f>
        <v>0</v>
      </c>
      <c r="Q3679" s="90" t="str">
        <f>IF(AND($K3679=0,O3679=0),"0.00%",IF($K3679=0,-1,IF(O3679=0,1,-($K3679-O3679)/ABS(O3679))))</f>
        <v>0.00%</v>
      </c>
      <c r="R3679" s="91"/>
      <c r="S3679" s="89">
        <v>0</v>
      </c>
      <c r="T3679" s="89">
        <f>+S3679-K3679</f>
        <v>0</v>
      </c>
      <c r="U3679" s="335">
        <f>IF(C3679=0,0,1)+IF(D3679=0,0,1)+IF(E3679=0,0,1)+IF(G3679=0,0,1)+IF(K3679=0,0,1)+IF(L3679=0,0,1)+IF(M3679=0,0,1)+IF(O3679=0,0,1)+IF(S3679=0,0,1)</f>
        <v>0</v>
      </c>
    </row>
    <row r="3680" spans="1:21" s="182" customFormat="1" ht="15" hidden="1">
      <c r="A3680" s="176" t="s">
        <v>3601</v>
      </c>
      <c r="B3680" s="88" t="s">
        <v>6888</v>
      </c>
      <c r="C3680" s="89">
        <v>0</v>
      </c>
      <c r="D3680" s="89">
        <v>0</v>
      </c>
      <c r="E3680" s="89">
        <f>+D3680-C3680</f>
        <v>0</v>
      </c>
      <c r="F3680" s="90" t="str">
        <f>IF(AND($C3680=0,D3680=0),"0.00%",IF($C3680=0,-1,IF(D3680=0,1,-($C3680-D3680)/ABS(D3680))))</f>
        <v>0.00%</v>
      </c>
      <c r="G3680" s="89">
        <v>0</v>
      </c>
      <c r="H3680" s="89">
        <f>+C3680-G3680</f>
        <v>0</v>
      </c>
      <c r="I3680" s="90" t="str">
        <f>IF(AND($C3680=0,G3680=0),"0.00%",IF($C3680=0,-1,IF(G3680=0,1,-($C3680-G3680)/ABS(G3680))))</f>
        <v>0.00%</v>
      </c>
      <c r="J3680" s="91"/>
      <c r="K3680" s="89">
        <v>0</v>
      </c>
      <c r="L3680" s="89">
        <v>0</v>
      </c>
      <c r="M3680" s="89">
        <f>+L3680-K3680</f>
        <v>0</v>
      </c>
      <c r="N3680" s="90" t="str">
        <f>IF(AND($K3680=0,L3680=0),"0.00%",IF($K3680=0,-1,IF(L3680=0,1,-($K3680-L3680)/ABS(L3680))))</f>
        <v>0.00%</v>
      </c>
      <c r="O3680" s="89">
        <v>0</v>
      </c>
      <c r="P3680" s="89">
        <f>+K3680-O3680</f>
        <v>0</v>
      </c>
      <c r="Q3680" s="90" t="str">
        <f>IF(AND($K3680=0,O3680=0),"0.00%",IF($K3680=0,-1,IF(O3680=0,1,-($K3680-O3680)/ABS(O3680))))</f>
        <v>0.00%</v>
      </c>
      <c r="R3680" s="91"/>
      <c r="S3680" s="89">
        <v>0</v>
      </c>
      <c r="T3680" s="89">
        <f>+S3680-K3680</f>
        <v>0</v>
      </c>
      <c r="U3680" s="335">
        <f>IF(C3680=0,0,1)+IF(D3680=0,0,1)+IF(E3680=0,0,1)+IF(G3680=0,0,1)+IF(K3680=0,0,1)+IF(L3680=0,0,1)+IF(M3680=0,0,1)+IF(O3680=0,0,1)+IF(S3680=0,0,1)</f>
        <v>0</v>
      </c>
    </row>
    <row r="3681" spans="1:21" s="182" customFormat="1" ht="15" hidden="1">
      <c r="A3681" s="176" t="s">
        <v>3602</v>
      </c>
      <c r="B3681" s="88" t="s">
        <v>6889</v>
      </c>
      <c r="C3681" s="89">
        <v>0</v>
      </c>
      <c r="D3681" s="89">
        <v>0</v>
      </c>
      <c r="E3681" s="89">
        <f>+D3681-C3681</f>
        <v>0</v>
      </c>
      <c r="F3681" s="90" t="str">
        <f>IF(AND($C3681=0,D3681=0),"0.00%",IF($C3681=0,-1,IF(D3681=0,1,-($C3681-D3681)/ABS(D3681))))</f>
        <v>0.00%</v>
      </c>
      <c r="G3681" s="89">
        <v>0</v>
      </c>
      <c r="H3681" s="89">
        <f>+C3681-G3681</f>
        <v>0</v>
      </c>
      <c r="I3681" s="90" t="str">
        <f>IF(AND($C3681=0,G3681=0),"0.00%",IF($C3681=0,-1,IF(G3681=0,1,-($C3681-G3681)/ABS(G3681))))</f>
        <v>0.00%</v>
      </c>
      <c r="J3681" s="91"/>
      <c r="K3681" s="89">
        <v>0</v>
      </c>
      <c r="L3681" s="89">
        <v>0</v>
      </c>
      <c r="M3681" s="89">
        <f>+L3681-K3681</f>
        <v>0</v>
      </c>
      <c r="N3681" s="90" t="str">
        <f>IF(AND($K3681=0,L3681=0),"0.00%",IF($K3681=0,-1,IF(L3681=0,1,-($K3681-L3681)/ABS(L3681))))</f>
        <v>0.00%</v>
      </c>
      <c r="O3681" s="89">
        <v>0</v>
      </c>
      <c r="P3681" s="89">
        <f>+K3681-O3681</f>
        <v>0</v>
      </c>
      <c r="Q3681" s="90" t="str">
        <f>IF(AND($K3681=0,O3681=0),"0.00%",IF($K3681=0,-1,IF(O3681=0,1,-($K3681-O3681)/ABS(O3681))))</f>
        <v>0.00%</v>
      </c>
      <c r="R3681" s="91"/>
      <c r="S3681" s="89">
        <v>0</v>
      </c>
      <c r="T3681" s="89">
        <f>+S3681-K3681</f>
        <v>0</v>
      </c>
      <c r="U3681" s="335">
        <f>IF(C3681=0,0,1)+IF(D3681=0,0,1)+IF(E3681=0,0,1)+IF(G3681=0,0,1)+IF(K3681=0,0,1)+IF(L3681=0,0,1)+IF(M3681=0,0,1)+IF(O3681=0,0,1)+IF(S3681=0,0,1)</f>
        <v>0</v>
      </c>
    </row>
    <row r="3682" spans="1:21" s="182" customFormat="1" ht="15" hidden="1">
      <c r="A3682" s="176" t="s">
        <v>3603</v>
      </c>
      <c r="B3682" s="88" t="s">
        <v>6890</v>
      </c>
      <c r="C3682" s="89">
        <v>0</v>
      </c>
      <c r="D3682" s="89">
        <v>0</v>
      </c>
      <c r="E3682" s="89">
        <f>+D3682-C3682</f>
        <v>0</v>
      </c>
      <c r="F3682" s="90" t="str">
        <f>IF(AND($C3682=0,D3682=0),"0.00%",IF($C3682=0,-1,IF(D3682=0,1,-($C3682-D3682)/ABS(D3682))))</f>
        <v>0.00%</v>
      </c>
      <c r="G3682" s="89">
        <v>0</v>
      </c>
      <c r="H3682" s="89">
        <f>+C3682-G3682</f>
        <v>0</v>
      </c>
      <c r="I3682" s="90" t="str">
        <f>IF(AND($C3682=0,G3682=0),"0.00%",IF($C3682=0,-1,IF(G3682=0,1,-($C3682-G3682)/ABS(G3682))))</f>
        <v>0.00%</v>
      </c>
      <c r="J3682" s="91"/>
      <c r="K3682" s="89">
        <v>0</v>
      </c>
      <c r="L3682" s="89">
        <v>0</v>
      </c>
      <c r="M3682" s="89">
        <f>+L3682-K3682</f>
        <v>0</v>
      </c>
      <c r="N3682" s="90" t="str">
        <f>IF(AND($K3682=0,L3682=0),"0.00%",IF($K3682=0,-1,IF(L3682=0,1,-($K3682-L3682)/ABS(L3682))))</f>
        <v>0.00%</v>
      </c>
      <c r="O3682" s="89">
        <v>0</v>
      </c>
      <c r="P3682" s="89">
        <f>+K3682-O3682</f>
        <v>0</v>
      </c>
      <c r="Q3682" s="90" t="str">
        <f>IF(AND($K3682=0,O3682=0),"0.00%",IF($K3682=0,-1,IF(O3682=0,1,-($K3682-O3682)/ABS(O3682))))</f>
        <v>0.00%</v>
      </c>
      <c r="R3682" s="91"/>
      <c r="S3682" s="89">
        <v>0</v>
      </c>
      <c r="T3682" s="89">
        <f>+S3682-K3682</f>
        <v>0</v>
      </c>
      <c r="U3682" s="335">
        <f>IF(C3682=0,0,1)+IF(D3682=0,0,1)+IF(E3682=0,0,1)+IF(G3682=0,0,1)+IF(K3682=0,0,1)+IF(L3682=0,0,1)+IF(M3682=0,0,1)+IF(O3682=0,0,1)+IF(S3682=0,0,1)</f>
        <v>0</v>
      </c>
    </row>
    <row r="3683" spans="1:21" s="182" customFormat="1" ht="15" hidden="1">
      <c r="A3683" s="176" t="s">
        <v>3604</v>
      </c>
      <c r="B3683" s="88" t="s">
        <v>6891</v>
      </c>
      <c r="C3683" s="89">
        <v>0</v>
      </c>
      <c r="D3683" s="89">
        <v>0</v>
      </c>
      <c r="E3683" s="89">
        <f>+D3683-C3683</f>
        <v>0</v>
      </c>
      <c r="F3683" s="90" t="str">
        <f>IF(AND($C3683=0,D3683=0),"0.00%",IF($C3683=0,-1,IF(D3683=0,1,-($C3683-D3683)/ABS(D3683))))</f>
        <v>0.00%</v>
      </c>
      <c r="G3683" s="89">
        <v>0</v>
      </c>
      <c r="H3683" s="89">
        <f>+C3683-G3683</f>
        <v>0</v>
      </c>
      <c r="I3683" s="90" t="str">
        <f>IF(AND($C3683=0,G3683=0),"0.00%",IF($C3683=0,-1,IF(G3683=0,1,-($C3683-G3683)/ABS(G3683))))</f>
        <v>0.00%</v>
      </c>
      <c r="J3683" s="91"/>
      <c r="K3683" s="89">
        <v>0</v>
      </c>
      <c r="L3683" s="89">
        <v>0</v>
      </c>
      <c r="M3683" s="89">
        <f>+L3683-K3683</f>
        <v>0</v>
      </c>
      <c r="N3683" s="90" t="str">
        <f>IF(AND($K3683=0,L3683=0),"0.00%",IF($K3683=0,-1,IF(L3683=0,1,-($K3683-L3683)/ABS(L3683))))</f>
        <v>0.00%</v>
      </c>
      <c r="O3683" s="89">
        <v>0</v>
      </c>
      <c r="P3683" s="89">
        <f>+K3683-O3683</f>
        <v>0</v>
      </c>
      <c r="Q3683" s="90" t="str">
        <f>IF(AND($K3683=0,O3683=0),"0.00%",IF($K3683=0,-1,IF(O3683=0,1,-($K3683-O3683)/ABS(O3683))))</f>
        <v>0.00%</v>
      </c>
      <c r="R3683" s="91"/>
      <c r="S3683" s="89">
        <v>0</v>
      </c>
      <c r="T3683" s="89">
        <f>+S3683-K3683</f>
        <v>0</v>
      </c>
      <c r="U3683" s="335">
        <f>IF(C3683=0,0,1)+IF(D3683=0,0,1)+IF(E3683=0,0,1)+IF(G3683=0,0,1)+IF(K3683=0,0,1)+IF(L3683=0,0,1)+IF(M3683=0,0,1)+IF(O3683=0,0,1)+IF(S3683=0,0,1)</f>
        <v>0</v>
      </c>
    </row>
    <row r="3684" spans="1:21" s="182" customFormat="1" ht="15" hidden="1">
      <c r="A3684" s="176" t="s">
        <v>3605</v>
      </c>
      <c r="B3684" s="88" t="s">
        <v>6892</v>
      </c>
      <c r="C3684" s="89">
        <v>0</v>
      </c>
      <c r="D3684" s="89">
        <v>0</v>
      </c>
      <c r="E3684" s="89">
        <f>+D3684-C3684</f>
        <v>0</v>
      </c>
      <c r="F3684" s="90" t="str">
        <f>IF(AND($C3684=0,D3684=0),"0.00%",IF($C3684=0,-1,IF(D3684=0,1,-($C3684-D3684)/ABS(D3684))))</f>
        <v>0.00%</v>
      </c>
      <c r="G3684" s="89">
        <v>0</v>
      </c>
      <c r="H3684" s="89">
        <f>+C3684-G3684</f>
        <v>0</v>
      </c>
      <c r="I3684" s="90" t="str">
        <f>IF(AND($C3684=0,G3684=0),"0.00%",IF($C3684=0,-1,IF(G3684=0,1,-($C3684-G3684)/ABS(G3684))))</f>
        <v>0.00%</v>
      </c>
      <c r="J3684" s="91"/>
      <c r="K3684" s="89">
        <v>0</v>
      </c>
      <c r="L3684" s="89">
        <v>0</v>
      </c>
      <c r="M3684" s="89">
        <f>+L3684-K3684</f>
        <v>0</v>
      </c>
      <c r="N3684" s="90" t="str">
        <f>IF(AND($K3684=0,L3684=0),"0.00%",IF($K3684=0,-1,IF(L3684=0,1,-($K3684-L3684)/ABS(L3684))))</f>
        <v>0.00%</v>
      </c>
      <c r="O3684" s="89">
        <v>0</v>
      </c>
      <c r="P3684" s="89">
        <f>+K3684-O3684</f>
        <v>0</v>
      </c>
      <c r="Q3684" s="90" t="str">
        <f>IF(AND($K3684=0,O3684=0),"0.00%",IF($K3684=0,-1,IF(O3684=0,1,-($K3684-O3684)/ABS(O3684))))</f>
        <v>0.00%</v>
      </c>
      <c r="R3684" s="91"/>
      <c r="S3684" s="89">
        <v>0</v>
      </c>
      <c r="T3684" s="89">
        <f>+S3684-K3684</f>
        <v>0</v>
      </c>
      <c r="U3684" s="335">
        <f>IF(C3684=0,0,1)+IF(D3684=0,0,1)+IF(E3684=0,0,1)+IF(G3684=0,0,1)+IF(K3684=0,0,1)+IF(L3684=0,0,1)+IF(M3684=0,0,1)+IF(O3684=0,0,1)+IF(S3684=0,0,1)</f>
        <v>0</v>
      </c>
    </row>
    <row r="3685" spans="1:21" s="182" customFormat="1" ht="15" hidden="1">
      <c r="A3685" s="176" t="s">
        <v>3606</v>
      </c>
      <c r="B3685" s="88" t="s">
        <v>6893</v>
      </c>
      <c r="C3685" s="89">
        <v>0</v>
      </c>
      <c r="D3685" s="89">
        <v>0</v>
      </c>
      <c r="E3685" s="89">
        <f>+D3685-C3685</f>
        <v>0</v>
      </c>
      <c r="F3685" s="90" t="str">
        <f>IF(AND($C3685=0,D3685=0),"0.00%",IF($C3685=0,-1,IF(D3685=0,1,-($C3685-D3685)/ABS(D3685))))</f>
        <v>0.00%</v>
      </c>
      <c r="G3685" s="89">
        <v>0</v>
      </c>
      <c r="H3685" s="89">
        <f>+C3685-G3685</f>
        <v>0</v>
      </c>
      <c r="I3685" s="90" t="str">
        <f>IF(AND($C3685=0,G3685=0),"0.00%",IF($C3685=0,-1,IF(G3685=0,1,-($C3685-G3685)/ABS(G3685))))</f>
        <v>0.00%</v>
      </c>
      <c r="J3685" s="91"/>
      <c r="K3685" s="89">
        <v>0</v>
      </c>
      <c r="L3685" s="89">
        <v>0</v>
      </c>
      <c r="M3685" s="89">
        <f>+L3685-K3685</f>
        <v>0</v>
      </c>
      <c r="N3685" s="90" t="str">
        <f>IF(AND($K3685=0,L3685=0),"0.00%",IF($K3685=0,-1,IF(L3685=0,1,-($K3685-L3685)/ABS(L3685))))</f>
        <v>0.00%</v>
      </c>
      <c r="O3685" s="89">
        <v>0</v>
      </c>
      <c r="P3685" s="89">
        <f>+K3685-O3685</f>
        <v>0</v>
      </c>
      <c r="Q3685" s="90" t="str">
        <f>IF(AND($K3685=0,O3685=0),"0.00%",IF($K3685=0,-1,IF(O3685=0,1,-($K3685-O3685)/ABS(O3685))))</f>
        <v>0.00%</v>
      </c>
      <c r="R3685" s="91"/>
      <c r="S3685" s="89">
        <v>0</v>
      </c>
      <c r="T3685" s="89">
        <f>+S3685-K3685</f>
        <v>0</v>
      </c>
      <c r="U3685" s="335">
        <f>IF(C3685=0,0,1)+IF(D3685=0,0,1)+IF(E3685=0,0,1)+IF(G3685=0,0,1)+IF(K3685=0,0,1)+IF(L3685=0,0,1)+IF(M3685=0,0,1)+IF(O3685=0,0,1)+IF(S3685=0,0,1)</f>
        <v>0</v>
      </c>
    </row>
    <row r="3686" spans="1:21" s="182" customFormat="1" ht="15" hidden="1">
      <c r="A3686" s="176" t="s">
        <v>3607</v>
      </c>
      <c r="B3686" s="88" t="s">
        <v>6894</v>
      </c>
      <c r="C3686" s="89">
        <v>0</v>
      </c>
      <c r="D3686" s="89">
        <v>0</v>
      </c>
      <c r="E3686" s="89">
        <f>+D3686-C3686</f>
        <v>0</v>
      </c>
      <c r="F3686" s="90" t="str">
        <f>IF(AND($C3686=0,D3686=0),"0.00%",IF($C3686=0,-1,IF(D3686=0,1,-($C3686-D3686)/ABS(D3686))))</f>
        <v>0.00%</v>
      </c>
      <c r="G3686" s="89">
        <v>0</v>
      </c>
      <c r="H3686" s="89">
        <f>+C3686-G3686</f>
        <v>0</v>
      </c>
      <c r="I3686" s="90" t="str">
        <f>IF(AND($C3686=0,G3686=0),"0.00%",IF($C3686=0,-1,IF(G3686=0,1,-($C3686-G3686)/ABS(G3686))))</f>
        <v>0.00%</v>
      </c>
      <c r="J3686" s="91"/>
      <c r="K3686" s="89">
        <v>0</v>
      </c>
      <c r="L3686" s="89">
        <v>0</v>
      </c>
      <c r="M3686" s="89">
        <f>+L3686-K3686</f>
        <v>0</v>
      </c>
      <c r="N3686" s="90" t="str">
        <f>IF(AND($K3686=0,L3686=0),"0.00%",IF($K3686=0,-1,IF(L3686=0,1,-($K3686-L3686)/ABS(L3686))))</f>
        <v>0.00%</v>
      </c>
      <c r="O3686" s="89">
        <v>0</v>
      </c>
      <c r="P3686" s="89">
        <f>+K3686-O3686</f>
        <v>0</v>
      </c>
      <c r="Q3686" s="90" t="str">
        <f>IF(AND($K3686=0,O3686=0),"0.00%",IF($K3686=0,-1,IF(O3686=0,1,-($K3686-O3686)/ABS(O3686))))</f>
        <v>0.00%</v>
      </c>
      <c r="R3686" s="91"/>
      <c r="S3686" s="89">
        <v>0</v>
      </c>
      <c r="T3686" s="89">
        <f>+S3686-K3686</f>
        <v>0</v>
      </c>
      <c r="U3686" s="335">
        <f>IF(C3686=0,0,1)+IF(D3686=0,0,1)+IF(E3686=0,0,1)+IF(G3686=0,0,1)+IF(K3686=0,0,1)+IF(L3686=0,0,1)+IF(M3686=0,0,1)+IF(O3686=0,0,1)+IF(S3686=0,0,1)</f>
        <v>0</v>
      </c>
    </row>
    <row r="3687" spans="1:21" s="182" customFormat="1" ht="15" hidden="1">
      <c r="A3687" s="176" t="s">
        <v>3608</v>
      </c>
      <c r="B3687" s="88" t="s">
        <v>6895</v>
      </c>
      <c r="C3687" s="89">
        <v>0</v>
      </c>
      <c r="D3687" s="89">
        <v>0</v>
      </c>
      <c r="E3687" s="89">
        <f>+D3687-C3687</f>
        <v>0</v>
      </c>
      <c r="F3687" s="90" t="str">
        <f>IF(AND($C3687=0,D3687=0),"0.00%",IF($C3687=0,-1,IF(D3687=0,1,-($C3687-D3687)/ABS(D3687))))</f>
        <v>0.00%</v>
      </c>
      <c r="G3687" s="89">
        <v>0</v>
      </c>
      <c r="H3687" s="89">
        <f>+C3687-G3687</f>
        <v>0</v>
      </c>
      <c r="I3687" s="90" t="str">
        <f>IF(AND($C3687=0,G3687=0),"0.00%",IF($C3687=0,-1,IF(G3687=0,1,-($C3687-G3687)/ABS(G3687))))</f>
        <v>0.00%</v>
      </c>
      <c r="J3687" s="91"/>
      <c r="K3687" s="89">
        <v>0</v>
      </c>
      <c r="L3687" s="89">
        <v>0</v>
      </c>
      <c r="M3687" s="89">
        <f>+L3687-K3687</f>
        <v>0</v>
      </c>
      <c r="N3687" s="90" t="str">
        <f>IF(AND($K3687=0,L3687=0),"0.00%",IF($K3687=0,-1,IF(L3687=0,1,-($K3687-L3687)/ABS(L3687))))</f>
        <v>0.00%</v>
      </c>
      <c r="O3687" s="89">
        <v>0</v>
      </c>
      <c r="P3687" s="89">
        <f>+K3687-O3687</f>
        <v>0</v>
      </c>
      <c r="Q3687" s="90" t="str">
        <f>IF(AND($K3687=0,O3687=0),"0.00%",IF($K3687=0,-1,IF(O3687=0,1,-($K3687-O3687)/ABS(O3687))))</f>
        <v>0.00%</v>
      </c>
      <c r="R3687" s="91"/>
      <c r="S3687" s="89">
        <v>0</v>
      </c>
      <c r="T3687" s="89">
        <f>+S3687-K3687</f>
        <v>0</v>
      </c>
      <c r="U3687" s="335">
        <f>IF(C3687=0,0,1)+IF(D3687=0,0,1)+IF(E3687=0,0,1)+IF(G3687=0,0,1)+IF(K3687=0,0,1)+IF(L3687=0,0,1)+IF(M3687=0,0,1)+IF(O3687=0,0,1)+IF(S3687=0,0,1)</f>
        <v>0</v>
      </c>
    </row>
    <row r="3688" spans="1:21" s="182" customFormat="1" ht="15" hidden="1">
      <c r="A3688" s="176" t="s">
        <v>3609</v>
      </c>
      <c r="B3688" s="88" t="s">
        <v>6896</v>
      </c>
      <c r="C3688" s="89">
        <v>0</v>
      </c>
      <c r="D3688" s="89">
        <v>0</v>
      </c>
      <c r="E3688" s="89">
        <f>+D3688-C3688</f>
        <v>0</v>
      </c>
      <c r="F3688" s="90" t="str">
        <f>IF(AND($C3688=0,D3688=0),"0.00%",IF($C3688=0,-1,IF(D3688=0,1,-($C3688-D3688)/ABS(D3688))))</f>
        <v>0.00%</v>
      </c>
      <c r="G3688" s="89">
        <v>0</v>
      </c>
      <c r="H3688" s="89">
        <f>+C3688-G3688</f>
        <v>0</v>
      </c>
      <c r="I3688" s="90" t="str">
        <f>IF(AND($C3688=0,G3688=0),"0.00%",IF($C3688=0,-1,IF(G3688=0,1,-($C3688-G3688)/ABS(G3688))))</f>
        <v>0.00%</v>
      </c>
      <c r="J3688" s="91"/>
      <c r="K3688" s="89">
        <v>0</v>
      </c>
      <c r="L3688" s="89">
        <v>0</v>
      </c>
      <c r="M3688" s="89">
        <f>+L3688-K3688</f>
        <v>0</v>
      </c>
      <c r="N3688" s="90" t="str">
        <f>IF(AND($K3688=0,L3688=0),"0.00%",IF($K3688=0,-1,IF(L3688=0,1,-($K3688-L3688)/ABS(L3688))))</f>
        <v>0.00%</v>
      </c>
      <c r="O3688" s="89">
        <v>0</v>
      </c>
      <c r="P3688" s="89">
        <f>+K3688-O3688</f>
        <v>0</v>
      </c>
      <c r="Q3688" s="90" t="str">
        <f>IF(AND($K3688=0,O3688=0),"0.00%",IF($K3688=0,-1,IF(O3688=0,1,-($K3688-O3688)/ABS(O3688))))</f>
        <v>0.00%</v>
      </c>
      <c r="R3688" s="91"/>
      <c r="S3688" s="89">
        <v>0</v>
      </c>
      <c r="T3688" s="89">
        <f>+S3688-K3688</f>
        <v>0</v>
      </c>
      <c r="U3688" s="335">
        <f>IF(C3688=0,0,1)+IF(D3688=0,0,1)+IF(E3688=0,0,1)+IF(G3688=0,0,1)+IF(K3688=0,0,1)+IF(L3688=0,0,1)+IF(M3688=0,0,1)+IF(O3688=0,0,1)+IF(S3688=0,0,1)</f>
        <v>0</v>
      </c>
    </row>
    <row r="3689" spans="1:21" s="182" customFormat="1" ht="15" hidden="1">
      <c r="A3689" s="176" t="s">
        <v>3610</v>
      </c>
      <c r="B3689" s="88" t="s">
        <v>6897</v>
      </c>
      <c r="C3689" s="89">
        <v>0</v>
      </c>
      <c r="D3689" s="89">
        <v>0</v>
      </c>
      <c r="E3689" s="89">
        <f>+D3689-C3689</f>
        <v>0</v>
      </c>
      <c r="F3689" s="90" t="str">
        <f>IF(AND($C3689=0,D3689=0),"0.00%",IF($C3689=0,-1,IF(D3689=0,1,-($C3689-D3689)/ABS(D3689))))</f>
        <v>0.00%</v>
      </c>
      <c r="G3689" s="89">
        <v>0</v>
      </c>
      <c r="H3689" s="89">
        <f>+C3689-G3689</f>
        <v>0</v>
      </c>
      <c r="I3689" s="90" t="str">
        <f>IF(AND($C3689=0,G3689=0),"0.00%",IF($C3689=0,-1,IF(G3689=0,1,-($C3689-G3689)/ABS(G3689))))</f>
        <v>0.00%</v>
      </c>
      <c r="J3689" s="91"/>
      <c r="K3689" s="89">
        <v>0</v>
      </c>
      <c r="L3689" s="89">
        <v>0</v>
      </c>
      <c r="M3689" s="89">
        <f>+L3689-K3689</f>
        <v>0</v>
      </c>
      <c r="N3689" s="90" t="str">
        <f>IF(AND($K3689=0,L3689=0),"0.00%",IF($K3689=0,-1,IF(L3689=0,1,-($K3689-L3689)/ABS(L3689))))</f>
        <v>0.00%</v>
      </c>
      <c r="O3689" s="89">
        <v>0</v>
      </c>
      <c r="P3689" s="89">
        <f>+K3689-O3689</f>
        <v>0</v>
      </c>
      <c r="Q3689" s="90" t="str">
        <f>IF(AND($K3689=0,O3689=0),"0.00%",IF($K3689=0,-1,IF(O3689=0,1,-($K3689-O3689)/ABS(O3689))))</f>
        <v>0.00%</v>
      </c>
      <c r="R3689" s="91"/>
      <c r="S3689" s="89">
        <v>0</v>
      </c>
      <c r="T3689" s="89">
        <f>+S3689-K3689</f>
        <v>0</v>
      </c>
      <c r="U3689" s="335">
        <f>IF(C3689=0,0,1)+IF(D3689=0,0,1)+IF(E3689=0,0,1)+IF(G3689=0,0,1)+IF(K3689=0,0,1)+IF(L3689=0,0,1)+IF(M3689=0,0,1)+IF(O3689=0,0,1)+IF(S3689=0,0,1)</f>
        <v>0</v>
      </c>
    </row>
    <row r="3690" spans="1:21" s="182" customFormat="1" ht="15" hidden="1">
      <c r="A3690" s="176" t="s">
        <v>3611</v>
      </c>
      <c r="B3690" s="88" t="s">
        <v>6898</v>
      </c>
      <c r="C3690" s="89">
        <v>0</v>
      </c>
      <c r="D3690" s="89">
        <v>0</v>
      </c>
      <c r="E3690" s="89">
        <f>+D3690-C3690</f>
        <v>0</v>
      </c>
      <c r="F3690" s="90" t="str">
        <f>IF(AND($C3690=0,D3690=0),"0.00%",IF($C3690=0,-1,IF(D3690=0,1,-($C3690-D3690)/ABS(D3690))))</f>
        <v>0.00%</v>
      </c>
      <c r="G3690" s="89">
        <v>0</v>
      </c>
      <c r="H3690" s="89">
        <f>+C3690-G3690</f>
        <v>0</v>
      </c>
      <c r="I3690" s="90" t="str">
        <f>IF(AND($C3690=0,G3690=0),"0.00%",IF($C3690=0,-1,IF(G3690=0,1,-($C3690-G3690)/ABS(G3690))))</f>
        <v>0.00%</v>
      </c>
      <c r="J3690" s="91"/>
      <c r="K3690" s="89">
        <v>0</v>
      </c>
      <c r="L3690" s="89">
        <v>0</v>
      </c>
      <c r="M3690" s="89">
        <f>+L3690-K3690</f>
        <v>0</v>
      </c>
      <c r="N3690" s="90" t="str">
        <f>IF(AND($K3690=0,L3690=0),"0.00%",IF($K3690=0,-1,IF(L3690=0,1,-($K3690-L3690)/ABS(L3690))))</f>
        <v>0.00%</v>
      </c>
      <c r="O3690" s="89">
        <v>0</v>
      </c>
      <c r="P3690" s="89">
        <f>+K3690-O3690</f>
        <v>0</v>
      </c>
      <c r="Q3690" s="90" t="str">
        <f>IF(AND($K3690=0,O3690=0),"0.00%",IF($K3690=0,-1,IF(O3690=0,1,-($K3690-O3690)/ABS(O3690))))</f>
        <v>0.00%</v>
      </c>
      <c r="R3690" s="91"/>
      <c r="S3690" s="89">
        <v>0</v>
      </c>
      <c r="T3690" s="89">
        <f>+S3690-K3690</f>
        <v>0</v>
      </c>
      <c r="U3690" s="335">
        <f>IF(C3690=0,0,1)+IF(D3690=0,0,1)+IF(E3690=0,0,1)+IF(G3690=0,0,1)+IF(K3690=0,0,1)+IF(L3690=0,0,1)+IF(M3690=0,0,1)+IF(O3690=0,0,1)+IF(S3690=0,0,1)</f>
        <v>0</v>
      </c>
    </row>
    <row r="3691" spans="1:21" s="182" customFormat="1" ht="15" hidden="1">
      <c r="A3691" s="176" t="s">
        <v>3612</v>
      </c>
      <c r="B3691" s="88" t="s">
        <v>6899</v>
      </c>
      <c r="C3691" s="89">
        <v>0</v>
      </c>
      <c r="D3691" s="89">
        <v>0</v>
      </c>
      <c r="E3691" s="89">
        <f>+D3691-C3691</f>
        <v>0</v>
      </c>
      <c r="F3691" s="90" t="str">
        <f>IF(AND($C3691=0,D3691=0),"0.00%",IF($C3691=0,-1,IF(D3691=0,1,-($C3691-D3691)/ABS(D3691))))</f>
        <v>0.00%</v>
      </c>
      <c r="G3691" s="89">
        <v>0</v>
      </c>
      <c r="H3691" s="89">
        <f>+C3691-G3691</f>
        <v>0</v>
      </c>
      <c r="I3691" s="90" t="str">
        <f>IF(AND($C3691=0,G3691=0),"0.00%",IF($C3691=0,-1,IF(G3691=0,1,-($C3691-G3691)/ABS(G3691))))</f>
        <v>0.00%</v>
      </c>
      <c r="J3691" s="91"/>
      <c r="K3691" s="89">
        <v>0</v>
      </c>
      <c r="L3691" s="89">
        <v>0</v>
      </c>
      <c r="M3691" s="89">
        <f>+L3691-K3691</f>
        <v>0</v>
      </c>
      <c r="N3691" s="90" t="str">
        <f>IF(AND($K3691=0,L3691=0),"0.00%",IF($K3691=0,-1,IF(L3691=0,1,-($K3691-L3691)/ABS(L3691))))</f>
        <v>0.00%</v>
      </c>
      <c r="O3691" s="89">
        <v>0</v>
      </c>
      <c r="P3691" s="89">
        <f>+K3691-O3691</f>
        <v>0</v>
      </c>
      <c r="Q3691" s="90" t="str">
        <f>IF(AND($K3691=0,O3691=0),"0.00%",IF($K3691=0,-1,IF(O3691=0,1,-($K3691-O3691)/ABS(O3691))))</f>
        <v>0.00%</v>
      </c>
      <c r="R3691" s="91"/>
      <c r="S3691" s="89">
        <v>0</v>
      </c>
      <c r="T3691" s="89">
        <f>+S3691-K3691</f>
        <v>0</v>
      </c>
      <c r="U3691" s="335">
        <f>IF(C3691=0,0,1)+IF(D3691=0,0,1)+IF(E3691=0,0,1)+IF(G3691=0,0,1)+IF(K3691=0,0,1)+IF(L3691=0,0,1)+IF(M3691=0,0,1)+IF(O3691=0,0,1)+IF(S3691=0,0,1)</f>
        <v>0</v>
      </c>
    </row>
    <row r="3692" spans="1:21" s="182" customFormat="1" ht="15" hidden="1">
      <c r="A3692" s="176" t="s">
        <v>3613</v>
      </c>
      <c r="B3692" s="88" t="s">
        <v>6900</v>
      </c>
      <c r="C3692" s="89">
        <v>0</v>
      </c>
      <c r="D3692" s="89">
        <v>0</v>
      </c>
      <c r="E3692" s="89">
        <f>+D3692-C3692</f>
        <v>0</v>
      </c>
      <c r="F3692" s="90" t="str">
        <f>IF(AND($C3692=0,D3692=0),"0.00%",IF($C3692=0,-1,IF(D3692=0,1,-($C3692-D3692)/ABS(D3692))))</f>
        <v>0.00%</v>
      </c>
      <c r="G3692" s="89">
        <v>0</v>
      </c>
      <c r="H3692" s="89">
        <f>+C3692-G3692</f>
        <v>0</v>
      </c>
      <c r="I3692" s="90" t="str">
        <f>IF(AND($C3692=0,G3692=0),"0.00%",IF($C3692=0,-1,IF(G3692=0,1,-($C3692-G3692)/ABS(G3692))))</f>
        <v>0.00%</v>
      </c>
      <c r="J3692" s="91"/>
      <c r="K3692" s="89">
        <v>0</v>
      </c>
      <c r="L3692" s="89">
        <v>0</v>
      </c>
      <c r="M3692" s="89">
        <f>+L3692-K3692</f>
        <v>0</v>
      </c>
      <c r="N3692" s="90" t="str">
        <f>IF(AND($K3692=0,L3692=0),"0.00%",IF($K3692=0,-1,IF(L3692=0,1,-($K3692-L3692)/ABS(L3692))))</f>
        <v>0.00%</v>
      </c>
      <c r="O3692" s="89">
        <v>0</v>
      </c>
      <c r="P3692" s="89">
        <f>+K3692-O3692</f>
        <v>0</v>
      </c>
      <c r="Q3692" s="90" t="str">
        <f>IF(AND($K3692=0,O3692=0),"0.00%",IF($K3692=0,-1,IF(O3692=0,1,-($K3692-O3692)/ABS(O3692))))</f>
        <v>0.00%</v>
      </c>
      <c r="R3692" s="91"/>
      <c r="S3692" s="89">
        <v>0</v>
      </c>
      <c r="T3692" s="89">
        <f>+S3692-K3692</f>
        <v>0</v>
      </c>
      <c r="U3692" s="335">
        <f>IF(C3692=0,0,1)+IF(D3692=0,0,1)+IF(E3692=0,0,1)+IF(G3692=0,0,1)+IF(K3692=0,0,1)+IF(L3692=0,0,1)+IF(M3692=0,0,1)+IF(O3692=0,0,1)+IF(S3692=0,0,1)</f>
        <v>0</v>
      </c>
    </row>
    <row r="3693" spans="1:21" s="182" customFormat="1" ht="15" hidden="1">
      <c r="A3693" s="176" t="s">
        <v>3614</v>
      </c>
      <c r="B3693" s="88" t="s">
        <v>6901</v>
      </c>
      <c r="C3693" s="89">
        <v>0</v>
      </c>
      <c r="D3693" s="89">
        <v>0</v>
      </c>
      <c r="E3693" s="89">
        <f>+D3693-C3693</f>
        <v>0</v>
      </c>
      <c r="F3693" s="90" t="str">
        <f>IF(AND($C3693=0,D3693=0),"0.00%",IF($C3693=0,-1,IF(D3693=0,1,-($C3693-D3693)/ABS(D3693))))</f>
        <v>0.00%</v>
      </c>
      <c r="G3693" s="89">
        <v>0</v>
      </c>
      <c r="H3693" s="89">
        <f>+C3693-G3693</f>
        <v>0</v>
      </c>
      <c r="I3693" s="90" t="str">
        <f>IF(AND($C3693=0,G3693=0),"0.00%",IF($C3693=0,-1,IF(G3693=0,1,-($C3693-G3693)/ABS(G3693))))</f>
        <v>0.00%</v>
      </c>
      <c r="J3693" s="91"/>
      <c r="K3693" s="89">
        <v>0</v>
      </c>
      <c r="L3693" s="89">
        <v>0</v>
      </c>
      <c r="M3693" s="89">
        <f>+L3693-K3693</f>
        <v>0</v>
      </c>
      <c r="N3693" s="90" t="str">
        <f>IF(AND($K3693=0,L3693=0),"0.00%",IF($K3693=0,-1,IF(L3693=0,1,-($K3693-L3693)/ABS(L3693))))</f>
        <v>0.00%</v>
      </c>
      <c r="O3693" s="89">
        <v>0</v>
      </c>
      <c r="P3693" s="89">
        <f>+K3693-O3693</f>
        <v>0</v>
      </c>
      <c r="Q3693" s="90" t="str">
        <f>IF(AND($K3693=0,O3693=0),"0.00%",IF($K3693=0,-1,IF(O3693=0,1,-($K3693-O3693)/ABS(O3693))))</f>
        <v>0.00%</v>
      </c>
      <c r="R3693" s="91"/>
      <c r="S3693" s="89">
        <v>0</v>
      </c>
      <c r="T3693" s="89">
        <f>+S3693-K3693</f>
        <v>0</v>
      </c>
      <c r="U3693" s="335">
        <f>IF(C3693=0,0,1)+IF(D3693=0,0,1)+IF(E3693=0,0,1)+IF(G3693=0,0,1)+IF(K3693=0,0,1)+IF(L3693=0,0,1)+IF(M3693=0,0,1)+IF(O3693=0,0,1)+IF(S3693=0,0,1)</f>
        <v>0</v>
      </c>
    </row>
    <row r="3694" spans="1:21" s="182" customFormat="1" ht="15" hidden="1">
      <c r="A3694" s="176" t="s">
        <v>3615</v>
      </c>
      <c r="B3694" s="88" t="s">
        <v>6899</v>
      </c>
      <c r="C3694" s="89">
        <v>0</v>
      </c>
      <c r="D3694" s="89">
        <v>0</v>
      </c>
      <c r="E3694" s="89">
        <f>+D3694-C3694</f>
        <v>0</v>
      </c>
      <c r="F3694" s="90" t="str">
        <f>IF(AND($C3694=0,D3694=0),"0.00%",IF($C3694=0,-1,IF(D3694=0,1,-($C3694-D3694)/ABS(D3694))))</f>
        <v>0.00%</v>
      </c>
      <c r="G3694" s="89">
        <v>0</v>
      </c>
      <c r="H3694" s="89">
        <f>+C3694-G3694</f>
        <v>0</v>
      </c>
      <c r="I3694" s="90" t="str">
        <f>IF(AND($C3694=0,G3694=0),"0.00%",IF($C3694=0,-1,IF(G3694=0,1,-($C3694-G3694)/ABS(G3694))))</f>
        <v>0.00%</v>
      </c>
      <c r="J3694" s="91"/>
      <c r="K3694" s="89">
        <v>0</v>
      </c>
      <c r="L3694" s="89">
        <v>0</v>
      </c>
      <c r="M3694" s="89">
        <f>+L3694-K3694</f>
        <v>0</v>
      </c>
      <c r="N3694" s="90" t="str">
        <f>IF(AND($K3694=0,L3694=0),"0.00%",IF($K3694=0,-1,IF(L3694=0,1,-($K3694-L3694)/ABS(L3694))))</f>
        <v>0.00%</v>
      </c>
      <c r="O3694" s="89">
        <v>0</v>
      </c>
      <c r="P3694" s="89">
        <f>+K3694-O3694</f>
        <v>0</v>
      </c>
      <c r="Q3694" s="90" t="str">
        <f>IF(AND($K3694=0,O3694=0),"0.00%",IF($K3694=0,-1,IF(O3694=0,1,-($K3694-O3694)/ABS(O3694))))</f>
        <v>0.00%</v>
      </c>
      <c r="R3694" s="91"/>
      <c r="S3694" s="89">
        <v>0</v>
      </c>
      <c r="T3694" s="89">
        <f>+S3694-K3694</f>
        <v>0</v>
      </c>
      <c r="U3694" s="335">
        <f>IF(C3694=0,0,1)+IF(D3694=0,0,1)+IF(E3694=0,0,1)+IF(G3694=0,0,1)+IF(K3694=0,0,1)+IF(L3694=0,0,1)+IF(M3694=0,0,1)+IF(O3694=0,0,1)+IF(S3694=0,0,1)</f>
        <v>0</v>
      </c>
    </row>
    <row r="3695" spans="1:21" s="182" customFormat="1" ht="15" hidden="1">
      <c r="A3695" s="176" t="s">
        <v>3616</v>
      </c>
      <c r="B3695" s="88" t="s">
        <v>6902</v>
      </c>
      <c r="C3695" s="89">
        <v>0</v>
      </c>
      <c r="D3695" s="89">
        <v>0</v>
      </c>
      <c r="E3695" s="89">
        <f>+D3695-C3695</f>
        <v>0</v>
      </c>
      <c r="F3695" s="90" t="str">
        <f>IF(AND($C3695=0,D3695=0),"0.00%",IF($C3695=0,-1,IF(D3695=0,1,-($C3695-D3695)/ABS(D3695))))</f>
        <v>0.00%</v>
      </c>
      <c r="G3695" s="89">
        <v>0</v>
      </c>
      <c r="H3695" s="89">
        <f>+C3695-G3695</f>
        <v>0</v>
      </c>
      <c r="I3695" s="90" t="str">
        <f>IF(AND($C3695=0,G3695=0),"0.00%",IF($C3695=0,-1,IF(G3695=0,1,-($C3695-G3695)/ABS(G3695))))</f>
        <v>0.00%</v>
      </c>
      <c r="J3695" s="91"/>
      <c r="K3695" s="89">
        <v>0</v>
      </c>
      <c r="L3695" s="89">
        <v>0</v>
      </c>
      <c r="M3695" s="89">
        <f>+L3695-K3695</f>
        <v>0</v>
      </c>
      <c r="N3695" s="90" t="str">
        <f>IF(AND($K3695=0,L3695=0),"0.00%",IF($K3695=0,-1,IF(L3695=0,1,-($K3695-L3695)/ABS(L3695))))</f>
        <v>0.00%</v>
      </c>
      <c r="O3695" s="89">
        <v>0</v>
      </c>
      <c r="P3695" s="89">
        <f>+K3695-O3695</f>
        <v>0</v>
      </c>
      <c r="Q3695" s="90" t="str">
        <f>IF(AND($K3695=0,O3695=0),"0.00%",IF($K3695=0,-1,IF(O3695=0,1,-($K3695-O3695)/ABS(O3695))))</f>
        <v>0.00%</v>
      </c>
      <c r="R3695" s="91"/>
      <c r="S3695" s="89">
        <v>0</v>
      </c>
      <c r="T3695" s="89">
        <f>+S3695-K3695</f>
        <v>0</v>
      </c>
      <c r="U3695" s="335">
        <f>IF(C3695=0,0,1)+IF(D3695=0,0,1)+IF(E3695=0,0,1)+IF(G3695=0,0,1)+IF(K3695=0,0,1)+IF(L3695=0,0,1)+IF(M3695=0,0,1)+IF(O3695=0,0,1)+IF(S3695=0,0,1)</f>
        <v>0</v>
      </c>
    </row>
    <row r="3696" spans="1:21" s="182" customFormat="1" ht="15" hidden="1">
      <c r="A3696" s="176" t="s">
        <v>3617</v>
      </c>
      <c r="B3696" s="88" t="s">
        <v>6903</v>
      </c>
      <c r="C3696" s="89">
        <v>0</v>
      </c>
      <c r="D3696" s="89">
        <v>0</v>
      </c>
      <c r="E3696" s="89">
        <f>+D3696-C3696</f>
        <v>0</v>
      </c>
      <c r="F3696" s="90" t="str">
        <f>IF(AND($C3696=0,D3696=0),"0.00%",IF($C3696=0,-1,IF(D3696=0,1,-($C3696-D3696)/ABS(D3696))))</f>
        <v>0.00%</v>
      </c>
      <c r="G3696" s="89">
        <v>0</v>
      </c>
      <c r="H3696" s="89">
        <f>+C3696-G3696</f>
        <v>0</v>
      </c>
      <c r="I3696" s="90" t="str">
        <f>IF(AND($C3696=0,G3696=0),"0.00%",IF($C3696=0,-1,IF(G3696=0,1,-($C3696-G3696)/ABS(G3696))))</f>
        <v>0.00%</v>
      </c>
      <c r="J3696" s="91"/>
      <c r="K3696" s="89">
        <v>0</v>
      </c>
      <c r="L3696" s="89">
        <v>0</v>
      </c>
      <c r="M3696" s="89">
        <f>+L3696-K3696</f>
        <v>0</v>
      </c>
      <c r="N3696" s="90" t="str">
        <f>IF(AND($K3696=0,L3696=0),"0.00%",IF($K3696=0,-1,IF(L3696=0,1,-($K3696-L3696)/ABS(L3696))))</f>
        <v>0.00%</v>
      </c>
      <c r="O3696" s="89">
        <v>0</v>
      </c>
      <c r="P3696" s="89">
        <f>+K3696-O3696</f>
        <v>0</v>
      </c>
      <c r="Q3696" s="90" t="str">
        <f>IF(AND($K3696=0,O3696=0),"0.00%",IF($K3696=0,-1,IF(O3696=0,1,-($K3696-O3696)/ABS(O3696))))</f>
        <v>0.00%</v>
      </c>
      <c r="R3696" s="91"/>
      <c r="S3696" s="89">
        <v>0</v>
      </c>
      <c r="T3696" s="89">
        <f>+S3696-K3696</f>
        <v>0</v>
      </c>
      <c r="U3696" s="335">
        <f>IF(C3696=0,0,1)+IF(D3696=0,0,1)+IF(E3696=0,0,1)+IF(G3696=0,0,1)+IF(K3696=0,0,1)+IF(L3696=0,0,1)+IF(M3696=0,0,1)+IF(O3696=0,0,1)+IF(S3696=0,0,1)</f>
        <v>0</v>
      </c>
    </row>
    <row r="3697" spans="1:21" s="182" customFormat="1" ht="15" hidden="1">
      <c r="A3697" s="176" t="s">
        <v>3618</v>
      </c>
      <c r="B3697" s="88" t="s">
        <v>6729</v>
      </c>
      <c r="C3697" s="89">
        <v>0</v>
      </c>
      <c r="D3697" s="89">
        <v>0</v>
      </c>
      <c r="E3697" s="89">
        <f>+D3697-C3697</f>
        <v>0</v>
      </c>
      <c r="F3697" s="90" t="str">
        <f>IF(AND($C3697=0,D3697=0),"0.00%",IF($C3697=0,-1,IF(D3697=0,1,-($C3697-D3697)/ABS(D3697))))</f>
        <v>0.00%</v>
      </c>
      <c r="G3697" s="89">
        <v>0</v>
      </c>
      <c r="H3697" s="89">
        <f>+C3697-G3697</f>
        <v>0</v>
      </c>
      <c r="I3697" s="90" t="str">
        <f>IF(AND($C3697=0,G3697=0),"0.00%",IF($C3697=0,-1,IF(G3697=0,1,-($C3697-G3697)/ABS(G3697))))</f>
        <v>0.00%</v>
      </c>
      <c r="J3697" s="91"/>
      <c r="K3697" s="89">
        <v>0</v>
      </c>
      <c r="L3697" s="89">
        <v>0</v>
      </c>
      <c r="M3697" s="89">
        <f>+L3697-K3697</f>
        <v>0</v>
      </c>
      <c r="N3697" s="90" t="str">
        <f>IF(AND($K3697=0,L3697=0),"0.00%",IF($K3697=0,-1,IF(L3697=0,1,-($K3697-L3697)/ABS(L3697))))</f>
        <v>0.00%</v>
      </c>
      <c r="O3697" s="89">
        <v>0</v>
      </c>
      <c r="P3697" s="89">
        <f>+K3697-O3697</f>
        <v>0</v>
      </c>
      <c r="Q3697" s="90" t="str">
        <f>IF(AND($K3697=0,O3697=0),"0.00%",IF($K3697=0,-1,IF(O3697=0,1,-($K3697-O3697)/ABS(O3697))))</f>
        <v>0.00%</v>
      </c>
      <c r="R3697" s="91"/>
      <c r="S3697" s="89">
        <v>0</v>
      </c>
      <c r="T3697" s="89">
        <f>+S3697-K3697</f>
        <v>0</v>
      </c>
      <c r="U3697" s="335">
        <f>IF(C3697=0,0,1)+IF(D3697=0,0,1)+IF(E3697=0,0,1)+IF(G3697=0,0,1)+IF(K3697=0,0,1)+IF(L3697=0,0,1)+IF(M3697=0,0,1)+IF(O3697=0,0,1)+IF(S3697=0,0,1)</f>
        <v>0</v>
      </c>
    </row>
    <row r="3698" spans="1:21" s="182" customFormat="1" ht="15" hidden="1">
      <c r="A3698" s="176" t="s">
        <v>3619</v>
      </c>
      <c r="B3698" s="88" t="s">
        <v>6904</v>
      </c>
      <c r="C3698" s="89">
        <v>0</v>
      </c>
      <c r="D3698" s="89">
        <v>0</v>
      </c>
      <c r="E3698" s="89">
        <f>+D3698-C3698</f>
        <v>0</v>
      </c>
      <c r="F3698" s="90" t="str">
        <f>IF(AND($C3698=0,D3698=0),"0.00%",IF($C3698=0,-1,IF(D3698=0,1,-($C3698-D3698)/ABS(D3698))))</f>
        <v>0.00%</v>
      </c>
      <c r="G3698" s="89">
        <v>0</v>
      </c>
      <c r="H3698" s="89">
        <f>+C3698-G3698</f>
        <v>0</v>
      </c>
      <c r="I3698" s="90" t="str">
        <f>IF(AND($C3698=0,G3698=0),"0.00%",IF($C3698=0,-1,IF(G3698=0,1,-($C3698-G3698)/ABS(G3698))))</f>
        <v>0.00%</v>
      </c>
      <c r="J3698" s="91"/>
      <c r="K3698" s="89">
        <v>0</v>
      </c>
      <c r="L3698" s="89">
        <v>0</v>
      </c>
      <c r="M3698" s="89">
        <f>+L3698-K3698</f>
        <v>0</v>
      </c>
      <c r="N3698" s="90" t="str">
        <f>IF(AND($K3698=0,L3698=0),"0.00%",IF($K3698=0,-1,IF(L3698=0,1,-($K3698-L3698)/ABS(L3698))))</f>
        <v>0.00%</v>
      </c>
      <c r="O3698" s="89">
        <v>0</v>
      </c>
      <c r="P3698" s="89">
        <f>+K3698-O3698</f>
        <v>0</v>
      </c>
      <c r="Q3698" s="90" t="str">
        <f>IF(AND($K3698=0,O3698=0),"0.00%",IF($K3698=0,-1,IF(O3698=0,1,-($K3698-O3698)/ABS(O3698))))</f>
        <v>0.00%</v>
      </c>
      <c r="R3698" s="91"/>
      <c r="S3698" s="89">
        <v>0</v>
      </c>
      <c r="T3698" s="89">
        <f>+S3698-K3698</f>
        <v>0</v>
      </c>
      <c r="U3698" s="335">
        <f>IF(C3698=0,0,1)+IF(D3698=0,0,1)+IF(E3698=0,0,1)+IF(G3698=0,0,1)+IF(K3698=0,0,1)+IF(L3698=0,0,1)+IF(M3698=0,0,1)+IF(O3698=0,0,1)+IF(S3698=0,0,1)</f>
        <v>0</v>
      </c>
    </row>
    <row r="3699" spans="1:21" s="182" customFormat="1" ht="15" hidden="1">
      <c r="A3699" s="176" t="s">
        <v>3620</v>
      </c>
      <c r="B3699" s="88" t="s">
        <v>6866</v>
      </c>
      <c r="C3699" s="89">
        <v>0</v>
      </c>
      <c r="D3699" s="89">
        <v>0</v>
      </c>
      <c r="E3699" s="89">
        <f>+D3699-C3699</f>
        <v>0</v>
      </c>
      <c r="F3699" s="90" t="str">
        <f>IF(AND($C3699=0,D3699=0),"0.00%",IF($C3699=0,-1,IF(D3699=0,1,-($C3699-D3699)/ABS(D3699))))</f>
        <v>0.00%</v>
      </c>
      <c r="G3699" s="89">
        <v>0</v>
      </c>
      <c r="H3699" s="89">
        <f>+C3699-G3699</f>
        <v>0</v>
      </c>
      <c r="I3699" s="90" t="str">
        <f>IF(AND($C3699=0,G3699=0),"0.00%",IF($C3699=0,-1,IF(G3699=0,1,-($C3699-G3699)/ABS(G3699))))</f>
        <v>0.00%</v>
      </c>
      <c r="J3699" s="91"/>
      <c r="K3699" s="89">
        <v>0</v>
      </c>
      <c r="L3699" s="89">
        <v>0</v>
      </c>
      <c r="M3699" s="89">
        <f>+L3699-K3699</f>
        <v>0</v>
      </c>
      <c r="N3699" s="90" t="str">
        <f>IF(AND($K3699=0,L3699=0),"0.00%",IF($K3699=0,-1,IF(L3699=0,1,-($K3699-L3699)/ABS(L3699))))</f>
        <v>0.00%</v>
      </c>
      <c r="O3699" s="89">
        <v>0</v>
      </c>
      <c r="P3699" s="89">
        <f>+K3699-O3699</f>
        <v>0</v>
      </c>
      <c r="Q3699" s="90" t="str">
        <f>IF(AND($K3699=0,O3699=0),"0.00%",IF($K3699=0,-1,IF(O3699=0,1,-($K3699-O3699)/ABS(O3699))))</f>
        <v>0.00%</v>
      </c>
      <c r="R3699" s="91"/>
      <c r="S3699" s="89">
        <v>0</v>
      </c>
      <c r="T3699" s="89">
        <f>+S3699-K3699</f>
        <v>0</v>
      </c>
      <c r="U3699" s="335">
        <f>IF(C3699=0,0,1)+IF(D3699=0,0,1)+IF(E3699=0,0,1)+IF(G3699=0,0,1)+IF(K3699=0,0,1)+IF(L3699=0,0,1)+IF(M3699=0,0,1)+IF(O3699=0,0,1)+IF(S3699=0,0,1)</f>
        <v>0</v>
      </c>
    </row>
    <row r="3700" spans="1:21" s="182" customFormat="1" ht="15" hidden="1">
      <c r="A3700" s="176" t="s">
        <v>3621</v>
      </c>
      <c r="B3700" s="88" t="s">
        <v>6905</v>
      </c>
      <c r="C3700" s="89">
        <v>0</v>
      </c>
      <c r="D3700" s="89">
        <v>0</v>
      </c>
      <c r="E3700" s="89">
        <f>+D3700-C3700</f>
        <v>0</v>
      </c>
      <c r="F3700" s="90" t="str">
        <f>IF(AND($C3700=0,D3700=0),"0.00%",IF($C3700=0,-1,IF(D3700=0,1,-($C3700-D3700)/ABS(D3700))))</f>
        <v>0.00%</v>
      </c>
      <c r="G3700" s="89">
        <v>0</v>
      </c>
      <c r="H3700" s="89">
        <f>+C3700-G3700</f>
        <v>0</v>
      </c>
      <c r="I3700" s="90" t="str">
        <f>IF(AND($C3700=0,G3700=0),"0.00%",IF($C3700=0,-1,IF(G3700=0,1,-($C3700-G3700)/ABS(G3700))))</f>
        <v>0.00%</v>
      </c>
      <c r="J3700" s="91"/>
      <c r="K3700" s="89">
        <v>0</v>
      </c>
      <c r="L3700" s="89">
        <v>0</v>
      </c>
      <c r="M3700" s="89">
        <f>+L3700-K3700</f>
        <v>0</v>
      </c>
      <c r="N3700" s="90" t="str">
        <f>IF(AND($K3700=0,L3700=0),"0.00%",IF($K3700=0,-1,IF(L3700=0,1,-($K3700-L3700)/ABS(L3700))))</f>
        <v>0.00%</v>
      </c>
      <c r="O3700" s="89">
        <v>0</v>
      </c>
      <c r="P3700" s="89">
        <f>+K3700-O3700</f>
        <v>0</v>
      </c>
      <c r="Q3700" s="90" t="str">
        <f>IF(AND($K3700=0,O3700=0),"0.00%",IF($K3700=0,-1,IF(O3700=0,1,-($K3700-O3700)/ABS(O3700))))</f>
        <v>0.00%</v>
      </c>
      <c r="R3700" s="91"/>
      <c r="S3700" s="89">
        <v>0</v>
      </c>
      <c r="T3700" s="89">
        <f>+S3700-K3700</f>
        <v>0</v>
      </c>
      <c r="U3700" s="335">
        <f>IF(C3700=0,0,1)+IF(D3700=0,0,1)+IF(E3700=0,0,1)+IF(G3700=0,0,1)+IF(K3700=0,0,1)+IF(L3700=0,0,1)+IF(M3700=0,0,1)+IF(O3700=0,0,1)+IF(S3700=0,0,1)</f>
        <v>0</v>
      </c>
    </row>
    <row r="3701" spans="1:21" s="182" customFormat="1" ht="15" hidden="1">
      <c r="A3701" s="176" t="s">
        <v>3622</v>
      </c>
      <c r="B3701" s="88" t="s">
        <v>6906</v>
      </c>
      <c r="C3701" s="89">
        <v>0</v>
      </c>
      <c r="D3701" s="89">
        <v>0</v>
      </c>
      <c r="E3701" s="89">
        <f>+D3701-C3701</f>
        <v>0</v>
      </c>
      <c r="F3701" s="90" t="str">
        <f>IF(AND($C3701=0,D3701=0),"0.00%",IF($C3701=0,-1,IF(D3701=0,1,-($C3701-D3701)/ABS(D3701))))</f>
        <v>0.00%</v>
      </c>
      <c r="G3701" s="89">
        <v>0</v>
      </c>
      <c r="H3701" s="89">
        <f>+C3701-G3701</f>
        <v>0</v>
      </c>
      <c r="I3701" s="90" t="str">
        <f>IF(AND($C3701=0,G3701=0),"0.00%",IF($C3701=0,-1,IF(G3701=0,1,-($C3701-G3701)/ABS(G3701))))</f>
        <v>0.00%</v>
      </c>
      <c r="J3701" s="91"/>
      <c r="K3701" s="89">
        <v>0</v>
      </c>
      <c r="L3701" s="89">
        <v>0</v>
      </c>
      <c r="M3701" s="89">
        <f>+L3701-K3701</f>
        <v>0</v>
      </c>
      <c r="N3701" s="90" t="str">
        <f>IF(AND($K3701=0,L3701=0),"0.00%",IF($K3701=0,-1,IF(L3701=0,1,-($K3701-L3701)/ABS(L3701))))</f>
        <v>0.00%</v>
      </c>
      <c r="O3701" s="89">
        <v>0</v>
      </c>
      <c r="P3701" s="89">
        <f>+K3701-O3701</f>
        <v>0</v>
      </c>
      <c r="Q3701" s="90" t="str">
        <f>IF(AND($K3701=0,O3701=0),"0.00%",IF($K3701=0,-1,IF(O3701=0,1,-($K3701-O3701)/ABS(O3701))))</f>
        <v>0.00%</v>
      </c>
      <c r="R3701" s="91"/>
      <c r="S3701" s="89">
        <v>0</v>
      </c>
      <c r="T3701" s="89">
        <f>+S3701-K3701</f>
        <v>0</v>
      </c>
      <c r="U3701" s="335">
        <f>IF(C3701=0,0,1)+IF(D3701=0,0,1)+IF(E3701=0,0,1)+IF(G3701=0,0,1)+IF(K3701=0,0,1)+IF(L3701=0,0,1)+IF(M3701=0,0,1)+IF(O3701=0,0,1)+IF(S3701=0,0,1)</f>
        <v>0</v>
      </c>
    </row>
    <row r="3702" spans="1:21" s="182" customFormat="1" ht="15" hidden="1">
      <c r="A3702" s="176" t="s">
        <v>3623</v>
      </c>
      <c r="B3702" s="88" t="s">
        <v>6907</v>
      </c>
      <c r="C3702" s="89">
        <v>0</v>
      </c>
      <c r="D3702" s="89">
        <v>0</v>
      </c>
      <c r="E3702" s="89">
        <f>+D3702-C3702</f>
        <v>0</v>
      </c>
      <c r="F3702" s="90" t="str">
        <f>IF(AND($C3702=0,D3702=0),"0.00%",IF($C3702=0,-1,IF(D3702=0,1,-($C3702-D3702)/ABS(D3702))))</f>
        <v>0.00%</v>
      </c>
      <c r="G3702" s="89">
        <v>0</v>
      </c>
      <c r="H3702" s="89">
        <f>+C3702-G3702</f>
        <v>0</v>
      </c>
      <c r="I3702" s="90" t="str">
        <f>IF(AND($C3702=0,G3702=0),"0.00%",IF($C3702=0,-1,IF(G3702=0,1,-($C3702-G3702)/ABS(G3702))))</f>
        <v>0.00%</v>
      </c>
      <c r="J3702" s="91"/>
      <c r="K3702" s="89">
        <v>0</v>
      </c>
      <c r="L3702" s="89">
        <v>0</v>
      </c>
      <c r="M3702" s="89">
        <f>+L3702-K3702</f>
        <v>0</v>
      </c>
      <c r="N3702" s="90" t="str">
        <f>IF(AND($K3702=0,L3702=0),"0.00%",IF($K3702=0,-1,IF(L3702=0,1,-($K3702-L3702)/ABS(L3702))))</f>
        <v>0.00%</v>
      </c>
      <c r="O3702" s="89">
        <v>0</v>
      </c>
      <c r="P3702" s="89">
        <f>+K3702-O3702</f>
        <v>0</v>
      </c>
      <c r="Q3702" s="90" t="str">
        <f>IF(AND($K3702=0,O3702=0),"0.00%",IF($K3702=0,-1,IF(O3702=0,1,-($K3702-O3702)/ABS(O3702))))</f>
        <v>0.00%</v>
      </c>
      <c r="R3702" s="91"/>
      <c r="S3702" s="89">
        <v>0</v>
      </c>
      <c r="T3702" s="89">
        <f>+S3702-K3702</f>
        <v>0</v>
      </c>
      <c r="U3702" s="335">
        <f>IF(C3702=0,0,1)+IF(D3702=0,0,1)+IF(E3702=0,0,1)+IF(G3702=0,0,1)+IF(K3702=0,0,1)+IF(L3702=0,0,1)+IF(M3702=0,0,1)+IF(O3702=0,0,1)+IF(S3702=0,0,1)</f>
        <v>0</v>
      </c>
    </row>
    <row r="3703" spans="1:21" s="182" customFormat="1" ht="15" hidden="1">
      <c r="A3703" s="176" t="s">
        <v>3624</v>
      </c>
      <c r="B3703" s="88" t="s">
        <v>6908</v>
      </c>
      <c r="C3703" s="89">
        <v>0</v>
      </c>
      <c r="D3703" s="89">
        <v>0</v>
      </c>
      <c r="E3703" s="89">
        <f>+D3703-C3703</f>
        <v>0</v>
      </c>
      <c r="F3703" s="90" t="str">
        <f>IF(AND($C3703=0,D3703=0),"0.00%",IF($C3703=0,-1,IF(D3703=0,1,-($C3703-D3703)/ABS(D3703))))</f>
        <v>0.00%</v>
      </c>
      <c r="G3703" s="89">
        <v>0</v>
      </c>
      <c r="H3703" s="89">
        <f>+C3703-G3703</f>
        <v>0</v>
      </c>
      <c r="I3703" s="90" t="str">
        <f>IF(AND($C3703=0,G3703=0),"0.00%",IF($C3703=0,-1,IF(G3703=0,1,-($C3703-G3703)/ABS(G3703))))</f>
        <v>0.00%</v>
      </c>
      <c r="J3703" s="91"/>
      <c r="K3703" s="89">
        <v>0</v>
      </c>
      <c r="L3703" s="89">
        <v>0</v>
      </c>
      <c r="M3703" s="89">
        <f>+L3703-K3703</f>
        <v>0</v>
      </c>
      <c r="N3703" s="90" t="str">
        <f>IF(AND($K3703=0,L3703=0),"0.00%",IF($K3703=0,-1,IF(L3703=0,1,-($K3703-L3703)/ABS(L3703))))</f>
        <v>0.00%</v>
      </c>
      <c r="O3703" s="89">
        <v>0</v>
      </c>
      <c r="P3703" s="89">
        <f>+K3703-O3703</f>
        <v>0</v>
      </c>
      <c r="Q3703" s="90" t="str">
        <f>IF(AND($K3703=0,O3703=0),"0.00%",IF($K3703=0,-1,IF(O3703=0,1,-($K3703-O3703)/ABS(O3703))))</f>
        <v>0.00%</v>
      </c>
      <c r="R3703" s="91"/>
      <c r="S3703" s="89">
        <v>0</v>
      </c>
      <c r="T3703" s="89">
        <f>+S3703-K3703</f>
        <v>0</v>
      </c>
      <c r="U3703" s="335">
        <f>IF(C3703=0,0,1)+IF(D3703=0,0,1)+IF(E3703=0,0,1)+IF(G3703=0,0,1)+IF(K3703=0,0,1)+IF(L3703=0,0,1)+IF(M3703=0,0,1)+IF(O3703=0,0,1)+IF(S3703=0,0,1)</f>
        <v>0</v>
      </c>
    </row>
    <row r="3704" spans="1:21" s="182" customFormat="1" ht="15" hidden="1">
      <c r="A3704" s="176" t="s">
        <v>3625</v>
      </c>
      <c r="B3704" s="88" t="s">
        <v>6909</v>
      </c>
      <c r="C3704" s="89">
        <v>0</v>
      </c>
      <c r="D3704" s="89">
        <v>0</v>
      </c>
      <c r="E3704" s="89">
        <f>+D3704-C3704</f>
        <v>0</v>
      </c>
      <c r="F3704" s="90" t="str">
        <f>IF(AND($C3704=0,D3704=0),"0.00%",IF($C3704=0,-1,IF(D3704=0,1,-($C3704-D3704)/ABS(D3704))))</f>
        <v>0.00%</v>
      </c>
      <c r="G3704" s="89">
        <v>0</v>
      </c>
      <c r="H3704" s="89">
        <f>+C3704-G3704</f>
        <v>0</v>
      </c>
      <c r="I3704" s="90" t="str">
        <f>IF(AND($C3704=0,G3704=0),"0.00%",IF($C3704=0,-1,IF(G3704=0,1,-($C3704-G3704)/ABS(G3704))))</f>
        <v>0.00%</v>
      </c>
      <c r="J3704" s="91"/>
      <c r="K3704" s="89">
        <v>0</v>
      </c>
      <c r="L3704" s="89">
        <v>0</v>
      </c>
      <c r="M3704" s="89">
        <f>+L3704-K3704</f>
        <v>0</v>
      </c>
      <c r="N3704" s="90" t="str">
        <f>IF(AND($K3704=0,L3704=0),"0.00%",IF($K3704=0,-1,IF(L3704=0,1,-($K3704-L3704)/ABS(L3704))))</f>
        <v>0.00%</v>
      </c>
      <c r="O3704" s="89">
        <v>0</v>
      </c>
      <c r="P3704" s="89">
        <f>+K3704-O3704</f>
        <v>0</v>
      </c>
      <c r="Q3704" s="90" t="str">
        <f>IF(AND($K3704=0,O3704=0),"0.00%",IF($K3704=0,-1,IF(O3704=0,1,-($K3704-O3704)/ABS(O3704))))</f>
        <v>0.00%</v>
      </c>
      <c r="R3704" s="91"/>
      <c r="S3704" s="89">
        <v>0</v>
      </c>
      <c r="T3704" s="89">
        <f>+S3704-K3704</f>
        <v>0</v>
      </c>
      <c r="U3704" s="335">
        <f>IF(C3704=0,0,1)+IF(D3704=0,0,1)+IF(E3704=0,0,1)+IF(G3704=0,0,1)+IF(K3704=0,0,1)+IF(L3704=0,0,1)+IF(M3704=0,0,1)+IF(O3704=0,0,1)+IF(S3704=0,0,1)</f>
        <v>0</v>
      </c>
    </row>
    <row r="3705" spans="1:21" s="182" customFormat="1" ht="15" hidden="1">
      <c r="A3705" s="176" t="s">
        <v>3626</v>
      </c>
      <c r="B3705" s="88" t="s">
        <v>6910</v>
      </c>
      <c r="C3705" s="89">
        <v>0</v>
      </c>
      <c r="D3705" s="89">
        <v>0</v>
      </c>
      <c r="E3705" s="89">
        <f>+D3705-C3705</f>
        <v>0</v>
      </c>
      <c r="F3705" s="90" t="str">
        <f>IF(AND($C3705=0,D3705=0),"0.00%",IF($C3705=0,-1,IF(D3705=0,1,-($C3705-D3705)/ABS(D3705))))</f>
        <v>0.00%</v>
      </c>
      <c r="G3705" s="89">
        <v>0</v>
      </c>
      <c r="H3705" s="89">
        <f>+C3705-G3705</f>
        <v>0</v>
      </c>
      <c r="I3705" s="90" t="str">
        <f>IF(AND($C3705=0,G3705=0),"0.00%",IF($C3705=0,-1,IF(G3705=0,1,-($C3705-G3705)/ABS(G3705))))</f>
        <v>0.00%</v>
      </c>
      <c r="J3705" s="91"/>
      <c r="K3705" s="89">
        <v>0</v>
      </c>
      <c r="L3705" s="89">
        <v>0</v>
      </c>
      <c r="M3705" s="89">
        <f>+L3705-K3705</f>
        <v>0</v>
      </c>
      <c r="N3705" s="90" t="str">
        <f>IF(AND($K3705=0,L3705=0),"0.00%",IF($K3705=0,-1,IF(L3705=0,1,-($K3705-L3705)/ABS(L3705))))</f>
        <v>0.00%</v>
      </c>
      <c r="O3705" s="89">
        <v>0</v>
      </c>
      <c r="P3705" s="89">
        <f>+K3705-O3705</f>
        <v>0</v>
      </c>
      <c r="Q3705" s="90" t="str">
        <f>IF(AND($K3705=0,O3705=0),"0.00%",IF($K3705=0,-1,IF(O3705=0,1,-($K3705-O3705)/ABS(O3705))))</f>
        <v>0.00%</v>
      </c>
      <c r="R3705" s="91"/>
      <c r="S3705" s="89">
        <v>0</v>
      </c>
      <c r="T3705" s="89">
        <f>+S3705-K3705</f>
        <v>0</v>
      </c>
      <c r="U3705" s="335">
        <f>IF(C3705=0,0,1)+IF(D3705=0,0,1)+IF(E3705=0,0,1)+IF(G3705=0,0,1)+IF(K3705=0,0,1)+IF(L3705=0,0,1)+IF(M3705=0,0,1)+IF(O3705=0,0,1)+IF(S3705=0,0,1)</f>
        <v>0</v>
      </c>
    </row>
    <row r="3706" spans="1:21" s="182" customFormat="1" ht="15" hidden="1">
      <c r="A3706" s="176" t="s">
        <v>3627</v>
      </c>
      <c r="B3706" s="88" t="s">
        <v>6911</v>
      </c>
      <c r="C3706" s="89">
        <v>0</v>
      </c>
      <c r="D3706" s="89">
        <v>0</v>
      </c>
      <c r="E3706" s="89">
        <f>+D3706-C3706</f>
        <v>0</v>
      </c>
      <c r="F3706" s="90" t="str">
        <f>IF(AND($C3706=0,D3706=0),"0.00%",IF($C3706=0,-1,IF(D3706=0,1,-($C3706-D3706)/ABS(D3706))))</f>
        <v>0.00%</v>
      </c>
      <c r="G3706" s="89">
        <v>0</v>
      </c>
      <c r="H3706" s="89">
        <f>+C3706-G3706</f>
        <v>0</v>
      </c>
      <c r="I3706" s="90" t="str">
        <f>IF(AND($C3706=0,G3706=0),"0.00%",IF($C3706=0,-1,IF(G3706=0,1,-($C3706-G3706)/ABS(G3706))))</f>
        <v>0.00%</v>
      </c>
      <c r="J3706" s="91"/>
      <c r="K3706" s="89">
        <v>0</v>
      </c>
      <c r="L3706" s="89">
        <v>0</v>
      </c>
      <c r="M3706" s="89">
        <f>+L3706-K3706</f>
        <v>0</v>
      </c>
      <c r="N3706" s="90" t="str">
        <f>IF(AND($K3706=0,L3706=0),"0.00%",IF($K3706=0,-1,IF(L3706=0,1,-($K3706-L3706)/ABS(L3706))))</f>
        <v>0.00%</v>
      </c>
      <c r="O3706" s="89">
        <v>0</v>
      </c>
      <c r="P3706" s="89">
        <f>+K3706-O3706</f>
        <v>0</v>
      </c>
      <c r="Q3706" s="90" t="str">
        <f>IF(AND($K3706=0,O3706=0),"0.00%",IF($K3706=0,-1,IF(O3706=0,1,-($K3706-O3706)/ABS(O3706))))</f>
        <v>0.00%</v>
      </c>
      <c r="R3706" s="91"/>
      <c r="S3706" s="89">
        <v>0</v>
      </c>
      <c r="T3706" s="89">
        <f>+S3706-K3706</f>
        <v>0</v>
      </c>
      <c r="U3706" s="335">
        <f>IF(C3706=0,0,1)+IF(D3706=0,0,1)+IF(E3706=0,0,1)+IF(G3706=0,0,1)+IF(K3706=0,0,1)+IF(L3706=0,0,1)+IF(M3706=0,0,1)+IF(O3706=0,0,1)+IF(S3706=0,0,1)</f>
        <v>0</v>
      </c>
    </row>
    <row r="3707" spans="1:21" s="182" customFormat="1" ht="15" hidden="1">
      <c r="A3707" s="176" t="s">
        <v>3628</v>
      </c>
      <c r="B3707" s="88" t="s">
        <v>6912</v>
      </c>
      <c r="C3707" s="89">
        <v>0</v>
      </c>
      <c r="D3707" s="89">
        <v>0</v>
      </c>
      <c r="E3707" s="89">
        <f>+D3707-C3707</f>
        <v>0</v>
      </c>
      <c r="F3707" s="90" t="str">
        <f>IF(AND($C3707=0,D3707=0),"0.00%",IF($C3707=0,-1,IF(D3707=0,1,-($C3707-D3707)/ABS(D3707))))</f>
        <v>0.00%</v>
      </c>
      <c r="G3707" s="89">
        <v>0</v>
      </c>
      <c r="H3707" s="89">
        <f>+C3707-G3707</f>
        <v>0</v>
      </c>
      <c r="I3707" s="90" t="str">
        <f>IF(AND($C3707=0,G3707=0),"0.00%",IF($C3707=0,-1,IF(G3707=0,1,-($C3707-G3707)/ABS(G3707))))</f>
        <v>0.00%</v>
      </c>
      <c r="J3707" s="91"/>
      <c r="K3707" s="89">
        <v>0</v>
      </c>
      <c r="L3707" s="89">
        <v>0</v>
      </c>
      <c r="M3707" s="89">
        <f>+L3707-K3707</f>
        <v>0</v>
      </c>
      <c r="N3707" s="90" t="str">
        <f>IF(AND($K3707=0,L3707=0),"0.00%",IF($K3707=0,-1,IF(L3707=0,1,-($K3707-L3707)/ABS(L3707))))</f>
        <v>0.00%</v>
      </c>
      <c r="O3707" s="89">
        <v>0</v>
      </c>
      <c r="P3707" s="89">
        <f>+K3707-O3707</f>
        <v>0</v>
      </c>
      <c r="Q3707" s="90" t="str">
        <f>IF(AND($K3707=0,O3707=0),"0.00%",IF($K3707=0,-1,IF(O3707=0,1,-($K3707-O3707)/ABS(O3707))))</f>
        <v>0.00%</v>
      </c>
      <c r="R3707" s="91"/>
      <c r="S3707" s="89">
        <v>0</v>
      </c>
      <c r="T3707" s="89">
        <f>+S3707-K3707</f>
        <v>0</v>
      </c>
      <c r="U3707" s="335">
        <f>IF(C3707=0,0,1)+IF(D3707=0,0,1)+IF(E3707=0,0,1)+IF(G3707=0,0,1)+IF(K3707=0,0,1)+IF(L3707=0,0,1)+IF(M3707=0,0,1)+IF(O3707=0,0,1)+IF(S3707=0,0,1)</f>
        <v>0</v>
      </c>
    </row>
    <row r="3708" spans="1:21" s="182" customFormat="1" ht="15" hidden="1">
      <c r="A3708" s="176" t="s">
        <v>3629</v>
      </c>
      <c r="B3708" s="88" t="s">
        <v>6913</v>
      </c>
      <c r="C3708" s="89">
        <v>0</v>
      </c>
      <c r="D3708" s="89">
        <v>0</v>
      </c>
      <c r="E3708" s="89">
        <f>+D3708-C3708</f>
        <v>0</v>
      </c>
      <c r="F3708" s="90" t="str">
        <f>IF(AND($C3708=0,D3708=0),"0.00%",IF($C3708=0,-1,IF(D3708=0,1,-($C3708-D3708)/ABS(D3708))))</f>
        <v>0.00%</v>
      </c>
      <c r="G3708" s="89">
        <v>0</v>
      </c>
      <c r="H3708" s="89">
        <f>+C3708-G3708</f>
        <v>0</v>
      </c>
      <c r="I3708" s="90" t="str">
        <f>IF(AND($C3708=0,G3708=0),"0.00%",IF($C3708=0,-1,IF(G3708=0,1,-($C3708-G3708)/ABS(G3708))))</f>
        <v>0.00%</v>
      </c>
      <c r="J3708" s="91"/>
      <c r="K3708" s="89">
        <v>0</v>
      </c>
      <c r="L3708" s="89">
        <v>0</v>
      </c>
      <c r="M3708" s="89">
        <f>+L3708-K3708</f>
        <v>0</v>
      </c>
      <c r="N3708" s="90" t="str">
        <f>IF(AND($K3708=0,L3708=0),"0.00%",IF($K3708=0,-1,IF(L3708=0,1,-($K3708-L3708)/ABS(L3708))))</f>
        <v>0.00%</v>
      </c>
      <c r="O3708" s="89">
        <v>0</v>
      </c>
      <c r="P3708" s="89">
        <f>+K3708-O3708</f>
        <v>0</v>
      </c>
      <c r="Q3708" s="90" t="str">
        <f>IF(AND($K3708=0,O3708=0),"0.00%",IF($K3708=0,-1,IF(O3708=0,1,-($K3708-O3708)/ABS(O3708))))</f>
        <v>0.00%</v>
      </c>
      <c r="R3708" s="91"/>
      <c r="S3708" s="89">
        <v>0</v>
      </c>
      <c r="T3708" s="89">
        <f>+S3708-K3708</f>
        <v>0</v>
      </c>
      <c r="U3708" s="335">
        <f>IF(C3708=0,0,1)+IF(D3708=0,0,1)+IF(E3708=0,0,1)+IF(G3708=0,0,1)+IF(K3708=0,0,1)+IF(L3708=0,0,1)+IF(M3708=0,0,1)+IF(O3708=0,0,1)+IF(S3708=0,0,1)</f>
        <v>0</v>
      </c>
    </row>
    <row r="3709" spans="1:21" s="182" customFormat="1" ht="15" hidden="1">
      <c r="A3709" s="176" t="s">
        <v>3630</v>
      </c>
      <c r="B3709" s="88" t="s">
        <v>6914</v>
      </c>
      <c r="C3709" s="89">
        <v>0</v>
      </c>
      <c r="D3709" s="89">
        <v>0</v>
      </c>
      <c r="E3709" s="89">
        <f>+D3709-C3709</f>
        <v>0</v>
      </c>
      <c r="F3709" s="90" t="str">
        <f>IF(AND($C3709=0,D3709=0),"0.00%",IF($C3709=0,-1,IF(D3709=0,1,-($C3709-D3709)/ABS(D3709))))</f>
        <v>0.00%</v>
      </c>
      <c r="G3709" s="89">
        <v>0</v>
      </c>
      <c r="H3709" s="89">
        <f>+C3709-G3709</f>
        <v>0</v>
      </c>
      <c r="I3709" s="90" t="str">
        <f>IF(AND($C3709=0,G3709=0),"0.00%",IF($C3709=0,-1,IF(G3709=0,1,-($C3709-G3709)/ABS(G3709))))</f>
        <v>0.00%</v>
      </c>
      <c r="J3709" s="91"/>
      <c r="K3709" s="89">
        <v>0</v>
      </c>
      <c r="L3709" s="89">
        <v>0</v>
      </c>
      <c r="M3709" s="89">
        <f>+L3709-K3709</f>
        <v>0</v>
      </c>
      <c r="N3709" s="90" t="str">
        <f>IF(AND($K3709=0,L3709=0),"0.00%",IF($K3709=0,-1,IF(L3709=0,1,-($K3709-L3709)/ABS(L3709))))</f>
        <v>0.00%</v>
      </c>
      <c r="O3709" s="89">
        <v>0</v>
      </c>
      <c r="P3709" s="89">
        <f>+K3709-O3709</f>
        <v>0</v>
      </c>
      <c r="Q3709" s="90" t="str">
        <f>IF(AND($K3709=0,O3709=0),"0.00%",IF($K3709=0,-1,IF(O3709=0,1,-($K3709-O3709)/ABS(O3709))))</f>
        <v>0.00%</v>
      </c>
      <c r="R3709" s="91"/>
      <c r="S3709" s="89">
        <v>0</v>
      </c>
      <c r="T3709" s="89">
        <f>+S3709-K3709</f>
        <v>0</v>
      </c>
      <c r="U3709" s="335">
        <f>IF(C3709=0,0,1)+IF(D3709=0,0,1)+IF(E3709=0,0,1)+IF(G3709=0,0,1)+IF(K3709=0,0,1)+IF(L3709=0,0,1)+IF(M3709=0,0,1)+IF(O3709=0,0,1)+IF(S3709=0,0,1)</f>
        <v>0</v>
      </c>
    </row>
    <row r="3710" spans="1:21" s="182" customFormat="1" ht="15" hidden="1">
      <c r="A3710" s="176" t="s">
        <v>3631</v>
      </c>
      <c r="B3710" s="88" t="s">
        <v>6915</v>
      </c>
      <c r="C3710" s="89">
        <v>0</v>
      </c>
      <c r="D3710" s="89">
        <v>0</v>
      </c>
      <c r="E3710" s="89">
        <f>+D3710-C3710</f>
        <v>0</v>
      </c>
      <c r="F3710" s="90" t="str">
        <f>IF(AND($C3710=0,D3710=0),"0.00%",IF($C3710=0,-1,IF(D3710=0,1,-($C3710-D3710)/ABS(D3710))))</f>
        <v>0.00%</v>
      </c>
      <c r="G3710" s="89">
        <v>0</v>
      </c>
      <c r="H3710" s="89">
        <f>+C3710-G3710</f>
        <v>0</v>
      </c>
      <c r="I3710" s="90" t="str">
        <f>IF(AND($C3710=0,G3710=0),"0.00%",IF($C3710=0,-1,IF(G3710=0,1,-($C3710-G3710)/ABS(G3710))))</f>
        <v>0.00%</v>
      </c>
      <c r="J3710" s="91"/>
      <c r="K3710" s="89">
        <v>0</v>
      </c>
      <c r="L3710" s="89">
        <v>0</v>
      </c>
      <c r="M3710" s="89">
        <f>+L3710-K3710</f>
        <v>0</v>
      </c>
      <c r="N3710" s="90" t="str">
        <f>IF(AND($K3710=0,L3710=0),"0.00%",IF($K3710=0,-1,IF(L3710=0,1,-($K3710-L3710)/ABS(L3710))))</f>
        <v>0.00%</v>
      </c>
      <c r="O3710" s="89">
        <v>0</v>
      </c>
      <c r="P3710" s="89">
        <f>+K3710-O3710</f>
        <v>0</v>
      </c>
      <c r="Q3710" s="90" t="str">
        <f>IF(AND($K3710=0,O3710=0),"0.00%",IF($K3710=0,-1,IF(O3710=0,1,-($K3710-O3710)/ABS(O3710))))</f>
        <v>0.00%</v>
      </c>
      <c r="R3710" s="91"/>
      <c r="S3710" s="89">
        <v>0</v>
      </c>
      <c r="T3710" s="89">
        <f>+S3710-K3710</f>
        <v>0</v>
      </c>
      <c r="U3710" s="335">
        <f>IF(C3710=0,0,1)+IF(D3710=0,0,1)+IF(E3710=0,0,1)+IF(G3710=0,0,1)+IF(K3710=0,0,1)+IF(L3710=0,0,1)+IF(M3710=0,0,1)+IF(O3710=0,0,1)+IF(S3710=0,0,1)</f>
        <v>0</v>
      </c>
    </row>
    <row r="3711" spans="1:21" s="182" customFormat="1" ht="15" hidden="1">
      <c r="A3711" s="176" t="s">
        <v>3632</v>
      </c>
      <c r="B3711" s="88" t="s">
        <v>6916</v>
      </c>
      <c r="C3711" s="89">
        <v>0</v>
      </c>
      <c r="D3711" s="89">
        <v>0</v>
      </c>
      <c r="E3711" s="89">
        <f>+D3711-C3711</f>
        <v>0</v>
      </c>
      <c r="F3711" s="90" t="str">
        <f>IF(AND($C3711=0,D3711=0),"0.00%",IF($C3711=0,-1,IF(D3711=0,1,-($C3711-D3711)/ABS(D3711))))</f>
        <v>0.00%</v>
      </c>
      <c r="G3711" s="89">
        <v>0</v>
      </c>
      <c r="H3711" s="89">
        <f>+C3711-G3711</f>
        <v>0</v>
      </c>
      <c r="I3711" s="90" t="str">
        <f>IF(AND($C3711=0,G3711=0),"0.00%",IF($C3711=0,-1,IF(G3711=0,1,-($C3711-G3711)/ABS(G3711))))</f>
        <v>0.00%</v>
      </c>
      <c r="J3711" s="91"/>
      <c r="K3711" s="89">
        <v>0</v>
      </c>
      <c r="L3711" s="89">
        <v>0</v>
      </c>
      <c r="M3711" s="89">
        <f>+L3711-K3711</f>
        <v>0</v>
      </c>
      <c r="N3711" s="90" t="str">
        <f>IF(AND($K3711=0,L3711=0),"0.00%",IF($K3711=0,-1,IF(L3711=0,1,-($K3711-L3711)/ABS(L3711))))</f>
        <v>0.00%</v>
      </c>
      <c r="O3711" s="89">
        <v>0</v>
      </c>
      <c r="P3711" s="89">
        <f>+K3711-O3711</f>
        <v>0</v>
      </c>
      <c r="Q3711" s="90" t="str">
        <f>IF(AND($K3711=0,O3711=0),"0.00%",IF($K3711=0,-1,IF(O3711=0,1,-($K3711-O3711)/ABS(O3711))))</f>
        <v>0.00%</v>
      </c>
      <c r="R3711" s="91"/>
      <c r="S3711" s="89">
        <v>0</v>
      </c>
      <c r="T3711" s="89">
        <f>+S3711-K3711</f>
        <v>0</v>
      </c>
      <c r="U3711" s="335">
        <f>IF(C3711=0,0,1)+IF(D3711=0,0,1)+IF(E3711=0,0,1)+IF(G3711=0,0,1)+IF(K3711=0,0,1)+IF(L3711=0,0,1)+IF(M3711=0,0,1)+IF(O3711=0,0,1)+IF(S3711=0,0,1)</f>
        <v>0</v>
      </c>
    </row>
    <row r="3712" spans="1:21" s="182" customFormat="1" ht="15" hidden="1">
      <c r="A3712" s="176" t="s">
        <v>3633</v>
      </c>
      <c r="B3712" s="88" t="s">
        <v>6917</v>
      </c>
      <c r="C3712" s="89">
        <v>0</v>
      </c>
      <c r="D3712" s="89">
        <v>0</v>
      </c>
      <c r="E3712" s="89">
        <f>+D3712-C3712</f>
        <v>0</v>
      </c>
      <c r="F3712" s="90" t="str">
        <f>IF(AND($C3712=0,D3712=0),"0.00%",IF($C3712=0,-1,IF(D3712=0,1,-($C3712-D3712)/ABS(D3712))))</f>
        <v>0.00%</v>
      </c>
      <c r="G3712" s="89">
        <v>0</v>
      </c>
      <c r="H3712" s="89">
        <f>+C3712-G3712</f>
        <v>0</v>
      </c>
      <c r="I3712" s="90" t="str">
        <f>IF(AND($C3712=0,G3712=0),"0.00%",IF($C3712=0,-1,IF(G3712=0,1,-($C3712-G3712)/ABS(G3712))))</f>
        <v>0.00%</v>
      </c>
      <c r="J3712" s="91"/>
      <c r="K3712" s="89">
        <v>0</v>
      </c>
      <c r="L3712" s="89">
        <v>0</v>
      </c>
      <c r="M3712" s="89">
        <f>+L3712-K3712</f>
        <v>0</v>
      </c>
      <c r="N3712" s="90" t="str">
        <f>IF(AND($K3712=0,L3712=0),"0.00%",IF($K3712=0,-1,IF(L3712=0,1,-($K3712-L3712)/ABS(L3712))))</f>
        <v>0.00%</v>
      </c>
      <c r="O3712" s="89">
        <v>0</v>
      </c>
      <c r="P3712" s="89">
        <f>+K3712-O3712</f>
        <v>0</v>
      </c>
      <c r="Q3712" s="90" t="str">
        <f>IF(AND($K3712=0,O3712=0),"0.00%",IF($K3712=0,-1,IF(O3712=0,1,-($K3712-O3712)/ABS(O3712))))</f>
        <v>0.00%</v>
      </c>
      <c r="R3712" s="91"/>
      <c r="S3712" s="89">
        <v>0</v>
      </c>
      <c r="T3712" s="89">
        <f>+S3712-K3712</f>
        <v>0</v>
      </c>
      <c r="U3712" s="335">
        <f>IF(C3712=0,0,1)+IF(D3712=0,0,1)+IF(E3712=0,0,1)+IF(G3712=0,0,1)+IF(K3712=0,0,1)+IF(L3712=0,0,1)+IF(M3712=0,0,1)+IF(O3712=0,0,1)+IF(S3712=0,0,1)</f>
        <v>0</v>
      </c>
    </row>
    <row r="3713" spans="1:21" s="182" customFormat="1" ht="15" hidden="1">
      <c r="A3713" s="176" t="s">
        <v>3634</v>
      </c>
      <c r="B3713" s="88" t="s">
        <v>6918</v>
      </c>
      <c r="C3713" s="89">
        <v>0</v>
      </c>
      <c r="D3713" s="89">
        <v>0</v>
      </c>
      <c r="E3713" s="89">
        <f>+D3713-C3713</f>
        <v>0</v>
      </c>
      <c r="F3713" s="90" t="str">
        <f>IF(AND($C3713=0,D3713=0),"0.00%",IF($C3713=0,-1,IF(D3713=0,1,-($C3713-D3713)/ABS(D3713))))</f>
        <v>0.00%</v>
      </c>
      <c r="G3713" s="89">
        <v>0</v>
      </c>
      <c r="H3713" s="89">
        <f>+C3713-G3713</f>
        <v>0</v>
      </c>
      <c r="I3713" s="90" t="str">
        <f>IF(AND($C3713=0,G3713=0),"0.00%",IF($C3713=0,-1,IF(G3713=0,1,-($C3713-G3713)/ABS(G3713))))</f>
        <v>0.00%</v>
      </c>
      <c r="J3713" s="91"/>
      <c r="K3713" s="89">
        <v>0</v>
      </c>
      <c r="L3713" s="89">
        <v>0</v>
      </c>
      <c r="M3713" s="89">
        <f>+L3713-K3713</f>
        <v>0</v>
      </c>
      <c r="N3713" s="90" t="str">
        <f>IF(AND($K3713=0,L3713=0),"0.00%",IF($K3713=0,-1,IF(L3713=0,1,-($K3713-L3713)/ABS(L3713))))</f>
        <v>0.00%</v>
      </c>
      <c r="O3713" s="89">
        <v>0</v>
      </c>
      <c r="P3713" s="89">
        <f>+K3713-O3713</f>
        <v>0</v>
      </c>
      <c r="Q3713" s="90" t="str">
        <f>IF(AND($K3713=0,O3713=0),"0.00%",IF($K3713=0,-1,IF(O3713=0,1,-($K3713-O3713)/ABS(O3713))))</f>
        <v>0.00%</v>
      </c>
      <c r="R3713" s="91"/>
      <c r="S3713" s="89">
        <v>0</v>
      </c>
      <c r="T3713" s="89">
        <f>+S3713-K3713</f>
        <v>0</v>
      </c>
      <c r="U3713" s="335">
        <f>IF(C3713=0,0,1)+IF(D3713=0,0,1)+IF(E3713=0,0,1)+IF(G3713=0,0,1)+IF(K3713=0,0,1)+IF(L3713=0,0,1)+IF(M3713=0,0,1)+IF(O3713=0,0,1)+IF(S3713=0,0,1)</f>
        <v>0</v>
      </c>
    </row>
    <row r="3714" spans="1:21" s="182" customFormat="1" ht="15" hidden="1">
      <c r="A3714" s="176" t="s">
        <v>3635</v>
      </c>
      <c r="B3714" s="88" t="s">
        <v>6919</v>
      </c>
      <c r="C3714" s="89">
        <v>0</v>
      </c>
      <c r="D3714" s="89">
        <v>0</v>
      </c>
      <c r="E3714" s="89">
        <f>+D3714-C3714</f>
        <v>0</v>
      </c>
      <c r="F3714" s="90" t="str">
        <f>IF(AND($C3714=0,D3714=0),"0.00%",IF($C3714=0,-1,IF(D3714=0,1,-($C3714-D3714)/ABS(D3714))))</f>
        <v>0.00%</v>
      </c>
      <c r="G3714" s="89">
        <v>0</v>
      </c>
      <c r="H3714" s="89">
        <f>+C3714-G3714</f>
        <v>0</v>
      </c>
      <c r="I3714" s="90" t="str">
        <f>IF(AND($C3714=0,G3714=0),"0.00%",IF($C3714=0,-1,IF(G3714=0,1,-($C3714-G3714)/ABS(G3714))))</f>
        <v>0.00%</v>
      </c>
      <c r="J3714" s="91"/>
      <c r="K3714" s="89">
        <v>0</v>
      </c>
      <c r="L3714" s="89">
        <v>0</v>
      </c>
      <c r="M3714" s="89">
        <f>+L3714-K3714</f>
        <v>0</v>
      </c>
      <c r="N3714" s="90" t="str">
        <f>IF(AND($K3714=0,L3714=0),"0.00%",IF($K3714=0,-1,IF(L3714=0,1,-($K3714-L3714)/ABS(L3714))))</f>
        <v>0.00%</v>
      </c>
      <c r="O3714" s="89">
        <v>0</v>
      </c>
      <c r="P3714" s="89">
        <f>+K3714-O3714</f>
        <v>0</v>
      </c>
      <c r="Q3714" s="90" t="str">
        <f>IF(AND($K3714=0,O3714=0),"0.00%",IF($K3714=0,-1,IF(O3714=0,1,-($K3714-O3714)/ABS(O3714))))</f>
        <v>0.00%</v>
      </c>
      <c r="R3714" s="91"/>
      <c r="S3714" s="89">
        <v>0</v>
      </c>
      <c r="T3714" s="89">
        <f>+S3714-K3714</f>
        <v>0</v>
      </c>
      <c r="U3714" s="335">
        <f>IF(C3714=0,0,1)+IF(D3714=0,0,1)+IF(E3714=0,0,1)+IF(G3714=0,0,1)+IF(K3714=0,0,1)+IF(L3714=0,0,1)+IF(M3714=0,0,1)+IF(O3714=0,0,1)+IF(S3714=0,0,1)</f>
        <v>0</v>
      </c>
    </row>
    <row r="3715" spans="1:21" s="182" customFormat="1" ht="15" hidden="1">
      <c r="A3715" s="176" t="s">
        <v>3636</v>
      </c>
      <c r="B3715" s="88" t="s">
        <v>6920</v>
      </c>
      <c r="C3715" s="89">
        <v>0</v>
      </c>
      <c r="D3715" s="89">
        <v>0</v>
      </c>
      <c r="E3715" s="89">
        <f>+D3715-C3715</f>
        <v>0</v>
      </c>
      <c r="F3715" s="90" t="str">
        <f>IF(AND($C3715=0,D3715=0),"0.00%",IF($C3715=0,-1,IF(D3715=0,1,-($C3715-D3715)/ABS(D3715))))</f>
        <v>0.00%</v>
      </c>
      <c r="G3715" s="89">
        <v>0</v>
      </c>
      <c r="H3715" s="89">
        <f>+C3715-G3715</f>
        <v>0</v>
      </c>
      <c r="I3715" s="90" t="str">
        <f>IF(AND($C3715=0,G3715=0),"0.00%",IF($C3715=0,-1,IF(G3715=0,1,-($C3715-G3715)/ABS(G3715))))</f>
        <v>0.00%</v>
      </c>
      <c r="J3715" s="91"/>
      <c r="K3715" s="89">
        <v>0</v>
      </c>
      <c r="L3715" s="89">
        <v>0</v>
      </c>
      <c r="M3715" s="89">
        <f>+L3715-K3715</f>
        <v>0</v>
      </c>
      <c r="N3715" s="90" t="str">
        <f>IF(AND($K3715=0,L3715=0),"0.00%",IF($K3715=0,-1,IF(L3715=0,1,-($K3715-L3715)/ABS(L3715))))</f>
        <v>0.00%</v>
      </c>
      <c r="O3715" s="89">
        <v>0</v>
      </c>
      <c r="P3715" s="89">
        <f>+K3715-O3715</f>
        <v>0</v>
      </c>
      <c r="Q3715" s="90" t="str">
        <f>IF(AND($K3715=0,O3715=0),"0.00%",IF($K3715=0,-1,IF(O3715=0,1,-($K3715-O3715)/ABS(O3715))))</f>
        <v>0.00%</v>
      </c>
      <c r="R3715" s="91"/>
      <c r="S3715" s="89">
        <v>0</v>
      </c>
      <c r="T3715" s="89">
        <f>+S3715-K3715</f>
        <v>0</v>
      </c>
      <c r="U3715" s="335">
        <f>IF(C3715=0,0,1)+IF(D3715=0,0,1)+IF(E3715=0,0,1)+IF(G3715=0,0,1)+IF(K3715=0,0,1)+IF(L3715=0,0,1)+IF(M3715=0,0,1)+IF(O3715=0,0,1)+IF(S3715=0,0,1)</f>
        <v>0</v>
      </c>
    </row>
    <row r="3716" spans="1:21" s="182" customFormat="1" ht="15" hidden="1">
      <c r="A3716" s="176" t="s">
        <v>3637</v>
      </c>
      <c r="B3716" s="88" t="s">
        <v>6921</v>
      </c>
      <c r="C3716" s="89">
        <v>0</v>
      </c>
      <c r="D3716" s="89">
        <v>0</v>
      </c>
      <c r="E3716" s="89">
        <f>+D3716-C3716</f>
        <v>0</v>
      </c>
      <c r="F3716" s="90" t="str">
        <f>IF(AND($C3716=0,D3716=0),"0.00%",IF($C3716=0,-1,IF(D3716=0,1,-($C3716-D3716)/ABS(D3716))))</f>
        <v>0.00%</v>
      </c>
      <c r="G3716" s="89">
        <v>0</v>
      </c>
      <c r="H3716" s="89">
        <f>+C3716-G3716</f>
        <v>0</v>
      </c>
      <c r="I3716" s="90" t="str">
        <f>IF(AND($C3716=0,G3716=0),"0.00%",IF($C3716=0,-1,IF(G3716=0,1,-($C3716-G3716)/ABS(G3716))))</f>
        <v>0.00%</v>
      </c>
      <c r="J3716" s="91"/>
      <c r="K3716" s="89">
        <v>0</v>
      </c>
      <c r="L3716" s="89">
        <v>0</v>
      </c>
      <c r="M3716" s="89">
        <f>+L3716-K3716</f>
        <v>0</v>
      </c>
      <c r="N3716" s="90" t="str">
        <f>IF(AND($K3716=0,L3716=0),"0.00%",IF($K3716=0,-1,IF(L3716=0,1,-($K3716-L3716)/ABS(L3716))))</f>
        <v>0.00%</v>
      </c>
      <c r="O3716" s="89">
        <v>0</v>
      </c>
      <c r="P3716" s="89">
        <f>+K3716-O3716</f>
        <v>0</v>
      </c>
      <c r="Q3716" s="90" t="str">
        <f>IF(AND($K3716=0,O3716=0),"0.00%",IF($K3716=0,-1,IF(O3716=0,1,-($K3716-O3716)/ABS(O3716))))</f>
        <v>0.00%</v>
      </c>
      <c r="R3716" s="91"/>
      <c r="S3716" s="89">
        <v>0</v>
      </c>
      <c r="T3716" s="89">
        <f>+S3716-K3716</f>
        <v>0</v>
      </c>
      <c r="U3716" s="335">
        <f>IF(C3716=0,0,1)+IF(D3716=0,0,1)+IF(E3716=0,0,1)+IF(G3716=0,0,1)+IF(K3716=0,0,1)+IF(L3716=0,0,1)+IF(M3716=0,0,1)+IF(O3716=0,0,1)+IF(S3716=0,0,1)</f>
        <v>0</v>
      </c>
    </row>
    <row r="3717" spans="1:21" s="182" customFormat="1" ht="15" hidden="1">
      <c r="A3717" s="176" t="s">
        <v>3638</v>
      </c>
      <c r="B3717" s="88" t="s">
        <v>6922</v>
      </c>
      <c r="C3717" s="89">
        <v>0</v>
      </c>
      <c r="D3717" s="89">
        <v>0</v>
      </c>
      <c r="E3717" s="89">
        <f>+D3717-C3717</f>
        <v>0</v>
      </c>
      <c r="F3717" s="90" t="str">
        <f>IF(AND($C3717=0,D3717=0),"0.00%",IF($C3717=0,-1,IF(D3717=0,1,-($C3717-D3717)/ABS(D3717))))</f>
        <v>0.00%</v>
      </c>
      <c r="G3717" s="89">
        <v>0</v>
      </c>
      <c r="H3717" s="89">
        <f>+C3717-G3717</f>
        <v>0</v>
      </c>
      <c r="I3717" s="90" t="str">
        <f>IF(AND($C3717=0,G3717=0),"0.00%",IF($C3717=0,-1,IF(G3717=0,1,-($C3717-G3717)/ABS(G3717))))</f>
        <v>0.00%</v>
      </c>
      <c r="J3717" s="91"/>
      <c r="K3717" s="89">
        <v>0</v>
      </c>
      <c r="L3717" s="89">
        <v>0</v>
      </c>
      <c r="M3717" s="89">
        <f>+L3717-K3717</f>
        <v>0</v>
      </c>
      <c r="N3717" s="90" t="str">
        <f>IF(AND($K3717=0,L3717=0),"0.00%",IF($K3717=0,-1,IF(L3717=0,1,-($K3717-L3717)/ABS(L3717))))</f>
        <v>0.00%</v>
      </c>
      <c r="O3717" s="89">
        <v>0</v>
      </c>
      <c r="P3717" s="89">
        <f>+K3717-O3717</f>
        <v>0</v>
      </c>
      <c r="Q3717" s="90" t="str">
        <f>IF(AND($K3717=0,O3717=0),"0.00%",IF($K3717=0,-1,IF(O3717=0,1,-($K3717-O3717)/ABS(O3717))))</f>
        <v>0.00%</v>
      </c>
      <c r="R3717" s="91"/>
      <c r="S3717" s="89">
        <v>0</v>
      </c>
      <c r="T3717" s="89">
        <f>+S3717-K3717</f>
        <v>0</v>
      </c>
      <c r="U3717" s="335">
        <f>IF(C3717=0,0,1)+IF(D3717=0,0,1)+IF(E3717=0,0,1)+IF(G3717=0,0,1)+IF(K3717=0,0,1)+IF(L3717=0,0,1)+IF(M3717=0,0,1)+IF(O3717=0,0,1)+IF(S3717=0,0,1)</f>
        <v>0</v>
      </c>
    </row>
    <row r="3718" spans="1:21" s="182" customFormat="1" ht="15" hidden="1">
      <c r="A3718" s="176" t="s">
        <v>3639</v>
      </c>
      <c r="B3718" s="88" t="s">
        <v>6923</v>
      </c>
      <c r="C3718" s="89">
        <v>0</v>
      </c>
      <c r="D3718" s="89">
        <v>0</v>
      </c>
      <c r="E3718" s="89">
        <f>+D3718-C3718</f>
        <v>0</v>
      </c>
      <c r="F3718" s="90" t="str">
        <f>IF(AND($C3718=0,D3718=0),"0.00%",IF($C3718=0,-1,IF(D3718=0,1,-($C3718-D3718)/ABS(D3718))))</f>
        <v>0.00%</v>
      </c>
      <c r="G3718" s="89">
        <v>0</v>
      </c>
      <c r="H3718" s="89">
        <f>+C3718-G3718</f>
        <v>0</v>
      </c>
      <c r="I3718" s="90" t="str">
        <f>IF(AND($C3718=0,G3718=0),"0.00%",IF($C3718=0,-1,IF(G3718=0,1,-($C3718-G3718)/ABS(G3718))))</f>
        <v>0.00%</v>
      </c>
      <c r="J3718" s="91"/>
      <c r="K3718" s="89">
        <v>0</v>
      </c>
      <c r="L3718" s="89">
        <v>0</v>
      </c>
      <c r="M3718" s="89">
        <f>+L3718-K3718</f>
        <v>0</v>
      </c>
      <c r="N3718" s="90" t="str">
        <f>IF(AND($K3718=0,L3718=0),"0.00%",IF($K3718=0,-1,IF(L3718=0,1,-($K3718-L3718)/ABS(L3718))))</f>
        <v>0.00%</v>
      </c>
      <c r="O3718" s="89">
        <v>0</v>
      </c>
      <c r="P3718" s="89">
        <f>+K3718-O3718</f>
        <v>0</v>
      </c>
      <c r="Q3718" s="90" t="str">
        <f>IF(AND($K3718=0,O3718=0),"0.00%",IF($K3718=0,-1,IF(O3718=0,1,-($K3718-O3718)/ABS(O3718))))</f>
        <v>0.00%</v>
      </c>
      <c r="R3718" s="91"/>
      <c r="S3718" s="89">
        <v>0</v>
      </c>
      <c r="T3718" s="89">
        <f>+S3718-K3718</f>
        <v>0</v>
      </c>
      <c r="U3718" s="335">
        <f>IF(C3718=0,0,1)+IF(D3718=0,0,1)+IF(E3718=0,0,1)+IF(G3718=0,0,1)+IF(K3718=0,0,1)+IF(L3718=0,0,1)+IF(M3718=0,0,1)+IF(O3718=0,0,1)+IF(S3718=0,0,1)</f>
        <v>0</v>
      </c>
    </row>
    <row r="3719" spans="1:21" s="182" customFormat="1" ht="15" hidden="1">
      <c r="A3719" s="176" t="s">
        <v>3640</v>
      </c>
      <c r="B3719" s="88" t="s">
        <v>6924</v>
      </c>
      <c r="C3719" s="89">
        <v>0</v>
      </c>
      <c r="D3719" s="89">
        <v>0</v>
      </c>
      <c r="E3719" s="89">
        <f>+D3719-C3719</f>
        <v>0</v>
      </c>
      <c r="F3719" s="90" t="str">
        <f>IF(AND($C3719=0,D3719=0),"0.00%",IF($C3719=0,-1,IF(D3719=0,1,-($C3719-D3719)/ABS(D3719))))</f>
        <v>0.00%</v>
      </c>
      <c r="G3719" s="89">
        <v>0</v>
      </c>
      <c r="H3719" s="89">
        <f>+C3719-G3719</f>
        <v>0</v>
      </c>
      <c r="I3719" s="90" t="str">
        <f>IF(AND($C3719=0,G3719=0),"0.00%",IF($C3719=0,-1,IF(G3719=0,1,-($C3719-G3719)/ABS(G3719))))</f>
        <v>0.00%</v>
      </c>
      <c r="J3719" s="91"/>
      <c r="K3719" s="89">
        <v>0</v>
      </c>
      <c r="L3719" s="89">
        <v>0</v>
      </c>
      <c r="M3719" s="89">
        <f>+L3719-K3719</f>
        <v>0</v>
      </c>
      <c r="N3719" s="90" t="str">
        <f>IF(AND($K3719=0,L3719=0),"0.00%",IF($K3719=0,-1,IF(L3719=0,1,-($K3719-L3719)/ABS(L3719))))</f>
        <v>0.00%</v>
      </c>
      <c r="O3719" s="89">
        <v>0</v>
      </c>
      <c r="P3719" s="89">
        <f>+K3719-O3719</f>
        <v>0</v>
      </c>
      <c r="Q3719" s="90" t="str">
        <f>IF(AND($K3719=0,O3719=0),"0.00%",IF($K3719=0,-1,IF(O3719=0,1,-($K3719-O3719)/ABS(O3719))))</f>
        <v>0.00%</v>
      </c>
      <c r="R3719" s="91"/>
      <c r="S3719" s="89">
        <v>0</v>
      </c>
      <c r="T3719" s="89">
        <f>+S3719-K3719</f>
        <v>0</v>
      </c>
      <c r="U3719" s="335">
        <f>IF(C3719=0,0,1)+IF(D3719=0,0,1)+IF(E3719=0,0,1)+IF(G3719=0,0,1)+IF(K3719=0,0,1)+IF(L3719=0,0,1)+IF(M3719=0,0,1)+IF(O3719=0,0,1)+IF(S3719=0,0,1)</f>
        <v>0</v>
      </c>
    </row>
    <row r="3720" spans="1:21" s="182" customFormat="1" ht="15" hidden="1">
      <c r="A3720" s="176" t="s">
        <v>3641</v>
      </c>
      <c r="B3720" s="88" t="s">
        <v>6925</v>
      </c>
      <c r="C3720" s="89">
        <v>0</v>
      </c>
      <c r="D3720" s="89">
        <v>0</v>
      </c>
      <c r="E3720" s="89">
        <f>+D3720-C3720</f>
        <v>0</v>
      </c>
      <c r="F3720" s="90" t="str">
        <f>IF(AND($C3720=0,D3720=0),"0.00%",IF($C3720=0,-1,IF(D3720=0,1,-($C3720-D3720)/ABS(D3720))))</f>
        <v>0.00%</v>
      </c>
      <c r="G3720" s="89">
        <v>0</v>
      </c>
      <c r="H3720" s="89">
        <f>+C3720-G3720</f>
        <v>0</v>
      </c>
      <c r="I3720" s="90" t="str">
        <f>IF(AND($C3720=0,G3720=0),"0.00%",IF($C3720=0,-1,IF(G3720=0,1,-($C3720-G3720)/ABS(G3720))))</f>
        <v>0.00%</v>
      </c>
      <c r="J3720" s="91"/>
      <c r="K3720" s="89">
        <v>0</v>
      </c>
      <c r="L3720" s="89">
        <v>0</v>
      </c>
      <c r="M3720" s="89">
        <f>+L3720-K3720</f>
        <v>0</v>
      </c>
      <c r="N3720" s="90" t="str">
        <f>IF(AND($K3720=0,L3720=0),"0.00%",IF($K3720=0,-1,IF(L3720=0,1,-($K3720-L3720)/ABS(L3720))))</f>
        <v>0.00%</v>
      </c>
      <c r="O3720" s="89">
        <v>0</v>
      </c>
      <c r="P3720" s="89">
        <f>+K3720-O3720</f>
        <v>0</v>
      </c>
      <c r="Q3720" s="90" t="str">
        <f>IF(AND($K3720=0,O3720=0),"0.00%",IF($K3720=0,-1,IF(O3720=0,1,-($K3720-O3720)/ABS(O3720))))</f>
        <v>0.00%</v>
      </c>
      <c r="R3720" s="91"/>
      <c r="S3720" s="89">
        <v>0</v>
      </c>
      <c r="T3720" s="89">
        <f>+S3720-K3720</f>
        <v>0</v>
      </c>
      <c r="U3720" s="335">
        <f>IF(C3720=0,0,1)+IF(D3720=0,0,1)+IF(E3720=0,0,1)+IF(G3720=0,0,1)+IF(K3720=0,0,1)+IF(L3720=0,0,1)+IF(M3720=0,0,1)+IF(O3720=0,0,1)+IF(S3720=0,0,1)</f>
        <v>0</v>
      </c>
    </row>
    <row r="3721" spans="1:21" s="182" customFormat="1" ht="15" hidden="1">
      <c r="A3721" s="176" t="s">
        <v>3642</v>
      </c>
      <c r="B3721" s="88" t="s">
        <v>6926</v>
      </c>
      <c r="C3721" s="89">
        <v>0</v>
      </c>
      <c r="D3721" s="89">
        <v>0</v>
      </c>
      <c r="E3721" s="89">
        <f>+D3721-C3721</f>
        <v>0</v>
      </c>
      <c r="F3721" s="90" t="str">
        <f>IF(AND($C3721=0,D3721=0),"0.00%",IF($C3721=0,-1,IF(D3721=0,1,-($C3721-D3721)/ABS(D3721))))</f>
        <v>0.00%</v>
      </c>
      <c r="G3721" s="89">
        <v>0</v>
      </c>
      <c r="H3721" s="89">
        <f>+C3721-G3721</f>
        <v>0</v>
      </c>
      <c r="I3721" s="90" t="str">
        <f>IF(AND($C3721=0,G3721=0),"0.00%",IF($C3721=0,-1,IF(G3721=0,1,-($C3721-G3721)/ABS(G3721))))</f>
        <v>0.00%</v>
      </c>
      <c r="J3721" s="91"/>
      <c r="K3721" s="89">
        <v>0</v>
      </c>
      <c r="L3721" s="89">
        <v>0</v>
      </c>
      <c r="M3721" s="89">
        <f>+L3721-K3721</f>
        <v>0</v>
      </c>
      <c r="N3721" s="90" t="str">
        <f>IF(AND($K3721=0,L3721=0),"0.00%",IF($K3721=0,-1,IF(L3721=0,1,-($K3721-L3721)/ABS(L3721))))</f>
        <v>0.00%</v>
      </c>
      <c r="O3721" s="89">
        <v>0</v>
      </c>
      <c r="P3721" s="89">
        <f>+K3721-O3721</f>
        <v>0</v>
      </c>
      <c r="Q3721" s="90" t="str">
        <f>IF(AND($K3721=0,O3721=0),"0.00%",IF($K3721=0,-1,IF(O3721=0,1,-($K3721-O3721)/ABS(O3721))))</f>
        <v>0.00%</v>
      </c>
      <c r="R3721" s="91"/>
      <c r="S3721" s="89">
        <v>0</v>
      </c>
      <c r="T3721" s="89">
        <f>+S3721-K3721</f>
        <v>0</v>
      </c>
      <c r="U3721" s="335">
        <f>IF(C3721=0,0,1)+IF(D3721=0,0,1)+IF(E3721=0,0,1)+IF(G3721=0,0,1)+IF(K3721=0,0,1)+IF(L3721=0,0,1)+IF(M3721=0,0,1)+IF(O3721=0,0,1)+IF(S3721=0,0,1)</f>
        <v>0</v>
      </c>
    </row>
    <row r="3722" spans="1:21" s="182" customFormat="1" ht="15" hidden="1">
      <c r="A3722" s="176" t="s">
        <v>3643</v>
      </c>
      <c r="B3722" s="88" t="s">
        <v>6927</v>
      </c>
      <c r="C3722" s="89">
        <v>0</v>
      </c>
      <c r="D3722" s="89">
        <v>0</v>
      </c>
      <c r="E3722" s="89">
        <f>+D3722-C3722</f>
        <v>0</v>
      </c>
      <c r="F3722" s="90" t="str">
        <f>IF(AND($C3722=0,D3722=0),"0.00%",IF($C3722=0,-1,IF(D3722=0,1,-($C3722-D3722)/ABS(D3722))))</f>
        <v>0.00%</v>
      </c>
      <c r="G3722" s="89">
        <v>0</v>
      </c>
      <c r="H3722" s="89">
        <f>+C3722-G3722</f>
        <v>0</v>
      </c>
      <c r="I3722" s="90" t="str">
        <f>IF(AND($C3722=0,G3722=0),"0.00%",IF($C3722=0,-1,IF(G3722=0,1,-($C3722-G3722)/ABS(G3722))))</f>
        <v>0.00%</v>
      </c>
      <c r="J3722" s="91"/>
      <c r="K3722" s="89">
        <v>0</v>
      </c>
      <c r="L3722" s="89">
        <v>0</v>
      </c>
      <c r="M3722" s="89">
        <f>+L3722-K3722</f>
        <v>0</v>
      </c>
      <c r="N3722" s="90" t="str">
        <f>IF(AND($K3722=0,L3722=0),"0.00%",IF($K3722=0,-1,IF(L3722=0,1,-($K3722-L3722)/ABS(L3722))))</f>
        <v>0.00%</v>
      </c>
      <c r="O3722" s="89">
        <v>0</v>
      </c>
      <c r="P3722" s="89">
        <f>+K3722-O3722</f>
        <v>0</v>
      </c>
      <c r="Q3722" s="90" t="str">
        <f>IF(AND($K3722=0,O3722=0),"0.00%",IF($K3722=0,-1,IF(O3722=0,1,-($K3722-O3722)/ABS(O3722))))</f>
        <v>0.00%</v>
      </c>
      <c r="R3722" s="91"/>
      <c r="S3722" s="89">
        <v>0</v>
      </c>
      <c r="T3722" s="89">
        <f>+S3722-K3722</f>
        <v>0</v>
      </c>
      <c r="U3722" s="335">
        <f>IF(C3722=0,0,1)+IF(D3722=0,0,1)+IF(E3722=0,0,1)+IF(G3722=0,0,1)+IF(K3722=0,0,1)+IF(L3722=0,0,1)+IF(M3722=0,0,1)+IF(O3722=0,0,1)+IF(S3722=0,0,1)</f>
        <v>0</v>
      </c>
    </row>
    <row r="3723" spans="1:21" s="182" customFormat="1" ht="15" hidden="1">
      <c r="A3723" s="176" t="s">
        <v>3644</v>
      </c>
      <c r="B3723" s="88" t="s">
        <v>6928</v>
      </c>
      <c r="C3723" s="89">
        <v>0</v>
      </c>
      <c r="D3723" s="89">
        <v>0</v>
      </c>
      <c r="E3723" s="89">
        <f>+D3723-C3723</f>
        <v>0</v>
      </c>
      <c r="F3723" s="90" t="str">
        <f>IF(AND($C3723=0,D3723=0),"0.00%",IF($C3723=0,-1,IF(D3723=0,1,-($C3723-D3723)/ABS(D3723))))</f>
        <v>0.00%</v>
      </c>
      <c r="G3723" s="89">
        <v>0</v>
      </c>
      <c r="H3723" s="89">
        <f>+C3723-G3723</f>
        <v>0</v>
      </c>
      <c r="I3723" s="90" t="str">
        <f>IF(AND($C3723=0,G3723=0),"0.00%",IF($C3723=0,-1,IF(G3723=0,1,-($C3723-G3723)/ABS(G3723))))</f>
        <v>0.00%</v>
      </c>
      <c r="J3723" s="91"/>
      <c r="K3723" s="89">
        <v>0</v>
      </c>
      <c r="L3723" s="89">
        <v>0</v>
      </c>
      <c r="M3723" s="89">
        <f>+L3723-K3723</f>
        <v>0</v>
      </c>
      <c r="N3723" s="90" t="str">
        <f>IF(AND($K3723=0,L3723=0),"0.00%",IF($K3723=0,-1,IF(L3723=0,1,-($K3723-L3723)/ABS(L3723))))</f>
        <v>0.00%</v>
      </c>
      <c r="O3723" s="89">
        <v>0</v>
      </c>
      <c r="P3723" s="89">
        <f>+K3723-O3723</f>
        <v>0</v>
      </c>
      <c r="Q3723" s="90" t="str">
        <f>IF(AND($K3723=0,O3723=0),"0.00%",IF($K3723=0,-1,IF(O3723=0,1,-($K3723-O3723)/ABS(O3723))))</f>
        <v>0.00%</v>
      </c>
      <c r="R3723" s="91"/>
      <c r="S3723" s="89">
        <v>0</v>
      </c>
      <c r="T3723" s="89">
        <f>+S3723-K3723</f>
        <v>0</v>
      </c>
      <c r="U3723" s="335">
        <f>IF(C3723=0,0,1)+IF(D3723=0,0,1)+IF(E3723=0,0,1)+IF(G3723=0,0,1)+IF(K3723=0,0,1)+IF(L3723=0,0,1)+IF(M3723=0,0,1)+IF(O3723=0,0,1)+IF(S3723=0,0,1)</f>
        <v>0</v>
      </c>
    </row>
    <row r="3724" spans="1:21" s="182" customFormat="1" ht="15" hidden="1">
      <c r="A3724" s="176" t="s">
        <v>3645</v>
      </c>
      <c r="B3724" s="88" t="s">
        <v>6929</v>
      </c>
      <c r="C3724" s="89">
        <v>0</v>
      </c>
      <c r="D3724" s="89">
        <v>0</v>
      </c>
      <c r="E3724" s="89">
        <f>+D3724-C3724</f>
        <v>0</v>
      </c>
      <c r="F3724" s="90" t="str">
        <f>IF(AND($C3724=0,D3724=0),"0.00%",IF($C3724=0,-1,IF(D3724=0,1,-($C3724-D3724)/ABS(D3724))))</f>
        <v>0.00%</v>
      </c>
      <c r="G3724" s="89">
        <v>0</v>
      </c>
      <c r="H3724" s="89">
        <f>+C3724-G3724</f>
        <v>0</v>
      </c>
      <c r="I3724" s="90" t="str">
        <f>IF(AND($C3724=0,G3724=0),"0.00%",IF($C3724=0,-1,IF(G3724=0,1,-($C3724-G3724)/ABS(G3724))))</f>
        <v>0.00%</v>
      </c>
      <c r="J3724" s="91"/>
      <c r="K3724" s="89">
        <v>0</v>
      </c>
      <c r="L3724" s="89">
        <v>0</v>
      </c>
      <c r="M3724" s="89">
        <f>+L3724-K3724</f>
        <v>0</v>
      </c>
      <c r="N3724" s="90" t="str">
        <f>IF(AND($K3724=0,L3724=0),"0.00%",IF($K3724=0,-1,IF(L3724=0,1,-($K3724-L3724)/ABS(L3724))))</f>
        <v>0.00%</v>
      </c>
      <c r="O3724" s="89">
        <v>0</v>
      </c>
      <c r="P3724" s="89">
        <f>+K3724-O3724</f>
        <v>0</v>
      </c>
      <c r="Q3724" s="90" t="str">
        <f>IF(AND($K3724=0,O3724=0),"0.00%",IF($K3724=0,-1,IF(O3724=0,1,-($K3724-O3724)/ABS(O3724))))</f>
        <v>0.00%</v>
      </c>
      <c r="R3724" s="91"/>
      <c r="S3724" s="89">
        <v>0</v>
      </c>
      <c r="T3724" s="89">
        <f>+S3724-K3724</f>
        <v>0</v>
      </c>
      <c r="U3724" s="335">
        <f>IF(C3724=0,0,1)+IF(D3724=0,0,1)+IF(E3724=0,0,1)+IF(G3724=0,0,1)+IF(K3724=0,0,1)+IF(L3724=0,0,1)+IF(M3724=0,0,1)+IF(O3724=0,0,1)+IF(S3724=0,0,1)</f>
        <v>0</v>
      </c>
    </row>
    <row r="3725" spans="1:21" s="182" customFormat="1" ht="15" hidden="1">
      <c r="A3725" s="176" t="s">
        <v>3646</v>
      </c>
      <c r="B3725" s="88" t="s">
        <v>6930</v>
      </c>
      <c r="C3725" s="89">
        <v>0</v>
      </c>
      <c r="D3725" s="89">
        <v>0</v>
      </c>
      <c r="E3725" s="89">
        <f>+D3725-C3725</f>
        <v>0</v>
      </c>
      <c r="F3725" s="90" t="str">
        <f>IF(AND($C3725=0,D3725=0),"0.00%",IF($C3725=0,-1,IF(D3725=0,1,-($C3725-D3725)/ABS(D3725))))</f>
        <v>0.00%</v>
      </c>
      <c r="G3725" s="89">
        <v>0</v>
      </c>
      <c r="H3725" s="89">
        <f>+C3725-G3725</f>
        <v>0</v>
      </c>
      <c r="I3725" s="90" t="str">
        <f>IF(AND($C3725=0,G3725=0),"0.00%",IF($C3725=0,-1,IF(G3725=0,1,-($C3725-G3725)/ABS(G3725))))</f>
        <v>0.00%</v>
      </c>
      <c r="J3725" s="91"/>
      <c r="K3725" s="89">
        <v>0</v>
      </c>
      <c r="L3725" s="89">
        <v>0</v>
      </c>
      <c r="M3725" s="89">
        <f>+L3725-K3725</f>
        <v>0</v>
      </c>
      <c r="N3725" s="90" t="str">
        <f>IF(AND($K3725=0,L3725=0),"0.00%",IF($K3725=0,-1,IF(L3725=0,1,-($K3725-L3725)/ABS(L3725))))</f>
        <v>0.00%</v>
      </c>
      <c r="O3725" s="89">
        <v>0</v>
      </c>
      <c r="P3725" s="89">
        <f>+K3725-O3725</f>
        <v>0</v>
      </c>
      <c r="Q3725" s="90" t="str">
        <f>IF(AND($K3725=0,O3725=0),"0.00%",IF($K3725=0,-1,IF(O3725=0,1,-($K3725-O3725)/ABS(O3725))))</f>
        <v>0.00%</v>
      </c>
      <c r="R3725" s="91"/>
      <c r="S3725" s="89">
        <v>0</v>
      </c>
      <c r="T3725" s="89">
        <f>+S3725-K3725</f>
        <v>0</v>
      </c>
      <c r="U3725" s="335">
        <f>IF(C3725=0,0,1)+IF(D3725=0,0,1)+IF(E3725=0,0,1)+IF(G3725=0,0,1)+IF(K3725=0,0,1)+IF(L3725=0,0,1)+IF(M3725=0,0,1)+IF(O3725=0,0,1)+IF(S3725=0,0,1)</f>
        <v>0</v>
      </c>
    </row>
    <row r="3726" spans="1:21" s="182" customFormat="1" ht="15" hidden="1">
      <c r="A3726" s="176" t="s">
        <v>3647</v>
      </c>
      <c r="B3726" s="88" t="s">
        <v>6931</v>
      </c>
      <c r="C3726" s="89">
        <v>0</v>
      </c>
      <c r="D3726" s="89">
        <v>0</v>
      </c>
      <c r="E3726" s="89">
        <f>+D3726-C3726</f>
        <v>0</v>
      </c>
      <c r="F3726" s="90" t="str">
        <f>IF(AND($C3726=0,D3726=0),"0.00%",IF($C3726=0,-1,IF(D3726=0,1,-($C3726-D3726)/ABS(D3726))))</f>
        <v>0.00%</v>
      </c>
      <c r="G3726" s="89">
        <v>0</v>
      </c>
      <c r="H3726" s="89">
        <f>+C3726-G3726</f>
        <v>0</v>
      </c>
      <c r="I3726" s="90" t="str">
        <f>IF(AND($C3726=0,G3726=0),"0.00%",IF($C3726=0,-1,IF(G3726=0,1,-($C3726-G3726)/ABS(G3726))))</f>
        <v>0.00%</v>
      </c>
      <c r="J3726" s="91"/>
      <c r="K3726" s="89">
        <v>0</v>
      </c>
      <c r="L3726" s="89">
        <v>0</v>
      </c>
      <c r="M3726" s="89">
        <f>+L3726-K3726</f>
        <v>0</v>
      </c>
      <c r="N3726" s="90" t="str">
        <f>IF(AND($K3726=0,L3726=0),"0.00%",IF($K3726=0,-1,IF(L3726=0,1,-($K3726-L3726)/ABS(L3726))))</f>
        <v>0.00%</v>
      </c>
      <c r="O3726" s="89">
        <v>0</v>
      </c>
      <c r="P3726" s="89">
        <f>+K3726-O3726</f>
        <v>0</v>
      </c>
      <c r="Q3726" s="90" t="str">
        <f>IF(AND($K3726=0,O3726=0),"0.00%",IF($K3726=0,-1,IF(O3726=0,1,-($K3726-O3726)/ABS(O3726))))</f>
        <v>0.00%</v>
      </c>
      <c r="R3726" s="91"/>
      <c r="S3726" s="89">
        <v>0</v>
      </c>
      <c r="T3726" s="89">
        <f>+S3726-K3726</f>
        <v>0</v>
      </c>
      <c r="U3726" s="335">
        <f>IF(C3726=0,0,1)+IF(D3726=0,0,1)+IF(E3726=0,0,1)+IF(G3726=0,0,1)+IF(K3726=0,0,1)+IF(L3726=0,0,1)+IF(M3726=0,0,1)+IF(O3726=0,0,1)+IF(S3726=0,0,1)</f>
        <v>0</v>
      </c>
    </row>
    <row r="3727" spans="1:21" s="182" customFormat="1" ht="15" hidden="1">
      <c r="A3727" s="176" t="s">
        <v>3648</v>
      </c>
      <c r="B3727" s="88" t="s">
        <v>6932</v>
      </c>
      <c r="C3727" s="89">
        <v>0</v>
      </c>
      <c r="D3727" s="89">
        <v>0</v>
      </c>
      <c r="E3727" s="89">
        <f>+D3727-C3727</f>
        <v>0</v>
      </c>
      <c r="F3727" s="90" t="str">
        <f>IF(AND($C3727=0,D3727=0),"0.00%",IF($C3727=0,-1,IF(D3727=0,1,-($C3727-D3727)/ABS(D3727))))</f>
        <v>0.00%</v>
      </c>
      <c r="G3727" s="89">
        <v>0</v>
      </c>
      <c r="H3727" s="89">
        <f>+C3727-G3727</f>
        <v>0</v>
      </c>
      <c r="I3727" s="90" t="str">
        <f>IF(AND($C3727=0,G3727=0),"0.00%",IF($C3727=0,-1,IF(G3727=0,1,-($C3727-G3727)/ABS(G3727))))</f>
        <v>0.00%</v>
      </c>
      <c r="J3727" s="91"/>
      <c r="K3727" s="89">
        <v>0</v>
      </c>
      <c r="L3727" s="89">
        <v>0</v>
      </c>
      <c r="M3727" s="89">
        <f>+L3727-K3727</f>
        <v>0</v>
      </c>
      <c r="N3727" s="90" t="str">
        <f>IF(AND($K3727=0,L3727=0),"0.00%",IF($K3727=0,-1,IF(L3727=0,1,-($K3727-L3727)/ABS(L3727))))</f>
        <v>0.00%</v>
      </c>
      <c r="O3727" s="89">
        <v>0</v>
      </c>
      <c r="P3727" s="89">
        <f>+K3727-O3727</f>
        <v>0</v>
      </c>
      <c r="Q3727" s="90" t="str">
        <f>IF(AND($K3727=0,O3727=0),"0.00%",IF($K3727=0,-1,IF(O3727=0,1,-($K3727-O3727)/ABS(O3727))))</f>
        <v>0.00%</v>
      </c>
      <c r="R3727" s="91"/>
      <c r="S3727" s="89">
        <v>0</v>
      </c>
      <c r="T3727" s="89">
        <f>+S3727-K3727</f>
        <v>0</v>
      </c>
      <c r="U3727" s="335">
        <f>IF(C3727=0,0,1)+IF(D3727=0,0,1)+IF(E3727=0,0,1)+IF(G3727=0,0,1)+IF(K3727=0,0,1)+IF(L3727=0,0,1)+IF(M3727=0,0,1)+IF(O3727=0,0,1)+IF(S3727=0,0,1)</f>
        <v>0</v>
      </c>
    </row>
    <row r="3728" spans="1:21" s="182" customFormat="1" ht="15" hidden="1">
      <c r="A3728" s="176" t="s">
        <v>3649</v>
      </c>
      <c r="B3728" s="88" t="s">
        <v>6933</v>
      </c>
      <c r="C3728" s="89">
        <v>0</v>
      </c>
      <c r="D3728" s="89">
        <v>0</v>
      </c>
      <c r="E3728" s="89">
        <f>+D3728-C3728</f>
        <v>0</v>
      </c>
      <c r="F3728" s="90" t="str">
        <f>IF(AND($C3728=0,D3728=0),"0.00%",IF($C3728=0,-1,IF(D3728=0,1,-($C3728-D3728)/ABS(D3728))))</f>
        <v>0.00%</v>
      </c>
      <c r="G3728" s="89">
        <v>0</v>
      </c>
      <c r="H3728" s="89">
        <f>+C3728-G3728</f>
        <v>0</v>
      </c>
      <c r="I3728" s="90" t="str">
        <f>IF(AND($C3728=0,G3728=0),"0.00%",IF($C3728=0,-1,IF(G3728=0,1,-($C3728-G3728)/ABS(G3728))))</f>
        <v>0.00%</v>
      </c>
      <c r="J3728" s="91"/>
      <c r="K3728" s="89">
        <v>0</v>
      </c>
      <c r="L3728" s="89">
        <v>0</v>
      </c>
      <c r="M3728" s="89">
        <f>+L3728-K3728</f>
        <v>0</v>
      </c>
      <c r="N3728" s="90" t="str">
        <f>IF(AND($K3728=0,L3728=0),"0.00%",IF($K3728=0,-1,IF(L3728=0,1,-($K3728-L3728)/ABS(L3728))))</f>
        <v>0.00%</v>
      </c>
      <c r="O3728" s="89">
        <v>0</v>
      </c>
      <c r="P3728" s="89">
        <f>+K3728-O3728</f>
        <v>0</v>
      </c>
      <c r="Q3728" s="90" t="str">
        <f>IF(AND($K3728=0,O3728=0),"0.00%",IF($K3728=0,-1,IF(O3728=0,1,-($K3728-O3728)/ABS(O3728))))</f>
        <v>0.00%</v>
      </c>
      <c r="R3728" s="91"/>
      <c r="S3728" s="89">
        <v>0</v>
      </c>
      <c r="T3728" s="89">
        <f>+S3728-K3728</f>
        <v>0</v>
      </c>
      <c r="U3728" s="335">
        <f>IF(C3728=0,0,1)+IF(D3728=0,0,1)+IF(E3728=0,0,1)+IF(G3728=0,0,1)+IF(K3728=0,0,1)+IF(L3728=0,0,1)+IF(M3728=0,0,1)+IF(O3728=0,0,1)+IF(S3728=0,0,1)</f>
        <v>0</v>
      </c>
    </row>
    <row r="3729" spans="1:21" s="182" customFormat="1" ht="15" hidden="1">
      <c r="A3729" s="176" t="s">
        <v>3650</v>
      </c>
      <c r="B3729" s="88" t="s">
        <v>6934</v>
      </c>
      <c r="C3729" s="89">
        <v>0</v>
      </c>
      <c r="D3729" s="89">
        <v>0</v>
      </c>
      <c r="E3729" s="89">
        <f>+D3729-C3729</f>
        <v>0</v>
      </c>
      <c r="F3729" s="90" t="str">
        <f>IF(AND($C3729=0,D3729=0),"0.00%",IF($C3729=0,-1,IF(D3729=0,1,-($C3729-D3729)/ABS(D3729))))</f>
        <v>0.00%</v>
      </c>
      <c r="G3729" s="89">
        <v>0</v>
      </c>
      <c r="H3729" s="89">
        <f>+C3729-G3729</f>
        <v>0</v>
      </c>
      <c r="I3729" s="90" t="str">
        <f>IF(AND($C3729=0,G3729=0),"0.00%",IF($C3729=0,-1,IF(G3729=0,1,-($C3729-G3729)/ABS(G3729))))</f>
        <v>0.00%</v>
      </c>
      <c r="J3729" s="91"/>
      <c r="K3729" s="89">
        <v>0</v>
      </c>
      <c r="L3729" s="89">
        <v>0</v>
      </c>
      <c r="M3729" s="89">
        <f>+L3729-K3729</f>
        <v>0</v>
      </c>
      <c r="N3729" s="90" t="str">
        <f>IF(AND($K3729=0,L3729=0),"0.00%",IF($K3729=0,-1,IF(L3729=0,1,-($K3729-L3729)/ABS(L3729))))</f>
        <v>0.00%</v>
      </c>
      <c r="O3729" s="89">
        <v>0</v>
      </c>
      <c r="P3729" s="89">
        <f>+K3729-O3729</f>
        <v>0</v>
      </c>
      <c r="Q3729" s="90" t="str">
        <f>IF(AND($K3729=0,O3729=0),"0.00%",IF($K3729=0,-1,IF(O3729=0,1,-($K3729-O3729)/ABS(O3729))))</f>
        <v>0.00%</v>
      </c>
      <c r="R3729" s="91"/>
      <c r="S3729" s="89">
        <v>0</v>
      </c>
      <c r="T3729" s="89">
        <f>+S3729-K3729</f>
        <v>0</v>
      </c>
      <c r="U3729" s="335">
        <f>IF(C3729=0,0,1)+IF(D3729=0,0,1)+IF(E3729=0,0,1)+IF(G3729=0,0,1)+IF(K3729=0,0,1)+IF(L3729=0,0,1)+IF(M3729=0,0,1)+IF(O3729=0,0,1)+IF(S3729=0,0,1)</f>
        <v>0</v>
      </c>
    </row>
    <row r="3730" spans="1:21" s="182" customFormat="1" ht="15" hidden="1">
      <c r="A3730" s="176" t="s">
        <v>3651</v>
      </c>
      <c r="B3730" s="88" t="s">
        <v>6935</v>
      </c>
      <c r="C3730" s="89">
        <v>0</v>
      </c>
      <c r="D3730" s="89">
        <v>0</v>
      </c>
      <c r="E3730" s="89">
        <f>+D3730-C3730</f>
        <v>0</v>
      </c>
      <c r="F3730" s="90" t="str">
        <f>IF(AND($C3730=0,D3730=0),"0.00%",IF($C3730=0,-1,IF(D3730=0,1,-($C3730-D3730)/ABS(D3730))))</f>
        <v>0.00%</v>
      </c>
      <c r="G3730" s="89">
        <v>0</v>
      </c>
      <c r="H3730" s="89">
        <f>+C3730-G3730</f>
        <v>0</v>
      </c>
      <c r="I3730" s="90" t="str">
        <f>IF(AND($C3730=0,G3730=0),"0.00%",IF($C3730=0,-1,IF(G3730=0,1,-($C3730-G3730)/ABS(G3730))))</f>
        <v>0.00%</v>
      </c>
      <c r="J3730" s="91"/>
      <c r="K3730" s="89">
        <v>0</v>
      </c>
      <c r="L3730" s="89">
        <v>0</v>
      </c>
      <c r="M3730" s="89">
        <f>+L3730-K3730</f>
        <v>0</v>
      </c>
      <c r="N3730" s="90" t="str">
        <f>IF(AND($K3730=0,L3730=0),"0.00%",IF($K3730=0,-1,IF(L3730=0,1,-($K3730-L3730)/ABS(L3730))))</f>
        <v>0.00%</v>
      </c>
      <c r="O3730" s="89">
        <v>0</v>
      </c>
      <c r="P3730" s="89">
        <f>+K3730-O3730</f>
        <v>0</v>
      </c>
      <c r="Q3730" s="90" t="str">
        <f>IF(AND($K3730=0,O3730=0),"0.00%",IF($K3730=0,-1,IF(O3730=0,1,-($K3730-O3730)/ABS(O3730))))</f>
        <v>0.00%</v>
      </c>
      <c r="R3730" s="91"/>
      <c r="S3730" s="89">
        <v>0</v>
      </c>
      <c r="T3730" s="89">
        <f>+S3730-K3730</f>
        <v>0</v>
      </c>
      <c r="U3730" s="335">
        <f>IF(C3730=0,0,1)+IF(D3730=0,0,1)+IF(E3730=0,0,1)+IF(G3730=0,0,1)+IF(K3730=0,0,1)+IF(L3730=0,0,1)+IF(M3730=0,0,1)+IF(O3730=0,0,1)+IF(S3730=0,0,1)</f>
        <v>0</v>
      </c>
    </row>
    <row r="3731" spans="1:21" s="182" customFormat="1" ht="15" hidden="1">
      <c r="A3731" s="176" t="s">
        <v>3652</v>
      </c>
      <c r="B3731" s="88" t="s">
        <v>6936</v>
      </c>
      <c r="C3731" s="89">
        <v>0</v>
      </c>
      <c r="D3731" s="89">
        <v>0</v>
      </c>
      <c r="E3731" s="89">
        <f>+D3731-C3731</f>
        <v>0</v>
      </c>
      <c r="F3731" s="90" t="str">
        <f>IF(AND($C3731=0,D3731=0),"0.00%",IF($C3731=0,-1,IF(D3731=0,1,-($C3731-D3731)/ABS(D3731))))</f>
        <v>0.00%</v>
      </c>
      <c r="G3731" s="89">
        <v>0</v>
      </c>
      <c r="H3731" s="89">
        <f>+C3731-G3731</f>
        <v>0</v>
      </c>
      <c r="I3731" s="90" t="str">
        <f>IF(AND($C3731=0,G3731=0),"0.00%",IF($C3731=0,-1,IF(G3731=0,1,-($C3731-G3731)/ABS(G3731))))</f>
        <v>0.00%</v>
      </c>
      <c r="J3731" s="91"/>
      <c r="K3731" s="89">
        <v>0</v>
      </c>
      <c r="L3731" s="89">
        <v>0</v>
      </c>
      <c r="M3731" s="89">
        <f>+L3731-K3731</f>
        <v>0</v>
      </c>
      <c r="N3731" s="90" t="str">
        <f>IF(AND($K3731=0,L3731=0),"0.00%",IF($K3731=0,-1,IF(L3731=0,1,-($K3731-L3731)/ABS(L3731))))</f>
        <v>0.00%</v>
      </c>
      <c r="O3731" s="89">
        <v>0</v>
      </c>
      <c r="P3731" s="89">
        <f>+K3731-O3731</f>
        <v>0</v>
      </c>
      <c r="Q3731" s="90" t="str">
        <f>IF(AND($K3731=0,O3731=0),"0.00%",IF($K3731=0,-1,IF(O3731=0,1,-($K3731-O3731)/ABS(O3731))))</f>
        <v>0.00%</v>
      </c>
      <c r="R3731" s="91"/>
      <c r="S3731" s="89">
        <v>0</v>
      </c>
      <c r="T3731" s="89">
        <f>+S3731-K3731</f>
        <v>0</v>
      </c>
      <c r="U3731" s="335">
        <f>IF(C3731=0,0,1)+IF(D3731=0,0,1)+IF(E3731=0,0,1)+IF(G3731=0,0,1)+IF(K3731=0,0,1)+IF(L3731=0,0,1)+IF(M3731=0,0,1)+IF(O3731=0,0,1)+IF(S3731=0,0,1)</f>
        <v>0</v>
      </c>
    </row>
    <row r="3732" spans="1:21" s="182" customFormat="1" ht="15" hidden="1">
      <c r="A3732" s="176" t="s">
        <v>3653</v>
      </c>
      <c r="B3732" s="88" t="s">
        <v>6937</v>
      </c>
      <c r="C3732" s="89">
        <v>0</v>
      </c>
      <c r="D3732" s="89">
        <v>0</v>
      </c>
      <c r="E3732" s="89">
        <f>+D3732-C3732</f>
        <v>0</v>
      </c>
      <c r="F3732" s="90" t="str">
        <f>IF(AND($C3732=0,D3732=0),"0.00%",IF($C3732=0,-1,IF(D3732=0,1,-($C3732-D3732)/ABS(D3732))))</f>
        <v>0.00%</v>
      </c>
      <c r="G3732" s="89">
        <v>0</v>
      </c>
      <c r="H3732" s="89">
        <f>+C3732-G3732</f>
        <v>0</v>
      </c>
      <c r="I3732" s="90" t="str">
        <f>IF(AND($C3732=0,G3732=0),"0.00%",IF($C3732=0,-1,IF(G3732=0,1,-($C3732-G3732)/ABS(G3732))))</f>
        <v>0.00%</v>
      </c>
      <c r="J3732" s="91"/>
      <c r="K3732" s="89">
        <v>0</v>
      </c>
      <c r="L3732" s="89">
        <v>0</v>
      </c>
      <c r="M3732" s="89">
        <f>+L3732-K3732</f>
        <v>0</v>
      </c>
      <c r="N3732" s="90" t="str">
        <f>IF(AND($K3732=0,L3732=0),"0.00%",IF($K3732=0,-1,IF(L3732=0,1,-($K3732-L3732)/ABS(L3732))))</f>
        <v>0.00%</v>
      </c>
      <c r="O3732" s="89">
        <v>0</v>
      </c>
      <c r="P3732" s="89">
        <f>+K3732-O3732</f>
        <v>0</v>
      </c>
      <c r="Q3732" s="90" t="str">
        <f>IF(AND($K3732=0,O3732=0),"0.00%",IF($K3732=0,-1,IF(O3732=0,1,-($K3732-O3732)/ABS(O3732))))</f>
        <v>0.00%</v>
      </c>
      <c r="R3732" s="91"/>
      <c r="S3732" s="89">
        <v>0</v>
      </c>
      <c r="T3732" s="89">
        <f>+S3732-K3732</f>
        <v>0</v>
      </c>
      <c r="U3732" s="335">
        <f>IF(C3732=0,0,1)+IF(D3732=0,0,1)+IF(E3732=0,0,1)+IF(G3732=0,0,1)+IF(K3732=0,0,1)+IF(L3732=0,0,1)+IF(M3732=0,0,1)+IF(O3732=0,0,1)+IF(S3732=0,0,1)</f>
        <v>0</v>
      </c>
    </row>
    <row r="3733" spans="1:21" s="182" customFormat="1" ht="15" hidden="1">
      <c r="A3733" s="176" t="s">
        <v>3654</v>
      </c>
      <c r="B3733" s="88" t="s">
        <v>6938</v>
      </c>
      <c r="C3733" s="89">
        <v>0</v>
      </c>
      <c r="D3733" s="89">
        <v>0</v>
      </c>
      <c r="E3733" s="89">
        <f>+D3733-C3733</f>
        <v>0</v>
      </c>
      <c r="F3733" s="90" t="str">
        <f>IF(AND($C3733=0,D3733=0),"0.00%",IF($C3733=0,-1,IF(D3733=0,1,-($C3733-D3733)/ABS(D3733))))</f>
        <v>0.00%</v>
      </c>
      <c r="G3733" s="89">
        <v>0</v>
      </c>
      <c r="H3733" s="89">
        <f>+C3733-G3733</f>
        <v>0</v>
      </c>
      <c r="I3733" s="90" t="str">
        <f>IF(AND($C3733=0,G3733=0),"0.00%",IF($C3733=0,-1,IF(G3733=0,1,-($C3733-G3733)/ABS(G3733))))</f>
        <v>0.00%</v>
      </c>
      <c r="J3733" s="91"/>
      <c r="K3733" s="89">
        <v>0</v>
      </c>
      <c r="L3733" s="89">
        <v>0</v>
      </c>
      <c r="M3733" s="89">
        <f>+L3733-K3733</f>
        <v>0</v>
      </c>
      <c r="N3733" s="90" t="str">
        <f>IF(AND($K3733=0,L3733=0),"0.00%",IF($K3733=0,-1,IF(L3733=0,1,-($K3733-L3733)/ABS(L3733))))</f>
        <v>0.00%</v>
      </c>
      <c r="O3733" s="89">
        <v>0</v>
      </c>
      <c r="P3733" s="89">
        <f>+K3733-O3733</f>
        <v>0</v>
      </c>
      <c r="Q3733" s="90" t="str">
        <f>IF(AND($K3733=0,O3733=0),"0.00%",IF($K3733=0,-1,IF(O3733=0,1,-($K3733-O3733)/ABS(O3733))))</f>
        <v>0.00%</v>
      </c>
      <c r="R3733" s="91"/>
      <c r="S3733" s="89">
        <v>0</v>
      </c>
      <c r="T3733" s="89">
        <f>+S3733-K3733</f>
        <v>0</v>
      </c>
      <c r="U3733" s="335">
        <f>IF(C3733=0,0,1)+IF(D3733=0,0,1)+IF(E3733=0,0,1)+IF(G3733=0,0,1)+IF(K3733=0,0,1)+IF(L3733=0,0,1)+IF(M3733=0,0,1)+IF(O3733=0,0,1)+IF(S3733=0,0,1)</f>
        <v>0</v>
      </c>
    </row>
    <row r="3734" spans="1:21" s="182" customFormat="1" ht="15" hidden="1">
      <c r="A3734" s="176" t="s">
        <v>3655</v>
      </c>
      <c r="B3734" s="88" t="s">
        <v>6939</v>
      </c>
      <c r="C3734" s="89">
        <v>0</v>
      </c>
      <c r="D3734" s="89">
        <v>0</v>
      </c>
      <c r="E3734" s="89">
        <f>+D3734-C3734</f>
        <v>0</v>
      </c>
      <c r="F3734" s="90" t="str">
        <f>IF(AND($C3734=0,D3734=0),"0.00%",IF($C3734=0,-1,IF(D3734=0,1,-($C3734-D3734)/ABS(D3734))))</f>
        <v>0.00%</v>
      </c>
      <c r="G3734" s="89">
        <v>0</v>
      </c>
      <c r="H3734" s="89">
        <f>+C3734-G3734</f>
        <v>0</v>
      </c>
      <c r="I3734" s="90" t="str">
        <f>IF(AND($C3734=0,G3734=0),"0.00%",IF($C3734=0,-1,IF(G3734=0,1,-($C3734-G3734)/ABS(G3734))))</f>
        <v>0.00%</v>
      </c>
      <c r="J3734" s="91"/>
      <c r="K3734" s="89">
        <v>0</v>
      </c>
      <c r="L3734" s="89">
        <v>0</v>
      </c>
      <c r="M3734" s="89">
        <f>+L3734-K3734</f>
        <v>0</v>
      </c>
      <c r="N3734" s="90" t="str">
        <f>IF(AND($K3734=0,L3734=0),"0.00%",IF($K3734=0,-1,IF(L3734=0,1,-($K3734-L3734)/ABS(L3734))))</f>
        <v>0.00%</v>
      </c>
      <c r="O3734" s="89">
        <v>0</v>
      </c>
      <c r="P3734" s="89">
        <f>+K3734-O3734</f>
        <v>0</v>
      </c>
      <c r="Q3734" s="90" t="str">
        <f>IF(AND($K3734=0,O3734=0),"0.00%",IF($K3734=0,-1,IF(O3734=0,1,-($K3734-O3734)/ABS(O3734))))</f>
        <v>0.00%</v>
      </c>
      <c r="R3734" s="91"/>
      <c r="S3734" s="89">
        <v>0</v>
      </c>
      <c r="T3734" s="89">
        <f>+S3734-K3734</f>
        <v>0</v>
      </c>
      <c r="U3734" s="335">
        <f>IF(C3734=0,0,1)+IF(D3734=0,0,1)+IF(E3734=0,0,1)+IF(G3734=0,0,1)+IF(K3734=0,0,1)+IF(L3734=0,0,1)+IF(M3734=0,0,1)+IF(O3734=0,0,1)+IF(S3734=0,0,1)</f>
        <v>0</v>
      </c>
    </row>
    <row r="3735" spans="1:21" s="182" customFormat="1" ht="15" hidden="1">
      <c r="A3735" s="176" t="s">
        <v>3656</v>
      </c>
      <c r="B3735" s="88" t="s">
        <v>6940</v>
      </c>
      <c r="C3735" s="89">
        <v>0</v>
      </c>
      <c r="D3735" s="89">
        <v>0</v>
      </c>
      <c r="E3735" s="89">
        <f>+D3735-C3735</f>
        <v>0</v>
      </c>
      <c r="F3735" s="90" t="str">
        <f>IF(AND($C3735=0,D3735=0),"0.00%",IF($C3735=0,-1,IF(D3735=0,1,-($C3735-D3735)/ABS(D3735))))</f>
        <v>0.00%</v>
      </c>
      <c r="G3735" s="89">
        <v>0</v>
      </c>
      <c r="H3735" s="89">
        <f>+C3735-G3735</f>
        <v>0</v>
      </c>
      <c r="I3735" s="90" t="str">
        <f>IF(AND($C3735=0,G3735=0),"0.00%",IF($C3735=0,-1,IF(G3735=0,1,-($C3735-G3735)/ABS(G3735))))</f>
        <v>0.00%</v>
      </c>
      <c r="J3735" s="91"/>
      <c r="K3735" s="89">
        <v>0</v>
      </c>
      <c r="L3735" s="89">
        <v>0</v>
      </c>
      <c r="M3735" s="89">
        <f>+L3735-K3735</f>
        <v>0</v>
      </c>
      <c r="N3735" s="90" t="str">
        <f>IF(AND($K3735=0,L3735=0),"0.00%",IF($K3735=0,-1,IF(L3735=0,1,-($K3735-L3735)/ABS(L3735))))</f>
        <v>0.00%</v>
      </c>
      <c r="O3735" s="89">
        <v>0</v>
      </c>
      <c r="P3735" s="89">
        <f>+K3735-O3735</f>
        <v>0</v>
      </c>
      <c r="Q3735" s="90" t="str">
        <f>IF(AND($K3735=0,O3735=0),"0.00%",IF($K3735=0,-1,IF(O3735=0,1,-($K3735-O3735)/ABS(O3735))))</f>
        <v>0.00%</v>
      </c>
      <c r="R3735" s="91"/>
      <c r="S3735" s="89">
        <v>0</v>
      </c>
      <c r="T3735" s="89">
        <f>+S3735-K3735</f>
        <v>0</v>
      </c>
      <c r="U3735" s="335">
        <f>IF(C3735=0,0,1)+IF(D3735=0,0,1)+IF(E3735=0,0,1)+IF(G3735=0,0,1)+IF(K3735=0,0,1)+IF(L3735=0,0,1)+IF(M3735=0,0,1)+IF(O3735=0,0,1)+IF(S3735=0,0,1)</f>
        <v>0</v>
      </c>
    </row>
    <row r="3736" spans="1:21" s="182" customFormat="1" ht="15" hidden="1">
      <c r="A3736" s="176" t="s">
        <v>3657</v>
      </c>
      <c r="B3736" s="88" t="s">
        <v>6941</v>
      </c>
      <c r="C3736" s="89">
        <v>0</v>
      </c>
      <c r="D3736" s="89">
        <v>0</v>
      </c>
      <c r="E3736" s="89">
        <f>+D3736-C3736</f>
        <v>0</v>
      </c>
      <c r="F3736" s="90" t="str">
        <f>IF(AND($C3736=0,D3736=0),"0.00%",IF($C3736=0,-1,IF(D3736=0,1,-($C3736-D3736)/ABS(D3736))))</f>
        <v>0.00%</v>
      </c>
      <c r="G3736" s="89">
        <v>0</v>
      </c>
      <c r="H3736" s="89">
        <f>+C3736-G3736</f>
        <v>0</v>
      </c>
      <c r="I3736" s="90" t="str">
        <f>IF(AND($C3736=0,G3736=0),"0.00%",IF($C3736=0,-1,IF(G3736=0,1,-($C3736-G3736)/ABS(G3736))))</f>
        <v>0.00%</v>
      </c>
      <c r="J3736" s="91"/>
      <c r="K3736" s="89">
        <v>0</v>
      </c>
      <c r="L3736" s="89">
        <v>0</v>
      </c>
      <c r="M3736" s="89">
        <f>+L3736-K3736</f>
        <v>0</v>
      </c>
      <c r="N3736" s="90" t="str">
        <f>IF(AND($K3736=0,L3736=0),"0.00%",IF($K3736=0,-1,IF(L3736=0,1,-($K3736-L3736)/ABS(L3736))))</f>
        <v>0.00%</v>
      </c>
      <c r="O3736" s="89">
        <v>0</v>
      </c>
      <c r="P3736" s="89">
        <f>+K3736-O3736</f>
        <v>0</v>
      </c>
      <c r="Q3736" s="90" t="str">
        <f>IF(AND($K3736=0,O3736=0),"0.00%",IF($K3736=0,-1,IF(O3736=0,1,-($K3736-O3736)/ABS(O3736))))</f>
        <v>0.00%</v>
      </c>
      <c r="R3736" s="91"/>
      <c r="S3736" s="89">
        <v>0</v>
      </c>
      <c r="T3736" s="89">
        <f>+S3736-K3736</f>
        <v>0</v>
      </c>
      <c r="U3736" s="335">
        <f>IF(C3736=0,0,1)+IF(D3736=0,0,1)+IF(E3736=0,0,1)+IF(G3736=0,0,1)+IF(K3736=0,0,1)+IF(L3736=0,0,1)+IF(M3736=0,0,1)+IF(O3736=0,0,1)+IF(S3736=0,0,1)</f>
        <v>0</v>
      </c>
    </row>
    <row r="3737" spans="1:21" s="182" customFormat="1" ht="15" hidden="1">
      <c r="A3737" s="176" t="s">
        <v>3658</v>
      </c>
      <c r="B3737" s="88" t="s">
        <v>6942</v>
      </c>
      <c r="C3737" s="89">
        <v>0</v>
      </c>
      <c r="D3737" s="89">
        <v>0</v>
      </c>
      <c r="E3737" s="89">
        <f>+D3737-C3737</f>
        <v>0</v>
      </c>
      <c r="F3737" s="90" t="str">
        <f>IF(AND($C3737=0,D3737=0),"0.00%",IF($C3737=0,-1,IF(D3737=0,1,-($C3737-D3737)/ABS(D3737))))</f>
        <v>0.00%</v>
      </c>
      <c r="G3737" s="89">
        <v>0</v>
      </c>
      <c r="H3737" s="89">
        <f>+C3737-G3737</f>
        <v>0</v>
      </c>
      <c r="I3737" s="90" t="str">
        <f>IF(AND($C3737=0,G3737=0),"0.00%",IF($C3737=0,-1,IF(G3737=0,1,-($C3737-G3737)/ABS(G3737))))</f>
        <v>0.00%</v>
      </c>
      <c r="J3737" s="91"/>
      <c r="K3737" s="89">
        <v>0</v>
      </c>
      <c r="L3737" s="89">
        <v>0</v>
      </c>
      <c r="M3737" s="89">
        <f>+L3737-K3737</f>
        <v>0</v>
      </c>
      <c r="N3737" s="90" t="str">
        <f>IF(AND($K3737=0,L3737=0),"0.00%",IF($K3737=0,-1,IF(L3737=0,1,-($K3737-L3737)/ABS(L3737))))</f>
        <v>0.00%</v>
      </c>
      <c r="O3737" s="89">
        <v>0</v>
      </c>
      <c r="P3737" s="89">
        <f>+K3737-O3737</f>
        <v>0</v>
      </c>
      <c r="Q3737" s="90" t="str">
        <f>IF(AND($K3737=0,O3737=0),"0.00%",IF($K3737=0,-1,IF(O3737=0,1,-($K3737-O3737)/ABS(O3737))))</f>
        <v>0.00%</v>
      </c>
      <c r="R3737" s="91"/>
      <c r="S3737" s="89">
        <v>0</v>
      </c>
      <c r="T3737" s="89">
        <f>+S3737-K3737</f>
        <v>0</v>
      </c>
      <c r="U3737" s="335">
        <f>IF(C3737=0,0,1)+IF(D3737=0,0,1)+IF(E3737=0,0,1)+IF(G3737=0,0,1)+IF(K3737=0,0,1)+IF(L3737=0,0,1)+IF(M3737=0,0,1)+IF(O3737=0,0,1)+IF(S3737=0,0,1)</f>
        <v>0</v>
      </c>
    </row>
    <row r="3738" spans="1:21" s="182" customFormat="1" ht="15" hidden="1">
      <c r="A3738" s="176" t="s">
        <v>3659</v>
      </c>
      <c r="B3738" s="88" t="s">
        <v>6943</v>
      </c>
      <c r="C3738" s="89">
        <v>0</v>
      </c>
      <c r="D3738" s="89">
        <v>0</v>
      </c>
      <c r="E3738" s="89">
        <f>+D3738-C3738</f>
        <v>0</v>
      </c>
      <c r="F3738" s="90" t="str">
        <f>IF(AND($C3738=0,D3738=0),"0.00%",IF($C3738=0,-1,IF(D3738=0,1,-($C3738-D3738)/ABS(D3738))))</f>
        <v>0.00%</v>
      </c>
      <c r="G3738" s="89">
        <v>0</v>
      </c>
      <c r="H3738" s="89">
        <f>+C3738-G3738</f>
        <v>0</v>
      </c>
      <c r="I3738" s="90" t="str">
        <f>IF(AND($C3738=0,G3738=0),"0.00%",IF($C3738=0,-1,IF(G3738=0,1,-($C3738-G3738)/ABS(G3738))))</f>
        <v>0.00%</v>
      </c>
      <c r="J3738" s="91"/>
      <c r="K3738" s="89">
        <v>0</v>
      </c>
      <c r="L3738" s="89">
        <v>0</v>
      </c>
      <c r="M3738" s="89">
        <f>+L3738-K3738</f>
        <v>0</v>
      </c>
      <c r="N3738" s="90" t="str">
        <f>IF(AND($K3738=0,L3738=0),"0.00%",IF($K3738=0,-1,IF(L3738=0,1,-($K3738-L3738)/ABS(L3738))))</f>
        <v>0.00%</v>
      </c>
      <c r="O3738" s="89">
        <v>0</v>
      </c>
      <c r="P3738" s="89">
        <f>+K3738-O3738</f>
        <v>0</v>
      </c>
      <c r="Q3738" s="90" t="str">
        <f>IF(AND($K3738=0,O3738=0),"0.00%",IF($K3738=0,-1,IF(O3738=0,1,-($K3738-O3738)/ABS(O3738))))</f>
        <v>0.00%</v>
      </c>
      <c r="R3738" s="91"/>
      <c r="S3738" s="89">
        <v>0</v>
      </c>
      <c r="T3738" s="89">
        <f>+S3738-K3738</f>
        <v>0</v>
      </c>
      <c r="U3738" s="335">
        <f>IF(C3738=0,0,1)+IF(D3738=0,0,1)+IF(E3738=0,0,1)+IF(G3738=0,0,1)+IF(K3738=0,0,1)+IF(L3738=0,0,1)+IF(M3738=0,0,1)+IF(O3738=0,0,1)+IF(S3738=0,0,1)</f>
        <v>0</v>
      </c>
    </row>
    <row r="3739" spans="1:21" s="182" customFormat="1" ht="15" hidden="1">
      <c r="A3739" s="176" t="s">
        <v>3660</v>
      </c>
      <c r="B3739" s="88" t="s">
        <v>6944</v>
      </c>
      <c r="C3739" s="89">
        <v>0</v>
      </c>
      <c r="D3739" s="89">
        <v>0</v>
      </c>
      <c r="E3739" s="89">
        <f>+D3739-C3739</f>
        <v>0</v>
      </c>
      <c r="F3739" s="90" t="str">
        <f>IF(AND($C3739=0,D3739=0),"0.00%",IF($C3739=0,-1,IF(D3739=0,1,-($C3739-D3739)/ABS(D3739))))</f>
        <v>0.00%</v>
      </c>
      <c r="G3739" s="89">
        <v>0</v>
      </c>
      <c r="H3739" s="89">
        <f>+C3739-G3739</f>
        <v>0</v>
      </c>
      <c r="I3739" s="90" t="str">
        <f>IF(AND($C3739=0,G3739=0),"0.00%",IF($C3739=0,-1,IF(G3739=0,1,-($C3739-G3739)/ABS(G3739))))</f>
        <v>0.00%</v>
      </c>
      <c r="J3739" s="91"/>
      <c r="K3739" s="89">
        <v>0</v>
      </c>
      <c r="L3739" s="89">
        <v>0</v>
      </c>
      <c r="M3739" s="89">
        <f>+L3739-K3739</f>
        <v>0</v>
      </c>
      <c r="N3739" s="90" t="str">
        <f>IF(AND($K3739=0,L3739=0),"0.00%",IF($K3739=0,-1,IF(L3739=0,1,-($K3739-L3739)/ABS(L3739))))</f>
        <v>0.00%</v>
      </c>
      <c r="O3739" s="89">
        <v>0</v>
      </c>
      <c r="P3739" s="89">
        <f>+K3739-O3739</f>
        <v>0</v>
      </c>
      <c r="Q3739" s="90" t="str">
        <f>IF(AND($K3739=0,O3739=0),"0.00%",IF($K3739=0,-1,IF(O3739=0,1,-($K3739-O3739)/ABS(O3739))))</f>
        <v>0.00%</v>
      </c>
      <c r="R3739" s="91"/>
      <c r="S3739" s="89">
        <v>0</v>
      </c>
      <c r="T3739" s="89">
        <f>+S3739-K3739</f>
        <v>0</v>
      </c>
      <c r="U3739" s="335">
        <f>IF(C3739=0,0,1)+IF(D3739=0,0,1)+IF(E3739=0,0,1)+IF(G3739=0,0,1)+IF(K3739=0,0,1)+IF(L3739=0,0,1)+IF(M3739=0,0,1)+IF(O3739=0,0,1)+IF(S3739=0,0,1)</f>
        <v>0</v>
      </c>
    </row>
    <row r="3740" spans="1:21" s="182" customFormat="1" ht="15" hidden="1">
      <c r="A3740" s="176" t="s">
        <v>3661</v>
      </c>
      <c r="B3740" s="88" t="s">
        <v>6945</v>
      </c>
      <c r="C3740" s="89">
        <v>0</v>
      </c>
      <c r="D3740" s="89">
        <v>0</v>
      </c>
      <c r="E3740" s="89">
        <f>+D3740-C3740</f>
        <v>0</v>
      </c>
      <c r="F3740" s="90" t="str">
        <f>IF(AND($C3740=0,D3740=0),"0.00%",IF($C3740=0,-1,IF(D3740=0,1,-($C3740-D3740)/ABS(D3740))))</f>
        <v>0.00%</v>
      </c>
      <c r="G3740" s="89">
        <v>0</v>
      </c>
      <c r="H3740" s="89">
        <f>+C3740-G3740</f>
        <v>0</v>
      </c>
      <c r="I3740" s="90" t="str">
        <f>IF(AND($C3740=0,G3740=0),"0.00%",IF($C3740=0,-1,IF(G3740=0,1,-($C3740-G3740)/ABS(G3740))))</f>
        <v>0.00%</v>
      </c>
      <c r="J3740" s="91"/>
      <c r="K3740" s="89">
        <v>0</v>
      </c>
      <c r="L3740" s="89">
        <v>0</v>
      </c>
      <c r="M3740" s="89">
        <f>+L3740-K3740</f>
        <v>0</v>
      </c>
      <c r="N3740" s="90" t="str">
        <f>IF(AND($K3740=0,L3740=0),"0.00%",IF($K3740=0,-1,IF(L3740=0,1,-($K3740-L3740)/ABS(L3740))))</f>
        <v>0.00%</v>
      </c>
      <c r="O3740" s="89">
        <v>0</v>
      </c>
      <c r="P3740" s="89">
        <f>+K3740-O3740</f>
        <v>0</v>
      </c>
      <c r="Q3740" s="90" t="str">
        <f>IF(AND($K3740=0,O3740=0),"0.00%",IF($K3740=0,-1,IF(O3740=0,1,-($K3740-O3740)/ABS(O3740))))</f>
        <v>0.00%</v>
      </c>
      <c r="R3740" s="91"/>
      <c r="S3740" s="89">
        <v>0</v>
      </c>
      <c r="T3740" s="89">
        <f>+S3740-K3740</f>
        <v>0</v>
      </c>
      <c r="U3740" s="335">
        <f>IF(C3740=0,0,1)+IF(D3740=0,0,1)+IF(E3740=0,0,1)+IF(G3740=0,0,1)+IF(K3740=0,0,1)+IF(L3740=0,0,1)+IF(M3740=0,0,1)+IF(O3740=0,0,1)+IF(S3740=0,0,1)</f>
        <v>0</v>
      </c>
    </row>
    <row r="3741" spans="1:21" s="182" customFormat="1" ht="15" hidden="1">
      <c r="A3741" s="176" t="s">
        <v>3662</v>
      </c>
      <c r="B3741" s="88" t="s">
        <v>6946</v>
      </c>
      <c r="C3741" s="89">
        <v>0</v>
      </c>
      <c r="D3741" s="89">
        <v>0</v>
      </c>
      <c r="E3741" s="89">
        <f>+D3741-C3741</f>
        <v>0</v>
      </c>
      <c r="F3741" s="90" t="str">
        <f>IF(AND($C3741=0,D3741=0),"0.00%",IF($C3741=0,-1,IF(D3741=0,1,-($C3741-D3741)/ABS(D3741))))</f>
        <v>0.00%</v>
      </c>
      <c r="G3741" s="89">
        <v>0</v>
      </c>
      <c r="H3741" s="89">
        <f>+C3741-G3741</f>
        <v>0</v>
      </c>
      <c r="I3741" s="90" t="str">
        <f>IF(AND($C3741=0,G3741=0),"0.00%",IF($C3741=0,-1,IF(G3741=0,1,-($C3741-G3741)/ABS(G3741))))</f>
        <v>0.00%</v>
      </c>
      <c r="J3741" s="91"/>
      <c r="K3741" s="89">
        <v>0</v>
      </c>
      <c r="L3741" s="89">
        <v>0</v>
      </c>
      <c r="M3741" s="89">
        <f>+L3741-K3741</f>
        <v>0</v>
      </c>
      <c r="N3741" s="90" t="str">
        <f>IF(AND($K3741=0,L3741=0),"0.00%",IF($K3741=0,-1,IF(L3741=0,1,-($K3741-L3741)/ABS(L3741))))</f>
        <v>0.00%</v>
      </c>
      <c r="O3741" s="89">
        <v>0</v>
      </c>
      <c r="P3741" s="89">
        <f>+K3741-O3741</f>
        <v>0</v>
      </c>
      <c r="Q3741" s="90" t="str">
        <f>IF(AND($K3741=0,O3741=0),"0.00%",IF($K3741=0,-1,IF(O3741=0,1,-($K3741-O3741)/ABS(O3741))))</f>
        <v>0.00%</v>
      </c>
      <c r="R3741" s="91"/>
      <c r="S3741" s="89">
        <v>0</v>
      </c>
      <c r="T3741" s="89">
        <f>+S3741-K3741</f>
        <v>0</v>
      </c>
      <c r="U3741" s="335">
        <f>IF(C3741=0,0,1)+IF(D3741=0,0,1)+IF(E3741=0,0,1)+IF(G3741=0,0,1)+IF(K3741=0,0,1)+IF(L3741=0,0,1)+IF(M3741=0,0,1)+IF(O3741=0,0,1)+IF(S3741=0,0,1)</f>
        <v>0</v>
      </c>
    </row>
    <row r="3742" spans="1:21" s="182" customFormat="1" ht="15" hidden="1">
      <c r="A3742" s="176" t="s">
        <v>3663</v>
      </c>
      <c r="B3742" s="88" t="s">
        <v>6947</v>
      </c>
      <c r="C3742" s="89">
        <v>0</v>
      </c>
      <c r="D3742" s="89">
        <v>0</v>
      </c>
      <c r="E3742" s="89">
        <f>+D3742-C3742</f>
        <v>0</v>
      </c>
      <c r="F3742" s="90" t="str">
        <f>IF(AND($C3742=0,D3742=0),"0.00%",IF($C3742=0,-1,IF(D3742=0,1,-($C3742-D3742)/ABS(D3742))))</f>
        <v>0.00%</v>
      </c>
      <c r="G3742" s="89">
        <v>0</v>
      </c>
      <c r="H3742" s="89">
        <f>+C3742-G3742</f>
        <v>0</v>
      </c>
      <c r="I3742" s="90" t="str">
        <f>IF(AND($C3742=0,G3742=0),"0.00%",IF($C3742=0,-1,IF(G3742=0,1,-($C3742-G3742)/ABS(G3742))))</f>
        <v>0.00%</v>
      </c>
      <c r="J3742" s="91"/>
      <c r="K3742" s="89">
        <v>0</v>
      </c>
      <c r="L3742" s="89">
        <v>0</v>
      </c>
      <c r="M3742" s="89">
        <f>+L3742-K3742</f>
        <v>0</v>
      </c>
      <c r="N3742" s="90" t="str">
        <f>IF(AND($K3742=0,L3742=0),"0.00%",IF($K3742=0,-1,IF(L3742=0,1,-($K3742-L3742)/ABS(L3742))))</f>
        <v>0.00%</v>
      </c>
      <c r="O3742" s="89">
        <v>0</v>
      </c>
      <c r="P3742" s="89">
        <f>+K3742-O3742</f>
        <v>0</v>
      </c>
      <c r="Q3742" s="90" t="str">
        <f>IF(AND($K3742=0,O3742=0),"0.00%",IF($K3742=0,-1,IF(O3742=0,1,-($K3742-O3742)/ABS(O3742))))</f>
        <v>0.00%</v>
      </c>
      <c r="R3742" s="91"/>
      <c r="S3742" s="89">
        <v>0</v>
      </c>
      <c r="T3742" s="89">
        <f>+S3742-K3742</f>
        <v>0</v>
      </c>
      <c r="U3742" s="335">
        <f>IF(C3742=0,0,1)+IF(D3742=0,0,1)+IF(E3742=0,0,1)+IF(G3742=0,0,1)+IF(K3742=0,0,1)+IF(L3742=0,0,1)+IF(M3742=0,0,1)+IF(O3742=0,0,1)+IF(S3742=0,0,1)</f>
        <v>0</v>
      </c>
    </row>
    <row r="3743" spans="1:21" s="182" customFormat="1" ht="15" hidden="1">
      <c r="A3743" s="176" t="s">
        <v>3664</v>
      </c>
      <c r="B3743" s="88" t="s">
        <v>6948</v>
      </c>
      <c r="C3743" s="89">
        <v>0</v>
      </c>
      <c r="D3743" s="89">
        <v>0</v>
      </c>
      <c r="E3743" s="89">
        <f>+D3743-C3743</f>
        <v>0</v>
      </c>
      <c r="F3743" s="90" t="str">
        <f>IF(AND($C3743=0,D3743=0),"0.00%",IF($C3743=0,-1,IF(D3743=0,1,-($C3743-D3743)/ABS(D3743))))</f>
        <v>0.00%</v>
      </c>
      <c r="G3743" s="89">
        <v>0</v>
      </c>
      <c r="H3743" s="89">
        <f>+C3743-G3743</f>
        <v>0</v>
      </c>
      <c r="I3743" s="90" t="str">
        <f>IF(AND($C3743=0,G3743=0),"0.00%",IF($C3743=0,-1,IF(G3743=0,1,-($C3743-G3743)/ABS(G3743))))</f>
        <v>0.00%</v>
      </c>
      <c r="J3743" s="91"/>
      <c r="K3743" s="89">
        <v>0</v>
      </c>
      <c r="L3743" s="89">
        <v>0</v>
      </c>
      <c r="M3743" s="89">
        <f>+L3743-K3743</f>
        <v>0</v>
      </c>
      <c r="N3743" s="90" t="str">
        <f>IF(AND($K3743=0,L3743=0),"0.00%",IF($K3743=0,-1,IF(L3743=0,1,-($K3743-L3743)/ABS(L3743))))</f>
        <v>0.00%</v>
      </c>
      <c r="O3743" s="89">
        <v>0</v>
      </c>
      <c r="P3743" s="89">
        <f>+K3743-O3743</f>
        <v>0</v>
      </c>
      <c r="Q3743" s="90" t="str">
        <f>IF(AND($K3743=0,O3743=0),"0.00%",IF($K3743=0,-1,IF(O3743=0,1,-($K3743-O3743)/ABS(O3743))))</f>
        <v>0.00%</v>
      </c>
      <c r="R3743" s="91"/>
      <c r="S3743" s="89">
        <v>0</v>
      </c>
      <c r="T3743" s="89">
        <f>+S3743-K3743</f>
        <v>0</v>
      </c>
      <c r="U3743" s="335">
        <f>IF(C3743=0,0,1)+IF(D3743=0,0,1)+IF(E3743=0,0,1)+IF(G3743=0,0,1)+IF(K3743=0,0,1)+IF(L3743=0,0,1)+IF(M3743=0,0,1)+IF(O3743=0,0,1)+IF(S3743=0,0,1)</f>
        <v>0</v>
      </c>
    </row>
    <row r="3744" spans="1:21" s="182" customFormat="1" ht="15" hidden="1">
      <c r="A3744" s="176" t="s">
        <v>3665</v>
      </c>
      <c r="B3744" s="88" t="s">
        <v>6949</v>
      </c>
      <c r="C3744" s="89">
        <v>0</v>
      </c>
      <c r="D3744" s="89">
        <v>0</v>
      </c>
      <c r="E3744" s="89">
        <f>+D3744-C3744</f>
        <v>0</v>
      </c>
      <c r="F3744" s="90" t="str">
        <f>IF(AND($C3744=0,D3744=0),"0.00%",IF($C3744=0,-1,IF(D3744=0,1,-($C3744-D3744)/ABS(D3744))))</f>
        <v>0.00%</v>
      </c>
      <c r="G3744" s="89">
        <v>0</v>
      </c>
      <c r="H3744" s="89">
        <f>+C3744-G3744</f>
        <v>0</v>
      </c>
      <c r="I3744" s="90" t="str">
        <f>IF(AND($C3744=0,G3744=0),"0.00%",IF($C3744=0,-1,IF(G3744=0,1,-($C3744-G3744)/ABS(G3744))))</f>
        <v>0.00%</v>
      </c>
      <c r="J3744" s="91"/>
      <c r="K3744" s="89">
        <v>0</v>
      </c>
      <c r="L3744" s="89">
        <v>0</v>
      </c>
      <c r="M3744" s="89">
        <f>+L3744-K3744</f>
        <v>0</v>
      </c>
      <c r="N3744" s="90" t="str">
        <f>IF(AND($K3744=0,L3744=0),"0.00%",IF($K3744=0,-1,IF(L3744=0,1,-($K3744-L3744)/ABS(L3744))))</f>
        <v>0.00%</v>
      </c>
      <c r="O3744" s="89">
        <v>0</v>
      </c>
      <c r="P3744" s="89">
        <f>+K3744-O3744</f>
        <v>0</v>
      </c>
      <c r="Q3744" s="90" t="str">
        <f>IF(AND($K3744=0,O3744=0),"0.00%",IF($K3744=0,-1,IF(O3744=0,1,-($K3744-O3744)/ABS(O3744))))</f>
        <v>0.00%</v>
      </c>
      <c r="R3744" s="91"/>
      <c r="S3744" s="89">
        <v>0</v>
      </c>
      <c r="T3744" s="89">
        <f>+S3744-K3744</f>
        <v>0</v>
      </c>
      <c r="U3744" s="335">
        <f>IF(C3744=0,0,1)+IF(D3744=0,0,1)+IF(E3744=0,0,1)+IF(G3744=0,0,1)+IF(K3744=0,0,1)+IF(L3744=0,0,1)+IF(M3744=0,0,1)+IF(O3744=0,0,1)+IF(S3744=0,0,1)</f>
        <v>0</v>
      </c>
    </row>
    <row r="3745" spans="1:21" s="182" customFormat="1" ht="15" hidden="1">
      <c r="A3745" s="176" t="s">
        <v>3666</v>
      </c>
      <c r="B3745" s="88" t="s">
        <v>6950</v>
      </c>
      <c r="C3745" s="89">
        <v>0</v>
      </c>
      <c r="D3745" s="89">
        <v>0</v>
      </c>
      <c r="E3745" s="89">
        <f>+D3745-C3745</f>
        <v>0</v>
      </c>
      <c r="F3745" s="90" t="str">
        <f>IF(AND($C3745=0,D3745=0),"0.00%",IF($C3745=0,-1,IF(D3745=0,1,-($C3745-D3745)/ABS(D3745))))</f>
        <v>0.00%</v>
      </c>
      <c r="G3745" s="89">
        <v>0</v>
      </c>
      <c r="H3745" s="89">
        <f>+C3745-G3745</f>
        <v>0</v>
      </c>
      <c r="I3745" s="90" t="str">
        <f>IF(AND($C3745=0,G3745=0),"0.00%",IF($C3745=0,-1,IF(G3745=0,1,-($C3745-G3745)/ABS(G3745))))</f>
        <v>0.00%</v>
      </c>
      <c r="J3745" s="91"/>
      <c r="K3745" s="89">
        <v>0</v>
      </c>
      <c r="L3745" s="89">
        <v>0</v>
      </c>
      <c r="M3745" s="89">
        <f>+L3745-K3745</f>
        <v>0</v>
      </c>
      <c r="N3745" s="90" t="str">
        <f>IF(AND($K3745=0,L3745=0),"0.00%",IF($K3745=0,-1,IF(L3745=0,1,-($K3745-L3745)/ABS(L3745))))</f>
        <v>0.00%</v>
      </c>
      <c r="O3745" s="89">
        <v>0</v>
      </c>
      <c r="P3745" s="89">
        <f>+K3745-O3745</f>
        <v>0</v>
      </c>
      <c r="Q3745" s="90" t="str">
        <f>IF(AND($K3745=0,O3745=0),"0.00%",IF($K3745=0,-1,IF(O3745=0,1,-($K3745-O3745)/ABS(O3745))))</f>
        <v>0.00%</v>
      </c>
      <c r="R3745" s="91"/>
      <c r="S3745" s="89">
        <v>0</v>
      </c>
      <c r="T3745" s="89">
        <f>+S3745-K3745</f>
        <v>0</v>
      </c>
      <c r="U3745" s="335">
        <f>IF(C3745=0,0,1)+IF(D3745=0,0,1)+IF(E3745=0,0,1)+IF(G3745=0,0,1)+IF(K3745=0,0,1)+IF(L3745=0,0,1)+IF(M3745=0,0,1)+IF(O3745=0,0,1)+IF(S3745=0,0,1)</f>
        <v>0</v>
      </c>
    </row>
    <row r="3746" spans="1:21" s="182" customFormat="1" ht="15" hidden="1">
      <c r="A3746" s="176" t="s">
        <v>3667</v>
      </c>
      <c r="B3746" s="88" t="s">
        <v>6921</v>
      </c>
      <c r="C3746" s="89">
        <v>0</v>
      </c>
      <c r="D3746" s="89">
        <v>0</v>
      </c>
      <c r="E3746" s="89">
        <f>+D3746-C3746</f>
        <v>0</v>
      </c>
      <c r="F3746" s="90" t="str">
        <f>IF(AND($C3746=0,D3746=0),"0.00%",IF($C3746=0,-1,IF(D3746=0,1,-($C3746-D3746)/ABS(D3746))))</f>
        <v>0.00%</v>
      </c>
      <c r="G3746" s="89">
        <v>0</v>
      </c>
      <c r="H3746" s="89">
        <f>+C3746-G3746</f>
        <v>0</v>
      </c>
      <c r="I3746" s="90" t="str">
        <f>IF(AND($C3746=0,G3746=0),"0.00%",IF($C3746=0,-1,IF(G3746=0,1,-($C3746-G3746)/ABS(G3746))))</f>
        <v>0.00%</v>
      </c>
      <c r="J3746" s="91"/>
      <c r="K3746" s="89">
        <v>0</v>
      </c>
      <c r="L3746" s="89">
        <v>0</v>
      </c>
      <c r="M3746" s="89">
        <f>+L3746-K3746</f>
        <v>0</v>
      </c>
      <c r="N3746" s="90" t="str">
        <f>IF(AND($K3746=0,L3746=0),"0.00%",IF($K3746=0,-1,IF(L3746=0,1,-($K3746-L3746)/ABS(L3746))))</f>
        <v>0.00%</v>
      </c>
      <c r="O3746" s="89">
        <v>0</v>
      </c>
      <c r="P3746" s="89">
        <f>+K3746-O3746</f>
        <v>0</v>
      </c>
      <c r="Q3746" s="90" t="str">
        <f>IF(AND($K3746=0,O3746=0),"0.00%",IF($K3746=0,-1,IF(O3746=0,1,-($K3746-O3746)/ABS(O3746))))</f>
        <v>0.00%</v>
      </c>
      <c r="R3746" s="91"/>
      <c r="S3746" s="89">
        <v>0</v>
      </c>
      <c r="T3746" s="89">
        <f>+S3746-K3746</f>
        <v>0</v>
      </c>
      <c r="U3746" s="335">
        <f>IF(C3746=0,0,1)+IF(D3746=0,0,1)+IF(E3746=0,0,1)+IF(G3746=0,0,1)+IF(K3746=0,0,1)+IF(L3746=0,0,1)+IF(M3746=0,0,1)+IF(O3746=0,0,1)+IF(S3746=0,0,1)</f>
        <v>0</v>
      </c>
    </row>
    <row r="3747" spans="1:21" s="182" customFormat="1" ht="15" hidden="1">
      <c r="A3747" s="176" t="s">
        <v>3668</v>
      </c>
      <c r="B3747" s="88" t="s">
        <v>6951</v>
      </c>
      <c r="C3747" s="89">
        <v>0</v>
      </c>
      <c r="D3747" s="89">
        <v>0</v>
      </c>
      <c r="E3747" s="89">
        <f>+D3747-C3747</f>
        <v>0</v>
      </c>
      <c r="F3747" s="90" t="str">
        <f>IF(AND($C3747=0,D3747=0),"0.00%",IF($C3747=0,-1,IF(D3747=0,1,-($C3747-D3747)/ABS(D3747))))</f>
        <v>0.00%</v>
      </c>
      <c r="G3747" s="89">
        <v>0</v>
      </c>
      <c r="H3747" s="89">
        <f>+C3747-G3747</f>
        <v>0</v>
      </c>
      <c r="I3747" s="90" t="str">
        <f>IF(AND($C3747=0,G3747=0),"0.00%",IF($C3747=0,-1,IF(G3747=0,1,-($C3747-G3747)/ABS(G3747))))</f>
        <v>0.00%</v>
      </c>
      <c r="J3747" s="91"/>
      <c r="K3747" s="89">
        <v>0</v>
      </c>
      <c r="L3747" s="89">
        <v>0</v>
      </c>
      <c r="M3747" s="89">
        <f>+L3747-K3747</f>
        <v>0</v>
      </c>
      <c r="N3747" s="90" t="str">
        <f>IF(AND($K3747=0,L3747=0),"0.00%",IF($K3747=0,-1,IF(L3747=0,1,-($K3747-L3747)/ABS(L3747))))</f>
        <v>0.00%</v>
      </c>
      <c r="O3747" s="89">
        <v>0</v>
      </c>
      <c r="P3747" s="89">
        <f>+K3747-O3747</f>
        <v>0</v>
      </c>
      <c r="Q3747" s="90" t="str">
        <f>IF(AND($K3747=0,O3747=0),"0.00%",IF($K3747=0,-1,IF(O3747=0,1,-($K3747-O3747)/ABS(O3747))))</f>
        <v>0.00%</v>
      </c>
      <c r="R3747" s="91"/>
      <c r="S3747" s="89">
        <v>0</v>
      </c>
      <c r="T3747" s="89">
        <f>+S3747-K3747</f>
        <v>0</v>
      </c>
      <c r="U3747" s="335">
        <f>IF(C3747=0,0,1)+IF(D3747=0,0,1)+IF(E3747=0,0,1)+IF(G3747=0,0,1)+IF(K3747=0,0,1)+IF(L3747=0,0,1)+IF(M3747=0,0,1)+IF(O3747=0,0,1)+IF(S3747=0,0,1)</f>
        <v>0</v>
      </c>
    </row>
    <row r="3748" spans="1:21" s="182" customFormat="1" ht="15" hidden="1">
      <c r="A3748" s="176" t="s">
        <v>3669</v>
      </c>
      <c r="B3748" s="88" t="s">
        <v>6952</v>
      </c>
      <c r="C3748" s="89">
        <v>0</v>
      </c>
      <c r="D3748" s="89">
        <v>0</v>
      </c>
      <c r="E3748" s="89">
        <f>+D3748-C3748</f>
        <v>0</v>
      </c>
      <c r="F3748" s="90" t="str">
        <f>IF(AND($C3748=0,D3748=0),"0.00%",IF($C3748=0,-1,IF(D3748=0,1,-($C3748-D3748)/ABS(D3748))))</f>
        <v>0.00%</v>
      </c>
      <c r="G3748" s="89">
        <v>0</v>
      </c>
      <c r="H3748" s="89">
        <f>+C3748-G3748</f>
        <v>0</v>
      </c>
      <c r="I3748" s="90" t="str">
        <f>IF(AND($C3748=0,G3748=0),"0.00%",IF($C3748=0,-1,IF(G3748=0,1,-($C3748-G3748)/ABS(G3748))))</f>
        <v>0.00%</v>
      </c>
      <c r="J3748" s="91"/>
      <c r="K3748" s="89">
        <v>0</v>
      </c>
      <c r="L3748" s="89">
        <v>0</v>
      </c>
      <c r="M3748" s="89">
        <f>+L3748-K3748</f>
        <v>0</v>
      </c>
      <c r="N3748" s="90" t="str">
        <f>IF(AND($K3748=0,L3748=0),"0.00%",IF($K3748=0,-1,IF(L3748=0,1,-($K3748-L3748)/ABS(L3748))))</f>
        <v>0.00%</v>
      </c>
      <c r="O3748" s="89">
        <v>0</v>
      </c>
      <c r="P3748" s="89">
        <f>+K3748-O3748</f>
        <v>0</v>
      </c>
      <c r="Q3748" s="90" t="str">
        <f>IF(AND($K3748=0,O3748=0),"0.00%",IF($K3748=0,-1,IF(O3748=0,1,-($K3748-O3748)/ABS(O3748))))</f>
        <v>0.00%</v>
      </c>
      <c r="R3748" s="91"/>
      <c r="S3748" s="89">
        <v>0</v>
      </c>
      <c r="T3748" s="89">
        <f>+S3748-K3748</f>
        <v>0</v>
      </c>
      <c r="U3748" s="335">
        <f>IF(C3748=0,0,1)+IF(D3748=0,0,1)+IF(E3748=0,0,1)+IF(G3748=0,0,1)+IF(K3748=0,0,1)+IF(L3748=0,0,1)+IF(M3748=0,0,1)+IF(O3748=0,0,1)+IF(S3748=0,0,1)</f>
        <v>0</v>
      </c>
    </row>
    <row r="3749" spans="1:21" s="182" customFormat="1" ht="15" hidden="1">
      <c r="A3749" s="176" t="s">
        <v>3670</v>
      </c>
      <c r="B3749" s="88" t="s">
        <v>6922</v>
      </c>
      <c r="C3749" s="89">
        <v>0</v>
      </c>
      <c r="D3749" s="89">
        <v>0</v>
      </c>
      <c r="E3749" s="89">
        <f>+D3749-C3749</f>
        <v>0</v>
      </c>
      <c r="F3749" s="90" t="str">
        <f>IF(AND($C3749=0,D3749=0),"0.00%",IF($C3749=0,-1,IF(D3749=0,1,-($C3749-D3749)/ABS(D3749))))</f>
        <v>0.00%</v>
      </c>
      <c r="G3749" s="89">
        <v>0</v>
      </c>
      <c r="H3749" s="89">
        <f>+C3749-G3749</f>
        <v>0</v>
      </c>
      <c r="I3749" s="90" t="str">
        <f>IF(AND($C3749=0,G3749=0),"0.00%",IF($C3749=0,-1,IF(G3749=0,1,-($C3749-G3749)/ABS(G3749))))</f>
        <v>0.00%</v>
      </c>
      <c r="J3749" s="91"/>
      <c r="K3749" s="89">
        <v>0</v>
      </c>
      <c r="L3749" s="89">
        <v>0</v>
      </c>
      <c r="M3749" s="89">
        <f>+L3749-K3749</f>
        <v>0</v>
      </c>
      <c r="N3749" s="90" t="str">
        <f>IF(AND($K3749=0,L3749=0),"0.00%",IF($K3749=0,-1,IF(L3749=0,1,-($K3749-L3749)/ABS(L3749))))</f>
        <v>0.00%</v>
      </c>
      <c r="O3749" s="89">
        <v>0</v>
      </c>
      <c r="P3749" s="89">
        <f>+K3749-O3749</f>
        <v>0</v>
      </c>
      <c r="Q3749" s="90" t="str">
        <f>IF(AND($K3749=0,O3749=0),"0.00%",IF($K3749=0,-1,IF(O3749=0,1,-($K3749-O3749)/ABS(O3749))))</f>
        <v>0.00%</v>
      </c>
      <c r="R3749" s="91"/>
      <c r="S3749" s="89">
        <v>0</v>
      </c>
      <c r="T3749" s="89">
        <f>+S3749-K3749</f>
        <v>0</v>
      </c>
      <c r="U3749" s="335">
        <f>IF(C3749=0,0,1)+IF(D3749=0,0,1)+IF(E3749=0,0,1)+IF(G3749=0,0,1)+IF(K3749=0,0,1)+IF(L3749=0,0,1)+IF(M3749=0,0,1)+IF(O3749=0,0,1)+IF(S3749=0,0,1)</f>
        <v>0</v>
      </c>
    </row>
    <row r="3750" spans="1:21" s="182" customFormat="1" ht="15" hidden="1">
      <c r="A3750" s="176" t="s">
        <v>3671</v>
      </c>
      <c r="B3750" s="88" t="s">
        <v>6924</v>
      </c>
      <c r="C3750" s="89">
        <v>0</v>
      </c>
      <c r="D3750" s="89">
        <v>0</v>
      </c>
      <c r="E3750" s="89">
        <f>+D3750-C3750</f>
        <v>0</v>
      </c>
      <c r="F3750" s="90" t="str">
        <f>IF(AND($C3750=0,D3750=0),"0.00%",IF($C3750=0,-1,IF(D3750=0,1,-($C3750-D3750)/ABS(D3750))))</f>
        <v>0.00%</v>
      </c>
      <c r="G3750" s="89">
        <v>0</v>
      </c>
      <c r="H3750" s="89">
        <f>+C3750-G3750</f>
        <v>0</v>
      </c>
      <c r="I3750" s="90" t="str">
        <f>IF(AND($C3750=0,G3750=0),"0.00%",IF($C3750=0,-1,IF(G3750=0,1,-($C3750-G3750)/ABS(G3750))))</f>
        <v>0.00%</v>
      </c>
      <c r="J3750" s="91"/>
      <c r="K3750" s="89">
        <v>0</v>
      </c>
      <c r="L3750" s="89">
        <v>0</v>
      </c>
      <c r="M3750" s="89">
        <f>+L3750-K3750</f>
        <v>0</v>
      </c>
      <c r="N3750" s="90" t="str">
        <f>IF(AND($K3750=0,L3750=0),"0.00%",IF($K3750=0,-1,IF(L3750=0,1,-($K3750-L3750)/ABS(L3750))))</f>
        <v>0.00%</v>
      </c>
      <c r="O3750" s="89">
        <v>0</v>
      </c>
      <c r="P3750" s="89">
        <f>+K3750-O3750</f>
        <v>0</v>
      </c>
      <c r="Q3750" s="90" t="str">
        <f>IF(AND($K3750=0,O3750=0),"0.00%",IF($K3750=0,-1,IF(O3750=0,1,-($K3750-O3750)/ABS(O3750))))</f>
        <v>0.00%</v>
      </c>
      <c r="R3750" s="91"/>
      <c r="S3750" s="89">
        <v>0</v>
      </c>
      <c r="T3750" s="89">
        <f>+S3750-K3750</f>
        <v>0</v>
      </c>
      <c r="U3750" s="335">
        <f>IF(C3750=0,0,1)+IF(D3750=0,0,1)+IF(E3750=0,0,1)+IF(G3750=0,0,1)+IF(K3750=0,0,1)+IF(L3750=0,0,1)+IF(M3750=0,0,1)+IF(O3750=0,0,1)+IF(S3750=0,0,1)</f>
        <v>0</v>
      </c>
    </row>
    <row r="3751" spans="1:21" s="182" customFormat="1" ht="15" hidden="1">
      <c r="A3751" s="176" t="s">
        <v>3672</v>
      </c>
      <c r="B3751" s="88" t="s">
        <v>6923</v>
      </c>
      <c r="C3751" s="89">
        <v>0</v>
      </c>
      <c r="D3751" s="89">
        <v>0</v>
      </c>
      <c r="E3751" s="89">
        <f>+D3751-C3751</f>
        <v>0</v>
      </c>
      <c r="F3751" s="90" t="str">
        <f>IF(AND($C3751=0,D3751=0),"0.00%",IF($C3751=0,-1,IF(D3751=0,1,-($C3751-D3751)/ABS(D3751))))</f>
        <v>0.00%</v>
      </c>
      <c r="G3751" s="89">
        <v>0</v>
      </c>
      <c r="H3751" s="89">
        <f>+C3751-G3751</f>
        <v>0</v>
      </c>
      <c r="I3751" s="90" t="str">
        <f>IF(AND($C3751=0,G3751=0),"0.00%",IF($C3751=0,-1,IF(G3751=0,1,-($C3751-G3751)/ABS(G3751))))</f>
        <v>0.00%</v>
      </c>
      <c r="J3751" s="91"/>
      <c r="K3751" s="89">
        <v>0</v>
      </c>
      <c r="L3751" s="89">
        <v>0</v>
      </c>
      <c r="M3751" s="89">
        <f>+L3751-K3751</f>
        <v>0</v>
      </c>
      <c r="N3751" s="90" t="str">
        <f>IF(AND($K3751=0,L3751=0),"0.00%",IF($K3751=0,-1,IF(L3751=0,1,-($K3751-L3751)/ABS(L3751))))</f>
        <v>0.00%</v>
      </c>
      <c r="O3751" s="89">
        <v>0</v>
      </c>
      <c r="P3751" s="89">
        <f>+K3751-O3751</f>
        <v>0</v>
      </c>
      <c r="Q3751" s="90" t="str">
        <f>IF(AND($K3751=0,O3751=0),"0.00%",IF($K3751=0,-1,IF(O3751=0,1,-($K3751-O3751)/ABS(O3751))))</f>
        <v>0.00%</v>
      </c>
      <c r="R3751" s="91"/>
      <c r="S3751" s="89">
        <v>0</v>
      </c>
      <c r="T3751" s="89">
        <f>+S3751-K3751</f>
        <v>0</v>
      </c>
      <c r="U3751" s="335">
        <f>IF(C3751=0,0,1)+IF(D3751=0,0,1)+IF(E3751=0,0,1)+IF(G3751=0,0,1)+IF(K3751=0,0,1)+IF(L3751=0,0,1)+IF(M3751=0,0,1)+IF(O3751=0,0,1)+IF(S3751=0,0,1)</f>
        <v>0</v>
      </c>
    </row>
    <row r="3752" spans="1:21" s="182" customFormat="1" ht="15" hidden="1">
      <c r="A3752" s="176" t="s">
        <v>3673</v>
      </c>
      <c r="B3752" s="88" t="s">
        <v>6953</v>
      </c>
      <c r="C3752" s="89">
        <v>0</v>
      </c>
      <c r="D3752" s="89">
        <v>0</v>
      </c>
      <c r="E3752" s="89">
        <f>+D3752-C3752</f>
        <v>0</v>
      </c>
      <c r="F3752" s="90" t="str">
        <f>IF(AND($C3752=0,D3752=0),"0.00%",IF($C3752=0,-1,IF(D3752=0,1,-($C3752-D3752)/ABS(D3752))))</f>
        <v>0.00%</v>
      </c>
      <c r="G3752" s="89">
        <v>0</v>
      </c>
      <c r="H3752" s="89">
        <f>+C3752-G3752</f>
        <v>0</v>
      </c>
      <c r="I3752" s="90" t="str">
        <f>IF(AND($C3752=0,G3752=0),"0.00%",IF($C3752=0,-1,IF(G3752=0,1,-($C3752-G3752)/ABS(G3752))))</f>
        <v>0.00%</v>
      </c>
      <c r="J3752" s="91"/>
      <c r="K3752" s="89">
        <v>0</v>
      </c>
      <c r="L3752" s="89">
        <v>0</v>
      </c>
      <c r="M3752" s="89">
        <f>+L3752-K3752</f>
        <v>0</v>
      </c>
      <c r="N3752" s="90" t="str">
        <f>IF(AND($K3752=0,L3752=0),"0.00%",IF($K3752=0,-1,IF(L3752=0,1,-($K3752-L3752)/ABS(L3752))))</f>
        <v>0.00%</v>
      </c>
      <c r="O3752" s="89">
        <v>0</v>
      </c>
      <c r="P3752" s="89">
        <f>+K3752-O3752</f>
        <v>0</v>
      </c>
      <c r="Q3752" s="90" t="str">
        <f>IF(AND($K3752=0,O3752=0),"0.00%",IF($K3752=0,-1,IF(O3752=0,1,-($K3752-O3752)/ABS(O3752))))</f>
        <v>0.00%</v>
      </c>
      <c r="R3752" s="91"/>
      <c r="S3752" s="89">
        <v>0</v>
      </c>
      <c r="T3752" s="89">
        <f>+S3752-K3752</f>
        <v>0</v>
      </c>
      <c r="U3752" s="335">
        <f>IF(C3752=0,0,1)+IF(D3752=0,0,1)+IF(E3752=0,0,1)+IF(G3752=0,0,1)+IF(K3752=0,0,1)+IF(L3752=0,0,1)+IF(M3752=0,0,1)+IF(O3752=0,0,1)+IF(S3752=0,0,1)</f>
        <v>0</v>
      </c>
    </row>
    <row r="3753" spans="1:21" s="182" customFormat="1" ht="15" hidden="1">
      <c r="A3753" s="176" t="s">
        <v>3674</v>
      </c>
      <c r="B3753" s="88" t="s">
        <v>6954</v>
      </c>
      <c r="C3753" s="89">
        <v>0</v>
      </c>
      <c r="D3753" s="89">
        <v>0</v>
      </c>
      <c r="E3753" s="89">
        <f>+D3753-C3753</f>
        <v>0</v>
      </c>
      <c r="F3753" s="90" t="str">
        <f>IF(AND($C3753=0,D3753=0),"0.00%",IF($C3753=0,-1,IF(D3753=0,1,-($C3753-D3753)/ABS(D3753))))</f>
        <v>0.00%</v>
      </c>
      <c r="G3753" s="89">
        <v>0</v>
      </c>
      <c r="H3753" s="89">
        <f>+C3753-G3753</f>
        <v>0</v>
      </c>
      <c r="I3753" s="90" t="str">
        <f>IF(AND($C3753=0,G3753=0),"0.00%",IF($C3753=0,-1,IF(G3753=0,1,-($C3753-G3753)/ABS(G3753))))</f>
        <v>0.00%</v>
      </c>
      <c r="J3753" s="91"/>
      <c r="K3753" s="89">
        <v>0</v>
      </c>
      <c r="L3753" s="89">
        <v>0</v>
      </c>
      <c r="M3753" s="89">
        <f>+L3753-K3753</f>
        <v>0</v>
      </c>
      <c r="N3753" s="90" t="str">
        <f>IF(AND($K3753=0,L3753=0),"0.00%",IF($K3753=0,-1,IF(L3753=0,1,-($K3753-L3753)/ABS(L3753))))</f>
        <v>0.00%</v>
      </c>
      <c r="O3753" s="89">
        <v>0</v>
      </c>
      <c r="P3753" s="89">
        <f>+K3753-O3753</f>
        <v>0</v>
      </c>
      <c r="Q3753" s="90" t="str">
        <f>IF(AND($K3753=0,O3753=0),"0.00%",IF($K3753=0,-1,IF(O3753=0,1,-($K3753-O3753)/ABS(O3753))))</f>
        <v>0.00%</v>
      </c>
      <c r="R3753" s="91"/>
      <c r="S3753" s="89">
        <v>0</v>
      </c>
      <c r="T3753" s="89">
        <f>+S3753-K3753</f>
        <v>0</v>
      </c>
      <c r="U3753" s="335">
        <f>IF(C3753=0,0,1)+IF(D3753=0,0,1)+IF(E3753=0,0,1)+IF(G3753=0,0,1)+IF(K3753=0,0,1)+IF(L3753=0,0,1)+IF(M3753=0,0,1)+IF(O3753=0,0,1)+IF(S3753=0,0,1)</f>
        <v>0</v>
      </c>
    </row>
    <row r="3754" spans="1:21" s="182" customFormat="1" ht="15" hidden="1">
      <c r="A3754" s="176" t="s">
        <v>3675</v>
      </c>
      <c r="B3754" s="88" t="s">
        <v>6955</v>
      </c>
      <c r="C3754" s="89">
        <v>0</v>
      </c>
      <c r="D3754" s="89">
        <v>0</v>
      </c>
      <c r="E3754" s="89">
        <f>+D3754-C3754</f>
        <v>0</v>
      </c>
      <c r="F3754" s="90" t="str">
        <f>IF(AND($C3754=0,D3754=0),"0.00%",IF($C3754=0,-1,IF(D3754=0,1,-($C3754-D3754)/ABS(D3754))))</f>
        <v>0.00%</v>
      </c>
      <c r="G3754" s="89">
        <v>0</v>
      </c>
      <c r="H3754" s="89">
        <f>+C3754-G3754</f>
        <v>0</v>
      </c>
      <c r="I3754" s="90" t="str">
        <f>IF(AND($C3754=0,G3754=0),"0.00%",IF($C3754=0,-1,IF(G3754=0,1,-($C3754-G3754)/ABS(G3754))))</f>
        <v>0.00%</v>
      </c>
      <c r="J3754" s="91"/>
      <c r="K3754" s="89">
        <v>0</v>
      </c>
      <c r="L3754" s="89">
        <v>0</v>
      </c>
      <c r="M3754" s="89">
        <f>+L3754-K3754</f>
        <v>0</v>
      </c>
      <c r="N3754" s="90" t="str">
        <f>IF(AND($K3754=0,L3754=0),"0.00%",IF($K3754=0,-1,IF(L3754=0,1,-($K3754-L3754)/ABS(L3754))))</f>
        <v>0.00%</v>
      </c>
      <c r="O3754" s="89">
        <v>0</v>
      </c>
      <c r="P3754" s="89">
        <f>+K3754-O3754</f>
        <v>0</v>
      </c>
      <c r="Q3754" s="90" t="str">
        <f>IF(AND($K3754=0,O3754=0),"0.00%",IF($K3754=0,-1,IF(O3754=0,1,-($K3754-O3754)/ABS(O3754))))</f>
        <v>0.00%</v>
      </c>
      <c r="R3754" s="91"/>
      <c r="S3754" s="89">
        <v>0</v>
      </c>
      <c r="T3754" s="89">
        <f>+S3754-K3754</f>
        <v>0</v>
      </c>
      <c r="U3754" s="335">
        <f>IF(C3754=0,0,1)+IF(D3754=0,0,1)+IF(E3754=0,0,1)+IF(G3754=0,0,1)+IF(K3754=0,0,1)+IF(L3754=0,0,1)+IF(M3754=0,0,1)+IF(O3754=0,0,1)+IF(S3754=0,0,1)</f>
        <v>0</v>
      </c>
    </row>
    <row r="3755" spans="1:21" s="182" customFormat="1" ht="15" hidden="1">
      <c r="A3755" s="176" t="s">
        <v>3676</v>
      </c>
      <c r="B3755" s="88" t="s">
        <v>6956</v>
      </c>
      <c r="C3755" s="89">
        <v>0</v>
      </c>
      <c r="D3755" s="89">
        <v>0</v>
      </c>
      <c r="E3755" s="89">
        <f>+D3755-C3755</f>
        <v>0</v>
      </c>
      <c r="F3755" s="90" t="str">
        <f>IF(AND($C3755=0,D3755=0),"0.00%",IF($C3755=0,-1,IF(D3755=0,1,-($C3755-D3755)/ABS(D3755))))</f>
        <v>0.00%</v>
      </c>
      <c r="G3755" s="89">
        <v>0</v>
      </c>
      <c r="H3755" s="89">
        <f>+C3755-G3755</f>
        <v>0</v>
      </c>
      <c r="I3755" s="90" t="str">
        <f>IF(AND($C3755=0,G3755=0),"0.00%",IF($C3755=0,-1,IF(G3755=0,1,-($C3755-G3755)/ABS(G3755))))</f>
        <v>0.00%</v>
      </c>
      <c r="J3755" s="91"/>
      <c r="K3755" s="89">
        <v>0</v>
      </c>
      <c r="L3755" s="89">
        <v>0</v>
      </c>
      <c r="M3755" s="89">
        <f>+L3755-K3755</f>
        <v>0</v>
      </c>
      <c r="N3755" s="90" t="str">
        <f>IF(AND($K3755=0,L3755=0),"0.00%",IF($K3755=0,-1,IF(L3755=0,1,-($K3755-L3755)/ABS(L3755))))</f>
        <v>0.00%</v>
      </c>
      <c r="O3755" s="89">
        <v>0</v>
      </c>
      <c r="P3755" s="89">
        <f>+K3755-O3755</f>
        <v>0</v>
      </c>
      <c r="Q3755" s="90" t="str">
        <f>IF(AND($K3755=0,O3755=0),"0.00%",IF($K3755=0,-1,IF(O3755=0,1,-($K3755-O3755)/ABS(O3755))))</f>
        <v>0.00%</v>
      </c>
      <c r="R3755" s="91"/>
      <c r="S3755" s="89">
        <v>0</v>
      </c>
      <c r="T3755" s="89">
        <f>+S3755-K3755</f>
        <v>0</v>
      </c>
      <c r="U3755" s="335">
        <f>IF(C3755=0,0,1)+IF(D3755=0,0,1)+IF(E3755=0,0,1)+IF(G3755=0,0,1)+IF(K3755=0,0,1)+IF(L3755=0,0,1)+IF(M3755=0,0,1)+IF(O3755=0,0,1)+IF(S3755=0,0,1)</f>
        <v>0</v>
      </c>
    </row>
    <row r="3756" spans="1:21" s="182" customFormat="1" ht="15" hidden="1">
      <c r="A3756" s="176" t="s">
        <v>3677</v>
      </c>
      <c r="B3756" s="88" t="s">
        <v>6957</v>
      </c>
      <c r="C3756" s="89">
        <v>0</v>
      </c>
      <c r="D3756" s="89">
        <v>0</v>
      </c>
      <c r="E3756" s="89">
        <f>+D3756-C3756</f>
        <v>0</v>
      </c>
      <c r="F3756" s="90" t="str">
        <f>IF(AND($C3756=0,D3756=0),"0.00%",IF($C3756=0,-1,IF(D3756=0,1,-($C3756-D3756)/ABS(D3756))))</f>
        <v>0.00%</v>
      </c>
      <c r="G3756" s="89">
        <v>0</v>
      </c>
      <c r="H3756" s="89">
        <f>+C3756-G3756</f>
        <v>0</v>
      </c>
      <c r="I3756" s="90" t="str">
        <f>IF(AND($C3756=0,G3756=0),"0.00%",IF($C3756=0,-1,IF(G3756=0,1,-($C3756-G3756)/ABS(G3756))))</f>
        <v>0.00%</v>
      </c>
      <c r="J3756" s="91"/>
      <c r="K3756" s="89">
        <v>0</v>
      </c>
      <c r="L3756" s="89">
        <v>0</v>
      </c>
      <c r="M3756" s="89">
        <f>+L3756-K3756</f>
        <v>0</v>
      </c>
      <c r="N3756" s="90" t="str">
        <f>IF(AND($K3756=0,L3756=0),"0.00%",IF($K3756=0,-1,IF(L3756=0,1,-($K3756-L3756)/ABS(L3756))))</f>
        <v>0.00%</v>
      </c>
      <c r="O3756" s="89">
        <v>0</v>
      </c>
      <c r="P3756" s="89">
        <f>+K3756-O3756</f>
        <v>0</v>
      </c>
      <c r="Q3756" s="90" t="str">
        <f>IF(AND($K3756=0,O3756=0),"0.00%",IF($K3756=0,-1,IF(O3756=0,1,-($K3756-O3756)/ABS(O3756))))</f>
        <v>0.00%</v>
      </c>
      <c r="R3756" s="91"/>
      <c r="S3756" s="89">
        <v>0</v>
      </c>
      <c r="T3756" s="89">
        <f>+S3756-K3756</f>
        <v>0</v>
      </c>
      <c r="U3756" s="335">
        <f>IF(C3756=0,0,1)+IF(D3756=0,0,1)+IF(E3756=0,0,1)+IF(G3756=0,0,1)+IF(K3756=0,0,1)+IF(L3756=0,0,1)+IF(M3756=0,0,1)+IF(O3756=0,0,1)+IF(S3756=0,0,1)</f>
        <v>0</v>
      </c>
    </row>
    <row r="3757" spans="1:21" s="182" customFormat="1" ht="15" hidden="1">
      <c r="A3757" s="176" t="s">
        <v>3678</v>
      </c>
      <c r="B3757" s="88" t="s">
        <v>6958</v>
      </c>
      <c r="C3757" s="89">
        <v>0</v>
      </c>
      <c r="D3757" s="89">
        <v>0</v>
      </c>
      <c r="E3757" s="89">
        <f>+D3757-C3757</f>
        <v>0</v>
      </c>
      <c r="F3757" s="90" t="str">
        <f>IF(AND($C3757=0,D3757=0),"0.00%",IF($C3757=0,-1,IF(D3757=0,1,-($C3757-D3757)/ABS(D3757))))</f>
        <v>0.00%</v>
      </c>
      <c r="G3757" s="89">
        <v>0</v>
      </c>
      <c r="H3757" s="89">
        <f>+C3757-G3757</f>
        <v>0</v>
      </c>
      <c r="I3757" s="90" t="str">
        <f>IF(AND($C3757=0,G3757=0),"0.00%",IF($C3757=0,-1,IF(G3757=0,1,-($C3757-G3757)/ABS(G3757))))</f>
        <v>0.00%</v>
      </c>
      <c r="J3757" s="91"/>
      <c r="K3757" s="89">
        <v>0</v>
      </c>
      <c r="L3757" s="89">
        <v>0</v>
      </c>
      <c r="M3757" s="89">
        <f>+L3757-K3757</f>
        <v>0</v>
      </c>
      <c r="N3757" s="90" t="str">
        <f>IF(AND($K3757=0,L3757=0),"0.00%",IF($K3757=0,-1,IF(L3757=0,1,-($K3757-L3757)/ABS(L3757))))</f>
        <v>0.00%</v>
      </c>
      <c r="O3757" s="89">
        <v>0</v>
      </c>
      <c r="P3757" s="89">
        <f>+K3757-O3757</f>
        <v>0</v>
      </c>
      <c r="Q3757" s="90" t="str">
        <f>IF(AND($K3757=0,O3757=0),"0.00%",IF($K3757=0,-1,IF(O3757=0,1,-($K3757-O3757)/ABS(O3757))))</f>
        <v>0.00%</v>
      </c>
      <c r="R3757" s="91"/>
      <c r="S3757" s="89">
        <v>0</v>
      </c>
      <c r="T3757" s="89">
        <f>+S3757-K3757</f>
        <v>0</v>
      </c>
      <c r="U3757" s="335">
        <f>IF(C3757=0,0,1)+IF(D3757=0,0,1)+IF(E3757=0,0,1)+IF(G3757=0,0,1)+IF(K3757=0,0,1)+IF(L3757=0,0,1)+IF(M3757=0,0,1)+IF(O3757=0,0,1)+IF(S3757=0,0,1)</f>
        <v>0</v>
      </c>
    </row>
    <row r="3758" spans="1:21" s="182" customFormat="1" ht="15" hidden="1">
      <c r="A3758" s="176" t="s">
        <v>3679</v>
      </c>
      <c r="B3758" s="88" t="s">
        <v>6959</v>
      </c>
      <c r="C3758" s="89">
        <v>0</v>
      </c>
      <c r="D3758" s="89">
        <v>0</v>
      </c>
      <c r="E3758" s="89">
        <f>+D3758-C3758</f>
        <v>0</v>
      </c>
      <c r="F3758" s="90" t="str">
        <f>IF(AND($C3758=0,D3758=0),"0.00%",IF($C3758=0,-1,IF(D3758=0,1,-($C3758-D3758)/ABS(D3758))))</f>
        <v>0.00%</v>
      </c>
      <c r="G3758" s="89">
        <v>0</v>
      </c>
      <c r="H3758" s="89">
        <f>+C3758-G3758</f>
        <v>0</v>
      </c>
      <c r="I3758" s="90" t="str">
        <f>IF(AND($C3758=0,G3758=0),"0.00%",IF($C3758=0,-1,IF(G3758=0,1,-($C3758-G3758)/ABS(G3758))))</f>
        <v>0.00%</v>
      </c>
      <c r="J3758" s="91"/>
      <c r="K3758" s="89">
        <v>0</v>
      </c>
      <c r="L3758" s="89">
        <v>0</v>
      </c>
      <c r="M3758" s="89">
        <f>+L3758-K3758</f>
        <v>0</v>
      </c>
      <c r="N3758" s="90" t="str">
        <f>IF(AND($K3758=0,L3758=0),"0.00%",IF($K3758=0,-1,IF(L3758=0,1,-($K3758-L3758)/ABS(L3758))))</f>
        <v>0.00%</v>
      </c>
      <c r="O3758" s="89">
        <v>0</v>
      </c>
      <c r="P3758" s="89">
        <f>+K3758-O3758</f>
        <v>0</v>
      </c>
      <c r="Q3758" s="90" t="str">
        <f>IF(AND($K3758=0,O3758=0),"0.00%",IF($K3758=0,-1,IF(O3758=0,1,-($K3758-O3758)/ABS(O3758))))</f>
        <v>0.00%</v>
      </c>
      <c r="R3758" s="91"/>
      <c r="S3758" s="89">
        <v>0</v>
      </c>
      <c r="T3758" s="89">
        <f>+S3758-K3758</f>
        <v>0</v>
      </c>
      <c r="U3758" s="335">
        <f>IF(C3758=0,0,1)+IF(D3758=0,0,1)+IF(E3758=0,0,1)+IF(G3758=0,0,1)+IF(K3758=0,0,1)+IF(L3758=0,0,1)+IF(M3758=0,0,1)+IF(O3758=0,0,1)+IF(S3758=0,0,1)</f>
        <v>0</v>
      </c>
    </row>
    <row r="3759" spans="1:21" s="182" customFormat="1" ht="15" hidden="1">
      <c r="A3759" s="176" t="s">
        <v>3680</v>
      </c>
      <c r="B3759" s="88" t="s">
        <v>6960</v>
      </c>
      <c r="C3759" s="89">
        <v>0</v>
      </c>
      <c r="D3759" s="89">
        <v>0</v>
      </c>
      <c r="E3759" s="89">
        <f>+D3759-C3759</f>
        <v>0</v>
      </c>
      <c r="F3759" s="90" t="str">
        <f>IF(AND($C3759=0,D3759=0),"0.00%",IF($C3759=0,-1,IF(D3759=0,1,-($C3759-D3759)/ABS(D3759))))</f>
        <v>0.00%</v>
      </c>
      <c r="G3759" s="89">
        <v>0</v>
      </c>
      <c r="H3759" s="89">
        <f>+C3759-G3759</f>
        <v>0</v>
      </c>
      <c r="I3759" s="90" t="str">
        <f>IF(AND($C3759=0,G3759=0),"0.00%",IF($C3759=0,-1,IF(G3759=0,1,-($C3759-G3759)/ABS(G3759))))</f>
        <v>0.00%</v>
      </c>
      <c r="J3759" s="91"/>
      <c r="K3759" s="89">
        <v>0</v>
      </c>
      <c r="L3759" s="89">
        <v>0</v>
      </c>
      <c r="M3759" s="89">
        <f>+L3759-K3759</f>
        <v>0</v>
      </c>
      <c r="N3759" s="90" t="str">
        <f>IF(AND($K3759=0,L3759=0),"0.00%",IF($K3759=0,-1,IF(L3759=0,1,-($K3759-L3759)/ABS(L3759))))</f>
        <v>0.00%</v>
      </c>
      <c r="O3759" s="89">
        <v>0</v>
      </c>
      <c r="P3759" s="89">
        <f>+K3759-O3759</f>
        <v>0</v>
      </c>
      <c r="Q3759" s="90" t="str">
        <f>IF(AND($K3759=0,O3759=0),"0.00%",IF($K3759=0,-1,IF(O3759=0,1,-($K3759-O3759)/ABS(O3759))))</f>
        <v>0.00%</v>
      </c>
      <c r="R3759" s="91"/>
      <c r="S3759" s="89">
        <v>0</v>
      </c>
      <c r="T3759" s="89">
        <f>+S3759-K3759</f>
        <v>0</v>
      </c>
      <c r="U3759" s="335">
        <f>IF(C3759=0,0,1)+IF(D3759=0,0,1)+IF(E3759=0,0,1)+IF(G3759=0,0,1)+IF(K3759=0,0,1)+IF(L3759=0,0,1)+IF(M3759=0,0,1)+IF(O3759=0,0,1)+IF(S3759=0,0,1)</f>
        <v>0</v>
      </c>
    </row>
    <row r="3760" spans="1:21" s="182" customFormat="1" ht="15" hidden="1">
      <c r="A3760" s="176" t="s">
        <v>3681</v>
      </c>
      <c r="B3760" s="88" t="s">
        <v>6921</v>
      </c>
      <c r="C3760" s="89">
        <v>0</v>
      </c>
      <c r="D3760" s="89">
        <v>0</v>
      </c>
      <c r="E3760" s="89">
        <f>+D3760-C3760</f>
        <v>0</v>
      </c>
      <c r="F3760" s="90" t="str">
        <f>IF(AND($C3760=0,D3760=0),"0.00%",IF($C3760=0,-1,IF(D3760=0,1,-($C3760-D3760)/ABS(D3760))))</f>
        <v>0.00%</v>
      </c>
      <c r="G3760" s="89">
        <v>0</v>
      </c>
      <c r="H3760" s="89">
        <f>+C3760-G3760</f>
        <v>0</v>
      </c>
      <c r="I3760" s="90" t="str">
        <f>IF(AND($C3760=0,G3760=0),"0.00%",IF($C3760=0,-1,IF(G3760=0,1,-($C3760-G3760)/ABS(G3760))))</f>
        <v>0.00%</v>
      </c>
      <c r="J3760" s="91"/>
      <c r="K3760" s="89">
        <v>0</v>
      </c>
      <c r="L3760" s="89">
        <v>0</v>
      </c>
      <c r="M3760" s="89">
        <f>+L3760-K3760</f>
        <v>0</v>
      </c>
      <c r="N3760" s="90" t="str">
        <f>IF(AND($K3760=0,L3760=0),"0.00%",IF($K3760=0,-1,IF(L3760=0,1,-($K3760-L3760)/ABS(L3760))))</f>
        <v>0.00%</v>
      </c>
      <c r="O3760" s="89">
        <v>0</v>
      </c>
      <c r="P3760" s="89">
        <f>+K3760-O3760</f>
        <v>0</v>
      </c>
      <c r="Q3760" s="90" t="str">
        <f>IF(AND($K3760=0,O3760=0),"0.00%",IF($K3760=0,-1,IF(O3760=0,1,-($K3760-O3760)/ABS(O3760))))</f>
        <v>0.00%</v>
      </c>
      <c r="R3760" s="91"/>
      <c r="S3760" s="89">
        <v>0</v>
      </c>
      <c r="T3760" s="89">
        <f>+S3760-K3760</f>
        <v>0</v>
      </c>
      <c r="U3760" s="335">
        <f>IF(C3760=0,0,1)+IF(D3760=0,0,1)+IF(E3760=0,0,1)+IF(G3760=0,0,1)+IF(K3760=0,0,1)+IF(L3760=0,0,1)+IF(M3760=0,0,1)+IF(O3760=0,0,1)+IF(S3760=0,0,1)</f>
        <v>0</v>
      </c>
    </row>
    <row r="3761" spans="1:21" s="182" customFormat="1" ht="15" hidden="1">
      <c r="A3761" s="176" t="s">
        <v>3682</v>
      </c>
      <c r="B3761" s="88" t="s">
        <v>6961</v>
      </c>
      <c r="C3761" s="89">
        <v>0</v>
      </c>
      <c r="D3761" s="89">
        <v>0</v>
      </c>
      <c r="E3761" s="89">
        <f>+D3761-C3761</f>
        <v>0</v>
      </c>
      <c r="F3761" s="90" t="str">
        <f>IF(AND($C3761=0,D3761=0),"0.00%",IF($C3761=0,-1,IF(D3761=0,1,-($C3761-D3761)/ABS(D3761))))</f>
        <v>0.00%</v>
      </c>
      <c r="G3761" s="89">
        <v>0</v>
      </c>
      <c r="H3761" s="89">
        <f>+C3761-G3761</f>
        <v>0</v>
      </c>
      <c r="I3761" s="90" t="str">
        <f>IF(AND($C3761=0,G3761=0),"0.00%",IF($C3761=0,-1,IF(G3761=0,1,-($C3761-G3761)/ABS(G3761))))</f>
        <v>0.00%</v>
      </c>
      <c r="J3761" s="91"/>
      <c r="K3761" s="89">
        <v>0</v>
      </c>
      <c r="L3761" s="89">
        <v>0</v>
      </c>
      <c r="M3761" s="89">
        <f>+L3761-K3761</f>
        <v>0</v>
      </c>
      <c r="N3761" s="90" t="str">
        <f>IF(AND($K3761=0,L3761=0),"0.00%",IF($K3761=0,-1,IF(L3761=0,1,-($K3761-L3761)/ABS(L3761))))</f>
        <v>0.00%</v>
      </c>
      <c r="O3761" s="89">
        <v>0</v>
      </c>
      <c r="P3761" s="89">
        <f>+K3761-O3761</f>
        <v>0</v>
      </c>
      <c r="Q3761" s="90" t="str">
        <f>IF(AND($K3761=0,O3761=0),"0.00%",IF($K3761=0,-1,IF(O3761=0,1,-($K3761-O3761)/ABS(O3761))))</f>
        <v>0.00%</v>
      </c>
      <c r="R3761" s="91"/>
      <c r="S3761" s="89">
        <v>0</v>
      </c>
      <c r="T3761" s="89">
        <f>+S3761-K3761</f>
        <v>0</v>
      </c>
      <c r="U3761" s="335">
        <f>IF(C3761=0,0,1)+IF(D3761=0,0,1)+IF(E3761=0,0,1)+IF(G3761=0,0,1)+IF(K3761=0,0,1)+IF(L3761=0,0,1)+IF(M3761=0,0,1)+IF(O3761=0,0,1)+IF(S3761=0,0,1)</f>
        <v>0</v>
      </c>
    </row>
    <row r="3762" spans="1:21" s="182" customFormat="1" ht="15" hidden="1">
      <c r="A3762" s="176" t="s">
        <v>3683</v>
      </c>
      <c r="B3762" s="88" t="s">
        <v>6962</v>
      </c>
      <c r="C3762" s="89">
        <v>0</v>
      </c>
      <c r="D3762" s="89">
        <v>0</v>
      </c>
      <c r="E3762" s="89">
        <f>+D3762-C3762</f>
        <v>0</v>
      </c>
      <c r="F3762" s="90" t="str">
        <f>IF(AND($C3762=0,D3762=0),"0.00%",IF($C3762=0,-1,IF(D3762=0,1,-($C3762-D3762)/ABS(D3762))))</f>
        <v>0.00%</v>
      </c>
      <c r="G3762" s="89">
        <v>0</v>
      </c>
      <c r="H3762" s="89">
        <f>+C3762-G3762</f>
        <v>0</v>
      </c>
      <c r="I3762" s="90" t="str">
        <f>IF(AND($C3762=0,G3762=0),"0.00%",IF($C3762=0,-1,IF(G3762=0,1,-($C3762-G3762)/ABS(G3762))))</f>
        <v>0.00%</v>
      </c>
      <c r="J3762" s="91"/>
      <c r="K3762" s="89">
        <v>0</v>
      </c>
      <c r="L3762" s="89">
        <v>0</v>
      </c>
      <c r="M3762" s="89">
        <f>+L3762-K3762</f>
        <v>0</v>
      </c>
      <c r="N3762" s="90" t="str">
        <f>IF(AND($K3762=0,L3762=0),"0.00%",IF($K3762=0,-1,IF(L3762=0,1,-($K3762-L3762)/ABS(L3762))))</f>
        <v>0.00%</v>
      </c>
      <c r="O3762" s="89">
        <v>0</v>
      </c>
      <c r="P3762" s="89">
        <f>+K3762-O3762</f>
        <v>0</v>
      </c>
      <c r="Q3762" s="90" t="str">
        <f>IF(AND($K3762=0,O3762=0),"0.00%",IF($K3762=0,-1,IF(O3762=0,1,-($K3762-O3762)/ABS(O3762))))</f>
        <v>0.00%</v>
      </c>
      <c r="R3762" s="91"/>
      <c r="S3762" s="89">
        <v>0</v>
      </c>
      <c r="T3762" s="89">
        <f>+S3762-K3762</f>
        <v>0</v>
      </c>
      <c r="U3762" s="335">
        <f>IF(C3762=0,0,1)+IF(D3762=0,0,1)+IF(E3762=0,0,1)+IF(G3762=0,0,1)+IF(K3762=0,0,1)+IF(L3762=0,0,1)+IF(M3762=0,0,1)+IF(O3762=0,0,1)+IF(S3762=0,0,1)</f>
        <v>0</v>
      </c>
    </row>
    <row r="3763" spans="1:21" s="182" customFormat="1" ht="15" hidden="1">
      <c r="A3763" s="176" t="s">
        <v>3684</v>
      </c>
      <c r="B3763" s="88" t="s">
        <v>6686</v>
      </c>
      <c r="C3763" s="89">
        <v>0</v>
      </c>
      <c r="D3763" s="89">
        <v>0</v>
      </c>
      <c r="E3763" s="89">
        <f>+D3763-C3763</f>
        <v>0</v>
      </c>
      <c r="F3763" s="90" t="str">
        <f>IF(AND($C3763=0,D3763=0),"0.00%",IF($C3763=0,-1,IF(D3763=0,1,-($C3763-D3763)/ABS(D3763))))</f>
        <v>0.00%</v>
      </c>
      <c r="G3763" s="89">
        <v>0</v>
      </c>
      <c r="H3763" s="89">
        <f>+C3763-G3763</f>
        <v>0</v>
      </c>
      <c r="I3763" s="90" t="str">
        <f>IF(AND($C3763=0,G3763=0),"0.00%",IF($C3763=0,-1,IF(G3763=0,1,-($C3763-G3763)/ABS(G3763))))</f>
        <v>0.00%</v>
      </c>
      <c r="J3763" s="91"/>
      <c r="K3763" s="89">
        <v>0</v>
      </c>
      <c r="L3763" s="89">
        <v>0</v>
      </c>
      <c r="M3763" s="89">
        <f>+L3763-K3763</f>
        <v>0</v>
      </c>
      <c r="N3763" s="90" t="str">
        <f>IF(AND($K3763=0,L3763=0),"0.00%",IF($K3763=0,-1,IF(L3763=0,1,-($K3763-L3763)/ABS(L3763))))</f>
        <v>0.00%</v>
      </c>
      <c r="O3763" s="89">
        <v>0</v>
      </c>
      <c r="P3763" s="89">
        <f>+K3763-O3763</f>
        <v>0</v>
      </c>
      <c r="Q3763" s="90" t="str">
        <f>IF(AND($K3763=0,O3763=0),"0.00%",IF($K3763=0,-1,IF(O3763=0,1,-($K3763-O3763)/ABS(O3763))))</f>
        <v>0.00%</v>
      </c>
      <c r="R3763" s="91"/>
      <c r="S3763" s="89">
        <v>0</v>
      </c>
      <c r="T3763" s="89">
        <f>+S3763-K3763</f>
        <v>0</v>
      </c>
      <c r="U3763" s="335">
        <f>IF(C3763=0,0,1)+IF(D3763=0,0,1)+IF(E3763=0,0,1)+IF(G3763=0,0,1)+IF(K3763=0,0,1)+IF(L3763=0,0,1)+IF(M3763=0,0,1)+IF(O3763=0,0,1)+IF(S3763=0,0,1)</f>
        <v>0</v>
      </c>
    </row>
    <row r="3764" spans="1:21" s="182" customFormat="1" ht="15" hidden="1">
      <c r="A3764" s="176" t="s">
        <v>3685</v>
      </c>
      <c r="B3764" s="88" t="s">
        <v>6963</v>
      </c>
      <c r="C3764" s="89">
        <v>0</v>
      </c>
      <c r="D3764" s="89">
        <v>0</v>
      </c>
      <c r="E3764" s="89">
        <f>+D3764-C3764</f>
        <v>0</v>
      </c>
      <c r="F3764" s="90" t="str">
        <f>IF(AND($C3764=0,D3764=0),"0.00%",IF($C3764=0,-1,IF(D3764=0,1,-($C3764-D3764)/ABS(D3764))))</f>
        <v>0.00%</v>
      </c>
      <c r="G3764" s="89">
        <v>0</v>
      </c>
      <c r="H3764" s="89">
        <f>+C3764-G3764</f>
        <v>0</v>
      </c>
      <c r="I3764" s="90" t="str">
        <f>IF(AND($C3764=0,G3764=0),"0.00%",IF($C3764=0,-1,IF(G3764=0,1,-($C3764-G3764)/ABS(G3764))))</f>
        <v>0.00%</v>
      </c>
      <c r="J3764" s="91"/>
      <c r="K3764" s="89">
        <v>0</v>
      </c>
      <c r="L3764" s="89">
        <v>0</v>
      </c>
      <c r="M3764" s="89">
        <f>+L3764-K3764</f>
        <v>0</v>
      </c>
      <c r="N3764" s="90" t="str">
        <f>IF(AND($K3764=0,L3764=0),"0.00%",IF($K3764=0,-1,IF(L3764=0,1,-($K3764-L3764)/ABS(L3764))))</f>
        <v>0.00%</v>
      </c>
      <c r="O3764" s="89">
        <v>0</v>
      </c>
      <c r="P3764" s="89">
        <f>+K3764-O3764</f>
        <v>0</v>
      </c>
      <c r="Q3764" s="90" t="str">
        <f>IF(AND($K3764=0,O3764=0),"0.00%",IF($K3764=0,-1,IF(O3764=0,1,-($K3764-O3764)/ABS(O3764))))</f>
        <v>0.00%</v>
      </c>
      <c r="R3764" s="91"/>
      <c r="S3764" s="89">
        <v>0</v>
      </c>
      <c r="T3764" s="89">
        <f>+S3764-K3764</f>
        <v>0</v>
      </c>
      <c r="U3764" s="335">
        <f>IF(C3764=0,0,1)+IF(D3764=0,0,1)+IF(E3764=0,0,1)+IF(G3764=0,0,1)+IF(K3764=0,0,1)+IF(L3764=0,0,1)+IF(M3764=0,0,1)+IF(O3764=0,0,1)+IF(S3764=0,0,1)</f>
        <v>0</v>
      </c>
    </row>
    <row r="3765" spans="1:21" s="182" customFormat="1" ht="15" hidden="1">
      <c r="A3765" s="176" t="s">
        <v>3686</v>
      </c>
      <c r="B3765" s="88" t="s">
        <v>6964</v>
      </c>
      <c r="C3765" s="89">
        <v>0</v>
      </c>
      <c r="D3765" s="89">
        <v>0</v>
      </c>
      <c r="E3765" s="89">
        <f>+D3765-C3765</f>
        <v>0</v>
      </c>
      <c r="F3765" s="90" t="str">
        <f>IF(AND($C3765=0,D3765=0),"0.00%",IF($C3765=0,-1,IF(D3765=0,1,-($C3765-D3765)/ABS(D3765))))</f>
        <v>0.00%</v>
      </c>
      <c r="G3765" s="89">
        <v>0</v>
      </c>
      <c r="H3765" s="89">
        <f>+C3765-G3765</f>
        <v>0</v>
      </c>
      <c r="I3765" s="90" t="str">
        <f>IF(AND($C3765=0,G3765=0),"0.00%",IF($C3765=0,-1,IF(G3765=0,1,-($C3765-G3765)/ABS(G3765))))</f>
        <v>0.00%</v>
      </c>
      <c r="J3765" s="91"/>
      <c r="K3765" s="89">
        <v>0</v>
      </c>
      <c r="L3765" s="89">
        <v>0</v>
      </c>
      <c r="M3765" s="89">
        <f>+L3765-K3765</f>
        <v>0</v>
      </c>
      <c r="N3765" s="90" t="str">
        <f>IF(AND($K3765=0,L3765=0),"0.00%",IF($K3765=0,-1,IF(L3765=0,1,-($K3765-L3765)/ABS(L3765))))</f>
        <v>0.00%</v>
      </c>
      <c r="O3765" s="89">
        <v>0</v>
      </c>
      <c r="P3765" s="89">
        <f>+K3765-O3765</f>
        <v>0</v>
      </c>
      <c r="Q3765" s="90" t="str">
        <f>IF(AND($K3765=0,O3765=0),"0.00%",IF($K3765=0,-1,IF(O3765=0,1,-($K3765-O3765)/ABS(O3765))))</f>
        <v>0.00%</v>
      </c>
      <c r="R3765" s="91"/>
      <c r="S3765" s="89">
        <v>0</v>
      </c>
      <c r="T3765" s="89">
        <f>+S3765-K3765</f>
        <v>0</v>
      </c>
      <c r="U3765" s="335">
        <f>IF(C3765=0,0,1)+IF(D3765=0,0,1)+IF(E3765=0,0,1)+IF(G3765=0,0,1)+IF(K3765=0,0,1)+IF(L3765=0,0,1)+IF(M3765=0,0,1)+IF(O3765=0,0,1)+IF(S3765=0,0,1)</f>
        <v>0</v>
      </c>
    </row>
    <row r="3766" spans="1:21" s="182" customFormat="1" ht="15" hidden="1">
      <c r="A3766" s="176" t="s">
        <v>3687</v>
      </c>
      <c r="B3766" s="88" t="s">
        <v>6965</v>
      </c>
      <c r="C3766" s="89">
        <v>0</v>
      </c>
      <c r="D3766" s="89">
        <v>0</v>
      </c>
      <c r="E3766" s="89">
        <f>+D3766-C3766</f>
        <v>0</v>
      </c>
      <c r="F3766" s="90" t="str">
        <f>IF(AND($C3766=0,D3766=0),"0.00%",IF($C3766=0,-1,IF(D3766=0,1,-($C3766-D3766)/ABS(D3766))))</f>
        <v>0.00%</v>
      </c>
      <c r="G3766" s="89">
        <v>0</v>
      </c>
      <c r="H3766" s="89">
        <f>+C3766-G3766</f>
        <v>0</v>
      </c>
      <c r="I3766" s="90" t="str">
        <f>IF(AND($C3766=0,G3766=0),"0.00%",IF($C3766=0,-1,IF(G3766=0,1,-($C3766-G3766)/ABS(G3766))))</f>
        <v>0.00%</v>
      </c>
      <c r="J3766" s="91"/>
      <c r="K3766" s="89">
        <v>0</v>
      </c>
      <c r="L3766" s="89">
        <v>0</v>
      </c>
      <c r="M3766" s="89">
        <f>+L3766-K3766</f>
        <v>0</v>
      </c>
      <c r="N3766" s="90" t="str">
        <f>IF(AND($K3766=0,L3766=0),"0.00%",IF($K3766=0,-1,IF(L3766=0,1,-($K3766-L3766)/ABS(L3766))))</f>
        <v>0.00%</v>
      </c>
      <c r="O3766" s="89">
        <v>0</v>
      </c>
      <c r="P3766" s="89">
        <f>+K3766-O3766</f>
        <v>0</v>
      </c>
      <c r="Q3766" s="90" t="str">
        <f>IF(AND($K3766=0,O3766=0),"0.00%",IF($K3766=0,-1,IF(O3766=0,1,-($K3766-O3766)/ABS(O3766))))</f>
        <v>0.00%</v>
      </c>
      <c r="R3766" s="91"/>
      <c r="S3766" s="89">
        <v>0</v>
      </c>
      <c r="T3766" s="89">
        <f>+S3766-K3766</f>
        <v>0</v>
      </c>
      <c r="U3766" s="335">
        <f>IF(C3766=0,0,1)+IF(D3766=0,0,1)+IF(E3766=0,0,1)+IF(G3766=0,0,1)+IF(K3766=0,0,1)+IF(L3766=0,0,1)+IF(M3766=0,0,1)+IF(O3766=0,0,1)+IF(S3766=0,0,1)</f>
        <v>0</v>
      </c>
    </row>
    <row r="3767" spans="1:21" s="182" customFormat="1" ht="15" hidden="1">
      <c r="A3767" s="176" t="s">
        <v>3688</v>
      </c>
      <c r="B3767" s="88" t="s">
        <v>6966</v>
      </c>
      <c r="C3767" s="89">
        <v>0</v>
      </c>
      <c r="D3767" s="89">
        <v>0</v>
      </c>
      <c r="E3767" s="89">
        <f>+D3767-C3767</f>
        <v>0</v>
      </c>
      <c r="F3767" s="90" t="str">
        <f>IF(AND($C3767=0,D3767=0),"0.00%",IF($C3767=0,-1,IF(D3767=0,1,-($C3767-D3767)/ABS(D3767))))</f>
        <v>0.00%</v>
      </c>
      <c r="G3767" s="89">
        <v>0</v>
      </c>
      <c r="H3767" s="89">
        <f>+C3767-G3767</f>
        <v>0</v>
      </c>
      <c r="I3767" s="90" t="str">
        <f>IF(AND($C3767=0,G3767=0),"0.00%",IF($C3767=0,-1,IF(G3767=0,1,-($C3767-G3767)/ABS(G3767))))</f>
        <v>0.00%</v>
      </c>
      <c r="J3767" s="91"/>
      <c r="K3767" s="89">
        <v>0</v>
      </c>
      <c r="L3767" s="89">
        <v>0</v>
      </c>
      <c r="M3767" s="89">
        <f>+L3767-K3767</f>
        <v>0</v>
      </c>
      <c r="N3767" s="90" t="str">
        <f>IF(AND($K3767=0,L3767=0),"0.00%",IF($K3767=0,-1,IF(L3767=0,1,-($K3767-L3767)/ABS(L3767))))</f>
        <v>0.00%</v>
      </c>
      <c r="O3767" s="89">
        <v>0</v>
      </c>
      <c r="P3767" s="89">
        <f>+K3767-O3767</f>
        <v>0</v>
      </c>
      <c r="Q3767" s="90" t="str">
        <f>IF(AND($K3767=0,O3767=0),"0.00%",IF($K3767=0,-1,IF(O3767=0,1,-($K3767-O3767)/ABS(O3767))))</f>
        <v>0.00%</v>
      </c>
      <c r="R3767" s="91"/>
      <c r="S3767" s="89">
        <v>0</v>
      </c>
      <c r="T3767" s="89">
        <f>+S3767-K3767</f>
        <v>0</v>
      </c>
      <c r="U3767" s="335">
        <f>IF(C3767=0,0,1)+IF(D3767=0,0,1)+IF(E3767=0,0,1)+IF(G3767=0,0,1)+IF(K3767=0,0,1)+IF(L3767=0,0,1)+IF(M3767=0,0,1)+IF(O3767=0,0,1)+IF(S3767=0,0,1)</f>
        <v>0</v>
      </c>
    </row>
    <row r="3768" spans="1:21" s="182" customFormat="1" ht="15" hidden="1">
      <c r="A3768" s="176" t="s">
        <v>3689</v>
      </c>
      <c r="B3768" s="88" t="s">
        <v>6967</v>
      </c>
      <c r="C3768" s="89">
        <v>0</v>
      </c>
      <c r="D3768" s="89">
        <v>0</v>
      </c>
      <c r="E3768" s="89">
        <f>+D3768-C3768</f>
        <v>0</v>
      </c>
      <c r="F3768" s="90" t="str">
        <f>IF(AND($C3768=0,D3768=0),"0.00%",IF($C3768=0,-1,IF(D3768=0,1,-($C3768-D3768)/ABS(D3768))))</f>
        <v>0.00%</v>
      </c>
      <c r="G3768" s="89">
        <v>0</v>
      </c>
      <c r="H3768" s="89">
        <f>+C3768-G3768</f>
        <v>0</v>
      </c>
      <c r="I3768" s="90" t="str">
        <f>IF(AND($C3768=0,G3768=0),"0.00%",IF($C3768=0,-1,IF(G3768=0,1,-($C3768-G3768)/ABS(G3768))))</f>
        <v>0.00%</v>
      </c>
      <c r="J3768" s="91"/>
      <c r="K3768" s="89">
        <v>0</v>
      </c>
      <c r="L3768" s="89">
        <v>0</v>
      </c>
      <c r="M3768" s="89">
        <f>+L3768-K3768</f>
        <v>0</v>
      </c>
      <c r="N3768" s="90" t="str">
        <f>IF(AND($K3768=0,L3768=0),"0.00%",IF($K3768=0,-1,IF(L3768=0,1,-($K3768-L3768)/ABS(L3768))))</f>
        <v>0.00%</v>
      </c>
      <c r="O3768" s="89">
        <v>0</v>
      </c>
      <c r="P3768" s="89">
        <f>+K3768-O3768</f>
        <v>0</v>
      </c>
      <c r="Q3768" s="90" t="str">
        <f>IF(AND($K3768=0,O3768=0),"0.00%",IF($K3768=0,-1,IF(O3768=0,1,-($K3768-O3768)/ABS(O3768))))</f>
        <v>0.00%</v>
      </c>
      <c r="R3768" s="91"/>
      <c r="S3768" s="89">
        <v>0</v>
      </c>
      <c r="T3768" s="89">
        <f>+S3768-K3768</f>
        <v>0</v>
      </c>
      <c r="U3768" s="335">
        <f>IF(C3768=0,0,1)+IF(D3768=0,0,1)+IF(E3768=0,0,1)+IF(G3768=0,0,1)+IF(K3768=0,0,1)+IF(L3768=0,0,1)+IF(M3768=0,0,1)+IF(O3768=0,0,1)+IF(S3768=0,0,1)</f>
        <v>0</v>
      </c>
    </row>
    <row r="3769" spans="1:21" s="182" customFormat="1" ht="15" hidden="1">
      <c r="A3769" s="176" t="s">
        <v>3690</v>
      </c>
      <c r="B3769" s="88" t="s">
        <v>6968</v>
      </c>
      <c r="C3769" s="89">
        <v>0</v>
      </c>
      <c r="D3769" s="89">
        <v>0</v>
      </c>
      <c r="E3769" s="89">
        <f>+D3769-C3769</f>
        <v>0</v>
      </c>
      <c r="F3769" s="90" t="str">
        <f>IF(AND($C3769=0,D3769=0),"0.00%",IF($C3769=0,-1,IF(D3769=0,1,-($C3769-D3769)/ABS(D3769))))</f>
        <v>0.00%</v>
      </c>
      <c r="G3769" s="89">
        <v>0</v>
      </c>
      <c r="H3769" s="89">
        <f>+C3769-G3769</f>
        <v>0</v>
      </c>
      <c r="I3769" s="90" t="str">
        <f>IF(AND($C3769=0,G3769=0),"0.00%",IF($C3769=0,-1,IF(G3769=0,1,-($C3769-G3769)/ABS(G3769))))</f>
        <v>0.00%</v>
      </c>
      <c r="J3769" s="91"/>
      <c r="K3769" s="89">
        <v>0</v>
      </c>
      <c r="L3769" s="89">
        <v>0</v>
      </c>
      <c r="M3769" s="89">
        <f>+L3769-K3769</f>
        <v>0</v>
      </c>
      <c r="N3769" s="90" t="str">
        <f>IF(AND($K3769=0,L3769=0),"0.00%",IF($K3769=0,-1,IF(L3769=0,1,-($K3769-L3769)/ABS(L3769))))</f>
        <v>0.00%</v>
      </c>
      <c r="O3769" s="89">
        <v>0</v>
      </c>
      <c r="P3769" s="89">
        <f>+K3769-O3769</f>
        <v>0</v>
      </c>
      <c r="Q3769" s="90" t="str">
        <f>IF(AND($K3769=0,O3769=0),"0.00%",IF($K3769=0,-1,IF(O3769=0,1,-($K3769-O3769)/ABS(O3769))))</f>
        <v>0.00%</v>
      </c>
      <c r="R3769" s="91"/>
      <c r="S3769" s="89">
        <v>0</v>
      </c>
      <c r="T3769" s="89">
        <f>+S3769-K3769</f>
        <v>0</v>
      </c>
      <c r="U3769" s="335">
        <f>IF(C3769=0,0,1)+IF(D3769=0,0,1)+IF(E3769=0,0,1)+IF(G3769=0,0,1)+IF(K3769=0,0,1)+IF(L3769=0,0,1)+IF(M3769=0,0,1)+IF(O3769=0,0,1)+IF(S3769=0,0,1)</f>
        <v>0</v>
      </c>
    </row>
    <row r="3770" spans="1:21" s="182" customFormat="1" ht="15" hidden="1">
      <c r="A3770" s="176" t="s">
        <v>3691</v>
      </c>
      <c r="B3770" s="88" t="s">
        <v>6969</v>
      </c>
      <c r="C3770" s="89">
        <v>0</v>
      </c>
      <c r="D3770" s="89">
        <v>0</v>
      </c>
      <c r="E3770" s="89">
        <f>+D3770-C3770</f>
        <v>0</v>
      </c>
      <c r="F3770" s="90" t="str">
        <f>IF(AND($C3770=0,D3770=0),"0.00%",IF($C3770=0,-1,IF(D3770=0,1,-($C3770-D3770)/ABS(D3770))))</f>
        <v>0.00%</v>
      </c>
      <c r="G3770" s="89">
        <v>0</v>
      </c>
      <c r="H3770" s="89">
        <f>+C3770-G3770</f>
        <v>0</v>
      </c>
      <c r="I3770" s="90" t="str">
        <f>IF(AND($C3770=0,G3770=0),"0.00%",IF($C3770=0,-1,IF(G3770=0,1,-($C3770-G3770)/ABS(G3770))))</f>
        <v>0.00%</v>
      </c>
      <c r="J3770" s="91"/>
      <c r="K3770" s="89">
        <v>0</v>
      </c>
      <c r="L3770" s="89">
        <v>0</v>
      </c>
      <c r="M3770" s="89">
        <f>+L3770-K3770</f>
        <v>0</v>
      </c>
      <c r="N3770" s="90" t="str">
        <f>IF(AND($K3770=0,L3770=0),"0.00%",IF($K3770=0,-1,IF(L3770=0,1,-($K3770-L3770)/ABS(L3770))))</f>
        <v>0.00%</v>
      </c>
      <c r="O3770" s="89">
        <v>0</v>
      </c>
      <c r="P3770" s="89">
        <f>+K3770-O3770</f>
        <v>0</v>
      </c>
      <c r="Q3770" s="90" t="str">
        <f>IF(AND($K3770=0,O3770=0),"0.00%",IF($K3770=0,-1,IF(O3770=0,1,-($K3770-O3770)/ABS(O3770))))</f>
        <v>0.00%</v>
      </c>
      <c r="R3770" s="91"/>
      <c r="S3770" s="89">
        <v>0</v>
      </c>
      <c r="T3770" s="89">
        <f>+S3770-K3770</f>
        <v>0</v>
      </c>
      <c r="U3770" s="335">
        <f>IF(C3770=0,0,1)+IF(D3770=0,0,1)+IF(E3770=0,0,1)+IF(G3770=0,0,1)+IF(K3770=0,0,1)+IF(L3770=0,0,1)+IF(M3770=0,0,1)+IF(O3770=0,0,1)+IF(S3770=0,0,1)</f>
        <v>0</v>
      </c>
    </row>
    <row r="3771" spans="1:21" s="182" customFormat="1" ht="15" hidden="1">
      <c r="A3771" s="176" t="s">
        <v>3692</v>
      </c>
      <c r="B3771" s="88" t="s">
        <v>6970</v>
      </c>
      <c r="C3771" s="89">
        <v>0</v>
      </c>
      <c r="D3771" s="89">
        <v>0</v>
      </c>
      <c r="E3771" s="89">
        <f>+D3771-C3771</f>
        <v>0</v>
      </c>
      <c r="F3771" s="90" t="str">
        <f>IF(AND($C3771=0,D3771=0),"0.00%",IF($C3771=0,-1,IF(D3771=0,1,-($C3771-D3771)/ABS(D3771))))</f>
        <v>0.00%</v>
      </c>
      <c r="G3771" s="89">
        <v>0</v>
      </c>
      <c r="H3771" s="89">
        <f>+C3771-G3771</f>
        <v>0</v>
      </c>
      <c r="I3771" s="90" t="str">
        <f>IF(AND($C3771=0,G3771=0),"0.00%",IF($C3771=0,-1,IF(G3771=0,1,-($C3771-G3771)/ABS(G3771))))</f>
        <v>0.00%</v>
      </c>
      <c r="J3771" s="91"/>
      <c r="K3771" s="89">
        <v>0</v>
      </c>
      <c r="L3771" s="89">
        <v>0</v>
      </c>
      <c r="M3771" s="89">
        <f>+L3771-K3771</f>
        <v>0</v>
      </c>
      <c r="N3771" s="90" t="str">
        <f>IF(AND($K3771=0,L3771=0),"0.00%",IF($K3771=0,-1,IF(L3771=0,1,-($K3771-L3771)/ABS(L3771))))</f>
        <v>0.00%</v>
      </c>
      <c r="O3771" s="89">
        <v>0</v>
      </c>
      <c r="P3771" s="89">
        <f>+K3771-O3771</f>
        <v>0</v>
      </c>
      <c r="Q3771" s="90" t="str">
        <f>IF(AND($K3771=0,O3771=0),"0.00%",IF($K3771=0,-1,IF(O3771=0,1,-($K3771-O3771)/ABS(O3771))))</f>
        <v>0.00%</v>
      </c>
      <c r="R3771" s="91"/>
      <c r="S3771" s="89">
        <v>0</v>
      </c>
      <c r="T3771" s="89">
        <f>+S3771-K3771</f>
        <v>0</v>
      </c>
      <c r="U3771" s="335">
        <f>IF(C3771=0,0,1)+IF(D3771=0,0,1)+IF(E3771=0,0,1)+IF(G3771=0,0,1)+IF(K3771=0,0,1)+IF(L3771=0,0,1)+IF(M3771=0,0,1)+IF(O3771=0,0,1)+IF(S3771=0,0,1)</f>
        <v>0</v>
      </c>
    </row>
    <row r="3772" spans="1:21" s="182" customFormat="1" ht="15" hidden="1">
      <c r="A3772" s="176" t="s">
        <v>3693</v>
      </c>
      <c r="B3772" s="88" t="s">
        <v>6971</v>
      </c>
      <c r="C3772" s="89">
        <v>0</v>
      </c>
      <c r="D3772" s="89">
        <v>0</v>
      </c>
      <c r="E3772" s="89">
        <f>+D3772-C3772</f>
        <v>0</v>
      </c>
      <c r="F3772" s="90" t="str">
        <f>IF(AND($C3772=0,D3772=0),"0.00%",IF($C3772=0,-1,IF(D3772=0,1,-($C3772-D3772)/ABS(D3772))))</f>
        <v>0.00%</v>
      </c>
      <c r="G3772" s="89">
        <v>0</v>
      </c>
      <c r="H3772" s="89">
        <f>+C3772-G3772</f>
        <v>0</v>
      </c>
      <c r="I3772" s="90" t="str">
        <f>IF(AND($C3772=0,G3772=0),"0.00%",IF($C3772=0,-1,IF(G3772=0,1,-($C3772-G3772)/ABS(G3772))))</f>
        <v>0.00%</v>
      </c>
      <c r="J3772" s="91"/>
      <c r="K3772" s="89">
        <v>0</v>
      </c>
      <c r="L3772" s="89">
        <v>0</v>
      </c>
      <c r="M3772" s="89">
        <f>+L3772-K3772</f>
        <v>0</v>
      </c>
      <c r="N3772" s="90" t="str">
        <f>IF(AND($K3772=0,L3772=0),"0.00%",IF($K3772=0,-1,IF(L3772=0,1,-($K3772-L3772)/ABS(L3772))))</f>
        <v>0.00%</v>
      </c>
      <c r="O3772" s="89">
        <v>0</v>
      </c>
      <c r="P3772" s="89">
        <f>+K3772-O3772</f>
        <v>0</v>
      </c>
      <c r="Q3772" s="90" t="str">
        <f>IF(AND($K3772=0,O3772=0),"0.00%",IF($K3772=0,-1,IF(O3772=0,1,-($K3772-O3772)/ABS(O3772))))</f>
        <v>0.00%</v>
      </c>
      <c r="R3772" s="91"/>
      <c r="S3772" s="89">
        <v>0</v>
      </c>
      <c r="T3772" s="89">
        <f>+S3772-K3772</f>
        <v>0</v>
      </c>
      <c r="U3772" s="335">
        <f>IF(C3772=0,0,1)+IF(D3772=0,0,1)+IF(E3772=0,0,1)+IF(G3772=0,0,1)+IF(K3772=0,0,1)+IF(L3772=0,0,1)+IF(M3772=0,0,1)+IF(O3772=0,0,1)+IF(S3772=0,0,1)</f>
        <v>0</v>
      </c>
    </row>
    <row r="3773" spans="1:21" s="182" customFormat="1" ht="15" hidden="1">
      <c r="A3773" s="176" t="s">
        <v>3694</v>
      </c>
      <c r="B3773" s="88" t="s">
        <v>6972</v>
      </c>
      <c r="C3773" s="89">
        <v>0</v>
      </c>
      <c r="D3773" s="89">
        <v>0</v>
      </c>
      <c r="E3773" s="89">
        <f>+D3773-C3773</f>
        <v>0</v>
      </c>
      <c r="F3773" s="90" t="str">
        <f>IF(AND($C3773=0,D3773=0),"0.00%",IF($C3773=0,-1,IF(D3773=0,1,-($C3773-D3773)/ABS(D3773))))</f>
        <v>0.00%</v>
      </c>
      <c r="G3773" s="89">
        <v>0</v>
      </c>
      <c r="H3773" s="89">
        <f>+C3773-G3773</f>
        <v>0</v>
      </c>
      <c r="I3773" s="90" t="str">
        <f>IF(AND($C3773=0,G3773=0),"0.00%",IF($C3773=0,-1,IF(G3773=0,1,-($C3773-G3773)/ABS(G3773))))</f>
        <v>0.00%</v>
      </c>
      <c r="J3773" s="91"/>
      <c r="K3773" s="89">
        <v>0</v>
      </c>
      <c r="L3773" s="89">
        <v>0</v>
      </c>
      <c r="M3773" s="89">
        <f>+L3773-K3773</f>
        <v>0</v>
      </c>
      <c r="N3773" s="90" t="str">
        <f>IF(AND($K3773=0,L3773=0),"0.00%",IF($K3773=0,-1,IF(L3773=0,1,-($K3773-L3773)/ABS(L3773))))</f>
        <v>0.00%</v>
      </c>
      <c r="O3773" s="89">
        <v>0</v>
      </c>
      <c r="P3773" s="89">
        <f>+K3773-O3773</f>
        <v>0</v>
      </c>
      <c r="Q3773" s="90" t="str">
        <f>IF(AND($K3773=0,O3773=0),"0.00%",IF($K3773=0,-1,IF(O3773=0,1,-($K3773-O3773)/ABS(O3773))))</f>
        <v>0.00%</v>
      </c>
      <c r="R3773" s="91"/>
      <c r="S3773" s="89">
        <v>0</v>
      </c>
      <c r="T3773" s="89">
        <f>+S3773-K3773</f>
        <v>0</v>
      </c>
      <c r="U3773" s="335">
        <f>IF(C3773=0,0,1)+IF(D3773=0,0,1)+IF(E3773=0,0,1)+IF(G3773=0,0,1)+IF(K3773=0,0,1)+IF(L3773=0,0,1)+IF(M3773=0,0,1)+IF(O3773=0,0,1)+IF(S3773=0,0,1)</f>
        <v>0</v>
      </c>
    </row>
    <row r="3774" spans="1:21" s="182" customFormat="1" ht="15" hidden="1">
      <c r="A3774" s="176" t="s">
        <v>3695</v>
      </c>
      <c r="B3774" s="88" t="s">
        <v>6973</v>
      </c>
      <c r="C3774" s="89">
        <v>0</v>
      </c>
      <c r="D3774" s="89">
        <v>0</v>
      </c>
      <c r="E3774" s="89">
        <f>+D3774-C3774</f>
        <v>0</v>
      </c>
      <c r="F3774" s="90" t="str">
        <f>IF(AND($C3774=0,D3774=0),"0.00%",IF($C3774=0,-1,IF(D3774=0,1,-($C3774-D3774)/ABS(D3774))))</f>
        <v>0.00%</v>
      </c>
      <c r="G3774" s="89">
        <v>0</v>
      </c>
      <c r="H3774" s="89">
        <f>+C3774-G3774</f>
        <v>0</v>
      </c>
      <c r="I3774" s="90" t="str">
        <f>IF(AND($C3774=0,G3774=0),"0.00%",IF($C3774=0,-1,IF(G3774=0,1,-($C3774-G3774)/ABS(G3774))))</f>
        <v>0.00%</v>
      </c>
      <c r="J3774" s="91"/>
      <c r="K3774" s="89">
        <v>0</v>
      </c>
      <c r="L3774" s="89">
        <v>0</v>
      </c>
      <c r="M3774" s="89">
        <f>+L3774-K3774</f>
        <v>0</v>
      </c>
      <c r="N3774" s="90" t="str">
        <f>IF(AND($K3774=0,L3774=0),"0.00%",IF($K3774=0,-1,IF(L3774=0,1,-($K3774-L3774)/ABS(L3774))))</f>
        <v>0.00%</v>
      </c>
      <c r="O3774" s="89">
        <v>0</v>
      </c>
      <c r="P3774" s="89">
        <f>+K3774-O3774</f>
        <v>0</v>
      </c>
      <c r="Q3774" s="90" t="str">
        <f>IF(AND($K3774=0,O3774=0),"0.00%",IF($K3774=0,-1,IF(O3774=0,1,-($K3774-O3774)/ABS(O3774))))</f>
        <v>0.00%</v>
      </c>
      <c r="R3774" s="91"/>
      <c r="S3774" s="89">
        <v>0</v>
      </c>
      <c r="T3774" s="89">
        <f>+S3774-K3774</f>
        <v>0</v>
      </c>
      <c r="U3774" s="335">
        <f>IF(C3774=0,0,1)+IF(D3774=0,0,1)+IF(E3774=0,0,1)+IF(G3774=0,0,1)+IF(K3774=0,0,1)+IF(L3774=0,0,1)+IF(M3774=0,0,1)+IF(O3774=0,0,1)+IF(S3774=0,0,1)</f>
        <v>0</v>
      </c>
    </row>
    <row r="3775" spans="1:21" s="182" customFormat="1" ht="15" hidden="1">
      <c r="A3775" s="176" t="s">
        <v>3696</v>
      </c>
      <c r="B3775" s="88" t="s">
        <v>6974</v>
      </c>
      <c r="C3775" s="89">
        <v>0</v>
      </c>
      <c r="D3775" s="89">
        <v>0</v>
      </c>
      <c r="E3775" s="89">
        <f>+D3775-C3775</f>
        <v>0</v>
      </c>
      <c r="F3775" s="90" t="str">
        <f>IF(AND($C3775=0,D3775=0),"0.00%",IF($C3775=0,-1,IF(D3775=0,1,-($C3775-D3775)/ABS(D3775))))</f>
        <v>0.00%</v>
      </c>
      <c r="G3775" s="89">
        <v>0</v>
      </c>
      <c r="H3775" s="89">
        <f>+C3775-G3775</f>
        <v>0</v>
      </c>
      <c r="I3775" s="90" t="str">
        <f>IF(AND($C3775=0,G3775=0),"0.00%",IF($C3775=0,-1,IF(G3775=0,1,-($C3775-G3775)/ABS(G3775))))</f>
        <v>0.00%</v>
      </c>
      <c r="J3775" s="91"/>
      <c r="K3775" s="89">
        <v>0</v>
      </c>
      <c r="L3775" s="89">
        <v>0</v>
      </c>
      <c r="M3775" s="89">
        <f>+L3775-K3775</f>
        <v>0</v>
      </c>
      <c r="N3775" s="90" t="str">
        <f>IF(AND($K3775=0,L3775=0),"0.00%",IF($K3775=0,-1,IF(L3775=0,1,-($K3775-L3775)/ABS(L3775))))</f>
        <v>0.00%</v>
      </c>
      <c r="O3775" s="89">
        <v>0</v>
      </c>
      <c r="P3775" s="89">
        <f>+K3775-O3775</f>
        <v>0</v>
      </c>
      <c r="Q3775" s="90" t="str">
        <f>IF(AND($K3775=0,O3775=0),"0.00%",IF($K3775=0,-1,IF(O3775=0,1,-($K3775-O3775)/ABS(O3775))))</f>
        <v>0.00%</v>
      </c>
      <c r="R3775" s="91"/>
      <c r="S3775" s="89">
        <v>0</v>
      </c>
      <c r="T3775" s="89">
        <f>+S3775-K3775</f>
        <v>0</v>
      </c>
      <c r="U3775" s="335">
        <f>IF(C3775=0,0,1)+IF(D3775=0,0,1)+IF(E3775=0,0,1)+IF(G3775=0,0,1)+IF(K3775=0,0,1)+IF(L3775=0,0,1)+IF(M3775=0,0,1)+IF(O3775=0,0,1)+IF(S3775=0,0,1)</f>
        <v>0</v>
      </c>
    </row>
    <row r="3776" spans="1:21" s="182" customFormat="1" ht="15" hidden="1">
      <c r="A3776" s="176" t="s">
        <v>3697</v>
      </c>
      <c r="B3776" s="88" t="s">
        <v>6975</v>
      </c>
      <c r="C3776" s="89">
        <v>0</v>
      </c>
      <c r="D3776" s="89">
        <v>0</v>
      </c>
      <c r="E3776" s="89">
        <f>+D3776-C3776</f>
        <v>0</v>
      </c>
      <c r="F3776" s="90" t="str">
        <f>IF(AND($C3776=0,D3776=0),"0.00%",IF($C3776=0,-1,IF(D3776=0,1,-($C3776-D3776)/ABS(D3776))))</f>
        <v>0.00%</v>
      </c>
      <c r="G3776" s="89">
        <v>0</v>
      </c>
      <c r="H3776" s="89">
        <f>+C3776-G3776</f>
        <v>0</v>
      </c>
      <c r="I3776" s="90" t="str">
        <f>IF(AND($C3776=0,G3776=0),"0.00%",IF($C3776=0,-1,IF(G3776=0,1,-($C3776-G3776)/ABS(G3776))))</f>
        <v>0.00%</v>
      </c>
      <c r="J3776" s="91"/>
      <c r="K3776" s="89">
        <v>0</v>
      </c>
      <c r="L3776" s="89">
        <v>0</v>
      </c>
      <c r="M3776" s="89">
        <f>+L3776-K3776</f>
        <v>0</v>
      </c>
      <c r="N3776" s="90" t="str">
        <f>IF(AND($K3776=0,L3776=0),"0.00%",IF($K3776=0,-1,IF(L3776=0,1,-($K3776-L3776)/ABS(L3776))))</f>
        <v>0.00%</v>
      </c>
      <c r="O3776" s="89">
        <v>0</v>
      </c>
      <c r="P3776" s="89">
        <f>+K3776-O3776</f>
        <v>0</v>
      </c>
      <c r="Q3776" s="90" t="str">
        <f>IF(AND($K3776=0,O3776=0),"0.00%",IF($K3776=0,-1,IF(O3776=0,1,-($K3776-O3776)/ABS(O3776))))</f>
        <v>0.00%</v>
      </c>
      <c r="R3776" s="91"/>
      <c r="S3776" s="89">
        <v>0</v>
      </c>
      <c r="T3776" s="89">
        <f>+S3776-K3776</f>
        <v>0</v>
      </c>
      <c r="U3776" s="335">
        <f>IF(C3776=0,0,1)+IF(D3776=0,0,1)+IF(E3776=0,0,1)+IF(G3776=0,0,1)+IF(K3776=0,0,1)+IF(L3776=0,0,1)+IF(M3776=0,0,1)+IF(O3776=0,0,1)+IF(S3776=0,0,1)</f>
        <v>0</v>
      </c>
    </row>
    <row r="3777" spans="1:21" s="182" customFormat="1" ht="15" hidden="1">
      <c r="A3777" s="176" t="s">
        <v>3698</v>
      </c>
      <c r="B3777" s="88" t="s">
        <v>6976</v>
      </c>
      <c r="C3777" s="89">
        <v>0</v>
      </c>
      <c r="D3777" s="89">
        <v>0</v>
      </c>
      <c r="E3777" s="89">
        <f>+D3777-C3777</f>
        <v>0</v>
      </c>
      <c r="F3777" s="90" t="str">
        <f>IF(AND($C3777=0,D3777=0),"0.00%",IF($C3777=0,-1,IF(D3777=0,1,-($C3777-D3777)/ABS(D3777))))</f>
        <v>0.00%</v>
      </c>
      <c r="G3777" s="89">
        <v>0</v>
      </c>
      <c r="H3777" s="89">
        <f>+C3777-G3777</f>
        <v>0</v>
      </c>
      <c r="I3777" s="90" t="str">
        <f>IF(AND($C3777=0,G3777=0),"0.00%",IF($C3777=0,-1,IF(G3777=0,1,-($C3777-G3777)/ABS(G3777))))</f>
        <v>0.00%</v>
      </c>
      <c r="J3777" s="91"/>
      <c r="K3777" s="89">
        <v>0</v>
      </c>
      <c r="L3777" s="89">
        <v>0</v>
      </c>
      <c r="M3777" s="89">
        <f>+L3777-K3777</f>
        <v>0</v>
      </c>
      <c r="N3777" s="90" t="str">
        <f>IF(AND($K3777=0,L3777=0),"0.00%",IF($K3777=0,-1,IF(L3777=0,1,-($K3777-L3777)/ABS(L3777))))</f>
        <v>0.00%</v>
      </c>
      <c r="O3777" s="89">
        <v>0</v>
      </c>
      <c r="P3777" s="89">
        <f>+K3777-O3777</f>
        <v>0</v>
      </c>
      <c r="Q3777" s="90" t="str">
        <f>IF(AND($K3777=0,O3777=0),"0.00%",IF($K3777=0,-1,IF(O3777=0,1,-($K3777-O3777)/ABS(O3777))))</f>
        <v>0.00%</v>
      </c>
      <c r="R3777" s="91"/>
      <c r="S3777" s="89">
        <v>0</v>
      </c>
      <c r="T3777" s="89">
        <f>+S3777-K3777</f>
        <v>0</v>
      </c>
      <c r="U3777" s="335">
        <f>IF(C3777=0,0,1)+IF(D3777=0,0,1)+IF(E3777=0,0,1)+IF(G3777=0,0,1)+IF(K3777=0,0,1)+IF(L3777=0,0,1)+IF(M3777=0,0,1)+IF(O3777=0,0,1)+IF(S3777=0,0,1)</f>
        <v>0</v>
      </c>
    </row>
    <row r="3778" spans="1:21" s="182" customFormat="1" ht="15" hidden="1">
      <c r="A3778" s="176" t="s">
        <v>3699</v>
      </c>
      <c r="B3778" s="88" t="s">
        <v>6977</v>
      </c>
      <c r="C3778" s="89">
        <v>0</v>
      </c>
      <c r="D3778" s="89">
        <v>0</v>
      </c>
      <c r="E3778" s="89">
        <f>+D3778-C3778</f>
        <v>0</v>
      </c>
      <c r="F3778" s="90" t="str">
        <f>IF(AND($C3778=0,D3778=0),"0.00%",IF($C3778=0,-1,IF(D3778=0,1,-($C3778-D3778)/ABS(D3778))))</f>
        <v>0.00%</v>
      </c>
      <c r="G3778" s="89">
        <v>0</v>
      </c>
      <c r="H3778" s="89">
        <f>+C3778-G3778</f>
        <v>0</v>
      </c>
      <c r="I3778" s="90" t="str">
        <f>IF(AND($C3778=0,G3778=0),"0.00%",IF($C3778=0,-1,IF(G3778=0,1,-($C3778-G3778)/ABS(G3778))))</f>
        <v>0.00%</v>
      </c>
      <c r="J3778" s="91"/>
      <c r="K3778" s="89">
        <v>0</v>
      </c>
      <c r="L3778" s="89">
        <v>0</v>
      </c>
      <c r="M3778" s="89">
        <f>+L3778-K3778</f>
        <v>0</v>
      </c>
      <c r="N3778" s="90" t="str">
        <f>IF(AND($K3778=0,L3778=0),"0.00%",IF($K3778=0,-1,IF(L3778=0,1,-($K3778-L3778)/ABS(L3778))))</f>
        <v>0.00%</v>
      </c>
      <c r="O3778" s="89">
        <v>0</v>
      </c>
      <c r="P3778" s="89">
        <f>+K3778-O3778</f>
        <v>0</v>
      </c>
      <c r="Q3778" s="90" t="str">
        <f>IF(AND($K3778=0,O3778=0),"0.00%",IF($K3778=0,-1,IF(O3778=0,1,-($K3778-O3778)/ABS(O3778))))</f>
        <v>0.00%</v>
      </c>
      <c r="R3778" s="91"/>
      <c r="S3778" s="89">
        <v>0</v>
      </c>
      <c r="T3778" s="89">
        <f>+S3778-K3778</f>
        <v>0</v>
      </c>
      <c r="U3778" s="335">
        <f>IF(C3778=0,0,1)+IF(D3778=0,0,1)+IF(E3778=0,0,1)+IF(G3778=0,0,1)+IF(K3778=0,0,1)+IF(L3778=0,0,1)+IF(M3778=0,0,1)+IF(O3778=0,0,1)+IF(S3778=0,0,1)</f>
        <v>0</v>
      </c>
    </row>
    <row r="3779" spans="1:21" s="182" customFormat="1" ht="15" hidden="1">
      <c r="A3779" s="176" t="s">
        <v>3700</v>
      </c>
      <c r="B3779" s="88" t="s">
        <v>6978</v>
      </c>
      <c r="C3779" s="89">
        <v>0</v>
      </c>
      <c r="D3779" s="89">
        <v>0</v>
      </c>
      <c r="E3779" s="89">
        <f>+D3779-C3779</f>
        <v>0</v>
      </c>
      <c r="F3779" s="90" t="str">
        <f>IF(AND($C3779=0,D3779=0),"0.00%",IF($C3779=0,-1,IF(D3779=0,1,-($C3779-D3779)/ABS(D3779))))</f>
        <v>0.00%</v>
      </c>
      <c r="G3779" s="89">
        <v>0</v>
      </c>
      <c r="H3779" s="89">
        <f>+C3779-G3779</f>
        <v>0</v>
      </c>
      <c r="I3779" s="90" t="str">
        <f>IF(AND($C3779=0,G3779=0),"0.00%",IF($C3779=0,-1,IF(G3779=0,1,-($C3779-G3779)/ABS(G3779))))</f>
        <v>0.00%</v>
      </c>
      <c r="J3779" s="91"/>
      <c r="K3779" s="89">
        <v>0</v>
      </c>
      <c r="L3779" s="89">
        <v>0</v>
      </c>
      <c r="M3779" s="89">
        <f>+L3779-K3779</f>
        <v>0</v>
      </c>
      <c r="N3779" s="90" t="str">
        <f>IF(AND($K3779=0,L3779=0),"0.00%",IF($K3779=0,-1,IF(L3779=0,1,-($K3779-L3779)/ABS(L3779))))</f>
        <v>0.00%</v>
      </c>
      <c r="O3779" s="89">
        <v>0</v>
      </c>
      <c r="P3779" s="89">
        <f>+K3779-O3779</f>
        <v>0</v>
      </c>
      <c r="Q3779" s="90" t="str">
        <f>IF(AND($K3779=0,O3779=0),"0.00%",IF($K3779=0,-1,IF(O3779=0,1,-($K3779-O3779)/ABS(O3779))))</f>
        <v>0.00%</v>
      </c>
      <c r="R3779" s="91"/>
      <c r="S3779" s="89">
        <v>0</v>
      </c>
      <c r="T3779" s="89">
        <f>+S3779-K3779</f>
        <v>0</v>
      </c>
      <c r="U3779" s="335">
        <f>IF(C3779=0,0,1)+IF(D3779=0,0,1)+IF(E3779=0,0,1)+IF(G3779=0,0,1)+IF(K3779=0,0,1)+IF(L3779=0,0,1)+IF(M3779=0,0,1)+IF(O3779=0,0,1)+IF(S3779=0,0,1)</f>
        <v>0</v>
      </c>
    </row>
    <row r="3780" spans="1:21" s="182" customFormat="1" ht="15" hidden="1">
      <c r="A3780" s="176" t="s">
        <v>3701</v>
      </c>
      <c r="B3780" s="88" t="s">
        <v>6961</v>
      </c>
      <c r="C3780" s="89">
        <v>0</v>
      </c>
      <c r="D3780" s="89">
        <v>0</v>
      </c>
      <c r="E3780" s="89">
        <f>+D3780-C3780</f>
        <v>0</v>
      </c>
      <c r="F3780" s="90" t="str">
        <f>IF(AND($C3780=0,D3780=0),"0.00%",IF($C3780=0,-1,IF(D3780=0,1,-($C3780-D3780)/ABS(D3780))))</f>
        <v>0.00%</v>
      </c>
      <c r="G3780" s="89">
        <v>0</v>
      </c>
      <c r="H3780" s="89">
        <f>+C3780-G3780</f>
        <v>0</v>
      </c>
      <c r="I3780" s="90" t="str">
        <f>IF(AND($C3780=0,G3780=0),"0.00%",IF($C3780=0,-1,IF(G3780=0,1,-($C3780-G3780)/ABS(G3780))))</f>
        <v>0.00%</v>
      </c>
      <c r="J3780" s="91"/>
      <c r="K3780" s="89">
        <v>0</v>
      </c>
      <c r="L3780" s="89">
        <v>0</v>
      </c>
      <c r="M3780" s="89">
        <f>+L3780-K3780</f>
        <v>0</v>
      </c>
      <c r="N3780" s="90" t="str">
        <f>IF(AND($K3780=0,L3780=0),"0.00%",IF($K3780=0,-1,IF(L3780=0,1,-($K3780-L3780)/ABS(L3780))))</f>
        <v>0.00%</v>
      </c>
      <c r="O3780" s="89">
        <v>0</v>
      </c>
      <c r="P3780" s="89">
        <f>+K3780-O3780</f>
        <v>0</v>
      </c>
      <c r="Q3780" s="90" t="str">
        <f>IF(AND($K3780=0,O3780=0),"0.00%",IF($K3780=0,-1,IF(O3780=0,1,-($K3780-O3780)/ABS(O3780))))</f>
        <v>0.00%</v>
      </c>
      <c r="R3780" s="91"/>
      <c r="S3780" s="89">
        <v>0</v>
      </c>
      <c r="T3780" s="89">
        <f>+S3780-K3780</f>
        <v>0</v>
      </c>
      <c r="U3780" s="335">
        <f>IF(C3780=0,0,1)+IF(D3780=0,0,1)+IF(E3780=0,0,1)+IF(G3780=0,0,1)+IF(K3780=0,0,1)+IF(L3780=0,0,1)+IF(M3780=0,0,1)+IF(O3780=0,0,1)+IF(S3780=0,0,1)</f>
        <v>0</v>
      </c>
    </row>
    <row r="3781" spans="1:21" s="182" customFormat="1" ht="15" hidden="1">
      <c r="A3781" s="176" t="s">
        <v>3702</v>
      </c>
      <c r="B3781" s="88" t="s">
        <v>6979</v>
      </c>
      <c r="C3781" s="89">
        <v>0</v>
      </c>
      <c r="D3781" s="89">
        <v>0</v>
      </c>
      <c r="E3781" s="89">
        <f>+D3781-C3781</f>
        <v>0</v>
      </c>
      <c r="F3781" s="90" t="str">
        <f>IF(AND($C3781=0,D3781=0),"0.00%",IF($C3781=0,-1,IF(D3781=0,1,-($C3781-D3781)/ABS(D3781))))</f>
        <v>0.00%</v>
      </c>
      <c r="G3781" s="89">
        <v>0</v>
      </c>
      <c r="H3781" s="89">
        <f>+C3781-G3781</f>
        <v>0</v>
      </c>
      <c r="I3781" s="90" t="str">
        <f>IF(AND($C3781=0,G3781=0),"0.00%",IF($C3781=0,-1,IF(G3781=0,1,-($C3781-G3781)/ABS(G3781))))</f>
        <v>0.00%</v>
      </c>
      <c r="J3781" s="91"/>
      <c r="K3781" s="89">
        <v>0</v>
      </c>
      <c r="L3781" s="89">
        <v>0</v>
      </c>
      <c r="M3781" s="89">
        <f>+L3781-K3781</f>
        <v>0</v>
      </c>
      <c r="N3781" s="90" t="str">
        <f>IF(AND($K3781=0,L3781=0),"0.00%",IF($K3781=0,-1,IF(L3781=0,1,-($K3781-L3781)/ABS(L3781))))</f>
        <v>0.00%</v>
      </c>
      <c r="O3781" s="89">
        <v>0</v>
      </c>
      <c r="P3781" s="89">
        <f>+K3781-O3781</f>
        <v>0</v>
      </c>
      <c r="Q3781" s="90" t="str">
        <f>IF(AND($K3781=0,O3781=0),"0.00%",IF($K3781=0,-1,IF(O3781=0,1,-($K3781-O3781)/ABS(O3781))))</f>
        <v>0.00%</v>
      </c>
      <c r="R3781" s="91"/>
      <c r="S3781" s="89">
        <v>0</v>
      </c>
      <c r="T3781" s="89">
        <f>+S3781-K3781</f>
        <v>0</v>
      </c>
      <c r="U3781" s="335">
        <f>IF(C3781=0,0,1)+IF(D3781=0,0,1)+IF(E3781=0,0,1)+IF(G3781=0,0,1)+IF(K3781=0,0,1)+IF(L3781=0,0,1)+IF(M3781=0,0,1)+IF(O3781=0,0,1)+IF(S3781=0,0,1)</f>
        <v>0</v>
      </c>
    </row>
    <row r="3782" spans="1:21" s="182" customFormat="1" ht="15" hidden="1">
      <c r="A3782" s="176" t="s">
        <v>3703</v>
      </c>
      <c r="B3782" s="88" t="s">
        <v>6980</v>
      </c>
      <c r="C3782" s="89">
        <v>0</v>
      </c>
      <c r="D3782" s="89">
        <v>0</v>
      </c>
      <c r="E3782" s="89">
        <f>+D3782-C3782</f>
        <v>0</v>
      </c>
      <c r="F3782" s="90" t="str">
        <f>IF(AND($C3782=0,D3782=0),"0.00%",IF($C3782=0,-1,IF(D3782=0,1,-($C3782-D3782)/ABS(D3782))))</f>
        <v>0.00%</v>
      </c>
      <c r="G3782" s="89">
        <v>0</v>
      </c>
      <c r="H3782" s="89">
        <f>+C3782-G3782</f>
        <v>0</v>
      </c>
      <c r="I3782" s="90" t="str">
        <f>IF(AND($C3782=0,G3782=0),"0.00%",IF($C3782=0,-1,IF(G3782=0,1,-($C3782-G3782)/ABS(G3782))))</f>
        <v>0.00%</v>
      </c>
      <c r="J3782" s="91"/>
      <c r="K3782" s="89">
        <v>0</v>
      </c>
      <c r="L3782" s="89">
        <v>0</v>
      </c>
      <c r="M3782" s="89">
        <f>+L3782-K3782</f>
        <v>0</v>
      </c>
      <c r="N3782" s="90" t="str">
        <f>IF(AND($K3782=0,L3782=0),"0.00%",IF($K3782=0,-1,IF(L3782=0,1,-($K3782-L3782)/ABS(L3782))))</f>
        <v>0.00%</v>
      </c>
      <c r="O3782" s="89">
        <v>0</v>
      </c>
      <c r="P3782" s="89">
        <f>+K3782-O3782</f>
        <v>0</v>
      </c>
      <c r="Q3782" s="90" t="str">
        <f>IF(AND($K3782=0,O3782=0),"0.00%",IF($K3782=0,-1,IF(O3782=0,1,-($K3782-O3782)/ABS(O3782))))</f>
        <v>0.00%</v>
      </c>
      <c r="R3782" s="91"/>
      <c r="S3782" s="89">
        <v>0</v>
      </c>
      <c r="T3782" s="89">
        <f>+S3782-K3782</f>
        <v>0</v>
      </c>
      <c r="U3782" s="335">
        <f>IF(C3782=0,0,1)+IF(D3782=0,0,1)+IF(E3782=0,0,1)+IF(G3782=0,0,1)+IF(K3782=0,0,1)+IF(L3782=0,0,1)+IF(M3782=0,0,1)+IF(O3782=0,0,1)+IF(S3782=0,0,1)</f>
        <v>0</v>
      </c>
    </row>
    <row r="3783" spans="1:21" s="182" customFormat="1" ht="15" hidden="1">
      <c r="A3783" s="176" t="s">
        <v>3704</v>
      </c>
      <c r="B3783" s="88" t="s">
        <v>6981</v>
      </c>
      <c r="C3783" s="89">
        <v>0</v>
      </c>
      <c r="D3783" s="89">
        <v>0</v>
      </c>
      <c r="E3783" s="89">
        <f>+D3783-C3783</f>
        <v>0</v>
      </c>
      <c r="F3783" s="90" t="str">
        <f>IF(AND($C3783=0,D3783=0),"0.00%",IF($C3783=0,-1,IF(D3783=0,1,-($C3783-D3783)/ABS(D3783))))</f>
        <v>0.00%</v>
      </c>
      <c r="G3783" s="89">
        <v>0</v>
      </c>
      <c r="H3783" s="89">
        <f>+C3783-G3783</f>
        <v>0</v>
      </c>
      <c r="I3783" s="90" t="str">
        <f>IF(AND($C3783=0,G3783=0),"0.00%",IF($C3783=0,-1,IF(G3783=0,1,-($C3783-G3783)/ABS(G3783))))</f>
        <v>0.00%</v>
      </c>
      <c r="J3783" s="91"/>
      <c r="K3783" s="89">
        <v>0</v>
      </c>
      <c r="L3783" s="89">
        <v>0</v>
      </c>
      <c r="M3783" s="89">
        <f>+L3783-K3783</f>
        <v>0</v>
      </c>
      <c r="N3783" s="90" t="str">
        <f>IF(AND($K3783=0,L3783=0),"0.00%",IF($K3783=0,-1,IF(L3783=0,1,-($K3783-L3783)/ABS(L3783))))</f>
        <v>0.00%</v>
      </c>
      <c r="O3783" s="89">
        <v>0</v>
      </c>
      <c r="P3783" s="89">
        <f>+K3783-O3783</f>
        <v>0</v>
      </c>
      <c r="Q3783" s="90" t="str">
        <f>IF(AND($K3783=0,O3783=0),"0.00%",IF($K3783=0,-1,IF(O3783=0,1,-($K3783-O3783)/ABS(O3783))))</f>
        <v>0.00%</v>
      </c>
      <c r="R3783" s="91"/>
      <c r="S3783" s="89">
        <v>0</v>
      </c>
      <c r="T3783" s="89">
        <f>+S3783-K3783</f>
        <v>0</v>
      </c>
      <c r="U3783" s="335">
        <f>IF(C3783=0,0,1)+IF(D3783=0,0,1)+IF(E3783=0,0,1)+IF(G3783=0,0,1)+IF(K3783=0,0,1)+IF(L3783=0,0,1)+IF(M3783=0,0,1)+IF(O3783=0,0,1)+IF(S3783=0,0,1)</f>
        <v>0</v>
      </c>
    </row>
    <row r="3784" spans="1:21" s="182" customFormat="1" ht="15" hidden="1">
      <c r="A3784" s="176" t="s">
        <v>3705</v>
      </c>
      <c r="B3784" s="88" t="s">
        <v>6982</v>
      </c>
      <c r="C3784" s="89">
        <v>0</v>
      </c>
      <c r="D3784" s="89">
        <v>0</v>
      </c>
      <c r="E3784" s="89">
        <f>+D3784-C3784</f>
        <v>0</v>
      </c>
      <c r="F3784" s="90" t="str">
        <f>IF(AND($C3784=0,D3784=0),"0.00%",IF($C3784=0,-1,IF(D3784=0,1,-($C3784-D3784)/ABS(D3784))))</f>
        <v>0.00%</v>
      </c>
      <c r="G3784" s="89">
        <v>0</v>
      </c>
      <c r="H3784" s="89">
        <f>+C3784-G3784</f>
        <v>0</v>
      </c>
      <c r="I3784" s="90" t="str">
        <f>IF(AND($C3784=0,G3784=0),"0.00%",IF($C3784=0,-1,IF(G3784=0,1,-($C3784-G3784)/ABS(G3784))))</f>
        <v>0.00%</v>
      </c>
      <c r="J3784" s="91"/>
      <c r="K3784" s="89">
        <v>0</v>
      </c>
      <c r="L3784" s="89">
        <v>0</v>
      </c>
      <c r="M3784" s="89">
        <f>+L3784-K3784</f>
        <v>0</v>
      </c>
      <c r="N3784" s="90" t="str">
        <f>IF(AND($K3784=0,L3784=0),"0.00%",IF($K3784=0,-1,IF(L3784=0,1,-($K3784-L3784)/ABS(L3784))))</f>
        <v>0.00%</v>
      </c>
      <c r="O3784" s="89">
        <v>0</v>
      </c>
      <c r="P3784" s="89">
        <f>+K3784-O3784</f>
        <v>0</v>
      </c>
      <c r="Q3784" s="90" t="str">
        <f>IF(AND($K3784=0,O3784=0),"0.00%",IF($K3784=0,-1,IF(O3784=0,1,-($K3784-O3784)/ABS(O3784))))</f>
        <v>0.00%</v>
      </c>
      <c r="R3784" s="91"/>
      <c r="S3784" s="89">
        <v>0</v>
      </c>
      <c r="T3784" s="89">
        <f>+S3784-K3784</f>
        <v>0</v>
      </c>
      <c r="U3784" s="335">
        <f>IF(C3784=0,0,1)+IF(D3784=0,0,1)+IF(E3784=0,0,1)+IF(G3784=0,0,1)+IF(K3784=0,0,1)+IF(L3784=0,0,1)+IF(M3784=0,0,1)+IF(O3784=0,0,1)+IF(S3784=0,0,1)</f>
        <v>0</v>
      </c>
    </row>
    <row r="3785" spans="1:21" s="182" customFormat="1" ht="15" hidden="1">
      <c r="A3785" s="176" t="s">
        <v>3706</v>
      </c>
      <c r="B3785" s="88" t="s">
        <v>6983</v>
      </c>
      <c r="C3785" s="89">
        <v>0</v>
      </c>
      <c r="D3785" s="89">
        <v>0</v>
      </c>
      <c r="E3785" s="89">
        <f>+D3785-C3785</f>
        <v>0</v>
      </c>
      <c r="F3785" s="90" t="str">
        <f>IF(AND($C3785=0,D3785=0),"0.00%",IF($C3785=0,-1,IF(D3785=0,1,-($C3785-D3785)/ABS(D3785))))</f>
        <v>0.00%</v>
      </c>
      <c r="G3785" s="89">
        <v>0</v>
      </c>
      <c r="H3785" s="89">
        <f>+C3785-G3785</f>
        <v>0</v>
      </c>
      <c r="I3785" s="90" t="str">
        <f>IF(AND($C3785=0,G3785=0),"0.00%",IF($C3785=0,-1,IF(G3785=0,1,-($C3785-G3785)/ABS(G3785))))</f>
        <v>0.00%</v>
      </c>
      <c r="J3785" s="91"/>
      <c r="K3785" s="89">
        <v>0</v>
      </c>
      <c r="L3785" s="89">
        <v>0</v>
      </c>
      <c r="M3785" s="89">
        <f>+L3785-K3785</f>
        <v>0</v>
      </c>
      <c r="N3785" s="90" t="str">
        <f>IF(AND($K3785=0,L3785=0),"0.00%",IF($K3785=0,-1,IF(L3785=0,1,-($K3785-L3785)/ABS(L3785))))</f>
        <v>0.00%</v>
      </c>
      <c r="O3785" s="89">
        <v>0</v>
      </c>
      <c r="P3785" s="89">
        <f>+K3785-O3785</f>
        <v>0</v>
      </c>
      <c r="Q3785" s="90" t="str">
        <f>IF(AND($K3785=0,O3785=0),"0.00%",IF($K3785=0,-1,IF(O3785=0,1,-($K3785-O3785)/ABS(O3785))))</f>
        <v>0.00%</v>
      </c>
      <c r="R3785" s="91"/>
      <c r="S3785" s="89">
        <v>0</v>
      </c>
      <c r="T3785" s="89">
        <f>+S3785-K3785</f>
        <v>0</v>
      </c>
      <c r="U3785" s="335">
        <f>IF(C3785=0,0,1)+IF(D3785=0,0,1)+IF(E3785=0,0,1)+IF(G3785=0,0,1)+IF(K3785=0,0,1)+IF(L3785=0,0,1)+IF(M3785=0,0,1)+IF(O3785=0,0,1)+IF(S3785=0,0,1)</f>
        <v>0</v>
      </c>
    </row>
    <row r="3786" spans="1:21" s="182" customFormat="1" ht="15" hidden="1">
      <c r="A3786" s="176" t="s">
        <v>3707</v>
      </c>
      <c r="B3786" s="88" t="s">
        <v>6984</v>
      </c>
      <c r="C3786" s="89">
        <v>0</v>
      </c>
      <c r="D3786" s="89">
        <v>0</v>
      </c>
      <c r="E3786" s="89">
        <f>+D3786-C3786</f>
        <v>0</v>
      </c>
      <c r="F3786" s="90" t="str">
        <f>IF(AND($C3786=0,D3786=0),"0.00%",IF($C3786=0,-1,IF(D3786=0,1,-($C3786-D3786)/ABS(D3786))))</f>
        <v>0.00%</v>
      </c>
      <c r="G3786" s="89">
        <v>0</v>
      </c>
      <c r="H3786" s="89">
        <f>+C3786-G3786</f>
        <v>0</v>
      </c>
      <c r="I3786" s="90" t="str">
        <f>IF(AND($C3786=0,G3786=0),"0.00%",IF($C3786=0,-1,IF(G3786=0,1,-($C3786-G3786)/ABS(G3786))))</f>
        <v>0.00%</v>
      </c>
      <c r="J3786" s="91"/>
      <c r="K3786" s="89">
        <v>0</v>
      </c>
      <c r="L3786" s="89">
        <v>0</v>
      </c>
      <c r="M3786" s="89">
        <f>+L3786-K3786</f>
        <v>0</v>
      </c>
      <c r="N3786" s="90" t="str">
        <f>IF(AND($K3786=0,L3786=0),"0.00%",IF($K3786=0,-1,IF(L3786=0,1,-($K3786-L3786)/ABS(L3786))))</f>
        <v>0.00%</v>
      </c>
      <c r="O3786" s="89">
        <v>0</v>
      </c>
      <c r="P3786" s="89">
        <f>+K3786-O3786</f>
        <v>0</v>
      </c>
      <c r="Q3786" s="90" t="str">
        <f>IF(AND($K3786=0,O3786=0),"0.00%",IF($K3786=0,-1,IF(O3786=0,1,-($K3786-O3786)/ABS(O3786))))</f>
        <v>0.00%</v>
      </c>
      <c r="R3786" s="91"/>
      <c r="S3786" s="89">
        <v>0</v>
      </c>
      <c r="T3786" s="89">
        <f>+S3786-K3786</f>
        <v>0</v>
      </c>
      <c r="U3786" s="335">
        <f>IF(C3786=0,0,1)+IF(D3786=0,0,1)+IF(E3786=0,0,1)+IF(G3786=0,0,1)+IF(K3786=0,0,1)+IF(L3786=0,0,1)+IF(M3786=0,0,1)+IF(O3786=0,0,1)+IF(S3786=0,0,1)</f>
        <v>0</v>
      </c>
    </row>
    <row r="3787" spans="1:21" s="182" customFormat="1" ht="15" hidden="1">
      <c r="A3787" s="176" t="s">
        <v>3708</v>
      </c>
      <c r="B3787" s="88" t="s">
        <v>6985</v>
      </c>
      <c r="C3787" s="89">
        <v>0</v>
      </c>
      <c r="D3787" s="89">
        <v>0</v>
      </c>
      <c r="E3787" s="89">
        <f>+D3787-C3787</f>
        <v>0</v>
      </c>
      <c r="F3787" s="90" t="str">
        <f>IF(AND($C3787=0,D3787=0),"0.00%",IF($C3787=0,-1,IF(D3787=0,1,-($C3787-D3787)/ABS(D3787))))</f>
        <v>0.00%</v>
      </c>
      <c r="G3787" s="89">
        <v>0</v>
      </c>
      <c r="H3787" s="89">
        <f>+C3787-G3787</f>
        <v>0</v>
      </c>
      <c r="I3787" s="90" t="str">
        <f>IF(AND($C3787=0,G3787=0),"0.00%",IF($C3787=0,-1,IF(G3787=0,1,-($C3787-G3787)/ABS(G3787))))</f>
        <v>0.00%</v>
      </c>
      <c r="J3787" s="91"/>
      <c r="K3787" s="89">
        <v>0</v>
      </c>
      <c r="L3787" s="89">
        <v>0</v>
      </c>
      <c r="M3787" s="89">
        <f>+L3787-K3787</f>
        <v>0</v>
      </c>
      <c r="N3787" s="90" t="str">
        <f>IF(AND($K3787=0,L3787=0),"0.00%",IF($K3787=0,-1,IF(L3787=0,1,-($K3787-L3787)/ABS(L3787))))</f>
        <v>0.00%</v>
      </c>
      <c r="O3787" s="89">
        <v>0</v>
      </c>
      <c r="P3787" s="89">
        <f>+K3787-O3787</f>
        <v>0</v>
      </c>
      <c r="Q3787" s="90" t="str">
        <f>IF(AND($K3787=0,O3787=0),"0.00%",IF($K3787=0,-1,IF(O3787=0,1,-($K3787-O3787)/ABS(O3787))))</f>
        <v>0.00%</v>
      </c>
      <c r="R3787" s="91"/>
      <c r="S3787" s="89">
        <v>0</v>
      </c>
      <c r="T3787" s="89">
        <f>+S3787-K3787</f>
        <v>0</v>
      </c>
      <c r="U3787" s="335">
        <f>IF(C3787=0,0,1)+IF(D3787=0,0,1)+IF(E3787=0,0,1)+IF(G3787=0,0,1)+IF(K3787=0,0,1)+IF(L3787=0,0,1)+IF(M3787=0,0,1)+IF(O3787=0,0,1)+IF(S3787=0,0,1)</f>
        <v>0</v>
      </c>
    </row>
    <row r="3788" spans="1:21" s="182" customFormat="1" ht="15" hidden="1">
      <c r="A3788" s="176" t="s">
        <v>3709</v>
      </c>
      <c r="B3788" s="88" t="s">
        <v>6986</v>
      </c>
      <c r="C3788" s="89">
        <v>0</v>
      </c>
      <c r="D3788" s="89">
        <v>0</v>
      </c>
      <c r="E3788" s="89">
        <f>+D3788-C3788</f>
        <v>0</v>
      </c>
      <c r="F3788" s="90" t="str">
        <f>IF(AND($C3788=0,D3788=0),"0.00%",IF($C3788=0,-1,IF(D3788=0,1,-($C3788-D3788)/ABS(D3788))))</f>
        <v>0.00%</v>
      </c>
      <c r="G3788" s="89">
        <v>0</v>
      </c>
      <c r="H3788" s="89">
        <f>+C3788-G3788</f>
        <v>0</v>
      </c>
      <c r="I3788" s="90" t="str">
        <f>IF(AND($C3788=0,G3788=0),"0.00%",IF($C3788=0,-1,IF(G3788=0,1,-($C3788-G3788)/ABS(G3788))))</f>
        <v>0.00%</v>
      </c>
      <c r="J3788" s="91"/>
      <c r="K3788" s="89">
        <v>0</v>
      </c>
      <c r="L3788" s="89">
        <v>0</v>
      </c>
      <c r="M3788" s="89">
        <f>+L3788-K3788</f>
        <v>0</v>
      </c>
      <c r="N3788" s="90" t="str">
        <f>IF(AND($K3788=0,L3788=0),"0.00%",IF($K3788=0,-1,IF(L3788=0,1,-($K3788-L3788)/ABS(L3788))))</f>
        <v>0.00%</v>
      </c>
      <c r="O3788" s="89">
        <v>0</v>
      </c>
      <c r="P3788" s="89">
        <f>+K3788-O3788</f>
        <v>0</v>
      </c>
      <c r="Q3788" s="90" t="str">
        <f>IF(AND($K3788=0,O3788=0),"0.00%",IF($K3788=0,-1,IF(O3788=0,1,-($K3788-O3788)/ABS(O3788))))</f>
        <v>0.00%</v>
      </c>
      <c r="R3788" s="91"/>
      <c r="S3788" s="89">
        <v>0</v>
      </c>
      <c r="T3788" s="89">
        <f>+S3788-K3788</f>
        <v>0</v>
      </c>
      <c r="U3788" s="335">
        <f>IF(C3788=0,0,1)+IF(D3788=0,0,1)+IF(E3788=0,0,1)+IF(G3788=0,0,1)+IF(K3788=0,0,1)+IF(L3788=0,0,1)+IF(M3788=0,0,1)+IF(O3788=0,0,1)+IF(S3788=0,0,1)</f>
        <v>0</v>
      </c>
    </row>
    <row r="3789" spans="1:21" s="182" customFormat="1" ht="15" hidden="1">
      <c r="A3789" s="176" t="s">
        <v>3710</v>
      </c>
      <c r="B3789" s="88" t="s">
        <v>6987</v>
      </c>
      <c r="C3789" s="89">
        <v>0</v>
      </c>
      <c r="D3789" s="89">
        <v>0</v>
      </c>
      <c r="E3789" s="89">
        <f>+D3789-C3789</f>
        <v>0</v>
      </c>
      <c r="F3789" s="90" t="str">
        <f>IF(AND($C3789=0,D3789=0),"0.00%",IF($C3789=0,-1,IF(D3789=0,1,-($C3789-D3789)/ABS(D3789))))</f>
        <v>0.00%</v>
      </c>
      <c r="G3789" s="89">
        <v>0</v>
      </c>
      <c r="H3789" s="89">
        <f>+C3789-G3789</f>
        <v>0</v>
      </c>
      <c r="I3789" s="90" t="str">
        <f>IF(AND($C3789=0,G3789=0),"0.00%",IF($C3789=0,-1,IF(G3789=0,1,-($C3789-G3789)/ABS(G3789))))</f>
        <v>0.00%</v>
      </c>
      <c r="J3789" s="91"/>
      <c r="K3789" s="89">
        <v>0</v>
      </c>
      <c r="L3789" s="89">
        <v>0</v>
      </c>
      <c r="M3789" s="89">
        <f>+L3789-K3789</f>
        <v>0</v>
      </c>
      <c r="N3789" s="90" t="str">
        <f>IF(AND($K3789=0,L3789=0),"0.00%",IF($K3789=0,-1,IF(L3789=0,1,-($K3789-L3789)/ABS(L3789))))</f>
        <v>0.00%</v>
      </c>
      <c r="O3789" s="89">
        <v>0</v>
      </c>
      <c r="P3789" s="89">
        <f>+K3789-O3789</f>
        <v>0</v>
      </c>
      <c r="Q3789" s="90" t="str">
        <f>IF(AND($K3789=0,O3789=0),"0.00%",IF($K3789=0,-1,IF(O3789=0,1,-($K3789-O3789)/ABS(O3789))))</f>
        <v>0.00%</v>
      </c>
      <c r="R3789" s="91"/>
      <c r="S3789" s="89">
        <v>0</v>
      </c>
      <c r="T3789" s="89">
        <f>+S3789-K3789</f>
        <v>0</v>
      </c>
      <c r="U3789" s="335">
        <f>IF(C3789=0,0,1)+IF(D3789=0,0,1)+IF(E3789=0,0,1)+IF(G3789=0,0,1)+IF(K3789=0,0,1)+IF(L3789=0,0,1)+IF(M3789=0,0,1)+IF(O3789=0,0,1)+IF(S3789=0,0,1)</f>
        <v>0</v>
      </c>
    </row>
    <row r="3790" spans="1:21" s="182" customFormat="1" ht="15" hidden="1">
      <c r="A3790" s="176" t="s">
        <v>3711</v>
      </c>
      <c r="B3790" s="88" t="s">
        <v>6988</v>
      </c>
      <c r="C3790" s="89">
        <v>0</v>
      </c>
      <c r="D3790" s="89">
        <v>0</v>
      </c>
      <c r="E3790" s="89">
        <f>+D3790-C3790</f>
        <v>0</v>
      </c>
      <c r="F3790" s="90" t="str">
        <f>IF(AND($C3790=0,D3790=0),"0.00%",IF($C3790=0,-1,IF(D3790=0,1,-($C3790-D3790)/ABS(D3790))))</f>
        <v>0.00%</v>
      </c>
      <c r="G3790" s="89">
        <v>0</v>
      </c>
      <c r="H3790" s="89">
        <f>+C3790-G3790</f>
        <v>0</v>
      </c>
      <c r="I3790" s="90" t="str">
        <f>IF(AND($C3790=0,G3790=0),"0.00%",IF($C3790=0,-1,IF(G3790=0,1,-($C3790-G3790)/ABS(G3790))))</f>
        <v>0.00%</v>
      </c>
      <c r="J3790" s="91"/>
      <c r="K3790" s="89">
        <v>0</v>
      </c>
      <c r="L3790" s="89">
        <v>0</v>
      </c>
      <c r="M3790" s="89">
        <f>+L3790-K3790</f>
        <v>0</v>
      </c>
      <c r="N3790" s="90" t="str">
        <f>IF(AND($K3790=0,L3790=0),"0.00%",IF($K3790=0,-1,IF(L3790=0,1,-($K3790-L3790)/ABS(L3790))))</f>
        <v>0.00%</v>
      </c>
      <c r="O3790" s="89">
        <v>0</v>
      </c>
      <c r="P3790" s="89">
        <f>+K3790-O3790</f>
        <v>0</v>
      </c>
      <c r="Q3790" s="90" t="str">
        <f>IF(AND($K3790=0,O3790=0),"0.00%",IF($K3790=0,-1,IF(O3790=0,1,-($K3790-O3790)/ABS(O3790))))</f>
        <v>0.00%</v>
      </c>
      <c r="R3790" s="91"/>
      <c r="S3790" s="89">
        <v>0</v>
      </c>
      <c r="T3790" s="89">
        <f>+S3790-K3790</f>
        <v>0</v>
      </c>
      <c r="U3790" s="335">
        <f>IF(C3790=0,0,1)+IF(D3790=0,0,1)+IF(E3790=0,0,1)+IF(G3790=0,0,1)+IF(K3790=0,0,1)+IF(L3790=0,0,1)+IF(M3790=0,0,1)+IF(O3790=0,0,1)+IF(S3790=0,0,1)</f>
        <v>0</v>
      </c>
    </row>
    <row r="3791" spans="1:21" s="182" customFormat="1" ht="15" hidden="1">
      <c r="A3791" s="176" t="s">
        <v>3712</v>
      </c>
      <c r="B3791" s="88" t="s">
        <v>6989</v>
      </c>
      <c r="C3791" s="89">
        <v>0</v>
      </c>
      <c r="D3791" s="89">
        <v>0</v>
      </c>
      <c r="E3791" s="89">
        <f>+D3791-C3791</f>
        <v>0</v>
      </c>
      <c r="F3791" s="90" t="str">
        <f>IF(AND($C3791=0,D3791=0),"0.00%",IF($C3791=0,-1,IF(D3791=0,1,-($C3791-D3791)/ABS(D3791))))</f>
        <v>0.00%</v>
      </c>
      <c r="G3791" s="89">
        <v>0</v>
      </c>
      <c r="H3791" s="89">
        <f>+C3791-G3791</f>
        <v>0</v>
      </c>
      <c r="I3791" s="90" t="str">
        <f>IF(AND($C3791=0,G3791=0),"0.00%",IF($C3791=0,-1,IF(G3791=0,1,-($C3791-G3791)/ABS(G3791))))</f>
        <v>0.00%</v>
      </c>
      <c r="J3791" s="91"/>
      <c r="K3791" s="89">
        <v>0</v>
      </c>
      <c r="L3791" s="89">
        <v>0</v>
      </c>
      <c r="M3791" s="89">
        <f>+L3791-K3791</f>
        <v>0</v>
      </c>
      <c r="N3791" s="90" t="str">
        <f>IF(AND($K3791=0,L3791=0),"0.00%",IF($K3791=0,-1,IF(L3791=0,1,-($K3791-L3791)/ABS(L3791))))</f>
        <v>0.00%</v>
      </c>
      <c r="O3791" s="89">
        <v>0</v>
      </c>
      <c r="P3791" s="89">
        <f>+K3791-O3791</f>
        <v>0</v>
      </c>
      <c r="Q3791" s="90" t="str">
        <f>IF(AND($K3791=0,O3791=0),"0.00%",IF($K3791=0,-1,IF(O3791=0,1,-($K3791-O3791)/ABS(O3791))))</f>
        <v>0.00%</v>
      </c>
      <c r="R3791" s="91"/>
      <c r="S3791" s="89">
        <v>0</v>
      </c>
      <c r="T3791" s="89">
        <f>+S3791-K3791</f>
        <v>0</v>
      </c>
      <c r="U3791" s="335">
        <f>IF(C3791=0,0,1)+IF(D3791=0,0,1)+IF(E3791=0,0,1)+IF(G3791=0,0,1)+IF(K3791=0,0,1)+IF(L3791=0,0,1)+IF(M3791=0,0,1)+IF(O3791=0,0,1)+IF(S3791=0,0,1)</f>
        <v>0</v>
      </c>
    </row>
    <row r="3792" spans="1:21" s="182" customFormat="1" ht="15" hidden="1">
      <c r="A3792" s="176" t="s">
        <v>3713</v>
      </c>
      <c r="B3792" s="88" t="s">
        <v>6990</v>
      </c>
      <c r="C3792" s="89">
        <v>0</v>
      </c>
      <c r="D3792" s="89">
        <v>0</v>
      </c>
      <c r="E3792" s="89">
        <f>+D3792-C3792</f>
        <v>0</v>
      </c>
      <c r="F3792" s="90" t="str">
        <f>IF(AND($C3792=0,D3792=0),"0.00%",IF($C3792=0,-1,IF(D3792=0,1,-($C3792-D3792)/ABS(D3792))))</f>
        <v>0.00%</v>
      </c>
      <c r="G3792" s="89">
        <v>0</v>
      </c>
      <c r="H3792" s="89">
        <f>+C3792-G3792</f>
        <v>0</v>
      </c>
      <c r="I3792" s="90" t="str">
        <f>IF(AND($C3792=0,G3792=0),"0.00%",IF($C3792=0,-1,IF(G3792=0,1,-($C3792-G3792)/ABS(G3792))))</f>
        <v>0.00%</v>
      </c>
      <c r="J3792" s="91"/>
      <c r="K3792" s="89">
        <v>0</v>
      </c>
      <c r="L3792" s="89">
        <v>0</v>
      </c>
      <c r="M3792" s="89">
        <f>+L3792-K3792</f>
        <v>0</v>
      </c>
      <c r="N3792" s="90" t="str">
        <f>IF(AND($K3792=0,L3792=0),"0.00%",IF($K3792=0,-1,IF(L3792=0,1,-($K3792-L3792)/ABS(L3792))))</f>
        <v>0.00%</v>
      </c>
      <c r="O3792" s="89">
        <v>0</v>
      </c>
      <c r="P3792" s="89">
        <f>+K3792-O3792</f>
        <v>0</v>
      </c>
      <c r="Q3792" s="90" t="str">
        <f>IF(AND($K3792=0,O3792=0),"0.00%",IF($K3792=0,-1,IF(O3792=0,1,-($K3792-O3792)/ABS(O3792))))</f>
        <v>0.00%</v>
      </c>
      <c r="R3792" s="91"/>
      <c r="S3792" s="89">
        <v>0</v>
      </c>
      <c r="T3792" s="89">
        <f>+S3792-K3792</f>
        <v>0</v>
      </c>
      <c r="U3792" s="335">
        <f>IF(C3792=0,0,1)+IF(D3792=0,0,1)+IF(E3792=0,0,1)+IF(G3792=0,0,1)+IF(K3792=0,0,1)+IF(L3792=0,0,1)+IF(M3792=0,0,1)+IF(O3792=0,0,1)+IF(S3792=0,0,1)</f>
        <v>0</v>
      </c>
    </row>
    <row r="3793" spans="1:21" s="182" customFormat="1" ht="15" hidden="1">
      <c r="A3793" s="176" t="s">
        <v>3714</v>
      </c>
      <c r="B3793" s="88" t="s">
        <v>6991</v>
      </c>
      <c r="C3793" s="89">
        <v>0</v>
      </c>
      <c r="D3793" s="89">
        <v>0</v>
      </c>
      <c r="E3793" s="89">
        <f>+D3793-C3793</f>
        <v>0</v>
      </c>
      <c r="F3793" s="90" t="str">
        <f>IF(AND($C3793=0,D3793=0),"0.00%",IF($C3793=0,-1,IF(D3793=0,1,-($C3793-D3793)/ABS(D3793))))</f>
        <v>0.00%</v>
      </c>
      <c r="G3793" s="89">
        <v>0</v>
      </c>
      <c r="H3793" s="89">
        <f>+C3793-G3793</f>
        <v>0</v>
      </c>
      <c r="I3793" s="90" t="str">
        <f>IF(AND($C3793=0,G3793=0),"0.00%",IF($C3793=0,-1,IF(G3793=0,1,-($C3793-G3793)/ABS(G3793))))</f>
        <v>0.00%</v>
      </c>
      <c r="J3793" s="91"/>
      <c r="K3793" s="89">
        <v>0</v>
      </c>
      <c r="L3793" s="89">
        <v>0</v>
      </c>
      <c r="M3793" s="89">
        <f>+L3793-K3793</f>
        <v>0</v>
      </c>
      <c r="N3793" s="90" t="str">
        <f>IF(AND($K3793=0,L3793=0),"0.00%",IF($K3793=0,-1,IF(L3793=0,1,-($K3793-L3793)/ABS(L3793))))</f>
        <v>0.00%</v>
      </c>
      <c r="O3793" s="89">
        <v>0</v>
      </c>
      <c r="P3793" s="89">
        <f>+K3793-O3793</f>
        <v>0</v>
      </c>
      <c r="Q3793" s="90" t="str">
        <f>IF(AND($K3793=0,O3793=0),"0.00%",IF($K3793=0,-1,IF(O3793=0,1,-($K3793-O3793)/ABS(O3793))))</f>
        <v>0.00%</v>
      </c>
      <c r="R3793" s="91"/>
      <c r="S3793" s="89">
        <v>0</v>
      </c>
      <c r="T3793" s="89">
        <f>+S3793-K3793</f>
        <v>0</v>
      </c>
      <c r="U3793" s="335">
        <f>IF(C3793=0,0,1)+IF(D3793=0,0,1)+IF(E3793=0,0,1)+IF(G3793=0,0,1)+IF(K3793=0,0,1)+IF(L3793=0,0,1)+IF(M3793=0,0,1)+IF(O3793=0,0,1)+IF(S3793=0,0,1)</f>
        <v>0</v>
      </c>
    </row>
    <row r="3794" spans="1:21" s="182" customFormat="1" ht="15" hidden="1">
      <c r="A3794" s="176" t="s">
        <v>3715</v>
      </c>
      <c r="B3794" s="88" t="s">
        <v>6992</v>
      </c>
      <c r="C3794" s="89">
        <v>0</v>
      </c>
      <c r="D3794" s="89">
        <v>0</v>
      </c>
      <c r="E3794" s="89">
        <f>+D3794-C3794</f>
        <v>0</v>
      </c>
      <c r="F3794" s="90" t="str">
        <f>IF(AND($C3794=0,D3794=0),"0.00%",IF($C3794=0,-1,IF(D3794=0,1,-($C3794-D3794)/ABS(D3794))))</f>
        <v>0.00%</v>
      </c>
      <c r="G3794" s="89">
        <v>0</v>
      </c>
      <c r="H3794" s="89">
        <f>+C3794-G3794</f>
        <v>0</v>
      </c>
      <c r="I3794" s="90" t="str">
        <f>IF(AND($C3794=0,G3794=0),"0.00%",IF($C3794=0,-1,IF(G3794=0,1,-($C3794-G3794)/ABS(G3794))))</f>
        <v>0.00%</v>
      </c>
      <c r="J3794" s="91"/>
      <c r="K3794" s="89">
        <v>0</v>
      </c>
      <c r="L3794" s="89">
        <v>0</v>
      </c>
      <c r="M3794" s="89">
        <f>+L3794-K3794</f>
        <v>0</v>
      </c>
      <c r="N3794" s="90" t="str">
        <f>IF(AND($K3794=0,L3794=0),"0.00%",IF($K3794=0,-1,IF(L3794=0,1,-($K3794-L3794)/ABS(L3794))))</f>
        <v>0.00%</v>
      </c>
      <c r="O3794" s="89">
        <v>0</v>
      </c>
      <c r="P3794" s="89">
        <f>+K3794-O3794</f>
        <v>0</v>
      </c>
      <c r="Q3794" s="90" t="str">
        <f>IF(AND($K3794=0,O3794=0),"0.00%",IF($K3794=0,-1,IF(O3794=0,1,-($K3794-O3794)/ABS(O3794))))</f>
        <v>0.00%</v>
      </c>
      <c r="R3794" s="91"/>
      <c r="S3794" s="89">
        <v>0</v>
      </c>
      <c r="T3794" s="89">
        <f>+S3794-K3794</f>
        <v>0</v>
      </c>
      <c r="U3794" s="335">
        <f>IF(C3794=0,0,1)+IF(D3794=0,0,1)+IF(E3794=0,0,1)+IF(G3794=0,0,1)+IF(K3794=0,0,1)+IF(L3794=0,0,1)+IF(M3794=0,0,1)+IF(O3794=0,0,1)+IF(S3794=0,0,1)</f>
        <v>0</v>
      </c>
    </row>
    <row r="3795" spans="1:21" s="182" customFormat="1" ht="15" hidden="1">
      <c r="A3795" s="176" t="s">
        <v>3716</v>
      </c>
      <c r="B3795" s="88" t="s">
        <v>6993</v>
      </c>
      <c r="C3795" s="89">
        <v>0</v>
      </c>
      <c r="D3795" s="89">
        <v>0</v>
      </c>
      <c r="E3795" s="89">
        <f>+D3795-C3795</f>
        <v>0</v>
      </c>
      <c r="F3795" s="90" t="str">
        <f>IF(AND($C3795=0,D3795=0),"0.00%",IF($C3795=0,-1,IF(D3795=0,1,-($C3795-D3795)/ABS(D3795))))</f>
        <v>0.00%</v>
      </c>
      <c r="G3795" s="89">
        <v>0</v>
      </c>
      <c r="H3795" s="89">
        <f>+C3795-G3795</f>
        <v>0</v>
      </c>
      <c r="I3795" s="90" t="str">
        <f>IF(AND($C3795=0,G3795=0),"0.00%",IF($C3795=0,-1,IF(G3795=0,1,-($C3795-G3795)/ABS(G3795))))</f>
        <v>0.00%</v>
      </c>
      <c r="J3795" s="91"/>
      <c r="K3795" s="89">
        <v>0</v>
      </c>
      <c r="L3795" s="89">
        <v>0</v>
      </c>
      <c r="M3795" s="89">
        <f>+L3795-K3795</f>
        <v>0</v>
      </c>
      <c r="N3795" s="90" t="str">
        <f>IF(AND($K3795=0,L3795=0),"0.00%",IF($K3795=0,-1,IF(L3795=0,1,-($K3795-L3795)/ABS(L3795))))</f>
        <v>0.00%</v>
      </c>
      <c r="O3795" s="89">
        <v>0</v>
      </c>
      <c r="P3795" s="89">
        <f>+K3795-O3795</f>
        <v>0</v>
      </c>
      <c r="Q3795" s="90" t="str">
        <f>IF(AND($K3795=0,O3795=0),"0.00%",IF($K3795=0,-1,IF(O3795=0,1,-($K3795-O3795)/ABS(O3795))))</f>
        <v>0.00%</v>
      </c>
      <c r="R3795" s="91"/>
      <c r="S3795" s="89">
        <v>0</v>
      </c>
      <c r="T3795" s="89">
        <f>+S3795-K3795</f>
        <v>0</v>
      </c>
      <c r="U3795" s="335">
        <f>IF(C3795=0,0,1)+IF(D3795=0,0,1)+IF(E3795=0,0,1)+IF(G3795=0,0,1)+IF(K3795=0,0,1)+IF(L3795=0,0,1)+IF(M3795=0,0,1)+IF(O3795=0,0,1)+IF(S3795=0,0,1)</f>
        <v>0</v>
      </c>
    </row>
    <row r="3796" spans="1:21" s="182" customFormat="1" ht="15" hidden="1">
      <c r="A3796" s="176" t="s">
        <v>3717</v>
      </c>
      <c r="B3796" s="88" t="s">
        <v>6994</v>
      </c>
      <c r="C3796" s="89">
        <v>0</v>
      </c>
      <c r="D3796" s="89">
        <v>0</v>
      </c>
      <c r="E3796" s="89">
        <f>+D3796-C3796</f>
        <v>0</v>
      </c>
      <c r="F3796" s="90" t="str">
        <f>IF(AND($C3796=0,D3796=0),"0.00%",IF($C3796=0,-1,IF(D3796=0,1,-($C3796-D3796)/ABS(D3796))))</f>
        <v>0.00%</v>
      </c>
      <c r="G3796" s="89">
        <v>0</v>
      </c>
      <c r="H3796" s="89">
        <f>+C3796-G3796</f>
        <v>0</v>
      </c>
      <c r="I3796" s="90" t="str">
        <f>IF(AND($C3796=0,G3796=0),"0.00%",IF($C3796=0,-1,IF(G3796=0,1,-($C3796-G3796)/ABS(G3796))))</f>
        <v>0.00%</v>
      </c>
      <c r="J3796" s="91"/>
      <c r="K3796" s="89">
        <v>0</v>
      </c>
      <c r="L3796" s="89">
        <v>0</v>
      </c>
      <c r="M3796" s="89">
        <f>+L3796-K3796</f>
        <v>0</v>
      </c>
      <c r="N3796" s="90" t="str">
        <f>IF(AND($K3796=0,L3796=0),"0.00%",IF($K3796=0,-1,IF(L3796=0,1,-($K3796-L3796)/ABS(L3796))))</f>
        <v>0.00%</v>
      </c>
      <c r="O3796" s="89">
        <v>0</v>
      </c>
      <c r="P3796" s="89">
        <f>+K3796-O3796</f>
        <v>0</v>
      </c>
      <c r="Q3796" s="90" t="str">
        <f>IF(AND($K3796=0,O3796=0),"0.00%",IF($K3796=0,-1,IF(O3796=0,1,-($K3796-O3796)/ABS(O3796))))</f>
        <v>0.00%</v>
      </c>
      <c r="R3796" s="91"/>
      <c r="S3796" s="89">
        <v>0</v>
      </c>
      <c r="T3796" s="89">
        <f>+S3796-K3796</f>
        <v>0</v>
      </c>
      <c r="U3796" s="335">
        <f>IF(C3796=0,0,1)+IF(D3796=0,0,1)+IF(E3796=0,0,1)+IF(G3796=0,0,1)+IF(K3796=0,0,1)+IF(L3796=0,0,1)+IF(M3796=0,0,1)+IF(O3796=0,0,1)+IF(S3796=0,0,1)</f>
        <v>0</v>
      </c>
    </row>
    <row r="3797" spans="1:21" s="182" customFormat="1" ht="15" hidden="1">
      <c r="A3797" s="176" t="s">
        <v>3718</v>
      </c>
      <c r="B3797" s="88" t="s">
        <v>6995</v>
      </c>
      <c r="C3797" s="89">
        <v>0</v>
      </c>
      <c r="D3797" s="89">
        <v>0</v>
      </c>
      <c r="E3797" s="89">
        <f>+D3797-C3797</f>
        <v>0</v>
      </c>
      <c r="F3797" s="90" t="str">
        <f>IF(AND($C3797=0,D3797=0),"0.00%",IF($C3797=0,-1,IF(D3797=0,1,-($C3797-D3797)/ABS(D3797))))</f>
        <v>0.00%</v>
      </c>
      <c r="G3797" s="89">
        <v>0</v>
      </c>
      <c r="H3797" s="89">
        <f>+C3797-G3797</f>
        <v>0</v>
      </c>
      <c r="I3797" s="90" t="str">
        <f>IF(AND($C3797=0,G3797=0),"0.00%",IF($C3797=0,-1,IF(G3797=0,1,-($C3797-G3797)/ABS(G3797))))</f>
        <v>0.00%</v>
      </c>
      <c r="J3797" s="91"/>
      <c r="K3797" s="89">
        <v>0</v>
      </c>
      <c r="L3797" s="89">
        <v>0</v>
      </c>
      <c r="M3797" s="89">
        <f>+L3797-K3797</f>
        <v>0</v>
      </c>
      <c r="N3797" s="90" t="str">
        <f>IF(AND($K3797=0,L3797=0),"0.00%",IF($K3797=0,-1,IF(L3797=0,1,-($K3797-L3797)/ABS(L3797))))</f>
        <v>0.00%</v>
      </c>
      <c r="O3797" s="89">
        <v>0</v>
      </c>
      <c r="P3797" s="89">
        <f>+K3797-O3797</f>
        <v>0</v>
      </c>
      <c r="Q3797" s="90" t="str">
        <f>IF(AND($K3797=0,O3797=0),"0.00%",IF($K3797=0,-1,IF(O3797=0,1,-($K3797-O3797)/ABS(O3797))))</f>
        <v>0.00%</v>
      </c>
      <c r="R3797" s="91"/>
      <c r="S3797" s="89">
        <v>0</v>
      </c>
      <c r="T3797" s="89">
        <f>+S3797-K3797</f>
        <v>0</v>
      </c>
      <c r="U3797" s="335">
        <f>IF(C3797=0,0,1)+IF(D3797=0,0,1)+IF(E3797=0,0,1)+IF(G3797=0,0,1)+IF(K3797=0,0,1)+IF(L3797=0,0,1)+IF(M3797=0,0,1)+IF(O3797=0,0,1)+IF(S3797=0,0,1)</f>
        <v>0</v>
      </c>
    </row>
    <row r="3798" spans="1:21" s="182" customFormat="1" ht="15" hidden="1">
      <c r="A3798" s="176" t="s">
        <v>3719</v>
      </c>
      <c r="B3798" s="88" t="s">
        <v>6996</v>
      </c>
      <c r="C3798" s="89">
        <v>0</v>
      </c>
      <c r="D3798" s="89">
        <v>0</v>
      </c>
      <c r="E3798" s="89">
        <f>+D3798-C3798</f>
        <v>0</v>
      </c>
      <c r="F3798" s="90" t="str">
        <f>IF(AND($C3798=0,D3798=0),"0.00%",IF($C3798=0,-1,IF(D3798=0,1,-($C3798-D3798)/ABS(D3798))))</f>
        <v>0.00%</v>
      </c>
      <c r="G3798" s="89">
        <v>0</v>
      </c>
      <c r="H3798" s="89">
        <f>+C3798-G3798</f>
        <v>0</v>
      </c>
      <c r="I3798" s="90" t="str">
        <f>IF(AND($C3798=0,G3798=0),"0.00%",IF($C3798=0,-1,IF(G3798=0,1,-($C3798-G3798)/ABS(G3798))))</f>
        <v>0.00%</v>
      </c>
      <c r="J3798" s="91"/>
      <c r="K3798" s="89">
        <v>0</v>
      </c>
      <c r="L3798" s="89">
        <v>0</v>
      </c>
      <c r="M3798" s="89">
        <f>+L3798-K3798</f>
        <v>0</v>
      </c>
      <c r="N3798" s="90" t="str">
        <f>IF(AND($K3798=0,L3798=0),"0.00%",IF($K3798=0,-1,IF(L3798=0,1,-($K3798-L3798)/ABS(L3798))))</f>
        <v>0.00%</v>
      </c>
      <c r="O3798" s="89">
        <v>0</v>
      </c>
      <c r="P3798" s="89">
        <f>+K3798-O3798</f>
        <v>0</v>
      </c>
      <c r="Q3798" s="90" t="str">
        <f>IF(AND($K3798=0,O3798=0),"0.00%",IF($K3798=0,-1,IF(O3798=0,1,-($K3798-O3798)/ABS(O3798))))</f>
        <v>0.00%</v>
      </c>
      <c r="R3798" s="91"/>
      <c r="S3798" s="89">
        <v>0</v>
      </c>
      <c r="T3798" s="89">
        <f>+S3798-K3798</f>
        <v>0</v>
      </c>
      <c r="U3798" s="335">
        <f>IF(C3798=0,0,1)+IF(D3798=0,0,1)+IF(E3798=0,0,1)+IF(G3798=0,0,1)+IF(K3798=0,0,1)+IF(L3798=0,0,1)+IF(M3798=0,0,1)+IF(O3798=0,0,1)+IF(S3798=0,0,1)</f>
        <v>0</v>
      </c>
    </row>
    <row r="3799" spans="1:21" s="182" customFormat="1" ht="15" hidden="1">
      <c r="A3799" s="176" t="s">
        <v>3720</v>
      </c>
      <c r="B3799" s="88" t="s">
        <v>6995</v>
      </c>
      <c r="C3799" s="89">
        <v>0</v>
      </c>
      <c r="D3799" s="89">
        <v>0</v>
      </c>
      <c r="E3799" s="89">
        <f>+D3799-C3799</f>
        <v>0</v>
      </c>
      <c r="F3799" s="90" t="str">
        <f>IF(AND($C3799=0,D3799=0),"0.00%",IF($C3799=0,-1,IF(D3799=0,1,-($C3799-D3799)/ABS(D3799))))</f>
        <v>0.00%</v>
      </c>
      <c r="G3799" s="89">
        <v>0</v>
      </c>
      <c r="H3799" s="89">
        <f>+C3799-G3799</f>
        <v>0</v>
      </c>
      <c r="I3799" s="90" t="str">
        <f>IF(AND($C3799=0,G3799=0),"0.00%",IF($C3799=0,-1,IF(G3799=0,1,-($C3799-G3799)/ABS(G3799))))</f>
        <v>0.00%</v>
      </c>
      <c r="J3799" s="91"/>
      <c r="K3799" s="89">
        <v>0</v>
      </c>
      <c r="L3799" s="89">
        <v>0</v>
      </c>
      <c r="M3799" s="89">
        <f>+L3799-K3799</f>
        <v>0</v>
      </c>
      <c r="N3799" s="90" t="str">
        <f>IF(AND($K3799=0,L3799=0),"0.00%",IF($K3799=0,-1,IF(L3799=0,1,-($K3799-L3799)/ABS(L3799))))</f>
        <v>0.00%</v>
      </c>
      <c r="O3799" s="89">
        <v>0</v>
      </c>
      <c r="P3799" s="89">
        <f>+K3799-O3799</f>
        <v>0</v>
      </c>
      <c r="Q3799" s="90" t="str">
        <f>IF(AND($K3799=0,O3799=0),"0.00%",IF($K3799=0,-1,IF(O3799=0,1,-($K3799-O3799)/ABS(O3799))))</f>
        <v>0.00%</v>
      </c>
      <c r="R3799" s="91"/>
      <c r="S3799" s="89">
        <v>0</v>
      </c>
      <c r="T3799" s="89">
        <f>+S3799-K3799</f>
        <v>0</v>
      </c>
      <c r="U3799" s="335">
        <f>IF(C3799=0,0,1)+IF(D3799=0,0,1)+IF(E3799=0,0,1)+IF(G3799=0,0,1)+IF(K3799=0,0,1)+IF(L3799=0,0,1)+IF(M3799=0,0,1)+IF(O3799=0,0,1)+IF(S3799=0,0,1)</f>
        <v>0</v>
      </c>
    </row>
    <row r="3800" spans="1:21" s="182" customFormat="1" ht="15" hidden="1">
      <c r="A3800" s="176" t="s">
        <v>3721</v>
      </c>
      <c r="B3800" s="88" t="s">
        <v>6997</v>
      </c>
      <c r="C3800" s="89">
        <v>0</v>
      </c>
      <c r="D3800" s="89">
        <v>0</v>
      </c>
      <c r="E3800" s="89">
        <f>+D3800-C3800</f>
        <v>0</v>
      </c>
      <c r="F3800" s="90" t="str">
        <f>IF(AND($C3800=0,D3800=0),"0.00%",IF($C3800=0,-1,IF(D3800=0,1,-($C3800-D3800)/ABS(D3800))))</f>
        <v>0.00%</v>
      </c>
      <c r="G3800" s="89">
        <v>0</v>
      </c>
      <c r="H3800" s="89">
        <f>+C3800-G3800</f>
        <v>0</v>
      </c>
      <c r="I3800" s="90" t="str">
        <f>IF(AND($C3800=0,G3800=0),"0.00%",IF($C3800=0,-1,IF(G3800=0,1,-($C3800-G3800)/ABS(G3800))))</f>
        <v>0.00%</v>
      </c>
      <c r="J3800" s="91"/>
      <c r="K3800" s="89">
        <v>0</v>
      </c>
      <c r="L3800" s="89">
        <v>0</v>
      </c>
      <c r="M3800" s="89">
        <f>+L3800-K3800</f>
        <v>0</v>
      </c>
      <c r="N3800" s="90" t="str">
        <f>IF(AND($K3800=0,L3800=0),"0.00%",IF($K3800=0,-1,IF(L3800=0,1,-($K3800-L3800)/ABS(L3800))))</f>
        <v>0.00%</v>
      </c>
      <c r="O3800" s="89">
        <v>0</v>
      </c>
      <c r="P3800" s="89">
        <f>+K3800-O3800</f>
        <v>0</v>
      </c>
      <c r="Q3800" s="90" t="str">
        <f>IF(AND($K3800=0,O3800=0),"0.00%",IF($K3800=0,-1,IF(O3800=0,1,-($K3800-O3800)/ABS(O3800))))</f>
        <v>0.00%</v>
      </c>
      <c r="R3800" s="91"/>
      <c r="S3800" s="89">
        <v>0</v>
      </c>
      <c r="T3800" s="89">
        <f>+S3800-K3800</f>
        <v>0</v>
      </c>
      <c r="U3800" s="335">
        <f>IF(C3800=0,0,1)+IF(D3800=0,0,1)+IF(E3800=0,0,1)+IF(G3800=0,0,1)+IF(K3800=0,0,1)+IF(L3800=0,0,1)+IF(M3800=0,0,1)+IF(O3800=0,0,1)+IF(S3800=0,0,1)</f>
        <v>0</v>
      </c>
    </row>
    <row r="3801" spans="1:21" s="182" customFormat="1" ht="15" hidden="1">
      <c r="A3801" s="176" t="s">
        <v>3722</v>
      </c>
      <c r="B3801" s="88" t="s">
        <v>6998</v>
      </c>
      <c r="C3801" s="89">
        <v>0</v>
      </c>
      <c r="D3801" s="89">
        <v>0</v>
      </c>
      <c r="E3801" s="89">
        <f>+D3801-C3801</f>
        <v>0</v>
      </c>
      <c r="F3801" s="90" t="str">
        <f>IF(AND($C3801=0,D3801=0),"0.00%",IF($C3801=0,-1,IF(D3801=0,1,-($C3801-D3801)/ABS(D3801))))</f>
        <v>0.00%</v>
      </c>
      <c r="G3801" s="89">
        <v>0</v>
      </c>
      <c r="H3801" s="89">
        <f>+C3801-G3801</f>
        <v>0</v>
      </c>
      <c r="I3801" s="90" t="str">
        <f>IF(AND($C3801=0,G3801=0),"0.00%",IF($C3801=0,-1,IF(G3801=0,1,-($C3801-G3801)/ABS(G3801))))</f>
        <v>0.00%</v>
      </c>
      <c r="J3801" s="91"/>
      <c r="K3801" s="89">
        <v>0</v>
      </c>
      <c r="L3801" s="89">
        <v>0</v>
      </c>
      <c r="M3801" s="89">
        <f>+L3801-K3801</f>
        <v>0</v>
      </c>
      <c r="N3801" s="90" t="str">
        <f>IF(AND($K3801=0,L3801=0),"0.00%",IF($K3801=0,-1,IF(L3801=0,1,-($K3801-L3801)/ABS(L3801))))</f>
        <v>0.00%</v>
      </c>
      <c r="O3801" s="89">
        <v>0</v>
      </c>
      <c r="P3801" s="89">
        <f>+K3801-O3801</f>
        <v>0</v>
      </c>
      <c r="Q3801" s="90" t="str">
        <f>IF(AND($K3801=0,O3801=0),"0.00%",IF($K3801=0,-1,IF(O3801=0,1,-($K3801-O3801)/ABS(O3801))))</f>
        <v>0.00%</v>
      </c>
      <c r="R3801" s="91"/>
      <c r="S3801" s="89">
        <v>0</v>
      </c>
      <c r="T3801" s="89">
        <f>+S3801-K3801</f>
        <v>0</v>
      </c>
      <c r="U3801" s="335">
        <f>IF(C3801=0,0,1)+IF(D3801=0,0,1)+IF(E3801=0,0,1)+IF(G3801=0,0,1)+IF(K3801=0,0,1)+IF(L3801=0,0,1)+IF(M3801=0,0,1)+IF(O3801=0,0,1)+IF(S3801=0,0,1)</f>
        <v>0</v>
      </c>
    </row>
    <row r="3802" spans="1:21" s="182" customFormat="1" ht="15" hidden="1">
      <c r="A3802" s="176" t="s">
        <v>3723</v>
      </c>
      <c r="B3802" s="88" t="s">
        <v>6999</v>
      </c>
      <c r="C3802" s="89">
        <v>0</v>
      </c>
      <c r="D3802" s="89">
        <v>0</v>
      </c>
      <c r="E3802" s="89">
        <f>+D3802-C3802</f>
        <v>0</v>
      </c>
      <c r="F3802" s="90" t="str">
        <f>IF(AND($C3802=0,D3802=0),"0.00%",IF($C3802=0,-1,IF(D3802=0,1,-($C3802-D3802)/ABS(D3802))))</f>
        <v>0.00%</v>
      </c>
      <c r="G3802" s="89">
        <v>0</v>
      </c>
      <c r="H3802" s="89">
        <f>+C3802-G3802</f>
        <v>0</v>
      </c>
      <c r="I3802" s="90" t="str">
        <f>IF(AND($C3802=0,G3802=0),"0.00%",IF($C3802=0,-1,IF(G3802=0,1,-($C3802-G3802)/ABS(G3802))))</f>
        <v>0.00%</v>
      </c>
      <c r="J3802" s="91"/>
      <c r="K3802" s="89">
        <v>0</v>
      </c>
      <c r="L3802" s="89">
        <v>0</v>
      </c>
      <c r="M3802" s="89">
        <f>+L3802-K3802</f>
        <v>0</v>
      </c>
      <c r="N3802" s="90" t="str">
        <f>IF(AND($K3802=0,L3802=0),"0.00%",IF($K3802=0,-1,IF(L3802=0,1,-($K3802-L3802)/ABS(L3802))))</f>
        <v>0.00%</v>
      </c>
      <c r="O3802" s="89">
        <v>0</v>
      </c>
      <c r="P3802" s="89">
        <f>+K3802-O3802</f>
        <v>0</v>
      </c>
      <c r="Q3802" s="90" t="str">
        <f>IF(AND($K3802=0,O3802=0),"0.00%",IF($K3802=0,-1,IF(O3802=0,1,-($K3802-O3802)/ABS(O3802))))</f>
        <v>0.00%</v>
      </c>
      <c r="R3802" s="91"/>
      <c r="S3802" s="89">
        <v>0</v>
      </c>
      <c r="T3802" s="89">
        <f>+S3802-K3802</f>
        <v>0</v>
      </c>
      <c r="U3802" s="335">
        <f>IF(C3802=0,0,1)+IF(D3802=0,0,1)+IF(E3802=0,0,1)+IF(G3802=0,0,1)+IF(K3802=0,0,1)+IF(L3802=0,0,1)+IF(M3802=0,0,1)+IF(O3802=0,0,1)+IF(S3802=0,0,1)</f>
        <v>0</v>
      </c>
    </row>
    <row r="3803" spans="1:21" s="182" customFormat="1" ht="15" hidden="1">
      <c r="A3803" s="176" t="s">
        <v>3724</v>
      </c>
      <c r="B3803" s="88" t="s">
        <v>7000</v>
      </c>
      <c r="C3803" s="89">
        <v>0</v>
      </c>
      <c r="D3803" s="89">
        <v>0</v>
      </c>
      <c r="E3803" s="89">
        <f>+D3803-C3803</f>
        <v>0</v>
      </c>
      <c r="F3803" s="90" t="str">
        <f>IF(AND($C3803=0,D3803=0),"0.00%",IF($C3803=0,-1,IF(D3803=0,1,-($C3803-D3803)/ABS(D3803))))</f>
        <v>0.00%</v>
      </c>
      <c r="G3803" s="89">
        <v>0</v>
      </c>
      <c r="H3803" s="89">
        <f>+C3803-G3803</f>
        <v>0</v>
      </c>
      <c r="I3803" s="90" t="str">
        <f>IF(AND($C3803=0,G3803=0),"0.00%",IF($C3803=0,-1,IF(G3803=0,1,-($C3803-G3803)/ABS(G3803))))</f>
        <v>0.00%</v>
      </c>
      <c r="J3803" s="91"/>
      <c r="K3803" s="89">
        <v>0</v>
      </c>
      <c r="L3803" s="89">
        <v>0</v>
      </c>
      <c r="M3803" s="89">
        <f>+L3803-K3803</f>
        <v>0</v>
      </c>
      <c r="N3803" s="90" t="str">
        <f>IF(AND($K3803=0,L3803=0),"0.00%",IF($K3803=0,-1,IF(L3803=0,1,-($K3803-L3803)/ABS(L3803))))</f>
        <v>0.00%</v>
      </c>
      <c r="O3803" s="89">
        <v>0</v>
      </c>
      <c r="P3803" s="89">
        <f>+K3803-O3803</f>
        <v>0</v>
      </c>
      <c r="Q3803" s="90" t="str">
        <f>IF(AND($K3803=0,O3803=0),"0.00%",IF($K3803=0,-1,IF(O3803=0,1,-($K3803-O3803)/ABS(O3803))))</f>
        <v>0.00%</v>
      </c>
      <c r="R3803" s="91"/>
      <c r="S3803" s="89">
        <v>0</v>
      </c>
      <c r="T3803" s="89">
        <f>+S3803-K3803</f>
        <v>0</v>
      </c>
      <c r="U3803" s="335">
        <f>IF(C3803=0,0,1)+IF(D3803=0,0,1)+IF(E3803=0,0,1)+IF(G3803=0,0,1)+IF(K3803=0,0,1)+IF(L3803=0,0,1)+IF(M3803=0,0,1)+IF(O3803=0,0,1)+IF(S3803=0,0,1)</f>
        <v>0</v>
      </c>
    </row>
    <row r="3804" spans="1:21" s="182" customFormat="1" ht="15" hidden="1">
      <c r="A3804" s="176" t="s">
        <v>3725</v>
      </c>
      <c r="B3804" s="88" t="s">
        <v>6430</v>
      </c>
      <c r="C3804" s="89">
        <v>0</v>
      </c>
      <c r="D3804" s="89">
        <v>0</v>
      </c>
      <c r="E3804" s="89">
        <f>+D3804-C3804</f>
        <v>0</v>
      </c>
      <c r="F3804" s="90" t="str">
        <f>IF(AND($C3804=0,D3804=0),"0.00%",IF($C3804=0,-1,IF(D3804=0,1,-($C3804-D3804)/ABS(D3804))))</f>
        <v>0.00%</v>
      </c>
      <c r="G3804" s="89">
        <v>0</v>
      </c>
      <c r="H3804" s="89">
        <f>+C3804-G3804</f>
        <v>0</v>
      </c>
      <c r="I3804" s="90" t="str">
        <f>IF(AND($C3804=0,G3804=0),"0.00%",IF($C3804=0,-1,IF(G3804=0,1,-($C3804-G3804)/ABS(G3804))))</f>
        <v>0.00%</v>
      </c>
      <c r="J3804" s="91"/>
      <c r="K3804" s="89">
        <v>0</v>
      </c>
      <c r="L3804" s="89">
        <v>0</v>
      </c>
      <c r="M3804" s="89">
        <f>+L3804-K3804</f>
        <v>0</v>
      </c>
      <c r="N3804" s="90" t="str">
        <f>IF(AND($K3804=0,L3804=0),"0.00%",IF($K3804=0,-1,IF(L3804=0,1,-($K3804-L3804)/ABS(L3804))))</f>
        <v>0.00%</v>
      </c>
      <c r="O3804" s="89">
        <v>0</v>
      </c>
      <c r="P3804" s="89">
        <f>+K3804-O3804</f>
        <v>0</v>
      </c>
      <c r="Q3804" s="90" t="str">
        <f>IF(AND($K3804=0,O3804=0),"0.00%",IF($K3804=0,-1,IF(O3804=0,1,-($K3804-O3804)/ABS(O3804))))</f>
        <v>0.00%</v>
      </c>
      <c r="R3804" s="91"/>
      <c r="S3804" s="89">
        <v>0</v>
      </c>
      <c r="T3804" s="89">
        <f>+S3804-K3804</f>
        <v>0</v>
      </c>
      <c r="U3804" s="335">
        <f>IF(C3804=0,0,1)+IF(D3804=0,0,1)+IF(E3804=0,0,1)+IF(G3804=0,0,1)+IF(K3804=0,0,1)+IF(L3804=0,0,1)+IF(M3804=0,0,1)+IF(O3804=0,0,1)+IF(S3804=0,0,1)</f>
        <v>0</v>
      </c>
    </row>
    <row r="3805" spans="1:21" s="182" customFormat="1" ht="15" hidden="1">
      <c r="A3805" s="176" t="s">
        <v>3726</v>
      </c>
      <c r="B3805" s="88" t="s">
        <v>6431</v>
      </c>
      <c r="C3805" s="89">
        <v>0</v>
      </c>
      <c r="D3805" s="89">
        <v>0</v>
      </c>
      <c r="E3805" s="89">
        <f>+D3805-C3805</f>
        <v>0</v>
      </c>
      <c r="F3805" s="90" t="str">
        <f>IF(AND($C3805=0,D3805=0),"0.00%",IF($C3805=0,-1,IF(D3805=0,1,-($C3805-D3805)/ABS(D3805))))</f>
        <v>0.00%</v>
      </c>
      <c r="G3805" s="89">
        <v>0</v>
      </c>
      <c r="H3805" s="89">
        <f>+C3805-G3805</f>
        <v>0</v>
      </c>
      <c r="I3805" s="90" t="str">
        <f>IF(AND($C3805=0,G3805=0),"0.00%",IF($C3805=0,-1,IF(G3805=0,1,-($C3805-G3805)/ABS(G3805))))</f>
        <v>0.00%</v>
      </c>
      <c r="J3805" s="91"/>
      <c r="K3805" s="89">
        <v>0</v>
      </c>
      <c r="L3805" s="89">
        <v>0</v>
      </c>
      <c r="M3805" s="89">
        <f>+L3805-K3805</f>
        <v>0</v>
      </c>
      <c r="N3805" s="90" t="str">
        <f>IF(AND($K3805=0,L3805=0),"0.00%",IF($K3805=0,-1,IF(L3805=0,1,-($K3805-L3805)/ABS(L3805))))</f>
        <v>0.00%</v>
      </c>
      <c r="O3805" s="89">
        <v>0</v>
      </c>
      <c r="P3805" s="89">
        <f>+K3805-O3805</f>
        <v>0</v>
      </c>
      <c r="Q3805" s="90" t="str">
        <f>IF(AND($K3805=0,O3805=0),"0.00%",IF($K3805=0,-1,IF(O3805=0,1,-($K3805-O3805)/ABS(O3805))))</f>
        <v>0.00%</v>
      </c>
      <c r="R3805" s="91"/>
      <c r="S3805" s="89">
        <v>0</v>
      </c>
      <c r="T3805" s="89">
        <f>+S3805-K3805</f>
        <v>0</v>
      </c>
      <c r="U3805" s="335">
        <f>IF(C3805=0,0,1)+IF(D3805=0,0,1)+IF(E3805=0,0,1)+IF(G3805=0,0,1)+IF(K3805=0,0,1)+IF(L3805=0,0,1)+IF(M3805=0,0,1)+IF(O3805=0,0,1)+IF(S3805=0,0,1)</f>
        <v>0</v>
      </c>
    </row>
    <row r="3806" spans="1:21" s="182" customFormat="1" ht="15" hidden="1">
      <c r="A3806" s="176" t="s">
        <v>3727</v>
      </c>
      <c r="B3806" s="88" t="s">
        <v>6432</v>
      </c>
      <c r="C3806" s="89">
        <v>0</v>
      </c>
      <c r="D3806" s="89">
        <v>0</v>
      </c>
      <c r="E3806" s="89">
        <f>+D3806-C3806</f>
        <v>0</v>
      </c>
      <c r="F3806" s="90" t="str">
        <f>IF(AND($C3806=0,D3806=0),"0.00%",IF($C3806=0,-1,IF(D3806=0,1,-($C3806-D3806)/ABS(D3806))))</f>
        <v>0.00%</v>
      </c>
      <c r="G3806" s="89">
        <v>0</v>
      </c>
      <c r="H3806" s="89">
        <f>+C3806-G3806</f>
        <v>0</v>
      </c>
      <c r="I3806" s="90" t="str">
        <f>IF(AND($C3806=0,G3806=0),"0.00%",IF($C3806=0,-1,IF(G3806=0,1,-($C3806-G3806)/ABS(G3806))))</f>
        <v>0.00%</v>
      </c>
      <c r="J3806" s="91"/>
      <c r="K3806" s="89">
        <v>0</v>
      </c>
      <c r="L3806" s="89">
        <v>0</v>
      </c>
      <c r="M3806" s="89">
        <f>+L3806-K3806</f>
        <v>0</v>
      </c>
      <c r="N3806" s="90" t="str">
        <f>IF(AND($K3806=0,L3806=0),"0.00%",IF($K3806=0,-1,IF(L3806=0,1,-($K3806-L3806)/ABS(L3806))))</f>
        <v>0.00%</v>
      </c>
      <c r="O3806" s="89">
        <v>0</v>
      </c>
      <c r="P3806" s="89">
        <f>+K3806-O3806</f>
        <v>0</v>
      </c>
      <c r="Q3806" s="90" t="str">
        <f>IF(AND($K3806=0,O3806=0),"0.00%",IF($K3806=0,-1,IF(O3806=0,1,-($K3806-O3806)/ABS(O3806))))</f>
        <v>0.00%</v>
      </c>
      <c r="R3806" s="91"/>
      <c r="S3806" s="89">
        <v>0</v>
      </c>
      <c r="T3806" s="89">
        <f>+S3806-K3806</f>
        <v>0</v>
      </c>
      <c r="U3806" s="335">
        <f>IF(C3806=0,0,1)+IF(D3806=0,0,1)+IF(E3806=0,0,1)+IF(G3806=0,0,1)+IF(K3806=0,0,1)+IF(L3806=0,0,1)+IF(M3806=0,0,1)+IF(O3806=0,0,1)+IF(S3806=0,0,1)</f>
        <v>0</v>
      </c>
    </row>
    <row r="3807" spans="1:21" s="182" customFormat="1" ht="15" hidden="1">
      <c r="A3807" s="176" t="s">
        <v>3728</v>
      </c>
      <c r="B3807" s="88" t="s">
        <v>7001</v>
      </c>
      <c r="C3807" s="89">
        <v>0</v>
      </c>
      <c r="D3807" s="89">
        <v>0</v>
      </c>
      <c r="E3807" s="89">
        <f>+D3807-C3807</f>
        <v>0</v>
      </c>
      <c r="F3807" s="90" t="str">
        <f>IF(AND($C3807=0,D3807=0),"0.00%",IF($C3807=0,-1,IF(D3807=0,1,-($C3807-D3807)/ABS(D3807))))</f>
        <v>0.00%</v>
      </c>
      <c r="G3807" s="89">
        <v>0</v>
      </c>
      <c r="H3807" s="89">
        <f>+C3807-G3807</f>
        <v>0</v>
      </c>
      <c r="I3807" s="90" t="str">
        <f>IF(AND($C3807=0,G3807=0),"0.00%",IF($C3807=0,-1,IF(G3807=0,1,-($C3807-G3807)/ABS(G3807))))</f>
        <v>0.00%</v>
      </c>
      <c r="J3807" s="91"/>
      <c r="K3807" s="89">
        <v>0</v>
      </c>
      <c r="L3807" s="89">
        <v>0</v>
      </c>
      <c r="M3807" s="89">
        <f>+L3807-K3807</f>
        <v>0</v>
      </c>
      <c r="N3807" s="90" t="str">
        <f>IF(AND($K3807=0,L3807=0),"0.00%",IF($K3807=0,-1,IF(L3807=0,1,-($K3807-L3807)/ABS(L3807))))</f>
        <v>0.00%</v>
      </c>
      <c r="O3807" s="89">
        <v>0</v>
      </c>
      <c r="P3807" s="89">
        <f>+K3807-O3807</f>
        <v>0</v>
      </c>
      <c r="Q3807" s="90" t="str">
        <f>IF(AND($K3807=0,O3807=0),"0.00%",IF($K3807=0,-1,IF(O3807=0,1,-($K3807-O3807)/ABS(O3807))))</f>
        <v>0.00%</v>
      </c>
      <c r="R3807" s="91"/>
      <c r="S3807" s="89">
        <v>0</v>
      </c>
      <c r="T3807" s="89">
        <f>+S3807-K3807</f>
        <v>0</v>
      </c>
      <c r="U3807" s="335">
        <f>IF(C3807=0,0,1)+IF(D3807=0,0,1)+IF(E3807=0,0,1)+IF(G3807=0,0,1)+IF(K3807=0,0,1)+IF(L3807=0,0,1)+IF(M3807=0,0,1)+IF(O3807=0,0,1)+IF(S3807=0,0,1)</f>
        <v>0</v>
      </c>
    </row>
    <row r="3808" spans="1:21" s="182" customFormat="1" ht="15" hidden="1">
      <c r="A3808" s="176" t="s">
        <v>3729</v>
      </c>
      <c r="B3808" s="88" t="s">
        <v>7002</v>
      </c>
      <c r="C3808" s="89">
        <v>0</v>
      </c>
      <c r="D3808" s="89">
        <v>0</v>
      </c>
      <c r="E3808" s="89">
        <f>+D3808-C3808</f>
        <v>0</v>
      </c>
      <c r="F3808" s="90" t="str">
        <f>IF(AND($C3808=0,D3808=0),"0.00%",IF($C3808=0,-1,IF(D3808=0,1,-($C3808-D3808)/ABS(D3808))))</f>
        <v>0.00%</v>
      </c>
      <c r="G3808" s="89">
        <v>0</v>
      </c>
      <c r="H3808" s="89">
        <f>+C3808-G3808</f>
        <v>0</v>
      </c>
      <c r="I3808" s="90" t="str">
        <f>IF(AND($C3808=0,G3808=0),"0.00%",IF($C3808=0,-1,IF(G3808=0,1,-($C3808-G3808)/ABS(G3808))))</f>
        <v>0.00%</v>
      </c>
      <c r="J3808" s="91"/>
      <c r="K3808" s="89">
        <v>0</v>
      </c>
      <c r="L3808" s="89">
        <v>0</v>
      </c>
      <c r="M3808" s="89">
        <f>+L3808-K3808</f>
        <v>0</v>
      </c>
      <c r="N3808" s="90" t="str">
        <f>IF(AND($K3808=0,L3808=0),"0.00%",IF($K3808=0,-1,IF(L3808=0,1,-($K3808-L3808)/ABS(L3808))))</f>
        <v>0.00%</v>
      </c>
      <c r="O3808" s="89">
        <v>0</v>
      </c>
      <c r="P3808" s="89">
        <f>+K3808-O3808</f>
        <v>0</v>
      </c>
      <c r="Q3808" s="90" t="str">
        <f>IF(AND($K3808=0,O3808=0),"0.00%",IF($K3808=0,-1,IF(O3808=0,1,-($K3808-O3808)/ABS(O3808))))</f>
        <v>0.00%</v>
      </c>
      <c r="R3808" s="91"/>
      <c r="S3808" s="89">
        <v>0</v>
      </c>
      <c r="T3808" s="89">
        <f>+S3808-K3808</f>
        <v>0</v>
      </c>
      <c r="U3808" s="335">
        <f>IF(C3808=0,0,1)+IF(D3808=0,0,1)+IF(E3808=0,0,1)+IF(G3808=0,0,1)+IF(K3808=0,0,1)+IF(L3808=0,0,1)+IF(M3808=0,0,1)+IF(O3808=0,0,1)+IF(S3808=0,0,1)</f>
        <v>0</v>
      </c>
    </row>
    <row r="3809" spans="1:21" s="182" customFormat="1" ht="15" hidden="1">
      <c r="A3809" s="176" t="s">
        <v>3730</v>
      </c>
      <c r="B3809" s="88" t="s">
        <v>7003</v>
      </c>
      <c r="C3809" s="89">
        <v>0</v>
      </c>
      <c r="D3809" s="89">
        <v>0</v>
      </c>
      <c r="E3809" s="89">
        <f>+D3809-C3809</f>
        <v>0</v>
      </c>
      <c r="F3809" s="90" t="str">
        <f>IF(AND($C3809=0,D3809=0),"0.00%",IF($C3809=0,-1,IF(D3809=0,1,-($C3809-D3809)/ABS(D3809))))</f>
        <v>0.00%</v>
      </c>
      <c r="G3809" s="89">
        <v>0</v>
      </c>
      <c r="H3809" s="89">
        <f>+C3809-G3809</f>
        <v>0</v>
      </c>
      <c r="I3809" s="90" t="str">
        <f>IF(AND($C3809=0,G3809=0),"0.00%",IF($C3809=0,-1,IF(G3809=0,1,-($C3809-G3809)/ABS(G3809))))</f>
        <v>0.00%</v>
      </c>
      <c r="J3809" s="91"/>
      <c r="K3809" s="89">
        <v>0</v>
      </c>
      <c r="L3809" s="89">
        <v>0</v>
      </c>
      <c r="M3809" s="89">
        <f>+L3809-K3809</f>
        <v>0</v>
      </c>
      <c r="N3809" s="90" t="str">
        <f>IF(AND($K3809=0,L3809=0),"0.00%",IF($K3809=0,-1,IF(L3809=0,1,-($K3809-L3809)/ABS(L3809))))</f>
        <v>0.00%</v>
      </c>
      <c r="O3809" s="89">
        <v>0</v>
      </c>
      <c r="P3809" s="89">
        <f>+K3809-O3809</f>
        <v>0</v>
      </c>
      <c r="Q3809" s="90" t="str">
        <f>IF(AND($K3809=0,O3809=0),"0.00%",IF($K3809=0,-1,IF(O3809=0,1,-($K3809-O3809)/ABS(O3809))))</f>
        <v>0.00%</v>
      </c>
      <c r="R3809" s="91"/>
      <c r="S3809" s="89">
        <v>0</v>
      </c>
      <c r="T3809" s="89">
        <f>+S3809-K3809</f>
        <v>0</v>
      </c>
      <c r="U3809" s="335">
        <f>IF(C3809=0,0,1)+IF(D3809=0,0,1)+IF(E3809=0,0,1)+IF(G3809=0,0,1)+IF(K3809=0,0,1)+IF(L3809=0,0,1)+IF(M3809=0,0,1)+IF(O3809=0,0,1)+IF(S3809=0,0,1)</f>
        <v>0</v>
      </c>
    </row>
    <row r="3810" spans="1:21" s="182" customFormat="1" ht="15" hidden="1">
      <c r="A3810" s="176" t="s">
        <v>3731</v>
      </c>
      <c r="B3810" s="88" t="s">
        <v>7004</v>
      </c>
      <c r="C3810" s="89">
        <v>0</v>
      </c>
      <c r="D3810" s="89">
        <v>0</v>
      </c>
      <c r="E3810" s="89">
        <f>+D3810-C3810</f>
        <v>0</v>
      </c>
      <c r="F3810" s="90" t="str">
        <f>IF(AND($C3810=0,D3810=0),"0.00%",IF($C3810=0,-1,IF(D3810=0,1,-($C3810-D3810)/ABS(D3810))))</f>
        <v>0.00%</v>
      </c>
      <c r="G3810" s="89">
        <v>0</v>
      </c>
      <c r="H3810" s="89">
        <f>+C3810-G3810</f>
        <v>0</v>
      </c>
      <c r="I3810" s="90" t="str">
        <f>IF(AND($C3810=0,G3810=0),"0.00%",IF($C3810=0,-1,IF(G3810=0,1,-($C3810-G3810)/ABS(G3810))))</f>
        <v>0.00%</v>
      </c>
      <c r="J3810" s="91"/>
      <c r="K3810" s="89">
        <v>0</v>
      </c>
      <c r="L3810" s="89">
        <v>0</v>
      </c>
      <c r="M3810" s="89">
        <f>+L3810-K3810</f>
        <v>0</v>
      </c>
      <c r="N3810" s="90" t="str">
        <f>IF(AND($K3810=0,L3810=0),"0.00%",IF($K3810=0,-1,IF(L3810=0,1,-($K3810-L3810)/ABS(L3810))))</f>
        <v>0.00%</v>
      </c>
      <c r="O3810" s="89">
        <v>0</v>
      </c>
      <c r="P3810" s="89">
        <f>+K3810-O3810</f>
        <v>0</v>
      </c>
      <c r="Q3810" s="90" t="str">
        <f>IF(AND($K3810=0,O3810=0),"0.00%",IF($K3810=0,-1,IF(O3810=0,1,-($K3810-O3810)/ABS(O3810))))</f>
        <v>0.00%</v>
      </c>
      <c r="R3810" s="91"/>
      <c r="S3810" s="89">
        <v>0</v>
      </c>
      <c r="T3810" s="89">
        <f>+S3810-K3810</f>
        <v>0</v>
      </c>
      <c r="U3810" s="335">
        <f>IF(C3810=0,0,1)+IF(D3810=0,0,1)+IF(E3810=0,0,1)+IF(G3810=0,0,1)+IF(K3810=0,0,1)+IF(L3810=0,0,1)+IF(M3810=0,0,1)+IF(O3810=0,0,1)+IF(S3810=0,0,1)</f>
        <v>0</v>
      </c>
    </row>
    <row r="3811" spans="1:21" s="182" customFormat="1" ht="15" hidden="1">
      <c r="A3811" s="176" t="s">
        <v>3732</v>
      </c>
      <c r="B3811" s="88" t="s">
        <v>7005</v>
      </c>
      <c r="C3811" s="89">
        <v>0</v>
      </c>
      <c r="D3811" s="89">
        <v>0</v>
      </c>
      <c r="E3811" s="89">
        <f>+D3811-C3811</f>
        <v>0</v>
      </c>
      <c r="F3811" s="90" t="str">
        <f>IF(AND($C3811=0,D3811=0),"0.00%",IF($C3811=0,-1,IF(D3811=0,1,-($C3811-D3811)/ABS(D3811))))</f>
        <v>0.00%</v>
      </c>
      <c r="G3811" s="89">
        <v>0</v>
      </c>
      <c r="H3811" s="89">
        <f>+C3811-G3811</f>
        <v>0</v>
      </c>
      <c r="I3811" s="90" t="str">
        <f>IF(AND($C3811=0,G3811=0),"0.00%",IF($C3811=0,-1,IF(G3811=0,1,-($C3811-G3811)/ABS(G3811))))</f>
        <v>0.00%</v>
      </c>
      <c r="J3811" s="91"/>
      <c r="K3811" s="89">
        <v>0</v>
      </c>
      <c r="L3811" s="89">
        <v>0</v>
      </c>
      <c r="M3811" s="89">
        <f>+L3811-K3811</f>
        <v>0</v>
      </c>
      <c r="N3811" s="90" t="str">
        <f>IF(AND($K3811=0,L3811=0),"0.00%",IF($K3811=0,-1,IF(L3811=0,1,-($K3811-L3811)/ABS(L3811))))</f>
        <v>0.00%</v>
      </c>
      <c r="O3811" s="89">
        <v>0</v>
      </c>
      <c r="P3811" s="89">
        <f>+K3811-O3811</f>
        <v>0</v>
      </c>
      <c r="Q3811" s="90" t="str">
        <f>IF(AND($K3811=0,O3811=0),"0.00%",IF($K3811=0,-1,IF(O3811=0,1,-($K3811-O3811)/ABS(O3811))))</f>
        <v>0.00%</v>
      </c>
      <c r="R3811" s="91"/>
      <c r="S3811" s="89">
        <v>0</v>
      </c>
      <c r="T3811" s="89">
        <f>+S3811-K3811</f>
        <v>0</v>
      </c>
      <c r="U3811" s="335">
        <f>IF(C3811=0,0,1)+IF(D3811=0,0,1)+IF(E3811=0,0,1)+IF(G3811=0,0,1)+IF(K3811=0,0,1)+IF(L3811=0,0,1)+IF(M3811=0,0,1)+IF(O3811=0,0,1)+IF(S3811=0,0,1)</f>
        <v>0</v>
      </c>
    </row>
    <row r="3812" spans="1:21" s="182" customFormat="1" ht="15" hidden="1">
      <c r="A3812" s="176" t="s">
        <v>3733</v>
      </c>
      <c r="B3812" s="88" t="s">
        <v>7006</v>
      </c>
      <c r="C3812" s="89">
        <v>0</v>
      </c>
      <c r="D3812" s="89">
        <v>0</v>
      </c>
      <c r="E3812" s="89">
        <f>+D3812-C3812</f>
        <v>0</v>
      </c>
      <c r="F3812" s="90" t="str">
        <f>IF(AND($C3812=0,D3812=0),"0.00%",IF($C3812=0,-1,IF(D3812=0,1,-($C3812-D3812)/ABS(D3812))))</f>
        <v>0.00%</v>
      </c>
      <c r="G3812" s="89">
        <v>0</v>
      </c>
      <c r="H3812" s="89">
        <f>+C3812-G3812</f>
        <v>0</v>
      </c>
      <c r="I3812" s="90" t="str">
        <f>IF(AND($C3812=0,G3812=0),"0.00%",IF($C3812=0,-1,IF(G3812=0,1,-($C3812-G3812)/ABS(G3812))))</f>
        <v>0.00%</v>
      </c>
      <c r="J3812" s="91"/>
      <c r="K3812" s="89">
        <v>0</v>
      </c>
      <c r="L3812" s="89">
        <v>0</v>
      </c>
      <c r="M3812" s="89">
        <f>+L3812-K3812</f>
        <v>0</v>
      </c>
      <c r="N3812" s="90" t="str">
        <f>IF(AND($K3812=0,L3812=0),"0.00%",IF($K3812=0,-1,IF(L3812=0,1,-($K3812-L3812)/ABS(L3812))))</f>
        <v>0.00%</v>
      </c>
      <c r="O3812" s="89">
        <v>0</v>
      </c>
      <c r="P3812" s="89">
        <f>+K3812-O3812</f>
        <v>0</v>
      </c>
      <c r="Q3812" s="90" t="str">
        <f>IF(AND($K3812=0,O3812=0),"0.00%",IF($K3812=0,-1,IF(O3812=0,1,-($K3812-O3812)/ABS(O3812))))</f>
        <v>0.00%</v>
      </c>
      <c r="R3812" s="91"/>
      <c r="S3812" s="89">
        <v>0</v>
      </c>
      <c r="T3812" s="89">
        <f>+S3812-K3812</f>
        <v>0</v>
      </c>
      <c r="U3812" s="335">
        <f>IF(C3812=0,0,1)+IF(D3812=0,0,1)+IF(E3812=0,0,1)+IF(G3812=0,0,1)+IF(K3812=0,0,1)+IF(L3812=0,0,1)+IF(M3812=0,0,1)+IF(O3812=0,0,1)+IF(S3812=0,0,1)</f>
        <v>0</v>
      </c>
    </row>
    <row r="3813" spans="1:21" s="182" customFormat="1" ht="15" hidden="1">
      <c r="A3813" s="176" t="s">
        <v>3734</v>
      </c>
      <c r="B3813" s="88" t="s">
        <v>7007</v>
      </c>
      <c r="C3813" s="89">
        <v>0</v>
      </c>
      <c r="D3813" s="89">
        <v>0</v>
      </c>
      <c r="E3813" s="89">
        <f>+D3813-C3813</f>
        <v>0</v>
      </c>
      <c r="F3813" s="90" t="str">
        <f>IF(AND($C3813=0,D3813=0),"0.00%",IF($C3813=0,-1,IF(D3813=0,1,-($C3813-D3813)/ABS(D3813))))</f>
        <v>0.00%</v>
      </c>
      <c r="G3813" s="89">
        <v>0</v>
      </c>
      <c r="H3813" s="89">
        <f>+C3813-G3813</f>
        <v>0</v>
      </c>
      <c r="I3813" s="90" t="str">
        <f>IF(AND($C3813=0,G3813=0),"0.00%",IF($C3813=0,-1,IF(G3813=0,1,-($C3813-G3813)/ABS(G3813))))</f>
        <v>0.00%</v>
      </c>
      <c r="J3813" s="91"/>
      <c r="K3813" s="89">
        <v>0</v>
      </c>
      <c r="L3813" s="89">
        <v>0</v>
      </c>
      <c r="M3813" s="89">
        <f>+L3813-K3813</f>
        <v>0</v>
      </c>
      <c r="N3813" s="90" t="str">
        <f>IF(AND($K3813=0,L3813=0),"0.00%",IF($K3813=0,-1,IF(L3813=0,1,-($K3813-L3813)/ABS(L3813))))</f>
        <v>0.00%</v>
      </c>
      <c r="O3813" s="89">
        <v>0</v>
      </c>
      <c r="P3813" s="89">
        <f>+K3813-O3813</f>
        <v>0</v>
      </c>
      <c r="Q3813" s="90" t="str">
        <f>IF(AND($K3813=0,O3813=0),"0.00%",IF($K3813=0,-1,IF(O3813=0,1,-($K3813-O3813)/ABS(O3813))))</f>
        <v>0.00%</v>
      </c>
      <c r="R3813" s="91"/>
      <c r="S3813" s="89">
        <v>0</v>
      </c>
      <c r="T3813" s="89">
        <f>+S3813-K3813</f>
        <v>0</v>
      </c>
      <c r="U3813" s="335">
        <f>IF(C3813=0,0,1)+IF(D3813=0,0,1)+IF(E3813=0,0,1)+IF(G3813=0,0,1)+IF(K3813=0,0,1)+IF(L3813=0,0,1)+IF(M3813=0,0,1)+IF(O3813=0,0,1)+IF(S3813=0,0,1)</f>
        <v>0</v>
      </c>
    </row>
    <row r="3814" spans="1:21" s="182" customFormat="1" ht="15" hidden="1">
      <c r="A3814" s="176" t="s">
        <v>3735</v>
      </c>
      <c r="B3814" s="88" t="s">
        <v>7008</v>
      </c>
      <c r="C3814" s="89">
        <v>0</v>
      </c>
      <c r="D3814" s="89">
        <v>0</v>
      </c>
      <c r="E3814" s="89">
        <f>+D3814-C3814</f>
        <v>0</v>
      </c>
      <c r="F3814" s="90" t="str">
        <f>IF(AND($C3814=0,D3814=0),"0.00%",IF($C3814=0,-1,IF(D3814=0,1,-($C3814-D3814)/ABS(D3814))))</f>
        <v>0.00%</v>
      </c>
      <c r="G3814" s="89">
        <v>0</v>
      </c>
      <c r="H3814" s="89">
        <f>+C3814-G3814</f>
        <v>0</v>
      </c>
      <c r="I3814" s="90" t="str">
        <f>IF(AND($C3814=0,G3814=0),"0.00%",IF($C3814=0,-1,IF(G3814=0,1,-($C3814-G3814)/ABS(G3814))))</f>
        <v>0.00%</v>
      </c>
      <c r="J3814" s="91"/>
      <c r="K3814" s="89">
        <v>0</v>
      </c>
      <c r="L3814" s="89">
        <v>0</v>
      </c>
      <c r="M3814" s="89">
        <f>+L3814-K3814</f>
        <v>0</v>
      </c>
      <c r="N3814" s="90" t="str">
        <f>IF(AND($K3814=0,L3814=0),"0.00%",IF($K3814=0,-1,IF(L3814=0,1,-($K3814-L3814)/ABS(L3814))))</f>
        <v>0.00%</v>
      </c>
      <c r="O3814" s="89">
        <v>0</v>
      </c>
      <c r="P3814" s="89">
        <f>+K3814-O3814</f>
        <v>0</v>
      </c>
      <c r="Q3814" s="90" t="str">
        <f>IF(AND($K3814=0,O3814=0),"0.00%",IF($K3814=0,-1,IF(O3814=0,1,-($K3814-O3814)/ABS(O3814))))</f>
        <v>0.00%</v>
      </c>
      <c r="R3814" s="91"/>
      <c r="S3814" s="89">
        <v>0</v>
      </c>
      <c r="T3814" s="89">
        <f>+S3814-K3814</f>
        <v>0</v>
      </c>
      <c r="U3814" s="335">
        <f>IF(C3814=0,0,1)+IF(D3814=0,0,1)+IF(E3814=0,0,1)+IF(G3814=0,0,1)+IF(K3814=0,0,1)+IF(L3814=0,0,1)+IF(M3814=0,0,1)+IF(O3814=0,0,1)+IF(S3814=0,0,1)</f>
        <v>0</v>
      </c>
    </row>
    <row r="3815" spans="1:21" s="182" customFormat="1" ht="15" hidden="1">
      <c r="A3815" s="176" t="s">
        <v>3736</v>
      </c>
      <c r="B3815" s="88" t="s">
        <v>7009</v>
      </c>
      <c r="C3815" s="89">
        <v>0</v>
      </c>
      <c r="D3815" s="89">
        <v>0</v>
      </c>
      <c r="E3815" s="89">
        <f>+D3815-C3815</f>
        <v>0</v>
      </c>
      <c r="F3815" s="90" t="str">
        <f>IF(AND($C3815=0,D3815=0),"0.00%",IF($C3815=0,-1,IF(D3815=0,1,-($C3815-D3815)/ABS(D3815))))</f>
        <v>0.00%</v>
      </c>
      <c r="G3815" s="89">
        <v>0</v>
      </c>
      <c r="H3815" s="89">
        <f>+C3815-G3815</f>
        <v>0</v>
      </c>
      <c r="I3815" s="90" t="str">
        <f>IF(AND($C3815=0,G3815=0),"0.00%",IF($C3815=0,-1,IF(G3815=0,1,-($C3815-G3815)/ABS(G3815))))</f>
        <v>0.00%</v>
      </c>
      <c r="J3815" s="91"/>
      <c r="K3815" s="89">
        <v>0</v>
      </c>
      <c r="L3815" s="89">
        <v>0</v>
      </c>
      <c r="M3815" s="89">
        <f>+L3815-K3815</f>
        <v>0</v>
      </c>
      <c r="N3815" s="90" t="str">
        <f>IF(AND($K3815=0,L3815=0),"0.00%",IF($K3815=0,-1,IF(L3815=0,1,-($K3815-L3815)/ABS(L3815))))</f>
        <v>0.00%</v>
      </c>
      <c r="O3815" s="89">
        <v>0</v>
      </c>
      <c r="P3815" s="89">
        <f>+K3815-O3815</f>
        <v>0</v>
      </c>
      <c r="Q3815" s="90" t="str">
        <f>IF(AND($K3815=0,O3815=0),"0.00%",IF($K3815=0,-1,IF(O3815=0,1,-($K3815-O3815)/ABS(O3815))))</f>
        <v>0.00%</v>
      </c>
      <c r="R3815" s="91"/>
      <c r="S3815" s="89">
        <v>0</v>
      </c>
      <c r="T3815" s="89">
        <f>+S3815-K3815</f>
        <v>0</v>
      </c>
      <c r="U3815" s="335">
        <f>IF(C3815=0,0,1)+IF(D3815=0,0,1)+IF(E3815=0,0,1)+IF(G3815=0,0,1)+IF(K3815=0,0,1)+IF(L3815=0,0,1)+IF(M3815=0,0,1)+IF(O3815=0,0,1)+IF(S3815=0,0,1)</f>
        <v>0</v>
      </c>
    </row>
    <row r="3816" spans="1:21" s="182" customFormat="1" ht="15" hidden="1">
      <c r="A3816" s="176" t="s">
        <v>3737</v>
      </c>
      <c r="B3816" s="88" t="s">
        <v>7010</v>
      </c>
      <c r="C3816" s="89">
        <v>0</v>
      </c>
      <c r="D3816" s="89">
        <v>0</v>
      </c>
      <c r="E3816" s="89">
        <f>+D3816-C3816</f>
        <v>0</v>
      </c>
      <c r="F3816" s="90" t="str">
        <f>IF(AND($C3816=0,D3816=0),"0.00%",IF($C3816=0,-1,IF(D3816=0,1,-($C3816-D3816)/ABS(D3816))))</f>
        <v>0.00%</v>
      </c>
      <c r="G3816" s="89">
        <v>0</v>
      </c>
      <c r="H3816" s="89">
        <f>+C3816-G3816</f>
        <v>0</v>
      </c>
      <c r="I3816" s="90" t="str">
        <f>IF(AND($C3816=0,G3816=0),"0.00%",IF($C3816=0,-1,IF(G3816=0,1,-($C3816-G3816)/ABS(G3816))))</f>
        <v>0.00%</v>
      </c>
      <c r="J3816" s="91"/>
      <c r="K3816" s="89">
        <v>0</v>
      </c>
      <c r="L3816" s="89">
        <v>0</v>
      </c>
      <c r="M3816" s="89">
        <f>+L3816-K3816</f>
        <v>0</v>
      </c>
      <c r="N3816" s="90" t="str">
        <f>IF(AND($K3816=0,L3816=0),"0.00%",IF($K3816=0,-1,IF(L3816=0,1,-($K3816-L3816)/ABS(L3816))))</f>
        <v>0.00%</v>
      </c>
      <c r="O3816" s="89">
        <v>0</v>
      </c>
      <c r="P3816" s="89">
        <f>+K3816-O3816</f>
        <v>0</v>
      </c>
      <c r="Q3816" s="90" t="str">
        <f>IF(AND($K3816=0,O3816=0),"0.00%",IF($K3816=0,-1,IF(O3816=0,1,-($K3816-O3816)/ABS(O3816))))</f>
        <v>0.00%</v>
      </c>
      <c r="R3816" s="91"/>
      <c r="S3816" s="89">
        <v>0</v>
      </c>
      <c r="T3816" s="89">
        <f>+S3816-K3816</f>
        <v>0</v>
      </c>
      <c r="U3816" s="335">
        <f>IF(C3816=0,0,1)+IF(D3816=0,0,1)+IF(E3816=0,0,1)+IF(G3816=0,0,1)+IF(K3816=0,0,1)+IF(L3816=0,0,1)+IF(M3816=0,0,1)+IF(O3816=0,0,1)+IF(S3816=0,0,1)</f>
        <v>0</v>
      </c>
    </row>
    <row r="3817" spans="1:21" s="182" customFormat="1" ht="15" hidden="1">
      <c r="A3817" s="176" t="s">
        <v>3738</v>
      </c>
      <c r="B3817" s="88" t="s">
        <v>7011</v>
      </c>
      <c r="C3817" s="89">
        <v>0</v>
      </c>
      <c r="D3817" s="89">
        <v>0</v>
      </c>
      <c r="E3817" s="89">
        <f>+D3817-C3817</f>
        <v>0</v>
      </c>
      <c r="F3817" s="90" t="str">
        <f>IF(AND($C3817=0,D3817=0),"0.00%",IF($C3817=0,-1,IF(D3817=0,1,-($C3817-D3817)/ABS(D3817))))</f>
        <v>0.00%</v>
      </c>
      <c r="G3817" s="89">
        <v>0</v>
      </c>
      <c r="H3817" s="89">
        <f>+C3817-G3817</f>
        <v>0</v>
      </c>
      <c r="I3817" s="90" t="str">
        <f>IF(AND($C3817=0,G3817=0),"0.00%",IF($C3817=0,-1,IF(G3817=0,1,-($C3817-G3817)/ABS(G3817))))</f>
        <v>0.00%</v>
      </c>
      <c r="J3817" s="91"/>
      <c r="K3817" s="89">
        <v>0</v>
      </c>
      <c r="L3817" s="89">
        <v>0</v>
      </c>
      <c r="M3817" s="89">
        <f>+L3817-K3817</f>
        <v>0</v>
      </c>
      <c r="N3817" s="90" t="str">
        <f>IF(AND($K3817=0,L3817=0),"0.00%",IF($K3817=0,-1,IF(L3817=0,1,-($K3817-L3817)/ABS(L3817))))</f>
        <v>0.00%</v>
      </c>
      <c r="O3817" s="89">
        <v>0</v>
      </c>
      <c r="P3817" s="89">
        <f>+K3817-O3817</f>
        <v>0</v>
      </c>
      <c r="Q3817" s="90" t="str">
        <f>IF(AND($K3817=0,O3817=0),"0.00%",IF($K3817=0,-1,IF(O3817=0,1,-($K3817-O3817)/ABS(O3817))))</f>
        <v>0.00%</v>
      </c>
      <c r="R3817" s="91"/>
      <c r="S3817" s="89">
        <v>0</v>
      </c>
      <c r="T3817" s="89">
        <f>+S3817-K3817</f>
        <v>0</v>
      </c>
      <c r="U3817" s="335">
        <f>IF(C3817=0,0,1)+IF(D3817=0,0,1)+IF(E3817=0,0,1)+IF(G3817=0,0,1)+IF(K3817=0,0,1)+IF(L3817=0,0,1)+IF(M3817=0,0,1)+IF(O3817=0,0,1)+IF(S3817=0,0,1)</f>
        <v>0</v>
      </c>
    </row>
    <row r="3818" spans="1:21" s="182" customFormat="1" ht="15" hidden="1">
      <c r="A3818" s="176" t="s">
        <v>3739</v>
      </c>
      <c r="B3818" s="88" t="s">
        <v>7012</v>
      </c>
      <c r="C3818" s="89">
        <v>0</v>
      </c>
      <c r="D3818" s="89">
        <v>0</v>
      </c>
      <c r="E3818" s="89">
        <f>+D3818-C3818</f>
        <v>0</v>
      </c>
      <c r="F3818" s="90" t="str">
        <f>IF(AND($C3818=0,D3818=0),"0.00%",IF($C3818=0,-1,IF(D3818=0,1,-($C3818-D3818)/ABS(D3818))))</f>
        <v>0.00%</v>
      </c>
      <c r="G3818" s="89">
        <v>0</v>
      </c>
      <c r="H3818" s="89">
        <f>+C3818-G3818</f>
        <v>0</v>
      </c>
      <c r="I3818" s="90" t="str">
        <f>IF(AND($C3818=0,G3818=0),"0.00%",IF($C3818=0,-1,IF(G3818=0,1,-($C3818-G3818)/ABS(G3818))))</f>
        <v>0.00%</v>
      </c>
      <c r="J3818" s="91"/>
      <c r="K3818" s="89">
        <v>0</v>
      </c>
      <c r="L3818" s="89">
        <v>0</v>
      </c>
      <c r="M3818" s="89">
        <f>+L3818-K3818</f>
        <v>0</v>
      </c>
      <c r="N3818" s="90" t="str">
        <f>IF(AND($K3818=0,L3818=0),"0.00%",IF($K3818=0,-1,IF(L3818=0,1,-($K3818-L3818)/ABS(L3818))))</f>
        <v>0.00%</v>
      </c>
      <c r="O3818" s="89">
        <v>0</v>
      </c>
      <c r="P3818" s="89">
        <f>+K3818-O3818</f>
        <v>0</v>
      </c>
      <c r="Q3818" s="90" t="str">
        <f>IF(AND($K3818=0,O3818=0),"0.00%",IF($K3818=0,-1,IF(O3818=0,1,-($K3818-O3818)/ABS(O3818))))</f>
        <v>0.00%</v>
      </c>
      <c r="R3818" s="91"/>
      <c r="S3818" s="89">
        <v>0</v>
      </c>
      <c r="T3818" s="89">
        <f>+S3818-K3818</f>
        <v>0</v>
      </c>
      <c r="U3818" s="335">
        <f>IF(C3818=0,0,1)+IF(D3818=0,0,1)+IF(E3818=0,0,1)+IF(G3818=0,0,1)+IF(K3818=0,0,1)+IF(L3818=0,0,1)+IF(M3818=0,0,1)+IF(O3818=0,0,1)+IF(S3818=0,0,1)</f>
        <v>0</v>
      </c>
    </row>
    <row r="3819" spans="1:21" s="182" customFormat="1" ht="15" hidden="1">
      <c r="A3819" s="176" t="s">
        <v>3740</v>
      </c>
      <c r="B3819" s="88" t="s">
        <v>7013</v>
      </c>
      <c r="C3819" s="89">
        <v>0</v>
      </c>
      <c r="D3819" s="89">
        <v>0</v>
      </c>
      <c r="E3819" s="89">
        <f>+D3819-C3819</f>
        <v>0</v>
      </c>
      <c r="F3819" s="90" t="str">
        <f>IF(AND($C3819=0,D3819=0),"0.00%",IF($C3819=0,-1,IF(D3819=0,1,-($C3819-D3819)/ABS(D3819))))</f>
        <v>0.00%</v>
      </c>
      <c r="G3819" s="89">
        <v>0</v>
      </c>
      <c r="H3819" s="89">
        <f>+C3819-G3819</f>
        <v>0</v>
      </c>
      <c r="I3819" s="90" t="str">
        <f>IF(AND($C3819=0,G3819=0),"0.00%",IF($C3819=0,-1,IF(G3819=0,1,-($C3819-G3819)/ABS(G3819))))</f>
        <v>0.00%</v>
      </c>
      <c r="J3819" s="91"/>
      <c r="K3819" s="89">
        <v>0</v>
      </c>
      <c r="L3819" s="89">
        <v>0</v>
      </c>
      <c r="M3819" s="89">
        <f>+L3819-K3819</f>
        <v>0</v>
      </c>
      <c r="N3819" s="90" t="str">
        <f>IF(AND($K3819=0,L3819=0),"0.00%",IF($K3819=0,-1,IF(L3819=0,1,-($K3819-L3819)/ABS(L3819))))</f>
        <v>0.00%</v>
      </c>
      <c r="O3819" s="89">
        <v>0</v>
      </c>
      <c r="P3819" s="89">
        <f>+K3819-O3819</f>
        <v>0</v>
      </c>
      <c r="Q3819" s="90" t="str">
        <f>IF(AND($K3819=0,O3819=0),"0.00%",IF($K3819=0,-1,IF(O3819=0,1,-($K3819-O3819)/ABS(O3819))))</f>
        <v>0.00%</v>
      </c>
      <c r="R3819" s="91"/>
      <c r="S3819" s="89">
        <v>0</v>
      </c>
      <c r="T3819" s="89">
        <f>+S3819-K3819</f>
        <v>0</v>
      </c>
      <c r="U3819" s="335">
        <f>IF(C3819=0,0,1)+IF(D3819=0,0,1)+IF(E3819=0,0,1)+IF(G3819=0,0,1)+IF(K3819=0,0,1)+IF(L3819=0,0,1)+IF(M3819=0,0,1)+IF(O3819=0,0,1)+IF(S3819=0,0,1)</f>
        <v>0</v>
      </c>
    </row>
    <row r="3820" spans="1:21" ht="15" customHeight="1">
      <c r="A3820" s="73">
        <f>+B3820</f>
        <v>0</v>
      </c>
      <c r="B3820" s="111"/>
      <c r="C3820" s="177"/>
      <c r="D3820" s="177"/>
      <c r="E3820" s="177"/>
      <c r="F3820" s="178"/>
      <c r="G3820" s="177"/>
      <c r="H3820" s="177"/>
      <c r="I3820" s="178"/>
      <c r="J3820" s="177"/>
      <c r="K3820" s="177"/>
      <c r="L3820" s="177"/>
      <c r="M3820" s="177"/>
      <c r="N3820" s="178"/>
      <c r="O3820" s="177"/>
      <c r="P3820" s="177"/>
      <c r="Q3820" s="178"/>
      <c r="R3820" s="177"/>
      <c r="S3820" s="177"/>
      <c r="T3820" s="177"/>
      <c r="U3820" s="343"/>
    </row>
    <row r="3821" spans="1:21" ht="15" hidden="1">
      <c r="A3821" s="73" t="str">
        <f>+B3821</f>
        <v> Total Renovations</v>
      </c>
      <c r="B3821" s="181" t="s">
        <v>228</v>
      </c>
      <c r="C3821" s="169">
        <f>SUM(C3461:C3820)</f>
        <v>0</v>
      </c>
      <c r="D3821" s="169">
        <f>SUM(D3461:D3820)</f>
        <v>0</v>
      </c>
      <c r="E3821" s="137">
        <f>D3821-C3821</f>
        <v>0</v>
      </c>
      <c r="F3821" s="121" t="str">
        <f>IF(AND($C3821=0,D3821=0),"0.00%",IF($C3821=0,-1,IF(D3821=0,1,-($C3821-D3821)/ABS(D3821))))</f>
        <v>0.00%</v>
      </c>
      <c r="G3821" s="169">
        <f>SUM(G3461:G3820)</f>
        <v>0</v>
      </c>
      <c r="H3821" s="169">
        <f>+C3821-G3821</f>
        <v>0</v>
      </c>
      <c r="I3821" s="121" t="str">
        <f>IF(AND($C3821=0,G3821=0),"0.00%",IF($C3821=0,-1,IF(G3821=0,1,-($C3821-G3821)/ABS(G3821))))</f>
        <v>0.00%</v>
      </c>
      <c r="J3821" s="169"/>
      <c r="K3821" s="169">
        <f>SUM(K3461:K3820)</f>
        <v>0</v>
      </c>
      <c r="L3821" s="169">
        <f>SUM(L3461:L3820)</f>
        <v>0</v>
      </c>
      <c r="M3821" s="169">
        <f>L3821-K3821</f>
        <v>0</v>
      </c>
      <c r="N3821" s="121" t="str">
        <f>IF(AND($K3821=0,L3821=0),"0.00%",IF($K3821=0,-1,IF(L3821=0,1,-($K3821-L3821)/ABS(L3821))))</f>
        <v>0.00%</v>
      </c>
      <c r="O3821" s="169">
        <f>SUM(O3461:O3820)</f>
        <v>0</v>
      </c>
      <c r="P3821" s="169">
        <f>+K3821-O3821</f>
        <v>0</v>
      </c>
      <c r="Q3821" s="121" t="str">
        <f>IF(AND($K3821=0,O3821=0),"0.00%",IF($K3821=0,-1,IF(O3821=0,1,-($K3821-O3821)/ABS(O3821))))</f>
        <v>0.00%</v>
      </c>
      <c r="R3821" s="169"/>
      <c r="S3821" s="169">
        <f>SUM(S3461:S3820)</f>
        <v>0</v>
      </c>
      <c r="T3821" s="169">
        <f>SUM(T3461:T3820)</f>
        <v>0</v>
      </c>
      <c r="U3821" s="339">
        <f>IF(C3821=0,0,1)+IF(D3821=0,0,1)+IF(E3821=0,0,1)+IF(G3821=0,0,1)+IF(K3821=0,0,1)+IF(L3821=0,0,1)+IF(M3821=0,0,1)+IF(O3821=0,0,1)+IF(S3821=0,0,1)</f>
        <v>0</v>
      </c>
    </row>
    <row r="3822" spans="1:21" ht="15" customHeight="1">
      <c r="A3822" s="73">
        <f>+B3822</f>
        <v>0</v>
      </c>
      <c r="B3822" s="1"/>
      <c r="C3822" s="150"/>
      <c r="D3822" s="150"/>
      <c r="E3822" s="150"/>
      <c r="F3822" s="184"/>
      <c r="G3822" s="150"/>
      <c r="H3822" s="150"/>
      <c r="I3822" s="184"/>
      <c r="J3822" s="150"/>
      <c r="K3822" s="150"/>
      <c r="L3822" s="150"/>
      <c r="M3822" s="150"/>
      <c r="N3822" s="184"/>
      <c r="O3822" s="150"/>
      <c r="P3822" s="150"/>
      <c r="Q3822" s="184"/>
      <c r="R3822" s="150"/>
      <c r="S3822" s="150"/>
      <c r="T3822" s="150"/>
      <c r="U3822" s="345">
        <f>+U3823</f>
        <v>6</v>
      </c>
    </row>
    <row r="3823" spans="1:21" ht="15" customHeight="1">
      <c r="A3823" s="73" t="str">
        <f>+B3823</f>
        <v>Total Capital, Offsetting &amp; Renovations</v>
      </c>
      <c r="B3823" s="186" t="s">
        <v>229</v>
      </c>
      <c r="C3823" s="181">
        <f>+C3433+C3821+C3458</f>
        <v>13265.41</v>
      </c>
      <c r="D3823" s="181">
        <f>+D3433+D3821+D3458</f>
        <v>0</v>
      </c>
      <c r="E3823" s="181">
        <f>D3823-C3823</f>
        <v>-13265.41</v>
      </c>
      <c r="F3823" s="187">
        <f>IF(AND($C3823=0,D3823=0),"0.00%",IF($C3823=0,-1,IF(D3823=0,1,-($C3823-D3823)/ABS(D3823))))</f>
        <v>1</v>
      </c>
      <c r="G3823" s="181">
        <f>+G3433+G3821+G3458</f>
        <v>0</v>
      </c>
      <c r="H3823" s="181">
        <f>+C3823-G3823</f>
        <v>13265.41</v>
      </c>
      <c r="I3823" s="187">
        <f>IF(AND($C3823=0,G3823=0),"0.00%",IF($C3823=0,-1,IF(G3823=0,1,-($C3823-G3823)/ABS(G3823))))</f>
        <v>1</v>
      </c>
      <c r="J3823" s="181"/>
      <c r="K3823" s="181">
        <f>+K3433+K3821+K3458</f>
        <v>32006.07</v>
      </c>
      <c r="L3823" s="181">
        <f>+L3433+L3821+L3458</f>
        <v>383095</v>
      </c>
      <c r="M3823" s="181">
        <f>L3823-K3823</f>
        <v>351088.93</v>
      </c>
      <c r="N3823" s="121">
        <f>IF(AND($K3823=0,L3823=0),"0.00%",IF($K3823=0,-1,IF(L3823=0,1,-($K3823-L3823)/ABS(L3823))))</f>
        <v>0.91645396050588</v>
      </c>
      <c r="O3823" s="181">
        <f>+O3433+O3821+O3458</f>
        <v>0</v>
      </c>
      <c r="P3823" s="181">
        <f>+K3823-O3823</f>
        <v>32006.07</v>
      </c>
      <c r="Q3823" s="121">
        <f>IF(AND($K3823=0,O3823=0),"0.00%",IF($K3823=0,-1,IF(O3823=0,1,-($K3823-O3823)/ABS(O3823))))</f>
        <v>1</v>
      </c>
      <c r="R3823" s="181"/>
      <c r="S3823" s="181">
        <f>+S3433+S3821+S3458</f>
        <v>383095</v>
      </c>
      <c r="T3823" s="181">
        <f>+T3433+T3821+T3458</f>
        <v>351088.93</v>
      </c>
      <c r="U3823" s="346">
        <f>IF(C3823=0,0,1)+IF(D3823=0,0,1)+IF(E3823=0,0,1)+IF(G3823=0,0,1)+IF(K3823=0,0,1)+IF(L3823=0,0,1)+IF(M3823=0,0,1)+IF(O3823=0,0,1)+IF(S3823=0,0,1)</f>
        <v>6</v>
      </c>
    </row>
    <row r="3824" spans="1:21" ht="15" customHeight="1">
      <c r="A3824" s="73">
        <f>+B3824</f>
        <v>0</v>
      </c>
      <c r="B3824" s="88"/>
      <c r="C3824" s="82"/>
      <c r="D3824" s="82"/>
      <c r="E3824" s="82"/>
      <c r="F3824" s="145"/>
      <c r="G3824" s="82"/>
      <c r="H3824" s="82"/>
      <c r="I3824" s="145"/>
      <c r="J3824" s="82"/>
      <c r="K3824" s="82"/>
      <c r="L3824" s="82"/>
      <c r="M3824" s="82"/>
      <c r="N3824" s="145"/>
      <c r="O3824" s="82"/>
      <c r="P3824" s="82"/>
      <c r="Q3824" s="145"/>
      <c r="R3824" s="82"/>
      <c r="S3824" s="82"/>
      <c r="T3824" s="82"/>
      <c r="U3824" s="341"/>
    </row>
    <row r="3825" spans="1:21" ht="15" customHeight="1">
      <c r="A3825" s="73">
        <f>+B3825</f>
        <v>0</v>
      </c>
      <c r="B3825" s="88"/>
      <c r="C3825" s="82"/>
      <c r="D3825" s="82"/>
      <c r="E3825" s="82"/>
      <c r="F3825" s="145"/>
      <c r="G3825" s="82"/>
      <c r="H3825" s="82"/>
      <c r="I3825" s="145"/>
      <c r="J3825" s="82"/>
      <c r="K3825" s="82"/>
      <c r="L3825" s="82"/>
      <c r="M3825" s="82"/>
      <c r="N3825" s="145"/>
      <c r="O3825" s="82"/>
      <c r="P3825" s="82"/>
      <c r="Q3825" s="145"/>
      <c r="R3825" s="82"/>
      <c r="S3825" s="82"/>
      <c r="T3825" s="82"/>
      <c r="U3825" s="341"/>
    </row>
    <row r="3826" spans="1:21" ht="15" customHeight="1">
      <c r="A3826" s="73" t="str">
        <f>+B3826</f>
        <v>*  Cash flow is intended for reporting purposes only and does not  represent Cash Flow from Operations.</v>
      </c>
      <c r="B3826" s="189" t="s">
        <v>230</v>
      </c>
      <c r="C3826" s="190"/>
      <c r="D3826" s="190"/>
      <c r="E3826" s="190"/>
      <c r="F3826" s="189"/>
      <c r="G3826" s="190"/>
      <c r="H3826" s="190"/>
      <c r="I3826" s="189"/>
      <c r="J3826" s="189"/>
      <c r="K3826" s="190"/>
      <c r="L3826" s="190"/>
      <c r="M3826" s="190"/>
      <c r="N3826" s="189"/>
      <c r="O3826" s="190"/>
      <c r="P3826" s="190"/>
      <c r="Q3826" s="189"/>
      <c r="R3826" s="189"/>
      <c r="S3826" s="190"/>
      <c r="T3826" s="190"/>
      <c r="U3826" s="347"/>
    </row>
    <row r="3827" spans="1:21" ht="15" customHeight="1">
      <c r="A3827" s="73" t="str">
        <f>+B3827</f>
        <v>RECONCILIATION - ACCOUNTING USE ONLY</v>
      </c>
      <c r="B3827" s="191" t="s">
        <v>231</v>
      </c>
      <c r="C3827" s="192"/>
      <c r="D3827" s="192"/>
      <c r="E3827" s="192"/>
      <c r="F3827" s="193"/>
      <c r="G3827" s="192"/>
      <c r="H3827" s="192"/>
      <c r="I3827" s="194"/>
      <c r="J3827" s="195"/>
      <c r="K3827" s="192"/>
      <c r="L3827" s="192"/>
      <c r="M3827" s="192"/>
      <c r="N3827" s="193"/>
      <c r="O3827" s="192"/>
      <c r="P3827" s="192"/>
      <c r="Q3827" s="194"/>
      <c r="R3827" s="195"/>
      <c r="S3827" s="192"/>
      <c r="T3827" s="192"/>
      <c r="U3827" s="332">
        <v>1</v>
      </c>
    </row>
    <row r="3828" spans="1:21" ht="15" customHeight="1">
      <c r="A3828" s="73">
        <f>+B3828</f>
        <v>0</v>
      </c>
      <c r="B3828" s="196"/>
      <c r="C3828" s="197"/>
      <c r="D3828" s="197"/>
      <c r="E3828" s="197"/>
      <c r="F3828" s="198"/>
      <c r="G3828" s="197"/>
      <c r="H3828" s="197"/>
      <c r="I3828" s="199"/>
      <c r="J3828" s="200"/>
      <c r="K3828" s="197"/>
      <c r="L3828" s="197"/>
      <c r="M3828" s="197"/>
      <c r="N3828" s="198"/>
      <c r="O3828" s="197"/>
      <c r="P3828" s="197"/>
      <c r="Q3828" s="199"/>
      <c r="R3828" s="200"/>
      <c r="S3828" s="197"/>
      <c r="T3828" s="197"/>
      <c r="U3828" s="332">
        <v>1</v>
      </c>
    </row>
    <row r="3829" spans="1:21" ht="15" customHeight="1">
      <c r="A3829" s="73" t="str">
        <f>+B3829</f>
        <v>Summary to Detail Test</v>
      </c>
      <c r="B3829" s="201" t="s">
        <v>232</v>
      </c>
      <c r="C3829" s="197">
        <f>+C102-C2966</f>
        <v>0</v>
      </c>
      <c r="D3829" s="197">
        <f>+D102-D2966</f>
        <v>0</v>
      </c>
      <c r="E3829" s="197">
        <f>+E102-E2966</f>
        <v>0</v>
      </c>
      <c r="F3829" s="199"/>
      <c r="G3829" s="197">
        <f>+G102-G2966</f>
        <v>0</v>
      </c>
      <c r="H3829" s="197"/>
      <c r="I3829" s="199"/>
      <c r="J3829" s="197"/>
      <c r="K3829" s="197">
        <f>+K102-K2966</f>
        <v>0</v>
      </c>
      <c r="L3829" s="197">
        <f>+L102-L2966</f>
        <v>0</v>
      </c>
      <c r="M3829" s="197">
        <f>+M102-M2966</f>
        <v>0</v>
      </c>
      <c r="N3829" s="199"/>
      <c r="O3829" s="197">
        <f>+O102-O2966</f>
        <v>0</v>
      </c>
      <c r="P3829" s="197"/>
      <c r="Q3829" s="199"/>
      <c r="R3829" s="197"/>
      <c r="S3829" s="197">
        <f>+S102-S2966</f>
        <v>0</v>
      </c>
      <c r="T3829" s="197">
        <f>+T102-T2966</f>
        <v>1.16415321826935E-10</v>
      </c>
      <c r="U3829" s="332">
        <v>1</v>
      </c>
    </row>
    <row r="3830" spans="1:21" ht="15" customHeight="1">
      <c r="A3830" s="73">
        <f>+B3830</f>
        <v>0</v>
      </c>
      <c r="B3830" s="200"/>
      <c r="C3830" s="202"/>
      <c r="D3830" s="197"/>
      <c r="E3830" s="197"/>
      <c r="F3830" s="198"/>
      <c r="G3830" s="197"/>
      <c r="H3830" s="197"/>
      <c r="I3830" s="203"/>
      <c r="J3830" s="204"/>
      <c r="K3830" s="197"/>
      <c r="L3830" s="197"/>
      <c r="M3830" s="197"/>
      <c r="N3830" s="198"/>
      <c r="O3830" s="197"/>
      <c r="P3830" s="197"/>
      <c r="Q3830" s="199"/>
      <c r="R3830" s="204"/>
      <c r="S3830" s="197"/>
      <c r="T3830" s="197"/>
      <c r="U3830" s="332">
        <v>1</v>
      </c>
    </row>
    <row r="3831" spans="1:21" ht="15" customHeight="1">
      <c r="A3831" s="126">
        <v>30901000</v>
      </c>
      <c r="B3831" s="205" t="s">
        <v>233</v>
      </c>
      <c r="C3831" s="202"/>
      <c r="D3831" s="197"/>
      <c r="E3831" s="197"/>
      <c r="F3831" s="198"/>
      <c r="G3831" s="197"/>
      <c r="H3831" s="197"/>
      <c r="I3831" s="203"/>
      <c r="J3831" s="204"/>
      <c r="K3831" s="197">
        <f>K2954</f>
        <v>165102.56</v>
      </c>
      <c r="L3831" s="197"/>
      <c r="M3831" s="197"/>
      <c r="N3831" s="198"/>
      <c r="O3831" s="197"/>
      <c r="P3831" s="197"/>
      <c r="Q3831" s="199"/>
      <c r="R3831" s="204"/>
      <c r="S3831" s="197"/>
      <c r="T3831" s="197"/>
      <c r="U3831" s="332">
        <v>1</v>
      </c>
    </row>
    <row r="3832" spans="1:21" ht="15" customHeight="1">
      <c r="A3832" s="73" t="str">
        <f>+B3832</f>
        <v>Test</v>
      </c>
      <c r="B3832" s="205" t="s">
        <v>234</v>
      </c>
      <c r="C3832" s="197"/>
      <c r="D3832" s="197"/>
      <c r="E3832" s="197"/>
      <c r="F3832" s="198"/>
      <c r="G3832" s="197"/>
      <c r="H3832" s="197"/>
      <c r="I3832" s="199"/>
      <c r="J3832" s="200"/>
      <c r="K3832" s="197">
        <f>+K2954-K3831</f>
        <v>0</v>
      </c>
      <c r="L3832" s="197"/>
      <c r="M3832" s="197"/>
      <c r="N3832" s="198"/>
      <c r="O3832" s="197"/>
      <c r="P3832" s="197"/>
      <c r="Q3832" s="199"/>
      <c r="R3832" s="200"/>
      <c r="S3832" s="197"/>
      <c r="T3832" s="197"/>
      <c r="U3832" s="332">
        <v>1</v>
      </c>
    </row>
    <row r="3833" spans="1:21" ht="15" hidden="1">
      <c r="A3833" s="73">
        <f>+B3833</f>
        <v>0</v>
      </c>
      <c r="B3833" s="1"/>
      <c r="C3833" s="81"/>
      <c r="D3833" s="81"/>
      <c r="E3833" s="81"/>
      <c r="F3833" s="22"/>
      <c r="G3833" s="81"/>
      <c r="H3833" s="81"/>
      <c r="I3833" s="208"/>
      <c r="J3833" s="45"/>
      <c r="K3833" s="81"/>
      <c r="L3833" s="81"/>
      <c r="M3833" s="81"/>
      <c r="N3833" s="22"/>
      <c r="O3833" s="81"/>
      <c r="P3833" s="81"/>
      <c r="Q3833" s="208"/>
      <c r="R3833" s="45"/>
      <c r="S3833" s="81"/>
      <c r="T3833" s="81"/>
      <c r="U3833" s="335">
        <f>IF(C3833=0,0,1)+IF(D3833=0,0,1)+IF(E3833=0,0,1)+IF(G3833=0,0,1)+IF(K3833=0,0,1)+IF(L3833=0,0,1)+IF(M3833=0,0,1)+IF(O3833=0,0,1)</f>
        <v>0</v>
      </c>
    </row>
    <row r="3834" spans="1:21" ht="15" hidden="1">
      <c r="A3834" s="73">
        <f>+B3834</f>
        <v>0</v>
      </c>
      <c r="B3834" s="1"/>
      <c r="C3834" s="81"/>
      <c r="D3834" s="81"/>
      <c r="E3834" s="81"/>
      <c r="F3834" s="22"/>
      <c r="G3834" s="81"/>
      <c r="H3834" s="81"/>
      <c r="I3834" s="208"/>
      <c r="J3834" s="45"/>
      <c r="K3834" s="81"/>
      <c r="L3834" s="81"/>
      <c r="M3834" s="81"/>
      <c r="N3834" s="22"/>
      <c r="O3834" s="81"/>
      <c r="P3834" s="81"/>
      <c r="Q3834" s="208"/>
      <c r="R3834" s="45"/>
      <c r="S3834" s="81"/>
      <c r="T3834" s="81"/>
      <c r="U3834" s="335">
        <f>IF(C3834=0,0,1)+IF(D3834=0,0,1)+IF(E3834=0,0,1)+IF(G3834=0,0,1)+IF(K3834=0,0,1)+IF(L3834=0,0,1)+IF(M3834=0,0,1)+IF(O3834=0,0,1)</f>
        <v>0</v>
      </c>
    </row>
    <row r="3835" spans="1:21" ht="15" hidden="1">
      <c r="A3835" s="73">
        <f>+B3835</f>
        <v>0</v>
      </c>
      <c r="B3835" s="1"/>
      <c r="C3835" s="81"/>
      <c r="D3835" s="81"/>
      <c r="E3835" s="81"/>
      <c r="F3835" s="22"/>
      <c r="G3835" s="81"/>
      <c r="H3835" s="81"/>
      <c r="I3835" s="208"/>
      <c r="J3835" s="45"/>
      <c r="K3835" s="81"/>
      <c r="L3835" s="81"/>
      <c r="M3835" s="81"/>
      <c r="N3835" s="22"/>
      <c r="O3835" s="81"/>
      <c r="P3835" s="81"/>
      <c r="Q3835" s="208"/>
      <c r="R3835" s="45"/>
      <c r="S3835" s="81"/>
      <c r="T3835" s="81"/>
      <c r="U3835" s="335">
        <f>IF(C3835=0,0,1)+IF(D3835=0,0,1)+IF(E3835=0,0,1)+IF(G3835=0,0,1)+IF(K3835=0,0,1)+IF(L3835=0,0,1)+IF(M3835=0,0,1)+IF(O3835=0,0,1)</f>
        <v>0</v>
      </c>
    </row>
    <row r="3836" spans="1:21" ht="15" hidden="1">
      <c r="A3836" s="73">
        <f>+B3836</f>
        <v>0</v>
      </c>
      <c r="B3836" s="1"/>
      <c r="C3836" s="81"/>
      <c r="D3836" s="81"/>
      <c r="E3836" s="123"/>
      <c r="F3836" s="22"/>
      <c r="G3836" s="81"/>
      <c r="H3836" s="81"/>
      <c r="I3836" s="208"/>
      <c r="J3836" s="45"/>
      <c r="K3836" s="81"/>
      <c r="L3836" s="81"/>
      <c r="M3836" s="81"/>
      <c r="N3836" s="22"/>
      <c r="O3836" s="81"/>
      <c r="P3836" s="81"/>
      <c r="Q3836" s="208"/>
      <c r="R3836" s="45"/>
      <c r="S3836" s="81"/>
      <c r="T3836" s="81"/>
      <c r="U3836" s="335">
        <f>IF(C3836=0,0,1)+IF(D3836=0,0,1)+IF(E3836=0,0,1)+IF(G3836=0,0,1)+IF(K3836=0,0,1)+IF(L3836=0,0,1)+IF(M3836=0,0,1)+IF(O3836=0,0,1)</f>
        <v>0</v>
      </c>
    </row>
    <row r="3837" spans="1:21" ht="15">
      <c r="A3837" s="93">
        <v>43101000</v>
      </c>
      <c r="B3837" s="88" t="s">
        <v>3746</v>
      </c>
      <c r="C3837" s="89">
        <v>528030</v>
      </c>
      <c r="D3837" s="89">
        <v>447030</v>
      </c>
      <c r="E3837" s="91">
        <f>C3837-D3837</f>
        <v>81000</v>
      </c>
      <c r="F3837" s="124">
        <f>IF(AND($C3837=0,D3837=0),"0.00%",IF($C3837=0,-1,IF(D3837=0,1,($C3837-D3837)/ABS(D3837))))</f>
        <v>0.181195892893094</v>
      </c>
      <c r="G3837" s="89">
        <v>0</v>
      </c>
      <c r="H3837" s="89">
        <f>+C3837-G3837</f>
        <v>528030</v>
      </c>
      <c r="I3837" s="124">
        <f>IF(AND($C3837=0,G3837=0),"0.00%",IF($C3837=0,-1,IF(G3837=0,1,($C3837-G3837)/ABS(G3837))))</f>
        <v>1</v>
      </c>
      <c r="J3837" s="206"/>
      <c r="K3837" s="89">
        <v>3193966.55</v>
      </c>
      <c r="L3837" s="89">
        <v>2695825.55</v>
      </c>
      <c r="M3837" s="89">
        <f>K3837-L3837</f>
        <v>498141</v>
      </c>
      <c r="N3837" s="124">
        <f>IF(AND($K3837=0,L3837=0),"0.00%",IF($K3837=0,-1,IF(L3837=0,1,($K3837-L3837)/ABS(L3837))))</f>
        <v>0.184782357300531</v>
      </c>
      <c r="O3837" s="89">
        <v>0</v>
      </c>
      <c r="P3837" s="89">
        <f>+K3837-O3837</f>
        <v>3193966.55</v>
      </c>
      <c r="Q3837" s="124">
        <f>IF(AND($K3837=0,O3837=0),"0.00%",IF($K3837=0,-1,IF(O3837=0,1,($K3837-O3837)/ABS(O3837))))</f>
        <v>1</v>
      </c>
      <c r="R3837" s="206"/>
      <c r="S3837" s="89">
        <v>2695825.55</v>
      </c>
      <c r="T3837" s="89">
        <f>+S3837-K3837</f>
        <v>-498141</v>
      </c>
      <c r="U3837" s="335">
        <f>IF(C3837=0,0,1)+IF(D3837=0,0,1)+IF(E3837=0,0,1)+IF(G3837=0,0,1)+IF(K3837=0,0,1)+IF(L3837=0,0,1)+IF(M3837=0,0,1)+IF(O3837=0,0,1)</f>
        <v>6</v>
      </c>
    </row>
    <row r="3838" spans="1:21" ht="15">
      <c r="A3838" s="93">
        <v>43202000</v>
      </c>
      <c r="B3838" s="88" t="s">
        <v>39</v>
      </c>
      <c r="C3838" s="89">
        <v>-10754.22</v>
      </c>
      <c r="D3838" s="89">
        <v>-68134</v>
      </c>
      <c r="E3838" s="91">
        <f>C3838-D3838</f>
        <v>57379.78</v>
      </c>
      <c r="F3838" s="124">
        <f>IF(AND($C3838=0,D3838=0),"0.00%",IF($C3838=0,-1,IF(D3838=0,1,($C3838-D3838)/ABS(D3838))))</f>
        <v>0.842160742067103</v>
      </c>
      <c r="G3838" s="89">
        <v>0</v>
      </c>
      <c r="H3838" s="89">
        <f>+C3838-G3838</f>
        <v>-10754.22</v>
      </c>
      <c r="I3838" s="124">
        <f>IF(AND($C3838=0,G3838=0),"0.00%",IF($C3838=0,-1,IF(G3838=0,1,($C3838-G3838)/ABS(G3838))))</f>
        <v>1</v>
      </c>
      <c r="J3838" s="206"/>
      <c r="K3838" s="89">
        <v>-180442.28</v>
      </c>
      <c r="L3838" s="89">
        <v>-591525</v>
      </c>
      <c r="M3838" s="89">
        <f>K3838-L3838</f>
        <v>411082.72</v>
      </c>
      <c r="N3838" s="124">
        <f>IF(AND($K3838=0,L3838=0),"0.00%",IF($K3838=0,-1,IF(L3838=0,1,($K3838-L3838)/ABS(L3838))))</f>
        <v>0.694954093233591</v>
      </c>
      <c r="O3838" s="89">
        <v>0</v>
      </c>
      <c r="P3838" s="89">
        <f>+K3838-O3838</f>
        <v>-180442.28</v>
      </c>
      <c r="Q3838" s="124">
        <f>IF(AND($K3838=0,O3838=0),"0.00%",IF($K3838=0,-1,IF(O3838=0,1,($K3838-O3838)/ABS(O3838))))</f>
        <v>1</v>
      </c>
      <c r="R3838" s="206"/>
      <c r="S3838" s="89">
        <v>-591525</v>
      </c>
      <c r="T3838" s="89">
        <f>+S3838-K3838</f>
        <v>-411082.72</v>
      </c>
      <c r="U3838" s="335">
        <f>IF(C3838=0,0,1)+IF(D3838=0,0,1)+IF(E3838=0,0,1)+IF(G3838=0,0,1)+IF(K3838=0,0,1)+IF(L3838=0,0,1)+IF(M3838=0,0,1)+IF(O3838=0,0,1)</f>
        <v>6</v>
      </c>
    </row>
    <row r="3839" spans="1:21" ht="15">
      <c r="A3839" s="93">
        <v>43204000</v>
      </c>
      <c r="B3839" s="88" t="s">
        <v>151</v>
      </c>
      <c r="C3839" s="89">
        <v>100</v>
      </c>
      <c r="D3839" s="89">
        <v>-4671</v>
      </c>
      <c r="E3839" s="91">
        <f>C3839-D3839</f>
        <v>4771</v>
      </c>
      <c r="F3839" s="124">
        <f>IF(AND($C3839=0,D3839=0),"0.00%",IF($C3839=0,-1,IF(D3839=0,1,($C3839-D3839)/ABS(D3839))))</f>
        <v>1.02140869192892</v>
      </c>
      <c r="G3839" s="89">
        <v>0</v>
      </c>
      <c r="H3839" s="89">
        <f>+C3839-G3839</f>
        <v>100</v>
      </c>
      <c r="I3839" s="124">
        <f>IF(AND($C3839=0,G3839=0),"0.00%",IF($C3839=0,-1,IF(G3839=0,1,($C3839-G3839)/ABS(G3839))))</f>
        <v>1</v>
      </c>
      <c r="J3839" s="206"/>
      <c r="K3839" s="89">
        <v>-7788.1</v>
      </c>
      <c r="L3839" s="89">
        <v>-27969</v>
      </c>
      <c r="M3839" s="89">
        <f>K3839-L3839</f>
        <v>20180.9</v>
      </c>
      <c r="N3839" s="124">
        <f>IF(AND($K3839=0,L3839=0),"0.00%",IF($K3839=0,-1,IF(L3839=0,1,($K3839-L3839)/ABS(L3839))))</f>
        <v>0.721545282276806</v>
      </c>
      <c r="O3839" s="89">
        <v>0</v>
      </c>
      <c r="P3839" s="89">
        <f>+K3839-O3839</f>
        <v>-7788.1</v>
      </c>
      <c r="Q3839" s="124">
        <f>IF(AND($K3839=0,O3839=0),"0.00%",IF($K3839=0,-1,IF(O3839=0,1,($K3839-O3839)/ABS(O3839))))</f>
        <v>1</v>
      </c>
      <c r="R3839" s="206"/>
      <c r="S3839" s="89">
        <v>-27969</v>
      </c>
      <c r="T3839" s="89">
        <f>+S3839-K3839</f>
        <v>-20180.9</v>
      </c>
      <c r="U3839" s="335">
        <f>IF(C3839=0,0,1)+IF(D3839=0,0,1)+IF(E3839=0,0,1)+IF(G3839=0,0,1)+IF(K3839=0,0,1)+IF(L3839=0,0,1)+IF(M3839=0,0,1)+IF(O3839=0,0,1)</f>
        <v>6</v>
      </c>
    </row>
    <row r="3840" spans="1:21" ht="15" hidden="1">
      <c r="A3840" s="93">
        <v>53102000</v>
      </c>
      <c r="B3840" s="88" t="s">
        <v>252</v>
      </c>
      <c r="C3840" s="89">
        <v>0</v>
      </c>
      <c r="D3840" s="89">
        <v>0</v>
      </c>
      <c r="E3840" s="91">
        <f>+D3840-C3840</f>
        <v>0</v>
      </c>
      <c r="F3840" s="124" t="str">
        <f>IF(AND($C3840=0,D3840=0),"0.00%",IF($C3840=0,-1,IF(D3840=0,1,-($C3840-D3840)/ABS(D3840))))</f>
        <v>0.00%</v>
      </c>
      <c r="G3840" s="89">
        <v>0</v>
      </c>
      <c r="H3840" s="89">
        <f>+G3840-C3840</f>
        <v>0</v>
      </c>
      <c r="I3840" s="124" t="str">
        <f>IF(AND($C3840=0,G3840=0),"0.00%",IF($C3840=0,-1,IF(G3840=0,1,-($C3840-G3840)/ABS(G3840))))</f>
        <v>0.00%</v>
      </c>
      <c r="J3840" s="206"/>
      <c r="K3840" s="89">
        <v>0</v>
      </c>
      <c r="L3840" s="89">
        <v>0</v>
      </c>
      <c r="M3840" s="89">
        <f>+L3840-K3840</f>
        <v>0</v>
      </c>
      <c r="N3840" s="124" t="str">
        <f>IF(AND($K3840=0,L3840=0),"0.00%",IF($K3840=0,-1,IF(L3840=0,1,-($K3840-L3840)/ABS(L3840))))</f>
        <v>0.00%</v>
      </c>
      <c r="O3840" s="89">
        <v>0</v>
      </c>
      <c r="P3840" s="89">
        <f>+O3840-K3840</f>
        <v>0</v>
      </c>
      <c r="Q3840" s="124" t="str">
        <f>IF(AND($K3840=0,O3840=0),"0.00%",IF($K3840=0,-1,IF(O3840=0,1,-($K3840-O3840)/ABS(O3840))))</f>
        <v>0.00%</v>
      </c>
      <c r="R3840" s="206"/>
      <c r="S3840" s="89">
        <v>0</v>
      </c>
      <c r="T3840" s="89">
        <f>+S3840-K3840</f>
        <v>0</v>
      </c>
      <c r="U3840" s="335">
        <f>IF(C3840=0,0,1)+IF(D3840=0,0,1)+IF(E3840=0,0,1)+IF(G3840=0,0,1)+IF(K3840=0,0,1)+IF(L3840=0,0,1)+IF(M3840=0,0,1)+IF(O3840=0,0,1)</f>
        <v>0</v>
      </c>
    </row>
    <row r="3841" spans="1:21" ht="15" hidden="1">
      <c r="A3841" s="93">
        <v>43908002</v>
      </c>
      <c r="B3841" s="88" t="s">
        <v>5678</v>
      </c>
      <c r="C3841" s="89">
        <v>0</v>
      </c>
      <c r="D3841" s="89">
        <v>0</v>
      </c>
      <c r="E3841" s="91">
        <f>C3841-D3841</f>
        <v>0</v>
      </c>
      <c r="F3841" s="124" t="str">
        <f>IF(AND($C3841=0,D3841=0),"0.00%",IF($C3841=0,-1,IF(D3841=0,1,($C3841-D3841)/ABS(D3841))))</f>
        <v>0.00%</v>
      </c>
      <c r="G3841" s="89">
        <v>0</v>
      </c>
      <c r="H3841" s="89">
        <f>+C3841-G3841</f>
        <v>0</v>
      </c>
      <c r="I3841" s="124" t="str">
        <f>IF(AND($C3841=0,G3841=0),"0.00%",IF($C3841=0,-1,IF(G3841=0,1,($C3841-G3841)/ABS(G3841))))</f>
        <v>0.00%</v>
      </c>
      <c r="J3841" s="206"/>
      <c r="K3841" s="89">
        <v>0</v>
      </c>
      <c r="L3841" s="89">
        <v>0</v>
      </c>
      <c r="M3841" s="89">
        <f>K3841-L3841</f>
        <v>0</v>
      </c>
      <c r="N3841" s="124" t="str">
        <f>IF(AND($K3841=0,L3841=0),"0.00%",IF($K3841=0,-1,IF(L3841=0,1,($K3841-L3841)/ABS(L3841))))</f>
        <v>0.00%</v>
      </c>
      <c r="O3841" s="89">
        <v>0</v>
      </c>
      <c r="P3841" s="89">
        <f>+K3841-O3841</f>
        <v>0</v>
      </c>
      <c r="Q3841" s="124" t="str">
        <f>IF(AND($K3841=0,O3841=0),"0.00%",IF($K3841=0,-1,IF(O3841=0,1,($K3841-O3841)/ABS(O3841))))</f>
        <v>0.00%</v>
      </c>
      <c r="R3841" s="206"/>
      <c r="S3841" s="89">
        <v>0</v>
      </c>
      <c r="T3841" s="89">
        <f>+S3841-K3841</f>
        <v>0</v>
      </c>
      <c r="U3841" s="335">
        <f>IF(C3841=0,0,1)+IF(D3841=0,0,1)+IF(E3841=0,0,1)+IF(G3841=0,0,1)+IF(K3841=0,0,1)+IF(L3841=0,0,1)+IF(M3841=0,0,1)+IF(O3841=0,0,1)</f>
        <v>0</v>
      </c>
    </row>
    <row r="3842" spans="1:21" ht="15">
      <c r="A3842" s="93">
        <v>53105000</v>
      </c>
      <c r="B3842" s="88" t="s">
        <v>5705</v>
      </c>
      <c r="C3842" s="89">
        <v>11067.69</v>
      </c>
      <c r="D3842" s="89">
        <v>12375</v>
      </c>
      <c r="E3842" s="91">
        <f>+D3842-C3842</f>
        <v>1307.31</v>
      </c>
      <c r="F3842" s="124">
        <f>IF(AND($C3842=0,D3842=0),"0.00%",IF($C3842=0,-1,IF(D3842=0,1,-($C3842-D3842)/ABS(D3842))))</f>
        <v>0.105641212121212</v>
      </c>
      <c r="G3842" s="89">
        <v>0</v>
      </c>
      <c r="H3842" s="89">
        <f>+G3842-C3842</f>
        <v>-11067.69</v>
      </c>
      <c r="I3842" s="124">
        <f>IF(AND($C3842=0,G3842=0),"0.00%",IF($C3842=0,-1,IF(G3842=0,1,-($C3842-G3842)/ABS(G3842))))</f>
        <v>1</v>
      </c>
      <c r="J3842" s="206"/>
      <c r="K3842" s="89">
        <v>61775.06</v>
      </c>
      <c r="L3842" s="89">
        <v>74250</v>
      </c>
      <c r="M3842" s="89">
        <f>+L3842-K3842</f>
        <v>12474.94</v>
      </c>
      <c r="N3842" s="124">
        <f>IF(AND($K3842=0,L3842=0),"0.00%",IF($K3842=0,-1,IF(L3842=0,1,-($K3842-L3842)/ABS(L3842))))</f>
        <v>0.16801265993266</v>
      </c>
      <c r="O3842" s="89">
        <v>0</v>
      </c>
      <c r="P3842" s="89">
        <f>+O3842-K3842</f>
        <v>-61775.06</v>
      </c>
      <c r="Q3842" s="124">
        <f>IF(AND($K3842=0,O3842=0),"0.00%",IF($K3842=0,-1,IF(O3842=0,1,-($K3842-O3842)/ABS(O3842))))</f>
        <v>1</v>
      </c>
      <c r="R3842" s="206"/>
      <c r="S3842" s="89">
        <v>74250</v>
      </c>
      <c r="T3842" s="89">
        <f>+S3842-K3842</f>
        <v>12474.94</v>
      </c>
      <c r="U3842" s="335">
        <f>IF(C3842=0,0,1)+IF(D3842=0,0,1)+IF(E3842=0,0,1)+IF(G3842=0,0,1)+IF(K3842=0,0,1)+IF(L3842=0,0,1)+IF(M3842=0,0,1)+IF(O3842=0,0,1)</f>
        <v>6</v>
      </c>
    </row>
    <row r="3843" spans="1:21" ht="15">
      <c r="A3843" s="93">
        <v>43908003</v>
      </c>
      <c r="B3843" s="88" t="s">
        <v>5679</v>
      </c>
      <c r="C3843" s="89">
        <v>-12267.37</v>
      </c>
      <c r="D3843" s="89">
        <v>-10500</v>
      </c>
      <c r="E3843" s="91">
        <f>C3843-D3843</f>
        <v>-1767.37</v>
      </c>
      <c r="F3843" s="124">
        <f>IF(AND($C3843=0,D3843=0),"0.00%",IF($C3843=0,-1,IF(D3843=0,1,($C3843-D3843)/ABS(D3843))))</f>
        <v>-0.168320952380952</v>
      </c>
      <c r="G3843" s="89">
        <v>0</v>
      </c>
      <c r="H3843" s="89">
        <f>+C3843-G3843</f>
        <v>-12267.37</v>
      </c>
      <c r="I3843" s="124">
        <f>IF(AND($C3843=0,G3843=0),"0.00%",IF($C3843=0,-1,IF(G3843=0,1,($C3843-G3843)/ABS(G3843))))</f>
        <v>1</v>
      </c>
      <c r="J3843" s="206"/>
      <c r="K3843" s="89">
        <v>-69016.29</v>
      </c>
      <c r="L3843" s="89">
        <v>-57918</v>
      </c>
      <c r="M3843" s="89">
        <f>K3843-L3843</f>
        <v>-11098.29</v>
      </c>
      <c r="N3843" s="124">
        <f>IF(AND($K3843=0,L3843=0),"0.00%",IF($K3843=0,-1,IF(L3843=0,1,($K3843-L3843)/ABS(L3843))))</f>
        <v>-0.191620739666425</v>
      </c>
      <c r="O3843" s="89">
        <v>0</v>
      </c>
      <c r="P3843" s="89">
        <f>+K3843-O3843</f>
        <v>-69016.29</v>
      </c>
      <c r="Q3843" s="124">
        <f>IF(AND($K3843=0,O3843=0),"0.00%",IF($K3843=0,-1,IF(O3843=0,1,($K3843-O3843)/ABS(O3843))))</f>
        <v>1</v>
      </c>
      <c r="R3843" s="206"/>
      <c r="S3843" s="89">
        <v>-57918</v>
      </c>
      <c r="T3843" s="89">
        <f>+S3843-K3843</f>
        <v>11098.29</v>
      </c>
      <c r="U3843" s="335">
        <f>IF(C3843=0,0,1)+IF(D3843=0,0,1)+IF(E3843=0,0,1)+IF(G3843=0,0,1)+IF(K3843=0,0,1)+IF(L3843=0,0,1)+IF(M3843=0,0,1)+IF(O3843=0,0,1)</f>
        <v>6</v>
      </c>
    </row>
    <row r="3844" spans="1:21" ht="15">
      <c r="A3844" s="93">
        <v>53106000</v>
      </c>
      <c r="B3844" s="88" t="s">
        <v>254</v>
      </c>
      <c r="C3844" s="89">
        <v>5785.92</v>
      </c>
      <c r="D3844" s="89">
        <v>3654</v>
      </c>
      <c r="E3844" s="91">
        <f>+D3844-C3844</f>
        <v>-2131.92</v>
      </c>
      <c r="F3844" s="124">
        <f>IF(AND($C3844=0,D3844=0),"0.00%",IF($C3844=0,-1,IF(D3844=0,1,-($C3844-D3844)/ABS(D3844))))</f>
        <v>-0.583448275862069</v>
      </c>
      <c r="G3844" s="89">
        <v>0</v>
      </c>
      <c r="H3844" s="89">
        <f>+G3844-C3844</f>
        <v>-5785.92</v>
      </c>
      <c r="I3844" s="124">
        <f>IF(AND($C3844=0,G3844=0),"0.00%",IF($C3844=0,-1,IF(G3844=0,1,-($C3844-G3844)/ABS(G3844))))</f>
        <v>1</v>
      </c>
      <c r="J3844" s="206"/>
      <c r="K3844" s="89">
        <v>32983.16</v>
      </c>
      <c r="L3844" s="89">
        <v>22339.52</v>
      </c>
      <c r="M3844" s="89">
        <f>+L3844-K3844</f>
        <v>-10643.64</v>
      </c>
      <c r="N3844" s="124">
        <f>IF(AND($K3844=0,L3844=0),"0.00%",IF($K3844=0,-1,IF(L3844=0,1,-($K3844-L3844)/ABS(L3844))))</f>
        <v>-0.476448912062569</v>
      </c>
      <c r="O3844" s="89">
        <v>0</v>
      </c>
      <c r="P3844" s="89">
        <f>+O3844-K3844</f>
        <v>-32983.16</v>
      </c>
      <c r="Q3844" s="124">
        <f>IF(AND($K3844=0,O3844=0),"0.00%",IF($K3844=0,-1,IF(O3844=0,1,-($K3844-O3844)/ABS(O3844))))</f>
        <v>1</v>
      </c>
      <c r="R3844" s="206"/>
      <c r="S3844" s="89">
        <v>22339.52</v>
      </c>
      <c r="T3844" s="89">
        <f>+S3844-K3844</f>
        <v>-10643.64</v>
      </c>
      <c r="U3844" s="335">
        <f>IF(C3844=0,0,1)+IF(D3844=0,0,1)+IF(E3844=0,0,1)+IF(G3844=0,0,1)+IF(K3844=0,0,1)+IF(L3844=0,0,1)+IF(M3844=0,0,1)+IF(O3844=0,0,1)</f>
        <v>6</v>
      </c>
    </row>
    <row r="3845" spans="1:21" ht="15">
      <c r="A3845" s="93">
        <v>43908004</v>
      </c>
      <c r="B3845" s="88" t="s">
        <v>5680</v>
      </c>
      <c r="C3845" s="89">
        <v>-7690.61</v>
      </c>
      <c r="D3845" s="89">
        <v>-6250</v>
      </c>
      <c r="E3845" s="91">
        <f>C3845-D3845</f>
        <v>-1440.61</v>
      </c>
      <c r="F3845" s="124">
        <f>IF(AND($C3845=0,D3845=0),"0.00%",IF($C3845=0,-1,IF(D3845=0,1,($C3845-D3845)/ABS(D3845))))</f>
        <v>-0.2304976</v>
      </c>
      <c r="G3845" s="89">
        <v>0</v>
      </c>
      <c r="H3845" s="89">
        <f>+C3845-G3845</f>
        <v>-7690.61</v>
      </c>
      <c r="I3845" s="124">
        <f>IF(AND($C3845=0,G3845=0),"0.00%",IF($C3845=0,-1,IF(G3845=0,1,($C3845-G3845)/ABS(G3845))))</f>
        <v>1</v>
      </c>
      <c r="J3845" s="206"/>
      <c r="K3845" s="89">
        <v>-41501.5</v>
      </c>
      <c r="L3845" s="89">
        <v>-34475</v>
      </c>
      <c r="M3845" s="89">
        <f>K3845-L3845</f>
        <v>-7026.5</v>
      </c>
      <c r="N3845" s="124">
        <f>IF(AND($K3845=0,L3845=0),"0.00%",IF($K3845=0,-1,IF(L3845=0,1,($K3845-L3845)/ABS(L3845))))</f>
        <v>-0.203814358230602</v>
      </c>
      <c r="O3845" s="89">
        <v>0</v>
      </c>
      <c r="P3845" s="89">
        <f>+K3845-O3845</f>
        <v>-41501.5</v>
      </c>
      <c r="Q3845" s="124">
        <f>IF(AND($K3845=0,O3845=0),"0.00%",IF($K3845=0,-1,IF(O3845=0,1,($K3845-O3845)/ABS(O3845))))</f>
        <v>1</v>
      </c>
      <c r="R3845" s="206"/>
      <c r="S3845" s="89">
        <v>-34475</v>
      </c>
      <c r="T3845" s="89">
        <f>+S3845-K3845</f>
        <v>7026.5</v>
      </c>
      <c r="U3845" s="335">
        <f>IF(C3845=0,0,1)+IF(D3845=0,0,1)+IF(E3845=0,0,1)+IF(G3845=0,0,1)+IF(K3845=0,0,1)+IF(L3845=0,0,1)+IF(M3845=0,0,1)+IF(O3845=0,0,1)</f>
        <v>6</v>
      </c>
    </row>
    <row r="3846" spans="1:21" ht="15" hidden="1">
      <c r="A3846" s="93">
        <v>70101800</v>
      </c>
      <c r="B3846" s="88" t="s">
        <v>6000</v>
      </c>
      <c r="C3846" s="89">
        <v>0</v>
      </c>
      <c r="D3846" s="89">
        <v>0</v>
      </c>
      <c r="E3846" s="89">
        <f>+D3846-C3846</f>
        <v>0</v>
      </c>
      <c r="F3846" s="124" t="str">
        <f>IF(AND($C3846=0,D3846=0),"0.00%",IF($C3846=0,-1,IF(D3846=0,1,-($C3846-D3846)/ABS(D3846))))</f>
        <v>0.00%</v>
      </c>
      <c r="G3846" s="89">
        <v>0</v>
      </c>
      <c r="H3846" s="89">
        <f>+G3846-C3846</f>
        <v>0</v>
      </c>
      <c r="I3846" s="124" t="str">
        <f>IF(AND($C3846=0,G3846=0),"0.00%",IF($C3846=0,-1,IF(G3846=0,1,-($C3846-G3846)/ABS(G3846))))</f>
        <v>0.00%</v>
      </c>
      <c r="J3846" s="206"/>
      <c r="K3846" s="89">
        <v>0</v>
      </c>
      <c r="L3846" s="89">
        <v>0</v>
      </c>
      <c r="M3846" s="89">
        <f>+L3846-K3846</f>
        <v>0</v>
      </c>
      <c r="N3846" s="124" t="str">
        <f>IF(AND($K3846=0,L3846=0),"0.00%",IF($K3846=0,-1,IF(L3846=0,1,-($K3846-L3846)/ABS(L3846))))</f>
        <v>0.00%</v>
      </c>
      <c r="O3846" s="89">
        <v>0</v>
      </c>
      <c r="P3846" s="89">
        <f>+O3846-K3846</f>
        <v>0</v>
      </c>
      <c r="Q3846" s="124" t="str">
        <f>IF(AND($K3846=0,O3846=0),"0.00%",IF($K3846=0,-1,IF(O3846=0,1,-($K3846-O3846)/ABS(O3846))))</f>
        <v>0.00%</v>
      </c>
      <c r="R3846" s="206"/>
      <c r="S3846" s="89">
        <v>0</v>
      </c>
      <c r="T3846" s="89">
        <f>+S3846-K3846</f>
        <v>0</v>
      </c>
      <c r="U3846" s="335">
        <f>IF(C3846=0,0,1)+IF(D3846=0,0,1)+IF(E3846=0,0,1)+IF(G3846=0,0,1)+IF(K3846=0,0,1)+IF(L3846=0,0,1)+IF(M3846=0,0,1)+IF(O3846=0,0,1)</f>
        <v>0</v>
      </c>
    </row>
    <row r="3847" spans="1:21" ht="15" hidden="1">
      <c r="A3847" s="93">
        <v>70107800</v>
      </c>
      <c r="B3847" s="88" t="s">
        <v>6059</v>
      </c>
      <c r="C3847" s="89">
        <v>0</v>
      </c>
      <c r="D3847" s="89">
        <v>0</v>
      </c>
      <c r="E3847" s="89">
        <f>+D3847-C3847</f>
        <v>0</v>
      </c>
      <c r="F3847" s="124" t="str">
        <f>IF(AND($C3847=0,D3847=0),"0.00%",IF($C3847=0,-1,IF(D3847=0,1,-($C3847-D3847)/ABS(D3847))))</f>
        <v>0.00%</v>
      </c>
      <c r="G3847" s="89">
        <v>0</v>
      </c>
      <c r="H3847" s="89">
        <f>+G3847-C3847</f>
        <v>0</v>
      </c>
      <c r="I3847" s="124" t="str">
        <f>IF(AND($C3847=0,G3847=0),"0.00%",IF($C3847=0,-1,IF(G3847=0,1,-($C3847-G3847)/ABS(G3847))))</f>
        <v>0.00%</v>
      </c>
      <c r="J3847" s="206"/>
      <c r="K3847" s="89">
        <v>0</v>
      </c>
      <c r="L3847" s="89">
        <v>0</v>
      </c>
      <c r="M3847" s="89">
        <f>+L3847-K3847</f>
        <v>0</v>
      </c>
      <c r="N3847" s="124" t="str">
        <f>IF(AND($K3847=0,L3847=0),"0.00%",IF($K3847=0,-1,IF(L3847=0,1,-($K3847-L3847)/ABS(L3847))))</f>
        <v>0.00%</v>
      </c>
      <c r="O3847" s="89">
        <v>0</v>
      </c>
      <c r="P3847" s="89">
        <f>+O3847-K3847</f>
        <v>0</v>
      </c>
      <c r="Q3847" s="124" t="str">
        <f>IF(AND($K3847=0,O3847=0),"0.00%",IF($K3847=0,-1,IF(O3847=0,1,-($K3847-O3847)/ABS(O3847))))</f>
        <v>0.00%</v>
      </c>
      <c r="R3847" s="206"/>
      <c r="S3847" s="89">
        <v>0</v>
      </c>
      <c r="T3847" s="89">
        <f>+S3847-K3847</f>
        <v>0</v>
      </c>
      <c r="U3847" s="335">
        <f>IF(C3847=0,0,1)+IF(D3847=0,0,1)+IF(E3847=0,0,1)+IF(G3847=0,0,1)+IF(K3847=0,0,1)+IF(L3847=0,0,1)+IF(M3847=0,0,1)+IF(O3847=0,0,1)</f>
        <v>0</v>
      </c>
    </row>
    <row r="3848" ht="15">
      <c r="A3848" s="10"/>
    </row>
    <row r="3849" ht="15">
      <c r="A3849" s="10"/>
    </row>
    <row r="3850" ht="15">
      <c r="A3850" s="10"/>
    </row>
    <row r="3851" ht="15">
      <c r="A3851" s="10"/>
    </row>
    <row r="3852" ht="15">
      <c r="A3852" s="10"/>
    </row>
    <row r="3853" ht="15">
      <c r="A3853" s="10"/>
    </row>
    <row r="3854" ht="15">
      <c r="A3854" s="10"/>
    </row>
    <row r="3855" ht="15">
      <c r="A3855" s="10"/>
    </row>
    <row r="3856" ht="15">
      <c r="A3856" s="10"/>
    </row>
    <row r="3857" ht="15">
      <c r="A3857" s="10"/>
    </row>
  </sheetData>
  <sheetProtection/>
  <mergeCells count="6">
    <mergeCell ref="M16:N17"/>
    <mergeCell ref="H16:I17"/>
    <mergeCell ref="P16:Q17"/>
    <mergeCell ref="R10:T10"/>
    <mergeCell ref="R11:T11"/>
    <mergeCell ref="E16:F17"/>
  </mergeCells>
  <printOptions horizontalCentered="1"/>
  <pageMargins left="0.17" right="0.17" top="0.61" bottom="0.61" header="0.5" footer="0.5"/>
  <pageSetup fitToHeight="0" horizontalDpi="600" verticalDpi="600" orientation="landscape" scale="38" r:id="rId3"/>
  <headerFooter alignWithMargins="0">
    <oddHeader>&amp;R&amp;D   &amp;T</oddHeader>
    <oddFooter>&amp;L&amp;F&amp;CBell Partners Inc.
&amp;R&amp;P of &amp;N</oddFooter>
  </headerFooter>
  <rowBreaks count="2" manualBreakCount="2">
    <brk id="104" max="255" man="1"/>
    <brk id="125" max="25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Q4715"/>
  <sheetViews>
    <sheetView zoomScale="70" zoomScaleNormal="70" zoomScaleSheetLayoutView="70" zoomScalePageLayoutView="0" workbookViewId="0" topLeftCell="A1">
      <pane xSplit="2" ySplit="17" topLeftCell="C21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6" sqref="B6"/>
    </sheetView>
  </sheetViews>
  <sheetFormatPr defaultColWidth="54.4242857142857" defaultRowHeight="15.75" customHeight="1"/>
  <cols>
    <col min="1" max="1" width="47" style="10" hidden="1" customWidth="1"/>
    <col min="2" max="2" width="50.8571428571429" style="1" bestFit="1" customWidth="1"/>
    <col min="3" max="3" width="21.2857142857143" style="81" bestFit="1" customWidth="1"/>
    <col min="4" max="5" width="21.2857142857143" style="1" bestFit="1" customWidth="1"/>
    <col min="6" max="6" width="21.2857142857143" style="331" bestFit="1" customWidth="1"/>
    <col min="7" max="7" width="21.2857142857143" style="1" bestFit="1" customWidth="1"/>
    <col min="8" max="8" width="21.2857142857143" style="45" bestFit="1" customWidth="1"/>
    <col min="9" max="11" width="21.2857142857143" style="1" bestFit="1" customWidth="1"/>
    <col min="12" max="12" width="21.2857142857143" style="331" bestFit="1" customWidth="1"/>
    <col min="13" max="13" width="21.2857142857143" style="1" bestFit="1" customWidth="1"/>
    <col min="14" max="14" width="21.2857142857143" style="45" bestFit="1" customWidth="1"/>
    <col min="15" max="15" width="21.2857142857143" style="1" bestFit="1" customWidth="1"/>
    <col min="16" max="16" width="2.14285714285714" style="45" customWidth="1"/>
    <col min="17" max="17" width="22.8571428571429" style="1" bestFit="1" customWidth="1"/>
    <col min="18" max="18" width="13.7142857142857" style="1" bestFit="1" customWidth="1"/>
    <col min="19" max="19" width="19.8571428571429" style="206" customWidth="1"/>
    <col min="20" max="20" width="18.8571428571429" style="348" hidden="1" customWidth="1"/>
    <col min="21" max="21" width="7" style="206" bestFit="1" customWidth="1"/>
    <col min="22" max="199" width="54.4285714285714" style="206" customWidth="1"/>
    <col min="200" max="16384" width="54.4285714285714" style="1" customWidth="1"/>
    <col min="257" max="16384" width="54.4285714285714" style="1" customWidth="1"/>
  </cols>
  <sheetData>
    <row r="1" spans="1:199" s="2" customFormat="1" ht="15.75" hidden="1">
      <c r="A1" s="3" t="s">
        <v>263</v>
      </c>
      <c r="C1" s="4" t="s">
        <v>264</v>
      </c>
      <c r="D1" s="5" t="s">
        <v>265</v>
      </c>
      <c r="E1" s="5" t="s">
        <v>265</v>
      </c>
      <c r="F1" s="209"/>
      <c r="G1" s="2" t="s">
        <v>264</v>
      </c>
      <c r="H1" s="8"/>
      <c r="L1" s="209"/>
      <c r="N1" s="8"/>
      <c r="P1" s="8"/>
      <c r="S1" s="206"/>
      <c r="T1" s="348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  <c r="CF1" s="206"/>
      <c r="CG1" s="206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206"/>
      <c r="CS1" s="206"/>
      <c r="CT1" s="206"/>
      <c r="CU1" s="206"/>
      <c r="CV1" s="206"/>
      <c r="CW1" s="206"/>
      <c r="CX1" s="206"/>
      <c r="CY1" s="206"/>
      <c r="CZ1" s="206"/>
      <c r="DA1" s="206"/>
      <c r="DB1" s="206"/>
      <c r="DC1" s="206"/>
      <c r="DD1" s="206"/>
      <c r="DE1" s="206"/>
      <c r="DF1" s="206"/>
      <c r="DG1" s="206"/>
      <c r="DH1" s="206"/>
      <c r="DI1" s="206"/>
      <c r="DJ1" s="206"/>
      <c r="DK1" s="206"/>
      <c r="DL1" s="206"/>
      <c r="DM1" s="206"/>
      <c r="DN1" s="206"/>
      <c r="DO1" s="206"/>
      <c r="DP1" s="206"/>
      <c r="DQ1" s="206"/>
      <c r="DR1" s="206"/>
      <c r="DS1" s="206"/>
      <c r="DT1" s="206"/>
      <c r="DU1" s="206"/>
      <c r="DV1" s="206"/>
      <c r="DW1" s="206"/>
      <c r="DX1" s="206"/>
      <c r="DY1" s="206"/>
      <c r="DZ1" s="206"/>
      <c r="EA1" s="206"/>
      <c r="EB1" s="206"/>
      <c r="EC1" s="206"/>
      <c r="ED1" s="206"/>
      <c r="EE1" s="206"/>
      <c r="EF1" s="206"/>
      <c r="EG1" s="206"/>
      <c r="EH1" s="206"/>
      <c r="EI1" s="206"/>
      <c r="EJ1" s="206"/>
      <c r="EK1" s="206"/>
      <c r="EL1" s="206"/>
      <c r="EM1" s="206"/>
      <c r="EN1" s="206"/>
      <c r="EO1" s="206"/>
      <c r="EP1" s="206"/>
      <c r="EQ1" s="206"/>
      <c r="ER1" s="206"/>
      <c r="ES1" s="206"/>
      <c r="ET1" s="206"/>
      <c r="EU1" s="206"/>
      <c r="EV1" s="206"/>
      <c r="EW1" s="206"/>
      <c r="EX1" s="206"/>
      <c r="EY1" s="206"/>
      <c r="EZ1" s="206"/>
      <c r="FA1" s="206"/>
      <c r="FB1" s="206"/>
      <c r="FC1" s="206"/>
      <c r="FD1" s="206"/>
      <c r="FE1" s="206"/>
      <c r="FF1" s="206"/>
      <c r="FG1" s="206"/>
      <c r="FH1" s="206"/>
      <c r="FI1" s="206"/>
      <c r="FJ1" s="206"/>
      <c r="FK1" s="206"/>
      <c r="FL1" s="206"/>
      <c r="FM1" s="206"/>
      <c r="FN1" s="206"/>
      <c r="FO1" s="206"/>
      <c r="FP1" s="206"/>
      <c r="FQ1" s="206"/>
      <c r="FR1" s="206"/>
      <c r="FS1" s="206"/>
      <c r="FT1" s="206"/>
      <c r="FU1" s="206"/>
      <c r="FV1" s="206"/>
      <c r="FW1" s="206"/>
      <c r="FX1" s="206"/>
      <c r="FY1" s="206"/>
      <c r="FZ1" s="206"/>
      <c r="GA1" s="206"/>
      <c r="GB1" s="206"/>
      <c r="GC1" s="206"/>
      <c r="GD1" s="206"/>
      <c r="GE1" s="206"/>
      <c r="GF1" s="206"/>
      <c r="GG1" s="206"/>
      <c r="GH1" s="206"/>
      <c r="GI1" s="206"/>
      <c r="GJ1" s="206"/>
      <c r="GK1" s="206"/>
      <c r="GL1" s="206"/>
      <c r="GM1" s="206"/>
      <c r="GN1" s="206"/>
      <c r="GO1" s="206"/>
      <c r="GP1" s="206"/>
      <c r="GQ1" s="206"/>
    </row>
    <row r="2" spans="1:199" s="2" customFormat="1" ht="15.75" hidden="1">
      <c r="A2" s="3"/>
      <c r="B2" s="4" t="s">
        <v>266</v>
      </c>
      <c r="C2" s="2" t="s">
        <v>266</v>
      </c>
      <c r="D2" s="2"/>
      <c r="E2" s="2"/>
      <c r="F2" s="209"/>
      <c r="G2" s="2"/>
      <c r="H2" s="8"/>
      <c r="I2" s="2"/>
      <c r="J2" s="2"/>
      <c r="K2" s="2"/>
      <c r="L2" s="209"/>
      <c r="M2" s="2"/>
      <c r="N2" s="8"/>
      <c r="O2" s="2"/>
      <c r="P2" s="8"/>
      <c r="Q2" s="2"/>
      <c r="R2" s="2"/>
      <c r="S2" s="206"/>
      <c r="T2" s="348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6"/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  <c r="DN2" s="206"/>
      <c r="DO2" s="206"/>
      <c r="DP2" s="206"/>
      <c r="DQ2" s="206"/>
      <c r="DR2" s="206"/>
      <c r="DS2" s="206"/>
      <c r="DT2" s="206"/>
      <c r="DU2" s="206"/>
      <c r="DV2" s="206"/>
      <c r="DW2" s="206"/>
      <c r="DX2" s="206"/>
      <c r="DY2" s="206"/>
      <c r="DZ2" s="206"/>
      <c r="EA2" s="206"/>
      <c r="EB2" s="206"/>
      <c r="EC2" s="206"/>
      <c r="ED2" s="206"/>
      <c r="EE2" s="206"/>
      <c r="EF2" s="206"/>
      <c r="EG2" s="206"/>
      <c r="EH2" s="206"/>
      <c r="EI2" s="206"/>
      <c r="EJ2" s="206"/>
      <c r="EK2" s="206"/>
      <c r="EL2" s="206"/>
      <c r="EM2" s="206"/>
      <c r="EN2" s="206"/>
      <c r="EO2" s="206"/>
      <c r="EP2" s="206"/>
      <c r="EQ2" s="206"/>
      <c r="ER2" s="206"/>
      <c r="ES2" s="206"/>
      <c r="ET2" s="206"/>
      <c r="EU2" s="206"/>
      <c r="EV2" s="206"/>
      <c r="EW2" s="206"/>
      <c r="EX2" s="206"/>
      <c r="EY2" s="206"/>
      <c r="EZ2" s="206"/>
      <c r="FA2" s="206"/>
      <c r="FB2" s="206"/>
      <c r="FC2" s="206"/>
      <c r="FD2" s="206"/>
      <c r="FE2" s="206"/>
      <c r="FF2" s="206"/>
      <c r="FG2" s="206"/>
      <c r="FH2" s="206"/>
      <c r="FI2" s="206"/>
      <c r="FJ2" s="206"/>
      <c r="FK2" s="206"/>
      <c r="FL2" s="206"/>
      <c r="FM2" s="206"/>
      <c r="FN2" s="206"/>
      <c r="FO2" s="206"/>
      <c r="FP2" s="206"/>
      <c r="FQ2" s="206"/>
      <c r="FR2" s="206"/>
      <c r="FS2" s="206"/>
      <c r="FT2" s="206"/>
      <c r="FU2" s="206"/>
      <c r="FV2" s="206"/>
      <c r="FW2" s="206"/>
      <c r="FX2" s="206"/>
      <c r="FY2" s="206"/>
      <c r="FZ2" s="206"/>
      <c r="GA2" s="206"/>
      <c r="GB2" s="206"/>
      <c r="GC2" s="206"/>
      <c r="GD2" s="206"/>
      <c r="GE2" s="206"/>
      <c r="GF2" s="206"/>
      <c r="GG2" s="206"/>
      <c r="GH2" s="206"/>
      <c r="GI2" s="206"/>
      <c r="GJ2" s="206"/>
      <c r="GK2" s="206"/>
      <c r="GL2" s="206"/>
      <c r="GM2" s="206"/>
      <c r="GN2" s="206"/>
      <c r="GO2" s="206"/>
      <c r="GP2" s="206"/>
      <c r="GQ2" s="206"/>
    </row>
    <row r="3" spans="1:199" s="4" customFormat="1" ht="15.75" hidden="1">
      <c r="A3" s="10"/>
      <c r="B3" s="4" t="s">
        <v>267</v>
      </c>
      <c r="C3" s="4" t="s">
        <v>267</v>
      </c>
      <c r="D3" s="4"/>
      <c r="E3" s="4"/>
      <c r="F3" s="209"/>
      <c r="G3" s="4"/>
      <c r="H3" s="11"/>
      <c r="I3" s="4"/>
      <c r="J3" s="4"/>
      <c r="K3" s="4"/>
      <c r="L3" s="209"/>
      <c r="M3" s="12"/>
      <c r="N3" s="11"/>
      <c r="O3" s="4"/>
      <c r="P3" s="11"/>
      <c r="Q3" s="4"/>
      <c r="R3" s="4"/>
      <c r="S3" s="211"/>
      <c r="T3" s="348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11"/>
      <c r="AX3" s="211"/>
      <c r="AY3" s="211"/>
      <c r="AZ3" s="211"/>
      <c r="BA3" s="211"/>
      <c r="BB3" s="211"/>
      <c r="BC3" s="211"/>
      <c r="BD3" s="211"/>
      <c r="BE3" s="211"/>
      <c r="BF3" s="211"/>
      <c r="BG3" s="211"/>
      <c r="BH3" s="211"/>
      <c r="BI3" s="211"/>
      <c r="BJ3" s="211"/>
      <c r="BK3" s="211"/>
      <c r="BL3" s="211"/>
      <c r="BM3" s="211"/>
      <c r="BN3" s="211"/>
      <c r="BO3" s="211"/>
      <c r="BP3" s="211"/>
      <c r="BQ3" s="211"/>
      <c r="BR3" s="211"/>
      <c r="BS3" s="211"/>
      <c r="BT3" s="211"/>
      <c r="BU3" s="211"/>
      <c r="BV3" s="211"/>
      <c r="BW3" s="211"/>
      <c r="BX3" s="211"/>
      <c r="BY3" s="211"/>
      <c r="BZ3" s="211"/>
      <c r="CA3" s="211"/>
      <c r="CB3" s="211"/>
      <c r="CC3" s="211"/>
      <c r="CD3" s="211"/>
      <c r="CE3" s="211"/>
      <c r="CF3" s="211"/>
      <c r="CG3" s="211"/>
      <c r="CH3" s="211"/>
      <c r="CI3" s="211"/>
      <c r="CJ3" s="211"/>
      <c r="CK3" s="211"/>
      <c r="CL3" s="211"/>
      <c r="CM3" s="211"/>
      <c r="CN3" s="211"/>
      <c r="CO3" s="211"/>
      <c r="CP3" s="211"/>
      <c r="CQ3" s="211"/>
      <c r="CR3" s="211"/>
      <c r="CS3" s="211"/>
      <c r="CT3" s="211"/>
      <c r="CU3" s="211"/>
      <c r="CV3" s="211"/>
      <c r="CW3" s="211"/>
      <c r="CX3" s="211"/>
      <c r="CY3" s="211"/>
      <c r="CZ3" s="211"/>
      <c r="DA3" s="211"/>
      <c r="DB3" s="211"/>
      <c r="DC3" s="211"/>
      <c r="DD3" s="211"/>
      <c r="DE3" s="211"/>
      <c r="DF3" s="211"/>
      <c r="DG3" s="211"/>
      <c r="DH3" s="211"/>
      <c r="DI3" s="211"/>
      <c r="DJ3" s="211"/>
      <c r="DK3" s="211"/>
      <c r="DL3" s="211"/>
      <c r="DM3" s="211"/>
      <c r="DN3" s="211"/>
      <c r="DO3" s="211"/>
      <c r="DP3" s="211"/>
      <c r="DQ3" s="211"/>
      <c r="DR3" s="211"/>
      <c r="DS3" s="211"/>
      <c r="DT3" s="211"/>
      <c r="DU3" s="211"/>
      <c r="DV3" s="211"/>
      <c r="DW3" s="211"/>
      <c r="DX3" s="211"/>
      <c r="DY3" s="211"/>
      <c r="DZ3" s="211"/>
      <c r="EA3" s="211"/>
      <c r="EB3" s="211"/>
      <c r="EC3" s="211"/>
      <c r="ED3" s="211"/>
      <c r="EE3" s="211"/>
      <c r="EF3" s="211"/>
      <c r="EG3" s="211"/>
      <c r="EH3" s="211"/>
      <c r="EI3" s="211"/>
      <c r="EJ3" s="211"/>
      <c r="EK3" s="211"/>
      <c r="EL3" s="211"/>
      <c r="EM3" s="211"/>
      <c r="EN3" s="211"/>
      <c r="EO3" s="211"/>
      <c r="EP3" s="211"/>
      <c r="EQ3" s="211"/>
      <c r="ER3" s="211"/>
      <c r="ES3" s="211"/>
      <c r="ET3" s="211"/>
      <c r="EU3" s="211"/>
      <c r="EV3" s="211"/>
      <c r="EW3" s="211"/>
      <c r="EX3" s="211"/>
      <c r="EY3" s="211"/>
      <c r="EZ3" s="211"/>
      <c r="FA3" s="211"/>
      <c r="FB3" s="211"/>
      <c r="FC3" s="211"/>
      <c r="FD3" s="211"/>
      <c r="FE3" s="211"/>
      <c r="FF3" s="211"/>
      <c r="FG3" s="211"/>
      <c r="FH3" s="211"/>
      <c r="FI3" s="211"/>
      <c r="FJ3" s="211"/>
      <c r="FK3" s="211"/>
      <c r="FL3" s="211"/>
      <c r="FM3" s="211"/>
      <c r="FN3" s="211"/>
      <c r="FO3" s="211"/>
      <c r="FP3" s="211"/>
      <c r="FQ3" s="211"/>
      <c r="FR3" s="211"/>
      <c r="FS3" s="211"/>
      <c r="FT3" s="211"/>
      <c r="FU3" s="211"/>
      <c r="FV3" s="211"/>
      <c r="FW3" s="211"/>
      <c r="FX3" s="211"/>
      <c r="FY3" s="211"/>
      <c r="FZ3" s="211"/>
      <c r="GA3" s="211"/>
      <c r="GB3" s="211"/>
      <c r="GC3" s="211"/>
      <c r="GD3" s="211"/>
      <c r="GE3" s="211"/>
      <c r="GF3" s="211"/>
      <c r="GG3" s="211"/>
      <c r="GH3" s="211"/>
      <c r="GI3" s="211"/>
      <c r="GJ3" s="211"/>
      <c r="GK3" s="211"/>
      <c r="GL3" s="211"/>
      <c r="GM3" s="211"/>
      <c r="GN3" s="211"/>
      <c r="GO3" s="211"/>
      <c r="GP3" s="211"/>
      <c r="GQ3" s="211"/>
    </row>
    <row r="4" spans="1:199" s="2" customFormat="1" ht="15.75" hidden="1">
      <c r="A4" s="13" t="s">
        <v>1</v>
      </c>
      <c r="B4" s="14" t="s">
        <v>2</v>
      </c>
      <c r="C4" s="15"/>
      <c r="D4" s="15"/>
      <c r="E4" s="15"/>
      <c r="F4" s="212"/>
      <c r="H4" s="8"/>
      <c r="I4" s="15"/>
      <c r="J4" s="15"/>
      <c r="L4" s="212"/>
      <c r="M4" s="15"/>
      <c r="N4" s="8"/>
      <c r="P4" s="8"/>
      <c r="S4" s="206"/>
      <c r="T4" s="348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6"/>
      <c r="BL4" s="206"/>
      <c r="BM4" s="206"/>
      <c r="BN4" s="206"/>
      <c r="BO4" s="206"/>
      <c r="BP4" s="206"/>
      <c r="BQ4" s="206"/>
      <c r="BR4" s="206"/>
      <c r="BS4" s="206"/>
      <c r="BT4" s="206"/>
      <c r="BU4" s="206"/>
      <c r="BV4" s="206"/>
      <c r="BW4" s="206"/>
      <c r="BX4" s="206"/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  <c r="CS4" s="206"/>
      <c r="CT4" s="206"/>
      <c r="CU4" s="206"/>
      <c r="CV4" s="206"/>
      <c r="CW4" s="206"/>
      <c r="CX4" s="206"/>
      <c r="CY4" s="206"/>
      <c r="CZ4" s="206"/>
      <c r="DA4" s="206"/>
      <c r="DB4" s="206"/>
      <c r="DC4" s="206"/>
      <c r="DD4" s="206"/>
      <c r="DE4" s="206"/>
      <c r="DF4" s="206"/>
      <c r="DG4" s="206"/>
      <c r="DH4" s="206"/>
      <c r="DI4" s="206"/>
      <c r="DJ4" s="206"/>
      <c r="DK4" s="206"/>
      <c r="DL4" s="206"/>
      <c r="DM4" s="206"/>
      <c r="DN4" s="206"/>
      <c r="DO4" s="206"/>
      <c r="DP4" s="206"/>
      <c r="DQ4" s="206"/>
      <c r="DR4" s="206"/>
      <c r="DS4" s="206"/>
      <c r="DT4" s="206"/>
      <c r="DU4" s="206"/>
      <c r="DV4" s="206"/>
      <c r="DW4" s="206"/>
      <c r="DX4" s="206"/>
      <c r="DY4" s="206"/>
      <c r="DZ4" s="206"/>
      <c r="EA4" s="206"/>
      <c r="EB4" s="206"/>
      <c r="EC4" s="206"/>
      <c r="ED4" s="206"/>
      <c r="EE4" s="206"/>
      <c r="EF4" s="206"/>
      <c r="EG4" s="206"/>
      <c r="EH4" s="206"/>
      <c r="EI4" s="206"/>
      <c r="EJ4" s="206"/>
      <c r="EK4" s="206"/>
      <c r="EL4" s="206"/>
      <c r="EM4" s="206"/>
      <c r="EN4" s="206"/>
      <c r="EO4" s="206"/>
      <c r="EP4" s="206"/>
      <c r="EQ4" s="206"/>
      <c r="ER4" s="206"/>
      <c r="ES4" s="206"/>
      <c r="ET4" s="206"/>
      <c r="EU4" s="206"/>
      <c r="EV4" s="206"/>
      <c r="EW4" s="206"/>
      <c r="EX4" s="206"/>
      <c r="EY4" s="206"/>
      <c r="EZ4" s="206"/>
      <c r="FA4" s="206"/>
      <c r="FB4" s="206"/>
      <c r="FC4" s="206"/>
      <c r="FD4" s="206"/>
      <c r="FE4" s="206"/>
      <c r="FF4" s="206"/>
      <c r="FG4" s="206"/>
      <c r="FH4" s="206"/>
      <c r="FI4" s="206"/>
      <c r="FJ4" s="206"/>
      <c r="FK4" s="206"/>
      <c r="FL4" s="206"/>
      <c r="FM4" s="206"/>
      <c r="FN4" s="206"/>
      <c r="FO4" s="206"/>
      <c r="FP4" s="206"/>
      <c r="FQ4" s="206"/>
      <c r="FR4" s="206"/>
      <c r="FS4" s="206"/>
      <c r="FT4" s="206"/>
      <c r="FU4" s="206"/>
      <c r="FV4" s="206"/>
      <c r="FW4" s="206"/>
      <c r="FX4" s="206"/>
      <c r="FY4" s="206"/>
      <c r="FZ4" s="206"/>
      <c r="GA4" s="206"/>
      <c r="GB4" s="206"/>
      <c r="GC4" s="206"/>
      <c r="GD4" s="206"/>
      <c r="GE4" s="206"/>
      <c r="GF4" s="206"/>
      <c r="GG4" s="206"/>
      <c r="GH4" s="206"/>
      <c r="GI4" s="206"/>
      <c r="GJ4" s="206"/>
      <c r="GK4" s="206"/>
      <c r="GL4" s="206"/>
      <c r="GM4" s="206"/>
      <c r="GN4" s="206"/>
      <c r="GO4" s="206"/>
      <c r="GP4" s="206"/>
      <c r="GQ4" s="206"/>
    </row>
    <row r="5" spans="1:199" s="2" customFormat="1" ht="15.75" hidden="1">
      <c r="A5" s="18" t="s">
        <v>5</v>
      </c>
      <c r="B5" s="19" t="s">
        <v>6</v>
      </c>
      <c r="D5" s="15"/>
      <c r="F5" s="212"/>
      <c r="H5" s="8"/>
      <c r="I5" s="15"/>
      <c r="J5" s="15"/>
      <c r="L5" s="212"/>
      <c r="M5" s="15"/>
      <c r="N5" s="8"/>
      <c r="P5" s="8"/>
      <c r="S5" s="206"/>
      <c r="T5" s="348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206"/>
      <c r="FQ5" s="206"/>
      <c r="FR5" s="206"/>
      <c r="FS5" s="206"/>
      <c r="FT5" s="206"/>
      <c r="FU5" s="206"/>
      <c r="FV5" s="206"/>
      <c r="FW5" s="206"/>
      <c r="FX5" s="206"/>
      <c r="FY5" s="206"/>
      <c r="FZ5" s="206"/>
      <c r="GA5" s="206"/>
      <c r="GB5" s="206"/>
      <c r="GC5" s="206"/>
      <c r="GD5" s="206"/>
      <c r="GE5" s="206"/>
      <c r="GF5" s="206"/>
      <c r="GG5" s="206"/>
      <c r="GH5" s="206"/>
      <c r="GI5" s="206"/>
      <c r="GJ5" s="206"/>
      <c r="GK5" s="206"/>
      <c r="GL5" s="206"/>
      <c r="GM5" s="206"/>
      <c r="GN5" s="206"/>
      <c r="GO5" s="206"/>
      <c r="GP5" s="206"/>
      <c r="GQ5" s="206"/>
    </row>
    <row r="6" spans="1:20" ht="15">
      <c r="A6" s="213" t="s">
        <v>7</v>
      </c>
      <c r="B6" s="21" t="s">
        <v>235</v>
      </c>
      <c r="C6" s="1"/>
      <c r="D6" s="1"/>
      <c r="E6" s="1"/>
      <c r="F6" s="214"/>
      <c r="G6" s="1"/>
      <c r="H6" s="45"/>
      <c r="I6" s="1"/>
      <c r="J6" s="1"/>
      <c r="K6" s="1"/>
      <c r="L6" s="214"/>
      <c r="M6" s="1"/>
      <c r="N6" s="45"/>
      <c r="O6" s="1"/>
      <c r="P6" s="45"/>
      <c r="Q6" s="1"/>
      <c r="R6" s="1"/>
      <c r="S6" s="206"/>
      <c r="T6" s="348"/>
    </row>
    <row r="7" spans="1:20" ht="15.75">
      <c r="A7" s="213"/>
      <c r="B7" s="24" t="s">
        <v>236</v>
      </c>
      <c r="C7" s="1"/>
      <c r="D7" s="1"/>
      <c r="E7" s="1"/>
      <c r="F7" s="45"/>
      <c r="G7" s="1"/>
      <c r="H7" s="1"/>
      <c r="I7" s="1"/>
      <c r="J7" s="1"/>
      <c r="K7" s="1"/>
      <c r="L7" s="1"/>
      <c r="M7" s="1"/>
      <c r="N7" s="1"/>
      <c r="O7" s="1"/>
      <c r="P7" s="45"/>
      <c r="Q7" s="1"/>
      <c r="R7" s="1"/>
      <c r="S7" s="206"/>
      <c r="T7" s="348"/>
    </row>
    <row r="8" spans="1:20" ht="15.75">
      <c r="A8" s="30" t="s">
        <v>10</v>
      </c>
      <c r="B8" s="25" t="s">
        <v>3741</v>
      </c>
      <c r="C8" s="1"/>
      <c r="D8" s="1"/>
      <c r="E8" s="1"/>
      <c r="F8" s="45"/>
      <c r="G8" s="1"/>
      <c r="H8" s="1"/>
      <c r="I8" s="1"/>
      <c r="J8" s="1"/>
      <c r="K8" s="1"/>
      <c r="L8" s="1"/>
      <c r="M8" s="1"/>
      <c r="N8" s="1"/>
      <c r="O8" s="1"/>
      <c r="P8" s="45"/>
      <c r="Q8" s="215"/>
      <c r="R8" s="1"/>
      <c r="S8" s="206"/>
      <c r="T8" s="216" t="s">
        <v>1</v>
      </c>
    </row>
    <row r="9" spans="1:20" ht="15.75">
      <c r="A9" s="30" t="e">
        <f>sTitle($B$3,$C$1)</f>
        <v>#NAME?</v>
      </c>
      <c r="B9" s="28"/>
      <c r="C9" s="25"/>
      <c r="D9" s="25"/>
      <c r="E9" s="25"/>
      <c r="F9" s="45"/>
      <c r="G9" s="1"/>
      <c r="H9" s="1"/>
      <c r="I9" s="1"/>
      <c r="J9" s="1"/>
      <c r="K9" s="1"/>
      <c r="L9" s="1"/>
      <c r="M9" s="1"/>
      <c r="N9" s="1"/>
      <c r="O9" s="1"/>
      <c r="P9" s="55"/>
      <c r="Q9" s="45"/>
      <c r="R9" s="45"/>
      <c r="S9" s="206"/>
      <c r="T9" s="349">
        <v>1</v>
      </c>
    </row>
    <row r="10" spans="1:20" ht="15" customHeight="1">
      <c r="A10" s="10"/>
      <c r="B10" s="32" t="str">
        <f>A8&amp;B13</f>
        <v>Property - Highlands at Sweetwater Creek (p2122)</v>
      </c>
      <c r="C10" s="218"/>
      <c r="D10" s="218"/>
      <c r="E10" s="33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3" t="s">
        <v>11</v>
      </c>
      <c r="Q10" s="33"/>
      <c r="R10" s="39"/>
      <c r="S10" s="206"/>
      <c r="T10" s="349"/>
    </row>
    <row r="11" spans="1:20" ht="15" customHeight="1">
      <c r="A11" s="10" t="s">
        <v>12</v>
      </c>
      <c r="B11" s="219" t="str">
        <f>A6&amp;B14</f>
        <v>Units -  290</v>
      </c>
      <c r="C11" s="220"/>
      <c r="D11" s="221"/>
      <c r="E11" s="28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7" t="str">
        <f>"Books = "&amp;$B$2</f>
        <v>Books = Accrual</v>
      </c>
      <c r="Q11" s="47"/>
      <c r="R11" s="48"/>
      <c r="S11" s="206"/>
      <c r="T11" s="349"/>
    </row>
    <row r="12" spans="1:20" ht="15" customHeight="1">
      <c r="A12" s="10"/>
      <c r="B12" s="222"/>
      <c r="C12" s="55"/>
      <c r="D12" s="51"/>
      <c r="E12" s="51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6"/>
      <c r="S12" s="206"/>
      <c r="T12" s="349"/>
    </row>
    <row r="13" spans="1:199" ht="15" hidden="1">
      <c r="A13" s="10" t="s">
        <v>13</v>
      </c>
      <c r="B13" s="2" t="s">
        <v>3742</v>
      </c>
      <c r="C13" s="223"/>
      <c r="D13" s="28"/>
      <c r="E13" s="28"/>
      <c r="F13" s="224"/>
      <c r="G13" s="28"/>
      <c r="H13" s="28"/>
      <c r="I13" s="28"/>
      <c r="J13" s="28"/>
      <c r="K13" s="28"/>
      <c r="L13" s="44"/>
      <c r="M13" s="45"/>
      <c r="N13" s="224"/>
      <c r="O13" s="28"/>
      <c r="P13" s="28"/>
      <c r="Q13" s="28"/>
      <c r="R13" s="28"/>
      <c r="S13" s="45"/>
      <c r="T13" s="348">
        <v>0</v>
      </c>
      <c r="U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199" ht="15" hidden="1">
      <c r="A14" s="10" t="s">
        <v>14</v>
      </c>
      <c r="B14" s="57">
        <v>290</v>
      </c>
      <c r="C14" s="223">
        <v>-12</v>
      </c>
      <c r="D14" s="28">
        <v>-11</v>
      </c>
      <c r="E14" s="28">
        <v>-10</v>
      </c>
      <c r="F14" s="28">
        <v>-9</v>
      </c>
      <c r="G14" s="28">
        <v>-8</v>
      </c>
      <c r="H14" s="28">
        <v>-7</v>
      </c>
      <c r="I14" s="28">
        <v>-6</v>
      </c>
      <c r="J14" s="28">
        <v>-5</v>
      </c>
      <c r="K14" s="28">
        <v>-4</v>
      </c>
      <c r="L14" s="44">
        <v>-3</v>
      </c>
      <c r="M14" s="45">
        <v>-2</v>
      </c>
      <c r="N14" s="45">
        <v>-1</v>
      </c>
      <c r="O14" s="28"/>
      <c r="P14" s="28"/>
      <c r="Q14" s="28"/>
      <c r="R14" s="28"/>
      <c r="S14" s="45"/>
      <c r="T14" s="348">
        <v>0</v>
      </c>
      <c r="U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199" ht="15" customHeight="1">
      <c r="A15" s="10"/>
      <c r="B15" s="225"/>
      <c r="C15" s="223"/>
      <c r="D15" s="28"/>
      <c r="E15" s="28"/>
      <c r="F15" s="224"/>
      <c r="G15" s="28"/>
      <c r="H15" s="28"/>
      <c r="I15" s="28"/>
      <c r="J15" s="28"/>
      <c r="K15" s="28"/>
      <c r="L15" s="44"/>
      <c r="M15" s="45"/>
      <c r="N15" s="224"/>
      <c r="O15" s="28"/>
      <c r="P15" s="28"/>
      <c r="Q15" s="28"/>
      <c r="R15" s="28"/>
      <c r="S15" s="45"/>
      <c r="T15" s="350"/>
      <c r="U15" s="210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199" s="45" customFormat="1" ht="15" customHeight="1">
      <c r="A16" s="226" t="s">
        <v>20</v>
      </c>
      <c r="B16" s="63"/>
      <c r="C16" s="227" t="s">
        <v>259</v>
      </c>
      <c r="D16" s="227" t="s">
        <v>227</v>
      </c>
      <c r="E16" s="227" t="s">
        <v>224</v>
      </c>
      <c r="F16" s="227" t="s">
        <v>220</v>
      </c>
      <c r="G16" s="227" t="s">
        <v>217</v>
      </c>
      <c r="H16" s="227" t="s">
        <v>213</v>
      </c>
      <c r="I16" s="227" t="s">
        <v>212</v>
      </c>
      <c r="J16" s="227" t="s">
        <v>211</v>
      </c>
      <c r="K16" s="227" t="s">
        <v>210</v>
      </c>
      <c r="L16" s="227" t="s">
        <v>209</v>
      </c>
      <c r="M16" s="227" t="s">
        <v>208</v>
      </c>
      <c r="N16" s="227" t="s">
        <v>207</v>
      </c>
      <c r="O16" s="227" t="s">
        <v>204</v>
      </c>
      <c r="P16" s="228"/>
      <c r="Q16" s="71" t="s">
        <v>237</v>
      </c>
      <c r="R16" s="71" t="s">
        <v>238</v>
      </c>
      <c r="S16" s="229"/>
      <c r="T16" s="348">
        <v>1</v>
      </c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206"/>
      <c r="BW16" s="206"/>
      <c r="BX16" s="206"/>
      <c r="BY16" s="206"/>
      <c r="BZ16" s="206"/>
      <c r="CA16" s="206"/>
      <c r="CB16" s="206"/>
      <c r="CC16" s="206"/>
      <c r="CD16" s="206"/>
      <c r="CE16" s="206"/>
      <c r="CF16" s="206"/>
      <c r="CG16" s="206"/>
      <c r="CH16" s="206"/>
      <c r="CI16" s="206"/>
      <c r="CJ16" s="206"/>
      <c r="CK16" s="206"/>
      <c r="CL16" s="206"/>
      <c r="CM16" s="206"/>
      <c r="CN16" s="206"/>
      <c r="CO16" s="206"/>
      <c r="CP16" s="206"/>
      <c r="CQ16" s="206"/>
      <c r="CR16" s="206"/>
      <c r="CS16" s="206"/>
      <c r="CT16" s="206"/>
      <c r="CU16" s="206"/>
      <c r="CV16" s="206"/>
      <c r="CW16" s="206"/>
      <c r="CX16" s="206"/>
      <c r="CY16" s="206"/>
      <c r="CZ16" s="206"/>
      <c r="DA16" s="206"/>
      <c r="DB16" s="206"/>
      <c r="DC16" s="206"/>
      <c r="DD16" s="206"/>
      <c r="DE16" s="206"/>
      <c r="DF16" s="206"/>
      <c r="DG16" s="206"/>
      <c r="DH16" s="206"/>
      <c r="DI16" s="206"/>
      <c r="DJ16" s="206"/>
      <c r="DK16" s="206"/>
      <c r="DL16" s="206"/>
      <c r="DM16" s="206"/>
      <c r="DN16" s="206"/>
      <c r="DO16" s="206"/>
      <c r="DP16" s="206"/>
      <c r="DQ16" s="206"/>
      <c r="DR16" s="206"/>
      <c r="DS16" s="206"/>
      <c r="DT16" s="206"/>
      <c r="DU16" s="206"/>
      <c r="DV16" s="206"/>
      <c r="DW16" s="206"/>
      <c r="DX16" s="206"/>
      <c r="DY16" s="206"/>
      <c r="DZ16" s="206"/>
      <c r="EA16" s="206"/>
      <c r="EB16" s="206"/>
      <c r="EC16" s="206"/>
      <c r="ED16" s="206"/>
      <c r="EE16" s="206"/>
      <c r="EF16" s="206"/>
      <c r="EG16" s="206"/>
      <c r="EH16" s="206"/>
      <c r="EI16" s="206"/>
      <c r="EJ16" s="206"/>
      <c r="EK16" s="206"/>
      <c r="EL16" s="206"/>
      <c r="EM16" s="206"/>
      <c r="EN16" s="206"/>
      <c r="EO16" s="206"/>
      <c r="EP16" s="206"/>
      <c r="EQ16" s="206"/>
      <c r="ER16" s="206"/>
      <c r="ES16" s="206"/>
      <c r="ET16" s="206"/>
      <c r="EU16" s="206"/>
      <c r="EV16" s="206"/>
      <c r="EW16" s="206"/>
      <c r="EX16" s="206"/>
      <c r="EY16" s="206"/>
      <c r="EZ16" s="206"/>
      <c r="FA16" s="206"/>
      <c r="FB16" s="206"/>
      <c r="FC16" s="206"/>
      <c r="FD16" s="206"/>
      <c r="FE16" s="206"/>
      <c r="FF16" s="206"/>
      <c r="FG16" s="206"/>
      <c r="FH16" s="206"/>
      <c r="FI16" s="206"/>
      <c r="FJ16" s="206"/>
      <c r="FK16" s="206"/>
      <c r="FL16" s="206"/>
      <c r="FM16" s="206"/>
      <c r="FN16" s="206"/>
      <c r="FO16" s="206"/>
      <c r="FP16" s="206"/>
      <c r="FQ16" s="206"/>
      <c r="FR16" s="206"/>
      <c r="FS16" s="206"/>
      <c r="FT16" s="206"/>
      <c r="FU16" s="206"/>
      <c r="FV16" s="206"/>
      <c r="FW16" s="206"/>
      <c r="FX16" s="206"/>
      <c r="FY16" s="206"/>
      <c r="FZ16" s="206"/>
      <c r="GA16" s="206"/>
      <c r="GB16" s="206"/>
      <c r="GC16" s="206"/>
      <c r="GD16" s="206"/>
      <c r="GE16" s="206"/>
      <c r="GF16" s="206"/>
      <c r="GG16" s="206"/>
      <c r="GH16" s="206"/>
      <c r="GI16" s="206"/>
      <c r="GJ16" s="206"/>
      <c r="GK16" s="206"/>
      <c r="GL16" s="206"/>
      <c r="GM16" s="206"/>
      <c r="GN16" s="206"/>
      <c r="GO16" s="206"/>
      <c r="GP16" s="206"/>
      <c r="GQ16" s="206"/>
    </row>
    <row r="17" spans="1:199" s="45" customFormat="1" ht="15" customHeight="1">
      <c r="A17" s="226" t="s">
        <v>25</v>
      </c>
      <c r="B17" s="66" t="s">
        <v>26</v>
      </c>
      <c r="C17" s="230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28"/>
      <c r="Q17" s="71"/>
      <c r="R17" s="71"/>
      <c r="S17" s="229"/>
      <c r="T17" s="348">
        <v>1</v>
      </c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  <c r="CS17" s="206"/>
      <c r="CT17" s="206"/>
      <c r="CU17" s="206"/>
      <c r="CV17" s="206"/>
      <c r="CW17" s="206"/>
      <c r="CX17" s="206"/>
      <c r="CY17" s="206"/>
      <c r="CZ17" s="206"/>
      <c r="DA17" s="206"/>
      <c r="DB17" s="206"/>
      <c r="DC17" s="206"/>
      <c r="DD17" s="206"/>
      <c r="DE17" s="206"/>
      <c r="DF17" s="206"/>
      <c r="DG17" s="206"/>
      <c r="DH17" s="206"/>
      <c r="DI17" s="206"/>
      <c r="DJ17" s="206"/>
      <c r="DK17" s="206"/>
      <c r="DL17" s="206"/>
      <c r="DM17" s="206"/>
      <c r="DN17" s="206"/>
      <c r="DO17" s="206"/>
      <c r="DP17" s="206"/>
      <c r="DQ17" s="206"/>
      <c r="DR17" s="206"/>
      <c r="DS17" s="206"/>
      <c r="DT17" s="206"/>
      <c r="DU17" s="206"/>
      <c r="DV17" s="206"/>
      <c r="DW17" s="206"/>
      <c r="DX17" s="206"/>
      <c r="DY17" s="206"/>
      <c r="DZ17" s="206"/>
      <c r="EA17" s="206"/>
      <c r="EB17" s="206"/>
      <c r="EC17" s="206"/>
      <c r="ED17" s="206"/>
      <c r="EE17" s="206"/>
      <c r="EF17" s="206"/>
      <c r="EG17" s="206"/>
      <c r="EH17" s="206"/>
      <c r="EI17" s="206"/>
      <c r="EJ17" s="206"/>
      <c r="EK17" s="206"/>
      <c r="EL17" s="206"/>
      <c r="EM17" s="206"/>
      <c r="EN17" s="206"/>
      <c r="EO17" s="206"/>
      <c r="EP17" s="206"/>
      <c r="EQ17" s="206"/>
      <c r="ER17" s="206"/>
      <c r="ES17" s="206"/>
      <c r="ET17" s="206"/>
      <c r="EU17" s="206"/>
      <c r="EV17" s="206"/>
      <c r="EW17" s="206"/>
      <c r="EX17" s="206"/>
      <c r="EY17" s="206"/>
      <c r="EZ17" s="206"/>
      <c r="FA17" s="206"/>
      <c r="FB17" s="206"/>
      <c r="FC17" s="206"/>
      <c r="FD17" s="206"/>
      <c r="FE17" s="206"/>
      <c r="FF17" s="206"/>
      <c r="FG17" s="206"/>
      <c r="FH17" s="206"/>
      <c r="FI17" s="206"/>
      <c r="FJ17" s="206"/>
      <c r="FK17" s="206"/>
      <c r="FL17" s="206"/>
      <c r="FM17" s="206"/>
      <c r="FN17" s="206"/>
      <c r="FO17" s="206"/>
      <c r="FP17" s="206"/>
      <c r="FQ17" s="206"/>
      <c r="FR17" s="206"/>
      <c r="FS17" s="206"/>
      <c r="FT17" s="206"/>
      <c r="FU17" s="206"/>
      <c r="FV17" s="206"/>
      <c r="FW17" s="206"/>
      <c r="FX17" s="206"/>
      <c r="FY17" s="206"/>
      <c r="FZ17" s="206"/>
      <c r="GA17" s="206"/>
      <c r="GB17" s="206"/>
      <c r="GC17" s="206"/>
      <c r="GD17" s="206"/>
      <c r="GE17" s="206"/>
      <c r="GF17" s="206"/>
      <c r="GG17" s="206"/>
      <c r="GH17" s="206"/>
      <c r="GI17" s="206"/>
      <c r="GJ17" s="206"/>
      <c r="GK17" s="206"/>
      <c r="GL17" s="206"/>
      <c r="GM17" s="206"/>
      <c r="GN17" s="206"/>
      <c r="GO17" s="206"/>
      <c r="GP17" s="206"/>
      <c r="GQ17" s="206"/>
    </row>
    <row r="18" spans="1:20" ht="15" customHeight="1">
      <c r="A18" s="73" t="str">
        <f>+B18</f>
        <v>Income</v>
      </c>
      <c r="B18" s="74" t="s">
        <v>33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8"/>
      <c r="Q18" s="232"/>
      <c r="R18" s="233" t="s">
        <v>144</v>
      </c>
      <c r="S18" s="234"/>
      <c r="T18" s="348">
        <v>1</v>
      </c>
    </row>
    <row r="19" spans="1:199" s="81" customFormat="1" ht="15" customHeight="1">
      <c r="A19" s="20">
        <v>93001000</v>
      </c>
      <c r="B19" s="81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8"/>
      <c r="Q19" s="235"/>
      <c r="R19" s="234">
        <v>290</v>
      </c>
      <c r="S19" s="236"/>
      <c r="T19" s="348">
        <v>1</v>
      </c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7"/>
      <c r="BK19" s="237"/>
      <c r="BL19" s="237"/>
      <c r="BM19" s="237"/>
      <c r="BN19" s="237"/>
      <c r="BO19" s="237"/>
      <c r="BP19" s="237"/>
      <c r="BQ19" s="237"/>
      <c r="BR19" s="237"/>
      <c r="BS19" s="237"/>
      <c r="BT19" s="237"/>
      <c r="BU19" s="237"/>
      <c r="BV19" s="237"/>
      <c r="BW19" s="237"/>
      <c r="BX19" s="237"/>
      <c r="BY19" s="237"/>
      <c r="BZ19" s="237"/>
      <c r="CA19" s="237"/>
      <c r="CB19" s="237"/>
      <c r="CC19" s="237"/>
      <c r="CD19" s="237"/>
      <c r="CE19" s="237"/>
      <c r="CF19" s="237"/>
      <c r="CG19" s="237"/>
      <c r="CH19" s="237"/>
      <c r="CI19" s="237"/>
      <c r="CJ19" s="237"/>
      <c r="CK19" s="237"/>
      <c r="CL19" s="237"/>
      <c r="CM19" s="237"/>
      <c r="CN19" s="237"/>
      <c r="CO19" s="237"/>
      <c r="CP19" s="237"/>
      <c r="CQ19" s="237"/>
      <c r="CR19" s="237"/>
      <c r="CS19" s="237"/>
      <c r="CT19" s="237"/>
      <c r="CU19" s="237"/>
      <c r="CV19" s="237"/>
      <c r="CW19" s="237"/>
      <c r="CX19" s="237"/>
      <c r="CY19" s="237"/>
      <c r="CZ19" s="237"/>
      <c r="DA19" s="237"/>
      <c r="DB19" s="237"/>
      <c r="DC19" s="237"/>
      <c r="DD19" s="237"/>
      <c r="DE19" s="237"/>
      <c r="DF19" s="237"/>
      <c r="DG19" s="237"/>
      <c r="DH19" s="237"/>
      <c r="DI19" s="237"/>
      <c r="DJ19" s="237"/>
      <c r="DK19" s="237"/>
      <c r="DL19" s="237"/>
      <c r="DM19" s="237"/>
      <c r="DN19" s="237"/>
      <c r="DO19" s="237"/>
      <c r="DP19" s="237"/>
      <c r="DQ19" s="237"/>
      <c r="DR19" s="237"/>
      <c r="DS19" s="237"/>
      <c r="DT19" s="237"/>
      <c r="DU19" s="237"/>
      <c r="DV19" s="237"/>
      <c r="DW19" s="237"/>
      <c r="DX19" s="237"/>
      <c r="DY19" s="237"/>
      <c r="DZ19" s="237"/>
      <c r="EA19" s="237"/>
      <c r="EB19" s="237"/>
      <c r="EC19" s="237"/>
      <c r="ED19" s="237"/>
      <c r="EE19" s="237"/>
      <c r="EF19" s="237"/>
      <c r="EG19" s="237"/>
      <c r="EH19" s="237"/>
      <c r="EI19" s="237"/>
      <c r="EJ19" s="237"/>
      <c r="EK19" s="237"/>
      <c r="EL19" s="237"/>
      <c r="EM19" s="237"/>
      <c r="EN19" s="237"/>
      <c r="EO19" s="237"/>
      <c r="EP19" s="237"/>
      <c r="EQ19" s="237"/>
      <c r="ER19" s="237"/>
      <c r="ES19" s="237"/>
      <c r="ET19" s="237"/>
      <c r="EU19" s="237"/>
      <c r="EV19" s="237"/>
      <c r="EW19" s="237"/>
      <c r="EX19" s="237"/>
      <c r="EY19" s="237"/>
      <c r="EZ19" s="237"/>
      <c r="FA19" s="237"/>
      <c r="FB19" s="237"/>
      <c r="FC19" s="237"/>
      <c r="FD19" s="237"/>
      <c r="FE19" s="237"/>
      <c r="FF19" s="237"/>
      <c r="FG19" s="237"/>
      <c r="FH19" s="237"/>
      <c r="FI19" s="237"/>
      <c r="FJ19" s="237"/>
      <c r="FK19" s="237"/>
      <c r="FL19" s="237"/>
      <c r="FM19" s="237"/>
      <c r="FN19" s="237"/>
      <c r="FO19" s="237"/>
      <c r="FP19" s="237"/>
      <c r="FQ19" s="237"/>
      <c r="FR19" s="237"/>
      <c r="FS19" s="237"/>
      <c r="FT19" s="237"/>
      <c r="FU19" s="237"/>
      <c r="FV19" s="237"/>
      <c r="FW19" s="237"/>
      <c r="FX19" s="237"/>
      <c r="FY19" s="237"/>
      <c r="FZ19" s="237"/>
      <c r="GA19" s="237"/>
      <c r="GB19" s="237"/>
      <c r="GC19" s="237"/>
      <c r="GD19" s="237"/>
      <c r="GE19" s="237"/>
      <c r="GF19" s="237"/>
      <c r="GG19" s="237"/>
      <c r="GH19" s="237"/>
      <c r="GI19" s="237"/>
      <c r="GJ19" s="237"/>
      <c r="GK19" s="237"/>
      <c r="GL19" s="237"/>
      <c r="GM19" s="237"/>
      <c r="GN19" s="237"/>
      <c r="GO19" s="237"/>
      <c r="GP19" s="237"/>
      <c r="GQ19" s="237"/>
    </row>
    <row r="20" spans="1:199" s="81" customFormat="1" ht="15" customHeight="1">
      <c r="A20" s="73" t="str">
        <f>+B20</f>
        <v>Rental Income</v>
      </c>
      <c r="B20" s="238" t="s">
        <v>34</v>
      </c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8"/>
      <c r="Q20" s="239"/>
      <c r="R20" s="239"/>
      <c r="S20" s="240"/>
      <c r="T20" s="348">
        <v>1</v>
      </c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7"/>
      <c r="BK20" s="237"/>
      <c r="BL20" s="237"/>
      <c r="BM20" s="237"/>
      <c r="BN20" s="237"/>
      <c r="BO20" s="237"/>
      <c r="BP20" s="237"/>
      <c r="BQ20" s="237"/>
      <c r="BR20" s="237"/>
      <c r="BS20" s="237"/>
      <c r="BT20" s="237"/>
      <c r="BU20" s="237"/>
      <c r="BV20" s="237"/>
      <c r="BW20" s="237"/>
      <c r="BX20" s="237"/>
      <c r="BY20" s="237"/>
      <c r="BZ20" s="237"/>
      <c r="CA20" s="237"/>
      <c r="CB20" s="237"/>
      <c r="CC20" s="237"/>
      <c r="CD20" s="237"/>
      <c r="CE20" s="237"/>
      <c r="CF20" s="237"/>
      <c r="CG20" s="237"/>
      <c r="CH20" s="237"/>
      <c r="CI20" s="237"/>
      <c r="CJ20" s="237"/>
      <c r="CK20" s="237"/>
      <c r="CL20" s="237"/>
      <c r="CM20" s="237"/>
      <c r="CN20" s="237"/>
      <c r="CO20" s="237"/>
      <c r="CP20" s="237"/>
      <c r="CQ20" s="237"/>
      <c r="CR20" s="237"/>
      <c r="CS20" s="237"/>
      <c r="CT20" s="237"/>
      <c r="CU20" s="237"/>
      <c r="CV20" s="237"/>
      <c r="CW20" s="237"/>
      <c r="CX20" s="237"/>
      <c r="CY20" s="237"/>
      <c r="CZ20" s="237"/>
      <c r="DA20" s="237"/>
      <c r="DB20" s="237"/>
      <c r="DC20" s="237"/>
      <c r="DD20" s="237"/>
      <c r="DE20" s="237"/>
      <c r="DF20" s="237"/>
      <c r="DG20" s="237"/>
      <c r="DH20" s="237"/>
      <c r="DI20" s="237"/>
      <c r="DJ20" s="237"/>
      <c r="DK20" s="237"/>
      <c r="DL20" s="237"/>
      <c r="DM20" s="237"/>
      <c r="DN20" s="237"/>
      <c r="DO20" s="237"/>
      <c r="DP20" s="237"/>
      <c r="DQ20" s="237"/>
      <c r="DR20" s="237"/>
      <c r="DS20" s="237"/>
      <c r="DT20" s="237"/>
      <c r="DU20" s="237"/>
      <c r="DV20" s="237"/>
      <c r="DW20" s="237"/>
      <c r="DX20" s="237"/>
      <c r="DY20" s="237"/>
      <c r="DZ20" s="237"/>
      <c r="EA20" s="237"/>
      <c r="EB20" s="237"/>
      <c r="EC20" s="237"/>
      <c r="ED20" s="237"/>
      <c r="EE20" s="237"/>
      <c r="EF20" s="237"/>
      <c r="EG20" s="237"/>
      <c r="EH20" s="237"/>
      <c r="EI20" s="237"/>
      <c r="EJ20" s="237"/>
      <c r="EK20" s="237"/>
      <c r="EL20" s="237"/>
      <c r="EM20" s="237"/>
      <c r="EN20" s="237"/>
      <c r="EO20" s="237"/>
      <c r="EP20" s="237"/>
      <c r="EQ20" s="237"/>
      <c r="ER20" s="237"/>
      <c r="ES20" s="237"/>
      <c r="ET20" s="237"/>
      <c r="EU20" s="237"/>
      <c r="EV20" s="237"/>
      <c r="EW20" s="237"/>
      <c r="EX20" s="237"/>
      <c r="EY20" s="237"/>
      <c r="EZ20" s="237"/>
      <c r="FA20" s="237"/>
      <c r="FB20" s="237"/>
      <c r="FC20" s="237"/>
      <c r="FD20" s="237"/>
      <c r="FE20" s="237"/>
      <c r="FF20" s="237"/>
      <c r="FG20" s="237"/>
      <c r="FH20" s="237"/>
      <c r="FI20" s="237"/>
      <c r="FJ20" s="237"/>
      <c r="FK20" s="237"/>
      <c r="FL20" s="237"/>
      <c r="FM20" s="237"/>
      <c r="FN20" s="237"/>
      <c r="FO20" s="237"/>
      <c r="FP20" s="237"/>
      <c r="FQ20" s="237"/>
      <c r="FR20" s="237"/>
      <c r="FS20" s="237"/>
      <c r="FT20" s="237"/>
      <c r="FU20" s="237"/>
      <c r="FV20" s="237"/>
      <c r="FW20" s="237"/>
      <c r="FX20" s="237"/>
      <c r="FY20" s="237"/>
      <c r="FZ20" s="237"/>
      <c r="GA20" s="237"/>
      <c r="GB20" s="237"/>
      <c r="GC20" s="237"/>
      <c r="GD20" s="237"/>
      <c r="GE20" s="237"/>
      <c r="GF20" s="237"/>
      <c r="GG20" s="237"/>
      <c r="GH20" s="237"/>
      <c r="GI20" s="237"/>
      <c r="GJ20" s="237"/>
      <c r="GK20" s="237"/>
      <c r="GL20" s="237"/>
      <c r="GM20" s="237"/>
      <c r="GN20" s="237"/>
      <c r="GO20" s="237"/>
      <c r="GP20" s="237"/>
      <c r="GQ20" s="237"/>
    </row>
    <row r="21" spans="1:199" s="81" customFormat="1" ht="15" customHeight="1">
      <c r="A21" s="87" t="s">
        <v>35</v>
      </c>
      <c r="B21" s="241" t="s">
        <v>36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25786.55</v>
      </c>
      <c r="J21" s="242">
        <v>465395</v>
      </c>
      <c r="K21" s="242">
        <v>465270</v>
      </c>
      <c r="L21" s="242">
        <v>466110</v>
      </c>
      <c r="M21" s="242">
        <v>467445</v>
      </c>
      <c r="N21" s="242">
        <v>468377</v>
      </c>
      <c r="O21" s="242">
        <v>470949</v>
      </c>
      <c r="P21" s="28"/>
      <c r="Q21" s="242">
        <f>SUM(D21:O21)</f>
        <v>2829332.55</v>
      </c>
      <c r="R21" s="242">
        <f>IF($R$19&lt;1,0,Q21/$R$19)</f>
        <v>9756.31913793103</v>
      </c>
      <c r="S21" s="243"/>
      <c r="T21" s="351">
        <f>IF(Q21=0,0,1)+IF(C21=0,0,1)+IF(D21=0,0,1)+IF(E21=0,0,1)+IF(F21=0,0,1)+IF(G21=0,0,1)+IF(H21=0,0,1)+IF(I21=0,0,1)+IF(J21=0,0,1)+IF(K21=0,0,1)+IF(L21=0,0,1)+IF(M21=0,0,1)+IF(N21=0,0,1)+IF(O21=0,0,1)</f>
        <v>8</v>
      </c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  <c r="BM21" s="237"/>
      <c r="BN21" s="237"/>
      <c r="BO21" s="237"/>
      <c r="BP21" s="237"/>
      <c r="BQ21" s="237"/>
      <c r="BR21" s="237"/>
      <c r="BS21" s="237"/>
      <c r="BT21" s="237"/>
      <c r="BU21" s="237"/>
      <c r="BV21" s="237"/>
      <c r="BW21" s="237"/>
      <c r="BX21" s="237"/>
      <c r="BY21" s="237"/>
      <c r="BZ21" s="237"/>
      <c r="CA21" s="237"/>
      <c r="CB21" s="237"/>
      <c r="CC21" s="237"/>
      <c r="CD21" s="237"/>
      <c r="CE21" s="237"/>
      <c r="CF21" s="237"/>
      <c r="CG21" s="237"/>
      <c r="CH21" s="237"/>
      <c r="CI21" s="237"/>
      <c r="CJ21" s="237"/>
      <c r="CK21" s="237"/>
      <c r="CL21" s="237"/>
      <c r="CM21" s="237"/>
      <c r="CN21" s="237"/>
      <c r="CO21" s="237"/>
      <c r="CP21" s="237"/>
      <c r="CQ21" s="237"/>
      <c r="CR21" s="237"/>
      <c r="CS21" s="237"/>
      <c r="CT21" s="237"/>
      <c r="CU21" s="237"/>
      <c r="CV21" s="237"/>
      <c r="CW21" s="237"/>
      <c r="CX21" s="237"/>
      <c r="CY21" s="237"/>
      <c r="CZ21" s="237"/>
      <c r="DA21" s="237"/>
      <c r="DB21" s="237"/>
      <c r="DC21" s="237"/>
      <c r="DD21" s="237"/>
      <c r="DE21" s="237"/>
      <c r="DF21" s="237"/>
      <c r="DG21" s="237"/>
      <c r="DH21" s="237"/>
      <c r="DI21" s="237"/>
      <c r="DJ21" s="237"/>
      <c r="DK21" s="237"/>
      <c r="DL21" s="237"/>
      <c r="DM21" s="237"/>
      <c r="DN21" s="237"/>
      <c r="DO21" s="237"/>
      <c r="DP21" s="237"/>
      <c r="DQ21" s="237"/>
      <c r="DR21" s="237"/>
      <c r="DS21" s="237"/>
      <c r="DT21" s="237"/>
      <c r="DU21" s="237"/>
      <c r="DV21" s="237"/>
      <c r="DW21" s="237"/>
      <c r="DX21" s="237"/>
      <c r="DY21" s="237"/>
      <c r="DZ21" s="237"/>
      <c r="EA21" s="237"/>
      <c r="EB21" s="237"/>
      <c r="EC21" s="237"/>
      <c r="ED21" s="237"/>
      <c r="EE21" s="237"/>
      <c r="EF21" s="237"/>
      <c r="EG21" s="237"/>
      <c r="EH21" s="237"/>
      <c r="EI21" s="237"/>
      <c r="EJ21" s="237"/>
      <c r="EK21" s="237"/>
      <c r="EL21" s="237"/>
      <c r="EM21" s="237"/>
      <c r="EN21" s="237"/>
      <c r="EO21" s="237"/>
      <c r="EP21" s="237"/>
      <c r="EQ21" s="237"/>
      <c r="ER21" s="237"/>
      <c r="ES21" s="237"/>
      <c r="ET21" s="237"/>
      <c r="EU21" s="237"/>
      <c r="EV21" s="237"/>
      <c r="EW21" s="237"/>
      <c r="EX21" s="237"/>
      <c r="EY21" s="237"/>
      <c r="EZ21" s="237"/>
      <c r="FA21" s="237"/>
      <c r="FB21" s="237"/>
      <c r="FC21" s="237"/>
      <c r="FD21" s="237"/>
      <c r="FE21" s="237"/>
      <c r="FF21" s="237"/>
      <c r="FG21" s="237"/>
      <c r="FH21" s="237"/>
      <c r="FI21" s="237"/>
      <c r="FJ21" s="237"/>
      <c r="FK21" s="237"/>
      <c r="FL21" s="237"/>
      <c r="FM21" s="237"/>
      <c r="FN21" s="237"/>
      <c r="FO21" s="237"/>
      <c r="FP21" s="237"/>
      <c r="FQ21" s="237"/>
      <c r="FR21" s="237"/>
      <c r="FS21" s="237"/>
      <c r="FT21" s="237"/>
      <c r="FU21" s="237"/>
      <c r="FV21" s="237"/>
      <c r="FW21" s="237"/>
      <c r="FX21" s="237"/>
      <c r="FY21" s="237"/>
      <c r="FZ21" s="237"/>
      <c r="GA21" s="237"/>
      <c r="GB21" s="237"/>
      <c r="GC21" s="237"/>
      <c r="GD21" s="237"/>
      <c r="GE21" s="237"/>
      <c r="GF21" s="237"/>
      <c r="GG21" s="237"/>
      <c r="GH21" s="237"/>
      <c r="GI21" s="237"/>
      <c r="GJ21" s="237"/>
      <c r="GK21" s="237"/>
      <c r="GL21" s="237"/>
      <c r="GM21" s="237"/>
      <c r="GN21" s="237"/>
      <c r="GO21" s="237"/>
      <c r="GP21" s="237"/>
      <c r="GQ21" s="237"/>
    </row>
    <row r="22" spans="1:199" s="81" customFormat="1" ht="15" customHeight="1">
      <c r="A22" s="87" t="s">
        <v>37</v>
      </c>
      <c r="B22" s="241" t="s">
        <v>38</v>
      </c>
      <c r="C22" s="242">
        <v>0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-128795.42</v>
      </c>
      <c r="K22" s="242">
        <v>-88876.71</v>
      </c>
      <c r="L22" s="242">
        <v>-32217.5</v>
      </c>
      <c r="M22" s="242">
        <v>-6332.5</v>
      </c>
      <c r="N22" s="242">
        <v>-9037.13</v>
      </c>
      <c r="O22" s="242">
        <v>-732.34</v>
      </c>
      <c r="P22" s="28"/>
      <c r="Q22" s="242">
        <f>SUM(D22:O22)</f>
        <v>-265991.6</v>
      </c>
      <c r="R22" s="242">
        <f>IF($R$19&lt;1,0,Q22/$R$19)</f>
        <v>-917.212413793104</v>
      </c>
      <c r="S22" s="243"/>
      <c r="T22" s="351">
        <f>IF(Q22=0,0,1)+IF(C22=0,0,1)+IF(D22=0,0,1)+IF(E22=0,0,1)+IF(F22=0,0,1)+IF(G22=0,0,1)+IF(H22=0,0,1)+IF(I22=0,0,1)+IF(J22=0,0,1)+IF(K22=0,0,1)+IF(L22=0,0,1)+IF(M22=0,0,1)+IF(N22=0,0,1)+IF(O22=0,0,1)</f>
        <v>7</v>
      </c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7"/>
      <c r="BK22" s="237"/>
      <c r="BL22" s="237"/>
      <c r="BM22" s="237"/>
      <c r="BN22" s="237"/>
      <c r="BO22" s="237"/>
      <c r="BP22" s="237"/>
      <c r="BQ22" s="237"/>
      <c r="BR22" s="237"/>
      <c r="BS22" s="237"/>
      <c r="BT22" s="237"/>
      <c r="BU22" s="237"/>
      <c r="BV22" s="237"/>
      <c r="BW22" s="237"/>
      <c r="BX22" s="237"/>
      <c r="BY22" s="237"/>
      <c r="BZ22" s="237"/>
      <c r="CA22" s="237"/>
      <c r="CB22" s="237"/>
      <c r="CC22" s="237"/>
      <c r="CD22" s="237"/>
      <c r="CE22" s="237"/>
      <c r="CF22" s="237"/>
      <c r="CG22" s="237"/>
      <c r="CH22" s="237"/>
      <c r="CI22" s="237"/>
      <c r="CJ22" s="237"/>
      <c r="CK22" s="237"/>
      <c r="CL22" s="237"/>
      <c r="CM22" s="237"/>
      <c r="CN22" s="237"/>
      <c r="CO22" s="237"/>
      <c r="CP22" s="237"/>
      <c r="CQ22" s="237"/>
      <c r="CR22" s="237"/>
      <c r="CS22" s="237"/>
      <c r="CT22" s="237"/>
      <c r="CU22" s="237"/>
      <c r="CV22" s="237"/>
      <c r="CW22" s="237"/>
      <c r="CX22" s="237"/>
      <c r="CY22" s="237"/>
      <c r="CZ22" s="237"/>
      <c r="DA22" s="237"/>
      <c r="DB22" s="237"/>
      <c r="DC22" s="237"/>
      <c r="DD22" s="237"/>
      <c r="DE22" s="237"/>
      <c r="DF22" s="237"/>
      <c r="DG22" s="237"/>
      <c r="DH22" s="237"/>
      <c r="DI22" s="237"/>
      <c r="DJ22" s="237"/>
      <c r="DK22" s="237"/>
      <c r="DL22" s="237"/>
      <c r="DM22" s="237"/>
      <c r="DN22" s="237"/>
      <c r="DO22" s="237"/>
      <c r="DP22" s="237"/>
      <c r="DQ22" s="237"/>
      <c r="DR22" s="237"/>
      <c r="DS22" s="237"/>
      <c r="DT22" s="237"/>
      <c r="DU22" s="237"/>
      <c r="DV22" s="237"/>
      <c r="DW22" s="237"/>
      <c r="DX22" s="237"/>
      <c r="DY22" s="237"/>
      <c r="DZ22" s="237"/>
      <c r="EA22" s="237"/>
      <c r="EB22" s="237"/>
      <c r="EC22" s="237"/>
      <c r="ED22" s="237"/>
      <c r="EE22" s="237"/>
      <c r="EF22" s="237"/>
      <c r="EG22" s="237"/>
      <c r="EH22" s="237"/>
      <c r="EI22" s="237"/>
      <c r="EJ22" s="237"/>
      <c r="EK22" s="237"/>
      <c r="EL22" s="237"/>
      <c r="EM22" s="237"/>
      <c r="EN22" s="237"/>
      <c r="EO22" s="237"/>
      <c r="EP22" s="237"/>
      <c r="EQ22" s="237"/>
      <c r="ER22" s="237"/>
      <c r="ES22" s="237"/>
      <c r="ET22" s="237"/>
      <c r="EU22" s="237"/>
      <c r="EV22" s="237"/>
      <c r="EW22" s="237"/>
      <c r="EX22" s="237"/>
      <c r="EY22" s="237"/>
      <c r="EZ22" s="237"/>
      <c r="FA22" s="237"/>
      <c r="FB22" s="237"/>
      <c r="FC22" s="237"/>
      <c r="FD22" s="237"/>
      <c r="FE22" s="237"/>
      <c r="FF22" s="237"/>
      <c r="FG22" s="237"/>
      <c r="FH22" s="237"/>
      <c r="FI22" s="237"/>
      <c r="FJ22" s="237"/>
      <c r="FK22" s="237"/>
      <c r="FL22" s="237"/>
      <c r="FM22" s="237"/>
      <c r="FN22" s="237"/>
      <c r="FO22" s="237"/>
      <c r="FP22" s="237"/>
      <c r="FQ22" s="237"/>
      <c r="FR22" s="237"/>
      <c r="FS22" s="237"/>
      <c r="FT22" s="237"/>
      <c r="FU22" s="237"/>
      <c r="FV22" s="237"/>
      <c r="FW22" s="237"/>
      <c r="FX22" s="237"/>
      <c r="FY22" s="237"/>
      <c r="FZ22" s="237"/>
      <c r="GA22" s="237"/>
      <c r="GB22" s="237"/>
      <c r="GC22" s="237"/>
      <c r="GD22" s="237"/>
      <c r="GE22" s="237"/>
      <c r="GF22" s="237"/>
      <c r="GG22" s="237"/>
      <c r="GH22" s="237"/>
      <c r="GI22" s="237"/>
      <c r="GJ22" s="237"/>
      <c r="GK22" s="237"/>
      <c r="GL22" s="237"/>
      <c r="GM22" s="237"/>
      <c r="GN22" s="237"/>
      <c r="GO22" s="237"/>
      <c r="GP22" s="237"/>
      <c r="GQ22" s="237"/>
    </row>
    <row r="23" spans="1:199" s="81" customFormat="1" ht="15" customHeight="1">
      <c r="A23" s="93">
        <v>43202000</v>
      </c>
      <c r="B23" s="241" t="s">
        <v>39</v>
      </c>
      <c r="C23" s="242">
        <v>0</v>
      </c>
      <c r="D23" s="242">
        <v>0</v>
      </c>
      <c r="E23" s="242">
        <v>0</v>
      </c>
      <c r="F23" s="242">
        <v>0</v>
      </c>
      <c r="G23" s="242">
        <v>0</v>
      </c>
      <c r="H23" s="242">
        <v>0</v>
      </c>
      <c r="I23" s="242">
        <v>0</v>
      </c>
      <c r="J23" s="242">
        <v>-73116.03</v>
      </c>
      <c r="K23" s="242">
        <v>-45147.58</v>
      </c>
      <c r="L23" s="242">
        <v>-22392.99</v>
      </c>
      <c r="M23" s="242">
        <v>-16155.97</v>
      </c>
      <c r="N23" s="242">
        <v>-12875.49</v>
      </c>
      <c r="O23" s="242">
        <v>-10754.22</v>
      </c>
      <c r="P23" s="28"/>
      <c r="Q23" s="242">
        <f>SUM(D23:O23)</f>
        <v>-180442.28</v>
      </c>
      <c r="R23" s="242">
        <f>IF($R$19&lt;1,0,Q23/$R$19)</f>
        <v>-622.21475862069</v>
      </c>
      <c r="S23" s="243"/>
      <c r="T23" s="351">
        <f>IF(Q23=0,0,1)+IF(C23=0,0,1)+IF(D23=0,0,1)+IF(E23=0,0,1)+IF(F23=0,0,1)+IF(G23=0,0,1)+IF(H23=0,0,1)+IF(I23=0,0,1)+IF(J23=0,0,1)+IF(K23=0,0,1)+IF(L23=0,0,1)+IF(M23=0,0,1)+IF(N23=0,0,1)+IF(O23=0,0,1)</f>
        <v>7</v>
      </c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7"/>
      <c r="BK23" s="237"/>
      <c r="BL23" s="237"/>
      <c r="BM23" s="237"/>
      <c r="BN23" s="237"/>
      <c r="BO23" s="237"/>
      <c r="BP23" s="237"/>
      <c r="BQ23" s="237"/>
      <c r="BR23" s="237"/>
      <c r="BS23" s="237"/>
      <c r="BT23" s="237"/>
      <c r="BU23" s="237"/>
      <c r="BV23" s="237"/>
      <c r="BW23" s="237"/>
      <c r="BX23" s="237"/>
      <c r="BY23" s="237"/>
      <c r="BZ23" s="237"/>
      <c r="CA23" s="237"/>
      <c r="CB23" s="237"/>
      <c r="CC23" s="237"/>
      <c r="CD23" s="237"/>
      <c r="CE23" s="237"/>
      <c r="CF23" s="237"/>
      <c r="CG23" s="237"/>
      <c r="CH23" s="237"/>
      <c r="CI23" s="237"/>
      <c r="CJ23" s="237"/>
      <c r="CK23" s="237"/>
      <c r="CL23" s="237"/>
      <c r="CM23" s="237"/>
      <c r="CN23" s="237"/>
      <c r="CO23" s="237"/>
      <c r="CP23" s="237"/>
      <c r="CQ23" s="237"/>
      <c r="CR23" s="237"/>
      <c r="CS23" s="237"/>
      <c r="CT23" s="237"/>
      <c r="CU23" s="237"/>
      <c r="CV23" s="237"/>
      <c r="CW23" s="237"/>
      <c r="CX23" s="237"/>
      <c r="CY23" s="237"/>
      <c r="CZ23" s="237"/>
      <c r="DA23" s="237"/>
      <c r="DB23" s="237"/>
      <c r="DC23" s="237"/>
      <c r="DD23" s="237"/>
      <c r="DE23" s="237"/>
      <c r="DF23" s="237"/>
      <c r="DG23" s="237"/>
      <c r="DH23" s="237"/>
      <c r="DI23" s="237"/>
      <c r="DJ23" s="237"/>
      <c r="DK23" s="237"/>
      <c r="DL23" s="237"/>
      <c r="DM23" s="237"/>
      <c r="DN23" s="237"/>
      <c r="DO23" s="237"/>
      <c r="DP23" s="237"/>
      <c r="DQ23" s="237"/>
      <c r="DR23" s="237"/>
      <c r="DS23" s="237"/>
      <c r="DT23" s="237"/>
      <c r="DU23" s="237"/>
      <c r="DV23" s="237"/>
      <c r="DW23" s="237"/>
      <c r="DX23" s="237"/>
      <c r="DY23" s="237"/>
      <c r="DZ23" s="237"/>
      <c r="EA23" s="237"/>
      <c r="EB23" s="237"/>
      <c r="EC23" s="237"/>
      <c r="ED23" s="237"/>
      <c r="EE23" s="237"/>
      <c r="EF23" s="237"/>
      <c r="EG23" s="237"/>
      <c r="EH23" s="237"/>
      <c r="EI23" s="237"/>
      <c r="EJ23" s="237"/>
      <c r="EK23" s="237"/>
      <c r="EL23" s="237"/>
      <c r="EM23" s="237"/>
      <c r="EN23" s="237"/>
      <c r="EO23" s="237"/>
      <c r="EP23" s="237"/>
      <c r="EQ23" s="237"/>
      <c r="ER23" s="237"/>
      <c r="ES23" s="237"/>
      <c r="ET23" s="237"/>
      <c r="EU23" s="237"/>
      <c r="EV23" s="237"/>
      <c r="EW23" s="237"/>
      <c r="EX23" s="237"/>
      <c r="EY23" s="237"/>
      <c r="EZ23" s="237"/>
      <c r="FA23" s="237"/>
      <c r="FB23" s="237"/>
      <c r="FC23" s="237"/>
      <c r="FD23" s="237"/>
      <c r="FE23" s="237"/>
      <c r="FF23" s="237"/>
      <c r="FG23" s="237"/>
      <c r="FH23" s="237"/>
      <c r="FI23" s="237"/>
      <c r="FJ23" s="237"/>
      <c r="FK23" s="237"/>
      <c r="FL23" s="237"/>
      <c r="FM23" s="237"/>
      <c r="FN23" s="237"/>
      <c r="FO23" s="237"/>
      <c r="FP23" s="237"/>
      <c r="FQ23" s="237"/>
      <c r="FR23" s="237"/>
      <c r="FS23" s="237"/>
      <c r="FT23" s="237"/>
      <c r="FU23" s="237"/>
      <c r="FV23" s="237"/>
      <c r="FW23" s="237"/>
      <c r="FX23" s="237"/>
      <c r="FY23" s="237"/>
      <c r="FZ23" s="237"/>
      <c r="GA23" s="237"/>
      <c r="GB23" s="237"/>
      <c r="GC23" s="237"/>
      <c r="GD23" s="237"/>
      <c r="GE23" s="237"/>
      <c r="GF23" s="237"/>
      <c r="GG23" s="237"/>
      <c r="GH23" s="237"/>
      <c r="GI23" s="237"/>
      <c r="GJ23" s="237"/>
      <c r="GK23" s="237"/>
      <c r="GL23" s="237"/>
      <c r="GM23" s="237"/>
      <c r="GN23" s="237"/>
      <c r="GO23" s="237"/>
      <c r="GP23" s="237"/>
      <c r="GQ23" s="237"/>
    </row>
    <row r="24" spans="1:199" s="98" customFormat="1" ht="15" customHeight="1">
      <c r="A24" s="87" t="s">
        <v>40</v>
      </c>
      <c r="B24" s="241" t="s">
        <v>41</v>
      </c>
      <c r="C24" s="245">
        <v>0</v>
      </c>
      <c r="D24" s="245">
        <v>0</v>
      </c>
      <c r="E24" s="245">
        <v>0</v>
      </c>
      <c r="F24" s="245">
        <v>0</v>
      </c>
      <c r="G24" s="245">
        <v>0</v>
      </c>
      <c r="H24" s="245">
        <v>0</v>
      </c>
      <c r="I24" s="245">
        <v>0</v>
      </c>
      <c r="J24" s="245">
        <v>-6243.52</v>
      </c>
      <c r="K24" s="245">
        <v>-2996</v>
      </c>
      <c r="L24" s="245">
        <v>-9445.51</v>
      </c>
      <c r="M24" s="245">
        <v>-3307.62</v>
      </c>
      <c r="N24" s="245">
        <v>-11881.72</v>
      </c>
      <c r="O24" s="245">
        <v>-5050.57</v>
      </c>
      <c r="P24" s="28"/>
      <c r="Q24" s="245">
        <f>SUM(D24:O24)</f>
        <v>-38924.94</v>
      </c>
      <c r="R24" s="245">
        <f>IF($R$19&lt;1,0,Q24/$R$19)</f>
        <v>-134.223931034483</v>
      </c>
      <c r="S24" s="243"/>
      <c r="T24" s="351">
        <f>IF(Q24=0,0,1)+IF(C24=0,0,1)+IF(D24=0,0,1)+IF(E24=0,0,1)+IF(F24=0,0,1)+IF(G24=0,0,1)+IF(H24=0,0,1)+IF(I24=0,0,1)+IF(J24=0,0,1)+IF(K24=0,0,1)+IF(L24=0,0,1)+IF(M24=0,0,1)+IF(N24=0,0,1)+IF(O24=0,0,1)</f>
        <v>7</v>
      </c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6"/>
      <c r="BC24" s="246"/>
      <c r="BD24" s="246"/>
      <c r="BE24" s="246"/>
      <c r="BF24" s="246"/>
      <c r="BG24" s="246"/>
      <c r="BH24" s="246"/>
      <c r="BI24" s="246"/>
      <c r="BJ24" s="246"/>
      <c r="BK24" s="246"/>
      <c r="BL24" s="246"/>
      <c r="BM24" s="246"/>
      <c r="BN24" s="246"/>
      <c r="BO24" s="246"/>
      <c r="BP24" s="246"/>
      <c r="BQ24" s="246"/>
      <c r="BR24" s="246"/>
      <c r="BS24" s="246"/>
      <c r="BT24" s="246"/>
      <c r="BU24" s="246"/>
      <c r="BV24" s="246"/>
      <c r="BW24" s="246"/>
      <c r="BX24" s="246"/>
      <c r="BY24" s="246"/>
      <c r="BZ24" s="246"/>
      <c r="CA24" s="246"/>
      <c r="CB24" s="246"/>
      <c r="CC24" s="246"/>
      <c r="CD24" s="246"/>
      <c r="CE24" s="246"/>
      <c r="CF24" s="246"/>
      <c r="CG24" s="246"/>
      <c r="CH24" s="246"/>
      <c r="CI24" s="246"/>
      <c r="CJ24" s="246"/>
      <c r="CK24" s="246"/>
      <c r="CL24" s="246"/>
      <c r="CM24" s="246"/>
      <c r="CN24" s="246"/>
      <c r="CO24" s="246"/>
      <c r="CP24" s="246"/>
      <c r="CQ24" s="246"/>
      <c r="CR24" s="246"/>
      <c r="CS24" s="246"/>
      <c r="CT24" s="246"/>
      <c r="CU24" s="246"/>
      <c r="CV24" s="246"/>
      <c r="CW24" s="246"/>
      <c r="CX24" s="246"/>
      <c r="CY24" s="246"/>
      <c r="CZ24" s="246"/>
      <c r="DA24" s="246"/>
      <c r="DB24" s="246"/>
      <c r="DC24" s="246"/>
      <c r="DD24" s="246"/>
      <c r="DE24" s="246"/>
      <c r="DF24" s="246"/>
      <c r="DG24" s="246"/>
      <c r="DH24" s="246"/>
      <c r="DI24" s="246"/>
      <c r="DJ24" s="246"/>
      <c r="DK24" s="246"/>
      <c r="DL24" s="246"/>
      <c r="DM24" s="246"/>
      <c r="DN24" s="246"/>
      <c r="DO24" s="246"/>
      <c r="DP24" s="246"/>
      <c r="DQ24" s="246"/>
      <c r="DR24" s="246"/>
      <c r="DS24" s="246"/>
      <c r="DT24" s="246"/>
      <c r="DU24" s="246"/>
      <c r="DV24" s="246"/>
      <c r="DW24" s="246"/>
      <c r="DX24" s="246"/>
      <c r="DY24" s="246"/>
      <c r="DZ24" s="246"/>
      <c r="EA24" s="246"/>
      <c r="EB24" s="246"/>
      <c r="EC24" s="246"/>
      <c r="ED24" s="246"/>
      <c r="EE24" s="246"/>
      <c r="EF24" s="246"/>
      <c r="EG24" s="246"/>
      <c r="EH24" s="246"/>
      <c r="EI24" s="246"/>
      <c r="EJ24" s="246"/>
      <c r="EK24" s="246"/>
      <c r="EL24" s="246"/>
      <c r="EM24" s="246"/>
      <c r="EN24" s="246"/>
      <c r="EO24" s="246"/>
      <c r="EP24" s="246"/>
      <c r="EQ24" s="246"/>
      <c r="ER24" s="246"/>
      <c r="ES24" s="246"/>
      <c r="ET24" s="246"/>
      <c r="EU24" s="246"/>
      <c r="EV24" s="246"/>
      <c r="EW24" s="246"/>
      <c r="EX24" s="246"/>
      <c r="EY24" s="246"/>
      <c r="EZ24" s="246"/>
      <c r="FA24" s="246"/>
      <c r="FB24" s="246"/>
      <c r="FC24" s="246"/>
      <c r="FD24" s="246"/>
      <c r="FE24" s="246"/>
      <c r="FF24" s="246"/>
      <c r="FG24" s="246"/>
      <c r="FH24" s="246"/>
      <c r="FI24" s="246"/>
      <c r="FJ24" s="246"/>
      <c r="FK24" s="246"/>
      <c r="FL24" s="246"/>
      <c r="FM24" s="246"/>
      <c r="FN24" s="246"/>
      <c r="FO24" s="246"/>
      <c r="FP24" s="246"/>
      <c r="FQ24" s="246"/>
      <c r="FR24" s="246"/>
      <c r="FS24" s="246"/>
      <c r="FT24" s="246"/>
      <c r="FU24" s="246"/>
      <c r="FV24" s="246"/>
      <c r="FW24" s="246"/>
      <c r="FX24" s="246"/>
      <c r="FY24" s="246"/>
      <c r="FZ24" s="246"/>
      <c r="GA24" s="246"/>
      <c r="GB24" s="246"/>
      <c r="GC24" s="246"/>
      <c r="GD24" s="246"/>
      <c r="GE24" s="246"/>
      <c r="GF24" s="246"/>
      <c r="GG24" s="246"/>
      <c r="GH24" s="246"/>
      <c r="GI24" s="246"/>
      <c r="GJ24" s="246"/>
      <c r="GK24" s="246"/>
      <c r="GL24" s="246"/>
      <c r="GM24" s="246"/>
      <c r="GN24" s="246"/>
      <c r="GO24" s="246"/>
      <c r="GP24" s="246"/>
      <c r="GQ24" s="246"/>
    </row>
    <row r="25" spans="1:199" s="81" customFormat="1" ht="15" customHeight="1">
      <c r="A25" s="73" t="str">
        <f>+B25</f>
        <v>Total Rental Income</v>
      </c>
      <c r="B25" s="247" t="s">
        <v>42</v>
      </c>
      <c r="C25" s="248">
        <f>SUM(C21:C24)</f>
        <v>0</v>
      </c>
      <c r="D25" s="248">
        <f>SUM(D21:D24)</f>
        <v>0</v>
      </c>
      <c r="E25" s="248">
        <f>SUM(E21:E24)</f>
        <v>0</v>
      </c>
      <c r="F25" s="248">
        <f>SUM(F21:F24)</f>
        <v>0</v>
      </c>
      <c r="G25" s="248">
        <f>SUM(G21:G24)</f>
        <v>0</v>
      </c>
      <c r="H25" s="248">
        <f>SUM(H21:H24)</f>
        <v>0</v>
      </c>
      <c r="I25" s="248">
        <f>SUM(I21:I24)</f>
        <v>25786.55</v>
      </c>
      <c r="J25" s="248">
        <f>SUM(J21:J24)</f>
        <v>257240.03</v>
      </c>
      <c r="K25" s="248">
        <f>SUM(K21:K24)</f>
        <v>328249.71</v>
      </c>
      <c r="L25" s="248">
        <f>SUM(L21:L24)</f>
        <v>402054</v>
      </c>
      <c r="M25" s="248">
        <f>SUM(M21:M24)</f>
        <v>441648.91</v>
      </c>
      <c r="N25" s="248">
        <f>SUM(N21:N24)</f>
        <v>434582.66</v>
      </c>
      <c r="O25" s="248">
        <f>SUM(O21:O24)</f>
        <v>454411.87</v>
      </c>
      <c r="P25" s="28"/>
      <c r="Q25" s="248">
        <f>SUM(Q21:Q24)</f>
        <v>2343973.73</v>
      </c>
      <c r="R25" s="248">
        <f>IF($R$19&lt;1,0,Q25/$R$19)</f>
        <v>8082.66803448276</v>
      </c>
      <c r="S25" s="249"/>
      <c r="T25" s="351">
        <f>IF(Q25=0,0,1)+IF(C25=0,0,1)+IF(D25=0,0,1)+IF(E25=0,0,1)+IF(F25=0,0,1)+IF(G25=0,0,1)+IF(H25=0,0,1)+IF(I25=0,0,1)+IF(J25=0,0,1)+IF(K25=0,0,1)+IF(L25=0,0,1)+IF(M25=0,0,1)+IF(N25=0,0,1)+IF(O25=0,0,1)</f>
        <v>8</v>
      </c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7"/>
      <c r="BK25" s="237"/>
      <c r="BL25" s="237"/>
      <c r="BM25" s="237"/>
      <c r="BN25" s="237"/>
      <c r="BO25" s="237"/>
      <c r="BP25" s="237"/>
      <c r="BQ25" s="237"/>
      <c r="BR25" s="237"/>
      <c r="BS25" s="237"/>
      <c r="BT25" s="237"/>
      <c r="BU25" s="237"/>
      <c r="BV25" s="237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37"/>
      <c r="DA25" s="237"/>
      <c r="DB25" s="237"/>
      <c r="DC25" s="237"/>
      <c r="DD25" s="237"/>
      <c r="DE25" s="237"/>
      <c r="DF25" s="237"/>
      <c r="DG25" s="237"/>
      <c r="DH25" s="237"/>
      <c r="DI25" s="237"/>
      <c r="DJ25" s="237"/>
      <c r="DK25" s="237"/>
      <c r="DL25" s="237"/>
      <c r="DM25" s="237"/>
      <c r="DN25" s="237"/>
      <c r="DO25" s="237"/>
      <c r="DP25" s="237"/>
      <c r="DQ25" s="237"/>
      <c r="DR25" s="237"/>
      <c r="DS25" s="237"/>
      <c r="DT25" s="237"/>
      <c r="DU25" s="237"/>
      <c r="DV25" s="237"/>
      <c r="DW25" s="237"/>
      <c r="DX25" s="237"/>
      <c r="DY25" s="237"/>
      <c r="DZ25" s="237"/>
      <c r="EA25" s="237"/>
      <c r="EB25" s="237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Q25" s="237"/>
      <c r="ER25" s="237"/>
      <c r="ES25" s="237"/>
      <c r="ET25" s="237"/>
      <c r="EU25" s="237"/>
      <c r="EV25" s="237"/>
      <c r="EW25" s="237"/>
      <c r="EX25" s="237"/>
      <c r="EY25" s="237"/>
      <c r="EZ25" s="237"/>
      <c r="FA25" s="237"/>
      <c r="FB25" s="237"/>
      <c r="FC25" s="237"/>
      <c r="FD25" s="237"/>
      <c r="FE25" s="237"/>
      <c r="FF25" s="237"/>
      <c r="FG25" s="237"/>
      <c r="FH25" s="237"/>
      <c r="FI25" s="237"/>
      <c r="FJ25" s="237"/>
      <c r="FK25" s="237"/>
      <c r="FL25" s="237"/>
      <c r="FM25" s="237"/>
      <c r="FN25" s="237"/>
      <c r="FO25" s="237"/>
      <c r="FP25" s="237"/>
      <c r="FQ25" s="237"/>
      <c r="FR25" s="237"/>
      <c r="FS25" s="237"/>
      <c r="FT25" s="237"/>
      <c r="FU25" s="237"/>
      <c r="FV25" s="237"/>
      <c r="FW25" s="237"/>
      <c r="FX25" s="237"/>
      <c r="FY25" s="237"/>
      <c r="FZ25" s="237"/>
      <c r="GA25" s="237"/>
      <c r="GB25" s="237"/>
      <c r="GC25" s="237"/>
      <c r="GD25" s="237"/>
      <c r="GE25" s="237"/>
      <c r="GF25" s="237"/>
      <c r="GG25" s="237"/>
      <c r="GH25" s="237"/>
      <c r="GI25" s="237"/>
      <c r="GJ25" s="237"/>
      <c r="GK25" s="237"/>
      <c r="GL25" s="237"/>
      <c r="GM25" s="237"/>
      <c r="GN25" s="237"/>
      <c r="GO25" s="237"/>
      <c r="GP25" s="237"/>
      <c r="GQ25" s="237"/>
    </row>
    <row r="26" spans="1:199" s="81" customFormat="1" ht="15" customHeight="1">
      <c r="A26" s="73">
        <f>+B26</f>
        <v>0</v>
      </c>
      <c r="B26" s="241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8"/>
      <c r="Q26" s="248"/>
      <c r="R26" s="248"/>
      <c r="S26" s="249"/>
      <c r="T26" s="348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237"/>
      <c r="BL26" s="237"/>
      <c r="BM26" s="237"/>
      <c r="BN26" s="237"/>
      <c r="BO26" s="237"/>
      <c r="BP26" s="237"/>
      <c r="BQ26" s="237"/>
      <c r="BR26" s="237"/>
      <c r="BS26" s="237"/>
      <c r="BT26" s="237"/>
      <c r="BU26" s="237"/>
      <c r="BV26" s="237"/>
      <c r="BW26" s="237"/>
      <c r="BX26" s="237"/>
      <c r="BY26" s="237"/>
      <c r="BZ26" s="237"/>
      <c r="CA26" s="237"/>
      <c r="CB26" s="237"/>
      <c r="CC26" s="237"/>
      <c r="CD26" s="237"/>
      <c r="CE26" s="237"/>
      <c r="CF26" s="237"/>
      <c r="CG26" s="237"/>
      <c r="CH26" s="237"/>
      <c r="CI26" s="237"/>
      <c r="CJ26" s="237"/>
      <c r="CK26" s="237"/>
      <c r="CL26" s="237"/>
      <c r="CM26" s="237"/>
      <c r="CN26" s="237"/>
      <c r="CO26" s="237"/>
      <c r="CP26" s="237"/>
      <c r="CQ26" s="237"/>
      <c r="CR26" s="237"/>
      <c r="CS26" s="237"/>
      <c r="CT26" s="237"/>
      <c r="CU26" s="237"/>
      <c r="CV26" s="237"/>
      <c r="CW26" s="237"/>
      <c r="CX26" s="237"/>
      <c r="CY26" s="237"/>
      <c r="CZ26" s="237"/>
      <c r="DA26" s="237"/>
      <c r="DB26" s="237"/>
      <c r="DC26" s="237"/>
      <c r="DD26" s="237"/>
      <c r="DE26" s="237"/>
      <c r="DF26" s="237"/>
      <c r="DG26" s="237"/>
      <c r="DH26" s="237"/>
      <c r="DI26" s="237"/>
      <c r="DJ26" s="237"/>
      <c r="DK26" s="237"/>
      <c r="DL26" s="237"/>
      <c r="DM26" s="237"/>
      <c r="DN26" s="237"/>
      <c r="DO26" s="237"/>
      <c r="DP26" s="237"/>
      <c r="DQ26" s="237"/>
      <c r="DR26" s="237"/>
      <c r="DS26" s="237"/>
      <c r="DT26" s="237"/>
      <c r="DU26" s="237"/>
      <c r="DV26" s="237"/>
      <c r="DW26" s="237"/>
      <c r="DX26" s="237"/>
      <c r="DY26" s="237"/>
      <c r="DZ26" s="237"/>
      <c r="EA26" s="237"/>
      <c r="EB26" s="237"/>
      <c r="EC26" s="237"/>
      <c r="ED26" s="237"/>
      <c r="EE26" s="237"/>
      <c r="EF26" s="237"/>
      <c r="EG26" s="237"/>
      <c r="EH26" s="237"/>
      <c r="EI26" s="237"/>
      <c r="EJ26" s="237"/>
      <c r="EK26" s="237"/>
      <c r="EL26" s="237"/>
      <c r="EM26" s="237"/>
      <c r="EN26" s="237"/>
      <c r="EO26" s="237"/>
      <c r="EP26" s="237"/>
      <c r="EQ26" s="237"/>
      <c r="ER26" s="237"/>
      <c r="ES26" s="237"/>
      <c r="ET26" s="237"/>
      <c r="EU26" s="237"/>
      <c r="EV26" s="237"/>
      <c r="EW26" s="237"/>
      <c r="EX26" s="237"/>
      <c r="EY26" s="237"/>
      <c r="EZ26" s="237"/>
      <c r="FA26" s="237"/>
      <c r="FB26" s="237"/>
      <c r="FC26" s="237"/>
      <c r="FD26" s="237"/>
      <c r="FE26" s="237"/>
      <c r="FF26" s="237"/>
      <c r="FG26" s="237"/>
      <c r="FH26" s="237"/>
      <c r="FI26" s="237"/>
      <c r="FJ26" s="237"/>
      <c r="FK26" s="237"/>
      <c r="FL26" s="237"/>
      <c r="FM26" s="237"/>
      <c r="FN26" s="237"/>
      <c r="FO26" s="237"/>
      <c r="FP26" s="237"/>
      <c r="FQ26" s="237"/>
      <c r="FR26" s="237"/>
      <c r="FS26" s="237"/>
      <c r="FT26" s="237"/>
      <c r="FU26" s="237"/>
      <c r="FV26" s="237"/>
      <c r="FW26" s="237"/>
      <c r="FX26" s="237"/>
      <c r="FY26" s="237"/>
      <c r="FZ26" s="237"/>
      <c r="GA26" s="237"/>
      <c r="GB26" s="237"/>
      <c r="GC26" s="237"/>
      <c r="GD26" s="237"/>
      <c r="GE26" s="237"/>
      <c r="GF26" s="237"/>
      <c r="GG26" s="237"/>
      <c r="GH26" s="237"/>
      <c r="GI26" s="237"/>
      <c r="GJ26" s="237"/>
      <c r="GK26" s="237"/>
      <c r="GL26" s="237"/>
      <c r="GM26" s="237"/>
      <c r="GN26" s="237"/>
      <c r="GO26" s="237"/>
      <c r="GP26" s="237"/>
      <c r="GQ26" s="237"/>
    </row>
    <row r="27" spans="1:199" s="250" customFormat="1" ht="15" customHeight="1">
      <c r="A27" s="73" t="str">
        <f>+B27</f>
        <v>Economic Occupancy</v>
      </c>
      <c r="B27" s="251" t="s">
        <v>43</v>
      </c>
      <c r="C27" s="252">
        <f>+_xlfn.IFERROR(C25/C21,0)</f>
        <v>0</v>
      </c>
      <c r="D27" s="252">
        <f>+_xlfn.IFERROR(D25/D21,0)</f>
        <v>0</v>
      </c>
      <c r="E27" s="252">
        <f>+_xlfn.IFERROR(E25/E21,0)</f>
        <v>0</v>
      </c>
      <c r="F27" s="252">
        <f>+_xlfn.IFERROR(F25/F21,0)</f>
        <v>0</v>
      </c>
      <c r="G27" s="252">
        <f>+_xlfn.IFERROR(G25/G21,0)</f>
        <v>0</v>
      </c>
      <c r="H27" s="252">
        <f>+_xlfn.IFERROR(H25/H21,0)</f>
        <v>0</v>
      </c>
      <c r="I27" s="252">
        <f>+_xlfn.IFERROR(I25/I21,0)</f>
        <v>1</v>
      </c>
      <c r="J27" s="252">
        <f>+_xlfn.IFERROR(J25/J21,0)</f>
        <v>0.55273483814824</v>
      </c>
      <c r="K27" s="252">
        <f>+_xlfn.IFERROR(K25/K21,0)</f>
        <v>0.705503707524663</v>
      </c>
      <c r="L27" s="252">
        <f>+_xlfn.IFERROR(L25/L21,0)</f>
        <v>0.862573212331853</v>
      </c>
      <c r="M27" s="252">
        <f>+_xlfn.IFERROR(M25/M21,0)</f>
        <v>0.944814705473371</v>
      </c>
      <c r="N27" s="252">
        <f>+_xlfn.IFERROR(N25/N21,0)</f>
        <v>0.927847994243953</v>
      </c>
      <c r="O27" s="252">
        <f>+_xlfn.IFERROR(O25/O21,0)</f>
        <v>0.964885518389465</v>
      </c>
      <c r="P27" s="28"/>
      <c r="Q27" s="252">
        <f>+_xlfn.IFERROR(Q25/Q21,0)</f>
        <v>0.828454657972249</v>
      </c>
      <c r="R27" s="252"/>
      <c r="S27" s="253"/>
      <c r="T27" s="352">
        <f>Q27</f>
        <v>0.828454657972249</v>
      </c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5"/>
      <c r="BD27" s="255"/>
      <c r="BE27" s="255"/>
      <c r="BF27" s="255"/>
      <c r="BG27" s="255"/>
      <c r="BH27" s="255"/>
      <c r="BI27" s="255"/>
      <c r="BJ27" s="255"/>
      <c r="BK27" s="255"/>
      <c r="BL27" s="255"/>
      <c r="BM27" s="255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55"/>
      <c r="BY27" s="255"/>
      <c r="BZ27" s="255"/>
      <c r="CA27" s="255"/>
      <c r="CB27" s="255"/>
      <c r="CC27" s="255"/>
      <c r="CD27" s="255"/>
      <c r="CE27" s="255"/>
      <c r="CF27" s="255"/>
      <c r="CG27" s="255"/>
      <c r="CH27" s="255"/>
      <c r="CI27" s="255"/>
      <c r="CJ27" s="255"/>
      <c r="CK27" s="255"/>
      <c r="CL27" s="255"/>
      <c r="CM27" s="255"/>
      <c r="CN27" s="255"/>
      <c r="CO27" s="255"/>
      <c r="CP27" s="255"/>
      <c r="CQ27" s="255"/>
      <c r="CR27" s="255"/>
      <c r="CS27" s="255"/>
      <c r="CT27" s="255"/>
      <c r="CU27" s="255"/>
      <c r="CV27" s="255"/>
      <c r="CW27" s="255"/>
      <c r="CX27" s="255"/>
      <c r="CY27" s="255"/>
      <c r="CZ27" s="255"/>
      <c r="DA27" s="255"/>
      <c r="DB27" s="255"/>
      <c r="DC27" s="255"/>
      <c r="DD27" s="255"/>
      <c r="DE27" s="255"/>
      <c r="DF27" s="255"/>
      <c r="DG27" s="255"/>
      <c r="DH27" s="255"/>
      <c r="DI27" s="255"/>
      <c r="DJ27" s="255"/>
      <c r="DK27" s="255"/>
      <c r="DL27" s="255"/>
      <c r="DM27" s="255"/>
      <c r="DN27" s="255"/>
      <c r="DO27" s="255"/>
      <c r="DP27" s="255"/>
      <c r="DQ27" s="255"/>
      <c r="DR27" s="255"/>
      <c r="DS27" s="255"/>
      <c r="DT27" s="255"/>
      <c r="DU27" s="255"/>
      <c r="DV27" s="255"/>
      <c r="DW27" s="255"/>
      <c r="DX27" s="255"/>
      <c r="DY27" s="255"/>
      <c r="DZ27" s="255"/>
      <c r="EA27" s="255"/>
      <c r="EB27" s="255"/>
      <c r="EC27" s="255"/>
      <c r="ED27" s="255"/>
      <c r="EE27" s="255"/>
      <c r="EF27" s="255"/>
      <c r="EG27" s="255"/>
      <c r="EH27" s="255"/>
      <c r="EI27" s="255"/>
      <c r="EJ27" s="255"/>
      <c r="EK27" s="255"/>
      <c r="EL27" s="255"/>
      <c r="EM27" s="255"/>
      <c r="EN27" s="255"/>
      <c r="EO27" s="255"/>
      <c r="EP27" s="255"/>
      <c r="EQ27" s="255"/>
      <c r="ER27" s="255"/>
      <c r="ES27" s="255"/>
      <c r="ET27" s="255"/>
      <c r="EU27" s="255"/>
      <c r="EV27" s="255"/>
      <c r="EW27" s="255"/>
      <c r="EX27" s="255"/>
      <c r="EY27" s="255"/>
      <c r="EZ27" s="255"/>
      <c r="FA27" s="255"/>
      <c r="FB27" s="255"/>
      <c r="FC27" s="255"/>
      <c r="FD27" s="255"/>
      <c r="FE27" s="255"/>
      <c r="FF27" s="255"/>
      <c r="FG27" s="255"/>
      <c r="FH27" s="255"/>
      <c r="FI27" s="255"/>
      <c r="FJ27" s="255"/>
      <c r="FK27" s="255"/>
      <c r="FL27" s="255"/>
      <c r="FM27" s="255"/>
      <c r="FN27" s="255"/>
      <c r="FO27" s="255"/>
      <c r="FP27" s="255"/>
      <c r="FQ27" s="255"/>
      <c r="FR27" s="255"/>
      <c r="FS27" s="255"/>
      <c r="FT27" s="255"/>
      <c r="FU27" s="255"/>
      <c r="FV27" s="255"/>
      <c r="FW27" s="255"/>
      <c r="FX27" s="255"/>
      <c r="FY27" s="255"/>
      <c r="FZ27" s="255"/>
      <c r="GA27" s="255"/>
      <c r="GB27" s="255"/>
      <c r="GC27" s="255"/>
      <c r="GD27" s="255"/>
      <c r="GE27" s="255"/>
      <c r="GF27" s="255"/>
      <c r="GG27" s="255"/>
      <c r="GH27" s="255"/>
      <c r="GI27" s="255"/>
      <c r="GJ27" s="255"/>
      <c r="GK27" s="255"/>
      <c r="GL27" s="255"/>
      <c r="GM27" s="255"/>
      <c r="GN27" s="255"/>
      <c r="GO27" s="255"/>
      <c r="GP27" s="255"/>
      <c r="GQ27" s="255"/>
    </row>
    <row r="28" spans="1:199" s="256" customFormat="1" ht="15" hidden="1">
      <c r="A28" s="73" t="str">
        <f>+B28</f>
        <v>Vacancy Loss Percent</v>
      </c>
      <c r="B28" s="257" t="s">
        <v>44</v>
      </c>
      <c r="C28" s="252" t="e">
        <f>C23/C21</f>
        <v>#DIV/0!</v>
      </c>
      <c r="D28" s="252" t="e">
        <f>D23/D21</f>
        <v>#DIV/0!</v>
      </c>
      <c r="E28" s="252" t="e">
        <f>E23/E21</f>
        <v>#DIV/0!</v>
      </c>
      <c r="F28" s="252" t="e">
        <f>F23/F21</f>
        <v>#DIV/0!</v>
      </c>
      <c r="G28" s="252" t="e">
        <f>G23/G21</f>
        <v>#DIV/0!</v>
      </c>
      <c r="H28" s="252" t="e">
        <f>H23/H21</f>
        <v>#DIV/0!</v>
      </c>
      <c r="I28" s="252">
        <f>I23/I21</f>
        <v>0</v>
      </c>
      <c r="J28" s="252">
        <f>J23/J21</f>
        <v>-0.157105319137507</v>
      </c>
      <c r="K28" s="252">
        <f>K23/K21</f>
        <v>-0.0970352268575236</v>
      </c>
      <c r="L28" s="252">
        <f>L23/L21</f>
        <v>-0.0480422861556285</v>
      </c>
      <c r="M28" s="252">
        <f>M23/M21</f>
        <v>-0.0345622907507835</v>
      </c>
      <c r="N28" s="252">
        <f>N23/N21</f>
        <v>-0.0274895863802023</v>
      </c>
      <c r="O28" s="252">
        <f>O23/O21</f>
        <v>-0.0228352114560175</v>
      </c>
      <c r="P28" s="28"/>
      <c r="Q28" s="252">
        <f>Q23/Q21</f>
        <v>-0.0637755643110952</v>
      </c>
      <c r="R28" s="252"/>
      <c r="S28" s="258"/>
      <c r="T28" s="353">
        <v>0</v>
      </c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  <c r="BP28" s="260"/>
      <c r="BQ28" s="260"/>
      <c r="BR28" s="260"/>
      <c r="BS28" s="260"/>
      <c r="BT28" s="260"/>
      <c r="BU28" s="260"/>
      <c r="BV28" s="260"/>
      <c r="BW28" s="260"/>
      <c r="BX28" s="260"/>
      <c r="BY28" s="260"/>
      <c r="BZ28" s="260"/>
      <c r="CA28" s="260"/>
      <c r="CB28" s="260"/>
      <c r="CC28" s="260"/>
      <c r="CD28" s="260"/>
      <c r="CE28" s="260"/>
      <c r="CF28" s="260"/>
      <c r="CG28" s="260"/>
      <c r="CH28" s="260"/>
      <c r="CI28" s="260"/>
      <c r="CJ28" s="260"/>
      <c r="CK28" s="260"/>
      <c r="CL28" s="260"/>
      <c r="CM28" s="260"/>
      <c r="CN28" s="260"/>
      <c r="CO28" s="260"/>
      <c r="CP28" s="260"/>
      <c r="CQ28" s="260"/>
      <c r="CR28" s="260"/>
      <c r="CS28" s="260"/>
      <c r="CT28" s="260"/>
      <c r="CU28" s="260"/>
      <c r="CV28" s="260"/>
      <c r="CW28" s="260"/>
      <c r="CX28" s="260"/>
      <c r="CY28" s="260"/>
      <c r="CZ28" s="260"/>
      <c r="DA28" s="260"/>
      <c r="DB28" s="260"/>
      <c r="DC28" s="260"/>
      <c r="DD28" s="260"/>
      <c r="DE28" s="260"/>
      <c r="DF28" s="260"/>
      <c r="DG28" s="260"/>
      <c r="DH28" s="260"/>
      <c r="DI28" s="260"/>
      <c r="DJ28" s="260"/>
      <c r="DK28" s="260"/>
      <c r="DL28" s="260"/>
      <c r="DM28" s="260"/>
      <c r="DN28" s="260"/>
      <c r="DO28" s="260"/>
      <c r="DP28" s="260"/>
      <c r="DQ28" s="260"/>
      <c r="DR28" s="260"/>
      <c r="DS28" s="260"/>
      <c r="DT28" s="260"/>
      <c r="DU28" s="260"/>
      <c r="DV28" s="260"/>
      <c r="DW28" s="260"/>
      <c r="DX28" s="260"/>
      <c r="DY28" s="260"/>
      <c r="DZ28" s="260"/>
      <c r="EA28" s="260"/>
      <c r="EB28" s="260"/>
      <c r="EC28" s="260"/>
      <c r="ED28" s="260"/>
      <c r="EE28" s="260"/>
      <c r="EF28" s="260"/>
      <c r="EG28" s="260"/>
      <c r="EH28" s="260"/>
      <c r="EI28" s="260"/>
      <c r="EJ28" s="260"/>
      <c r="EK28" s="260"/>
      <c r="EL28" s="260"/>
      <c r="EM28" s="260"/>
      <c r="EN28" s="260"/>
      <c r="EO28" s="260"/>
      <c r="EP28" s="260"/>
      <c r="EQ28" s="260"/>
      <c r="ER28" s="260"/>
      <c r="ES28" s="260"/>
      <c r="ET28" s="260"/>
      <c r="EU28" s="260"/>
      <c r="EV28" s="260"/>
      <c r="EW28" s="260"/>
      <c r="EX28" s="260"/>
      <c r="EY28" s="260"/>
      <c r="EZ28" s="260"/>
      <c r="FA28" s="260"/>
      <c r="FB28" s="260"/>
      <c r="FC28" s="260"/>
      <c r="FD28" s="260"/>
      <c r="FE28" s="260"/>
      <c r="FF28" s="260"/>
      <c r="FG28" s="260"/>
      <c r="FH28" s="260"/>
      <c r="FI28" s="260"/>
      <c r="FJ28" s="260"/>
      <c r="FK28" s="260"/>
      <c r="FL28" s="260"/>
      <c r="FM28" s="260"/>
      <c r="FN28" s="260"/>
      <c r="FO28" s="260"/>
      <c r="FP28" s="260"/>
      <c r="FQ28" s="260"/>
      <c r="FR28" s="260"/>
      <c r="FS28" s="260"/>
      <c r="FT28" s="260"/>
      <c r="FU28" s="260"/>
      <c r="FV28" s="260"/>
      <c r="FW28" s="260"/>
      <c r="FX28" s="260"/>
      <c r="FY28" s="260"/>
      <c r="FZ28" s="260"/>
      <c r="GA28" s="260"/>
      <c r="GB28" s="260"/>
      <c r="GC28" s="260"/>
      <c r="GD28" s="260"/>
      <c r="GE28" s="260"/>
      <c r="GF28" s="260"/>
      <c r="GG28" s="260"/>
      <c r="GH28" s="260"/>
      <c r="GI28" s="260"/>
      <c r="GJ28" s="260"/>
      <c r="GK28" s="260"/>
      <c r="GL28" s="260"/>
      <c r="GM28" s="260"/>
      <c r="GN28" s="260"/>
      <c r="GO28" s="260"/>
      <c r="GP28" s="260"/>
      <c r="GQ28" s="260"/>
    </row>
    <row r="29" spans="1:199" s="256" customFormat="1" ht="15" hidden="1">
      <c r="A29" s="73" t="str">
        <f>+B29</f>
        <v>Actual Occupancy</v>
      </c>
      <c r="B29" s="257" t="s">
        <v>45</v>
      </c>
      <c r="C29" s="252" t="e">
        <f>1+C28</f>
        <v>#DIV/0!</v>
      </c>
      <c r="D29" s="252" t="e">
        <f>1+D28</f>
        <v>#DIV/0!</v>
      </c>
      <c r="E29" s="252" t="e">
        <f>1+E28</f>
        <v>#DIV/0!</v>
      </c>
      <c r="F29" s="252" t="e">
        <f>1+F28</f>
        <v>#DIV/0!</v>
      </c>
      <c r="G29" s="252" t="e">
        <f>1+G28</f>
        <v>#DIV/0!</v>
      </c>
      <c r="H29" s="252" t="e">
        <f>1+H28</f>
        <v>#DIV/0!</v>
      </c>
      <c r="I29" s="252">
        <f>1+I28</f>
        <v>1</v>
      </c>
      <c r="J29" s="252">
        <f>1+J28</f>
        <v>0.842894680862493</v>
      </c>
      <c r="K29" s="252">
        <f>1+K28</f>
        <v>0.902964773142476</v>
      </c>
      <c r="L29" s="252">
        <f>1+L28</f>
        <v>0.951957713844372</v>
      </c>
      <c r="M29" s="252">
        <f>1+M28</f>
        <v>0.965437709249216</v>
      </c>
      <c r="N29" s="252">
        <f>1+N28</f>
        <v>0.972510413619798</v>
      </c>
      <c r="O29" s="252">
        <f>1+O28</f>
        <v>0.977164788543982</v>
      </c>
      <c r="P29" s="28"/>
      <c r="Q29" s="252">
        <f>1+Q28</f>
        <v>0.936224435688905</v>
      </c>
      <c r="R29" s="252"/>
      <c r="S29" s="258"/>
      <c r="T29" s="353">
        <v>0</v>
      </c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0"/>
      <c r="BJ29" s="260"/>
      <c r="BK29" s="260"/>
      <c r="BL29" s="260"/>
      <c r="BM29" s="260"/>
      <c r="BN29" s="260"/>
      <c r="BO29" s="260"/>
      <c r="BP29" s="260"/>
      <c r="BQ29" s="260"/>
      <c r="BR29" s="260"/>
      <c r="BS29" s="260"/>
      <c r="BT29" s="260"/>
      <c r="BU29" s="260"/>
      <c r="BV29" s="260"/>
      <c r="BW29" s="260"/>
      <c r="BX29" s="260"/>
      <c r="BY29" s="260"/>
      <c r="BZ29" s="260"/>
      <c r="CA29" s="260"/>
      <c r="CB29" s="260"/>
      <c r="CC29" s="260"/>
      <c r="CD29" s="260"/>
      <c r="CE29" s="260"/>
      <c r="CF29" s="260"/>
      <c r="CG29" s="260"/>
      <c r="CH29" s="260"/>
      <c r="CI29" s="260"/>
      <c r="CJ29" s="260"/>
      <c r="CK29" s="260"/>
      <c r="CL29" s="260"/>
      <c r="CM29" s="260"/>
      <c r="CN29" s="260"/>
      <c r="CO29" s="260"/>
      <c r="CP29" s="260"/>
      <c r="CQ29" s="260"/>
      <c r="CR29" s="260"/>
      <c r="CS29" s="260"/>
      <c r="CT29" s="260"/>
      <c r="CU29" s="260"/>
      <c r="CV29" s="260"/>
      <c r="CW29" s="260"/>
      <c r="CX29" s="260"/>
      <c r="CY29" s="260"/>
      <c r="CZ29" s="260"/>
      <c r="DA29" s="260"/>
      <c r="DB29" s="260"/>
      <c r="DC29" s="260"/>
      <c r="DD29" s="260"/>
      <c r="DE29" s="260"/>
      <c r="DF29" s="260"/>
      <c r="DG29" s="260"/>
      <c r="DH29" s="260"/>
      <c r="DI29" s="260"/>
      <c r="DJ29" s="260"/>
      <c r="DK29" s="260"/>
      <c r="DL29" s="260"/>
      <c r="DM29" s="260"/>
      <c r="DN29" s="260"/>
      <c r="DO29" s="260"/>
      <c r="DP29" s="260"/>
      <c r="DQ29" s="260"/>
      <c r="DR29" s="260"/>
      <c r="DS29" s="260"/>
      <c r="DT29" s="260"/>
      <c r="DU29" s="260"/>
      <c r="DV29" s="260"/>
      <c r="DW29" s="260"/>
      <c r="DX29" s="260"/>
      <c r="DY29" s="260"/>
      <c r="DZ29" s="260"/>
      <c r="EA29" s="260"/>
      <c r="EB29" s="260"/>
      <c r="EC29" s="260"/>
      <c r="ED29" s="260"/>
      <c r="EE29" s="260"/>
      <c r="EF29" s="260"/>
      <c r="EG29" s="260"/>
      <c r="EH29" s="260"/>
      <c r="EI29" s="260"/>
      <c r="EJ29" s="260"/>
      <c r="EK29" s="260"/>
      <c r="EL29" s="260"/>
      <c r="EM29" s="260"/>
      <c r="EN29" s="260"/>
      <c r="EO29" s="260"/>
      <c r="EP29" s="260"/>
      <c r="EQ29" s="260"/>
      <c r="ER29" s="260"/>
      <c r="ES29" s="260"/>
      <c r="ET29" s="260"/>
      <c r="EU29" s="260"/>
      <c r="EV29" s="260"/>
      <c r="EW29" s="260"/>
      <c r="EX29" s="260"/>
      <c r="EY29" s="260"/>
      <c r="EZ29" s="260"/>
      <c r="FA29" s="260"/>
      <c r="FB29" s="260"/>
      <c r="FC29" s="260"/>
      <c r="FD29" s="260"/>
      <c r="FE29" s="260"/>
      <c r="FF29" s="260"/>
      <c r="FG29" s="260"/>
      <c r="FH29" s="260"/>
      <c r="FI29" s="260"/>
      <c r="FJ29" s="260"/>
      <c r="FK29" s="260"/>
      <c r="FL29" s="260"/>
      <c r="FM29" s="260"/>
      <c r="FN29" s="260"/>
      <c r="FO29" s="260"/>
      <c r="FP29" s="260"/>
      <c r="FQ29" s="260"/>
      <c r="FR29" s="260"/>
      <c r="FS29" s="260"/>
      <c r="FT29" s="260"/>
      <c r="FU29" s="260"/>
      <c r="FV29" s="260"/>
      <c r="FW29" s="260"/>
      <c r="FX29" s="260"/>
      <c r="FY29" s="260"/>
      <c r="FZ29" s="260"/>
      <c r="GA29" s="260"/>
      <c r="GB29" s="260"/>
      <c r="GC29" s="260"/>
      <c r="GD29" s="260"/>
      <c r="GE29" s="260"/>
      <c r="GF29" s="260"/>
      <c r="GG29" s="260"/>
      <c r="GH29" s="260"/>
      <c r="GI29" s="260"/>
      <c r="GJ29" s="260"/>
      <c r="GK29" s="260"/>
      <c r="GL29" s="260"/>
      <c r="GM29" s="260"/>
      <c r="GN29" s="260"/>
      <c r="GO29" s="260"/>
      <c r="GP29" s="260"/>
      <c r="GQ29" s="260"/>
    </row>
    <row r="30" spans="1:199" s="81" customFormat="1" ht="15" hidden="1">
      <c r="A30" s="73">
        <f>+B30</f>
        <v>0</v>
      </c>
      <c r="B30" s="237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8"/>
      <c r="Q30" s="242"/>
      <c r="R30" s="242"/>
      <c r="S30" s="243"/>
      <c r="T30" s="348">
        <f>T31+T32+T33</f>
        <v>0</v>
      </c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237"/>
      <c r="BL30" s="237"/>
      <c r="BM30" s="237"/>
      <c r="BN30" s="237"/>
      <c r="BO30" s="237"/>
      <c r="BP30" s="237"/>
      <c r="BQ30" s="237"/>
      <c r="BR30" s="237"/>
      <c r="BS30" s="237"/>
      <c r="BT30" s="237"/>
      <c r="BU30" s="237"/>
      <c r="BV30" s="237"/>
      <c r="BW30" s="237"/>
      <c r="BX30" s="237"/>
      <c r="BY30" s="237"/>
      <c r="BZ30" s="237"/>
      <c r="CA30" s="237"/>
      <c r="CB30" s="237"/>
      <c r="CC30" s="237"/>
      <c r="CD30" s="237"/>
      <c r="CE30" s="237"/>
      <c r="CF30" s="237"/>
      <c r="CG30" s="237"/>
      <c r="CH30" s="237"/>
      <c r="CI30" s="237"/>
      <c r="CJ30" s="237"/>
      <c r="CK30" s="237"/>
      <c r="CL30" s="237"/>
      <c r="CM30" s="237"/>
      <c r="CN30" s="237"/>
      <c r="CO30" s="237"/>
      <c r="CP30" s="237"/>
      <c r="CQ30" s="237"/>
      <c r="CR30" s="237"/>
      <c r="CS30" s="237"/>
      <c r="CT30" s="237"/>
      <c r="CU30" s="237"/>
      <c r="CV30" s="237"/>
      <c r="CW30" s="237"/>
      <c r="CX30" s="237"/>
      <c r="CY30" s="237"/>
      <c r="CZ30" s="237"/>
      <c r="DA30" s="237"/>
      <c r="DB30" s="237"/>
      <c r="DC30" s="237"/>
      <c r="DD30" s="237"/>
      <c r="DE30" s="237"/>
      <c r="DF30" s="237"/>
      <c r="DG30" s="237"/>
      <c r="DH30" s="237"/>
      <c r="DI30" s="237"/>
      <c r="DJ30" s="237"/>
      <c r="DK30" s="237"/>
      <c r="DL30" s="237"/>
      <c r="DM30" s="237"/>
      <c r="DN30" s="237"/>
      <c r="DO30" s="237"/>
      <c r="DP30" s="237"/>
      <c r="DQ30" s="237"/>
      <c r="DR30" s="237"/>
      <c r="DS30" s="237"/>
      <c r="DT30" s="237"/>
      <c r="DU30" s="237"/>
      <c r="DV30" s="237"/>
      <c r="DW30" s="237"/>
      <c r="DX30" s="237"/>
      <c r="DY30" s="237"/>
      <c r="DZ30" s="237"/>
      <c r="EA30" s="237"/>
      <c r="EB30" s="237"/>
      <c r="EC30" s="237"/>
      <c r="ED30" s="237"/>
      <c r="EE30" s="237"/>
      <c r="EF30" s="237"/>
      <c r="EG30" s="237"/>
      <c r="EH30" s="237"/>
      <c r="EI30" s="237"/>
      <c r="EJ30" s="237"/>
      <c r="EK30" s="237"/>
      <c r="EL30" s="237"/>
      <c r="EM30" s="237"/>
      <c r="EN30" s="237"/>
      <c r="EO30" s="237"/>
      <c r="EP30" s="237"/>
      <c r="EQ30" s="237"/>
      <c r="ER30" s="237"/>
      <c r="ES30" s="237"/>
      <c r="ET30" s="237"/>
      <c r="EU30" s="237"/>
      <c r="EV30" s="237"/>
      <c r="EW30" s="237"/>
      <c r="EX30" s="237"/>
      <c r="EY30" s="237"/>
      <c r="EZ30" s="237"/>
      <c r="FA30" s="237"/>
      <c r="FB30" s="237"/>
      <c r="FC30" s="237"/>
      <c r="FD30" s="237"/>
      <c r="FE30" s="237"/>
      <c r="FF30" s="237"/>
      <c r="FG30" s="237"/>
      <c r="FH30" s="237"/>
      <c r="FI30" s="237"/>
      <c r="FJ30" s="237"/>
      <c r="FK30" s="237"/>
      <c r="FL30" s="237"/>
      <c r="FM30" s="237"/>
      <c r="FN30" s="237"/>
      <c r="FO30" s="237"/>
      <c r="FP30" s="237"/>
      <c r="FQ30" s="237"/>
      <c r="FR30" s="237"/>
      <c r="FS30" s="237"/>
      <c r="FT30" s="237"/>
      <c r="FU30" s="237"/>
      <c r="FV30" s="237"/>
      <c r="FW30" s="237"/>
      <c r="FX30" s="237"/>
      <c r="FY30" s="237"/>
      <c r="FZ30" s="237"/>
      <c r="GA30" s="237"/>
      <c r="GB30" s="237"/>
      <c r="GC30" s="237"/>
      <c r="GD30" s="237"/>
      <c r="GE30" s="237"/>
      <c r="GF30" s="237"/>
      <c r="GG30" s="237"/>
      <c r="GH30" s="237"/>
      <c r="GI30" s="237"/>
      <c r="GJ30" s="237"/>
      <c r="GK30" s="237"/>
      <c r="GL30" s="237"/>
      <c r="GM30" s="237"/>
      <c r="GN30" s="237"/>
      <c r="GO30" s="237"/>
      <c r="GP30" s="237"/>
      <c r="GQ30" s="237"/>
    </row>
    <row r="31" spans="1:199" s="81" customFormat="1" ht="15" hidden="1">
      <c r="A31" s="261" t="s">
        <v>46</v>
      </c>
      <c r="B31" s="238" t="s">
        <v>47</v>
      </c>
      <c r="C31" s="242">
        <v>0</v>
      </c>
      <c r="D31" s="242">
        <v>0</v>
      </c>
      <c r="E31" s="242">
        <v>0</v>
      </c>
      <c r="F31" s="242">
        <v>0</v>
      </c>
      <c r="G31" s="242">
        <v>0</v>
      </c>
      <c r="H31" s="242">
        <v>0</v>
      </c>
      <c r="I31" s="242">
        <v>0</v>
      </c>
      <c r="J31" s="242">
        <v>0</v>
      </c>
      <c r="K31" s="242">
        <v>0</v>
      </c>
      <c r="L31" s="242">
        <v>0</v>
      </c>
      <c r="M31" s="242">
        <v>0</v>
      </c>
      <c r="N31" s="242">
        <v>0</v>
      </c>
      <c r="O31" s="242">
        <v>0</v>
      </c>
      <c r="P31" s="28"/>
      <c r="Q31" s="242">
        <f>SUM(D31:O31)</f>
        <v>0</v>
      </c>
      <c r="R31" s="242">
        <f>IF($R$19&lt;1,0,Q31/$R$19)</f>
        <v>0</v>
      </c>
      <c r="S31" s="243"/>
      <c r="T31" s="351">
        <f>IF(C31=0,0,1)+IF(D31=0,0,1)+IF(E31=0,0,1)+IF(F31=0,0,1)+IF(G31=0,0,1)+IF(H31=0,0,1)+IF(I31=0,0,1)+IF(J31=0,0,1)+IF(K31=0,0,1)+IF(L31=0,0,1)+IF(M31=0,0,1)+IF(N31=0,0,1)+IF(O31=0,0,1)</f>
        <v>0</v>
      </c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  <c r="BM31" s="237"/>
      <c r="BN31" s="237"/>
      <c r="BO31" s="237"/>
      <c r="BP31" s="237"/>
      <c r="BQ31" s="237"/>
      <c r="BR31" s="237"/>
      <c r="BS31" s="237"/>
      <c r="BT31" s="237"/>
      <c r="BU31" s="237"/>
      <c r="BV31" s="237"/>
      <c r="BW31" s="237"/>
      <c r="BX31" s="237"/>
      <c r="BY31" s="237"/>
      <c r="BZ31" s="237"/>
      <c r="CA31" s="237"/>
      <c r="CB31" s="237"/>
      <c r="CC31" s="237"/>
      <c r="CD31" s="237"/>
      <c r="CE31" s="237"/>
      <c r="CF31" s="237"/>
      <c r="CG31" s="237"/>
      <c r="CH31" s="237"/>
      <c r="CI31" s="237"/>
      <c r="CJ31" s="237"/>
      <c r="CK31" s="237"/>
      <c r="CL31" s="237"/>
      <c r="CM31" s="237"/>
      <c r="CN31" s="237"/>
      <c r="CO31" s="237"/>
      <c r="CP31" s="237"/>
      <c r="CQ31" s="237"/>
      <c r="CR31" s="237"/>
      <c r="CS31" s="237"/>
      <c r="CT31" s="237"/>
      <c r="CU31" s="237"/>
      <c r="CV31" s="237"/>
      <c r="CW31" s="237"/>
      <c r="CX31" s="237"/>
      <c r="CY31" s="237"/>
      <c r="CZ31" s="237"/>
      <c r="DA31" s="237"/>
      <c r="DB31" s="237"/>
      <c r="DC31" s="237"/>
      <c r="DD31" s="237"/>
      <c r="DE31" s="237"/>
      <c r="DF31" s="237"/>
      <c r="DG31" s="237"/>
      <c r="DH31" s="237"/>
      <c r="DI31" s="237"/>
      <c r="DJ31" s="237"/>
      <c r="DK31" s="237"/>
      <c r="DL31" s="237"/>
      <c r="DM31" s="237"/>
      <c r="DN31" s="237"/>
      <c r="DO31" s="237"/>
      <c r="DP31" s="237"/>
      <c r="DQ31" s="237"/>
      <c r="DR31" s="237"/>
      <c r="DS31" s="237"/>
      <c r="DT31" s="237"/>
      <c r="DU31" s="237"/>
      <c r="DV31" s="237"/>
      <c r="DW31" s="237"/>
      <c r="DX31" s="237"/>
      <c r="DY31" s="237"/>
      <c r="DZ31" s="237"/>
      <c r="EA31" s="237"/>
      <c r="EB31" s="237"/>
      <c r="EC31" s="237"/>
      <c r="ED31" s="237"/>
      <c r="EE31" s="237"/>
      <c r="EF31" s="237"/>
      <c r="EG31" s="237"/>
      <c r="EH31" s="237"/>
      <c r="EI31" s="237"/>
      <c r="EJ31" s="237"/>
      <c r="EK31" s="237"/>
      <c r="EL31" s="237"/>
      <c r="EM31" s="237"/>
      <c r="EN31" s="237"/>
      <c r="EO31" s="237"/>
      <c r="EP31" s="237"/>
      <c r="EQ31" s="237"/>
      <c r="ER31" s="237"/>
      <c r="ES31" s="237"/>
      <c r="ET31" s="237"/>
      <c r="EU31" s="237"/>
      <c r="EV31" s="237"/>
      <c r="EW31" s="237"/>
      <c r="EX31" s="237"/>
      <c r="EY31" s="237"/>
      <c r="EZ31" s="237"/>
      <c r="FA31" s="237"/>
      <c r="FB31" s="237"/>
      <c r="FC31" s="237"/>
      <c r="FD31" s="237"/>
      <c r="FE31" s="237"/>
      <c r="FF31" s="237"/>
      <c r="FG31" s="237"/>
      <c r="FH31" s="237"/>
      <c r="FI31" s="237"/>
      <c r="FJ31" s="237"/>
      <c r="FK31" s="237"/>
      <c r="FL31" s="237"/>
      <c r="FM31" s="237"/>
      <c r="FN31" s="237"/>
      <c r="FO31" s="237"/>
      <c r="FP31" s="237"/>
      <c r="FQ31" s="237"/>
      <c r="FR31" s="237"/>
      <c r="FS31" s="237"/>
      <c r="FT31" s="237"/>
      <c r="FU31" s="237"/>
      <c r="FV31" s="237"/>
      <c r="FW31" s="237"/>
      <c r="FX31" s="237"/>
      <c r="FY31" s="237"/>
      <c r="FZ31" s="237"/>
      <c r="GA31" s="237"/>
      <c r="GB31" s="237"/>
      <c r="GC31" s="237"/>
      <c r="GD31" s="237"/>
      <c r="GE31" s="237"/>
      <c r="GF31" s="237"/>
      <c r="GG31" s="237"/>
      <c r="GH31" s="237"/>
      <c r="GI31" s="237"/>
      <c r="GJ31" s="237"/>
      <c r="GK31" s="237"/>
      <c r="GL31" s="237"/>
      <c r="GM31" s="237"/>
      <c r="GN31" s="237"/>
      <c r="GO31" s="237"/>
      <c r="GP31" s="237"/>
      <c r="GQ31" s="237"/>
    </row>
    <row r="32" spans="1:199" s="81" customFormat="1" ht="15" hidden="1">
      <c r="A32" s="261" t="s">
        <v>48</v>
      </c>
      <c r="B32" s="238" t="s">
        <v>49</v>
      </c>
      <c r="C32" s="242">
        <v>0</v>
      </c>
      <c r="D32" s="242">
        <v>0</v>
      </c>
      <c r="E32" s="242">
        <v>0</v>
      </c>
      <c r="F32" s="242">
        <v>0</v>
      </c>
      <c r="G32" s="242">
        <v>0</v>
      </c>
      <c r="H32" s="242">
        <v>0</v>
      </c>
      <c r="I32" s="242">
        <v>0</v>
      </c>
      <c r="J32" s="242">
        <v>0</v>
      </c>
      <c r="K32" s="242">
        <v>0</v>
      </c>
      <c r="L32" s="242">
        <v>0</v>
      </c>
      <c r="M32" s="242">
        <v>0</v>
      </c>
      <c r="N32" s="242">
        <v>0</v>
      </c>
      <c r="O32" s="242">
        <v>0</v>
      </c>
      <c r="P32" s="28"/>
      <c r="Q32" s="242">
        <f>SUM(D32:O32)</f>
        <v>0</v>
      </c>
      <c r="R32" s="242">
        <f>IF($R$19&lt;1,0,Q32/$R$19)</f>
        <v>0</v>
      </c>
      <c r="S32" s="243"/>
      <c r="T32" s="351">
        <f>IF(C32=0,0,1)+IF(D32=0,0,1)+IF(E32=0,0,1)+IF(F32=0,0,1)+IF(G32=0,0,1)+IF(H32=0,0,1)+IF(I32=0,0,1)+IF(J32=0,0,1)+IF(K32=0,0,1)+IF(L32=0,0,1)+IF(M32=0,0,1)+IF(N32=0,0,1)+IF(O32=0,0,1)</f>
        <v>0</v>
      </c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7"/>
      <c r="BK32" s="237"/>
      <c r="BL32" s="237"/>
      <c r="BM32" s="237"/>
      <c r="BN32" s="237"/>
      <c r="BO32" s="237"/>
      <c r="BP32" s="237"/>
      <c r="BQ32" s="237"/>
      <c r="BR32" s="237"/>
      <c r="BS32" s="237"/>
      <c r="BT32" s="237"/>
      <c r="BU32" s="237"/>
      <c r="BV32" s="237"/>
      <c r="BW32" s="237"/>
      <c r="BX32" s="237"/>
      <c r="BY32" s="237"/>
      <c r="BZ32" s="237"/>
      <c r="CA32" s="237"/>
      <c r="CB32" s="237"/>
      <c r="CC32" s="237"/>
      <c r="CD32" s="237"/>
      <c r="CE32" s="237"/>
      <c r="CF32" s="237"/>
      <c r="CG32" s="237"/>
      <c r="CH32" s="237"/>
      <c r="CI32" s="237"/>
      <c r="CJ32" s="237"/>
      <c r="CK32" s="237"/>
      <c r="CL32" s="237"/>
      <c r="CM32" s="237"/>
      <c r="CN32" s="237"/>
      <c r="CO32" s="237"/>
      <c r="CP32" s="237"/>
      <c r="CQ32" s="237"/>
      <c r="CR32" s="237"/>
      <c r="CS32" s="237"/>
      <c r="CT32" s="237"/>
      <c r="CU32" s="237"/>
      <c r="CV32" s="237"/>
      <c r="CW32" s="237"/>
      <c r="CX32" s="237"/>
      <c r="CY32" s="237"/>
      <c r="CZ32" s="237"/>
      <c r="DA32" s="237"/>
      <c r="DB32" s="237"/>
      <c r="DC32" s="237"/>
      <c r="DD32" s="237"/>
      <c r="DE32" s="237"/>
      <c r="DF32" s="237"/>
      <c r="DG32" s="237"/>
      <c r="DH32" s="237"/>
      <c r="DI32" s="237"/>
      <c r="DJ32" s="237"/>
      <c r="DK32" s="237"/>
      <c r="DL32" s="237"/>
      <c r="DM32" s="237"/>
      <c r="DN32" s="237"/>
      <c r="DO32" s="237"/>
      <c r="DP32" s="237"/>
      <c r="DQ32" s="237"/>
      <c r="DR32" s="237"/>
      <c r="DS32" s="237"/>
      <c r="DT32" s="237"/>
      <c r="DU32" s="237"/>
      <c r="DV32" s="237"/>
      <c r="DW32" s="237"/>
      <c r="DX32" s="237"/>
      <c r="DY32" s="237"/>
      <c r="DZ32" s="237"/>
      <c r="EA32" s="237"/>
      <c r="EB32" s="237"/>
      <c r="EC32" s="237"/>
      <c r="ED32" s="237"/>
      <c r="EE32" s="237"/>
      <c r="EF32" s="237"/>
      <c r="EG32" s="237"/>
      <c r="EH32" s="237"/>
      <c r="EI32" s="237"/>
      <c r="EJ32" s="237"/>
      <c r="EK32" s="237"/>
      <c r="EL32" s="237"/>
      <c r="EM32" s="237"/>
      <c r="EN32" s="237"/>
      <c r="EO32" s="237"/>
      <c r="EP32" s="237"/>
      <c r="EQ32" s="237"/>
      <c r="ER32" s="237"/>
      <c r="ES32" s="237"/>
      <c r="ET32" s="237"/>
      <c r="EU32" s="237"/>
      <c r="EV32" s="237"/>
      <c r="EW32" s="237"/>
      <c r="EX32" s="237"/>
      <c r="EY32" s="237"/>
      <c r="EZ32" s="237"/>
      <c r="FA32" s="237"/>
      <c r="FB32" s="237"/>
      <c r="FC32" s="237"/>
      <c r="FD32" s="237"/>
      <c r="FE32" s="237"/>
      <c r="FF32" s="237"/>
      <c r="FG32" s="237"/>
      <c r="FH32" s="237"/>
      <c r="FI32" s="237"/>
      <c r="FJ32" s="237"/>
      <c r="FK32" s="237"/>
      <c r="FL32" s="237"/>
      <c r="FM32" s="237"/>
      <c r="FN32" s="237"/>
      <c r="FO32" s="237"/>
      <c r="FP32" s="237"/>
      <c r="FQ32" s="237"/>
      <c r="FR32" s="237"/>
      <c r="FS32" s="237"/>
      <c r="FT32" s="237"/>
      <c r="FU32" s="237"/>
      <c r="FV32" s="237"/>
      <c r="FW32" s="237"/>
      <c r="FX32" s="237"/>
      <c r="FY32" s="237"/>
      <c r="FZ32" s="237"/>
      <c r="GA32" s="237"/>
      <c r="GB32" s="237"/>
      <c r="GC32" s="237"/>
      <c r="GD32" s="237"/>
      <c r="GE32" s="237"/>
      <c r="GF32" s="237"/>
      <c r="GG32" s="237"/>
      <c r="GH32" s="237"/>
      <c r="GI32" s="237"/>
      <c r="GJ32" s="237"/>
      <c r="GK32" s="237"/>
      <c r="GL32" s="237"/>
      <c r="GM32" s="237"/>
      <c r="GN32" s="237"/>
      <c r="GO32" s="237"/>
      <c r="GP32" s="237"/>
      <c r="GQ32" s="237"/>
    </row>
    <row r="33" spans="1:199" s="81" customFormat="1" ht="15" hidden="1">
      <c r="A33" s="261" t="s">
        <v>50</v>
      </c>
      <c r="B33" s="238" t="s">
        <v>51</v>
      </c>
      <c r="C33" s="242">
        <v>0</v>
      </c>
      <c r="D33" s="242">
        <v>0</v>
      </c>
      <c r="E33" s="242">
        <v>0</v>
      </c>
      <c r="F33" s="242">
        <v>0</v>
      </c>
      <c r="G33" s="242">
        <v>0</v>
      </c>
      <c r="H33" s="242">
        <v>0</v>
      </c>
      <c r="I33" s="242">
        <v>0</v>
      </c>
      <c r="J33" s="242">
        <v>0</v>
      </c>
      <c r="K33" s="242">
        <v>0</v>
      </c>
      <c r="L33" s="242">
        <v>0</v>
      </c>
      <c r="M33" s="242">
        <v>0</v>
      </c>
      <c r="N33" s="242">
        <v>0</v>
      </c>
      <c r="O33" s="242">
        <v>0</v>
      </c>
      <c r="P33" s="28"/>
      <c r="Q33" s="242">
        <f>SUM(D33:O33)</f>
        <v>0</v>
      </c>
      <c r="R33" s="242">
        <f>IF($R$19&lt;1,0,Q33/$R$19)</f>
        <v>0</v>
      </c>
      <c r="S33" s="243"/>
      <c r="T33" s="351">
        <f>IF(C33=0,0,1)+IF(D33=0,0,1)+IF(E33=0,0,1)+IF(F33=0,0,1)+IF(G33=0,0,1)+IF(H33=0,0,1)+IF(I33=0,0,1)+IF(J33=0,0,1)+IF(K33=0,0,1)+IF(L33=0,0,1)+IF(M33=0,0,1)+IF(N33=0,0,1)+IF(O33=0,0,1)</f>
        <v>0</v>
      </c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  <c r="BC33" s="237"/>
      <c r="BD33" s="237"/>
      <c r="BE33" s="237"/>
      <c r="BF33" s="237"/>
      <c r="BG33" s="237"/>
      <c r="BH33" s="237"/>
      <c r="BI33" s="237"/>
      <c r="BJ33" s="237"/>
      <c r="BK33" s="237"/>
      <c r="BL33" s="237"/>
      <c r="BM33" s="237"/>
      <c r="BN33" s="237"/>
      <c r="BO33" s="237"/>
      <c r="BP33" s="237"/>
      <c r="BQ33" s="237"/>
      <c r="BR33" s="237"/>
      <c r="BS33" s="237"/>
      <c r="BT33" s="237"/>
      <c r="BU33" s="237"/>
      <c r="BV33" s="237"/>
      <c r="BW33" s="237"/>
      <c r="BX33" s="237"/>
      <c r="BY33" s="237"/>
      <c r="BZ33" s="237"/>
      <c r="CA33" s="237"/>
      <c r="CB33" s="237"/>
      <c r="CC33" s="237"/>
      <c r="CD33" s="237"/>
      <c r="CE33" s="237"/>
      <c r="CF33" s="237"/>
      <c r="CG33" s="237"/>
      <c r="CH33" s="237"/>
      <c r="CI33" s="237"/>
      <c r="CJ33" s="237"/>
      <c r="CK33" s="237"/>
      <c r="CL33" s="237"/>
      <c r="CM33" s="237"/>
      <c r="CN33" s="237"/>
      <c r="CO33" s="237"/>
      <c r="CP33" s="237"/>
      <c r="CQ33" s="237"/>
      <c r="CR33" s="237"/>
      <c r="CS33" s="237"/>
      <c r="CT33" s="237"/>
      <c r="CU33" s="237"/>
      <c r="CV33" s="237"/>
      <c r="CW33" s="237"/>
      <c r="CX33" s="237"/>
      <c r="CY33" s="237"/>
      <c r="CZ33" s="237"/>
      <c r="DA33" s="237"/>
      <c r="DB33" s="237"/>
      <c r="DC33" s="237"/>
      <c r="DD33" s="237"/>
      <c r="DE33" s="237"/>
      <c r="DF33" s="237"/>
      <c r="DG33" s="237"/>
      <c r="DH33" s="237"/>
      <c r="DI33" s="237"/>
      <c r="DJ33" s="237"/>
      <c r="DK33" s="237"/>
      <c r="DL33" s="237"/>
      <c r="DM33" s="237"/>
      <c r="DN33" s="237"/>
      <c r="DO33" s="237"/>
      <c r="DP33" s="237"/>
      <c r="DQ33" s="237"/>
      <c r="DR33" s="237"/>
      <c r="DS33" s="237"/>
      <c r="DT33" s="237"/>
      <c r="DU33" s="237"/>
      <c r="DV33" s="237"/>
      <c r="DW33" s="237"/>
      <c r="DX33" s="237"/>
      <c r="DY33" s="237"/>
      <c r="DZ33" s="237"/>
      <c r="EA33" s="237"/>
      <c r="EB33" s="237"/>
      <c r="EC33" s="237"/>
      <c r="ED33" s="237"/>
      <c r="EE33" s="237"/>
      <c r="EF33" s="237"/>
      <c r="EG33" s="237"/>
      <c r="EH33" s="237"/>
      <c r="EI33" s="237"/>
      <c r="EJ33" s="237"/>
      <c r="EK33" s="237"/>
      <c r="EL33" s="237"/>
      <c r="EM33" s="237"/>
      <c r="EN33" s="237"/>
      <c r="EO33" s="237"/>
      <c r="EP33" s="237"/>
      <c r="EQ33" s="237"/>
      <c r="ER33" s="237"/>
      <c r="ES33" s="237"/>
      <c r="ET33" s="237"/>
      <c r="EU33" s="237"/>
      <c r="EV33" s="237"/>
      <c r="EW33" s="237"/>
      <c r="EX33" s="237"/>
      <c r="EY33" s="237"/>
      <c r="EZ33" s="237"/>
      <c r="FA33" s="237"/>
      <c r="FB33" s="237"/>
      <c r="FC33" s="237"/>
      <c r="FD33" s="237"/>
      <c r="FE33" s="237"/>
      <c r="FF33" s="237"/>
      <c r="FG33" s="237"/>
      <c r="FH33" s="237"/>
      <c r="FI33" s="237"/>
      <c r="FJ33" s="237"/>
      <c r="FK33" s="237"/>
      <c r="FL33" s="237"/>
      <c r="FM33" s="237"/>
      <c r="FN33" s="237"/>
      <c r="FO33" s="237"/>
      <c r="FP33" s="237"/>
      <c r="FQ33" s="237"/>
      <c r="FR33" s="237"/>
      <c r="FS33" s="237"/>
      <c r="FT33" s="237"/>
      <c r="FU33" s="237"/>
      <c r="FV33" s="237"/>
      <c r="FW33" s="237"/>
      <c r="FX33" s="237"/>
      <c r="FY33" s="237"/>
      <c r="FZ33" s="237"/>
      <c r="GA33" s="237"/>
      <c r="GB33" s="237"/>
      <c r="GC33" s="237"/>
      <c r="GD33" s="237"/>
      <c r="GE33" s="237"/>
      <c r="GF33" s="237"/>
      <c r="GG33" s="237"/>
      <c r="GH33" s="237"/>
      <c r="GI33" s="237"/>
      <c r="GJ33" s="237"/>
      <c r="GK33" s="237"/>
      <c r="GL33" s="237"/>
      <c r="GM33" s="237"/>
      <c r="GN33" s="237"/>
      <c r="GO33" s="237"/>
      <c r="GP33" s="237"/>
      <c r="GQ33" s="237"/>
    </row>
    <row r="34" spans="1:199" s="81" customFormat="1" ht="15" hidden="1">
      <c r="A34" s="73">
        <f>+B34</f>
        <v>0</v>
      </c>
      <c r="B34" s="241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8"/>
      <c r="Q34" s="242"/>
      <c r="R34" s="242">
        <f>R33</f>
        <v>0</v>
      </c>
      <c r="S34" s="243"/>
      <c r="T34" s="351">
        <f>T35</f>
        <v>0</v>
      </c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7"/>
      <c r="BK34" s="237"/>
      <c r="BL34" s="237"/>
      <c r="BM34" s="237"/>
      <c r="BN34" s="237"/>
      <c r="BO34" s="237"/>
      <c r="BP34" s="237"/>
      <c r="BQ34" s="237"/>
      <c r="BR34" s="237"/>
      <c r="BS34" s="237"/>
      <c r="BT34" s="237"/>
      <c r="BU34" s="237"/>
      <c r="BV34" s="237"/>
      <c r="BW34" s="237"/>
      <c r="BX34" s="237"/>
      <c r="BY34" s="237"/>
      <c r="BZ34" s="237"/>
      <c r="CA34" s="237"/>
      <c r="CB34" s="237"/>
      <c r="CC34" s="237"/>
      <c r="CD34" s="237"/>
      <c r="CE34" s="237"/>
      <c r="CF34" s="237"/>
      <c r="CG34" s="237"/>
      <c r="CH34" s="237"/>
      <c r="CI34" s="237"/>
      <c r="CJ34" s="237"/>
      <c r="CK34" s="237"/>
      <c r="CL34" s="237"/>
      <c r="CM34" s="237"/>
      <c r="CN34" s="237"/>
      <c r="CO34" s="237"/>
      <c r="CP34" s="237"/>
      <c r="CQ34" s="237"/>
      <c r="CR34" s="237"/>
      <c r="CS34" s="237"/>
      <c r="CT34" s="237"/>
      <c r="CU34" s="237"/>
      <c r="CV34" s="237"/>
      <c r="CW34" s="237"/>
      <c r="CX34" s="237"/>
      <c r="CY34" s="237"/>
      <c r="CZ34" s="237"/>
      <c r="DA34" s="237"/>
      <c r="DB34" s="237"/>
      <c r="DC34" s="237"/>
      <c r="DD34" s="237"/>
      <c r="DE34" s="237"/>
      <c r="DF34" s="237"/>
      <c r="DG34" s="237"/>
      <c r="DH34" s="237"/>
      <c r="DI34" s="237"/>
      <c r="DJ34" s="237"/>
      <c r="DK34" s="237"/>
      <c r="DL34" s="237"/>
      <c r="DM34" s="237"/>
      <c r="DN34" s="237"/>
      <c r="DO34" s="237"/>
      <c r="DP34" s="237"/>
      <c r="DQ34" s="237"/>
      <c r="DR34" s="237"/>
      <c r="DS34" s="237"/>
      <c r="DT34" s="237"/>
      <c r="DU34" s="237"/>
      <c r="DV34" s="237"/>
      <c r="DW34" s="237"/>
      <c r="DX34" s="237"/>
      <c r="DY34" s="237"/>
      <c r="DZ34" s="237"/>
      <c r="EA34" s="237"/>
      <c r="EB34" s="237"/>
      <c r="EC34" s="237"/>
      <c r="ED34" s="237"/>
      <c r="EE34" s="237"/>
      <c r="EF34" s="237"/>
      <c r="EG34" s="237"/>
      <c r="EH34" s="237"/>
      <c r="EI34" s="237"/>
      <c r="EJ34" s="237"/>
      <c r="EK34" s="237"/>
      <c r="EL34" s="237"/>
      <c r="EM34" s="237"/>
      <c r="EN34" s="237"/>
      <c r="EO34" s="237"/>
      <c r="EP34" s="237"/>
      <c r="EQ34" s="237"/>
      <c r="ER34" s="237"/>
      <c r="ES34" s="237"/>
      <c r="ET34" s="237"/>
      <c r="EU34" s="237"/>
      <c r="EV34" s="237"/>
      <c r="EW34" s="237"/>
      <c r="EX34" s="237"/>
      <c r="EY34" s="237"/>
      <c r="EZ34" s="237"/>
      <c r="FA34" s="237"/>
      <c r="FB34" s="237"/>
      <c r="FC34" s="237"/>
      <c r="FD34" s="237"/>
      <c r="FE34" s="237"/>
      <c r="FF34" s="237"/>
      <c r="FG34" s="237"/>
      <c r="FH34" s="237"/>
      <c r="FI34" s="237"/>
      <c r="FJ34" s="237"/>
      <c r="FK34" s="237"/>
      <c r="FL34" s="237"/>
      <c r="FM34" s="237"/>
      <c r="FN34" s="237"/>
      <c r="FO34" s="237"/>
      <c r="FP34" s="237"/>
      <c r="FQ34" s="237"/>
      <c r="FR34" s="237"/>
      <c r="FS34" s="237"/>
      <c r="FT34" s="237"/>
      <c r="FU34" s="237"/>
      <c r="FV34" s="237"/>
      <c r="FW34" s="237"/>
      <c r="FX34" s="237"/>
      <c r="FY34" s="237"/>
      <c r="FZ34" s="237"/>
      <c r="GA34" s="237"/>
      <c r="GB34" s="237"/>
      <c r="GC34" s="237"/>
      <c r="GD34" s="237"/>
      <c r="GE34" s="237"/>
      <c r="GF34" s="237"/>
      <c r="GG34" s="237"/>
      <c r="GH34" s="237"/>
      <c r="GI34" s="237"/>
      <c r="GJ34" s="237"/>
      <c r="GK34" s="237"/>
      <c r="GL34" s="237"/>
      <c r="GM34" s="237"/>
      <c r="GN34" s="237"/>
      <c r="GO34" s="237"/>
      <c r="GP34" s="237"/>
      <c r="GQ34" s="237"/>
    </row>
    <row r="35" spans="1:199" s="81" customFormat="1" ht="15" hidden="1">
      <c r="A35" s="73" t="str">
        <f>+B35</f>
        <v>Non-Residential Income</v>
      </c>
      <c r="B35" s="238" t="s">
        <v>52</v>
      </c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8"/>
      <c r="Q35" s="242"/>
      <c r="R35" s="242"/>
      <c r="S35" s="243"/>
      <c r="T35" s="351">
        <f>+T39</f>
        <v>0</v>
      </c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7"/>
      <c r="BK35" s="237"/>
      <c r="BL35" s="237"/>
      <c r="BM35" s="237"/>
      <c r="BN35" s="237"/>
      <c r="BO35" s="237"/>
      <c r="BP35" s="237"/>
      <c r="BQ35" s="237"/>
      <c r="BR35" s="237"/>
      <c r="BS35" s="237"/>
      <c r="BT35" s="237"/>
      <c r="BU35" s="237"/>
      <c r="BV35" s="237"/>
      <c r="BW35" s="237"/>
      <c r="BX35" s="237"/>
      <c r="BY35" s="237"/>
      <c r="BZ35" s="237"/>
      <c r="CA35" s="237"/>
      <c r="CB35" s="237"/>
      <c r="CC35" s="237"/>
      <c r="CD35" s="237"/>
      <c r="CE35" s="237"/>
      <c r="CF35" s="237"/>
      <c r="CG35" s="237"/>
      <c r="CH35" s="237"/>
      <c r="CI35" s="237"/>
      <c r="CJ35" s="237"/>
      <c r="CK35" s="237"/>
      <c r="CL35" s="237"/>
      <c r="CM35" s="237"/>
      <c r="CN35" s="237"/>
      <c r="CO35" s="237"/>
      <c r="CP35" s="237"/>
      <c r="CQ35" s="237"/>
      <c r="CR35" s="237"/>
      <c r="CS35" s="237"/>
      <c r="CT35" s="237"/>
      <c r="CU35" s="237"/>
      <c r="CV35" s="237"/>
      <c r="CW35" s="237"/>
      <c r="CX35" s="237"/>
      <c r="CY35" s="237"/>
      <c r="CZ35" s="237"/>
      <c r="DA35" s="237"/>
      <c r="DB35" s="237"/>
      <c r="DC35" s="237"/>
      <c r="DD35" s="237"/>
      <c r="DE35" s="237"/>
      <c r="DF35" s="237"/>
      <c r="DG35" s="237"/>
      <c r="DH35" s="237"/>
      <c r="DI35" s="237"/>
      <c r="DJ35" s="237"/>
      <c r="DK35" s="237"/>
      <c r="DL35" s="237"/>
      <c r="DM35" s="237"/>
      <c r="DN35" s="237"/>
      <c r="DO35" s="237"/>
      <c r="DP35" s="237"/>
      <c r="DQ35" s="237"/>
      <c r="DR35" s="237"/>
      <c r="DS35" s="237"/>
      <c r="DT35" s="237"/>
      <c r="DU35" s="237"/>
      <c r="DV35" s="237"/>
      <c r="DW35" s="237"/>
      <c r="DX35" s="237"/>
      <c r="DY35" s="237"/>
      <c r="DZ35" s="237"/>
      <c r="EA35" s="237"/>
      <c r="EB35" s="237"/>
      <c r="EC35" s="237"/>
      <c r="ED35" s="237"/>
      <c r="EE35" s="237"/>
      <c r="EF35" s="237"/>
      <c r="EG35" s="237"/>
      <c r="EH35" s="237"/>
      <c r="EI35" s="237"/>
      <c r="EJ35" s="237"/>
      <c r="EK35" s="237"/>
      <c r="EL35" s="237"/>
      <c r="EM35" s="237"/>
      <c r="EN35" s="237"/>
      <c r="EO35" s="237"/>
      <c r="EP35" s="237"/>
      <c r="EQ35" s="237"/>
      <c r="ER35" s="237"/>
      <c r="ES35" s="237"/>
      <c r="ET35" s="237"/>
      <c r="EU35" s="237"/>
      <c r="EV35" s="237"/>
      <c r="EW35" s="237"/>
      <c r="EX35" s="237"/>
      <c r="EY35" s="237"/>
      <c r="EZ35" s="237"/>
      <c r="FA35" s="237"/>
      <c r="FB35" s="237"/>
      <c r="FC35" s="237"/>
      <c r="FD35" s="237"/>
      <c r="FE35" s="237"/>
      <c r="FF35" s="237"/>
      <c r="FG35" s="237"/>
      <c r="FH35" s="237"/>
      <c r="FI35" s="237"/>
      <c r="FJ35" s="237"/>
      <c r="FK35" s="237"/>
      <c r="FL35" s="237"/>
      <c r="FM35" s="237"/>
      <c r="FN35" s="237"/>
      <c r="FO35" s="237"/>
      <c r="FP35" s="237"/>
      <c r="FQ35" s="237"/>
      <c r="FR35" s="237"/>
      <c r="FS35" s="237"/>
      <c r="FT35" s="237"/>
      <c r="FU35" s="237"/>
      <c r="FV35" s="237"/>
      <c r="FW35" s="237"/>
      <c r="FX35" s="237"/>
      <c r="FY35" s="237"/>
      <c r="FZ35" s="237"/>
      <c r="GA35" s="237"/>
      <c r="GB35" s="237"/>
      <c r="GC35" s="237"/>
      <c r="GD35" s="237"/>
      <c r="GE35" s="237"/>
      <c r="GF35" s="237"/>
      <c r="GG35" s="237"/>
      <c r="GH35" s="237"/>
      <c r="GI35" s="237"/>
      <c r="GJ35" s="237"/>
      <c r="GK35" s="237"/>
      <c r="GL35" s="237"/>
      <c r="GM35" s="237"/>
      <c r="GN35" s="237"/>
      <c r="GO35" s="237"/>
      <c r="GP35" s="237"/>
      <c r="GQ35" s="237"/>
    </row>
    <row r="36" spans="1:199" s="81" customFormat="1" ht="15" hidden="1">
      <c r="A36" s="261" t="s">
        <v>53</v>
      </c>
      <c r="B36" s="241" t="s">
        <v>54</v>
      </c>
      <c r="C36" s="242">
        <v>0</v>
      </c>
      <c r="D36" s="242">
        <v>0</v>
      </c>
      <c r="E36" s="242">
        <v>0</v>
      </c>
      <c r="F36" s="242">
        <v>0</v>
      </c>
      <c r="G36" s="242">
        <v>0</v>
      </c>
      <c r="H36" s="242">
        <v>0</v>
      </c>
      <c r="I36" s="242">
        <v>0</v>
      </c>
      <c r="J36" s="242">
        <v>0</v>
      </c>
      <c r="K36" s="242">
        <v>0</v>
      </c>
      <c r="L36" s="242">
        <v>0</v>
      </c>
      <c r="M36" s="242">
        <v>0</v>
      </c>
      <c r="N36" s="242">
        <v>0</v>
      </c>
      <c r="O36" s="242">
        <v>0</v>
      </c>
      <c r="P36" s="28"/>
      <c r="Q36" s="242">
        <f>SUM(D36:O36)</f>
        <v>0</v>
      </c>
      <c r="R36" s="242">
        <f>IF($R$19&lt;1,0,Q36/$R$19)</f>
        <v>0</v>
      </c>
      <c r="S36" s="243"/>
      <c r="T36" s="351">
        <f>IF(C36=0,0,1)+IF(D36=0,0,1)+IF(E36=0,0,1)+IF(F36=0,0,1)+IF(G36=0,0,1)+IF(H36=0,0,1)+IF(I36=0,0,1)+IF(J36=0,0,1)+IF(K36=0,0,1)+IF(L36=0,0,1)+IF(M36=0,0,1)+IF(N36=0,0,1)+IF(O36=0,0,1)</f>
        <v>0</v>
      </c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7"/>
      <c r="BB36" s="237"/>
      <c r="BC36" s="237"/>
      <c r="BD36" s="237"/>
      <c r="BE36" s="237"/>
      <c r="BF36" s="237"/>
      <c r="BG36" s="237"/>
      <c r="BH36" s="237"/>
      <c r="BI36" s="237"/>
      <c r="BJ36" s="237"/>
      <c r="BK36" s="237"/>
      <c r="BL36" s="237"/>
      <c r="BM36" s="237"/>
      <c r="BN36" s="237"/>
      <c r="BO36" s="237"/>
      <c r="BP36" s="237"/>
      <c r="BQ36" s="237"/>
      <c r="BR36" s="237"/>
      <c r="BS36" s="237"/>
      <c r="BT36" s="237"/>
      <c r="BU36" s="237"/>
      <c r="BV36" s="237"/>
      <c r="BW36" s="237"/>
      <c r="BX36" s="237"/>
      <c r="BY36" s="237"/>
      <c r="BZ36" s="237"/>
      <c r="CA36" s="237"/>
      <c r="CB36" s="237"/>
      <c r="CC36" s="237"/>
      <c r="CD36" s="237"/>
      <c r="CE36" s="237"/>
      <c r="CF36" s="237"/>
      <c r="CG36" s="237"/>
      <c r="CH36" s="237"/>
      <c r="CI36" s="237"/>
      <c r="CJ36" s="237"/>
      <c r="CK36" s="237"/>
      <c r="CL36" s="237"/>
      <c r="CM36" s="237"/>
      <c r="CN36" s="237"/>
      <c r="CO36" s="237"/>
      <c r="CP36" s="237"/>
      <c r="CQ36" s="237"/>
      <c r="CR36" s="237"/>
      <c r="CS36" s="237"/>
      <c r="CT36" s="237"/>
      <c r="CU36" s="237"/>
      <c r="CV36" s="237"/>
      <c r="CW36" s="237"/>
      <c r="CX36" s="237"/>
      <c r="CY36" s="237"/>
      <c r="CZ36" s="237"/>
      <c r="DA36" s="237"/>
      <c r="DB36" s="237"/>
      <c r="DC36" s="237"/>
      <c r="DD36" s="237"/>
      <c r="DE36" s="237"/>
      <c r="DF36" s="237"/>
      <c r="DG36" s="237"/>
      <c r="DH36" s="237"/>
      <c r="DI36" s="237"/>
      <c r="DJ36" s="237"/>
      <c r="DK36" s="237"/>
      <c r="DL36" s="237"/>
      <c r="DM36" s="237"/>
      <c r="DN36" s="237"/>
      <c r="DO36" s="237"/>
      <c r="DP36" s="237"/>
      <c r="DQ36" s="237"/>
      <c r="DR36" s="237"/>
      <c r="DS36" s="237"/>
      <c r="DT36" s="237"/>
      <c r="DU36" s="237"/>
      <c r="DV36" s="237"/>
      <c r="DW36" s="237"/>
      <c r="DX36" s="237"/>
      <c r="DY36" s="237"/>
      <c r="DZ36" s="237"/>
      <c r="EA36" s="237"/>
      <c r="EB36" s="237"/>
      <c r="EC36" s="237"/>
      <c r="ED36" s="237"/>
      <c r="EE36" s="237"/>
      <c r="EF36" s="237"/>
      <c r="EG36" s="237"/>
      <c r="EH36" s="237"/>
      <c r="EI36" s="237"/>
      <c r="EJ36" s="237"/>
      <c r="EK36" s="237"/>
      <c r="EL36" s="237"/>
      <c r="EM36" s="237"/>
      <c r="EN36" s="237"/>
      <c r="EO36" s="237"/>
      <c r="EP36" s="237"/>
      <c r="EQ36" s="237"/>
      <c r="ER36" s="237"/>
      <c r="ES36" s="237"/>
      <c r="ET36" s="237"/>
      <c r="EU36" s="237"/>
      <c r="EV36" s="237"/>
      <c r="EW36" s="237"/>
      <c r="EX36" s="237"/>
      <c r="EY36" s="237"/>
      <c r="EZ36" s="237"/>
      <c r="FA36" s="237"/>
      <c r="FB36" s="237"/>
      <c r="FC36" s="237"/>
      <c r="FD36" s="237"/>
      <c r="FE36" s="237"/>
      <c r="FF36" s="237"/>
      <c r="FG36" s="237"/>
      <c r="FH36" s="237"/>
      <c r="FI36" s="237"/>
      <c r="FJ36" s="237"/>
      <c r="FK36" s="237"/>
      <c r="FL36" s="237"/>
      <c r="FM36" s="237"/>
      <c r="FN36" s="237"/>
      <c r="FO36" s="237"/>
      <c r="FP36" s="237"/>
      <c r="FQ36" s="237"/>
      <c r="FR36" s="237"/>
      <c r="FS36" s="237"/>
      <c r="FT36" s="237"/>
      <c r="FU36" s="237"/>
      <c r="FV36" s="237"/>
      <c r="FW36" s="237"/>
      <c r="FX36" s="237"/>
      <c r="FY36" s="237"/>
      <c r="FZ36" s="237"/>
      <c r="GA36" s="237"/>
      <c r="GB36" s="237"/>
      <c r="GC36" s="237"/>
      <c r="GD36" s="237"/>
      <c r="GE36" s="237"/>
      <c r="GF36" s="237"/>
      <c r="GG36" s="237"/>
      <c r="GH36" s="237"/>
      <c r="GI36" s="237"/>
      <c r="GJ36" s="237"/>
      <c r="GK36" s="237"/>
      <c r="GL36" s="237"/>
      <c r="GM36" s="237"/>
      <c r="GN36" s="237"/>
      <c r="GO36" s="237"/>
      <c r="GP36" s="237"/>
      <c r="GQ36" s="237"/>
    </row>
    <row r="37" spans="1:199" s="81" customFormat="1" ht="15" hidden="1">
      <c r="A37" s="261" t="s">
        <v>55</v>
      </c>
      <c r="B37" s="241" t="s">
        <v>56</v>
      </c>
      <c r="C37" s="242">
        <v>0</v>
      </c>
      <c r="D37" s="242">
        <v>0</v>
      </c>
      <c r="E37" s="242">
        <v>0</v>
      </c>
      <c r="F37" s="242">
        <v>0</v>
      </c>
      <c r="G37" s="242">
        <v>0</v>
      </c>
      <c r="H37" s="242">
        <v>0</v>
      </c>
      <c r="I37" s="242">
        <v>0</v>
      </c>
      <c r="J37" s="242">
        <v>0</v>
      </c>
      <c r="K37" s="242">
        <v>0</v>
      </c>
      <c r="L37" s="242">
        <v>0</v>
      </c>
      <c r="M37" s="242">
        <v>0</v>
      </c>
      <c r="N37" s="242">
        <v>0</v>
      </c>
      <c r="O37" s="242">
        <v>0</v>
      </c>
      <c r="P37" s="28"/>
      <c r="Q37" s="242">
        <f>SUM(D37:O37)</f>
        <v>0</v>
      </c>
      <c r="R37" s="242">
        <f>IF($R$19&lt;1,0,Q37/$R$19)</f>
        <v>0</v>
      </c>
      <c r="S37" s="243"/>
      <c r="T37" s="351">
        <f>IF(C37=0,0,1)+IF(D37=0,0,1)+IF(E37=0,0,1)+IF(F37=0,0,1)+IF(G37=0,0,1)+IF(H37=0,0,1)+IF(I37=0,0,1)+IF(J37=0,0,1)+IF(K37=0,0,1)+IF(L37=0,0,1)+IF(M37=0,0,1)+IF(N37=0,0,1)+IF(O37=0,0,1)</f>
        <v>0</v>
      </c>
      <c r="U37" s="237"/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  <c r="CA37" s="237"/>
      <c r="CB37" s="237"/>
      <c r="CC37" s="237"/>
      <c r="CD37" s="237"/>
      <c r="CE37" s="237"/>
      <c r="CF37" s="237"/>
      <c r="CG37" s="237"/>
      <c r="CH37" s="237"/>
      <c r="CI37" s="237"/>
      <c r="CJ37" s="237"/>
      <c r="CK37" s="237"/>
      <c r="CL37" s="237"/>
      <c r="CM37" s="237"/>
      <c r="CN37" s="237"/>
      <c r="CO37" s="237"/>
      <c r="CP37" s="237"/>
      <c r="CQ37" s="237"/>
      <c r="CR37" s="237"/>
      <c r="CS37" s="237"/>
      <c r="CT37" s="237"/>
      <c r="CU37" s="237"/>
      <c r="CV37" s="237"/>
      <c r="CW37" s="237"/>
      <c r="CX37" s="237"/>
      <c r="CY37" s="237"/>
      <c r="CZ37" s="237"/>
      <c r="DA37" s="237"/>
      <c r="DB37" s="237"/>
      <c r="DC37" s="237"/>
      <c r="DD37" s="237"/>
      <c r="DE37" s="237"/>
      <c r="DF37" s="237"/>
      <c r="DG37" s="237"/>
      <c r="DH37" s="237"/>
      <c r="DI37" s="237"/>
      <c r="DJ37" s="237"/>
      <c r="DK37" s="237"/>
      <c r="DL37" s="237"/>
      <c r="DM37" s="237"/>
      <c r="DN37" s="237"/>
      <c r="DO37" s="237"/>
      <c r="DP37" s="237"/>
      <c r="DQ37" s="237"/>
      <c r="DR37" s="237"/>
      <c r="DS37" s="237"/>
      <c r="DT37" s="237"/>
      <c r="DU37" s="237"/>
      <c r="DV37" s="237"/>
      <c r="DW37" s="237"/>
      <c r="DX37" s="237"/>
      <c r="DY37" s="237"/>
      <c r="DZ37" s="237"/>
      <c r="EA37" s="237"/>
      <c r="EB37" s="237"/>
      <c r="EC37" s="237"/>
      <c r="ED37" s="237"/>
      <c r="EE37" s="237"/>
      <c r="EF37" s="237"/>
      <c r="EG37" s="237"/>
      <c r="EH37" s="237"/>
      <c r="EI37" s="237"/>
      <c r="EJ37" s="237"/>
      <c r="EK37" s="237"/>
      <c r="EL37" s="237"/>
      <c r="EM37" s="237"/>
      <c r="EN37" s="237"/>
      <c r="EO37" s="237"/>
      <c r="EP37" s="237"/>
      <c r="EQ37" s="237"/>
      <c r="ER37" s="237"/>
      <c r="ES37" s="237"/>
      <c r="ET37" s="237"/>
      <c r="EU37" s="237"/>
      <c r="EV37" s="237"/>
      <c r="EW37" s="237"/>
      <c r="EX37" s="237"/>
      <c r="EY37" s="237"/>
      <c r="EZ37" s="237"/>
      <c r="FA37" s="237"/>
      <c r="FB37" s="237"/>
      <c r="FC37" s="237"/>
      <c r="FD37" s="237"/>
      <c r="FE37" s="237"/>
      <c r="FF37" s="237"/>
      <c r="FG37" s="237"/>
      <c r="FH37" s="237"/>
      <c r="FI37" s="237"/>
      <c r="FJ37" s="237"/>
      <c r="FK37" s="237"/>
      <c r="FL37" s="237"/>
      <c r="FM37" s="237"/>
      <c r="FN37" s="237"/>
      <c r="FO37" s="237"/>
      <c r="FP37" s="237"/>
      <c r="FQ37" s="237"/>
      <c r="FR37" s="237"/>
      <c r="FS37" s="237"/>
      <c r="FT37" s="237"/>
      <c r="FU37" s="237"/>
      <c r="FV37" s="237"/>
      <c r="FW37" s="237"/>
      <c r="FX37" s="237"/>
      <c r="FY37" s="237"/>
      <c r="FZ37" s="237"/>
      <c r="GA37" s="237"/>
      <c r="GB37" s="237"/>
      <c r="GC37" s="237"/>
      <c r="GD37" s="237"/>
      <c r="GE37" s="237"/>
      <c r="GF37" s="237"/>
      <c r="GG37" s="237"/>
      <c r="GH37" s="237"/>
      <c r="GI37" s="237"/>
      <c r="GJ37" s="237"/>
      <c r="GK37" s="237"/>
      <c r="GL37" s="237"/>
      <c r="GM37" s="237"/>
      <c r="GN37" s="237"/>
      <c r="GO37" s="237"/>
      <c r="GP37" s="237"/>
      <c r="GQ37" s="237"/>
    </row>
    <row r="38" spans="1:199" s="81" customFormat="1" ht="15" hidden="1">
      <c r="A38" s="261" t="s">
        <v>57</v>
      </c>
      <c r="B38" s="241" t="s">
        <v>58</v>
      </c>
      <c r="C38" s="242">
        <v>0</v>
      </c>
      <c r="D38" s="242">
        <v>0</v>
      </c>
      <c r="E38" s="242">
        <v>0</v>
      </c>
      <c r="F38" s="242">
        <v>0</v>
      </c>
      <c r="G38" s="242">
        <v>0</v>
      </c>
      <c r="H38" s="242">
        <v>0</v>
      </c>
      <c r="I38" s="242">
        <v>0</v>
      </c>
      <c r="J38" s="242">
        <v>0</v>
      </c>
      <c r="K38" s="242">
        <v>0</v>
      </c>
      <c r="L38" s="242">
        <v>0</v>
      </c>
      <c r="M38" s="242">
        <v>0</v>
      </c>
      <c r="N38" s="242">
        <v>0</v>
      </c>
      <c r="O38" s="242">
        <v>0</v>
      </c>
      <c r="P38" s="28"/>
      <c r="Q38" s="242">
        <f>SUM(D38:O38)</f>
        <v>0</v>
      </c>
      <c r="R38" s="242">
        <f>IF($R$19&lt;1,0,Q38/$R$19)</f>
        <v>0</v>
      </c>
      <c r="S38" s="243"/>
      <c r="T38" s="351">
        <f>IF(C38=0,0,1)+IF(D38=0,0,1)+IF(E38=0,0,1)+IF(F38=0,0,1)+IF(G38=0,0,1)+IF(H38=0,0,1)+IF(I38=0,0,1)+IF(J38=0,0,1)+IF(K38=0,0,1)+IF(L38=0,0,1)+IF(M38=0,0,1)+IF(N38=0,0,1)+IF(O38=0,0,1)</f>
        <v>0</v>
      </c>
      <c r="U38" s="237"/>
      <c r="V38" s="237"/>
      <c r="W38" s="237"/>
      <c r="X38" s="237"/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  <c r="CA38" s="237"/>
      <c r="CB38" s="237"/>
      <c r="CC38" s="237"/>
      <c r="CD38" s="237"/>
      <c r="CE38" s="237"/>
      <c r="CF38" s="237"/>
      <c r="CG38" s="237"/>
      <c r="CH38" s="237"/>
      <c r="CI38" s="237"/>
      <c r="CJ38" s="237"/>
      <c r="CK38" s="237"/>
      <c r="CL38" s="237"/>
      <c r="CM38" s="237"/>
      <c r="CN38" s="237"/>
      <c r="CO38" s="237"/>
      <c r="CP38" s="237"/>
      <c r="CQ38" s="237"/>
      <c r="CR38" s="237"/>
      <c r="CS38" s="237"/>
      <c r="CT38" s="237"/>
      <c r="CU38" s="237"/>
      <c r="CV38" s="237"/>
      <c r="CW38" s="237"/>
      <c r="CX38" s="237"/>
      <c r="CY38" s="237"/>
      <c r="CZ38" s="237"/>
      <c r="DA38" s="237"/>
      <c r="DB38" s="237"/>
      <c r="DC38" s="237"/>
      <c r="DD38" s="237"/>
      <c r="DE38" s="237"/>
      <c r="DF38" s="237"/>
      <c r="DG38" s="237"/>
      <c r="DH38" s="237"/>
      <c r="DI38" s="237"/>
      <c r="DJ38" s="237"/>
      <c r="DK38" s="237"/>
      <c r="DL38" s="237"/>
      <c r="DM38" s="237"/>
      <c r="DN38" s="237"/>
      <c r="DO38" s="237"/>
      <c r="DP38" s="237"/>
      <c r="DQ38" s="237"/>
      <c r="DR38" s="237"/>
      <c r="DS38" s="237"/>
      <c r="DT38" s="237"/>
      <c r="DU38" s="237"/>
      <c r="DV38" s="237"/>
      <c r="DW38" s="237"/>
      <c r="DX38" s="237"/>
      <c r="DY38" s="237"/>
      <c r="DZ38" s="237"/>
      <c r="EA38" s="237"/>
      <c r="EB38" s="237"/>
      <c r="EC38" s="237"/>
      <c r="ED38" s="237"/>
      <c r="EE38" s="237"/>
      <c r="EF38" s="237"/>
      <c r="EG38" s="237"/>
      <c r="EH38" s="237"/>
      <c r="EI38" s="237"/>
      <c r="EJ38" s="237"/>
      <c r="EK38" s="237"/>
      <c r="EL38" s="237"/>
      <c r="EM38" s="237"/>
      <c r="EN38" s="237"/>
      <c r="EO38" s="237"/>
      <c r="EP38" s="237"/>
      <c r="EQ38" s="237"/>
      <c r="ER38" s="237"/>
      <c r="ES38" s="237"/>
      <c r="ET38" s="237"/>
      <c r="EU38" s="237"/>
      <c r="EV38" s="237"/>
      <c r="EW38" s="237"/>
      <c r="EX38" s="237"/>
      <c r="EY38" s="237"/>
      <c r="EZ38" s="237"/>
      <c r="FA38" s="237"/>
      <c r="FB38" s="237"/>
      <c r="FC38" s="237"/>
      <c r="FD38" s="237"/>
      <c r="FE38" s="237"/>
      <c r="FF38" s="237"/>
      <c r="FG38" s="237"/>
      <c r="FH38" s="237"/>
      <c r="FI38" s="237"/>
      <c r="FJ38" s="237"/>
      <c r="FK38" s="237"/>
      <c r="FL38" s="237"/>
      <c r="FM38" s="237"/>
      <c r="FN38" s="237"/>
      <c r="FO38" s="237"/>
      <c r="FP38" s="237"/>
      <c r="FQ38" s="237"/>
      <c r="FR38" s="237"/>
      <c r="FS38" s="237"/>
      <c r="FT38" s="237"/>
      <c r="FU38" s="237"/>
      <c r="FV38" s="237"/>
      <c r="FW38" s="237"/>
      <c r="FX38" s="237"/>
      <c r="FY38" s="237"/>
      <c r="FZ38" s="237"/>
      <c r="GA38" s="237"/>
      <c r="GB38" s="237"/>
      <c r="GC38" s="237"/>
      <c r="GD38" s="237"/>
      <c r="GE38" s="237"/>
      <c r="GF38" s="237"/>
      <c r="GG38" s="237"/>
      <c r="GH38" s="237"/>
      <c r="GI38" s="237"/>
      <c r="GJ38" s="237"/>
      <c r="GK38" s="237"/>
      <c r="GL38" s="237"/>
      <c r="GM38" s="237"/>
      <c r="GN38" s="237"/>
      <c r="GO38" s="237"/>
      <c r="GP38" s="237"/>
      <c r="GQ38" s="237"/>
    </row>
    <row r="39" spans="1:199" s="81" customFormat="1" ht="15" hidden="1">
      <c r="A39" s="73" t="str">
        <f>+B39</f>
        <v>Total Non-Residential Income</v>
      </c>
      <c r="B39" s="247" t="s">
        <v>59</v>
      </c>
      <c r="C39" s="262">
        <f>SUM(C35:C38)</f>
        <v>0</v>
      </c>
      <c r="D39" s="262">
        <f>SUM(D35:D38)</f>
        <v>0</v>
      </c>
      <c r="E39" s="262">
        <f>SUM(E35:E38)</f>
        <v>0</v>
      </c>
      <c r="F39" s="262">
        <f>SUM(F35:F38)</f>
        <v>0</v>
      </c>
      <c r="G39" s="262">
        <f>SUM(G35:G38)</f>
        <v>0</v>
      </c>
      <c r="H39" s="262">
        <f>SUM(H35:H38)</f>
        <v>0</v>
      </c>
      <c r="I39" s="262">
        <f>SUM(I35:I38)</f>
        <v>0</v>
      </c>
      <c r="J39" s="262">
        <f>SUM(J35:J38)</f>
        <v>0</v>
      </c>
      <c r="K39" s="262">
        <f>SUM(K35:K38)</f>
        <v>0</v>
      </c>
      <c r="L39" s="262">
        <f>SUM(L35:L38)</f>
        <v>0</v>
      </c>
      <c r="M39" s="262">
        <f>SUM(M35:M38)</f>
        <v>0</v>
      </c>
      <c r="N39" s="262">
        <f>SUM(N35:N38)</f>
        <v>0</v>
      </c>
      <c r="O39" s="262">
        <f>SUM(O35:O38)</f>
        <v>0</v>
      </c>
      <c r="P39" s="28"/>
      <c r="Q39" s="262">
        <f>SUM(Q35:Q38)</f>
        <v>0</v>
      </c>
      <c r="R39" s="262">
        <f>IF($R$19&lt;1,0,Q39/$R$19)</f>
        <v>0</v>
      </c>
      <c r="S39" s="243"/>
      <c r="T39" s="351">
        <f>IF(C39=0,0,1)+IF(D39=0,0,1)+IF(E39=0,0,1)+IF(F39=0,0,1)+IF(G39=0,0,1)+IF(H39=0,0,1)+IF(I39=0,0,1)+IF(J39=0,0,1)+IF(K39=0,0,1)+IF(L39=0,0,1)+IF(M39=0,0,1)+IF(N39=0,0,1)+IF(O39=0,0,1)</f>
        <v>0</v>
      </c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7"/>
      <c r="BL39" s="237"/>
      <c r="BM39" s="237"/>
      <c r="BN39" s="237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7"/>
      <c r="CB39" s="237"/>
      <c r="CC39" s="237"/>
      <c r="CD39" s="237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7"/>
      <c r="CR39" s="237"/>
      <c r="CS39" s="237"/>
      <c r="CT39" s="237"/>
      <c r="CU39" s="237"/>
      <c r="CV39" s="237"/>
      <c r="CW39" s="237"/>
      <c r="CX39" s="237"/>
      <c r="CY39" s="237"/>
      <c r="CZ39" s="237"/>
      <c r="DA39" s="237"/>
      <c r="DB39" s="237"/>
      <c r="DC39" s="237"/>
      <c r="DD39" s="237"/>
      <c r="DE39" s="237"/>
      <c r="DF39" s="237"/>
      <c r="DG39" s="237"/>
      <c r="DH39" s="237"/>
      <c r="DI39" s="237"/>
      <c r="DJ39" s="237"/>
      <c r="DK39" s="237"/>
      <c r="DL39" s="237"/>
      <c r="DM39" s="237"/>
      <c r="DN39" s="237"/>
      <c r="DO39" s="237"/>
      <c r="DP39" s="237"/>
      <c r="DQ39" s="237"/>
      <c r="DR39" s="237"/>
      <c r="DS39" s="237"/>
      <c r="DT39" s="237"/>
      <c r="DU39" s="237"/>
      <c r="DV39" s="237"/>
      <c r="DW39" s="237"/>
      <c r="DX39" s="237"/>
      <c r="DY39" s="237"/>
      <c r="DZ39" s="237"/>
      <c r="EA39" s="237"/>
      <c r="EB39" s="237"/>
      <c r="EC39" s="237"/>
      <c r="ED39" s="237"/>
      <c r="EE39" s="237"/>
      <c r="EF39" s="237"/>
      <c r="EG39" s="237"/>
      <c r="EH39" s="237"/>
      <c r="EI39" s="237"/>
      <c r="EJ39" s="237"/>
      <c r="EK39" s="237"/>
      <c r="EL39" s="237"/>
      <c r="EM39" s="237"/>
      <c r="EN39" s="237"/>
      <c r="EO39" s="237"/>
      <c r="EP39" s="237"/>
      <c r="EQ39" s="237"/>
      <c r="ER39" s="237"/>
      <c r="ES39" s="237"/>
      <c r="ET39" s="237"/>
      <c r="EU39" s="237"/>
      <c r="EV39" s="237"/>
      <c r="EW39" s="237"/>
      <c r="EX39" s="237"/>
      <c r="EY39" s="237"/>
      <c r="EZ39" s="237"/>
      <c r="FA39" s="237"/>
      <c r="FB39" s="237"/>
      <c r="FC39" s="237"/>
      <c r="FD39" s="237"/>
      <c r="FE39" s="237"/>
      <c r="FF39" s="237"/>
      <c r="FG39" s="237"/>
      <c r="FH39" s="237"/>
      <c r="FI39" s="237"/>
      <c r="FJ39" s="237"/>
      <c r="FK39" s="237"/>
      <c r="FL39" s="237"/>
      <c r="FM39" s="237"/>
      <c r="FN39" s="237"/>
      <c r="FO39" s="237"/>
      <c r="FP39" s="237"/>
      <c r="FQ39" s="237"/>
      <c r="FR39" s="237"/>
      <c r="FS39" s="237"/>
      <c r="FT39" s="237"/>
      <c r="FU39" s="237"/>
      <c r="FV39" s="237"/>
      <c r="FW39" s="237"/>
      <c r="FX39" s="237"/>
      <c r="FY39" s="237"/>
      <c r="FZ39" s="237"/>
      <c r="GA39" s="237"/>
      <c r="GB39" s="237"/>
      <c r="GC39" s="237"/>
      <c r="GD39" s="237"/>
      <c r="GE39" s="237"/>
      <c r="GF39" s="237"/>
      <c r="GG39" s="237"/>
      <c r="GH39" s="237"/>
      <c r="GI39" s="237"/>
      <c r="GJ39" s="237"/>
      <c r="GK39" s="237"/>
      <c r="GL39" s="237"/>
      <c r="GM39" s="237"/>
      <c r="GN39" s="237"/>
      <c r="GO39" s="237"/>
      <c r="GP39" s="237"/>
      <c r="GQ39" s="237"/>
    </row>
    <row r="40" spans="1:199" s="81" customFormat="1" ht="15" customHeight="1">
      <c r="A40" s="73">
        <f>+B40</f>
        <v>0</v>
      </c>
      <c r="B40" s="237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8"/>
      <c r="Q40" s="242"/>
      <c r="R40" s="242"/>
      <c r="S40" s="243"/>
      <c r="T40" s="351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7"/>
      <c r="BF40" s="237"/>
      <c r="BG40" s="237"/>
      <c r="BH40" s="237"/>
      <c r="BI40" s="237"/>
      <c r="BJ40" s="237"/>
      <c r="BK40" s="237"/>
      <c r="BL40" s="237"/>
      <c r="BM40" s="237"/>
      <c r="BN40" s="237"/>
      <c r="BO40" s="237"/>
      <c r="BP40" s="237"/>
      <c r="BQ40" s="237"/>
      <c r="BR40" s="237"/>
      <c r="BS40" s="237"/>
      <c r="BT40" s="237"/>
      <c r="BU40" s="237"/>
      <c r="BV40" s="237"/>
      <c r="BW40" s="237"/>
      <c r="BX40" s="237"/>
      <c r="BY40" s="237"/>
      <c r="BZ40" s="237"/>
      <c r="CA40" s="237"/>
      <c r="CB40" s="237"/>
      <c r="CC40" s="237"/>
      <c r="CD40" s="237"/>
      <c r="CE40" s="237"/>
      <c r="CF40" s="237"/>
      <c r="CG40" s="237"/>
      <c r="CH40" s="237"/>
      <c r="CI40" s="237"/>
      <c r="CJ40" s="237"/>
      <c r="CK40" s="237"/>
      <c r="CL40" s="237"/>
      <c r="CM40" s="237"/>
      <c r="CN40" s="237"/>
      <c r="CO40" s="237"/>
      <c r="CP40" s="237"/>
      <c r="CQ40" s="237"/>
      <c r="CR40" s="237"/>
      <c r="CS40" s="237"/>
      <c r="CT40" s="237"/>
      <c r="CU40" s="237"/>
      <c r="CV40" s="237"/>
      <c r="CW40" s="237"/>
      <c r="CX40" s="237"/>
      <c r="CY40" s="237"/>
      <c r="CZ40" s="237"/>
      <c r="DA40" s="237"/>
      <c r="DB40" s="237"/>
      <c r="DC40" s="237"/>
      <c r="DD40" s="237"/>
      <c r="DE40" s="237"/>
      <c r="DF40" s="237"/>
      <c r="DG40" s="237"/>
      <c r="DH40" s="237"/>
      <c r="DI40" s="237"/>
      <c r="DJ40" s="237"/>
      <c r="DK40" s="237"/>
      <c r="DL40" s="237"/>
      <c r="DM40" s="237"/>
      <c r="DN40" s="237"/>
      <c r="DO40" s="237"/>
      <c r="DP40" s="237"/>
      <c r="DQ40" s="237"/>
      <c r="DR40" s="237"/>
      <c r="DS40" s="237"/>
      <c r="DT40" s="237"/>
      <c r="DU40" s="237"/>
      <c r="DV40" s="237"/>
      <c r="DW40" s="237"/>
      <c r="DX40" s="237"/>
      <c r="DY40" s="237"/>
      <c r="DZ40" s="237"/>
      <c r="EA40" s="237"/>
      <c r="EB40" s="237"/>
      <c r="EC40" s="237"/>
      <c r="ED40" s="237"/>
      <c r="EE40" s="237"/>
      <c r="EF40" s="237"/>
      <c r="EG40" s="237"/>
      <c r="EH40" s="237"/>
      <c r="EI40" s="237"/>
      <c r="EJ40" s="237"/>
      <c r="EK40" s="237"/>
      <c r="EL40" s="237"/>
      <c r="EM40" s="237"/>
      <c r="EN40" s="237"/>
      <c r="EO40" s="237"/>
      <c r="EP40" s="237"/>
      <c r="EQ40" s="237"/>
      <c r="ER40" s="237"/>
      <c r="ES40" s="237"/>
      <c r="ET40" s="237"/>
      <c r="EU40" s="237"/>
      <c r="EV40" s="237"/>
      <c r="EW40" s="237"/>
      <c r="EX40" s="237"/>
      <c r="EY40" s="237"/>
      <c r="EZ40" s="237"/>
      <c r="FA40" s="237"/>
      <c r="FB40" s="237"/>
      <c r="FC40" s="237"/>
      <c r="FD40" s="237"/>
      <c r="FE40" s="237"/>
      <c r="FF40" s="237"/>
      <c r="FG40" s="237"/>
      <c r="FH40" s="237"/>
      <c r="FI40" s="237"/>
      <c r="FJ40" s="237"/>
      <c r="FK40" s="237"/>
      <c r="FL40" s="237"/>
      <c r="FM40" s="237"/>
      <c r="FN40" s="237"/>
      <c r="FO40" s="237"/>
      <c r="FP40" s="237"/>
      <c r="FQ40" s="237"/>
      <c r="FR40" s="237"/>
      <c r="FS40" s="237"/>
      <c r="FT40" s="237"/>
      <c r="FU40" s="237"/>
      <c r="FV40" s="237"/>
      <c r="FW40" s="237"/>
      <c r="FX40" s="237"/>
      <c r="FY40" s="237"/>
      <c r="FZ40" s="237"/>
      <c r="GA40" s="237"/>
      <c r="GB40" s="237"/>
      <c r="GC40" s="237"/>
      <c r="GD40" s="237"/>
      <c r="GE40" s="237"/>
      <c r="GF40" s="237"/>
      <c r="GG40" s="237"/>
      <c r="GH40" s="237"/>
      <c r="GI40" s="237"/>
      <c r="GJ40" s="237"/>
      <c r="GK40" s="237"/>
      <c r="GL40" s="237"/>
      <c r="GM40" s="237"/>
      <c r="GN40" s="237"/>
      <c r="GO40" s="237"/>
      <c r="GP40" s="237"/>
      <c r="GQ40" s="237"/>
    </row>
    <row r="41" spans="1:199" s="81" customFormat="1" ht="15" customHeight="1">
      <c r="A41" s="73" t="str">
        <f>+B41</f>
        <v>Other Income</v>
      </c>
      <c r="B41" s="237" t="s">
        <v>60</v>
      </c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8"/>
      <c r="Q41" s="242"/>
      <c r="R41" s="242"/>
      <c r="S41" s="243"/>
      <c r="T41" s="348">
        <f>T46</f>
        <v>8</v>
      </c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37"/>
      <c r="BD41" s="237"/>
      <c r="BE41" s="237"/>
      <c r="BF41" s="237"/>
      <c r="BG41" s="237"/>
      <c r="BH41" s="237"/>
      <c r="BI41" s="237"/>
      <c r="BJ41" s="237"/>
      <c r="BK41" s="237"/>
      <c r="BL41" s="237"/>
      <c r="BM41" s="237"/>
      <c r="BN41" s="237"/>
      <c r="BO41" s="237"/>
      <c r="BP41" s="237"/>
      <c r="BQ41" s="237"/>
      <c r="BR41" s="237"/>
      <c r="BS41" s="237"/>
      <c r="BT41" s="237"/>
      <c r="BU41" s="237"/>
      <c r="BV41" s="237"/>
      <c r="BW41" s="237"/>
      <c r="BX41" s="237"/>
      <c r="BY41" s="237"/>
      <c r="BZ41" s="237"/>
      <c r="CA41" s="237"/>
      <c r="CB41" s="237"/>
      <c r="CC41" s="237"/>
      <c r="CD41" s="237"/>
      <c r="CE41" s="237"/>
      <c r="CF41" s="237"/>
      <c r="CG41" s="237"/>
      <c r="CH41" s="237"/>
      <c r="CI41" s="237"/>
      <c r="CJ41" s="237"/>
      <c r="CK41" s="237"/>
      <c r="CL41" s="237"/>
      <c r="CM41" s="237"/>
      <c r="CN41" s="237"/>
      <c r="CO41" s="237"/>
      <c r="CP41" s="237"/>
      <c r="CQ41" s="237"/>
      <c r="CR41" s="237"/>
      <c r="CS41" s="237"/>
      <c r="CT41" s="237"/>
      <c r="CU41" s="237"/>
      <c r="CV41" s="237"/>
      <c r="CW41" s="237"/>
      <c r="CX41" s="237"/>
      <c r="CY41" s="237"/>
      <c r="CZ41" s="237"/>
      <c r="DA41" s="237"/>
      <c r="DB41" s="237"/>
      <c r="DC41" s="237"/>
      <c r="DD41" s="237"/>
      <c r="DE41" s="237"/>
      <c r="DF41" s="237"/>
      <c r="DG41" s="237"/>
      <c r="DH41" s="237"/>
      <c r="DI41" s="237"/>
      <c r="DJ41" s="237"/>
      <c r="DK41" s="237"/>
      <c r="DL41" s="237"/>
      <c r="DM41" s="237"/>
      <c r="DN41" s="237"/>
      <c r="DO41" s="237"/>
      <c r="DP41" s="237"/>
      <c r="DQ41" s="237"/>
      <c r="DR41" s="237"/>
      <c r="DS41" s="237"/>
      <c r="DT41" s="237"/>
      <c r="DU41" s="237"/>
      <c r="DV41" s="237"/>
      <c r="DW41" s="237"/>
      <c r="DX41" s="237"/>
      <c r="DY41" s="237"/>
      <c r="DZ41" s="237"/>
      <c r="EA41" s="237"/>
      <c r="EB41" s="237"/>
      <c r="EC41" s="237"/>
      <c r="ED41" s="237"/>
      <c r="EE41" s="237"/>
      <c r="EF41" s="237"/>
      <c r="EG41" s="237"/>
      <c r="EH41" s="237"/>
      <c r="EI41" s="237"/>
      <c r="EJ41" s="237"/>
      <c r="EK41" s="237"/>
      <c r="EL41" s="237"/>
      <c r="EM41" s="237"/>
      <c r="EN41" s="237"/>
      <c r="EO41" s="237"/>
      <c r="EP41" s="237"/>
      <c r="EQ41" s="237"/>
      <c r="ER41" s="237"/>
      <c r="ES41" s="237"/>
      <c r="ET41" s="237"/>
      <c r="EU41" s="237"/>
      <c r="EV41" s="237"/>
      <c r="EW41" s="237"/>
      <c r="EX41" s="237"/>
      <c r="EY41" s="237"/>
      <c r="EZ41" s="237"/>
      <c r="FA41" s="237"/>
      <c r="FB41" s="237"/>
      <c r="FC41" s="237"/>
      <c r="FD41" s="237"/>
      <c r="FE41" s="237"/>
      <c r="FF41" s="237"/>
      <c r="FG41" s="237"/>
      <c r="FH41" s="237"/>
      <c r="FI41" s="237"/>
      <c r="FJ41" s="237"/>
      <c r="FK41" s="237"/>
      <c r="FL41" s="237"/>
      <c r="FM41" s="237"/>
      <c r="FN41" s="237"/>
      <c r="FO41" s="237"/>
      <c r="FP41" s="237"/>
      <c r="FQ41" s="237"/>
      <c r="FR41" s="237"/>
      <c r="FS41" s="237"/>
      <c r="FT41" s="237"/>
      <c r="FU41" s="237"/>
      <c r="FV41" s="237"/>
      <c r="FW41" s="237"/>
      <c r="FX41" s="237"/>
      <c r="FY41" s="237"/>
      <c r="FZ41" s="237"/>
      <c r="GA41" s="237"/>
      <c r="GB41" s="237"/>
      <c r="GC41" s="237"/>
      <c r="GD41" s="237"/>
      <c r="GE41" s="237"/>
      <c r="GF41" s="237"/>
      <c r="GG41" s="237"/>
      <c r="GH41" s="237"/>
      <c r="GI41" s="237"/>
      <c r="GJ41" s="237"/>
      <c r="GK41" s="237"/>
      <c r="GL41" s="237"/>
      <c r="GM41" s="237"/>
      <c r="GN41" s="237"/>
      <c r="GO41" s="237"/>
      <c r="GP41" s="237"/>
      <c r="GQ41" s="237"/>
    </row>
    <row r="42" spans="1:199" s="81" customFormat="1" ht="15" customHeight="1">
      <c r="A42" s="261" t="s">
        <v>61</v>
      </c>
      <c r="B42" s="241" t="s">
        <v>60</v>
      </c>
      <c r="C42" s="242">
        <v>0</v>
      </c>
      <c r="D42" s="242">
        <v>0</v>
      </c>
      <c r="E42" s="242">
        <v>0</v>
      </c>
      <c r="F42" s="242">
        <v>0</v>
      </c>
      <c r="G42" s="242">
        <v>0</v>
      </c>
      <c r="H42" s="242">
        <v>0</v>
      </c>
      <c r="I42" s="242">
        <v>47.68</v>
      </c>
      <c r="J42" s="242">
        <v>24951.42</v>
      </c>
      <c r="K42" s="242">
        <v>30239.81</v>
      </c>
      <c r="L42" s="242">
        <v>10634.07</v>
      </c>
      <c r="M42" s="242">
        <v>23220.98</v>
      </c>
      <c r="N42" s="242">
        <v>13159.08</v>
      </c>
      <c r="O42" s="242">
        <v>22494.83</v>
      </c>
      <c r="P42" s="28"/>
      <c r="Q42" s="242">
        <f>SUM(D42:O42)</f>
        <v>124747.87</v>
      </c>
      <c r="R42" s="242">
        <f>IF($R$19&lt;1,0,Q42/$R$19)</f>
        <v>430.165068965517</v>
      </c>
      <c r="S42" s="243"/>
      <c r="T42" s="351">
        <f>IF(C42=0,0,1)+IF(D42=0,0,1)+IF(E42=0,0,1)+IF(F42=0,0,1)+IF(G42=0,0,1)+IF(H42=0,0,1)+IF(I42=0,0,1)+IF(J42=0,0,1)+IF(K42=0,0,1)+IF(L42=0,0,1)+IF(M42=0,0,1)+IF(N42=0,0,1)+IF(O42=0,0,1)</f>
        <v>7</v>
      </c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37"/>
      <c r="BG42" s="237"/>
      <c r="BH42" s="237"/>
      <c r="BI42" s="237"/>
      <c r="BJ42" s="237"/>
      <c r="BK42" s="237"/>
      <c r="BL42" s="237"/>
      <c r="BM42" s="237"/>
      <c r="BN42" s="237"/>
      <c r="BO42" s="237"/>
      <c r="BP42" s="237"/>
      <c r="BQ42" s="237"/>
      <c r="BR42" s="237"/>
      <c r="BS42" s="237"/>
      <c r="BT42" s="237"/>
      <c r="BU42" s="237"/>
      <c r="BV42" s="237"/>
      <c r="BW42" s="237"/>
      <c r="BX42" s="237"/>
      <c r="BY42" s="237"/>
      <c r="BZ42" s="237"/>
      <c r="CA42" s="237"/>
      <c r="CB42" s="237"/>
      <c r="CC42" s="237"/>
      <c r="CD42" s="237"/>
      <c r="CE42" s="237"/>
      <c r="CF42" s="237"/>
      <c r="CG42" s="237"/>
      <c r="CH42" s="237"/>
      <c r="CI42" s="237"/>
      <c r="CJ42" s="237"/>
      <c r="CK42" s="237"/>
      <c r="CL42" s="237"/>
      <c r="CM42" s="237"/>
      <c r="CN42" s="237"/>
      <c r="CO42" s="237"/>
      <c r="CP42" s="237"/>
      <c r="CQ42" s="237"/>
      <c r="CR42" s="237"/>
      <c r="CS42" s="237"/>
      <c r="CT42" s="237"/>
      <c r="CU42" s="237"/>
      <c r="CV42" s="237"/>
      <c r="CW42" s="237"/>
      <c r="CX42" s="237"/>
      <c r="CY42" s="237"/>
      <c r="CZ42" s="237"/>
      <c r="DA42" s="237"/>
      <c r="DB42" s="237"/>
      <c r="DC42" s="237"/>
      <c r="DD42" s="237"/>
      <c r="DE42" s="237"/>
      <c r="DF42" s="237"/>
      <c r="DG42" s="237"/>
      <c r="DH42" s="237"/>
      <c r="DI42" s="237"/>
      <c r="DJ42" s="237"/>
      <c r="DK42" s="237"/>
      <c r="DL42" s="237"/>
      <c r="DM42" s="237"/>
      <c r="DN42" s="237"/>
      <c r="DO42" s="237"/>
      <c r="DP42" s="237"/>
      <c r="DQ42" s="237"/>
      <c r="DR42" s="237"/>
      <c r="DS42" s="237"/>
      <c r="DT42" s="237"/>
      <c r="DU42" s="237"/>
      <c r="DV42" s="237"/>
      <c r="DW42" s="237"/>
      <c r="DX42" s="237"/>
      <c r="DY42" s="237"/>
      <c r="DZ42" s="237"/>
      <c r="EA42" s="237"/>
      <c r="EB42" s="237"/>
      <c r="EC42" s="237"/>
      <c r="ED42" s="237"/>
      <c r="EE42" s="237"/>
      <c r="EF42" s="237"/>
      <c r="EG42" s="237"/>
      <c r="EH42" s="237"/>
      <c r="EI42" s="237"/>
      <c r="EJ42" s="237"/>
      <c r="EK42" s="237"/>
      <c r="EL42" s="237"/>
      <c r="EM42" s="237"/>
      <c r="EN42" s="237"/>
      <c r="EO42" s="237"/>
      <c r="EP42" s="237"/>
      <c r="EQ42" s="237"/>
      <c r="ER42" s="237"/>
      <c r="ES42" s="237"/>
      <c r="ET42" s="237"/>
      <c r="EU42" s="237"/>
      <c r="EV42" s="237"/>
      <c r="EW42" s="237"/>
      <c r="EX42" s="237"/>
      <c r="EY42" s="237"/>
      <c r="EZ42" s="237"/>
      <c r="FA42" s="237"/>
      <c r="FB42" s="237"/>
      <c r="FC42" s="237"/>
      <c r="FD42" s="237"/>
      <c r="FE42" s="237"/>
      <c r="FF42" s="237"/>
      <c r="FG42" s="237"/>
      <c r="FH42" s="237"/>
      <c r="FI42" s="237"/>
      <c r="FJ42" s="237"/>
      <c r="FK42" s="237"/>
      <c r="FL42" s="237"/>
      <c r="FM42" s="237"/>
      <c r="FN42" s="237"/>
      <c r="FO42" s="237"/>
      <c r="FP42" s="237"/>
      <c r="FQ42" s="237"/>
      <c r="FR42" s="237"/>
      <c r="FS42" s="237"/>
      <c r="FT42" s="237"/>
      <c r="FU42" s="237"/>
      <c r="FV42" s="237"/>
      <c r="FW42" s="237"/>
      <c r="FX42" s="237"/>
      <c r="FY42" s="237"/>
      <c r="FZ42" s="237"/>
      <c r="GA42" s="237"/>
      <c r="GB42" s="237"/>
      <c r="GC42" s="237"/>
      <c r="GD42" s="237"/>
      <c r="GE42" s="237"/>
      <c r="GF42" s="237"/>
      <c r="GG42" s="237"/>
      <c r="GH42" s="237"/>
      <c r="GI42" s="237"/>
      <c r="GJ42" s="237"/>
      <c r="GK42" s="237"/>
      <c r="GL42" s="237"/>
      <c r="GM42" s="237"/>
      <c r="GN42" s="237"/>
      <c r="GO42" s="237"/>
      <c r="GP42" s="237"/>
      <c r="GQ42" s="237"/>
    </row>
    <row r="43" spans="1:199" s="81" customFormat="1" ht="15" customHeight="1">
      <c r="A43" s="261" t="s">
        <v>62</v>
      </c>
      <c r="B43" s="241" t="s">
        <v>63</v>
      </c>
      <c r="C43" s="242">
        <v>0</v>
      </c>
      <c r="D43" s="242">
        <v>0</v>
      </c>
      <c r="E43" s="242">
        <v>0</v>
      </c>
      <c r="F43" s="242">
        <v>0</v>
      </c>
      <c r="G43" s="242">
        <v>0</v>
      </c>
      <c r="H43" s="242">
        <v>0</v>
      </c>
      <c r="I43" s="242">
        <v>0</v>
      </c>
      <c r="J43" s="242">
        <v>16696.88</v>
      </c>
      <c r="K43" s="242">
        <v>26431.22</v>
      </c>
      <c r="L43" s="242">
        <v>22349.58</v>
      </c>
      <c r="M43" s="242">
        <v>28842.34</v>
      </c>
      <c r="N43" s="242">
        <v>23752.57</v>
      </c>
      <c r="O43" s="242">
        <v>25899.85</v>
      </c>
      <c r="P43" s="28"/>
      <c r="Q43" s="242">
        <f>SUM(D43:O43)</f>
        <v>143972.44</v>
      </c>
      <c r="R43" s="242">
        <f>IF($R$19&lt;1,0,Q43/$R$19)</f>
        <v>496.456689655172</v>
      </c>
      <c r="S43" s="243"/>
      <c r="T43" s="351">
        <f>IF(C43=0,0,1)+IF(D43=0,0,1)+IF(E43=0,0,1)+IF(F43=0,0,1)+IF(G43=0,0,1)+IF(H43=0,0,1)+IF(I43=0,0,1)+IF(J43=0,0,1)+IF(K43=0,0,1)+IF(L43=0,0,1)+IF(M43=0,0,1)+IF(N43=0,0,1)+IF(O43=0,0,1)</f>
        <v>6</v>
      </c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  <c r="BM43" s="237"/>
      <c r="BN43" s="237"/>
      <c r="BO43" s="237"/>
      <c r="BP43" s="237"/>
      <c r="BQ43" s="237"/>
      <c r="BR43" s="237"/>
      <c r="BS43" s="237"/>
      <c r="BT43" s="237"/>
      <c r="BU43" s="237"/>
      <c r="BV43" s="237"/>
      <c r="BW43" s="237"/>
      <c r="BX43" s="237"/>
      <c r="BY43" s="237"/>
      <c r="BZ43" s="237"/>
      <c r="CA43" s="237"/>
      <c r="CB43" s="237"/>
      <c r="CC43" s="237"/>
      <c r="CD43" s="237"/>
      <c r="CE43" s="237"/>
      <c r="CF43" s="237"/>
      <c r="CG43" s="237"/>
      <c r="CH43" s="237"/>
      <c r="CI43" s="237"/>
      <c r="CJ43" s="237"/>
      <c r="CK43" s="237"/>
      <c r="CL43" s="237"/>
      <c r="CM43" s="237"/>
      <c r="CN43" s="237"/>
      <c r="CO43" s="237"/>
      <c r="CP43" s="237"/>
      <c r="CQ43" s="237"/>
      <c r="CR43" s="237"/>
      <c r="CS43" s="237"/>
      <c r="CT43" s="237"/>
      <c r="CU43" s="237"/>
      <c r="CV43" s="237"/>
      <c r="CW43" s="237"/>
      <c r="CX43" s="237"/>
      <c r="CY43" s="237"/>
      <c r="CZ43" s="237"/>
      <c r="DA43" s="237"/>
      <c r="DB43" s="237"/>
      <c r="DC43" s="237"/>
      <c r="DD43" s="237"/>
      <c r="DE43" s="237"/>
      <c r="DF43" s="237"/>
      <c r="DG43" s="237"/>
      <c r="DH43" s="237"/>
      <c r="DI43" s="237"/>
      <c r="DJ43" s="237"/>
      <c r="DK43" s="237"/>
      <c r="DL43" s="237"/>
      <c r="DM43" s="237"/>
      <c r="DN43" s="237"/>
      <c r="DO43" s="237"/>
      <c r="DP43" s="237"/>
      <c r="DQ43" s="237"/>
      <c r="DR43" s="237"/>
      <c r="DS43" s="237"/>
      <c r="DT43" s="237"/>
      <c r="DU43" s="237"/>
      <c r="DV43" s="237"/>
      <c r="DW43" s="237"/>
      <c r="DX43" s="237"/>
      <c r="DY43" s="237"/>
      <c r="DZ43" s="237"/>
      <c r="EA43" s="237"/>
      <c r="EB43" s="237"/>
      <c r="EC43" s="237"/>
      <c r="ED43" s="237"/>
      <c r="EE43" s="237"/>
      <c r="EF43" s="237"/>
      <c r="EG43" s="237"/>
      <c r="EH43" s="237"/>
      <c r="EI43" s="237"/>
      <c r="EJ43" s="237"/>
      <c r="EK43" s="237"/>
      <c r="EL43" s="237"/>
      <c r="EM43" s="237"/>
      <c r="EN43" s="237"/>
      <c r="EO43" s="237"/>
      <c r="EP43" s="237"/>
      <c r="EQ43" s="237"/>
      <c r="ER43" s="237"/>
      <c r="ES43" s="237"/>
      <c r="ET43" s="237"/>
      <c r="EU43" s="237"/>
      <c r="EV43" s="237"/>
      <c r="EW43" s="237"/>
      <c r="EX43" s="237"/>
      <c r="EY43" s="237"/>
      <c r="EZ43" s="237"/>
      <c r="FA43" s="237"/>
      <c r="FB43" s="237"/>
      <c r="FC43" s="237"/>
      <c r="FD43" s="237"/>
      <c r="FE43" s="237"/>
      <c r="FF43" s="237"/>
      <c r="FG43" s="237"/>
      <c r="FH43" s="237"/>
      <c r="FI43" s="237"/>
      <c r="FJ43" s="237"/>
      <c r="FK43" s="237"/>
      <c r="FL43" s="237"/>
      <c r="FM43" s="237"/>
      <c r="FN43" s="237"/>
      <c r="FO43" s="237"/>
      <c r="FP43" s="237"/>
      <c r="FQ43" s="237"/>
      <c r="FR43" s="237"/>
      <c r="FS43" s="237"/>
      <c r="FT43" s="237"/>
      <c r="FU43" s="237"/>
      <c r="FV43" s="237"/>
      <c r="FW43" s="237"/>
      <c r="FX43" s="237"/>
      <c r="FY43" s="237"/>
      <c r="FZ43" s="237"/>
      <c r="GA43" s="237"/>
      <c r="GB43" s="237"/>
      <c r="GC43" s="237"/>
      <c r="GD43" s="237"/>
      <c r="GE43" s="237"/>
      <c r="GF43" s="237"/>
      <c r="GG43" s="237"/>
      <c r="GH43" s="237"/>
      <c r="GI43" s="237"/>
      <c r="GJ43" s="237"/>
      <c r="GK43" s="237"/>
      <c r="GL43" s="237"/>
      <c r="GM43" s="237"/>
      <c r="GN43" s="237"/>
      <c r="GO43" s="237"/>
      <c r="GP43" s="237"/>
      <c r="GQ43" s="237"/>
    </row>
    <row r="44" spans="1:199" s="81" customFormat="1" ht="15" customHeight="1">
      <c r="A44" s="73" t="str">
        <f>+B44</f>
        <v>Total Other Income</v>
      </c>
      <c r="B44" s="247" t="s">
        <v>64</v>
      </c>
      <c r="C44" s="263">
        <f>SUM(C42:C43)</f>
        <v>0</v>
      </c>
      <c r="D44" s="263">
        <f>SUM(D42:D43)</f>
        <v>0</v>
      </c>
      <c r="E44" s="263">
        <f>SUM(E42:E43)</f>
        <v>0</v>
      </c>
      <c r="F44" s="263">
        <f>SUM(F42:F43)</f>
        <v>0</v>
      </c>
      <c r="G44" s="263">
        <f>SUM(G42:G43)</f>
        <v>0</v>
      </c>
      <c r="H44" s="263">
        <f>SUM(H42:H43)</f>
        <v>0</v>
      </c>
      <c r="I44" s="263">
        <f>SUM(I42:I43)</f>
        <v>47.68</v>
      </c>
      <c r="J44" s="263">
        <f>SUM(J42:J43)</f>
        <v>41648.3</v>
      </c>
      <c r="K44" s="263">
        <f>SUM(K42:K43)</f>
        <v>56671.03</v>
      </c>
      <c r="L44" s="263">
        <f>SUM(L42:L43)</f>
        <v>32983.65</v>
      </c>
      <c r="M44" s="263">
        <f>SUM(M42:M43)</f>
        <v>52063.32</v>
      </c>
      <c r="N44" s="263">
        <f>SUM(N42:N43)</f>
        <v>36911.65</v>
      </c>
      <c r="O44" s="263">
        <f>SUM(O42:O43)</f>
        <v>48394.68</v>
      </c>
      <c r="P44" s="28"/>
      <c r="Q44" s="263">
        <f>SUM(Q42:Q43)</f>
        <v>268720.31</v>
      </c>
      <c r="R44" s="263">
        <f>IF($R$19&lt;1,0,Q44/$R$19)</f>
        <v>926.62175862069</v>
      </c>
      <c r="S44" s="249"/>
      <c r="T44" s="351">
        <f>IF(Q44=0,0,1)+IF(C44=0,0,1)+IF(D44=0,0,1)+IF(E44=0,0,1)+IF(F44=0,0,1)+IF(G44=0,0,1)+IF(H44=0,0,1)+IF(I44=0,0,1)+IF(J44=0,0,1)+IF(K44=0,0,1)+IF(L44=0,0,1)+IF(M44=0,0,1)+IF(N44=0,0,1)+IF(O44=0,0,1)</f>
        <v>8</v>
      </c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7"/>
      <c r="AV44" s="237"/>
      <c r="AW44" s="237"/>
      <c r="AX44" s="237"/>
      <c r="AY44" s="237"/>
      <c r="AZ44" s="237"/>
      <c r="BA44" s="237"/>
      <c r="BB44" s="237"/>
      <c r="BC44" s="237"/>
      <c r="BD44" s="237"/>
      <c r="BE44" s="237"/>
      <c r="BF44" s="237"/>
      <c r="BG44" s="237"/>
      <c r="BH44" s="237"/>
      <c r="BI44" s="237"/>
      <c r="BJ44" s="237"/>
      <c r="BK44" s="237"/>
      <c r="BL44" s="237"/>
      <c r="BM44" s="237"/>
      <c r="BN44" s="237"/>
      <c r="BO44" s="237"/>
      <c r="BP44" s="237"/>
      <c r="BQ44" s="237"/>
      <c r="BR44" s="237"/>
      <c r="BS44" s="237"/>
      <c r="BT44" s="237"/>
      <c r="BU44" s="237"/>
      <c r="BV44" s="237"/>
      <c r="BW44" s="237"/>
      <c r="BX44" s="237"/>
      <c r="BY44" s="237"/>
      <c r="BZ44" s="237"/>
      <c r="CA44" s="237"/>
      <c r="CB44" s="237"/>
      <c r="CC44" s="237"/>
      <c r="CD44" s="237"/>
      <c r="CE44" s="237"/>
      <c r="CF44" s="237"/>
      <c r="CG44" s="237"/>
      <c r="CH44" s="237"/>
      <c r="CI44" s="237"/>
      <c r="CJ44" s="237"/>
      <c r="CK44" s="237"/>
      <c r="CL44" s="237"/>
      <c r="CM44" s="237"/>
      <c r="CN44" s="237"/>
      <c r="CO44" s="237"/>
      <c r="CP44" s="237"/>
      <c r="CQ44" s="237"/>
      <c r="CR44" s="237"/>
      <c r="CS44" s="237"/>
      <c r="CT44" s="237"/>
      <c r="CU44" s="237"/>
      <c r="CV44" s="237"/>
      <c r="CW44" s="237"/>
      <c r="CX44" s="237"/>
      <c r="CY44" s="237"/>
      <c r="CZ44" s="237"/>
      <c r="DA44" s="237"/>
      <c r="DB44" s="237"/>
      <c r="DC44" s="237"/>
      <c r="DD44" s="237"/>
      <c r="DE44" s="237"/>
      <c r="DF44" s="237"/>
      <c r="DG44" s="237"/>
      <c r="DH44" s="237"/>
      <c r="DI44" s="237"/>
      <c r="DJ44" s="237"/>
      <c r="DK44" s="237"/>
      <c r="DL44" s="237"/>
      <c r="DM44" s="237"/>
      <c r="DN44" s="237"/>
      <c r="DO44" s="237"/>
      <c r="DP44" s="237"/>
      <c r="DQ44" s="237"/>
      <c r="DR44" s="237"/>
      <c r="DS44" s="237"/>
      <c r="DT44" s="237"/>
      <c r="DU44" s="237"/>
      <c r="DV44" s="237"/>
      <c r="DW44" s="237"/>
      <c r="DX44" s="237"/>
      <c r="DY44" s="237"/>
      <c r="DZ44" s="237"/>
      <c r="EA44" s="237"/>
      <c r="EB44" s="237"/>
      <c r="EC44" s="237"/>
      <c r="ED44" s="237"/>
      <c r="EE44" s="237"/>
      <c r="EF44" s="237"/>
      <c r="EG44" s="237"/>
      <c r="EH44" s="237"/>
      <c r="EI44" s="237"/>
      <c r="EJ44" s="237"/>
      <c r="EK44" s="237"/>
      <c r="EL44" s="237"/>
      <c r="EM44" s="237"/>
      <c r="EN44" s="237"/>
      <c r="EO44" s="237"/>
      <c r="EP44" s="237"/>
      <c r="EQ44" s="237"/>
      <c r="ER44" s="237"/>
      <c r="ES44" s="237"/>
      <c r="ET44" s="237"/>
      <c r="EU44" s="237"/>
      <c r="EV44" s="237"/>
      <c r="EW44" s="237"/>
      <c r="EX44" s="237"/>
      <c r="EY44" s="237"/>
      <c r="EZ44" s="237"/>
      <c r="FA44" s="237"/>
      <c r="FB44" s="237"/>
      <c r="FC44" s="237"/>
      <c r="FD44" s="237"/>
      <c r="FE44" s="237"/>
      <c r="FF44" s="237"/>
      <c r="FG44" s="237"/>
      <c r="FH44" s="237"/>
      <c r="FI44" s="237"/>
      <c r="FJ44" s="237"/>
      <c r="FK44" s="237"/>
      <c r="FL44" s="237"/>
      <c r="FM44" s="237"/>
      <c r="FN44" s="237"/>
      <c r="FO44" s="237"/>
      <c r="FP44" s="237"/>
      <c r="FQ44" s="237"/>
      <c r="FR44" s="237"/>
      <c r="FS44" s="237"/>
      <c r="FT44" s="237"/>
      <c r="FU44" s="237"/>
      <c r="FV44" s="237"/>
      <c r="FW44" s="237"/>
      <c r="FX44" s="237"/>
      <c r="FY44" s="237"/>
      <c r="FZ44" s="237"/>
      <c r="GA44" s="237"/>
      <c r="GB44" s="237"/>
      <c r="GC44" s="237"/>
      <c r="GD44" s="237"/>
      <c r="GE44" s="237"/>
      <c r="GF44" s="237"/>
      <c r="GG44" s="237"/>
      <c r="GH44" s="237"/>
      <c r="GI44" s="237"/>
      <c r="GJ44" s="237"/>
      <c r="GK44" s="237"/>
      <c r="GL44" s="237"/>
      <c r="GM44" s="237"/>
      <c r="GN44" s="237"/>
      <c r="GO44" s="237"/>
      <c r="GP44" s="237"/>
      <c r="GQ44" s="237"/>
    </row>
    <row r="45" spans="1:199" s="81" customFormat="1" ht="15" customHeight="1">
      <c r="A45" s="73">
        <f>+B45</f>
        <v>0</v>
      </c>
      <c r="B45" s="264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8"/>
      <c r="Q45" s="265"/>
      <c r="R45" s="265"/>
      <c r="S45" s="249"/>
      <c r="T45" s="351"/>
      <c r="U45" s="237"/>
      <c r="V45" s="23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237"/>
      <c r="AT45" s="237"/>
      <c r="AU45" s="237"/>
      <c r="AV45" s="237"/>
      <c r="AW45" s="237"/>
      <c r="AX45" s="237"/>
      <c r="AY45" s="237"/>
      <c r="AZ45" s="237"/>
      <c r="BA45" s="237"/>
      <c r="BB45" s="237"/>
      <c r="BC45" s="237"/>
      <c r="BD45" s="237"/>
      <c r="BE45" s="237"/>
      <c r="BF45" s="237"/>
      <c r="BG45" s="237"/>
      <c r="BH45" s="237"/>
      <c r="BI45" s="237"/>
      <c r="BJ45" s="237"/>
      <c r="BK45" s="237"/>
      <c r="BL45" s="237"/>
      <c r="BM45" s="237"/>
      <c r="BN45" s="237"/>
      <c r="BO45" s="237"/>
      <c r="BP45" s="237"/>
      <c r="BQ45" s="237"/>
      <c r="BR45" s="237"/>
      <c r="BS45" s="237"/>
      <c r="BT45" s="237"/>
      <c r="BU45" s="237"/>
      <c r="BV45" s="237"/>
      <c r="BW45" s="237"/>
      <c r="BX45" s="237"/>
      <c r="BY45" s="237"/>
      <c r="BZ45" s="237"/>
      <c r="CA45" s="237"/>
      <c r="CB45" s="237"/>
      <c r="CC45" s="237"/>
      <c r="CD45" s="237"/>
      <c r="CE45" s="237"/>
      <c r="CF45" s="237"/>
      <c r="CG45" s="237"/>
      <c r="CH45" s="237"/>
      <c r="CI45" s="237"/>
      <c r="CJ45" s="237"/>
      <c r="CK45" s="237"/>
      <c r="CL45" s="237"/>
      <c r="CM45" s="237"/>
      <c r="CN45" s="237"/>
      <c r="CO45" s="237"/>
      <c r="CP45" s="237"/>
      <c r="CQ45" s="237"/>
      <c r="CR45" s="237"/>
      <c r="CS45" s="237"/>
      <c r="CT45" s="237"/>
      <c r="CU45" s="237"/>
      <c r="CV45" s="237"/>
      <c r="CW45" s="237"/>
      <c r="CX45" s="237"/>
      <c r="CY45" s="237"/>
      <c r="CZ45" s="237"/>
      <c r="DA45" s="237"/>
      <c r="DB45" s="237"/>
      <c r="DC45" s="237"/>
      <c r="DD45" s="237"/>
      <c r="DE45" s="237"/>
      <c r="DF45" s="237"/>
      <c r="DG45" s="237"/>
      <c r="DH45" s="237"/>
      <c r="DI45" s="237"/>
      <c r="DJ45" s="237"/>
      <c r="DK45" s="237"/>
      <c r="DL45" s="237"/>
      <c r="DM45" s="237"/>
      <c r="DN45" s="237"/>
      <c r="DO45" s="237"/>
      <c r="DP45" s="237"/>
      <c r="DQ45" s="237"/>
      <c r="DR45" s="237"/>
      <c r="DS45" s="237"/>
      <c r="DT45" s="237"/>
      <c r="DU45" s="237"/>
      <c r="DV45" s="237"/>
      <c r="DW45" s="237"/>
      <c r="DX45" s="237"/>
      <c r="DY45" s="237"/>
      <c r="DZ45" s="237"/>
      <c r="EA45" s="237"/>
      <c r="EB45" s="237"/>
      <c r="EC45" s="237"/>
      <c r="ED45" s="237"/>
      <c r="EE45" s="237"/>
      <c r="EF45" s="237"/>
      <c r="EG45" s="237"/>
      <c r="EH45" s="237"/>
      <c r="EI45" s="237"/>
      <c r="EJ45" s="237"/>
      <c r="EK45" s="237"/>
      <c r="EL45" s="237"/>
      <c r="EM45" s="237"/>
      <c r="EN45" s="237"/>
      <c r="EO45" s="237"/>
      <c r="EP45" s="237"/>
      <c r="EQ45" s="237"/>
      <c r="ER45" s="237"/>
      <c r="ES45" s="237"/>
      <c r="ET45" s="237"/>
      <c r="EU45" s="237"/>
      <c r="EV45" s="237"/>
      <c r="EW45" s="237"/>
      <c r="EX45" s="237"/>
      <c r="EY45" s="237"/>
      <c r="EZ45" s="237"/>
      <c r="FA45" s="237"/>
      <c r="FB45" s="237"/>
      <c r="FC45" s="237"/>
      <c r="FD45" s="237"/>
      <c r="FE45" s="237"/>
      <c r="FF45" s="237"/>
      <c r="FG45" s="237"/>
      <c r="FH45" s="237"/>
      <c r="FI45" s="237"/>
      <c r="FJ45" s="237"/>
      <c r="FK45" s="237"/>
      <c r="FL45" s="237"/>
      <c r="FM45" s="237"/>
      <c r="FN45" s="237"/>
      <c r="FO45" s="237"/>
      <c r="FP45" s="237"/>
      <c r="FQ45" s="237"/>
      <c r="FR45" s="237"/>
      <c r="FS45" s="237"/>
      <c r="FT45" s="237"/>
      <c r="FU45" s="237"/>
      <c r="FV45" s="237"/>
      <c r="FW45" s="237"/>
      <c r="FX45" s="237"/>
      <c r="FY45" s="237"/>
      <c r="FZ45" s="237"/>
      <c r="GA45" s="237"/>
      <c r="GB45" s="237"/>
      <c r="GC45" s="237"/>
      <c r="GD45" s="237"/>
      <c r="GE45" s="237"/>
      <c r="GF45" s="237"/>
      <c r="GG45" s="237"/>
      <c r="GH45" s="237"/>
      <c r="GI45" s="237"/>
      <c r="GJ45" s="237"/>
      <c r="GK45" s="237"/>
      <c r="GL45" s="237"/>
      <c r="GM45" s="237"/>
      <c r="GN45" s="237"/>
      <c r="GO45" s="237"/>
      <c r="GP45" s="237"/>
      <c r="GQ45" s="237"/>
    </row>
    <row r="46" spans="1:199" s="81" customFormat="1" ht="15" customHeight="1">
      <c r="A46" s="73" t="str">
        <f>+B46</f>
        <v>Total Income</v>
      </c>
      <c r="B46" s="266" t="s">
        <v>65</v>
      </c>
      <c r="C46" s="267">
        <f>+C44+C39+C25+C31+C32+C33</f>
        <v>0</v>
      </c>
      <c r="D46" s="267">
        <f>+D44+D39+D25+D31+D32+D33</f>
        <v>0</v>
      </c>
      <c r="E46" s="267">
        <f>+E44+E39+E25+E31+E32+E33</f>
        <v>0</v>
      </c>
      <c r="F46" s="267">
        <f>+F44+F39+F25+F31+F32+F33</f>
        <v>0</v>
      </c>
      <c r="G46" s="267">
        <f>+G44+G39+G25+G31+G32+G33</f>
        <v>0</v>
      </c>
      <c r="H46" s="267">
        <f>+H44+H39+H25+H31+H32+H33</f>
        <v>0</v>
      </c>
      <c r="I46" s="267">
        <f>+I44+I39+I25+I31+I32+I33</f>
        <v>25834.23</v>
      </c>
      <c r="J46" s="267">
        <f>+J44+J39+J25+J31+J32+J33</f>
        <v>298888.33</v>
      </c>
      <c r="K46" s="267">
        <f>+K44+K39+K25+K31+K32+K33</f>
        <v>384920.74</v>
      </c>
      <c r="L46" s="267">
        <f>+L44+L39+L25+L31+L32+L33</f>
        <v>435037.65</v>
      </c>
      <c r="M46" s="267">
        <f>+M44+M39+M25+M31+M32+M33</f>
        <v>493712.23</v>
      </c>
      <c r="N46" s="267">
        <f>+N44+N39+N25+N31+N32+N33</f>
        <v>471494.31</v>
      </c>
      <c r="O46" s="267">
        <f>+O44+O39+O25+O31+O32+O33</f>
        <v>502806.55</v>
      </c>
      <c r="P46" s="28"/>
      <c r="Q46" s="267">
        <f>+Q44+Q39+Q25+Q31+Q32+Q33</f>
        <v>2612694.04</v>
      </c>
      <c r="R46" s="267">
        <f>IF($R$19&lt;1,0,Q46/$R$19)</f>
        <v>9009.28979310345</v>
      </c>
      <c r="S46" s="268"/>
      <c r="T46" s="351">
        <f>IF(Q46=0,0,1)+IF(C46=0,0,1)+IF(D46=0,0,1)+IF(E46=0,0,1)+IF(F46=0,0,1)+IF(G46=0,0,1)+IF(H46=0,0,1)+IF(I46=0,0,1)+IF(J46=0,0,1)+IF(K46=0,0,1)+IF(L46=0,0,1)+IF(M46=0,0,1)+IF(N46=0,0,1)+IF(O46=0,0,1)</f>
        <v>8</v>
      </c>
      <c r="U46" s="237"/>
      <c r="V46" s="237"/>
      <c r="W46" s="237"/>
      <c r="X46" s="237"/>
      <c r="Y46" s="237"/>
      <c r="Z46" s="237"/>
      <c r="AA46" s="237"/>
      <c r="AB46" s="237"/>
      <c r="AC46" s="237"/>
      <c r="AD46" s="237"/>
      <c r="AE46" s="237"/>
      <c r="AF46" s="237"/>
      <c r="AG46" s="237"/>
      <c r="AH46" s="237"/>
      <c r="AI46" s="237"/>
      <c r="AJ46" s="237"/>
      <c r="AK46" s="237"/>
      <c r="AL46" s="237"/>
      <c r="AM46" s="237"/>
      <c r="AN46" s="237"/>
      <c r="AO46" s="237"/>
      <c r="AP46" s="237"/>
      <c r="AQ46" s="237"/>
      <c r="AR46" s="237"/>
      <c r="AS46" s="237"/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/>
      <c r="BL46" s="237"/>
      <c r="BM46" s="237"/>
      <c r="BN46" s="237"/>
      <c r="BO46" s="237"/>
      <c r="BP46" s="237"/>
      <c r="BQ46" s="237"/>
      <c r="BR46" s="237"/>
      <c r="BS46" s="237"/>
      <c r="BT46" s="237"/>
      <c r="BU46" s="237"/>
      <c r="BV46" s="237"/>
      <c r="BW46" s="237"/>
      <c r="BX46" s="237"/>
      <c r="BY46" s="237"/>
      <c r="BZ46" s="237"/>
      <c r="CA46" s="237"/>
      <c r="CB46" s="237"/>
      <c r="CC46" s="237"/>
      <c r="CD46" s="237"/>
      <c r="CE46" s="237"/>
      <c r="CF46" s="237"/>
      <c r="CG46" s="237"/>
      <c r="CH46" s="237"/>
      <c r="CI46" s="237"/>
      <c r="CJ46" s="237"/>
      <c r="CK46" s="237"/>
      <c r="CL46" s="237"/>
      <c r="CM46" s="237"/>
      <c r="CN46" s="237"/>
      <c r="CO46" s="237"/>
      <c r="CP46" s="237"/>
      <c r="CQ46" s="237"/>
      <c r="CR46" s="237"/>
      <c r="CS46" s="237"/>
      <c r="CT46" s="237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  <c r="DH46" s="237"/>
      <c r="DI46" s="237"/>
      <c r="DJ46" s="237"/>
      <c r="DK46" s="237"/>
      <c r="DL46" s="237"/>
      <c r="DM46" s="237"/>
      <c r="DN46" s="237"/>
      <c r="DO46" s="237"/>
      <c r="DP46" s="237"/>
      <c r="DQ46" s="237"/>
      <c r="DR46" s="237"/>
      <c r="DS46" s="237"/>
      <c r="DT46" s="237"/>
      <c r="DU46" s="237"/>
      <c r="DV46" s="237"/>
      <c r="DW46" s="237"/>
      <c r="DX46" s="237"/>
      <c r="DY46" s="237"/>
      <c r="DZ46" s="237"/>
      <c r="EA46" s="237"/>
      <c r="EB46" s="237"/>
      <c r="EC46" s="237"/>
      <c r="ED46" s="237"/>
      <c r="EE46" s="237"/>
      <c r="EF46" s="237"/>
      <c r="EG46" s="237"/>
      <c r="EH46" s="237"/>
      <c r="EI46" s="237"/>
      <c r="EJ46" s="237"/>
      <c r="EK46" s="237"/>
      <c r="EL46" s="237"/>
      <c r="EM46" s="237"/>
      <c r="EN46" s="237"/>
      <c r="EO46" s="237"/>
      <c r="EP46" s="237"/>
      <c r="EQ46" s="237"/>
      <c r="ER46" s="237"/>
      <c r="ES46" s="237"/>
      <c r="ET46" s="237"/>
      <c r="EU46" s="237"/>
      <c r="EV46" s="237"/>
      <c r="EW46" s="237"/>
      <c r="EX46" s="237"/>
      <c r="EY46" s="237"/>
      <c r="EZ46" s="237"/>
      <c r="FA46" s="237"/>
      <c r="FB46" s="237"/>
      <c r="FC46" s="237"/>
      <c r="FD46" s="237"/>
      <c r="FE46" s="237"/>
      <c r="FF46" s="237"/>
      <c r="FG46" s="237"/>
      <c r="FH46" s="237"/>
      <c r="FI46" s="237"/>
      <c r="FJ46" s="237"/>
      <c r="FK46" s="237"/>
      <c r="FL46" s="237"/>
      <c r="FM46" s="237"/>
      <c r="FN46" s="237"/>
      <c r="FO46" s="237"/>
      <c r="FP46" s="237"/>
      <c r="FQ46" s="237"/>
      <c r="FR46" s="237"/>
      <c r="FS46" s="237"/>
      <c r="FT46" s="237"/>
      <c r="FU46" s="237"/>
      <c r="FV46" s="237"/>
      <c r="FW46" s="237"/>
      <c r="FX46" s="237"/>
      <c r="FY46" s="237"/>
      <c r="FZ46" s="237"/>
      <c r="GA46" s="237"/>
      <c r="GB46" s="237"/>
      <c r="GC46" s="237"/>
      <c r="GD46" s="237"/>
      <c r="GE46" s="237"/>
      <c r="GF46" s="237"/>
      <c r="GG46" s="237"/>
      <c r="GH46" s="237"/>
      <c r="GI46" s="237"/>
      <c r="GJ46" s="237"/>
      <c r="GK46" s="237"/>
      <c r="GL46" s="237"/>
      <c r="GM46" s="237"/>
      <c r="GN46" s="237"/>
      <c r="GO46" s="237"/>
      <c r="GP46" s="237"/>
      <c r="GQ46" s="237"/>
    </row>
    <row r="47" spans="1:199" s="123" customFormat="1" ht="15" customHeight="1">
      <c r="A47" s="73">
        <f>+B47</f>
        <v>0</v>
      </c>
      <c r="B47" s="238"/>
      <c r="C47" s="235" t="s">
        <v>66</v>
      </c>
      <c r="D47" s="235" t="s">
        <v>66</v>
      </c>
      <c r="E47" s="235" t="s">
        <v>66</v>
      </c>
      <c r="F47" s="235" t="s">
        <v>66</v>
      </c>
      <c r="G47" s="235" t="s">
        <v>66</v>
      </c>
      <c r="H47" s="235" t="s">
        <v>66</v>
      </c>
      <c r="I47" s="235" t="s">
        <v>66</v>
      </c>
      <c r="J47" s="235" t="s">
        <v>66</v>
      </c>
      <c r="K47" s="235" t="s">
        <v>66</v>
      </c>
      <c r="L47" s="235" t="s">
        <v>66</v>
      </c>
      <c r="M47" s="235" t="s">
        <v>66</v>
      </c>
      <c r="N47" s="235" t="s">
        <v>66</v>
      </c>
      <c r="O47" s="235" t="s">
        <v>66</v>
      </c>
      <c r="P47" s="28"/>
      <c r="Q47" s="235" t="s">
        <v>66</v>
      </c>
      <c r="R47" s="235" t="s">
        <v>66</v>
      </c>
      <c r="S47" s="268"/>
      <c r="T47" s="348">
        <f>T46</f>
        <v>8</v>
      </c>
      <c r="U47" s="237"/>
      <c r="V47" s="237"/>
      <c r="W47" s="237"/>
      <c r="X47" s="237"/>
      <c r="Y47" s="237"/>
      <c r="Z47" s="237"/>
      <c r="AA47" s="237"/>
      <c r="AB47" s="237"/>
      <c r="AC47" s="237"/>
      <c r="AD47" s="237"/>
      <c r="AE47" s="237"/>
      <c r="AF47" s="237"/>
      <c r="AG47" s="237"/>
      <c r="AH47" s="237"/>
      <c r="AI47" s="237"/>
      <c r="AJ47" s="237"/>
      <c r="AK47" s="237"/>
      <c r="AL47" s="237"/>
      <c r="AM47" s="237"/>
      <c r="AN47" s="237"/>
      <c r="AO47" s="237"/>
      <c r="AP47" s="237"/>
      <c r="AQ47" s="237"/>
      <c r="AR47" s="237"/>
      <c r="AS47" s="237"/>
      <c r="AT47" s="237"/>
      <c r="AU47" s="237"/>
      <c r="AV47" s="237"/>
      <c r="AW47" s="237"/>
      <c r="AX47" s="237"/>
      <c r="AY47" s="237"/>
      <c r="AZ47" s="237"/>
      <c r="BA47" s="237"/>
      <c r="BB47" s="237"/>
      <c r="BC47" s="237"/>
      <c r="BD47" s="237"/>
      <c r="BE47" s="237"/>
      <c r="BF47" s="237"/>
      <c r="BG47" s="237"/>
      <c r="BH47" s="237"/>
      <c r="BI47" s="237"/>
      <c r="BJ47" s="237"/>
      <c r="BK47" s="237"/>
      <c r="BL47" s="237"/>
      <c r="BM47" s="237"/>
      <c r="BN47" s="237"/>
      <c r="BO47" s="237"/>
      <c r="BP47" s="237"/>
      <c r="BQ47" s="237"/>
      <c r="BR47" s="237"/>
      <c r="BS47" s="237"/>
      <c r="BT47" s="237"/>
      <c r="BU47" s="237"/>
      <c r="BV47" s="237"/>
      <c r="BW47" s="237"/>
      <c r="BX47" s="237"/>
      <c r="BY47" s="237"/>
      <c r="BZ47" s="237"/>
      <c r="CA47" s="237"/>
      <c r="CB47" s="237"/>
      <c r="CC47" s="237"/>
      <c r="CD47" s="237"/>
      <c r="CE47" s="237"/>
      <c r="CF47" s="237"/>
      <c r="CG47" s="237"/>
      <c r="CH47" s="237"/>
      <c r="CI47" s="237"/>
      <c r="CJ47" s="237"/>
      <c r="CK47" s="237"/>
      <c r="CL47" s="237"/>
      <c r="CM47" s="237"/>
      <c r="CN47" s="237"/>
      <c r="CO47" s="237"/>
      <c r="CP47" s="237"/>
      <c r="CQ47" s="237"/>
      <c r="CR47" s="237"/>
      <c r="CS47" s="237"/>
      <c r="CT47" s="237"/>
      <c r="CU47" s="237"/>
      <c r="CV47" s="237"/>
      <c r="CW47" s="237"/>
      <c r="CX47" s="237"/>
      <c r="CY47" s="237"/>
      <c r="CZ47" s="237"/>
      <c r="DA47" s="237"/>
      <c r="DB47" s="237"/>
      <c r="DC47" s="237"/>
      <c r="DD47" s="237"/>
      <c r="DE47" s="237"/>
      <c r="DF47" s="237"/>
      <c r="DG47" s="237"/>
      <c r="DH47" s="237"/>
      <c r="DI47" s="237"/>
      <c r="DJ47" s="237"/>
      <c r="DK47" s="237"/>
      <c r="DL47" s="237"/>
      <c r="DM47" s="237"/>
      <c r="DN47" s="237"/>
      <c r="DO47" s="237"/>
      <c r="DP47" s="237"/>
      <c r="DQ47" s="237"/>
      <c r="DR47" s="237"/>
      <c r="DS47" s="237"/>
      <c r="DT47" s="237"/>
      <c r="DU47" s="237"/>
      <c r="DV47" s="237"/>
      <c r="DW47" s="237"/>
      <c r="DX47" s="237"/>
      <c r="DY47" s="237"/>
      <c r="DZ47" s="237"/>
      <c r="EA47" s="237"/>
      <c r="EB47" s="237"/>
      <c r="EC47" s="237"/>
      <c r="ED47" s="237"/>
      <c r="EE47" s="237"/>
      <c r="EF47" s="237"/>
      <c r="EG47" s="237"/>
      <c r="EH47" s="237"/>
      <c r="EI47" s="237"/>
      <c r="EJ47" s="237"/>
      <c r="EK47" s="237"/>
      <c r="EL47" s="237"/>
      <c r="EM47" s="237"/>
      <c r="EN47" s="237"/>
      <c r="EO47" s="237"/>
      <c r="EP47" s="237"/>
      <c r="EQ47" s="237"/>
      <c r="ER47" s="237"/>
      <c r="ES47" s="237"/>
      <c r="ET47" s="237"/>
      <c r="EU47" s="237"/>
      <c r="EV47" s="237"/>
      <c r="EW47" s="237"/>
      <c r="EX47" s="237"/>
      <c r="EY47" s="237"/>
      <c r="EZ47" s="237"/>
      <c r="FA47" s="237"/>
      <c r="FB47" s="237"/>
      <c r="FC47" s="237"/>
      <c r="FD47" s="237"/>
      <c r="FE47" s="237"/>
      <c r="FF47" s="237"/>
      <c r="FG47" s="237"/>
      <c r="FH47" s="237"/>
      <c r="FI47" s="237"/>
      <c r="FJ47" s="237"/>
      <c r="FK47" s="237"/>
      <c r="FL47" s="237"/>
      <c r="FM47" s="237"/>
      <c r="FN47" s="237"/>
      <c r="FO47" s="237"/>
      <c r="FP47" s="237"/>
      <c r="FQ47" s="237"/>
      <c r="FR47" s="237"/>
      <c r="FS47" s="237"/>
      <c r="FT47" s="237"/>
      <c r="FU47" s="237"/>
      <c r="FV47" s="237"/>
      <c r="FW47" s="237"/>
      <c r="FX47" s="237"/>
      <c r="FY47" s="237"/>
      <c r="FZ47" s="237"/>
      <c r="GA47" s="237"/>
      <c r="GB47" s="237"/>
      <c r="GC47" s="237"/>
      <c r="GD47" s="237"/>
      <c r="GE47" s="237"/>
      <c r="GF47" s="237"/>
      <c r="GG47" s="237"/>
      <c r="GH47" s="237"/>
      <c r="GI47" s="237"/>
      <c r="GJ47" s="237"/>
      <c r="GK47" s="237"/>
      <c r="GL47" s="237"/>
      <c r="GM47" s="237"/>
      <c r="GN47" s="237"/>
      <c r="GO47" s="237"/>
      <c r="GP47" s="237"/>
      <c r="GQ47" s="237"/>
    </row>
    <row r="48" spans="1:199" s="123" customFormat="1" ht="15" customHeight="1">
      <c r="A48" s="73" t="str">
        <f>+B48</f>
        <v>Operating Expenses</v>
      </c>
      <c r="B48" s="74" t="s">
        <v>67</v>
      </c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8"/>
      <c r="Q48" s="235"/>
      <c r="R48" s="235"/>
      <c r="S48" s="268"/>
      <c r="T48" s="348"/>
      <c r="U48" s="237"/>
      <c r="V48" s="237"/>
      <c r="W48" s="237"/>
      <c r="X48" s="237"/>
      <c r="Y48" s="237"/>
      <c r="Z48" s="237"/>
      <c r="AA48" s="237"/>
      <c r="AB48" s="237"/>
      <c r="AC48" s="237"/>
      <c r="AD48" s="237"/>
      <c r="AE48" s="237"/>
      <c r="AF48" s="237"/>
      <c r="AG48" s="237"/>
      <c r="AH48" s="237"/>
      <c r="AI48" s="237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7"/>
      <c r="AU48" s="237"/>
      <c r="AV48" s="237"/>
      <c r="AW48" s="237"/>
      <c r="AX48" s="237"/>
      <c r="AY48" s="237"/>
      <c r="AZ48" s="237"/>
      <c r="BA48" s="237"/>
      <c r="BB48" s="237"/>
      <c r="BC48" s="237"/>
      <c r="BD48" s="237"/>
      <c r="BE48" s="237"/>
      <c r="BF48" s="237"/>
      <c r="BG48" s="237"/>
      <c r="BH48" s="237"/>
      <c r="BI48" s="237"/>
      <c r="BJ48" s="237"/>
      <c r="BK48" s="237"/>
      <c r="BL48" s="237"/>
      <c r="BM48" s="237"/>
      <c r="BN48" s="237"/>
      <c r="BO48" s="237"/>
      <c r="BP48" s="237"/>
      <c r="BQ48" s="237"/>
      <c r="BR48" s="237"/>
      <c r="BS48" s="237"/>
      <c r="BT48" s="237"/>
      <c r="BU48" s="237"/>
      <c r="BV48" s="237"/>
      <c r="BW48" s="237"/>
      <c r="BX48" s="237"/>
      <c r="BY48" s="237"/>
      <c r="BZ48" s="237"/>
      <c r="CA48" s="237"/>
      <c r="CB48" s="237"/>
      <c r="CC48" s="237"/>
      <c r="CD48" s="237"/>
      <c r="CE48" s="237"/>
      <c r="CF48" s="237"/>
      <c r="CG48" s="237"/>
      <c r="CH48" s="237"/>
      <c r="CI48" s="237"/>
      <c r="CJ48" s="237"/>
      <c r="CK48" s="237"/>
      <c r="CL48" s="237"/>
      <c r="CM48" s="237"/>
      <c r="CN48" s="237"/>
      <c r="CO48" s="237"/>
      <c r="CP48" s="237"/>
      <c r="CQ48" s="237"/>
      <c r="CR48" s="237"/>
      <c r="CS48" s="237"/>
      <c r="CT48" s="237"/>
      <c r="CU48" s="237"/>
      <c r="CV48" s="237"/>
      <c r="CW48" s="237"/>
      <c r="CX48" s="237"/>
      <c r="CY48" s="237"/>
      <c r="CZ48" s="237"/>
      <c r="DA48" s="237"/>
      <c r="DB48" s="237"/>
      <c r="DC48" s="237"/>
      <c r="DD48" s="237"/>
      <c r="DE48" s="237"/>
      <c r="DF48" s="237"/>
      <c r="DG48" s="237"/>
      <c r="DH48" s="237"/>
      <c r="DI48" s="237"/>
      <c r="DJ48" s="237"/>
      <c r="DK48" s="237"/>
      <c r="DL48" s="237"/>
      <c r="DM48" s="237"/>
      <c r="DN48" s="237"/>
      <c r="DO48" s="237"/>
      <c r="DP48" s="237"/>
      <c r="DQ48" s="237"/>
      <c r="DR48" s="237"/>
      <c r="DS48" s="237"/>
      <c r="DT48" s="237"/>
      <c r="DU48" s="237"/>
      <c r="DV48" s="237"/>
      <c r="DW48" s="237"/>
      <c r="DX48" s="237"/>
      <c r="DY48" s="237"/>
      <c r="DZ48" s="237"/>
      <c r="EA48" s="237"/>
      <c r="EB48" s="237"/>
      <c r="EC48" s="237"/>
      <c r="ED48" s="237"/>
      <c r="EE48" s="237"/>
      <c r="EF48" s="237"/>
      <c r="EG48" s="237"/>
      <c r="EH48" s="237"/>
      <c r="EI48" s="237"/>
      <c r="EJ48" s="237"/>
      <c r="EK48" s="237"/>
      <c r="EL48" s="237"/>
      <c r="EM48" s="237"/>
      <c r="EN48" s="237"/>
      <c r="EO48" s="237"/>
      <c r="EP48" s="237"/>
      <c r="EQ48" s="237"/>
      <c r="ER48" s="237"/>
      <c r="ES48" s="237"/>
      <c r="ET48" s="237"/>
      <c r="EU48" s="237"/>
      <c r="EV48" s="237"/>
      <c r="EW48" s="237"/>
      <c r="EX48" s="237"/>
      <c r="EY48" s="237"/>
      <c r="EZ48" s="237"/>
      <c r="FA48" s="237"/>
      <c r="FB48" s="237"/>
      <c r="FC48" s="237"/>
      <c r="FD48" s="237"/>
      <c r="FE48" s="237"/>
      <c r="FF48" s="237"/>
      <c r="FG48" s="237"/>
      <c r="FH48" s="237"/>
      <c r="FI48" s="237"/>
      <c r="FJ48" s="237"/>
      <c r="FK48" s="237"/>
      <c r="FL48" s="237"/>
      <c r="FM48" s="237"/>
      <c r="FN48" s="237"/>
      <c r="FO48" s="237"/>
      <c r="FP48" s="237"/>
      <c r="FQ48" s="237"/>
      <c r="FR48" s="237"/>
      <c r="FS48" s="237"/>
      <c r="FT48" s="237"/>
      <c r="FU48" s="237"/>
      <c r="FV48" s="237"/>
      <c r="FW48" s="237"/>
      <c r="FX48" s="237"/>
      <c r="FY48" s="237"/>
      <c r="FZ48" s="237"/>
      <c r="GA48" s="237"/>
      <c r="GB48" s="237"/>
      <c r="GC48" s="237"/>
      <c r="GD48" s="237"/>
      <c r="GE48" s="237"/>
      <c r="GF48" s="237"/>
      <c r="GG48" s="237"/>
      <c r="GH48" s="237"/>
      <c r="GI48" s="237"/>
      <c r="GJ48" s="237"/>
      <c r="GK48" s="237"/>
      <c r="GL48" s="237"/>
      <c r="GM48" s="237"/>
      <c r="GN48" s="237"/>
      <c r="GO48" s="237"/>
      <c r="GP48" s="237"/>
      <c r="GQ48" s="237"/>
    </row>
    <row r="49" spans="1:199" s="81" customFormat="1" ht="15" customHeight="1">
      <c r="A49" s="73">
        <f>+B49</f>
        <v>0</v>
      </c>
      <c r="B49" s="238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8"/>
      <c r="Q49" s="239"/>
      <c r="R49" s="239"/>
      <c r="S49" s="269"/>
      <c r="T49" s="348">
        <f>T61</f>
        <v>8</v>
      </c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7"/>
      <c r="AU49" s="237"/>
      <c r="AV49" s="237"/>
      <c r="AW49" s="237"/>
      <c r="AX49" s="237"/>
      <c r="AY49" s="237"/>
      <c r="AZ49" s="237"/>
      <c r="BA49" s="237"/>
      <c r="BB49" s="237"/>
      <c r="BC49" s="237"/>
      <c r="BD49" s="237"/>
      <c r="BE49" s="237"/>
      <c r="BF49" s="237"/>
      <c r="BG49" s="237"/>
      <c r="BH49" s="237"/>
      <c r="BI49" s="237"/>
      <c r="BJ49" s="237"/>
      <c r="BK49" s="237"/>
      <c r="BL49" s="237"/>
      <c r="BM49" s="237"/>
      <c r="BN49" s="237"/>
      <c r="BO49" s="237"/>
      <c r="BP49" s="237"/>
      <c r="BQ49" s="237"/>
      <c r="BR49" s="237"/>
      <c r="BS49" s="237"/>
      <c r="BT49" s="237"/>
      <c r="BU49" s="237"/>
      <c r="BV49" s="237"/>
      <c r="BW49" s="237"/>
      <c r="BX49" s="237"/>
      <c r="BY49" s="237"/>
      <c r="BZ49" s="237"/>
      <c r="CA49" s="237"/>
      <c r="CB49" s="237"/>
      <c r="CC49" s="237"/>
      <c r="CD49" s="237"/>
      <c r="CE49" s="237"/>
      <c r="CF49" s="237"/>
      <c r="CG49" s="237"/>
      <c r="CH49" s="237"/>
      <c r="CI49" s="237"/>
      <c r="CJ49" s="237"/>
      <c r="CK49" s="237"/>
      <c r="CL49" s="237"/>
      <c r="CM49" s="237"/>
      <c r="CN49" s="237"/>
      <c r="CO49" s="237"/>
      <c r="CP49" s="237"/>
      <c r="CQ49" s="237"/>
      <c r="CR49" s="237"/>
      <c r="CS49" s="237"/>
      <c r="CT49" s="237"/>
      <c r="CU49" s="237"/>
      <c r="CV49" s="237"/>
      <c r="CW49" s="237"/>
      <c r="CX49" s="237"/>
      <c r="CY49" s="237"/>
      <c r="CZ49" s="237"/>
      <c r="DA49" s="237"/>
      <c r="DB49" s="237"/>
      <c r="DC49" s="237"/>
      <c r="DD49" s="237"/>
      <c r="DE49" s="237"/>
      <c r="DF49" s="237"/>
      <c r="DG49" s="237"/>
      <c r="DH49" s="237"/>
      <c r="DI49" s="237"/>
      <c r="DJ49" s="237"/>
      <c r="DK49" s="237"/>
      <c r="DL49" s="237"/>
      <c r="DM49" s="237"/>
      <c r="DN49" s="237"/>
      <c r="DO49" s="237"/>
      <c r="DP49" s="237"/>
      <c r="DQ49" s="237"/>
      <c r="DR49" s="237"/>
      <c r="DS49" s="237"/>
      <c r="DT49" s="237"/>
      <c r="DU49" s="237"/>
      <c r="DV49" s="237"/>
      <c r="DW49" s="237"/>
      <c r="DX49" s="237"/>
      <c r="DY49" s="237"/>
      <c r="DZ49" s="237"/>
      <c r="EA49" s="237"/>
      <c r="EB49" s="237"/>
      <c r="EC49" s="237"/>
      <c r="ED49" s="237"/>
      <c r="EE49" s="237"/>
      <c r="EF49" s="237"/>
      <c r="EG49" s="237"/>
      <c r="EH49" s="237"/>
      <c r="EI49" s="237"/>
      <c r="EJ49" s="237"/>
      <c r="EK49" s="237"/>
      <c r="EL49" s="237"/>
      <c r="EM49" s="237"/>
      <c r="EN49" s="237"/>
      <c r="EO49" s="237"/>
      <c r="EP49" s="237"/>
      <c r="EQ49" s="237"/>
      <c r="ER49" s="237"/>
      <c r="ES49" s="237"/>
      <c r="ET49" s="237"/>
      <c r="EU49" s="237"/>
      <c r="EV49" s="237"/>
      <c r="EW49" s="237"/>
      <c r="EX49" s="237"/>
      <c r="EY49" s="237"/>
      <c r="EZ49" s="237"/>
      <c r="FA49" s="237"/>
      <c r="FB49" s="237"/>
      <c r="FC49" s="237"/>
      <c r="FD49" s="237"/>
      <c r="FE49" s="237"/>
      <c r="FF49" s="237"/>
      <c r="FG49" s="237"/>
      <c r="FH49" s="237"/>
      <c r="FI49" s="237"/>
      <c r="FJ49" s="237"/>
      <c r="FK49" s="237"/>
      <c r="FL49" s="237"/>
      <c r="FM49" s="237"/>
      <c r="FN49" s="237"/>
      <c r="FO49" s="237"/>
      <c r="FP49" s="237"/>
      <c r="FQ49" s="237"/>
      <c r="FR49" s="237"/>
      <c r="FS49" s="237"/>
      <c r="FT49" s="237"/>
      <c r="FU49" s="237"/>
      <c r="FV49" s="237"/>
      <c r="FW49" s="237"/>
      <c r="FX49" s="237"/>
      <c r="FY49" s="237"/>
      <c r="FZ49" s="237"/>
      <c r="GA49" s="237"/>
      <c r="GB49" s="237"/>
      <c r="GC49" s="237"/>
      <c r="GD49" s="237"/>
      <c r="GE49" s="237"/>
      <c r="GF49" s="237"/>
      <c r="GG49" s="237"/>
      <c r="GH49" s="237"/>
      <c r="GI49" s="237"/>
      <c r="GJ49" s="237"/>
      <c r="GK49" s="237"/>
      <c r="GL49" s="237"/>
      <c r="GM49" s="237"/>
      <c r="GN49" s="237"/>
      <c r="GO49" s="237"/>
      <c r="GP49" s="237"/>
      <c r="GQ49" s="237"/>
    </row>
    <row r="50" spans="1:199" s="81" customFormat="1" ht="15" customHeight="1">
      <c r="A50" s="73" t="str">
        <f>+B50</f>
        <v>Controllable Expenses</v>
      </c>
      <c r="B50" s="238" t="s">
        <v>68</v>
      </c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8"/>
      <c r="Q50" s="239"/>
      <c r="R50" s="239"/>
      <c r="S50" s="269"/>
      <c r="T50" s="348"/>
      <c r="U50" s="237"/>
      <c r="V50" s="237"/>
      <c r="W50" s="237"/>
      <c r="X50" s="237"/>
      <c r="Y50" s="237"/>
      <c r="Z50" s="237"/>
      <c r="AA50" s="237"/>
      <c r="AB50" s="237"/>
      <c r="AC50" s="237"/>
      <c r="AD50" s="237"/>
      <c r="AE50" s="237"/>
      <c r="AF50" s="237"/>
      <c r="AG50" s="237"/>
      <c r="AH50" s="237"/>
      <c r="AI50" s="237"/>
      <c r="AJ50" s="237"/>
      <c r="AK50" s="237"/>
      <c r="AL50" s="237"/>
      <c r="AM50" s="237"/>
      <c r="AN50" s="237"/>
      <c r="AO50" s="237"/>
      <c r="AP50" s="237"/>
      <c r="AQ50" s="237"/>
      <c r="AR50" s="237"/>
      <c r="AS50" s="237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37"/>
      <c r="BG50" s="237"/>
      <c r="BH50" s="237"/>
      <c r="BI50" s="237"/>
      <c r="BJ50" s="237"/>
      <c r="BK50" s="237"/>
      <c r="BL50" s="237"/>
      <c r="BM50" s="237"/>
      <c r="BN50" s="237"/>
      <c r="BO50" s="237"/>
      <c r="BP50" s="237"/>
      <c r="BQ50" s="237"/>
      <c r="BR50" s="237"/>
      <c r="BS50" s="237"/>
      <c r="BT50" s="237"/>
      <c r="BU50" s="237"/>
      <c r="BV50" s="237"/>
      <c r="BW50" s="237"/>
      <c r="BX50" s="237"/>
      <c r="BY50" s="237"/>
      <c r="BZ50" s="237"/>
      <c r="CA50" s="237"/>
      <c r="CB50" s="237"/>
      <c r="CC50" s="237"/>
      <c r="CD50" s="237"/>
      <c r="CE50" s="237"/>
      <c r="CF50" s="237"/>
      <c r="CG50" s="237"/>
      <c r="CH50" s="237"/>
      <c r="CI50" s="237"/>
      <c r="CJ50" s="237"/>
      <c r="CK50" s="237"/>
      <c r="CL50" s="237"/>
      <c r="CM50" s="237"/>
      <c r="CN50" s="237"/>
      <c r="CO50" s="237"/>
      <c r="CP50" s="237"/>
      <c r="CQ50" s="237"/>
      <c r="CR50" s="237"/>
      <c r="CS50" s="237"/>
      <c r="CT50" s="237"/>
      <c r="CU50" s="237"/>
      <c r="CV50" s="237"/>
      <c r="CW50" s="237"/>
      <c r="CX50" s="237"/>
      <c r="CY50" s="237"/>
      <c r="CZ50" s="237"/>
      <c r="DA50" s="237"/>
      <c r="DB50" s="237"/>
      <c r="DC50" s="237"/>
      <c r="DD50" s="237"/>
      <c r="DE50" s="237"/>
      <c r="DF50" s="237"/>
      <c r="DG50" s="237"/>
      <c r="DH50" s="237"/>
      <c r="DI50" s="237"/>
      <c r="DJ50" s="237"/>
      <c r="DK50" s="237"/>
      <c r="DL50" s="237"/>
      <c r="DM50" s="237"/>
      <c r="DN50" s="237"/>
      <c r="DO50" s="237"/>
      <c r="DP50" s="237"/>
      <c r="DQ50" s="237"/>
      <c r="DR50" s="237"/>
      <c r="DS50" s="237"/>
      <c r="DT50" s="237"/>
      <c r="DU50" s="237"/>
      <c r="DV50" s="237"/>
      <c r="DW50" s="237"/>
      <c r="DX50" s="237"/>
      <c r="DY50" s="237"/>
      <c r="DZ50" s="237"/>
      <c r="EA50" s="237"/>
      <c r="EB50" s="237"/>
      <c r="EC50" s="237"/>
      <c r="ED50" s="237"/>
      <c r="EE50" s="237"/>
      <c r="EF50" s="237"/>
      <c r="EG50" s="237"/>
      <c r="EH50" s="237"/>
      <c r="EI50" s="237"/>
      <c r="EJ50" s="237"/>
      <c r="EK50" s="237"/>
      <c r="EL50" s="237"/>
      <c r="EM50" s="237"/>
      <c r="EN50" s="237"/>
      <c r="EO50" s="237"/>
      <c r="EP50" s="237"/>
      <c r="EQ50" s="237"/>
      <c r="ER50" s="237"/>
      <c r="ES50" s="237"/>
      <c r="ET50" s="237"/>
      <c r="EU50" s="237"/>
      <c r="EV50" s="237"/>
      <c r="EW50" s="237"/>
      <c r="EX50" s="237"/>
      <c r="EY50" s="237"/>
      <c r="EZ50" s="237"/>
      <c r="FA50" s="237"/>
      <c r="FB50" s="237"/>
      <c r="FC50" s="237"/>
      <c r="FD50" s="237"/>
      <c r="FE50" s="237"/>
      <c r="FF50" s="237"/>
      <c r="FG50" s="237"/>
      <c r="FH50" s="237"/>
      <c r="FI50" s="237"/>
      <c r="FJ50" s="237"/>
      <c r="FK50" s="237"/>
      <c r="FL50" s="237"/>
      <c r="FM50" s="237"/>
      <c r="FN50" s="237"/>
      <c r="FO50" s="237"/>
      <c r="FP50" s="237"/>
      <c r="FQ50" s="237"/>
      <c r="FR50" s="237"/>
      <c r="FS50" s="237"/>
      <c r="FT50" s="237"/>
      <c r="FU50" s="237"/>
      <c r="FV50" s="237"/>
      <c r="FW50" s="237"/>
      <c r="FX50" s="237"/>
      <c r="FY50" s="237"/>
      <c r="FZ50" s="237"/>
      <c r="GA50" s="237"/>
      <c r="GB50" s="237"/>
      <c r="GC50" s="237"/>
      <c r="GD50" s="237"/>
      <c r="GE50" s="237"/>
      <c r="GF50" s="237"/>
      <c r="GG50" s="237"/>
      <c r="GH50" s="237"/>
      <c r="GI50" s="237"/>
      <c r="GJ50" s="237"/>
      <c r="GK50" s="237"/>
      <c r="GL50" s="237"/>
      <c r="GM50" s="237"/>
      <c r="GN50" s="237"/>
      <c r="GO50" s="237"/>
      <c r="GP50" s="237"/>
      <c r="GQ50" s="237"/>
    </row>
    <row r="51" spans="1:199" s="81" customFormat="1" ht="15" customHeight="1">
      <c r="A51" s="270" t="s">
        <v>75</v>
      </c>
      <c r="B51" s="271" t="s">
        <v>76</v>
      </c>
      <c r="C51" s="242">
        <v>0</v>
      </c>
      <c r="D51" s="242">
        <v>0</v>
      </c>
      <c r="E51" s="242">
        <v>0</v>
      </c>
      <c r="F51" s="242">
        <v>0</v>
      </c>
      <c r="G51" s="242">
        <v>0</v>
      </c>
      <c r="H51" s="242">
        <v>0</v>
      </c>
      <c r="I51" s="242">
        <v>415.52</v>
      </c>
      <c r="J51" s="242">
        <v>26141.09</v>
      </c>
      <c r="K51" s="242">
        <v>42112.97</v>
      </c>
      <c r="L51" s="242">
        <v>17793.85</v>
      </c>
      <c r="M51" s="242">
        <v>19031.94</v>
      </c>
      <c r="N51" s="242">
        <v>32115</v>
      </c>
      <c r="O51" s="242">
        <v>21001.21</v>
      </c>
      <c r="P51" s="28"/>
      <c r="Q51" s="242">
        <f>SUM(D51:O51)</f>
        <v>158611.58</v>
      </c>
      <c r="R51" s="242">
        <f>IF($R$19&lt;1,0,Q51/$R$19)</f>
        <v>546.936482758621</v>
      </c>
      <c r="S51" s="243"/>
      <c r="T51" s="351">
        <f>IF(Q51=0,0,1)+IF(C51=0,0,1)+IF(D51=0,0,1)+IF(E51=0,0,1)+IF(F51=0,0,1)+IF(G51=0,0,1)+IF(H51=0,0,1)+IF(I51=0,0,1)+IF(J51=0,0,1)+IF(K51=0,0,1)+IF(L51=0,0,1)+IF(M51=0,0,1)+IF(N51=0,0,1)+IF(O51=0,0,1)</f>
        <v>8</v>
      </c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7"/>
      <c r="AM51" s="237"/>
      <c r="AN51" s="237"/>
      <c r="AO51" s="237"/>
      <c r="AP51" s="237"/>
      <c r="AQ51" s="237"/>
      <c r="AR51" s="237"/>
      <c r="AS51" s="237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7"/>
      <c r="BK51" s="237"/>
      <c r="BL51" s="237"/>
      <c r="BM51" s="237"/>
      <c r="BN51" s="237"/>
      <c r="BO51" s="237"/>
      <c r="BP51" s="237"/>
      <c r="BQ51" s="237"/>
      <c r="BR51" s="237"/>
      <c r="BS51" s="237"/>
      <c r="BT51" s="237"/>
      <c r="BU51" s="237"/>
      <c r="BV51" s="237"/>
      <c r="BW51" s="237"/>
      <c r="BX51" s="237"/>
      <c r="BY51" s="237"/>
      <c r="BZ51" s="237"/>
      <c r="CA51" s="237"/>
      <c r="CB51" s="237"/>
      <c r="CC51" s="237"/>
      <c r="CD51" s="237"/>
      <c r="CE51" s="237"/>
      <c r="CF51" s="237"/>
      <c r="CG51" s="237"/>
      <c r="CH51" s="237"/>
      <c r="CI51" s="237"/>
      <c r="CJ51" s="237"/>
      <c r="CK51" s="237"/>
      <c r="CL51" s="237"/>
      <c r="CM51" s="237"/>
      <c r="CN51" s="237"/>
      <c r="CO51" s="237"/>
      <c r="CP51" s="237"/>
      <c r="CQ51" s="237"/>
      <c r="CR51" s="237"/>
      <c r="CS51" s="237"/>
      <c r="CT51" s="237"/>
      <c r="CU51" s="237"/>
      <c r="CV51" s="237"/>
      <c r="CW51" s="237"/>
      <c r="CX51" s="237"/>
      <c r="CY51" s="237"/>
      <c r="CZ51" s="237"/>
      <c r="DA51" s="237"/>
      <c r="DB51" s="237"/>
      <c r="DC51" s="237"/>
      <c r="DD51" s="237"/>
      <c r="DE51" s="237"/>
      <c r="DF51" s="237"/>
      <c r="DG51" s="237"/>
      <c r="DH51" s="237"/>
      <c r="DI51" s="237"/>
      <c r="DJ51" s="237"/>
      <c r="DK51" s="237"/>
      <c r="DL51" s="237"/>
      <c r="DM51" s="237"/>
      <c r="DN51" s="237"/>
      <c r="DO51" s="237"/>
      <c r="DP51" s="237"/>
      <c r="DQ51" s="237"/>
      <c r="DR51" s="237"/>
      <c r="DS51" s="237"/>
      <c r="DT51" s="237"/>
      <c r="DU51" s="237"/>
      <c r="DV51" s="237"/>
      <c r="DW51" s="237"/>
      <c r="DX51" s="237"/>
      <c r="DY51" s="237"/>
      <c r="DZ51" s="237"/>
      <c r="EA51" s="237"/>
      <c r="EB51" s="237"/>
      <c r="EC51" s="237"/>
      <c r="ED51" s="237"/>
      <c r="EE51" s="237"/>
      <c r="EF51" s="237"/>
      <c r="EG51" s="237"/>
      <c r="EH51" s="237"/>
      <c r="EI51" s="237"/>
      <c r="EJ51" s="237"/>
      <c r="EK51" s="237"/>
      <c r="EL51" s="237"/>
      <c r="EM51" s="237"/>
      <c r="EN51" s="237"/>
      <c r="EO51" s="237"/>
      <c r="EP51" s="237"/>
      <c r="EQ51" s="237"/>
      <c r="ER51" s="237"/>
      <c r="ES51" s="237"/>
      <c r="ET51" s="237"/>
      <c r="EU51" s="237"/>
      <c r="EV51" s="237"/>
      <c r="EW51" s="237"/>
      <c r="EX51" s="237"/>
      <c r="EY51" s="237"/>
      <c r="EZ51" s="237"/>
      <c r="FA51" s="237"/>
      <c r="FB51" s="237"/>
      <c r="FC51" s="237"/>
      <c r="FD51" s="237"/>
      <c r="FE51" s="237"/>
      <c r="FF51" s="237"/>
      <c r="FG51" s="237"/>
      <c r="FH51" s="237"/>
      <c r="FI51" s="237"/>
      <c r="FJ51" s="237"/>
      <c r="FK51" s="237"/>
      <c r="FL51" s="237"/>
      <c r="FM51" s="237"/>
      <c r="FN51" s="237"/>
      <c r="FO51" s="237"/>
      <c r="FP51" s="237"/>
      <c r="FQ51" s="237"/>
      <c r="FR51" s="237"/>
      <c r="FS51" s="237"/>
      <c r="FT51" s="237"/>
      <c r="FU51" s="237"/>
      <c r="FV51" s="237"/>
      <c r="FW51" s="237"/>
      <c r="FX51" s="237"/>
      <c r="FY51" s="237"/>
      <c r="FZ51" s="237"/>
      <c r="GA51" s="237"/>
      <c r="GB51" s="237"/>
      <c r="GC51" s="237"/>
      <c r="GD51" s="237"/>
      <c r="GE51" s="237"/>
      <c r="GF51" s="237"/>
      <c r="GG51" s="237"/>
      <c r="GH51" s="237"/>
      <c r="GI51" s="237"/>
      <c r="GJ51" s="237"/>
      <c r="GK51" s="237"/>
      <c r="GL51" s="237"/>
      <c r="GM51" s="237"/>
      <c r="GN51" s="237"/>
      <c r="GO51" s="237"/>
      <c r="GP51" s="237"/>
      <c r="GQ51" s="237"/>
    </row>
    <row r="52" spans="1:199" s="81" customFormat="1" ht="15" customHeight="1">
      <c r="A52" s="126" t="s">
        <v>77</v>
      </c>
      <c r="B52" s="271" t="s">
        <v>78</v>
      </c>
      <c r="C52" s="242">
        <v>0</v>
      </c>
      <c r="D52" s="242">
        <v>0</v>
      </c>
      <c r="E52" s="242">
        <v>0</v>
      </c>
      <c r="F52" s="242">
        <v>0</v>
      </c>
      <c r="G52" s="242">
        <v>0</v>
      </c>
      <c r="H52" s="242">
        <v>0</v>
      </c>
      <c r="I52" s="242">
        <v>0</v>
      </c>
      <c r="J52" s="242">
        <v>391.01</v>
      </c>
      <c r="K52" s="242">
        <v>1515.95</v>
      </c>
      <c r="L52" s="242">
        <v>1339.81</v>
      </c>
      <c r="M52" s="242">
        <v>1156.66</v>
      </c>
      <c r="N52" s="242">
        <v>2446.8</v>
      </c>
      <c r="O52" s="242">
        <v>1969.56</v>
      </c>
      <c r="P52" s="28"/>
      <c r="Q52" s="242">
        <f>SUM(D52:O52)</f>
        <v>8819.79</v>
      </c>
      <c r="R52" s="242">
        <f>IF($R$19&lt;1,0,Q52/$R$19)</f>
        <v>30.4130689655172</v>
      </c>
      <c r="S52" s="243"/>
      <c r="T52" s="351">
        <f>IF(Q52=0,0,1)+IF(C52=0,0,1)+IF(D52=0,0,1)+IF(E52=0,0,1)+IF(F52=0,0,1)+IF(G52=0,0,1)+IF(H52=0,0,1)+IF(I52=0,0,1)+IF(J52=0,0,1)+IF(K52=0,0,1)+IF(L52=0,0,1)+IF(M52=0,0,1)+IF(N52=0,0,1)+IF(O52=0,0,1)</f>
        <v>7</v>
      </c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  <c r="AJ52" s="237"/>
      <c r="AK52" s="237"/>
      <c r="AL52" s="237"/>
      <c r="AM52" s="237"/>
      <c r="AN52" s="237"/>
      <c r="AO52" s="237"/>
      <c r="AP52" s="237"/>
      <c r="AQ52" s="237"/>
      <c r="AR52" s="237"/>
      <c r="AS52" s="237"/>
      <c r="AT52" s="237"/>
      <c r="AU52" s="237"/>
      <c r="AV52" s="237"/>
      <c r="AW52" s="237"/>
      <c r="AX52" s="237"/>
      <c r="AY52" s="237"/>
      <c r="AZ52" s="237"/>
      <c r="BA52" s="237"/>
      <c r="BB52" s="237"/>
      <c r="BC52" s="237"/>
      <c r="BD52" s="237"/>
      <c r="BE52" s="237"/>
      <c r="BF52" s="237"/>
      <c r="BG52" s="237"/>
      <c r="BH52" s="237"/>
      <c r="BI52" s="237"/>
      <c r="BJ52" s="237"/>
      <c r="BK52" s="237"/>
      <c r="BL52" s="237"/>
      <c r="BM52" s="237"/>
      <c r="BN52" s="237"/>
      <c r="BO52" s="237"/>
      <c r="BP52" s="237"/>
      <c r="BQ52" s="237"/>
      <c r="BR52" s="237"/>
      <c r="BS52" s="237"/>
      <c r="BT52" s="237"/>
      <c r="BU52" s="237"/>
      <c r="BV52" s="237"/>
      <c r="BW52" s="237"/>
      <c r="BX52" s="237"/>
      <c r="BY52" s="237"/>
      <c r="BZ52" s="237"/>
      <c r="CA52" s="237"/>
      <c r="CB52" s="237"/>
      <c r="CC52" s="237"/>
      <c r="CD52" s="237"/>
      <c r="CE52" s="237"/>
      <c r="CF52" s="237"/>
      <c r="CG52" s="237"/>
      <c r="CH52" s="237"/>
      <c r="CI52" s="237"/>
      <c r="CJ52" s="237"/>
      <c r="CK52" s="237"/>
      <c r="CL52" s="237"/>
      <c r="CM52" s="237"/>
      <c r="CN52" s="237"/>
      <c r="CO52" s="237"/>
      <c r="CP52" s="237"/>
      <c r="CQ52" s="237"/>
      <c r="CR52" s="237"/>
      <c r="CS52" s="237"/>
      <c r="CT52" s="237"/>
      <c r="CU52" s="237"/>
      <c r="CV52" s="237"/>
      <c r="CW52" s="237"/>
      <c r="CX52" s="237"/>
      <c r="CY52" s="237"/>
      <c r="CZ52" s="237"/>
      <c r="DA52" s="237"/>
      <c r="DB52" s="237"/>
      <c r="DC52" s="237"/>
      <c r="DD52" s="237"/>
      <c r="DE52" s="237"/>
      <c r="DF52" s="237"/>
      <c r="DG52" s="237"/>
      <c r="DH52" s="237"/>
      <c r="DI52" s="237"/>
      <c r="DJ52" s="237"/>
      <c r="DK52" s="237"/>
      <c r="DL52" s="237"/>
      <c r="DM52" s="237"/>
      <c r="DN52" s="237"/>
      <c r="DO52" s="237"/>
      <c r="DP52" s="237"/>
      <c r="DQ52" s="237"/>
      <c r="DR52" s="237"/>
      <c r="DS52" s="237"/>
      <c r="DT52" s="237"/>
      <c r="DU52" s="237"/>
      <c r="DV52" s="237"/>
      <c r="DW52" s="237"/>
      <c r="DX52" s="237"/>
      <c r="DY52" s="237"/>
      <c r="DZ52" s="237"/>
      <c r="EA52" s="237"/>
      <c r="EB52" s="237"/>
      <c r="EC52" s="237"/>
      <c r="ED52" s="237"/>
      <c r="EE52" s="237"/>
      <c r="EF52" s="237"/>
      <c r="EG52" s="237"/>
      <c r="EH52" s="237"/>
      <c r="EI52" s="237"/>
      <c r="EJ52" s="237"/>
      <c r="EK52" s="237"/>
      <c r="EL52" s="237"/>
      <c r="EM52" s="237"/>
      <c r="EN52" s="237"/>
      <c r="EO52" s="237"/>
      <c r="EP52" s="237"/>
      <c r="EQ52" s="237"/>
      <c r="ER52" s="237"/>
      <c r="ES52" s="237"/>
      <c r="ET52" s="237"/>
      <c r="EU52" s="237"/>
      <c r="EV52" s="237"/>
      <c r="EW52" s="237"/>
      <c r="EX52" s="237"/>
      <c r="EY52" s="237"/>
      <c r="EZ52" s="237"/>
      <c r="FA52" s="237"/>
      <c r="FB52" s="237"/>
      <c r="FC52" s="237"/>
      <c r="FD52" s="237"/>
      <c r="FE52" s="237"/>
      <c r="FF52" s="237"/>
      <c r="FG52" s="237"/>
      <c r="FH52" s="237"/>
      <c r="FI52" s="237"/>
      <c r="FJ52" s="237"/>
      <c r="FK52" s="237"/>
      <c r="FL52" s="237"/>
      <c r="FM52" s="237"/>
      <c r="FN52" s="237"/>
      <c r="FO52" s="237"/>
      <c r="FP52" s="237"/>
      <c r="FQ52" s="237"/>
      <c r="FR52" s="237"/>
      <c r="FS52" s="237"/>
      <c r="FT52" s="237"/>
      <c r="FU52" s="237"/>
      <c r="FV52" s="237"/>
      <c r="FW52" s="237"/>
      <c r="FX52" s="237"/>
      <c r="FY52" s="237"/>
      <c r="FZ52" s="237"/>
      <c r="GA52" s="237"/>
      <c r="GB52" s="237"/>
      <c r="GC52" s="237"/>
      <c r="GD52" s="237"/>
      <c r="GE52" s="237"/>
      <c r="GF52" s="237"/>
      <c r="GG52" s="237"/>
      <c r="GH52" s="237"/>
      <c r="GI52" s="237"/>
      <c r="GJ52" s="237"/>
      <c r="GK52" s="237"/>
      <c r="GL52" s="237"/>
      <c r="GM52" s="237"/>
      <c r="GN52" s="237"/>
      <c r="GO52" s="237"/>
      <c r="GP52" s="237"/>
      <c r="GQ52" s="237"/>
    </row>
    <row r="53" spans="1:199" s="81" customFormat="1" ht="15" hidden="1">
      <c r="A53" s="126" t="s">
        <v>79</v>
      </c>
      <c r="B53" s="271" t="s">
        <v>80</v>
      </c>
      <c r="C53" s="242">
        <v>0</v>
      </c>
      <c r="D53" s="242">
        <v>0</v>
      </c>
      <c r="E53" s="242">
        <v>0</v>
      </c>
      <c r="F53" s="242">
        <v>0</v>
      </c>
      <c r="G53" s="242">
        <v>0</v>
      </c>
      <c r="H53" s="242">
        <v>0</v>
      </c>
      <c r="I53" s="242">
        <v>0</v>
      </c>
      <c r="J53" s="242">
        <v>0</v>
      </c>
      <c r="K53" s="242">
        <v>0</v>
      </c>
      <c r="L53" s="242">
        <v>0</v>
      </c>
      <c r="M53" s="242">
        <v>0</v>
      </c>
      <c r="N53" s="242">
        <v>0</v>
      </c>
      <c r="O53" s="242">
        <v>0</v>
      </c>
      <c r="P53" s="28"/>
      <c r="Q53" s="242">
        <f>SUM(D53:O53)</f>
        <v>0</v>
      </c>
      <c r="R53" s="242">
        <f>IF($R$19&lt;1,0,Q53/$R$19)</f>
        <v>0</v>
      </c>
      <c r="S53" s="243"/>
      <c r="T53" s="351">
        <f>IF(Q53=0,0,1)+IF(C53=0,0,1)+IF(D53=0,0,1)+IF(E53=0,0,1)+IF(F53=0,0,1)+IF(G53=0,0,1)+IF(H53=0,0,1)+IF(I53=0,0,1)+IF(J53=0,0,1)+IF(K53=0,0,1)+IF(L53=0,0,1)+IF(M53=0,0,1)+IF(N53=0,0,1)+IF(O53=0,0,1)</f>
        <v>0</v>
      </c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  <c r="BE53" s="237"/>
      <c r="BF53" s="237"/>
      <c r="BG53" s="237"/>
      <c r="BH53" s="237"/>
      <c r="BI53" s="237"/>
      <c r="BJ53" s="237"/>
      <c r="BK53" s="237"/>
      <c r="BL53" s="237"/>
      <c r="BM53" s="237"/>
      <c r="BN53" s="237"/>
      <c r="BO53" s="237"/>
      <c r="BP53" s="237"/>
      <c r="BQ53" s="237"/>
      <c r="BR53" s="237"/>
      <c r="BS53" s="237"/>
      <c r="BT53" s="237"/>
      <c r="BU53" s="237"/>
      <c r="BV53" s="237"/>
      <c r="BW53" s="237"/>
      <c r="BX53" s="237"/>
      <c r="BY53" s="237"/>
      <c r="BZ53" s="237"/>
      <c r="CA53" s="237"/>
      <c r="CB53" s="237"/>
      <c r="CC53" s="237"/>
      <c r="CD53" s="237"/>
      <c r="CE53" s="237"/>
      <c r="CF53" s="237"/>
      <c r="CG53" s="237"/>
      <c r="CH53" s="237"/>
      <c r="CI53" s="237"/>
      <c r="CJ53" s="237"/>
      <c r="CK53" s="237"/>
      <c r="CL53" s="237"/>
      <c r="CM53" s="237"/>
      <c r="CN53" s="237"/>
      <c r="CO53" s="237"/>
      <c r="CP53" s="237"/>
      <c r="CQ53" s="237"/>
      <c r="CR53" s="237"/>
      <c r="CS53" s="237"/>
      <c r="CT53" s="237"/>
      <c r="CU53" s="237"/>
      <c r="CV53" s="237"/>
      <c r="CW53" s="237"/>
      <c r="CX53" s="237"/>
      <c r="CY53" s="237"/>
      <c r="CZ53" s="237"/>
      <c r="DA53" s="237"/>
      <c r="DB53" s="237"/>
      <c r="DC53" s="237"/>
      <c r="DD53" s="237"/>
      <c r="DE53" s="237"/>
      <c r="DF53" s="237"/>
      <c r="DG53" s="237"/>
      <c r="DH53" s="237"/>
      <c r="DI53" s="237"/>
      <c r="DJ53" s="237"/>
      <c r="DK53" s="237"/>
      <c r="DL53" s="237"/>
      <c r="DM53" s="237"/>
      <c r="DN53" s="237"/>
      <c r="DO53" s="237"/>
      <c r="DP53" s="237"/>
      <c r="DQ53" s="237"/>
      <c r="DR53" s="237"/>
      <c r="DS53" s="237"/>
      <c r="DT53" s="237"/>
      <c r="DU53" s="237"/>
      <c r="DV53" s="237"/>
      <c r="DW53" s="237"/>
      <c r="DX53" s="237"/>
      <c r="DY53" s="237"/>
      <c r="DZ53" s="237"/>
      <c r="EA53" s="237"/>
      <c r="EB53" s="237"/>
      <c r="EC53" s="237"/>
      <c r="ED53" s="237"/>
      <c r="EE53" s="237"/>
      <c r="EF53" s="237"/>
      <c r="EG53" s="237"/>
      <c r="EH53" s="237"/>
      <c r="EI53" s="237"/>
      <c r="EJ53" s="237"/>
      <c r="EK53" s="237"/>
      <c r="EL53" s="237"/>
      <c r="EM53" s="237"/>
      <c r="EN53" s="237"/>
      <c r="EO53" s="237"/>
      <c r="EP53" s="237"/>
      <c r="EQ53" s="237"/>
      <c r="ER53" s="237"/>
      <c r="ES53" s="237"/>
      <c r="ET53" s="237"/>
      <c r="EU53" s="237"/>
      <c r="EV53" s="237"/>
      <c r="EW53" s="237"/>
      <c r="EX53" s="237"/>
      <c r="EY53" s="237"/>
      <c r="EZ53" s="237"/>
      <c r="FA53" s="237"/>
      <c r="FB53" s="237"/>
      <c r="FC53" s="237"/>
      <c r="FD53" s="237"/>
      <c r="FE53" s="237"/>
      <c r="FF53" s="237"/>
      <c r="FG53" s="237"/>
      <c r="FH53" s="237"/>
      <c r="FI53" s="237"/>
      <c r="FJ53" s="237"/>
      <c r="FK53" s="237"/>
      <c r="FL53" s="237"/>
      <c r="FM53" s="237"/>
      <c r="FN53" s="237"/>
      <c r="FO53" s="237"/>
      <c r="FP53" s="237"/>
      <c r="FQ53" s="237"/>
      <c r="FR53" s="237"/>
      <c r="FS53" s="237"/>
      <c r="FT53" s="237"/>
      <c r="FU53" s="237"/>
      <c r="FV53" s="237"/>
      <c r="FW53" s="237"/>
      <c r="FX53" s="237"/>
      <c r="FY53" s="237"/>
      <c r="FZ53" s="237"/>
      <c r="GA53" s="237"/>
      <c r="GB53" s="237"/>
      <c r="GC53" s="237"/>
      <c r="GD53" s="237"/>
      <c r="GE53" s="237"/>
      <c r="GF53" s="237"/>
      <c r="GG53" s="237"/>
      <c r="GH53" s="237"/>
      <c r="GI53" s="237"/>
      <c r="GJ53" s="237"/>
      <c r="GK53" s="237"/>
      <c r="GL53" s="237"/>
      <c r="GM53" s="237"/>
      <c r="GN53" s="237"/>
      <c r="GO53" s="237"/>
      <c r="GP53" s="237"/>
      <c r="GQ53" s="237"/>
    </row>
    <row r="54" spans="1:199" s="81" customFormat="1" ht="15" customHeight="1">
      <c r="A54" s="126" t="s">
        <v>81</v>
      </c>
      <c r="B54" s="271" t="s">
        <v>82</v>
      </c>
      <c r="C54" s="242">
        <v>0</v>
      </c>
      <c r="D54" s="242">
        <v>0</v>
      </c>
      <c r="E54" s="242">
        <v>0</v>
      </c>
      <c r="F54" s="242">
        <v>0</v>
      </c>
      <c r="G54" s="242">
        <v>0</v>
      </c>
      <c r="H54" s="242">
        <v>0</v>
      </c>
      <c r="I54" s="242">
        <v>0</v>
      </c>
      <c r="J54" s="242">
        <v>3800</v>
      </c>
      <c r="K54" s="242">
        <v>2090</v>
      </c>
      <c r="L54" s="242">
        <v>4715</v>
      </c>
      <c r="M54" s="242">
        <v>13632.62</v>
      </c>
      <c r="N54" s="242">
        <v>4715</v>
      </c>
      <c r="O54" s="242">
        <v>6765</v>
      </c>
      <c r="P54" s="28"/>
      <c r="Q54" s="242">
        <f>SUM(D54:O54)</f>
        <v>35717.62</v>
      </c>
      <c r="R54" s="242">
        <f>IF($R$19&lt;1,0,Q54/$R$19)</f>
        <v>123.164206896552</v>
      </c>
      <c r="S54" s="243"/>
      <c r="T54" s="351">
        <f>IF(Q54=0,0,1)+IF(C54=0,0,1)+IF(D54=0,0,1)+IF(E54=0,0,1)+IF(F54=0,0,1)+IF(G54=0,0,1)+IF(H54=0,0,1)+IF(I54=0,0,1)+IF(J54=0,0,1)+IF(K54=0,0,1)+IF(L54=0,0,1)+IF(M54=0,0,1)+IF(N54=0,0,1)+IF(O54=0,0,1)</f>
        <v>7</v>
      </c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7"/>
      <c r="BL54" s="237"/>
      <c r="BM54" s="237"/>
      <c r="BN54" s="237"/>
      <c r="BO54" s="237"/>
      <c r="BP54" s="237"/>
      <c r="BQ54" s="237"/>
      <c r="BR54" s="237"/>
      <c r="BS54" s="237"/>
      <c r="BT54" s="237"/>
      <c r="BU54" s="237"/>
      <c r="BV54" s="237"/>
      <c r="BW54" s="237"/>
      <c r="BX54" s="237"/>
      <c r="BY54" s="237"/>
      <c r="BZ54" s="237"/>
      <c r="CA54" s="237"/>
      <c r="CB54" s="237"/>
      <c r="CC54" s="237"/>
      <c r="CD54" s="237"/>
      <c r="CE54" s="237"/>
      <c r="CF54" s="237"/>
      <c r="CG54" s="237"/>
      <c r="CH54" s="237"/>
      <c r="CI54" s="237"/>
      <c r="CJ54" s="237"/>
      <c r="CK54" s="237"/>
      <c r="CL54" s="237"/>
      <c r="CM54" s="237"/>
      <c r="CN54" s="237"/>
      <c r="CO54" s="237"/>
      <c r="CP54" s="237"/>
      <c r="CQ54" s="237"/>
      <c r="CR54" s="237"/>
      <c r="CS54" s="237"/>
      <c r="CT54" s="237"/>
      <c r="CU54" s="237"/>
      <c r="CV54" s="237"/>
      <c r="CW54" s="237"/>
      <c r="CX54" s="237"/>
      <c r="CY54" s="237"/>
      <c r="CZ54" s="237"/>
      <c r="DA54" s="237"/>
      <c r="DB54" s="237"/>
      <c r="DC54" s="237"/>
      <c r="DD54" s="237"/>
      <c r="DE54" s="237"/>
      <c r="DF54" s="237"/>
      <c r="DG54" s="237"/>
      <c r="DH54" s="237"/>
      <c r="DI54" s="237"/>
      <c r="DJ54" s="237"/>
      <c r="DK54" s="237"/>
      <c r="DL54" s="237"/>
      <c r="DM54" s="237"/>
      <c r="DN54" s="237"/>
      <c r="DO54" s="237"/>
      <c r="DP54" s="237"/>
      <c r="DQ54" s="237"/>
      <c r="DR54" s="237"/>
      <c r="DS54" s="237"/>
      <c r="DT54" s="237"/>
      <c r="DU54" s="237"/>
      <c r="DV54" s="237"/>
      <c r="DW54" s="237"/>
      <c r="DX54" s="237"/>
      <c r="DY54" s="237"/>
      <c r="DZ54" s="237"/>
      <c r="EA54" s="237"/>
      <c r="EB54" s="237"/>
      <c r="EC54" s="237"/>
      <c r="ED54" s="237"/>
      <c r="EE54" s="237"/>
      <c r="EF54" s="237"/>
      <c r="EG54" s="237"/>
      <c r="EH54" s="237"/>
      <c r="EI54" s="237"/>
      <c r="EJ54" s="237"/>
      <c r="EK54" s="237"/>
      <c r="EL54" s="237"/>
      <c r="EM54" s="237"/>
      <c r="EN54" s="237"/>
      <c r="EO54" s="237"/>
      <c r="EP54" s="237"/>
      <c r="EQ54" s="237"/>
      <c r="ER54" s="237"/>
      <c r="ES54" s="237"/>
      <c r="ET54" s="237"/>
      <c r="EU54" s="237"/>
      <c r="EV54" s="237"/>
      <c r="EW54" s="237"/>
      <c r="EX54" s="237"/>
      <c r="EY54" s="237"/>
      <c r="EZ54" s="237"/>
      <c r="FA54" s="237"/>
      <c r="FB54" s="237"/>
      <c r="FC54" s="237"/>
      <c r="FD54" s="237"/>
      <c r="FE54" s="237"/>
      <c r="FF54" s="237"/>
      <c r="FG54" s="237"/>
      <c r="FH54" s="237"/>
      <c r="FI54" s="237"/>
      <c r="FJ54" s="237"/>
      <c r="FK54" s="237"/>
      <c r="FL54" s="237"/>
      <c r="FM54" s="237"/>
      <c r="FN54" s="237"/>
      <c r="FO54" s="237"/>
      <c r="FP54" s="237"/>
      <c r="FQ54" s="237"/>
      <c r="FR54" s="237"/>
      <c r="FS54" s="237"/>
      <c r="FT54" s="237"/>
      <c r="FU54" s="237"/>
      <c r="FV54" s="237"/>
      <c r="FW54" s="237"/>
      <c r="FX54" s="237"/>
      <c r="FY54" s="237"/>
      <c r="FZ54" s="237"/>
      <c r="GA54" s="237"/>
      <c r="GB54" s="237"/>
      <c r="GC54" s="237"/>
      <c r="GD54" s="237"/>
      <c r="GE54" s="237"/>
      <c r="GF54" s="237"/>
      <c r="GG54" s="237"/>
      <c r="GH54" s="237"/>
      <c r="GI54" s="237"/>
      <c r="GJ54" s="237"/>
      <c r="GK54" s="237"/>
      <c r="GL54" s="237"/>
      <c r="GM54" s="237"/>
      <c r="GN54" s="237"/>
      <c r="GO54" s="237"/>
      <c r="GP54" s="237"/>
      <c r="GQ54" s="237"/>
    </row>
    <row r="55" spans="1:199" s="81" customFormat="1" ht="15" customHeight="1">
      <c r="A55" s="126" t="s">
        <v>83</v>
      </c>
      <c r="B55" s="271" t="s">
        <v>84</v>
      </c>
      <c r="C55" s="242">
        <v>0</v>
      </c>
      <c r="D55" s="242">
        <v>0</v>
      </c>
      <c r="E55" s="242">
        <v>0</v>
      </c>
      <c r="F55" s="242">
        <v>0</v>
      </c>
      <c r="G55" s="242">
        <v>0</v>
      </c>
      <c r="H55" s="242">
        <v>0</v>
      </c>
      <c r="I55" s="242">
        <v>0</v>
      </c>
      <c r="J55" s="242">
        <v>0</v>
      </c>
      <c r="K55" s="242">
        <v>2252.56</v>
      </c>
      <c r="L55" s="242">
        <v>1196.39</v>
      </c>
      <c r="M55" s="242">
        <v>37.92</v>
      </c>
      <c r="N55" s="242">
        <v>433.9</v>
      </c>
      <c r="O55" s="242">
        <v>4525</v>
      </c>
      <c r="P55" s="28"/>
      <c r="Q55" s="242">
        <f>SUM(D55:O55)</f>
        <v>8445.77</v>
      </c>
      <c r="R55" s="242">
        <f>IF($R$19&lt;1,0,Q55/$R$19)</f>
        <v>29.1233448275862</v>
      </c>
      <c r="S55" s="243"/>
      <c r="T55" s="351">
        <f>IF(Q55=0,0,1)+IF(C55=0,0,1)+IF(D55=0,0,1)+IF(E55=0,0,1)+IF(F55=0,0,1)+IF(G55=0,0,1)+IF(H55=0,0,1)+IF(I55=0,0,1)+IF(J55=0,0,1)+IF(K55=0,0,1)+IF(L55=0,0,1)+IF(M55=0,0,1)+IF(N55=0,0,1)+IF(O55=0,0,1)</f>
        <v>6</v>
      </c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7"/>
      <c r="BL55" s="237"/>
      <c r="BM55" s="237"/>
      <c r="BN55" s="237"/>
      <c r="BO55" s="237"/>
      <c r="BP55" s="237"/>
      <c r="BQ55" s="237"/>
      <c r="BR55" s="237"/>
      <c r="BS55" s="237"/>
      <c r="BT55" s="237"/>
      <c r="BU55" s="237"/>
      <c r="BV55" s="237"/>
      <c r="BW55" s="237"/>
      <c r="BX55" s="237"/>
      <c r="BY55" s="237"/>
      <c r="BZ55" s="237"/>
      <c r="CA55" s="237"/>
      <c r="CB55" s="237"/>
      <c r="CC55" s="237"/>
      <c r="CD55" s="237"/>
      <c r="CE55" s="237"/>
      <c r="CF55" s="237"/>
      <c r="CG55" s="237"/>
      <c r="CH55" s="237"/>
      <c r="CI55" s="237"/>
      <c r="CJ55" s="237"/>
      <c r="CK55" s="237"/>
      <c r="CL55" s="237"/>
      <c r="CM55" s="237"/>
      <c r="CN55" s="237"/>
      <c r="CO55" s="237"/>
      <c r="CP55" s="237"/>
      <c r="CQ55" s="237"/>
      <c r="CR55" s="237"/>
      <c r="CS55" s="237"/>
      <c r="CT55" s="237"/>
      <c r="CU55" s="237"/>
      <c r="CV55" s="237"/>
      <c r="CW55" s="237"/>
      <c r="CX55" s="237"/>
      <c r="CY55" s="237"/>
      <c r="CZ55" s="237"/>
      <c r="DA55" s="237"/>
      <c r="DB55" s="237"/>
      <c r="DC55" s="237"/>
      <c r="DD55" s="237"/>
      <c r="DE55" s="237"/>
      <c r="DF55" s="237"/>
      <c r="DG55" s="237"/>
      <c r="DH55" s="237"/>
      <c r="DI55" s="237"/>
      <c r="DJ55" s="237"/>
      <c r="DK55" s="237"/>
      <c r="DL55" s="237"/>
      <c r="DM55" s="237"/>
      <c r="DN55" s="237"/>
      <c r="DO55" s="237"/>
      <c r="DP55" s="237"/>
      <c r="DQ55" s="237"/>
      <c r="DR55" s="237"/>
      <c r="DS55" s="237"/>
      <c r="DT55" s="237"/>
      <c r="DU55" s="237"/>
      <c r="DV55" s="237"/>
      <c r="DW55" s="237"/>
      <c r="DX55" s="237"/>
      <c r="DY55" s="237"/>
      <c r="DZ55" s="237"/>
      <c r="EA55" s="237"/>
      <c r="EB55" s="237"/>
      <c r="EC55" s="237"/>
      <c r="ED55" s="237"/>
      <c r="EE55" s="237"/>
      <c r="EF55" s="237"/>
      <c r="EG55" s="237"/>
      <c r="EH55" s="237"/>
      <c r="EI55" s="237"/>
      <c r="EJ55" s="237"/>
      <c r="EK55" s="237"/>
      <c r="EL55" s="237"/>
      <c r="EM55" s="237"/>
      <c r="EN55" s="237"/>
      <c r="EO55" s="237"/>
      <c r="EP55" s="237"/>
      <c r="EQ55" s="237"/>
      <c r="ER55" s="237"/>
      <c r="ES55" s="237"/>
      <c r="ET55" s="237"/>
      <c r="EU55" s="237"/>
      <c r="EV55" s="237"/>
      <c r="EW55" s="237"/>
      <c r="EX55" s="237"/>
      <c r="EY55" s="237"/>
      <c r="EZ55" s="237"/>
      <c r="FA55" s="237"/>
      <c r="FB55" s="237"/>
      <c r="FC55" s="237"/>
      <c r="FD55" s="237"/>
      <c r="FE55" s="237"/>
      <c r="FF55" s="237"/>
      <c r="FG55" s="237"/>
      <c r="FH55" s="237"/>
      <c r="FI55" s="237"/>
      <c r="FJ55" s="237"/>
      <c r="FK55" s="237"/>
      <c r="FL55" s="237"/>
      <c r="FM55" s="237"/>
      <c r="FN55" s="237"/>
      <c r="FO55" s="237"/>
      <c r="FP55" s="237"/>
      <c r="FQ55" s="237"/>
      <c r="FR55" s="237"/>
      <c r="FS55" s="237"/>
      <c r="FT55" s="237"/>
      <c r="FU55" s="237"/>
      <c r="FV55" s="237"/>
      <c r="FW55" s="237"/>
      <c r="FX55" s="237"/>
      <c r="FY55" s="237"/>
      <c r="FZ55" s="237"/>
      <c r="GA55" s="237"/>
      <c r="GB55" s="237"/>
      <c r="GC55" s="237"/>
      <c r="GD55" s="237"/>
      <c r="GE55" s="237"/>
      <c r="GF55" s="237"/>
      <c r="GG55" s="237"/>
      <c r="GH55" s="237"/>
      <c r="GI55" s="237"/>
      <c r="GJ55" s="237"/>
      <c r="GK55" s="237"/>
      <c r="GL55" s="237"/>
      <c r="GM55" s="237"/>
      <c r="GN55" s="237"/>
      <c r="GO55" s="237"/>
      <c r="GP55" s="237"/>
      <c r="GQ55" s="237"/>
    </row>
    <row r="56" spans="1:199" s="81" customFormat="1" ht="15" customHeight="1">
      <c r="A56" s="126" t="s">
        <v>85</v>
      </c>
      <c r="B56" s="271" t="s">
        <v>86</v>
      </c>
      <c r="C56" s="242">
        <v>0</v>
      </c>
      <c r="D56" s="242">
        <v>0</v>
      </c>
      <c r="E56" s="242">
        <v>0</v>
      </c>
      <c r="F56" s="242">
        <v>0</v>
      </c>
      <c r="G56" s="242">
        <v>0</v>
      </c>
      <c r="H56" s="242">
        <v>0</v>
      </c>
      <c r="I56" s="242">
        <v>0</v>
      </c>
      <c r="J56" s="242">
        <v>29104</v>
      </c>
      <c r="K56" s="242">
        <v>30916</v>
      </c>
      <c r="L56" s="242">
        <v>31050.76</v>
      </c>
      <c r="M56" s="242">
        <v>27801.92</v>
      </c>
      <c r="N56" s="242">
        <v>40448.49</v>
      </c>
      <c r="O56" s="242">
        <v>39877.69</v>
      </c>
      <c r="P56" s="28"/>
      <c r="Q56" s="242">
        <f>SUM(D56:O56)</f>
        <v>199198.86</v>
      </c>
      <c r="R56" s="242">
        <f>IF($R$19&lt;1,0,Q56/$R$19)</f>
        <v>686.892620689655</v>
      </c>
      <c r="S56" s="243"/>
      <c r="T56" s="351">
        <f>IF(Q56=0,0,1)+IF(C56=0,0,1)+IF(D56=0,0,1)+IF(E56=0,0,1)+IF(F56=0,0,1)+IF(G56=0,0,1)+IF(H56=0,0,1)+IF(I56=0,0,1)+IF(J56=0,0,1)+IF(K56=0,0,1)+IF(L56=0,0,1)+IF(M56=0,0,1)+IF(N56=0,0,1)+IF(O56=0,0,1)</f>
        <v>7</v>
      </c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7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37"/>
      <c r="BG56" s="237"/>
      <c r="BH56" s="237"/>
      <c r="BI56" s="237"/>
      <c r="BJ56" s="237"/>
      <c r="BK56" s="237"/>
      <c r="BL56" s="237"/>
      <c r="BM56" s="237"/>
      <c r="BN56" s="237"/>
      <c r="BO56" s="237"/>
      <c r="BP56" s="237"/>
      <c r="BQ56" s="237"/>
      <c r="BR56" s="237"/>
      <c r="BS56" s="237"/>
      <c r="BT56" s="237"/>
      <c r="BU56" s="237"/>
      <c r="BV56" s="237"/>
      <c r="BW56" s="237"/>
      <c r="BX56" s="237"/>
      <c r="BY56" s="237"/>
      <c r="BZ56" s="237"/>
      <c r="CA56" s="237"/>
      <c r="CB56" s="237"/>
      <c r="CC56" s="237"/>
      <c r="CD56" s="237"/>
      <c r="CE56" s="237"/>
      <c r="CF56" s="237"/>
      <c r="CG56" s="237"/>
      <c r="CH56" s="237"/>
      <c r="CI56" s="237"/>
      <c r="CJ56" s="237"/>
      <c r="CK56" s="237"/>
      <c r="CL56" s="237"/>
      <c r="CM56" s="237"/>
      <c r="CN56" s="237"/>
      <c r="CO56" s="237"/>
      <c r="CP56" s="237"/>
      <c r="CQ56" s="237"/>
      <c r="CR56" s="237"/>
      <c r="CS56" s="237"/>
      <c r="CT56" s="237"/>
      <c r="CU56" s="237"/>
      <c r="CV56" s="237"/>
      <c r="CW56" s="237"/>
      <c r="CX56" s="237"/>
      <c r="CY56" s="237"/>
      <c r="CZ56" s="237"/>
      <c r="DA56" s="237"/>
      <c r="DB56" s="237"/>
      <c r="DC56" s="237"/>
      <c r="DD56" s="237"/>
      <c r="DE56" s="237"/>
      <c r="DF56" s="237"/>
      <c r="DG56" s="237"/>
      <c r="DH56" s="237"/>
      <c r="DI56" s="237"/>
      <c r="DJ56" s="237"/>
      <c r="DK56" s="237"/>
      <c r="DL56" s="237"/>
      <c r="DM56" s="237"/>
      <c r="DN56" s="237"/>
      <c r="DO56" s="237"/>
      <c r="DP56" s="237"/>
      <c r="DQ56" s="237"/>
      <c r="DR56" s="237"/>
      <c r="DS56" s="237"/>
      <c r="DT56" s="237"/>
      <c r="DU56" s="237"/>
      <c r="DV56" s="237"/>
      <c r="DW56" s="237"/>
      <c r="DX56" s="237"/>
      <c r="DY56" s="237"/>
      <c r="DZ56" s="237"/>
      <c r="EA56" s="237"/>
      <c r="EB56" s="237"/>
      <c r="EC56" s="237"/>
      <c r="ED56" s="237"/>
      <c r="EE56" s="237"/>
      <c r="EF56" s="237"/>
      <c r="EG56" s="237"/>
      <c r="EH56" s="237"/>
      <c r="EI56" s="237"/>
      <c r="EJ56" s="237"/>
      <c r="EK56" s="237"/>
      <c r="EL56" s="237"/>
      <c r="EM56" s="237"/>
      <c r="EN56" s="237"/>
      <c r="EO56" s="237"/>
      <c r="EP56" s="237"/>
      <c r="EQ56" s="237"/>
      <c r="ER56" s="237"/>
      <c r="ES56" s="237"/>
      <c r="ET56" s="237"/>
      <c r="EU56" s="237"/>
      <c r="EV56" s="237"/>
      <c r="EW56" s="237"/>
      <c r="EX56" s="237"/>
      <c r="EY56" s="237"/>
      <c r="EZ56" s="237"/>
      <c r="FA56" s="237"/>
      <c r="FB56" s="237"/>
      <c r="FC56" s="237"/>
      <c r="FD56" s="237"/>
      <c r="FE56" s="237"/>
      <c r="FF56" s="237"/>
      <c r="FG56" s="237"/>
      <c r="FH56" s="237"/>
      <c r="FI56" s="237"/>
      <c r="FJ56" s="237"/>
      <c r="FK56" s="237"/>
      <c r="FL56" s="237"/>
      <c r="FM56" s="237"/>
      <c r="FN56" s="237"/>
      <c r="FO56" s="237"/>
      <c r="FP56" s="237"/>
      <c r="FQ56" s="237"/>
      <c r="FR56" s="237"/>
      <c r="FS56" s="237"/>
      <c r="FT56" s="237"/>
      <c r="FU56" s="237"/>
      <c r="FV56" s="237"/>
      <c r="FW56" s="237"/>
      <c r="FX56" s="237"/>
      <c r="FY56" s="237"/>
      <c r="FZ56" s="237"/>
      <c r="GA56" s="237"/>
      <c r="GB56" s="237"/>
      <c r="GC56" s="237"/>
      <c r="GD56" s="237"/>
      <c r="GE56" s="237"/>
      <c r="GF56" s="237"/>
      <c r="GG56" s="237"/>
      <c r="GH56" s="237"/>
      <c r="GI56" s="237"/>
      <c r="GJ56" s="237"/>
      <c r="GK56" s="237"/>
      <c r="GL56" s="237"/>
      <c r="GM56" s="237"/>
      <c r="GN56" s="237"/>
      <c r="GO56" s="237"/>
      <c r="GP56" s="237"/>
      <c r="GQ56" s="237"/>
    </row>
    <row r="57" spans="1:199" s="81" customFormat="1" ht="15" customHeight="1">
      <c r="A57" s="126" t="s">
        <v>87</v>
      </c>
      <c r="B57" s="271" t="s">
        <v>88</v>
      </c>
      <c r="C57" s="242">
        <v>0</v>
      </c>
      <c r="D57" s="242">
        <v>0</v>
      </c>
      <c r="E57" s="242">
        <v>0</v>
      </c>
      <c r="F57" s="242">
        <v>0</v>
      </c>
      <c r="G57" s="242">
        <v>0</v>
      </c>
      <c r="H57" s="242">
        <v>0</v>
      </c>
      <c r="I57" s="242">
        <v>81.3</v>
      </c>
      <c r="J57" s="242">
        <v>11545.53</v>
      </c>
      <c r="K57" s="242">
        <v>5280.23</v>
      </c>
      <c r="L57" s="242">
        <v>120520.17</v>
      </c>
      <c r="M57" s="242">
        <v>10283.95</v>
      </c>
      <c r="N57" s="242">
        <v>11818.44</v>
      </c>
      <c r="O57" s="242">
        <v>8653.68</v>
      </c>
      <c r="P57" s="28"/>
      <c r="Q57" s="242">
        <f>SUM(D57:O57)</f>
        <v>168183.3</v>
      </c>
      <c r="R57" s="242">
        <f>IF($R$19&lt;1,0,Q57/$R$19)</f>
        <v>579.942413793103</v>
      </c>
      <c r="S57" s="243"/>
      <c r="T57" s="351">
        <f>IF(Q57=0,0,1)+IF(C57=0,0,1)+IF(D57=0,0,1)+IF(E57=0,0,1)+IF(F57=0,0,1)+IF(G57=0,0,1)+IF(H57=0,0,1)+IF(I57=0,0,1)+IF(J57=0,0,1)+IF(K57=0,0,1)+IF(L57=0,0,1)+IF(M57=0,0,1)+IF(N57=0,0,1)+IF(O57=0,0,1)</f>
        <v>8</v>
      </c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7"/>
      <c r="AU57" s="237"/>
      <c r="AV57" s="237"/>
      <c r="AW57" s="237"/>
      <c r="AX57" s="237"/>
      <c r="AY57" s="237"/>
      <c r="AZ57" s="237"/>
      <c r="BA57" s="237"/>
      <c r="BB57" s="237"/>
      <c r="BC57" s="237"/>
      <c r="BD57" s="237"/>
      <c r="BE57" s="237"/>
      <c r="BF57" s="237"/>
      <c r="BG57" s="237"/>
      <c r="BH57" s="237"/>
      <c r="BI57" s="237"/>
      <c r="BJ57" s="237"/>
      <c r="BK57" s="237"/>
      <c r="BL57" s="237"/>
      <c r="BM57" s="237"/>
      <c r="BN57" s="237"/>
      <c r="BO57" s="237"/>
      <c r="BP57" s="237"/>
      <c r="BQ57" s="237"/>
      <c r="BR57" s="237"/>
      <c r="BS57" s="237"/>
      <c r="BT57" s="237"/>
      <c r="BU57" s="237"/>
      <c r="BV57" s="237"/>
      <c r="BW57" s="237"/>
      <c r="BX57" s="237"/>
      <c r="BY57" s="237"/>
      <c r="BZ57" s="237"/>
      <c r="CA57" s="237"/>
      <c r="CB57" s="237"/>
      <c r="CC57" s="237"/>
      <c r="CD57" s="237"/>
      <c r="CE57" s="237"/>
      <c r="CF57" s="237"/>
      <c r="CG57" s="237"/>
      <c r="CH57" s="237"/>
      <c r="CI57" s="237"/>
      <c r="CJ57" s="237"/>
      <c r="CK57" s="237"/>
      <c r="CL57" s="237"/>
      <c r="CM57" s="237"/>
      <c r="CN57" s="237"/>
      <c r="CO57" s="237"/>
      <c r="CP57" s="237"/>
      <c r="CQ57" s="237"/>
      <c r="CR57" s="237"/>
      <c r="CS57" s="237"/>
      <c r="CT57" s="237"/>
      <c r="CU57" s="237"/>
      <c r="CV57" s="237"/>
      <c r="CW57" s="237"/>
      <c r="CX57" s="237"/>
      <c r="CY57" s="237"/>
      <c r="CZ57" s="237"/>
      <c r="DA57" s="237"/>
      <c r="DB57" s="237"/>
      <c r="DC57" s="237"/>
      <c r="DD57" s="237"/>
      <c r="DE57" s="237"/>
      <c r="DF57" s="237"/>
      <c r="DG57" s="237"/>
      <c r="DH57" s="237"/>
      <c r="DI57" s="237"/>
      <c r="DJ57" s="237"/>
      <c r="DK57" s="237"/>
      <c r="DL57" s="237"/>
      <c r="DM57" s="237"/>
      <c r="DN57" s="237"/>
      <c r="DO57" s="237"/>
      <c r="DP57" s="237"/>
      <c r="DQ57" s="237"/>
      <c r="DR57" s="237"/>
      <c r="DS57" s="237"/>
      <c r="DT57" s="237"/>
      <c r="DU57" s="237"/>
      <c r="DV57" s="237"/>
      <c r="DW57" s="237"/>
      <c r="DX57" s="237"/>
      <c r="DY57" s="237"/>
      <c r="DZ57" s="237"/>
      <c r="EA57" s="237"/>
      <c r="EB57" s="237"/>
      <c r="EC57" s="237"/>
      <c r="ED57" s="237"/>
      <c r="EE57" s="237"/>
      <c r="EF57" s="237"/>
      <c r="EG57" s="237"/>
      <c r="EH57" s="237"/>
      <c r="EI57" s="237"/>
      <c r="EJ57" s="237"/>
      <c r="EK57" s="237"/>
      <c r="EL57" s="237"/>
      <c r="EM57" s="237"/>
      <c r="EN57" s="237"/>
      <c r="EO57" s="237"/>
      <c r="EP57" s="237"/>
      <c r="EQ57" s="237"/>
      <c r="ER57" s="237"/>
      <c r="ES57" s="237"/>
      <c r="ET57" s="237"/>
      <c r="EU57" s="237"/>
      <c r="EV57" s="237"/>
      <c r="EW57" s="237"/>
      <c r="EX57" s="237"/>
      <c r="EY57" s="237"/>
      <c r="EZ57" s="237"/>
      <c r="FA57" s="237"/>
      <c r="FB57" s="237"/>
      <c r="FC57" s="237"/>
      <c r="FD57" s="237"/>
      <c r="FE57" s="237"/>
      <c r="FF57" s="237"/>
      <c r="FG57" s="237"/>
      <c r="FH57" s="237"/>
      <c r="FI57" s="237"/>
      <c r="FJ57" s="237"/>
      <c r="FK57" s="237"/>
      <c r="FL57" s="237"/>
      <c r="FM57" s="237"/>
      <c r="FN57" s="237"/>
      <c r="FO57" s="237"/>
      <c r="FP57" s="237"/>
      <c r="FQ57" s="237"/>
      <c r="FR57" s="237"/>
      <c r="FS57" s="237"/>
      <c r="FT57" s="237"/>
      <c r="FU57" s="237"/>
      <c r="FV57" s="237"/>
      <c r="FW57" s="237"/>
      <c r="FX57" s="237"/>
      <c r="FY57" s="237"/>
      <c r="FZ57" s="237"/>
      <c r="GA57" s="237"/>
      <c r="GB57" s="237"/>
      <c r="GC57" s="237"/>
      <c r="GD57" s="237"/>
      <c r="GE57" s="237"/>
      <c r="GF57" s="237"/>
      <c r="GG57" s="237"/>
      <c r="GH57" s="237"/>
      <c r="GI57" s="237"/>
      <c r="GJ57" s="237"/>
      <c r="GK57" s="237"/>
      <c r="GL57" s="237"/>
      <c r="GM57" s="237"/>
      <c r="GN57" s="237"/>
      <c r="GO57" s="237"/>
      <c r="GP57" s="237"/>
      <c r="GQ57" s="237"/>
    </row>
    <row r="58" spans="1:199" s="81" customFormat="1" ht="15" customHeight="1">
      <c r="A58" s="126" t="s">
        <v>239</v>
      </c>
      <c r="B58" s="271" t="s">
        <v>90</v>
      </c>
      <c r="C58" s="242">
        <v>0</v>
      </c>
      <c r="D58" s="242">
        <v>0</v>
      </c>
      <c r="E58" s="242">
        <v>0</v>
      </c>
      <c r="F58" s="242">
        <v>0</v>
      </c>
      <c r="G58" s="242">
        <v>0</v>
      </c>
      <c r="H58" s="242">
        <v>0</v>
      </c>
      <c r="I58" s="242">
        <v>2794</v>
      </c>
      <c r="J58" s="242">
        <v>6077.43</v>
      </c>
      <c r="K58" s="242">
        <v>7219.02</v>
      </c>
      <c r="L58" s="242">
        <v>7253.67</v>
      </c>
      <c r="M58" s="242">
        <v>8708.7</v>
      </c>
      <c r="N58" s="242">
        <v>10181.88</v>
      </c>
      <c r="O58" s="242">
        <v>8129.53</v>
      </c>
      <c r="P58" s="28"/>
      <c r="Q58" s="242">
        <f>SUM(D58:O58)</f>
        <v>50364.23</v>
      </c>
      <c r="R58" s="242">
        <f>IF($R$19&lt;1,0,Q58/$R$19)</f>
        <v>173.66975862069</v>
      </c>
      <c r="S58" s="243"/>
      <c r="T58" s="351">
        <f>IF(Q58=0,0,1)+IF(C58=0,0,1)+IF(D58=0,0,1)+IF(E58=0,0,1)+IF(F58=0,0,1)+IF(G58=0,0,1)+IF(H58=0,0,1)+IF(I58=0,0,1)+IF(J58=0,0,1)+IF(K58=0,0,1)+IF(L58=0,0,1)+IF(M58=0,0,1)+IF(N58=0,0,1)+IF(O58=0,0,1)</f>
        <v>8</v>
      </c>
      <c r="U58" s="237"/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7"/>
      <c r="AI58" s="237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/>
      <c r="BR58" s="237"/>
      <c r="BS58" s="237"/>
      <c r="BT58" s="237"/>
      <c r="BU58" s="237"/>
      <c r="BV58" s="237"/>
      <c r="BW58" s="237"/>
      <c r="BX58" s="237"/>
      <c r="BY58" s="237"/>
      <c r="BZ58" s="237"/>
      <c r="CA58" s="237"/>
      <c r="CB58" s="237"/>
      <c r="CC58" s="237"/>
      <c r="CD58" s="237"/>
      <c r="CE58" s="237"/>
      <c r="CF58" s="237"/>
      <c r="CG58" s="237"/>
      <c r="CH58" s="237"/>
      <c r="CI58" s="237"/>
      <c r="CJ58" s="237"/>
      <c r="CK58" s="237"/>
      <c r="CL58" s="237"/>
      <c r="CM58" s="237"/>
      <c r="CN58" s="237"/>
      <c r="CO58" s="237"/>
      <c r="CP58" s="237"/>
      <c r="CQ58" s="237"/>
      <c r="CR58" s="237"/>
      <c r="CS58" s="237"/>
      <c r="CT58" s="237"/>
      <c r="CU58" s="237"/>
      <c r="CV58" s="237"/>
      <c r="CW58" s="237"/>
      <c r="CX58" s="237"/>
      <c r="CY58" s="237"/>
      <c r="CZ58" s="237"/>
      <c r="DA58" s="237"/>
      <c r="DB58" s="237"/>
      <c r="DC58" s="237"/>
      <c r="DD58" s="237"/>
      <c r="DE58" s="237"/>
      <c r="DF58" s="237"/>
      <c r="DG58" s="237"/>
      <c r="DH58" s="237"/>
      <c r="DI58" s="237"/>
      <c r="DJ58" s="237"/>
      <c r="DK58" s="237"/>
      <c r="DL58" s="237"/>
      <c r="DM58" s="237"/>
      <c r="DN58" s="237"/>
      <c r="DO58" s="237"/>
      <c r="DP58" s="237"/>
      <c r="DQ58" s="237"/>
      <c r="DR58" s="237"/>
      <c r="DS58" s="237"/>
      <c r="DT58" s="237"/>
      <c r="DU58" s="237"/>
      <c r="DV58" s="237"/>
      <c r="DW58" s="237"/>
      <c r="DX58" s="237"/>
      <c r="DY58" s="237"/>
      <c r="DZ58" s="237"/>
      <c r="EA58" s="237"/>
      <c r="EB58" s="237"/>
      <c r="EC58" s="237"/>
      <c r="ED58" s="237"/>
      <c r="EE58" s="237"/>
      <c r="EF58" s="237"/>
      <c r="EG58" s="237"/>
      <c r="EH58" s="237"/>
      <c r="EI58" s="237"/>
      <c r="EJ58" s="237"/>
      <c r="EK58" s="237"/>
      <c r="EL58" s="237"/>
      <c r="EM58" s="237"/>
      <c r="EN58" s="237"/>
      <c r="EO58" s="237"/>
      <c r="EP58" s="237"/>
      <c r="EQ58" s="237"/>
      <c r="ER58" s="237"/>
      <c r="ES58" s="237"/>
      <c r="ET58" s="237"/>
      <c r="EU58" s="237"/>
      <c r="EV58" s="237"/>
      <c r="EW58" s="237"/>
      <c r="EX58" s="237"/>
      <c r="EY58" s="237"/>
      <c r="EZ58" s="237"/>
      <c r="FA58" s="237"/>
      <c r="FB58" s="237"/>
      <c r="FC58" s="237"/>
      <c r="FD58" s="237"/>
      <c r="FE58" s="237"/>
      <c r="FF58" s="237"/>
      <c r="FG58" s="237"/>
      <c r="FH58" s="237"/>
      <c r="FI58" s="237"/>
      <c r="FJ58" s="237"/>
      <c r="FK58" s="237"/>
      <c r="FL58" s="237"/>
      <c r="FM58" s="237"/>
      <c r="FN58" s="237"/>
      <c r="FO58" s="237"/>
      <c r="FP58" s="237"/>
      <c r="FQ58" s="237"/>
      <c r="FR58" s="237"/>
      <c r="FS58" s="237"/>
      <c r="FT58" s="237"/>
      <c r="FU58" s="237"/>
      <c r="FV58" s="237"/>
      <c r="FW58" s="237"/>
      <c r="FX58" s="237"/>
      <c r="FY58" s="237"/>
      <c r="FZ58" s="237"/>
      <c r="GA58" s="237"/>
      <c r="GB58" s="237"/>
      <c r="GC58" s="237"/>
      <c r="GD58" s="237"/>
      <c r="GE58" s="237"/>
      <c r="GF58" s="237"/>
      <c r="GG58" s="237"/>
      <c r="GH58" s="237"/>
      <c r="GI58" s="237"/>
      <c r="GJ58" s="237"/>
      <c r="GK58" s="237"/>
      <c r="GL58" s="237"/>
      <c r="GM58" s="237"/>
      <c r="GN58" s="237"/>
      <c r="GO58" s="237"/>
      <c r="GP58" s="237"/>
      <c r="GQ58" s="237"/>
    </row>
    <row r="59" spans="1:199" s="81" customFormat="1" ht="15" hidden="1">
      <c r="A59" s="126" t="s">
        <v>240</v>
      </c>
      <c r="B59" s="271" t="s">
        <v>92</v>
      </c>
      <c r="C59" s="242">
        <v>0</v>
      </c>
      <c r="D59" s="242">
        <v>0</v>
      </c>
      <c r="E59" s="242">
        <v>0</v>
      </c>
      <c r="F59" s="242">
        <v>0</v>
      </c>
      <c r="G59" s="242">
        <v>0</v>
      </c>
      <c r="H59" s="242">
        <v>0</v>
      </c>
      <c r="I59" s="242">
        <v>0</v>
      </c>
      <c r="J59" s="242">
        <v>0</v>
      </c>
      <c r="K59" s="242">
        <v>0</v>
      </c>
      <c r="L59" s="242">
        <v>0</v>
      </c>
      <c r="M59" s="242">
        <v>0</v>
      </c>
      <c r="N59" s="242">
        <v>0</v>
      </c>
      <c r="O59" s="242">
        <v>0</v>
      </c>
      <c r="P59" s="28"/>
      <c r="Q59" s="242">
        <f>SUM(D59:O59)</f>
        <v>0</v>
      </c>
      <c r="R59" s="242">
        <f>IF($R$19&lt;1,0,Q59/$R$19)</f>
        <v>0</v>
      </c>
      <c r="S59" s="243"/>
      <c r="T59" s="351">
        <f>IF(Q59=0,0,1)+IF(C59=0,0,1)+IF(D59=0,0,1)+IF(E59=0,0,1)+IF(F59=0,0,1)+IF(G59=0,0,1)+IF(H59=0,0,1)+IF(I59=0,0,1)+IF(J59=0,0,1)+IF(K59=0,0,1)+IF(L59=0,0,1)+IF(M59=0,0,1)+IF(N59=0,0,1)+IF(O59=0,0,1)</f>
        <v>0</v>
      </c>
      <c r="U59" s="237"/>
      <c r="V59" s="237"/>
      <c r="W59" s="237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7"/>
      <c r="AI59" s="237"/>
      <c r="AJ59" s="237"/>
      <c r="AK59" s="237"/>
      <c r="AL59" s="237"/>
      <c r="AM59" s="237"/>
      <c r="AN59" s="237"/>
      <c r="AO59" s="237"/>
      <c r="AP59" s="237"/>
      <c r="AQ59" s="237"/>
      <c r="AR59" s="237"/>
      <c r="AS59" s="237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237"/>
      <c r="BF59" s="237"/>
      <c r="BG59" s="237"/>
      <c r="BH59" s="237"/>
      <c r="BI59" s="237"/>
      <c r="BJ59" s="237"/>
      <c r="BK59" s="237"/>
      <c r="BL59" s="237"/>
      <c r="BM59" s="237"/>
      <c r="BN59" s="237"/>
      <c r="BO59" s="237"/>
      <c r="BP59" s="237"/>
      <c r="BQ59" s="237"/>
      <c r="BR59" s="237"/>
      <c r="BS59" s="237"/>
      <c r="BT59" s="237"/>
      <c r="BU59" s="237"/>
      <c r="BV59" s="237"/>
      <c r="BW59" s="237"/>
      <c r="BX59" s="237"/>
      <c r="BY59" s="237"/>
      <c r="BZ59" s="237"/>
      <c r="CA59" s="237"/>
      <c r="CB59" s="237"/>
      <c r="CC59" s="237"/>
      <c r="CD59" s="237"/>
      <c r="CE59" s="237"/>
      <c r="CF59" s="237"/>
      <c r="CG59" s="237"/>
      <c r="CH59" s="237"/>
      <c r="CI59" s="237"/>
      <c r="CJ59" s="237"/>
      <c r="CK59" s="237"/>
      <c r="CL59" s="237"/>
      <c r="CM59" s="237"/>
      <c r="CN59" s="237"/>
      <c r="CO59" s="237"/>
      <c r="CP59" s="237"/>
      <c r="CQ59" s="237"/>
      <c r="CR59" s="237"/>
      <c r="CS59" s="237"/>
      <c r="CT59" s="237"/>
      <c r="CU59" s="237"/>
      <c r="CV59" s="237"/>
      <c r="CW59" s="237"/>
      <c r="CX59" s="237"/>
      <c r="CY59" s="237"/>
      <c r="CZ59" s="237"/>
      <c r="DA59" s="237"/>
      <c r="DB59" s="237"/>
      <c r="DC59" s="237"/>
      <c r="DD59" s="237"/>
      <c r="DE59" s="237"/>
      <c r="DF59" s="237"/>
      <c r="DG59" s="237"/>
      <c r="DH59" s="237"/>
      <c r="DI59" s="237"/>
      <c r="DJ59" s="237"/>
      <c r="DK59" s="237"/>
      <c r="DL59" s="237"/>
      <c r="DM59" s="237"/>
      <c r="DN59" s="237"/>
      <c r="DO59" s="237"/>
      <c r="DP59" s="237"/>
      <c r="DQ59" s="237"/>
      <c r="DR59" s="237"/>
      <c r="DS59" s="237"/>
      <c r="DT59" s="237"/>
      <c r="DU59" s="237"/>
      <c r="DV59" s="237"/>
      <c r="DW59" s="237"/>
      <c r="DX59" s="237"/>
      <c r="DY59" s="237"/>
      <c r="DZ59" s="237"/>
      <c r="EA59" s="237"/>
      <c r="EB59" s="237"/>
      <c r="EC59" s="237"/>
      <c r="ED59" s="237"/>
      <c r="EE59" s="237"/>
      <c r="EF59" s="237"/>
      <c r="EG59" s="237"/>
      <c r="EH59" s="237"/>
      <c r="EI59" s="237"/>
      <c r="EJ59" s="237"/>
      <c r="EK59" s="237"/>
      <c r="EL59" s="237"/>
      <c r="EM59" s="237"/>
      <c r="EN59" s="237"/>
      <c r="EO59" s="237"/>
      <c r="EP59" s="237"/>
      <c r="EQ59" s="237"/>
      <c r="ER59" s="237"/>
      <c r="ES59" s="237"/>
      <c r="ET59" s="237"/>
      <c r="EU59" s="237"/>
      <c r="EV59" s="237"/>
      <c r="EW59" s="237"/>
      <c r="EX59" s="237"/>
      <c r="EY59" s="237"/>
      <c r="EZ59" s="237"/>
      <c r="FA59" s="237"/>
      <c r="FB59" s="237"/>
      <c r="FC59" s="237"/>
      <c r="FD59" s="237"/>
      <c r="FE59" s="237"/>
      <c r="FF59" s="237"/>
      <c r="FG59" s="237"/>
      <c r="FH59" s="237"/>
      <c r="FI59" s="237"/>
      <c r="FJ59" s="237"/>
      <c r="FK59" s="237"/>
      <c r="FL59" s="237"/>
      <c r="FM59" s="237"/>
      <c r="FN59" s="237"/>
      <c r="FO59" s="237"/>
      <c r="FP59" s="237"/>
      <c r="FQ59" s="237"/>
      <c r="FR59" s="237"/>
      <c r="FS59" s="237"/>
      <c r="FT59" s="237"/>
      <c r="FU59" s="237"/>
      <c r="FV59" s="237"/>
      <c r="FW59" s="237"/>
      <c r="FX59" s="237"/>
      <c r="FY59" s="237"/>
      <c r="FZ59" s="237"/>
      <c r="GA59" s="237"/>
      <c r="GB59" s="237"/>
      <c r="GC59" s="237"/>
      <c r="GD59" s="237"/>
      <c r="GE59" s="237"/>
      <c r="GF59" s="237"/>
      <c r="GG59" s="237"/>
      <c r="GH59" s="237"/>
      <c r="GI59" s="237"/>
      <c r="GJ59" s="237"/>
      <c r="GK59" s="237"/>
      <c r="GL59" s="237"/>
      <c r="GM59" s="237"/>
      <c r="GN59" s="237"/>
      <c r="GO59" s="237"/>
      <c r="GP59" s="237"/>
      <c r="GQ59" s="237"/>
    </row>
    <row r="60" spans="1:199" s="98" customFormat="1" ht="15" customHeight="1">
      <c r="A60" s="73" t="str">
        <f>+B60</f>
        <v>Total Controllable Expenses</v>
      </c>
      <c r="B60" s="272" t="s">
        <v>93</v>
      </c>
      <c r="C60" s="273">
        <f>SUM(C51:C59)</f>
        <v>0</v>
      </c>
      <c r="D60" s="273">
        <f>SUM(D51:D59)</f>
        <v>0</v>
      </c>
      <c r="E60" s="273">
        <f>SUM(E51:E59)</f>
        <v>0</v>
      </c>
      <c r="F60" s="273">
        <f>SUM(F51:F59)</f>
        <v>0</v>
      </c>
      <c r="G60" s="273">
        <f>SUM(G51:G59)</f>
        <v>0</v>
      </c>
      <c r="H60" s="273">
        <f>SUM(H51:H59)</f>
        <v>0</v>
      </c>
      <c r="I60" s="273">
        <f>SUM(I51:I59)</f>
        <v>3290.82</v>
      </c>
      <c r="J60" s="273">
        <f>SUM(J51:J59)</f>
        <v>77059.06</v>
      </c>
      <c r="K60" s="273">
        <f>SUM(K51:K59)</f>
        <v>91386.73</v>
      </c>
      <c r="L60" s="273">
        <f>SUM(L51:L59)</f>
        <v>183869.65</v>
      </c>
      <c r="M60" s="273">
        <f>SUM(M51:M59)</f>
        <v>80653.71</v>
      </c>
      <c r="N60" s="273">
        <f>SUM(N51:N59)</f>
        <v>102159.51</v>
      </c>
      <c r="O60" s="273">
        <f>SUM(O51:O59)</f>
        <v>90921.67</v>
      </c>
      <c r="P60" s="28"/>
      <c r="Q60" s="273">
        <f>SUM(Q51:Q59)</f>
        <v>629341.15</v>
      </c>
      <c r="R60" s="273">
        <f>IF($R$19&lt;1,0,Q60/$R$19)</f>
        <v>2170.14189655172</v>
      </c>
      <c r="S60" s="274"/>
      <c r="T60" s="351">
        <f>IF(Q60=0,0,1)+IF(C60=0,0,1)+IF(D60=0,0,1)+IF(E60=0,0,1)+IF(F60=0,0,1)+IF(G60=0,0,1)+IF(H60=0,0,1)+IF(I60=0,0,1)+IF(J60=0,0,1)+IF(K60=0,0,1)+IF(L60=0,0,1)+IF(M60=0,0,1)+IF(N60=0,0,1)+IF(O60=0,0,1)</f>
        <v>8</v>
      </c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  <c r="AF60" s="246"/>
      <c r="AG60" s="246"/>
      <c r="AH60" s="246"/>
      <c r="AI60" s="246"/>
      <c r="AJ60" s="246"/>
      <c r="AK60" s="246"/>
      <c r="AL60" s="246"/>
      <c r="AM60" s="246"/>
      <c r="AN60" s="246"/>
      <c r="AO60" s="246"/>
      <c r="AP60" s="246"/>
      <c r="AQ60" s="246"/>
      <c r="AR60" s="246"/>
      <c r="AS60" s="246"/>
      <c r="AT60" s="246"/>
      <c r="AU60" s="246"/>
      <c r="AV60" s="246"/>
      <c r="AW60" s="246"/>
      <c r="AX60" s="246"/>
      <c r="AY60" s="246"/>
      <c r="AZ60" s="246"/>
      <c r="BA60" s="246"/>
      <c r="BB60" s="246"/>
      <c r="BC60" s="246"/>
      <c r="BD60" s="246"/>
      <c r="BE60" s="246"/>
      <c r="BF60" s="246"/>
      <c r="BG60" s="246"/>
      <c r="BH60" s="246"/>
      <c r="BI60" s="246"/>
      <c r="BJ60" s="246"/>
      <c r="BK60" s="246"/>
      <c r="BL60" s="246"/>
      <c r="BM60" s="246"/>
      <c r="BN60" s="246"/>
      <c r="BO60" s="246"/>
      <c r="BP60" s="246"/>
      <c r="BQ60" s="246"/>
      <c r="BR60" s="246"/>
      <c r="BS60" s="246"/>
      <c r="BT60" s="246"/>
      <c r="BU60" s="246"/>
      <c r="BV60" s="246"/>
      <c r="BW60" s="246"/>
      <c r="BX60" s="246"/>
      <c r="BY60" s="246"/>
      <c r="BZ60" s="246"/>
      <c r="CA60" s="246"/>
      <c r="CB60" s="246"/>
      <c r="CC60" s="246"/>
      <c r="CD60" s="246"/>
      <c r="CE60" s="246"/>
      <c r="CF60" s="246"/>
      <c r="CG60" s="246"/>
      <c r="CH60" s="246"/>
      <c r="CI60" s="246"/>
      <c r="CJ60" s="246"/>
      <c r="CK60" s="246"/>
      <c r="CL60" s="246"/>
      <c r="CM60" s="246"/>
      <c r="CN60" s="246"/>
      <c r="CO60" s="246"/>
      <c r="CP60" s="246"/>
      <c r="CQ60" s="246"/>
      <c r="CR60" s="246"/>
      <c r="CS60" s="246"/>
      <c r="CT60" s="246"/>
      <c r="CU60" s="246"/>
      <c r="CV60" s="246"/>
      <c r="CW60" s="246"/>
      <c r="CX60" s="246"/>
      <c r="CY60" s="246"/>
      <c r="CZ60" s="246"/>
      <c r="DA60" s="246"/>
      <c r="DB60" s="246"/>
      <c r="DC60" s="246"/>
      <c r="DD60" s="246"/>
      <c r="DE60" s="246"/>
      <c r="DF60" s="246"/>
      <c r="DG60" s="246"/>
      <c r="DH60" s="246"/>
      <c r="DI60" s="246"/>
      <c r="DJ60" s="246"/>
      <c r="DK60" s="246"/>
      <c r="DL60" s="246"/>
      <c r="DM60" s="246"/>
      <c r="DN60" s="246"/>
      <c r="DO60" s="246"/>
      <c r="DP60" s="246"/>
      <c r="DQ60" s="246"/>
      <c r="DR60" s="246"/>
      <c r="DS60" s="246"/>
      <c r="DT60" s="246"/>
      <c r="DU60" s="246"/>
      <c r="DV60" s="246"/>
      <c r="DW60" s="246"/>
      <c r="DX60" s="246"/>
      <c r="DY60" s="246"/>
      <c r="DZ60" s="246"/>
      <c r="EA60" s="246"/>
      <c r="EB60" s="246"/>
      <c r="EC60" s="246"/>
      <c r="ED60" s="246"/>
      <c r="EE60" s="246"/>
      <c r="EF60" s="246"/>
      <c r="EG60" s="246"/>
      <c r="EH60" s="246"/>
      <c r="EI60" s="246"/>
      <c r="EJ60" s="246"/>
      <c r="EK60" s="246"/>
      <c r="EL60" s="246"/>
      <c r="EM60" s="246"/>
      <c r="EN60" s="246"/>
      <c r="EO60" s="246"/>
      <c r="EP60" s="246"/>
      <c r="EQ60" s="246"/>
      <c r="ER60" s="246"/>
      <c r="ES60" s="246"/>
      <c r="ET60" s="246"/>
      <c r="EU60" s="246"/>
      <c r="EV60" s="246"/>
      <c r="EW60" s="246"/>
      <c r="EX60" s="246"/>
      <c r="EY60" s="246"/>
      <c r="EZ60" s="246"/>
      <c r="FA60" s="246"/>
      <c r="FB60" s="246"/>
      <c r="FC60" s="246"/>
      <c r="FD60" s="246"/>
      <c r="FE60" s="246"/>
      <c r="FF60" s="246"/>
      <c r="FG60" s="246"/>
      <c r="FH60" s="246"/>
      <c r="FI60" s="246"/>
      <c r="FJ60" s="246"/>
      <c r="FK60" s="246"/>
      <c r="FL60" s="246"/>
      <c r="FM60" s="246"/>
      <c r="FN60" s="246"/>
      <c r="FO60" s="246"/>
      <c r="FP60" s="246"/>
      <c r="FQ60" s="246"/>
      <c r="FR60" s="246"/>
      <c r="FS60" s="246"/>
      <c r="FT60" s="246"/>
      <c r="FU60" s="246"/>
      <c r="FV60" s="246"/>
      <c r="FW60" s="246"/>
      <c r="FX60" s="246"/>
      <c r="FY60" s="246"/>
      <c r="FZ60" s="246"/>
      <c r="GA60" s="246"/>
      <c r="GB60" s="246"/>
      <c r="GC60" s="246"/>
      <c r="GD60" s="246"/>
      <c r="GE60" s="246"/>
      <c r="GF60" s="246"/>
      <c r="GG60" s="246"/>
      <c r="GH60" s="246"/>
      <c r="GI60" s="246"/>
      <c r="GJ60" s="246"/>
      <c r="GK60" s="246"/>
      <c r="GL60" s="246"/>
      <c r="GM60" s="246"/>
      <c r="GN60" s="246"/>
      <c r="GO60" s="246"/>
      <c r="GP60" s="246"/>
      <c r="GQ60" s="246"/>
    </row>
    <row r="61" spans="1:199" s="81" customFormat="1" ht="15" customHeight="1">
      <c r="A61" s="73" t="str">
        <f>+B61</f>
        <v>Net Controllable Profit</v>
      </c>
      <c r="B61" s="272" t="s">
        <v>94</v>
      </c>
      <c r="C61" s="275">
        <f>+C46-C60</f>
        <v>0</v>
      </c>
      <c r="D61" s="275">
        <f>+D46-D60</f>
        <v>0</v>
      </c>
      <c r="E61" s="275">
        <f>+E46-E60</f>
        <v>0</v>
      </c>
      <c r="F61" s="275">
        <f>+F46-F60</f>
        <v>0</v>
      </c>
      <c r="G61" s="275">
        <f>+G46-G60</f>
        <v>0</v>
      </c>
      <c r="H61" s="275">
        <f>+H46-H60</f>
        <v>0</v>
      </c>
      <c r="I61" s="275">
        <f>+I46-I60</f>
        <v>22543.41</v>
      </c>
      <c r="J61" s="275">
        <f>+J46-J60</f>
        <v>221829.27</v>
      </c>
      <c r="K61" s="275">
        <f>+K46-K60</f>
        <v>293534.01</v>
      </c>
      <c r="L61" s="275">
        <f>+L46-L60</f>
        <v>251168</v>
      </c>
      <c r="M61" s="275">
        <f>+M46-M60</f>
        <v>413058.52</v>
      </c>
      <c r="N61" s="275">
        <f>+N46-N60</f>
        <v>369334.8</v>
      </c>
      <c r="O61" s="275">
        <f>+O46-O60</f>
        <v>411884.88</v>
      </c>
      <c r="P61" s="28"/>
      <c r="Q61" s="275">
        <f>+Q46-Q60</f>
        <v>1983352.89</v>
      </c>
      <c r="R61" s="275">
        <f>IF($R$19&lt;1,0,Q61/$R$19)</f>
        <v>6839.14789655172</v>
      </c>
      <c r="S61" s="274"/>
      <c r="T61" s="351">
        <f>IF(Q61=0,0,1)+IF(C61=0,0,1)+IF(D61=0,0,1)+IF(E61=0,0,1)+IF(F61=0,0,1)+IF(G61=0,0,1)+IF(H61=0,0,1)+IF(I61=0,0,1)+IF(J61=0,0,1)+IF(K61=0,0,1)+IF(L61=0,0,1)+IF(M61=0,0,1)+IF(N61=0,0,1)+IF(O61=0,0,1)</f>
        <v>8</v>
      </c>
      <c r="U61" s="237"/>
      <c r="V61" s="237"/>
      <c r="W61" s="237"/>
      <c r="X61" s="237"/>
      <c r="Y61" s="237"/>
      <c r="Z61" s="237"/>
      <c r="AA61" s="237"/>
      <c r="AB61" s="237"/>
      <c r="AC61" s="237"/>
      <c r="AD61" s="237"/>
      <c r="AE61" s="237"/>
      <c r="AF61" s="237"/>
      <c r="AG61" s="237"/>
      <c r="AH61" s="237"/>
      <c r="AI61" s="237"/>
      <c r="AJ61" s="237"/>
      <c r="AK61" s="237"/>
      <c r="AL61" s="237"/>
      <c r="AM61" s="237"/>
      <c r="AN61" s="237"/>
      <c r="AO61" s="237"/>
      <c r="AP61" s="237"/>
      <c r="AQ61" s="237"/>
      <c r="AR61" s="237"/>
      <c r="AS61" s="237"/>
      <c r="AT61" s="237"/>
      <c r="AU61" s="237"/>
      <c r="AV61" s="237"/>
      <c r="AW61" s="237"/>
      <c r="AX61" s="237"/>
      <c r="AY61" s="237"/>
      <c r="AZ61" s="237"/>
      <c r="BA61" s="237"/>
      <c r="BB61" s="237"/>
      <c r="BC61" s="237"/>
      <c r="BD61" s="237"/>
      <c r="BE61" s="237"/>
      <c r="BF61" s="237"/>
      <c r="BG61" s="237"/>
      <c r="BH61" s="237"/>
      <c r="BI61" s="237"/>
      <c r="BJ61" s="237"/>
      <c r="BK61" s="237"/>
      <c r="BL61" s="237"/>
      <c r="BM61" s="237"/>
      <c r="BN61" s="237"/>
      <c r="BO61" s="237"/>
      <c r="BP61" s="237"/>
      <c r="BQ61" s="237"/>
      <c r="BR61" s="237"/>
      <c r="BS61" s="237"/>
      <c r="BT61" s="237"/>
      <c r="BU61" s="237"/>
      <c r="BV61" s="237"/>
      <c r="BW61" s="237"/>
      <c r="BX61" s="237"/>
      <c r="BY61" s="237"/>
      <c r="BZ61" s="237"/>
      <c r="CA61" s="237"/>
      <c r="CB61" s="237"/>
      <c r="CC61" s="237"/>
      <c r="CD61" s="237"/>
      <c r="CE61" s="237"/>
      <c r="CF61" s="237"/>
      <c r="CG61" s="237"/>
      <c r="CH61" s="237"/>
      <c r="CI61" s="237"/>
      <c r="CJ61" s="237"/>
      <c r="CK61" s="237"/>
      <c r="CL61" s="237"/>
      <c r="CM61" s="237"/>
      <c r="CN61" s="237"/>
      <c r="CO61" s="237"/>
      <c r="CP61" s="237"/>
      <c r="CQ61" s="237"/>
      <c r="CR61" s="237"/>
      <c r="CS61" s="237"/>
      <c r="CT61" s="237"/>
      <c r="CU61" s="237"/>
      <c r="CV61" s="237"/>
      <c r="CW61" s="237"/>
      <c r="CX61" s="237"/>
      <c r="CY61" s="237"/>
      <c r="CZ61" s="237"/>
      <c r="DA61" s="237"/>
      <c r="DB61" s="237"/>
      <c r="DC61" s="237"/>
      <c r="DD61" s="237"/>
      <c r="DE61" s="237"/>
      <c r="DF61" s="237"/>
      <c r="DG61" s="237"/>
      <c r="DH61" s="237"/>
      <c r="DI61" s="237"/>
      <c r="DJ61" s="237"/>
      <c r="DK61" s="237"/>
      <c r="DL61" s="237"/>
      <c r="DM61" s="237"/>
      <c r="DN61" s="237"/>
      <c r="DO61" s="237"/>
      <c r="DP61" s="237"/>
      <c r="DQ61" s="237"/>
      <c r="DR61" s="237"/>
      <c r="DS61" s="237"/>
      <c r="DT61" s="237"/>
      <c r="DU61" s="237"/>
      <c r="DV61" s="237"/>
      <c r="DW61" s="237"/>
      <c r="DX61" s="237"/>
      <c r="DY61" s="237"/>
      <c r="DZ61" s="237"/>
      <c r="EA61" s="237"/>
      <c r="EB61" s="237"/>
      <c r="EC61" s="237"/>
      <c r="ED61" s="237"/>
      <c r="EE61" s="237"/>
      <c r="EF61" s="237"/>
      <c r="EG61" s="237"/>
      <c r="EH61" s="237"/>
      <c r="EI61" s="237"/>
      <c r="EJ61" s="237"/>
      <c r="EK61" s="237"/>
      <c r="EL61" s="237"/>
      <c r="EM61" s="237"/>
      <c r="EN61" s="237"/>
      <c r="EO61" s="237"/>
      <c r="EP61" s="237"/>
      <c r="EQ61" s="237"/>
      <c r="ER61" s="237"/>
      <c r="ES61" s="237"/>
      <c r="ET61" s="237"/>
      <c r="EU61" s="237"/>
      <c r="EV61" s="237"/>
      <c r="EW61" s="237"/>
      <c r="EX61" s="237"/>
      <c r="EY61" s="237"/>
      <c r="EZ61" s="237"/>
      <c r="FA61" s="237"/>
      <c r="FB61" s="237"/>
      <c r="FC61" s="237"/>
      <c r="FD61" s="237"/>
      <c r="FE61" s="237"/>
      <c r="FF61" s="237"/>
      <c r="FG61" s="237"/>
      <c r="FH61" s="237"/>
      <c r="FI61" s="237"/>
      <c r="FJ61" s="237"/>
      <c r="FK61" s="237"/>
      <c r="FL61" s="237"/>
      <c r="FM61" s="237"/>
      <c r="FN61" s="237"/>
      <c r="FO61" s="237"/>
      <c r="FP61" s="237"/>
      <c r="FQ61" s="237"/>
      <c r="FR61" s="237"/>
      <c r="FS61" s="237"/>
      <c r="FT61" s="237"/>
      <c r="FU61" s="237"/>
      <c r="FV61" s="237"/>
      <c r="FW61" s="237"/>
      <c r="FX61" s="237"/>
      <c r="FY61" s="237"/>
      <c r="FZ61" s="237"/>
      <c r="GA61" s="237"/>
      <c r="GB61" s="237"/>
      <c r="GC61" s="237"/>
      <c r="GD61" s="237"/>
      <c r="GE61" s="237"/>
      <c r="GF61" s="237"/>
      <c r="GG61" s="237"/>
      <c r="GH61" s="237"/>
      <c r="GI61" s="237"/>
      <c r="GJ61" s="237"/>
      <c r="GK61" s="237"/>
      <c r="GL61" s="237"/>
      <c r="GM61" s="237"/>
      <c r="GN61" s="237"/>
      <c r="GO61" s="237"/>
      <c r="GP61" s="237"/>
      <c r="GQ61" s="237"/>
    </row>
    <row r="62" spans="1:199" s="123" customFormat="1" ht="15" customHeight="1">
      <c r="A62" s="73">
        <f>+B62</f>
        <v>0</v>
      </c>
      <c r="B62" s="238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8"/>
      <c r="Q62" s="235"/>
      <c r="R62" s="235"/>
      <c r="S62" s="268"/>
      <c r="T62" s="348">
        <f>T61</f>
        <v>8</v>
      </c>
      <c r="U62" s="237"/>
      <c r="V62" s="237"/>
      <c r="W62" s="237"/>
      <c r="X62" s="237"/>
      <c r="Y62" s="237"/>
      <c r="Z62" s="237"/>
      <c r="AA62" s="237"/>
      <c r="AB62" s="237"/>
      <c r="AC62" s="237"/>
      <c r="AD62" s="237"/>
      <c r="AE62" s="237"/>
      <c r="AF62" s="237"/>
      <c r="AG62" s="237"/>
      <c r="AH62" s="237"/>
      <c r="AI62" s="237"/>
      <c r="AJ62" s="237"/>
      <c r="AK62" s="237"/>
      <c r="AL62" s="237"/>
      <c r="AM62" s="237"/>
      <c r="AN62" s="237"/>
      <c r="AO62" s="237"/>
      <c r="AP62" s="237"/>
      <c r="AQ62" s="237"/>
      <c r="AR62" s="237"/>
      <c r="AS62" s="237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7"/>
      <c r="BK62" s="237"/>
      <c r="BL62" s="237"/>
      <c r="BM62" s="237"/>
      <c r="BN62" s="237"/>
      <c r="BO62" s="237"/>
      <c r="BP62" s="237"/>
      <c r="BQ62" s="237"/>
      <c r="BR62" s="237"/>
      <c r="BS62" s="237"/>
      <c r="BT62" s="237"/>
      <c r="BU62" s="237"/>
      <c r="BV62" s="237"/>
      <c r="BW62" s="237"/>
      <c r="BX62" s="237"/>
      <c r="BY62" s="237"/>
      <c r="BZ62" s="237"/>
      <c r="CA62" s="237"/>
      <c r="CB62" s="237"/>
      <c r="CC62" s="237"/>
      <c r="CD62" s="237"/>
      <c r="CE62" s="237"/>
      <c r="CF62" s="237"/>
      <c r="CG62" s="237"/>
      <c r="CH62" s="237"/>
      <c r="CI62" s="237"/>
      <c r="CJ62" s="237"/>
      <c r="CK62" s="237"/>
      <c r="CL62" s="237"/>
      <c r="CM62" s="237"/>
      <c r="CN62" s="237"/>
      <c r="CO62" s="237"/>
      <c r="CP62" s="237"/>
      <c r="CQ62" s="237"/>
      <c r="CR62" s="237"/>
      <c r="CS62" s="237"/>
      <c r="CT62" s="237"/>
      <c r="CU62" s="237"/>
      <c r="CV62" s="237"/>
      <c r="CW62" s="237"/>
      <c r="CX62" s="237"/>
      <c r="CY62" s="237"/>
      <c r="CZ62" s="237"/>
      <c r="DA62" s="237"/>
      <c r="DB62" s="237"/>
      <c r="DC62" s="237"/>
      <c r="DD62" s="237"/>
      <c r="DE62" s="237"/>
      <c r="DF62" s="237"/>
      <c r="DG62" s="237"/>
      <c r="DH62" s="237"/>
      <c r="DI62" s="237"/>
      <c r="DJ62" s="237"/>
      <c r="DK62" s="237"/>
      <c r="DL62" s="237"/>
      <c r="DM62" s="237"/>
      <c r="DN62" s="237"/>
      <c r="DO62" s="237"/>
      <c r="DP62" s="237"/>
      <c r="DQ62" s="237"/>
      <c r="DR62" s="237"/>
      <c r="DS62" s="237"/>
      <c r="DT62" s="237"/>
      <c r="DU62" s="237"/>
      <c r="DV62" s="237"/>
      <c r="DW62" s="237"/>
      <c r="DX62" s="237"/>
      <c r="DY62" s="237"/>
      <c r="DZ62" s="237"/>
      <c r="EA62" s="237"/>
      <c r="EB62" s="237"/>
      <c r="EC62" s="237"/>
      <c r="ED62" s="237"/>
      <c r="EE62" s="237"/>
      <c r="EF62" s="237"/>
      <c r="EG62" s="237"/>
      <c r="EH62" s="237"/>
      <c r="EI62" s="237"/>
      <c r="EJ62" s="237"/>
      <c r="EK62" s="237"/>
      <c r="EL62" s="237"/>
      <c r="EM62" s="237"/>
      <c r="EN62" s="237"/>
      <c r="EO62" s="237"/>
      <c r="EP62" s="237"/>
      <c r="EQ62" s="237"/>
      <c r="ER62" s="237"/>
      <c r="ES62" s="237"/>
      <c r="ET62" s="237"/>
      <c r="EU62" s="237"/>
      <c r="EV62" s="237"/>
      <c r="EW62" s="237"/>
      <c r="EX62" s="237"/>
      <c r="EY62" s="237"/>
      <c r="EZ62" s="237"/>
      <c r="FA62" s="237"/>
      <c r="FB62" s="237"/>
      <c r="FC62" s="237"/>
      <c r="FD62" s="237"/>
      <c r="FE62" s="237"/>
      <c r="FF62" s="237"/>
      <c r="FG62" s="237"/>
      <c r="FH62" s="237"/>
      <c r="FI62" s="237"/>
      <c r="FJ62" s="237"/>
      <c r="FK62" s="237"/>
      <c r="FL62" s="237"/>
      <c r="FM62" s="237"/>
      <c r="FN62" s="237"/>
      <c r="FO62" s="237"/>
      <c r="FP62" s="237"/>
      <c r="FQ62" s="237"/>
      <c r="FR62" s="237"/>
      <c r="FS62" s="237"/>
      <c r="FT62" s="237"/>
      <c r="FU62" s="237"/>
      <c r="FV62" s="237"/>
      <c r="FW62" s="237"/>
      <c r="FX62" s="237"/>
      <c r="FY62" s="237"/>
      <c r="FZ62" s="237"/>
      <c r="GA62" s="237"/>
      <c r="GB62" s="237"/>
      <c r="GC62" s="237"/>
      <c r="GD62" s="237"/>
      <c r="GE62" s="237"/>
      <c r="GF62" s="237"/>
      <c r="GG62" s="237"/>
      <c r="GH62" s="237"/>
      <c r="GI62" s="237"/>
      <c r="GJ62" s="237"/>
      <c r="GK62" s="237"/>
      <c r="GL62" s="237"/>
      <c r="GM62" s="237"/>
      <c r="GN62" s="237"/>
      <c r="GO62" s="237"/>
      <c r="GP62" s="237"/>
      <c r="GQ62" s="237"/>
    </row>
    <row r="63" spans="1:199" s="81" customFormat="1" ht="15" customHeight="1">
      <c r="A63" s="73" t="str">
        <f>+B63</f>
        <v>Non-Controllable Expenses</v>
      </c>
      <c r="B63" s="238" t="s">
        <v>95</v>
      </c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8"/>
      <c r="Q63" s="235"/>
      <c r="R63" s="235"/>
      <c r="S63" s="237"/>
      <c r="T63" s="348"/>
      <c r="U63" s="237"/>
      <c r="V63" s="237"/>
      <c r="W63" s="237"/>
      <c r="X63" s="237"/>
      <c r="Y63" s="237"/>
      <c r="Z63" s="237"/>
      <c r="AA63" s="237"/>
      <c r="AB63" s="237"/>
      <c r="AC63" s="237"/>
      <c r="AD63" s="237"/>
      <c r="AE63" s="237"/>
      <c r="AF63" s="237"/>
      <c r="AG63" s="237"/>
      <c r="AH63" s="237"/>
      <c r="AI63" s="237"/>
      <c r="AJ63" s="237"/>
      <c r="AK63" s="237"/>
      <c r="AL63" s="237"/>
      <c r="AM63" s="237"/>
      <c r="AN63" s="237"/>
      <c r="AO63" s="237"/>
      <c r="AP63" s="237"/>
      <c r="AQ63" s="237"/>
      <c r="AR63" s="237"/>
      <c r="AS63" s="237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237"/>
      <c r="BF63" s="237"/>
      <c r="BG63" s="237"/>
      <c r="BH63" s="237"/>
      <c r="BI63" s="237"/>
      <c r="BJ63" s="237"/>
      <c r="BK63" s="237"/>
      <c r="BL63" s="237"/>
      <c r="BM63" s="237"/>
      <c r="BN63" s="237"/>
      <c r="BO63" s="237"/>
      <c r="BP63" s="237"/>
      <c r="BQ63" s="237"/>
      <c r="BR63" s="237"/>
      <c r="BS63" s="237"/>
      <c r="BT63" s="237"/>
      <c r="BU63" s="237"/>
      <c r="BV63" s="237"/>
      <c r="BW63" s="237"/>
      <c r="BX63" s="237"/>
      <c r="BY63" s="237"/>
      <c r="BZ63" s="237"/>
      <c r="CA63" s="237"/>
      <c r="CB63" s="237"/>
      <c r="CC63" s="237"/>
      <c r="CD63" s="237"/>
      <c r="CE63" s="237"/>
      <c r="CF63" s="237"/>
      <c r="CG63" s="237"/>
      <c r="CH63" s="237"/>
      <c r="CI63" s="237"/>
      <c r="CJ63" s="237"/>
      <c r="CK63" s="237"/>
      <c r="CL63" s="237"/>
      <c r="CM63" s="237"/>
      <c r="CN63" s="237"/>
      <c r="CO63" s="237"/>
      <c r="CP63" s="237"/>
      <c r="CQ63" s="237"/>
      <c r="CR63" s="237"/>
      <c r="CS63" s="237"/>
      <c r="CT63" s="237"/>
      <c r="CU63" s="237"/>
      <c r="CV63" s="237"/>
      <c r="CW63" s="237"/>
      <c r="CX63" s="237"/>
      <c r="CY63" s="237"/>
      <c r="CZ63" s="237"/>
      <c r="DA63" s="237"/>
      <c r="DB63" s="237"/>
      <c r="DC63" s="237"/>
      <c r="DD63" s="237"/>
      <c r="DE63" s="237"/>
      <c r="DF63" s="237"/>
      <c r="DG63" s="237"/>
      <c r="DH63" s="237"/>
      <c r="DI63" s="237"/>
      <c r="DJ63" s="237"/>
      <c r="DK63" s="237"/>
      <c r="DL63" s="237"/>
      <c r="DM63" s="237"/>
      <c r="DN63" s="237"/>
      <c r="DO63" s="237"/>
      <c r="DP63" s="237"/>
      <c r="DQ63" s="237"/>
      <c r="DR63" s="237"/>
      <c r="DS63" s="237"/>
      <c r="DT63" s="237"/>
      <c r="DU63" s="237"/>
      <c r="DV63" s="237"/>
      <c r="DW63" s="237"/>
      <c r="DX63" s="237"/>
      <c r="DY63" s="237"/>
      <c r="DZ63" s="237"/>
      <c r="EA63" s="237"/>
      <c r="EB63" s="237"/>
      <c r="EC63" s="237"/>
      <c r="ED63" s="237"/>
      <c r="EE63" s="237"/>
      <c r="EF63" s="237"/>
      <c r="EG63" s="237"/>
      <c r="EH63" s="237"/>
      <c r="EI63" s="237"/>
      <c r="EJ63" s="237"/>
      <c r="EK63" s="237"/>
      <c r="EL63" s="237"/>
      <c r="EM63" s="237"/>
      <c r="EN63" s="237"/>
      <c r="EO63" s="237"/>
      <c r="EP63" s="237"/>
      <c r="EQ63" s="237"/>
      <c r="ER63" s="237"/>
      <c r="ES63" s="237"/>
      <c r="ET63" s="237"/>
      <c r="EU63" s="237"/>
      <c r="EV63" s="237"/>
      <c r="EW63" s="237"/>
      <c r="EX63" s="237"/>
      <c r="EY63" s="237"/>
      <c r="EZ63" s="237"/>
      <c r="FA63" s="237"/>
      <c r="FB63" s="237"/>
      <c r="FC63" s="237"/>
      <c r="FD63" s="237"/>
      <c r="FE63" s="237"/>
      <c r="FF63" s="237"/>
      <c r="FG63" s="237"/>
      <c r="FH63" s="237"/>
      <c r="FI63" s="237"/>
      <c r="FJ63" s="237"/>
      <c r="FK63" s="237"/>
      <c r="FL63" s="237"/>
      <c r="FM63" s="237"/>
      <c r="FN63" s="237"/>
      <c r="FO63" s="237"/>
      <c r="FP63" s="237"/>
      <c r="FQ63" s="237"/>
      <c r="FR63" s="237"/>
      <c r="FS63" s="237"/>
      <c r="FT63" s="237"/>
      <c r="FU63" s="237"/>
      <c r="FV63" s="237"/>
      <c r="FW63" s="237"/>
      <c r="FX63" s="237"/>
      <c r="FY63" s="237"/>
      <c r="FZ63" s="237"/>
      <c r="GA63" s="237"/>
      <c r="GB63" s="237"/>
      <c r="GC63" s="237"/>
      <c r="GD63" s="237"/>
      <c r="GE63" s="237"/>
      <c r="GF63" s="237"/>
      <c r="GG63" s="237"/>
      <c r="GH63" s="237"/>
      <c r="GI63" s="237"/>
      <c r="GJ63" s="237"/>
      <c r="GK63" s="237"/>
      <c r="GL63" s="237"/>
      <c r="GM63" s="237"/>
      <c r="GN63" s="237"/>
      <c r="GO63" s="237"/>
      <c r="GP63" s="237"/>
      <c r="GQ63" s="237"/>
    </row>
    <row r="64" spans="1:199" s="81" customFormat="1" ht="15" customHeight="1">
      <c r="A64" s="126" t="s">
        <v>96</v>
      </c>
      <c r="B64" s="271" t="s">
        <v>97</v>
      </c>
      <c r="C64" s="242">
        <v>0</v>
      </c>
      <c r="D64" s="242">
        <v>0</v>
      </c>
      <c r="E64" s="242">
        <v>0</v>
      </c>
      <c r="F64" s="242">
        <v>0</v>
      </c>
      <c r="G64" s="242">
        <v>0</v>
      </c>
      <c r="H64" s="242">
        <v>0</v>
      </c>
      <c r="I64" s="242">
        <v>0</v>
      </c>
      <c r="J64" s="242">
        <v>9771.47</v>
      </c>
      <c r="K64" s="242">
        <v>9280.3</v>
      </c>
      <c r="L64" s="242">
        <v>11972.94</v>
      </c>
      <c r="M64" s="242">
        <v>12728.78</v>
      </c>
      <c r="N64" s="242">
        <v>11057.38</v>
      </c>
      <c r="O64" s="242">
        <v>12617.33</v>
      </c>
      <c r="P64" s="28"/>
      <c r="Q64" s="242">
        <f>SUM(D64:O64)</f>
        <v>67428.2</v>
      </c>
      <c r="R64" s="242">
        <f>IF($R$19&lt;1,0,Q64/$R$19)</f>
        <v>232.511034482759</v>
      </c>
      <c r="S64" s="243"/>
      <c r="T64" s="351">
        <f>IF(Q64=0,0,1)+IF(C64=0,0,1)+IF(D64=0,0,1)+IF(E64=0,0,1)+IF(F64=0,0,1)+IF(G64=0,0,1)+IF(H64=0,0,1)+IF(I64=0,0,1)+IF(J64=0,0,1)+IF(K64=0,0,1)+IF(L64=0,0,1)+IF(M64=0,0,1)+IF(N64=0,0,1)+IF(O64=0,0,1)</f>
        <v>7</v>
      </c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7"/>
      <c r="AM64" s="237"/>
      <c r="AN64" s="237"/>
      <c r="AO64" s="237"/>
      <c r="AP64" s="237"/>
      <c r="AQ64" s="237"/>
      <c r="AR64" s="237"/>
      <c r="AS64" s="237"/>
      <c r="AT64" s="237"/>
      <c r="AU64" s="237"/>
      <c r="AV64" s="237"/>
      <c r="AW64" s="237"/>
      <c r="AX64" s="237"/>
      <c r="AY64" s="237"/>
      <c r="AZ64" s="237"/>
      <c r="BA64" s="237"/>
      <c r="BB64" s="237"/>
      <c r="BC64" s="237"/>
      <c r="BD64" s="237"/>
      <c r="BE64" s="237"/>
      <c r="BF64" s="237"/>
      <c r="BG64" s="237"/>
      <c r="BH64" s="237"/>
      <c r="BI64" s="237"/>
      <c r="BJ64" s="237"/>
      <c r="BK64" s="237"/>
      <c r="BL64" s="237"/>
      <c r="BM64" s="237"/>
      <c r="BN64" s="237"/>
      <c r="BO64" s="237"/>
      <c r="BP64" s="237"/>
      <c r="BQ64" s="237"/>
      <c r="BR64" s="237"/>
      <c r="BS64" s="237"/>
      <c r="BT64" s="237"/>
      <c r="BU64" s="237"/>
      <c r="BV64" s="237"/>
      <c r="BW64" s="237"/>
      <c r="BX64" s="237"/>
      <c r="BY64" s="237"/>
      <c r="BZ64" s="237"/>
      <c r="CA64" s="237"/>
      <c r="CB64" s="237"/>
      <c r="CC64" s="237"/>
      <c r="CD64" s="237"/>
      <c r="CE64" s="237"/>
      <c r="CF64" s="237"/>
      <c r="CG64" s="237"/>
      <c r="CH64" s="237"/>
      <c r="CI64" s="237"/>
      <c r="CJ64" s="237"/>
      <c r="CK64" s="237"/>
      <c r="CL64" s="237"/>
      <c r="CM64" s="237"/>
      <c r="CN64" s="237"/>
      <c r="CO64" s="237"/>
      <c r="CP64" s="237"/>
      <c r="CQ64" s="237"/>
      <c r="CR64" s="237"/>
      <c r="CS64" s="237"/>
      <c r="CT64" s="237"/>
      <c r="CU64" s="237"/>
      <c r="CV64" s="237"/>
      <c r="CW64" s="237"/>
      <c r="CX64" s="237"/>
      <c r="CY64" s="237"/>
      <c r="CZ64" s="237"/>
      <c r="DA64" s="237"/>
      <c r="DB64" s="237"/>
      <c r="DC64" s="237"/>
      <c r="DD64" s="237"/>
      <c r="DE64" s="237"/>
      <c r="DF64" s="237"/>
      <c r="DG64" s="237"/>
      <c r="DH64" s="237"/>
      <c r="DI64" s="237"/>
      <c r="DJ64" s="237"/>
      <c r="DK64" s="237"/>
      <c r="DL64" s="237"/>
      <c r="DM64" s="237"/>
      <c r="DN64" s="237"/>
      <c r="DO64" s="237"/>
      <c r="DP64" s="237"/>
      <c r="DQ64" s="237"/>
      <c r="DR64" s="237"/>
      <c r="DS64" s="237"/>
      <c r="DT64" s="237"/>
      <c r="DU64" s="237"/>
      <c r="DV64" s="237"/>
      <c r="DW64" s="237"/>
      <c r="DX64" s="237"/>
      <c r="DY64" s="237"/>
      <c r="DZ64" s="237"/>
      <c r="EA64" s="237"/>
      <c r="EB64" s="237"/>
      <c r="EC64" s="237"/>
      <c r="ED64" s="237"/>
      <c r="EE64" s="237"/>
      <c r="EF64" s="237"/>
      <c r="EG64" s="237"/>
      <c r="EH64" s="237"/>
      <c r="EI64" s="237"/>
      <c r="EJ64" s="237"/>
      <c r="EK64" s="237"/>
      <c r="EL64" s="237"/>
      <c r="EM64" s="237"/>
      <c r="EN64" s="237"/>
      <c r="EO64" s="237"/>
      <c r="EP64" s="237"/>
      <c r="EQ64" s="237"/>
      <c r="ER64" s="237"/>
      <c r="ES64" s="237"/>
      <c r="ET64" s="237"/>
      <c r="EU64" s="237"/>
      <c r="EV64" s="237"/>
      <c r="EW64" s="237"/>
      <c r="EX64" s="237"/>
      <c r="EY64" s="237"/>
      <c r="EZ64" s="237"/>
      <c r="FA64" s="237"/>
      <c r="FB64" s="237"/>
      <c r="FC64" s="237"/>
      <c r="FD64" s="237"/>
      <c r="FE64" s="237"/>
      <c r="FF64" s="237"/>
      <c r="FG64" s="237"/>
      <c r="FH64" s="237"/>
      <c r="FI64" s="237"/>
      <c r="FJ64" s="237"/>
      <c r="FK64" s="237"/>
      <c r="FL64" s="237"/>
      <c r="FM64" s="237"/>
      <c r="FN64" s="237"/>
      <c r="FO64" s="237"/>
      <c r="FP64" s="237"/>
      <c r="FQ64" s="237"/>
      <c r="FR64" s="237"/>
      <c r="FS64" s="237"/>
      <c r="FT64" s="237"/>
      <c r="FU64" s="237"/>
      <c r="FV64" s="237"/>
      <c r="FW64" s="237"/>
      <c r="FX64" s="237"/>
      <c r="FY64" s="237"/>
      <c r="FZ64" s="237"/>
      <c r="GA64" s="237"/>
      <c r="GB64" s="237"/>
      <c r="GC64" s="237"/>
      <c r="GD64" s="237"/>
      <c r="GE64" s="237"/>
      <c r="GF64" s="237"/>
      <c r="GG64" s="237"/>
      <c r="GH64" s="237"/>
      <c r="GI64" s="237"/>
      <c r="GJ64" s="237"/>
      <c r="GK64" s="237"/>
      <c r="GL64" s="237"/>
      <c r="GM64" s="237"/>
      <c r="GN64" s="237"/>
      <c r="GO64" s="237"/>
      <c r="GP64" s="237"/>
      <c r="GQ64" s="237"/>
    </row>
    <row r="65" spans="1:199" s="81" customFormat="1" ht="15" customHeight="1">
      <c r="A65" s="126" t="s">
        <v>98</v>
      </c>
      <c r="B65" s="271" t="s">
        <v>99</v>
      </c>
      <c r="C65" s="242">
        <v>0</v>
      </c>
      <c r="D65" s="242">
        <v>0</v>
      </c>
      <c r="E65" s="242">
        <v>0</v>
      </c>
      <c r="F65" s="242">
        <v>0</v>
      </c>
      <c r="G65" s="242">
        <v>0</v>
      </c>
      <c r="H65" s="242">
        <v>0</v>
      </c>
      <c r="I65" s="242">
        <v>0</v>
      </c>
      <c r="J65" s="242">
        <v>13688</v>
      </c>
      <c r="K65" s="242">
        <v>13688</v>
      </c>
      <c r="L65" s="242">
        <v>13688</v>
      </c>
      <c r="M65" s="242">
        <v>13688</v>
      </c>
      <c r="N65" s="242">
        <v>13688</v>
      </c>
      <c r="O65" s="242">
        <v>-312.5</v>
      </c>
      <c r="P65" s="28"/>
      <c r="Q65" s="242">
        <f>SUM(D65:O65)</f>
        <v>68127.5</v>
      </c>
      <c r="R65" s="242">
        <f>IF($R$19&lt;1,0,Q65/$R$19)</f>
        <v>234.922413793103</v>
      </c>
      <c r="S65" s="243"/>
      <c r="T65" s="351">
        <f>IF(Q65=0,0,1)+IF(C65=0,0,1)+IF(D65=0,0,1)+IF(E65=0,0,1)+IF(F65=0,0,1)+IF(G65=0,0,1)+IF(H65=0,0,1)+IF(I65=0,0,1)+IF(J65=0,0,1)+IF(K65=0,0,1)+IF(L65=0,0,1)+IF(M65=0,0,1)+IF(N65=0,0,1)+IF(O65=0,0,1)</f>
        <v>7</v>
      </c>
      <c r="U65" s="237"/>
      <c r="V65" s="237"/>
      <c r="W65" s="237"/>
      <c r="X65" s="237"/>
      <c r="Y65" s="237"/>
      <c r="Z65" s="237"/>
      <c r="AA65" s="237"/>
      <c r="AB65" s="237"/>
      <c r="AC65" s="237"/>
      <c r="AD65" s="23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37"/>
      <c r="AP65" s="237"/>
      <c r="AQ65" s="237"/>
      <c r="AR65" s="237"/>
      <c r="AS65" s="237"/>
      <c r="AT65" s="237"/>
      <c r="AU65" s="237"/>
      <c r="AV65" s="237"/>
      <c r="AW65" s="237"/>
      <c r="AX65" s="237"/>
      <c r="AY65" s="237"/>
      <c r="AZ65" s="237"/>
      <c r="BA65" s="237"/>
      <c r="BB65" s="237"/>
      <c r="BC65" s="237"/>
      <c r="BD65" s="237"/>
      <c r="BE65" s="237"/>
      <c r="BF65" s="237"/>
      <c r="BG65" s="237"/>
      <c r="BH65" s="237"/>
      <c r="BI65" s="237"/>
      <c r="BJ65" s="237"/>
      <c r="BK65" s="237"/>
      <c r="BL65" s="237"/>
      <c r="BM65" s="237"/>
      <c r="BN65" s="237"/>
      <c r="BO65" s="237"/>
      <c r="BP65" s="237"/>
      <c r="BQ65" s="237"/>
      <c r="BR65" s="237"/>
      <c r="BS65" s="237"/>
      <c r="BT65" s="237"/>
      <c r="BU65" s="237"/>
      <c r="BV65" s="237"/>
      <c r="BW65" s="237"/>
      <c r="BX65" s="237"/>
      <c r="BY65" s="237"/>
      <c r="BZ65" s="237"/>
      <c r="CA65" s="237"/>
      <c r="CB65" s="237"/>
      <c r="CC65" s="237"/>
      <c r="CD65" s="237"/>
      <c r="CE65" s="237"/>
      <c r="CF65" s="237"/>
      <c r="CG65" s="237"/>
      <c r="CH65" s="237"/>
      <c r="CI65" s="237"/>
      <c r="CJ65" s="237"/>
      <c r="CK65" s="237"/>
      <c r="CL65" s="237"/>
      <c r="CM65" s="237"/>
      <c r="CN65" s="237"/>
      <c r="CO65" s="237"/>
      <c r="CP65" s="237"/>
      <c r="CQ65" s="237"/>
      <c r="CR65" s="237"/>
      <c r="CS65" s="237"/>
      <c r="CT65" s="237"/>
      <c r="CU65" s="237"/>
      <c r="CV65" s="237"/>
      <c r="CW65" s="237"/>
      <c r="CX65" s="237"/>
      <c r="CY65" s="237"/>
      <c r="CZ65" s="237"/>
      <c r="DA65" s="237"/>
      <c r="DB65" s="237"/>
      <c r="DC65" s="237"/>
      <c r="DD65" s="237"/>
      <c r="DE65" s="237"/>
      <c r="DF65" s="237"/>
      <c r="DG65" s="237"/>
      <c r="DH65" s="237"/>
      <c r="DI65" s="237"/>
      <c r="DJ65" s="237"/>
      <c r="DK65" s="237"/>
      <c r="DL65" s="237"/>
      <c r="DM65" s="237"/>
      <c r="DN65" s="237"/>
      <c r="DO65" s="237"/>
      <c r="DP65" s="237"/>
      <c r="DQ65" s="237"/>
      <c r="DR65" s="237"/>
      <c r="DS65" s="237"/>
      <c r="DT65" s="237"/>
      <c r="DU65" s="237"/>
      <c r="DV65" s="237"/>
      <c r="DW65" s="237"/>
      <c r="DX65" s="237"/>
      <c r="DY65" s="237"/>
      <c r="DZ65" s="237"/>
      <c r="EA65" s="237"/>
      <c r="EB65" s="237"/>
      <c r="EC65" s="237"/>
      <c r="ED65" s="237"/>
      <c r="EE65" s="237"/>
      <c r="EF65" s="237"/>
      <c r="EG65" s="237"/>
      <c r="EH65" s="237"/>
      <c r="EI65" s="237"/>
      <c r="EJ65" s="237"/>
      <c r="EK65" s="237"/>
      <c r="EL65" s="237"/>
      <c r="EM65" s="237"/>
      <c r="EN65" s="237"/>
      <c r="EO65" s="237"/>
      <c r="EP65" s="237"/>
      <c r="EQ65" s="237"/>
      <c r="ER65" s="237"/>
      <c r="ES65" s="237"/>
      <c r="ET65" s="237"/>
      <c r="EU65" s="237"/>
      <c r="EV65" s="237"/>
      <c r="EW65" s="237"/>
      <c r="EX65" s="237"/>
      <c r="EY65" s="237"/>
      <c r="EZ65" s="237"/>
      <c r="FA65" s="237"/>
      <c r="FB65" s="237"/>
      <c r="FC65" s="237"/>
      <c r="FD65" s="237"/>
      <c r="FE65" s="237"/>
      <c r="FF65" s="237"/>
      <c r="FG65" s="237"/>
      <c r="FH65" s="237"/>
      <c r="FI65" s="237"/>
      <c r="FJ65" s="237"/>
      <c r="FK65" s="237"/>
      <c r="FL65" s="237"/>
      <c r="FM65" s="237"/>
      <c r="FN65" s="237"/>
      <c r="FO65" s="237"/>
      <c r="FP65" s="237"/>
      <c r="FQ65" s="237"/>
      <c r="FR65" s="237"/>
      <c r="FS65" s="237"/>
      <c r="FT65" s="237"/>
      <c r="FU65" s="237"/>
      <c r="FV65" s="237"/>
      <c r="FW65" s="237"/>
      <c r="FX65" s="237"/>
      <c r="FY65" s="237"/>
      <c r="FZ65" s="237"/>
      <c r="GA65" s="237"/>
      <c r="GB65" s="237"/>
      <c r="GC65" s="237"/>
      <c r="GD65" s="237"/>
      <c r="GE65" s="237"/>
      <c r="GF65" s="237"/>
      <c r="GG65" s="237"/>
      <c r="GH65" s="237"/>
      <c r="GI65" s="237"/>
      <c r="GJ65" s="237"/>
      <c r="GK65" s="237"/>
      <c r="GL65" s="237"/>
      <c r="GM65" s="237"/>
      <c r="GN65" s="237"/>
      <c r="GO65" s="237"/>
      <c r="GP65" s="237"/>
      <c r="GQ65" s="237"/>
    </row>
    <row r="66" spans="1:199" s="81" customFormat="1" ht="15" customHeight="1">
      <c r="A66" s="126" t="s">
        <v>100</v>
      </c>
      <c r="B66" s="271" t="s">
        <v>101</v>
      </c>
      <c r="C66" s="242">
        <v>0</v>
      </c>
      <c r="D66" s="242">
        <v>0</v>
      </c>
      <c r="E66" s="242">
        <v>0</v>
      </c>
      <c r="F66" s="242">
        <v>0</v>
      </c>
      <c r="G66" s="242">
        <v>0</v>
      </c>
      <c r="H66" s="242">
        <v>0</v>
      </c>
      <c r="I66" s="242">
        <v>2355.87</v>
      </c>
      <c r="J66" s="242">
        <v>65792</v>
      </c>
      <c r="K66" s="242">
        <v>65792</v>
      </c>
      <c r="L66" s="242">
        <v>66199.31</v>
      </c>
      <c r="M66" s="242">
        <v>-73794.91</v>
      </c>
      <c r="N66" s="242">
        <v>33560.96</v>
      </c>
      <c r="O66" s="242">
        <v>33560.96</v>
      </c>
      <c r="P66" s="28"/>
      <c r="Q66" s="242">
        <f>SUM(D66:O66)</f>
        <v>193466.19</v>
      </c>
      <c r="R66" s="242">
        <f>IF($R$19&lt;1,0,Q66/$R$19)</f>
        <v>667.124793103448</v>
      </c>
      <c r="S66" s="243"/>
      <c r="T66" s="351">
        <f>IF(Q66=0,0,1)+IF(C66=0,0,1)+IF(D66=0,0,1)+IF(E66=0,0,1)+IF(F66=0,0,1)+IF(G66=0,0,1)+IF(H66=0,0,1)+IF(I66=0,0,1)+IF(J66=0,0,1)+IF(K66=0,0,1)+IF(L66=0,0,1)+IF(M66=0,0,1)+IF(N66=0,0,1)+IF(O66=0,0,1)</f>
        <v>8</v>
      </c>
      <c r="U66" s="237"/>
      <c r="V66" s="237"/>
      <c r="W66" s="237"/>
      <c r="X66" s="237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  <c r="AP66" s="237"/>
      <c r="AQ66" s="237"/>
      <c r="AR66" s="237"/>
      <c r="AS66" s="237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7"/>
      <c r="BK66" s="237"/>
      <c r="BL66" s="237"/>
      <c r="BM66" s="237"/>
      <c r="BN66" s="237"/>
      <c r="BO66" s="237"/>
      <c r="BP66" s="237"/>
      <c r="BQ66" s="237"/>
      <c r="BR66" s="237"/>
      <c r="BS66" s="237"/>
      <c r="BT66" s="237"/>
      <c r="BU66" s="237"/>
      <c r="BV66" s="237"/>
      <c r="BW66" s="237"/>
      <c r="BX66" s="237"/>
      <c r="BY66" s="237"/>
      <c r="BZ66" s="237"/>
      <c r="CA66" s="237"/>
      <c r="CB66" s="237"/>
      <c r="CC66" s="237"/>
      <c r="CD66" s="237"/>
      <c r="CE66" s="237"/>
      <c r="CF66" s="237"/>
      <c r="CG66" s="237"/>
      <c r="CH66" s="237"/>
      <c r="CI66" s="237"/>
      <c r="CJ66" s="237"/>
      <c r="CK66" s="237"/>
      <c r="CL66" s="237"/>
      <c r="CM66" s="237"/>
      <c r="CN66" s="237"/>
      <c r="CO66" s="237"/>
      <c r="CP66" s="237"/>
      <c r="CQ66" s="237"/>
      <c r="CR66" s="237"/>
      <c r="CS66" s="237"/>
      <c r="CT66" s="237"/>
      <c r="CU66" s="237"/>
      <c r="CV66" s="237"/>
      <c r="CW66" s="237"/>
      <c r="CX66" s="237"/>
      <c r="CY66" s="237"/>
      <c r="CZ66" s="237"/>
      <c r="DA66" s="237"/>
      <c r="DB66" s="237"/>
      <c r="DC66" s="237"/>
      <c r="DD66" s="237"/>
      <c r="DE66" s="237"/>
      <c r="DF66" s="237"/>
      <c r="DG66" s="237"/>
      <c r="DH66" s="237"/>
      <c r="DI66" s="237"/>
      <c r="DJ66" s="237"/>
      <c r="DK66" s="237"/>
      <c r="DL66" s="237"/>
      <c r="DM66" s="237"/>
      <c r="DN66" s="237"/>
      <c r="DO66" s="237"/>
      <c r="DP66" s="237"/>
      <c r="DQ66" s="237"/>
      <c r="DR66" s="237"/>
      <c r="DS66" s="237"/>
      <c r="DT66" s="237"/>
      <c r="DU66" s="237"/>
      <c r="DV66" s="237"/>
      <c r="DW66" s="237"/>
      <c r="DX66" s="237"/>
      <c r="DY66" s="237"/>
      <c r="DZ66" s="237"/>
      <c r="EA66" s="237"/>
      <c r="EB66" s="237"/>
      <c r="EC66" s="237"/>
      <c r="ED66" s="237"/>
      <c r="EE66" s="237"/>
      <c r="EF66" s="237"/>
      <c r="EG66" s="237"/>
      <c r="EH66" s="237"/>
      <c r="EI66" s="237"/>
      <c r="EJ66" s="237"/>
      <c r="EK66" s="237"/>
      <c r="EL66" s="237"/>
      <c r="EM66" s="237"/>
      <c r="EN66" s="237"/>
      <c r="EO66" s="237"/>
      <c r="EP66" s="237"/>
      <c r="EQ66" s="237"/>
      <c r="ER66" s="237"/>
      <c r="ES66" s="237"/>
      <c r="ET66" s="237"/>
      <c r="EU66" s="237"/>
      <c r="EV66" s="237"/>
      <c r="EW66" s="237"/>
      <c r="EX66" s="237"/>
      <c r="EY66" s="237"/>
      <c r="EZ66" s="237"/>
      <c r="FA66" s="237"/>
      <c r="FB66" s="237"/>
      <c r="FC66" s="237"/>
      <c r="FD66" s="237"/>
      <c r="FE66" s="237"/>
      <c r="FF66" s="237"/>
      <c r="FG66" s="237"/>
      <c r="FH66" s="237"/>
      <c r="FI66" s="237"/>
      <c r="FJ66" s="237"/>
      <c r="FK66" s="237"/>
      <c r="FL66" s="237"/>
      <c r="FM66" s="237"/>
      <c r="FN66" s="237"/>
      <c r="FO66" s="237"/>
      <c r="FP66" s="237"/>
      <c r="FQ66" s="237"/>
      <c r="FR66" s="237"/>
      <c r="FS66" s="237"/>
      <c r="FT66" s="237"/>
      <c r="FU66" s="237"/>
      <c r="FV66" s="237"/>
      <c r="FW66" s="237"/>
      <c r="FX66" s="237"/>
      <c r="FY66" s="237"/>
      <c r="FZ66" s="237"/>
      <c r="GA66" s="237"/>
      <c r="GB66" s="237"/>
      <c r="GC66" s="237"/>
      <c r="GD66" s="237"/>
      <c r="GE66" s="237"/>
      <c r="GF66" s="237"/>
      <c r="GG66" s="237"/>
      <c r="GH66" s="237"/>
      <c r="GI66" s="237"/>
      <c r="GJ66" s="237"/>
      <c r="GK66" s="237"/>
      <c r="GL66" s="237"/>
      <c r="GM66" s="237"/>
      <c r="GN66" s="237"/>
      <c r="GO66" s="237"/>
      <c r="GP66" s="237"/>
      <c r="GQ66" s="237"/>
    </row>
    <row r="67" spans="1:199" s="81" customFormat="1" ht="15" customHeight="1">
      <c r="A67" s="126" t="s">
        <v>102</v>
      </c>
      <c r="B67" s="271" t="s">
        <v>103</v>
      </c>
      <c r="C67" s="242">
        <v>0</v>
      </c>
      <c r="D67" s="242">
        <v>0</v>
      </c>
      <c r="E67" s="242">
        <v>0</v>
      </c>
      <c r="F67" s="242">
        <v>0</v>
      </c>
      <c r="G67" s="242">
        <v>0</v>
      </c>
      <c r="H67" s="242">
        <v>0</v>
      </c>
      <c r="I67" s="242">
        <v>0</v>
      </c>
      <c r="J67" s="242">
        <v>0</v>
      </c>
      <c r="K67" s="242">
        <v>0</v>
      </c>
      <c r="L67" s="242">
        <v>0</v>
      </c>
      <c r="M67" s="242">
        <v>0</v>
      </c>
      <c r="N67" s="242">
        <v>2114</v>
      </c>
      <c r="O67" s="242">
        <v>0</v>
      </c>
      <c r="P67" s="28"/>
      <c r="Q67" s="242">
        <f>SUM(D67:O67)</f>
        <v>2114</v>
      </c>
      <c r="R67" s="242">
        <f>IF($R$19&lt;1,0,Q67/$R$19)</f>
        <v>7.28965517241379</v>
      </c>
      <c r="S67" s="243"/>
      <c r="T67" s="351">
        <f>IF(Q67=0,0,1)+IF(C67=0,0,1)+IF(D67=0,0,1)+IF(E67=0,0,1)+IF(F67=0,0,1)+IF(G67=0,0,1)+IF(H67=0,0,1)+IF(I67=0,0,1)+IF(J67=0,0,1)+IF(K67=0,0,1)+IF(L67=0,0,1)+IF(M67=0,0,1)+IF(N67=0,0,1)+IF(O67=0,0,1)</f>
        <v>2</v>
      </c>
      <c r="U67" s="237"/>
      <c r="V67" s="237"/>
      <c r="W67" s="237"/>
      <c r="X67" s="237"/>
      <c r="Y67" s="237"/>
      <c r="Z67" s="237"/>
      <c r="AA67" s="237"/>
      <c r="AB67" s="237"/>
      <c r="AC67" s="237"/>
      <c r="AD67" s="237"/>
      <c r="AE67" s="237"/>
      <c r="AF67" s="237"/>
      <c r="AG67" s="237"/>
      <c r="AH67" s="237"/>
      <c r="AI67" s="237"/>
      <c r="AJ67" s="237"/>
      <c r="AK67" s="237"/>
      <c r="AL67" s="237"/>
      <c r="AM67" s="237"/>
      <c r="AN67" s="237"/>
      <c r="AO67" s="237"/>
      <c r="AP67" s="237"/>
      <c r="AQ67" s="237"/>
      <c r="AR67" s="237"/>
      <c r="AS67" s="237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237"/>
      <c r="BF67" s="237"/>
      <c r="BG67" s="237"/>
      <c r="BH67" s="237"/>
      <c r="BI67" s="237"/>
      <c r="BJ67" s="237"/>
      <c r="BK67" s="237"/>
      <c r="BL67" s="237"/>
      <c r="BM67" s="237"/>
      <c r="BN67" s="237"/>
      <c r="BO67" s="237"/>
      <c r="BP67" s="237"/>
      <c r="BQ67" s="237"/>
      <c r="BR67" s="237"/>
      <c r="BS67" s="237"/>
      <c r="BT67" s="237"/>
      <c r="BU67" s="237"/>
      <c r="BV67" s="237"/>
      <c r="BW67" s="237"/>
      <c r="BX67" s="237"/>
      <c r="BY67" s="237"/>
      <c r="BZ67" s="237"/>
      <c r="CA67" s="237"/>
      <c r="CB67" s="237"/>
      <c r="CC67" s="237"/>
      <c r="CD67" s="237"/>
      <c r="CE67" s="237"/>
      <c r="CF67" s="237"/>
      <c r="CG67" s="237"/>
      <c r="CH67" s="237"/>
      <c r="CI67" s="237"/>
      <c r="CJ67" s="237"/>
      <c r="CK67" s="237"/>
      <c r="CL67" s="237"/>
      <c r="CM67" s="237"/>
      <c r="CN67" s="237"/>
      <c r="CO67" s="237"/>
      <c r="CP67" s="237"/>
      <c r="CQ67" s="237"/>
      <c r="CR67" s="237"/>
      <c r="CS67" s="237"/>
      <c r="CT67" s="237"/>
      <c r="CU67" s="237"/>
      <c r="CV67" s="237"/>
      <c r="CW67" s="237"/>
      <c r="CX67" s="237"/>
      <c r="CY67" s="237"/>
      <c r="CZ67" s="237"/>
      <c r="DA67" s="237"/>
      <c r="DB67" s="237"/>
      <c r="DC67" s="237"/>
      <c r="DD67" s="237"/>
      <c r="DE67" s="237"/>
      <c r="DF67" s="237"/>
      <c r="DG67" s="237"/>
      <c r="DH67" s="237"/>
      <c r="DI67" s="237"/>
      <c r="DJ67" s="237"/>
      <c r="DK67" s="237"/>
      <c r="DL67" s="237"/>
      <c r="DM67" s="237"/>
      <c r="DN67" s="237"/>
      <c r="DO67" s="237"/>
      <c r="DP67" s="237"/>
      <c r="DQ67" s="237"/>
      <c r="DR67" s="237"/>
      <c r="DS67" s="237"/>
      <c r="DT67" s="237"/>
      <c r="DU67" s="237"/>
      <c r="DV67" s="237"/>
      <c r="DW67" s="237"/>
      <c r="DX67" s="237"/>
      <c r="DY67" s="237"/>
      <c r="DZ67" s="237"/>
      <c r="EA67" s="237"/>
      <c r="EB67" s="237"/>
      <c r="EC67" s="237"/>
      <c r="ED67" s="237"/>
      <c r="EE67" s="237"/>
      <c r="EF67" s="237"/>
      <c r="EG67" s="237"/>
      <c r="EH67" s="237"/>
      <c r="EI67" s="237"/>
      <c r="EJ67" s="237"/>
      <c r="EK67" s="237"/>
      <c r="EL67" s="237"/>
      <c r="EM67" s="237"/>
      <c r="EN67" s="237"/>
      <c r="EO67" s="237"/>
      <c r="EP67" s="237"/>
      <c r="EQ67" s="237"/>
      <c r="ER67" s="237"/>
      <c r="ES67" s="237"/>
      <c r="ET67" s="237"/>
      <c r="EU67" s="237"/>
      <c r="EV67" s="237"/>
      <c r="EW67" s="237"/>
      <c r="EX67" s="237"/>
      <c r="EY67" s="237"/>
      <c r="EZ67" s="237"/>
      <c r="FA67" s="237"/>
      <c r="FB67" s="237"/>
      <c r="FC67" s="237"/>
      <c r="FD67" s="237"/>
      <c r="FE67" s="237"/>
      <c r="FF67" s="237"/>
      <c r="FG67" s="237"/>
      <c r="FH67" s="237"/>
      <c r="FI67" s="237"/>
      <c r="FJ67" s="237"/>
      <c r="FK67" s="237"/>
      <c r="FL67" s="237"/>
      <c r="FM67" s="237"/>
      <c r="FN67" s="237"/>
      <c r="FO67" s="237"/>
      <c r="FP67" s="237"/>
      <c r="FQ67" s="237"/>
      <c r="FR67" s="237"/>
      <c r="FS67" s="237"/>
      <c r="FT67" s="237"/>
      <c r="FU67" s="237"/>
      <c r="FV67" s="237"/>
      <c r="FW67" s="237"/>
      <c r="FX67" s="237"/>
      <c r="FY67" s="237"/>
      <c r="FZ67" s="237"/>
      <c r="GA67" s="237"/>
      <c r="GB67" s="237"/>
      <c r="GC67" s="237"/>
      <c r="GD67" s="237"/>
      <c r="GE67" s="237"/>
      <c r="GF67" s="237"/>
      <c r="GG67" s="237"/>
      <c r="GH67" s="237"/>
      <c r="GI67" s="237"/>
      <c r="GJ67" s="237"/>
      <c r="GK67" s="237"/>
      <c r="GL67" s="237"/>
      <c r="GM67" s="237"/>
      <c r="GN67" s="237"/>
      <c r="GO67" s="237"/>
      <c r="GP67" s="237"/>
      <c r="GQ67" s="237"/>
    </row>
    <row r="68" spans="1:199" s="81" customFormat="1" ht="15" hidden="1">
      <c r="A68" s="126" t="s">
        <v>104</v>
      </c>
      <c r="B68" s="271" t="s">
        <v>105</v>
      </c>
      <c r="C68" s="242">
        <v>0</v>
      </c>
      <c r="D68" s="242">
        <v>0</v>
      </c>
      <c r="E68" s="242">
        <v>0</v>
      </c>
      <c r="F68" s="242">
        <v>0</v>
      </c>
      <c r="G68" s="242">
        <v>0</v>
      </c>
      <c r="H68" s="242">
        <v>0</v>
      </c>
      <c r="I68" s="242">
        <v>0</v>
      </c>
      <c r="J68" s="242">
        <v>0</v>
      </c>
      <c r="K68" s="242">
        <v>0</v>
      </c>
      <c r="L68" s="242">
        <v>0</v>
      </c>
      <c r="M68" s="242">
        <v>0</v>
      </c>
      <c r="N68" s="242">
        <v>0</v>
      </c>
      <c r="O68" s="242">
        <v>0</v>
      </c>
      <c r="P68" s="28"/>
      <c r="Q68" s="242">
        <f>SUM(D68:O68)</f>
        <v>0</v>
      </c>
      <c r="R68" s="242">
        <f>IF($R$19&lt;1,0,Q68/$R$19)</f>
        <v>0</v>
      </c>
      <c r="S68" s="243"/>
      <c r="T68" s="351">
        <f>IF(Q68=0,0,1)+IF(C68=0,0,1)+IF(D68=0,0,1)+IF(E68=0,0,1)+IF(F68=0,0,1)+IF(G68=0,0,1)+IF(H68=0,0,1)+IF(I68=0,0,1)+IF(J68=0,0,1)+IF(K68=0,0,1)+IF(L68=0,0,1)+IF(M68=0,0,1)+IF(N68=0,0,1)+IF(O68=0,0,1)</f>
        <v>0</v>
      </c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7"/>
      <c r="AV68" s="237"/>
      <c r="AW68" s="237"/>
      <c r="AX68" s="237"/>
      <c r="AY68" s="237"/>
      <c r="AZ68" s="237"/>
      <c r="BA68" s="237"/>
      <c r="BB68" s="237"/>
      <c r="BC68" s="237"/>
      <c r="BD68" s="237"/>
      <c r="BE68" s="237"/>
      <c r="BF68" s="237"/>
      <c r="BG68" s="237"/>
      <c r="BH68" s="237"/>
      <c r="BI68" s="237"/>
      <c r="BJ68" s="237"/>
      <c r="BK68" s="237"/>
      <c r="BL68" s="237"/>
      <c r="BM68" s="237"/>
      <c r="BN68" s="237"/>
      <c r="BO68" s="237"/>
      <c r="BP68" s="237"/>
      <c r="BQ68" s="237"/>
      <c r="BR68" s="237"/>
      <c r="BS68" s="237"/>
      <c r="BT68" s="237"/>
      <c r="BU68" s="237"/>
      <c r="BV68" s="237"/>
      <c r="BW68" s="237"/>
      <c r="BX68" s="237"/>
      <c r="BY68" s="237"/>
      <c r="BZ68" s="237"/>
      <c r="CA68" s="237"/>
      <c r="CB68" s="237"/>
      <c r="CC68" s="237"/>
      <c r="CD68" s="237"/>
      <c r="CE68" s="237"/>
      <c r="CF68" s="237"/>
      <c r="CG68" s="237"/>
      <c r="CH68" s="237"/>
      <c r="CI68" s="237"/>
      <c r="CJ68" s="237"/>
      <c r="CK68" s="237"/>
      <c r="CL68" s="237"/>
      <c r="CM68" s="237"/>
      <c r="CN68" s="237"/>
      <c r="CO68" s="237"/>
      <c r="CP68" s="237"/>
      <c r="CQ68" s="237"/>
      <c r="CR68" s="237"/>
      <c r="CS68" s="237"/>
      <c r="CT68" s="237"/>
      <c r="CU68" s="237"/>
      <c r="CV68" s="237"/>
      <c r="CW68" s="237"/>
      <c r="CX68" s="237"/>
      <c r="CY68" s="237"/>
      <c r="CZ68" s="237"/>
      <c r="DA68" s="237"/>
      <c r="DB68" s="237"/>
      <c r="DC68" s="237"/>
      <c r="DD68" s="237"/>
      <c r="DE68" s="237"/>
      <c r="DF68" s="237"/>
      <c r="DG68" s="237"/>
      <c r="DH68" s="237"/>
      <c r="DI68" s="237"/>
      <c r="DJ68" s="237"/>
      <c r="DK68" s="237"/>
      <c r="DL68" s="237"/>
      <c r="DM68" s="237"/>
      <c r="DN68" s="237"/>
      <c r="DO68" s="237"/>
      <c r="DP68" s="237"/>
      <c r="DQ68" s="237"/>
      <c r="DR68" s="237"/>
      <c r="DS68" s="237"/>
      <c r="DT68" s="237"/>
      <c r="DU68" s="237"/>
      <c r="DV68" s="237"/>
      <c r="DW68" s="237"/>
      <c r="DX68" s="237"/>
      <c r="DY68" s="237"/>
      <c r="DZ68" s="237"/>
      <c r="EA68" s="237"/>
      <c r="EB68" s="237"/>
      <c r="EC68" s="237"/>
      <c r="ED68" s="237"/>
      <c r="EE68" s="237"/>
      <c r="EF68" s="237"/>
      <c r="EG68" s="237"/>
      <c r="EH68" s="237"/>
      <c r="EI68" s="237"/>
      <c r="EJ68" s="237"/>
      <c r="EK68" s="237"/>
      <c r="EL68" s="237"/>
      <c r="EM68" s="237"/>
      <c r="EN68" s="237"/>
      <c r="EO68" s="237"/>
      <c r="EP68" s="237"/>
      <c r="EQ68" s="237"/>
      <c r="ER68" s="237"/>
      <c r="ES68" s="237"/>
      <c r="ET68" s="237"/>
      <c r="EU68" s="237"/>
      <c r="EV68" s="237"/>
      <c r="EW68" s="237"/>
      <c r="EX68" s="237"/>
      <c r="EY68" s="237"/>
      <c r="EZ68" s="237"/>
      <c r="FA68" s="237"/>
      <c r="FB68" s="237"/>
      <c r="FC68" s="237"/>
      <c r="FD68" s="237"/>
      <c r="FE68" s="237"/>
      <c r="FF68" s="237"/>
      <c r="FG68" s="237"/>
      <c r="FH68" s="237"/>
      <c r="FI68" s="237"/>
      <c r="FJ68" s="237"/>
      <c r="FK68" s="237"/>
      <c r="FL68" s="237"/>
      <c r="FM68" s="237"/>
      <c r="FN68" s="237"/>
      <c r="FO68" s="237"/>
      <c r="FP68" s="237"/>
      <c r="FQ68" s="237"/>
      <c r="FR68" s="237"/>
      <c r="FS68" s="237"/>
      <c r="FT68" s="237"/>
      <c r="FU68" s="237"/>
      <c r="FV68" s="237"/>
      <c r="FW68" s="237"/>
      <c r="FX68" s="237"/>
      <c r="FY68" s="237"/>
      <c r="FZ68" s="237"/>
      <c r="GA68" s="237"/>
      <c r="GB68" s="237"/>
      <c r="GC68" s="237"/>
      <c r="GD68" s="237"/>
      <c r="GE68" s="237"/>
      <c r="GF68" s="237"/>
      <c r="GG68" s="237"/>
      <c r="GH68" s="237"/>
      <c r="GI68" s="237"/>
      <c r="GJ68" s="237"/>
      <c r="GK68" s="237"/>
      <c r="GL68" s="237"/>
      <c r="GM68" s="237"/>
      <c r="GN68" s="237"/>
      <c r="GO68" s="237"/>
      <c r="GP68" s="237"/>
      <c r="GQ68" s="237"/>
    </row>
    <row r="69" spans="1:199" s="98" customFormat="1" ht="15" customHeight="1">
      <c r="A69" s="73" t="str">
        <f>+B69</f>
        <v>     Total Non-Controllable Expenses</v>
      </c>
      <c r="B69" s="238" t="s">
        <v>106</v>
      </c>
      <c r="C69" s="267">
        <f>SUM(C64:C68)</f>
        <v>0</v>
      </c>
      <c r="D69" s="267">
        <f>SUM(D64:D68)</f>
        <v>0</v>
      </c>
      <c r="E69" s="267">
        <f>SUM(E64:E68)</f>
        <v>0</v>
      </c>
      <c r="F69" s="267">
        <f>SUM(F64:F68)</f>
        <v>0</v>
      </c>
      <c r="G69" s="267">
        <f>SUM(G64:G68)</f>
        <v>0</v>
      </c>
      <c r="H69" s="267">
        <f>SUM(H64:H68)</f>
        <v>0</v>
      </c>
      <c r="I69" s="267">
        <f>SUM(I64:I68)</f>
        <v>2355.87</v>
      </c>
      <c r="J69" s="267">
        <f>SUM(J64:J68)</f>
        <v>89251.47</v>
      </c>
      <c r="K69" s="267">
        <f>SUM(K64:K68)</f>
        <v>88760.3</v>
      </c>
      <c r="L69" s="267">
        <f>SUM(L64:L68)</f>
        <v>91860.25</v>
      </c>
      <c r="M69" s="267">
        <f>SUM(M64:M68)</f>
        <v>-47378.13</v>
      </c>
      <c r="N69" s="267">
        <f>SUM(N64:N68)</f>
        <v>60420.34</v>
      </c>
      <c r="O69" s="267">
        <f>SUM(O64:O68)</f>
        <v>45865.79</v>
      </c>
      <c r="P69" s="28"/>
      <c r="Q69" s="267">
        <f>SUM(Q63:Q68)</f>
        <v>331135.89</v>
      </c>
      <c r="R69" s="267">
        <f>IF($R$19&lt;1,0,Q69/$R$19)</f>
        <v>1141.84789655172</v>
      </c>
      <c r="S69" s="268"/>
      <c r="T69" s="351">
        <f>IF(Q69=0,0,1)+IF(C69=0,0,1)+IF(D69=0,0,1)+IF(E69=0,0,1)+IF(F69=0,0,1)+IF(G69=0,0,1)+IF(H69=0,0,1)+IF(I69=0,0,1)+IF(J69=0,0,1)+IF(K69=0,0,1)+IF(L69=0,0,1)+IF(M69=0,0,1)+IF(N69=0,0,1)+IF(O69=0,0,1)</f>
        <v>8</v>
      </c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  <c r="AN69" s="246"/>
      <c r="AO69" s="246"/>
      <c r="AP69" s="246"/>
      <c r="AQ69" s="246"/>
      <c r="AR69" s="246"/>
      <c r="AS69" s="246"/>
      <c r="AT69" s="246"/>
      <c r="AU69" s="246"/>
      <c r="AV69" s="246"/>
      <c r="AW69" s="246"/>
      <c r="AX69" s="246"/>
      <c r="AY69" s="246"/>
      <c r="AZ69" s="246"/>
      <c r="BA69" s="246"/>
      <c r="BB69" s="246"/>
      <c r="BC69" s="246"/>
      <c r="BD69" s="246"/>
      <c r="BE69" s="246"/>
      <c r="BF69" s="246"/>
      <c r="BG69" s="246"/>
      <c r="BH69" s="246"/>
      <c r="BI69" s="246"/>
      <c r="BJ69" s="246"/>
      <c r="BK69" s="246"/>
      <c r="BL69" s="246"/>
      <c r="BM69" s="246"/>
      <c r="BN69" s="246"/>
      <c r="BO69" s="246"/>
      <c r="BP69" s="246"/>
      <c r="BQ69" s="246"/>
      <c r="BR69" s="246"/>
      <c r="BS69" s="246"/>
      <c r="BT69" s="246"/>
      <c r="BU69" s="246"/>
      <c r="BV69" s="246"/>
      <c r="BW69" s="246"/>
      <c r="BX69" s="246"/>
      <c r="BY69" s="246"/>
      <c r="BZ69" s="246"/>
      <c r="CA69" s="246"/>
      <c r="CB69" s="246"/>
      <c r="CC69" s="246"/>
      <c r="CD69" s="246"/>
      <c r="CE69" s="246"/>
      <c r="CF69" s="246"/>
      <c r="CG69" s="246"/>
      <c r="CH69" s="246"/>
      <c r="CI69" s="246"/>
      <c r="CJ69" s="246"/>
      <c r="CK69" s="246"/>
      <c r="CL69" s="246"/>
      <c r="CM69" s="246"/>
      <c r="CN69" s="246"/>
      <c r="CO69" s="246"/>
      <c r="CP69" s="246"/>
      <c r="CQ69" s="246"/>
      <c r="CR69" s="246"/>
      <c r="CS69" s="246"/>
      <c r="CT69" s="246"/>
      <c r="CU69" s="246"/>
      <c r="CV69" s="246"/>
      <c r="CW69" s="246"/>
      <c r="CX69" s="246"/>
      <c r="CY69" s="246"/>
      <c r="CZ69" s="246"/>
      <c r="DA69" s="246"/>
      <c r="DB69" s="246"/>
      <c r="DC69" s="246"/>
      <c r="DD69" s="246"/>
      <c r="DE69" s="246"/>
      <c r="DF69" s="246"/>
      <c r="DG69" s="246"/>
      <c r="DH69" s="246"/>
      <c r="DI69" s="246"/>
      <c r="DJ69" s="246"/>
      <c r="DK69" s="246"/>
      <c r="DL69" s="246"/>
      <c r="DM69" s="246"/>
      <c r="DN69" s="246"/>
      <c r="DO69" s="246"/>
      <c r="DP69" s="246"/>
      <c r="DQ69" s="246"/>
      <c r="DR69" s="246"/>
      <c r="DS69" s="246"/>
      <c r="DT69" s="246"/>
      <c r="DU69" s="246"/>
      <c r="DV69" s="246"/>
      <c r="DW69" s="246"/>
      <c r="DX69" s="246"/>
      <c r="DY69" s="246"/>
      <c r="DZ69" s="246"/>
      <c r="EA69" s="246"/>
      <c r="EB69" s="246"/>
      <c r="EC69" s="246"/>
      <c r="ED69" s="246"/>
      <c r="EE69" s="246"/>
      <c r="EF69" s="246"/>
      <c r="EG69" s="246"/>
      <c r="EH69" s="246"/>
      <c r="EI69" s="246"/>
      <c r="EJ69" s="246"/>
      <c r="EK69" s="246"/>
      <c r="EL69" s="246"/>
      <c r="EM69" s="246"/>
      <c r="EN69" s="246"/>
      <c r="EO69" s="246"/>
      <c r="EP69" s="246"/>
      <c r="EQ69" s="246"/>
      <c r="ER69" s="246"/>
      <c r="ES69" s="246"/>
      <c r="ET69" s="246"/>
      <c r="EU69" s="246"/>
      <c r="EV69" s="246"/>
      <c r="EW69" s="246"/>
      <c r="EX69" s="246"/>
      <c r="EY69" s="246"/>
      <c r="EZ69" s="246"/>
      <c r="FA69" s="246"/>
      <c r="FB69" s="246"/>
      <c r="FC69" s="246"/>
      <c r="FD69" s="246"/>
      <c r="FE69" s="246"/>
      <c r="FF69" s="246"/>
      <c r="FG69" s="246"/>
      <c r="FH69" s="246"/>
      <c r="FI69" s="246"/>
      <c r="FJ69" s="246"/>
      <c r="FK69" s="246"/>
      <c r="FL69" s="246"/>
      <c r="FM69" s="246"/>
      <c r="FN69" s="246"/>
      <c r="FO69" s="246"/>
      <c r="FP69" s="246"/>
      <c r="FQ69" s="246"/>
      <c r="FR69" s="246"/>
      <c r="FS69" s="246"/>
      <c r="FT69" s="246"/>
      <c r="FU69" s="246"/>
      <c r="FV69" s="246"/>
      <c r="FW69" s="246"/>
      <c r="FX69" s="246"/>
      <c r="FY69" s="246"/>
      <c r="FZ69" s="246"/>
      <c r="GA69" s="246"/>
      <c r="GB69" s="246"/>
      <c r="GC69" s="246"/>
      <c r="GD69" s="246"/>
      <c r="GE69" s="246"/>
      <c r="GF69" s="246"/>
      <c r="GG69" s="246"/>
      <c r="GH69" s="246"/>
      <c r="GI69" s="246"/>
      <c r="GJ69" s="246"/>
      <c r="GK69" s="246"/>
      <c r="GL69" s="246"/>
      <c r="GM69" s="246"/>
      <c r="GN69" s="246"/>
      <c r="GO69" s="246"/>
      <c r="GP69" s="246"/>
      <c r="GQ69" s="246"/>
    </row>
    <row r="70" spans="1:199" s="98" customFormat="1" ht="15" customHeight="1">
      <c r="A70" s="73">
        <f>+B70</f>
        <v>0</v>
      </c>
      <c r="B70" s="276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8"/>
      <c r="Q70" s="235"/>
      <c r="R70" s="235"/>
      <c r="S70" s="268"/>
      <c r="T70" s="351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  <c r="AQ70" s="246"/>
      <c r="AR70" s="246"/>
      <c r="AS70" s="246"/>
      <c r="AT70" s="246"/>
      <c r="AU70" s="246"/>
      <c r="AV70" s="246"/>
      <c r="AW70" s="246"/>
      <c r="AX70" s="246"/>
      <c r="AY70" s="246"/>
      <c r="AZ70" s="246"/>
      <c r="BA70" s="246"/>
      <c r="BB70" s="246"/>
      <c r="BC70" s="246"/>
      <c r="BD70" s="246"/>
      <c r="BE70" s="246"/>
      <c r="BF70" s="246"/>
      <c r="BG70" s="246"/>
      <c r="BH70" s="246"/>
      <c r="BI70" s="246"/>
      <c r="BJ70" s="246"/>
      <c r="BK70" s="246"/>
      <c r="BL70" s="246"/>
      <c r="BM70" s="246"/>
      <c r="BN70" s="246"/>
      <c r="BO70" s="246"/>
      <c r="BP70" s="246"/>
      <c r="BQ70" s="246"/>
      <c r="BR70" s="246"/>
      <c r="BS70" s="246"/>
      <c r="BT70" s="246"/>
      <c r="BU70" s="246"/>
      <c r="BV70" s="246"/>
      <c r="BW70" s="246"/>
      <c r="BX70" s="246"/>
      <c r="BY70" s="246"/>
      <c r="BZ70" s="246"/>
      <c r="CA70" s="246"/>
      <c r="CB70" s="246"/>
      <c r="CC70" s="246"/>
      <c r="CD70" s="246"/>
      <c r="CE70" s="246"/>
      <c r="CF70" s="246"/>
      <c r="CG70" s="246"/>
      <c r="CH70" s="246"/>
      <c r="CI70" s="246"/>
      <c r="CJ70" s="246"/>
      <c r="CK70" s="246"/>
      <c r="CL70" s="246"/>
      <c r="CM70" s="246"/>
      <c r="CN70" s="246"/>
      <c r="CO70" s="246"/>
      <c r="CP70" s="246"/>
      <c r="CQ70" s="246"/>
      <c r="CR70" s="246"/>
      <c r="CS70" s="246"/>
      <c r="CT70" s="246"/>
      <c r="CU70" s="246"/>
      <c r="CV70" s="246"/>
      <c r="CW70" s="246"/>
      <c r="CX70" s="246"/>
      <c r="CY70" s="246"/>
      <c r="CZ70" s="246"/>
      <c r="DA70" s="246"/>
      <c r="DB70" s="246"/>
      <c r="DC70" s="246"/>
      <c r="DD70" s="246"/>
      <c r="DE70" s="246"/>
      <c r="DF70" s="246"/>
      <c r="DG70" s="246"/>
      <c r="DH70" s="246"/>
      <c r="DI70" s="246"/>
      <c r="DJ70" s="246"/>
      <c r="DK70" s="246"/>
      <c r="DL70" s="246"/>
      <c r="DM70" s="246"/>
      <c r="DN70" s="246"/>
      <c r="DO70" s="246"/>
      <c r="DP70" s="246"/>
      <c r="DQ70" s="246"/>
      <c r="DR70" s="246"/>
      <c r="DS70" s="246"/>
      <c r="DT70" s="246"/>
      <c r="DU70" s="246"/>
      <c r="DV70" s="246"/>
      <c r="DW70" s="246"/>
      <c r="DX70" s="246"/>
      <c r="DY70" s="246"/>
      <c r="DZ70" s="246"/>
      <c r="EA70" s="246"/>
      <c r="EB70" s="246"/>
      <c r="EC70" s="246"/>
      <c r="ED70" s="246"/>
      <c r="EE70" s="246"/>
      <c r="EF70" s="246"/>
      <c r="EG70" s="246"/>
      <c r="EH70" s="246"/>
      <c r="EI70" s="246"/>
      <c r="EJ70" s="246"/>
      <c r="EK70" s="246"/>
      <c r="EL70" s="246"/>
      <c r="EM70" s="246"/>
      <c r="EN70" s="246"/>
      <c r="EO70" s="246"/>
      <c r="EP70" s="246"/>
      <c r="EQ70" s="246"/>
      <c r="ER70" s="246"/>
      <c r="ES70" s="246"/>
      <c r="ET70" s="246"/>
      <c r="EU70" s="246"/>
      <c r="EV70" s="246"/>
      <c r="EW70" s="246"/>
      <c r="EX70" s="246"/>
      <c r="EY70" s="246"/>
      <c r="EZ70" s="246"/>
      <c r="FA70" s="246"/>
      <c r="FB70" s="246"/>
      <c r="FC70" s="246"/>
      <c r="FD70" s="246"/>
      <c r="FE70" s="246"/>
      <c r="FF70" s="246"/>
      <c r="FG70" s="246"/>
      <c r="FH70" s="246"/>
      <c r="FI70" s="246"/>
      <c r="FJ70" s="246"/>
      <c r="FK70" s="246"/>
      <c r="FL70" s="246"/>
      <c r="FM70" s="246"/>
      <c r="FN70" s="246"/>
      <c r="FO70" s="246"/>
      <c r="FP70" s="246"/>
      <c r="FQ70" s="246"/>
      <c r="FR70" s="246"/>
      <c r="FS70" s="246"/>
      <c r="FT70" s="246"/>
      <c r="FU70" s="246"/>
      <c r="FV70" s="246"/>
      <c r="FW70" s="246"/>
      <c r="FX70" s="246"/>
      <c r="FY70" s="246"/>
      <c r="FZ70" s="246"/>
      <c r="GA70" s="246"/>
      <c r="GB70" s="246"/>
      <c r="GC70" s="246"/>
      <c r="GD70" s="246"/>
      <c r="GE70" s="246"/>
      <c r="GF70" s="246"/>
      <c r="GG70" s="246"/>
      <c r="GH70" s="246"/>
      <c r="GI70" s="246"/>
      <c r="GJ70" s="246"/>
      <c r="GK70" s="246"/>
      <c r="GL70" s="246"/>
      <c r="GM70" s="246"/>
      <c r="GN70" s="246"/>
      <c r="GO70" s="246"/>
      <c r="GP70" s="246"/>
      <c r="GQ70" s="246"/>
    </row>
    <row r="71" spans="1:199" s="81" customFormat="1" ht="15" customHeight="1">
      <c r="A71" s="73" t="str">
        <f>+B71</f>
        <v>Total Operating Expenses</v>
      </c>
      <c r="B71" s="277" t="s">
        <v>107</v>
      </c>
      <c r="C71" s="267">
        <f>+C60+C69</f>
        <v>0</v>
      </c>
      <c r="D71" s="267">
        <f>+D60+D69</f>
        <v>0</v>
      </c>
      <c r="E71" s="267">
        <f>+E60+E69</f>
        <v>0</v>
      </c>
      <c r="F71" s="267">
        <f>+F60+F69</f>
        <v>0</v>
      </c>
      <c r="G71" s="267">
        <f>+G60+G69</f>
        <v>0</v>
      </c>
      <c r="H71" s="267">
        <f>+H60+H69</f>
        <v>0</v>
      </c>
      <c r="I71" s="267">
        <f>+I60+I69</f>
        <v>5646.69</v>
      </c>
      <c r="J71" s="267">
        <f>+J60+J69</f>
        <v>166310.53</v>
      </c>
      <c r="K71" s="267">
        <f>+K60+K69</f>
        <v>180147.03</v>
      </c>
      <c r="L71" s="267">
        <f>+L60+L69</f>
        <v>275729.9</v>
      </c>
      <c r="M71" s="267">
        <f>+M60+M69</f>
        <v>33275.58</v>
      </c>
      <c r="N71" s="267">
        <f>+N60+N69</f>
        <v>162579.85</v>
      </c>
      <c r="O71" s="267">
        <f>+O60+O69</f>
        <v>136787.46</v>
      </c>
      <c r="P71" s="28"/>
      <c r="Q71" s="267">
        <f>+Q60+Q69</f>
        <v>960477.04</v>
      </c>
      <c r="R71" s="267">
        <f>IF($R$19&lt;1,0,Q71/$R$19)</f>
        <v>3311.98979310345</v>
      </c>
      <c r="S71" s="268"/>
      <c r="T71" s="351">
        <f>IF(Q71=0,0,1)+IF(C71=0,0,1)+IF(D71=0,0,1)+IF(E71=0,0,1)+IF(F71=0,0,1)+IF(G71=0,0,1)+IF(H71=0,0,1)+IF(I71=0,0,1)+IF(J71=0,0,1)+IF(K71=0,0,1)+IF(L71=0,0,1)+IF(M71=0,0,1)+IF(N71=0,0,1)+IF(O71=0,0,1)</f>
        <v>8</v>
      </c>
      <c r="U71" s="237"/>
      <c r="V71" s="237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7"/>
      <c r="AR71" s="237"/>
      <c r="AS71" s="237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237"/>
      <c r="BF71" s="237"/>
      <c r="BG71" s="237"/>
      <c r="BH71" s="237"/>
      <c r="BI71" s="237"/>
      <c r="BJ71" s="237"/>
      <c r="BK71" s="237"/>
      <c r="BL71" s="237"/>
      <c r="BM71" s="237"/>
      <c r="BN71" s="237"/>
      <c r="BO71" s="237"/>
      <c r="BP71" s="237"/>
      <c r="BQ71" s="237"/>
      <c r="BR71" s="237"/>
      <c r="BS71" s="237"/>
      <c r="BT71" s="237"/>
      <c r="BU71" s="237"/>
      <c r="BV71" s="237"/>
      <c r="BW71" s="237"/>
      <c r="BX71" s="237"/>
      <c r="BY71" s="237"/>
      <c r="BZ71" s="237"/>
      <c r="CA71" s="237"/>
      <c r="CB71" s="237"/>
      <c r="CC71" s="237"/>
      <c r="CD71" s="237"/>
      <c r="CE71" s="237"/>
      <c r="CF71" s="237"/>
      <c r="CG71" s="237"/>
      <c r="CH71" s="237"/>
      <c r="CI71" s="237"/>
      <c r="CJ71" s="237"/>
      <c r="CK71" s="237"/>
      <c r="CL71" s="237"/>
      <c r="CM71" s="237"/>
      <c r="CN71" s="237"/>
      <c r="CO71" s="237"/>
      <c r="CP71" s="237"/>
      <c r="CQ71" s="237"/>
      <c r="CR71" s="237"/>
      <c r="CS71" s="237"/>
      <c r="CT71" s="237"/>
      <c r="CU71" s="237"/>
      <c r="CV71" s="237"/>
      <c r="CW71" s="237"/>
      <c r="CX71" s="237"/>
      <c r="CY71" s="237"/>
      <c r="CZ71" s="237"/>
      <c r="DA71" s="237"/>
      <c r="DB71" s="237"/>
      <c r="DC71" s="237"/>
      <c r="DD71" s="237"/>
      <c r="DE71" s="237"/>
      <c r="DF71" s="237"/>
      <c r="DG71" s="237"/>
      <c r="DH71" s="237"/>
      <c r="DI71" s="237"/>
      <c r="DJ71" s="237"/>
      <c r="DK71" s="237"/>
      <c r="DL71" s="237"/>
      <c r="DM71" s="237"/>
      <c r="DN71" s="237"/>
      <c r="DO71" s="237"/>
      <c r="DP71" s="237"/>
      <c r="DQ71" s="237"/>
      <c r="DR71" s="237"/>
      <c r="DS71" s="237"/>
      <c r="DT71" s="237"/>
      <c r="DU71" s="237"/>
      <c r="DV71" s="237"/>
      <c r="DW71" s="237"/>
      <c r="DX71" s="237"/>
      <c r="DY71" s="237"/>
      <c r="DZ71" s="237"/>
      <c r="EA71" s="237"/>
      <c r="EB71" s="237"/>
      <c r="EC71" s="237"/>
      <c r="ED71" s="237"/>
      <c r="EE71" s="237"/>
      <c r="EF71" s="237"/>
      <c r="EG71" s="237"/>
      <c r="EH71" s="237"/>
      <c r="EI71" s="237"/>
      <c r="EJ71" s="237"/>
      <c r="EK71" s="237"/>
      <c r="EL71" s="237"/>
      <c r="EM71" s="237"/>
      <c r="EN71" s="237"/>
      <c r="EO71" s="237"/>
      <c r="EP71" s="237"/>
      <c r="EQ71" s="237"/>
      <c r="ER71" s="237"/>
      <c r="ES71" s="237"/>
      <c r="ET71" s="237"/>
      <c r="EU71" s="237"/>
      <c r="EV71" s="237"/>
      <c r="EW71" s="237"/>
      <c r="EX71" s="237"/>
      <c r="EY71" s="237"/>
      <c r="EZ71" s="237"/>
      <c r="FA71" s="237"/>
      <c r="FB71" s="237"/>
      <c r="FC71" s="237"/>
      <c r="FD71" s="237"/>
      <c r="FE71" s="237"/>
      <c r="FF71" s="237"/>
      <c r="FG71" s="237"/>
      <c r="FH71" s="237"/>
      <c r="FI71" s="237"/>
      <c r="FJ71" s="237"/>
      <c r="FK71" s="237"/>
      <c r="FL71" s="237"/>
      <c r="FM71" s="237"/>
      <c r="FN71" s="237"/>
      <c r="FO71" s="237"/>
      <c r="FP71" s="237"/>
      <c r="FQ71" s="237"/>
      <c r="FR71" s="237"/>
      <c r="FS71" s="237"/>
      <c r="FT71" s="237"/>
      <c r="FU71" s="237"/>
      <c r="FV71" s="237"/>
      <c r="FW71" s="237"/>
      <c r="FX71" s="237"/>
      <c r="FY71" s="237"/>
      <c r="FZ71" s="237"/>
      <c r="GA71" s="237"/>
      <c r="GB71" s="237"/>
      <c r="GC71" s="237"/>
      <c r="GD71" s="237"/>
      <c r="GE71" s="237"/>
      <c r="GF71" s="237"/>
      <c r="GG71" s="237"/>
      <c r="GH71" s="237"/>
      <c r="GI71" s="237"/>
      <c r="GJ71" s="237"/>
      <c r="GK71" s="237"/>
      <c r="GL71" s="237"/>
      <c r="GM71" s="237"/>
      <c r="GN71" s="237"/>
      <c r="GO71" s="237"/>
      <c r="GP71" s="237"/>
      <c r="GQ71" s="237"/>
    </row>
    <row r="72" spans="1:199" s="81" customFormat="1" ht="15" customHeight="1">
      <c r="A72" s="73">
        <f>+B72</f>
        <v>0</v>
      </c>
      <c r="B72" s="277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8"/>
      <c r="Q72" s="235"/>
      <c r="R72" s="235"/>
      <c r="S72" s="268"/>
      <c r="T72" s="351"/>
      <c r="U72" s="237"/>
      <c r="V72" s="237"/>
      <c r="W72" s="237"/>
      <c r="X72" s="237"/>
      <c r="Y72" s="237"/>
      <c r="Z72" s="237"/>
      <c r="AA72" s="237"/>
      <c r="AB72" s="237"/>
      <c r="AC72" s="237"/>
      <c r="AD72" s="237"/>
      <c r="AE72" s="237"/>
      <c r="AF72" s="237"/>
      <c r="AG72" s="237"/>
      <c r="AH72" s="237"/>
      <c r="AI72" s="237"/>
      <c r="AJ72" s="237"/>
      <c r="AK72" s="237"/>
      <c r="AL72" s="237"/>
      <c r="AM72" s="237"/>
      <c r="AN72" s="237"/>
      <c r="AO72" s="237"/>
      <c r="AP72" s="237"/>
      <c r="AQ72" s="237"/>
      <c r="AR72" s="237"/>
      <c r="AS72" s="237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237"/>
      <c r="BF72" s="237"/>
      <c r="BG72" s="237"/>
      <c r="BH72" s="237"/>
      <c r="BI72" s="237"/>
      <c r="BJ72" s="237"/>
      <c r="BK72" s="237"/>
      <c r="BL72" s="237"/>
      <c r="BM72" s="237"/>
      <c r="BN72" s="237"/>
      <c r="BO72" s="237"/>
      <c r="BP72" s="237"/>
      <c r="BQ72" s="237"/>
      <c r="BR72" s="237"/>
      <c r="BS72" s="237"/>
      <c r="BT72" s="237"/>
      <c r="BU72" s="237"/>
      <c r="BV72" s="237"/>
      <c r="BW72" s="237"/>
      <c r="BX72" s="237"/>
      <c r="BY72" s="237"/>
      <c r="BZ72" s="237"/>
      <c r="CA72" s="237"/>
      <c r="CB72" s="237"/>
      <c r="CC72" s="237"/>
      <c r="CD72" s="237"/>
      <c r="CE72" s="237"/>
      <c r="CF72" s="237"/>
      <c r="CG72" s="237"/>
      <c r="CH72" s="237"/>
      <c r="CI72" s="237"/>
      <c r="CJ72" s="237"/>
      <c r="CK72" s="237"/>
      <c r="CL72" s="237"/>
      <c r="CM72" s="237"/>
      <c r="CN72" s="237"/>
      <c r="CO72" s="237"/>
      <c r="CP72" s="237"/>
      <c r="CQ72" s="237"/>
      <c r="CR72" s="237"/>
      <c r="CS72" s="237"/>
      <c r="CT72" s="237"/>
      <c r="CU72" s="237"/>
      <c r="CV72" s="237"/>
      <c r="CW72" s="237"/>
      <c r="CX72" s="237"/>
      <c r="CY72" s="237"/>
      <c r="CZ72" s="237"/>
      <c r="DA72" s="237"/>
      <c r="DB72" s="237"/>
      <c r="DC72" s="237"/>
      <c r="DD72" s="237"/>
      <c r="DE72" s="237"/>
      <c r="DF72" s="237"/>
      <c r="DG72" s="237"/>
      <c r="DH72" s="237"/>
      <c r="DI72" s="237"/>
      <c r="DJ72" s="237"/>
      <c r="DK72" s="237"/>
      <c r="DL72" s="237"/>
      <c r="DM72" s="237"/>
      <c r="DN72" s="237"/>
      <c r="DO72" s="237"/>
      <c r="DP72" s="237"/>
      <c r="DQ72" s="237"/>
      <c r="DR72" s="237"/>
      <c r="DS72" s="237"/>
      <c r="DT72" s="237"/>
      <c r="DU72" s="237"/>
      <c r="DV72" s="237"/>
      <c r="DW72" s="237"/>
      <c r="DX72" s="237"/>
      <c r="DY72" s="237"/>
      <c r="DZ72" s="237"/>
      <c r="EA72" s="237"/>
      <c r="EB72" s="237"/>
      <c r="EC72" s="237"/>
      <c r="ED72" s="237"/>
      <c r="EE72" s="237"/>
      <c r="EF72" s="237"/>
      <c r="EG72" s="237"/>
      <c r="EH72" s="237"/>
      <c r="EI72" s="237"/>
      <c r="EJ72" s="237"/>
      <c r="EK72" s="237"/>
      <c r="EL72" s="237"/>
      <c r="EM72" s="237"/>
      <c r="EN72" s="237"/>
      <c r="EO72" s="237"/>
      <c r="EP72" s="237"/>
      <c r="EQ72" s="237"/>
      <c r="ER72" s="237"/>
      <c r="ES72" s="237"/>
      <c r="ET72" s="237"/>
      <c r="EU72" s="237"/>
      <c r="EV72" s="237"/>
      <c r="EW72" s="237"/>
      <c r="EX72" s="237"/>
      <c r="EY72" s="237"/>
      <c r="EZ72" s="237"/>
      <c r="FA72" s="237"/>
      <c r="FB72" s="237"/>
      <c r="FC72" s="237"/>
      <c r="FD72" s="237"/>
      <c r="FE72" s="237"/>
      <c r="FF72" s="237"/>
      <c r="FG72" s="237"/>
      <c r="FH72" s="237"/>
      <c r="FI72" s="237"/>
      <c r="FJ72" s="237"/>
      <c r="FK72" s="237"/>
      <c r="FL72" s="237"/>
      <c r="FM72" s="237"/>
      <c r="FN72" s="237"/>
      <c r="FO72" s="237"/>
      <c r="FP72" s="237"/>
      <c r="FQ72" s="237"/>
      <c r="FR72" s="237"/>
      <c r="FS72" s="237"/>
      <c r="FT72" s="237"/>
      <c r="FU72" s="237"/>
      <c r="FV72" s="237"/>
      <c r="FW72" s="237"/>
      <c r="FX72" s="237"/>
      <c r="FY72" s="237"/>
      <c r="FZ72" s="237"/>
      <c r="GA72" s="237"/>
      <c r="GB72" s="237"/>
      <c r="GC72" s="237"/>
      <c r="GD72" s="237"/>
      <c r="GE72" s="237"/>
      <c r="GF72" s="237"/>
      <c r="GG72" s="237"/>
      <c r="GH72" s="237"/>
      <c r="GI72" s="237"/>
      <c r="GJ72" s="237"/>
      <c r="GK72" s="237"/>
      <c r="GL72" s="237"/>
      <c r="GM72" s="237"/>
      <c r="GN72" s="237"/>
      <c r="GO72" s="237"/>
      <c r="GP72" s="237"/>
      <c r="GQ72" s="237"/>
    </row>
    <row r="73" spans="1:199" s="81" customFormat="1" ht="15" customHeight="1">
      <c r="A73" s="73" t="str">
        <f>+B73</f>
        <v>Net Operating Income (NOI)</v>
      </c>
      <c r="B73" s="277" t="s">
        <v>108</v>
      </c>
      <c r="C73" s="267">
        <f>+C46-C71</f>
        <v>0</v>
      </c>
      <c r="D73" s="267">
        <f>+D46-D71</f>
        <v>0</v>
      </c>
      <c r="E73" s="267">
        <f>+E46-E71</f>
        <v>0</v>
      </c>
      <c r="F73" s="267">
        <f>+F46-F71</f>
        <v>0</v>
      </c>
      <c r="G73" s="267">
        <f>+G46-G71</f>
        <v>0</v>
      </c>
      <c r="H73" s="267">
        <f>+H46-H71</f>
        <v>0</v>
      </c>
      <c r="I73" s="267">
        <f>+I46-I71</f>
        <v>20187.54</v>
      </c>
      <c r="J73" s="267">
        <f>+J46-J71</f>
        <v>132577.8</v>
      </c>
      <c r="K73" s="267">
        <f>+K46-K71</f>
        <v>204773.71</v>
      </c>
      <c r="L73" s="267">
        <f>+L46-L71</f>
        <v>159307.75</v>
      </c>
      <c r="M73" s="267">
        <f>+M46-M71</f>
        <v>460436.65</v>
      </c>
      <c r="N73" s="267">
        <f>+N46-N71</f>
        <v>308914.46</v>
      </c>
      <c r="O73" s="267">
        <f>+O46-O71</f>
        <v>366019.09</v>
      </c>
      <c r="P73" s="28"/>
      <c r="Q73" s="267">
        <f>+Q46-Q71</f>
        <v>1652217</v>
      </c>
      <c r="R73" s="267">
        <f>IF($R$19&lt;1,0,Q73/$R$19)</f>
        <v>5697.3</v>
      </c>
      <c r="S73" s="268"/>
      <c r="T73" s="351">
        <f>IF(Q73=0,0,1)+IF(C73=0,0,1)+IF(D73=0,0,1)+IF(E73=0,0,1)+IF(F73=0,0,1)+IF(G73=0,0,1)+IF(H73=0,0,1)+IF(I73=0,0,1)+IF(J73=0,0,1)+IF(K73=0,0,1)+IF(L73=0,0,1)+IF(M73=0,0,1)+IF(N73=0,0,1)+IF(O73=0,0,1)</f>
        <v>8</v>
      </c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  <c r="BM73" s="237"/>
      <c r="BN73" s="237"/>
      <c r="BO73" s="237"/>
      <c r="BP73" s="237"/>
      <c r="BQ73" s="237"/>
      <c r="BR73" s="237"/>
      <c r="BS73" s="237"/>
      <c r="BT73" s="237"/>
      <c r="BU73" s="237"/>
      <c r="BV73" s="237"/>
      <c r="BW73" s="237"/>
      <c r="BX73" s="237"/>
      <c r="BY73" s="237"/>
      <c r="BZ73" s="237"/>
      <c r="CA73" s="237"/>
      <c r="CB73" s="237"/>
      <c r="CC73" s="237"/>
      <c r="CD73" s="237"/>
      <c r="CE73" s="237"/>
      <c r="CF73" s="237"/>
      <c r="CG73" s="237"/>
      <c r="CH73" s="237"/>
      <c r="CI73" s="237"/>
      <c r="CJ73" s="237"/>
      <c r="CK73" s="237"/>
      <c r="CL73" s="237"/>
      <c r="CM73" s="237"/>
      <c r="CN73" s="237"/>
      <c r="CO73" s="237"/>
      <c r="CP73" s="237"/>
      <c r="CQ73" s="237"/>
      <c r="CR73" s="237"/>
      <c r="CS73" s="237"/>
      <c r="CT73" s="237"/>
      <c r="CU73" s="237"/>
      <c r="CV73" s="237"/>
      <c r="CW73" s="237"/>
      <c r="CX73" s="237"/>
      <c r="CY73" s="237"/>
      <c r="CZ73" s="237"/>
      <c r="DA73" s="237"/>
      <c r="DB73" s="237"/>
      <c r="DC73" s="237"/>
      <c r="DD73" s="237"/>
      <c r="DE73" s="237"/>
      <c r="DF73" s="237"/>
      <c r="DG73" s="237"/>
      <c r="DH73" s="237"/>
      <c r="DI73" s="237"/>
      <c r="DJ73" s="237"/>
      <c r="DK73" s="237"/>
      <c r="DL73" s="237"/>
      <c r="DM73" s="237"/>
      <c r="DN73" s="237"/>
      <c r="DO73" s="237"/>
      <c r="DP73" s="237"/>
      <c r="DQ73" s="237"/>
      <c r="DR73" s="237"/>
      <c r="DS73" s="237"/>
      <c r="DT73" s="237"/>
      <c r="DU73" s="237"/>
      <c r="DV73" s="237"/>
      <c r="DW73" s="237"/>
      <c r="DX73" s="237"/>
      <c r="DY73" s="237"/>
      <c r="DZ73" s="237"/>
      <c r="EA73" s="237"/>
      <c r="EB73" s="237"/>
      <c r="EC73" s="237"/>
      <c r="ED73" s="237"/>
      <c r="EE73" s="237"/>
      <c r="EF73" s="237"/>
      <c r="EG73" s="237"/>
      <c r="EH73" s="237"/>
      <c r="EI73" s="237"/>
      <c r="EJ73" s="237"/>
      <c r="EK73" s="237"/>
      <c r="EL73" s="237"/>
      <c r="EM73" s="237"/>
      <c r="EN73" s="237"/>
      <c r="EO73" s="237"/>
      <c r="EP73" s="237"/>
      <c r="EQ73" s="237"/>
      <c r="ER73" s="237"/>
      <c r="ES73" s="237"/>
      <c r="ET73" s="237"/>
      <c r="EU73" s="237"/>
      <c r="EV73" s="237"/>
      <c r="EW73" s="237"/>
      <c r="EX73" s="237"/>
      <c r="EY73" s="237"/>
      <c r="EZ73" s="237"/>
      <c r="FA73" s="237"/>
      <c r="FB73" s="237"/>
      <c r="FC73" s="237"/>
      <c r="FD73" s="237"/>
      <c r="FE73" s="237"/>
      <c r="FF73" s="237"/>
      <c r="FG73" s="237"/>
      <c r="FH73" s="237"/>
      <c r="FI73" s="237"/>
      <c r="FJ73" s="237"/>
      <c r="FK73" s="237"/>
      <c r="FL73" s="237"/>
      <c r="FM73" s="237"/>
      <c r="FN73" s="237"/>
      <c r="FO73" s="237"/>
      <c r="FP73" s="237"/>
      <c r="FQ73" s="237"/>
      <c r="FR73" s="237"/>
      <c r="FS73" s="237"/>
      <c r="FT73" s="237"/>
      <c r="FU73" s="237"/>
      <c r="FV73" s="237"/>
      <c r="FW73" s="237"/>
      <c r="FX73" s="237"/>
      <c r="FY73" s="237"/>
      <c r="FZ73" s="237"/>
      <c r="GA73" s="237"/>
      <c r="GB73" s="237"/>
      <c r="GC73" s="237"/>
      <c r="GD73" s="237"/>
      <c r="GE73" s="237"/>
      <c r="GF73" s="237"/>
      <c r="GG73" s="237"/>
      <c r="GH73" s="237"/>
      <c r="GI73" s="237"/>
      <c r="GJ73" s="237"/>
      <c r="GK73" s="237"/>
      <c r="GL73" s="237"/>
      <c r="GM73" s="237"/>
      <c r="GN73" s="237"/>
      <c r="GO73" s="237"/>
      <c r="GP73" s="237"/>
      <c r="GQ73" s="237"/>
    </row>
    <row r="74" spans="1:199" s="123" customFormat="1" ht="15" customHeight="1">
      <c r="A74" s="73">
        <f>+B74</f>
        <v>0</v>
      </c>
      <c r="B74" s="238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8"/>
      <c r="Q74" s="235"/>
      <c r="R74" s="235"/>
      <c r="S74" s="268"/>
      <c r="T74" s="351"/>
      <c r="U74" s="237"/>
      <c r="V74" s="23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7"/>
      <c r="AM74" s="237"/>
      <c r="AN74" s="237"/>
      <c r="AO74" s="237"/>
      <c r="AP74" s="237"/>
      <c r="AQ74" s="237"/>
      <c r="AR74" s="237"/>
      <c r="AS74" s="237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237"/>
      <c r="BF74" s="237"/>
      <c r="BG74" s="237"/>
      <c r="BH74" s="237"/>
      <c r="BI74" s="237"/>
      <c r="BJ74" s="237"/>
      <c r="BK74" s="237"/>
      <c r="BL74" s="237"/>
      <c r="BM74" s="237"/>
      <c r="BN74" s="237"/>
      <c r="BO74" s="237"/>
      <c r="BP74" s="237"/>
      <c r="BQ74" s="237"/>
      <c r="BR74" s="237"/>
      <c r="BS74" s="237"/>
      <c r="BT74" s="237"/>
      <c r="BU74" s="237"/>
      <c r="BV74" s="237"/>
      <c r="BW74" s="237"/>
      <c r="BX74" s="237"/>
      <c r="BY74" s="237"/>
      <c r="BZ74" s="237"/>
      <c r="CA74" s="237"/>
      <c r="CB74" s="237"/>
      <c r="CC74" s="237"/>
      <c r="CD74" s="237"/>
      <c r="CE74" s="237"/>
      <c r="CF74" s="237"/>
      <c r="CG74" s="237"/>
      <c r="CH74" s="237"/>
      <c r="CI74" s="237"/>
      <c r="CJ74" s="237"/>
      <c r="CK74" s="237"/>
      <c r="CL74" s="237"/>
      <c r="CM74" s="237"/>
      <c r="CN74" s="237"/>
      <c r="CO74" s="237"/>
      <c r="CP74" s="237"/>
      <c r="CQ74" s="237"/>
      <c r="CR74" s="237"/>
      <c r="CS74" s="237"/>
      <c r="CT74" s="237"/>
      <c r="CU74" s="237"/>
      <c r="CV74" s="237"/>
      <c r="CW74" s="237"/>
      <c r="CX74" s="237"/>
      <c r="CY74" s="237"/>
      <c r="CZ74" s="237"/>
      <c r="DA74" s="237"/>
      <c r="DB74" s="237"/>
      <c r="DC74" s="237"/>
      <c r="DD74" s="237"/>
      <c r="DE74" s="237"/>
      <c r="DF74" s="237"/>
      <c r="DG74" s="237"/>
      <c r="DH74" s="237"/>
      <c r="DI74" s="237"/>
      <c r="DJ74" s="237"/>
      <c r="DK74" s="237"/>
      <c r="DL74" s="237"/>
      <c r="DM74" s="237"/>
      <c r="DN74" s="237"/>
      <c r="DO74" s="237"/>
      <c r="DP74" s="237"/>
      <c r="DQ74" s="237"/>
      <c r="DR74" s="237"/>
      <c r="DS74" s="237"/>
      <c r="DT74" s="237"/>
      <c r="DU74" s="237"/>
      <c r="DV74" s="237"/>
      <c r="DW74" s="237"/>
      <c r="DX74" s="237"/>
      <c r="DY74" s="237"/>
      <c r="DZ74" s="237"/>
      <c r="EA74" s="237"/>
      <c r="EB74" s="237"/>
      <c r="EC74" s="237"/>
      <c r="ED74" s="237"/>
      <c r="EE74" s="237"/>
      <c r="EF74" s="237"/>
      <c r="EG74" s="237"/>
      <c r="EH74" s="237"/>
      <c r="EI74" s="237"/>
      <c r="EJ74" s="237"/>
      <c r="EK74" s="237"/>
      <c r="EL74" s="237"/>
      <c r="EM74" s="237"/>
      <c r="EN74" s="237"/>
      <c r="EO74" s="237"/>
      <c r="EP74" s="237"/>
      <c r="EQ74" s="237"/>
      <c r="ER74" s="237"/>
      <c r="ES74" s="237"/>
      <c r="ET74" s="237"/>
      <c r="EU74" s="237"/>
      <c r="EV74" s="237"/>
      <c r="EW74" s="237"/>
      <c r="EX74" s="237"/>
      <c r="EY74" s="237"/>
      <c r="EZ74" s="237"/>
      <c r="FA74" s="237"/>
      <c r="FB74" s="237"/>
      <c r="FC74" s="237"/>
      <c r="FD74" s="237"/>
      <c r="FE74" s="237"/>
      <c r="FF74" s="237"/>
      <c r="FG74" s="237"/>
      <c r="FH74" s="237"/>
      <c r="FI74" s="237"/>
      <c r="FJ74" s="237"/>
      <c r="FK74" s="237"/>
      <c r="FL74" s="237"/>
      <c r="FM74" s="237"/>
      <c r="FN74" s="237"/>
      <c r="FO74" s="237"/>
      <c r="FP74" s="237"/>
      <c r="FQ74" s="237"/>
      <c r="FR74" s="237"/>
      <c r="FS74" s="237"/>
      <c r="FT74" s="237"/>
      <c r="FU74" s="237"/>
      <c r="FV74" s="237"/>
      <c r="FW74" s="237"/>
      <c r="FX74" s="237"/>
      <c r="FY74" s="237"/>
      <c r="FZ74" s="237"/>
      <c r="GA74" s="237"/>
      <c r="GB74" s="237"/>
      <c r="GC74" s="237"/>
      <c r="GD74" s="237"/>
      <c r="GE74" s="237"/>
      <c r="GF74" s="237"/>
      <c r="GG74" s="237"/>
      <c r="GH74" s="237"/>
      <c r="GI74" s="237"/>
      <c r="GJ74" s="237"/>
      <c r="GK74" s="237"/>
      <c r="GL74" s="237"/>
      <c r="GM74" s="237"/>
      <c r="GN74" s="237"/>
      <c r="GO74" s="237"/>
      <c r="GP74" s="237"/>
      <c r="GQ74" s="237"/>
    </row>
    <row r="75" spans="1:199" s="81" customFormat="1" ht="15" customHeight="1">
      <c r="A75" s="73" t="str">
        <f>+B75</f>
        <v>Other Income &amp; Expenses</v>
      </c>
      <c r="B75" s="74" t="s">
        <v>109</v>
      </c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8"/>
      <c r="Q75" s="235"/>
      <c r="R75" s="235"/>
      <c r="S75" s="268"/>
      <c r="T75" s="348">
        <f>T73</f>
        <v>8</v>
      </c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7"/>
      <c r="AR75" s="237"/>
      <c r="AS75" s="237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237"/>
      <c r="BF75" s="237"/>
      <c r="BG75" s="237"/>
      <c r="BH75" s="237"/>
      <c r="BI75" s="237"/>
      <c r="BJ75" s="237"/>
      <c r="BK75" s="237"/>
      <c r="BL75" s="237"/>
      <c r="BM75" s="237"/>
      <c r="BN75" s="237"/>
      <c r="BO75" s="237"/>
      <c r="BP75" s="237"/>
      <c r="BQ75" s="237"/>
      <c r="BR75" s="237"/>
      <c r="BS75" s="237"/>
      <c r="BT75" s="237"/>
      <c r="BU75" s="237"/>
      <c r="BV75" s="237"/>
      <c r="BW75" s="237"/>
      <c r="BX75" s="237"/>
      <c r="BY75" s="237"/>
      <c r="BZ75" s="237"/>
      <c r="CA75" s="237"/>
      <c r="CB75" s="237"/>
      <c r="CC75" s="237"/>
      <c r="CD75" s="237"/>
      <c r="CE75" s="237"/>
      <c r="CF75" s="237"/>
      <c r="CG75" s="237"/>
      <c r="CH75" s="237"/>
      <c r="CI75" s="237"/>
      <c r="CJ75" s="237"/>
      <c r="CK75" s="237"/>
      <c r="CL75" s="237"/>
      <c r="CM75" s="237"/>
      <c r="CN75" s="237"/>
      <c r="CO75" s="237"/>
      <c r="CP75" s="237"/>
      <c r="CQ75" s="237"/>
      <c r="CR75" s="237"/>
      <c r="CS75" s="237"/>
      <c r="CT75" s="237"/>
      <c r="CU75" s="237"/>
      <c r="CV75" s="237"/>
      <c r="CW75" s="237"/>
      <c r="CX75" s="237"/>
      <c r="CY75" s="237"/>
      <c r="CZ75" s="237"/>
      <c r="DA75" s="237"/>
      <c r="DB75" s="237"/>
      <c r="DC75" s="237"/>
      <c r="DD75" s="237"/>
      <c r="DE75" s="237"/>
      <c r="DF75" s="237"/>
      <c r="DG75" s="237"/>
      <c r="DH75" s="237"/>
      <c r="DI75" s="237"/>
      <c r="DJ75" s="237"/>
      <c r="DK75" s="237"/>
      <c r="DL75" s="237"/>
      <c r="DM75" s="237"/>
      <c r="DN75" s="237"/>
      <c r="DO75" s="237"/>
      <c r="DP75" s="237"/>
      <c r="DQ75" s="237"/>
      <c r="DR75" s="237"/>
      <c r="DS75" s="237"/>
      <c r="DT75" s="237"/>
      <c r="DU75" s="237"/>
      <c r="DV75" s="237"/>
      <c r="DW75" s="237"/>
      <c r="DX75" s="237"/>
      <c r="DY75" s="237"/>
      <c r="DZ75" s="237"/>
      <c r="EA75" s="237"/>
      <c r="EB75" s="237"/>
      <c r="EC75" s="237"/>
      <c r="ED75" s="237"/>
      <c r="EE75" s="237"/>
      <c r="EF75" s="237"/>
      <c r="EG75" s="237"/>
      <c r="EH75" s="237"/>
      <c r="EI75" s="237"/>
      <c r="EJ75" s="237"/>
      <c r="EK75" s="237"/>
      <c r="EL75" s="237"/>
      <c r="EM75" s="237"/>
      <c r="EN75" s="237"/>
      <c r="EO75" s="237"/>
      <c r="EP75" s="237"/>
      <c r="EQ75" s="237"/>
      <c r="ER75" s="237"/>
      <c r="ES75" s="237"/>
      <c r="ET75" s="237"/>
      <c r="EU75" s="237"/>
      <c r="EV75" s="237"/>
      <c r="EW75" s="237"/>
      <c r="EX75" s="237"/>
      <c r="EY75" s="237"/>
      <c r="EZ75" s="237"/>
      <c r="FA75" s="237"/>
      <c r="FB75" s="237"/>
      <c r="FC75" s="237"/>
      <c r="FD75" s="237"/>
      <c r="FE75" s="237"/>
      <c r="FF75" s="237"/>
      <c r="FG75" s="237"/>
      <c r="FH75" s="237"/>
      <c r="FI75" s="237"/>
      <c r="FJ75" s="237"/>
      <c r="FK75" s="237"/>
      <c r="FL75" s="237"/>
      <c r="FM75" s="237"/>
      <c r="FN75" s="237"/>
      <c r="FO75" s="237"/>
      <c r="FP75" s="237"/>
      <c r="FQ75" s="237"/>
      <c r="FR75" s="237"/>
      <c r="FS75" s="237"/>
      <c r="FT75" s="237"/>
      <c r="FU75" s="237"/>
      <c r="FV75" s="237"/>
      <c r="FW75" s="237"/>
      <c r="FX75" s="237"/>
      <c r="FY75" s="237"/>
      <c r="FZ75" s="237"/>
      <c r="GA75" s="237"/>
      <c r="GB75" s="237"/>
      <c r="GC75" s="237"/>
      <c r="GD75" s="237"/>
      <c r="GE75" s="237"/>
      <c r="GF75" s="237"/>
      <c r="GG75" s="237"/>
      <c r="GH75" s="237"/>
      <c r="GI75" s="237"/>
      <c r="GJ75" s="237"/>
      <c r="GK75" s="237"/>
      <c r="GL75" s="237"/>
      <c r="GM75" s="237"/>
      <c r="GN75" s="237"/>
      <c r="GO75" s="237"/>
      <c r="GP75" s="237"/>
      <c r="GQ75" s="237"/>
    </row>
    <row r="76" spans="1:199" s="81" customFormat="1" ht="15" customHeight="1">
      <c r="A76" s="278" t="s">
        <v>110</v>
      </c>
      <c r="B76" s="271" t="s">
        <v>111</v>
      </c>
      <c r="C76" s="242">
        <v>0</v>
      </c>
      <c r="D76" s="242">
        <v>0</v>
      </c>
      <c r="E76" s="242">
        <v>0</v>
      </c>
      <c r="F76" s="242">
        <v>0</v>
      </c>
      <c r="G76" s="242">
        <v>0</v>
      </c>
      <c r="H76" s="242">
        <v>0</v>
      </c>
      <c r="I76" s="242">
        <v>0</v>
      </c>
      <c r="J76" s="242">
        <v>0</v>
      </c>
      <c r="K76" s="242">
        <v>0</v>
      </c>
      <c r="L76" s="242">
        <v>0</v>
      </c>
      <c r="M76" s="242">
        <v>1725</v>
      </c>
      <c r="N76" s="242">
        <v>55362.37</v>
      </c>
      <c r="O76" s="242">
        <v>14354.81</v>
      </c>
      <c r="P76" s="28"/>
      <c r="Q76" s="242">
        <f>SUM(D76:O76)</f>
        <v>71442.18</v>
      </c>
      <c r="R76" s="242">
        <f>IF($R$19&lt;1,0,Q76/$R$19)</f>
        <v>246.352344827586</v>
      </c>
      <c r="S76" s="243"/>
      <c r="T76" s="351">
        <f>IF(Q76=0,0,1)+IF(C76=0,0,1)+IF(D76=0,0,1)+IF(E76=0,0,1)+IF(F76=0,0,1)+IF(G76=0,0,1)+IF(H76=0,0,1)+IF(I76=0,0,1)+IF(J76=0,0,1)+IF(K76=0,0,1)+IF(L76=0,0,1)+IF(M76=0,0,1)+IF(N76=0,0,1)+IF(O76=0,0,1)</f>
        <v>4</v>
      </c>
      <c r="U76" s="237"/>
      <c r="V76" s="23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/>
      <c r="AL76" s="237"/>
      <c r="AM76" s="237"/>
      <c r="AN76" s="237"/>
      <c r="AO76" s="237"/>
      <c r="AP76" s="237"/>
      <c r="AQ76" s="237"/>
      <c r="AR76" s="237"/>
      <c r="AS76" s="237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237"/>
      <c r="BF76" s="237"/>
      <c r="BG76" s="237"/>
      <c r="BH76" s="237"/>
      <c r="BI76" s="237"/>
      <c r="BJ76" s="237"/>
      <c r="BK76" s="237"/>
      <c r="BL76" s="237"/>
      <c r="BM76" s="237"/>
      <c r="BN76" s="237"/>
      <c r="BO76" s="237"/>
      <c r="BP76" s="237"/>
      <c r="BQ76" s="237"/>
      <c r="BR76" s="237"/>
      <c r="BS76" s="237"/>
      <c r="BT76" s="237"/>
      <c r="BU76" s="237"/>
      <c r="BV76" s="237"/>
      <c r="BW76" s="237"/>
      <c r="BX76" s="237"/>
      <c r="BY76" s="237"/>
      <c r="BZ76" s="237"/>
      <c r="CA76" s="237"/>
      <c r="CB76" s="237"/>
      <c r="CC76" s="237"/>
      <c r="CD76" s="237"/>
      <c r="CE76" s="237"/>
      <c r="CF76" s="237"/>
      <c r="CG76" s="237"/>
      <c r="CH76" s="237"/>
      <c r="CI76" s="237"/>
      <c r="CJ76" s="237"/>
      <c r="CK76" s="237"/>
      <c r="CL76" s="237"/>
      <c r="CM76" s="237"/>
      <c r="CN76" s="237"/>
      <c r="CO76" s="237"/>
      <c r="CP76" s="237"/>
      <c r="CQ76" s="237"/>
      <c r="CR76" s="237"/>
      <c r="CS76" s="237"/>
      <c r="CT76" s="237"/>
      <c r="CU76" s="237"/>
      <c r="CV76" s="237"/>
      <c r="CW76" s="237"/>
      <c r="CX76" s="237"/>
      <c r="CY76" s="237"/>
      <c r="CZ76" s="237"/>
      <c r="DA76" s="237"/>
      <c r="DB76" s="237"/>
      <c r="DC76" s="237"/>
      <c r="DD76" s="237"/>
      <c r="DE76" s="237"/>
      <c r="DF76" s="237"/>
      <c r="DG76" s="237"/>
      <c r="DH76" s="237"/>
      <c r="DI76" s="237"/>
      <c r="DJ76" s="237"/>
      <c r="DK76" s="237"/>
      <c r="DL76" s="237"/>
      <c r="DM76" s="237"/>
      <c r="DN76" s="237"/>
      <c r="DO76" s="237"/>
      <c r="DP76" s="237"/>
      <c r="DQ76" s="237"/>
      <c r="DR76" s="237"/>
      <c r="DS76" s="237"/>
      <c r="DT76" s="237"/>
      <c r="DU76" s="237"/>
      <c r="DV76" s="237"/>
      <c r="DW76" s="237"/>
      <c r="DX76" s="237"/>
      <c r="DY76" s="237"/>
      <c r="DZ76" s="237"/>
      <c r="EA76" s="237"/>
      <c r="EB76" s="237"/>
      <c r="EC76" s="237"/>
      <c r="ED76" s="237"/>
      <c r="EE76" s="237"/>
      <c r="EF76" s="237"/>
      <c r="EG76" s="237"/>
      <c r="EH76" s="237"/>
      <c r="EI76" s="237"/>
      <c r="EJ76" s="237"/>
      <c r="EK76" s="237"/>
      <c r="EL76" s="237"/>
      <c r="EM76" s="237"/>
      <c r="EN76" s="237"/>
      <c r="EO76" s="237"/>
      <c r="EP76" s="237"/>
      <c r="EQ76" s="237"/>
      <c r="ER76" s="237"/>
      <c r="ES76" s="237"/>
      <c r="ET76" s="237"/>
      <c r="EU76" s="237"/>
      <c r="EV76" s="237"/>
      <c r="EW76" s="237"/>
      <c r="EX76" s="237"/>
      <c r="EY76" s="237"/>
      <c r="EZ76" s="237"/>
      <c r="FA76" s="237"/>
      <c r="FB76" s="237"/>
      <c r="FC76" s="237"/>
      <c r="FD76" s="237"/>
      <c r="FE76" s="237"/>
      <c r="FF76" s="237"/>
      <c r="FG76" s="237"/>
      <c r="FH76" s="237"/>
      <c r="FI76" s="237"/>
      <c r="FJ76" s="237"/>
      <c r="FK76" s="237"/>
      <c r="FL76" s="237"/>
      <c r="FM76" s="237"/>
      <c r="FN76" s="237"/>
      <c r="FO76" s="237"/>
      <c r="FP76" s="237"/>
      <c r="FQ76" s="237"/>
      <c r="FR76" s="237"/>
      <c r="FS76" s="237"/>
      <c r="FT76" s="237"/>
      <c r="FU76" s="237"/>
      <c r="FV76" s="237"/>
      <c r="FW76" s="237"/>
      <c r="FX76" s="237"/>
      <c r="FY76" s="237"/>
      <c r="FZ76" s="237"/>
      <c r="GA76" s="237"/>
      <c r="GB76" s="237"/>
      <c r="GC76" s="237"/>
      <c r="GD76" s="237"/>
      <c r="GE76" s="237"/>
      <c r="GF76" s="237"/>
      <c r="GG76" s="237"/>
      <c r="GH76" s="237"/>
      <c r="GI76" s="237"/>
      <c r="GJ76" s="237"/>
      <c r="GK76" s="237"/>
      <c r="GL76" s="237"/>
      <c r="GM76" s="237"/>
      <c r="GN76" s="237"/>
      <c r="GO76" s="237"/>
      <c r="GP76" s="237"/>
      <c r="GQ76" s="237"/>
    </row>
    <row r="77" spans="1:199" s="81" customFormat="1" ht="15" hidden="1">
      <c r="A77" s="278" t="s">
        <v>112</v>
      </c>
      <c r="B77" s="271" t="s">
        <v>113</v>
      </c>
      <c r="C77" s="242">
        <v>0</v>
      </c>
      <c r="D77" s="242">
        <v>0</v>
      </c>
      <c r="E77" s="242">
        <v>0</v>
      </c>
      <c r="F77" s="242">
        <v>0</v>
      </c>
      <c r="G77" s="242">
        <v>0</v>
      </c>
      <c r="H77" s="242">
        <v>0</v>
      </c>
      <c r="I77" s="242">
        <v>0</v>
      </c>
      <c r="J77" s="242">
        <v>0</v>
      </c>
      <c r="K77" s="242">
        <v>0</v>
      </c>
      <c r="L77" s="242">
        <v>0</v>
      </c>
      <c r="M77" s="242">
        <v>0</v>
      </c>
      <c r="N77" s="242">
        <v>0</v>
      </c>
      <c r="O77" s="242">
        <v>0</v>
      </c>
      <c r="P77" s="28"/>
      <c r="Q77" s="242">
        <f>SUM(D77:O77)</f>
        <v>0</v>
      </c>
      <c r="R77" s="242">
        <f>IF($R$19&lt;1,0,Q77/$R$19)</f>
        <v>0</v>
      </c>
      <c r="S77" s="243"/>
      <c r="T77" s="351">
        <f>IF(Q77=0,0,1)+IF(C77=0,0,1)+IF(D77=0,0,1)+IF(E77=0,0,1)+IF(F77=0,0,1)+IF(G77=0,0,1)+IF(H77=0,0,1)+IF(I77=0,0,1)+IF(J77=0,0,1)+IF(K77=0,0,1)+IF(L77=0,0,1)+IF(M77=0,0,1)+IF(N77=0,0,1)+IF(O77=0,0,1)</f>
        <v>0</v>
      </c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237"/>
      <c r="CC77" s="237"/>
      <c r="CD77" s="237"/>
      <c r="CE77" s="237"/>
      <c r="CF77" s="237"/>
      <c r="CG77" s="237"/>
      <c r="CH77" s="237"/>
      <c r="CI77" s="237"/>
      <c r="CJ77" s="237"/>
      <c r="CK77" s="237"/>
      <c r="CL77" s="237"/>
      <c r="CM77" s="237"/>
      <c r="CN77" s="237"/>
      <c r="CO77" s="237"/>
      <c r="CP77" s="237"/>
      <c r="CQ77" s="237"/>
      <c r="CR77" s="237"/>
      <c r="CS77" s="237"/>
      <c r="CT77" s="237"/>
      <c r="CU77" s="237"/>
      <c r="CV77" s="237"/>
      <c r="CW77" s="237"/>
      <c r="CX77" s="237"/>
      <c r="CY77" s="237"/>
      <c r="CZ77" s="237"/>
      <c r="DA77" s="237"/>
      <c r="DB77" s="237"/>
      <c r="DC77" s="237"/>
      <c r="DD77" s="237"/>
      <c r="DE77" s="237"/>
      <c r="DF77" s="237"/>
      <c r="DG77" s="237"/>
      <c r="DH77" s="237"/>
      <c r="DI77" s="237"/>
      <c r="DJ77" s="237"/>
      <c r="DK77" s="237"/>
      <c r="DL77" s="237"/>
      <c r="DM77" s="237"/>
      <c r="DN77" s="237"/>
      <c r="DO77" s="237"/>
      <c r="DP77" s="237"/>
      <c r="DQ77" s="237"/>
      <c r="DR77" s="237"/>
      <c r="DS77" s="237"/>
      <c r="DT77" s="237"/>
      <c r="DU77" s="237"/>
      <c r="DV77" s="237"/>
      <c r="DW77" s="237"/>
      <c r="DX77" s="237"/>
      <c r="DY77" s="237"/>
      <c r="DZ77" s="237"/>
      <c r="EA77" s="237"/>
      <c r="EB77" s="237"/>
      <c r="EC77" s="237"/>
      <c r="ED77" s="237"/>
      <c r="EE77" s="237"/>
      <c r="EF77" s="237"/>
      <c r="EG77" s="237"/>
      <c r="EH77" s="237"/>
      <c r="EI77" s="237"/>
      <c r="EJ77" s="237"/>
      <c r="EK77" s="237"/>
      <c r="EL77" s="237"/>
      <c r="EM77" s="237"/>
      <c r="EN77" s="237"/>
      <c r="EO77" s="237"/>
      <c r="EP77" s="237"/>
      <c r="EQ77" s="237"/>
      <c r="ER77" s="237"/>
      <c r="ES77" s="237"/>
      <c r="ET77" s="237"/>
      <c r="EU77" s="237"/>
      <c r="EV77" s="237"/>
      <c r="EW77" s="237"/>
      <c r="EX77" s="237"/>
      <c r="EY77" s="237"/>
      <c r="EZ77" s="237"/>
      <c r="FA77" s="237"/>
      <c r="FB77" s="237"/>
      <c r="FC77" s="237"/>
      <c r="FD77" s="237"/>
      <c r="FE77" s="237"/>
      <c r="FF77" s="237"/>
      <c r="FG77" s="237"/>
      <c r="FH77" s="237"/>
      <c r="FI77" s="237"/>
      <c r="FJ77" s="237"/>
      <c r="FK77" s="237"/>
      <c r="FL77" s="237"/>
      <c r="FM77" s="237"/>
      <c r="FN77" s="237"/>
      <c r="FO77" s="237"/>
      <c r="FP77" s="237"/>
      <c r="FQ77" s="237"/>
      <c r="FR77" s="237"/>
      <c r="FS77" s="237"/>
      <c r="FT77" s="237"/>
      <c r="FU77" s="237"/>
      <c r="FV77" s="237"/>
      <c r="FW77" s="237"/>
      <c r="FX77" s="237"/>
      <c r="FY77" s="237"/>
      <c r="FZ77" s="237"/>
      <c r="GA77" s="237"/>
      <c r="GB77" s="237"/>
      <c r="GC77" s="237"/>
      <c r="GD77" s="237"/>
      <c r="GE77" s="237"/>
      <c r="GF77" s="237"/>
      <c r="GG77" s="237"/>
      <c r="GH77" s="237"/>
      <c r="GI77" s="237"/>
      <c r="GJ77" s="237"/>
      <c r="GK77" s="237"/>
      <c r="GL77" s="237"/>
      <c r="GM77" s="237"/>
      <c r="GN77" s="237"/>
      <c r="GO77" s="237"/>
      <c r="GP77" s="237"/>
      <c r="GQ77" s="237"/>
    </row>
    <row r="78" spans="1:199" s="81" customFormat="1" ht="15" customHeight="1">
      <c r="A78" s="278" t="s">
        <v>114</v>
      </c>
      <c r="B78" s="271" t="s">
        <v>115</v>
      </c>
      <c r="C78" s="242">
        <v>0</v>
      </c>
      <c r="D78" s="242">
        <v>0</v>
      </c>
      <c r="E78" s="242">
        <v>0</v>
      </c>
      <c r="F78" s="242">
        <v>0</v>
      </c>
      <c r="G78" s="242">
        <v>0</v>
      </c>
      <c r="H78" s="242">
        <v>0</v>
      </c>
      <c r="I78" s="242">
        <v>0</v>
      </c>
      <c r="J78" s="242">
        <v>0</v>
      </c>
      <c r="K78" s="242">
        <v>0</v>
      </c>
      <c r="L78" s="242">
        <v>0</v>
      </c>
      <c r="M78" s="242">
        <v>787.5</v>
      </c>
      <c r="N78" s="242">
        <v>56</v>
      </c>
      <c r="O78" s="242">
        <v>69</v>
      </c>
      <c r="P78" s="28"/>
      <c r="Q78" s="242">
        <f>SUM(D78:O78)</f>
        <v>912.5</v>
      </c>
      <c r="R78" s="242">
        <f>IF($R$19&lt;1,0,Q78/$R$19)</f>
        <v>3.14655172413793</v>
      </c>
      <c r="S78" s="243"/>
      <c r="T78" s="351">
        <f>IF(Q78=0,0,1)+IF(C78=0,0,1)+IF(D78=0,0,1)+IF(E78=0,0,1)+IF(F78=0,0,1)+IF(G78=0,0,1)+IF(H78=0,0,1)+IF(I78=0,0,1)+IF(J78=0,0,1)+IF(K78=0,0,1)+IF(L78=0,0,1)+IF(M78=0,0,1)+IF(N78=0,0,1)+IF(O78=0,0,1)</f>
        <v>4</v>
      </c>
      <c r="U78" s="237"/>
      <c r="V78" s="23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7"/>
      <c r="AM78" s="237"/>
      <c r="AN78" s="237"/>
      <c r="AO78" s="237"/>
      <c r="AP78" s="237"/>
      <c r="AQ78" s="237"/>
      <c r="AR78" s="237"/>
      <c r="AS78" s="237"/>
      <c r="AT78" s="237"/>
      <c r="AU78" s="237"/>
      <c r="AV78" s="237"/>
      <c r="AW78" s="237"/>
      <c r="AX78" s="237"/>
      <c r="AY78" s="237"/>
      <c r="AZ78" s="237"/>
      <c r="BA78" s="237"/>
      <c r="BB78" s="237"/>
      <c r="BC78" s="237"/>
      <c r="BD78" s="237"/>
      <c r="BE78" s="237"/>
      <c r="BF78" s="237"/>
      <c r="BG78" s="237"/>
      <c r="BH78" s="237"/>
      <c r="BI78" s="237"/>
      <c r="BJ78" s="237"/>
      <c r="BK78" s="237"/>
      <c r="BL78" s="237"/>
      <c r="BM78" s="237"/>
      <c r="BN78" s="237"/>
      <c r="BO78" s="237"/>
      <c r="BP78" s="237"/>
      <c r="BQ78" s="237"/>
      <c r="BR78" s="237"/>
      <c r="BS78" s="237"/>
      <c r="BT78" s="237"/>
      <c r="BU78" s="237"/>
      <c r="BV78" s="237"/>
      <c r="BW78" s="237"/>
      <c r="BX78" s="237"/>
      <c r="BY78" s="237"/>
      <c r="BZ78" s="237"/>
      <c r="CA78" s="237"/>
      <c r="CB78" s="237"/>
      <c r="CC78" s="237"/>
      <c r="CD78" s="237"/>
      <c r="CE78" s="237"/>
      <c r="CF78" s="237"/>
      <c r="CG78" s="237"/>
      <c r="CH78" s="237"/>
      <c r="CI78" s="237"/>
      <c r="CJ78" s="237"/>
      <c r="CK78" s="237"/>
      <c r="CL78" s="237"/>
      <c r="CM78" s="237"/>
      <c r="CN78" s="237"/>
      <c r="CO78" s="237"/>
      <c r="CP78" s="237"/>
      <c r="CQ78" s="237"/>
      <c r="CR78" s="237"/>
      <c r="CS78" s="237"/>
      <c r="CT78" s="237"/>
      <c r="CU78" s="237"/>
      <c r="CV78" s="237"/>
      <c r="CW78" s="237"/>
      <c r="CX78" s="237"/>
      <c r="CY78" s="237"/>
      <c r="CZ78" s="237"/>
      <c r="DA78" s="237"/>
      <c r="DB78" s="237"/>
      <c r="DC78" s="237"/>
      <c r="DD78" s="237"/>
      <c r="DE78" s="237"/>
      <c r="DF78" s="237"/>
      <c r="DG78" s="237"/>
      <c r="DH78" s="237"/>
      <c r="DI78" s="237"/>
      <c r="DJ78" s="237"/>
      <c r="DK78" s="237"/>
      <c r="DL78" s="237"/>
      <c r="DM78" s="237"/>
      <c r="DN78" s="237"/>
      <c r="DO78" s="237"/>
      <c r="DP78" s="237"/>
      <c r="DQ78" s="237"/>
      <c r="DR78" s="237"/>
      <c r="DS78" s="237"/>
      <c r="DT78" s="237"/>
      <c r="DU78" s="237"/>
      <c r="DV78" s="237"/>
      <c r="DW78" s="237"/>
      <c r="DX78" s="237"/>
      <c r="DY78" s="237"/>
      <c r="DZ78" s="237"/>
      <c r="EA78" s="237"/>
      <c r="EB78" s="237"/>
      <c r="EC78" s="237"/>
      <c r="ED78" s="237"/>
      <c r="EE78" s="237"/>
      <c r="EF78" s="237"/>
      <c r="EG78" s="237"/>
      <c r="EH78" s="237"/>
      <c r="EI78" s="237"/>
      <c r="EJ78" s="237"/>
      <c r="EK78" s="237"/>
      <c r="EL78" s="237"/>
      <c r="EM78" s="237"/>
      <c r="EN78" s="237"/>
      <c r="EO78" s="237"/>
      <c r="EP78" s="237"/>
      <c r="EQ78" s="237"/>
      <c r="ER78" s="237"/>
      <c r="ES78" s="237"/>
      <c r="ET78" s="237"/>
      <c r="EU78" s="237"/>
      <c r="EV78" s="237"/>
      <c r="EW78" s="237"/>
      <c r="EX78" s="237"/>
      <c r="EY78" s="237"/>
      <c r="EZ78" s="237"/>
      <c r="FA78" s="237"/>
      <c r="FB78" s="237"/>
      <c r="FC78" s="237"/>
      <c r="FD78" s="237"/>
      <c r="FE78" s="237"/>
      <c r="FF78" s="237"/>
      <c r="FG78" s="237"/>
      <c r="FH78" s="237"/>
      <c r="FI78" s="237"/>
      <c r="FJ78" s="237"/>
      <c r="FK78" s="237"/>
      <c r="FL78" s="237"/>
      <c r="FM78" s="237"/>
      <c r="FN78" s="237"/>
      <c r="FO78" s="237"/>
      <c r="FP78" s="237"/>
      <c r="FQ78" s="237"/>
      <c r="FR78" s="237"/>
      <c r="FS78" s="237"/>
      <c r="FT78" s="237"/>
      <c r="FU78" s="237"/>
      <c r="FV78" s="237"/>
      <c r="FW78" s="237"/>
      <c r="FX78" s="237"/>
      <c r="FY78" s="237"/>
      <c r="FZ78" s="237"/>
      <c r="GA78" s="237"/>
      <c r="GB78" s="237"/>
      <c r="GC78" s="237"/>
      <c r="GD78" s="237"/>
      <c r="GE78" s="237"/>
      <c r="GF78" s="237"/>
      <c r="GG78" s="237"/>
      <c r="GH78" s="237"/>
      <c r="GI78" s="237"/>
      <c r="GJ78" s="237"/>
      <c r="GK78" s="237"/>
      <c r="GL78" s="237"/>
      <c r="GM78" s="237"/>
      <c r="GN78" s="237"/>
      <c r="GO78" s="237"/>
      <c r="GP78" s="237"/>
      <c r="GQ78" s="237"/>
    </row>
    <row r="79" spans="1:199" s="81" customFormat="1" ht="15" hidden="1">
      <c r="A79" s="278" t="s">
        <v>116</v>
      </c>
      <c r="B79" s="271" t="s">
        <v>117</v>
      </c>
      <c r="C79" s="242">
        <v>0</v>
      </c>
      <c r="D79" s="242">
        <v>0</v>
      </c>
      <c r="E79" s="242">
        <v>0</v>
      </c>
      <c r="F79" s="242">
        <v>0</v>
      </c>
      <c r="G79" s="242">
        <v>0</v>
      </c>
      <c r="H79" s="242">
        <v>0</v>
      </c>
      <c r="I79" s="242">
        <v>0</v>
      </c>
      <c r="J79" s="242">
        <v>0</v>
      </c>
      <c r="K79" s="242">
        <v>0</v>
      </c>
      <c r="L79" s="242">
        <v>0</v>
      </c>
      <c r="M79" s="242">
        <v>0</v>
      </c>
      <c r="N79" s="242">
        <v>0</v>
      </c>
      <c r="O79" s="242">
        <v>0</v>
      </c>
      <c r="P79" s="28"/>
      <c r="Q79" s="242">
        <f>SUM(D79:O79)</f>
        <v>0</v>
      </c>
      <c r="R79" s="242">
        <f>IF($R$19&lt;1,0,Q79/$R$19)</f>
        <v>0</v>
      </c>
      <c r="S79" s="243"/>
      <c r="T79" s="351">
        <f>IF(Q79=0,0,1)+IF(C79=0,0,1)+IF(D79=0,0,1)+IF(E79=0,0,1)+IF(F79=0,0,1)+IF(G79=0,0,1)+IF(H79=0,0,1)+IF(I79=0,0,1)+IF(J79=0,0,1)+IF(K79=0,0,1)+IF(L79=0,0,1)+IF(M79=0,0,1)+IF(N79=0,0,1)+IF(O79=0,0,1)</f>
        <v>0</v>
      </c>
      <c r="U79" s="237"/>
      <c r="V79" s="23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7"/>
      <c r="AI79" s="237"/>
      <c r="AJ79" s="237"/>
      <c r="AK79" s="237"/>
      <c r="AL79" s="237"/>
      <c r="AM79" s="237"/>
      <c r="AN79" s="237"/>
      <c r="AO79" s="237"/>
      <c r="AP79" s="237"/>
      <c r="AQ79" s="237"/>
      <c r="AR79" s="237"/>
      <c r="AS79" s="237"/>
      <c r="AT79" s="237"/>
      <c r="AU79" s="237"/>
      <c r="AV79" s="237"/>
      <c r="AW79" s="237"/>
      <c r="AX79" s="237"/>
      <c r="AY79" s="237"/>
      <c r="AZ79" s="237"/>
      <c r="BA79" s="237"/>
      <c r="BB79" s="237"/>
      <c r="BC79" s="237"/>
      <c r="BD79" s="237"/>
      <c r="BE79" s="237"/>
      <c r="BF79" s="237"/>
      <c r="BG79" s="237"/>
      <c r="BH79" s="237"/>
      <c r="BI79" s="237"/>
      <c r="BJ79" s="237"/>
      <c r="BK79" s="237"/>
      <c r="BL79" s="237"/>
      <c r="BM79" s="237"/>
      <c r="BN79" s="237"/>
      <c r="BO79" s="237"/>
      <c r="BP79" s="237"/>
      <c r="BQ79" s="237"/>
      <c r="BR79" s="237"/>
      <c r="BS79" s="237"/>
      <c r="BT79" s="237"/>
      <c r="BU79" s="237"/>
      <c r="BV79" s="237"/>
      <c r="BW79" s="237"/>
      <c r="BX79" s="237"/>
      <c r="BY79" s="237"/>
      <c r="BZ79" s="237"/>
      <c r="CA79" s="237"/>
      <c r="CB79" s="237"/>
      <c r="CC79" s="237"/>
      <c r="CD79" s="237"/>
      <c r="CE79" s="237"/>
      <c r="CF79" s="237"/>
      <c r="CG79" s="237"/>
      <c r="CH79" s="237"/>
      <c r="CI79" s="237"/>
      <c r="CJ79" s="237"/>
      <c r="CK79" s="237"/>
      <c r="CL79" s="237"/>
      <c r="CM79" s="237"/>
      <c r="CN79" s="237"/>
      <c r="CO79" s="237"/>
      <c r="CP79" s="237"/>
      <c r="CQ79" s="237"/>
      <c r="CR79" s="237"/>
      <c r="CS79" s="237"/>
      <c r="CT79" s="237"/>
      <c r="CU79" s="237"/>
      <c r="CV79" s="237"/>
      <c r="CW79" s="237"/>
      <c r="CX79" s="237"/>
      <c r="CY79" s="237"/>
      <c r="CZ79" s="237"/>
      <c r="DA79" s="237"/>
      <c r="DB79" s="237"/>
      <c r="DC79" s="237"/>
      <c r="DD79" s="237"/>
      <c r="DE79" s="237"/>
      <c r="DF79" s="237"/>
      <c r="DG79" s="237"/>
      <c r="DH79" s="237"/>
      <c r="DI79" s="237"/>
      <c r="DJ79" s="237"/>
      <c r="DK79" s="237"/>
      <c r="DL79" s="237"/>
      <c r="DM79" s="237"/>
      <c r="DN79" s="237"/>
      <c r="DO79" s="237"/>
      <c r="DP79" s="237"/>
      <c r="DQ79" s="237"/>
      <c r="DR79" s="237"/>
      <c r="DS79" s="237"/>
      <c r="DT79" s="237"/>
      <c r="DU79" s="237"/>
      <c r="DV79" s="237"/>
      <c r="DW79" s="237"/>
      <c r="DX79" s="237"/>
      <c r="DY79" s="237"/>
      <c r="DZ79" s="237"/>
      <c r="EA79" s="237"/>
      <c r="EB79" s="237"/>
      <c r="EC79" s="237"/>
      <c r="ED79" s="237"/>
      <c r="EE79" s="237"/>
      <c r="EF79" s="237"/>
      <c r="EG79" s="237"/>
      <c r="EH79" s="237"/>
      <c r="EI79" s="237"/>
      <c r="EJ79" s="237"/>
      <c r="EK79" s="237"/>
      <c r="EL79" s="237"/>
      <c r="EM79" s="237"/>
      <c r="EN79" s="237"/>
      <c r="EO79" s="237"/>
      <c r="EP79" s="237"/>
      <c r="EQ79" s="237"/>
      <c r="ER79" s="237"/>
      <c r="ES79" s="237"/>
      <c r="ET79" s="237"/>
      <c r="EU79" s="237"/>
      <c r="EV79" s="237"/>
      <c r="EW79" s="237"/>
      <c r="EX79" s="237"/>
      <c r="EY79" s="237"/>
      <c r="EZ79" s="237"/>
      <c r="FA79" s="237"/>
      <c r="FB79" s="237"/>
      <c r="FC79" s="237"/>
      <c r="FD79" s="237"/>
      <c r="FE79" s="237"/>
      <c r="FF79" s="237"/>
      <c r="FG79" s="237"/>
      <c r="FH79" s="237"/>
      <c r="FI79" s="237"/>
      <c r="FJ79" s="237"/>
      <c r="FK79" s="237"/>
      <c r="FL79" s="237"/>
      <c r="FM79" s="237"/>
      <c r="FN79" s="237"/>
      <c r="FO79" s="237"/>
      <c r="FP79" s="237"/>
      <c r="FQ79" s="237"/>
      <c r="FR79" s="237"/>
      <c r="FS79" s="237"/>
      <c r="FT79" s="237"/>
      <c r="FU79" s="237"/>
      <c r="FV79" s="237"/>
      <c r="FW79" s="237"/>
      <c r="FX79" s="237"/>
      <c r="FY79" s="237"/>
      <c r="FZ79" s="237"/>
      <c r="GA79" s="237"/>
      <c r="GB79" s="237"/>
      <c r="GC79" s="237"/>
      <c r="GD79" s="237"/>
      <c r="GE79" s="237"/>
      <c r="GF79" s="237"/>
      <c r="GG79" s="237"/>
      <c r="GH79" s="237"/>
      <c r="GI79" s="237"/>
      <c r="GJ79" s="237"/>
      <c r="GK79" s="237"/>
      <c r="GL79" s="237"/>
      <c r="GM79" s="237"/>
      <c r="GN79" s="237"/>
      <c r="GO79" s="237"/>
      <c r="GP79" s="237"/>
      <c r="GQ79" s="237"/>
    </row>
    <row r="80" spans="1:199" s="81" customFormat="1" ht="15" customHeight="1">
      <c r="A80" s="278" t="s">
        <v>118</v>
      </c>
      <c r="B80" s="241" t="s">
        <v>119</v>
      </c>
      <c r="C80" s="242">
        <v>0</v>
      </c>
      <c r="D80" s="242">
        <v>0</v>
      </c>
      <c r="E80" s="242">
        <v>0</v>
      </c>
      <c r="F80" s="242">
        <v>0</v>
      </c>
      <c r="G80" s="242">
        <v>0</v>
      </c>
      <c r="H80" s="242">
        <v>0</v>
      </c>
      <c r="I80" s="242">
        <v>59500</v>
      </c>
      <c r="J80" s="242">
        <v>210122.08</v>
      </c>
      <c r="K80" s="242">
        <v>210122.08</v>
      </c>
      <c r="L80" s="242">
        <v>208563.75</v>
      </c>
      <c r="M80" s="242">
        <v>213522.08</v>
      </c>
      <c r="N80" s="242">
        <v>208563.75</v>
      </c>
      <c r="O80" s="242">
        <v>213522.08</v>
      </c>
      <c r="P80" s="28"/>
      <c r="Q80" s="242">
        <f>SUM(D80:O80)</f>
        <v>1323915.82</v>
      </c>
      <c r="R80" s="242">
        <f>IF($R$19&lt;1,0,Q80/$R$19)</f>
        <v>4565.22696551724</v>
      </c>
      <c r="S80" s="243"/>
      <c r="T80" s="351">
        <f>IF(Q80=0,0,1)+IF(C80=0,0,1)+IF(D80=0,0,1)+IF(E80=0,0,1)+IF(F80=0,0,1)+IF(G80=0,0,1)+IF(H80=0,0,1)+IF(I80=0,0,1)+IF(J80=0,0,1)+IF(K80=0,0,1)+IF(L80=0,0,1)+IF(M80=0,0,1)+IF(N80=0,0,1)+IF(O80=0,0,1)</f>
        <v>8</v>
      </c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237"/>
      <c r="AH80" s="237"/>
      <c r="AI80" s="237"/>
      <c r="AJ80" s="237"/>
      <c r="AK80" s="237"/>
      <c r="AL80" s="237"/>
      <c r="AM80" s="237"/>
      <c r="AN80" s="237"/>
      <c r="AO80" s="237"/>
      <c r="AP80" s="237"/>
      <c r="AQ80" s="237"/>
      <c r="AR80" s="237"/>
      <c r="AS80" s="237"/>
      <c r="AT80" s="237"/>
      <c r="AU80" s="237"/>
      <c r="AV80" s="237"/>
      <c r="AW80" s="237"/>
      <c r="AX80" s="237"/>
      <c r="AY80" s="237"/>
      <c r="AZ80" s="237"/>
      <c r="BA80" s="237"/>
      <c r="BB80" s="237"/>
      <c r="BC80" s="237"/>
      <c r="BD80" s="237"/>
      <c r="BE80" s="237"/>
      <c r="BF80" s="237"/>
      <c r="BG80" s="237"/>
      <c r="BH80" s="237"/>
      <c r="BI80" s="237"/>
      <c r="BJ80" s="237"/>
      <c r="BK80" s="237"/>
      <c r="BL80" s="237"/>
      <c r="BM80" s="237"/>
      <c r="BN80" s="237"/>
      <c r="BO80" s="237"/>
      <c r="BP80" s="237"/>
      <c r="BQ80" s="237"/>
      <c r="BR80" s="237"/>
      <c r="BS80" s="237"/>
      <c r="BT80" s="237"/>
      <c r="BU80" s="237"/>
      <c r="BV80" s="237"/>
      <c r="BW80" s="237"/>
      <c r="BX80" s="237"/>
      <c r="BY80" s="237"/>
      <c r="BZ80" s="237"/>
      <c r="CA80" s="237"/>
      <c r="CB80" s="237"/>
      <c r="CC80" s="237"/>
      <c r="CD80" s="237"/>
      <c r="CE80" s="237"/>
      <c r="CF80" s="237"/>
      <c r="CG80" s="237"/>
      <c r="CH80" s="237"/>
      <c r="CI80" s="237"/>
      <c r="CJ80" s="237"/>
      <c r="CK80" s="237"/>
      <c r="CL80" s="237"/>
      <c r="CM80" s="237"/>
      <c r="CN80" s="237"/>
      <c r="CO80" s="237"/>
      <c r="CP80" s="237"/>
      <c r="CQ80" s="237"/>
      <c r="CR80" s="237"/>
      <c r="CS80" s="237"/>
      <c r="CT80" s="237"/>
      <c r="CU80" s="237"/>
      <c r="CV80" s="237"/>
      <c r="CW80" s="237"/>
      <c r="CX80" s="237"/>
      <c r="CY80" s="237"/>
      <c r="CZ80" s="237"/>
      <c r="DA80" s="237"/>
      <c r="DB80" s="237"/>
      <c r="DC80" s="237"/>
      <c r="DD80" s="237"/>
      <c r="DE80" s="237"/>
      <c r="DF80" s="237"/>
      <c r="DG80" s="237"/>
      <c r="DH80" s="237"/>
      <c r="DI80" s="237"/>
      <c r="DJ80" s="237"/>
      <c r="DK80" s="237"/>
      <c r="DL80" s="237"/>
      <c r="DM80" s="237"/>
      <c r="DN80" s="237"/>
      <c r="DO80" s="237"/>
      <c r="DP80" s="237"/>
      <c r="DQ80" s="237"/>
      <c r="DR80" s="237"/>
      <c r="DS80" s="237"/>
      <c r="DT80" s="237"/>
      <c r="DU80" s="237"/>
      <c r="DV80" s="237"/>
      <c r="DW80" s="237"/>
      <c r="DX80" s="237"/>
      <c r="DY80" s="237"/>
      <c r="DZ80" s="237"/>
      <c r="EA80" s="237"/>
      <c r="EB80" s="237"/>
      <c r="EC80" s="237"/>
      <c r="ED80" s="237"/>
      <c r="EE80" s="237"/>
      <c r="EF80" s="237"/>
      <c r="EG80" s="237"/>
      <c r="EH80" s="237"/>
      <c r="EI80" s="237"/>
      <c r="EJ80" s="237"/>
      <c r="EK80" s="237"/>
      <c r="EL80" s="237"/>
      <c r="EM80" s="237"/>
      <c r="EN80" s="237"/>
      <c r="EO80" s="237"/>
      <c r="EP80" s="237"/>
      <c r="EQ80" s="237"/>
      <c r="ER80" s="237"/>
      <c r="ES80" s="237"/>
      <c r="ET80" s="237"/>
      <c r="EU80" s="237"/>
      <c r="EV80" s="237"/>
      <c r="EW80" s="237"/>
      <c r="EX80" s="237"/>
      <c r="EY80" s="237"/>
      <c r="EZ80" s="237"/>
      <c r="FA80" s="237"/>
      <c r="FB80" s="237"/>
      <c r="FC80" s="237"/>
      <c r="FD80" s="237"/>
      <c r="FE80" s="237"/>
      <c r="FF80" s="237"/>
      <c r="FG80" s="237"/>
      <c r="FH80" s="237"/>
      <c r="FI80" s="237"/>
      <c r="FJ80" s="237"/>
      <c r="FK80" s="237"/>
      <c r="FL80" s="237"/>
      <c r="FM80" s="237"/>
      <c r="FN80" s="237"/>
      <c r="FO80" s="237"/>
      <c r="FP80" s="237"/>
      <c r="FQ80" s="237"/>
      <c r="FR80" s="237"/>
      <c r="FS80" s="237"/>
      <c r="FT80" s="237"/>
      <c r="FU80" s="237"/>
      <c r="FV80" s="237"/>
      <c r="FW80" s="237"/>
      <c r="FX80" s="237"/>
      <c r="FY80" s="237"/>
      <c r="FZ80" s="237"/>
      <c r="GA80" s="237"/>
      <c r="GB80" s="237"/>
      <c r="GC80" s="237"/>
      <c r="GD80" s="237"/>
      <c r="GE80" s="237"/>
      <c r="GF80" s="237"/>
      <c r="GG80" s="237"/>
      <c r="GH80" s="237"/>
      <c r="GI80" s="237"/>
      <c r="GJ80" s="237"/>
      <c r="GK80" s="237"/>
      <c r="GL80" s="237"/>
      <c r="GM80" s="237"/>
      <c r="GN80" s="237"/>
      <c r="GO80" s="237"/>
      <c r="GP80" s="237"/>
      <c r="GQ80" s="237"/>
    </row>
    <row r="81" spans="1:199" s="81" customFormat="1" ht="15" customHeight="1">
      <c r="A81" s="278" t="s">
        <v>120</v>
      </c>
      <c r="B81" s="241" t="s">
        <v>121</v>
      </c>
      <c r="C81" s="242">
        <v>0</v>
      </c>
      <c r="D81" s="242">
        <v>0</v>
      </c>
      <c r="E81" s="242">
        <v>0</v>
      </c>
      <c r="F81" s="242">
        <v>0</v>
      </c>
      <c r="G81" s="242">
        <v>0</v>
      </c>
      <c r="H81" s="242">
        <v>0</v>
      </c>
      <c r="I81" s="242">
        <v>0</v>
      </c>
      <c r="J81" s="242">
        <v>18589.22</v>
      </c>
      <c r="K81" s="242">
        <v>24185.1</v>
      </c>
      <c r="L81" s="242">
        <v>18198.5</v>
      </c>
      <c r="M81" s="242">
        <v>10084.21</v>
      </c>
      <c r="N81" s="242">
        <v>11303.16</v>
      </c>
      <c r="O81" s="242">
        <v>8483.75</v>
      </c>
      <c r="P81" s="28"/>
      <c r="Q81" s="242">
        <f>SUM(D81:O81)</f>
        <v>90843.94</v>
      </c>
      <c r="R81" s="242">
        <f>IF($R$19&lt;1,0,Q81/$R$19)</f>
        <v>313.254965517241</v>
      </c>
      <c r="S81" s="243"/>
      <c r="T81" s="351">
        <f>IF(Q81=0,0,1)+IF(C81=0,0,1)+IF(D81=0,0,1)+IF(E81=0,0,1)+IF(F81=0,0,1)+IF(G81=0,0,1)+IF(H81=0,0,1)+IF(I81=0,0,1)+IF(J81=0,0,1)+IF(K81=0,0,1)+IF(L81=0,0,1)+IF(M81=0,0,1)+IF(N81=0,0,1)+IF(O81=0,0,1)</f>
        <v>7</v>
      </c>
      <c r="U81" s="237"/>
      <c r="V81" s="23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7"/>
      <c r="AL81" s="237"/>
      <c r="AM81" s="237"/>
      <c r="AN81" s="237"/>
      <c r="AO81" s="237"/>
      <c r="AP81" s="237"/>
      <c r="AQ81" s="237"/>
      <c r="AR81" s="237"/>
      <c r="AS81" s="237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237"/>
      <c r="BF81" s="237"/>
      <c r="BG81" s="237"/>
      <c r="BH81" s="237"/>
      <c r="BI81" s="237"/>
      <c r="BJ81" s="237"/>
      <c r="BK81" s="237"/>
      <c r="BL81" s="237"/>
      <c r="BM81" s="237"/>
      <c r="BN81" s="237"/>
      <c r="BO81" s="237"/>
      <c r="BP81" s="237"/>
      <c r="BQ81" s="237"/>
      <c r="BR81" s="237"/>
      <c r="BS81" s="237"/>
      <c r="BT81" s="237"/>
      <c r="BU81" s="237"/>
      <c r="BV81" s="237"/>
      <c r="BW81" s="237"/>
      <c r="BX81" s="237"/>
      <c r="BY81" s="237"/>
      <c r="BZ81" s="237"/>
      <c r="CA81" s="237"/>
      <c r="CB81" s="237"/>
      <c r="CC81" s="237"/>
      <c r="CD81" s="237"/>
      <c r="CE81" s="237"/>
      <c r="CF81" s="237"/>
      <c r="CG81" s="237"/>
      <c r="CH81" s="237"/>
      <c r="CI81" s="237"/>
      <c r="CJ81" s="237"/>
      <c r="CK81" s="237"/>
      <c r="CL81" s="237"/>
      <c r="CM81" s="237"/>
      <c r="CN81" s="237"/>
      <c r="CO81" s="237"/>
      <c r="CP81" s="237"/>
      <c r="CQ81" s="237"/>
      <c r="CR81" s="237"/>
      <c r="CS81" s="237"/>
      <c r="CT81" s="237"/>
      <c r="CU81" s="237"/>
      <c r="CV81" s="237"/>
      <c r="CW81" s="237"/>
      <c r="CX81" s="237"/>
      <c r="CY81" s="237"/>
      <c r="CZ81" s="237"/>
      <c r="DA81" s="237"/>
      <c r="DB81" s="237"/>
      <c r="DC81" s="237"/>
      <c r="DD81" s="237"/>
      <c r="DE81" s="237"/>
      <c r="DF81" s="237"/>
      <c r="DG81" s="237"/>
      <c r="DH81" s="237"/>
      <c r="DI81" s="237"/>
      <c r="DJ81" s="237"/>
      <c r="DK81" s="237"/>
      <c r="DL81" s="237"/>
      <c r="DM81" s="237"/>
      <c r="DN81" s="237"/>
      <c r="DO81" s="237"/>
      <c r="DP81" s="237"/>
      <c r="DQ81" s="237"/>
      <c r="DR81" s="237"/>
      <c r="DS81" s="237"/>
      <c r="DT81" s="237"/>
      <c r="DU81" s="237"/>
      <c r="DV81" s="237"/>
      <c r="DW81" s="237"/>
      <c r="DX81" s="237"/>
      <c r="DY81" s="237"/>
      <c r="DZ81" s="237"/>
      <c r="EA81" s="237"/>
      <c r="EB81" s="237"/>
      <c r="EC81" s="237"/>
      <c r="ED81" s="237"/>
      <c r="EE81" s="237"/>
      <c r="EF81" s="237"/>
      <c r="EG81" s="237"/>
      <c r="EH81" s="237"/>
      <c r="EI81" s="237"/>
      <c r="EJ81" s="237"/>
      <c r="EK81" s="237"/>
      <c r="EL81" s="237"/>
      <c r="EM81" s="237"/>
      <c r="EN81" s="237"/>
      <c r="EO81" s="237"/>
      <c r="EP81" s="237"/>
      <c r="EQ81" s="237"/>
      <c r="ER81" s="237"/>
      <c r="ES81" s="237"/>
      <c r="ET81" s="237"/>
      <c r="EU81" s="237"/>
      <c r="EV81" s="237"/>
      <c r="EW81" s="237"/>
      <c r="EX81" s="237"/>
      <c r="EY81" s="237"/>
      <c r="EZ81" s="237"/>
      <c r="FA81" s="237"/>
      <c r="FB81" s="237"/>
      <c r="FC81" s="237"/>
      <c r="FD81" s="237"/>
      <c r="FE81" s="237"/>
      <c r="FF81" s="237"/>
      <c r="FG81" s="237"/>
      <c r="FH81" s="237"/>
      <c r="FI81" s="237"/>
      <c r="FJ81" s="237"/>
      <c r="FK81" s="237"/>
      <c r="FL81" s="237"/>
      <c r="FM81" s="237"/>
      <c r="FN81" s="237"/>
      <c r="FO81" s="237"/>
      <c r="FP81" s="237"/>
      <c r="FQ81" s="237"/>
      <c r="FR81" s="237"/>
      <c r="FS81" s="237"/>
      <c r="FT81" s="237"/>
      <c r="FU81" s="237"/>
      <c r="FV81" s="237"/>
      <c r="FW81" s="237"/>
      <c r="FX81" s="237"/>
      <c r="FY81" s="237"/>
      <c r="FZ81" s="237"/>
      <c r="GA81" s="237"/>
      <c r="GB81" s="237"/>
      <c r="GC81" s="237"/>
      <c r="GD81" s="237"/>
      <c r="GE81" s="237"/>
      <c r="GF81" s="237"/>
      <c r="GG81" s="237"/>
      <c r="GH81" s="237"/>
      <c r="GI81" s="237"/>
      <c r="GJ81" s="237"/>
      <c r="GK81" s="237"/>
      <c r="GL81" s="237"/>
      <c r="GM81" s="237"/>
      <c r="GN81" s="237"/>
      <c r="GO81" s="237"/>
      <c r="GP81" s="237"/>
      <c r="GQ81" s="237"/>
    </row>
    <row r="82" spans="1:199" s="81" customFormat="1" ht="15" hidden="1">
      <c r="A82" s="278" t="s">
        <v>122</v>
      </c>
      <c r="B82" s="241" t="s">
        <v>123</v>
      </c>
      <c r="C82" s="242">
        <v>0</v>
      </c>
      <c r="D82" s="242">
        <v>0</v>
      </c>
      <c r="E82" s="242">
        <v>0</v>
      </c>
      <c r="F82" s="242">
        <v>0</v>
      </c>
      <c r="G82" s="242">
        <v>0</v>
      </c>
      <c r="H82" s="242">
        <v>0</v>
      </c>
      <c r="I82" s="242">
        <v>0</v>
      </c>
      <c r="J82" s="242">
        <v>0</v>
      </c>
      <c r="K82" s="242">
        <v>0</v>
      </c>
      <c r="L82" s="242">
        <v>0</v>
      </c>
      <c r="M82" s="242">
        <v>0</v>
      </c>
      <c r="N82" s="242">
        <v>0</v>
      </c>
      <c r="O82" s="242">
        <v>0</v>
      </c>
      <c r="P82" s="28"/>
      <c r="Q82" s="242">
        <f>SUM(D82:O82)</f>
        <v>0</v>
      </c>
      <c r="R82" s="242">
        <f>IF($R$19&lt;1,0,Q82/$R$19)</f>
        <v>0</v>
      </c>
      <c r="S82" s="243"/>
      <c r="T82" s="351">
        <f>IF(Q82=0,0,1)+IF(C82=0,0,1)+IF(D82=0,0,1)+IF(E82=0,0,1)+IF(F82=0,0,1)+IF(G82=0,0,1)+IF(H82=0,0,1)+IF(I82=0,0,1)+IF(J82=0,0,1)+IF(K82=0,0,1)+IF(L82=0,0,1)+IF(M82=0,0,1)+IF(N82=0,0,1)+IF(O82=0,0,1)</f>
        <v>0</v>
      </c>
      <c r="U82" s="237"/>
      <c r="V82" s="237"/>
      <c r="W82" s="237"/>
      <c r="X82" s="237"/>
      <c r="Y82" s="237"/>
      <c r="Z82" s="237"/>
      <c r="AA82" s="237"/>
      <c r="AB82" s="237"/>
      <c r="AC82" s="237"/>
      <c r="AD82" s="237"/>
      <c r="AE82" s="237"/>
      <c r="AF82" s="237"/>
      <c r="AG82" s="237"/>
      <c r="AH82" s="237"/>
      <c r="AI82" s="237"/>
      <c r="AJ82" s="237"/>
      <c r="AK82" s="237"/>
      <c r="AL82" s="237"/>
      <c r="AM82" s="237"/>
      <c r="AN82" s="237"/>
      <c r="AO82" s="237"/>
      <c r="AP82" s="237"/>
      <c r="AQ82" s="237"/>
      <c r="AR82" s="237"/>
      <c r="AS82" s="237"/>
      <c r="AT82" s="237"/>
      <c r="AU82" s="237"/>
      <c r="AV82" s="237"/>
      <c r="AW82" s="237"/>
      <c r="AX82" s="237"/>
      <c r="AY82" s="237"/>
      <c r="AZ82" s="237"/>
      <c r="BA82" s="237"/>
      <c r="BB82" s="237"/>
      <c r="BC82" s="237"/>
      <c r="BD82" s="237"/>
      <c r="BE82" s="237"/>
      <c r="BF82" s="237"/>
      <c r="BG82" s="237"/>
      <c r="BH82" s="237"/>
      <c r="BI82" s="237"/>
      <c r="BJ82" s="237"/>
      <c r="BK82" s="237"/>
      <c r="BL82" s="237"/>
      <c r="BM82" s="237"/>
      <c r="BN82" s="237"/>
      <c r="BO82" s="237"/>
      <c r="BP82" s="237"/>
      <c r="BQ82" s="237"/>
      <c r="BR82" s="237"/>
      <c r="BS82" s="237"/>
      <c r="BT82" s="237"/>
      <c r="BU82" s="237"/>
      <c r="BV82" s="237"/>
      <c r="BW82" s="237"/>
      <c r="BX82" s="237"/>
      <c r="BY82" s="237"/>
      <c r="BZ82" s="237"/>
      <c r="CA82" s="237"/>
      <c r="CB82" s="237"/>
      <c r="CC82" s="237"/>
      <c r="CD82" s="237"/>
      <c r="CE82" s="237"/>
      <c r="CF82" s="237"/>
      <c r="CG82" s="237"/>
      <c r="CH82" s="237"/>
      <c r="CI82" s="237"/>
      <c r="CJ82" s="237"/>
      <c r="CK82" s="237"/>
      <c r="CL82" s="237"/>
      <c r="CM82" s="237"/>
      <c r="CN82" s="237"/>
      <c r="CO82" s="237"/>
      <c r="CP82" s="237"/>
      <c r="CQ82" s="237"/>
      <c r="CR82" s="237"/>
      <c r="CS82" s="237"/>
      <c r="CT82" s="237"/>
      <c r="CU82" s="237"/>
      <c r="CV82" s="237"/>
      <c r="CW82" s="237"/>
      <c r="CX82" s="237"/>
      <c r="CY82" s="237"/>
      <c r="CZ82" s="237"/>
      <c r="DA82" s="237"/>
      <c r="DB82" s="237"/>
      <c r="DC82" s="237"/>
      <c r="DD82" s="237"/>
      <c r="DE82" s="237"/>
      <c r="DF82" s="237"/>
      <c r="DG82" s="237"/>
      <c r="DH82" s="237"/>
      <c r="DI82" s="237"/>
      <c r="DJ82" s="237"/>
      <c r="DK82" s="237"/>
      <c r="DL82" s="237"/>
      <c r="DM82" s="237"/>
      <c r="DN82" s="237"/>
      <c r="DO82" s="237"/>
      <c r="DP82" s="237"/>
      <c r="DQ82" s="237"/>
      <c r="DR82" s="237"/>
      <c r="DS82" s="237"/>
      <c r="DT82" s="237"/>
      <c r="DU82" s="237"/>
      <c r="DV82" s="237"/>
      <c r="DW82" s="237"/>
      <c r="DX82" s="237"/>
      <c r="DY82" s="237"/>
      <c r="DZ82" s="237"/>
      <c r="EA82" s="237"/>
      <c r="EB82" s="237"/>
      <c r="EC82" s="237"/>
      <c r="ED82" s="237"/>
      <c r="EE82" s="237"/>
      <c r="EF82" s="237"/>
      <c r="EG82" s="237"/>
      <c r="EH82" s="237"/>
      <c r="EI82" s="237"/>
      <c r="EJ82" s="237"/>
      <c r="EK82" s="237"/>
      <c r="EL82" s="237"/>
      <c r="EM82" s="237"/>
      <c r="EN82" s="237"/>
      <c r="EO82" s="237"/>
      <c r="EP82" s="237"/>
      <c r="EQ82" s="237"/>
      <c r="ER82" s="237"/>
      <c r="ES82" s="237"/>
      <c r="ET82" s="237"/>
      <c r="EU82" s="237"/>
      <c r="EV82" s="237"/>
      <c r="EW82" s="237"/>
      <c r="EX82" s="237"/>
      <c r="EY82" s="237"/>
      <c r="EZ82" s="237"/>
      <c r="FA82" s="237"/>
      <c r="FB82" s="237"/>
      <c r="FC82" s="237"/>
      <c r="FD82" s="237"/>
      <c r="FE82" s="237"/>
      <c r="FF82" s="237"/>
      <c r="FG82" s="237"/>
      <c r="FH82" s="237"/>
      <c r="FI82" s="237"/>
      <c r="FJ82" s="237"/>
      <c r="FK82" s="237"/>
      <c r="FL82" s="237"/>
      <c r="FM82" s="237"/>
      <c r="FN82" s="237"/>
      <c r="FO82" s="237"/>
      <c r="FP82" s="237"/>
      <c r="FQ82" s="237"/>
      <c r="FR82" s="237"/>
      <c r="FS82" s="237"/>
      <c r="FT82" s="237"/>
      <c r="FU82" s="237"/>
      <c r="FV82" s="237"/>
      <c r="FW82" s="237"/>
      <c r="FX82" s="237"/>
      <c r="FY82" s="237"/>
      <c r="FZ82" s="237"/>
      <c r="GA82" s="237"/>
      <c r="GB82" s="237"/>
      <c r="GC82" s="237"/>
      <c r="GD82" s="237"/>
      <c r="GE82" s="237"/>
      <c r="GF82" s="237"/>
      <c r="GG82" s="237"/>
      <c r="GH82" s="237"/>
      <c r="GI82" s="237"/>
      <c r="GJ82" s="237"/>
      <c r="GK82" s="237"/>
      <c r="GL82" s="237"/>
      <c r="GM82" s="237"/>
      <c r="GN82" s="237"/>
      <c r="GO82" s="237"/>
      <c r="GP82" s="237"/>
      <c r="GQ82" s="237"/>
    </row>
    <row r="83" spans="1:199" s="81" customFormat="1" ht="15" hidden="1">
      <c r="A83" s="278" t="s">
        <v>124</v>
      </c>
      <c r="B83" s="241" t="s">
        <v>125</v>
      </c>
      <c r="C83" s="242">
        <v>0</v>
      </c>
      <c r="D83" s="242">
        <v>0</v>
      </c>
      <c r="E83" s="242">
        <v>0</v>
      </c>
      <c r="F83" s="242">
        <v>0</v>
      </c>
      <c r="G83" s="242">
        <v>0</v>
      </c>
      <c r="H83" s="242">
        <v>0</v>
      </c>
      <c r="I83" s="242">
        <v>0</v>
      </c>
      <c r="J83" s="242">
        <v>0</v>
      </c>
      <c r="K83" s="242">
        <v>0</v>
      </c>
      <c r="L83" s="242">
        <v>0</v>
      </c>
      <c r="M83" s="242">
        <v>0</v>
      </c>
      <c r="N83" s="242">
        <v>0</v>
      </c>
      <c r="O83" s="242">
        <v>0</v>
      </c>
      <c r="P83" s="28"/>
      <c r="Q83" s="242">
        <f>SUM(D83:O83)</f>
        <v>0</v>
      </c>
      <c r="R83" s="242">
        <f>IF($R$19&lt;1,0,Q83/$R$19)</f>
        <v>0</v>
      </c>
      <c r="S83" s="243"/>
      <c r="T83" s="351">
        <f>IF(Q83=0,0,1)+IF(C83=0,0,1)+IF(D83=0,0,1)+IF(E83=0,0,1)+IF(F83=0,0,1)+IF(G83=0,0,1)+IF(H83=0,0,1)+IF(I83=0,0,1)+IF(J83=0,0,1)+IF(K83=0,0,1)+IF(L83=0,0,1)+IF(M83=0,0,1)+IF(N83=0,0,1)+IF(O83=0,0,1)</f>
        <v>0</v>
      </c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7"/>
      <c r="AL83" s="237"/>
      <c r="AM83" s="237"/>
      <c r="AN83" s="237"/>
      <c r="AO83" s="237"/>
      <c r="AP83" s="237"/>
      <c r="AQ83" s="237"/>
      <c r="AR83" s="237"/>
      <c r="AS83" s="237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  <c r="BE83" s="237"/>
      <c r="BF83" s="237"/>
      <c r="BG83" s="237"/>
      <c r="BH83" s="237"/>
      <c r="BI83" s="237"/>
      <c r="BJ83" s="237"/>
      <c r="BK83" s="237"/>
      <c r="BL83" s="237"/>
      <c r="BM83" s="237"/>
      <c r="BN83" s="237"/>
      <c r="BO83" s="237"/>
      <c r="BP83" s="237"/>
      <c r="BQ83" s="237"/>
      <c r="BR83" s="237"/>
      <c r="BS83" s="237"/>
      <c r="BT83" s="237"/>
      <c r="BU83" s="237"/>
      <c r="BV83" s="237"/>
      <c r="BW83" s="237"/>
      <c r="BX83" s="237"/>
      <c r="BY83" s="237"/>
      <c r="BZ83" s="237"/>
      <c r="CA83" s="237"/>
      <c r="CB83" s="237"/>
      <c r="CC83" s="237"/>
      <c r="CD83" s="237"/>
      <c r="CE83" s="237"/>
      <c r="CF83" s="237"/>
      <c r="CG83" s="237"/>
      <c r="CH83" s="237"/>
      <c r="CI83" s="237"/>
      <c r="CJ83" s="237"/>
      <c r="CK83" s="237"/>
      <c r="CL83" s="237"/>
      <c r="CM83" s="237"/>
      <c r="CN83" s="237"/>
      <c r="CO83" s="237"/>
      <c r="CP83" s="237"/>
      <c r="CQ83" s="237"/>
      <c r="CR83" s="237"/>
      <c r="CS83" s="237"/>
      <c r="CT83" s="237"/>
      <c r="CU83" s="237"/>
      <c r="CV83" s="237"/>
      <c r="CW83" s="237"/>
      <c r="CX83" s="237"/>
      <c r="CY83" s="237"/>
      <c r="CZ83" s="237"/>
      <c r="DA83" s="237"/>
      <c r="DB83" s="237"/>
      <c r="DC83" s="237"/>
      <c r="DD83" s="237"/>
      <c r="DE83" s="237"/>
      <c r="DF83" s="237"/>
      <c r="DG83" s="237"/>
      <c r="DH83" s="237"/>
      <c r="DI83" s="237"/>
      <c r="DJ83" s="237"/>
      <c r="DK83" s="237"/>
      <c r="DL83" s="237"/>
      <c r="DM83" s="237"/>
      <c r="DN83" s="237"/>
      <c r="DO83" s="237"/>
      <c r="DP83" s="237"/>
      <c r="DQ83" s="237"/>
      <c r="DR83" s="237"/>
      <c r="DS83" s="237"/>
      <c r="DT83" s="237"/>
      <c r="DU83" s="237"/>
      <c r="DV83" s="237"/>
      <c r="DW83" s="237"/>
      <c r="DX83" s="237"/>
      <c r="DY83" s="237"/>
      <c r="DZ83" s="237"/>
      <c r="EA83" s="237"/>
      <c r="EB83" s="237"/>
      <c r="EC83" s="237"/>
      <c r="ED83" s="237"/>
      <c r="EE83" s="237"/>
      <c r="EF83" s="237"/>
      <c r="EG83" s="237"/>
      <c r="EH83" s="237"/>
      <c r="EI83" s="237"/>
      <c r="EJ83" s="237"/>
      <c r="EK83" s="237"/>
      <c r="EL83" s="237"/>
      <c r="EM83" s="237"/>
      <c r="EN83" s="237"/>
      <c r="EO83" s="237"/>
      <c r="EP83" s="237"/>
      <c r="EQ83" s="237"/>
      <c r="ER83" s="237"/>
      <c r="ES83" s="237"/>
      <c r="ET83" s="237"/>
      <c r="EU83" s="237"/>
      <c r="EV83" s="237"/>
      <c r="EW83" s="237"/>
      <c r="EX83" s="237"/>
      <c r="EY83" s="237"/>
      <c r="EZ83" s="237"/>
      <c r="FA83" s="237"/>
      <c r="FB83" s="237"/>
      <c r="FC83" s="237"/>
      <c r="FD83" s="237"/>
      <c r="FE83" s="237"/>
      <c r="FF83" s="237"/>
      <c r="FG83" s="237"/>
      <c r="FH83" s="237"/>
      <c r="FI83" s="237"/>
      <c r="FJ83" s="237"/>
      <c r="FK83" s="237"/>
      <c r="FL83" s="237"/>
      <c r="FM83" s="237"/>
      <c r="FN83" s="237"/>
      <c r="FO83" s="237"/>
      <c r="FP83" s="237"/>
      <c r="FQ83" s="237"/>
      <c r="FR83" s="237"/>
      <c r="FS83" s="237"/>
      <c r="FT83" s="237"/>
      <c r="FU83" s="237"/>
      <c r="FV83" s="237"/>
      <c r="FW83" s="237"/>
      <c r="FX83" s="237"/>
      <c r="FY83" s="237"/>
      <c r="FZ83" s="237"/>
      <c r="GA83" s="237"/>
      <c r="GB83" s="237"/>
      <c r="GC83" s="237"/>
      <c r="GD83" s="237"/>
      <c r="GE83" s="237"/>
      <c r="GF83" s="237"/>
      <c r="GG83" s="237"/>
      <c r="GH83" s="237"/>
      <c r="GI83" s="237"/>
      <c r="GJ83" s="237"/>
      <c r="GK83" s="237"/>
      <c r="GL83" s="237"/>
      <c r="GM83" s="237"/>
      <c r="GN83" s="237"/>
      <c r="GO83" s="237"/>
      <c r="GP83" s="237"/>
      <c r="GQ83" s="237"/>
    </row>
    <row r="84" spans="1:199" s="81" customFormat="1" ht="15" hidden="1">
      <c r="A84" s="278" t="s">
        <v>126</v>
      </c>
      <c r="B84" s="241" t="s">
        <v>127</v>
      </c>
      <c r="C84" s="242">
        <v>0</v>
      </c>
      <c r="D84" s="242">
        <v>0</v>
      </c>
      <c r="E84" s="242">
        <v>0</v>
      </c>
      <c r="F84" s="242">
        <v>0</v>
      </c>
      <c r="G84" s="242">
        <v>0</v>
      </c>
      <c r="H84" s="242">
        <v>0</v>
      </c>
      <c r="I84" s="242">
        <v>0</v>
      </c>
      <c r="J84" s="242">
        <v>0</v>
      </c>
      <c r="K84" s="242">
        <v>0</v>
      </c>
      <c r="L84" s="242">
        <v>0</v>
      </c>
      <c r="M84" s="242">
        <v>0</v>
      </c>
      <c r="N84" s="242">
        <v>0</v>
      </c>
      <c r="O84" s="242">
        <v>0</v>
      </c>
      <c r="P84" s="28"/>
      <c r="Q84" s="242">
        <f>SUM(D84:O84)</f>
        <v>0</v>
      </c>
      <c r="R84" s="242">
        <f>IF($R$19&lt;1,0,Q84/$R$19)</f>
        <v>0</v>
      </c>
      <c r="S84" s="243"/>
      <c r="T84" s="351">
        <f>IF(Q84=0,0,1)+IF(C84=0,0,1)+IF(D84=0,0,1)+IF(E84=0,0,1)+IF(F84=0,0,1)+IF(G84=0,0,1)+IF(H84=0,0,1)+IF(I84=0,0,1)+IF(J84=0,0,1)+IF(K84=0,0,1)+IF(L84=0,0,1)+IF(M84=0,0,1)+IF(N84=0,0,1)+IF(O84=0,0,1)</f>
        <v>0</v>
      </c>
      <c r="U84" s="237"/>
      <c r="V84" s="237"/>
      <c r="W84" s="237"/>
      <c r="X84" s="237"/>
      <c r="Y84" s="237"/>
      <c r="Z84" s="237"/>
      <c r="AA84" s="237"/>
      <c r="AB84" s="237"/>
      <c r="AC84" s="237"/>
      <c r="AD84" s="237"/>
      <c r="AE84" s="237"/>
      <c r="AF84" s="237"/>
      <c r="AG84" s="237"/>
      <c r="AH84" s="237"/>
      <c r="AI84" s="237"/>
      <c r="AJ84" s="237"/>
      <c r="AK84" s="237"/>
      <c r="AL84" s="237"/>
      <c r="AM84" s="237"/>
      <c r="AN84" s="237"/>
      <c r="AO84" s="237"/>
      <c r="AP84" s="237"/>
      <c r="AQ84" s="237"/>
      <c r="AR84" s="237"/>
      <c r="AS84" s="237"/>
      <c r="AT84" s="237"/>
      <c r="AU84" s="237"/>
      <c r="AV84" s="237"/>
      <c r="AW84" s="237"/>
      <c r="AX84" s="237"/>
      <c r="AY84" s="237"/>
      <c r="AZ84" s="237"/>
      <c r="BA84" s="237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  <c r="BM84" s="237"/>
      <c r="BN84" s="237"/>
      <c r="BO84" s="237"/>
      <c r="BP84" s="237"/>
      <c r="BQ84" s="237"/>
      <c r="BR84" s="237"/>
      <c r="BS84" s="237"/>
      <c r="BT84" s="237"/>
      <c r="BU84" s="237"/>
      <c r="BV84" s="237"/>
      <c r="BW84" s="237"/>
      <c r="BX84" s="237"/>
      <c r="BY84" s="237"/>
      <c r="BZ84" s="237"/>
      <c r="CA84" s="237"/>
      <c r="CB84" s="237"/>
      <c r="CC84" s="237"/>
      <c r="CD84" s="237"/>
      <c r="CE84" s="237"/>
      <c r="CF84" s="237"/>
      <c r="CG84" s="237"/>
      <c r="CH84" s="237"/>
      <c r="CI84" s="237"/>
      <c r="CJ84" s="237"/>
      <c r="CK84" s="237"/>
      <c r="CL84" s="237"/>
      <c r="CM84" s="237"/>
      <c r="CN84" s="237"/>
      <c r="CO84" s="237"/>
      <c r="CP84" s="237"/>
      <c r="CQ84" s="237"/>
      <c r="CR84" s="237"/>
      <c r="CS84" s="237"/>
      <c r="CT84" s="237"/>
      <c r="CU84" s="237"/>
      <c r="CV84" s="237"/>
      <c r="CW84" s="237"/>
      <c r="CX84" s="237"/>
      <c r="CY84" s="237"/>
      <c r="CZ84" s="237"/>
      <c r="DA84" s="237"/>
      <c r="DB84" s="237"/>
      <c r="DC84" s="237"/>
      <c r="DD84" s="237"/>
      <c r="DE84" s="237"/>
      <c r="DF84" s="237"/>
      <c r="DG84" s="237"/>
      <c r="DH84" s="237"/>
      <c r="DI84" s="237"/>
      <c r="DJ84" s="237"/>
      <c r="DK84" s="237"/>
      <c r="DL84" s="237"/>
      <c r="DM84" s="237"/>
      <c r="DN84" s="237"/>
      <c r="DO84" s="237"/>
      <c r="DP84" s="237"/>
      <c r="DQ84" s="237"/>
      <c r="DR84" s="237"/>
      <c r="DS84" s="237"/>
      <c r="DT84" s="237"/>
      <c r="DU84" s="237"/>
      <c r="DV84" s="237"/>
      <c r="DW84" s="237"/>
      <c r="DX84" s="237"/>
      <c r="DY84" s="237"/>
      <c r="DZ84" s="237"/>
      <c r="EA84" s="237"/>
      <c r="EB84" s="237"/>
      <c r="EC84" s="237"/>
      <c r="ED84" s="237"/>
      <c r="EE84" s="237"/>
      <c r="EF84" s="237"/>
      <c r="EG84" s="237"/>
      <c r="EH84" s="237"/>
      <c r="EI84" s="237"/>
      <c r="EJ84" s="237"/>
      <c r="EK84" s="237"/>
      <c r="EL84" s="237"/>
      <c r="EM84" s="237"/>
      <c r="EN84" s="237"/>
      <c r="EO84" s="237"/>
      <c r="EP84" s="237"/>
      <c r="EQ84" s="237"/>
      <c r="ER84" s="237"/>
      <c r="ES84" s="237"/>
      <c r="ET84" s="237"/>
      <c r="EU84" s="237"/>
      <c r="EV84" s="237"/>
      <c r="EW84" s="237"/>
      <c r="EX84" s="237"/>
      <c r="EY84" s="237"/>
      <c r="EZ84" s="237"/>
      <c r="FA84" s="237"/>
      <c r="FB84" s="237"/>
      <c r="FC84" s="237"/>
      <c r="FD84" s="237"/>
      <c r="FE84" s="237"/>
      <c r="FF84" s="237"/>
      <c r="FG84" s="237"/>
      <c r="FH84" s="237"/>
      <c r="FI84" s="237"/>
      <c r="FJ84" s="237"/>
      <c r="FK84" s="237"/>
      <c r="FL84" s="237"/>
      <c r="FM84" s="237"/>
      <c r="FN84" s="237"/>
      <c r="FO84" s="237"/>
      <c r="FP84" s="237"/>
      <c r="FQ84" s="237"/>
      <c r="FR84" s="237"/>
      <c r="FS84" s="237"/>
      <c r="FT84" s="237"/>
      <c r="FU84" s="237"/>
      <c r="FV84" s="237"/>
      <c r="FW84" s="237"/>
      <c r="FX84" s="237"/>
      <c r="FY84" s="237"/>
      <c r="FZ84" s="237"/>
      <c r="GA84" s="237"/>
      <c r="GB84" s="237"/>
      <c r="GC84" s="237"/>
      <c r="GD84" s="237"/>
      <c r="GE84" s="237"/>
      <c r="GF84" s="237"/>
      <c r="GG84" s="237"/>
      <c r="GH84" s="237"/>
      <c r="GI84" s="237"/>
      <c r="GJ84" s="237"/>
      <c r="GK84" s="237"/>
      <c r="GL84" s="237"/>
      <c r="GM84" s="237"/>
      <c r="GN84" s="237"/>
      <c r="GO84" s="237"/>
      <c r="GP84" s="237"/>
      <c r="GQ84" s="237"/>
    </row>
    <row r="85" spans="1:199" s="81" customFormat="1" ht="15" customHeight="1">
      <c r="A85" s="73" t="str">
        <f>+B85</f>
        <v>Total Other Income &amp; Expenses</v>
      </c>
      <c r="B85" s="264" t="s">
        <v>128</v>
      </c>
      <c r="C85" s="263">
        <f>SUM(C76:C84)</f>
        <v>0</v>
      </c>
      <c r="D85" s="263">
        <f>SUM(D76:D84)</f>
        <v>0</v>
      </c>
      <c r="E85" s="263">
        <f>SUM(E76:E84)</f>
        <v>0</v>
      </c>
      <c r="F85" s="263">
        <f>SUM(F76:F84)</f>
        <v>0</v>
      </c>
      <c r="G85" s="263">
        <f>SUM(G76:G84)</f>
        <v>0</v>
      </c>
      <c r="H85" s="263">
        <f>SUM(H76:H84)</f>
        <v>0</v>
      </c>
      <c r="I85" s="263">
        <f>SUM(I76:I84)</f>
        <v>59500</v>
      </c>
      <c r="J85" s="263">
        <f>SUM(J76:J84)</f>
        <v>228711.3</v>
      </c>
      <c r="K85" s="263">
        <f>SUM(K76:K84)</f>
        <v>234307.18</v>
      </c>
      <c r="L85" s="263">
        <f>SUM(L76:L84)</f>
        <v>226762.25</v>
      </c>
      <c r="M85" s="263">
        <f>SUM(M76:M84)</f>
        <v>226118.79</v>
      </c>
      <c r="N85" s="263">
        <f>SUM(N76:N84)</f>
        <v>275285.28</v>
      </c>
      <c r="O85" s="263">
        <f>SUM(O76:O84)</f>
        <v>236429.64</v>
      </c>
      <c r="P85" s="28"/>
      <c r="Q85" s="263">
        <f>SUM(Q76:Q84)</f>
        <v>1487114.44</v>
      </c>
      <c r="R85" s="263">
        <f>IF($R$19&lt;1,0,Q85/$R$19)</f>
        <v>5127.98082758621</v>
      </c>
      <c r="S85" s="243"/>
      <c r="T85" s="351">
        <f>IF(Q85=0,0,1)+IF(C85=0,0,1)+IF(D85=0,0,1)+IF(E85=0,0,1)+IF(F85=0,0,1)+IF(G85=0,0,1)+IF(H85=0,0,1)+IF(I85=0,0,1)+IF(J85=0,0,1)+IF(K85=0,0,1)+IF(L85=0,0,1)+IF(M85=0,0,1)+IF(N85=0,0,1)+IF(O85=0,0,1)</f>
        <v>8</v>
      </c>
      <c r="U85" s="237"/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  <c r="AO85" s="237"/>
      <c r="AP85" s="237"/>
      <c r="AQ85" s="237"/>
      <c r="AR85" s="237"/>
      <c r="AS85" s="237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  <c r="BE85" s="237"/>
      <c r="BF85" s="237"/>
      <c r="BG85" s="237"/>
      <c r="BH85" s="237"/>
      <c r="BI85" s="237"/>
      <c r="BJ85" s="237"/>
      <c r="BK85" s="237"/>
      <c r="BL85" s="237"/>
      <c r="BM85" s="237"/>
      <c r="BN85" s="237"/>
      <c r="BO85" s="237"/>
      <c r="BP85" s="237"/>
      <c r="BQ85" s="237"/>
      <c r="BR85" s="237"/>
      <c r="BS85" s="237"/>
      <c r="BT85" s="237"/>
      <c r="BU85" s="237"/>
      <c r="BV85" s="237"/>
      <c r="BW85" s="237"/>
      <c r="BX85" s="237"/>
      <c r="BY85" s="237"/>
      <c r="BZ85" s="237"/>
      <c r="CA85" s="237"/>
      <c r="CB85" s="237"/>
      <c r="CC85" s="237"/>
      <c r="CD85" s="237"/>
      <c r="CE85" s="237"/>
      <c r="CF85" s="237"/>
      <c r="CG85" s="237"/>
      <c r="CH85" s="237"/>
      <c r="CI85" s="237"/>
      <c r="CJ85" s="237"/>
      <c r="CK85" s="237"/>
      <c r="CL85" s="237"/>
      <c r="CM85" s="237"/>
      <c r="CN85" s="237"/>
      <c r="CO85" s="237"/>
      <c r="CP85" s="237"/>
      <c r="CQ85" s="237"/>
      <c r="CR85" s="237"/>
      <c r="CS85" s="237"/>
      <c r="CT85" s="237"/>
      <c r="CU85" s="237"/>
      <c r="CV85" s="237"/>
      <c r="CW85" s="237"/>
      <c r="CX85" s="237"/>
      <c r="CY85" s="237"/>
      <c r="CZ85" s="237"/>
      <c r="DA85" s="237"/>
      <c r="DB85" s="237"/>
      <c r="DC85" s="237"/>
      <c r="DD85" s="237"/>
      <c r="DE85" s="237"/>
      <c r="DF85" s="237"/>
      <c r="DG85" s="237"/>
      <c r="DH85" s="237"/>
      <c r="DI85" s="237"/>
      <c r="DJ85" s="237"/>
      <c r="DK85" s="237"/>
      <c r="DL85" s="237"/>
      <c r="DM85" s="237"/>
      <c r="DN85" s="237"/>
      <c r="DO85" s="237"/>
      <c r="DP85" s="237"/>
      <c r="DQ85" s="237"/>
      <c r="DR85" s="237"/>
      <c r="DS85" s="237"/>
      <c r="DT85" s="237"/>
      <c r="DU85" s="237"/>
      <c r="DV85" s="237"/>
      <c r="DW85" s="237"/>
      <c r="DX85" s="237"/>
      <c r="DY85" s="237"/>
      <c r="DZ85" s="237"/>
      <c r="EA85" s="237"/>
      <c r="EB85" s="237"/>
      <c r="EC85" s="237"/>
      <c r="ED85" s="237"/>
      <c r="EE85" s="237"/>
      <c r="EF85" s="237"/>
      <c r="EG85" s="237"/>
      <c r="EH85" s="237"/>
      <c r="EI85" s="237"/>
      <c r="EJ85" s="237"/>
      <c r="EK85" s="237"/>
      <c r="EL85" s="237"/>
      <c r="EM85" s="237"/>
      <c r="EN85" s="237"/>
      <c r="EO85" s="237"/>
      <c r="EP85" s="237"/>
      <c r="EQ85" s="237"/>
      <c r="ER85" s="237"/>
      <c r="ES85" s="237"/>
      <c r="ET85" s="237"/>
      <c r="EU85" s="237"/>
      <c r="EV85" s="237"/>
      <c r="EW85" s="237"/>
      <c r="EX85" s="237"/>
      <c r="EY85" s="237"/>
      <c r="EZ85" s="237"/>
      <c r="FA85" s="237"/>
      <c r="FB85" s="237"/>
      <c r="FC85" s="237"/>
      <c r="FD85" s="237"/>
      <c r="FE85" s="237"/>
      <c r="FF85" s="237"/>
      <c r="FG85" s="237"/>
      <c r="FH85" s="237"/>
      <c r="FI85" s="237"/>
      <c r="FJ85" s="237"/>
      <c r="FK85" s="237"/>
      <c r="FL85" s="237"/>
      <c r="FM85" s="237"/>
      <c r="FN85" s="237"/>
      <c r="FO85" s="237"/>
      <c r="FP85" s="237"/>
      <c r="FQ85" s="237"/>
      <c r="FR85" s="237"/>
      <c r="FS85" s="237"/>
      <c r="FT85" s="237"/>
      <c r="FU85" s="237"/>
      <c r="FV85" s="237"/>
      <c r="FW85" s="237"/>
      <c r="FX85" s="237"/>
      <c r="FY85" s="237"/>
      <c r="FZ85" s="237"/>
      <c r="GA85" s="237"/>
      <c r="GB85" s="237"/>
      <c r="GC85" s="237"/>
      <c r="GD85" s="237"/>
      <c r="GE85" s="237"/>
      <c r="GF85" s="237"/>
      <c r="GG85" s="237"/>
      <c r="GH85" s="237"/>
      <c r="GI85" s="237"/>
      <c r="GJ85" s="237"/>
      <c r="GK85" s="237"/>
      <c r="GL85" s="237"/>
      <c r="GM85" s="237"/>
      <c r="GN85" s="237"/>
      <c r="GO85" s="237"/>
      <c r="GP85" s="237"/>
      <c r="GQ85" s="237"/>
    </row>
    <row r="86" spans="1:199" s="81" customFormat="1" ht="15" customHeight="1">
      <c r="A86" s="73">
        <f>+B86</f>
        <v>0</v>
      </c>
      <c r="B86" s="276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8"/>
      <c r="Q86" s="279"/>
      <c r="R86" s="279"/>
      <c r="S86" s="243"/>
      <c r="T86" s="351"/>
      <c r="U86" s="237"/>
      <c r="V86" s="237"/>
      <c r="W86" s="237"/>
      <c r="X86" s="237"/>
      <c r="Y86" s="237"/>
      <c r="Z86" s="237"/>
      <c r="AA86" s="237"/>
      <c r="AB86" s="237"/>
      <c r="AC86" s="237"/>
      <c r="AD86" s="237"/>
      <c r="AE86" s="237"/>
      <c r="AF86" s="237"/>
      <c r="AG86" s="237"/>
      <c r="AH86" s="237"/>
      <c r="AI86" s="237"/>
      <c r="AJ86" s="237"/>
      <c r="AK86" s="237"/>
      <c r="AL86" s="237"/>
      <c r="AM86" s="237"/>
      <c r="AN86" s="237"/>
      <c r="AO86" s="237"/>
      <c r="AP86" s="237"/>
      <c r="AQ86" s="237"/>
      <c r="AR86" s="237"/>
      <c r="AS86" s="237"/>
      <c r="AT86" s="237"/>
      <c r="AU86" s="237"/>
      <c r="AV86" s="237"/>
      <c r="AW86" s="237"/>
      <c r="AX86" s="237"/>
      <c r="AY86" s="237"/>
      <c r="AZ86" s="237"/>
      <c r="BA86" s="237"/>
      <c r="BB86" s="237"/>
      <c r="BC86" s="237"/>
      <c r="BD86" s="237"/>
      <c r="BE86" s="237"/>
      <c r="BF86" s="237"/>
      <c r="BG86" s="237"/>
      <c r="BH86" s="237"/>
      <c r="BI86" s="237"/>
      <c r="BJ86" s="237"/>
      <c r="BK86" s="237"/>
      <c r="BL86" s="237"/>
      <c r="BM86" s="237"/>
      <c r="BN86" s="237"/>
      <c r="BO86" s="237"/>
      <c r="BP86" s="237"/>
      <c r="BQ86" s="237"/>
      <c r="BR86" s="237"/>
      <c r="BS86" s="237"/>
      <c r="BT86" s="237"/>
      <c r="BU86" s="237"/>
      <c r="BV86" s="237"/>
      <c r="BW86" s="237"/>
      <c r="BX86" s="237"/>
      <c r="BY86" s="237"/>
      <c r="BZ86" s="237"/>
      <c r="CA86" s="237"/>
      <c r="CB86" s="237"/>
      <c r="CC86" s="237"/>
      <c r="CD86" s="237"/>
      <c r="CE86" s="237"/>
      <c r="CF86" s="237"/>
      <c r="CG86" s="237"/>
      <c r="CH86" s="237"/>
      <c r="CI86" s="237"/>
      <c r="CJ86" s="237"/>
      <c r="CK86" s="237"/>
      <c r="CL86" s="237"/>
      <c r="CM86" s="237"/>
      <c r="CN86" s="237"/>
      <c r="CO86" s="237"/>
      <c r="CP86" s="237"/>
      <c r="CQ86" s="237"/>
      <c r="CR86" s="237"/>
      <c r="CS86" s="237"/>
      <c r="CT86" s="237"/>
      <c r="CU86" s="237"/>
      <c r="CV86" s="237"/>
      <c r="CW86" s="237"/>
      <c r="CX86" s="237"/>
      <c r="CY86" s="237"/>
      <c r="CZ86" s="237"/>
      <c r="DA86" s="237"/>
      <c r="DB86" s="237"/>
      <c r="DC86" s="237"/>
      <c r="DD86" s="237"/>
      <c r="DE86" s="237"/>
      <c r="DF86" s="237"/>
      <c r="DG86" s="237"/>
      <c r="DH86" s="237"/>
      <c r="DI86" s="237"/>
      <c r="DJ86" s="237"/>
      <c r="DK86" s="237"/>
      <c r="DL86" s="237"/>
      <c r="DM86" s="237"/>
      <c r="DN86" s="237"/>
      <c r="DO86" s="237"/>
      <c r="DP86" s="237"/>
      <c r="DQ86" s="237"/>
      <c r="DR86" s="237"/>
      <c r="DS86" s="237"/>
      <c r="DT86" s="237"/>
      <c r="DU86" s="237"/>
      <c r="DV86" s="237"/>
      <c r="DW86" s="237"/>
      <c r="DX86" s="237"/>
      <c r="DY86" s="237"/>
      <c r="DZ86" s="237"/>
      <c r="EA86" s="237"/>
      <c r="EB86" s="237"/>
      <c r="EC86" s="237"/>
      <c r="ED86" s="237"/>
      <c r="EE86" s="237"/>
      <c r="EF86" s="237"/>
      <c r="EG86" s="237"/>
      <c r="EH86" s="237"/>
      <c r="EI86" s="237"/>
      <c r="EJ86" s="237"/>
      <c r="EK86" s="237"/>
      <c r="EL86" s="237"/>
      <c r="EM86" s="237"/>
      <c r="EN86" s="237"/>
      <c r="EO86" s="237"/>
      <c r="EP86" s="237"/>
      <c r="EQ86" s="237"/>
      <c r="ER86" s="237"/>
      <c r="ES86" s="237"/>
      <c r="ET86" s="237"/>
      <c r="EU86" s="237"/>
      <c r="EV86" s="237"/>
      <c r="EW86" s="237"/>
      <c r="EX86" s="237"/>
      <c r="EY86" s="237"/>
      <c r="EZ86" s="237"/>
      <c r="FA86" s="237"/>
      <c r="FB86" s="237"/>
      <c r="FC86" s="237"/>
      <c r="FD86" s="237"/>
      <c r="FE86" s="237"/>
      <c r="FF86" s="237"/>
      <c r="FG86" s="237"/>
      <c r="FH86" s="237"/>
      <c r="FI86" s="237"/>
      <c r="FJ86" s="237"/>
      <c r="FK86" s="237"/>
      <c r="FL86" s="237"/>
      <c r="FM86" s="237"/>
      <c r="FN86" s="237"/>
      <c r="FO86" s="237"/>
      <c r="FP86" s="237"/>
      <c r="FQ86" s="237"/>
      <c r="FR86" s="237"/>
      <c r="FS86" s="237"/>
      <c r="FT86" s="237"/>
      <c r="FU86" s="237"/>
      <c r="FV86" s="237"/>
      <c r="FW86" s="237"/>
      <c r="FX86" s="237"/>
      <c r="FY86" s="237"/>
      <c r="FZ86" s="237"/>
      <c r="GA86" s="237"/>
      <c r="GB86" s="237"/>
      <c r="GC86" s="237"/>
      <c r="GD86" s="237"/>
      <c r="GE86" s="237"/>
      <c r="GF86" s="237"/>
      <c r="GG86" s="237"/>
      <c r="GH86" s="237"/>
      <c r="GI86" s="237"/>
      <c r="GJ86" s="237"/>
      <c r="GK86" s="237"/>
      <c r="GL86" s="237"/>
      <c r="GM86" s="237"/>
      <c r="GN86" s="237"/>
      <c r="GO86" s="237"/>
      <c r="GP86" s="237"/>
      <c r="GQ86" s="237"/>
    </row>
    <row r="87" spans="1:199" s="81" customFormat="1" ht="15" customHeight="1">
      <c r="A87" s="73" t="str">
        <f>+B87</f>
        <v>Net Income</v>
      </c>
      <c r="B87" s="74" t="s">
        <v>129</v>
      </c>
      <c r="C87" s="265">
        <f>+C73-C85</f>
        <v>0</v>
      </c>
      <c r="D87" s="265">
        <f>+D73-D85</f>
        <v>0</v>
      </c>
      <c r="E87" s="265">
        <f>+E73-E85</f>
        <v>0</v>
      </c>
      <c r="F87" s="265">
        <f>+F73-F85</f>
        <v>0</v>
      </c>
      <c r="G87" s="265">
        <f>+G73-G85</f>
        <v>0</v>
      </c>
      <c r="H87" s="265">
        <f>+H73-H85</f>
        <v>0</v>
      </c>
      <c r="I87" s="265">
        <f>+I73-I85</f>
        <v>-39312.46</v>
      </c>
      <c r="J87" s="265">
        <f>+J73-J85</f>
        <v>-96133.4999999999</v>
      </c>
      <c r="K87" s="265">
        <f>+K73-K85</f>
        <v>-29533.47</v>
      </c>
      <c r="L87" s="265">
        <f>+L73-L85</f>
        <v>-67454.5</v>
      </c>
      <c r="M87" s="265">
        <f>+M73-M85</f>
        <v>234317.86</v>
      </c>
      <c r="N87" s="265">
        <f>+N73-N85</f>
        <v>33629.1800000001</v>
      </c>
      <c r="O87" s="265">
        <f>+O73-O85</f>
        <v>129589.45</v>
      </c>
      <c r="P87" s="28"/>
      <c r="Q87" s="265">
        <f>+Q73-Q85</f>
        <v>165102.56</v>
      </c>
      <c r="R87" s="265">
        <f>IF($R$19&lt;1,0,Q87/$R$19)</f>
        <v>569.319172413794</v>
      </c>
      <c r="S87" s="249"/>
      <c r="T87" s="351">
        <f>IF(Q87=0,0,1)+IF(C87=0,0,1)+IF(D87=0,0,1)+IF(E87=0,0,1)+IF(F87=0,0,1)+IF(G87=0,0,1)+IF(H87=0,0,1)+IF(I87=0,0,1)+IF(J87=0,0,1)+IF(K87=0,0,1)+IF(L87=0,0,1)+IF(M87=0,0,1)+IF(N87=0,0,1)+IF(O87=0,0,1)</f>
        <v>8</v>
      </c>
      <c r="U87" s="237"/>
      <c r="V87" s="237"/>
      <c r="W87" s="237"/>
      <c r="X87" s="237"/>
      <c r="Y87" s="237"/>
      <c r="Z87" s="237"/>
      <c r="AA87" s="237"/>
      <c r="AB87" s="237"/>
      <c r="AC87" s="237"/>
      <c r="AD87" s="237"/>
      <c r="AE87" s="237"/>
      <c r="AF87" s="237"/>
      <c r="AG87" s="237"/>
      <c r="AH87" s="237"/>
      <c r="AI87" s="237"/>
      <c r="AJ87" s="237"/>
      <c r="AK87" s="237"/>
      <c r="AL87" s="237"/>
      <c r="AM87" s="237"/>
      <c r="AN87" s="237"/>
      <c r="AO87" s="237"/>
      <c r="AP87" s="237"/>
      <c r="AQ87" s="237"/>
      <c r="AR87" s="237"/>
      <c r="AS87" s="237"/>
      <c r="AT87" s="237"/>
      <c r="AU87" s="237"/>
      <c r="AV87" s="237"/>
      <c r="AW87" s="237"/>
      <c r="AX87" s="237"/>
      <c r="AY87" s="237"/>
      <c r="AZ87" s="237"/>
      <c r="BA87" s="237"/>
      <c r="BB87" s="237"/>
      <c r="BC87" s="237"/>
      <c r="BD87" s="237"/>
      <c r="BE87" s="237"/>
      <c r="BF87" s="237"/>
      <c r="BG87" s="237"/>
      <c r="BH87" s="237"/>
      <c r="BI87" s="237"/>
      <c r="BJ87" s="237"/>
      <c r="BK87" s="237"/>
      <c r="BL87" s="237"/>
      <c r="BM87" s="237"/>
      <c r="BN87" s="237"/>
      <c r="BO87" s="237"/>
      <c r="BP87" s="237"/>
      <c r="BQ87" s="237"/>
      <c r="BR87" s="237"/>
      <c r="BS87" s="237"/>
      <c r="BT87" s="237"/>
      <c r="BU87" s="237"/>
      <c r="BV87" s="237"/>
      <c r="BW87" s="237"/>
      <c r="BX87" s="237"/>
      <c r="BY87" s="237"/>
      <c r="BZ87" s="237"/>
      <c r="CA87" s="237"/>
      <c r="CB87" s="237"/>
      <c r="CC87" s="237"/>
      <c r="CD87" s="237"/>
      <c r="CE87" s="237"/>
      <c r="CF87" s="237"/>
      <c r="CG87" s="237"/>
      <c r="CH87" s="237"/>
      <c r="CI87" s="237"/>
      <c r="CJ87" s="237"/>
      <c r="CK87" s="237"/>
      <c r="CL87" s="237"/>
      <c r="CM87" s="237"/>
      <c r="CN87" s="237"/>
      <c r="CO87" s="237"/>
      <c r="CP87" s="237"/>
      <c r="CQ87" s="237"/>
      <c r="CR87" s="237"/>
      <c r="CS87" s="237"/>
      <c r="CT87" s="237"/>
      <c r="CU87" s="237"/>
      <c r="CV87" s="237"/>
      <c r="CW87" s="237"/>
      <c r="CX87" s="237"/>
      <c r="CY87" s="237"/>
      <c r="CZ87" s="237"/>
      <c r="DA87" s="237"/>
      <c r="DB87" s="237"/>
      <c r="DC87" s="237"/>
      <c r="DD87" s="237"/>
      <c r="DE87" s="237"/>
      <c r="DF87" s="237"/>
      <c r="DG87" s="237"/>
      <c r="DH87" s="237"/>
      <c r="DI87" s="237"/>
      <c r="DJ87" s="237"/>
      <c r="DK87" s="237"/>
      <c r="DL87" s="237"/>
      <c r="DM87" s="237"/>
      <c r="DN87" s="237"/>
      <c r="DO87" s="237"/>
      <c r="DP87" s="237"/>
      <c r="DQ87" s="237"/>
      <c r="DR87" s="237"/>
      <c r="DS87" s="237"/>
      <c r="DT87" s="237"/>
      <c r="DU87" s="237"/>
      <c r="DV87" s="237"/>
      <c r="DW87" s="237"/>
      <c r="DX87" s="237"/>
      <c r="DY87" s="237"/>
      <c r="DZ87" s="237"/>
      <c r="EA87" s="237"/>
      <c r="EB87" s="237"/>
      <c r="EC87" s="237"/>
      <c r="ED87" s="237"/>
      <c r="EE87" s="237"/>
      <c r="EF87" s="237"/>
      <c r="EG87" s="237"/>
      <c r="EH87" s="237"/>
      <c r="EI87" s="237"/>
      <c r="EJ87" s="237"/>
      <c r="EK87" s="237"/>
      <c r="EL87" s="237"/>
      <c r="EM87" s="237"/>
      <c r="EN87" s="237"/>
      <c r="EO87" s="237"/>
      <c r="EP87" s="237"/>
      <c r="EQ87" s="237"/>
      <c r="ER87" s="237"/>
      <c r="ES87" s="237"/>
      <c r="ET87" s="237"/>
      <c r="EU87" s="237"/>
      <c r="EV87" s="237"/>
      <c r="EW87" s="237"/>
      <c r="EX87" s="237"/>
      <c r="EY87" s="237"/>
      <c r="EZ87" s="237"/>
      <c r="FA87" s="237"/>
      <c r="FB87" s="237"/>
      <c r="FC87" s="237"/>
      <c r="FD87" s="237"/>
      <c r="FE87" s="237"/>
      <c r="FF87" s="237"/>
      <c r="FG87" s="237"/>
      <c r="FH87" s="237"/>
      <c r="FI87" s="237"/>
      <c r="FJ87" s="237"/>
      <c r="FK87" s="237"/>
      <c r="FL87" s="237"/>
      <c r="FM87" s="237"/>
      <c r="FN87" s="237"/>
      <c r="FO87" s="237"/>
      <c r="FP87" s="237"/>
      <c r="FQ87" s="237"/>
      <c r="FR87" s="237"/>
      <c r="FS87" s="237"/>
      <c r="FT87" s="237"/>
      <c r="FU87" s="237"/>
      <c r="FV87" s="237"/>
      <c r="FW87" s="237"/>
      <c r="FX87" s="237"/>
      <c r="FY87" s="237"/>
      <c r="FZ87" s="237"/>
      <c r="GA87" s="237"/>
      <c r="GB87" s="237"/>
      <c r="GC87" s="237"/>
      <c r="GD87" s="237"/>
      <c r="GE87" s="237"/>
      <c r="GF87" s="237"/>
      <c r="GG87" s="237"/>
      <c r="GH87" s="237"/>
      <c r="GI87" s="237"/>
      <c r="GJ87" s="237"/>
      <c r="GK87" s="237"/>
      <c r="GL87" s="237"/>
      <c r="GM87" s="237"/>
      <c r="GN87" s="237"/>
      <c r="GO87" s="237"/>
      <c r="GP87" s="237"/>
      <c r="GQ87" s="237"/>
    </row>
    <row r="88" spans="1:199" s="81" customFormat="1" ht="15" customHeight="1">
      <c r="A88" s="73">
        <f>+B88</f>
        <v>0</v>
      </c>
      <c r="B88" s="280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"/>
      <c r="Q88" s="281"/>
      <c r="R88" s="281"/>
      <c r="S88" s="243"/>
      <c r="T88" s="348">
        <f>T87</f>
        <v>8</v>
      </c>
      <c r="U88" s="237"/>
      <c r="V88" s="237"/>
      <c r="W88" s="237"/>
      <c r="X88" s="237"/>
      <c r="Y88" s="237"/>
      <c r="Z88" s="237"/>
      <c r="AA88" s="237"/>
      <c r="AB88" s="237"/>
      <c r="AC88" s="237"/>
      <c r="AD88" s="237"/>
      <c r="AE88" s="237"/>
      <c r="AF88" s="237"/>
      <c r="AG88" s="237"/>
      <c r="AH88" s="237"/>
      <c r="AI88" s="237"/>
      <c r="AJ88" s="237"/>
      <c r="AK88" s="237"/>
      <c r="AL88" s="237"/>
      <c r="AM88" s="237"/>
      <c r="AN88" s="237"/>
      <c r="AO88" s="237"/>
      <c r="AP88" s="237"/>
      <c r="AQ88" s="237"/>
      <c r="AR88" s="237"/>
      <c r="AS88" s="237"/>
      <c r="AT88" s="237"/>
      <c r="AU88" s="237"/>
      <c r="AV88" s="237"/>
      <c r="AW88" s="237"/>
      <c r="AX88" s="237"/>
      <c r="AY88" s="237"/>
      <c r="AZ88" s="237"/>
      <c r="BA88" s="237"/>
      <c r="BB88" s="237"/>
      <c r="BC88" s="237"/>
      <c r="BD88" s="237"/>
      <c r="BE88" s="237"/>
      <c r="BF88" s="237"/>
      <c r="BG88" s="237"/>
      <c r="BH88" s="237"/>
      <c r="BI88" s="237"/>
      <c r="BJ88" s="237"/>
      <c r="BK88" s="237"/>
      <c r="BL88" s="237"/>
      <c r="BM88" s="237"/>
      <c r="BN88" s="237"/>
      <c r="BO88" s="237"/>
      <c r="BP88" s="237"/>
      <c r="BQ88" s="237"/>
      <c r="BR88" s="237"/>
      <c r="BS88" s="237"/>
      <c r="BT88" s="237"/>
      <c r="BU88" s="237"/>
      <c r="BV88" s="237"/>
      <c r="BW88" s="237"/>
      <c r="BX88" s="237"/>
      <c r="BY88" s="237"/>
      <c r="BZ88" s="237"/>
      <c r="CA88" s="237"/>
      <c r="CB88" s="237"/>
      <c r="CC88" s="237"/>
      <c r="CD88" s="237"/>
      <c r="CE88" s="237"/>
      <c r="CF88" s="237"/>
      <c r="CG88" s="237"/>
      <c r="CH88" s="237"/>
      <c r="CI88" s="237"/>
      <c r="CJ88" s="237"/>
      <c r="CK88" s="237"/>
      <c r="CL88" s="237"/>
      <c r="CM88" s="237"/>
      <c r="CN88" s="237"/>
      <c r="CO88" s="237"/>
      <c r="CP88" s="237"/>
      <c r="CQ88" s="237"/>
      <c r="CR88" s="237"/>
      <c r="CS88" s="237"/>
      <c r="CT88" s="237"/>
      <c r="CU88" s="237"/>
      <c r="CV88" s="237"/>
      <c r="CW88" s="237"/>
      <c r="CX88" s="237"/>
      <c r="CY88" s="237"/>
      <c r="CZ88" s="237"/>
      <c r="DA88" s="237"/>
      <c r="DB88" s="237"/>
      <c r="DC88" s="237"/>
      <c r="DD88" s="237"/>
      <c r="DE88" s="237"/>
      <c r="DF88" s="237"/>
      <c r="DG88" s="237"/>
      <c r="DH88" s="237"/>
      <c r="DI88" s="237"/>
      <c r="DJ88" s="237"/>
      <c r="DK88" s="237"/>
      <c r="DL88" s="237"/>
      <c r="DM88" s="237"/>
      <c r="DN88" s="237"/>
      <c r="DO88" s="237"/>
      <c r="DP88" s="237"/>
      <c r="DQ88" s="237"/>
      <c r="DR88" s="237"/>
      <c r="DS88" s="237"/>
      <c r="DT88" s="237"/>
      <c r="DU88" s="237"/>
      <c r="DV88" s="237"/>
      <c r="DW88" s="237"/>
      <c r="DX88" s="237"/>
      <c r="DY88" s="237"/>
      <c r="DZ88" s="237"/>
      <c r="EA88" s="237"/>
      <c r="EB88" s="237"/>
      <c r="EC88" s="237"/>
      <c r="ED88" s="237"/>
      <c r="EE88" s="237"/>
      <c r="EF88" s="237"/>
      <c r="EG88" s="237"/>
      <c r="EH88" s="237"/>
      <c r="EI88" s="237"/>
      <c r="EJ88" s="237"/>
      <c r="EK88" s="237"/>
      <c r="EL88" s="237"/>
      <c r="EM88" s="237"/>
      <c r="EN88" s="237"/>
      <c r="EO88" s="237"/>
      <c r="EP88" s="237"/>
      <c r="EQ88" s="237"/>
      <c r="ER88" s="237"/>
      <c r="ES88" s="237"/>
      <c r="ET88" s="237"/>
      <c r="EU88" s="237"/>
      <c r="EV88" s="237"/>
      <c r="EW88" s="237"/>
      <c r="EX88" s="237"/>
      <c r="EY88" s="237"/>
      <c r="EZ88" s="237"/>
      <c r="FA88" s="237"/>
      <c r="FB88" s="237"/>
      <c r="FC88" s="237"/>
      <c r="FD88" s="237"/>
      <c r="FE88" s="237"/>
      <c r="FF88" s="237"/>
      <c r="FG88" s="237"/>
      <c r="FH88" s="237"/>
      <c r="FI88" s="237"/>
      <c r="FJ88" s="237"/>
      <c r="FK88" s="237"/>
      <c r="FL88" s="237"/>
      <c r="FM88" s="237"/>
      <c r="FN88" s="237"/>
      <c r="FO88" s="237"/>
      <c r="FP88" s="237"/>
      <c r="FQ88" s="237"/>
      <c r="FR88" s="237"/>
      <c r="FS88" s="237"/>
      <c r="FT88" s="237"/>
      <c r="FU88" s="237"/>
      <c r="FV88" s="237"/>
      <c r="FW88" s="237"/>
      <c r="FX88" s="237"/>
      <c r="FY88" s="237"/>
      <c r="FZ88" s="237"/>
      <c r="GA88" s="237"/>
      <c r="GB88" s="237"/>
      <c r="GC88" s="237"/>
      <c r="GD88" s="237"/>
      <c r="GE88" s="237"/>
      <c r="GF88" s="237"/>
      <c r="GG88" s="237"/>
      <c r="GH88" s="237"/>
      <c r="GI88" s="237"/>
      <c r="GJ88" s="237"/>
      <c r="GK88" s="237"/>
      <c r="GL88" s="237"/>
      <c r="GM88" s="237"/>
      <c r="GN88" s="237"/>
      <c r="GO88" s="237"/>
      <c r="GP88" s="237"/>
      <c r="GQ88" s="237"/>
    </row>
    <row r="89" spans="1:199" s="81" customFormat="1" ht="15" customHeight="1">
      <c r="A89" s="73" t="str">
        <f>+B89</f>
        <v>Adjustments to Cash Flow</v>
      </c>
      <c r="B89" s="238" t="s">
        <v>130</v>
      </c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8"/>
      <c r="Q89" s="242"/>
      <c r="R89" s="242"/>
      <c r="S89" s="243"/>
      <c r="T89" s="348">
        <f>T98</f>
        <v>8</v>
      </c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7"/>
      <c r="AM89" s="237"/>
      <c r="AN89" s="237"/>
      <c r="AO89" s="237"/>
      <c r="AP89" s="237"/>
      <c r="AQ89" s="237"/>
      <c r="AR89" s="237"/>
      <c r="AS89" s="237"/>
      <c r="AT89" s="237"/>
      <c r="AU89" s="237"/>
      <c r="AV89" s="237"/>
      <c r="AW89" s="237"/>
      <c r="AX89" s="237"/>
      <c r="AY89" s="237"/>
      <c r="AZ89" s="237"/>
      <c r="BA89" s="237"/>
      <c r="BB89" s="237"/>
      <c r="BC89" s="237"/>
      <c r="BD89" s="237"/>
      <c r="BE89" s="237"/>
      <c r="BF89" s="237"/>
      <c r="BG89" s="237"/>
      <c r="BH89" s="237"/>
      <c r="BI89" s="237"/>
      <c r="BJ89" s="237"/>
      <c r="BK89" s="237"/>
      <c r="BL89" s="237"/>
      <c r="BM89" s="237"/>
      <c r="BN89" s="237"/>
      <c r="BO89" s="237"/>
      <c r="BP89" s="237"/>
      <c r="BQ89" s="237"/>
      <c r="BR89" s="237"/>
      <c r="BS89" s="237"/>
      <c r="BT89" s="237"/>
      <c r="BU89" s="237"/>
      <c r="BV89" s="237"/>
      <c r="BW89" s="237"/>
      <c r="BX89" s="237"/>
      <c r="BY89" s="237"/>
      <c r="BZ89" s="237"/>
      <c r="CA89" s="237"/>
      <c r="CB89" s="237"/>
      <c r="CC89" s="237"/>
      <c r="CD89" s="237"/>
      <c r="CE89" s="237"/>
      <c r="CF89" s="237"/>
      <c r="CG89" s="237"/>
      <c r="CH89" s="237"/>
      <c r="CI89" s="237"/>
      <c r="CJ89" s="237"/>
      <c r="CK89" s="237"/>
      <c r="CL89" s="237"/>
      <c r="CM89" s="237"/>
      <c r="CN89" s="237"/>
      <c r="CO89" s="237"/>
      <c r="CP89" s="237"/>
      <c r="CQ89" s="237"/>
      <c r="CR89" s="237"/>
      <c r="CS89" s="237"/>
      <c r="CT89" s="237"/>
      <c r="CU89" s="237"/>
      <c r="CV89" s="237"/>
      <c r="CW89" s="237"/>
      <c r="CX89" s="237"/>
      <c r="CY89" s="237"/>
      <c r="CZ89" s="237"/>
      <c r="DA89" s="237"/>
      <c r="DB89" s="237"/>
      <c r="DC89" s="237"/>
      <c r="DD89" s="237"/>
      <c r="DE89" s="237"/>
      <c r="DF89" s="237"/>
      <c r="DG89" s="237"/>
      <c r="DH89" s="237"/>
      <c r="DI89" s="237"/>
      <c r="DJ89" s="237"/>
      <c r="DK89" s="237"/>
      <c r="DL89" s="237"/>
      <c r="DM89" s="237"/>
      <c r="DN89" s="237"/>
      <c r="DO89" s="237"/>
      <c r="DP89" s="237"/>
      <c r="DQ89" s="237"/>
      <c r="DR89" s="237"/>
      <c r="DS89" s="237"/>
      <c r="DT89" s="237"/>
      <c r="DU89" s="237"/>
      <c r="DV89" s="237"/>
      <c r="DW89" s="237"/>
      <c r="DX89" s="237"/>
      <c r="DY89" s="237"/>
      <c r="DZ89" s="237"/>
      <c r="EA89" s="237"/>
      <c r="EB89" s="237"/>
      <c r="EC89" s="237"/>
      <c r="ED89" s="237"/>
      <c r="EE89" s="237"/>
      <c r="EF89" s="237"/>
      <c r="EG89" s="237"/>
      <c r="EH89" s="237"/>
      <c r="EI89" s="237"/>
      <c r="EJ89" s="237"/>
      <c r="EK89" s="237"/>
      <c r="EL89" s="237"/>
      <c r="EM89" s="237"/>
      <c r="EN89" s="237"/>
      <c r="EO89" s="237"/>
      <c r="EP89" s="237"/>
      <c r="EQ89" s="237"/>
      <c r="ER89" s="237"/>
      <c r="ES89" s="237"/>
      <c r="ET89" s="237"/>
      <c r="EU89" s="237"/>
      <c r="EV89" s="237"/>
      <c r="EW89" s="237"/>
      <c r="EX89" s="237"/>
      <c r="EY89" s="237"/>
      <c r="EZ89" s="237"/>
      <c r="FA89" s="237"/>
      <c r="FB89" s="237"/>
      <c r="FC89" s="237"/>
      <c r="FD89" s="237"/>
      <c r="FE89" s="237"/>
      <c r="FF89" s="237"/>
      <c r="FG89" s="237"/>
      <c r="FH89" s="237"/>
      <c r="FI89" s="237"/>
      <c r="FJ89" s="237"/>
      <c r="FK89" s="237"/>
      <c r="FL89" s="237"/>
      <c r="FM89" s="237"/>
      <c r="FN89" s="237"/>
      <c r="FO89" s="237"/>
      <c r="FP89" s="237"/>
      <c r="FQ89" s="237"/>
      <c r="FR89" s="237"/>
      <c r="FS89" s="237"/>
      <c r="FT89" s="237"/>
      <c r="FU89" s="237"/>
      <c r="FV89" s="237"/>
      <c r="FW89" s="237"/>
      <c r="FX89" s="237"/>
      <c r="FY89" s="237"/>
      <c r="FZ89" s="237"/>
      <c r="GA89" s="237"/>
      <c r="GB89" s="237"/>
      <c r="GC89" s="237"/>
      <c r="GD89" s="237"/>
      <c r="GE89" s="237"/>
      <c r="GF89" s="237"/>
      <c r="GG89" s="237"/>
      <c r="GH89" s="237"/>
      <c r="GI89" s="237"/>
      <c r="GJ89" s="237"/>
      <c r="GK89" s="237"/>
      <c r="GL89" s="237"/>
      <c r="GM89" s="237"/>
      <c r="GN89" s="237"/>
      <c r="GO89" s="237"/>
      <c r="GP89" s="237"/>
      <c r="GQ89" s="237"/>
    </row>
    <row r="90" spans="1:199" s="81" customFormat="1" ht="15" hidden="1">
      <c r="A90" s="126" t="s">
        <v>131</v>
      </c>
      <c r="B90" s="241" t="s">
        <v>132</v>
      </c>
      <c r="C90" s="242">
        <v>0</v>
      </c>
      <c r="D90" s="242">
        <v>0</v>
      </c>
      <c r="E90" s="242">
        <v>0</v>
      </c>
      <c r="F90" s="242">
        <v>0</v>
      </c>
      <c r="G90" s="242">
        <v>0</v>
      </c>
      <c r="H90" s="242">
        <v>0</v>
      </c>
      <c r="I90" s="242">
        <v>0</v>
      </c>
      <c r="J90" s="242">
        <v>0</v>
      </c>
      <c r="K90" s="242">
        <v>0</v>
      </c>
      <c r="L90" s="242">
        <v>0</v>
      </c>
      <c r="M90" s="242">
        <v>0</v>
      </c>
      <c r="N90" s="242">
        <v>0</v>
      </c>
      <c r="O90" s="242">
        <v>0</v>
      </c>
      <c r="P90" s="28"/>
      <c r="Q90" s="242">
        <f>SUM(D90:O90)</f>
        <v>0</v>
      </c>
      <c r="R90" s="242">
        <f>IF($R$19&lt;1,0,Q90/$R$19)</f>
        <v>0</v>
      </c>
      <c r="S90" s="243"/>
      <c r="T90" s="351">
        <f>IF(Q90=0,0,1)+IF(C90=0,0,1)+IF(D90=0,0,1)+IF(E90=0,0,1)+IF(F90=0,0,1)+IF(G90=0,0,1)+IF(H90=0,0,1)+IF(I90=0,0,1)+IF(J90=0,0,1)+IF(K90=0,0,1)+IF(L90=0,0,1)+IF(M90=0,0,1)+IF(N90=0,0,1)+IF(O90=0,0,1)</f>
        <v>0</v>
      </c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  <c r="AQ90" s="237"/>
      <c r="AR90" s="237"/>
      <c r="AS90" s="237"/>
      <c r="AT90" s="237"/>
      <c r="AU90" s="237"/>
      <c r="AV90" s="237"/>
      <c r="AW90" s="237"/>
      <c r="AX90" s="237"/>
      <c r="AY90" s="237"/>
      <c r="AZ90" s="237"/>
      <c r="BA90" s="237"/>
      <c r="BB90" s="237"/>
      <c r="BC90" s="237"/>
      <c r="BD90" s="237"/>
      <c r="BE90" s="237"/>
      <c r="BF90" s="237"/>
      <c r="BG90" s="237"/>
      <c r="BH90" s="237"/>
      <c r="BI90" s="237"/>
      <c r="BJ90" s="237"/>
      <c r="BK90" s="237"/>
      <c r="BL90" s="237"/>
      <c r="BM90" s="237"/>
      <c r="BN90" s="237"/>
      <c r="BO90" s="237"/>
      <c r="BP90" s="237"/>
      <c r="BQ90" s="237"/>
      <c r="BR90" s="237"/>
      <c r="BS90" s="237"/>
      <c r="BT90" s="237"/>
      <c r="BU90" s="237"/>
      <c r="BV90" s="237"/>
      <c r="BW90" s="237"/>
      <c r="BX90" s="237"/>
      <c r="BY90" s="237"/>
      <c r="BZ90" s="237"/>
      <c r="CA90" s="237"/>
      <c r="CB90" s="237"/>
      <c r="CC90" s="237"/>
      <c r="CD90" s="237"/>
      <c r="CE90" s="237"/>
      <c r="CF90" s="237"/>
      <c r="CG90" s="237"/>
      <c r="CH90" s="237"/>
      <c r="CI90" s="237"/>
      <c r="CJ90" s="237"/>
      <c r="CK90" s="237"/>
      <c r="CL90" s="237"/>
      <c r="CM90" s="237"/>
      <c r="CN90" s="237"/>
      <c r="CO90" s="237"/>
      <c r="CP90" s="237"/>
      <c r="CQ90" s="237"/>
      <c r="CR90" s="237"/>
      <c r="CS90" s="237"/>
      <c r="CT90" s="237"/>
      <c r="CU90" s="237"/>
      <c r="CV90" s="237"/>
      <c r="CW90" s="237"/>
      <c r="CX90" s="237"/>
      <c r="CY90" s="237"/>
      <c r="CZ90" s="237"/>
      <c r="DA90" s="237"/>
      <c r="DB90" s="237"/>
      <c r="DC90" s="237"/>
      <c r="DD90" s="237"/>
      <c r="DE90" s="237"/>
      <c r="DF90" s="237"/>
      <c r="DG90" s="237"/>
      <c r="DH90" s="237"/>
      <c r="DI90" s="237"/>
      <c r="DJ90" s="237"/>
      <c r="DK90" s="237"/>
      <c r="DL90" s="237"/>
      <c r="DM90" s="237"/>
      <c r="DN90" s="237"/>
      <c r="DO90" s="237"/>
      <c r="DP90" s="237"/>
      <c r="DQ90" s="237"/>
      <c r="DR90" s="237"/>
      <c r="DS90" s="237"/>
      <c r="DT90" s="237"/>
      <c r="DU90" s="237"/>
      <c r="DV90" s="237"/>
      <c r="DW90" s="237"/>
      <c r="DX90" s="237"/>
      <c r="DY90" s="237"/>
      <c r="DZ90" s="237"/>
      <c r="EA90" s="237"/>
      <c r="EB90" s="237"/>
      <c r="EC90" s="237"/>
      <c r="ED90" s="237"/>
      <c r="EE90" s="237"/>
      <c r="EF90" s="237"/>
      <c r="EG90" s="237"/>
      <c r="EH90" s="237"/>
      <c r="EI90" s="237"/>
      <c r="EJ90" s="237"/>
      <c r="EK90" s="237"/>
      <c r="EL90" s="237"/>
      <c r="EM90" s="237"/>
      <c r="EN90" s="237"/>
      <c r="EO90" s="237"/>
      <c r="EP90" s="237"/>
      <c r="EQ90" s="237"/>
      <c r="ER90" s="237"/>
      <c r="ES90" s="237"/>
      <c r="ET90" s="237"/>
      <c r="EU90" s="237"/>
      <c r="EV90" s="237"/>
      <c r="EW90" s="237"/>
      <c r="EX90" s="237"/>
      <c r="EY90" s="237"/>
      <c r="EZ90" s="237"/>
      <c r="FA90" s="237"/>
      <c r="FB90" s="237"/>
      <c r="FC90" s="237"/>
      <c r="FD90" s="237"/>
      <c r="FE90" s="237"/>
      <c r="FF90" s="237"/>
      <c r="FG90" s="237"/>
      <c r="FH90" s="237"/>
      <c r="FI90" s="237"/>
      <c r="FJ90" s="237"/>
      <c r="FK90" s="237"/>
      <c r="FL90" s="237"/>
      <c r="FM90" s="237"/>
      <c r="FN90" s="237"/>
      <c r="FO90" s="237"/>
      <c r="FP90" s="237"/>
      <c r="FQ90" s="237"/>
      <c r="FR90" s="237"/>
      <c r="FS90" s="237"/>
      <c r="FT90" s="237"/>
      <c r="FU90" s="237"/>
      <c r="FV90" s="237"/>
      <c r="FW90" s="237"/>
      <c r="FX90" s="237"/>
      <c r="FY90" s="237"/>
      <c r="FZ90" s="237"/>
      <c r="GA90" s="237"/>
      <c r="GB90" s="237"/>
      <c r="GC90" s="237"/>
      <c r="GD90" s="237"/>
      <c r="GE90" s="237"/>
      <c r="GF90" s="237"/>
      <c r="GG90" s="237"/>
      <c r="GH90" s="237"/>
      <c r="GI90" s="237"/>
      <c r="GJ90" s="237"/>
      <c r="GK90" s="237"/>
      <c r="GL90" s="237"/>
      <c r="GM90" s="237"/>
      <c r="GN90" s="237"/>
      <c r="GO90" s="237"/>
      <c r="GP90" s="237"/>
      <c r="GQ90" s="237"/>
    </row>
    <row r="91" spans="1:199" s="81" customFormat="1" ht="15" hidden="1">
      <c r="A91" s="282" t="s">
        <v>241</v>
      </c>
      <c r="B91" s="241" t="s">
        <v>134</v>
      </c>
      <c r="C91" s="242">
        <v>0</v>
      </c>
      <c r="D91" s="242">
        <v>0</v>
      </c>
      <c r="E91" s="242">
        <v>0</v>
      </c>
      <c r="F91" s="242">
        <v>0</v>
      </c>
      <c r="G91" s="242">
        <v>0</v>
      </c>
      <c r="H91" s="242">
        <v>0</v>
      </c>
      <c r="I91" s="242">
        <v>0</v>
      </c>
      <c r="J91" s="242">
        <v>0</v>
      </c>
      <c r="K91" s="242">
        <v>0</v>
      </c>
      <c r="L91" s="242">
        <v>0</v>
      </c>
      <c r="M91" s="242">
        <v>0</v>
      </c>
      <c r="N91" s="242">
        <v>0</v>
      </c>
      <c r="O91" s="242">
        <v>0</v>
      </c>
      <c r="P91" s="28"/>
      <c r="Q91" s="242">
        <f>SUM(D91:O91)</f>
        <v>0</v>
      </c>
      <c r="R91" s="242">
        <f>IF($R$19&lt;1,0,Q91/$R$19)</f>
        <v>0</v>
      </c>
      <c r="S91" s="243"/>
      <c r="T91" s="351">
        <f>IF(Q91=0,0,1)+IF(C91=0,0,1)+IF(D91=0,0,1)+IF(E91=0,0,1)+IF(F91=0,0,1)+IF(G91=0,0,1)+IF(H91=0,0,1)+IF(I91=0,0,1)+IF(J91=0,0,1)+IF(K91=0,0,1)+IF(L91=0,0,1)+IF(M91=0,0,1)+IF(N91=0,0,1)+IF(O91=0,0,1)</f>
        <v>0</v>
      </c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P91" s="237"/>
      <c r="AQ91" s="237"/>
      <c r="AR91" s="237"/>
      <c r="AS91" s="237"/>
      <c r="AT91" s="237"/>
      <c r="AU91" s="237"/>
      <c r="AV91" s="237"/>
      <c r="AW91" s="237"/>
      <c r="AX91" s="237"/>
      <c r="AY91" s="237"/>
      <c r="AZ91" s="237"/>
      <c r="BA91" s="237"/>
      <c r="BB91" s="237"/>
      <c r="BC91" s="237"/>
      <c r="BD91" s="237"/>
      <c r="BE91" s="237"/>
      <c r="BF91" s="237"/>
      <c r="BG91" s="237"/>
      <c r="BH91" s="237"/>
      <c r="BI91" s="237"/>
      <c r="BJ91" s="237"/>
      <c r="BK91" s="237"/>
      <c r="BL91" s="237"/>
      <c r="BM91" s="237"/>
      <c r="BN91" s="237"/>
      <c r="BO91" s="237"/>
      <c r="BP91" s="237"/>
      <c r="BQ91" s="237"/>
      <c r="BR91" s="237"/>
      <c r="BS91" s="237"/>
      <c r="BT91" s="237"/>
      <c r="BU91" s="237"/>
      <c r="BV91" s="237"/>
      <c r="BW91" s="237"/>
      <c r="BX91" s="237"/>
      <c r="BY91" s="237"/>
      <c r="BZ91" s="237"/>
      <c r="CA91" s="237"/>
      <c r="CB91" s="237"/>
      <c r="CC91" s="237"/>
      <c r="CD91" s="237"/>
      <c r="CE91" s="237"/>
      <c r="CF91" s="237"/>
      <c r="CG91" s="237"/>
      <c r="CH91" s="237"/>
      <c r="CI91" s="237"/>
      <c r="CJ91" s="237"/>
      <c r="CK91" s="237"/>
      <c r="CL91" s="237"/>
      <c r="CM91" s="237"/>
      <c r="CN91" s="237"/>
      <c r="CO91" s="237"/>
      <c r="CP91" s="237"/>
      <c r="CQ91" s="237"/>
      <c r="CR91" s="237"/>
      <c r="CS91" s="237"/>
      <c r="CT91" s="237"/>
      <c r="CU91" s="237"/>
      <c r="CV91" s="237"/>
      <c r="CW91" s="237"/>
      <c r="CX91" s="237"/>
      <c r="CY91" s="237"/>
      <c r="CZ91" s="237"/>
      <c r="DA91" s="237"/>
      <c r="DB91" s="237"/>
      <c r="DC91" s="237"/>
      <c r="DD91" s="237"/>
      <c r="DE91" s="237"/>
      <c r="DF91" s="237"/>
      <c r="DG91" s="237"/>
      <c r="DH91" s="237"/>
      <c r="DI91" s="237"/>
      <c r="DJ91" s="237"/>
      <c r="DK91" s="237"/>
      <c r="DL91" s="237"/>
      <c r="DM91" s="237"/>
      <c r="DN91" s="237"/>
      <c r="DO91" s="237"/>
      <c r="DP91" s="237"/>
      <c r="DQ91" s="237"/>
      <c r="DR91" s="237"/>
      <c r="DS91" s="237"/>
      <c r="DT91" s="237"/>
      <c r="DU91" s="237"/>
      <c r="DV91" s="237"/>
      <c r="DW91" s="237"/>
      <c r="DX91" s="237"/>
      <c r="DY91" s="237"/>
      <c r="DZ91" s="237"/>
      <c r="EA91" s="237"/>
      <c r="EB91" s="237"/>
      <c r="EC91" s="237"/>
      <c r="ED91" s="237"/>
      <c r="EE91" s="237"/>
      <c r="EF91" s="237"/>
      <c r="EG91" s="237"/>
      <c r="EH91" s="237"/>
      <c r="EI91" s="237"/>
      <c r="EJ91" s="237"/>
      <c r="EK91" s="237"/>
      <c r="EL91" s="237"/>
      <c r="EM91" s="237"/>
      <c r="EN91" s="237"/>
      <c r="EO91" s="237"/>
      <c r="EP91" s="237"/>
      <c r="EQ91" s="237"/>
      <c r="ER91" s="237"/>
      <c r="ES91" s="237"/>
      <c r="ET91" s="237"/>
      <c r="EU91" s="237"/>
      <c r="EV91" s="237"/>
      <c r="EW91" s="237"/>
      <c r="EX91" s="237"/>
      <c r="EY91" s="237"/>
      <c r="EZ91" s="237"/>
      <c r="FA91" s="237"/>
      <c r="FB91" s="237"/>
      <c r="FC91" s="237"/>
      <c r="FD91" s="237"/>
      <c r="FE91" s="237"/>
      <c r="FF91" s="237"/>
      <c r="FG91" s="237"/>
      <c r="FH91" s="237"/>
      <c r="FI91" s="237"/>
      <c r="FJ91" s="237"/>
      <c r="FK91" s="237"/>
      <c r="FL91" s="237"/>
      <c r="FM91" s="237"/>
      <c r="FN91" s="237"/>
      <c r="FO91" s="237"/>
      <c r="FP91" s="237"/>
      <c r="FQ91" s="237"/>
      <c r="FR91" s="237"/>
      <c r="FS91" s="237"/>
      <c r="FT91" s="237"/>
      <c r="FU91" s="237"/>
      <c r="FV91" s="237"/>
      <c r="FW91" s="237"/>
      <c r="FX91" s="237"/>
      <c r="FY91" s="237"/>
      <c r="FZ91" s="237"/>
      <c r="GA91" s="237"/>
      <c r="GB91" s="237"/>
      <c r="GC91" s="237"/>
      <c r="GD91" s="237"/>
      <c r="GE91" s="237"/>
      <c r="GF91" s="237"/>
      <c r="GG91" s="237"/>
      <c r="GH91" s="237"/>
      <c r="GI91" s="237"/>
      <c r="GJ91" s="237"/>
      <c r="GK91" s="237"/>
      <c r="GL91" s="237"/>
      <c r="GM91" s="237"/>
      <c r="GN91" s="237"/>
      <c r="GO91" s="237"/>
      <c r="GP91" s="237"/>
      <c r="GQ91" s="237"/>
    </row>
    <row r="92" spans="1:199" s="81" customFormat="1" ht="15" customHeight="1">
      <c r="A92" s="126" t="s">
        <v>135</v>
      </c>
      <c r="B92" s="271" t="s">
        <v>136</v>
      </c>
      <c r="C92" s="242">
        <v>0</v>
      </c>
      <c r="D92" s="242">
        <v>0</v>
      </c>
      <c r="E92" s="242">
        <v>0</v>
      </c>
      <c r="F92" s="242">
        <v>0</v>
      </c>
      <c r="G92" s="242">
        <v>0</v>
      </c>
      <c r="H92" s="242">
        <v>0</v>
      </c>
      <c r="I92" s="242">
        <v>0</v>
      </c>
      <c r="J92" s="242">
        <v>-5384.35</v>
      </c>
      <c r="K92" s="242">
        <v>-378.23</v>
      </c>
      <c r="L92" s="242">
        <v>0</v>
      </c>
      <c r="M92" s="242">
        <v>-1160.91</v>
      </c>
      <c r="N92" s="242">
        <v>-11817.17</v>
      </c>
      <c r="O92" s="242">
        <v>-13265.41</v>
      </c>
      <c r="P92" s="28"/>
      <c r="Q92" s="242">
        <f>SUM(D92:O92)</f>
        <v>-32006.07</v>
      </c>
      <c r="R92" s="242">
        <f>IF($R$19&lt;1,0,Q92/$R$19)</f>
        <v>-110.36575862069</v>
      </c>
      <c r="S92" s="243"/>
      <c r="T92" s="351">
        <f>IF(Q92=0,0,1)+IF(C92=0,0,1)+IF(D92=0,0,1)+IF(E92=0,0,1)+IF(F92=0,0,1)+IF(G92=0,0,1)+IF(H92=0,0,1)+IF(I92=0,0,1)+IF(J92=0,0,1)+IF(K92=0,0,1)+IF(L92=0,0,1)+IF(M92=0,0,1)+IF(N92=0,0,1)+IF(O92=0,0,1)</f>
        <v>6</v>
      </c>
      <c r="U92" s="237"/>
      <c r="V92" s="237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237"/>
      <c r="AO92" s="237"/>
      <c r="AP92" s="237"/>
      <c r="AQ92" s="237"/>
      <c r="AR92" s="237"/>
      <c r="AS92" s="237"/>
      <c r="AT92" s="237"/>
      <c r="AU92" s="237"/>
      <c r="AV92" s="237"/>
      <c r="AW92" s="237"/>
      <c r="AX92" s="237"/>
      <c r="AY92" s="237"/>
      <c r="AZ92" s="237"/>
      <c r="BA92" s="237"/>
      <c r="BB92" s="237"/>
      <c r="BC92" s="237"/>
      <c r="BD92" s="237"/>
      <c r="BE92" s="237"/>
      <c r="BF92" s="237"/>
      <c r="BG92" s="237"/>
      <c r="BH92" s="237"/>
      <c r="BI92" s="237"/>
      <c r="BJ92" s="237"/>
      <c r="BK92" s="237"/>
      <c r="BL92" s="237"/>
      <c r="BM92" s="237"/>
      <c r="BN92" s="237"/>
      <c r="BO92" s="237"/>
      <c r="BP92" s="237"/>
      <c r="BQ92" s="237"/>
      <c r="BR92" s="237"/>
      <c r="BS92" s="237"/>
      <c r="BT92" s="237"/>
      <c r="BU92" s="237"/>
      <c r="BV92" s="237"/>
      <c r="BW92" s="237"/>
      <c r="BX92" s="237"/>
      <c r="BY92" s="237"/>
      <c r="BZ92" s="237"/>
      <c r="CA92" s="237"/>
      <c r="CB92" s="237"/>
      <c r="CC92" s="237"/>
      <c r="CD92" s="237"/>
      <c r="CE92" s="237"/>
      <c r="CF92" s="237"/>
      <c r="CG92" s="237"/>
      <c r="CH92" s="237"/>
      <c r="CI92" s="237"/>
      <c r="CJ92" s="237"/>
      <c r="CK92" s="237"/>
      <c r="CL92" s="237"/>
      <c r="CM92" s="237"/>
      <c r="CN92" s="237"/>
      <c r="CO92" s="237"/>
      <c r="CP92" s="237"/>
      <c r="CQ92" s="237"/>
      <c r="CR92" s="237"/>
      <c r="CS92" s="237"/>
      <c r="CT92" s="237"/>
      <c r="CU92" s="237"/>
      <c r="CV92" s="237"/>
      <c r="CW92" s="237"/>
      <c r="CX92" s="237"/>
      <c r="CY92" s="237"/>
      <c r="CZ92" s="237"/>
      <c r="DA92" s="237"/>
      <c r="DB92" s="237"/>
      <c r="DC92" s="237"/>
      <c r="DD92" s="237"/>
      <c r="DE92" s="237"/>
      <c r="DF92" s="237"/>
      <c r="DG92" s="237"/>
      <c r="DH92" s="237"/>
      <c r="DI92" s="237"/>
      <c r="DJ92" s="237"/>
      <c r="DK92" s="237"/>
      <c r="DL92" s="237"/>
      <c r="DM92" s="237"/>
      <c r="DN92" s="237"/>
      <c r="DO92" s="237"/>
      <c r="DP92" s="237"/>
      <c r="DQ92" s="237"/>
      <c r="DR92" s="237"/>
      <c r="DS92" s="237"/>
      <c r="DT92" s="237"/>
      <c r="DU92" s="237"/>
      <c r="DV92" s="237"/>
      <c r="DW92" s="237"/>
      <c r="DX92" s="237"/>
      <c r="DY92" s="237"/>
      <c r="DZ92" s="237"/>
      <c r="EA92" s="237"/>
      <c r="EB92" s="237"/>
      <c r="EC92" s="237"/>
      <c r="ED92" s="237"/>
      <c r="EE92" s="237"/>
      <c r="EF92" s="237"/>
      <c r="EG92" s="237"/>
      <c r="EH92" s="237"/>
      <c r="EI92" s="237"/>
      <c r="EJ92" s="237"/>
      <c r="EK92" s="237"/>
      <c r="EL92" s="237"/>
      <c r="EM92" s="237"/>
      <c r="EN92" s="237"/>
      <c r="EO92" s="237"/>
      <c r="EP92" s="237"/>
      <c r="EQ92" s="237"/>
      <c r="ER92" s="237"/>
      <c r="ES92" s="237"/>
      <c r="ET92" s="237"/>
      <c r="EU92" s="237"/>
      <c r="EV92" s="237"/>
      <c r="EW92" s="237"/>
      <c r="EX92" s="237"/>
      <c r="EY92" s="237"/>
      <c r="EZ92" s="237"/>
      <c r="FA92" s="237"/>
      <c r="FB92" s="237"/>
      <c r="FC92" s="237"/>
      <c r="FD92" s="237"/>
      <c r="FE92" s="237"/>
      <c r="FF92" s="237"/>
      <c r="FG92" s="237"/>
      <c r="FH92" s="237"/>
      <c r="FI92" s="237"/>
      <c r="FJ92" s="237"/>
      <c r="FK92" s="237"/>
      <c r="FL92" s="237"/>
      <c r="FM92" s="237"/>
      <c r="FN92" s="237"/>
      <c r="FO92" s="237"/>
      <c r="FP92" s="237"/>
      <c r="FQ92" s="237"/>
      <c r="FR92" s="237"/>
      <c r="FS92" s="237"/>
      <c r="FT92" s="237"/>
      <c r="FU92" s="237"/>
      <c r="FV92" s="237"/>
      <c r="FW92" s="237"/>
      <c r="FX92" s="237"/>
      <c r="FY92" s="237"/>
      <c r="FZ92" s="237"/>
      <c r="GA92" s="237"/>
      <c r="GB92" s="237"/>
      <c r="GC92" s="237"/>
      <c r="GD92" s="237"/>
      <c r="GE92" s="237"/>
      <c r="GF92" s="237"/>
      <c r="GG92" s="237"/>
      <c r="GH92" s="237"/>
      <c r="GI92" s="237"/>
      <c r="GJ92" s="237"/>
      <c r="GK92" s="237"/>
      <c r="GL92" s="237"/>
      <c r="GM92" s="237"/>
      <c r="GN92" s="237"/>
      <c r="GO92" s="237"/>
      <c r="GP92" s="237"/>
      <c r="GQ92" s="237"/>
    </row>
    <row r="93" spans="1:199" s="81" customFormat="1" ht="15" customHeight="1">
      <c r="A93" s="73">
        <f>+B93</f>
        <v>0</v>
      </c>
      <c r="B93" s="271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8"/>
      <c r="Q93" s="242"/>
      <c r="R93" s="242"/>
      <c r="S93" s="243"/>
      <c r="T93" s="351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/>
      <c r="AL93" s="237"/>
      <c r="AM93" s="237"/>
      <c r="AN93" s="237"/>
      <c r="AO93" s="237"/>
      <c r="AP93" s="237"/>
      <c r="AQ93" s="237"/>
      <c r="AR93" s="237"/>
      <c r="AS93" s="237"/>
      <c r="AT93" s="237"/>
      <c r="AU93" s="237"/>
      <c r="AV93" s="237"/>
      <c r="AW93" s="237"/>
      <c r="AX93" s="237"/>
      <c r="AY93" s="237"/>
      <c r="AZ93" s="237"/>
      <c r="BA93" s="237"/>
      <c r="BB93" s="237"/>
      <c r="BC93" s="237"/>
      <c r="BD93" s="237"/>
      <c r="BE93" s="237"/>
      <c r="BF93" s="237"/>
      <c r="BG93" s="237"/>
      <c r="BH93" s="237"/>
      <c r="BI93" s="237"/>
      <c r="BJ93" s="237"/>
      <c r="BK93" s="237"/>
      <c r="BL93" s="237"/>
      <c r="BM93" s="237"/>
      <c r="BN93" s="237"/>
      <c r="BO93" s="237"/>
      <c r="BP93" s="237"/>
      <c r="BQ93" s="237"/>
      <c r="BR93" s="237"/>
      <c r="BS93" s="237"/>
      <c r="BT93" s="237"/>
      <c r="BU93" s="237"/>
      <c r="BV93" s="237"/>
      <c r="BW93" s="237"/>
      <c r="BX93" s="237"/>
      <c r="BY93" s="237"/>
      <c r="BZ93" s="237"/>
      <c r="CA93" s="237"/>
      <c r="CB93" s="237"/>
      <c r="CC93" s="237"/>
      <c r="CD93" s="237"/>
      <c r="CE93" s="237"/>
      <c r="CF93" s="237"/>
      <c r="CG93" s="237"/>
      <c r="CH93" s="237"/>
      <c r="CI93" s="237"/>
      <c r="CJ93" s="237"/>
      <c r="CK93" s="237"/>
      <c r="CL93" s="237"/>
      <c r="CM93" s="237"/>
      <c r="CN93" s="237"/>
      <c r="CO93" s="237"/>
      <c r="CP93" s="237"/>
      <c r="CQ93" s="237"/>
      <c r="CR93" s="237"/>
      <c r="CS93" s="237"/>
      <c r="CT93" s="237"/>
      <c r="CU93" s="237"/>
      <c r="CV93" s="237"/>
      <c r="CW93" s="237"/>
      <c r="CX93" s="237"/>
      <c r="CY93" s="237"/>
      <c r="CZ93" s="237"/>
      <c r="DA93" s="237"/>
      <c r="DB93" s="237"/>
      <c r="DC93" s="237"/>
      <c r="DD93" s="237"/>
      <c r="DE93" s="237"/>
      <c r="DF93" s="237"/>
      <c r="DG93" s="237"/>
      <c r="DH93" s="237"/>
      <c r="DI93" s="237"/>
      <c r="DJ93" s="237"/>
      <c r="DK93" s="237"/>
      <c r="DL93" s="237"/>
      <c r="DM93" s="237"/>
      <c r="DN93" s="237"/>
      <c r="DO93" s="237"/>
      <c r="DP93" s="237"/>
      <c r="DQ93" s="237"/>
      <c r="DR93" s="237"/>
      <c r="DS93" s="237"/>
      <c r="DT93" s="237"/>
      <c r="DU93" s="237"/>
      <c r="DV93" s="237"/>
      <c r="DW93" s="237"/>
      <c r="DX93" s="237"/>
      <c r="DY93" s="237"/>
      <c r="DZ93" s="237"/>
      <c r="EA93" s="237"/>
      <c r="EB93" s="237"/>
      <c r="EC93" s="237"/>
      <c r="ED93" s="237"/>
      <c r="EE93" s="237"/>
      <c r="EF93" s="237"/>
      <c r="EG93" s="237"/>
      <c r="EH93" s="237"/>
      <c r="EI93" s="237"/>
      <c r="EJ93" s="237"/>
      <c r="EK93" s="237"/>
      <c r="EL93" s="237"/>
      <c r="EM93" s="237"/>
      <c r="EN93" s="237"/>
      <c r="EO93" s="237"/>
      <c r="EP93" s="237"/>
      <c r="EQ93" s="237"/>
      <c r="ER93" s="237"/>
      <c r="ES93" s="237"/>
      <c r="ET93" s="237"/>
      <c r="EU93" s="237"/>
      <c r="EV93" s="237"/>
      <c r="EW93" s="237"/>
      <c r="EX93" s="237"/>
      <c r="EY93" s="237"/>
      <c r="EZ93" s="237"/>
      <c r="FA93" s="237"/>
      <c r="FB93" s="237"/>
      <c r="FC93" s="237"/>
      <c r="FD93" s="237"/>
      <c r="FE93" s="237"/>
      <c r="FF93" s="237"/>
      <c r="FG93" s="237"/>
      <c r="FH93" s="237"/>
      <c r="FI93" s="237"/>
      <c r="FJ93" s="237"/>
      <c r="FK93" s="237"/>
      <c r="FL93" s="237"/>
      <c r="FM93" s="237"/>
      <c r="FN93" s="237"/>
      <c r="FO93" s="237"/>
      <c r="FP93" s="237"/>
      <c r="FQ93" s="237"/>
      <c r="FR93" s="237"/>
      <c r="FS93" s="237"/>
      <c r="FT93" s="237"/>
      <c r="FU93" s="237"/>
      <c r="FV93" s="237"/>
      <c r="FW93" s="237"/>
      <c r="FX93" s="237"/>
      <c r="FY93" s="237"/>
      <c r="FZ93" s="237"/>
      <c r="GA93" s="237"/>
      <c r="GB93" s="237"/>
      <c r="GC93" s="237"/>
      <c r="GD93" s="237"/>
      <c r="GE93" s="237"/>
      <c r="GF93" s="237"/>
      <c r="GG93" s="237"/>
      <c r="GH93" s="237"/>
      <c r="GI93" s="237"/>
      <c r="GJ93" s="237"/>
      <c r="GK93" s="237"/>
      <c r="GL93" s="237"/>
      <c r="GM93" s="237"/>
      <c r="GN93" s="237"/>
      <c r="GO93" s="237"/>
      <c r="GP93" s="237"/>
      <c r="GQ93" s="237"/>
    </row>
    <row r="94" spans="1:199" s="81" customFormat="1" ht="15" customHeight="1">
      <c r="A94" s="73" t="str">
        <f>+B94</f>
        <v>Sub-Total</v>
      </c>
      <c r="B94" s="280" t="s">
        <v>137</v>
      </c>
      <c r="C94" s="262">
        <f>+C87+C90+C91+C93+C92</f>
        <v>0</v>
      </c>
      <c r="D94" s="262">
        <f>+D87+D90+D91+D93+D92</f>
        <v>0</v>
      </c>
      <c r="E94" s="262">
        <f>+E87+E90+E91+E93+E92</f>
        <v>0</v>
      </c>
      <c r="F94" s="262">
        <f>+F87+F90+F91+F93+F92</f>
        <v>0</v>
      </c>
      <c r="G94" s="262">
        <f>+G87+G90+G91+G93+G92</f>
        <v>0</v>
      </c>
      <c r="H94" s="262">
        <f>+H87+H90+H91+H93+H92</f>
        <v>0</v>
      </c>
      <c r="I94" s="262">
        <f>+I87+I90+I91+I93+I92</f>
        <v>-39312.46</v>
      </c>
      <c r="J94" s="262">
        <f>+J87+J90+J91+J93+J92</f>
        <v>-101517.85</v>
      </c>
      <c r="K94" s="262">
        <f>+K87+K90+K91+K93+K92</f>
        <v>-29911.7</v>
      </c>
      <c r="L94" s="262">
        <f>+L87+L90+L91+L93+L92</f>
        <v>-67454.5</v>
      </c>
      <c r="M94" s="262">
        <f>+M87+M90+M91+M93+M92</f>
        <v>233156.95</v>
      </c>
      <c r="N94" s="262">
        <f>+N87+N90+N91+N93+N92</f>
        <v>21812.0100000001</v>
      </c>
      <c r="O94" s="262">
        <f>+O87+O90+O91+O93+O92</f>
        <v>116324.04</v>
      </c>
      <c r="P94" s="28"/>
      <c r="Q94" s="262">
        <f>+Q87+Q90+Q91+Q93+Q92</f>
        <v>133096.49</v>
      </c>
      <c r="R94" s="262">
        <f>IF($R$19&lt;1,0,Q94/$R$19)</f>
        <v>458.953413793104</v>
      </c>
      <c r="S94" s="243"/>
      <c r="T94" s="351">
        <f>IF(Q94=0,0,1)+IF(C94=0,0,1)+IF(D94=0,0,1)+IF(E94=0,0,1)+IF(F94=0,0,1)+IF(G94=0,0,1)+IF(H94=0,0,1)+IF(I94=0,0,1)+IF(J94=0,0,1)+IF(K94=0,0,1)+IF(L94=0,0,1)+IF(M94=0,0,1)+IF(N94=0,0,1)+IF(O94=0,0,1)</f>
        <v>8</v>
      </c>
      <c r="U94" s="237"/>
      <c r="V94" s="237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  <c r="AP94" s="237"/>
      <c r="AQ94" s="237"/>
      <c r="AR94" s="237"/>
      <c r="AS94" s="237"/>
      <c r="AT94" s="237"/>
      <c r="AU94" s="237"/>
      <c r="AV94" s="237"/>
      <c r="AW94" s="237"/>
      <c r="AX94" s="237"/>
      <c r="AY94" s="237"/>
      <c r="AZ94" s="237"/>
      <c r="BA94" s="237"/>
      <c r="BB94" s="237"/>
      <c r="BC94" s="237"/>
      <c r="BD94" s="237"/>
      <c r="BE94" s="237"/>
      <c r="BF94" s="237"/>
      <c r="BG94" s="237"/>
      <c r="BH94" s="237"/>
      <c r="BI94" s="237"/>
      <c r="BJ94" s="237"/>
      <c r="BK94" s="237"/>
      <c r="BL94" s="237"/>
      <c r="BM94" s="237"/>
      <c r="BN94" s="237"/>
      <c r="BO94" s="237"/>
      <c r="BP94" s="237"/>
      <c r="BQ94" s="237"/>
      <c r="BR94" s="237"/>
      <c r="BS94" s="237"/>
      <c r="BT94" s="237"/>
      <c r="BU94" s="237"/>
      <c r="BV94" s="237"/>
      <c r="BW94" s="237"/>
      <c r="BX94" s="237"/>
      <c r="BY94" s="237"/>
      <c r="BZ94" s="237"/>
      <c r="CA94" s="237"/>
      <c r="CB94" s="237"/>
      <c r="CC94" s="237"/>
      <c r="CD94" s="237"/>
      <c r="CE94" s="237"/>
      <c r="CF94" s="237"/>
      <c r="CG94" s="237"/>
      <c r="CH94" s="237"/>
      <c r="CI94" s="237"/>
      <c r="CJ94" s="237"/>
      <c r="CK94" s="237"/>
      <c r="CL94" s="237"/>
      <c r="CM94" s="237"/>
      <c r="CN94" s="237"/>
      <c r="CO94" s="237"/>
      <c r="CP94" s="237"/>
      <c r="CQ94" s="237"/>
      <c r="CR94" s="237"/>
      <c r="CS94" s="237"/>
      <c r="CT94" s="237"/>
      <c r="CU94" s="237"/>
      <c r="CV94" s="237"/>
      <c r="CW94" s="237"/>
      <c r="CX94" s="237"/>
      <c r="CY94" s="237"/>
      <c r="CZ94" s="237"/>
      <c r="DA94" s="237"/>
      <c r="DB94" s="237"/>
      <c r="DC94" s="237"/>
      <c r="DD94" s="237"/>
      <c r="DE94" s="237"/>
      <c r="DF94" s="237"/>
      <c r="DG94" s="237"/>
      <c r="DH94" s="237"/>
      <c r="DI94" s="237"/>
      <c r="DJ94" s="237"/>
      <c r="DK94" s="237"/>
      <c r="DL94" s="237"/>
      <c r="DM94" s="237"/>
      <c r="DN94" s="237"/>
      <c r="DO94" s="237"/>
      <c r="DP94" s="237"/>
      <c r="DQ94" s="237"/>
      <c r="DR94" s="237"/>
      <c r="DS94" s="237"/>
      <c r="DT94" s="237"/>
      <c r="DU94" s="237"/>
      <c r="DV94" s="237"/>
      <c r="DW94" s="237"/>
      <c r="DX94" s="237"/>
      <c r="DY94" s="237"/>
      <c r="DZ94" s="237"/>
      <c r="EA94" s="237"/>
      <c r="EB94" s="237"/>
      <c r="EC94" s="237"/>
      <c r="ED94" s="237"/>
      <c r="EE94" s="237"/>
      <c r="EF94" s="237"/>
      <c r="EG94" s="237"/>
      <c r="EH94" s="237"/>
      <c r="EI94" s="237"/>
      <c r="EJ94" s="237"/>
      <c r="EK94" s="237"/>
      <c r="EL94" s="237"/>
      <c r="EM94" s="237"/>
      <c r="EN94" s="237"/>
      <c r="EO94" s="237"/>
      <c r="EP94" s="237"/>
      <c r="EQ94" s="237"/>
      <c r="ER94" s="237"/>
      <c r="ES94" s="237"/>
      <c r="ET94" s="237"/>
      <c r="EU94" s="237"/>
      <c r="EV94" s="237"/>
      <c r="EW94" s="237"/>
      <c r="EX94" s="237"/>
      <c r="EY94" s="237"/>
      <c r="EZ94" s="237"/>
      <c r="FA94" s="237"/>
      <c r="FB94" s="237"/>
      <c r="FC94" s="237"/>
      <c r="FD94" s="237"/>
      <c r="FE94" s="237"/>
      <c r="FF94" s="237"/>
      <c r="FG94" s="237"/>
      <c r="FH94" s="237"/>
      <c r="FI94" s="237"/>
      <c r="FJ94" s="237"/>
      <c r="FK94" s="237"/>
      <c r="FL94" s="237"/>
      <c r="FM94" s="237"/>
      <c r="FN94" s="237"/>
      <c r="FO94" s="237"/>
      <c r="FP94" s="237"/>
      <c r="FQ94" s="237"/>
      <c r="FR94" s="237"/>
      <c r="FS94" s="237"/>
      <c r="FT94" s="237"/>
      <c r="FU94" s="237"/>
      <c r="FV94" s="237"/>
      <c r="FW94" s="237"/>
      <c r="FX94" s="237"/>
      <c r="FY94" s="237"/>
      <c r="FZ94" s="237"/>
      <c r="GA94" s="237"/>
      <c r="GB94" s="237"/>
      <c r="GC94" s="237"/>
      <c r="GD94" s="237"/>
      <c r="GE94" s="237"/>
      <c r="GF94" s="237"/>
      <c r="GG94" s="237"/>
      <c r="GH94" s="237"/>
      <c r="GI94" s="237"/>
      <c r="GJ94" s="237"/>
      <c r="GK94" s="237"/>
      <c r="GL94" s="237"/>
      <c r="GM94" s="237"/>
      <c r="GN94" s="237"/>
      <c r="GO94" s="237"/>
      <c r="GP94" s="237"/>
      <c r="GQ94" s="237"/>
    </row>
    <row r="95" spans="1:199" s="123" customFormat="1" ht="15" customHeight="1">
      <c r="A95" s="73">
        <f>+B95</f>
        <v>0</v>
      </c>
      <c r="B95" s="237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8"/>
      <c r="Q95" s="265"/>
      <c r="R95" s="265"/>
      <c r="S95" s="249"/>
      <c r="T95" s="351">
        <f>T94</f>
        <v>8</v>
      </c>
      <c r="U95" s="237"/>
      <c r="V95" s="237"/>
      <c r="W95" s="237"/>
      <c r="X95" s="237"/>
      <c r="Y95" s="237"/>
      <c r="Z95" s="237"/>
      <c r="AA95" s="237"/>
      <c r="AB95" s="237"/>
      <c r="AC95" s="237"/>
      <c r="AD95" s="237"/>
      <c r="AE95" s="237"/>
      <c r="AF95" s="237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  <c r="AQ95" s="237"/>
      <c r="AR95" s="237"/>
      <c r="AS95" s="237"/>
      <c r="AT95" s="237"/>
      <c r="AU95" s="237"/>
      <c r="AV95" s="237"/>
      <c r="AW95" s="237"/>
      <c r="AX95" s="237"/>
      <c r="AY95" s="237"/>
      <c r="AZ95" s="237"/>
      <c r="BA95" s="237"/>
      <c r="BB95" s="237"/>
      <c r="BC95" s="237"/>
      <c r="BD95" s="237"/>
      <c r="BE95" s="237"/>
      <c r="BF95" s="237"/>
      <c r="BG95" s="237"/>
      <c r="BH95" s="237"/>
      <c r="BI95" s="237"/>
      <c r="BJ95" s="237"/>
      <c r="BK95" s="237"/>
      <c r="BL95" s="237"/>
      <c r="BM95" s="237"/>
      <c r="BN95" s="237"/>
      <c r="BO95" s="237"/>
      <c r="BP95" s="237"/>
      <c r="BQ95" s="237"/>
      <c r="BR95" s="237"/>
      <c r="BS95" s="237"/>
      <c r="BT95" s="237"/>
      <c r="BU95" s="237"/>
      <c r="BV95" s="237"/>
      <c r="BW95" s="237"/>
      <c r="BX95" s="237"/>
      <c r="BY95" s="237"/>
      <c r="BZ95" s="237"/>
      <c r="CA95" s="237"/>
      <c r="CB95" s="237"/>
      <c r="CC95" s="237"/>
      <c r="CD95" s="237"/>
      <c r="CE95" s="237"/>
      <c r="CF95" s="237"/>
      <c r="CG95" s="237"/>
      <c r="CH95" s="237"/>
      <c r="CI95" s="237"/>
      <c r="CJ95" s="237"/>
      <c r="CK95" s="237"/>
      <c r="CL95" s="237"/>
      <c r="CM95" s="237"/>
      <c r="CN95" s="237"/>
      <c r="CO95" s="237"/>
      <c r="CP95" s="237"/>
      <c r="CQ95" s="237"/>
      <c r="CR95" s="237"/>
      <c r="CS95" s="237"/>
      <c r="CT95" s="237"/>
      <c r="CU95" s="237"/>
      <c r="CV95" s="237"/>
      <c r="CW95" s="237"/>
      <c r="CX95" s="237"/>
      <c r="CY95" s="237"/>
      <c r="CZ95" s="237"/>
      <c r="DA95" s="237"/>
      <c r="DB95" s="237"/>
      <c r="DC95" s="237"/>
      <c r="DD95" s="237"/>
      <c r="DE95" s="237"/>
      <c r="DF95" s="237"/>
      <c r="DG95" s="237"/>
      <c r="DH95" s="237"/>
      <c r="DI95" s="237"/>
      <c r="DJ95" s="237"/>
      <c r="DK95" s="237"/>
      <c r="DL95" s="237"/>
      <c r="DM95" s="237"/>
      <c r="DN95" s="237"/>
      <c r="DO95" s="237"/>
      <c r="DP95" s="237"/>
      <c r="DQ95" s="237"/>
      <c r="DR95" s="237"/>
      <c r="DS95" s="237"/>
      <c r="DT95" s="237"/>
      <c r="DU95" s="237"/>
      <c r="DV95" s="237"/>
      <c r="DW95" s="237"/>
      <c r="DX95" s="237"/>
      <c r="DY95" s="237"/>
      <c r="DZ95" s="237"/>
      <c r="EA95" s="237"/>
      <c r="EB95" s="237"/>
      <c r="EC95" s="237"/>
      <c r="ED95" s="237"/>
      <c r="EE95" s="237"/>
      <c r="EF95" s="237"/>
      <c r="EG95" s="237"/>
      <c r="EH95" s="237"/>
      <c r="EI95" s="237"/>
      <c r="EJ95" s="237"/>
      <c r="EK95" s="237"/>
      <c r="EL95" s="237"/>
      <c r="EM95" s="237"/>
      <c r="EN95" s="237"/>
      <c r="EO95" s="237"/>
      <c r="EP95" s="237"/>
      <c r="EQ95" s="237"/>
      <c r="ER95" s="237"/>
      <c r="ES95" s="237"/>
      <c r="ET95" s="237"/>
      <c r="EU95" s="237"/>
      <c r="EV95" s="237"/>
      <c r="EW95" s="237"/>
      <c r="EX95" s="237"/>
      <c r="EY95" s="237"/>
      <c r="EZ95" s="237"/>
      <c r="FA95" s="237"/>
      <c r="FB95" s="237"/>
      <c r="FC95" s="237"/>
      <c r="FD95" s="237"/>
      <c r="FE95" s="237"/>
      <c r="FF95" s="237"/>
      <c r="FG95" s="237"/>
      <c r="FH95" s="237"/>
      <c r="FI95" s="237"/>
      <c r="FJ95" s="237"/>
      <c r="FK95" s="237"/>
      <c r="FL95" s="237"/>
      <c r="FM95" s="237"/>
      <c r="FN95" s="237"/>
      <c r="FO95" s="237"/>
      <c r="FP95" s="237"/>
      <c r="FQ95" s="237"/>
      <c r="FR95" s="237"/>
      <c r="FS95" s="237"/>
      <c r="FT95" s="237"/>
      <c r="FU95" s="237"/>
      <c r="FV95" s="237"/>
      <c r="FW95" s="237"/>
      <c r="FX95" s="237"/>
      <c r="FY95" s="237"/>
      <c r="FZ95" s="237"/>
      <c r="GA95" s="237"/>
      <c r="GB95" s="237"/>
      <c r="GC95" s="237"/>
      <c r="GD95" s="237"/>
      <c r="GE95" s="237"/>
      <c r="GF95" s="237"/>
      <c r="GG95" s="237"/>
      <c r="GH95" s="237"/>
      <c r="GI95" s="237"/>
      <c r="GJ95" s="237"/>
      <c r="GK95" s="237"/>
      <c r="GL95" s="237"/>
      <c r="GM95" s="237"/>
      <c r="GN95" s="237"/>
      <c r="GO95" s="237"/>
      <c r="GP95" s="237"/>
      <c r="GQ95" s="237"/>
    </row>
    <row r="96" spans="1:20" ht="15" customHeight="1">
      <c r="A96" s="10" t="s">
        <v>138</v>
      </c>
      <c r="B96" s="144" t="s">
        <v>139</v>
      </c>
      <c r="C96" s="242">
        <v>0</v>
      </c>
      <c r="D96" s="242">
        <v>0</v>
      </c>
      <c r="E96" s="242">
        <v>0</v>
      </c>
      <c r="F96" s="242">
        <v>0</v>
      </c>
      <c r="G96" s="242">
        <v>0</v>
      </c>
      <c r="H96" s="242">
        <v>0</v>
      </c>
      <c r="I96" s="242">
        <v>29697000</v>
      </c>
      <c r="J96" s="242">
        <v>0</v>
      </c>
      <c r="K96" s="242">
        <v>0</v>
      </c>
      <c r="L96" s="242">
        <v>0</v>
      </c>
      <c r="M96" s="242">
        <v>0</v>
      </c>
      <c r="N96" s="242">
        <v>0</v>
      </c>
      <c r="O96" s="242">
        <v>0</v>
      </c>
      <c r="P96" s="28"/>
      <c r="Q96" s="242">
        <f>SUM(D96:O96)</f>
        <v>29697000</v>
      </c>
      <c r="R96" s="242">
        <f>IF($R$19&lt;1,0,Q96/$R$19)</f>
        <v>102403.448275862</v>
      </c>
      <c r="S96" s="243"/>
      <c r="T96" s="351">
        <f>IF(Q96=0,0,1)+IF(C96=0,0,1)+IF(D96=0,0,1)+IF(E96=0,0,1)+IF(F96=0,0,1)+IF(G96=0,0,1)+IF(H96=0,0,1)+IF(I96=0,0,1)+IF(J96=0,0,1)+IF(K96=0,0,1)+IF(L96=0,0,1)+IF(M96=0,0,1)+IF(N96=0,0,1)+IF(O96=0,0,1)</f>
        <v>2</v>
      </c>
    </row>
    <row r="97" spans="1:20" ht="15" customHeight="1">
      <c r="A97" s="10" t="s">
        <v>140</v>
      </c>
      <c r="B97" s="144" t="s">
        <v>141</v>
      </c>
      <c r="C97" s="242">
        <v>0</v>
      </c>
      <c r="D97" s="242">
        <v>0</v>
      </c>
      <c r="E97" s="242">
        <v>0</v>
      </c>
      <c r="F97" s="242">
        <v>0</v>
      </c>
      <c r="G97" s="242">
        <v>0</v>
      </c>
      <c r="H97" s="242">
        <v>0</v>
      </c>
      <c r="I97" s="242">
        <v>0</v>
      </c>
      <c r="J97" s="242">
        <v>0</v>
      </c>
      <c r="K97" s="242">
        <v>0</v>
      </c>
      <c r="L97" s="242">
        <v>0</v>
      </c>
      <c r="M97" s="242">
        <v>-147894</v>
      </c>
      <c r="N97" s="242">
        <v>-424036</v>
      </c>
      <c r="O97" s="242">
        <v>0</v>
      </c>
      <c r="P97" s="28"/>
      <c r="Q97" s="242">
        <f>SUM(D97:O97)</f>
        <v>-571930</v>
      </c>
      <c r="R97" s="242">
        <f>IF($R$19&lt;1,0,Q97/$R$19)</f>
        <v>-1972.1724137931</v>
      </c>
      <c r="S97" s="243"/>
      <c r="T97" s="351">
        <f>IF(Q97=0,0,1)+IF(C97=0,0,1)+IF(D97=0,0,1)+IF(E97=0,0,1)+IF(F97=0,0,1)+IF(G97=0,0,1)+IF(H97=0,0,1)+IF(I97=0,0,1)+IF(J97=0,0,1)+IF(K97=0,0,1)+IF(L97=0,0,1)+IF(M97=0,0,1)+IF(N97=0,0,1)+IF(O97=0,0,1)</f>
        <v>3</v>
      </c>
    </row>
    <row r="98" spans="1:199" s="81" customFormat="1" ht="15" customHeight="1">
      <c r="A98" s="73" t="str">
        <f>+B98</f>
        <v>Cash Flow Less Owner Activity*</v>
      </c>
      <c r="B98" s="280" t="s">
        <v>142</v>
      </c>
      <c r="C98" s="283">
        <f>+C94+C96+C97</f>
        <v>0</v>
      </c>
      <c r="D98" s="283">
        <f>+D94+D96+D97</f>
        <v>0</v>
      </c>
      <c r="E98" s="283">
        <f>+E94+E96+E97</f>
        <v>0</v>
      </c>
      <c r="F98" s="283">
        <f>+F94+F96+F97</f>
        <v>0</v>
      </c>
      <c r="G98" s="283">
        <f>+G94+G96+G97</f>
        <v>0</v>
      </c>
      <c r="H98" s="283">
        <f>+H94+H96+H97</f>
        <v>0</v>
      </c>
      <c r="I98" s="283">
        <f>+I94+I96+I97</f>
        <v>29657687.54</v>
      </c>
      <c r="J98" s="283">
        <f>+J94+J96+J97</f>
        <v>-101517.85</v>
      </c>
      <c r="K98" s="283">
        <f>+K94+K96+K97</f>
        <v>-29911.7</v>
      </c>
      <c r="L98" s="283">
        <f>+L94+L96+L97</f>
        <v>-67454.5</v>
      </c>
      <c r="M98" s="283">
        <f>+M94+M96+M97</f>
        <v>85262.95</v>
      </c>
      <c r="N98" s="283">
        <f>+N94+N96+N97</f>
        <v>-402223.99</v>
      </c>
      <c r="O98" s="283">
        <f>+O94+O96+O97</f>
        <v>116324.04</v>
      </c>
      <c r="P98" s="28"/>
      <c r="Q98" s="283">
        <f>+Q94+Q96+Q97</f>
        <v>29258166.49</v>
      </c>
      <c r="R98" s="283">
        <f>IF($R$19&lt;1,0,Q98/$R$19)</f>
        <v>100890.229275862</v>
      </c>
      <c r="S98" s="237"/>
      <c r="T98" s="351">
        <f>IF(Q98=0,0,1)+IF(C98=0,0,1)+IF(D98=0,0,1)+IF(E98=0,0,1)+IF(F98=0,0,1)+IF(G98=0,0,1)+IF(H98=0,0,1)+IF(I98=0,0,1)+IF(J98=0,0,1)+IF(K98=0,0,1)+IF(L98=0,0,1)+IF(M98=0,0,1)+IF(N98=0,0,1)+IF(O98=0,0,1)</f>
        <v>8</v>
      </c>
      <c r="U98" s="237"/>
      <c r="V98" s="237"/>
      <c r="W98" s="237"/>
      <c r="X98" s="237"/>
      <c r="Y98" s="237"/>
      <c r="Z98" s="237"/>
      <c r="AA98" s="237"/>
      <c r="AB98" s="237"/>
      <c r="AC98" s="237"/>
      <c r="AD98" s="237"/>
      <c r="AE98" s="237"/>
      <c r="AF98" s="237"/>
      <c r="AG98" s="237"/>
      <c r="AH98" s="237"/>
      <c r="AI98" s="237"/>
      <c r="AJ98" s="237"/>
      <c r="AK98" s="237"/>
      <c r="AL98" s="237"/>
      <c r="AM98" s="237"/>
      <c r="AN98" s="237"/>
      <c r="AO98" s="237"/>
      <c r="AP98" s="237"/>
      <c r="AQ98" s="237"/>
      <c r="AR98" s="237"/>
      <c r="AS98" s="237"/>
      <c r="AT98" s="237"/>
      <c r="AU98" s="237"/>
      <c r="AV98" s="237"/>
      <c r="AW98" s="237"/>
      <c r="AX98" s="237"/>
      <c r="AY98" s="237"/>
      <c r="AZ98" s="237"/>
      <c r="BA98" s="237"/>
      <c r="BB98" s="237"/>
      <c r="BC98" s="237"/>
      <c r="BD98" s="237"/>
      <c r="BE98" s="237"/>
      <c r="BF98" s="237"/>
      <c r="BG98" s="237"/>
      <c r="BH98" s="237"/>
      <c r="BI98" s="237"/>
      <c r="BJ98" s="237"/>
      <c r="BK98" s="237"/>
      <c r="BL98" s="237"/>
      <c r="BM98" s="237"/>
      <c r="BN98" s="237"/>
      <c r="BO98" s="237"/>
      <c r="BP98" s="237"/>
      <c r="BQ98" s="237"/>
      <c r="BR98" s="237"/>
      <c r="BS98" s="237"/>
      <c r="BT98" s="237"/>
      <c r="BU98" s="237"/>
      <c r="BV98" s="237"/>
      <c r="BW98" s="237"/>
      <c r="BX98" s="237"/>
      <c r="BY98" s="237"/>
      <c r="BZ98" s="237"/>
      <c r="CA98" s="237"/>
      <c r="CB98" s="237"/>
      <c r="CC98" s="237"/>
      <c r="CD98" s="237"/>
      <c r="CE98" s="237"/>
      <c r="CF98" s="237"/>
      <c r="CG98" s="237"/>
      <c r="CH98" s="237"/>
      <c r="CI98" s="237"/>
      <c r="CJ98" s="237"/>
      <c r="CK98" s="237"/>
      <c r="CL98" s="237"/>
      <c r="CM98" s="237"/>
      <c r="CN98" s="237"/>
      <c r="CO98" s="237"/>
      <c r="CP98" s="237"/>
      <c r="CQ98" s="237"/>
      <c r="CR98" s="237"/>
      <c r="CS98" s="237"/>
      <c r="CT98" s="237"/>
      <c r="CU98" s="237"/>
      <c r="CV98" s="237"/>
      <c r="CW98" s="237"/>
      <c r="CX98" s="237"/>
      <c r="CY98" s="237"/>
      <c r="CZ98" s="237"/>
      <c r="DA98" s="237"/>
      <c r="DB98" s="237"/>
      <c r="DC98" s="237"/>
      <c r="DD98" s="237"/>
      <c r="DE98" s="237"/>
      <c r="DF98" s="237"/>
      <c r="DG98" s="237"/>
      <c r="DH98" s="237"/>
      <c r="DI98" s="237"/>
      <c r="DJ98" s="237"/>
      <c r="DK98" s="237"/>
      <c r="DL98" s="237"/>
      <c r="DM98" s="237"/>
      <c r="DN98" s="237"/>
      <c r="DO98" s="237"/>
      <c r="DP98" s="237"/>
      <c r="DQ98" s="237"/>
      <c r="DR98" s="237"/>
      <c r="DS98" s="237"/>
      <c r="DT98" s="237"/>
      <c r="DU98" s="237"/>
      <c r="DV98" s="237"/>
      <c r="DW98" s="237"/>
      <c r="DX98" s="237"/>
      <c r="DY98" s="237"/>
      <c r="DZ98" s="237"/>
      <c r="EA98" s="237"/>
      <c r="EB98" s="237"/>
      <c r="EC98" s="237"/>
      <c r="ED98" s="237"/>
      <c r="EE98" s="237"/>
      <c r="EF98" s="237"/>
      <c r="EG98" s="237"/>
      <c r="EH98" s="237"/>
      <c r="EI98" s="237"/>
      <c r="EJ98" s="237"/>
      <c r="EK98" s="237"/>
      <c r="EL98" s="237"/>
      <c r="EM98" s="237"/>
      <c r="EN98" s="237"/>
      <c r="EO98" s="237"/>
      <c r="EP98" s="237"/>
      <c r="EQ98" s="237"/>
      <c r="ER98" s="237"/>
      <c r="ES98" s="237"/>
      <c r="ET98" s="237"/>
      <c r="EU98" s="237"/>
      <c r="EV98" s="237"/>
      <c r="EW98" s="237"/>
      <c r="EX98" s="237"/>
      <c r="EY98" s="237"/>
      <c r="EZ98" s="237"/>
      <c r="FA98" s="237"/>
      <c r="FB98" s="237"/>
      <c r="FC98" s="237"/>
      <c r="FD98" s="237"/>
      <c r="FE98" s="237"/>
      <c r="FF98" s="237"/>
      <c r="FG98" s="237"/>
      <c r="FH98" s="237"/>
      <c r="FI98" s="237"/>
      <c r="FJ98" s="237"/>
      <c r="FK98" s="237"/>
      <c r="FL98" s="237"/>
      <c r="FM98" s="237"/>
      <c r="FN98" s="237"/>
      <c r="FO98" s="237"/>
      <c r="FP98" s="237"/>
      <c r="FQ98" s="237"/>
      <c r="FR98" s="237"/>
      <c r="FS98" s="237"/>
      <c r="FT98" s="237"/>
      <c r="FU98" s="237"/>
      <c r="FV98" s="237"/>
      <c r="FW98" s="237"/>
      <c r="FX98" s="237"/>
      <c r="FY98" s="237"/>
      <c r="FZ98" s="237"/>
      <c r="GA98" s="237"/>
      <c r="GB98" s="237"/>
      <c r="GC98" s="237"/>
      <c r="GD98" s="237"/>
      <c r="GE98" s="237"/>
      <c r="GF98" s="237"/>
      <c r="GG98" s="237"/>
      <c r="GH98" s="237"/>
      <c r="GI98" s="237"/>
      <c r="GJ98" s="237"/>
      <c r="GK98" s="237"/>
      <c r="GL98" s="237"/>
      <c r="GM98" s="237"/>
      <c r="GN98" s="237"/>
      <c r="GO98" s="237"/>
      <c r="GP98" s="237"/>
      <c r="GQ98" s="237"/>
    </row>
    <row r="99" spans="1:199" s="81" customFormat="1" ht="15" customHeight="1">
      <c r="A99" s="73">
        <f>+B99</f>
        <v>0</v>
      </c>
      <c r="B99" s="280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8"/>
      <c r="Q99" s="238"/>
      <c r="R99" s="238"/>
      <c r="S99" s="237"/>
      <c r="T99" s="351"/>
      <c r="U99" s="237"/>
      <c r="V99" s="237"/>
      <c r="W99" s="237"/>
      <c r="X99" s="237"/>
      <c r="Y99" s="237"/>
      <c r="Z99" s="237"/>
      <c r="AA99" s="237"/>
      <c r="AB99" s="237"/>
      <c r="AC99" s="237"/>
      <c r="AD99" s="237"/>
      <c r="AE99" s="237"/>
      <c r="AF99" s="237"/>
      <c r="AG99" s="237"/>
      <c r="AH99" s="237"/>
      <c r="AI99" s="237"/>
      <c r="AJ99" s="237"/>
      <c r="AK99" s="237"/>
      <c r="AL99" s="237"/>
      <c r="AM99" s="237"/>
      <c r="AN99" s="237"/>
      <c r="AO99" s="237"/>
      <c r="AP99" s="237"/>
      <c r="AQ99" s="237"/>
      <c r="AR99" s="237"/>
      <c r="AS99" s="237"/>
      <c r="AT99" s="237"/>
      <c r="AU99" s="237"/>
      <c r="AV99" s="237"/>
      <c r="AW99" s="237"/>
      <c r="AX99" s="237"/>
      <c r="AY99" s="237"/>
      <c r="AZ99" s="237"/>
      <c r="BA99" s="237"/>
      <c r="BB99" s="237"/>
      <c r="BC99" s="237"/>
      <c r="BD99" s="237"/>
      <c r="BE99" s="237"/>
      <c r="BF99" s="237"/>
      <c r="BG99" s="237"/>
      <c r="BH99" s="237"/>
      <c r="BI99" s="237"/>
      <c r="BJ99" s="237"/>
      <c r="BK99" s="237"/>
      <c r="BL99" s="237"/>
      <c r="BM99" s="237"/>
      <c r="BN99" s="237"/>
      <c r="BO99" s="237"/>
      <c r="BP99" s="237"/>
      <c r="BQ99" s="237"/>
      <c r="BR99" s="237"/>
      <c r="BS99" s="237"/>
      <c r="BT99" s="237"/>
      <c r="BU99" s="237"/>
      <c r="BV99" s="237"/>
      <c r="BW99" s="237"/>
      <c r="BX99" s="237"/>
      <c r="BY99" s="237"/>
      <c r="BZ99" s="237"/>
      <c r="CA99" s="237"/>
      <c r="CB99" s="237"/>
      <c r="CC99" s="237"/>
      <c r="CD99" s="237"/>
      <c r="CE99" s="237"/>
      <c r="CF99" s="237"/>
      <c r="CG99" s="237"/>
      <c r="CH99" s="237"/>
      <c r="CI99" s="237"/>
      <c r="CJ99" s="237"/>
      <c r="CK99" s="237"/>
      <c r="CL99" s="237"/>
      <c r="CM99" s="237"/>
      <c r="CN99" s="237"/>
      <c r="CO99" s="237"/>
      <c r="CP99" s="237"/>
      <c r="CQ99" s="237"/>
      <c r="CR99" s="237"/>
      <c r="CS99" s="237"/>
      <c r="CT99" s="237"/>
      <c r="CU99" s="237"/>
      <c r="CV99" s="237"/>
      <c r="CW99" s="237"/>
      <c r="CX99" s="237"/>
      <c r="CY99" s="237"/>
      <c r="CZ99" s="237"/>
      <c r="DA99" s="237"/>
      <c r="DB99" s="237"/>
      <c r="DC99" s="237"/>
      <c r="DD99" s="237"/>
      <c r="DE99" s="237"/>
      <c r="DF99" s="237"/>
      <c r="DG99" s="237"/>
      <c r="DH99" s="237"/>
      <c r="DI99" s="237"/>
      <c r="DJ99" s="237"/>
      <c r="DK99" s="237"/>
      <c r="DL99" s="237"/>
      <c r="DM99" s="237"/>
      <c r="DN99" s="237"/>
      <c r="DO99" s="237"/>
      <c r="DP99" s="237"/>
      <c r="DQ99" s="237"/>
      <c r="DR99" s="237"/>
      <c r="DS99" s="237"/>
      <c r="DT99" s="237"/>
      <c r="DU99" s="237"/>
      <c r="DV99" s="237"/>
      <c r="DW99" s="237"/>
      <c r="DX99" s="237"/>
      <c r="DY99" s="237"/>
      <c r="DZ99" s="237"/>
      <c r="EA99" s="237"/>
      <c r="EB99" s="237"/>
      <c r="EC99" s="237"/>
      <c r="ED99" s="237"/>
      <c r="EE99" s="237"/>
      <c r="EF99" s="237"/>
      <c r="EG99" s="237"/>
      <c r="EH99" s="237"/>
      <c r="EI99" s="237"/>
      <c r="EJ99" s="237"/>
      <c r="EK99" s="237"/>
      <c r="EL99" s="237"/>
      <c r="EM99" s="237"/>
      <c r="EN99" s="237"/>
      <c r="EO99" s="237"/>
      <c r="EP99" s="237"/>
      <c r="EQ99" s="237"/>
      <c r="ER99" s="237"/>
      <c r="ES99" s="237"/>
      <c r="ET99" s="237"/>
      <c r="EU99" s="237"/>
      <c r="EV99" s="237"/>
      <c r="EW99" s="237"/>
      <c r="EX99" s="237"/>
      <c r="EY99" s="237"/>
      <c r="EZ99" s="237"/>
      <c r="FA99" s="237"/>
      <c r="FB99" s="237"/>
      <c r="FC99" s="237"/>
      <c r="FD99" s="237"/>
      <c r="FE99" s="237"/>
      <c r="FF99" s="237"/>
      <c r="FG99" s="237"/>
      <c r="FH99" s="237"/>
      <c r="FI99" s="237"/>
      <c r="FJ99" s="237"/>
      <c r="FK99" s="237"/>
      <c r="FL99" s="237"/>
      <c r="FM99" s="237"/>
      <c r="FN99" s="237"/>
      <c r="FO99" s="237"/>
      <c r="FP99" s="237"/>
      <c r="FQ99" s="237"/>
      <c r="FR99" s="237"/>
      <c r="FS99" s="237"/>
      <c r="FT99" s="237"/>
      <c r="FU99" s="237"/>
      <c r="FV99" s="237"/>
      <c r="FW99" s="237"/>
      <c r="FX99" s="237"/>
      <c r="FY99" s="237"/>
      <c r="FZ99" s="237"/>
      <c r="GA99" s="237"/>
      <c r="GB99" s="237"/>
      <c r="GC99" s="237"/>
      <c r="GD99" s="237"/>
      <c r="GE99" s="237"/>
      <c r="GF99" s="237"/>
      <c r="GG99" s="237"/>
      <c r="GH99" s="237"/>
      <c r="GI99" s="237"/>
      <c r="GJ99" s="237"/>
      <c r="GK99" s="237"/>
      <c r="GL99" s="237"/>
      <c r="GM99" s="237"/>
      <c r="GN99" s="237"/>
      <c r="GO99" s="237"/>
      <c r="GP99" s="237"/>
      <c r="GQ99" s="237"/>
    </row>
    <row r="100" spans="1:199" s="81" customFormat="1" ht="15" customHeight="1">
      <c r="A100" s="73">
        <f>+B100</f>
        <v>0</v>
      </c>
      <c r="B100" s="280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8"/>
      <c r="Q100" s="238"/>
      <c r="R100" s="238"/>
      <c r="S100" s="237"/>
      <c r="T100" s="351"/>
      <c r="U100" s="237"/>
      <c r="V100" s="237"/>
      <c r="W100" s="237"/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7"/>
      <c r="AQ100" s="237"/>
      <c r="AR100" s="237"/>
      <c r="AS100" s="237"/>
      <c r="AT100" s="237"/>
      <c r="AU100" s="237"/>
      <c r="AV100" s="237"/>
      <c r="AW100" s="237"/>
      <c r="AX100" s="237"/>
      <c r="AY100" s="237"/>
      <c r="AZ100" s="237"/>
      <c r="BA100" s="237"/>
      <c r="BB100" s="237"/>
      <c r="BC100" s="237"/>
      <c r="BD100" s="237"/>
      <c r="BE100" s="237"/>
      <c r="BF100" s="237"/>
      <c r="BG100" s="237"/>
      <c r="BH100" s="237"/>
      <c r="BI100" s="237"/>
      <c r="BJ100" s="237"/>
      <c r="BK100" s="237"/>
      <c r="BL100" s="237"/>
      <c r="BM100" s="237"/>
      <c r="BN100" s="237"/>
      <c r="BO100" s="237"/>
      <c r="BP100" s="237"/>
      <c r="BQ100" s="237"/>
      <c r="BR100" s="237"/>
      <c r="BS100" s="237"/>
      <c r="BT100" s="237"/>
      <c r="BU100" s="237"/>
      <c r="BV100" s="237"/>
      <c r="BW100" s="237"/>
      <c r="BX100" s="237"/>
      <c r="BY100" s="237"/>
      <c r="BZ100" s="237"/>
      <c r="CA100" s="237"/>
      <c r="CB100" s="237"/>
      <c r="CC100" s="237"/>
      <c r="CD100" s="237"/>
      <c r="CE100" s="237"/>
      <c r="CF100" s="237"/>
      <c r="CG100" s="237"/>
      <c r="CH100" s="237"/>
      <c r="CI100" s="237"/>
      <c r="CJ100" s="237"/>
      <c r="CK100" s="237"/>
      <c r="CL100" s="237"/>
      <c r="CM100" s="237"/>
      <c r="CN100" s="237"/>
      <c r="CO100" s="237"/>
      <c r="CP100" s="237"/>
      <c r="CQ100" s="237"/>
      <c r="CR100" s="237"/>
      <c r="CS100" s="237"/>
      <c r="CT100" s="237"/>
      <c r="CU100" s="237"/>
      <c r="CV100" s="237"/>
      <c r="CW100" s="237"/>
      <c r="CX100" s="237"/>
      <c r="CY100" s="237"/>
      <c r="CZ100" s="237"/>
      <c r="DA100" s="237"/>
      <c r="DB100" s="237"/>
      <c r="DC100" s="237"/>
      <c r="DD100" s="237"/>
      <c r="DE100" s="237"/>
      <c r="DF100" s="237"/>
      <c r="DG100" s="237"/>
      <c r="DH100" s="237"/>
      <c r="DI100" s="237"/>
      <c r="DJ100" s="237"/>
      <c r="DK100" s="237"/>
      <c r="DL100" s="237"/>
      <c r="DM100" s="237"/>
      <c r="DN100" s="237"/>
      <c r="DO100" s="237"/>
      <c r="DP100" s="237"/>
      <c r="DQ100" s="237"/>
      <c r="DR100" s="237"/>
      <c r="DS100" s="237"/>
      <c r="DT100" s="237"/>
      <c r="DU100" s="237"/>
      <c r="DV100" s="237"/>
      <c r="DW100" s="237"/>
      <c r="DX100" s="237"/>
      <c r="DY100" s="237"/>
      <c r="DZ100" s="237"/>
      <c r="EA100" s="237"/>
      <c r="EB100" s="237"/>
      <c r="EC100" s="237"/>
      <c r="ED100" s="237"/>
      <c r="EE100" s="237"/>
      <c r="EF100" s="237"/>
      <c r="EG100" s="237"/>
      <c r="EH100" s="237"/>
      <c r="EI100" s="237"/>
      <c r="EJ100" s="237"/>
      <c r="EK100" s="237"/>
      <c r="EL100" s="237"/>
      <c r="EM100" s="237"/>
      <c r="EN100" s="237"/>
      <c r="EO100" s="237"/>
      <c r="EP100" s="237"/>
      <c r="EQ100" s="237"/>
      <c r="ER100" s="237"/>
      <c r="ES100" s="237"/>
      <c r="ET100" s="237"/>
      <c r="EU100" s="237"/>
      <c r="EV100" s="237"/>
      <c r="EW100" s="237"/>
      <c r="EX100" s="237"/>
      <c r="EY100" s="237"/>
      <c r="EZ100" s="237"/>
      <c r="FA100" s="237"/>
      <c r="FB100" s="237"/>
      <c r="FC100" s="237"/>
      <c r="FD100" s="237"/>
      <c r="FE100" s="237"/>
      <c r="FF100" s="237"/>
      <c r="FG100" s="237"/>
      <c r="FH100" s="237"/>
      <c r="FI100" s="237"/>
      <c r="FJ100" s="237"/>
      <c r="FK100" s="237"/>
      <c r="FL100" s="237"/>
      <c r="FM100" s="237"/>
      <c r="FN100" s="237"/>
      <c r="FO100" s="237"/>
      <c r="FP100" s="237"/>
      <c r="FQ100" s="237"/>
      <c r="FR100" s="237"/>
      <c r="FS100" s="237"/>
      <c r="FT100" s="237"/>
      <c r="FU100" s="237"/>
      <c r="FV100" s="237"/>
      <c r="FW100" s="237"/>
      <c r="FX100" s="237"/>
      <c r="FY100" s="237"/>
      <c r="FZ100" s="237"/>
      <c r="GA100" s="237"/>
      <c r="GB100" s="237"/>
      <c r="GC100" s="237"/>
      <c r="GD100" s="237"/>
      <c r="GE100" s="237"/>
      <c r="GF100" s="237"/>
      <c r="GG100" s="237"/>
      <c r="GH100" s="237"/>
      <c r="GI100" s="237"/>
      <c r="GJ100" s="237"/>
      <c r="GK100" s="237"/>
      <c r="GL100" s="237"/>
      <c r="GM100" s="237"/>
      <c r="GN100" s="237"/>
      <c r="GO100" s="237"/>
      <c r="GP100" s="237"/>
      <c r="GQ100" s="237"/>
    </row>
    <row r="101" spans="1:199" s="81" customFormat="1" ht="15" customHeight="1">
      <c r="A101" s="73" t="str">
        <f>+B101</f>
        <v>Performance Statistics</v>
      </c>
      <c r="B101" s="74" t="s">
        <v>143</v>
      </c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8"/>
      <c r="Q101" s="246"/>
      <c r="R101" s="246"/>
      <c r="S101" s="237"/>
      <c r="T101" s="351"/>
      <c r="U101" s="237"/>
      <c r="V101" s="237"/>
      <c r="W101" s="237"/>
      <c r="X101" s="237"/>
      <c r="Y101" s="237"/>
      <c r="Z101" s="237"/>
      <c r="AA101" s="237"/>
      <c r="AB101" s="237"/>
      <c r="AC101" s="237"/>
      <c r="AD101" s="237"/>
      <c r="AE101" s="237"/>
      <c r="AF101" s="237"/>
      <c r="AG101" s="237"/>
      <c r="AH101" s="237"/>
      <c r="AI101" s="237"/>
      <c r="AJ101" s="237"/>
      <c r="AK101" s="237"/>
      <c r="AL101" s="237"/>
      <c r="AM101" s="237"/>
      <c r="AN101" s="237"/>
      <c r="AO101" s="237"/>
      <c r="AP101" s="237"/>
      <c r="AQ101" s="237"/>
      <c r="AR101" s="237"/>
      <c r="AS101" s="237"/>
      <c r="AT101" s="237"/>
      <c r="AU101" s="237"/>
      <c r="AV101" s="237"/>
      <c r="AW101" s="237"/>
      <c r="AX101" s="237"/>
      <c r="AY101" s="237"/>
      <c r="AZ101" s="237"/>
      <c r="BA101" s="237"/>
      <c r="BB101" s="237"/>
      <c r="BC101" s="237"/>
      <c r="BD101" s="237"/>
      <c r="BE101" s="237"/>
      <c r="BF101" s="237"/>
      <c r="BG101" s="237"/>
      <c r="BH101" s="237"/>
      <c r="BI101" s="237"/>
      <c r="BJ101" s="237"/>
      <c r="BK101" s="237"/>
      <c r="BL101" s="237"/>
      <c r="BM101" s="237"/>
      <c r="BN101" s="237"/>
      <c r="BO101" s="237"/>
      <c r="BP101" s="237"/>
      <c r="BQ101" s="237"/>
      <c r="BR101" s="237"/>
      <c r="BS101" s="237"/>
      <c r="BT101" s="237"/>
      <c r="BU101" s="237"/>
      <c r="BV101" s="237"/>
      <c r="BW101" s="237"/>
      <c r="BX101" s="237"/>
      <c r="BY101" s="237"/>
      <c r="BZ101" s="237"/>
      <c r="CA101" s="237"/>
      <c r="CB101" s="237"/>
      <c r="CC101" s="237"/>
      <c r="CD101" s="237"/>
      <c r="CE101" s="237"/>
      <c r="CF101" s="237"/>
      <c r="CG101" s="237"/>
      <c r="CH101" s="237"/>
      <c r="CI101" s="237"/>
      <c r="CJ101" s="237"/>
      <c r="CK101" s="237"/>
      <c r="CL101" s="237"/>
      <c r="CM101" s="237"/>
      <c r="CN101" s="237"/>
      <c r="CO101" s="237"/>
      <c r="CP101" s="237"/>
      <c r="CQ101" s="237"/>
      <c r="CR101" s="237"/>
      <c r="CS101" s="237"/>
      <c r="CT101" s="237"/>
      <c r="CU101" s="237"/>
      <c r="CV101" s="237"/>
      <c r="CW101" s="237"/>
      <c r="CX101" s="237"/>
      <c r="CY101" s="237"/>
      <c r="CZ101" s="237"/>
      <c r="DA101" s="237"/>
      <c r="DB101" s="237"/>
      <c r="DC101" s="237"/>
      <c r="DD101" s="237"/>
      <c r="DE101" s="237"/>
      <c r="DF101" s="237"/>
      <c r="DG101" s="237"/>
      <c r="DH101" s="237"/>
      <c r="DI101" s="237"/>
      <c r="DJ101" s="237"/>
      <c r="DK101" s="237"/>
      <c r="DL101" s="237"/>
      <c r="DM101" s="237"/>
      <c r="DN101" s="237"/>
      <c r="DO101" s="237"/>
      <c r="DP101" s="237"/>
      <c r="DQ101" s="237"/>
      <c r="DR101" s="237"/>
      <c r="DS101" s="237"/>
      <c r="DT101" s="237"/>
      <c r="DU101" s="237"/>
      <c r="DV101" s="237"/>
      <c r="DW101" s="237"/>
      <c r="DX101" s="237"/>
      <c r="DY101" s="237"/>
      <c r="DZ101" s="237"/>
      <c r="EA101" s="237"/>
      <c r="EB101" s="237"/>
      <c r="EC101" s="237"/>
      <c r="ED101" s="237"/>
      <c r="EE101" s="237"/>
      <c r="EF101" s="237"/>
      <c r="EG101" s="237"/>
      <c r="EH101" s="237"/>
      <c r="EI101" s="237"/>
      <c r="EJ101" s="237"/>
      <c r="EK101" s="237"/>
      <c r="EL101" s="237"/>
      <c r="EM101" s="237"/>
      <c r="EN101" s="237"/>
      <c r="EO101" s="237"/>
      <c r="EP101" s="237"/>
      <c r="EQ101" s="237"/>
      <c r="ER101" s="237"/>
      <c r="ES101" s="237"/>
      <c r="ET101" s="237"/>
      <c r="EU101" s="237"/>
      <c r="EV101" s="237"/>
      <c r="EW101" s="237"/>
      <c r="EX101" s="237"/>
      <c r="EY101" s="237"/>
      <c r="EZ101" s="237"/>
      <c r="FA101" s="237"/>
      <c r="FB101" s="237"/>
      <c r="FC101" s="237"/>
      <c r="FD101" s="237"/>
      <c r="FE101" s="237"/>
      <c r="FF101" s="237"/>
      <c r="FG101" s="237"/>
      <c r="FH101" s="237"/>
      <c r="FI101" s="237"/>
      <c r="FJ101" s="237"/>
      <c r="FK101" s="237"/>
      <c r="FL101" s="237"/>
      <c r="FM101" s="237"/>
      <c r="FN101" s="237"/>
      <c r="FO101" s="237"/>
      <c r="FP101" s="237"/>
      <c r="FQ101" s="237"/>
      <c r="FR101" s="237"/>
      <c r="FS101" s="237"/>
      <c r="FT101" s="237"/>
      <c r="FU101" s="237"/>
      <c r="FV101" s="237"/>
      <c r="FW101" s="237"/>
      <c r="FX101" s="237"/>
      <c r="FY101" s="237"/>
      <c r="FZ101" s="237"/>
      <c r="GA101" s="237"/>
      <c r="GB101" s="237"/>
      <c r="GC101" s="237"/>
      <c r="GD101" s="237"/>
      <c r="GE101" s="237"/>
      <c r="GF101" s="237"/>
      <c r="GG101" s="237"/>
      <c r="GH101" s="237"/>
      <c r="GI101" s="237"/>
      <c r="GJ101" s="237"/>
      <c r="GK101" s="237"/>
      <c r="GL101" s="237"/>
      <c r="GM101" s="237"/>
      <c r="GN101" s="237"/>
      <c r="GO101" s="237"/>
      <c r="GP101" s="237"/>
      <c r="GQ101" s="237"/>
    </row>
    <row r="102" spans="1:199" s="81" customFormat="1" ht="15" customHeight="1">
      <c r="A102" s="73">
        <f>+B102</f>
        <v>0</v>
      </c>
      <c r="B102" s="28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8"/>
      <c r="Q102" s="234"/>
      <c r="R102" s="234"/>
      <c r="S102" s="237"/>
      <c r="T102" s="351"/>
      <c r="U102" s="237"/>
      <c r="V102" s="237"/>
      <c r="W102" s="237"/>
      <c r="X102" s="237"/>
      <c r="Y102" s="237"/>
      <c r="Z102" s="237"/>
      <c r="AA102" s="237"/>
      <c r="AB102" s="237"/>
      <c r="AC102" s="237"/>
      <c r="AD102" s="237"/>
      <c r="AE102" s="237"/>
      <c r="AF102" s="237"/>
      <c r="AG102" s="237"/>
      <c r="AH102" s="237"/>
      <c r="AI102" s="237"/>
      <c r="AJ102" s="237"/>
      <c r="AK102" s="237"/>
      <c r="AL102" s="237"/>
      <c r="AM102" s="237"/>
      <c r="AN102" s="237"/>
      <c r="AO102" s="237"/>
      <c r="AP102" s="237"/>
      <c r="AQ102" s="237"/>
      <c r="AR102" s="237"/>
      <c r="AS102" s="237"/>
      <c r="AT102" s="237"/>
      <c r="AU102" s="237"/>
      <c r="AV102" s="237"/>
      <c r="AW102" s="237"/>
      <c r="AX102" s="237"/>
      <c r="AY102" s="237"/>
      <c r="AZ102" s="237"/>
      <c r="BA102" s="237"/>
      <c r="BB102" s="237"/>
      <c r="BC102" s="237"/>
      <c r="BD102" s="237"/>
      <c r="BE102" s="237"/>
      <c r="BF102" s="237"/>
      <c r="BG102" s="237"/>
      <c r="BH102" s="237"/>
      <c r="BI102" s="237"/>
      <c r="BJ102" s="237"/>
      <c r="BK102" s="237"/>
      <c r="BL102" s="237"/>
      <c r="BM102" s="237"/>
      <c r="BN102" s="237"/>
      <c r="BO102" s="237"/>
      <c r="BP102" s="237"/>
      <c r="BQ102" s="237"/>
      <c r="BR102" s="237"/>
      <c r="BS102" s="237"/>
      <c r="BT102" s="237"/>
      <c r="BU102" s="237"/>
      <c r="BV102" s="237"/>
      <c r="BW102" s="237"/>
      <c r="BX102" s="237"/>
      <c r="BY102" s="237"/>
      <c r="BZ102" s="237"/>
      <c r="CA102" s="237"/>
      <c r="CB102" s="237"/>
      <c r="CC102" s="237"/>
      <c r="CD102" s="237"/>
      <c r="CE102" s="237"/>
      <c r="CF102" s="237"/>
      <c r="CG102" s="237"/>
      <c r="CH102" s="237"/>
      <c r="CI102" s="237"/>
      <c r="CJ102" s="237"/>
      <c r="CK102" s="237"/>
      <c r="CL102" s="237"/>
      <c r="CM102" s="237"/>
      <c r="CN102" s="237"/>
      <c r="CO102" s="237"/>
      <c r="CP102" s="237"/>
      <c r="CQ102" s="237"/>
      <c r="CR102" s="237"/>
      <c r="CS102" s="237"/>
      <c r="CT102" s="237"/>
      <c r="CU102" s="237"/>
      <c r="CV102" s="237"/>
      <c r="CW102" s="237"/>
      <c r="CX102" s="237"/>
      <c r="CY102" s="237"/>
      <c r="CZ102" s="237"/>
      <c r="DA102" s="237"/>
      <c r="DB102" s="237"/>
      <c r="DC102" s="237"/>
      <c r="DD102" s="237"/>
      <c r="DE102" s="237"/>
      <c r="DF102" s="237"/>
      <c r="DG102" s="237"/>
      <c r="DH102" s="237"/>
      <c r="DI102" s="237"/>
      <c r="DJ102" s="237"/>
      <c r="DK102" s="237"/>
      <c r="DL102" s="237"/>
      <c r="DM102" s="237"/>
      <c r="DN102" s="237"/>
      <c r="DO102" s="237"/>
      <c r="DP102" s="237"/>
      <c r="DQ102" s="237"/>
      <c r="DR102" s="237"/>
      <c r="DS102" s="237"/>
      <c r="DT102" s="237"/>
      <c r="DU102" s="237"/>
      <c r="DV102" s="237"/>
      <c r="DW102" s="237"/>
      <c r="DX102" s="237"/>
      <c r="DY102" s="237"/>
      <c r="DZ102" s="237"/>
      <c r="EA102" s="237"/>
      <c r="EB102" s="237"/>
      <c r="EC102" s="237"/>
      <c r="ED102" s="237"/>
      <c r="EE102" s="237"/>
      <c r="EF102" s="237"/>
      <c r="EG102" s="237"/>
      <c r="EH102" s="237"/>
      <c r="EI102" s="237"/>
      <c r="EJ102" s="237"/>
      <c r="EK102" s="237"/>
      <c r="EL102" s="237"/>
      <c r="EM102" s="237"/>
      <c r="EN102" s="237"/>
      <c r="EO102" s="237"/>
      <c r="EP102" s="237"/>
      <c r="EQ102" s="237"/>
      <c r="ER102" s="237"/>
      <c r="ES102" s="237"/>
      <c r="ET102" s="237"/>
      <c r="EU102" s="237"/>
      <c r="EV102" s="237"/>
      <c r="EW102" s="237"/>
      <c r="EX102" s="237"/>
      <c r="EY102" s="237"/>
      <c r="EZ102" s="237"/>
      <c r="FA102" s="237"/>
      <c r="FB102" s="237"/>
      <c r="FC102" s="237"/>
      <c r="FD102" s="237"/>
      <c r="FE102" s="237"/>
      <c r="FF102" s="237"/>
      <c r="FG102" s="237"/>
      <c r="FH102" s="237"/>
      <c r="FI102" s="237"/>
      <c r="FJ102" s="237"/>
      <c r="FK102" s="237"/>
      <c r="FL102" s="237"/>
      <c r="FM102" s="237"/>
      <c r="FN102" s="237"/>
      <c r="FO102" s="237"/>
      <c r="FP102" s="237"/>
      <c r="FQ102" s="237"/>
      <c r="FR102" s="237"/>
      <c r="FS102" s="237"/>
      <c r="FT102" s="237"/>
      <c r="FU102" s="237"/>
      <c r="FV102" s="237"/>
      <c r="FW102" s="237"/>
      <c r="FX102" s="237"/>
      <c r="FY102" s="237"/>
      <c r="FZ102" s="237"/>
      <c r="GA102" s="237"/>
      <c r="GB102" s="237"/>
      <c r="GC102" s="237"/>
      <c r="GD102" s="237"/>
      <c r="GE102" s="237"/>
      <c r="GF102" s="237"/>
      <c r="GG102" s="237"/>
      <c r="GH102" s="237"/>
      <c r="GI102" s="237"/>
      <c r="GJ102" s="237"/>
      <c r="GK102" s="237"/>
      <c r="GL102" s="237"/>
      <c r="GM102" s="237"/>
      <c r="GN102" s="237"/>
      <c r="GO102" s="237"/>
      <c r="GP102" s="237"/>
      <c r="GQ102" s="237"/>
    </row>
    <row r="103" spans="1:199" s="81" customFormat="1" ht="15" customHeight="1">
      <c r="A103" s="126">
        <v>93001000</v>
      </c>
      <c r="B103" s="285" t="s">
        <v>144</v>
      </c>
      <c r="C103" s="281">
        <v>290</v>
      </c>
      <c r="D103" s="281"/>
      <c r="E103" s="281"/>
      <c r="F103" s="281"/>
      <c r="G103" s="281"/>
      <c r="H103" s="281"/>
      <c r="I103" s="281"/>
      <c r="J103" s="281"/>
      <c r="K103" s="281"/>
      <c r="L103" s="281"/>
      <c r="M103" s="281"/>
      <c r="N103" s="281"/>
      <c r="O103" s="281"/>
      <c r="P103" s="28"/>
      <c r="Q103" s="281"/>
      <c r="R103" s="281"/>
      <c r="S103" s="237"/>
      <c r="T103" s="351"/>
      <c r="U103" s="237"/>
      <c r="V103" s="237"/>
      <c r="W103" s="237"/>
      <c r="X103" s="237"/>
      <c r="Y103" s="237"/>
      <c r="Z103" s="237"/>
      <c r="AA103" s="237"/>
      <c r="AB103" s="237"/>
      <c r="AC103" s="237"/>
      <c r="AD103" s="237"/>
      <c r="AE103" s="237"/>
      <c r="AF103" s="237"/>
      <c r="AG103" s="237"/>
      <c r="AH103" s="237"/>
      <c r="AI103" s="237"/>
      <c r="AJ103" s="237"/>
      <c r="AK103" s="237"/>
      <c r="AL103" s="237"/>
      <c r="AM103" s="237"/>
      <c r="AN103" s="237"/>
      <c r="AO103" s="237"/>
      <c r="AP103" s="237"/>
      <c r="AQ103" s="237"/>
      <c r="AR103" s="237"/>
      <c r="AS103" s="237"/>
      <c r="AT103" s="237"/>
      <c r="AU103" s="237"/>
      <c r="AV103" s="237"/>
      <c r="AW103" s="237"/>
      <c r="AX103" s="237"/>
      <c r="AY103" s="237"/>
      <c r="AZ103" s="237"/>
      <c r="BA103" s="237"/>
      <c r="BB103" s="237"/>
      <c r="BC103" s="237"/>
      <c r="BD103" s="237"/>
      <c r="BE103" s="237"/>
      <c r="BF103" s="237"/>
      <c r="BG103" s="237"/>
      <c r="BH103" s="237"/>
      <c r="BI103" s="237"/>
      <c r="BJ103" s="237"/>
      <c r="BK103" s="237"/>
      <c r="BL103" s="237"/>
      <c r="BM103" s="237"/>
      <c r="BN103" s="237"/>
      <c r="BO103" s="237"/>
      <c r="BP103" s="237"/>
      <c r="BQ103" s="237"/>
      <c r="BR103" s="237"/>
      <c r="BS103" s="237"/>
      <c r="BT103" s="237"/>
      <c r="BU103" s="237"/>
      <c r="BV103" s="237"/>
      <c r="BW103" s="237"/>
      <c r="BX103" s="237"/>
      <c r="BY103" s="237"/>
      <c r="BZ103" s="237"/>
      <c r="CA103" s="237"/>
      <c r="CB103" s="237"/>
      <c r="CC103" s="237"/>
      <c r="CD103" s="237"/>
      <c r="CE103" s="237"/>
      <c r="CF103" s="237"/>
      <c r="CG103" s="237"/>
      <c r="CH103" s="237"/>
      <c r="CI103" s="237"/>
      <c r="CJ103" s="237"/>
      <c r="CK103" s="237"/>
      <c r="CL103" s="237"/>
      <c r="CM103" s="237"/>
      <c r="CN103" s="237"/>
      <c r="CO103" s="237"/>
      <c r="CP103" s="237"/>
      <c r="CQ103" s="237"/>
      <c r="CR103" s="237"/>
      <c r="CS103" s="237"/>
      <c r="CT103" s="237"/>
      <c r="CU103" s="237"/>
      <c r="CV103" s="237"/>
      <c r="CW103" s="237"/>
      <c r="CX103" s="237"/>
      <c r="CY103" s="237"/>
      <c r="CZ103" s="237"/>
      <c r="DA103" s="237"/>
      <c r="DB103" s="237"/>
      <c r="DC103" s="237"/>
      <c r="DD103" s="237"/>
      <c r="DE103" s="237"/>
      <c r="DF103" s="237"/>
      <c r="DG103" s="237"/>
      <c r="DH103" s="237"/>
      <c r="DI103" s="237"/>
      <c r="DJ103" s="237"/>
      <c r="DK103" s="237"/>
      <c r="DL103" s="237"/>
      <c r="DM103" s="237"/>
      <c r="DN103" s="237"/>
      <c r="DO103" s="237"/>
      <c r="DP103" s="237"/>
      <c r="DQ103" s="237"/>
      <c r="DR103" s="237"/>
      <c r="DS103" s="237"/>
      <c r="DT103" s="237"/>
      <c r="DU103" s="237"/>
      <c r="DV103" s="237"/>
      <c r="DW103" s="237"/>
      <c r="DX103" s="237"/>
      <c r="DY103" s="237"/>
      <c r="DZ103" s="237"/>
      <c r="EA103" s="237"/>
      <c r="EB103" s="237"/>
      <c r="EC103" s="237"/>
      <c r="ED103" s="237"/>
      <c r="EE103" s="237"/>
      <c r="EF103" s="237"/>
      <c r="EG103" s="237"/>
      <c r="EH103" s="237"/>
      <c r="EI103" s="237"/>
      <c r="EJ103" s="237"/>
      <c r="EK103" s="237"/>
      <c r="EL103" s="237"/>
      <c r="EM103" s="237"/>
      <c r="EN103" s="237"/>
      <c r="EO103" s="237"/>
      <c r="EP103" s="237"/>
      <c r="EQ103" s="237"/>
      <c r="ER103" s="237"/>
      <c r="ES103" s="237"/>
      <c r="ET103" s="237"/>
      <c r="EU103" s="237"/>
      <c r="EV103" s="237"/>
      <c r="EW103" s="237"/>
      <c r="EX103" s="237"/>
      <c r="EY103" s="237"/>
      <c r="EZ103" s="237"/>
      <c r="FA103" s="237"/>
      <c r="FB103" s="237"/>
      <c r="FC103" s="237"/>
      <c r="FD103" s="237"/>
      <c r="FE103" s="237"/>
      <c r="FF103" s="237"/>
      <c r="FG103" s="237"/>
      <c r="FH103" s="237"/>
      <c r="FI103" s="237"/>
      <c r="FJ103" s="237"/>
      <c r="FK103" s="237"/>
      <c r="FL103" s="237"/>
      <c r="FM103" s="237"/>
      <c r="FN103" s="237"/>
      <c r="FO103" s="237"/>
      <c r="FP103" s="237"/>
      <c r="FQ103" s="237"/>
      <c r="FR103" s="237"/>
      <c r="FS103" s="237"/>
      <c r="FT103" s="237"/>
      <c r="FU103" s="237"/>
      <c r="FV103" s="237"/>
      <c r="FW103" s="237"/>
      <c r="FX103" s="237"/>
      <c r="FY103" s="237"/>
      <c r="FZ103" s="237"/>
      <c r="GA103" s="237"/>
      <c r="GB103" s="237"/>
      <c r="GC103" s="237"/>
      <c r="GD103" s="237"/>
      <c r="GE103" s="237"/>
      <c r="GF103" s="237"/>
      <c r="GG103" s="237"/>
      <c r="GH103" s="237"/>
      <c r="GI103" s="237"/>
      <c r="GJ103" s="237"/>
      <c r="GK103" s="237"/>
      <c r="GL103" s="237"/>
      <c r="GM103" s="237"/>
      <c r="GN103" s="237"/>
      <c r="GO103" s="237"/>
      <c r="GP103" s="237"/>
      <c r="GQ103" s="237"/>
    </row>
    <row r="104" spans="1:199" s="81" customFormat="1" ht="15" customHeight="1">
      <c r="A104" s="126">
        <v>93001300</v>
      </c>
      <c r="B104" s="285" t="s">
        <v>145</v>
      </c>
      <c r="C104" s="281">
        <v>268420</v>
      </c>
      <c r="D104" s="281"/>
      <c r="E104" s="281"/>
      <c r="F104" s="281"/>
      <c r="G104" s="281"/>
      <c r="H104" s="281"/>
      <c r="I104" s="281"/>
      <c r="J104" s="281"/>
      <c r="K104" s="281"/>
      <c r="L104" s="281"/>
      <c r="M104" s="281"/>
      <c r="N104" s="281"/>
      <c r="O104" s="281"/>
      <c r="P104" s="28"/>
      <c r="Q104" s="281"/>
      <c r="R104" s="281"/>
      <c r="S104" s="237"/>
      <c r="T104" s="351"/>
      <c r="U104" s="237"/>
      <c r="V104" s="237"/>
      <c r="W104" s="237"/>
      <c r="X104" s="237"/>
      <c r="Y104" s="237"/>
      <c r="Z104" s="237"/>
      <c r="AA104" s="237"/>
      <c r="AB104" s="237"/>
      <c r="AC104" s="237"/>
      <c r="AD104" s="237"/>
      <c r="AE104" s="237"/>
      <c r="AF104" s="237"/>
      <c r="AG104" s="237"/>
      <c r="AH104" s="237"/>
      <c r="AI104" s="237"/>
      <c r="AJ104" s="237"/>
      <c r="AK104" s="237"/>
      <c r="AL104" s="237"/>
      <c r="AM104" s="237"/>
      <c r="AN104" s="237"/>
      <c r="AO104" s="237"/>
      <c r="AP104" s="237"/>
      <c r="AQ104" s="237"/>
      <c r="AR104" s="237"/>
      <c r="AS104" s="237"/>
      <c r="AT104" s="237"/>
      <c r="AU104" s="237"/>
      <c r="AV104" s="237"/>
      <c r="AW104" s="237"/>
      <c r="AX104" s="237"/>
      <c r="AY104" s="237"/>
      <c r="AZ104" s="237"/>
      <c r="BA104" s="237"/>
      <c r="BB104" s="237"/>
      <c r="BC104" s="237"/>
      <c r="BD104" s="237"/>
      <c r="BE104" s="237"/>
      <c r="BF104" s="237"/>
      <c r="BG104" s="237"/>
      <c r="BH104" s="237"/>
      <c r="BI104" s="237"/>
      <c r="BJ104" s="237"/>
      <c r="BK104" s="237"/>
      <c r="BL104" s="237"/>
      <c r="BM104" s="237"/>
      <c r="BN104" s="237"/>
      <c r="BO104" s="237"/>
      <c r="BP104" s="237"/>
      <c r="BQ104" s="237"/>
      <c r="BR104" s="237"/>
      <c r="BS104" s="237"/>
      <c r="BT104" s="237"/>
      <c r="BU104" s="237"/>
      <c r="BV104" s="237"/>
      <c r="BW104" s="237"/>
      <c r="BX104" s="237"/>
      <c r="BY104" s="237"/>
      <c r="BZ104" s="237"/>
      <c r="CA104" s="237"/>
      <c r="CB104" s="237"/>
      <c r="CC104" s="237"/>
      <c r="CD104" s="237"/>
      <c r="CE104" s="237"/>
      <c r="CF104" s="237"/>
      <c r="CG104" s="237"/>
      <c r="CH104" s="237"/>
      <c r="CI104" s="237"/>
      <c r="CJ104" s="237"/>
      <c r="CK104" s="237"/>
      <c r="CL104" s="237"/>
      <c r="CM104" s="237"/>
      <c r="CN104" s="237"/>
      <c r="CO104" s="237"/>
      <c r="CP104" s="237"/>
      <c r="CQ104" s="237"/>
      <c r="CR104" s="237"/>
      <c r="CS104" s="237"/>
      <c r="CT104" s="237"/>
      <c r="CU104" s="237"/>
      <c r="CV104" s="237"/>
      <c r="CW104" s="237"/>
      <c r="CX104" s="237"/>
      <c r="CY104" s="237"/>
      <c r="CZ104" s="237"/>
      <c r="DA104" s="237"/>
      <c r="DB104" s="237"/>
      <c r="DC104" s="237"/>
      <c r="DD104" s="237"/>
      <c r="DE104" s="237"/>
      <c r="DF104" s="237"/>
      <c r="DG104" s="237"/>
      <c r="DH104" s="237"/>
      <c r="DI104" s="237"/>
      <c r="DJ104" s="237"/>
      <c r="DK104" s="237"/>
      <c r="DL104" s="237"/>
      <c r="DM104" s="237"/>
      <c r="DN104" s="237"/>
      <c r="DO104" s="237"/>
      <c r="DP104" s="237"/>
      <c r="DQ104" s="237"/>
      <c r="DR104" s="237"/>
      <c r="DS104" s="237"/>
      <c r="DT104" s="237"/>
      <c r="DU104" s="237"/>
      <c r="DV104" s="237"/>
      <c r="DW104" s="237"/>
      <c r="DX104" s="237"/>
      <c r="DY104" s="237"/>
      <c r="DZ104" s="237"/>
      <c r="EA104" s="237"/>
      <c r="EB104" s="237"/>
      <c r="EC104" s="237"/>
      <c r="ED104" s="237"/>
      <c r="EE104" s="237"/>
      <c r="EF104" s="237"/>
      <c r="EG104" s="237"/>
      <c r="EH104" s="237"/>
      <c r="EI104" s="237"/>
      <c r="EJ104" s="237"/>
      <c r="EK104" s="237"/>
      <c r="EL104" s="237"/>
      <c r="EM104" s="237"/>
      <c r="EN104" s="237"/>
      <c r="EO104" s="237"/>
      <c r="EP104" s="237"/>
      <c r="EQ104" s="237"/>
      <c r="ER104" s="237"/>
      <c r="ES104" s="237"/>
      <c r="ET104" s="237"/>
      <c r="EU104" s="237"/>
      <c r="EV104" s="237"/>
      <c r="EW104" s="237"/>
      <c r="EX104" s="237"/>
      <c r="EY104" s="237"/>
      <c r="EZ104" s="237"/>
      <c r="FA104" s="237"/>
      <c r="FB104" s="237"/>
      <c r="FC104" s="237"/>
      <c r="FD104" s="237"/>
      <c r="FE104" s="237"/>
      <c r="FF104" s="237"/>
      <c r="FG104" s="237"/>
      <c r="FH104" s="237"/>
      <c r="FI104" s="237"/>
      <c r="FJ104" s="237"/>
      <c r="FK104" s="237"/>
      <c r="FL104" s="237"/>
      <c r="FM104" s="237"/>
      <c r="FN104" s="237"/>
      <c r="FO104" s="237"/>
      <c r="FP104" s="237"/>
      <c r="FQ104" s="237"/>
      <c r="FR104" s="237"/>
      <c r="FS104" s="237"/>
      <c r="FT104" s="237"/>
      <c r="FU104" s="237"/>
      <c r="FV104" s="237"/>
      <c r="FW104" s="237"/>
      <c r="FX104" s="237"/>
      <c r="FY104" s="237"/>
      <c r="FZ104" s="237"/>
      <c r="GA104" s="237"/>
      <c r="GB104" s="237"/>
      <c r="GC104" s="237"/>
      <c r="GD104" s="237"/>
      <c r="GE104" s="237"/>
      <c r="GF104" s="237"/>
      <c r="GG104" s="237"/>
      <c r="GH104" s="237"/>
      <c r="GI104" s="237"/>
      <c r="GJ104" s="237"/>
      <c r="GK104" s="237"/>
      <c r="GL104" s="237"/>
      <c r="GM104" s="237"/>
      <c r="GN104" s="237"/>
      <c r="GO104" s="237"/>
      <c r="GP104" s="237"/>
      <c r="GQ104" s="237"/>
    </row>
    <row r="105" spans="1:199" s="81" customFormat="1" ht="15" customHeight="1">
      <c r="A105" s="73" t="str">
        <f>+B105</f>
        <v>Financial Occupancy</v>
      </c>
      <c r="B105" s="238" t="s">
        <v>146</v>
      </c>
      <c r="C105" s="286">
        <f>_xlfn.IFERROR(+(C1883+C1884)/C1883,0)</f>
        <v>0</v>
      </c>
      <c r="D105" s="286">
        <f>_xlfn.IFERROR(+(D1883+D1884)/D1883,0)</f>
        <v>0</v>
      </c>
      <c r="E105" s="286">
        <f>_xlfn.IFERROR(+(E1883+E1884)/E1883,0)</f>
        <v>0</v>
      </c>
      <c r="F105" s="286">
        <f>_xlfn.IFERROR(+(F1883+F1884)/F1883,0)</f>
        <v>0</v>
      </c>
      <c r="G105" s="286">
        <f>_xlfn.IFERROR(+(G1883+G1884)/G1883,0)</f>
        <v>0</v>
      </c>
      <c r="H105" s="286">
        <f>_xlfn.IFERROR(+(H1883+H1884)/H1883,0)</f>
        <v>0</v>
      </c>
      <c r="I105" s="286">
        <f>_xlfn.IFERROR(+(I1883+I1884)/I1883,0)</f>
        <v>1</v>
      </c>
      <c r="J105" s="286">
        <f>_xlfn.IFERROR(+(J1883+J1884)/J1883,0)</f>
        <v>0.861530538037611</v>
      </c>
      <c r="K105" s="286">
        <f>_xlfn.IFERROR(+(K1883+K1884)/K1883,0)</f>
        <v>0.914498077760733</v>
      </c>
      <c r="L105" s="286">
        <f>_xlfn.IFERROR(+(L1883+L1884)/L1883,0)</f>
        <v>0.957591443667973</v>
      </c>
      <c r="M105" s="286">
        <f>_xlfn.IFERROR(+(M1883+M1884)/M1883,0)</f>
        <v>0.969403310417969</v>
      </c>
      <c r="N105" s="286">
        <f>_xlfn.IFERROR(+(N1883+N1884)/N1883,0)</f>
        <v>0.97561598772797</v>
      </c>
      <c r="O105" s="286">
        <f>_xlfn.IFERROR(+(O1883+O1884)/O1883,0)</f>
        <v>0.979633316288847</v>
      </c>
      <c r="P105" s="28"/>
      <c r="Q105" s="286">
        <f>_xlfn.IFERROR(+(Q1883+Q1884)/Q1883,0)</f>
        <v>0.943505269333519</v>
      </c>
      <c r="R105" s="286"/>
      <c r="S105" s="237"/>
      <c r="T105" s="351"/>
      <c r="U105" s="237"/>
      <c r="V105" s="237"/>
      <c r="W105" s="237"/>
      <c r="X105" s="237"/>
      <c r="Y105" s="237"/>
      <c r="Z105" s="237"/>
      <c r="AA105" s="237"/>
      <c r="AB105" s="237"/>
      <c r="AC105" s="237"/>
      <c r="AD105" s="237"/>
      <c r="AE105" s="237"/>
      <c r="AF105" s="237"/>
      <c r="AG105" s="237"/>
      <c r="AH105" s="237"/>
      <c r="AI105" s="237"/>
      <c r="AJ105" s="237"/>
      <c r="AK105" s="237"/>
      <c r="AL105" s="237"/>
      <c r="AM105" s="237"/>
      <c r="AN105" s="237"/>
      <c r="AO105" s="237"/>
      <c r="AP105" s="237"/>
      <c r="AQ105" s="237"/>
      <c r="AR105" s="237"/>
      <c r="AS105" s="237"/>
      <c r="AT105" s="237"/>
      <c r="AU105" s="237"/>
      <c r="AV105" s="237"/>
      <c r="AW105" s="237"/>
      <c r="AX105" s="237"/>
      <c r="AY105" s="237"/>
      <c r="AZ105" s="237"/>
      <c r="BA105" s="237"/>
      <c r="BB105" s="237"/>
      <c r="BC105" s="237"/>
      <c r="BD105" s="237"/>
      <c r="BE105" s="237"/>
      <c r="BF105" s="237"/>
      <c r="BG105" s="237"/>
      <c r="BH105" s="237"/>
      <c r="BI105" s="237"/>
      <c r="BJ105" s="237"/>
      <c r="BK105" s="237"/>
      <c r="BL105" s="237"/>
      <c r="BM105" s="237"/>
      <c r="BN105" s="237"/>
      <c r="BO105" s="237"/>
      <c r="BP105" s="237"/>
      <c r="BQ105" s="237"/>
      <c r="BR105" s="237"/>
      <c r="BS105" s="237"/>
      <c r="BT105" s="237"/>
      <c r="BU105" s="237"/>
      <c r="BV105" s="237"/>
      <c r="BW105" s="237"/>
      <c r="BX105" s="237"/>
      <c r="BY105" s="237"/>
      <c r="BZ105" s="237"/>
      <c r="CA105" s="237"/>
      <c r="CB105" s="237"/>
      <c r="CC105" s="237"/>
      <c r="CD105" s="237"/>
      <c r="CE105" s="237"/>
      <c r="CF105" s="237"/>
      <c r="CG105" s="237"/>
      <c r="CH105" s="237"/>
      <c r="CI105" s="237"/>
      <c r="CJ105" s="237"/>
      <c r="CK105" s="237"/>
      <c r="CL105" s="237"/>
      <c r="CM105" s="237"/>
      <c r="CN105" s="237"/>
      <c r="CO105" s="237"/>
      <c r="CP105" s="237"/>
      <c r="CQ105" s="237"/>
      <c r="CR105" s="237"/>
      <c r="CS105" s="237"/>
      <c r="CT105" s="237"/>
      <c r="CU105" s="237"/>
      <c r="CV105" s="237"/>
      <c r="CW105" s="237"/>
      <c r="CX105" s="237"/>
      <c r="CY105" s="237"/>
      <c r="CZ105" s="237"/>
      <c r="DA105" s="237"/>
      <c r="DB105" s="237"/>
      <c r="DC105" s="237"/>
      <c r="DD105" s="237"/>
      <c r="DE105" s="237"/>
      <c r="DF105" s="237"/>
      <c r="DG105" s="237"/>
      <c r="DH105" s="237"/>
      <c r="DI105" s="237"/>
      <c r="DJ105" s="237"/>
      <c r="DK105" s="237"/>
      <c r="DL105" s="237"/>
      <c r="DM105" s="237"/>
      <c r="DN105" s="237"/>
      <c r="DO105" s="237"/>
      <c r="DP105" s="237"/>
      <c r="DQ105" s="237"/>
      <c r="DR105" s="237"/>
      <c r="DS105" s="237"/>
      <c r="DT105" s="237"/>
      <c r="DU105" s="237"/>
      <c r="DV105" s="237"/>
      <c r="DW105" s="237"/>
      <c r="DX105" s="237"/>
      <c r="DY105" s="237"/>
      <c r="DZ105" s="237"/>
      <c r="EA105" s="237"/>
      <c r="EB105" s="237"/>
      <c r="EC105" s="237"/>
      <c r="ED105" s="237"/>
      <c r="EE105" s="237"/>
      <c r="EF105" s="237"/>
      <c r="EG105" s="237"/>
      <c r="EH105" s="237"/>
      <c r="EI105" s="237"/>
      <c r="EJ105" s="237"/>
      <c r="EK105" s="237"/>
      <c r="EL105" s="237"/>
      <c r="EM105" s="237"/>
      <c r="EN105" s="237"/>
      <c r="EO105" s="237"/>
      <c r="EP105" s="237"/>
      <c r="EQ105" s="237"/>
      <c r="ER105" s="237"/>
      <c r="ES105" s="237"/>
      <c r="ET105" s="237"/>
      <c r="EU105" s="237"/>
      <c r="EV105" s="237"/>
      <c r="EW105" s="237"/>
      <c r="EX105" s="237"/>
      <c r="EY105" s="237"/>
      <c r="EZ105" s="237"/>
      <c r="FA105" s="237"/>
      <c r="FB105" s="237"/>
      <c r="FC105" s="237"/>
      <c r="FD105" s="237"/>
      <c r="FE105" s="237"/>
      <c r="FF105" s="237"/>
      <c r="FG105" s="237"/>
      <c r="FH105" s="237"/>
      <c r="FI105" s="237"/>
      <c r="FJ105" s="237"/>
      <c r="FK105" s="237"/>
      <c r="FL105" s="237"/>
      <c r="FM105" s="237"/>
      <c r="FN105" s="237"/>
      <c r="FO105" s="237"/>
      <c r="FP105" s="237"/>
      <c r="FQ105" s="237"/>
      <c r="FR105" s="237"/>
      <c r="FS105" s="237"/>
      <c r="FT105" s="237"/>
      <c r="FU105" s="237"/>
      <c r="FV105" s="237"/>
      <c r="FW105" s="237"/>
      <c r="FX105" s="237"/>
      <c r="FY105" s="237"/>
      <c r="FZ105" s="237"/>
      <c r="GA105" s="237"/>
      <c r="GB105" s="237"/>
      <c r="GC105" s="237"/>
      <c r="GD105" s="237"/>
      <c r="GE105" s="237"/>
      <c r="GF105" s="237"/>
      <c r="GG105" s="237"/>
      <c r="GH105" s="237"/>
      <c r="GI105" s="237"/>
      <c r="GJ105" s="237"/>
      <c r="GK105" s="237"/>
      <c r="GL105" s="237"/>
      <c r="GM105" s="237"/>
      <c r="GN105" s="237"/>
      <c r="GO105" s="237"/>
      <c r="GP105" s="237"/>
      <c r="GQ105" s="237"/>
    </row>
    <row r="106" spans="1:199" s="81" customFormat="1" ht="15" customHeight="1">
      <c r="A106" s="73" t="str">
        <f>+B106</f>
        <v>Economic Occupancy</v>
      </c>
      <c r="B106" s="238" t="s">
        <v>43</v>
      </c>
      <c r="C106" s="286">
        <f>+_xlfn.IFERROR(C25/C21,0)</f>
        <v>0</v>
      </c>
      <c r="D106" s="286">
        <f>+_xlfn.IFERROR(D25/D21,0)</f>
        <v>0</v>
      </c>
      <c r="E106" s="286">
        <f>+_xlfn.IFERROR(E25/E21,0)</f>
        <v>0</v>
      </c>
      <c r="F106" s="286">
        <f>+_xlfn.IFERROR(F25/F21,0)</f>
        <v>0</v>
      </c>
      <c r="G106" s="286">
        <f>+_xlfn.IFERROR(G25/G21,0)</f>
        <v>0</v>
      </c>
      <c r="H106" s="286">
        <f>+_xlfn.IFERROR(H25/H21,0)</f>
        <v>0</v>
      </c>
      <c r="I106" s="286">
        <f>+_xlfn.IFERROR(I25/I21,0)</f>
        <v>1</v>
      </c>
      <c r="J106" s="286">
        <f>+_xlfn.IFERROR(J25/J21,0)</f>
        <v>0.55273483814824</v>
      </c>
      <c r="K106" s="286">
        <f>+_xlfn.IFERROR(K25/K21,0)</f>
        <v>0.705503707524663</v>
      </c>
      <c r="L106" s="286">
        <f>+_xlfn.IFERROR(L25/L21,0)</f>
        <v>0.862573212331853</v>
      </c>
      <c r="M106" s="286">
        <f>+_xlfn.IFERROR(M25/M21,0)</f>
        <v>0.944814705473371</v>
      </c>
      <c r="N106" s="286">
        <f>+_xlfn.IFERROR(N25/N21,0)</f>
        <v>0.927847994243953</v>
      </c>
      <c r="O106" s="286">
        <f>+_xlfn.IFERROR(O25/O21,0)</f>
        <v>0.964885518389465</v>
      </c>
      <c r="P106" s="28"/>
      <c r="Q106" s="286">
        <f>+_xlfn.IFERROR(Q25/Q21,0)</f>
        <v>0.828454657972249</v>
      </c>
      <c r="R106" s="286"/>
      <c r="S106" s="237"/>
      <c r="T106" s="351"/>
      <c r="U106" s="237"/>
      <c r="V106" s="237"/>
      <c r="W106" s="237"/>
      <c r="X106" s="237"/>
      <c r="Y106" s="237"/>
      <c r="Z106" s="237"/>
      <c r="AA106" s="237"/>
      <c r="AB106" s="237"/>
      <c r="AC106" s="237"/>
      <c r="AD106" s="237"/>
      <c r="AE106" s="237"/>
      <c r="AF106" s="237"/>
      <c r="AG106" s="237"/>
      <c r="AH106" s="237"/>
      <c r="AI106" s="237"/>
      <c r="AJ106" s="237"/>
      <c r="AK106" s="237"/>
      <c r="AL106" s="237"/>
      <c r="AM106" s="237"/>
      <c r="AN106" s="237"/>
      <c r="AO106" s="237"/>
      <c r="AP106" s="237"/>
      <c r="AQ106" s="237"/>
      <c r="AR106" s="237"/>
      <c r="AS106" s="237"/>
      <c r="AT106" s="237"/>
      <c r="AU106" s="237"/>
      <c r="AV106" s="237"/>
      <c r="AW106" s="237"/>
      <c r="AX106" s="237"/>
      <c r="AY106" s="237"/>
      <c r="AZ106" s="237"/>
      <c r="BA106" s="237"/>
      <c r="BB106" s="237"/>
      <c r="BC106" s="237"/>
      <c r="BD106" s="237"/>
      <c r="BE106" s="237"/>
      <c r="BF106" s="237"/>
      <c r="BG106" s="237"/>
      <c r="BH106" s="237"/>
      <c r="BI106" s="237"/>
      <c r="BJ106" s="237"/>
      <c r="BK106" s="237"/>
      <c r="BL106" s="237"/>
      <c r="BM106" s="237"/>
      <c r="BN106" s="237"/>
      <c r="BO106" s="237"/>
      <c r="BP106" s="237"/>
      <c r="BQ106" s="237"/>
      <c r="BR106" s="237"/>
      <c r="BS106" s="237"/>
      <c r="BT106" s="237"/>
      <c r="BU106" s="237"/>
      <c r="BV106" s="237"/>
      <c r="BW106" s="237"/>
      <c r="BX106" s="237"/>
      <c r="BY106" s="237"/>
      <c r="BZ106" s="237"/>
      <c r="CA106" s="237"/>
      <c r="CB106" s="237"/>
      <c r="CC106" s="237"/>
      <c r="CD106" s="237"/>
      <c r="CE106" s="237"/>
      <c r="CF106" s="237"/>
      <c r="CG106" s="237"/>
      <c r="CH106" s="237"/>
      <c r="CI106" s="237"/>
      <c r="CJ106" s="237"/>
      <c r="CK106" s="237"/>
      <c r="CL106" s="237"/>
      <c r="CM106" s="237"/>
      <c r="CN106" s="237"/>
      <c r="CO106" s="237"/>
      <c r="CP106" s="237"/>
      <c r="CQ106" s="237"/>
      <c r="CR106" s="237"/>
      <c r="CS106" s="237"/>
      <c r="CT106" s="237"/>
      <c r="CU106" s="237"/>
      <c r="CV106" s="237"/>
      <c r="CW106" s="237"/>
      <c r="CX106" s="237"/>
      <c r="CY106" s="237"/>
      <c r="CZ106" s="237"/>
      <c r="DA106" s="237"/>
      <c r="DB106" s="237"/>
      <c r="DC106" s="237"/>
      <c r="DD106" s="237"/>
      <c r="DE106" s="237"/>
      <c r="DF106" s="237"/>
      <c r="DG106" s="237"/>
      <c r="DH106" s="237"/>
      <c r="DI106" s="237"/>
      <c r="DJ106" s="237"/>
      <c r="DK106" s="237"/>
      <c r="DL106" s="237"/>
      <c r="DM106" s="237"/>
      <c r="DN106" s="237"/>
      <c r="DO106" s="237"/>
      <c r="DP106" s="237"/>
      <c r="DQ106" s="237"/>
      <c r="DR106" s="237"/>
      <c r="DS106" s="237"/>
      <c r="DT106" s="237"/>
      <c r="DU106" s="237"/>
      <c r="DV106" s="237"/>
      <c r="DW106" s="237"/>
      <c r="DX106" s="237"/>
      <c r="DY106" s="237"/>
      <c r="DZ106" s="237"/>
      <c r="EA106" s="237"/>
      <c r="EB106" s="237"/>
      <c r="EC106" s="237"/>
      <c r="ED106" s="237"/>
      <c r="EE106" s="237"/>
      <c r="EF106" s="237"/>
      <c r="EG106" s="237"/>
      <c r="EH106" s="237"/>
      <c r="EI106" s="237"/>
      <c r="EJ106" s="237"/>
      <c r="EK106" s="237"/>
      <c r="EL106" s="237"/>
      <c r="EM106" s="237"/>
      <c r="EN106" s="237"/>
      <c r="EO106" s="237"/>
      <c r="EP106" s="237"/>
      <c r="EQ106" s="237"/>
      <c r="ER106" s="237"/>
      <c r="ES106" s="237"/>
      <c r="ET106" s="237"/>
      <c r="EU106" s="237"/>
      <c r="EV106" s="237"/>
      <c r="EW106" s="237"/>
      <c r="EX106" s="237"/>
      <c r="EY106" s="237"/>
      <c r="EZ106" s="237"/>
      <c r="FA106" s="237"/>
      <c r="FB106" s="237"/>
      <c r="FC106" s="237"/>
      <c r="FD106" s="237"/>
      <c r="FE106" s="237"/>
      <c r="FF106" s="237"/>
      <c r="FG106" s="237"/>
      <c r="FH106" s="237"/>
      <c r="FI106" s="237"/>
      <c r="FJ106" s="237"/>
      <c r="FK106" s="237"/>
      <c r="FL106" s="237"/>
      <c r="FM106" s="237"/>
      <c r="FN106" s="237"/>
      <c r="FO106" s="237"/>
      <c r="FP106" s="237"/>
      <c r="FQ106" s="237"/>
      <c r="FR106" s="237"/>
      <c r="FS106" s="237"/>
      <c r="FT106" s="237"/>
      <c r="FU106" s="237"/>
      <c r="FV106" s="237"/>
      <c r="FW106" s="237"/>
      <c r="FX106" s="237"/>
      <c r="FY106" s="237"/>
      <c r="FZ106" s="237"/>
      <c r="GA106" s="237"/>
      <c r="GB106" s="237"/>
      <c r="GC106" s="237"/>
      <c r="GD106" s="237"/>
      <c r="GE106" s="237"/>
      <c r="GF106" s="237"/>
      <c r="GG106" s="237"/>
      <c r="GH106" s="237"/>
      <c r="GI106" s="237"/>
      <c r="GJ106" s="237"/>
      <c r="GK106" s="237"/>
      <c r="GL106" s="237"/>
      <c r="GM106" s="237"/>
      <c r="GN106" s="237"/>
      <c r="GO106" s="237"/>
      <c r="GP106" s="237"/>
      <c r="GQ106" s="237"/>
    </row>
    <row r="107" spans="1:199" s="81" customFormat="1" ht="15" customHeight="1">
      <c r="A107" s="73" t="str">
        <f>+B107</f>
        <v>Effective Rent per Unit</v>
      </c>
      <c r="B107" s="238" t="s">
        <v>147</v>
      </c>
      <c r="C107" s="287">
        <f>+_xlfn.IFERROR(C167/$C$103,0)</f>
        <v>0</v>
      </c>
      <c r="D107" s="287">
        <f>+_xlfn.IFERROR(D167/$C$103,0)</f>
        <v>0</v>
      </c>
      <c r="E107" s="287">
        <f>+_xlfn.IFERROR(E167/$C$103,0)</f>
        <v>0</v>
      </c>
      <c r="F107" s="287">
        <f>+_xlfn.IFERROR(F167/$C$103,0)</f>
        <v>0</v>
      </c>
      <c r="G107" s="287">
        <f>+_xlfn.IFERROR(G167/$C$103,0)</f>
        <v>0</v>
      </c>
      <c r="H107" s="287">
        <f>+_xlfn.IFERROR(H167/$C$103,0)</f>
        <v>0</v>
      </c>
      <c r="I107" s="287">
        <f>+_xlfn.IFERROR(I167/$C$103,0)</f>
        <v>88.9191379310345</v>
      </c>
      <c r="J107" s="287">
        <f>+_xlfn.IFERROR(J167/$C$103,0)</f>
        <v>1160.68820689655</v>
      </c>
      <c r="K107" s="287">
        <f>+_xlfn.IFERROR(K167/$C$103,0)</f>
        <v>1297.90789655172</v>
      </c>
      <c r="L107" s="287">
        <f>+_xlfn.IFERROR(L167/$C$103,0)</f>
        <v>1496.18103448276</v>
      </c>
      <c r="M107" s="287">
        <f>+_xlfn.IFERROR(M167/$C$103,0)</f>
        <v>1590.04310344828</v>
      </c>
      <c r="N107" s="287">
        <f>+_xlfn.IFERROR(N167/$C$103,0)</f>
        <v>1583.9305862069</v>
      </c>
      <c r="O107" s="287">
        <f>+_xlfn.IFERROR(O167/$C$103,0)</f>
        <v>1621.43675862069</v>
      </c>
      <c r="P107" s="28"/>
      <c r="Q107" s="287">
        <f>+_xlfn.IFERROR(Q167/$C$103,0)</f>
        <v>8839.10672413793</v>
      </c>
      <c r="R107" s="287"/>
      <c r="S107" s="237"/>
      <c r="T107" s="351"/>
      <c r="U107" s="237"/>
      <c r="V107" s="237"/>
      <c r="W107" s="237"/>
      <c r="X107" s="237"/>
      <c r="Y107" s="237"/>
      <c r="Z107" s="237"/>
      <c r="AA107" s="237"/>
      <c r="AB107" s="237"/>
      <c r="AC107" s="237"/>
      <c r="AD107" s="237"/>
      <c r="AE107" s="237"/>
      <c r="AF107" s="237"/>
      <c r="AG107" s="237"/>
      <c r="AH107" s="237"/>
      <c r="AI107" s="237"/>
      <c r="AJ107" s="237"/>
      <c r="AK107" s="237"/>
      <c r="AL107" s="237"/>
      <c r="AM107" s="237"/>
      <c r="AN107" s="237"/>
      <c r="AO107" s="237"/>
      <c r="AP107" s="237"/>
      <c r="AQ107" s="237"/>
      <c r="AR107" s="237"/>
      <c r="AS107" s="237"/>
      <c r="AT107" s="237"/>
      <c r="AU107" s="237"/>
      <c r="AV107" s="237"/>
      <c r="AW107" s="237"/>
      <c r="AX107" s="237"/>
      <c r="AY107" s="237"/>
      <c r="AZ107" s="237"/>
      <c r="BA107" s="237"/>
      <c r="BB107" s="237"/>
      <c r="BC107" s="237"/>
      <c r="BD107" s="237"/>
      <c r="BE107" s="237"/>
      <c r="BF107" s="237"/>
      <c r="BG107" s="237"/>
      <c r="BH107" s="237"/>
      <c r="BI107" s="237"/>
      <c r="BJ107" s="237"/>
      <c r="BK107" s="237"/>
      <c r="BL107" s="237"/>
      <c r="BM107" s="237"/>
      <c r="BN107" s="237"/>
      <c r="BO107" s="237"/>
      <c r="BP107" s="237"/>
      <c r="BQ107" s="237"/>
      <c r="BR107" s="237"/>
      <c r="BS107" s="237"/>
      <c r="BT107" s="237"/>
      <c r="BU107" s="237"/>
      <c r="BV107" s="237"/>
      <c r="BW107" s="237"/>
      <c r="BX107" s="237"/>
      <c r="BY107" s="237"/>
      <c r="BZ107" s="237"/>
      <c r="CA107" s="237"/>
      <c r="CB107" s="237"/>
      <c r="CC107" s="237"/>
      <c r="CD107" s="237"/>
      <c r="CE107" s="237"/>
      <c r="CF107" s="237"/>
      <c r="CG107" s="237"/>
      <c r="CH107" s="237"/>
      <c r="CI107" s="237"/>
      <c r="CJ107" s="237"/>
      <c r="CK107" s="237"/>
      <c r="CL107" s="237"/>
      <c r="CM107" s="237"/>
      <c r="CN107" s="237"/>
      <c r="CO107" s="237"/>
      <c r="CP107" s="237"/>
      <c r="CQ107" s="237"/>
      <c r="CR107" s="237"/>
      <c r="CS107" s="237"/>
      <c r="CT107" s="237"/>
      <c r="CU107" s="237"/>
      <c r="CV107" s="237"/>
      <c r="CW107" s="237"/>
      <c r="CX107" s="237"/>
      <c r="CY107" s="237"/>
      <c r="CZ107" s="237"/>
      <c r="DA107" s="237"/>
      <c r="DB107" s="237"/>
      <c r="DC107" s="237"/>
      <c r="DD107" s="237"/>
      <c r="DE107" s="237"/>
      <c r="DF107" s="237"/>
      <c r="DG107" s="237"/>
      <c r="DH107" s="237"/>
      <c r="DI107" s="237"/>
      <c r="DJ107" s="237"/>
      <c r="DK107" s="237"/>
      <c r="DL107" s="237"/>
      <c r="DM107" s="237"/>
      <c r="DN107" s="237"/>
      <c r="DO107" s="237"/>
      <c r="DP107" s="237"/>
      <c r="DQ107" s="237"/>
      <c r="DR107" s="237"/>
      <c r="DS107" s="237"/>
      <c r="DT107" s="237"/>
      <c r="DU107" s="237"/>
      <c r="DV107" s="237"/>
      <c r="DW107" s="237"/>
      <c r="DX107" s="237"/>
      <c r="DY107" s="237"/>
      <c r="DZ107" s="237"/>
      <c r="EA107" s="237"/>
      <c r="EB107" s="237"/>
      <c r="EC107" s="237"/>
      <c r="ED107" s="237"/>
      <c r="EE107" s="237"/>
      <c r="EF107" s="237"/>
      <c r="EG107" s="237"/>
      <c r="EH107" s="237"/>
      <c r="EI107" s="237"/>
      <c r="EJ107" s="237"/>
      <c r="EK107" s="237"/>
      <c r="EL107" s="237"/>
      <c r="EM107" s="237"/>
      <c r="EN107" s="237"/>
      <c r="EO107" s="237"/>
      <c r="EP107" s="237"/>
      <c r="EQ107" s="237"/>
      <c r="ER107" s="237"/>
      <c r="ES107" s="237"/>
      <c r="ET107" s="237"/>
      <c r="EU107" s="237"/>
      <c r="EV107" s="237"/>
      <c r="EW107" s="237"/>
      <c r="EX107" s="237"/>
      <c r="EY107" s="237"/>
      <c r="EZ107" s="237"/>
      <c r="FA107" s="237"/>
      <c r="FB107" s="237"/>
      <c r="FC107" s="237"/>
      <c r="FD107" s="237"/>
      <c r="FE107" s="237"/>
      <c r="FF107" s="237"/>
      <c r="FG107" s="237"/>
      <c r="FH107" s="237"/>
      <c r="FI107" s="237"/>
      <c r="FJ107" s="237"/>
      <c r="FK107" s="237"/>
      <c r="FL107" s="237"/>
      <c r="FM107" s="237"/>
      <c r="FN107" s="237"/>
      <c r="FO107" s="237"/>
      <c r="FP107" s="237"/>
      <c r="FQ107" s="237"/>
      <c r="FR107" s="237"/>
      <c r="FS107" s="237"/>
      <c r="FT107" s="237"/>
      <c r="FU107" s="237"/>
      <c r="FV107" s="237"/>
      <c r="FW107" s="237"/>
      <c r="FX107" s="237"/>
      <c r="FY107" s="237"/>
      <c r="FZ107" s="237"/>
      <c r="GA107" s="237"/>
      <c r="GB107" s="237"/>
      <c r="GC107" s="237"/>
      <c r="GD107" s="237"/>
      <c r="GE107" s="237"/>
      <c r="GF107" s="237"/>
      <c r="GG107" s="237"/>
      <c r="GH107" s="237"/>
      <c r="GI107" s="237"/>
      <c r="GJ107" s="237"/>
      <c r="GK107" s="237"/>
      <c r="GL107" s="237"/>
      <c r="GM107" s="237"/>
      <c r="GN107" s="237"/>
      <c r="GO107" s="237"/>
      <c r="GP107" s="237"/>
      <c r="GQ107" s="237"/>
    </row>
    <row r="108" spans="1:199" s="81" customFormat="1" ht="15" customHeight="1">
      <c r="A108" s="73" t="str">
        <f>+B108</f>
        <v>Effective Rent per Sq Ft</v>
      </c>
      <c r="B108" s="238" t="s">
        <v>148</v>
      </c>
      <c r="C108" s="287">
        <f>_xlfn.IFERROR(+C167/$C$104,0)</f>
        <v>0</v>
      </c>
      <c r="D108" s="287">
        <f>_xlfn.IFERROR(+D167/$C$104,0)</f>
        <v>0</v>
      </c>
      <c r="E108" s="287">
        <f>_xlfn.IFERROR(+E167/$C$104,0)</f>
        <v>0</v>
      </c>
      <c r="F108" s="287">
        <f>_xlfn.IFERROR(+F167/$C$104,0)</f>
        <v>0</v>
      </c>
      <c r="G108" s="287">
        <f>_xlfn.IFERROR(+G167/$C$104,0)</f>
        <v>0</v>
      </c>
      <c r="H108" s="287">
        <f>_xlfn.IFERROR(+H167/$C$104,0)</f>
        <v>0</v>
      </c>
      <c r="I108" s="287">
        <f>_xlfn.IFERROR(+I167/$C$104,0)</f>
        <v>0.0960679159526116</v>
      </c>
      <c r="J108" s="287">
        <f>_xlfn.IFERROR(+J167/$C$104,0)</f>
        <v>1.25400335295433</v>
      </c>
      <c r="K108" s="287">
        <f>_xlfn.IFERROR(+K167/$C$104,0)</f>
        <v>1.40225501080396</v>
      </c>
      <c r="L108" s="287">
        <f>_xlfn.IFERROR(+L167/$C$104,0)</f>
        <v>1.61646859399449</v>
      </c>
      <c r="M108" s="287">
        <f>_xlfn.IFERROR(+M167/$C$104,0)</f>
        <v>1.71787683481112</v>
      </c>
      <c r="N108" s="287">
        <f>_xlfn.IFERROR(+N167/$C$104,0)</f>
        <v>1.71127289322703</v>
      </c>
      <c r="O108" s="287">
        <f>_xlfn.IFERROR(+O167/$C$104,0)</f>
        <v>1.75179442664481</v>
      </c>
      <c r="P108" s="28"/>
      <c r="Q108" s="287">
        <f>_xlfn.IFERROR(+Q167/$C$104,0)</f>
        <v>9.54973902838834</v>
      </c>
      <c r="R108" s="287"/>
      <c r="S108" s="237"/>
      <c r="T108" s="351"/>
      <c r="U108" s="237"/>
      <c r="V108" s="237"/>
      <c r="W108" s="237"/>
      <c r="X108" s="237"/>
      <c r="Y108" s="237"/>
      <c r="Z108" s="237"/>
      <c r="AA108" s="237"/>
      <c r="AB108" s="237"/>
      <c r="AC108" s="237"/>
      <c r="AD108" s="237"/>
      <c r="AE108" s="237"/>
      <c r="AF108" s="237"/>
      <c r="AG108" s="237"/>
      <c r="AH108" s="237"/>
      <c r="AI108" s="237"/>
      <c r="AJ108" s="237"/>
      <c r="AK108" s="237"/>
      <c r="AL108" s="237"/>
      <c r="AM108" s="237"/>
      <c r="AN108" s="237"/>
      <c r="AO108" s="237"/>
      <c r="AP108" s="237"/>
      <c r="AQ108" s="237"/>
      <c r="AR108" s="237"/>
      <c r="AS108" s="237"/>
      <c r="AT108" s="237"/>
      <c r="AU108" s="237"/>
      <c r="AV108" s="237"/>
      <c r="AW108" s="237"/>
      <c r="AX108" s="237"/>
      <c r="AY108" s="237"/>
      <c r="AZ108" s="237"/>
      <c r="BA108" s="237"/>
      <c r="BB108" s="237"/>
      <c r="BC108" s="237"/>
      <c r="BD108" s="237"/>
      <c r="BE108" s="237"/>
      <c r="BF108" s="237"/>
      <c r="BG108" s="237"/>
      <c r="BH108" s="237"/>
      <c r="BI108" s="237"/>
      <c r="BJ108" s="237"/>
      <c r="BK108" s="237"/>
      <c r="BL108" s="237"/>
      <c r="BM108" s="237"/>
      <c r="BN108" s="237"/>
      <c r="BO108" s="237"/>
      <c r="BP108" s="237"/>
      <c r="BQ108" s="237"/>
      <c r="BR108" s="237"/>
      <c r="BS108" s="237"/>
      <c r="BT108" s="237"/>
      <c r="BU108" s="237"/>
      <c r="BV108" s="237"/>
      <c r="BW108" s="237"/>
      <c r="BX108" s="237"/>
      <c r="BY108" s="237"/>
      <c r="BZ108" s="237"/>
      <c r="CA108" s="237"/>
      <c r="CB108" s="237"/>
      <c r="CC108" s="237"/>
      <c r="CD108" s="237"/>
      <c r="CE108" s="237"/>
      <c r="CF108" s="237"/>
      <c r="CG108" s="237"/>
      <c r="CH108" s="237"/>
      <c r="CI108" s="237"/>
      <c r="CJ108" s="237"/>
      <c r="CK108" s="237"/>
      <c r="CL108" s="237"/>
      <c r="CM108" s="237"/>
      <c r="CN108" s="237"/>
      <c r="CO108" s="237"/>
      <c r="CP108" s="237"/>
      <c r="CQ108" s="237"/>
      <c r="CR108" s="237"/>
      <c r="CS108" s="237"/>
      <c r="CT108" s="237"/>
      <c r="CU108" s="237"/>
      <c r="CV108" s="237"/>
      <c r="CW108" s="237"/>
      <c r="CX108" s="237"/>
      <c r="CY108" s="237"/>
      <c r="CZ108" s="237"/>
      <c r="DA108" s="237"/>
      <c r="DB108" s="237"/>
      <c r="DC108" s="237"/>
      <c r="DD108" s="237"/>
      <c r="DE108" s="237"/>
      <c r="DF108" s="237"/>
      <c r="DG108" s="237"/>
      <c r="DH108" s="237"/>
      <c r="DI108" s="237"/>
      <c r="DJ108" s="237"/>
      <c r="DK108" s="237"/>
      <c r="DL108" s="237"/>
      <c r="DM108" s="237"/>
      <c r="DN108" s="237"/>
      <c r="DO108" s="237"/>
      <c r="DP108" s="237"/>
      <c r="DQ108" s="237"/>
      <c r="DR108" s="237"/>
      <c r="DS108" s="237"/>
      <c r="DT108" s="237"/>
      <c r="DU108" s="237"/>
      <c r="DV108" s="237"/>
      <c r="DW108" s="237"/>
      <c r="DX108" s="237"/>
      <c r="DY108" s="237"/>
      <c r="DZ108" s="237"/>
      <c r="EA108" s="237"/>
      <c r="EB108" s="237"/>
      <c r="EC108" s="237"/>
      <c r="ED108" s="237"/>
      <c r="EE108" s="237"/>
      <c r="EF108" s="237"/>
      <c r="EG108" s="237"/>
      <c r="EH108" s="237"/>
      <c r="EI108" s="237"/>
      <c r="EJ108" s="237"/>
      <c r="EK108" s="237"/>
      <c r="EL108" s="237"/>
      <c r="EM108" s="237"/>
      <c r="EN108" s="237"/>
      <c r="EO108" s="237"/>
      <c r="EP108" s="237"/>
      <c r="EQ108" s="237"/>
      <c r="ER108" s="237"/>
      <c r="ES108" s="237"/>
      <c r="ET108" s="237"/>
      <c r="EU108" s="237"/>
      <c r="EV108" s="237"/>
      <c r="EW108" s="237"/>
      <c r="EX108" s="237"/>
      <c r="EY108" s="237"/>
      <c r="EZ108" s="237"/>
      <c r="FA108" s="237"/>
      <c r="FB108" s="237"/>
      <c r="FC108" s="237"/>
      <c r="FD108" s="237"/>
      <c r="FE108" s="237"/>
      <c r="FF108" s="237"/>
      <c r="FG108" s="237"/>
      <c r="FH108" s="237"/>
      <c r="FI108" s="237"/>
      <c r="FJ108" s="237"/>
      <c r="FK108" s="237"/>
      <c r="FL108" s="237"/>
      <c r="FM108" s="237"/>
      <c r="FN108" s="237"/>
      <c r="FO108" s="237"/>
      <c r="FP108" s="237"/>
      <c r="FQ108" s="237"/>
      <c r="FR108" s="237"/>
      <c r="FS108" s="237"/>
      <c r="FT108" s="237"/>
      <c r="FU108" s="237"/>
      <c r="FV108" s="237"/>
      <c r="FW108" s="237"/>
      <c r="FX108" s="237"/>
      <c r="FY108" s="237"/>
      <c r="FZ108" s="237"/>
      <c r="GA108" s="237"/>
      <c r="GB108" s="237"/>
      <c r="GC108" s="237"/>
      <c r="GD108" s="237"/>
      <c r="GE108" s="237"/>
      <c r="GF108" s="237"/>
      <c r="GG108" s="237"/>
      <c r="GH108" s="237"/>
      <c r="GI108" s="237"/>
      <c r="GJ108" s="237"/>
      <c r="GK108" s="237"/>
      <c r="GL108" s="237"/>
      <c r="GM108" s="237"/>
      <c r="GN108" s="237"/>
      <c r="GO108" s="237"/>
      <c r="GP108" s="237"/>
      <c r="GQ108" s="237"/>
    </row>
    <row r="109" spans="1:199" s="81" customFormat="1" ht="15" customHeight="1">
      <c r="A109" s="73" t="str">
        <f>+B109</f>
        <v>Leased Effective Rent per Occ Unit</v>
      </c>
      <c r="B109" s="238" t="s">
        <v>149</v>
      </c>
      <c r="C109" s="287">
        <f>_xlfn.IFERROR(+(C167+C1884)/($C$103*C105),0)</f>
        <v>0</v>
      </c>
      <c r="D109" s="287">
        <f>_xlfn.IFERROR(+(D167+D1884)/($C$103*D105),0)</f>
        <v>0</v>
      </c>
      <c r="E109" s="287">
        <f>_xlfn.IFERROR(+(E167+E1884)/($C$103*E105),0)</f>
        <v>0</v>
      </c>
      <c r="F109" s="287">
        <f>_xlfn.IFERROR(+(F167+F1884)/($C$103*F105),0)</f>
        <v>0</v>
      </c>
      <c r="G109" s="287">
        <f>_xlfn.IFERROR(+(G167+G1884)/($C$103*G105),0)</f>
        <v>0</v>
      </c>
      <c r="H109" s="287">
        <f>_xlfn.IFERROR(+(H167+H1884)/($C$103*H105),0)</f>
        <v>0</v>
      </c>
      <c r="I109" s="287">
        <f>_xlfn.IFERROR(+(I167+I1884)/($C$103*I105),0)</f>
        <v>88.9191379310345</v>
      </c>
      <c r="J109" s="287">
        <f>_xlfn.IFERROR(+(J167+J1884)/($C$103*J105),0)</f>
        <v>1054.59287326804</v>
      </c>
      <c r="K109" s="287">
        <f>_xlfn.IFERROR(+(K167+K1884)/($C$103*K105),0)</f>
        <v>1249.02021555232</v>
      </c>
      <c r="L109" s="287">
        <f>_xlfn.IFERROR(+(L167+L1884)/($C$103*L105),0)</f>
        <v>1481.80504010248</v>
      </c>
      <c r="M109" s="287">
        <f>_xlfn.IFERROR(+(M167+M1884)/($C$103*M105),0)</f>
        <v>1582.76008094858</v>
      </c>
      <c r="N109" s="287">
        <f>_xlfn.IFERROR(+(N167+N1884)/($C$103*N105),0)</f>
        <v>1578.01057403013</v>
      </c>
      <c r="O109" s="287">
        <f>_xlfn.IFERROR(+(O167+O1884)/($C$103*O105),0)</f>
        <v>1617.29211842379</v>
      </c>
      <c r="P109" s="28"/>
      <c r="Q109" s="287">
        <f>_xlfn.IFERROR(+(Q167+Q1884)/($C$103*Q105),0)</f>
        <v>8708.89886107533</v>
      </c>
      <c r="R109" s="287"/>
      <c r="S109" s="237"/>
      <c r="T109" s="351"/>
      <c r="U109" s="237"/>
      <c r="V109" s="237"/>
      <c r="W109" s="237"/>
      <c r="X109" s="237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  <c r="AP109" s="237"/>
      <c r="AQ109" s="237"/>
      <c r="AR109" s="237"/>
      <c r="AS109" s="237"/>
      <c r="AT109" s="237"/>
      <c r="AU109" s="237"/>
      <c r="AV109" s="237"/>
      <c r="AW109" s="237"/>
      <c r="AX109" s="237"/>
      <c r="AY109" s="237"/>
      <c r="AZ109" s="237"/>
      <c r="BA109" s="237"/>
      <c r="BB109" s="237"/>
      <c r="BC109" s="237"/>
      <c r="BD109" s="237"/>
      <c r="BE109" s="237"/>
      <c r="BF109" s="237"/>
      <c r="BG109" s="237"/>
      <c r="BH109" s="237"/>
      <c r="BI109" s="237"/>
      <c r="BJ109" s="237"/>
      <c r="BK109" s="237"/>
      <c r="BL109" s="237"/>
      <c r="BM109" s="237"/>
      <c r="BN109" s="237"/>
      <c r="BO109" s="237"/>
      <c r="BP109" s="237"/>
      <c r="BQ109" s="237"/>
      <c r="BR109" s="237"/>
      <c r="BS109" s="237"/>
      <c r="BT109" s="237"/>
      <c r="BU109" s="237"/>
      <c r="BV109" s="237"/>
      <c r="BW109" s="237"/>
      <c r="BX109" s="237"/>
      <c r="BY109" s="237"/>
      <c r="BZ109" s="237"/>
      <c r="CA109" s="237"/>
      <c r="CB109" s="237"/>
      <c r="CC109" s="237"/>
      <c r="CD109" s="237"/>
      <c r="CE109" s="237"/>
      <c r="CF109" s="237"/>
      <c r="CG109" s="237"/>
      <c r="CH109" s="237"/>
      <c r="CI109" s="237"/>
      <c r="CJ109" s="237"/>
      <c r="CK109" s="237"/>
      <c r="CL109" s="237"/>
      <c r="CM109" s="237"/>
      <c r="CN109" s="237"/>
      <c r="CO109" s="237"/>
      <c r="CP109" s="237"/>
      <c r="CQ109" s="237"/>
      <c r="CR109" s="237"/>
      <c r="CS109" s="237"/>
      <c r="CT109" s="237"/>
      <c r="CU109" s="237"/>
      <c r="CV109" s="237"/>
      <c r="CW109" s="237"/>
      <c r="CX109" s="237"/>
      <c r="CY109" s="237"/>
      <c r="CZ109" s="237"/>
      <c r="DA109" s="237"/>
      <c r="DB109" s="237"/>
      <c r="DC109" s="237"/>
      <c r="DD109" s="237"/>
      <c r="DE109" s="237"/>
      <c r="DF109" s="237"/>
      <c r="DG109" s="237"/>
      <c r="DH109" s="237"/>
      <c r="DI109" s="237"/>
      <c r="DJ109" s="237"/>
      <c r="DK109" s="237"/>
      <c r="DL109" s="237"/>
      <c r="DM109" s="237"/>
      <c r="DN109" s="237"/>
      <c r="DO109" s="237"/>
      <c r="DP109" s="237"/>
      <c r="DQ109" s="237"/>
      <c r="DR109" s="237"/>
      <c r="DS109" s="237"/>
      <c r="DT109" s="237"/>
      <c r="DU109" s="237"/>
      <c r="DV109" s="237"/>
      <c r="DW109" s="237"/>
      <c r="DX109" s="237"/>
      <c r="DY109" s="237"/>
      <c r="DZ109" s="237"/>
      <c r="EA109" s="237"/>
      <c r="EB109" s="237"/>
      <c r="EC109" s="237"/>
      <c r="ED109" s="237"/>
      <c r="EE109" s="237"/>
      <c r="EF109" s="237"/>
      <c r="EG109" s="237"/>
      <c r="EH109" s="237"/>
      <c r="EI109" s="237"/>
      <c r="EJ109" s="237"/>
      <c r="EK109" s="237"/>
      <c r="EL109" s="237"/>
      <c r="EM109" s="237"/>
      <c r="EN109" s="237"/>
      <c r="EO109" s="237"/>
      <c r="EP109" s="237"/>
      <c r="EQ109" s="237"/>
      <c r="ER109" s="237"/>
      <c r="ES109" s="237"/>
      <c r="ET109" s="237"/>
      <c r="EU109" s="237"/>
      <c r="EV109" s="237"/>
      <c r="EW109" s="237"/>
      <c r="EX109" s="237"/>
      <c r="EY109" s="237"/>
      <c r="EZ109" s="237"/>
      <c r="FA109" s="237"/>
      <c r="FB109" s="237"/>
      <c r="FC109" s="237"/>
      <c r="FD109" s="237"/>
      <c r="FE109" s="237"/>
      <c r="FF109" s="237"/>
      <c r="FG109" s="237"/>
      <c r="FH109" s="237"/>
      <c r="FI109" s="237"/>
      <c r="FJ109" s="237"/>
      <c r="FK109" s="237"/>
      <c r="FL109" s="237"/>
      <c r="FM109" s="237"/>
      <c r="FN109" s="237"/>
      <c r="FO109" s="237"/>
      <c r="FP109" s="237"/>
      <c r="FQ109" s="237"/>
      <c r="FR109" s="237"/>
      <c r="FS109" s="237"/>
      <c r="FT109" s="237"/>
      <c r="FU109" s="237"/>
      <c r="FV109" s="237"/>
      <c r="FW109" s="237"/>
      <c r="FX109" s="237"/>
      <c r="FY109" s="237"/>
      <c r="FZ109" s="237"/>
      <c r="GA109" s="237"/>
      <c r="GB109" s="237"/>
      <c r="GC109" s="237"/>
      <c r="GD109" s="237"/>
      <c r="GE109" s="237"/>
      <c r="GF109" s="237"/>
      <c r="GG109" s="237"/>
      <c r="GH109" s="237"/>
      <c r="GI109" s="237"/>
      <c r="GJ109" s="237"/>
      <c r="GK109" s="237"/>
      <c r="GL109" s="237"/>
      <c r="GM109" s="237"/>
      <c r="GN109" s="237"/>
      <c r="GO109" s="237"/>
      <c r="GP109" s="237"/>
      <c r="GQ109" s="237"/>
    </row>
    <row r="110" spans="1:199" s="81" customFormat="1" ht="15" customHeight="1">
      <c r="A110" s="73" t="str">
        <f>+B110</f>
        <v>Leased Effective Rent per Occ Sq Ft</v>
      </c>
      <c r="B110" s="238" t="s">
        <v>150</v>
      </c>
      <c r="C110" s="287">
        <f>_xlfn.IFERROR(+(C167+C1884)/($C$104*C105),0)</f>
        <v>0</v>
      </c>
      <c r="D110" s="287">
        <f>_xlfn.IFERROR(+(D167+D1884)/($C$104*D105),0)</f>
        <v>0</v>
      </c>
      <c r="E110" s="287">
        <f>_xlfn.IFERROR(+(E167+E1884)/($C$104*E105),0)</f>
        <v>0</v>
      </c>
      <c r="F110" s="287">
        <f>_xlfn.IFERROR(+(F167+F1884)/($C$104*F105),0)</f>
        <v>0</v>
      </c>
      <c r="G110" s="287">
        <f>_xlfn.IFERROR(+(G167+G1884)/($C$104*G105),0)</f>
        <v>0</v>
      </c>
      <c r="H110" s="287">
        <f>_xlfn.IFERROR(+(H167+H1884)/($C$104*H105),0)</f>
        <v>0</v>
      </c>
      <c r="I110" s="287">
        <f>_xlfn.IFERROR(+(I167+I1884)/($C$104*I105),0)</f>
        <v>0.0960679159526116</v>
      </c>
      <c r="J110" s="287">
        <f>_xlfn.IFERROR(+(J167+J1884)/($C$104*J105),0)</f>
        <v>1.13937833711247</v>
      </c>
      <c r="K110" s="287">
        <f>_xlfn.IFERROR(+(K167+K1884)/($C$104*K105),0)</f>
        <v>1.3494369365553</v>
      </c>
      <c r="L110" s="287">
        <f>_xlfn.IFERROR(+(L167+L1884)/($C$104*L105),0)</f>
        <v>1.60093682151001</v>
      </c>
      <c r="M110" s="287">
        <f>_xlfn.IFERROR(+(M167+M1884)/($C$104*M105),0)</f>
        <v>1.71000828356713</v>
      </c>
      <c r="N110" s="287">
        <f>_xlfn.IFERROR(+(N167+N1884)/($C$104*N105),0)</f>
        <v>1.70487693342052</v>
      </c>
      <c r="O110" s="287">
        <f>_xlfn.IFERROR(+(O167+O1884)/($C$104*O105),0)</f>
        <v>1.74731657232285</v>
      </c>
      <c r="P110" s="28"/>
      <c r="Q110" s="287">
        <f>_xlfn.IFERROR(+(Q167+Q1884)/($C$104*Q105),0)</f>
        <v>9.40906292270264</v>
      </c>
      <c r="R110" s="287"/>
      <c r="S110" s="237"/>
      <c r="T110" s="351"/>
      <c r="U110" s="237"/>
      <c r="V110" s="237"/>
      <c r="W110" s="237"/>
      <c r="X110" s="237"/>
      <c r="Y110" s="237"/>
      <c r="Z110" s="237"/>
      <c r="AA110" s="237"/>
      <c r="AB110" s="237"/>
      <c r="AC110" s="237"/>
      <c r="AD110" s="237"/>
      <c r="AE110" s="237"/>
      <c r="AF110" s="237"/>
      <c r="AG110" s="237"/>
      <c r="AH110" s="237"/>
      <c r="AI110" s="237"/>
      <c r="AJ110" s="237"/>
      <c r="AK110" s="237"/>
      <c r="AL110" s="237"/>
      <c r="AM110" s="237"/>
      <c r="AN110" s="237"/>
      <c r="AO110" s="237"/>
      <c r="AP110" s="237"/>
      <c r="AQ110" s="237"/>
      <c r="AR110" s="237"/>
      <c r="AS110" s="237"/>
      <c r="AT110" s="237"/>
      <c r="AU110" s="237"/>
      <c r="AV110" s="237"/>
      <c r="AW110" s="237"/>
      <c r="AX110" s="237"/>
      <c r="AY110" s="237"/>
      <c r="AZ110" s="237"/>
      <c r="BA110" s="237"/>
      <c r="BB110" s="237"/>
      <c r="BC110" s="237"/>
      <c r="BD110" s="237"/>
      <c r="BE110" s="237"/>
      <c r="BF110" s="237"/>
      <c r="BG110" s="237"/>
      <c r="BH110" s="237"/>
      <c r="BI110" s="237"/>
      <c r="BJ110" s="237"/>
      <c r="BK110" s="237"/>
      <c r="BL110" s="237"/>
      <c r="BM110" s="237"/>
      <c r="BN110" s="237"/>
      <c r="BO110" s="237"/>
      <c r="BP110" s="237"/>
      <c r="BQ110" s="237"/>
      <c r="BR110" s="237"/>
      <c r="BS110" s="237"/>
      <c r="BT110" s="237"/>
      <c r="BU110" s="237"/>
      <c r="BV110" s="237"/>
      <c r="BW110" s="237"/>
      <c r="BX110" s="237"/>
      <c r="BY110" s="237"/>
      <c r="BZ110" s="237"/>
      <c r="CA110" s="237"/>
      <c r="CB110" s="237"/>
      <c r="CC110" s="237"/>
      <c r="CD110" s="237"/>
      <c r="CE110" s="237"/>
      <c r="CF110" s="237"/>
      <c r="CG110" s="237"/>
      <c r="CH110" s="237"/>
      <c r="CI110" s="237"/>
      <c r="CJ110" s="237"/>
      <c r="CK110" s="237"/>
      <c r="CL110" s="237"/>
      <c r="CM110" s="237"/>
      <c r="CN110" s="237"/>
      <c r="CO110" s="237"/>
      <c r="CP110" s="237"/>
      <c r="CQ110" s="237"/>
      <c r="CR110" s="237"/>
      <c r="CS110" s="237"/>
      <c r="CT110" s="237"/>
      <c r="CU110" s="237"/>
      <c r="CV110" s="237"/>
      <c r="CW110" s="237"/>
      <c r="CX110" s="237"/>
      <c r="CY110" s="237"/>
      <c r="CZ110" s="237"/>
      <c r="DA110" s="237"/>
      <c r="DB110" s="237"/>
      <c r="DC110" s="237"/>
      <c r="DD110" s="237"/>
      <c r="DE110" s="237"/>
      <c r="DF110" s="237"/>
      <c r="DG110" s="237"/>
      <c r="DH110" s="237"/>
      <c r="DI110" s="237"/>
      <c r="DJ110" s="237"/>
      <c r="DK110" s="237"/>
      <c r="DL110" s="237"/>
      <c r="DM110" s="237"/>
      <c r="DN110" s="237"/>
      <c r="DO110" s="237"/>
      <c r="DP110" s="237"/>
      <c r="DQ110" s="237"/>
      <c r="DR110" s="237"/>
      <c r="DS110" s="237"/>
      <c r="DT110" s="237"/>
      <c r="DU110" s="237"/>
      <c r="DV110" s="237"/>
      <c r="DW110" s="237"/>
      <c r="DX110" s="237"/>
      <c r="DY110" s="237"/>
      <c r="DZ110" s="237"/>
      <c r="EA110" s="237"/>
      <c r="EB110" s="237"/>
      <c r="EC110" s="237"/>
      <c r="ED110" s="237"/>
      <c r="EE110" s="237"/>
      <c r="EF110" s="237"/>
      <c r="EG110" s="237"/>
      <c r="EH110" s="237"/>
      <c r="EI110" s="237"/>
      <c r="EJ110" s="237"/>
      <c r="EK110" s="237"/>
      <c r="EL110" s="237"/>
      <c r="EM110" s="237"/>
      <c r="EN110" s="237"/>
      <c r="EO110" s="237"/>
      <c r="EP110" s="237"/>
      <c r="EQ110" s="237"/>
      <c r="ER110" s="237"/>
      <c r="ES110" s="237"/>
      <c r="ET110" s="237"/>
      <c r="EU110" s="237"/>
      <c r="EV110" s="237"/>
      <c r="EW110" s="237"/>
      <c r="EX110" s="237"/>
      <c r="EY110" s="237"/>
      <c r="EZ110" s="237"/>
      <c r="FA110" s="237"/>
      <c r="FB110" s="237"/>
      <c r="FC110" s="237"/>
      <c r="FD110" s="237"/>
      <c r="FE110" s="237"/>
      <c r="FF110" s="237"/>
      <c r="FG110" s="237"/>
      <c r="FH110" s="237"/>
      <c r="FI110" s="237"/>
      <c r="FJ110" s="237"/>
      <c r="FK110" s="237"/>
      <c r="FL110" s="237"/>
      <c r="FM110" s="237"/>
      <c r="FN110" s="237"/>
      <c r="FO110" s="237"/>
      <c r="FP110" s="237"/>
      <c r="FQ110" s="237"/>
      <c r="FR110" s="237"/>
      <c r="FS110" s="237"/>
      <c r="FT110" s="237"/>
      <c r="FU110" s="237"/>
      <c r="FV110" s="237"/>
      <c r="FW110" s="237"/>
      <c r="FX110" s="237"/>
      <c r="FY110" s="237"/>
      <c r="FZ110" s="237"/>
      <c r="GA110" s="237"/>
      <c r="GB110" s="237"/>
      <c r="GC110" s="237"/>
      <c r="GD110" s="237"/>
      <c r="GE110" s="237"/>
      <c r="GF110" s="237"/>
      <c r="GG110" s="237"/>
      <c r="GH110" s="237"/>
      <c r="GI110" s="237"/>
      <c r="GJ110" s="237"/>
      <c r="GK110" s="237"/>
      <c r="GL110" s="237"/>
      <c r="GM110" s="237"/>
      <c r="GN110" s="237"/>
      <c r="GO110" s="237"/>
      <c r="GP110" s="237"/>
      <c r="GQ110" s="237"/>
    </row>
    <row r="111" spans="1:199" s="81" customFormat="1" ht="15" customHeight="1">
      <c r="A111" s="73" t="str">
        <f>+B111</f>
        <v>Credit Loss</v>
      </c>
      <c r="B111" s="238" t="s">
        <v>151</v>
      </c>
      <c r="C111" s="286">
        <f>_xlfn.IFERROR(+C1885/C167,0)</f>
        <v>0</v>
      </c>
      <c r="D111" s="286">
        <f>_xlfn.IFERROR(+D1885/D167,0)</f>
        <v>0</v>
      </c>
      <c r="E111" s="286">
        <f>_xlfn.IFERROR(+E1885/E167,0)</f>
        <v>0</v>
      </c>
      <c r="F111" s="286">
        <f>_xlfn.IFERROR(+F1885/F167,0)</f>
        <v>0</v>
      </c>
      <c r="G111" s="286">
        <f>_xlfn.IFERROR(+G1885/G167,0)</f>
        <v>0</v>
      </c>
      <c r="H111" s="286">
        <f>_xlfn.IFERROR(+H1885/H167,0)</f>
        <v>0</v>
      </c>
      <c r="I111" s="286">
        <f>_xlfn.IFERROR(+I1885/I167,0)</f>
        <v>0</v>
      </c>
      <c r="J111" s="286">
        <f>_xlfn.IFERROR(+J1885/J167,0)</f>
        <v>-0.000668450031934086</v>
      </c>
      <c r="K111" s="286">
        <f>_xlfn.IFERROR(+K1885/K167,0)</f>
        <v>-0.000797038650715585</v>
      </c>
      <c r="L111" s="286">
        <f>_xlfn.IFERROR(+L1885/L167,0)</f>
        <v>-0.00602375012243816</v>
      </c>
      <c r="M111" s="286">
        <f>_xlfn.IFERROR(+M1885/M167,0)</f>
        <v>8.67467266664859E-07</v>
      </c>
      <c r="N111" s="286">
        <f>_xlfn.IFERROR(+N1885/N167,0)</f>
        <v>-0.0103405785350181</v>
      </c>
      <c r="O111" s="286">
        <f>_xlfn.IFERROR(+O1885/O167,0)</f>
        <v>0.000212667922059588</v>
      </c>
      <c r="P111" s="28"/>
      <c r="Q111" s="286">
        <f>_xlfn.IFERROR(+Q1885/Q167,0)</f>
        <v>-0.00303826145328034</v>
      </c>
      <c r="R111" s="286"/>
      <c r="S111" s="237"/>
      <c r="T111" s="351"/>
      <c r="U111" s="237"/>
      <c r="V111" s="237"/>
      <c r="W111" s="237"/>
      <c r="X111" s="237"/>
      <c r="Y111" s="237"/>
      <c r="Z111" s="237"/>
      <c r="AA111" s="237"/>
      <c r="AB111" s="237"/>
      <c r="AC111" s="237"/>
      <c r="AD111" s="237"/>
      <c r="AE111" s="237"/>
      <c r="AF111" s="237"/>
      <c r="AG111" s="237"/>
      <c r="AH111" s="237"/>
      <c r="AI111" s="237"/>
      <c r="AJ111" s="237"/>
      <c r="AK111" s="237"/>
      <c r="AL111" s="237"/>
      <c r="AM111" s="237"/>
      <c r="AN111" s="237"/>
      <c r="AO111" s="237"/>
      <c r="AP111" s="237"/>
      <c r="AQ111" s="237"/>
      <c r="AR111" s="237"/>
      <c r="AS111" s="237"/>
      <c r="AT111" s="237"/>
      <c r="AU111" s="237"/>
      <c r="AV111" s="237"/>
      <c r="AW111" s="237"/>
      <c r="AX111" s="237"/>
      <c r="AY111" s="237"/>
      <c r="AZ111" s="237"/>
      <c r="BA111" s="237"/>
      <c r="BB111" s="237"/>
      <c r="BC111" s="237"/>
      <c r="BD111" s="237"/>
      <c r="BE111" s="237"/>
      <c r="BF111" s="237"/>
      <c r="BG111" s="237"/>
      <c r="BH111" s="237"/>
      <c r="BI111" s="237"/>
      <c r="BJ111" s="237"/>
      <c r="BK111" s="237"/>
      <c r="BL111" s="237"/>
      <c r="BM111" s="237"/>
      <c r="BN111" s="237"/>
      <c r="BO111" s="237"/>
      <c r="BP111" s="237"/>
      <c r="BQ111" s="237"/>
      <c r="BR111" s="237"/>
      <c r="BS111" s="237"/>
      <c r="BT111" s="237"/>
      <c r="BU111" s="237"/>
      <c r="BV111" s="237"/>
      <c r="BW111" s="237"/>
      <c r="BX111" s="237"/>
      <c r="BY111" s="237"/>
      <c r="BZ111" s="237"/>
      <c r="CA111" s="237"/>
      <c r="CB111" s="237"/>
      <c r="CC111" s="237"/>
      <c r="CD111" s="237"/>
      <c r="CE111" s="237"/>
      <c r="CF111" s="237"/>
      <c r="CG111" s="237"/>
      <c r="CH111" s="237"/>
      <c r="CI111" s="237"/>
      <c r="CJ111" s="237"/>
      <c r="CK111" s="237"/>
      <c r="CL111" s="237"/>
      <c r="CM111" s="237"/>
      <c r="CN111" s="237"/>
      <c r="CO111" s="237"/>
      <c r="CP111" s="237"/>
      <c r="CQ111" s="237"/>
      <c r="CR111" s="237"/>
      <c r="CS111" s="237"/>
      <c r="CT111" s="237"/>
      <c r="CU111" s="237"/>
      <c r="CV111" s="237"/>
      <c r="CW111" s="237"/>
      <c r="CX111" s="237"/>
      <c r="CY111" s="237"/>
      <c r="CZ111" s="237"/>
      <c r="DA111" s="237"/>
      <c r="DB111" s="237"/>
      <c r="DC111" s="237"/>
      <c r="DD111" s="237"/>
      <c r="DE111" s="237"/>
      <c r="DF111" s="237"/>
      <c r="DG111" s="237"/>
      <c r="DH111" s="237"/>
      <c r="DI111" s="237"/>
      <c r="DJ111" s="237"/>
      <c r="DK111" s="237"/>
      <c r="DL111" s="237"/>
      <c r="DM111" s="237"/>
      <c r="DN111" s="237"/>
      <c r="DO111" s="237"/>
      <c r="DP111" s="237"/>
      <c r="DQ111" s="237"/>
      <c r="DR111" s="237"/>
      <c r="DS111" s="237"/>
      <c r="DT111" s="237"/>
      <c r="DU111" s="237"/>
      <c r="DV111" s="237"/>
      <c r="DW111" s="237"/>
      <c r="DX111" s="237"/>
      <c r="DY111" s="237"/>
      <c r="DZ111" s="237"/>
      <c r="EA111" s="237"/>
      <c r="EB111" s="237"/>
      <c r="EC111" s="237"/>
      <c r="ED111" s="237"/>
      <c r="EE111" s="237"/>
      <c r="EF111" s="237"/>
      <c r="EG111" s="237"/>
      <c r="EH111" s="237"/>
      <c r="EI111" s="237"/>
      <c r="EJ111" s="237"/>
      <c r="EK111" s="237"/>
      <c r="EL111" s="237"/>
      <c r="EM111" s="237"/>
      <c r="EN111" s="237"/>
      <c r="EO111" s="237"/>
      <c r="EP111" s="237"/>
      <c r="EQ111" s="237"/>
      <c r="ER111" s="237"/>
      <c r="ES111" s="237"/>
      <c r="ET111" s="237"/>
      <c r="EU111" s="237"/>
      <c r="EV111" s="237"/>
      <c r="EW111" s="237"/>
      <c r="EX111" s="237"/>
      <c r="EY111" s="237"/>
      <c r="EZ111" s="237"/>
      <c r="FA111" s="237"/>
      <c r="FB111" s="237"/>
      <c r="FC111" s="237"/>
      <c r="FD111" s="237"/>
      <c r="FE111" s="237"/>
      <c r="FF111" s="237"/>
      <c r="FG111" s="237"/>
      <c r="FH111" s="237"/>
      <c r="FI111" s="237"/>
      <c r="FJ111" s="237"/>
      <c r="FK111" s="237"/>
      <c r="FL111" s="237"/>
      <c r="FM111" s="237"/>
      <c r="FN111" s="237"/>
      <c r="FO111" s="237"/>
      <c r="FP111" s="237"/>
      <c r="FQ111" s="237"/>
      <c r="FR111" s="237"/>
      <c r="FS111" s="237"/>
      <c r="FT111" s="237"/>
      <c r="FU111" s="237"/>
      <c r="FV111" s="237"/>
      <c r="FW111" s="237"/>
      <c r="FX111" s="237"/>
      <c r="FY111" s="237"/>
      <c r="FZ111" s="237"/>
      <c r="GA111" s="237"/>
      <c r="GB111" s="237"/>
      <c r="GC111" s="237"/>
      <c r="GD111" s="237"/>
      <c r="GE111" s="237"/>
      <c r="GF111" s="237"/>
      <c r="GG111" s="237"/>
      <c r="GH111" s="237"/>
      <c r="GI111" s="237"/>
      <c r="GJ111" s="237"/>
      <c r="GK111" s="237"/>
      <c r="GL111" s="237"/>
      <c r="GM111" s="237"/>
      <c r="GN111" s="237"/>
      <c r="GO111" s="237"/>
      <c r="GP111" s="237"/>
      <c r="GQ111" s="237"/>
    </row>
    <row r="112" spans="1:199" s="81" customFormat="1" ht="15" customHeight="1">
      <c r="A112" s="73" t="str">
        <f>+B112</f>
        <v>Water Recovery Rate</v>
      </c>
      <c r="B112" s="238" t="s">
        <v>152</v>
      </c>
      <c r="C112" s="286">
        <f>_xlfn.IFERROR(+(1-C1889)/C1888,0)</f>
        <v>0</v>
      </c>
      <c r="D112" s="286">
        <f>_xlfn.IFERROR(+(1-D1889)/D1888,0)</f>
        <v>0</v>
      </c>
      <c r="E112" s="286">
        <f>_xlfn.IFERROR(+(1-E1889)/E1888,0)</f>
        <v>0</v>
      </c>
      <c r="F112" s="286">
        <f>_xlfn.IFERROR(+(1-F1889)/F1888,0)</f>
        <v>0</v>
      </c>
      <c r="G112" s="286">
        <f>_xlfn.IFERROR(+(1-G1889)/G1888,0)</f>
        <v>0</v>
      </c>
      <c r="H112" s="286">
        <f>_xlfn.IFERROR(+(1-H1889)/H1888,0)</f>
        <v>0</v>
      </c>
      <c r="I112" s="286">
        <f>_xlfn.IFERROR(+(1-I1889)/I1888,0)</f>
        <v>0</v>
      </c>
      <c r="J112" s="286">
        <f>_xlfn.IFERROR(+(1-J1889)/J1888,0)</f>
        <v>-0.509861212563915</v>
      </c>
      <c r="K112" s="286">
        <f>_xlfn.IFERROR(+(1-K1889)/K1888,0)</f>
        <v>-0.868225528489373</v>
      </c>
      <c r="L112" s="286">
        <f>_xlfn.IFERROR(+(1-L1889)/L1888,0)</f>
        <v>-9.47175238336439</v>
      </c>
      <c r="M112" s="286">
        <f>_xlfn.IFERROR(+(1-M1889)/M1888,0)</f>
        <v>-1.51590036038177</v>
      </c>
      <c r="N112" s="286">
        <f>_xlfn.IFERROR(+(1-N1889)/N1888,0)</f>
        <v>-0.975042146061115</v>
      </c>
      <c r="O112" s="286">
        <f>_xlfn.IFERROR(+(1-O1889)/O1888,0)</f>
        <v>-1.10830444293254</v>
      </c>
      <c r="P112" s="28"/>
      <c r="Q112" s="286">
        <f>_xlfn.IFERROR(+(1-Q1889)/Q1888,0)</f>
        <v>-1.11720312372015</v>
      </c>
      <c r="R112" s="286"/>
      <c r="S112" s="237"/>
      <c r="T112" s="351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237"/>
      <c r="BD112" s="237"/>
      <c r="BE112" s="237"/>
      <c r="BF112" s="237"/>
      <c r="BG112" s="237"/>
      <c r="BH112" s="237"/>
      <c r="BI112" s="237"/>
      <c r="BJ112" s="237"/>
      <c r="BK112" s="237"/>
      <c r="BL112" s="237"/>
      <c r="BM112" s="237"/>
      <c r="BN112" s="237"/>
      <c r="BO112" s="237"/>
      <c r="BP112" s="237"/>
      <c r="BQ112" s="237"/>
      <c r="BR112" s="237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7"/>
      <c r="CV112" s="237"/>
      <c r="CW112" s="237"/>
      <c r="CX112" s="237"/>
      <c r="CY112" s="237"/>
      <c r="CZ112" s="237"/>
      <c r="DA112" s="237"/>
      <c r="DB112" s="237"/>
      <c r="DC112" s="237"/>
      <c r="DD112" s="237"/>
      <c r="DE112" s="237"/>
      <c r="DF112" s="237"/>
      <c r="DG112" s="237"/>
      <c r="DH112" s="237"/>
      <c r="DI112" s="237"/>
      <c r="DJ112" s="237"/>
      <c r="DK112" s="237"/>
      <c r="DL112" s="237"/>
      <c r="DM112" s="237"/>
      <c r="DN112" s="237"/>
      <c r="DO112" s="237"/>
      <c r="DP112" s="237"/>
      <c r="DQ112" s="237"/>
      <c r="DR112" s="237"/>
      <c r="DS112" s="237"/>
      <c r="DT112" s="237"/>
      <c r="DU112" s="237"/>
      <c r="DV112" s="237"/>
      <c r="DW112" s="237"/>
      <c r="DX112" s="237"/>
      <c r="DY112" s="237"/>
      <c r="DZ112" s="237"/>
      <c r="EA112" s="237"/>
      <c r="EB112" s="237"/>
      <c r="EC112" s="237"/>
      <c r="ED112" s="237"/>
      <c r="EE112" s="237"/>
      <c r="EF112" s="237"/>
      <c r="EG112" s="237"/>
      <c r="EH112" s="237"/>
      <c r="EI112" s="237"/>
      <c r="EJ112" s="237"/>
      <c r="EK112" s="237"/>
      <c r="EL112" s="237"/>
      <c r="EM112" s="237"/>
      <c r="EN112" s="237"/>
      <c r="EO112" s="237"/>
      <c r="EP112" s="237"/>
      <c r="EQ112" s="237"/>
      <c r="ER112" s="237"/>
      <c r="ES112" s="237"/>
      <c r="ET112" s="237"/>
      <c r="EU112" s="237"/>
      <c r="EV112" s="237"/>
      <c r="EW112" s="237"/>
      <c r="EX112" s="237"/>
      <c r="EY112" s="237"/>
      <c r="EZ112" s="237"/>
      <c r="FA112" s="237"/>
      <c r="FB112" s="237"/>
      <c r="FC112" s="237"/>
      <c r="FD112" s="237"/>
      <c r="FE112" s="237"/>
      <c r="FF112" s="237"/>
      <c r="FG112" s="237"/>
      <c r="FH112" s="237"/>
      <c r="FI112" s="237"/>
      <c r="FJ112" s="237"/>
      <c r="FK112" s="237"/>
      <c r="FL112" s="237"/>
      <c r="FM112" s="237"/>
      <c r="FN112" s="237"/>
      <c r="FO112" s="237"/>
      <c r="FP112" s="237"/>
      <c r="FQ112" s="237"/>
      <c r="FR112" s="237"/>
      <c r="FS112" s="237"/>
      <c r="FT112" s="237"/>
      <c r="FU112" s="237"/>
      <c r="FV112" s="237"/>
      <c r="FW112" s="237"/>
      <c r="FX112" s="237"/>
      <c r="FY112" s="237"/>
      <c r="FZ112" s="237"/>
      <c r="GA112" s="237"/>
      <c r="GB112" s="237"/>
      <c r="GC112" s="237"/>
      <c r="GD112" s="237"/>
      <c r="GE112" s="237"/>
      <c r="GF112" s="237"/>
      <c r="GG112" s="237"/>
      <c r="GH112" s="237"/>
      <c r="GI112" s="237"/>
      <c r="GJ112" s="237"/>
      <c r="GK112" s="237"/>
      <c r="GL112" s="237"/>
      <c r="GM112" s="237"/>
      <c r="GN112" s="237"/>
      <c r="GO112" s="237"/>
      <c r="GP112" s="237"/>
      <c r="GQ112" s="237"/>
    </row>
    <row r="113" spans="1:199" s="81" customFormat="1" ht="15" customHeight="1">
      <c r="A113" s="73" t="str">
        <f>+B113</f>
        <v>Trash Recover Rate</v>
      </c>
      <c r="B113" s="238" t="s">
        <v>153</v>
      </c>
      <c r="C113" s="286">
        <f>_xlfn.IFERROR(+(1-C1891)/C1890,0)</f>
        <v>0</v>
      </c>
      <c r="D113" s="286">
        <f>_xlfn.IFERROR(+(1-D1891)/D1890,0)</f>
        <v>0</v>
      </c>
      <c r="E113" s="286">
        <f>_xlfn.IFERROR(+(1-E1891)/E1890,0)</f>
        <v>0</v>
      </c>
      <c r="F113" s="286">
        <f>_xlfn.IFERROR(+(1-F1891)/F1890,0)</f>
        <v>0</v>
      </c>
      <c r="G113" s="286">
        <f>_xlfn.IFERROR(+(1-G1891)/G1890,0)</f>
        <v>0</v>
      </c>
      <c r="H113" s="286">
        <f>_xlfn.IFERROR(+(1-H1891)/H1890,0)</f>
        <v>0</v>
      </c>
      <c r="I113" s="286">
        <f>_xlfn.IFERROR(+(1-I1891)/I1890,0)</f>
        <v>0.00240662302656912</v>
      </c>
      <c r="J113" s="286">
        <f>_xlfn.IFERROR(+(1-J1891)/J1890,0)</f>
        <v>-2.30011090850988</v>
      </c>
      <c r="K113" s="286">
        <f>_xlfn.IFERROR(+(1-K1891)/K1890,0)</f>
        <v>-2.64588772719713</v>
      </c>
      <c r="L113" s="286">
        <f>_xlfn.IFERROR(+(1-L1891)/L1890,0)</f>
        <v>-1.4722543214748</v>
      </c>
      <c r="M113" s="286">
        <f>_xlfn.IFERROR(+(1-M1891)/M1890,0)</f>
        <v>-2.41053017254663</v>
      </c>
      <c r="N113" s="286">
        <f>_xlfn.IFERROR(+(1-N1891)/N1890,0)</f>
        <v>-0.501093277805389</v>
      </c>
      <c r="O113" s="286">
        <f>_xlfn.IFERROR(+(1-O1891)/O1890,0)</f>
        <v>-1.32902114097672</v>
      </c>
      <c r="P113" s="28"/>
      <c r="Q113" s="286">
        <f>_xlfn.IFERROR(+(1-Q1891)/Q1890,0)</f>
        <v>-1.25823298919812</v>
      </c>
      <c r="R113" s="286"/>
      <c r="S113" s="237"/>
      <c r="T113" s="351"/>
      <c r="U113" s="237"/>
      <c r="V113" s="237"/>
      <c r="W113" s="237"/>
      <c r="X113" s="237"/>
      <c r="Y113" s="237"/>
      <c r="Z113" s="237"/>
      <c r="AA113" s="237"/>
      <c r="AB113" s="237"/>
      <c r="AC113" s="237"/>
      <c r="AD113" s="237"/>
      <c r="AE113" s="237"/>
      <c r="AF113" s="237"/>
      <c r="AG113" s="237"/>
      <c r="AH113" s="237"/>
      <c r="AI113" s="237"/>
      <c r="AJ113" s="237"/>
      <c r="AK113" s="237"/>
      <c r="AL113" s="237"/>
      <c r="AM113" s="237"/>
      <c r="AN113" s="237"/>
      <c r="AO113" s="237"/>
      <c r="AP113" s="237"/>
      <c r="AQ113" s="237"/>
      <c r="AR113" s="237"/>
      <c r="AS113" s="237"/>
      <c r="AT113" s="237"/>
      <c r="AU113" s="237"/>
      <c r="AV113" s="237"/>
      <c r="AW113" s="237"/>
      <c r="AX113" s="237"/>
      <c r="AY113" s="237"/>
      <c r="AZ113" s="237"/>
      <c r="BA113" s="237"/>
      <c r="BB113" s="237"/>
      <c r="BC113" s="237"/>
      <c r="BD113" s="237"/>
      <c r="BE113" s="237"/>
      <c r="BF113" s="237"/>
      <c r="BG113" s="237"/>
      <c r="BH113" s="237"/>
      <c r="BI113" s="237"/>
      <c r="BJ113" s="237"/>
      <c r="BK113" s="237"/>
      <c r="BL113" s="237"/>
      <c r="BM113" s="237"/>
      <c r="BN113" s="237"/>
      <c r="BO113" s="237"/>
      <c r="BP113" s="237"/>
      <c r="BQ113" s="237"/>
      <c r="BR113" s="237"/>
      <c r="BS113" s="237"/>
      <c r="BT113" s="237"/>
      <c r="BU113" s="237"/>
      <c r="BV113" s="237"/>
      <c r="BW113" s="237"/>
      <c r="BX113" s="237"/>
      <c r="BY113" s="237"/>
      <c r="BZ113" s="237"/>
      <c r="CA113" s="237"/>
      <c r="CB113" s="237"/>
      <c r="CC113" s="237"/>
      <c r="CD113" s="237"/>
      <c r="CE113" s="237"/>
      <c r="CF113" s="237"/>
      <c r="CG113" s="237"/>
      <c r="CH113" s="237"/>
      <c r="CI113" s="237"/>
      <c r="CJ113" s="237"/>
      <c r="CK113" s="237"/>
      <c r="CL113" s="237"/>
      <c r="CM113" s="237"/>
      <c r="CN113" s="237"/>
      <c r="CO113" s="237"/>
      <c r="CP113" s="237"/>
      <c r="CQ113" s="237"/>
      <c r="CR113" s="237"/>
      <c r="CS113" s="237"/>
      <c r="CT113" s="237"/>
      <c r="CU113" s="237"/>
      <c r="CV113" s="237"/>
      <c r="CW113" s="237"/>
      <c r="CX113" s="237"/>
      <c r="CY113" s="237"/>
      <c r="CZ113" s="237"/>
      <c r="DA113" s="237"/>
      <c r="DB113" s="237"/>
      <c r="DC113" s="237"/>
      <c r="DD113" s="237"/>
      <c r="DE113" s="237"/>
      <c r="DF113" s="237"/>
      <c r="DG113" s="237"/>
      <c r="DH113" s="237"/>
      <c r="DI113" s="237"/>
      <c r="DJ113" s="237"/>
      <c r="DK113" s="237"/>
      <c r="DL113" s="237"/>
      <c r="DM113" s="237"/>
      <c r="DN113" s="237"/>
      <c r="DO113" s="237"/>
      <c r="DP113" s="237"/>
      <c r="DQ113" s="237"/>
      <c r="DR113" s="237"/>
      <c r="DS113" s="237"/>
      <c r="DT113" s="237"/>
      <c r="DU113" s="237"/>
      <c r="DV113" s="237"/>
      <c r="DW113" s="237"/>
      <c r="DX113" s="237"/>
      <c r="DY113" s="237"/>
      <c r="DZ113" s="237"/>
      <c r="EA113" s="237"/>
      <c r="EB113" s="237"/>
      <c r="EC113" s="237"/>
      <c r="ED113" s="237"/>
      <c r="EE113" s="237"/>
      <c r="EF113" s="237"/>
      <c r="EG113" s="237"/>
      <c r="EH113" s="237"/>
      <c r="EI113" s="237"/>
      <c r="EJ113" s="237"/>
      <c r="EK113" s="237"/>
      <c r="EL113" s="237"/>
      <c r="EM113" s="237"/>
      <c r="EN113" s="237"/>
      <c r="EO113" s="237"/>
      <c r="EP113" s="237"/>
      <c r="EQ113" s="237"/>
      <c r="ER113" s="237"/>
      <c r="ES113" s="237"/>
      <c r="ET113" s="237"/>
      <c r="EU113" s="237"/>
      <c r="EV113" s="237"/>
      <c r="EW113" s="237"/>
      <c r="EX113" s="237"/>
      <c r="EY113" s="237"/>
      <c r="EZ113" s="237"/>
      <c r="FA113" s="237"/>
      <c r="FB113" s="237"/>
      <c r="FC113" s="237"/>
      <c r="FD113" s="237"/>
      <c r="FE113" s="237"/>
      <c r="FF113" s="237"/>
      <c r="FG113" s="237"/>
      <c r="FH113" s="237"/>
      <c r="FI113" s="237"/>
      <c r="FJ113" s="237"/>
      <c r="FK113" s="237"/>
      <c r="FL113" s="237"/>
      <c r="FM113" s="237"/>
      <c r="FN113" s="237"/>
      <c r="FO113" s="237"/>
      <c r="FP113" s="237"/>
      <c r="FQ113" s="237"/>
      <c r="FR113" s="237"/>
      <c r="FS113" s="237"/>
      <c r="FT113" s="237"/>
      <c r="FU113" s="237"/>
      <c r="FV113" s="237"/>
      <c r="FW113" s="237"/>
      <c r="FX113" s="237"/>
      <c r="FY113" s="237"/>
      <c r="FZ113" s="237"/>
      <c r="GA113" s="237"/>
      <c r="GB113" s="237"/>
      <c r="GC113" s="237"/>
      <c r="GD113" s="237"/>
      <c r="GE113" s="237"/>
      <c r="GF113" s="237"/>
      <c r="GG113" s="237"/>
      <c r="GH113" s="237"/>
      <c r="GI113" s="237"/>
      <c r="GJ113" s="237"/>
      <c r="GK113" s="237"/>
      <c r="GL113" s="237"/>
      <c r="GM113" s="237"/>
      <c r="GN113" s="237"/>
      <c r="GO113" s="237"/>
      <c r="GP113" s="237"/>
      <c r="GQ113" s="237"/>
    </row>
    <row r="114" spans="1:199" s="81" customFormat="1" ht="15" customHeight="1">
      <c r="A114" s="73" t="str">
        <f>+B114</f>
        <v>Annualized Other Income per Unit</v>
      </c>
      <c r="B114" s="238" t="s">
        <v>154</v>
      </c>
      <c r="C114" s="287">
        <f>_xlfn.IFERROR(+(C339/$C$103)*12,0)</f>
        <v>0</v>
      </c>
      <c r="D114" s="287">
        <f>_xlfn.IFERROR(+(D339/$C$103)*12,0)</f>
        <v>0</v>
      </c>
      <c r="E114" s="287">
        <f>_xlfn.IFERROR(+(E339/$C$103)*12,0)</f>
        <v>0</v>
      </c>
      <c r="F114" s="287">
        <f>_xlfn.IFERROR(+(F339/$C$103)*12,0)</f>
        <v>0</v>
      </c>
      <c r="G114" s="287">
        <f>_xlfn.IFERROR(+(G339/$C$103)*12,0)</f>
        <v>0</v>
      </c>
      <c r="H114" s="287">
        <f>_xlfn.IFERROR(+(H339/$C$103)*12,0)</f>
        <v>0</v>
      </c>
      <c r="I114" s="287">
        <f>_xlfn.IFERROR(+(I339/$C$103)*12,0)</f>
        <v>1.97296551724138</v>
      </c>
      <c r="J114" s="287">
        <f>_xlfn.IFERROR(+(J339/$C$103)*12,0)</f>
        <v>1723.37793103448</v>
      </c>
      <c r="K114" s="287">
        <f>_xlfn.IFERROR(+(K339/$C$103)*12,0)</f>
        <v>2345.00813793103</v>
      </c>
      <c r="L114" s="287">
        <f>_xlfn.IFERROR(+(L339/$C$103)*12,0)</f>
        <v>1364.84068965517</v>
      </c>
      <c r="M114" s="287">
        <f>_xlfn.IFERROR(+(M339/$C$103)*12,0)</f>
        <v>2154.34427586207</v>
      </c>
      <c r="N114" s="287">
        <f>_xlfn.IFERROR(+(N339/$C$103)*12,0)</f>
        <v>1527.37862068966</v>
      </c>
      <c r="O114" s="287">
        <f>_xlfn.IFERROR(+(O339/$C$103)*12,0)</f>
        <v>2002.53848275862</v>
      </c>
      <c r="P114" s="28"/>
      <c r="Q114" s="287">
        <f>_xlfn.IFERROR(+(Q339/$C$103)*12,0)</f>
        <v>11119.4611034483</v>
      </c>
      <c r="R114" s="287"/>
      <c r="S114" s="237"/>
      <c r="T114" s="351"/>
      <c r="U114" s="237"/>
      <c r="V114" s="237"/>
      <c r="W114" s="237"/>
      <c r="X114" s="237"/>
      <c r="Y114" s="237"/>
      <c r="Z114" s="237"/>
      <c r="AA114" s="237"/>
      <c r="AB114" s="237"/>
      <c r="AC114" s="237"/>
      <c r="AD114" s="237"/>
      <c r="AE114" s="237"/>
      <c r="AF114" s="237"/>
      <c r="AG114" s="237"/>
      <c r="AH114" s="237"/>
      <c r="AI114" s="237"/>
      <c r="AJ114" s="237"/>
      <c r="AK114" s="237"/>
      <c r="AL114" s="237"/>
      <c r="AM114" s="237"/>
      <c r="AN114" s="237"/>
      <c r="AO114" s="237"/>
      <c r="AP114" s="237"/>
      <c r="AQ114" s="237"/>
      <c r="AR114" s="237"/>
      <c r="AS114" s="237"/>
      <c r="AT114" s="237"/>
      <c r="AU114" s="237"/>
      <c r="AV114" s="237"/>
      <c r="AW114" s="237"/>
      <c r="AX114" s="237"/>
      <c r="AY114" s="237"/>
      <c r="AZ114" s="237"/>
      <c r="BA114" s="237"/>
      <c r="BB114" s="237"/>
      <c r="BC114" s="237"/>
      <c r="BD114" s="237"/>
      <c r="BE114" s="237"/>
      <c r="BF114" s="237"/>
      <c r="BG114" s="237"/>
      <c r="BH114" s="237"/>
      <c r="BI114" s="237"/>
      <c r="BJ114" s="237"/>
      <c r="BK114" s="237"/>
      <c r="BL114" s="237"/>
      <c r="BM114" s="237"/>
      <c r="BN114" s="237"/>
      <c r="BO114" s="237"/>
      <c r="BP114" s="237"/>
      <c r="BQ114" s="237"/>
      <c r="BR114" s="237"/>
      <c r="BS114" s="237"/>
      <c r="BT114" s="237"/>
      <c r="BU114" s="237"/>
      <c r="BV114" s="237"/>
      <c r="BW114" s="237"/>
      <c r="BX114" s="237"/>
      <c r="BY114" s="237"/>
      <c r="BZ114" s="237"/>
      <c r="CA114" s="237"/>
      <c r="CB114" s="237"/>
      <c r="CC114" s="237"/>
      <c r="CD114" s="237"/>
      <c r="CE114" s="237"/>
      <c r="CF114" s="237"/>
      <c r="CG114" s="237"/>
      <c r="CH114" s="237"/>
      <c r="CI114" s="237"/>
      <c r="CJ114" s="237"/>
      <c r="CK114" s="237"/>
      <c r="CL114" s="237"/>
      <c r="CM114" s="237"/>
      <c r="CN114" s="237"/>
      <c r="CO114" s="237"/>
      <c r="CP114" s="237"/>
      <c r="CQ114" s="237"/>
      <c r="CR114" s="237"/>
      <c r="CS114" s="237"/>
      <c r="CT114" s="237"/>
      <c r="CU114" s="237"/>
      <c r="CV114" s="237"/>
      <c r="CW114" s="237"/>
      <c r="CX114" s="237"/>
      <c r="CY114" s="237"/>
      <c r="CZ114" s="237"/>
      <c r="DA114" s="237"/>
      <c r="DB114" s="237"/>
      <c r="DC114" s="237"/>
      <c r="DD114" s="237"/>
      <c r="DE114" s="237"/>
      <c r="DF114" s="237"/>
      <c r="DG114" s="237"/>
      <c r="DH114" s="237"/>
      <c r="DI114" s="237"/>
      <c r="DJ114" s="237"/>
      <c r="DK114" s="237"/>
      <c r="DL114" s="237"/>
      <c r="DM114" s="237"/>
      <c r="DN114" s="237"/>
      <c r="DO114" s="237"/>
      <c r="DP114" s="237"/>
      <c r="DQ114" s="237"/>
      <c r="DR114" s="237"/>
      <c r="DS114" s="237"/>
      <c r="DT114" s="237"/>
      <c r="DU114" s="237"/>
      <c r="DV114" s="237"/>
      <c r="DW114" s="237"/>
      <c r="DX114" s="237"/>
      <c r="DY114" s="237"/>
      <c r="DZ114" s="237"/>
      <c r="EA114" s="237"/>
      <c r="EB114" s="237"/>
      <c r="EC114" s="237"/>
      <c r="ED114" s="237"/>
      <c r="EE114" s="237"/>
      <c r="EF114" s="237"/>
      <c r="EG114" s="237"/>
      <c r="EH114" s="237"/>
      <c r="EI114" s="237"/>
      <c r="EJ114" s="237"/>
      <c r="EK114" s="237"/>
      <c r="EL114" s="237"/>
      <c r="EM114" s="237"/>
      <c r="EN114" s="237"/>
      <c r="EO114" s="237"/>
      <c r="EP114" s="237"/>
      <c r="EQ114" s="237"/>
      <c r="ER114" s="237"/>
      <c r="ES114" s="237"/>
      <c r="ET114" s="237"/>
      <c r="EU114" s="237"/>
      <c r="EV114" s="237"/>
      <c r="EW114" s="237"/>
      <c r="EX114" s="237"/>
      <c r="EY114" s="237"/>
      <c r="EZ114" s="237"/>
      <c r="FA114" s="237"/>
      <c r="FB114" s="237"/>
      <c r="FC114" s="237"/>
      <c r="FD114" s="237"/>
      <c r="FE114" s="237"/>
      <c r="FF114" s="237"/>
      <c r="FG114" s="237"/>
      <c r="FH114" s="237"/>
      <c r="FI114" s="237"/>
      <c r="FJ114" s="237"/>
      <c r="FK114" s="237"/>
      <c r="FL114" s="237"/>
      <c r="FM114" s="237"/>
      <c r="FN114" s="237"/>
      <c r="FO114" s="237"/>
      <c r="FP114" s="237"/>
      <c r="FQ114" s="237"/>
      <c r="FR114" s="237"/>
      <c r="FS114" s="237"/>
      <c r="FT114" s="237"/>
      <c r="FU114" s="237"/>
      <c r="FV114" s="237"/>
      <c r="FW114" s="237"/>
      <c r="FX114" s="237"/>
      <c r="FY114" s="237"/>
      <c r="FZ114" s="237"/>
      <c r="GA114" s="237"/>
      <c r="GB114" s="237"/>
      <c r="GC114" s="237"/>
      <c r="GD114" s="237"/>
      <c r="GE114" s="237"/>
      <c r="GF114" s="237"/>
      <c r="GG114" s="237"/>
      <c r="GH114" s="237"/>
      <c r="GI114" s="237"/>
      <c r="GJ114" s="237"/>
      <c r="GK114" s="237"/>
      <c r="GL114" s="237"/>
      <c r="GM114" s="237"/>
      <c r="GN114" s="237"/>
      <c r="GO114" s="237"/>
      <c r="GP114" s="237"/>
      <c r="GQ114" s="237"/>
    </row>
    <row r="115" spans="1:199" s="81" customFormat="1" ht="15" customHeight="1">
      <c r="A115" s="73" t="str">
        <f>+B115</f>
        <v>Annualized Control. Expense per Unit</v>
      </c>
      <c r="B115" s="238" t="s">
        <v>155</v>
      </c>
      <c r="C115" s="287">
        <f>_xlfn.IFERROR(+(C645/$C$103)*12,0)</f>
        <v>0</v>
      </c>
      <c r="D115" s="287">
        <f>_xlfn.IFERROR(+(D645/$C$103)*12,0)</f>
        <v>0</v>
      </c>
      <c r="E115" s="287">
        <f>_xlfn.IFERROR(+(E645/$C$103)*12,0)</f>
        <v>0</v>
      </c>
      <c r="F115" s="287">
        <f>_xlfn.IFERROR(+(F645/$C$103)*12,0)</f>
        <v>0</v>
      </c>
      <c r="G115" s="287">
        <f>_xlfn.IFERROR(+(G645/$C$103)*12,0)</f>
        <v>0</v>
      </c>
      <c r="H115" s="287">
        <f>_xlfn.IFERROR(+(H645/$C$103)*12,0)</f>
        <v>0</v>
      </c>
      <c r="I115" s="287">
        <f>_xlfn.IFERROR(+(I645/$C$103)*12,0)</f>
        <v>136.171862068966</v>
      </c>
      <c r="J115" s="287">
        <f>_xlfn.IFERROR(+(J645/$C$103)*12,0)</f>
        <v>3188.65075862069</v>
      </c>
      <c r="K115" s="287">
        <f>_xlfn.IFERROR(+(K645/$C$103)*12,0)</f>
        <v>3781.51986206896</v>
      </c>
      <c r="L115" s="287">
        <f>_xlfn.IFERROR(+(L645/$C$103)*12,0)</f>
        <v>7608.39931034483</v>
      </c>
      <c r="M115" s="287">
        <f>_xlfn.IFERROR(+(M645/$C$103)*12,0)</f>
        <v>3337.39489655172</v>
      </c>
      <c r="N115" s="287">
        <f>_xlfn.IFERROR(+(N645/$C$103)*12,0)</f>
        <v>4227.29006896552</v>
      </c>
      <c r="O115" s="287">
        <f>_xlfn.IFERROR(+(O645/$C$103)*12,0)</f>
        <v>3762.276</v>
      </c>
      <c r="P115" s="28"/>
      <c r="Q115" s="287">
        <f>_xlfn.IFERROR(+(Q645/$C$103)*12,0)</f>
        <v>26041.7027586207</v>
      </c>
      <c r="R115" s="287"/>
      <c r="S115" s="237"/>
      <c r="T115" s="351"/>
      <c r="U115" s="237"/>
      <c r="V115" s="237"/>
      <c r="W115" s="237"/>
      <c r="X115" s="237"/>
      <c r="Y115" s="237"/>
      <c r="Z115" s="237"/>
      <c r="AA115" s="237"/>
      <c r="AB115" s="237"/>
      <c r="AC115" s="237"/>
      <c r="AD115" s="237"/>
      <c r="AE115" s="237"/>
      <c r="AF115" s="237"/>
      <c r="AG115" s="237"/>
      <c r="AH115" s="237"/>
      <c r="AI115" s="237"/>
      <c r="AJ115" s="237"/>
      <c r="AK115" s="237"/>
      <c r="AL115" s="237"/>
      <c r="AM115" s="237"/>
      <c r="AN115" s="237"/>
      <c r="AO115" s="237"/>
      <c r="AP115" s="237"/>
      <c r="AQ115" s="237"/>
      <c r="AR115" s="237"/>
      <c r="AS115" s="237"/>
      <c r="AT115" s="237"/>
      <c r="AU115" s="237"/>
      <c r="AV115" s="237"/>
      <c r="AW115" s="237"/>
      <c r="AX115" s="237"/>
      <c r="AY115" s="237"/>
      <c r="AZ115" s="237"/>
      <c r="BA115" s="237"/>
      <c r="BB115" s="237"/>
      <c r="BC115" s="237"/>
      <c r="BD115" s="237"/>
      <c r="BE115" s="237"/>
      <c r="BF115" s="237"/>
      <c r="BG115" s="237"/>
      <c r="BH115" s="237"/>
      <c r="BI115" s="237"/>
      <c r="BJ115" s="237"/>
      <c r="BK115" s="237"/>
      <c r="BL115" s="237"/>
      <c r="BM115" s="237"/>
      <c r="BN115" s="237"/>
      <c r="BO115" s="237"/>
      <c r="BP115" s="237"/>
      <c r="BQ115" s="237"/>
      <c r="BR115" s="237"/>
      <c r="BS115" s="237"/>
      <c r="BT115" s="237"/>
      <c r="BU115" s="237"/>
      <c r="BV115" s="237"/>
      <c r="BW115" s="237"/>
      <c r="BX115" s="237"/>
      <c r="BY115" s="237"/>
      <c r="BZ115" s="237"/>
      <c r="CA115" s="237"/>
      <c r="CB115" s="237"/>
      <c r="CC115" s="237"/>
      <c r="CD115" s="237"/>
      <c r="CE115" s="237"/>
      <c r="CF115" s="237"/>
      <c r="CG115" s="237"/>
      <c r="CH115" s="237"/>
      <c r="CI115" s="237"/>
      <c r="CJ115" s="237"/>
      <c r="CK115" s="237"/>
      <c r="CL115" s="237"/>
      <c r="CM115" s="237"/>
      <c r="CN115" s="237"/>
      <c r="CO115" s="237"/>
      <c r="CP115" s="237"/>
      <c r="CQ115" s="237"/>
      <c r="CR115" s="237"/>
      <c r="CS115" s="237"/>
      <c r="CT115" s="237"/>
      <c r="CU115" s="237"/>
      <c r="CV115" s="237"/>
      <c r="CW115" s="237"/>
      <c r="CX115" s="237"/>
      <c r="CY115" s="237"/>
      <c r="CZ115" s="237"/>
      <c r="DA115" s="237"/>
      <c r="DB115" s="237"/>
      <c r="DC115" s="237"/>
      <c r="DD115" s="237"/>
      <c r="DE115" s="237"/>
      <c r="DF115" s="237"/>
      <c r="DG115" s="237"/>
      <c r="DH115" s="237"/>
      <c r="DI115" s="237"/>
      <c r="DJ115" s="237"/>
      <c r="DK115" s="237"/>
      <c r="DL115" s="237"/>
      <c r="DM115" s="237"/>
      <c r="DN115" s="237"/>
      <c r="DO115" s="237"/>
      <c r="DP115" s="237"/>
      <c r="DQ115" s="237"/>
      <c r="DR115" s="237"/>
      <c r="DS115" s="237"/>
      <c r="DT115" s="237"/>
      <c r="DU115" s="237"/>
      <c r="DV115" s="237"/>
      <c r="DW115" s="237"/>
      <c r="DX115" s="237"/>
      <c r="DY115" s="237"/>
      <c r="DZ115" s="237"/>
      <c r="EA115" s="237"/>
      <c r="EB115" s="237"/>
      <c r="EC115" s="237"/>
      <c r="ED115" s="237"/>
      <c r="EE115" s="237"/>
      <c r="EF115" s="237"/>
      <c r="EG115" s="237"/>
      <c r="EH115" s="237"/>
      <c r="EI115" s="237"/>
      <c r="EJ115" s="237"/>
      <c r="EK115" s="237"/>
      <c r="EL115" s="237"/>
      <c r="EM115" s="237"/>
      <c r="EN115" s="237"/>
      <c r="EO115" s="237"/>
      <c r="EP115" s="237"/>
      <c r="EQ115" s="237"/>
      <c r="ER115" s="237"/>
      <c r="ES115" s="237"/>
      <c r="ET115" s="237"/>
      <c r="EU115" s="237"/>
      <c r="EV115" s="237"/>
      <c r="EW115" s="237"/>
      <c r="EX115" s="237"/>
      <c r="EY115" s="237"/>
      <c r="EZ115" s="237"/>
      <c r="FA115" s="237"/>
      <c r="FB115" s="237"/>
      <c r="FC115" s="237"/>
      <c r="FD115" s="237"/>
      <c r="FE115" s="237"/>
      <c r="FF115" s="237"/>
      <c r="FG115" s="237"/>
      <c r="FH115" s="237"/>
      <c r="FI115" s="237"/>
      <c r="FJ115" s="237"/>
      <c r="FK115" s="237"/>
      <c r="FL115" s="237"/>
      <c r="FM115" s="237"/>
      <c r="FN115" s="237"/>
      <c r="FO115" s="237"/>
      <c r="FP115" s="237"/>
      <c r="FQ115" s="237"/>
      <c r="FR115" s="237"/>
      <c r="FS115" s="237"/>
      <c r="FT115" s="237"/>
      <c r="FU115" s="237"/>
      <c r="FV115" s="237"/>
      <c r="FW115" s="237"/>
      <c r="FX115" s="237"/>
      <c r="FY115" s="237"/>
      <c r="FZ115" s="237"/>
      <c r="GA115" s="237"/>
      <c r="GB115" s="237"/>
      <c r="GC115" s="237"/>
      <c r="GD115" s="237"/>
      <c r="GE115" s="237"/>
      <c r="GF115" s="237"/>
      <c r="GG115" s="237"/>
      <c r="GH115" s="237"/>
      <c r="GI115" s="237"/>
      <c r="GJ115" s="237"/>
      <c r="GK115" s="237"/>
      <c r="GL115" s="237"/>
      <c r="GM115" s="237"/>
      <c r="GN115" s="237"/>
      <c r="GO115" s="237"/>
      <c r="GP115" s="237"/>
      <c r="GQ115" s="237"/>
    </row>
    <row r="116" spans="1:199" s="81" customFormat="1" ht="15" customHeight="1">
      <c r="A116" s="73" t="str">
        <f>+B116</f>
        <v>Annualized Major and Capital per Unit</v>
      </c>
      <c r="B116" s="238" t="s">
        <v>156</v>
      </c>
      <c r="C116" s="287">
        <f>_xlfn.IFERROR(+((C812+C1479)/$C$103)*12,0)</f>
        <v>0</v>
      </c>
      <c r="D116" s="287">
        <f>_xlfn.IFERROR(+((D812+D1479)/$C$103)*12,0)</f>
        <v>0</v>
      </c>
      <c r="E116" s="287">
        <f>_xlfn.IFERROR(+((E812+E1479)/$C$103)*12,0)</f>
        <v>0</v>
      </c>
      <c r="F116" s="287">
        <f>_xlfn.IFERROR(+((F812+F1479)/$C$103)*12,0)</f>
        <v>0</v>
      </c>
      <c r="G116" s="287">
        <f>_xlfn.IFERROR(+((G812+G1479)/$C$103)*12,0)</f>
        <v>0</v>
      </c>
      <c r="H116" s="287">
        <f>_xlfn.IFERROR(+((H812+H1479)/$C$103)*12,0)</f>
        <v>0</v>
      </c>
      <c r="I116" s="287">
        <f>_xlfn.IFERROR(+((I812+I1479)/$C$103)*12,0)</f>
        <v>0</v>
      </c>
      <c r="J116" s="287">
        <f>_xlfn.IFERROR(+((J812+J1479)/$C$103)*12,0)</f>
        <v>222.800689655172</v>
      </c>
      <c r="K116" s="287">
        <f>_xlfn.IFERROR(+((K812+K1479)/$C$103)*12,0)</f>
        <v>15.6508965517241</v>
      </c>
      <c r="L116" s="287">
        <f>_xlfn.IFERROR(+((L812+L1479)/$C$103)*12,0)</f>
        <v>0</v>
      </c>
      <c r="M116" s="287">
        <f>_xlfn.IFERROR(+((M812+M1479)/$C$103)*12,0)</f>
        <v>119.416965517241</v>
      </c>
      <c r="N116" s="287">
        <f>_xlfn.IFERROR(+((N812+N1479)/$C$103)*12,0)</f>
        <v>2779.84303448276</v>
      </c>
      <c r="O116" s="287">
        <f>_xlfn.IFERROR(+((O812+O1479)/$C$103)*12,0)</f>
        <v>1142.90565517241</v>
      </c>
      <c r="P116" s="28"/>
      <c r="Q116" s="287">
        <f>_xlfn.IFERROR(+((Q812+Q1479)/$C$103)*12,0)</f>
        <v>4280.61724137931</v>
      </c>
      <c r="R116" s="287"/>
      <c r="S116" s="237"/>
      <c r="T116" s="351"/>
      <c r="U116" s="237"/>
      <c r="V116" s="237"/>
      <c r="W116" s="237"/>
      <c r="X116" s="237"/>
      <c r="Y116" s="237"/>
      <c r="Z116" s="237"/>
      <c r="AA116" s="237"/>
      <c r="AB116" s="237"/>
      <c r="AC116" s="237"/>
      <c r="AD116" s="237"/>
      <c r="AE116" s="237"/>
      <c r="AF116" s="237"/>
      <c r="AG116" s="237"/>
      <c r="AH116" s="237"/>
      <c r="AI116" s="237"/>
      <c r="AJ116" s="237"/>
      <c r="AK116" s="237"/>
      <c r="AL116" s="237"/>
      <c r="AM116" s="237"/>
      <c r="AN116" s="237"/>
      <c r="AO116" s="237"/>
      <c r="AP116" s="237"/>
      <c r="AQ116" s="237"/>
      <c r="AR116" s="237"/>
      <c r="AS116" s="237"/>
      <c r="AT116" s="237"/>
      <c r="AU116" s="237"/>
      <c r="AV116" s="237"/>
      <c r="AW116" s="237"/>
      <c r="AX116" s="237"/>
      <c r="AY116" s="237"/>
      <c r="AZ116" s="237"/>
      <c r="BA116" s="237"/>
      <c r="BB116" s="237"/>
      <c r="BC116" s="237"/>
      <c r="BD116" s="237"/>
      <c r="BE116" s="237"/>
      <c r="BF116" s="237"/>
      <c r="BG116" s="237"/>
      <c r="BH116" s="237"/>
      <c r="BI116" s="237"/>
      <c r="BJ116" s="237"/>
      <c r="BK116" s="237"/>
      <c r="BL116" s="237"/>
      <c r="BM116" s="237"/>
      <c r="BN116" s="237"/>
      <c r="BO116" s="237"/>
      <c r="BP116" s="237"/>
      <c r="BQ116" s="237"/>
      <c r="BR116" s="237"/>
      <c r="BS116" s="237"/>
      <c r="BT116" s="237"/>
      <c r="BU116" s="237"/>
      <c r="BV116" s="237"/>
      <c r="BW116" s="237"/>
      <c r="BX116" s="237"/>
      <c r="BY116" s="237"/>
      <c r="BZ116" s="237"/>
      <c r="CA116" s="237"/>
      <c r="CB116" s="237"/>
      <c r="CC116" s="237"/>
      <c r="CD116" s="237"/>
      <c r="CE116" s="237"/>
      <c r="CF116" s="237"/>
      <c r="CG116" s="237"/>
      <c r="CH116" s="237"/>
      <c r="CI116" s="237"/>
      <c r="CJ116" s="237"/>
      <c r="CK116" s="237"/>
      <c r="CL116" s="237"/>
      <c r="CM116" s="237"/>
      <c r="CN116" s="237"/>
      <c r="CO116" s="237"/>
      <c r="CP116" s="237"/>
      <c r="CQ116" s="237"/>
      <c r="CR116" s="237"/>
      <c r="CS116" s="237"/>
      <c r="CT116" s="237"/>
      <c r="CU116" s="237"/>
      <c r="CV116" s="237"/>
      <c r="CW116" s="237"/>
      <c r="CX116" s="237"/>
      <c r="CY116" s="237"/>
      <c r="CZ116" s="237"/>
      <c r="DA116" s="237"/>
      <c r="DB116" s="237"/>
      <c r="DC116" s="237"/>
      <c r="DD116" s="237"/>
      <c r="DE116" s="237"/>
      <c r="DF116" s="237"/>
      <c r="DG116" s="237"/>
      <c r="DH116" s="237"/>
      <c r="DI116" s="237"/>
      <c r="DJ116" s="237"/>
      <c r="DK116" s="237"/>
      <c r="DL116" s="237"/>
      <c r="DM116" s="237"/>
      <c r="DN116" s="237"/>
      <c r="DO116" s="237"/>
      <c r="DP116" s="237"/>
      <c r="DQ116" s="237"/>
      <c r="DR116" s="237"/>
      <c r="DS116" s="237"/>
      <c r="DT116" s="237"/>
      <c r="DU116" s="237"/>
      <c r="DV116" s="237"/>
      <c r="DW116" s="237"/>
      <c r="DX116" s="237"/>
      <c r="DY116" s="237"/>
      <c r="DZ116" s="237"/>
      <c r="EA116" s="237"/>
      <c r="EB116" s="237"/>
      <c r="EC116" s="237"/>
      <c r="ED116" s="237"/>
      <c r="EE116" s="237"/>
      <c r="EF116" s="237"/>
      <c r="EG116" s="237"/>
      <c r="EH116" s="237"/>
      <c r="EI116" s="237"/>
      <c r="EJ116" s="237"/>
      <c r="EK116" s="237"/>
      <c r="EL116" s="237"/>
      <c r="EM116" s="237"/>
      <c r="EN116" s="237"/>
      <c r="EO116" s="237"/>
      <c r="EP116" s="237"/>
      <c r="EQ116" s="237"/>
      <c r="ER116" s="237"/>
      <c r="ES116" s="237"/>
      <c r="ET116" s="237"/>
      <c r="EU116" s="237"/>
      <c r="EV116" s="237"/>
      <c r="EW116" s="237"/>
      <c r="EX116" s="237"/>
      <c r="EY116" s="237"/>
      <c r="EZ116" s="237"/>
      <c r="FA116" s="237"/>
      <c r="FB116" s="237"/>
      <c r="FC116" s="237"/>
      <c r="FD116" s="237"/>
      <c r="FE116" s="237"/>
      <c r="FF116" s="237"/>
      <c r="FG116" s="237"/>
      <c r="FH116" s="237"/>
      <c r="FI116" s="237"/>
      <c r="FJ116" s="237"/>
      <c r="FK116" s="237"/>
      <c r="FL116" s="237"/>
      <c r="FM116" s="237"/>
      <c r="FN116" s="237"/>
      <c r="FO116" s="237"/>
      <c r="FP116" s="237"/>
      <c r="FQ116" s="237"/>
      <c r="FR116" s="237"/>
      <c r="FS116" s="237"/>
      <c r="FT116" s="237"/>
      <c r="FU116" s="237"/>
      <c r="FV116" s="237"/>
      <c r="FW116" s="237"/>
      <c r="FX116" s="237"/>
      <c r="FY116" s="237"/>
      <c r="FZ116" s="237"/>
      <c r="GA116" s="237"/>
      <c r="GB116" s="237"/>
      <c r="GC116" s="237"/>
      <c r="GD116" s="237"/>
      <c r="GE116" s="237"/>
      <c r="GF116" s="237"/>
      <c r="GG116" s="237"/>
      <c r="GH116" s="237"/>
      <c r="GI116" s="237"/>
      <c r="GJ116" s="237"/>
      <c r="GK116" s="237"/>
      <c r="GL116" s="237"/>
      <c r="GM116" s="237"/>
      <c r="GN116" s="237"/>
      <c r="GO116" s="237"/>
      <c r="GP116" s="237"/>
      <c r="GQ116" s="237"/>
    </row>
    <row r="117" spans="1:199" s="81" customFormat="1" ht="15" customHeight="1">
      <c r="A117" s="73" t="str">
        <f>+B117</f>
        <v>Annualized Turnover Capex/Unit (Carpet &amp; Vinyl)</v>
      </c>
      <c r="B117" s="238" t="s">
        <v>242</v>
      </c>
      <c r="C117" s="287">
        <f>_xlfn.IFERROR(+((C1892+C1893)/$C$103)*12,0)</f>
        <v>0</v>
      </c>
      <c r="D117" s="287">
        <f>_xlfn.IFERROR(+((D1892+D1893)/$C$103)*12,0)</f>
        <v>0</v>
      </c>
      <c r="E117" s="287">
        <f>_xlfn.IFERROR(+((E1892+E1893)/$C$103)*12,0)</f>
        <v>0</v>
      </c>
      <c r="F117" s="287">
        <f>_xlfn.IFERROR(+((F1892+F1893)/$C$103)*12,0)</f>
        <v>0</v>
      </c>
      <c r="G117" s="287">
        <f>_xlfn.IFERROR(+((G1892+G1893)/$C$103)*12,0)</f>
        <v>0</v>
      </c>
      <c r="H117" s="287">
        <f>_xlfn.IFERROR(+((H1892+H1893)/$C$103)*12,0)</f>
        <v>0</v>
      </c>
      <c r="I117" s="287">
        <f>_xlfn.IFERROR(+((I1892+I1893)/$C$103)*12,0)</f>
        <v>0</v>
      </c>
      <c r="J117" s="287">
        <f>_xlfn.IFERROR(+((J1892+J1893)/$C$103)*12,0)</f>
        <v>0</v>
      </c>
      <c r="K117" s="287">
        <f>_xlfn.IFERROR(+((K1892+K1893)/$C$103)*12,0)</f>
        <v>0</v>
      </c>
      <c r="L117" s="287">
        <f>_xlfn.IFERROR(+((L1892+L1893)/$C$103)*12,0)</f>
        <v>0</v>
      </c>
      <c r="M117" s="287">
        <f>_xlfn.IFERROR(+((M1892+M1893)/$C$103)*12,0)</f>
        <v>0</v>
      </c>
      <c r="N117" s="287">
        <f>_xlfn.IFERROR(+((N1892+N1893)/$C$103)*12,0)</f>
        <v>0</v>
      </c>
      <c r="O117" s="287">
        <f>_xlfn.IFERROR(+((O1892+O1893)/$C$103)*12,0)</f>
        <v>0</v>
      </c>
      <c r="P117" s="28"/>
      <c r="Q117" s="287">
        <f>_xlfn.IFERROR(+((Q1892+Q1893)/$C$103)*12,0)</f>
        <v>0</v>
      </c>
      <c r="R117" s="287"/>
      <c r="S117" s="237"/>
      <c r="T117" s="351"/>
      <c r="U117" s="237"/>
      <c r="V117" s="237"/>
      <c r="W117" s="237"/>
      <c r="X117" s="237"/>
      <c r="Y117" s="237"/>
      <c r="Z117" s="237"/>
      <c r="AA117" s="237"/>
      <c r="AB117" s="237"/>
      <c r="AC117" s="237"/>
      <c r="AD117" s="237"/>
      <c r="AE117" s="237"/>
      <c r="AF117" s="237"/>
      <c r="AG117" s="237"/>
      <c r="AH117" s="237"/>
      <c r="AI117" s="237"/>
      <c r="AJ117" s="237"/>
      <c r="AK117" s="237"/>
      <c r="AL117" s="237"/>
      <c r="AM117" s="237"/>
      <c r="AN117" s="237"/>
      <c r="AO117" s="237"/>
      <c r="AP117" s="237"/>
      <c r="AQ117" s="237"/>
      <c r="AR117" s="237"/>
      <c r="AS117" s="237"/>
      <c r="AT117" s="237"/>
      <c r="AU117" s="237"/>
      <c r="AV117" s="237"/>
      <c r="AW117" s="237"/>
      <c r="AX117" s="237"/>
      <c r="AY117" s="237"/>
      <c r="AZ117" s="237"/>
      <c r="BA117" s="237"/>
      <c r="BB117" s="237"/>
      <c r="BC117" s="237"/>
      <c r="BD117" s="237"/>
      <c r="BE117" s="237"/>
      <c r="BF117" s="237"/>
      <c r="BG117" s="237"/>
      <c r="BH117" s="237"/>
      <c r="BI117" s="237"/>
      <c r="BJ117" s="237"/>
      <c r="BK117" s="237"/>
      <c r="BL117" s="237"/>
      <c r="BM117" s="237"/>
      <c r="BN117" s="237"/>
      <c r="BO117" s="237"/>
      <c r="BP117" s="237"/>
      <c r="BQ117" s="237"/>
      <c r="BR117" s="237"/>
      <c r="BS117" s="237"/>
      <c r="BT117" s="237"/>
      <c r="BU117" s="237"/>
      <c r="BV117" s="237"/>
      <c r="BW117" s="237"/>
      <c r="BX117" s="237"/>
      <c r="BY117" s="237"/>
      <c r="BZ117" s="237"/>
      <c r="CA117" s="237"/>
      <c r="CB117" s="237"/>
      <c r="CC117" s="237"/>
      <c r="CD117" s="237"/>
      <c r="CE117" s="237"/>
      <c r="CF117" s="237"/>
      <c r="CG117" s="237"/>
      <c r="CH117" s="237"/>
      <c r="CI117" s="237"/>
      <c r="CJ117" s="237"/>
      <c r="CK117" s="237"/>
      <c r="CL117" s="237"/>
      <c r="CM117" s="237"/>
      <c r="CN117" s="237"/>
      <c r="CO117" s="237"/>
      <c r="CP117" s="237"/>
      <c r="CQ117" s="237"/>
      <c r="CR117" s="237"/>
      <c r="CS117" s="237"/>
      <c r="CT117" s="237"/>
      <c r="CU117" s="237"/>
      <c r="CV117" s="237"/>
      <c r="CW117" s="237"/>
      <c r="CX117" s="237"/>
      <c r="CY117" s="237"/>
      <c r="CZ117" s="237"/>
      <c r="DA117" s="237"/>
      <c r="DB117" s="237"/>
      <c r="DC117" s="237"/>
      <c r="DD117" s="237"/>
      <c r="DE117" s="237"/>
      <c r="DF117" s="237"/>
      <c r="DG117" s="237"/>
      <c r="DH117" s="237"/>
      <c r="DI117" s="237"/>
      <c r="DJ117" s="237"/>
      <c r="DK117" s="237"/>
      <c r="DL117" s="237"/>
      <c r="DM117" s="237"/>
      <c r="DN117" s="237"/>
      <c r="DO117" s="237"/>
      <c r="DP117" s="237"/>
      <c r="DQ117" s="237"/>
      <c r="DR117" s="237"/>
      <c r="DS117" s="237"/>
      <c r="DT117" s="237"/>
      <c r="DU117" s="237"/>
      <c r="DV117" s="237"/>
      <c r="DW117" s="237"/>
      <c r="DX117" s="237"/>
      <c r="DY117" s="237"/>
      <c r="DZ117" s="237"/>
      <c r="EA117" s="237"/>
      <c r="EB117" s="237"/>
      <c r="EC117" s="237"/>
      <c r="ED117" s="237"/>
      <c r="EE117" s="237"/>
      <c r="EF117" s="237"/>
      <c r="EG117" s="237"/>
      <c r="EH117" s="237"/>
      <c r="EI117" s="237"/>
      <c r="EJ117" s="237"/>
      <c r="EK117" s="237"/>
      <c r="EL117" s="237"/>
      <c r="EM117" s="237"/>
      <c r="EN117" s="237"/>
      <c r="EO117" s="237"/>
      <c r="EP117" s="237"/>
      <c r="EQ117" s="237"/>
      <c r="ER117" s="237"/>
      <c r="ES117" s="237"/>
      <c r="ET117" s="237"/>
      <c r="EU117" s="237"/>
      <c r="EV117" s="237"/>
      <c r="EW117" s="237"/>
      <c r="EX117" s="237"/>
      <c r="EY117" s="237"/>
      <c r="EZ117" s="237"/>
      <c r="FA117" s="237"/>
      <c r="FB117" s="237"/>
      <c r="FC117" s="237"/>
      <c r="FD117" s="237"/>
      <c r="FE117" s="237"/>
      <c r="FF117" s="237"/>
      <c r="FG117" s="237"/>
      <c r="FH117" s="237"/>
      <c r="FI117" s="237"/>
      <c r="FJ117" s="237"/>
      <c r="FK117" s="237"/>
      <c r="FL117" s="237"/>
      <c r="FM117" s="237"/>
      <c r="FN117" s="237"/>
      <c r="FO117" s="237"/>
      <c r="FP117" s="237"/>
      <c r="FQ117" s="237"/>
      <c r="FR117" s="237"/>
      <c r="FS117" s="237"/>
      <c r="FT117" s="237"/>
      <c r="FU117" s="237"/>
      <c r="FV117" s="237"/>
      <c r="FW117" s="237"/>
      <c r="FX117" s="237"/>
      <c r="FY117" s="237"/>
      <c r="FZ117" s="237"/>
      <c r="GA117" s="237"/>
      <c r="GB117" s="237"/>
      <c r="GC117" s="237"/>
      <c r="GD117" s="237"/>
      <c r="GE117" s="237"/>
      <c r="GF117" s="237"/>
      <c r="GG117" s="237"/>
      <c r="GH117" s="237"/>
      <c r="GI117" s="237"/>
      <c r="GJ117" s="237"/>
      <c r="GK117" s="237"/>
      <c r="GL117" s="237"/>
      <c r="GM117" s="237"/>
      <c r="GN117" s="237"/>
      <c r="GO117" s="237"/>
      <c r="GP117" s="237"/>
      <c r="GQ117" s="237"/>
    </row>
    <row r="118" spans="1:199" s="81" customFormat="1" ht="15" customHeight="1">
      <c r="A118" s="73" t="str">
        <f>+B118</f>
        <v>Controllable Expense Ratio</v>
      </c>
      <c r="B118" s="238" t="s">
        <v>158</v>
      </c>
      <c r="C118" s="286">
        <f>_xlfn.IFERROR(+C645/C341,0)</f>
        <v>0</v>
      </c>
      <c r="D118" s="286">
        <f>_xlfn.IFERROR(+D645/D341,0)</f>
        <v>0</v>
      </c>
      <c r="E118" s="286">
        <f>_xlfn.IFERROR(+E645/E341,0)</f>
        <v>0</v>
      </c>
      <c r="F118" s="286">
        <f>_xlfn.IFERROR(+F645/F341,0)</f>
        <v>0</v>
      </c>
      <c r="G118" s="286">
        <f>_xlfn.IFERROR(+G645/G341,0)</f>
        <v>0</v>
      </c>
      <c r="H118" s="286">
        <f>_xlfn.IFERROR(+H645/H341,0)</f>
        <v>0</v>
      </c>
      <c r="I118" s="286">
        <f>_xlfn.IFERROR(+I645/I341,0)</f>
        <v>0.127382159251505</v>
      </c>
      <c r="J118" s="286">
        <f>_xlfn.IFERROR(+J645/J341,0)</f>
        <v>0.257818898449464</v>
      </c>
      <c r="K118" s="286">
        <f>_xlfn.IFERROR(+K645/K341,0)</f>
        <v>0.237417006940182</v>
      </c>
      <c r="L118" s="286">
        <f>_xlfn.IFERROR(+L645/L341,0)</f>
        <v>0.422652269292095</v>
      </c>
      <c r="M118" s="286">
        <f>_xlfn.IFERROR(+M645/M341,0)</f>
        <v>0.163361782631959</v>
      </c>
      <c r="N118" s="286">
        <f>_xlfn.IFERROR(+N645/N341,0)</f>
        <v>0.216671777014658</v>
      </c>
      <c r="O118" s="286">
        <f>_xlfn.IFERROR(+O645/O341,0)</f>
        <v>0.180828332486918</v>
      </c>
      <c r="P118" s="28"/>
      <c r="Q118" s="286">
        <f>_xlfn.IFERROR(+Q645/Q341,0)</f>
        <v>0.240878243056734</v>
      </c>
      <c r="R118" s="286"/>
      <c r="S118" s="237"/>
      <c r="T118" s="351"/>
      <c r="U118" s="237"/>
      <c r="V118" s="237"/>
      <c r="W118" s="237"/>
      <c r="X118" s="237"/>
      <c r="Y118" s="237"/>
      <c r="Z118" s="237"/>
      <c r="AA118" s="237"/>
      <c r="AB118" s="237"/>
      <c r="AC118" s="237"/>
      <c r="AD118" s="237"/>
      <c r="AE118" s="237"/>
      <c r="AF118" s="237"/>
      <c r="AG118" s="237"/>
      <c r="AH118" s="237"/>
      <c r="AI118" s="237"/>
      <c r="AJ118" s="237"/>
      <c r="AK118" s="237"/>
      <c r="AL118" s="237"/>
      <c r="AM118" s="237"/>
      <c r="AN118" s="237"/>
      <c r="AO118" s="237"/>
      <c r="AP118" s="237"/>
      <c r="AQ118" s="237"/>
      <c r="AR118" s="237"/>
      <c r="AS118" s="237"/>
      <c r="AT118" s="237"/>
      <c r="AU118" s="237"/>
      <c r="AV118" s="237"/>
      <c r="AW118" s="237"/>
      <c r="AX118" s="237"/>
      <c r="AY118" s="237"/>
      <c r="AZ118" s="237"/>
      <c r="BA118" s="237"/>
      <c r="BB118" s="237"/>
      <c r="BC118" s="237"/>
      <c r="BD118" s="237"/>
      <c r="BE118" s="237"/>
      <c r="BF118" s="237"/>
      <c r="BG118" s="237"/>
      <c r="BH118" s="237"/>
      <c r="BI118" s="237"/>
      <c r="BJ118" s="237"/>
      <c r="BK118" s="237"/>
      <c r="BL118" s="237"/>
      <c r="BM118" s="237"/>
      <c r="BN118" s="237"/>
      <c r="BO118" s="237"/>
      <c r="BP118" s="237"/>
      <c r="BQ118" s="237"/>
      <c r="BR118" s="237"/>
      <c r="BS118" s="237"/>
      <c r="BT118" s="237"/>
      <c r="BU118" s="237"/>
      <c r="BV118" s="237"/>
      <c r="BW118" s="237"/>
      <c r="BX118" s="237"/>
      <c r="BY118" s="237"/>
      <c r="BZ118" s="237"/>
      <c r="CA118" s="237"/>
      <c r="CB118" s="237"/>
      <c r="CC118" s="237"/>
      <c r="CD118" s="237"/>
      <c r="CE118" s="237"/>
      <c r="CF118" s="237"/>
      <c r="CG118" s="237"/>
      <c r="CH118" s="237"/>
      <c r="CI118" s="237"/>
      <c r="CJ118" s="237"/>
      <c r="CK118" s="237"/>
      <c r="CL118" s="237"/>
      <c r="CM118" s="237"/>
      <c r="CN118" s="237"/>
      <c r="CO118" s="237"/>
      <c r="CP118" s="237"/>
      <c r="CQ118" s="237"/>
      <c r="CR118" s="237"/>
      <c r="CS118" s="237"/>
      <c r="CT118" s="237"/>
      <c r="CU118" s="237"/>
      <c r="CV118" s="237"/>
      <c r="CW118" s="237"/>
      <c r="CX118" s="237"/>
      <c r="CY118" s="237"/>
      <c r="CZ118" s="237"/>
      <c r="DA118" s="237"/>
      <c r="DB118" s="237"/>
      <c r="DC118" s="237"/>
      <c r="DD118" s="237"/>
      <c r="DE118" s="237"/>
      <c r="DF118" s="237"/>
      <c r="DG118" s="237"/>
      <c r="DH118" s="237"/>
      <c r="DI118" s="237"/>
      <c r="DJ118" s="237"/>
      <c r="DK118" s="237"/>
      <c r="DL118" s="237"/>
      <c r="DM118" s="237"/>
      <c r="DN118" s="237"/>
      <c r="DO118" s="237"/>
      <c r="DP118" s="237"/>
      <c r="DQ118" s="237"/>
      <c r="DR118" s="237"/>
      <c r="DS118" s="237"/>
      <c r="DT118" s="237"/>
      <c r="DU118" s="237"/>
      <c r="DV118" s="237"/>
      <c r="DW118" s="237"/>
      <c r="DX118" s="237"/>
      <c r="DY118" s="237"/>
      <c r="DZ118" s="237"/>
      <c r="EA118" s="237"/>
      <c r="EB118" s="237"/>
      <c r="EC118" s="237"/>
      <c r="ED118" s="237"/>
      <c r="EE118" s="237"/>
      <c r="EF118" s="237"/>
      <c r="EG118" s="237"/>
      <c r="EH118" s="237"/>
      <c r="EI118" s="237"/>
      <c r="EJ118" s="237"/>
      <c r="EK118" s="237"/>
      <c r="EL118" s="237"/>
      <c r="EM118" s="237"/>
      <c r="EN118" s="237"/>
      <c r="EO118" s="237"/>
      <c r="EP118" s="237"/>
      <c r="EQ118" s="237"/>
      <c r="ER118" s="237"/>
      <c r="ES118" s="237"/>
      <c r="ET118" s="237"/>
      <c r="EU118" s="237"/>
      <c r="EV118" s="237"/>
      <c r="EW118" s="237"/>
      <c r="EX118" s="237"/>
      <c r="EY118" s="237"/>
      <c r="EZ118" s="237"/>
      <c r="FA118" s="237"/>
      <c r="FB118" s="237"/>
      <c r="FC118" s="237"/>
      <c r="FD118" s="237"/>
      <c r="FE118" s="237"/>
      <c r="FF118" s="237"/>
      <c r="FG118" s="237"/>
      <c r="FH118" s="237"/>
      <c r="FI118" s="237"/>
      <c r="FJ118" s="237"/>
      <c r="FK118" s="237"/>
      <c r="FL118" s="237"/>
      <c r="FM118" s="237"/>
      <c r="FN118" s="237"/>
      <c r="FO118" s="237"/>
      <c r="FP118" s="237"/>
      <c r="FQ118" s="237"/>
      <c r="FR118" s="237"/>
      <c r="FS118" s="237"/>
      <c r="FT118" s="237"/>
      <c r="FU118" s="237"/>
      <c r="FV118" s="237"/>
      <c r="FW118" s="237"/>
      <c r="FX118" s="237"/>
      <c r="FY118" s="237"/>
      <c r="FZ118" s="237"/>
      <c r="GA118" s="237"/>
      <c r="GB118" s="237"/>
      <c r="GC118" s="237"/>
      <c r="GD118" s="237"/>
      <c r="GE118" s="237"/>
      <c r="GF118" s="237"/>
      <c r="GG118" s="237"/>
      <c r="GH118" s="237"/>
      <c r="GI118" s="237"/>
      <c r="GJ118" s="237"/>
      <c r="GK118" s="237"/>
      <c r="GL118" s="237"/>
      <c r="GM118" s="237"/>
      <c r="GN118" s="237"/>
      <c r="GO118" s="237"/>
      <c r="GP118" s="237"/>
      <c r="GQ118" s="237"/>
    </row>
    <row r="119" spans="1:199" s="81" customFormat="1" ht="15" customHeight="1">
      <c r="A119" s="73" t="str">
        <f>+B119</f>
        <v>Controllable Operating Margin</v>
      </c>
      <c r="B119" s="238" t="s">
        <v>159</v>
      </c>
      <c r="C119" s="286">
        <f>_xlfn.IFERROR(+C646/C341,0)</f>
        <v>0</v>
      </c>
      <c r="D119" s="286">
        <f>_xlfn.IFERROR(+D646/D341,0)</f>
        <v>0</v>
      </c>
      <c r="E119" s="286">
        <f>_xlfn.IFERROR(+E646/E341,0)</f>
        <v>0</v>
      </c>
      <c r="F119" s="286">
        <f>_xlfn.IFERROR(+F646/F341,0)</f>
        <v>0</v>
      </c>
      <c r="G119" s="286">
        <f>_xlfn.IFERROR(+G646/G341,0)</f>
        <v>0</v>
      </c>
      <c r="H119" s="286">
        <f>_xlfn.IFERROR(+H646/H341,0)</f>
        <v>0</v>
      </c>
      <c r="I119" s="286">
        <f>_xlfn.IFERROR(+I646/I341,0)</f>
        <v>0.872617840748495</v>
      </c>
      <c r="J119" s="286">
        <f>_xlfn.IFERROR(+J646/J341,0)</f>
        <v>0.742181101550536</v>
      </c>
      <c r="K119" s="286">
        <f>_xlfn.IFERROR(+K646/K341,0)</f>
        <v>0.762582993059818</v>
      </c>
      <c r="L119" s="286">
        <f>_xlfn.IFERROR(+L646/L341,0)</f>
        <v>0.577347730707905</v>
      </c>
      <c r="M119" s="286">
        <f>_xlfn.IFERROR(+M646/M341,0)</f>
        <v>0.836638217368041</v>
      </c>
      <c r="N119" s="286">
        <f>_xlfn.IFERROR(+N646/N341,0)</f>
        <v>0.783328222985342</v>
      </c>
      <c r="O119" s="286">
        <f>_xlfn.IFERROR(+O646/O341,0)</f>
        <v>0.819171667513082</v>
      </c>
      <c r="P119" s="28"/>
      <c r="Q119" s="286">
        <f>_xlfn.IFERROR(+Q646/Q341,0)</f>
        <v>0.759121756943266</v>
      </c>
      <c r="R119" s="286"/>
      <c r="S119" s="237"/>
      <c r="T119" s="351"/>
      <c r="U119" s="237"/>
      <c r="V119" s="237"/>
      <c r="W119" s="237"/>
      <c r="X119" s="237"/>
      <c r="Y119" s="237"/>
      <c r="Z119" s="237"/>
      <c r="AA119" s="237"/>
      <c r="AB119" s="237"/>
      <c r="AC119" s="237"/>
      <c r="AD119" s="237"/>
      <c r="AE119" s="237"/>
      <c r="AF119" s="237"/>
      <c r="AG119" s="237"/>
      <c r="AH119" s="237"/>
      <c r="AI119" s="237"/>
      <c r="AJ119" s="237"/>
      <c r="AK119" s="237"/>
      <c r="AL119" s="237"/>
      <c r="AM119" s="237"/>
      <c r="AN119" s="237"/>
      <c r="AO119" s="237"/>
      <c r="AP119" s="237"/>
      <c r="AQ119" s="237"/>
      <c r="AR119" s="237"/>
      <c r="AS119" s="237"/>
      <c r="AT119" s="237"/>
      <c r="AU119" s="237"/>
      <c r="AV119" s="237"/>
      <c r="AW119" s="237"/>
      <c r="AX119" s="237"/>
      <c r="AY119" s="237"/>
      <c r="AZ119" s="237"/>
      <c r="BA119" s="237"/>
      <c r="BB119" s="237"/>
      <c r="BC119" s="237"/>
      <c r="BD119" s="237"/>
      <c r="BE119" s="237"/>
      <c r="BF119" s="237"/>
      <c r="BG119" s="237"/>
      <c r="BH119" s="237"/>
      <c r="BI119" s="237"/>
      <c r="BJ119" s="237"/>
      <c r="BK119" s="237"/>
      <c r="BL119" s="237"/>
      <c r="BM119" s="237"/>
      <c r="BN119" s="237"/>
      <c r="BO119" s="237"/>
      <c r="BP119" s="237"/>
      <c r="BQ119" s="237"/>
      <c r="BR119" s="237"/>
      <c r="BS119" s="237"/>
      <c r="BT119" s="237"/>
      <c r="BU119" s="237"/>
      <c r="BV119" s="237"/>
      <c r="BW119" s="237"/>
      <c r="BX119" s="237"/>
      <c r="BY119" s="237"/>
      <c r="BZ119" s="237"/>
      <c r="CA119" s="237"/>
      <c r="CB119" s="237"/>
      <c r="CC119" s="237"/>
      <c r="CD119" s="237"/>
      <c r="CE119" s="237"/>
      <c r="CF119" s="237"/>
      <c r="CG119" s="237"/>
      <c r="CH119" s="237"/>
      <c r="CI119" s="237"/>
      <c r="CJ119" s="237"/>
      <c r="CK119" s="237"/>
      <c r="CL119" s="237"/>
      <c r="CM119" s="237"/>
      <c r="CN119" s="237"/>
      <c r="CO119" s="237"/>
      <c r="CP119" s="237"/>
      <c r="CQ119" s="237"/>
      <c r="CR119" s="237"/>
      <c r="CS119" s="237"/>
      <c r="CT119" s="237"/>
      <c r="CU119" s="237"/>
      <c r="CV119" s="237"/>
      <c r="CW119" s="237"/>
      <c r="CX119" s="237"/>
      <c r="CY119" s="237"/>
      <c r="CZ119" s="237"/>
      <c r="DA119" s="237"/>
      <c r="DB119" s="237"/>
      <c r="DC119" s="237"/>
      <c r="DD119" s="237"/>
      <c r="DE119" s="237"/>
      <c r="DF119" s="237"/>
      <c r="DG119" s="237"/>
      <c r="DH119" s="237"/>
      <c r="DI119" s="237"/>
      <c r="DJ119" s="237"/>
      <c r="DK119" s="237"/>
      <c r="DL119" s="237"/>
      <c r="DM119" s="237"/>
      <c r="DN119" s="237"/>
      <c r="DO119" s="237"/>
      <c r="DP119" s="237"/>
      <c r="DQ119" s="237"/>
      <c r="DR119" s="237"/>
      <c r="DS119" s="237"/>
      <c r="DT119" s="237"/>
      <c r="DU119" s="237"/>
      <c r="DV119" s="237"/>
      <c r="DW119" s="237"/>
      <c r="DX119" s="237"/>
      <c r="DY119" s="237"/>
      <c r="DZ119" s="237"/>
      <c r="EA119" s="237"/>
      <c r="EB119" s="237"/>
      <c r="EC119" s="237"/>
      <c r="ED119" s="237"/>
      <c r="EE119" s="237"/>
      <c r="EF119" s="237"/>
      <c r="EG119" s="237"/>
      <c r="EH119" s="237"/>
      <c r="EI119" s="237"/>
      <c r="EJ119" s="237"/>
      <c r="EK119" s="237"/>
      <c r="EL119" s="237"/>
      <c r="EM119" s="237"/>
      <c r="EN119" s="237"/>
      <c r="EO119" s="237"/>
      <c r="EP119" s="237"/>
      <c r="EQ119" s="237"/>
      <c r="ER119" s="237"/>
      <c r="ES119" s="237"/>
      <c r="ET119" s="237"/>
      <c r="EU119" s="237"/>
      <c r="EV119" s="237"/>
      <c r="EW119" s="237"/>
      <c r="EX119" s="237"/>
      <c r="EY119" s="237"/>
      <c r="EZ119" s="237"/>
      <c r="FA119" s="237"/>
      <c r="FB119" s="237"/>
      <c r="FC119" s="237"/>
      <c r="FD119" s="237"/>
      <c r="FE119" s="237"/>
      <c r="FF119" s="237"/>
      <c r="FG119" s="237"/>
      <c r="FH119" s="237"/>
      <c r="FI119" s="237"/>
      <c r="FJ119" s="237"/>
      <c r="FK119" s="237"/>
      <c r="FL119" s="237"/>
      <c r="FM119" s="237"/>
      <c r="FN119" s="237"/>
      <c r="FO119" s="237"/>
      <c r="FP119" s="237"/>
      <c r="FQ119" s="237"/>
      <c r="FR119" s="237"/>
      <c r="FS119" s="237"/>
      <c r="FT119" s="237"/>
      <c r="FU119" s="237"/>
      <c r="FV119" s="237"/>
      <c r="FW119" s="237"/>
      <c r="FX119" s="237"/>
      <c r="FY119" s="237"/>
      <c r="FZ119" s="237"/>
      <c r="GA119" s="237"/>
      <c r="GB119" s="237"/>
      <c r="GC119" s="237"/>
      <c r="GD119" s="237"/>
      <c r="GE119" s="237"/>
      <c r="GF119" s="237"/>
      <c r="GG119" s="237"/>
      <c r="GH119" s="237"/>
      <c r="GI119" s="237"/>
      <c r="GJ119" s="237"/>
      <c r="GK119" s="237"/>
      <c r="GL119" s="237"/>
      <c r="GM119" s="237"/>
      <c r="GN119" s="237"/>
      <c r="GO119" s="237"/>
      <c r="GP119" s="237"/>
      <c r="GQ119" s="237"/>
    </row>
    <row r="120" spans="1:199" s="81" customFormat="1" ht="15" customHeight="1">
      <c r="A120" s="73" t="str">
        <f>+B120</f>
        <v>Operating Margin</v>
      </c>
      <c r="B120" s="238" t="s">
        <v>160</v>
      </c>
      <c r="C120" s="286">
        <f>_xlfn.IFERROR(+C718/C341,0)</f>
        <v>0</v>
      </c>
      <c r="D120" s="286">
        <f>_xlfn.IFERROR(+D718/D341,0)</f>
        <v>0</v>
      </c>
      <c r="E120" s="286">
        <f>_xlfn.IFERROR(+E718/E341,0)</f>
        <v>0</v>
      </c>
      <c r="F120" s="286">
        <f>_xlfn.IFERROR(+F718/F341,0)</f>
        <v>0</v>
      </c>
      <c r="G120" s="286">
        <f>_xlfn.IFERROR(+G718/G341,0)</f>
        <v>0</v>
      </c>
      <c r="H120" s="286">
        <f>_xlfn.IFERROR(+H718/H341,0)</f>
        <v>0</v>
      </c>
      <c r="I120" s="286">
        <f>_xlfn.IFERROR(+I718/I341,0)</f>
        <v>0.781426038244608</v>
      </c>
      <c r="J120" s="286">
        <f>_xlfn.IFERROR(+J718/J341,0)</f>
        <v>0.44356967700947</v>
      </c>
      <c r="K120" s="286">
        <f>_xlfn.IFERROR(+K718/K341,0)</f>
        <v>0.531989286937358</v>
      </c>
      <c r="L120" s="286">
        <f>_xlfn.IFERROR(+L718/L341,0)</f>
        <v>0.366193018006602</v>
      </c>
      <c r="M120" s="286">
        <f>_xlfn.IFERROR(+M718/M341,0)</f>
        <v>0.932601264505844</v>
      </c>
      <c r="N120" s="286">
        <f>_xlfn.IFERROR(+N718/N341,0)</f>
        <v>0.65518173485487</v>
      </c>
      <c r="O120" s="286">
        <f>_xlfn.IFERROR(+O718/O341,0)</f>
        <v>0.727952112000132</v>
      </c>
      <c r="P120" s="28"/>
      <c r="Q120" s="286">
        <f>_xlfn.IFERROR(+Q718/Q341,0)</f>
        <v>0.632380590572327</v>
      </c>
      <c r="R120" s="286"/>
      <c r="S120" s="237"/>
      <c r="T120" s="351"/>
      <c r="U120" s="237"/>
      <c r="V120" s="237"/>
      <c r="W120" s="237"/>
      <c r="X120" s="237"/>
      <c r="Y120" s="237"/>
      <c r="Z120" s="237"/>
      <c r="AA120" s="237"/>
      <c r="AB120" s="237"/>
      <c r="AC120" s="237"/>
      <c r="AD120" s="237"/>
      <c r="AE120" s="237"/>
      <c r="AF120" s="237"/>
      <c r="AG120" s="237"/>
      <c r="AH120" s="237"/>
      <c r="AI120" s="237"/>
      <c r="AJ120" s="237"/>
      <c r="AK120" s="237"/>
      <c r="AL120" s="237"/>
      <c r="AM120" s="237"/>
      <c r="AN120" s="237"/>
      <c r="AO120" s="237"/>
      <c r="AP120" s="237"/>
      <c r="AQ120" s="237"/>
      <c r="AR120" s="237"/>
      <c r="AS120" s="237"/>
      <c r="AT120" s="237"/>
      <c r="AU120" s="237"/>
      <c r="AV120" s="237"/>
      <c r="AW120" s="237"/>
      <c r="AX120" s="237"/>
      <c r="AY120" s="237"/>
      <c r="AZ120" s="237"/>
      <c r="BA120" s="237"/>
      <c r="BB120" s="237"/>
      <c r="BC120" s="237"/>
      <c r="BD120" s="237"/>
      <c r="BE120" s="237"/>
      <c r="BF120" s="237"/>
      <c r="BG120" s="237"/>
      <c r="BH120" s="237"/>
      <c r="BI120" s="237"/>
      <c r="BJ120" s="237"/>
      <c r="BK120" s="237"/>
      <c r="BL120" s="237"/>
      <c r="BM120" s="237"/>
      <c r="BN120" s="237"/>
      <c r="BO120" s="237"/>
      <c r="BP120" s="237"/>
      <c r="BQ120" s="237"/>
      <c r="BR120" s="237"/>
      <c r="BS120" s="237"/>
      <c r="BT120" s="237"/>
      <c r="BU120" s="237"/>
      <c r="BV120" s="237"/>
      <c r="BW120" s="237"/>
      <c r="BX120" s="237"/>
      <c r="BY120" s="237"/>
      <c r="BZ120" s="237"/>
      <c r="CA120" s="237"/>
      <c r="CB120" s="237"/>
      <c r="CC120" s="237"/>
      <c r="CD120" s="237"/>
      <c r="CE120" s="237"/>
      <c r="CF120" s="237"/>
      <c r="CG120" s="237"/>
      <c r="CH120" s="237"/>
      <c r="CI120" s="237"/>
      <c r="CJ120" s="237"/>
      <c r="CK120" s="237"/>
      <c r="CL120" s="237"/>
      <c r="CM120" s="237"/>
      <c r="CN120" s="237"/>
      <c r="CO120" s="237"/>
      <c r="CP120" s="237"/>
      <c r="CQ120" s="237"/>
      <c r="CR120" s="237"/>
      <c r="CS120" s="237"/>
      <c r="CT120" s="237"/>
      <c r="CU120" s="237"/>
      <c r="CV120" s="237"/>
      <c r="CW120" s="237"/>
      <c r="CX120" s="237"/>
      <c r="CY120" s="237"/>
      <c r="CZ120" s="237"/>
      <c r="DA120" s="237"/>
      <c r="DB120" s="237"/>
      <c r="DC120" s="237"/>
      <c r="DD120" s="237"/>
      <c r="DE120" s="237"/>
      <c r="DF120" s="237"/>
      <c r="DG120" s="237"/>
      <c r="DH120" s="237"/>
      <c r="DI120" s="237"/>
      <c r="DJ120" s="237"/>
      <c r="DK120" s="237"/>
      <c r="DL120" s="237"/>
      <c r="DM120" s="237"/>
      <c r="DN120" s="237"/>
      <c r="DO120" s="237"/>
      <c r="DP120" s="237"/>
      <c r="DQ120" s="237"/>
      <c r="DR120" s="237"/>
      <c r="DS120" s="237"/>
      <c r="DT120" s="237"/>
      <c r="DU120" s="237"/>
      <c r="DV120" s="237"/>
      <c r="DW120" s="237"/>
      <c r="DX120" s="237"/>
      <c r="DY120" s="237"/>
      <c r="DZ120" s="237"/>
      <c r="EA120" s="237"/>
      <c r="EB120" s="237"/>
      <c r="EC120" s="237"/>
      <c r="ED120" s="237"/>
      <c r="EE120" s="237"/>
      <c r="EF120" s="237"/>
      <c r="EG120" s="237"/>
      <c r="EH120" s="237"/>
      <c r="EI120" s="237"/>
      <c r="EJ120" s="237"/>
      <c r="EK120" s="237"/>
      <c r="EL120" s="237"/>
      <c r="EM120" s="237"/>
      <c r="EN120" s="237"/>
      <c r="EO120" s="237"/>
      <c r="EP120" s="237"/>
      <c r="EQ120" s="237"/>
      <c r="ER120" s="237"/>
      <c r="ES120" s="237"/>
      <c r="ET120" s="237"/>
      <c r="EU120" s="237"/>
      <c r="EV120" s="237"/>
      <c r="EW120" s="237"/>
      <c r="EX120" s="237"/>
      <c r="EY120" s="237"/>
      <c r="EZ120" s="237"/>
      <c r="FA120" s="237"/>
      <c r="FB120" s="237"/>
      <c r="FC120" s="237"/>
      <c r="FD120" s="237"/>
      <c r="FE120" s="237"/>
      <c r="FF120" s="237"/>
      <c r="FG120" s="237"/>
      <c r="FH120" s="237"/>
      <c r="FI120" s="237"/>
      <c r="FJ120" s="237"/>
      <c r="FK120" s="237"/>
      <c r="FL120" s="237"/>
      <c r="FM120" s="237"/>
      <c r="FN120" s="237"/>
      <c r="FO120" s="237"/>
      <c r="FP120" s="237"/>
      <c r="FQ120" s="237"/>
      <c r="FR120" s="237"/>
      <c r="FS120" s="237"/>
      <c r="FT120" s="237"/>
      <c r="FU120" s="237"/>
      <c r="FV120" s="237"/>
      <c r="FW120" s="237"/>
      <c r="FX120" s="237"/>
      <c r="FY120" s="237"/>
      <c r="FZ120" s="237"/>
      <c r="GA120" s="237"/>
      <c r="GB120" s="237"/>
      <c r="GC120" s="237"/>
      <c r="GD120" s="237"/>
      <c r="GE120" s="237"/>
      <c r="GF120" s="237"/>
      <c r="GG120" s="237"/>
      <c r="GH120" s="237"/>
      <c r="GI120" s="237"/>
      <c r="GJ120" s="237"/>
      <c r="GK120" s="237"/>
      <c r="GL120" s="237"/>
      <c r="GM120" s="237"/>
      <c r="GN120" s="237"/>
      <c r="GO120" s="237"/>
      <c r="GP120" s="237"/>
      <c r="GQ120" s="237"/>
    </row>
    <row r="121" spans="1:199" s="81" customFormat="1" ht="15" customHeight="1">
      <c r="A121" s="73">
        <f>+B121</f>
        <v>0</v>
      </c>
      <c r="B121" s="238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"/>
      <c r="Q121" s="287"/>
      <c r="R121" s="287"/>
      <c r="S121" s="237"/>
      <c r="T121" s="351"/>
      <c r="U121" s="237"/>
      <c r="V121" s="237"/>
      <c r="W121" s="237"/>
      <c r="X121" s="237"/>
      <c r="Y121" s="237"/>
      <c r="Z121" s="237"/>
      <c r="AA121" s="237"/>
      <c r="AB121" s="237"/>
      <c r="AC121" s="237"/>
      <c r="AD121" s="237"/>
      <c r="AE121" s="237"/>
      <c r="AF121" s="237"/>
      <c r="AG121" s="237"/>
      <c r="AH121" s="237"/>
      <c r="AI121" s="237"/>
      <c r="AJ121" s="237"/>
      <c r="AK121" s="237"/>
      <c r="AL121" s="237"/>
      <c r="AM121" s="237"/>
      <c r="AN121" s="237"/>
      <c r="AO121" s="237"/>
      <c r="AP121" s="237"/>
      <c r="AQ121" s="237"/>
      <c r="AR121" s="237"/>
      <c r="AS121" s="237"/>
      <c r="AT121" s="237"/>
      <c r="AU121" s="237"/>
      <c r="AV121" s="237"/>
      <c r="AW121" s="237"/>
      <c r="AX121" s="237"/>
      <c r="AY121" s="237"/>
      <c r="AZ121" s="237"/>
      <c r="BA121" s="237"/>
      <c r="BB121" s="237"/>
      <c r="BC121" s="237"/>
      <c r="BD121" s="237"/>
      <c r="BE121" s="237"/>
      <c r="BF121" s="237"/>
      <c r="BG121" s="237"/>
      <c r="BH121" s="237"/>
      <c r="BI121" s="237"/>
      <c r="BJ121" s="237"/>
      <c r="BK121" s="237"/>
      <c r="BL121" s="237"/>
      <c r="BM121" s="237"/>
      <c r="BN121" s="237"/>
      <c r="BO121" s="237"/>
      <c r="BP121" s="237"/>
      <c r="BQ121" s="237"/>
      <c r="BR121" s="237"/>
      <c r="BS121" s="237"/>
      <c r="BT121" s="237"/>
      <c r="BU121" s="237"/>
      <c r="BV121" s="237"/>
      <c r="BW121" s="237"/>
      <c r="BX121" s="237"/>
      <c r="BY121" s="237"/>
      <c r="BZ121" s="237"/>
      <c r="CA121" s="237"/>
      <c r="CB121" s="237"/>
      <c r="CC121" s="237"/>
      <c r="CD121" s="237"/>
      <c r="CE121" s="237"/>
      <c r="CF121" s="237"/>
      <c r="CG121" s="237"/>
      <c r="CH121" s="237"/>
      <c r="CI121" s="237"/>
      <c r="CJ121" s="237"/>
      <c r="CK121" s="237"/>
      <c r="CL121" s="237"/>
      <c r="CM121" s="237"/>
      <c r="CN121" s="237"/>
      <c r="CO121" s="237"/>
      <c r="CP121" s="237"/>
      <c r="CQ121" s="237"/>
      <c r="CR121" s="237"/>
      <c r="CS121" s="237"/>
      <c r="CT121" s="237"/>
      <c r="CU121" s="237"/>
      <c r="CV121" s="237"/>
      <c r="CW121" s="237"/>
      <c r="CX121" s="237"/>
      <c r="CY121" s="237"/>
      <c r="CZ121" s="237"/>
      <c r="DA121" s="237"/>
      <c r="DB121" s="237"/>
      <c r="DC121" s="237"/>
      <c r="DD121" s="237"/>
      <c r="DE121" s="237"/>
      <c r="DF121" s="237"/>
      <c r="DG121" s="237"/>
      <c r="DH121" s="237"/>
      <c r="DI121" s="237"/>
      <c r="DJ121" s="237"/>
      <c r="DK121" s="237"/>
      <c r="DL121" s="237"/>
      <c r="DM121" s="237"/>
      <c r="DN121" s="237"/>
      <c r="DO121" s="237"/>
      <c r="DP121" s="237"/>
      <c r="DQ121" s="237"/>
      <c r="DR121" s="237"/>
      <c r="DS121" s="237"/>
      <c r="DT121" s="237"/>
      <c r="DU121" s="237"/>
      <c r="DV121" s="237"/>
      <c r="DW121" s="237"/>
      <c r="DX121" s="237"/>
      <c r="DY121" s="237"/>
      <c r="DZ121" s="237"/>
      <c r="EA121" s="237"/>
      <c r="EB121" s="237"/>
      <c r="EC121" s="237"/>
      <c r="ED121" s="237"/>
      <c r="EE121" s="237"/>
      <c r="EF121" s="237"/>
      <c r="EG121" s="237"/>
      <c r="EH121" s="237"/>
      <c r="EI121" s="237"/>
      <c r="EJ121" s="237"/>
      <c r="EK121" s="237"/>
      <c r="EL121" s="237"/>
      <c r="EM121" s="237"/>
      <c r="EN121" s="237"/>
      <c r="EO121" s="237"/>
      <c r="EP121" s="237"/>
      <c r="EQ121" s="237"/>
      <c r="ER121" s="237"/>
      <c r="ES121" s="237"/>
      <c r="ET121" s="237"/>
      <c r="EU121" s="237"/>
      <c r="EV121" s="237"/>
      <c r="EW121" s="237"/>
      <c r="EX121" s="237"/>
      <c r="EY121" s="237"/>
      <c r="EZ121" s="237"/>
      <c r="FA121" s="237"/>
      <c r="FB121" s="237"/>
      <c r="FC121" s="237"/>
      <c r="FD121" s="237"/>
      <c r="FE121" s="237"/>
      <c r="FF121" s="237"/>
      <c r="FG121" s="237"/>
      <c r="FH121" s="237"/>
      <c r="FI121" s="237"/>
      <c r="FJ121" s="237"/>
      <c r="FK121" s="237"/>
      <c r="FL121" s="237"/>
      <c r="FM121" s="237"/>
      <c r="FN121" s="237"/>
      <c r="FO121" s="237"/>
      <c r="FP121" s="237"/>
      <c r="FQ121" s="237"/>
      <c r="FR121" s="237"/>
      <c r="FS121" s="237"/>
      <c r="FT121" s="237"/>
      <c r="FU121" s="237"/>
      <c r="FV121" s="237"/>
      <c r="FW121" s="237"/>
      <c r="FX121" s="237"/>
      <c r="FY121" s="237"/>
      <c r="FZ121" s="237"/>
      <c r="GA121" s="237"/>
      <c r="GB121" s="237"/>
      <c r="GC121" s="237"/>
      <c r="GD121" s="237"/>
      <c r="GE121" s="237"/>
      <c r="GF121" s="237"/>
      <c r="GG121" s="237"/>
      <c r="GH121" s="237"/>
      <c r="GI121" s="237"/>
      <c r="GJ121" s="237"/>
      <c r="GK121" s="237"/>
      <c r="GL121" s="237"/>
      <c r="GM121" s="237"/>
      <c r="GN121" s="237"/>
      <c r="GO121" s="237"/>
      <c r="GP121" s="237"/>
      <c r="GQ121" s="237"/>
    </row>
    <row r="122" spans="1:199" s="81" customFormat="1" ht="15" customHeight="1">
      <c r="A122" s="73">
        <f>+B122</f>
        <v>0</v>
      </c>
      <c r="B122" s="280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8"/>
      <c r="Q122" s="238"/>
      <c r="R122" s="238"/>
      <c r="S122" s="237"/>
      <c r="T122" s="351"/>
      <c r="U122" s="237"/>
      <c r="V122" s="237"/>
      <c r="W122" s="237"/>
      <c r="X122" s="237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7"/>
      <c r="AM122" s="237"/>
      <c r="AN122" s="237"/>
      <c r="AO122" s="237"/>
      <c r="AP122" s="237"/>
      <c r="AQ122" s="237"/>
      <c r="AR122" s="237"/>
      <c r="AS122" s="237"/>
      <c r="AT122" s="237"/>
      <c r="AU122" s="237"/>
      <c r="AV122" s="237"/>
      <c r="AW122" s="237"/>
      <c r="AX122" s="237"/>
      <c r="AY122" s="237"/>
      <c r="AZ122" s="237"/>
      <c r="BA122" s="237"/>
      <c r="BB122" s="237"/>
      <c r="BC122" s="237"/>
      <c r="BD122" s="237"/>
      <c r="BE122" s="237"/>
      <c r="BF122" s="237"/>
      <c r="BG122" s="237"/>
      <c r="BH122" s="237"/>
      <c r="BI122" s="237"/>
      <c r="BJ122" s="237"/>
      <c r="BK122" s="237"/>
      <c r="BL122" s="237"/>
      <c r="BM122" s="237"/>
      <c r="BN122" s="237"/>
      <c r="BO122" s="237"/>
      <c r="BP122" s="237"/>
      <c r="BQ122" s="237"/>
      <c r="BR122" s="237"/>
      <c r="BS122" s="237"/>
      <c r="BT122" s="237"/>
      <c r="BU122" s="237"/>
      <c r="BV122" s="237"/>
      <c r="BW122" s="237"/>
      <c r="BX122" s="237"/>
      <c r="BY122" s="237"/>
      <c r="BZ122" s="237"/>
      <c r="CA122" s="237"/>
      <c r="CB122" s="237"/>
      <c r="CC122" s="237"/>
      <c r="CD122" s="237"/>
      <c r="CE122" s="237"/>
      <c r="CF122" s="237"/>
      <c r="CG122" s="237"/>
      <c r="CH122" s="237"/>
      <c r="CI122" s="237"/>
      <c r="CJ122" s="237"/>
      <c r="CK122" s="237"/>
      <c r="CL122" s="237"/>
      <c r="CM122" s="237"/>
      <c r="CN122" s="237"/>
      <c r="CO122" s="237"/>
      <c r="CP122" s="237"/>
      <c r="CQ122" s="237"/>
      <c r="CR122" s="237"/>
      <c r="CS122" s="237"/>
      <c r="CT122" s="237"/>
      <c r="CU122" s="237"/>
      <c r="CV122" s="237"/>
      <c r="CW122" s="237"/>
      <c r="CX122" s="237"/>
      <c r="CY122" s="237"/>
      <c r="CZ122" s="237"/>
      <c r="DA122" s="237"/>
      <c r="DB122" s="237"/>
      <c r="DC122" s="237"/>
      <c r="DD122" s="237"/>
      <c r="DE122" s="237"/>
      <c r="DF122" s="237"/>
      <c r="DG122" s="237"/>
      <c r="DH122" s="237"/>
      <c r="DI122" s="237"/>
      <c r="DJ122" s="237"/>
      <c r="DK122" s="237"/>
      <c r="DL122" s="237"/>
      <c r="DM122" s="237"/>
      <c r="DN122" s="237"/>
      <c r="DO122" s="237"/>
      <c r="DP122" s="237"/>
      <c r="DQ122" s="237"/>
      <c r="DR122" s="237"/>
      <c r="DS122" s="237"/>
      <c r="DT122" s="237"/>
      <c r="DU122" s="237"/>
      <c r="DV122" s="237"/>
      <c r="DW122" s="237"/>
      <c r="DX122" s="237"/>
      <c r="DY122" s="237"/>
      <c r="DZ122" s="237"/>
      <c r="EA122" s="237"/>
      <c r="EB122" s="237"/>
      <c r="EC122" s="237"/>
      <c r="ED122" s="237"/>
      <c r="EE122" s="237"/>
      <c r="EF122" s="237"/>
      <c r="EG122" s="237"/>
      <c r="EH122" s="237"/>
      <c r="EI122" s="237"/>
      <c r="EJ122" s="237"/>
      <c r="EK122" s="237"/>
      <c r="EL122" s="237"/>
      <c r="EM122" s="237"/>
      <c r="EN122" s="237"/>
      <c r="EO122" s="237"/>
      <c r="EP122" s="237"/>
      <c r="EQ122" s="237"/>
      <c r="ER122" s="237"/>
      <c r="ES122" s="237"/>
      <c r="ET122" s="237"/>
      <c r="EU122" s="237"/>
      <c r="EV122" s="237"/>
      <c r="EW122" s="237"/>
      <c r="EX122" s="237"/>
      <c r="EY122" s="237"/>
      <c r="EZ122" s="237"/>
      <c r="FA122" s="237"/>
      <c r="FB122" s="237"/>
      <c r="FC122" s="237"/>
      <c r="FD122" s="237"/>
      <c r="FE122" s="237"/>
      <c r="FF122" s="237"/>
      <c r="FG122" s="237"/>
      <c r="FH122" s="237"/>
      <c r="FI122" s="237"/>
      <c r="FJ122" s="237"/>
      <c r="FK122" s="237"/>
      <c r="FL122" s="237"/>
      <c r="FM122" s="237"/>
      <c r="FN122" s="237"/>
      <c r="FO122" s="237"/>
      <c r="FP122" s="237"/>
      <c r="FQ122" s="237"/>
      <c r="FR122" s="237"/>
      <c r="FS122" s="237"/>
      <c r="FT122" s="237"/>
      <c r="FU122" s="237"/>
      <c r="FV122" s="237"/>
      <c r="FW122" s="237"/>
      <c r="FX122" s="237"/>
      <c r="FY122" s="237"/>
      <c r="FZ122" s="237"/>
      <c r="GA122" s="237"/>
      <c r="GB122" s="237"/>
      <c r="GC122" s="237"/>
      <c r="GD122" s="237"/>
      <c r="GE122" s="237"/>
      <c r="GF122" s="237"/>
      <c r="GG122" s="237"/>
      <c r="GH122" s="237"/>
      <c r="GI122" s="237"/>
      <c r="GJ122" s="237"/>
      <c r="GK122" s="237"/>
      <c r="GL122" s="237"/>
      <c r="GM122" s="237"/>
      <c r="GN122" s="237"/>
      <c r="GO122" s="237"/>
      <c r="GP122" s="237"/>
      <c r="GQ122" s="237"/>
    </row>
    <row r="123" spans="1:199" s="45" customFormat="1" ht="15" customHeight="1">
      <c r="A123" s="73" t="str">
        <f>+B123</f>
        <v>Income</v>
      </c>
      <c r="B123" s="235" t="s">
        <v>33</v>
      </c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"/>
      <c r="Q123" s="281"/>
      <c r="R123" s="281"/>
      <c r="S123" s="243"/>
      <c r="T123" s="348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6"/>
      <c r="AI123" s="206"/>
      <c r="AJ123" s="206"/>
      <c r="AK123" s="206"/>
      <c r="AL123" s="206"/>
      <c r="AM123" s="206"/>
      <c r="AN123" s="206"/>
      <c r="AO123" s="206"/>
      <c r="AP123" s="206"/>
      <c r="AQ123" s="206"/>
      <c r="AR123" s="206"/>
      <c r="AS123" s="206"/>
      <c r="AT123" s="206"/>
      <c r="AU123" s="206"/>
      <c r="AV123" s="206"/>
      <c r="AW123" s="206"/>
      <c r="AX123" s="206"/>
      <c r="AY123" s="206"/>
      <c r="AZ123" s="206"/>
      <c r="BA123" s="206"/>
      <c r="BB123" s="206"/>
      <c r="BC123" s="206"/>
      <c r="BD123" s="206"/>
      <c r="BE123" s="206"/>
      <c r="BF123" s="206"/>
      <c r="BG123" s="206"/>
      <c r="BH123" s="206"/>
      <c r="BI123" s="206"/>
      <c r="BJ123" s="206"/>
      <c r="BK123" s="206"/>
      <c r="BL123" s="206"/>
      <c r="BM123" s="206"/>
      <c r="BN123" s="206"/>
      <c r="BO123" s="206"/>
      <c r="BP123" s="206"/>
      <c r="BQ123" s="206"/>
      <c r="BR123" s="206"/>
      <c r="BS123" s="206"/>
      <c r="BT123" s="206"/>
      <c r="BU123" s="206"/>
      <c r="BV123" s="206"/>
      <c r="BW123" s="206"/>
      <c r="BX123" s="206"/>
      <c r="BY123" s="206"/>
      <c r="BZ123" s="206"/>
      <c r="CA123" s="206"/>
      <c r="CB123" s="206"/>
      <c r="CC123" s="206"/>
      <c r="CD123" s="206"/>
      <c r="CE123" s="206"/>
      <c r="CF123" s="206"/>
      <c r="CG123" s="206"/>
      <c r="CH123" s="206"/>
      <c r="CI123" s="206"/>
      <c r="CJ123" s="206"/>
      <c r="CK123" s="206"/>
      <c r="CL123" s="206"/>
      <c r="CM123" s="206"/>
      <c r="CN123" s="206"/>
      <c r="CO123" s="206"/>
      <c r="CP123" s="206"/>
      <c r="CQ123" s="206"/>
      <c r="CR123" s="206"/>
      <c r="CS123" s="206"/>
      <c r="CT123" s="206"/>
      <c r="CU123" s="206"/>
      <c r="CV123" s="206"/>
      <c r="CW123" s="206"/>
      <c r="CX123" s="206"/>
      <c r="CY123" s="206"/>
      <c r="CZ123" s="206"/>
      <c r="DA123" s="206"/>
      <c r="DB123" s="206"/>
      <c r="DC123" s="206"/>
      <c r="DD123" s="206"/>
      <c r="DE123" s="206"/>
      <c r="DF123" s="206"/>
      <c r="DG123" s="206"/>
      <c r="DH123" s="206"/>
      <c r="DI123" s="206"/>
      <c r="DJ123" s="206"/>
      <c r="DK123" s="206"/>
      <c r="DL123" s="206"/>
      <c r="DM123" s="206"/>
      <c r="DN123" s="206"/>
      <c r="DO123" s="206"/>
      <c r="DP123" s="206"/>
      <c r="DQ123" s="206"/>
      <c r="DR123" s="206"/>
      <c r="DS123" s="206"/>
      <c r="DT123" s="206"/>
      <c r="DU123" s="206"/>
      <c r="DV123" s="206"/>
      <c r="DW123" s="206"/>
      <c r="DX123" s="206"/>
      <c r="DY123" s="206"/>
      <c r="DZ123" s="206"/>
      <c r="EA123" s="206"/>
      <c r="EB123" s="206"/>
      <c r="EC123" s="206"/>
      <c r="ED123" s="206"/>
      <c r="EE123" s="206"/>
      <c r="EF123" s="206"/>
      <c r="EG123" s="206"/>
      <c r="EH123" s="206"/>
      <c r="EI123" s="206"/>
      <c r="EJ123" s="206"/>
      <c r="EK123" s="206"/>
      <c r="EL123" s="206"/>
      <c r="EM123" s="206"/>
      <c r="EN123" s="206"/>
      <c r="EO123" s="206"/>
      <c r="EP123" s="206"/>
      <c r="EQ123" s="206"/>
      <c r="ER123" s="206"/>
      <c r="ES123" s="206"/>
      <c r="ET123" s="206"/>
      <c r="EU123" s="206"/>
      <c r="EV123" s="206"/>
      <c r="EW123" s="206"/>
      <c r="EX123" s="206"/>
      <c r="EY123" s="206"/>
      <c r="EZ123" s="206"/>
      <c r="FA123" s="206"/>
      <c r="FB123" s="206"/>
      <c r="FC123" s="206"/>
      <c r="FD123" s="206"/>
      <c r="FE123" s="206"/>
      <c r="FF123" s="206"/>
      <c r="FG123" s="206"/>
      <c r="FH123" s="206"/>
      <c r="FI123" s="206"/>
      <c r="FJ123" s="206"/>
      <c r="FK123" s="206"/>
      <c r="FL123" s="206"/>
      <c r="FM123" s="206"/>
      <c r="FN123" s="206"/>
      <c r="FO123" s="206"/>
      <c r="FP123" s="206"/>
      <c r="FQ123" s="206"/>
      <c r="FR123" s="206"/>
      <c r="FS123" s="206"/>
      <c r="FT123" s="206"/>
      <c r="FU123" s="206"/>
      <c r="FV123" s="206"/>
      <c r="FW123" s="206"/>
      <c r="FX123" s="206"/>
      <c r="FY123" s="206"/>
      <c r="FZ123" s="206"/>
      <c r="GA123" s="206"/>
      <c r="GB123" s="206"/>
      <c r="GC123" s="206"/>
      <c r="GD123" s="206"/>
      <c r="GE123" s="206"/>
      <c r="GF123" s="206"/>
      <c r="GG123" s="206"/>
      <c r="GH123" s="206"/>
      <c r="GI123" s="206"/>
      <c r="GJ123" s="206"/>
      <c r="GK123" s="206"/>
      <c r="GL123" s="206"/>
      <c r="GM123" s="206"/>
      <c r="GN123" s="206"/>
      <c r="GO123" s="206"/>
      <c r="GP123" s="206"/>
      <c r="GQ123" s="206"/>
    </row>
    <row r="124" spans="1:199" s="45" customFormat="1" ht="15" customHeight="1">
      <c r="A124" s="73">
        <f>+B124</f>
        <v>0</v>
      </c>
      <c r="B124" s="238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281"/>
      <c r="P124" s="28"/>
      <c r="Q124" s="281"/>
      <c r="R124" s="281"/>
      <c r="S124" s="243"/>
      <c r="T124" s="348"/>
      <c r="U124" s="206"/>
      <c r="V124" s="206"/>
      <c r="W124" s="206"/>
      <c r="X124" s="206"/>
      <c r="Y124" s="206"/>
      <c r="Z124" s="206"/>
      <c r="AA124" s="206"/>
      <c r="AB124" s="206"/>
      <c r="AC124" s="206"/>
      <c r="AD124" s="206"/>
      <c r="AE124" s="206"/>
      <c r="AF124" s="206"/>
      <c r="AG124" s="206"/>
      <c r="AH124" s="206"/>
      <c r="AI124" s="206"/>
      <c r="AJ124" s="206"/>
      <c r="AK124" s="206"/>
      <c r="AL124" s="206"/>
      <c r="AM124" s="206"/>
      <c r="AN124" s="206"/>
      <c r="AO124" s="206"/>
      <c r="AP124" s="206"/>
      <c r="AQ124" s="206"/>
      <c r="AR124" s="206"/>
      <c r="AS124" s="206"/>
      <c r="AT124" s="206"/>
      <c r="AU124" s="206"/>
      <c r="AV124" s="206"/>
      <c r="AW124" s="206"/>
      <c r="AX124" s="206"/>
      <c r="AY124" s="206"/>
      <c r="AZ124" s="206"/>
      <c r="BA124" s="206"/>
      <c r="BB124" s="206"/>
      <c r="BC124" s="206"/>
      <c r="BD124" s="206"/>
      <c r="BE124" s="206"/>
      <c r="BF124" s="206"/>
      <c r="BG124" s="206"/>
      <c r="BH124" s="206"/>
      <c r="BI124" s="206"/>
      <c r="BJ124" s="206"/>
      <c r="BK124" s="206"/>
      <c r="BL124" s="206"/>
      <c r="BM124" s="206"/>
      <c r="BN124" s="206"/>
      <c r="BO124" s="206"/>
      <c r="BP124" s="206"/>
      <c r="BQ124" s="206"/>
      <c r="BR124" s="206"/>
      <c r="BS124" s="206"/>
      <c r="BT124" s="206"/>
      <c r="BU124" s="206"/>
      <c r="BV124" s="206"/>
      <c r="BW124" s="206"/>
      <c r="BX124" s="206"/>
      <c r="BY124" s="206"/>
      <c r="BZ124" s="206"/>
      <c r="CA124" s="206"/>
      <c r="CB124" s="206"/>
      <c r="CC124" s="206"/>
      <c r="CD124" s="206"/>
      <c r="CE124" s="206"/>
      <c r="CF124" s="206"/>
      <c r="CG124" s="206"/>
      <c r="CH124" s="206"/>
      <c r="CI124" s="206"/>
      <c r="CJ124" s="206"/>
      <c r="CK124" s="206"/>
      <c r="CL124" s="206"/>
      <c r="CM124" s="206"/>
      <c r="CN124" s="206"/>
      <c r="CO124" s="206"/>
      <c r="CP124" s="206"/>
      <c r="CQ124" s="206"/>
      <c r="CR124" s="206"/>
      <c r="CS124" s="206"/>
      <c r="CT124" s="206"/>
      <c r="CU124" s="206"/>
      <c r="CV124" s="206"/>
      <c r="CW124" s="206"/>
      <c r="CX124" s="206"/>
      <c r="CY124" s="206"/>
      <c r="CZ124" s="206"/>
      <c r="DA124" s="206"/>
      <c r="DB124" s="206"/>
      <c r="DC124" s="206"/>
      <c r="DD124" s="206"/>
      <c r="DE124" s="206"/>
      <c r="DF124" s="206"/>
      <c r="DG124" s="206"/>
      <c r="DH124" s="206"/>
      <c r="DI124" s="206"/>
      <c r="DJ124" s="206"/>
      <c r="DK124" s="206"/>
      <c r="DL124" s="206"/>
      <c r="DM124" s="206"/>
      <c r="DN124" s="206"/>
      <c r="DO124" s="206"/>
      <c r="DP124" s="206"/>
      <c r="DQ124" s="206"/>
      <c r="DR124" s="206"/>
      <c r="DS124" s="206"/>
      <c r="DT124" s="206"/>
      <c r="DU124" s="206"/>
      <c r="DV124" s="206"/>
      <c r="DW124" s="206"/>
      <c r="DX124" s="206"/>
      <c r="DY124" s="206"/>
      <c r="DZ124" s="206"/>
      <c r="EA124" s="206"/>
      <c r="EB124" s="206"/>
      <c r="EC124" s="206"/>
      <c r="ED124" s="206"/>
      <c r="EE124" s="206"/>
      <c r="EF124" s="206"/>
      <c r="EG124" s="206"/>
      <c r="EH124" s="206"/>
      <c r="EI124" s="206"/>
      <c r="EJ124" s="206"/>
      <c r="EK124" s="206"/>
      <c r="EL124" s="206"/>
      <c r="EM124" s="206"/>
      <c r="EN124" s="206"/>
      <c r="EO124" s="206"/>
      <c r="EP124" s="206"/>
      <c r="EQ124" s="206"/>
      <c r="ER124" s="206"/>
      <c r="ES124" s="206"/>
      <c r="ET124" s="206"/>
      <c r="EU124" s="206"/>
      <c r="EV124" s="206"/>
      <c r="EW124" s="206"/>
      <c r="EX124" s="206"/>
      <c r="EY124" s="206"/>
      <c r="EZ124" s="206"/>
      <c r="FA124" s="206"/>
      <c r="FB124" s="206"/>
      <c r="FC124" s="206"/>
      <c r="FD124" s="206"/>
      <c r="FE124" s="206"/>
      <c r="FF124" s="206"/>
      <c r="FG124" s="206"/>
      <c r="FH124" s="206"/>
      <c r="FI124" s="206"/>
      <c r="FJ124" s="206"/>
      <c r="FK124" s="206"/>
      <c r="FL124" s="206"/>
      <c r="FM124" s="206"/>
      <c r="FN124" s="206"/>
      <c r="FO124" s="206"/>
      <c r="FP124" s="206"/>
      <c r="FQ124" s="206"/>
      <c r="FR124" s="206"/>
      <c r="FS124" s="206"/>
      <c r="FT124" s="206"/>
      <c r="FU124" s="206"/>
      <c r="FV124" s="206"/>
      <c r="FW124" s="206"/>
      <c r="FX124" s="206"/>
      <c r="FY124" s="206"/>
      <c r="FZ124" s="206"/>
      <c r="GA124" s="206"/>
      <c r="GB124" s="206"/>
      <c r="GC124" s="206"/>
      <c r="GD124" s="206"/>
      <c r="GE124" s="206"/>
      <c r="GF124" s="206"/>
      <c r="GG124" s="206"/>
      <c r="GH124" s="206"/>
      <c r="GI124" s="206"/>
      <c r="GJ124" s="206"/>
      <c r="GK124" s="206"/>
      <c r="GL124" s="206"/>
      <c r="GM124" s="206"/>
      <c r="GN124" s="206"/>
      <c r="GO124" s="206"/>
      <c r="GP124" s="206"/>
      <c r="GQ124" s="206"/>
    </row>
    <row r="125" spans="1:20" ht="15" customHeight="1">
      <c r="A125" s="73" t="str">
        <f>+B125</f>
        <v>Rental Income</v>
      </c>
      <c r="B125" s="237" t="s">
        <v>34</v>
      </c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8"/>
      <c r="Q125" s="242"/>
      <c r="R125" s="242"/>
      <c r="S125" s="243"/>
      <c r="T125" s="348"/>
    </row>
    <row r="126" spans="1:199" s="81" customFormat="1" ht="15" customHeight="1">
      <c r="A126" s="73">
        <f>+B126</f>
        <v>0</v>
      </c>
      <c r="B126" s="237"/>
      <c r="C126" s="237"/>
      <c r="D126" s="237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8"/>
      <c r="Q126" s="237"/>
      <c r="R126" s="237"/>
      <c r="S126" s="288"/>
      <c r="T126" s="348">
        <v>1</v>
      </c>
      <c r="U126" s="237"/>
      <c r="V126" s="237"/>
      <c r="W126" s="237"/>
      <c r="X126" s="237"/>
      <c r="Y126" s="237"/>
      <c r="Z126" s="237"/>
      <c r="AA126" s="237"/>
      <c r="AB126" s="237"/>
      <c r="AC126" s="237"/>
      <c r="AD126" s="237"/>
      <c r="AE126" s="237"/>
      <c r="AF126" s="237"/>
      <c r="AG126" s="237"/>
      <c r="AH126" s="237"/>
      <c r="AI126" s="237"/>
      <c r="AJ126" s="237"/>
      <c r="AK126" s="237"/>
      <c r="AL126" s="237"/>
      <c r="AM126" s="237"/>
      <c r="AN126" s="237"/>
      <c r="AO126" s="237"/>
      <c r="AP126" s="237"/>
      <c r="AQ126" s="237"/>
      <c r="AR126" s="237"/>
      <c r="AS126" s="237"/>
      <c r="AT126" s="237"/>
      <c r="AU126" s="237"/>
      <c r="AV126" s="237"/>
      <c r="AW126" s="237"/>
      <c r="AX126" s="237"/>
      <c r="AY126" s="237"/>
      <c r="AZ126" s="237"/>
      <c r="BA126" s="237"/>
      <c r="BB126" s="237"/>
      <c r="BC126" s="237"/>
      <c r="BD126" s="237"/>
      <c r="BE126" s="237"/>
      <c r="BF126" s="237"/>
      <c r="BG126" s="237"/>
      <c r="BH126" s="237"/>
      <c r="BI126" s="237"/>
      <c r="BJ126" s="237"/>
      <c r="BK126" s="237"/>
      <c r="BL126" s="237"/>
      <c r="BM126" s="237"/>
      <c r="BN126" s="237"/>
      <c r="BO126" s="237"/>
      <c r="BP126" s="237"/>
      <c r="BQ126" s="237"/>
      <c r="BR126" s="237"/>
      <c r="BS126" s="237"/>
      <c r="BT126" s="237"/>
      <c r="BU126" s="237"/>
      <c r="BV126" s="237"/>
      <c r="BW126" s="237"/>
      <c r="BX126" s="237"/>
      <c r="BY126" s="237"/>
      <c r="BZ126" s="237"/>
      <c r="CA126" s="237"/>
      <c r="CB126" s="237"/>
      <c r="CC126" s="237"/>
      <c r="CD126" s="237"/>
      <c r="CE126" s="237"/>
      <c r="CF126" s="237"/>
      <c r="CG126" s="237"/>
      <c r="CH126" s="237"/>
      <c r="CI126" s="237"/>
      <c r="CJ126" s="237"/>
      <c r="CK126" s="237"/>
      <c r="CL126" s="237"/>
      <c r="CM126" s="237"/>
      <c r="CN126" s="237"/>
      <c r="CO126" s="237"/>
      <c r="CP126" s="237"/>
      <c r="CQ126" s="237"/>
      <c r="CR126" s="237"/>
      <c r="CS126" s="237"/>
      <c r="CT126" s="237"/>
      <c r="CU126" s="237"/>
      <c r="CV126" s="237"/>
      <c r="CW126" s="237"/>
      <c r="CX126" s="237"/>
      <c r="CY126" s="237"/>
      <c r="CZ126" s="237"/>
      <c r="DA126" s="237"/>
      <c r="DB126" s="237"/>
      <c r="DC126" s="237"/>
      <c r="DD126" s="237"/>
      <c r="DE126" s="237"/>
      <c r="DF126" s="237"/>
      <c r="DG126" s="237"/>
      <c r="DH126" s="237"/>
      <c r="DI126" s="237"/>
      <c r="DJ126" s="237"/>
      <c r="DK126" s="237"/>
      <c r="DL126" s="237"/>
      <c r="DM126" s="237"/>
      <c r="DN126" s="237"/>
      <c r="DO126" s="237"/>
      <c r="DP126" s="237"/>
      <c r="DQ126" s="237"/>
      <c r="DR126" s="237"/>
      <c r="DS126" s="237"/>
      <c r="DT126" s="237"/>
      <c r="DU126" s="237"/>
      <c r="DV126" s="237"/>
      <c r="DW126" s="237"/>
      <c r="DX126" s="237"/>
      <c r="DY126" s="237"/>
      <c r="DZ126" s="237"/>
      <c r="EA126" s="237"/>
      <c r="EB126" s="237"/>
      <c r="EC126" s="237"/>
      <c r="ED126" s="237"/>
      <c r="EE126" s="237"/>
      <c r="EF126" s="237"/>
      <c r="EG126" s="237"/>
      <c r="EH126" s="237"/>
      <c r="EI126" s="237"/>
      <c r="EJ126" s="237"/>
      <c r="EK126" s="237"/>
      <c r="EL126" s="237"/>
      <c r="EM126" s="237"/>
      <c r="EN126" s="237"/>
      <c r="EO126" s="237"/>
      <c r="EP126" s="237"/>
      <c r="EQ126" s="237"/>
      <c r="ER126" s="237"/>
      <c r="ES126" s="237"/>
      <c r="ET126" s="237"/>
      <c r="EU126" s="237"/>
      <c r="EV126" s="237"/>
      <c r="EW126" s="237"/>
      <c r="EX126" s="237"/>
      <c r="EY126" s="237"/>
      <c r="EZ126" s="237"/>
      <c r="FA126" s="237"/>
      <c r="FB126" s="237"/>
      <c r="FC126" s="237"/>
      <c r="FD126" s="237"/>
      <c r="FE126" s="237"/>
      <c r="FF126" s="237"/>
      <c r="FG126" s="237"/>
      <c r="FH126" s="237"/>
      <c r="FI126" s="237"/>
      <c r="FJ126" s="237"/>
      <c r="FK126" s="237"/>
      <c r="FL126" s="237"/>
      <c r="FM126" s="237"/>
      <c r="FN126" s="237"/>
      <c r="FO126" s="237"/>
      <c r="FP126" s="237"/>
      <c r="FQ126" s="237"/>
      <c r="FR126" s="237"/>
      <c r="FS126" s="237"/>
      <c r="FT126" s="237"/>
      <c r="FU126" s="237"/>
      <c r="FV126" s="237"/>
      <c r="FW126" s="237"/>
      <c r="FX126" s="237"/>
      <c r="FY126" s="237"/>
      <c r="FZ126" s="237"/>
      <c r="GA126" s="237"/>
      <c r="GB126" s="237"/>
      <c r="GC126" s="237"/>
      <c r="GD126" s="237"/>
      <c r="GE126" s="237"/>
      <c r="GF126" s="237"/>
      <c r="GG126" s="237"/>
      <c r="GH126" s="237"/>
      <c r="GI126" s="237"/>
      <c r="GJ126" s="237"/>
      <c r="GK126" s="237"/>
      <c r="GL126" s="237"/>
      <c r="GM126" s="237"/>
      <c r="GN126" s="237"/>
      <c r="GO126" s="237"/>
      <c r="GP126" s="237"/>
      <c r="GQ126" s="237"/>
    </row>
    <row r="127" spans="1:199" s="81" customFormat="1" ht="15" customHeight="1">
      <c r="A127" s="73" t="str">
        <f>+B127</f>
        <v>Gross Potential Rent</v>
      </c>
      <c r="B127" s="238" t="s">
        <v>36</v>
      </c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8"/>
      <c r="Q127" s="237"/>
      <c r="R127" s="237"/>
      <c r="S127" s="288"/>
      <c r="T127" s="348">
        <f>T146</f>
        <v>8</v>
      </c>
      <c r="U127" s="237"/>
      <c r="V127" s="237"/>
      <c r="W127" s="237"/>
      <c r="X127" s="237"/>
      <c r="Y127" s="237"/>
      <c r="Z127" s="237"/>
      <c r="AA127" s="237"/>
      <c r="AB127" s="237"/>
      <c r="AC127" s="237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7"/>
      <c r="AT127" s="237"/>
      <c r="AU127" s="237"/>
      <c r="AV127" s="237"/>
      <c r="AW127" s="237"/>
      <c r="AX127" s="237"/>
      <c r="AY127" s="237"/>
      <c r="AZ127" s="237"/>
      <c r="BA127" s="237"/>
      <c r="BB127" s="237"/>
      <c r="BC127" s="237"/>
      <c r="BD127" s="237"/>
      <c r="BE127" s="237"/>
      <c r="BF127" s="237"/>
      <c r="BG127" s="237"/>
      <c r="BH127" s="237"/>
      <c r="BI127" s="237"/>
      <c r="BJ127" s="237"/>
      <c r="BK127" s="237"/>
      <c r="BL127" s="237"/>
      <c r="BM127" s="237"/>
      <c r="BN127" s="237"/>
      <c r="BO127" s="237"/>
      <c r="BP127" s="237"/>
      <c r="BQ127" s="237"/>
      <c r="BR127" s="237"/>
      <c r="BS127" s="237"/>
      <c r="BT127" s="237"/>
      <c r="BU127" s="237"/>
      <c r="BV127" s="237"/>
      <c r="BW127" s="237"/>
      <c r="BX127" s="237"/>
      <c r="BY127" s="237"/>
      <c r="BZ127" s="237"/>
      <c r="CA127" s="237"/>
      <c r="CB127" s="237"/>
      <c r="CC127" s="237"/>
      <c r="CD127" s="237"/>
      <c r="CE127" s="237"/>
      <c r="CF127" s="237"/>
      <c r="CG127" s="237"/>
      <c r="CH127" s="237"/>
      <c r="CI127" s="237"/>
      <c r="CJ127" s="237"/>
      <c r="CK127" s="237"/>
      <c r="CL127" s="237"/>
      <c r="CM127" s="237"/>
      <c r="CN127" s="237"/>
      <c r="CO127" s="237"/>
      <c r="CP127" s="237"/>
      <c r="CQ127" s="237"/>
      <c r="CR127" s="237"/>
      <c r="CS127" s="237"/>
      <c r="CT127" s="237"/>
      <c r="CU127" s="237"/>
      <c r="CV127" s="237"/>
      <c r="CW127" s="237"/>
      <c r="CX127" s="237"/>
      <c r="CY127" s="237"/>
      <c r="CZ127" s="237"/>
      <c r="DA127" s="237"/>
      <c r="DB127" s="237"/>
      <c r="DC127" s="237"/>
      <c r="DD127" s="237"/>
      <c r="DE127" s="237"/>
      <c r="DF127" s="237"/>
      <c r="DG127" s="237"/>
      <c r="DH127" s="237"/>
      <c r="DI127" s="237"/>
      <c r="DJ127" s="237"/>
      <c r="DK127" s="237"/>
      <c r="DL127" s="237"/>
      <c r="DM127" s="237"/>
      <c r="DN127" s="237"/>
      <c r="DO127" s="237"/>
      <c r="DP127" s="237"/>
      <c r="DQ127" s="237"/>
      <c r="DR127" s="237"/>
      <c r="DS127" s="237"/>
      <c r="DT127" s="237"/>
      <c r="DU127" s="237"/>
      <c r="DV127" s="237"/>
      <c r="DW127" s="237"/>
      <c r="DX127" s="237"/>
      <c r="DY127" s="237"/>
      <c r="DZ127" s="237"/>
      <c r="EA127" s="237"/>
      <c r="EB127" s="237"/>
      <c r="EC127" s="237"/>
      <c r="ED127" s="237"/>
      <c r="EE127" s="237"/>
      <c r="EF127" s="237"/>
      <c r="EG127" s="237"/>
      <c r="EH127" s="237"/>
      <c r="EI127" s="237"/>
      <c r="EJ127" s="237"/>
      <c r="EK127" s="237"/>
      <c r="EL127" s="237"/>
      <c r="EM127" s="237"/>
      <c r="EN127" s="237"/>
      <c r="EO127" s="237"/>
      <c r="EP127" s="237"/>
      <c r="EQ127" s="237"/>
      <c r="ER127" s="237"/>
      <c r="ES127" s="237"/>
      <c r="ET127" s="237"/>
      <c r="EU127" s="237"/>
      <c r="EV127" s="237"/>
      <c r="EW127" s="237"/>
      <c r="EX127" s="237"/>
      <c r="EY127" s="237"/>
      <c r="EZ127" s="237"/>
      <c r="FA127" s="237"/>
      <c r="FB127" s="237"/>
      <c r="FC127" s="237"/>
      <c r="FD127" s="237"/>
      <c r="FE127" s="237"/>
      <c r="FF127" s="237"/>
      <c r="FG127" s="237"/>
      <c r="FH127" s="237"/>
      <c r="FI127" s="237"/>
      <c r="FJ127" s="237"/>
      <c r="FK127" s="237"/>
      <c r="FL127" s="237"/>
      <c r="FM127" s="237"/>
      <c r="FN127" s="237"/>
      <c r="FO127" s="237"/>
      <c r="FP127" s="237"/>
      <c r="FQ127" s="237"/>
      <c r="FR127" s="237"/>
      <c r="FS127" s="237"/>
      <c r="FT127" s="237"/>
      <c r="FU127" s="237"/>
      <c r="FV127" s="237"/>
      <c r="FW127" s="237"/>
      <c r="FX127" s="237"/>
      <c r="FY127" s="237"/>
      <c r="FZ127" s="237"/>
      <c r="GA127" s="237"/>
      <c r="GB127" s="237"/>
      <c r="GC127" s="237"/>
      <c r="GD127" s="237"/>
      <c r="GE127" s="237"/>
      <c r="GF127" s="237"/>
      <c r="GG127" s="237"/>
      <c r="GH127" s="237"/>
      <c r="GI127" s="237"/>
      <c r="GJ127" s="237"/>
      <c r="GK127" s="237"/>
      <c r="GL127" s="237"/>
      <c r="GM127" s="237"/>
      <c r="GN127" s="237"/>
      <c r="GO127" s="237"/>
      <c r="GP127" s="237"/>
      <c r="GQ127" s="237"/>
    </row>
    <row r="128" spans="1:199" s="81" customFormat="1" ht="15" hidden="1">
      <c r="A128" s="87"/>
      <c r="B128" s="241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8"/>
      <c r="Q128" s="242"/>
      <c r="R128" s="242"/>
      <c r="S128" s="243"/>
      <c r="T128" s="351"/>
      <c r="U128" s="237"/>
      <c r="V128" s="237"/>
      <c r="W128" s="237"/>
      <c r="X128" s="237"/>
      <c r="Y128" s="237"/>
      <c r="Z128" s="237"/>
      <c r="AA128" s="237"/>
      <c r="AB128" s="237"/>
      <c r="AC128" s="237"/>
      <c r="AD128" s="237"/>
      <c r="AE128" s="237"/>
      <c r="AF128" s="237"/>
      <c r="AG128" s="237"/>
      <c r="AH128" s="237"/>
      <c r="AI128" s="237"/>
      <c r="AJ128" s="237"/>
      <c r="AK128" s="237"/>
      <c r="AL128" s="237"/>
      <c r="AM128" s="237"/>
      <c r="AN128" s="237"/>
      <c r="AO128" s="237"/>
      <c r="AP128" s="237"/>
      <c r="AQ128" s="237"/>
      <c r="AR128" s="237"/>
      <c r="AS128" s="237"/>
      <c r="AT128" s="237"/>
      <c r="AU128" s="237"/>
      <c r="AV128" s="237"/>
      <c r="AW128" s="237"/>
      <c r="AX128" s="237"/>
      <c r="AY128" s="237"/>
      <c r="AZ128" s="237"/>
      <c r="BA128" s="237"/>
      <c r="BB128" s="237"/>
      <c r="BC128" s="237"/>
      <c r="BD128" s="237"/>
      <c r="BE128" s="237"/>
      <c r="BF128" s="237"/>
      <c r="BG128" s="237"/>
      <c r="BH128" s="237"/>
      <c r="BI128" s="237"/>
      <c r="BJ128" s="237"/>
      <c r="BK128" s="237"/>
      <c r="BL128" s="237"/>
      <c r="BM128" s="237"/>
      <c r="BN128" s="237"/>
      <c r="BO128" s="237"/>
      <c r="BP128" s="237"/>
      <c r="BQ128" s="237"/>
      <c r="BR128" s="237"/>
      <c r="BS128" s="237"/>
      <c r="BT128" s="237"/>
      <c r="BU128" s="237"/>
      <c r="BV128" s="237"/>
      <c r="BW128" s="237"/>
      <c r="BX128" s="237"/>
      <c r="BY128" s="237"/>
      <c r="BZ128" s="237"/>
      <c r="CA128" s="237"/>
      <c r="CB128" s="237"/>
      <c r="CC128" s="237"/>
      <c r="CD128" s="237"/>
      <c r="CE128" s="237"/>
      <c r="CF128" s="237"/>
      <c r="CG128" s="237"/>
      <c r="CH128" s="237"/>
      <c r="CI128" s="237"/>
      <c r="CJ128" s="237"/>
      <c r="CK128" s="237"/>
      <c r="CL128" s="237"/>
      <c r="CM128" s="237"/>
      <c r="CN128" s="237"/>
      <c r="CO128" s="237"/>
      <c r="CP128" s="237"/>
      <c r="CQ128" s="237"/>
      <c r="CR128" s="237"/>
      <c r="CS128" s="237"/>
      <c r="CT128" s="237"/>
      <c r="CU128" s="237"/>
      <c r="CV128" s="237"/>
      <c r="CW128" s="237"/>
      <c r="CX128" s="237"/>
      <c r="CY128" s="237"/>
      <c r="CZ128" s="237"/>
      <c r="DA128" s="237"/>
      <c r="DB128" s="237"/>
      <c r="DC128" s="237"/>
      <c r="DD128" s="237"/>
      <c r="DE128" s="237"/>
      <c r="DF128" s="237"/>
      <c r="DG128" s="237"/>
      <c r="DH128" s="237"/>
      <c r="DI128" s="237"/>
      <c r="DJ128" s="237"/>
      <c r="DK128" s="237"/>
      <c r="DL128" s="237"/>
      <c r="DM128" s="237"/>
      <c r="DN128" s="237"/>
      <c r="DO128" s="237"/>
      <c r="DP128" s="237"/>
      <c r="DQ128" s="237"/>
      <c r="DR128" s="237"/>
      <c r="DS128" s="237"/>
      <c r="DT128" s="237"/>
      <c r="DU128" s="237"/>
      <c r="DV128" s="237"/>
      <c r="DW128" s="237"/>
      <c r="DX128" s="237"/>
      <c r="DY128" s="237"/>
      <c r="DZ128" s="237"/>
      <c r="EA128" s="237"/>
      <c r="EB128" s="237"/>
      <c r="EC128" s="237"/>
      <c r="ED128" s="237"/>
      <c r="EE128" s="237"/>
      <c r="EF128" s="237"/>
      <c r="EG128" s="237"/>
      <c r="EH128" s="237"/>
      <c r="EI128" s="237"/>
      <c r="EJ128" s="237"/>
      <c r="EK128" s="237"/>
      <c r="EL128" s="237"/>
      <c r="EM128" s="237"/>
      <c r="EN128" s="237"/>
      <c r="EO128" s="237"/>
      <c r="EP128" s="237"/>
      <c r="EQ128" s="237"/>
      <c r="ER128" s="237"/>
      <c r="ES128" s="237"/>
      <c r="ET128" s="237"/>
      <c r="EU128" s="237"/>
      <c r="EV128" s="237"/>
      <c r="EW128" s="237"/>
      <c r="EX128" s="237"/>
      <c r="EY128" s="237"/>
      <c r="EZ128" s="237"/>
      <c r="FA128" s="237"/>
      <c r="FB128" s="237"/>
      <c r="FC128" s="237"/>
      <c r="FD128" s="237"/>
      <c r="FE128" s="237"/>
      <c r="FF128" s="237"/>
      <c r="FG128" s="237"/>
      <c r="FH128" s="237"/>
      <c r="FI128" s="237"/>
      <c r="FJ128" s="237"/>
      <c r="FK128" s="237"/>
      <c r="FL128" s="237"/>
      <c r="FM128" s="237"/>
      <c r="FN128" s="237"/>
      <c r="FO128" s="237"/>
      <c r="FP128" s="237"/>
      <c r="FQ128" s="237"/>
      <c r="FR128" s="237"/>
      <c r="FS128" s="237"/>
      <c r="FT128" s="237"/>
      <c r="FU128" s="237"/>
      <c r="FV128" s="237"/>
      <c r="FW128" s="237"/>
      <c r="FX128" s="237"/>
      <c r="FY128" s="237"/>
      <c r="FZ128" s="237"/>
      <c r="GA128" s="237"/>
      <c r="GB128" s="237"/>
      <c r="GC128" s="237"/>
      <c r="GD128" s="237"/>
      <c r="GE128" s="237"/>
      <c r="GF128" s="237"/>
      <c r="GG128" s="237"/>
      <c r="GH128" s="237"/>
      <c r="GI128" s="237"/>
      <c r="GJ128" s="237"/>
      <c r="GK128" s="237"/>
      <c r="GL128" s="237"/>
      <c r="GM128" s="237"/>
      <c r="GN128" s="237"/>
      <c r="GO128" s="237"/>
      <c r="GP128" s="237"/>
      <c r="GQ128" s="237"/>
    </row>
    <row r="129" spans="1:199" s="81" customFormat="1" ht="15" hidden="1">
      <c r="A129" s="87" t="s">
        <v>268</v>
      </c>
      <c r="B129" s="241" t="s">
        <v>3743</v>
      </c>
      <c r="C129" s="242">
        <v>0</v>
      </c>
      <c r="D129" s="242">
        <v>0</v>
      </c>
      <c r="E129" s="242">
        <v>0</v>
      </c>
      <c r="F129" s="242">
        <v>0</v>
      </c>
      <c r="G129" s="242">
        <v>0</v>
      </c>
      <c r="H129" s="242">
        <v>0</v>
      </c>
      <c r="I129" s="242">
        <v>0</v>
      </c>
      <c r="J129" s="242">
        <v>0</v>
      </c>
      <c r="K129" s="242">
        <v>0</v>
      </c>
      <c r="L129" s="242">
        <v>0</v>
      </c>
      <c r="M129" s="242">
        <v>0</v>
      </c>
      <c r="N129" s="242">
        <v>0</v>
      </c>
      <c r="O129" s="242">
        <v>0</v>
      </c>
      <c r="P129" s="28"/>
      <c r="Q129" s="242">
        <f>SUM(D129:O129)</f>
        <v>0</v>
      </c>
      <c r="R129" s="242">
        <f>IF($R$19&lt;1,0,Q129/$R$19)</f>
        <v>0</v>
      </c>
      <c r="S129" s="243"/>
      <c r="T129" s="351">
        <f>IF(Q129=0,0,1)+IF(C129=0,0,1)+IF(D129=0,0,1)+IF(E129=0,0,1)+IF(F129=0,0,1)+IF(G129=0,0,1)+IF(H129=0,0,1)+IF(I129=0,0,1)+IF(J129=0,0,1)+IF(K129=0,0,1)+IF(L129=0,0,1)+IF(M129=0,0,1)+IF(N129=0,0,1)+IF(O129=0,0,1)</f>
        <v>0</v>
      </c>
      <c r="U129" s="237"/>
      <c r="V129" s="237"/>
      <c r="W129" s="237"/>
      <c r="X129" s="237"/>
      <c r="Y129" s="237"/>
      <c r="Z129" s="237"/>
      <c r="AA129" s="237"/>
      <c r="AB129" s="237"/>
      <c r="AC129" s="237"/>
      <c r="AD129" s="237"/>
      <c r="AE129" s="237"/>
      <c r="AF129" s="237"/>
      <c r="AG129" s="237"/>
      <c r="AH129" s="237"/>
      <c r="AI129" s="237"/>
      <c r="AJ129" s="237"/>
      <c r="AK129" s="237"/>
      <c r="AL129" s="237"/>
      <c r="AM129" s="237"/>
      <c r="AN129" s="237"/>
      <c r="AO129" s="237"/>
      <c r="AP129" s="237"/>
      <c r="AQ129" s="237"/>
      <c r="AR129" s="237"/>
      <c r="AS129" s="237"/>
      <c r="AT129" s="237"/>
      <c r="AU129" s="237"/>
      <c r="AV129" s="237"/>
      <c r="AW129" s="237"/>
      <c r="AX129" s="237"/>
      <c r="AY129" s="237"/>
      <c r="AZ129" s="237"/>
      <c r="BA129" s="237"/>
      <c r="BB129" s="237"/>
      <c r="BC129" s="237"/>
      <c r="BD129" s="237"/>
      <c r="BE129" s="237"/>
      <c r="BF129" s="237"/>
      <c r="BG129" s="237"/>
      <c r="BH129" s="237"/>
      <c r="BI129" s="237"/>
      <c r="BJ129" s="237"/>
      <c r="BK129" s="237"/>
      <c r="BL129" s="237"/>
      <c r="BM129" s="237"/>
      <c r="BN129" s="237"/>
      <c r="BO129" s="237"/>
      <c r="BP129" s="237"/>
      <c r="BQ129" s="237"/>
      <c r="BR129" s="237"/>
      <c r="BS129" s="237"/>
      <c r="BT129" s="237"/>
      <c r="BU129" s="237"/>
      <c r="BV129" s="237"/>
      <c r="BW129" s="237"/>
      <c r="BX129" s="237"/>
      <c r="BY129" s="237"/>
      <c r="BZ129" s="237"/>
      <c r="CA129" s="237"/>
      <c r="CB129" s="237"/>
      <c r="CC129" s="237"/>
      <c r="CD129" s="237"/>
      <c r="CE129" s="237"/>
      <c r="CF129" s="237"/>
      <c r="CG129" s="237"/>
      <c r="CH129" s="237"/>
      <c r="CI129" s="237"/>
      <c r="CJ129" s="237"/>
      <c r="CK129" s="237"/>
      <c r="CL129" s="237"/>
      <c r="CM129" s="237"/>
      <c r="CN129" s="237"/>
      <c r="CO129" s="237"/>
      <c r="CP129" s="237"/>
      <c r="CQ129" s="237"/>
      <c r="CR129" s="237"/>
      <c r="CS129" s="237"/>
      <c r="CT129" s="237"/>
      <c r="CU129" s="237"/>
      <c r="CV129" s="237"/>
      <c r="CW129" s="237"/>
      <c r="CX129" s="237"/>
      <c r="CY129" s="237"/>
      <c r="CZ129" s="237"/>
      <c r="DA129" s="237"/>
      <c r="DB129" s="237"/>
      <c r="DC129" s="237"/>
      <c r="DD129" s="237"/>
      <c r="DE129" s="237"/>
      <c r="DF129" s="237"/>
      <c r="DG129" s="237"/>
      <c r="DH129" s="237"/>
      <c r="DI129" s="237"/>
      <c r="DJ129" s="237"/>
      <c r="DK129" s="237"/>
      <c r="DL129" s="237"/>
      <c r="DM129" s="237"/>
      <c r="DN129" s="237"/>
      <c r="DO129" s="237"/>
      <c r="DP129" s="237"/>
      <c r="DQ129" s="237"/>
      <c r="DR129" s="237"/>
      <c r="DS129" s="237"/>
      <c r="DT129" s="237"/>
      <c r="DU129" s="237"/>
      <c r="DV129" s="237"/>
      <c r="DW129" s="237"/>
      <c r="DX129" s="237"/>
      <c r="DY129" s="237"/>
      <c r="DZ129" s="237"/>
      <c r="EA129" s="237"/>
      <c r="EB129" s="237"/>
      <c r="EC129" s="237"/>
      <c r="ED129" s="237"/>
      <c r="EE129" s="237"/>
      <c r="EF129" s="237"/>
      <c r="EG129" s="237"/>
      <c r="EH129" s="237"/>
      <c r="EI129" s="237"/>
      <c r="EJ129" s="237"/>
      <c r="EK129" s="237"/>
      <c r="EL129" s="237"/>
      <c r="EM129" s="237"/>
      <c r="EN129" s="237"/>
      <c r="EO129" s="237"/>
      <c r="EP129" s="237"/>
      <c r="EQ129" s="237"/>
      <c r="ER129" s="237"/>
      <c r="ES129" s="237"/>
      <c r="ET129" s="237"/>
      <c r="EU129" s="237"/>
      <c r="EV129" s="237"/>
      <c r="EW129" s="237"/>
      <c r="EX129" s="237"/>
      <c r="EY129" s="237"/>
      <c r="EZ129" s="237"/>
      <c r="FA129" s="237"/>
      <c r="FB129" s="237"/>
      <c r="FC129" s="237"/>
      <c r="FD129" s="237"/>
      <c r="FE129" s="237"/>
      <c r="FF129" s="237"/>
      <c r="FG129" s="237"/>
      <c r="FH129" s="237"/>
      <c r="FI129" s="237"/>
      <c r="FJ129" s="237"/>
      <c r="FK129" s="237"/>
      <c r="FL129" s="237"/>
      <c r="FM129" s="237"/>
      <c r="FN129" s="237"/>
      <c r="FO129" s="237"/>
      <c r="FP129" s="237"/>
      <c r="FQ129" s="237"/>
      <c r="FR129" s="237"/>
      <c r="FS129" s="237"/>
      <c r="FT129" s="237"/>
      <c r="FU129" s="237"/>
      <c r="FV129" s="237"/>
      <c r="FW129" s="237"/>
      <c r="FX129" s="237"/>
      <c r="FY129" s="237"/>
      <c r="FZ129" s="237"/>
      <c r="GA129" s="237"/>
      <c r="GB129" s="237"/>
      <c r="GC129" s="237"/>
      <c r="GD129" s="237"/>
      <c r="GE129" s="237"/>
      <c r="GF129" s="237"/>
      <c r="GG129" s="237"/>
      <c r="GH129" s="237"/>
      <c r="GI129" s="237"/>
      <c r="GJ129" s="237"/>
      <c r="GK129" s="237"/>
      <c r="GL129" s="237"/>
      <c r="GM129" s="237"/>
      <c r="GN129" s="237"/>
      <c r="GO129" s="237"/>
      <c r="GP129" s="237"/>
      <c r="GQ129" s="237"/>
    </row>
    <row r="130" spans="1:199" s="81" customFormat="1" ht="15" hidden="1">
      <c r="A130" s="87" t="s">
        <v>269</v>
      </c>
      <c r="B130" s="241" t="s">
        <v>3744</v>
      </c>
      <c r="C130" s="242">
        <v>0</v>
      </c>
      <c r="D130" s="242">
        <v>0</v>
      </c>
      <c r="E130" s="242">
        <v>0</v>
      </c>
      <c r="F130" s="242">
        <v>0</v>
      </c>
      <c r="G130" s="242">
        <v>0</v>
      </c>
      <c r="H130" s="242">
        <v>0</v>
      </c>
      <c r="I130" s="242">
        <v>0</v>
      </c>
      <c r="J130" s="242">
        <v>0</v>
      </c>
      <c r="K130" s="242">
        <v>0</v>
      </c>
      <c r="L130" s="242">
        <v>0</v>
      </c>
      <c r="M130" s="242">
        <v>0</v>
      </c>
      <c r="N130" s="242">
        <v>0</v>
      </c>
      <c r="O130" s="242">
        <v>0</v>
      </c>
      <c r="P130" s="28"/>
      <c r="Q130" s="242">
        <f>SUM(D130:O130)</f>
        <v>0</v>
      </c>
      <c r="R130" s="242">
        <f>IF($R$19&lt;1,0,Q130/$R$19)</f>
        <v>0</v>
      </c>
      <c r="S130" s="243"/>
      <c r="T130" s="351">
        <f>IF(Q130=0,0,1)+IF(C130=0,0,1)+IF(D130=0,0,1)+IF(E130=0,0,1)+IF(F130=0,0,1)+IF(G130=0,0,1)+IF(H130=0,0,1)+IF(I130=0,0,1)+IF(J130=0,0,1)+IF(K130=0,0,1)+IF(L130=0,0,1)+IF(M130=0,0,1)+IF(N130=0,0,1)+IF(O130=0,0,1)</f>
        <v>0</v>
      </c>
      <c r="U130" s="237"/>
      <c r="V130" s="237"/>
      <c r="W130" s="237"/>
      <c r="X130" s="237"/>
      <c r="Y130" s="237"/>
      <c r="Z130" s="237"/>
      <c r="AA130" s="237"/>
      <c r="AB130" s="237"/>
      <c r="AC130" s="237"/>
      <c r="AD130" s="237"/>
      <c r="AE130" s="237"/>
      <c r="AF130" s="237"/>
      <c r="AG130" s="237"/>
      <c r="AH130" s="237"/>
      <c r="AI130" s="237"/>
      <c r="AJ130" s="237"/>
      <c r="AK130" s="237"/>
      <c r="AL130" s="237"/>
      <c r="AM130" s="237"/>
      <c r="AN130" s="237"/>
      <c r="AO130" s="237"/>
      <c r="AP130" s="237"/>
      <c r="AQ130" s="237"/>
      <c r="AR130" s="237"/>
      <c r="AS130" s="237"/>
      <c r="AT130" s="237"/>
      <c r="AU130" s="237"/>
      <c r="AV130" s="237"/>
      <c r="AW130" s="237"/>
      <c r="AX130" s="237"/>
      <c r="AY130" s="237"/>
      <c r="AZ130" s="237"/>
      <c r="BA130" s="237"/>
      <c r="BB130" s="237"/>
      <c r="BC130" s="237"/>
      <c r="BD130" s="237"/>
      <c r="BE130" s="237"/>
      <c r="BF130" s="237"/>
      <c r="BG130" s="237"/>
      <c r="BH130" s="237"/>
      <c r="BI130" s="237"/>
      <c r="BJ130" s="237"/>
      <c r="BK130" s="237"/>
      <c r="BL130" s="237"/>
      <c r="BM130" s="237"/>
      <c r="BN130" s="237"/>
      <c r="BO130" s="237"/>
      <c r="BP130" s="237"/>
      <c r="BQ130" s="237"/>
      <c r="BR130" s="237"/>
      <c r="BS130" s="237"/>
      <c r="BT130" s="237"/>
      <c r="BU130" s="237"/>
      <c r="BV130" s="237"/>
      <c r="BW130" s="237"/>
      <c r="BX130" s="237"/>
      <c r="BY130" s="237"/>
      <c r="BZ130" s="237"/>
      <c r="CA130" s="237"/>
      <c r="CB130" s="237"/>
      <c r="CC130" s="237"/>
      <c r="CD130" s="237"/>
      <c r="CE130" s="237"/>
      <c r="CF130" s="237"/>
      <c r="CG130" s="237"/>
      <c r="CH130" s="237"/>
      <c r="CI130" s="237"/>
      <c r="CJ130" s="237"/>
      <c r="CK130" s="237"/>
      <c r="CL130" s="237"/>
      <c r="CM130" s="237"/>
      <c r="CN130" s="237"/>
      <c r="CO130" s="237"/>
      <c r="CP130" s="237"/>
      <c r="CQ130" s="237"/>
      <c r="CR130" s="237"/>
      <c r="CS130" s="237"/>
      <c r="CT130" s="237"/>
      <c r="CU130" s="237"/>
      <c r="CV130" s="237"/>
      <c r="CW130" s="237"/>
      <c r="CX130" s="237"/>
      <c r="CY130" s="237"/>
      <c r="CZ130" s="237"/>
      <c r="DA130" s="237"/>
      <c r="DB130" s="237"/>
      <c r="DC130" s="237"/>
      <c r="DD130" s="237"/>
      <c r="DE130" s="237"/>
      <c r="DF130" s="237"/>
      <c r="DG130" s="237"/>
      <c r="DH130" s="237"/>
      <c r="DI130" s="237"/>
      <c r="DJ130" s="237"/>
      <c r="DK130" s="237"/>
      <c r="DL130" s="237"/>
      <c r="DM130" s="237"/>
      <c r="DN130" s="237"/>
      <c r="DO130" s="237"/>
      <c r="DP130" s="237"/>
      <c r="DQ130" s="237"/>
      <c r="DR130" s="237"/>
      <c r="DS130" s="237"/>
      <c r="DT130" s="237"/>
      <c r="DU130" s="237"/>
      <c r="DV130" s="237"/>
      <c r="DW130" s="237"/>
      <c r="DX130" s="237"/>
      <c r="DY130" s="237"/>
      <c r="DZ130" s="237"/>
      <c r="EA130" s="237"/>
      <c r="EB130" s="237"/>
      <c r="EC130" s="237"/>
      <c r="ED130" s="237"/>
      <c r="EE130" s="237"/>
      <c r="EF130" s="237"/>
      <c r="EG130" s="237"/>
      <c r="EH130" s="237"/>
      <c r="EI130" s="237"/>
      <c r="EJ130" s="237"/>
      <c r="EK130" s="237"/>
      <c r="EL130" s="237"/>
      <c r="EM130" s="237"/>
      <c r="EN130" s="237"/>
      <c r="EO130" s="237"/>
      <c r="EP130" s="237"/>
      <c r="EQ130" s="237"/>
      <c r="ER130" s="237"/>
      <c r="ES130" s="237"/>
      <c r="ET130" s="237"/>
      <c r="EU130" s="237"/>
      <c r="EV130" s="237"/>
      <c r="EW130" s="237"/>
      <c r="EX130" s="237"/>
      <c r="EY130" s="237"/>
      <c r="EZ130" s="237"/>
      <c r="FA130" s="237"/>
      <c r="FB130" s="237"/>
      <c r="FC130" s="237"/>
      <c r="FD130" s="237"/>
      <c r="FE130" s="237"/>
      <c r="FF130" s="237"/>
      <c r="FG130" s="237"/>
      <c r="FH130" s="237"/>
      <c r="FI130" s="237"/>
      <c r="FJ130" s="237"/>
      <c r="FK130" s="237"/>
      <c r="FL130" s="237"/>
      <c r="FM130" s="237"/>
      <c r="FN130" s="237"/>
      <c r="FO130" s="237"/>
      <c r="FP130" s="237"/>
      <c r="FQ130" s="237"/>
      <c r="FR130" s="237"/>
      <c r="FS130" s="237"/>
      <c r="FT130" s="237"/>
      <c r="FU130" s="237"/>
      <c r="FV130" s="237"/>
      <c r="FW130" s="237"/>
      <c r="FX130" s="237"/>
      <c r="FY130" s="237"/>
      <c r="FZ130" s="237"/>
      <c r="GA130" s="237"/>
      <c r="GB130" s="237"/>
      <c r="GC130" s="237"/>
      <c r="GD130" s="237"/>
      <c r="GE130" s="237"/>
      <c r="GF130" s="237"/>
      <c r="GG130" s="237"/>
      <c r="GH130" s="237"/>
      <c r="GI130" s="237"/>
      <c r="GJ130" s="237"/>
      <c r="GK130" s="237"/>
      <c r="GL130" s="237"/>
      <c r="GM130" s="237"/>
      <c r="GN130" s="237"/>
      <c r="GO130" s="237"/>
      <c r="GP130" s="237"/>
      <c r="GQ130" s="237"/>
    </row>
    <row r="131" spans="1:199" s="81" customFormat="1" ht="15" hidden="1">
      <c r="A131" s="87" t="s">
        <v>270</v>
      </c>
      <c r="B131" s="241" t="s">
        <v>3745</v>
      </c>
      <c r="C131" s="242">
        <v>0</v>
      </c>
      <c r="D131" s="242">
        <v>0</v>
      </c>
      <c r="E131" s="242">
        <v>0</v>
      </c>
      <c r="F131" s="242">
        <v>0</v>
      </c>
      <c r="G131" s="242">
        <v>0</v>
      </c>
      <c r="H131" s="242">
        <v>0</v>
      </c>
      <c r="I131" s="242">
        <v>0</v>
      </c>
      <c r="J131" s="242">
        <v>0</v>
      </c>
      <c r="K131" s="242">
        <v>0</v>
      </c>
      <c r="L131" s="242">
        <v>0</v>
      </c>
      <c r="M131" s="242">
        <v>0</v>
      </c>
      <c r="N131" s="242">
        <v>0</v>
      </c>
      <c r="O131" s="242">
        <v>0</v>
      </c>
      <c r="P131" s="28"/>
      <c r="Q131" s="242">
        <f>SUM(D131:O131)</f>
        <v>0</v>
      </c>
      <c r="R131" s="242">
        <f>IF($R$19&lt;1,0,Q131/$R$19)</f>
        <v>0</v>
      </c>
      <c r="S131" s="243"/>
      <c r="T131" s="351">
        <f>IF(Q131=0,0,1)+IF(C131=0,0,1)+IF(D131=0,0,1)+IF(E131=0,0,1)+IF(F131=0,0,1)+IF(G131=0,0,1)+IF(H131=0,0,1)+IF(I131=0,0,1)+IF(J131=0,0,1)+IF(K131=0,0,1)+IF(L131=0,0,1)+IF(M131=0,0,1)+IF(N131=0,0,1)+IF(O131=0,0,1)</f>
        <v>0</v>
      </c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7"/>
      <c r="AT131" s="237"/>
      <c r="AU131" s="237"/>
      <c r="AV131" s="237"/>
      <c r="AW131" s="237"/>
      <c r="AX131" s="237"/>
      <c r="AY131" s="237"/>
      <c r="AZ131" s="237"/>
      <c r="BA131" s="237"/>
      <c r="BB131" s="237"/>
      <c r="BC131" s="237"/>
      <c r="BD131" s="237"/>
      <c r="BE131" s="237"/>
      <c r="BF131" s="237"/>
      <c r="BG131" s="237"/>
      <c r="BH131" s="237"/>
      <c r="BI131" s="237"/>
      <c r="BJ131" s="237"/>
      <c r="BK131" s="237"/>
      <c r="BL131" s="237"/>
      <c r="BM131" s="237"/>
      <c r="BN131" s="237"/>
      <c r="BO131" s="237"/>
      <c r="BP131" s="237"/>
      <c r="BQ131" s="237"/>
      <c r="BR131" s="237"/>
      <c r="BS131" s="237"/>
      <c r="BT131" s="237"/>
      <c r="BU131" s="237"/>
      <c r="BV131" s="237"/>
      <c r="BW131" s="237"/>
      <c r="BX131" s="237"/>
      <c r="BY131" s="237"/>
      <c r="BZ131" s="237"/>
      <c r="CA131" s="237"/>
      <c r="CB131" s="237"/>
      <c r="CC131" s="237"/>
      <c r="CD131" s="237"/>
      <c r="CE131" s="237"/>
      <c r="CF131" s="237"/>
      <c r="CG131" s="237"/>
      <c r="CH131" s="237"/>
      <c r="CI131" s="237"/>
      <c r="CJ131" s="237"/>
      <c r="CK131" s="237"/>
      <c r="CL131" s="237"/>
      <c r="CM131" s="237"/>
      <c r="CN131" s="237"/>
      <c r="CO131" s="237"/>
      <c r="CP131" s="237"/>
      <c r="CQ131" s="237"/>
      <c r="CR131" s="237"/>
      <c r="CS131" s="237"/>
      <c r="CT131" s="237"/>
      <c r="CU131" s="237"/>
      <c r="CV131" s="237"/>
      <c r="CW131" s="237"/>
      <c r="CX131" s="237"/>
      <c r="CY131" s="237"/>
      <c r="CZ131" s="237"/>
      <c r="DA131" s="237"/>
      <c r="DB131" s="237"/>
      <c r="DC131" s="237"/>
      <c r="DD131" s="237"/>
      <c r="DE131" s="237"/>
      <c r="DF131" s="237"/>
      <c r="DG131" s="237"/>
      <c r="DH131" s="237"/>
      <c r="DI131" s="237"/>
      <c r="DJ131" s="237"/>
      <c r="DK131" s="237"/>
      <c r="DL131" s="237"/>
      <c r="DM131" s="237"/>
      <c r="DN131" s="237"/>
      <c r="DO131" s="237"/>
      <c r="DP131" s="237"/>
      <c r="DQ131" s="237"/>
      <c r="DR131" s="237"/>
      <c r="DS131" s="237"/>
      <c r="DT131" s="237"/>
      <c r="DU131" s="237"/>
      <c r="DV131" s="237"/>
      <c r="DW131" s="237"/>
      <c r="DX131" s="237"/>
      <c r="DY131" s="237"/>
      <c r="DZ131" s="237"/>
      <c r="EA131" s="237"/>
      <c r="EB131" s="237"/>
      <c r="EC131" s="237"/>
      <c r="ED131" s="237"/>
      <c r="EE131" s="237"/>
      <c r="EF131" s="237"/>
      <c r="EG131" s="237"/>
      <c r="EH131" s="237"/>
      <c r="EI131" s="237"/>
      <c r="EJ131" s="237"/>
      <c r="EK131" s="237"/>
      <c r="EL131" s="237"/>
      <c r="EM131" s="237"/>
      <c r="EN131" s="237"/>
      <c r="EO131" s="237"/>
      <c r="EP131" s="237"/>
      <c r="EQ131" s="237"/>
      <c r="ER131" s="237"/>
      <c r="ES131" s="237"/>
      <c r="ET131" s="237"/>
      <c r="EU131" s="237"/>
      <c r="EV131" s="237"/>
      <c r="EW131" s="237"/>
      <c r="EX131" s="237"/>
      <c r="EY131" s="237"/>
      <c r="EZ131" s="237"/>
      <c r="FA131" s="237"/>
      <c r="FB131" s="237"/>
      <c r="FC131" s="237"/>
      <c r="FD131" s="237"/>
      <c r="FE131" s="237"/>
      <c r="FF131" s="237"/>
      <c r="FG131" s="237"/>
      <c r="FH131" s="237"/>
      <c r="FI131" s="237"/>
      <c r="FJ131" s="237"/>
      <c r="FK131" s="237"/>
      <c r="FL131" s="237"/>
      <c r="FM131" s="237"/>
      <c r="FN131" s="237"/>
      <c r="FO131" s="237"/>
      <c r="FP131" s="237"/>
      <c r="FQ131" s="237"/>
      <c r="FR131" s="237"/>
      <c r="FS131" s="237"/>
      <c r="FT131" s="237"/>
      <c r="FU131" s="237"/>
      <c r="FV131" s="237"/>
      <c r="FW131" s="237"/>
      <c r="FX131" s="237"/>
      <c r="FY131" s="237"/>
      <c r="FZ131" s="237"/>
      <c r="GA131" s="237"/>
      <c r="GB131" s="237"/>
      <c r="GC131" s="237"/>
      <c r="GD131" s="237"/>
      <c r="GE131" s="237"/>
      <c r="GF131" s="237"/>
      <c r="GG131" s="237"/>
      <c r="GH131" s="237"/>
      <c r="GI131" s="237"/>
      <c r="GJ131" s="237"/>
      <c r="GK131" s="237"/>
      <c r="GL131" s="237"/>
      <c r="GM131" s="237"/>
      <c r="GN131" s="237"/>
      <c r="GO131" s="237"/>
      <c r="GP131" s="237"/>
      <c r="GQ131" s="237"/>
    </row>
    <row r="132" spans="1:199" s="81" customFormat="1" ht="15" customHeight="1">
      <c r="A132" s="87" t="s">
        <v>271</v>
      </c>
      <c r="B132" s="241" t="s">
        <v>3746</v>
      </c>
      <c r="C132" s="242">
        <v>0</v>
      </c>
      <c r="D132" s="242">
        <v>0</v>
      </c>
      <c r="E132" s="242">
        <v>0</v>
      </c>
      <c r="F132" s="242">
        <v>0</v>
      </c>
      <c r="G132" s="242">
        <v>0</v>
      </c>
      <c r="H132" s="242">
        <v>0</v>
      </c>
      <c r="I132" s="242">
        <v>25786.55</v>
      </c>
      <c r="J132" s="242">
        <v>528030</v>
      </c>
      <c r="K132" s="242">
        <v>528030</v>
      </c>
      <c r="L132" s="242">
        <v>528030</v>
      </c>
      <c r="M132" s="242">
        <v>528030</v>
      </c>
      <c r="N132" s="242">
        <v>528030</v>
      </c>
      <c r="O132" s="242">
        <v>528030</v>
      </c>
      <c r="P132" s="28"/>
      <c r="Q132" s="242">
        <f>SUM(D132:O132)</f>
        <v>3193966.55</v>
      </c>
      <c r="R132" s="242">
        <f>IF($R$19&lt;1,0,Q132/$R$19)</f>
        <v>11013.6777586207</v>
      </c>
      <c r="S132" s="243"/>
      <c r="T132" s="351">
        <f>IF(Q132=0,0,1)+IF(C132=0,0,1)+IF(D132=0,0,1)+IF(E132=0,0,1)+IF(F132=0,0,1)+IF(G132=0,0,1)+IF(H132=0,0,1)+IF(I132=0,0,1)+IF(J132=0,0,1)+IF(K132=0,0,1)+IF(L132=0,0,1)+IF(M132=0,0,1)+IF(N132=0,0,1)+IF(O132=0,0,1)</f>
        <v>8</v>
      </c>
      <c r="U132" s="237"/>
      <c r="V132" s="237"/>
      <c r="W132" s="237"/>
      <c r="X132" s="237"/>
      <c r="Y132" s="237"/>
      <c r="Z132" s="237"/>
      <c r="AA132" s="237"/>
      <c r="AB132" s="237"/>
      <c r="AC132" s="237"/>
      <c r="AD132" s="237"/>
      <c r="AE132" s="237"/>
      <c r="AF132" s="237"/>
      <c r="AG132" s="237"/>
      <c r="AH132" s="237"/>
      <c r="AI132" s="237"/>
      <c r="AJ132" s="237"/>
      <c r="AK132" s="237"/>
      <c r="AL132" s="237"/>
      <c r="AM132" s="237"/>
      <c r="AN132" s="237"/>
      <c r="AO132" s="237"/>
      <c r="AP132" s="237"/>
      <c r="AQ132" s="237"/>
      <c r="AR132" s="237"/>
      <c r="AS132" s="237"/>
      <c r="AT132" s="237"/>
      <c r="AU132" s="237"/>
      <c r="AV132" s="237"/>
      <c r="AW132" s="237"/>
      <c r="AX132" s="237"/>
      <c r="AY132" s="237"/>
      <c r="AZ132" s="237"/>
      <c r="BA132" s="237"/>
      <c r="BB132" s="237"/>
      <c r="BC132" s="237"/>
      <c r="BD132" s="237"/>
      <c r="BE132" s="237"/>
      <c r="BF132" s="237"/>
      <c r="BG132" s="237"/>
      <c r="BH132" s="237"/>
      <c r="BI132" s="237"/>
      <c r="BJ132" s="237"/>
      <c r="BK132" s="237"/>
      <c r="BL132" s="237"/>
      <c r="BM132" s="237"/>
      <c r="BN132" s="237"/>
      <c r="BO132" s="237"/>
      <c r="BP132" s="237"/>
      <c r="BQ132" s="237"/>
      <c r="BR132" s="237"/>
      <c r="BS132" s="237"/>
      <c r="BT132" s="237"/>
      <c r="BU132" s="237"/>
      <c r="BV132" s="237"/>
      <c r="BW132" s="237"/>
      <c r="BX132" s="237"/>
      <c r="BY132" s="237"/>
      <c r="BZ132" s="237"/>
      <c r="CA132" s="237"/>
      <c r="CB132" s="237"/>
      <c r="CC132" s="237"/>
      <c r="CD132" s="237"/>
      <c r="CE132" s="237"/>
      <c r="CF132" s="237"/>
      <c r="CG132" s="237"/>
      <c r="CH132" s="237"/>
      <c r="CI132" s="237"/>
      <c r="CJ132" s="237"/>
      <c r="CK132" s="237"/>
      <c r="CL132" s="237"/>
      <c r="CM132" s="237"/>
      <c r="CN132" s="237"/>
      <c r="CO132" s="237"/>
      <c r="CP132" s="237"/>
      <c r="CQ132" s="237"/>
      <c r="CR132" s="237"/>
      <c r="CS132" s="237"/>
      <c r="CT132" s="237"/>
      <c r="CU132" s="237"/>
      <c r="CV132" s="237"/>
      <c r="CW132" s="237"/>
      <c r="CX132" s="237"/>
      <c r="CY132" s="237"/>
      <c r="CZ132" s="237"/>
      <c r="DA132" s="237"/>
      <c r="DB132" s="237"/>
      <c r="DC132" s="237"/>
      <c r="DD132" s="237"/>
      <c r="DE132" s="237"/>
      <c r="DF132" s="237"/>
      <c r="DG132" s="237"/>
      <c r="DH132" s="237"/>
      <c r="DI132" s="237"/>
      <c r="DJ132" s="237"/>
      <c r="DK132" s="237"/>
      <c r="DL132" s="237"/>
      <c r="DM132" s="237"/>
      <c r="DN132" s="237"/>
      <c r="DO132" s="237"/>
      <c r="DP132" s="237"/>
      <c r="DQ132" s="237"/>
      <c r="DR132" s="237"/>
      <c r="DS132" s="237"/>
      <c r="DT132" s="237"/>
      <c r="DU132" s="237"/>
      <c r="DV132" s="237"/>
      <c r="DW132" s="237"/>
      <c r="DX132" s="237"/>
      <c r="DY132" s="237"/>
      <c r="DZ132" s="237"/>
      <c r="EA132" s="237"/>
      <c r="EB132" s="237"/>
      <c r="EC132" s="237"/>
      <c r="ED132" s="237"/>
      <c r="EE132" s="237"/>
      <c r="EF132" s="237"/>
      <c r="EG132" s="237"/>
      <c r="EH132" s="237"/>
      <c r="EI132" s="237"/>
      <c r="EJ132" s="237"/>
      <c r="EK132" s="237"/>
      <c r="EL132" s="237"/>
      <c r="EM132" s="237"/>
      <c r="EN132" s="237"/>
      <c r="EO132" s="237"/>
      <c r="EP132" s="237"/>
      <c r="EQ132" s="237"/>
      <c r="ER132" s="237"/>
      <c r="ES132" s="237"/>
      <c r="ET132" s="237"/>
      <c r="EU132" s="237"/>
      <c r="EV132" s="237"/>
      <c r="EW132" s="237"/>
      <c r="EX132" s="237"/>
      <c r="EY132" s="237"/>
      <c r="EZ132" s="237"/>
      <c r="FA132" s="237"/>
      <c r="FB132" s="237"/>
      <c r="FC132" s="237"/>
      <c r="FD132" s="237"/>
      <c r="FE132" s="237"/>
      <c r="FF132" s="237"/>
      <c r="FG132" s="237"/>
      <c r="FH132" s="237"/>
      <c r="FI132" s="237"/>
      <c r="FJ132" s="237"/>
      <c r="FK132" s="237"/>
      <c r="FL132" s="237"/>
      <c r="FM132" s="237"/>
      <c r="FN132" s="237"/>
      <c r="FO132" s="237"/>
      <c r="FP132" s="237"/>
      <c r="FQ132" s="237"/>
      <c r="FR132" s="237"/>
      <c r="FS132" s="237"/>
      <c r="FT132" s="237"/>
      <c r="FU132" s="237"/>
      <c r="FV132" s="237"/>
      <c r="FW132" s="237"/>
      <c r="FX132" s="237"/>
      <c r="FY132" s="237"/>
      <c r="FZ132" s="237"/>
      <c r="GA132" s="237"/>
      <c r="GB132" s="237"/>
      <c r="GC132" s="237"/>
      <c r="GD132" s="237"/>
      <c r="GE132" s="237"/>
      <c r="GF132" s="237"/>
      <c r="GG132" s="237"/>
      <c r="GH132" s="237"/>
      <c r="GI132" s="237"/>
      <c r="GJ132" s="237"/>
      <c r="GK132" s="237"/>
      <c r="GL132" s="237"/>
      <c r="GM132" s="237"/>
      <c r="GN132" s="237"/>
      <c r="GO132" s="237"/>
      <c r="GP132" s="237"/>
      <c r="GQ132" s="237"/>
    </row>
    <row r="133" spans="1:199" s="81" customFormat="1" ht="15" hidden="1">
      <c r="A133" s="87" t="s">
        <v>272</v>
      </c>
      <c r="B133" s="241" t="s">
        <v>3747</v>
      </c>
      <c r="C133" s="242">
        <v>0</v>
      </c>
      <c r="D133" s="242">
        <v>0</v>
      </c>
      <c r="E133" s="242">
        <v>0</v>
      </c>
      <c r="F133" s="242">
        <v>0</v>
      </c>
      <c r="G133" s="242">
        <v>0</v>
      </c>
      <c r="H133" s="242">
        <v>0</v>
      </c>
      <c r="I133" s="242">
        <v>0</v>
      </c>
      <c r="J133" s="242">
        <v>0</v>
      </c>
      <c r="K133" s="242">
        <v>0</v>
      </c>
      <c r="L133" s="242">
        <v>0</v>
      </c>
      <c r="M133" s="242">
        <v>0</v>
      </c>
      <c r="N133" s="242">
        <v>0</v>
      </c>
      <c r="O133" s="242">
        <v>0</v>
      </c>
      <c r="P133" s="28"/>
      <c r="Q133" s="242">
        <f>SUM(D133:O133)</f>
        <v>0</v>
      </c>
      <c r="R133" s="242">
        <f>IF($R$19&lt;1,0,Q133/$R$19)</f>
        <v>0</v>
      </c>
      <c r="S133" s="243"/>
      <c r="T133" s="351">
        <f>IF(Q133=0,0,1)+IF(C133=0,0,1)+IF(D133=0,0,1)+IF(E133=0,0,1)+IF(F133=0,0,1)+IF(G133=0,0,1)+IF(H133=0,0,1)+IF(I133=0,0,1)+IF(J133=0,0,1)+IF(K133=0,0,1)+IF(L133=0,0,1)+IF(M133=0,0,1)+IF(N133=0,0,1)+IF(O133=0,0,1)</f>
        <v>0</v>
      </c>
      <c r="U133" s="237"/>
      <c r="V133" s="237"/>
      <c r="W133" s="237"/>
      <c r="X133" s="237"/>
      <c r="Y133" s="237"/>
      <c r="Z133" s="237"/>
      <c r="AA133" s="237"/>
      <c r="AB133" s="237"/>
      <c r="AC133" s="237"/>
      <c r="AD133" s="237"/>
      <c r="AE133" s="237"/>
      <c r="AF133" s="237"/>
      <c r="AG133" s="237"/>
      <c r="AH133" s="237"/>
      <c r="AI133" s="237"/>
      <c r="AJ133" s="237"/>
      <c r="AK133" s="237"/>
      <c r="AL133" s="237"/>
      <c r="AM133" s="237"/>
      <c r="AN133" s="237"/>
      <c r="AO133" s="237"/>
      <c r="AP133" s="237"/>
      <c r="AQ133" s="237"/>
      <c r="AR133" s="237"/>
      <c r="AS133" s="237"/>
      <c r="AT133" s="237"/>
      <c r="AU133" s="237"/>
      <c r="AV133" s="237"/>
      <c r="AW133" s="237"/>
      <c r="AX133" s="237"/>
      <c r="AY133" s="237"/>
      <c r="AZ133" s="237"/>
      <c r="BA133" s="237"/>
      <c r="BB133" s="237"/>
      <c r="BC133" s="237"/>
      <c r="BD133" s="237"/>
      <c r="BE133" s="237"/>
      <c r="BF133" s="237"/>
      <c r="BG133" s="237"/>
      <c r="BH133" s="237"/>
      <c r="BI133" s="237"/>
      <c r="BJ133" s="237"/>
      <c r="BK133" s="237"/>
      <c r="BL133" s="237"/>
      <c r="BM133" s="237"/>
      <c r="BN133" s="237"/>
      <c r="BO133" s="237"/>
      <c r="BP133" s="237"/>
      <c r="BQ133" s="237"/>
      <c r="BR133" s="237"/>
      <c r="BS133" s="237"/>
      <c r="BT133" s="237"/>
      <c r="BU133" s="237"/>
      <c r="BV133" s="237"/>
      <c r="BW133" s="237"/>
      <c r="BX133" s="237"/>
      <c r="BY133" s="237"/>
      <c r="BZ133" s="237"/>
      <c r="CA133" s="237"/>
      <c r="CB133" s="237"/>
      <c r="CC133" s="237"/>
      <c r="CD133" s="237"/>
      <c r="CE133" s="237"/>
      <c r="CF133" s="237"/>
      <c r="CG133" s="237"/>
      <c r="CH133" s="237"/>
      <c r="CI133" s="237"/>
      <c r="CJ133" s="237"/>
      <c r="CK133" s="237"/>
      <c r="CL133" s="237"/>
      <c r="CM133" s="237"/>
      <c r="CN133" s="237"/>
      <c r="CO133" s="237"/>
      <c r="CP133" s="237"/>
      <c r="CQ133" s="237"/>
      <c r="CR133" s="237"/>
      <c r="CS133" s="237"/>
      <c r="CT133" s="237"/>
      <c r="CU133" s="237"/>
      <c r="CV133" s="237"/>
      <c r="CW133" s="237"/>
      <c r="CX133" s="237"/>
      <c r="CY133" s="237"/>
      <c r="CZ133" s="237"/>
      <c r="DA133" s="237"/>
      <c r="DB133" s="237"/>
      <c r="DC133" s="237"/>
      <c r="DD133" s="237"/>
      <c r="DE133" s="237"/>
      <c r="DF133" s="237"/>
      <c r="DG133" s="237"/>
      <c r="DH133" s="237"/>
      <c r="DI133" s="237"/>
      <c r="DJ133" s="237"/>
      <c r="DK133" s="237"/>
      <c r="DL133" s="237"/>
      <c r="DM133" s="237"/>
      <c r="DN133" s="237"/>
      <c r="DO133" s="237"/>
      <c r="DP133" s="237"/>
      <c r="DQ133" s="237"/>
      <c r="DR133" s="237"/>
      <c r="DS133" s="237"/>
      <c r="DT133" s="237"/>
      <c r="DU133" s="237"/>
      <c r="DV133" s="237"/>
      <c r="DW133" s="237"/>
      <c r="DX133" s="237"/>
      <c r="DY133" s="237"/>
      <c r="DZ133" s="237"/>
      <c r="EA133" s="237"/>
      <c r="EB133" s="237"/>
      <c r="EC133" s="237"/>
      <c r="ED133" s="237"/>
      <c r="EE133" s="237"/>
      <c r="EF133" s="237"/>
      <c r="EG133" s="237"/>
      <c r="EH133" s="237"/>
      <c r="EI133" s="237"/>
      <c r="EJ133" s="237"/>
      <c r="EK133" s="237"/>
      <c r="EL133" s="237"/>
      <c r="EM133" s="237"/>
      <c r="EN133" s="237"/>
      <c r="EO133" s="237"/>
      <c r="EP133" s="237"/>
      <c r="EQ133" s="237"/>
      <c r="ER133" s="237"/>
      <c r="ES133" s="237"/>
      <c r="ET133" s="237"/>
      <c r="EU133" s="237"/>
      <c r="EV133" s="237"/>
      <c r="EW133" s="237"/>
      <c r="EX133" s="237"/>
      <c r="EY133" s="237"/>
      <c r="EZ133" s="237"/>
      <c r="FA133" s="237"/>
      <c r="FB133" s="237"/>
      <c r="FC133" s="237"/>
      <c r="FD133" s="237"/>
      <c r="FE133" s="237"/>
      <c r="FF133" s="237"/>
      <c r="FG133" s="237"/>
      <c r="FH133" s="237"/>
      <c r="FI133" s="237"/>
      <c r="FJ133" s="237"/>
      <c r="FK133" s="237"/>
      <c r="FL133" s="237"/>
      <c r="FM133" s="237"/>
      <c r="FN133" s="237"/>
      <c r="FO133" s="237"/>
      <c r="FP133" s="237"/>
      <c r="FQ133" s="237"/>
      <c r="FR133" s="237"/>
      <c r="FS133" s="237"/>
      <c r="FT133" s="237"/>
      <c r="FU133" s="237"/>
      <c r="FV133" s="237"/>
      <c r="FW133" s="237"/>
      <c r="FX133" s="237"/>
      <c r="FY133" s="237"/>
      <c r="FZ133" s="237"/>
      <c r="GA133" s="237"/>
      <c r="GB133" s="237"/>
      <c r="GC133" s="237"/>
      <c r="GD133" s="237"/>
      <c r="GE133" s="237"/>
      <c r="GF133" s="237"/>
      <c r="GG133" s="237"/>
      <c r="GH133" s="237"/>
      <c r="GI133" s="237"/>
      <c r="GJ133" s="237"/>
      <c r="GK133" s="237"/>
      <c r="GL133" s="237"/>
      <c r="GM133" s="237"/>
      <c r="GN133" s="237"/>
      <c r="GO133" s="237"/>
      <c r="GP133" s="237"/>
      <c r="GQ133" s="237"/>
    </row>
    <row r="134" spans="1:199" s="81" customFormat="1" ht="15" hidden="1">
      <c r="A134" s="87" t="s">
        <v>273</v>
      </c>
      <c r="B134" s="241" t="s">
        <v>3748</v>
      </c>
      <c r="C134" s="242">
        <v>0</v>
      </c>
      <c r="D134" s="242">
        <v>0</v>
      </c>
      <c r="E134" s="242">
        <v>0</v>
      </c>
      <c r="F134" s="242">
        <v>0</v>
      </c>
      <c r="G134" s="242">
        <v>0</v>
      </c>
      <c r="H134" s="242">
        <v>0</v>
      </c>
      <c r="I134" s="242">
        <v>0</v>
      </c>
      <c r="J134" s="242">
        <v>0</v>
      </c>
      <c r="K134" s="242">
        <v>0</v>
      </c>
      <c r="L134" s="242">
        <v>0</v>
      </c>
      <c r="M134" s="242">
        <v>0</v>
      </c>
      <c r="N134" s="242">
        <v>0</v>
      </c>
      <c r="O134" s="242">
        <v>0</v>
      </c>
      <c r="P134" s="28"/>
      <c r="Q134" s="242">
        <f>SUM(D134:O134)</f>
        <v>0</v>
      </c>
      <c r="R134" s="242">
        <f>IF($R$19&lt;1,0,Q134/$R$19)</f>
        <v>0</v>
      </c>
      <c r="S134" s="243"/>
      <c r="T134" s="351">
        <f>IF(Q134=0,0,1)+IF(C134=0,0,1)+IF(D134=0,0,1)+IF(E134=0,0,1)+IF(F134=0,0,1)+IF(G134=0,0,1)+IF(H134=0,0,1)+IF(I134=0,0,1)+IF(J134=0,0,1)+IF(K134=0,0,1)+IF(L134=0,0,1)+IF(M134=0,0,1)+IF(N134=0,0,1)+IF(O134=0,0,1)</f>
        <v>0</v>
      </c>
      <c r="U134" s="237"/>
      <c r="V134" s="237"/>
      <c r="W134" s="237"/>
      <c r="X134" s="237"/>
      <c r="Y134" s="237"/>
      <c r="Z134" s="237"/>
      <c r="AA134" s="237"/>
      <c r="AB134" s="237"/>
      <c r="AC134" s="237"/>
      <c r="AD134" s="237"/>
      <c r="AE134" s="237"/>
      <c r="AF134" s="237"/>
      <c r="AG134" s="237"/>
      <c r="AH134" s="237"/>
      <c r="AI134" s="237"/>
      <c r="AJ134" s="237"/>
      <c r="AK134" s="237"/>
      <c r="AL134" s="237"/>
      <c r="AM134" s="237"/>
      <c r="AN134" s="237"/>
      <c r="AO134" s="237"/>
      <c r="AP134" s="237"/>
      <c r="AQ134" s="237"/>
      <c r="AR134" s="237"/>
      <c r="AS134" s="237"/>
      <c r="AT134" s="237"/>
      <c r="AU134" s="237"/>
      <c r="AV134" s="237"/>
      <c r="AW134" s="237"/>
      <c r="AX134" s="237"/>
      <c r="AY134" s="237"/>
      <c r="AZ134" s="237"/>
      <c r="BA134" s="237"/>
      <c r="BB134" s="237"/>
      <c r="BC134" s="237"/>
      <c r="BD134" s="237"/>
      <c r="BE134" s="237"/>
      <c r="BF134" s="237"/>
      <c r="BG134" s="237"/>
      <c r="BH134" s="237"/>
      <c r="BI134" s="237"/>
      <c r="BJ134" s="237"/>
      <c r="BK134" s="237"/>
      <c r="BL134" s="237"/>
      <c r="BM134" s="237"/>
      <c r="BN134" s="237"/>
      <c r="BO134" s="237"/>
      <c r="BP134" s="237"/>
      <c r="BQ134" s="237"/>
      <c r="BR134" s="237"/>
      <c r="BS134" s="237"/>
      <c r="BT134" s="237"/>
      <c r="BU134" s="237"/>
      <c r="BV134" s="237"/>
      <c r="BW134" s="237"/>
      <c r="BX134" s="237"/>
      <c r="BY134" s="237"/>
      <c r="BZ134" s="237"/>
      <c r="CA134" s="237"/>
      <c r="CB134" s="237"/>
      <c r="CC134" s="237"/>
      <c r="CD134" s="237"/>
      <c r="CE134" s="237"/>
      <c r="CF134" s="237"/>
      <c r="CG134" s="237"/>
      <c r="CH134" s="237"/>
      <c r="CI134" s="237"/>
      <c r="CJ134" s="237"/>
      <c r="CK134" s="237"/>
      <c r="CL134" s="237"/>
      <c r="CM134" s="237"/>
      <c r="CN134" s="237"/>
      <c r="CO134" s="237"/>
      <c r="CP134" s="237"/>
      <c r="CQ134" s="237"/>
      <c r="CR134" s="237"/>
      <c r="CS134" s="237"/>
      <c r="CT134" s="237"/>
      <c r="CU134" s="237"/>
      <c r="CV134" s="237"/>
      <c r="CW134" s="237"/>
      <c r="CX134" s="237"/>
      <c r="CY134" s="237"/>
      <c r="CZ134" s="237"/>
      <c r="DA134" s="237"/>
      <c r="DB134" s="237"/>
      <c r="DC134" s="237"/>
      <c r="DD134" s="237"/>
      <c r="DE134" s="237"/>
      <c r="DF134" s="237"/>
      <c r="DG134" s="237"/>
      <c r="DH134" s="237"/>
      <c r="DI134" s="237"/>
      <c r="DJ134" s="237"/>
      <c r="DK134" s="237"/>
      <c r="DL134" s="237"/>
      <c r="DM134" s="237"/>
      <c r="DN134" s="237"/>
      <c r="DO134" s="237"/>
      <c r="DP134" s="237"/>
      <c r="DQ134" s="237"/>
      <c r="DR134" s="237"/>
      <c r="DS134" s="237"/>
      <c r="DT134" s="237"/>
      <c r="DU134" s="237"/>
      <c r="DV134" s="237"/>
      <c r="DW134" s="237"/>
      <c r="DX134" s="237"/>
      <c r="DY134" s="237"/>
      <c r="DZ134" s="237"/>
      <c r="EA134" s="237"/>
      <c r="EB134" s="237"/>
      <c r="EC134" s="237"/>
      <c r="ED134" s="237"/>
      <c r="EE134" s="237"/>
      <c r="EF134" s="237"/>
      <c r="EG134" s="237"/>
      <c r="EH134" s="237"/>
      <c r="EI134" s="237"/>
      <c r="EJ134" s="237"/>
      <c r="EK134" s="237"/>
      <c r="EL134" s="237"/>
      <c r="EM134" s="237"/>
      <c r="EN134" s="237"/>
      <c r="EO134" s="237"/>
      <c r="EP134" s="237"/>
      <c r="EQ134" s="237"/>
      <c r="ER134" s="237"/>
      <c r="ES134" s="237"/>
      <c r="ET134" s="237"/>
      <c r="EU134" s="237"/>
      <c r="EV134" s="237"/>
      <c r="EW134" s="237"/>
      <c r="EX134" s="237"/>
      <c r="EY134" s="237"/>
      <c r="EZ134" s="237"/>
      <c r="FA134" s="237"/>
      <c r="FB134" s="237"/>
      <c r="FC134" s="237"/>
      <c r="FD134" s="237"/>
      <c r="FE134" s="237"/>
      <c r="FF134" s="237"/>
      <c r="FG134" s="237"/>
      <c r="FH134" s="237"/>
      <c r="FI134" s="237"/>
      <c r="FJ134" s="237"/>
      <c r="FK134" s="237"/>
      <c r="FL134" s="237"/>
      <c r="FM134" s="237"/>
      <c r="FN134" s="237"/>
      <c r="FO134" s="237"/>
      <c r="FP134" s="237"/>
      <c r="FQ134" s="237"/>
      <c r="FR134" s="237"/>
      <c r="FS134" s="237"/>
      <c r="FT134" s="237"/>
      <c r="FU134" s="237"/>
      <c r="FV134" s="237"/>
      <c r="FW134" s="237"/>
      <c r="FX134" s="237"/>
      <c r="FY134" s="237"/>
      <c r="FZ134" s="237"/>
      <c r="GA134" s="237"/>
      <c r="GB134" s="237"/>
      <c r="GC134" s="237"/>
      <c r="GD134" s="237"/>
      <c r="GE134" s="237"/>
      <c r="GF134" s="237"/>
      <c r="GG134" s="237"/>
      <c r="GH134" s="237"/>
      <c r="GI134" s="237"/>
      <c r="GJ134" s="237"/>
      <c r="GK134" s="237"/>
      <c r="GL134" s="237"/>
      <c r="GM134" s="237"/>
      <c r="GN134" s="237"/>
      <c r="GO134" s="237"/>
      <c r="GP134" s="237"/>
      <c r="GQ134" s="237"/>
    </row>
    <row r="135" spans="1:199" s="81" customFormat="1" ht="15" hidden="1">
      <c r="A135" s="87" t="s">
        <v>274</v>
      </c>
      <c r="B135" s="241" t="s">
        <v>3749</v>
      </c>
      <c r="C135" s="242">
        <v>0</v>
      </c>
      <c r="D135" s="242">
        <v>0</v>
      </c>
      <c r="E135" s="242">
        <v>0</v>
      </c>
      <c r="F135" s="242">
        <v>0</v>
      </c>
      <c r="G135" s="242">
        <v>0</v>
      </c>
      <c r="H135" s="242">
        <v>0</v>
      </c>
      <c r="I135" s="242">
        <v>0</v>
      </c>
      <c r="J135" s="242">
        <v>0</v>
      </c>
      <c r="K135" s="242">
        <v>0</v>
      </c>
      <c r="L135" s="242">
        <v>0</v>
      </c>
      <c r="M135" s="242">
        <v>0</v>
      </c>
      <c r="N135" s="242">
        <v>0</v>
      </c>
      <c r="O135" s="242">
        <v>0</v>
      </c>
      <c r="P135" s="28"/>
      <c r="Q135" s="242">
        <f>SUM(D135:O135)</f>
        <v>0</v>
      </c>
      <c r="R135" s="242">
        <f>IF($R$19&lt;1,0,Q135/$R$19)</f>
        <v>0</v>
      </c>
      <c r="S135" s="243"/>
      <c r="T135" s="351">
        <f>IF(Q135=0,0,1)+IF(C135=0,0,1)+IF(D135=0,0,1)+IF(E135=0,0,1)+IF(F135=0,0,1)+IF(G135=0,0,1)+IF(H135=0,0,1)+IF(I135=0,0,1)+IF(J135=0,0,1)+IF(K135=0,0,1)+IF(L135=0,0,1)+IF(M135=0,0,1)+IF(N135=0,0,1)+IF(O135=0,0,1)</f>
        <v>0</v>
      </c>
      <c r="U135" s="237"/>
      <c r="V135" s="237"/>
      <c r="W135" s="237"/>
      <c r="X135" s="237"/>
      <c r="Y135" s="237"/>
      <c r="Z135" s="237"/>
      <c r="AA135" s="237"/>
      <c r="AB135" s="237"/>
      <c r="AC135" s="237"/>
      <c r="AD135" s="237"/>
      <c r="AE135" s="237"/>
      <c r="AF135" s="237"/>
      <c r="AG135" s="237"/>
      <c r="AH135" s="237"/>
      <c r="AI135" s="237"/>
      <c r="AJ135" s="237"/>
      <c r="AK135" s="237"/>
      <c r="AL135" s="237"/>
      <c r="AM135" s="237"/>
      <c r="AN135" s="237"/>
      <c r="AO135" s="237"/>
      <c r="AP135" s="237"/>
      <c r="AQ135" s="237"/>
      <c r="AR135" s="237"/>
      <c r="AS135" s="237"/>
      <c r="AT135" s="237"/>
      <c r="AU135" s="237"/>
      <c r="AV135" s="237"/>
      <c r="AW135" s="237"/>
      <c r="AX135" s="237"/>
      <c r="AY135" s="237"/>
      <c r="AZ135" s="237"/>
      <c r="BA135" s="237"/>
      <c r="BB135" s="237"/>
      <c r="BC135" s="237"/>
      <c r="BD135" s="237"/>
      <c r="BE135" s="237"/>
      <c r="BF135" s="237"/>
      <c r="BG135" s="237"/>
      <c r="BH135" s="237"/>
      <c r="BI135" s="237"/>
      <c r="BJ135" s="237"/>
      <c r="BK135" s="237"/>
      <c r="BL135" s="237"/>
      <c r="BM135" s="237"/>
      <c r="BN135" s="237"/>
      <c r="BO135" s="237"/>
      <c r="BP135" s="237"/>
      <c r="BQ135" s="237"/>
      <c r="BR135" s="237"/>
      <c r="BS135" s="237"/>
      <c r="BT135" s="237"/>
      <c r="BU135" s="237"/>
      <c r="BV135" s="237"/>
      <c r="BW135" s="237"/>
      <c r="BX135" s="237"/>
      <c r="BY135" s="237"/>
      <c r="BZ135" s="237"/>
      <c r="CA135" s="237"/>
      <c r="CB135" s="237"/>
      <c r="CC135" s="237"/>
      <c r="CD135" s="237"/>
      <c r="CE135" s="237"/>
      <c r="CF135" s="237"/>
      <c r="CG135" s="237"/>
      <c r="CH135" s="237"/>
      <c r="CI135" s="237"/>
      <c r="CJ135" s="237"/>
      <c r="CK135" s="237"/>
      <c r="CL135" s="237"/>
      <c r="CM135" s="237"/>
      <c r="CN135" s="237"/>
      <c r="CO135" s="237"/>
      <c r="CP135" s="237"/>
      <c r="CQ135" s="237"/>
      <c r="CR135" s="237"/>
      <c r="CS135" s="237"/>
      <c r="CT135" s="237"/>
      <c r="CU135" s="237"/>
      <c r="CV135" s="237"/>
      <c r="CW135" s="237"/>
      <c r="CX135" s="237"/>
      <c r="CY135" s="237"/>
      <c r="CZ135" s="237"/>
      <c r="DA135" s="237"/>
      <c r="DB135" s="237"/>
      <c r="DC135" s="237"/>
      <c r="DD135" s="237"/>
      <c r="DE135" s="237"/>
      <c r="DF135" s="237"/>
      <c r="DG135" s="237"/>
      <c r="DH135" s="237"/>
      <c r="DI135" s="237"/>
      <c r="DJ135" s="237"/>
      <c r="DK135" s="237"/>
      <c r="DL135" s="237"/>
      <c r="DM135" s="237"/>
      <c r="DN135" s="237"/>
      <c r="DO135" s="237"/>
      <c r="DP135" s="237"/>
      <c r="DQ135" s="237"/>
      <c r="DR135" s="237"/>
      <c r="DS135" s="237"/>
      <c r="DT135" s="237"/>
      <c r="DU135" s="237"/>
      <c r="DV135" s="237"/>
      <c r="DW135" s="237"/>
      <c r="DX135" s="237"/>
      <c r="DY135" s="237"/>
      <c r="DZ135" s="237"/>
      <c r="EA135" s="237"/>
      <c r="EB135" s="237"/>
      <c r="EC135" s="237"/>
      <c r="ED135" s="237"/>
      <c r="EE135" s="237"/>
      <c r="EF135" s="237"/>
      <c r="EG135" s="237"/>
      <c r="EH135" s="237"/>
      <c r="EI135" s="237"/>
      <c r="EJ135" s="237"/>
      <c r="EK135" s="237"/>
      <c r="EL135" s="237"/>
      <c r="EM135" s="237"/>
      <c r="EN135" s="237"/>
      <c r="EO135" s="237"/>
      <c r="EP135" s="237"/>
      <c r="EQ135" s="237"/>
      <c r="ER135" s="237"/>
      <c r="ES135" s="237"/>
      <c r="ET135" s="237"/>
      <c r="EU135" s="237"/>
      <c r="EV135" s="237"/>
      <c r="EW135" s="237"/>
      <c r="EX135" s="237"/>
      <c r="EY135" s="237"/>
      <c r="EZ135" s="237"/>
      <c r="FA135" s="237"/>
      <c r="FB135" s="237"/>
      <c r="FC135" s="237"/>
      <c r="FD135" s="237"/>
      <c r="FE135" s="237"/>
      <c r="FF135" s="237"/>
      <c r="FG135" s="237"/>
      <c r="FH135" s="237"/>
      <c r="FI135" s="237"/>
      <c r="FJ135" s="237"/>
      <c r="FK135" s="237"/>
      <c r="FL135" s="237"/>
      <c r="FM135" s="237"/>
      <c r="FN135" s="237"/>
      <c r="FO135" s="237"/>
      <c r="FP135" s="237"/>
      <c r="FQ135" s="237"/>
      <c r="FR135" s="237"/>
      <c r="FS135" s="237"/>
      <c r="FT135" s="237"/>
      <c r="FU135" s="237"/>
      <c r="FV135" s="237"/>
      <c r="FW135" s="237"/>
      <c r="FX135" s="237"/>
      <c r="FY135" s="237"/>
      <c r="FZ135" s="237"/>
      <c r="GA135" s="237"/>
      <c r="GB135" s="237"/>
      <c r="GC135" s="237"/>
      <c r="GD135" s="237"/>
      <c r="GE135" s="237"/>
      <c r="GF135" s="237"/>
      <c r="GG135" s="237"/>
      <c r="GH135" s="237"/>
      <c r="GI135" s="237"/>
      <c r="GJ135" s="237"/>
      <c r="GK135" s="237"/>
      <c r="GL135" s="237"/>
      <c r="GM135" s="237"/>
      <c r="GN135" s="237"/>
      <c r="GO135" s="237"/>
      <c r="GP135" s="237"/>
      <c r="GQ135" s="237"/>
    </row>
    <row r="136" spans="1:199" s="81" customFormat="1" ht="15" customHeight="1">
      <c r="A136" s="87" t="s">
        <v>275</v>
      </c>
      <c r="B136" s="241" t="s">
        <v>3750</v>
      </c>
      <c r="C136" s="242">
        <v>0</v>
      </c>
      <c r="D136" s="242">
        <v>0</v>
      </c>
      <c r="E136" s="242">
        <v>0</v>
      </c>
      <c r="F136" s="242">
        <v>0</v>
      </c>
      <c r="G136" s="242">
        <v>0</v>
      </c>
      <c r="H136" s="242">
        <v>0</v>
      </c>
      <c r="I136" s="242">
        <v>0</v>
      </c>
      <c r="J136" s="242">
        <v>-62635</v>
      </c>
      <c r="K136" s="242">
        <v>-62760</v>
      </c>
      <c r="L136" s="242">
        <v>-61920</v>
      </c>
      <c r="M136" s="242">
        <v>-60585</v>
      </c>
      <c r="N136" s="242">
        <v>-59653</v>
      </c>
      <c r="O136" s="242">
        <v>-57081</v>
      </c>
      <c r="P136" s="28"/>
      <c r="Q136" s="242">
        <f>SUM(D136:O136)</f>
        <v>-364634</v>
      </c>
      <c r="R136" s="242">
        <f>IF($R$19&lt;1,0,Q136/$R$19)</f>
        <v>-1257.35862068966</v>
      </c>
      <c r="S136" s="243"/>
      <c r="T136" s="351">
        <f>IF(Q136=0,0,1)+IF(C136=0,0,1)+IF(D136=0,0,1)+IF(E136=0,0,1)+IF(F136=0,0,1)+IF(G136=0,0,1)+IF(H136=0,0,1)+IF(I136=0,0,1)+IF(J136=0,0,1)+IF(K136=0,0,1)+IF(L136=0,0,1)+IF(M136=0,0,1)+IF(N136=0,0,1)+IF(O136=0,0,1)</f>
        <v>7</v>
      </c>
      <c r="U136" s="237"/>
      <c r="V136" s="237"/>
      <c r="W136" s="237"/>
      <c r="X136" s="237"/>
      <c r="Y136" s="237"/>
      <c r="Z136" s="237"/>
      <c r="AA136" s="237"/>
      <c r="AB136" s="237"/>
      <c r="AC136" s="237"/>
      <c r="AD136" s="237"/>
      <c r="AE136" s="237"/>
      <c r="AF136" s="237"/>
      <c r="AG136" s="237"/>
      <c r="AH136" s="237"/>
      <c r="AI136" s="237"/>
      <c r="AJ136" s="237"/>
      <c r="AK136" s="237"/>
      <c r="AL136" s="237"/>
      <c r="AM136" s="237"/>
      <c r="AN136" s="237"/>
      <c r="AO136" s="237"/>
      <c r="AP136" s="237"/>
      <c r="AQ136" s="237"/>
      <c r="AR136" s="237"/>
      <c r="AS136" s="237"/>
      <c r="AT136" s="237"/>
      <c r="AU136" s="237"/>
      <c r="AV136" s="237"/>
      <c r="AW136" s="237"/>
      <c r="AX136" s="237"/>
      <c r="AY136" s="237"/>
      <c r="AZ136" s="237"/>
      <c r="BA136" s="237"/>
      <c r="BB136" s="237"/>
      <c r="BC136" s="237"/>
      <c r="BD136" s="237"/>
      <c r="BE136" s="237"/>
      <c r="BF136" s="237"/>
      <c r="BG136" s="237"/>
      <c r="BH136" s="237"/>
      <c r="BI136" s="237"/>
      <c r="BJ136" s="237"/>
      <c r="BK136" s="237"/>
      <c r="BL136" s="237"/>
      <c r="BM136" s="237"/>
      <c r="BN136" s="237"/>
      <c r="BO136" s="237"/>
      <c r="BP136" s="237"/>
      <c r="BQ136" s="237"/>
      <c r="BR136" s="237"/>
      <c r="BS136" s="237"/>
      <c r="BT136" s="237"/>
      <c r="BU136" s="237"/>
      <c r="BV136" s="237"/>
      <c r="BW136" s="237"/>
      <c r="BX136" s="237"/>
      <c r="BY136" s="237"/>
      <c r="BZ136" s="237"/>
      <c r="CA136" s="237"/>
      <c r="CB136" s="237"/>
      <c r="CC136" s="237"/>
      <c r="CD136" s="237"/>
      <c r="CE136" s="237"/>
      <c r="CF136" s="237"/>
      <c r="CG136" s="237"/>
      <c r="CH136" s="237"/>
      <c r="CI136" s="237"/>
      <c r="CJ136" s="237"/>
      <c r="CK136" s="237"/>
      <c r="CL136" s="237"/>
      <c r="CM136" s="237"/>
      <c r="CN136" s="237"/>
      <c r="CO136" s="237"/>
      <c r="CP136" s="237"/>
      <c r="CQ136" s="237"/>
      <c r="CR136" s="237"/>
      <c r="CS136" s="237"/>
      <c r="CT136" s="237"/>
      <c r="CU136" s="237"/>
      <c r="CV136" s="237"/>
      <c r="CW136" s="237"/>
      <c r="CX136" s="237"/>
      <c r="CY136" s="237"/>
      <c r="CZ136" s="237"/>
      <c r="DA136" s="237"/>
      <c r="DB136" s="237"/>
      <c r="DC136" s="237"/>
      <c r="DD136" s="237"/>
      <c r="DE136" s="237"/>
      <c r="DF136" s="237"/>
      <c r="DG136" s="237"/>
      <c r="DH136" s="237"/>
      <c r="DI136" s="237"/>
      <c r="DJ136" s="237"/>
      <c r="DK136" s="237"/>
      <c r="DL136" s="237"/>
      <c r="DM136" s="237"/>
      <c r="DN136" s="237"/>
      <c r="DO136" s="237"/>
      <c r="DP136" s="237"/>
      <c r="DQ136" s="237"/>
      <c r="DR136" s="237"/>
      <c r="DS136" s="237"/>
      <c r="DT136" s="237"/>
      <c r="DU136" s="237"/>
      <c r="DV136" s="237"/>
      <c r="DW136" s="237"/>
      <c r="DX136" s="237"/>
      <c r="DY136" s="237"/>
      <c r="DZ136" s="237"/>
      <c r="EA136" s="237"/>
      <c r="EB136" s="237"/>
      <c r="EC136" s="237"/>
      <c r="ED136" s="237"/>
      <c r="EE136" s="237"/>
      <c r="EF136" s="237"/>
      <c r="EG136" s="237"/>
      <c r="EH136" s="237"/>
      <c r="EI136" s="237"/>
      <c r="EJ136" s="237"/>
      <c r="EK136" s="237"/>
      <c r="EL136" s="237"/>
      <c r="EM136" s="237"/>
      <c r="EN136" s="237"/>
      <c r="EO136" s="237"/>
      <c r="EP136" s="237"/>
      <c r="EQ136" s="237"/>
      <c r="ER136" s="237"/>
      <c r="ES136" s="237"/>
      <c r="ET136" s="237"/>
      <c r="EU136" s="237"/>
      <c r="EV136" s="237"/>
      <c r="EW136" s="237"/>
      <c r="EX136" s="237"/>
      <c r="EY136" s="237"/>
      <c r="EZ136" s="237"/>
      <c r="FA136" s="237"/>
      <c r="FB136" s="237"/>
      <c r="FC136" s="237"/>
      <c r="FD136" s="237"/>
      <c r="FE136" s="237"/>
      <c r="FF136" s="237"/>
      <c r="FG136" s="237"/>
      <c r="FH136" s="237"/>
      <c r="FI136" s="237"/>
      <c r="FJ136" s="237"/>
      <c r="FK136" s="237"/>
      <c r="FL136" s="237"/>
      <c r="FM136" s="237"/>
      <c r="FN136" s="237"/>
      <c r="FO136" s="237"/>
      <c r="FP136" s="237"/>
      <c r="FQ136" s="237"/>
      <c r="FR136" s="237"/>
      <c r="FS136" s="237"/>
      <c r="FT136" s="237"/>
      <c r="FU136" s="237"/>
      <c r="FV136" s="237"/>
      <c r="FW136" s="237"/>
      <c r="FX136" s="237"/>
      <c r="FY136" s="237"/>
      <c r="FZ136" s="237"/>
      <c r="GA136" s="237"/>
      <c r="GB136" s="237"/>
      <c r="GC136" s="237"/>
      <c r="GD136" s="237"/>
      <c r="GE136" s="237"/>
      <c r="GF136" s="237"/>
      <c r="GG136" s="237"/>
      <c r="GH136" s="237"/>
      <c r="GI136" s="237"/>
      <c r="GJ136" s="237"/>
      <c r="GK136" s="237"/>
      <c r="GL136" s="237"/>
      <c r="GM136" s="237"/>
      <c r="GN136" s="237"/>
      <c r="GO136" s="237"/>
      <c r="GP136" s="237"/>
      <c r="GQ136" s="237"/>
    </row>
    <row r="137" spans="1:199" s="81" customFormat="1" ht="15" hidden="1">
      <c r="A137" s="87" t="s">
        <v>276</v>
      </c>
      <c r="B137" s="241" t="s">
        <v>3751</v>
      </c>
      <c r="C137" s="242">
        <v>0</v>
      </c>
      <c r="D137" s="242">
        <v>0</v>
      </c>
      <c r="E137" s="242">
        <v>0</v>
      </c>
      <c r="F137" s="242">
        <v>0</v>
      </c>
      <c r="G137" s="242">
        <v>0</v>
      </c>
      <c r="H137" s="242">
        <v>0</v>
      </c>
      <c r="I137" s="242">
        <v>0</v>
      </c>
      <c r="J137" s="242">
        <v>0</v>
      </c>
      <c r="K137" s="242">
        <v>0</v>
      </c>
      <c r="L137" s="242">
        <v>0</v>
      </c>
      <c r="M137" s="242">
        <v>0</v>
      </c>
      <c r="N137" s="242">
        <v>0</v>
      </c>
      <c r="O137" s="242">
        <v>0</v>
      </c>
      <c r="P137" s="28"/>
      <c r="Q137" s="242">
        <f>SUM(D137:O137)</f>
        <v>0</v>
      </c>
      <c r="R137" s="242">
        <f>IF($R$19&lt;1,0,Q137/$R$19)</f>
        <v>0</v>
      </c>
      <c r="S137" s="243"/>
      <c r="T137" s="351">
        <f>IF(Q137=0,0,1)+IF(C137=0,0,1)+IF(D137=0,0,1)+IF(E137=0,0,1)+IF(F137=0,0,1)+IF(G137=0,0,1)+IF(H137=0,0,1)+IF(I137=0,0,1)+IF(J137=0,0,1)+IF(K137=0,0,1)+IF(L137=0,0,1)+IF(M137=0,0,1)+IF(N137=0,0,1)+IF(O137=0,0,1)</f>
        <v>0</v>
      </c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7"/>
      <c r="AT137" s="237"/>
      <c r="AU137" s="237"/>
      <c r="AV137" s="237"/>
      <c r="AW137" s="237"/>
      <c r="AX137" s="237"/>
      <c r="AY137" s="237"/>
      <c r="AZ137" s="237"/>
      <c r="BA137" s="237"/>
      <c r="BB137" s="237"/>
      <c r="BC137" s="237"/>
      <c r="BD137" s="237"/>
      <c r="BE137" s="237"/>
      <c r="BF137" s="237"/>
      <c r="BG137" s="237"/>
      <c r="BH137" s="237"/>
      <c r="BI137" s="237"/>
      <c r="BJ137" s="237"/>
      <c r="BK137" s="237"/>
      <c r="BL137" s="237"/>
      <c r="BM137" s="237"/>
      <c r="BN137" s="237"/>
      <c r="BO137" s="237"/>
      <c r="BP137" s="237"/>
      <c r="BQ137" s="237"/>
      <c r="BR137" s="237"/>
      <c r="BS137" s="237"/>
      <c r="BT137" s="237"/>
      <c r="BU137" s="237"/>
      <c r="BV137" s="237"/>
      <c r="BW137" s="237"/>
      <c r="BX137" s="237"/>
      <c r="BY137" s="237"/>
      <c r="BZ137" s="237"/>
      <c r="CA137" s="237"/>
      <c r="CB137" s="237"/>
      <c r="CC137" s="237"/>
      <c r="CD137" s="237"/>
      <c r="CE137" s="237"/>
      <c r="CF137" s="237"/>
      <c r="CG137" s="237"/>
      <c r="CH137" s="237"/>
      <c r="CI137" s="237"/>
      <c r="CJ137" s="237"/>
      <c r="CK137" s="237"/>
      <c r="CL137" s="237"/>
      <c r="CM137" s="237"/>
      <c r="CN137" s="237"/>
      <c r="CO137" s="237"/>
      <c r="CP137" s="237"/>
      <c r="CQ137" s="237"/>
      <c r="CR137" s="237"/>
      <c r="CS137" s="237"/>
      <c r="CT137" s="237"/>
      <c r="CU137" s="237"/>
      <c r="CV137" s="237"/>
      <c r="CW137" s="237"/>
      <c r="CX137" s="237"/>
      <c r="CY137" s="237"/>
      <c r="CZ137" s="237"/>
      <c r="DA137" s="237"/>
      <c r="DB137" s="237"/>
      <c r="DC137" s="237"/>
      <c r="DD137" s="237"/>
      <c r="DE137" s="237"/>
      <c r="DF137" s="237"/>
      <c r="DG137" s="237"/>
      <c r="DH137" s="237"/>
      <c r="DI137" s="237"/>
      <c r="DJ137" s="237"/>
      <c r="DK137" s="237"/>
      <c r="DL137" s="237"/>
      <c r="DM137" s="237"/>
      <c r="DN137" s="237"/>
      <c r="DO137" s="237"/>
      <c r="DP137" s="237"/>
      <c r="DQ137" s="237"/>
      <c r="DR137" s="237"/>
      <c r="DS137" s="237"/>
      <c r="DT137" s="237"/>
      <c r="DU137" s="237"/>
      <c r="DV137" s="237"/>
      <c r="DW137" s="237"/>
      <c r="DX137" s="237"/>
      <c r="DY137" s="237"/>
      <c r="DZ137" s="237"/>
      <c r="EA137" s="237"/>
      <c r="EB137" s="237"/>
      <c r="EC137" s="237"/>
      <c r="ED137" s="237"/>
      <c r="EE137" s="237"/>
      <c r="EF137" s="237"/>
      <c r="EG137" s="237"/>
      <c r="EH137" s="237"/>
      <c r="EI137" s="237"/>
      <c r="EJ137" s="237"/>
      <c r="EK137" s="237"/>
      <c r="EL137" s="237"/>
      <c r="EM137" s="237"/>
      <c r="EN137" s="237"/>
      <c r="EO137" s="237"/>
      <c r="EP137" s="237"/>
      <c r="EQ137" s="237"/>
      <c r="ER137" s="237"/>
      <c r="ES137" s="237"/>
      <c r="ET137" s="237"/>
      <c r="EU137" s="237"/>
      <c r="EV137" s="237"/>
      <c r="EW137" s="237"/>
      <c r="EX137" s="237"/>
      <c r="EY137" s="237"/>
      <c r="EZ137" s="237"/>
      <c r="FA137" s="237"/>
      <c r="FB137" s="237"/>
      <c r="FC137" s="237"/>
      <c r="FD137" s="237"/>
      <c r="FE137" s="237"/>
      <c r="FF137" s="237"/>
      <c r="FG137" s="237"/>
      <c r="FH137" s="237"/>
      <c r="FI137" s="237"/>
      <c r="FJ137" s="237"/>
      <c r="FK137" s="237"/>
      <c r="FL137" s="237"/>
      <c r="FM137" s="237"/>
      <c r="FN137" s="237"/>
      <c r="FO137" s="237"/>
      <c r="FP137" s="237"/>
      <c r="FQ137" s="237"/>
      <c r="FR137" s="237"/>
      <c r="FS137" s="237"/>
      <c r="FT137" s="237"/>
      <c r="FU137" s="237"/>
      <c r="FV137" s="237"/>
      <c r="FW137" s="237"/>
      <c r="FX137" s="237"/>
      <c r="FY137" s="237"/>
      <c r="FZ137" s="237"/>
      <c r="GA137" s="237"/>
      <c r="GB137" s="237"/>
      <c r="GC137" s="237"/>
      <c r="GD137" s="237"/>
      <c r="GE137" s="237"/>
      <c r="GF137" s="237"/>
      <c r="GG137" s="237"/>
      <c r="GH137" s="237"/>
      <c r="GI137" s="237"/>
      <c r="GJ137" s="237"/>
      <c r="GK137" s="237"/>
      <c r="GL137" s="237"/>
      <c r="GM137" s="237"/>
      <c r="GN137" s="237"/>
      <c r="GO137" s="237"/>
      <c r="GP137" s="237"/>
      <c r="GQ137" s="237"/>
    </row>
    <row r="138" spans="1:199" s="81" customFormat="1" ht="15" hidden="1">
      <c r="A138" s="87" t="s">
        <v>277</v>
      </c>
      <c r="B138" s="241" t="s">
        <v>3752</v>
      </c>
      <c r="C138" s="242">
        <v>0</v>
      </c>
      <c r="D138" s="242">
        <v>0</v>
      </c>
      <c r="E138" s="242">
        <v>0</v>
      </c>
      <c r="F138" s="242">
        <v>0</v>
      </c>
      <c r="G138" s="242">
        <v>0</v>
      </c>
      <c r="H138" s="242">
        <v>0</v>
      </c>
      <c r="I138" s="242">
        <v>0</v>
      </c>
      <c r="J138" s="242">
        <v>0</v>
      </c>
      <c r="K138" s="242">
        <v>0</v>
      </c>
      <c r="L138" s="242">
        <v>0</v>
      </c>
      <c r="M138" s="242">
        <v>0</v>
      </c>
      <c r="N138" s="242">
        <v>0</v>
      </c>
      <c r="O138" s="242">
        <v>0</v>
      </c>
      <c r="P138" s="28"/>
      <c r="Q138" s="242">
        <f>SUM(D138:O138)</f>
        <v>0</v>
      </c>
      <c r="R138" s="242">
        <f>IF($R$19&lt;1,0,Q138/$R$19)</f>
        <v>0</v>
      </c>
      <c r="S138" s="243"/>
      <c r="T138" s="351">
        <f>IF(Q138=0,0,1)+IF(C138=0,0,1)+IF(D138=0,0,1)+IF(E138=0,0,1)+IF(F138=0,0,1)+IF(G138=0,0,1)+IF(H138=0,0,1)+IF(I138=0,0,1)+IF(J138=0,0,1)+IF(K138=0,0,1)+IF(L138=0,0,1)+IF(M138=0,0,1)+IF(N138=0,0,1)+IF(O138=0,0,1)</f>
        <v>0</v>
      </c>
      <c r="U138" s="237"/>
      <c r="V138" s="237"/>
      <c r="W138" s="237"/>
      <c r="X138" s="237"/>
      <c r="Y138" s="237"/>
      <c r="Z138" s="237"/>
      <c r="AA138" s="237"/>
      <c r="AB138" s="237"/>
      <c r="AC138" s="237"/>
      <c r="AD138" s="237"/>
      <c r="AE138" s="237"/>
      <c r="AF138" s="237"/>
      <c r="AG138" s="237"/>
      <c r="AH138" s="237"/>
      <c r="AI138" s="237"/>
      <c r="AJ138" s="237"/>
      <c r="AK138" s="237"/>
      <c r="AL138" s="237"/>
      <c r="AM138" s="237"/>
      <c r="AN138" s="237"/>
      <c r="AO138" s="237"/>
      <c r="AP138" s="237"/>
      <c r="AQ138" s="237"/>
      <c r="AR138" s="237"/>
      <c r="AS138" s="237"/>
      <c r="AT138" s="237"/>
      <c r="AU138" s="237"/>
      <c r="AV138" s="237"/>
      <c r="AW138" s="237"/>
      <c r="AX138" s="237"/>
      <c r="AY138" s="237"/>
      <c r="AZ138" s="237"/>
      <c r="BA138" s="237"/>
      <c r="BB138" s="237"/>
      <c r="BC138" s="237"/>
      <c r="BD138" s="237"/>
      <c r="BE138" s="237"/>
      <c r="BF138" s="237"/>
      <c r="BG138" s="237"/>
      <c r="BH138" s="237"/>
      <c r="BI138" s="237"/>
      <c r="BJ138" s="237"/>
      <c r="BK138" s="237"/>
      <c r="BL138" s="237"/>
      <c r="BM138" s="237"/>
      <c r="BN138" s="237"/>
      <c r="BO138" s="237"/>
      <c r="BP138" s="237"/>
      <c r="BQ138" s="237"/>
      <c r="BR138" s="237"/>
      <c r="BS138" s="237"/>
      <c r="BT138" s="237"/>
      <c r="BU138" s="237"/>
      <c r="BV138" s="237"/>
      <c r="BW138" s="237"/>
      <c r="BX138" s="237"/>
      <c r="BY138" s="237"/>
      <c r="BZ138" s="237"/>
      <c r="CA138" s="237"/>
      <c r="CB138" s="237"/>
      <c r="CC138" s="237"/>
      <c r="CD138" s="237"/>
      <c r="CE138" s="237"/>
      <c r="CF138" s="237"/>
      <c r="CG138" s="237"/>
      <c r="CH138" s="237"/>
      <c r="CI138" s="237"/>
      <c r="CJ138" s="237"/>
      <c r="CK138" s="237"/>
      <c r="CL138" s="237"/>
      <c r="CM138" s="237"/>
      <c r="CN138" s="237"/>
      <c r="CO138" s="237"/>
      <c r="CP138" s="237"/>
      <c r="CQ138" s="237"/>
      <c r="CR138" s="237"/>
      <c r="CS138" s="237"/>
      <c r="CT138" s="237"/>
      <c r="CU138" s="237"/>
      <c r="CV138" s="237"/>
      <c r="CW138" s="237"/>
      <c r="CX138" s="237"/>
      <c r="CY138" s="237"/>
      <c r="CZ138" s="237"/>
      <c r="DA138" s="237"/>
      <c r="DB138" s="237"/>
      <c r="DC138" s="237"/>
      <c r="DD138" s="237"/>
      <c r="DE138" s="237"/>
      <c r="DF138" s="237"/>
      <c r="DG138" s="237"/>
      <c r="DH138" s="237"/>
      <c r="DI138" s="237"/>
      <c r="DJ138" s="237"/>
      <c r="DK138" s="237"/>
      <c r="DL138" s="237"/>
      <c r="DM138" s="237"/>
      <c r="DN138" s="237"/>
      <c r="DO138" s="237"/>
      <c r="DP138" s="237"/>
      <c r="DQ138" s="237"/>
      <c r="DR138" s="237"/>
      <c r="DS138" s="237"/>
      <c r="DT138" s="237"/>
      <c r="DU138" s="237"/>
      <c r="DV138" s="237"/>
      <c r="DW138" s="237"/>
      <c r="DX138" s="237"/>
      <c r="DY138" s="237"/>
      <c r="DZ138" s="237"/>
      <c r="EA138" s="237"/>
      <c r="EB138" s="237"/>
      <c r="EC138" s="237"/>
      <c r="ED138" s="237"/>
      <c r="EE138" s="237"/>
      <c r="EF138" s="237"/>
      <c r="EG138" s="237"/>
      <c r="EH138" s="237"/>
      <c r="EI138" s="237"/>
      <c r="EJ138" s="237"/>
      <c r="EK138" s="237"/>
      <c r="EL138" s="237"/>
      <c r="EM138" s="237"/>
      <c r="EN138" s="237"/>
      <c r="EO138" s="237"/>
      <c r="EP138" s="237"/>
      <c r="EQ138" s="237"/>
      <c r="ER138" s="237"/>
      <c r="ES138" s="237"/>
      <c r="ET138" s="237"/>
      <c r="EU138" s="237"/>
      <c r="EV138" s="237"/>
      <c r="EW138" s="237"/>
      <c r="EX138" s="237"/>
      <c r="EY138" s="237"/>
      <c r="EZ138" s="237"/>
      <c r="FA138" s="237"/>
      <c r="FB138" s="237"/>
      <c r="FC138" s="237"/>
      <c r="FD138" s="237"/>
      <c r="FE138" s="237"/>
      <c r="FF138" s="237"/>
      <c r="FG138" s="237"/>
      <c r="FH138" s="237"/>
      <c r="FI138" s="237"/>
      <c r="FJ138" s="237"/>
      <c r="FK138" s="237"/>
      <c r="FL138" s="237"/>
      <c r="FM138" s="237"/>
      <c r="FN138" s="237"/>
      <c r="FO138" s="237"/>
      <c r="FP138" s="237"/>
      <c r="FQ138" s="237"/>
      <c r="FR138" s="237"/>
      <c r="FS138" s="237"/>
      <c r="FT138" s="237"/>
      <c r="FU138" s="237"/>
      <c r="FV138" s="237"/>
      <c r="FW138" s="237"/>
      <c r="FX138" s="237"/>
      <c r="FY138" s="237"/>
      <c r="FZ138" s="237"/>
      <c r="GA138" s="237"/>
      <c r="GB138" s="237"/>
      <c r="GC138" s="237"/>
      <c r="GD138" s="237"/>
      <c r="GE138" s="237"/>
      <c r="GF138" s="237"/>
      <c r="GG138" s="237"/>
      <c r="GH138" s="237"/>
      <c r="GI138" s="237"/>
      <c r="GJ138" s="237"/>
      <c r="GK138" s="237"/>
      <c r="GL138" s="237"/>
      <c r="GM138" s="237"/>
      <c r="GN138" s="237"/>
      <c r="GO138" s="237"/>
      <c r="GP138" s="237"/>
      <c r="GQ138" s="237"/>
    </row>
    <row r="139" spans="1:199" s="81" customFormat="1" ht="15" hidden="1">
      <c r="A139" s="87" t="s">
        <v>278</v>
      </c>
      <c r="B139" s="241" t="s">
        <v>3753</v>
      </c>
      <c r="C139" s="242">
        <v>0</v>
      </c>
      <c r="D139" s="242">
        <v>0</v>
      </c>
      <c r="E139" s="242">
        <v>0</v>
      </c>
      <c r="F139" s="242">
        <v>0</v>
      </c>
      <c r="G139" s="242">
        <v>0</v>
      </c>
      <c r="H139" s="242">
        <v>0</v>
      </c>
      <c r="I139" s="242">
        <v>0</v>
      </c>
      <c r="J139" s="242">
        <v>0</v>
      </c>
      <c r="K139" s="242">
        <v>0</v>
      </c>
      <c r="L139" s="242">
        <v>0</v>
      </c>
      <c r="M139" s="242">
        <v>0</v>
      </c>
      <c r="N139" s="242">
        <v>0</v>
      </c>
      <c r="O139" s="242">
        <v>0</v>
      </c>
      <c r="P139" s="28"/>
      <c r="Q139" s="242">
        <f>SUM(D139:O139)</f>
        <v>0</v>
      </c>
      <c r="R139" s="242">
        <f>IF($R$19&lt;1,0,Q139/$R$19)</f>
        <v>0</v>
      </c>
      <c r="S139" s="243"/>
      <c r="T139" s="351">
        <f>IF(Q139=0,0,1)+IF(C139=0,0,1)+IF(D139=0,0,1)+IF(E139=0,0,1)+IF(F139=0,0,1)+IF(G139=0,0,1)+IF(H139=0,0,1)+IF(I139=0,0,1)+IF(J139=0,0,1)+IF(K139=0,0,1)+IF(L139=0,0,1)+IF(M139=0,0,1)+IF(N139=0,0,1)+IF(O139=0,0,1)</f>
        <v>0</v>
      </c>
      <c r="U139" s="237"/>
      <c r="V139" s="237"/>
      <c r="W139" s="237"/>
      <c r="X139" s="237"/>
      <c r="Y139" s="237"/>
      <c r="Z139" s="237"/>
      <c r="AA139" s="237"/>
      <c r="AB139" s="237"/>
      <c r="AC139" s="237"/>
      <c r="AD139" s="237"/>
      <c r="AE139" s="237"/>
      <c r="AF139" s="237"/>
      <c r="AG139" s="237"/>
      <c r="AH139" s="237"/>
      <c r="AI139" s="237"/>
      <c r="AJ139" s="237"/>
      <c r="AK139" s="237"/>
      <c r="AL139" s="237"/>
      <c r="AM139" s="237"/>
      <c r="AN139" s="237"/>
      <c r="AO139" s="237"/>
      <c r="AP139" s="237"/>
      <c r="AQ139" s="237"/>
      <c r="AR139" s="237"/>
      <c r="AS139" s="237"/>
      <c r="AT139" s="237"/>
      <c r="AU139" s="237"/>
      <c r="AV139" s="237"/>
      <c r="AW139" s="237"/>
      <c r="AX139" s="237"/>
      <c r="AY139" s="237"/>
      <c r="AZ139" s="237"/>
      <c r="BA139" s="237"/>
      <c r="BB139" s="237"/>
      <c r="BC139" s="237"/>
      <c r="BD139" s="237"/>
      <c r="BE139" s="237"/>
      <c r="BF139" s="237"/>
      <c r="BG139" s="237"/>
      <c r="BH139" s="237"/>
      <c r="BI139" s="237"/>
      <c r="BJ139" s="237"/>
      <c r="BK139" s="237"/>
      <c r="BL139" s="237"/>
      <c r="BM139" s="237"/>
      <c r="BN139" s="237"/>
      <c r="BO139" s="237"/>
      <c r="BP139" s="237"/>
      <c r="BQ139" s="237"/>
      <c r="BR139" s="237"/>
      <c r="BS139" s="237"/>
      <c r="BT139" s="237"/>
      <c r="BU139" s="237"/>
      <c r="BV139" s="237"/>
      <c r="BW139" s="237"/>
      <c r="BX139" s="237"/>
      <c r="BY139" s="237"/>
      <c r="BZ139" s="237"/>
      <c r="CA139" s="237"/>
      <c r="CB139" s="237"/>
      <c r="CC139" s="237"/>
      <c r="CD139" s="237"/>
      <c r="CE139" s="237"/>
      <c r="CF139" s="237"/>
      <c r="CG139" s="237"/>
      <c r="CH139" s="237"/>
      <c r="CI139" s="237"/>
      <c r="CJ139" s="237"/>
      <c r="CK139" s="237"/>
      <c r="CL139" s="237"/>
      <c r="CM139" s="237"/>
      <c r="CN139" s="237"/>
      <c r="CO139" s="237"/>
      <c r="CP139" s="237"/>
      <c r="CQ139" s="237"/>
      <c r="CR139" s="237"/>
      <c r="CS139" s="237"/>
      <c r="CT139" s="237"/>
      <c r="CU139" s="237"/>
      <c r="CV139" s="237"/>
      <c r="CW139" s="237"/>
      <c r="CX139" s="237"/>
      <c r="CY139" s="237"/>
      <c r="CZ139" s="237"/>
      <c r="DA139" s="237"/>
      <c r="DB139" s="237"/>
      <c r="DC139" s="237"/>
      <c r="DD139" s="237"/>
      <c r="DE139" s="237"/>
      <c r="DF139" s="237"/>
      <c r="DG139" s="237"/>
      <c r="DH139" s="237"/>
      <c r="DI139" s="237"/>
      <c r="DJ139" s="237"/>
      <c r="DK139" s="237"/>
      <c r="DL139" s="237"/>
      <c r="DM139" s="237"/>
      <c r="DN139" s="237"/>
      <c r="DO139" s="237"/>
      <c r="DP139" s="237"/>
      <c r="DQ139" s="237"/>
      <c r="DR139" s="237"/>
      <c r="DS139" s="237"/>
      <c r="DT139" s="237"/>
      <c r="DU139" s="237"/>
      <c r="DV139" s="237"/>
      <c r="DW139" s="237"/>
      <c r="DX139" s="237"/>
      <c r="DY139" s="237"/>
      <c r="DZ139" s="237"/>
      <c r="EA139" s="237"/>
      <c r="EB139" s="237"/>
      <c r="EC139" s="237"/>
      <c r="ED139" s="237"/>
      <c r="EE139" s="237"/>
      <c r="EF139" s="237"/>
      <c r="EG139" s="237"/>
      <c r="EH139" s="237"/>
      <c r="EI139" s="237"/>
      <c r="EJ139" s="237"/>
      <c r="EK139" s="237"/>
      <c r="EL139" s="237"/>
      <c r="EM139" s="237"/>
      <c r="EN139" s="237"/>
      <c r="EO139" s="237"/>
      <c r="EP139" s="237"/>
      <c r="EQ139" s="237"/>
      <c r="ER139" s="237"/>
      <c r="ES139" s="237"/>
      <c r="ET139" s="237"/>
      <c r="EU139" s="237"/>
      <c r="EV139" s="237"/>
      <c r="EW139" s="237"/>
      <c r="EX139" s="237"/>
      <c r="EY139" s="237"/>
      <c r="EZ139" s="237"/>
      <c r="FA139" s="237"/>
      <c r="FB139" s="237"/>
      <c r="FC139" s="237"/>
      <c r="FD139" s="237"/>
      <c r="FE139" s="237"/>
      <c r="FF139" s="237"/>
      <c r="FG139" s="237"/>
      <c r="FH139" s="237"/>
      <c r="FI139" s="237"/>
      <c r="FJ139" s="237"/>
      <c r="FK139" s="237"/>
      <c r="FL139" s="237"/>
      <c r="FM139" s="237"/>
      <c r="FN139" s="237"/>
      <c r="FO139" s="237"/>
      <c r="FP139" s="237"/>
      <c r="FQ139" s="237"/>
      <c r="FR139" s="237"/>
      <c r="FS139" s="237"/>
      <c r="FT139" s="237"/>
      <c r="FU139" s="237"/>
      <c r="FV139" s="237"/>
      <c r="FW139" s="237"/>
      <c r="FX139" s="237"/>
      <c r="FY139" s="237"/>
      <c r="FZ139" s="237"/>
      <c r="GA139" s="237"/>
      <c r="GB139" s="237"/>
      <c r="GC139" s="237"/>
      <c r="GD139" s="237"/>
      <c r="GE139" s="237"/>
      <c r="GF139" s="237"/>
      <c r="GG139" s="237"/>
      <c r="GH139" s="237"/>
      <c r="GI139" s="237"/>
      <c r="GJ139" s="237"/>
      <c r="GK139" s="237"/>
      <c r="GL139" s="237"/>
      <c r="GM139" s="237"/>
      <c r="GN139" s="237"/>
      <c r="GO139" s="237"/>
      <c r="GP139" s="237"/>
      <c r="GQ139" s="237"/>
    </row>
    <row r="140" spans="1:199" s="81" customFormat="1" ht="15" hidden="1">
      <c r="A140" s="87" t="s">
        <v>279</v>
      </c>
      <c r="B140" s="241" t="s">
        <v>3754</v>
      </c>
      <c r="C140" s="242">
        <v>0</v>
      </c>
      <c r="D140" s="242">
        <v>0</v>
      </c>
      <c r="E140" s="242">
        <v>0</v>
      </c>
      <c r="F140" s="242">
        <v>0</v>
      </c>
      <c r="G140" s="242">
        <v>0</v>
      </c>
      <c r="H140" s="242">
        <v>0</v>
      </c>
      <c r="I140" s="242">
        <v>0</v>
      </c>
      <c r="J140" s="242">
        <v>0</v>
      </c>
      <c r="K140" s="242">
        <v>0</v>
      </c>
      <c r="L140" s="242">
        <v>0</v>
      </c>
      <c r="M140" s="242">
        <v>0</v>
      </c>
      <c r="N140" s="242">
        <v>0</v>
      </c>
      <c r="O140" s="242">
        <v>0</v>
      </c>
      <c r="P140" s="28"/>
      <c r="Q140" s="242">
        <f>SUM(D140:O140)</f>
        <v>0</v>
      </c>
      <c r="R140" s="242">
        <f>IF($R$19&lt;1,0,Q140/$R$19)</f>
        <v>0</v>
      </c>
      <c r="S140" s="243"/>
      <c r="T140" s="351">
        <f>IF(Q140=0,0,1)+IF(C140=0,0,1)+IF(D140=0,0,1)+IF(E140=0,0,1)+IF(F140=0,0,1)+IF(G140=0,0,1)+IF(H140=0,0,1)+IF(I140=0,0,1)+IF(J140=0,0,1)+IF(K140=0,0,1)+IF(L140=0,0,1)+IF(M140=0,0,1)+IF(N140=0,0,1)+IF(O140=0,0,1)</f>
        <v>0</v>
      </c>
      <c r="U140" s="237"/>
      <c r="V140" s="237"/>
      <c r="W140" s="237"/>
      <c r="X140" s="237"/>
      <c r="Y140" s="237"/>
      <c r="Z140" s="237"/>
      <c r="AA140" s="237"/>
      <c r="AB140" s="237"/>
      <c r="AC140" s="237"/>
      <c r="AD140" s="237"/>
      <c r="AE140" s="237"/>
      <c r="AF140" s="237"/>
      <c r="AG140" s="237"/>
      <c r="AH140" s="237"/>
      <c r="AI140" s="237"/>
      <c r="AJ140" s="237"/>
      <c r="AK140" s="237"/>
      <c r="AL140" s="237"/>
      <c r="AM140" s="237"/>
      <c r="AN140" s="237"/>
      <c r="AO140" s="237"/>
      <c r="AP140" s="237"/>
      <c r="AQ140" s="237"/>
      <c r="AR140" s="237"/>
      <c r="AS140" s="237"/>
      <c r="AT140" s="237"/>
      <c r="AU140" s="237"/>
      <c r="AV140" s="237"/>
      <c r="AW140" s="237"/>
      <c r="AX140" s="237"/>
      <c r="AY140" s="237"/>
      <c r="AZ140" s="237"/>
      <c r="BA140" s="237"/>
      <c r="BB140" s="237"/>
      <c r="BC140" s="237"/>
      <c r="BD140" s="237"/>
      <c r="BE140" s="237"/>
      <c r="BF140" s="237"/>
      <c r="BG140" s="237"/>
      <c r="BH140" s="237"/>
      <c r="BI140" s="237"/>
      <c r="BJ140" s="237"/>
      <c r="BK140" s="237"/>
      <c r="BL140" s="237"/>
      <c r="BM140" s="237"/>
      <c r="BN140" s="237"/>
      <c r="BO140" s="237"/>
      <c r="BP140" s="237"/>
      <c r="BQ140" s="237"/>
      <c r="BR140" s="237"/>
      <c r="BS140" s="237"/>
      <c r="BT140" s="237"/>
      <c r="BU140" s="237"/>
      <c r="BV140" s="237"/>
      <c r="BW140" s="237"/>
      <c r="BX140" s="237"/>
      <c r="BY140" s="237"/>
      <c r="BZ140" s="237"/>
      <c r="CA140" s="237"/>
      <c r="CB140" s="237"/>
      <c r="CC140" s="237"/>
      <c r="CD140" s="237"/>
      <c r="CE140" s="237"/>
      <c r="CF140" s="237"/>
      <c r="CG140" s="237"/>
      <c r="CH140" s="237"/>
      <c r="CI140" s="237"/>
      <c r="CJ140" s="237"/>
      <c r="CK140" s="237"/>
      <c r="CL140" s="237"/>
      <c r="CM140" s="237"/>
      <c r="CN140" s="237"/>
      <c r="CO140" s="237"/>
      <c r="CP140" s="237"/>
      <c r="CQ140" s="237"/>
      <c r="CR140" s="237"/>
      <c r="CS140" s="237"/>
      <c r="CT140" s="237"/>
      <c r="CU140" s="237"/>
      <c r="CV140" s="237"/>
      <c r="CW140" s="237"/>
      <c r="CX140" s="237"/>
      <c r="CY140" s="237"/>
      <c r="CZ140" s="237"/>
      <c r="DA140" s="237"/>
      <c r="DB140" s="237"/>
      <c r="DC140" s="237"/>
      <c r="DD140" s="237"/>
      <c r="DE140" s="237"/>
      <c r="DF140" s="237"/>
      <c r="DG140" s="237"/>
      <c r="DH140" s="237"/>
      <c r="DI140" s="237"/>
      <c r="DJ140" s="237"/>
      <c r="DK140" s="237"/>
      <c r="DL140" s="237"/>
      <c r="DM140" s="237"/>
      <c r="DN140" s="237"/>
      <c r="DO140" s="237"/>
      <c r="DP140" s="237"/>
      <c r="DQ140" s="237"/>
      <c r="DR140" s="237"/>
      <c r="DS140" s="237"/>
      <c r="DT140" s="237"/>
      <c r="DU140" s="237"/>
      <c r="DV140" s="237"/>
      <c r="DW140" s="237"/>
      <c r="DX140" s="237"/>
      <c r="DY140" s="237"/>
      <c r="DZ140" s="237"/>
      <c r="EA140" s="237"/>
      <c r="EB140" s="237"/>
      <c r="EC140" s="237"/>
      <c r="ED140" s="237"/>
      <c r="EE140" s="237"/>
      <c r="EF140" s="237"/>
      <c r="EG140" s="237"/>
      <c r="EH140" s="237"/>
      <c r="EI140" s="237"/>
      <c r="EJ140" s="237"/>
      <c r="EK140" s="237"/>
      <c r="EL140" s="237"/>
      <c r="EM140" s="237"/>
      <c r="EN140" s="237"/>
      <c r="EO140" s="237"/>
      <c r="EP140" s="237"/>
      <c r="EQ140" s="237"/>
      <c r="ER140" s="237"/>
      <c r="ES140" s="237"/>
      <c r="ET140" s="237"/>
      <c r="EU140" s="237"/>
      <c r="EV140" s="237"/>
      <c r="EW140" s="237"/>
      <c r="EX140" s="237"/>
      <c r="EY140" s="237"/>
      <c r="EZ140" s="237"/>
      <c r="FA140" s="237"/>
      <c r="FB140" s="237"/>
      <c r="FC140" s="237"/>
      <c r="FD140" s="237"/>
      <c r="FE140" s="237"/>
      <c r="FF140" s="237"/>
      <c r="FG140" s="237"/>
      <c r="FH140" s="237"/>
      <c r="FI140" s="237"/>
      <c r="FJ140" s="237"/>
      <c r="FK140" s="237"/>
      <c r="FL140" s="237"/>
      <c r="FM140" s="237"/>
      <c r="FN140" s="237"/>
      <c r="FO140" s="237"/>
      <c r="FP140" s="237"/>
      <c r="FQ140" s="237"/>
      <c r="FR140" s="237"/>
      <c r="FS140" s="237"/>
      <c r="FT140" s="237"/>
      <c r="FU140" s="237"/>
      <c r="FV140" s="237"/>
      <c r="FW140" s="237"/>
      <c r="FX140" s="237"/>
      <c r="FY140" s="237"/>
      <c r="FZ140" s="237"/>
      <c r="GA140" s="237"/>
      <c r="GB140" s="237"/>
      <c r="GC140" s="237"/>
      <c r="GD140" s="237"/>
      <c r="GE140" s="237"/>
      <c r="GF140" s="237"/>
      <c r="GG140" s="237"/>
      <c r="GH140" s="237"/>
      <c r="GI140" s="237"/>
      <c r="GJ140" s="237"/>
      <c r="GK140" s="237"/>
      <c r="GL140" s="237"/>
      <c r="GM140" s="237"/>
      <c r="GN140" s="237"/>
      <c r="GO140" s="237"/>
      <c r="GP140" s="237"/>
      <c r="GQ140" s="237"/>
    </row>
    <row r="141" spans="1:199" s="81" customFormat="1" ht="15" hidden="1">
      <c r="A141" s="87" t="s">
        <v>280</v>
      </c>
      <c r="B141" s="241" t="s">
        <v>3755</v>
      </c>
      <c r="C141" s="242">
        <v>0</v>
      </c>
      <c r="D141" s="242">
        <v>0</v>
      </c>
      <c r="E141" s="242">
        <v>0</v>
      </c>
      <c r="F141" s="242">
        <v>0</v>
      </c>
      <c r="G141" s="242">
        <v>0</v>
      </c>
      <c r="H141" s="242">
        <v>0</v>
      </c>
      <c r="I141" s="242">
        <v>0</v>
      </c>
      <c r="J141" s="242">
        <v>0</v>
      </c>
      <c r="K141" s="242">
        <v>0</v>
      </c>
      <c r="L141" s="242">
        <v>0</v>
      </c>
      <c r="M141" s="242">
        <v>0</v>
      </c>
      <c r="N141" s="242">
        <v>0</v>
      </c>
      <c r="O141" s="242">
        <v>0</v>
      </c>
      <c r="P141" s="28"/>
      <c r="Q141" s="242">
        <f>SUM(D141:O141)</f>
        <v>0</v>
      </c>
      <c r="R141" s="242">
        <f>IF($R$19&lt;1,0,Q141/$R$19)</f>
        <v>0</v>
      </c>
      <c r="S141" s="243"/>
      <c r="T141" s="351">
        <f>IF(Q141=0,0,1)+IF(C141=0,0,1)+IF(D141=0,0,1)+IF(E141=0,0,1)+IF(F141=0,0,1)+IF(G141=0,0,1)+IF(H141=0,0,1)+IF(I141=0,0,1)+IF(J141=0,0,1)+IF(K141=0,0,1)+IF(L141=0,0,1)+IF(M141=0,0,1)+IF(N141=0,0,1)+IF(O141=0,0,1)</f>
        <v>0</v>
      </c>
      <c r="U141" s="237"/>
      <c r="V141" s="237"/>
      <c r="W141" s="237"/>
      <c r="X141" s="237"/>
      <c r="Y141" s="237"/>
      <c r="Z141" s="237"/>
      <c r="AA141" s="237"/>
      <c r="AB141" s="237"/>
      <c r="AC141" s="237"/>
      <c r="AD141" s="237"/>
      <c r="AE141" s="237"/>
      <c r="AF141" s="237"/>
      <c r="AG141" s="237"/>
      <c r="AH141" s="237"/>
      <c r="AI141" s="237"/>
      <c r="AJ141" s="237"/>
      <c r="AK141" s="237"/>
      <c r="AL141" s="237"/>
      <c r="AM141" s="237"/>
      <c r="AN141" s="237"/>
      <c r="AO141" s="237"/>
      <c r="AP141" s="237"/>
      <c r="AQ141" s="237"/>
      <c r="AR141" s="237"/>
      <c r="AS141" s="237"/>
      <c r="AT141" s="237"/>
      <c r="AU141" s="237"/>
      <c r="AV141" s="237"/>
      <c r="AW141" s="237"/>
      <c r="AX141" s="237"/>
      <c r="AY141" s="237"/>
      <c r="AZ141" s="237"/>
      <c r="BA141" s="237"/>
      <c r="BB141" s="237"/>
      <c r="BC141" s="237"/>
      <c r="BD141" s="237"/>
      <c r="BE141" s="237"/>
      <c r="BF141" s="237"/>
      <c r="BG141" s="237"/>
      <c r="BH141" s="237"/>
      <c r="BI141" s="237"/>
      <c r="BJ141" s="237"/>
      <c r="BK141" s="237"/>
      <c r="BL141" s="237"/>
      <c r="BM141" s="237"/>
      <c r="BN141" s="237"/>
      <c r="BO141" s="237"/>
      <c r="BP141" s="237"/>
      <c r="BQ141" s="237"/>
      <c r="BR141" s="237"/>
      <c r="BS141" s="237"/>
      <c r="BT141" s="237"/>
      <c r="BU141" s="237"/>
      <c r="BV141" s="237"/>
      <c r="BW141" s="237"/>
      <c r="BX141" s="237"/>
      <c r="BY141" s="237"/>
      <c r="BZ141" s="237"/>
      <c r="CA141" s="237"/>
      <c r="CB141" s="237"/>
      <c r="CC141" s="237"/>
      <c r="CD141" s="237"/>
      <c r="CE141" s="237"/>
      <c r="CF141" s="237"/>
      <c r="CG141" s="237"/>
      <c r="CH141" s="237"/>
      <c r="CI141" s="237"/>
      <c r="CJ141" s="237"/>
      <c r="CK141" s="237"/>
      <c r="CL141" s="237"/>
      <c r="CM141" s="237"/>
      <c r="CN141" s="237"/>
      <c r="CO141" s="237"/>
      <c r="CP141" s="237"/>
      <c r="CQ141" s="237"/>
      <c r="CR141" s="237"/>
      <c r="CS141" s="237"/>
      <c r="CT141" s="237"/>
      <c r="CU141" s="237"/>
      <c r="CV141" s="237"/>
      <c r="CW141" s="237"/>
      <c r="CX141" s="237"/>
      <c r="CY141" s="237"/>
      <c r="CZ141" s="237"/>
      <c r="DA141" s="237"/>
      <c r="DB141" s="237"/>
      <c r="DC141" s="237"/>
      <c r="DD141" s="237"/>
      <c r="DE141" s="237"/>
      <c r="DF141" s="237"/>
      <c r="DG141" s="237"/>
      <c r="DH141" s="237"/>
      <c r="DI141" s="237"/>
      <c r="DJ141" s="237"/>
      <c r="DK141" s="237"/>
      <c r="DL141" s="237"/>
      <c r="DM141" s="237"/>
      <c r="DN141" s="237"/>
      <c r="DO141" s="237"/>
      <c r="DP141" s="237"/>
      <c r="DQ141" s="237"/>
      <c r="DR141" s="237"/>
      <c r="DS141" s="237"/>
      <c r="DT141" s="237"/>
      <c r="DU141" s="237"/>
      <c r="DV141" s="237"/>
      <c r="DW141" s="237"/>
      <c r="DX141" s="237"/>
      <c r="DY141" s="237"/>
      <c r="DZ141" s="237"/>
      <c r="EA141" s="237"/>
      <c r="EB141" s="237"/>
      <c r="EC141" s="237"/>
      <c r="ED141" s="237"/>
      <c r="EE141" s="237"/>
      <c r="EF141" s="237"/>
      <c r="EG141" s="237"/>
      <c r="EH141" s="237"/>
      <c r="EI141" s="237"/>
      <c r="EJ141" s="237"/>
      <c r="EK141" s="237"/>
      <c r="EL141" s="237"/>
      <c r="EM141" s="237"/>
      <c r="EN141" s="237"/>
      <c r="EO141" s="237"/>
      <c r="EP141" s="237"/>
      <c r="EQ141" s="237"/>
      <c r="ER141" s="237"/>
      <c r="ES141" s="237"/>
      <c r="ET141" s="237"/>
      <c r="EU141" s="237"/>
      <c r="EV141" s="237"/>
      <c r="EW141" s="237"/>
      <c r="EX141" s="237"/>
      <c r="EY141" s="237"/>
      <c r="EZ141" s="237"/>
      <c r="FA141" s="237"/>
      <c r="FB141" s="237"/>
      <c r="FC141" s="237"/>
      <c r="FD141" s="237"/>
      <c r="FE141" s="237"/>
      <c r="FF141" s="237"/>
      <c r="FG141" s="237"/>
      <c r="FH141" s="237"/>
      <c r="FI141" s="237"/>
      <c r="FJ141" s="237"/>
      <c r="FK141" s="237"/>
      <c r="FL141" s="237"/>
      <c r="FM141" s="237"/>
      <c r="FN141" s="237"/>
      <c r="FO141" s="237"/>
      <c r="FP141" s="237"/>
      <c r="FQ141" s="237"/>
      <c r="FR141" s="237"/>
      <c r="FS141" s="237"/>
      <c r="FT141" s="237"/>
      <c r="FU141" s="237"/>
      <c r="FV141" s="237"/>
      <c r="FW141" s="237"/>
      <c r="FX141" s="237"/>
      <c r="FY141" s="237"/>
      <c r="FZ141" s="237"/>
      <c r="GA141" s="237"/>
      <c r="GB141" s="237"/>
      <c r="GC141" s="237"/>
      <c r="GD141" s="237"/>
      <c r="GE141" s="237"/>
      <c r="GF141" s="237"/>
      <c r="GG141" s="237"/>
      <c r="GH141" s="237"/>
      <c r="GI141" s="237"/>
      <c r="GJ141" s="237"/>
      <c r="GK141" s="237"/>
      <c r="GL141" s="237"/>
      <c r="GM141" s="237"/>
      <c r="GN141" s="237"/>
      <c r="GO141" s="237"/>
      <c r="GP141" s="237"/>
      <c r="GQ141" s="237"/>
    </row>
    <row r="142" spans="1:199" s="81" customFormat="1" ht="15" customHeight="1">
      <c r="A142" s="87" t="s">
        <v>281</v>
      </c>
      <c r="B142" s="241" t="s">
        <v>3756</v>
      </c>
      <c r="C142" s="242">
        <v>0</v>
      </c>
      <c r="D142" s="242">
        <v>0</v>
      </c>
      <c r="E142" s="242">
        <v>0</v>
      </c>
      <c r="F142" s="242">
        <v>0</v>
      </c>
      <c r="G142" s="242">
        <v>0</v>
      </c>
      <c r="H142" s="242">
        <v>0</v>
      </c>
      <c r="I142" s="242">
        <v>0</v>
      </c>
      <c r="J142" s="242">
        <v>94182.68</v>
      </c>
      <c r="K142" s="242">
        <v>23342.56</v>
      </c>
      <c r="L142" s="242">
        <v>-19792.71</v>
      </c>
      <c r="M142" s="242">
        <v>34803.52</v>
      </c>
      <c r="N142" s="242">
        <v>-36234.98</v>
      </c>
      <c r="O142" s="242">
        <v>17973.96</v>
      </c>
      <c r="P142" s="28"/>
      <c r="Q142" s="242">
        <f>SUM(D142:O142)</f>
        <v>114275.03</v>
      </c>
      <c r="R142" s="242">
        <f>IF($R$19&lt;1,0,Q142/$R$19)</f>
        <v>394.051827586207</v>
      </c>
      <c r="S142" s="243"/>
      <c r="T142" s="351">
        <f>IF(Q142=0,0,1)+IF(C142=0,0,1)+IF(D142=0,0,1)+IF(E142=0,0,1)+IF(F142=0,0,1)+IF(G142=0,0,1)+IF(H142=0,0,1)+IF(I142=0,0,1)+IF(J142=0,0,1)+IF(K142=0,0,1)+IF(L142=0,0,1)+IF(M142=0,0,1)+IF(N142=0,0,1)+IF(O142=0,0,1)</f>
        <v>7</v>
      </c>
      <c r="U142" s="237"/>
      <c r="V142" s="237"/>
      <c r="W142" s="237"/>
      <c r="X142" s="237"/>
      <c r="Y142" s="237"/>
      <c r="Z142" s="237"/>
      <c r="AA142" s="237"/>
      <c r="AB142" s="237"/>
      <c r="AC142" s="237"/>
      <c r="AD142" s="237"/>
      <c r="AE142" s="237"/>
      <c r="AF142" s="237"/>
      <c r="AG142" s="237"/>
      <c r="AH142" s="237"/>
      <c r="AI142" s="237"/>
      <c r="AJ142" s="237"/>
      <c r="AK142" s="237"/>
      <c r="AL142" s="237"/>
      <c r="AM142" s="237"/>
      <c r="AN142" s="237"/>
      <c r="AO142" s="237"/>
      <c r="AP142" s="237"/>
      <c r="AQ142" s="237"/>
      <c r="AR142" s="237"/>
      <c r="AS142" s="237"/>
      <c r="AT142" s="237"/>
      <c r="AU142" s="237"/>
      <c r="AV142" s="237"/>
      <c r="AW142" s="237"/>
      <c r="AX142" s="237"/>
      <c r="AY142" s="237"/>
      <c r="AZ142" s="237"/>
      <c r="BA142" s="237"/>
      <c r="BB142" s="237"/>
      <c r="BC142" s="237"/>
      <c r="BD142" s="237"/>
      <c r="BE142" s="237"/>
      <c r="BF142" s="237"/>
      <c r="BG142" s="237"/>
      <c r="BH142" s="237"/>
      <c r="BI142" s="237"/>
      <c r="BJ142" s="237"/>
      <c r="BK142" s="237"/>
      <c r="BL142" s="237"/>
      <c r="BM142" s="237"/>
      <c r="BN142" s="237"/>
      <c r="BO142" s="237"/>
      <c r="BP142" s="237"/>
      <c r="BQ142" s="237"/>
      <c r="BR142" s="237"/>
      <c r="BS142" s="237"/>
      <c r="BT142" s="237"/>
      <c r="BU142" s="237"/>
      <c r="BV142" s="237"/>
      <c r="BW142" s="237"/>
      <c r="BX142" s="237"/>
      <c r="BY142" s="237"/>
      <c r="BZ142" s="237"/>
      <c r="CA142" s="237"/>
      <c r="CB142" s="237"/>
      <c r="CC142" s="237"/>
      <c r="CD142" s="237"/>
      <c r="CE142" s="237"/>
      <c r="CF142" s="237"/>
      <c r="CG142" s="237"/>
      <c r="CH142" s="237"/>
      <c r="CI142" s="237"/>
      <c r="CJ142" s="237"/>
      <c r="CK142" s="237"/>
      <c r="CL142" s="237"/>
      <c r="CM142" s="237"/>
      <c r="CN142" s="237"/>
      <c r="CO142" s="237"/>
      <c r="CP142" s="237"/>
      <c r="CQ142" s="237"/>
      <c r="CR142" s="237"/>
      <c r="CS142" s="237"/>
      <c r="CT142" s="237"/>
      <c r="CU142" s="237"/>
      <c r="CV142" s="237"/>
      <c r="CW142" s="237"/>
      <c r="CX142" s="237"/>
      <c r="CY142" s="237"/>
      <c r="CZ142" s="237"/>
      <c r="DA142" s="237"/>
      <c r="DB142" s="237"/>
      <c r="DC142" s="237"/>
      <c r="DD142" s="237"/>
      <c r="DE142" s="237"/>
      <c r="DF142" s="237"/>
      <c r="DG142" s="237"/>
      <c r="DH142" s="237"/>
      <c r="DI142" s="237"/>
      <c r="DJ142" s="237"/>
      <c r="DK142" s="237"/>
      <c r="DL142" s="237"/>
      <c r="DM142" s="237"/>
      <c r="DN142" s="237"/>
      <c r="DO142" s="237"/>
      <c r="DP142" s="237"/>
      <c r="DQ142" s="237"/>
      <c r="DR142" s="237"/>
      <c r="DS142" s="237"/>
      <c r="DT142" s="237"/>
      <c r="DU142" s="237"/>
      <c r="DV142" s="237"/>
      <c r="DW142" s="237"/>
      <c r="DX142" s="237"/>
      <c r="DY142" s="237"/>
      <c r="DZ142" s="237"/>
      <c r="EA142" s="237"/>
      <c r="EB142" s="237"/>
      <c r="EC142" s="237"/>
      <c r="ED142" s="237"/>
      <c r="EE142" s="237"/>
      <c r="EF142" s="237"/>
      <c r="EG142" s="237"/>
      <c r="EH142" s="237"/>
      <c r="EI142" s="237"/>
      <c r="EJ142" s="237"/>
      <c r="EK142" s="237"/>
      <c r="EL142" s="237"/>
      <c r="EM142" s="237"/>
      <c r="EN142" s="237"/>
      <c r="EO142" s="237"/>
      <c r="EP142" s="237"/>
      <c r="EQ142" s="237"/>
      <c r="ER142" s="237"/>
      <c r="ES142" s="237"/>
      <c r="ET142" s="237"/>
      <c r="EU142" s="237"/>
      <c r="EV142" s="237"/>
      <c r="EW142" s="237"/>
      <c r="EX142" s="237"/>
      <c r="EY142" s="237"/>
      <c r="EZ142" s="237"/>
      <c r="FA142" s="237"/>
      <c r="FB142" s="237"/>
      <c r="FC142" s="237"/>
      <c r="FD142" s="237"/>
      <c r="FE142" s="237"/>
      <c r="FF142" s="237"/>
      <c r="FG142" s="237"/>
      <c r="FH142" s="237"/>
      <c r="FI142" s="237"/>
      <c r="FJ142" s="237"/>
      <c r="FK142" s="237"/>
      <c r="FL142" s="237"/>
      <c r="FM142" s="237"/>
      <c r="FN142" s="237"/>
      <c r="FO142" s="237"/>
      <c r="FP142" s="237"/>
      <c r="FQ142" s="237"/>
      <c r="FR142" s="237"/>
      <c r="FS142" s="237"/>
      <c r="FT142" s="237"/>
      <c r="FU142" s="237"/>
      <c r="FV142" s="237"/>
      <c r="FW142" s="237"/>
      <c r="FX142" s="237"/>
      <c r="FY142" s="237"/>
      <c r="FZ142" s="237"/>
      <c r="GA142" s="237"/>
      <c r="GB142" s="237"/>
      <c r="GC142" s="237"/>
      <c r="GD142" s="237"/>
      <c r="GE142" s="237"/>
      <c r="GF142" s="237"/>
      <c r="GG142" s="237"/>
      <c r="GH142" s="237"/>
      <c r="GI142" s="237"/>
      <c r="GJ142" s="237"/>
      <c r="GK142" s="237"/>
      <c r="GL142" s="237"/>
      <c r="GM142" s="237"/>
      <c r="GN142" s="237"/>
      <c r="GO142" s="237"/>
      <c r="GP142" s="237"/>
      <c r="GQ142" s="237"/>
    </row>
    <row r="143" spans="1:199" s="81" customFormat="1" ht="15" customHeight="1">
      <c r="A143" s="87" t="s">
        <v>282</v>
      </c>
      <c r="B143" s="241" t="s">
        <v>3757</v>
      </c>
      <c r="C143" s="242">
        <v>0</v>
      </c>
      <c r="D143" s="242">
        <v>0</v>
      </c>
      <c r="E143" s="242">
        <v>0</v>
      </c>
      <c r="F143" s="242">
        <v>0</v>
      </c>
      <c r="G143" s="242">
        <v>0</v>
      </c>
      <c r="H143" s="242">
        <v>0</v>
      </c>
      <c r="I143" s="242">
        <v>0</v>
      </c>
      <c r="J143" s="242">
        <v>-94182.68</v>
      </c>
      <c r="K143" s="242">
        <v>-23342.56</v>
      </c>
      <c r="L143" s="242">
        <v>19792.71</v>
      </c>
      <c r="M143" s="242">
        <v>-34803.52</v>
      </c>
      <c r="N143" s="242">
        <v>36234.98</v>
      </c>
      <c r="O143" s="242">
        <v>-17973.96</v>
      </c>
      <c r="P143" s="28"/>
      <c r="Q143" s="242">
        <f>SUM(D143:O143)</f>
        <v>-114275.03</v>
      </c>
      <c r="R143" s="242">
        <f>IF($R$19&lt;1,0,Q143/$R$19)</f>
        <v>-394.051827586207</v>
      </c>
      <c r="S143" s="243"/>
      <c r="T143" s="351">
        <f>IF(Q143=0,0,1)+IF(C143=0,0,1)+IF(D143=0,0,1)+IF(E143=0,0,1)+IF(F143=0,0,1)+IF(G143=0,0,1)+IF(H143=0,0,1)+IF(I143=0,0,1)+IF(J143=0,0,1)+IF(K143=0,0,1)+IF(L143=0,0,1)+IF(M143=0,0,1)+IF(N143=0,0,1)+IF(O143=0,0,1)</f>
        <v>7</v>
      </c>
      <c r="U143" s="237"/>
      <c r="V143" s="237"/>
      <c r="W143" s="237"/>
      <c r="X143" s="237"/>
      <c r="Y143" s="237"/>
      <c r="Z143" s="237"/>
      <c r="AA143" s="237"/>
      <c r="AB143" s="237"/>
      <c r="AC143" s="237"/>
      <c r="AD143" s="237"/>
      <c r="AE143" s="237"/>
      <c r="AF143" s="237"/>
      <c r="AG143" s="237"/>
      <c r="AH143" s="237"/>
      <c r="AI143" s="237"/>
      <c r="AJ143" s="237"/>
      <c r="AK143" s="237"/>
      <c r="AL143" s="237"/>
      <c r="AM143" s="237"/>
      <c r="AN143" s="237"/>
      <c r="AO143" s="237"/>
      <c r="AP143" s="237"/>
      <c r="AQ143" s="237"/>
      <c r="AR143" s="237"/>
      <c r="AS143" s="237"/>
      <c r="AT143" s="237"/>
      <c r="AU143" s="237"/>
      <c r="AV143" s="237"/>
      <c r="AW143" s="237"/>
      <c r="AX143" s="237"/>
      <c r="AY143" s="237"/>
      <c r="AZ143" s="237"/>
      <c r="BA143" s="237"/>
      <c r="BB143" s="237"/>
      <c r="BC143" s="237"/>
      <c r="BD143" s="237"/>
      <c r="BE143" s="237"/>
      <c r="BF143" s="237"/>
      <c r="BG143" s="237"/>
      <c r="BH143" s="237"/>
      <c r="BI143" s="237"/>
      <c r="BJ143" s="237"/>
      <c r="BK143" s="237"/>
      <c r="BL143" s="237"/>
      <c r="BM143" s="237"/>
      <c r="BN143" s="237"/>
      <c r="BO143" s="237"/>
      <c r="BP143" s="237"/>
      <c r="BQ143" s="237"/>
      <c r="BR143" s="237"/>
      <c r="BS143" s="237"/>
      <c r="BT143" s="237"/>
      <c r="BU143" s="237"/>
      <c r="BV143" s="237"/>
      <c r="BW143" s="237"/>
      <c r="BX143" s="237"/>
      <c r="BY143" s="237"/>
      <c r="BZ143" s="237"/>
      <c r="CA143" s="237"/>
      <c r="CB143" s="237"/>
      <c r="CC143" s="237"/>
      <c r="CD143" s="237"/>
      <c r="CE143" s="237"/>
      <c r="CF143" s="237"/>
      <c r="CG143" s="237"/>
      <c r="CH143" s="237"/>
      <c r="CI143" s="237"/>
      <c r="CJ143" s="237"/>
      <c r="CK143" s="237"/>
      <c r="CL143" s="237"/>
      <c r="CM143" s="237"/>
      <c r="CN143" s="237"/>
      <c r="CO143" s="237"/>
      <c r="CP143" s="237"/>
      <c r="CQ143" s="237"/>
      <c r="CR143" s="237"/>
      <c r="CS143" s="237"/>
      <c r="CT143" s="237"/>
      <c r="CU143" s="237"/>
      <c r="CV143" s="237"/>
      <c r="CW143" s="237"/>
      <c r="CX143" s="237"/>
      <c r="CY143" s="237"/>
      <c r="CZ143" s="237"/>
      <c r="DA143" s="237"/>
      <c r="DB143" s="237"/>
      <c r="DC143" s="237"/>
      <c r="DD143" s="237"/>
      <c r="DE143" s="237"/>
      <c r="DF143" s="237"/>
      <c r="DG143" s="237"/>
      <c r="DH143" s="237"/>
      <c r="DI143" s="237"/>
      <c r="DJ143" s="237"/>
      <c r="DK143" s="237"/>
      <c r="DL143" s="237"/>
      <c r="DM143" s="237"/>
      <c r="DN143" s="237"/>
      <c r="DO143" s="237"/>
      <c r="DP143" s="237"/>
      <c r="DQ143" s="237"/>
      <c r="DR143" s="237"/>
      <c r="DS143" s="237"/>
      <c r="DT143" s="237"/>
      <c r="DU143" s="237"/>
      <c r="DV143" s="237"/>
      <c r="DW143" s="237"/>
      <c r="DX143" s="237"/>
      <c r="DY143" s="237"/>
      <c r="DZ143" s="237"/>
      <c r="EA143" s="237"/>
      <c r="EB143" s="237"/>
      <c r="EC143" s="237"/>
      <c r="ED143" s="237"/>
      <c r="EE143" s="237"/>
      <c r="EF143" s="237"/>
      <c r="EG143" s="237"/>
      <c r="EH143" s="237"/>
      <c r="EI143" s="237"/>
      <c r="EJ143" s="237"/>
      <c r="EK143" s="237"/>
      <c r="EL143" s="237"/>
      <c r="EM143" s="237"/>
      <c r="EN143" s="237"/>
      <c r="EO143" s="237"/>
      <c r="EP143" s="237"/>
      <c r="EQ143" s="237"/>
      <c r="ER143" s="237"/>
      <c r="ES143" s="237"/>
      <c r="ET143" s="237"/>
      <c r="EU143" s="237"/>
      <c r="EV143" s="237"/>
      <c r="EW143" s="237"/>
      <c r="EX143" s="237"/>
      <c r="EY143" s="237"/>
      <c r="EZ143" s="237"/>
      <c r="FA143" s="237"/>
      <c r="FB143" s="237"/>
      <c r="FC143" s="237"/>
      <c r="FD143" s="237"/>
      <c r="FE143" s="237"/>
      <c r="FF143" s="237"/>
      <c r="FG143" s="237"/>
      <c r="FH143" s="237"/>
      <c r="FI143" s="237"/>
      <c r="FJ143" s="237"/>
      <c r="FK143" s="237"/>
      <c r="FL143" s="237"/>
      <c r="FM143" s="237"/>
      <c r="FN143" s="237"/>
      <c r="FO143" s="237"/>
      <c r="FP143" s="237"/>
      <c r="FQ143" s="237"/>
      <c r="FR143" s="237"/>
      <c r="FS143" s="237"/>
      <c r="FT143" s="237"/>
      <c r="FU143" s="237"/>
      <c r="FV143" s="237"/>
      <c r="FW143" s="237"/>
      <c r="FX143" s="237"/>
      <c r="FY143" s="237"/>
      <c r="FZ143" s="237"/>
      <c r="GA143" s="237"/>
      <c r="GB143" s="237"/>
      <c r="GC143" s="237"/>
      <c r="GD143" s="237"/>
      <c r="GE143" s="237"/>
      <c r="GF143" s="237"/>
      <c r="GG143" s="237"/>
      <c r="GH143" s="237"/>
      <c r="GI143" s="237"/>
      <c r="GJ143" s="237"/>
      <c r="GK143" s="237"/>
      <c r="GL143" s="237"/>
      <c r="GM143" s="237"/>
      <c r="GN143" s="237"/>
      <c r="GO143" s="237"/>
      <c r="GP143" s="237"/>
      <c r="GQ143" s="237"/>
    </row>
    <row r="144" spans="1:199" s="81" customFormat="1" ht="15" hidden="1">
      <c r="A144" s="87" t="s">
        <v>283</v>
      </c>
      <c r="B144" s="241" t="s">
        <v>3758</v>
      </c>
      <c r="C144" s="242">
        <v>0</v>
      </c>
      <c r="D144" s="242">
        <v>0</v>
      </c>
      <c r="E144" s="242">
        <v>0</v>
      </c>
      <c r="F144" s="242">
        <v>0</v>
      </c>
      <c r="G144" s="242">
        <v>0</v>
      </c>
      <c r="H144" s="242">
        <v>0</v>
      </c>
      <c r="I144" s="242">
        <v>0</v>
      </c>
      <c r="J144" s="242">
        <v>0</v>
      </c>
      <c r="K144" s="242">
        <v>0</v>
      </c>
      <c r="L144" s="242">
        <v>0</v>
      </c>
      <c r="M144" s="242">
        <v>0</v>
      </c>
      <c r="N144" s="242">
        <v>0</v>
      </c>
      <c r="O144" s="242">
        <v>0</v>
      </c>
      <c r="P144" s="28"/>
      <c r="Q144" s="242">
        <f>SUM(D144:O144)</f>
        <v>0</v>
      </c>
      <c r="R144" s="242">
        <f>IF($R$19&lt;1,0,Q144/$R$19)</f>
        <v>0</v>
      </c>
      <c r="S144" s="243"/>
      <c r="T144" s="351">
        <f>IF(Q144=0,0,1)+IF(C144=0,0,1)+IF(D144=0,0,1)+IF(E144=0,0,1)+IF(F144=0,0,1)+IF(G144=0,0,1)+IF(H144=0,0,1)+IF(I144=0,0,1)+IF(J144=0,0,1)+IF(K144=0,0,1)+IF(L144=0,0,1)+IF(M144=0,0,1)+IF(N144=0,0,1)+IF(O144=0,0,1)</f>
        <v>0</v>
      </c>
      <c r="U144" s="237"/>
      <c r="V144" s="237"/>
      <c r="W144" s="237"/>
      <c r="X144" s="237"/>
      <c r="Y144" s="237"/>
      <c r="Z144" s="237"/>
      <c r="AA144" s="237"/>
      <c r="AB144" s="237"/>
      <c r="AC144" s="237"/>
      <c r="AD144" s="237"/>
      <c r="AE144" s="237"/>
      <c r="AF144" s="237"/>
      <c r="AG144" s="237"/>
      <c r="AH144" s="237"/>
      <c r="AI144" s="237"/>
      <c r="AJ144" s="237"/>
      <c r="AK144" s="237"/>
      <c r="AL144" s="237"/>
      <c r="AM144" s="237"/>
      <c r="AN144" s="237"/>
      <c r="AO144" s="237"/>
      <c r="AP144" s="237"/>
      <c r="AQ144" s="237"/>
      <c r="AR144" s="237"/>
      <c r="AS144" s="237"/>
      <c r="AT144" s="237"/>
      <c r="AU144" s="237"/>
      <c r="AV144" s="237"/>
      <c r="AW144" s="237"/>
      <c r="AX144" s="237"/>
      <c r="AY144" s="237"/>
      <c r="AZ144" s="237"/>
      <c r="BA144" s="237"/>
      <c r="BB144" s="237"/>
      <c r="BC144" s="237"/>
      <c r="BD144" s="237"/>
      <c r="BE144" s="237"/>
      <c r="BF144" s="237"/>
      <c r="BG144" s="237"/>
      <c r="BH144" s="237"/>
      <c r="BI144" s="237"/>
      <c r="BJ144" s="237"/>
      <c r="BK144" s="237"/>
      <c r="BL144" s="237"/>
      <c r="BM144" s="237"/>
      <c r="BN144" s="237"/>
      <c r="BO144" s="237"/>
      <c r="BP144" s="237"/>
      <c r="BQ144" s="237"/>
      <c r="BR144" s="237"/>
      <c r="BS144" s="237"/>
      <c r="BT144" s="237"/>
      <c r="BU144" s="237"/>
      <c r="BV144" s="237"/>
      <c r="BW144" s="237"/>
      <c r="BX144" s="237"/>
      <c r="BY144" s="237"/>
      <c r="BZ144" s="237"/>
      <c r="CA144" s="237"/>
      <c r="CB144" s="237"/>
      <c r="CC144" s="237"/>
      <c r="CD144" s="237"/>
      <c r="CE144" s="237"/>
      <c r="CF144" s="237"/>
      <c r="CG144" s="237"/>
      <c r="CH144" s="237"/>
      <c r="CI144" s="237"/>
      <c r="CJ144" s="237"/>
      <c r="CK144" s="237"/>
      <c r="CL144" s="237"/>
      <c r="CM144" s="237"/>
      <c r="CN144" s="237"/>
      <c r="CO144" s="237"/>
      <c r="CP144" s="237"/>
      <c r="CQ144" s="237"/>
      <c r="CR144" s="237"/>
      <c r="CS144" s="237"/>
      <c r="CT144" s="237"/>
      <c r="CU144" s="237"/>
      <c r="CV144" s="237"/>
      <c r="CW144" s="237"/>
      <c r="CX144" s="237"/>
      <c r="CY144" s="237"/>
      <c r="CZ144" s="237"/>
      <c r="DA144" s="237"/>
      <c r="DB144" s="237"/>
      <c r="DC144" s="237"/>
      <c r="DD144" s="237"/>
      <c r="DE144" s="237"/>
      <c r="DF144" s="237"/>
      <c r="DG144" s="237"/>
      <c r="DH144" s="237"/>
      <c r="DI144" s="237"/>
      <c r="DJ144" s="237"/>
      <c r="DK144" s="237"/>
      <c r="DL144" s="237"/>
      <c r="DM144" s="237"/>
      <c r="DN144" s="237"/>
      <c r="DO144" s="237"/>
      <c r="DP144" s="237"/>
      <c r="DQ144" s="237"/>
      <c r="DR144" s="237"/>
      <c r="DS144" s="237"/>
      <c r="DT144" s="237"/>
      <c r="DU144" s="237"/>
      <c r="DV144" s="237"/>
      <c r="DW144" s="237"/>
      <c r="DX144" s="237"/>
      <c r="DY144" s="237"/>
      <c r="DZ144" s="237"/>
      <c r="EA144" s="237"/>
      <c r="EB144" s="237"/>
      <c r="EC144" s="237"/>
      <c r="ED144" s="237"/>
      <c r="EE144" s="237"/>
      <c r="EF144" s="237"/>
      <c r="EG144" s="237"/>
      <c r="EH144" s="237"/>
      <c r="EI144" s="237"/>
      <c r="EJ144" s="237"/>
      <c r="EK144" s="237"/>
      <c r="EL144" s="237"/>
      <c r="EM144" s="237"/>
      <c r="EN144" s="237"/>
      <c r="EO144" s="237"/>
      <c r="EP144" s="237"/>
      <c r="EQ144" s="237"/>
      <c r="ER144" s="237"/>
      <c r="ES144" s="237"/>
      <c r="ET144" s="237"/>
      <c r="EU144" s="237"/>
      <c r="EV144" s="237"/>
      <c r="EW144" s="237"/>
      <c r="EX144" s="237"/>
      <c r="EY144" s="237"/>
      <c r="EZ144" s="237"/>
      <c r="FA144" s="237"/>
      <c r="FB144" s="237"/>
      <c r="FC144" s="237"/>
      <c r="FD144" s="237"/>
      <c r="FE144" s="237"/>
      <c r="FF144" s="237"/>
      <c r="FG144" s="237"/>
      <c r="FH144" s="237"/>
      <c r="FI144" s="237"/>
      <c r="FJ144" s="237"/>
      <c r="FK144" s="237"/>
      <c r="FL144" s="237"/>
      <c r="FM144" s="237"/>
      <c r="FN144" s="237"/>
      <c r="FO144" s="237"/>
      <c r="FP144" s="237"/>
      <c r="FQ144" s="237"/>
      <c r="FR144" s="237"/>
      <c r="FS144" s="237"/>
      <c r="FT144" s="237"/>
      <c r="FU144" s="237"/>
      <c r="FV144" s="237"/>
      <c r="FW144" s="237"/>
      <c r="FX144" s="237"/>
      <c r="FY144" s="237"/>
      <c r="FZ144" s="237"/>
      <c r="GA144" s="237"/>
      <c r="GB144" s="237"/>
      <c r="GC144" s="237"/>
      <c r="GD144" s="237"/>
      <c r="GE144" s="237"/>
      <c r="GF144" s="237"/>
      <c r="GG144" s="237"/>
      <c r="GH144" s="237"/>
      <c r="GI144" s="237"/>
      <c r="GJ144" s="237"/>
      <c r="GK144" s="237"/>
      <c r="GL144" s="237"/>
      <c r="GM144" s="237"/>
      <c r="GN144" s="237"/>
      <c r="GO144" s="237"/>
      <c r="GP144" s="237"/>
      <c r="GQ144" s="237"/>
    </row>
    <row r="145" spans="1:199" s="81" customFormat="1" ht="15" customHeight="1">
      <c r="A145" s="73">
        <f>+B145</f>
        <v>0</v>
      </c>
      <c r="B145" s="241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"/>
      <c r="Q145" s="289"/>
      <c r="R145" s="289"/>
      <c r="S145" s="288"/>
      <c r="T145" s="348">
        <f>T146</f>
        <v>8</v>
      </c>
      <c r="U145" s="237"/>
      <c r="V145" s="237"/>
      <c r="W145" s="237"/>
      <c r="X145" s="237"/>
      <c r="Y145" s="237"/>
      <c r="Z145" s="237"/>
      <c r="AA145" s="237"/>
      <c r="AB145" s="237"/>
      <c r="AC145" s="237"/>
      <c r="AD145" s="237"/>
      <c r="AE145" s="237"/>
      <c r="AF145" s="237"/>
      <c r="AG145" s="237"/>
      <c r="AH145" s="237"/>
      <c r="AI145" s="237"/>
      <c r="AJ145" s="237"/>
      <c r="AK145" s="237"/>
      <c r="AL145" s="237"/>
      <c r="AM145" s="237"/>
      <c r="AN145" s="237"/>
      <c r="AO145" s="237"/>
      <c r="AP145" s="237"/>
      <c r="AQ145" s="237"/>
      <c r="AR145" s="237"/>
      <c r="AS145" s="237"/>
      <c r="AT145" s="237"/>
      <c r="AU145" s="237"/>
      <c r="AV145" s="237"/>
      <c r="AW145" s="237"/>
      <c r="AX145" s="237"/>
      <c r="AY145" s="237"/>
      <c r="AZ145" s="237"/>
      <c r="BA145" s="237"/>
      <c r="BB145" s="237"/>
      <c r="BC145" s="237"/>
      <c r="BD145" s="237"/>
      <c r="BE145" s="237"/>
      <c r="BF145" s="237"/>
      <c r="BG145" s="237"/>
      <c r="BH145" s="237"/>
      <c r="BI145" s="237"/>
      <c r="BJ145" s="237"/>
      <c r="BK145" s="237"/>
      <c r="BL145" s="237"/>
      <c r="BM145" s="237"/>
      <c r="BN145" s="237"/>
      <c r="BO145" s="237"/>
      <c r="BP145" s="237"/>
      <c r="BQ145" s="237"/>
      <c r="BR145" s="237"/>
      <c r="BS145" s="237"/>
      <c r="BT145" s="237"/>
      <c r="BU145" s="237"/>
      <c r="BV145" s="237"/>
      <c r="BW145" s="237"/>
      <c r="BX145" s="237"/>
      <c r="BY145" s="237"/>
      <c r="BZ145" s="237"/>
      <c r="CA145" s="237"/>
      <c r="CB145" s="237"/>
      <c r="CC145" s="237"/>
      <c r="CD145" s="237"/>
      <c r="CE145" s="237"/>
      <c r="CF145" s="237"/>
      <c r="CG145" s="237"/>
      <c r="CH145" s="237"/>
      <c r="CI145" s="237"/>
      <c r="CJ145" s="237"/>
      <c r="CK145" s="237"/>
      <c r="CL145" s="237"/>
      <c r="CM145" s="237"/>
      <c r="CN145" s="237"/>
      <c r="CO145" s="237"/>
      <c r="CP145" s="237"/>
      <c r="CQ145" s="237"/>
      <c r="CR145" s="237"/>
      <c r="CS145" s="237"/>
      <c r="CT145" s="237"/>
      <c r="CU145" s="237"/>
      <c r="CV145" s="237"/>
      <c r="CW145" s="237"/>
      <c r="CX145" s="237"/>
      <c r="CY145" s="237"/>
      <c r="CZ145" s="237"/>
      <c r="DA145" s="237"/>
      <c r="DB145" s="237"/>
      <c r="DC145" s="237"/>
      <c r="DD145" s="237"/>
      <c r="DE145" s="237"/>
      <c r="DF145" s="237"/>
      <c r="DG145" s="237"/>
      <c r="DH145" s="237"/>
      <c r="DI145" s="237"/>
      <c r="DJ145" s="237"/>
      <c r="DK145" s="237"/>
      <c r="DL145" s="237"/>
      <c r="DM145" s="237"/>
      <c r="DN145" s="237"/>
      <c r="DO145" s="237"/>
      <c r="DP145" s="237"/>
      <c r="DQ145" s="237"/>
      <c r="DR145" s="237"/>
      <c r="DS145" s="237"/>
      <c r="DT145" s="237"/>
      <c r="DU145" s="237"/>
      <c r="DV145" s="237"/>
      <c r="DW145" s="237"/>
      <c r="DX145" s="237"/>
      <c r="DY145" s="237"/>
      <c r="DZ145" s="237"/>
      <c r="EA145" s="237"/>
      <c r="EB145" s="237"/>
      <c r="EC145" s="237"/>
      <c r="ED145" s="237"/>
      <c r="EE145" s="237"/>
      <c r="EF145" s="237"/>
      <c r="EG145" s="237"/>
      <c r="EH145" s="237"/>
      <c r="EI145" s="237"/>
      <c r="EJ145" s="237"/>
      <c r="EK145" s="237"/>
      <c r="EL145" s="237"/>
      <c r="EM145" s="237"/>
      <c r="EN145" s="237"/>
      <c r="EO145" s="237"/>
      <c r="EP145" s="237"/>
      <c r="EQ145" s="237"/>
      <c r="ER145" s="237"/>
      <c r="ES145" s="237"/>
      <c r="ET145" s="237"/>
      <c r="EU145" s="237"/>
      <c r="EV145" s="237"/>
      <c r="EW145" s="237"/>
      <c r="EX145" s="237"/>
      <c r="EY145" s="237"/>
      <c r="EZ145" s="237"/>
      <c r="FA145" s="237"/>
      <c r="FB145" s="237"/>
      <c r="FC145" s="237"/>
      <c r="FD145" s="237"/>
      <c r="FE145" s="237"/>
      <c r="FF145" s="237"/>
      <c r="FG145" s="237"/>
      <c r="FH145" s="237"/>
      <c r="FI145" s="237"/>
      <c r="FJ145" s="237"/>
      <c r="FK145" s="237"/>
      <c r="FL145" s="237"/>
      <c r="FM145" s="237"/>
      <c r="FN145" s="237"/>
      <c r="FO145" s="237"/>
      <c r="FP145" s="237"/>
      <c r="FQ145" s="237"/>
      <c r="FR145" s="237"/>
      <c r="FS145" s="237"/>
      <c r="FT145" s="237"/>
      <c r="FU145" s="237"/>
      <c r="FV145" s="237"/>
      <c r="FW145" s="237"/>
      <c r="FX145" s="237"/>
      <c r="FY145" s="237"/>
      <c r="FZ145" s="237"/>
      <c r="GA145" s="237"/>
      <c r="GB145" s="237"/>
      <c r="GC145" s="237"/>
      <c r="GD145" s="237"/>
      <c r="GE145" s="237"/>
      <c r="GF145" s="237"/>
      <c r="GG145" s="237"/>
      <c r="GH145" s="237"/>
      <c r="GI145" s="237"/>
      <c r="GJ145" s="237"/>
      <c r="GK145" s="237"/>
      <c r="GL145" s="237"/>
      <c r="GM145" s="237"/>
      <c r="GN145" s="237"/>
      <c r="GO145" s="237"/>
      <c r="GP145" s="237"/>
      <c r="GQ145" s="237"/>
    </row>
    <row r="146" spans="1:199" s="81" customFormat="1" ht="15" customHeight="1">
      <c r="A146" s="73" t="str">
        <f>+B146</f>
        <v>   Total Gross Potential Rent</v>
      </c>
      <c r="B146" s="241" t="s">
        <v>161</v>
      </c>
      <c r="C146" s="237">
        <f>SUM(C128:C145)</f>
        <v>0</v>
      </c>
      <c r="D146" s="237">
        <f>SUM(D128:D145)</f>
        <v>0</v>
      </c>
      <c r="E146" s="237">
        <f>SUM(E128:E145)</f>
        <v>0</v>
      </c>
      <c r="F146" s="237">
        <f>SUM(F128:F145)</f>
        <v>0</v>
      </c>
      <c r="G146" s="237">
        <f>SUM(G128:G145)</f>
        <v>0</v>
      </c>
      <c r="H146" s="237">
        <f>SUM(H128:H145)</f>
        <v>0</v>
      </c>
      <c r="I146" s="237">
        <f>SUM(I128:I145)</f>
        <v>25786.55</v>
      </c>
      <c r="J146" s="237">
        <f>SUM(J128:J145)</f>
        <v>465395</v>
      </c>
      <c r="K146" s="237">
        <f>SUM(K128:K145)</f>
        <v>465270</v>
      </c>
      <c r="L146" s="237">
        <f>SUM(L128:L145)</f>
        <v>466110</v>
      </c>
      <c r="M146" s="237">
        <f>SUM(M128:M145)</f>
        <v>467445</v>
      </c>
      <c r="N146" s="237">
        <f>SUM(N128:N145)</f>
        <v>468377</v>
      </c>
      <c r="O146" s="237">
        <f>SUM(O128:O145)</f>
        <v>470949</v>
      </c>
      <c r="P146" s="28"/>
      <c r="Q146" s="237">
        <f>SUM(Q128:Q145)</f>
        <v>2829332.55</v>
      </c>
      <c r="R146" s="237">
        <f>SUM(R128:R145)</f>
        <v>9756.31913793103</v>
      </c>
      <c r="S146" s="288"/>
      <c r="T146" s="351">
        <f>IF(Q146=0,0,1)+IF(C146=0,0,1)+IF(D146=0,0,1)+IF(E146=0,0,1)+IF(F146=0,0,1)+IF(G146=0,0,1)+IF(H146=0,0,1)+IF(I146=0,0,1)+IF(J146=0,0,1)+IF(K146=0,0,1)+IF(L146=0,0,1)+IF(M146=0,0,1)+IF(N146=0,0,1)+IF(O146=0,0,1)</f>
        <v>8</v>
      </c>
      <c r="U146" s="237"/>
      <c r="V146" s="237"/>
      <c r="W146" s="237"/>
      <c r="X146" s="237"/>
      <c r="Y146" s="237"/>
      <c r="Z146" s="237"/>
      <c r="AA146" s="237"/>
      <c r="AB146" s="237"/>
      <c r="AC146" s="237"/>
      <c r="AD146" s="237"/>
      <c r="AE146" s="237"/>
      <c r="AF146" s="237"/>
      <c r="AG146" s="237"/>
      <c r="AH146" s="237"/>
      <c r="AI146" s="237"/>
      <c r="AJ146" s="237"/>
      <c r="AK146" s="237"/>
      <c r="AL146" s="237"/>
      <c r="AM146" s="237"/>
      <c r="AN146" s="237"/>
      <c r="AO146" s="237"/>
      <c r="AP146" s="237"/>
      <c r="AQ146" s="237"/>
      <c r="AR146" s="237"/>
      <c r="AS146" s="237"/>
      <c r="AT146" s="237"/>
      <c r="AU146" s="237"/>
      <c r="AV146" s="237"/>
      <c r="AW146" s="237"/>
      <c r="AX146" s="237"/>
      <c r="AY146" s="237"/>
      <c r="AZ146" s="237"/>
      <c r="BA146" s="237"/>
      <c r="BB146" s="237"/>
      <c r="BC146" s="237"/>
      <c r="BD146" s="237"/>
      <c r="BE146" s="237"/>
      <c r="BF146" s="237"/>
      <c r="BG146" s="237"/>
      <c r="BH146" s="237"/>
      <c r="BI146" s="237"/>
      <c r="BJ146" s="237"/>
      <c r="BK146" s="237"/>
      <c r="BL146" s="237"/>
      <c r="BM146" s="237"/>
      <c r="BN146" s="237"/>
      <c r="BO146" s="237"/>
      <c r="BP146" s="237"/>
      <c r="BQ146" s="237"/>
      <c r="BR146" s="237"/>
      <c r="BS146" s="237"/>
      <c r="BT146" s="237"/>
      <c r="BU146" s="237"/>
      <c r="BV146" s="237"/>
      <c r="BW146" s="237"/>
      <c r="BX146" s="237"/>
      <c r="BY146" s="237"/>
      <c r="BZ146" s="237"/>
      <c r="CA146" s="237"/>
      <c r="CB146" s="237"/>
      <c r="CC146" s="237"/>
      <c r="CD146" s="237"/>
      <c r="CE146" s="237"/>
      <c r="CF146" s="237"/>
      <c r="CG146" s="237"/>
      <c r="CH146" s="237"/>
      <c r="CI146" s="237"/>
      <c r="CJ146" s="237"/>
      <c r="CK146" s="237"/>
      <c r="CL146" s="237"/>
      <c r="CM146" s="237"/>
      <c r="CN146" s="237"/>
      <c r="CO146" s="237"/>
      <c r="CP146" s="237"/>
      <c r="CQ146" s="237"/>
      <c r="CR146" s="237"/>
      <c r="CS146" s="237"/>
      <c r="CT146" s="237"/>
      <c r="CU146" s="237"/>
      <c r="CV146" s="237"/>
      <c r="CW146" s="237"/>
      <c r="CX146" s="237"/>
      <c r="CY146" s="237"/>
      <c r="CZ146" s="237"/>
      <c r="DA146" s="237"/>
      <c r="DB146" s="237"/>
      <c r="DC146" s="237"/>
      <c r="DD146" s="237"/>
      <c r="DE146" s="237"/>
      <c r="DF146" s="237"/>
      <c r="DG146" s="237"/>
      <c r="DH146" s="237"/>
      <c r="DI146" s="237"/>
      <c r="DJ146" s="237"/>
      <c r="DK146" s="237"/>
      <c r="DL146" s="237"/>
      <c r="DM146" s="237"/>
      <c r="DN146" s="237"/>
      <c r="DO146" s="237"/>
      <c r="DP146" s="237"/>
      <c r="DQ146" s="237"/>
      <c r="DR146" s="237"/>
      <c r="DS146" s="237"/>
      <c r="DT146" s="237"/>
      <c r="DU146" s="237"/>
      <c r="DV146" s="237"/>
      <c r="DW146" s="237"/>
      <c r="DX146" s="237"/>
      <c r="DY146" s="237"/>
      <c r="DZ146" s="237"/>
      <c r="EA146" s="237"/>
      <c r="EB146" s="237"/>
      <c r="EC146" s="237"/>
      <c r="ED146" s="237"/>
      <c r="EE146" s="237"/>
      <c r="EF146" s="237"/>
      <c r="EG146" s="237"/>
      <c r="EH146" s="237"/>
      <c r="EI146" s="237"/>
      <c r="EJ146" s="237"/>
      <c r="EK146" s="237"/>
      <c r="EL146" s="237"/>
      <c r="EM146" s="237"/>
      <c r="EN146" s="237"/>
      <c r="EO146" s="237"/>
      <c r="EP146" s="237"/>
      <c r="EQ146" s="237"/>
      <c r="ER146" s="237"/>
      <c r="ES146" s="237"/>
      <c r="ET146" s="237"/>
      <c r="EU146" s="237"/>
      <c r="EV146" s="237"/>
      <c r="EW146" s="237"/>
      <c r="EX146" s="237"/>
      <c r="EY146" s="237"/>
      <c r="EZ146" s="237"/>
      <c r="FA146" s="237"/>
      <c r="FB146" s="237"/>
      <c r="FC146" s="237"/>
      <c r="FD146" s="237"/>
      <c r="FE146" s="237"/>
      <c r="FF146" s="237"/>
      <c r="FG146" s="237"/>
      <c r="FH146" s="237"/>
      <c r="FI146" s="237"/>
      <c r="FJ146" s="237"/>
      <c r="FK146" s="237"/>
      <c r="FL146" s="237"/>
      <c r="FM146" s="237"/>
      <c r="FN146" s="237"/>
      <c r="FO146" s="237"/>
      <c r="FP146" s="237"/>
      <c r="FQ146" s="237"/>
      <c r="FR146" s="237"/>
      <c r="FS146" s="237"/>
      <c r="FT146" s="237"/>
      <c r="FU146" s="237"/>
      <c r="FV146" s="237"/>
      <c r="FW146" s="237"/>
      <c r="FX146" s="237"/>
      <c r="FY146" s="237"/>
      <c r="FZ146" s="237"/>
      <c r="GA146" s="237"/>
      <c r="GB146" s="237"/>
      <c r="GC146" s="237"/>
      <c r="GD146" s="237"/>
      <c r="GE146" s="237"/>
      <c r="GF146" s="237"/>
      <c r="GG146" s="237"/>
      <c r="GH146" s="237"/>
      <c r="GI146" s="237"/>
      <c r="GJ146" s="237"/>
      <c r="GK146" s="237"/>
      <c r="GL146" s="237"/>
      <c r="GM146" s="237"/>
      <c r="GN146" s="237"/>
      <c r="GO146" s="237"/>
      <c r="GP146" s="237"/>
      <c r="GQ146" s="237"/>
    </row>
    <row r="147" spans="1:199" s="81" customFormat="1" ht="15" customHeight="1">
      <c r="A147" s="73" t="str">
        <f>+B147</f>
        <v>  </v>
      </c>
      <c r="B147" s="237" t="s">
        <v>162</v>
      </c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8"/>
      <c r="Q147" s="237"/>
      <c r="R147" s="237"/>
      <c r="S147" s="288"/>
      <c r="T147" s="348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7"/>
      <c r="AN147" s="237"/>
      <c r="AO147" s="237"/>
      <c r="AP147" s="237"/>
      <c r="AQ147" s="237"/>
      <c r="AR147" s="237"/>
      <c r="AS147" s="237"/>
      <c r="AT147" s="237"/>
      <c r="AU147" s="237"/>
      <c r="AV147" s="237"/>
      <c r="AW147" s="237"/>
      <c r="AX147" s="237"/>
      <c r="AY147" s="237"/>
      <c r="AZ147" s="237"/>
      <c r="BA147" s="237"/>
      <c r="BB147" s="237"/>
      <c r="BC147" s="237"/>
      <c r="BD147" s="237"/>
      <c r="BE147" s="237"/>
      <c r="BF147" s="237"/>
      <c r="BG147" s="237"/>
      <c r="BH147" s="237"/>
      <c r="BI147" s="237"/>
      <c r="BJ147" s="237"/>
      <c r="BK147" s="237"/>
      <c r="BL147" s="237"/>
      <c r="BM147" s="237"/>
      <c r="BN147" s="237"/>
      <c r="BO147" s="237"/>
      <c r="BP147" s="237"/>
      <c r="BQ147" s="237"/>
      <c r="BR147" s="237"/>
      <c r="BS147" s="237"/>
      <c r="BT147" s="237"/>
      <c r="BU147" s="237"/>
      <c r="BV147" s="237"/>
      <c r="BW147" s="237"/>
      <c r="BX147" s="237"/>
      <c r="BY147" s="237"/>
      <c r="BZ147" s="237"/>
      <c r="CA147" s="237"/>
      <c r="CB147" s="237"/>
      <c r="CC147" s="237"/>
      <c r="CD147" s="237"/>
      <c r="CE147" s="237"/>
      <c r="CF147" s="237"/>
      <c r="CG147" s="237"/>
      <c r="CH147" s="237"/>
      <c r="CI147" s="237"/>
      <c r="CJ147" s="237"/>
      <c r="CK147" s="237"/>
      <c r="CL147" s="237"/>
      <c r="CM147" s="237"/>
      <c r="CN147" s="237"/>
      <c r="CO147" s="237"/>
      <c r="CP147" s="237"/>
      <c r="CQ147" s="237"/>
      <c r="CR147" s="237"/>
      <c r="CS147" s="237"/>
      <c r="CT147" s="237"/>
      <c r="CU147" s="237"/>
      <c r="CV147" s="237"/>
      <c r="CW147" s="237"/>
      <c r="CX147" s="237"/>
      <c r="CY147" s="237"/>
      <c r="CZ147" s="237"/>
      <c r="DA147" s="237"/>
      <c r="DB147" s="237"/>
      <c r="DC147" s="237"/>
      <c r="DD147" s="237"/>
      <c r="DE147" s="237"/>
      <c r="DF147" s="237"/>
      <c r="DG147" s="237"/>
      <c r="DH147" s="237"/>
      <c r="DI147" s="237"/>
      <c r="DJ147" s="237"/>
      <c r="DK147" s="237"/>
      <c r="DL147" s="237"/>
      <c r="DM147" s="237"/>
      <c r="DN147" s="237"/>
      <c r="DO147" s="237"/>
      <c r="DP147" s="237"/>
      <c r="DQ147" s="237"/>
      <c r="DR147" s="237"/>
      <c r="DS147" s="237"/>
      <c r="DT147" s="237"/>
      <c r="DU147" s="237"/>
      <c r="DV147" s="237"/>
      <c r="DW147" s="237"/>
      <c r="DX147" s="237"/>
      <c r="DY147" s="237"/>
      <c r="DZ147" s="237"/>
      <c r="EA147" s="237"/>
      <c r="EB147" s="237"/>
      <c r="EC147" s="237"/>
      <c r="ED147" s="237"/>
      <c r="EE147" s="237"/>
      <c r="EF147" s="237"/>
      <c r="EG147" s="237"/>
      <c r="EH147" s="237"/>
      <c r="EI147" s="237"/>
      <c r="EJ147" s="237"/>
      <c r="EK147" s="237"/>
      <c r="EL147" s="237"/>
      <c r="EM147" s="237"/>
      <c r="EN147" s="237"/>
      <c r="EO147" s="237"/>
      <c r="EP147" s="237"/>
      <c r="EQ147" s="237"/>
      <c r="ER147" s="237"/>
      <c r="ES147" s="237"/>
      <c r="ET147" s="237"/>
      <c r="EU147" s="237"/>
      <c r="EV147" s="237"/>
      <c r="EW147" s="237"/>
      <c r="EX147" s="237"/>
      <c r="EY147" s="237"/>
      <c r="EZ147" s="237"/>
      <c r="FA147" s="237"/>
      <c r="FB147" s="237"/>
      <c r="FC147" s="237"/>
      <c r="FD147" s="237"/>
      <c r="FE147" s="237"/>
      <c r="FF147" s="237"/>
      <c r="FG147" s="237"/>
      <c r="FH147" s="237"/>
      <c r="FI147" s="237"/>
      <c r="FJ147" s="237"/>
      <c r="FK147" s="237"/>
      <c r="FL147" s="237"/>
      <c r="FM147" s="237"/>
      <c r="FN147" s="237"/>
      <c r="FO147" s="237"/>
      <c r="FP147" s="237"/>
      <c r="FQ147" s="237"/>
      <c r="FR147" s="237"/>
      <c r="FS147" s="237"/>
      <c r="FT147" s="237"/>
      <c r="FU147" s="237"/>
      <c r="FV147" s="237"/>
      <c r="FW147" s="237"/>
      <c r="FX147" s="237"/>
      <c r="FY147" s="237"/>
      <c r="FZ147" s="237"/>
      <c r="GA147" s="237"/>
      <c r="GB147" s="237"/>
      <c r="GC147" s="237"/>
      <c r="GD147" s="237"/>
      <c r="GE147" s="237"/>
      <c r="GF147" s="237"/>
      <c r="GG147" s="237"/>
      <c r="GH147" s="237"/>
      <c r="GI147" s="237"/>
      <c r="GJ147" s="237"/>
      <c r="GK147" s="237"/>
      <c r="GL147" s="237"/>
      <c r="GM147" s="237"/>
      <c r="GN147" s="237"/>
      <c r="GO147" s="237"/>
      <c r="GP147" s="237"/>
      <c r="GQ147" s="237"/>
    </row>
    <row r="148" spans="1:199" s="81" customFormat="1" ht="15" customHeight="1">
      <c r="A148" s="73" t="str">
        <f>+B148</f>
        <v>Rent Losses</v>
      </c>
      <c r="B148" s="237" t="s">
        <v>163</v>
      </c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8"/>
      <c r="Q148" s="237"/>
      <c r="R148" s="237"/>
      <c r="S148" s="288"/>
      <c r="T148" s="348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/>
      <c r="AG148" s="237"/>
      <c r="AH148" s="237"/>
      <c r="AI148" s="237"/>
      <c r="AJ148" s="237"/>
      <c r="AK148" s="237"/>
      <c r="AL148" s="237"/>
      <c r="AM148" s="237"/>
      <c r="AN148" s="237"/>
      <c r="AO148" s="237"/>
      <c r="AP148" s="237"/>
      <c r="AQ148" s="237"/>
      <c r="AR148" s="237"/>
      <c r="AS148" s="237"/>
      <c r="AT148" s="237"/>
      <c r="AU148" s="237"/>
      <c r="AV148" s="237"/>
      <c r="AW148" s="237"/>
      <c r="AX148" s="237"/>
      <c r="AY148" s="237"/>
      <c r="AZ148" s="237"/>
      <c r="BA148" s="237"/>
      <c r="BB148" s="237"/>
      <c r="BC148" s="237"/>
      <c r="BD148" s="237"/>
      <c r="BE148" s="237"/>
      <c r="BF148" s="237"/>
      <c r="BG148" s="237"/>
      <c r="BH148" s="237"/>
      <c r="BI148" s="237"/>
      <c r="BJ148" s="237"/>
      <c r="BK148" s="237"/>
      <c r="BL148" s="237"/>
      <c r="BM148" s="237"/>
      <c r="BN148" s="237"/>
      <c r="BO148" s="237"/>
      <c r="BP148" s="237"/>
      <c r="BQ148" s="237"/>
      <c r="BR148" s="237"/>
      <c r="BS148" s="237"/>
      <c r="BT148" s="237"/>
      <c r="BU148" s="237"/>
      <c r="BV148" s="237"/>
      <c r="BW148" s="237"/>
      <c r="BX148" s="237"/>
      <c r="BY148" s="237"/>
      <c r="BZ148" s="237"/>
      <c r="CA148" s="237"/>
      <c r="CB148" s="237"/>
      <c r="CC148" s="237"/>
      <c r="CD148" s="237"/>
      <c r="CE148" s="237"/>
      <c r="CF148" s="237"/>
      <c r="CG148" s="237"/>
      <c r="CH148" s="237"/>
      <c r="CI148" s="237"/>
      <c r="CJ148" s="237"/>
      <c r="CK148" s="237"/>
      <c r="CL148" s="237"/>
      <c r="CM148" s="237"/>
      <c r="CN148" s="237"/>
      <c r="CO148" s="237"/>
      <c r="CP148" s="237"/>
      <c r="CQ148" s="237"/>
      <c r="CR148" s="237"/>
      <c r="CS148" s="237"/>
      <c r="CT148" s="237"/>
      <c r="CU148" s="237"/>
      <c r="CV148" s="237"/>
      <c r="CW148" s="237"/>
      <c r="CX148" s="237"/>
      <c r="CY148" s="237"/>
      <c r="CZ148" s="237"/>
      <c r="DA148" s="237"/>
      <c r="DB148" s="237"/>
      <c r="DC148" s="237"/>
      <c r="DD148" s="237"/>
      <c r="DE148" s="237"/>
      <c r="DF148" s="237"/>
      <c r="DG148" s="237"/>
      <c r="DH148" s="237"/>
      <c r="DI148" s="237"/>
      <c r="DJ148" s="237"/>
      <c r="DK148" s="237"/>
      <c r="DL148" s="237"/>
      <c r="DM148" s="237"/>
      <c r="DN148" s="237"/>
      <c r="DO148" s="237"/>
      <c r="DP148" s="237"/>
      <c r="DQ148" s="237"/>
      <c r="DR148" s="237"/>
      <c r="DS148" s="237"/>
      <c r="DT148" s="237"/>
      <c r="DU148" s="237"/>
      <c r="DV148" s="237"/>
      <c r="DW148" s="237"/>
      <c r="DX148" s="237"/>
      <c r="DY148" s="237"/>
      <c r="DZ148" s="237"/>
      <c r="EA148" s="237"/>
      <c r="EB148" s="237"/>
      <c r="EC148" s="237"/>
      <c r="ED148" s="237"/>
      <c r="EE148" s="237"/>
      <c r="EF148" s="237"/>
      <c r="EG148" s="237"/>
      <c r="EH148" s="237"/>
      <c r="EI148" s="237"/>
      <c r="EJ148" s="237"/>
      <c r="EK148" s="237"/>
      <c r="EL148" s="237"/>
      <c r="EM148" s="237"/>
      <c r="EN148" s="237"/>
      <c r="EO148" s="237"/>
      <c r="EP148" s="237"/>
      <c r="EQ148" s="237"/>
      <c r="ER148" s="237"/>
      <c r="ES148" s="237"/>
      <c r="ET148" s="237"/>
      <c r="EU148" s="237"/>
      <c r="EV148" s="237"/>
      <c r="EW148" s="237"/>
      <c r="EX148" s="237"/>
      <c r="EY148" s="237"/>
      <c r="EZ148" s="237"/>
      <c r="FA148" s="237"/>
      <c r="FB148" s="237"/>
      <c r="FC148" s="237"/>
      <c r="FD148" s="237"/>
      <c r="FE148" s="237"/>
      <c r="FF148" s="237"/>
      <c r="FG148" s="237"/>
      <c r="FH148" s="237"/>
      <c r="FI148" s="237"/>
      <c r="FJ148" s="237"/>
      <c r="FK148" s="237"/>
      <c r="FL148" s="237"/>
      <c r="FM148" s="237"/>
      <c r="FN148" s="237"/>
      <c r="FO148" s="237"/>
      <c r="FP148" s="237"/>
      <c r="FQ148" s="237"/>
      <c r="FR148" s="237"/>
      <c r="FS148" s="237"/>
      <c r="FT148" s="237"/>
      <c r="FU148" s="237"/>
      <c r="FV148" s="237"/>
      <c r="FW148" s="237"/>
      <c r="FX148" s="237"/>
      <c r="FY148" s="237"/>
      <c r="FZ148" s="237"/>
      <c r="GA148" s="237"/>
      <c r="GB148" s="237"/>
      <c r="GC148" s="237"/>
      <c r="GD148" s="237"/>
      <c r="GE148" s="237"/>
      <c r="GF148" s="237"/>
      <c r="GG148" s="237"/>
      <c r="GH148" s="237"/>
      <c r="GI148" s="237"/>
      <c r="GJ148" s="237"/>
      <c r="GK148" s="237"/>
      <c r="GL148" s="237"/>
      <c r="GM148" s="237"/>
      <c r="GN148" s="237"/>
      <c r="GO148" s="237"/>
      <c r="GP148" s="237"/>
      <c r="GQ148" s="237"/>
    </row>
    <row r="149" spans="1:199" s="81" customFormat="1" ht="15" customHeight="1">
      <c r="A149" s="73">
        <f>+B149</f>
        <v>0</v>
      </c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8"/>
      <c r="Q149" s="237"/>
      <c r="R149" s="237"/>
      <c r="S149" s="288"/>
      <c r="T149" s="348"/>
      <c r="U149" s="237"/>
      <c r="V149" s="237"/>
      <c r="W149" s="237"/>
      <c r="X149" s="237"/>
      <c r="Y149" s="237"/>
      <c r="Z149" s="237"/>
      <c r="AA149" s="237"/>
      <c r="AB149" s="237"/>
      <c r="AC149" s="237"/>
      <c r="AD149" s="237"/>
      <c r="AE149" s="237"/>
      <c r="AF149" s="237"/>
      <c r="AG149" s="237"/>
      <c r="AH149" s="237"/>
      <c r="AI149" s="237"/>
      <c r="AJ149" s="237"/>
      <c r="AK149" s="237"/>
      <c r="AL149" s="237"/>
      <c r="AM149" s="237"/>
      <c r="AN149" s="237"/>
      <c r="AO149" s="237"/>
      <c r="AP149" s="237"/>
      <c r="AQ149" s="237"/>
      <c r="AR149" s="237"/>
      <c r="AS149" s="237"/>
      <c r="AT149" s="237"/>
      <c r="AU149" s="237"/>
      <c r="AV149" s="237"/>
      <c r="AW149" s="237"/>
      <c r="AX149" s="237"/>
      <c r="AY149" s="237"/>
      <c r="AZ149" s="237"/>
      <c r="BA149" s="237"/>
      <c r="BB149" s="237"/>
      <c r="BC149" s="237"/>
      <c r="BD149" s="237"/>
      <c r="BE149" s="237"/>
      <c r="BF149" s="237"/>
      <c r="BG149" s="237"/>
      <c r="BH149" s="237"/>
      <c r="BI149" s="237"/>
      <c r="BJ149" s="237"/>
      <c r="BK149" s="237"/>
      <c r="BL149" s="237"/>
      <c r="BM149" s="237"/>
      <c r="BN149" s="237"/>
      <c r="BO149" s="237"/>
      <c r="BP149" s="237"/>
      <c r="BQ149" s="237"/>
      <c r="BR149" s="237"/>
      <c r="BS149" s="237"/>
      <c r="BT149" s="237"/>
      <c r="BU149" s="237"/>
      <c r="BV149" s="237"/>
      <c r="BW149" s="237"/>
      <c r="BX149" s="237"/>
      <c r="BY149" s="237"/>
      <c r="BZ149" s="237"/>
      <c r="CA149" s="237"/>
      <c r="CB149" s="237"/>
      <c r="CC149" s="237"/>
      <c r="CD149" s="237"/>
      <c r="CE149" s="237"/>
      <c r="CF149" s="237"/>
      <c r="CG149" s="237"/>
      <c r="CH149" s="237"/>
      <c r="CI149" s="237"/>
      <c r="CJ149" s="237"/>
      <c r="CK149" s="237"/>
      <c r="CL149" s="237"/>
      <c r="CM149" s="237"/>
      <c r="CN149" s="237"/>
      <c r="CO149" s="237"/>
      <c r="CP149" s="237"/>
      <c r="CQ149" s="237"/>
      <c r="CR149" s="237"/>
      <c r="CS149" s="237"/>
      <c r="CT149" s="237"/>
      <c r="CU149" s="237"/>
      <c r="CV149" s="237"/>
      <c r="CW149" s="237"/>
      <c r="CX149" s="237"/>
      <c r="CY149" s="237"/>
      <c r="CZ149" s="237"/>
      <c r="DA149" s="237"/>
      <c r="DB149" s="237"/>
      <c r="DC149" s="237"/>
      <c r="DD149" s="237"/>
      <c r="DE149" s="237"/>
      <c r="DF149" s="237"/>
      <c r="DG149" s="237"/>
      <c r="DH149" s="237"/>
      <c r="DI149" s="237"/>
      <c r="DJ149" s="237"/>
      <c r="DK149" s="237"/>
      <c r="DL149" s="237"/>
      <c r="DM149" s="237"/>
      <c r="DN149" s="237"/>
      <c r="DO149" s="237"/>
      <c r="DP149" s="237"/>
      <c r="DQ149" s="237"/>
      <c r="DR149" s="237"/>
      <c r="DS149" s="237"/>
      <c r="DT149" s="237"/>
      <c r="DU149" s="237"/>
      <c r="DV149" s="237"/>
      <c r="DW149" s="237"/>
      <c r="DX149" s="237"/>
      <c r="DY149" s="237"/>
      <c r="DZ149" s="237"/>
      <c r="EA149" s="237"/>
      <c r="EB149" s="237"/>
      <c r="EC149" s="237"/>
      <c r="ED149" s="237"/>
      <c r="EE149" s="237"/>
      <c r="EF149" s="237"/>
      <c r="EG149" s="237"/>
      <c r="EH149" s="237"/>
      <c r="EI149" s="237"/>
      <c r="EJ149" s="237"/>
      <c r="EK149" s="237"/>
      <c r="EL149" s="237"/>
      <c r="EM149" s="237"/>
      <c r="EN149" s="237"/>
      <c r="EO149" s="237"/>
      <c r="EP149" s="237"/>
      <c r="EQ149" s="237"/>
      <c r="ER149" s="237"/>
      <c r="ES149" s="237"/>
      <c r="ET149" s="237"/>
      <c r="EU149" s="237"/>
      <c r="EV149" s="237"/>
      <c r="EW149" s="237"/>
      <c r="EX149" s="237"/>
      <c r="EY149" s="237"/>
      <c r="EZ149" s="237"/>
      <c r="FA149" s="237"/>
      <c r="FB149" s="237"/>
      <c r="FC149" s="237"/>
      <c r="FD149" s="237"/>
      <c r="FE149" s="237"/>
      <c r="FF149" s="237"/>
      <c r="FG149" s="237"/>
      <c r="FH149" s="237"/>
      <c r="FI149" s="237"/>
      <c r="FJ149" s="237"/>
      <c r="FK149" s="237"/>
      <c r="FL149" s="237"/>
      <c r="FM149" s="237"/>
      <c r="FN149" s="237"/>
      <c r="FO149" s="237"/>
      <c r="FP149" s="237"/>
      <c r="FQ149" s="237"/>
      <c r="FR149" s="237"/>
      <c r="FS149" s="237"/>
      <c r="FT149" s="237"/>
      <c r="FU149" s="237"/>
      <c r="FV149" s="237"/>
      <c r="FW149" s="237"/>
      <c r="FX149" s="237"/>
      <c r="FY149" s="237"/>
      <c r="FZ149" s="237"/>
      <c r="GA149" s="237"/>
      <c r="GB149" s="237"/>
      <c r="GC149" s="237"/>
      <c r="GD149" s="237"/>
      <c r="GE149" s="237"/>
      <c r="GF149" s="237"/>
      <c r="GG149" s="237"/>
      <c r="GH149" s="237"/>
      <c r="GI149" s="237"/>
      <c r="GJ149" s="237"/>
      <c r="GK149" s="237"/>
      <c r="GL149" s="237"/>
      <c r="GM149" s="237"/>
      <c r="GN149" s="237"/>
      <c r="GO149" s="237"/>
      <c r="GP149" s="237"/>
      <c r="GQ149" s="237"/>
    </row>
    <row r="150" spans="1:199" s="81" customFormat="1" ht="15" customHeight="1">
      <c r="A150" s="73" t="str">
        <f>+B150</f>
        <v>Concessions</v>
      </c>
      <c r="B150" s="238" t="s">
        <v>38</v>
      </c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8"/>
      <c r="Q150" s="237"/>
      <c r="R150" s="237"/>
      <c r="S150" s="288"/>
      <c r="T150" s="348">
        <f>T166</f>
        <v>7</v>
      </c>
      <c r="U150" s="237"/>
      <c r="V150" s="237"/>
      <c r="W150" s="237"/>
      <c r="X150" s="237"/>
      <c r="Y150" s="237"/>
      <c r="Z150" s="237"/>
      <c r="AA150" s="237"/>
      <c r="AB150" s="237"/>
      <c r="AC150" s="237"/>
      <c r="AD150" s="237"/>
      <c r="AE150" s="237"/>
      <c r="AF150" s="237"/>
      <c r="AG150" s="237"/>
      <c r="AH150" s="237"/>
      <c r="AI150" s="237"/>
      <c r="AJ150" s="237"/>
      <c r="AK150" s="237"/>
      <c r="AL150" s="237"/>
      <c r="AM150" s="237"/>
      <c r="AN150" s="237"/>
      <c r="AO150" s="237"/>
      <c r="AP150" s="237"/>
      <c r="AQ150" s="237"/>
      <c r="AR150" s="237"/>
      <c r="AS150" s="237"/>
      <c r="AT150" s="237"/>
      <c r="AU150" s="237"/>
      <c r="AV150" s="237"/>
      <c r="AW150" s="237"/>
      <c r="AX150" s="237"/>
      <c r="AY150" s="237"/>
      <c r="AZ150" s="237"/>
      <c r="BA150" s="237"/>
      <c r="BB150" s="237"/>
      <c r="BC150" s="237"/>
      <c r="BD150" s="237"/>
      <c r="BE150" s="237"/>
      <c r="BF150" s="237"/>
      <c r="BG150" s="237"/>
      <c r="BH150" s="237"/>
      <c r="BI150" s="237"/>
      <c r="BJ150" s="237"/>
      <c r="BK150" s="237"/>
      <c r="BL150" s="237"/>
      <c r="BM150" s="237"/>
      <c r="BN150" s="237"/>
      <c r="BO150" s="237"/>
      <c r="BP150" s="237"/>
      <c r="BQ150" s="237"/>
      <c r="BR150" s="237"/>
      <c r="BS150" s="237"/>
      <c r="BT150" s="237"/>
      <c r="BU150" s="237"/>
      <c r="BV150" s="237"/>
      <c r="BW150" s="237"/>
      <c r="BX150" s="237"/>
      <c r="BY150" s="237"/>
      <c r="BZ150" s="237"/>
      <c r="CA150" s="237"/>
      <c r="CB150" s="237"/>
      <c r="CC150" s="237"/>
      <c r="CD150" s="237"/>
      <c r="CE150" s="237"/>
      <c r="CF150" s="237"/>
      <c r="CG150" s="237"/>
      <c r="CH150" s="237"/>
      <c r="CI150" s="237"/>
      <c r="CJ150" s="237"/>
      <c r="CK150" s="237"/>
      <c r="CL150" s="237"/>
      <c r="CM150" s="237"/>
      <c r="CN150" s="237"/>
      <c r="CO150" s="237"/>
      <c r="CP150" s="237"/>
      <c r="CQ150" s="237"/>
      <c r="CR150" s="237"/>
      <c r="CS150" s="237"/>
      <c r="CT150" s="237"/>
      <c r="CU150" s="237"/>
      <c r="CV150" s="237"/>
      <c r="CW150" s="237"/>
      <c r="CX150" s="237"/>
      <c r="CY150" s="237"/>
      <c r="CZ150" s="237"/>
      <c r="DA150" s="237"/>
      <c r="DB150" s="237"/>
      <c r="DC150" s="237"/>
      <c r="DD150" s="237"/>
      <c r="DE150" s="237"/>
      <c r="DF150" s="237"/>
      <c r="DG150" s="237"/>
      <c r="DH150" s="237"/>
      <c r="DI150" s="237"/>
      <c r="DJ150" s="237"/>
      <c r="DK150" s="237"/>
      <c r="DL150" s="237"/>
      <c r="DM150" s="237"/>
      <c r="DN150" s="237"/>
      <c r="DO150" s="237"/>
      <c r="DP150" s="237"/>
      <c r="DQ150" s="237"/>
      <c r="DR150" s="237"/>
      <c r="DS150" s="237"/>
      <c r="DT150" s="237"/>
      <c r="DU150" s="237"/>
      <c r="DV150" s="237"/>
      <c r="DW150" s="237"/>
      <c r="DX150" s="237"/>
      <c r="DY150" s="237"/>
      <c r="DZ150" s="237"/>
      <c r="EA150" s="237"/>
      <c r="EB150" s="237"/>
      <c r="EC150" s="237"/>
      <c r="ED150" s="237"/>
      <c r="EE150" s="237"/>
      <c r="EF150" s="237"/>
      <c r="EG150" s="237"/>
      <c r="EH150" s="237"/>
      <c r="EI150" s="237"/>
      <c r="EJ150" s="237"/>
      <c r="EK150" s="237"/>
      <c r="EL150" s="237"/>
      <c r="EM150" s="237"/>
      <c r="EN150" s="237"/>
      <c r="EO150" s="237"/>
      <c r="EP150" s="237"/>
      <c r="EQ150" s="237"/>
      <c r="ER150" s="237"/>
      <c r="ES150" s="237"/>
      <c r="ET150" s="237"/>
      <c r="EU150" s="237"/>
      <c r="EV150" s="237"/>
      <c r="EW150" s="237"/>
      <c r="EX150" s="237"/>
      <c r="EY150" s="237"/>
      <c r="EZ150" s="237"/>
      <c r="FA150" s="237"/>
      <c r="FB150" s="237"/>
      <c r="FC150" s="237"/>
      <c r="FD150" s="237"/>
      <c r="FE150" s="237"/>
      <c r="FF150" s="237"/>
      <c r="FG150" s="237"/>
      <c r="FH150" s="237"/>
      <c r="FI150" s="237"/>
      <c r="FJ150" s="237"/>
      <c r="FK150" s="237"/>
      <c r="FL150" s="237"/>
      <c r="FM150" s="237"/>
      <c r="FN150" s="237"/>
      <c r="FO150" s="237"/>
      <c r="FP150" s="237"/>
      <c r="FQ150" s="237"/>
      <c r="FR150" s="237"/>
      <c r="FS150" s="237"/>
      <c r="FT150" s="237"/>
      <c r="FU150" s="237"/>
      <c r="FV150" s="237"/>
      <c r="FW150" s="237"/>
      <c r="FX150" s="237"/>
      <c r="FY150" s="237"/>
      <c r="FZ150" s="237"/>
      <c r="GA150" s="237"/>
      <c r="GB150" s="237"/>
      <c r="GC150" s="237"/>
      <c r="GD150" s="237"/>
      <c r="GE150" s="237"/>
      <c r="GF150" s="237"/>
      <c r="GG150" s="237"/>
      <c r="GH150" s="237"/>
      <c r="GI150" s="237"/>
      <c r="GJ150" s="237"/>
      <c r="GK150" s="237"/>
      <c r="GL150" s="237"/>
      <c r="GM150" s="237"/>
      <c r="GN150" s="237"/>
      <c r="GO150" s="237"/>
      <c r="GP150" s="237"/>
      <c r="GQ150" s="237"/>
    </row>
    <row r="151" spans="1:199" s="81" customFormat="1" ht="15" hidden="1">
      <c r="A151" s="87"/>
      <c r="B151" s="241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8"/>
      <c r="Q151" s="242"/>
      <c r="R151" s="242"/>
      <c r="S151" s="243"/>
      <c r="T151" s="351"/>
      <c r="U151" s="237"/>
      <c r="V151" s="237"/>
      <c r="W151" s="237"/>
      <c r="X151" s="237"/>
      <c r="Y151" s="237"/>
      <c r="Z151" s="237"/>
      <c r="AA151" s="237"/>
      <c r="AB151" s="237"/>
      <c r="AC151" s="237"/>
      <c r="AD151" s="237"/>
      <c r="AE151" s="237"/>
      <c r="AF151" s="237"/>
      <c r="AG151" s="237"/>
      <c r="AH151" s="237"/>
      <c r="AI151" s="237"/>
      <c r="AJ151" s="237"/>
      <c r="AK151" s="237"/>
      <c r="AL151" s="237"/>
      <c r="AM151" s="237"/>
      <c r="AN151" s="237"/>
      <c r="AO151" s="237"/>
      <c r="AP151" s="237"/>
      <c r="AQ151" s="237"/>
      <c r="AR151" s="237"/>
      <c r="AS151" s="237"/>
      <c r="AT151" s="237"/>
      <c r="AU151" s="237"/>
      <c r="AV151" s="237"/>
      <c r="AW151" s="237"/>
      <c r="AX151" s="237"/>
      <c r="AY151" s="237"/>
      <c r="AZ151" s="237"/>
      <c r="BA151" s="237"/>
      <c r="BB151" s="237"/>
      <c r="BC151" s="237"/>
      <c r="BD151" s="237"/>
      <c r="BE151" s="237"/>
      <c r="BF151" s="237"/>
      <c r="BG151" s="237"/>
      <c r="BH151" s="237"/>
      <c r="BI151" s="237"/>
      <c r="BJ151" s="237"/>
      <c r="BK151" s="237"/>
      <c r="BL151" s="237"/>
      <c r="BM151" s="237"/>
      <c r="BN151" s="237"/>
      <c r="BO151" s="237"/>
      <c r="BP151" s="237"/>
      <c r="BQ151" s="237"/>
      <c r="BR151" s="237"/>
      <c r="BS151" s="237"/>
      <c r="BT151" s="237"/>
      <c r="BU151" s="237"/>
      <c r="BV151" s="237"/>
      <c r="BW151" s="237"/>
      <c r="BX151" s="237"/>
      <c r="BY151" s="237"/>
      <c r="BZ151" s="237"/>
      <c r="CA151" s="237"/>
      <c r="CB151" s="237"/>
      <c r="CC151" s="237"/>
      <c r="CD151" s="237"/>
      <c r="CE151" s="237"/>
      <c r="CF151" s="237"/>
      <c r="CG151" s="237"/>
      <c r="CH151" s="237"/>
      <c r="CI151" s="237"/>
      <c r="CJ151" s="237"/>
      <c r="CK151" s="237"/>
      <c r="CL151" s="237"/>
      <c r="CM151" s="237"/>
      <c r="CN151" s="237"/>
      <c r="CO151" s="237"/>
      <c r="CP151" s="237"/>
      <c r="CQ151" s="237"/>
      <c r="CR151" s="237"/>
      <c r="CS151" s="237"/>
      <c r="CT151" s="237"/>
      <c r="CU151" s="237"/>
      <c r="CV151" s="237"/>
      <c r="CW151" s="237"/>
      <c r="CX151" s="237"/>
      <c r="CY151" s="237"/>
      <c r="CZ151" s="237"/>
      <c r="DA151" s="237"/>
      <c r="DB151" s="237"/>
      <c r="DC151" s="237"/>
      <c r="DD151" s="237"/>
      <c r="DE151" s="237"/>
      <c r="DF151" s="237"/>
      <c r="DG151" s="237"/>
      <c r="DH151" s="237"/>
      <c r="DI151" s="237"/>
      <c r="DJ151" s="237"/>
      <c r="DK151" s="237"/>
      <c r="DL151" s="237"/>
      <c r="DM151" s="237"/>
      <c r="DN151" s="237"/>
      <c r="DO151" s="237"/>
      <c r="DP151" s="237"/>
      <c r="DQ151" s="237"/>
      <c r="DR151" s="237"/>
      <c r="DS151" s="237"/>
      <c r="DT151" s="237"/>
      <c r="DU151" s="237"/>
      <c r="DV151" s="237"/>
      <c r="DW151" s="237"/>
      <c r="DX151" s="237"/>
      <c r="DY151" s="237"/>
      <c r="DZ151" s="237"/>
      <c r="EA151" s="237"/>
      <c r="EB151" s="237"/>
      <c r="EC151" s="237"/>
      <c r="ED151" s="237"/>
      <c r="EE151" s="237"/>
      <c r="EF151" s="237"/>
      <c r="EG151" s="237"/>
      <c r="EH151" s="237"/>
      <c r="EI151" s="237"/>
      <c r="EJ151" s="237"/>
      <c r="EK151" s="237"/>
      <c r="EL151" s="237"/>
      <c r="EM151" s="237"/>
      <c r="EN151" s="237"/>
      <c r="EO151" s="237"/>
      <c r="EP151" s="237"/>
      <c r="EQ151" s="237"/>
      <c r="ER151" s="237"/>
      <c r="ES151" s="237"/>
      <c r="ET151" s="237"/>
      <c r="EU151" s="237"/>
      <c r="EV151" s="237"/>
      <c r="EW151" s="237"/>
      <c r="EX151" s="237"/>
      <c r="EY151" s="237"/>
      <c r="EZ151" s="237"/>
      <c r="FA151" s="237"/>
      <c r="FB151" s="237"/>
      <c r="FC151" s="237"/>
      <c r="FD151" s="237"/>
      <c r="FE151" s="237"/>
      <c r="FF151" s="237"/>
      <c r="FG151" s="237"/>
      <c r="FH151" s="237"/>
      <c r="FI151" s="237"/>
      <c r="FJ151" s="237"/>
      <c r="FK151" s="237"/>
      <c r="FL151" s="237"/>
      <c r="FM151" s="237"/>
      <c r="FN151" s="237"/>
      <c r="FO151" s="237"/>
      <c r="FP151" s="237"/>
      <c r="FQ151" s="237"/>
      <c r="FR151" s="237"/>
      <c r="FS151" s="237"/>
      <c r="FT151" s="237"/>
      <c r="FU151" s="237"/>
      <c r="FV151" s="237"/>
      <c r="FW151" s="237"/>
      <c r="FX151" s="237"/>
      <c r="FY151" s="237"/>
      <c r="FZ151" s="237"/>
      <c r="GA151" s="237"/>
      <c r="GB151" s="237"/>
      <c r="GC151" s="237"/>
      <c r="GD151" s="237"/>
      <c r="GE151" s="237"/>
      <c r="GF151" s="237"/>
      <c r="GG151" s="237"/>
      <c r="GH151" s="237"/>
      <c r="GI151" s="237"/>
      <c r="GJ151" s="237"/>
      <c r="GK151" s="237"/>
      <c r="GL151" s="237"/>
      <c r="GM151" s="237"/>
      <c r="GN151" s="237"/>
      <c r="GO151" s="237"/>
      <c r="GP151" s="237"/>
      <c r="GQ151" s="237"/>
    </row>
    <row r="152" spans="1:199" s="81" customFormat="1" ht="15" hidden="1">
      <c r="A152" s="87" t="s">
        <v>284</v>
      </c>
      <c r="B152" s="241" t="s">
        <v>3759</v>
      </c>
      <c r="C152" s="242">
        <v>0</v>
      </c>
      <c r="D152" s="242">
        <v>0</v>
      </c>
      <c r="E152" s="242">
        <v>0</v>
      </c>
      <c r="F152" s="242">
        <v>0</v>
      </c>
      <c r="G152" s="242">
        <v>0</v>
      </c>
      <c r="H152" s="242">
        <v>0</v>
      </c>
      <c r="I152" s="242">
        <v>0</v>
      </c>
      <c r="J152" s="242">
        <v>0</v>
      </c>
      <c r="K152" s="242">
        <v>0</v>
      </c>
      <c r="L152" s="242">
        <v>0</v>
      </c>
      <c r="M152" s="242">
        <v>0</v>
      </c>
      <c r="N152" s="242">
        <v>0</v>
      </c>
      <c r="O152" s="242">
        <v>0</v>
      </c>
      <c r="P152" s="28"/>
      <c r="Q152" s="242">
        <f>SUM(D152:O152)</f>
        <v>0</v>
      </c>
      <c r="R152" s="242">
        <f>IF($R$19&lt;1,0,Q152/$R$19)</f>
        <v>0</v>
      </c>
      <c r="S152" s="243"/>
      <c r="T152" s="351">
        <f>IF(Q152=0,0,1)+IF(C152=0,0,1)+IF(D152=0,0,1)+IF(E152=0,0,1)+IF(F152=0,0,1)+IF(G152=0,0,1)+IF(H152=0,0,1)+IF(I152=0,0,1)+IF(J152=0,0,1)+IF(K152=0,0,1)+IF(L152=0,0,1)+IF(M152=0,0,1)+IF(N152=0,0,1)+IF(O152=0,0,1)</f>
        <v>0</v>
      </c>
      <c r="U152" s="237"/>
      <c r="V152" s="237"/>
      <c r="W152" s="237"/>
      <c r="X152" s="237"/>
      <c r="Y152" s="237"/>
      <c r="Z152" s="237"/>
      <c r="AA152" s="237"/>
      <c r="AB152" s="237"/>
      <c r="AC152" s="237"/>
      <c r="AD152" s="237"/>
      <c r="AE152" s="237"/>
      <c r="AF152" s="237"/>
      <c r="AG152" s="237"/>
      <c r="AH152" s="237"/>
      <c r="AI152" s="237"/>
      <c r="AJ152" s="237"/>
      <c r="AK152" s="237"/>
      <c r="AL152" s="237"/>
      <c r="AM152" s="237"/>
      <c r="AN152" s="237"/>
      <c r="AO152" s="237"/>
      <c r="AP152" s="237"/>
      <c r="AQ152" s="237"/>
      <c r="AR152" s="237"/>
      <c r="AS152" s="237"/>
      <c r="AT152" s="237"/>
      <c r="AU152" s="237"/>
      <c r="AV152" s="237"/>
      <c r="AW152" s="237"/>
      <c r="AX152" s="237"/>
      <c r="AY152" s="237"/>
      <c r="AZ152" s="237"/>
      <c r="BA152" s="237"/>
      <c r="BB152" s="237"/>
      <c r="BC152" s="237"/>
      <c r="BD152" s="237"/>
      <c r="BE152" s="237"/>
      <c r="BF152" s="237"/>
      <c r="BG152" s="237"/>
      <c r="BH152" s="237"/>
      <c r="BI152" s="237"/>
      <c r="BJ152" s="237"/>
      <c r="BK152" s="237"/>
      <c r="BL152" s="237"/>
      <c r="BM152" s="237"/>
      <c r="BN152" s="237"/>
      <c r="BO152" s="237"/>
      <c r="BP152" s="237"/>
      <c r="BQ152" s="237"/>
      <c r="BR152" s="237"/>
      <c r="BS152" s="237"/>
      <c r="BT152" s="237"/>
      <c r="BU152" s="237"/>
      <c r="BV152" s="237"/>
      <c r="BW152" s="237"/>
      <c r="BX152" s="237"/>
      <c r="BY152" s="237"/>
      <c r="BZ152" s="237"/>
      <c r="CA152" s="237"/>
      <c r="CB152" s="237"/>
      <c r="CC152" s="237"/>
      <c r="CD152" s="237"/>
      <c r="CE152" s="237"/>
      <c r="CF152" s="237"/>
      <c r="CG152" s="237"/>
      <c r="CH152" s="237"/>
      <c r="CI152" s="237"/>
      <c r="CJ152" s="237"/>
      <c r="CK152" s="237"/>
      <c r="CL152" s="237"/>
      <c r="CM152" s="237"/>
      <c r="CN152" s="237"/>
      <c r="CO152" s="237"/>
      <c r="CP152" s="237"/>
      <c r="CQ152" s="237"/>
      <c r="CR152" s="237"/>
      <c r="CS152" s="237"/>
      <c r="CT152" s="237"/>
      <c r="CU152" s="237"/>
      <c r="CV152" s="237"/>
      <c r="CW152" s="237"/>
      <c r="CX152" s="237"/>
      <c r="CY152" s="237"/>
      <c r="CZ152" s="237"/>
      <c r="DA152" s="237"/>
      <c r="DB152" s="237"/>
      <c r="DC152" s="237"/>
      <c r="DD152" s="237"/>
      <c r="DE152" s="237"/>
      <c r="DF152" s="237"/>
      <c r="DG152" s="237"/>
      <c r="DH152" s="237"/>
      <c r="DI152" s="237"/>
      <c r="DJ152" s="237"/>
      <c r="DK152" s="237"/>
      <c r="DL152" s="237"/>
      <c r="DM152" s="237"/>
      <c r="DN152" s="237"/>
      <c r="DO152" s="237"/>
      <c r="DP152" s="237"/>
      <c r="DQ152" s="237"/>
      <c r="DR152" s="237"/>
      <c r="DS152" s="237"/>
      <c r="DT152" s="237"/>
      <c r="DU152" s="237"/>
      <c r="DV152" s="237"/>
      <c r="DW152" s="237"/>
      <c r="DX152" s="237"/>
      <c r="DY152" s="237"/>
      <c r="DZ152" s="237"/>
      <c r="EA152" s="237"/>
      <c r="EB152" s="237"/>
      <c r="EC152" s="237"/>
      <c r="ED152" s="237"/>
      <c r="EE152" s="237"/>
      <c r="EF152" s="237"/>
      <c r="EG152" s="237"/>
      <c r="EH152" s="237"/>
      <c r="EI152" s="237"/>
      <c r="EJ152" s="237"/>
      <c r="EK152" s="237"/>
      <c r="EL152" s="237"/>
      <c r="EM152" s="237"/>
      <c r="EN152" s="237"/>
      <c r="EO152" s="237"/>
      <c r="EP152" s="237"/>
      <c r="EQ152" s="237"/>
      <c r="ER152" s="237"/>
      <c r="ES152" s="237"/>
      <c r="ET152" s="237"/>
      <c r="EU152" s="237"/>
      <c r="EV152" s="237"/>
      <c r="EW152" s="237"/>
      <c r="EX152" s="237"/>
      <c r="EY152" s="237"/>
      <c r="EZ152" s="237"/>
      <c r="FA152" s="237"/>
      <c r="FB152" s="237"/>
      <c r="FC152" s="237"/>
      <c r="FD152" s="237"/>
      <c r="FE152" s="237"/>
      <c r="FF152" s="237"/>
      <c r="FG152" s="237"/>
      <c r="FH152" s="237"/>
      <c r="FI152" s="237"/>
      <c r="FJ152" s="237"/>
      <c r="FK152" s="237"/>
      <c r="FL152" s="237"/>
      <c r="FM152" s="237"/>
      <c r="FN152" s="237"/>
      <c r="FO152" s="237"/>
      <c r="FP152" s="237"/>
      <c r="FQ152" s="237"/>
      <c r="FR152" s="237"/>
      <c r="FS152" s="237"/>
      <c r="FT152" s="237"/>
      <c r="FU152" s="237"/>
      <c r="FV152" s="237"/>
      <c r="FW152" s="237"/>
      <c r="FX152" s="237"/>
      <c r="FY152" s="237"/>
      <c r="FZ152" s="237"/>
      <c r="GA152" s="237"/>
      <c r="GB152" s="237"/>
      <c r="GC152" s="237"/>
      <c r="GD152" s="237"/>
      <c r="GE152" s="237"/>
      <c r="GF152" s="237"/>
      <c r="GG152" s="237"/>
      <c r="GH152" s="237"/>
      <c r="GI152" s="237"/>
      <c r="GJ152" s="237"/>
      <c r="GK152" s="237"/>
      <c r="GL152" s="237"/>
      <c r="GM152" s="237"/>
      <c r="GN152" s="237"/>
      <c r="GO152" s="237"/>
      <c r="GP152" s="237"/>
      <c r="GQ152" s="237"/>
    </row>
    <row r="153" spans="1:199" s="81" customFormat="1" ht="15" hidden="1">
      <c r="A153" s="87" t="s">
        <v>285</v>
      </c>
      <c r="B153" s="241" t="s">
        <v>3760</v>
      </c>
      <c r="C153" s="242">
        <v>0</v>
      </c>
      <c r="D153" s="242">
        <v>0</v>
      </c>
      <c r="E153" s="242">
        <v>0</v>
      </c>
      <c r="F153" s="242">
        <v>0</v>
      </c>
      <c r="G153" s="242">
        <v>0</v>
      </c>
      <c r="H153" s="242">
        <v>0</v>
      </c>
      <c r="I153" s="242">
        <v>0</v>
      </c>
      <c r="J153" s="242">
        <v>0</v>
      </c>
      <c r="K153" s="242">
        <v>0</v>
      </c>
      <c r="L153" s="242">
        <v>0</v>
      </c>
      <c r="M153" s="242">
        <v>0</v>
      </c>
      <c r="N153" s="242">
        <v>0</v>
      </c>
      <c r="O153" s="242">
        <v>0</v>
      </c>
      <c r="P153" s="28"/>
      <c r="Q153" s="242">
        <f>SUM(D153:O153)</f>
        <v>0</v>
      </c>
      <c r="R153" s="242">
        <f>IF($R$19&lt;1,0,Q153/$R$19)</f>
        <v>0</v>
      </c>
      <c r="S153" s="243"/>
      <c r="T153" s="351">
        <f>IF(Q153=0,0,1)+IF(C153=0,0,1)+IF(D153=0,0,1)+IF(E153=0,0,1)+IF(F153=0,0,1)+IF(G153=0,0,1)+IF(H153=0,0,1)+IF(I153=0,0,1)+IF(J153=0,0,1)+IF(K153=0,0,1)+IF(L153=0,0,1)+IF(M153=0,0,1)+IF(N153=0,0,1)+IF(O153=0,0,1)</f>
        <v>0</v>
      </c>
      <c r="U153" s="237"/>
      <c r="V153" s="237"/>
      <c r="W153" s="237"/>
      <c r="X153" s="237"/>
      <c r="Y153" s="237"/>
      <c r="Z153" s="237"/>
      <c r="AA153" s="237"/>
      <c r="AB153" s="237"/>
      <c r="AC153" s="237"/>
      <c r="AD153" s="237"/>
      <c r="AE153" s="237"/>
      <c r="AF153" s="237"/>
      <c r="AG153" s="237"/>
      <c r="AH153" s="237"/>
      <c r="AI153" s="237"/>
      <c r="AJ153" s="237"/>
      <c r="AK153" s="237"/>
      <c r="AL153" s="237"/>
      <c r="AM153" s="237"/>
      <c r="AN153" s="237"/>
      <c r="AO153" s="237"/>
      <c r="AP153" s="237"/>
      <c r="AQ153" s="237"/>
      <c r="AR153" s="237"/>
      <c r="AS153" s="237"/>
      <c r="AT153" s="237"/>
      <c r="AU153" s="237"/>
      <c r="AV153" s="237"/>
      <c r="AW153" s="237"/>
      <c r="AX153" s="237"/>
      <c r="AY153" s="237"/>
      <c r="AZ153" s="237"/>
      <c r="BA153" s="237"/>
      <c r="BB153" s="237"/>
      <c r="BC153" s="237"/>
      <c r="BD153" s="237"/>
      <c r="BE153" s="237"/>
      <c r="BF153" s="237"/>
      <c r="BG153" s="237"/>
      <c r="BH153" s="237"/>
      <c r="BI153" s="237"/>
      <c r="BJ153" s="237"/>
      <c r="BK153" s="237"/>
      <c r="BL153" s="237"/>
      <c r="BM153" s="237"/>
      <c r="BN153" s="237"/>
      <c r="BO153" s="237"/>
      <c r="BP153" s="237"/>
      <c r="BQ153" s="237"/>
      <c r="BR153" s="237"/>
      <c r="BS153" s="237"/>
      <c r="BT153" s="237"/>
      <c r="BU153" s="237"/>
      <c r="BV153" s="237"/>
      <c r="BW153" s="237"/>
      <c r="BX153" s="237"/>
      <c r="BY153" s="237"/>
      <c r="BZ153" s="237"/>
      <c r="CA153" s="237"/>
      <c r="CB153" s="237"/>
      <c r="CC153" s="237"/>
      <c r="CD153" s="237"/>
      <c r="CE153" s="237"/>
      <c r="CF153" s="237"/>
      <c r="CG153" s="237"/>
      <c r="CH153" s="237"/>
      <c r="CI153" s="237"/>
      <c r="CJ153" s="237"/>
      <c r="CK153" s="237"/>
      <c r="CL153" s="237"/>
      <c r="CM153" s="237"/>
      <c r="CN153" s="237"/>
      <c r="CO153" s="237"/>
      <c r="CP153" s="237"/>
      <c r="CQ153" s="237"/>
      <c r="CR153" s="237"/>
      <c r="CS153" s="237"/>
      <c r="CT153" s="237"/>
      <c r="CU153" s="237"/>
      <c r="CV153" s="237"/>
      <c r="CW153" s="237"/>
      <c r="CX153" s="237"/>
      <c r="CY153" s="237"/>
      <c r="CZ153" s="237"/>
      <c r="DA153" s="237"/>
      <c r="DB153" s="237"/>
      <c r="DC153" s="237"/>
      <c r="DD153" s="237"/>
      <c r="DE153" s="237"/>
      <c r="DF153" s="237"/>
      <c r="DG153" s="237"/>
      <c r="DH153" s="237"/>
      <c r="DI153" s="237"/>
      <c r="DJ153" s="237"/>
      <c r="DK153" s="237"/>
      <c r="DL153" s="237"/>
      <c r="DM153" s="237"/>
      <c r="DN153" s="237"/>
      <c r="DO153" s="237"/>
      <c r="DP153" s="237"/>
      <c r="DQ153" s="237"/>
      <c r="DR153" s="237"/>
      <c r="DS153" s="237"/>
      <c r="DT153" s="237"/>
      <c r="DU153" s="237"/>
      <c r="DV153" s="237"/>
      <c r="DW153" s="237"/>
      <c r="DX153" s="237"/>
      <c r="DY153" s="237"/>
      <c r="DZ153" s="237"/>
      <c r="EA153" s="237"/>
      <c r="EB153" s="237"/>
      <c r="EC153" s="237"/>
      <c r="ED153" s="237"/>
      <c r="EE153" s="237"/>
      <c r="EF153" s="237"/>
      <c r="EG153" s="237"/>
      <c r="EH153" s="237"/>
      <c r="EI153" s="237"/>
      <c r="EJ153" s="237"/>
      <c r="EK153" s="237"/>
      <c r="EL153" s="237"/>
      <c r="EM153" s="237"/>
      <c r="EN153" s="237"/>
      <c r="EO153" s="237"/>
      <c r="EP153" s="237"/>
      <c r="EQ153" s="237"/>
      <c r="ER153" s="237"/>
      <c r="ES153" s="237"/>
      <c r="ET153" s="237"/>
      <c r="EU153" s="237"/>
      <c r="EV153" s="237"/>
      <c r="EW153" s="237"/>
      <c r="EX153" s="237"/>
      <c r="EY153" s="237"/>
      <c r="EZ153" s="237"/>
      <c r="FA153" s="237"/>
      <c r="FB153" s="237"/>
      <c r="FC153" s="237"/>
      <c r="FD153" s="237"/>
      <c r="FE153" s="237"/>
      <c r="FF153" s="237"/>
      <c r="FG153" s="237"/>
      <c r="FH153" s="237"/>
      <c r="FI153" s="237"/>
      <c r="FJ153" s="237"/>
      <c r="FK153" s="237"/>
      <c r="FL153" s="237"/>
      <c r="FM153" s="237"/>
      <c r="FN153" s="237"/>
      <c r="FO153" s="237"/>
      <c r="FP153" s="237"/>
      <c r="FQ153" s="237"/>
      <c r="FR153" s="237"/>
      <c r="FS153" s="237"/>
      <c r="FT153" s="237"/>
      <c r="FU153" s="237"/>
      <c r="FV153" s="237"/>
      <c r="FW153" s="237"/>
      <c r="FX153" s="237"/>
      <c r="FY153" s="237"/>
      <c r="FZ153" s="237"/>
      <c r="GA153" s="237"/>
      <c r="GB153" s="237"/>
      <c r="GC153" s="237"/>
      <c r="GD153" s="237"/>
      <c r="GE153" s="237"/>
      <c r="GF153" s="237"/>
      <c r="GG153" s="237"/>
      <c r="GH153" s="237"/>
      <c r="GI153" s="237"/>
      <c r="GJ153" s="237"/>
      <c r="GK153" s="237"/>
      <c r="GL153" s="237"/>
      <c r="GM153" s="237"/>
      <c r="GN153" s="237"/>
      <c r="GO153" s="237"/>
      <c r="GP153" s="237"/>
      <c r="GQ153" s="237"/>
    </row>
    <row r="154" spans="1:199" s="81" customFormat="1" ht="15" hidden="1">
      <c r="A154" s="87" t="s">
        <v>286</v>
      </c>
      <c r="B154" s="241" t="s">
        <v>3761</v>
      </c>
      <c r="C154" s="242">
        <v>0</v>
      </c>
      <c r="D154" s="242">
        <v>0</v>
      </c>
      <c r="E154" s="242">
        <v>0</v>
      </c>
      <c r="F154" s="242">
        <v>0</v>
      </c>
      <c r="G154" s="242">
        <v>0</v>
      </c>
      <c r="H154" s="242">
        <v>0</v>
      </c>
      <c r="I154" s="242">
        <v>0</v>
      </c>
      <c r="J154" s="242">
        <v>0</v>
      </c>
      <c r="K154" s="242">
        <v>0</v>
      </c>
      <c r="L154" s="242">
        <v>0</v>
      </c>
      <c r="M154" s="242">
        <v>0</v>
      </c>
      <c r="N154" s="242">
        <v>0</v>
      </c>
      <c r="O154" s="242">
        <v>0</v>
      </c>
      <c r="P154" s="28"/>
      <c r="Q154" s="242">
        <f>SUM(D154:O154)</f>
        <v>0</v>
      </c>
      <c r="R154" s="242">
        <f>IF($R$19&lt;1,0,Q154/$R$19)</f>
        <v>0</v>
      </c>
      <c r="S154" s="243"/>
      <c r="T154" s="351">
        <f>IF(Q154=0,0,1)+IF(C154=0,0,1)+IF(D154=0,0,1)+IF(E154=0,0,1)+IF(F154=0,0,1)+IF(G154=0,0,1)+IF(H154=0,0,1)+IF(I154=0,0,1)+IF(J154=0,0,1)+IF(K154=0,0,1)+IF(L154=0,0,1)+IF(M154=0,0,1)+IF(N154=0,0,1)+IF(O154=0,0,1)</f>
        <v>0</v>
      </c>
      <c r="U154" s="237"/>
      <c r="V154" s="237"/>
      <c r="W154" s="237"/>
      <c r="X154" s="237"/>
      <c r="Y154" s="237"/>
      <c r="Z154" s="237"/>
      <c r="AA154" s="237"/>
      <c r="AB154" s="237"/>
      <c r="AC154" s="237"/>
      <c r="AD154" s="237"/>
      <c r="AE154" s="237"/>
      <c r="AF154" s="237"/>
      <c r="AG154" s="237"/>
      <c r="AH154" s="237"/>
      <c r="AI154" s="237"/>
      <c r="AJ154" s="237"/>
      <c r="AK154" s="237"/>
      <c r="AL154" s="237"/>
      <c r="AM154" s="237"/>
      <c r="AN154" s="237"/>
      <c r="AO154" s="237"/>
      <c r="AP154" s="237"/>
      <c r="AQ154" s="237"/>
      <c r="AR154" s="237"/>
      <c r="AS154" s="237"/>
      <c r="AT154" s="237"/>
      <c r="AU154" s="237"/>
      <c r="AV154" s="237"/>
      <c r="AW154" s="237"/>
      <c r="AX154" s="237"/>
      <c r="AY154" s="237"/>
      <c r="AZ154" s="237"/>
      <c r="BA154" s="237"/>
      <c r="BB154" s="237"/>
      <c r="BC154" s="237"/>
      <c r="BD154" s="237"/>
      <c r="BE154" s="237"/>
      <c r="BF154" s="237"/>
      <c r="BG154" s="237"/>
      <c r="BH154" s="237"/>
      <c r="BI154" s="237"/>
      <c r="BJ154" s="237"/>
      <c r="BK154" s="237"/>
      <c r="BL154" s="237"/>
      <c r="BM154" s="237"/>
      <c r="BN154" s="237"/>
      <c r="BO154" s="237"/>
      <c r="BP154" s="237"/>
      <c r="BQ154" s="237"/>
      <c r="BR154" s="237"/>
      <c r="BS154" s="237"/>
      <c r="BT154" s="237"/>
      <c r="BU154" s="237"/>
      <c r="BV154" s="237"/>
      <c r="BW154" s="237"/>
      <c r="BX154" s="237"/>
      <c r="BY154" s="237"/>
      <c r="BZ154" s="237"/>
      <c r="CA154" s="237"/>
      <c r="CB154" s="237"/>
      <c r="CC154" s="237"/>
      <c r="CD154" s="237"/>
      <c r="CE154" s="237"/>
      <c r="CF154" s="237"/>
      <c r="CG154" s="237"/>
      <c r="CH154" s="237"/>
      <c r="CI154" s="237"/>
      <c r="CJ154" s="237"/>
      <c r="CK154" s="237"/>
      <c r="CL154" s="237"/>
      <c r="CM154" s="237"/>
      <c r="CN154" s="237"/>
      <c r="CO154" s="237"/>
      <c r="CP154" s="237"/>
      <c r="CQ154" s="237"/>
      <c r="CR154" s="237"/>
      <c r="CS154" s="237"/>
      <c r="CT154" s="237"/>
      <c r="CU154" s="237"/>
      <c r="CV154" s="237"/>
      <c r="CW154" s="237"/>
      <c r="CX154" s="237"/>
      <c r="CY154" s="237"/>
      <c r="CZ154" s="237"/>
      <c r="DA154" s="237"/>
      <c r="DB154" s="237"/>
      <c r="DC154" s="237"/>
      <c r="DD154" s="237"/>
      <c r="DE154" s="237"/>
      <c r="DF154" s="237"/>
      <c r="DG154" s="237"/>
      <c r="DH154" s="237"/>
      <c r="DI154" s="237"/>
      <c r="DJ154" s="237"/>
      <c r="DK154" s="237"/>
      <c r="DL154" s="237"/>
      <c r="DM154" s="237"/>
      <c r="DN154" s="237"/>
      <c r="DO154" s="237"/>
      <c r="DP154" s="237"/>
      <c r="DQ154" s="237"/>
      <c r="DR154" s="237"/>
      <c r="DS154" s="237"/>
      <c r="DT154" s="237"/>
      <c r="DU154" s="237"/>
      <c r="DV154" s="237"/>
      <c r="DW154" s="237"/>
      <c r="DX154" s="237"/>
      <c r="DY154" s="237"/>
      <c r="DZ154" s="237"/>
      <c r="EA154" s="237"/>
      <c r="EB154" s="237"/>
      <c r="EC154" s="237"/>
      <c r="ED154" s="237"/>
      <c r="EE154" s="237"/>
      <c r="EF154" s="237"/>
      <c r="EG154" s="237"/>
      <c r="EH154" s="237"/>
      <c r="EI154" s="237"/>
      <c r="EJ154" s="237"/>
      <c r="EK154" s="237"/>
      <c r="EL154" s="237"/>
      <c r="EM154" s="237"/>
      <c r="EN154" s="237"/>
      <c r="EO154" s="237"/>
      <c r="EP154" s="237"/>
      <c r="EQ154" s="237"/>
      <c r="ER154" s="237"/>
      <c r="ES154" s="237"/>
      <c r="ET154" s="237"/>
      <c r="EU154" s="237"/>
      <c r="EV154" s="237"/>
      <c r="EW154" s="237"/>
      <c r="EX154" s="237"/>
      <c r="EY154" s="237"/>
      <c r="EZ154" s="237"/>
      <c r="FA154" s="237"/>
      <c r="FB154" s="237"/>
      <c r="FC154" s="237"/>
      <c r="FD154" s="237"/>
      <c r="FE154" s="237"/>
      <c r="FF154" s="237"/>
      <c r="FG154" s="237"/>
      <c r="FH154" s="237"/>
      <c r="FI154" s="237"/>
      <c r="FJ154" s="237"/>
      <c r="FK154" s="237"/>
      <c r="FL154" s="237"/>
      <c r="FM154" s="237"/>
      <c r="FN154" s="237"/>
      <c r="FO154" s="237"/>
      <c r="FP154" s="237"/>
      <c r="FQ154" s="237"/>
      <c r="FR154" s="237"/>
      <c r="FS154" s="237"/>
      <c r="FT154" s="237"/>
      <c r="FU154" s="237"/>
      <c r="FV154" s="237"/>
      <c r="FW154" s="237"/>
      <c r="FX154" s="237"/>
      <c r="FY154" s="237"/>
      <c r="FZ154" s="237"/>
      <c r="GA154" s="237"/>
      <c r="GB154" s="237"/>
      <c r="GC154" s="237"/>
      <c r="GD154" s="237"/>
      <c r="GE154" s="237"/>
      <c r="GF154" s="237"/>
      <c r="GG154" s="237"/>
      <c r="GH154" s="237"/>
      <c r="GI154" s="237"/>
      <c r="GJ154" s="237"/>
      <c r="GK154" s="237"/>
      <c r="GL154" s="237"/>
      <c r="GM154" s="237"/>
      <c r="GN154" s="237"/>
      <c r="GO154" s="237"/>
      <c r="GP154" s="237"/>
      <c r="GQ154" s="237"/>
    </row>
    <row r="155" spans="1:199" s="81" customFormat="1" ht="15" customHeight="1">
      <c r="A155" s="87" t="s">
        <v>287</v>
      </c>
      <c r="B155" s="241" t="s">
        <v>3762</v>
      </c>
      <c r="C155" s="242">
        <v>0</v>
      </c>
      <c r="D155" s="242">
        <v>0</v>
      </c>
      <c r="E155" s="242">
        <v>0</v>
      </c>
      <c r="F155" s="242">
        <v>0</v>
      </c>
      <c r="G155" s="242">
        <v>0</v>
      </c>
      <c r="H155" s="242">
        <v>0</v>
      </c>
      <c r="I155" s="242">
        <v>0</v>
      </c>
      <c r="J155" s="242">
        <v>-128795.42</v>
      </c>
      <c r="K155" s="242">
        <v>-88876.71</v>
      </c>
      <c r="L155" s="242">
        <v>-32217.5</v>
      </c>
      <c r="M155" s="242">
        <v>-6332.5</v>
      </c>
      <c r="N155" s="242">
        <v>-10437.13</v>
      </c>
      <c r="O155" s="242">
        <v>-777.5</v>
      </c>
      <c r="P155" s="28"/>
      <c r="Q155" s="242">
        <f>SUM(D155:O155)</f>
        <v>-267436.76</v>
      </c>
      <c r="R155" s="242">
        <f>IF($R$19&lt;1,0,Q155/$R$19)</f>
        <v>-922.195724137931</v>
      </c>
      <c r="S155" s="243"/>
      <c r="T155" s="351">
        <f>IF(Q155=0,0,1)+IF(C155=0,0,1)+IF(D155=0,0,1)+IF(E155=0,0,1)+IF(F155=0,0,1)+IF(G155=0,0,1)+IF(H155=0,0,1)+IF(I155=0,0,1)+IF(J155=0,0,1)+IF(K155=0,0,1)+IF(L155=0,0,1)+IF(M155=0,0,1)+IF(N155=0,0,1)+IF(O155=0,0,1)</f>
        <v>7</v>
      </c>
      <c r="U155" s="237"/>
      <c r="V155" s="237"/>
      <c r="W155" s="237"/>
      <c r="X155" s="237"/>
      <c r="Y155" s="237"/>
      <c r="Z155" s="237"/>
      <c r="AA155" s="237"/>
      <c r="AB155" s="237"/>
      <c r="AC155" s="237"/>
      <c r="AD155" s="237"/>
      <c r="AE155" s="237"/>
      <c r="AF155" s="237"/>
      <c r="AG155" s="237"/>
      <c r="AH155" s="237"/>
      <c r="AI155" s="237"/>
      <c r="AJ155" s="237"/>
      <c r="AK155" s="237"/>
      <c r="AL155" s="237"/>
      <c r="AM155" s="237"/>
      <c r="AN155" s="237"/>
      <c r="AO155" s="237"/>
      <c r="AP155" s="237"/>
      <c r="AQ155" s="237"/>
      <c r="AR155" s="237"/>
      <c r="AS155" s="237"/>
      <c r="AT155" s="237"/>
      <c r="AU155" s="237"/>
      <c r="AV155" s="237"/>
      <c r="AW155" s="237"/>
      <c r="AX155" s="237"/>
      <c r="AY155" s="237"/>
      <c r="AZ155" s="237"/>
      <c r="BA155" s="237"/>
      <c r="BB155" s="237"/>
      <c r="BC155" s="237"/>
      <c r="BD155" s="237"/>
      <c r="BE155" s="237"/>
      <c r="BF155" s="237"/>
      <c r="BG155" s="237"/>
      <c r="BH155" s="237"/>
      <c r="BI155" s="237"/>
      <c r="BJ155" s="237"/>
      <c r="BK155" s="237"/>
      <c r="BL155" s="237"/>
      <c r="BM155" s="237"/>
      <c r="BN155" s="237"/>
      <c r="BO155" s="237"/>
      <c r="BP155" s="237"/>
      <c r="BQ155" s="237"/>
      <c r="BR155" s="237"/>
      <c r="BS155" s="237"/>
      <c r="BT155" s="237"/>
      <c r="BU155" s="237"/>
      <c r="BV155" s="237"/>
      <c r="BW155" s="237"/>
      <c r="BX155" s="237"/>
      <c r="BY155" s="237"/>
      <c r="BZ155" s="237"/>
      <c r="CA155" s="237"/>
      <c r="CB155" s="237"/>
      <c r="CC155" s="237"/>
      <c r="CD155" s="237"/>
      <c r="CE155" s="237"/>
      <c r="CF155" s="237"/>
      <c r="CG155" s="237"/>
      <c r="CH155" s="237"/>
      <c r="CI155" s="237"/>
      <c r="CJ155" s="237"/>
      <c r="CK155" s="237"/>
      <c r="CL155" s="237"/>
      <c r="CM155" s="237"/>
      <c r="CN155" s="237"/>
      <c r="CO155" s="237"/>
      <c r="CP155" s="237"/>
      <c r="CQ155" s="237"/>
      <c r="CR155" s="237"/>
      <c r="CS155" s="237"/>
      <c r="CT155" s="237"/>
      <c r="CU155" s="237"/>
      <c r="CV155" s="237"/>
      <c r="CW155" s="237"/>
      <c r="CX155" s="237"/>
      <c r="CY155" s="237"/>
      <c r="CZ155" s="237"/>
      <c r="DA155" s="237"/>
      <c r="DB155" s="237"/>
      <c r="DC155" s="237"/>
      <c r="DD155" s="237"/>
      <c r="DE155" s="237"/>
      <c r="DF155" s="237"/>
      <c r="DG155" s="237"/>
      <c r="DH155" s="237"/>
      <c r="DI155" s="237"/>
      <c r="DJ155" s="237"/>
      <c r="DK155" s="237"/>
      <c r="DL155" s="237"/>
      <c r="DM155" s="237"/>
      <c r="DN155" s="237"/>
      <c r="DO155" s="237"/>
      <c r="DP155" s="237"/>
      <c r="DQ155" s="237"/>
      <c r="DR155" s="237"/>
      <c r="DS155" s="237"/>
      <c r="DT155" s="237"/>
      <c r="DU155" s="237"/>
      <c r="DV155" s="237"/>
      <c r="DW155" s="237"/>
      <c r="DX155" s="237"/>
      <c r="DY155" s="237"/>
      <c r="DZ155" s="237"/>
      <c r="EA155" s="237"/>
      <c r="EB155" s="237"/>
      <c r="EC155" s="237"/>
      <c r="ED155" s="237"/>
      <c r="EE155" s="237"/>
      <c r="EF155" s="237"/>
      <c r="EG155" s="237"/>
      <c r="EH155" s="237"/>
      <c r="EI155" s="237"/>
      <c r="EJ155" s="237"/>
      <c r="EK155" s="237"/>
      <c r="EL155" s="237"/>
      <c r="EM155" s="237"/>
      <c r="EN155" s="237"/>
      <c r="EO155" s="237"/>
      <c r="EP155" s="237"/>
      <c r="EQ155" s="237"/>
      <c r="ER155" s="237"/>
      <c r="ES155" s="237"/>
      <c r="ET155" s="237"/>
      <c r="EU155" s="237"/>
      <c r="EV155" s="237"/>
      <c r="EW155" s="237"/>
      <c r="EX155" s="237"/>
      <c r="EY155" s="237"/>
      <c r="EZ155" s="237"/>
      <c r="FA155" s="237"/>
      <c r="FB155" s="237"/>
      <c r="FC155" s="237"/>
      <c r="FD155" s="237"/>
      <c r="FE155" s="237"/>
      <c r="FF155" s="237"/>
      <c r="FG155" s="237"/>
      <c r="FH155" s="237"/>
      <c r="FI155" s="237"/>
      <c r="FJ155" s="237"/>
      <c r="FK155" s="237"/>
      <c r="FL155" s="237"/>
      <c r="FM155" s="237"/>
      <c r="FN155" s="237"/>
      <c r="FO155" s="237"/>
      <c r="FP155" s="237"/>
      <c r="FQ155" s="237"/>
      <c r="FR155" s="237"/>
      <c r="FS155" s="237"/>
      <c r="FT155" s="237"/>
      <c r="FU155" s="237"/>
      <c r="FV155" s="237"/>
      <c r="FW155" s="237"/>
      <c r="FX155" s="237"/>
      <c r="FY155" s="237"/>
      <c r="FZ155" s="237"/>
      <c r="GA155" s="237"/>
      <c r="GB155" s="237"/>
      <c r="GC155" s="237"/>
      <c r="GD155" s="237"/>
      <c r="GE155" s="237"/>
      <c r="GF155" s="237"/>
      <c r="GG155" s="237"/>
      <c r="GH155" s="237"/>
      <c r="GI155" s="237"/>
      <c r="GJ155" s="237"/>
      <c r="GK155" s="237"/>
      <c r="GL155" s="237"/>
      <c r="GM155" s="237"/>
      <c r="GN155" s="237"/>
      <c r="GO155" s="237"/>
      <c r="GP155" s="237"/>
      <c r="GQ155" s="237"/>
    </row>
    <row r="156" spans="1:199" s="81" customFormat="1" ht="15" hidden="1">
      <c r="A156" s="87" t="s">
        <v>288</v>
      </c>
      <c r="B156" s="241" t="s">
        <v>3763</v>
      </c>
      <c r="C156" s="242">
        <v>0</v>
      </c>
      <c r="D156" s="242">
        <v>0</v>
      </c>
      <c r="E156" s="242">
        <v>0</v>
      </c>
      <c r="F156" s="242">
        <v>0</v>
      </c>
      <c r="G156" s="242">
        <v>0</v>
      </c>
      <c r="H156" s="242">
        <v>0</v>
      </c>
      <c r="I156" s="242">
        <v>0</v>
      </c>
      <c r="J156" s="242">
        <v>0</v>
      </c>
      <c r="K156" s="242">
        <v>0</v>
      </c>
      <c r="L156" s="242">
        <v>0</v>
      </c>
      <c r="M156" s="242">
        <v>0</v>
      </c>
      <c r="N156" s="242">
        <v>0</v>
      </c>
      <c r="O156" s="242">
        <v>0</v>
      </c>
      <c r="P156" s="28"/>
      <c r="Q156" s="242">
        <f>SUM(D156:O156)</f>
        <v>0</v>
      </c>
      <c r="R156" s="242">
        <f>IF($R$19&lt;1,0,Q156/$R$19)</f>
        <v>0</v>
      </c>
      <c r="S156" s="243"/>
      <c r="T156" s="351">
        <f>IF(Q156=0,0,1)+IF(C156=0,0,1)+IF(D156=0,0,1)+IF(E156=0,0,1)+IF(F156=0,0,1)+IF(G156=0,0,1)+IF(H156=0,0,1)+IF(I156=0,0,1)+IF(J156=0,0,1)+IF(K156=0,0,1)+IF(L156=0,0,1)+IF(M156=0,0,1)+IF(N156=0,0,1)+IF(O156=0,0,1)</f>
        <v>0</v>
      </c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37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37"/>
      <c r="CB156" s="237"/>
      <c r="CC156" s="237"/>
      <c r="CD156" s="237"/>
      <c r="CE156" s="237"/>
      <c r="CF156" s="237"/>
      <c r="CG156" s="237"/>
      <c r="CH156" s="237"/>
      <c r="CI156" s="237"/>
      <c r="CJ156" s="237"/>
      <c r="CK156" s="237"/>
      <c r="CL156" s="237"/>
      <c r="CM156" s="237"/>
      <c r="CN156" s="237"/>
      <c r="CO156" s="237"/>
      <c r="CP156" s="237"/>
      <c r="CQ156" s="237"/>
      <c r="CR156" s="237"/>
      <c r="CS156" s="237"/>
      <c r="CT156" s="237"/>
      <c r="CU156" s="237"/>
      <c r="CV156" s="237"/>
      <c r="CW156" s="237"/>
      <c r="CX156" s="237"/>
      <c r="CY156" s="237"/>
      <c r="CZ156" s="237"/>
      <c r="DA156" s="237"/>
      <c r="DB156" s="237"/>
      <c r="DC156" s="237"/>
      <c r="DD156" s="237"/>
      <c r="DE156" s="237"/>
      <c r="DF156" s="237"/>
      <c r="DG156" s="237"/>
      <c r="DH156" s="237"/>
      <c r="DI156" s="237"/>
      <c r="DJ156" s="237"/>
      <c r="DK156" s="237"/>
      <c r="DL156" s="237"/>
      <c r="DM156" s="237"/>
      <c r="DN156" s="237"/>
      <c r="DO156" s="237"/>
      <c r="DP156" s="237"/>
      <c r="DQ156" s="237"/>
      <c r="DR156" s="237"/>
      <c r="DS156" s="237"/>
      <c r="DT156" s="237"/>
      <c r="DU156" s="237"/>
      <c r="DV156" s="237"/>
      <c r="DW156" s="237"/>
      <c r="DX156" s="237"/>
      <c r="DY156" s="237"/>
      <c r="DZ156" s="237"/>
      <c r="EA156" s="237"/>
      <c r="EB156" s="237"/>
      <c r="EC156" s="237"/>
      <c r="ED156" s="237"/>
      <c r="EE156" s="237"/>
      <c r="EF156" s="237"/>
      <c r="EG156" s="237"/>
      <c r="EH156" s="237"/>
      <c r="EI156" s="237"/>
      <c r="EJ156" s="237"/>
      <c r="EK156" s="237"/>
      <c r="EL156" s="237"/>
      <c r="EM156" s="237"/>
      <c r="EN156" s="237"/>
      <c r="EO156" s="237"/>
      <c r="EP156" s="237"/>
      <c r="EQ156" s="237"/>
      <c r="ER156" s="237"/>
      <c r="ES156" s="237"/>
      <c r="ET156" s="237"/>
      <c r="EU156" s="237"/>
      <c r="EV156" s="237"/>
      <c r="EW156" s="237"/>
      <c r="EX156" s="237"/>
      <c r="EY156" s="237"/>
      <c r="EZ156" s="237"/>
      <c r="FA156" s="237"/>
      <c r="FB156" s="237"/>
      <c r="FC156" s="237"/>
      <c r="FD156" s="237"/>
      <c r="FE156" s="237"/>
      <c r="FF156" s="237"/>
      <c r="FG156" s="237"/>
      <c r="FH156" s="237"/>
      <c r="FI156" s="237"/>
      <c r="FJ156" s="237"/>
      <c r="FK156" s="237"/>
      <c r="FL156" s="237"/>
      <c r="FM156" s="237"/>
      <c r="FN156" s="237"/>
      <c r="FO156" s="237"/>
      <c r="FP156" s="237"/>
      <c r="FQ156" s="237"/>
      <c r="FR156" s="237"/>
      <c r="FS156" s="237"/>
      <c r="FT156" s="237"/>
      <c r="FU156" s="237"/>
      <c r="FV156" s="237"/>
      <c r="FW156" s="237"/>
      <c r="FX156" s="237"/>
      <c r="FY156" s="237"/>
      <c r="FZ156" s="237"/>
      <c r="GA156" s="237"/>
      <c r="GB156" s="237"/>
      <c r="GC156" s="237"/>
      <c r="GD156" s="237"/>
      <c r="GE156" s="237"/>
      <c r="GF156" s="237"/>
      <c r="GG156" s="237"/>
      <c r="GH156" s="237"/>
      <c r="GI156" s="237"/>
      <c r="GJ156" s="237"/>
      <c r="GK156" s="237"/>
      <c r="GL156" s="237"/>
      <c r="GM156" s="237"/>
      <c r="GN156" s="237"/>
      <c r="GO156" s="237"/>
      <c r="GP156" s="237"/>
      <c r="GQ156" s="237"/>
    </row>
    <row r="157" spans="1:199" s="81" customFormat="1" ht="15" hidden="1">
      <c r="A157" s="87" t="s">
        <v>289</v>
      </c>
      <c r="B157" s="241" t="s">
        <v>3764</v>
      </c>
      <c r="C157" s="242">
        <v>0</v>
      </c>
      <c r="D157" s="242">
        <v>0</v>
      </c>
      <c r="E157" s="242">
        <v>0</v>
      </c>
      <c r="F157" s="242">
        <v>0</v>
      </c>
      <c r="G157" s="242">
        <v>0</v>
      </c>
      <c r="H157" s="242">
        <v>0</v>
      </c>
      <c r="I157" s="242">
        <v>0</v>
      </c>
      <c r="J157" s="242">
        <v>0</v>
      </c>
      <c r="K157" s="242">
        <v>0</v>
      </c>
      <c r="L157" s="242">
        <v>0</v>
      </c>
      <c r="M157" s="242">
        <v>0</v>
      </c>
      <c r="N157" s="242">
        <v>0</v>
      </c>
      <c r="O157" s="242">
        <v>0</v>
      </c>
      <c r="P157" s="28"/>
      <c r="Q157" s="242">
        <f>SUM(D157:O157)</f>
        <v>0</v>
      </c>
      <c r="R157" s="242">
        <f>IF($R$19&lt;1,0,Q157/$R$19)</f>
        <v>0</v>
      </c>
      <c r="S157" s="243"/>
      <c r="T157" s="351">
        <f>IF(Q157=0,0,1)+IF(C157=0,0,1)+IF(D157=0,0,1)+IF(E157=0,0,1)+IF(F157=0,0,1)+IF(G157=0,0,1)+IF(H157=0,0,1)+IF(I157=0,0,1)+IF(J157=0,0,1)+IF(K157=0,0,1)+IF(L157=0,0,1)+IF(M157=0,0,1)+IF(N157=0,0,1)+IF(O157=0,0,1)</f>
        <v>0</v>
      </c>
      <c r="U157" s="237"/>
      <c r="V157" s="237"/>
      <c r="W157" s="237"/>
      <c r="X157" s="237"/>
      <c r="Y157" s="237"/>
      <c r="Z157" s="237"/>
      <c r="AA157" s="237"/>
      <c r="AB157" s="237"/>
      <c r="AC157" s="237"/>
      <c r="AD157" s="237"/>
      <c r="AE157" s="237"/>
      <c r="AF157" s="237"/>
      <c r="AG157" s="237"/>
      <c r="AH157" s="237"/>
      <c r="AI157" s="237"/>
      <c r="AJ157" s="237"/>
      <c r="AK157" s="237"/>
      <c r="AL157" s="237"/>
      <c r="AM157" s="237"/>
      <c r="AN157" s="237"/>
      <c r="AO157" s="237"/>
      <c r="AP157" s="237"/>
      <c r="AQ157" s="237"/>
      <c r="AR157" s="237"/>
      <c r="AS157" s="237"/>
      <c r="AT157" s="237"/>
      <c r="AU157" s="237"/>
      <c r="AV157" s="237"/>
      <c r="AW157" s="237"/>
      <c r="AX157" s="237"/>
      <c r="AY157" s="237"/>
      <c r="AZ157" s="237"/>
      <c r="BA157" s="237"/>
      <c r="BB157" s="237"/>
      <c r="BC157" s="237"/>
      <c r="BD157" s="237"/>
      <c r="BE157" s="237"/>
      <c r="BF157" s="237"/>
      <c r="BG157" s="237"/>
      <c r="BH157" s="237"/>
      <c r="BI157" s="237"/>
      <c r="BJ157" s="237"/>
      <c r="BK157" s="237"/>
      <c r="BL157" s="237"/>
      <c r="BM157" s="237"/>
      <c r="BN157" s="237"/>
      <c r="BO157" s="237"/>
      <c r="BP157" s="237"/>
      <c r="BQ157" s="237"/>
      <c r="BR157" s="237"/>
      <c r="BS157" s="237"/>
      <c r="BT157" s="237"/>
      <c r="BU157" s="237"/>
      <c r="BV157" s="237"/>
      <c r="BW157" s="237"/>
      <c r="BX157" s="237"/>
      <c r="BY157" s="237"/>
      <c r="BZ157" s="237"/>
      <c r="CA157" s="237"/>
      <c r="CB157" s="237"/>
      <c r="CC157" s="237"/>
      <c r="CD157" s="237"/>
      <c r="CE157" s="237"/>
      <c r="CF157" s="237"/>
      <c r="CG157" s="237"/>
      <c r="CH157" s="237"/>
      <c r="CI157" s="237"/>
      <c r="CJ157" s="237"/>
      <c r="CK157" s="237"/>
      <c r="CL157" s="237"/>
      <c r="CM157" s="237"/>
      <c r="CN157" s="237"/>
      <c r="CO157" s="237"/>
      <c r="CP157" s="237"/>
      <c r="CQ157" s="237"/>
      <c r="CR157" s="237"/>
      <c r="CS157" s="237"/>
      <c r="CT157" s="237"/>
      <c r="CU157" s="237"/>
      <c r="CV157" s="237"/>
      <c r="CW157" s="237"/>
      <c r="CX157" s="237"/>
      <c r="CY157" s="237"/>
      <c r="CZ157" s="237"/>
      <c r="DA157" s="237"/>
      <c r="DB157" s="237"/>
      <c r="DC157" s="237"/>
      <c r="DD157" s="237"/>
      <c r="DE157" s="237"/>
      <c r="DF157" s="237"/>
      <c r="DG157" s="237"/>
      <c r="DH157" s="237"/>
      <c r="DI157" s="237"/>
      <c r="DJ157" s="237"/>
      <c r="DK157" s="237"/>
      <c r="DL157" s="237"/>
      <c r="DM157" s="237"/>
      <c r="DN157" s="237"/>
      <c r="DO157" s="237"/>
      <c r="DP157" s="237"/>
      <c r="DQ157" s="237"/>
      <c r="DR157" s="237"/>
      <c r="DS157" s="237"/>
      <c r="DT157" s="237"/>
      <c r="DU157" s="237"/>
      <c r="DV157" s="237"/>
      <c r="DW157" s="237"/>
      <c r="DX157" s="237"/>
      <c r="DY157" s="237"/>
      <c r="DZ157" s="237"/>
      <c r="EA157" s="237"/>
      <c r="EB157" s="237"/>
      <c r="EC157" s="237"/>
      <c r="ED157" s="237"/>
      <c r="EE157" s="237"/>
      <c r="EF157" s="237"/>
      <c r="EG157" s="237"/>
      <c r="EH157" s="237"/>
      <c r="EI157" s="237"/>
      <c r="EJ157" s="237"/>
      <c r="EK157" s="237"/>
      <c r="EL157" s="237"/>
      <c r="EM157" s="237"/>
      <c r="EN157" s="237"/>
      <c r="EO157" s="237"/>
      <c r="EP157" s="237"/>
      <c r="EQ157" s="237"/>
      <c r="ER157" s="237"/>
      <c r="ES157" s="237"/>
      <c r="ET157" s="237"/>
      <c r="EU157" s="237"/>
      <c r="EV157" s="237"/>
      <c r="EW157" s="237"/>
      <c r="EX157" s="237"/>
      <c r="EY157" s="237"/>
      <c r="EZ157" s="237"/>
      <c r="FA157" s="237"/>
      <c r="FB157" s="237"/>
      <c r="FC157" s="237"/>
      <c r="FD157" s="237"/>
      <c r="FE157" s="237"/>
      <c r="FF157" s="237"/>
      <c r="FG157" s="237"/>
      <c r="FH157" s="237"/>
      <c r="FI157" s="237"/>
      <c r="FJ157" s="237"/>
      <c r="FK157" s="237"/>
      <c r="FL157" s="237"/>
      <c r="FM157" s="237"/>
      <c r="FN157" s="237"/>
      <c r="FO157" s="237"/>
      <c r="FP157" s="237"/>
      <c r="FQ157" s="237"/>
      <c r="FR157" s="237"/>
      <c r="FS157" s="237"/>
      <c r="FT157" s="237"/>
      <c r="FU157" s="237"/>
      <c r="FV157" s="237"/>
      <c r="FW157" s="237"/>
      <c r="FX157" s="237"/>
      <c r="FY157" s="237"/>
      <c r="FZ157" s="237"/>
      <c r="GA157" s="237"/>
      <c r="GB157" s="237"/>
      <c r="GC157" s="237"/>
      <c r="GD157" s="237"/>
      <c r="GE157" s="237"/>
      <c r="GF157" s="237"/>
      <c r="GG157" s="237"/>
      <c r="GH157" s="237"/>
      <c r="GI157" s="237"/>
      <c r="GJ157" s="237"/>
      <c r="GK157" s="237"/>
      <c r="GL157" s="237"/>
      <c r="GM157" s="237"/>
      <c r="GN157" s="237"/>
      <c r="GO157" s="237"/>
      <c r="GP157" s="237"/>
      <c r="GQ157" s="237"/>
    </row>
    <row r="158" spans="1:199" s="81" customFormat="1" ht="15" hidden="1">
      <c r="A158" s="87" t="s">
        <v>290</v>
      </c>
      <c r="B158" s="241" t="s">
        <v>3765</v>
      </c>
      <c r="C158" s="242">
        <v>0</v>
      </c>
      <c r="D158" s="242">
        <v>0</v>
      </c>
      <c r="E158" s="242">
        <v>0</v>
      </c>
      <c r="F158" s="242">
        <v>0</v>
      </c>
      <c r="G158" s="242">
        <v>0</v>
      </c>
      <c r="H158" s="242">
        <v>0</v>
      </c>
      <c r="I158" s="242">
        <v>0</v>
      </c>
      <c r="J158" s="242">
        <v>0</v>
      </c>
      <c r="K158" s="242">
        <v>0</v>
      </c>
      <c r="L158" s="242">
        <v>0</v>
      </c>
      <c r="M158" s="242">
        <v>0</v>
      </c>
      <c r="N158" s="242">
        <v>0</v>
      </c>
      <c r="O158" s="242">
        <v>0</v>
      </c>
      <c r="P158" s="28"/>
      <c r="Q158" s="242">
        <f>SUM(D158:O158)</f>
        <v>0</v>
      </c>
      <c r="R158" s="242">
        <f>IF($R$19&lt;1,0,Q158/$R$19)</f>
        <v>0</v>
      </c>
      <c r="S158" s="243"/>
      <c r="T158" s="351">
        <f>IF(Q158=0,0,1)+IF(C158=0,0,1)+IF(D158=0,0,1)+IF(E158=0,0,1)+IF(F158=0,0,1)+IF(G158=0,0,1)+IF(H158=0,0,1)+IF(I158=0,0,1)+IF(J158=0,0,1)+IF(K158=0,0,1)+IF(L158=0,0,1)+IF(M158=0,0,1)+IF(N158=0,0,1)+IF(O158=0,0,1)</f>
        <v>0</v>
      </c>
      <c r="U158" s="237"/>
      <c r="V158" s="237"/>
      <c r="W158" s="237"/>
      <c r="X158" s="237"/>
      <c r="Y158" s="237"/>
      <c r="Z158" s="237"/>
      <c r="AA158" s="237"/>
      <c r="AB158" s="237"/>
      <c r="AC158" s="237"/>
      <c r="AD158" s="237"/>
      <c r="AE158" s="237"/>
      <c r="AF158" s="237"/>
      <c r="AG158" s="237"/>
      <c r="AH158" s="237"/>
      <c r="AI158" s="237"/>
      <c r="AJ158" s="237"/>
      <c r="AK158" s="237"/>
      <c r="AL158" s="237"/>
      <c r="AM158" s="237"/>
      <c r="AN158" s="237"/>
      <c r="AO158" s="237"/>
      <c r="AP158" s="237"/>
      <c r="AQ158" s="237"/>
      <c r="AR158" s="237"/>
      <c r="AS158" s="237"/>
      <c r="AT158" s="237"/>
      <c r="AU158" s="237"/>
      <c r="AV158" s="237"/>
      <c r="AW158" s="237"/>
      <c r="AX158" s="237"/>
      <c r="AY158" s="237"/>
      <c r="AZ158" s="237"/>
      <c r="BA158" s="237"/>
      <c r="BB158" s="237"/>
      <c r="BC158" s="237"/>
      <c r="BD158" s="237"/>
      <c r="BE158" s="237"/>
      <c r="BF158" s="237"/>
      <c r="BG158" s="237"/>
      <c r="BH158" s="237"/>
      <c r="BI158" s="237"/>
      <c r="BJ158" s="237"/>
      <c r="BK158" s="237"/>
      <c r="BL158" s="237"/>
      <c r="BM158" s="237"/>
      <c r="BN158" s="237"/>
      <c r="BO158" s="237"/>
      <c r="BP158" s="237"/>
      <c r="BQ158" s="237"/>
      <c r="BR158" s="237"/>
      <c r="BS158" s="237"/>
      <c r="BT158" s="237"/>
      <c r="BU158" s="237"/>
      <c r="BV158" s="237"/>
      <c r="BW158" s="237"/>
      <c r="BX158" s="237"/>
      <c r="BY158" s="237"/>
      <c r="BZ158" s="237"/>
      <c r="CA158" s="237"/>
      <c r="CB158" s="237"/>
      <c r="CC158" s="237"/>
      <c r="CD158" s="237"/>
      <c r="CE158" s="237"/>
      <c r="CF158" s="237"/>
      <c r="CG158" s="237"/>
      <c r="CH158" s="237"/>
      <c r="CI158" s="237"/>
      <c r="CJ158" s="237"/>
      <c r="CK158" s="237"/>
      <c r="CL158" s="237"/>
      <c r="CM158" s="237"/>
      <c r="CN158" s="237"/>
      <c r="CO158" s="237"/>
      <c r="CP158" s="237"/>
      <c r="CQ158" s="237"/>
      <c r="CR158" s="237"/>
      <c r="CS158" s="237"/>
      <c r="CT158" s="237"/>
      <c r="CU158" s="237"/>
      <c r="CV158" s="237"/>
      <c r="CW158" s="237"/>
      <c r="CX158" s="237"/>
      <c r="CY158" s="237"/>
      <c r="CZ158" s="237"/>
      <c r="DA158" s="237"/>
      <c r="DB158" s="237"/>
      <c r="DC158" s="237"/>
      <c r="DD158" s="237"/>
      <c r="DE158" s="237"/>
      <c r="DF158" s="237"/>
      <c r="DG158" s="237"/>
      <c r="DH158" s="237"/>
      <c r="DI158" s="237"/>
      <c r="DJ158" s="237"/>
      <c r="DK158" s="237"/>
      <c r="DL158" s="237"/>
      <c r="DM158" s="237"/>
      <c r="DN158" s="237"/>
      <c r="DO158" s="237"/>
      <c r="DP158" s="237"/>
      <c r="DQ158" s="237"/>
      <c r="DR158" s="237"/>
      <c r="DS158" s="237"/>
      <c r="DT158" s="237"/>
      <c r="DU158" s="237"/>
      <c r="DV158" s="237"/>
      <c r="DW158" s="237"/>
      <c r="DX158" s="237"/>
      <c r="DY158" s="237"/>
      <c r="DZ158" s="237"/>
      <c r="EA158" s="237"/>
      <c r="EB158" s="237"/>
      <c r="EC158" s="237"/>
      <c r="ED158" s="237"/>
      <c r="EE158" s="237"/>
      <c r="EF158" s="237"/>
      <c r="EG158" s="237"/>
      <c r="EH158" s="237"/>
      <c r="EI158" s="237"/>
      <c r="EJ158" s="237"/>
      <c r="EK158" s="237"/>
      <c r="EL158" s="237"/>
      <c r="EM158" s="237"/>
      <c r="EN158" s="237"/>
      <c r="EO158" s="237"/>
      <c r="EP158" s="237"/>
      <c r="EQ158" s="237"/>
      <c r="ER158" s="237"/>
      <c r="ES158" s="237"/>
      <c r="ET158" s="237"/>
      <c r="EU158" s="237"/>
      <c r="EV158" s="237"/>
      <c r="EW158" s="237"/>
      <c r="EX158" s="237"/>
      <c r="EY158" s="237"/>
      <c r="EZ158" s="237"/>
      <c r="FA158" s="237"/>
      <c r="FB158" s="237"/>
      <c r="FC158" s="237"/>
      <c r="FD158" s="237"/>
      <c r="FE158" s="237"/>
      <c r="FF158" s="237"/>
      <c r="FG158" s="237"/>
      <c r="FH158" s="237"/>
      <c r="FI158" s="237"/>
      <c r="FJ158" s="237"/>
      <c r="FK158" s="237"/>
      <c r="FL158" s="237"/>
      <c r="FM158" s="237"/>
      <c r="FN158" s="237"/>
      <c r="FO158" s="237"/>
      <c r="FP158" s="237"/>
      <c r="FQ158" s="237"/>
      <c r="FR158" s="237"/>
      <c r="FS158" s="237"/>
      <c r="FT158" s="237"/>
      <c r="FU158" s="237"/>
      <c r="FV158" s="237"/>
      <c r="FW158" s="237"/>
      <c r="FX158" s="237"/>
      <c r="FY158" s="237"/>
      <c r="FZ158" s="237"/>
      <c r="GA158" s="237"/>
      <c r="GB158" s="237"/>
      <c r="GC158" s="237"/>
      <c r="GD158" s="237"/>
      <c r="GE158" s="237"/>
      <c r="GF158" s="237"/>
      <c r="GG158" s="237"/>
      <c r="GH158" s="237"/>
      <c r="GI158" s="237"/>
      <c r="GJ158" s="237"/>
      <c r="GK158" s="237"/>
      <c r="GL158" s="237"/>
      <c r="GM158" s="237"/>
      <c r="GN158" s="237"/>
      <c r="GO158" s="237"/>
      <c r="GP158" s="237"/>
      <c r="GQ158" s="237"/>
    </row>
    <row r="159" spans="1:199" s="81" customFormat="1" ht="15" hidden="1">
      <c r="A159" s="87" t="s">
        <v>291</v>
      </c>
      <c r="B159" s="241" t="s">
        <v>3766</v>
      </c>
      <c r="C159" s="242">
        <v>0</v>
      </c>
      <c r="D159" s="242">
        <v>0</v>
      </c>
      <c r="E159" s="242">
        <v>0</v>
      </c>
      <c r="F159" s="242">
        <v>0</v>
      </c>
      <c r="G159" s="242">
        <v>0</v>
      </c>
      <c r="H159" s="242">
        <v>0</v>
      </c>
      <c r="I159" s="242">
        <v>0</v>
      </c>
      <c r="J159" s="242">
        <v>0</v>
      </c>
      <c r="K159" s="242">
        <v>0</v>
      </c>
      <c r="L159" s="242">
        <v>0</v>
      </c>
      <c r="M159" s="242">
        <v>0</v>
      </c>
      <c r="N159" s="242">
        <v>0</v>
      </c>
      <c r="O159" s="242">
        <v>0</v>
      </c>
      <c r="P159" s="28"/>
      <c r="Q159" s="242">
        <f>SUM(D159:O159)</f>
        <v>0</v>
      </c>
      <c r="R159" s="242">
        <f>IF($R$19&lt;1,0,Q159/$R$19)</f>
        <v>0</v>
      </c>
      <c r="S159" s="243"/>
      <c r="T159" s="351">
        <f>IF(Q159=0,0,1)+IF(C159=0,0,1)+IF(D159=0,0,1)+IF(E159=0,0,1)+IF(F159=0,0,1)+IF(G159=0,0,1)+IF(H159=0,0,1)+IF(I159=0,0,1)+IF(J159=0,0,1)+IF(K159=0,0,1)+IF(L159=0,0,1)+IF(M159=0,0,1)+IF(N159=0,0,1)+IF(O159=0,0,1)</f>
        <v>0</v>
      </c>
      <c r="U159" s="237"/>
      <c r="V159" s="237"/>
      <c r="W159" s="237"/>
      <c r="X159" s="237"/>
      <c r="Y159" s="237"/>
      <c r="Z159" s="237"/>
      <c r="AA159" s="237"/>
      <c r="AB159" s="237"/>
      <c r="AC159" s="237"/>
      <c r="AD159" s="237"/>
      <c r="AE159" s="237"/>
      <c r="AF159" s="237"/>
      <c r="AG159" s="237"/>
      <c r="AH159" s="237"/>
      <c r="AI159" s="237"/>
      <c r="AJ159" s="237"/>
      <c r="AK159" s="237"/>
      <c r="AL159" s="237"/>
      <c r="AM159" s="237"/>
      <c r="AN159" s="237"/>
      <c r="AO159" s="237"/>
      <c r="AP159" s="237"/>
      <c r="AQ159" s="237"/>
      <c r="AR159" s="237"/>
      <c r="AS159" s="237"/>
      <c r="AT159" s="237"/>
      <c r="AU159" s="237"/>
      <c r="AV159" s="237"/>
      <c r="AW159" s="237"/>
      <c r="AX159" s="237"/>
      <c r="AY159" s="237"/>
      <c r="AZ159" s="237"/>
      <c r="BA159" s="237"/>
      <c r="BB159" s="237"/>
      <c r="BC159" s="237"/>
      <c r="BD159" s="237"/>
      <c r="BE159" s="237"/>
      <c r="BF159" s="237"/>
      <c r="BG159" s="237"/>
      <c r="BH159" s="237"/>
      <c r="BI159" s="237"/>
      <c r="BJ159" s="237"/>
      <c r="BK159" s="237"/>
      <c r="BL159" s="237"/>
      <c r="BM159" s="237"/>
      <c r="BN159" s="237"/>
      <c r="BO159" s="237"/>
      <c r="BP159" s="237"/>
      <c r="BQ159" s="237"/>
      <c r="BR159" s="237"/>
      <c r="BS159" s="237"/>
      <c r="BT159" s="237"/>
      <c r="BU159" s="237"/>
      <c r="BV159" s="237"/>
      <c r="BW159" s="237"/>
      <c r="BX159" s="237"/>
      <c r="BY159" s="237"/>
      <c r="BZ159" s="237"/>
      <c r="CA159" s="237"/>
      <c r="CB159" s="237"/>
      <c r="CC159" s="237"/>
      <c r="CD159" s="237"/>
      <c r="CE159" s="237"/>
      <c r="CF159" s="237"/>
      <c r="CG159" s="237"/>
      <c r="CH159" s="237"/>
      <c r="CI159" s="237"/>
      <c r="CJ159" s="237"/>
      <c r="CK159" s="237"/>
      <c r="CL159" s="237"/>
      <c r="CM159" s="237"/>
      <c r="CN159" s="237"/>
      <c r="CO159" s="237"/>
      <c r="CP159" s="237"/>
      <c r="CQ159" s="237"/>
      <c r="CR159" s="237"/>
      <c r="CS159" s="237"/>
      <c r="CT159" s="237"/>
      <c r="CU159" s="237"/>
      <c r="CV159" s="237"/>
      <c r="CW159" s="237"/>
      <c r="CX159" s="237"/>
      <c r="CY159" s="237"/>
      <c r="CZ159" s="237"/>
      <c r="DA159" s="237"/>
      <c r="DB159" s="237"/>
      <c r="DC159" s="237"/>
      <c r="DD159" s="237"/>
      <c r="DE159" s="237"/>
      <c r="DF159" s="237"/>
      <c r="DG159" s="237"/>
      <c r="DH159" s="237"/>
      <c r="DI159" s="237"/>
      <c r="DJ159" s="237"/>
      <c r="DK159" s="237"/>
      <c r="DL159" s="237"/>
      <c r="DM159" s="237"/>
      <c r="DN159" s="237"/>
      <c r="DO159" s="237"/>
      <c r="DP159" s="237"/>
      <c r="DQ159" s="237"/>
      <c r="DR159" s="237"/>
      <c r="DS159" s="237"/>
      <c r="DT159" s="237"/>
      <c r="DU159" s="237"/>
      <c r="DV159" s="237"/>
      <c r="DW159" s="237"/>
      <c r="DX159" s="237"/>
      <c r="DY159" s="237"/>
      <c r="DZ159" s="237"/>
      <c r="EA159" s="237"/>
      <c r="EB159" s="237"/>
      <c r="EC159" s="237"/>
      <c r="ED159" s="237"/>
      <c r="EE159" s="237"/>
      <c r="EF159" s="237"/>
      <c r="EG159" s="237"/>
      <c r="EH159" s="237"/>
      <c r="EI159" s="237"/>
      <c r="EJ159" s="237"/>
      <c r="EK159" s="237"/>
      <c r="EL159" s="237"/>
      <c r="EM159" s="237"/>
      <c r="EN159" s="237"/>
      <c r="EO159" s="237"/>
      <c r="EP159" s="237"/>
      <c r="EQ159" s="237"/>
      <c r="ER159" s="237"/>
      <c r="ES159" s="237"/>
      <c r="ET159" s="237"/>
      <c r="EU159" s="237"/>
      <c r="EV159" s="237"/>
      <c r="EW159" s="237"/>
      <c r="EX159" s="237"/>
      <c r="EY159" s="237"/>
      <c r="EZ159" s="237"/>
      <c r="FA159" s="237"/>
      <c r="FB159" s="237"/>
      <c r="FC159" s="237"/>
      <c r="FD159" s="237"/>
      <c r="FE159" s="237"/>
      <c r="FF159" s="237"/>
      <c r="FG159" s="237"/>
      <c r="FH159" s="237"/>
      <c r="FI159" s="237"/>
      <c r="FJ159" s="237"/>
      <c r="FK159" s="237"/>
      <c r="FL159" s="237"/>
      <c r="FM159" s="237"/>
      <c r="FN159" s="237"/>
      <c r="FO159" s="237"/>
      <c r="FP159" s="237"/>
      <c r="FQ159" s="237"/>
      <c r="FR159" s="237"/>
      <c r="FS159" s="237"/>
      <c r="FT159" s="237"/>
      <c r="FU159" s="237"/>
      <c r="FV159" s="237"/>
      <c r="FW159" s="237"/>
      <c r="FX159" s="237"/>
      <c r="FY159" s="237"/>
      <c r="FZ159" s="237"/>
      <c r="GA159" s="237"/>
      <c r="GB159" s="237"/>
      <c r="GC159" s="237"/>
      <c r="GD159" s="237"/>
      <c r="GE159" s="237"/>
      <c r="GF159" s="237"/>
      <c r="GG159" s="237"/>
      <c r="GH159" s="237"/>
      <c r="GI159" s="237"/>
      <c r="GJ159" s="237"/>
      <c r="GK159" s="237"/>
      <c r="GL159" s="237"/>
      <c r="GM159" s="237"/>
      <c r="GN159" s="237"/>
      <c r="GO159" s="237"/>
      <c r="GP159" s="237"/>
      <c r="GQ159" s="237"/>
    </row>
    <row r="160" spans="1:199" s="81" customFormat="1" ht="15" customHeight="1">
      <c r="A160" s="87" t="s">
        <v>292</v>
      </c>
      <c r="B160" s="241" t="s">
        <v>3767</v>
      </c>
      <c r="C160" s="242">
        <v>0</v>
      </c>
      <c r="D160" s="242">
        <v>0</v>
      </c>
      <c r="E160" s="242">
        <v>0</v>
      </c>
      <c r="F160" s="242">
        <v>0</v>
      </c>
      <c r="G160" s="242">
        <v>0</v>
      </c>
      <c r="H160" s="242">
        <v>0</v>
      </c>
      <c r="I160" s="242">
        <v>0</v>
      </c>
      <c r="J160" s="242">
        <v>0</v>
      </c>
      <c r="K160" s="242">
        <v>0</v>
      </c>
      <c r="L160" s="242">
        <v>0</v>
      </c>
      <c r="M160" s="242">
        <v>0</v>
      </c>
      <c r="N160" s="242">
        <v>1400</v>
      </c>
      <c r="O160" s="242">
        <v>45.16</v>
      </c>
      <c r="P160" s="28"/>
      <c r="Q160" s="242">
        <f>SUM(D160:O160)</f>
        <v>1445.16</v>
      </c>
      <c r="R160" s="242">
        <f>IF($R$19&lt;1,0,Q160/$R$19)</f>
        <v>4.98331034482759</v>
      </c>
      <c r="S160" s="243"/>
      <c r="T160" s="351">
        <f>IF(Q160=0,0,1)+IF(C160=0,0,1)+IF(D160=0,0,1)+IF(E160=0,0,1)+IF(F160=0,0,1)+IF(G160=0,0,1)+IF(H160=0,0,1)+IF(I160=0,0,1)+IF(J160=0,0,1)+IF(K160=0,0,1)+IF(L160=0,0,1)+IF(M160=0,0,1)+IF(N160=0,0,1)+IF(O160=0,0,1)</f>
        <v>3</v>
      </c>
      <c r="U160" s="237"/>
      <c r="V160" s="237"/>
      <c r="W160" s="237"/>
      <c r="X160" s="237"/>
      <c r="Y160" s="237"/>
      <c r="Z160" s="237"/>
      <c r="AA160" s="237"/>
      <c r="AB160" s="237"/>
      <c r="AC160" s="237"/>
      <c r="AD160" s="237"/>
      <c r="AE160" s="237"/>
      <c r="AF160" s="237"/>
      <c r="AG160" s="237"/>
      <c r="AH160" s="237"/>
      <c r="AI160" s="237"/>
      <c r="AJ160" s="237"/>
      <c r="AK160" s="237"/>
      <c r="AL160" s="237"/>
      <c r="AM160" s="237"/>
      <c r="AN160" s="237"/>
      <c r="AO160" s="237"/>
      <c r="AP160" s="237"/>
      <c r="AQ160" s="237"/>
      <c r="AR160" s="237"/>
      <c r="AS160" s="237"/>
      <c r="AT160" s="237"/>
      <c r="AU160" s="237"/>
      <c r="AV160" s="237"/>
      <c r="AW160" s="237"/>
      <c r="AX160" s="237"/>
      <c r="AY160" s="237"/>
      <c r="AZ160" s="237"/>
      <c r="BA160" s="237"/>
      <c r="BB160" s="237"/>
      <c r="BC160" s="237"/>
      <c r="BD160" s="237"/>
      <c r="BE160" s="237"/>
      <c r="BF160" s="237"/>
      <c r="BG160" s="237"/>
      <c r="BH160" s="237"/>
      <c r="BI160" s="237"/>
      <c r="BJ160" s="237"/>
      <c r="BK160" s="237"/>
      <c r="BL160" s="237"/>
      <c r="BM160" s="237"/>
      <c r="BN160" s="237"/>
      <c r="BO160" s="237"/>
      <c r="BP160" s="237"/>
      <c r="BQ160" s="237"/>
      <c r="BR160" s="237"/>
      <c r="BS160" s="237"/>
      <c r="BT160" s="237"/>
      <c r="BU160" s="237"/>
      <c r="BV160" s="237"/>
      <c r="BW160" s="237"/>
      <c r="BX160" s="237"/>
      <c r="BY160" s="237"/>
      <c r="BZ160" s="237"/>
      <c r="CA160" s="237"/>
      <c r="CB160" s="237"/>
      <c r="CC160" s="237"/>
      <c r="CD160" s="237"/>
      <c r="CE160" s="237"/>
      <c r="CF160" s="237"/>
      <c r="CG160" s="237"/>
      <c r="CH160" s="237"/>
      <c r="CI160" s="237"/>
      <c r="CJ160" s="237"/>
      <c r="CK160" s="237"/>
      <c r="CL160" s="237"/>
      <c r="CM160" s="237"/>
      <c r="CN160" s="237"/>
      <c r="CO160" s="237"/>
      <c r="CP160" s="237"/>
      <c r="CQ160" s="237"/>
      <c r="CR160" s="237"/>
      <c r="CS160" s="237"/>
      <c r="CT160" s="237"/>
      <c r="CU160" s="237"/>
      <c r="CV160" s="237"/>
      <c r="CW160" s="237"/>
      <c r="CX160" s="237"/>
      <c r="CY160" s="237"/>
      <c r="CZ160" s="237"/>
      <c r="DA160" s="237"/>
      <c r="DB160" s="237"/>
      <c r="DC160" s="237"/>
      <c r="DD160" s="237"/>
      <c r="DE160" s="237"/>
      <c r="DF160" s="237"/>
      <c r="DG160" s="237"/>
      <c r="DH160" s="237"/>
      <c r="DI160" s="237"/>
      <c r="DJ160" s="237"/>
      <c r="DK160" s="237"/>
      <c r="DL160" s="237"/>
      <c r="DM160" s="237"/>
      <c r="DN160" s="237"/>
      <c r="DO160" s="237"/>
      <c r="DP160" s="237"/>
      <c r="DQ160" s="237"/>
      <c r="DR160" s="237"/>
      <c r="DS160" s="237"/>
      <c r="DT160" s="237"/>
      <c r="DU160" s="237"/>
      <c r="DV160" s="237"/>
      <c r="DW160" s="237"/>
      <c r="DX160" s="237"/>
      <c r="DY160" s="237"/>
      <c r="DZ160" s="237"/>
      <c r="EA160" s="237"/>
      <c r="EB160" s="237"/>
      <c r="EC160" s="237"/>
      <c r="ED160" s="237"/>
      <c r="EE160" s="237"/>
      <c r="EF160" s="237"/>
      <c r="EG160" s="237"/>
      <c r="EH160" s="237"/>
      <c r="EI160" s="237"/>
      <c r="EJ160" s="237"/>
      <c r="EK160" s="237"/>
      <c r="EL160" s="237"/>
      <c r="EM160" s="237"/>
      <c r="EN160" s="237"/>
      <c r="EO160" s="237"/>
      <c r="EP160" s="237"/>
      <c r="EQ160" s="237"/>
      <c r="ER160" s="237"/>
      <c r="ES160" s="237"/>
      <c r="ET160" s="237"/>
      <c r="EU160" s="237"/>
      <c r="EV160" s="237"/>
      <c r="EW160" s="237"/>
      <c r="EX160" s="237"/>
      <c r="EY160" s="237"/>
      <c r="EZ160" s="237"/>
      <c r="FA160" s="237"/>
      <c r="FB160" s="237"/>
      <c r="FC160" s="237"/>
      <c r="FD160" s="237"/>
      <c r="FE160" s="237"/>
      <c r="FF160" s="237"/>
      <c r="FG160" s="237"/>
      <c r="FH160" s="237"/>
      <c r="FI160" s="237"/>
      <c r="FJ160" s="237"/>
      <c r="FK160" s="237"/>
      <c r="FL160" s="237"/>
      <c r="FM160" s="237"/>
      <c r="FN160" s="237"/>
      <c r="FO160" s="237"/>
      <c r="FP160" s="237"/>
      <c r="FQ160" s="237"/>
      <c r="FR160" s="237"/>
      <c r="FS160" s="237"/>
      <c r="FT160" s="237"/>
      <c r="FU160" s="237"/>
      <c r="FV160" s="237"/>
      <c r="FW160" s="237"/>
      <c r="FX160" s="237"/>
      <c r="FY160" s="237"/>
      <c r="FZ160" s="237"/>
      <c r="GA160" s="237"/>
      <c r="GB160" s="237"/>
      <c r="GC160" s="237"/>
      <c r="GD160" s="237"/>
      <c r="GE160" s="237"/>
      <c r="GF160" s="237"/>
      <c r="GG160" s="237"/>
      <c r="GH160" s="237"/>
      <c r="GI160" s="237"/>
      <c r="GJ160" s="237"/>
      <c r="GK160" s="237"/>
      <c r="GL160" s="237"/>
      <c r="GM160" s="237"/>
      <c r="GN160" s="237"/>
      <c r="GO160" s="237"/>
      <c r="GP160" s="237"/>
      <c r="GQ160" s="237"/>
    </row>
    <row r="161" spans="1:199" s="81" customFormat="1" ht="15" hidden="1">
      <c r="A161" s="87" t="s">
        <v>293</v>
      </c>
      <c r="B161" s="241" t="s">
        <v>3768</v>
      </c>
      <c r="C161" s="242">
        <v>0</v>
      </c>
      <c r="D161" s="242">
        <v>0</v>
      </c>
      <c r="E161" s="242">
        <v>0</v>
      </c>
      <c r="F161" s="242">
        <v>0</v>
      </c>
      <c r="G161" s="242">
        <v>0</v>
      </c>
      <c r="H161" s="242">
        <v>0</v>
      </c>
      <c r="I161" s="242">
        <v>0</v>
      </c>
      <c r="J161" s="242">
        <v>0</v>
      </c>
      <c r="K161" s="242">
        <v>0</v>
      </c>
      <c r="L161" s="242">
        <v>0</v>
      </c>
      <c r="M161" s="242">
        <v>0</v>
      </c>
      <c r="N161" s="242">
        <v>0</v>
      </c>
      <c r="O161" s="242">
        <v>0</v>
      </c>
      <c r="P161" s="28"/>
      <c r="Q161" s="242">
        <f>SUM(D161:O161)</f>
        <v>0</v>
      </c>
      <c r="R161" s="242">
        <f>IF($R$19&lt;1,0,Q161/$R$19)</f>
        <v>0</v>
      </c>
      <c r="S161" s="243"/>
      <c r="T161" s="351">
        <f>IF(Q161=0,0,1)+IF(C161=0,0,1)+IF(D161=0,0,1)+IF(E161=0,0,1)+IF(F161=0,0,1)+IF(G161=0,0,1)+IF(H161=0,0,1)+IF(I161=0,0,1)+IF(J161=0,0,1)+IF(K161=0,0,1)+IF(L161=0,0,1)+IF(M161=0,0,1)+IF(N161=0,0,1)+IF(O161=0,0,1)</f>
        <v>0</v>
      </c>
      <c r="U161" s="237"/>
      <c r="V161" s="237"/>
      <c r="W161" s="237"/>
      <c r="X161" s="237"/>
      <c r="Y161" s="237"/>
      <c r="Z161" s="237"/>
      <c r="AA161" s="237"/>
      <c r="AB161" s="237"/>
      <c r="AC161" s="237"/>
      <c r="AD161" s="237"/>
      <c r="AE161" s="237"/>
      <c r="AF161" s="237"/>
      <c r="AG161" s="237"/>
      <c r="AH161" s="237"/>
      <c r="AI161" s="237"/>
      <c r="AJ161" s="237"/>
      <c r="AK161" s="237"/>
      <c r="AL161" s="237"/>
      <c r="AM161" s="237"/>
      <c r="AN161" s="237"/>
      <c r="AO161" s="237"/>
      <c r="AP161" s="237"/>
      <c r="AQ161" s="237"/>
      <c r="AR161" s="237"/>
      <c r="AS161" s="237"/>
      <c r="AT161" s="237"/>
      <c r="AU161" s="237"/>
      <c r="AV161" s="237"/>
      <c r="AW161" s="237"/>
      <c r="AX161" s="237"/>
      <c r="AY161" s="237"/>
      <c r="AZ161" s="237"/>
      <c r="BA161" s="237"/>
      <c r="BB161" s="237"/>
      <c r="BC161" s="237"/>
      <c r="BD161" s="237"/>
      <c r="BE161" s="237"/>
      <c r="BF161" s="237"/>
      <c r="BG161" s="237"/>
      <c r="BH161" s="237"/>
      <c r="BI161" s="237"/>
      <c r="BJ161" s="237"/>
      <c r="BK161" s="237"/>
      <c r="BL161" s="237"/>
      <c r="BM161" s="237"/>
      <c r="BN161" s="237"/>
      <c r="BO161" s="237"/>
      <c r="BP161" s="237"/>
      <c r="BQ161" s="237"/>
      <c r="BR161" s="237"/>
      <c r="BS161" s="237"/>
      <c r="BT161" s="237"/>
      <c r="BU161" s="237"/>
      <c r="BV161" s="237"/>
      <c r="BW161" s="237"/>
      <c r="BX161" s="237"/>
      <c r="BY161" s="237"/>
      <c r="BZ161" s="237"/>
      <c r="CA161" s="237"/>
      <c r="CB161" s="237"/>
      <c r="CC161" s="237"/>
      <c r="CD161" s="237"/>
      <c r="CE161" s="237"/>
      <c r="CF161" s="237"/>
      <c r="CG161" s="237"/>
      <c r="CH161" s="237"/>
      <c r="CI161" s="237"/>
      <c r="CJ161" s="237"/>
      <c r="CK161" s="237"/>
      <c r="CL161" s="237"/>
      <c r="CM161" s="237"/>
      <c r="CN161" s="237"/>
      <c r="CO161" s="237"/>
      <c r="CP161" s="237"/>
      <c r="CQ161" s="237"/>
      <c r="CR161" s="237"/>
      <c r="CS161" s="237"/>
      <c r="CT161" s="237"/>
      <c r="CU161" s="237"/>
      <c r="CV161" s="237"/>
      <c r="CW161" s="237"/>
      <c r="CX161" s="237"/>
      <c r="CY161" s="237"/>
      <c r="CZ161" s="237"/>
      <c r="DA161" s="237"/>
      <c r="DB161" s="237"/>
      <c r="DC161" s="237"/>
      <c r="DD161" s="237"/>
      <c r="DE161" s="237"/>
      <c r="DF161" s="237"/>
      <c r="DG161" s="237"/>
      <c r="DH161" s="237"/>
      <c r="DI161" s="237"/>
      <c r="DJ161" s="237"/>
      <c r="DK161" s="237"/>
      <c r="DL161" s="237"/>
      <c r="DM161" s="237"/>
      <c r="DN161" s="237"/>
      <c r="DO161" s="237"/>
      <c r="DP161" s="237"/>
      <c r="DQ161" s="237"/>
      <c r="DR161" s="237"/>
      <c r="DS161" s="237"/>
      <c r="DT161" s="237"/>
      <c r="DU161" s="237"/>
      <c r="DV161" s="237"/>
      <c r="DW161" s="237"/>
      <c r="DX161" s="237"/>
      <c r="DY161" s="237"/>
      <c r="DZ161" s="237"/>
      <c r="EA161" s="237"/>
      <c r="EB161" s="237"/>
      <c r="EC161" s="237"/>
      <c r="ED161" s="237"/>
      <c r="EE161" s="237"/>
      <c r="EF161" s="237"/>
      <c r="EG161" s="237"/>
      <c r="EH161" s="237"/>
      <c r="EI161" s="237"/>
      <c r="EJ161" s="237"/>
      <c r="EK161" s="237"/>
      <c r="EL161" s="237"/>
      <c r="EM161" s="237"/>
      <c r="EN161" s="237"/>
      <c r="EO161" s="237"/>
      <c r="EP161" s="237"/>
      <c r="EQ161" s="237"/>
      <c r="ER161" s="237"/>
      <c r="ES161" s="237"/>
      <c r="ET161" s="237"/>
      <c r="EU161" s="237"/>
      <c r="EV161" s="237"/>
      <c r="EW161" s="237"/>
      <c r="EX161" s="237"/>
      <c r="EY161" s="237"/>
      <c r="EZ161" s="237"/>
      <c r="FA161" s="237"/>
      <c r="FB161" s="237"/>
      <c r="FC161" s="237"/>
      <c r="FD161" s="237"/>
      <c r="FE161" s="237"/>
      <c r="FF161" s="237"/>
      <c r="FG161" s="237"/>
      <c r="FH161" s="237"/>
      <c r="FI161" s="237"/>
      <c r="FJ161" s="237"/>
      <c r="FK161" s="237"/>
      <c r="FL161" s="237"/>
      <c r="FM161" s="237"/>
      <c r="FN161" s="237"/>
      <c r="FO161" s="237"/>
      <c r="FP161" s="237"/>
      <c r="FQ161" s="237"/>
      <c r="FR161" s="237"/>
      <c r="FS161" s="237"/>
      <c r="FT161" s="237"/>
      <c r="FU161" s="237"/>
      <c r="FV161" s="237"/>
      <c r="FW161" s="237"/>
      <c r="FX161" s="237"/>
      <c r="FY161" s="237"/>
      <c r="FZ161" s="237"/>
      <c r="GA161" s="237"/>
      <c r="GB161" s="237"/>
      <c r="GC161" s="237"/>
      <c r="GD161" s="237"/>
      <c r="GE161" s="237"/>
      <c r="GF161" s="237"/>
      <c r="GG161" s="237"/>
      <c r="GH161" s="237"/>
      <c r="GI161" s="237"/>
      <c r="GJ161" s="237"/>
      <c r="GK161" s="237"/>
      <c r="GL161" s="237"/>
      <c r="GM161" s="237"/>
      <c r="GN161" s="237"/>
      <c r="GO161" s="237"/>
      <c r="GP161" s="237"/>
      <c r="GQ161" s="237"/>
    </row>
    <row r="162" spans="1:199" s="81" customFormat="1" ht="15" hidden="1">
      <c r="A162" s="87" t="s">
        <v>294</v>
      </c>
      <c r="B162" s="241" t="s">
        <v>3769</v>
      </c>
      <c r="C162" s="242">
        <v>0</v>
      </c>
      <c r="D162" s="242">
        <v>0</v>
      </c>
      <c r="E162" s="242">
        <v>0</v>
      </c>
      <c r="F162" s="242">
        <v>0</v>
      </c>
      <c r="G162" s="242">
        <v>0</v>
      </c>
      <c r="H162" s="242">
        <v>0</v>
      </c>
      <c r="I162" s="242">
        <v>0</v>
      </c>
      <c r="J162" s="242">
        <v>0</v>
      </c>
      <c r="K162" s="242">
        <v>0</v>
      </c>
      <c r="L162" s="242">
        <v>0</v>
      </c>
      <c r="M162" s="242">
        <v>0</v>
      </c>
      <c r="N162" s="242">
        <v>0</v>
      </c>
      <c r="O162" s="242">
        <v>0</v>
      </c>
      <c r="P162" s="28"/>
      <c r="Q162" s="242">
        <f>SUM(D162:O162)</f>
        <v>0</v>
      </c>
      <c r="R162" s="242">
        <f>IF($R$19&lt;1,0,Q162/$R$19)</f>
        <v>0</v>
      </c>
      <c r="S162" s="243"/>
      <c r="T162" s="351">
        <f>IF(Q162=0,0,1)+IF(C162=0,0,1)+IF(D162=0,0,1)+IF(E162=0,0,1)+IF(F162=0,0,1)+IF(G162=0,0,1)+IF(H162=0,0,1)+IF(I162=0,0,1)+IF(J162=0,0,1)+IF(K162=0,0,1)+IF(L162=0,0,1)+IF(M162=0,0,1)+IF(N162=0,0,1)+IF(O162=0,0,1)</f>
        <v>0</v>
      </c>
      <c r="U162" s="237"/>
      <c r="V162" s="237"/>
      <c r="W162" s="237"/>
      <c r="X162" s="237"/>
      <c r="Y162" s="237"/>
      <c r="Z162" s="237"/>
      <c r="AA162" s="237"/>
      <c r="AB162" s="237"/>
      <c r="AC162" s="237"/>
      <c r="AD162" s="237"/>
      <c r="AE162" s="237"/>
      <c r="AF162" s="237"/>
      <c r="AG162" s="237"/>
      <c r="AH162" s="237"/>
      <c r="AI162" s="237"/>
      <c r="AJ162" s="237"/>
      <c r="AK162" s="237"/>
      <c r="AL162" s="237"/>
      <c r="AM162" s="237"/>
      <c r="AN162" s="237"/>
      <c r="AO162" s="237"/>
      <c r="AP162" s="237"/>
      <c r="AQ162" s="237"/>
      <c r="AR162" s="237"/>
      <c r="AS162" s="237"/>
      <c r="AT162" s="237"/>
      <c r="AU162" s="237"/>
      <c r="AV162" s="237"/>
      <c r="AW162" s="237"/>
      <c r="AX162" s="237"/>
      <c r="AY162" s="237"/>
      <c r="AZ162" s="237"/>
      <c r="BA162" s="237"/>
      <c r="BB162" s="237"/>
      <c r="BC162" s="237"/>
      <c r="BD162" s="237"/>
      <c r="BE162" s="237"/>
      <c r="BF162" s="237"/>
      <c r="BG162" s="237"/>
      <c r="BH162" s="237"/>
      <c r="BI162" s="237"/>
      <c r="BJ162" s="237"/>
      <c r="BK162" s="237"/>
      <c r="BL162" s="237"/>
      <c r="BM162" s="237"/>
      <c r="BN162" s="237"/>
      <c r="BO162" s="237"/>
      <c r="BP162" s="237"/>
      <c r="BQ162" s="237"/>
      <c r="BR162" s="237"/>
      <c r="BS162" s="237"/>
      <c r="BT162" s="237"/>
      <c r="BU162" s="237"/>
      <c r="BV162" s="237"/>
      <c r="BW162" s="237"/>
      <c r="BX162" s="237"/>
      <c r="BY162" s="237"/>
      <c r="BZ162" s="237"/>
      <c r="CA162" s="237"/>
      <c r="CB162" s="237"/>
      <c r="CC162" s="237"/>
      <c r="CD162" s="237"/>
      <c r="CE162" s="237"/>
      <c r="CF162" s="237"/>
      <c r="CG162" s="237"/>
      <c r="CH162" s="237"/>
      <c r="CI162" s="237"/>
      <c r="CJ162" s="237"/>
      <c r="CK162" s="237"/>
      <c r="CL162" s="237"/>
      <c r="CM162" s="237"/>
      <c r="CN162" s="237"/>
      <c r="CO162" s="237"/>
      <c r="CP162" s="237"/>
      <c r="CQ162" s="237"/>
      <c r="CR162" s="237"/>
      <c r="CS162" s="237"/>
      <c r="CT162" s="237"/>
      <c r="CU162" s="237"/>
      <c r="CV162" s="237"/>
      <c r="CW162" s="237"/>
      <c r="CX162" s="237"/>
      <c r="CY162" s="237"/>
      <c r="CZ162" s="237"/>
      <c r="DA162" s="237"/>
      <c r="DB162" s="237"/>
      <c r="DC162" s="237"/>
      <c r="DD162" s="237"/>
      <c r="DE162" s="237"/>
      <c r="DF162" s="237"/>
      <c r="DG162" s="237"/>
      <c r="DH162" s="237"/>
      <c r="DI162" s="237"/>
      <c r="DJ162" s="237"/>
      <c r="DK162" s="237"/>
      <c r="DL162" s="237"/>
      <c r="DM162" s="237"/>
      <c r="DN162" s="237"/>
      <c r="DO162" s="237"/>
      <c r="DP162" s="237"/>
      <c r="DQ162" s="237"/>
      <c r="DR162" s="237"/>
      <c r="DS162" s="237"/>
      <c r="DT162" s="237"/>
      <c r="DU162" s="237"/>
      <c r="DV162" s="237"/>
      <c r="DW162" s="237"/>
      <c r="DX162" s="237"/>
      <c r="DY162" s="237"/>
      <c r="DZ162" s="237"/>
      <c r="EA162" s="237"/>
      <c r="EB162" s="237"/>
      <c r="EC162" s="237"/>
      <c r="ED162" s="237"/>
      <c r="EE162" s="237"/>
      <c r="EF162" s="237"/>
      <c r="EG162" s="237"/>
      <c r="EH162" s="237"/>
      <c r="EI162" s="237"/>
      <c r="EJ162" s="237"/>
      <c r="EK162" s="237"/>
      <c r="EL162" s="237"/>
      <c r="EM162" s="237"/>
      <c r="EN162" s="237"/>
      <c r="EO162" s="237"/>
      <c r="EP162" s="237"/>
      <c r="EQ162" s="237"/>
      <c r="ER162" s="237"/>
      <c r="ES162" s="237"/>
      <c r="ET162" s="237"/>
      <c r="EU162" s="237"/>
      <c r="EV162" s="237"/>
      <c r="EW162" s="237"/>
      <c r="EX162" s="237"/>
      <c r="EY162" s="237"/>
      <c r="EZ162" s="237"/>
      <c r="FA162" s="237"/>
      <c r="FB162" s="237"/>
      <c r="FC162" s="237"/>
      <c r="FD162" s="237"/>
      <c r="FE162" s="237"/>
      <c r="FF162" s="237"/>
      <c r="FG162" s="237"/>
      <c r="FH162" s="237"/>
      <c r="FI162" s="237"/>
      <c r="FJ162" s="237"/>
      <c r="FK162" s="237"/>
      <c r="FL162" s="237"/>
      <c r="FM162" s="237"/>
      <c r="FN162" s="237"/>
      <c r="FO162" s="237"/>
      <c r="FP162" s="237"/>
      <c r="FQ162" s="237"/>
      <c r="FR162" s="237"/>
      <c r="FS162" s="237"/>
      <c r="FT162" s="237"/>
      <c r="FU162" s="237"/>
      <c r="FV162" s="237"/>
      <c r="FW162" s="237"/>
      <c r="FX162" s="237"/>
      <c r="FY162" s="237"/>
      <c r="FZ162" s="237"/>
      <c r="GA162" s="237"/>
      <c r="GB162" s="237"/>
      <c r="GC162" s="237"/>
      <c r="GD162" s="237"/>
      <c r="GE162" s="237"/>
      <c r="GF162" s="237"/>
      <c r="GG162" s="237"/>
      <c r="GH162" s="237"/>
      <c r="GI162" s="237"/>
      <c r="GJ162" s="237"/>
      <c r="GK162" s="237"/>
      <c r="GL162" s="237"/>
      <c r="GM162" s="237"/>
      <c r="GN162" s="237"/>
      <c r="GO162" s="237"/>
      <c r="GP162" s="237"/>
      <c r="GQ162" s="237"/>
    </row>
    <row r="163" spans="1:199" s="81" customFormat="1" ht="15" hidden="1">
      <c r="A163" s="87" t="s">
        <v>295</v>
      </c>
      <c r="B163" s="241" t="s">
        <v>3770</v>
      </c>
      <c r="C163" s="242">
        <v>0</v>
      </c>
      <c r="D163" s="242">
        <v>0</v>
      </c>
      <c r="E163" s="242">
        <v>0</v>
      </c>
      <c r="F163" s="242">
        <v>0</v>
      </c>
      <c r="G163" s="242">
        <v>0</v>
      </c>
      <c r="H163" s="242">
        <v>0</v>
      </c>
      <c r="I163" s="242">
        <v>0</v>
      </c>
      <c r="J163" s="242">
        <v>0</v>
      </c>
      <c r="K163" s="242">
        <v>0</v>
      </c>
      <c r="L163" s="242">
        <v>0</v>
      </c>
      <c r="M163" s="242">
        <v>0</v>
      </c>
      <c r="N163" s="242">
        <v>0</v>
      </c>
      <c r="O163" s="242">
        <v>0</v>
      </c>
      <c r="P163" s="28"/>
      <c r="Q163" s="242">
        <f>SUM(D163:O163)</f>
        <v>0</v>
      </c>
      <c r="R163" s="242">
        <f>IF($R$19&lt;1,0,Q163/$R$19)</f>
        <v>0</v>
      </c>
      <c r="S163" s="243"/>
      <c r="T163" s="351">
        <f>IF(Q163=0,0,1)+IF(C163=0,0,1)+IF(D163=0,0,1)+IF(E163=0,0,1)+IF(F163=0,0,1)+IF(G163=0,0,1)+IF(H163=0,0,1)+IF(I163=0,0,1)+IF(J163=0,0,1)+IF(K163=0,0,1)+IF(L163=0,0,1)+IF(M163=0,0,1)+IF(N163=0,0,1)+IF(O163=0,0,1)</f>
        <v>0</v>
      </c>
      <c r="U163" s="237"/>
      <c r="V163" s="237"/>
      <c r="W163" s="237"/>
      <c r="X163" s="237"/>
      <c r="Y163" s="237"/>
      <c r="Z163" s="237"/>
      <c r="AA163" s="237"/>
      <c r="AB163" s="237"/>
      <c r="AC163" s="237"/>
      <c r="AD163" s="237"/>
      <c r="AE163" s="237"/>
      <c r="AF163" s="237"/>
      <c r="AG163" s="237"/>
      <c r="AH163" s="237"/>
      <c r="AI163" s="237"/>
      <c r="AJ163" s="237"/>
      <c r="AK163" s="237"/>
      <c r="AL163" s="237"/>
      <c r="AM163" s="237"/>
      <c r="AN163" s="237"/>
      <c r="AO163" s="237"/>
      <c r="AP163" s="237"/>
      <c r="AQ163" s="237"/>
      <c r="AR163" s="237"/>
      <c r="AS163" s="237"/>
      <c r="AT163" s="237"/>
      <c r="AU163" s="237"/>
      <c r="AV163" s="237"/>
      <c r="AW163" s="237"/>
      <c r="AX163" s="237"/>
      <c r="AY163" s="237"/>
      <c r="AZ163" s="237"/>
      <c r="BA163" s="237"/>
      <c r="BB163" s="237"/>
      <c r="BC163" s="237"/>
      <c r="BD163" s="237"/>
      <c r="BE163" s="237"/>
      <c r="BF163" s="237"/>
      <c r="BG163" s="237"/>
      <c r="BH163" s="237"/>
      <c r="BI163" s="237"/>
      <c r="BJ163" s="237"/>
      <c r="BK163" s="237"/>
      <c r="BL163" s="237"/>
      <c r="BM163" s="237"/>
      <c r="BN163" s="237"/>
      <c r="BO163" s="237"/>
      <c r="BP163" s="237"/>
      <c r="BQ163" s="237"/>
      <c r="BR163" s="237"/>
      <c r="BS163" s="237"/>
      <c r="BT163" s="237"/>
      <c r="BU163" s="237"/>
      <c r="BV163" s="237"/>
      <c r="BW163" s="237"/>
      <c r="BX163" s="237"/>
      <c r="BY163" s="237"/>
      <c r="BZ163" s="237"/>
      <c r="CA163" s="237"/>
      <c r="CB163" s="237"/>
      <c r="CC163" s="237"/>
      <c r="CD163" s="237"/>
      <c r="CE163" s="237"/>
      <c r="CF163" s="237"/>
      <c r="CG163" s="237"/>
      <c r="CH163" s="237"/>
      <c r="CI163" s="237"/>
      <c r="CJ163" s="237"/>
      <c r="CK163" s="237"/>
      <c r="CL163" s="237"/>
      <c r="CM163" s="237"/>
      <c r="CN163" s="237"/>
      <c r="CO163" s="237"/>
      <c r="CP163" s="237"/>
      <c r="CQ163" s="237"/>
      <c r="CR163" s="237"/>
      <c r="CS163" s="237"/>
      <c r="CT163" s="237"/>
      <c r="CU163" s="237"/>
      <c r="CV163" s="237"/>
      <c r="CW163" s="237"/>
      <c r="CX163" s="237"/>
      <c r="CY163" s="237"/>
      <c r="CZ163" s="237"/>
      <c r="DA163" s="237"/>
      <c r="DB163" s="237"/>
      <c r="DC163" s="237"/>
      <c r="DD163" s="237"/>
      <c r="DE163" s="237"/>
      <c r="DF163" s="237"/>
      <c r="DG163" s="237"/>
      <c r="DH163" s="237"/>
      <c r="DI163" s="237"/>
      <c r="DJ163" s="237"/>
      <c r="DK163" s="237"/>
      <c r="DL163" s="237"/>
      <c r="DM163" s="237"/>
      <c r="DN163" s="237"/>
      <c r="DO163" s="237"/>
      <c r="DP163" s="237"/>
      <c r="DQ163" s="237"/>
      <c r="DR163" s="237"/>
      <c r="DS163" s="237"/>
      <c r="DT163" s="237"/>
      <c r="DU163" s="237"/>
      <c r="DV163" s="237"/>
      <c r="DW163" s="237"/>
      <c r="DX163" s="237"/>
      <c r="DY163" s="237"/>
      <c r="DZ163" s="237"/>
      <c r="EA163" s="237"/>
      <c r="EB163" s="237"/>
      <c r="EC163" s="237"/>
      <c r="ED163" s="237"/>
      <c r="EE163" s="237"/>
      <c r="EF163" s="237"/>
      <c r="EG163" s="237"/>
      <c r="EH163" s="237"/>
      <c r="EI163" s="237"/>
      <c r="EJ163" s="237"/>
      <c r="EK163" s="237"/>
      <c r="EL163" s="237"/>
      <c r="EM163" s="237"/>
      <c r="EN163" s="237"/>
      <c r="EO163" s="237"/>
      <c r="EP163" s="237"/>
      <c r="EQ163" s="237"/>
      <c r="ER163" s="237"/>
      <c r="ES163" s="237"/>
      <c r="ET163" s="237"/>
      <c r="EU163" s="237"/>
      <c r="EV163" s="237"/>
      <c r="EW163" s="237"/>
      <c r="EX163" s="237"/>
      <c r="EY163" s="237"/>
      <c r="EZ163" s="237"/>
      <c r="FA163" s="237"/>
      <c r="FB163" s="237"/>
      <c r="FC163" s="237"/>
      <c r="FD163" s="237"/>
      <c r="FE163" s="237"/>
      <c r="FF163" s="237"/>
      <c r="FG163" s="237"/>
      <c r="FH163" s="237"/>
      <c r="FI163" s="237"/>
      <c r="FJ163" s="237"/>
      <c r="FK163" s="237"/>
      <c r="FL163" s="237"/>
      <c r="FM163" s="237"/>
      <c r="FN163" s="237"/>
      <c r="FO163" s="237"/>
      <c r="FP163" s="237"/>
      <c r="FQ163" s="237"/>
      <c r="FR163" s="237"/>
      <c r="FS163" s="237"/>
      <c r="FT163" s="237"/>
      <c r="FU163" s="237"/>
      <c r="FV163" s="237"/>
      <c r="FW163" s="237"/>
      <c r="FX163" s="237"/>
      <c r="FY163" s="237"/>
      <c r="FZ163" s="237"/>
      <c r="GA163" s="237"/>
      <c r="GB163" s="237"/>
      <c r="GC163" s="237"/>
      <c r="GD163" s="237"/>
      <c r="GE163" s="237"/>
      <c r="GF163" s="237"/>
      <c r="GG163" s="237"/>
      <c r="GH163" s="237"/>
      <c r="GI163" s="237"/>
      <c r="GJ163" s="237"/>
      <c r="GK163" s="237"/>
      <c r="GL163" s="237"/>
      <c r="GM163" s="237"/>
      <c r="GN163" s="237"/>
      <c r="GO163" s="237"/>
      <c r="GP163" s="237"/>
      <c r="GQ163" s="237"/>
    </row>
    <row r="164" spans="1:199" s="81" customFormat="1" ht="15" hidden="1">
      <c r="A164" s="87" t="s">
        <v>296</v>
      </c>
      <c r="B164" s="241" t="s">
        <v>3771</v>
      </c>
      <c r="C164" s="242">
        <v>0</v>
      </c>
      <c r="D164" s="242">
        <v>0</v>
      </c>
      <c r="E164" s="242">
        <v>0</v>
      </c>
      <c r="F164" s="242">
        <v>0</v>
      </c>
      <c r="G164" s="242">
        <v>0</v>
      </c>
      <c r="H164" s="242">
        <v>0</v>
      </c>
      <c r="I164" s="242">
        <v>0</v>
      </c>
      <c r="J164" s="242">
        <v>0</v>
      </c>
      <c r="K164" s="242">
        <v>0</v>
      </c>
      <c r="L164" s="242">
        <v>0</v>
      </c>
      <c r="M164" s="242">
        <v>0</v>
      </c>
      <c r="N164" s="242">
        <v>0</v>
      </c>
      <c r="O164" s="242">
        <v>0</v>
      </c>
      <c r="P164" s="28"/>
      <c r="Q164" s="242">
        <f>SUM(D164:O164)</f>
        <v>0</v>
      </c>
      <c r="R164" s="242">
        <f>IF($R$19&lt;1,0,Q164/$R$19)</f>
        <v>0</v>
      </c>
      <c r="S164" s="243"/>
      <c r="T164" s="351">
        <f>IF(Q164=0,0,1)+IF(C164=0,0,1)+IF(D164=0,0,1)+IF(E164=0,0,1)+IF(F164=0,0,1)+IF(G164=0,0,1)+IF(H164=0,0,1)+IF(I164=0,0,1)+IF(J164=0,0,1)+IF(K164=0,0,1)+IF(L164=0,0,1)+IF(M164=0,0,1)+IF(N164=0,0,1)+IF(O164=0,0,1)</f>
        <v>0</v>
      </c>
      <c r="U164" s="237"/>
      <c r="V164" s="237"/>
      <c r="W164" s="237"/>
      <c r="X164" s="237"/>
      <c r="Y164" s="237"/>
      <c r="Z164" s="237"/>
      <c r="AA164" s="237"/>
      <c r="AB164" s="237"/>
      <c r="AC164" s="237"/>
      <c r="AD164" s="237"/>
      <c r="AE164" s="237"/>
      <c r="AF164" s="237"/>
      <c r="AG164" s="237"/>
      <c r="AH164" s="237"/>
      <c r="AI164" s="237"/>
      <c r="AJ164" s="237"/>
      <c r="AK164" s="237"/>
      <c r="AL164" s="237"/>
      <c r="AM164" s="237"/>
      <c r="AN164" s="237"/>
      <c r="AO164" s="237"/>
      <c r="AP164" s="237"/>
      <c r="AQ164" s="237"/>
      <c r="AR164" s="237"/>
      <c r="AS164" s="237"/>
      <c r="AT164" s="237"/>
      <c r="AU164" s="237"/>
      <c r="AV164" s="237"/>
      <c r="AW164" s="237"/>
      <c r="AX164" s="237"/>
      <c r="AY164" s="237"/>
      <c r="AZ164" s="237"/>
      <c r="BA164" s="237"/>
      <c r="BB164" s="237"/>
      <c r="BC164" s="237"/>
      <c r="BD164" s="237"/>
      <c r="BE164" s="237"/>
      <c r="BF164" s="237"/>
      <c r="BG164" s="237"/>
      <c r="BH164" s="237"/>
      <c r="BI164" s="237"/>
      <c r="BJ164" s="237"/>
      <c r="BK164" s="237"/>
      <c r="BL164" s="237"/>
      <c r="BM164" s="237"/>
      <c r="BN164" s="237"/>
      <c r="BO164" s="237"/>
      <c r="BP164" s="237"/>
      <c r="BQ164" s="237"/>
      <c r="BR164" s="237"/>
      <c r="BS164" s="237"/>
      <c r="BT164" s="237"/>
      <c r="BU164" s="237"/>
      <c r="BV164" s="237"/>
      <c r="BW164" s="237"/>
      <c r="BX164" s="237"/>
      <c r="BY164" s="237"/>
      <c r="BZ164" s="237"/>
      <c r="CA164" s="237"/>
      <c r="CB164" s="237"/>
      <c r="CC164" s="237"/>
      <c r="CD164" s="237"/>
      <c r="CE164" s="237"/>
      <c r="CF164" s="237"/>
      <c r="CG164" s="237"/>
      <c r="CH164" s="237"/>
      <c r="CI164" s="237"/>
      <c r="CJ164" s="237"/>
      <c r="CK164" s="237"/>
      <c r="CL164" s="237"/>
      <c r="CM164" s="237"/>
      <c r="CN164" s="237"/>
      <c r="CO164" s="237"/>
      <c r="CP164" s="237"/>
      <c r="CQ164" s="237"/>
      <c r="CR164" s="237"/>
      <c r="CS164" s="237"/>
      <c r="CT164" s="237"/>
      <c r="CU164" s="237"/>
      <c r="CV164" s="237"/>
      <c r="CW164" s="237"/>
      <c r="CX164" s="237"/>
      <c r="CY164" s="237"/>
      <c r="CZ164" s="237"/>
      <c r="DA164" s="237"/>
      <c r="DB164" s="237"/>
      <c r="DC164" s="237"/>
      <c r="DD164" s="237"/>
      <c r="DE164" s="237"/>
      <c r="DF164" s="237"/>
      <c r="DG164" s="237"/>
      <c r="DH164" s="237"/>
      <c r="DI164" s="237"/>
      <c r="DJ164" s="237"/>
      <c r="DK164" s="237"/>
      <c r="DL164" s="237"/>
      <c r="DM164" s="237"/>
      <c r="DN164" s="237"/>
      <c r="DO164" s="237"/>
      <c r="DP164" s="237"/>
      <c r="DQ164" s="237"/>
      <c r="DR164" s="237"/>
      <c r="DS164" s="237"/>
      <c r="DT164" s="237"/>
      <c r="DU164" s="237"/>
      <c r="DV164" s="237"/>
      <c r="DW164" s="237"/>
      <c r="DX164" s="237"/>
      <c r="DY164" s="237"/>
      <c r="DZ164" s="237"/>
      <c r="EA164" s="237"/>
      <c r="EB164" s="237"/>
      <c r="EC164" s="237"/>
      <c r="ED164" s="237"/>
      <c r="EE164" s="237"/>
      <c r="EF164" s="237"/>
      <c r="EG164" s="237"/>
      <c r="EH164" s="237"/>
      <c r="EI164" s="237"/>
      <c r="EJ164" s="237"/>
      <c r="EK164" s="237"/>
      <c r="EL164" s="237"/>
      <c r="EM164" s="237"/>
      <c r="EN164" s="237"/>
      <c r="EO164" s="237"/>
      <c r="EP164" s="237"/>
      <c r="EQ164" s="237"/>
      <c r="ER164" s="237"/>
      <c r="ES164" s="237"/>
      <c r="ET164" s="237"/>
      <c r="EU164" s="237"/>
      <c r="EV164" s="237"/>
      <c r="EW164" s="237"/>
      <c r="EX164" s="237"/>
      <c r="EY164" s="237"/>
      <c r="EZ164" s="237"/>
      <c r="FA164" s="237"/>
      <c r="FB164" s="237"/>
      <c r="FC164" s="237"/>
      <c r="FD164" s="237"/>
      <c r="FE164" s="237"/>
      <c r="FF164" s="237"/>
      <c r="FG164" s="237"/>
      <c r="FH164" s="237"/>
      <c r="FI164" s="237"/>
      <c r="FJ164" s="237"/>
      <c r="FK164" s="237"/>
      <c r="FL164" s="237"/>
      <c r="FM164" s="237"/>
      <c r="FN164" s="237"/>
      <c r="FO164" s="237"/>
      <c r="FP164" s="237"/>
      <c r="FQ164" s="237"/>
      <c r="FR164" s="237"/>
      <c r="FS164" s="237"/>
      <c r="FT164" s="237"/>
      <c r="FU164" s="237"/>
      <c r="FV164" s="237"/>
      <c r="FW164" s="237"/>
      <c r="FX164" s="237"/>
      <c r="FY164" s="237"/>
      <c r="FZ164" s="237"/>
      <c r="GA164" s="237"/>
      <c r="GB164" s="237"/>
      <c r="GC164" s="237"/>
      <c r="GD164" s="237"/>
      <c r="GE164" s="237"/>
      <c r="GF164" s="237"/>
      <c r="GG164" s="237"/>
      <c r="GH164" s="237"/>
      <c r="GI164" s="237"/>
      <c r="GJ164" s="237"/>
      <c r="GK164" s="237"/>
      <c r="GL164" s="237"/>
      <c r="GM164" s="237"/>
      <c r="GN164" s="237"/>
      <c r="GO164" s="237"/>
      <c r="GP164" s="237"/>
      <c r="GQ164" s="237"/>
    </row>
    <row r="165" spans="1:199" s="81" customFormat="1" ht="15" customHeight="1">
      <c r="A165" s="73">
        <f>+B165</f>
        <v>0</v>
      </c>
      <c r="B165" s="237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"/>
      <c r="Q165" s="289"/>
      <c r="R165" s="289"/>
      <c r="S165" s="288"/>
      <c r="T165" s="348">
        <f>T166</f>
        <v>7</v>
      </c>
      <c r="U165" s="237"/>
      <c r="V165" s="237"/>
      <c r="W165" s="237"/>
      <c r="X165" s="237"/>
      <c r="Y165" s="237"/>
      <c r="Z165" s="237"/>
      <c r="AA165" s="237"/>
      <c r="AB165" s="237"/>
      <c r="AC165" s="237"/>
      <c r="AD165" s="237"/>
      <c r="AE165" s="237"/>
      <c r="AF165" s="237"/>
      <c r="AG165" s="237"/>
      <c r="AH165" s="237"/>
      <c r="AI165" s="237"/>
      <c r="AJ165" s="237"/>
      <c r="AK165" s="237"/>
      <c r="AL165" s="237"/>
      <c r="AM165" s="237"/>
      <c r="AN165" s="237"/>
      <c r="AO165" s="237"/>
      <c r="AP165" s="237"/>
      <c r="AQ165" s="237"/>
      <c r="AR165" s="237"/>
      <c r="AS165" s="237"/>
      <c r="AT165" s="237"/>
      <c r="AU165" s="237"/>
      <c r="AV165" s="237"/>
      <c r="AW165" s="237"/>
      <c r="AX165" s="237"/>
      <c r="AY165" s="237"/>
      <c r="AZ165" s="237"/>
      <c r="BA165" s="237"/>
      <c r="BB165" s="237"/>
      <c r="BC165" s="237"/>
      <c r="BD165" s="237"/>
      <c r="BE165" s="237"/>
      <c r="BF165" s="237"/>
      <c r="BG165" s="237"/>
      <c r="BH165" s="237"/>
      <c r="BI165" s="237"/>
      <c r="BJ165" s="237"/>
      <c r="BK165" s="237"/>
      <c r="BL165" s="237"/>
      <c r="BM165" s="237"/>
      <c r="BN165" s="237"/>
      <c r="BO165" s="237"/>
      <c r="BP165" s="237"/>
      <c r="BQ165" s="237"/>
      <c r="BR165" s="237"/>
      <c r="BS165" s="237"/>
      <c r="BT165" s="237"/>
      <c r="BU165" s="237"/>
      <c r="BV165" s="237"/>
      <c r="BW165" s="237"/>
      <c r="BX165" s="237"/>
      <c r="BY165" s="237"/>
      <c r="BZ165" s="237"/>
      <c r="CA165" s="237"/>
      <c r="CB165" s="237"/>
      <c r="CC165" s="237"/>
      <c r="CD165" s="237"/>
      <c r="CE165" s="237"/>
      <c r="CF165" s="237"/>
      <c r="CG165" s="237"/>
      <c r="CH165" s="237"/>
      <c r="CI165" s="237"/>
      <c r="CJ165" s="237"/>
      <c r="CK165" s="237"/>
      <c r="CL165" s="237"/>
      <c r="CM165" s="237"/>
      <c r="CN165" s="237"/>
      <c r="CO165" s="237"/>
      <c r="CP165" s="237"/>
      <c r="CQ165" s="237"/>
      <c r="CR165" s="237"/>
      <c r="CS165" s="237"/>
      <c r="CT165" s="237"/>
      <c r="CU165" s="237"/>
      <c r="CV165" s="237"/>
      <c r="CW165" s="237"/>
      <c r="CX165" s="237"/>
      <c r="CY165" s="237"/>
      <c r="CZ165" s="237"/>
      <c r="DA165" s="237"/>
      <c r="DB165" s="237"/>
      <c r="DC165" s="237"/>
      <c r="DD165" s="237"/>
      <c r="DE165" s="237"/>
      <c r="DF165" s="237"/>
      <c r="DG165" s="237"/>
      <c r="DH165" s="237"/>
      <c r="DI165" s="237"/>
      <c r="DJ165" s="237"/>
      <c r="DK165" s="237"/>
      <c r="DL165" s="237"/>
      <c r="DM165" s="237"/>
      <c r="DN165" s="237"/>
      <c r="DO165" s="237"/>
      <c r="DP165" s="237"/>
      <c r="DQ165" s="237"/>
      <c r="DR165" s="237"/>
      <c r="DS165" s="237"/>
      <c r="DT165" s="237"/>
      <c r="DU165" s="237"/>
      <c r="DV165" s="237"/>
      <c r="DW165" s="237"/>
      <c r="DX165" s="237"/>
      <c r="DY165" s="237"/>
      <c r="DZ165" s="237"/>
      <c r="EA165" s="237"/>
      <c r="EB165" s="237"/>
      <c r="EC165" s="237"/>
      <c r="ED165" s="237"/>
      <c r="EE165" s="237"/>
      <c r="EF165" s="237"/>
      <c r="EG165" s="237"/>
      <c r="EH165" s="237"/>
      <c r="EI165" s="237"/>
      <c r="EJ165" s="237"/>
      <c r="EK165" s="237"/>
      <c r="EL165" s="237"/>
      <c r="EM165" s="237"/>
      <c r="EN165" s="237"/>
      <c r="EO165" s="237"/>
      <c r="EP165" s="237"/>
      <c r="EQ165" s="237"/>
      <c r="ER165" s="237"/>
      <c r="ES165" s="237"/>
      <c r="ET165" s="237"/>
      <c r="EU165" s="237"/>
      <c r="EV165" s="237"/>
      <c r="EW165" s="237"/>
      <c r="EX165" s="237"/>
      <c r="EY165" s="237"/>
      <c r="EZ165" s="237"/>
      <c r="FA165" s="237"/>
      <c r="FB165" s="237"/>
      <c r="FC165" s="237"/>
      <c r="FD165" s="237"/>
      <c r="FE165" s="237"/>
      <c r="FF165" s="237"/>
      <c r="FG165" s="237"/>
      <c r="FH165" s="237"/>
      <c r="FI165" s="237"/>
      <c r="FJ165" s="237"/>
      <c r="FK165" s="237"/>
      <c r="FL165" s="237"/>
      <c r="FM165" s="237"/>
      <c r="FN165" s="237"/>
      <c r="FO165" s="237"/>
      <c r="FP165" s="237"/>
      <c r="FQ165" s="237"/>
      <c r="FR165" s="237"/>
      <c r="FS165" s="237"/>
      <c r="FT165" s="237"/>
      <c r="FU165" s="237"/>
      <c r="FV165" s="237"/>
      <c r="FW165" s="237"/>
      <c r="FX165" s="237"/>
      <c r="FY165" s="237"/>
      <c r="FZ165" s="237"/>
      <c r="GA165" s="237"/>
      <c r="GB165" s="237"/>
      <c r="GC165" s="237"/>
      <c r="GD165" s="237"/>
      <c r="GE165" s="237"/>
      <c r="GF165" s="237"/>
      <c r="GG165" s="237"/>
      <c r="GH165" s="237"/>
      <c r="GI165" s="237"/>
      <c r="GJ165" s="237"/>
      <c r="GK165" s="237"/>
      <c r="GL165" s="237"/>
      <c r="GM165" s="237"/>
      <c r="GN165" s="237"/>
      <c r="GO165" s="237"/>
      <c r="GP165" s="237"/>
      <c r="GQ165" s="237"/>
    </row>
    <row r="166" spans="1:199" s="81" customFormat="1" ht="15" customHeight="1">
      <c r="A166" s="73" t="str">
        <f>+B166</f>
        <v>   Total Concessions</v>
      </c>
      <c r="B166" s="241" t="s">
        <v>164</v>
      </c>
      <c r="C166" s="237">
        <f>SUM(C151:C165)</f>
        <v>0</v>
      </c>
      <c r="D166" s="237">
        <f>SUM(D151:D165)</f>
        <v>0</v>
      </c>
      <c r="E166" s="237">
        <f>SUM(E151:E165)</f>
        <v>0</v>
      </c>
      <c r="F166" s="237">
        <f>SUM(F151:F165)</f>
        <v>0</v>
      </c>
      <c r="G166" s="237">
        <f>SUM(G151:G165)</f>
        <v>0</v>
      </c>
      <c r="H166" s="237">
        <f>SUM(H151:H165)</f>
        <v>0</v>
      </c>
      <c r="I166" s="237">
        <f>SUM(I151:I165)</f>
        <v>0</v>
      </c>
      <c r="J166" s="237">
        <f>SUM(J151:J165)</f>
        <v>-128795.42</v>
      </c>
      <c r="K166" s="237">
        <f>SUM(K151:K165)</f>
        <v>-88876.71</v>
      </c>
      <c r="L166" s="237">
        <f>SUM(L151:L165)</f>
        <v>-32217.5</v>
      </c>
      <c r="M166" s="237">
        <f>SUM(M151:M165)</f>
        <v>-6332.5</v>
      </c>
      <c r="N166" s="237">
        <f>SUM(N151:N165)</f>
        <v>-9037.13</v>
      </c>
      <c r="O166" s="237">
        <f>SUM(O151:O165)</f>
        <v>-732.34</v>
      </c>
      <c r="P166" s="28"/>
      <c r="Q166" s="237">
        <f>SUM(Q151:Q165)</f>
        <v>-265991.6</v>
      </c>
      <c r="R166" s="237">
        <f>IF($R$19&lt;1,0,Q166/$R$19)</f>
        <v>-917.212413793104</v>
      </c>
      <c r="S166" s="288"/>
      <c r="T166" s="351">
        <f>IF(Q166=0,0,1)+IF(C166=0,0,1)+IF(D166=0,0,1)+IF(E166=0,0,1)+IF(F166=0,0,1)+IF(G166=0,0,1)+IF(H166=0,0,1)+IF(I166=0,0,1)+IF(J166=0,0,1)+IF(K166=0,0,1)+IF(L166=0,0,1)+IF(M166=0,0,1)+IF(N166=0,0,1)+IF(O166=0,0,1)</f>
        <v>7</v>
      </c>
      <c r="U166" s="237"/>
      <c r="V166" s="237"/>
      <c r="W166" s="237"/>
      <c r="X166" s="237"/>
      <c r="Y166" s="237"/>
      <c r="Z166" s="237"/>
      <c r="AA166" s="237"/>
      <c r="AB166" s="237"/>
      <c r="AC166" s="237"/>
      <c r="AD166" s="237"/>
      <c r="AE166" s="237"/>
      <c r="AF166" s="237"/>
      <c r="AG166" s="237"/>
      <c r="AH166" s="237"/>
      <c r="AI166" s="237"/>
      <c r="AJ166" s="237"/>
      <c r="AK166" s="237"/>
      <c r="AL166" s="237"/>
      <c r="AM166" s="237"/>
      <c r="AN166" s="237"/>
      <c r="AO166" s="237"/>
      <c r="AP166" s="237"/>
      <c r="AQ166" s="237"/>
      <c r="AR166" s="237"/>
      <c r="AS166" s="237"/>
      <c r="AT166" s="237"/>
      <c r="AU166" s="237"/>
      <c r="AV166" s="237"/>
      <c r="AW166" s="237"/>
      <c r="AX166" s="237"/>
      <c r="AY166" s="237"/>
      <c r="AZ166" s="237"/>
      <c r="BA166" s="237"/>
      <c r="BB166" s="237"/>
      <c r="BC166" s="237"/>
      <c r="BD166" s="237"/>
      <c r="BE166" s="237"/>
      <c r="BF166" s="237"/>
      <c r="BG166" s="237"/>
      <c r="BH166" s="237"/>
      <c r="BI166" s="237"/>
      <c r="BJ166" s="237"/>
      <c r="BK166" s="237"/>
      <c r="BL166" s="237"/>
      <c r="BM166" s="237"/>
      <c r="BN166" s="237"/>
      <c r="BO166" s="237"/>
      <c r="BP166" s="237"/>
      <c r="BQ166" s="237"/>
      <c r="BR166" s="237"/>
      <c r="BS166" s="237"/>
      <c r="BT166" s="237"/>
      <c r="BU166" s="237"/>
      <c r="BV166" s="237"/>
      <c r="BW166" s="237"/>
      <c r="BX166" s="237"/>
      <c r="BY166" s="237"/>
      <c r="BZ166" s="237"/>
      <c r="CA166" s="237"/>
      <c r="CB166" s="237"/>
      <c r="CC166" s="237"/>
      <c r="CD166" s="237"/>
      <c r="CE166" s="237"/>
      <c r="CF166" s="237"/>
      <c r="CG166" s="237"/>
      <c r="CH166" s="237"/>
      <c r="CI166" s="237"/>
      <c r="CJ166" s="237"/>
      <c r="CK166" s="237"/>
      <c r="CL166" s="237"/>
      <c r="CM166" s="237"/>
      <c r="CN166" s="237"/>
      <c r="CO166" s="237"/>
      <c r="CP166" s="237"/>
      <c r="CQ166" s="237"/>
      <c r="CR166" s="237"/>
      <c r="CS166" s="237"/>
      <c r="CT166" s="237"/>
      <c r="CU166" s="237"/>
      <c r="CV166" s="237"/>
      <c r="CW166" s="237"/>
      <c r="CX166" s="237"/>
      <c r="CY166" s="237"/>
      <c r="CZ166" s="237"/>
      <c r="DA166" s="237"/>
      <c r="DB166" s="237"/>
      <c r="DC166" s="237"/>
      <c r="DD166" s="237"/>
      <c r="DE166" s="237"/>
      <c r="DF166" s="237"/>
      <c r="DG166" s="237"/>
      <c r="DH166" s="237"/>
      <c r="DI166" s="237"/>
      <c r="DJ166" s="237"/>
      <c r="DK166" s="237"/>
      <c r="DL166" s="237"/>
      <c r="DM166" s="237"/>
      <c r="DN166" s="237"/>
      <c r="DO166" s="237"/>
      <c r="DP166" s="237"/>
      <c r="DQ166" s="237"/>
      <c r="DR166" s="237"/>
      <c r="DS166" s="237"/>
      <c r="DT166" s="237"/>
      <c r="DU166" s="237"/>
      <c r="DV166" s="237"/>
      <c r="DW166" s="237"/>
      <c r="DX166" s="237"/>
      <c r="DY166" s="237"/>
      <c r="DZ166" s="237"/>
      <c r="EA166" s="237"/>
      <c r="EB166" s="237"/>
      <c r="EC166" s="237"/>
      <c r="ED166" s="237"/>
      <c r="EE166" s="237"/>
      <c r="EF166" s="237"/>
      <c r="EG166" s="237"/>
      <c r="EH166" s="237"/>
      <c r="EI166" s="237"/>
      <c r="EJ166" s="237"/>
      <c r="EK166" s="237"/>
      <c r="EL166" s="237"/>
      <c r="EM166" s="237"/>
      <c r="EN166" s="237"/>
      <c r="EO166" s="237"/>
      <c r="EP166" s="237"/>
      <c r="EQ166" s="237"/>
      <c r="ER166" s="237"/>
      <c r="ES166" s="237"/>
      <c r="ET166" s="237"/>
      <c r="EU166" s="237"/>
      <c r="EV166" s="237"/>
      <c r="EW166" s="237"/>
      <c r="EX166" s="237"/>
      <c r="EY166" s="237"/>
      <c r="EZ166" s="237"/>
      <c r="FA166" s="237"/>
      <c r="FB166" s="237"/>
      <c r="FC166" s="237"/>
      <c r="FD166" s="237"/>
      <c r="FE166" s="237"/>
      <c r="FF166" s="237"/>
      <c r="FG166" s="237"/>
      <c r="FH166" s="237"/>
      <c r="FI166" s="237"/>
      <c r="FJ166" s="237"/>
      <c r="FK166" s="237"/>
      <c r="FL166" s="237"/>
      <c r="FM166" s="237"/>
      <c r="FN166" s="237"/>
      <c r="FO166" s="237"/>
      <c r="FP166" s="237"/>
      <c r="FQ166" s="237"/>
      <c r="FR166" s="237"/>
      <c r="FS166" s="237"/>
      <c r="FT166" s="237"/>
      <c r="FU166" s="237"/>
      <c r="FV166" s="237"/>
      <c r="FW166" s="237"/>
      <c r="FX166" s="237"/>
      <c r="FY166" s="237"/>
      <c r="FZ166" s="237"/>
      <c r="GA166" s="237"/>
      <c r="GB166" s="237"/>
      <c r="GC166" s="237"/>
      <c r="GD166" s="237"/>
      <c r="GE166" s="237"/>
      <c r="GF166" s="237"/>
      <c r="GG166" s="237"/>
      <c r="GH166" s="237"/>
      <c r="GI166" s="237"/>
      <c r="GJ166" s="237"/>
      <c r="GK166" s="237"/>
      <c r="GL166" s="237"/>
      <c r="GM166" s="237"/>
      <c r="GN166" s="237"/>
      <c r="GO166" s="237"/>
      <c r="GP166" s="237"/>
      <c r="GQ166" s="237"/>
    </row>
    <row r="167" spans="1:199" s="81" customFormat="1" ht="15" customHeight="1">
      <c r="A167" s="73" t="str">
        <f>+B167</f>
        <v>Effective Rents</v>
      </c>
      <c r="B167" s="280" t="s">
        <v>165</v>
      </c>
      <c r="C167" s="262">
        <f>C166+C146</f>
        <v>0</v>
      </c>
      <c r="D167" s="262">
        <f>D166+D146</f>
        <v>0</v>
      </c>
      <c r="E167" s="262">
        <f>E166+E146</f>
        <v>0</v>
      </c>
      <c r="F167" s="262">
        <f>F166+F146</f>
        <v>0</v>
      </c>
      <c r="G167" s="262">
        <f>G166+G146</f>
        <v>0</v>
      </c>
      <c r="H167" s="262">
        <f>H166+H146</f>
        <v>0</v>
      </c>
      <c r="I167" s="262">
        <f>I166+I146</f>
        <v>25786.55</v>
      </c>
      <c r="J167" s="262">
        <f>J166+J146</f>
        <v>336599.58</v>
      </c>
      <c r="K167" s="262">
        <f>K166+K146</f>
        <v>376393.29</v>
      </c>
      <c r="L167" s="262">
        <f>L166+L146</f>
        <v>433892.5</v>
      </c>
      <c r="M167" s="262">
        <f>M166+M146</f>
        <v>461112.5</v>
      </c>
      <c r="N167" s="262">
        <f>N166+N146</f>
        <v>459339.87</v>
      </c>
      <c r="O167" s="262">
        <f>O166+O146</f>
        <v>470216.66</v>
      </c>
      <c r="P167" s="28"/>
      <c r="Q167" s="262">
        <f>Q166+Q146</f>
        <v>2563340.95</v>
      </c>
      <c r="R167" s="262">
        <f>IF($R$19&lt;1,0,Q167/$R$19)</f>
        <v>8839.10672413793</v>
      </c>
      <c r="S167" s="243"/>
      <c r="T167" s="351">
        <f>IF(Q167=0,0,1)+IF(C167=0,0,1)+IF(D167=0,0,1)+IF(E167=0,0,1)+IF(F167=0,0,1)+IF(G167=0,0,1)+IF(H167=0,0,1)+IF(I167=0,0,1)+IF(J167=0,0,1)+IF(K167=0,0,1)+IF(L167=0,0,1)+IF(M167=0,0,1)+IF(N167=0,0,1)+IF(O167=0,0,1)</f>
        <v>8</v>
      </c>
      <c r="U167" s="237"/>
      <c r="V167" s="237"/>
      <c r="W167" s="237"/>
      <c r="X167" s="237"/>
      <c r="Y167" s="237"/>
      <c r="Z167" s="237"/>
      <c r="AA167" s="237"/>
      <c r="AB167" s="237"/>
      <c r="AC167" s="237"/>
      <c r="AD167" s="237"/>
      <c r="AE167" s="237"/>
      <c r="AF167" s="237"/>
      <c r="AG167" s="237"/>
      <c r="AH167" s="237"/>
      <c r="AI167" s="237"/>
      <c r="AJ167" s="237"/>
      <c r="AK167" s="237"/>
      <c r="AL167" s="237"/>
      <c r="AM167" s="237"/>
      <c r="AN167" s="237"/>
      <c r="AO167" s="237"/>
      <c r="AP167" s="237"/>
      <c r="AQ167" s="237"/>
      <c r="AR167" s="237"/>
      <c r="AS167" s="237"/>
      <c r="AT167" s="237"/>
      <c r="AU167" s="237"/>
      <c r="AV167" s="237"/>
      <c r="AW167" s="237"/>
      <c r="AX167" s="237"/>
      <c r="AY167" s="237"/>
      <c r="AZ167" s="237"/>
      <c r="BA167" s="237"/>
      <c r="BB167" s="237"/>
      <c r="BC167" s="237"/>
      <c r="BD167" s="237"/>
      <c r="BE167" s="237"/>
      <c r="BF167" s="237"/>
      <c r="BG167" s="237"/>
      <c r="BH167" s="237"/>
      <c r="BI167" s="237"/>
      <c r="BJ167" s="237"/>
      <c r="BK167" s="237"/>
      <c r="BL167" s="237"/>
      <c r="BM167" s="237"/>
      <c r="BN167" s="237"/>
      <c r="BO167" s="237"/>
      <c r="BP167" s="237"/>
      <c r="BQ167" s="237"/>
      <c r="BR167" s="237"/>
      <c r="BS167" s="237"/>
      <c r="BT167" s="237"/>
      <c r="BU167" s="237"/>
      <c r="BV167" s="237"/>
      <c r="BW167" s="237"/>
      <c r="BX167" s="237"/>
      <c r="BY167" s="237"/>
      <c r="BZ167" s="237"/>
      <c r="CA167" s="237"/>
      <c r="CB167" s="237"/>
      <c r="CC167" s="237"/>
      <c r="CD167" s="237"/>
      <c r="CE167" s="237"/>
      <c r="CF167" s="237"/>
      <c r="CG167" s="237"/>
      <c r="CH167" s="237"/>
      <c r="CI167" s="237"/>
      <c r="CJ167" s="237"/>
      <c r="CK167" s="237"/>
      <c r="CL167" s="237"/>
      <c r="CM167" s="237"/>
      <c r="CN167" s="237"/>
      <c r="CO167" s="237"/>
      <c r="CP167" s="237"/>
      <c r="CQ167" s="237"/>
      <c r="CR167" s="237"/>
      <c r="CS167" s="237"/>
      <c r="CT167" s="237"/>
      <c r="CU167" s="237"/>
      <c r="CV167" s="237"/>
      <c r="CW167" s="237"/>
      <c r="CX167" s="237"/>
      <c r="CY167" s="237"/>
      <c r="CZ167" s="237"/>
      <c r="DA167" s="237"/>
      <c r="DB167" s="237"/>
      <c r="DC167" s="237"/>
      <c r="DD167" s="237"/>
      <c r="DE167" s="237"/>
      <c r="DF167" s="237"/>
      <c r="DG167" s="237"/>
      <c r="DH167" s="237"/>
      <c r="DI167" s="237"/>
      <c r="DJ167" s="237"/>
      <c r="DK167" s="237"/>
      <c r="DL167" s="237"/>
      <c r="DM167" s="237"/>
      <c r="DN167" s="237"/>
      <c r="DO167" s="237"/>
      <c r="DP167" s="237"/>
      <c r="DQ167" s="237"/>
      <c r="DR167" s="237"/>
      <c r="DS167" s="237"/>
      <c r="DT167" s="237"/>
      <c r="DU167" s="237"/>
      <c r="DV167" s="237"/>
      <c r="DW167" s="237"/>
      <c r="DX167" s="237"/>
      <c r="DY167" s="237"/>
      <c r="DZ167" s="237"/>
      <c r="EA167" s="237"/>
      <c r="EB167" s="237"/>
      <c r="EC167" s="237"/>
      <c r="ED167" s="237"/>
      <c r="EE167" s="237"/>
      <c r="EF167" s="237"/>
      <c r="EG167" s="237"/>
      <c r="EH167" s="237"/>
      <c r="EI167" s="237"/>
      <c r="EJ167" s="237"/>
      <c r="EK167" s="237"/>
      <c r="EL167" s="237"/>
      <c r="EM167" s="237"/>
      <c r="EN167" s="237"/>
      <c r="EO167" s="237"/>
      <c r="EP167" s="237"/>
      <c r="EQ167" s="237"/>
      <c r="ER167" s="237"/>
      <c r="ES167" s="237"/>
      <c r="ET167" s="237"/>
      <c r="EU167" s="237"/>
      <c r="EV167" s="237"/>
      <c r="EW167" s="237"/>
      <c r="EX167" s="237"/>
      <c r="EY167" s="237"/>
      <c r="EZ167" s="237"/>
      <c r="FA167" s="237"/>
      <c r="FB167" s="237"/>
      <c r="FC167" s="237"/>
      <c r="FD167" s="237"/>
      <c r="FE167" s="237"/>
      <c r="FF167" s="237"/>
      <c r="FG167" s="237"/>
      <c r="FH167" s="237"/>
      <c r="FI167" s="237"/>
      <c r="FJ167" s="237"/>
      <c r="FK167" s="237"/>
      <c r="FL167" s="237"/>
      <c r="FM167" s="237"/>
      <c r="FN167" s="237"/>
      <c r="FO167" s="237"/>
      <c r="FP167" s="237"/>
      <c r="FQ167" s="237"/>
      <c r="FR167" s="237"/>
      <c r="FS167" s="237"/>
      <c r="FT167" s="237"/>
      <c r="FU167" s="237"/>
      <c r="FV167" s="237"/>
      <c r="FW167" s="237"/>
      <c r="FX167" s="237"/>
      <c r="FY167" s="237"/>
      <c r="FZ167" s="237"/>
      <c r="GA167" s="237"/>
      <c r="GB167" s="237"/>
      <c r="GC167" s="237"/>
      <c r="GD167" s="237"/>
      <c r="GE167" s="237"/>
      <c r="GF167" s="237"/>
      <c r="GG167" s="237"/>
      <c r="GH167" s="237"/>
      <c r="GI167" s="237"/>
      <c r="GJ167" s="237"/>
      <c r="GK167" s="237"/>
      <c r="GL167" s="237"/>
      <c r="GM167" s="237"/>
      <c r="GN167" s="237"/>
      <c r="GO167" s="237"/>
      <c r="GP167" s="237"/>
      <c r="GQ167" s="237"/>
    </row>
    <row r="168" spans="1:199" s="123" customFormat="1" ht="15" customHeight="1">
      <c r="A168" s="73">
        <f>+B168</f>
        <v>0</v>
      </c>
      <c r="B168" s="241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8"/>
      <c r="Q168" s="237"/>
      <c r="R168" s="237"/>
      <c r="S168" s="288"/>
      <c r="T168" s="348"/>
      <c r="U168" s="237"/>
      <c r="V168" s="237"/>
      <c r="W168" s="237"/>
      <c r="X168" s="237"/>
      <c r="Y168" s="237"/>
      <c r="Z168" s="237"/>
      <c r="AA168" s="237"/>
      <c r="AB168" s="237"/>
      <c r="AC168" s="237"/>
      <c r="AD168" s="237"/>
      <c r="AE168" s="237"/>
      <c r="AF168" s="237"/>
      <c r="AG168" s="237"/>
      <c r="AH168" s="237"/>
      <c r="AI168" s="237"/>
      <c r="AJ168" s="237"/>
      <c r="AK168" s="237"/>
      <c r="AL168" s="237"/>
      <c r="AM168" s="237"/>
      <c r="AN168" s="237"/>
      <c r="AO168" s="237"/>
      <c r="AP168" s="237"/>
      <c r="AQ168" s="237"/>
      <c r="AR168" s="237"/>
      <c r="AS168" s="237"/>
      <c r="AT168" s="237"/>
      <c r="AU168" s="237"/>
      <c r="AV168" s="237"/>
      <c r="AW168" s="237"/>
      <c r="AX168" s="237"/>
      <c r="AY168" s="237"/>
      <c r="AZ168" s="237"/>
      <c r="BA168" s="237"/>
      <c r="BB168" s="237"/>
      <c r="BC168" s="237"/>
      <c r="BD168" s="237"/>
      <c r="BE168" s="237"/>
      <c r="BF168" s="237"/>
      <c r="BG168" s="237"/>
      <c r="BH168" s="237"/>
      <c r="BI168" s="237"/>
      <c r="BJ168" s="237"/>
      <c r="BK168" s="237"/>
      <c r="BL168" s="237"/>
      <c r="BM168" s="237"/>
      <c r="BN168" s="237"/>
      <c r="BO168" s="237"/>
      <c r="BP168" s="237"/>
      <c r="BQ168" s="237"/>
      <c r="BR168" s="237"/>
      <c r="BS168" s="237"/>
      <c r="BT168" s="237"/>
      <c r="BU168" s="237"/>
      <c r="BV168" s="237"/>
      <c r="BW168" s="237"/>
      <c r="BX168" s="237"/>
      <c r="BY168" s="237"/>
      <c r="BZ168" s="237"/>
      <c r="CA168" s="237"/>
      <c r="CB168" s="237"/>
      <c r="CC168" s="237"/>
      <c r="CD168" s="237"/>
      <c r="CE168" s="237"/>
      <c r="CF168" s="237"/>
      <c r="CG168" s="237"/>
      <c r="CH168" s="237"/>
      <c r="CI168" s="237"/>
      <c r="CJ168" s="237"/>
      <c r="CK168" s="237"/>
      <c r="CL168" s="237"/>
      <c r="CM168" s="237"/>
      <c r="CN168" s="237"/>
      <c r="CO168" s="237"/>
      <c r="CP168" s="237"/>
      <c r="CQ168" s="237"/>
      <c r="CR168" s="237"/>
      <c r="CS168" s="237"/>
      <c r="CT168" s="237"/>
      <c r="CU168" s="237"/>
      <c r="CV168" s="237"/>
      <c r="CW168" s="237"/>
      <c r="CX168" s="237"/>
      <c r="CY168" s="237"/>
      <c r="CZ168" s="237"/>
      <c r="DA168" s="237"/>
      <c r="DB168" s="237"/>
      <c r="DC168" s="237"/>
      <c r="DD168" s="237"/>
      <c r="DE168" s="237"/>
      <c r="DF168" s="237"/>
      <c r="DG168" s="237"/>
      <c r="DH168" s="237"/>
      <c r="DI168" s="237"/>
      <c r="DJ168" s="237"/>
      <c r="DK168" s="237"/>
      <c r="DL168" s="237"/>
      <c r="DM168" s="237"/>
      <c r="DN168" s="237"/>
      <c r="DO168" s="237"/>
      <c r="DP168" s="237"/>
      <c r="DQ168" s="237"/>
      <c r="DR168" s="237"/>
      <c r="DS168" s="237"/>
      <c r="DT168" s="237"/>
      <c r="DU168" s="237"/>
      <c r="DV168" s="237"/>
      <c r="DW168" s="237"/>
      <c r="DX168" s="237"/>
      <c r="DY168" s="237"/>
      <c r="DZ168" s="237"/>
      <c r="EA168" s="237"/>
      <c r="EB168" s="237"/>
      <c r="EC168" s="237"/>
      <c r="ED168" s="237"/>
      <c r="EE168" s="237"/>
      <c r="EF168" s="237"/>
      <c r="EG168" s="237"/>
      <c r="EH168" s="237"/>
      <c r="EI168" s="237"/>
      <c r="EJ168" s="237"/>
      <c r="EK168" s="237"/>
      <c r="EL168" s="237"/>
      <c r="EM168" s="237"/>
      <c r="EN168" s="237"/>
      <c r="EO168" s="237"/>
      <c r="EP168" s="237"/>
      <c r="EQ168" s="237"/>
      <c r="ER168" s="237"/>
      <c r="ES168" s="237"/>
      <c r="ET168" s="237"/>
      <c r="EU168" s="237"/>
      <c r="EV168" s="237"/>
      <c r="EW168" s="237"/>
      <c r="EX168" s="237"/>
      <c r="EY168" s="237"/>
      <c r="EZ168" s="237"/>
      <c r="FA168" s="237"/>
      <c r="FB168" s="237"/>
      <c r="FC168" s="237"/>
      <c r="FD168" s="237"/>
      <c r="FE168" s="237"/>
      <c r="FF168" s="237"/>
      <c r="FG168" s="237"/>
      <c r="FH168" s="237"/>
      <c r="FI168" s="237"/>
      <c r="FJ168" s="237"/>
      <c r="FK168" s="237"/>
      <c r="FL168" s="237"/>
      <c r="FM168" s="237"/>
      <c r="FN168" s="237"/>
      <c r="FO168" s="237"/>
      <c r="FP168" s="237"/>
      <c r="FQ168" s="237"/>
      <c r="FR168" s="237"/>
      <c r="FS168" s="237"/>
      <c r="FT168" s="237"/>
      <c r="FU168" s="237"/>
      <c r="FV168" s="237"/>
      <c r="FW168" s="237"/>
      <c r="FX168" s="237"/>
      <c r="FY168" s="237"/>
      <c r="FZ168" s="237"/>
      <c r="GA168" s="237"/>
      <c r="GB168" s="237"/>
      <c r="GC168" s="237"/>
      <c r="GD168" s="237"/>
      <c r="GE168" s="237"/>
      <c r="GF168" s="237"/>
      <c r="GG168" s="237"/>
      <c r="GH168" s="237"/>
      <c r="GI168" s="237"/>
      <c r="GJ168" s="237"/>
      <c r="GK168" s="237"/>
      <c r="GL168" s="237"/>
      <c r="GM168" s="237"/>
      <c r="GN168" s="237"/>
      <c r="GO168" s="237"/>
      <c r="GP168" s="237"/>
      <c r="GQ168" s="237"/>
    </row>
    <row r="169" spans="1:199" s="81" customFormat="1" ht="15" hidden="1">
      <c r="A169" s="73" t="str">
        <f>+B169</f>
        <v>Other Rent Losses</v>
      </c>
      <c r="B169" s="238" t="s">
        <v>41</v>
      </c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8"/>
      <c r="Q169" s="237"/>
      <c r="R169" s="237"/>
      <c r="S169" s="288"/>
      <c r="T169" s="348">
        <f>T193</f>
        <v>0</v>
      </c>
      <c r="U169" s="237"/>
      <c r="V169" s="237"/>
      <c r="W169" s="237"/>
      <c r="X169" s="237"/>
      <c r="Y169" s="237"/>
      <c r="Z169" s="237"/>
      <c r="AA169" s="237"/>
      <c r="AB169" s="237"/>
      <c r="AC169" s="237"/>
      <c r="AD169" s="237"/>
      <c r="AE169" s="237"/>
      <c r="AF169" s="237"/>
      <c r="AG169" s="237"/>
      <c r="AH169" s="237"/>
      <c r="AI169" s="237"/>
      <c r="AJ169" s="237"/>
      <c r="AK169" s="237"/>
      <c r="AL169" s="237"/>
      <c r="AM169" s="237"/>
      <c r="AN169" s="237"/>
      <c r="AO169" s="237"/>
      <c r="AP169" s="237"/>
      <c r="AQ169" s="237"/>
      <c r="AR169" s="237"/>
      <c r="AS169" s="237"/>
      <c r="AT169" s="237"/>
      <c r="AU169" s="237"/>
      <c r="AV169" s="237"/>
      <c r="AW169" s="237"/>
      <c r="AX169" s="237"/>
      <c r="AY169" s="237"/>
      <c r="AZ169" s="237"/>
      <c r="BA169" s="237"/>
      <c r="BB169" s="237"/>
      <c r="BC169" s="237"/>
      <c r="BD169" s="237"/>
      <c r="BE169" s="237"/>
      <c r="BF169" s="237"/>
      <c r="BG169" s="237"/>
      <c r="BH169" s="237"/>
      <c r="BI169" s="237"/>
      <c r="BJ169" s="237"/>
      <c r="BK169" s="237"/>
      <c r="BL169" s="237"/>
      <c r="BM169" s="237"/>
      <c r="BN169" s="237"/>
      <c r="BO169" s="237"/>
      <c r="BP169" s="237"/>
      <c r="BQ169" s="237"/>
      <c r="BR169" s="237"/>
      <c r="BS169" s="237"/>
      <c r="BT169" s="237"/>
      <c r="BU169" s="237"/>
      <c r="BV169" s="237"/>
      <c r="BW169" s="237"/>
      <c r="BX169" s="237"/>
      <c r="BY169" s="237"/>
      <c r="BZ169" s="237"/>
      <c r="CA169" s="237"/>
      <c r="CB169" s="237"/>
      <c r="CC169" s="237"/>
      <c r="CD169" s="237"/>
      <c r="CE169" s="237"/>
      <c r="CF169" s="237"/>
      <c r="CG169" s="237"/>
      <c r="CH169" s="237"/>
      <c r="CI169" s="237"/>
      <c r="CJ169" s="237"/>
      <c r="CK169" s="237"/>
      <c r="CL169" s="237"/>
      <c r="CM169" s="237"/>
      <c r="CN169" s="237"/>
      <c r="CO169" s="237"/>
      <c r="CP169" s="237"/>
      <c r="CQ169" s="237"/>
      <c r="CR169" s="237"/>
      <c r="CS169" s="237"/>
      <c r="CT169" s="237"/>
      <c r="CU169" s="237"/>
      <c r="CV169" s="237"/>
      <c r="CW169" s="237"/>
      <c r="CX169" s="237"/>
      <c r="CY169" s="237"/>
      <c r="CZ169" s="237"/>
      <c r="DA169" s="237"/>
      <c r="DB169" s="237"/>
      <c r="DC169" s="237"/>
      <c r="DD169" s="237"/>
      <c r="DE169" s="237"/>
      <c r="DF169" s="237"/>
      <c r="DG169" s="237"/>
      <c r="DH169" s="237"/>
      <c r="DI169" s="237"/>
      <c r="DJ169" s="237"/>
      <c r="DK169" s="237"/>
      <c r="DL169" s="237"/>
      <c r="DM169" s="237"/>
      <c r="DN169" s="237"/>
      <c r="DO169" s="237"/>
      <c r="DP169" s="237"/>
      <c r="DQ169" s="237"/>
      <c r="DR169" s="237"/>
      <c r="DS169" s="237"/>
      <c r="DT169" s="237"/>
      <c r="DU169" s="237"/>
      <c r="DV169" s="237"/>
      <c r="DW169" s="237"/>
      <c r="DX169" s="237"/>
      <c r="DY169" s="237"/>
      <c r="DZ169" s="237"/>
      <c r="EA169" s="237"/>
      <c r="EB169" s="237"/>
      <c r="EC169" s="237"/>
      <c r="ED169" s="237"/>
      <c r="EE169" s="237"/>
      <c r="EF169" s="237"/>
      <c r="EG169" s="237"/>
      <c r="EH169" s="237"/>
      <c r="EI169" s="237"/>
      <c r="EJ169" s="237"/>
      <c r="EK169" s="237"/>
      <c r="EL169" s="237"/>
      <c r="EM169" s="237"/>
      <c r="EN169" s="237"/>
      <c r="EO169" s="237"/>
      <c r="EP169" s="237"/>
      <c r="EQ169" s="237"/>
      <c r="ER169" s="237"/>
      <c r="ES169" s="237"/>
      <c r="ET169" s="237"/>
      <c r="EU169" s="237"/>
      <c r="EV169" s="237"/>
      <c r="EW169" s="237"/>
      <c r="EX169" s="237"/>
      <c r="EY169" s="237"/>
      <c r="EZ169" s="237"/>
      <c r="FA169" s="237"/>
      <c r="FB169" s="237"/>
      <c r="FC169" s="237"/>
      <c r="FD169" s="237"/>
      <c r="FE169" s="237"/>
      <c r="FF169" s="237"/>
      <c r="FG169" s="237"/>
      <c r="FH169" s="237"/>
      <c r="FI169" s="237"/>
      <c r="FJ169" s="237"/>
      <c r="FK169" s="237"/>
      <c r="FL169" s="237"/>
      <c r="FM169" s="237"/>
      <c r="FN169" s="237"/>
      <c r="FO169" s="237"/>
      <c r="FP169" s="237"/>
      <c r="FQ169" s="237"/>
      <c r="FR169" s="237"/>
      <c r="FS169" s="237"/>
      <c r="FT169" s="237"/>
      <c r="FU169" s="237"/>
      <c r="FV169" s="237"/>
      <c r="FW169" s="237"/>
      <c r="FX169" s="237"/>
      <c r="FY169" s="237"/>
      <c r="FZ169" s="237"/>
      <c r="GA169" s="237"/>
      <c r="GB169" s="237"/>
      <c r="GC169" s="237"/>
      <c r="GD169" s="237"/>
      <c r="GE169" s="237"/>
      <c r="GF169" s="237"/>
      <c r="GG169" s="237"/>
      <c r="GH169" s="237"/>
      <c r="GI169" s="237"/>
      <c r="GJ169" s="237"/>
      <c r="GK169" s="237"/>
      <c r="GL169" s="237"/>
      <c r="GM169" s="237"/>
      <c r="GN169" s="237"/>
      <c r="GO169" s="237"/>
      <c r="GP169" s="237"/>
      <c r="GQ169" s="237"/>
    </row>
    <row r="170" spans="1:199" s="81" customFormat="1" ht="15" hidden="1">
      <c r="A170" s="93"/>
      <c r="B170" s="241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8"/>
      <c r="Q170" s="242"/>
      <c r="R170" s="242"/>
      <c r="S170" s="243"/>
      <c r="T170" s="351"/>
      <c r="U170" s="237"/>
      <c r="V170" s="237"/>
      <c r="W170" s="237"/>
      <c r="X170" s="237"/>
      <c r="Y170" s="237"/>
      <c r="Z170" s="237"/>
      <c r="AA170" s="237"/>
      <c r="AB170" s="237"/>
      <c r="AC170" s="237"/>
      <c r="AD170" s="237"/>
      <c r="AE170" s="237"/>
      <c r="AF170" s="237"/>
      <c r="AG170" s="237"/>
      <c r="AH170" s="237"/>
      <c r="AI170" s="237"/>
      <c r="AJ170" s="237"/>
      <c r="AK170" s="237"/>
      <c r="AL170" s="237"/>
      <c r="AM170" s="237"/>
      <c r="AN170" s="237"/>
      <c r="AO170" s="237"/>
      <c r="AP170" s="237"/>
      <c r="AQ170" s="237"/>
      <c r="AR170" s="237"/>
      <c r="AS170" s="237"/>
      <c r="AT170" s="237"/>
      <c r="AU170" s="237"/>
      <c r="AV170" s="237"/>
      <c r="AW170" s="237"/>
      <c r="AX170" s="237"/>
      <c r="AY170" s="237"/>
      <c r="AZ170" s="237"/>
      <c r="BA170" s="237"/>
      <c r="BB170" s="237"/>
      <c r="BC170" s="237"/>
      <c r="BD170" s="237"/>
      <c r="BE170" s="237"/>
      <c r="BF170" s="237"/>
      <c r="BG170" s="237"/>
      <c r="BH170" s="237"/>
      <c r="BI170" s="237"/>
      <c r="BJ170" s="237"/>
      <c r="BK170" s="237"/>
      <c r="BL170" s="237"/>
      <c r="BM170" s="237"/>
      <c r="BN170" s="237"/>
      <c r="BO170" s="237"/>
      <c r="BP170" s="237"/>
      <c r="BQ170" s="237"/>
      <c r="BR170" s="237"/>
      <c r="BS170" s="237"/>
      <c r="BT170" s="237"/>
      <c r="BU170" s="237"/>
      <c r="BV170" s="237"/>
      <c r="BW170" s="237"/>
      <c r="BX170" s="237"/>
      <c r="BY170" s="237"/>
      <c r="BZ170" s="237"/>
      <c r="CA170" s="237"/>
      <c r="CB170" s="237"/>
      <c r="CC170" s="237"/>
      <c r="CD170" s="237"/>
      <c r="CE170" s="237"/>
      <c r="CF170" s="237"/>
      <c r="CG170" s="237"/>
      <c r="CH170" s="237"/>
      <c r="CI170" s="237"/>
      <c r="CJ170" s="237"/>
      <c r="CK170" s="237"/>
      <c r="CL170" s="237"/>
      <c r="CM170" s="237"/>
      <c r="CN170" s="237"/>
      <c r="CO170" s="237"/>
      <c r="CP170" s="237"/>
      <c r="CQ170" s="237"/>
      <c r="CR170" s="237"/>
      <c r="CS170" s="237"/>
      <c r="CT170" s="237"/>
      <c r="CU170" s="237"/>
      <c r="CV170" s="237"/>
      <c r="CW170" s="237"/>
      <c r="CX170" s="237"/>
      <c r="CY170" s="237"/>
      <c r="CZ170" s="237"/>
      <c r="DA170" s="237"/>
      <c r="DB170" s="237"/>
      <c r="DC170" s="237"/>
      <c r="DD170" s="237"/>
      <c r="DE170" s="237"/>
      <c r="DF170" s="237"/>
      <c r="DG170" s="237"/>
      <c r="DH170" s="237"/>
      <c r="DI170" s="237"/>
      <c r="DJ170" s="237"/>
      <c r="DK170" s="237"/>
      <c r="DL170" s="237"/>
      <c r="DM170" s="237"/>
      <c r="DN170" s="237"/>
      <c r="DO170" s="237"/>
      <c r="DP170" s="237"/>
      <c r="DQ170" s="237"/>
      <c r="DR170" s="237"/>
      <c r="DS170" s="237"/>
      <c r="DT170" s="237"/>
      <c r="DU170" s="237"/>
      <c r="DV170" s="237"/>
      <c r="DW170" s="237"/>
      <c r="DX170" s="237"/>
      <c r="DY170" s="237"/>
      <c r="DZ170" s="237"/>
      <c r="EA170" s="237"/>
      <c r="EB170" s="237"/>
      <c r="EC170" s="237"/>
      <c r="ED170" s="237"/>
      <c r="EE170" s="237"/>
      <c r="EF170" s="237"/>
      <c r="EG170" s="237"/>
      <c r="EH170" s="237"/>
      <c r="EI170" s="237"/>
      <c r="EJ170" s="237"/>
      <c r="EK170" s="237"/>
      <c r="EL170" s="237"/>
      <c r="EM170" s="237"/>
      <c r="EN170" s="237"/>
      <c r="EO170" s="237"/>
      <c r="EP170" s="237"/>
      <c r="EQ170" s="237"/>
      <c r="ER170" s="237"/>
      <c r="ES170" s="237"/>
      <c r="ET170" s="237"/>
      <c r="EU170" s="237"/>
      <c r="EV170" s="237"/>
      <c r="EW170" s="237"/>
      <c r="EX170" s="237"/>
      <c r="EY170" s="237"/>
      <c r="EZ170" s="237"/>
      <c r="FA170" s="237"/>
      <c r="FB170" s="237"/>
      <c r="FC170" s="237"/>
      <c r="FD170" s="237"/>
      <c r="FE170" s="237"/>
      <c r="FF170" s="237"/>
      <c r="FG170" s="237"/>
      <c r="FH170" s="237"/>
      <c r="FI170" s="237"/>
      <c r="FJ170" s="237"/>
      <c r="FK170" s="237"/>
      <c r="FL170" s="237"/>
      <c r="FM170" s="237"/>
      <c r="FN170" s="237"/>
      <c r="FO170" s="237"/>
      <c r="FP170" s="237"/>
      <c r="FQ170" s="237"/>
      <c r="FR170" s="237"/>
      <c r="FS170" s="237"/>
      <c r="FT170" s="237"/>
      <c r="FU170" s="237"/>
      <c r="FV170" s="237"/>
      <c r="FW170" s="237"/>
      <c r="FX170" s="237"/>
      <c r="FY170" s="237"/>
      <c r="FZ170" s="237"/>
      <c r="GA170" s="237"/>
      <c r="GB170" s="237"/>
      <c r="GC170" s="237"/>
      <c r="GD170" s="237"/>
      <c r="GE170" s="237"/>
      <c r="GF170" s="237"/>
      <c r="GG170" s="237"/>
      <c r="GH170" s="237"/>
      <c r="GI170" s="237"/>
      <c r="GJ170" s="237"/>
      <c r="GK170" s="237"/>
      <c r="GL170" s="237"/>
      <c r="GM170" s="237"/>
      <c r="GN170" s="237"/>
      <c r="GO170" s="237"/>
      <c r="GP170" s="237"/>
      <c r="GQ170" s="237"/>
    </row>
    <row r="171" spans="1:199" s="81" customFormat="1" ht="15" customHeight="1">
      <c r="A171" s="93" t="s">
        <v>297</v>
      </c>
      <c r="B171" s="241" t="s">
        <v>39</v>
      </c>
      <c r="C171" s="242">
        <v>0</v>
      </c>
      <c r="D171" s="242">
        <v>0</v>
      </c>
      <c r="E171" s="242">
        <v>0</v>
      </c>
      <c r="F171" s="242">
        <v>0</v>
      </c>
      <c r="G171" s="242">
        <v>0</v>
      </c>
      <c r="H171" s="242">
        <v>0</v>
      </c>
      <c r="I171" s="242">
        <v>0</v>
      </c>
      <c r="J171" s="242">
        <v>-73116.03</v>
      </c>
      <c r="K171" s="242">
        <v>-45147.58</v>
      </c>
      <c r="L171" s="242">
        <v>-22392.99</v>
      </c>
      <c r="M171" s="242">
        <v>-16155.97</v>
      </c>
      <c r="N171" s="242">
        <v>-12875.49</v>
      </c>
      <c r="O171" s="242">
        <v>-10754.22</v>
      </c>
      <c r="P171" s="28"/>
      <c r="Q171" s="242">
        <f>SUM(D171:O171)</f>
        <v>-180442.28</v>
      </c>
      <c r="R171" s="242">
        <f>IF($R$19&lt;1,0,Q171/$R$19)</f>
        <v>-622.21475862069</v>
      </c>
      <c r="S171" s="243"/>
      <c r="T171" s="351">
        <f>IF(Q171=0,0,1)+IF(C171=0,0,1)+IF(D171=0,0,1)+IF(E171=0,0,1)+IF(F171=0,0,1)+IF(G171=0,0,1)+IF(H171=0,0,1)+IF(I171=0,0,1)+IF(J171=0,0,1)+IF(K171=0,0,1)+IF(L171=0,0,1)+IF(M171=0,0,1)+IF(N171=0,0,1)+IF(O171=0,0,1)</f>
        <v>7</v>
      </c>
      <c r="U171" s="237"/>
      <c r="V171" s="237"/>
      <c r="W171" s="237"/>
      <c r="X171" s="237"/>
      <c r="Y171" s="237"/>
      <c r="Z171" s="237"/>
      <c r="AA171" s="237"/>
      <c r="AB171" s="237"/>
      <c r="AC171" s="237"/>
      <c r="AD171" s="237"/>
      <c r="AE171" s="237"/>
      <c r="AF171" s="237"/>
      <c r="AG171" s="237"/>
      <c r="AH171" s="237"/>
      <c r="AI171" s="237"/>
      <c r="AJ171" s="237"/>
      <c r="AK171" s="237"/>
      <c r="AL171" s="237"/>
      <c r="AM171" s="237"/>
      <c r="AN171" s="237"/>
      <c r="AO171" s="237"/>
      <c r="AP171" s="237"/>
      <c r="AQ171" s="237"/>
      <c r="AR171" s="237"/>
      <c r="AS171" s="237"/>
      <c r="AT171" s="237"/>
      <c r="AU171" s="237"/>
      <c r="AV171" s="237"/>
      <c r="AW171" s="237"/>
      <c r="AX171" s="237"/>
      <c r="AY171" s="237"/>
      <c r="AZ171" s="237"/>
      <c r="BA171" s="237"/>
      <c r="BB171" s="237"/>
      <c r="BC171" s="237"/>
      <c r="BD171" s="237"/>
      <c r="BE171" s="237"/>
      <c r="BF171" s="237"/>
      <c r="BG171" s="237"/>
      <c r="BH171" s="237"/>
      <c r="BI171" s="237"/>
      <c r="BJ171" s="237"/>
      <c r="BK171" s="237"/>
      <c r="BL171" s="237"/>
      <c r="BM171" s="237"/>
      <c r="BN171" s="237"/>
      <c r="BO171" s="237"/>
      <c r="BP171" s="237"/>
      <c r="BQ171" s="237"/>
      <c r="BR171" s="237"/>
      <c r="BS171" s="237"/>
      <c r="BT171" s="237"/>
      <c r="BU171" s="237"/>
      <c r="BV171" s="237"/>
      <c r="BW171" s="237"/>
      <c r="BX171" s="237"/>
      <c r="BY171" s="237"/>
      <c r="BZ171" s="237"/>
      <c r="CA171" s="237"/>
      <c r="CB171" s="237"/>
      <c r="CC171" s="237"/>
      <c r="CD171" s="237"/>
      <c r="CE171" s="237"/>
      <c r="CF171" s="237"/>
      <c r="CG171" s="237"/>
      <c r="CH171" s="237"/>
      <c r="CI171" s="237"/>
      <c r="CJ171" s="237"/>
      <c r="CK171" s="237"/>
      <c r="CL171" s="237"/>
      <c r="CM171" s="237"/>
      <c r="CN171" s="237"/>
      <c r="CO171" s="237"/>
      <c r="CP171" s="237"/>
      <c r="CQ171" s="237"/>
      <c r="CR171" s="237"/>
      <c r="CS171" s="237"/>
      <c r="CT171" s="237"/>
      <c r="CU171" s="237"/>
      <c r="CV171" s="237"/>
      <c r="CW171" s="237"/>
      <c r="CX171" s="237"/>
      <c r="CY171" s="237"/>
      <c r="CZ171" s="237"/>
      <c r="DA171" s="237"/>
      <c r="DB171" s="237"/>
      <c r="DC171" s="237"/>
      <c r="DD171" s="237"/>
      <c r="DE171" s="237"/>
      <c r="DF171" s="237"/>
      <c r="DG171" s="237"/>
      <c r="DH171" s="237"/>
      <c r="DI171" s="237"/>
      <c r="DJ171" s="237"/>
      <c r="DK171" s="237"/>
      <c r="DL171" s="237"/>
      <c r="DM171" s="237"/>
      <c r="DN171" s="237"/>
      <c r="DO171" s="237"/>
      <c r="DP171" s="237"/>
      <c r="DQ171" s="237"/>
      <c r="DR171" s="237"/>
      <c r="DS171" s="237"/>
      <c r="DT171" s="237"/>
      <c r="DU171" s="237"/>
      <c r="DV171" s="237"/>
      <c r="DW171" s="237"/>
      <c r="DX171" s="237"/>
      <c r="DY171" s="237"/>
      <c r="DZ171" s="237"/>
      <c r="EA171" s="237"/>
      <c r="EB171" s="237"/>
      <c r="EC171" s="237"/>
      <c r="ED171" s="237"/>
      <c r="EE171" s="237"/>
      <c r="EF171" s="237"/>
      <c r="EG171" s="237"/>
      <c r="EH171" s="237"/>
      <c r="EI171" s="237"/>
      <c r="EJ171" s="237"/>
      <c r="EK171" s="237"/>
      <c r="EL171" s="237"/>
      <c r="EM171" s="237"/>
      <c r="EN171" s="237"/>
      <c r="EO171" s="237"/>
      <c r="EP171" s="237"/>
      <c r="EQ171" s="237"/>
      <c r="ER171" s="237"/>
      <c r="ES171" s="237"/>
      <c r="ET171" s="237"/>
      <c r="EU171" s="237"/>
      <c r="EV171" s="237"/>
      <c r="EW171" s="237"/>
      <c r="EX171" s="237"/>
      <c r="EY171" s="237"/>
      <c r="EZ171" s="237"/>
      <c r="FA171" s="237"/>
      <c r="FB171" s="237"/>
      <c r="FC171" s="237"/>
      <c r="FD171" s="237"/>
      <c r="FE171" s="237"/>
      <c r="FF171" s="237"/>
      <c r="FG171" s="237"/>
      <c r="FH171" s="237"/>
      <c r="FI171" s="237"/>
      <c r="FJ171" s="237"/>
      <c r="FK171" s="237"/>
      <c r="FL171" s="237"/>
      <c r="FM171" s="237"/>
      <c r="FN171" s="237"/>
      <c r="FO171" s="237"/>
      <c r="FP171" s="237"/>
      <c r="FQ171" s="237"/>
      <c r="FR171" s="237"/>
      <c r="FS171" s="237"/>
      <c r="FT171" s="237"/>
      <c r="FU171" s="237"/>
      <c r="FV171" s="237"/>
      <c r="FW171" s="237"/>
      <c r="FX171" s="237"/>
      <c r="FY171" s="237"/>
      <c r="FZ171" s="237"/>
      <c r="GA171" s="237"/>
      <c r="GB171" s="237"/>
      <c r="GC171" s="237"/>
      <c r="GD171" s="237"/>
      <c r="GE171" s="237"/>
      <c r="GF171" s="237"/>
      <c r="GG171" s="237"/>
      <c r="GH171" s="237"/>
      <c r="GI171" s="237"/>
      <c r="GJ171" s="237"/>
      <c r="GK171" s="237"/>
      <c r="GL171" s="237"/>
      <c r="GM171" s="237"/>
      <c r="GN171" s="237"/>
      <c r="GO171" s="237"/>
      <c r="GP171" s="237"/>
      <c r="GQ171" s="237"/>
    </row>
    <row r="172" spans="1:199" s="81" customFormat="1" ht="15" hidden="1">
      <c r="A172" s="93" t="s">
        <v>298</v>
      </c>
      <c r="B172" s="241" t="s">
        <v>3772</v>
      </c>
      <c r="C172" s="242">
        <v>0</v>
      </c>
      <c r="D172" s="242">
        <v>0</v>
      </c>
      <c r="E172" s="242">
        <v>0</v>
      </c>
      <c r="F172" s="242">
        <v>0</v>
      </c>
      <c r="G172" s="242">
        <v>0</v>
      </c>
      <c r="H172" s="242">
        <v>0</v>
      </c>
      <c r="I172" s="242">
        <v>0</v>
      </c>
      <c r="J172" s="242">
        <v>0</v>
      </c>
      <c r="K172" s="242">
        <v>0</v>
      </c>
      <c r="L172" s="242">
        <v>0</v>
      </c>
      <c r="M172" s="242">
        <v>0</v>
      </c>
      <c r="N172" s="242">
        <v>0</v>
      </c>
      <c r="O172" s="242">
        <v>0</v>
      </c>
      <c r="P172" s="28"/>
      <c r="Q172" s="242">
        <f>SUM(D172:O172)</f>
        <v>0</v>
      </c>
      <c r="R172" s="242">
        <f>IF($R$19&lt;1,0,Q172/$R$19)</f>
        <v>0</v>
      </c>
      <c r="S172" s="243"/>
      <c r="T172" s="351">
        <f>IF(Q172=0,0,1)+IF(C172=0,0,1)+IF(D172=0,0,1)+IF(E172=0,0,1)+IF(F172=0,0,1)+IF(G172=0,0,1)+IF(H172=0,0,1)+IF(I172=0,0,1)+IF(J172=0,0,1)+IF(K172=0,0,1)+IF(L172=0,0,1)+IF(M172=0,0,1)+IF(N172=0,0,1)+IF(O172=0,0,1)</f>
        <v>0</v>
      </c>
      <c r="U172" s="237"/>
      <c r="V172" s="237"/>
      <c r="W172" s="237"/>
      <c r="X172" s="237"/>
      <c r="Y172" s="237"/>
      <c r="Z172" s="237"/>
      <c r="AA172" s="237"/>
      <c r="AB172" s="237"/>
      <c r="AC172" s="237"/>
      <c r="AD172" s="237"/>
      <c r="AE172" s="237"/>
      <c r="AF172" s="237"/>
      <c r="AG172" s="237"/>
      <c r="AH172" s="237"/>
      <c r="AI172" s="237"/>
      <c r="AJ172" s="237"/>
      <c r="AK172" s="237"/>
      <c r="AL172" s="237"/>
      <c r="AM172" s="237"/>
      <c r="AN172" s="237"/>
      <c r="AO172" s="237"/>
      <c r="AP172" s="237"/>
      <c r="AQ172" s="237"/>
      <c r="AR172" s="237"/>
      <c r="AS172" s="237"/>
      <c r="AT172" s="237"/>
      <c r="AU172" s="237"/>
      <c r="AV172" s="237"/>
      <c r="AW172" s="237"/>
      <c r="AX172" s="237"/>
      <c r="AY172" s="237"/>
      <c r="AZ172" s="237"/>
      <c r="BA172" s="237"/>
      <c r="BB172" s="237"/>
      <c r="BC172" s="237"/>
      <c r="BD172" s="237"/>
      <c r="BE172" s="237"/>
      <c r="BF172" s="237"/>
      <c r="BG172" s="237"/>
      <c r="BH172" s="237"/>
      <c r="BI172" s="237"/>
      <c r="BJ172" s="237"/>
      <c r="BK172" s="237"/>
      <c r="BL172" s="237"/>
      <c r="BM172" s="237"/>
      <c r="BN172" s="237"/>
      <c r="BO172" s="237"/>
      <c r="BP172" s="237"/>
      <c r="BQ172" s="237"/>
      <c r="BR172" s="237"/>
      <c r="BS172" s="237"/>
      <c r="BT172" s="237"/>
      <c r="BU172" s="237"/>
      <c r="BV172" s="237"/>
      <c r="BW172" s="237"/>
      <c r="BX172" s="237"/>
      <c r="BY172" s="237"/>
      <c r="BZ172" s="237"/>
      <c r="CA172" s="237"/>
      <c r="CB172" s="237"/>
      <c r="CC172" s="237"/>
      <c r="CD172" s="237"/>
      <c r="CE172" s="237"/>
      <c r="CF172" s="237"/>
      <c r="CG172" s="237"/>
      <c r="CH172" s="237"/>
      <c r="CI172" s="237"/>
      <c r="CJ172" s="237"/>
      <c r="CK172" s="237"/>
      <c r="CL172" s="237"/>
      <c r="CM172" s="237"/>
      <c r="CN172" s="237"/>
      <c r="CO172" s="237"/>
      <c r="CP172" s="237"/>
      <c r="CQ172" s="237"/>
      <c r="CR172" s="237"/>
      <c r="CS172" s="237"/>
      <c r="CT172" s="237"/>
      <c r="CU172" s="237"/>
      <c r="CV172" s="237"/>
      <c r="CW172" s="237"/>
      <c r="CX172" s="237"/>
      <c r="CY172" s="237"/>
      <c r="CZ172" s="237"/>
      <c r="DA172" s="237"/>
      <c r="DB172" s="237"/>
      <c r="DC172" s="237"/>
      <c r="DD172" s="237"/>
      <c r="DE172" s="237"/>
      <c r="DF172" s="237"/>
      <c r="DG172" s="237"/>
      <c r="DH172" s="237"/>
      <c r="DI172" s="237"/>
      <c r="DJ172" s="237"/>
      <c r="DK172" s="237"/>
      <c r="DL172" s="237"/>
      <c r="DM172" s="237"/>
      <c r="DN172" s="237"/>
      <c r="DO172" s="237"/>
      <c r="DP172" s="237"/>
      <c r="DQ172" s="237"/>
      <c r="DR172" s="237"/>
      <c r="DS172" s="237"/>
      <c r="DT172" s="237"/>
      <c r="DU172" s="237"/>
      <c r="DV172" s="237"/>
      <c r="DW172" s="237"/>
      <c r="DX172" s="237"/>
      <c r="DY172" s="237"/>
      <c r="DZ172" s="237"/>
      <c r="EA172" s="237"/>
      <c r="EB172" s="237"/>
      <c r="EC172" s="237"/>
      <c r="ED172" s="237"/>
      <c r="EE172" s="237"/>
      <c r="EF172" s="237"/>
      <c r="EG172" s="237"/>
      <c r="EH172" s="237"/>
      <c r="EI172" s="237"/>
      <c r="EJ172" s="237"/>
      <c r="EK172" s="237"/>
      <c r="EL172" s="237"/>
      <c r="EM172" s="237"/>
      <c r="EN172" s="237"/>
      <c r="EO172" s="237"/>
      <c r="EP172" s="237"/>
      <c r="EQ172" s="237"/>
      <c r="ER172" s="237"/>
      <c r="ES172" s="237"/>
      <c r="ET172" s="237"/>
      <c r="EU172" s="237"/>
      <c r="EV172" s="237"/>
      <c r="EW172" s="237"/>
      <c r="EX172" s="237"/>
      <c r="EY172" s="237"/>
      <c r="EZ172" s="237"/>
      <c r="FA172" s="237"/>
      <c r="FB172" s="237"/>
      <c r="FC172" s="237"/>
      <c r="FD172" s="237"/>
      <c r="FE172" s="237"/>
      <c r="FF172" s="237"/>
      <c r="FG172" s="237"/>
      <c r="FH172" s="237"/>
      <c r="FI172" s="237"/>
      <c r="FJ172" s="237"/>
      <c r="FK172" s="237"/>
      <c r="FL172" s="237"/>
      <c r="FM172" s="237"/>
      <c r="FN172" s="237"/>
      <c r="FO172" s="237"/>
      <c r="FP172" s="237"/>
      <c r="FQ172" s="237"/>
      <c r="FR172" s="237"/>
      <c r="FS172" s="237"/>
      <c r="FT172" s="237"/>
      <c r="FU172" s="237"/>
      <c r="FV172" s="237"/>
      <c r="FW172" s="237"/>
      <c r="FX172" s="237"/>
      <c r="FY172" s="237"/>
      <c r="FZ172" s="237"/>
      <c r="GA172" s="237"/>
      <c r="GB172" s="237"/>
      <c r="GC172" s="237"/>
      <c r="GD172" s="237"/>
      <c r="GE172" s="237"/>
      <c r="GF172" s="237"/>
      <c r="GG172" s="237"/>
      <c r="GH172" s="237"/>
      <c r="GI172" s="237"/>
      <c r="GJ172" s="237"/>
      <c r="GK172" s="237"/>
      <c r="GL172" s="237"/>
      <c r="GM172" s="237"/>
      <c r="GN172" s="237"/>
      <c r="GO172" s="237"/>
      <c r="GP172" s="237"/>
      <c r="GQ172" s="237"/>
    </row>
    <row r="173" spans="1:199" s="81" customFormat="1" ht="15" hidden="1">
      <c r="A173" s="93" t="s">
        <v>299</v>
      </c>
      <c r="B173" s="241" t="s">
        <v>3773</v>
      </c>
      <c r="C173" s="242">
        <v>0</v>
      </c>
      <c r="D173" s="242">
        <v>0</v>
      </c>
      <c r="E173" s="242">
        <v>0</v>
      </c>
      <c r="F173" s="242">
        <v>0</v>
      </c>
      <c r="G173" s="242">
        <v>0</v>
      </c>
      <c r="H173" s="242">
        <v>0</v>
      </c>
      <c r="I173" s="242">
        <v>0</v>
      </c>
      <c r="J173" s="242">
        <v>0</v>
      </c>
      <c r="K173" s="242">
        <v>0</v>
      </c>
      <c r="L173" s="242">
        <v>0</v>
      </c>
      <c r="M173" s="242">
        <v>0</v>
      </c>
      <c r="N173" s="242">
        <v>0</v>
      </c>
      <c r="O173" s="242">
        <v>0</v>
      </c>
      <c r="P173" s="28"/>
      <c r="Q173" s="242">
        <f>SUM(D173:O173)</f>
        <v>0</v>
      </c>
      <c r="R173" s="242">
        <f>IF($R$19&lt;1,0,Q173/$R$19)</f>
        <v>0</v>
      </c>
      <c r="S173" s="243"/>
      <c r="T173" s="351">
        <f>IF(Q173=0,0,1)+IF(C173=0,0,1)+IF(D173=0,0,1)+IF(E173=0,0,1)+IF(F173=0,0,1)+IF(G173=0,0,1)+IF(H173=0,0,1)+IF(I173=0,0,1)+IF(J173=0,0,1)+IF(K173=0,0,1)+IF(L173=0,0,1)+IF(M173=0,0,1)+IF(N173=0,0,1)+IF(O173=0,0,1)</f>
        <v>0</v>
      </c>
      <c r="U173" s="237"/>
      <c r="V173" s="237"/>
      <c r="W173" s="237"/>
      <c r="X173" s="237"/>
      <c r="Y173" s="237"/>
      <c r="Z173" s="237"/>
      <c r="AA173" s="237"/>
      <c r="AB173" s="237"/>
      <c r="AC173" s="237"/>
      <c r="AD173" s="237"/>
      <c r="AE173" s="237"/>
      <c r="AF173" s="237"/>
      <c r="AG173" s="237"/>
      <c r="AH173" s="237"/>
      <c r="AI173" s="237"/>
      <c r="AJ173" s="237"/>
      <c r="AK173" s="237"/>
      <c r="AL173" s="237"/>
      <c r="AM173" s="237"/>
      <c r="AN173" s="237"/>
      <c r="AO173" s="237"/>
      <c r="AP173" s="237"/>
      <c r="AQ173" s="237"/>
      <c r="AR173" s="237"/>
      <c r="AS173" s="237"/>
      <c r="AT173" s="237"/>
      <c r="AU173" s="237"/>
      <c r="AV173" s="237"/>
      <c r="AW173" s="237"/>
      <c r="AX173" s="237"/>
      <c r="AY173" s="237"/>
      <c r="AZ173" s="237"/>
      <c r="BA173" s="237"/>
      <c r="BB173" s="237"/>
      <c r="BC173" s="237"/>
      <c r="BD173" s="237"/>
      <c r="BE173" s="237"/>
      <c r="BF173" s="237"/>
      <c r="BG173" s="237"/>
      <c r="BH173" s="237"/>
      <c r="BI173" s="237"/>
      <c r="BJ173" s="237"/>
      <c r="BK173" s="237"/>
      <c r="BL173" s="237"/>
      <c r="BM173" s="237"/>
      <c r="BN173" s="237"/>
      <c r="BO173" s="237"/>
      <c r="BP173" s="237"/>
      <c r="BQ173" s="237"/>
      <c r="BR173" s="237"/>
      <c r="BS173" s="237"/>
      <c r="BT173" s="237"/>
      <c r="BU173" s="237"/>
      <c r="BV173" s="237"/>
      <c r="BW173" s="237"/>
      <c r="BX173" s="237"/>
      <c r="BY173" s="237"/>
      <c r="BZ173" s="237"/>
      <c r="CA173" s="237"/>
      <c r="CB173" s="237"/>
      <c r="CC173" s="237"/>
      <c r="CD173" s="237"/>
      <c r="CE173" s="237"/>
      <c r="CF173" s="237"/>
      <c r="CG173" s="237"/>
      <c r="CH173" s="237"/>
      <c r="CI173" s="237"/>
      <c r="CJ173" s="237"/>
      <c r="CK173" s="237"/>
      <c r="CL173" s="237"/>
      <c r="CM173" s="237"/>
      <c r="CN173" s="237"/>
      <c r="CO173" s="237"/>
      <c r="CP173" s="237"/>
      <c r="CQ173" s="237"/>
      <c r="CR173" s="237"/>
      <c r="CS173" s="237"/>
      <c r="CT173" s="237"/>
      <c r="CU173" s="237"/>
      <c r="CV173" s="237"/>
      <c r="CW173" s="237"/>
      <c r="CX173" s="237"/>
      <c r="CY173" s="237"/>
      <c r="CZ173" s="237"/>
      <c r="DA173" s="237"/>
      <c r="DB173" s="237"/>
      <c r="DC173" s="237"/>
      <c r="DD173" s="237"/>
      <c r="DE173" s="237"/>
      <c r="DF173" s="237"/>
      <c r="DG173" s="237"/>
      <c r="DH173" s="237"/>
      <c r="DI173" s="237"/>
      <c r="DJ173" s="237"/>
      <c r="DK173" s="237"/>
      <c r="DL173" s="237"/>
      <c r="DM173" s="237"/>
      <c r="DN173" s="237"/>
      <c r="DO173" s="237"/>
      <c r="DP173" s="237"/>
      <c r="DQ173" s="237"/>
      <c r="DR173" s="237"/>
      <c r="DS173" s="237"/>
      <c r="DT173" s="237"/>
      <c r="DU173" s="237"/>
      <c r="DV173" s="237"/>
      <c r="DW173" s="237"/>
      <c r="DX173" s="237"/>
      <c r="DY173" s="237"/>
      <c r="DZ173" s="237"/>
      <c r="EA173" s="237"/>
      <c r="EB173" s="237"/>
      <c r="EC173" s="237"/>
      <c r="ED173" s="237"/>
      <c r="EE173" s="237"/>
      <c r="EF173" s="237"/>
      <c r="EG173" s="237"/>
      <c r="EH173" s="237"/>
      <c r="EI173" s="237"/>
      <c r="EJ173" s="237"/>
      <c r="EK173" s="237"/>
      <c r="EL173" s="237"/>
      <c r="EM173" s="237"/>
      <c r="EN173" s="237"/>
      <c r="EO173" s="237"/>
      <c r="EP173" s="237"/>
      <c r="EQ173" s="237"/>
      <c r="ER173" s="237"/>
      <c r="ES173" s="237"/>
      <c r="ET173" s="237"/>
      <c r="EU173" s="237"/>
      <c r="EV173" s="237"/>
      <c r="EW173" s="237"/>
      <c r="EX173" s="237"/>
      <c r="EY173" s="237"/>
      <c r="EZ173" s="237"/>
      <c r="FA173" s="237"/>
      <c r="FB173" s="237"/>
      <c r="FC173" s="237"/>
      <c r="FD173" s="237"/>
      <c r="FE173" s="237"/>
      <c r="FF173" s="237"/>
      <c r="FG173" s="237"/>
      <c r="FH173" s="237"/>
      <c r="FI173" s="237"/>
      <c r="FJ173" s="237"/>
      <c r="FK173" s="237"/>
      <c r="FL173" s="237"/>
      <c r="FM173" s="237"/>
      <c r="FN173" s="237"/>
      <c r="FO173" s="237"/>
      <c r="FP173" s="237"/>
      <c r="FQ173" s="237"/>
      <c r="FR173" s="237"/>
      <c r="FS173" s="237"/>
      <c r="FT173" s="237"/>
      <c r="FU173" s="237"/>
      <c r="FV173" s="237"/>
      <c r="FW173" s="237"/>
      <c r="FX173" s="237"/>
      <c r="FY173" s="237"/>
      <c r="FZ173" s="237"/>
      <c r="GA173" s="237"/>
      <c r="GB173" s="237"/>
      <c r="GC173" s="237"/>
      <c r="GD173" s="237"/>
      <c r="GE173" s="237"/>
      <c r="GF173" s="237"/>
      <c r="GG173" s="237"/>
      <c r="GH173" s="237"/>
      <c r="GI173" s="237"/>
      <c r="GJ173" s="237"/>
      <c r="GK173" s="237"/>
      <c r="GL173" s="237"/>
      <c r="GM173" s="237"/>
      <c r="GN173" s="237"/>
      <c r="GO173" s="237"/>
      <c r="GP173" s="237"/>
      <c r="GQ173" s="237"/>
    </row>
    <row r="174" spans="1:199" s="81" customFormat="1" ht="15" hidden="1">
      <c r="A174" s="93" t="s">
        <v>300</v>
      </c>
      <c r="B174" s="241" t="s">
        <v>3774</v>
      </c>
      <c r="C174" s="242">
        <v>0</v>
      </c>
      <c r="D174" s="242">
        <v>0</v>
      </c>
      <c r="E174" s="242">
        <v>0</v>
      </c>
      <c r="F174" s="242">
        <v>0</v>
      </c>
      <c r="G174" s="242">
        <v>0</v>
      </c>
      <c r="H174" s="242">
        <v>0</v>
      </c>
      <c r="I174" s="242">
        <v>0</v>
      </c>
      <c r="J174" s="242">
        <v>0</v>
      </c>
      <c r="K174" s="242">
        <v>0</v>
      </c>
      <c r="L174" s="242">
        <v>0</v>
      </c>
      <c r="M174" s="242">
        <v>0</v>
      </c>
      <c r="N174" s="242">
        <v>0</v>
      </c>
      <c r="O174" s="242">
        <v>0</v>
      </c>
      <c r="P174" s="28"/>
      <c r="Q174" s="242">
        <f>SUM(D174:O174)</f>
        <v>0</v>
      </c>
      <c r="R174" s="242">
        <f>IF($R$19&lt;1,0,Q174/$R$19)</f>
        <v>0</v>
      </c>
      <c r="S174" s="243"/>
      <c r="T174" s="351">
        <f>IF(Q174=0,0,1)+IF(C174=0,0,1)+IF(D174=0,0,1)+IF(E174=0,0,1)+IF(F174=0,0,1)+IF(G174=0,0,1)+IF(H174=0,0,1)+IF(I174=0,0,1)+IF(J174=0,0,1)+IF(K174=0,0,1)+IF(L174=0,0,1)+IF(M174=0,0,1)+IF(N174=0,0,1)+IF(O174=0,0,1)</f>
        <v>0</v>
      </c>
      <c r="U174" s="237"/>
      <c r="V174" s="237"/>
      <c r="W174" s="237"/>
      <c r="X174" s="237"/>
      <c r="Y174" s="237"/>
      <c r="Z174" s="237"/>
      <c r="AA174" s="237"/>
      <c r="AB174" s="237"/>
      <c r="AC174" s="237"/>
      <c r="AD174" s="237"/>
      <c r="AE174" s="237"/>
      <c r="AF174" s="237"/>
      <c r="AG174" s="237"/>
      <c r="AH174" s="237"/>
      <c r="AI174" s="237"/>
      <c r="AJ174" s="237"/>
      <c r="AK174" s="237"/>
      <c r="AL174" s="237"/>
      <c r="AM174" s="237"/>
      <c r="AN174" s="237"/>
      <c r="AO174" s="237"/>
      <c r="AP174" s="237"/>
      <c r="AQ174" s="237"/>
      <c r="AR174" s="237"/>
      <c r="AS174" s="237"/>
      <c r="AT174" s="237"/>
      <c r="AU174" s="237"/>
      <c r="AV174" s="237"/>
      <c r="AW174" s="237"/>
      <c r="AX174" s="237"/>
      <c r="AY174" s="237"/>
      <c r="AZ174" s="237"/>
      <c r="BA174" s="237"/>
      <c r="BB174" s="237"/>
      <c r="BC174" s="237"/>
      <c r="BD174" s="237"/>
      <c r="BE174" s="237"/>
      <c r="BF174" s="237"/>
      <c r="BG174" s="237"/>
      <c r="BH174" s="237"/>
      <c r="BI174" s="237"/>
      <c r="BJ174" s="237"/>
      <c r="BK174" s="237"/>
      <c r="BL174" s="237"/>
      <c r="BM174" s="237"/>
      <c r="BN174" s="237"/>
      <c r="BO174" s="237"/>
      <c r="BP174" s="237"/>
      <c r="BQ174" s="237"/>
      <c r="BR174" s="237"/>
      <c r="BS174" s="237"/>
      <c r="BT174" s="237"/>
      <c r="BU174" s="237"/>
      <c r="BV174" s="237"/>
      <c r="BW174" s="237"/>
      <c r="BX174" s="237"/>
      <c r="BY174" s="237"/>
      <c r="BZ174" s="237"/>
      <c r="CA174" s="237"/>
      <c r="CB174" s="237"/>
      <c r="CC174" s="237"/>
      <c r="CD174" s="237"/>
      <c r="CE174" s="237"/>
      <c r="CF174" s="237"/>
      <c r="CG174" s="237"/>
      <c r="CH174" s="237"/>
      <c r="CI174" s="237"/>
      <c r="CJ174" s="237"/>
      <c r="CK174" s="237"/>
      <c r="CL174" s="237"/>
      <c r="CM174" s="237"/>
      <c r="CN174" s="237"/>
      <c r="CO174" s="237"/>
      <c r="CP174" s="237"/>
      <c r="CQ174" s="237"/>
      <c r="CR174" s="237"/>
      <c r="CS174" s="237"/>
      <c r="CT174" s="237"/>
      <c r="CU174" s="237"/>
      <c r="CV174" s="237"/>
      <c r="CW174" s="237"/>
      <c r="CX174" s="237"/>
      <c r="CY174" s="237"/>
      <c r="CZ174" s="237"/>
      <c r="DA174" s="237"/>
      <c r="DB174" s="237"/>
      <c r="DC174" s="237"/>
      <c r="DD174" s="237"/>
      <c r="DE174" s="237"/>
      <c r="DF174" s="237"/>
      <c r="DG174" s="237"/>
      <c r="DH174" s="237"/>
      <c r="DI174" s="237"/>
      <c r="DJ174" s="237"/>
      <c r="DK174" s="237"/>
      <c r="DL174" s="237"/>
      <c r="DM174" s="237"/>
      <c r="DN174" s="237"/>
      <c r="DO174" s="237"/>
      <c r="DP174" s="237"/>
      <c r="DQ174" s="237"/>
      <c r="DR174" s="237"/>
      <c r="DS174" s="237"/>
      <c r="DT174" s="237"/>
      <c r="DU174" s="237"/>
      <c r="DV174" s="237"/>
      <c r="DW174" s="237"/>
      <c r="DX174" s="237"/>
      <c r="DY174" s="237"/>
      <c r="DZ174" s="237"/>
      <c r="EA174" s="237"/>
      <c r="EB174" s="237"/>
      <c r="EC174" s="237"/>
      <c r="ED174" s="237"/>
      <c r="EE174" s="237"/>
      <c r="EF174" s="237"/>
      <c r="EG174" s="237"/>
      <c r="EH174" s="237"/>
      <c r="EI174" s="237"/>
      <c r="EJ174" s="237"/>
      <c r="EK174" s="237"/>
      <c r="EL174" s="237"/>
      <c r="EM174" s="237"/>
      <c r="EN174" s="237"/>
      <c r="EO174" s="237"/>
      <c r="EP174" s="237"/>
      <c r="EQ174" s="237"/>
      <c r="ER174" s="237"/>
      <c r="ES174" s="237"/>
      <c r="ET174" s="237"/>
      <c r="EU174" s="237"/>
      <c r="EV174" s="237"/>
      <c r="EW174" s="237"/>
      <c r="EX174" s="237"/>
      <c r="EY174" s="237"/>
      <c r="EZ174" s="237"/>
      <c r="FA174" s="237"/>
      <c r="FB174" s="237"/>
      <c r="FC174" s="237"/>
      <c r="FD174" s="237"/>
      <c r="FE174" s="237"/>
      <c r="FF174" s="237"/>
      <c r="FG174" s="237"/>
      <c r="FH174" s="237"/>
      <c r="FI174" s="237"/>
      <c r="FJ174" s="237"/>
      <c r="FK174" s="237"/>
      <c r="FL174" s="237"/>
      <c r="FM174" s="237"/>
      <c r="FN174" s="237"/>
      <c r="FO174" s="237"/>
      <c r="FP174" s="237"/>
      <c r="FQ174" s="237"/>
      <c r="FR174" s="237"/>
      <c r="FS174" s="237"/>
      <c r="FT174" s="237"/>
      <c r="FU174" s="237"/>
      <c r="FV174" s="237"/>
      <c r="FW174" s="237"/>
      <c r="FX174" s="237"/>
      <c r="FY174" s="237"/>
      <c r="FZ174" s="237"/>
      <c r="GA174" s="237"/>
      <c r="GB174" s="237"/>
      <c r="GC174" s="237"/>
      <c r="GD174" s="237"/>
      <c r="GE174" s="237"/>
      <c r="GF174" s="237"/>
      <c r="GG174" s="237"/>
      <c r="GH174" s="237"/>
      <c r="GI174" s="237"/>
      <c r="GJ174" s="237"/>
      <c r="GK174" s="237"/>
      <c r="GL174" s="237"/>
      <c r="GM174" s="237"/>
      <c r="GN174" s="237"/>
      <c r="GO174" s="237"/>
      <c r="GP174" s="237"/>
      <c r="GQ174" s="237"/>
    </row>
    <row r="175" spans="1:199" s="81" customFormat="1" ht="15" hidden="1">
      <c r="A175" s="93" t="s">
        <v>301</v>
      </c>
      <c r="B175" s="241" t="s">
        <v>3775</v>
      </c>
      <c r="C175" s="242">
        <v>0</v>
      </c>
      <c r="D175" s="242">
        <v>0</v>
      </c>
      <c r="E175" s="242">
        <v>0</v>
      </c>
      <c r="F175" s="242">
        <v>0</v>
      </c>
      <c r="G175" s="242">
        <v>0</v>
      </c>
      <c r="H175" s="242">
        <v>0</v>
      </c>
      <c r="I175" s="242">
        <v>0</v>
      </c>
      <c r="J175" s="242">
        <v>0</v>
      </c>
      <c r="K175" s="242">
        <v>0</v>
      </c>
      <c r="L175" s="242">
        <v>0</v>
      </c>
      <c r="M175" s="242">
        <v>0</v>
      </c>
      <c r="N175" s="242">
        <v>0</v>
      </c>
      <c r="O175" s="242">
        <v>0</v>
      </c>
      <c r="P175" s="28"/>
      <c r="Q175" s="242">
        <f>SUM(D175:O175)</f>
        <v>0</v>
      </c>
      <c r="R175" s="242">
        <f>IF($R$19&lt;1,0,Q175/$R$19)</f>
        <v>0</v>
      </c>
      <c r="S175" s="243"/>
      <c r="T175" s="351">
        <f>IF(Q175=0,0,1)+IF(C175=0,0,1)+IF(D175=0,0,1)+IF(E175=0,0,1)+IF(F175=0,0,1)+IF(G175=0,0,1)+IF(H175=0,0,1)+IF(I175=0,0,1)+IF(J175=0,0,1)+IF(K175=0,0,1)+IF(L175=0,0,1)+IF(M175=0,0,1)+IF(N175=0,0,1)+IF(O175=0,0,1)</f>
        <v>0</v>
      </c>
      <c r="U175" s="237"/>
      <c r="V175" s="237"/>
      <c r="W175" s="237"/>
      <c r="X175" s="237"/>
      <c r="Y175" s="237"/>
      <c r="Z175" s="237"/>
      <c r="AA175" s="237"/>
      <c r="AB175" s="237"/>
      <c r="AC175" s="237"/>
      <c r="AD175" s="237"/>
      <c r="AE175" s="237"/>
      <c r="AF175" s="237"/>
      <c r="AG175" s="237"/>
      <c r="AH175" s="237"/>
      <c r="AI175" s="237"/>
      <c r="AJ175" s="237"/>
      <c r="AK175" s="237"/>
      <c r="AL175" s="237"/>
      <c r="AM175" s="237"/>
      <c r="AN175" s="237"/>
      <c r="AO175" s="237"/>
      <c r="AP175" s="237"/>
      <c r="AQ175" s="237"/>
      <c r="AR175" s="237"/>
      <c r="AS175" s="237"/>
      <c r="AT175" s="237"/>
      <c r="AU175" s="237"/>
      <c r="AV175" s="237"/>
      <c r="AW175" s="237"/>
      <c r="AX175" s="237"/>
      <c r="AY175" s="237"/>
      <c r="AZ175" s="237"/>
      <c r="BA175" s="237"/>
      <c r="BB175" s="237"/>
      <c r="BC175" s="237"/>
      <c r="BD175" s="237"/>
      <c r="BE175" s="237"/>
      <c r="BF175" s="237"/>
      <c r="BG175" s="237"/>
      <c r="BH175" s="237"/>
      <c r="BI175" s="237"/>
      <c r="BJ175" s="237"/>
      <c r="BK175" s="237"/>
      <c r="BL175" s="237"/>
      <c r="BM175" s="237"/>
      <c r="BN175" s="237"/>
      <c r="BO175" s="237"/>
      <c r="BP175" s="237"/>
      <c r="BQ175" s="237"/>
      <c r="BR175" s="237"/>
      <c r="BS175" s="237"/>
      <c r="BT175" s="237"/>
      <c r="BU175" s="237"/>
      <c r="BV175" s="237"/>
      <c r="BW175" s="237"/>
      <c r="BX175" s="237"/>
      <c r="BY175" s="237"/>
      <c r="BZ175" s="237"/>
      <c r="CA175" s="237"/>
      <c r="CB175" s="237"/>
      <c r="CC175" s="237"/>
      <c r="CD175" s="237"/>
      <c r="CE175" s="237"/>
      <c r="CF175" s="237"/>
      <c r="CG175" s="237"/>
      <c r="CH175" s="237"/>
      <c r="CI175" s="237"/>
      <c r="CJ175" s="237"/>
      <c r="CK175" s="237"/>
      <c r="CL175" s="237"/>
      <c r="CM175" s="237"/>
      <c r="CN175" s="237"/>
      <c r="CO175" s="237"/>
      <c r="CP175" s="237"/>
      <c r="CQ175" s="237"/>
      <c r="CR175" s="237"/>
      <c r="CS175" s="237"/>
      <c r="CT175" s="237"/>
      <c r="CU175" s="237"/>
      <c r="CV175" s="237"/>
      <c r="CW175" s="237"/>
      <c r="CX175" s="237"/>
      <c r="CY175" s="237"/>
      <c r="CZ175" s="237"/>
      <c r="DA175" s="237"/>
      <c r="DB175" s="237"/>
      <c r="DC175" s="237"/>
      <c r="DD175" s="237"/>
      <c r="DE175" s="237"/>
      <c r="DF175" s="237"/>
      <c r="DG175" s="237"/>
      <c r="DH175" s="237"/>
      <c r="DI175" s="237"/>
      <c r="DJ175" s="237"/>
      <c r="DK175" s="237"/>
      <c r="DL175" s="237"/>
      <c r="DM175" s="237"/>
      <c r="DN175" s="237"/>
      <c r="DO175" s="237"/>
      <c r="DP175" s="237"/>
      <c r="DQ175" s="237"/>
      <c r="DR175" s="237"/>
      <c r="DS175" s="237"/>
      <c r="DT175" s="237"/>
      <c r="DU175" s="237"/>
      <c r="DV175" s="237"/>
      <c r="DW175" s="237"/>
      <c r="DX175" s="237"/>
      <c r="DY175" s="237"/>
      <c r="DZ175" s="237"/>
      <c r="EA175" s="237"/>
      <c r="EB175" s="237"/>
      <c r="EC175" s="237"/>
      <c r="ED175" s="237"/>
      <c r="EE175" s="237"/>
      <c r="EF175" s="237"/>
      <c r="EG175" s="237"/>
      <c r="EH175" s="237"/>
      <c r="EI175" s="237"/>
      <c r="EJ175" s="237"/>
      <c r="EK175" s="237"/>
      <c r="EL175" s="237"/>
      <c r="EM175" s="237"/>
      <c r="EN175" s="237"/>
      <c r="EO175" s="237"/>
      <c r="EP175" s="237"/>
      <c r="EQ175" s="237"/>
      <c r="ER175" s="237"/>
      <c r="ES175" s="237"/>
      <c r="ET175" s="237"/>
      <c r="EU175" s="237"/>
      <c r="EV175" s="237"/>
      <c r="EW175" s="237"/>
      <c r="EX175" s="237"/>
      <c r="EY175" s="237"/>
      <c r="EZ175" s="237"/>
      <c r="FA175" s="237"/>
      <c r="FB175" s="237"/>
      <c r="FC175" s="237"/>
      <c r="FD175" s="237"/>
      <c r="FE175" s="237"/>
      <c r="FF175" s="237"/>
      <c r="FG175" s="237"/>
      <c r="FH175" s="237"/>
      <c r="FI175" s="237"/>
      <c r="FJ175" s="237"/>
      <c r="FK175" s="237"/>
      <c r="FL175" s="237"/>
      <c r="FM175" s="237"/>
      <c r="FN175" s="237"/>
      <c r="FO175" s="237"/>
      <c r="FP175" s="237"/>
      <c r="FQ175" s="237"/>
      <c r="FR175" s="237"/>
      <c r="FS175" s="237"/>
      <c r="FT175" s="237"/>
      <c r="FU175" s="237"/>
      <c r="FV175" s="237"/>
      <c r="FW175" s="237"/>
      <c r="FX175" s="237"/>
      <c r="FY175" s="237"/>
      <c r="FZ175" s="237"/>
      <c r="GA175" s="237"/>
      <c r="GB175" s="237"/>
      <c r="GC175" s="237"/>
      <c r="GD175" s="237"/>
      <c r="GE175" s="237"/>
      <c r="GF175" s="237"/>
      <c r="GG175" s="237"/>
      <c r="GH175" s="237"/>
      <c r="GI175" s="237"/>
      <c r="GJ175" s="237"/>
      <c r="GK175" s="237"/>
      <c r="GL175" s="237"/>
      <c r="GM175" s="237"/>
      <c r="GN175" s="237"/>
      <c r="GO175" s="237"/>
      <c r="GP175" s="237"/>
      <c r="GQ175" s="237"/>
    </row>
    <row r="176" spans="1:199" s="81" customFormat="1" ht="15" hidden="1">
      <c r="A176" s="93" t="s">
        <v>302</v>
      </c>
      <c r="B176" s="241" t="s">
        <v>3776</v>
      </c>
      <c r="C176" s="242">
        <v>0</v>
      </c>
      <c r="D176" s="242">
        <v>0</v>
      </c>
      <c r="E176" s="242">
        <v>0</v>
      </c>
      <c r="F176" s="242">
        <v>0</v>
      </c>
      <c r="G176" s="242">
        <v>0</v>
      </c>
      <c r="H176" s="242">
        <v>0</v>
      </c>
      <c r="I176" s="242">
        <v>0</v>
      </c>
      <c r="J176" s="242">
        <v>0</v>
      </c>
      <c r="K176" s="242">
        <v>0</v>
      </c>
      <c r="L176" s="242">
        <v>0</v>
      </c>
      <c r="M176" s="242">
        <v>0</v>
      </c>
      <c r="N176" s="242">
        <v>0</v>
      </c>
      <c r="O176" s="242">
        <v>0</v>
      </c>
      <c r="P176" s="28"/>
      <c r="Q176" s="242">
        <f>SUM(D176:O176)</f>
        <v>0</v>
      </c>
      <c r="R176" s="242">
        <f>IF($R$19&lt;1,0,Q176/$R$19)</f>
        <v>0</v>
      </c>
      <c r="S176" s="243"/>
      <c r="T176" s="351">
        <f>IF(Q176=0,0,1)+IF(C176=0,0,1)+IF(D176=0,0,1)+IF(E176=0,0,1)+IF(F176=0,0,1)+IF(G176=0,0,1)+IF(H176=0,0,1)+IF(I176=0,0,1)+IF(J176=0,0,1)+IF(K176=0,0,1)+IF(L176=0,0,1)+IF(M176=0,0,1)+IF(N176=0,0,1)+IF(O176=0,0,1)</f>
        <v>0</v>
      </c>
      <c r="U176" s="237"/>
      <c r="V176" s="237"/>
      <c r="W176" s="237"/>
      <c r="X176" s="237"/>
      <c r="Y176" s="237"/>
      <c r="Z176" s="237"/>
      <c r="AA176" s="237"/>
      <c r="AB176" s="237"/>
      <c r="AC176" s="237"/>
      <c r="AD176" s="237"/>
      <c r="AE176" s="237"/>
      <c r="AF176" s="237"/>
      <c r="AG176" s="237"/>
      <c r="AH176" s="237"/>
      <c r="AI176" s="237"/>
      <c r="AJ176" s="237"/>
      <c r="AK176" s="237"/>
      <c r="AL176" s="237"/>
      <c r="AM176" s="237"/>
      <c r="AN176" s="237"/>
      <c r="AO176" s="237"/>
      <c r="AP176" s="237"/>
      <c r="AQ176" s="237"/>
      <c r="AR176" s="237"/>
      <c r="AS176" s="237"/>
      <c r="AT176" s="237"/>
      <c r="AU176" s="237"/>
      <c r="AV176" s="237"/>
      <c r="AW176" s="237"/>
      <c r="AX176" s="237"/>
      <c r="AY176" s="237"/>
      <c r="AZ176" s="237"/>
      <c r="BA176" s="237"/>
      <c r="BB176" s="237"/>
      <c r="BC176" s="237"/>
      <c r="BD176" s="237"/>
      <c r="BE176" s="237"/>
      <c r="BF176" s="237"/>
      <c r="BG176" s="237"/>
      <c r="BH176" s="237"/>
      <c r="BI176" s="237"/>
      <c r="BJ176" s="237"/>
      <c r="BK176" s="237"/>
      <c r="BL176" s="237"/>
      <c r="BM176" s="237"/>
      <c r="BN176" s="237"/>
      <c r="BO176" s="237"/>
      <c r="BP176" s="237"/>
      <c r="BQ176" s="237"/>
      <c r="BR176" s="237"/>
      <c r="BS176" s="237"/>
      <c r="BT176" s="237"/>
      <c r="BU176" s="237"/>
      <c r="BV176" s="237"/>
      <c r="BW176" s="237"/>
      <c r="BX176" s="237"/>
      <c r="BY176" s="237"/>
      <c r="BZ176" s="237"/>
      <c r="CA176" s="237"/>
      <c r="CB176" s="237"/>
      <c r="CC176" s="237"/>
      <c r="CD176" s="237"/>
      <c r="CE176" s="237"/>
      <c r="CF176" s="237"/>
      <c r="CG176" s="237"/>
      <c r="CH176" s="237"/>
      <c r="CI176" s="237"/>
      <c r="CJ176" s="237"/>
      <c r="CK176" s="237"/>
      <c r="CL176" s="237"/>
      <c r="CM176" s="237"/>
      <c r="CN176" s="237"/>
      <c r="CO176" s="237"/>
      <c r="CP176" s="237"/>
      <c r="CQ176" s="237"/>
      <c r="CR176" s="237"/>
      <c r="CS176" s="237"/>
      <c r="CT176" s="237"/>
      <c r="CU176" s="237"/>
      <c r="CV176" s="237"/>
      <c r="CW176" s="237"/>
      <c r="CX176" s="237"/>
      <c r="CY176" s="237"/>
      <c r="CZ176" s="237"/>
      <c r="DA176" s="237"/>
      <c r="DB176" s="237"/>
      <c r="DC176" s="237"/>
      <c r="DD176" s="237"/>
      <c r="DE176" s="237"/>
      <c r="DF176" s="237"/>
      <c r="DG176" s="237"/>
      <c r="DH176" s="237"/>
      <c r="DI176" s="237"/>
      <c r="DJ176" s="237"/>
      <c r="DK176" s="237"/>
      <c r="DL176" s="237"/>
      <c r="DM176" s="237"/>
      <c r="DN176" s="237"/>
      <c r="DO176" s="237"/>
      <c r="DP176" s="237"/>
      <c r="DQ176" s="237"/>
      <c r="DR176" s="237"/>
      <c r="DS176" s="237"/>
      <c r="DT176" s="237"/>
      <c r="DU176" s="237"/>
      <c r="DV176" s="237"/>
      <c r="DW176" s="237"/>
      <c r="DX176" s="237"/>
      <c r="DY176" s="237"/>
      <c r="DZ176" s="237"/>
      <c r="EA176" s="237"/>
      <c r="EB176" s="237"/>
      <c r="EC176" s="237"/>
      <c r="ED176" s="237"/>
      <c r="EE176" s="237"/>
      <c r="EF176" s="237"/>
      <c r="EG176" s="237"/>
      <c r="EH176" s="237"/>
      <c r="EI176" s="237"/>
      <c r="EJ176" s="237"/>
      <c r="EK176" s="237"/>
      <c r="EL176" s="237"/>
      <c r="EM176" s="237"/>
      <c r="EN176" s="237"/>
      <c r="EO176" s="237"/>
      <c r="EP176" s="237"/>
      <c r="EQ176" s="237"/>
      <c r="ER176" s="237"/>
      <c r="ES176" s="237"/>
      <c r="ET176" s="237"/>
      <c r="EU176" s="237"/>
      <c r="EV176" s="237"/>
      <c r="EW176" s="237"/>
      <c r="EX176" s="237"/>
      <c r="EY176" s="237"/>
      <c r="EZ176" s="237"/>
      <c r="FA176" s="237"/>
      <c r="FB176" s="237"/>
      <c r="FC176" s="237"/>
      <c r="FD176" s="237"/>
      <c r="FE176" s="237"/>
      <c r="FF176" s="237"/>
      <c r="FG176" s="237"/>
      <c r="FH176" s="237"/>
      <c r="FI176" s="237"/>
      <c r="FJ176" s="237"/>
      <c r="FK176" s="237"/>
      <c r="FL176" s="237"/>
      <c r="FM176" s="237"/>
      <c r="FN176" s="237"/>
      <c r="FO176" s="237"/>
      <c r="FP176" s="237"/>
      <c r="FQ176" s="237"/>
      <c r="FR176" s="237"/>
      <c r="FS176" s="237"/>
      <c r="FT176" s="237"/>
      <c r="FU176" s="237"/>
      <c r="FV176" s="237"/>
      <c r="FW176" s="237"/>
      <c r="FX176" s="237"/>
      <c r="FY176" s="237"/>
      <c r="FZ176" s="237"/>
      <c r="GA176" s="237"/>
      <c r="GB176" s="237"/>
      <c r="GC176" s="237"/>
      <c r="GD176" s="237"/>
      <c r="GE176" s="237"/>
      <c r="GF176" s="237"/>
      <c r="GG176" s="237"/>
      <c r="GH176" s="237"/>
      <c r="GI176" s="237"/>
      <c r="GJ176" s="237"/>
      <c r="GK176" s="237"/>
      <c r="GL176" s="237"/>
      <c r="GM176" s="237"/>
      <c r="GN176" s="237"/>
      <c r="GO176" s="237"/>
      <c r="GP176" s="237"/>
      <c r="GQ176" s="237"/>
    </row>
    <row r="177" spans="1:199" s="81" customFormat="1" ht="15" hidden="1">
      <c r="A177" s="93" t="s">
        <v>303</v>
      </c>
      <c r="B177" s="241" t="s">
        <v>3777</v>
      </c>
      <c r="C177" s="242">
        <v>0</v>
      </c>
      <c r="D177" s="242">
        <v>0</v>
      </c>
      <c r="E177" s="242">
        <v>0</v>
      </c>
      <c r="F177" s="242">
        <v>0</v>
      </c>
      <c r="G177" s="242">
        <v>0</v>
      </c>
      <c r="H177" s="242">
        <v>0</v>
      </c>
      <c r="I177" s="242">
        <v>0</v>
      </c>
      <c r="J177" s="242">
        <v>0</v>
      </c>
      <c r="K177" s="242">
        <v>0</v>
      </c>
      <c r="L177" s="242">
        <v>0</v>
      </c>
      <c r="M177" s="242">
        <v>0</v>
      </c>
      <c r="N177" s="242">
        <v>0</v>
      </c>
      <c r="O177" s="242">
        <v>0</v>
      </c>
      <c r="P177" s="28"/>
      <c r="Q177" s="242">
        <f>SUM(D177:O177)</f>
        <v>0</v>
      </c>
      <c r="R177" s="242">
        <f>IF($R$19&lt;1,0,Q177/$R$19)</f>
        <v>0</v>
      </c>
      <c r="S177" s="243"/>
      <c r="T177" s="351">
        <f>IF(Q177=0,0,1)+IF(C177=0,0,1)+IF(D177=0,0,1)+IF(E177=0,0,1)+IF(F177=0,0,1)+IF(G177=0,0,1)+IF(H177=0,0,1)+IF(I177=0,0,1)+IF(J177=0,0,1)+IF(K177=0,0,1)+IF(L177=0,0,1)+IF(M177=0,0,1)+IF(N177=0,0,1)+IF(O177=0,0,1)</f>
        <v>0</v>
      </c>
      <c r="U177" s="237"/>
      <c r="V177" s="237"/>
      <c r="W177" s="237"/>
      <c r="X177" s="237"/>
      <c r="Y177" s="237"/>
      <c r="Z177" s="237"/>
      <c r="AA177" s="237"/>
      <c r="AB177" s="237"/>
      <c r="AC177" s="237"/>
      <c r="AD177" s="237"/>
      <c r="AE177" s="237"/>
      <c r="AF177" s="237"/>
      <c r="AG177" s="237"/>
      <c r="AH177" s="237"/>
      <c r="AI177" s="237"/>
      <c r="AJ177" s="237"/>
      <c r="AK177" s="237"/>
      <c r="AL177" s="237"/>
      <c r="AM177" s="237"/>
      <c r="AN177" s="237"/>
      <c r="AO177" s="237"/>
      <c r="AP177" s="237"/>
      <c r="AQ177" s="237"/>
      <c r="AR177" s="237"/>
      <c r="AS177" s="237"/>
      <c r="AT177" s="237"/>
      <c r="AU177" s="237"/>
      <c r="AV177" s="237"/>
      <c r="AW177" s="237"/>
      <c r="AX177" s="237"/>
      <c r="AY177" s="237"/>
      <c r="AZ177" s="237"/>
      <c r="BA177" s="237"/>
      <c r="BB177" s="237"/>
      <c r="BC177" s="237"/>
      <c r="BD177" s="237"/>
      <c r="BE177" s="237"/>
      <c r="BF177" s="237"/>
      <c r="BG177" s="237"/>
      <c r="BH177" s="237"/>
      <c r="BI177" s="237"/>
      <c r="BJ177" s="237"/>
      <c r="BK177" s="237"/>
      <c r="BL177" s="237"/>
      <c r="BM177" s="237"/>
      <c r="BN177" s="237"/>
      <c r="BO177" s="237"/>
      <c r="BP177" s="237"/>
      <c r="BQ177" s="237"/>
      <c r="BR177" s="237"/>
      <c r="BS177" s="237"/>
      <c r="BT177" s="237"/>
      <c r="BU177" s="237"/>
      <c r="BV177" s="237"/>
      <c r="BW177" s="237"/>
      <c r="BX177" s="237"/>
      <c r="BY177" s="237"/>
      <c r="BZ177" s="237"/>
      <c r="CA177" s="237"/>
      <c r="CB177" s="237"/>
      <c r="CC177" s="237"/>
      <c r="CD177" s="237"/>
      <c r="CE177" s="237"/>
      <c r="CF177" s="237"/>
      <c r="CG177" s="237"/>
      <c r="CH177" s="237"/>
      <c r="CI177" s="237"/>
      <c r="CJ177" s="237"/>
      <c r="CK177" s="237"/>
      <c r="CL177" s="237"/>
      <c r="CM177" s="237"/>
      <c r="CN177" s="237"/>
      <c r="CO177" s="237"/>
      <c r="CP177" s="237"/>
      <c r="CQ177" s="237"/>
      <c r="CR177" s="237"/>
      <c r="CS177" s="237"/>
      <c r="CT177" s="237"/>
      <c r="CU177" s="237"/>
      <c r="CV177" s="237"/>
      <c r="CW177" s="237"/>
      <c r="CX177" s="237"/>
      <c r="CY177" s="237"/>
      <c r="CZ177" s="237"/>
      <c r="DA177" s="237"/>
      <c r="DB177" s="237"/>
      <c r="DC177" s="237"/>
      <c r="DD177" s="237"/>
      <c r="DE177" s="237"/>
      <c r="DF177" s="237"/>
      <c r="DG177" s="237"/>
      <c r="DH177" s="237"/>
      <c r="DI177" s="237"/>
      <c r="DJ177" s="237"/>
      <c r="DK177" s="237"/>
      <c r="DL177" s="237"/>
      <c r="DM177" s="237"/>
      <c r="DN177" s="237"/>
      <c r="DO177" s="237"/>
      <c r="DP177" s="237"/>
      <c r="DQ177" s="237"/>
      <c r="DR177" s="237"/>
      <c r="DS177" s="237"/>
      <c r="DT177" s="237"/>
      <c r="DU177" s="237"/>
      <c r="DV177" s="237"/>
      <c r="DW177" s="237"/>
      <c r="DX177" s="237"/>
      <c r="DY177" s="237"/>
      <c r="DZ177" s="237"/>
      <c r="EA177" s="237"/>
      <c r="EB177" s="237"/>
      <c r="EC177" s="237"/>
      <c r="ED177" s="237"/>
      <c r="EE177" s="237"/>
      <c r="EF177" s="237"/>
      <c r="EG177" s="237"/>
      <c r="EH177" s="237"/>
      <c r="EI177" s="237"/>
      <c r="EJ177" s="237"/>
      <c r="EK177" s="237"/>
      <c r="EL177" s="237"/>
      <c r="EM177" s="237"/>
      <c r="EN177" s="237"/>
      <c r="EO177" s="237"/>
      <c r="EP177" s="237"/>
      <c r="EQ177" s="237"/>
      <c r="ER177" s="237"/>
      <c r="ES177" s="237"/>
      <c r="ET177" s="237"/>
      <c r="EU177" s="237"/>
      <c r="EV177" s="237"/>
      <c r="EW177" s="237"/>
      <c r="EX177" s="237"/>
      <c r="EY177" s="237"/>
      <c r="EZ177" s="237"/>
      <c r="FA177" s="237"/>
      <c r="FB177" s="237"/>
      <c r="FC177" s="237"/>
      <c r="FD177" s="237"/>
      <c r="FE177" s="237"/>
      <c r="FF177" s="237"/>
      <c r="FG177" s="237"/>
      <c r="FH177" s="237"/>
      <c r="FI177" s="237"/>
      <c r="FJ177" s="237"/>
      <c r="FK177" s="237"/>
      <c r="FL177" s="237"/>
      <c r="FM177" s="237"/>
      <c r="FN177" s="237"/>
      <c r="FO177" s="237"/>
      <c r="FP177" s="237"/>
      <c r="FQ177" s="237"/>
      <c r="FR177" s="237"/>
      <c r="FS177" s="237"/>
      <c r="FT177" s="237"/>
      <c r="FU177" s="237"/>
      <c r="FV177" s="237"/>
      <c r="FW177" s="237"/>
      <c r="FX177" s="237"/>
      <c r="FY177" s="237"/>
      <c r="FZ177" s="237"/>
      <c r="GA177" s="237"/>
      <c r="GB177" s="237"/>
      <c r="GC177" s="237"/>
      <c r="GD177" s="237"/>
      <c r="GE177" s="237"/>
      <c r="GF177" s="237"/>
      <c r="GG177" s="237"/>
      <c r="GH177" s="237"/>
      <c r="GI177" s="237"/>
      <c r="GJ177" s="237"/>
      <c r="GK177" s="237"/>
      <c r="GL177" s="237"/>
      <c r="GM177" s="237"/>
      <c r="GN177" s="237"/>
      <c r="GO177" s="237"/>
      <c r="GP177" s="237"/>
      <c r="GQ177" s="237"/>
    </row>
    <row r="178" spans="1:199" s="81" customFormat="1" ht="15" customHeight="1">
      <c r="A178" s="93" t="s">
        <v>304</v>
      </c>
      <c r="B178" s="241" t="s">
        <v>151</v>
      </c>
      <c r="C178" s="242">
        <v>0</v>
      </c>
      <c r="D178" s="242">
        <v>0</v>
      </c>
      <c r="E178" s="242">
        <v>0</v>
      </c>
      <c r="F178" s="242">
        <v>0</v>
      </c>
      <c r="G178" s="242">
        <v>0</v>
      </c>
      <c r="H178" s="242">
        <v>0</v>
      </c>
      <c r="I178" s="242">
        <v>0</v>
      </c>
      <c r="J178" s="242">
        <v>-225</v>
      </c>
      <c r="K178" s="242">
        <v>-300</v>
      </c>
      <c r="L178" s="242">
        <v>-2613.66</v>
      </c>
      <c r="M178" s="242">
        <v>0.4</v>
      </c>
      <c r="N178" s="242">
        <v>-4749.84</v>
      </c>
      <c r="O178" s="242">
        <v>100</v>
      </c>
      <c r="P178" s="28"/>
      <c r="Q178" s="242">
        <f>SUM(D178:O178)</f>
        <v>-7788.1</v>
      </c>
      <c r="R178" s="242">
        <f>IF($R$19&lt;1,0,Q178/$R$19)</f>
        <v>-26.8555172413793</v>
      </c>
      <c r="S178" s="243"/>
      <c r="T178" s="351">
        <f>IF(Q178=0,0,1)+IF(C178=0,0,1)+IF(D178=0,0,1)+IF(E178=0,0,1)+IF(F178=0,0,1)+IF(G178=0,0,1)+IF(H178=0,0,1)+IF(I178=0,0,1)+IF(J178=0,0,1)+IF(K178=0,0,1)+IF(L178=0,0,1)+IF(M178=0,0,1)+IF(N178=0,0,1)+IF(O178=0,0,1)</f>
        <v>7</v>
      </c>
      <c r="U178" s="237"/>
      <c r="V178" s="237"/>
      <c r="W178" s="237"/>
      <c r="X178" s="237"/>
      <c r="Y178" s="237"/>
      <c r="Z178" s="237"/>
      <c r="AA178" s="237"/>
      <c r="AB178" s="237"/>
      <c r="AC178" s="237"/>
      <c r="AD178" s="237"/>
      <c r="AE178" s="237"/>
      <c r="AF178" s="237"/>
      <c r="AG178" s="237"/>
      <c r="AH178" s="237"/>
      <c r="AI178" s="237"/>
      <c r="AJ178" s="237"/>
      <c r="AK178" s="237"/>
      <c r="AL178" s="237"/>
      <c r="AM178" s="237"/>
      <c r="AN178" s="237"/>
      <c r="AO178" s="237"/>
      <c r="AP178" s="237"/>
      <c r="AQ178" s="237"/>
      <c r="AR178" s="237"/>
      <c r="AS178" s="237"/>
      <c r="AT178" s="237"/>
      <c r="AU178" s="237"/>
      <c r="AV178" s="237"/>
      <c r="AW178" s="237"/>
      <c r="AX178" s="237"/>
      <c r="AY178" s="237"/>
      <c r="AZ178" s="237"/>
      <c r="BA178" s="237"/>
      <c r="BB178" s="237"/>
      <c r="BC178" s="237"/>
      <c r="BD178" s="237"/>
      <c r="BE178" s="237"/>
      <c r="BF178" s="237"/>
      <c r="BG178" s="237"/>
      <c r="BH178" s="237"/>
      <c r="BI178" s="237"/>
      <c r="BJ178" s="237"/>
      <c r="BK178" s="237"/>
      <c r="BL178" s="237"/>
      <c r="BM178" s="237"/>
      <c r="BN178" s="237"/>
      <c r="BO178" s="237"/>
      <c r="BP178" s="237"/>
      <c r="BQ178" s="237"/>
      <c r="BR178" s="237"/>
      <c r="BS178" s="237"/>
      <c r="BT178" s="237"/>
      <c r="BU178" s="237"/>
      <c r="BV178" s="237"/>
      <c r="BW178" s="237"/>
      <c r="BX178" s="237"/>
      <c r="BY178" s="237"/>
      <c r="BZ178" s="237"/>
      <c r="CA178" s="237"/>
      <c r="CB178" s="237"/>
      <c r="CC178" s="237"/>
      <c r="CD178" s="237"/>
      <c r="CE178" s="237"/>
      <c r="CF178" s="237"/>
      <c r="CG178" s="237"/>
      <c r="CH178" s="237"/>
      <c r="CI178" s="237"/>
      <c r="CJ178" s="237"/>
      <c r="CK178" s="237"/>
      <c r="CL178" s="237"/>
      <c r="CM178" s="237"/>
      <c r="CN178" s="237"/>
      <c r="CO178" s="237"/>
      <c r="CP178" s="237"/>
      <c r="CQ178" s="237"/>
      <c r="CR178" s="237"/>
      <c r="CS178" s="237"/>
      <c r="CT178" s="237"/>
      <c r="CU178" s="237"/>
      <c r="CV178" s="237"/>
      <c r="CW178" s="237"/>
      <c r="CX178" s="237"/>
      <c r="CY178" s="237"/>
      <c r="CZ178" s="237"/>
      <c r="DA178" s="237"/>
      <c r="DB178" s="237"/>
      <c r="DC178" s="237"/>
      <c r="DD178" s="237"/>
      <c r="DE178" s="237"/>
      <c r="DF178" s="237"/>
      <c r="DG178" s="237"/>
      <c r="DH178" s="237"/>
      <c r="DI178" s="237"/>
      <c r="DJ178" s="237"/>
      <c r="DK178" s="237"/>
      <c r="DL178" s="237"/>
      <c r="DM178" s="237"/>
      <c r="DN178" s="237"/>
      <c r="DO178" s="237"/>
      <c r="DP178" s="237"/>
      <c r="DQ178" s="237"/>
      <c r="DR178" s="237"/>
      <c r="DS178" s="237"/>
      <c r="DT178" s="237"/>
      <c r="DU178" s="237"/>
      <c r="DV178" s="237"/>
      <c r="DW178" s="237"/>
      <c r="DX178" s="237"/>
      <c r="DY178" s="237"/>
      <c r="DZ178" s="237"/>
      <c r="EA178" s="237"/>
      <c r="EB178" s="237"/>
      <c r="EC178" s="237"/>
      <c r="ED178" s="237"/>
      <c r="EE178" s="237"/>
      <c r="EF178" s="237"/>
      <c r="EG178" s="237"/>
      <c r="EH178" s="237"/>
      <c r="EI178" s="237"/>
      <c r="EJ178" s="237"/>
      <c r="EK178" s="237"/>
      <c r="EL178" s="237"/>
      <c r="EM178" s="237"/>
      <c r="EN178" s="237"/>
      <c r="EO178" s="237"/>
      <c r="EP178" s="237"/>
      <c r="EQ178" s="237"/>
      <c r="ER178" s="237"/>
      <c r="ES178" s="237"/>
      <c r="ET178" s="237"/>
      <c r="EU178" s="237"/>
      <c r="EV178" s="237"/>
      <c r="EW178" s="237"/>
      <c r="EX178" s="237"/>
      <c r="EY178" s="237"/>
      <c r="EZ178" s="237"/>
      <c r="FA178" s="237"/>
      <c r="FB178" s="237"/>
      <c r="FC178" s="237"/>
      <c r="FD178" s="237"/>
      <c r="FE178" s="237"/>
      <c r="FF178" s="237"/>
      <c r="FG178" s="237"/>
      <c r="FH178" s="237"/>
      <c r="FI178" s="237"/>
      <c r="FJ178" s="237"/>
      <c r="FK178" s="237"/>
      <c r="FL178" s="237"/>
      <c r="FM178" s="237"/>
      <c r="FN178" s="237"/>
      <c r="FO178" s="237"/>
      <c r="FP178" s="237"/>
      <c r="FQ178" s="237"/>
      <c r="FR178" s="237"/>
      <c r="FS178" s="237"/>
      <c r="FT178" s="237"/>
      <c r="FU178" s="237"/>
      <c r="FV178" s="237"/>
      <c r="FW178" s="237"/>
      <c r="FX178" s="237"/>
      <c r="FY178" s="237"/>
      <c r="FZ178" s="237"/>
      <c r="GA178" s="237"/>
      <c r="GB178" s="237"/>
      <c r="GC178" s="237"/>
      <c r="GD178" s="237"/>
      <c r="GE178" s="237"/>
      <c r="GF178" s="237"/>
      <c r="GG178" s="237"/>
      <c r="GH178" s="237"/>
      <c r="GI178" s="237"/>
      <c r="GJ178" s="237"/>
      <c r="GK178" s="237"/>
      <c r="GL178" s="237"/>
      <c r="GM178" s="237"/>
      <c r="GN178" s="237"/>
      <c r="GO178" s="237"/>
      <c r="GP178" s="237"/>
      <c r="GQ178" s="237"/>
    </row>
    <row r="179" spans="1:199" s="81" customFormat="1" ht="15" customHeight="1">
      <c r="A179" s="93" t="s">
        <v>305</v>
      </c>
      <c r="B179" s="241" t="s">
        <v>3778</v>
      </c>
      <c r="C179" s="242">
        <v>0</v>
      </c>
      <c r="D179" s="242">
        <v>0</v>
      </c>
      <c r="E179" s="242">
        <v>0</v>
      </c>
      <c r="F179" s="242">
        <v>0</v>
      </c>
      <c r="G179" s="242">
        <v>0</v>
      </c>
      <c r="H179" s="242">
        <v>0</v>
      </c>
      <c r="I179" s="242">
        <v>0</v>
      </c>
      <c r="J179" s="242">
        <v>-2149</v>
      </c>
      <c r="K179" s="242">
        <v>2149</v>
      </c>
      <c r="L179" s="242">
        <v>-3566.85</v>
      </c>
      <c r="M179" s="242">
        <v>-43.02</v>
      </c>
      <c r="N179" s="242">
        <v>-2266.88</v>
      </c>
      <c r="O179" s="242">
        <v>-285.57</v>
      </c>
      <c r="P179" s="28"/>
      <c r="Q179" s="242">
        <f>SUM(D179:O179)</f>
        <v>-6162.32</v>
      </c>
      <c r="R179" s="242">
        <f>IF($R$19&lt;1,0,Q179/$R$19)</f>
        <v>-21.2493793103448</v>
      </c>
      <c r="S179" s="243"/>
      <c r="T179" s="351">
        <f>IF(Q179=0,0,1)+IF(C179=0,0,1)+IF(D179=0,0,1)+IF(E179=0,0,1)+IF(F179=0,0,1)+IF(G179=0,0,1)+IF(H179=0,0,1)+IF(I179=0,0,1)+IF(J179=0,0,1)+IF(K179=0,0,1)+IF(L179=0,0,1)+IF(M179=0,0,1)+IF(N179=0,0,1)+IF(O179=0,0,1)</f>
        <v>7</v>
      </c>
      <c r="U179" s="237"/>
      <c r="V179" s="237"/>
      <c r="W179" s="237"/>
      <c r="X179" s="237"/>
      <c r="Y179" s="237"/>
      <c r="Z179" s="237"/>
      <c r="AA179" s="237"/>
      <c r="AB179" s="237"/>
      <c r="AC179" s="237"/>
      <c r="AD179" s="237"/>
      <c r="AE179" s="237"/>
      <c r="AF179" s="237"/>
      <c r="AG179" s="237"/>
      <c r="AH179" s="237"/>
      <c r="AI179" s="237"/>
      <c r="AJ179" s="237"/>
      <c r="AK179" s="237"/>
      <c r="AL179" s="237"/>
      <c r="AM179" s="237"/>
      <c r="AN179" s="237"/>
      <c r="AO179" s="237"/>
      <c r="AP179" s="237"/>
      <c r="AQ179" s="237"/>
      <c r="AR179" s="237"/>
      <c r="AS179" s="237"/>
      <c r="AT179" s="237"/>
      <c r="AU179" s="237"/>
      <c r="AV179" s="237"/>
      <c r="AW179" s="237"/>
      <c r="AX179" s="237"/>
      <c r="AY179" s="237"/>
      <c r="AZ179" s="237"/>
      <c r="BA179" s="237"/>
      <c r="BB179" s="237"/>
      <c r="BC179" s="237"/>
      <c r="BD179" s="237"/>
      <c r="BE179" s="237"/>
      <c r="BF179" s="237"/>
      <c r="BG179" s="237"/>
      <c r="BH179" s="237"/>
      <c r="BI179" s="237"/>
      <c r="BJ179" s="237"/>
      <c r="BK179" s="237"/>
      <c r="BL179" s="237"/>
      <c r="BM179" s="237"/>
      <c r="BN179" s="237"/>
      <c r="BO179" s="237"/>
      <c r="BP179" s="237"/>
      <c r="BQ179" s="237"/>
      <c r="BR179" s="237"/>
      <c r="BS179" s="237"/>
      <c r="BT179" s="237"/>
      <c r="BU179" s="237"/>
      <c r="BV179" s="237"/>
      <c r="BW179" s="237"/>
      <c r="BX179" s="237"/>
      <c r="BY179" s="237"/>
      <c r="BZ179" s="237"/>
      <c r="CA179" s="237"/>
      <c r="CB179" s="237"/>
      <c r="CC179" s="237"/>
      <c r="CD179" s="237"/>
      <c r="CE179" s="237"/>
      <c r="CF179" s="237"/>
      <c r="CG179" s="237"/>
      <c r="CH179" s="237"/>
      <c r="CI179" s="237"/>
      <c r="CJ179" s="237"/>
      <c r="CK179" s="237"/>
      <c r="CL179" s="237"/>
      <c r="CM179" s="237"/>
      <c r="CN179" s="237"/>
      <c r="CO179" s="237"/>
      <c r="CP179" s="237"/>
      <c r="CQ179" s="237"/>
      <c r="CR179" s="237"/>
      <c r="CS179" s="237"/>
      <c r="CT179" s="237"/>
      <c r="CU179" s="237"/>
      <c r="CV179" s="237"/>
      <c r="CW179" s="237"/>
      <c r="CX179" s="237"/>
      <c r="CY179" s="237"/>
      <c r="CZ179" s="237"/>
      <c r="DA179" s="237"/>
      <c r="DB179" s="237"/>
      <c r="DC179" s="237"/>
      <c r="DD179" s="237"/>
      <c r="DE179" s="237"/>
      <c r="DF179" s="237"/>
      <c r="DG179" s="237"/>
      <c r="DH179" s="237"/>
      <c r="DI179" s="237"/>
      <c r="DJ179" s="237"/>
      <c r="DK179" s="237"/>
      <c r="DL179" s="237"/>
      <c r="DM179" s="237"/>
      <c r="DN179" s="237"/>
      <c r="DO179" s="237"/>
      <c r="DP179" s="237"/>
      <c r="DQ179" s="237"/>
      <c r="DR179" s="237"/>
      <c r="DS179" s="237"/>
      <c r="DT179" s="237"/>
      <c r="DU179" s="237"/>
      <c r="DV179" s="237"/>
      <c r="DW179" s="237"/>
      <c r="DX179" s="237"/>
      <c r="DY179" s="237"/>
      <c r="DZ179" s="237"/>
      <c r="EA179" s="237"/>
      <c r="EB179" s="237"/>
      <c r="EC179" s="237"/>
      <c r="ED179" s="237"/>
      <c r="EE179" s="237"/>
      <c r="EF179" s="237"/>
      <c r="EG179" s="237"/>
      <c r="EH179" s="237"/>
      <c r="EI179" s="237"/>
      <c r="EJ179" s="237"/>
      <c r="EK179" s="237"/>
      <c r="EL179" s="237"/>
      <c r="EM179" s="237"/>
      <c r="EN179" s="237"/>
      <c r="EO179" s="237"/>
      <c r="EP179" s="237"/>
      <c r="EQ179" s="237"/>
      <c r="ER179" s="237"/>
      <c r="ES179" s="237"/>
      <c r="ET179" s="237"/>
      <c r="EU179" s="237"/>
      <c r="EV179" s="237"/>
      <c r="EW179" s="237"/>
      <c r="EX179" s="237"/>
      <c r="EY179" s="237"/>
      <c r="EZ179" s="237"/>
      <c r="FA179" s="237"/>
      <c r="FB179" s="237"/>
      <c r="FC179" s="237"/>
      <c r="FD179" s="237"/>
      <c r="FE179" s="237"/>
      <c r="FF179" s="237"/>
      <c r="FG179" s="237"/>
      <c r="FH179" s="237"/>
      <c r="FI179" s="237"/>
      <c r="FJ179" s="237"/>
      <c r="FK179" s="237"/>
      <c r="FL179" s="237"/>
      <c r="FM179" s="237"/>
      <c r="FN179" s="237"/>
      <c r="FO179" s="237"/>
      <c r="FP179" s="237"/>
      <c r="FQ179" s="237"/>
      <c r="FR179" s="237"/>
      <c r="FS179" s="237"/>
      <c r="FT179" s="237"/>
      <c r="FU179" s="237"/>
      <c r="FV179" s="237"/>
      <c r="FW179" s="237"/>
      <c r="FX179" s="237"/>
      <c r="FY179" s="237"/>
      <c r="FZ179" s="237"/>
      <c r="GA179" s="237"/>
      <c r="GB179" s="237"/>
      <c r="GC179" s="237"/>
      <c r="GD179" s="237"/>
      <c r="GE179" s="237"/>
      <c r="GF179" s="237"/>
      <c r="GG179" s="237"/>
      <c r="GH179" s="237"/>
      <c r="GI179" s="237"/>
      <c r="GJ179" s="237"/>
      <c r="GK179" s="237"/>
      <c r="GL179" s="237"/>
      <c r="GM179" s="237"/>
      <c r="GN179" s="237"/>
      <c r="GO179" s="237"/>
      <c r="GP179" s="237"/>
      <c r="GQ179" s="237"/>
    </row>
    <row r="180" spans="1:199" s="81" customFormat="1" ht="15" hidden="1">
      <c r="A180" s="93" t="s">
        <v>306</v>
      </c>
      <c r="B180" s="241" t="s">
        <v>3779</v>
      </c>
      <c r="C180" s="242">
        <v>0</v>
      </c>
      <c r="D180" s="242">
        <v>0</v>
      </c>
      <c r="E180" s="242">
        <v>0</v>
      </c>
      <c r="F180" s="242">
        <v>0</v>
      </c>
      <c r="G180" s="242">
        <v>0</v>
      </c>
      <c r="H180" s="242">
        <v>0</v>
      </c>
      <c r="I180" s="242">
        <v>0</v>
      </c>
      <c r="J180" s="242">
        <v>0</v>
      </c>
      <c r="K180" s="242">
        <v>0</v>
      </c>
      <c r="L180" s="242">
        <v>0</v>
      </c>
      <c r="M180" s="242">
        <v>0</v>
      </c>
      <c r="N180" s="242">
        <v>0</v>
      </c>
      <c r="O180" s="242">
        <v>0</v>
      </c>
      <c r="P180" s="28"/>
      <c r="Q180" s="242">
        <f>SUM(D180:O180)</f>
        <v>0</v>
      </c>
      <c r="R180" s="242">
        <f>IF($R$19&lt;1,0,Q180/$R$19)</f>
        <v>0</v>
      </c>
      <c r="S180" s="243"/>
      <c r="T180" s="351">
        <f>IF(Q180=0,0,1)+IF(C180=0,0,1)+IF(D180=0,0,1)+IF(E180=0,0,1)+IF(F180=0,0,1)+IF(G180=0,0,1)+IF(H180=0,0,1)+IF(I180=0,0,1)+IF(J180=0,0,1)+IF(K180=0,0,1)+IF(L180=0,0,1)+IF(M180=0,0,1)+IF(N180=0,0,1)+IF(O180=0,0,1)</f>
        <v>0</v>
      </c>
      <c r="U180" s="237"/>
      <c r="V180" s="237"/>
      <c r="W180" s="237"/>
      <c r="X180" s="237"/>
      <c r="Y180" s="237"/>
      <c r="Z180" s="237"/>
      <c r="AA180" s="237"/>
      <c r="AB180" s="237"/>
      <c r="AC180" s="237"/>
      <c r="AD180" s="237"/>
      <c r="AE180" s="237"/>
      <c r="AF180" s="237"/>
      <c r="AG180" s="237"/>
      <c r="AH180" s="237"/>
      <c r="AI180" s="237"/>
      <c r="AJ180" s="237"/>
      <c r="AK180" s="237"/>
      <c r="AL180" s="237"/>
      <c r="AM180" s="237"/>
      <c r="AN180" s="237"/>
      <c r="AO180" s="237"/>
      <c r="AP180" s="237"/>
      <c r="AQ180" s="237"/>
      <c r="AR180" s="237"/>
      <c r="AS180" s="237"/>
      <c r="AT180" s="237"/>
      <c r="AU180" s="237"/>
      <c r="AV180" s="237"/>
      <c r="AW180" s="237"/>
      <c r="AX180" s="237"/>
      <c r="AY180" s="237"/>
      <c r="AZ180" s="237"/>
      <c r="BA180" s="237"/>
      <c r="BB180" s="237"/>
      <c r="BC180" s="237"/>
      <c r="BD180" s="237"/>
      <c r="BE180" s="237"/>
      <c r="BF180" s="237"/>
      <c r="BG180" s="237"/>
      <c r="BH180" s="237"/>
      <c r="BI180" s="237"/>
      <c r="BJ180" s="237"/>
      <c r="BK180" s="237"/>
      <c r="BL180" s="237"/>
      <c r="BM180" s="237"/>
      <c r="BN180" s="237"/>
      <c r="BO180" s="237"/>
      <c r="BP180" s="237"/>
      <c r="BQ180" s="237"/>
      <c r="BR180" s="237"/>
      <c r="BS180" s="237"/>
      <c r="BT180" s="237"/>
      <c r="BU180" s="237"/>
      <c r="BV180" s="237"/>
      <c r="BW180" s="237"/>
      <c r="BX180" s="237"/>
      <c r="BY180" s="237"/>
      <c r="BZ180" s="237"/>
      <c r="CA180" s="237"/>
      <c r="CB180" s="237"/>
      <c r="CC180" s="237"/>
      <c r="CD180" s="237"/>
      <c r="CE180" s="237"/>
      <c r="CF180" s="237"/>
      <c r="CG180" s="237"/>
      <c r="CH180" s="237"/>
      <c r="CI180" s="237"/>
      <c r="CJ180" s="237"/>
      <c r="CK180" s="237"/>
      <c r="CL180" s="237"/>
      <c r="CM180" s="237"/>
      <c r="CN180" s="237"/>
      <c r="CO180" s="237"/>
      <c r="CP180" s="237"/>
      <c r="CQ180" s="237"/>
      <c r="CR180" s="237"/>
      <c r="CS180" s="237"/>
      <c r="CT180" s="237"/>
      <c r="CU180" s="237"/>
      <c r="CV180" s="237"/>
      <c r="CW180" s="237"/>
      <c r="CX180" s="237"/>
      <c r="CY180" s="237"/>
      <c r="CZ180" s="237"/>
      <c r="DA180" s="237"/>
      <c r="DB180" s="237"/>
      <c r="DC180" s="237"/>
      <c r="DD180" s="237"/>
      <c r="DE180" s="237"/>
      <c r="DF180" s="237"/>
      <c r="DG180" s="237"/>
      <c r="DH180" s="237"/>
      <c r="DI180" s="237"/>
      <c r="DJ180" s="237"/>
      <c r="DK180" s="237"/>
      <c r="DL180" s="237"/>
      <c r="DM180" s="237"/>
      <c r="DN180" s="237"/>
      <c r="DO180" s="237"/>
      <c r="DP180" s="237"/>
      <c r="DQ180" s="237"/>
      <c r="DR180" s="237"/>
      <c r="DS180" s="237"/>
      <c r="DT180" s="237"/>
      <c r="DU180" s="237"/>
      <c r="DV180" s="237"/>
      <c r="DW180" s="237"/>
      <c r="DX180" s="237"/>
      <c r="DY180" s="237"/>
      <c r="DZ180" s="237"/>
      <c r="EA180" s="237"/>
      <c r="EB180" s="237"/>
      <c r="EC180" s="237"/>
      <c r="ED180" s="237"/>
      <c r="EE180" s="237"/>
      <c r="EF180" s="237"/>
      <c r="EG180" s="237"/>
      <c r="EH180" s="237"/>
      <c r="EI180" s="237"/>
      <c r="EJ180" s="237"/>
      <c r="EK180" s="237"/>
      <c r="EL180" s="237"/>
      <c r="EM180" s="237"/>
      <c r="EN180" s="237"/>
      <c r="EO180" s="237"/>
      <c r="EP180" s="237"/>
      <c r="EQ180" s="237"/>
      <c r="ER180" s="237"/>
      <c r="ES180" s="237"/>
      <c r="ET180" s="237"/>
      <c r="EU180" s="237"/>
      <c r="EV180" s="237"/>
      <c r="EW180" s="237"/>
      <c r="EX180" s="237"/>
      <c r="EY180" s="237"/>
      <c r="EZ180" s="237"/>
      <c r="FA180" s="237"/>
      <c r="FB180" s="237"/>
      <c r="FC180" s="237"/>
      <c r="FD180" s="237"/>
      <c r="FE180" s="237"/>
      <c r="FF180" s="237"/>
      <c r="FG180" s="237"/>
      <c r="FH180" s="237"/>
      <c r="FI180" s="237"/>
      <c r="FJ180" s="237"/>
      <c r="FK180" s="237"/>
      <c r="FL180" s="237"/>
      <c r="FM180" s="237"/>
      <c r="FN180" s="237"/>
      <c r="FO180" s="237"/>
      <c r="FP180" s="237"/>
      <c r="FQ180" s="237"/>
      <c r="FR180" s="237"/>
      <c r="FS180" s="237"/>
      <c r="FT180" s="237"/>
      <c r="FU180" s="237"/>
      <c r="FV180" s="237"/>
      <c r="FW180" s="237"/>
      <c r="FX180" s="237"/>
      <c r="FY180" s="237"/>
      <c r="FZ180" s="237"/>
      <c r="GA180" s="237"/>
      <c r="GB180" s="237"/>
      <c r="GC180" s="237"/>
      <c r="GD180" s="237"/>
      <c r="GE180" s="237"/>
      <c r="GF180" s="237"/>
      <c r="GG180" s="237"/>
      <c r="GH180" s="237"/>
      <c r="GI180" s="237"/>
      <c r="GJ180" s="237"/>
      <c r="GK180" s="237"/>
      <c r="GL180" s="237"/>
      <c r="GM180" s="237"/>
      <c r="GN180" s="237"/>
      <c r="GO180" s="237"/>
      <c r="GP180" s="237"/>
      <c r="GQ180" s="237"/>
    </row>
    <row r="181" spans="1:199" s="81" customFormat="1" ht="15" hidden="1">
      <c r="A181" s="93" t="s">
        <v>307</v>
      </c>
      <c r="B181" s="241" t="s">
        <v>3780</v>
      </c>
      <c r="C181" s="242">
        <v>0</v>
      </c>
      <c r="D181" s="242">
        <v>0</v>
      </c>
      <c r="E181" s="242">
        <v>0</v>
      </c>
      <c r="F181" s="242">
        <v>0</v>
      </c>
      <c r="G181" s="242">
        <v>0</v>
      </c>
      <c r="H181" s="242">
        <v>0</v>
      </c>
      <c r="I181" s="242">
        <v>0</v>
      </c>
      <c r="J181" s="242">
        <v>0</v>
      </c>
      <c r="K181" s="242">
        <v>0</v>
      </c>
      <c r="L181" s="242">
        <v>0</v>
      </c>
      <c r="M181" s="242">
        <v>0</v>
      </c>
      <c r="N181" s="242">
        <v>0</v>
      </c>
      <c r="O181" s="242">
        <v>0</v>
      </c>
      <c r="P181" s="28"/>
      <c r="Q181" s="242">
        <f>SUM(D181:O181)</f>
        <v>0</v>
      </c>
      <c r="R181" s="242">
        <f>IF($R$19&lt;1,0,Q181/$R$19)</f>
        <v>0</v>
      </c>
      <c r="S181" s="243"/>
      <c r="T181" s="351">
        <f>IF(Q181=0,0,1)+IF(C181=0,0,1)+IF(D181=0,0,1)+IF(E181=0,0,1)+IF(F181=0,0,1)+IF(G181=0,0,1)+IF(H181=0,0,1)+IF(I181=0,0,1)+IF(J181=0,0,1)+IF(K181=0,0,1)+IF(L181=0,0,1)+IF(M181=0,0,1)+IF(N181=0,0,1)+IF(O181=0,0,1)</f>
        <v>0</v>
      </c>
      <c r="U181" s="237"/>
      <c r="V181" s="237"/>
      <c r="W181" s="237"/>
      <c r="X181" s="237"/>
      <c r="Y181" s="237"/>
      <c r="Z181" s="237"/>
      <c r="AA181" s="237"/>
      <c r="AB181" s="237"/>
      <c r="AC181" s="237"/>
      <c r="AD181" s="237"/>
      <c r="AE181" s="237"/>
      <c r="AF181" s="237"/>
      <c r="AG181" s="237"/>
      <c r="AH181" s="237"/>
      <c r="AI181" s="237"/>
      <c r="AJ181" s="237"/>
      <c r="AK181" s="237"/>
      <c r="AL181" s="237"/>
      <c r="AM181" s="237"/>
      <c r="AN181" s="237"/>
      <c r="AO181" s="237"/>
      <c r="AP181" s="237"/>
      <c r="AQ181" s="237"/>
      <c r="AR181" s="237"/>
      <c r="AS181" s="237"/>
      <c r="AT181" s="237"/>
      <c r="AU181" s="237"/>
      <c r="AV181" s="237"/>
      <c r="AW181" s="237"/>
      <c r="AX181" s="237"/>
      <c r="AY181" s="237"/>
      <c r="AZ181" s="237"/>
      <c r="BA181" s="237"/>
      <c r="BB181" s="237"/>
      <c r="BC181" s="237"/>
      <c r="BD181" s="237"/>
      <c r="BE181" s="237"/>
      <c r="BF181" s="237"/>
      <c r="BG181" s="237"/>
      <c r="BH181" s="237"/>
      <c r="BI181" s="237"/>
      <c r="BJ181" s="237"/>
      <c r="BK181" s="237"/>
      <c r="BL181" s="237"/>
      <c r="BM181" s="237"/>
      <c r="BN181" s="237"/>
      <c r="BO181" s="237"/>
      <c r="BP181" s="237"/>
      <c r="BQ181" s="237"/>
      <c r="BR181" s="237"/>
      <c r="BS181" s="237"/>
      <c r="BT181" s="237"/>
      <c r="BU181" s="237"/>
      <c r="BV181" s="237"/>
      <c r="BW181" s="237"/>
      <c r="BX181" s="237"/>
      <c r="BY181" s="237"/>
      <c r="BZ181" s="237"/>
      <c r="CA181" s="237"/>
      <c r="CB181" s="237"/>
      <c r="CC181" s="237"/>
      <c r="CD181" s="237"/>
      <c r="CE181" s="237"/>
      <c r="CF181" s="237"/>
      <c r="CG181" s="237"/>
      <c r="CH181" s="237"/>
      <c r="CI181" s="237"/>
      <c r="CJ181" s="237"/>
      <c r="CK181" s="237"/>
      <c r="CL181" s="237"/>
      <c r="CM181" s="237"/>
      <c r="CN181" s="237"/>
      <c r="CO181" s="237"/>
      <c r="CP181" s="237"/>
      <c r="CQ181" s="237"/>
      <c r="CR181" s="237"/>
      <c r="CS181" s="237"/>
      <c r="CT181" s="237"/>
      <c r="CU181" s="237"/>
      <c r="CV181" s="237"/>
      <c r="CW181" s="237"/>
      <c r="CX181" s="237"/>
      <c r="CY181" s="237"/>
      <c r="CZ181" s="237"/>
      <c r="DA181" s="237"/>
      <c r="DB181" s="237"/>
      <c r="DC181" s="237"/>
      <c r="DD181" s="237"/>
      <c r="DE181" s="237"/>
      <c r="DF181" s="237"/>
      <c r="DG181" s="237"/>
      <c r="DH181" s="237"/>
      <c r="DI181" s="237"/>
      <c r="DJ181" s="237"/>
      <c r="DK181" s="237"/>
      <c r="DL181" s="237"/>
      <c r="DM181" s="237"/>
      <c r="DN181" s="237"/>
      <c r="DO181" s="237"/>
      <c r="DP181" s="237"/>
      <c r="DQ181" s="237"/>
      <c r="DR181" s="237"/>
      <c r="DS181" s="237"/>
      <c r="DT181" s="237"/>
      <c r="DU181" s="237"/>
      <c r="DV181" s="237"/>
      <c r="DW181" s="237"/>
      <c r="DX181" s="237"/>
      <c r="DY181" s="237"/>
      <c r="DZ181" s="237"/>
      <c r="EA181" s="237"/>
      <c r="EB181" s="237"/>
      <c r="EC181" s="237"/>
      <c r="ED181" s="237"/>
      <c r="EE181" s="237"/>
      <c r="EF181" s="237"/>
      <c r="EG181" s="237"/>
      <c r="EH181" s="237"/>
      <c r="EI181" s="237"/>
      <c r="EJ181" s="237"/>
      <c r="EK181" s="237"/>
      <c r="EL181" s="237"/>
      <c r="EM181" s="237"/>
      <c r="EN181" s="237"/>
      <c r="EO181" s="237"/>
      <c r="EP181" s="237"/>
      <c r="EQ181" s="237"/>
      <c r="ER181" s="237"/>
      <c r="ES181" s="237"/>
      <c r="ET181" s="237"/>
      <c r="EU181" s="237"/>
      <c r="EV181" s="237"/>
      <c r="EW181" s="237"/>
      <c r="EX181" s="237"/>
      <c r="EY181" s="237"/>
      <c r="EZ181" s="237"/>
      <c r="FA181" s="237"/>
      <c r="FB181" s="237"/>
      <c r="FC181" s="237"/>
      <c r="FD181" s="237"/>
      <c r="FE181" s="237"/>
      <c r="FF181" s="237"/>
      <c r="FG181" s="237"/>
      <c r="FH181" s="237"/>
      <c r="FI181" s="237"/>
      <c r="FJ181" s="237"/>
      <c r="FK181" s="237"/>
      <c r="FL181" s="237"/>
      <c r="FM181" s="237"/>
      <c r="FN181" s="237"/>
      <c r="FO181" s="237"/>
      <c r="FP181" s="237"/>
      <c r="FQ181" s="237"/>
      <c r="FR181" s="237"/>
      <c r="FS181" s="237"/>
      <c r="FT181" s="237"/>
      <c r="FU181" s="237"/>
      <c r="FV181" s="237"/>
      <c r="FW181" s="237"/>
      <c r="FX181" s="237"/>
      <c r="FY181" s="237"/>
      <c r="FZ181" s="237"/>
      <c r="GA181" s="237"/>
      <c r="GB181" s="237"/>
      <c r="GC181" s="237"/>
      <c r="GD181" s="237"/>
      <c r="GE181" s="237"/>
      <c r="GF181" s="237"/>
      <c r="GG181" s="237"/>
      <c r="GH181" s="237"/>
      <c r="GI181" s="237"/>
      <c r="GJ181" s="237"/>
      <c r="GK181" s="237"/>
      <c r="GL181" s="237"/>
      <c r="GM181" s="237"/>
      <c r="GN181" s="237"/>
      <c r="GO181" s="237"/>
      <c r="GP181" s="237"/>
      <c r="GQ181" s="237"/>
    </row>
    <row r="182" spans="1:199" s="81" customFormat="1" ht="15" hidden="1">
      <c r="A182" s="93" t="s">
        <v>308</v>
      </c>
      <c r="B182" s="241" t="s">
        <v>3781</v>
      </c>
      <c r="C182" s="242">
        <v>0</v>
      </c>
      <c r="D182" s="242">
        <v>0</v>
      </c>
      <c r="E182" s="242">
        <v>0</v>
      </c>
      <c r="F182" s="242">
        <v>0</v>
      </c>
      <c r="G182" s="242">
        <v>0</v>
      </c>
      <c r="H182" s="242">
        <v>0</v>
      </c>
      <c r="I182" s="242">
        <v>0</v>
      </c>
      <c r="J182" s="242">
        <v>0</v>
      </c>
      <c r="K182" s="242">
        <v>0</v>
      </c>
      <c r="L182" s="242">
        <v>0</v>
      </c>
      <c r="M182" s="242">
        <v>0</v>
      </c>
      <c r="N182" s="242">
        <v>0</v>
      </c>
      <c r="O182" s="242">
        <v>0</v>
      </c>
      <c r="P182" s="28"/>
      <c r="Q182" s="242">
        <f>SUM(D182:O182)</f>
        <v>0</v>
      </c>
      <c r="R182" s="242">
        <f>IF($R$19&lt;1,0,Q182/$R$19)</f>
        <v>0</v>
      </c>
      <c r="S182" s="243"/>
      <c r="T182" s="351">
        <f>IF(Q182=0,0,1)+IF(C182=0,0,1)+IF(D182=0,0,1)+IF(E182=0,0,1)+IF(F182=0,0,1)+IF(G182=0,0,1)+IF(H182=0,0,1)+IF(I182=0,0,1)+IF(J182=0,0,1)+IF(K182=0,0,1)+IF(L182=0,0,1)+IF(M182=0,0,1)+IF(N182=0,0,1)+IF(O182=0,0,1)</f>
        <v>0</v>
      </c>
      <c r="U182" s="237"/>
      <c r="V182" s="237"/>
      <c r="W182" s="237"/>
      <c r="X182" s="237"/>
      <c r="Y182" s="237"/>
      <c r="Z182" s="237"/>
      <c r="AA182" s="237"/>
      <c r="AB182" s="237"/>
      <c r="AC182" s="237"/>
      <c r="AD182" s="237"/>
      <c r="AE182" s="237"/>
      <c r="AF182" s="237"/>
      <c r="AG182" s="237"/>
      <c r="AH182" s="237"/>
      <c r="AI182" s="237"/>
      <c r="AJ182" s="237"/>
      <c r="AK182" s="237"/>
      <c r="AL182" s="237"/>
      <c r="AM182" s="237"/>
      <c r="AN182" s="237"/>
      <c r="AO182" s="237"/>
      <c r="AP182" s="237"/>
      <c r="AQ182" s="237"/>
      <c r="AR182" s="237"/>
      <c r="AS182" s="237"/>
      <c r="AT182" s="237"/>
      <c r="AU182" s="237"/>
      <c r="AV182" s="237"/>
      <c r="AW182" s="237"/>
      <c r="AX182" s="237"/>
      <c r="AY182" s="237"/>
      <c r="AZ182" s="237"/>
      <c r="BA182" s="237"/>
      <c r="BB182" s="237"/>
      <c r="BC182" s="237"/>
      <c r="BD182" s="237"/>
      <c r="BE182" s="237"/>
      <c r="BF182" s="237"/>
      <c r="BG182" s="237"/>
      <c r="BH182" s="237"/>
      <c r="BI182" s="237"/>
      <c r="BJ182" s="237"/>
      <c r="BK182" s="237"/>
      <c r="BL182" s="237"/>
      <c r="BM182" s="237"/>
      <c r="BN182" s="237"/>
      <c r="BO182" s="237"/>
      <c r="BP182" s="237"/>
      <c r="BQ182" s="237"/>
      <c r="BR182" s="237"/>
      <c r="BS182" s="237"/>
      <c r="BT182" s="237"/>
      <c r="BU182" s="237"/>
      <c r="BV182" s="237"/>
      <c r="BW182" s="237"/>
      <c r="BX182" s="237"/>
      <c r="BY182" s="237"/>
      <c r="BZ182" s="237"/>
      <c r="CA182" s="237"/>
      <c r="CB182" s="237"/>
      <c r="CC182" s="237"/>
      <c r="CD182" s="237"/>
      <c r="CE182" s="237"/>
      <c r="CF182" s="237"/>
      <c r="CG182" s="237"/>
      <c r="CH182" s="237"/>
      <c r="CI182" s="237"/>
      <c r="CJ182" s="237"/>
      <c r="CK182" s="237"/>
      <c r="CL182" s="237"/>
      <c r="CM182" s="237"/>
      <c r="CN182" s="237"/>
      <c r="CO182" s="237"/>
      <c r="CP182" s="237"/>
      <c r="CQ182" s="237"/>
      <c r="CR182" s="237"/>
      <c r="CS182" s="237"/>
      <c r="CT182" s="237"/>
      <c r="CU182" s="237"/>
      <c r="CV182" s="237"/>
      <c r="CW182" s="237"/>
      <c r="CX182" s="237"/>
      <c r="CY182" s="237"/>
      <c r="CZ182" s="237"/>
      <c r="DA182" s="237"/>
      <c r="DB182" s="237"/>
      <c r="DC182" s="237"/>
      <c r="DD182" s="237"/>
      <c r="DE182" s="237"/>
      <c r="DF182" s="237"/>
      <c r="DG182" s="237"/>
      <c r="DH182" s="237"/>
      <c r="DI182" s="237"/>
      <c r="DJ182" s="237"/>
      <c r="DK182" s="237"/>
      <c r="DL182" s="237"/>
      <c r="DM182" s="237"/>
      <c r="DN182" s="237"/>
      <c r="DO182" s="237"/>
      <c r="DP182" s="237"/>
      <c r="DQ182" s="237"/>
      <c r="DR182" s="237"/>
      <c r="DS182" s="237"/>
      <c r="DT182" s="237"/>
      <c r="DU182" s="237"/>
      <c r="DV182" s="237"/>
      <c r="DW182" s="237"/>
      <c r="DX182" s="237"/>
      <c r="DY182" s="237"/>
      <c r="DZ182" s="237"/>
      <c r="EA182" s="237"/>
      <c r="EB182" s="237"/>
      <c r="EC182" s="237"/>
      <c r="ED182" s="237"/>
      <c r="EE182" s="237"/>
      <c r="EF182" s="237"/>
      <c r="EG182" s="237"/>
      <c r="EH182" s="237"/>
      <c r="EI182" s="237"/>
      <c r="EJ182" s="237"/>
      <c r="EK182" s="237"/>
      <c r="EL182" s="237"/>
      <c r="EM182" s="237"/>
      <c r="EN182" s="237"/>
      <c r="EO182" s="237"/>
      <c r="EP182" s="237"/>
      <c r="EQ182" s="237"/>
      <c r="ER182" s="237"/>
      <c r="ES182" s="237"/>
      <c r="ET182" s="237"/>
      <c r="EU182" s="237"/>
      <c r="EV182" s="237"/>
      <c r="EW182" s="237"/>
      <c r="EX182" s="237"/>
      <c r="EY182" s="237"/>
      <c r="EZ182" s="237"/>
      <c r="FA182" s="237"/>
      <c r="FB182" s="237"/>
      <c r="FC182" s="237"/>
      <c r="FD182" s="237"/>
      <c r="FE182" s="237"/>
      <c r="FF182" s="237"/>
      <c r="FG182" s="237"/>
      <c r="FH182" s="237"/>
      <c r="FI182" s="237"/>
      <c r="FJ182" s="237"/>
      <c r="FK182" s="237"/>
      <c r="FL182" s="237"/>
      <c r="FM182" s="237"/>
      <c r="FN182" s="237"/>
      <c r="FO182" s="237"/>
      <c r="FP182" s="237"/>
      <c r="FQ182" s="237"/>
      <c r="FR182" s="237"/>
      <c r="FS182" s="237"/>
      <c r="FT182" s="237"/>
      <c r="FU182" s="237"/>
      <c r="FV182" s="237"/>
      <c r="FW182" s="237"/>
      <c r="FX182" s="237"/>
      <c r="FY182" s="237"/>
      <c r="FZ182" s="237"/>
      <c r="GA182" s="237"/>
      <c r="GB182" s="237"/>
      <c r="GC182" s="237"/>
      <c r="GD182" s="237"/>
      <c r="GE182" s="237"/>
      <c r="GF182" s="237"/>
      <c r="GG182" s="237"/>
      <c r="GH182" s="237"/>
      <c r="GI182" s="237"/>
      <c r="GJ182" s="237"/>
      <c r="GK182" s="237"/>
      <c r="GL182" s="237"/>
      <c r="GM182" s="237"/>
      <c r="GN182" s="237"/>
      <c r="GO182" s="237"/>
      <c r="GP182" s="237"/>
      <c r="GQ182" s="237"/>
    </row>
    <row r="183" spans="1:199" s="81" customFormat="1" ht="15" hidden="1">
      <c r="A183" s="93" t="s">
        <v>309</v>
      </c>
      <c r="B183" s="241" t="s">
        <v>3782</v>
      </c>
      <c r="C183" s="242">
        <v>0</v>
      </c>
      <c r="D183" s="242">
        <v>0</v>
      </c>
      <c r="E183" s="242">
        <v>0</v>
      </c>
      <c r="F183" s="242">
        <v>0</v>
      </c>
      <c r="G183" s="242">
        <v>0</v>
      </c>
      <c r="H183" s="242">
        <v>0</v>
      </c>
      <c r="I183" s="242">
        <v>0</v>
      </c>
      <c r="J183" s="242">
        <v>0</v>
      </c>
      <c r="K183" s="242">
        <v>0</v>
      </c>
      <c r="L183" s="242">
        <v>0</v>
      </c>
      <c r="M183" s="242">
        <v>0</v>
      </c>
      <c r="N183" s="242">
        <v>0</v>
      </c>
      <c r="O183" s="242">
        <v>0</v>
      </c>
      <c r="P183" s="28"/>
      <c r="Q183" s="242">
        <f>SUM(D183:O183)</f>
        <v>0</v>
      </c>
      <c r="R183" s="242">
        <f>IF($R$19&lt;1,0,Q183/$R$19)</f>
        <v>0</v>
      </c>
      <c r="S183" s="243"/>
      <c r="T183" s="351">
        <f>IF(Q183=0,0,1)+IF(C183=0,0,1)+IF(D183=0,0,1)+IF(E183=0,0,1)+IF(F183=0,0,1)+IF(G183=0,0,1)+IF(H183=0,0,1)+IF(I183=0,0,1)+IF(J183=0,0,1)+IF(K183=0,0,1)+IF(L183=0,0,1)+IF(M183=0,0,1)+IF(N183=0,0,1)+IF(O183=0,0,1)</f>
        <v>0</v>
      </c>
      <c r="U183" s="237"/>
      <c r="V183" s="237"/>
      <c r="W183" s="237"/>
      <c r="X183" s="237"/>
      <c r="Y183" s="237"/>
      <c r="Z183" s="237"/>
      <c r="AA183" s="237"/>
      <c r="AB183" s="237"/>
      <c r="AC183" s="237"/>
      <c r="AD183" s="237"/>
      <c r="AE183" s="237"/>
      <c r="AF183" s="237"/>
      <c r="AG183" s="237"/>
      <c r="AH183" s="237"/>
      <c r="AI183" s="237"/>
      <c r="AJ183" s="237"/>
      <c r="AK183" s="237"/>
      <c r="AL183" s="237"/>
      <c r="AM183" s="237"/>
      <c r="AN183" s="237"/>
      <c r="AO183" s="237"/>
      <c r="AP183" s="237"/>
      <c r="AQ183" s="237"/>
      <c r="AR183" s="237"/>
      <c r="AS183" s="237"/>
      <c r="AT183" s="237"/>
      <c r="AU183" s="237"/>
      <c r="AV183" s="237"/>
      <c r="AW183" s="237"/>
      <c r="AX183" s="237"/>
      <c r="AY183" s="237"/>
      <c r="AZ183" s="237"/>
      <c r="BA183" s="237"/>
      <c r="BB183" s="237"/>
      <c r="BC183" s="237"/>
      <c r="BD183" s="237"/>
      <c r="BE183" s="237"/>
      <c r="BF183" s="237"/>
      <c r="BG183" s="237"/>
      <c r="BH183" s="237"/>
      <c r="BI183" s="237"/>
      <c r="BJ183" s="237"/>
      <c r="BK183" s="237"/>
      <c r="BL183" s="237"/>
      <c r="BM183" s="237"/>
      <c r="BN183" s="237"/>
      <c r="BO183" s="237"/>
      <c r="BP183" s="237"/>
      <c r="BQ183" s="237"/>
      <c r="BR183" s="237"/>
      <c r="BS183" s="237"/>
      <c r="BT183" s="237"/>
      <c r="BU183" s="237"/>
      <c r="BV183" s="237"/>
      <c r="BW183" s="237"/>
      <c r="BX183" s="237"/>
      <c r="BY183" s="237"/>
      <c r="BZ183" s="237"/>
      <c r="CA183" s="237"/>
      <c r="CB183" s="237"/>
      <c r="CC183" s="237"/>
      <c r="CD183" s="237"/>
      <c r="CE183" s="237"/>
      <c r="CF183" s="237"/>
      <c r="CG183" s="237"/>
      <c r="CH183" s="237"/>
      <c r="CI183" s="237"/>
      <c r="CJ183" s="237"/>
      <c r="CK183" s="237"/>
      <c r="CL183" s="237"/>
      <c r="CM183" s="237"/>
      <c r="CN183" s="237"/>
      <c r="CO183" s="237"/>
      <c r="CP183" s="237"/>
      <c r="CQ183" s="237"/>
      <c r="CR183" s="237"/>
      <c r="CS183" s="237"/>
      <c r="CT183" s="237"/>
      <c r="CU183" s="237"/>
      <c r="CV183" s="237"/>
      <c r="CW183" s="237"/>
      <c r="CX183" s="237"/>
      <c r="CY183" s="237"/>
      <c r="CZ183" s="237"/>
      <c r="DA183" s="237"/>
      <c r="DB183" s="237"/>
      <c r="DC183" s="237"/>
      <c r="DD183" s="237"/>
      <c r="DE183" s="237"/>
      <c r="DF183" s="237"/>
      <c r="DG183" s="237"/>
      <c r="DH183" s="237"/>
      <c r="DI183" s="237"/>
      <c r="DJ183" s="237"/>
      <c r="DK183" s="237"/>
      <c r="DL183" s="237"/>
      <c r="DM183" s="237"/>
      <c r="DN183" s="237"/>
      <c r="DO183" s="237"/>
      <c r="DP183" s="237"/>
      <c r="DQ183" s="237"/>
      <c r="DR183" s="237"/>
      <c r="DS183" s="237"/>
      <c r="DT183" s="237"/>
      <c r="DU183" s="237"/>
      <c r="DV183" s="237"/>
      <c r="DW183" s="237"/>
      <c r="DX183" s="237"/>
      <c r="DY183" s="237"/>
      <c r="DZ183" s="237"/>
      <c r="EA183" s="237"/>
      <c r="EB183" s="237"/>
      <c r="EC183" s="237"/>
      <c r="ED183" s="237"/>
      <c r="EE183" s="237"/>
      <c r="EF183" s="237"/>
      <c r="EG183" s="237"/>
      <c r="EH183" s="237"/>
      <c r="EI183" s="237"/>
      <c r="EJ183" s="237"/>
      <c r="EK183" s="237"/>
      <c r="EL183" s="237"/>
      <c r="EM183" s="237"/>
      <c r="EN183" s="237"/>
      <c r="EO183" s="237"/>
      <c r="EP183" s="237"/>
      <c r="EQ183" s="237"/>
      <c r="ER183" s="237"/>
      <c r="ES183" s="237"/>
      <c r="ET183" s="237"/>
      <c r="EU183" s="237"/>
      <c r="EV183" s="237"/>
      <c r="EW183" s="237"/>
      <c r="EX183" s="237"/>
      <c r="EY183" s="237"/>
      <c r="EZ183" s="237"/>
      <c r="FA183" s="237"/>
      <c r="FB183" s="237"/>
      <c r="FC183" s="237"/>
      <c r="FD183" s="237"/>
      <c r="FE183" s="237"/>
      <c r="FF183" s="237"/>
      <c r="FG183" s="237"/>
      <c r="FH183" s="237"/>
      <c r="FI183" s="237"/>
      <c r="FJ183" s="237"/>
      <c r="FK183" s="237"/>
      <c r="FL183" s="237"/>
      <c r="FM183" s="237"/>
      <c r="FN183" s="237"/>
      <c r="FO183" s="237"/>
      <c r="FP183" s="237"/>
      <c r="FQ183" s="237"/>
      <c r="FR183" s="237"/>
      <c r="FS183" s="237"/>
      <c r="FT183" s="237"/>
      <c r="FU183" s="237"/>
      <c r="FV183" s="237"/>
      <c r="FW183" s="237"/>
      <c r="FX183" s="237"/>
      <c r="FY183" s="237"/>
      <c r="FZ183" s="237"/>
      <c r="GA183" s="237"/>
      <c r="GB183" s="237"/>
      <c r="GC183" s="237"/>
      <c r="GD183" s="237"/>
      <c r="GE183" s="237"/>
      <c r="GF183" s="237"/>
      <c r="GG183" s="237"/>
      <c r="GH183" s="237"/>
      <c r="GI183" s="237"/>
      <c r="GJ183" s="237"/>
      <c r="GK183" s="237"/>
      <c r="GL183" s="237"/>
      <c r="GM183" s="237"/>
      <c r="GN183" s="237"/>
      <c r="GO183" s="237"/>
      <c r="GP183" s="237"/>
      <c r="GQ183" s="237"/>
    </row>
    <row r="184" spans="1:199" s="81" customFormat="1" ht="15" hidden="1">
      <c r="A184" s="93" t="s">
        <v>310</v>
      </c>
      <c r="B184" s="241" t="s">
        <v>3783</v>
      </c>
      <c r="C184" s="242">
        <v>0</v>
      </c>
      <c r="D184" s="242">
        <v>0</v>
      </c>
      <c r="E184" s="242">
        <v>0</v>
      </c>
      <c r="F184" s="242">
        <v>0</v>
      </c>
      <c r="G184" s="242">
        <v>0</v>
      </c>
      <c r="H184" s="242">
        <v>0</v>
      </c>
      <c r="I184" s="242">
        <v>0</v>
      </c>
      <c r="J184" s="242">
        <v>0</v>
      </c>
      <c r="K184" s="242">
        <v>0</v>
      </c>
      <c r="L184" s="242">
        <v>0</v>
      </c>
      <c r="M184" s="242">
        <v>0</v>
      </c>
      <c r="N184" s="242">
        <v>0</v>
      </c>
      <c r="O184" s="242">
        <v>0</v>
      </c>
      <c r="P184" s="28"/>
      <c r="Q184" s="242">
        <f>SUM(D184:O184)</f>
        <v>0</v>
      </c>
      <c r="R184" s="242">
        <f>IF($R$19&lt;1,0,Q184/$R$19)</f>
        <v>0</v>
      </c>
      <c r="S184" s="243"/>
      <c r="T184" s="351">
        <f>IF(Q184=0,0,1)+IF(C184=0,0,1)+IF(D184=0,0,1)+IF(E184=0,0,1)+IF(F184=0,0,1)+IF(G184=0,0,1)+IF(H184=0,0,1)+IF(I184=0,0,1)+IF(J184=0,0,1)+IF(K184=0,0,1)+IF(L184=0,0,1)+IF(M184=0,0,1)+IF(N184=0,0,1)+IF(O184=0,0,1)</f>
        <v>0</v>
      </c>
      <c r="U184" s="237"/>
      <c r="V184" s="237"/>
      <c r="W184" s="237"/>
      <c r="X184" s="237"/>
      <c r="Y184" s="237"/>
      <c r="Z184" s="237"/>
      <c r="AA184" s="237"/>
      <c r="AB184" s="237"/>
      <c r="AC184" s="237"/>
      <c r="AD184" s="237"/>
      <c r="AE184" s="237"/>
      <c r="AF184" s="237"/>
      <c r="AG184" s="237"/>
      <c r="AH184" s="237"/>
      <c r="AI184" s="237"/>
      <c r="AJ184" s="237"/>
      <c r="AK184" s="237"/>
      <c r="AL184" s="237"/>
      <c r="AM184" s="237"/>
      <c r="AN184" s="237"/>
      <c r="AO184" s="237"/>
      <c r="AP184" s="237"/>
      <c r="AQ184" s="237"/>
      <c r="AR184" s="237"/>
      <c r="AS184" s="237"/>
      <c r="AT184" s="237"/>
      <c r="AU184" s="237"/>
      <c r="AV184" s="237"/>
      <c r="AW184" s="237"/>
      <c r="AX184" s="237"/>
      <c r="AY184" s="237"/>
      <c r="AZ184" s="237"/>
      <c r="BA184" s="237"/>
      <c r="BB184" s="237"/>
      <c r="BC184" s="237"/>
      <c r="BD184" s="237"/>
      <c r="BE184" s="237"/>
      <c r="BF184" s="237"/>
      <c r="BG184" s="237"/>
      <c r="BH184" s="237"/>
      <c r="BI184" s="237"/>
      <c r="BJ184" s="237"/>
      <c r="BK184" s="237"/>
      <c r="BL184" s="237"/>
      <c r="BM184" s="237"/>
      <c r="BN184" s="237"/>
      <c r="BO184" s="237"/>
      <c r="BP184" s="237"/>
      <c r="BQ184" s="237"/>
      <c r="BR184" s="237"/>
      <c r="BS184" s="237"/>
      <c r="BT184" s="237"/>
      <c r="BU184" s="237"/>
      <c r="BV184" s="237"/>
      <c r="BW184" s="237"/>
      <c r="BX184" s="237"/>
      <c r="BY184" s="237"/>
      <c r="BZ184" s="237"/>
      <c r="CA184" s="237"/>
      <c r="CB184" s="237"/>
      <c r="CC184" s="237"/>
      <c r="CD184" s="237"/>
      <c r="CE184" s="237"/>
      <c r="CF184" s="237"/>
      <c r="CG184" s="237"/>
      <c r="CH184" s="237"/>
      <c r="CI184" s="237"/>
      <c r="CJ184" s="237"/>
      <c r="CK184" s="237"/>
      <c r="CL184" s="237"/>
      <c r="CM184" s="237"/>
      <c r="CN184" s="237"/>
      <c r="CO184" s="237"/>
      <c r="CP184" s="237"/>
      <c r="CQ184" s="237"/>
      <c r="CR184" s="237"/>
      <c r="CS184" s="237"/>
      <c r="CT184" s="237"/>
      <c r="CU184" s="237"/>
      <c r="CV184" s="237"/>
      <c r="CW184" s="237"/>
      <c r="CX184" s="237"/>
      <c r="CY184" s="237"/>
      <c r="CZ184" s="237"/>
      <c r="DA184" s="237"/>
      <c r="DB184" s="237"/>
      <c r="DC184" s="237"/>
      <c r="DD184" s="237"/>
      <c r="DE184" s="237"/>
      <c r="DF184" s="237"/>
      <c r="DG184" s="237"/>
      <c r="DH184" s="237"/>
      <c r="DI184" s="237"/>
      <c r="DJ184" s="237"/>
      <c r="DK184" s="237"/>
      <c r="DL184" s="237"/>
      <c r="DM184" s="237"/>
      <c r="DN184" s="237"/>
      <c r="DO184" s="237"/>
      <c r="DP184" s="237"/>
      <c r="DQ184" s="237"/>
      <c r="DR184" s="237"/>
      <c r="DS184" s="237"/>
      <c r="DT184" s="237"/>
      <c r="DU184" s="237"/>
      <c r="DV184" s="237"/>
      <c r="DW184" s="237"/>
      <c r="DX184" s="237"/>
      <c r="DY184" s="237"/>
      <c r="DZ184" s="237"/>
      <c r="EA184" s="237"/>
      <c r="EB184" s="237"/>
      <c r="EC184" s="237"/>
      <c r="ED184" s="237"/>
      <c r="EE184" s="237"/>
      <c r="EF184" s="237"/>
      <c r="EG184" s="237"/>
      <c r="EH184" s="237"/>
      <c r="EI184" s="237"/>
      <c r="EJ184" s="237"/>
      <c r="EK184" s="237"/>
      <c r="EL184" s="237"/>
      <c r="EM184" s="237"/>
      <c r="EN184" s="237"/>
      <c r="EO184" s="237"/>
      <c r="EP184" s="237"/>
      <c r="EQ184" s="237"/>
      <c r="ER184" s="237"/>
      <c r="ES184" s="237"/>
      <c r="ET184" s="237"/>
      <c r="EU184" s="237"/>
      <c r="EV184" s="237"/>
      <c r="EW184" s="237"/>
      <c r="EX184" s="237"/>
      <c r="EY184" s="237"/>
      <c r="EZ184" s="237"/>
      <c r="FA184" s="237"/>
      <c r="FB184" s="237"/>
      <c r="FC184" s="237"/>
      <c r="FD184" s="237"/>
      <c r="FE184" s="237"/>
      <c r="FF184" s="237"/>
      <c r="FG184" s="237"/>
      <c r="FH184" s="237"/>
      <c r="FI184" s="237"/>
      <c r="FJ184" s="237"/>
      <c r="FK184" s="237"/>
      <c r="FL184" s="237"/>
      <c r="FM184" s="237"/>
      <c r="FN184" s="237"/>
      <c r="FO184" s="237"/>
      <c r="FP184" s="237"/>
      <c r="FQ184" s="237"/>
      <c r="FR184" s="237"/>
      <c r="FS184" s="237"/>
      <c r="FT184" s="237"/>
      <c r="FU184" s="237"/>
      <c r="FV184" s="237"/>
      <c r="FW184" s="237"/>
      <c r="FX184" s="237"/>
      <c r="FY184" s="237"/>
      <c r="FZ184" s="237"/>
      <c r="GA184" s="237"/>
      <c r="GB184" s="237"/>
      <c r="GC184" s="237"/>
      <c r="GD184" s="237"/>
      <c r="GE184" s="237"/>
      <c r="GF184" s="237"/>
      <c r="GG184" s="237"/>
      <c r="GH184" s="237"/>
      <c r="GI184" s="237"/>
      <c r="GJ184" s="237"/>
      <c r="GK184" s="237"/>
      <c r="GL184" s="237"/>
      <c r="GM184" s="237"/>
      <c r="GN184" s="237"/>
      <c r="GO184" s="237"/>
      <c r="GP184" s="237"/>
      <c r="GQ184" s="237"/>
    </row>
    <row r="185" spans="1:199" s="81" customFormat="1" ht="15" hidden="1">
      <c r="A185" s="93" t="s">
        <v>311</v>
      </c>
      <c r="B185" s="241" t="s">
        <v>3784</v>
      </c>
      <c r="C185" s="242">
        <v>0</v>
      </c>
      <c r="D185" s="242">
        <v>0</v>
      </c>
      <c r="E185" s="242">
        <v>0</v>
      </c>
      <c r="F185" s="242">
        <v>0</v>
      </c>
      <c r="G185" s="242">
        <v>0</v>
      </c>
      <c r="H185" s="242">
        <v>0</v>
      </c>
      <c r="I185" s="242">
        <v>0</v>
      </c>
      <c r="J185" s="242">
        <v>0</v>
      </c>
      <c r="K185" s="242">
        <v>0</v>
      </c>
      <c r="L185" s="242">
        <v>0</v>
      </c>
      <c r="M185" s="242">
        <v>0</v>
      </c>
      <c r="N185" s="242">
        <v>0</v>
      </c>
      <c r="O185" s="242">
        <v>0</v>
      </c>
      <c r="P185" s="28"/>
      <c r="Q185" s="242">
        <f>SUM(D185:O185)</f>
        <v>0</v>
      </c>
      <c r="R185" s="242">
        <f>IF($R$19&lt;1,0,Q185/$R$19)</f>
        <v>0</v>
      </c>
      <c r="S185" s="243"/>
      <c r="T185" s="351">
        <f>IF(Q185=0,0,1)+IF(C185=0,0,1)+IF(D185=0,0,1)+IF(E185=0,0,1)+IF(F185=0,0,1)+IF(G185=0,0,1)+IF(H185=0,0,1)+IF(I185=0,0,1)+IF(J185=0,0,1)+IF(K185=0,0,1)+IF(L185=0,0,1)+IF(M185=0,0,1)+IF(N185=0,0,1)+IF(O185=0,0,1)</f>
        <v>0</v>
      </c>
      <c r="U185" s="237"/>
      <c r="V185" s="237"/>
      <c r="W185" s="237"/>
      <c r="X185" s="237"/>
      <c r="Y185" s="237"/>
      <c r="Z185" s="237"/>
      <c r="AA185" s="237"/>
      <c r="AB185" s="237"/>
      <c r="AC185" s="237"/>
      <c r="AD185" s="237"/>
      <c r="AE185" s="237"/>
      <c r="AF185" s="237"/>
      <c r="AG185" s="237"/>
      <c r="AH185" s="237"/>
      <c r="AI185" s="237"/>
      <c r="AJ185" s="237"/>
      <c r="AK185" s="237"/>
      <c r="AL185" s="237"/>
      <c r="AM185" s="237"/>
      <c r="AN185" s="237"/>
      <c r="AO185" s="237"/>
      <c r="AP185" s="237"/>
      <c r="AQ185" s="237"/>
      <c r="AR185" s="237"/>
      <c r="AS185" s="237"/>
      <c r="AT185" s="237"/>
      <c r="AU185" s="237"/>
      <c r="AV185" s="237"/>
      <c r="AW185" s="237"/>
      <c r="AX185" s="237"/>
      <c r="AY185" s="237"/>
      <c r="AZ185" s="237"/>
      <c r="BA185" s="237"/>
      <c r="BB185" s="237"/>
      <c r="BC185" s="237"/>
      <c r="BD185" s="237"/>
      <c r="BE185" s="237"/>
      <c r="BF185" s="237"/>
      <c r="BG185" s="237"/>
      <c r="BH185" s="237"/>
      <c r="BI185" s="237"/>
      <c r="BJ185" s="237"/>
      <c r="BK185" s="237"/>
      <c r="BL185" s="237"/>
      <c r="BM185" s="237"/>
      <c r="BN185" s="237"/>
      <c r="BO185" s="237"/>
      <c r="BP185" s="237"/>
      <c r="BQ185" s="237"/>
      <c r="BR185" s="237"/>
      <c r="BS185" s="237"/>
      <c r="BT185" s="237"/>
      <c r="BU185" s="237"/>
      <c r="BV185" s="237"/>
      <c r="BW185" s="237"/>
      <c r="BX185" s="237"/>
      <c r="BY185" s="237"/>
      <c r="BZ185" s="237"/>
      <c r="CA185" s="237"/>
      <c r="CB185" s="237"/>
      <c r="CC185" s="237"/>
      <c r="CD185" s="237"/>
      <c r="CE185" s="237"/>
      <c r="CF185" s="237"/>
      <c r="CG185" s="237"/>
      <c r="CH185" s="237"/>
      <c r="CI185" s="237"/>
      <c r="CJ185" s="237"/>
      <c r="CK185" s="237"/>
      <c r="CL185" s="237"/>
      <c r="CM185" s="237"/>
      <c r="CN185" s="237"/>
      <c r="CO185" s="237"/>
      <c r="CP185" s="237"/>
      <c r="CQ185" s="237"/>
      <c r="CR185" s="237"/>
      <c r="CS185" s="237"/>
      <c r="CT185" s="237"/>
      <c r="CU185" s="237"/>
      <c r="CV185" s="237"/>
      <c r="CW185" s="237"/>
      <c r="CX185" s="237"/>
      <c r="CY185" s="237"/>
      <c r="CZ185" s="237"/>
      <c r="DA185" s="237"/>
      <c r="DB185" s="237"/>
      <c r="DC185" s="237"/>
      <c r="DD185" s="237"/>
      <c r="DE185" s="237"/>
      <c r="DF185" s="237"/>
      <c r="DG185" s="237"/>
      <c r="DH185" s="237"/>
      <c r="DI185" s="237"/>
      <c r="DJ185" s="237"/>
      <c r="DK185" s="237"/>
      <c r="DL185" s="237"/>
      <c r="DM185" s="237"/>
      <c r="DN185" s="237"/>
      <c r="DO185" s="237"/>
      <c r="DP185" s="237"/>
      <c r="DQ185" s="237"/>
      <c r="DR185" s="237"/>
      <c r="DS185" s="237"/>
      <c r="DT185" s="237"/>
      <c r="DU185" s="237"/>
      <c r="DV185" s="237"/>
      <c r="DW185" s="237"/>
      <c r="DX185" s="237"/>
      <c r="DY185" s="237"/>
      <c r="DZ185" s="237"/>
      <c r="EA185" s="237"/>
      <c r="EB185" s="237"/>
      <c r="EC185" s="237"/>
      <c r="ED185" s="237"/>
      <c r="EE185" s="237"/>
      <c r="EF185" s="237"/>
      <c r="EG185" s="237"/>
      <c r="EH185" s="237"/>
      <c r="EI185" s="237"/>
      <c r="EJ185" s="237"/>
      <c r="EK185" s="237"/>
      <c r="EL185" s="237"/>
      <c r="EM185" s="237"/>
      <c r="EN185" s="237"/>
      <c r="EO185" s="237"/>
      <c r="EP185" s="237"/>
      <c r="EQ185" s="237"/>
      <c r="ER185" s="237"/>
      <c r="ES185" s="237"/>
      <c r="ET185" s="237"/>
      <c r="EU185" s="237"/>
      <c r="EV185" s="237"/>
      <c r="EW185" s="237"/>
      <c r="EX185" s="237"/>
      <c r="EY185" s="237"/>
      <c r="EZ185" s="237"/>
      <c r="FA185" s="237"/>
      <c r="FB185" s="237"/>
      <c r="FC185" s="237"/>
      <c r="FD185" s="237"/>
      <c r="FE185" s="237"/>
      <c r="FF185" s="237"/>
      <c r="FG185" s="237"/>
      <c r="FH185" s="237"/>
      <c r="FI185" s="237"/>
      <c r="FJ185" s="237"/>
      <c r="FK185" s="237"/>
      <c r="FL185" s="237"/>
      <c r="FM185" s="237"/>
      <c r="FN185" s="237"/>
      <c r="FO185" s="237"/>
      <c r="FP185" s="237"/>
      <c r="FQ185" s="237"/>
      <c r="FR185" s="237"/>
      <c r="FS185" s="237"/>
      <c r="FT185" s="237"/>
      <c r="FU185" s="237"/>
      <c r="FV185" s="237"/>
      <c r="FW185" s="237"/>
      <c r="FX185" s="237"/>
      <c r="FY185" s="237"/>
      <c r="FZ185" s="237"/>
      <c r="GA185" s="237"/>
      <c r="GB185" s="237"/>
      <c r="GC185" s="237"/>
      <c r="GD185" s="237"/>
      <c r="GE185" s="237"/>
      <c r="GF185" s="237"/>
      <c r="GG185" s="237"/>
      <c r="GH185" s="237"/>
      <c r="GI185" s="237"/>
      <c r="GJ185" s="237"/>
      <c r="GK185" s="237"/>
      <c r="GL185" s="237"/>
      <c r="GM185" s="237"/>
      <c r="GN185" s="237"/>
      <c r="GO185" s="237"/>
      <c r="GP185" s="237"/>
      <c r="GQ185" s="237"/>
    </row>
    <row r="186" spans="1:199" s="81" customFormat="1" ht="15" customHeight="1">
      <c r="A186" s="93" t="s">
        <v>312</v>
      </c>
      <c r="B186" s="241" t="s">
        <v>3785</v>
      </c>
      <c r="C186" s="242">
        <v>0</v>
      </c>
      <c r="D186" s="242">
        <v>0</v>
      </c>
      <c r="E186" s="242">
        <v>0</v>
      </c>
      <c r="F186" s="242">
        <v>0</v>
      </c>
      <c r="G186" s="242">
        <v>0</v>
      </c>
      <c r="H186" s="242">
        <v>0</v>
      </c>
      <c r="I186" s="242">
        <v>0</v>
      </c>
      <c r="J186" s="242">
        <v>-3725</v>
      </c>
      <c r="K186" s="242">
        <v>-3725</v>
      </c>
      <c r="L186" s="242">
        <v>-2145</v>
      </c>
      <c r="M186" s="242">
        <v>-2145</v>
      </c>
      <c r="N186" s="242">
        <v>-3745</v>
      </c>
      <c r="O186" s="242">
        <v>-3745</v>
      </c>
      <c r="P186" s="28"/>
      <c r="Q186" s="242">
        <f>SUM(D186:O186)</f>
        <v>-19230</v>
      </c>
      <c r="R186" s="242">
        <f>IF($R$19&lt;1,0,Q186/$R$19)</f>
        <v>-66.3103448275862</v>
      </c>
      <c r="S186" s="243"/>
      <c r="T186" s="351">
        <f>IF(Q186=0,0,1)+IF(C186=0,0,1)+IF(D186=0,0,1)+IF(E186=0,0,1)+IF(F186=0,0,1)+IF(G186=0,0,1)+IF(H186=0,0,1)+IF(I186=0,0,1)+IF(J186=0,0,1)+IF(K186=0,0,1)+IF(L186=0,0,1)+IF(M186=0,0,1)+IF(N186=0,0,1)+IF(O186=0,0,1)</f>
        <v>7</v>
      </c>
      <c r="U186" s="237"/>
      <c r="V186" s="237"/>
      <c r="W186" s="237"/>
      <c r="X186" s="237"/>
      <c r="Y186" s="237"/>
      <c r="Z186" s="237"/>
      <c r="AA186" s="237"/>
      <c r="AB186" s="237"/>
      <c r="AC186" s="237"/>
      <c r="AD186" s="237"/>
      <c r="AE186" s="237"/>
      <c r="AF186" s="237"/>
      <c r="AG186" s="237"/>
      <c r="AH186" s="237"/>
      <c r="AI186" s="237"/>
      <c r="AJ186" s="237"/>
      <c r="AK186" s="237"/>
      <c r="AL186" s="237"/>
      <c r="AM186" s="237"/>
      <c r="AN186" s="237"/>
      <c r="AO186" s="237"/>
      <c r="AP186" s="237"/>
      <c r="AQ186" s="237"/>
      <c r="AR186" s="237"/>
      <c r="AS186" s="237"/>
      <c r="AT186" s="237"/>
      <c r="AU186" s="237"/>
      <c r="AV186" s="237"/>
      <c r="AW186" s="237"/>
      <c r="AX186" s="237"/>
      <c r="AY186" s="237"/>
      <c r="AZ186" s="237"/>
      <c r="BA186" s="237"/>
      <c r="BB186" s="237"/>
      <c r="BC186" s="237"/>
      <c r="BD186" s="237"/>
      <c r="BE186" s="237"/>
      <c r="BF186" s="237"/>
      <c r="BG186" s="237"/>
      <c r="BH186" s="237"/>
      <c r="BI186" s="237"/>
      <c r="BJ186" s="237"/>
      <c r="BK186" s="237"/>
      <c r="BL186" s="237"/>
      <c r="BM186" s="237"/>
      <c r="BN186" s="237"/>
      <c r="BO186" s="237"/>
      <c r="BP186" s="237"/>
      <c r="BQ186" s="237"/>
      <c r="BR186" s="237"/>
      <c r="BS186" s="237"/>
      <c r="BT186" s="237"/>
      <c r="BU186" s="237"/>
      <c r="BV186" s="237"/>
      <c r="BW186" s="237"/>
      <c r="BX186" s="237"/>
      <c r="BY186" s="237"/>
      <c r="BZ186" s="237"/>
      <c r="CA186" s="237"/>
      <c r="CB186" s="237"/>
      <c r="CC186" s="237"/>
      <c r="CD186" s="237"/>
      <c r="CE186" s="237"/>
      <c r="CF186" s="237"/>
      <c r="CG186" s="237"/>
      <c r="CH186" s="237"/>
      <c r="CI186" s="237"/>
      <c r="CJ186" s="237"/>
      <c r="CK186" s="237"/>
      <c r="CL186" s="237"/>
      <c r="CM186" s="237"/>
      <c r="CN186" s="237"/>
      <c r="CO186" s="237"/>
      <c r="CP186" s="237"/>
      <c r="CQ186" s="237"/>
      <c r="CR186" s="237"/>
      <c r="CS186" s="237"/>
      <c r="CT186" s="237"/>
      <c r="CU186" s="237"/>
      <c r="CV186" s="237"/>
      <c r="CW186" s="237"/>
      <c r="CX186" s="237"/>
      <c r="CY186" s="237"/>
      <c r="CZ186" s="237"/>
      <c r="DA186" s="237"/>
      <c r="DB186" s="237"/>
      <c r="DC186" s="237"/>
      <c r="DD186" s="237"/>
      <c r="DE186" s="237"/>
      <c r="DF186" s="237"/>
      <c r="DG186" s="237"/>
      <c r="DH186" s="237"/>
      <c r="DI186" s="237"/>
      <c r="DJ186" s="237"/>
      <c r="DK186" s="237"/>
      <c r="DL186" s="237"/>
      <c r="DM186" s="237"/>
      <c r="DN186" s="237"/>
      <c r="DO186" s="237"/>
      <c r="DP186" s="237"/>
      <c r="DQ186" s="237"/>
      <c r="DR186" s="237"/>
      <c r="DS186" s="237"/>
      <c r="DT186" s="237"/>
      <c r="DU186" s="237"/>
      <c r="DV186" s="237"/>
      <c r="DW186" s="237"/>
      <c r="DX186" s="237"/>
      <c r="DY186" s="237"/>
      <c r="DZ186" s="237"/>
      <c r="EA186" s="237"/>
      <c r="EB186" s="237"/>
      <c r="EC186" s="237"/>
      <c r="ED186" s="237"/>
      <c r="EE186" s="237"/>
      <c r="EF186" s="237"/>
      <c r="EG186" s="237"/>
      <c r="EH186" s="237"/>
      <c r="EI186" s="237"/>
      <c r="EJ186" s="237"/>
      <c r="EK186" s="237"/>
      <c r="EL186" s="237"/>
      <c r="EM186" s="237"/>
      <c r="EN186" s="237"/>
      <c r="EO186" s="237"/>
      <c r="EP186" s="237"/>
      <c r="EQ186" s="237"/>
      <c r="ER186" s="237"/>
      <c r="ES186" s="237"/>
      <c r="ET186" s="237"/>
      <c r="EU186" s="237"/>
      <c r="EV186" s="237"/>
      <c r="EW186" s="237"/>
      <c r="EX186" s="237"/>
      <c r="EY186" s="237"/>
      <c r="EZ186" s="237"/>
      <c r="FA186" s="237"/>
      <c r="FB186" s="237"/>
      <c r="FC186" s="237"/>
      <c r="FD186" s="237"/>
      <c r="FE186" s="237"/>
      <c r="FF186" s="237"/>
      <c r="FG186" s="237"/>
      <c r="FH186" s="237"/>
      <c r="FI186" s="237"/>
      <c r="FJ186" s="237"/>
      <c r="FK186" s="237"/>
      <c r="FL186" s="237"/>
      <c r="FM186" s="237"/>
      <c r="FN186" s="237"/>
      <c r="FO186" s="237"/>
      <c r="FP186" s="237"/>
      <c r="FQ186" s="237"/>
      <c r="FR186" s="237"/>
      <c r="FS186" s="237"/>
      <c r="FT186" s="237"/>
      <c r="FU186" s="237"/>
      <c r="FV186" s="237"/>
      <c r="FW186" s="237"/>
      <c r="FX186" s="237"/>
      <c r="FY186" s="237"/>
      <c r="FZ186" s="237"/>
      <c r="GA186" s="237"/>
      <c r="GB186" s="237"/>
      <c r="GC186" s="237"/>
      <c r="GD186" s="237"/>
      <c r="GE186" s="237"/>
      <c r="GF186" s="237"/>
      <c r="GG186" s="237"/>
      <c r="GH186" s="237"/>
      <c r="GI186" s="237"/>
      <c r="GJ186" s="237"/>
      <c r="GK186" s="237"/>
      <c r="GL186" s="237"/>
      <c r="GM186" s="237"/>
      <c r="GN186" s="237"/>
      <c r="GO186" s="237"/>
      <c r="GP186" s="237"/>
      <c r="GQ186" s="237"/>
    </row>
    <row r="187" spans="1:199" s="81" customFormat="1" ht="15" hidden="1">
      <c r="A187" s="93" t="s">
        <v>313</v>
      </c>
      <c r="B187" s="241" t="s">
        <v>3786</v>
      </c>
      <c r="C187" s="242">
        <v>0</v>
      </c>
      <c r="D187" s="242">
        <v>0</v>
      </c>
      <c r="E187" s="242">
        <v>0</v>
      </c>
      <c r="F187" s="242">
        <v>0</v>
      </c>
      <c r="G187" s="242">
        <v>0</v>
      </c>
      <c r="H187" s="242">
        <v>0</v>
      </c>
      <c r="I187" s="242">
        <v>0</v>
      </c>
      <c r="J187" s="242">
        <v>0</v>
      </c>
      <c r="K187" s="242">
        <v>0</v>
      </c>
      <c r="L187" s="242">
        <v>0</v>
      </c>
      <c r="M187" s="242">
        <v>0</v>
      </c>
      <c r="N187" s="242">
        <v>0</v>
      </c>
      <c r="O187" s="242">
        <v>0</v>
      </c>
      <c r="P187" s="28"/>
      <c r="Q187" s="242">
        <f>SUM(D187:O187)</f>
        <v>0</v>
      </c>
      <c r="R187" s="242">
        <f>IF($R$19&lt;1,0,Q187/$R$19)</f>
        <v>0</v>
      </c>
      <c r="S187" s="243"/>
      <c r="T187" s="351">
        <f>IF(Q187=0,0,1)+IF(C187=0,0,1)+IF(D187=0,0,1)+IF(E187=0,0,1)+IF(F187=0,0,1)+IF(G187=0,0,1)+IF(H187=0,0,1)+IF(I187=0,0,1)+IF(J187=0,0,1)+IF(K187=0,0,1)+IF(L187=0,0,1)+IF(M187=0,0,1)+IF(N187=0,0,1)+IF(O187=0,0,1)</f>
        <v>0</v>
      </c>
      <c r="U187" s="237"/>
      <c r="V187" s="237"/>
      <c r="W187" s="237"/>
      <c r="X187" s="237"/>
      <c r="Y187" s="237"/>
      <c r="Z187" s="237"/>
      <c r="AA187" s="237"/>
      <c r="AB187" s="237"/>
      <c r="AC187" s="237"/>
      <c r="AD187" s="237"/>
      <c r="AE187" s="237"/>
      <c r="AF187" s="237"/>
      <c r="AG187" s="237"/>
      <c r="AH187" s="237"/>
      <c r="AI187" s="237"/>
      <c r="AJ187" s="237"/>
      <c r="AK187" s="237"/>
      <c r="AL187" s="237"/>
      <c r="AM187" s="237"/>
      <c r="AN187" s="237"/>
      <c r="AO187" s="237"/>
      <c r="AP187" s="237"/>
      <c r="AQ187" s="237"/>
      <c r="AR187" s="237"/>
      <c r="AS187" s="237"/>
      <c r="AT187" s="237"/>
      <c r="AU187" s="237"/>
      <c r="AV187" s="237"/>
      <c r="AW187" s="237"/>
      <c r="AX187" s="237"/>
      <c r="AY187" s="237"/>
      <c r="AZ187" s="237"/>
      <c r="BA187" s="237"/>
      <c r="BB187" s="237"/>
      <c r="BC187" s="237"/>
      <c r="BD187" s="237"/>
      <c r="BE187" s="237"/>
      <c r="BF187" s="237"/>
      <c r="BG187" s="237"/>
      <c r="BH187" s="237"/>
      <c r="BI187" s="237"/>
      <c r="BJ187" s="237"/>
      <c r="BK187" s="237"/>
      <c r="BL187" s="237"/>
      <c r="BM187" s="237"/>
      <c r="BN187" s="237"/>
      <c r="BO187" s="237"/>
      <c r="BP187" s="237"/>
      <c r="BQ187" s="237"/>
      <c r="BR187" s="237"/>
      <c r="BS187" s="237"/>
      <c r="BT187" s="237"/>
      <c r="BU187" s="237"/>
      <c r="BV187" s="237"/>
      <c r="BW187" s="237"/>
      <c r="BX187" s="237"/>
      <c r="BY187" s="237"/>
      <c r="BZ187" s="237"/>
      <c r="CA187" s="237"/>
      <c r="CB187" s="237"/>
      <c r="CC187" s="237"/>
      <c r="CD187" s="237"/>
      <c r="CE187" s="237"/>
      <c r="CF187" s="237"/>
      <c r="CG187" s="237"/>
      <c r="CH187" s="237"/>
      <c r="CI187" s="237"/>
      <c r="CJ187" s="237"/>
      <c r="CK187" s="237"/>
      <c r="CL187" s="237"/>
      <c r="CM187" s="237"/>
      <c r="CN187" s="237"/>
      <c r="CO187" s="237"/>
      <c r="CP187" s="237"/>
      <c r="CQ187" s="237"/>
      <c r="CR187" s="237"/>
      <c r="CS187" s="237"/>
      <c r="CT187" s="237"/>
      <c r="CU187" s="237"/>
      <c r="CV187" s="237"/>
      <c r="CW187" s="237"/>
      <c r="CX187" s="237"/>
      <c r="CY187" s="237"/>
      <c r="CZ187" s="237"/>
      <c r="DA187" s="237"/>
      <c r="DB187" s="237"/>
      <c r="DC187" s="237"/>
      <c r="DD187" s="237"/>
      <c r="DE187" s="237"/>
      <c r="DF187" s="237"/>
      <c r="DG187" s="237"/>
      <c r="DH187" s="237"/>
      <c r="DI187" s="237"/>
      <c r="DJ187" s="237"/>
      <c r="DK187" s="237"/>
      <c r="DL187" s="237"/>
      <c r="DM187" s="237"/>
      <c r="DN187" s="237"/>
      <c r="DO187" s="237"/>
      <c r="DP187" s="237"/>
      <c r="DQ187" s="237"/>
      <c r="DR187" s="237"/>
      <c r="DS187" s="237"/>
      <c r="DT187" s="237"/>
      <c r="DU187" s="237"/>
      <c r="DV187" s="237"/>
      <c r="DW187" s="237"/>
      <c r="DX187" s="237"/>
      <c r="DY187" s="237"/>
      <c r="DZ187" s="237"/>
      <c r="EA187" s="237"/>
      <c r="EB187" s="237"/>
      <c r="EC187" s="237"/>
      <c r="ED187" s="237"/>
      <c r="EE187" s="237"/>
      <c r="EF187" s="237"/>
      <c r="EG187" s="237"/>
      <c r="EH187" s="237"/>
      <c r="EI187" s="237"/>
      <c r="EJ187" s="237"/>
      <c r="EK187" s="237"/>
      <c r="EL187" s="237"/>
      <c r="EM187" s="237"/>
      <c r="EN187" s="237"/>
      <c r="EO187" s="237"/>
      <c r="EP187" s="237"/>
      <c r="EQ187" s="237"/>
      <c r="ER187" s="237"/>
      <c r="ES187" s="237"/>
      <c r="ET187" s="237"/>
      <c r="EU187" s="237"/>
      <c r="EV187" s="237"/>
      <c r="EW187" s="237"/>
      <c r="EX187" s="237"/>
      <c r="EY187" s="237"/>
      <c r="EZ187" s="237"/>
      <c r="FA187" s="237"/>
      <c r="FB187" s="237"/>
      <c r="FC187" s="237"/>
      <c r="FD187" s="237"/>
      <c r="FE187" s="237"/>
      <c r="FF187" s="237"/>
      <c r="FG187" s="237"/>
      <c r="FH187" s="237"/>
      <c r="FI187" s="237"/>
      <c r="FJ187" s="237"/>
      <c r="FK187" s="237"/>
      <c r="FL187" s="237"/>
      <c r="FM187" s="237"/>
      <c r="FN187" s="237"/>
      <c r="FO187" s="237"/>
      <c r="FP187" s="237"/>
      <c r="FQ187" s="237"/>
      <c r="FR187" s="237"/>
      <c r="FS187" s="237"/>
      <c r="FT187" s="237"/>
      <c r="FU187" s="237"/>
      <c r="FV187" s="237"/>
      <c r="FW187" s="237"/>
      <c r="FX187" s="237"/>
      <c r="FY187" s="237"/>
      <c r="FZ187" s="237"/>
      <c r="GA187" s="237"/>
      <c r="GB187" s="237"/>
      <c r="GC187" s="237"/>
      <c r="GD187" s="237"/>
      <c r="GE187" s="237"/>
      <c r="GF187" s="237"/>
      <c r="GG187" s="237"/>
      <c r="GH187" s="237"/>
      <c r="GI187" s="237"/>
      <c r="GJ187" s="237"/>
      <c r="GK187" s="237"/>
      <c r="GL187" s="237"/>
      <c r="GM187" s="237"/>
      <c r="GN187" s="237"/>
      <c r="GO187" s="237"/>
      <c r="GP187" s="237"/>
      <c r="GQ187" s="237"/>
    </row>
    <row r="188" spans="1:199" s="81" customFormat="1" ht="15" customHeight="1">
      <c r="A188" s="93" t="s">
        <v>314</v>
      </c>
      <c r="B188" s="241" t="s">
        <v>3787</v>
      </c>
      <c r="C188" s="242">
        <v>0</v>
      </c>
      <c r="D188" s="242">
        <v>0</v>
      </c>
      <c r="E188" s="242">
        <v>0</v>
      </c>
      <c r="F188" s="242">
        <v>0</v>
      </c>
      <c r="G188" s="242">
        <v>0</v>
      </c>
      <c r="H188" s="242">
        <v>0</v>
      </c>
      <c r="I188" s="242">
        <v>0</v>
      </c>
      <c r="J188" s="242">
        <v>-144.52</v>
      </c>
      <c r="K188" s="242">
        <v>-1120</v>
      </c>
      <c r="L188" s="242">
        <v>-1120</v>
      </c>
      <c r="M188" s="242">
        <v>-1120</v>
      </c>
      <c r="N188" s="242">
        <v>-1120</v>
      </c>
      <c r="O188" s="242">
        <v>-1120</v>
      </c>
      <c r="P188" s="28"/>
      <c r="Q188" s="242">
        <f>SUM(D188:O188)</f>
        <v>-5744.52</v>
      </c>
      <c r="R188" s="242">
        <f>IF($R$19&lt;1,0,Q188/$R$19)</f>
        <v>-19.8086896551724</v>
      </c>
      <c r="S188" s="243"/>
      <c r="T188" s="351">
        <f>IF(Q188=0,0,1)+IF(C188=0,0,1)+IF(D188=0,0,1)+IF(E188=0,0,1)+IF(F188=0,0,1)+IF(G188=0,0,1)+IF(H188=0,0,1)+IF(I188=0,0,1)+IF(J188=0,0,1)+IF(K188=0,0,1)+IF(L188=0,0,1)+IF(M188=0,0,1)+IF(N188=0,0,1)+IF(O188=0,0,1)</f>
        <v>7</v>
      </c>
      <c r="U188" s="237"/>
      <c r="V188" s="237"/>
      <c r="W188" s="237"/>
      <c r="X188" s="237"/>
      <c r="Y188" s="237"/>
      <c r="Z188" s="237"/>
      <c r="AA188" s="237"/>
      <c r="AB188" s="237"/>
      <c r="AC188" s="237"/>
      <c r="AD188" s="237"/>
      <c r="AE188" s="237"/>
      <c r="AF188" s="237"/>
      <c r="AG188" s="237"/>
      <c r="AH188" s="237"/>
      <c r="AI188" s="237"/>
      <c r="AJ188" s="237"/>
      <c r="AK188" s="237"/>
      <c r="AL188" s="237"/>
      <c r="AM188" s="237"/>
      <c r="AN188" s="237"/>
      <c r="AO188" s="237"/>
      <c r="AP188" s="237"/>
      <c r="AQ188" s="237"/>
      <c r="AR188" s="237"/>
      <c r="AS188" s="237"/>
      <c r="AT188" s="237"/>
      <c r="AU188" s="237"/>
      <c r="AV188" s="237"/>
      <c r="AW188" s="237"/>
      <c r="AX188" s="237"/>
      <c r="AY188" s="237"/>
      <c r="AZ188" s="237"/>
      <c r="BA188" s="237"/>
      <c r="BB188" s="237"/>
      <c r="BC188" s="237"/>
      <c r="BD188" s="237"/>
      <c r="BE188" s="237"/>
      <c r="BF188" s="237"/>
      <c r="BG188" s="237"/>
      <c r="BH188" s="237"/>
      <c r="BI188" s="237"/>
      <c r="BJ188" s="237"/>
      <c r="BK188" s="237"/>
      <c r="BL188" s="237"/>
      <c r="BM188" s="237"/>
      <c r="BN188" s="237"/>
      <c r="BO188" s="237"/>
      <c r="BP188" s="237"/>
      <c r="BQ188" s="237"/>
      <c r="BR188" s="237"/>
      <c r="BS188" s="237"/>
      <c r="BT188" s="237"/>
      <c r="BU188" s="237"/>
      <c r="BV188" s="237"/>
      <c r="BW188" s="237"/>
      <c r="BX188" s="237"/>
      <c r="BY188" s="237"/>
      <c r="BZ188" s="237"/>
      <c r="CA188" s="237"/>
      <c r="CB188" s="237"/>
      <c r="CC188" s="237"/>
      <c r="CD188" s="237"/>
      <c r="CE188" s="237"/>
      <c r="CF188" s="237"/>
      <c r="CG188" s="237"/>
      <c r="CH188" s="237"/>
      <c r="CI188" s="237"/>
      <c r="CJ188" s="237"/>
      <c r="CK188" s="237"/>
      <c r="CL188" s="237"/>
      <c r="CM188" s="237"/>
      <c r="CN188" s="237"/>
      <c r="CO188" s="237"/>
      <c r="CP188" s="237"/>
      <c r="CQ188" s="237"/>
      <c r="CR188" s="237"/>
      <c r="CS188" s="237"/>
      <c r="CT188" s="237"/>
      <c r="CU188" s="237"/>
      <c r="CV188" s="237"/>
      <c r="CW188" s="237"/>
      <c r="CX188" s="237"/>
      <c r="CY188" s="237"/>
      <c r="CZ188" s="237"/>
      <c r="DA188" s="237"/>
      <c r="DB188" s="237"/>
      <c r="DC188" s="237"/>
      <c r="DD188" s="237"/>
      <c r="DE188" s="237"/>
      <c r="DF188" s="237"/>
      <c r="DG188" s="237"/>
      <c r="DH188" s="237"/>
      <c r="DI188" s="237"/>
      <c r="DJ188" s="237"/>
      <c r="DK188" s="237"/>
      <c r="DL188" s="237"/>
      <c r="DM188" s="237"/>
      <c r="DN188" s="237"/>
      <c r="DO188" s="237"/>
      <c r="DP188" s="237"/>
      <c r="DQ188" s="237"/>
      <c r="DR188" s="237"/>
      <c r="DS188" s="237"/>
      <c r="DT188" s="237"/>
      <c r="DU188" s="237"/>
      <c r="DV188" s="237"/>
      <c r="DW188" s="237"/>
      <c r="DX188" s="237"/>
      <c r="DY188" s="237"/>
      <c r="DZ188" s="237"/>
      <c r="EA188" s="237"/>
      <c r="EB188" s="237"/>
      <c r="EC188" s="237"/>
      <c r="ED188" s="237"/>
      <c r="EE188" s="237"/>
      <c r="EF188" s="237"/>
      <c r="EG188" s="237"/>
      <c r="EH188" s="237"/>
      <c r="EI188" s="237"/>
      <c r="EJ188" s="237"/>
      <c r="EK188" s="237"/>
      <c r="EL188" s="237"/>
      <c r="EM188" s="237"/>
      <c r="EN188" s="237"/>
      <c r="EO188" s="237"/>
      <c r="EP188" s="237"/>
      <c r="EQ188" s="237"/>
      <c r="ER188" s="237"/>
      <c r="ES188" s="237"/>
      <c r="ET188" s="237"/>
      <c r="EU188" s="237"/>
      <c r="EV188" s="237"/>
      <c r="EW188" s="237"/>
      <c r="EX188" s="237"/>
      <c r="EY188" s="237"/>
      <c r="EZ188" s="237"/>
      <c r="FA188" s="237"/>
      <c r="FB188" s="237"/>
      <c r="FC188" s="237"/>
      <c r="FD188" s="237"/>
      <c r="FE188" s="237"/>
      <c r="FF188" s="237"/>
      <c r="FG188" s="237"/>
      <c r="FH188" s="237"/>
      <c r="FI188" s="237"/>
      <c r="FJ188" s="237"/>
      <c r="FK188" s="237"/>
      <c r="FL188" s="237"/>
      <c r="FM188" s="237"/>
      <c r="FN188" s="237"/>
      <c r="FO188" s="237"/>
      <c r="FP188" s="237"/>
      <c r="FQ188" s="237"/>
      <c r="FR188" s="237"/>
      <c r="FS188" s="237"/>
      <c r="FT188" s="237"/>
      <c r="FU188" s="237"/>
      <c r="FV188" s="237"/>
      <c r="FW188" s="237"/>
      <c r="FX188" s="237"/>
      <c r="FY188" s="237"/>
      <c r="FZ188" s="237"/>
      <c r="GA188" s="237"/>
      <c r="GB188" s="237"/>
      <c r="GC188" s="237"/>
      <c r="GD188" s="237"/>
      <c r="GE188" s="237"/>
      <c r="GF188" s="237"/>
      <c r="GG188" s="237"/>
      <c r="GH188" s="237"/>
      <c r="GI188" s="237"/>
      <c r="GJ188" s="237"/>
      <c r="GK188" s="237"/>
      <c r="GL188" s="237"/>
      <c r="GM188" s="237"/>
      <c r="GN188" s="237"/>
      <c r="GO188" s="237"/>
      <c r="GP188" s="237"/>
      <c r="GQ188" s="237"/>
    </row>
    <row r="189" spans="1:199" s="81" customFormat="1" ht="15" hidden="1">
      <c r="A189" s="93" t="s">
        <v>315</v>
      </c>
      <c r="B189" s="241" t="s">
        <v>3788</v>
      </c>
      <c r="C189" s="242">
        <v>0</v>
      </c>
      <c r="D189" s="242">
        <v>0</v>
      </c>
      <c r="E189" s="242">
        <v>0</v>
      </c>
      <c r="F189" s="242">
        <v>0</v>
      </c>
      <c r="G189" s="242">
        <v>0</v>
      </c>
      <c r="H189" s="242">
        <v>0</v>
      </c>
      <c r="I189" s="242">
        <v>0</v>
      </c>
      <c r="J189" s="242">
        <v>0</v>
      </c>
      <c r="K189" s="242">
        <v>0</v>
      </c>
      <c r="L189" s="242">
        <v>0</v>
      </c>
      <c r="M189" s="242">
        <v>0</v>
      </c>
      <c r="N189" s="242">
        <v>0</v>
      </c>
      <c r="O189" s="242">
        <v>0</v>
      </c>
      <c r="P189" s="28"/>
      <c r="Q189" s="242">
        <f>SUM(D189:O189)</f>
        <v>0</v>
      </c>
      <c r="R189" s="242">
        <f>IF($R$19&lt;1,0,Q189/$R$19)</f>
        <v>0</v>
      </c>
      <c r="S189" s="243"/>
      <c r="T189" s="351">
        <f>IF(Q189=0,0,1)+IF(C189=0,0,1)+IF(D189=0,0,1)+IF(E189=0,0,1)+IF(F189=0,0,1)+IF(G189=0,0,1)+IF(H189=0,0,1)+IF(I189=0,0,1)+IF(J189=0,0,1)+IF(K189=0,0,1)+IF(L189=0,0,1)+IF(M189=0,0,1)+IF(N189=0,0,1)+IF(O189=0,0,1)</f>
        <v>0</v>
      </c>
      <c r="U189" s="237"/>
      <c r="V189" s="237"/>
      <c r="W189" s="237"/>
      <c r="X189" s="237"/>
      <c r="Y189" s="237"/>
      <c r="Z189" s="237"/>
      <c r="AA189" s="237"/>
      <c r="AB189" s="237"/>
      <c r="AC189" s="237"/>
      <c r="AD189" s="237"/>
      <c r="AE189" s="237"/>
      <c r="AF189" s="237"/>
      <c r="AG189" s="237"/>
      <c r="AH189" s="237"/>
      <c r="AI189" s="237"/>
      <c r="AJ189" s="237"/>
      <c r="AK189" s="237"/>
      <c r="AL189" s="237"/>
      <c r="AM189" s="237"/>
      <c r="AN189" s="237"/>
      <c r="AO189" s="237"/>
      <c r="AP189" s="237"/>
      <c r="AQ189" s="237"/>
      <c r="AR189" s="237"/>
      <c r="AS189" s="237"/>
      <c r="AT189" s="237"/>
      <c r="AU189" s="237"/>
      <c r="AV189" s="237"/>
      <c r="AW189" s="237"/>
      <c r="AX189" s="237"/>
      <c r="AY189" s="237"/>
      <c r="AZ189" s="237"/>
      <c r="BA189" s="237"/>
      <c r="BB189" s="237"/>
      <c r="BC189" s="237"/>
      <c r="BD189" s="237"/>
      <c r="BE189" s="237"/>
      <c r="BF189" s="237"/>
      <c r="BG189" s="237"/>
      <c r="BH189" s="237"/>
      <c r="BI189" s="237"/>
      <c r="BJ189" s="237"/>
      <c r="BK189" s="237"/>
      <c r="BL189" s="237"/>
      <c r="BM189" s="237"/>
      <c r="BN189" s="237"/>
      <c r="BO189" s="237"/>
      <c r="BP189" s="237"/>
      <c r="BQ189" s="237"/>
      <c r="BR189" s="237"/>
      <c r="BS189" s="237"/>
      <c r="BT189" s="237"/>
      <c r="BU189" s="237"/>
      <c r="BV189" s="237"/>
      <c r="BW189" s="237"/>
      <c r="BX189" s="237"/>
      <c r="BY189" s="237"/>
      <c r="BZ189" s="237"/>
      <c r="CA189" s="237"/>
      <c r="CB189" s="237"/>
      <c r="CC189" s="237"/>
      <c r="CD189" s="237"/>
      <c r="CE189" s="237"/>
      <c r="CF189" s="237"/>
      <c r="CG189" s="237"/>
      <c r="CH189" s="237"/>
      <c r="CI189" s="237"/>
      <c r="CJ189" s="237"/>
      <c r="CK189" s="237"/>
      <c r="CL189" s="237"/>
      <c r="CM189" s="237"/>
      <c r="CN189" s="237"/>
      <c r="CO189" s="237"/>
      <c r="CP189" s="237"/>
      <c r="CQ189" s="237"/>
      <c r="CR189" s="237"/>
      <c r="CS189" s="237"/>
      <c r="CT189" s="237"/>
      <c r="CU189" s="237"/>
      <c r="CV189" s="237"/>
      <c r="CW189" s="237"/>
      <c r="CX189" s="237"/>
      <c r="CY189" s="237"/>
      <c r="CZ189" s="237"/>
      <c r="DA189" s="237"/>
      <c r="DB189" s="237"/>
      <c r="DC189" s="237"/>
      <c r="DD189" s="237"/>
      <c r="DE189" s="237"/>
      <c r="DF189" s="237"/>
      <c r="DG189" s="237"/>
      <c r="DH189" s="237"/>
      <c r="DI189" s="237"/>
      <c r="DJ189" s="237"/>
      <c r="DK189" s="237"/>
      <c r="DL189" s="237"/>
      <c r="DM189" s="237"/>
      <c r="DN189" s="237"/>
      <c r="DO189" s="237"/>
      <c r="DP189" s="237"/>
      <c r="DQ189" s="237"/>
      <c r="DR189" s="237"/>
      <c r="DS189" s="237"/>
      <c r="DT189" s="237"/>
      <c r="DU189" s="237"/>
      <c r="DV189" s="237"/>
      <c r="DW189" s="237"/>
      <c r="DX189" s="237"/>
      <c r="DY189" s="237"/>
      <c r="DZ189" s="237"/>
      <c r="EA189" s="237"/>
      <c r="EB189" s="237"/>
      <c r="EC189" s="237"/>
      <c r="ED189" s="237"/>
      <c r="EE189" s="237"/>
      <c r="EF189" s="237"/>
      <c r="EG189" s="237"/>
      <c r="EH189" s="237"/>
      <c r="EI189" s="237"/>
      <c r="EJ189" s="237"/>
      <c r="EK189" s="237"/>
      <c r="EL189" s="237"/>
      <c r="EM189" s="237"/>
      <c r="EN189" s="237"/>
      <c r="EO189" s="237"/>
      <c r="EP189" s="237"/>
      <c r="EQ189" s="237"/>
      <c r="ER189" s="237"/>
      <c r="ES189" s="237"/>
      <c r="ET189" s="237"/>
      <c r="EU189" s="237"/>
      <c r="EV189" s="237"/>
      <c r="EW189" s="237"/>
      <c r="EX189" s="237"/>
      <c r="EY189" s="237"/>
      <c r="EZ189" s="237"/>
      <c r="FA189" s="237"/>
      <c r="FB189" s="237"/>
      <c r="FC189" s="237"/>
      <c r="FD189" s="237"/>
      <c r="FE189" s="237"/>
      <c r="FF189" s="237"/>
      <c r="FG189" s="237"/>
      <c r="FH189" s="237"/>
      <c r="FI189" s="237"/>
      <c r="FJ189" s="237"/>
      <c r="FK189" s="237"/>
      <c r="FL189" s="237"/>
      <c r="FM189" s="237"/>
      <c r="FN189" s="237"/>
      <c r="FO189" s="237"/>
      <c r="FP189" s="237"/>
      <c r="FQ189" s="237"/>
      <c r="FR189" s="237"/>
      <c r="FS189" s="237"/>
      <c r="FT189" s="237"/>
      <c r="FU189" s="237"/>
      <c r="FV189" s="237"/>
      <c r="FW189" s="237"/>
      <c r="FX189" s="237"/>
      <c r="FY189" s="237"/>
      <c r="FZ189" s="237"/>
      <c r="GA189" s="237"/>
      <c r="GB189" s="237"/>
      <c r="GC189" s="237"/>
      <c r="GD189" s="237"/>
      <c r="GE189" s="237"/>
      <c r="GF189" s="237"/>
      <c r="GG189" s="237"/>
      <c r="GH189" s="237"/>
      <c r="GI189" s="237"/>
      <c r="GJ189" s="237"/>
      <c r="GK189" s="237"/>
      <c r="GL189" s="237"/>
      <c r="GM189" s="237"/>
      <c r="GN189" s="237"/>
      <c r="GO189" s="237"/>
      <c r="GP189" s="237"/>
      <c r="GQ189" s="237"/>
    </row>
    <row r="190" spans="1:199" s="81" customFormat="1" ht="15" hidden="1">
      <c r="A190" s="93" t="s">
        <v>316</v>
      </c>
      <c r="B190" s="241" t="s">
        <v>3789</v>
      </c>
      <c r="C190" s="242">
        <v>0</v>
      </c>
      <c r="D190" s="242">
        <v>0</v>
      </c>
      <c r="E190" s="242">
        <v>0</v>
      </c>
      <c r="F190" s="242">
        <v>0</v>
      </c>
      <c r="G190" s="242">
        <v>0</v>
      </c>
      <c r="H190" s="242">
        <v>0</v>
      </c>
      <c r="I190" s="242">
        <v>0</v>
      </c>
      <c r="J190" s="242">
        <v>0</v>
      </c>
      <c r="K190" s="242">
        <v>0</v>
      </c>
      <c r="L190" s="242">
        <v>0</v>
      </c>
      <c r="M190" s="242">
        <v>0</v>
      </c>
      <c r="N190" s="242">
        <v>0</v>
      </c>
      <c r="O190" s="242">
        <v>0</v>
      </c>
      <c r="P190" s="28"/>
      <c r="Q190" s="242">
        <f>SUM(D190:O190)</f>
        <v>0</v>
      </c>
      <c r="R190" s="242">
        <f>IF($R$19&lt;1,0,Q190/$R$19)</f>
        <v>0</v>
      </c>
      <c r="S190" s="243"/>
      <c r="T190" s="351">
        <f>IF(Q190=0,0,1)+IF(C190=0,0,1)+IF(D190=0,0,1)+IF(E190=0,0,1)+IF(F190=0,0,1)+IF(G190=0,0,1)+IF(H190=0,0,1)+IF(I190=0,0,1)+IF(J190=0,0,1)+IF(K190=0,0,1)+IF(L190=0,0,1)+IF(M190=0,0,1)+IF(N190=0,0,1)+IF(O190=0,0,1)</f>
        <v>0</v>
      </c>
      <c r="U190" s="237"/>
      <c r="V190" s="237"/>
      <c r="W190" s="237"/>
      <c r="X190" s="237"/>
      <c r="Y190" s="237"/>
      <c r="Z190" s="237"/>
      <c r="AA190" s="237"/>
      <c r="AB190" s="237"/>
      <c r="AC190" s="237"/>
      <c r="AD190" s="237"/>
      <c r="AE190" s="237"/>
      <c r="AF190" s="237"/>
      <c r="AG190" s="237"/>
      <c r="AH190" s="237"/>
      <c r="AI190" s="237"/>
      <c r="AJ190" s="237"/>
      <c r="AK190" s="237"/>
      <c r="AL190" s="237"/>
      <c r="AM190" s="237"/>
      <c r="AN190" s="237"/>
      <c r="AO190" s="237"/>
      <c r="AP190" s="237"/>
      <c r="AQ190" s="237"/>
      <c r="AR190" s="237"/>
      <c r="AS190" s="237"/>
      <c r="AT190" s="237"/>
      <c r="AU190" s="237"/>
      <c r="AV190" s="237"/>
      <c r="AW190" s="237"/>
      <c r="AX190" s="237"/>
      <c r="AY190" s="237"/>
      <c r="AZ190" s="237"/>
      <c r="BA190" s="237"/>
      <c r="BB190" s="237"/>
      <c r="BC190" s="237"/>
      <c r="BD190" s="237"/>
      <c r="BE190" s="237"/>
      <c r="BF190" s="237"/>
      <c r="BG190" s="237"/>
      <c r="BH190" s="237"/>
      <c r="BI190" s="237"/>
      <c r="BJ190" s="237"/>
      <c r="BK190" s="237"/>
      <c r="BL190" s="237"/>
      <c r="BM190" s="237"/>
      <c r="BN190" s="237"/>
      <c r="BO190" s="237"/>
      <c r="BP190" s="237"/>
      <c r="BQ190" s="237"/>
      <c r="BR190" s="237"/>
      <c r="BS190" s="237"/>
      <c r="BT190" s="237"/>
      <c r="BU190" s="237"/>
      <c r="BV190" s="237"/>
      <c r="BW190" s="237"/>
      <c r="BX190" s="237"/>
      <c r="BY190" s="237"/>
      <c r="BZ190" s="237"/>
      <c r="CA190" s="237"/>
      <c r="CB190" s="237"/>
      <c r="CC190" s="237"/>
      <c r="CD190" s="237"/>
      <c r="CE190" s="237"/>
      <c r="CF190" s="237"/>
      <c r="CG190" s="237"/>
      <c r="CH190" s="237"/>
      <c r="CI190" s="237"/>
      <c r="CJ190" s="237"/>
      <c r="CK190" s="237"/>
      <c r="CL190" s="237"/>
      <c r="CM190" s="237"/>
      <c r="CN190" s="237"/>
      <c r="CO190" s="237"/>
      <c r="CP190" s="237"/>
      <c r="CQ190" s="237"/>
      <c r="CR190" s="237"/>
      <c r="CS190" s="237"/>
      <c r="CT190" s="237"/>
      <c r="CU190" s="237"/>
      <c r="CV190" s="237"/>
      <c r="CW190" s="237"/>
      <c r="CX190" s="237"/>
      <c r="CY190" s="237"/>
      <c r="CZ190" s="237"/>
      <c r="DA190" s="237"/>
      <c r="DB190" s="237"/>
      <c r="DC190" s="237"/>
      <c r="DD190" s="237"/>
      <c r="DE190" s="237"/>
      <c r="DF190" s="237"/>
      <c r="DG190" s="237"/>
      <c r="DH190" s="237"/>
      <c r="DI190" s="237"/>
      <c r="DJ190" s="237"/>
      <c r="DK190" s="237"/>
      <c r="DL190" s="237"/>
      <c r="DM190" s="237"/>
      <c r="DN190" s="237"/>
      <c r="DO190" s="237"/>
      <c r="DP190" s="237"/>
      <c r="DQ190" s="237"/>
      <c r="DR190" s="237"/>
      <c r="DS190" s="237"/>
      <c r="DT190" s="237"/>
      <c r="DU190" s="237"/>
      <c r="DV190" s="237"/>
      <c r="DW190" s="237"/>
      <c r="DX190" s="237"/>
      <c r="DY190" s="237"/>
      <c r="DZ190" s="237"/>
      <c r="EA190" s="237"/>
      <c r="EB190" s="237"/>
      <c r="EC190" s="237"/>
      <c r="ED190" s="237"/>
      <c r="EE190" s="237"/>
      <c r="EF190" s="237"/>
      <c r="EG190" s="237"/>
      <c r="EH190" s="237"/>
      <c r="EI190" s="237"/>
      <c r="EJ190" s="237"/>
      <c r="EK190" s="237"/>
      <c r="EL190" s="237"/>
      <c r="EM190" s="237"/>
      <c r="EN190" s="237"/>
      <c r="EO190" s="237"/>
      <c r="EP190" s="237"/>
      <c r="EQ190" s="237"/>
      <c r="ER190" s="237"/>
      <c r="ES190" s="237"/>
      <c r="ET190" s="237"/>
      <c r="EU190" s="237"/>
      <c r="EV190" s="237"/>
      <c r="EW190" s="237"/>
      <c r="EX190" s="237"/>
      <c r="EY190" s="237"/>
      <c r="EZ190" s="237"/>
      <c r="FA190" s="237"/>
      <c r="FB190" s="237"/>
      <c r="FC190" s="237"/>
      <c r="FD190" s="237"/>
      <c r="FE190" s="237"/>
      <c r="FF190" s="237"/>
      <c r="FG190" s="237"/>
      <c r="FH190" s="237"/>
      <c r="FI190" s="237"/>
      <c r="FJ190" s="237"/>
      <c r="FK190" s="237"/>
      <c r="FL190" s="237"/>
      <c r="FM190" s="237"/>
      <c r="FN190" s="237"/>
      <c r="FO190" s="237"/>
      <c r="FP190" s="237"/>
      <c r="FQ190" s="237"/>
      <c r="FR190" s="237"/>
      <c r="FS190" s="237"/>
      <c r="FT190" s="237"/>
      <c r="FU190" s="237"/>
      <c r="FV190" s="237"/>
      <c r="FW190" s="237"/>
      <c r="FX190" s="237"/>
      <c r="FY190" s="237"/>
      <c r="FZ190" s="237"/>
      <c r="GA190" s="237"/>
      <c r="GB190" s="237"/>
      <c r="GC190" s="237"/>
      <c r="GD190" s="237"/>
      <c r="GE190" s="237"/>
      <c r="GF190" s="237"/>
      <c r="GG190" s="237"/>
      <c r="GH190" s="237"/>
      <c r="GI190" s="237"/>
      <c r="GJ190" s="237"/>
      <c r="GK190" s="237"/>
      <c r="GL190" s="237"/>
      <c r="GM190" s="237"/>
      <c r="GN190" s="237"/>
      <c r="GO190" s="237"/>
      <c r="GP190" s="237"/>
      <c r="GQ190" s="237"/>
    </row>
    <row r="191" spans="1:199" s="81" customFormat="1" ht="15" hidden="1">
      <c r="A191" s="93" t="s">
        <v>317</v>
      </c>
      <c r="B191" s="241" t="s">
        <v>3790</v>
      </c>
      <c r="C191" s="242">
        <v>0</v>
      </c>
      <c r="D191" s="242">
        <v>0</v>
      </c>
      <c r="E191" s="242">
        <v>0</v>
      </c>
      <c r="F191" s="242">
        <v>0</v>
      </c>
      <c r="G191" s="242">
        <v>0</v>
      </c>
      <c r="H191" s="242">
        <v>0</v>
      </c>
      <c r="I191" s="242">
        <v>0</v>
      </c>
      <c r="J191" s="242">
        <v>0</v>
      </c>
      <c r="K191" s="242">
        <v>0</v>
      </c>
      <c r="L191" s="242">
        <v>0</v>
      </c>
      <c r="M191" s="242">
        <v>0</v>
      </c>
      <c r="N191" s="242">
        <v>0</v>
      </c>
      <c r="O191" s="242">
        <v>0</v>
      </c>
      <c r="P191" s="28"/>
      <c r="Q191" s="242">
        <f>SUM(D191:O191)</f>
        <v>0</v>
      </c>
      <c r="R191" s="242">
        <f>IF($R$19&lt;1,0,Q191/$R$19)</f>
        <v>0</v>
      </c>
      <c r="S191" s="243"/>
      <c r="T191" s="351">
        <f>IF(Q191=0,0,1)+IF(C191=0,0,1)+IF(D191=0,0,1)+IF(E191=0,0,1)+IF(F191=0,0,1)+IF(G191=0,0,1)+IF(H191=0,0,1)+IF(I191=0,0,1)+IF(J191=0,0,1)+IF(K191=0,0,1)+IF(L191=0,0,1)+IF(M191=0,0,1)+IF(N191=0,0,1)+IF(O191=0,0,1)</f>
        <v>0</v>
      </c>
      <c r="U191" s="237"/>
      <c r="V191" s="237"/>
      <c r="W191" s="237"/>
      <c r="X191" s="237"/>
      <c r="Y191" s="237"/>
      <c r="Z191" s="237"/>
      <c r="AA191" s="237"/>
      <c r="AB191" s="237"/>
      <c r="AC191" s="237"/>
      <c r="AD191" s="237"/>
      <c r="AE191" s="237"/>
      <c r="AF191" s="237"/>
      <c r="AG191" s="237"/>
      <c r="AH191" s="237"/>
      <c r="AI191" s="237"/>
      <c r="AJ191" s="237"/>
      <c r="AK191" s="237"/>
      <c r="AL191" s="237"/>
      <c r="AM191" s="237"/>
      <c r="AN191" s="237"/>
      <c r="AO191" s="237"/>
      <c r="AP191" s="237"/>
      <c r="AQ191" s="237"/>
      <c r="AR191" s="237"/>
      <c r="AS191" s="237"/>
      <c r="AT191" s="237"/>
      <c r="AU191" s="237"/>
      <c r="AV191" s="237"/>
      <c r="AW191" s="237"/>
      <c r="AX191" s="237"/>
      <c r="AY191" s="237"/>
      <c r="AZ191" s="237"/>
      <c r="BA191" s="237"/>
      <c r="BB191" s="237"/>
      <c r="BC191" s="237"/>
      <c r="BD191" s="237"/>
      <c r="BE191" s="237"/>
      <c r="BF191" s="237"/>
      <c r="BG191" s="237"/>
      <c r="BH191" s="237"/>
      <c r="BI191" s="237"/>
      <c r="BJ191" s="237"/>
      <c r="BK191" s="237"/>
      <c r="BL191" s="237"/>
      <c r="BM191" s="237"/>
      <c r="BN191" s="237"/>
      <c r="BO191" s="237"/>
      <c r="BP191" s="237"/>
      <c r="BQ191" s="237"/>
      <c r="BR191" s="237"/>
      <c r="BS191" s="237"/>
      <c r="BT191" s="237"/>
      <c r="BU191" s="237"/>
      <c r="BV191" s="237"/>
      <c r="BW191" s="237"/>
      <c r="BX191" s="237"/>
      <c r="BY191" s="237"/>
      <c r="BZ191" s="237"/>
      <c r="CA191" s="237"/>
      <c r="CB191" s="237"/>
      <c r="CC191" s="237"/>
      <c r="CD191" s="237"/>
      <c r="CE191" s="237"/>
      <c r="CF191" s="237"/>
      <c r="CG191" s="237"/>
      <c r="CH191" s="237"/>
      <c r="CI191" s="237"/>
      <c r="CJ191" s="237"/>
      <c r="CK191" s="237"/>
      <c r="CL191" s="237"/>
      <c r="CM191" s="237"/>
      <c r="CN191" s="237"/>
      <c r="CO191" s="237"/>
      <c r="CP191" s="237"/>
      <c r="CQ191" s="237"/>
      <c r="CR191" s="237"/>
      <c r="CS191" s="237"/>
      <c r="CT191" s="237"/>
      <c r="CU191" s="237"/>
      <c r="CV191" s="237"/>
      <c r="CW191" s="237"/>
      <c r="CX191" s="237"/>
      <c r="CY191" s="237"/>
      <c r="CZ191" s="237"/>
      <c r="DA191" s="237"/>
      <c r="DB191" s="237"/>
      <c r="DC191" s="237"/>
      <c r="DD191" s="237"/>
      <c r="DE191" s="237"/>
      <c r="DF191" s="237"/>
      <c r="DG191" s="237"/>
      <c r="DH191" s="237"/>
      <c r="DI191" s="237"/>
      <c r="DJ191" s="237"/>
      <c r="DK191" s="237"/>
      <c r="DL191" s="237"/>
      <c r="DM191" s="237"/>
      <c r="DN191" s="237"/>
      <c r="DO191" s="237"/>
      <c r="DP191" s="237"/>
      <c r="DQ191" s="237"/>
      <c r="DR191" s="237"/>
      <c r="DS191" s="237"/>
      <c r="DT191" s="237"/>
      <c r="DU191" s="237"/>
      <c r="DV191" s="237"/>
      <c r="DW191" s="237"/>
      <c r="DX191" s="237"/>
      <c r="DY191" s="237"/>
      <c r="DZ191" s="237"/>
      <c r="EA191" s="237"/>
      <c r="EB191" s="237"/>
      <c r="EC191" s="237"/>
      <c r="ED191" s="237"/>
      <c r="EE191" s="237"/>
      <c r="EF191" s="237"/>
      <c r="EG191" s="237"/>
      <c r="EH191" s="237"/>
      <c r="EI191" s="237"/>
      <c r="EJ191" s="237"/>
      <c r="EK191" s="237"/>
      <c r="EL191" s="237"/>
      <c r="EM191" s="237"/>
      <c r="EN191" s="237"/>
      <c r="EO191" s="237"/>
      <c r="EP191" s="237"/>
      <c r="EQ191" s="237"/>
      <c r="ER191" s="237"/>
      <c r="ES191" s="237"/>
      <c r="ET191" s="237"/>
      <c r="EU191" s="237"/>
      <c r="EV191" s="237"/>
      <c r="EW191" s="237"/>
      <c r="EX191" s="237"/>
      <c r="EY191" s="237"/>
      <c r="EZ191" s="237"/>
      <c r="FA191" s="237"/>
      <c r="FB191" s="237"/>
      <c r="FC191" s="237"/>
      <c r="FD191" s="237"/>
      <c r="FE191" s="237"/>
      <c r="FF191" s="237"/>
      <c r="FG191" s="237"/>
      <c r="FH191" s="237"/>
      <c r="FI191" s="237"/>
      <c r="FJ191" s="237"/>
      <c r="FK191" s="237"/>
      <c r="FL191" s="237"/>
      <c r="FM191" s="237"/>
      <c r="FN191" s="237"/>
      <c r="FO191" s="237"/>
      <c r="FP191" s="237"/>
      <c r="FQ191" s="237"/>
      <c r="FR191" s="237"/>
      <c r="FS191" s="237"/>
      <c r="FT191" s="237"/>
      <c r="FU191" s="237"/>
      <c r="FV191" s="237"/>
      <c r="FW191" s="237"/>
      <c r="FX191" s="237"/>
      <c r="FY191" s="237"/>
      <c r="FZ191" s="237"/>
      <c r="GA191" s="237"/>
      <c r="GB191" s="237"/>
      <c r="GC191" s="237"/>
      <c r="GD191" s="237"/>
      <c r="GE191" s="237"/>
      <c r="GF191" s="237"/>
      <c r="GG191" s="237"/>
      <c r="GH191" s="237"/>
      <c r="GI191" s="237"/>
      <c r="GJ191" s="237"/>
      <c r="GK191" s="237"/>
      <c r="GL191" s="237"/>
      <c r="GM191" s="237"/>
      <c r="GN191" s="237"/>
      <c r="GO191" s="237"/>
      <c r="GP191" s="237"/>
      <c r="GQ191" s="237"/>
    </row>
    <row r="192" spans="1:199" s="81" customFormat="1" ht="15" hidden="1">
      <c r="A192" s="73">
        <f>+B192</f>
        <v>0</v>
      </c>
      <c r="B192" s="237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"/>
      <c r="Q192" s="289"/>
      <c r="R192" s="289"/>
      <c r="S192" s="288"/>
      <c r="T192" s="348">
        <f>T193</f>
        <v>0</v>
      </c>
      <c r="U192" s="237"/>
      <c r="V192" s="237"/>
      <c r="W192" s="237"/>
      <c r="X192" s="237"/>
      <c r="Y192" s="237"/>
      <c r="Z192" s="237"/>
      <c r="AA192" s="237"/>
      <c r="AB192" s="237"/>
      <c r="AC192" s="237"/>
      <c r="AD192" s="237"/>
      <c r="AE192" s="237"/>
      <c r="AF192" s="237"/>
      <c r="AG192" s="237"/>
      <c r="AH192" s="237"/>
      <c r="AI192" s="237"/>
      <c r="AJ192" s="237"/>
      <c r="AK192" s="237"/>
      <c r="AL192" s="237"/>
      <c r="AM192" s="237"/>
      <c r="AN192" s="237"/>
      <c r="AO192" s="237"/>
      <c r="AP192" s="237"/>
      <c r="AQ192" s="237"/>
      <c r="AR192" s="237"/>
      <c r="AS192" s="237"/>
      <c r="AT192" s="237"/>
      <c r="AU192" s="237"/>
      <c r="AV192" s="237"/>
      <c r="AW192" s="237"/>
      <c r="AX192" s="237"/>
      <c r="AY192" s="237"/>
      <c r="AZ192" s="237"/>
      <c r="BA192" s="237"/>
      <c r="BB192" s="237"/>
      <c r="BC192" s="237"/>
      <c r="BD192" s="237"/>
      <c r="BE192" s="237"/>
      <c r="BF192" s="237"/>
      <c r="BG192" s="237"/>
      <c r="BH192" s="237"/>
      <c r="BI192" s="237"/>
      <c r="BJ192" s="237"/>
      <c r="BK192" s="237"/>
      <c r="BL192" s="237"/>
      <c r="BM192" s="237"/>
      <c r="BN192" s="237"/>
      <c r="BO192" s="237"/>
      <c r="BP192" s="237"/>
      <c r="BQ192" s="237"/>
      <c r="BR192" s="237"/>
      <c r="BS192" s="237"/>
      <c r="BT192" s="237"/>
      <c r="BU192" s="237"/>
      <c r="BV192" s="237"/>
      <c r="BW192" s="237"/>
      <c r="BX192" s="237"/>
      <c r="BY192" s="237"/>
      <c r="BZ192" s="237"/>
      <c r="CA192" s="237"/>
      <c r="CB192" s="237"/>
      <c r="CC192" s="237"/>
      <c r="CD192" s="237"/>
      <c r="CE192" s="237"/>
      <c r="CF192" s="237"/>
      <c r="CG192" s="237"/>
      <c r="CH192" s="237"/>
      <c r="CI192" s="237"/>
      <c r="CJ192" s="237"/>
      <c r="CK192" s="237"/>
      <c r="CL192" s="237"/>
      <c r="CM192" s="237"/>
      <c r="CN192" s="237"/>
      <c r="CO192" s="237"/>
      <c r="CP192" s="237"/>
      <c r="CQ192" s="237"/>
      <c r="CR192" s="237"/>
      <c r="CS192" s="237"/>
      <c r="CT192" s="237"/>
      <c r="CU192" s="237"/>
      <c r="CV192" s="237"/>
      <c r="CW192" s="237"/>
      <c r="CX192" s="237"/>
      <c r="CY192" s="237"/>
      <c r="CZ192" s="237"/>
      <c r="DA192" s="237"/>
      <c r="DB192" s="237"/>
      <c r="DC192" s="237"/>
      <c r="DD192" s="237"/>
      <c r="DE192" s="237"/>
      <c r="DF192" s="237"/>
      <c r="DG192" s="237"/>
      <c r="DH192" s="237"/>
      <c r="DI192" s="237"/>
      <c r="DJ192" s="237"/>
      <c r="DK192" s="237"/>
      <c r="DL192" s="237"/>
      <c r="DM192" s="237"/>
      <c r="DN192" s="237"/>
      <c r="DO192" s="237"/>
      <c r="DP192" s="237"/>
      <c r="DQ192" s="237"/>
      <c r="DR192" s="237"/>
      <c r="DS192" s="237"/>
      <c r="DT192" s="237"/>
      <c r="DU192" s="237"/>
      <c r="DV192" s="237"/>
      <c r="DW192" s="237"/>
      <c r="DX192" s="237"/>
      <c r="DY192" s="237"/>
      <c r="DZ192" s="237"/>
      <c r="EA192" s="237"/>
      <c r="EB192" s="237"/>
      <c r="EC192" s="237"/>
      <c r="ED192" s="237"/>
      <c r="EE192" s="237"/>
      <c r="EF192" s="237"/>
      <c r="EG192" s="237"/>
      <c r="EH192" s="237"/>
      <c r="EI192" s="237"/>
      <c r="EJ192" s="237"/>
      <c r="EK192" s="237"/>
      <c r="EL192" s="237"/>
      <c r="EM192" s="237"/>
      <c r="EN192" s="237"/>
      <c r="EO192" s="237"/>
      <c r="EP192" s="237"/>
      <c r="EQ192" s="237"/>
      <c r="ER192" s="237"/>
      <c r="ES192" s="237"/>
      <c r="ET192" s="237"/>
      <c r="EU192" s="237"/>
      <c r="EV192" s="237"/>
      <c r="EW192" s="237"/>
      <c r="EX192" s="237"/>
      <c r="EY192" s="237"/>
      <c r="EZ192" s="237"/>
      <c r="FA192" s="237"/>
      <c r="FB192" s="237"/>
      <c r="FC192" s="237"/>
      <c r="FD192" s="237"/>
      <c r="FE192" s="237"/>
      <c r="FF192" s="237"/>
      <c r="FG192" s="237"/>
      <c r="FH192" s="237"/>
      <c r="FI192" s="237"/>
      <c r="FJ192" s="237"/>
      <c r="FK192" s="237"/>
      <c r="FL192" s="237"/>
      <c r="FM192" s="237"/>
      <c r="FN192" s="237"/>
      <c r="FO192" s="237"/>
      <c r="FP192" s="237"/>
      <c r="FQ192" s="237"/>
      <c r="FR192" s="237"/>
      <c r="FS192" s="237"/>
      <c r="FT192" s="237"/>
      <c r="FU192" s="237"/>
      <c r="FV192" s="237"/>
      <c r="FW192" s="237"/>
      <c r="FX192" s="237"/>
      <c r="FY192" s="237"/>
      <c r="FZ192" s="237"/>
      <c r="GA192" s="237"/>
      <c r="GB192" s="237"/>
      <c r="GC192" s="237"/>
      <c r="GD192" s="237"/>
      <c r="GE192" s="237"/>
      <c r="GF192" s="237"/>
      <c r="GG192" s="237"/>
      <c r="GH192" s="237"/>
      <c r="GI192" s="237"/>
      <c r="GJ192" s="237"/>
      <c r="GK192" s="237"/>
      <c r="GL192" s="237"/>
      <c r="GM192" s="237"/>
      <c r="GN192" s="237"/>
      <c r="GO192" s="237"/>
      <c r="GP192" s="237"/>
      <c r="GQ192" s="237"/>
    </row>
    <row r="193" spans="1:199" s="81" customFormat="1" ht="15" hidden="1">
      <c r="A193" s="73" t="str">
        <f>+B193</f>
        <v>   Total Other Rent Losses</v>
      </c>
      <c r="B193" s="241" t="s">
        <v>166</v>
      </c>
      <c r="C193" s="237">
        <f>SUM(C169:C170)</f>
        <v>0</v>
      </c>
      <c r="D193" s="237">
        <f>SUM(D169:D170)</f>
        <v>0</v>
      </c>
      <c r="E193" s="237">
        <f>SUM(E169:E170)</f>
        <v>0</v>
      </c>
      <c r="F193" s="237">
        <f>SUM(F169:F170)</f>
        <v>0</v>
      </c>
      <c r="G193" s="237">
        <f>SUM(G169:G170)</f>
        <v>0</v>
      </c>
      <c r="H193" s="237">
        <f>SUM(H169:H170)</f>
        <v>0</v>
      </c>
      <c r="I193" s="237">
        <f>SUM(I169:I170)</f>
        <v>0</v>
      </c>
      <c r="J193" s="237">
        <f>SUM(J169:J170)</f>
        <v>0</v>
      </c>
      <c r="K193" s="237">
        <f>SUM(K169:K170)</f>
        <v>0</v>
      </c>
      <c r="L193" s="237">
        <f>SUM(L169:L170)</f>
        <v>0</v>
      </c>
      <c r="M193" s="237">
        <f>SUM(M169:M170)</f>
        <v>0</v>
      </c>
      <c r="N193" s="237">
        <f>SUM(N169:N170)</f>
        <v>0</v>
      </c>
      <c r="O193" s="237">
        <f>SUM(O169:O170)</f>
        <v>0</v>
      </c>
      <c r="P193" s="28"/>
      <c r="Q193" s="237">
        <f>SUM(Q169:Q170)</f>
        <v>0</v>
      </c>
      <c r="R193" s="237">
        <f>IF($R$19&lt;1,0,Q193/$R$19)</f>
        <v>0</v>
      </c>
      <c r="S193" s="288"/>
      <c r="T193" s="351">
        <f>IF(Q193=0,0,1)+IF(C193=0,0,1)+IF(D193=0,0,1)+IF(E193=0,0,1)+IF(F193=0,0,1)+IF(G193=0,0,1)+IF(H193=0,0,1)+IF(I193=0,0,1)+IF(J193=0,0,1)+IF(K193=0,0,1)+IF(L193=0,0,1)+IF(M193=0,0,1)+IF(N193=0,0,1)+IF(O193=0,0,1)</f>
        <v>0</v>
      </c>
      <c r="U193" s="237"/>
      <c r="V193" s="237"/>
      <c r="W193" s="237"/>
      <c r="X193" s="237"/>
      <c r="Y193" s="237"/>
      <c r="Z193" s="237"/>
      <c r="AA193" s="237"/>
      <c r="AB193" s="237"/>
      <c r="AC193" s="237"/>
      <c r="AD193" s="237"/>
      <c r="AE193" s="237"/>
      <c r="AF193" s="237"/>
      <c r="AG193" s="237"/>
      <c r="AH193" s="237"/>
      <c r="AI193" s="237"/>
      <c r="AJ193" s="237"/>
      <c r="AK193" s="237"/>
      <c r="AL193" s="237"/>
      <c r="AM193" s="237"/>
      <c r="AN193" s="237"/>
      <c r="AO193" s="237"/>
      <c r="AP193" s="237"/>
      <c r="AQ193" s="237"/>
      <c r="AR193" s="237"/>
      <c r="AS193" s="237"/>
      <c r="AT193" s="237"/>
      <c r="AU193" s="237"/>
      <c r="AV193" s="237"/>
      <c r="AW193" s="237"/>
      <c r="AX193" s="237"/>
      <c r="AY193" s="237"/>
      <c r="AZ193" s="237"/>
      <c r="BA193" s="237"/>
      <c r="BB193" s="237"/>
      <c r="BC193" s="237"/>
      <c r="BD193" s="237"/>
      <c r="BE193" s="237"/>
      <c r="BF193" s="237"/>
      <c r="BG193" s="237"/>
      <c r="BH193" s="237"/>
      <c r="BI193" s="237"/>
      <c r="BJ193" s="237"/>
      <c r="BK193" s="237"/>
      <c r="BL193" s="237"/>
      <c r="BM193" s="237"/>
      <c r="BN193" s="237"/>
      <c r="BO193" s="237"/>
      <c r="BP193" s="237"/>
      <c r="BQ193" s="237"/>
      <c r="BR193" s="237"/>
      <c r="BS193" s="237"/>
      <c r="BT193" s="237"/>
      <c r="BU193" s="237"/>
      <c r="BV193" s="237"/>
      <c r="BW193" s="237"/>
      <c r="BX193" s="237"/>
      <c r="BY193" s="237"/>
      <c r="BZ193" s="237"/>
      <c r="CA193" s="237"/>
      <c r="CB193" s="237"/>
      <c r="CC193" s="237"/>
      <c r="CD193" s="237"/>
      <c r="CE193" s="237"/>
      <c r="CF193" s="237"/>
      <c r="CG193" s="237"/>
      <c r="CH193" s="237"/>
      <c r="CI193" s="237"/>
      <c r="CJ193" s="237"/>
      <c r="CK193" s="237"/>
      <c r="CL193" s="237"/>
      <c r="CM193" s="237"/>
      <c r="CN193" s="237"/>
      <c r="CO193" s="237"/>
      <c r="CP193" s="237"/>
      <c r="CQ193" s="237"/>
      <c r="CR193" s="237"/>
      <c r="CS193" s="237"/>
      <c r="CT193" s="237"/>
      <c r="CU193" s="237"/>
      <c r="CV193" s="237"/>
      <c r="CW193" s="237"/>
      <c r="CX193" s="237"/>
      <c r="CY193" s="237"/>
      <c r="CZ193" s="237"/>
      <c r="DA193" s="237"/>
      <c r="DB193" s="237"/>
      <c r="DC193" s="237"/>
      <c r="DD193" s="237"/>
      <c r="DE193" s="237"/>
      <c r="DF193" s="237"/>
      <c r="DG193" s="237"/>
      <c r="DH193" s="237"/>
      <c r="DI193" s="237"/>
      <c r="DJ193" s="237"/>
      <c r="DK193" s="237"/>
      <c r="DL193" s="237"/>
      <c r="DM193" s="237"/>
      <c r="DN193" s="237"/>
      <c r="DO193" s="237"/>
      <c r="DP193" s="237"/>
      <c r="DQ193" s="237"/>
      <c r="DR193" s="237"/>
      <c r="DS193" s="237"/>
      <c r="DT193" s="237"/>
      <c r="DU193" s="237"/>
      <c r="DV193" s="237"/>
      <c r="DW193" s="237"/>
      <c r="DX193" s="237"/>
      <c r="DY193" s="237"/>
      <c r="DZ193" s="237"/>
      <c r="EA193" s="237"/>
      <c r="EB193" s="237"/>
      <c r="EC193" s="237"/>
      <c r="ED193" s="237"/>
      <c r="EE193" s="237"/>
      <c r="EF193" s="237"/>
      <c r="EG193" s="237"/>
      <c r="EH193" s="237"/>
      <c r="EI193" s="237"/>
      <c r="EJ193" s="237"/>
      <c r="EK193" s="237"/>
      <c r="EL193" s="237"/>
      <c r="EM193" s="237"/>
      <c r="EN193" s="237"/>
      <c r="EO193" s="237"/>
      <c r="EP193" s="237"/>
      <c r="EQ193" s="237"/>
      <c r="ER193" s="237"/>
      <c r="ES193" s="237"/>
      <c r="ET193" s="237"/>
      <c r="EU193" s="237"/>
      <c r="EV193" s="237"/>
      <c r="EW193" s="237"/>
      <c r="EX193" s="237"/>
      <c r="EY193" s="237"/>
      <c r="EZ193" s="237"/>
      <c r="FA193" s="237"/>
      <c r="FB193" s="237"/>
      <c r="FC193" s="237"/>
      <c r="FD193" s="237"/>
      <c r="FE193" s="237"/>
      <c r="FF193" s="237"/>
      <c r="FG193" s="237"/>
      <c r="FH193" s="237"/>
      <c r="FI193" s="237"/>
      <c r="FJ193" s="237"/>
      <c r="FK193" s="237"/>
      <c r="FL193" s="237"/>
      <c r="FM193" s="237"/>
      <c r="FN193" s="237"/>
      <c r="FO193" s="237"/>
      <c r="FP193" s="237"/>
      <c r="FQ193" s="237"/>
      <c r="FR193" s="237"/>
      <c r="FS193" s="237"/>
      <c r="FT193" s="237"/>
      <c r="FU193" s="237"/>
      <c r="FV193" s="237"/>
      <c r="FW193" s="237"/>
      <c r="FX193" s="237"/>
      <c r="FY193" s="237"/>
      <c r="FZ193" s="237"/>
      <c r="GA193" s="237"/>
      <c r="GB193" s="237"/>
      <c r="GC193" s="237"/>
      <c r="GD193" s="237"/>
      <c r="GE193" s="237"/>
      <c r="GF193" s="237"/>
      <c r="GG193" s="237"/>
      <c r="GH193" s="237"/>
      <c r="GI193" s="237"/>
      <c r="GJ193" s="237"/>
      <c r="GK193" s="237"/>
      <c r="GL193" s="237"/>
      <c r="GM193" s="237"/>
      <c r="GN193" s="237"/>
      <c r="GO193" s="237"/>
      <c r="GP193" s="237"/>
      <c r="GQ193" s="237"/>
    </row>
    <row r="194" spans="1:199" s="81" customFormat="1" ht="15" customHeight="1">
      <c r="A194" s="73">
        <f>+B194</f>
        <v>0</v>
      </c>
      <c r="B194" s="238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8"/>
      <c r="Q194" s="237"/>
      <c r="R194" s="237"/>
      <c r="S194" s="288"/>
      <c r="T194" s="351"/>
      <c r="U194" s="237"/>
      <c r="V194" s="237"/>
      <c r="W194" s="237"/>
      <c r="X194" s="237"/>
      <c r="Y194" s="237"/>
      <c r="Z194" s="237"/>
      <c r="AA194" s="237"/>
      <c r="AB194" s="237"/>
      <c r="AC194" s="237"/>
      <c r="AD194" s="237"/>
      <c r="AE194" s="237"/>
      <c r="AF194" s="237"/>
      <c r="AG194" s="237"/>
      <c r="AH194" s="237"/>
      <c r="AI194" s="237"/>
      <c r="AJ194" s="237"/>
      <c r="AK194" s="237"/>
      <c r="AL194" s="237"/>
      <c r="AM194" s="237"/>
      <c r="AN194" s="237"/>
      <c r="AO194" s="237"/>
      <c r="AP194" s="237"/>
      <c r="AQ194" s="237"/>
      <c r="AR194" s="237"/>
      <c r="AS194" s="237"/>
      <c r="AT194" s="237"/>
      <c r="AU194" s="237"/>
      <c r="AV194" s="237"/>
      <c r="AW194" s="237"/>
      <c r="AX194" s="237"/>
      <c r="AY194" s="237"/>
      <c r="AZ194" s="237"/>
      <c r="BA194" s="237"/>
      <c r="BB194" s="237"/>
      <c r="BC194" s="237"/>
      <c r="BD194" s="237"/>
      <c r="BE194" s="237"/>
      <c r="BF194" s="237"/>
      <c r="BG194" s="237"/>
      <c r="BH194" s="237"/>
      <c r="BI194" s="237"/>
      <c r="BJ194" s="237"/>
      <c r="BK194" s="237"/>
      <c r="BL194" s="237"/>
      <c r="BM194" s="237"/>
      <c r="BN194" s="237"/>
      <c r="BO194" s="237"/>
      <c r="BP194" s="237"/>
      <c r="BQ194" s="237"/>
      <c r="BR194" s="237"/>
      <c r="BS194" s="237"/>
      <c r="BT194" s="237"/>
      <c r="BU194" s="237"/>
      <c r="BV194" s="237"/>
      <c r="BW194" s="237"/>
      <c r="BX194" s="237"/>
      <c r="BY194" s="237"/>
      <c r="BZ194" s="237"/>
      <c r="CA194" s="237"/>
      <c r="CB194" s="237"/>
      <c r="CC194" s="237"/>
      <c r="CD194" s="237"/>
      <c r="CE194" s="237"/>
      <c r="CF194" s="237"/>
      <c r="CG194" s="237"/>
      <c r="CH194" s="237"/>
      <c r="CI194" s="237"/>
      <c r="CJ194" s="237"/>
      <c r="CK194" s="237"/>
      <c r="CL194" s="237"/>
      <c r="CM194" s="237"/>
      <c r="CN194" s="237"/>
      <c r="CO194" s="237"/>
      <c r="CP194" s="237"/>
      <c r="CQ194" s="237"/>
      <c r="CR194" s="237"/>
      <c r="CS194" s="237"/>
      <c r="CT194" s="237"/>
      <c r="CU194" s="237"/>
      <c r="CV194" s="237"/>
      <c r="CW194" s="237"/>
      <c r="CX194" s="237"/>
      <c r="CY194" s="237"/>
      <c r="CZ194" s="237"/>
      <c r="DA194" s="237"/>
      <c r="DB194" s="237"/>
      <c r="DC194" s="237"/>
      <c r="DD194" s="237"/>
      <c r="DE194" s="237"/>
      <c r="DF194" s="237"/>
      <c r="DG194" s="237"/>
      <c r="DH194" s="237"/>
      <c r="DI194" s="237"/>
      <c r="DJ194" s="237"/>
      <c r="DK194" s="237"/>
      <c r="DL194" s="237"/>
      <c r="DM194" s="237"/>
      <c r="DN194" s="237"/>
      <c r="DO194" s="237"/>
      <c r="DP194" s="237"/>
      <c r="DQ194" s="237"/>
      <c r="DR194" s="237"/>
      <c r="DS194" s="237"/>
      <c r="DT194" s="237"/>
      <c r="DU194" s="237"/>
      <c r="DV194" s="237"/>
      <c r="DW194" s="237"/>
      <c r="DX194" s="237"/>
      <c r="DY194" s="237"/>
      <c r="DZ194" s="237"/>
      <c r="EA194" s="237"/>
      <c r="EB194" s="237"/>
      <c r="EC194" s="237"/>
      <c r="ED194" s="237"/>
      <c r="EE194" s="237"/>
      <c r="EF194" s="237"/>
      <c r="EG194" s="237"/>
      <c r="EH194" s="237"/>
      <c r="EI194" s="237"/>
      <c r="EJ194" s="237"/>
      <c r="EK194" s="237"/>
      <c r="EL194" s="237"/>
      <c r="EM194" s="237"/>
      <c r="EN194" s="237"/>
      <c r="EO194" s="237"/>
      <c r="EP194" s="237"/>
      <c r="EQ194" s="237"/>
      <c r="ER194" s="237"/>
      <c r="ES194" s="237"/>
      <c r="ET194" s="237"/>
      <c r="EU194" s="237"/>
      <c r="EV194" s="237"/>
      <c r="EW194" s="237"/>
      <c r="EX194" s="237"/>
      <c r="EY194" s="237"/>
      <c r="EZ194" s="237"/>
      <c r="FA194" s="237"/>
      <c r="FB194" s="237"/>
      <c r="FC194" s="237"/>
      <c r="FD194" s="237"/>
      <c r="FE194" s="237"/>
      <c r="FF194" s="237"/>
      <c r="FG194" s="237"/>
      <c r="FH194" s="237"/>
      <c r="FI194" s="237"/>
      <c r="FJ194" s="237"/>
      <c r="FK194" s="237"/>
      <c r="FL194" s="237"/>
      <c r="FM194" s="237"/>
      <c r="FN194" s="237"/>
      <c r="FO194" s="237"/>
      <c r="FP194" s="237"/>
      <c r="FQ194" s="237"/>
      <c r="FR194" s="237"/>
      <c r="FS194" s="237"/>
      <c r="FT194" s="237"/>
      <c r="FU194" s="237"/>
      <c r="FV194" s="237"/>
      <c r="FW194" s="237"/>
      <c r="FX194" s="237"/>
      <c r="FY194" s="237"/>
      <c r="FZ194" s="237"/>
      <c r="GA194" s="237"/>
      <c r="GB194" s="237"/>
      <c r="GC194" s="237"/>
      <c r="GD194" s="237"/>
      <c r="GE194" s="237"/>
      <c r="GF194" s="237"/>
      <c r="GG194" s="237"/>
      <c r="GH194" s="237"/>
      <c r="GI194" s="237"/>
      <c r="GJ194" s="237"/>
      <c r="GK194" s="237"/>
      <c r="GL194" s="237"/>
      <c r="GM194" s="237"/>
      <c r="GN194" s="237"/>
      <c r="GO194" s="237"/>
      <c r="GP194" s="237"/>
      <c r="GQ194" s="237"/>
    </row>
    <row r="195" spans="1:199" s="81" customFormat="1" ht="15" customHeight="1">
      <c r="A195" s="73" t="str">
        <f>+B195</f>
        <v>Total Rental Losses</v>
      </c>
      <c r="B195" s="290" t="s">
        <v>167</v>
      </c>
      <c r="C195" s="291">
        <f>SUM(C170:C192)</f>
        <v>0</v>
      </c>
      <c r="D195" s="291">
        <f>SUM(D170:D192)</f>
        <v>0</v>
      </c>
      <c r="E195" s="291">
        <f>SUM(E170:E192)</f>
        <v>0</v>
      </c>
      <c r="F195" s="291">
        <f>SUM(F170:F192)</f>
        <v>0</v>
      </c>
      <c r="G195" s="291">
        <f>SUM(G170:G192)</f>
        <v>0</v>
      </c>
      <c r="H195" s="291">
        <f>SUM(H170:H192)</f>
        <v>0</v>
      </c>
      <c r="I195" s="291">
        <f>SUM(I170:I192)</f>
        <v>0</v>
      </c>
      <c r="J195" s="291">
        <f>SUM(J170:J192)</f>
        <v>-79359.55</v>
      </c>
      <c r="K195" s="291">
        <f>SUM(K170:K192)</f>
        <v>-48143.58</v>
      </c>
      <c r="L195" s="291">
        <f>SUM(L170:L192)</f>
        <v>-31838.5</v>
      </c>
      <c r="M195" s="291">
        <f>SUM(M170:M192)</f>
        <v>-19463.59</v>
      </c>
      <c r="N195" s="291">
        <f>SUM(N170:N192)</f>
        <v>-24757.21</v>
      </c>
      <c r="O195" s="291">
        <f>SUM(O170:O192)</f>
        <v>-15804.79</v>
      </c>
      <c r="P195" s="28"/>
      <c r="Q195" s="291">
        <f>SUM(Q170:Q192)</f>
        <v>-219367.22</v>
      </c>
      <c r="R195" s="291">
        <f>IF($R$19&lt;1,0,Q195/$R$19)</f>
        <v>-756.438689655172</v>
      </c>
      <c r="S195" s="288"/>
      <c r="T195" s="351">
        <f>IF(Q195=0,0,1)+IF(C195=0,0,1)+IF(D195=0,0,1)+IF(E195=0,0,1)+IF(F195=0,0,1)+IF(G195=0,0,1)+IF(H195=0,0,1)+IF(I195=0,0,1)+IF(J195=0,0,1)+IF(K195=0,0,1)+IF(L195=0,0,1)+IF(M195=0,0,1)+IF(N195=0,0,1)+IF(O195=0,0,1)</f>
        <v>7</v>
      </c>
      <c r="U195" s="237"/>
      <c r="V195" s="237"/>
      <c r="W195" s="237"/>
      <c r="X195" s="237"/>
      <c r="Y195" s="237"/>
      <c r="Z195" s="237"/>
      <c r="AA195" s="237"/>
      <c r="AB195" s="237"/>
      <c r="AC195" s="237"/>
      <c r="AD195" s="237"/>
      <c r="AE195" s="237"/>
      <c r="AF195" s="237"/>
      <c r="AG195" s="237"/>
      <c r="AH195" s="237"/>
      <c r="AI195" s="237"/>
      <c r="AJ195" s="237"/>
      <c r="AK195" s="237"/>
      <c r="AL195" s="237"/>
      <c r="AM195" s="237"/>
      <c r="AN195" s="237"/>
      <c r="AO195" s="237"/>
      <c r="AP195" s="237"/>
      <c r="AQ195" s="237"/>
      <c r="AR195" s="237"/>
      <c r="AS195" s="237"/>
      <c r="AT195" s="237"/>
      <c r="AU195" s="237"/>
      <c r="AV195" s="237"/>
      <c r="AW195" s="237"/>
      <c r="AX195" s="237"/>
      <c r="AY195" s="237"/>
      <c r="AZ195" s="237"/>
      <c r="BA195" s="237"/>
      <c r="BB195" s="237"/>
      <c r="BC195" s="237"/>
      <c r="BD195" s="237"/>
      <c r="BE195" s="237"/>
      <c r="BF195" s="237"/>
      <c r="BG195" s="237"/>
      <c r="BH195" s="237"/>
      <c r="BI195" s="237"/>
      <c r="BJ195" s="237"/>
      <c r="BK195" s="237"/>
      <c r="BL195" s="237"/>
      <c r="BM195" s="237"/>
      <c r="BN195" s="237"/>
      <c r="BO195" s="237"/>
      <c r="BP195" s="237"/>
      <c r="BQ195" s="237"/>
      <c r="BR195" s="237"/>
      <c r="BS195" s="237"/>
      <c r="BT195" s="237"/>
      <c r="BU195" s="237"/>
      <c r="BV195" s="237"/>
      <c r="BW195" s="237"/>
      <c r="BX195" s="237"/>
      <c r="BY195" s="237"/>
      <c r="BZ195" s="237"/>
      <c r="CA195" s="237"/>
      <c r="CB195" s="237"/>
      <c r="CC195" s="237"/>
      <c r="CD195" s="237"/>
      <c r="CE195" s="237"/>
      <c r="CF195" s="237"/>
      <c r="CG195" s="237"/>
      <c r="CH195" s="237"/>
      <c r="CI195" s="237"/>
      <c r="CJ195" s="237"/>
      <c r="CK195" s="237"/>
      <c r="CL195" s="237"/>
      <c r="CM195" s="237"/>
      <c r="CN195" s="237"/>
      <c r="CO195" s="237"/>
      <c r="CP195" s="237"/>
      <c r="CQ195" s="237"/>
      <c r="CR195" s="237"/>
      <c r="CS195" s="237"/>
      <c r="CT195" s="237"/>
      <c r="CU195" s="237"/>
      <c r="CV195" s="237"/>
      <c r="CW195" s="237"/>
      <c r="CX195" s="237"/>
      <c r="CY195" s="237"/>
      <c r="CZ195" s="237"/>
      <c r="DA195" s="237"/>
      <c r="DB195" s="237"/>
      <c r="DC195" s="237"/>
      <c r="DD195" s="237"/>
      <c r="DE195" s="237"/>
      <c r="DF195" s="237"/>
      <c r="DG195" s="237"/>
      <c r="DH195" s="237"/>
      <c r="DI195" s="237"/>
      <c r="DJ195" s="237"/>
      <c r="DK195" s="237"/>
      <c r="DL195" s="237"/>
      <c r="DM195" s="237"/>
      <c r="DN195" s="237"/>
      <c r="DO195" s="237"/>
      <c r="DP195" s="237"/>
      <c r="DQ195" s="237"/>
      <c r="DR195" s="237"/>
      <c r="DS195" s="237"/>
      <c r="DT195" s="237"/>
      <c r="DU195" s="237"/>
      <c r="DV195" s="237"/>
      <c r="DW195" s="237"/>
      <c r="DX195" s="237"/>
      <c r="DY195" s="237"/>
      <c r="DZ195" s="237"/>
      <c r="EA195" s="237"/>
      <c r="EB195" s="237"/>
      <c r="EC195" s="237"/>
      <c r="ED195" s="237"/>
      <c r="EE195" s="237"/>
      <c r="EF195" s="237"/>
      <c r="EG195" s="237"/>
      <c r="EH195" s="237"/>
      <c r="EI195" s="237"/>
      <c r="EJ195" s="237"/>
      <c r="EK195" s="237"/>
      <c r="EL195" s="237"/>
      <c r="EM195" s="237"/>
      <c r="EN195" s="237"/>
      <c r="EO195" s="237"/>
      <c r="EP195" s="237"/>
      <c r="EQ195" s="237"/>
      <c r="ER195" s="237"/>
      <c r="ES195" s="237"/>
      <c r="ET195" s="237"/>
      <c r="EU195" s="237"/>
      <c r="EV195" s="237"/>
      <c r="EW195" s="237"/>
      <c r="EX195" s="237"/>
      <c r="EY195" s="237"/>
      <c r="EZ195" s="237"/>
      <c r="FA195" s="237"/>
      <c r="FB195" s="237"/>
      <c r="FC195" s="237"/>
      <c r="FD195" s="237"/>
      <c r="FE195" s="237"/>
      <c r="FF195" s="237"/>
      <c r="FG195" s="237"/>
      <c r="FH195" s="237"/>
      <c r="FI195" s="237"/>
      <c r="FJ195" s="237"/>
      <c r="FK195" s="237"/>
      <c r="FL195" s="237"/>
      <c r="FM195" s="237"/>
      <c r="FN195" s="237"/>
      <c r="FO195" s="237"/>
      <c r="FP195" s="237"/>
      <c r="FQ195" s="237"/>
      <c r="FR195" s="237"/>
      <c r="FS195" s="237"/>
      <c r="FT195" s="237"/>
      <c r="FU195" s="237"/>
      <c r="FV195" s="237"/>
      <c r="FW195" s="237"/>
      <c r="FX195" s="237"/>
      <c r="FY195" s="237"/>
      <c r="FZ195" s="237"/>
      <c r="GA195" s="237"/>
      <c r="GB195" s="237"/>
      <c r="GC195" s="237"/>
      <c r="GD195" s="237"/>
      <c r="GE195" s="237"/>
      <c r="GF195" s="237"/>
      <c r="GG195" s="237"/>
      <c r="GH195" s="237"/>
      <c r="GI195" s="237"/>
      <c r="GJ195" s="237"/>
      <c r="GK195" s="237"/>
      <c r="GL195" s="237"/>
      <c r="GM195" s="237"/>
      <c r="GN195" s="237"/>
      <c r="GO195" s="237"/>
      <c r="GP195" s="237"/>
      <c r="GQ195" s="237"/>
    </row>
    <row r="196" spans="1:199" s="81" customFormat="1" ht="15" customHeight="1">
      <c r="A196" s="73" t="str">
        <f>+B196</f>
        <v>Total Rental Income</v>
      </c>
      <c r="B196" s="290" t="s">
        <v>42</v>
      </c>
      <c r="C196" s="237">
        <f>+C167+C195</f>
        <v>0</v>
      </c>
      <c r="D196" s="237">
        <f>+D167+D195</f>
        <v>0</v>
      </c>
      <c r="E196" s="237">
        <f>+E167+E195</f>
        <v>0</v>
      </c>
      <c r="F196" s="237">
        <f>+F167+F195</f>
        <v>0</v>
      </c>
      <c r="G196" s="237">
        <f>+G167+G195</f>
        <v>0</v>
      </c>
      <c r="H196" s="237">
        <f>+H167+H195</f>
        <v>0</v>
      </c>
      <c r="I196" s="237">
        <f>+I167+I195</f>
        <v>25786.55</v>
      </c>
      <c r="J196" s="237">
        <f>+J167+J195</f>
        <v>257240.03</v>
      </c>
      <c r="K196" s="237">
        <f>+K167+K195</f>
        <v>328249.71</v>
      </c>
      <c r="L196" s="237">
        <f>+L167+L195</f>
        <v>402054</v>
      </c>
      <c r="M196" s="237">
        <f>+M167+M195</f>
        <v>441648.91</v>
      </c>
      <c r="N196" s="237">
        <f>+N167+N195</f>
        <v>434582.66</v>
      </c>
      <c r="O196" s="237">
        <f>+O167+O195</f>
        <v>454411.87</v>
      </c>
      <c r="P196" s="28"/>
      <c r="Q196" s="237">
        <f>+Q167+Q195</f>
        <v>2343973.73</v>
      </c>
      <c r="R196" s="237">
        <f>+R167+R195</f>
        <v>8082.66803448276</v>
      </c>
      <c r="S196" s="288"/>
      <c r="T196" s="351">
        <f>IF(Q196=0,0,1)+IF(C196=0,0,1)+IF(D196=0,0,1)+IF(E196=0,0,1)+IF(F196=0,0,1)+IF(G196=0,0,1)+IF(H196=0,0,1)+IF(I196=0,0,1)+IF(J196=0,0,1)+IF(K196=0,0,1)+IF(L196=0,0,1)+IF(M196=0,0,1)+IF(N196=0,0,1)+IF(O196=0,0,1)</f>
        <v>8</v>
      </c>
      <c r="U196" s="237"/>
      <c r="V196" s="237"/>
      <c r="W196" s="237"/>
      <c r="X196" s="237"/>
      <c r="Y196" s="237"/>
      <c r="Z196" s="237"/>
      <c r="AA196" s="237"/>
      <c r="AB196" s="237"/>
      <c r="AC196" s="237"/>
      <c r="AD196" s="237"/>
      <c r="AE196" s="237"/>
      <c r="AF196" s="237"/>
      <c r="AG196" s="237"/>
      <c r="AH196" s="237"/>
      <c r="AI196" s="237"/>
      <c r="AJ196" s="237"/>
      <c r="AK196" s="237"/>
      <c r="AL196" s="237"/>
      <c r="AM196" s="237"/>
      <c r="AN196" s="237"/>
      <c r="AO196" s="237"/>
      <c r="AP196" s="237"/>
      <c r="AQ196" s="237"/>
      <c r="AR196" s="237"/>
      <c r="AS196" s="237"/>
      <c r="AT196" s="237"/>
      <c r="AU196" s="237"/>
      <c r="AV196" s="237"/>
      <c r="AW196" s="237"/>
      <c r="AX196" s="237"/>
      <c r="AY196" s="237"/>
      <c r="AZ196" s="237"/>
      <c r="BA196" s="237"/>
      <c r="BB196" s="237"/>
      <c r="BC196" s="237"/>
      <c r="BD196" s="237"/>
      <c r="BE196" s="237"/>
      <c r="BF196" s="237"/>
      <c r="BG196" s="237"/>
      <c r="BH196" s="237"/>
      <c r="BI196" s="237"/>
      <c r="BJ196" s="237"/>
      <c r="BK196" s="237"/>
      <c r="BL196" s="237"/>
      <c r="BM196" s="237"/>
      <c r="BN196" s="237"/>
      <c r="BO196" s="237"/>
      <c r="BP196" s="237"/>
      <c r="BQ196" s="237"/>
      <c r="BR196" s="237"/>
      <c r="BS196" s="237"/>
      <c r="BT196" s="237"/>
      <c r="BU196" s="237"/>
      <c r="BV196" s="237"/>
      <c r="BW196" s="237"/>
      <c r="BX196" s="237"/>
      <c r="BY196" s="237"/>
      <c r="BZ196" s="237"/>
      <c r="CA196" s="237"/>
      <c r="CB196" s="237"/>
      <c r="CC196" s="237"/>
      <c r="CD196" s="237"/>
      <c r="CE196" s="237"/>
      <c r="CF196" s="237"/>
      <c r="CG196" s="237"/>
      <c r="CH196" s="237"/>
      <c r="CI196" s="237"/>
      <c r="CJ196" s="237"/>
      <c r="CK196" s="237"/>
      <c r="CL196" s="237"/>
      <c r="CM196" s="237"/>
      <c r="CN196" s="237"/>
      <c r="CO196" s="237"/>
      <c r="CP196" s="237"/>
      <c r="CQ196" s="237"/>
      <c r="CR196" s="237"/>
      <c r="CS196" s="237"/>
      <c r="CT196" s="237"/>
      <c r="CU196" s="237"/>
      <c r="CV196" s="237"/>
      <c r="CW196" s="237"/>
      <c r="CX196" s="237"/>
      <c r="CY196" s="237"/>
      <c r="CZ196" s="237"/>
      <c r="DA196" s="237"/>
      <c r="DB196" s="237"/>
      <c r="DC196" s="237"/>
      <c r="DD196" s="237"/>
      <c r="DE196" s="237"/>
      <c r="DF196" s="237"/>
      <c r="DG196" s="237"/>
      <c r="DH196" s="237"/>
      <c r="DI196" s="237"/>
      <c r="DJ196" s="237"/>
      <c r="DK196" s="237"/>
      <c r="DL196" s="237"/>
      <c r="DM196" s="237"/>
      <c r="DN196" s="237"/>
      <c r="DO196" s="237"/>
      <c r="DP196" s="237"/>
      <c r="DQ196" s="237"/>
      <c r="DR196" s="237"/>
      <c r="DS196" s="237"/>
      <c r="DT196" s="237"/>
      <c r="DU196" s="237"/>
      <c r="DV196" s="237"/>
      <c r="DW196" s="237"/>
      <c r="DX196" s="237"/>
      <c r="DY196" s="237"/>
      <c r="DZ196" s="237"/>
      <c r="EA196" s="237"/>
      <c r="EB196" s="237"/>
      <c r="EC196" s="237"/>
      <c r="ED196" s="237"/>
      <c r="EE196" s="237"/>
      <c r="EF196" s="237"/>
      <c r="EG196" s="237"/>
      <c r="EH196" s="237"/>
      <c r="EI196" s="237"/>
      <c r="EJ196" s="237"/>
      <c r="EK196" s="237"/>
      <c r="EL196" s="237"/>
      <c r="EM196" s="237"/>
      <c r="EN196" s="237"/>
      <c r="EO196" s="237"/>
      <c r="EP196" s="237"/>
      <c r="EQ196" s="237"/>
      <c r="ER196" s="237"/>
      <c r="ES196" s="237"/>
      <c r="ET196" s="237"/>
      <c r="EU196" s="237"/>
      <c r="EV196" s="237"/>
      <c r="EW196" s="237"/>
      <c r="EX196" s="237"/>
      <c r="EY196" s="237"/>
      <c r="EZ196" s="237"/>
      <c r="FA196" s="237"/>
      <c r="FB196" s="237"/>
      <c r="FC196" s="237"/>
      <c r="FD196" s="237"/>
      <c r="FE196" s="237"/>
      <c r="FF196" s="237"/>
      <c r="FG196" s="237"/>
      <c r="FH196" s="237"/>
      <c r="FI196" s="237"/>
      <c r="FJ196" s="237"/>
      <c r="FK196" s="237"/>
      <c r="FL196" s="237"/>
      <c r="FM196" s="237"/>
      <c r="FN196" s="237"/>
      <c r="FO196" s="237"/>
      <c r="FP196" s="237"/>
      <c r="FQ196" s="237"/>
      <c r="FR196" s="237"/>
      <c r="FS196" s="237"/>
      <c r="FT196" s="237"/>
      <c r="FU196" s="237"/>
      <c r="FV196" s="237"/>
      <c r="FW196" s="237"/>
      <c r="FX196" s="237"/>
      <c r="FY196" s="237"/>
      <c r="FZ196" s="237"/>
      <c r="GA196" s="237"/>
      <c r="GB196" s="237"/>
      <c r="GC196" s="237"/>
      <c r="GD196" s="237"/>
      <c r="GE196" s="237"/>
      <c r="GF196" s="237"/>
      <c r="GG196" s="237"/>
      <c r="GH196" s="237"/>
      <c r="GI196" s="237"/>
      <c r="GJ196" s="237"/>
      <c r="GK196" s="237"/>
      <c r="GL196" s="237"/>
      <c r="GM196" s="237"/>
      <c r="GN196" s="237"/>
      <c r="GO196" s="237"/>
      <c r="GP196" s="237"/>
      <c r="GQ196" s="237"/>
    </row>
    <row r="197" spans="1:199" s="81" customFormat="1" ht="15" customHeight="1">
      <c r="A197" s="73">
        <f>+B197</f>
        <v>0</v>
      </c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8"/>
      <c r="Q197" s="237"/>
      <c r="R197" s="237"/>
      <c r="S197" s="288"/>
      <c r="T197" s="348"/>
      <c r="U197" s="237"/>
      <c r="V197" s="237"/>
      <c r="W197" s="237"/>
      <c r="X197" s="237"/>
      <c r="Y197" s="237"/>
      <c r="Z197" s="237"/>
      <c r="AA197" s="237"/>
      <c r="AB197" s="237"/>
      <c r="AC197" s="237"/>
      <c r="AD197" s="237"/>
      <c r="AE197" s="237"/>
      <c r="AF197" s="237"/>
      <c r="AG197" s="237"/>
      <c r="AH197" s="237"/>
      <c r="AI197" s="237"/>
      <c r="AJ197" s="237"/>
      <c r="AK197" s="237"/>
      <c r="AL197" s="237"/>
      <c r="AM197" s="237"/>
      <c r="AN197" s="237"/>
      <c r="AO197" s="237"/>
      <c r="AP197" s="237"/>
      <c r="AQ197" s="237"/>
      <c r="AR197" s="237"/>
      <c r="AS197" s="237"/>
      <c r="AT197" s="237"/>
      <c r="AU197" s="237"/>
      <c r="AV197" s="237"/>
      <c r="AW197" s="237"/>
      <c r="AX197" s="237"/>
      <c r="AY197" s="237"/>
      <c r="AZ197" s="237"/>
      <c r="BA197" s="237"/>
      <c r="BB197" s="237"/>
      <c r="BC197" s="237"/>
      <c r="BD197" s="237"/>
      <c r="BE197" s="237"/>
      <c r="BF197" s="237"/>
      <c r="BG197" s="237"/>
      <c r="BH197" s="237"/>
      <c r="BI197" s="237"/>
      <c r="BJ197" s="237"/>
      <c r="BK197" s="237"/>
      <c r="BL197" s="237"/>
      <c r="BM197" s="237"/>
      <c r="BN197" s="237"/>
      <c r="BO197" s="237"/>
      <c r="BP197" s="237"/>
      <c r="BQ197" s="237"/>
      <c r="BR197" s="237"/>
      <c r="BS197" s="237"/>
      <c r="BT197" s="237"/>
      <c r="BU197" s="237"/>
      <c r="BV197" s="237"/>
      <c r="BW197" s="237"/>
      <c r="BX197" s="237"/>
      <c r="BY197" s="237"/>
      <c r="BZ197" s="237"/>
      <c r="CA197" s="237"/>
      <c r="CB197" s="237"/>
      <c r="CC197" s="237"/>
      <c r="CD197" s="237"/>
      <c r="CE197" s="237"/>
      <c r="CF197" s="237"/>
      <c r="CG197" s="237"/>
      <c r="CH197" s="237"/>
      <c r="CI197" s="237"/>
      <c r="CJ197" s="237"/>
      <c r="CK197" s="237"/>
      <c r="CL197" s="237"/>
      <c r="CM197" s="237"/>
      <c r="CN197" s="237"/>
      <c r="CO197" s="237"/>
      <c r="CP197" s="237"/>
      <c r="CQ197" s="237"/>
      <c r="CR197" s="237"/>
      <c r="CS197" s="237"/>
      <c r="CT197" s="237"/>
      <c r="CU197" s="237"/>
      <c r="CV197" s="237"/>
      <c r="CW197" s="237"/>
      <c r="CX197" s="237"/>
      <c r="CY197" s="237"/>
      <c r="CZ197" s="237"/>
      <c r="DA197" s="237"/>
      <c r="DB197" s="237"/>
      <c r="DC197" s="237"/>
      <c r="DD197" s="237"/>
      <c r="DE197" s="237"/>
      <c r="DF197" s="237"/>
      <c r="DG197" s="237"/>
      <c r="DH197" s="237"/>
      <c r="DI197" s="237"/>
      <c r="DJ197" s="237"/>
      <c r="DK197" s="237"/>
      <c r="DL197" s="237"/>
      <c r="DM197" s="237"/>
      <c r="DN197" s="237"/>
      <c r="DO197" s="237"/>
      <c r="DP197" s="237"/>
      <c r="DQ197" s="237"/>
      <c r="DR197" s="237"/>
      <c r="DS197" s="237"/>
      <c r="DT197" s="237"/>
      <c r="DU197" s="237"/>
      <c r="DV197" s="237"/>
      <c r="DW197" s="237"/>
      <c r="DX197" s="237"/>
      <c r="DY197" s="237"/>
      <c r="DZ197" s="237"/>
      <c r="EA197" s="237"/>
      <c r="EB197" s="237"/>
      <c r="EC197" s="237"/>
      <c r="ED197" s="237"/>
      <c r="EE197" s="237"/>
      <c r="EF197" s="237"/>
      <c r="EG197" s="237"/>
      <c r="EH197" s="237"/>
      <c r="EI197" s="237"/>
      <c r="EJ197" s="237"/>
      <c r="EK197" s="237"/>
      <c r="EL197" s="237"/>
      <c r="EM197" s="237"/>
      <c r="EN197" s="237"/>
      <c r="EO197" s="237"/>
      <c r="EP197" s="237"/>
      <c r="EQ197" s="237"/>
      <c r="ER197" s="237"/>
      <c r="ES197" s="237"/>
      <c r="ET197" s="237"/>
      <c r="EU197" s="237"/>
      <c r="EV197" s="237"/>
      <c r="EW197" s="237"/>
      <c r="EX197" s="237"/>
      <c r="EY197" s="237"/>
      <c r="EZ197" s="237"/>
      <c r="FA197" s="237"/>
      <c r="FB197" s="237"/>
      <c r="FC197" s="237"/>
      <c r="FD197" s="237"/>
      <c r="FE197" s="237"/>
      <c r="FF197" s="237"/>
      <c r="FG197" s="237"/>
      <c r="FH197" s="237"/>
      <c r="FI197" s="237"/>
      <c r="FJ197" s="237"/>
      <c r="FK197" s="237"/>
      <c r="FL197" s="237"/>
      <c r="FM197" s="237"/>
      <c r="FN197" s="237"/>
      <c r="FO197" s="237"/>
      <c r="FP197" s="237"/>
      <c r="FQ197" s="237"/>
      <c r="FR197" s="237"/>
      <c r="FS197" s="237"/>
      <c r="FT197" s="237"/>
      <c r="FU197" s="237"/>
      <c r="FV197" s="237"/>
      <c r="FW197" s="237"/>
      <c r="FX197" s="237"/>
      <c r="FY197" s="237"/>
      <c r="FZ197" s="237"/>
      <c r="GA197" s="237"/>
      <c r="GB197" s="237"/>
      <c r="GC197" s="237"/>
      <c r="GD197" s="237"/>
      <c r="GE197" s="237"/>
      <c r="GF197" s="237"/>
      <c r="GG197" s="237"/>
      <c r="GH197" s="237"/>
      <c r="GI197" s="237"/>
      <c r="GJ197" s="237"/>
      <c r="GK197" s="237"/>
      <c r="GL197" s="237"/>
      <c r="GM197" s="237"/>
      <c r="GN197" s="237"/>
      <c r="GO197" s="237"/>
      <c r="GP197" s="237"/>
      <c r="GQ197" s="237"/>
    </row>
    <row r="198" spans="1:199" s="81" customFormat="1" ht="15" hidden="1">
      <c r="A198" s="292" t="str">
        <f>+B198</f>
        <v>Corporate Income</v>
      </c>
      <c r="B198" s="238" t="s">
        <v>47</v>
      </c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8"/>
      <c r="Q198" s="237"/>
      <c r="R198" s="237"/>
      <c r="S198" s="288"/>
      <c r="T198" s="348">
        <f>T201</f>
        <v>0</v>
      </c>
      <c r="U198" s="237"/>
      <c r="V198" s="237"/>
      <c r="W198" s="237"/>
      <c r="X198" s="237"/>
      <c r="Y198" s="237"/>
      <c r="Z198" s="237"/>
      <c r="AA198" s="237"/>
      <c r="AB198" s="237"/>
      <c r="AC198" s="237"/>
      <c r="AD198" s="237"/>
      <c r="AE198" s="237"/>
      <c r="AF198" s="237"/>
      <c r="AG198" s="237"/>
      <c r="AH198" s="237"/>
      <c r="AI198" s="237"/>
      <c r="AJ198" s="237"/>
      <c r="AK198" s="237"/>
      <c r="AL198" s="237"/>
      <c r="AM198" s="237"/>
      <c r="AN198" s="237"/>
      <c r="AO198" s="237"/>
      <c r="AP198" s="237"/>
      <c r="AQ198" s="237"/>
      <c r="AR198" s="237"/>
      <c r="AS198" s="237"/>
      <c r="AT198" s="237"/>
      <c r="AU198" s="237"/>
      <c r="AV198" s="237"/>
      <c r="AW198" s="237"/>
      <c r="AX198" s="237"/>
      <c r="AY198" s="237"/>
      <c r="AZ198" s="237"/>
      <c r="BA198" s="237"/>
      <c r="BB198" s="237"/>
      <c r="BC198" s="237"/>
      <c r="BD198" s="237"/>
      <c r="BE198" s="237"/>
      <c r="BF198" s="237"/>
      <c r="BG198" s="237"/>
      <c r="BH198" s="237"/>
      <c r="BI198" s="237"/>
      <c r="BJ198" s="237"/>
      <c r="BK198" s="237"/>
      <c r="BL198" s="237"/>
      <c r="BM198" s="237"/>
      <c r="BN198" s="237"/>
      <c r="BO198" s="237"/>
      <c r="BP198" s="237"/>
      <c r="BQ198" s="237"/>
      <c r="BR198" s="237"/>
      <c r="BS198" s="237"/>
      <c r="BT198" s="237"/>
      <c r="BU198" s="237"/>
      <c r="BV198" s="237"/>
      <c r="BW198" s="237"/>
      <c r="BX198" s="237"/>
      <c r="BY198" s="237"/>
      <c r="BZ198" s="237"/>
      <c r="CA198" s="237"/>
      <c r="CB198" s="237"/>
      <c r="CC198" s="237"/>
      <c r="CD198" s="237"/>
      <c r="CE198" s="237"/>
      <c r="CF198" s="237"/>
      <c r="CG198" s="237"/>
      <c r="CH198" s="237"/>
      <c r="CI198" s="237"/>
      <c r="CJ198" s="237"/>
      <c r="CK198" s="237"/>
      <c r="CL198" s="237"/>
      <c r="CM198" s="237"/>
      <c r="CN198" s="237"/>
      <c r="CO198" s="237"/>
      <c r="CP198" s="237"/>
      <c r="CQ198" s="237"/>
      <c r="CR198" s="237"/>
      <c r="CS198" s="237"/>
      <c r="CT198" s="237"/>
      <c r="CU198" s="237"/>
      <c r="CV198" s="237"/>
      <c r="CW198" s="237"/>
      <c r="CX198" s="237"/>
      <c r="CY198" s="237"/>
      <c r="CZ198" s="237"/>
      <c r="DA198" s="237"/>
      <c r="DB198" s="237"/>
      <c r="DC198" s="237"/>
      <c r="DD198" s="237"/>
      <c r="DE198" s="237"/>
      <c r="DF198" s="237"/>
      <c r="DG198" s="237"/>
      <c r="DH198" s="237"/>
      <c r="DI198" s="237"/>
      <c r="DJ198" s="237"/>
      <c r="DK198" s="237"/>
      <c r="DL198" s="237"/>
      <c r="DM198" s="237"/>
      <c r="DN198" s="237"/>
      <c r="DO198" s="237"/>
      <c r="DP198" s="237"/>
      <c r="DQ198" s="237"/>
      <c r="DR198" s="237"/>
      <c r="DS198" s="237"/>
      <c r="DT198" s="237"/>
      <c r="DU198" s="237"/>
      <c r="DV198" s="237"/>
      <c r="DW198" s="237"/>
      <c r="DX198" s="237"/>
      <c r="DY198" s="237"/>
      <c r="DZ198" s="237"/>
      <c r="EA198" s="237"/>
      <c r="EB198" s="237"/>
      <c r="EC198" s="237"/>
      <c r="ED198" s="237"/>
      <c r="EE198" s="237"/>
      <c r="EF198" s="237"/>
      <c r="EG198" s="237"/>
      <c r="EH198" s="237"/>
      <c r="EI198" s="237"/>
      <c r="EJ198" s="237"/>
      <c r="EK198" s="237"/>
      <c r="EL198" s="237"/>
      <c r="EM198" s="237"/>
      <c r="EN198" s="237"/>
      <c r="EO198" s="237"/>
      <c r="EP198" s="237"/>
      <c r="EQ198" s="237"/>
      <c r="ER198" s="237"/>
      <c r="ES198" s="237"/>
      <c r="ET198" s="237"/>
      <c r="EU198" s="237"/>
      <c r="EV198" s="237"/>
      <c r="EW198" s="237"/>
      <c r="EX198" s="237"/>
      <c r="EY198" s="237"/>
      <c r="EZ198" s="237"/>
      <c r="FA198" s="237"/>
      <c r="FB198" s="237"/>
      <c r="FC198" s="237"/>
      <c r="FD198" s="237"/>
      <c r="FE198" s="237"/>
      <c r="FF198" s="237"/>
      <c r="FG198" s="237"/>
      <c r="FH198" s="237"/>
      <c r="FI198" s="237"/>
      <c r="FJ198" s="237"/>
      <c r="FK198" s="237"/>
      <c r="FL198" s="237"/>
      <c r="FM198" s="237"/>
      <c r="FN198" s="237"/>
      <c r="FO198" s="237"/>
      <c r="FP198" s="237"/>
      <c r="FQ198" s="237"/>
      <c r="FR198" s="237"/>
      <c r="FS198" s="237"/>
      <c r="FT198" s="237"/>
      <c r="FU198" s="237"/>
      <c r="FV198" s="237"/>
      <c r="FW198" s="237"/>
      <c r="FX198" s="237"/>
      <c r="FY198" s="237"/>
      <c r="FZ198" s="237"/>
      <c r="GA198" s="237"/>
      <c r="GB198" s="237"/>
      <c r="GC198" s="237"/>
      <c r="GD198" s="237"/>
      <c r="GE198" s="237"/>
      <c r="GF198" s="237"/>
      <c r="GG198" s="237"/>
      <c r="GH198" s="237"/>
      <c r="GI198" s="237"/>
      <c r="GJ198" s="237"/>
      <c r="GK198" s="237"/>
      <c r="GL198" s="237"/>
      <c r="GM198" s="237"/>
      <c r="GN198" s="237"/>
      <c r="GO198" s="237"/>
      <c r="GP198" s="237"/>
      <c r="GQ198" s="237"/>
    </row>
    <row r="199" spans="1:199" s="81" customFormat="1" ht="15" hidden="1">
      <c r="A199" s="293" t="s">
        <v>46</v>
      </c>
      <c r="B199" s="241" t="s">
        <v>264</v>
      </c>
      <c r="C199" s="242">
        <v>0</v>
      </c>
      <c r="D199" s="242">
        <v>0</v>
      </c>
      <c r="E199" s="242">
        <v>0</v>
      </c>
      <c r="F199" s="242">
        <v>0</v>
      </c>
      <c r="G199" s="242">
        <v>0</v>
      </c>
      <c r="H199" s="242">
        <v>0</v>
      </c>
      <c r="I199" s="242">
        <v>0</v>
      </c>
      <c r="J199" s="242">
        <v>0</v>
      </c>
      <c r="K199" s="242">
        <v>0</v>
      </c>
      <c r="L199" s="242">
        <v>0</v>
      </c>
      <c r="M199" s="242">
        <v>0</v>
      </c>
      <c r="N199" s="242">
        <v>0</v>
      </c>
      <c r="O199" s="242">
        <v>0</v>
      </c>
      <c r="P199" s="28"/>
      <c r="Q199" s="242">
        <f>SUM(D199:O199)</f>
        <v>0</v>
      </c>
      <c r="R199" s="242">
        <f>IF($R$19&lt;1,0,Q199/$R$19)</f>
        <v>0</v>
      </c>
      <c r="S199" s="288"/>
      <c r="T199" s="351">
        <f>IF(Q199=0,0,1)+IF(C199=0,0,1)+IF(D199=0,0,1)+IF(E199=0,0,1)+IF(F199=0,0,1)+IF(G199=0,0,1)+IF(H199=0,0,1)+IF(I199=0,0,1)+IF(J199=0,0,1)+IF(K199=0,0,1)+IF(L199=0,0,1)+IF(M199=0,0,1)+IF(N199=0,0,1)+IF(O199=0,0,1)</f>
        <v>0</v>
      </c>
      <c r="U199" s="237"/>
      <c r="V199" s="237"/>
      <c r="W199" s="237"/>
      <c r="X199" s="237"/>
      <c r="Y199" s="237"/>
      <c r="Z199" s="237"/>
      <c r="AA199" s="237"/>
      <c r="AB199" s="237"/>
      <c r="AC199" s="237"/>
      <c r="AD199" s="237"/>
      <c r="AE199" s="237"/>
      <c r="AF199" s="237"/>
      <c r="AG199" s="237"/>
      <c r="AH199" s="237"/>
      <c r="AI199" s="237"/>
      <c r="AJ199" s="237"/>
      <c r="AK199" s="237"/>
      <c r="AL199" s="237"/>
      <c r="AM199" s="237"/>
      <c r="AN199" s="237"/>
      <c r="AO199" s="237"/>
      <c r="AP199" s="237"/>
      <c r="AQ199" s="237"/>
      <c r="AR199" s="237"/>
      <c r="AS199" s="237"/>
      <c r="AT199" s="237"/>
      <c r="AU199" s="237"/>
      <c r="AV199" s="237"/>
      <c r="AW199" s="237"/>
      <c r="AX199" s="237"/>
      <c r="AY199" s="237"/>
      <c r="AZ199" s="237"/>
      <c r="BA199" s="237"/>
      <c r="BB199" s="237"/>
      <c r="BC199" s="237"/>
      <c r="BD199" s="237"/>
      <c r="BE199" s="237"/>
      <c r="BF199" s="237"/>
      <c r="BG199" s="237"/>
      <c r="BH199" s="237"/>
      <c r="BI199" s="237"/>
      <c r="BJ199" s="237"/>
      <c r="BK199" s="237"/>
      <c r="BL199" s="237"/>
      <c r="BM199" s="237"/>
      <c r="BN199" s="237"/>
      <c r="BO199" s="237"/>
      <c r="BP199" s="237"/>
      <c r="BQ199" s="237"/>
      <c r="BR199" s="237"/>
      <c r="BS199" s="237"/>
      <c r="BT199" s="237"/>
      <c r="BU199" s="237"/>
      <c r="BV199" s="237"/>
      <c r="BW199" s="237"/>
      <c r="BX199" s="237"/>
      <c r="BY199" s="237"/>
      <c r="BZ199" s="237"/>
      <c r="CA199" s="237"/>
      <c r="CB199" s="237"/>
      <c r="CC199" s="237"/>
      <c r="CD199" s="237"/>
      <c r="CE199" s="237"/>
      <c r="CF199" s="237"/>
      <c r="CG199" s="237"/>
      <c r="CH199" s="237"/>
      <c r="CI199" s="237"/>
      <c r="CJ199" s="237"/>
      <c r="CK199" s="237"/>
      <c r="CL199" s="237"/>
      <c r="CM199" s="237"/>
      <c r="CN199" s="237"/>
      <c r="CO199" s="237"/>
      <c r="CP199" s="237"/>
      <c r="CQ199" s="237"/>
      <c r="CR199" s="237"/>
      <c r="CS199" s="237"/>
      <c r="CT199" s="237"/>
      <c r="CU199" s="237"/>
      <c r="CV199" s="237"/>
      <c r="CW199" s="237"/>
      <c r="CX199" s="237"/>
      <c r="CY199" s="237"/>
      <c r="CZ199" s="237"/>
      <c r="DA199" s="237"/>
      <c r="DB199" s="237"/>
      <c r="DC199" s="237"/>
      <c r="DD199" s="237"/>
      <c r="DE199" s="237"/>
      <c r="DF199" s="237"/>
      <c r="DG199" s="237"/>
      <c r="DH199" s="237"/>
      <c r="DI199" s="237"/>
      <c r="DJ199" s="237"/>
      <c r="DK199" s="237"/>
      <c r="DL199" s="237"/>
      <c r="DM199" s="237"/>
      <c r="DN199" s="237"/>
      <c r="DO199" s="237"/>
      <c r="DP199" s="237"/>
      <c r="DQ199" s="237"/>
      <c r="DR199" s="237"/>
      <c r="DS199" s="237"/>
      <c r="DT199" s="237"/>
      <c r="DU199" s="237"/>
      <c r="DV199" s="237"/>
      <c r="DW199" s="237"/>
      <c r="DX199" s="237"/>
      <c r="DY199" s="237"/>
      <c r="DZ199" s="237"/>
      <c r="EA199" s="237"/>
      <c r="EB199" s="237"/>
      <c r="EC199" s="237"/>
      <c r="ED199" s="237"/>
      <c r="EE199" s="237"/>
      <c r="EF199" s="237"/>
      <c r="EG199" s="237"/>
      <c r="EH199" s="237"/>
      <c r="EI199" s="237"/>
      <c r="EJ199" s="237"/>
      <c r="EK199" s="237"/>
      <c r="EL199" s="237"/>
      <c r="EM199" s="237"/>
      <c r="EN199" s="237"/>
      <c r="EO199" s="237"/>
      <c r="EP199" s="237"/>
      <c r="EQ199" s="237"/>
      <c r="ER199" s="237"/>
      <c r="ES199" s="237"/>
      <c r="ET199" s="237"/>
      <c r="EU199" s="237"/>
      <c r="EV199" s="237"/>
      <c r="EW199" s="237"/>
      <c r="EX199" s="237"/>
      <c r="EY199" s="237"/>
      <c r="EZ199" s="237"/>
      <c r="FA199" s="237"/>
      <c r="FB199" s="237"/>
      <c r="FC199" s="237"/>
      <c r="FD199" s="237"/>
      <c r="FE199" s="237"/>
      <c r="FF199" s="237"/>
      <c r="FG199" s="237"/>
      <c r="FH199" s="237"/>
      <c r="FI199" s="237"/>
      <c r="FJ199" s="237"/>
      <c r="FK199" s="237"/>
      <c r="FL199" s="237"/>
      <c r="FM199" s="237"/>
      <c r="FN199" s="237"/>
      <c r="FO199" s="237"/>
      <c r="FP199" s="237"/>
      <c r="FQ199" s="237"/>
      <c r="FR199" s="237"/>
      <c r="FS199" s="237"/>
      <c r="FT199" s="237"/>
      <c r="FU199" s="237"/>
      <c r="FV199" s="237"/>
      <c r="FW199" s="237"/>
      <c r="FX199" s="237"/>
      <c r="FY199" s="237"/>
      <c r="FZ199" s="237"/>
      <c r="GA199" s="237"/>
      <c r="GB199" s="237"/>
      <c r="GC199" s="237"/>
      <c r="GD199" s="237"/>
      <c r="GE199" s="237"/>
      <c r="GF199" s="237"/>
      <c r="GG199" s="237"/>
      <c r="GH199" s="237"/>
      <c r="GI199" s="237"/>
      <c r="GJ199" s="237"/>
      <c r="GK199" s="237"/>
      <c r="GL199" s="237"/>
      <c r="GM199" s="237"/>
      <c r="GN199" s="237"/>
      <c r="GO199" s="237"/>
      <c r="GP199" s="237"/>
      <c r="GQ199" s="237"/>
    </row>
    <row r="200" spans="1:199" s="81" customFormat="1" ht="15" hidden="1">
      <c r="A200" s="292">
        <f>+B200</f>
        <v>0</v>
      </c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8"/>
      <c r="Q200" s="237"/>
      <c r="R200" s="237"/>
      <c r="S200" s="288"/>
      <c r="T200" s="351">
        <f>IF(Q200=0,0,1)+IF(C200=0,0,1)+IF(D200=0,0,1)+IF(E200=0,0,1)+IF(F200=0,0,1)+IF(G200=0,0,1)+IF(H200=0,0,1)+IF(I200=0,0,1)+IF(J200=0,0,1)+IF(K200=0,0,1)+IF(L200=0,0,1)+IF(M200=0,0,1)+IF(N200=0,0,1)+IF(O200=0,0,1)</f>
        <v>0</v>
      </c>
      <c r="U200" s="237"/>
      <c r="V200" s="237"/>
      <c r="W200" s="237"/>
      <c r="X200" s="237"/>
      <c r="Y200" s="237"/>
      <c r="Z200" s="237"/>
      <c r="AA200" s="237"/>
      <c r="AB200" s="237"/>
      <c r="AC200" s="237"/>
      <c r="AD200" s="237"/>
      <c r="AE200" s="237"/>
      <c r="AF200" s="237"/>
      <c r="AG200" s="237"/>
      <c r="AH200" s="237"/>
      <c r="AI200" s="237"/>
      <c r="AJ200" s="237"/>
      <c r="AK200" s="237"/>
      <c r="AL200" s="237"/>
      <c r="AM200" s="237"/>
      <c r="AN200" s="237"/>
      <c r="AO200" s="237"/>
      <c r="AP200" s="237"/>
      <c r="AQ200" s="237"/>
      <c r="AR200" s="237"/>
      <c r="AS200" s="237"/>
      <c r="AT200" s="237"/>
      <c r="AU200" s="237"/>
      <c r="AV200" s="237"/>
      <c r="AW200" s="237"/>
      <c r="AX200" s="237"/>
      <c r="AY200" s="237"/>
      <c r="AZ200" s="237"/>
      <c r="BA200" s="237"/>
      <c r="BB200" s="237"/>
      <c r="BC200" s="237"/>
      <c r="BD200" s="237"/>
      <c r="BE200" s="237"/>
      <c r="BF200" s="237"/>
      <c r="BG200" s="237"/>
      <c r="BH200" s="237"/>
      <c r="BI200" s="237"/>
      <c r="BJ200" s="237"/>
      <c r="BK200" s="237"/>
      <c r="BL200" s="237"/>
      <c r="BM200" s="237"/>
      <c r="BN200" s="237"/>
      <c r="BO200" s="237"/>
      <c r="BP200" s="237"/>
      <c r="BQ200" s="237"/>
      <c r="BR200" s="237"/>
      <c r="BS200" s="237"/>
      <c r="BT200" s="237"/>
      <c r="BU200" s="237"/>
      <c r="BV200" s="237"/>
      <c r="BW200" s="237"/>
      <c r="BX200" s="237"/>
      <c r="BY200" s="237"/>
      <c r="BZ200" s="237"/>
      <c r="CA200" s="237"/>
      <c r="CB200" s="237"/>
      <c r="CC200" s="237"/>
      <c r="CD200" s="237"/>
      <c r="CE200" s="237"/>
      <c r="CF200" s="237"/>
      <c r="CG200" s="237"/>
      <c r="CH200" s="237"/>
      <c r="CI200" s="237"/>
      <c r="CJ200" s="237"/>
      <c r="CK200" s="237"/>
      <c r="CL200" s="237"/>
      <c r="CM200" s="237"/>
      <c r="CN200" s="237"/>
      <c r="CO200" s="237"/>
      <c r="CP200" s="237"/>
      <c r="CQ200" s="237"/>
      <c r="CR200" s="237"/>
      <c r="CS200" s="237"/>
      <c r="CT200" s="237"/>
      <c r="CU200" s="237"/>
      <c r="CV200" s="237"/>
      <c r="CW200" s="237"/>
      <c r="CX200" s="237"/>
      <c r="CY200" s="237"/>
      <c r="CZ200" s="237"/>
      <c r="DA200" s="237"/>
      <c r="DB200" s="237"/>
      <c r="DC200" s="237"/>
      <c r="DD200" s="237"/>
      <c r="DE200" s="237"/>
      <c r="DF200" s="237"/>
      <c r="DG200" s="237"/>
      <c r="DH200" s="237"/>
      <c r="DI200" s="237"/>
      <c r="DJ200" s="237"/>
      <c r="DK200" s="237"/>
      <c r="DL200" s="237"/>
      <c r="DM200" s="237"/>
      <c r="DN200" s="237"/>
      <c r="DO200" s="237"/>
      <c r="DP200" s="237"/>
      <c r="DQ200" s="237"/>
      <c r="DR200" s="237"/>
      <c r="DS200" s="237"/>
      <c r="DT200" s="237"/>
      <c r="DU200" s="237"/>
      <c r="DV200" s="237"/>
      <c r="DW200" s="237"/>
      <c r="DX200" s="237"/>
      <c r="DY200" s="237"/>
      <c r="DZ200" s="237"/>
      <c r="EA200" s="237"/>
      <c r="EB200" s="237"/>
      <c r="EC200" s="237"/>
      <c r="ED200" s="237"/>
      <c r="EE200" s="237"/>
      <c r="EF200" s="237"/>
      <c r="EG200" s="237"/>
      <c r="EH200" s="237"/>
      <c r="EI200" s="237"/>
      <c r="EJ200" s="237"/>
      <c r="EK200" s="237"/>
      <c r="EL200" s="237"/>
      <c r="EM200" s="237"/>
      <c r="EN200" s="237"/>
      <c r="EO200" s="237"/>
      <c r="EP200" s="237"/>
      <c r="EQ200" s="237"/>
      <c r="ER200" s="237"/>
      <c r="ES200" s="237"/>
      <c r="ET200" s="237"/>
      <c r="EU200" s="237"/>
      <c r="EV200" s="237"/>
      <c r="EW200" s="237"/>
      <c r="EX200" s="237"/>
      <c r="EY200" s="237"/>
      <c r="EZ200" s="237"/>
      <c r="FA200" s="237"/>
      <c r="FB200" s="237"/>
      <c r="FC200" s="237"/>
      <c r="FD200" s="237"/>
      <c r="FE200" s="237"/>
      <c r="FF200" s="237"/>
      <c r="FG200" s="237"/>
      <c r="FH200" s="237"/>
      <c r="FI200" s="237"/>
      <c r="FJ200" s="237"/>
      <c r="FK200" s="237"/>
      <c r="FL200" s="237"/>
      <c r="FM200" s="237"/>
      <c r="FN200" s="237"/>
      <c r="FO200" s="237"/>
      <c r="FP200" s="237"/>
      <c r="FQ200" s="237"/>
      <c r="FR200" s="237"/>
      <c r="FS200" s="237"/>
      <c r="FT200" s="237"/>
      <c r="FU200" s="237"/>
      <c r="FV200" s="237"/>
      <c r="FW200" s="237"/>
      <c r="FX200" s="237"/>
      <c r="FY200" s="237"/>
      <c r="FZ200" s="237"/>
      <c r="GA200" s="237"/>
      <c r="GB200" s="237"/>
      <c r="GC200" s="237"/>
      <c r="GD200" s="237"/>
      <c r="GE200" s="237"/>
      <c r="GF200" s="237"/>
      <c r="GG200" s="237"/>
      <c r="GH200" s="237"/>
      <c r="GI200" s="237"/>
      <c r="GJ200" s="237"/>
      <c r="GK200" s="237"/>
      <c r="GL200" s="237"/>
      <c r="GM200" s="237"/>
      <c r="GN200" s="237"/>
      <c r="GO200" s="237"/>
      <c r="GP200" s="237"/>
      <c r="GQ200" s="237"/>
    </row>
    <row r="201" spans="1:199" s="81" customFormat="1" ht="15" hidden="1">
      <c r="A201" s="292" t="str">
        <f>+B201</f>
        <v>Total Corporate Income</v>
      </c>
      <c r="B201" s="280" t="s">
        <v>243</v>
      </c>
      <c r="C201" s="294">
        <f>SUM(C199:C200)</f>
        <v>0</v>
      </c>
      <c r="D201" s="294">
        <f>SUM(D199:D200)</f>
        <v>0</v>
      </c>
      <c r="E201" s="294">
        <f>SUM(E199:E200)</f>
        <v>0</v>
      </c>
      <c r="F201" s="294">
        <f>SUM(F199:F200)</f>
        <v>0</v>
      </c>
      <c r="G201" s="294">
        <f>SUM(G199:G200)</f>
        <v>0</v>
      </c>
      <c r="H201" s="294">
        <f>SUM(H199:H200)</f>
        <v>0</v>
      </c>
      <c r="I201" s="294">
        <f>SUM(I199:I200)</f>
        <v>0</v>
      </c>
      <c r="J201" s="294">
        <f>SUM(J199:J200)</f>
        <v>0</v>
      </c>
      <c r="K201" s="294">
        <f>SUM(K199:K200)</f>
        <v>0</v>
      </c>
      <c r="L201" s="294">
        <f>SUM(L199:L200)</f>
        <v>0</v>
      </c>
      <c r="M201" s="294">
        <f>SUM(M199:M200)</f>
        <v>0</v>
      </c>
      <c r="N201" s="294">
        <f>SUM(N199:N200)</f>
        <v>0</v>
      </c>
      <c r="O201" s="294">
        <f>SUM(O199:O200)</f>
        <v>0</v>
      </c>
      <c r="P201" s="28"/>
      <c r="Q201" s="294">
        <f>SUM(Q199:Q200)</f>
        <v>0</v>
      </c>
      <c r="R201" s="294">
        <f>IF($R$19&lt;1,0,Q201/$R$19)</f>
        <v>0</v>
      </c>
      <c r="S201" s="288"/>
      <c r="T201" s="351">
        <f>IF(Q201=0,0,1)+IF(C201=0,0,1)+IF(D201=0,0,1)+IF(E201=0,0,1)+IF(F201=0,0,1)+IF(G201=0,0,1)+IF(H201=0,0,1)+IF(I201=0,0,1)+IF(J201=0,0,1)+IF(K201=0,0,1)+IF(L201=0,0,1)+IF(M201=0,0,1)+IF(N201=0,0,1)+IF(O201=0,0,1)</f>
        <v>0</v>
      </c>
      <c r="U201" s="237"/>
      <c r="V201" s="237"/>
      <c r="W201" s="237"/>
      <c r="X201" s="237"/>
      <c r="Y201" s="237"/>
      <c r="Z201" s="237"/>
      <c r="AA201" s="237"/>
      <c r="AB201" s="237"/>
      <c r="AC201" s="237"/>
      <c r="AD201" s="237"/>
      <c r="AE201" s="237"/>
      <c r="AF201" s="237"/>
      <c r="AG201" s="237"/>
      <c r="AH201" s="237"/>
      <c r="AI201" s="237"/>
      <c r="AJ201" s="237"/>
      <c r="AK201" s="237"/>
      <c r="AL201" s="237"/>
      <c r="AM201" s="237"/>
      <c r="AN201" s="237"/>
      <c r="AO201" s="237"/>
      <c r="AP201" s="237"/>
      <c r="AQ201" s="237"/>
      <c r="AR201" s="237"/>
      <c r="AS201" s="237"/>
      <c r="AT201" s="237"/>
      <c r="AU201" s="237"/>
      <c r="AV201" s="237"/>
      <c r="AW201" s="237"/>
      <c r="AX201" s="237"/>
      <c r="AY201" s="237"/>
      <c r="AZ201" s="237"/>
      <c r="BA201" s="237"/>
      <c r="BB201" s="237"/>
      <c r="BC201" s="237"/>
      <c r="BD201" s="237"/>
      <c r="BE201" s="237"/>
      <c r="BF201" s="237"/>
      <c r="BG201" s="237"/>
      <c r="BH201" s="237"/>
      <c r="BI201" s="237"/>
      <c r="BJ201" s="237"/>
      <c r="BK201" s="237"/>
      <c r="BL201" s="237"/>
      <c r="BM201" s="237"/>
      <c r="BN201" s="237"/>
      <c r="BO201" s="237"/>
      <c r="BP201" s="237"/>
      <c r="BQ201" s="237"/>
      <c r="BR201" s="237"/>
      <c r="BS201" s="237"/>
      <c r="BT201" s="237"/>
      <c r="BU201" s="237"/>
      <c r="BV201" s="237"/>
      <c r="BW201" s="237"/>
      <c r="BX201" s="237"/>
      <c r="BY201" s="237"/>
      <c r="BZ201" s="237"/>
      <c r="CA201" s="237"/>
      <c r="CB201" s="237"/>
      <c r="CC201" s="237"/>
      <c r="CD201" s="237"/>
      <c r="CE201" s="237"/>
      <c r="CF201" s="237"/>
      <c r="CG201" s="237"/>
      <c r="CH201" s="237"/>
      <c r="CI201" s="237"/>
      <c r="CJ201" s="237"/>
      <c r="CK201" s="237"/>
      <c r="CL201" s="237"/>
      <c r="CM201" s="237"/>
      <c r="CN201" s="237"/>
      <c r="CO201" s="237"/>
      <c r="CP201" s="237"/>
      <c r="CQ201" s="237"/>
      <c r="CR201" s="237"/>
      <c r="CS201" s="237"/>
      <c r="CT201" s="237"/>
      <c r="CU201" s="237"/>
      <c r="CV201" s="237"/>
      <c r="CW201" s="237"/>
      <c r="CX201" s="237"/>
      <c r="CY201" s="237"/>
      <c r="CZ201" s="237"/>
      <c r="DA201" s="237"/>
      <c r="DB201" s="237"/>
      <c r="DC201" s="237"/>
      <c r="DD201" s="237"/>
      <c r="DE201" s="237"/>
      <c r="DF201" s="237"/>
      <c r="DG201" s="237"/>
      <c r="DH201" s="237"/>
      <c r="DI201" s="237"/>
      <c r="DJ201" s="237"/>
      <c r="DK201" s="237"/>
      <c r="DL201" s="237"/>
      <c r="DM201" s="237"/>
      <c r="DN201" s="237"/>
      <c r="DO201" s="237"/>
      <c r="DP201" s="237"/>
      <c r="DQ201" s="237"/>
      <c r="DR201" s="237"/>
      <c r="DS201" s="237"/>
      <c r="DT201" s="237"/>
      <c r="DU201" s="237"/>
      <c r="DV201" s="237"/>
      <c r="DW201" s="237"/>
      <c r="DX201" s="237"/>
      <c r="DY201" s="237"/>
      <c r="DZ201" s="237"/>
      <c r="EA201" s="237"/>
      <c r="EB201" s="237"/>
      <c r="EC201" s="237"/>
      <c r="ED201" s="237"/>
      <c r="EE201" s="237"/>
      <c r="EF201" s="237"/>
      <c r="EG201" s="237"/>
      <c r="EH201" s="237"/>
      <c r="EI201" s="237"/>
      <c r="EJ201" s="237"/>
      <c r="EK201" s="237"/>
      <c r="EL201" s="237"/>
      <c r="EM201" s="237"/>
      <c r="EN201" s="237"/>
      <c r="EO201" s="237"/>
      <c r="EP201" s="237"/>
      <c r="EQ201" s="237"/>
      <c r="ER201" s="237"/>
      <c r="ES201" s="237"/>
      <c r="ET201" s="237"/>
      <c r="EU201" s="237"/>
      <c r="EV201" s="237"/>
      <c r="EW201" s="237"/>
      <c r="EX201" s="237"/>
      <c r="EY201" s="237"/>
      <c r="EZ201" s="237"/>
      <c r="FA201" s="237"/>
      <c r="FB201" s="237"/>
      <c r="FC201" s="237"/>
      <c r="FD201" s="237"/>
      <c r="FE201" s="237"/>
      <c r="FF201" s="237"/>
      <c r="FG201" s="237"/>
      <c r="FH201" s="237"/>
      <c r="FI201" s="237"/>
      <c r="FJ201" s="237"/>
      <c r="FK201" s="237"/>
      <c r="FL201" s="237"/>
      <c r="FM201" s="237"/>
      <c r="FN201" s="237"/>
      <c r="FO201" s="237"/>
      <c r="FP201" s="237"/>
      <c r="FQ201" s="237"/>
      <c r="FR201" s="237"/>
      <c r="FS201" s="237"/>
      <c r="FT201" s="237"/>
      <c r="FU201" s="237"/>
      <c r="FV201" s="237"/>
      <c r="FW201" s="237"/>
      <c r="FX201" s="237"/>
      <c r="FY201" s="237"/>
      <c r="FZ201" s="237"/>
      <c r="GA201" s="237"/>
      <c r="GB201" s="237"/>
      <c r="GC201" s="237"/>
      <c r="GD201" s="237"/>
      <c r="GE201" s="237"/>
      <c r="GF201" s="237"/>
      <c r="GG201" s="237"/>
      <c r="GH201" s="237"/>
      <c r="GI201" s="237"/>
      <c r="GJ201" s="237"/>
      <c r="GK201" s="237"/>
      <c r="GL201" s="237"/>
      <c r="GM201" s="237"/>
      <c r="GN201" s="237"/>
      <c r="GO201" s="237"/>
      <c r="GP201" s="237"/>
      <c r="GQ201" s="237"/>
    </row>
    <row r="202" spans="1:199" s="81" customFormat="1" ht="15" hidden="1">
      <c r="A202" s="292">
        <f>+B202</f>
        <v>0</v>
      </c>
      <c r="B202" s="241"/>
      <c r="C202" s="237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8"/>
      <c r="Q202" s="237"/>
      <c r="R202" s="237"/>
      <c r="S202" s="288"/>
      <c r="T202" s="351">
        <f>IF(Q202=0,0,1)+IF(C202=0,0,1)+IF(D202=0,0,1)+IF(E202=0,0,1)+IF(F202=0,0,1)+IF(G202=0,0,1)+IF(H202=0,0,1)+IF(I202=0,0,1)+IF(J202=0,0,1)+IF(K202=0,0,1)+IF(L202=0,0,1)+IF(M202=0,0,1)+IF(N202=0,0,1)+IF(O202=0,0,1)</f>
        <v>0</v>
      </c>
      <c r="U202" s="237"/>
      <c r="V202" s="237"/>
      <c r="W202" s="237"/>
      <c r="X202" s="237"/>
      <c r="Y202" s="237"/>
      <c r="Z202" s="237"/>
      <c r="AA202" s="237"/>
      <c r="AB202" s="237"/>
      <c r="AC202" s="237"/>
      <c r="AD202" s="237"/>
      <c r="AE202" s="237"/>
      <c r="AF202" s="237"/>
      <c r="AG202" s="237"/>
      <c r="AH202" s="237"/>
      <c r="AI202" s="237"/>
      <c r="AJ202" s="237"/>
      <c r="AK202" s="237"/>
      <c r="AL202" s="237"/>
      <c r="AM202" s="237"/>
      <c r="AN202" s="237"/>
      <c r="AO202" s="237"/>
      <c r="AP202" s="237"/>
      <c r="AQ202" s="237"/>
      <c r="AR202" s="237"/>
      <c r="AS202" s="237"/>
      <c r="AT202" s="237"/>
      <c r="AU202" s="237"/>
      <c r="AV202" s="237"/>
      <c r="AW202" s="237"/>
      <c r="AX202" s="237"/>
      <c r="AY202" s="237"/>
      <c r="AZ202" s="237"/>
      <c r="BA202" s="237"/>
      <c r="BB202" s="237"/>
      <c r="BC202" s="237"/>
      <c r="BD202" s="237"/>
      <c r="BE202" s="237"/>
      <c r="BF202" s="237"/>
      <c r="BG202" s="237"/>
      <c r="BH202" s="237"/>
      <c r="BI202" s="237"/>
      <c r="BJ202" s="237"/>
      <c r="BK202" s="237"/>
      <c r="BL202" s="237"/>
      <c r="BM202" s="237"/>
      <c r="BN202" s="237"/>
      <c r="BO202" s="237"/>
      <c r="BP202" s="237"/>
      <c r="BQ202" s="237"/>
      <c r="BR202" s="237"/>
      <c r="BS202" s="237"/>
      <c r="BT202" s="237"/>
      <c r="BU202" s="237"/>
      <c r="BV202" s="237"/>
      <c r="BW202" s="237"/>
      <c r="BX202" s="237"/>
      <c r="BY202" s="237"/>
      <c r="BZ202" s="237"/>
      <c r="CA202" s="237"/>
      <c r="CB202" s="237"/>
      <c r="CC202" s="237"/>
      <c r="CD202" s="237"/>
      <c r="CE202" s="237"/>
      <c r="CF202" s="237"/>
      <c r="CG202" s="237"/>
      <c r="CH202" s="237"/>
      <c r="CI202" s="237"/>
      <c r="CJ202" s="237"/>
      <c r="CK202" s="237"/>
      <c r="CL202" s="237"/>
      <c r="CM202" s="237"/>
      <c r="CN202" s="237"/>
      <c r="CO202" s="237"/>
      <c r="CP202" s="237"/>
      <c r="CQ202" s="237"/>
      <c r="CR202" s="237"/>
      <c r="CS202" s="237"/>
      <c r="CT202" s="237"/>
      <c r="CU202" s="237"/>
      <c r="CV202" s="237"/>
      <c r="CW202" s="237"/>
      <c r="CX202" s="237"/>
      <c r="CY202" s="237"/>
      <c r="CZ202" s="237"/>
      <c r="DA202" s="237"/>
      <c r="DB202" s="237"/>
      <c r="DC202" s="237"/>
      <c r="DD202" s="237"/>
      <c r="DE202" s="237"/>
      <c r="DF202" s="237"/>
      <c r="DG202" s="237"/>
      <c r="DH202" s="237"/>
      <c r="DI202" s="237"/>
      <c r="DJ202" s="237"/>
      <c r="DK202" s="237"/>
      <c r="DL202" s="237"/>
      <c r="DM202" s="237"/>
      <c r="DN202" s="237"/>
      <c r="DO202" s="237"/>
      <c r="DP202" s="237"/>
      <c r="DQ202" s="237"/>
      <c r="DR202" s="237"/>
      <c r="DS202" s="237"/>
      <c r="DT202" s="237"/>
      <c r="DU202" s="237"/>
      <c r="DV202" s="237"/>
      <c r="DW202" s="237"/>
      <c r="DX202" s="237"/>
      <c r="DY202" s="237"/>
      <c r="DZ202" s="237"/>
      <c r="EA202" s="237"/>
      <c r="EB202" s="237"/>
      <c r="EC202" s="237"/>
      <c r="ED202" s="237"/>
      <c r="EE202" s="237"/>
      <c r="EF202" s="237"/>
      <c r="EG202" s="237"/>
      <c r="EH202" s="237"/>
      <c r="EI202" s="237"/>
      <c r="EJ202" s="237"/>
      <c r="EK202" s="237"/>
      <c r="EL202" s="237"/>
      <c r="EM202" s="237"/>
      <c r="EN202" s="237"/>
      <c r="EO202" s="237"/>
      <c r="EP202" s="237"/>
      <c r="EQ202" s="237"/>
      <c r="ER202" s="237"/>
      <c r="ES202" s="237"/>
      <c r="ET202" s="237"/>
      <c r="EU202" s="237"/>
      <c r="EV202" s="237"/>
      <c r="EW202" s="237"/>
      <c r="EX202" s="237"/>
      <c r="EY202" s="237"/>
      <c r="EZ202" s="237"/>
      <c r="FA202" s="237"/>
      <c r="FB202" s="237"/>
      <c r="FC202" s="237"/>
      <c r="FD202" s="237"/>
      <c r="FE202" s="237"/>
      <c r="FF202" s="237"/>
      <c r="FG202" s="237"/>
      <c r="FH202" s="237"/>
      <c r="FI202" s="237"/>
      <c r="FJ202" s="237"/>
      <c r="FK202" s="237"/>
      <c r="FL202" s="237"/>
      <c r="FM202" s="237"/>
      <c r="FN202" s="237"/>
      <c r="FO202" s="237"/>
      <c r="FP202" s="237"/>
      <c r="FQ202" s="237"/>
      <c r="FR202" s="237"/>
      <c r="FS202" s="237"/>
      <c r="FT202" s="237"/>
      <c r="FU202" s="237"/>
      <c r="FV202" s="237"/>
      <c r="FW202" s="237"/>
      <c r="FX202" s="237"/>
      <c r="FY202" s="237"/>
      <c r="FZ202" s="237"/>
      <c r="GA202" s="237"/>
      <c r="GB202" s="237"/>
      <c r="GC202" s="237"/>
      <c r="GD202" s="237"/>
      <c r="GE202" s="237"/>
      <c r="GF202" s="237"/>
      <c r="GG202" s="237"/>
      <c r="GH202" s="237"/>
      <c r="GI202" s="237"/>
      <c r="GJ202" s="237"/>
      <c r="GK202" s="237"/>
      <c r="GL202" s="237"/>
      <c r="GM202" s="237"/>
      <c r="GN202" s="237"/>
      <c r="GO202" s="237"/>
      <c r="GP202" s="237"/>
      <c r="GQ202" s="237"/>
    </row>
    <row r="203" spans="1:199" s="81" customFormat="1" ht="15" hidden="1">
      <c r="A203" s="292" t="str">
        <f>+B203</f>
        <v>Commercial Income</v>
      </c>
      <c r="B203" s="238" t="s">
        <v>49</v>
      </c>
      <c r="C203" s="237"/>
      <c r="D203" s="237"/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8"/>
      <c r="Q203" s="237"/>
      <c r="R203" s="237"/>
      <c r="S203" s="288"/>
      <c r="T203" s="348">
        <f>T206</f>
        <v>0</v>
      </c>
      <c r="U203" s="237"/>
      <c r="V203" s="237"/>
      <c r="W203" s="237"/>
      <c r="X203" s="237"/>
      <c r="Y203" s="237"/>
      <c r="Z203" s="237"/>
      <c r="AA203" s="237"/>
      <c r="AB203" s="237"/>
      <c r="AC203" s="237"/>
      <c r="AD203" s="237"/>
      <c r="AE203" s="237"/>
      <c r="AF203" s="237"/>
      <c r="AG203" s="237"/>
      <c r="AH203" s="237"/>
      <c r="AI203" s="237"/>
      <c r="AJ203" s="237"/>
      <c r="AK203" s="237"/>
      <c r="AL203" s="237"/>
      <c r="AM203" s="237"/>
      <c r="AN203" s="237"/>
      <c r="AO203" s="237"/>
      <c r="AP203" s="237"/>
      <c r="AQ203" s="237"/>
      <c r="AR203" s="237"/>
      <c r="AS203" s="237"/>
      <c r="AT203" s="237"/>
      <c r="AU203" s="237"/>
      <c r="AV203" s="237"/>
      <c r="AW203" s="237"/>
      <c r="AX203" s="237"/>
      <c r="AY203" s="237"/>
      <c r="AZ203" s="237"/>
      <c r="BA203" s="237"/>
      <c r="BB203" s="237"/>
      <c r="BC203" s="237"/>
      <c r="BD203" s="237"/>
      <c r="BE203" s="237"/>
      <c r="BF203" s="237"/>
      <c r="BG203" s="237"/>
      <c r="BH203" s="237"/>
      <c r="BI203" s="237"/>
      <c r="BJ203" s="237"/>
      <c r="BK203" s="237"/>
      <c r="BL203" s="237"/>
      <c r="BM203" s="237"/>
      <c r="BN203" s="237"/>
      <c r="BO203" s="237"/>
      <c r="BP203" s="237"/>
      <c r="BQ203" s="237"/>
      <c r="BR203" s="237"/>
      <c r="BS203" s="237"/>
      <c r="BT203" s="237"/>
      <c r="BU203" s="237"/>
      <c r="BV203" s="237"/>
      <c r="BW203" s="237"/>
      <c r="BX203" s="237"/>
      <c r="BY203" s="237"/>
      <c r="BZ203" s="237"/>
      <c r="CA203" s="237"/>
      <c r="CB203" s="237"/>
      <c r="CC203" s="237"/>
      <c r="CD203" s="237"/>
      <c r="CE203" s="237"/>
      <c r="CF203" s="237"/>
      <c r="CG203" s="237"/>
      <c r="CH203" s="237"/>
      <c r="CI203" s="237"/>
      <c r="CJ203" s="237"/>
      <c r="CK203" s="237"/>
      <c r="CL203" s="237"/>
      <c r="CM203" s="237"/>
      <c r="CN203" s="237"/>
      <c r="CO203" s="237"/>
      <c r="CP203" s="237"/>
      <c r="CQ203" s="237"/>
      <c r="CR203" s="237"/>
      <c r="CS203" s="237"/>
      <c r="CT203" s="237"/>
      <c r="CU203" s="237"/>
      <c r="CV203" s="237"/>
      <c r="CW203" s="237"/>
      <c r="CX203" s="237"/>
      <c r="CY203" s="237"/>
      <c r="CZ203" s="237"/>
      <c r="DA203" s="237"/>
      <c r="DB203" s="237"/>
      <c r="DC203" s="237"/>
      <c r="DD203" s="237"/>
      <c r="DE203" s="237"/>
      <c r="DF203" s="237"/>
      <c r="DG203" s="237"/>
      <c r="DH203" s="237"/>
      <c r="DI203" s="237"/>
      <c r="DJ203" s="237"/>
      <c r="DK203" s="237"/>
      <c r="DL203" s="237"/>
      <c r="DM203" s="237"/>
      <c r="DN203" s="237"/>
      <c r="DO203" s="237"/>
      <c r="DP203" s="237"/>
      <c r="DQ203" s="237"/>
      <c r="DR203" s="237"/>
      <c r="DS203" s="237"/>
      <c r="DT203" s="237"/>
      <c r="DU203" s="237"/>
      <c r="DV203" s="237"/>
      <c r="DW203" s="237"/>
      <c r="DX203" s="237"/>
      <c r="DY203" s="237"/>
      <c r="DZ203" s="237"/>
      <c r="EA203" s="237"/>
      <c r="EB203" s="237"/>
      <c r="EC203" s="237"/>
      <c r="ED203" s="237"/>
      <c r="EE203" s="237"/>
      <c r="EF203" s="237"/>
      <c r="EG203" s="237"/>
      <c r="EH203" s="237"/>
      <c r="EI203" s="237"/>
      <c r="EJ203" s="237"/>
      <c r="EK203" s="237"/>
      <c r="EL203" s="237"/>
      <c r="EM203" s="237"/>
      <c r="EN203" s="237"/>
      <c r="EO203" s="237"/>
      <c r="EP203" s="237"/>
      <c r="EQ203" s="237"/>
      <c r="ER203" s="237"/>
      <c r="ES203" s="237"/>
      <c r="ET203" s="237"/>
      <c r="EU203" s="237"/>
      <c r="EV203" s="237"/>
      <c r="EW203" s="237"/>
      <c r="EX203" s="237"/>
      <c r="EY203" s="237"/>
      <c r="EZ203" s="237"/>
      <c r="FA203" s="237"/>
      <c r="FB203" s="237"/>
      <c r="FC203" s="237"/>
      <c r="FD203" s="237"/>
      <c r="FE203" s="237"/>
      <c r="FF203" s="237"/>
      <c r="FG203" s="237"/>
      <c r="FH203" s="237"/>
      <c r="FI203" s="237"/>
      <c r="FJ203" s="237"/>
      <c r="FK203" s="237"/>
      <c r="FL203" s="237"/>
      <c r="FM203" s="237"/>
      <c r="FN203" s="237"/>
      <c r="FO203" s="237"/>
      <c r="FP203" s="237"/>
      <c r="FQ203" s="237"/>
      <c r="FR203" s="237"/>
      <c r="FS203" s="237"/>
      <c r="FT203" s="237"/>
      <c r="FU203" s="237"/>
      <c r="FV203" s="237"/>
      <c r="FW203" s="237"/>
      <c r="FX203" s="237"/>
      <c r="FY203" s="237"/>
      <c r="FZ203" s="237"/>
      <c r="GA203" s="237"/>
      <c r="GB203" s="237"/>
      <c r="GC203" s="237"/>
      <c r="GD203" s="237"/>
      <c r="GE203" s="237"/>
      <c r="GF203" s="237"/>
      <c r="GG203" s="237"/>
      <c r="GH203" s="237"/>
      <c r="GI203" s="237"/>
      <c r="GJ203" s="237"/>
      <c r="GK203" s="237"/>
      <c r="GL203" s="237"/>
      <c r="GM203" s="237"/>
      <c r="GN203" s="237"/>
      <c r="GO203" s="237"/>
      <c r="GP203" s="237"/>
      <c r="GQ203" s="237"/>
    </row>
    <row r="204" spans="1:199" s="81" customFormat="1" ht="15" hidden="1">
      <c r="A204" s="293" t="s">
        <v>48</v>
      </c>
      <c r="B204" s="241" t="s">
        <v>264</v>
      </c>
      <c r="C204" s="242">
        <v>0</v>
      </c>
      <c r="D204" s="242">
        <v>0</v>
      </c>
      <c r="E204" s="242">
        <v>0</v>
      </c>
      <c r="F204" s="242">
        <v>0</v>
      </c>
      <c r="G204" s="242">
        <v>0</v>
      </c>
      <c r="H204" s="242">
        <v>0</v>
      </c>
      <c r="I204" s="242">
        <v>0</v>
      </c>
      <c r="J204" s="242">
        <v>0</v>
      </c>
      <c r="K204" s="242">
        <v>0</v>
      </c>
      <c r="L204" s="242">
        <v>0</v>
      </c>
      <c r="M204" s="242">
        <v>0</v>
      </c>
      <c r="N204" s="242">
        <v>0</v>
      </c>
      <c r="O204" s="242">
        <v>0</v>
      </c>
      <c r="P204" s="28"/>
      <c r="Q204" s="242">
        <f>SUM(D204:O204)</f>
        <v>0</v>
      </c>
      <c r="R204" s="242">
        <f>IF($R$19&lt;1,0,Q204/$R$19)</f>
        <v>0</v>
      </c>
      <c r="S204" s="288"/>
      <c r="T204" s="351">
        <f>IF(Q204=0,0,1)+IF(C204=0,0,1)+IF(D204=0,0,1)+IF(E204=0,0,1)+IF(F204=0,0,1)+IF(G204=0,0,1)+IF(H204=0,0,1)+IF(I204=0,0,1)+IF(J204=0,0,1)+IF(K204=0,0,1)+IF(L204=0,0,1)+IF(M204=0,0,1)+IF(N204=0,0,1)+IF(O204=0,0,1)</f>
        <v>0</v>
      </c>
      <c r="U204" s="237"/>
      <c r="V204" s="237"/>
      <c r="W204" s="237"/>
      <c r="X204" s="237"/>
      <c r="Y204" s="237"/>
      <c r="Z204" s="237"/>
      <c r="AA204" s="237"/>
      <c r="AB204" s="237"/>
      <c r="AC204" s="237"/>
      <c r="AD204" s="237"/>
      <c r="AE204" s="237"/>
      <c r="AF204" s="237"/>
      <c r="AG204" s="237"/>
      <c r="AH204" s="237"/>
      <c r="AI204" s="237"/>
      <c r="AJ204" s="237"/>
      <c r="AK204" s="237"/>
      <c r="AL204" s="237"/>
      <c r="AM204" s="237"/>
      <c r="AN204" s="237"/>
      <c r="AO204" s="237"/>
      <c r="AP204" s="237"/>
      <c r="AQ204" s="237"/>
      <c r="AR204" s="237"/>
      <c r="AS204" s="237"/>
      <c r="AT204" s="237"/>
      <c r="AU204" s="237"/>
      <c r="AV204" s="237"/>
      <c r="AW204" s="237"/>
      <c r="AX204" s="237"/>
      <c r="AY204" s="237"/>
      <c r="AZ204" s="237"/>
      <c r="BA204" s="237"/>
      <c r="BB204" s="237"/>
      <c r="BC204" s="237"/>
      <c r="BD204" s="237"/>
      <c r="BE204" s="237"/>
      <c r="BF204" s="237"/>
      <c r="BG204" s="237"/>
      <c r="BH204" s="237"/>
      <c r="BI204" s="237"/>
      <c r="BJ204" s="237"/>
      <c r="BK204" s="237"/>
      <c r="BL204" s="237"/>
      <c r="BM204" s="237"/>
      <c r="BN204" s="237"/>
      <c r="BO204" s="237"/>
      <c r="BP204" s="237"/>
      <c r="BQ204" s="237"/>
      <c r="BR204" s="237"/>
      <c r="BS204" s="237"/>
      <c r="BT204" s="237"/>
      <c r="BU204" s="237"/>
      <c r="BV204" s="237"/>
      <c r="BW204" s="237"/>
      <c r="BX204" s="237"/>
      <c r="BY204" s="237"/>
      <c r="BZ204" s="237"/>
      <c r="CA204" s="237"/>
      <c r="CB204" s="237"/>
      <c r="CC204" s="237"/>
      <c r="CD204" s="237"/>
      <c r="CE204" s="237"/>
      <c r="CF204" s="237"/>
      <c r="CG204" s="237"/>
      <c r="CH204" s="237"/>
      <c r="CI204" s="237"/>
      <c r="CJ204" s="237"/>
      <c r="CK204" s="237"/>
      <c r="CL204" s="237"/>
      <c r="CM204" s="237"/>
      <c r="CN204" s="237"/>
      <c r="CO204" s="237"/>
      <c r="CP204" s="237"/>
      <c r="CQ204" s="237"/>
      <c r="CR204" s="237"/>
      <c r="CS204" s="237"/>
      <c r="CT204" s="237"/>
      <c r="CU204" s="237"/>
      <c r="CV204" s="237"/>
      <c r="CW204" s="237"/>
      <c r="CX204" s="237"/>
      <c r="CY204" s="237"/>
      <c r="CZ204" s="237"/>
      <c r="DA204" s="237"/>
      <c r="DB204" s="237"/>
      <c r="DC204" s="237"/>
      <c r="DD204" s="237"/>
      <c r="DE204" s="237"/>
      <c r="DF204" s="237"/>
      <c r="DG204" s="237"/>
      <c r="DH204" s="237"/>
      <c r="DI204" s="237"/>
      <c r="DJ204" s="237"/>
      <c r="DK204" s="237"/>
      <c r="DL204" s="237"/>
      <c r="DM204" s="237"/>
      <c r="DN204" s="237"/>
      <c r="DO204" s="237"/>
      <c r="DP204" s="237"/>
      <c r="DQ204" s="237"/>
      <c r="DR204" s="237"/>
      <c r="DS204" s="237"/>
      <c r="DT204" s="237"/>
      <c r="DU204" s="237"/>
      <c r="DV204" s="237"/>
      <c r="DW204" s="237"/>
      <c r="DX204" s="237"/>
      <c r="DY204" s="237"/>
      <c r="DZ204" s="237"/>
      <c r="EA204" s="237"/>
      <c r="EB204" s="237"/>
      <c r="EC204" s="237"/>
      <c r="ED204" s="237"/>
      <c r="EE204" s="237"/>
      <c r="EF204" s="237"/>
      <c r="EG204" s="237"/>
      <c r="EH204" s="237"/>
      <c r="EI204" s="237"/>
      <c r="EJ204" s="237"/>
      <c r="EK204" s="237"/>
      <c r="EL204" s="237"/>
      <c r="EM204" s="237"/>
      <c r="EN204" s="237"/>
      <c r="EO204" s="237"/>
      <c r="EP204" s="237"/>
      <c r="EQ204" s="237"/>
      <c r="ER204" s="237"/>
      <c r="ES204" s="237"/>
      <c r="ET204" s="237"/>
      <c r="EU204" s="237"/>
      <c r="EV204" s="237"/>
      <c r="EW204" s="237"/>
      <c r="EX204" s="237"/>
      <c r="EY204" s="237"/>
      <c r="EZ204" s="237"/>
      <c r="FA204" s="237"/>
      <c r="FB204" s="237"/>
      <c r="FC204" s="237"/>
      <c r="FD204" s="237"/>
      <c r="FE204" s="237"/>
      <c r="FF204" s="237"/>
      <c r="FG204" s="237"/>
      <c r="FH204" s="237"/>
      <c r="FI204" s="237"/>
      <c r="FJ204" s="237"/>
      <c r="FK204" s="237"/>
      <c r="FL204" s="237"/>
      <c r="FM204" s="237"/>
      <c r="FN204" s="237"/>
      <c r="FO204" s="237"/>
      <c r="FP204" s="237"/>
      <c r="FQ204" s="237"/>
      <c r="FR204" s="237"/>
      <c r="FS204" s="237"/>
      <c r="FT204" s="237"/>
      <c r="FU204" s="237"/>
      <c r="FV204" s="237"/>
      <c r="FW204" s="237"/>
      <c r="FX204" s="237"/>
      <c r="FY204" s="237"/>
      <c r="FZ204" s="237"/>
      <c r="GA204" s="237"/>
      <c r="GB204" s="237"/>
      <c r="GC204" s="237"/>
      <c r="GD204" s="237"/>
      <c r="GE204" s="237"/>
      <c r="GF204" s="237"/>
      <c r="GG204" s="237"/>
      <c r="GH204" s="237"/>
      <c r="GI204" s="237"/>
      <c r="GJ204" s="237"/>
      <c r="GK204" s="237"/>
      <c r="GL204" s="237"/>
      <c r="GM204" s="237"/>
      <c r="GN204" s="237"/>
      <c r="GO204" s="237"/>
      <c r="GP204" s="237"/>
      <c r="GQ204" s="237"/>
    </row>
    <row r="205" spans="1:199" s="81" customFormat="1" ht="15" hidden="1">
      <c r="A205" s="292">
        <f>+B205</f>
        <v>0</v>
      </c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8"/>
      <c r="Q205" s="237"/>
      <c r="R205" s="237"/>
      <c r="S205" s="288"/>
      <c r="T205" s="351">
        <f>IF(Q205=0,0,1)+IF(C205=0,0,1)+IF(D205=0,0,1)+IF(E205=0,0,1)+IF(F205=0,0,1)+IF(G205=0,0,1)+IF(H205=0,0,1)+IF(I205=0,0,1)+IF(J205=0,0,1)+IF(K205=0,0,1)+IF(L205=0,0,1)+IF(M205=0,0,1)+IF(N205=0,0,1)+IF(O205=0,0,1)</f>
        <v>0</v>
      </c>
      <c r="U205" s="237"/>
      <c r="V205" s="237"/>
      <c r="W205" s="237"/>
      <c r="X205" s="237"/>
      <c r="Y205" s="237"/>
      <c r="Z205" s="237"/>
      <c r="AA205" s="237"/>
      <c r="AB205" s="237"/>
      <c r="AC205" s="237"/>
      <c r="AD205" s="237"/>
      <c r="AE205" s="237"/>
      <c r="AF205" s="237"/>
      <c r="AG205" s="237"/>
      <c r="AH205" s="237"/>
      <c r="AI205" s="237"/>
      <c r="AJ205" s="237"/>
      <c r="AK205" s="237"/>
      <c r="AL205" s="237"/>
      <c r="AM205" s="237"/>
      <c r="AN205" s="237"/>
      <c r="AO205" s="237"/>
      <c r="AP205" s="237"/>
      <c r="AQ205" s="237"/>
      <c r="AR205" s="237"/>
      <c r="AS205" s="237"/>
      <c r="AT205" s="237"/>
      <c r="AU205" s="237"/>
      <c r="AV205" s="237"/>
      <c r="AW205" s="237"/>
      <c r="AX205" s="237"/>
      <c r="AY205" s="237"/>
      <c r="AZ205" s="237"/>
      <c r="BA205" s="237"/>
      <c r="BB205" s="237"/>
      <c r="BC205" s="237"/>
      <c r="BD205" s="237"/>
      <c r="BE205" s="237"/>
      <c r="BF205" s="237"/>
      <c r="BG205" s="237"/>
      <c r="BH205" s="237"/>
      <c r="BI205" s="237"/>
      <c r="BJ205" s="237"/>
      <c r="BK205" s="237"/>
      <c r="BL205" s="237"/>
      <c r="BM205" s="237"/>
      <c r="BN205" s="237"/>
      <c r="BO205" s="237"/>
      <c r="BP205" s="237"/>
      <c r="BQ205" s="237"/>
      <c r="BR205" s="237"/>
      <c r="BS205" s="237"/>
      <c r="BT205" s="237"/>
      <c r="BU205" s="237"/>
      <c r="BV205" s="237"/>
      <c r="BW205" s="237"/>
      <c r="BX205" s="237"/>
      <c r="BY205" s="237"/>
      <c r="BZ205" s="237"/>
      <c r="CA205" s="237"/>
      <c r="CB205" s="237"/>
      <c r="CC205" s="237"/>
      <c r="CD205" s="237"/>
      <c r="CE205" s="237"/>
      <c r="CF205" s="237"/>
      <c r="CG205" s="237"/>
      <c r="CH205" s="237"/>
      <c r="CI205" s="237"/>
      <c r="CJ205" s="237"/>
      <c r="CK205" s="237"/>
      <c r="CL205" s="237"/>
      <c r="CM205" s="237"/>
      <c r="CN205" s="237"/>
      <c r="CO205" s="237"/>
      <c r="CP205" s="237"/>
      <c r="CQ205" s="237"/>
      <c r="CR205" s="237"/>
      <c r="CS205" s="237"/>
      <c r="CT205" s="237"/>
      <c r="CU205" s="237"/>
      <c r="CV205" s="237"/>
      <c r="CW205" s="237"/>
      <c r="CX205" s="237"/>
      <c r="CY205" s="237"/>
      <c r="CZ205" s="237"/>
      <c r="DA205" s="237"/>
      <c r="DB205" s="237"/>
      <c r="DC205" s="237"/>
      <c r="DD205" s="237"/>
      <c r="DE205" s="237"/>
      <c r="DF205" s="237"/>
      <c r="DG205" s="237"/>
      <c r="DH205" s="237"/>
      <c r="DI205" s="237"/>
      <c r="DJ205" s="237"/>
      <c r="DK205" s="237"/>
      <c r="DL205" s="237"/>
      <c r="DM205" s="237"/>
      <c r="DN205" s="237"/>
      <c r="DO205" s="237"/>
      <c r="DP205" s="237"/>
      <c r="DQ205" s="237"/>
      <c r="DR205" s="237"/>
      <c r="DS205" s="237"/>
      <c r="DT205" s="237"/>
      <c r="DU205" s="237"/>
      <c r="DV205" s="237"/>
      <c r="DW205" s="237"/>
      <c r="DX205" s="237"/>
      <c r="DY205" s="237"/>
      <c r="DZ205" s="237"/>
      <c r="EA205" s="237"/>
      <c r="EB205" s="237"/>
      <c r="EC205" s="237"/>
      <c r="ED205" s="237"/>
      <c r="EE205" s="237"/>
      <c r="EF205" s="237"/>
      <c r="EG205" s="237"/>
      <c r="EH205" s="237"/>
      <c r="EI205" s="237"/>
      <c r="EJ205" s="237"/>
      <c r="EK205" s="237"/>
      <c r="EL205" s="237"/>
      <c r="EM205" s="237"/>
      <c r="EN205" s="237"/>
      <c r="EO205" s="237"/>
      <c r="EP205" s="237"/>
      <c r="EQ205" s="237"/>
      <c r="ER205" s="237"/>
      <c r="ES205" s="237"/>
      <c r="ET205" s="237"/>
      <c r="EU205" s="237"/>
      <c r="EV205" s="237"/>
      <c r="EW205" s="237"/>
      <c r="EX205" s="237"/>
      <c r="EY205" s="237"/>
      <c r="EZ205" s="237"/>
      <c r="FA205" s="237"/>
      <c r="FB205" s="237"/>
      <c r="FC205" s="237"/>
      <c r="FD205" s="237"/>
      <c r="FE205" s="237"/>
      <c r="FF205" s="237"/>
      <c r="FG205" s="237"/>
      <c r="FH205" s="237"/>
      <c r="FI205" s="237"/>
      <c r="FJ205" s="237"/>
      <c r="FK205" s="237"/>
      <c r="FL205" s="237"/>
      <c r="FM205" s="237"/>
      <c r="FN205" s="237"/>
      <c r="FO205" s="237"/>
      <c r="FP205" s="237"/>
      <c r="FQ205" s="237"/>
      <c r="FR205" s="237"/>
      <c r="FS205" s="237"/>
      <c r="FT205" s="237"/>
      <c r="FU205" s="237"/>
      <c r="FV205" s="237"/>
      <c r="FW205" s="237"/>
      <c r="FX205" s="237"/>
      <c r="FY205" s="237"/>
      <c r="FZ205" s="237"/>
      <c r="GA205" s="237"/>
      <c r="GB205" s="237"/>
      <c r="GC205" s="237"/>
      <c r="GD205" s="237"/>
      <c r="GE205" s="237"/>
      <c r="GF205" s="237"/>
      <c r="GG205" s="237"/>
      <c r="GH205" s="237"/>
      <c r="GI205" s="237"/>
      <c r="GJ205" s="237"/>
      <c r="GK205" s="237"/>
      <c r="GL205" s="237"/>
      <c r="GM205" s="237"/>
      <c r="GN205" s="237"/>
      <c r="GO205" s="237"/>
      <c r="GP205" s="237"/>
      <c r="GQ205" s="237"/>
    </row>
    <row r="206" spans="1:199" s="81" customFormat="1" ht="15" hidden="1">
      <c r="A206" s="292" t="str">
        <f>+B206</f>
        <v>Total Commercial Income</v>
      </c>
      <c r="B206" s="280" t="s">
        <v>244</v>
      </c>
      <c r="C206" s="294">
        <f>SUM(C204:C205)</f>
        <v>0</v>
      </c>
      <c r="D206" s="294">
        <f>SUM(D204:D205)</f>
        <v>0</v>
      </c>
      <c r="E206" s="294">
        <f>SUM(E204:E205)</f>
        <v>0</v>
      </c>
      <c r="F206" s="294">
        <f>SUM(F204:F205)</f>
        <v>0</v>
      </c>
      <c r="G206" s="294">
        <f>SUM(G204:G205)</f>
        <v>0</v>
      </c>
      <c r="H206" s="294">
        <f>SUM(H204:H205)</f>
        <v>0</v>
      </c>
      <c r="I206" s="294">
        <f>SUM(I204:I205)</f>
        <v>0</v>
      </c>
      <c r="J206" s="294">
        <f>SUM(J204:J205)</f>
        <v>0</v>
      </c>
      <c r="K206" s="294">
        <f>SUM(K204:K205)</f>
        <v>0</v>
      </c>
      <c r="L206" s="294">
        <f>SUM(L204:L205)</f>
        <v>0</v>
      </c>
      <c r="M206" s="294">
        <f>SUM(M204:M205)</f>
        <v>0</v>
      </c>
      <c r="N206" s="294">
        <f>SUM(N204:N205)</f>
        <v>0</v>
      </c>
      <c r="O206" s="294">
        <f>SUM(O204:O205)</f>
        <v>0</v>
      </c>
      <c r="P206" s="28"/>
      <c r="Q206" s="294">
        <f>SUM(Q204:Q205)</f>
        <v>0</v>
      </c>
      <c r="R206" s="294">
        <f>IF($R$19&lt;1,0,Q206/$R$19)</f>
        <v>0</v>
      </c>
      <c r="S206" s="288"/>
      <c r="T206" s="351">
        <f>IF(Q206=0,0,1)+IF(C206=0,0,1)+IF(D206=0,0,1)+IF(E206=0,0,1)+IF(F206=0,0,1)+IF(G206=0,0,1)+IF(H206=0,0,1)+IF(I206=0,0,1)+IF(J206=0,0,1)+IF(K206=0,0,1)+IF(L206=0,0,1)+IF(M206=0,0,1)+IF(N206=0,0,1)+IF(O206=0,0,1)</f>
        <v>0</v>
      </c>
      <c r="U206" s="237"/>
      <c r="V206" s="237"/>
      <c r="W206" s="237"/>
      <c r="X206" s="237"/>
      <c r="Y206" s="237"/>
      <c r="Z206" s="237"/>
      <c r="AA206" s="237"/>
      <c r="AB206" s="237"/>
      <c r="AC206" s="237"/>
      <c r="AD206" s="237"/>
      <c r="AE206" s="237"/>
      <c r="AF206" s="237"/>
      <c r="AG206" s="237"/>
      <c r="AH206" s="237"/>
      <c r="AI206" s="237"/>
      <c r="AJ206" s="237"/>
      <c r="AK206" s="237"/>
      <c r="AL206" s="237"/>
      <c r="AM206" s="237"/>
      <c r="AN206" s="237"/>
      <c r="AO206" s="237"/>
      <c r="AP206" s="237"/>
      <c r="AQ206" s="237"/>
      <c r="AR206" s="237"/>
      <c r="AS206" s="237"/>
      <c r="AT206" s="237"/>
      <c r="AU206" s="237"/>
      <c r="AV206" s="237"/>
      <c r="AW206" s="237"/>
      <c r="AX206" s="237"/>
      <c r="AY206" s="237"/>
      <c r="AZ206" s="237"/>
      <c r="BA206" s="237"/>
      <c r="BB206" s="237"/>
      <c r="BC206" s="237"/>
      <c r="BD206" s="237"/>
      <c r="BE206" s="237"/>
      <c r="BF206" s="237"/>
      <c r="BG206" s="237"/>
      <c r="BH206" s="237"/>
      <c r="BI206" s="237"/>
      <c r="BJ206" s="237"/>
      <c r="BK206" s="237"/>
      <c r="BL206" s="237"/>
      <c r="BM206" s="237"/>
      <c r="BN206" s="237"/>
      <c r="BO206" s="237"/>
      <c r="BP206" s="237"/>
      <c r="BQ206" s="237"/>
      <c r="BR206" s="237"/>
      <c r="BS206" s="237"/>
      <c r="BT206" s="237"/>
      <c r="BU206" s="237"/>
      <c r="BV206" s="237"/>
      <c r="BW206" s="237"/>
      <c r="BX206" s="237"/>
      <c r="BY206" s="237"/>
      <c r="BZ206" s="237"/>
      <c r="CA206" s="237"/>
      <c r="CB206" s="237"/>
      <c r="CC206" s="237"/>
      <c r="CD206" s="237"/>
      <c r="CE206" s="237"/>
      <c r="CF206" s="237"/>
      <c r="CG206" s="237"/>
      <c r="CH206" s="237"/>
      <c r="CI206" s="237"/>
      <c r="CJ206" s="237"/>
      <c r="CK206" s="237"/>
      <c r="CL206" s="237"/>
      <c r="CM206" s="237"/>
      <c r="CN206" s="237"/>
      <c r="CO206" s="237"/>
      <c r="CP206" s="237"/>
      <c r="CQ206" s="237"/>
      <c r="CR206" s="237"/>
      <c r="CS206" s="237"/>
      <c r="CT206" s="237"/>
      <c r="CU206" s="237"/>
      <c r="CV206" s="237"/>
      <c r="CW206" s="237"/>
      <c r="CX206" s="237"/>
      <c r="CY206" s="237"/>
      <c r="CZ206" s="237"/>
      <c r="DA206" s="237"/>
      <c r="DB206" s="237"/>
      <c r="DC206" s="237"/>
      <c r="DD206" s="237"/>
      <c r="DE206" s="237"/>
      <c r="DF206" s="237"/>
      <c r="DG206" s="237"/>
      <c r="DH206" s="237"/>
      <c r="DI206" s="237"/>
      <c r="DJ206" s="237"/>
      <c r="DK206" s="237"/>
      <c r="DL206" s="237"/>
      <c r="DM206" s="237"/>
      <c r="DN206" s="237"/>
      <c r="DO206" s="237"/>
      <c r="DP206" s="237"/>
      <c r="DQ206" s="237"/>
      <c r="DR206" s="237"/>
      <c r="DS206" s="237"/>
      <c r="DT206" s="237"/>
      <c r="DU206" s="237"/>
      <c r="DV206" s="237"/>
      <c r="DW206" s="237"/>
      <c r="DX206" s="237"/>
      <c r="DY206" s="237"/>
      <c r="DZ206" s="237"/>
      <c r="EA206" s="237"/>
      <c r="EB206" s="237"/>
      <c r="EC206" s="237"/>
      <c r="ED206" s="237"/>
      <c r="EE206" s="237"/>
      <c r="EF206" s="237"/>
      <c r="EG206" s="237"/>
      <c r="EH206" s="237"/>
      <c r="EI206" s="237"/>
      <c r="EJ206" s="237"/>
      <c r="EK206" s="237"/>
      <c r="EL206" s="237"/>
      <c r="EM206" s="237"/>
      <c r="EN206" s="237"/>
      <c r="EO206" s="237"/>
      <c r="EP206" s="237"/>
      <c r="EQ206" s="237"/>
      <c r="ER206" s="237"/>
      <c r="ES206" s="237"/>
      <c r="ET206" s="237"/>
      <c r="EU206" s="237"/>
      <c r="EV206" s="237"/>
      <c r="EW206" s="237"/>
      <c r="EX206" s="237"/>
      <c r="EY206" s="237"/>
      <c r="EZ206" s="237"/>
      <c r="FA206" s="237"/>
      <c r="FB206" s="237"/>
      <c r="FC206" s="237"/>
      <c r="FD206" s="237"/>
      <c r="FE206" s="237"/>
      <c r="FF206" s="237"/>
      <c r="FG206" s="237"/>
      <c r="FH206" s="237"/>
      <c r="FI206" s="237"/>
      <c r="FJ206" s="237"/>
      <c r="FK206" s="237"/>
      <c r="FL206" s="237"/>
      <c r="FM206" s="237"/>
      <c r="FN206" s="237"/>
      <c r="FO206" s="237"/>
      <c r="FP206" s="237"/>
      <c r="FQ206" s="237"/>
      <c r="FR206" s="237"/>
      <c r="FS206" s="237"/>
      <c r="FT206" s="237"/>
      <c r="FU206" s="237"/>
      <c r="FV206" s="237"/>
      <c r="FW206" s="237"/>
      <c r="FX206" s="237"/>
      <c r="FY206" s="237"/>
      <c r="FZ206" s="237"/>
      <c r="GA206" s="237"/>
      <c r="GB206" s="237"/>
      <c r="GC206" s="237"/>
      <c r="GD206" s="237"/>
      <c r="GE206" s="237"/>
      <c r="GF206" s="237"/>
      <c r="GG206" s="237"/>
      <c r="GH206" s="237"/>
      <c r="GI206" s="237"/>
      <c r="GJ206" s="237"/>
      <c r="GK206" s="237"/>
      <c r="GL206" s="237"/>
      <c r="GM206" s="237"/>
      <c r="GN206" s="237"/>
      <c r="GO206" s="237"/>
      <c r="GP206" s="237"/>
      <c r="GQ206" s="237"/>
    </row>
    <row r="207" spans="1:199" s="81" customFormat="1" ht="15" hidden="1">
      <c r="A207" s="292">
        <f>+B207</f>
        <v>0</v>
      </c>
      <c r="B207" s="241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8"/>
      <c r="Q207" s="237"/>
      <c r="R207" s="237"/>
      <c r="S207" s="288"/>
      <c r="T207" s="351">
        <f>IF(Q207=0,0,1)+IF(C207=0,0,1)+IF(D207=0,0,1)+IF(E207=0,0,1)+IF(F207=0,0,1)+IF(G207=0,0,1)+IF(H207=0,0,1)+IF(I207=0,0,1)+IF(J207=0,0,1)+IF(K207=0,0,1)+IF(L207=0,0,1)+IF(M207=0,0,1)+IF(N207=0,0,1)+IF(O207=0,0,1)</f>
        <v>0</v>
      </c>
      <c r="U207" s="237"/>
      <c r="V207" s="237"/>
      <c r="W207" s="237"/>
      <c r="X207" s="237"/>
      <c r="Y207" s="237"/>
      <c r="Z207" s="237"/>
      <c r="AA207" s="237"/>
      <c r="AB207" s="237"/>
      <c r="AC207" s="237"/>
      <c r="AD207" s="237"/>
      <c r="AE207" s="237"/>
      <c r="AF207" s="237"/>
      <c r="AG207" s="237"/>
      <c r="AH207" s="237"/>
      <c r="AI207" s="237"/>
      <c r="AJ207" s="237"/>
      <c r="AK207" s="237"/>
      <c r="AL207" s="237"/>
      <c r="AM207" s="237"/>
      <c r="AN207" s="237"/>
      <c r="AO207" s="237"/>
      <c r="AP207" s="237"/>
      <c r="AQ207" s="237"/>
      <c r="AR207" s="237"/>
      <c r="AS207" s="237"/>
      <c r="AT207" s="237"/>
      <c r="AU207" s="237"/>
      <c r="AV207" s="237"/>
      <c r="AW207" s="237"/>
      <c r="AX207" s="237"/>
      <c r="AY207" s="237"/>
      <c r="AZ207" s="237"/>
      <c r="BA207" s="237"/>
      <c r="BB207" s="237"/>
      <c r="BC207" s="237"/>
      <c r="BD207" s="237"/>
      <c r="BE207" s="237"/>
      <c r="BF207" s="237"/>
      <c r="BG207" s="237"/>
      <c r="BH207" s="237"/>
      <c r="BI207" s="237"/>
      <c r="BJ207" s="237"/>
      <c r="BK207" s="237"/>
      <c r="BL207" s="237"/>
      <c r="BM207" s="237"/>
      <c r="BN207" s="237"/>
      <c r="BO207" s="237"/>
      <c r="BP207" s="237"/>
      <c r="BQ207" s="237"/>
      <c r="BR207" s="237"/>
      <c r="BS207" s="237"/>
      <c r="BT207" s="237"/>
      <c r="BU207" s="237"/>
      <c r="BV207" s="237"/>
      <c r="BW207" s="237"/>
      <c r="BX207" s="237"/>
      <c r="BY207" s="237"/>
      <c r="BZ207" s="237"/>
      <c r="CA207" s="237"/>
      <c r="CB207" s="237"/>
      <c r="CC207" s="237"/>
      <c r="CD207" s="237"/>
      <c r="CE207" s="237"/>
      <c r="CF207" s="237"/>
      <c r="CG207" s="237"/>
      <c r="CH207" s="237"/>
      <c r="CI207" s="237"/>
      <c r="CJ207" s="237"/>
      <c r="CK207" s="237"/>
      <c r="CL207" s="237"/>
      <c r="CM207" s="237"/>
      <c r="CN207" s="237"/>
      <c r="CO207" s="237"/>
      <c r="CP207" s="237"/>
      <c r="CQ207" s="237"/>
      <c r="CR207" s="237"/>
      <c r="CS207" s="237"/>
      <c r="CT207" s="237"/>
      <c r="CU207" s="237"/>
      <c r="CV207" s="237"/>
      <c r="CW207" s="237"/>
      <c r="CX207" s="237"/>
      <c r="CY207" s="237"/>
      <c r="CZ207" s="237"/>
      <c r="DA207" s="237"/>
      <c r="DB207" s="237"/>
      <c r="DC207" s="237"/>
      <c r="DD207" s="237"/>
      <c r="DE207" s="237"/>
      <c r="DF207" s="237"/>
      <c r="DG207" s="237"/>
      <c r="DH207" s="237"/>
      <c r="DI207" s="237"/>
      <c r="DJ207" s="237"/>
      <c r="DK207" s="237"/>
      <c r="DL207" s="237"/>
      <c r="DM207" s="237"/>
      <c r="DN207" s="237"/>
      <c r="DO207" s="237"/>
      <c r="DP207" s="237"/>
      <c r="DQ207" s="237"/>
      <c r="DR207" s="237"/>
      <c r="DS207" s="237"/>
      <c r="DT207" s="237"/>
      <c r="DU207" s="237"/>
      <c r="DV207" s="237"/>
      <c r="DW207" s="237"/>
      <c r="DX207" s="237"/>
      <c r="DY207" s="237"/>
      <c r="DZ207" s="237"/>
      <c r="EA207" s="237"/>
      <c r="EB207" s="237"/>
      <c r="EC207" s="237"/>
      <c r="ED207" s="237"/>
      <c r="EE207" s="237"/>
      <c r="EF207" s="237"/>
      <c r="EG207" s="237"/>
      <c r="EH207" s="237"/>
      <c r="EI207" s="237"/>
      <c r="EJ207" s="237"/>
      <c r="EK207" s="237"/>
      <c r="EL207" s="237"/>
      <c r="EM207" s="237"/>
      <c r="EN207" s="237"/>
      <c r="EO207" s="237"/>
      <c r="EP207" s="237"/>
      <c r="EQ207" s="237"/>
      <c r="ER207" s="237"/>
      <c r="ES207" s="237"/>
      <c r="ET207" s="237"/>
      <c r="EU207" s="237"/>
      <c r="EV207" s="237"/>
      <c r="EW207" s="237"/>
      <c r="EX207" s="237"/>
      <c r="EY207" s="237"/>
      <c r="EZ207" s="237"/>
      <c r="FA207" s="237"/>
      <c r="FB207" s="237"/>
      <c r="FC207" s="237"/>
      <c r="FD207" s="237"/>
      <c r="FE207" s="237"/>
      <c r="FF207" s="237"/>
      <c r="FG207" s="237"/>
      <c r="FH207" s="237"/>
      <c r="FI207" s="237"/>
      <c r="FJ207" s="237"/>
      <c r="FK207" s="237"/>
      <c r="FL207" s="237"/>
      <c r="FM207" s="237"/>
      <c r="FN207" s="237"/>
      <c r="FO207" s="237"/>
      <c r="FP207" s="237"/>
      <c r="FQ207" s="237"/>
      <c r="FR207" s="237"/>
      <c r="FS207" s="237"/>
      <c r="FT207" s="237"/>
      <c r="FU207" s="237"/>
      <c r="FV207" s="237"/>
      <c r="FW207" s="237"/>
      <c r="FX207" s="237"/>
      <c r="FY207" s="237"/>
      <c r="FZ207" s="237"/>
      <c r="GA207" s="237"/>
      <c r="GB207" s="237"/>
      <c r="GC207" s="237"/>
      <c r="GD207" s="237"/>
      <c r="GE207" s="237"/>
      <c r="GF207" s="237"/>
      <c r="GG207" s="237"/>
      <c r="GH207" s="237"/>
      <c r="GI207" s="237"/>
      <c r="GJ207" s="237"/>
      <c r="GK207" s="237"/>
      <c r="GL207" s="237"/>
      <c r="GM207" s="237"/>
      <c r="GN207" s="237"/>
      <c r="GO207" s="237"/>
      <c r="GP207" s="237"/>
      <c r="GQ207" s="237"/>
    </row>
    <row r="208" spans="1:199" s="81" customFormat="1" ht="15" hidden="1">
      <c r="A208" s="292" t="str">
        <f>+B208</f>
        <v>Senior Living Income</v>
      </c>
      <c r="B208" s="238" t="s">
        <v>51</v>
      </c>
      <c r="C208" s="237"/>
      <c r="D208" s="237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8"/>
      <c r="Q208" s="237"/>
      <c r="R208" s="237"/>
      <c r="S208" s="288"/>
      <c r="T208" s="348">
        <f>T211</f>
        <v>0</v>
      </c>
      <c r="U208" s="237"/>
      <c r="V208" s="237"/>
      <c r="W208" s="237"/>
      <c r="X208" s="237"/>
      <c r="Y208" s="237"/>
      <c r="Z208" s="237"/>
      <c r="AA208" s="237"/>
      <c r="AB208" s="237"/>
      <c r="AC208" s="237"/>
      <c r="AD208" s="237"/>
      <c r="AE208" s="237"/>
      <c r="AF208" s="237"/>
      <c r="AG208" s="237"/>
      <c r="AH208" s="237"/>
      <c r="AI208" s="237"/>
      <c r="AJ208" s="237"/>
      <c r="AK208" s="237"/>
      <c r="AL208" s="237"/>
      <c r="AM208" s="237"/>
      <c r="AN208" s="237"/>
      <c r="AO208" s="237"/>
      <c r="AP208" s="237"/>
      <c r="AQ208" s="237"/>
      <c r="AR208" s="237"/>
      <c r="AS208" s="237"/>
      <c r="AT208" s="237"/>
      <c r="AU208" s="237"/>
      <c r="AV208" s="237"/>
      <c r="AW208" s="237"/>
      <c r="AX208" s="237"/>
      <c r="AY208" s="237"/>
      <c r="AZ208" s="237"/>
      <c r="BA208" s="237"/>
      <c r="BB208" s="237"/>
      <c r="BC208" s="237"/>
      <c r="BD208" s="237"/>
      <c r="BE208" s="237"/>
      <c r="BF208" s="237"/>
      <c r="BG208" s="237"/>
      <c r="BH208" s="237"/>
      <c r="BI208" s="237"/>
      <c r="BJ208" s="237"/>
      <c r="BK208" s="237"/>
      <c r="BL208" s="237"/>
      <c r="BM208" s="237"/>
      <c r="BN208" s="237"/>
      <c r="BO208" s="237"/>
      <c r="BP208" s="237"/>
      <c r="BQ208" s="237"/>
      <c r="BR208" s="237"/>
      <c r="BS208" s="237"/>
      <c r="BT208" s="237"/>
      <c r="BU208" s="237"/>
      <c r="BV208" s="237"/>
      <c r="BW208" s="237"/>
      <c r="BX208" s="237"/>
      <c r="BY208" s="237"/>
      <c r="BZ208" s="237"/>
      <c r="CA208" s="237"/>
      <c r="CB208" s="237"/>
      <c r="CC208" s="237"/>
      <c r="CD208" s="237"/>
      <c r="CE208" s="237"/>
      <c r="CF208" s="237"/>
      <c r="CG208" s="237"/>
      <c r="CH208" s="237"/>
      <c r="CI208" s="237"/>
      <c r="CJ208" s="237"/>
      <c r="CK208" s="237"/>
      <c r="CL208" s="237"/>
      <c r="CM208" s="237"/>
      <c r="CN208" s="237"/>
      <c r="CO208" s="237"/>
      <c r="CP208" s="237"/>
      <c r="CQ208" s="237"/>
      <c r="CR208" s="237"/>
      <c r="CS208" s="237"/>
      <c r="CT208" s="237"/>
      <c r="CU208" s="237"/>
      <c r="CV208" s="237"/>
      <c r="CW208" s="237"/>
      <c r="CX208" s="237"/>
      <c r="CY208" s="237"/>
      <c r="CZ208" s="237"/>
      <c r="DA208" s="237"/>
      <c r="DB208" s="237"/>
      <c r="DC208" s="237"/>
      <c r="DD208" s="237"/>
      <c r="DE208" s="237"/>
      <c r="DF208" s="237"/>
      <c r="DG208" s="237"/>
      <c r="DH208" s="237"/>
      <c r="DI208" s="237"/>
      <c r="DJ208" s="237"/>
      <c r="DK208" s="237"/>
      <c r="DL208" s="237"/>
      <c r="DM208" s="237"/>
      <c r="DN208" s="237"/>
      <c r="DO208" s="237"/>
      <c r="DP208" s="237"/>
      <c r="DQ208" s="237"/>
      <c r="DR208" s="237"/>
      <c r="DS208" s="237"/>
      <c r="DT208" s="237"/>
      <c r="DU208" s="237"/>
      <c r="DV208" s="237"/>
      <c r="DW208" s="237"/>
      <c r="DX208" s="237"/>
      <c r="DY208" s="237"/>
      <c r="DZ208" s="237"/>
      <c r="EA208" s="237"/>
      <c r="EB208" s="237"/>
      <c r="EC208" s="237"/>
      <c r="ED208" s="237"/>
      <c r="EE208" s="237"/>
      <c r="EF208" s="237"/>
      <c r="EG208" s="237"/>
      <c r="EH208" s="237"/>
      <c r="EI208" s="237"/>
      <c r="EJ208" s="237"/>
      <c r="EK208" s="237"/>
      <c r="EL208" s="237"/>
      <c r="EM208" s="237"/>
      <c r="EN208" s="237"/>
      <c r="EO208" s="237"/>
      <c r="EP208" s="237"/>
      <c r="EQ208" s="237"/>
      <c r="ER208" s="237"/>
      <c r="ES208" s="237"/>
      <c r="ET208" s="237"/>
      <c r="EU208" s="237"/>
      <c r="EV208" s="237"/>
      <c r="EW208" s="237"/>
      <c r="EX208" s="237"/>
      <c r="EY208" s="237"/>
      <c r="EZ208" s="237"/>
      <c r="FA208" s="237"/>
      <c r="FB208" s="237"/>
      <c r="FC208" s="237"/>
      <c r="FD208" s="237"/>
      <c r="FE208" s="237"/>
      <c r="FF208" s="237"/>
      <c r="FG208" s="237"/>
      <c r="FH208" s="237"/>
      <c r="FI208" s="237"/>
      <c r="FJ208" s="237"/>
      <c r="FK208" s="237"/>
      <c r="FL208" s="237"/>
      <c r="FM208" s="237"/>
      <c r="FN208" s="237"/>
      <c r="FO208" s="237"/>
      <c r="FP208" s="237"/>
      <c r="FQ208" s="237"/>
      <c r="FR208" s="237"/>
      <c r="FS208" s="237"/>
      <c r="FT208" s="237"/>
      <c r="FU208" s="237"/>
      <c r="FV208" s="237"/>
      <c r="FW208" s="237"/>
      <c r="FX208" s="237"/>
      <c r="FY208" s="237"/>
      <c r="FZ208" s="237"/>
      <c r="GA208" s="237"/>
      <c r="GB208" s="237"/>
      <c r="GC208" s="237"/>
      <c r="GD208" s="237"/>
      <c r="GE208" s="237"/>
      <c r="GF208" s="237"/>
      <c r="GG208" s="237"/>
      <c r="GH208" s="237"/>
      <c r="GI208" s="237"/>
      <c r="GJ208" s="237"/>
      <c r="GK208" s="237"/>
      <c r="GL208" s="237"/>
      <c r="GM208" s="237"/>
      <c r="GN208" s="237"/>
      <c r="GO208" s="237"/>
      <c r="GP208" s="237"/>
      <c r="GQ208" s="237"/>
    </row>
    <row r="209" spans="1:199" s="81" customFormat="1" ht="15" hidden="1">
      <c r="A209" s="293" t="s">
        <v>50</v>
      </c>
      <c r="B209" s="241" t="s">
        <v>264</v>
      </c>
      <c r="C209" s="242">
        <v>0</v>
      </c>
      <c r="D209" s="242">
        <v>0</v>
      </c>
      <c r="E209" s="242">
        <v>0</v>
      </c>
      <c r="F209" s="242">
        <v>0</v>
      </c>
      <c r="G209" s="242">
        <v>0</v>
      </c>
      <c r="H209" s="242">
        <v>0</v>
      </c>
      <c r="I209" s="242">
        <v>0</v>
      </c>
      <c r="J209" s="242">
        <v>0</v>
      </c>
      <c r="K209" s="242">
        <v>0</v>
      </c>
      <c r="L209" s="242">
        <v>0</v>
      </c>
      <c r="M209" s="242">
        <v>0</v>
      </c>
      <c r="N209" s="242">
        <v>0</v>
      </c>
      <c r="O209" s="242">
        <v>0</v>
      </c>
      <c r="P209" s="28"/>
      <c r="Q209" s="242">
        <f>SUM(D209:O209)</f>
        <v>0</v>
      </c>
      <c r="R209" s="242">
        <f>IF($R$19&lt;1,0,Q209/$R$19)</f>
        <v>0</v>
      </c>
      <c r="S209" s="288"/>
      <c r="T209" s="351">
        <f>IF(Q209=0,0,1)+IF(C209=0,0,1)+IF(D209=0,0,1)+IF(E209=0,0,1)+IF(F209=0,0,1)+IF(G209=0,0,1)+IF(H209=0,0,1)+IF(I209=0,0,1)+IF(J209=0,0,1)+IF(K209=0,0,1)+IF(L209=0,0,1)+IF(M209=0,0,1)+IF(N209=0,0,1)+IF(O209=0,0,1)</f>
        <v>0</v>
      </c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37"/>
      <c r="BE209" s="237"/>
      <c r="BF209" s="237"/>
      <c r="BG209" s="237"/>
      <c r="BH209" s="237"/>
      <c r="BI209" s="237"/>
      <c r="BJ209" s="237"/>
      <c r="BK209" s="237"/>
      <c r="BL209" s="237"/>
      <c r="BM209" s="237"/>
      <c r="BN209" s="237"/>
      <c r="BO209" s="237"/>
      <c r="BP209" s="237"/>
      <c r="BQ209" s="237"/>
      <c r="BR209" s="237"/>
      <c r="BS209" s="237"/>
      <c r="BT209" s="237"/>
      <c r="BU209" s="237"/>
      <c r="BV209" s="237"/>
      <c r="BW209" s="237"/>
      <c r="BX209" s="237"/>
      <c r="BY209" s="237"/>
      <c r="BZ209" s="237"/>
      <c r="CA209" s="237"/>
      <c r="CB209" s="237"/>
      <c r="CC209" s="237"/>
      <c r="CD209" s="237"/>
      <c r="CE209" s="237"/>
      <c r="CF209" s="237"/>
      <c r="CG209" s="237"/>
      <c r="CH209" s="237"/>
      <c r="CI209" s="237"/>
      <c r="CJ209" s="237"/>
      <c r="CK209" s="237"/>
      <c r="CL209" s="237"/>
      <c r="CM209" s="237"/>
      <c r="CN209" s="237"/>
      <c r="CO209" s="237"/>
      <c r="CP209" s="237"/>
      <c r="CQ209" s="237"/>
      <c r="CR209" s="237"/>
      <c r="CS209" s="237"/>
      <c r="CT209" s="237"/>
      <c r="CU209" s="237"/>
      <c r="CV209" s="237"/>
      <c r="CW209" s="237"/>
      <c r="CX209" s="237"/>
      <c r="CY209" s="237"/>
      <c r="CZ209" s="237"/>
      <c r="DA209" s="237"/>
      <c r="DB209" s="237"/>
      <c r="DC209" s="237"/>
      <c r="DD209" s="237"/>
      <c r="DE209" s="237"/>
      <c r="DF209" s="237"/>
      <c r="DG209" s="237"/>
      <c r="DH209" s="237"/>
      <c r="DI209" s="237"/>
      <c r="DJ209" s="237"/>
      <c r="DK209" s="237"/>
      <c r="DL209" s="237"/>
      <c r="DM209" s="237"/>
      <c r="DN209" s="237"/>
      <c r="DO209" s="237"/>
      <c r="DP209" s="237"/>
      <c r="DQ209" s="237"/>
      <c r="DR209" s="237"/>
      <c r="DS209" s="237"/>
      <c r="DT209" s="237"/>
      <c r="DU209" s="237"/>
      <c r="DV209" s="237"/>
      <c r="DW209" s="237"/>
      <c r="DX209" s="237"/>
      <c r="DY209" s="237"/>
      <c r="DZ209" s="237"/>
      <c r="EA209" s="237"/>
      <c r="EB209" s="237"/>
      <c r="EC209" s="237"/>
      <c r="ED209" s="237"/>
      <c r="EE209" s="237"/>
      <c r="EF209" s="237"/>
      <c r="EG209" s="237"/>
      <c r="EH209" s="237"/>
      <c r="EI209" s="237"/>
      <c r="EJ209" s="237"/>
      <c r="EK209" s="237"/>
      <c r="EL209" s="237"/>
      <c r="EM209" s="237"/>
      <c r="EN209" s="237"/>
      <c r="EO209" s="237"/>
      <c r="EP209" s="237"/>
      <c r="EQ209" s="237"/>
      <c r="ER209" s="237"/>
      <c r="ES209" s="237"/>
      <c r="ET209" s="237"/>
      <c r="EU209" s="237"/>
      <c r="EV209" s="237"/>
      <c r="EW209" s="237"/>
      <c r="EX209" s="237"/>
      <c r="EY209" s="237"/>
      <c r="EZ209" s="237"/>
      <c r="FA209" s="237"/>
      <c r="FB209" s="237"/>
      <c r="FC209" s="237"/>
      <c r="FD209" s="237"/>
      <c r="FE209" s="237"/>
      <c r="FF209" s="237"/>
      <c r="FG209" s="237"/>
      <c r="FH209" s="237"/>
      <c r="FI209" s="237"/>
      <c r="FJ209" s="237"/>
      <c r="FK209" s="237"/>
      <c r="FL209" s="237"/>
      <c r="FM209" s="237"/>
      <c r="FN209" s="237"/>
      <c r="FO209" s="237"/>
      <c r="FP209" s="237"/>
      <c r="FQ209" s="237"/>
      <c r="FR209" s="237"/>
      <c r="FS209" s="237"/>
      <c r="FT209" s="237"/>
      <c r="FU209" s="237"/>
      <c r="FV209" s="237"/>
      <c r="FW209" s="237"/>
      <c r="FX209" s="237"/>
      <c r="FY209" s="237"/>
      <c r="FZ209" s="237"/>
      <c r="GA209" s="237"/>
      <c r="GB209" s="237"/>
      <c r="GC209" s="237"/>
      <c r="GD209" s="237"/>
      <c r="GE209" s="237"/>
      <c r="GF209" s="237"/>
      <c r="GG209" s="237"/>
      <c r="GH209" s="237"/>
      <c r="GI209" s="237"/>
      <c r="GJ209" s="237"/>
      <c r="GK209" s="237"/>
      <c r="GL209" s="237"/>
      <c r="GM209" s="237"/>
      <c r="GN209" s="237"/>
      <c r="GO209" s="237"/>
      <c r="GP209" s="237"/>
      <c r="GQ209" s="237"/>
    </row>
    <row r="210" spans="1:199" s="81" customFormat="1" ht="15" hidden="1">
      <c r="A210" s="292">
        <f>+B210</f>
        <v>0</v>
      </c>
      <c r="B210" s="237"/>
      <c r="C210" s="237"/>
      <c r="D210" s="237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8"/>
      <c r="Q210" s="237"/>
      <c r="R210" s="237"/>
      <c r="S210" s="288"/>
      <c r="T210" s="351">
        <f>IF(Q210=0,0,1)+IF(C210=0,0,1)+IF(D210=0,0,1)+IF(E210=0,0,1)+IF(F210=0,0,1)+IF(G210=0,0,1)+IF(H210=0,0,1)+IF(I210=0,0,1)+IF(J210=0,0,1)+IF(K210=0,0,1)+IF(L210=0,0,1)+IF(M210=0,0,1)+IF(N210=0,0,1)+IF(O210=0,0,1)</f>
        <v>0</v>
      </c>
      <c r="U210" s="237"/>
      <c r="V210" s="237"/>
      <c r="W210" s="237"/>
      <c r="X210" s="237"/>
      <c r="Y210" s="237"/>
      <c r="Z210" s="237"/>
      <c r="AA210" s="237"/>
      <c r="AB210" s="237"/>
      <c r="AC210" s="237"/>
      <c r="AD210" s="237"/>
      <c r="AE210" s="237"/>
      <c r="AF210" s="237"/>
      <c r="AG210" s="237"/>
      <c r="AH210" s="237"/>
      <c r="AI210" s="237"/>
      <c r="AJ210" s="237"/>
      <c r="AK210" s="237"/>
      <c r="AL210" s="237"/>
      <c r="AM210" s="237"/>
      <c r="AN210" s="237"/>
      <c r="AO210" s="237"/>
      <c r="AP210" s="237"/>
      <c r="AQ210" s="237"/>
      <c r="AR210" s="237"/>
      <c r="AS210" s="237"/>
      <c r="AT210" s="237"/>
      <c r="AU210" s="237"/>
      <c r="AV210" s="237"/>
      <c r="AW210" s="237"/>
      <c r="AX210" s="237"/>
      <c r="AY210" s="237"/>
      <c r="AZ210" s="237"/>
      <c r="BA210" s="237"/>
      <c r="BB210" s="237"/>
      <c r="BC210" s="237"/>
      <c r="BD210" s="237"/>
      <c r="BE210" s="237"/>
      <c r="BF210" s="237"/>
      <c r="BG210" s="237"/>
      <c r="BH210" s="237"/>
      <c r="BI210" s="237"/>
      <c r="BJ210" s="237"/>
      <c r="BK210" s="237"/>
      <c r="BL210" s="237"/>
      <c r="BM210" s="237"/>
      <c r="BN210" s="237"/>
      <c r="BO210" s="237"/>
      <c r="BP210" s="237"/>
      <c r="BQ210" s="237"/>
      <c r="BR210" s="237"/>
      <c r="BS210" s="237"/>
      <c r="BT210" s="237"/>
      <c r="BU210" s="237"/>
      <c r="BV210" s="237"/>
      <c r="BW210" s="237"/>
      <c r="BX210" s="237"/>
      <c r="BY210" s="237"/>
      <c r="BZ210" s="237"/>
      <c r="CA210" s="237"/>
      <c r="CB210" s="237"/>
      <c r="CC210" s="237"/>
      <c r="CD210" s="237"/>
      <c r="CE210" s="237"/>
      <c r="CF210" s="237"/>
      <c r="CG210" s="237"/>
      <c r="CH210" s="237"/>
      <c r="CI210" s="237"/>
      <c r="CJ210" s="237"/>
      <c r="CK210" s="237"/>
      <c r="CL210" s="237"/>
      <c r="CM210" s="237"/>
      <c r="CN210" s="237"/>
      <c r="CO210" s="237"/>
      <c r="CP210" s="237"/>
      <c r="CQ210" s="237"/>
      <c r="CR210" s="237"/>
      <c r="CS210" s="237"/>
      <c r="CT210" s="237"/>
      <c r="CU210" s="237"/>
      <c r="CV210" s="237"/>
      <c r="CW210" s="237"/>
      <c r="CX210" s="237"/>
      <c r="CY210" s="237"/>
      <c r="CZ210" s="237"/>
      <c r="DA210" s="237"/>
      <c r="DB210" s="237"/>
      <c r="DC210" s="237"/>
      <c r="DD210" s="237"/>
      <c r="DE210" s="237"/>
      <c r="DF210" s="237"/>
      <c r="DG210" s="237"/>
      <c r="DH210" s="237"/>
      <c r="DI210" s="237"/>
      <c r="DJ210" s="237"/>
      <c r="DK210" s="237"/>
      <c r="DL210" s="237"/>
      <c r="DM210" s="237"/>
      <c r="DN210" s="237"/>
      <c r="DO210" s="237"/>
      <c r="DP210" s="237"/>
      <c r="DQ210" s="237"/>
      <c r="DR210" s="237"/>
      <c r="DS210" s="237"/>
      <c r="DT210" s="237"/>
      <c r="DU210" s="237"/>
      <c r="DV210" s="237"/>
      <c r="DW210" s="237"/>
      <c r="DX210" s="237"/>
      <c r="DY210" s="237"/>
      <c r="DZ210" s="237"/>
      <c r="EA210" s="237"/>
      <c r="EB210" s="237"/>
      <c r="EC210" s="237"/>
      <c r="ED210" s="237"/>
      <c r="EE210" s="237"/>
      <c r="EF210" s="237"/>
      <c r="EG210" s="237"/>
      <c r="EH210" s="237"/>
      <c r="EI210" s="237"/>
      <c r="EJ210" s="237"/>
      <c r="EK210" s="237"/>
      <c r="EL210" s="237"/>
      <c r="EM210" s="237"/>
      <c r="EN210" s="237"/>
      <c r="EO210" s="237"/>
      <c r="EP210" s="237"/>
      <c r="EQ210" s="237"/>
      <c r="ER210" s="237"/>
      <c r="ES210" s="237"/>
      <c r="ET210" s="237"/>
      <c r="EU210" s="237"/>
      <c r="EV210" s="237"/>
      <c r="EW210" s="237"/>
      <c r="EX210" s="237"/>
      <c r="EY210" s="237"/>
      <c r="EZ210" s="237"/>
      <c r="FA210" s="237"/>
      <c r="FB210" s="237"/>
      <c r="FC210" s="237"/>
      <c r="FD210" s="237"/>
      <c r="FE210" s="237"/>
      <c r="FF210" s="237"/>
      <c r="FG210" s="237"/>
      <c r="FH210" s="237"/>
      <c r="FI210" s="237"/>
      <c r="FJ210" s="237"/>
      <c r="FK210" s="237"/>
      <c r="FL210" s="237"/>
      <c r="FM210" s="237"/>
      <c r="FN210" s="237"/>
      <c r="FO210" s="237"/>
      <c r="FP210" s="237"/>
      <c r="FQ210" s="237"/>
      <c r="FR210" s="237"/>
      <c r="FS210" s="237"/>
      <c r="FT210" s="237"/>
      <c r="FU210" s="237"/>
      <c r="FV210" s="237"/>
      <c r="FW210" s="237"/>
      <c r="FX210" s="237"/>
      <c r="FY210" s="237"/>
      <c r="FZ210" s="237"/>
      <c r="GA210" s="237"/>
      <c r="GB210" s="237"/>
      <c r="GC210" s="237"/>
      <c r="GD210" s="237"/>
      <c r="GE210" s="237"/>
      <c r="GF210" s="237"/>
      <c r="GG210" s="237"/>
      <c r="GH210" s="237"/>
      <c r="GI210" s="237"/>
      <c r="GJ210" s="237"/>
      <c r="GK210" s="237"/>
      <c r="GL210" s="237"/>
      <c r="GM210" s="237"/>
      <c r="GN210" s="237"/>
      <c r="GO210" s="237"/>
      <c r="GP210" s="237"/>
      <c r="GQ210" s="237"/>
    </row>
    <row r="211" spans="1:199" s="81" customFormat="1" ht="15" hidden="1">
      <c r="A211" s="73" t="str">
        <f>+B211</f>
        <v>Total Senior Living Income</v>
      </c>
      <c r="B211" s="280" t="s">
        <v>245</v>
      </c>
      <c r="C211" s="294">
        <f>SUM(C209:C210)</f>
        <v>0</v>
      </c>
      <c r="D211" s="294">
        <f>SUM(D209:D210)</f>
        <v>0</v>
      </c>
      <c r="E211" s="294">
        <f>SUM(E209:E210)</f>
        <v>0</v>
      </c>
      <c r="F211" s="294">
        <f>SUM(F209:F210)</f>
        <v>0</v>
      </c>
      <c r="G211" s="294">
        <f>SUM(G209:G210)</f>
        <v>0</v>
      </c>
      <c r="H211" s="294">
        <f>SUM(H209:H210)</f>
        <v>0</v>
      </c>
      <c r="I211" s="294">
        <f>SUM(I209:I210)</f>
        <v>0</v>
      </c>
      <c r="J211" s="294">
        <f>SUM(J209:J210)</f>
        <v>0</v>
      </c>
      <c r="K211" s="294">
        <f>SUM(K209:K210)</f>
        <v>0</v>
      </c>
      <c r="L211" s="294">
        <f>SUM(L209:L210)</f>
        <v>0</v>
      </c>
      <c r="M211" s="294">
        <f>SUM(M209:M210)</f>
        <v>0</v>
      </c>
      <c r="N211" s="294">
        <f>SUM(N209:N210)</f>
        <v>0</v>
      </c>
      <c r="O211" s="294">
        <f>SUM(O209:O210)</f>
        <v>0</v>
      </c>
      <c r="P211" s="28"/>
      <c r="Q211" s="294">
        <f>SUM(Q209:Q210)</f>
        <v>0</v>
      </c>
      <c r="R211" s="294">
        <f>IF($R$19&lt;1,0,Q211/$R$19)</f>
        <v>0</v>
      </c>
      <c r="S211" s="288"/>
      <c r="T211" s="351">
        <f>IF(Q211=0,0,1)+IF(C211=0,0,1)+IF(D211=0,0,1)+IF(E211=0,0,1)+IF(F211=0,0,1)+IF(G211=0,0,1)+IF(H211=0,0,1)+IF(I211=0,0,1)+IF(J211=0,0,1)+IF(K211=0,0,1)+IF(L211=0,0,1)+IF(M211=0,0,1)+IF(N211=0,0,1)+IF(O211=0,0,1)</f>
        <v>0</v>
      </c>
      <c r="U211" s="237"/>
      <c r="V211" s="237"/>
      <c r="W211" s="237"/>
      <c r="X211" s="237"/>
      <c r="Y211" s="237"/>
      <c r="Z211" s="237"/>
      <c r="AA211" s="237"/>
      <c r="AB211" s="237"/>
      <c r="AC211" s="237"/>
      <c r="AD211" s="237"/>
      <c r="AE211" s="237"/>
      <c r="AF211" s="237"/>
      <c r="AG211" s="237"/>
      <c r="AH211" s="237"/>
      <c r="AI211" s="237"/>
      <c r="AJ211" s="237"/>
      <c r="AK211" s="237"/>
      <c r="AL211" s="237"/>
      <c r="AM211" s="237"/>
      <c r="AN211" s="237"/>
      <c r="AO211" s="237"/>
      <c r="AP211" s="237"/>
      <c r="AQ211" s="237"/>
      <c r="AR211" s="237"/>
      <c r="AS211" s="237"/>
      <c r="AT211" s="237"/>
      <c r="AU211" s="237"/>
      <c r="AV211" s="237"/>
      <c r="AW211" s="237"/>
      <c r="AX211" s="237"/>
      <c r="AY211" s="237"/>
      <c r="AZ211" s="237"/>
      <c r="BA211" s="237"/>
      <c r="BB211" s="237"/>
      <c r="BC211" s="237"/>
      <c r="BD211" s="237"/>
      <c r="BE211" s="237"/>
      <c r="BF211" s="237"/>
      <c r="BG211" s="237"/>
      <c r="BH211" s="237"/>
      <c r="BI211" s="237"/>
      <c r="BJ211" s="237"/>
      <c r="BK211" s="237"/>
      <c r="BL211" s="237"/>
      <c r="BM211" s="237"/>
      <c r="BN211" s="237"/>
      <c r="BO211" s="237"/>
      <c r="BP211" s="237"/>
      <c r="BQ211" s="237"/>
      <c r="BR211" s="237"/>
      <c r="BS211" s="237"/>
      <c r="BT211" s="237"/>
      <c r="BU211" s="237"/>
      <c r="BV211" s="237"/>
      <c r="BW211" s="237"/>
      <c r="BX211" s="237"/>
      <c r="BY211" s="237"/>
      <c r="BZ211" s="237"/>
      <c r="CA211" s="237"/>
      <c r="CB211" s="237"/>
      <c r="CC211" s="237"/>
      <c r="CD211" s="237"/>
      <c r="CE211" s="237"/>
      <c r="CF211" s="237"/>
      <c r="CG211" s="237"/>
      <c r="CH211" s="237"/>
      <c r="CI211" s="237"/>
      <c r="CJ211" s="237"/>
      <c r="CK211" s="237"/>
      <c r="CL211" s="237"/>
      <c r="CM211" s="237"/>
      <c r="CN211" s="237"/>
      <c r="CO211" s="237"/>
      <c r="CP211" s="237"/>
      <c r="CQ211" s="237"/>
      <c r="CR211" s="237"/>
      <c r="CS211" s="237"/>
      <c r="CT211" s="237"/>
      <c r="CU211" s="237"/>
      <c r="CV211" s="237"/>
      <c r="CW211" s="237"/>
      <c r="CX211" s="237"/>
      <c r="CY211" s="237"/>
      <c r="CZ211" s="237"/>
      <c r="DA211" s="237"/>
      <c r="DB211" s="237"/>
      <c r="DC211" s="237"/>
      <c r="DD211" s="237"/>
      <c r="DE211" s="237"/>
      <c r="DF211" s="237"/>
      <c r="DG211" s="237"/>
      <c r="DH211" s="237"/>
      <c r="DI211" s="237"/>
      <c r="DJ211" s="237"/>
      <c r="DK211" s="237"/>
      <c r="DL211" s="237"/>
      <c r="DM211" s="237"/>
      <c r="DN211" s="237"/>
      <c r="DO211" s="237"/>
      <c r="DP211" s="237"/>
      <c r="DQ211" s="237"/>
      <c r="DR211" s="237"/>
      <c r="DS211" s="237"/>
      <c r="DT211" s="237"/>
      <c r="DU211" s="237"/>
      <c r="DV211" s="237"/>
      <c r="DW211" s="237"/>
      <c r="DX211" s="237"/>
      <c r="DY211" s="237"/>
      <c r="DZ211" s="237"/>
      <c r="EA211" s="237"/>
      <c r="EB211" s="237"/>
      <c r="EC211" s="237"/>
      <c r="ED211" s="237"/>
      <c r="EE211" s="237"/>
      <c r="EF211" s="237"/>
      <c r="EG211" s="237"/>
      <c r="EH211" s="237"/>
      <c r="EI211" s="237"/>
      <c r="EJ211" s="237"/>
      <c r="EK211" s="237"/>
      <c r="EL211" s="237"/>
      <c r="EM211" s="237"/>
      <c r="EN211" s="237"/>
      <c r="EO211" s="237"/>
      <c r="EP211" s="237"/>
      <c r="EQ211" s="237"/>
      <c r="ER211" s="237"/>
      <c r="ES211" s="237"/>
      <c r="ET211" s="237"/>
      <c r="EU211" s="237"/>
      <c r="EV211" s="237"/>
      <c r="EW211" s="237"/>
      <c r="EX211" s="237"/>
      <c r="EY211" s="237"/>
      <c r="EZ211" s="237"/>
      <c r="FA211" s="237"/>
      <c r="FB211" s="237"/>
      <c r="FC211" s="237"/>
      <c r="FD211" s="237"/>
      <c r="FE211" s="237"/>
      <c r="FF211" s="237"/>
      <c r="FG211" s="237"/>
      <c r="FH211" s="237"/>
      <c r="FI211" s="237"/>
      <c r="FJ211" s="237"/>
      <c r="FK211" s="237"/>
      <c r="FL211" s="237"/>
      <c r="FM211" s="237"/>
      <c r="FN211" s="237"/>
      <c r="FO211" s="237"/>
      <c r="FP211" s="237"/>
      <c r="FQ211" s="237"/>
      <c r="FR211" s="237"/>
      <c r="FS211" s="237"/>
      <c r="FT211" s="237"/>
      <c r="FU211" s="237"/>
      <c r="FV211" s="237"/>
      <c r="FW211" s="237"/>
      <c r="FX211" s="237"/>
      <c r="FY211" s="237"/>
      <c r="FZ211" s="237"/>
      <c r="GA211" s="237"/>
      <c r="GB211" s="237"/>
      <c r="GC211" s="237"/>
      <c r="GD211" s="237"/>
      <c r="GE211" s="237"/>
      <c r="GF211" s="237"/>
      <c r="GG211" s="237"/>
      <c r="GH211" s="237"/>
      <c r="GI211" s="237"/>
      <c r="GJ211" s="237"/>
      <c r="GK211" s="237"/>
      <c r="GL211" s="237"/>
      <c r="GM211" s="237"/>
      <c r="GN211" s="237"/>
      <c r="GO211" s="237"/>
      <c r="GP211" s="237"/>
      <c r="GQ211" s="237"/>
    </row>
    <row r="212" spans="1:199" s="81" customFormat="1" ht="15" hidden="1">
      <c r="A212" s="73">
        <f>+B212</f>
        <v>0</v>
      </c>
      <c r="B212" s="241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8"/>
      <c r="Q212" s="237"/>
      <c r="R212" s="237"/>
      <c r="S212" s="288"/>
      <c r="T212" s="351">
        <f>T213</f>
        <v>0</v>
      </c>
      <c r="U212" s="237"/>
      <c r="V212" s="237"/>
      <c r="W212" s="237"/>
      <c r="X212" s="237"/>
      <c r="Y212" s="237"/>
      <c r="Z212" s="237"/>
      <c r="AA212" s="237"/>
      <c r="AB212" s="237"/>
      <c r="AC212" s="237"/>
      <c r="AD212" s="237"/>
      <c r="AE212" s="237"/>
      <c r="AF212" s="237"/>
      <c r="AG212" s="237"/>
      <c r="AH212" s="237"/>
      <c r="AI212" s="237"/>
      <c r="AJ212" s="237"/>
      <c r="AK212" s="237"/>
      <c r="AL212" s="237"/>
      <c r="AM212" s="237"/>
      <c r="AN212" s="237"/>
      <c r="AO212" s="237"/>
      <c r="AP212" s="237"/>
      <c r="AQ212" s="237"/>
      <c r="AR212" s="237"/>
      <c r="AS212" s="237"/>
      <c r="AT212" s="237"/>
      <c r="AU212" s="237"/>
      <c r="AV212" s="237"/>
      <c r="AW212" s="237"/>
      <c r="AX212" s="237"/>
      <c r="AY212" s="237"/>
      <c r="AZ212" s="237"/>
      <c r="BA212" s="237"/>
      <c r="BB212" s="237"/>
      <c r="BC212" s="237"/>
      <c r="BD212" s="237"/>
      <c r="BE212" s="237"/>
      <c r="BF212" s="237"/>
      <c r="BG212" s="237"/>
      <c r="BH212" s="237"/>
      <c r="BI212" s="237"/>
      <c r="BJ212" s="237"/>
      <c r="BK212" s="237"/>
      <c r="BL212" s="237"/>
      <c r="BM212" s="237"/>
      <c r="BN212" s="237"/>
      <c r="BO212" s="237"/>
      <c r="BP212" s="237"/>
      <c r="BQ212" s="237"/>
      <c r="BR212" s="237"/>
      <c r="BS212" s="237"/>
      <c r="BT212" s="237"/>
      <c r="BU212" s="237"/>
      <c r="BV212" s="237"/>
      <c r="BW212" s="237"/>
      <c r="BX212" s="237"/>
      <c r="BY212" s="237"/>
      <c r="BZ212" s="237"/>
      <c r="CA212" s="237"/>
      <c r="CB212" s="237"/>
      <c r="CC212" s="237"/>
      <c r="CD212" s="237"/>
      <c r="CE212" s="237"/>
      <c r="CF212" s="237"/>
      <c r="CG212" s="237"/>
      <c r="CH212" s="237"/>
      <c r="CI212" s="237"/>
      <c r="CJ212" s="237"/>
      <c r="CK212" s="237"/>
      <c r="CL212" s="237"/>
      <c r="CM212" s="237"/>
      <c r="CN212" s="237"/>
      <c r="CO212" s="237"/>
      <c r="CP212" s="237"/>
      <c r="CQ212" s="237"/>
      <c r="CR212" s="237"/>
      <c r="CS212" s="237"/>
      <c r="CT212" s="237"/>
      <c r="CU212" s="237"/>
      <c r="CV212" s="237"/>
      <c r="CW212" s="237"/>
      <c r="CX212" s="237"/>
      <c r="CY212" s="237"/>
      <c r="CZ212" s="237"/>
      <c r="DA212" s="237"/>
      <c r="DB212" s="237"/>
      <c r="DC212" s="237"/>
      <c r="DD212" s="237"/>
      <c r="DE212" s="237"/>
      <c r="DF212" s="237"/>
      <c r="DG212" s="237"/>
      <c r="DH212" s="237"/>
      <c r="DI212" s="237"/>
      <c r="DJ212" s="237"/>
      <c r="DK212" s="237"/>
      <c r="DL212" s="237"/>
      <c r="DM212" s="237"/>
      <c r="DN212" s="237"/>
      <c r="DO212" s="237"/>
      <c r="DP212" s="237"/>
      <c r="DQ212" s="237"/>
      <c r="DR212" s="237"/>
      <c r="DS212" s="237"/>
      <c r="DT212" s="237"/>
      <c r="DU212" s="237"/>
      <c r="DV212" s="237"/>
      <c r="DW212" s="237"/>
      <c r="DX212" s="237"/>
      <c r="DY212" s="237"/>
      <c r="DZ212" s="237"/>
      <c r="EA212" s="237"/>
      <c r="EB212" s="237"/>
      <c r="EC212" s="237"/>
      <c r="ED212" s="237"/>
      <c r="EE212" s="237"/>
      <c r="EF212" s="237"/>
      <c r="EG212" s="237"/>
      <c r="EH212" s="237"/>
      <c r="EI212" s="237"/>
      <c r="EJ212" s="237"/>
      <c r="EK212" s="237"/>
      <c r="EL212" s="237"/>
      <c r="EM212" s="237"/>
      <c r="EN212" s="237"/>
      <c r="EO212" s="237"/>
      <c r="EP212" s="237"/>
      <c r="EQ212" s="237"/>
      <c r="ER212" s="237"/>
      <c r="ES212" s="237"/>
      <c r="ET212" s="237"/>
      <c r="EU212" s="237"/>
      <c r="EV212" s="237"/>
      <c r="EW212" s="237"/>
      <c r="EX212" s="237"/>
      <c r="EY212" s="237"/>
      <c r="EZ212" s="237"/>
      <c r="FA212" s="237"/>
      <c r="FB212" s="237"/>
      <c r="FC212" s="237"/>
      <c r="FD212" s="237"/>
      <c r="FE212" s="237"/>
      <c r="FF212" s="237"/>
      <c r="FG212" s="237"/>
      <c r="FH212" s="237"/>
      <c r="FI212" s="237"/>
      <c r="FJ212" s="237"/>
      <c r="FK212" s="237"/>
      <c r="FL212" s="237"/>
      <c r="FM212" s="237"/>
      <c r="FN212" s="237"/>
      <c r="FO212" s="237"/>
      <c r="FP212" s="237"/>
      <c r="FQ212" s="237"/>
      <c r="FR212" s="237"/>
      <c r="FS212" s="237"/>
      <c r="FT212" s="237"/>
      <c r="FU212" s="237"/>
      <c r="FV212" s="237"/>
      <c r="FW212" s="237"/>
      <c r="FX212" s="237"/>
      <c r="FY212" s="237"/>
      <c r="FZ212" s="237"/>
      <c r="GA212" s="237"/>
      <c r="GB212" s="237"/>
      <c r="GC212" s="237"/>
      <c r="GD212" s="237"/>
      <c r="GE212" s="237"/>
      <c r="GF212" s="237"/>
      <c r="GG212" s="237"/>
      <c r="GH212" s="237"/>
      <c r="GI212" s="237"/>
      <c r="GJ212" s="237"/>
      <c r="GK212" s="237"/>
      <c r="GL212" s="237"/>
      <c r="GM212" s="237"/>
      <c r="GN212" s="237"/>
      <c r="GO212" s="237"/>
      <c r="GP212" s="237"/>
      <c r="GQ212" s="237"/>
    </row>
    <row r="213" spans="1:199" s="81" customFormat="1" ht="15" hidden="1">
      <c r="A213" s="73" t="str">
        <f>+B213</f>
        <v>Non-Residential Income</v>
      </c>
      <c r="B213" s="238" t="s">
        <v>52</v>
      </c>
      <c r="C213" s="237"/>
      <c r="D213" s="237"/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8"/>
      <c r="Q213" s="237"/>
      <c r="R213" s="237"/>
      <c r="S213" s="288"/>
      <c r="T213" s="351">
        <f>+T253</f>
        <v>0</v>
      </c>
      <c r="U213" s="237"/>
      <c r="V213" s="237"/>
      <c r="W213" s="237"/>
      <c r="X213" s="237"/>
      <c r="Y213" s="237"/>
      <c r="Z213" s="237"/>
      <c r="AA213" s="237"/>
      <c r="AB213" s="237"/>
      <c r="AC213" s="237"/>
      <c r="AD213" s="237"/>
      <c r="AE213" s="237"/>
      <c r="AF213" s="237"/>
      <c r="AG213" s="237"/>
      <c r="AH213" s="237"/>
      <c r="AI213" s="237"/>
      <c r="AJ213" s="237"/>
      <c r="AK213" s="237"/>
      <c r="AL213" s="237"/>
      <c r="AM213" s="237"/>
      <c r="AN213" s="237"/>
      <c r="AO213" s="237"/>
      <c r="AP213" s="237"/>
      <c r="AQ213" s="237"/>
      <c r="AR213" s="237"/>
      <c r="AS213" s="237"/>
      <c r="AT213" s="237"/>
      <c r="AU213" s="237"/>
      <c r="AV213" s="237"/>
      <c r="AW213" s="237"/>
      <c r="AX213" s="237"/>
      <c r="AY213" s="237"/>
      <c r="AZ213" s="237"/>
      <c r="BA213" s="237"/>
      <c r="BB213" s="237"/>
      <c r="BC213" s="237"/>
      <c r="BD213" s="237"/>
      <c r="BE213" s="237"/>
      <c r="BF213" s="237"/>
      <c r="BG213" s="237"/>
      <c r="BH213" s="237"/>
      <c r="BI213" s="237"/>
      <c r="BJ213" s="237"/>
      <c r="BK213" s="237"/>
      <c r="BL213" s="237"/>
      <c r="BM213" s="237"/>
      <c r="BN213" s="237"/>
      <c r="BO213" s="237"/>
      <c r="BP213" s="237"/>
      <c r="BQ213" s="237"/>
      <c r="BR213" s="237"/>
      <c r="BS213" s="237"/>
      <c r="BT213" s="237"/>
      <c r="BU213" s="237"/>
      <c r="BV213" s="237"/>
      <c r="BW213" s="237"/>
      <c r="BX213" s="237"/>
      <c r="BY213" s="237"/>
      <c r="BZ213" s="237"/>
      <c r="CA213" s="237"/>
      <c r="CB213" s="237"/>
      <c r="CC213" s="237"/>
      <c r="CD213" s="237"/>
      <c r="CE213" s="237"/>
      <c r="CF213" s="237"/>
      <c r="CG213" s="237"/>
      <c r="CH213" s="237"/>
      <c r="CI213" s="237"/>
      <c r="CJ213" s="237"/>
      <c r="CK213" s="237"/>
      <c r="CL213" s="237"/>
      <c r="CM213" s="237"/>
      <c r="CN213" s="237"/>
      <c r="CO213" s="237"/>
      <c r="CP213" s="237"/>
      <c r="CQ213" s="237"/>
      <c r="CR213" s="237"/>
      <c r="CS213" s="237"/>
      <c r="CT213" s="237"/>
      <c r="CU213" s="237"/>
      <c r="CV213" s="237"/>
      <c r="CW213" s="237"/>
      <c r="CX213" s="237"/>
      <c r="CY213" s="237"/>
      <c r="CZ213" s="237"/>
      <c r="DA213" s="237"/>
      <c r="DB213" s="237"/>
      <c r="DC213" s="237"/>
      <c r="DD213" s="237"/>
      <c r="DE213" s="237"/>
      <c r="DF213" s="237"/>
      <c r="DG213" s="237"/>
      <c r="DH213" s="237"/>
      <c r="DI213" s="237"/>
      <c r="DJ213" s="237"/>
      <c r="DK213" s="237"/>
      <c r="DL213" s="237"/>
      <c r="DM213" s="237"/>
      <c r="DN213" s="237"/>
      <c r="DO213" s="237"/>
      <c r="DP213" s="237"/>
      <c r="DQ213" s="237"/>
      <c r="DR213" s="237"/>
      <c r="DS213" s="237"/>
      <c r="DT213" s="237"/>
      <c r="DU213" s="237"/>
      <c r="DV213" s="237"/>
      <c r="DW213" s="237"/>
      <c r="DX213" s="237"/>
      <c r="DY213" s="237"/>
      <c r="DZ213" s="237"/>
      <c r="EA213" s="237"/>
      <c r="EB213" s="237"/>
      <c r="EC213" s="237"/>
      <c r="ED213" s="237"/>
      <c r="EE213" s="237"/>
      <c r="EF213" s="237"/>
      <c r="EG213" s="237"/>
      <c r="EH213" s="237"/>
      <c r="EI213" s="237"/>
      <c r="EJ213" s="237"/>
      <c r="EK213" s="237"/>
      <c r="EL213" s="237"/>
      <c r="EM213" s="237"/>
      <c r="EN213" s="237"/>
      <c r="EO213" s="237"/>
      <c r="EP213" s="237"/>
      <c r="EQ213" s="237"/>
      <c r="ER213" s="237"/>
      <c r="ES213" s="237"/>
      <c r="ET213" s="237"/>
      <c r="EU213" s="237"/>
      <c r="EV213" s="237"/>
      <c r="EW213" s="237"/>
      <c r="EX213" s="237"/>
      <c r="EY213" s="237"/>
      <c r="EZ213" s="237"/>
      <c r="FA213" s="237"/>
      <c r="FB213" s="237"/>
      <c r="FC213" s="237"/>
      <c r="FD213" s="237"/>
      <c r="FE213" s="237"/>
      <c r="FF213" s="237"/>
      <c r="FG213" s="237"/>
      <c r="FH213" s="237"/>
      <c r="FI213" s="237"/>
      <c r="FJ213" s="237"/>
      <c r="FK213" s="237"/>
      <c r="FL213" s="237"/>
      <c r="FM213" s="237"/>
      <c r="FN213" s="237"/>
      <c r="FO213" s="237"/>
      <c r="FP213" s="237"/>
      <c r="FQ213" s="237"/>
      <c r="FR213" s="237"/>
      <c r="FS213" s="237"/>
      <c r="FT213" s="237"/>
      <c r="FU213" s="237"/>
      <c r="FV213" s="237"/>
      <c r="FW213" s="237"/>
      <c r="FX213" s="237"/>
      <c r="FY213" s="237"/>
      <c r="FZ213" s="237"/>
      <c r="GA213" s="237"/>
      <c r="GB213" s="237"/>
      <c r="GC213" s="237"/>
      <c r="GD213" s="237"/>
      <c r="GE213" s="237"/>
      <c r="GF213" s="237"/>
      <c r="GG213" s="237"/>
      <c r="GH213" s="237"/>
      <c r="GI213" s="237"/>
      <c r="GJ213" s="237"/>
      <c r="GK213" s="237"/>
      <c r="GL213" s="237"/>
      <c r="GM213" s="237"/>
      <c r="GN213" s="237"/>
      <c r="GO213" s="237"/>
      <c r="GP213" s="237"/>
      <c r="GQ213" s="237"/>
    </row>
    <row r="214" spans="1:199" s="81" customFormat="1" ht="15" customHeight="1">
      <c r="A214" s="73">
        <f>+B214</f>
        <v>0</v>
      </c>
      <c r="B214" s="238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8"/>
      <c r="Q214" s="237"/>
      <c r="R214" s="237"/>
      <c r="S214" s="288"/>
      <c r="T214" s="351"/>
      <c r="U214" s="237"/>
      <c r="V214" s="237"/>
      <c r="W214" s="237"/>
      <c r="X214" s="237"/>
      <c r="Y214" s="237"/>
      <c r="Z214" s="237"/>
      <c r="AA214" s="237"/>
      <c r="AB214" s="237"/>
      <c r="AC214" s="237"/>
      <c r="AD214" s="237"/>
      <c r="AE214" s="237"/>
      <c r="AF214" s="237"/>
      <c r="AG214" s="237"/>
      <c r="AH214" s="237"/>
      <c r="AI214" s="237"/>
      <c r="AJ214" s="237"/>
      <c r="AK214" s="237"/>
      <c r="AL214" s="237"/>
      <c r="AM214" s="237"/>
      <c r="AN214" s="237"/>
      <c r="AO214" s="237"/>
      <c r="AP214" s="237"/>
      <c r="AQ214" s="237"/>
      <c r="AR214" s="237"/>
      <c r="AS214" s="237"/>
      <c r="AT214" s="237"/>
      <c r="AU214" s="237"/>
      <c r="AV214" s="237"/>
      <c r="AW214" s="237"/>
      <c r="AX214" s="237"/>
      <c r="AY214" s="237"/>
      <c r="AZ214" s="237"/>
      <c r="BA214" s="237"/>
      <c r="BB214" s="237"/>
      <c r="BC214" s="237"/>
      <c r="BD214" s="237"/>
      <c r="BE214" s="237"/>
      <c r="BF214" s="237"/>
      <c r="BG214" s="237"/>
      <c r="BH214" s="237"/>
      <c r="BI214" s="237"/>
      <c r="BJ214" s="237"/>
      <c r="BK214" s="237"/>
      <c r="BL214" s="237"/>
      <c r="BM214" s="237"/>
      <c r="BN214" s="237"/>
      <c r="BO214" s="237"/>
      <c r="BP214" s="237"/>
      <c r="BQ214" s="237"/>
      <c r="BR214" s="237"/>
      <c r="BS214" s="237"/>
      <c r="BT214" s="237"/>
      <c r="BU214" s="237"/>
      <c r="BV214" s="237"/>
      <c r="BW214" s="237"/>
      <c r="BX214" s="237"/>
      <c r="BY214" s="237"/>
      <c r="BZ214" s="237"/>
      <c r="CA214" s="237"/>
      <c r="CB214" s="237"/>
      <c r="CC214" s="237"/>
      <c r="CD214" s="237"/>
      <c r="CE214" s="237"/>
      <c r="CF214" s="237"/>
      <c r="CG214" s="237"/>
      <c r="CH214" s="237"/>
      <c r="CI214" s="237"/>
      <c r="CJ214" s="237"/>
      <c r="CK214" s="237"/>
      <c r="CL214" s="237"/>
      <c r="CM214" s="237"/>
      <c r="CN214" s="237"/>
      <c r="CO214" s="237"/>
      <c r="CP214" s="237"/>
      <c r="CQ214" s="237"/>
      <c r="CR214" s="237"/>
      <c r="CS214" s="237"/>
      <c r="CT214" s="237"/>
      <c r="CU214" s="237"/>
      <c r="CV214" s="237"/>
      <c r="CW214" s="237"/>
      <c r="CX214" s="237"/>
      <c r="CY214" s="237"/>
      <c r="CZ214" s="237"/>
      <c r="DA214" s="237"/>
      <c r="DB214" s="237"/>
      <c r="DC214" s="237"/>
      <c r="DD214" s="237"/>
      <c r="DE214" s="237"/>
      <c r="DF214" s="237"/>
      <c r="DG214" s="237"/>
      <c r="DH214" s="237"/>
      <c r="DI214" s="237"/>
      <c r="DJ214" s="237"/>
      <c r="DK214" s="237"/>
      <c r="DL214" s="237"/>
      <c r="DM214" s="237"/>
      <c r="DN214" s="237"/>
      <c r="DO214" s="237"/>
      <c r="DP214" s="237"/>
      <c r="DQ214" s="237"/>
      <c r="DR214" s="237"/>
      <c r="DS214" s="237"/>
      <c r="DT214" s="237"/>
      <c r="DU214" s="237"/>
      <c r="DV214" s="237"/>
      <c r="DW214" s="237"/>
      <c r="DX214" s="237"/>
      <c r="DY214" s="237"/>
      <c r="DZ214" s="237"/>
      <c r="EA214" s="237"/>
      <c r="EB214" s="237"/>
      <c r="EC214" s="237"/>
      <c r="ED214" s="237"/>
      <c r="EE214" s="237"/>
      <c r="EF214" s="237"/>
      <c r="EG214" s="237"/>
      <c r="EH214" s="237"/>
      <c r="EI214" s="237"/>
      <c r="EJ214" s="237"/>
      <c r="EK214" s="237"/>
      <c r="EL214" s="237"/>
      <c r="EM214" s="237"/>
      <c r="EN214" s="237"/>
      <c r="EO214" s="237"/>
      <c r="EP214" s="237"/>
      <c r="EQ214" s="237"/>
      <c r="ER214" s="237"/>
      <c r="ES214" s="237"/>
      <c r="ET214" s="237"/>
      <c r="EU214" s="237"/>
      <c r="EV214" s="237"/>
      <c r="EW214" s="237"/>
      <c r="EX214" s="237"/>
      <c r="EY214" s="237"/>
      <c r="EZ214" s="237"/>
      <c r="FA214" s="237"/>
      <c r="FB214" s="237"/>
      <c r="FC214" s="237"/>
      <c r="FD214" s="237"/>
      <c r="FE214" s="237"/>
      <c r="FF214" s="237"/>
      <c r="FG214" s="237"/>
      <c r="FH214" s="237"/>
      <c r="FI214" s="237"/>
      <c r="FJ214" s="237"/>
      <c r="FK214" s="237"/>
      <c r="FL214" s="237"/>
      <c r="FM214" s="237"/>
      <c r="FN214" s="237"/>
      <c r="FO214" s="237"/>
      <c r="FP214" s="237"/>
      <c r="FQ214" s="237"/>
      <c r="FR214" s="237"/>
      <c r="FS214" s="237"/>
      <c r="FT214" s="237"/>
      <c r="FU214" s="237"/>
      <c r="FV214" s="237"/>
      <c r="FW214" s="237"/>
      <c r="FX214" s="237"/>
      <c r="FY214" s="237"/>
      <c r="FZ214" s="237"/>
      <c r="GA214" s="237"/>
      <c r="GB214" s="237"/>
      <c r="GC214" s="237"/>
      <c r="GD214" s="237"/>
      <c r="GE214" s="237"/>
      <c r="GF214" s="237"/>
      <c r="GG214" s="237"/>
      <c r="GH214" s="237"/>
      <c r="GI214" s="237"/>
      <c r="GJ214" s="237"/>
      <c r="GK214" s="237"/>
      <c r="GL214" s="237"/>
      <c r="GM214" s="237"/>
      <c r="GN214" s="237"/>
      <c r="GO214" s="237"/>
      <c r="GP214" s="237"/>
      <c r="GQ214" s="237"/>
    </row>
    <row r="215" spans="1:199" s="81" customFormat="1" ht="15" hidden="1">
      <c r="A215" s="73" t="str">
        <f>+B215</f>
        <v>Retail Income</v>
      </c>
      <c r="B215" s="238" t="s">
        <v>54</v>
      </c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8"/>
      <c r="Q215" s="237"/>
      <c r="R215" s="237"/>
      <c r="S215" s="288"/>
      <c r="T215" s="348">
        <f>T225</f>
        <v>0</v>
      </c>
      <c r="U215" s="237"/>
      <c r="V215" s="237"/>
      <c r="W215" s="237"/>
      <c r="X215" s="237"/>
      <c r="Y215" s="237"/>
      <c r="Z215" s="237"/>
      <c r="AA215" s="237"/>
      <c r="AB215" s="237"/>
      <c r="AC215" s="237"/>
      <c r="AD215" s="237"/>
      <c r="AE215" s="237"/>
      <c r="AF215" s="237"/>
      <c r="AG215" s="237"/>
      <c r="AH215" s="237"/>
      <c r="AI215" s="237"/>
      <c r="AJ215" s="237"/>
      <c r="AK215" s="237"/>
      <c r="AL215" s="237"/>
      <c r="AM215" s="237"/>
      <c r="AN215" s="237"/>
      <c r="AO215" s="237"/>
      <c r="AP215" s="237"/>
      <c r="AQ215" s="237"/>
      <c r="AR215" s="237"/>
      <c r="AS215" s="237"/>
      <c r="AT215" s="237"/>
      <c r="AU215" s="237"/>
      <c r="AV215" s="237"/>
      <c r="AW215" s="237"/>
      <c r="AX215" s="237"/>
      <c r="AY215" s="237"/>
      <c r="AZ215" s="237"/>
      <c r="BA215" s="237"/>
      <c r="BB215" s="237"/>
      <c r="BC215" s="237"/>
      <c r="BD215" s="237"/>
      <c r="BE215" s="237"/>
      <c r="BF215" s="237"/>
      <c r="BG215" s="237"/>
      <c r="BH215" s="237"/>
      <c r="BI215" s="237"/>
      <c r="BJ215" s="237"/>
      <c r="BK215" s="237"/>
      <c r="BL215" s="237"/>
      <c r="BM215" s="237"/>
      <c r="BN215" s="237"/>
      <c r="BO215" s="237"/>
      <c r="BP215" s="237"/>
      <c r="BQ215" s="237"/>
      <c r="BR215" s="237"/>
      <c r="BS215" s="237"/>
      <c r="BT215" s="237"/>
      <c r="BU215" s="237"/>
      <c r="BV215" s="237"/>
      <c r="BW215" s="237"/>
      <c r="BX215" s="237"/>
      <c r="BY215" s="237"/>
      <c r="BZ215" s="237"/>
      <c r="CA215" s="237"/>
      <c r="CB215" s="237"/>
      <c r="CC215" s="237"/>
      <c r="CD215" s="237"/>
      <c r="CE215" s="237"/>
      <c r="CF215" s="237"/>
      <c r="CG215" s="237"/>
      <c r="CH215" s="237"/>
      <c r="CI215" s="237"/>
      <c r="CJ215" s="237"/>
      <c r="CK215" s="237"/>
      <c r="CL215" s="237"/>
      <c r="CM215" s="237"/>
      <c r="CN215" s="237"/>
      <c r="CO215" s="237"/>
      <c r="CP215" s="237"/>
      <c r="CQ215" s="237"/>
      <c r="CR215" s="237"/>
      <c r="CS215" s="237"/>
      <c r="CT215" s="237"/>
      <c r="CU215" s="237"/>
      <c r="CV215" s="237"/>
      <c r="CW215" s="237"/>
      <c r="CX215" s="237"/>
      <c r="CY215" s="237"/>
      <c r="CZ215" s="237"/>
      <c r="DA215" s="237"/>
      <c r="DB215" s="237"/>
      <c r="DC215" s="237"/>
      <c r="DD215" s="237"/>
      <c r="DE215" s="237"/>
      <c r="DF215" s="237"/>
      <c r="DG215" s="237"/>
      <c r="DH215" s="237"/>
      <c r="DI215" s="237"/>
      <c r="DJ215" s="237"/>
      <c r="DK215" s="237"/>
      <c r="DL215" s="237"/>
      <c r="DM215" s="237"/>
      <c r="DN215" s="237"/>
      <c r="DO215" s="237"/>
      <c r="DP215" s="237"/>
      <c r="DQ215" s="237"/>
      <c r="DR215" s="237"/>
      <c r="DS215" s="237"/>
      <c r="DT215" s="237"/>
      <c r="DU215" s="237"/>
      <c r="DV215" s="237"/>
      <c r="DW215" s="237"/>
      <c r="DX215" s="237"/>
      <c r="DY215" s="237"/>
      <c r="DZ215" s="237"/>
      <c r="EA215" s="237"/>
      <c r="EB215" s="237"/>
      <c r="EC215" s="237"/>
      <c r="ED215" s="237"/>
      <c r="EE215" s="237"/>
      <c r="EF215" s="237"/>
      <c r="EG215" s="237"/>
      <c r="EH215" s="237"/>
      <c r="EI215" s="237"/>
      <c r="EJ215" s="237"/>
      <c r="EK215" s="237"/>
      <c r="EL215" s="237"/>
      <c r="EM215" s="237"/>
      <c r="EN215" s="237"/>
      <c r="EO215" s="237"/>
      <c r="EP215" s="237"/>
      <c r="EQ215" s="237"/>
      <c r="ER215" s="237"/>
      <c r="ES215" s="237"/>
      <c r="ET215" s="237"/>
      <c r="EU215" s="237"/>
      <c r="EV215" s="237"/>
      <c r="EW215" s="237"/>
      <c r="EX215" s="237"/>
      <c r="EY215" s="237"/>
      <c r="EZ215" s="237"/>
      <c r="FA215" s="237"/>
      <c r="FB215" s="237"/>
      <c r="FC215" s="237"/>
      <c r="FD215" s="237"/>
      <c r="FE215" s="237"/>
      <c r="FF215" s="237"/>
      <c r="FG215" s="237"/>
      <c r="FH215" s="237"/>
      <c r="FI215" s="237"/>
      <c r="FJ215" s="237"/>
      <c r="FK215" s="237"/>
      <c r="FL215" s="237"/>
      <c r="FM215" s="237"/>
      <c r="FN215" s="237"/>
      <c r="FO215" s="237"/>
      <c r="FP215" s="237"/>
      <c r="FQ215" s="237"/>
      <c r="FR215" s="237"/>
      <c r="FS215" s="237"/>
      <c r="FT215" s="237"/>
      <c r="FU215" s="237"/>
      <c r="FV215" s="237"/>
      <c r="FW215" s="237"/>
      <c r="FX215" s="237"/>
      <c r="FY215" s="237"/>
      <c r="FZ215" s="237"/>
      <c r="GA215" s="237"/>
      <c r="GB215" s="237"/>
      <c r="GC215" s="237"/>
      <c r="GD215" s="237"/>
      <c r="GE215" s="237"/>
      <c r="GF215" s="237"/>
      <c r="GG215" s="237"/>
      <c r="GH215" s="237"/>
      <c r="GI215" s="237"/>
      <c r="GJ215" s="237"/>
      <c r="GK215" s="237"/>
      <c r="GL215" s="237"/>
      <c r="GM215" s="237"/>
      <c r="GN215" s="237"/>
      <c r="GO215" s="237"/>
      <c r="GP215" s="237"/>
      <c r="GQ215" s="237"/>
    </row>
    <row r="216" spans="1:199" s="81" customFormat="1" ht="15" hidden="1">
      <c r="A216" s="261"/>
      <c r="B216" s="241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8"/>
      <c r="Q216" s="242"/>
      <c r="R216" s="242"/>
      <c r="S216" s="288"/>
      <c r="T216" s="351"/>
      <c r="U216" s="237"/>
      <c r="V216" s="237"/>
      <c r="W216" s="237"/>
      <c r="X216" s="237"/>
      <c r="Y216" s="237"/>
      <c r="Z216" s="237"/>
      <c r="AA216" s="237"/>
      <c r="AB216" s="237"/>
      <c r="AC216" s="237"/>
      <c r="AD216" s="237"/>
      <c r="AE216" s="237"/>
      <c r="AF216" s="237"/>
      <c r="AG216" s="237"/>
      <c r="AH216" s="237"/>
      <c r="AI216" s="237"/>
      <c r="AJ216" s="237"/>
      <c r="AK216" s="237"/>
      <c r="AL216" s="237"/>
      <c r="AM216" s="237"/>
      <c r="AN216" s="237"/>
      <c r="AO216" s="237"/>
      <c r="AP216" s="237"/>
      <c r="AQ216" s="237"/>
      <c r="AR216" s="237"/>
      <c r="AS216" s="237"/>
      <c r="AT216" s="237"/>
      <c r="AU216" s="237"/>
      <c r="AV216" s="237"/>
      <c r="AW216" s="237"/>
      <c r="AX216" s="237"/>
      <c r="AY216" s="237"/>
      <c r="AZ216" s="237"/>
      <c r="BA216" s="237"/>
      <c r="BB216" s="237"/>
      <c r="BC216" s="237"/>
      <c r="BD216" s="237"/>
      <c r="BE216" s="237"/>
      <c r="BF216" s="237"/>
      <c r="BG216" s="237"/>
      <c r="BH216" s="237"/>
      <c r="BI216" s="237"/>
      <c r="BJ216" s="237"/>
      <c r="BK216" s="237"/>
      <c r="BL216" s="237"/>
      <c r="BM216" s="237"/>
      <c r="BN216" s="237"/>
      <c r="BO216" s="237"/>
      <c r="BP216" s="237"/>
      <c r="BQ216" s="237"/>
      <c r="BR216" s="237"/>
      <c r="BS216" s="237"/>
      <c r="BT216" s="237"/>
      <c r="BU216" s="237"/>
      <c r="BV216" s="237"/>
      <c r="BW216" s="237"/>
      <c r="BX216" s="237"/>
      <c r="BY216" s="237"/>
      <c r="BZ216" s="237"/>
      <c r="CA216" s="237"/>
      <c r="CB216" s="237"/>
      <c r="CC216" s="237"/>
      <c r="CD216" s="237"/>
      <c r="CE216" s="237"/>
      <c r="CF216" s="237"/>
      <c r="CG216" s="237"/>
      <c r="CH216" s="237"/>
      <c r="CI216" s="237"/>
      <c r="CJ216" s="237"/>
      <c r="CK216" s="237"/>
      <c r="CL216" s="237"/>
      <c r="CM216" s="237"/>
      <c r="CN216" s="237"/>
      <c r="CO216" s="237"/>
      <c r="CP216" s="237"/>
      <c r="CQ216" s="237"/>
      <c r="CR216" s="237"/>
      <c r="CS216" s="237"/>
      <c r="CT216" s="237"/>
      <c r="CU216" s="237"/>
      <c r="CV216" s="237"/>
      <c r="CW216" s="237"/>
      <c r="CX216" s="237"/>
      <c r="CY216" s="237"/>
      <c r="CZ216" s="237"/>
      <c r="DA216" s="237"/>
      <c r="DB216" s="237"/>
      <c r="DC216" s="237"/>
      <c r="DD216" s="237"/>
      <c r="DE216" s="237"/>
      <c r="DF216" s="237"/>
      <c r="DG216" s="237"/>
      <c r="DH216" s="237"/>
      <c r="DI216" s="237"/>
      <c r="DJ216" s="237"/>
      <c r="DK216" s="237"/>
      <c r="DL216" s="237"/>
      <c r="DM216" s="237"/>
      <c r="DN216" s="237"/>
      <c r="DO216" s="237"/>
      <c r="DP216" s="237"/>
      <c r="DQ216" s="237"/>
      <c r="DR216" s="237"/>
      <c r="DS216" s="237"/>
      <c r="DT216" s="237"/>
      <c r="DU216" s="237"/>
      <c r="DV216" s="237"/>
      <c r="DW216" s="237"/>
      <c r="DX216" s="237"/>
      <c r="DY216" s="237"/>
      <c r="DZ216" s="237"/>
      <c r="EA216" s="237"/>
      <c r="EB216" s="237"/>
      <c r="EC216" s="237"/>
      <c r="ED216" s="237"/>
      <c r="EE216" s="237"/>
      <c r="EF216" s="237"/>
      <c r="EG216" s="237"/>
      <c r="EH216" s="237"/>
      <c r="EI216" s="237"/>
      <c r="EJ216" s="237"/>
      <c r="EK216" s="237"/>
      <c r="EL216" s="237"/>
      <c r="EM216" s="237"/>
      <c r="EN216" s="237"/>
      <c r="EO216" s="237"/>
      <c r="EP216" s="237"/>
      <c r="EQ216" s="237"/>
      <c r="ER216" s="237"/>
      <c r="ES216" s="237"/>
      <c r="ET216" s="237"/>
      <c r="EU216" s="237"/>
      <c r="EV216" s="237"/>
      <c r="EW216" s="237"/>
      <c r="EX216" s="237"/>
      <c r="EY216" s="237"/>
      <c r="EZ216" s="237"/>
      <c r="FA216" s="237"/>
      <c r="FB216" s="237"/>
      <c r="FC216" s="237"/>
      <c r="FD216" s="237"/>
      <c r="FE216" s="237"/>
      <c r="FF216" s="237"/>
      <c r="FG216" s="237"/>
      <c r="FH216" s="237"/>
      <c r="FI216" s="237"/>
      <c r="FJ216" s="237"/>
      <c r="FK216" s="237"/>
      <c r="FL216" s="237"/>
      <c r="FM216" s="237"/>
      <c r="FN216" s="237"/>
      <c r="FO216" s="237"/>
      <c r="FP216" s="237"/>
      <c r="FQ216" s="237"/>
      <c r="FR216" s="237"/>
      <c r="FS216" s="237"/>
      <c r="FT216" s="237"/>
      <c r="FU216" s="237"/>
      <c r="FV216" s="237"/>
      <c r="FW216" s="237"/>
      <c r="FX216" s="237"/>
      <c r="FY216" s="237"/>
      <c r="FZ216" s="237"/>
      <c r="GA216" s="237"/>
      <c r="GB216" s="237"/>
      <c r="GC216" s="237"/>
      <c r="GD216" s="237"/>
      <c r="GE216" s="237"/>
      <c r="GF216" s="237"/>
      <c r="GG216" s="237"/>
      <c r="GH216" s="237"/>
      <c r="GI216" s="237"/>
      <c r="GJ216" s="237"/>
      <c r="GK216" s="237"/>
      <c r="GL216" s="237"/>
      <c r="GM216" s="237"/>
      <c r="GN216" s="237"/>
      <c r="GO216" s="237"/>
      <c r="GP216" s="237"/>
      <c r="GQ216" s="237"/>
    </row>
    <row r="217" spans="1:199" s="81" customFormat="1" ht="15" hidden="1">
      <c r="A217" s="261" t="s">
        <v>172</v>
      </c>
      <c r="B217" s="241" t="s">
        <v>5600</v>
      </c>
      <c r="C217" s="242">
        <v>0</v>
      </c>
      <c r="D217" s="242">
        <v>0</v>
      </c>
      <c r="E217" s="242">
        <v>0</v>
      </c>
      <c r="F217" s="242">
        <v>0</v>
      </c>
      <c r="G217" s="242">
        <v>0</v>
      </c>
      <c r="H217" s="242">
        <v>0</v>
      </c>
      <c r="I217" s="242">
        <v>0</v>
      </c>
      <c r="J217" s="242">
        <v>0</v>
      </c>
      <c r="K217" s="242">
        <v>0</v>
      </c>
      <c r="L217" s="242">
        <v>0</v>
      </c>
      <c r="M217" s="242">
        <v>0</v>
      </c>
      <c r="N217" s="242">
        <v>0</v>
      </c>
      <c r="O217" s="242">
        <v>0</v>
      </c>
      <c r="P217" s="28"/>
      <c r="Q217" s="242">
        <f>SUM(D217:O217)</f>
        <v>0</v>
      </c>
      <c r="R217" s="242">
        <f>IF($R$19&lt;1,0,Q217/$R$19)</f>
        <v>0</v>
      </c>
      <c r="S217" s="288"/>
      <c r="T217" s="351">
        <f>IF(Q217=0,0,1)+IF(C217=0,0,1)+IF(D217=0,0,1)+IF(E217=0,0,1)+IF(F217=0,0,1)+IF(G217=0,0,1)+IF(H217=0,0,1)+IF(I217=0,0,1)+IF(J217=0,0,1)+IF(K217=0,0,1)+IF(L217=0,0,1)+IF(M217=0,0,1)+IF(N217=0,0,1)+IF(O217=0,0,1)</f>
        <v>0</v>
      </c>
      <c r="U217" s="237"/>
      <c r="V217" s="237"/>
      <c r="W217" s="237"/>
      <c r="X217" s="237"/>
      <c r="Y217" s="237"/>
      <c r="Z217" s="237"/>
      <c r="AA217" s="237"/>
      <c r="AB217" s="237"/>
      <c r="AC217" s="237"/>
      <c r="AD217" s="237"/>
      <c r="AE217" s="237"/>
      <c r="AF217" s="237"/>
      <c r="AG217" s="237"/>
      <c r="AH217" s="237"/>
      <c r="AI217" s="237"/>
      <c r="AJ217" s="237"/>
      <c r="AK217" s="237"/>
      <c r="AL217" s="237"/>
      <c r="AM217" s="237"/>
      <c r="AN217" s="237"/>
      <c r="AO217" s="237"/>
      <c r="AP217" s="237"/>
      <c r="AQ217" s="237"/>
      <c r="AR217" s="237"/>
      <c r="AS217" s="237"/>
      <c r="AT217" s="237"/>
      <c r="AU217" s="237"/>
      <c r="AV217" s="237"/>
      <c r="AW217" s="237"/>
      <c r="AX217" s="237"/>
      <c r="AY217" s="237"/>
      <c r="AZ217" s="237"/>
      <c r="BA217" s="237"/>
      <c r="BB217" s="237"/>
      <c r="BC217" s="237"/>
      <c r="BD217" s="237"/>
      <c r="BE217" s="237"/>
      <c r="BF217" s="237"/>
      <c r="BG217" s="237"/>
      <c r="BH217" s="237"/>
      <c r="BI217" s="237"/>
      <c r="BJ217" s="237"/>
      <c r="BK217" s="237"/>
      <c r="BL217" s="237"/>
      <c r="BM217" s="237"/>
      <c r="BN217" s="237"/>
      <c r="BO217" s="237"/>
      <c r="BP217" s="237"/>
      <c r="BQ217" s="237"/>
      <c r="BR217" s="237"/>
      <c r="BS217" s="237"/>
      <c r="BT217" s="237"/>
      <c r="BU217" s="237"/>
      <c r="BV217" s="237"/>
      <c r="BW217" s="237"/>
      <c r="BX217" s="237"/>
      <c r="BY217" s="237"/>
      <c r="BZ217" s="237"/>
      <c r="CA217" s="237"/>
      <c r="CB217" s="237"/>
      <c r="CC217" s="237"/>
      <c r="CD217" s="237"/>
      <c r="CE217" s="237"/>
      <c r="CF217" s="237"/>
      <c r="CG217" s="237"/>
      <c r="CH217" s="237"/>
      <c r="CI217" s="237"/>
      <c r="CJ217" s="237"/>
      <c r="CK217" s="237"/>
      <c r="CL217" s="237"/>
      <c r="CM217" s="237"/>
      <c r="CN217" s="237"/>
      <c r="CO217" s="237"/>
      <c r="CP217" s="237"/>
      <c r="CQ217" s="237"/>
      <c r="CR217" s="237"/>
      <c r="CS217" s="237"/>
      <c r="CT217" s="237"/>
      <c r="CU217" s="237"/>
      <c r="CV217" s="237"/>
      <c r="CW217" s="237"/>
      <c r="CX217" s="237"/>
      <c r="CY217" s="237"/>
      <c r="CZ217" s="237"/>
      <c r="DA217" s="237"/>
      <c r="DB217" s="237"/>
      <c r="DC217" s="237"/>
      <c r="DD217" s="237"/>
      <c r="DE217" s="237"/>
      <c r="DF217" s="237"/>
      <c r="DG217" s="237"/>
      <c r="DH217" s="237"/>
      <c r="DI217" s="237"/>
      <c r="DJ217" s="237"/>
      <c r="DK217" s="237"/>
      <c r="DL217" s="237"/>
      <c r="DM217" s="237"/>
      <c r="DN217" s="237"/>
      <c r="DO217" s="237"/>
      <c r="DP217" s="237"/>
      <c r="DQ217" s="237"/>
      <c r="DR217" s="237"/>
      <c r="DS217" s="237"/>
      <c r="DT217" s="237"/>
      <c r="DU217" s="237"/>
      <c r="DV217" s="237"/>
      <c r="DW217" s="237"/>
      <c r="DX217" s="237"/>
      <c r="DY217" s="237"/>
      <c r="DZ217" s="237"/>
      <c r="EA217" s="237"/>
      <c r="EB217" s="237"/>
      <c r="EC217" s="237"/>
      <c r="ED217" s="237"/>
      <c r="EE217" s="237"/>
      <c r="EF217" s="237"/>
      <c r="EG217" s="237"/>
      <c r="EH217" s="237"/>
      <c r="EI217" s="237"/>
      <c r="EJ217" s="237"/>
      <c r="EK217" s="237"/>
      <c r="EL217" s="237"/>
      <c r="EM217" s="237"/>
      <c r="EN217" s="237"/>
      <c r="EO217" s="237"/>
      <c r="EP217" s="237"/>
      <c r="EQ217" s="237"/>
      <c r="ER217" s="237"/>
      <c r="ES217" s="237"/>
      <c r="ET217" s="237"/>
      <c r="EU217" s="237"/>
      <c r="EV217" s="237"/>
      <c r="EW217" s="237"/>
      <c r="EX217" s="237"/>
      <c r="EY217" s="237"/>
      <c r="EZ217" s="237"/>
      <c r="FA217" s="237"/>
      <c r="FB217" s="237"/>
      <c r="FC217" s="237"/>
      <c r="FD217" s="237"/>
      <c r="FE217" s="237"/>
      <c r="FF217" s="237"/>
      <c r="FG217" s="237"/>
      <c r="FH217" s="237"/>
      <c r="FI217" s="237"/>
      <c r="FJ217" s="237"/>
      <c r="FK217" s="237"/>
      <c r="FL217" s="237"/>
      <c r="FM217" s="237"/>
      <c r="FN217" s="237"/>
      <c r="FO217" s="237"/>
      <c r="FP217" s="237"/>
      <c r="FQ217" s="237"/>
      <c r="FR217" s="237"/>
      <c r="FS217" s="237"/>
      <c r="FT217" s="237"/>
      <c r="FU217" s="237"/>
      <c r="FV217" s="237"/>
      <c r="FW217" s="237"/>
      <c r="FX217" s="237"/>
      <c r="FY217" s="237"/>
      <c r="FZ217" s="237"/>
      <c r="GA217" s="237"/>
      <c r="GB217" s="237"/>
      <c r="GC217" s="237"/>
      <c r="GD217" s="237"/>
      <c r="GE217" s="237"/>
      <c r="GF217" s="237"/>
      <c r="GG217" s="237"/>
      <c r="GH217" s="237"/>
      <c r="GI217" s="237"/>
      <c r="GJ217" s="237"/>
      <c r="GK217" s="237"/>
      <c r="GL217" s="237"/>
      <c r="GM217" s="237"/>
      <c r="GN217" s="237"/>
      <c r="GO217" s="237"/>
      <c r="GP217" s="237"/>
      <c r="GQ217" s="237"/>
    </row>
    <row r="218" spans="1:199" s="81" customFormat="1" ht="15" hidden="1">
      <c r="A218" s="261" t="s">
        <v>2266</v>
      </c>
      <c r="B218" s="241" t="s">
        <v>5601</v>
      </c>
      <c r="C218" s="242">
        <v>0</v>
      </c>
      <c r="D218" s="242">
        <v>0</v>
      </c>
      <c r="E218" s="242">
        <v>0</v>
      </c>
      <c r="F218" s="242">
        <v>0</v>
      </c>
      <c r="G218" s="242">
        <v>0</v>
      </c>
      <c r="H218" s="242">
        <v>0</v>
      </c>
      <c r="I218" s="242">
        <v>0</v>
      </c>
      <c r="J218" s="242">
        <v>0</v>
      </c>
      <c r="K218" s="242">
        <v>0</v>
      </c>
      <c r="L218" s="242">
        <v>0</v>
      </c>
      <c r="M218" s="242">
        <v>0</v>
      </c>
      <c r="N218" s="242">
        <v>0</v>
      </c>
      <c r="O218" s="242">
        <v>0</v>
      </c>
      <c r="P218" s="28"/>
      <c r="Q218" s="242">
        <f>SUM(D218:O218)</f>
        <v>0</v>
      </c>
      <c r="R218" s="242">
        <f>IF($R$19&lt;1,0,Q218/$R$19)</f>
        <v>0</v>
      </c>
      <c r="S218" s="288"/>
      <c r="T218" s="351">
        <f>IF(Q218=0,0,1)+IF(C218=0,0,1)+IF(D218=0,0,1)+IF(E218=0,0,1)+IF(F218=0,0,1)+IF(G218=0,0,1)+IF(H218=0,0,1)+IF(I218=0,0,1)+IF(J218=0,0,1)+IF(K218=0,0,1)+IF(L218=0,0,1)+IF(M218=0,0,1)+IF(N218=0,0,1)+IF(O218=0,0,1)</f>
        <v>0</v>
      </c>
      <c r="U218" s="237"/>
      <c r="V218" s="237"/>
      <c r="W218" s="237"/>
      <c r="X218" s="237"/>
      <c r="Y218" s="237"/>
      <c r="Z218" s="237"/>
      <c r="AA218" s="237"/>
      <c r="AB218" s="237"/>
      <c r="AC218" s="237"/>
      <c r="AD218" s="237"/>
      <c r="AE218" s="237"/>
      <c r="AF218" s="237"/>
      <c r="AG218" s="237"/>
      <c r="AH218" s="237"/>
      <c r="AI218" s="237"/>
      <c r="AJ218" s="237"/>
      <c r="AK218" s="237"/>
      <c r="AL218" s="237"/>
      <c r="AM218" s="237"/>
      <c r="AN218" s="237"/>
      <c r="AO218" s="237"/>
      <c r="AP218" s="237"/>
      <c r="AQ218" s="237"/>
      <c r="AR218" s="237"/>
      <c r="AS218" s="237"/>
      <c r="AT218" s="237"/>
      <c r="AU218" s="237"/>
      <c r="AV218" s="237"/>
      <c r="AW218" s="237"/>
      <c r="AX218" s="237"/>
      <c r="AY218" s="237"/>
      <c r="AZ218" s="237"/>
      <c r="BA218" s="237"/>
      <c r="BB218" s="237"/>
      <c r="BC218" s="237"/>
      <c r="BD218" s="237"/>
      <c r="BE218" s="237"/>
      <c r="BF218" s="237"/>
      <c r="BG218" s="237"/>
      <c r="BH218" s="237"/>
      <c r="BI218" s="237"/>
      <c r="BJ218" s="237"/>
      <c r="BK218" s="237"/>
      <c r="BL218" s="237"/>
      <c r="BM218" s="237"/>
      <c r="BN218" s="237"/>
      <c r="BO218" s="237"/>
      <c r="BP218" s="237"/>
      <c r="BQ218" s="237"/>
      <c r="BR218" s="237"/>
      <c r="BS218" s="237"/>
      <c r="BT218" s="237"/>
      <c r="BU218" s="237"/>
      <c r="BV218" s="237"/>
      <c r="BW218" s="237"/>
      <c r="BX218" s="237"/>
      <c r="BY218" s="237"/>
      <c r="BZ218" s="237"/>
      <c r="CA218" s="237"/>
      <c r="CB218" s="237"/>
      <c r="CC218" s="237"/>
      <c r="CD218" s="237"/>
      <c r="CE218" s="237"/>
      <c r="CF218" s="237"/>
      <c r="CG218" s="237"/>
      <c r="CH218" s="237"/>
      <c r="CI218" s="237"/>
      <c r="CJ218" s="237"/>
      <c r="CK218" s="237"/>
      <c r="CL218" s="237"/>
      <c r="CM218" s="237"/>
      <c r="CN218" s="237"/>
      <c r="CO218" s="237"/>
      <c r="CP218" s="237"/>
      <c r="CQ218" s="237"/>
      <c r="CR218" s="237"/>
      <c r="CS218" s="237"/>
      <c r="CT218" s="237"/>
      <c r="CU218" s="237"/>
      <c r="CV218" s="237"/>
      <c r="CW218" s="237"/>
      <c r="CX218" s="237"/>
      <c r="CY218" s="237"/>
      <c r="CZ218" s="237"/>
      <c r="DA218" s="237"/>
      <c r="DB218" s="237"/>
      <c r="DC218" s="237"/>
      <c r="DD218" s="237"/>
      <c r="DE218" s="237"/>
      <c r="DF218" s="237"/>
      <c r="DG218" s="237"/>
      <c r="DH218" s="237"/>
      <c r="DI218" s="237"/>
      <c r="DJ218" s="237"/>
      <c r="DK218" s="237"/>
      <c r="DL218" s="237"/>
      <c r="DM218" s="237"/>
      <c r="DN218" s="237"/>
      <c r="DO218" s="237"/>
      <c r="DP218" s="237"/>
      <c r="DQ218" s="237"/>
      <c r="DR218" s="237"/>
      <c r="DS218" s="237"/>
      <c r="DT218" s="237"/>
      <c r="DU218" s="237"/>
      <c r="DV218" s="237"/>
      <c r="DW218" s="237"/>
      <c r="DX218" s="237"/>
      <c r="DY218" s="237"/>
      <c r="DZ218" s="237"/>
      <c r="EA218" s="237"/>
      <c r="EB218" s="237"/>
      <c r="EC218" s="237"/>
      <c r="ED218" s="237"/>
      <c r="EE218" s="237"/>
      <c r="EF218" s="237"/>
      <c r="EG218" s="237"/>
      <c r="EH218" s="237"/>
      <c r="EI218" s="237"/>
      <c r="EJ218" s="237"/>
      <c r="EK218" s="237"/>
      <c r="EL218" s="237"/>
      <c r="EM218" s="237"/>
      <c r="EN218" s="237"/>
      <c r="EO218" s="237"/>
      <c r="EP218" s="237"/>
      <c r="EQ218" s="237"/>
      <c r="ER218" s="237"/>
      <c r="ES218" s="237"/>
      <c r="ET218" s="237"/>
      <c r="EU218" s="237"/>
      <c r="EV218" s="237"/>
      <c r="EW218" s="237"/>
      <c r="EX218" s="237"/>
      <c r="EY218" s="237"/>
      <c r="EZ218" s="237"/>
      <c r="FA218" s="237"/>
      <c r="FB218" s="237"/>
      <c r="FC218" s="237"/>
      <c r="FD218" s="237"/>
      <c r="FE218" s="237"/>
      <c r="FF218" s="237"/>
      <c r="FG218" s="237"/>
      <c r="FH218" s="237"/>
      <c r="FI218" s="237"/>
      <c r="FJ218" s="237"/>
      <c r="FK218" s="237"/>
      <c r="FL218" s="237"/>
      <c r="FM218" s="237"/>
      <c r="FN218" s="237"/>
      <c r="FO218" s="237"/>
      <c r="FP218" s="237"/>
      <c r="FQ218" s="237"/>
      <c r="FR218" s="237"/>
      <c r="FS218" s="237"/>
      <c r="FT218" s="237"/>
      <c r="FU218" s="237"/>
      <c r="FV218" s="237"/>
      <c r="FW218" s="237"/>
      <c r="FX218" s="237"/>
      <c r="FY218" s="237"/>
      <c r="FZ218" s="237"/>
      <c r="GA218" s="237"/>
      <c r="GB218" s="237"/>
      <c r="GC218" s="237"/>
      <c r="GD218" s="237"/>
      <c r="GE218" s="237"/>
      <c r="GF218" s="237"/>
      <c r="GG218" s="237"/>
      <c r="GH218" s="237"/>
      <c r="GI218" s="237"/>
      <c r="GJ218" s="237"/>
      <c r="GK218" s="237"/>
      <c r="GL218" s="237"/>
      <c r="GM218" s="237"/>
      <c r="GN218" s="237"/>
      <c r="GO218" s="237"/>
      <c r="GP218" s="237"/>
      <c r="GQ218" s="237"/>
    </row>
    <row r="219" spans="1:199" s="81" customFormat="1" ht="15" hidden="1">
      <c r="A219" s="261" t="s">
        <v>2267</v>
      </c>
      <c r="B219" s="241" t="s">
        <v>5602</v>
      </c>
      <c r="C219" s="242">
        <v>0</v>
      </c>
      <c r="D219" s="242">
        <v>0</v>
      </c>
      <c r="E219" s="242">
        <v>0</v>
      </c>
      <c r="F219" s="242">
        <v>0</v>
      </c>
      <c r="G219" s="242">
        <v>0</v>
      </c>
      <c r="H219" s="242">
        <v>0</v>
      </c>
      <c r="I219" s="242">
        <v>0</v>
      </c>
      <c r="J219" s="242">
        <v>0</v>
      </c>
      <c r="K219" s="242">
        <v>0</v>
      </c>
      <c r="L219" s="242">
        <v>0</v>
      </c>
      <c r="M219" s="242">
        <v>0</v>
      </c>
      <c r="N219" s="242">
        <v>0</v>
      </c>
      <c r="O219" s="242">
        <v>0</v>
      </c>
      <c r="P219" s="28"/>
      <c r="Q219" s="242">
        <f>SUM(D219:O219)</f>
        <v>0</v>
      </c>
      <c r="R219" s="242">
        <f>IF($R$19&lt;1,0,Q219/$R$19)</f>
        <v>0</v>
      </c>
      <c r="S219" s="288"/>
      <c r="T219" s="351">
        <f>IF(Q219=0,0,1)+IF(C219=0,0,1)+IF(D219=0,0,1)+IF(E219=0,0,1)+IF(F219=0,0,1)+IF(G219=0,0,1)+IF(H219=0,0,1)+IF(I219=0,0,1)+IF(J219=0,0,1)+IF(K219=0,0,1)+IF(L219=0,0,1)+IF(M219=0,0,1)+IF(N219=0,0,1)+IF(O219=0,0,1)</f>
        <v>0</v>
      </c>
      <c r="U219" s="237"/>
      <c r="V219" s="237"/>
      <c r="W219" s="237"/>
      <c r="X219" s="237"/>
      <c r="Y219" s="237"/>
      <c r="Z219" s="237"/>
      <c r="AA219" s="237"/>
      <c r="AB219" s="237"/>
      <c r="AC219" s="237"/>
      <c r="AD219" s="237"/>
      <c r="AE219" s="237"/>
      <c r="AF219" s="237"/>
      <c r="AG219" s="237"/>
      <c r="AH219" s="237"/>
      <c r="AI219" s="237"/>
      <c r="AJ219" s="237"/>
      <c r="AK219" s="237"/>
      <c r="AL219" s="237"/>
      <c r="AM219" s="237"/>
      <c r="AN219" s="237"/>
      <c r="AO219" s="237"/>
      <c r="AP219" s="237"/>
      <c r="AQ219" s="237"/>
      <c r="AR219" s="237"/>
      <c r="AS219" s="237"/>
      <c r="AT219" s="237"/>
      <c r="AU219" s="237"/>
      <c r="AV219" s="237"/>
      <c r="AW219" s="237"/>
      <c r="AX219" s="237"/>
      <c r="AY219" s="237"/>
      <c r="AZ219" s="237"/>
      <c r="BA219" s="237"/>
      <c r="BB219" s="237"/>
      <c r="BC219" s="237"/>
      <c r="BD219" s="237"/>
      <c r="BE219" s="237"/>
      <c r="BF219" s="237"/>
      <c r="BG219" s="237"/>
      <c r="BH219" s="237"/>
      <c r="BI219" s="237"/>
      <c r="BJ219" s="237"/>
      <c r="BK219" s="237"/>
      <c r="BL219" s="237"/>
      <c r="BM219" s="237"/>
      <c r="BN219" s="237"/>
      <c r="BO219" s="237"/>
      <c r="BP219" s="237"/>
      <c r="BQ219" s="237"/>
      <c r="BR219" s="237"/>
      <c r="BS219" s="237"/>
      <c r="BT219" s="237"/>
      <c r="BU219" s="237"/>
      <c r="BV219" s="237"/>
      <c r="BW219" s="237"/>
      <c r="BX219" s="237"/>
      <c r="BY219" s="237"/>
      <c r="BZ219" s="237"/>
      <c r="CA219" s="237"/>
      <c r="CB219" s="237"/>
      <c r="CC219" s="237"/>
      <c r="CD219" s="237"/>
      <c r="CE219" s="237"/>
      <c r="CF219" s="237"/>
      <c r="CG219" s="237"/>
      <c r="CH219" s="237"/>
      <c r="CI219" s="237"/>
      <c r="CJ219" s="237"/>
      <c r="CK219" s="237"/>
      <c r="CL219" s="237"/>
      <c r="CM219" s="237"/>
      <c r="CN219" s="237"/>
      <c r="CO219" s="237"/>
      <c r="CP219" s="237"/>
      <c r="CQ219" s="237"/>
      <c r="CR219" s="237"/>
      <c r="CS219" s="237"/>
      <c r="CT219" s="237"/>
      <c r="CU219" s="237"/>
      <c r="CV219" s="237"/>
      <c r="CW219" s="237"/>
      <c r="CX219" s="237"/>
      <c r="CY219" s="237"/>
      <c r="CZ219" s="237"/>
      <c r="DA219" s="237"/>
      <c r="DB219" s="237"/>
      <c r="DC219" s="237"/>
      <c r="DD219" s="237"/>
      <c r="DE219" s="237"/>
      <c r="DF219" s="237"/>
      <c r="DG219" s="237"/>
      <c r="DH219" s="237"/>
      <c r="DI219" s="237"/>
      <c r="DJ219" s="237"/>
      <c r="DK219" s="237"/>
      <c r="DL219" s="237"/>
      <c r="DM219" s="237"/>
      <c r="DN219" s="237"/>
      <c r="DO219" s="237"/>
      <c r="DP219" s="237"/>
      <c r="DQ219" s="237"/>
      <c r="DR219" s="237"/>
      <c r="DS219" s="237"/>
      <c r="DT219" s="237"/>
      <c r="DU219" s="237"/>
      <c r="DV219" s="237"/>
      <c r="DW219" s="237"/>
      <c r="DX219" s="237"/>
      <c r="DY219" s="237"/>
      <c r="DZ219" s="237"/>
      <c r="EA219" s="237"/>
      <c r="EB219" s="237"/>
      <c r="EC219" s="237"/>
      <c r="ED219" s="237"/>
      <c r="EE219" s="237"/>
      <c r="EF219" s="237"/>
      <c r="EG219" s="237"/>
      <c r="EH219" s="237"/>
      <c r="EI219" s="237"/>
      <c r="EJ219" s="237"/>
      <c r="EK219" s="237"/>
      <c r="EL219" s="237"/>
      <c r="EM219" s="237"/>
      <c r="EN219" s="237"/>
      <c r="EO219" s="237"/>
      <c r="EP219" s="237"/>
      <c r="EQ219" s="237"/>
      <c r="ER219" s="237"/>
      <c r="ES219" s="237"/>
      <c r="ET219" s="237"/>
      <c r="EU219" s="237"/>
      <c r="EV219" s="237"/>
      <c r="EW219" s="237"/>
      <c r="EX219" s="237"/>
      <c r="EY219" s="237"/>
      <c r="EZ219" s="237"/>
      <c r="FA219" s="237"/>
      <c r="FB219" s="237"/>
      <c r="FC219" s="237"/>
      <c r="FD219" s="237"/>
      <c r="FE219" s="237"/>
      <c r="FF219" s="237"/>
      <c r="FG219" s="237"/>
      <c r="FH219" s="237"/>
      <c r="FI219" s="237"/>
      <c r="FJ219" s="237"/>
      <c r="FK219" s="237"/>
      <c r="FL219" s="237"/>
      <c r="FM219" s="237"/>
      <c r="FN219" s="237"/>
      <c r="FO219" s="237"/>
      <c r="FP219" s="237"/>
      <c r="FQ219" s="237"/>
      <c r="FR219" s="237"/>
      <c r="FS219" s="237"/>
      <c r="FT219" s="237"/>
      <c r="FU219" s="237"/>
      <c r="FV219" s="237"/>
      <c r="FW219" s="237"/>
      <c r="FX219" s="237"/>
      <c r="FY219" s="237"/>
      <c r="FZ219" s="237"/>
      <c r="GA219" s="237"/>
      <c r="GB219" s="237"/>
      <c r="GC219" s="237"/>
      <c r="GD219" s="237"/>
      <c r="GE219" s="237"/>
      <c r="GF219" s="237"/>
      <c r="GG219" s="237"/>
      <c r="GH219" s="237"/>
      <c r="GI219" s="237"/>
      <c r="GJ219" s="237"/>
      <c r="GK219" s="237"/>
      <c r="GL219" s="237"/>
      <c r="GM219" s="237"/>
      <c r="GN219" s="237"/>
      <c r="GO219" s="237"/>
      <c r="GP219" s="237"/>
      <c r="GQ219" s="237"/>
    </row>
    <row r="220" spans="1:199" s="81" customFormat="1" ht="15" hidden="1">
      <c r="A220" s="261" t="s">
        <v>2268</v>
      </c>
      <c r="B220" s="241" t="s">
        <v>5603</v>
      </c>
      <c r="C220" s="242">
        <v>0</v>
      </c>
      <c r="D220" s="242">
        <v>0</v>
      </c>
      <c r="E220" s="242">
        <v>0</v>
      </c>
      <c r="F220" s="242">
        <v>0</v>
      </c>
      <c r="G220" s="242">
        <v>0</v>
      </c>
      <c r="H220" s="242">
        <v>0</v>
      </c>
      <c r="I220" s="242">
        <v>0</v>
      </c>
      <c r="J220" s="242">
        <v>0</v>
      </c>
      <c r="K220" s="242">
        <v>0</v>
      </c>
      <c r="L220" s="242">
        <v>0</v>
      </c>
      <c r="M220" s="242">
        <v>0</v>
      </c>
      <c r="N220" s="242">
        <v>0</v>
      </c>
      <c r="O220" s="242">
        <v>0</v>
      </c>
      <c r="P220" s="28"/>
      <c r="Q220" s="242">
        <f>SUM(D220:O220)</f>
        <v>0</v>
      </c>
      <c r="R220" s="242">
        <f>IF($R$19&lt;1,0,Q220/$R$19)</f>
        <v>0</v>
      </c>
      <c r="S220" s="288"/>
      <c r="T220" s="351">
        <f>IF(Q220=0,0,1)+IF(C220=0,0,1)+IF(D220=0,0,1)+IF(E220=0,0,1)+IF(F220=0,0,1)+IF(G220=0,0,1)+IF(H220=0,0,1)+IF(I220=0,0,1)+IF(J220=0,0,1)+IF(K220=0,0,1)+IF(L220=0,0,1)+IF(M220=0,0,1)+IF(N220=0,0,1)+IF(O220=0,0,1)</f>
        <v>0</v>
      </c>
      <c r="U220" s="237"/>
      <c r="V220" s="237"/>
      <c r="W220" s="237"/>
      <c r="X220" s="237"/>
      <c r="Y220" s="237"/>
      <c r="Z220" s="237"/>
      <c r="AA220" s="237"/>
      <c r="AB220" s="237"/>
      <c r="AC220" s="237"/>
      <c r="AD220" s="237"/>
      <c r="AE220" s="237"/>
      <c r="AF220" s="237"/>
      <c r="AG220" s="237"/>
      <c r="AH220" s="237"/>
      <c r="AI220" s="237"/>
      <c r="AJ220" s="237"/>
      <c r="AK220" s="237"/>
      <c r="AL220" s="237"/>
      <c r="AM220" s="237"/>
      <c r="AN220" s="237"/>
      <c r="AO220" s="237"/>
      <c r="AP220" s="237"/>
      <c r="AQ220" s="237"/>
      <c r="AR220" s="237"/>
      <c r="AS220" s="237"/>
      <c r="AT220" s="237"/>
      <c r="AU220" s="237"/>
      <c r="AV220" s="237"/>
      <c r="AW220" s="237"/>
      <c r="AX220" s="237"/>
      <c r="AY220" s="237"/>
      <c r="AZ220" s="237"/>
      <c r="BA220" s="237"/>
      <c r="BB220" s="237"/>
      <c r="BC220" s="237"/>
      <c r="BD220" s="237"/>
      <c r="BE220" s="237"/>
      <c r="BF220" s="237"/>
      <c r="BG220" s="237"/>
      <c r="BH220" s="237"/>
      <c r="BI220" s="237"/>
      <c r="BJ220" s="237"/>
      <c r="BK220" s="237"/>
      <c r="BL220" s="237"/>
      <c r="BM220" s="237"/>
      <c r="BN220" s="237"/>
      <c r="BO220" s="237"/>
      <c r="BP220" s="237"/>
      <c r="BQ220" s="237"/>
      <c r="BR220" s="237"/>
      <c r="BS220" s="237"/>
      <c r="BT220" s="237"/>
      <c r="BU220" s="237"/>
      <c r="BV220" s="237"/>
      <c r="BW220" s="237"/>
      <c r="BX220" s="237"/>
      <c r="BY220" s="237"/>
      <c r="BZ220" s="237"/>
      <c r="CA220" s="237"/>
      <c r="CB220" s="237"/>
      <c r="CC220" s="237"/>
      <c r="CD220" s="237"/>
      <c r="CE220" s="237"/>
      <c r="CF220" s="237"/>
      <c r="CG220" s="237"/>
      <c r="CH220" s="237"/>
      <c r="CI220" s="237"/>
      <c r="CJ220" s="237"/>
      <c r="CK220" s="237"/>
      <c r="CL220" s="237"/>
      <c r="CM220" s="237"/>
      <c r="CN220" s="237"/>
      <c r="CO220" s="237"/>
      <c r="CP220" s="237"/>
      <c r="CQ220" s="237"/>
      <c r="CR220" s="237"/>
      <c r="CS220" s="237"/>
      <c r="CT220" s="237"/>
      <c r="CU220" s="237"/>
      <c r="CV220" s="237"/>
      <c r="CW220" s="237"/>
      <c r="CX220" s="237"/>
      <c r="CY220" s="237"/>
      <c r="CZ220" s="237"/>
      <c r="DA220" s="237"/>
      <c r="DB220" s="237"/>
      <c r="DC220" s="237"/>
      <c r="DD220" s="237"/>
      <c r="DE220" s="237"/>
      <c r="DF220" s="237"/>
      <c r="DG220" s="237"/>
      <c r="DH220" s="237"/>
      <c r="DI220" s="237"/>
      <c r="DJ220" s="237"/>
      <c r="DK220" s="237"/>
      <c r="DL220" s="237"/>
      <c r="DM220" s="237"/>
      <c r="DN220" s="237"/>
      <c r="DO220" s="237"/>
      <c r="DP220" s="237"/>
      <c r="DQ220" s="237"/>
      <c r="DR220" s="237"/>
      <c r="DS220" s="237"/>
      <c r="DT220" s="237"/>
      <c r="DU220" s="237"/>
      <c r="DV220" s="237"/>
      <c r="DW220" s="237"/>
      <c r="DX220" s="237"/>
      <c r="DY220" s="237"/>
      <c r="DZ220" s="237"/>
      <c r="EA220" s="237"/>
      <c r="EB220" s="237"/>
      <c r="EC220" s="237"/>
      <c r="ED220" s="237"/>
      <c r="EE220" s="237"/>
      <c r="EF220" s="237"/>
      <c r="EG220" s="237"/>
      <c r="EH220" s="237"/>
      <c r="EI220" s="237"/>
      <c r="EJ220" s="237"/>
      <c r="EK220" s="237"/>
      <c r="EL220" s="237"/>
      <c r="EM220" s="237"/>
      <c r="EN220" s="237"/>
      <c r="EO220" s="237"/>
      <c r="EP220" s="237"/>
      <c r="EQ220" s="237"/>
      <c r="ER220" s="237"/>
      <c r="ES220" s="237"/>
      <c r="ET220" s="237"/>
      <c r="EU220" s="237"/>
      <c r="EV220" s="237"/>
      <c r="EW220" s="237"/>
      <c r="EX220" s="237"/>
      <c r="EY220" s="237"/>
      <c r="EZ220" s="237"/>
      <c r="FA220" s="237"/>
      <c r="FB220" s="237"/>
      <c r="FC220" s="237"/>
      <c r="FD220" s="237"/>
      <c r="FE220" s="237"/>
      <c r="FF220" s="237"/>
      <c r="FG220" s="237"/>
      <c r="FH220" s="237"/>
      <c r="FI220" s="237"/>
      <c r="FJ220" s="237"/>
      <c r="FK220" s="237"/>
      <c r="FL220" s="237"/>
      <c r="FM220" s="237"/>
      <c r="FN220" s="237"/>
      <c r="FO220" s="237"/>
      <c r="FP220" s="237"/>
      <c r="FQ220" s="237"/>
      <c r="FR220" s="237"/>
      <c r="FS220" s="237"/>
      <c r="FT220" s="237"/>
      <c r="FU220" s="237"/>
      <c r="FV220" s="237"/>
      <c r="FW220" s="237"/>
      <c r="FX220" s="237"/>
      <c r="FY220" s="237"/>
      <c r="FZ220" s="237"/>
      <c r="GA220" s="237"/>
      <c r="GB220" s="237"/>
      <c r="GC220" s="237"/>
      <c r="GD220" s="237"/>
      <c r="GE220" s="237"/>
      <c r="GF220" s="237"/>
      <c r="GG220" s="237"/>
      <c r="GH220" s="237"/>
      <c r="GI220" s="237"/>
      <c r="GJ220" s="237"/>
      <c r="GK220" s="237"/>
      <c r="GL220" s="237"/>
      <c r="GM220" s="237"/>
      <c r="GN220" s="237"/>
      <c r="GO220" s="237"/>
      <c r="GP220" s="237"/>
      <c r="GQ220" s="237"/>
    </row>
    <row r="221" spans="1:199" s="81" customFormat="1" ht="15" hidden="1">
      <c r="A221" s="261" t="s">
        <v>2269</v>
      </c>
      <c r="B221" s="241" t="s">
        <v>5604</v>
      </c>
      <c r="C221" s="242">
        <v>0</v>
      </c>
      <c r="D221" s="242">
        <v>0</v>
      </c>
      <c r="E221" s="242">
        <v>0</v>
      </c>
      <c r="F221" s="242">
        <v>0</v>
      </c>
      <c r="G221" s="242">
        <v>0</v>
      </c>
      <c r="H221" s="242">
        <v>0</v>
      </c>
      <c r="I221" s="242">
        <v>0</v>
      </c>
      <c r="J221" s="242">
        <v>0</v>
      </c>
      <c r="K221" s="242">
        <v>0</v>
      </c>
      <c r="L221" s="242">
        <v>0</v>
      </c>
      <c r="M221" s="242">
        <v>0</v>
      </c>
      <c r="N221" s="242">
        <v>0</v>
      </c>
      <c r="O221" s="242">
        <v>0</v>
      </c>
      <c r="P221" s="28"/>
      <c r="Q221" s="242">
        <f>SUM(D221:O221)</f>
        <v>0</v>
      </c>
      <c r="R221" s="242">
        <f>IF($R$19&lt;1,0,Q221/$R$19)</f>
        <v>0</v>
      </c>
      <c r="S221" s="288"/>
      <c r="T221" s="351">
        <f>IF(Q221=0,0,1)+IF(C221=0,0,1)+IF(D221=0,0,1)+IF(E221=0,0,1)+IF(F221=0,0,1)+IF(G221=0,0,1)+IF(H221=0,0,1)+IF(I221=0,0,1)+IF(J221=0,0,1)+IF(K221=0,0,1)+IF(L221=0,0,1)+IF(M221=0,0,1)+IF(N221=0,0,1)+IF(O221=0,0,1)</f>
        <v>0</v>
      </c>
      <c r="U221" s="237"/>
      <c r="V221" s="237"/>
      <c r="W221" s="237"/>
      <c r="X221" s="237"/>
      <c r="Y221" s="237"/>
      <c r="Z221" s="237"/>
      <c r="AA221" s="237"/>
      <c r="AB221" s="237"/>
      <c r="AC221" s="237"/>
      <c r="AD221" s="237"/>
      <c r="AE221" s="237"/>
      <c r="AF221" s="237"/>
      <c r="AG221" s="237"/>
      <c r="AH221" s="237"/>
      <c r="AI221" s="237"/>
      <c r="AJ221" s="237"/>
      <c r="AK221" s="237"/>
      <c r="AL221" s="237"/>
      <c r="AM221" s="237"/>
      <c r="AN221" s="237"/>
      <c r="AO221" s="237"/>
      <c r="AP221" s="237"/>
      <c r="AQ221" s="237"/>
      <c r="AR221" s="237"/>
      <c r="AS221" s="237"/>
      <c r="AT221" s="237"/>
      <c r="AU221" s="237"/>
      <c r="AV221" s="237"/>
      <c r="AW221" s="237"/>
      <c r="AX221" s="237"/>
      <c r="AY221" s="237"/>
      <c r="AZ221" s="237"/>
      <c r="BA221" s="237"/>
      <c r="BB221" s="237"/>
      <c r="BC221" s="237"/>
      <c r="BD221" s="237"/>
      <c r="BE221" s="237"/>
      <c r="BF221" s="237"/>
      <c r="BG221" s="237"/>
      <c r="BH221" s="237"/>
      <c r="BI221" s="237"/>
      <c r="BJ221" s="237"/>
      <c r="BK221" s="237"/>
      <c r="BL221" s="237"/>
      <c r="BM221" s="237"/>
      <c r="BN221" s="237"/>
      <c r="BO221" s="237"/>
      <c r="BP221" s="237"/>
      <c r="BQ221" s="237"/>
      <c r="BR221" s="237"/>
      <c r="BS221" s="237"/>
      <c r="BT221" s="237"/>
      <c r="BU221" s="237"/>
      <c r="BV221" s="237"/>
      <c r="BW221" s="237"/>
      <c r="BX221" s="237"/>
      <c r="BY221" s="237"/>
      <c r="BZ221" s="237"/>
      <c r="CA221" s="237"/>
      <c r="CB221" s="237"/>
      <c r="CC221" s="237"/>
      <c r="CD221" s="237"/>
      <c r="CE221" s="237"/>
      <c r="CF221" s="237"/>
      <c r="CG221" s="237"/>
      <c r="CH221" s="237"/>
      <c r="CI221" s="237"/>
      <c r="CJ221" s="237"/>
      <c r="CK221" s="237"/>
      <c r="CL221" s="237"/>
      <c r="CM221" s="237"/>
      <c r="CN221" s="237"/>
      <c r="CO221" s="237"/>
      <c r="CP221" s="237"/>
      <c r="CQ221" s="237"/>
      <c r="CR221" s="237"/>
      <c r="CS221" s="237"/>
      <c r="CT221" s="237"/>
      <c r="CU221" s="237"/>
      <c r="CV221" s="237"/>
      <c r="CW221" s="237"/>
      <c r="CX221" s="237"/>
      <c r="CY221" s="237"/>
      <c r="CZ221" s="237"/>
      <c r="DA221" s="237"/>
      <c r="DB221" s="237"/>
      <c r="DC221" s="237"/>
      <c r="DD221" s="237"/>
      <c r="DE221" s="237"/>
      <c r="DF221" s="237"/>
      <c r="DG221" s="237"/>
      <c r="DH221" s="237"/>
      <c r="DI221" s="237"/>
      <c r="DJ221" s="237"/>
      <c r="DK221" s="237"/>
      <c r="DL221" s="237"/>
      <c r="DM221" s="237"/>
      <c r="DN221" s="237"/>
      <c r="DO221" s="237"/>
      <c r="DP221" s="237"/>
      <c r="DQ221" s="237"/>
      <c r="DR221" s="237"/>
      <c r="DS221" s="237"/>
      <c r="DT221" s="237"/>
      <c r="DU221" s="237"/>
      <c r="DV221" s="237"/>
      <c r="DW221" s="237"/>
      <c r="DX221" s="237"/>
      <c r="DY221" s="237"/>
      <c r="DZ221" s="237"/>
      <c r="EA221" s="237"/>
      <c r="EB221" s="237"/>
      <c r="EC221" s="237"/>
      <c r="ED221" s="237"/>
      <c r="EE221" s="237"/>
      <c r="EF221" s="237"/>
      <c r="EG221" s="237"/>
      <c r="EH221" s="237"/>
      <c r="EI221" s="237"/>
      <c r="EJ221" s="237"/>
      <c r="EK221" s="237"/>
      <c r="EL221" s="237"/>
      <c r="EM221" s="237"/>
      <c r="EN221" s="237"/>
      <c r="EO221" s="237"/>
      <c r="EP221" s="237"/>
      <c r="EQ221" s="237"/>
      <c r="ER221" s="237"/>
      <c r="ES221" s="237"/>
      <c r="ET221" s="237"/>
      <c r="EU221" s="237"/>
      <c r="EV221" s="237"/>
      <c r="EW221" s="237"/>
      <c r="EX221" s="237"/>
      <c r="EY221" s="237"/>
      <c r="EZ221" s="237"/>
      <c r="FA221" s="237"/>
      <c r="FB221" s="237"/>
      <c r="FC221" s="237"/>
      <c r="FD221" s="237"/>
      <c r="FE221" s="237"/>
      <c r="FF221" s="237"/>
      <c r="FG221" s="237"/>
      <c r="FH221" s="237"/>
      <c r="FI221" s="237"/>
      <c r="FJ221" s="237"/>
      <c r="FK221" s="237"/>
      <c r="FL221" s="237"/>
      <c r="FM221" s="237"/>
      <c r="FN221" s="237"/>
      <c r="FO221" s="237"/>
      <c r="FP221" s="237"/>
      <c r="FQ221" s="237"/>
      <c r="FR221" s="237"/>
      <c r="FS221" s="237"/>
      <c r="FT221" s="237"/>
      <c r="FU221" s="237"/>
      <c r="FV221" s="237"/>
      <c r="FW221" s="237"/>
      <c r="FX221" s="237"/>
      <c r="FY221" s="237"/>
      <c r="FZ221" s="237"/>
      <c r="GA221" s="237"/>
      <c r="GB221" s="237"/>
      <c r="GC221" s="237"/>
      <c r="GD221" s="237"/>
      <c r="GE221" s="237"/>
      <c r="GF221" s="237"/>
      <c r="GG221" s="237"/>
      <c r="GH221" s="237"/>
      <c r="GI221" s="237"/>
      <c r="GJ221" s="237"/>
      <c r="GK221" s="237"/>
      <c r="GL221" s="237"/>
      <c r="GM221" s="237"/>
      <c r="GN221" s="237"/>
      <c r="GO221" s="237"/>
      <c r="GP221" s="237"/>
      <c r="GQ221" s="237"/>
    </row>
    <row r="222" spans="1:199" s="81" customFormat="1" ht="15" hidden="1">
      <c r="A222" s="261" t="s">
        <v>2270</v>
      </c>
      <c r="B222" s="241" t="s">
        <v>5605</v>
      </c>
      <c r="C222" s="242">
        <v>0</v>
      </c>
      <c r="D222" s="242">
        <v>0</v>
      </c>
      <c r="E222" s="242">
        <v>0</v>
      </c>
      <c r="F222" s="242">
        <v>0</v>
      </c>
      <c r="G222" s="242">
        <v>0</v>
      </c>
      <c r="H222" s="242">
        <v>0</v>
      </c>
      <c r="I222" s="242">
        <v>0</v>
      </c>
      <c r="J222" s="242">
        <v>0</v>
      </c>
      <c r="K222" s="242">
        <v>0</v>
      </c>
      <c r="L222" s="242">
        <v>0</v>
      </c>
      <c r="M222" s="242">
        <v>0</v>
      </c>
      <c r="N222" s="242">
        <v>0</v>
      </c>
      <c r="O222" s="242">
        <v>0</v>
      </c>
      <c r="P222" s="28"/>
      <c r="Q222" s="242">
        <f>SUM(D222:O222)</f>
        <v>0</v>
      </c>
      <c r="R222" s="242">
        <f>IF($R$19&lt;1,0,Q222/$R$19)</f>
        <v>0</v>
      </c>
      <c r="S222" s="288"/>
      <c r="T222" s="351">
        <f>IF(Q222=0,0,1)+IF(C222=0,0,1)+IF(D222=0,0,1)+IF(E222=0,0,1)+IF(F222=0,0,1)+IF(G222=0,0,1)+IF(H222=0,0,1)+IF(I222=0,0,1)+IF(J222=0,0,1)+IF(K222=0,0,1)+IF(L222=0,0,1)+IF(M222=0,0,1)+IF(N222=0,0,1)+IF(O222=0,0,1)</f>
        <v>0</v>
      </c>
      <c r="U222" s="237"/>
      <c r="V222" s="237"/>
      <c r="W222" s="237"/>
      <c r="X222" s="237"/>
      <c r="Y222" s="237"/>
      <c r="Z222" s="237"/>
      <c r="AA222" s="237"/>
      <c r="AB222" s="237"/>
      <c r="AC222" s="237"/>
      <c r="AD222" s="237"/>
      <c r="AE222" s="237"/>
      <c r="AF222" s="237"/>
      <c r="AG222" s="237"/>
      <c r="AH222" s="237"/>
      <c r="AI222" s="237"/>
      <c r="AJ222" s="237"/>
      <c r="AK222" s="237"/>
      <c r="AL222" s="237"/>
      <c r="AM222" s="237"/>
      <c r="AN222" s="237"/>
      <c r="AO222" s="237"/>
      <c r="AP222" s="237"/>
      <c r="AQ222" s="237"/>
      <c r="AR222" s="237"/>
      <c r="AS222" s="237"/>
      <c r="AT222" s="237"/>
      <c r="AU222" s="237"/>
      <c r="AV222" s="237"/>
      <c r="AW222" s="237"/>
      <c r="AX222" s="237"/>
      <c r="AY222" s="237"/>
      <c r="AZ222" s="237"/>
      <c r="BA222" s="237"/>
      <c r="BB222" s="237"/>
      <c r="BC222" s="237"/>
      <c r="BD222" s="237"/>
      <c r="BE222" s="237"/>
      <c r="BF222" s="237"/>
      <c r="BG222" s="237"/>
      <c r="BH222" s="237"/>
      <c r="BI222" s="237"/>
      <c r="BJ222" s="237"/>
      <c r="BK222" s="237"/>
      <c r="BL222" s="237"/>
      <c r="BM222" s="237"/>
      <c r="BN222" s="237"/>
      <c r="BO222" s="237"/>
      <c r="BP222" s="237"/>
      <c r="BQ222" s="237"/>
      <c r="BR222" s="237"/>
      <c r="BS222" s="237"/>
      <c r="BT222" s="237"/>
      <c r="BU222" s="237"/>
      <c r="BV222" s="237"/>
      <c r="BW222" s="237"/>
      <c r="BX222" s="237"/>
      <c r="BY222" s="237"/>
      <c r="BZ222" s="237"/>
      <c r="CA222" s="237"/>
      <c r="CB222" s="237"/>
      <c r="CC222" s="237"/>
      <c r="CD222" s="237"/>
      <c r="CE222" s="237"/>
      <c r="CF222" s="237"/>
      <c r="CG222" s="237"/>
      <c r="CH222" s="237"/>
      <c r="CI222" s="237"/>
      <c r="CJ222" s="237"/>
      <c r="CK222" s="237"/>
      <c r="CL222" s="237"/>
      <c r="CM222" s="237"/>
      <c r="CN222" s="237"/>
      <c r="CO222" s="237"/>
      <c r="CP222" s="237"/>
      <c r="CQ222" s="237"/>
      <c r="CR222" s="237"/>
      <c r="CS222" s="237"/>
      <c r="CT222" s="237"/>
      <c r="CU222" s="237"/>
      <c r="CV222" s="237"/>
      <c r="CW222" s="237"/>
      <c r="CX222" s="237"/>
      <c r="CY222" s="237"/>
      <c r="CZ222" s="237"/>
      <c r="DA222" s="237"/>
      <c r="DB222" s="237"/>
      <c r="DC222" s="237"/>
      <c r="DD222" s="237"/>
      <c r="DE222" s="237"/>
      <c r="DF222" s="237"/>
      <c r="DG222" s="237"/>
      <c r="DH222" s="237"/>
      <c r="DI222" s="237"/>
      <c r="DJ222" s="237"/>
      <c r="DK222" s="237"/>
      <c r="DL222" s="237"/>
      <c r="DM222" s="237"/>
      <c r="DN222" s="237"/>
      <c r="DO222" s="237"/>
      <c r="DP222" s="237"/>
      <c r="DQ222" s="237"/>
      <c r="DR222" s="237"/>
      <c r="DS222" s="237"/>
      <c r="DT222" s="237"/>
      <c r="DU222" s="237"/>
      <c r="DV222" s="237"/>
      <c r="DW222" s="237"/>
      <c r="DX222" s="237"/>
      <c r="DY222" s="237"/>
      <c r="DZ222" s="237"/>
      <c r="EA222" s="237"/>
      <c r="EB222" s="237"/>
      <c r="EC222" s="237"/>
      <c r="ED222" s="237"/>
      <c r="EE222" s="237"/>
      <c r="EF222" s="237"/>
      <c r="EG222" s="237"/>
      <c r="EH222" s="237"/>
      <c r="EI222" s="237"/>
      <c r="EJ222" s="237"/>
      <c r="EK222" s="237"/>
      <c r="EL222" s="237"/>
      <c r="EM222" s="237"/>
      <c r="EN222" s="237"/>
      <c r="EO222" s="237"/>
      <c r="EP222" s="237"/>
      <c r="EQ222" s="237"/>
      <c r="ER222" s="237"/>
      <c r="ES222" s="237"/>
      <c r="ET222" s="237"/>
      <c r="EU222" s="237"/>
      <c r="EV222" s="237"/>
      <c r="EW222" s="237"/>
      <c r="EX222" s="237"/>
      <c r="EY222" s="237"/>
      <c r="EZ222" s="237"/>
      <c r="FA222" s="237"/>
      <c r="FB222" s="237"/>
      <c r="FC222" s="237"/>
      <c r="FD222" s="237"/>
      <c r="FE222" s="237"/>
      <c r="FF222" s="237"/>
      <c r="FG222" s="237"/>
      <c r="FH222" s="237"/>
      <c r="FI222" s="237"/>
      <c r="FJ222" s="237"/>
      <c r="FK222" s="237"/>
      <c r="FL222" s="237"/>
      <c r="FM222" s="237"/>
      <c r="FN222" s="237"/>
      <c r="FO222" s="237"/>
      <c r="FP222" s="237"/>
      <c r="FQ222" s="237"/>
      <c r="FR222" s="237"/>
      <c r="FS222" s="237"/>
      <c r="FT222" s="237"/>
      <c r="FU222" s="237"/>
      <c r="FV222" s="237"/>
      <c r="FW222" s="237"/>
      <c r="FX222" s="237"/>
      <c r="FY222" s="237"/>
      <c r="FZ222" s="237"/>
      <c r="GA222" s="237"/>
      <c r="GB222" s="237"/>
      <c r="GC222" s="237"/>
      <c r="GD222" s="237"/>
      <c r="GE222" s="237"/>
      <c r="GF222" s="237"/>
      <c r="GG222" s="237"/>
      <c r="GH222" s="237"/>
      <c r="GI222" s="237"/>
      <c r="GJ222" s="237"/>
      <c r="GK222" s="237"/>
      <c r="GL222" s="237"/>
      <c r="GM222" s="237"/>
      <c r="GN222" s="237"/>
      <c r="GO222" s="237"/>
      <c r="GP222" s="237"/>
      <c r="GQ222" s="237"/>
    </row>
    <row r="223" spans="1:199" s="81" customFormat="1" ht="15" hidden="1">
      <c r="A223" s="261" t="s">
        <v>2271</v>
      </c>
      <c r="B223" s="241" t="s">
        <v>5606</v>
      </c>
      <c r="C223" s="242">
        <v>0</v>
      </c>
      <c r="D223" s="242">
        <v>0</v>
      </c>
      <c r="E223" s="242">
        <v>0</v>
      </c>
      <c r="F223" s="242">
        <v>0</v>
      </c>
      <c r="G223" s="242">
        <v>0</v>
      </c>
      <c r="H223" s="242">
        <v>0</v>
      </c>
      <c r="I223" s="242">
        <v>0</v>
      </c>
      <c r="J223" s="242">
        <v>0</v>
      </c>
      <c r="K223" s="242">
        <v>0</v>
      </c>
      <c r="L223" s="242">
        <v>0</v>
      </c>
      <c r="M223" s="242">
        <v>0</v>
      </c>
      <c r="N223" s="242">
        <v>0</v>
      </c>
      <c r="O223" s="242">
        <v>0</v>
      </c>
      <c r="P223" s="28"/>
      <c r="Q223" s="242">
        <f>SUM(D223:O223)</f>
        <v>0</v>
      </c>
      <c r="R223" s="242">
        <f>IF($R$19&lt;1,0,Q223/$R$19)</f>
        <v>0</v>
      </c>
      <c r="S223" s="288"/>
      <c r="T223" s="351">
        <f>IF(Q223=0,0,1)+IF(C223=0,0,1)+IF(D223=0,0,1)+IF(E223=0,0,1)+IF(F223=0,0,1)+IF(G223=0,0,1)+IF(H223=0,0,1)+IF(I223=0,0,1)+IF(J223=0,0,1)+IF(K223=0,0,1)+IF(L223=0,0,1)+IF(M223=0,0,1)+IF(N223=0,0,1)+IF(O223=0,0,1)</f>
        <v>0</v>
      </c>
      <c r="U223" s="237"/>
      <c r="V223" s="237"/>
      <c r="W223" s="237"/>
      <c r="X223" s="237"/>
      <c r="Y223" s="237"/>
      <c r="Z223" s="237"/>
      <c r="AA223" s="237"/>
      <c r="AB223" s="237"/>
      <c r="AC223" s="237"/>
      <c r="AD223" s="237"/>
      <c r="AE223" s="237"/>
      <c r="AF223" s="237"/>
      <c r="AG223" s="237"/>
      <c r="AH223" s="237"/>
      <c r="AI223" s="237"/>
      <c r="AJ223" s="237"/>
      <c r="AK223" s="237"/>
      <c r="AL223" s="237"/>
      <c r="AM223" s="237"/>
      <c r="AN223" s="237"/>
      <c r="AO223" s="237"/>
      <c r="AP223" s="237"/>
      <c r="AQ223" s="237"/>
      <c r="AR223" s="237"/>
      <c r="AS223" s="237"/>
      <c r="AT223" s="237"/>
      <c r="AU223" s="237"/>
      <c r="AV223" s="237"/>
      <c r="AW223" s="237"/>
      <c r="AX223" s="237"/>
      <c r="AY223" s="237"/>
      <c r="AZ223" s="237"/>
      <c r="BA223" s="237"/>
      <c r="BB223" s="237"/>
      <c r="BC223" s="237"/>
      <c r="BD223" s="237"/>
      <c r="BE223" s="237"/>
      <c r="BF223" s="237"/>
      <c r="BG223" s="237"/>
      <c r="BH223" s="237"/>
      <c r="BI223" s="237"/>
      <c r="BJ223" s="237"/>
      <c r="BK223" s="237"/>
      <c r="BL223" s="237"/>
      <c r="BM223" s="237"/>
      <c r="BN223" s="237"/>
      <c r="BO223" s="237"/>
      <c r="BP223" s="237"/>
      <c r="BQ223" s="237"/>
      <c r="BR223" s="237"/>
      <c r="BS223" s="237"/>
      <c r="BT223" s="237"/>
      <c r="BU223" s="237"/>
      <c r="BV223" s="237"/>
      <c r="BW223" s="237"/>
      <c r="BX223" s="237"/>
      <c r="BY223" s="237"/>
      <c r="BZ223" s="237"/>
      <c r="CA223" s="237"/>
      <c r="CB223" s="237"/>
      <c r="CC223" s="237"/>
      <c r="CD223" s="237"/>
      <c r="CE223" s="237"/>
      <c r="CF223" s="237"/>
      <c r="CG223" s="237"/>
      <c r="CH223" s="237"/>
      <c r="CI223" s="237"/>
      <c r="CJ223" s="237"/>
      <c r="CK223" s="237"/>
      <c r="CL223" s="237"/>
      <c r="CM223" s="237"/>
      <c r="CN223" s="237"/>
      <c r="CO223" s="237"/>
      <c r="CP223" s="237"/>
      <c r="CQ223" s="237"/>
      <c r="CR223" s="237"/>
      <c r="CS223" s="237"/>
      <c r="CT223" s="237"/>
      <c r="CU223" s="237"/>
      <c r="CV223" s="237"/>
      <c r="CW223" s="237"/>
      <c r="CX223" s="237"/>
      <c r="CY223" s="237"/>
      <c r="CZ223" s="237"/>
      <c r="DA223" s="237"/>
      <c r="DB223" s="237"/>
      <c r="DC223" s="237"/>
      <c r="DD223" s="237"/>
      <c r="DE223" s="237"/>
      <c r="DF223" s="237"/>
      <c r="DG223" s="237"/>
      <c r="DH223" s="237"/>
      <c r="DI223" s="237"/>
      <c r="DJ223" s="237"/>
      <c r="DK223" s="237"/>
      <c r="DL223" s="237"/>
      <c r="DM223" s="237"/>
      <c r="DN223" s="237"/>
      <c r="DO223" s="237"/>
      <c r="DP223" s="237"/>
      <c r="DQ223" s="237"/>
      <c r="DR223" s="237"/>
      <c r="DS223" s="237"/>
      <c r="DT223" s="237"/>
      <c r="DU223" s="237"/>
      <c r="DV223" s="237"/>
      <c r="DW223" s="237"/>
      <c r="DX223" s="237"/>
      <c r="DY223" s="237"/>
      <c r="DZ223" s="237"/>
      <c r="EA223" s="237"/>
      <c r="EB223" s="237"/>
      <c r="EC223" s="237"/>
      <c r="ED223" s="237"/>
      <c r="EE223" s="237"/>
      <c r="EF223" s="237"/>
      <c r="EG223" s="237"/>
      <c r="EH223" s="237"/>
      <c r="EI223" s="237"/>
      <c r="EJ223" s="237"/>
      <c r="EK223" s="237"/>
      <c r="EL223" s="237"/>
      <c r="EM223" s="237"/>
      <c r="EN223" s="237"/>
      <c r="EO223" s="237"/>
      <c r="EP223" s="237"/>
      <c r="EQ223" s="237"/>
      <c r="ER223" s="237"/>
      <c r="ES223" s="237"/>
      <c r="ET223" s="237"/>
      <c r="EU223" s="237"/>
      <c r="EV223" s="237"/>
      <c r="EW223" s="237"/>
      <c r="EX223" s="237"/>
      <c r="EY223" s="237"/>
      <c r="EZ223" s="237"/>
      <c r="FA223" s="237"/>
      <c r="FB223" s="237"/>
      <c r="FC223" s="237"/>
      <c r="FD223" s="237"/>
      <c r="FE223" s="237"/>
      <c r="FF223" s="237"/>
      <c r="FG223" s="237"/>
      <c r="FH223" s="237"/>
      <c r="FI223" s="237"/>
      <c r="FJ223" s="237"/>
      <c r="FK223" s="237"/>
      <c r="FL223" s="237"/>
      <c r="FM223" s="237"/>
      <c r="FN223" s="237"/>
      <c r="FO223" s="237"/>
      <c r="FP223" s="237"/>
      <c r="FQ223" s="237"/>
      <c r="FR223" s="237"/>
      <c r="FS223" s="237"/>
      <c r="FT223" s="237"/>
      <c r="FU223" s="237"/>
      <c r="FV223" s="237"/>
      <c r="FW223" s="237"/>
      <c r="FX223" s="237"/>
      <c r="FY223" s="237"/>
      <c r="FZ223" s="237"/>
      <c r="GA223" s="237"/>
      <c r="GB223" s="237"/>
      <c r="GC223" s="237"/>
      <c r="GD223" s="237"/>
      <c r="GE223" s="237"/>
      <c r="GF223" s="237"/>
      <c r="GG223" s="237"/>
      <c r="GH223" s="237"/>
      <c r="GI223" s="237"/>
      <c r="GJ223" s="237"/>
      <c r="GK223" s="237"/>
      <c r="GL223" s="237"/>
      <c r="GM223" s="237"/>
      <c r="GN223" s="237"/>
      <c r="GO223" s="237"/>
      <c r="GP223" s="237"/>
      <c r="GQ223" s="237"/>
    </row>
    <row r="224" spans="1:199" s="81" customFormat="1" ht="15" hidden="1">
      <c r="A224" s="73">
        <f>+B224</f>
        <v>0</v>
      </c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8"/>
      <c r="Q224" s="237"/>
      <c r="R224" s="237"/>
      <c r="S224" s="288"/>
      <c r="T224" s="351">
        <f>IF(Q224=0,0,1)+IF(C224=0,0,1)+IF(D224=0,0,1)+IF(E224=0,0,1)+IF(F224=0,0,1)+IF(G224=0,0,1)+IF(H224=0,0,1)+IF(I224=0,0,1)+IF(J224=0,0,1)+IF(K224=0,0,1)+IF(L224=0,0,1)+IF(M224=0,0,1)+IF(N224=0,0,1)+IF(O224=0,0,1)</f>
        <v>0</v>
      </c>
      <c r="U224" s="237"/>
      <c r="V224" s="237"/>
      <c r="W224" s="237"/>
      <c r="X224" s="237"/>
      <c r="Y224" s="237"/>
      <c r="Z224" s="237"/>
      <c r="AA224" s="237"/>
      <c r="AB224" s="237"/>
      <c r="AC224" s="237"/>
      <c r="AD224" s="237"/>
      <c r="AE224" s="237"/>
      <c r="AF224" s="237"/>
      <c r="AG224" s="237"/>
      <c r="AH224" s="237"/>
      <c r="AI224" s="237"/>
      <c r="AJ224" s="237"/>
      <c r="AK224" s="237"/>
      <c r="AL224" s="237"/>
      <c r="AM224" s="237"/>
      <c r="AN224" s="237"/>
      <c r="AO224" s="237"/>
      <c r="AP224" s="237"/>
      <c r="AQ224" s="237"/>
      <c r="AR224" s="237"/>
      <c r="AS224" s="237"/>
      <c r="AT224" s="237"/>
      <c r="AU224" s="237"/>
      <c r="AV224" s="237"/>
      <c r="AW224" s="237"/>
      <c r="AX224" s="237"/>
      <c r="AY224" s="237"/>
      <c r="AZ224" s="237"/>
      <c r="BA224" s="237"/>
      <c r="BB224" s="237"/>
      <c r="BC224" s="237"/>
      <c r="BD224" s="237"/>
      <c r="BE224" s="237"/>
      <c r="BF224" s="237"/>
      <c r="BG224" s="237"/>
      <c r="BH224" s="237"/>
      <c r="BI224" s="237"/>
      <c r="BJ224" s="237"/>
      <c r="BK224" s="237"/>
      <c r="BL224" s="237"/>
      <c r="BM224" s="237"/>
      <c r="BN224" s="237"/>
      <c r="BO224" s="237"/>
      <c r="BP224" s="237"/>
      <c r="BQ224" s="237"/>
      <c r="BR224" s="237"/>
      <c r="BS224" s="237"/>
      <c r="BT224" s="237"/>
      <c r="BU224" s="237"/>
      <c r="BV224" s="237"/>
      <c r="BW224" s="237"/>
      <c r="BX224" s="237"/>
      <c r="BY224" s="237"/>
      <c r="BZ224" s="237"/>
      <c r="CA224" s="237"/>
      <c r="CB224" s="237"/>
      <c r="CC224" s="237"/>
      <c r="CD224" s="237"/>
      <c r="CE224" s="237"/>
      <c r="CF224" s="237"/>
      <c r="CG224" s="237"/>
      <c r="CH224" s="237"/>
      <c r="CI224" s="237"/>
      <c r="CJ224" s="237"/>
      <c r="CK224" s="237"/>
      <c r="CL224" s="237"/>
      <c r="CM224" s="237"/>
      <c r="CN224" s="237"/>
      <c r="CO224" s="237"/>
      <c r="CP224" s="237"/>
      <c r="CQ224" s="237"/>
      <c r="CR224" s="237"/>
      <c r="CS224" s="237"/>
      <c r="CT224" s="237"/>
      <c r="CU224" s="237"/>
      <c r="CV224" s="237"/>
      <c r="CW224" s="237"/>
      <c r="CX224" s="237"/>
      <c r="CY224" s="237"/>
      <c r="CZ224" s="237"/>
      <c r="DA224" s="237"/>
      <c r="DB224" s="237"/>
      <c r="DC224" s="237"/>
      <c r="DD224" s="237"/>
      <c r="DE224" s="237"/>
      <c r="DF224" s="237"/>
      <c r="DG224" s="237"/>
      <c r="DH224" s="237"/>
      <c r="DI224" s="237"/>
      <c r="DJ224" s="237"/>
      <c r="DK224" s="237"/>
      <c r="DL224" s="237"/>
      <c r="DM224" s="237"/>
      <c r="DN224" s="237"/>
      <c r="DO224" s="237"/>
      <c r="DP224" s="237"/>
      <c r="DQ224" s="237"/>
      <c r="DR224" s="237"/>
      <c r="DS224" s="237"/>
      <c r="DT224" s="237"/>
      <c r="DU224" s="237"/>
      <c r="DV224" s="237"/>
      <c r="DW224" s="237"/>
      <c r="DX224" s="237"/>
      <c r="DY224" s="237"/>
      <c r="DZ224" s="237"/>
      <c r="EA224" s="237"/>
      <c r="EB224" s="237"/>
      <c r="EC224" s="237"/>
      <c r="ED224" s="237"/>
      <c r="EE224" s="237"/>
      <c r="EF224" s="237"/>
      <c r="EG224" s="237"/>
      <c r="EH224" s="237"/>
      <c r="EI224" s="237"/>
      <c r="EJ224" s="237"/>
      <c r="EK224" s="237"/>
      <c r="EL224" s="237"/>
      <c r="EM224" s="237"/>
      <c r="EN224" s="237"/>
      <c r="EO224" s="237"/>
      <c r="EP224" s="237"/>
      <c r="EQ224" s="237"/>
      <c r="ER224" s="237"/>
      <c r="ES224" s="237"/>
      <c r="ET224" s="237"/>
      <c r="EU224" s="237"/>
      <c r="EV224" s="237"/>
      <c r="EW224" s="237"/>
      <c r="EX224" s="237"/>
      <c r="EY224" s="237"/>
      <c r="EZ224" s="237"/>
      <c r="FA224" s="237"/>
      <c r="FB224" s="237"/>
      <c r="FC224" s="237"/>
      <c r="FD224" s="237"/>
      <c r="FE224" s="237"/>
      <c r="FF224" s="237"/>
      <c r="FG224" s="237"/>
      <c r="FH224" s="237"/>
      <c r="FI224" s="237"/>
      <c r="FJ224" s="237"/>
      <c r="FK224" s="237"/>
      <c r="FL224" s="237"/>
      <c r="FM224" s="237"/>
      <c r="FN224" s="237"/>
      <c r="FO224" s="237"/>
      <c r="FP224" s="237"/>
      <c r="FQ224" s="237"/>
      <c r="FR224" s="237"/>
      <c r="FS224" s="237"/>
      <c r="FT224" s="237"/>
      <c r="FU224" s="237"/>
      <c r="FV224" s="237"/>
      <c r="FW224" s="237"/>
      <c r="FX224" s="237"/>
      <c r="FY224" s="237"/>
      <c r="FZ224" s="237"/>
      <c r="GA224" s="237"/>
      <c r="GB224" s="237"/>
      <c r="GC224" s="237"/>
      <c r="GD224" s="237"/>
      <c r="GE224" s="237"/>
      <c r="GF224" s="237"/>
      <c r="GG224" s="237"/>
      <c r="GH224" s="237"/>
      <c r="GI224" s="237"/>
      <c r="GJ224" s="237"/>
      <c r="GK224" s="237"/>
      <c r="GL224" s="237"/>
      <c r="GM224" s="237"/>
      <c r="GN224" s="237"/>
      <c r="GO224" s="237"/>
      <c r="GP224" s="237"/>
      <c r="GQ224" s="237"/>
    </row>
    <row r="225" spans="1:199" s="81" customFormat="1" ht="15" hidden="1">
      <c r="A225" s="73" t="str">
        <f>+B225</f>
        <v>Total Retail Income</v>
      </c>
      <c r="B225" s="280" t="s">
        <v>174</v>
      </c>
      <c r="C225" s="294">
        <f>SUM(C216:C224)</f>
        <v>0</v>
      </c>
      <c r="D225" s="294">
        <f>SUM(D216:D224)</f>
        <v>0</v>
      </c>
      <c r="E225" s="294">
        <f>SUM(E216:E224)</f>
        <v>0</v>
      </c>
      <c r="F225" s="294">
        <f>SUM(F216:F224)</f>
        <v>0</v>
      </c>
      <c r="G225" s="294">
        <f>SUM(G216:G224)</f>
        <v>0</v>
      </c>
      <c r="H225" s="294">
        <f>SUM(H216:H224)</f>
        <v>0</v>
      </c>
      <c r="I225" s="294">
        <f>SUM(I216:I224)</f>
        <v>0</v>
      </c>
      <c r="J225" s="294">
        <f>SUM(J216:J224)</f>
        <v>0</v>
      </c>
      <c r="K225" s="294">
        <f>SUM(K216:K224)</f>
        <v>0</v>
      </c>
      <c r="L225" s="294">
        <f>SUM(L216:L224)</f>
        <v>0</v>
      </c>
      <c r="M225" s="294">
        <f>SUM(M216:M224)</f>
        <v>0</v>
      </c>
      <c r="N225" s="294">
        <f>SUM(N216:N224)</f>
        <v>0</v>
      </c>
      <c r="O225" s="294">
        <f>SUM(O216:O224)</f>
        <v>0</v>
      </c>
      <c r="P225" s="28"/>
      <c r="Q225" s="294">
        <f>SUM(Q216:Q224)</f>
        <v>0</v>
      </c>
      <c r="R225" s="294">
        <f>IF($R$19&lt;1,0,Q225/$R$19)</f>
        <v>0</v>
      </c>
      <c r="S225" s="288"/>
      <c r="T225" s="351">
        <f>IF(Q225=0,0,1)+IF(C225=0,0,1)+IF(D225=0,0,1)+IF(E225=0,0,1)+IF(F225=0,0,1)+IF(G225=0,0,1)+IF(H225=0,0,1)+IF(I225=0,0,1)+IF(J225=0,0,1)+IF(K225=0,0,1)+IF(L225=0,0,1)+IF(M225=0,0,1)+IF(N225=0,0,1)+IF(O225=0,0,1)</f>
        <v>0</v>
      </c>
      <c r="U225" s="237"/>
      <c r="V225" s="237"/>
      <c r="W225" s="237"/>
      <c r="X225" s="237"/>
      <c r="Y225" s="237"/>
      <c r="Z225" s="237"/>
      <c r="AA225" s="237"/>
      <c r="AB225" s="237"/>
      <c r="AC225" s="237"/>
      <c r="AD225" s="237"/>
      <c r="AE225" s="237"/>
      <c r="AF225" s="237"/>
      <c r="AG225" s="237"/>
      <c r="AH225" s="237"/>
      <c r="AI225" s="237"/>
      <c r="AJ225" s="237"/>
      <c r="AK225" s="237"/>
      <c r="AL225" s="237"/>
      <c r="AM225" s="237"/>
      <c r="AN225" s="237"/>
      <c r="AO225" s="237"/>
      <c r="AP225" s="237"/>
      <c r="AQ225" s="237"/>
      <c r="AR225" s="237"/>
      <c r="AS225" s="237"/>
      <c r="AT225" s="237"/>
      <c r="AU225" s="237"/>
      <c r="AV225" s="237"/>
      <c r="AW225" s="237"/>
      <c r="AX225" s="237"/>
      <c r="AY225" s="237"/>
      <c r="AZ225" s="237"/>
      <c r="BA225" s="237"/>
      <c r="BB225" s="237"/>
      <c r="BC225" s="237"/>
      <c r="BD225" s="237"/>
      <c r="BE225" s="237"/>
      <c r="BF225" s="237"/>
      <c r="BG225" s="237"/>
      <c r="BH225" s="237"/>
      <c r="BI225" s="237"/>
      <c r="BJ225" s="237"/>
      <c r="BK225" s="237"/>
      <c r="BL225" s="237"/>
      <c r="BM225" s="237"/>
      <c r="BN225" s="237"/>
      <c r="BO225" s="237"/>
      <c r="BP225" s="237"/>
      <c r="BQ225" s="237"/>
      <c r="BR225" s="237"/>
      <c r="BS225" s="237"/>
      <c r="BT225" s="237"/>
      <c r="BU225" s="237"/>
      <c r="BV225" s="237"/>
      <c r="BW225" s="237"/>
      <c r="BX225" s="237"/>
      <c r="BY225" s="237"/>
      <c r="BZ225" s="237"/>
      <c r="CA225" s="237"/>
      <c r="CB225" s="237"/>
      <c r="CC225" s="237"/>
      <c r="CD225" s="237"/>
      <c r="CE225" s="237"/>
      <c r="CF225" s="237"/>
      <c r="CG225" s="237"/>
      <c r="CH225" s="237"/>
      <c r="CI225" s="237"/>
      <c r="CJ225" s="237"/>
      <c r="CK225" s="237"/>
      <c r="CL225" s="237"/>
      <c r="CM225" s="237"/>
      <c r="CN225" s="237"/>
      <c r="CO225" s="237"/>
      <c r="CP225" s="237"/>
      <c r="CQ225" s="237"/>
      <c r="CR225" s="237"/>
      <c r="CS225" s="237"/>
      <c r="CT225" s="237"/>
      <c r="CU225" s="237"/>
      <c r="CV225" s="237"/>
      <c r="CW225" s="237"/>
      <c r="CX225" s="237"/>
      <c r="CY225" s="237"/>
      <c r="CZ225" s="237"/>
      <c r="DA225" s="237"/>
      <c r="DB225" s="237"/>
      <c r="DC225" s="237"/>
      <c r="DD225" s="237"/>
      <c r="DE225" s="237"/>
      <c r="DF225" s="237"/>
      <c r="DG225" s="237"/>
      <c r="DH225" s="237"/>
      <c r="DI225" s="237"/>
      <c r="DJ225" s="237"/>
      <c r="DK225" s="237"/>
      <c r="DL225" s="237"/>
      <c r="DM225" s="237"/>
      <c r="DN225" s="237"/>
      <c r="DO225" s="237"/>
      <c r="DP225" s="237"/>
      <c r="DQ225" s="237"/>
      <c r="DR225" s="237"/>
      <c r="DS225" s="237"/>
      <c r="DT225" s="237"/>
      <c r="DU225" s="237"/>
      <c r="DV225" s="237"/>
      <c r="DW225" s="237"/>
      <c r="DX225" s="237"/>
      <c r="DY225" s="237"/>
      <c r="DZ225" s="237"/>
      <c r="EA225" s="237"/>
      <c r="EB225" s="237"/>
      <c r="EC225" s="237"/>
      <c r="ED225" s="237"/>
      <c r="EE225" s="237"/>
      <c r="EF225" s="237"/>
      <c r="EG225" s="237"/>
      <c r="EH225" s="237"/>
      <c r="EI225" s="237"/>
      <c r="EJ225" s="237"/>
      <c r="EK225" s="237"/>
      <c r="EL225" s="237"/>
      <c r="EM225" s="237"/>
      <c r="EN225" s="237"/>
      <c r="EO225" s="237"/>
      <c r="EP225" s="237"/>
      <c r="EQ225" s="237"/>
      <c r="ER225" s="237"/>
      <c r="ES225" s="237"/>
      <c r="ET225" s="237"/>
      <c r="EU225" s="237"/>
      <c r="EV225" s="237"/>
      <c r="EW225" s="237"/>
      <c r="EX225" s="237"/>
      <c r="EY225" s="237"/>
      <c r="EZ225" s="237"/>
      <c r="FA225" s="237"/>
      <c r="FB225" s="237"/>
      <c r="FC225" s="237"/>
      <c r="FD225" s="237"/>
      <c r="FE225" s="237"/>
      <c r="FF225" s="237"/>
      <c r="FG225" s="237"/>
      <c r="FH225" s="237"/>
      <c r="FI225" s="237"/>
      <c r="FJ225" s="237"/>
      <c r="FK225" s="237"/>
      <c r="FL225" s="237"/>
      <c r="FM225" s="237"/>
      <c r="FN225" s="237"/>
      <c r="FO225" s="237"/>
      <c r="FP225" s="237"/>
      <c r="FQ225" s="237"/>
      <c r="FR225" s="237"/>
      <c r="FS225" s="237"/>
      <c r="FT225" s="237"/>
      <c r="FU225" s="237"/>
      <c r="FV225" s="237"/>
      <c r="FW225" s="237"/>
      <c r="FX225" s="237"/>
      <c r="FY225" s="237"/>
      <c r="FZ225" s="237"/>
      <c r="GA225" s="237"/>
      <c r="GB225" s="237"/>
      <c r="GC225" s="237"/>
      <c r="GD225" s="237"/>
      <c r="GE225" s="237"/>
      <c r="GF225" s="237"/>
      <c r="GG225" s="237"/>
      <c r="GH225" s="237"/>
      <c r="GI225" s="237"/>
      <c r="GJ225" s="237"/>
      <c r="GK225" s="237"/>
      <c r="GL225" s="237"/>
      <c r="GM225" s="237"/>
      <c r="GN225" s="237"/>
      <c r="GO225" s="237"/>
      <c r="GP225" s="237"/>
      <c r="GQ225" s="237"/>
    </row>
    <row r="226" spans="1:199" s="81" customFormat="1" ht="15" hidden="1">
      <c r="A226" s="73">
        <f>+B226</f>
        <v>0</v>
      </c>
      <c r="B226" s="241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8"/>
      <c r="Q226" s="237"/>
      <c r="R226" s="237"/>
      <c r="S226" s="288"/>
      <c r="T226" s="351">
        <f>IF(Q226=0,0,1)+IF(C226=0,0,1)+IF(D226=0,0,1)+IF(E226=0,0,1)+IF(F226=0,0,1)+IF(G226=0,0,1)+IF(H226=0,0,1)+IF(I226=0,0,1)+IF(J226=0,0,1)+IF(K226=0,0,1)+IF(L226=0,0,1)+IF(M226=0,0,1)+IF(N226=0,0,1)+IF(O226=0,0,1)</f>
        <v>0</v>
      </c>
      <c r="U226" s="237"/>
      <c r="V226" s="237"/>
      <c r="W226" s="237"/>
      <c r="X226" s="237"/>
      <c r="Y226" s="237"/>
      <c r="Z226" s="237"/>
      <c r="AA226" s="237"/>
      <c r="AB226" s="237"/>
      <c r="AC226" s="237"/>
      <c r="AD226" s="237"/>
      <c r="AE226" s="237"/>
      <c r="AF226" s="237"/>
      <c r="AG226" s="237"/>
      <c r="AH226" s="237"/>
      <c r="AI226" s="237"/>
      <c r="AJ226" s="237"/>
      <c r="AK226" s="237"/>
      <c r="AL226" s="237"/>
      <c r="AM226" s="237"/>
      <c r="AN226" s="237"/>
      <c r="AO226" s="237"/>
      <c r="AP226" s="237"/>
      <c r="AQ226" s="237"/>
      <c r="AR226" s="237"/>
      <c r="AS226" s="237"/>
      <c r="AT226" s="237"/>
      <c r="AU226" s="237"/>
      <c r="AV226" s="237"/>
      <c r="AW226" s="237"/>
      <c r="AX226" s="237"/>
      <c r="AY226" s="237"/>
      <c r="AZ226" s="237"/>
      <c r="BA226" s="237"/>
      <c r="BB226" s="237"/>
      <c r="BC226" s="237"/>
      <c r="BD226" s="237"/>
      <c r="BE226" s="237"/>
      <c r="BF226" s="237"/>
      <c r="BG226" s="237"/>
      <c r="BH226" s="237"/>
      <c r="BI226" s="237"/>
      <c r="BJ226" s="237"/>
      <c r="BK226" s="237"/>
      <c r="BL226" s="237"/>
      <c r="BM226" s="237"/>
      <c r="BN226" s="237"/>
      <c r="BO226" s="237"/>
      <c r="BP226" s="237"/>
      <c r="BQ226" s="237"/>
      <c r="BR226" s="237"/>
      <c r="BS226" s="237"/>
      <c r="BT226" s="237"/>
      <c r="BU226" s="237"/>
      <c r="BV226" s="237"/>
      <c r="BW226" s="237"/>
      <c r="BX226" s="237"/>
      <c r="BY226" s="237"/>
      <c r="BZ226" s="237"/>
      <c r="CA226" s="237"/>
      <c r="CB226" s="237"/>
      <c r="CC226" s="237"/>
      <c r="CD226" s="237"/>
      <c r="CE226" s="237"/>
      <c r="CF226" s="237"/>
      <c r="CG226" s="237"/>
      <c r="CH226" s="237"/>
      <c r="CI226" s="237"/>
      <c r="CJ226" s="237"/>
      <c r="CK226" s="237"/>
      <c r="CL226" s="237"/>
      <c r="CM226" s="237"/>
      <c r="CN226" s="237"/>
      <c r="CO226" s="237"/>
      <c r="CP226" s="237"/>
      <c r="CQ226" s="237"/>
      <c r="CR226" s="237"/>
      <c r="CS226" s="237"/>
      <c r="CT226" s="237"/>
      <c r="CU226" s="237"/>
      <c r="CV226" s="237"/>
      <c r="CW226" s="237"/>
      <c r="CX226" s="237"/>
      <c r="CY226" s="237"/>
      <c r="CZ226" s="237"/>
      <c r="DA226" s="237"/>
      <c r="DB226" s="237"/>
      <c r="DC226" s="237"/>
      <c r="DD226" s="237"/>
      <c r="DE226" s="237"/>
      <c r="DF226" s="237"/>
      <c r="DG226" s="237"/>
      <c r="DH226" s="237"/>
      <c r="DI226" s="237"/>
      <c r="DJ226" s="237"/>
      <c r="DK226" s="237"/>
      <c r="DL226" s="237"/>
      <c r="DM226" s="237"/>
      <c r="DN226" s="237"/>
      <c r="DO226" s="237"/>
      <c r="DP226" s="237"/>
      <c r="DQ226" s="237"/>
      <c r="DR226" s="237"/>
      <c r="DS226" s="237"/>
      <c r="DT226" s="237"/>
      <c r="DU226" s="237"/>
      <c r="DV226" s="237"/>
      <c r="DW226" s="237"/>
      <c r="DX226" s="237"/>
      <c r="DY226" s="237"/>
      <c r="DZ226" s="237"/>
      <c r="EA226" s="237"/>
      <c r="EB226" s="237"/>
      <c r="EC226" s="237"/>
      <c r="ED226" s="237"/>
      <c r="EE226" s="237"/>
      <c r="EF226" s="237"/>
      <c r="EG226" s="237"/>
      <c r="EH226" s="237"/>
      <c r="EI226" s="237"/>
      <c r="EJ226" s="237"/>
      <c r="EK226" s="237"/>
      <c r="EL226" s="237"/>
      <c r="EM226" s="237"/>
      <c r="EN226" s="237"/>
      <c r="EO226" s="237"/>
      <c r="EP226" s="237"/>
      <c r="EQ226" s="237"/>
      <c r="ER226" s="237"/>
      <c r="ES226" s="237"/>
      <c r="ET226" s="237"/>
      <c r="EU226" s="237"/>
      <c r="EV226" s="237"/>
      <c r="EW226" s="237"/>
      <c r="EX226" s="237"/>
      <c r="EY226" s="237"/>
      <c r="EZ226" s="237"/>
      <c r="FA226" s="237"/>
      <c r="FB226" s="237"/>
      <c r="FC226" s="237"/>
      <c r="FD226" s="237"/>
      <c r="FE226" s="237"/>
      <c r="FF226" s="237"/>
      <c r="FG226" s="237"/>
      <c r="FH226" s="237"/>
      <c r="FI226" s="237"/>
      <c r="FJ226" s="237"/>
      <c r="FK226" s="237"/>
      <c r="FL226" s="237"/>
      <c r="FM226" s="237"/>
      <c r="FN226" s="237"/>
      <c r="FO226" s="237"/>
      <c r="FP226" s="237"/>
      <c r="FQ226" s="237"/>
      <c r="FR226" s="237"/>
      <c r="FS226" s="237"/>
      <c r="FT226" s="237"/>
      <c r="FU226" s="237"/>
      <c r="FV226" s="237"/>
      <c r="FW226" s="237"/>
      <c r="FX226" s="237"/>
      <c r="FY226" s="237"/>
      <c r="FZ226" s="237"/>
      <c r="GA226" s="237"/>
      <c r="GB226" s="237"/>
      <c r="GC226" s="237"/>
      <c r="GD226" s="237"/>
      <c r="GE226" s="237"/>
      <c r="GF226" s="237"/>
      <c r="GG226" s="237"/>
      <c r="GH226" s="237"/>
      <c r="GI226" s="237"/>
      <c r="GJ226" s="237"/>
      <c r="GK226" s="237"/>
      <c r="GL226" s="237"/>
      <c r="GM226" s="237"/>
      <c r="GN226" s="237"/>
      <c r="GO226" s="237"/>
      <c r="GP226" s="237"/>
      <c r="GQ226" s="237"/>
    </row>
    <row r="227" spans="1:199" s="81" customFormat="1" ht="15" hidden="1">
      <c r="A227" s="73" t="str">
        <f>+B227</f>
        <v>Recoverable Income</v>
      </c>
      <c r="B227" s="238" t="s">
        <v>56</v>
      </c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8"/>
      <c r="Q227" s="237"/>
      <c r="R227" s="237"/>
      <c r="S227" s="288"/>
      <c r="T227" s="348">
        <f>T240</f>
        <v>0</v>
      </c>
      <c r="U227" s="237"/>
      <c r="V227" s="237"/>
      <c r="W227" s="237"/>
      <c r="X227" s="237"/>
      <c r="Y227" s="237"/>
      <c r="Z227" s="237"/>
      <c r="AA227" s="237"/>
      <c r="AB227" s="237"/>
      <c r="AC227" s="237"/>
      <c r="AD227" s="237"/>
      <c r="AE227" s="237"/>
      <c r="AF227" s="237"/>
      <c r="AG227" s="237"/>
      <c r="AH227" s="237"/>
      <c r="AI227" s="237"/>
      <c r="AJ227" s="237"/>
      <c r="AK227" s="237"/>
      <c r="AL227" s="237"/>
      <c r="AM227" s="237"/>
      <c r="AN227" s="237"/>
      <c r="AO227" s="237"/>
      <c r="AP227" s="237"/>
      <c r="AQ227" s="237"/>
      <c r="AR227" s="237"/>
      <c r="AS227" s="237"/>
      <c r="AT227" s="237"/>
      <c r="AU227" s="237"/>
      <c r="AV227" s="237"/>
      <c r="AW227" s="237"/>
      <c r="AX227" s="237"/>
      <c r="AY227" s="237"/>
      <c r="AZ227" s="237"/>
      <c r="BA227" s="237"/>
      <c r="BB227" s="237"/>
      <c r="BC227" s="237"/>
      <c r="BD227" s="237"/>
      <c r="BE227" s="237"/>
      <c r="BF227" s="237"/>
      <c r="BG227" s="237"/>
      <c r="BH227" s="237"/>
      <c r="BI227" s="237"/>
      <c r="BJ227" s="237"/>
      <c r="BK227" s="237"/>
      <c r="BL227" s="237"/>
      <c r="BM227" s="237"/>
      <c r="BN227" s="237"/>
      <c r="BO227" s="237"/>
      <c r="BP227" s="237"/>
      <c r="BQ227" s="237"/>
      <c r="BR227" s="237"/>
      <c r="BS227" s="237"/>
      <c r="BT227" s="237"/>
      <c r="BU227" s="237"/>
      <c r="BV227" s="237"/>
      <c r="BW227" s="237"/>
      <c r="BX227" s="237"/>
      <c r="BY227" s="237"/>
      <c r="BZ227" s="237"/>
      <c r="CA227" s="237"/>
      <c r="CB227" s="237"/>
      <c r="CC227" s="237"/>
      <c r="CD227" s="237"/>
      <c r="CE227" s="237"/>
      <c r="CF227" s="237"/>
      <c r="CG227" s="237"/>
      <c r="CH227" s="237"/>
      <c r="CI227" s="237"/>
      <c r="CJ227" s="237"/>
      <c r="CK227" s="237"/>
      <c r="CL227" s="237"/>
      <c r="CM227" s="237"/>
      <c r="CN227" s="237"/>
      <c r="CO227" s="237"/>
      <c r="CP227" s="237"/>
      <c r="CQ227" s="237"/>
      <c r="CR227" s="237"/>
      <c r="CS227" s="237"/>
      <c r="CT227" s="237"/>
      <c r="CU227" s="237"/>
      <c r="CV227" s="237"/>
      <c r="CW227" s="237"/>
      <c r="CX227" s="237"/>
      <c r="CY227" s="237"/>
      <c r="CZ227" s="237"/>
      <c r="DA227" s="237"/>
      <c r="DB227" s="237"/>
      <c r="DC227" s="237"/>
      <c r="DD227" s="237"/>
      <c r="DE227" s="237"/>
      <c r="DF227" s="237"/>
      <c r="DG227" s="237"/>
      <c r="DH227" s="237"/>
      <c r="DI227" s="237"/>
      <c r="DJ227" s="237"/>
      <c r="DK227" s="237"/>
      <c r="DL227" s="237"/>
      <c r="DM227" s="237"/>
      <c r="DN227" s="237"/>
      <c r="DO227" s="237"/>
      <c r="DP227" s="237"/>
      <c r="DQ227" s="237"/>
      <c r="DR227" s="237"/>
      <c r="DS227" s="237"/>
      <c r="DT227" s="237"/>
      <c r="DU227" s="237"/>
      <c r="DV227" s="237"/>
      <c r="DW227" s="237"/>
      <c r="DX227" s="237"/>
      <c r="DY227" s="237"/>
      <c r="DZ227" s="237"/>
      <c r="EA227" s="237"/>
      <c r="EB227" s="237"/>
      <c r="EC227" s="237"/>
      <c r="ED227" s="237"/>
      <c r="EE227" s="237"/>
      <c r="EF227" s="237"/>
      <c r="EG227" s="237"/>
      <c r="EH227" s="237"/>
      <c r="EI227" s="237"/>
      <c r="EJ227" s="237"/>
      <c r="EK227" s="237"/>
      <c r="EL227" s="237"/>
      <c r="EM227" s="237"/>
      <c r="EN227" s="237"/>
      <c r="EO227" s="237"/>
      <c r="EP227" s="237"/>
      <c r="EQ227" s="237"/>
      <c r="ER227" s="237"/>
      <c r="ES227" s="237"/>
      <c r="ET227" s="237"/>
      <c r="EU227" s="237"/>
      <c r="EV227" s="237"/>
      <c r="EW227" s="237"/>
      <c r="EX227" s="237"/>
      <c r="EY227" s="237"/>
      <c r="EZ227" s="237"/>
      <c r="FA227" s="237"/>
      <c r="FB227" s="237"/>
      <c r="FC227" s="237"/>
      <c r="FD227" s="237"/>
      <c r="FE227" s="237"/>
      <c r="FF227" s="237"/>
      <c r="FG227" s="237"/>
      <c r="FH227" s="237"/>
      <c r="FI227" s="237"/>
      <c r="FJ227" s="237"/>
      <c r="FK227" s="237"/>
      <c r="FL227" s="237"/>
      <c r="FM227" s="237"/>
      <c r="FN227" s="237"/>
      <c r="FO227" s="237"/>
      <c r="FP227" s="237"/>
      <c r="FQ227" s="237"/>
      <c r="FR227" s="237"/>
      <c r="FS227" s="237"/>
      <c r="FT227" s="237"/>
      <c r="FU227" s="237"/>
      <c r="FV227" s="237"/>
      <c r="FW227" s="237"/>
      <c r="FX227" s="237"/>
      <c r="FY227" s="237"/>
      <c r="FZ227" s="237"/>
      <c r="GA227" s="237"/>
      <c r="GB227" s="237"/>
      <c r="GC227" s="237"/>
      <c r="GD227" s="237"/>
      <c r="GE227" s="237"/>
      <c r="GF227" s="237"/>
      <c r="GG227" s="237"/>
      <c r="GH227" s="237"/>
      <c r="GI227" s="237"/>
      <c r="GJ227" s="237"/>
      <c r="GK227" s="237"/>
      <c r="GL227" s="237"/>
      <c r="GM227" s="237"/>
      <c r="GN227" s="237"/>
      <c r="GO227" s="237"/>
      <c r="GP227" s="237"/>
      <c r="GQ227" s="237"/>
    </row>
    <row r="228" spans="1:199" s="81" customFormat="1" ht="15" hidden="1">
      <c r="A228" s="261"/>
      <c r="B228" s="241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8"/>
      <c r="Q228" s="242"/>
      <c r="R228" s="242"/>
      <c r="S228" s="288"/>
      <c r="T228" s="351"/>
      <c r="U228" s="237"/>
      <c r="V228" s="237"/>
      <c r="W228" s="237"/>
      <c r="X228" s="237"/>
      <c r="Y228" s="237"/>
      <c r="Z228" s="237"/>
      <c r="AA228" s="237"/>
      <c r="AB228" s="237"/>
      <c r="AC228" s="237"/>
      <c r="AD228" s="237"/>
      <c r="AE228" s="237"/>
      <c r="AF228" s="237"/>
      <c r="AG228" s="237"/>
      <c r="AH228" s="237"/>
      <c r="AI228" s="237"/>
      <c r="AJ228" s="237"/>
      <c r="AK228" s="237"/>
      <c r="AL228" s="237"/>
      <c r="AM228" s="237"/>
      <c r="AN228" s="237"/>
      <c r="AO228" s="237"/>
      <c r="AP228" s="237"/>
      <c r="AQ228" s="237"/>
      <c r="AR228" s="237"/>
      <c r="AS228" s="237"/>
      <c r="AT228" s="237"/>
      <c r="AU228" s="237"/>
      <c r="AV228" s="237"/>
      <c r="AW228" s="237"/>
      <c r="AX228" s="237"/>
      <c r="AY228" s="237"/>
      <c r="AZ228" s="237"/>
      <c r="BA228" s="237"/>
      <c r="BB228" s="237"/>
      <c r="BC228" s="237"/>
      <c r="BD228" s="237"/>
      <c r="BE228" s="237"/>
      <c r="BF228" s="237"/>
      <c r="BG228" s="237"/>
      <c r="BH228" s="237"/>
      <c r="BI228" s="237"/>
      <c r="BJ228" s="237"/>
      <c r="BK228" s="237"/>
      <c r="BL228" s="237"/>
      <c r="BM228" s="237"/>
      <c r="BN228" s="237"/>
      <c r="BO228" s="237"/>
      <c r="BP228" s="237"/>
      <c r="BQ228" s="237"/>
      <c r="BR228" s="237"/>
      <c r="BS228" s="237"/>
      <c r="BT228" s="237"/>
      <c r="BU228" s="237"/>
      <c r="BV228" s="237"/>
      <c r="BW228" s="237"/>
      <c r="BX228" s="237"/>
      <c r="BY228" s="237"/>
      <c r="BZ228" s="237"/>
      <c r="CA228" s="237"/>
      <c r="CB228" s="237"/>
      <c r="CC228" s="237"/>
      <c r="CD228" s="237"/>
      <c r="CE228" s="237"/>
      <c r="CF228" s="237"/>
      <c r="CG228" s="237"/>
      <c r="CH228" s="237"/>
      <c r="CI228" s="237"/>
      <c r="CJ228" s="237"/>
      <c r="CK228" s="237"/>
      <c r="CL228" s="237"/>
      <c r="CM228" s="237"/>
      <c r="CN228" s="237"/>
      <c r="CO228" s="237"/>
      <c r="CP228" s="237"/>
      <c r="CQ228" s="237"/>
      <c r="CR228" s="237"/>
      <c r="CS228" s="237"/>
      <c r="CT228" s="237"/>
      <c r="CU228" s="237"/>
      <c r="CV228" s="237"/>
      <c r="CW228" s="237"/>
      <c r="CX228" s="237"/>
      <c r="CY228" s="237"/>
      <c r="CZ228" s="237"/>
      <c r="DA228" s="237"/>
      <c r="DB228" s="237"/>
      <c r="DC228" s="237"/>
      <c r="DD228" s="237"/>
      <c r="DE228" s="237"/>
      <c r="DF228" s="237"/>
      <c r="DG228" s="237"/>
      <c r="DH228" s="237"/>
      <c r="DI228" s="237"/>
      <c r="DJ228" s="237"/>
      <c r="DK228" s="237"/>
      <c r="DL228" s="237"/>
      <c r="DM228" s="237"/>
      <c r="DN228" s="237"/>
      <c r="DO228" s="237"/>
      <c r="DP228" s="237"/>
      <c r="DQ228" s="237"/>
      <c r="DR228" s="237"/>
      <c r="DS228" s="237"/>
      <c r="DT228" s="237"/>
      <c r="DU228" s="237"/>
      <c r="DV228" s="237"/>
      <c r="DW228" s="237"/>
      <c r="DX228" s="237"/>
      <c r="DY228" s="237"/>
      <c r="DZ228" s="237"/>
      <c r="EA228" s="237"/>
      <c r="EB228" s="237"/>
      <c r="EC228" s="237"/>
      <c r="ED228" s="237"/>
      <c r="EE228" s="237"/>
      <c r="EF228" s="237"/>
      <c r="EG228" s="237"/>
      <c r="EH228" s="237"/>
      <c r="EI228" s="237"/>
      <c r="EJ228" s="237"/>
      <c r="EK228" s="237"/>
      <c r="EL228" s="237"/>
      <c r="EM228" s="237"/>
      <c r="EN228" s="237"/>
      <c r="EO228" s="237"/>
      <c r="EP228" s="237"/>
      <c r="EQ228" s="237"/>
      <c r="ER228" s="237"/>
      <c r="ES228" s="237"/>
      <c r="ET228" s="237"/>
      <c r="EU228" s="237"/>
      <c r="EV228" s="237"/>
      <c r="EW228" s="237"/>
      <c r="EX228" s="237"/>
      <c r="EY228" s="237"/>
      <c r="EZ228" s="237"/>
      <c r="FA228" s="237"/>
      <c r="FB228" s="237"/>
      <c r="FC228" s="237"/>
      <c r="FD228" s="237"/>
      <c r="FE228" s="237"/>
      <c r="FF228" s="237"/>
      <c r="FG228" s="237"/>
      <c r="FH228" s="237"/>
      <c r="FI228" s="237"/>
      <c r="FJ228" s="237"/>
      <c r="FK228" s="237"/>
      <c r="FL228" s="237"/>
      <c r="FM228" s="237"/>
      <c r="FN228" s="237"/>
      <c r="FO228" s="237"/>
      <c r="FP228" s="237"/>
      <c r="FQ228" s="237"/>
      <c r="FR228" s="237"/>
      <c r="FS228" s="237"/>
      <c r="FT228" s="237"/>
      <c r="FU228" s="237"/>
      <c r="FV228" s="237"/>
      <c r="FW228" s="237"/>
      <c r="FX228" s="237"/>
      <c r="FY228" s="237"/>
      <c r="FZ228" s="237"/>
      <c r="GA228" s="237"/>
      <c r="GB228" s="237"/>
      <c r="GC228" s="237"/>
      <c r="GD228" s="237"/>
      <c r="GE228" s="237"/>
      <c r="GF228" s="237"/>
      <c r="GG228" s="237"/>
      <c r="GH228" s="237"/>
      <c r="GI228" s="237"/>
      <c r="GJ228" s="237"/>
      <c r="GK228" s="237"/>
      <c r="GL228" s="237"/>
      <c r="GM228" s="237"/>
      <c r="GN228" s="237"/>
      <c r="GO228" s="237"/>
      <c r="GP228" s="237"/>
      <c r="GQ228" s="237"/>
    </row>
    <row r="229" spans="1:199" s="81" customFormat="1" ht="15" hidden="1">
      <c r="A229" s="261" t="s">
        <v>2272</v>
      </c>
      <c r="B229" s="241" t="s">
        <v>5607</v>
      </c>
      <c r="C229" s="242">
        <v>0</v>
      </c>
      <c r="D229" s="242">
        <v>0</v>
      </c>
      <c r="E229" s="242">
        <v>0</v>
      </c>
      <c r="F229" s="242">
        <v>0</v>
      </c>
      <c r="G229" s="242">
        <v>0</v>
      </c>
      <c r="H229" s="242">
        <v>0</v>
      </c>
      <c r="I229" s="242">
        <v>0</v>
      </c>
      <c r="J229" s="242">
        <v>0</v>
      </c>
      <c r="K229" s="242">
        <v>0</v>
      </c>
      <c r="L229" s="242">
        <v>0</v>
      </c>
      <c r="M229" s="242">
        <v>0</v>
      </c>
      <c r="N229" s="242">
        <v>0</v>
      </c>
      <c r="O229" s="242">
        <v>0</v>
      </c>
      <c r="P229" s="28"/>
      <c r="Q229" s="242">
        <f>SUM(D229:O229)</f>
        <v>0</v>
      </c>
      <c r="R229" s="242">
        <f>IF($R$19&lt;1,0,Q229/$R$19)</f>
        <v>0</v>
      </c>
      <c r="S229" s="288"/>
      <c r="T229" s="351">
        <f>IF(Q229=0,0,1)+IF(C229=0,0,1)+IF(D229=0,0,1)+IF(E229=0,0,1)+IF(F229=0,0,1)+IF(G229=0,0,1)+IF(H229=0,0,1)+IF(I229=0,0,1)+IF(J229=0,0,1)+IF(K229=0,0,1)+IF(L229=0,0,1)+IF(M229=0,0,1)+IF(N229=0,0,1)+IF(O229=0,0,1)</f>
        <v>0</v>
      </c>
      <c r="U229" s="237"/>
      <c r="V229" s="237"/>
      <c r="W229" s="237"/>
      <c r="X229" s="237"/>
      <c r="Y229" s="237"/>
      <c r="Z229" s="237"/>
      <c r="AA229" s="237"/>
      <c r="AB229" s="237"/>
      <c r="AC229" s="237"/>
      <c r="AD229" s="237"/>
      <c r="AE229" s="237"/>
      <c r="AF229" s="237"/>
      <c r="AG229" s="237"/>
      <c r="AH229" s="237"/>
      <c r="AI229" s="237"/>
      <c r="AJ229" s="237"/>
      <c r="AK229" s="237"/>
      <c r="AL229" s="237"/>
      <c r="AM229" s="237"/>
      <c r="AN229" s="237"/>
      <c r="AO229" s="237"/>
      <c r="AP229" s="237"/>
      <c r="AQ229" s="237"/>
      <c r="AR229" s="237"/>
      <c r="AS229" s="237"/>
      <c r="AT229" s="237"/>
      <c r="AU229" s="237"/>
      <c r="AV229" s="237"/>
      <c r="AW229" s="237"/>
      <c r="AX229" s="237"/>
      <c r="AY229" s="237"/>
      <c r="AZ229" s="237"/>
      <c r="BA229" s="237"/>
      <c r="BB229" s="237"/>
      <c r="BC229" s="237"/>
      <c r="BD229" s="237"/>
      <c r="BE229" s="237"/>
      <c r="BF229" s="237"/>
      <c r="BG229" s="237"/>
      <c r="BH229" s="237"/>
      <c r="BI229" s="237"/>
      <c r="BJ229" s="237"/>
      <c r="BK229" s="237"/>
      <c r="BL229" s="237"/>
      <c r="BM229" s="237"/>
      <c r="BN229" s="237"/>
      <c r="BO229" s="237"/>
      <c r="BP229" s="237"/>
      <c r="BQ229" s="237"/>
      <c r="BR229" s="237"/>
      <c r="BS229" s="237"/>
      <c r="BT229" s="237"/>
      <c r="BU229" s="237"/>
      <c r="BV229" s="237"/>
      <c r="BW229" s="237"/>
      <c r="BX229" s="237"/>
      <c r="BY229" s="237"/>
      <c r="BZ229" s="237"/>
      <c r="CA229" s="237"/>
      <c r="CB229" s="237"/>
      <c r="CC229" s="237"/>
      <c r="CD229" s="237"/>
      <c r="CE229" s="237"/>
      <c r="CF229" s="237"/>
      <c r="CG229" s="237"/>
      <c r="CH229" s="237"/>
      <c r="CI229" s="237"/>
      <c r="CJ229" s="237"/>
      <c r="CK229" s="237"/>
      <c r="CL229" s="237"/>
      <c r="CM229" s="237"/>
      <c r="CN229" s="237"/>
      <c r="CO229" s="237"/>
      <c r="CP229" s="237"/>
      <c r="CQ229" s="237"/>
      <c r="CR229" s="237"/>
      <c r="CS229" s="237"/>
      <c r="CT229" s="237"/>
      <c r="CU229" s="237"/>
      <c r="CV229" s="237"/>
      <c r="CW229" s="237"/>
      <c r="CX229" s="237"/>
      <c r="CY229" s="237"/>
      <c r="CZ229" s="237"/>
      <c r="DA229" s="237"/>
      <c r="DB229" s="237"/>
      <c r="DC229" s="237"/>
      <c r="DD229" s="237"/>
      <c r="DE229" s="237"/>
      <c r="DF229" s="237"/>
      <c r="DG229" s="237"/>
      <c r="DH229" s="237"/>
      <c r="DI229" s="237"/>
      <c r="DJ229" s="237"/>
      <c r="DK229" s="237"/>
      <c r="DL229" s="237"/>
      <c r="DM229" s="237"/>
      <c r="DN229" s="237"/>
      <c r="DO229" s="237"/>
      <c r="DP229" s="237"/>
      <c r="DQ229" s="237"/>
      <c r="DR229" s="237"/>
      <c r="DS229" s="237"/>
      <c r="DT229" s="237"/>
      <c r="DU229" s="237"/>
      <c r="DV229" s="237"/>
      <c r="DW229" s="237"/>
      <c r="DX229" s="237"/>
      <c r="DY229" s="237"/>
      <c r="DZ229" s="237"/>
      <c r="EA229" s="237"/>
      <c r="EB229" s="237"/>
      <c r="EC229" s="237"/>
      <c r="ED229" s="237"/>
      <c r="EE229" s="237"/>
      <c r="EF229" s="237"/>
      <c r="EG229" s="237"/>
      <c r="EH229" s="237"/>
      <c r="EI229" s="237"/>
      <c r="EJ229" s="237"/>
      <c r="EK229" s="237"/>
      <c r="EL229" s="237"/>
      <c r="EM229" s="237"/>
      <c r="EN229" s="237"/>
      <c r="EO229" s="237"/>
      <c r="EP229" s="237"/>
      <c r="EQ229" s="237"/>
      <c r="ER229" s="237"/>
      <c r="ES229" s="237"/>
      <c r="ET229" s="237"/>
      <c r="EU229" s="237"/>
      <c r="EV229" s="237"/>
      <c r="EW229" s="237"/>
      <c r="EX229" s="237"/>
      <c r="EY229" s="237"/>
      <c r="EZ229" s="237"/>
      <c r="FA229" s="237"/>
      <c r="FB229" s="237"/>
      <c r="FC229" s="237"/>
      <c r="FD229" s="237"/>
      <c r="FE229" s="237"/>
      <c r="FF229" s="237"/>
      <c r="FG229" s="237"/>
      <c r="FH229" s="237"/>
      <c r="FI229" s="237"/>
      <c r="FJ229" s="237"/>
      <c r="FK229" s="237"/>
      <c r="FL229" s="237"/>
      <c r="FM229" s="237"/>
      <c r="FN229" s="237"/>
      <c r="FO229" s="237"/>
      <c r="FP229" s="237"/>
      <c r="FQ229" s="237"/>
      <c r="FR229" s="237"/>
      <c r="FS229" s="237"/>
      <c r="FT229" s="237"/>
      <c r="FU229" s="237"/>
      <c r="FV229" s="237"/>
      <c r="FW229" s="237"/>
      <c r="FX229" s="237"/>
      <c r="FY229" s="237"/>
      <c r="FZ229" s="237"/>
      <c r="GA229" s="237"/>
      <c r="GB229" s="237"/>
      <c r="GC229" s="237"/>
      <c r="GD229" s="237"/>
      <c r="GE229" s="237"/>
      <c r="GF229" s="237"/>
      <c r="GG229" s="237"/>
      <c r="GH229" s="237"/>
      <c r="GI229" s="237"/>
      <c r="GJ229" s="237"/>
      <c r="GK229" s="237"/>
      <c r="GL229" s="237"/>
      <c r="GM229" s="237"/>
      <c r="GN229" s="237"/>
      <c r="GO229" s="237"/>
      <c r="GP229" s="237"/>
      <c r="GQ229" s="237"/>
    </row>
    <row r="230" spans="1:199" s="81" customFormat="1" ht="15" hidden="1">
      <c r="A230" s="261" t="s">
        <v>2273</v>
      </c>
      <c r="B230" s="241" t="s">
        <v>5608</v>
      </c>
      <c r="C230" s="242">
        <v>0</v>
      </c>
      <c r="D230" s="242">
        <v>0</v>
      </c>
      <c r="E230" s="242">
        <v>0</v>
      </c>
      <c r="F230" s="242">
        <v>0</v>
      </c>
      <c r="G230" s="242">
        <v>0</v>
      </c>
      <c r="H230" s="242">
        <v>0</v>
      </c>
      <c r="I230" s="242">
        <v>0</v>
      </c>
      <c r="J230" s="242">
        <v>0</v>
      </c>
      <c r="K230" s="242">
        <v>0</v>
      </c>
      <c r="L230" s="242">
        <v>0</v>
      </c>
      <c r="M230" s="242">
        <v>0</v>
      </c>
      <c r="N230" s="242">
        <v>0</v>
      </c>
      <c r="O230" s="242">
        <v>0</v>
      </c>
      <c r="P230" s="28"/>
      <c r="Q230" s="242">
        <f>SUM(D230:O230)</f>
        <v>0</v>
      </c>
      <c r="R230" s="242">
        <f>IF($R$19&lt;1,0,Q230/$R$19)</f>
        <v>0</v>
      </c>
      <c r="S230" s="288"/>
      <c r="T230" s="351">
        <f>IF(Q230=0,0,1)+IF(C230=0,0,1)+IF(D230=0,0,1)+IF(E230=0,0,1)+IF(F230=0,0,1)+IF(G230=0,0,1)+IF(H230=0,0,1)+IF(I230=0,0,1)+IF(J230=0,0,1)+IF(K230=0,0,1)+IF(L230=0,0,1)+IF(M230=0,0,1)+IF(N230=0,0,1)+IF(O230=0,0,1)</f>
        <v>0</v>
      </c>
      <c r="U230" s="237"/>
      <c r="V230" s="237"/>
      <c r="W230" s="237"/>
      <c r="X230" s="237"/>
      <c r="Y230" s="237"/>
      <c r="Z230" s="237"/>
      <c r="AA230" s="237"/>
      <c r="AB230" s="237"/>
      <c r="AC230" s="237"/>
      <c r="AD230" s="237"/>
      <c r="AE230" s="237"/>
      <c r="AF230" s="237"/>
      <c r="AG230" s="237"/>
      <c r="AH230" s="237"/>
      <c r="AI230" s="237"/>
      <c r="AJ230" s="237"/>
      <c r="AK230" s="237"/>
      <c r="AL230" s="237"/>
      <c r="AM230" s="237"/>
      <c r="AN230" s="237"/>
      <c r="AO230" s="237"/>
      <c r="AP230" s="237"/>
      <c r="AQ230" s="237"/>
      <c r="AR230" s="237"/>
      <c r="AS230" s="237"/>
      <c r="AT230" s="237"/>
      <c r="AU230" s="237"/>
      <c r="AV230" s="237"/>
      <c r="AW230" s="237"/>
      <c r="AX230" s="237"/>
      <c r="AY230" s="237"/>
      <c r="AZ230" s="237"/>
      <c r="BA230" s="237"/>
      <c r="BB230" s="237"/>
      <c r="BC230" s="237"/>
      <c r="BD230" s="237"/>
      <c r="BE230" s="237"/>
      <c r="BF230" s="237"/>
      <c r="BG230" s="237"/>
      <c r="BH230" s="237"/>
      <c r="BI230" s="237"/>
      <c r="BJ230" s="237"/>
      <c r="BK230" s="237"/>
      <c r="BL230" s="237"/>
      <c r="BM230" s="237"/>
      <c r="BN230" s="237"/>
      <c r="BO230" s="237"/>
      <c r="BP230" s="237"/>
      <c r="BQ230" s="237"/>
      <c r="BR230" s="237"/>
      <c r="BS230" s="237"/>
      <c r="BT230" s="237"/>
      <c r="BU230" s="237"/>
      <c r="BV230" s="237"/>
      <c r="BW230" s="237"/>
      <c r="BX230" s="237"/>
      <c r="BY230" s="237"/>
      <c r="BZ230" s="237"/>
      <c r="CA230" s="237"/>
      <c r="CB230" s="237"/>
      <c r="CC230" s="237"/>
      <c r="CD230" s="237"/>
      <c r="CE230" s="237"/>
      <c r="CF230" s="237"/>
      <c r="CG230" s="237"/>
      <c r="CH230" s="237"/>
      <c r="CI230" s="237"/>
      <c r="CJ230" s="237"/>
      <c r="CK230" s="237"/>
      <c r="CL230" s="237"/>
      <c r="CM230" s="237"/>
      <c r="CN230" s="237"/>
      <c r="CO230" s="237"/>
      <c r="CP230" s="237"/>
      <c r="CQ230" s="237"/>
      <c r="CR230" s="237"/>
      <c r="CS230" s="237"/>
      <c r="CT230" s="237"/>
      <c r="CU230" s="237"/>
      <c r="CV230" s="237"/>
      <c r="CW230" s="237"/>
      <c r="CX230" s="237"/>
      <c r="CY230" s="237"/>
      <c r="CZ230" s="237"/>
      <c r="DA230" s="237"/>
      <c r="DB230" s="237"/>
      <c r="DC230" s="237"/>
      <c r="DD230" s="237"/>
      <c r="DE230" s="237"/>
      <c r="DF230" s="237"/>
      <c r="DG230" s="237"/>
      <c r="DH230" s="237"/>
      <c r="DI230" s="237"/>
      <c r="DJ230" s="237"/>
      <c r="DK230" s="237"/>
      <c r="DL230" s="237"/>
      <c r="DM230" s="237"/>
      <c r="DN230" s="237"/>
      <c r="DO230" s="237"/>
      <c r="DP230" s="237"/>
      <c r="DQ230" s="237"/>
      <c r="DR230" s="237"/>
      <c r="DS230" s="237"/>
      <c r="DT230" s="237"/>
      <c r="DU230" s="237"/>
      <c r="DV230" s="237"/>
      <c r="DW230" s="237"/>
      <c r="DX230" s="237"/>
      <c r="DY230" s="237"/>
      <c r="DZ230" s="237"/>
      <c r="EA230" s="237"/>
      <c r="EB230" s="237"/>
      <c r="EC230" s="237"/>
      <c r="ED230" s="237"/>
      <c r="EE230" s="237"/>
      <c r="EF230" s="237"/>
      <c r="EG230" s="237"/>
      <c r="EH230" s="237"/>
      <c r="EI230" s="237"/>
      <c r="EJ230" s="237"/>
      <c r="EK230" s="237"/>
      <c r="EL230" s="237"/>
      <c r="EM230" s="237"/>
      <c r="EN230" s="237"/>
      <c r="EO230" s="237"/>
      <c r="EP230" s="237"/>
      <c r="EQ230" s="237"/>
      <c r="ER230" s="237"/>
      <c r="ES230" s="237"/>
      <c r="ET230" s="237"/>
      <c r="EU230" s="237"/>
      <c r="EV230" s="237"/>
      <c r="EW230" s="237"/>
      <c r="EX230" s="237"/>
      <c r="EY230" s="237"/>
      <c r="EZ230" s="237"/>
      <c r="FA230" s="237"/>
      <c r="FB230" s="237"/>
      <c r="FC230" s="237"/>
      <c r="FD230" s="237"/>
      <c r="FE230" s="237"/>
      <c r="FF230" s="237"/>
      <c r="FG230" s="237"/>
      <c r="FH230" s="237"/>
      <c r="FI230" s="237"/>
      <c r="FJ230" s="237"/>
      <c r="FK230" s="237"/>
      <c r="FL230" s="237"/>
      <c r="FM230" s="237"/>
      <c r="FN230" s="237"/>
      <c r="FO230" s="237"/>
      <c r="FP230" s="237"/>
      <c r="FQ230" s="237"/>
      <c r="FR230" s="237"/>
      <c r="FS230" s="237"/>
      <c r="FT230" s="237"/>
      <c r="FU230" s="237"/>
      <c r="FV230" s="237"/>
      <c r="FW230" s="237"/>
      <c r="FX230" s="237"/>
      <c r="FY230" s="237"/>
      <c r="FZ230" s="237"/>
      <c r="GA230" s="237"/>
      <c r="GB230" s="237"/>
      <c r="GC230" s="237"/>
      <c r="GD230" s="237"/>
      <c r="GE230" s="237"/>
      <c r="GF230" s="237"/>
      <c r="GG230" s="237"/>
      <c r="GH230" s="237"/>
      <c r="GI230" s="237"/>
      <c r="GJ230" s="237"/>
      <c r="GK230" s="237"/>
      <c r="GL230" s="237"/>
      <c r="GM230" s="237"/>
      <c r="GN230" s="237"/>
      <c r="GO230" s="237"/>
      <c r="GP230" s="237"/>
      <c r="GQ230" s="237"/>
    </row>
    <row r="231" spans="1:199" s="81" customFormat="1" ht="15" hidden="1">
      <c r="A231" s="261" t="s">
        <v>2274</v>
      </c>
      <c r="B231" s="241" t="s">
        <v>5609</v>
      </c>
      <c r="C231" s="242">
        <v>0</v>
      </c>
      <c r="D231" s="242">
        <v>0</v>
      </c>
      <c r="E231" s="242">
        <v>0</v>
      </c>
      <c r="F231" s="242">
        <v>0</v>
      </c>
      <c r="G231" s="242">
        <v>0</v>
      </c>
      <c r="H231" s="242">
        <v>0</v>
      </c>
      <c r="I231" s="242">
        <v>0</v>
      </c>
      <c r="J231" s="242">
        <v>0</v>
      </c>
      <c r="K231" s="242">
        <v>0</v>
      </c>
      <c r="L231" s="242">
        <v>0</v>
      </c>
      <c r="M231" s="242">
        <v>0</v>
      </c>
      <c r="N231" s="242">
        <v>0</v>
      </c>
      <c r="O231" s="242">
        <v>0</v>
      </c>
      <c r="P231" s="28"/>
      <c r="Q231" s="242">
        <f>SUM(D231:O231)</f>
        <v>0</v>
      </c>
      <c r="R231" s="242">
        <f>IF($R$19&lt;1,0,Q231/$R$19)</f>
        <v>0</v>
      </c>
      <c r="S231" s="288"/>
      <c r="T231" s="351">
        <f>IF(Q231=0,0,1)+IF(C231=0,0,1)+IF(D231=0,0,1)+IF(E231=0,0,1)+IF(F231=0,0,1)+IF(G231=0,0,1)+IF(H231=0,0,1)+IF(I231=0,0,1)+IF(J231=0,0,1)+IF(K231=0,0,1)+IF(L231=0,0,1)+IF(M231=0,0,1)+IF(N231=0,0,1)+IF(O231=0,0,1)</f>
        <v>0</v>
      </c>
      <c r="U231" s="237"/>
      <c r="V231" s="237"/>
      <c r="W231" s="237"/>
      <c r="X231" s="237"/>
      <c r="Y231" s="237"/>
      <c r="Z231" s="237"/>
      <c r="AA231" s="237"/>
      <c r="AB231" s="237"/>
      <c r="AC231" s="237"/>
      <c r="AD231" s="237"/>
      <c r="AE231" s="237"/>
      <c r="AF231" s="237"/>
      <c r="AG231" s="237"/>
      <c r="AH231" s="237"/>
      <c r="AI231" s="237"/>
      <c r="AJ231" s="237"/>
      <c r="AK231" s="237"/>
      <c r="AL231" s="237"/>
      <c r="AM231" s="237"/>
      <c r="AN231" s="237"/>
      <c r="AO231" s="237"/>
      <c r="AP231" s="237"/>
      <c r="AQ231" s="237"/>
      <c r="AR231" s="237"/>
      <c r="AS231" s="237"/>
      <c r="AT231" s="237"/>
      <c r="AU231" s="237"/>
      <c r="AV231" s="237"/>
      <c r="AW231" s="237"/>
      <c r="AX231" s="237"/>
      <c r="AY231" s="237"/>
      <c r="AZ231" s="237"/>
      <c r="BA231" s="237"/>
      <c r="BB231" s="237"/>
      <c r="BC231" s="237"/>
      <c r="BD231" s="237"/>
      <c r="BE231" s="237"/>
      <c r="BF231" s="237"/>
      <c r="BG231" s="237"/>
      <c r="BH231" s="237"/>
      <c r="BI231" s="237"/>
      <c r="BJ231" s="237"/>
      <c r="BK231" s="237"/>
      <c r="BL231" s="237"/>
      <c r="BM231" s="237"/>
      <c r="BN231" s="237"/>
      <c r="BO231" s="237"/>
      <c r="BP231" s="237"/>
      <c r="BQ231" s="237"/>
      <c r="BR231" s="237"/>
      <c r="BS231" s="237"/>
      <c r="BT231" s="237"/>
      <c r="BU231" s="237"/>
      <c r="BV231" s="237"/>
      <c r="BW231" s="237"/>
      <c r="BX231" s="237"/>
      <c r="BY231" s="237"/>
      <c r="BZ231" s="237"/>
      <c r="CA231" s="237"/>
      <c r="CB231" s="237"/>
      <c r="CC231" s="237"/>
      <c r="CD231" s="237"/>
      <c r="CE231" s="237"/>
      <c r="CF231" s="237"/>
      <c r="CG231" s="237"/>
      <c r="CH231" s="237"/>
      <c r="CI231" s="237"/>
      <c r="CJ231" s="237"/>
      <c r="CK231" s="237"/>
      <c r="CL231" s="237"/>
      <c r="CM231" s="237"/>
      <c r="CN231" s="237"/>
      <c r="CO231" s="237"/>
      <c r="CP231" s="237"/>
      <c r="CQ231" s="237"/>
      <c r="CR231" s="237"/>
      <c r="CS231" s="237"/>
      <c r="CT231" s="237"/>
      <c r="CU231" s="237"/>
      <c r="CV231" s="237"/>
      <c r="CW231" s="237"/>
      <c r="CX231" s="237"/>
      <c r="CY231" s="237"/>
      <c r="CZ231" s="237"/>
      <c r="DA231" s="237"/>
      <c r="DB231" s="237"/>
      <c r="DC231" s="237"/>
      <c r="DD231" s="237"/>
      <c r="DE231" s="237"/>
      <c r="DF231" s="237"/>
      <c r="DG231" s="237"/>
      <c r="DH231" s="237"/>
      <c r="DI231" s="237"/>
      <c r="DJ231" s="237"/>
      <c r="DK231" s="237"/>
      <c r="DL231" s="237"/>
      <c r="DM231" s="237"/>
      <c r="DN231" s="237"/>
      <c r="DO231" s="237"/>
      <c r="DP231" s="237"/>
      <c r="DQ231" s="237"/>
      <c r="DR231" s="237"/>
      <c r="DS231" s="237"/>
      <c r="DT231" s="237"/>
      <c r="DU231" s="237"/>
      <c r="DV231" s="237"/>
      <c r="DW231" s="237"/>
      <c r="DX231" s="237"/>
      <c r="DY231" s="237"/>
      <c r="DZ231" s="237"/>
      <c r="EA231" s="237"/>
      <c r="EB231" s="237"/>
      <c r="EC231" s="237"/>
      <c r="ED231" s="237"/>
      <c r="EE231" s="237"/>
      <c r="EF231" s="237"/>
      <c r="EG231" s="237"/>
      <c r="EH231" s="237"/>
      <c r="EI231" s="237"/>
      <c r="EJ231" s="237"/>
      <c r="EK231" s="237"/>
      <c r="EL231" s="237"/>
      <c r="EM231" s="237"/>
      <c r="EN231" s="237"/>
      <c r="EO231" s="237"/>
      <c r="EP231" s="237"/>
      <c r="EQ231" s="237"/>
      <c r="ER231" s="237"/>
      <c r="ES231" s="237"/>
      <c r="ET231" s="237"/>
      <c r="EU231" s="237"/>
      <c r="EV231" s="237"/>
      <c r="EW231" s="237"/>
      <c r="EX231" s="237"/>
      <c r="EY231" s="237"/>
      <c r="EZ231" s="237"/>
      <c r="FA231" s="237"/>
      <c r="FB231" s="237"/>
      <c r="FC231" s="237"/>
      <c r="FD231" s="237"/>
      <c r="FE231" s="237"/>
      <c r="FF231" s="237"/>
      <c r="FG231" s="237"/>
      <c r="FH231" s="237"/>
      <c r="FI231" s="237"/>
      <c r="FJ231" s="237"/>
      <c r="FK231" s="237"/>
      <c r="FL231" s="237"/>
      <c r="FM231" s="237"/>
      <c r="FN231" s="237"/>
      <c r="FO231" s="237"/>
      <c r="FP231" s="237"/>
      <c r="FQ231" s="237"/>
      <c r="FR231" s="237"/>
      <c r="FS231" s="237"/>
      <c r="FT231" s="237"/>
      <c r="FU231" s="237"/>
      <c r="FV231" s="237"/>
      <c r="FW231" s="237"/>
      <c r="FX231" s="237"/>
      <c r="FY231" s="237"/>
      <c r="FZ231" s="237"/>
      <c r="GA231" s="237"/>
      <c r="GB231" s="237"/>
      <c r="GC231" s="237"/>
      <c r="GD231" s="237"/>
      <c r="GE231" s="237"/>
      <c r="GF231" s="237"/>
      <c r="GG231" s="237"/>
      <c r="GH231" s="237"/>
      <c r="GI231" s="237"/>
      <c r="GJ231" s="237"/>
      <c r="GK231" s="237"/>
      <c r="GL231" s="237"/>
      <c r="GM231" s="237"/>
      <c r="GN231" s="237"/>
      <c r="GO231" s="237"/>
      <c r="GP231" s="237"/>
      <c r="GQ231" s="237"/>
    </row>
    <row r="232" spans="1:199" s="81" customFormat="1" ht="15" hidden="1">
      <c r="A232" s="261" t="s">
        <v>2275</v>
      </c>
      <c r="B232" s="241" t="s">
        <v>5610</v>
      </c>
      <c r="C232" s="242">
        <v>0</v>
      </c>
      <c r="D232" s="242">
        <v>0</v>
      </c>
      <c r="E232" s="242">
        <v>0</v>
      </c>
      <c r="F232" s="242">
        <v>0</v>
      </c>
      <c r="G232" s="242">
        <v>0</v>
      </c>
      <c r="H232" s="242">
        <v>0</v>
      </c>
      <c r="I232" s="242">
        <v>0</v>
      </c>
      <c r="J232" s="242">
        <v>0</v>
      </c>
      <c r="K232" s="242">
        <v>0</v>
      </c>
      <c r="L232" s="242">
        <v>0</v>
      </c>
      <c r="M232" s="242">
        <v>0</v>
      </c>
      <c r="N232" s="242">
        <v>0</v>
      </c>
      <c r="O232" s="242">
        <v>0</v>
      </c>
      <c r="P232" s="28"/>
      <c r="Q232" s="242">
        <f>SUM(D232:O232)</f>
        <v>0</v>
      </c>
      <c r="R232" s="242">
        <f>IF($R$19&lt;1,0,Q232/$R$19)</f>
        <v>0</v>
      </c>
      <c r="S232" s="288"/>
      <c r="T232" s="351">
        <f>IF(Q232=0,0,1)+IF(C232=0,0,1)+IF(D232=0,0,1)+IF(E232=0,0,1)+IF(F232=0,0,1)+IF(G232=0,0,1)+IF(H232=0,0,1)+IF(I232=0,0,1)+IF(J232=0,0,1)+IF(K232=0,0,1)+IF(L232=0,0,1)+IF(M232=0,0,1)+IF(N232=0,0,1)+IF(O232=0,0,1)</f>
        <v>0</v>
      </c>
      <c r="U232" s="237"/>
      <c r="V232" s="237"/>
      <c r="W232" s="237"/>
      <c r="X232" s="237"/>
      <c r="Y232" s="237"/>
      <c r="Z232" s="237"/>
      <c r="AA232" s="237"/>
      <c r="AB232" s="237"/>
      <c r="AC232" s="237"/>
      <c r="AD232" s="237"/>
      <c r="AE232" s="237"/>
      <c r="AF232" s="237"/>
      <c r="AG232" s="237"/>
      <c r="AH232" s="237"/>
      <c r="AI232" s="237"/>
      <c r="AJ232" s="237"/>
      <c r="AK232" s="237"/>
      <c r="AL232" s="237"/>
      <c r="AM232" s="237"/>
      <c r="AN232" s="237"/>
      <c r="AO232" s="237"/>
      <c r="AP232" s="237"/>
      <c r="AQ232" s="237"/>
      <c r="AR232" s="237"/>
      <c r="AS232" s="237"/>
      <c r="AT232" s="237"/>
      <c r="AU232" s="237"/>
      <c r="AV232" s="237"/>
      <c r="AW232" s="237"/>
      <c r="AX232" s="237"/>
      <c r="AY232" s="237"/>
      <c r="AZ232" s="237"/>
      <c r="BA232" s="237"/>
      <c r="BB232" s="237"/>
      <c r="BC232" s="237"/>
      <c r="BD232" s="237"/>
      <c r="BE232" s="237"/>
      <c r="BF232" s="237"/>
      <c r="BG232" s="237"/>
      <c r="BH232" s="237"/>
      <c r="BI232" s="237"/>
      <c r="BJ232" s="237"/>
      <c r="BK232" s="237"/>
      <c r="BL232" s="237"/>
      <c r="BM232" s="237"/>
      <c r="BN232" s="237"/>
      <c r="BO232" s="237"/>
      <c r="BP232" s="237"/>
      <c r="BQ232" s="237"/>
      <c r="BR232" s="237"/>
      <c r="BS232" s="237"/>
      <c r="BT232" s="237"/>
      <c r="BU232" s="237"/>
      <c r="BV232" s="237"/>
      <c r="BW232" s="237"/>
      <c r="BX232" s="237"/>
      <c r="BY232" s="237"/>
      <c r="BZ232" s="237"/>
      <c r="CA232" s="237"/>
      <c r="CB232" s="237"/>
      <c r="CC232" s="237"/>
      <c r="CD232" s="237"/>
      <c r="CE232" s="237"/>
      <c r="CF232" s="237"/>
      <c r="CG232" s="237"/>
      <c r="CH232" s="237"/>
      <c r="CI232" s="237"/>
      <c r="CJ232" s="237"/>
      <c r="CK232" s="237"/>
      <c r="CL232" s="237"/>
      <c r="CM232" s="237"/>
      <c r="CN232" s="237"/>
      <c r="CO232" s="237"/>
      <c r="CP232" s="237"/>
      <c r="CQ232" s="237"/>
      <c r="CR232" s="237"/>
      <c r="CS232" s="237"/>
      <c r="CT232" s="237"/>
      <c r="CU232" s="237"/>
      <c r="CV232" s="237"/>
      <c r="CW232" s="237"/>
      <c r="CX232" s="237"/>
      <c r="CY232" s="237"/>
      <c r="CZ232" s="237"/>
      <c r="DA232" s="237"/>
      <c r="DB232" s="237"/>
      <c r="DC232" s="237"/>
      <c r="DD232" s="237"/>
      <c r="DE232" s="237"/>
      <c r="DF232" s="237"/>
      <c r="DG232" s="237"/>
      <c r="DH232" s="237"/>
      <c r="DI232" s="237"/>
      <c r="DJ232" s="237"/>
      <c r="DK232" s="237"/>
      <c r="DL232" s="237"/>
      <c r="DM232" s="237"/>
      <c r="DN232" s="237"/>
      <c r="DO232" s="237"/>
      <c r="DP232" s="237"/>
      <c r="DQ232" s="237"/>
      <c r="DR232" s="237"/>
      <c r="DS232" s="237"/>
      <c r="DT232" s="237"/>
      <c r="DU232" s="237"/>
      <c r="DV232" s="237"/>
      <c r="DW232" s="237"/>
      <c r="DX232" s="237"/>
      <c r="DY232" s="237"/>
      <c r="DZ232" s="237"/>
      <c r="EA232" s="237"/>
      <c r="EB232" s="237"/>
      <c r="EC232" s="237"/>
      <c r="ED232" s="237"/>
      <c r="EE232" s="237"/>
      <c r="EF232" s="237"/>
      <c r="EG232" s="237"/>
      <c r="EH232" s="237"/>
      <c r="EI232" s="237"/>
      <c r="EJ232" s="237"/>
      <c r="EK232" s="237"/>
      <c r="EL232" s="237"/>
      <c r="EM232" s="237"/>
      <c r="EN232" s="237"/>
      <c r="EO232" s="237"/>
      <c r="EP232" s="237"/>
      <c r="EQ232" s="237"/>
      <c r="ER232" s="237"/>
      <c r="ES232" s="237"/>
      <c r="ET232" s="237"/>
      <c r="EU232" s="237"/>
      <c r="EV232" s="237"/>
      <c r="EW232" s="237"/>
      <c r="EX232" s="237"/>
      <c r="EY232" s="237"/>
      <c r="EZ232" s="237"/>
      <c r="FA232" s="237"/>
      <c r="FB232" s="237"/>
      <c r="FC232" s="237"/>
      <c r="FD232" s="237"/>
      <c r="FE232" s="237"/>
      <c r="FF232" s="237"/>
      <c r="FG232" s="237"/>
      <c r="FH232" s="237"/>
      <c r="FI232" s="237"/>
      <c r="FJ232" s="237"/>
      <c r="FK232" s="237"/>
      <c r="FL232" s="237"/>
      <c r="FM232" s="237"/>
      <c r="FN232" s="237"/>
      <c r="FO232" s="237"/>
      <c r="FP232" s="237"/>
      <c r="FQ232" s="237"/>
      <c r="FR232" s="237"/>
      <c r="FS232" s="237"/>
      <c r="FT232" s="237"/>
      <c r="FU232" s="237"/>
      <c r="FV232" s="237"/>
      <c r="FW232" s="237"/>
      <c r="FX232" s="237"/>
      <c r="FY232" s="237"/>
      <c r="FZ232" s="237"/>
      <c r="GA232" s="237"/>
      <c r="GB232" s="237"/>
      <c r="GC232" s="237"/>
      <c r="GD232" s="237"/>
      <c r="GE232" s="237"/>
      <c r="GF232" s="237"/>
      <c r="GG232" s="237"/>
      <c r="GH232" s="237"/>
      <c r="GI232" s="237"/>
      <c r="GJ232" s="237"/>
      <c r="GK232" s="237"/>
      <c r="GL232" s="237"/>
      <c r="GM232" s="237"/>
      <c r="GN232" s="237"/>
      <c r="GO232" s="237"/>
      <c r="GP232" s="237"/>
      <c r="GQ232" s="237"/>
    </row>
    <row r="233" spans="1:199" s="81" customFormat="1" ht="15" hidden="1">
      <c r="A233" s="261" t="s">
        <v>2276</v>
      </c>
      <c r="B233" s="241" t="s">
        <v>5611</v>
      </c>
      <c r="C233" s="242">
        <v>0</v>
      </c>
      <c r="D233" s="242">
        <v>0</v>
      </c>
      <c r="E233" s="242">
        <v>0</v>
      </c>
      <c r="F233" s="242">
        <v>0</v>
      </c>
      <c r="G233" s="242">
        <v>0</v>
      </c>
      <c r="H233" s="242">
        <v>0</v>
      </c>
      <c r="I233" s="242">
        <v>0</v>
      </c>
      <c r="J233" s="242">
        <v>0</v>
      </c>
      <c r="K233" s="242">
        <v>0</v>
      </c>
      <c r="L233" s="242">
        <v>0</v>
      </c>
      <c r="M233" s="242">
        <v>0</v>
      </c>
      <c r="N233" s="242">
        <v>0</v>
      </c>
      <c r="O233" s="242">
        <v>0</v>
      </c>
      <c r="P233" s="28"/>
      <c r="Q233" s="242">
        <f>SUM(D233:O233)</f>
        <v>0</v>
      </c>
      <c r="R233" s="242">
        <f>IF($R$19&lt;1,0,Q233/$R$19)</f>
        <v>0</v>
      </c>
      <c r="S233" s="288"/>
      <c r="T233" s="351">
        <f>IF(Q233=0,0,1)+IF(C233=0,0,1)+IF(D233=0,0,1)+IF(E233=0,0,1)+IF(F233=0,0,1)+IF(G233=0,0,1)+IF(H233=0,0,1)+IF(I233=0,0,1)+IF(J233=0,0,1)+IF(K233=0,0,1)+IF(L233=0,0,1)+IF(M233=0,0,1)+IF(N233=0,0,1)+IF(O233=0,0,1)</f>
        <v>0</v>
      </c>
      <c r="U233" s="237"/>
      <c r="V233" s="237"/>
      <c r="W233" s="237"/>
      <c r="X233" s="237"/>
      <c r="Y233" s="237"/>
      <c r="Z233" s="237"/>
      <c r="AA233" s="237"/>
      <c r="AB233" s="237"/>
      <c r="AC233" s="237"/>
      <c r="AD233" s="237"/>
      <c r="AE233" s="237"/>
      <c r="AF233" s="237"/>
      <c r="AG233" s="237"/>
      <c r="AH233" s="237"/>
      <c r="AI233" s="237"/>
      <c r="AJ233" s="237"/>
      <c r="AK233" s="237"/>
      <c r="AL233" s="237"/>
      <c r="AM233" s="237"/>
      <c r="AN233" s="237"/>
      <c r="AO233" s="237"/>
      <c r="AP233" s="237"/>
      <c r="AQ233" s="237"/>
      <c r="AR233" s="237"/>
      <c r="AS233" s="237"/>
      <c r="AT233" s="237"/>
      <c r="AU233" s="237"/>
      <c r="AV233" s="237"/>
      <c r="AW233" s="237"/>
      <c r="AX233" s="237"/>
      <c r="AY233" s="237"/>
      <c r="AZ233" s="237"/>
      <c r="BA233" s="237"/>
      <c r="BB233" s="237"/>
      <c r="BC233" s="237"/>
      <c r="BD233" s="237"/>
      <c r="BE233" s="237"/>
      <c r="BF233" s="237"/>
      <c r="BG233" s="237"/>
      <c r="BH233" s="237"/>
      <c r="BI233" s="237"/>
      <c r="BJ233" s="237"/>
      <c r="BK233" s="237"/>
      <c r="BL233" s="237"/>
      <c r="BM233" s="237"/>
      <c r="BN233" s="237"/>
      <c r="BO233" s="237"/>
      <c r="BP233" s="237"/>
      <c r="BQ233" s="237"/>
      <c r="BR233" s="237"/>
      <c r="BS233" s="237"/>
      <c r="BT233" s="237"/>
      <c r="BU233" s="237"/>
      <c r="BV233" s="237"/>
      <c r="BW233" s="237"/>
      <c r="BX233" s="237"/>
      <c r="BY233" s="237"/>
      <c r="BZ233" s="237"/>
      <c r="CA233" s="237"/>
      <c r="CB233" s="237"/>
      <c r="CC233" s="237"/>
      <c r="CD233" s="237"/>
      <c r="CE233" s="237"/>
      <c r="CF233" s="237"/>
      <c r="CG233" s="237"/>
      <c r="CH233" s="237"/>
      <c r="CI233" s="237"/>
      <c r="CJ233" s="237"/>
      <c r="CK233" s="237"/>
      <c r="CL233" s="237"/>
      <c r="CM233" s="237"/>
      <c r="CN233" s="237"/>
      <c r="CO233" s="237"/>
      <c r="CP233" s="237"/>
      <c r="CQ233" s="237"/>
      <c r="CR233" s="237"/>
      <c r="CS233" s="237"/>
      <c r="CT233" s="237"/>
      <c r="CU233" s="237"/>
      <c r="CV233" s="237"/>
      <c r="CW233" s="237"/>
      <c r="CX233" s="237"/>
      <c r="CY233" s="237"/>
      <c r="CZ233" s="237"/>
      <c r="DA233" s="237"/>
      <c r="DB233" s="237"/>
      <c r="DC233" s="237"/>
      <c r="DD233" s="237"/>
      <c r="DE233" s="237"/>
      <c r="DF233" s="237"/>
      <c r="DG233" s="237"/>
      <c r="DH233" s="237"/>
      <c r="DI233" s="237"/>
      <c r="DJ233" s="237"/>
      <c r="DK233" s="237"/>
      <c r="DL233" s="237"/>
      <c r="DM233" s="237"/>
      <c r="DN233" s="237"/>
      <c r="DO233" s="237"/>
      <c r="DP233" s="237"/>
      <c r="DQ233" s="237"/>
      <c r="DR233" s="237"/>
      <c r="DS233" s="237"/>
      <c r="DT233" s="237"/>
      <c r="DU233" s="237"/>
      <c r="DV233" s="237"/>
      <c r="DW233" s="237"/>
      <c r="DX233" s="237"/>
      <c r="DY233" s="237"/>
      <c r="DZ233" s="237"/>
      <c r="EA233" s="237"/>
      <c r="EB233" s="237"/>
      <c r="EC233" s="237"/>
      <c r="ED233" s="237"/>
      <c r="EE233" s="237"/>
      <c r="EF233" s="237"/>
      <c r="EG233" s="237"/>
      <c r="EH233" s="237"/>
      <c r="EI233" s="237"/>
      <c r="EJ233" s="237"/>
      <c r="EK233" s="237"/>
      <c r="EL233" s="237"/>
      <c r="EM233" s="237"/>
      <c r="EN233" s="237"/>
      <c r="EO233" s="237"/>
      <c r="EP233" s="237"/>
      <c r="EQ233" s="237"/>
      <c r="ER233" s="237"/>
      <c r="ES233" s="237"/>
      <c r="ET233" s="237"/>
      <c r="EU233" s="237"/>
      <c r="EV233" s="237"/>
      <c r="EW233" s="237"/>
      <c r="EX233" s="237"/>
      <c r="EY233" s="237"/>
      <c r="EZ233" s="237"/>
      <c r="FA233" s="237"/>
      <c r="FB233" s="237"/>
      <c r="FC233" s="237"/>
      <c r="FD233" s="237"/>
      <c r="FE233" s="237"/>
      <c r="FF233" s="237"/>
      <c r="FG233" s="237"/>
      <c r="FH233" s="237"/>
      <c r="FI233" s="237"/>
      <c r="FJ233" s="237"/>
      <c r="FK233" s="237"/>
      <c r="FL233" s="237"/>
      <c r="FM233" s="237"/>
      <c r="FN233" s="237"/>
      <c r="FO233" s="237"/>
      <c r="FP233" s="237"/>
      <c r="FQ233" s="237"/>
      <c r="FR233" s="237"/>
      <c r="FS233" s="237"/>
      <c r="FT233" s="237"/>
      <c r="FU233" s="237"/>
      <c r="FV233" s="237"/>
      <c r="FW233" s="237"/>
      <c r="FX233" s="237"/>
      <c r="FY233" s="237"/>
      <c r="FZ233" s="237"/>
      <c r="GA233" s="237"/>
      <c r="GB233" s="237"/>
      <c r="GC233" s="237"/>
      <c r="GD233" s="237"/>
      <c r="GE233" s="237"/>
      <c r="GF233" s="237"/>
      <c r="GG233" s="237"/>
      <c r="GH233" s="237"/>
      <c r="GI233" s="237"/>
      <c r="GJ233" s="237"/>
      <c r="GK233" s="237"/>
      <c r="GL233" s="237"/>
      <c r="GM233" s="237"/>
      <c r="GN233" s="237"/>
      <c r="GO233" s="237"/>
      <c r="GP233" s="237"/>
      <c r="GQ233" s="237"/>
    </row>
    <row r="234" spans="1:199" s="81" customFormat="1" ht="15" hidden="1">
      <c r="A234" s="261" t="s">
        <v>2277</v>
      </c>
      <c r="B234" s="241" t="s">
        <v>5612</v>
      </c>
      <c r="C234" s="242">
        <v>0</v>
      </c>
      <c r="D234" s="242">
        <v>0</v>
      </c>
      <c r="E234" s="242">
        <v>0</v>
      </c>
      <c r="F234" s="242">
        <v>0</v>
      </c>
      <c r="G234" s="242">
        <v>0</v>
      </c>
      <c r="H234" s="242">
        <v>0</v>
      </c>
      <c r="I234" s="242">
        <v>0</v>
      </c>
      <c r="J234" s="242">
        <v>0</v>
      </c>
      <c r="K234" s="242">
        <v>0</v>
      </c>
      <c r="L234" s="242">
        <v>0</v>
      </c>
      <c r="M234" s="242">
        <v>0</v>
      </c>
      <c r="N234" s="242">
        <v>0</v>
      </c>
      <c r="O234" s="242">
        <v>0</v>
      </c>
      <c r="P234" s="28"/>
      <c r="Q234" s="242">
        <f>SUM(D234:O234)</f>
        <v>0</v>
      </c>
      <c r="R234" s="242">
        <f>IF($R$19&lt;1,0,Q234/$R$19)</f>
        <v>0</v>
      </c>
      <c r="S234" s="288"/>
      <c r="T234" s="351">
        <f>IF(Q234=0,0,1)+IF(C234=0,0,1)+IF(D234=0,0,1)+IF(E234=0,0,1)+IF(F234=0,0,1)+IF(G234=0,0,1)+IF(H234=0,0,1)+IF(I234=0,0,1)+IF(J234=0,0,1)+IF(K234=0,0,1)+IF(L234=0,0,1)+IF(M234=0,0,1)+IF(N234=0,0,1)+IF(O234=0,0,1)</f>
        <v>0</v>
      </c>
      <c r="U234" s="237"/>
      <c r="V234" s="237"/>
      <c r="W234" s="237"/>
      <c r="X234" s="237"/>
      <c r="Y234" s="237"/>
      <c r="Z234" s="237"/>
      <c r="AA234" s="237"/>
      <c r="AB234" s="237"/>
      <c r="AC234" s="237"/>
      <c r="AD234" s="237"/>
      <c r="AE234" s="237"/>
      <c r="AF234" s="237"/>
      <c r="AG234" s="237"/>
      <c r="AH234" s="237"/>
      <c r="AI234" s="237"/>
      <c r="AJ234" s="237"/>
      <c r="AK234" s="237"/>
      <c r="AL234" s="237"/>
      <c r="AM234" s="237"/>
      <c r="AN234" s="237"/>
      <c r="AO234" s="237"/>
      <c r="AP234" s="237"/>
      <c r="AQ234" s="237"/>
      <c r="AR234" s="237"/>
      <c r="AS234" s="237"/>
      <c r="AT234" s="237"/>
      <c r="AU234" s="237"/>
      <c r="AV234" s="237"/>
      <c r="AW234" s="237"/>
      <c r="AX234" s="237"/>
      <c r="AY234" s="237"/>
      <c r="AZ234" s="237"/>
      <c r="BA234" s="237"/>
      <c r="BB234" s="237"/>
      <c r="BC234" s="237"/>
      <c r="BD234" s="237"/>
      <c r="BE234" s="237"/>
      <c r="BF234" s="237"/>
      <c r="BG234" s="237"/>
      <c r="BH234" s="237"/>
      <c r="BI234" s="237"/>
      <c r="BJ234" s="237"/>
      <c r="BK234" s="237"/>
      <c r="BL234" s="237"/>
      <c r="BM234" s="237"/>
      <c r="BN234" s="237"/>
      <c r="BO234" s="237"/>
      <c r="BP234" s="237"/>
      <c r="BQ234" s="237"/>
      <c r="BR234" s="237"/>
      <c r="BS234" s="237"/>
      <c r="BT234" s="237"/>
      <c r="BU234" s="237"/>
      <c r="BV234" s="237"/>
      <c r="BW234" s="237"/>
      <c r="BX234" s="237"/>
      <c r="BY234" s="237"/>
      <c r="BZ234" s="237"/>
      <c r="CA234" s="237"/>
      <c r="CB234" s="237"/>
      <c r="CC234" s="237"/>
      <c r="CD234" s="237"/>
      <c r="CE234" s="237"/>
      <c r="CF234" s="237"/>
      <c r="CG234" s="237"/>
      <c r="CH234" s="237"/>
      <c r="CI234" s="237"/>
      <c r="CJ234" s="237"/>
      <c r="CK234" s="237"/>
      <c r="CL234" s="237"/>
      <c r="CM234" s="237"/>
      <c r="CN234" s="237"/>
      <c r="CO234" s="237"/>
      <c r="CP234" s="237"/>
      <c r="CQ234" s="237"/>
      <c r="CR234" s="237"/>
      <c r="CS234" s="237"/>
      <c r="CT234" s="237"/>
      <c r="CU234" s="237"/>
      <c r="CV234" s="237"/>
      <c r="CW234" s="237"/>
      <c r="CX234" s="237"/>
      <c r="CY234" s="237"/>
      <c r="CZ234" s="237"/>
      <c r="DA234" s="237"/>
      <c r="DB234" s="237"/>
      <c r="DC234" s="237"/>
      <c r="DD234" s="237"/>
      <c r="DE234" s="237"/>
      <c r="DF234" s="237"/>
      <c r="DG234" s="237"/>
      <c r="DH234" s="237"/>
      <c r="DI234" s="237"/>
      <c r="DJ234" s="237"/>
      <c r="DK234" s="237"/>
      <c r="DL234" s="237"/>
      <c r="DM234" s="237"/>
      <c r="DN234" s="237"/>
      <c r="DO234" s="237"/>
      <c r="DP234" s="237"/>
      <c r="DQ234" s="237"/>
      <c r="DR234" s="237"/>
      <c r="DS234" s="237"/>
      <c r="DT234" s="237"/>
      <c r="DU234" s="237"/>
      <c r="DV234" s="237"/>
      <c r="DW234" s="237"/>
      <c r="DX234" s="237"/>
      <c r="DY234" s="237"/>
      <c r="DZ234" s="237"/>
      <c r="EA234" s="237"/>
      <c r="EB234" s="237"/>
      <c r="EC234" s="237"/>
      <c r="ED234" s="237"/>
      <c r="EE234" s="237"/>
      <c r="EF234" s="237"/>
      <c r="EG234" s="237"/>
      <c r="EH234" s="237"/>
      <c r="EI234" s="237"/>
      <c r="EJ234" s="237"/>
      <c r="EK234" s="237"/>
      <c r="EL234" s="237"/>
      <c r="EM234" s="237"/>
      <c r="EN234" s="237"/>
      <c r="EO234" s="237"/>
      <c r="EP234" s="237"/>
      <c r="EQ234" s="237"/>
      <c r="ER234" s="237"/>
      <c r="ES234" s="237"/>
      <c r="ET234" s="237"/>
      <c r="EU234" s="237"/>
      <c r="EV234" s="237"/>
      <c r="EW234" s="237"/>
      <c r="EX234" s="237"/>
      <c r="EY234" s="237"/>
      <c r="EZ234" s="237"/>
      <c r="FA234" s="237"/>
      <c r="FB234" s="237"/>
      <c r="FC234" s="237"/>
      <c r="FD234" s="237"/>
      <c r="FE234" s="237"/>
      <c r="FF234" s="237"/>
      <c r="FG234" s="237"/>
      <c r="FH234" s="237"/>
      <c r="FI234" s="237"/>
      <c r="FJ234" s="237"/>
      <c r="FK234" s="237"/>
      <c r="FL234" s="237"/>
      <c r="FM234" s="237"/>
      <c r="FN234" s="237"/>
      <c r="FO234" s="237"/>
      <c r="FP234" s="237"/>
      <c r="FQ234" s="237"/>
      <c r="FR234" s="237"/>
      <c r="FS234" s="237"/>
      <c r="FT234" s="237"/>
      <c r="FU234" s="237"/>
      <c r="FV234" s="237"/>
      <c r="FW234" s="237"/>
      <c r="FX234" s="237"/>
      <c r="FY234" s="237"/>
      <c r="FZ234" s="237"/>
      <c r="GA234" s="237"/>
      <c r="GB234" s="237"/>
      <c r="GC234" s="237"/>
      <c r="GD234" s="237"/>
      <c r="GE234" s="237"/>
      <c r="GF234" s="237"/>
      <c r="GG234" s="237"/>
      <c r="GH234" s="237"/>
      <c r="GI234" s="237"/>
      <c r="GJ234" s="237"/>
      <c r="GK234" s="237"/>
      <c r="GL234" s="237"/>
      <c r="GM234" s="237"/>
      <c r="GN234" s="237"/>
      <c r="GO234" s="237"/>
      <c r="GP234" s="237"/>
      <c r="GQ234" s="237"/>
    </row>
    <row r="235" spans="1:199" s="81" customFormat="1" ht="15" hidden="1">
      <c r="A235" s="261" t="s">
        <v>2278</v>
      </c>
      <c r="B235" s="241" t="s">
        <v>5613</v>
      </c>
      <c r="C235" s="242">
        <v>0</v>
      </c>
      <c r="D235" s="242">
        <v>0</v>
      </c>
      <c r="E235" s="242">
        <v>0</v>
      </c>
      <c r="F235" s="242">
        <v>0</v>
      </c>
      <c r="G235" s="242">
        <v>0</v>
      </c>
      <c r="H235" s="242">
        <v>0</v>
      </c>
      <c r="I235" s="242">
        <v>0</v>
      </c>
      <c r="J235" s="242">
        <v>0</v>
      </c>
      <c r="K235" s="242">
        <v>0</v>
      </c>
      <c r="L235" s="242">
        <v>0</v>
      </c>
      <c r="M235" s="242">
        <v>0</v>
      </c>
      <c r="N235" s="242">
        <v>0</v>
      </c>
      <c r="O235" s="242">
        <v>0</v>
      </c>
      <c r="P235" s="28"/>
      <c r="Q235" s="242">
        <f>SUM(D235:O235)</f>
        <v>0</v>
      </c>
      <c r="R235" s="242">
        <f>IF($R$19&lt;1,0,Q235/$R$19)</f>
        <v>0</v>
      </c>
      <c r="S235" s="288"/>
      <c r="T235" s="351">
        <f>IF(Q235=0,0,1)+IF(C235=0,0,1)+IF(D235=0,0,1)+IF(E235=0,0,1)+IF(F235=0,0,1)+IF(G235=0,0,1)+IF(H235=0,0,1)+IF(I235=0,0,1)+IF(J235=0,0,1)+IF(K235=0,0,1)+IF(L235=0,0,1)+IF(M235=0,0,1)+IF(N235=0,0,1)+IF(O235=0,0,1)</f>
        <v>0</v>
      </c>
      <c r="U235" s="237"/>
      <c r="V235" s="237"/>
      <c r="W235" s="237"/>
      <c r="X235" s="237"/>
      <c r="Y235" s="237"/>
      <c r="Z235" s="237"/>
      <c r="AA235" s="237"/>
      <c r="AB235" s="237"/>
      <c r="AC235" s="237"/>
      <c r="AD235" s="237"/>
      <c r="AE235" s="237"/>
      <c r="AF235" s="237"/>
      <c r="AG235" s="237"/>
      <c r="AH235" s="237"/>
      <c r="AI235" s="237"/>
      <c r="AJ235" s="237"/>
      <c r="AK235" s="237"/>
      <c r="AL235" s="237"/>
      <c r="AM235" s="237"/>
      <c r="AN235" s="237"/>
      <c r="AO235" s="237"/>
      <c r="AP235" s="237"/>
      <c r="AQ235" s="237"/>
      <c r="AR235" s="237"/>
      <c r="AS235" s="237"/>
      <c r="AT235" s="237"/>
      <c r="AU235" s="237"/>
      <c r="AV235" s="237"/>
      <c r="AW235" s="237"/>
      <c r="AX235" s="237"/>
      <c r="AY235" s="237"/>
      <c r="AZ235" s="237"/>
      <c r="BA235" s="237"/>
      <c r="BB235" s="237"/>
      <c r="BC235" s="237"/>
      <c r="BD235" s="237"/>
      <c r="BE235" s="237"/>
      <c r="BF235" s="237"/>
      <c r="BG235" s="237"/>
      <c r="BH235" s="237"/>
      <c r="BI235" s="237"/>
      <c r="BJ235" s="237"/>
      <c r="BK235" s="237"/>
      <c r="BL235" s="237"/>
      <c r="BM235" s="237"/>
      <c r="BN235" s="237"/>
      <c r="BO235" s="237"/>
      <c r="BP235" s="237"/>
      <c r="BQ235" s="237"/>
      <c r="BR235" s="237"/>
      <c r="BS235" s="237"/>
      <c r="BT235" s="237"/>
      <c r="BU235" s="237"/>
      <c r="BV235" s="237"/>
      <c r="BW235" s="237"/>
      <c r="BX235" s="237"/>
      <c r="BY235" s="237"/>
      <c r="BZ235" s="237"/>
      <c r="CA235" s="237"/>
      <c r="CB235" s="237"/>
      <c r="CC235" s="237"/>
      <c r="CD235" s="237"/>
      <c r="CE235" s="237"/>
      <c r="CF235" s="237"/>
      <c r="CG235" s="237"/>
      <c r="CH235" s="237"/>
      <c r="CI235" s="237"/>
      <c r="CJ235" s="237"/>
      <c r="CK235" s="237"/>
      <c r="CL235" s="237"/>
      <c r="CM235" s="237"/>
      <c r="CN235" s="237"/>
      <c r="CO235" s="237"/>
      <c r="CP235" s="237"/>
      <c r="CQ235" s="237"/>
      <c r="CR235" s="237"/>
      <c r="CS235" s="237"/>
      <c r="CT235" s="237"/>
      <c r="CU235" s="237"/>
      <c r="CV235" s="237"/>
      <c r="CW235" s="237"/>
      <c r="CX235" s="237"/>
      <c r="CY235" s="237"/>
      <c r="CZ235" s="237"/>
      <c r="DA235" s="237"/>
      <c r="DB235" s="237"/>
      <c r="DC235" s="237"/>
      <c r="DD235" s="237"/>
      <c r="DE235" s="237"/>
      <c r="DF235" s="237"/>
      <c r="DG235" s="237"/>
      <c r="DH235" s="237"/>
      <c r="DI235" s="237"/>
      <c r="DJ235" s="237"/>
      <c r="DK235" s="237"/>
      <c r="DL235" s="237"/>
      <c r="DM235" s="237"/>
      <c r="DN235" s="237"/>
      <c r="DO235" s="237"/>
      <c r="DP235" s="237"/>
      <c r="DQ235" s="237"/>
      <c r="DR235" s="237"/>
      <c r="DS235" s="237"/>
      <c r="DT235" s="237"/>
      <c r="DU235" s="237"/>
      <c r="DV235" s="237"/>
      <c r="DW235" s="237"/>
      <c r="DX235" s="237"/>
      <c r="DY235" s="237"/>
      <c r="DZ235" s="237"/>
      <c r="EA235" s="237"/>
      <c r="EB235" s="237"/>
      <c r="EC235" s="237"/>
      <c r="ED235" s="237"/>
      <c r="EE235" s="237"/>
      <c r="EF235" s="237"/>
      <c r="EG235" s="237"/>
      <c r="EH235" s="237"/>
      <c r="EI235" s="237"/>
      <c r="EJ235" s="237"/>
      <c r="EK235" s="237"/>
      <c r="EL235" s="237"/>
      <c r="EM235" s="237"/>
      <c r="EN235" s="237"/>
      <c r="EO235" s="237"/>
      <c r="EP235" s="237"/>
      <c r="EQ235" s="237"/>
      <c r="ER235" s="237"/>
      <c r="ES235" s="237"/>
      <c r="ET235" s="237"/>
      <c r="EU235" s="237"/>
      <c r="EV235" s="237"/>
      <c r="EW235" s="237"/>
      <c r="EX235" s="237"/>
      <c r="EY235" s="237"/>
      <c r="EZ235" s="237"/>
      <c r="FA235" s="237"/>
      <c r="FB235" s="237"/>
      <c r="FC235" s="237"/>
      <c r="FD235" s="237"/>
      <c r="FE235" s="237"/>
      <c r="FF235" s="237"/>
      <c r="FG235" s="237"/>
      <c r="FH235" s="237"/>
      <c r="FI235" s="237"/>
      <c r="FJ235" s="237"/>
      <c r="FK235" s="237"/>
      <c r="FL235" s="237"/>
      <c r="FM235" s="237"/>
      <c r="FN235" s="237"/>
      <c r="FO235" s="237"/>
      <c r="FP235" s="237"/>
      <c r="FQ235" s="237"/>
      <c r="FR235" s="237"/>
      <c r="FS235" s="237"/>
      <c r="FT235" s="237"/>
      <c r="FU235" s="237"/>
      <c r="FV235" s="237"/>
      <c r="FW235" s="237"/>
      <c r="FX235" s="237"/>
      <c r="FY235" s="237"/>
      <c r="FZ235" s="237"/>
      <c r="GA235" s="237"/>
      <c r="GB235" s="237"/>
      <c r="GC235" s="237"/>
      <c r="GD235" s="237"/>
      <c r="GE235" s="237"/>
      <c r="GF235" s="237"/>
      <c r="GG235" s="237"/>
      <c r="GH235" s="237"/>
      <c r="GI235" s="237"/>
      <c r="GJ235" s="237"/>
      <c r="GK235" s="237"/>
      <c r="GL235" s="237"/>
      <c r="GM235" s="237"/>
      <c r="GN235" s="237"/>
      <c r="GO235" s="237"/>
      <c r="GP235" s="237"/>
      <c r="GQ235" s="237"/>
    </row>
    <row r="236" spans="1:199" s="81" customFormat="1" ht="15" hidden="1">
      <c r="A236" s="261" t="s">
        <v>2279</v>
      </c>
      <c r="B236" s="241" t="s">
        <v>5614</v>
      </c>
      <c r="C236" s="242">
        <v>0</v>
      </c>
      <c r="D236" s="242">
        <v>0</v>
      </c>
      <c r="E236" s="242">
        <v>0</v>
      </c>
      <c r="F236" s="242">
        <v>0</v>
      </c>
      <c r="G236" s="242">
        <v>0</v>
      </c>
      <c r="H236" s="242">
        <v>0</v>
      </c>
      <c r="I236" s="242">
        <v>0</v>
      </c>
      <c r="J236" s="242">
        <v>0</v>
      </c>
      <c r="K236" s="242">
        <v>0</v>
      </c>
      <c r="L236" s="242">
        <v>0</v>
      </c>
      <c r="M236" s="242">
        <v>0</v>
      </c>
      <c r="N236" s="242">
        <v>0</v>
      </c>
      <c r="O236" s="242">
        <v>0</v>
      </c>
      <c r="P236" s="28"/>
      <c r="Q236" s="242">
        <f>SUM(D236:O236)</f>
        <v>0</v>
      </c>
      <c r="R236" s="242">
        <f>IF($R$19&lt;1,0,Q236/$R$19)</f>
        <v>0</v>
      </c>
      <c r="S236" s="288"/>
      <c r="T236" s="351">
        <f>IF(Q236=0,0,1)+IF(C236=0,0,1)+IF(D236=0,0,1)+IF(E236=0,0,1)+IF(F236=0,0,1)+IF(G236=0,0,1)+IF(H236=0,0,1)+IF(I236=0,0,1)+IF(J236=0,0,1)+IF(K236=0,0,1)+IF(L236=0,0,1)+IF(M236=0,0,1)+IF(N236=0,0,1)+IF(O236=0,0,1)</f>
        <v>0</v>
      </c>
      <c r="U236" s="237"/>
      <c r="V236" s="237"/>
      <c r="W236" s="237"/>
      <c r="X236" s="237"/>
      <c r="Y236" s="237"/>
      <c r="Z236" s="237"/>
      <c r="AA236" s="237"/>
      <c r="AB236" s="237"/>
      <c r="AC236" s="237"/>
      <c r="AD236" s="237"/>
      <c r="AE236" s="237"/>
      <c r="AF236" s="237"/>
      <c r="AG236" s="237"/>
      <c r="AH236" s="237"/>
      <c r="AI236" s="237"/>
      <c r="AJ236" s="237"/>
      <c r="AK236" s="237"/>
      <c r="AL236" s="237"/>
      <c r="AM236" s="237"/>
      <c r="AN236" s="237"/>
      <c r="AO236" s="237"/>
      <c r="AP236" s="237"/>
      <c r="AQ236" s="237"/>
      <c r="AR236" s="237"/>
      <c r="AS236" s="237"/>
      <c r="AT236" s="237"/>
      <c r="AU236" s="237"/>
      <c r="AV236" s="237"/>
      <c r="AW236" s="237"/>
      <c r="AX236" s="237"/>
      <c r="AY236" s="237"/>
      <c r="AZ236" s="237"/>
      <c r="BA236" s="237"/>
      <c r="BB236" s="237"/>
      <c r="BC236" s="237"/>
      <c r="BD236" s="237"/>
      <c r="BE236" s="237"/>
      <c r="BF236" s="237"/>
      <c r="BG236" s="237"/>
      <c r="BH236" s="237"/>
      <c r="BI236" s="237"/>
      <c r="BJ236" s="237"/>
      <c r="BK236" s="237"/>
      <c r="BL236" s="237"/>
      <c r="BM236" s="237"/>
      <c r="BN236" s="237"/>
      <c r="BO236" s="237"/>
      <c r="BP236" s="237"/>
      <c r="BQ236" s="237"/>
      <c r="BR236" s="237"/>
      <c r="BS236" s="237"/>
      <c r="BT236" s="237"/>
      <c r="BU236" s="237"/>
      <c r="BV236" s="237"/>
      <c r="BW236" s="237"/>
      <c r="BX236" s="237"/>
      <c r="BY236" s="237"/>
      <c r="BZ236" s="237"/>
      <c r="CA236" s="237"/>
      <c r="CB236" s="237"/>
      <c r="CC236" s="237"/>
      <c r="CD236" s="237"/>
      <c r="CE236" s="237"/>
      <c r="CF236" s="237"/>
      <c r="CG236" s="237"/>
      <c r="CH236" s="237"/>
      <c r="CI236" s="237"/>
      <c r="CJ236" s="237"/>
      <c r="CK236" s="237"/>
      <c r="CL236" s="237"/>
      <c r="CM236" s="237"/>
      <c r="CN236" s="237"/>
      <c r="CO236" s="237"/>
      <c r="CP236" s="237"/>
      <c r="CQ236" s="237"/>
      <c r="CR236" s="237"/>
      <c r="CS236" s="237"/>
      <c r="CT236" s="237"/>
      <c r="CU236" s="237"/>
      <c r="CV236" s="237"/>
      <c r="CW236" s="237"/>
      <c r="CX236" s="237"/>
      <c r="CY236" s="237"/>
      <c r="CZ236" s="237"/>
      <c r="DA236" s="237"/>
      <c r="DB236" s="237"/>
      <c r="DC236" s="237"/>
      <c r="DD236" s="237"/>
      <c r="DE236" s="237"/>
      <c r="DF236" s="237"/>
      <c r="DG236" s="237"/>
      <c r="DH236" s="237"/>
      <c r="DI236" s="237"/>
      <c r="DJ236" s="237"/>
      <c r="DK236" s="237"/>
      <c r="DL236" s="237"/>
      <c r="DM236" s="237"/>
      <c r="DN236" s="237"/>
      <c r="DO236" s="237"/>
      <c r="DP236" s="237"/>
      <c r="DQ236" s="237"/>
      <c r="DR236" s="237"/>
      <c r="DS236" s="237"/>
      <c r="DT236" s="237"/>
      <c r="DU236" s="237"/>
      <c r="DV236" s="237"/>
      <c r="DW236" s="237"/>
      <c r="DX236" s="237"/>
      <c r="DY236" s="237"/>
      <c r="DZ236" s="237"/>
      <c r="EA236" s="237"/>
      <c r="EB236" s="237"/>
      <c r="EC236" s="237"/>
      <c r="ED236" s="237"/>
      <c r="EE236" s="237"/>
      <c r="EF236" s="237"/>
      <c r="EG236" s="237"/>
      <c r="EH236" s="237"/>
      <c r="EI236" s="237"/>
      <c r="EJ236" s="237"/>
      <c r="EK236" s="237"/>
      <c r="EL236" s="237"/>
      <c r="EM236" s="237"/>
      <c r="EN236" s="237"/>
      <c r="EO236" s="237"/>
      <c r="EP236" s="237"/>
      <c r="EQ236" s="237"/>
      <c r="ER236" s="237"/>
      <c r="ES236" s="237"/>
      <c r="ET236" s="237"/>
      <c r="EU236" s="237"/>
      <c r="EV236" s="237"/>
      <c r="EW236" s="237"/>
      <c r="EX236" s="237"/>
      <c r="EY236" s="237"/>
      <c r="EZ236" s="237"/>
      <c r="FA236" s="237"/>
      <c r="FB236" s="237"/>
      <c r="FC236" s="237"/>
      <c r="FD236" s="237"/>
      <c r="FE236" s="237"/>
      <c r="FF236" s="237"/>
      <c r="FG236" s="237"/>
      <c r="FH236" s="237"/>
      <c r="FI236" s="237"/>
      <c r="FJ236" s="237"/>
      <c r="FK236" s="237"/>
      <c r="FL236" s="237"/>
      <c r="FM236" s="237"/>
      <c r="FN236" s="237"/>
      <c r="FO236" s="237"/>
      <c r="FP236" s="237"/>
      <c r="FQ236" s="237"/>
      <c r="FR236" s="237"/>
      <c r="FS236" s="237"/>
      <c r="FT236" s="237"/>
      <c r="FU236" s="237"/>
      <c r="FV236" s="237"/>
      <c r="FW236" s="237"/>
      <c r="FX236" s="237"/>
      <c r="FY236" s="237"/>
      <c r="FZ236" s="237"/>
      <c r="GA236" s="237"/>
      <c r="GB236" s="237"/>
      <c r="GC236" s="237"/>
      <c r="GD236" s="237"/>
      <c r="GE236" s="237"/>
      <c r="GF236" s="237"/>
      <c r="GG236" s="237"/>
      <c r="GH236" s="237"/>
      <c r="GI236" s="237"/>
      <c r="GJ236" s="237"/>
      <c r="GK236" s="237"/>
      <c r="GL236" s="237"/>
      <c r="GM236" s="237"/>
      <c r="GN236" s="237"/>
      <c r="GO236" s="237"/>
      <c r="GP236" s="237"/>
      <c r="GQ236" s="237"/>
    </row>
    <row r="237" spans="1:199" s="81" customFormat="1" ht="15" hidden="1">
      <c r="A237" s="261" t="s">
        <v>2280</v>
      </c>
      <c r="B237" s="241" t="s">
        <v>5615</v>
      </c>
      <c r="C237" s="242">
        <v>0</v>
      </c>
      <c r="D237" s="242">
        <v>0</v>
      </c>
      <c r="E237" s="242">
        <v>0</v>
      </c>
      <c r="F237" s="242">
        <v>0</v>
      </c>
      <c r="G237" s="242">
        <v>0</v>
      </c>
      <c r="H237" s="242">
        <v>0</v>
      </c>
      <c r="I237" s="242">
        <v>0</v>
      </c>
      <c r="J237" s="242">
        <v>0</v>
      </c>
      <c r="K237" s="242">
        <v>0</v>
      </c>
      <c r="L237" s="242">
        <v>0</v>
      </c>
      <c r="M237" s="242">
        <v>0</v>
      </c>
      <c r="N237" s="242">
        <v>0</v>
      </c>
      <c r="O237" s="242">
        <v>0</v>
      </c>
      <c r="P237" s="28"/>
      <c r="Q237" s="242">
        <f>SUM(D237:O237)</f>
        <v>0</v>
      </c>
      <c r="R237" s="242">
        <f>IF($R$19&lt;1,0,Q237/$R$19)</f>
        <v>0</v>
      </c>
      <c r="S237" s="288"/>
      <c r="T237" s="351">
        <f>IF(Q237=0,0,1)+IF(C237=0,0,1)+IF(D237=0,0,1)+IF(E237=0,0,1)+IF(F237=0,0,1)+IF(G237=0,0,1)+IF(H237=0,0,1)+IF(I237=0,0,1)+IF(J237=0,0,1)+IF(K237=0,0,1)+IF(L237=0,0,1)+IF(M237=0,0,1)+IF(N237=0,0,1)+IF(O237=0,0,1)</f>
        <v>0</v>
      </c>
      <c r="U237" s="237"/>
      <c r="V237" s="237"/>
      <c r="W237" s="237"/>
      <c r="X237" s="237"/>
      <c r="Y237" s="237"/>
      <c r="Z237" s="237"/>
      <c r="AA237" s="237"/>
      <c r="AB237" s="237"/>
      <c r="AC237" s="237"/>
      <c r="AD237" s="237"/>
      <c r="AE237" s="237"/>
      <c r="AF237" s="237"/>
      <c r="AG237" s="237"/>
      <c r="AH237" s="237"/>
      <c r="AI237" s="237"/>
      <c r="AJ237" s="237"/>
      <c r="AK237" s="237"/>
      <c r="AL237" s="237"/>
      <c r="AM237" s="237"/>
      <c r="AN237" s="237"/>
      <c r="AO237" s="237"/>
      <c r="AP237" s="237"/>
      <c r="AQ237" s="237"/>
      <c r="AR237" s="237"/>
      <c r="AS237" s="237"/>
      <c r="AT237" s="237"/>
      <c r="AU237" s="237"/>
      <c r="AV237" s="237"/>
      <c r="AW237" s="237"/>
      <c r="AX237" s="237"/>
      <c r="AY237" s="237"/>
      <c r="AZ237" s="237"/>
      <c r="BA237" s="237"/>
      <c r="BB237" s="237"/>
      <c r="BC237" s="237"/>
      <c r="BD237" s="237"/>
      <c r="BE237" s="237"/>
      <c r="BF237" s="237"/>
      <c r="BG237" s="237"/>
      <c r="BH237" s="237"/>
      <c r="BI237" s="237"/>
      <c r="BJ237" s="237"/>
      <c r="BK237" s="237"/>
      <c r="BL237" s="237"/>
      <c r="BM237" s="237"/>
      <c r="BN237" s="237"/>
      <c r="BO237" s="237"/>
      <c r="BP237" s="237"/>
      <c r="BQ237" s="237"/>
      <c r="BR237" s="237"/>
      <c r="BS237" s="237"/>
      <c r="BT237" s="237"/>
      <c r="BU237" s="237"/>
      <c r="BV237" s="237"/>
      <c r="BW237" s="237"/>
      <c r="BX237" s="237"/>
      <c r="BY237" s="237"/>
      <c r="BZ237" s="237"/>
      <c r="CA237" s="237"/>
      <c r="CB237" s="237"/>
      <c r="CC237" s="237"/>
      <c r="CD237" s="237"/>
      <c r="CE237" s="237"/>
      <c r="CF237" s="237"/>
      <c r="CG237" s="237"/>
      <c r="CH237" s="237"/>
      <c r="CI237" s="237"/>
      <c r="CJ237" s="237"/>
      <c r="CK237" s="237"/>
      <c r="CL237" s="237"/>
      <c r="CM237" s="237"/>
      <c r="CN237" s="237"/>
      <c r="CO237" s="237"/>
      <c r="CP237" s="237"/>
      <c r="CQ237" s="237"/>
      <c r="CR237" s="237"/>
      <c r="CS237" s="237"/>
      <c r="CT237" s="237"/>
      <c r="CU237" s="237"/>
      <c r="CV237" s="237"/>
      <c r="CW237" s="237"/>
      <c r="CX237" s="237"/>
      <c r="CY237" s="237"/>
      <c r="CZ237" s="237"/>
      <c r="DA237" s="237"/>
      <c r="DB237" s="237"/>
      <c r="DC237" s="237"/>
      <c r="DD237" s="237"/>
      <c r="DE237" s="237"/>
      <c r="DF237" s="237"/>
      <c r="DG237" s="237"/>
      <c r="DH237" s="237"/>
      <c r="DI237" s="237"/>
      <c r="DJ237" s="237"/>
      <c r="DK237" s="237"/>
      <c r="DL237" s="237"/>
      <c r="DM237" s="237"/>
      <c r="DN237" s="237"/>
      <c r="DO237" s="237"/>
      <c r="DP237" s="237"/>
      <c r="DQ237" s="237"/>
      <c r="DR237" s="237"/>
      <c r="DS237" s="237"/>
      <c r="DT237" s="237"/>
      <c r="DU237" s="237"/>
      <c r="DV237" s="237"/>
      <c r="DW237" s="237"/>
      <c r="DX237" s="237"/>
      <c r="DY237" s="237"/>
      <c r="DZ237" s="237"/>
      <c r="EA237" s="237"/>
      <c r="EB237" s="237"/>
      <c r="EC237" s="237"/>
      <c r="ED237" s="237"/>
      <c r="EE237" s="237"/>
      <c r="EF237" s="237"/>
      <c r="EG237" s="237"/>
      <c r="EH237" s="237"/>
      <c r="EI237" s="237"/>
      <c r="EJ237" s="237"/>
      <c r="EK237" s="237"/>
      <c r="EL237" s="237"/>
      <c r="EM237" s="237"/>
      <c r="EN237" s="237"/>
      <c r="EO237" s="237"/>
      <c r="EP237" s="237"/>
      <c r="EQ237" s="237"/>
      <c r="ER237" s="237"/>
      <c r="ES237" s="237"/>
      <c r="ET237" s="237"/>
      <c r="EU237" s="237"/>
      <c r="EV237" s="237"/>
      <c r="EW237" s="237"/>
      <c r="EX237" s="237"/>
      <c r="EY237" s="237"/>
      <c r="EZ237" s="237"/>
      <c r="FA237" s="237"/>
      <c r="FB237" s="237"/>
      <c r="FC237" s="237"/>
      <c r="FD237" s="237"/>
      <c r="FE237" s="237"/>
      <c r="FF237" s="237"/>
      <c r="FG237" s="237"/>
      <c r="FH237" s="237"/>
      <c r="FI237" s="237"/>
      <c r="FJ237" s="237"/>
      <c r="FK237" s="237"/>
      <c r="FL237" s="237"/>
      <c r="FM237" s="237"/>
      <c r="FN237" s="237"/>
      <c r="FO237" s="237"/>
      <c r="FP237" s="237"/>
      <c r="FQ237" s="237"/>
      <c r="FR237" s="237"/>
      <c r="FS237" s="237"/>
      <c r="FT237" s="237"/>
      <c r="FU237" s="237"/>
      <c r="FV237" s="237"/>
      <c r="FW237" s="237"/>
      <c r="FX237" s="237"/>
      <c r="FY237" s="237"/>
      <c r="FZ237" s="237"/>
      <c r="GA237" s="237"/>
      <c r="GB237" s="237"/>
      <c r="GC237" s="237"/>
      <c r="GD237" s="237"/>
      <c r="GE237" s="237"/>
      <c r="GF237" s="237"/>
      <c r="GG237" s="237"/>
      <c r="GH237" s="237"/>
      <c r="GI237" s="237"/>
      <c r="GJ237" s="237"/>
      <c r="GK237" s="237"/>
      <c r="GL237" s="237"/>
      <c r="GM237" s="237"/>
      <c r="GN237" s="237"/>
      <c r="GO237" s="237"/>
      <c r="GP237" s="237"/>
      <c r="GQ237" s="237"/>
    </row>
    <row r="238" spans="1:199" s="81" customFormat="1" ht="15" hidden="1">
      <c r="A238" s="261" t="s">
        <v>2281</v>
      </c>
      <c r="B238" s="241" t="s">
        <v>5616</v>
      </c>
      <c r="C238" s="242">
        <v>0</v>
      </c>
      <c r="D238" s="242">
        <v>0</v>
      </c>
      <c r="E238" s="242">
        <v>0</v>
      </c>
      <c r="F238" s="242">
        <v>0</v>
      </c>
      <c r="G238" s="242">
        <v>0</v>
      </c>
      <c r="H238" s="242">
        <v>0</v>
      </c>
      <c r="I238" s="242">
        <v>0</v>
      </c>
      <c r="J238" s="242">
        <v>0</v>
      </c>
      <c r="K238" s="242">
        <v>0</v>
      </c>
      <c r="L238" s="242">
        <v>0</v>
      </c>
      <c r="M238" s="242">
        <v>0</v>
      </c>
      <c r="N238" s="242">
        <v>0</v>
      </c>
      <c r="O238" s="242">
        <v>0</v>
      </c>
      <c r="P238" s="28"/>
      <c r="Q238" s="242">
        <f>SUM(D238:O238)</f>
        <v>0</v>
      </c>
      <c r="R238" s="242">
        <f>IF($R$19&lt;1,0,Q238/$R$19)</f>
        <v>0</v>
      </c>
      <c r="S238" s="288"/>
      <c r="T238" s="351">
        <f>IF(Q238=0,0,1)+IF(C238=0,0,1)+IF(D238=0,0,1)+IF(E238=0,0,1)+IF(F238=0,0,1)+IF(G238=0,0,1)+IF(H238=0,0,1)+IF(I238=0,0,1)+IF(J238=0,0,1)+IF(K238=0,0,1)+IF(L238=0,0,1)+IF(M238=0,0,1)+IF(N238=0,0,1)+IF(O238=0,0,1)</f>
        <v>0</v>
      </c>
      <c r="U238" s="237"/>
      <c r="V238" s="237"/>
      <c r="W238" s="237"/>
      <c r="X238" s="237"/>
      <c r="Y238" s="237"/>
      <c r="Z238" s="237"/>
      <c r="AA238" s="237"/>
      <c r="AB238" s="237"/>
      <c r="AC238" s="237"/>
      <c r="AD238" s="237"/>
      <c r="AE238" s="237"/>
      <c r="AF238" s="237"/>
      <c r="AG238" s="237"/>
      <c r="AH238" s="237"/>
      <c r="AI238" s="237"/>
      <c r="AJ238" s="237"/>
      <c r="AK238" s="237"/>
      <c r="AL238" s="237"/>
      <c r="AM238" s="237"/>
      <c r="AN238" s="237"/>
      <c r="AO238" s="237"/>
      <c r="AP238" s="237"/>
      <c r="AQ238" s="237"/>
      <c r="AR238" s="237"/>
      <c r="AS238" s="237"/>
      <c r="AT238" s="237"/>
      <c r="AU238" s="237"/>
      <c r="AV238" s="237"/>
      <c r="AW238" s="237"/>
      <c r="AX238" s="237"/>
      <c r="AY238" s="237"/>
      <c r="AZ238" s="237"/>
      <c r="BA238" s="237"/>
      <c r="BB238" s="237"/>
      <c r="BC238" s="237"/>
      <c r="BD238" s="237"/>
      <c r="BE238" s="237"/>
      <c r="BF238" s="237"/>
      <c r="BG238" s="237"/>
      <c r="BH238" s="237"/>
      <c r="BI238" s="237"/>
      <c r="BJ238" s="237"/>
      <c r="BK238" s="237"/>
      <c r="BL238" s="237"/>
      <c r="BM238" s="237"/>
      <c r="BN238" s="237"/>
      <c r="BO238" s="237"/>
      <c r="BP238" s="237"/>
      <c r="BQ238" s="237"/>
      <c r="BR238" s="237"/>
      <c r="BS238" s="237"/>
      <c r="BT238" s="237"/>
      <c r="BU238" s="237"/>
      <c r="BV238" s="237"/>
      <c r="BW238" s="237"/>
      <c r="BX238" s="237"/>
      <c r="BY238" s="237"/>
      <c r="BZ238" s="237"/>
      <c r="CA238" s="237"/>
      <c r="CB238" s="237"/>
      <c r="CC238" s="237"/>
      <c r="CD238" s="237"/>
      <c r="CE238" s="237"/>
      <c r="CF238" s="237"/>
      <c r="CG238" s="237"/>
      <c r="CH238" s="237"/>
      <c r="CI238" s="237"/>
      <c r="CJ238" s="237"/>
      <c r="CK238" s="237"/>
      <c r="CL238" s="237"/>
      <c r="CM238" s="237"/>
      <c r="CN238" s="237"/>
      <c r="CO238" s="237"/>
      <c r="CP238" s="237"/>
      <c r="CQ238" s="237"/>
      <c r="CR238" s="237"/>
      <c r="CS238" s="237"/>
      <c r="CT238" s="237"/>
      <c r="CU238" s="237"/>
      <c r="CV238" s="237"/>
      <c r="CW238" s="237"/>
      <c r="CX238" s="237"/>
      <c r="CY238" s="237"/>
      <c r="CZ238" s="237"/>
      <c r="DA238" s="237"/>
      <c r="DB238" s="237"/>
      <c r="DC238" s="237"/>
      <c r="DD238" s="237"/>
      <c r="DE238" s="237"/>
      <c r="DF238" s="237"/>
      <c r="DG238" s="237"/>
      <c r="DH238" s="237"/>
      <c r="DI238" s="237"/>
      <c r="DJ238" s="237"/>
      <c r="DK238" s="237"/>
      <c r="DL238" s="237"/>
      <c r="DM238" s="237"/>
      <c r="DN238" s="237"/>
      <c r="DO238" s="237"/>
      <c r="DP238" s="237"/>
      <c r="DQ238" s="237"/>
      <c r="DR238" s="237"/>
      <c r="DS238" s="237"/>
      <c r="DT238" s="237"/>
      <c r="DU238" s="237"/>
      <c r="DV238" s="237"/>
      <c r="DW238" s="237"/>
      <c r="DX238" s="237"/>
      <c r="DY238" s="237"/>
      <c r="DZ238" s="237"/>
      <c r="EA238" s="237"/>
      <c r="EB238" s="237"/>
      <c r="EC238" s="237"/>
      <c r="ED238" s="237"/>
      <c r="EE238" s="237"/>
      <c r="EF238" s="237"/>
      <c r="EG238" s="237"/>
      <c r="EH238" s="237"/>
      <c r="EI238" s="237"/>
      <c r="EJ238" s="237"/>
      <c r="EK238" s="237"/>
      <c r="EL238" s="237"/>
      <c r="EM238" s="237"/>
      <c r="EN238" s="237"/>
      <c r="EO238" s="237"/>
      <c r="EP238" s="237"/>
      <c r="EQ238" s="237"/>
      <c r="ER238" s="237"/>
      <c r="ES238" s="237"/>
      <c r="ET238" s="237"/>
      <c r="EU238" s="237"/>
      <c r="EV238" s="237"/>
      <c r="EW238" s="237"/>
      <c r="EX238" s="237"/>
      <c r="EY238" s="237"/>
      <c r="EZ238" s="237"/>
      <c r="FA238" s="237"/>
      <c r="FB238" s="237"/>
      <c r="FC238" s="237"/>
      <c r="FD238" s="237"/>
      <c r="FE238" s="237"/>
      <c r="FF238" s="237"/>
      <c r="FG238" s="237"/>
      <c r="FH238" s="237"/>
      <c r="FI238" s="237"/>
      <c r="FJ238" s="237"/>
      <c r="FK238" s="237"/>
      <c r="FL238" s="237"/>
      <c r="FM238" s="237"/>
      <c r="FN238" s="237"/>
      <c r="FO238" s="237"/>
      <c r="FP238" s="237"/>
      <c r="FQ238" s="237"/>
      <c r="FR238" s="237"/>
      <c r="FS238" s="237"/>
      <c r="FT238" s="237"/>
      <c r="FU238" s="237"/>
      <c r="FV238" s="237"/>
      <c r="FW238" s="237"/>
      <c r="FX238" s="237"/>
      <c r="FY238" s="237"/>
      <c r="FZ238" s="237"/>
      <c r="GA238" s="237"/>
      <c r="GB238" s="237"/>
      <c r="GC238" s="237"/>
      <c r="GD238" s="237"/>
      <c r="GE238" s="237"/>
      <c r="GF238" s="237"/>
      <c r="GG238" s="237"/>
      <c r="GH238" s="237"/>
      <c r="GI238" s="237"/>
      <c r="GJ238" s="237"/>
      <c r="GK238" s="237"/>
      <c r="GL238" s="237"/>
      <c r="GM238" s="237"/>
      <c r="GN238" s="237"/>
      <c r="GO238" s="237"/>
      <c r="GP238" s="237"/>
      <c r="GQ238" s="237"/>
    </row>
    <row r="239" spans="1:199" s="81" customFormat="1" ht="15" hidden="1">
      <c r="A239" s="73">
        <f>+B239</f>
        <v>0</v>
      </c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8"/>
      <c r="Q239" s="237"/>
      <c r="R239" s="237"/>
      <c r="S239" s="288"/>
      <c r="T239" s="351">
        <f>IF(Q239=0,0,1)+IF(C239=0,0,1)+IF(D239=0,0,1)+IF(E239=0,0,1)+IF(F239=0,0,1)+IF(G239=0,0,1)+IF(H239=0,0,1)+IF(I239=0,0,1)+IF(J239=0,0,1)+IF(K239=0,0,1)+IF(L239=0,0,1)+IF(M239=0,0,1)+IF(N239=0,0,1)+IF(O239=0,0,1)</f>
        <v>0</v>
      </c>
      <c r="U239" s="237"/>
      <c r="V239" s="237"/>
      <c r="W239" s="237"/>
      <c r="X239" s="237"/>
      <c r="Y239" s="237"/>
      <c r="Z239" s="237"/>
      <c r="AA239" s="237"/>
      <c r="AB239" s="237"/>
      <c r="AC239" s="237"/>
      <c r="AD239" s="237"/>
      <c r="AE239" s="237"/>
      <c r="AF239" s="237"/>
      <c r="AG239" s="237"/>
      <c r="AH239" s="237"/>
      <c r="AI239" s="237"/>
      <c r="AJ239" s="237"/>
      <c r="AK239" s="237"/>
      <c r="AL239" s="237"/>
      <c r="AM239" s="237"/>
      <c r="AN239" s="237"/>
      <c r="AO239" s="237"/>
      <c r="AP239" s="237"/>
      <c r="AQ239" s="237"/>
      <c r="AR239" s="237"/>
      <c r="AS239" s="237"/>
      <c r="AT239" s="237"/>
      <c r="AU239" s="237"/>
      <c r="AV239" s="237"/>
      <c r="AW239" s="237"/>
      <c r="AX239" s="237"/>
      <c r="AY239" s="237"/>
      <c r="AZ239" s="237"/>
      <c r="BA239" s="237"/>
      <c r="BB239" s="237"/>
      <c r="BC239" s="237"/>
      <c r="BD239" s="237"/>
      <c r="BE239" s="237"/>
      <c r="BF239" s="237"/>
      <c r="BG239" s="237"/>
      <c r="BH239" s="237"/>
      <c r="BI239" s="237"/>
      <c r="BJ239" s="237"/>
      <c r="BK239" s="237"/>
      <c r="BL239" s="237"/>
      <c r="BM239" s="237"/>
      <c r="BN239" s="237"/>
      <c r="BO239" s="237"/>
      <c r="BP239" s="237"/>
      <c r="BQ239" s="237"/>
      <c r="BR239" s="237"/>
      <c r="BS239" s="237"/>
      <c r="BT239" s="237"/>
      <c r="BU239" s="237"/>
      <c r="BV239" s="237"/>
      <c r="BW239" s="237"/>
      <c r="BX239" s="237"/>
      <c r="BY239" s="237"/>
      <c r="BZ239" s="237"/>
      <c r="CA239" s="237"/>
      <c r="CB239" s="237"/>
      <c r="CC239" s="237"/>
      <c r="CD239" s="237"/>
      <c r="CE239" s="237"/>
      <c r="CF239" s="237"/>
      <c r="CG239" s="237"/>
      <c r="CH239" s="237"/>
      <c r="CI239" s="237"/>
      <c r="CJ239" s="237"/>
      <c r="CK239" s="237"/>
      <c r="CL239" s="237"/>
      <c r="CM239" s="237"/>
      <c r="CN239" s="237"/>
      <c r="CO239" s="237"/>
      <c r="CP239" s="237"/>
      <c r="CQ239" s="237"/>
      <c r="CR239" s="237"/>
      <c r="CS239" s="237"/>
      <c r="CT239" s="237"/>
      <c r="CU239" s="237"/>
      <c r="CV239" s="237"/>
      <c r="CW239" s="237"/>
      <c r="CX239" s="237"/>
      <c r="CY239" s="237"/>
      <c r="CZ239" s="237"/>
      <c r="DA239" s="237"/>
      <c r="DB239" s="237"/>
      <c r="DC239" s="237"/>
      <c r="DD239" s="237"/>
      <c r="DE239" s="237"/>
      <c r="DF239" s="237"/>
      <c r="DG239" s="237"/>
      <c r="DH239" s="237"/>
      <c r="DI239" s="237"/>
      <c r="DJ239" s="237"/>
      <c r="DK239" s="237"/>
      <c r="DL239" s="237"/>
      <c r="DM239" s="237"/>
      <c r="DN239" s="237"/>
      <c r="DO239" s="237"/>
      <c r="DP239" s="237"/>
      <c r="DQ239" s="237"/>
      <c r="DR239" s="237"/>
      <c r="DS239" s="237"/>
      <c r="DT239" s="237"/>
      <c r="DU239" s="237"/>
      <c r="DV239" s="237"/>
      <c r="DW239" s="237"/>
      <c r="DX239" s="237"/>
      <c r="DY239" s="237"/>
      <c r="DZ239" s="237"/>
      <c r="EA239" s="237"/>
      <c r="EB239" s="237"/>
      <c r="EC239" s="237"/>
      <c r="ED239" s="237"/>
      <c r="EE239" s="237"/>
      <c r="EF239" s="237"/>
      <c r="EG239" s="237"/>
      <c r="EH239" s="237"/>
      <c r="EI239" s="237"/>
      <c r="EJ239" s="237"/>
      <c r="EK239" s="237"/>
      <c r="EL239" s="237"/>
      <c r="EM239" s="237"/>
      <c r="EN239" s="237"/>
      <c r="EO239" s="237"/>
      <c r="EP239" s="237"/>
      <c r="EQ239" s="237"/>
      <c r="ER239" s="237"/>
      <c r="ES239" s="237"/>
      <c r="ET239" s="237"/>
      <c r="EU239" s="237"/>
      <c r="EV239" s="237"/>
      <c r="EW239" s="237"/>
      <c r="EX239" s="237"/>
      <c r="EY239" s="237"/>
      <c r="EZ239" s="237"/>
      <c r="FA239" s="237"/>
      <c r="FB239" s="237"/>
      <c r="FC239" s="237"/>
      <c r="FD239" s="237"/>
      <c r="FE239" s="237"/>
      <c r="FF239" s="237"/>
      <c r="FG239" s="237"/>
      <c r="FH239" s="237"/>
      <c r="FI239" s="237"/>
      <c r="FJ239" s="237"/>
      <c r="FK239" s="237"/>
      <c r="FL239" s="237"/>
      <c r="FM239" s="237"/>
      <c r="FN239" s="237"/>
      <c r="FO239" s="237"/>
      <c r="FP239" s="237"/>
      <c r="FQ239" s="237"/>
      <c r="FR239" s="237"/>
      <c r="FS239" s="237"/>
      <c r="FT239" s="237"/>
      <c r="FU239" s="237"/>
      <c r="FV239" s="237"/>
      <c r="FW239" s="237"/>
      <c r="FX239" s="237"/>
      <c r="FY239" s="237"/>
      <c r="FZ239" s="237"/>
      <c r="GA239" s="237"/>
      <c r="GB239" s="237"/>
      <c r="GC239" s="237"/>
      <c r="GD239" s="237"/>
      <c r="GE239" s="237"/>
      <c r="GF239" s="237"/>
      <c r="GG239" s="237"/>
      <c r="GH239" s="237"/>
      <c r="GI239" s="237"/>
      <c r="GJ239" s="237"/>
      <c r="GK239" s="237"/>
      <c r="GL239" s="237"/>
      <c r="GM239" s="237"/>
      <c r="GN239" s="237"/>
      <c r="GO239" s="237"/>
      <c r="GP239" s="237"/>
      <c r="GQ239" s="237"/>
    </row>
    <row r="240" spans="1:199" s="81" customFormat="1" ht="15" hidden="1">
      <c r="A240" s="73" t="str">
        <f>+B240</f>
        <v>Total Recoverable Income</v>
      </c>
      <c r="B240" s="280" t="s">
        <v>175</v>
      </c>
      <c r="C240" s="294">
        <f>SUM(C228:C239)</f>
        <v>0</v>
      </c>
      <c r="D240" s="294">
        <f>SUM(D228:D239)</f>
        <v>0</v>
      </c>
      <c r="E240" s="294">
        <f>SUM(E228:E239)</f>
        <v>0</v>
      </c>
      <c r="F240" s="294">
        <f>SUM(F228:F239)</f>
        <v>0</v>
      </c>
      <c r="G240" s="294">
        <f>SUM(G228:G239)</f>
        <v>0</v>
      </c>
      <c r="H240" s="294">
        <f>SUM(H228:H239)</f>
        <v>0</v>
      </c>
      <c r="I240" s="294">
        <f>SUM(I228:I239)</f>
        <v>0</v>
      </c>
      <c r="J240" s="294">
        <f>SUM(J228:J239)</f>
        <v>0</v>
      </c>
      <c r="K240" s="294">
        <f>SUM(K228:K239)</f>
        <v>0</v>
      </c>
      <c r="L240" s="294">
        <f>SUM(L228:L239)</f>
        <v>0</v>
      </c>
      <c r="M240" s="294">
        <f>SUM(M228:M239)</f>
        <v>0</v>
      </c>
      <c r="N240" s="294">
        <f>SUM(N228:N239)</f>
        <v>0</v>
      </c>
      <c r="O240" s="294">
        <f>SUM(O228:O239)</f>
        <v>0</v>
      </c>
      <c r="P240" s="28"/>
      <c r="Q240" s="294">
        <f>SUM(Q228:Q239)</f>
        <v>0</v>
      </c>
      <c r="R240" s="294">
        <f>IF($R$19&lt;1,0,Q240/$R$19)</f>
        <v>0</v>
      </c>
      <c r="S240" s="288"/>
      <c r="T240" s="351">
        <f>IF(Q240=0,0,1)+IF(C240=0,0,1)+IF(D240=0,0,1)+IF(E240=0,0,1)+IF(F240=0,0,1)+IF(G240=0,0,1)+IF(H240=0,0,1)+IF(I240=0,0,1)+IF(J240=0,0,1)+IF(K240=0,0,1)+IF(L240=0,0,1)+IF(M240=0,0,1)+IF(N240=0,0,1)+IF(O240=0,0,1)</f>
        <v>0</v>
      </c>
      <c r="U240" s="237"/>
      <c r="V240" s="237"/>
      <c r="W240" s="237"/>
      <c r="X240" s="237"/>
      <c r="Y240" s="237"/>
      <c r="Z240" s="237"/>
      <c r="AA240" s="237"/>
      <c r="AB240" s="237"/>
      <c r="AC240" s="237"/>
      <c r="AD240" s="237"/>
      <c r="AE240" s="237"/>
      <c r="AF240" s="237"/>
      <c r="AG240" s="237"/>
      <c r="AH240" s="237"/>
      <c r="AI240" s="237"/>
      <c r="AJ240" s="237"/>
      <c r="AK240" s="237"/>
      <c r="AL240" s="237"/>
      <c r="AM240" s="237"/>
      <c r="AN240" s="237"/>
      <c r="AO240" s="237"/>
      <c r="AP240" s="237"/>
      <c r="AQ240" s="237"/>
      <c r="AR240" s="237"/>
      <c r="AS240" s="237"/>
      <c r="AT240" s="237"/>
      <c r="AU240" s="237"/>
      <c r="AV240" s="237"/>
      <c r="AW240" s="237"/>
      <c r="AX240" s="237"/>
      <c r="AY240" s="237"/>
      <c r="AZ240" s="237"/>
      <c r="BA240" s="237"/>
      <c r="BB240" s="237"/>
      <c r="BC240" s="237"/>
      <c r="BD240" s="237"/>
      <c r="BE240" s="237"/>
      <c r="BF240" s="237"/>
      <c r="BG240" s="237"/>
      <c r="BH240" s="237"/>
      <c r="BI240" s="237"/>
      <c r="BJ240" s="237"/>
      <c r="BK240" s="237"/>
      <c r="BL240" s="237"/>
      <c r="BM240" s="237"/>
      <c r="BN240" s="237"/>
      <c r="BO240" s="237"/>
      <c r="BP240" s="237"/>
      <c r="BQ240" s="237"/>
      <c r="BR240" s="237"/>
      <c r="BS240" s="237"/>
      <c r="BT240" s="237"/>
      <c r="BU240" s="237"/>
      <c r="BV240" s="237"/>
      <c r="BW240" s="237"/>
      <c r="BX240" s="237"/>
      <c r="BY240" s="237"/>
      <c r="BZ240" s="237"/>
      <c r="CA240" s="237"/>
      <c r="CB240" s="237"/>
      <c r="CC240" s="237"/>
      <c r="CD240" s="237"/>
      <c r="CE240" s="237"/>
      <c r="CF240" s="237"/>
      <c r="CG240" s="237"/>
      <c r="CH240" s="237"/>
      <c r="CI240" s="237"/>
      <c r="CJ240" s="237"/>
      <c r="CK240" s="237"/>
      <c r="CL240" s="237"/>
      <c r="CM240" s="237"/>
      <c r="CN240" s="237"/>
      <c r="CO240" s="237"/>
      <c r="CP240" s="237"/>
      <c r="CQ240" s="237"/>
      <c r="CR240" s="237"/>
      <c r="CS240" s="237"/>
      <c r="CT240" s="237"/>
      <c r="CU240" s="237"/>
      <c r="CV240" s="237"/>
      <c r="CW240" s="237"/>
      <c r="CX240" s="237"/>
      <c r="CY240" s="237"/>
      <c r="CZ240" s="237"/>
      <c r="DA240" s="237"/>
      <c r="DB240" s="237"/>
      <c r="DC240" s="237"/>
      <c r="DD240" s="237"/>
      <c r="DE240" s="237"/>
      <c r="DF240" s="237"/>
      <c r="DG240" s="237"/>
      <c r="DH240" s="237"/>
      <c r="DI240" s="237"/>
      <c r="DJ240" s="237"/>
      <c r="DK240" s="237"/>
      <c r="DL240" s="237"/>
      <c r="DM240" s="237"/>
      <c r="DN240" s="237"/>
      <c r="DO240" s="237"/>
      <c r="DP240" s="237"/>
      <c r="DQ240" s="237"/>
      <c r="DR240" s="237"/>
      <c r="DS240" s="237"/>
      <c r="DT240" s="237"/>
      <c r="DU240" s="237"/>
      <c r="DV240" s="237"/>
      <c r="DW240" s="237"/>
      <c r="DX240" s="237"/>
      <c r="DY240" s="237"/>
      <c r="DZ240" s="237"/>
      <c r="EA240" s="237"/>
      <c r="EB240" s="237"/>
      <c r="EC240" s="237"/>
      <c r="ED240" s="237"/>
      <c r="EE240" s="237"/>
      <c r="EF240" s="237"/>
      <c r="EG240" s="237"/>
      <c r="EH240" s="237"/>
      <c r="EI240" s="237"/>
      <c r="EJ240" s="237"/>
      <c r="EK240" s="237"/>
      <c r="EL240" s="237"/>
      <c r="EM240" s="237"/>
      <c r="EN240" s="237"/>
      <c r="EO240" s="237"/>
      <c r="EP240" s="237"/>
      <c r="EQ240" s="237"/>
      <c r="ER240" s="237"/>
      <c r="ES240" s="237"/>
      <c r="ET240" s="237"/>
      <c r="EU240" s="237"/>
      <c r="EV240" s="237"/>
      <c r="EW240" s="237"/>
      <c r="EX240" s="237"/>
      <c r="EY240" s="237"/>
      <c r="EZ240" s="237"/>
      <c r="FA240" s="237"/>
      <c r="FB240" s="237"/>
      <c r="FC240" s="237"/>
      <c r="FD240" s="237"/>
      <c r="FE240" s="237"/>
      <c r="FF240" s="237"/>
      <c r="FG240" s="237"/>
      <c r="FH240" s="237"/>
      <c r="FI240" s="237"/>
      <c r="FJ240" s="237"/>
      <c r="FK240" s="237"/>
      <c r="FL240" s="237"/>
      <c r="FM240" s="237"/>
      <c r="FN240" s="237"/>
      <c r="FO240" s="237"/>
      <c r="FP240" s="237"/>
      <c r="FQ240" s="237"/>
      <c r="FR240" s="237"/>
      <c r="FS240" s="237"/>
      <c r="FT240" s="237"/>
      <c r="FU240" s="237"/>
      <c r="FV240" s="237"/>
      <c r="FW240" s="237"/>
      <c r="FX240" s="237"/>
      <c r="FY240" s="237"/>
      <c r="FZ240" s="237"/>
      <c r="GA240" s="237"/>
      <c r="GB240" s="237"/>
      <c r="GC240" s="237"/>
      <c r="GD240" s="237"/>
      <c r="GE240" s="237"/>
      <c r="GF240" s="237"/>
      <c r="GG240" s="237"/>
      <c r="GH240" s="237"/>
      <c r="GI240" s="237"/>
      <c r="GJ240" s="237"/>
      <c r="GK240" s="237"/>
      <c r="GL240" s="237"/>
      <c r="GM240" s="237"/>
      <c r="GN240" s="237"/>
      <c r="GO240" s="237"/>
      <c r="GP240" s="237"/>
      <c r="GQ240" s="237"/>
    </row>
    <row r="241" spans="1:199" s="81" customFormat="1" ht="15" hidden="1">
      <c r="A241" s="73">
        <f>+B241</f>
        <v>0</v>
      </c>
      <c r="B241" s="241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8"/>
      <c r="Q241" s="237"/>
      <c r="R241" s="237"/>
      <c r="S241" s="288"/>
      <c r="T241" s="351">
        <f>IF(Q241=0,0,1)+IF(C241=0,0,1)+IF(D241=0,0,1)+IF(E241=0,0,1)+IF(F241=0,0,1)+IF(G241=0,0,1)+IF(H241=0,0,1)+IF(I241=0,0,1)+IF(J241=0,0,1)+IF(K241=0,0,1)+IF(L241=0,0,1)+IF(M241=0,0,1)+IF(N241=0,0,1)+IF(O241=0,0,1)</f>
        <v>0</v>
      </c>
      <c r="U241" s="237"/>
      <c r="V241" s="237"/>
      <c r="W241" s="237"/>
      <c r="X241" s="237"/>
      <c r="Y241" s="237"/>
      <c r="Z241" s="237"/>
      <c r="AA241" s="237"/>
      <c r="AB241" s="237"/>
      <c r="AC241" s="237"/>
      <c r="AD241" s="237"/>
      <c r="AE241" s="237"/>
      <c r="AF241" s="237"/>
      <c r="AG241" s="237"/>
      <c r="AH241" s="237"/>
      <c r="AI241" s="237"/>
      <c r="AJ241" s="237"/>
      <c r="AK241" s="237"/>
      <c r="AL241" s="237"/>
      <c r="AM241" s="237"/>
      <c r="AN241" s="237"/>
      <c r="AO241" s="237"/>
      <c r="AP241" s="237"/>
      <c r="AQ241" s="237"/>
      <c r="AR241" s="237"/>
      <c r="AS241" s="237"/>
      <c r="AT241" s="237"/>
      <c r="AU241" s="237"/>
      <c r="AV241" s="237"/>
      <c r="AW241" s="237"/>
      <c r="AX241" s="237"/>
      <c r="AY241" s="237"/>
      <c r="AZ241" s="237"/>
      <c r="BA241" s="237"/>
      <c r="BB241" s="237"/>
      <c r="BC241" s="237"/>
      <c r="BD241" s="237"/>
      <c r="BE241" s="237"/>
      <c r="BF241" s="237"/>
      <c r="BG241" s="237"/>
      <c r="BH241" s="237"/>
      <c r="BI241" s="237"/>
      <c r="BJ241" s="237"/>
      <c r="BK241" s="237"/>
      <c r="BL241" s="237"/>
      <c r="BM241" s="237"/>
      <c r="BN241" s="237"/>
      <c r="BO241" s="237"/>
      <c r="BP241" s="237"/>
      <c r="BQ241" s="237"/>
      <c r="BR241" s="237"/>
      <c r="BS241" s="237"/>
      <c r="BT241" s="237"/>
      <c r="BU241" s="237"/>
      <c r="BV241" s="237"/>
      <c r="BW241" s="237"/>
      <c r="BX241" s="237"/>
      <c r="BY241" s="237"/>
      <c r="BZ241" s="237"/>
      <c r="CA241" s="237"/>
      <c r="CB241" s="237"/>
      <c r="CC241" s="237"/>
      <c r="CD241" s="237"/>
      <c r="CE241" s="237"/>
      <c r="CF241" s="237"/>
      <c r="CG241" s="237"/>
      <c r="CH241" s="237"/>
      <c r="CI241" s="237"/>
      <c r="CJ241" s="237"/>
      <c r="CK241" s="237"/>
      <c r="CL241" s="237"/>
      <c r="CM241" s="237"/>
      <c r="CN241" s="237"/>
      <c r="CO241" s="237"/>
      <c r="CP241" s="237"/>
      <c r="CQ241" s="237"/>
      <c r="CR241" s="237"/>
      <c r="CS241" s="237"/>
      <c r="CT241" s="237"/>
      <c r="CU241" s="237"/>
      <c r="CV241" s="237"/>
      <c r="CW241" s="237"/>
      <c r="CX241" s="237"/>
      <c r="CY241" s="237"/>
      <c r="CZ241" s="237"/>
      <c r="DA241" s="237"/>
      <c r="DB241" s="237"/>
      <c r="DC241" s="237"/>
      <c r="DD241" s="237"/>
      <c r="DE241" s="237"/>
      <c r="DF241" s="237"/>
      <c r="DG241" s="237"/>
      <c r="DH241" s="237"/>
      <c r="DI241" s="237"/>
      <c r="DJ241" s="237"/>
      <c r="DK241" s="237"/>
      <c r="DL241" s="237"/>
      <c r="DM241" s="237"/>
      <c r="DN241" s="237"/>
      <c r="DO241" s="237"/>
      <c r="DP241" s="237"/>
      <c r="DQ241" s="237"/>
      <c r="DR241" s="237"/>
      <c r="DS241" s="237"/>
      <c r="DT241" s="237"/>
      <c r="DU241" s="237"/>
      <c r="DV241" s="237"/>
      <c r="DW241" s="237"/>
      <c r="DX241" s="237"/>
      <c r="DY241" s="237"/>
      <c r="DZ241" s="237"/>
      <c r="EA241" s="237"/>
      <c r="EB241" s="237"/>
      <c r="EC241" s="237"/>
      <c r="ED241" s="237"/>
      <c r="EE241" s="237"/>
      <c r="EF241" s="237"/>
      <c r="EG241" s="237"/>
      <c r="EH241" s="237"/>
      <c r="EI241" s="237"/>
      <c r="EJ241" s="237"/>
      <c r="EK241" s="237"/>
      <c r="EL241" s="237"/>
      <c r="EM241" s="237"/>
      <c r="EN241" s="237"/>
      <c r="EO241" s="237"/>
      <c r="EP241" s="237"/>
      <c r="EQ241" s="237"/>
      <c r="ER241" s="237"/>
      <c r="ES241" s="237"/>
      <c r="ET241" s="237"/>
      <c r="EU241" s="237"/>
      <c r="EV241" s="237"/>
      <c r="EW241" s="237"/>
      <c r="EX241" s="237"/>
      <c r="EY241" s="237"/>
      <c r="EZ241" s="237"/>
      <c r="FA241" s="237"/>
      <c r="FB241" s="237"/>
      <c r="FC241" s="237"/>
      <c r="FD241" s="237"/>
      <c r="FE241" s="237"/>
      <c r="FF241" s="237"/>
      <c r="FG241" s="237"/>
      <c r="FH241" s="237"/>
      <c r="FI241" s="237"/>
      <c r="FJ241" s="237"/>
      <c r="FK241" s="237"/>
      <c r="FL241" s="237"/>
      <c r="FM241" s="237"/>
      <c r="FN241" s="237"/>
      <c r="FO241" s="237"/>
      <c r="FP241" s="237"/>
      <c r="FQ241" s="237"/>
      <c r="FR241" s="237"/>
      <c r="FS241" s="237"/>
      <c r="FT241" s="237"/>
      <c r="FU241" s="237"/>
      <c r="FV241" s="237"/>
      <c r="FW241" s="237"/>
      <c r="FX241" s="237"/>
      <c r="FY241" s="237"/>
      <c r="FZ241" s="237"/>
      <c r="GA241" s="237"/>
      <c r="GB241" s="237"/>
      <c r="GC241" s="237"/>
      <c r="GD241" s="237"/>
      <c r="GE241" s="237"/>
      <c r="GF241" s="237"/>
      <c r="GG241" s="237"/>
      <c r="GH241" s="237"/>
      <c r="GI241" s="237"/>
      <c r="GJ241" s="237"/>
      <c r="GK241" s="237"/>
      <c r="GL241" s="237"/>
      <c r="GM241" s="237"/>
      <c r="GN241" s="237"/>
      <c r="GO241" s="237"/>
      <c r="GP241" s="237"/>
      <c r="GQ241" s="237"/>
    </row>
    <row r="242" spans="1:199" s="81" customFormat="1" ht="15" hidden="1">
      <c r="A242" s="73" t="str">
        <f>+B242</f>
        <v>Office Income</v>
      </c>
      <c r="B242" s="238" t="s">
        <v>58</v>
      </c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8"/>
      <c r="Q242" s="237"/>
      <c r="R242" s="237"/>
      <c r="S242" s="288"/>
      <c r="T242" s="348">
        <f>T251</f>
        <v>0</v>
      </c>
      <c r="U242" s="237"/>
      <c r="V242" s="237"/>
      <c r="W242" s="237"/>
      <c r="X242" s="237"/>
      <c r="Y242" s="237"/>
      <c r="Z242" s="237"/>
      <c r="AA242" s="237"/>
      <c r="AB242" s="237"/>
      <c r="AC242" s="237"/>
      <c r="AD242" s="237"/>
      <c r="AE242" s="237"/>
      <c r="AF242" s="237"/>
      <c r="AG242" s="237"/>
      <c r="AH242" s="237"/>
      <c r="AI242" s="237"/>
      <c r="AJ242" s="237"/>
      <c r="AK242" s="237"/>
      <c r="AL242" s="237"/>
      <c r="AM242" s="237"/>
      <c r="AN242" s="237"/>
      <c r="AO242" s="237"/>
      <c r="AP242" s="237"/>
      <c r="AQ242" s="237"/>
      <c r="AR242" s="237"/>
      <c r="AS242" s="237"/>
      <c r="AT242" s="237"/>
      <c r="AU242" s="237"/>
      <c r="AV242" s="237"/>
      <c r="AW242" s="237"/>
      <c r="AX242" s="237"/>
      <c r="AY242" s="237"/>
      <c r="AZ242" s="237"/>
      <c r="BA242" s="237"/>
      <c r="BB242" s="237"/>
      <c r="BC242" s="237"/>
      <c r="BD242" s="237"/>
      <c r="BE242" s="237"/>
      <c r="BF242" s="237"/>
      <c r="BG242" s="237"/>
      <c r="BH242" s="237"/>
      <c r="BI242" s="237"/>
      <c r="BJ242" s="237"/>
      <c r="BK242" s="237"/>
      <c r="BL242" s="237"/>
      <c r="BM242" s="237"/>
      <c r="BN242" s="237"/>
      <c r="BO242" s="237"/>
      <c r="BP242" s="237"/>
      <c r="BQ242" s="237"/>
      <c r="BR242" s="237"/>
      <c r="BS242" s="237"/>
      <c r="BT242" s="237"/>
      <c r="BU242" s="237"/>
      <c r="BV242" s="237"/>
      <c r="BW242" s="237"/>
      <c r="BX242" s="237"/>
      <c r="BY242" s="237"/>
      <c r="BZ242" s="237"/>
      <c r="CA242" s="237"/>
      <c r="CB242" s="237"/>
      <c r="CC242" s="237"/>
      <c r="CD242" s="237"/>
      <c r="CE242" s="237"/>
      <c r="CF242" s="237"/>
      <c r="CG242" s="237"/>
      <c r="CH242" s="237"/>
      <c r="CI242" s="237"/>
      <c r="CJ242" s="237"/>
      <c r="CK242" s="237"/>
      <c r="CL242" s="237"/>
      <c r="CM242" s="237"/>
      <c r="CN242" s="237"/>
      <c r="CO242" s="237"/>
      <c r="CP242" s="237"/>
      <c r="CQ242" s="237"/>
      <c r="CR242" s="237"/>
      <c r="CS242" s="237"/>
      <c r="CT242" s="237"/>
      <c r="CU242" s="237"/>
      <c r="CV242" s="237"/>
      <c r="CW242" s="237"/>
      <c r="CX242" s="237"/>
      <c r="CY242" s="237"/>
      <c r="CZ242" s="237"/>
      <c r="DA242" s="237"/>
      <c r="DB242" s="237"/>
      <c r="DC242" s="237"/>
      <c r="DD242" s="237"/>
      <c r="DE242" s="237"/>
      <c r="DF242" s="237"/>
      <c r="DG242" s="237"/>
      <c r="DH242" s="237"/>
      <c r="DI242" s="237"/>
      <c r="DJ242" s="237"/>
      <c r="DK242" s="237"/>
      <c r="DL242" s="237"/>
      <c r="DM242" s="237"/>
      <c r="DN242" s="237"/>
      <c r="DO242" s="237"/>
      <c r="DP242" s="237"/>
      <c r="DQ242" s="237"/>
      <c r="DR242" s="237"/>
      <c r="DS242" s="237"/>
      <c r="DT242" s="237"/>
      <c r="DU242" s="237"/>
      <c r="DV242" s="237"/>
      <c r="DW242" s="237"/>
      <c r="DX242" s="237"/>
      <c r="DY242" s="237"/>
      <c r="DZ242" s="237"/>
      <c r="EA242" s="237"/>
      <c r="EB242" s="237"/>
      <c r="EC242" s="237"/>
      <c r="ED242" s="237"/>
      <c r="EE242" s="237"/>
      <c r="EF242" s="237"/>
      <c r="EG242" s="237"/>
      <c r="EH242" s="237"/>
      <c r="EI242" s="237"/>
      <c r="EJ242" s="237"/>
      <c r="EK242" s="237"/>
      <c r="EL242" s="237"/>
      <c r="EM242" s="237"/>
      <c r="EN242" s="237"/>
      <c r="EO242" s="237"/>
      <c r="EP242" s="237"/>
      <c r="EQ242" s="237"/>
      <c r="ER242" s="237"/>
      <c r="ES242" s="237"/>
      <c r="ET242" s="237"/>
      <c r="EU242" s="237"/>
      <c r="EV242" s="237"/>
      <c r="EW242" s="237"/>
      <c r="EX242" s="237"/>
      <c r="EY242" s="237"/>
      <c r="EZ242" s="237"/>
      <c r="FA242" s="237"/>
      <c r="FB242" s="237"/>
      <c r="FC242" s="237"/>
      <c r="FD242" s="237"/>
      <c r="FE242" s="237"/>
      <c r="FF242" s="237"/>
      <c r="FG242" s="237"/>
      <c r="FH242" s="237"/>
      <c r="FI242" s="237"/>
      <c r="FJ242" s="237"/>
      <c r="FK242" s="237"/>
      <c r="FL242" s="237"/>
      <c r="FM242" s="237"/>
      <c r="FN242" s="237"/>
      <c r="FO242" s="237"/>
      <c r="FP242" s="237"/>
      <c r="FQ242" s="237"/>
      <c r="FR242" s="237"/>
      <c r="FS242" s="237"/>
      <c r="FT242" s="237"/>
      <c r="FU242" s="237"/>
      <c r="FV242" s="237"/>
      <c r="FW242" s="237"/>
      <c r="FX242" s="237"/>
      <c r="FY242" s="237"/>
      <c r="FZ242" s="237"/>
      <c r="GA242" s="237"/>
      <c r="GB242" s="237"/>
      <c r="GC242" s="237"/>
      <c r="GD242" s="237"/>
      <c r="GE242" s="237"/>
      <c r="GF242" s="237"/>
      <c r="GG242" s="237"/>
      <c r="GH242" s="237"/>
      <c r="GI242" s="237"/>
      <c r="GJ242" s="237"/>
      <c r="GK242" s="237"/>
      <c r="GL242" s="237"/>
      <c r="GM242" s="237"/>
      <c r="GN242" s="237"/>
      <c r="GO242" s="237"/>
      <c r="GP242" s="237"/>
      <c r="GQ242" s="237"/>
    </row>
    <row r="243" spans="1:199" s="81" customFormat="1" ht="15" hidden="1">
      <c r="A243" s="261"/>
      <c r="B243" s="241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8"/>
      <c r="Q243" s="242"/>
      <c r="R243" s="242"/>
      <c r="S243" s="288"/>
      <c r="T243" s="351"/>
      <c r="U243" s="237"/>
      <c r="V243" s="237"/>
      <c r="W243" s="237"/>
      <c r="X243" s="237"/>
      <c r="Y243" s="237"/>
      <c r="Z243" s="237"/>
      <c r="AA243" s="237"/>
      <c r="AB243" s="237"/>
      <c r="AC243" s="237"/>
      <c r="AD243" s="237"/>
      <c r="AE243" s="237"/>
      <c r="AF243" s="237"/>
      <c r="AG243" s="237"/>
      <c r="AH243" s="237"/>
      <c r="AI243" s="237"/>
      <c r="AJ243" s="237"/>
      <c r="AK243" s="237"/>
      <c r="AL243" s="237"/>
      <c r="AM243" s="237"/>
      <c r="AN243" s="237"/>
      <c r="AO243" s="237"/>
      <c r="AP243" s="237"/>
      <c r="AQ243" s="237"/>
      <c r="AR243" s="237"/>
      <c r="AS243" s="237"/>
      <c r="AT243" s="237"/>
      <c r="AU243" s="237"/>
      <c r="AV243" s="237"/>
      <c r="AW243" s="237"/>
      <c r="AX243" s="237"/>
      <c r="AY243" s="237"/>
      <c r="AZ243" s="237"/>
      <c r="BA243" s="237"/>
      <c r="BB243" s="237"/>
      <c r="BC243" s="237"/>
      <c r="BD243" s="237"/>
      <c r="BE243" s="237"/>
      <c r="BF243" s="237"/>
      <c r="BG243" s="237"/>
      <c r="BH243" s="237"/>
      <c r="BI243" s="237"/>
      <c r="BJ243" s="237"/>
      <c r="BK243" s="237"/>
      <c r="BL243" s="237"/>
      <c r="BM243" s="237"/>
      <c r="BN243" s="237"/>
      <c r="BO243" s="237"/>
      <c r="BP243" s="237"/>
      <c r="BQ243" s="237"/>
      <c r="BR243" s="237"/>
      <c r="BS243" s="237"/>
      <c r="BT243" s="237"/>
      <c r="BU243" s="237"/>
      <c r="BV243" s="237"/>
      <c r="BW243" s="237"/>
      <c r="BX243" s="237"/>
      <c r="BY243" s="237"/>
      <c r="BZ243" s="237"/>
      <c r="CA243" s="237"/>
      <c r="CB243" s="237"/>
      <c r="CC243" s="237"/>
      <c r="CD243" s="237"/>
      <c r="CE243" s="237"/>
      <c r="CF243" s="237"/>
      <c r="CG243" s="237"/>
      <c r="CH243" s="237"/>
      <c r="CI243" s="237"/>
      <c r="CJ243" s="237"/>
      <c r="CK243" s="237"/>
      <c r="CL243" s="237"/>
      <c r="CM243" s="237"/>
      <c r="CN243" s="237"/>
      <c r="CO243" s="237"/>
      <c r="CP243" s="237"/>
      <c r="CQ243" s="237"/>
      <c r="CR243" s="237"/>
      <c r="CS243" s="237"/>
      <c r="CT243" s="237"/>
      <c r="CU243" s="237"/>
      <c r="CV243" s="237"/>
      <c r="CW243" s="237"/>
      <c r="CX243" s="237"/>
      <c r="CY243" s="237"/>
      <c r="CZ243" s="237"/>
      <c r="DA243" s="237"/>
      <c r="DB243" s="237"/>
      <c r="DC243" s="237"/>
      <c r="DD243" s="237"/>
      <c r="DE243" s="237"/>
      <c r="DF243" s="237"/>
      <c r="DG243" s="237"/>
      <c r="DH243" s="237"/>
      <c r="DI243" s="237"/>
      <c r="DJ243" s="237"/>
      <c r="DK243" s="237"/>
      <c r="DL243" s="237"/>
      <c r="DM243" s="237"/>
      <c r="DN243" s="237"/>
      <c r="DO243" s="237"/>
      <c r="DP243" s="237"/>
      <c r="DQ243" s="237"/>
      <c r="DR243" s="237"/>
      <c r="DS243" s="237"/>
      <c r="DT243" s="237"/>
      <c r="DU243" s="237"/>
      <c r="DV243" s="237"/>
      <c r="DW243" s="237"/>
      <c r="DX243" s="237"/>
      <c r="DY243" s="237"/>
      <c r="DZ243" s="237"/>
      <c r="EA243" s="237"/>
      <c r="EB243" s="237"/>
      <c r="EC243" s="237"/>
      <c r="ED243" s="237"/>
      <c r="EE243" s="237"/>
      <c r="EF243" s="237"/>
      <c r="EG243" s="237"/>
      <c r="EH243" s="237"/>
      <c r="EI243" s="237"/>
      <c r="EJ243" s="237"/>
      <c r="EK243" s="237"/>
      <c r="EL243" s="237"/>
      <c r="EM243" s="237"/>
      <c r="EN243" s="237"/>
      <c r="EO243" s="237"/>
      <c r="EP243" s="237"/>
      <c r="EQ243" s="237"/>
      <c r="ER243" s="237"/>
      <c r="ES243" s="237"/>
      <c r="ET243" s="237"/>
      <c r="EU243" s="237"/>
      <c r="EV243" s="237"/>
      <c r="EW243" s="237"/>
      <c r="EX243" s="237"/>
      <c r="EY243" s="237"/>
      <c r="EZ243" s="237"/>
      <c r="FA243" s="237"/>
      <c r="FB243" s="237"/>
      <c r="FC243" s="237"/>
      <c r="FD243" s="237"/>
      <c r="FE243" s="237"/>
      <c r="FF243" s="237"/>
      <c r="FG243" s="237"/>
      <c r="FH243" s="237"/>
      <c r="FI243" s="237"/>
      <c r="FJ243" s="237"/>
      <c r="FK243" s="237"/>
      <c r="FL243" s="237"/>
      <c r="FM243" s="237"/>
      <c r="FN243" s="237"/>
      <c r="FO243" s="237"/>
      <c r="FP243" s="237"/>
      <c r="FQ243" s="237"/>
      <c r="FR243" s="237"/>
      <c r="FS243" s="237"/>
      <c r="FT243" s="237"/>
      <c r="FU243" s="237"/>
      <c r="FV243" s="237"/>
      <c r="FW243" s="237"/>
      <c r="FX243" s="237"/>
      <c r="FY243" s="237"/>
      <c r="FZ243" s="237"/>
      <c r="GA243" s="237"/>
      <c r="GB243" s="237"/>
      <c r="GC243" s="237"/>
      <c r="GD243" s="237"/>
      <c r="GE243" s="237"/>
      <c r="GF243" s="237"/>
      <c r="GG243" s="237"/>
      <c r="GH243" s="237"/>
      <c r="GI243" s="237"/>
      <c r="GJ243" s="237"/>
      <c r="GK243" s="237"/>
      <c r="GL243" s="237"/>
      <c r="GM243" s="237"/>
      <c r="GN243" s="237"/>
      <c r="GO243" s="237"/>
      <c r="GP243" s="237"/>
      <c r="GQ243" s="237"/>
    </row>
    <row r="244" spans="1:199" s="81" customFormat="1" ht="15" hidden="1">
      <c r="A244" s="261" t="s">
        <v>2282</v>
      </c>
      <c r="B244" s="241" t="s">
        <v>5617</v>
      </c>
      <c r="C244" s="242">
        <v>0</v>
      </c>
      <c r="D244" s="242">
        <v>0</v>
      </c>
      <c r="E244" s="242">
        <v>0</v>
      </c>
      <c r="F244" s="242">
        <v>0</v>
      </c>
      <c r="G244" s="242">
        <v>0</v>
      </c>
      <c r="H244" s="242">
        <v>0</v>
      </c>
      <c r="I244" s="242">
        <v>0</v>
      </c>
      <c r="J244" s="242">
        <v>0</v>
      </c>
      <c r="K244" s="242">
        <v>0</v>
      </c>
      <c r="L244" s="242">
        <v>0</v>
      </c>
      <c r="M244" s="242">
        <v>0</v>
      </c>
      <c r="N244" s="242">
        <v>0</v>
      </c>
      <c r="O244" s="242">
        <v>0</v>
      </c>
      <c r="P244" s="28"/>
      <c r="Q244" s="242">
        <f>SUM(D244:O244)</f>
        <v>0</v>
      </c>
      <c r="R244" s="242">
        <f>IF($R$19&lt;1,0,Q244/$R$19)</f>
        <v>0</v>
      </c>
      <c r="S244" s="288"/>
      <c r="T244" s="351">
        <f>IF(Q244=0,0,1)+IF(C244=0,0,1)+IF(D244=0,0,1)+IF(E244=0,0,1)+IF(F244=0,0,1)+IF(G244=0,0,1)+IF(H244=0,0,1)+IF(I244=0,0,1)+IF(J244=0,0,1)+IF(K244=0,0,1)+IF(L244=0,0,1)+IF(M244=0,0,1)+IF(N244=0,0,1)+IF(O244=0,0,1)</f>
        <v>0</v>
      </c>
      <c r="U244" s="237"/>
      <c r="V244" s="237"/>
      <c r="W244" s="237"/>
      <c r="X244" s="237"/>
      <c r="Y244" s="237"/>
      <c r="Z244" s="237"/>
      <c r="AA244" s="237"/>
      <c r="AB244" s="237"/>
      <c r="AC244" s="237"/>
      <c r="AD244" s="237"/>
      <c r="AE244" s="237"/>
      <c r="AF244" s="237"/>
      <c r="AG244" s="237"/>
      <c r="AH244" s="237"/>
      <c r="AI244" s="237"/>
      <c r="AJ244" s="237"/>
      <c r="AK244" s="237"/>
      <c r="AL244" s="237"/>
      <c r="AM244" s="237"/>
      <c r="AN244" s="237"/>
      <c r="AO244" s="237"/>
      <c r="AP244" s="237"/>
      <c r="AQ244" s="237"/>
      <c r="AR244" s="237"/>
      <c r="AS244" s="237"/>
      <c r="AT244" s="237"/>
      <c r="AU244" s="237"/>
      <c r="AV244" s="237"/>
      <c r="AW244" s="237"/>
      <c r="AX244" s="237"/>
      <c r="AY244" s="237"/>
      <c r="AZ244" s="237"/>
      <c r="BA244" s="237"/>
      <c r="BB244" s="237"/>
      <c r="BC244" s="237"/>
      <c r="BD244" s="237"/>
      <c r="BE244" s="237"/>
      <c r="BF244" s="237"/>
      <c r="BG244" s="237"/>
      <c r="BH244" s="237"/>
      <c r="BI244" s="237"/>
      <c r="BJ244" s="237"/>
      <c r="BK244" s="237"/>
      <c r="BL244" s="237"/>
      <c r="BM244" s="237"/>
      <c r="BN244" s="237"/>
      <c r="BO244" s="237"/>
      <c r="BP244" s="237"/>
      <c r="BQ244" s="237"/>
      <c r="BR244" s="237"/>
      <c r="BS244" s="237"/>
      <c r="BT244" s="237"/>
      <c r="BU244" s="237"/>
      <c r="BV244" s="237"/>
      <c r="BW244" s="237"/>
      <c r="BX244" s="237"/>
      <c r="BY244" s="237"/>
      <c r="BZ244" s="237"/>
      <c r="CA244" s="237"/>
      <c r="CB244" s="237"/>
      <c r="CC244" s="237"/>
      <c r="CD244" s="237"/>
      <c r="CE244" s="237"/>
      <c r="CF244" s="237"/>
      <c r="CG244" s="237"/>
      <c r="CH244" s="237"/>
      <c r="CI244" s="237"/>
      <c r="CJ244" s="237"/>
      <c r="CK244" s="237"/>
      <c r="CL244" s="237"/>
      <c r="CM244" s="237"/>
      <c r="CN244" s="237"/>
      <c r="CO244" s="237"/>
      <c r="CP244" s="237"/>
      <c r="CQ244" s="237"/>
      <c r="CR244" s="237"/>
      <c r="CS244" s="237"/>
      <c r="CT244" s="237"/>
      <c r="CU244" s="237"/>
      <c r="CV244" s="237"/>
      <c r="CW244" s="237"/>
      <c r="CX244" s="237"/>
      <c r="CY244" s="237"/>
      <c r="CZ244" s="237"/>
      <c r="DA244" s="237"/>
      <c r="DB244" s="237"/>
      <c r="DC244" s="237"/>
      <c r="DD244" s="237"/>
      <c r="DE244" s="237"/>
      <c r="DF244" s="237"/>
      <c r="DG244" s="237"/>
      <c r="DH244" s="237"/>
      <c r="DI244" s="237"/>
      <c r="DJ244" s="237"/>
      <c r="DK244" s="237"/>
      <c r="DL244" s="237"/>
      <c r="DM244" s="237"/>
      <c r="DN244" s="237"/>
      <c r="DO244" s="237"/>
      <c r="DP244" s="237"/>
      <c r="DQ244" s="237"/>
      <c r="DR244" s="237"/>
      <c r="DS244" s="237"/>
      <c r="DT244" s="237"/>
      <c r="DU244" s="237"/>
      <c r="DV244" s="237"/>
      <c r="DW244" s="237"/>
      <c r="DX244" s="237"/>
      <c r="DY244" s="237"/>
      <c r="DZ244" s="237"/>
      <c r="EA244" s="237"/>
      <c r="EB244" s="237"/>
      <c r="EC244" s="237"/>
      <c r="ED244" s="237"/>
      <c r="EE244" s="237"/>
      <c r="EF244" s="237"/>
      <c r="EG244" s="237"/>
      <c r="EH244" s="237"/>
      <c r="EI244" s="237"/>
      <c r="EJ244" s="237"/>
      <c r="EK244" s="237"/>
      <c r="EL244" s="237"/>
      <c r="EM244" s="237"/>
      <c r="EN244" s="237"/>
      <c r="EO244" s="237"/>
      <c r="EP244" s="237"/>
      <c r="EQ244" s="237"/>
      <c r="ER244" s="237"/>
      <c r="ES244" s="237"/>
      <c r="ET244" s="237"/>
      <c r="EU244" s="237"/>
      <c r="EV244" s="237"/>
      <c r="EW244" s="237"/>
      <c r="EX244" s="237"/>
      <c r="EY244" s="237"/>
      <c r="EZ244" s="237"/>
      <c r="FA244" s="237"/>
      <c r="FB244" s="237"/>
      <c r="FC244" s="237"/>
      <c r="FD244" s="237"/>
      <c r="FE244" s="237"/>
      <c r="FF244" s="237"/>
      <c r="FG244" s="237"/>
      <c r="FH244" s="237"/>
      <c r="FI244" s="237"/>
      <c r="FJ244" s="237"/>
      <c r="FK244" s="237"/>
      <c r="FL244" s="237"/>
      <c r="FM244" s="237"/>
      <c r="FN244" s="237"/>
      <c r="FO244" s="237"/>
      <c r="FP244" s="237"/>
      <c r="FQ244" s="237"/>
      <c r="FR244" s="237"/>
      <c r="FS244" s="237"/>
      <c r="FT244" s="237"/>
      <c r="FU244" s="237"/>
      <c r="FV244" s="237"/>
      <c r="FW244" s="237"/>
      <c r="FX244" s="237"/>
      <c r="FY244" s="237"/>
      <c r="FZ244" s="237"/>
      <c r="GA244" s="237"/>
      <c r="GB244" s="237"/>
      <c r="GC244" s="237"/>
      <c r="GD244" s="237"/>
      <c r="GE244" s="237"/>
      <c r="GF244" s="237"/>
      <c r="GG244" s="237"/>
      <c r="GH244" s="237"/>
      <c r="GI244" s="237"/>
      <c r="GJ244" s="237"/>
      <c r="GK244" s="237"/>
      <c r="GL244" s="237"/>
      <c r="GM244" s="237"/>
      <c r="GN244" s="237"/>
      <c r="GO244" s="237"/>
      <c r="GP244" s="237"/>
      <c r="GQ244" s="237"/>
    </row>
    <row r="245" spans="1:199" s="81" customFormat="1" ht="15" hidden="1">
      <c r="A245" s="261" t="s">
        <v>2283</v>
      </c>
      <c r="B245" s="241" t="s">
        <v>5618</v>
      </c>
      <c r="C245" s="242">
        <v>0</v>
      </c>
      <c r="D245" s="242">
        <v>0</v>
      </c>
      <c r="E245" s="242">
        <v>0</v>
      </c>
      <c r="F245" s="242">
        <v>0</v>
      </c>
      <c r="G245" s="242">
        <v>0</v>
      </c>
      <c r="H245" s="242">
        <v>0</v>
      </c>
      <c r="I245" s="242">
        <v>0</v>
      </c>
      <c r="J245" s="242">
        <v>0</v>
      </c>
      <c r="K245" s="242">
        <v>0</v>
      </c>
      <c r="L245" s="242">
        <v>0</v>
      </c>
      <c r="M245" s="242">
        <v>0</v>
      </c>
      <c r="N245" s="242">
        <v>0</v>
      </c>
      <c r="O245" s="242">
        <v>0</v>
      </c>
      <c r="P245" s="28"/>
      <c r="Q245" s="242">
        <f>SUM(D245:O245)</f>
        <v>0</v>
      </c>
      <c r="R245" s="242">
        <f>IF($R$19&lt;1,0,Q245/$R$19)</f>
        <v>0</v>
      </c>
      <c r="S245" s="288"/>
      <c r="T245" s="351">
        <f>IF(Q245=0,0,1)+IF(C245=0,0,1)+IF(D245=0,0,1)+IF(E245=0,0,1)+IF(F245=0,0,1)+IF(G245=0,0,1)+IF(H245=0,0,1)+IF(I245=0,0,1)+IF(J245=0,0,1)+IF(K245=0,0,1)+IF(L245=0,0,1)+IF(M245=0,0,1)+IF(N245=0,0,1)+IF(O245=0,0,1)</f>
        <v>0</v>
      </c>
      <c r="U245" s="237"/>
      <c r="V245" s="237"/>
      <c r="W245" s="237"/>
      <c r="X245" s="237"/>
      <c r="Y245" s="237"/>
      <c r="Z245" s="237"/>
      <c r="AA245" s="237"/>
      <c r="AB245" s="237"/>
      <c r="AC245" s="237"/>
      <c r="AD245" s="237"/>
      <c r="AE245" s="237"/>
      <c r="AF245" s="237"/>
      <c r="AG245" s="237"/>
      <c r="AH245" s="237"/>
      <c r="AI245" s="237"/>
      <c r="AJ245" s="237"/>
      <c r="AK245" s="237"/>
      <c r="AL245" s="237"/>
      <c r="AM245" s="237"/>
      <c r="AN245" s="237"/>
      <c r="AO245" s="237"/>
      <c r="AP245" s="237"/>
      <c r="AQ245" s="237"/>
      <c r="AR245" s="237"/>
      <c r="AS245" s="237"/>
      <c r="AT245" s="237"/>
      <c r="AU245" s="237"/>
      <c r="AV245" s="237"/>
      <c r="AW245" s="237"/>
      <c r="AX245" s="237"/>
      <c r="AY245" s="237"/>
      <c r="AZ245" s="237"/>
      <c r="BA245" s="237"/>
      <c r="BB245" s="237"/>
      <c r="BC245" s="237"/>
      <c r="BD245" s="237"/>
      <c r="BE245" s="237"/>
      <c r="BF245" s="237"/>
      <c r="BG245" s="237"/>
      <c r="BH245" s="237"/>
      <c r="BI245" s="237"/>
      <c r="BJ245" s="237"/>
      <c r="BK245" s="237"/>
      <c r="BL245" s="237"/>
      <c r="BM245" s="237"/>
      <c r="BN245" s="237"/>
      <c r="BO245" s="237"/>
      <c r="BP245" s="237"/>
      <c r="BQ245" s="237"/>
      <c r="BR245" s="237"/>
      <c r="BS245" s="237"/>
      <c r="BT245" s="237"/>
      <c r="BU245" s="237"/>
      <c r="BV245" s="237"/>
      <c r="BW245" s="237"/>
      <c r="BX245" s="237"/>
      <c r="BY245" s="237"/>
      <c r="BZ245" s="237"/>
      <c r="CA245" s="237"/>
      <c r="CB245" s="237"/>
      <c r="CC245" s="237"/>
      <c r="CD245" s="237"/>
      <c r="CE245" s="237"/>
      <c r="CF245" s="237"/>
      <c r="CG245" s="237"/>
      <c r="CH245" s="237"/>
      <c r="CI245" s="237"/>
      <c r="CJ245" s="237"/>
      <c r="CK245" s="237"/>
      <c r="CL245" s="237"/>
      <c r="CM245" s="237"/>
      <c r="CN245" s="237"/>
      <c r="CO245" s="237"/>
      <c r="CP245" s="237"/>
      <c r="CQ245" s="237"/>
      <c r="CR245" s="237"/>
      <c r="CS245" s="237"/>
      <c r="CT245" s="237"/>
      <c r="CU245" s="237"/>
      <c r="CV245" s="237"/>
      <c r="CW245" s="237"/>
      <c r="CX245" s="237"/>
      <c r="CY245" s="237"/>
      <c r="CZ245" s="237"/>
      <c r="DA245" s="237"/>
      <c r="DB245" s="237"/>
      <c r="DC245" s="237"/>
      <c r="DD245" s="237"/>
      <c r="DE245" s="237"/>
      <c r="DF245" s="237"/>
      <c r="DG245" s="237"/>
      <c r="DH245" s="237"/>
      <c r="DI245" s="237"/>
      <c r="DJ245" s="237"/>
      <c r="DK245" s="237"/>
      <c r="DL245" s="237"/>
      <c r="DM245" s="237"/>
      <c r="DN245" s="237"/>
      <c r="DO245" s="237"/>
      <c r="DP245" s="237"/>
      <c r="DQ245" s="237"/>
      <c r="DR245" s="237"/>
      <c r="DS245" s="237"/>
      <c r="DT245" s="237"/>
      <c r="DU245" s="237"/>
      <c r="DV245" s="237"/>
      <c r="DW245" s="237"/>
      <c r="DX245" s="237"/>
      <c r="DY245" s="237"/>
      <c r="DZ245" s="237"/>
      <c r="EA245" s="237"/>
      <c r="EB245" s="237"/>
      <c r="EC245" s="237"/>
      <c r="ED245" s="237"/>
      <c r="EE245" s="237"/>
      <c r="EF245" s="237"/>
      <c r="EG245" s="237"/>
      <c r="EH245" s="237"/>
      <c r="EI245" s="237"/>
      <c r="EJ245" s="237"/>
      <c r="EK245" s="237"/>
      <c r="EL245" s="237"/>
      <c r="EM245" s="237"/>
      <c r="EN245" s="237"/>
      <c r="EO245" s="237"/>
      <c r="EP245" s="237"/>
      <c r="EQ245" s="237"/>
      <c r="ER245" s="237"/>
      <c r="ES245" s="237"/>
      <c r="ET245" s="237"/>
      <c r="EU245" s="237"/>
      <c r="EV245" s="237"/>
      <c r="EW245" s="237"/>
      <c r="EX245" s="237"/>
      <c r="EY245" s="237"/>
      <c r="EZ245" s="237"/>
      <c r="FA245" s="237"/>
      <c r="FB245" s="237"/>
      <c r="FC245" s="237"/>
      <c r="FD245" s="237"/>
      <c r="FE245" s="237"/>
      <c r="FF245" s="237"/>
      <c r="FG245" s="237"/>
      <c r="FH245" s="237"/>
      <c r="FI245" s="237"/>
      <c r="FJ245" s="237"/>
      <c r="FK245" s="237"/>
      <c r="FL245" s="237"/>
      <c r="FM245" s="237"/>
      <c r="FN245" s="237"/>
      <c r="FO245" s="237"/>
      <c r="FP245" s="237"/>
      <c r="FQ245" s="237"/>
      <c r="FR245" s="237"/>
      <c r="FS245" s="237"/>
      <c r="FT245" s="237"/>
      <c r="FU245" s="237"/>
      <c r="FV245" s="237"/>
      <c r="FW245" s="237"/>
      <c r="FX245" s="237"/>
      <c r="FY245" s="237"/>
      <c r="FZ245" s="237"/>
      <c r="GA245" s="237"/>
      <c r="GB245" s="237"/>
      <c r="GC245" s="237"/>
      <c r="GD245" s="237"/>
      <c r="GE245" s="237"/>
      <c r="GF245" s="237"/>
      <c r="GG245" s="237"/>
      <c r="GH245" s="237"/>
      <c r="GI245" s="237"/>
      <c r="GJ245" s="237"/>
      <c r="GK245" s="237"/>
      <c r="GL245" s="237"/>
      <c r="GM245" s="237"/>
      <c r="GN245" s="237"/>
      <c r="GO245" s="237"/>
      <c r="GP245" s="237"/>
      <c r="GQ245" s="237"/>
    </row>
    <row r="246" spans="1:199" s="81" customFormat="1" ht="15" hidden="1">
      <c r="A246" s="261" t="s">
        <v>2284</v>
      </c>
      <c r="B246" s="241" t="s">
        <v>5619</v>
      </c>
      <c r="C246" s="242">
        <v>0</v>
      </c>
      <c r="D246" s="242">
        <v>0</v>
      </c>
      <c r="E246" s="242">
        <v>0</v>
      </c>
      <c r="F246" s="242">
        <v>0</v>
      </c>
      <c r="G246" s="242">
        <v>0</v>
      </c>
      <c r="H246" s="242">
        <v>0</v>
      </c>
      <c r="I246" s="242">
        <v>0</v>
      </c>
      <c r="J246" s="242">
        <v>0</v>
      </c>
      <c r="K246" s="242">
        <v>0</v>
      </c>
      <c r="L246" s="242">
        <v>0</v>
      </c>
      <c r="M246" s="242">
        <v>0</v>
      </c>
      <c r="N246" s="242">
        <v>0</v>
      </c>
      <c r="O246" s="242">
        <v>0</v>
      </c>
      <c r="P246" s="28"/>
      <c r="Q246" s="242">
        <f>SUM(D246:O246)</f>
        <v>0</v>
      </c>
      <c r="R246" s="242">
        <f>IF($R$19&lt;1,0,Q246/$R$19)</f>
        <v>0</v>
      </c>
      <c r="S246" s="288"/>
      <c r="T246" s="351">
        <f>IF(Q246=0,0,1)+IF(C246=0,0,1)+IF(D246=0,0,1)+IF(E246=0,0,1)+IF(F246=0,0,1)+IF(G246=0,0,1)+IF(H246=0,0,1)+IF(I246=0,0,1)+IF(J246=0,0,1)+IF(K246=0,0,1)+IF(L246=0,0,1)+IF(M246=0,0,1)+IF(N246=0,0,1)+IF(O246=0,0,1)</f>
        <v>0</v>
      </c>
      <c r="U246" s="237"/>
      <c r="V246" s="237"/>
      <c r="W246" s="237"/>
      <c r="X246" s="237"/>
      <c r="Y246" s="237"/>
      <c r="Z246" s="237"/>
      <c r="AA246" s="237"/>
      <c r="AB246" s="237"/>
      <c r="AC246" s="237"/>
      <c r="AD246" s="237"/>
      <c r="AE246" s="237"/>
      <c r="AF246" s="237"/>
      <c r="AG246" s="237"/>
      <c r="AH246" s="237"/>
      <c r="AI246" s="237"/>
      <c r="AJ246" s="237"/>
      <c r="AK246" s="237"/>
      <c r="AL246" s="237"/>
      <c r="AM246" s="237"/>
      <c r="AN246" s="237"/>
      <c r="AO246" s="237"/>
      <c r="AP246" s="237"/>
      <c r="AQ246" s="237"/>
      <c r="AR246" s="237"/>
      <c r="AS246" s="237"/>
      <c r="AT246" s="237"/>
      <c r="AU246" s="237"/>
      <c r="AV246" s="237"/>
      <c r="AW246" s="237"/>
      <c r="AX246" s="237"/>
      <c r="AY246" s="237"/>
      <c r="AZ246" s="237"/>
      <c r="BA246" s="237"/>
      <c r="BB246" s="237"/>
      <c r="BC246" s="237"/>
      <c r="BD246" s="237"/>
      <c r="BE246" s="237"/>
      <c r="BF246" s="237"/>
      <c r="BG246" s="237"/>
      <c r="BH246" s="237"/>
      <c r="BI246" s="237"/>
      <c r="BJ246" s="237"/>
      <c r="BK246" s="237"/>
      <c r="BL246" s="237"/>
      <c r="BM246" s="237"/>
      <c r="BN246" s="237"/>
      <c r="BO246" s="237"/>
      <c r="BP246" s="237"/>
      <c r="BQ246" s="237"/>
      <c r="BR246" s="237"/>
      <c r="BS246" s="237"/>
      <c r="BT246" s="237"/>
      <c r="BU246" s="237"/>
      <c r="BV246" s="237"/>
      <c r="BW246" s="237"/>
      <c r="BX246" s="237"/>
      <c r="BY246" s="237"/>
      <c r="BZ246" s="237"/>
      <c r="CA246" s="237"/>
      <c r="CB246" s="237"/>
      <c r="CC246" s="237"/>
      <c r="CD246" s="237"/>
      <c r="CE246" s="237"/>
      <c r="CF246" s="237"/>
      <c r="CG246" s="237"/>
      <c r="CH246" s="237"/>
      <c r="CI246" s="237"/>
      <c r="CJ246" s="237"/>
      <c r="CK246" s="237"/>
      <c r="CL246" s="237"/>
      <c r="CM246" s="237"/>
      <c r="CN246" s="237"/>
      <c r="CO246" s="237"/>
      <c r="CP246" s="237"/>
      <c r="CQ246" s="237"/>
      <c r="CR246" s="237"/>
      <c r="CS246" s="237"/>
      <c r="CT246" s="237"/>
      <c r="CU246" s="237"/>
      <c r="CV246" s="237"/>
      <c r="CW246" s="237"/>
      <c r="CX246" s="237"/>
      <c r="CY246" s="237"/>
      <c r="CZ246" s="237"/>
      <c r="DA246" s="237"/>
      <c r="DB246" s="237"/>
      <c r="DC246" s="237"/>
      <c r="DD246" s="237"/>
      <c r="DE246" s="237"/>
      <c r="DF246" s="237"/>
      <c r="DG246" s="237"/>
      <c r="DH246" s="237"/>
      <c r="DI246" s="237"/>
      <c r="DJ246" s="237"/>
      <c r="DK246" s="237"/>
      <c r="DL246" s="237"/>
      <c r="DM246" s="237"/>
      <c r="DN246" s="237"/>
      <c r="DO246" s="237"/>
      <c r="DP246" s="237"/>
      <c r="DQ246" s="237"/>
      <c r="DR246" s="237"/>
      <c r="DS246" s="237"/>
      <c r="DT246" s="237"/>
      <c r="DU246" s="237"/>
      <c r="DV246" s="237"/>
      <c r="DW246" s="237"/>
      <c r="DX246" s="237"/>
      <c r="DY246" s="237"/>
      <c r="DZ246" s="237"/>
      <c r="EA246" s="237"/>
      <c r="EB246" s="237"/>
      <c r="EC246" s="237"/>
      <c r="ED246" s="237"/>
      <c r="EE246" s="237"/>
      <c r="EF246" s="237"/>
      <c r="EG246" s="237"/>
      <c r="EH246" s="237"/>
      <c r="EI246" s="237"/>
      <c r="EJ246" s="237"/>
      <c r="EK246" s="237"/>
      <c r="EL246" s="237"/>
      <c r="EM246" s="237"/>
      <c r="EN246" s="237"/>
      <c r="EO246" s="237"/>
      <c r="EP246" s="237"/>
      <c r="EQ246" s="237"/>
      <c r="ER246" s="237"/>
      <c r="ES246" s="237"/>
      <c r="ET246" s="237"/>
      <c r="EU246" s="237"/>
      <c r="EV246" s="237"/>
      <c r="EW246" s="237"/>
      <c r="EX246" s="237"/>
      <c r="EY246" s="237"/>
      <c r="EZ246" s="237"/>
      <c r="FA246" s="237"/>
      <c r="FB246" s="237"/>
      <c r="FC246" s="237"/>
      <c r="FD246" s="237"/>
      <c r="FE246" s="237"/>
      <c r="FF246" s="237"/>
      <c r="FG246" s="237"/>
      <c r="FH246" s="237"/>
      <c r="FI246" s="237"/>
      <c r="FJ246" s="237"/>
      <c r="FK246" s="237"/>
      <c r="FL246" s="237"/>
      <c r="FM246" s="237"/>
      <c r="FN246" s="237"/>
      <c r="FO246" s="237"/>
      <c r="FP246" s="237"/>
      <c r="FQ246" s="237"/>
      <c r="FR246" s="237"/>
      <c r="FS246" s="237"/>
      <c r="FT246" s="237"/>
      <c r="FU246" s="237"/>
      <c r="FV246" s="237"/>
      <c r="FW246" s="237"/>
      <c r="FX246" s="237"/>
      <c r="FY246" s="237"/>
      <c r="FZ246" s="237"/>
      <c r="GA246" s="237"/>
      <c r="GB246" s="237"/>
      <c r="GC246" s="237"/>
      <c r="GD246" s="237"/>
      <c r="GE246" s="237"/>
      <c r="GF246" s="237"/>
      <c r="GG246" s="237"/>
      <c r="GH246" s="237"/>
      <c r="GI246" s="237"/>
      <c r="GJ246" s="237"/>
      <c r="GK246" s="237"/>
      <c r="GL246" s="237"/>
      <c r="GM246" s="237"/>
      <c r="GN246" s="237"/>
      <c r="GO246" s="237"/>
      <c r="GP246" s="237"/>
      <c r="GQ246" s="237"/>
    </row>
    <row r="247" spans="1:199" s="81" customFormat="1" ht="15" hidden="1">
      <c r="A247" s="261" t="s">
        <v>2285</v>
      </c>
      <c r="B247" s="241" t="s">
        <v>5620</v>
      </c>
      <c r="C247" s="242">
        <v>0</v>
      </c>
      <c r="D247" s="242">
        <v>0</v>
      </c>
      <c r="E247" s="242">
        <v>0</v>
      </c>
      <c r="F247" s="242">
        <v>0</v>
      </c>
      <c r="G247" s="242">
        <v>0</v>
      </c>
      <c r="H247" s="242">
        <v>0</v>
      </c>
      <c r="I247" s="242">
        <v>0</v>
      </c>
      <c r="J247" s="242">
        <v>0</v>
      </c>
      <c r="K247" s="242">
        <v>0</v>
      </c>
      <c r="L247" s="242">
        <v>0</v>
      </c>
      <c r="M247" s="242">
        <v>0</v>
      </c>
      <c r="N247" s="242">
        <v>0</v>
      </c>
      <c r="O247" s="242">
        <v>0</v>
      </c>
      <c r="P247" s="28"/>
      <c r="Q247" s="242">
        <f>SUM(D247:O247)</f>
        <v>0</v>
      </c>
      <c r="R247" s="242">
        <f>IF($R$19&lt;1,0,Q247/$R$19)</f>
        <v>0</v>
      </c>
      <c r="S247" s="288"/>
      <c r="T247" s="351">
        <f>IF(Q247=0,0,1)+IF(C247=0,0,1)+IF(D247=0,0,1)+IF(E247=0,0,1)+IF(F247=0,0,1)+IF(G247=0,0,1)+IF(H247=0,0,1)+IF(I247=0,0,1)+IF(J247=0,0,1)+IF(K247=0,0,1)+IF(L247=0,0,1)+IF(M247=0,0,1)+IF(N247=0,0,1)+IF(O247=0,0,1)</f>
        <v>0</v>
      </c>
      <c r="U247" s="237"/>
      <c r="V247" s="237"/>
      <c r="W247" s="237"/>
      <c r="X247" s="237"/>
      <c r="Y247" s="237"/>
      <c r="Z247" s="237"/>
      <c r="AA247" s="237"/>
      <c r="AB247" s="237"/>
      <c r="AC247" s="237"/>
      <c r="AD247" s="237"/>
      <c r="AE247" s="237"/>
      <c r="AF247" s="237"/>
      <c r="AG247" s="237"/>
      <c r="AH247" s="237"/>
      <c r="AI247" s="237"/>
      <c r="AJ247" s="237"/>
      <c r="AK247" s="237"/>
      <c r="AL247" s="237"/>
      <c r="AM247" s="237"/>
      <c r="AN247" s="237"/>
      <c r="AO247" s="237"/>
      <c r="AP247" s="237"/>
      <c r="AQ247" s="237"/>
      <c r="AR247" s="237"/>
      <c r="AS247" s="237"/>
      <c r="AT247" s="237"/>
      <c r="AU247" s="237"/>
      <c r="AV247" s="237"/>
      <c r="AW247" s="237"/>
      <c r="AX247" s="237"/>
      <c r="AY247" s="237"/>
      <c r="AZ247" s="237"/>
      <c r="BA247" s="237"/>
      <c r="BB247" s="237"/>
      <c r="BC247" s="237"/>
      <c r="BD247" s="237"/>
      <c r="BE247" s="237"/>
      <c r="BF247" s="237"/>
      <c r="BG247" s="237"/>
      <c r="BH247" s="237"/>
      <c r="BI247" s="237"/>
      <c r="BJ247" s="237"/>
      <c r="BK247" s="237"/>
      <c r="BL247" s="237"/>
      <c r="BM247" s="237"/>
      <c r="BN247" s="237"/>
      <c r="BO247" s="237"/>
      <c r="BP247" s="237"/>
      <c r="BQ247" s="237"/>
      <c r="BR247" s="237"/>
      <c r="BS247" s="237"/>
      <c r="BT247" s="237"/>
      <c r="BU247" s="237"/>
      <c r="BV247" s="237"/>
      <c r="BW247" s="237"/>
      <c r="BX247" s="237"/>
      <c r="BY247" s="237"/>
      <c r="BZ247" s="237"/>
      <c r="CA247" s="237"/>
      <c r="CB247" s="237"/>
      <c r="CC247" s="237"/>
      <c r="CD247" s="237"/>
      <c r="CE247" s="237"/>
      <c r="CF247" s="237"/>
      <c r="CG247" s="237"/>
      <c r="CH247" s="237"/>
      <c r="CI247" s="237"/>
      <c r="CJ247" s="237"/>
      <c r="CK247" s="237"/>
      <c r="CL247" s="237"/>
      <c r="CM247" s="237"/>
      <c r="CN247" s="237"/>
      <c r="CO247" s="237"/>
      <c r="CP247" s="237"/>
      <c r="CQ247" s="237"/>
      <c r="CR247" s="237"/>
      <c r="CS247" s="237"/>
      <c r="CT247" s="237"/>
      <c r="CU247" s="237"/>
      <c r="CV247" s="237"/>
      <c r="CW247" s="237"/>
      <c r="CX247" s="237"/>
      <c r="CY247" s="237"/>
      <c r="CZ247" s="237"/>
      <c r="DA247" s="237"/>
      <c r="DB247" s="237"/>
      <c r="DC247" s="237"/>
      <c r="DD247" s="237"/>
      <c r="DE247" s="237"/>
      <c r="DF247" s="237"/>
      <c r="DG247" s="237"/>
      <c r="DH247" s="237"/>
      <c r="DI247" s="237"/>
      <c r="DJ247" s="237"/>
      <c r="DK247" s="237"/>
      <c r="DL247" s="237"/>
      <c r="DM247" s="237"/>
      <c r="DN247" s="237"/>
      <c r="DO247" s="237"/>
      <c r="DP247" s="237"/>
      <c r="DQ247" s="237"/>
      <c r="DR247" s="237"/>
      <c r="DS247" s="237"/>
      <c r="DT247" s="237"/>
      <c r="DU247" s="237"/>
      <c r="DV247" s="237"/>
      <c r="DW247" s="237"/>
      <c r="DX247" s="237"/>
      <c r="DY247" s="237"/>
      <c r="DZ247" s="237"/>
      <c r="EA247" s="237"/>
      <c r="EB247" s="237"/>
      <c r="EC247" s="237"/>
      <c r="ED247" s="237"/>
      <c r="EE247" s="237"/>
      <c r="EF247" s="237"/>
      <c r="EG247" s="237"/>
      <c r="EH247" s="237"/>
      <c r="EI247" s="237"/>
      <c r="EJ247" s="237"/>
      <c r="EK247" s="237"/>
      <c r="EL247" s="237"/>
      <c r="EM247" s="237"/>
      <c r="EN247" s="237"/>
      <c r="EO247" s="237"/>
      <c r="EP247" s="237"/>
      <c r="EQ247" s="237"/>
      <c r="ER247" s="237"/>
      <c r="ES247" s="237"/>
      <c r="ET247" s="237"/>
      <c r="EU247" s="237"/>
      <c r="EV247" s="237"/>
      <c r="EW247" s="237"/>
      <c r="EX247" s="237"/>
      <c r="EY247" s="237"/>
      <c r="EZ247" s="237"/>
      <c r="FA247" s="237"/>
      <c r="FB247" s="237"/>
      <c r="FC247" s="237"/>
      <c r="FD247" s="237"/>
      <c r="FE247" s="237"/>
      <c r="FF247" s="237"/>
      <c r="FG247" s="237"/>
      <c r="FH247" s="237"/>
      <c r="FI247" s="237"/>
      <c r="FJ247" s="237"/>
      <c r="FK247" s="237"/>
      <c r="FL247" s="237"/>
      <c r="FM247" s="237"/>
      <c r="FN247" s="237"/>
      <c r="FO247" s="237"/>
      <c r="FP247" s="237"/>
      <c r="FQ247" s="237"/>
      <c r="FR247" s="237"/>
      <c r="FS247" s="237"/>
      <c r="FT247" s="237"/>
      <c r="FU247" s="237"/>
      <c r="FV247" s="237"/>
      <c r="FW247" s="237"/>
      <c r="FX247" s="237"/>
      <c r="FY247" s="237"/>
      <c r="FZ247" s="237"/>
      <c r="GA247" s="237"/>
      <c r="GB247" s="237"/>
      <c r="GC247" s="237"/>
      <c r="GD247" s="237"/>
      <c r="GE247" s="237"/>
      <c r="GF247" s="237"/>
      <c r="GG247" s="237"/>
      <c r="GH247" s="237"/>
      <c r="GI247" s="237"/>
      <c r="GJ247" s="237"/>
      <c r="GK247" s="237"/>
      <c r="GL247" s="237"/>
      <c r="GM247" s="237"/>
      <c r="GN247" s="237"/>
      <c r="GO247" s="237"/>
      <c r="GP247" s="237"/>
      <c r="GQ247" s="237"/>
    </row>
    <row r="248" spans="1:199" s="81" customFormat="1" ht="15" hidden="1">
      <c r="A248" s="261" t="s">
        <v>2286</v>
      </c>
      <c r="B248" s="241" t="s">
        <v>5621</v>
      </c>
      <c r="C248" s="242">
        <v>0</v>
      </c>
      <c r="D248" s="242">
        <v>0</v>
      </c>
      <c r="E248" s="242">
        <v>0</v>
      </c>
      <c r="F248" s="242">
        <v>0</v>
      </c>
      <c r="G248" s="242">
        <v>0</v>
      </c>
      <c r="H248" s="242">
        <v>0</v>
      </c>
      <c r="I248" s="242">
        <v>0</v>
      </c>
      <c r="J248" s="242">
        <v>0</v>
      </c>
      <c r="K248" s="242">
        <v>0</v>
      </c>
      <c r="L248" s="242">
        <v>0</v>
      </c>
      <c r="M248" s="242">
        <v>0</v>
      </c>
      <c r="N248" s="242">
        <v>0</v>
      </c>
      <c r="O248" s="242">
        <v>0</v>
      </c>
      <c r="P248" s="28"/>
      <c r="Q248" s="242">
        <f>SUM(D248:O248)</f>
        <v>0</v>
      </c>
      <c r="R248" s="242">
        <f>IF($R$19&lt;1,0,Q248/$R$19)</f>
        <v>0</v>
      </c>
      <c r="S248" s="288"/>
      <c r="T248" s="351">
        <f>IF(Q248=0,0,1)+IF(C248=0,0,1)+IF(D248=0,0,1)+IF(E248=0,0,1)+IF(F248=0,0,1)+IF(G248=0,0,1)+IF(H248=0,0,1)+IF(I248=0,0,1)+IF(J248=0,0,1)+IF(K248=0,0,1)+IF(L248=0,0,1)+IF(M248=0,0,1)+IF(N248=0,0,1)+IF(O248=0,0,1)</f>
        <v>0</v>
      </c>
      <c r="U248" s="237"/>
      <c r="V248" s="237"/>
      <c r="W248" s="237"/>
      <c r="X248" s="237"/>
      <c r="Y248" s="237"/>
      <c r="Z248" s="237"/>
      <c r="AA248" s="237"/>
      <c r="AB248" s="237"/>
      <c r="AC248" s="237"/>
      <c r="AD248" s="237"/>
      <c r="AE248" s="237"/>
      <c r="AF248" s="237"/>
      <c r="AG248" s="237"/>
      <c r="AH248" s="237"/>
      <c r="AI248" s="237"/>
      <c r="AJ248" s="237"/>
      <c r="AK248" s="237"/>
      <c r="AL248" s="237"/>
      <c r="AM248" s="237"/>
      <c r="AN248" s="237"/>
      <c r="AO248" s="237"/>
      <c r="AP248" s="237"/>
      <c r="AQ248" s="237"/>
      <c r="AR248" s="237"/>
      <c r="AS248" s="237"/>
      <c r="AT248" s="237"/>
      <c r="AU248" s="237"/>
      <c r="AV248" s="237"/>
      <c r="AW248" s="237"/>
      <c r="AX248" s="237"/>
      <c r="AY248" s="237"/>
      <c r="AZ248" s="237"/>
      <c r="BA248" s="237"/>
      <c r="BB248" s="237"/>
      <c r="BC248" s="237"/>
      <c r="BD248" s="237"/>
      <c r="BE248" s="237"/>
      <c r="BF248" s="237"/>
      <c r="BG248" s="237"/>
      <c r="BH248" s="237"/>
      <c r="BI248" s="237"/>
      <c r="BJ248" s="237"/>
      <c r="BK248" s="237"/>
      <c r="BL248" s="237"/>
      <c r="BM248" s="237"/>
      <c r="BN248" s="237"/>
      <c r="BO248" s="237"/>
      <c r="BP248" s="237"/>
      <c r="BQ248" s="237"/>
      <c r="BR248" s="237"/>
      <c r="BS248" s="237"/>
      <c r="BT248" s="237"/>
      <c r="BU248" s="237"/>
      <c r="BV248" s="237"/>
      <c r="BW248" s="237"/>
      <c r="BX248" s="237"/>
      <c r="BY248" s="237"/>
      <c r="BZ248" s="237"/>
      <c r="CA248" s="237"/>
      <c r="CB248" s="237"/>
      <c r="CC248" s="237"/>
      <c r="CD248" s="237"/>
      <c r="CE248" s="237"/>
      <c r="CF248" s="237"/>
      <c r="CG248" s="237"/>
      <c r="CH248" s="237"/>
      <c r="CI248" s="237"/>
      <c r="CJ248" s="237"/>
      <c r="CK248" s="237"/>
      <c r="CL248" s="237"/>
      <c r="CM248" s="237"/>
      <c r="CN248" s="237"/>
      <c r="CO248" s="237"/>
      <c r="CP248" s="237"/>
      <c r="CQ248" s="237"/>
      <c r="CR248" s="237"/>
      <c r="CS248" s="237"/>
      <c r="CT248" s="237"/>
      <c r="CU248" s="237"/>
      <c r="CV248" s="237"/>
      <c r="CW248" s="237"/>
      <c r="CX248" s="237"/>
      <c r="CY248" s="237"/>
      <c r="CZ248" s="237"/>
      <c r="DA248" s="237"/>
      <c r="DB248" s="237"/>
      <c r="DC248" s="237"/>
      <c r="DD248" s="237"/>
      <c r="DE248" s="237"/>
      <c r="DF248" s="237"/>
      <c r="DG248" s="237"/>
      <c r="DH248" s="237"/>
      <c r="DI248" s="237"/>
      <c r="DJ248" s="237"/>
      <c r="DK248" s="237"/>
      <c r="DL248" s="237"/>
      <c r="DM248" s="237"/>
      <c r="DN248" s="237"/>
      <c r="DO248" s="237"/>
      <c r="DP248" s="237"/>
      <c r="DQ248" s="237"/>
      <c r="DR248" s="237"/>
      <c r="DS248" s="237"/>
      <c r="DT248" s="237"/>
      <c r="DU248" s="237"/>
      <c r="DV248" s="237"/>
      <c r="DW248" s="237"/>
      <c r="DX248" s="237"/>
      <c r="DY248" s="237"/>
      <c r="DZ248" s="237"/>
      <c r="EA248" s="237"/>
      <c r="EB248" s="237"/>
      <c r="EC248" s="237"/>
      <c r="ED248" s="237"/>
      <c r="EE248" s="237"/>
      <c r="EF248" s="237"/>
      <c r="EG248" s="237"/>
      <c r="EH248" s="237"/>
      <c r="EI248" s="237"/>
      <c r="EJ248" s="237"/>
      <c r="EK248" s="237"/>
      <c r="EL248" s="237"/>
      <c r="EM248" s="237"/>
      <c r="EN248" s="237"/>
      <c r="EO248" s="237"/>
      <c r="EP248" s="237"/>
      <c r="EQ248" s="237"/>
      <c r="ER248" s="237"/>
      <c r="ES248" s="237"/>
      <c r="ET248" s="237"/>
      <c r="EU248" s="237"/>
      <c r="EV248" s="237"/>
      <c r="EW248" s="237"/>
      <c r="EX248" s="237"/>
      <c r="EY248" s="237"/>
      <c r="EZ248" s="237"/>
      <c r="FA248" s="237"/>
      <c r="FB248" s="237"/>
      <c r="FC248" s="237"/>
      <c r="FD248" s="237"/>
      <c r="FE248" s="237"/>
      <c r="FF248" s="237"/>
      <c r="FG248" s="237"/>
      <c r="FH248" s="237"/>
      <c r="FI248" s="237"/>
      <c r="FJ248" s="237"/>
      <c r="FK248" s="237"/>
      <c r="FL248" s="237"/>
      <c r="FM248" s="237"/>
      <c r="FN248" s="237"/>
      <c r="FO248" s="237"/>
      <c r="FP248" s="237"/>
      <c r="FQ248" s="237"/>
      <c r="FR248" s="237"/>
      <c r="FS248" s="237"/>
      <c r="FT248" s="237"/>
      <c r="FU248" s="237"/>
      <c r="FV248" s="237"/>
      <c r="FW248" s="237"/>
      <c r="FX248" s="237"/>
      <c r="FY248" s="237"/>
      <c r="FZ248" s="237"/>
      <c r="GA248" s="237"/>
      <c r="GB248" s="237"/>
      <c r="GC248" s="237"/>
      <c r="GD248" s="237"/>
      <c r="GE248" s="237"/>
      <c r="GF248" s="237"/>
      <c r="GG248" s="237"/>
      <c r="GH248" s="237"/>
      <c r="GI248" s="237"/>
      <c r="GJ248" s="237"/>
      <c r="GK248" s="237"/>
      <c r="GL248" s="237"/>
      <c r="GM248" s="237"/>
      <c r="GN248" s="237"/>
      <c r="GO248" s="237"/>
      <c r="GP248" s="237"/>
      <c r="GQ248" s="237"/>
    </row>
    <row r="249" spans="1:199" s="81" customFormat="1" ht="15" hidden="1">
      <c r="A249" s="261" t="s">
        <v>2287</v>
      </c>
      <c r="B249" s="241" t="s">
        <v>5622</v>
      </c>
      <c r="C249" s="242">
        <v>0</v>
      </c>
      <c r="D249" s="242">
        <v>0</v>
      </c>
      <c r="E249" s="242">
        <v>0</v>
      </c>
      <c r="F249" s="242">
        <v>0</v>
      </c>
      <c r="G249" s="242">
        <v>0</v>
      </c>
      <c r="H249" s="242">
        <v>0</v>
      </c>
      <c r="I249" s="242">
        <v>0</v>
      </c>
      <c r="J249" s="242">
        <v>0</v>
      </c>
      <c r="K249" s="242">
        <v>0</v>
      </c>
      <c r="L249" s="242">
        <v>0</v>
      </c>
      <c r="M249" s="242">
        <v>0</v>
      </c>
      <c r="N249" s="242">
        <v>0</v>
      </c>
      <c r="O249" s="242">
        <v>0</v>
      </c>
      <c r="P249" s="28"/>
      <c r="Q249" s="242">
        <f>SUM(D249:O249)</f>
        <v>0</v>
      </c>
      <c r="R249" s="242">
        <f>IF($R$19&lt;1,0,Q249/$R$19)</f>
        <v>0</v>
      </c>
      <c r="S249" s="288"/>
      <c r="T249" s="351">
        <f>IF(Q249=0,0,1)+IF(C249=0,0,1)+IF(D249=0,0,1)+IF(E249=0,0,1)+IF(F249=0,0,1)+IF(G249=0,0,1)+IF(H249=0,0,1)+IF(I249=0,0,1)+IF(J249=0,0,1)+IF(K249=0,0,1)+IF(L249=0,0,1)+IF(M249=0,0,1)+IF(N249=0,0,1)+IF(O249=0,0,1)</f>
        <v>0</v>
      </c>
      <c r="U249" s="237"/>
      <c r="V249" s="237"/>
      <c r="W249" s="237"/>
      <c r="X249" s="237"/>
      <c r="Y249" s="237"/>
      <c r="Z249" s="237"/>
      <c r="AA249" s="237"/>
      <c r="AB249" s="237"/>
      <c r="AC249" s="237"/>
      <c r="AD249" s="237"/>
      <c r="AE249" s="237"/>
      <c r="AF249" s="237"/>
      <c r="AG249" s="237"/>
      <c r="AH249" s="237"/>
      <c r="AI249" s="237"/>
      <c r="AJ249" s="237"/>
      <c r="AK249" s="237"/>
      <c r="AL249" s="237"/>
      <c r="AM249" s="237"/>
      <c r="AN249" s="237"/>
      <c r="AO249" s="237"/>
      <c r="AP249" s="237"/>
      <c r="AQ249" s="237"/>
      <c r="AR249" s="237"/>
      <c r="AS249" s="237"/>
      <c r="AT249" s="237"/>
      <c r="AU249" s="237"/>
      <c r="AV249" s="237"/>
      <c r="AW249" s="237"/>
      <c r="AX249" s="237"/>
      <c r="AY249" s="237"/>
      <c r="AZ249" s="237"/>
      <c r="BA249" s="237"/>
      <c r="BB249" s="237"/>
      <c r="BC249" s="237"/>
      <c r="BD249" s="237"/>
      <c r="BE249" s="237"/>
      <c r="BF249" s="237"/>
      <c r="BG249" s="237"/>
      <c r="BH249" s="237"/>
      <c r="BI249" s="237"/>
      <c r="BJ249" s="237"/>
      <c r="BK249" s="237"/>
      <c r="BL249" s="237"/>
      <c r="BM249" s="237"/>
      <c r="BN249" s="237"/>
      <c r="BO249" s="237"/>
      <c r="BP249" s="237"/>
      <c r="BQ249" s="237"/>
      <c r="BR249" s="237"/>
      <c r="BS249" s="237"/>
      <c r="BT249" s="237"/>
      <c r="BU249" s="237"/>
      <c r="BV249" s="237"/>
      <c r="BW249" s="237"/>
      <c r="BX249" s="237"/>
      <c r="BY249" s="237"/>
      <c r="BZ249" s="237"/>
      <c r="CA249" s="237"/>
      <c r="CB249" s="237"/>
      <c r="CC249" s="237"/>
      <c r="CD249" s="237"/>
      <c r="CE249" s="237"/>
      <c r="CF249" s="237"/>
      <c r="CG249" s="237"/>
      <c r="CH249" s="237"/>
      <c r="CI249" s="237"/>
      <c r="CJ249" s="237"/>
      <c r="CK249" s="237"/>
      <c r="CL249" s="237"/>
      <c r="CM249" s="237"/>
      <c r="CN249" s="237"/>
      <c r="CO249" s="237"/>
      <c r="CP249" s="237"/>
      <c r="CQ249" s="237"/>
      <c r="CR249" s="237"/>
      <c r="CS249" s="237"/>
      <c r="CT249" s="237"/>
      <c r="CU249" s="237"/>
      <c r="CV249" s="237"/>
      <c r="CW249" s="237"/>
      <c r="CX249" s="237"/>
      <c r="CY249" s="237"/>
      <c r="CZ249" s="237"/>
      <c r="DA249" s="237"/>
      <c r="DB249" s="237"/>
      <c r="DC249" s="237"/>
      <c r="DD249" s="237"/>
      <c r="DE249" s="237"/>
      <c r="DF249" s="237"/>
      <c r="DG249" s="237"/>
      <c r="DH249" s="237"/>
      <c r="DI249" s="237"/>
      <c r="DJ249" s="237"/>
      <c r="DK249" s="237"/>
      <c r="DL249" s="237"/>
      <c r="DM249" s="237"/>
      <c r="DN249" s="237"/>
      <c r="DO249" s="237"/>
      <c r="DP249" s="237"/>
      <c r="DQ249" s="237"/>
      <c r="DR249" s="237"/>
      <c r="DS249" s="237"/>
      <c r="DT249" s="237"/>
      <c r="DU249" s="237"/>
      <c r="DV249" s="237"/>
      <c r="DW249" s="237"/>
      <c r="DX249" s="237"/>
      <c r="DY249" s="237"/>
      <c r="DZ249" s="237"/>
      <c r="EA249" s="237"/>
      <c r="EB249" s="237"/>
      <c r="EC249" s="237"/>
      <c r="ED249" s="237"/>
      <c r="EE249" s="237"/>
      <c r="EF249" s="237"/>
      <c r="EG249" s="237"/>
      <c r="EH249" s="237"/>
      <c r="EI249" s="237"/>
      <c r="EJ249" s="237"/>
      <c r="EK249" s="237"/>
      <c r="EL249" s="237"/>
      <c r="EM249" s="237"/>
      <c r="EN249" s="237"/>
      <c r="EO249" s="237"/>
      <c r="EP249" s="237"/>
      <c r="EQ249" s="237"/>
      <c r="ER249" s="237"/>
      <c r="ES249" s="237"/>
      <c r="ET249" s="237"/>
      <c r="EU249" s="237"/>
      <c r="EV249" s="237"/>
      <c r="EW249" s="237"/>
      <c r="EX249" s="237"/>
      <c r="EY249" s="237"/>
      <c r="EZ249" s="237"/>
      <c r="FA249" s="237"/>
      <c r="FB249" s="237"/>
      <c r="FC249" s="237"/>
      <c r="FD249" s="237"/>
      <c r="FE249" s="237"/>
      <c r="FF249" s="237"/>
      <c r="FG249" s="237"/>
      <c r="FH249" s="237"/>
      <c r="FI249" s="237"/>
      <c r="FJ249" s="237"/>
      <c r="FK249" s="237"/>
      <c r="FL249" s="237"/>
      <c r="FM249" s="237"/>
      <c r="FN249" s="237"/>
      <c r="FO249" s="237"/>
      <c r="FP249" s="237"/>
      <c r="FQ249" s="237"/>
      <c r="FR249" s="237"/>
      <c r="FS249" s="237"/>
      <c r="FT249" s="237"/>
      <c r="FU249" s="237"/>
      <c r="FV249" s="237"/>
      <c r="FW249" s="237"/>
      <c r="FX249" s="237"/>
      <c r="FY249" s="237"/>
      <c r="FZ249" s="237"/>
      <c r="GA249" s="237"/>
      <c r="GB249" s="237"/>
      <c r="GC249" s="237"/>
      <c r="GD249" s="237"/>
      <c r="GE249" s="237"/>
      <c r="GF249" s="237"/>
      <c r="GG249" s="237"/>
      <c r="GH249" s="237"/>
      <c r="GI249" s="237"/>
      <c r="GJ249" s="237"/>
      <c r="GK249" s="237"/>
      <c r="GL249" s="237"/>
      <c r="GM249" s="237"/>
      <c r="GN249" s="237"/>
      <c r="GO249" s="237"/>
      <c r="GP249" s="237"/>
      <c r="GQ249" s="237"/>
    </row>
    <row r="250" spans="1:199" s="81" customFormat="1" ht="15" hidden="1">
      <c r="A250" s="73">
        <f>+B250</f>
        <v>0</v>
      </c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8"/>
      <c r="Q250" s="237"/>
      <c r="R250" s="237"/>
      <c r="S250" s="288"/>
      <c r="T250" s="351">
        <f>IF(Q250=0,0,1)+IF(C250=0,0,1)+IF(D250=0,0,1)+IF(E250=0,0,1)+IF(F250=0,0,1)+IF(G250=0,0,1)+IF(H250=0,0,1)+IF(I250=0,0,1)+IF(J250=0,0,1)+IF(K250=0,0,1)+IF(L250=0,0,1)+IF(M250=0,0,1)+IF(N250=0,0,1)+IF(O250=0,0,1)</f>
        <v>0</v>
      </c>
      <c r="U250" s="237"/>
      <c r="V250" s="237"/>
      <c r="W250" s="237"/>
      <c r="X250" s="237"/>
      <c r="Y250" s="237"/>
      <c r="Z250" s="237"/>
      <c r="AA250" s="237"/>
      <c r="AB250" s="237"/>
      <c r="AC250" s="237"/>
      <c r="AD250" s="237"/>
      <c r="AE250" s="237"/>
      <c r="AF250" s="237"/>
      <c r="AG250" s="237"/>
      <c r="AH250" s="237"/>
      <c r="AI250" s="237"/>
      <c r="AJ250" s="237"/>
      <c r="AK250" s="237"/>
      <c r="AL250" s="237"/>
      <c r="AM250" s="237"/>
      <c r="AN250" s="237"/>
      <c r="AO250" s="237"/>
      <c r="AP250" s="237"/>
      <c r="AQ250" s="237"/>
      <c r="AR250" s="237"/>
      <c r="AS250" s="237"/>
      <c r="AT250" s="237"/>
      <c r="AU250" s="237"/>
      <c r="AV250" s="237"/>
      <c r="AW250" s="237"/>
      <c r="AX250" s="237"/>
      <c r="AY250" s="237"/>
      <c r="AZ250" s="237"/>
      <c r="BA250" s="237"/>
      <c r="BB250" s="237"/>
      <c r="BC250" s="237"/>
      <c r="BD250" s="237"/>
      <c r="BE250" s="237"/>
      <c r="BF250" s="237"/>
      <c r="BG250" s="237"/>
      <c r="BH250" s="237"/>
      <c r="BI250" s="237"/>
      <c r="BJ250" s="237"/>
      <c r="BK250" s="237"/>
      <c r="BL250" s="237"/>
      <c r="BM250" s="237"/>
      <c r="BN250" s="237"/>
      <c r="BO250" s="237"/>
      <c r="BP250" s="237"/>
      <c r="BQ250" s="237"/>
      <c r="BR250" s="237"/>
      <c r="BS250" s="237"/>
      <c r="BT250" s="237"/>
      <c r="BU250" s="237"/>
      <c r="BV250" s="237"/>
      <c r="BW250" s="237"/>
      <c r="BX250" s="237"/>
      <c r="BY250" s="237"/>
      <c r="BZ250" s="237"/>
      <c r="CA250" s="237"/>
      <c r="CB250" s="237"/>
      <c r="CC250" s="237"/>
      <c r="CD250" s="237"/>
      <c r="CE250" s="237"/>
      <c r="CF250" s="237"/>
      <c r="CG250" s="237"/>
      <c r="CH250" s="237"/>
      <c r="CI250" s="237"/>
      <c r="CJ250" s="237"/>
      <c r="CK250" s="237"/>
      <c r="CL250" s="237"/>
      <c r="CM250" s="237"/>
      <c r="CN250" s="237"/>
      <c r="CO250" s="237"/>
      <c r="CP250" s="237"/>
      <c r="CQ250" s="237"/>
      <c r="CR250" s="237"/>
      <c r="CS250" s="237"/>
      <c r="CT250" s="237"/>
      <c r="CU250" s="237"/>
      <c r="CV250" s="237"/>
      <c r="CW250" s="237"/>
      <c r="CX250" s="237"/>
      <c r="CY250" s="237"/>
      <c r="CZ250" s="237"/>
      <c r="DA250" s="237"/>
      <c r="DB250" s="237"/>
      <c r="DC250" s="237"/>
      <c r="DD250" s="237"/>
      <c r="DE250" s="237"/>
      <c r="DF250" s="237"/>
      <c r="DG250" s="237"/>
      <c r="DH250" s="237"/>
      <c r="DI250" s="237"/>
      <c r="DJ250" s="237"/>
      <c r="DK250" s="237"/>
      <c r="DL250" s="237"/>
      <c r="DM250" s="237"/>
      <c r="DN250" s="237"/>
      <c r="DO250" s="237"/>
      <c r="DP250" s="237"/>
      <c r="DQ250" s="237"/>
      <c r="DR250" s="237"/>
      <c r="DS250" s="237"/>
      <c r="DT250" s="237"/>
      <c r="DU250" s="237"/>
      <c r="DV250" s="237"/>
      <c r="DW250" s="237"/>
      <c r="DX250" s="237"/>
      <c r="DY250" s="237"/>
      <c r="DZ250" s="237"/>
      <c r="EA250" s="237"/>
      <c r="EB250" s="237"/>
      <c r="EC250" s="237"/>
      <c r="ED250" s="237"/>
      <c r="EE250" s="237"/>
      <c r="EF250" s="237"/>
      <c r="EG250" s="237"/>
      <c r="EH250" s="237"/>
      <c r="EI250" s="237"/>
      <c r="EJ250" s="237"/>
      <c r="EK250" s="237"/>
      <c r="EL250" s="237"/>
      <c r="EM250" s="237"/>
      <c r="EN250" s="237"/>
      <c r="EO250" s="237"/>
      <c r="EP250" s="237"/>
      <c r="EQ250" s="237"/>
      <c r="ER250" s="237"/>
      <c r="ES250" s="237"/>
      <c r="ET250" s="237"/>
      <c r="EU250" s="237"/>
      <c r="EV250" s="237"/>
      <c r="EW250" s="237"/>
      <c r="EX250" s="237"/>
      <c r="EY250" s="237"/>
      <c r="EZ250" s="237"/>
      <c r="FA250" s="237"/>
      <c r="FB250" s="237"/>
      <c r="FC250" s="237"/>
      <c r="FD250" s="237"/>
      <c r="FE250" s="237"/>
      <c r="FF250" s="237"/>
      <c r="FG250" s="237"/>
      <c r="FH250" s="237"/>
      <c r="FI250" s="237"/>
      <c r="FJ250" s="237"/>
      <c r="FK250" s="237"/>
      <c r="FL250" s="237"/>
      <c r="FM250" s="237"/>
      <c r="FN250" s="237"/>
      <c r="FO250" s="237"/>
      <c r="FP250" s="237"/>
      <c r="FQ250" s="237"/>
      <c r="FR250" s="237"/>
      <c r="FS250" s="237"/>
      <c r="FT250" s="237"/>
      <c r="FU250" s="237"/>
      <c r="FV250" s="237"/>
      <c r="FW250" s="237"/>
      <c r="FX250" s="237"/>
      <c r="FY250" s="237"/>
      <c r="FZ250" s="237"/>
      <c r="GA250" s="237"/>
      <c r="GB250" s="237"/>
      <c r="GC250" s="237"/>
      <c r="GD250" s="237"/>
      <c r="GE250" s="237"/>
      <c r="GF250" s="237"/>
      <c r="GG250" s="237"/>
      <c r="GH250" s="237"/>
      <c r="GI250" s="237"/>
      <c r="GJ250" s="237"/>
      <c r="GK250" s="237"/>
      <c r="GL250" s="237"/>
      <c r="GM250" s="237"/>
      <c r="GN250" s="237"/>
      <c r="GO250" s="237"/>
      <c r="GP250" s="237"/>
      <c r="GQ250" s="237"/>
    </row>
    <row r="251" spans="1:199" s="81" customFormat="1" ht="15" hidden="1">
      <c r="A251" s="73" t="str">
        <f>+B251</f>
        <v>Total Office Income</v>
      </c>
      <c r="B251" s="280" t="s">
        <v>176</v>
      </c>
      <c r="C251" s="294">
        <f>SUM(C243:C250)</f>
        <v>0</v>
      </c>
      <c r="D251" s="294">
        <f>SUM(D243:D250)</f>
        <v>0</v>
      </c>
      <c r="E251" s="294">
        <f>SUM(E243:E250)</f>
        <v>0</v>
      </c>
      <c r="F251" s="294">
        <f>SUM(F243:F250)</f>
        <v>0</v>
      </c>
      <c r="G251" s="294">
        <f>SUM(G243:G250)</f>
        <v>0</v>
      </c>
      <c r="H251" s="294">
        <f>SUM(H243:H250)</f>
        <v>0</v>
      </c>
      <c r="I251" s="294">
        <f>SUM(I243:I250)</f>
        <v>0</v>
      </c>
      <c r="J251" s="294">
        <f>SUM(J243:J250)</f>
        <v>0</v>
      </c>
      <c r="K251" s="294">
        <f>SUM(K243:K250)</f>
        <v>0</v>
      </c>
      <c r="L251" s="294">
        <f>SUM(L243:L250)</f>
        <v>0</v>
      </c>
      <c r="M251" s="294">
        <f>SUM(M243:M250)</f>
        <v>0</v>
      </c>
      <c r="N251" s="294">
        <f>SUM(N243:N250)</f>
        <v>0</v>
      </c>
      <c r="O251" s="294">
        <f>SUM(O243:O250)</f>
        <v>0</v>
      </c>
      <c r="P251" s="28"/>
      <c r="Q251" s="294">
        <f>SUM(Q243:Q250)</f>
        <v>0</v>
      </c>
      <c r="R251" s="294">
        <f>IF($R$19&lt;1,0,Q251/$R$19)</f>
        <v>0</v>
      </c>
      <c r="S251" s="288"/>
      <c r="T251" s="351">
        <f>IF(Q251=0,0,1)+IF(C251=0,0,1)+IF(D251=0,0,1)+IF(E251=0,0,1)+IF(F251=0,0,1)+IF(G251=0,0,1)+IF(H251=0,0,1)+IF(I251=0,0,1)+IF(J251=0,0,1)+IF(K251=0,0,1)+IF(L251=0,0,1)+IF(M251=0,0,1)+IF(N251=0,0,1)+IF(O251=0,0,1)</f>
        <v>0</v>
      </c>
      <c r="U251" s="237"/>
      <c r="V251" s="237"/>
      <c r="W251" s="237"/>
      <c r="X251" s="237"/>
      <c r="Y251" s="237"/>
      <c r="Z251" s="237"/>
      <c r="AA251" s="237"/>
      <c r="AB251" s="237"/>
      <c r="AC251" s="237"/>
      <c r="AD251" s="237"/>
      <c r="AE251" s="237"/>
      <c r="AF251" s="237"/>
      <c r="AG251" s="237"/>
      <c r="AH251" s="237"/>
      <c r="AI251" s="237"/>
      <c r="AJ251" s="237"/>
      <c r="AK251" s="237"/>
      <c r="AL251" s="237"/>
      <c r="AM251" s="237"/>
      <c r="AN251" s="237"/>
      <c r="AO251" s="237"/>
      <c r="AP251" s="237"/>
      <c r="AQ251" s="237"/>
      <c r="AR251" s="237"/>
      <c r="AS251" s="237"/>
      <c r="AT251" s="237"/>
      <c r="AU251" s="237"/>
      <c r="AV251" s="237"/>
      <c r="AW251" s="237"/>
      <c r="AX251" s="237"/>
      <c r="AY251" s="237"/>
      <c r="AZ251" s="237"/>
      <c r="BA251" s="237"/>
      <c r="BB251" s="237"/>
      <c r="BC251" s="237"/>
      <c r="BD251" s="237"/>
      <c r="BE251" s="237"/>
      <c r="BF251" s="237"/>
      <c r="BG251" s="237"/>
      <c r="BH251" s="237"/>
      <c r="BI251" s="237"/>
      <c r="BJ251" s="237"/>
      <c r="BK251" s="237"/>
      <c r="BL251" s="237"/>
      <c r="BM251" s="237"/>
      <c r="BN251" s="237"/>
      <c r="BO251" s="237"/>
      <c r="BP251" s="237"/>
      <c r="BQ251" s="237"/>
      <c r="BR251" s="237"/>
      <c r="BS251" s="237"/>
      <c r="BT251" s="237"/>
      <c r="BU251" s="237"/>
      <c r="BV251" s="237"/>
      <c r="BW251" s="237"/>
      <c r="BX251" s="237"/>
      <c r="BY251" s="237"/>
      <c r="BZ251" s="237"/>
      <c r="CA251" s="237"/>
      <c r="CB251" s="237"/>
      <c r="CC251" s="237"/>
      <c r="CD251" s="237"/>
      <c r="CE251" s="237"/>
      <c r="CF251" s="237"/>
      <c r="CG251" s="237"/>
      <c r="CH251" s="237"/>
      <c r="CI251" s="237"/>
      <c r="CJ251" s="237"/>
      <c r="CK251" s="237"/>
      <c r="CL251" s="237"/>
      <c r="CM251" s="237"/>
      <c r="CN251" s="237"/>
      <c r="CO251" s="237"/>
      <c r="CP251" s="237"/>
      <c r="CQ251" s="237"/>
      <c r="CR251" s="237"/>
      <c r="CS251" s="237"/>
      <c r="CT251" s="237"/>
      <c r="CU251" s="237"/>
      <c r="CV251" s="237"/>
      <c r="CW251" s="237"/>
      <c r="CX251" s="237"/>
      <c r="CY251" s="237"/>
      <c r="CZ251" s="237"/>
      <c r="DA251" s="237"/>
      <c r="DB251" s="237"/>
      <c r="DC251" s="237"/>
      <c r="DD251" s="237"/>
      <c r="DE251" s="237"/>
      <c r="DF251" s="237"/>
      <c r="DG251" s="237"/>
      <c r="DH251" s="237"/>
      <c r="DI251" s="237"/>
      <c r="DJ251" s="237"/>
      <c r="DK251" s="237"/>
      <c r="DL251" s="237"/>
      <c r="DM251" s="237"/>
      <c r="DN251" s="237"/>
      <c r="DO251" s="237"/>
      <c r="DP251" s="237"/>
      <c r="DQ251" s="237"/>
      <c r="DR251" s="237"/>
      <c r="DS251" s="237"/>
      <c r="DT251" s="237"/>
      <c r="DU251" s="237"/>
      <c r="DV251" s="237"/>
      <c r="DW251" s="237"/>
      <c r="DX251" s="237"/>
      <c r="DY251" s="237"/>
      <c r="DZ251" s="237"/>
      <c r="EA251" s="237"/>
      <c r="EB251" s="237"/>
      <c r="EC251" s="237"/>
      <c r="ED251" s="237"/>
      <c r="EE251" s="237"/>
      <c r="EF251" s="237"/>
      <c r="EG251" s="237"/>
      <c r="EH251" s="237"/>
      <c r="EI251" s="237"/>
      <c r="EJ251" s="237"/>
      <c r="EK251" s="237"/>
      <c r="EL251" s="237"/>
      <c r="EM251" s="237"/>
      <c r="EN251" s="237"/>
      <c r="EO251" s="237"/>
      <c r="EP251" s="237"/>
      <c r="EQ251" s="237"/>
      <c r="ER251" s="237"/>
      <c r="ES251" s="237"/>
      <c r="ET251" s="237"/>
      <c r="EU251" s="237"/>
      <c r="EV251" s="237"/>
      <c r="EW251" s="237"/>
      <c r="EX251" s="237"/>
      <c r="EY251" s="237"/>
      <c r="EZ251" s="237"/>
      <c r="FA251" s="237"/>
      <c r="FB251" s="237"/>
      <c r="FC251" s="237"/>
      <c r="FD251" s="237"/>
      <c r="FE251" s="237"/>
      <c r="FF251" s="237"/>
      <c r="FG251" s="237"/>
      <c r="FH251" s="237"/>
      <c r="FI251" s="237"/>
      <c r="FJ251" s="237"/>
      <c r="FK251" s="237"/>
      <c r="FL251" s="237"/>
      <c r="FM251" s="237"/>
      <c r="FN251" s="237"/>
      <c r="FO251" s="237"/>
      <c r="FP251" s="237"/>
      <c r="FQ251" s="237"/>
      <c r="FR251" s="237"/>
      <c r="FS251" s="237"/>
      <c r="FT251" s="237"/>
      <c r="FU251" s="237"/>
      <c r="FV251" s="237"/>
      <c r="FW251" s="237"/>
      <c r="FX251" s="237"/>
      <c r="FY251" s="237"/>
      <c r="FZ251" s="237"/>
      <c r="GA251" s="237"/>
      <c r="GB251" s="237"/>
      <c r="GC251" s="237"/>
      <c r="GD251" s="237"/>
      <c r="GE251" s="237"/>
      <c r="GF251" s="237"/>
      <c r="GG251" s="237"/>
      <c r="GH251" s="237"/>
      <c r="GI251" s="237"/>
      <c r="GJ251" s="237"/>
      <c r="GK251" s="237"/>
      <c r="GL251" s="237"/>
      <c r="GM251" s="237"/>
      <c r="GN251" s="237"/>
      <c r="GO251" s="237"/>
      <c r="GP251" s="237"/>
      <c r="GQ251" s="237"/>
    </row>
    <row r="252" spans="1:199" s="81" customFormat="1" ht="15" hidden="1">
      <c r="A252" s="73">
        <f>+B252</f>
        <v>0</v>
      </c>
      <c r="B252" s="241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8"/>
      <c r="Q252" s="237"/>
      <c r="R252" s="237"/>
      <c r="S252" s="288"/>
      <c r="T252" s="351">
        <f>IF(Q252=0,0,1)+IF(C252=0,0,1)+IF(D252=0,0,1)+IF(E252=0,0,1)+IF(F252=0,0,1)+IF(G252=0,0,1)+IF(H252=0,0,1)+IF(I252=0,0,1)+IF(J252=0,0,1)+IF(K252=0,0,1)+IF(L252=0,0,1)+IF(M252=0,0,1)+IF(N252=0,0,1)+IF(O252=0,0,1)</f>
        <v>0</v>
      </c>
      <c r="U252" s="237"/>
      <c r="V252" s="237"/>
      <c r="W252" s="237"/>
      <c r="X252" s="237"/>
      <c r="Y252" s="237"/>
      <c r="Z252" s="237"/>
      <c r="AA252" s="237"/>
      <c r="AB252" s="237"/>
      <c r="AC252" s="237"/>
      <c r="AD252" s="237"/>
      <c r="AE252" s="237"/>
      <c r="AF252" s="237"/>
      <c r="AG252" s="237"/>
      <c r="AH252" s="237"/>
      <c r="AI252" s="237"/>
      <c r="AJ252" s="237"/>
      <c r="AK252" s="237"/>
      <c r="AL252" s="237"/>
      <c r="AM252" s="237"/>
      <c r="AN252" s="237"/>
      <c r="AO252" s="237"/>
      <c r="AP252" s="237"/>
      <c r="AQ252" s="237"/>
      <c r="AR252" s="237"/>
      <c r="AS252" s="237"/>
      <c r="AT252" s="237"/>
      <c r="AU252" s="237"/>
      <c r="AV252" s="237"/>
      <c r="AW252" s="237"/>
      <c r="AX252" s="237"/>
      <c r="AY252" s="237"/>
      <c r="AZ252" s="237"/>
      <c r="BA252" s="237"/>
      <c r="BB252" s="237"/>
      <c r="BC252" s="237"/>
      <c r="BD252" s="237"/>
      <c r="BE252" s="237"/>
      <c r="BF252" s="237"/>
      <c r="BG252" s="237"/>
      <c r="BH252" s="237"/>
      <c r="BI252" s="237"/>
      <c r="BJ252" s="237"/>
      <c r="BK252" s="237"/>
      <c r="BL252" s="237"/>
      <c r="BM252" s="237"/>
      <c r="BN252" s="237"/>
      <c r="BO252" s="237"/>
      <c r="BP252" s="237"/>
      <c r="BQ252" s="237"/>
      <c r="BR252" s="237"/>
      <c r="BS252" s="237"/>
      <c r="BT252" s="237"/>
      <c r="BU252" s="237"/>
      <c r="BV252" s="237"/>
      <c r="BW252" s="237"/>
      <c r="BX252" s="237"/>
      <c r="BY252" s="237"/>
      <c r="BZ252" s="237"/>
      <c r="CA252" s="237"/>
      <c r="CB252" s="237"/>
      <c r="CC252" s="237"/>
      <c r="CD252" s="237"/>
      <c r="CE252" s="237"/>
      <c r="CF252" s="237"/>
      <c r="CG252" s="237"/>
      <c r="CH252" s="237"/>
      <c r="CI252" s="237"/>
      <c r="CJ252" s="237"/>
      <c r="CK252" s="237"/>
      <c r="CL252" s="237"/>
      <c r="CM252" s="237"/>
      <c r="CN252" s="237"/>
      <c r="CO252" s="237"/>
      <c r="CP252" s="237"/>
      <c r="CQ252" s="237"/>
      <c r="CR252" s="237"/>
      <c r="CS252" s="237"/>
      <c r="CT252" s="237"/>
      <c r="CU252" s="237"/>
      <c r="CV252" s="237"/>
      <c r="CW252" s="237"/>
      <c r="CX252" s="237"/>
      <c r="CY252" s="237"/>
      <c r="CZ252" s="237"/>
      <c r="DA252" s="237"/>
      <c r="DB252" s="237"/>
      <c r="DC252" s="237"/>
      <c r="DD252" s="237"/>
      <c r="DE252" s="237"/>
      <c r="DF252" s="237"/>
      <c r="DG252" s="237"/>
      <c r="DH252" s="237"/>
      <c r="DI252" s="237"/>
      <c r="DJ252" s="237"/>
      <c r="DK252" s="237"/>
      <c r="DL252" s="237"/>
      <c r="DM252" s="237"/>
      <c r="DN252" s="237"/>
      <c r="DO252" s="237"/>
      <c r="DP252" s="237"/>
      <c r="DQ252" s="237"/>
      <c r="DR252" s="237"/>
      <c r="DS252" s="237"/>
      <c r="DT252" s="237"/>
      <c r="DU252" s="237"/>
      <c r="DV252" s="237"/>
      <c r="DW252" s="237"/>
      <c r="DX252" s="237"/>
      <c r="DY252" s="237"/>
      <c r="DZ252" s="237"/>
      <c r="EA252" s="237"/>
      <c r="EB252" s="237"/>
      <c r="EC252" s="237"/>
      <c r="ED252" s="237"/>
      <c r="EE252" s="237"/>
      <c r="EF252" s="237"/>
      <c r="EG252" s="237"/>
      <c r="EH252" s="237"/>
      <c r="EI252" s="237"/>
      <c r="EJ252" s="237"/>
      <c r="EK252" s="237"/>
      <c r="EL252" s="237"/>
      <c r="EM252" s="237"/>
      <c r="EN252" s="237"/>
      <c r="EO252" s="237"/>
      <c r="EP252" s="237"/>
      <c r="EQ252" s="237"/>
      <c r="ER252" s="237"/>
      <c r="ES252" s="237"/>
      <c r="ET252" s="237"/>
      <c r="EU252" s="237"/>
      <c r="EV252" s="237"/>
      <c r="EW252" s="237"/>
      <c r="EX252" s="237"/>
      <c r="EY252" s="237"/>
      <c r="EZ252" s="237"/>
      <c r="FA252" s="237"/>
      <c r="FB252" s="237"/>
      <c r="FC252" s="237"/>
      <c r="FD252" s="237"/>
      <c r="FE252" s="237"/>
      <c r="FF252" s="237"/>
      <c r="FG252" s="237"/>
      <c r="FH252" s="237"/>
      <c r="FI252" s="237"/>
      <c r="FJ252" s="237"/>
      <c r="FK252" s="237"/>
      <c r="FL252" s="237"/>
      <c r="FM252" s="237"/>
      <c r="FN252" s="237"/>
      <c r="FO252" s="237"/>
      <c r="FP252" s="237"/>
      <c r="FQ252" s="237"/>
      <c r="FR252" s="237"/>
      <c r="FS252" s="237"/>
      <c r="FT252" s="237"/>
      <c r="FU252" s="237"/>
      <c r="FV252" s="237"/>
      <c r="FW252" s="237"/>
      <c r="FX252" s="237"/>
      <c r="FY252" s="237"/>
      <c r="FZ252" s="237"/>
      <c r="GA252" s="237"/>
      <c r="GB252" s="237"/>
      <c r="GC252" s="237"/>
      <c r="GD252" s="237"/>
      <c r="GE252" s="237"/>
      <c r="GF252" s="237"/>
      <c r="GG252" s="237"/>
      <c r="GH252" s="237"/>
      <c r="GI252" s="237"/>
      <c r="GJ252" s="237"/>
      <c r="GK252" s="237"/>
      <c r="GL252" s="237"/>
      <c r="GM252" s="237"/>
      <c r="GN252" s="237"/>
      <c r="GO252" s="237"/>
      <c r="GP252" s="237"/>
      <c r="GQ252" s="237"/>
    </row>
    <row r="253" spans="1:199" s="81" customFormat="1" ht="15" hidden="1">
      <c r="A253" s="73" t="str">
        <f>+B253</f>
        <v>Total Non-Residential Income</v>
      </c>
      <c r="B253" s="280" t="s">
        <v>59</v>
      </c>
      <c r="C253" s="294">
        <f>+C225+C240+C251</f>
        <v>0</v>
      </c>
      <c r="D253" s="294">
        <f>+D225+D240+D251</f>
        <v>0</v>
      </c>
      <c r="E253" s="294">
        <f>+E225+E240+E251</f>
        <v>0</v>
      </c>
      <c r="F253" s="294">
        <f>+F225+F240+F251</f>
        <v>0</v>
      </c>
      <c r="G253" s="294">
        <f>+G225+G240+G251</f>
        <v>0</v>
      </c>
      <c r="H253" s="294">
        <f>+H225+H240+H251</f>
        <v>0</v>
      </c>
      <c r="I253" s="294">
        <f>+I225+I240+I251</f>
        <v>0</v>
      </c>
      <c r="J253" s="294">
        <f>+J225+J240+J251</f>
        <v>0</v>
      </c>
      <c r="K253" s="294">
        <f>+K225+K240+K251</f>
        <v>0</v>
      </c>
      <c r="L253" s="294">
        <f>+L225+L240+L251</f>
        <v>0</v>
      </c>
      <c r="M253" s="294">
        <f>+M225+M240+M251</f>
        <v>0</v>
      </c>
      <c r="N253" s="294">
        <f>+N225+N240+N251</f>
        <v>0</v>
      </c>
      <c r="O253" s="294">
        <f>+O225+O240+O251</f>
        <v>0</v>
      </c>
      <c r="P253" s="28"/>
      <c r="Q253" s="294">
        <f>+Q225+Q240+Q251</f>
        <v>0</v>
      </c>
      <c r="R253" s="294">
        <f>IF($R$19&lt;1,0,Q253/$R$19)</f>
        <v>0</v>
      </c>
      <c r="S253" s="288"/>
      <c r="T253" s="351">
        <f>IF(Q253=0,0,1)+IF(C253=0,0,1)+IF(D253=0,0,1)+IF(E253=0,0,1)+IF(F253=0,0,1)+IF(G253=0,0,1)+IF(H253=0,0,1)+IF(I253=0,0,1)+IF(J253=0,0,1)+IF(K253=0,0,1)+IF(L253=0,0,1)+IF(M253=0,0,1)+IF(N253=0,0,1)+IF(O253=0,0,1)</f>
        <v>0</v>
      </c>
      <c r="U253" s="237"/>
      <c r="V253" s="237"/>
      <c r="W253" s="237"/>
      <c r="X253" s="237"/>
      <c r="Y253" s="237"/>
      <c r="Z253" s="237"/>
      <c r="AA253" s="237"/>
      <c r="AB253" s="237"/>
      <c r="AC253" s="237"/>
      <c r="AD253" s="237"/>
      <c r="AE253" s="237"/>
      <c r="AF253" s="237"/>
      <c r="AG253" s="237"/>
      <c r="AH253" s="237"/>
      <c r="AI253" s="237"/>
      <c r="AJ253" s="237"/>
      <c r="AK253" s="237"/>
      <c r="AL253" s="237"/>
      <c r="AM253" s="237"/>
      <c r="AN253" s="237"/>
      <c r="AO253" s="237"/>
      <c r="AP253" s="237"/>
      <c r="AQ253" s="237"/>
      <c r="AR253" s="237"/>
      <c r="AS253" s="237"/>
      <c r="AT253" s="237"/>
      <c r="AU253" s="237"/>
      <c r="AV253" s="237"/>
      <c r="AW253" s="237"/>
      <c r="AX253" s="237"/>
      <c r="AY253" s="237"/>
      <c r="AZ253" s="237"/>
      <c r="BA253" s="237"/>
      <c r="BB253" s="237"/>
      <c r="BC253" s="237"/>
      <c r="BD253" s="237"/>
      <c r="BE253" s="237"/>
      <c r="BF253" s="237"/>
      <c r="BG253" s="237"/>
      <c r="BH253" s="237"/>
      <c r="BI253" s="237"/>
      <c r="BJ253" s="237"/>
      <c r="BK253" s="237"/>
      <c r="BL253" s="237"/>
      <c r="BM253" s="237"/>
      <c r="BN253" s="237"/>
      <c r="BO253" s="237"/>
      <c r="BP253" s="237"/>
      <c r="BQ253" s="237"/>
      <c r="BR253" s="237"/>
      <c r="BS253" s="237"/>
      <c r="BT253" s="237"/>
      <c r="BU253" s="237"/>
      <c r="BV253" s="237"/>
      <c r="BW253" s="237"/>
      <c r="BX253" s="237"/>
      <c r="BY253" s="237"/>
      <c r="BZ253" s="237"/>
      <c r="CA253" s="237"/>
      <c r="CB253" s="237"/>
      <c r="CC253" s="237"/>
      <c r="CD253" s="237"/>
      <c r="CE253" s="237"/>
      <c r="CF253" s="237"/>
      <c r="CG253" s="237"/>
      <c r="CH253" s="237"/>
      <c r="CI253" s="237"/>
      <c r="CJ253" s="237"/>
      <c r="CK253" s="237"/>
      <c r="CL253" s="237"/>
      <c r="CM253" s="237"/>
      <c r="CN253" s="237"/>
      <c r="CO253" s="237"/>
      <c r="CP253" s="237"/>
      <c r="CQ253" s="237"/>
      <c r="CR253" s="237"/>
      <c r="CS253" s="237"/>
      <c r="CT253" s="237"/>
      <c r="CU253" s="237"/>
      <c r="CV253" s="237"/>
      <c r="CW253" s="237"/>
      <c r="CX253" s="237"/>
      <c r="CY253" s="237"/>
      <c r="CZ253" s="237"/>
      <c r="DA253" s="237"/>
      <c r="DB253" s="237"/>
      <c r="DC253" s="237"/>
      <c r="DD253" s="237"/>
      <c r="DE253" s="237"/>
      <c r="DF253" s="237"/>
      <c r="DG253" s="237"/>
      <c r="DH253" s="237"/>
      <c r="DI253" s="237"/>
      <c r="DJ253" s="237"/>
      <c r="DK253" s="237"/>
      <c r="DL253" s="237"/>
      <c r="DM253" s="237"/>
      <c r="DN253" s="237"/>
      <c r="DO253" s="237"/>
      <c r="DP253" s="237"/>
      <c r="DQ253" s="237"/>
      <c r="DR253" s="237"/>
      <c r="DS253" s="237"/>
      <c r="DT253" s="237"/>
      <c r="DU253" s="237"/>
      <c r="DV253" s="237"/>
      <c r="DW253" s="237"/>
      <c r="DX253" s="237"/>
      <c r="DY253" s="237"/>
      <c r="DZ253" s="237"/>
      <c r="EA253" s="237"/>
      <c r="EB253" s="237"/>
      <c r="EC253" s="237"/>
      <c r="ED253" s="237"/>
      <c r="EE253" s="237"/>
      <c r="EF253" s="237"/>
      <c r="EG253" s="237"/>
      <c r="EH253" s="237"/>
      <c r="EI253" s="237"/>
      <c r="EJ253" s="237"/>
      <c r="EK253" s="237"/>
      <c r="EL253" s="237"/>
      <c r="EM253" s="237"/>
      <c r="EN253" s="237"/>
      <c r="EO253" s="237"/>
      <c r="EP253" s="237"/>
      <c r="EQ253" s="237"/>
      <c r="ER253" s="237"/>
      <c r="ES253" s="237"/>
      <c r="ET253" s="237"/>
      <c r="EU253" s="237"/>
      <c r="EV253" s="237"/>
      <c r="EW253" s="237"/>
      <c r="EX253" s="237"/>
      <c r="EY253" s="237"/>
      <c r="EZ253" s="237"/>
      <c r="FA253" s="237"/>
      <c r="FB253" s="237"/>
      <c r="FC253" s="237"/>
      <c r="FD253" s="237"/>
      <c r="FE253" s="237"/>
      <c r="FF253" s="237"/>
      <c r="FG253" s="237"/>
      <c r="FH253" s="237"/>
      <c r="FI253" s="237"/>
      <c r="FJ253" s="237"/>
      <c r="FK253" s="237"/>
      <c r="FL253" s="237"/>
      <c r="FM253" s="237"/>
      <c r="FN253" s="237"/>
      <c r="FO253" s="237"/>
      <c r="FP253" s="237"/>
      <c r="FQ253" s="237"/>
      <c r="FR253" s="237"/>
      <c r="FS253" s="237"/>
      <c r="FT253" s="237"/>
      <c r="FU253" s="237"/>
      <c r="FV253" s="237"/>
      <c r="FW253" s="237"/>
      <c r="FX253" s="237"/>
      <c r="FY253" s="237"/>
      <c r="FZ253" s="237"/>
      <c r="GA253" s="237"/>
      <c r="GB253" s="237"/>
      <c r="GC253" s="237"/>
      <c r="GD253" s="237"/>
      <c r="GE253" s="237"/>
      <c r="GF253" s="237"/>
      <c r="GG253" s="237"/>
      <c r="GH253" s="237"/>
      <c r="GI253" s="237"/>
      <c r="GJ253" s="237"/>
      <c r="GK253" s="237"/>
      <c r="GL253" s="237"/>
      <c r="GM253" s="237"/>
      <c r="GN253" s="237"/>
      <c r="GO253" s="237"/>
      <c r="GP253" s="237"/>
      <c r="GQ253" s="237"/>
    </row>
    <row r="254" spans="1:199" s="81" customFormat="1" ht="15" customHeight="1">
      <c r="A254" s="73">
        <f>+B254</f>
        <v>0</v>
      </c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8"/>
      <c r="Q254" s="237"/>
      <c r="R254" s="237"/>
      <c r="S254" s="288"/>
      <c r="T254" s="348"/>
      <c r="U254" s="237"/>
      <c r="V254" s="237"/>
      <c r="W254" s="237"/>
      <c r="X254" s="237"/>
      <c r="Y254" s="237"/>
      <c r="Z254" s="237"/>
      <c r="AA254" s="237"/>
      <c r="AB254" s="237"/>
      <c r="AC254" s="237"/>
      <c r="AD254" s="237"/>
      <c r="AE254" s="237"/>
      <c r="AF254" s="237"/>
      <c r="AG254" s="237"/>
      <c r="AH254" s="237"/>
      <c r="AI254" s="237"/>
      <c r="AJ254" s="237"/>
      <c r="AK254" s="237"/>
      <c r="AL254" s="237"/>
      <c r="AM254" s="237"/>
      <c r="AN254" s="237"/>
      <c r="AO254" s="237"/>
      <c r="AP254" s="237"/>
      <c r="AQ254" s="237"/>
      <c r="AR254" s="237"/>
      <c r="AS254" s="237"/>
      <c r="AT254" s="237"/>
      <c r="AU254" s="237"/>
      <c r="AV254" s="237"/>
      <c r="AW254" s="237"/>
      <c r="AX254" s="237"/>
      <c r="AY254" s="237"/>
      <c r="AZ254" s="237"/>
      <c r="BA254" s="237"/>
      <c r="BB254" s="237"/>
      <c r="BC254" s="237"/>
      <c r="BD254" s="237"/>
      <c r="BE254" s="237"/>
      <c r="BF254" s="237"/>
      <c r="BG254" s="237"/>
      <c r="BH254" s="237"/>
      <c r="BI254" s="237"/>
      <c r="BJ254" s="237"/>
      <c r="BK254" s="237"/>
      <c r="BL254" s="237"/>
      <c r="BM254" s="237"/>
      <c r="BN254" s="237"/>
      <c r="BO254" s="237"/>
      <c r="BP254" s="237"/>
      <c r="BQ254" s="237"/>
      <c r="BR254" s="237"/>
      <c r="BS254" s="237"/>
      <c r="BT254" s="237"/>
      <c r="BU254" s="237"/>
      <c r="BV254" s="237"/>
      <c r="BW254" s="237"/>
      <c r="BX254" s="237"/>
      <c r="BY254" s="237"/>
      <c r="BZ254" s="237"/>
      <c r="CA254" s="237"/>
      <c r="CB254" s="237"/>
      <c r="CC254" s="237"/>
      <c r="CD254" s="237"/>
      <c r="CE254" s="237"/>
      <c r="CF254" s="237"/>
      <c r="CG254" s="237"/>
      <c r="CH254" s="237"/>
      <c r="CI254" s="237"/>
      <c r="CJ254" s="237"/>
      <c r="CK254" s="237"/>
      <c r="CL254" s="237"/>
      <c r="CM254" s="237"/>
      <c r="CN254" s="237"/>
      <c r="CO254" s="237"/>
      <c r="CP254" s="237"/>
      <c r="CQ254" s="237"/>
      <c r="CR254" s="237"/>
      <c r="CS254" s="237"/>
      <c r="CT254" s="237"/>
      <c r="CU254" s="237"/>
      <c r="CV254" s="237"/>
      <c r="CW254" s="237"/>
      <c r="CX254" s="237"/>
      <c r="CY254" s="237"/>
      <c r="CZ254" s="237"/>
      <c r="DA254" s="237"/>
      <c r="DB254" s="237"/>
      <c r="DC254" s="237"/>
      <c r="DD254" s="237"/>
      <c r="DE254" s="237"/>
      <c r="DF254" s="237"/>
      <c r="DG254" s="237"/>
      <c r="DH254" s="237"/>
      <c r="DI254" s="237"/>
      <c r="DJ254" s="237"/>
      <c r="DK254" s="237"/>
      <c r="DL254" s="237"/>
      <c r="DM254" s="237"/>
      <c r="DN254" s="237"/>
      <c r="DO254" s="237"/>
      <c r="DP254" s="237"/>
      <c r="DQ254" s="237"/>
      <c r="DR254" s="237"/>
      <c r="DS254" s="237"/>
      <c r="DT254" s="237"/>
      <c r="DU254" s="237"/>
      <c r="DV254" s="237"/>
      <c r="DW254" s="237"/>
      <c r="DX254" s="237"/>
      <c r="DY254" s="237"/>
      <c r="DZ254" s="237"/>
      <c r="EA254" s="237"/>
      <c r="EB254" s="237"/>
      <c r="EC254" s="237"/>
      <c r="ED254" s="237"/>
      <c r="EE254" s="237"/>
      <c r="EF254" s="237"/>
      <c r="EG254" s="237"/>
      <c r="EH254" s="237"/>
      <c r="EI254" s="237"/>
      <c r="EJ254" s="237"/>
      <c r="EK254" s="237"/>
      <c r="EL254" s="237"/>
      <c r="EM254" s="237"/>
      <c r="EN254" s="237"/>
      <c r="EO254" s="237"/>
      <c r="EP254" s="237"/>
      <c r="EQ254" s="237"/>
      <c r="ER254" s="237"/>
      <c r="ES254" s="237"/>
      <c r="ET254" s="237"/>
      <c r="EU254" s="237"/>
      <c r="EV254" s="237"/>
      <c r="EW254" s="237"/>
      <c r="EX254" s="237"/>
      <c r="EY254" s="237"/>
      <c r="EZ254" s="237"/>
      <c r="FA254" s="237"/>
      <c r="FB254" s="237"/>
      <c r="FC254" s="237"/>
      <c r="FD254" s="237"/>
      <c r="FE254" s="237"/>
      <c r="FF254" s="237"/>
      <c r="FG254" s="237"/>
      <c r="FH254" s="237"/>
      <c r="FI254" s="237"/>
      <c r="FJ254" s="237"/>
      <c r="FK254" s="237"/>
      <c r="FL254" s="237"/>
      <c r="FM254" s="237"/>
      <c r="FN254" s="237"/>
      <c r="FO254" s="237"/>
      <c r="FP254" s="237"/>
      <c r="FQ254" s="237"/>
      <c r="FR254" s="237"/>
      <c r="FS254" s="237"/>
      <c r="FT254" s="237"/>
      <c r="FU254" s="237"/>
      <c r="FV254" s="237"/>
      <c r="FW254" s="237"/>
      <c r="FX254" s="237"/>
      <c r="FY254" s="237"/>
      <c r="FZ254" s="237"/>
      <c r="GA254" s="237"/>
      <c r="GB254" s="237"/>
      <c r="GC254" s="237"/>
      <c r="GD254" s="237"/>
      <c r="GE254" s="237"/>
      <c r="GF254" s="237"/>
      <c r="GG254" s="237"/>
      <c r="GH254" s="237"/>
      <c r="GI254" s="237"/>
      <c r="GJ254" s="237"/>
      <c r="GK254" s="237"/>
      <c r="GL254" s="237"/>
      <c r="GM254" s="237"/>
      <c r="GN254" s="237"/>
      <c r="GO254" s="237"/>
      <c r="GP254" s="237"/>
      <c r="GQ254" s="237"/>
    </row>
    <row r="255" spans="1:199" s="81" customFormat="1" ht="15" customHeight="1">
      <c r="A255" s="73" t="str">
        <f>+B255</f>
        <v>Other Income</v>
      </c>
      <c r="B255" s="237" t="s">
        <v>60</v>
      </c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8"/>
      <c r="Q255" s="237"/>
      <c r="R255" s="237"/>
      <c r="S255" s="288"/>
      <c r="T255" s="348">
        <f>T339</f>
        <v>8</v>
      </c>
      <c r="U255" s="237"/>
      <c r="V255" s="237"/>
      <c r="W255" s="237"/>
      <c r="X255" s="237"/>
      <c r="Y255" s="237"/>
      <c r="Z255" s="237"/>
      <c r="AA255" s="237"/>
      <c r="AB255" s="237"/>
      <c r="AC255" s="237"/>
      <c r="AD255" s="237"/>
      <c r="AE255" s="237"/>
      <c r="AF255" s="237"/>
      <c r="AG255" s="237"/>
      <c r="AH255" s="237"/>
      <c r="AI255" s="237"/>
      <c r="AJ255" s="237"/>
      <c r="AK255" s="237"/>
      <c r="AL255" s="237"/>
      <c r="AM255" s="237"/>
      <c r="AN255" s="237"/>
      <c r="AO255" s="237"/>
      <c r="AP255" s="237"/>
      <c r="AQ255" s="237"/>
      <c r="AR255" s="237"/>
      <c r="AS255" s="237"/>
      <c r="AT255" s="237"/>
      <c r="AU255" s="237"/>
      <c r="AV255" s="237"/>
      <c r="AW255" s="237"/>
      <c r="AX255" s="237"/>
      <c r="AY255" s="237"/>
      <c r="AZ255" s="237"/>
      <c r="BA255" s="237"/>
      <c r="BB255" s="237"/>
      <c r="BC255" s="237"/>
      <c r="BD255" s="237"/>
      <c r="BE255" s="237"/>
      <c r="BF255" s="237"/>
      <c r="BG255" s="237"/>
      <c r="BH255" s="237"/>
      <c r="BI255" s="237"/>
      <c r="BJ255" s="237"/>
      <c r="BK255" s="237"/>
      <c r="BL255" s="237"/>
      <c r="BM255" s="237"/>
      <c r="BN255" s="237"/>
      <c r="BO255" s="237"/>
      <c r="BP255" s="237"/>
      <c r="BQ255" s="237"/>
      <c r="BR255" s="237"/>
      <c r="BS255" s="237"/>
      <c r="BT255" s="237"/>
      <c r="BU255" s="237"/>
      <c r="BV255" s="237"/>
      <c r="BW255" s="237"/>
      <c r="BX255" s="237"/>
      <c r="BY255" s="237"/>
      <c r="BZ255" s="237"/>
      <c r="CA255" s="237"/>
      <c r="CB255" s="237"/>
      <c r="CC255" s="237"/>
      <c r="CD255" s="237"/>
      <c r="CE255" s="237"/>
      <c r="CF255" s="237"/>
      <c r="CG255" s="237"/>
      <c r="CH255" s="237"/>
      <c r="CI255" s="237"/>
      <c r="CJ255" s="237"/>
      <c r="CK255" s="237"/>
      <c r="CL255" s="237"/>
      <c r="CM255" s="237"/>
      <c r="CN255" s="237"/>
      <c r="CO255" s="237"/>
      <c r="CP255" s="237"/>
      <c r="CQ255" s="237"/>
      <c r="CR255" s="237"/>
      <c r="CS255" s="237"/>
      <c r="CT255" s="237"/>
      <c r="CU255" s="237"/>
      <c r="CV255" s="237"/>
      <c r="CW255" s="237"/>
      <c r="CX255" s="237"/>
      <c r="CY255" s="237"/>
      <c r="CZ255" s="237"/>
      <c r="DA255" s="237"/>
      <c r="DB255" s="237"/>
      <c r="DC255" s="237"/>
      <c r="DD255" s="237"/>
      <c r="DE255" s="237"/>
      <c r="DF255" s="237"/>
      <c r="DG255" s="237"/>
      <c r="DH255" s="237"/>
      <c r="DI255" s="237"/>
      <c r="DJ255" s="237"/>
      <c r="DK255" s="237"/>
      <c r="DL255" s="237"/>
      <c r="DM255" s="237"/>
      <c r="DN255" s="237"/>
      <c r="DO255" s="237"/>
      <c r="DP255" s="237"/>
      <c r="DQ255" s="237"/>
      <c r="DR255" s="237"/>
      <c r="DS255" s="237"/>
      <c r="DT255" s="237"/>
      <c r="DU255" s="237"/>
      <c r="DV255" s="237"/>
      <c r="DW255" s="237"/>
      <c r="DX255" s="237"/>
      <c r="DY255" s="237"/>
      <c r="DZ255" s="237"/>
      <c r="EA255" s="237"/>
      <c r="EB255" s="237"/>
      <c r="EC255" s="237"/>
      <c r="ED255" s="237"/>
      <c r="EE255" s="237"/>
      <c r="EF255" s="237"/>
      <c r="EG255" s="237"/>
      <c r="EH255" s="237"/>
      <c r="EI255" s="237"/>
      <c r="EJ255" s="237"/>
      <c r="EK255" s="237"/>
      <c r="EL255" s="237"/>
      <c r="EM255" s="237"/>
      <c r="EN255" s="237"/>
      <c r="EO255" s="237"/>
      <c r="EP255" s="237"/>
      <c r="EQ255" s="237"/>
      <c r="ER255" s="237"/>
      <c r="ES255" s="237"/>
      <c r="ET255" s="237"/>
      <c r="EU255" s="237"/>
      <c r="EV255" s="237"/>
      <c r="EW255" s="237"/>
      <c r="EX255" s="237"/>
      <c r="EY255" s="237"/>
      <c r="EZ255" s="237"/>
      <c r="FA255" s="237"/>
      <c r="FB255" s="237"/>
      <c r="FC255" s="237"/>
      <c r="FD255" s="237"/>
      <c r="FE255" s="237"/>
      <c r="FF255" s="237"/>
      <c r="FG255" s="237"/>
      <c r="FH255" s="237"/>
      <c r="FI255" s="237"/>
      <c r="FJ255" s="237"/>
      <c r="FK255" s="237"/>
      <c r="FL255" s="237"/>
      <c r="FM255" s="237"/>
      <c r="FN255" s="237"/>
      <c r="FO255" s="237"/>
      <c r="FP255" s="237"/>
      <c r="FQ255" s="237"/>
      <c r="FR255" s="237"/>
      <c r="FS255" s="237"/>
      <c r="FT255" s="237"/>
      <c r="FU255" s="237"/>
      <c r="FV255" s="237"/>
      <c r="FW255" s="237"/>
      <c r="FX255" s="237"/>
      <c r="FY255" s="237"/>
      <c r="FZ255" s="237"/>
      <c r="GA255" s="237"/>
      <c r="GB255" s="237"/>
      <c r="GC255" s="237"/>
      <c r="GD255" s="237"/>
      <c r="GE255" s="237"/>
      <c r="GF255" s="237"/>
      <c r="GG255" s="237"/>
      <c r="GH255" s="237"/>
      <c r="GI255" s="237"/>
      <c r="GJ255" s="237"/>
      <c r="GK255" s="237"/>
      <c r="GL255" s="237"/>
      <c r="GM255" s="237"/>
      <c r="GN255" s="237"/>
      <c r="GO255" s="237"/>
      <c r="GP255" s="237"/>
      <c r="GQ255" s="237"/>
    </row>
    <row r="256" spans="1:199" s="81" customFormat="1" ht="15" hidden="1">
      <c r="A256" s="93"/>
      <c r="B256" s="241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8"/>
      <c r="Q256" s="242"/>
      <c r="R256" s="242"/>
      <c r="S256" s="243"/>
      <c r="T256" s="351"/>
      <c r="U256" s="237"/>
      <c r="V256" s="237"/>
      <c r="W256" s="237"/>
      <c r="X256" s="237"/>
      <c r="Y256" s="237"/>
      <c r="Z256" s="237"/>
      <c r="AA256" s="237"/>
      <c r="AB256" s="237"/>
      <c r="AC256" s="237"/>
      <c r="AD256" s="237"/>
      <c r="AE256" s="237"/>
      <c r="AF256" s="237"/>
      <c r="AG256" s="237"/>
      <c r="AH256" s="237"/>
      <c r="AI256" s="237"/>
      <c r="AJ256" s="237"/>
      <c r="AK256" s="237"/>
      <c r="AL256" s="237"/>
      <c r="AM256" s="237"/>
      <c r="AN256" s="237"/>
      <c r="AO256" s="237"/>
      <c r="AP256" s="237"/>
      <c r="AQ256" s="237"/>
      <c r="AR256" s="237"/>
      <c r="AS256" s="237"/>
      <c r="AT256" s="237"/>
      <c r="AU256" s="237"/>
      <c r="AV256" s="237"/>
      <c r="AW256" s="237"/>
      <c r="AX256" s="237"/>
      <c r="AY256" s="237"/>
      <c r="AZ256" s="237"/>
      <c r="BA256" s="237"/>
      <c r="BB256" s="237"/>
      <c r="BC256" s="237"/>
      <c r="BD256" s="237"/>
      <c r="BE256" s="237"/>
      <c r="BF256" s="237"/>
      <c r="BG256" s="237"/>
      <c r="BH256" s="237"/>
      <c r="BI256" s="237"/>
      <c r="BJ256" s="237"/>
      <c r="BK256" s="237"/>
      <c r="BL256" s="237"/>
      <c r="BM256" s="237"/>
      <c r="BN256" s="237"/>
      <c r="BO256" s="237"/>
      <c r="BP256" s="237"/>
      <c r="BQ256" s="237"/>
      <c r="BR256" s="237"/>
      <c r="BS256" s="237"/>
      <c r="BT256" s="237"/>
      <c r="BU256" s="237"/>
      <c r="BV256" s="237"/>
      <c r="BW256" s="237"/>
      <c r="BX256" s="237"/>
      <c r="BY256" s="237"/>
      <c r="BZ256" s="237"/>
      <c r="CA256" s="237"/>
      <c r="CB256" s="237"/>
      <c r="CC256" s="237"/>
      <c r="CD256" s="237"/>
      <c r="CE256" s="237"/>
      <c r="CF256" s="237"/>
      <c r="CG256" s="237"/>
      <c r="CH256" s="237"/>
      <c r="CI256" s="237"/>
      <c r="CJ256" s="237"/>
      <c r="CK256" s="237"/>
      <c r="CL256" s="237"/>
      <c r="CM256" s="237"/>
      <c r="CN256" s="237"/>
      <c r="CO256" s="237"/>
      <c r="CP256" s="237"/>
      <c r="CQ256" s="237"/>
      <c r="CR256" s="237"/>
      <c r="CS256" s="237"/>
      <c r="CT256" s="237"/>
      <c r="CU256" s="237"/>
      <c r="CV256" s="237"/>
      <c r="CW256" s="237"/>
      <c r="CX256" s="237"/>
      <c r="CY256" s="237"/>
      <c r="CZ256" s="237"/>
      <c r="DA256" s="237"/>
      <c r="DB256" s="237"/>
      <c r="DC256" s="237"/>
      <c r="DD256" s="237"/>
      <c r="DE256" s="237"/>
      <c r="DF256" s="237"/>
      <c r="DG256" s="237"/>
      <c r="DH256" s="237"/>
      <c r="DI256" s="237"/>
      <c r="DJ256" s="237"/>
      <c r="DK256" s="237"/>
      <c r="DL256" s="237"/>
      <c r="DM256" s="237"/>
      <c r="DN256" s="237"/>
      <c r="DO256" s="237"/>
      <c r="DP256" s="237"/>
      <c r="DQ256" s="237"/>
      <c r="DR256" s="237"/>
      <c r="DS256" s="237"/>
      <c r="DT256" s="237"/>
      <c r="DU256" s="237"/>
      <c r="DV256" s="237"/>
      <c r="DW256" s="237"/>
      <c r="DX256" s="237"/>
      <c r="DY256" s="237"/>
      <c r="DZ256" s="237"/>
      <c r="EA256" s="237"/>
      <c r="EB256" s="237"/>
      <c r="EC256" s="237"/>
      <c r="ED256" s="237"/>
      <c r="EE256" s="237"/>
      <c r="EF256" s="237"/>
      <c r="EG256" s="237"/>
      <c r="EH256" s="237"/>
      <c r="EI256" s="237"/>
      <c r="EJ256" s="237"/>
      <c r="EK256" s="237"/>
      <c r="EL256" s="237"/>
      <c r="EM256" s="237"/>
      <c r="EN256" s="237"/>
      <c r="EO256" s="237"/>
      <c r="EP256" s="237"/>
      <c r="EQ256" s="237"/>
      <c r="ER256" s="237"/>
      <c r="ES256" s="237"/>
      <c r="ET256" s="237"/>
      <c r="EU256" s="237"/>
      <c r="EV256" s="237"/>
      <c r="EW256" s="237"/>
      <c r="EX256" s="237"/>
      <c r="EY256" s="237"/>
      <c r="EZ256" s="237"/>
      <c r="FA256" s="237"/>
      <c r="FB256" s="237"/>
      <c r="FC256" s="237"/>
      <c r="FD256" s="237"/>
      <c r="FE256" s="237"/>
      <c r="FF256" s="237"/>
      <c r="FG256" s="237"/>
      <c r="FH256" s="237"/>
      <c r="FI256" s="237"/>
      <c r="FJ256" s="237"/>
      <c r="FK256" s="237"/>
      <c r="FL256" s="237"/>
      <c r="FM256" s="237"/>
      <c r="FN256" s="237"/>
      <c r="FO256" s="237"/>
      <c r="FP256" s="237"/>
      <c r="FQ256" s="237"/>
      <c r="FR256" s="237"/>
      <c r="FS256" s="237"/>
      <c r="FT256" s="237"/>
      <c r="FU256" s="237"/>
      <c r="FV256" s="237"/>
      <c r="FW256" s="237"/>
      <c r="FX256" s="237"/>
      <c r="FY256" s="237"/>
      <c r="FZ256" s="237"/>
      <c r="GA256" s="237"/>
      <c r="GB256" s="237"/>
      <c r="GC256" s="237"/>
      <c r="GD256" s="237"/>
      <c r="GE256" s="237"/>
      <c r="GF256" s="237"/>
      <c r="GG256" s="237"/>
      <c r="GH256" s="237"/>
      <c r="GI256" s="237"/>
      <c r="GJ256" s="237"/>
      <c r="GK256" s="237"/>
      <c r="GL256" s="237"/>
      <c r="GM256" s="237"/>
      <c r="GN256" s="237"/>
      <c r="GO256" s="237"/>
      <c r="GP256" s="237"/>
      <c r="GQ256" s="237"/>
    </row>
    <row r="257" spans="1:199" s="81" customFormat="1" ht="15" hidden="1">
      <c r="A257" s="93" t="s">
        <v>2288</v>
      </c>
      <c r="B257" s="241" t="s">
        <v>5623</v>
      </c>
      <c r="C257" s="242">
        <v>0</v>
      </c>
      <c r="D257" s="242">
        <v>0</v>
      </c>
      <c r="E257" s="242">
        <v>0</v>
      </c>
      <c r="F257" s="242">
        <v>0</v>
      </c>
      <c r="G257" s="242">
        <v>0</v>
      </c>
      <c r="H257" s="242">
        <v>0</v>
      </c>
      <c r="I257" s="242">
        <v>0</v>
      </c>
      <c r="J257" s="242">
        <v>0</v>
      </c>
      <c r="K257" s="242">
        <v>0</v>
      </c>
      <c r="L257" s="242">
        <v>0</v>
      </c>
      <c r="M257" s="242">
        <v>0</v>
      </c>
      <c r="N257" s="242">
        <v>0</v>
      </c>
      <c r="O257" s="242">
        <v>0</v>
      </c>
      <c r="P257" s="28"/>
      <c r="Q257" s="242">
        <f>SUM(D257:O257)</f>
        <v>0</v>
      </c>
      <c r="R257" s="242">
        <f>IF($R$19&lt;1,0,Q257/$R$19)</f>
        <v>0</v>
      </c>
      <c r="S257" s="243"/>
      <c r="T257" s="351">
        <f>IF(Q257=0,0,1)+IF(C257=0,0,1)+IF(D257=0,0,1)+IF(E257=0,0,1)+IF(F257=0,0,1)+IF(G257=0,0,1)+IF(H257=0,0,1)+IF(I257=0,0,1)+IF(J257=0,0,1)+IF(K257=0,0,1)+IF(L257=0,0,1)+IF(M257=0,0,1)+IF(N257=0,0,1)+IF(O257=0,0,1)</f>
        <v>0</v>
      </c>
      <c r="U257" s="237"/>
      <c r="V257" s="237"/>
      <c r="W257" s="237"/>
      <c r="X257" s="237"/>
      <c r="Y257" s="237"/>
      <c r="Z257" s="237"/>
      <c r="AA257" s="237"/>
      <c r="AB257" s="237"/>
      <c r="AC257" s="237"/>
      <c r="AD257" s="237"/>
      <c r="AE257" s="237"/>
      <c r="AF257" s="237"/>
      <c r="AG257" s="237"/>
      <c r="AH257" s="237"/>
      <c r="AI257" s="237"/>
      <c r="AJ257" s="237"/>
      <c r="AK257" s="237"/>
      <c r="AL257" s="237"/>
      <c r="AM257" s="237"/>
      <c r="AN257" s="237"/>
      <c r="AO257" s="237"/>
      <c r="AP257" s="237"/>
      <c r="AQ257" s="237"/>
      <c r="AR257" s="237"/>
      <c r="AS257" s="237"/>
      <c r="AT257" s="237"/>
      <c r="AU257" s="237"/>
      <c r="AV257" s="237"/>
      <c r="AW257" s="237"/>
      <c r="AX257" s="237"/>
      <c r="AY257" s="237"/>
      <c r="AZ257" s="237"/>
      <c r="BA257" s="237"/>
      <c r="BB257" s="237"/>
      <c r="BC257" s="237"/>
      <c r="BD257" s="237"/>
      <c r="BE257" s="237"/>
      <c r="BF257" s="237"/>
      <c r="BG257" s="237"/>
      <c r="BH257" s="237"/>
      <c r="BI257" s="237"/>
      <c r="BJ257" s="237"/>
      <c r="BK257" s="237"/>
      <c r="BL257" s="237"/>
      <c r="BM257" s="237"/>
      <c r="BN257" s="237"/>
      <c r="BO257" s="237"/>
      <c r="BP257" s="237"/>
      <c r="BQ257" s="237"/>
      <c r="BR257" s="237"/>
      <c r="BS257" s="237"/>
      <c r="BT257" s="237"/>
      <c r="BU257" s="237"/>
      <c r="BV257" s="237"/>
      <c r="BW257" s="237"/>
      <c r="BX257" s="237"/>
      <c r="BY257" s="237"/>
      <c r="BZ257" s="237"/>
      <c r="CA257" s="237"/>
      <c r="CB257" s="237"/>
      <c r="CC257" s="237"/>
      <c r="CD257" s="237"/>
      <c r="CE257" s="237"/>
      <c r="CF257" s="237"/>
      <c r="CG257" s="237"/>
      <c r="CH257" s="237"/>
      <c r="CI257" s="237"/>
      <c r="CJ257" s="237"/>
      <c r="CK257" s="237"/>
      <c r="CL257" s="237"/>
      <c r="CM257" s="237"/>
      <c r="CN257" s="237"/>
      <c r="CO257" s="237"/>
      <c r="CP257" s="237"/>
      <c r="CQ257" s="237"/>
      <c r="CR257" s="237"/>
      <c r="CS257" s="237"/>
      <c r="CT257" s="237"/>
      <c r="CU257" s="237"/>
      <c r="CV257" s="237"/>
      <c r="CW257" s="237"/>
      <c r="CX257" s="237"/>
      <c r="CY257" s="237"/>
      <c r="CZ257" s="237"/>
      <c r="DA257" s="237"/>
      <c r="DB257" s="237"/>
      <c r="DC257" s="237"/>
      <c r="DD257" s="237"/>
      <c r="DE257" s="237"/>
      <c r="DF257" s="237"/>
      <c r="DG257" s="237"/>
      <c r="DH257" s="237"/>
      <c r="DI257" s="237"/>
      <c r="DJ257" s="237"/>
      <c r="DK257" s="237"/>
      <c r="DL257" s="237"/>
      <c r="DM257" s="237"/>
      <c r="DN257" s="237"/>
      <c r="DO257" s="237"/>
      <c r="DP257" s="237"/>
      <c r="DQ257" s="237"/>
      <c r="DR257" s="237"/>
      <c r="DS257" s="237"/>
      <c r="DT257" s="237"/>
      <c r="DU257" s="237"/>
      <c r="DV257" s="237"/>
      <c r="DW257" s="237"/>
      <c r="DX257" s="237"/>
      <c r="DY257" s="237"/>
      <c r="DZ257" s="237"/>
      <c r="EA257" s="237"/>
      <c r="EB257" s="237"/>
      <c r="EC257" s="237"/>
      <c r="ED257" s="237"/>
      <c r="EE257" s="237"/>
      <c r="EF257" s="237"/>
      <c r="EG257" s="237"/>
      <c r="EH257" s="237"/>
      <c r="EI257" s="237"/>
      <c r="EJ257" s="237"/>
      <c r="EK257" s="237"/>
      <c r="EL257" s="237"/>
      <c r="EM257" s="237"/>
      <c r="EN257" s="237"/>
      <c r="EO257" s="237"/>
      <c r="EP257" s="237"/>
      <c r="EQ257" s="237"/>
      <c r="ER257" s="237"/>
      <c r="ES257" s="237"/>
      <c r="ET257" s="237"/>
      <c r="EU257" s="237"/>
      <c r="EV257" s="237"/>
      <c r="EW257" s="237"/>
      <c r="EX257" s="237"/>
      <c r="EY257" s="237"/>
      <c r="EZ257" s="237"/>
      <c r="FA257" s="237"/>
      <c r="FB257" s="237"/>
      <c r="FC257" s="237"/>
      <c r="FD257" s="237"/>
      <c r="FE257" s="237"/>
      <c r="FF257" s="237"/>
      <c r="FG257" s="237"/>
      <c r="FH257" s="237"/>
      <c r="FI257" s="237"/>
      <c r="FJ257" s="237"/>
      <c r="FK257" s="237"/>
      <c r="FL257" s="237"/>
      <c r="FM257" s="237"/>
      <c r="FN257" s="237"/>
      <c r="FO257" s="237"/>
      <c r="FP257" s="237"/>
      <c r="FQ257" s="237"/>
      <c r="FR257" s="237"/>
      <c r="FS257" s="237"/>
      <c r="FT257" s="237"/>
      <c r="FU257" s="237"/>
      <c r="FV257" s="237"/>
      <c r="FW257" s="237"/>
      <c r="FX257" s="237"/>
      <c r="FY257" s="237"/>
      <c r="FZ257" s="237"/>
      <c r="GA257" s="237"/>
      <c r="GB257" s="237"/>
      <c r="GC257" s="237"/>
      <c r="GD257" s="237"/>
      <c r="GE257" s="237"/>
      <c r="GF257" s="237"/>
      <c r="GG257" s="237"/>
      <c r="GH257" s="237"/>
      <c r="GI257" s="237"/>
      <c r="GJ257" s="237"/>
      <c r="GK257" s="237"/>
      <c r="GL257" s="237"/>
      <c r="GM257" s="237"/>
      <c r="GN257" s="237"/>
      <c r="GO257" s="237"/>
      <c r="GP257" s="237"/>
      <c r="GQ257" s="237"/>
    </row>
    <row r="258" spans="1:199" s="81" customFormat="1" ht="15" customHeight="1">
      <c r="A258" s="93" t="s">
        <v>2289</v>
      </c>
      <c r="B258" s="241" t="s">
        <v>5624</v>
      </c>
      <c r="C258" s="242">
        <v>0</v>
      </c>
      <c r="D258" s="242">
        <v>0</v>
      </c>
      <c r="E258" s="242">
        <v>0</v>
      </c>
      <c r="F258" s="242">
        <v>0</v>
      </c>
      <c r="G258" s="242">
        <v>0</v>
      </c>
      <c r="H258" s="242">
        <v>0</v>
      </c>
      <c r="I258" s="242">
        <v>0</v>
      </c>
      <c r="J258" s="242">
        <v>6142.5</v>
      </c>
      <c r="K258" s="242">
        <v>4107.5</v>
      </c>
      <c r="L258" s="242">
        <v>725</v>
      </c>
      <c r="M258" s="242">
        <v>450</v>
      </c>
      <c r="N258" s="242">
        <v>900</v>
      </c>
      <c r="O258" s="242">
        <v>675</v>
      </c>
      <c r="P258" s="28"/>
      <c r="Q258" s="242">
        <f>SUM(D258:O258)</f>
        <v>13000</v>
      </c>
      <c r="R258" s="242">
        <f>IF($R$19&lt;1,0,Q258/$R$19)</f>
        <v>44.8275862068966</v>
      </c>
      <c r="S258" s="243"/>
      <c r="T258" s="351">
        <f>IF(Q258=0,0,1)+IF(C258=0,0,1)+IF(D258=0,0,1)+IF(E258=0,0,1)+IF(F258=0,0,1)+IF(G258=0,0,1)+IF(H258=0,0,1)+IF(I258=0,0,1)+IF(J258=0,0,1)+IF(K258=0,0,1)+IF(L258=0,0,1)+IF(M258=0,0,1)+IF(N258=0,0,1)+IF(O258=0,0,1)</f>
        <v>7</v>
      </c>
      <c r="U258" s="237"/>
      <c r="V258" s="237"/>
      <c r="W258" s="237"/>
      <c r="X258" s="237"/>
      <c r="Y258" s="237"/>
      <c r="Z258" s="237"/>
      <c r="AA258" s="237"/>
      <c r="AB258" s="237"/>
      <c r="AC258" s="237"/>
      <c r="AD258" s="237"/>
      <c r="AE258" s="237"/>
      <c r="AF258" s="237"/>
      <c r="AG258" s="237"/>
      <c r="AH258" s="237"/>
      <c r="AI258" s="237"/>
      <c r="AJ258" s="237"/>
      <c r="AK258" s="237"/>
      <c r="AL258" s="237"/>
      <c r="AM258" s="237"/>
      <c r="AN258" s="237"/>
      <c r="AO258" s="237"/>
      <c r="AP258" s="237"/>
      <c r="AQ258" s="237"/>
      <c r="AR258" s="237"/>
      <c r="AS258" s="237"/>
      <c r="AT258" s="237"/>
      <c r="AU258" s="237"/>
      <c r="AV258" s="237"/>
      <c r="AW258" s="237"/>
      <c r="AX258" s="237"/>
      <c r="AY258" s="237"/>
      <c r="AZ258" s="237"/>
      <c r="BA258" s="237"/>
      <c r="BB258" s="237"/>
      <c r="BC258" s="237"/>
      <c r="BD258" s="237"/>
      <c r="BE258" s="237"/>
      <c r="BF258" s="237"/>
      <c r="BG258" s="237"/>
      <c r="BH258" s="237"/>
      <c r="BI258" s="237"/>
      <c r="BJ258" s="237"/>
      <c r="BK258" s="237"/>
      <c r="BL258" s="237"/>
      <c r="BM258" s="237"/>
      <c r="BN258" s="237"/>
      <c r="BO258" s="237"/>
      <c r="BP258" s="237"/>
      <c r="BQ258" s="237"/>
      <c r="BR258" s="237"/>
      <c r="BS258" s="237"/>
      <c r="BT258" s="237"/>
      <c r="BU258" s="237"/>
      <c r="BV258" s="237"/>
      <c r="BW258" s="237"/>
      <c r="BX258" s="237"/>
      <c r="BY258" s="237"/>
      <c r="BZ258" s="237"/>
      <c r="CA258" s="237"/>
      <c r="CB258" s="237"/>
      <c r="CC258" s="237"/>
      <c r="CD258" s="237"/>
      <c r="CE258" s="237"/>
      <c r="CF258" s="237"/>
      <c r="CG258" s="237"/>
      <c r="CH258" s="237"/>
      <c r="CI258" s="237"/>
      <c r="CJ258" s="237"/>
      <c r="CK258" s="237"/>
      <c r="CL258" s="237"/>
      <c r="CM258" s="237"/>
      <c r="CN258" s="237"/>
      <c r="CO258" s="237"/>
      <c r="CP258" s="237"/>
      <c r="CQ258" s="237"/>
      <c r="CR258" s="237"/>
      <c r="CS258" s="237"/>
      <c r="CT258" s="237"/>
      <c r="CU258" s="237"/>
      <c r="CV258" s="237"/>
      <c r="CW258" s="237"/>
      <c r="CX258" s="237"/>
      <c r="CY258" s="237"/>
      <c r="CZ258" s="237"/>
      <c r="DA258" s="237"/>
      <c r="DB258" s="237"/>
      <c r="DC258" s="237"/>
      <c r="DD258" s="237"/>
      <c r="DE258" s="237"/>
      <c r="DF258" s="237"/>
      <c r="DG258" s="237"/>
      <c r="DH258" s="237"/>
      <c r="DI258" s="237"/>
      <c r="DJ258" s="237"/>
      <c r="DK258" s="237"/>
      <c r="DL258" s="237"/>
      <c r="DM258" s="237"/>
      <c r="DN258" s="237"/>
      <c r="DO258" s="237"/>
      <c r="DP258" s="237"/>
      <c r="DQ258" s="237"/>
      <c r="DR258" s="237"/>
      <c r="DS258" s="237"/>
      <c r="DT258" s="237"/>
      <c r="DU258" s="237"/>
      <c r="DV258" s="237"/>
      <c r="DW258" s="237"/>
      <c r="DX258" s="237"/>
      <c r="DY258" s="237"/>
      <c r="DZ258" s="237"/>
      <c r="EA258" s="237"/>
      <c r="EB258" s="237"/>
      <c r="EC258" s="237"/>
      <c r="ED258" s="237"/>
      <c r="EE258" s="237"/>
      <c r="EF258" s="237"/>
      <c r="EG258" s="237"/>
      <c r="EH258" s="237"/>
      <c r="EI258" s="237"/>
      <c r="EJ258" s="237"/>
      <c r="EK258" s="237"/>
      <c r="EL258" s="237"/>
      <c r="EM258" s="237"/>
      <c r="EN258" s="237"/>
      <c r="EO258" s="237"/>
      <c r="EP258" s="237"/>
      <c r="EQ258" s="237"/>
      <c r="ER258" s="237"/>
      <c r="ES258" s="237"/>
      <c r="ET258" s="237"/>
      <c r="EU258" s="237"/>
      <c r="EV258" s="237"/>
      <c r="EW258" s="237"/>
      <c r="EX258" s="237"/>
      <c r="EY258" s="237"/>
      <c r="EZ258" s="237"/>
      <c r="FA258" s="237"/>
      <c r="FB258" s="237"/>
      <c r="FC258" s="237"/>
      <c r="FD258" s="237"/>
      <c r="FE258" s="237"/>
      <c r="FF258" s="237"/>
      <c r="FG258" s="237"/>
      <c r="FH258" s="237"/>
      <c r="FI258" s="237"/>
      <c r="FJ258" s="237"/>
      <c r="FK258" s="237"/>
      <c r="FL258" s="237"/>
      <c r="FM258" s="237"/>
      <c r="FN258" s="237"/>
      <c r="FO258" s="237"/>
      <c r="FP258" s="237"/>
      <c r="FQ258" s="237"/>
      <c r="FR258" s="237"/>
      <c r="FS258" s="237"/>
      <c r="FT258" s="237"/>
      <c r="FU258" s="237"/>
      <c r="FV258" s="237"/>
      <c r="FW258" s="237"/>
      <c r="FX258" s="237"/>
      <c r="FY258" s="237"/>
      <c r="FZ258" s="237"/>
      <c r="GA258" s="237"/>
      <c r="GB258" s="237"/>
      <c r="GC258" s="237"/>
      <c r="GD258" s="237"/>
      <c r="GE258" s="237"/>
      <c r="GF258" s="237"/>
      <c r="GG258" s="237"/>
      <c r="GH258" s="237"/>
      <c r="GI258" s="237"/>
      <c r="GJ258" s="237"/>
      <c r="GK258" s="237"/>
      <c r="GL258" s="237"/>
      <c r="GM258" s="237"/>
      <c r="GN258" s="237"/>
      <c r="GO258" s="237"/>
      <c r="GP258" s="237"/>
      <c r="GQ258" s="237"/>
    </row>
    <row r="259" spans="1:199" s="81" customFormat="1" ht="15" hidden="1">
      <c r="A259" s="93" t="s">
        <v>2290</v>
      </c>
      <c r="B259" s="241" t="s">
        <v>5625</v>
      </c>
      <c r="C259" s="242">
        <v>0</v>
      </c>
      <c r="D259" s="242">
        <v>0</v>
      </c>
      <c r="E259" s="242">
        <v>0</v>
      </c>
      <c r="F259" s="242">
        <v>0</v>
      </c>
      <c r="G259" s="242">
        <v>0</v>
      </c>
      <c r="H259" s="242">
        <v>0</v>
      </c>
      <c r="I259" s="242">
        <v>0</v>
      </c>
      <c r="J259" s="242">
        <v>0</v>
      </c>
      <c r="K259" s="242">
        <v>0</v>
      </c>
      <c r="L259" s="242">
        <v>0</v>
      </c>
      <c r="M259" s="242">
        <v>0</v>
      </c>
      <c r="N259" s="242">
        <v>0</v>
      </c>
      <c r="O259" s="242">
        <v>0</v>
      </c>
      <c r="P259" s="28"/>
      <c r="Q259" s="242">
        <f>SUM(D259:O259)</f>
        <v>0</v>
      </c>
      <c r="R259" s="242">
        <f>IF($R$19&lt;1,0,Q259/$R$19)</f>
        <v>0</v>
      </c>
      <c r="S259" s="243"/>
      <c r="T259" s="351">
        <f>IF(Q259=0,0,1)+IF(C259=0,0,1)+IF(D259=0,0,1)+IF(E259=0,0,1)+IF(F259=0,0,1)+IF(G259=0,0,1)+IF(H259=0,0,1)+IF(I259=0,0,1)+IF(J259=0,0,1)+IF(K259=0,0,1)+IF(L259=0,0,1)+IF(M259=0,0,1)+IF(N259=0,0,1)+IF(O259=0,0,1)</f>
        <v>0</v>
      </c>
      <c r="U259" s="237"/>
      <c r="V259" s="237"/>
      <c r="W259" s="237"/>
      <c r="X259" s="237"/>
      <c r="Y259" s="237"/>
      <c r="Z259" s="237"/>
      <c r="AA259" s="237"/>
      <c r="AB259" s="237"/>
      <c r="AC259" s="237"/>
      <c r="AD259" s="237"/>
      <c r="AE259" s="237"/>
      <c r="AF259" s="237"/>
      <c r="AG259" s="237"/>
      <c r="AH259" s="237"/>
      <c r="AI259" s="237"/>
      <c r="AJ259" s="237"/>
      <c r="AK259" s="237"/>
      <c r="AL259" s="237"/>
      <c r="AM259" s="237"/>
      <c r="AN259" s="237"/>
      <c r="AO259" s="237"/>
      <c r="AP259" s="237"/>
      <c r="AQ259" s="237"/>
      <c r="AR259" s="237"/>
      <c r="AS259" s="237"/>
      <c r="AT259" s="237"/>
      <c r="AU259" s="237"/>
      <c r="AV259" s="237"/>
      <c r="AW259" s="237"/>
      <c r="AX259" s="237"/>
      <c r="AY259" s="237"/>
      <c r="AZ259" s="237"/>
      <c r="BA259" s="237"/>
      <c r="BB259" s="237"/>
      <c r="BC259" s="237"/>
      <c r="BD259" s="237"/>
      <c r="BE259" s="237"/>
      <c r="BF259" s="237"/>
      <c r="BG259" s="237"/>
      <c r="BH259" s="237"/>
      <c r="BI259" s="237"/>
      <c r="BJ259" s="237"/>
      <c r="BK259" s="237"/>
      <c r="BL259" s="237"/>
      <c r="BM259" s="237"/>
      <c r="BN259" s="237"/>
      <c r="BO259" s="237"/>
      <c r="BP259" s="237"/>
      <c r="BQ259" s="237"/>
      <c r="BR259" s="237"/>
      <c r="BS259" s="237"/>
      <c r="BT259" s="237"/>
      <c r="BU259" s="237"/>
      <c r="BV259" s="237"/>
      <c r="BW259" s="237"/>
      <c r="BX259" s="237"/>
      <c r="BY259" s="237"/>
      <c r="BZ259" s="237"/>
      <c r="CA259" s="237"/>
      <c r="CB259" s="237"/>
      <c r="CC259" s="237"/>
      <c r="CD259" s="237"/>
      <c r="CE259" s="237"/>
      <c r="CF259" s="237"/>
      <c r="CG259" s="237"/>
      <c r="CH259" s="237"/>
      <c r="CI259" s="237"/>
      <c r="CJ259" s="237"/>
      <c r="CK259" s="237"/>
      <c r="CL259" s="237"/>
      <c r="CM259" s="237"/>
      <c r="CN259" s="237"/>
      <c r="CO259" s="237"/>
      <c r="CP259" s="237"/>
      <c r="CQ259" s="237"/>
      <c r="CR259" s="237"/>
      <c r="CS259" s="237"/>
      <c r="CT259" s="237"/>
      <c r="CU259" s="237"/>
      <c r="CV259" s="237"/>
      <c r="CW259" s="237"/>
      <c r="CX259" s="237"/>
      <c r="CY259" s="237"/>
      <c r="CZ259" s="237"/>
      <c r="DA259" s="237"/>
      <c r="DB259" s="237"/>
      <c r="DC259" s="237"/>
      <c r="DD259" s="237"/>
      <c r="DE259" s="237"/>
      <c r="DF259" s="237"/>
      <c r="DG259" s="237"/>
      <c r="DH259" s="237"/>
      <c r="DI259" s="237"/>
      <c r="DJ259" s="237"/>
      <c r="DK259" s="237"/>
      <c r="DL259" s="237"/>
      <c r="DM259" s="237"/>
      <c r="DN259" s="237"/>
      <c r="DO259" s="237"/>
      <c r="DP259" s="237"/>
      <c r="DQ259" s="237"/>
      <c r="DR259" s="237"/>
      <c r="DS259" s="237"/>
      <c r="DT259" s="237"/>
      <c r="DU259" s="237"/>
      <c r="DV259" s="237"/>
      <c r="DW259" s="237"/>
      <c r="DX259" s="237"/>
      <c r="DY259" s="237"/>
      <c r="DZ259" s="237"/>
      <c r="EA259" s="237"/>
      <c r="EB259" s="237"/>
      <c r="EC259" s="237"/>
      <c r="ED259" s="237"/>
      <c r="EE259" s="237"/>
      <c r="EF259" s="237"/>
      <c r="EG259" s="237"/>
      <c r="EH259" s="237"/>
      <c r="EI259" s="237"/>
      <c r="EJ259" s="237"/>
      <c r="EK259" s="237"/>
      <c r="EL259" s="237"/>
      <c r="EM259" s="237"/>
      <c r="EN259" s="237"/>
      <c r="EO259" s="237"/>
      <c r="EP259" s="237"/>
      <c r="EQ259" s="237"/>
      <c r="ER259" s="237"/>
      <c r="ES259" s="237"/>
      <c r="ET259" s="237"/>
      <c r="EU259" s="237"/>
      <c r="EV259" s="237"/>
      <c r="EW259" s="237"/>
      <c r="EX259" s="237"/>
      <c r="EY259" s="237"/>
      <c r="EZ259" s="237"/>
      <c r="FA259" s="237"/>
      <c r="FB259" s="237"/>
      <c r="FC259" s="237"/>
      <c r="FD259" s="237"/>
      <c r="FE259" s="237"/>
      <c r="FF259" s="237"/>
      <c r="FG259" s="237"/>
      <c r="FH259" s="237"/>
      <c r="FI259" s="237"/>
      <c r="FJ259" s="237"/>
      <c r="FK259" s="237"/>
      <c r="FL259" s="237"/>
      <c r="FM259" s="237"/>
      <c r="FN259" s="237"/>
      <c r="FO259" s="237"/>
      <c r="FP259" s="237"/>
      <c r="FQ259" s="237"/>
      <c r="FR259" s="237"/>
      <c r="FS259" s="237"/>
      <c r="FT259" s="237"/>
      <c r="FU259" s="237"/>
      <c r="FV259" s="237"/>
      <c r="FW259" s="237"/>
      <c r="FX259" s="237"/>
      <c r="FY259" s="237"/>
      <c r="FZ259" s="237"/>
      <c r="GA259" s="237"/>
      <c r="GB259" s="237"/>
      <c r="GC259" s="237"/>
      <c r="GD259" s="237"/>
      <c r="GE259" s="237"/>
      <c r="GF259" s="237"/>
      <c r="GG259" s="237"/>
      <c r="GH259" s="237"/>
      <c r="GI259" s="237"/>
      <c r="GJ259" s="237"/>
      <c r="GK259" s="237"/>
      <c r="GL259" s="237"/>
      <c r="GM259" s="237"/>
      <c r="GN259" s="237"/>
      <c r="GO259" s="237"/>
      <c r="GP259" s="237"/>
      <c r="GQ259" s="237"/>
    </row>
    <row r="260" spans="1:199" s="81" customFormat="1" ht="15" customHeight="1">
      <c r="A260" s="93" t="s">
        <v>2291</v>
      </c>
      <c r="B260" s="241" t="s">
        <v>5626</v>
      </c>
      <c r="C260" s="242">
        <v>0</v>
      </c>
      <c r="D260" s="242">
        <v>0</v>
      </c>
      <c r="E260" s="242">
        <v>0</v>
      </c>
      <c r="F260" s="242">
        <v>0</v>
      </c>
      <c r="G260" s="242">
        <v>0</v>
      </c>
      <c r="H260" s="242">
        <v>0</v>
      </c>
      <c r="I260" s="242">
        <v>0</v>
      </c>
      <c r="J260" s="242">
        <v>4245</v>
      </c>
      <c r="K260" s="242">
        <v>2780</v>
      </c>
      <c r="L260" s="242">
        <v>600</v>
      </c>
      <c r="M260" s="242">
        <v>450</v>
      </c>
      <c r="N260" s="242">
        <v>375</v>
      </c>
      <c r="O260" s="242">
        <v>300</v>
      </c>
      <c r="P260" s="28"/>
      <c r="Q260" s="242">
        <f>SUM(D260:O260)</f>
        <v>8750</v>
      </c>
      <c r="R260" s="242">
        <f>IF($R$19&lt;1,0,Q260/$R$19)</f>
        <v>30.1724137931034</v>
      </c>
      <c r="S260" s="243"/>
      <c r="T260" s="351">
        <f>IF(Q260=0,0,1)+IF(C260=0,0,1)+IF(D260=0,0,1)+IF(E260=0,0,1)+IF(F260=0,0,1)+IF(G260=0,0,1)+IF(H260=0,0,1)+IF(I260=0,0,1)+IF(J260=0,0,1)+IF(K260=0,0,1)+IF(L260=0,0,1)+IF(M260=0,0,1)+IF(N260=0,0,1)+IF(O260=0,0,1)</f>
        <v>7</v>
      </c>
      <c r="U260" s="237"/>
      <c r="V260" s="237"/>
      <c r="W260" s="237"/>
      <c r="X260" s="237"/>
      <c r="Y260" s="237"/>
      <c r="Z260" s="237"/>
      <c r="AA260" s="237"/>
      <c r="AB260" s="237"/>
      <c r="AC260" s="237"/>
      <c r="AD260" s="237"/>
      <c r="AE260" s="237"/>
      <c r="AF260" s="237"/>
      <c r="AG260" s="237"/>
      <c r="AH260" s="237"/>
      <c r="AI260" s="237"/>
      <c r="AJ260" s="237"/>
      <c r="AK260" s="237"/>
      <c r="AL260" s="237"/>
      <c r="AM260" s="237"/>
      <c r="AN260" s="237"/>
      <c r="AO260" s="237"/>
      <c r="AP260" s="237"/>
      <c r="AQ260" s="237"/>
      <c r="AR260" s="237"/>
      <c r="AS260" s="237"/>
      <c r="AT260" s="237"/>
      <c r="AU260" s="237"/>
      <c r="AV260" s="237"/>
      <c r="AW260" s="237"/>
      <c r="AX260" s="237"/>
      <c r="AY260" s="237"/>
      <c r="AZ260" s="237"/>
      <c r="BA260" s="237"/>
      <c r="BB260" s="237"/>
      <c r="BC260" s="237"/>
      <c r="BD260" s="237"/>
      <c r="BE260" s="237"/>
      <c r="BF260" s="237"/>
      <c r="BG260" s="237"/>
      <c r="BH260" s="237"/>
      <c r="BI260" s="237"/>
      <c r="BJ260" s="237"/>
      <c r="BK260" s="237"/>
      <c r="BL260" s="237"/>
      <c r="BM260" s="237"/>
      <c r="BN260" s="237"/>
      <c r="BO260" s="237"/>
      <c r="BP260" s="237"/>
      <c r="BQ260" s="237"/>
      <c r="BR260" s="237"/>
      <c r="BS260" s="237"/>
      <c r="BT260" s="237"/>
      <c r="BU260" s="237"/>
      <c r="BV260" s="237"/>
      <c r="BW260" s="237"/>
      <c r="BX260" s="237"/>
      <c r="BY260" s="237"/>
      <c r="BZ260" s="237"/>
      <c r="CA260" s="237"/>
      <c r="CB260" s="237"/>
      <c r="CC260" s="237"/>
      <c r="CD260" s="237"/>
      <c r="CE260" s="237"/>
      <c r="CF260" s="237"/>
      <c r="CG260" s="237"/>
      <c r="CH260" s="237"/>
      <c r="CI260" s="237"/>
      <c r="CJ260" s="237"/>
      <c r="CK260" s="237"/>
      <c r="CL260" s="237"/>
      <c r="CM260" s="237"/>
      <c r="CN260" s="237"/>
      <c r="CO260" s="237"/>
      <c r="CP260" s="237"/>
      <c r="CQ260" s="237"/>
      <c r="CR260" s="237"/>
      <c r="CS260" s="237"/>
      <c r="CT260" s="237"/>
      <c r="CU260" s="237"/>
      <c r="CV260" s="237"/>
      <c r="CW260" s="237"/>
      <c r="CX260" s="237"/>
      <c r="CY260" s="237"/>
      <c r="CZ260" s="237"/>
      <c r="DA260" s="237"/>
      <c r="DB260" s="237"/>
      <c r="DC260" s="237"/>
      <c r="DD260" s="237"/>
      <c r="DE260" s="237"/>
      <c r="DF260" s="237"/>
      <c r="DG260" s="237"/>
      <c r="DH260" s="237"/>
      <c r="DI260" s="237"/>
      <c r="DJ260" s="237"/>
      <c r="DK260" s="237"/>
      <c r="DL260" s="237"/>
      <c r="DM260" s="237"/>
      <c r="DN260" s="237"/>
      <c r="DO260" s="237"/>
      <c r="DP260" s="237"/>
      <c r="DQ260" s="237"/>
      <c r="DR260" s="237"/>
      <c r="DS260" s="237"/>
      <c r="DT260" s="237"/>
      <c r="DU260" s="237"/>
      <c r="DV260" s="237"/>
      <c r="DW260" s="237"/>
      <c r="DX260" s="237"/>
      <c r="DY260" s="237"/>
      <c r="DZ260" s="237"/>
      <c r="EA260" s="237"/>
      <c r="EB260" s="237"/>
      <c r="EC260" s="237"/>
      <c r="ED260" s="237"/>
      <c r="EE260" s="237"/>
      <c r="EF260" s="237"/>
      <c r="EG260" s="237"/>
      <c r="EH260" s="237"/>
      <c r="EI260" s="237"/>
      <c r="EJ260" s="237"/>
      <c r="EK260" s="237"/>
      <c r="EL260" s="237"/>
      <c r="EM260" s="237"/>
      <c r="EN260" s="237"/>
      <c r="EO260" s="237"/>
      <c r="EP260" s="237"/>
      <c r="EQ260" s="237"/>
      <c r="ER260" s="237"/>
      <c r="ES260" s="237"/>
      <c r="ET260" s="237"/>
      <c r="EU260" s="237"/>
      <c r="EV260" s="237"/>
      <c r="EW260" s="237"/>
      <c r="EX260" s="237"/>
      <c r="EY260" s="237"/>
      <c r="EZ260" s="237"/>
      <c r="FA260" s="237"/>
      <c r="FB260" s="237"/>
      <c r="FC260" s="237"/>
      <c r="FD260" s="237"/>
      <c r="FE260" s="237"/>
      <c r="FF260" s="237"/>
      <c r="FG260" s="237"/>
      <c r="FH260" s="237"/>
      <c r="FI260" s="237"/>
      <c r="FJ260" s="237"/>
      <c r="FK260" s="237"/>
      <c r="FL260" s="237"/>
      <c r="FM260" s="237"/>
      <c r="FN260" s="237"/>
      <c r="FO260" s="237"/>
      <c r="FP260" s="237"/>
      <c r="FQ260" s="237"/>
      <c r="FR260" s="237"/>
      <c r="FS260" s="237"/>
      <c r="FT260" s="237"/>
      <c r="FU260" s="237"/>
      <c r="FV260" s="237"/>
      <c r="FW260" s="237"/>
      <c r="FX260" s="237"/>
      <c r="FY260" s="237"/>
      <c r="FZ260" s="237"/>
      <c r="GA260" s="237"/>
      <c r="GB260" s="237"/>
      <c r="GC260" s="237"/>
      <c r="GD260" s="237"/>
      <c r="GE260" s="237"/>
      <c r="GF260" s="237"/>
      <c r="GG260" s="237"/>
      <c r="GH260" s="237"/>
      <c r="GI260" s="237"/>
      <c r="GJ260" s="237"/>
      <c r="GK260" s="237"/>
      <c r="GL260" s="237"/>
      <c r="GM260" s="237"/>
      <c r="GN260" s="237"/>
      <c r="GO260" s="237"/>
      <c r="GP260" s="237"/>
      <c r="GQ260" s="237"/>
    </row>
    <row r="261" spans="1:199" s="81" customFormat="1" ht="15" hidden="1">
      <c r="A261" s="93" t="s">
        <v>2292</v>
      </c>
      <c r="B261" s="241" t="s">
        <v>5572</v>
      </c>
      <c r="C261" s="242">
        <v>0</v>
      </c>
      <c r="D261" s="242">
        <v>0</v>
      </c>
      <c r="E261" s="242">
        <v>0</v>
      </c>
      <c r="F261" s="242">
        <v>0</v>
      </c>
      <c r="G261" s="242">
        <v>0</v>
      </c>
      <c r="H261" s="242">
        <v>0</v>
      </c>
      <c r="I261" s="242">
        <v>0</v>
      </c>
      <c r="J261" s="242">
        <v>0</v>
      </c>
      <c r="K261" s="242">
        <v>0</v>
      </c>
      <c r="L261" s="242">
        <v>0</v>
      </c>
      <c r="M261" s="242">
        <v>0</v>
      </c>
      <c r="N261" s="242">
        <v>0</v>
      </c>
      <c r="O261" s="242">
        <v>0</v>
      </c>
      <c r="P261" s="28"/>
      <c r="Q261" s="242">
        <f>SUM(D261:O261)</f>
        <v>0</v>
      </c>
      <c r="R261" s="242">
        <f>IF($R$19&lt;1,0,Q261/$R$19)</f>
        <v>0</v>
      </c>
      <c r="S261" s="243"/>
      <c r="T261" s="351">
        <f>IF(Q261=0,0,1)+IF(C261=0,0,1)+IF(D261=0,0,1)+IF(E261=0,0,1)+IF(F261=0,0,1)+IF(G261=0,0,1)+IF(H261=0,0,1)+IF(I261=0,0,1)+IF(J261=0,0,1)+IF(K261=0,0,1)+IF(L261=0,0,1)+IF(M261=0,0,1)+IF(N261=0,0,1)+IF(O261=0,0,1)</f>
        <v>0</v>
      </c>
      <c r="U261" s="237"/>
      <c r="V261" s="237"/>
      <c r="W261" s="237"/>
      <c r="X261" s="237"/>
      <c r="Y261" s="237"/>
      <c r="Z261" s="237"/>
      <c r="AA261" s="237"/>
      <c r="AB261" s="237"/>
      <c r="AC261" s="237"/>
      <c r="AD261" s="237"/>
      <c r="AE261" s="237"/>
      <c r="AF261" s="237"/>
      <c r="AG261" s="237"/>
      <c r="AH261" s="237"/>
      <c r="AI261" s="237"/>
      <c r="AJ261" s="237"/>
      <c r="AK261" s="237"/>
      <c r="AL261" s="237"/>
      <c r="AM261" s="237"/>
      <c r="AN261" s="237"/>
      <c r="AO261" s="237"/>
      <c r="AP261" s="237"/>
      <c r="AQ261" s="237"/>
      <c r="AR261" s="237"/>
      <c r="AS261" s="237"/>
      <c r="AT261" s="237"/>
      <c r="AU261" s="237"/>
      <c r="AV261" s="237"/>
      <c r="AW261" s="237"/>
      <c r="AX261" s="237"/>
      <c r="AY261" s="237"/>
      <c r="AZ261" s="237"/>
      <c r="BA261" s="237"/>
      <c r="BB261" s="237"/>
      <c r="BC261" s="237"/>
      <c r="BD261" s="237"/>
      <c r="BE261" s="237"/>
      <c r="BF261" s="237"/>
      <c r="BG261" s="237"/>
      <c r="BH261" s="237"/>
      <c r="BI261" s="237"/>
      <c r="BJ261" s="237"/>
      <c r="BK261" s="237"/>
      <c r="BL261" s="237"/>
      <c r="BM261" s="237"/>
      <c r="BN261" s="237"/>
      <c r="BO261" s="237"/>
      <c r="BP261" s="237"/>
      <c r="BQ261" s="237"/>
      <c r="BR261" s="237"/>
      <c r="BS261" s="237"/>
      <c r="BT261" s="237"/>
      <c r="BU261" s="237"/>
      <c r="BV261" s="237"/>
      <c r="BW261" s="237"/>
      <c r="BX261" s="237"/>
      <c r="BY261" s="237"/>
      <c r="BZ261" s="237"/>
      <c r="CA261" s="237"/>
      <c r="CB261" s="237"/>
      <c r="CC261" s="237"/>
      <c r="CD261" s="237"/>
      <c r="CE261" s="237"/>
      <c r="CF261" s="237"/>
      <c r="CG261" s="237"/>
      <c r="CH261" s="237"/>
      <c r="CI261" s="237"/>
      <c r="CJ261" s="237"/>
      <c r="CK261" s="237"/>
      <c r="CL261" s="237"/>
      <c r="CM261" s="237"/>
      <c r="CN261" s="237"/>
      <c r="CO261" s="237"/>
      <c r="CP261" s="237"/>
      <c r="CQ261" s="237"/>
      <c r="CR261" s="237"/>
      <c r="CS261" s="237"/>
      <c r="CT261" s="237"/>
      <c r="CU261" s="237"/>
      <c r="CV261" s="237"/>
      <c r="CW261" s="237"/>
      <c r="CX261" s="237"/>
      <c r="CY261" s="237"/>
      <c r="CZ261" s="237"/>
      <c r="DA261" s="237"/>
      <c r="DB261" s="237"/>
      <c r="DC261" s="237"/>
      <c r="DD261" s="237"/>
      <c r="DE261" s="237"/>
      <c r="DF261" s="237"/>
      <c r="DG261" s="237"/>
      <c r="DH261" s="237"/>
      <c r="DI261" s="237"/>
      <c r="DJ261" s="237"/>
      <c r="DK261" s="237"/>
      <c r="DL261" s="237"/>
      <c r="DM261" s="237"/>
      <c r="DN261" s="237"/>
      <c r="DO261" s="237"/>
      <c r="DP261" s="237"/>
      <c r="DQ261" s="237"/>
      <c r="DR261" s="237"/>
      <c r="DS261" s="237"/>
      <c r="DT261" s="237"/>
      <c r="DU261" s="237"/>
      <c r="DV261" s="237"/>
      <c r="DW261" s="237"/>
      <c r="DX261" s="237"/>
      <c r="DY261" s="237"/>
      <c r="DZ261" s="237"/>
      <c r="EA261" s="237"/>
      <c r="EB261" s="237"/>
      <c r="EC261" s="237"/>
      <c r="ED261" s="237"/>
      <c r="EE261" s="237"/>
      <c r="EF261" s="237"/>
      <c r="EG261" s="237"/>
      <c r="EH261" s="237"/>
      <c r="EI261" s="237"/>
      <c r="EJ261" s="237"/>
      <c r="EK261" s="237"/>
      <c r="EL261" s="237"/>
      <c r="EM261" s="237"/>
      <c r="EN261" s="237"/>
      <c r="EO261" s="237"/>
      <c r="EP261" s="237"/>
      <c r="EQ261" s="237"/>
      <c r="ER261" s="237"/>
      <c r="ES261" s="237"/>
      <c r="ET261" s="237"/>
      <c r="EU261" s="237"/>
      <c r="EV261" s="237"/>
      <c r="EW261" s="237"/>
      <c r="EX261" s="237"/>
      <c r="EY261" s="237"/>
      <c r="EZ261" s="237"/>
      <c r="FA261" s="237"/>
      <c r="FB261" s="237"/>
      <c r="FC261" s="237"/>
      <c r="FD261" s="237"/>
      <c r="FE261" s="237"/>
      <c r="FF261" s="237"/>
      <c r="FG261" s="237"/>
      <c r="FH261" s="237"/>
      <c r="FI261" s="237"/>
      <c r="FJ261" s="237"/>
      <c r="FK261" s="237"/>
      <c r="FL261" s="237"/>
      <c r="FM261" s="237"/>
      <c r="FN261" s="237"/>
      <c r="FO261" s="237"/>
      <c r="FP261" s="237"/>
      <c r="FQ261" s="237"/>
      <c r="FR261" s="237"/>
      <c r="FS261" s="237"/>
      <c r="FT261" s="237"/>
      <c r="FU261" s="237"/>
      <c r="FV261" s="237"/>
      <c r="FW261" s="237"/>
      <c r="FX261" s="237"/>
      <c r="FY261" s="237"/>
      <c r="FZ261" s="237"/>
      <c r="GA261" s="237"/>
      <c r="GB261" s="237"/>
      <c r="GC261" s="237"/>
      <c r="GD261" s="237"/>
      <c r="GE261" s="237"/>
      <c r="GF261" s="237"/>
      <c r="GG261" s="237"/>
      <c r="GH261" s="237"/>
      <c r="GI261" s="237"/>
      <c r="GJ261" s="237"/>
      <c r="GK261" s="237"/>
      <c r="GL261" s="237"/>
      <c r="GM261" s="237"/>
      <c r="GN261" s="237"/>
      <c r="GO261" s="237"/>
      <c r="GP261" s="237"/>
      <c r="GQ261" s="237"/>
    </row>
    <row r="262" spans="1:199" s="81" customFormat="1" ht="15" hidden="1">
      <c r="A262" s="93" t="s">
        <v>2293</v>
      </c>
      <c r="B262" s="241" t="s">
        <v>5627</v>
      </c>
      <c r="C262" s="242">
        <v>0</v>
      </c>
      <c r="D262" s="242">
        <v>0</v>
      </c>
      <c r="E262" s="242">
        <v>0</v>
      </c>
      <c r="F262" s="242">
        <v>0</v>
      </c>
      <c r="G262" s="242">
        <v>0</v>
      </c>
      <c r="H262" s="242">
        <v>0</v>
      </c>
      <c r="I262" s="242">
        <v>0</v>
      </c>
      <c r="J262" s="242">
        <v>0</v>
      </c>
      <c r="K262" s="242">
        <v>0</v>
      </c>
      <c r="L262" s="242">
        <v>0</v>
      </c>
      <c r="M262" s="242">
        <v>0</v>
      </c>
      <c r="N262" s="242">
        <v>0</v>
      </c>
      <c r="O262" s="242">
        <v>0</v>
      </c>
      <c r="P262" s="28"/>
      <c r="Q262" s="242">
        <f>SUM(D262:O262)</f>
        <v>0</v>
      </c>
      <c r="R262" s="242">
        <f>IF($R$19&lt;1,0,Q262/$R$19)</f>
        <v>0</v>
      </c>
      <c r="S262" s="243"/>
      <c r="T262" s="351">
        <f>IF(Q262=0,0,1)+IF(C262=0,0,1)+IF(D262=0,0,1)+IF(E262=0,0,1)+IF(F262=0,0,1)+IF(G262=0,0,1)+IF(H262=0,0,1)+IF(I262=0,0,1)+IF(J262=0,0,1)+IF(K262=0,0,1)+IF(L262=0,0,1)+IF(M262=0,0,1)+IF(N262=0,0,1)+IF(O262=0,0,1)</f>
        <v>0</v>
      </c>
      <c r="U262" s="237"/>
      <c r="V262" s="237"/>
      <c r="W262" s="237"/>
      <c r="X262" s="237"/>
      <c r="Y262" s="237"/>
      <c r="Z262" s="237"/>
      <c r="AA262" s="237"/>
      <c r="AB262" s="237"/>
      <c r="AC262" s="237"/>
      <c r="AD262" s="237"/>
      <c r="AE262" s="237"/>
      <c r="AF262" s="237"/>
      <c r="AG262" s="237"/>
      <c r="AH262" s="237"/>
      <c r="AI262" s="237"/>
      <c r="AJ262" s="237"/>
      <c r="AK262" s="237"/>
      <c r="AL262" s="237"/>
      <c r="AM262" s="237"/>
      <c r="AN262" s="237"/>
      <c r="AO262" s="237"/>
      <c r="AP262" s="237"/>
      <c r="AQ262" s="237"/>
      <c r="AR262" s="237"/>
      <c r="AS262" s="237"/>
      <c r="AT262" s="237"/>
      <c r="AU262" s="237"/>
      <c r="AV262" s="237"/>
      <c r="AW262" s="237"/>
      <c r="AX262" s="237"/>
      <c r="AY262" s="237"/>
      <c r="AZ262" s="237"/>
      <c r="BA262" s="237"/>
      <c r="BB262" s="237"/>
      <c r="BC262" s="237"/>
      <c r="BD262" s="237"/>
      <c r="BE262" s="237"/>
      <c r="BF262" s="237"/>
      <c r="BG262" s="237"/>
      <c r="BH262" s="237"/>
      <c r="BI262" s="237"/>
      <c r="BJ262" s="237"/>
      <c r="BK262" s="237"/>
      <c r="BL262" s="237"/>
      <c r="BM262" s="237"/>
      <c r="BN262" s="237"/>
      <c r="BO262" s="237"/>
      <c r="BP262" s="237"/>
      <c r="BQ262" s="237"/>
      <c r="BR262" s="237"/>
      <c r="BS262" s="237"/>
      <c r="BT262" s="237"/>
      <c r="BU262" s="237"/>
      <c r="BV262" s="237"/>
      <c r="BW262" s="237"/>
      <c r="BX262" s="237"/>
      <c r="BY262" s="237"/>
      <c r="BZ262" s="237"/>
      <c r="CA262" s="237"/>
      <c r="CB262" s="237"/>
      <c r="CC262" s="237"/>
      <c r="CD262" s="237"/>
      <c r="CE262" s="237"/>
      <c r="CF262" s="237"/>
      <c r="CG262" s="237"/>
      <c r="CH262" s="237"/>
      <c r="CI262" s="237"/>
      <c r="CJ262" s="237"/>
      <c r="CK262" s="237"/>
      <c r="CL262" s="237"/>
      <c r="CM262" s="237"/>
      <c r="CN262" s="237"/>
      <c r="CO262" s="237"/>
      <c r="CP262" s="237"/>
      <c r="CQ262" s="237"/>
      <c r="CR262" s="237"/>
      <c r="CS262" s="237"/>
      <c r="CT262" s="237"/>
      <c r="CU262" s="237"/>
      <c r="CV262" s="237"/>
      <c r="CW262" s="237"/>
      <c r="CX262" s="237"/>
      <c r="CY262" s="237"/>
      <c r="CZ262" s="237"/>
      <c r="DA262" s="237"/>
      <c r="DB262" s="237"/>
      <c r="DC262" s="237"/>
      <c r="DD262" s="237"/>
      <c r="DE262" s="237"/>
      <c r="DF262" s="237"/>
      <c r="DG262" s="237"/>
      <c r="DH262" s="237"/>
      <c r="DI262" s="237"/>
      <c r="DJ262" s="237"/>
      <c r="DK262" s="237"/>
      <c r="DL262" s="237"/>
      <c r="DM262" s="237"/>
      <c r="DN262" s="237"/>
      <c r="DO262" s="237"/>
      <c r="DP262" s="237"/>
      <c r="DQ262" s="237"/>
      <c r="DR262" s="237"/>
      <c r="DS262" s="237"/>
      <c r="DT262" s="237"/>
      <c r="DU262" s="237"/>
      <c r="DV262" s="237"/>
      <c r="DW262" s="237"/>
      <c r="DX262" s="237"/>
      <c r="DY262" s="237"/>
      <c r="DZ262" s="237"/>
      <c r="EA262" s="237"/>
      <c r="EB262" s="237"/>
      <c r="EC262" s="237"/>
      <c r="ED262" s="237"/>
      <c r="EE262" s="237"/>
      <c r="EF262" s="237"/>
      <c r="EG262" s="237"/>
      <c r="EH262" s="237"/>
      <c r="EI262" s="237"/>
      <c r="EJ262" s="237"/>
      <c r="EK262" s="237"/>
      <c r="EL262" s="237"/>
      <c r="EM262" s="237"/>
      <c r="EN262" s="237"/>
      <c r="EO262" s="237"/>
      <c r="EP262" s="237"/>
      <c r="EQ262" s="237"/>
      <c r="ER262" s="237"/>
      <c r="ES262" s="237"/>
      <c r="ET262" s="237"/>
      <c r="EU262" s="237"/>
      <c r="EV262" s="237"/>
      <c r="EW262" s="237"/>
      <c r="EX262" s="237"/>
      <c r="EY262" s="237"/>
      <c r="EZ262" s="237"/>
      <c r="FA262" s="237"/>
      <c r="FB262" s="237"/>
      <c r="FC262" s="237"/>
      <c r="FD262" s="237"/>
      <c r="FE262" s="237"/>
      <c r="FF262" s="237"/>
      <c r="FG262" s="237"/>
      <c r="FH262" s="237"/>
      <c r="FI262" s="237"/>
      <c r="FJ262" s="237"/>
      <c r="FK262" s="237"/>
      <c r="FL262" s="237"/>
      <c r="FM262" s="237"/>
      <c r="FN262" s="237"/>
      <c r="FO262" s="237"/>
      <c r="FP262" s="237"/>
      <c r="FQ262" s="237"/>
      <c r="FR262" s="237"/>
      <c r="FS262" s="237"/>
      <c r="FT262" s="237"/>
      <c r="FU262" s="237"/>
      <c r="FV262" s="237"/>
      <c r="FW262" s="237"/>
      <c r="FX262" s="237"/>
      <c r="FY262" s="237"/>
      <c r="FZ262" s="237"/>
      <c r="GA262" s="237"/>
      <c r="GB262" s="237"/>
      <c r="GC262" s="237"/>
      <c r="GD262" s="237"/>
      <c r="GE262" s="237"/>
      <c r="GF262" s="237"/>
      <c r="GG262" s="237"/>
      <c r="GH262" s="237"/>
      <c r="GI262" s="237"/>
      <c r="GJ262" s="237"/>
      <c r="GK262" s="237"/>
      <c r="GL262" s="237"/>
      <c r="GM262" s="237"/>
      <c r="GN262" s="237"/>
      <c r="GO262" s="237"/>
      <c r="GP262" s="237"/>
      <c r="GQ262" s="237"/>
    </row>
    <row r="263" spans="1:199" s="81" customFormat="1" ht="15" hidden="1">
      <c r="A263" s="93" t="s">
        <v>2294</v>
      </c>
      <c r="B263" s="241" t="s">
        <v>5628</v>
      </c>
      <c r="C263" s="242">
        <v>0</v>
      </c>
      <c r="D263" s="242">
        <v>0</v>
      </c>
      <c r="E263" s="242">
        <v>0</v>
      </c>
      <c r="F263" s="242">
        <v>0</v>
      </c>
      <c r="G263" s="242">
        <v>0</v>
      </c>
      <c r="H263" s="242">
        <v>0</v>
      </c>
      <c r="I263" s="242">
        <v>0</v>
      </c>
      <c r="J263" s="242">
        <v>0</v>
      </c>
      <c r="K263" s="242">
        <v>0</v>
      </c>
      <c r="L263" s="242">
        <v>0</v>
      </c>
      <c r="M263" s="242">
        <v>0</v>
      </c>
      <c r="N263" s="242">
        <v>0</v>
      </c>
      <c r="O263" s="242">
        <v>0</v>
      </c>
      <c r="P263" s="28"/>
      <c r="Q263" s="242">
        <f>SUM(D263:O263)</f>
        <v>0</v>
      </c>
      <c r="R263" s="242">
        <f>IF($R$19&lt;1,0,Q263/$R$19)</f>
        <v>0</v>
      </c>
      <c r="S263" s="243"/>
      <c r="T263" s="351">
        <f>IF(Q263=0,0,1)+IF(C263=0,0,1)+IF(D263=0,0,1)+IF(E263=0,0,1)+IF(F263=0,0,1)+IF(G263=0,0,1)+IF(H263=0,0,1)+IF(I263=0,0,1)+IF(J263=0,0,1)+IF(K263=0,0,1)+IF(L263=0,0,1)+IF(M263=0,0,1)+IF(N263=0,0,1)+IF(O263=0,0,1)</f>
        <v>0</v>
      </c>
      <c r="U263" s="237"/>
      <c r="V263" s="237"/>
      <c r="W263" s="237"/>
      <c r="X263" s="237"/>
      <c r="Y263" s="237"/>
      <c r="Z263" s="237"/>
      <c r="AA263" s="237"/>
      <c r="AB263" s="237"/>
      <c r="AC263" s="237"/>
      <c r="AD263" s="237"/>
      <c r="AE263" s="237"/>
      <c r="AF263" s="237"/>
      <c r="AG263" s="237"/>
      <c r="AH263" s="237"/>
      <c r="AI263" s="237"/>
      <c r="AJ263" s="237"/>
      <c r="AK263" s="237"/>
      <c r="AL263" s="237"/>
      <c r="AM263" s="237"/>
      <c r="AN263" s="237"/>
      <c r="AO263" s="237"/>
      <c r="AP263" s="237"/>
      <c r="AQ263" s="237"/>
      <c r="AR263" s="237"/>
      <c r="AS263" s="237"/>
      <c r="AT263" s="237"/>
      <c r="AU263" s="237"/>
      <c r="AV263" s="237"/>
      <c r="AW263" s="237"/>
      <c r="AX263" s="237"/>
      <c r="AY263" s="237"/>
      <c r="AZ263" s="237"/>
      <c r="BA263" s="237"/>
      <c r="BB263" s="237"/>
      <c r="BC263" s="237"/>
      <c r="BD263" s="237"/>
      <c r="BE263" s="237"/>
      <c r="BF263" s="237"/>
      <c r="BG263" s="237"/>
      <c r="BH263" s="237"/>
      <c r="BI263" s="237"/>
      <c r="BJ263" s="237"/>
      <c r="BK263" s="237"/>
      <c r="BL263" s="237"/>
      <c r="BM263" s="237"/>
      <c r="BN263" s="237"/>
      <c r="BO263" s="237"/>
      <c r="BP263" s="237"/>
      <c r="BQ263" s="237"/>
      <c r="BR263" s="237"/>
      <c r="BS263" s="237"/>
      <c r="BT263" s="237"/>
      <c r="BU263" s="237"/>
      <c r="BV263" s="237"/>
      <c r="BW263" s="237"/>
      <c r="BX263" s="237"/>
      <c r="BY263" s="237"/>
      <c r="BZ263" s="237"/>
      <c r="CA263" s="237"/>
      <c r="CB263" s="237"/>
      <c r="CC263" s="237"/>
      <c r="CD263" s="237"/>
      <c r="CE263" s="237"/>
      <c r="CF263" s="237"/>
      <c r="CG263" s="237"/>
      <c r="CH263" s="237"/>
      <c r="CI263" s="237"/>
      <c r="CJ263" s="237"/>
      <c r="CK263" s="237"/>
      <c r="CL263" s="237"/>
      <c r="CM263" s="237"/>
      <c r="CN263" s="237"/>
      <c r="CO263" s="237"/>
      <c r="CP263" s="237"/>
      <c r="CQ263" s="237"/>
      <c r="CR263" s="237"/>
      <c r="CS263" s="237"/>
      <c r="CT263" s="237"/>
      <c r="CU263" s="237"/>
      <c r="CV263" s="237"/>
      <c r="CW263" s="237"/>
      <c r="CX263" s="237"/>
      <c r="CY263" s="237"/>
      <c r="CZ263" s="237"/>
      <c r="DA263" s="237"/>
      <c r="DB263" s="237"/>
      <c r="DC263" s="237"/>
      <c r="DD263" s="237"/>
      <c r="DE263" s="237"/>
      <c r="DF263" s="237"/>
      <c r="DG263" s="237"/>
      <c r="DH263" s="237"/>
      <c r="DI263" s="237"/>
      <c r="DJ263" s="237"/>
      <c r="DK263" s="237"/>
      <c r="DL263" s="237"/>
      <c r="DM263" s="237"/>
      <c r="DN263" s="237"/>
      <c r="DO263" s="237"/>
      <c r="DP263" s="237"/>
      <c r="DQ263" s="237"/>
      <c r="DR263" s="237"/>
      <c r="DS263" s="237"/>
      <c r="DT263" s="237"/>
      <c r="DU263" s="237"/>
      <c r="DV263" s="237"/>
      <c r="DW263" s="237"/>
      <c r="DX263" s="237"/>
      <c r="DY263" s="237"/>
      <c r="DZ263" s="237"/>
      <c r="EA263" s="237"/>
      <c r="EB263" s="237"/>
      <c r="EC263" s="237"/>
      <c r="ED263" s="237"/>
      <c r="EE263" s="237"/>
      <c r="EF263" s="237"/>
      <c r="EG263" s="237"/>
      <c r="EH263" s="237"/>
      <c r="EI263" s="237"/>
      <c r="EJ263" s="237"/>
      <c r="EK263" s="237"/>
      <c r="EL263" s="237"/>
      <c r="EM263" s="237"/>
      <c r="EN263" s="237"/>
      <c r="EO263" s="237"/>
      <c r="EP263" s="237"/>
      <c r="EQ263" s="237"/>
      <c r="ER263" s="237"/>
      <c r="ES263" s="237"/>
      <c r="ET263" s="237"/>
      <c r="EU263" s="237"/>
      <c r="EV263" s="237"/>
      <c r="EW263" s="237"/>
      <c r="EX263" s="237"/>
      <c r="EY263" s="237"/>
      <c r="EZ263" s="237"/>
      <c r="FA263" s="237"/>
      <c r="FB263" s="237"/>
      <c r="FC263" s="237"/>
      <c r="FD263" s="237"/>
      <c r="FE263" s="237"/>
      <c r="FF263" s="237"/>
      <c r="FG263" s="237"/>
      <c r="FH263" s="237"/>
      <c r="FI263" s="237"/>
      <c r="FJ263" s="237"/>
      <c r="FK263" s="237"/>
      <c r="FL263" s="237"/>
      <c r="FM263" s="237"/>
      <c r="FN263" s="237"/>
      <c r="FO263" s="237"/>
      <c r="FP263" s="237"/>
      <c r="FQ263" s="237"/>
      <c r="FR263" s="237"/>
      <c r="FS263" s="237"/>
      <c r="FT263" s="237"/>
      <c r="FU263" s="237"/>
      <c r="FV263" s="237"/>
      <c r="FW263" s="237"/>
      <c r="FX263" s="237"/>
      <c r="FY263" s="237"/>
      <c r="FZ263" s="237"/>
      <c r="GA263" s="237"/>
      <c r="GB263" s="237"/>
      <c r="GC263" s="237"/>
      <c r="GD263" s="237"/>
      <c r="GE263" s="237"/>
      <c r="GF263" s="237"/>
      <c r="GG263" s="237"/>
      <c r="GH263" s="237"/>
      <c r="GI263" s="237"/>
      <c r="GJ263" s="237"/>
      <c r="GK263" s="237"/>
      <c r="GL263" s="237"/>
      <c r="GM263" s="237"/>
      <c r="GN263" s="237"/>
      <c r="GO263" s="237"/>
      <c r="GP263" s="237"/>
      <c r="GQ263" s="237"/>
    </row>
    <row r="264" spans="1:199" s="81" customFormat="1" ht="15" hidden="1">
      <c r="A264" s="93" t="s">
        <v>2295</v>
      </c>
      <c r="B264" s="241" t="s">
        <v>5629</v>
      </c>
      <c r="C264" s="242">
        <v>0</v>
      </c>
      <c r="D264" s="242">
        <v>0</v>
      </c>
      <c r="E264" s="242">
        <v>0</v>
      </c>
      <c r="F264" s="242">
        <v>0</v>
      </c>
      <c r="G264" s="242">
        <v>0</v>
      </c>
      <c r="H264" s="242">
        <v>0</v>
      </c>
      <c r="I264" s="242">
        <v>0</v>
      </c>
      <c r="J264" s="242">
        <v>0</v>
      </c>
      <c r="K264" s="242">
        <v>0</v>
      </c>
      <c r="L264" s="242">
        <v>0</v>
      </c>
      <c r="M264" s="242">
        <v>0</v>
      </c>
      <c r="N264" s="242">
        <v>0</v>
      </c>
      <c r="O264" s="242">
        <v>0</v>
      </c>
      <c r="P264" s="28"/>
      <c r="Q264" s="242">
        <f>SUM(D264:O264)</f>
        <v>0</v>
      </c>
      <c r="R264" s="242">
        <f>IF($R$19&lt;1,0,Q264/$R$19)</f>
        <v>0</v>
      </c>
      <c r="S264" s="243"/>
      <c r="T264" s="351">
        <f>IF(Q264=0,0,1)+IF(C264=0,0,1)+IF(D264=0,0,1)+IF(E264=0,0,1)+IF(F264=0,0,1)+IF(G264=0,0,1)+IF(H264=0,0,1)+IF(I264=0,0,1)+IF(J264=0,0,1)+IF(K264=0,0,1)+IF(L264=0,0,1)+IF(M264=0,0,1)+IF(N264=0,0,1)+IF(O264=0,0,1)</f>
        <v>0</v>
      </c>
      <c r="U264" s="237"/>
      <c r="V264" s="237"/>
      <c r="W264" s="237"/>
      <c r="X264" s="237"/>
      <c r="Y264" s="237"/>
      <c r="Z264" s="237"/>
      <c r="AA264" s="237"/>
      <c r="AB264" s="237"/>
      <c r="AC264" s="237"/>
      <c r="AD264" s="237"/>
      <c r="AE264" s="237"/>
      <c r="AF264" s="237"/>
      <c r="AG264" s="237"/>
      <c r="AH264" s="237"/>
      <c r="AI264" s="237"/>
      <c r="AJ264" s="237"/>
      <c r="AK264" s="237"/>
      <c r="AL264" s="237"/>
      <c r="AM264" s="237"/>
      <c r="AN264" s="237"/>
      <c r="AO264" s="237"/>
      <c r="AP264" s="237"/>
      <c r="AQ264" s="237"/>
      <c r="AR264" s="237"/>
      <c r="AS264" s="237"/>
      <c r="AT264" s="237"/>
      <c r="AU264" s="237"/>
      <c r="AV264" s="237"/>
      <c r="AW264" s="237"/>
      <c r="AX264" s="237"/>
      <c r="AY264" s="237"/>
      <c r="AZ264" s="237"/>
      <c r="BA264" s="237"/>
      <c r="BB264" s="237"/>
      <c r="BC264" s="237"/>
      <c r="BD264" s="237"/>
      <c r="BE264" s="237"/>
      <c r="BF264" s="237"/>
      <c r="BG264" s="237"/>
      <c r="BH264" s="237"/>
      <c r="BI264" s="237"/>
      <c r="BJ264" s="237"/>
      <c r="BK264" s="237"/>
      <c r="BL264" s="237"/>
      <c r="BM264" s="237"/>
      <c r="BN264" s="237"/>
      <c r="BO264" s="237"/>
      <c r="BP264" s="237"/>
      <c r="BQ264" s="237"/>
      <c r="BR264" s="237"/>
      <c r="BS264" s="237"/>
      <c r="BT264" s="237"/>
      <c r="BU264" s="237"/>
      <c r="BV264" s="237"/>
      <c r="BW264" s="237"/>
      <c r="BX264" s="237"/>
      <c r="BY264" s="237"/>
      <c r="BZ264" s="237"/>
      <c r="CA264" s="237"/>
      <c r="CB264" s="237"/>
      <c r="CC264" s="237"/>
      <c r="CD264" s="237"/>
      <c r="CE264" s="237"/>
      <c r="CF264" s="237"/>
      <c r="CG264" s="237"/>
      <c r="CH264" s="237"/>
      <c r="CI264" s="237"/>
      <c r="CJ264" s="237"/>
      <c r="CK264" s="237"/>
      <c r="CL264" s="237"/>
      <c r="CM264" s="237"/>
      <c r="CN264" s="237"/>
      <c r="CO264" s="237"/>
      <c r="CP264" s="237"/>
      <c r="CQ264" s="237"/>
      <c r="CR264" s="237"/>
      <c r="CS264" s="237"/>
      <c r="CT264" s="237"/>
      <c r="CU264" s="237"/>
      <c r="CV264" s="237"/>
      <c r="CW264" s="237"/>
      <c r="CX264" s="237"/>
      <c r="CY264" s="237"/>
      <c r="CZ264" s="237"/>
      <c r="DA264" s="237"/>
      <c r="DB264" s="237"/>
      <c r="DC264" s="237"/>
      <c r="DD264" s="237"/>
      <c r="DE264" s="237"/>
      <c r="DF264" s="237"/>
      <c r="DG264" s="237"/>
      <c r="DH264" s="237"/>
      <c r="DI264" s="237"/>
      <c r="DJ264" s="237"/>
      <c r="DK264" s="237"/>
      <c r="DL264" s="237"/>
      <c r="DM264" s="237"/>
      <c r="DN264" s="237"/>
      <c r="DO264" s="237"/>
      <c r="DP264" s="237"/>
      <c r="DQ264" s="237"/>
      <c r="DR264" s="237"/>
      <c r="DS264" s="237"/>
      <c r="DT264" s="237"/>
      <c r="DU264" s="237"/>
      <c r="DV264" s="237"/>
      <c r="DW264" s="237"/>
      <c r="DX264" s="237"/>
      <c r="DY264" s="237"/>
      <c r="DZ264" s="237"/>
      <c r="EA264" s="237"/>
      <c r="EB264" s="237"/>
      <c r="EC264" s="237"/>
      <c r="ED264" s="237"/>
      <c r="EE264" s="237"/>
      <c r="EF264" s="237"/>
      <c r="EG264" s="237"/>
      <c r="EH264" s="237"/>
      <c r="EI264" s="237"/>
      <c r="EJ264" s="237"/>
      <c r="EK264" s="237"/>
      <c r="EL264" s="237"/>
      <c r="EM264" s="237"/>
      <c r="EN264" s="237"/>
      <c r="EO264" s="237"/>
      <c r="EP264" s="237"/>
      <c r="EQ264" s="237"/>
      <c r="ER264" s="237"/>
      <c r="ES264" s="237"/>
      <c r="ET264" s="237"/>
      <c r="EU264" s="237"/>
      <c r="EV264" s="237"/>
      <c r="EW264" s="237"/>
      <c r="EX264" s="237"/>
      <c r="EY264" s="237"/>
      <c r="EZ264" s="237"/>
      <c r="FA264" s="237"/>
      <c r="FB264" s="237"/>
      <c r="FC264" s="237"/>
      <c r="FD264" s="237"/>
      <c r="FE264" s="237"/>
      <c r="FF264" s="237"/>
      <c r="FG264" s="237"/>
      <c r="FH264" s="237"/>
      <c r="FI264" s="237"/>
      <c r="FJ264" s="237"/>
      <c r="FK264" s="237"/>
      <c r="FL264" s="237"/>
      <c r="FM264" s="237"/>
      <c r="FN264" s="237"/>
      <c r="FO264" s="237"/>
      <c r="FP264" s="237"/>
      <c r="FQ264" s="237"/>
      <c r="FR264" s="237"/>
      <c r="FS264" s="237"/>
      <c r="FT264" s="237"/>
      <c r="FU264" s="237"/>
      <c r="FV264" s="237"/>
      <c r="FW264" s="237"/>
      <c r="FX264" s="237"/>
      <c r="FY264" s="237"/>
      <c r="FZ264" s="237"/>
      <c r="GA264" s="237"/>
      <c r="GB264" s="237"/>
      <c r="GC264" s="237"/>
      <c r="GD264" s="237"/>
      <c r="GE264" s="237"/>
      <c r="GF264" s="237"/>
      <c r="GG264" s="237"/>
      <c r="GH264" s="237"/>
      <c r="GI264" s="237"/>
      <c r="GJ264" s="237"/>
      <c r="GK264" s="237"/>
      <c r="GL264" s="237"/>
      <c r="GM264" s="237"/>
      <c r="GN264" s="237"/>
      <c r="GO264" s="237"/>
      <c r="GP264" s="237"/>
      <c r="GQ264" s="237"/>
    </row>
    <row r="265" spans="1:199" s="81" customFormat="1" ht="15" hidden="1">
      <c r="A265" s="93" t="s">
        <v>2296</v>
      </c>
      <c r="B265" s="241" t="s">
        <v>5630</v>
      </c>
      <c r="C265" s="242">
        <v>0</v>
      </c>
      <c r="D265" s="242">
        <v>0</v>
      </c>
      <c r="E265" s="242">
        <v>0</v>
      </c>
      <c r="F265" s="242">
        <v>0</v>
      </c>
      <c r="G265" s="242">
        <v>0</v>
      </c>
      <c r="H265" s="242">
        <v>0</v>
      </c>
      <c r="I265" s="242">
        <v>0</v>
      </c>
      <c r="J265" s="242">
        <v>0</v>
      </c>
      <c r="K265" s="242">
        <v>0</v>
      </c>
      <c r="L265" s="242">
        <v>0</v>
      </c>
      <c r="M265" s="242">
        <v>0</v>
      </c>
      <c r="N265" s="242">
        <v>0</v>
      </c>
      <c r="O265" s="242">
        <v>0</v>
      </c>
      <c r="P265" s="28"/>
      <c r="Q265" s="242">
        <f>SUM(D265:O265)</f>
        <v>0</v>
      </c>
      <c r="R265" s="242">
        <f>IF($R$19&lt;1,0,Q265/$R$19)</f>
        <v>0</v>
      </c>
      <c r="S265" s="243"/>
      <c r="T265" s="351">
        <f>IF(Q265=0,0,1)+IF(C265=0,0,1)+IF(D265=0,0,1)+IF(E265=0,0,1)+IF(F265=0,0,1)+IF(G265=0,0,1)+IF(H265=0,0,1)+IF(I265=0,0,1)+IF(J265=0,0,1)+IF(K265=0,0,1)+IF(L265=0,0,1)+IF(M265=0,0,1)+IF(N265=0,0,1)+IF(O265=0,0,1)</f>
        <v>0</v>
      </c>
      <c r="U265" s="237"/>
      <c r="V265" s="237"/>
      <c r="W265" s="237"/>
      <c r="X265" s="237"/>
      <c r="Y265" s="237"/>
      <c r="Z265" s="237"/>
      <c r="AA265" s="237"/>
      <c r="AB265" s="237"/>
      <c r="AC265" s="237"/>
      <c r="AD265" s="237"/>
      <c r="AE265" s="237"/>
      <c r="AF265" s="237"/>
      <c r="AG265" s="237"/>
      <c r="AH265" s="237"/>
      <c r="AI265" s="237"/>
      <c r="AJ265" s="237"/>
      <c r="AK265" s="237"/>
      <c r="AL265" s="237"/>
      <c r="AM265" s="237"/>
      <c r="AN265" s="237"/>
      <c r="AO265" s="237"/>
      <c r="AP265" s="237"/>
      <c r="AQ265" s="237"/>
      <c r="AR265" s="237"/>
      <c r="AS265" s="237"/>
      <c r="AT265" s="237"/>
      <c r="AU265" s="237"/>
      <c r="AV265" s="237"/>
      <c r="AW265" s="237"/>
      <c r="AX265" s="237"/>
      <c r="AY265" s="237"/>
      <c r="AZ265" s="237"/>
      <c r="BA265" s="237"/>
      <c r="BB265" s="237"/>
      <c r="BC265" s="237"/>
      <c r="BD265" s="237"/>
      <c r="BE265" s="237"/>
      <c r="BF265" s="237"/>
      <c r="BG265" s="237"/>
      <c r="BH265" s="237"/>
      <c r="BI265" s="237"/>
      <c r="BJ265" s="237"/>
      <c r="BK265" s="237"/>
      <c r="BL265" s="237"/>
      <c r="BM265" s="237"/>
      <c r="BN265" s="237"/>
      <c r="BO265" s="237"/>
      <c r="BP265" s="237"/>
      <c r="BQ265" s="237"/>
      <c r="BR265" s="237"/>
      <c r="BS265" s="237"/>
      <c r="BT265" s="237"/>
      <c r="BU265" s="237"/>
      <c r="BV265" s="237"/>
      <c r="BW265" s="237"/>
      <c r="BX265" s="237"/>
      <c r="BY265" s="237"/>
      <c r="BZ265" s="237"/>
      <c r="CA265" s="237"/>
      <c r="CB265" s="237"/>
      <c r="CC265" s="237"/>
      <c r="CD265" s="237"/>
      <c r="CE265" s="237"/>
      <c r="CF265" s="237"/>
      <c r="CG265" s="237"/>
      <c r="CH265" s="237"/>
      <c r="CI265" s="237"/>
      <c r="CJ265" s="237"/>
      <c r="CK265" s="237"/>
      <c r="CL265" s="237"/>
      <c r="CM265" s="237"/>
      <c r="CN265" s="237"/>
      <c r="CO265" s="237"/>
      <c r="CP265" s="237"/>
      <c r="CQ265" s="237"/>
      <c r="CR265" s="237"/>
      <c r="CS265" s="237"/>
      <c r="CT265" s="237"/>
      <c r="CU265" s="237"/>
      <c r="CV265" s="237"/>
      <c r="CW265" s="237"/>
      <c r="CX265" s="237"/>
      <c r="CY265" s="237"/>
      <c r="CZ265" s="237"/>
      <c r="DA265" s="237"/>
      <c r="DB265" s="237"/>
      <c r="DC265" s="237"/>
      <c r="DD265" s="237"/>
      <c r="DE265" s="237"/>
      <c r="DF265" s="237"/>
      <c r="DG265" s="237"/>
      <c r="DH265" s="237"/>
      <c r="DI265" s="237"/>
      <c r="DJ265" s="237"/>
      <c r="DK265" s="237"/>
      <c r="DL265" s="237"/>
      <c r="DM265" s="237"/>
      <c r="DN265" s="237"/>
      <c r="DO265" s="237"/>
      <c r="DP265" s="237"/>
      <c r="DQ265" s="237"/>
      <c r="DR265" s="237"/>
      <c r="DS265" s="237"/>
      <c r="DT265" s="237"/>
      <c r="DU265" s="237"/>
      <c r="DV265" s="237"/>
      <c r="DW265" s="237"/>
      <c r="DX265" s="237"/>
      <c r="DY265" s="237"/>
      <c r="DZ265" s="237"/>
      <c r="EA265" s="237"/>
      <c r="EB265" s="237"/>
      <c r="EC265" s="237"/>
      <c r="ED265" s="237"/>
      <c r="EE265" s="237"/>
      <c r="EF265" s="237"/>
      <c r="EG265" s="237"/>
      <c r="EH265" s="237"/>
      <c r="EI265" s="237"/>
      <c r="EJ265" s="237"/>
      <c r="EK265" s="237"/>
      <c r="EL265" s="237"/>
      <c r="EM265" s="237"/>
      <c r="EN265" s="237"/>
      <c r="EO265" s="237"/>
      <c r="EP265" s="237"/>
      <c r="EQ265" s="237"/>
      <c r="ER265" s="237"/>
      <c r="ES265" s="237"/>
      <c r="ET265" s="237"/>
      <c r="EU265" s="237"/>
      <c r="EV265" s="237"/>
      <c r="EW265" s="237"/>
      <c r="EX265" s="237"/>
      <c r="EY265" s="237"/>
      <c r="EZ265" s="237"/>
      <c r="FA265" s="237"/>
      <c r="FB265" s="237"/>
      <c r="FC265" s="237"/>
      <c r="FD265" s="237"/>
      <c r="FE265" s="237"/>
      <c r="FF265" s="237"/>
      <c r="FG265" s="237"/>
      <c r="FH265" s="237"/>
      <c r="FI265" s="237"/>
      <c r="FJ265" s="237"/>
      <c r="FK265" s="237"/>
      <c r="FL265" s="237"/>
      <c r="FM265" s="237"/>
      <c r="FN265" s="237"/>
      <c r="FO265" s="237"/>
      <c r="FP265" s="237"/>
      <c r="FQ265" s="237"/>
      <c r="FR265" s="237"/>
      <c r="FS265" s="237"/>
      <c r="FT265" s="237"/>
      <c r="FU265" s="237"/>
      <c r="FV265" s="237"/>
      <c r="FW265" s="237"/>
      <c r="FX265" s="237"/>
      <c r="FY265" s="237"/>
      <c r="FZ265" s="237"/>
      <c r="GA265" s="237"/>
      <c r="GB265" s="237"/>
      <c r="GC265" s="237"/>
      <c r="GD265" s="237"/>
      <c r="GE265" s="237"/>
      <c r="GF265" s="237"/>
      <c r="GG265" s="237"/>
      <c r="GH265" s="237"/>
      <c r="GI265" s="237"/>
      <c r="GJ265" s="237"/>
      <c r="GK265" s="237"/>
      <c r="GL265" s="237"/>
      <c r="GM265" s="237"/>
      <c r="GN265" s="237"/>
      <c r="GO265" s="237"/>
      <c r="GP265" s="237"/>
      <c r="GQ265" s="237"/>
    </row>
    <row r="266" spans="1:199" s="81" customFormat="1" ht="15" hidden="1">
      <c r="A266" s="93" t="s">
        <v>2297</v>
      </c>
      <c r="B266" s="241" t="s">
        <v>5631</v>
      </c>
      <c r="C266" s="242">
        <v>0</v>
      </c>
      <c r="D266" s="242">
        <v>0</v>
      </c>
      <c r="E266" s="242">
        <v>0</v>
      </c>
      <c r="F266" s="242">
        <v>0</v>
      </c>
      <c r="G266" s="242">
        <v>0</v>
      </c>
      <c r="H266" s="242">
        <v>0</v>
      </c>
      <c r="I266" s="242">
        <v>0</v>
      </c>
      <c r="J266" s="242">
        <v>0</v>
      </c>
      <c r="K266" s="242">
        <v>0</v>
      </c>
      <c r="L266" s="242">
        <v>0</v>
      </c>
      <c r="M266" s="242">
        <v>0</v>
      </c>
      <c r="N266" s="242">
        <v>0</v>
      </c>
      <c r="O266" s="242">
        <v>0</v>
      </c>
      <c r="P266" s="28"/>
      <c r="Q266" s="242">
        <f>SUM(D266:O266)</f>
        <v>0</v>
      </c>
      <c r="R266" s="242">
        <f>IF($R$19&lt;1,0,Q266/$R$19)</f>
        <v>0</v>
      </c>
      <c r="S266" s="243"/>
      <c r="T266" s="351">
        <f>IF(Q266=0,0,1)+IF(C266=0,0,1)+IF(D266=0,0,1)+IF(E266=0,0,1)+IF(F266=0,0,1)+IF(G266=0,0,1)+IF(H266=0,0,1)+IF(I266=0,0,1)+IF(J266=0,0,1)+IF(K266=0,0,1)+IF(L266=0,0,1)+IF(M266=0,0,1)+IF(N266=0,0,1)+IF(O266=0,0,1)</f>
        <v>0</v>
      </c>
      <c r="U266" s="237"/>
      <c r="V266" s="237"/>
      <c r="W266" s="237"/>
      <c r="X266" s="237"/>
      <c r="Y266" s="237"/>
      <c r="Z266" s="237"/>
      <c r="AA266" s="237"/>
      <c r="AB266" s="237"/>
      <c r="AC266" s="237"/>
      <c r="AD266" s="237"/>
      <c r="AE266" s="237"/>
      <c r="AF266" s="237"/>
      <c r="AG266" s="237"/>
      <c r="AH266" s="237"/>
      <c r="AI266" s="237"/>
      <c r="AJ266" s="237"/>
      <c r="AK266" s="237"/>
      <c r="AL266" s="237"/>
      <c r="AM266" s="237"/>
      <c r="AN266" s="237"/>
      <c r="AO266" s="237"/>
      <c r="AP266" s="237"/>
      <c r="AQ266" s="237"/>
      <c r="AR266" s="237"/>
      <c r="AS266" s="237"/>
      <c r="AT266" s="237"/>
      <c r="AU266" s="237"/>
      <c r="AV266" s="237"/>
      <c r="AW266" s="237"/>
      <c r="AX266" s="237"/>
      <c r="AY266" s="237"/>
      <c r="AZ266" s="237"/>
      <c r="BA266" s="237"/>
      <c r="BB266" s="237"/>
      <c r="BC266" s="237"/>
      <c r="BD266" s="237"/>
      <c r="BE266" s="237"/>
      <c r="BF266" s="237"/>
      <c r="BG266" s="237"/>
      <c r="BH266" s="237"/>
      <c r="BI266" s="237"/>
      <c r="BJ266" s="237"/>
      <c r="BK266" s="237"/>
      <c r="BL266" s="237"/>
      <c r="BM266" s="237"/>
      <c r="BN266" s="237"/>
      <c r="BO266" s="237"/>
      <c r="BP266" s="237"/>
      <c r="BQ266" s="237"/>
      <c r="BR266" s="237"/>
      <c r="BS266" s="237"/>
      <c r="BT266" s="237"/>
      <c r="BU266" s="237"/>
      <c r="BV266" s="237"/>
      <c r="BW266" s="237"/>
      <c r="BX266" s="237"/>
      <c r="BY266" s="237"/>
      <c r="BZ266" s="237"/>
      <c r="CA266" s="237"/>
      <c r="CB266" s="237"/>
      <c r="CC266" s="237"/>
      <c r="CD266" s="237"/>
      <c r="CE266" s="237"/>
      <c r="CF266" s="237"/>
      <c r="CG266" s="237"/>
      <c r="CH266" s="237"/>
      <c r="CI266" s="237"/>
      <c r="CJ266" s="237"/>
      <c r="CK266" s="237"/>
      <c r="CL266" s="237"/>
      <c r="CM266" s="237"/>
      <c r="CN266" s="237"/>
      <c r="CO266" s="237"/>
      <c r="CP266" s="237"/>
      <c r="CQ266" s="237"/>
      <c r="CR266" s="237"/>
      <c r="CS266" s="237"/>
      <c r="CT266" s="237"/>
      <c r="CU266" s="237"/>
      <c r="CV266" s="237"/>
      <c r="CW266" s="237"/>
      <c r="CX266" s="237"/>
      <c r="CY266" s="237"/>
      <c r="CZ266" s="237"/>
      <c r="DA266" s="237"/>
      <c r="DB266" s="237"/>
      <c r="DC266" s="237"/>
      <c r="DD266" s="237"/>
      <c r="DE266" s="237"/>
      <c r="DF266" s="237"/>
      <c r="DG266" s="237"/>
      <c r="DH266" s="237"/>
      <c r="DI266" s="237"/>
      <c r="DJ266" s="237"/>
      <c r="DK266" s="237"/>
      <c r="DL266" s="237"/>
      <c r="DM266" s="237"/>
      <c r="DN266" s="237"/>
      <c r="DO266" s="237"/>
      <c r="DP266" s="237"/>
      <c r="DQ266" s="237"/>
      <c r="DR266" s="237"/>
      <c r="DS266" s="237"/>
      <c r="DT266" s="237"/>
      <c r="DU266" s="237"/>
      <c r="DV266" s="237"/>
      <c r="DW266" s="237"/>
      <c r="DX266" s="237"/>
      <c r="DY266" s="237"/>
      <c r="DZ266" s="237"/>
      <c r="EA266" s="237"/>
      <c r="EB266" s="237"/>
      <c r="EC266" s="237"/>
      <c r="ED266" s="237"/>
      <c r="EE266" s="237"/>
      <c r="EF266" s="237"/>
      <c r="EG266" s="237"/>
      <c r="EH266" s="237"/>
      <c r="EI266" s="237"/>
      <c r="EJ266" s="237"/>
      <c r="EK266" s="237"/>
      <c r="EL266" s="237"/>
      <c r="EM266" s="237"/>
      <c r="EN266" s="237"/>
      <c r="EO266" s="237"/>
      <c r="EP266" s="237"/>
      <c r="EQ266" s="237"/>
      <c r="ER266" s="237"/>
      <c r="ES266" s="237"/>
      <c r="ET266" s="237"/>
      <c r="EU266" s="237"/>
      <c r="EV266" s="237"/>
      <c r="EW266" s="237"/>
      <c r="EX266" s="237"/>
      <c r="EY266" s="237"/>
      <c r="EZ266" s="237"/>
      <c r="FA266" s="237"/>
      <c r="FB266" s="237"/>
      <c r="FC266" s="237"/>
      <c r="FD266" s="237"/>
      <c r="FE266" s="237"/>
      <c r="FF266" s="237"/>
      <c r="FG266" s="237"/>
      <c r="FH266" s="237"/>
      <c r="FI266" s="237"/>
      <c r="FJ266" s="237"/>
      <c r="FK266" s="237"/>
      <c r="FL266" s="237"/>
      <c r="FM266" s="237"/>
      <c r="FN266" s="237"/>
      <c r="FO266" s="237"/>
      <c r="FP266" s="237"/>
      <c r="FQ266" s="237"/>
      <c r="FR266" s="237"/>
      <c r="FS266" s="237"/>
      <c r="FT266" s="237"/>
      <c r="FU266" s="237"/>
      <c r="FV266" s="237"/>
      <c r="FW266" s="237"/>
      <c r="FX266" s="237"/>
      <c r="FY266" s="237"/>
      <c r="FZ266" s="237"/>
      <c r="GA266" s="237"/>
      <c r="GB266" s="237"/>
      <c r="GC266" s="237"/>
      <c r="GD266" s="237"/>
      <c r="GE266" s="237"/>
      <c r="GF266" s="237"/>
      <c r="GG266" s="237"/>
      <c r="GH266" s="237"/>
      <c r="GI266" s="237"/>
      <c r="GJ266" s="237"/>
      <c r="GK266" s="237"/>
      <c r="GL266" s="237"/>
      <c r="GM266" s="237"/>
      <c r="GN266" s="237"/>
      <c r="GO266" s="237"/>
      <c r="GP266" s="237"/>
      <c r="GQ266" s="237"/>
    </row>
    <row r="267" spans="1:199" s="81" customFormat="1" ht="15" hidden="1">
      <c r="A267" s="93" t="s">
        <v>2298</v>
      </c>
      <c r="B267" s="241" t="s">
        <v>5632</v>
      </c>
      <c r="C267" s="242">
        <v>0</v>
      </c>
      <c r="D267" s="242">
        <v>0</v>
      </c>
      <c r="E267" s="242">
        <v>0</v>
      </c>
      <c r="F267" s="242">
        <v>0</v>
      </c>
      <c r="G267" s="242">
        <v>0</v>
      </c>
      <c r="H267" s="242">
        <v>0</v>
      </c>
      <c r="I267" s="242">
        <v>0</v>
      </c>
      <c r="J267" s="242">
        <v>0</v>
      </c>
      <c r="K267" s="242">
        <v>0</v>
      </c>
      <c r="L267" s="242">
        <v>0</v>
      </c>
      <c r="M267" s="242">
        <v>0</v>
      </c>
      <c r="N267" s="242">
        <v>0</v>
      </c>
      <c r="O267" s="242">
        <v>0</v>
      </c>
      <c r="P267" s="28"/>
      <c r="Q267" s="242">
        <f>SUM(D267:O267)</f>
        <v>0</v>
      </c>
      <c r="R267" s="242">
        <f>IF($R$19&lt;1,0,Q267/$R$19)</f>
        <v>0</v>
      </c>
      <c r="S267" s="243"/>
      <c r="T267" s="351">
        <f>IF(Q267=0,0,1)+IF(C267=0,0,1)+IF(D267=0,0,1)+IF(E267=0,0,1)+IF(F267=0,0,1)+IF(G267=0,0,1)+IF(H267=0,0,1)+IF(I267=0,0,1)+IF(J267=0,0,1)+IF(K267=0,0,1)+IF(L267=0,0,1)+IF(M267=0,0,1)+IF(N267=0,0,1)+IF(O267=0,0,1)</f>
        <v>0</v>
      </c>
      <c r="U267" s="237"/>
      <c r="V267" s="237"/>
      <c r="W267" s="237"/>
      <c r="X267" s="237"/>
      <c r="Y267" s="237"/>
      <c r="Z267" s="237"/>
      <c r="AA267" s="237"/>
      <c r="AB267" s="237"/>
      <c r="AC267" s="237"/>
      <c r="AD267" s="237"/>
      <c r="AE267" s="237"/>
      <c r="AF267" s="237"/>
      <c r="AG267" s="237"/>
      <c r="AH267" s="237"/>
      <c r="AI267" s="237"/>
      <c r="AJ267" s="237"/>
      <c r="AK267" s="237"/>
      <c r="AL267" s="237"/>
      <c r="AM267" s="237"/>
      <c r="AN267" s="237"/>
      <c r="AO267" s="237"/>
      <c r="AP267" s="237"/>
      <c r="AQ267" s="237"/>
      <c r="AR267" s="237"/>
      <c r="AS267" s="237"/>
      <c r="AT267" s="237"/>
      <c r="AU267" s="237"/>
      <c r="AV267" s="237"/>
      <c r="AW267" s="237"/>
      <c r="AX267" s="237"/>
      <c r="AY267" s="237"/>
      <c r="AZ267" s="237"/>
      <c r="BA267" s="237"/>
      <c r="BB267" s="237"/>
      <c r="BC267" s="237"/>
      <c r="BD267" s="237"/>
      <c r="BE267" s="237"/>
      <c r="BF267" s="237"/>
      <c r="BG267" s="237"/>
      <c r="BH267" s="237"/>
      <c r="BI267" s="237"/>
      <c r="BJ267" s="237"/>
      <c r="BK267" s="237"/>
      <c r="BL267" s="237"/>
      <c r="BM267" s="237"/>
      <c r="BN267" s="237"/>
      <c r="BO267" s="237"/>
      <c r="BP267" s="237"/>
      <c r="BQ267" s="237"/>
      <c r="BR267" s="237"/>
      <c r="BS267" s="237"/>
      <c r="BT267" s="237"/>
      <c r="BU267" s="237"/>
      <c r="BV267" s="237"/>
      <c r="BW267" s="237"/>
      <c r="BX267" s="237"/>
      <c r="BY267" s="237"/>
      <c r="BZ267" s="237"/>
      <c r="CA267" s="237"/>
      <c r="CB267" s="237"/>
      <c r="CC267" s="237"/>
      <c r="CD267" s="237"/>
      <c r="CE267" s="237"/>
      <c r="CF267" s="237"/>
      <c r="CG267" s="237"/>
      <c r="CH267" s="237"/>
      <c r="CI267" s="237"/>
      <c r="CJ267" s="237"/>
      <c r="CK267" s="237"/>
      <c r="CL267" s="237"/>
      <c r="CM267" s="237"/>
      <c r="CN267" s="237"/>
      <c r="CO267" s="237"/>
      <c r="CP267" s="237"/>
      <c r="CQ267" s="237"/>
      <c r="CR267" s="237"/>
      <c r="CS267" s="237"/>
      <c r="CT267" s="237"/>
      <c r="CU267" s="237"/>
      <c r="CV267" s="237"/>
      <c r="CW267" s="237"/>
      <c r="CX267" s="237"/>
      <c r="CY267" s="237"/>
      <c r="CZ267" s="237"/>
      <c r="DA267" s="237"/>
      <c r="DB267" s="237"/>
      <c r="DC267" s="237"/>
      <c r="DD267" s="237"/>
      <c r="DE267" s="237"/>
      <c r="DF267" s="237"/>
      <c r="DG267" s="237"/>
      <c r="DH267" s="237"/>
      <c r="DI267" s="237"/>
      <c r="DJ267" s="237"/>
      <c r="DK267" s="237"/>
      <c r="DL267" s="237"/>
      <c r="DM267" s="237"/>
      <c r="DN267" s="237"/>
      <c r="DO267" s="237"/>
      <c r="DP267" s="237"/>
      <c r="DQ267" s="237"/>
      <c r="DR267" s="237"/>
      <c r="DS267" s="237"/>
      <c r="DT267" s="237"/>
      <c r="DU267" s="237"/>
      <c r="DV267" s="237"/>
      <c r="DW267" s="237"/>
      <c r="DX267" s="237"/>
      <c r="DY267" s="237"/>
      <c r="DZ267" s="237"/>
      <c r="EA267" s="237"/>
      <c r="EB267" s="237"/>
      <c r="EC267" s="237"/>
      <c r="ED267" s="237"/>
      <c r="EE267" s="237"/>
      <c r="EF267" s="237"/>
      <c r="EG267" s="237"/>
      <c r="EH267" s="237"/>
      <c r="EI267" s="237"/>
      <c r="EJ267" s="237"/>
      <c r="EK267" s="237"/>
      <c r="EL267" s="237"/>
      <c r="EM267" s="237"/>
      <c r="EN267" s="237"/>
      <c r="EO267" s="237"/>
      <c r="EP267" s="237"/>
      <c r="EQ267" s="237"/>
      <c r="ER267" s="237"/>
      <c r="ES267" s="237"/>
      <c r="ET267" s="237"/>
      <c r="EU267" s="237"/>
      <c r="EV267" s="237"/>
      <c r="EW267" s="237"/>
      <c r="EX267" s="237"/>
      <c r="EY267" s="237"/>
      <c r="EZ267" s="237"/>
      <c r="FA267" s="237"/>
      <c r="FB267" s="237"/>
      <c r="FC267" s="237"/>
      <c r="FD267" s="237"/>
      <c r="FE267" s="237"/>
      <c r="FF267" s="237"/>
      <c r="FG267" s="237"/>
      <c r="FH267" s="237"/>
      <c r="FI267" s="237"/>
      <c r="FJ267" s="237"/>
      <c r="FK267" s="237"/>
      <c r="FL267" s="237"/>
      <c r="FM267" s="237"/>
      <c r="FN267" s="237"/>
      <c r="FO267" s="237"/>
      <c r="FP267" s="237"/>
      <c r="FQ267" s="237"/>
      <c r="FR267" s="237"/>
      <c r="FS267" s="237"/>
      <c r="FT267" s="237"/>
      <c r="FU267" s="237"/>
      <c r="FV267" s="237"/>
      <c r="FW267" s="237"/>
      <c r="FX267" s="237"/>
      <c r="FY267" s="237"/>
      <c r="FZ267" s="237"/>
      <c r="GA267" s="237"/>
      <c r="GB267" s="237"/>
      <c r="GC267" s="237"/>
      <c r="GD267" s="237"/>
      <c r="GE267" s="237"/>
      <c r="GF267" s="237"/>
      <c r="GG267" s="237"/>
      <c r="GH267" s="237"/>
      <c r="GI267" s="237"/>
      <c r="GJ267" s="237"/>
      <c r="GK267" s="237"/>
      <c r="GL267" s="237"/>
      <c r="GM267" s="237"/>
      <c r="GN267" s="237"/>
      <c r="GO267" s="237"/>
      <c r="GP267" s="237"/>
      <c r="GQ267" s="237"/>
    </row>
    <row r="268" spans="1:199" s="81" customFormat="1" ht="15" hidden="1">
      <c r="A268" s="93" t="s">
        <v>2299</v>
      </c>
      <c r="B268" s="241" t="s">
        <v>5633</v>
      </c>
      <c r="C268" s="242">
        <v>0</v>
      </c>
      <c r="D268" s="242">
        <v>0</v>
      </c>
      <c r="E268" s="242">
        <v>0</v>
      </c>
      <c r="F268" s="242">
        <v>0</v>
      </c>
      <c r="G268" s="242">
        <v>0</v>
      </c>
      <c r="H268" s="242">
        <v>0</v>
      </c>
      <c r="I268" s="242">
        <v>0</v>
      </c>
      <c r="J268" s="242">
        <v>0</v>
      </c>
      <c r="K268" s="242">
        <v>0</v>
      </c>
      <c r="L268" s="242">
        <v>0</v>
      </c>
      <c r="M268" s="242">
        <v>0</v>
      </c>
      <c r="N268" s="242">
        <v>0</v>
      </c>
      <c r="O268" s="242">
        <v>0</v>
      </c>
      <c r="P268" s="28"/>
      <c r="Q268" s="242">
        <f>SUM(D268:O268)</f>
        <v>0</v>
      </c>
      <c r="R268" s="242">
        <f>IF($R$19&lt;1,0,Q268/$R$19)</f>
        <v>0</v>
      </c>
      <c r="S268" s="243"/>
      <c r="T268" s="351">
        <f>IF(Q268=0,0,1)+IF(C268=0,0,1)+IF(D268=0,0,1)+IF(E268=0,0,1)+IF(F268=0,0,1)+IF(G268=0,0,1)+IF(H268=0,0,1)+IF(I268=0,0,1)+IF(J268=0,0,1)+IF(K268=0,0,1)+IF(L268=0,0,1)+IF(M268=0,0,1)+IF(N268=0,0,1)+IF(O268=0,0,1)</f>
        <v>0</v>
      </c>
      <c r="U268" s="237"/>
      <c r="V268" s="237"/>
      <c r="W268" s="237"/>
      <c r="X268" s="237"/>
      <c r="Y268" s="237"/>
      <c r="Z268" s="237"/>
      <c r="AA268" s="237"/>
      <c r="AB268" s="237"/>
      <c r="AC268" s="237"/>
      <c r="AD268" s="237"/>
      <c r="AE268" s="237"/>
      <c r="AF268" s="237"/>
      <c r="AG268" s="237"/>
      <c r="AH268" s="237"/>
      <c r="AI268" s="237"/>
      <c r="AJ268" s="237"/>
      <c r="AK268" s="237"/>
      <c r="AL268" s="237"/>
      <c r="AM268" s="237"/>
      <c r="AN268" s="237"/>
      <c r="AO268" s="237"/>
      <c r="AP268" s="237"/>
      <c r="AQ268" s="237"/>
      <c r="AR268" s="237"/>
      <c r="AS268" s="237"/>
      <c r="AT268" s="237"/>
      <c r="AU268" s="237"/>
      <c r="AV268" s="237"/>
      <c r="AW268" s="237"/>
      <c r="AX268" s="237"/>
      <c r="AY268" s="237"/>
      <c r="AZ268" s="237"/>
      <c r="BA268" s="237"/>
      <c r="BB268" s="237"/>
      <c r="BC268" s="237"/>
      <c r="BD268" s="237"/>
      <c r="BE268" s="237"/>
      <c r="BF268" s="237"/>
      <c r="BG268" s="237"/>
      <c r="BH268" s="237"/>
      <c r="BI268" s="237"/>
      <c r="BJ268" s="237"/>
      <c r="BK268" s="237"/>
      <c r="BL268" s="237"/>
      <c r="BM268" s="237"/>
      <c r="BN268" s="237"/>
      <c r="BO268" s="237"/>
      <c r="BP268" s="237"/>
      <c r="BQ268" s="237"/>
      <c r="BR268" s="237"/>
      <c r="BS268" s="237"/>
      <c r="BT268" s="237"/>
      <c r="BU268" s="237"/>
      <c r="BV268" s="237"/>
      <c r="BW268" s="237"/>
      <c r="BX268" s="237"/>
      <c r="BY268" s="237"/>
      <c r="BZ268" s="237"/>
      <c r="CA268" s="237"/>
      <c r="CB268" s="237"/>
      <c r="CC268" s="237"/>
      <c r="CD268" s="237"/>
      <c r="CE268" s="237"/>
      <c r="CF268" s="237"/>
      <c r="CG268" s="237"/>
      <c r="CH268" s="237"/>
      <c r="CI268" s="237"/>
      <c r="CJ268" s="237"/>
      <c r="CK268" s="237"/>
      <c r="CL268" s="237"/>
      <c r="CM268" s="237"/>
      <c r="CN268" s="237"/>
      <c r="CO268" s="237"/>
      <c r="CP268" s="237"/>
      <c r="CQ268" s="237"/>
      <c r="CR268" s="237"/>
      <c r="CS268" s="237"/>
      <c r="CT268" s="237"/>
      <c r="CU268" s="237"/>
      <c r="CV268" s="237"/>
      <c r="CW268" s="237"/>
      <c r="CX268" s="237"/>
      <c r="CY268" s="237"/>
      <c r="CZ268" s="237"/>
      <c r="DA268" s="237"/>
      <c r="DB268" s="237"/>
      <c r="DC268" s="237"/>
      <c r="DD268" s="237"/>
      <c r="DE268" s="237"/>
      <c r="DF268" s="237"/>
      <c r="DG268" s="237"/>
      <c r="DH268" s="237"/>
      <c r="DI268" s="237"/>
      <c r="DJ268" s="237"/>
      <c r="DK268" s="237"/>
      <c r="DL268" s="237"/>
      <c r="DM268" s="237"/>
      <c r="DN268" s="237"/>
      <c r="DO268" s="237"/>
      <c r="DP268" s="237"/>
      <c r="DQ268" s="237"/>
      <c r="DR268" s="237"/>
      <c r="DS268" s="237"/>
      <c r="DT268" s="237"/>
      <c r="DU268" s="237"/>
      <c r="DV268" s="237"/>
      <c r="DW268" s="237"/>
      <c r="DX268" s="237"/>
      <c r="DY268" s="237"/>
      <c r="DZ268" s="237"/>
      <c r="EA268" s="237"/>
      <c r="EB268" s="237"/>
      <c r="EC268" s="237"/>
      <c r="ED268" s="237"/>
      <c r="EE268" s="237"/>
      <c r="EF268" s="237"/>
      <c r="EG268" s="237"/>
      <c r="EH268" s="237"/>
      <c r="EI268" s="237"/>
      <c r="EJ268" s="237"/>
      <c r="EK268" s="237"/>
      <c r="EL268" s="237"/>
      <c r="EM268" s="237"/>
      <c r="EN268" s="237"/>
      <c r="EO268" s="237"/>
      <c r="EP268" s="237"/>
      <c r="EQ268" s="237"/>
      <c r="ER268" s="237"/>
      <c r="ES268" s="237"/>
      <c r="ET268" s="237"/>
      <c r="EU268" s="237"/>
      <c r="EV268" s="237"/>
      <c r="EW268" s="237"/>
      <c r="EX268" s="237"/>
      <c r="EY268" s="237"/>
      <c r="EZ268" s="237"/>
      <c r="FA268" s="237"/>
      <c r="FB268" s="237"/>
      <c r="FC268" s="237"/>
      <c r="FD268" s="237"/>
      <c r="FE268" s="237"/>
      <c r="FF268" s="237"/>
      <c r="FG268" s="237"/>
      <c r="FH268" s="237"/>
      <c r="FI268" s="237"/>
      <c r="FJ268" s="237"/>
      <c r="FK268" s="237"/>
      <c r="FL268" s="237"/>
      <c r="FM268" s="237"/>
      <c r="FN268" s="237"/>
      <c r="FO268" s="237"/>
      <c r="FP268" s="237"/>
      <c r="FQ268" s="237"/>
      <c r="FR268" s="237"/>
      <c r="FS268" s="237"/>
      <c r="FT268" s="237"/>
      <c r="FU268" s="237"/>
      <c r="FV268" s="237"/>
      <c r="FW268" s="237"/>
      <c r="FX268" s="237"/>
      <c r="FY268" s="237"/>
      <c r="FZ268" s="237"/>
      <c r="GA268" s="237"/>
      <c r="GB268" s="237"/>
      <c r="GC268" s="237"/>
      <c r="GD268" s="237"/>
      <c r="GE268" s="237"/>
      <c r="GF268" s="237"/>
      <c r="GG268" s="237"/>
      <c r="GH268" s="237"/>
      <c r="GI268" s="237"/>
      <c r="GJ268" s="237"/>
      <c r="GK268" s="237"/>
      <c r="GL268" s="237"/>
      <c r="GM268" s="237"/>
      <c r="GN268" s="237"/>
      <c r="GO268" s="237"/>
      <c r="GP268" s="237"/>
      <c r="GQ268" s="237"/>
    </row>
    <row r="269" spans="1:199" s="81" customFormat="1" ht="15" hidden="1">
      <c r="A269" s="93" t="s">
        <v>2300</v>
      </c>
      <c r="B269" s="241" t="s">
        <v>5634</v>
      </c>
      <c r="C269" s="242">
        <v>0</v>
      </c>
      <c r="D269" s="242">
        <v>0</v>
      </c>
      <c r="E269" s="242">
        <v>0</v>
      </c>
      <c r="F269" s="242">
        <v>0</v>
      </c>
      <c r="G269" s="242">
        <v>0</v>
      </c>
      <c r="H269" s="242">
        <v>0</v>
      </c>
      <c r="I269" s="242">
        <v>0</v>
      </c>
      <c r="J269" s="242">
        <v>0</v>
      </c>
      <c r="K269" s="242">
        <v>0</v>
      </c>
      <c r="L269" s="242">
        <v>0</v>
      </c>
      <c r="M269" s="242">
        <v>0</v>
      </c>
      <c r="N269" s="242">
        <v>0</v>
      </c>
      <c r="O269" s="242">
        <v>0</v>
      </c>
      <c r="P269" s="28"/>
      <c r="Q269" s="242">
        <f>SUM(D269:O269)</f>
        <v>0</v>
      </c>
      <c r="R269" s="242">
        <f>IF($R$19&lt;1,0,Q269/$R$19)</f>
        <v>0</v>
      </c>
      <c r="S269" s="243"/>
      <c r="T269" s="351">
        <f>IF(Q269=0,0,1)+IF(C269=0,0,1)+IF(D269=0,0,1)+IF(E269=0,0,1)+IF(F269=0,0,1)+IF(G269=0,0,1)+IF(H269=0,0,1)+IF(I269=0,0,1)+IF(J269=0,0,1)+IF(K269=0,0,1)+IF(L269=0,0,1)+IF(M269=0,0,1)+IF(N269=0,0,1)+IF(O269=0,0,1)</f>
        <v>0</v>
      </c>
      <c r="U269" s="237"/>
      <c r="V269" s="237"/>
      <c r="W269" s="237"/>
      <c r="X269" s="237"/>
      <c r="Y269" s="237"/>
      <c r="Z269" s="237"/>
      <c r="AA269" s="237"/>
      <c r="AB269" s="237"/>
      <c r="AC269" s="237"/>
      <c r="AD269" s="237"/>
      <c r="AE269" s="237"/>
      <c r="AF269" s="237"/>
      <c r="AG269" s="237"/>
      <c r="AH269" s="237"/>
      <c r="AI269" s="237"/>
      <c r="AJ269" s="237"/>
      <c r="AK269" s="237"/>
      <c r="AL269" s="237"/>
      <c r="AM269" s="237"/>
      <c r="AN269" s="237"/>
      <c r="AO269" s="237"/>
      <c r="AP269" s="237"/>
      <c r="AQ269" s="237"/>
      <c r="AR269" s="237"/>
      <c r="AS269" s="237"/>
      <c r="AT269" s="237"/>
      <c r="AU269" s="237"/>
      <c r="AV269" s="237"/>
      <c r="AW269" s="237"/>
      <c r="AX269" s="237"/>
      <c r="AY269" s="237"/>
      <c r="AZ269" s="237"/>
      <c r="BA269" s="237"/>
      <c r="BB269" s="237"/>
      <c r="BC269" s="237"/>
      <c r="BD269" s="237"/>
      <c r="BE269" s="237"/>
      <c r="BF269" s="237"/>
      <c r="BG269" s="237"/>
      <c r="BH269" s="237"/>
      <c r="BI269" s="237"/>
      <c r="BJ269" s="237"/>
      <c r="BK269" s="237"/>
      <c r="BL269" s="237"/>
      <c r="BM269" s="237"/>
      <c r="BN269" s="237"/>
      <c r="BO269" s="237"/>
      <c r="BP269" s="237"/>
      <c r="BQ269" s="237"/>
      <c r="BR269" s="237"/>
      <c r="BS269" s="237"/>
      <c r="BT269" s="237"/>
      <c r="BU269" s="237"/>
      <c r="BV269" s="237"/>
      <c r="BW269" s="237"/>
      <c r="BX269" s="237"/>
      <c r="BY269" s="237"/>
      <c r="BZ269" s="237"/>
      <c r="CA269" s="237"/>
      <c r="CB269" s="237"/>
      <c r="CC269" s="237"/>
      <c r="CD269" s="237"/>
      <c r="CE269" s="237"/>
      <c r="CF269" s="237"/>
      <c r="CG269" s="237"/>
      <c r="CH269" s="237"/>
      <c r="CI269" s="237"/>
      <c r="CJ269" s="237"/>
      <c r="CK269" s="237"/>
      <c r="CL269" s="237"/>
      <c r="CM269" s="237"/>
      <c r="CN269" s="237"/>
      <c r="CO269" s="237"/>
      <c r="CP269" s="237"/>
      <c r="CQ269" s="237"/>
      <c r="CR269" s="237"/>
      <c r="CS269" s="237"/>
      <c r="CT269" s="237"/>
      <c r="CU269" s="237"/>
      <c r="CV269" s="237"/>
      <c r="CW269" s="237"/>
      <c r="CX269" s="237"/>
      <c r="CY269" s="237"/>
      <c r="CZ269" s="237"/>
      <c r="DA269" s="237"/>
      <c r="DB269" s="237"/>
      <c r="DC269" s="237"/>
      <c r="DD269" s="237"/>
      <c r="DE269" s="237"/>
      <c r="DF269" s="237"/>
      <c r="DG269" s="237"/>
      <c r="DH269" s="237"/>
      <c r="DI269" s="237"/>
      <c r="DJ269" s="237"/>
      <c r="DK269" s="237"/>
      <c r="DL269" s="237"/>
      <c r="DM269" s="237"/>
      <c r="DN269" s="237"/>
      <c r="DO269" s="237"/>
      <c r="DP269" s="237"/>
      <c r="DQ269" s="237"/>
      <c r="DR269" s="237"/>
      <c r="DS269" s="237"/>
      <c r="DT269" s="237"/>
      <c r="DU269" s="237"/>
      <c r="DV269" s="237"/>
      <c r="DW269" s="237"/>
      <c r="DX269" s="237"/>
      <c r="DY269" s="237"/>
      <c r="DZ269" s="237"/>
      <c r="EA269" s="237"/>
      <c r="EB269" s="237"/>
      <c r="EC269" s="237"/>
      <c r="ED269" s="237"/>
      <c r="EE269" s="237"/>
      <c r="EF269" s="237"/>
      <c r="EG269" s="237"/>
      <c r="EH269" s="237"/>
      <c r="EI269" s="237"/>
      <c r="EJ269" s="237"/>
      <c r="EK269" s="237"/>
      <c r="EL269" s="237"/>
      <c r="EM269" s="237"/>
      <c r="EN269" s="237"/>
      <c r="EO269" s="237"/>
      <c r="EP269" s="237"/>
      <c r="EQ269" s="237"/>
      <c r="ER269" s="237"/>
      <c r="ES269" s="237"/>
      <c r="ET269" s="237"/>
      <c r="EU269" s="237"/>
      <c r="EV269" s="237"/>
      <c r="EW269" s="237"/>
      <c r="EX269" s="237"/>
      <c r="EY269" s="237"/>
      <c r="EZ269" s="237"/>
      <c r="FA269" s="237"/>
      <c r="FB269" s="237"/>
      <c r="FC269" s="237"/>
      <c r="FD269" s="237"/>
      <c r="FE269" s="237"/>
      <c r="FF269" s="237"/>
      <c r="FG269" s="237"/>
      <c r="FH269" s="237"/>
      <c r="FI269" s="237"/>
      <c r="FJ269" s="237"/>
      <c r="FK269" s="237"/>
      <c r="FL269" s="237"/>
      <c r="FM269" s="237"/>
      <c r="FN269" s="237"/>
      <c r="FO269" s="237"/>
      <c r="FP269" s="237"/>
      <c r="FQ269" s="237"/>
      <c r="FR269" s="237"/>
      <c r="FS269" s="237"/>
      <c r="FT269" s="237"/>
      <c r="FU269" s="237"/>
      <c r="FV269" s="237"/>
      <c r="FW269" s="237"/>
      <c r="FX269" s="237"/>
      <c r="FY269" s="237"/>
      <c r="FZ269" s="237"/>
      <c r="GA269" s="237"/>
      <c r="GB269" s="237"/>
      <c r="GC269" s="237"/>
      <c r="GD269" s="237"/>
      <c r="GE269" s="237"/>
      <c r="GF269" s="237"/>
      <c r="GG269" s="237"/>
      <c r="GH269" s="237"/>
      <c r="GI269" s="237"/>
      <c r="GJ269" s="237"/>
      <c r="GK269" s="237"/>
      <c r="GL269" s="237"/>
      <c r="GM269" s="237"/>
      <c r="GN269" s="237"/>
      <c r="GO269" s="237"/>
      <c r="GP269" s="237"/>
      <c r="GQ269" s="237"/>
    </row>
    <row r="270" spans="1:199" s="81" customFormat="1" ht="15" customHeight="1">
      <c r="A270" s="93" t="s">
        <v>2301</v>
      </c>
      <c r="B270" s="241" t="s">
        <v>5635</v>
      </c>
      <c r="C270" s="242">
        <v>0</v>
      </c>
      <c r="D270" s="242">
        <v>0</v>
      </c>
      <c r="E270" s="242">
        <v>0</v>
      </c>
      <c r="F270" s="242">
        <v>0</v>
      </c>
      <c r="G270" s="242">
        <v>0</v>
      </c>
      <c r="H270" s="242">
        <v>0</v>
      </c>
      <c r="I270" s="242">
        <v>0</v>
      </c>
      <c r="J270" s="242">
        <v>75</v>
      </c>
      <c r="K270" s="242">
        <v>75</v>
      </c>
      <c r="L270" s="242">
        <v>525.54</v>
      </c>
      <c r="M270" s="242">
        <v>950.73</v>
      </c>
      <c r="N270" s="242">
        <v>-470</v>
      </c>
      <c r="O270" s="242">
        <v>3490.87</v>
      </c>
      <c r="P270" s="28"/>
      <c r="Q270" s="242">
        <f>SUM(D270:O270)</f>
        <v>4647.14</v>
      </c>
      <c r="R270" s="242">
        <f>IF($R$19&lt;1,0,Q270/$R$19)</f>
        <v>16.0246206896552</v>
      </c>
      <c r="S270" s="243"/>
      <c r="T270" s="351">
        <f>IF(Q270=0,0,1)+IF(C270=0,0,1)+IF(D270=0,0,1)+IF(E270=0,0,1)+IF(F270=0,0,1)+IF(G270=0,0,1)+IF(H270=0,0,1)+IF(I270=0,0,1)+IF(J270=0,0,1)+IF(K270=0,0,1)+IF(L270=0,0,1)+IF(M270=0,0,1)+IF(N270=0,0,1)+IF(O270=0,0,1)</f>
        <v>7</v>
      </c>
      <c r="U270" s="237"/>
      <c r="V270" s="237"/>
      <c r="W270" s="237"/>
      <c r="X270" s="237"/>
      <c r="Y270" s="237"/>
      <c r="Z270" s="237"/>
      <c r="AA270" s="237"/>
      <c r="AB270" s="237"/>
      <c r="AC270" s="237"/>
      <c r="AD270" s="237"/>
      <c r="AE270" s="237"/>
      <c r="AF270" s="237"/>
      <c r="AG270" s="237"/>
      <c r="AH270" s="237"/>
      <c r="AI270" s="237"/>
      <c r="AJ270" s="237"/>
      <c r="AK270" s="237"/>
      <c r="AL270" s="237"/>
      <c r="AM270" s="237"/>
      <c r="AN270" s="237"/>
      <c r="AO270" s="237"/>
      <c r="AP270" s="237"/>
      <c r="AQ270" s="237"/>
      <c r="AR270" s="237"/>
      <c r="AS270" s="237"/>
      <c r="AT270" s="237"/>
      <c r="AU270" s="237"/>
      <c r="AV270" s="237"/>
      <c r="AW270" s="237"/>
      <c r="AX270" s="237"/>
      <c r="AY270" s="237"/>
      <c r="AZ270" s="237"/>
      <c r="BA270" s="237"/>
      <c r="BB270" s="237"/>
      <c r="BC270" s="237"/>
      <c r="BD270" s="237"/>
      <c r="BE270" s="237"/>
      <c r="BF270" s="237"/>
      <c r="BG270" s="237"/>
      <c r="BH270" s="237"/>
      <c r="BI270" s="237"/>
      <c r="BJ270" s="237"/>
      <c r="BK270" s="237"/>
      <c r="BL270" s="237"/>
      <c r="BM270" s="237"/>
      <c r="BN270" s="237"/>
      <c r="BO270" s="237"/>
      <c r="BP270" s="237"/>
      <c r="BQ270" s="237"/>
      <c r="BR270" s="237"/>
      <c r="BS270" s="237"/>
      <c r="BT270" s="237"/>
      <c r="BU270" s="237"/>
      <c r="BV270" s="237"/>
      <c r="BW270" s="237"/>
      <c r="BX270" s="237"/>
      <c r="BY270" s="237"/>
      <c r="BZ270" s="237"/>
      <c r="CA270" s="237"/>
      <c r="CB270" s="237"/>
      <c r="CC270" s="237"/>
      <c r="CD270" s="237"/>
      <c r="CE270" s="237"/>
      <c r="CF270" s="237"/>
      <c r="CG270" s="237"/>
      <c r="CH270" s="237"/>
      <c r="CI270" s="237"/>
      <c r="CJ270" s="237"/>
      <c r="CK270" s="237"/>
      <c r="CL270" s="237"/>
      <c r="CM270" s="237"/>
      <c r="CN270" s="237"/>
      <c r="CO270" s="237"/>
      <c r="CP270" s="237"/>
      <c r="CQ270" s="237"/>
      <c r="CR270" s="237"/>
      <c r="CS270" s="237"/>
      <c r="CT270" s="237"/>
      <c r="CU270" s="237"/>
      <c r="CV270" s="237"/>
      <c r="CW270" s="237"/>
      <c r="CX270" s="237"/>
      <c r="CY270" s="237"/>
      <c r="CZ270" s="237"/>
      <c r="DA270" s="237"/>
      <c r="DB270" s="237"/>
      <c r="DC270" s="237"/>
      <c r="DD270" s="237"/>
      <c r="DE270" s="237"/>
      <c r="DF270" s="237"/>
      <c r="DG270" s="237"/>
      <c r="DH270" s="237"/>
      <c r="DI270" s="237"/>
      <c r="DJ270" s="237"/>
      <c r="DK270" s="237"/>
      <c r="DL270" s="237"/>
      <c r="DM270" s="237"/>
      <c r="DN270" s="237"/>
      <c r="DO270" s="237"/>
      <c r="DP270" s="237"/>
      <c r="DQ270" s="237"/>
      <c r="DR270" s="237"/>
      <c r="DS270" s="237"/>
      <c r="DT270" s="237"/>
      <c r="DU270" s="237"/>
      <c r="DV270" s="237"/>
      <c r="DW270" s="237"/>
      <c r="DX270" s="237"/>
      <c r="DY270" s="237"/>
      <c r="DZ270" s="237"/>
      <c r="EA270" s="237"/>
      <c r="EB270" s="237"/>
      <c r="EC270" s="237"/>
      <c r="ED270" s="237"/>
      <c r="EE270" s="237"/>
      <c r="EF270" s="237"/>
      <c r="EG270" s="237"/>
      <c r="EH270" s="237"/>
      <c r="EI270" s="237"/>
      <c r="EJ270" s="237"/>
      <c r="EK270" s="237"/>
      <c r="EL270" s="237"/>
      <c r="EM270" s="237"/>
      <c r="EN270" s="237"/>
      <c r="EO270" s="237"/>
      <c r="EP270" s="237"/>
      <c r="EQ270" s="237"/>
      <c r="ER270" s="237"/>
      <c r="ES270" s="237"/>
      <c r="ET270" s="237"/>
      <c r="EU270" s="237"/>
      <c r="EV270" s="237"/>
      <c r="EW270" s="237"/>
      <c r="EX270" s="237"/>
      <c r="EY270" s="237"/>
      <c r="EZ270" s="237"/>
      <c r="FA270" s="237"/>
      <c r="FB270" s="237"/>
      <c r="FC270" s="237"/>
      <c r="FD270" s="237"/>
      <c r="FE270" s="237"/>
      <c r="FF270" s="237"/>
      <c r="FG270" s="237"/>
      <c r="FH270" s="237"/>
      <c r="FI270" s="237"/>
      <c r="FJ270" s="237"/>
      <c r="FK270" s="237"/>
      <c r="FL270" s="237"/>
      <c r="FM270" s="237"/>
      <c r="FN270" s="237"/>
      <c r="FO270" s="237"/>
      <c r="FP270" s="237"/>
      <c r="FQ270" s="237"/>
      <c r="FR270" s="237"/>
      <c r="FS270" s="237"/>
      <c r="FT270" s="237"/>
      <c r="FU270" s="237"/>
      <c r="FV270" s="237"/>
      <c r="FW270" s="237"/>
      <c r="FX270" s="237"/>
      <c r="FY270" s="237"/>
      <c r="FZ270" s="237"/>
      <c r="GA270" s="237"/>
      <c r="GB270" s="237"/>
      <c r="GC270" s="237"/>
      <c r="GD270" s="237"/>
      <c r="GE270" s="237"/>
      <c r="GF270" s="237"/>
      <c r="GG270" s="237"/>
      <c r="GH270" s="237"/>
      <c r="GI270" s="237"/>
      <c r="GJ270" s="237"/>
      <c r="GK270" s="237"/>
      <c r="GL270" s="237"/>
      <c r="GM270" s="237"/>
      <c r="GN270" s="237"/>
      <c r="GO270" s="237"/>
      <c r="GP270" s="237"/>
      <c r="GQ270" s="237"/>
    </row>
    <row r="271" spans="1:199" s="81" customFormat="1" ht="15" hidden="1">
      <c r="A271" s="93" t="s">
        <v>2302</v>
      </c>
      <c r="B271" s="241" t="s">
        <v>5636</v>
      </c>
      <c r="C271" s="242">
        <v>0</v>
      </c>
      <c r="D271" s="242">
        <v>0</v>
      </c>
      <c r="E271" s="242">
        <v>0</v>
      </c>
      <c r="F271" s="242">
        <v>0</v>
      </c>
      <c r="G271" s="242">
        <v>0</v>
      </c>
      <c r="H271" s="242">
        <v>0</v>
      </c>
      <c r="I271" s="242">
        <v>0</v>
      </c>
      <c r="J271" s="242">
        <v>0</v>
      </c>
      <c r="K271" s="242">
        <v>0</v>
      </c>
      <c r="L271" s="242">
        <v>0</v>
      </c>
      <c r="M271" s="242">
        <v>0</v>
      </c>
      <c r="N271" s="242">
        <v>0</v>
      </c>
      <c r="O271" s="242">
        <v>0</v>
      </c>
      <c r="P271" s="28"/>
      <c r="Q271" s="242">
        <f>SUM(D271:O271)</f>
        <v>0</v>
      </c>
      <c r="R271" s="242">
        <f>IF($R$19&lt;1,0,Q271/$R$19)</f>
        <v>0</v>
      </c>
      <c r="S271" s="243"/>
      <c r="T271" s="351">
        <f>IF(Q271=0,0,1)+IF(C271=0,0,1)+IF(D271=0,0,1)+IF(E271=0,0,1)+IF(F271=0,0,1)+IF(G271=0,0,1)+IF(H271=0,0,1)+IF(I271=0,0,1)+IF(J271=0,0,1)+IF(K271=0,0,1)+IF(L271=0,0,1)+IF(M271=0,0,1)+IF(N271=0,0,1)+IF(O271=0,0,1)</f>
        <v>0</v>
      </c>
      <c r="U271" s="237"/>
      <c r="V271" s="237"/>
      <c r="W271" s="237"/>
      <c r="X271" s="237"/>
      <c r="Y271" s="237"/>
      <c r="Z271" s="237"/>
      <c r="AA271" s="237"/>
      <c r="AB271" s="237"/>
      <c r="AC271" s="237"/>
      <c r="AD271" s="237"/>
      <c r="AE271" s="237"/>
      <c r="AF271" s="237"/>
      <c r="AG271" s="237"/>
      <c r="AH271" s="237"/>
      <c r="AI271" s="237"/>
      <c r="AJ271" s="237"/>
      <c r="AK271" s="237"/>
      <c r="AL271" s="237"/>
      <c r="AM271" s="237"/>
      <c r="AN271" s="237"/>
      <c r="AO271" s="237"/>
      <c r="AP271" s="237"/>
      <c r="AQ271" s="237"/>
      <c r="AR271" s="237"/>
      <c r="AS271" s="237"/>
      <c r="AT271" s="237"/>
      <c r="AU271" s="237"/>
      <c r="AV271" s="237"/>
      <c r="AW271" s="237"/>
      <c r="AX271" s="237"/>
      <c r="AY271" s="237"/>
      <c r="AZ271" s="237"/>
      <c r="BA271" s="237"/>
      <c r="BB271" s="237"/>
      <c r="BC271" s="237"/>
      <c r="BD271" s="237"/>
      <c r="BE271" s="237"/>
      <c r="BF271" s="237"/>
      <c r="BG271" s="237"/>
      <c r="BH271" s="237"/>
      <c r="BI271" s="237"/>
      <c r="BJ271" s="237"/>
      <c r="BK271" s="237"/>
      <c r="BL271" s="237"/>
      <c r="BM271" s="237"/>
      <c r="BN271" s="237"/>
      <c r="BO271" s="237"/>
      <c r="BP271" s="237"/>
      <c r="BQ271" s="237"/>
      <c r="BR271" s="237"/>
      <c r="BS271" s="237"/>
      <c r="BT271" s="237"/>
      <c r="BU271" s="237"/>
      <c r="BV271" s="237"/>
      <c r="BW271" s="237"/>
      <c r="BX271" s="237"/>
      <c r="BY271" s="237"/>
      <c r="BZ271" s="237"/>
      <c r="CA271" s="237"/>
      <c r="CB271" s="237"/>
      <c r="CC271" s="237"/>
      <c r="CD271" s="237"/>
      <c r="CE271" s="237"/>
      <c r="CF271" s="237"/>
      <c r="CG271" s="237"/>
      <c r="CH271" s="237"/>
      <c r="CI271" s="237"/>
      <c r="CJ271" s="237"/>
      <c r="CK271" s="237"/>
      <c r="CL271" s="237"/>
      <c r="CM271" s="237"/>
      <c r="CN271" s="237"/>
      <c r="CO271" s="237"/>
      <c r="CP271" s="237"/>
      <c r="CQ271" s="237"/>
      <c r="CR271" s="237"/>
      <c r="CS271" s="237"/>
      <c r="CT271" s="237"/>
      <c r="CU271" s="237"/>
      <c r="CV271" s="237"/>
      <c r="CW271" s="237"/>
      <c r="CX271" s="237"/>
      <c r="CY271" s="237"/>
      <c r="CZ271" s="237"/>
      <c r="DA271" s="237"/>
      <c r="DB271" s="237"/>
      <c r="DC271" s="237"/>
      <c r="DD271" s="237"/>
      <c r="DE271" s="237"/>
      <c r="DF271" s="237"/>
      <c r="DG271" s="237"/>
      <c r="DH271" s="237"/>
      <c r="DI271" s="237"/>
      <c r="DJ271" s="237"/>
      <c r="DK271" s="237"/>
      <c r="DL271" s="237"/>
      <c r="DM271" s="237"/>
      <c r="DN271" s="237"/>
      <c r="DO271" s="237"/>
      <c r="DP271" s="237"/>
      <c r="DQ271" s="237"/>
      <c r="DR271" s="237"/>
      <c r="DS271" s="237"/>
      <c r="DT271" s="237"/>
      <c r="DU271" s="237"/>
      <c r="DV271" s="237"/>
      <c r="DW271" s="237"/>
      <c r="DX271" s="237"/>
      <c r="DY271" s="237"/>
      <c r="DZ271" s="237"/>
      <c r="EA271" s="237"/>
      <c r="EB271" s="237"/>
      <c r="EC271" s="237"/>
      <c r="ED271" s="237"/>
      <c r="EE271" s="237"/>
      <c r="EF271" s="237"/>
      <c r="EG271" s="237"/>
      <c r="EH271" s="237"/>
      <c r="EI271" s="237"/>
      <c r="EJ271" s="237"/>
      <c r="EK271" s="237"/>
      <c r="EL271" s="237"/>
      <c r="EM271" s="237"/>
      <c r="EN271" s="237"/>
      <c r="EO271" s="237"/>
      <c r="EP271" s="237"/>
      <c r="EQ271" s="237"/>
      <c r="ER271" s="237"/>
      <c r="ES271" s="237"/>
      <c r="ET271" s="237"/>
      <c r="EU271" s="237"/>
      <c r="EV271" s="237"/>
      <c r="EW271" s="237"/>
      <c r="EX271" s="237"/>
      <c r="EY271" s="237"/>
      <c r="EZ271" s="237"/>
      <c r="FA271" s="237"/>
      <c r="FB271" s="237"/>
      <c r="FC271" s="237"/>
      <c r="FD271" s="237"/>
      <c r="FE271" s="237"/>
      <c r="FF271" s="237"/>
      <c r="FG271" s="237"/>
      <c r="FH271" s="237"/>
      <c r="FI271" s="237"/>
      <c r="FJ271" s="237"/>
      <c r="FK271" s="237"/>
      <c r="FL271" s="237"/>
      <c r="FM271" s="237"/>
      <c r="FN271" s="237"/>
      <c r="FO271" s="237"/>
      <c r="FP271" s="237"/>
      <c r="FQ271" s="237"/>
      <c r="FR271" s="237"/>
      <c r="FS271" s="237"/>
      <c r="FT271" s="237"/>
      <c r="FU271" s="237"/>
      <c r="FV271" s="237"/>
      <c r="FW271" s="237"/>
      <c r="FX271" s="237"/>
      <c r="FY271" s="237"/>
      <c r="FZ271" s="237"/>
      <c r="GA271" s="237"/>
      <c r="GB271" s="237"/>
      <c r="GC271" s="237"/>
      <c r="GD271" s="237"/>
      <c r="GE271" s="237"/>
      <c r="GF271" s="237"/>
      <c r="GG271" s="237"/>
      <c r="GH271" s="237"/>
      <c r="GI271" s="237"/>
      <c r="GJ271" s="237"/>
      <c r="GK271" s="237"/>
      <c r="GL271" s="237"/>
      <c r="GM271" s="237"/>
      <c r="GN271" s="237"/>
      <c r="GO271" s="237"/>
      <c r="GP271" s="237"/>
      <c r="GQ271" s="237"/>
    </row>
    <row r="272" spans="1:199" s="81" customFormat="1" ht="15" hidden="1">
      <c r="A272" s="93" t="s">
        <v>2303</v>
      </c>
      <c r="B272" s="241" t="s">
        <v>5637</v>
      </c>
      <c r="C272" s="242">
        <v>0</v>
      </c>
      <c r="D272" s="242">
        <v>0</v>
      </c>
      <c r="E272" s="242">
        <v>0</v>
      </c>
      <c r="F272" s="242">
        <v>0</v>
      </c>
      <c r="G272" s="242">
        <v>0</v>
      </c>
      <c r="H272" s="242">
        <v>0</v>
      </c>
      <c r="I272" s="242">
        <v>0</v>
      </c>
      <c r="J272" s="242">
        <v>0</v>
      </c>
      <c r="K272" s="242">
        <v>0</v>
      </c>
      <c r="L272" s="242">
        <v>0</v>
      </c>
      <c r="M272" s="242">
        <v>0</v>
      </c>
      <c r="N272" s="242">
        <v>0</v>
      </c>
      <c r="O272" s="242">
        <v>0</v>
      </c>
      <c r="P272" s="28"/>
      <c r="Q272" s="242">
        <f>SUM(D272:O272)</f>
        <v>0</v>
      </c>
      <c r="R272" s="242">
        <f>IF($R$19&lt;1,0,Q272/$R$19)</f>
        <v>0</v>
      </c>
      <c r="S272" s="243"/>
      <c r="T272" s="351">
        <f>IF(Q272=0,0,1)+IF(C272=0,0,1)+IF(D272=0,0,1)+IF(E272=0,0,1)+IF(F272=0,0,1)+IF(G272=0,0,1)+IF(H272=0,0,1)+IF(I272=0,0,1)+IF(J272=0,0,1)+IF(K272=0,0,1)+IF(L272=0,0,1)+IF(M272=0,0,1)+IF(N272=0,0,1)+IF(O272=0,0,1)</f>
        <v>0</v>
      </c>
      <c r="U272" s="237"/>
      <c r="V272" s="237"/>
      <c r="W272" s="237"/>
      <c r="X272" s="237"/>
      <c r="Y272" s="237"/>
      <c r="Z272" s="237"/>
      <c r="AA272" s="237"/>
      <c r="AB272" s="237"/>
      <c r="AC272" s="237"/>
      <c r="AD272" s="237"/>
      <c r="AE272" s="237"/>
      <c r="AF272" s="237"/>
      <c r="AG272" s="237"/>
      <c r="AH272" s="237"/>
      <c r="AI272" s="237"/>
      <c r="AJ272" s="237"/>
      <c r="AK272" s="237"/>
      <c r="AL272" s="237"/>
      <c r="AM272" s="237"/>
      <c r="AN272" s="237"/>
      <c r="AO272" s="237"/>
      <c r="AP272" s="237"/>
      <c r="AQ272" s="237"/>
      <c r="AR272" s="237"/>
      <c r="AS272" s="237"/>
      <c r="AT272" s="237"/>
      <c r="AU272" s="237"/>
      <c r="AV272" s="237"/>
      <c r="AW272" s="237"/>
      <c r="AX272" s="237"/>
      <c r="AY272" s="237"/>
      <c r="AZ272" s="237"/>
      <c r="BA272" s="237"/>
      <c r="BB272" s="237"/>
      <c r="BC272" s="237"/>
      <c r="BD272" s="237"/>
      <c r="BE272" s="237"/>
      <c r="BF272" s="237"/>
      <c r="BG272" s="237"/>
      <c r="BH272" s="237"/>
      <c r="BI272" s="237"/>
      <c r="BJ272" s="237"/>
      <c r="BK272" s="237"/>
      <c r="BL272" s="237"/>
      <c r="BM272" s="237"/>
      <c r="BN272" s="237"/>
      <c r="BO272" s="237"/>
      <c r="BP272" s="237"/>
      <c r="BQ272" s="237"/>
      <c r="BR272" s="237"/>
      <c r="BS272" s="237"/>
      <c r="BT272" s="237"/>
      <c r="BU272" s="237"/>
      <c r="BV272" s="237"/>
      <c r="BW272" s="237"/>
      <c r="BX272" s="237"/>
      <c r="BY272" s="237"/>
      <c r="BZ272" s="237"/>
      <c r="CA272" s="237"/>
      <c r="CB272" s="237"/>
      <c r="CC272" s="237"/>
      <c r="CD272" s="237"/>
      <c r="CE272" s="237"/>
      <c r="CF272" s="237"/>
      <c r="CG272" s="237"/>
      <c r="CH272" s="237"/>
      <c r="CI272" s="237"/>
      <c r="CJ272" s="237"/>
      <c r="CK272" s="237"/>
      <c r="CL272" s="237"/>
      <c r="CM272" s="237"/>
      <c r="CN272" s="237"/>
      <c r="CO272" s="237"/>
      <c r="CP272" s="237"/>
      <c r="CQ272" s="237"/>
      <c r="CR272" s="237"/>
      <c r="CS272" s="237"/>
      <c r="CT272" s="237"/>
      <c r="CU272" s="237"/>
      <c r="CV272" s="237"/>
      <c r="CW272" s="237"/>
      <c r="CX272" s="237"/>
      <c r="CY272" s="237"/>
      <c r="CZ272" s="237"/>
      <c r="DA272" s="237"/>
      <c r="DB272" s="237"/>
      <c r="DC272" s="237"/>
      <c r="DD272" s="237"/>
      <c r="DE272" s="237"/>
      <c r="DF272" s="237"/>
      <c r="DG272" s="237"/>
      <c r="DH272" s="237"/>
      <c r="DI272" s="237"/>
      <c r="DJ272" s="237"/>
      <c r="DK272" s="237"/>
      <c r="DL272" s="237"/>
      <c r="DM272" s="237"/>
      <c r="DN272" s="237"/>
      <c r="DO272" s="237"/>
      <c r="DP272" s="237"/>
      <c r="DQ272" s="237"/>
      <c r="DR272" s="237"/>
      <c r="DS272" s="237"/>
      <c r="DT272" s="237"/>
      <c r="DU272" s="237"/>
      <c r="DV272" s="237"/>
      <c r="DW272" s="237"/>
      <c r="DX272" s="237"/>
      <c r="DY272" s="237"/>
      <c r="DZ272" s="237"/>
      <c r="EA272" s="237"/>
      <c r="EB272" s="237"/>
      <c r="EC272" s="237"/>
      <c r="ED272" s="237"/>
      <c r="EE272" s="237"/>
      <c r="EF272" s="237"/>
      <c r="EG272" s="237"/>
      <c r="EH272" s="237"/>
      <c r="EI272" s="237"/>
      <c r="EJ272" s="237"/>
      <c r="EK272" s="237"/>
      <c r="EL272" s="237"/>
      <c r="EM272" s="237"/>
      <c r="EN272" s="237"/>
      <c r="EO272" s="237"/>
      <c r="EP272" s="237"/>
      <c r="EQ272" s="237"/>
      <c r="ER272" s="237"/>
      <c r="ES272" s="237"/>
      <c r="ET272" s="237"/>
      <c r="EU272" s="237"/>
      <c r="EV272" s="237"/>
      <c r="EW272" s="237"/>
      <c r="EX272" s="237"/>
      <c r="EY272" s="237"/>
      <c r="EZ272" s="237"/>
      <c r="FA272" s="237"/>
      <c r="FB272" s="237"/>
      <c r="FC272" s="237"/>
      <c r="FD272" s="237"/>
      <c r="FE272" s="237"/>
      <c r="FF272" s="237"/>
      <c r="FG272" s="237"/>
      <c r="FH272" s="237"/>
      <c r="FI272" s="237"/>
      <c r="FJ272" s="237"/>
      <c r="FK272" s="237"/>
      <c r="FL272" s="237"/>
      <c r="FM272" s="237"/>
      <c r="FN272" s="237"/>
      <c r="FO272" s="237"/>
      <c r="FP272" s="237"/>
      <c r="FQ272" s="237"/>
      <c r="FR272" s="237"/>
      <c r="FS272" s="237"/>
      <c r="FT272" s="237"/>
      <c r="FU272" s="237"/>
      <c r="FV272" s="237"/>
      <c r="FW272" s="237"/>
      <c r="FX272" s="237"/>
      <c r="FY272" s="237"/>
      <c r="FZ272" s="237"/>
      <c r="GA272" s="237"/>
      <c r="GB272" s="237"/>
      <c r="GC272" s="237"/>
      <c r="GD272" s="237"/>
      <c r="GE272" s="237"/>
      <c r="GF272" s="237"/>
      <c r="GG272" s="237"/>
      <c r="GH272" s="237"/>
      <c r="GI272" s="237"/>
      <c r="GJ272" s="237"/>
      <c r="GK272" s="237"/>
      <c r="GL272" s="237"/>
      <c r="GM272" s="237"/>
      <c r="GN272" s="237"/>
      <c r="GO272" s="237"/>
      <c r="GP272" s="237"/>
      <c r="GQ272" s="237"/>
    </row>
    <row r="273" spans="1:199" s="81" customFormat="1" ht="15" hidden="1">
      <c r="A273" s="93" t="s">
        <v>2304</v>
      </c>
      <c r="B273" s="241" t="s">
        <v>5638</v>
      </c>
      <c r="C273" s="242">
        <v>0</v>
      </c>
      <c r="D273" s="242">
        <v>0</v>
      </c>
      <c r="E273" s="242">
        <v>0</v>
      </c>
      <c r="F273" s="242">
        <v>0</v>
      </c>
      <c r="G273" s="242">
        <v>0</v>
      </c>
      <c r="H273" s="242">
        <v>0</v>
      </c>
      <c r="I273" s="242">
        <v>0</v>
      </c>
      <c r="J273" s="242">
        <v>0</v>
      </c>
      <c r="K273" s="242">
        <v>0</v>
      </c>
      <c r="L273" s="242">
        <v>0</v>
      </c>
      <c r="M273" s="242">
        <v>0</v>
      </c>
      <c r="N273" s="242">
        <v>0</v>
      </c>
      <c r="O273" s="242">
        <v>0</v>
      </c>
      <c r="P273" s="28"/>
      <c r="Q273" s="242">
        <f>SUM(D273:O273)</f>
        <v>0</v>
      </c>
      <c r="R273" s="242">
        <f>IF($R$19&lt;1,0,Q273/$R$19)</f>
        <v>0</v>
      </c>
      <c r="S273" s="243"/>
      <c r="T273" s="351">
        <f>IF(Q273=0,0,1)+IF(C273=0,0,1)+IF(D273=0,0,1)+IF(E273=0,0,1)+IF(F273=0,0,1)+IF(G273=0,0,1)+IF(H273=0,0,1)+IF(I273=0,0,1)+IF(J273=0,0,1)+IF(K273=0,0,1)+IF(L273=0,0,1)+IF(M273=0,0,1)+IF(N273=0,0,1)+IF(O273=0,0,1)</f>
        <v>0</v>
      </c>
      <c r="U273" s="237"/>
      <c r="V273" s="237"/>
      <c r="W273" s="237"/>
      <c r="X273" s="237"/>
      <c r="Y273" s="237"/>
      <c r="Z273" s="237"/>
      <c r="AA273" s="237"/>
      <c r="AB273" s="237"/>
      <c r="AC273" s="237"/>
      <c r="AD273" s="237"/>
      <c r="AE273" s="237"/>
      <c r="AF273" s="237"/>
      <c r="AG273" s="237"/>
      <c r="AH273" s="237"/>
      <c r="AI273" s="237"/>
      <c r="AJ273" s="237"/>
      <c r="AK273" s="237"/>
      <c r="AL273" s="237"/>
      <c r="AM273" s="237"/>
      <c r="AN273" s="237"/>
      <c r="AO273" s="237"/>
      <c r="AP273" s="237"/>
      <c r="AQ273" s="237"/>
      <c r="AR273" s="237"/>
      <c r="AS273" s="237"/>
      <c r="AT273" s="237"/>
      <c r="AU273" s="237"/>
      <c r="AV273" s="237"/>
      <c r="AW273" s="237"/>
      <c r="AX273" s="237"/>
      <c r="AY273" s="237"/>
      <c r="AZ273" s="237"/>
      <c r="BA273" s="237"/>
      <c r="BB273" s="237"/>
      <c r="BC273" s="237"/>
      <c r="BD273" s="237"/>
      <c r="BE273" s="237"/>
      <c r="BF273" s="237"/>
      <c r="BG273" s="237"/>
      <c r="BH273" s="237"/>
      <c r="BI273" s="237"/>
      <c r="BJ273" s="237"/>
      <c r="BK273" s="237"/>
      <c r="BL273" s="237"/>
      <c r="BM273" s="237"/>
      <c r="BN273" s="237"/>
      <c r="BO273" s="237"/>
      <c r="BP273" s="237"/>
      <c r="BQ273" s="237"/>
      <c r="BR273" s="237"/>
      <c r="BS273" s="237"/>
      <c r="BT273" s="237"/>
      <c r="BU273" s="237"/>
      <c r="BV273" s="237"/>
      <c r="BW273" s="237"/>
      <c r="BX273" s="237"/>
      <c r="BY273" s="237"/>
      <c r="BZ273" s="237"/>
      <c r="CA273" s="237"/>
      <c r="CB273" s="237"/>
      <c r="CC273" s="237"/>
      <c r="CD273" s="237"/>
      <c r="CE273" s="237"/>
      <c r="CF273" s="237"/>
      <c r="CG273" s="237"/>
      <c r="CH273" s="237"/>
      <c r="CI273" s="237"/>
      <c r="CJ273" s="237"/>
      <c r="CK273" s="237"/>
      <c r="CL273" s="237"/>
      <c r="CM273" s="237"/>
      <c r="CN273" s="237"/>
      <c r="CO273" s="237"/>
      <c r="CP273" s="237"/>
      <c r="CQ273" s="237"/>
      <c r="CR273" s="237"/>
      <c r="CS273" s="237"/>
      <c r="CT273" s="237"/>
      <c r="CU273" s="237"/>
      <c r="CV273" s="237"/>
      <c r="CW273" s="237"/>
      <c r="CX273" s="237"/>
      <c r="CY273" s="237"/>
      <c r="CZ273" s="237"/>
      <c r="DA273" s="237"/>
      <c r="DB273" s="237"/>
      <c r="DC273" s="237"/>
      <c r="DD273" s="237"/>
      <c r="DE273" s="237"/>
      <c r="DF273" s="237"/>
      <c r="DG273" s="237"/>
      <c r="DH273" s="237"/>
      <c r="DI273" s="237"/>
      <c r="DJ273" s="237"/>
      <c r="DK273" s="237"/>
      <c r="DL273" s="237"/>
      <c r="DM273" s="237"/>
      <c r="DN273" s="237"/>
      <c r="DO273" s="237"/>
      <c r="DP273" s="237"/>
      <c r="DQ273" s="237"/>
      <c r="DR273" s="237"/>
      <c r="DS273" s="237"/>
      <c r="DT273" s="237"/>
      <c r="DU273" s="237"/>
      <c r="DV273" s="237"/>
      <c r="DW273" s="237"/>
      <c r="DX273" s="237"/>
      <c r="DY273" s="237"/>
      <c r="DZ273" s="237"/>
      <c r="EA273" s="237"/>
      <c r="EB273" s="237"/>
      <c r="EC273" s="237"/>
      <c r="ED273" s="237"/>
      <c r="EE273" s="237"/>
      <c r="EF273" s="237"/>
      <c r="EG273" s="237"/>
      <c r="EH273" s="237"/>
      <c r="EI273" s="237"/>
      <c r="EJ273" s="237"/>
      <c r="EK273" s="237"/>
      <c r="EL273" s="237"/>
      <c r="EM273" s="237"/>
      <c r="EN273" s="237"/>
      <c r="EO273" s="237"/>
      <c r="EP273" s="237"/>
      <c r="EQ273" s="237"/>
      <c r="ER273" s="237"/>
      <c r="ES273" s="237"/>
      <c r="ET273" s="237"/>
      <c r="EU273" s="237"/>
      <c r="EV273" s="237"/>
      <c r="EW273" s="237"/>
      <c r="EX273" s="237"/>
      <c r="EY273" s="237"/>
      <c r="EZ273" s="237"/>
      <c r="FA273" s="237"/>
      <c r="FB273" s="237"/>
      <c r="FC273" s="237"/>
      <c r="FD273" s="237"/>
      <c r="FE273" s="237"/>
      <c r="FF273" s="237"/>
      <c r="FG273" s="237"/>
      <c r="FH273" s="237"/>
      <c r="FI273" s="237"/>
      <c r="FJ273" s="237"/>
      <c r="FK273" s="237"/>
      <c r="FL273" s="237"/>
      <c r="FM273" s="237"/>
      <c r="FN273" s="237"/>
      <c r="FO273" s="237"/>
      <c r="FP273" s="237"/>
      <c r="FQ273" s="237"/>
      <c r="FR273" s="237"/>
      <c r="FS273" s="237"/>
      <c r="FT273" s="237"/>
      <c r="FU273" s="237"/>
      <c r="FV273" s="237"/>
      <c r="FW273" s="237"/>
      <c r="FX273" s="237"/>
      <c r="FY273" s="237"/>
      <c r="FZ273" s="237"/>
      <c r="GA273" s="237"/>
      <c r="GB273" s="237"/>
      <c r="GC273" s="237"/>
      <c r="GD273" s="237"/>
      <c r="GE273" s="237"/>
      <c r="GF273" s="237"/>
      <c r="GG273" s="237"/>
      <c r="GH273" s="237"/>
      <c r="GI273" s="237"/>
      <c r="GJ273" s="237"/>
      <c r="GK273" s="237"/>
      <c r="GL273" s="237"/>
      <c r="GM273" s="237"/>
      <c r="GN273" s="237"/>
      <c r="GO273" s="237"/>
      <c r="GP273" s="237"/>
      <c r="GQ273" s="237"/>
    </row>
    <row r="274" spans="1:199" s="81" customFormat="1" ht="15" hidden="1">
      <c r="A274" s="93" t="s">
        <v>2305</v>
      </c>
      <c r="B274" s="241" t="s">
        <v>5639</v>
      </c>
      <c r="C274" s="242">
        <v>0</v>
      </c>
      <c r="D274" s="242">
        <v>0</v>
      </c>
      <c r="E274" s="242">
        <v>0</v>
      </c>
      <c r="F274" s="242">
        <v>0</v>
      </c>
      <c r="G274" s="242">
        <v>0</v>
      </c>
      <c r="H274" s="242">
        <v>0</v>
      </c>
      <c r="I274" s="242">
        <v>0</v>
      </c>
      <c r="J274" s="242">
        <v>0</v>
      </c>
      <c r="K274" s="242">
        <v>0</v>
      </c>
      <c r="L274" s="242">
        <v>0</v>
      </c>
      <c r="M274" s="242">
        <v>0</v>
      </c>
      <c r="N274" s="242">
        <v>0</v>
      </c>
      <c r="O274" s="242">
        <v>0</v>
      </c>
      <c r="P274" s="28"/>
      <c r="Q274" s="242">
        <f>SUM(D274:O274)</f>
        <v>0</v>
      </c>
      <c r="R274" s="242">
        <f>IF($R$19&lt;1,0,Q274/$R$19)</f>
        <v>0</v>
      </c>
      <c r="S274" s="243"/>
      <c r="T274" s="351">
        <f>IF(Q274=0,0,1)+IF(C274=0,0,1)+IF(D274=0,0,1)+IF(E274=0,0,1)+IF(F274=0,0,1)+IF(G274=0,0,1)+IF(H274=0,0,1)+IF(I274=0,0,1)+IF(J274=0,0,1)+IF(K274=0,0,1)+IF(L274=0,0,1)+IF(M274=0,0,1)+IF(N274=0,0,1)+IF(O274=0,0,1)</f>
        <v>0</v>
      </c>
      <c r="U274" s="237"/>
      <c r="V274" s="237"/>
      <c r="W274" s="237"/>
      <c r="X274" s="237"/>
      <c r="Y274" s="237"/>
      <c r="Z274" s="237"/>
      <c r="AA274" s="237"/>
      <c r="AB274" s="237"/>
      <c r="AC274" s="237"/>
      <c r="AD274" s="237"/>
      <c r="AE274" s="237"/>
      <c r="AF274" s="237"/>
      <c r="AG274" s="237"/>
      <c r="AH274" s="237"/>
      <c r="AI274" s="237"/>
      <c r="AJ274" s="237"/>
      <c r="AK274" s="237"/>
      <c r="AL274" s="237"/>
      <c r="AM274" s="237"/>
      <c r="AN274" s="237"/>
      <c r="AO274" s="237"/>
      <c r="AP274" s="237"/>
      <c r="AQ274" s="237"/>
      <c r="AR274" s="237"/>
      <c r="AS274" s="237"/>
      <c r="AT274" s="237"/>
      <c r="AU274" s="237"/>
      <c r="AV274" s="237"/>
      <c r="AW274" s="237"/>
      <c r="AX274" s="237"/>
      <c r="AY274" s="237"/>
      <c r="AZ274" s="237"/>
      <c r="BA274" s="237"/>
      <c r="BB274" s="237"/>
      <c r="BC274" s="237"/>
      <c r="BD274" s="237"/>
      <c r="BE274" s="237"/>
      <c r="BF274" s="237"/>
      <c r="BG274" s="237"/>
      <c r="BH274" s="237"/>
      <c r="BI274" s="237"/>
      <c r="BJ274" s="237"/>
      <c r="BK274" s="237"/>
      <c r="BL274" s="237"/>
      <c r="BM274" s="237"/>
      <c r="BN274" s="237"/>
      <c r="BO274" s="237"/>
      <c r="BP274" s="237"/>
      <c r="BQ274" s="237"/>
      <c r="BR274" s="237"/>
      <c r="BS274" s="237"/>
      <c r="BT274" s="237"/>
      <c r="BU274" s="237"/>
      <c r="BV274" s="237"/>
      <c r="BW274" s="237"/>
      <c r="BX274" s="237"/>
      <c r="BY274" s="237"/>
      <c r="BZ274" s="237"/>
      <c r="CA274" s="237"/>
      <c r="CB274" s="237"/>
      <c r="CC274" s="237"/>
      <c r="CD274" s="237"/>
      <c r="CE274" s="237"/>
      <c r="CF274" s="237"/>
      <c r="CG274" s="237"/>
      <c r="CH274" s="237"/>
      <c r="CI274" s="237"/>
      <c r="CJ274" s="237"/>
      <c r="CK274" s="237"/>
      <c r="CL274" s="237"/>
      <c r="CM274" s="237"/>
      <c r="CN274" s="237"/>
      <c r="CO274" s="237"/>
      <c r="CP274" s="237"/>
      <c r="CQ274" s="237"/>
      <c r="CR274" s="237"/>
      <c r="CS274" s="237"/>
      <c r="CT274" s="237"/>
      <c r="CU274" s="237"/>
      <c r="CV274" s="237"/>
      <c r="CW274" s="237"/>
      <c r="CX274" s="237"/>
      <c r="CY274" s="237"/>
      <c r="CZ274" s="237"/>
      <c r="DA274" s="237"/>
      <c r="DB274" s="237"/>
      <c r="DC274" s="237"/>
      <c r="DD274" s="237"/>
      <c r="DE274" s="237"/>
      <c r="DF274" s="237"/>
      <c r="DG274" s="237"/>
      <c r="DH274" s="237"/>
      <c r="DI274" s="237"/>
      <c r="DJ274" s="237"/>
      <c r="DK274" s="237"/>
      <c r="DL274" s="237"/>
      <c r="DM274" s="237"/>
      <c r="DN274" s="237"/>
      <c r="DO274" s="237"/>
      <c r="DP274" s="237"/>
      <c r="DQ274" s="237"/>
      <c r="DR274" s="237"/>
      <c r="DS274" s="237"/>
      <c r="DT274" s="237"/>
      <c r="DU274" s="237"/>
      <c r="DV274" s="237"/>
      <c r="DW274" s="237"/>
      <c r="DX274" s="237"/>
      <c r="DY274" s="237"/>
      <c r="DZ274" s="237"/>
      <c r="EA274" s="237"/>
      <c r="EB274" s="237"/>
      <c r="EC274" s="237"/>
      <c r="ED274" s="237"/>
      <c r="EE274" s="237"/>
      <c r="EF274" s="237"/>
      <c r="EG274" s="237"/>
      <c r="EH274" s="237"/>
      <c r="EI274" s="237"/>
      <c r="EJ274" s="237"/>
      <c r="EK274" s="237"/>
      <c r="EL274" s="237"/>
      <c r="EM274" s="237"/>
      <c r="EN274" s="237"/>
      <c r="EO274" s="237"/>
      <c r="EP274" s="237"/>
      <c r="EQ274" s="237"/>
      <c r="ER274" s="237"/>
      <c r="ES274" s="237"/>
      <c r="ET274" s="237"/>
      <c r="EU274" s="237"/>
      <c r="EV274" s="237"/>
      <c r="EW274" s="237"/>
      <c r="EX274" s="237"/>
      <c r="EY274" s="237"/>
      <c r="EZ274" s="237"/>
      <c r="FA274" s="237"/>
      <c r="FB274" s="237"/>
      <c r="FC274" s="237"/>
      <c r="FD274" s="237"/>
      <c r="FE274" s="237"/>
      <c r="FF274" s="237"/>
      <c r="FG274" s="237"/>
      <c r="FH274" s="237"/>
      <c r="FI274" s="237"/>
      <c r="FJ274" s="237"/>
      <c r="FK274" s="237"/>
      <c r="FL274" s="237"/>
      <c r="FM274" s="237"/>
      <c r="FN274" s="237"/>
      <c r="FO274" s="237"/>
      <c r="FP274" s="237"/>
      <c r="FQ274" s="237"/>
      <c r="FR274" s="237"/>
      <c r="FS274" s="237"/>
      <c r="FT274" s="237"/>
      <c r="FU274" s="237"/>
      <c r="FV274" s="237"/>
      <c r="FW274" s="237"/>
      <c r="FX274" s="237"/>
      <c r="FY274" s="237"/>
      <c r="FZ274" s="237"/>
      <c r="GA274" s="237"/>
      <c r="GB274" s="237"/>
      <c r="GC274" s="237"/>
      <c r="GD274" s="237"/>
      <c r="GE274" s="237"/>
      <c r="GF274" s="237"/>
      <c r="GG274" s="237"/>
      <c r="GH274" s="237"/>
      <c r="GI274" s="237"/>
      <c r="GJ274" s="237"/>
      <c r="GK274" s="237"/>
      <c r="GL274" s="237"/>
      <c r="GM274" s="237"/>
      <c r="GN274" s="237"/>
      <c r="GO274" s="237"/>
      <c r="GP274" s="237"/>
      <c r="GQ274" s="237"/>
    </row>
    <row r="275" spans="1:199" s="81" customFormat="1" ht="15" hidden="1">
      <c r="A275" s="93" t="s">
        <v>2306</v>
      </c>
      <c r="B275" s="241" t="s">
        <v>5640</v>
      </c>
      <c r="C275" s="242">
        <v>0</v>
      </c>
      <c r="D275" s="242">
        <v>0</v>
      </c>
      <c r="E275" s="242">
        <v>0</v>
      </c>
      <c r="F275" s="242">
        <v>0</v>
      </c>
      <c r="G275" s="242">
        <v>0</v>
      </c>
      <c r="H275" s="242">
        <v>0</v>
      </c>
      <c r="I275" s="242">
        <v>0</v>
      </c>
      <c r="J275" s="242">
        <v>0</v>
      </c>
      <c r="K275" s="242">
        <v>0</v>
      </c>
      <c r="L275" s="242">
        <v>0</v>
      </c>
      <c r="M275" s="242">
        <v>0</v>
      </c>
      <c r="N275" s="242">
        <v>0</v>
      </c>
      <c r="O275" s="242">
        <v>0</v>
      </c>
      <c r="P275" s="28"/>
      <c r="Q275" s="242">
        <f>SUM(D275:O275)</f>
        <v>0</v>
      </c>
      <c r="R275" s="242">
        <f>IF($R$19&lt;1,0,Q275/$R$19)</f>
        <v>0</v>
      </c>
      <c r="S275" s="243"/>
      <c r="T275" s="351">
        <f>IF(Q275=0,0,1)+IF(C275=0,0,1)+IF(D275=0,0,1)+IF(E275=0,0,1)+IF(F275=0,0,1)+IF(G275=0,0,1)+IF(H275=0,0,1)+IF(I275=0,0,1)+IF(J275=0,0,1)+IF(K275=0,0,1)+IF(L275=0,0,1)+IF(M275=0,0,1)+IF(N275=0,0,1)+IF(O275=0,0,1)</f>
        <v>0</v>
      </c>
      <c r="U275" s="237"/>
      <c r="V275" s="237"/>
      <c r="W275" s="237"/>
      <c r="X275" s="237"/>
      <c r="Y275" s="237"/>
      <c r="Z275" s="237"/>
      <c r="AA275" s="237"/>
      <c r="AB275" s="237"/>
      <c r="AC275" s="237"/>
      <c r="AD275" s="237"/>
      <c r="AE275" s="237"/>
      <c r="AF275" s="237"/>
      <c r="AG275" s="237"/>
      <c r="AH275" s="237"/>
      <c r="AI275" s="237"/>
      <c r="AJ275" s="237"/>
      <c r="AK275" s="237"/>
      <c r="AL275" s="237"/>
      <c r="AM275" s="237"/>
      <c r="AN275" s="237"/>
      <c r="AO275" s="237"/>
      <c r="AP275" s="237"/>
      <c r="AQ275" s="237"/>
      <c r="AR275" s="237"/>
      <c r="AS275" s="237"/>
      <c r="AT275" s="237"/>
      <c r="AU275" s="237"/>
      <c r="AV275" s="237"/>
      <c r="AW275" s="237"/>
      <c r="AX275" s="237"/>
      <c r="AY275" s="237"/>
      <c r="AZ275" s="237"/>
      <c r="BA275" s="237"/>
      <c r="BB275" s="237"/>
      <c r="BC275" s="237"/>
      <c r="BD275" s="237"/>
      <c r="BE275" s="237"/>
      <c r="BF275" s="237"/>
      <c r="BG275" s="237"/>
      <c r="BH275" s="237"/>
      <c r="BI275" s="237"/>
      <c r="BJ275" s="237"/>
      <c r="BK275" s="237"/>
      <c r="BL275" s="237"/>
      <c r="BM275" s="237"/>
      <c r="BN275" s="237"/>
      <c r="BO275" s="237"/>
      <c r="BP275" s="237"/>
      <c r="BQ275" s="237"/>
      <c r="BR275" s="237"/>
      <c r="BS275" s="237"/>
      <c r="BT275" s="237"/>
      <c r="BU275" s="237"/>
      <c r="BV275" s="237"/>
      <c r="BW275" s="237"/>
      <c r="BX275" s="237"/>
      <c r="BY275" s="237"/>
      <c r="BZ275" s="237"/>
      <c r="CA275" s="237"/>
      <c r="CB275" s="237"/>
      <c r="CC275" s="237"/>
      <c r="CD275" s="237"/>
      <c r="CE275" s="237"/>
      <c r="CF275" s="237"/>
      <c r="CG275" s="237"/>
      <c r="CH275" s="237"/>
      <c r="CI275" s="237"/>
      <c r="CJ275" s="237"/>
      <c r="CK275" s="237"/>
      <c r="CL275" s="237"/>
      <c r="CM275" s="237"/>
      <c r="CN275" s="237"/>
      <c r="CO275" s="237"/>
      <c r="CP275" s="237"/>
      <c r="CQ275" s="237"/>
      <c r="CR275" s="237"/>
      <c r="CS275" s="237"/>
      <c r="CT275" s="237"/>
      <c r="CU275" s="237"/>
      <c r="CV275" s="237"/>
      <c r="CW275" s="237"/>
      <c r="CX275" s="237"/>
      <c r="CY275" s="237"/>
      <c r="CZ275" s="237"/>
      <c r="DA275" s="237"/>
      <c r="DB275" s="237"/>
      <c r="DC275" s="237"/>
      <c r="DD275" s="237"/>
      <c r="DE275" s="237"/>
      <c r="DF275" s="237"/>
      <c r="DG275" s="237"/>
      <c r="DH275" s="237"/>
      <c r="DI275" s="237"/>
      <c r="DJ275" s="237"/>
      <c r="DK275" s="237"/>
      <c r="DL275" s="237"/>
      <c r="DM275" s="237"/>
      <c r="DN275" s="237"/>
      <c r="DO275" s="237"/>
      <c r="DP275" s="237"/>
      <c r="DQ275" s="237"/>
      <c r="DR275" s="237"/>
      <c r="DS275" s="237"/>
      <c r="DT275" s="237"/>
      <c r="DU275" s="237"/>
      <c r="DV275" s="237"/>
      <c r="DW275" s="237"/>
      <c r="DX275" s="237"/>
      <c r="DY275" s="237"/>
      <c r="DZ275" s="237"/>
      <c r="EA275" s="237"/>
      <c r="EB275" s="237"/>
      <c r="EC275" s="237"/>
      <c r="ED275" s="237"/>
      <c r="EE275" s="237"/>
      <c r="EF275" s="237"/>
      <c r="EG275" s="237"/>
      <c r="EH275" s="237"/>
      <c r="EI275" s="237"/>
      <c r="EJ275" s="237"/>
      <c r="EK275" s="237"/>
      <c r="EL275" s="237"/>
      <c r="EM275" s="237"/>
      <c r="EN275" s="237"/>
      <c r="EO275" s="237"/>
      <c r="EP275" s="237"/>
      <c r="EQ275" s="237"/>
      <c r="ER275" s="237"/>
      <c r="ES275" s="237"/>
      <c r="ET275" s="237"/>
      <c r="EU275" s="237"/>
      <c r="EV275" s="237"/>
      <c r="EW275" s="237"/>
      <c r="EX275" s="237"/>
      <c r="EY275" s="237"/>
      <c r="EZ275" s="237"/>
      <c r="FA275" s="237"/>
      <c r="FB275" s="237"/>
      <c r="FC275" s="237"/>
      <c r="FD275" s="237"/>
      <c r="FE275" s="237"/>
      <c r="FF275" s="237"/>
      <c r="FG275" s="237"/>
      <c r="FH275" s="237"/>
      <c r="FI275" s="237"/>
      <c r="FJ275" s="237"/>
      <c r="FK275" s="237"/>
      <c r="FL275" s="237"/>
      <c r="FM275" s="237"/>
      <c r="FN275" s="237"/>
      <c r="FO275" s="237"/>
      <c r="FP275" s="237"/>
      <c r="FQ275" s="237"/>
      <c r="FR275" s="237"/>
      <c r="FS275" s="237"/>
      <c r="FT275" s="237"/>
      <c r="FU275" s="237"/>
      <c r="FV275" s="237"/>
      <c r="FW275" s="237"/>
      <c r="FX275" s="237"/>
      <c r="FY275" s="237"/>
      <c r="FZ275" s="237"/>
      <c r="GA275" s="237"/>
      <c r="GB275" s="237"/>
      <c r="GC275" s="237"/>
      <c r="GD275" s="237"/>
      <c r="GE275" s="237"/>
      <c r="GF275" s="237"/>
      <c r="GG275" s="237"/>
      <c r="GH275" s="237"/>
      <c r="GI275" s="237"/>
      <c r="GJ275" s="237"/>
      <c r="GK275" s="237"/>
      <c r="GL275" s="237"/>
      <c r="GM275" s="237"/>
      <c r="GN275" s="237"/>
      <c r="GO275" s="237"/>
      <c r="GP275" s="237"/>
      <c r="GQ275" s="237"/>
    </row>
    <row r="276" spans="1:199" s="81" customFormat="1" ht="15" hidden="1">
      <c r="A276" s="93" t="s">
        <v>2307</v>
      </c>
      <c r="B276" s="241" t="s">
        <v>5641</v>
      </c>
      <c r="C276" s="242">
        <v>0</v>
      </c>
      <c r="D276" s="242">
        <v>0</v>
      </c>
      <c r="E276" s="242">
        <v>0</v>
      </c>
      <c r="F276" s="242">
        <v>0</v>
      </c>
      <c r="G276" s="242">
        <v>0</v>
      </c>
      <c r="H276" s="242">
        <v>0</v>
      </c>
      <c r="I276" s="242">
        <v>0</v>
      </c>
      <c r="J276" s="242">
        <v>0</v>
      </c>
      <c r="K276" s="242">
        <v>0</v>
      </c>
      <c r="L276" s="242">
        <v>0</v>
      </c>
      <c r="M276" s="242">
        <v>0</v>
      </c>
      <c r="N276" s="242">
        <v>0</v>
      </c>
      <c r="O276" s="242">
        <v>0</v>
      </c>
      <c r="P276" s="28"/>
      <c r="Q276" s="242">
        <f>SUM(D276:O276)</f>
        <v>0</v>
      </c>
      <c r="R276" s="242">
        <f>IF($R$19&lt;1,0,Q276/$R$19)</f>
        <v>0</v>
      </c>
      <c r="S276" s="243"/>
      <c r="T276" s="351">
        <f>IF(Q276=0,0,1)+IF(C276=0,0,1)+IF(D276=0,0,1)+IF(E276=0,0,1)+IF(F276=0,0,1)+IF(G276=0,0,1)+IF(H276=0,0,1)+IF(I276=0,0,1)+IF(J276=0,0,1)+IF(K276=0,0,1)+IF(L276=0,0,1)+IF(M276=0,0,1)+IF(N276=0,0,1)+IF(O276=0,0,1)</f>
        <v>0</v>
      </c>
      <c r="U276" s="237"/>
      <c r="V276" s="237"/>
      <c r="W276" s="237"/>
      <c r="X276" s="237"/>
      <c r="Y276" s="237"/>
      <c r="Z276" s="237"/>
      <c r="AA276" s="237"/>
      <c r="AB276" s="237"/>
      <c r="AC276" s="237"/>
      <c r="AD276" s="237"/>
      <c r="AE276" s="237"/>
      <c r="AF276" s="237"/>
      <c r="AG276" s="237"/>
      <c r="AH276" s="237"/>
      <c r="AI276" s="237"/>
      <c r="AJ276" s="237"/>
      <c r="AK276" s="237"/>
      <c r="AL276" s="237"/>
      <c r="AM276" s="237"/>
      <c r="AN276" s="237"/>
      <c r="AO276" s="237"/>
      <c r="AP276" s="237"/>
      <c r="AQ276" s="237"/>
      <c r="AR276" s="237"/>
      <c r="AS276" s="237"/>
      <c r="AT276" s="237"/>
      <c r="AU276" s="237"/>
      <c r="AV276" s="237"/>
      <c r="AW276" s="237"/>
      <c r="AX276" s="237"/>
      <c r="AY276" s="237"/>
      <c r="AZ276" s="237"/>
      <c r="BA276" s="237"/>
      <c r="BB276" s="237"/>
      <c r="BC276" s="237"/>
      <c r="BD276" s="237"/>
      <c r="BE276" s="237"/>
      <c r="BF276" s="237"/>
      <c r="BG276" s="237"/>
      <c r="BH276" s="237"/>
      <c r="BI276" s="237"/>
      <c r="BJ276" s="237"/>
      <c r="BK276" s="237"/>
      <c r="BL276" s="237"/>
      <c r="BM276" s="237"/>
      <c r="BN276" s="237"/>
      <c r="BO276" s="237"/>
      <c r="BP276" s="237"/>
      <c r="BQ276" s="237"/>
      <c r="BR276" s="237"/>
      <c r="BS276" s="237"/>
      <c r="BT276" s="237"/>
      <c r="BU276" s="237"/>
      <c r="BV276" s="237"/>
      <c r="BW276" s="237"/>
      <c r="BX276" s="237"/>
      <c r="BY276" s="237"/>
      <c r="BZ276" s="237"/>
      <c r="CA276" s="237"/>
      <c r="CB276" s="237"/>
      <c r="CC276" s="237"/>
      <c r="CD276" s="237"/>
      <c r="CE276" s="237"/>
      <c r="CF276" s="237"/>
      <c r="CG276" s="237"/>
      <c r="CH276" s="237"/>
      <c r="CI276" s="237"/>
      <c r="CJ276" s="237"/>
      <c r="CK276" s="237"/>
      <c r="CL276" s="237"/>
      <c r="CM276" s="237"/>
      <c r="CN276" s="237"/>
      <c r="CO276" s="237"/>
      <c r="CP276" s="237"/>
      <c r="CQ276" s="237"/>
      <c r="CR276" s="237"/>
      <c r="CS276" s="237"/>
      <c r="CT276" s="237"/>
      <c r="CU276" s="237"/>
      <c r="CV276" s="237"/>
      <c r="CW276" s="237"/>
      <c r="CX276" s="237"/>
      <c r="CY276" s="237"/>
      <c r="CZ276" s="237"/>
      <c r="DA276" s="237"/>
      <c r="DB276" s="237"/>
      <c r="DC276" s="237"/>
      <c r="DD276" s="237"/>
      <c r="DE276" s="237"/>
      <c r="DF276" s="237"/>
      <c r="DG276" s="237"/>
      <c r="DH276" s="237"/>
      <c r="DI276" s="237"/>
      <c r="DJ276" s="237"/>
      <c r="DK276" s="237"/>
      <c r="DL276" s="237"/>
      <c r="DM276" s="237"/>
      <c r="DN276" s="237"/>
      <c r="DO276" s="237"/>
      <c r="DP276" s="237"/>
      <c r="DQ276" s="237"/>
      <c r="DR276" s="237"/>
      <c r="DS276" s="237"/>
      <c r="DT276" s="237"/>
      <c r="DU276" s="237"/>
      <c r="DV276" s="237"/>
      <c r="DW276" s="237"/>
      <c r="DX276" s="237"/>
      <c r="DY276" s="237"/>
      <c r="DZ276" s="237"/>
      <c r="EA276" s="237"/>
      <c r="EB276" s="237"/>
      <c r="EC276" s="237"/>
      <c r="ED276" s="237"/>
      <c r="EE276" s="237"/>
      <c r="EF276" s="237"/>
      <c r="EG276" s="237"/>
      <c r="EH276" s="237"/>
      <c r="EI276" s="237"/>
      <c r="EJ276" s="237"/>
      <c r="EK276" s="237"/>
      <c r="EL276" s="237"/>
      <c r="EM276" s="237"/>
      <c r="EN276" s="237"/>
      <c r="EO276" s="237"/>
      <c r="EP276" s="237"/>
      <c r="EQ276" s="237"/>
      <c r="ER276" s="237"/>
      <c r="ES276" s="237"/>
      <c r="ET276" s="237"/>
      <c r="EU276" s="237"/>
      <c r="EV276" s="237"/>
      <c r="EW276" s="237"/>
      <c r="EX276" s="237"/>
      <c r="EY276" s="237"/>
      <c r="EZ276" s="237"/>
      <c r="FA276" s="237"/>
      <c r="FB276" s="237"/>
      <c r="FC276" s="237"/>
      <c r="FD276" s="237"/>
      <c r="FE276" s="237"/>
      <c r="FF276" s="237"/>
      <c r="FG276" s="237"/>
      <c r="FH276" s="237"/>
      <c r="FI276" s="237"/>
      <c r="FJ276" s="237"/>
      <c r="FK276" s="237"/>
      <c r="FL276" s="237"/>
      <c r="FM276" s="237"/>
      <c r="FN276" s="237"/>
      <c r="FO276" s="237"/>
      <c r="FP276" s="237"/>
      <c r="FQ276" s="237"/>
      <c r="FR276" s="237"/>
      <c r="FS276" s="237"/>
      <c r="FT276" s="237"/>
      <c r="FU276" s="237"/>
      <c r="FV276" s="237"/>
      <c r="FW276" s="237"/>
      <c r="FX276" s="237"/>
      <c r="FY276" s="237"/>
      <c r="FZ276" s="237"/>
      <c r="GA276" s="237"/>
      <c r="GB276" s="237"/>
      <c r="GC276" s="237"/>
      <c r="GD276" s="237"/>
      <c r="GE276" s="237"/>
      <c r="GF276" s="237"/>
      <c r="GG276" s="237"/>
      <c r="GH276" s="237"/>
      <c r="GI276" s="237"/>
      <c r="GJ276" s="237"/>
      <c r="GK276" s="237"/>
      <c r="GL276" s="237"/>
      <c r="GM276" s="237"/>
      <c r="GN276" s="237"/>
      <c r="GO276" s="237"/>
      <c r="GP276" s="237"/>
      <c r="GQ276" s="237"/>
    </row>
    <row r="277" spans="1:199" s="81" customFormat="1" ht="15" hidden="1">
      <c r="A277" s="93" t="s">
        <v>2308</v>
      </c>
      <c r="B277" s="241" t="s">
        <v>5642</v>
      </c>
      <c r="C277" s="242">
        <v>0</v>
      </c>
      <c r="D277" s="242">
        <v>0</v>
      </c>
      <c r="E277" s="242">
        <v>0</v>
      </c>
      <c r="F277" s="242">
        <v>0</v>
      </c>
      <c r="G277" s="242">
        <v>0</v>
      </c>
      <c r="H277" s="242">
        <v>0</v>
      </c>
      <c r="I277" s="242">
        <v>0</v>
      </c>
      <c r="J277" s="242">
        <v>0</v>
      </c>
      <c r="K277" s="242">
        <v>0</v>
      </c>
      <c r="L277" s="242">
        <v>0</v>
      </c>
      <c r="M277" s="242">
        <v>0</v>
      </c>
      <c r="N277" s="242">
        <v>0</v>
      </c>
      <c r="O277" s="242">
        <v>0</v>
      </c>
      <c r="P277" s="28"/>
      <c r="Q277" s="242">
        <f>SUM(D277:O277)</f>
        <v>0</v>
      </c>
      <c r="R277" s="242">
        <f>IF($R$19&lt;1,0,Q277/$R$19)</f>
        <v>0</v>
      </c>
      <c r="S277" s="243"/>
      <c r="T277" s="351">
        <f>IF(Q277=0,0,1)+IF(C277=0,0,1)+IF(D277=0,0,1)+IF(E277=0,0,1)+IF(F277=0,0,1)+IF(G277=0,0,1)+IF(H277=0,0,1)+IF(I277=0,0,1)+IF(J277=0,0,1)+IF(K277=0,0,1)+IF(L277=0,0,1)+IF(M277=0,0,1)+IF(N277=0,0,1)+IF(O277=0,0,1)</f>
        <v>0</v>
      </c>
      <c r="U277" s="237"/>
      <c r="V277" s="237"/>
      <c r="W277" s="237"/>
      <c r="X277" s="237"/>
      <c r="Y277" s="237"/>
      <c r="Z277" s="237"/>
      <c r="AA277" s="237"/>
      <c r="AB277" s="237"/>
      <c r="AC277" s="237"/>
      <c r="AD277" s="237"/>
      <c r="AE277" s="237"/>
      <c r="AF277" s="237"/>
      <c r="AG277" s="237"/>
      <c r="AH277" s="237"/>
      <c r="AI277" s="237"/>
      <c r="AJ277" s="237"/>
      <c r="AK277" s="237"/>
      <c r="AL277" s="237"/>
      <c r="AM277" s="237"/>
      <c r="AN277" s="237"/>
      <c r="AO277" s="237"/>
      <c r="AP277" s="237"/>
      <c r="AQ277" s="237"/>
      <c r="AR277" s="237"/>
      <c r="AS277" s="237"/>
      <c r="AT277" s="237"/>
      <c r="AU277" s="237"/>
      <c r="AV277" s="237"/>
      <c r="AW277" s="237"/>
      <c r="AX277" s="237"/>
      <c r="AY277" s="237"/>
      <c r="AZ277" s="237"/>
      <c r="BA277" s="237"/>
      <c r="BB277" s="237"/>
      <c r="BC277" s="237"/>
      <c r="BD277" s="237"/>
      <c r="BE277" s="237"/>
      <c r="BF277" s="237"/>
      <c r="BG277" s="237"/>
      <c r="BH277" s="237"/>
      <c r="BI277" s="237"/>
      <c r="BJ277" s="237"/>
      <c r="BK277" s="237"/>
      <c r="BL277" s="237"/>
      <c r="BM277" s="237"/>
      <c r="BN277" s="237"/>
      <c r="BO277" s="237"/>
      <c r="BP277" s="237"/>
      <c r="BQ277" s="237"/>
      <c r="BR277" s="237"/>
      <c r="BS277" s="237"/>
      <c r="BT277" s="237"/>
      <c r="BU277" s="237"/>
      <c r="BV277" s="237"/>
      <c r="BW277" s="237"/>
      <c r="BX277" s="237"/>
      <c r="BY277" s="237"/>
      <c r="BZ277" s="237"/>
      <c r="CA277" s="237"/>
      <c r="CB277" s="237"/>
      <c r="CC277" s="237"/>
      <c r="CD277" s="237"/>
      <c r="CE277" s="237"/>
      <c r="CF277" s="237"/>
      <c r="CG277" s="237"/>
      <c r="CH277" s="237"/>
      <c r="CI277" s="237"/>
      <c r="CJ277" s="237"/>
      <c r="CK277" s="237"/>
      <c r="CL277" s="237"/>
      <c r="CM277" s="237"/>
      <c r="CN277" s="237"/>
      <c r="CO277" s="237"/>
      <c r="CP277" s="237"/>
      <c r="CQ277" s="237"/>
      <c r="CR277" s="237"/>
      <c r="CS277" s="237"/>
      <c r="CT277" s="237"/>
      <c r="CU277" s="237"/>
      <c r="CV277" s="237"/>
      <c r="CW277" s="237"/>
      <c r="CX277" s="237"/>
      <c r="CY277" s="237"/>
      <c r="CZ277" s="237"/>
      <c r="DA277" s="237"/>
      <c r="DB277" s="237"/>
      <c r="DC277" s="237"/>
      <c r="DD277" s="237"/>
      <c r="DE277" s="237"/>
      <c r="DF277" s="237"/>
      <c r="DG277" s="237"/>
      <c r="DH277" s="237"/>
      <c r="DI277" s="237"/>
      <c r="DJ277" s="237"/>
      <c r="DK277" s="237"/>
      <c r="DL277" s="237"/>
      <c r="DM277" s="237"/>
      <c r="DN277" s="237"/>
      <c r="DO277" s="237"/>
      <c r="DP277" s="237"/>
      <c r="DQ277" s="237"/>
      <c r="DR277" s="237"/>
      <c r="DS277" s="237"/>
      <c r="DT277" s="237"/>
      <c r="DU277" s="237"/>
      <c r="DV277" s="237"/>
      <c r="DW277" s="237"/>
      <c r="DX277" s="237"/>
      <c r="DY277" s="237"/>
      <c r="DZ277" s="237"/>
      <c r="EA277" s="237"/>
      <c r="EB277" s="237"/>
      <c r="EC277" s="237"/>
      <c r="ED277" s="237"/>
      <c r="EE277" s="237"/>
      <c r="EF277" s="237"/>
      <c r="EG277" s="237"/>
      <c r="EH277" s="237"/>
      <c r="EI277" s="237"/>
      <c r="EJ277" s="237"/>
      <c r="EK277" s="237"/>
      <c r="EL277" s="237"/>
      <c r="EM277" s="237"/>
      <c r="EN277" s="237"/>
      <c r="EO277" s="237"/>
      <c r="EP277" s="237"/>
      <c r="EQ277" s="237"/>
      <c r="ER277" s="237"/>
      <c r="ES277" s="237"/>
      <c r="ET277" s="237"/>
      <c r="EU277" s="237"/>
      <c r="EV277" s="237"/>
      <c r="EW277" s="237"/>
      <c r="EX277" s="237"/>
      <c r="EY277" s="237"/>
      <c r="EZ277" s="237"/>
      <c r="FA277" s="237"/>
      <c r="FB277" s="237"/>
      <c r="FC277" s="237"/>
      <c r="FD277" s="237"/>
      <c r="FE277" s="237"/>
      <c r="FF277" s="237"/>
      <c r="FG277" s="237"/>
      <c r="FH277" s="237"/>
      <c r="FI277" s="237"/>
      <c r="FJ277" s="237"/>
      <c r="FK277" s="237"/>
      <c r="FL277" s="237"/>
      <c r="FM277" s="237"/>
      <c r="FN277" s="237"/>
      <c r="FO277" s="237"/>
      <c r="FP277" s="237"/>
      <c r="FQ277" s="237"/>
      <c r="FR277" s="237"/>
      <c r="FS277" s="237"/>
      <c r="FT277" s="237"/>
      <c r="FU277" s="237"/>
      <c r="FV277" s="237"/>
      <c r="FW277" s="237"/>
      <c r="FX277" s="237"/>
      <c r="FY277" s="237"/>
      <c r="FZ277" s="237"/>
      <c r="GA277" s="237"/>
      <c r="GB277" s="237"/>
      <c r="GC277" s="237"/>
      <c r="GD277" s="237"/>
      <c r="GE277" s="237"/>
      <c r="GF277" s="237"/>
      <c r="GG277" s="237"/>
      <c r="GH277" s="237"/>
      <c r="GI277" s="237"/>
      <c r="GJ277" s="237"/>
      <c r="GK277" s="237"/>
      <c r="GL277" s="237"/>
      <c r="GM277" s="237"/>
      <c r="GN277" s="237"/>
      <c r="GO277" s="237"/>
      <c r="GP277" s="237"/>
      <c r="GQ277" s="237"/>
    </row>
    <row r="278" spans="1:199" s="81" customFormat="1" ht="15" hidden="1">
      <c r="A278" s="93" t="s">
        <v>2309</v>
      </c>
      <c r="B278" s="241" t="s">
        <v>5643</v>
      </c>
      <c r="C278" s="242">
        <v>0</v>
      </c>
      <c r="D278" s="242">
        <v>0</v>
      </c>
      <c r="E278" s="242">
        <v>0</v>
      </c>
      <c r="F278" s="242">
        <v>0</v>
      </c>
      <c r="G278" s="242">
        <v>0</v>
      </c>
      <c r="H278" s="242">
        <v>0</v>
      </c>
      <c r="I278" s="242">
        <v>0</v>
      </c>
      <c r="J278" s="242">
        <v>0</v>
      </c>
      <c r="K278" s="242">
        <v>0</v>
      </c>
      <c r="L278" s="242">
        <v>0</v>
      </c>
      <c r="M278" s="242">
        <v>0</v>
      </c>
      <c r="N278" s="242">
        <v>0</v>
      </c>
      <c r="O278" s="242">
        <v>0</v>
      </c>
      <c r="P278" s="28"/>
      <c r="Q278" s="242">
        <f>SUM(D278:O278)</f>
        <v>0</v>
      </c>
      <c r="R278" s="242">
        <f>IF($R$19&lt;1,0,Q278/$R$19)</f>
        <v>0</v>
      </c>
      <c r="S278" s="243"/>
      <c r="T278" s="351">
        <f>IF(Q278=0,0,1)+IF(C278=0,0,1)+IF(D278=0,0,1)+IF(E278=0,0,1)+IF(F278=0,0,1)+IF(G278=0,0,1)+IF(H278=0,0,1)+IF(I278=0,0,1)+IF(J278=0,0,1)+IF(K278=0,0,1)+IF(L278=0,0,1)+IF(M278=0,0,1)+IF(N278=0,0,1)+IF(O278=0,0,1)</f>
        <v>0</v>
      </c>
      <c r="U278" s="237"/>
      <c r="V278" s="237"/>
      <c r="W278" s="237"/>
      <c r="X278" s="237"/>
      <c r="Y278" s="237"/>
      <c r="Z278" s="237"/>
      <c r="AA278" s="237"/>
      <c r="AB278" s="237"/>
      <c r="AC278" s="237"/>
      <c r="AD278" s="237"/>
      <c r="AE278" s="237"/>
      <c r="AF278" s="237"/>
      <c r="AG278" s="237"/>
      <c r="AH278" s="237"/>
      <c r="AI278" s="237"/>
      <c r="AJ278" s="237"/>
      <c r="AK278" s="237"/>
      <c r="AL278" s="237"/>
      <c r="AM278" s="237"/>
      <c r="AN278" s="237"/>
      <c r="AO278" s="237"/>
      <c r="AP278" s="237"/>
      <c r="AQ278" s="237"/>
      <c r="AR278" s="237"/>
      <c r="AS278" s="237"/>
      <c r="AT278" s="237"/>
      <c r="AU278" s="237"/>
      <c r="AV278" s="237"/>
      <c r="AW278" s="237"/>
      <c r="AX278" s="237"/>
      <c r="AY278" s="237"/>
      <c r="AZ278" s="237"/>
      <c r="BA278" s="237"/>
      <c r="BB278" s="237"/>
      <c r="BC278" s="237"/>
      <c r="BD278" s="237"/>
      <c r="BE278" s="237"/>
      <c r="BF278" s="237"/>
      <c r="BG278" s="237"/>
      <c r="BH278" s="237"/>
      <c r="BI278" s="237"/>
      <c r="BJ278" s="237"/>
      <c r="BK278" s="237"/>
      <c r="BL278" s="237"/>
      <c r="BM278" s="237"/>
      <c r="BN278" s="237"/>
      <c r="BO278" s="237"/>
      <c r="BP278" s="237"/>
      <c r="BQ278" s="237"/>
      <c r="BR278" s="237"/>
      <c r="BS278" s="237"/>
      <c r="BT278" s="237"/>
      <c r="BU278" s="237"/>
      <c r="BV278" s="237"/>
      <c r="BW278" s="237"/>
      <c r="BX278" s="237"/>
      <c r="BY278" s="237"/>
      <c r="BZ278" s="237"/>
      <c r="CA278" s="237"/>
      <c r="CB278" s="237"/>
      <c r="CC278" s="237"/>
      <c r="CD278" s="237"/>
      <c r="CE278" s="237"/>
      <c r="CF278" s="237"/>
      <c r="CG278" s="237"/>
      <c r="CH278" s="237"/>
      <c r="CI278" s="237"/>
      <c r="CJ278" s="237"/>
      <c r="CK278" s="237"/>
      <c r="CL278" s="237"/>
      <c r="CM278" s="237"/>
      <c r="CN278" s="237"/>
      <c r="CO278" s="237"/>
      <c r="CP278" s="237"/>
      <c r="CQ278" s="237"/>
      <c r="CR278" s="237"/>
      <c r="CS278" s="237"/>
      <c r="CT278" s="237"/>
      <c r="CU278" s="237"/>
      <c r="CV278" s="237"/>
      <c r="CW278" s="237"/>
      <c r="CX278" s="237"/>
      <c r="CY278" s="237"/>
      <c r="CZ278" s="237"/>
      <c r="DA278" s="237"/>
      <c r="DB278" s="237"/>
      <c r="DC278" s="237"/>
      <c r="DD278" s="237"/>
      <c r="DE278" s="237"/>
      <c r="DF278" s="237"/>
      <c r="DG278" s="237"/>
      <c r="DH278" s="237"/>
      <c r="DI278" s="237"/>
      <c r="DJ278" s="237"/>
      <c r="DK278" s="237"/>
      <c r="DL278" s="237"/>
      <c r="DM278" s="237"/>
      <c r="DN278" s="237"/>
      <c r="DO278" s="237"/>
      <c r="DP278" s="237"/>
      <c r="DQ278" s="237"/>
      <c r="DR278" s="237"/>
      <c r="DS278" s="237"/>
      <c r="DT278" s="237"/>
      <c r="DU278" s="237"/>
      <c r="DV278" s="237"/>
      <c r="DW278" s="237"/>
      <c r="DX278" s="237"/>
      <c r="DY278" s="237"/>
      <c r="DZ278" s="237"/>
      <c r="EA278" s="237"/>
      <c r="EB278" s="237"/>
      <c r="EC278" s="237"/>
      <c r="ED278" s="237"/>
      <c r="EE278" s="237"/>
      <c r="EF278" s="237"/>
      <c r="EG278" s="237"/>
      <c r="EH278" s="237"/>
      <c r="EI278" s="237"/>
      <c r="EJ278" s="237"/>
      <c r="EK278" s="237"/>
      <c r="EL278" s="237"/>
      <c r="EM278" s="237"/>
      <c r="EN278" s="237"/>
      <c r="EO278" s="237"/>
      <c r="EP278" s="237"/>
      <c r="EQ278" s="237"/>
      <c r="ER278" s="237"/>
      <c r="ES278" s="237"/>
      <c r="ET278" s="237"/>
      <c r="EU278" s="237"/>
      <c r="EV278" s="237"/>
      <c r="EW278" s="237"/>
      <c r="EX278" s="237"/>
      <c r="EY278" s="237"/>
      <c r="EZ278" s="237"/>
      <c r="FA278" s="237"/>
      <c r="FB278" s="237"/>
      <c r="FC278" s="237"/>
      <c r="FD278" s="237"/>
      <c r="FE278" s="237"/>
      <c r="FF278" s="237"/>
      <c r="FG278" s="237"/>
      <c r="FH278" s="237"/>
      <c r="FI278" s="237"/>
      <c r="FJ278" s="237"/>
      <c r="FK278" s="237"/>
      <c r="FL278" s="237"/>
      <c r="FM278" s="237"/>
      <c r="FN278" s="237"/>
      <c r="FO278" s="237"/>
      <c r="FP278" s="237"/>
      <c r="FQ278" s="237"/>
      <c r="FR278" s="237"/>
      <c r="FS278" s="237"/>
      <c r="FT278" s="237"/>
      <c r="FU278" s="237"/>
      <c r="FV278" s="237"/>
      <c r="FW278" s="237"/>
      <c r="FX278" s="237"/>
      <c r="FY278" s="237"/>
      <c r="FZ278" s="237"/>
      <c r="GA278" s="237"/>
      <c r="GB278" s="237"/>
      <c r="GC278" s="237"/>
      <c r="GD278" s="237"/>
      <c r="GE278" s="237"/>
      <c r="GF278" s="237"/>
      <c r="GG278" s="237"/>
      <c r="GH278" s="237"/>
      <c r="GI278" s="237"/>
      <c r="GJ278" s="237"/>
      <c r="GK278" s="237"/>
      <c r="GL278" s="237"/>
      <c r="GM278" s="237"/>
      <c r="GN278" s="237"/>
      <c r="GO278" s="237"/>
      <c r="GP278" s="237"/>
      <c r="GQ278" s="237"/>
    </row>
    <row r="279" spans="1:199" s="81" customFormat="1" ht="15" hidden="1">
      <c r="A279" s="93" t="s">
        <v>2310</v>
      </c>
      <c r="B279" s="241" t="s">
        <v>5644</v>
      </c>
      <c r="C279" s="242">
        <v>0</v>
      </c>
      <c r="D279" s="242">
        <v>0</v>
      </c>
      <c r="E279" s="242">
        <v>0</v>
      </c>
      <c r="F279" s="242">
        <v>0</v>
      </c>
      <c r="G279" s="242">
        <v>0</v>
      </c>
      <c r="H279" s="242">
        <v>0</v>
      </c>
      <c r="I279" s="242">
        <v>0</v>
      </c>
      <c r="J279" s="242">
        <v>0</v>
      </c>
      <c r="K279" s="242">
        <v>0</v>
      </c>
      <c r="L279" s="242">
        <v>0</v>
      </c>
      <c r="M279" s="242">
        <v>0</v>
      </c>
      <c r="N279" s="242">
        <v>0</v>
      </c>
      <c r="O279" s="242">
        <v>0</v>
      </c>
      <c r="P279" s="28"/>
      <c r="Q279" s="242">
        <f>SUM(D279:O279)</f>
        <v>0</v>
      </c>
      <c r="R279" s="242">
        <f>IF($R$19&lt;1,0,Q279/$R$19)</f>
        <v>0</v>
      </c>
      <c r="S279" s="243"/>
      <c r="T279" s="351">
        <f>IF(Q279=0,0,1)+IF(C279=0,0,1)+IF(D279=0,0,1)+IF(E279=0,0,1)+IF(F279=0,0,1)+IF(G279=0,0,1)+IF(H279=0,0,1)+IF(I279=0,0,1)+IF(J279=0,0,1)+IF(K279=0,0,1)+IF(L279=0,0,1)+IF(M279=0,0,1)+IF(N279=0,0,1)+IF(O279=0,0,1)</f>
        <v>0</v>
      </c>
      <c r="U279" s="237"/>
      <c r="V279" s="237"/>
      <c r="W279" s="237"/>
      <c r="X279" s="237"/>
      <c r="Y279" s="237"/>
      <c r="Z279" s="237"/>
      <c r="AA279" s="237"/>
      <c r="AB279" s="237"/>
      <c r="AC279" s="237"/>
      <c r="AD279" s="237"/>
      <c r="AE279" s="237"/>
      <c r="AF279" s="237"/>
      <c r="AG279" s="237"/>
      <c r="AH279" s="237"/>
      <c r="AI279" s="237"/>
      <c r="AJ279" s="237"/>
      <c r="AK279" s="237"/>
      <c r="AL279" s="237"/>
      <c r="AM279" s="237"/>
      <c r="AN279" s="237"/>
      <c r="AO279" s="237"/>
      <c r="AP279" s="237"/>
      <c r="AQ279" s="237"/>
      <c r="AR279" s="237"/>
      <c r="AS279" s="237"/>
      <c r="AT279" s="237"/>
      <c r="AU279" s="237"/>
      <c r="AV279" s="237"/>
      <c r="AW279" s="237"/>
      <c r="AX279" s="237"/>
      <c r="AY279" s="237"/>
      <c r="AZ279" s="237"/>
      <c r="BA279" s="237"/>
      <c r="BB279" s="237"/>
      <c r="BC279" s="237"/>
      <c r="BD279" s="237"/>
      <c r="BE279" s="237"/>
      <c r="BF279" s="237"/>
      <c r="BG279" s="237"/>
      <c r="BH279" s="237"/>
      <c r="BI279" s="237"/>
      <c r="BJ279" s="237"/>
      <c r="BK279" s="237"/>
      <c r="BL279" s="237"/>
      <c r="BM279" s="237"/>
      <c r="BN279" s="237"/>
      <c r="BO279" s="237"/>
      <c r="BP279" s="237"/>
      <c r="BQ279" s="237"/>
      <c r="BR279" s="237"/>
      <c r="BS279" s="237"/>
      <c r="BT279" s="237"/>
      <c r="BU279" s="237"/>
      <c r="BV279" s="237"/>
      <c r="BW279" s="237"/>
      <c r="BX279" s="237"/>
      <c r="BY279" s="237"/>
      <c r="BZ279" s="237"/>
      <c r="CA279" s="237"/>
      <c r="CB279" s="237"/>
      <c r="CC279" s="237"/>
      <c r="CD279" s="237"/>
      <c r="CE279" s="237"/>
      <c r="CF279" s="237"/>
      <c r="CG279" s="237"/>
      <c r="CH279" s="237"/>
      <c r="CI279" s="237"/>
      <c r="CJ279" s="237"/>
      <c r="CK279" s="237"/>
      <c r="CL279" s="237"/>
      <c r="CM279" s="237"/>
      <c r="CN279" s="237"/>
      <c r="CO279" s="237"/>
      <c r="CP279" s="237"/>
      <c r="CQ279" s="237"/>
      <c r="CR279" s="237"/>
      <c r="CS279" s="237"/>
      <c r="CT279" s="237"/>
      <c r="CU279" s="237"/>
      <c r="CV279" s="237"/>
      <c r="CW279" s="237"/>
      <c r="CX279" s="237"/>
      <c r="CY279" s="237"/>
      <c r="CZ279" s="237"/>
      <c r="DA279" s="237"/>
      <c r="DB279" s="237"/>
      <c r="DC279" s="237"/>
      <c r="DD279" s="237"/>
      <c r="DE279" s="237"/>
      <c r="DF279" s="237"/>
      <c r="DG279" s="237"/>
      <c r="DH279" s="237"/>
      <c r="DI279" s="237"/>
      <c r="DJ279" s="237"/>
      <c r="DK279" s="237"/>
      <c r="DL279" s="237"/>
      <c r="DM279" s="237"/>
      <c r="DN279" s="237"/>
      <c r="DO279" s="237"/>
      <c r="DP279" s="237"/>
      <c r="DQ279" s="237"/>
      <c r="DR279" s="237"/>
      <c r="DS279" s="237"/>
      <c r="DT279" s="237"/>
      <c r="DU279" s="237"/>
      <c r="DV279" s="237"/>
      <c r="DW279" s="237"/>
      <c r="DX279" s="237"/>
      <c r="DY279" s="237"/>
      <c r="DZ279" s="237"/>
      <c r="EA279" s="237"/>
      <c r="EB279" s="237"/>
      <c r="EC279" s="237"/>
      <c r="ED279" s="237"/>
      <c r="EE279" s="237"/>
      <c r="EF279" s="237"/>
      <c r="EG279" s="237"/>
      <c r="EH279" s="237"/>
      <c r="EI279" s="237"/>
      <c r="EJ279" s="237"/>
      <c r="EK279" s="237"/>
      <c r="EL279" s="237"/>
      <c r="EM279" s="237"/>
      <c r="EN279" s="237"/>
      <c r="EO279" s="237"/>
      <c r="EP279" s="237"/>
      <c r="EQ279" s="237"/>
      <c r="ER279" s="237"/>
      <c r="ES279" s="237"/>
      <c r="ET279" s="237"/>
      <c r="EU279" s="237"/>
      <c r="EV279" s="237"/>
      <c r="EW279" s="237"/>
      <c r="EX279" s="237"/>
      <c r="EY279" s="237"/>
      <c r="EZ279" s="237"/>
      <c r="FA279" s="237"/>
      <c r="FB279" s="237"/>
      <c r="FC279" s="237"/>
      <c r="FD279" s="237"/>
      <c r="FE279" s="237"/>
      <c r="FF279" s="237"/>
      <c r="FG279" s="237"/>
      <c r="FH279" s="237"/>
      <c r="FI279" s="237"/>
      <c r="FJ279" s="237"/>
      <c r="FK279" s="237"/>
      <c r="FL279" s="237"/>
      <c r="FM279" s="237"/>
      <c r="FN279" s="237"/>
      <c r="FO279" s="237"/>
      <c r="FP279" s="237"/>
      <c r="FQ279" s="237"/>
      <c r="FR279" s="237"/>
      <c r="FS279" s="237"/>
      <c r="FT279" s="237"/>
      <c r="FU279" s="237"/>
      <c r="FV279" s="237"/>
      <c r="FW279" s="237"/>
      <c r="FX279" s="237"/>
      <c r="FY279" s="237"/>
      <c r="FZ279" s="237"/>
      <c r="GA279" s="237"/>
      <c r="GB279" s="237"/>
      <c r="GC279" s="237"/>
      <c r="GD279" s="237"/>
      <c r="GE279" s="237"/>
      <c r="GF279" s="237"/>
      <c r="GG279" s="237"/>
      <c r="GH279" s="237"/>
      <c r="GI279" s="237"/>
      <c r="GJ279" s="237"/>
      <c r="GK279" s="237"/>
      <c r="GL279" s="237"/>
      <c r="GM279" s="237"/>
      <c r="GN279" s="237"/>
      <c r="GO279" s="237"/>
      <c r="GP279" s="237"/>
      <c r="GQ279" s="237"/>
    </row>
    <row r="280" spans="1:199" s="81" customFormat="1" ht="15" hidden="1">
      <c r="A280" s="93" t="s">
        <v>2311</v>
      </c>
      <c r="B280" s="241" t="s">
        <v>5645</v>
      </c>
      <c r="C280" s="242">
        <v>0</v>
      </c>
      <c r="D280" s="242">
        <v>0</v>
      </c>
      <c r="E280" s="242">
        <v>0</v>
      </c>
      <c r="F280" s="242">
        <v>0</v>
      </c>
      <c r="G280" s="242">
        <v>0</v>
      </c>
      <c r="H280" s="242">
        <v>0</v>
      </c>
      <c r="I280" s="242">
        <v>0</v>
      </c>
      <c r="J280" s="242">
        <v>0</v>
      </c>
      <c r="K280" s="242">
        <v>0</v>
      </c>
      <c r="L280" s="242">
        <v>0</v>
      </c>
      <c r="M280" s="242">
        <v>0</v>
      </c>
      <c r="N280" s="242">
        <v>0</v>
      </c>
      <c r="O280" s="242">
        <v>0</v>
      </c>
      <c r="P280" s="28"/>
      <c r="Q280" s="242">
        <f>SUM(D280:O280)</f>
        <v>0</v>
      </c>
      <c r="R280" s="242">
        <f>IF($R$19&lt;1,0,Q280/$R$19)</f>
        <v>0</v>
      </c>
      <c r="S280" s="243"/>
      <c r="T280" s="351">
        <f>IF(Q280=0,0,1)+IF(C280=0,0,1)+IF(D280=0,0,1)+IF(E280=0,0,1)+IF(F280=0,0,1)+IF(G280=0,0,1)+IF(H280=0,0,1)+IF(I280=0,0,1)+IF(J280=0,0,1)+IF(K280=0,0,1)+IF(L280=0,0,1)+IF(M280=0,0,1)+IF(N280=0,0,1)+IF(O280=0,0,1)</f>
        <v>0</v>
      </c>
      <c r="U280" s="237"/>
      <c r="V280" s="237"/>
      <c r="W280" s="237"/>
      <c r="X280" s="237"/>
      <c r="Y280" s="237"/>
      <c r="Z280" s="237"/>
      <c r="AA280" s="237"/>
      <c r="AB280" s="237"/>
      <c r="AC280" s="237"/>
      <c r="AD280" s="237"/>
      <c r="AE280" s="237"/>
      <c r="AF280" s="237"/>
      <c r="AG280" s="237"/>
      <c r="AH280" s="237"/>
      <c r="AI280" s="237"/>
      <c r="AJ280" s="237"/>
      <c r="AK280" s="237"/>
      <c r="AL280" s="237"/>
      <c r="AM280" s="237"/>
      <c r="AN280" s="237"/>
      <c r="AO280" s="237"/>
      <c r="AP280" s="237"/>
      <c r="AQ280" s="237"/>
      <c r="AR280" s="237"/>
      <c r="AS280" s="237"/>
      <c r="AT280" s="237"/>
      <c r="AU280" s="237"/>
      <c r="AV280" s="237"/>
      <c r="AW280" s="237"/>
      <c r="AX280" s="237"/>
      <c r="AY280" s="237"/>
      <c r="AZ280" s="237"/>
      <c r="BA280" s="237"/>
      <c r="BB280" s="237"/>
      <c r="BC280" s="237"/>
      <c r="BD280" s="237"/>
      <c r="BE280" s="237"/>
      <c r="BF280" s="237"/>
      <c r="BG280" s="237"/>
      <c r="BH280" s="237"/>
      <c r="BI280" s="237"/>
      <c r="BJ280" s="237"/>
      <c r="BK280" s="237"/>
      <c r="BL280" s="237"/>
      <c r="BM280" s="237"/>
      <c r="BN280" s="237"/>
      <c r="BO280" s="237"/>
      <c r="BP280" s="237"/>
      <c r="BQ280" s="237"/>
      <c r="BR280" s="237"/>
      <c r="BS280" s="237"/>
      <c r="BT280" s="237"/>
      <c r="BU280" s="237"/>
      <c r="BV280" s="237"/>
      <c r="BW280" s="237"/>
      <c r="BX280" s="237"/>
      <c r="BY280" s="237"/>
      <c r="BZ280" s="237"/>
      <c r="CA280" s="237"/>
      <c r="CB280" s="237"/>
      <c r="CC280" s="237"/>
      <c r="CD280" s="237"/>
      <c r="CE280" s="237"/>
      <c r="CF280" s="237"/>
      <c r="CG280" s="237"/>
      <c r="CH280" s="237"/>
      <c r="CI280" s="237"/>
      <c r="CJ280" s="237"/>
      <c r="CK280" s="237"/>
      <c r="CL280" s="237"/>
      <c r="CM280" s="237"/>
      <c r="CN280" s="237"/>
      <c r="CO280" s="237"/>
      <c r="CP280" s="237"/>
      <c r="CQ280" s="237"/>
      <c r="CR280" s="237"/>
      <c r="CS280" s="237"/>
      <c r="CT280" s="237"/>
      <c r="CU280" s="237"/>
      <c r="CV280" s="237"/>
      <c r="CW280" s="237"/>
      <c r="CX280" s="237"/>
      <c r="CY280" s="237"/>
      <c r="CZ280" s="237"/>
      <c r="DA280" s="237"/>
      <c r="DB280" s="237"/>
      <c r="DC280" s="237"/>
      <c r="DD280" s="237"/>
      <c r="DE280" s="237"/>
      <c r="DF280" s="237"/>
      <c r="DG280" s="237"/>
      <c r="DH280" s="237"/>
      <c r="DI280" s="237"/>
      <c r="DJ280" s="237"/>
      <c r="DK280" s="237"/>
      <c r="DL280" s="237"/>
      <c r="DM280" s="237"/>
      <c r="DN280" s="237"/>
      <c r="DO280" s="237"/>
      <c r="DP280" s="237"/>
      <c r="DQ280" s="237"/>
      <c r="DR280" s="237"/>
      <c r="DS280" s="237"/>
      <c r="DT280" s="237"/>
      <c r="DU280" s="237"/>
      <c r="DV280" s="237"/>
      <c r="DW280" s="237"/>
      <c r="DX280" s="237"/>
      <c r="DY280" s="237"/>
      <c r="DZ280" s="237"/>
      <c r="EA280" s="237"/>
      <c r="EB280" s="237"/>
      <c r="EC280" s="237"/>
      <c r="ED280" s="237"/>
      <c r="EE280" s="237"/>
      <c r="EF280" s="237"/>
      <c r="EG280" s="237"/>
      <c r="EH280" s="237"/>
      <c r="EI280" s="237"/>
      <c r="EJ280" s="237"/>
      <c r="EK280" s="237"/>
      <c r="EL280" s="237"/>
      <c r="EM280" s="237"/>
      <c r="EN280" s="237"/>
      <c r="EO280" s="237"/>
      <c r="EP280" s="237"/>
      <c r="EQ280" s="237"/>
      <c r="ER280" s="237"/>
      <c r="ES280" s="237"/>
      <c r="ET280" s="237"/>
      <c r="EU280" s="237"/>
      <c r="EV280" s="237"/>
      <c r="EW280" s="237"/>
      <c r="EX280" s="237"/>
      <c r="EY280" s="237"/>
      <c r="EZ280" s="237"/>
      <c r="FA280" s="237"/>
      <c r="FB280" s="237"/>
      <c r="FC280" s="237"/>
      <c r="FD280" s="237"/>
      <c r="FE280" s="237"/>
      <c r="FF280" s="237"/>
      <c r="FG280" s="237"/>
      <c r="FH280" s="237"/>
      <c r="FI280" s="237"/>
      <c r="FJ280" s="237"/>
      <c r="FK280" s="237"/>
      <c r="FL280" s="237"/>
      <c r="FM280" s="237"/>
      <c r="FN280" s="237"/>
      <c r="FO280" s="237"/>
      <c r="FP280" s="237"/>
      <c r="FQ280" s="237"/>
      <c r="FR280" s="237"/>
      <c r="FS280" s="237"/>
      <c r="FT280" s="237"/>
      <c r="FU280" s="237"/>
      <c r="FV280" s="237"/>
      <c r="FW280" s="237"/>
      <c r="FX280" s="237"/>
      <c r="FY280" s="237"/>
      <c r="FZ280" s="237"/>
      <c r="GA280" s="237"/>
      <c r="GB280" s="237"/>
      <c r="GC280" s="237"/>
      <c r="GD280" s="237"/>
      <c r="GE280" s="237"/>
      <c r="GF280" s="237"/>
      <c r="GG280" s="237"/>
      <c r="GH280" s="237"/>
      <c r="GI280" s="237"/>
      <c r="GJ280" s="237"/>
      <c r="GK280" s="237"/>
      <c r="GL280" s="237"/>
      <c r="GM280" s="237"/>
      <c r="GN280" s="237"/>
      <c r="GO280" s="237"/>
      <c r="GP280" s="237"/>
      <c r="GQ280" s="237"/>
    </row>
    <row r="281" spans="1:199" s="81" customFormat="1" ht="15" hidden="1">
      <c r="A281" s="93" t="s">
        <v>2312</v>
      </c>
      <c r="B281" s="241" t="s">
        <v>5504</v>
      </c>
      <c r="C281" s="242">
        <v>0</v>
      </c>
      <c r="D281" s="242">
        <v>0</v>
      </c>
      <c r="E281" s="242">
        <v>0</v>
      </c>
      <c r="F281" s="242">
        <v>0</v>
      </c>
      <c r="G281" s="242">
        <v>0</v>
      </c>
      <c r="H281" s="242">
        <v>0</v>
      </c>
      <c r="I281" s="242">
        <v>0</v>
      </c>
      <c r="J281" s="242">
        <v>0</v>
      </c>
      <c r="K281" s="242">
        <v>0</v>
      </c>
      <c r="L281" s="242">
        <v>0</v>
      </c>
      <c r="M281" s="242">
        <v>0</v>
      </c>
      <c r="N281" s="242">
        <v>0</v>
      </c>
      <c r="O281" s="242">
        <v>0</v>
      </c>
      <c r="P281" s="28"/>
      <c r="Q281" s="242">
        <f>SUM(D281:O281)</f>
        <v>0</v>
      </c>
      <c r="R281" s="242">
        <f>IF($R$19&lt;1,0,Q281/$R$19)</f>
        <v>0</v>
      </c>
      <c r="S281" s="243"/>
      <c r="T281" s="351">
        <f>IF(Q281=0,0,1)+IF(C281=0,0,1)+IF(D281=0,0,1)+IF(E281=0,0,1)+IF(F281=0,0,1)+IF(G281=0,0,1)+IF(H281=0,0,1)+IF(I281=0,0,1)+IF(J281=0,0,1)+IF(K281=0,0,1)+IF(L281=0,0,1)+IF(M281=0,0,1)+IF(N281=0,0,1)+IF(O281=0,0,1)</f>
        <v>0</v>
      </c>
      <c r="U281" s="237"/>
      <c r="V281" s="237"/>
      <c r="W281" s="237"/>
      <c r="X281" s="237"/>
      <c r="Y281" s="237"/>
      <c r="Z281" s="237"/>
      <c r="AA281" s="237"/>
      <c r="AB281" s="237"/>
      <c r="AC281" s="237"/>
      <c r="AD281" s="237"/>
      <c r="AE281" s="237"/>
      <c r="AF281" s="237"/>
      <c r="AG281" s="237"/>
      <c r="AH281" s="237"/>
      <c r="AI281" s="237"/>
      <c r="AJ281" s="237"/>
      <c r="AK281" s="237"/>
      <c r="AL281" s="237"/>
      <c r="AM281" s="237"/>
      <c r="AN281" s="237"/>
      <c r="AO281" s="237"/>
      <c r="AP281" s="237"/>
      <c r="AQ281" s="237"/>
      <c r="AR281" s="237"/>
      <c r="AS281" s="237"/>
      <c r="AT281" s="237"/>
      <c r="AU281" s="237"/>
      <c r="AV281" s="237"/>
      <c r="AW281" s="237"/>
      <c r="AX281" s="237"/>
      <c r="AY281" s="237"/>
      <c r="AZ281" s="237"/>
      <c r="BA281" s="237"/>
      <c r="BB281" s="237"/>
      <c r="BC281" s="237"/>
      <c r="BD281" s="237"/>
      <c r="BE281" s="237"/>
      <c r="BF281" s="237"/>
      <c r="BG281" s="237"/>
      <c r="BH281" s="237"/>
      <c r="BI281" s="237"/>
      <c r="BJ281" s="237"/>
      <c r="BK281" s="237"/>
      <c r="BL281" s="237"/>
      <c r="BM281" s="237"/>
      <c r="BN281" s="237"/>
      <c r="BO281" s="237"/>
      <c r="BP281" s="237"/>
      <c r="BQ281" s="237"/>
      <c r="BR281" s="237"/>
      <c r="BS281" s="237"/>
      <c r="BT281" s="237"/>
      <c r="BU281" s="237"/>
      <c r="BV281" s="237"/>
      <c r="BW281" s="237"/>
      <c r="BX281" s="237"/>
      <c r="BY281" s="237"/>
      <c r="BZ281" s="237"/>
      <c r="CA281" s="237"/>
      <c r="CB281" s="237"/>
      <c r="CC281" s="237"/>
      <c r="CD281" s="237"/>
      <c r="CE281" s="237"/>
      <c r="CF281" s="237"/>
      <c r="CG281" s="237"/>
      <c r="CH281" s="237"/>
      <c r="CI281" s="237"/>
      <c r="CJ281" s="237"/>
      <c r="CK281" s="237"/>
      <c r="CL281" s="237"/>
      <c r="CM281" s="237"/>
      <c r="CN281" s="237"/>
      <c r="CO281" s="237"/>
      <c r="CP281" s="237"/>
      <c r="CQ281" s="237"/>
      <c r="CR281" s="237"/>
      <c r="CS281" s="237"/>
      <c r="CT281" s="237"/>
      <c r="CU281" s="237"/>
      <c r="CV281" s="237"/>
      <c r="CW281" s="237"/>
      <c r="CX281" s="237"/>
      <c r="CY281" s="237"/>
      <c r="CZ281" s="237"/>
      <c r="DA281" s="237"/>
      <c r="DB281" s="237"/>
      <c r="DC281" s="237"/>
      <c r="DD281" s="237"/>
      <c r="DE281" s="237"/>
      <c r="DF281" s="237"/>
      <c r="DG281" s="237"/>
      <c r="DH281" s="237"/>
      <c r="DI281" s="237"/>
      <c r="DJ281" s="237"/>
      <c r="DK281" s="237"/>
      <c r="DL281" s="237"/>
      <c r="DM281" s="237"/>
      <c r="DN281" s="237"/>
      <c r="DO281" s="237"/>
      <c r="DP281" s="237"/>
      <c r="DQ281" s="237"/>
      <c r="DR281" s="237"/>
      <c r="DS281" s="237"/>
      <c r="DT281" s="237"/>
      <c r="DU281" s="237"/>
      <c r="DV281" s="237"/>
      <c r="DW281" s="237"/>
      <c r="DX281" s="237"/>
      <c r="DY281" s="237"/>
      <c r="DZ281" s="237"/>
      <c r="EA281" s="237"/>
      <c r="EB281" s="237"/>
      <c r="EC281" s="237"/>
      <c r="ED281" s="237"/>
      <c r="EE281" s="237"/>
      <c r="EF281" s="237"/>
      <c r="EG281" s="237"/>
      <c r="EH281" s="237"/>
      <c r="EI281" s="237"/>
      <c r="EJ281" s="237"/>
      <c r="EK281" s="237"/>
      <c r="EL281" s="237"/>
      <c r="EM281" s="237"/>
      <c r="EN281" s="237"/>
      <c r="EO281" s="237"/>
      <c r="EP281" s="237"/>
      <c r="EQ281" s="237"/>
      <c r="ER281" s="237"/>
      <c r="ES281" s="237"/>
      <c r="ET281" s="237"/>
      <c r="EU281" s="237"/>
      <c r="EV281" s="237"/>
      <c r="EW281" s="237"/>
      <c r="EX281" s="237"/>
      <c r="EY281" s="237"/>
      <c r="EZ281" s="237"/>
      <c r="FA281" s="237"/>
      <c r="FB281" s="237"/>
      <c r="FC281" s="237"/>
      <c r="FD281" s="237"/>
      <c r="FE281" s="237"/>
      <c r="FF281" s="237"/>
      <c r="FG281" s="237"/>
      <c r="FH281" s="237"/>
      <c r="FI281" s="237"/>
      <c r="FJ281" s="237"/>
      <c r="FK281" s="237"/>
      <c r="FL281" s="237"/>
      <c r="FM281" s="237"/>
      <c r="FN281" s="237"/>
      <c r="FO281" s="237"/>
      <c r="FP281" s="237"/>
      <c r="FQ281" s="237"/>
      <c r="FR281" s="237"/>
      <c r="FS281" s="237"/>
      <c r="FT281" s="237"/>
      <c r="FU281" s="237"/>
      <c r="FV281" s="237"/>
      <c r="FW281" s="237"/>
      <c r="FX281" s="237"/>
      <c r="FY281" s="237"/>
      <c r="FZ281" s="237"/>
      <c r="GA281" s="237"/>
      <c r="GB281" s="237"/>
      <c r="GC281" s="237"/>
      <c r="GD281" s="237"/>
      <c r="GE281" s="237"/>
      <c r="GF281" s="237"/>
      <c r="GG281" s="237"/>
      <c r="GH281" s="237"/>
      <c r="GI281" s="237"/>
      <c r="GJ281" s="237"/>
      <c r="GK281" s="237"/>
      <c r="GL281" s="237"/>
      <c r="GM281" s="237"/>
      <c r="GN281" s="237"/>
      <c r="GO281" s="237"/>
      <c r="GP281" s="237"/>
      <c r="GQ281" s="237"/>
    </row>
    <row r="282" spans="1:199" s="81" customFormat="1" ht="15" customHeight="1">
      <c r="A282" s="93" t="s">
        <v>2313</v>
      </c>
      <c r="B282" s="241" t="s">
        <v>5378</v>
      </c>
      <c r="C282" s="242">
        <v>0</v>
      </c>
      <c r="D282" s="242">
        <v>0</v>
      </c>
      <c r="E282" s="242">
        <v>0</v>
      </c>
      <c r="F282" s="242">
        <v>0</v>
      </c>
      <c r="G282" s="242">
        <v>0</v>
      </c>
      <c r="H282" s="242">
        <v>0</v>
      </c>
      <c r="I282" s="242">
        <v>47.68</v>
      </c>
      <c r="J282" s="242">
        <v>0</v>
      </c>
      <c r="K282" s="242">
        <v>0</v>
      </c>
      <c r="L282" s="242">
        <v>0</v>
      </c>
      <c r="M282" s="242">
        <v>0</v>
      </c>
      <c r="N282" s="242">
        <v>0</v>
      </c>
      <c r="O282" s="242">
        <v>0</v>
      </c>
      <c r="P282" s="28"/>
      <c r="Q282" s="242">
        <f>SUM(D282:O282)</f>
        <v>47.68</v>
      </c>
      <c r="R282" s="242">
        <f>IF($R$19&lt;1,0,Q282/$R$19)</f>
        <v>0.164413793103448</v>
      </c>
      <c r="S282" s="243"/>
      <c r="T282" s="351">
        <f>IF(Q282=0,0,1)+IF(C282=0,0,1)+IF(D282=0,0,1)+IF(E282=0,0,1)+IF(F282=0,0,1)+IF(G282=0,0,1)+IF(H282=0,0,1)+IF(I282=0,0,1)+IF(J282=0,0,1)+IF(K282=0,0,1)+IF(L282=0,0,1)+IF(M282=0,0,1)+IF(N282=0,0,1)+IF(O282=0,0,1)</f>
        <v>2</v>
      </c>
      <c r="U282" s="237"/>
      <c r="V282" s="237"/>
      <c r="W282" s="237"/>
      <c r="X282" s="237"/>
      <c r="Y282" s="237"/>
      <c r="Z282" s="237"/>
      <c r="AA282" s="237"/>
      <c r="AB282" s="237"/>
      <c r="AC282" s="237"/>
      <c r="AD282" s="237"/>
      <c r="AE282" s="237"/>
      <c r="AF282" s="237"/>
      <c r="AG282" s="237"/>
      <c r="AH282" s="237"/>
      <c r="AI282" s="237"/>
      <c r="AJ282" s="237"/>
      <c r="AK282" s="237"/>
      <c r="AL282" s="237"/>
      <c r="AM282" s="237"/>
      <c r="AN282" s="237"/>
      <c r="AO282" s="237"/>
      <c r="AP282" s="237"/>
      <c r="AQ282" s="237"/>
      <c r="AR282" s="237"/>
      <c r="AS282" s="237"/>
      <c r="AT282" s="237"/>
      <c r="AU282" s="237"/>
      <c r="AV282" s="237"/>
      <c r="AW282" s="237"/>
      <c r="AX282" s="237"/>
      <c r="AY282" s="237"/>
      <c r="AZ282" s="237"/>
      <c r="BA282" s="237"/>
      <c r="BB282" s="237"/>
      <c r="BC282" s="237"/>
      <c r="BD282" s="237"/>
      <c r="BE282" s="237"/>
      <c r="BF282" s="237"/>
      <c r="BG282" s="237"/>
      <c r="BH282" s="237"/>
      <c r="BI282" s="237"/>
      <c r="BJ282" s="237"/>
      <c r="BK282" s="237"/>
      <c r="BL282" s="237"/>
      <c r="BM282" s="237"/>
      <c r="BN282" s="237"/>
      <c r="BO282" s="237"/>
      <c r="BP282" s="237"/>
      <c r="BQ282" s="237"/>
      <c r="BR282" s="237"/>
      <c r="BS282" s="237"/>
      <c r="BT282" s="237"/>
      <c r="BU282" s="237"/>
      <c r="BV282" s="237"/>
      <c r="BW282" s="237"/>
      <c r="BX282" s="237"/>
      <c r="BY282" s="237"/>
      <c r="BZ282" s="237"/>
      <c r="CA282" s="237"/>
      <c r="CB282" s="237"/>
      <c r="CC282" s="237"/>
      <c r="CD282" s="237"/>
      <c r="CE282" s="237"/>
      <c r="CF282" s="237"/>
      <c r="CG282" s="237"/>
      <c r="CH282" s="237"/>
      <c r="CI282" s="237"/>
      <c r="CJ282" s="237"/>
      <c r="CK282" s="237"/>
      <c r="CL282" s="237"/>
      <c r="CM282" s="237"/>
      <c r="CN282" s="237"/>
      <c r="CO282" s="237"/>
      <c r="CP282" s="237"/>
      <c r="CQ282" s="237"/>
      <c r="CR282" s="237"/>
      <c r="CS282" s="237"/>
      <c r="CT282" s="237"/>
      <c r="CU282" s="237"/>
      <c r="CV282" s="237"/>
      <c r="CW282" s="237"/>
      <c r="CX282" s="237"/>
      <c r="CY282" s="237"/>
      <c r="CZ282" s="237"/>
      <c r="DA282" s="237"/>
      <c r="DB282" s="237"/>
      <c r="DC282" s="237"/>
      <c r="DD282" s="237"/>
      <c r="DE282" s="237"/>
      <c r="DF282" s="237"/>
      <c r="DG282" s="237"/>
      <c r="DH282" s="237"/>
      <c r="DI282" s="237"/>
      <c r="DJ282" s="237"/>
      <c r="DK282" s="237"/>
      <c r="DL282" s="237"/>
      <c r="DM282" s="237"/>
      <c r="DN282" s="237"/>
      <c r="DO282" s="237"/>
      <c r="DP282" s="237"/>
      <c r="DQ282" s="237"/>
      <c r="DR282" s="237"/>
      <c r="DS282" s="237"/>
      <c r="DT282" s="237"/>
      <c r="DU282" s="237"/>
      <c r="DV282" s="237"/>
      <c r="DW282" s="237"/>
      <c r="DX282" s="237"/>
      <c r="DY282" s="237"/>
      <c r="DZ282" s="237"/>
      <c r="EA282" s="237"/>
      <c r="EB282" s="237"/>
      <c r="EC282" s="237"/>
      <c r="ED282" s="237"/>
      <c r="EE282" s="237"/>
      <c r="EF282" s="237"/>
      <c r="EG282" s="237"/>
      <c r="EH282" s="237"/>
      <c r="EI282" s="237"/>
      <c r="EJ282" s="237"/>
      <c r="EK282" s="237"/>
      <c r="EL282" s="237"/>
      <c r="EM282" s="237"/>
      <c r="EN282" s="237"/>
      <c r="EO282" s="237"/>
      <c r="EP282" s="237"/>
      <c r="EQ282" s="237"/>
      <c r="ER282" s="237"/>
      <c r="ES282" s="237"/>
      <c r="ET282" s="237"/>
      <c r="EU282" s="237"/>
      <c r="EV282" s="237"/>
      <c r="EW282" s="237"/>
      <c r="EX282" s="237"/>
      <c r="EY282" s="237"/>
      <c r="EZ282" s="237"/>
      <c r="FA282" s="237"/>
      <c r="FB282" s="237"/>
      <c r="FC282" s="237"/>
      <c r="FD282" s="237"/>
      <c r="FE282" s="237"/>
      <c r="FF282" s="237"/>
      <c r="FG282" s="237"/>
      <c r="FH282" s="237"/>
      <c r="FI282" s="237"/>
      <c r="FJ282" s="237"/>
      <c r="FK282" s="237"/>
      <c r="FL282" s="237"/>
      <c r="FM282" s="237"/>
      <c r="FN282" s="237"/>
      <c r="FO282" s="237"/>
      <c r="FP282" s="237"/>
      <c r="FQ282" s="237"/>
      <c r="FR282" s="237"/>
      <c r="FS282" s="237"/>
      <c r="FT282" s="237"/>
      <c r="FU282" s="237"/>
      <c r="FV282" s="237"/>
      <c r="FW282" s="237"/>
      <c r="FX282" s="237"/>
      <c r="FY282" s="237"/>
      <c r="FZ282" s="237"/>
      <c r="GA282" s="237"/>
      <c r="GB282" s="237"/>
      <c r="GC282" s="237"/>
      <c r="GD282" s="237"/>
      <c r="GE282" s="237"/>
      <c r="GF282" s="237"/>
      <c r="GG282" s="237"/>
      <c r="GH282" s="237"/>
      <c r="GI282" s="237"/>
      <c r="GJ282" s="237"/>
      <c r="GK282" s="237"/>
      <c r="GL282" s="237"/>
      <c r="GM282" s="237"/>
      <c r="GN282" s="237"/>
      <c r="GO282" s="237"/>
      <c r="GP282" s="237"/>
      <c r="GQ282" s="237"/>
    </row>
    <row r="283" spans="1:199" s="81" customFormat="1" ht="15" customHeight="1">
      <c r="A283" s="93" t="s">
        <v>2314</v>
      </c>
      <c r="B283" s="241" t="s">
        <v>5646</v>
      </c>
      <c r="C283" s="242">
        <v>0</v>
      </c>
      <c r="D283" s="242">
        <v>0</v>
      </c>
      <c r="E283" s="242">
        <v>0</v>
      </c>
      <c r="F283" s="242">
        <v>0</v>
      </c>
      <c r="G283" s="242">
        <v>0</v>
      </c>
      <c r="H283" s="242">
        <v>0</v>
      </c>
      <c r="I283" s="242">
        <v>0</v>
      </c>
      <c r="J283" s="242">
        <v>0</v>
      </c>
      <c r="K283" s="242">
        <v>0</v>
      </c>
      <c r="L283" s="242">
        <v>0</v>
      </c>
      <c r="M283" s="242">
        <v>3.76</v>
      </c>
      <c r="N283" s="242">
        <v>0</v>
      </c>
      <c r="O283" s="242">
        <v>3.24</v>
      </c>
      <c r="P283" s="28"/>
      <c r="Q283" s="242">
        <f>SUM(D283:O283)</f>
        <v>7</v>
      </c>
      <c r="R283" s="242">
        <f>IF($R$19&lt;1,0,Q283/$R$19)</f>
        <v>0.0241379310344828</v>
      </c>
      <c r="S283" s="243"/>
      <c r="T283" s="351">
        <f>IF(Q283=0,0,1)+IF(C283=0,0,1)+IF(D283=0,0,1)+IF(E283=0,0,1)+IF(F283=0,0,1)+IF(G283=0,0,1)+IF(H283=0,0,1)+IF(I283=0,0,1)+IF(J283=0,0,1)+IF(K283=0,0,1)+IF(L283=0,0,1)+IF(M283=0,0,1)+IF(N283=0,0,1)+IF(O283=0,0,1)</f>
        <v>3</v>
      </c>
      <c r="U283" s="237"/>
      <c r="V283" s="237"/>
      <c r="W283" s="237"/>
      <c r="X283" s="237"/>
      <c r="Y283" s="237"/>
      <c r="Z283" s="237"/>
      <c r="AA283" s="237"/>
      <c r="AB283" s="237"/>
      <c r="AC283" s="237"/>
      <c r="AD283" s="237"/>
      <c r="AE283" s="237"/>
      <c r="AF283" s="237"/>
      <c r="AG283" s="237"/>
      <c r="AH283" s="237"/>
      <c r="AI283" s="237"/>
      <c r="AJ283" s="237"/>
      <c r="AK283" s="237"/>
      <c r="AL283" s="237"/>
      <c r="AM283" s="237"/>
      <c r="AN283" s="237"/>
      <c r="AO283" s="237"/>
      <c r="AP283" s="237"/>
      <c r="AQ283" s="237"/>
      <c r="AR283" s="237"/>
      <c r="AS283" s="237"/>
      <c r="AT283" s="237"/>
      <c r="AU283" s="237"/>
      <c r="AV283" s="237"/>
      <c r="AW283" s="237"/>
      <c r="AX283" s="237"/>
      <c r="AY283" s="237"/>
      <c r="AZ283" s="237"/>
      <c r="BA283" s="237"/>
      <c r="BB283" s="237"/>
      <c r="BC283" s="237"/>
      <c r="BD283" s="237"/>
      <c r="BE283" s="237"/>
      <c r="BF283" s="237"/>
      <c r="BG283" s="237"/>
      <c r="BH283" s="237"/>
      <c r="BI283" s="237"/>
      <c r="BJ283" s="237"/>
      <c r="BK283" s="237"/>
      <c r="BL283" s="237"/>
      <c r="BM283" s="237"/>
      <c r="BN283" s="237"/>
      <c r="BO283" s="237"/>
      <c r="BP283" s="237"/>
      <c r="BQ283" s="237"/>
      <c r="BR283" s="237"/>
      <c r="BS283" s="237"/>
      <c r="BT283" s="237"/>
      <c r="BU283" s="237"/>
      <c r="BV283" s="237"/>
      <c r="BW283" s="237"/>
      <c r="BX283" s="237"/>
      <c r="BY283" s="237"/>
      <c r="BZ283" s="237"/>
      <c r="CA283" s="237"/>
      <c r="CB283" s="237"/>
      <c r="CC283" s="237"/>
      <c r="CD283" s="237"/>
      <c r="CE283" s="237"/>
      <c r="CF283" s="237"/>
      <c r="CG283" s="237"/>
      <c r="CH283" s="237"/>
      <c r="CI283" s="237"/>
      <c r="CJ283" s="237"/>
      <c r="CK283" s="237"/>
      <c r="CL283" s="237"/>
      <c r="CM283" s="237"/>
      <c r="CN283" s="237"/>
      <c r="CO283" s="237"/>
      <c r="CP283" s="237"/>
      <c r="CQ283" s="237"/>
      <c r="CR283" s="237"/>
      <c r="CS283" s="237"/>
      <c r="CT283" s="237"/>
      <c r="CU283" s="237"/>
      <c r="CV283" s="237"/>
      <c r="CW283" s="237"/>
      <c r="CX283" s="237"/>
      <c r="CY283" s="237"/>
      <c r="CZ283" s="237"/>
      <c r="DA283" s="237"/>
      <c r="DB283" s="237"/>
      <c r="DC283" s="237"/>
      <c r="DD283" s="237"/>
      <c r="DE283" s="237"/>
      <c r="DF283" s="237"/>
      <c r="DG283" s="237"/>
      <c r="DH283" s="237"/>
      <c r="DI283" s="237"/>
      <c r="DJ283" s="237"/>
      <c r="DK283" s="237"/>
      <c r="DL283" s="237"/>
      <c r="DM283" s="237"/>
      <c r="DN283" s="237"/>
      <c r="DO283" s="237"/>
      <c r="DP283" s="237"/>
      <c r="DQ283" s="237"/>
      <c r="DR283" s="237"/>
      <c r="DS283" s="237"/>
      <c r="DT283" s="237"/>
      <c r="DU283" s="237"/>
      <c r="DV283" s="237"/>
      <c r="DW283" s="237"/>
      <c r="DX283" s="237"/>
      <c r="DY283" s="237"/>
      <c r="DZ283" s="237"/>
      <c r="EA283" s="237"/>
      <c r="EB283" s="237"/>
      <c r="EC283" s="237"/>
      <c r="ED283" s="237"/>
      <c r="EE283" s="237"/>
      <c r="EF283" s="237"/>
      <c r="EG283" s="237"/>
      <c r="EH283" s="237"/>
      <c r="EI283" s="237"/>
      <c r="EJ283" s="237"/>
      <c r="EK283" s="237"/>
      <c r="EL283" s="237"/>
      <c r="EM283" s="237"/>
      <c r="EN283" s="237"/>
      <c r="EO283" s="237"/>
      <c r="EP283" s="237"/>
      <c r="EQ283" s="237"/>
      <c r="ER283" s="237"/>
      <c r="ES283" s="237"/>
      <c r="ET283" s="237"/>
      <c r="EU283" s="237"/>
      <c r="EV283" s="237"/>
      <c r="EW283" s="237"/>
      <c r="EX283" s="237"/>
      <c r="EY283" s="237"/>
      <c r="EZ283" s="237"/>
      <c r="FA283" s="237"/>
      <c r="FB283" s="237"/>
      <c r="FC283" s="237"/>
      <c r="FD283" s="237"/>
      <c r="FE283" s="237"/>
      <c r="FF283" s="237"/>
      <c r="FG283" s="237"/>
      <c r="FH283" s="237"/>
      <c r="FI283" s="237"/>
      <c r="FJ283" s="237"/>
      <c r="FK283" s="237"/>
      <c r="FL283" s="237"/>
      <c r="FM283" s="237"/>
      <c r="FN283" s="237"/>
      <c r="FO283" s="237"/>
      <c r="FP283" s="237"/>
      <c r="FQ283" s="237"/>
      <c r="FR283" s="237"/>
      <c r="FS283" s="237"/>
      <c r="FT283" s="237"/>
      <c r="FU283" s="237"/>
      <c r="FV283" s="237"/>
      <c r="FW283" s="237"/>
      <c r="FX283" s="237"/>
      <c r="FY283" s="237"/>
      <c r="FZ283" s="237"/>
      <c r="GA283" s="237"/>
      <c r="GB283" s="237"/>
      <c r="GC283" s="237"/>
      <c r="GD283" s="237"/>
      <c r="GE283" s="237"/>
      <c r="GF283" s="237"/>
      <c r="GG283" s="237"/>
      <c r="GH283" s="237"/>
      <c r="GI283" s="237"/>
      <c r="GJ283" s="237"/>
      <c r="GK283" s="237"/>
      <c r="GL283" s="237"/>
      <c r="GM283" s="237"/>
      <c r="GN283" s="237"/>
      <c r="GO283" s="237"/>
      <c r="GP283" s="237"/>
      <c r="GQ283" s="237"/>
    </row>
    <row r="284" spans="1:199" s="81" customFormat="1" ht="15" hidden="1">
      <c r="A284" s="93" t="s">
        <v>2315</v>
      </c>
      <c r="B284" s="241" t="s">
        <v>5647</v>
      </c>
      <c r="C284" s="242">
        <v>0</v>
      </c>
      <c r="D284" s="242">
        <v>0</v>
      </c>
      <c r="E284" s="242">
        <v>0</v>
      </c>
      <c r="F284" s="242">
        <v>0</v>
      </c>
      <c r="G284" s="242">
        <v>0</v>
      </c>
      <c r="H284" s="242">
        <v>0</v>
      </c>
      <c r="I284" s="242">
        <v>0</v>
      </c>
      <c r="J284" s="242">
        <v>0</v>
      </c>
      <c r="K284" s="242">
        <v>0</v>
      </c>
      <c r="L284" s="242">
        <v>0</v>
      </c>
      <c r="M284" s="242">
        <v>0</v>
      </c>
      <c r="N284" s="242">
        <v>0</v>
      </c>
      <c r="O284" s="242">
        <v>0</v>
      </c>
      <c r="P284" s="28"/>
      <c r="Q284" s="242">
        <f>SUM(D284:O284)</f>
        <v>0</v>
      </c>
      <c r="R284" s="242">
        <f>IF($R$19&lt;1,0,Q284/$R$19)</f>
        <v>0</v>
      </c>
      <c r="S284" s="243"/>
      <c r="T284" s="351">
        <f>IF(Q284=0,0,1)+IF(C284=0,0,1)+IF(D284=0,0,1)+IF(E284=0,0,1)+IF(F284=0,0,1)+IF(G284=0,0,1)+IF(H284=0,0,1)+IF(I284=0,0,1)+IF(J284=0,0,1)+IF(K284=0,0,1)+IF(L284=0,0,1)+IF(M284=0,0,1)+IF(N284=0,0,1)+IF(O284=0,0,1)</f>
        <v>0</v>
      </c>
      <c r="U284" s="237"/>
      <c r="V284" s="237"/>
      <c r="W284" s="237"/>
      <c r="X284" s="237"/>
      <c r="Y284" s="237"/>
      <c r="Z284" s="237"/>
      <c r="AA284" s="237"/>
      <c r="AB284" s="237"/>
      <c r="AC284" s="237"/>
      <c r="AD284" s="237"/>
      <c r="AE284" s="237"/>
      <c r="AF284" s="237"/>
      <c r="AG284" s="237"/>
      <c r="AH284" s="237"/>
      <c r="AI284" s="237"/>
      <c r="AJ284" s="237"/>
      <c r="AK284" s="237"/>
      <c r="AL284" s="237"/>
      <c r="AM284" s="237"/>
      <c r="AN284" s="237"/>
      <c r="AO284" s="237"/>
      <c r="AP284" s="237"/>
      <c r="AQ284" s="237"/>
      <c r="AR284" s="237"/>
      <c r="AS284" s="237"/>
      <c r="AT284" s="237"/>
      <c r="AU284" s="237"/>
      <c r="AV284" s="237"/>
      <c r="AW284" s="237"/>
      <c r="AX284" s="237"/>
      <c r="AY284" s="237"/>
      <c r="AZ284" s="237"/>
      <c r="BA284" s="237"/>
      <c r="BB284" s="237"/>
      <c r="BC284" s="237"/>
      <c r="BD284" s="237"/>
      <c r="BE284" s="237"/>
      <c r="BF284" s="237"/>
      <c r="BG284" s="237"/>
      <c r="BH284" s="237"/>
      <c r="BI284" s="237"/>
      <c r="BJ284" s="237"/>
      <c r="BK284" s="237"/>
      <c r="BL284" s="237"/>
      <c r="BM284" s="237"/>
      <c r="BN284" s="237"/>
      <c r="BO284" s="237"/>
      <c r="BP284" s="237"/>
      <c r="BQ284" s="237"/>
      <c r="BR284" s="237"/>
      <c r="BS284" s="237"/>
      <c r="BT284" s="237"/>
      <c r="BU284" s="237"/>
      <c r="BV284" s="237"/>
      <c r="BW284" s="237"/>
      <c r="BX284" s="237"/>
      <c r="BY284" s="237"/>
      <c r="BZ284" s="237"/>
      <c r="CA284" s="237"/>
      <c r="CB284" s="237"/>
      <c r="CC284" s="237"/>
      <c r="CD284" s="237"/>
      <c r="CE284" s="237"/>
      <c r="CF284" s="237"/>
      <c r="CG284" s="237"/>
      <c r="CH284" s="237"/>
      <c r="CI284" s="237"/>
      <c r="CJ284" s="237"/>
      <c r="CK284" s="237"/>
      <c r="CL284" s="237"/>
      <c r="CM284" s="237"/>
      <c r="CN284" s="237"/>
      <c r="CO284" s="237"/>
      <c r="CP284" s="237"/>
      <c r="CQ284" s="237"/>
      <c r="CR284" s="237"/>
      <c r="CS284" s="237"/>
      <c r="CT284" s="237"/>
      <c r="CU284" s="237"/>
      <c r="CV284" s="237"/>
      <c r="CW284" s="237"/>
      <c r="CX284" s="237"/>
      <c r="CY284" s="237"/>
      <c r="CZ284" s="237"/>
      <c r="DA284" s="237"/>
      <c r="DB284" s="237"/>
      <c r="DC284" s="237"/>
      <c r="DD284" s="237"/>
      <c r="DE284" s="237"/>
      <c r="DF284" s="237"/>
      <c r="DG284" s="237"/>
      <c r="DH284" s="237"/>
      <c r="DI284" s="237"/>
      <c r="DJ284" s="237"/>
      <c r="DK284" s="237"/>
      <c r="DL284" s="237"/>
      <c r="DM284" s="237"/>
      <c r="DN284" s="237"/>
      <c r="DO284" s="237"/>
      <c r="DP284" s="237"/>
      <c r="DQ284" s="237"/>
      <c r="DR284" s="237"/>
      <c r="DS284" s="237"/>
      <c r="DT284" s="237"/>
      <c r="DU284" s="237"/>
      <c r="DV284" s="237"/>
      <c r="DW284" s="237"/>
      <c r="DX284" s="237"/>
      <c r="DY284" s="237"/>
      <c r="DZ284" s="237"/>
      <c r="EA284" s="237"/>
      <c r="EB284" s="237"/>
      <c r="EC284" s="237"/>
      <c r="ED284" s="237"/>
      <c r="EE284" s="237"/>
      <c r="EF284" s="237"/>
      <c r="EG284" s="237"/>
      <c r="EH284" s="237"/>
      <c r="EI284" s="237"/>
      <c r="EJ284" s="237"/>
      <c r="EK284" s="237"/>
      <c r="EL284" s="237"/>
      <c r="EM284" s="237"/>
      <c r="EN284" s="237"/>
      <c r="EO284" s="237"/>
      <c r="EP284" s="237"/>
      <c r="EQ284" s="237"/>
      <c r="ER284" s="237"/>
      <c r="ES284" s="237"/>
      <c r="ET284" s="237"/>
      <c r="EU284" s="237"/>
      <c r="EV284" s="237"/>
      <c r="EW284" s="237"/>
      <c r="EX284" s="237"/>
      <c r="EY284" s="237"/>
      <c r="EZ284" s="237"/>
      <c r="FA284" s="237"/>
      <c r="FB284" s="237"/>
      <c r="FC284" s="237"/>
      <c r="FD284" s="237"/>
      <c r="FE284" s="237"/>
      <c r="FF284" s="237"/>
      <c r="FG284" s="237"/>
      <c r="FH284" s="237"/>
      <c r="FI284" s="237"/>
      <c r="FJ284" s="237"/>
      <c r="FK284" s="237"/>
      <c r="FL284" s="237"/>
      <c r="FM284" s="237"/>
      <c r="FN284" s="237"/>
      <c r="FO284" s="237"/>
      <c r="FP284" s="237"/>
      <c r="FQ284" s="237"/>
      <c r="FR284" s="237"/>
      <c r="FS284" s="237"/>
      <c r="FT284" s="237"/>
      <c r="FU284" s="237"/>
      <c r="FV284" s="237"/>
      <c r="FW284" s="237"/>
      <c r="FX284" s="237"/>
      <c r="FY284" s="237"/>
      <c r="FZ284" s="237"/>
      <c r="GA284" s="237"/>
      <c r="GB284" s="237"/>
      <c r="GC284" s="237"/>
      <c r="GD284" s="237"/>
      <c r="GE284" s="237"/>
      <c r="GF284" s="237"/>
      <c r="GG284" s="237"/>
      <c r="GH284" s="237"/>
      <c r="GI284" s="237"/>
      <c r="GJ284" s="237"/>
      <c r="GK284" s="237"/>
      <c r="GL284" s="237"/>
      <c r="GM284" s="237"/>
      <c r="GN284" s="237"/>
      <c r="GO284" s="237"/>
      <c r="GP284" s="237"/>
      <c r="GQ284" s="237"/>
    </row>
    <row r="285" spans="1:199" s="81" customFormat="1" ht="15" hidden="1">
      <c r="A285" s="93" t="s">
        <v>2316</v>
      </c>
      <c r="B285" s="241" t="s">
        <v>5648</v>
      </c>
      <c r="C285" s="242">
        <v>0</v>
      </c>
      <c r="D285" s="242">
        <v>0</v>
      </c>
      <c r="E285" s="242">
        <v>0</v>
      </c>
      <c r="F285" s="242">
        <v>0</v>
      </c>
      <c r="G285" s="242">
        <v>0</v>
      </c>
      <c r="H285" s="242">
        <v>0</v>
      </c>
      <c r="I285" s="242">
        <v>0</v>
      </c>
      <c r="J285" s="242">
        <v>0</v>
      </c>
      <c r="K285" s="242">
        <v>0</v>
      </c>
      <c r="L285" s="242">
        <v>0</v>
      </c>
      <c r="M285" s="242">
        <v>0</v>
      </c>
      <c r="N285" s="242">
        <v>0</v>
      </c>
      <c r="O285" s="242">
        <v>0</v>
      </c>
      <c r="P285" s="28"/>
      <c r="Q285" s="242">
        <f>SUM(D285:O285)</f>
        <v>0</v>
      </c>
      <c r="R285" s="242">
        <f>IF($R$19&lt;1,0,Q285/$R$19)</f>
        <v>0</v>
      </c>
      <c r="S285" s="243"/>
      <c r="T285" s="351">
        <f>IF(Q285=0,0,1)+IF(C285=0,0,1)+IF(D285=0,0,1)+IF(E285=0,0,1)+IF(F285=0,0,1)+IF(G285=0,0,1)+IF(H285=0,0,1)+IF(I285=0,0,1)+IF(J285=0,0,1)+IF(K285=0,0,1)+IF(L285=0,0,1)+IF(M285=0,0,1)+IF(N285=0,0,1)+IF(O285=0,0,1)</f>
        <v>0</v>
      </c>
      <c r="U285" s="237"/>
      <c r="V285" s="237"/>
      <c r="W285" s="237"/>
      <c r="X285" s="237"/>
      <c r="Y285" s="237"/>
      <c r="Z285" s="237"/>
      <c r="AA285" s="237"/>
      <c r="AB285" s="237"/>
      <c r="AC285" s="237"/>
      <c r="AD285" s="237"/>
      <c r="AE285" s="237"/>
      <c r="AF285" s="237"/>
      <c r="AG285" s="237"/>
      <c r="AH285" s="237"/>
      <c r="AI285" s="237"/>
      <c r="AJ285" s="237"/>
      <c r="AK285" s="237"/>
      <c r="AL285" s="237"/>
      <c r="AM285" s="237"/>
      <c r="AN285" s="237"/>
      <c r="AO285" s="237"/>
      <c r="AP285" s="237"/>
      <c r="AQ285" s="237"/>
      <c r="AR285" s="237"/>
      <c r="AS285" s="237"/>
      <c r="AT285" s="237"/>
      <c r="AU285" s="237"/>
      <c r="AV285" s="237"/>
      <c r="AW285" s="237"/>
      <c r="AX285" s="237"/>
      <c r="AY285" s="237"/>
      <c r="AZ285" s="237"/>
      <c r="BA285" s="237"/>
      <c r="BB285" s="237"/>
      <c r="BC285" s="237"/>
      <c r="BD285" s="237"/>
      <c r="BE285" s="237"/>
      <c r="BF285" s="237"/>
      <c r="BG285" s="237"/>
      <c r="BH285" s="237"/>
      <c r="BI285" s="237"/>
      <c r="BJ285" s="237"/>
      <c r="BK285" s="237"/>
      <c r="BL285" s="237"/>
      <c r="BM285" s="237"/>
      <c r="BN285" s="237"/>
      <c r="BO285" s="237"/>
      <c r="BP285" s="237"/>
      <c r="BQ285" s="237"/>
      <c r="BR285" s="237"/>
      <c r="BS285" s="237"/>
      <c r="BT285" s="237"/>
      <c r="BU285" s="237"/>
      <c r="BV285" s="237"/>
      <c r="BW285" s="237"/>
      <c r="BX285" s="237"/>
      <c r="BY285" s="237"/>
      <c r="BZ285" s="237"/>
      <c r="CA285" s="237"/>
      <c r="CB285" s="237"/>
      <c r="CC285" s="237"/>
      <c r="CD285" s="237"/>
      <c r="CE285" s="237"/>
      <c r="CF285" s="237"/>
      <c r="CG285" s="237"/>
      <c r="CH285" s="237"/>
      <c r="CI285" s="237"/>
      <c r="CJ285" s="237"/>
      <c r="CK285" s="237"/>
      <c r="CL285" s="237"/>
      <c r="CM285" s="237"/>
      <c r="CN285" s="237"/>
      <c r="CO285" s="237"/>
      <c r="CP285" s="237"/>
      <c r="CQ285" s="237"/>
      <c r="CR285" s="237"/>
      <c r="CS285" s="237"/>
      <c r="CT285" s="237"/>
      <c r="CU285" s="237"/>
      <c r="CV285" s="237"/>
      <c r="CW285" s="237"/>
      <c r="CX285" s="237"/>
      <c r="CY285" s="237"/>
      <c r="CZ285" s="237"/>
      <c r="DA285" s="237"/>
      <c r="DB285" s="237"/>
      <c r="DC285" s="237"/>
      <c r="DD285" s="237"/>
      <c r="DE285" s="237"/>
      <c r="DF285" s="237"/>
      <c r="DG285" s="237"/>
      <c r="DH285" s="237"/>
      <c r="DI285" s="237"/>
      <c r="DJ285" s="237"/>
      <c r="DK285" s="237"/>
      <c r="DL285" s="237"/>
      <c r="DM285" s="237"/>
      <c r="DN285" s="237"/>
      <c r="DO285" s="237"/>
      <c r="DP285" s="237"/>
      <c r="DQ285" s="237"/>
      <c r="DR285" s="237"/>
      <c r="DS285" s="237"/>
      <c r="DT285" s="237"/>
      <c r="DU285" s="237"/>
      <c r="DV285" s="237"/>
      <c r="DW285" s="237"/>
      <c r="DX285" s="237"/>
      <c r="DY285" s="237"/>
      <c r="DZ285" s="237"/>
      <c r="EA285" s="237"/>
      <c r="EB285" s="237"/>
      <c r="EC285" s="237"/>
      <c r="ED285" s="237"/>
      <c r="EE285" s="237"/>
      <c r="EF285" s="237"/>
      <c r="EG285" s="237"/>
      <c r="EH285" s="237"/>
      <c r="EI285" s="237"/>
      <c r="EJ285" s="237"/>
      <c r="EK285" s="237"/>
      <c r="EL285" s="237"/>
      <c r="EM285" s="237"/>
      <c r="EN285" s="237"/>
      <c r="EO285" s="237"/>
      <c r="EP285" s="237"/>
      <c r="EQ285" s="237"/>
      <c r="ER285" s="237"/>
      <c r="ES285" s="237"/>
      <c r="ET285" s="237"/>
      <c r="EU285" s="237"/>
      <c r="EV285" s="237"/>
      <c r="EW285" s="237"/>
      <c r="EX285" s="237"/>
      <c r="EY285" s="237"/>
      <c r="EZ285" s="237"/>
      <c r="FA285" s="237"/>
      <c r="FB285" s="237"/>
      <c r="FC285" s="237"/>
      <c r="FD285" s="237"/>
      <c r="FE285" s="237"/>
      <c r="FF285" s="237"/>
      <c r="FG285" s="237"/>
      <c r="FH285" s="237"/>
      <c r="FI285" s="237"/>
      <c r="FJ285" s="237"/>
      <c r="FK285" s="237"/>
      <c r="FL285" s="237"/>
      <c r="FM285" s="237"/>
      <c r="FN285" s="237"/>
      <c r="FO285" s="237"/>
      <c r="FP285" s="237"/>
      <c r="FQ285" s="237"/>
      <c r="FR285" s="237"/>
      <c r="FS285" s="237"/>
      <c r="FT285" s="237"/>
      <c r="FU285" s="237"/>
      <c r="FV285" s="237"/>
      <c r="FW285" s="237"/>
      <c r="FX285" s="237"/>
      <c r="FY285" s="237"/>
      <c r="FZ285" s="237"/>
      <c r="GA285" s="237"/>
      <c r="GB285" s="237"/>
      <c r="GC285" s="237"/>
      <c r="GD285" s="237"/>
      <c r="GE285" s="237"/>
      <c r="GF285" s="237"/>
      <c r="GG285" s="237"/>
      <c r="GH285" s="237"/>
      <c r="GI285" s="237"/>
      <c r="GJ285" s="237"/>
      <c r="GK285" s="237"/>
      <c r="GL285" s="237"/>
      <c r="GM285" s="237"/>
      <c r="GN285" s="237"/>
      <c r="GO285" s="237"/>
      <c r="GP285" s="237"/>
      <c r="GQ285" s="237"/>
    </row>
    <row r="286" spans="1:199" s="81" customFormat="1" ht="15" customHeight="1">
      <c r="A286" s="93" t="s">
        <v>2317</v>
      </c>
      <c r="B286" s="241" t="s">
        <v>5584</v>
      </c>
      <c r="C286" s="242">
        <v>0</v>
      </c>
      <c r="D286" s="242">
        <v>0</v>
      </c>
      <c r="E286" s="242">
        <v>0</v>
      </c>
      <c r="F286" s="242">
        <v>0</v>
      </c>
      <c r="G286" s="242">
        <v>0</v>
      </c>
      <c r="H286" s="242">
        <v>0</v>
      </c>
      <c r="I286" s="242">
        <v>0</v>
      </c>
      <c r="J286" s="242">
        <v>1130.81</v>
      </c>
      <c r="K286" s="242">
        <v>4174.94</v>
      </c>
      <c r="L286" s="242">
        <v>819.87</v>
      </c>
      <c r="M286" s="242">
        <v>4780.12</v>
      </c>
      <c r="N286" s="242">
        <v>1217.02</v>
      </c>
      <c r="O286" s="242">
        <v>3158.42</v>
      </c>
      <c r="P286" s="28"/>
      <c r="Q286" s="242">
        <f>SUM(D286:O286)</f>
        <v>15281.18</v>
      </c>
      <c r="R286" s="242">
        <f>IF($R$19&lt;1,0,Q286/$R$19)</f>
        <v>52.693724137931</v>
      </c>
      <c r="S286" s="243"/>
      <c r="T286" s="351">
        <f>IF(Q286=0,0,1)+IF(C286=0,0,1)+IF(D286=0,0,1)+IF(E286=0,0,1)+IF(F286=0,0,1)+IF(G286=0,0,1)+IF(H286=0,0,1)+IF(I286=0,0,1)+IF(J286=0,0,1)+IF(K286=0,0,1)+IF(L286=0,0,1)+IF(M286=0,0,1)+IF(N286=0,0,1)+IF(O286=0,0,1)</f>
        <v>7</v>
      </c>
      <c r="U286" s="237"/>
      <c r="V286" s="237"/>
      <c r="W286" s="237"/>
      <c r="X286" s="237"/>
      <c r="Y286" s="237"/>
      <c r="Z286" s="237"/>
      <c r="AA286" s="237"/>
      <c r="AB286" s="237"/>
      <c r="AC286" s="237"/>
      <c r="AD286" s="237"/>
      <c r="AE286" s="237"/>
      <c r="AF286" s="237"/>
      <c r="AG286" s="237"/>
      <c r="AH286" s="237"/>
      <c r="AI286" s="237"/>
      <c r="AJ286" s="237"/>
      <c r="AK286" s="237"/>
      <c r="AL286" s="237"/>
      <c r="AM286" s="237"/>
      <c r="AN286" s="237"/>
      <c r="AO286" s="237"/>
      <c r="AP286" s="237"/>
      <c r="AQ286" s="237"/>
      <c r="AR286" s="237"/>
      <c r="AS286" s="237"/>
      <c r="AT286" s="237"/>
      <c r="AU286" s="237"/>
      <c r="AV286" s="237"/>
      <c r="AW286" s="237"/>
      <c r="AX286" s="237"/>
      <c r="AY286" s="237"/>
      <c r="AZ286" s="237"/>
      <c r="BA286" s="237"/>
      <c r="BB286" s="237"/>
      <c r="BC286" s="237"/>
      <c r="BD286" s="237"/>
      <c r="BE286" s="237"/>
      <c r="BF286" s="237"/>
      <c r="BG286" s="237"/>
      <c r="BH286" s="237"/>
      <c r="BI286" s="237"/>
      <c r="BJ286" s="237"/>
      <c r="BK286" s="237"/>
      <c r="BL286" s="237"/>
      <c r="BM286" s="237"/>
      <c r="BN286" s="237"/>
      <c r="BO286" s="237"/>
      <c r="BP286" s="237"/>
      <c r="BQ286" s="237"/>
      <c r="BR286" s="237"/>
      <c r="BS286" s="237"/>
      <c r="BT286" s="237"/>
      <c r="BU286" s="237"/>
      <c r="BV286" s="237"/>
      <c r="BW286" s="237"/>
      <c r="BX286" s="237"/>
      <c r="BY286" s="237"/>
      <c r="BZ286" s="237"/>
      <c r="CA286" s="237"/>
      <c r="CB286" s="237"/>
      <c r="CC286" s="237"/>
      <c r="CD286" s="237"/>
      <c r="CE286" s="237"/>
      <c r="CF286" s="237"/>
      <c r="CG286" s="237"/>
      <c r="CH286" s="237"/>
      <c r="CI286" s="237"/>
      <c r="CJ286" s="237"/>
      <c r="CK286" s="237"/>
      <c r="CL286" s="237"/>
      <c r="CM286" s="237"/>
      <c r="CN286" s="237"/>
      <c r="CO286" s="237"/>
      <c r="CP286" s="237"/>
      <c r="CQ286" s="237"/>
      <c r="CR286" s="237"/>
      <c r="CS286" s="237"/>
      <c r="CT286" s="237"/>
      <c r="CU286" s="237"/>
      <c r="CV286" s="237"/>
      <c r="CW286" s="237"/>
      <c r="CX286" s="237"/>
      <c r="CY286" s="237"/>
      <c r="CZ286" s="237"/>
      <c r="DA286" s="237"/>
      <c r="DB286" s="237"/>
      <c r="DC286" s="237"/>
      <c r="DD286" s="237"/>
      <c r="DE286" s="237"/>
      <c r="DF286" s="237"/>
      <c r="DG286" s="237"/>
      <c r="DH286" s="237"/>
      <c r="DI286" s="237"/>
      <c r="DJ286" s="237"/>
      <c r="DK286" s="237"/>
      <c r="DL286" s="237"/>
      <c r="DM286" s="237"/>
      <c r="DN286" s="237"/>
      <c r="DO286" s="237"/>
      <c r="DP286" s="237"/>
      <c r="DQ286" s="237"/>
      <c r="DR286" s="237"/>
      <c r="DS286" s="237"/>
      <c r="DT286" s="237"/>
      <c r="DU286" s="237"/>
      <c r="DV286" s="237"/>
      <c r="DW286" s="237"/>
      <c r="DX286" s="237"/>
      <c r="DY286" s="237"/>
      <c r="DZ286" s="237"/>
      <c r="EA286" s="237"/>
      <c r="EB286" s="237"/>
      <c r="EC286" s="237"/>
      <c r="ED286" s="237"/>
      <c r="EE286" s="237"/>
      <c r="EF286" s="237"/>
      <c r="EG286" s="237"/>
      <c r="EH286" s="237"/>
      <c r="EI286" s="237"/>
      <c r="EJ286" s="237"/>
      <c r="EK286" s="237"/>
      <c r="EL286" s="237"/>
      <c r="EM286" s="237"/>
      <c r="EN286" s="237"/>
      <c r="EO286" s="237"/>
      <c r="EP286" s="237"/>
      <c r="EQ286" s="237"/>
      <c r="ER286" s="237"/>
      <c r="ES286" s="237"/>
      <c r="ET286" s="237"/>
      <c r="EU286" s="237"/>
      <c r="EV286" s="237"/>
      <c r="EW286" s="237"/>
      <c r="EX286" s="237"/>
      <c r="EY286" s="237"/>
      <c r="EZ286" s="237"/>
      <c r="FA286" s="237"/>
      <c r="FB286" s="237"/>
      <c r="FC286" s="237"/>
      <c r="FD286" s="237"/>
      <c r="FE286" s="237"/>
      <c r="FF286" s="237"/>
      <c r="FG286" s="237"/>
      <c r="FH286" s="237"/>
      <c r="FI286" s="237"/>
      <c r="FJ286" s="237"/>
      <c r="FK286" s="237"/>
      <c r="FL286" s="237"/>
      <c r="FM286" s="237"/>
      <c r="FN286" s="237"/>
      <c r="FO286" s="237"/>
      <c r="FP286" s="237"/>
      <c r="FQ286" s="237"/>
      <c r="FR286" s="237"/>
      <c r="FS286" s="237"/>
      <c r="FT286" s="237"/>
      <c r="FU286" s="237"/>
      <c r="FV286" s="237"/>
      <c r="FW286" s="237"/>
      <c r="FX286" s="237"/>
      <c r="FY286" s="237"/>
      <c r="FZ286" s="237"/>
      <c r="GA286" s="237"/>
      <c r="GB286" s="237"/>
      <c r="GC286" s="237"/>
      <c r="GD286" s="237"/>
      <c r="GE286" s="237"/>
      <c r="GF286" s="237"/>
      <c r="GG286" s="237"/>
      <c r="GH286" s="237"/>
      <c r="GI286" s="237"/>
      <c r="GJ286" s="237"/>
      <c r="GK286" s="237"/>
      <c r="GL286" s="237"/>
      <c r="GM286" s="237"/>
      <c r="GN286" s="237"/>
      <c r="GO286" s="237"/>
      <c r="GP286" s="237"/>
      <c r="GQ286" s="237"/>
    </row>
    <row r="287" spans="1:199" s="81" customFormat="1" ht="15" hidden="1">
      <c r="A287" s="93" t="s">
        <v>2318</v>
      </c>
      <c r="B287" s="241" t="s">
        <v>5649</v>
      </c>
      <c r="C287" s="242">
        <v>0</v>
      </c>
      <c r="D287" s="242">
        <v>0</v>
      </c>
      <c r="E287" s="242">
        <v>0</v>
      </c>
      <c r="F287" s="242">
        <v>0</v>
      </c>
      <c r="G287" s="242">
        <v>0</v>
      </c>
      <c r="H287" s="242">
        <v>0</v>
      </c>
      <c r="I287" s="242">
        <v>0</v>
      </c>
      <c r="J287" s="242">
        <v>0</v>
      </c>
      <c r="K287" s="242">
        <v>0</v>
      </c>
      <c r="L287" s="242">
        <v>0</v>
      </c>
      <c r="M287" s="242">
        <v>0</v>
      </c>
      <c r="N287" s="242">
        <v>0</v>
      </c>
      <c r="O287" s="242">
        <v>0</v>
      </c>
      <c r="P287" s="28"/>
      <c r="Q287" s="242">
        <f>SUM(D287:O287)</f>
        <v>0</v>
      </c>
      <c r="R287" s="242">
        <f>IF($R$19&lt;1,0,Q287/$R$19)</f>
        <v>0</v>
      </c>
      <c r="S287" s="243"/>
      <c r="T287" s="351">
        <f>IF(Q287=0,0,1)+IF(C287=0,0,1)+IF(D287=0,0,1)+IF(E287=0,0,1)+IF(F287=0,0,1)+IF(G287=0,0,1)+IF(H287=0,0,1)+IF(I287=0,0,1)+IF(J287=0,0,1)+IF(K287=0,0,1)+IF(L287=0,0,1)+IF(M287=0,0,1)+IF(N287=0,0,1)+IF(O287=0,0,1)</f>
        <v>0</v>
      </c>
      <c r="U287" s="237"/>
      <c r="V287" s="237"/>
      <c r="W287" s="237"/>
      <c r="X287" s="237"/>
      <c r="Y287" s="237"/>
      <c r="Z287" s="237"/>
      <c r="AA287" s="237"/>
      <c r="AB287" s="237"/>
      <c r="AC287" s="237"/>
      <c r="AD287" s="237"/>
      <c r="AE287" s="237"/>
      <c r="AF287" s="237"/>
      <c r="AG287" s="237"/>
      <c r="AH287" s="237"/>
      <c r="AI287" s="237"/>
      <c r="AJ287" s="237"/>
      <c r="AK287" s="237"/>
      <c r="AL287" s="237"/>
      <c r="AM287" s="237"/>
      <c r="AN287" s="237"/>
      <c r="AO287" s="237"/>
      <c r="AP287" s="237"/>
      <c r="AQ287" s="237"/>
      <c r="AR287" s="237"/>
      <c r="AS287" s="237"/>
      <c r="AT287" s="237"/>
      <c r="AU287" s="237"/>
      <c r="AV287" s="237"/>
      <c r="AW287" s="237"/>
      <c r="AX287" s="237"/>
      <c r="AY287" s="237"/>
      <c r="AZ287" s="237"/>
      <c r="BA287" s="237"/>
      <c r="BB287" s="237"/>
      <c r="BC287" s="237"/>
      <c r="BD287" s="237"/>
      <c r="BE287" s="237"/>
      <c r="BF287" s="237"/>
      <c r="BG287" s="237"/>
      <c r="BH287" s="237"/>
      <c r="BI287" s="237"/>
      <c r="BJ287" s="237"/>
      <c r="BK287" s="237"/>
      <c r="BL287" s="237"/>
      <c r="BM287" s="237"/>
      <c r="BN287" s="237"/>
      <c r="BO287" s="237"/>
      <c r="BP287" s="237"/>
      <c r="BQ287" s="237"/>
      <c r="BR287" s="237"/>
      <c r="BS287" s="237"/>
      <c r="BT287" s="237"/>
      <c r="BU287" s="237"/>
      <c r="BV287" s="237"/>
      <c r="BW287" s="237"/>
      <c r="BX287" s="237"/>
      <c r="BY287" s="237"/>
      <c r="BZ287" s="237"/>
      <c r="CA287" s="237"/>
      <c r="CB287" s="237"/>
      <c r="CC287" s="237"/>
      <c r="CD287" s="237"/>
      <c r="CE287" s="237"/>
      <c r="CF287" s="237"/>
      <c r="CG287" s="237"/>
      <c r="CH287" s="237"/>
      <c r="CI287" s="237"/>
      <c r="CJ287" s="237"/>
      <c r="CK287" s="237"/>
      <c r="CL287" s="237"/>
      <c r="CM287" s="237"/>
      <c r="CN287" s="237"/>
      <c r="CO287" s="237"/>
      <c r="CP287" s="237"/>
      <c r="CQ287" s="237"/>
      <c r="CR287" s="237"/>
      <c r="CS287" s="237"/>
      <c r="CT287" s="237"/>
      <c r="CU287" s="237"/>
      <c r="CV287" s="237"/>
      <c r="CW287" s="237"/>
      <c r="CX287" s="237"/>
      <c r="CY287" s="237"/>
      <c r="CZ287" s="237"/>
      <c r="DA287" s="237"/>
      <c r="DB287" s="237"/>
      <c r="DC287" s="237"/>
      <c r="DD287" s="237"/>
      <c r="DE287" s="237"/>
      <c r="DF287" s="237"/>
      <c r="DG287" s="237"/>
      <c r="DH287" s="237"/>
      <c r="DI287" s="237"/>
      <c r="DJ287" s="237"/>
      <c r="DK287" s="237"/>
      <c r="DL287" s="237"/>
      <c r="DM287" s="237"/>
      <c r="DN287" s="237"/>
      <c r="DO287" s="237"/>
      <c r="DP287" s="237"/>
      <c r="DQ287" s="237"/>
      <c r="DR287" s="237"/>
      <c r="DS287" s="237"/>
      <c r="DT287" s="237"/>
      <c r="DU287" s="237"/>
      <c r="DV287" s="237"/>
      <c r="DW287" s="237"/>
      <c r="DX287" s="237"/>
      <c r="DY287" s="237"/>
      <c r="DZ287" s="237"/>
      <c r="EA287" s="237"/>
      <c r="EB287" s="237"/>
      <c r="EC287" s="237"/>
      <c r="ED287" s="237"/>
      <c r="EE287" s="237"/>
      <c r="EF287" s="237"/>
      <c r="EG287" s="237"/>
      <c r="EH287" s="237"/>
      <c r="EI287" s="237"/>
      <c r="EJ287" s="237"/>
      <c r="EK287" s="237"/>
      <c r="EL287" s="237"/>
      <c r="EM287" s="237"/>
      <c r="EN287" s="237"/>
      <c r="EO287" s="237"/>
      <c r="EP287" s="237"/>
      <c r="EQ287" s="237"/>
      <c r="ER287" s="237"/>
      <c r="ES287" s="237"/>
      <c r="ET287" s="237"/>
      <c r="EU287" s="237"/>
      <c r="EV287" s="237"/>
      <c r="EW287" s="237"/>
      <c r="EX287" s="237"/>
      <c r="EY287" s="237"/>
      <c r="EZ287" s="237"/>
      <c r="FA287" s="237"/>
      <c r="FB287" s="237"/>
      <c r="FC287" s="237"/>
      <c r="FD287" s="237"/>
      <c r="FE287" s="237"/>
      <c r="FF287" s="237"/>
      <c r="FG287" s="237"/>
      <c r="FH287" s="237"/>
      <c r="FI287" s="237"/>
      <c r="FJ287" s="237"/>
      <c r="FK287" s="237"/>
      <c r="FL287" s="237"/>
      <c r="FM287" s="237"/>
      <c r="FN287" s="237"/>
      <c r="FO287" s="237"/>
      <c r="FP287" s="237"/>
      <c r="FQ287" s="237"/>
      <c r="FR287" s="237"/>
      <c r="FS287" s="237"/>
      <c r="FT287" s="237"/>
      <c r="FU287" s="237"/>
      <c r="FV287" s="237"/>
      <c r="FW287" s="237"/>
      <c r="FX287" s="237"/>
      <c r="FY287" s="237"/>
      <c r="FZ287" s="237"/>
      <c r="GA287" s="237"/>
      <c r="GB287" s="237"/>
      <c r="GC287" s="237"/>
      <c r="GD287" s="237"/>
      <c r="GE287" s="237"/>
      <c r="GF287" s="237"/>
      <c r="GG287" s="237"/>
      <c r="GH287" s="237"/>
      <c r="GI287" s="237"/>
      <c r="GJ287" s="237"/>
      <c r="GK287" s="237"/>
      <c r="GL287" s="237"/>
      <c r="GM287" s="237"/>
      <c r="GN287" s="237"/>
      <c r="GO287" s="237"/>
      <c r="GP287" s="237"/>
      <c r="GQ287" s="237"/>
    </row>
    <row r="288" spans="1:199" s="81" customFormat="1" ht="15" hidden="1">
      <c r="A288" s="93" t="s">
        <v>2319</v>
      </c>
      <c r="B288" s="241" t="s">
        <v>5650</v>
      </c>
      <c r="C288" s="242">
        <v>0</v>
      </c>
      <c r="D288" s="242">
        <v>0</v>
      </c>
      <c r="E288" s="242">
        <v>0</v>
      </c>
      <c r="F288" s="242">
        <v>0</v>
      </c>
      <c r="G288" s="242">
        <v>0</v>
      </c>
      <c r="H288" s="242">
        <v>0</v>
      </c>
      <c r="I288" s="242">
        <v>0</v>
      </c>
      <c r="J288" s="242">
        <v>0</v>
      </c>
      <c r="K288" s="242">
        <v>0</v>
      </c>
      <c r="L288" s="242">
        <v>0</v>
      </c>
      <c r="M288" s="242">
        <v>0</v>
      </c>
      <c r="N288" s="242">
        <v>0</v>
      </c>
      <c r="O288" s="242">
        <v>0</v>
      </c>
      <c r="P288" s="28"/>
      <c r="Q288" s="242">
        <f>SUM(D288:O288)</f>
        <v>0</v>
      </c>
      <c r="R288" s="242">
        <f>IF($R$19&lt;1,0,Q288/$R$19)</f>
        <v>0</v>
      </c>
      <c r="S288" s="243"/>
      <c r="T288" s="351">
        <f>IF(Q288=0,0,1)+IF(C288=0,0,1)+IF(D288=0,0,1)+IF(E288=0,0,1)+IF(F288=0,0,1)+IF(G288=0,0,1)+IF(H288=0,0,1)+IF(I288=0,0,1)+IF(J288=0,0,1)+IF(K288=0,0,1)+IF(L288=0,0,1)+IF(M288=0,0,1)+IF(N288=0,0,1)+IF(O288=0,0,1)</f>
        <v>0</v>
      </c>
      <c r="U288" s="237"/>
      <c r="V288" s="237"/>
      <c r="W288" s="237"/>
      <c r="X288" s="237"/>
      <c r="Y288" s="237"/>
      <c r="Z288" s="237"/>
      <c r="AA288" s="237"/>
      <c r="AB288" s="237"/>
      <c r="AC288" s="237"/>
      <c r="AD288" s="237"/>
      <c r="AE288" s="237"/>
      <c r="AF288" s="237"/>
      <c r="AG288" s="237"/>
      <c r="AH288" s="237"/>
      <c r="AI288" s="237"/>
      <c r="AJ288" s="237"/>
      <c r="AK288" s="237"/>
      <c r="AL288" s="237"/>
      <c r="AM288" s="237"/>
      <c r="AN288" s="237"/>
      <c r="AO288" s="237"/>
      <c r="AP288" s="237"/>
      <c r="AQ288" s="237"/>
      <c r="AR288" s="237"/>
      <c r="AS288" s="237"/>
      <c r="AT288" s="237"/>
      <c r="AU288" s="237"/>
      <c r="AV288" s="237"/>
      <c r="AW288" s="237"/>
      <c r="AX288" s="237"/>
      <c r="AY288" s="237"/>
      <c r="AZ288" s="237"/>
      <c r="BA288" s="237"/>
      <c r="BB288" s="237"/>
      <c r="BC288" s="237"/>
      <c r="BD288" s="237"/>
      <c r="BE288" s="237"/>
      <c r="BF288" s="237"/>
      <c r="BG288" s="237"/>
      <c r="BH288" s="237"/>
      <c r="BI288" s="237"/>
      <c r="BJ288" s="237"/>
      <c r="BK288" s="237"/>
      <c r="BL288" s="237"/>
      <c r="BM288" s="237"/>
      <c r="BN288" s="237"/>
      <c r="BO288" s="237"/>
      <c r="BP288" s="237"/>
      <c r="BQ288" s="237"/>
      <c r="BR288" s="237"/>
      <c r="BS288" s="237"/>
      <c r="BT288" s="237"/>
      <c r="BU288" s="237"/>
      <c r="BV288" s="237"/>
      <c r="BW288" s="237"/>
      <c r="BX288" s="237"/>
      <c r="BY288" s="237"/>
      <c r="BZ288" s="237"/>
      <c r="CA288" s="237"/>
      <c r="CB288" s="237"/>
      <c r="CC288" s="237"/>
      <c r="CD288" s="237"/>
      <c r="CE288" s="237"/>
      <c r="CF288" s="237"/>
      <c r="CG288" s="237"/>
      <c r="CH288" s="237"/>
      <c r="CI288" s="237"/>
      <c r="CJ288" s="237"/>
      <c r="CK288" s="237"/>
      <c r="CL288" s="237"/>
      <c r="CM288" s="237"/>
      <c r="CN288" s="237"/>
      <c r="CO288" s="237"/>
      <c r="CP288" s="237"/>
      <c r="CQ288" s="237"/>
      <c r="CR288" s="237"/>
      <c r="CS288" s="237"/>
      <c r="CT288" s="237"/>
      <c r="CU288" s="237"/>
      <c r="CV288" s="237"/>
      <c r="CW288" s="237"/>
      <c r="CX288" s="237"/>
      <c r="CY288" s="237"/>
      <c r="CZ288" s="237"/>
      <c r="DA288" s="237"/>
      <c r="DB288" s="237"/>
      <c r="DC288" s="237"/>
      <c r="DD288" s="237"/>
      <c r="DE288" s="237"/>
      <c r="DF288" s="237"/>
      <c r="DG288" s="237"/>
      <c r="DH288" s="237"/>
      <c r="DI288" s="237"/>
      <c r="DJ288" s="237"/>
      <c r="DK288" s="237"/>
      <c r="DL288" s="237"/>
      <c r="DM288" s="237"/>
      <c r="DN288" s="237"/>
      <c r="DO288" s="237"/>
      <c r="DP288" s="237"/>
      <c r="DQ288" s="237"/>
      <c r="DR288" s="237"/>
      <c r="DS288" s="237"/>
      <c r="DT288" s="237"/>
      <c r="DU288" s="237"/>
      <c r="DV288" s="237"/>
      <c r="DW288" s="237"/>
      <c r="DX288" s="237"/>
      <c r="DY288" s="237"/>
      <c r="DZ288" s="237"/>
      <c r="EA288" s="237"/>
      <c r="EB288" s="237"/>
      <c r="EC288" s="237"/>
      <c r="ED288" s="237"/>
      <c r="EE288" s="237"/>
      <c r="EF288" s="237"/>
      <c r="EG288" s="237"/>
      <c r="EH288" s="237"/>
      <c r="EI288" s="237"/>
      <c r="EJ288" s="237"/>
      <c r="EK288" s="237"/>
      <c r="EL288" s="237"/>
      <c r="EM288" s="237"/>
      <c r="EN288" s="237"/>
      <c r="EO288" s="237"/>
      <c r="EP288" s="237"/>
      <c r="EQ288" s="237"/>
      <c r="ER288" s="237"/>
      <c r="ES288" s="237"/>
      <c r="ET288" s="237"/>
      <c r="EU288" s="237"/>
      <c r="EV288" s="237"/>
      <c r="EW288" s="237"/>
      <c r="EX288" s="237"/>
      <c r="EY288" s="237"/>
      <c r="EZ288" s="237"/>
      <c r="FA288" s="237"/>
      <c r="FB288" s="237"/>
      <c r="FC288" s="237"/>
      <c r="FD288" s="237"/>
      <c r="FE288" s="237"/>
      <c r="FF288" s="237"/>
      <c r="FG288" s="237"/>
      <c r="FH288" s="237"/>
      <c r="FI288" s="237"/>
      <c r="FJ288" s="237"/>
      <c r="FK288" s="237"/>
      <c r="FL288" s="237"/>
      <c r="FM288" s="237"/>
      <c r="FN288" s="237"/>
      <c r="FO288" s="237"/>
      <c r="FP288" s="237"/>
      <c r="FQ288" s="237"/>
      <c r="FR288" s="237"/>
      <c r="FS288" s="237"/>
      <c r="FT288" s="237"/>
      <c r="FU288" s="237"/>
      <c r="FV288" s="237"/>
      <c r="FW288" s="237"/>
      <c r="FX288" s="237"/>
      <c r="FY288" s="237"/>
      <c r="FZ288" s="237"/>
      <c r="GA288" s="237"/>
      <c r="GB288" s="237"/>
      <c r="GC288" s="237"/>
      <c r="GD288" s="237"/>
      <c r="GE288" s="237"/>
      <c r="GF288" s="237"/>
      <c r="GG288" s="237"/>
      <c r="GH288" s="237"/>
      <c r="GI288" s="237"/>
      <c r="GJ288" s="237"/>
      <c r="GK288" s="237"/>
      <c r="GL288" s="237"/>
      <c r="GM288" s="237"/>
      <c r="GN288" s="237"/>
      <c r="GO288" s="237"/>
      <c r="GP288" s="237"/>
      <c r="GQ288" s="237"/>
    </row>
    <row r="289" spans="1:199" s="81" customFormat="1" ht="15" hidden="1">
      <c r="A289" s="93" t="s">
        <v>2320</v>
      </c>
      <c r="B289" s="241" t="s">
        <v>5651</v>
      </c>
      <c r="C289" s="242">
        <v>0</v>
      </c>
      <c r="D289" s="242">
        <v>0</v>
      </c>
      <c r="E289" s="242">
        <v>0</v>
      </c>
      <c r="F289" s="242">
        <v>0</v>
      </c>
      <c r="G289" s="242">
        <v>0</v>
      </c>
      <c r="H289" s="242">
        <v>0</v>
      </c>
      <c r="I289" s="242">
        <v>0</v>
      </c>
      <c r="J289" s="242">
        <v>0</v>
      </c>
      <c r="K289" s="242">
        <v>0</v>
      </c>
      <c r="L289" s="242">
        <v>0</v>
      </c>
      <c r="M289" s="242">
        <v>0</v>
      </c>
      <c r="N289" s="242">
        <v>0</v>
      </c>
      <c r="O289" s="242">
        <v>0</v>
      </c>
      <c r="P289" s="28"/>
      <c r="Q289" s="242">
        <f>SUM(D289:O289)</f>
        <v>0</v>
      </c>
      <c r="R289" s="242">
        <f>IF($R$19&lt;1,0,Q289/$R$19)</f>
        <v>0</v>
      </c>
      <c r="S289" s="243"/>
      <c r="T289" s="351">
        <f>IF(Q289=0,0,1)+IF(C289=0,0,1)+IF(D289=0,0,1)+IF(E289=0,0,1)+IF(F289=0,0,1)+IF(G289=0,0,1)+IF(H289=0,0,1)+IF(I289=0,0,1)+IF(J289=0,0,1)+IF(K289=0,0,1)+IF(L289=0,0,1)+IF(M289=0,0,1)+IF(N289=0,0,1)+IF(O289=0,0,1)</f>
        <v>0</v>
      </c>
      <c r="U289" s="237"/>
      <c r="V289" s="237"/>
      <c r="W289" s="237"/>
      <c r="X289" s="237"/>
      <c r="Y289" s="237"/>
      <c r="Z289" s="237"/>
      <c r="AA289" s="237"/>
      <c r="AB289" s="237"/>
      <c r="AC289" s="237"/>
      <c r="AD289" s="237"/>
      <c r="AE289" s="237"/>
      <c r="AF289" s="237"/>
      <c r="AG289" s="237"/>
      <c r="AH289" s="237"/>
      <c r="AI289" s="237"/>
      <c r="AJ289" s="237"/>
      <c r="AK289" s="237"/>
      <c r="AL289" s="237"/>
      <c r="AM289" s="237"/>
      <c r="AN289" s="237"/>
      <c r="AO289" s="237"/>
      <c r="AP289" s="237"/>
      <c r="AQ289" s="237"/>
      <c r="AR289" s="237"/>
      <c r="AS289" s="237"/>
      <c r="AT289" s="237"/>
      <c r="AU289" s="237"/>
      <c r="AV289" s="237"/>
      <c r="AW289" s="237"/>
      <c r="AX289" s="237"/>
      <c r="AY289" s="237"/>
      <c r="AZ289" s="237"/>
      <c r="BA289" s="237"/>
      <c r="BB289" s="237"/>
      <c r="BC289" s="237"/>
      <c r="BD289" s="237"/>
      <c r="BE289" s="237"/>
      <c r="BF289" s="237"/>
      <c r="BG289" s="237"/>
      <c r="BH289" s="237"/>
      <c r="BI289" s="237"/>
      <c r="BJ289" s="237"/>
      <c r="BK289" s="237"/>
      <c r="BL289" s="237"/>
      <c r="BM289" s="237"/>
      <c r="BN289" s="237"/>
      <c r="BO289" s="237"/>
      <c r="BP289" s="237"/>
      <c r="BQ289" s="237"/>
      <c r="BR289" s="237"/>
      <c r="BS289" s="237"/>
      <c r="BT289" s="237"/>
      <c r="BU289" s="237"/>
      <c r="BV289" s="237"/>
      <c r="BW289" s="237"/>
      <c r="BX289" s="237"/>
      <c r="BY289" s="237"/>
      <c r="BZ289" s="237"/>
      <c r="CA289" s="237"/>
      <c r="CB289" s="237"/>
      <c r="CC289" s="237"/>
      <c r="CD289" s="237"/>
      <c r="CE289" s="237"/>
      <c r="CF289" s="237"/>
      <c r="CG289" s="237"/>
      <c r="CH289" s="237"/>
      <c r="CI289" s="237"/>
      <c r="CJ289" s="237"/>
      <c r="CK289" s="237"/>
      <c r="CL289" s="237"/>
      <c r="CM289" s="237"/>
      <c r="CN289" s="237"/>
      <c r="CO289" s="237"/>
      <c r="CP289" s="237"/>
      <c r="CQ289" s="237"/>
      <c r="CR289" s="237"/>
      <c r="CS289" s="237"/>
      <c r="CT289" s="237"/>
      <c r="CU289" s="237"/>
      <c r="CV289" s="237"/>
      <c r="CW289" s="237"/>
      <c r="CX289" s="237"/>
      <c r="CY289" s="237"/>
      <c r="CZ289" s="237"/>
      <c r="DA289" s="237"/>
      <c r="DB289" s="237"/>
      <c r="DC289" s="237"/>
      <c r="DD289" s="237"/>
      <c r="DE289" s="237"/>
      <c r="DF289" s="237"/>
      <c r="DG289" s="237"/>
      <c r="DH289" s="237"/>
      <c r="DI289" s="237"/>
      <c r="DJ289" s="237"/>
      <c r="DK289" s="237"/>
      <c r="DL289" s="237"/>
      <c r="DM289" s="237"/>
      <c r="DN289" s="237"/>
      <c r="DO289" s="237"/>
      <c r="DP289" s="237"/>
      <c r="DQ289" s="237"/>
      <c r="DR289" s="237"/>
      <c r="DS289" s="237"/>
      <c r="DT289" s="237"/>
      <c r="DU289" s="237"/>
      <c r="DV289" s="237"/>
      <c r="DW289" s="237"/>
      <c r="DX289" s="237"/>
      <c r="DY289" s="237"/>
      <c r="DZ289" s="237"/>
      <c r="EA289" s="237"/>
      <c r="EB289" s="237"/>
      <c r="EC289" s="237"/>
      <c r="ED289" s="237"/>
      <c r="EE289" s="237"/>
      <c r="EF289" s="237"/>
      <c r="EG289" s="237"/>
      <c r="EH289" s="237"/>
      <c r="EI289" s="237"/>
      <c r="EJ289" s="237"/>
      <c r="EK289" s="237"/>
      <c r="EL289" s="237"/>
      <c r="EM289" s="237"/>
      <c r="EN289" s="237"/>
      <c r="EO289" s="237"/>
      <c r="EP289" s="237"/>
      <c r="EQ289" s="237"/>
      <c r="ER289" s="237"/>
      <c r="ES289" s="237"/>
      <c r="ET289" s="237"/>
      <c r="EU289" s="237"/>
      <c r="EV289" s="237"/>
      <c r="EW289" s="237"/>
      <c r="EX289" s="237"/>
      <c r="EY289" s="237"/>
      <c r="EZ289" s="237"/>
      <c r="FA289" s="237"/>
      <c r="FB289" s="237"/>
      <c r="FC289" s="237"/>
      <c r="FD289" s="237"/>
      <c r="FE289" s="237"/>
      <c r="FF289" s="237"/>
      <c r="FG289" s="237"/>
      <c r="FH289" s="237"/>
      <c r="FI289" s="237"/>
      <c r="FJ289" s="237"/>
      <c r="FK289" s="237"/>
      <c r="FL289" s="237"/>
      <c r="FM289" s="237"/>
      <c r="FN289" s="237"/>
      <c r="FO289" s="237"/>
      <c r="FP289" s="237"/>
      <c r="FQ289" s="237"/>
      <c r="FR289" s="237"/>
      <c r="FS289" s="237"/>
      <c r="FT289" s="237"/>
      <c r="FU289" s="237"/>
      <c r="FV289" s="237"/>
      <c r="FW289" s="237"/>
      <c r="FX289" s="237"/>
      <c r="FY289" s="237"/>
      <c r="FZ289" s="237"/>
      <c r="GA289" s="237"/>
      <c r="GB289" s="237"/>
      <c r="GC289" s="237"/>
      <c r="GD289" s="237"/>
      <c r="GE289" s="237"/>
      <c r="GF289" s="237"/>
      <c r="GG289" s="237"/>
      <c r="GH289" s="237"/>
      <c r="GI289" s="237"/>
      <c r="GJ289" s="237"/>
      <c r="GK289" s="237"/>
      <c r="GL289" s="237"/>
      <c r="GM289" s="237"/>
      <c r="GN289" s="237"/>
      <c r="GO289" s="237"/>
      <c r="GP289" s="237"/>
      <c r="GQ289" s="237"/>
    </row>
    <row r="290" spans="1:199" s="81" customFormat="1" ht="15" hidden="1">
      <c r="A290" s="93" t="s">
        <v>2321</v>
      </c>
      <c r="B290" s="241" t="s">
        <v>5652</v>
      </c>
      <c r="C290" s="242">
        <v>0</v>
      </c>
      <c r="D290" s="242">
        <v>0</v>
      </c>
      <c r="E290" s="242">
        <v>0</v>
      </c>
      <c r="F290" s="242">
        <v>0</v>
      </c>
      <c r="G290" s="242">
        <v>0</v>
      </c>
      <c r="H290" s="242">
        <v>0</v>
      </c>
      <c r="I290" s="242">
        <v>0</v>
      </c>
      <c r="J290" s="242">
        <v>0</v>
      </c>
      <c r="K290" s="242">
        <v>0</v>
      </c>
      <c r="L290" s="242">
        <v>0</v>
      </c>
      <c r="M290" s="242">
        <v>0</v>
      </c>
      <c r="N290" s="242">
        <v>0</v>
      </c>
      <c r="O290" s="242">
        <v>0</v>
      </c>
      <c r="P290" s="28"/>
      <c r="Q290" s="242">
        <f>SUM(D290:O290)</f>
        <v>0</v>
      </c>
      <c r="R290" s="242">
        <f>IF($R$19&lt;1,0,Q290/$R$19)</f>
        <v>0</v>
      </c>
      <c r="S290" s="243"/>
      <c r="T290" s="351">
        <f>IF(Q290=0,0,1)+IF(C290=0,0,1)+IF(D290=0,0,1)+IF(E290=0,0,1)+IF(F290=0,0,1)+IF(G290=0,0,1)+IF(H290=0,0,1)+IF(I290=0,0,1)+IF(J290=0,0,1)+IF(K290=0,0,1)+IF(L290=0,0,1)+IF(M290=0,0,1)+IF(N290=0,0,1)+IF(O290=0,0,1)</f>
        <v>0</v>
      </c>
      <c r="U290" s="237"/>
      <c r="V290" s="237"/>
      <c r="W290" s="237"/>
      <c r="X290" s="237"/>
      <c r="Y290" s="237"/>
      <c r="Z290" s="237"/>
      <c r="AA290" s="237"/>
      <c r="AB290" s="237"/>
      <c r="AC290" s="237"/>
      <c r="AD290" s="237"/>
      <c r="AE290" s="237"/>
      <c r="AF290" s="237"/>
      <c r="AG290" s="237"/>
      <c r="AH290" s="237"/>
      <c r="AI290" s="237"/>
      <c r="AJ290" s="237"/>
      <c r="AK290" s="237"/>
      <c r="AL290" s="237"/>
      <c r="AM290" s="237"/>
      <c r="AN290" s="237"/>
      <c r="AO290" s="237"/>
      <c r="AP290" s="237"/>
      <c r="AQ290" s="237"/>
      <c r="AR290" s="237"/>
      <c r="AS290" s="237"/>
      <c r="AT290" s="237"/>
      <c r="AU290" s="237"/>
      <c r="AV290" s="237"/>
      <c r="AW290" s="237"/>
      <c r="AX290" s="237"/>
      <c r="AY290" s="237"/>
      <c r="AZ290" s="237"/>
      <c r="BA290" s="237"/>
      <c r="BB290" s="237"/>
      <c r="BC290" s="237"/>
      <c r="BD290" s="237"/>
      <c r="BE290" s="237"/>
      <c r="BF290" s="237"/>
      <c r="BG290" s="237"/>
      <c r="BH290" s="237"/>
      <c r="BI290" s="237"/>
      <c r="BJ290" s="237"/>
      <c r="BK290" s="237"/>
      <c r="BL290" s="237"/>
      <c r="BM290" s="237"/>
      <c r="BN290" s="237"/>
      <c r="BO290" s="237"/>
      <c r="BP290" s="237"/>
      <c r="BQ290" s="237"/>
      <c r="BR290" s="237"/>
      <c r="BS290" s="237"/>
      <c r="BT290" s="237"/>
      <c r="BU290" s="237"/>
      <c r="BV290" s="237"/>
      <c r="BW290" s="237"/>
      <c r="BX290" s="237"/>
      <c r="BY290" s="237"/>
      <c r="BZ290" s="237"/>
      <c r="CA290" s="237"/>
      <c r="CB290" s="237"/>
      <c r="CC290" s="237"/>
      <c r="CD290" s="237"/>
      <c r="CE290" s="237"/>
      <c r="CF290" s="237"/>
      <c r="CG290" s="237"/>
      <c r="CH290" s="237"/>
      <c r="CI290" s="237"/>
      <c r="CJ290" s="237"/>
      <c r="CK290" s="237"/>
      <c r="CL290" s="237"/>
      <c r="CM290" s="237"/>
      <c r="CN290" s="237"/>
      <c r="CO290" s="237"/>
      <c r="CP290" s="237"/>
      <c r="CQ290" s="237"/>
      <c r="CR290" s="237"/>
      <c r="CS290" s="237"/>
      <c r="CT290" s="237"/>
      <c r="CU290" s="237"/>
      <c r="CV290" s="237"/>
      <c r="CW290" s="237"/>
      <c r="CX290" s="237"/>
      <c r="CY290" s="237"/>
      <c r="CZ290" s="237"/>
      <c r="DA290" s="237"/>
      <c r="DB290" s="237"/>
      <c r="DC290" s="237"/>
      <c r="DD290" s="237"/>
      <c r="DE290" s="237"/>
      <c r="DF290" s="237"/>
      <c r="DG290" s="237"/>
      <c r="DH290" s="237"/>
      <c r="DI290" s="237"/>
      <c r="DJ290" s="237"/>
      <c r="DK290" s="237"/>
      <c r="DL290" s="237"/>
      <c r="DM290" s="237"/>
      <c r="DN290" s="237"/>
      <c r="DO290" s="237"/>
      <c r="DP290" s="237"/>
      <c r="DQ290" s="237"/>
      <c r="DR290" s="237"/>
      <c r="DS290" s="237"/>
      <c r="DT290" s="237"/>
      <c r="DU290" s="237"/>
      <c r="DV290" s="237"/>
      <c r="DW290" s="237"/>
      <c r="DX290" s="237"/>
      <c r="DY290" s="237"/>
      <c r="DZ290" s="237"/>
      <c r="EA290" s="237"/>
      <c r="EB290" s="237"/>
      <c r="EC290" s="237"/>
      <c r="ED290" s="237"/>
      <c r="EE290" s="237"/>
      <c r="EF290" s="237"/>
      <c r="EG290" s="237"/>
      <c r="EH290" s="237"/>
      <c r="EI290" s="237"/>
      <c r="EJ290" s="237"/>
      <c r="EK290" s="237"/>
      <c r="EL290" s="237"/>
      <c r="EM290" s="237"/>
      <c r="EN290" s="237"/>
      <c r="EO290" s="237"/>
      <c r="EP290" s="237"/>
      <c r="EQ290" s="237"/>
      <c r="ER290" s="237"/>
      <c r="ES290" s="237"/>
      <c r="ET290" s="237"/>
      <c r="EU290" s="237"/>
      <c r="EV290" s="237"/>
      <c r="EW290" s="237"/>
      <c r="EX290" s="237"/>
      <c r="EY290" s="237"/>
      <c r="EZ290" s="237"/>
      <c r="FA290" s="237"/>
      <c r="FB290" s="237"/>
      <c r="FC290" s="237"/>
      <c r="FD290" s="237"/>
      <c r="FE290" s="237"/>
      <c r="FF290" s="237"/>
      <c r="FG290" s="237"/>
      <c r="FH290" s="237"/>
      <c r="FI290" s="237"/>
      <c r="FJ290" s="237"/>
      <c r="FK290" s="237"/>
      <c r="FL290" s="237"/>
      <c r="FM290" s="237"/>
      <c r="FN290" s="237"/>
      <c r="FO290" s="237"/>
      <c r="FP290" s="237"/>
      <c r="FQ290" s="237"/>
      <c r="FR290" s="237"/>
      <c r="FS290" s="237"/>
      <c r="FT290" s="237"/>
      <c r="FU290" s="237"/>
      <c r="FV290" s="237"/>
      <c r="FW290" s="237"/>
      <c r="FX290" s="237"/>
      <c r="FY290" s="237"/>
      <c r="FZ290" s="237"/>
      <c r="GA290" s="237"/>
      <c r="GB290" s="237"/>
      <c r="GC290" s="237"/>
      <c r="GD290" s="237"/>
      <c r="GE290" s="237"/>
      <c r="GF290" s="237"/>
      <c r="GG290" s="237"/>
      <c r="GH290" s="237"/>
      <c r="GI290" s="237"/>
      <c r="GJ290" s="237"/>
      <c r="GK290" s="237"/>
      <c r="GL290" s="237"/>
      <c r="GM290" s="237"/>
      <c r="GN290" s="237"/>
      <c r="GO290" s="237"/>
      <c r="GP290" s="237"/>
      <c r="GQ290" s="237"/>
    </row>
    <row r="291" spans="1:199" s="81" customFormat="1" ht="15" customHeight="1">
      <c r="A291" s="93" t="s">
        <v>2322</v>
      </c>
      <c r="B291" s="241" t="s">
        <v>5653</v>
      </c>
      <c r="C291" s="242">
        <v>0</v>
      </c>
      <c r="D291" s="242">
        <v>0</v>
      </c>
      <c r="E291" s="242">
        <v>0</v>
      </c>
      <c r="F291" s="242">
        <v>0</v>
      </c>
      <c r="G291" s="242">
        <v>0</v>
      </c>
      <c r="H291" s="242">
        <v>0</v>
      </c>
      <c r="I291" s="242">
        <v>0</v>
      </c>
      <c r="J291" s="242">
        <v>0</v>
      </c>
      <c r="K291" s="242">
        <v>300</v>
      </c>
      <c r="L291" s="242">
        <v>0</v>
      </c>
      <c r="M291" s="242">
        <v>150</v>
      </c>
      <c r="N291" s="242">
        <v>0</v>
      </c>
      <c r="O291" s="242">
        <v>0</v>
      </c>
      <c r="P291" s="28"/>
      <c r="Q291" s="242">
        <f>SUM(D291:O291)</f>
        <v>450</v>
      </c>
      <c r="R291" s="242">
        <f>IF($R$19&lt;1,0,Q291/$R$19)</f>
        <v>1.55172413793103</v>
      </c>
      <c r="S291" s="243"/>
      <c r="T291" s="351">
        <f>IF(Q291=0,0,1)+IF(C291=0,0,1)+IF(D291=0,0,1)+IF(E291=0,0,1)+IF(F291=0,0,1)+IF(G291=0,0,1)+IF(H291=0,0,1)+IF(I291=0,0,1)+IF(J291=0,0,1)+IF(K291=0,0,1)+IF(L291=0,0,1)+IF(M291=0,0,1)+IF(N291=0,0,1)+IF(O291=0,0,1)</f>
        <v>3</v>
      </c>
      <c r="U291" s="237"/>
      <c r="V291" s="237"/>
      <c r="W291" s="237"/>
      <c r="X291" s="237"/>
      <c r="Y291" s="237"/>
      <c r="Z291" s="237"/>
      <c r="AA291" s="237"/>
      <c r="AB291" s="237"/>
      <c r="AC291" s="237"/>
      <c r="AD291" s="237"/>
      <c r="AE291" s="237"/>
      <c r="AF291" s="237"/>
      <c r="AG291" s="237"/>
      <c r="AH291" s="237"/>
      <c r="AI291" s="237"/>
      <c r="AJ291" s="237"/>
      <c r="AK291" s="237"/>
      <c r="AL291" s="237"/>
      <c r="AM291" s="237"/>
      <c r="AN291" s="237"/>
      <c r="AO291" s="237"/>
      <c r="AP291" s="237"/>
      <c r="AQ291" s="237"/>
      <c r="AR291" s="237"/>
      <c r="AS291" s="237"/>
      <c r="AT291" s="237"/>
      <c r="AU291" s="237"/>
      <c r="AV291" s="237"/>
      <c r="AW291" s="237"/>
      <c r="AX291" s="237"/>
      <c r="AY291" s="237"/>
      <c r="AZ291" s="237"/>
      <c r="BA291" s="237"/>
      <c r="BB291" s="237"/>
      <c r="BC291" s="237"/>
      <c r="BD291" s="237"/>
      <c r="BE291" s="237"/>
      <c r="BF291" s="237"/>
      <c r="BG291" s="237"/>
      <c r="BH291" s="237"/>
      <c r="BI291" s="237"/>
      <c r="BJ291" s="237"/>
      <c r="BK291" s="237"/>
      <c r="BL291" s="237"/>
      <c r="BM291" s="237"/>
      <c r="BN291" s="237"/>
      <c r="BO291" s="237"/>
      <c r="BP291" s="237"/>
      <c r="BQ291" s="237"/>
      <c r="BR291" s="237"/>
      <c r="BS291" s="237"/>
      <c r="BT291" s="237"/>
      <c r="BU291" s="237"/>
      <c r="BV291" s="237"/>
      <c r="BW291" s="237"/>
      <c r="BX291" s="237"/>
      <c r="BY291" s="237"/>
      <c r="BZ291" s="237"/>
      <c r="CA291" s="237"/>
      <c r="CB291" s="237"/>
      <c r="CC291" s="237"/>
      <c r="CD291" s="237"/>
      <c r="CE291" s="237"/>
      <c r="CF291" s="237"/>
      <c r="CG291" s="237"/>
      <c r="CH291" s="237"/>
      <c r="CI291" s="237"/>
      <c r="CJ291" s="237"/>
      <c r="CK291" s="237"/>
      <c r="CL291" s="237"/>
      <c r="CM291" s="237"/>
      <c r="CN291" s="237"/>
      <c r="CO291" s="237"/>
      <c r="CP291" s="237"/>
      <c r="CQ291" s="237"/>
      <c r="CR291" s="237"/>
      <c r="CS291" s="237"/>
      <c r="CT291" s="237"/>
      <c r="CU291" s="237"/>
      <c r="CV291" s="237"/>
      <c r="CW291" s="237"/>
      <c r="CX291" s="237"/>
      <c r="CY291" s="237"/>
      <c r="CZ291" s="237"/>
      <c r="DA291" s="237"/>
      <c r="DB291" s="237"/>
      <c r="DC291" s="237"/>
      <c r="DD291" s="237"/>
      <c r="DE291" s="237"/>
      <c r="DF291" s="237"/>
      <c r="DG291" s="237"/>
      <c r="DH291" s="237"/>
      <c r="DI291" s="237"/>
      <c r="DJ291" s="237"/>
      <c r="DK291" s="237"/>
      <c r="DL291" s="237"/>
      <c r="DM291" s="237"/>
      <c r="DN291" s="237"/>
      <c r="DO291" s="237"/>
      <c r="DP291" s="237"/>
      <c r="DQ291" s="237"/>
      <c r="DR291" s="237"/>
      <c r="DS291" s="237"/>
      <c r="DT291" s="237"/>
      <c r="DU291" s="237"/>
      <c r="DV291" s="237"/>
      <c r="DW291" s="237"/>
      <c r="DX291" s="237"/>
      <c r="DY291" s="237"/>
      <c r="DZ291" s="237"/>
      <c r="EA291" s="237"/>
      <c r="EB291" s="237"/>
      <c r="EC291" s="237"/>
      <c r="ED291" s="237"/>
      <c r="EE291" s="237"/>
      <c r="EF291" s="237"/>
      <c r="EG291" s="237"/>
      <c r="EH291" s="237"/>
      <c r="EI291" s="237"/>
      <c r="EJ291" s="237"/>
      <c r="EK291" s="237"/>
      <c r="EL291" s="237"/>
      <c r="EM291" s="237"/>
      <c r="EN291" s="237"/>
      <c r="EO291" s="237"/>
      <c r="EP291" s="237"/>
      <c r="EQ291" s="237"/>
      <c r="ER291" s="237"/>
      <c r="ES291" s="237"/>
      <c r="ET291" s="237"/>
      <c r="EU291" s="237"/>
      <c r="EV291" s="237"/>
      <c r="EW291" s="237"/>
      <c r="EX291" s="237"/>
      <c r="EY291" s="237"/>
      <c r="EZ291" s="237"/>
      <c r="FA291" s="237"/>
      <c r="FB291" s="237"/>
      <c r="FC291" s="237"/>
      <c r="FD291" s="237"/>
      <c r="FE291" s="237"/>
      <c r="FF291" s="237"/>
      <c r="FG291" s="237"/>
      <c r="FH291" s="237"/>
      <c r="FI291" s="237"/>
      <c r="FJ291" s="237"/>
      <c r="FK291" s="237"/>
      <c r="FL291" s="237"/>
      <c r="FM291" s="237"/>
      <c r="FN291" s="237"/>
      <c r="FO291" s="237"/>
      <c r="FP291" s="237"/>
      <c r="FQ291" s="237"/>
      <c r="FR291" s="237"/>
      <c r="FS291" s="237"/>
      <c r="FT291" s="237"/>
      <c r="FU291" s="237"/>
      <c r="FV291" s="237"/>
      <c r="FW291" s="237"/>
      <c r="FX291" s="237"/>
      <c r="FY291" s="237"/>
      <c r="FZ291" s="237"/>
      <c r="GA291" s="237"/>
      <c r="GB291" s="237"/>
      <c r="GC291" s="237"/>
      <c r="GD291" s="237"/>
      <c r="GE291" s="237"/>
      <c r="GF291" s="237"/>
      <c r="GG291" s="237"/>
      <c r="GH291" s="237"/>
      <c r="GI291" s="237"/>
      <c r="GJ291" s="237"/>
      <c r="GK291" s="237"/>
      <c r="GL291" s="237"/>
      <c r="GM291" s="237"/>
      <c r="GN291" s="237"/>
      <c r="GO291" s="237"/>
      <c r="GP291" s="237"/>
      <c r="GQ291" s="237"/>
    </row>
    <row r="292" spans="1:199" s="81" customFormat="1" ht="15" hidden="1">
      <c r="A292" s="93" t="s">
        <v>2323</v>
      </c>
      <c r="B292" s="241" t="s">
        <v>5502</v>
      </c>
      <c r="C292" s="242">
        <v>0</v>
      </c>
      <c r="D292" s="242">
        <v>0</v>
      </c>
      <c r="E292" s="242">
        <v>0</v>
      </c>
      <c r="F292" s="242">
        <v>0</v>
      </c>
      <c r="G292" s="242">
        <v>0</v>
      </c>
      <c r="H292" s="242">
        <v>0</v>
      </c>
      <c r="I292" s="242">
        <v>0</v>
      </c>
      <c r="J292" s="242">
        <v>0</v>
      </c>
      <c r="K292" s="242">
        <v>0</v>
      </c>
      <c r="L292" s="242">
        <v>0</v>
      </c>
      <c r="M292" s="242">
        <v>0</v>
      </c>
      <c r="N292" s="242">
        <v>0</v>
      </c>
      <c r="O292" s="242">
        <v>0</v>
      </c>
      <c r="P292" s="28"/>
      <c r="Q292" s="242">
        <f>SUM(D292:O292)</f>
        <v>0</v>
      </c>
      <c r="R292" s="242">
        <f>IF($R$19&lt;1,0,Q292/$R$19)</f>
        <v>0</v>
      </c>
      <c r="S292" s="243"/>
      <c r="T292" s="351">
        <f>IF(Q292=0,0,1)+IF(C292=0,0,1)+IF(D292=0,0,1)+IF(E292=0,0,1)+IF(F292=0,0,1)+IF(G292=0,0,1)+IF(H292=0,0,1)+IF(I292=0,0,1)+IF(J292=0,0,1)+IF(K292=0,0,1)+IF(L292=0,0,1)+IF(M292=0,0,1)+IF(N292=0,0,1)+IF(O292=0,0,1)</f>
        <v>0</v>
      </c>
      <c r="U292" s="237"/>
      <c r="V292" s="237"/>
      <c r="W292" s="237"/>
      <c r="X292" s="237"/>
      <c r="Y292" s="237"/>
      <c r="Z292" s="237"/>
      <c r="AA292" s="237"/>
      <c r="AB292" s="237"/>
      <c r="AC292" s="237"/>
      <c r="AD292" s="237"/>
      <c r="AE292" s="237"/>
      <c r="AF292" s="237"/>
      <c r="AG292" s="237"/>
      <c r="AH292" s="237"/>
      <c r="AI292" s="237"/>
      <c r="AJ292" s="237"/>
      <c r="AK292" s="237"/>
      <c r="AL292" s="237"/>
      <c r="AM292" s="237"/>
      <c r="AN292" s="237"/>
      <c r="AO292" s="237"/>
      <c r="AP292" s="237"/>
      <c r="AQ292" s="237"/>
      <c r="AR292" s="237"/>
      <c r="AS292" s="237"/>
      <c r="AT292" s="237"/>
      <c r="AU292" s="237"/>
      <c r="AV292" s="237"/>
      <c r="AW292" s="237"/>
      <c r="AX292" s="237"/>
      <c r="AY292" s="237"/>
      <c r="AZ292" s="237"/>
      <c r="BA292" s="237"/>
      <c r="BB292" s="237"/>
      <c r="BC292" s="237"/>
      <c r="BD292" s="237"/>
      <c r="BE292" s="237"/>
      <c r="BF292" s="237"/>
      <c r="BG292" s="237"/>
      <c r="BH292" s="237"/>
      <c r="BI292" s="237"/>
      <c r="BJ292" s="237"/>
      <c r="BK292" s="237"/>
      <c r="BL292" s="237"/>
      <c r="BM292" s="237"/>
      <c r="BN292" s="237"/>
      <c r="BO292" s="237"/>
      <c r="BP292" s="237"/>
      <c r="BQ292" s="237"/>
      <c r="BR292" s="237"/>
      <c r="BS292" s="237"/>
      <c r="BT292" s="237"/>
      <c r="BU292" s="237"/>
      <c r="BV292" s="237"/>
      <c r="BW292" s="237"/>
      <c r="BX292" s="237"/>
      <c r="BY292" s="237"/>
      <c r="BZ292" s="237"/>
      <c r="CA292" s="237"/>
      <c r="CB292" s="237"/>
      <c r="CC292" s="237"/>
      <c r="CD292" s="237"/>
      <c r="CE292" s="237"/>
      <c r="CF292" s="237"/>
      <c r="CG292" s="237"/>
      <c r="CH292" s="237"/>
      <c r="CI292" s="237"/>
      <c r="CJ292" s="237"/>
      <c r="CK292" s="237"/>
      <c r="CL292" s="237"/>
      <c r="CM292" s="237"/>
      <c r="CN292" s="237"/>
      <c r="CO292" s="237"/>
      <c r="CP292" s="237"/>
      <c r="CQ292" s="237"/>
      <c r="CR292" s="237"/>
      <c r="CS292" s="237"/>
      <c r="CT292" s="237"/>
      <c r="CU292" s="237"/>
      <c r="CV292" s="237"/>
      <c r="CW292" s="237"/>
      <c r="CX292" s="237"/>
      <c r="CY292" s="237"/>
      <c r="CZ292" s="237"/>
      <c r="DA292" s="237"/>
      <c r="DB292" s="237"/>
      <c r="DC292" s="237"/>
      <c r="DD292" s="237"/>
      <c r="DE292" s="237"/>
      <c r="DF292" s="237"/>
      <c r="DG292" s="237"/>
      <c r="DH292" s="237"/>
      <c r="DI292" s="237"/>
      <c r="DJ292" s="237"/>
      <c r="DK292" s="237"/>
      <c r="DL292" s="237"/>
      <c r="DM292" s="237"/>
      <c r="DN292" s="237"/>
      <c r="DO292" s="237"/>
      <c r="DP292" s="237"/>
      <c r="DQ292" s="237"/>
      <c r="DR292" s="237"/>
      <c r="DS292" s="237"/>
      <c r="DT292" s="237"/>
      <c r="DU292" s="237"/>
      <c r="DV292" s="237"/>
      <c r="DW292" s="237"/>
      <c r="DX292" s="237"/>
      <c r="DY292" s="237"/>
      <c r="DZ292" s="237"/>
      <c r="EA292" s="237"/>
      <c r="EB292" s="237"/>
      <c r="EC292" s="237"/>
      <c r="ED292" s="237"/>
      <c r="EE292" s="237"/>
      <c r="EF292" s="237"/>
      <c r="EG292" s="237"/>
      <c r="EH292" s="237"/>
      <c r="EI292" s="237"/>
      <c r="EJ292" s="237"/>
      <c r="EK292" s="237"/>
      <c r="EL292" s="237"/>
      <c r="EM292" s="237"/>
      <c r="EN292" s="237"/>
      <c r="EO292" s="237"/>
      <c r="EP292" s="237"/>
      <c r="EQ292" s="237"/>
      <c r="ER292" s="237"/>
      <c r="ES292" s="237"/>
      <c r="ET292" s="237"/>
      <c r="EU292" s="237"/>
      <c r="EV292" s="237"/>
      <c r="EW292" s="237"/>
      <c r="EX292" s="237"/>
      <c r="EY292" s="237"/>
      <c r="EZ292" s="237"/>
      <c r="FA292" s="237"/>
      <c r="FB292" s="237"/>
      <c r="FC292" s="237"/>
      <c r="FD292" s="237"/>
      <c r="FE292" s="237"/>
      <c r="FF292" s="237"/>
      <c r="FG292" s="237"/>
      <c r="FH292" s="237"/>
      <c r="FI292" s="237"/>
      <c r="FJ292" s="237"/>
      <c r="FK292" s="237"/>
      <c r="FL292" s="237"/>
      <c r="FM292" s="237"/>
      <c r="FN292" s="237"/>
      <c r="FO292" s="237"/>
      <c r="FP292" s="237"/>
      <c r="FQ292" s="237"/>
      <c r="FR292" s="237"/>
      <c r="FS292" s="237"/>
      <c r="FT292" s="237"/>
      <c r="FU292" s="237"/>
      <c r="FV292" s="237"/>
      <c r="FW292" s="237"/>
      <c r="FX292" s="237"/>
      <c r="FY292" s="237"/>
      <c r="FZ292" s="237"/>
      <c r="GA292" s="237"/>
      <c r="GB292" s="237"/>
      <c r="GC292" s="237"/>
      <c r="GD292" s="237"/>
      <c r="GE292" s="237"/>
      <c r="GF292" s="237"/>
      <c r="GG292" s="237"/>
      <c r="GH292" s="237"/>
      <c r="GI292" s="237"/>
      <c r="GJ292" s="237"/>
      <c r="GK292" s="237"/>
      <c r="GL292" s="237"/>
      <c r="GM292" s="237"/>
      <c r="GN292" s="237"/>
      <c r="GO292" s="237"/>
      <c r="GP292" s="237"/>
      <c r="GQ292" s="237"/>
    </row>
    <row r="293" spans="1:199" s="81" customFormat="1" ht="15" hidden="1">
      <c r="A293" s="93" t="s">
        <v>2324</v>
      </c>
      <c r="B293" s="241" t="s">
        <v>5654</v>
      </c>
      <c r="C293" s="242">
        <v>0</v>
      </c>
      <c r="D293" s="242">
        <v>0</v>
      </c>
      <c r="E293" s="242">
        <v>0</v>
      </c>
      <c r="F293" s="242">
        <v>0</v>
      </c>
      <c r="G293" s="242">
        <v>0</v>
      </c>
      <c r="H293" s="242">
        <v>0</v>
      </c>
      <c r="I293" s="242">
        <v>0</v>
      </c>
      <c r="J293" s="242">
        <v>0</v>
      </c>
      <c r="K293" s="242">
        <v>0</v>
      </c>
      <c r="L293" s="242">
        <v>0</v>
      </c>
      <c r="M293" s="242">
        <v>0</v>
      </c>
      <c r="N293" s="242">
        <v>0</v>
      </c>
      <c r="O293" s="242">
        <v>0</v>
      </c>
      <c r="P293" s="28"/>
      <c r="Q293" s="242">
        <f>SUM(D293:O293)</f>
        <v>0</v>
      </c>
      <c r="R293" s="242">
        <f>IF($R$19&lt;1,0,Q293/$R$19)</f>
        <v>0</v>
      </c>
      <c r="S293" s="243"/>
      <c r="T293" s="351">
        <f>IF(Q293=0,0,1)+IF(C293=0,0,1)+IF(D293=0,0,1)+IF(E293=0,0,1)+IF(F293=0,0,1)+IF(G293=0,0,1)+IF(H293=0,0,1)+IF(I293=0,0,1)+IF(J293=0,0,1)+IF(K293=0,0,1)+IF(L293=0,0,1)+IF(M293=0,0,1)+IF(N293=0,0,1)+IF(O293=0,0,1)</f>
        <v>0</v>
      </c>
      <c r="U293" s="237"/>
      <c r="V293" s="237"/>
      <c r="W293" s="237"/>
      <c r="X293" s="237"/>
      <c r="Y293" s="237"/>
      <c r="Z293" s="237"/>
      <c r="AA293" s="237"/>
      <c r="AB293" s="237"/>
      <c r="AC293" s="237"/>
      <c r="AD293" s="237"/>
      <c r="AE293" s="237"/>
      <c r="AF293" s="237"/>
      <c r="AG293" s="237"/>
      <c r="AH293" s="237"/>
      <c r="AI293" s="237"/>
      <c r="AJ293" s="237"/>
      <c r="AK293" s="237"/>
      <c r="AL293" s="237"/>
      <c r="AM293" s="237"/>
      <c r="AN293" s="237"/>
      <c r="AO293" s="237"/>
      <c r="AP293" s="237"/>
      <c r="AQ293" s="237"/>
      <c r="AR293" s="237"/>
      <c r="AS293" s="237"/>
      <c r="AT293" s="237"/>
      <c r="AU293" s="237"/>
      <c r="AV293" s="237"/>
      <c r="AW293" s="237"/>
      <c r="AX293" s="237"/>
      <c r="AY293" s="237"/>
      <c r="AZ293" s="237"/>
      <c r="BA293" s="237"/>
      <c r="BB293" s="237"/>
      <c r="BC293" s="237"/>
      <c r="BD293" s="237"/>
      <c r="BE293" s="237"/>
      <c r="BF293" s="237"/>
      <c r="BG293" s="237"/>
      <c r="BH293" s="237"/>
      <c r="BI293" s="237"/>
      <c r="BJ293" s="237"/>
      <c r="BK293" s="237"/>
      <c r="BL293" s="237"/>
      <c r="BM293" s="237"/>
      <c r="BN293" s="237"/>
      <c r="BO293" s="237"/>
      <c r="BP293" s="237"/>
      <c r="BQ293" s="237"/>
      <c r="BR293" s="237"/>
      <c r="BS293" s="237"/>
      <c r="BT293" s="237"/>
      <c r="BU293" s="237"/>
      <c r="BV293" s="237"/>
      <c r="BW293" s="237"/>
      <c r="BX293" s="237"/>
      <c r="BY293" s="237"/>
      <c r="BZ293" s="237"/>
      <c r="CA293" s="237"/>
      <c r="CB293" s="237"/>
      <c r="CC293" s="237"/>
      <c r="CD293" s="237"/>
      <c r="CE293" s="237"/>
      <c r="CF293" s="237"/>
      <c r="CG293" s="237"/>
      <c r="CH293" s="237"/>
      <c r="CI293" s="237"/>
      <c r="CJ293" s="237"/>
      <c r="CK293" s="237"/>
      <c r="CL293" s="237"/>
      <c r="CM293" s="237"/>
      <c r="CN293" s="237"/>
      <c r="CO293" s="237"/>
      <c r="CP293" s="237"/>
      <c r="CQ293" s="237"/>
      <c r="CR293" s="237"/>
      <c r="CS293" s="237"/>
      <c r="CT293" s="237"/>
      <c r="CU293" s="237"/>
      <c r="CV293" s="237"/>
      <c r="CW293" s="237"/>
      <c r="CX293" s="237"/>
      <c r="CY293" s="237"/>
      <c r="CZ293" s="237"/>
      <c r="DA293" s="237"/>
      <c r="DB293" s="237"/>
      <c r="DC293" s="237"/>
      <c r="DD293" s="237"/>
      <c r="DE293" s="237"/>
      <c r="DF293" s="237"/>
      <c r="DG293" s="237"/>
      <c r="DH293" s="237"/>
      <c r="DI293" s="237"/>
      <c r="DJ293" s="237"/>
      <c r="DK293" s="237"/>
      <c r="DL293" s="237"/>
      <c r="DM293" s="237"/>
      <c r="DN293" s="237"/>
      <c r="DO293" s="237"/>
      <c r="DP293" s="237"/>
      <c r="DQ293" s="237"/>
      <c r="DR293" s="237"/>
      <c r="DS293" s="237"/>
      <c r="DT293" s="237"/>
      <c r="DU293" s="237"/>
      <c r="DV293" s="237"/>
      <c r="DW293" s="237"/>
      <c r="DX293" s="237"/>
      <c r="DY293" s="237"/>
      <c r="DZ293" s="237"/>
      <c r="EA293" s="237"/>
      <c r="EB293" s="237"/>
      <c r="EC293" s="237"/>
      <c r="ED293" s="237"/>
      <c r="EE293" s="237"/>
      <c r="EF293" s="237"/>
      <c r="EG293" s="237"/>
      <c r="EH293" s="237"/>
      <c r="EI293" s="237"/>
      <c r="EJ293" s="237"/>
      <c r="EK293" s="237"/>
      <c r="EL293" s="237"/>
      <c r="EM293" s="237"/>
      <c r="EN293" s="237"/>
      <c r="EO293" s="237"/>
      <c r="EP293" s="237"/>
      <c r="EQ293" s="237"/>
      <c r="ER293" s="237"/>
      <c r="ES293" s="237"/>
      <c r="ET293" s="237"/>
      <c r="EU293" s="237"/>
      <c r="EV293" s="237"/>
      <c r="EW293" s="237"/>
      <c r="EX293" s="237"/>
      <c r="EY293" s="237"/>
      <c r="EZ293" s="237"/>
      <c r="FA293" s="237"/>
      <c r="FB293" s="237"/>
      <c r="FC293" s="237"/>
      <c r="FD293" s="237"/>
      <c r="FE293" s="237"/>
      <c r="FF293" s="237"/>
      <c r="FG293" s="237"/>
      <c r="FH293" s="237"/>
      <c r="FI293" s="237"/>
      <c r="FJ293" s="237"/>
      <c r="FK293" s="237"/>
      <c r="FL293" s="237"/>
      <c r="FM293" s="237"/>
      <c r="FN293" s="237"/>
      <c r="FO293" s="237"/>
      <c r="FP293" s="237"/>
      <c r="FQ293" s="237"/>
      <c r="FR293" s="237"/>
      <c r="FS293" s="237"/>
      <c r="FT293" s="237"/>
      <c r="FU293" s="237"/>
      <c r="FV293" s="237"/>
      <c r="FW293" s="237"/>
      <c r="FX293" s="237"/>
      <c r="FY293" s="237"/>
      <c r="FZ293" s="237"/>
      <c r="GA293" s="237"/>
      <c r="GB293" s="237"/>
      <c r="GC293" s="237"/>
      <c r="GD293" s="237"/>
      <c r="GE293" s="237"/>
      <c r="GF293" s="237"/>
      <c r="GG293" s="237"/>
      <c r="GH293" s="237"/>
      <c r="GI293" s="237"/>
      <c r="GJ293" s="237"/>
      <c r="GK293" s="237"/>
      <c r="GL293" s="237"/>
      <c r="GM293" s="237"/>
      <c r="GN293" s="237"/>
      <c r="GO293" s="237"/>
      <c r="GP293" s="237"/>
      <c r="GQ293" s="237"/>
    </row>
    <row r="294" spans="1:199" s="81" customFormat="1" ht="15" customHeight="1">
      <c r="A294" s="93" t="s">
        <v>2325</v>
      </c>
      <c r="B294" s="241" t="s">
        <v>5655</v>
      </c>
      <c r="C294" s="242">
        <v>0</v>
      </c>
      <c r="D294" s="242">
        <v>0</v>
      </c>
      <c r="E294" s="242">
        <v>0</v>
      </c>
      <c r="F294" s="242">
        <v>0</v>
      </c>
      <c r="G294" s="242">
        <v>0</v>
      </c>
      <c r="H294" s="242">
        <v>0</v>
      </c>
      <c r="I294" s="242">
        <v>0</v>
      </c>
      <c r="J294" s="242">
        <v>450</v>
      </c>
      <c r="K294" s="242">
        <v>1050</v>
      </c>
      <c r="L294" s="242">
        <v>0</v>
      </c>
      <c r="M294" s="242">
        <v>172.5</v>
      </c>
      <c r="N294" s="242">
        <v>285.01</v>
      </c>
      <c r="O294" s="242">
        <v>975</v>
      </c>
      <c r="P294" s="28"/>
      <c r="Q294" s="242">
        <f>SUM(D294:O294)</f>
        <v>2932.51</v>
      </c>
      <c r="R294" s="242">
        <f>IF($R$19&lt;1,0,Q294/$R$19)</f>
        <v>10.1121034482759</v>
      </c>
      <c r="S294" s="243"/>
      <c r="T294" s="351">
        <f>IF(Q294=0,0,1)+IF(C294=0,0,1)+IF(D294=0,0,1)+IF(E294=0,0,1)+IF(F294=0,0,1)+IF(G294=0,0,1)+IF(H294=0,0,1)+IF(I294=0,0,1)+IF(J294=0,0,1)+IF(K294=0,0,1)+IF(L294=0,0,1)+IF(M294=0,0,1)+IF(N294=0,0,1)+IF(O294=0,0,1)</f>
        <v>6</v>
      </c>
      <c r="U294" s="237"/>
      <c r="V294" s="237"/>
      <c r="W294" s="237"/>
      <c r="X294" s="237"/>
      <c r="Y294" s="237"/>
      <c r="Z294" s="237"/>
      <c r="AA294" s="237"/>
      <c r="AB294" s="237"/>
      <c r="AC294" s="237"/>
      <c r="AD294" s="237"/>
      <c r="AE294" s="237"/>
      <c r="AF294" s="237"/>
      <c r="AG294" s="237"/>
      <c r="AH294" s="237"/>
      <c r="AI294" s="237"/>
      <c r="AJ294" s="237"/>
      <c r="AK294" s="237"/>
      <c r="AL294" s="237"/>
      <c r="AM294" s="237"/>
      <c r="AN294" s="237"/>
      <c r="AO294" s="237"/>
      <c r="AP294" s="237"/>
      <c r="AQ294" s="237"/>
      <c r="AR294" s="237"/>
      <c r="AS294" s="237"/>
      <c r="AT294" s="237"/>
      <c r="AU294" s="237"/>
      <c r="AV294" s="237"/>
      <c r="AW294" s="237"/>
      <c r="AX294" s="237"/>
      <c r="AY294" s="237"/>
      <c r="AZ294" s="237"/>
      <c r="BA294" s="237"/>
      <c r="BB294" s="237"/>
      <c r="BC294" s="237"/>
      <c r="BD294" s="237"/>
      <c r="BE294" s="237"/>
      <c r="BF294" s="237"/>
      <c r="BG294" s="237"/>
      <c r="BH294" s="237"/>
      <c r="BI294" s="237"/>
      <c r="BJ294" s="237"/>
      <c r="BK294" s="237"/>
      <c r="BL294" s="237"/>
      <c r="BM294" s="237"/>
      <c r="BN294" s="237"/>
      <c r="BO294" s="237"/>
      <c r="BP294" s="237"/>
      <c r="BQ294" s="237"/>
      <c r="BR294" s="237"/>
      <c r="BS294" s="237"/>
      <c r="BT294" s="237"/>
      <c r="BU294" s="237"/>
      <c r="BV294" s="237"/>
      <c r="BW294" s="237"/>
      <c r="BX294" s="237"/>
      <c r="BY294" s="237"/>
      <c r="BZ294" s="237"/>
      <c r="CA294" s="237"/>
      <c r="CB294" s="237"/>
      <c r="CC294" s="237"/>
      <c r="CD294" s="237"/>
      <c r="CE294" s="237"/>
      <c r="CF294" s="237"/>
      <c r="CG294" s="237"/>
      <c r="CH294" s="237"/>
      <c r="CI294" s="237"/>
      <c r="CJ294" s="237"/>
      <c r="CK294" s="237"/>
      <c r="CL294" s="237"/>
      <c r="CM294" s="237"/>
      <c r="CN294" s="237"/>
      <c r="CO294" s="237"/>
      <c r="CP294" s="237"/>
      <c r="CQ294" s="237"/>
      <c r="CR294" s="237"/>
      <c r="CS294" s="237"/>
      <c r="CT294" s="237"/>
      <c r="CU294" s="237"/>
      <c r="CV294" s="237"/>
      <c r="CW294" s="237"/>
      <c r="CX294" s="237"/>
      <c r="CY294" s="237"/>
      <c r="CZ294" s="237"/>
      <c r="DA294" s="237"/>
      <c r="DB294" s="237"/>
      <c r="DC294" s="237"/>
      <c r="DD294" s="237"/>
      <c r="DE294" s="237"/>
      <c r="DF294" s="237"/>
      <c r="DG294" s="237"/>
      <c r="DH294" s="237"/>
      <c r="DI294" s="237"/>
      <c r="DJ294" s="237"/>
      <c r="DK294" s="237"/>
      <c r="DL294" s="237"/>
      <c r="DM294" s="237"/>
      <c r="DN294" s="237"/>
      <c r="DO294" s="237"/>
      <c r="DP294" s="237"/>
      <c r="DQ294" s="237"/>
      <c r="DR294" s="237"/>
      <c r="DS294" s="237"/>
      <c r="DT294" s="237"/>
      <c r="DU294" s="237"/>
      <c r="DV294" s="237"/>
      <c r="DW294" s="237"/>
      <c r="DX294" s="237"/>
      <c r="DY294" s="237"/>
      <c r="DZ294" s="237"/>
      <c r="EA294" s="237"/>
      <c r="EB294" s="237"/>
      <c r="EC294" s="237"/>
      <c r="ED294" s="237"/>
      <c r="EE294" s="237"/>
      <c r="EF294" s="237"/>
      <c r="EG294" s="237"/>
      <c r="EH294" s="237"/>
      <c r="EI294" s="237"/>
      <c r="EJ294" s="237"/>
      <c r="EK294" s="237"/>
      <c r="EL294" s="237"/>
      <c r="EM294" s="237"/>
      <c r="EN294" s="237"/>
      <c r="EO294" s="237"/>
      <c r="EP294" s="237"/>
      <c r="EQ294" s="237"/>
      <c r="ER294" s="237"/>
      <c r="ES294" s="237"/>
      <c r="ET294" s="237"/>
      <c r="EU294" s="237"/>
      <c r="EV294" s="237"/>
      <c r="EW294" s="237"/>
      <c r="EX294" s="237"/>
      <c r="EY294" s="237"/>
      <c r="EZ294" s="237"/>
      <c r="FA294" s="237"/>
      <c r="FB294" s="237"/>
      <c r="FC294" s="237"/>
      <c r="FD294" s="237"/>
      <c r="FE294" s="237"/>
      <c r="FF294" s="237"/>
      <c r="FG294" s="237"/>
      <c r="FH294" s="237"/>
      <c r="FI294" s="237"/>
      <c r="FJ294" s="237"/>
      <c r="FK294" s="237"/>
      <c r="FL294" s="237"/>
      <c r="FM294" s="237"/>
      <c r="FN294" s="237"/>
      <c r="FO294" s="237"/>
      <c r="FP294" s="237"/>
      <c r="FQ294" s="237"/>
      <c r="FR294" s="237"/>
      <c r="FS294" s="237"/>
      <c r="FT294" s="237"/>
      <c r="FU294" s="237"/>
      <c r="FV294" s="237"/>
      <c r="FW294" s="237"/>
      <c r="FX294" s="237"/>
      <c r="FY294" s="237"/>
      <c r="FZ294" s="237"/>
      <c r="GA294" s="237"/>
      <c r="GB294" s="237"/>
      <c r="GC294" s="237"/>
      <c r="GD294" s="237"/>
      <c r="GE294" s="237"/>
      <c r="GF294" s="237"/>
      <c r="GG294" s="237"/>
      <c r="GH294" s="237"/>
      <c r="GI294" s="237"/>
      <c r="GJ294" s="237"/>
      <c r="GK294" s="237"/>
      <c r="GL294" s="237"/>
      <c r="GM294" s="237"/>
      <c r="GN294" s="237"/>
      <c r="GO294" s="237"/>
      <c r="GP294" s="237"/>
      <c r="GQ294" s="237"/>
    </row>
    <row r="295" spans="1:199" s="81" customFormat="1" ht="15" hidden="1">
      <c r="A295" s="93" t="s">
        <v>2326</v>
      </c>
      <c r="B295" s="241" t="s">
        <v>5656</v>
      </c>
      <c r="C295" s="242">
        <v>0</v>
      </c>
      <c r="D295" s="242">
        <v>0</v>
      </c>
      <c r="E295" s="242">
        <v>0</v>
      </c>
      <c r="F295" s="242">
        <v>0</v>
      </c>
      <c r="G295" s="242">
        <v>0</v>
      </c>
      <c r="H295" s="242">
        <v>0</v>
      </c>
      <c r="I295" s="242">
        <v>0</v>
      </c>
      <c r="J295" s="242">
        <v>0</v>
      </c>
      <c r="K295" s="242">
        <v>0</v>
      </c>
      <c r="L295" s="242">
        <v>0</v>
      </c>
      <c r="M295" s="242">
        <v>0</v>
      </c>
      <c r="N295" s="242">
        <v>0</v>
      </c>
      <c r="O295" s="242">
        <v>0</v>
      </c>
      <c r="P295" s="28"/>
      <c r="Q295" s="242">
        <f>SUM(D295:O295)</f>
        <v>0</v>
      </c>
      <c r="R295" s="242">
        <f>IF($R$19&lt;1,0,Q295/$R$19)</f>
        <v>0</v>
      </c>
      <c r="S295" s="243"/>
      <c r="T295" s="351">
        <f>IF(Q295=0,0,1)+IF(C295=0,0,1)+IF(D295=0,0,1)+IF(E295=0,0,1)+IF(F295=0,0,1)+IF(G295=0,0,1)+IF(H295=0,0,1)+IF(I295=0,0,1)+IF(J295=0,0,1)+IF(K295=0,0,1)+IF(L295=0,0,1)+IF(M295=0,0,1)+IF(N295=0,0,1)+IF(O295=0,0,1)</f>
        <v>0</v>
      </c>
      <c r="U295" s="237"/>
      <c r="V295" s="237"/>
      <c r="W295" s="237"/>
      <c r="X295" s="237"/>
      <c r="Y295" s="237"/>
      <c r="Z295" s="237"/>
      <c r="AA295" s="237"/>
      <c r="AB295" s="237"/>
      <c r="AC295" s="237"/>
      <c r="AD295" s="237"/>
      <c r="AE295" s="237"/>
      <c r="AF295" s="237"/>
      <c r="AG295" s="237"/>
      <c r="AH295" s="237"/>
      <c r="AI295" s="237"/>
      <c r="AJ295" s="237"/>
      <c r="AK295" s="237"/>
      <c r="AL295" s="237"/>
      <c r="AM295" s="237"/>
      <c r="AN295" s="237"/>
      <c r="AO295" s="237"/>
      <c r="AP295" s="237"/>
      <c r="AQ295" s="237"/>
      <c r="AR295" s="237"/>
      <c r="AS295" s="237"/>
      <c r="AT295" s="237"/>
      <c r="AU295" s="237"/>
      <c r="AV295" s="237"/>
      <c r="AW295" s="237"/>
      <c r="AX295" s="237"/>
      <c r="AY295" s="237"/>
      <c r="AZ295" s="237"/>
      <c r="BA295" s="237"/>
      <c r="BB295" s="237"/>
      <c r="BC295" s="237"/>
      <c r="BD295" s="237"/>
      <c r="BE295" s="237"/>
      <c r="BF295" s="237"/>
      <c r="BG295" s="237"/>
      <c r="BH295" s="237"/>
      <c r="BI295" s="237"/>
      <c r="BJ295" s="237"/>
      <c r="BK295" s="237"/>
      <c r="BL295" s="237"/>
      <c r="BM295" s="237"/>
      <c r="BN295" s="237"/>
      <c r="BO295" s="237"/>
      <c r="BP295" s="237"/>
      <c r="BQ295" s="237"/>
      <c r="BR295" s="237"/>
      <c r="BS295" s="237"/>
      <c r="BT295" s="237"/>
      <c r="BU295" s="237"/>
      <c r="BV295" s="237"/>
      <c r="BW295" s="237"/>
      <c r="BX295" s="237"/>
      <c r="BY295" s="237"/>
      <c r="BZ295" s="237"/>
      <c r="CA295" s="237"/>
      <c r="CB295" s="237"/>
      <c r="CC295" s="237"/>
      <c r="CD295" s="237"/>
      <c r="CE295" s="237"/>
      <c r="CF295" s="237"/>
      <c r="CG295" s="237"/>
      <c r="CH295" s="237"/>
      <c r="CI295" s="237"/>
      <c r="CJ295" s="237"/>
      <c r="CK295" s="237"/>
      <c r="CL295" s="237"/>
      <c r="CM295" s="237"/>
      <c r="CN295" s="237"/>
      <c r="CO295" s="237"/>
      <c r="CP295" s="237"/>
      <c r="CQ295" s="237"/>
      <c r="CR295" s="237"/>
      <c r="CS295" s="237"/>
      <c r="CT295" s="237"/>
      <c r="CU295" s="237"/>
      <c r="CV295" s="237"/>
      <c r="CW295" s="237"/>
      <c r="CX295" s="237"/>
      <c r="CY295" s="237"/>
      <c r="CZ295" s="237"/>
      <c r="DA295" s="237"/>
      <c r="DB295" s="237"/>
      <c r="DC295" s="237"/>
      <c r="DD295" s="237"/>
      <c r="DE295" s="237"/>
      <c r="DF295" s="237"/>
      <c r="DG295" s="237"/>
      <c r="DH295" s="237"/>
      <c r="DI295" s="237"/>
      <c r="DJ295" s="237"/>
      <c r="DK295" s="237"/>
      <c r="DL295" s="237"/>
      <c r="DM295" s="237"/>
      <c r="DN295" s="237"/>
      <c r="DO295" s="237"/>
      <c r="DP295" s="237"/>
      <c r="DQ295" s="237"/>
      <c r="DR295" s="237"/>
      <c r="DS295" s="237"/>
      <c r="DT295" s="237"/>
      <c r="DU295" s="237"/>
      <c r="DV295" s="237"/>
      <c r="DW295" s="237"/>
      <c r="DX295" s="237"/>
      <c r="DY295" s="237"/>
      <c r="DZ295" s="237"/>
      <c r="EA295" s="237"/>
      <c r="EB295" s="237"/>
      <c r="EC295" s="237"/>
      <c r="ED295" s="237"/>
      <c r="EE295" s="237"/>
      <c r="EF295" s="237"/>
      <c r="EG295" s="237"/>
      <c r="EH295" s="237"/>
      <c r="EI295" s="237"/>
      <c r="EJ295" s="237"/>
      <c r="EK295" s="237"/>
      <c r="EL295" s="237"/>
      <c r="EM295" s="237"/>
      <c r="EN295" s="237"/>
      <c r="EO295" s="237"/>
      <c r="EP295" s="237"/>
      <c r="EQ295" s="237"/>
      <c r="ER295" s="237"/>
      <c r="ES295" s="237"/>
      <c r="ET295" s="237"/>
      <c r="EU295" s="237"/>
      <c r="EV295" s="237"/>
      <c r="EW295" s="237"/>
      <c r="EX295" s="237"/>
      <c r="EY295" s="237"/>
      <c r="EZ295" s="237"/>
      <c r="FA295" s="237"/>
      <c r="FB295" s="237"/>
      <c r="FC295" s="237"/>
      <c r="FD295" s="237"/>
      <c r="FE295" s="237"/>
      <c r="FF295" s="237"/>
      <c r="FG295" s="237"/>
      <c r="FH295" s="237"/>
      <c r="FI295" s="237"/>
      <c r="FJ295" s="237"/>
      <c r="FK295" s="237"/>
      <c r="FL295" s="237"/>
      <c r="FM295" s="237"/>
      <c r="FN295" s="237"/>
      <c r="FO295" s="237"/>
      <c r="FP295" s="237"/>
      <c r="FQ295" s="237"/>
      <c r="FR295" s="237"/>
      <c r="FS295" s="237"/>
      <c r="FT295" s="237"/>
      <c r="FU295" s="237"/>
      <c r="FV295" s="237"/>
      <c r="FW295" s="237"/>
      <c r="FX295" s="237"/>
      <c r="FY295" s="237"/>
      <c r="FZ295" s="237"/>
      <c r="GA295" s="237"/>
      <c r="GB295" s="237"/>
      <c r="GC295" s="237"/>
      <c r="GD295" s="237"/>
      <c r="GE295" s="237"/>
      <c r="GF295" s="237"/>
      <c r="GG295" s="237"/>
      <c r="GH295" s="237"/>
      <c r="GI295" s="237"/>
      <c r="GJ295" s="237"/>
      <c r="GK295" s="237"/>
      <c r="GL295" s="237"/>
      <c r="GM295" s="237"/>
      <c r="GN295" s="237"/>
      <c r="GO295" s="237"/>
      <c r="GP295" s="237"/>
      <c r="GQ295" s="237"/>
    </row>
    <row r="296" spans="1:199" s="81" customFormat="1" ht="15" customHeight="1">
      <c r="A296" s="93" t="s">
        <v>2327</v>
      </c>
      <c r="B296" s="241" t="s">
        <v>5657</v>
      </c>
      <c r="C296" s="242">
        <v>0</v>
      </c>
      <c r="D296" s="242">
        <v>0</v>
      </c>
      <c r="E296" s="242">
        <v>0</v>
      </c>
      <c r="F296" s="242">
        <v>0</v>
      </c>
      <c r="G296" s="242">
        <v>0</v>
      </c>
      <c r="H296" s="242">
        <v>0</v>
      </c>
      <c r="I296" s="242">
        <v>0</v>
      </c>
      <c r="J296" s="242">
        <v>466.28</v>
      </c>
      <c r="K296" s="242">
        <v>525</v>
      </c>
      <c r="L296" s="242">
        <v>490</v>
      </c>
      <c r="M296" s="242">
        <v>648.06</v>
      </c>
      <c r="N296" s="242">
        <v>822.33</v>
      </c>
      <c r="O296" s="242">
        <v>932.77</v>
      </c>
      <c r="P296" s="28"/>
      <c r="Q296" s="242">
        <f>SUM(D296:O296)</f>
        <v>3884.44</v>
      </c>
      <c r="R296" s="242">
        <f>IF($R$19&lt;1,0,Q296/$R$19)</f>
        <v>13.3946206896552</v>
      </c>
      <c r="S296" s="243"/>
      <c r="T296" s="351">
        <f>IF(Q296=0,0,1)+IF(C296=0,0,1)+IF(D296=0,0,1)+IF(E296=0,0,1)+IF(F296=0,0,1)+IF(G296=0,0,1)+IF(H296=0,0,1)+IF(I296=0,0,1)+IF(J296=0,0,1)+IF(K296=0,0,1)+IF(L296=0,0,1)+IF(M296=0,0,1)+IF(N296=0,0,1)+IF(O296=0,0,1)</f>
        <v>7</v>
      </c>
      <c r="U296" s="237"/>
      <c r="V296" s="237"/>
      <c r="W296" s="237"/>
      <c r="X296" s="237"/>
      <c r="Y296" s="237"/>
      <c r="Z296" s="237"/>
      <c r="AA296" s="237"/>
      <c r="AB296" s="237"/>
      <c r="AC296" s="237"/>
      <c r="AD296" s="237"/>
      <c r="AE296" s="237"/>
      <c r="AF296" s="237"/>
      <c r="AG296" s="237"/>
      <c r="AH296" s="237"/>
      <c r="AI296" s="237"/>
      <c r="AJ296" s="237"/>
      <c r="AK296" s="237"/>
      <c r="AL296" s="237"/>
      <c r="AM296" s="237"/>
      <c r="AN296" s="237"/>
      <c r="AO296" s="237"/>
      <c r="AP296" s="237"/>
      <c r="AQ296" s="237"/>
      <c r="AR296" s="237"/>
      <c r="AS296" s="237"/>
      <c r="AT296" s="237"/>
      <c r="AU296" s="237"/>
      <c r="AV296" s="237"/>
      <c r="AW296" s="237"/>
      <c r="AX296" s="237"/>
      <c r="AY296" s="237"/>
      <c r="AZ296" s="237"/>
      <c r="BA296" s="237"/>
      <c r="BB296" s="237"/>
      <c r="BC296" s="237"/>
      <c r="BD296" s="237"/>
      <c r="BE296" s="237"/>
      <c r="BF296" s="237"/>
      <c r="BG296" s="237"/>
      <c r="BH296" s="237"/>
      <c r="BI296" s="237"/>
      <c r="BJ296" s="237"/>
      <c r="BK296" s="237"/>
      <c r="BL296" s="237"/>
      <c r="BM296" s="237"/>
      <c r="BN296" s="237"/>
      <c r="BO296" s="237"/>
      <c r="BP296" s="237"/>
      <c r="BQ296" s="237"/>
      <c r="BR296" s="237"/>
      <c r="BS296" s="237"/>
      <c r="BT296" s="237"/>
      <c r="BU296" s="237"/>
      <c r="BV296" s="237"/>
      <c r="BW296" s="237"/>
      <c r="BX296" s="237"/>
      <c r="BY296" s="237"/>
      <c r="BZ296" s="237"/>
      <c r="CA296" s="237"/>
      <c r="CB296" s="237"/>
      <c r="CC296" s="237"/>
      <c r="CD296" s="237"/>
      <c r="CE296" s="237"/>
      <c r="CF296" s="237"/>
      <c r="CG296" s="237"/>
      <c r="CH296" s="237"/>
      <c r="CI296" s="237"/>
      <c r="CJ296" s="237"/>
      <c r="CK296" s="237"/>
      <c r="CL296" s="237"/>
      <c r="CM296" s="237"/>
      <c r="CN296" s="237"/>
      <c r="CO296" s="237"/>
      <c r="CP296" s="237"/>
      <c r="CQ296" s="237"/>
      <c r="CR296" s="237"/>
      <c r="CS296" s="237"/>
      <c r="CT296" s="237"/>
      <c r="CU296" s="237"/>
      <c r="CV296" s="237"/>
      <c r="CW296" s="237"/>
      <c r="CX296" s="237"/>
      <c r="CY296" s="237"/>
      <c r="CZ296" s="237"/>
      <c r="DA296" s="237"/>
      <c r="DB296" s="237"/>
      <c r="DC296" s="237"/>
      <c r="DD296" s="237"/>
      <c r="DE296" s="237"/>
      <c r="DF296" s="237"/>
      <c r="DG296" s="237"/>
      <c r="DH296" s="237"/>
      <c r="DI296" s="237"/>
      <c r="DJ296" s="237"/>
      <c r="DK296" s="237"/>
      <c r="DL296" s="237"/>
      <c r="DM296" s="237"/>
      <c r="DN296" s="237"/>
      <c r="DO296" s="237"/>
      <c r="DP296" s="237"/>
      <c r="DQ296" s="237"/>
      <c r="DR296" s="237"/>
      <c r="DS296" s="237"/>
      <c r="DT296" s="237"/>
      <c r="DU296" s="237"/>
      <c r="DV296" s="237"/>
      <c r="DW296" s="237"/>
      <c r="DX296" s="237"/>
      <c r="DY296" s="237"/>
      <c r="DZ296" s="237"/>
      <c r="EA296" s="237"/>
      <c r="EB296" s="237"/>
      <c r="EC296" s="237"/>
      <c r="ED296" s="237"/>
      <c r="EE296" s="237"/>
      <c r="EF296" s="237"/>
      <c r="EG296" s="237"/>
      <c r="EH296" s="237"/>
      <c r="EI296" s="237"/>
      <c r="EJ296" s="237"/>
      <c r="EK296" s="237"/>
      <c r="EL296" s="237"/>
      <c r="EM296" s="237"/>
      <c r="EN296" s="237"/>
      <c r="EO296" s="237"/>
      <c r="EP296" s="237"/>
      <c r="EQ296" s="237"/>
      <c r="ER296" s="237"/>
      <c r="ES296" s="237"/>
      <c r="ET296" s="237"/>
      <c r="EU296" s="237"/>
      <c r="EV296" s="237"/>
      <c r="EW296" s="237"/>
      <c r="EX296" s="237"/>
      <c r="EY296" s="237"/>
      <c r="EZ296" s="237"/>
      <c r="FA296" s="237"/>
      <c r="FB296" s="237"/>
      <c r="FC296" s="237"/>
      <c r="FD296" s="237"/>
      <c r="FE296" s="237"/>
      <c r="FF296" s="237"/>
      <c r="FG296" s="237"/>
      <c r="FH296" s="237"/>
      <c r="FI296" s="237"/>
      <c r="FJ296" s="237"/>
      <c r="FK296" s="237"/>
      <c r="FL296" s="237"/>
      <c r="FM296" s="237"/>
      <c r="FN296" s="237"/>
      <c r="FO296" s="237"/>
      <c r="FP296" s="237"/>
      <c r="FQ296" s="237"/>
      <c r="FR296" s="237"/>
      <c r="FS296" s="237"/>
      <c r="FT296" s="237"/>
      <c r="FU296" s="237"/>
      <c r="FV296" s="237"/>
      <c r="FW296" s="237"/>
      <c r="FX296" s="237"/>
      <c r="FY296" s="237"/>
      <c r="FZ296" s="237"/>
      <c r="GA296" s="237"/>
      <c r="GB296" s="237"/>
      <c r="GC296" s="237"/>
      <c r="GD296" s="237"/>
      <c r="GE296" s="237"/>
      <c r="GF296" s="237"/>
      <c r="GG296" s="237"/>
      <c r="GH296" s="237"/>
      <c r="GI296" s="237"/>
      <c r="GJ296" s="237"/>
      <c r="GK296" s="237"/>
      <c r="GL296" s="237"/>
      <c r="GM296" s="237"/>
      <c r="GN296" s="237"/>
      <c r="GO296" s="237"/>
      <c r="GP296" s="237"/>
      <c r="GQ296" s="237"/>
    </row>
    <row r="297" spans="1:199" s="81" customFormat="1" ht="15" hidden="1">
      <c r="A297" s="93" t="s">
        <v>2328</v>
      </c>
      <c r="B297" s="241" t="s">
        <v>5658</v>
      </c>
      <c r="C297" s="242">
        <v>0</v>
      </c>
      <c r="D297" s="242">
        <v>0</v>
      </c>
      <c r="E297" s="242">
        <v>0</v>
      </c>
      <c r="F297" s="242">
        <v>0</v>
      </c>
      <c r="G297" s="242">
        <v>0</v>
      </c>
      <c r="H297" s="242">
        <v>0</v>
      </c>
      <c r="I297" s="242">
        <v>0</v>
      </c>
      <c r="J297" s="242">
        <v>0</v>
      </c>
      <c r="K297" s="242">
        <v>0</v>
      </c>
      <c r="L297" s="242">
        <v>0</v>
      </c>
      <c r="M297" s="242">
        <v>0</v>
      </c>
      <c r="N297" s="242">
        <v>0</v>
      </c>
      <c r="O297" s="242">
        <v>0</v>
      </c>
      <c r="P297" s="28"/>
      <c r="Q297" s="242">
        <f>SUM(D297:O297)</f>
        <v>0</v>
      </c>
      <c r="R297" s="242">
        <f>IF($R$19&lt;1,0,Q297/$R$19)</f>
        <v>0</v>
      </c>
      <c r="S297" s="243"/>
      <c r="T297" s="351">
        <f>IF(Q297=0,0,1)+IF(C297=0,0,1)+IF(D297=0,0,1)+IF(E297=0,0,1)+IF(F297=0,0,1)+IF(G297=0,0,1)+IF(H297=0,0,1)+IF(I297=0,0,1)+IF(J297=0,0,1)+IF(K297=0,0,1)+IF(L297=0,0,1)+IF(M297=0,0,1)+IF(N297=0,0,1)+IF(O297=0,0,1)</f>
        <v>0</v>
      </c>
      <c r="U297" s="237"/>
      <c r="V297" s="237"/>
      <c r="W297" s="237"/>
      <c r="X297" s="237"/>
      <c r="Y297" s="237"/>
      <c r="Z297" s="237"/>
      <c r="AA297" s="237"/>
      <c r="AB297" s="237"/>
      <c r="AC297" s="237"/>
      <c r="AD297" s="237"/>
      <c r="AE297" s="237"/>
      <c r="AF297" s="237"/>
      <c r="AG297" s="237"/>
      <c r="AH297" s="237"/>
      <c r="AI297" s="237"/>
      <c r="AJ297" s="237"/>
      <c r="AK297" s="237"/>
      <c r="AL297" s="237"/>
      <c r="AM297" s="237"/>
      <c r="AN297" s="237"/>
      <c r="AO297" s="237"/>
      <c r="AP297" s="237"/>
      <c r="AQ297" s="237"/>
      <c r="AR297" s="237"/>
      <c r="AS297" s="237"/>
      <c r="AT297" s="237"/>
      <c r="AU297" s="237"/>
      <c r="AV297" s="237"/>
      <c r="AW297" s="237"/>
      <c r="AX297" s="237"/>
      <c r="AY297" s="237"/>
      <c r="AZ297" s="237"/>
      <c r="BA297" s="237"/>
      <c r="BB297" s="237"/>
      <c r="BC297" s="237"/>
      <c r="BD297" s="237"/>
      <c r="BE297" s="237"/>
      <c r="BF297" s="237"/>
      <c r="BG297" s="237"/>
      <c r="BH297" s="237"/>
      <c r="BI297" s="237"/>
      <c r="BJ297" s="237"/>
      <c r="BK297" s="237"/>
      <c r="BL297" s="237"/>
      <c r="BM297" s="237"/>
      <c r="BN297" s="237"/>
      <c r="BO297" s="237"/>
      <c r="BP297" s="237"/>
      <c r="BQ297" s="237"/>
      <c r="BR297" s="237"/>
      <c r="BS297" s="237"/>
      <c r="BT297" s="237"/>
      <c r="BU297" s="237"/>
      <c r="BV297" s="237"/>
      <c r="BW297" s="237"/>
      <c r="BX297" s="237"/>
      <c r="BY297" s="237"/>
      <c r="BZ297" s="237"/>
      <c r="CA297" s="237"/>
      <c r="CB297" s="237"/>
      <c r="CC297" s="237"/>
      <c r="CD297" s="237"/>
      <c r="CE297" s="237"/>
      <c r="CF297" s="237"/>
      <c r="CG297" s="237"/>
      <c r="CH297" s="237"/>
      <c r="CI297" s="237"/>
      <c r="CJ297" s="237"/>
      <c r="CK297" s="237"/>
      <c r="CL297" s="237"/>
      <c r="CM297" s="237"/>
      <c r="CN297" s="237"/>
      <c r="CO297" s="237"/>
      <c r="CP297" s="237"/>
      <c r="CQ297" s="237"/>
      <c r="CR297" s="237"/>
      <c r="CS297" s="237"/>
      <c r="CT297" s="237"/>
      <c r="CU297" s="237"/>
      <c r="CV297" s="237"/>
      <c r="CW297" s="237"/>
      <c r="CX297" s="237"/>
      <c r="CY297" s="237"/>
      <c r="CZ297" s="237"/>
      <c r="DA297" s="237"/>
      <c r="DB297" s="237"/>
      <c r="DC297" s="237"/>
      <c r="DD297" s="237"/>
      <c r="DE297" s="237"/>
      <c r="DF297" s="237"/>
      <c r="DG297" s="237"/>
      <c r="DH297" s="237"/>
      <c r="DI297" s="237"/>
      <c r="DJ297" s="237"/>
      <c r="DK297" s="237"/>
      <c r="DL297" s="237"/>
      <c r="DM297" s="237"/>
      <c r="DN297" s="237"/>
      <c r="DO297" s="237"/>
      <c r="DP297" s="237"/>
      <c r="DQ297" s="237"/>
      <c r="DR297" s="237"/>
      <c r="DS297" s="237"/>
      <c r="DT297" s="237"/>
      <c r="DU297" s="237"/>
      <c r="DV297" s="237"/>
      <c r="DW297" s="237"/>
      <c r="DX297" s="237"/>
      <c r="DY297" s="237"/>
      <c r="DZ297" s="237"/>
      <c r="EA297" s="237"/>
      <c r="EB297" s="237"/>
      <c r="EC297" s="237"/>
      <c r="ED297" s="237"/>
      <c r="EE297" s="237"/>
      <c r="EF297" s="237"/>
      <c r="EG297" s="237"/>
      <c r="EH297" s="237"/>
      <c r="EI297" s="237"/>
      <c r="EJ297" s="237"/>
      <c r="EK297" s="237"/>
      <c r="EL297" s="237"/>
      <c r="EM297" s="237"/>
      <c r="EN297" s="237"/>
      <c r="EO297" s="237"/>
      <c r="EP297" s="237"/>
      <c r="EQ297" s="237"/>
      <c r="ER297" s="237"/>
      <c r="ES297" s="237"/>
      <c r="ET297" s="237"/>
      <c r="EU297" s="237"/>
      <c r="EV297" s="237"/>
      <c r="EW297" s="237"/>
      <c r="EX297" s="237"/>
      <c r="EY297" s="237"/>
      <c r="EZ297" s="237"/>
      <c r="FA297" s="237"/>
      <c r="FB297" s="237"/>
      <c r="FC297" s="237"/>
      <c r="FD297" s="237"/>
      <c r="FE297" s="237"/>
      <c r="FF297" s="237"/>
      <c r="FG297" s="237"/>
      <c r="FH297" s="237"/>
      <c r="FI297" s="237"/>
      <c r="FJ297" s="237"/>
      <c r="FK297" s="237"/>
      <c r="FL297" s="237"/>
      <c r="FM297" s="237"/>
      <c r="FN297" s="237"/>
      <c r="FO297" s="237"/>
      <c r="FP297" s="237"/>
      <c r="FQ297" s="237"/>
      <c r="FR297" s="237"/>
      <c r="FS297" s="237"/>
      <c r="FT297" s="237"/>
      <c r="FU297" s="237"/>
      <c r="FV297" s="237"/>
      <c r="FW297" s="237"/>
      <c r="FX297" s="237"/>
      <c r="FY297" s="237"/>
      <c r="FZ297" s="237"/>
      <c r="GA297" s="237"/>
      <c r="GB297" s="237"/>
      <c r="GC297" s="237"/>
      <c r="GD297" s="237"/>
      <c r="GE297" s="237"/>
      <c r="GF297" s="237"/>
      <c r="GG297" s="237"/>
      <c r="GH297" s="237"/>
      <c r="GI297" s="237"/>
      <c r="GJ297" s="237"/>
      <c r="GK297" s="237"/>
      <c r="GL297" s="237"/>
      <c r="GM297" s="237"/>
      <c r="GN297" s="237"/>
      <c r="GO297" s="237"/>
      <c r="GP297" s="237"/>
      <c r="GQ297" s="237"/>
    </row>
    <row r="298" spans="1:199" s="81" customFormat="1" ht="15" hidden="1">
      <c r="A298" s="93" t="s">
        <v>2329</v>
      </c>
      <c r="B298" s="241" t="s">
        <v>5659</v>
      </c>
      <c r="C298" s="242">
        <v>0</v>
      </c>
      <c r="D298" s="242">
        <v>0</v>
      </c>
      <c r="E298" s="242">
        <v>0</v>
      </c>
      <c r="F298" s="242">
        <v>0</v>
      </c>
      <c r="G298" s="242">
        <v>0</v>
      </c>
      <c r="H298" s="242">
        <v>0</v>
      </c>
      <c r="I298" s="242">
        <v>0</v>
      </c>
      <c r="J298" s="242">
        <v>0</v>
      </c>
      <c r="K298" s="242">
        <v>0</v>
      </c>
      <c r="L298" s="242">
        <v>0</v>
      </c>
      <c r="M298" s="242">
        <v>0</v>
      </c>
      <c r="N298" s="242">
        <v>0</v>
      </c>
      <c r="O298" s="242">
        <v>0</v>
      </c>
      <c r="P298" s="28"/>
      <c r="Q298" s="242">
        <f>SUM(D298:O298)</f>
        <v>0</v>
      </c>
      <c r="R298" s="242">
        <f>IF($R$19&lt;1,0,Q298/$R$19)</f>
        <v>0</v>
      </c>
      <c r="S298" s="243"/>
      <c r="T298" s="351">
        <f>IF(Q298=0,0,1)+IF(C298=0,0,1)+IF(D298=0,0,1)+IF(E298=0,0,1)+IF(F298=0,0,1)+IF(G298=0,0,1)+IF(H298=0,0,1)+IF(I298=0,0,1)+IF(J298=0,0,1)+IF(K298=0,0,1)+IF(L298=0,0,1)+IF(M298=0,0,1)+IF(N298=0,0,1)+IF(O298=0,0,1)</f>
        <v>0</v>
      </c>
      <c r="U298" s="237"/>
      <c r="V298" s="237"/>
      <c r="W298" s="237"/>
      <c r="X298" s="237"/>
      <c r="Y298" s="237"/>
      <c r="Z298" s="237"/>
      <c r="AA298" s="237"/>
      <c r="AB298" s="237"/>
      <c r="AC298" s="237"/>
      <c r="AD298" s="237"/>
      <c r="AE298" s="237"/>
      <c r="AF298" s="237"/>
      <c r="AG298" s="237"/>
      <c r="AH298" s="237"/>
      <c r="AI298" s="237"/>
      <c r="AJ298" s="237"/>
      <c r="AK298" s="237"/>
      <c r="AL298" s="237"/>
      <c r="AM298" s="237"/>
      <c r="AN298" s="237"/>
      <c r="AO298" s="237"/>
      <c r="AP298" s="237"/>
      <c r="AQ298" s="237"/>
      <c r="AR298" s="237"/>
      <c r="AS298" s="237"/>
      <c r="AT298" s="237"/>
      <c r="AU298" s="237"/>
      <c r="AV298" s="237"/>
      <c r="AW298" s="237"/>
      <c r="AX298" s="237"/>
      <c r="AY298" s="237"/>
      <c r="AZ298" s="237"/>
      <c r="BA298" s="237"/>
      <c r="BB298" s="237"/>
      <c r="BC298" s="237"/>
      <c r="BD298" s="237"/>
      <c r="BE298" s="237"/>
      <c r="BF298" s="237"/>
      <c r="BG298" s="237"/>
      <c r="BH298" s="237"/>
      <c r="BI298" s="237"/>
      <c r="BJ298" s="237"/>
      <c r="BK298" s="237"/>
      <c r="BL298" s="237"/>
      <c r="BM298" s="237"/>
      <c r="BN298" s="237"/>
      <c r="BO298" s="237"/>
      <c r="BP298" s="237"/>
      <c r="BQ298" s="237"/>
      <c r="BR298" s="237"/>
      <c r="BS298" s="237"/>
      <c r="BT298" s="237"/>
      <c r="BU298" s="237"/>
      <c r="BV298" s="237"/>
      <c r="BW298" s="237"/>
      <c r="BX298" s="237"/>
      <c r="BY298" s="237"/>
      <c r="BZ298" s="237"/>
      <c r="CA298" s="237"/>
      <c r="CB298" s="237"/>
      <c r="CC298" s="237"/>
      <c r="CD298" s="237"/>
      <c r="CE298" s="237"/>
      <c r="CF298" s="237"/>
      <c r="CG298" s="237"/>
      <c r="CH298" s="237"/>
      <c r="CI298" s="237"/>
      <c r="CJ298" s="237"/>
      <c r="CK298" s="237"/>
      <c r="CL298" s="237"/>
      <c r="CM298" s="237"/>
      <c r="CN298" s="237"/>
      <c r="CO298" s="237"/>
      <c r="CP298" s="237"/>
      <c r="CQ298" s="237"/>
      <c r="CR298" s="237"/>
      <c r="CS298" s="237"/>
      <c r="CT298" s="237"/>
      <c r="CU298" s="237"/>
      <c r="CV298" s="237"/>
      <c r="CW298" s="237"/>
      <c r="CX298" s="237"/>
      <c r="CY298" s="237"/>
      <c r="CZ298" s="237"/>
      <c r="DA298" s="237"/>
      <c r="DB298" s="237"/>
      <c r="DC298" s="237"/>
      <c r="DD298" s="237"/>
      <c r="DE298" s="237"/>
      <c r="DF298" s="237"/>
      <c r="DG298" s="237"/>
      <c r="DH298" s="237"/>
      <c r="DI298" s="237"/>
      <c r="DJ298" s="237"/>
      <c r="DK298" s="237"/>
      <c r="DL298" s="237"/>
      <c r="DM298" s="237"/>
      <c r="DN298" s="237"/>
      <c r="DO298" s="237"/>
      <c r="DP298" s="237"/>
      <c r="DQ298" s="237"/>
      <c r="DR298" s="237"/>
      <c r="DS298" s="237"/>
      <c r="DT298" s="237"/>
      <c r="DU298" s="237"/>
      <c r="DV298" s="237"/>
      <c r="DW298" s="237"/>
      <c r="DX298" s="237"/>
      <c r="DY298" s="237"/>
      <c r="DZ298" s="237"/>
      <c r="EA298" s="237"/>
      <c r="EB298" s="237"/>
      <c r="EC298" s="237"/>
      <c r="ED298" s="237"/>
      <c r="EE298" s="237"/>
      <c r="EF298" s="237"/>
      <c r="EG298" s="237"/>
      <c r="EH298" s="237"/>
      <c r="EI298" s="237"/>
      <c r="EJ298" s="237"/>
      <c r="EK298" s="237"/>
      <c r="EL298" s="237"/>
      <c r="EM298" s="237"/>
      <c r="EN298" s="237"/>
      <c r="EO298" s="237"/>
      <c r="EP298" s="237"/>
      <c r="EQ298" s="237"/>
      <c r="ER298" s="237"/>
      <c r="ES298" s="237"/>
      <c r="ET298" s="237"/>
      <c r="EU298" s="237"/>
      <c r="EV298" s="237"/>
      <c r="EW298" s="237"/>
      <c r="EX298" s="237"/>
      <c r="EY298" s="237"/>
      <c r="EZ298" s="237"/>
      <c r="FA298" s="237"/>
      <c r="FB298" s="237"/>
      <c r="FC298" s="237"/>
      <c r="FD298" s="237"/>
      <c r="FE298" s="237"/>
      <c r="FF298" s="237"/>
      <c r="FG298" s="237"/>
      <c r="FH298" s="237"/>
      <c r="FI298" s="237"/>
      <c r="FJ298" s="237"/>
      <c r="FK298" s="237"/>
      <c r="FL298" s="237"/>
      <c r="FM298" s="237"/>
      <c r="FN298" s="237"/>
      <c r="FO298" s="237"/>
      <c r="FP298" s="237"/>
      <c r="FQ298" s="237"/>
      <c r="FR298" s="237"/>
      <c r="FS298" s="237"/>
      <c r="FT298" s="237"/>
      <c r="FU298" s="237"/>
      <c r="FV298" s="237"/>
      <c r="FW298" s="237"/>
      <c r="FX298" s="237"/>
      <c r="FY298" s="237"/>
      <c r="FZ298" s="237"/>
      <c r="GA298" s="237"/>
      <c r="GB298" s="237"/>
      <c r="GC298" s="237"/>
      <c r="GD298" s="237"/>
      <c r="GE298" s="237"/>
      <c r="GF298" s="237"/>
      <c r="GG298" s="237"/>
      <c r="GH298" s="237"/>
      <c r="GI298" s="237"/>
      <c r="GJ298" s="237"/>
      <c r="GK298" s="237"/>
      <c r="GL298" s="237"/>
      <c r="GM298" s="237"/>
      <c r="GN298" s="237"/>
      <c r="GO298" s="237"/>
      <c r="GP298" s="237"/>
      <c r="GQ298" s="237"/>
    </row>
    <row r="299" spans="1:199" s="81" customFormat="1" ht="15" customHeight="1">
      <c r="A299" s="93" t="s">
        <v>2330</v>
      </c>
      <c r="B299" s="241" t="s">
        <v>5660</v>
      </c>
      <c r="C299" s="242">
        <v>0</v>
      </c>
      <c r="D299" s="242">
        <v>0</v>
      </c>
      <c r="E299" s="242">
        <v>0</v>
      </c>
      <c r="F299" s="242">
        <v>0</v>
      </c>
      <c r="G299" s="242">
        <v>0</v>
      </c>
      <c r="H299" s="242">
        <v>0</v>
      </c>
      <c r="I299" s="242">
        <v>0</v>
      </c>
      <c r="J299" s="242">
        <v>1221.24</v>
      </c>
      <c r="K299" s="242">
        <v>1323.29</v>
      </c>
      <c r="L299" s="242">
        <v>1364.83</v>
      </c>
      <c r="M299" s="242">
        <v>1408.61</v>
      </c>
      <c r="N299" s="242">
        <v>1397.14</v>
      </c>
      <c r="O299" s="242">
        <v>1413.13</v>
      </c>
      <c r="P299" s="28"/>
      <c r="Q299" s="242">
        <f>SUM(D299:O299)</f>
        <v>8128.24</v>
      </c>
      <c r="R299" s="242">
        <f>IF($R$19&lt;1,0,Q299/$R$19)</f>
        <v>28.0284137931034</v>
      </c>
      <c r="S299" s="243"/>
      <c r="T299" s="351">
        <f>IF(Q299=0,0,1)+IF(C299=0,0,1)+IF(D299=0,0,1)+IF(E299=0,0,1)+IF(F299=0,0,1)+IF(G299=0,0,1)+IF(H299=0,0,1)+IF(I299=0,0,1)+IF(J299=0,0,1)+IF(K299=0,0,1)+IF(L299=0,0,1)+IF(M299=0,0,1)+IF(N299=0,0,1)+IF(O299=0,0,1)</f>
        <v>7</v>
      </c>
      <c r="U299" s="237"/>
      <c r="V299" s="237"/>
      <c r="W299" s="237"/>
      <c r="X299" s="237"/>
      <c r="Y299" s="237"/>
      <c r="Z299" s="237"/>
      <c r="AA299" s="237"/>
      <c r="AB299" s="237"/>
      <c r="AC299" s="237"/>
      <c r="AD299" s="237"/>
      <c r="AE299" s="237"/>
      <c r="AF299" s="237"/>
      <c r="AG299" s="237"/>
      <c r="AH299" s="237"/>
      <c r="AI299" s="237"/>
      <c r="AJ299" s="237"/>
      <c r="AK299" s="237"/>
      <c r="AL299" s="237"/>
      <c r="AM299" s="237"/>
      <c r="AN299" s="237"/>
      <c r="AO299" s="237"/>
      <c r="AP299" s="237"/>
      <c r="AQ299" s="237"/>
      <c r="AR299" s="237"/>
      <c r="AS299" s="237"/>
      <c r="AT299" s="237"/>
      <c r="AU299" s="237"/>
      <c r="AV299" s="237"/>
      <c r="AW299" s="237"/>
      <c r="AX299" s="237"/>
      <c r="AY299" s="237"/>
      <c r="AZ299" s="237"/>
      <c r="BA299" s="237"/>
      <c r="BB299" s="237"/>
      <c r="BC299" s="237"/>
      <c r="BD299" s="237"/>
      <c r="BE299" s="237"/>
      <c r="BF299" s="237"/>
      <c r="BG299" s="237"/>
      <c r="BH299" s="237"/>
      <c r="BI299" s="237"/>
      <c r="BJ299" s="237"/>
      <c r="BK299" s="237"/>
      <c r="BL299" s="237"/>
      <c r="BM299" s="237"/>
      <c r="BN299" s="237"/>
      <c r="BO299" s="237"/>
      <c r="BP299" s="237"/>
      <c r="BQ299" s="237"/>
      <c r="BR299" s="237"/>
      <c r="BS299" s="237"/>
      <c r="BT299" s="237"/>
      <c r="BU299" s="237"/>
      <c r="BV299" s="237"/>
      <c r="BW299" s="237"/>
      <c r="BX299" s="237"/>
      <c r="BY299" s="237"/>
      <c r="BZ299" s="237"/>
      <c r="CA299" s="237"/>
      <c r="CB299" s="237"/>
      <c r="CC299" s="237"/>
      <c r="CD299" s="237"/>
      <c r="CE299" s="237"/>
      <c r="CF299" s="237"/>
      <c r="CG299" s="237"/>
      <c r="CH299" s="237"/>
      <c r="CI299" s="237"/>
      <c r="CJ299" s="237"/>
      <c r="CK299" s="237"/>
      <c r="CL299" s="237"/>
      <c r="CM299" s="237"/>
      <c r="CN299" s="237"/>
      <c r="CO299" s="237"/>
      <c r="CP299" s="237"/>
      <c r="CQ299" s="237"/>
      <c r="CR299" s="237"/>
      <c r="CS299" s="237"/>
      <c r="CT299" s="237"/>
      <c r="CU299" s="237"/>
      <c r="CV299" s="237"/>
      <c r="CW299" s="237"/>
      <c r="CX299" s="237"/>
      <c r="CY299" s="237"/>
      <c r="CZ299" s="237"/>
      <c r="DA299" s="237"/>
      <c r="DB299" s="237"/>
      <c r="DC299" s="237"/>
      <c r="DD299" s="237"/>
      <c r="DE299" s="237"/>
      <c r="DF299" s="237"/>
      <c r="DG299" s="237"/>
      <c r="DH299" s="237"/>
      <c r="DI299" s="237"/>
      <c r="DJ299" s="237"/>
      <c r="DK299" s="237"/>
      <c r="DL299" s="237"/>
      <c r="DM299" s="237"/>
      <c r="DN299" s="237"/>
      <c r="DO299" s="237"/>
      <c r="DP299" s="237"/>
      <c r="DQ299" s="237"/>
      <c r="DR299" s="237"/>
      <c r="DS299" s="237"/>
      <c r="DT299" s="237"/>
      <c r="DU299" s="237"/>
      <c r="DV299" s="237"/>
      <c r="DW299" s="237"/>
      <c r="DX299" s="237"/>
      <c r="DY299" s="237"/>
      <c r="DZ299" s="237"/>
      <c r="EA299" s="237"/>
      <c r="EB299" s="237"/>
      <c r="EC299" s="237"/>
      <c r="ED299" s="237"/>
      <c r="EE299" s="237"/>
      <c r="EF299" s="237"/>
      <c r="EG299" s="237"/>
      <c r="EH299" s="237"/>
      <c r="EI299" s="237"/>
      <c r="EJ299" s="237"/>
      <c r="EK299" s="237"/>
      <c r="EL299" s="237"/>
      <c r="EM299" s="237"/>
      <c r="EN299" s="237"/>
      <c r="EO299" s="237"/>
      <c r="EP299" s="237"/>
      <c r="EQ299" s="237"/>
      <c r="ER299" s="237"/>
      <c r="ES299" s="237"/>
      <c r="ET299" s="237"/>
      <c r="EU299" s="237"/>
      <c r="EV299" s="237"/>
      <c r="EW299" s="237"/>
      <c r="EX299" s="237"/>
      <c r="EY299" s="237"/>
      <c r="EZ299" s="237"/>
      <c r="FA299" s="237"/>
      <c r="FB299" s="237"/>
      <c r="FC299" s="237"/>
      <c r="FD299" s="237"/>
      <c r="FE299" s="237"/>
      <c r="FF299" s="237"/>
      <c r="FG299" s="237"/>
      <c r="FH299" s="237"/>
      <c r="FI299" s="237"/>
      <c r="FJ299" s="237"/>
      <c r="FK299" s="237"/>
      <c r="FL299" s="237"/>
      <c r="FM299" s="237"/>
      <c r="FN299" s="237"/>
      <c r="FO299" s="237"/>
      <c r="FP299" s="237"/>
      <c r="FQ299" s="237"/>
      <c r="FR299" s="237"/>
      <c r="FS299" s="237"/>
      <c r="FT299" s="237"/>
      <c r="FU299" s="237"/>
      <c r="FV299" s="237"/>
      <c r="FW299" s="237"/>
      <c r="FX299" s="237"/>
      <c r="FY299" s="237"/>
      <c r="FZ299" s="237"/>
      <c r="GA299" s="237"/>
      <c r="GB299" s="237"/>
      <c r="GC299" s="237"/>
      <c r="GD299" s="237"/>
      <c r="GE299" s="237"/>
      <c r="GF299" s="237"/>
      <c r="GG299" s="237"/>
      <c r="GH299" s="237"/>
      <c r="GI299" s="237"/>
      <c r="GJ299" s="237"/>
      <c r="GK299" s="237"/>
      <c r="GL299" s="237"/>
      <c r="GM299" s="237"/>
      <c r="GN299" s="237"/>
      <c r="GO299" s="237"/>
      <c r="GP299" s="237"/>
      <c r="GQ299" s="237"/>
    </row>
    <row r="300" spans="1:199" s="81" customFormat="1" ht="15" customHeight="1">
      <c r="A300" s="93" t="s">
        <v>2331</v>
      </c>
      <c r="B300" s="241" t="s">
        <v>5661</v>
      </c>
      <c r="C300" s="242">
        <v>0</v>
      </c>
      <c r="D300" s="242">
        <v>0</v>
      </c>
      <c r="E300" s="242">
        <v>0</v>
      </c>
      <c r="F300" s="242">
        <v>0</v>
      </c>
      <c r="G300" s="242">
        <v>0</v>
      </c>
      <c r="H300" s="242">
        <v>0</v>
      </c>
      <c r="I300" s="242">
        <v>0</v>
      </c>
      <c r="J300" s="242">
        <v>3107.18</v>
      </c>
      <c r="K300" s="242">
        <v>735.5</v>
      </c>
      <c r="L300" s="242">
        <v>756</v>
      </c>
      <c r="M300" s="242">
        <v>1561.52</v>
      </c>
      <c r="N300" s="242">
        <v>753</v>
      </c>
      <c r="O300" s="242">
        <v>763.53</v>
      </c>
      <c r="P300" s="28"/>
      <c r="Q300" s="242">
        <f>SUM(D300:O300)</f>
        <v>7676.73</v>
      </c>
      <c r="R300" s="242">
        <f>IF($R$19&lt;1,0,Q300/$R$19)</f>
        <v>26.4714827586207</v>
      </c>
      <c r="S300" s="243"/>
      <c r="T300" s="351">
        <f>IF(Q300=0,0,1)+IF(C300=0,0,1)+IF(D300=0,0,1)+IF(E300=0,0,1)+IF(F300=0,0,1)+IF(G300=0,0,1)+IF(H300=0,0,1)+IF(I300=0,0,1)+IF(J300=0,0,1)+IF(K300=0,0,1)+IF(L300=0,0,1)+IF(M300=0,0,1)+IF(N300=0,0,1)+IF(O300=0,0,1)</f>
        <v>7</v>
      </c>
      <c r="U300" s="237"/>
      <c r="V300" s="237"/>
      <c r="W300" s="237"/>
      <c r="X300" s="237"/>
      <c r="Y300" s="237"/>
      <c r="Z300" s="237"/>
      <c r="AA300" s="237"/>
      <c r="AB300" s="237"/>
      <c r="AC300" s="237"/>
      <c r="AD300" s="237"/>
      <c r="AE300" s="237"/>
      <c r="AF300" s="237"/>
      <c r="AG300" s="237"/>
      <c r="AH300" s="237"/>
      <c r="AI300" s="237"/>
      <c r="AJ300" s="237"/>
      <c r="AK300" s="237"/>
      <c r="AL300" s="237"/>
      <c r="AM300" s="237"/>
      <c r="AN300" s="237"/>
      <c r="AO300" s="237"/>
      <c r="AP300" s="237"/>
      <c r="AQ300" s="237"/>
      <c r="AR300" s="237"/>
      <c r="AS300" s="237"/>
      <c r="AT300" s="237"/>
      <c r="AU300" s="237"/>
      <c r="AV300" s="237"/>
      <c r="AW300" s="237"/>
      <c r="AX300" s="237"/>
      <c r="AY300" s="237"/>
      <c r="AZ300" s="237"/>
      <c r="BA300" s="237"/>
      <c r="BB300" s="237"/>
      <c r="BC300" s="237"/>
      <c r="BD300" s="237"/>
      <c r="BE300" s="237"/>
      <c r="BF300" s="237"/>
      <c r="BG300" s="237"/>
      <c r="BH300" s="237"/>
      <c r="BI300" s="237"/>
      <c r="BJ300" s="237"/>
      <c r="BK300" s="237"/>
      <c r="BL300" s="237"/>
      <c r="BM300" s="237"/>
      <c r="BN300" s="237"/>
      <c r="BO300" s="237"/>
      <c r="BP300" s="237"/>
      <c r="BQ300" s="237"/>
      <c r="BR300" s="237"/>
      <c r="BS300" s="237"/>
      <c r="BT300" s="237"/>
      <c r="BU300" s="237"/>
      <c r="BV300" s="237"/>
      <c r="BW300" s="237"/>
      <c r="BX300" s="237"/>
      <c r="BY300" s="237"/>
      <c r="BZ300" s="237"/>
      <c r="CA300" s="237"/>
      <c r="CB300" s="237"/>
      <c r="CC300" s="237"/>
      <c r="CD300" s="237"/>
      <c r="CE300" s="237"/>
      <c r="CF300" s="237"/>
      <c r="CG300" s="237"/>
      <c r="CH300" s="237"/>
      <c r="CI300" s="237"/>
      <c r="CJ300" s="237"/>
      <c r="CK300" s="237"/>
      <c r="CL300" s="237"/>
      <c r="CM300" s="237"/>
      <c r="CN300" s="237"/>
      <c r="CO300" s="237"/>
      <c r="CP300" s="237"/>
      <c r="CQ300" s="237"/>
      <c r="CR300" s="237"/>
      <c r="CS300" s="237"/>
      <c r="CT300" s="237"/>
      <c r="CU300" s="237"/>
      <c r="CV300" s="237"/>
      <c r="CW300" s="237"/>
      <c r="CX300" s="237"/>
      <c r="CY300" s="237"/>
      <c r="CZ300" s="237"/>
      <c r="DA300" s="237"/>
      <c r="DB300" s="237"/>
      <c r="DC300" s="237"/>
      <c r="DD300" s="237"/>
      <c r="DE300" s="237"/>
      <c r="DF300" s="237"/>
      <c r="DG300" s="237"/>
      <c r="DH300" s="237"/>
      <c r="DI300" s="237"/>
      <c r="DJ300" s="237"/>
      <c r="DK300" s="237"/>
      <c r="DL300" s="237"/>
      <c r="DM300" s="237"/>
      <c r="DN300" s="237"/>
      <c r="DO300" s="237"/>
      <c r="DP300" s="237"/>
      <c r="DQ300" s="237"/>
      <c r="DR300" s="237"/>
      <c r="DS300" s="237"/>
      <c r="DT300" s="237"/>
      <c r="DU300" s="237"/>
      <c r="DV300" s="237"/>
      <c r="DW300" s="237"/>
      <c r="DX300" s="237"/>
      <c r="DY300" s="237"/>
      <c r="DZ300" s="237"/>
      <c r="EA300" s="237"/>
      <c r="EB300" s="237"/>
      <c r="EC300" s="237"/>
      <c r="ED300" s="237"/>
      <c r="EE300" s="237"/>
      <c r="EF300" s="237"/>
      <c r="EG300" s="237"/>
      <c r="EH300" s="237"/>
      <c r="EI300" s="237"/>
      <c r="EJ300" s="237"/>
      <c r="EK300" s="237"/>
      <c r="EL300" s="237"/>
      <c r="EM300" s="237"/>
      <c r="EN300" s="237"/>
      <c r="EO300" s="237"/>
      <c r="EP300" s="237"/>
      <c r="EQ300" s="237"/>
      <c r="ER300" s="237"/>
      <c r="ES300" s="237"/>
      <c r="ET300" s="237"/>
      <c r="EU300" s="237"/>
      <c r="EV300" s="237"/>
      <c r="EW300" s="237"/>
      <c r="EX300" s="237"/>
      <c r="EY300" s="237"/>
      <c r="EZ300" s="237"/>
      <c r="FA300" s="237"/>
      <c r="FB300" s="237"/>
      <c r="FC300" s="237"/>
      <c r="FD300" s="237"/>
      <c r="FE300" s="237"/>
      <c r="FF300" s="237"/>
      <c r="FG300" s="237"/>
      <c r="FH300" s="237"/>
      <c r="FI300" s="237"/>
      <c r="FJ300" s="237"/>
      <c r="FK300" s="237"/>
      <c r="FL300" s="237"/>
      <c r="FM300" s="237"/>
      <c r="FN300" s="237"/>
      <c r="FO300" s="237"/>
      <c r="FP300" s="237"/>
      <c r="FQ300" s="237"/>
      <c r="FR300" s="237"/>
      <c r="FS300" s="237"/>
      <c r="FT300" s="237"/>
      <c r="FU300" s="237"/>
      <c r="FV300" s="237"/>
      <c r="FW300" s="237"/>
      <c r="FX300" s="237"/>
      <c r="FY300" s="237"/>
      <c r="FZ300" s="237"/>
      <c r="GA300" s="237"/>
      <c r="GB300" s="237"/>
      <c r="GC300" s="237"/>
      <c r="GD300" s="237"/>
      <c r="GE300" s="237"/>
      <c r="GF300" s="237"/>
      <c r="GG300" s="237"/>
      <c r="GH300" s="237"/>
      <c r="GI300" s="237"/>
      <c r="GJ300" s="237"/>
      <c r="GK300" s="237"/>
      <c r="GL300" s="237"/>
      <c r="GM300" s="237"/>
      <c r="GN300" s="237"/>
      <c r="GO300" s="237"/>
      <c r="GP300" s="237"/>
      <c r="GQ300" s="237"/>
    </row>
    <row r="301" spans="1:199" s="81" customFormat="1" ht="15" customHeight="1">
      <c r="A301" s="93" t="s">
        <v>2332</v>
      </c>
      <c r="B301" s="241" t="s">
        <v>5662</v>
      </c>
      <c r="C301" s="242">
        <v>0</v>
      </c>
      <c r="D301" s="242">
        <v>0</v>
      </c>
      <c r="E301" s="242">
        <v>0</v>
      </c>
      <c r="F301" s="242">
        <v>0</v>
      </c>
      <c r="G301" s="242">
        <v>0</v>
      </c>
      <c r="H301" s="242">
        <v>0</v>
      </c>
      <c r="I301" s="242">
        <v>0</v>
      </c>
      <c r="J301" s="242">
        <v>0</v>
      </c>
      <c r="K301" s="242">
        <v>800</v>
      </c>
      <c r="L301" s="242">
        <v>400</v>
      </c>
      <c r="M301" s="242">
        <v>0</v>
      </c>
      <c r="N301" s="242">
        <v>400</v>
      </c>
      <c r="O301" s="242">
        <v>400</v>
      </c>
      <c r="P301" s="28"/>
      <c r="Q301" s="242">
        <f>SUM(D301:O301)</f>
        <v>2000</v>
      </c>
      <c r="R301" s="242">
        <f>IF($R$19&lt;1,0,Q301/$R$19)</f>
        <v>6.89655172413793</v>
      </c>
      <c r="S301" s="243"/>
      <c r="T301" s="351">
        <f>IF(Q301=0,0,1)+IF(C301=0,0,1)+IF(D301=0,0,1)+IF(E301=0,0,1)+IF(F301=0,0,1)+IF(G301=0,0,1)+IF(H301=0,0,1)+IF(I301=0,0,1)+IF(J301=0,0,1)+IF(K301=0,0,1)+IF(L301=0,0,1)+IF(M301=0,0,1)+IF(N301=0,0,1)+IF(O301=0,0,1)</f>
        <v>5</v>
      </c>
      <c r="U301" s="237"/>
      <c r="V301" s="237"/>
      <c r="W301" s="237"/>
      <c r="X301" s="237"/>
      <c r="Y301" s="237"/>
      <c r="Z301" s="237"/>
      <c r="AA301" s="237"/>
      <c r="AB301" s="237"/>
      <c r="AC301" s="237"/>
      <c r="AD301" s="237"/>
      <c r="AE301" s="237"/>
      <c r="AF301" s="237"/>
      <c r="AG301" s="237"/>
      <c r="AH301" s="237"/>
      <c r="AI301" s="237"/>
      <c r="AJ301" s="237"/>
      <c r="AK301" s="237"/>
      <c r="AL301" s="237"/>
      <c r="AM301" s="237"/>
      <c r="AN301" s="237"/>
      <c r="AO301" s="237"/>
      <c r="AP301" s="237"/>
      <c r="AQ301" s="237"/>
      <c r="AR301" s="237"/>
      <c r="AS301" s="237"/>
      <c r="AT301" s="237"/>
      <c r="AU301" s="237"/>
      <c r="AV301" s="237"/>
      <c r="AW301" s="237"/>
      <c r="AX301" s="237"/>
      <c r="AY301" s="237"/>
      <c r="AZ301" s="237"/>
      <c r="BA301" s="237"/>
      <c r="BB301" s="237"/>
      <c r="BC301" s="237"/>
      <c r="BD301" s="237"/>
      <c r="BE301" s="237"/>
      <c r="BF301" s="237"/>
      <c r="BG301" s="237"/>
      <c r="BH301" s="237"/>
      <c r="BI301" s="237"/>
      <c r="BJ301" s="237"/>
      <c r="BK301" s="237"/>
      <c r="BL301" s="237"/>
      <c r="BM301" s="237"/>
      <c r="BN301" s="237"/>
      <c r="BO301" s="237"/>
      <c r="BP301" s="237"/>
      <c r="BQ301" s="237"/>
      <c r="BR301" s="237"/>
      <c r="BS301" s="237"/>
      <c r="BT301" s="237"/>
      <c r="BU301" s="237"/>
      <c r="BV301" s="237"/>
      <c r="BW301" s="237"/>
      <c r="BX301" s="237"/>
      <c r="BY301" s="237"/>
      <c r="BZ301" s="237"/>
      <c r="CA301" s="237"/>
      <c r="CB301" s="237"/>
      <c r="CC301" s="237"/>
      <c r="CD301" s="237"/>
      <c r="CE301" s="237"/>
      <c r="CF301" s="237"/>
      <c r="CG301" s="237"/>
      <c r="CH301" s="237"/>
      <c r="CI301" s="237"/>
      <c r="CJ301" s="237"/>
      <c r="CK301" s="237"/>
      <c r="CL301" s="237"/>
      <c r="CM301" s="237"/>
      <c r="CN301" s="237"/>
      <c r="CO301" s="237"/>
      <c r="CP301" s="237"/>
      <c r="CQ301" s="237"/>
      <c r="CR301" s="237"/>
      <c r="CS301" s="237"/>
      <c r="CT301" s="237"/>
      <c r="CU301" s="237"/>
      <c r="CV301" s="237"/>
      <c r="CW301" s="237"/>
      <c r="CX301" s="237"/>
      <c r="CY301" s="237"/>
      <c r="CZ301" s="237"/>
      <c r="DA301" s="237"/>
      <c r="DB301" s="237"/>
      <c r="DC301" s="237"/>
      <c r="DD301" s="237"/>
      <c r="DE301" s="237"/>
      <c r="DF301" s="237"/>
      <c r="DG301" s="237"/>
      <c r="DH301" s="237"/>
      <c r="DI301" s="237"/>
      <c r="DJ301" s="237"/>
      <c r="DK301" s="237"/>
      <c r="DL301" s="237"/>
      <c r="DM301" s="237"/>
      <c r="DN301" s="237"/>
      <c r="DO301" s="237"/>
      <c r="DP301" s="237"/>
      <c r="DQ301" s="237"/>
      <c r="DR301" s="237"/>
      <c r="DS301" s="237"/>
      <c r="DT301" s="237"/>
      <c r="DU301" s="237"/>
      <c r="DV301" s="237"/>
      <c r="DW301" s="237"/>
      <c r="DX301" s="237"/>
      <c r="DY301" s="237"/>
      <c r="DZ301" s="237"/>
      <c r="EA301" s="237"/>
      <c r="EB301" s="237"/>
      <c r="EC301" s="237"/>
      <c r="ED301" s="237"/>
      <c r="EE301" s="237"/>
      <c r="EF301" s="237"/>
      <c r="EG301" s="237"/>
      <c r="EH301" s="237"/>
      <c r="EI301" s="237"/>
      <c r="EJ301" s="237"/>
      <c r="EK301" s="237"/>
      <c r="EL301" s="237"/>
      <c r="EM301" s="237"/>
      <c r="EN301" s="237"/>
      <c r="EO301" s="237"/>
      <c r="EP301" s="237"/>
      <c r="EQ301" s="237"/>
      <c r="ER301" s="237"/>
      <c r="ES301" s="237"/>
      <c r="ET301" s="237"/>
      <c r="EU301" s="237"/>
      <c r="EV301" s="237"/>
      <c r="EW301" s="237"/>
      <c r="EX301" s="237"/>
      <c r="EY301" s="237"/>
      <c r="EZ301" s="237"/>
      <c r="FA301" s="237"/>
      <c r="FB301" s="237"/>
      <c r="FC301" s="237"/>
      <c r="FD301" s="237"/>
      <c r="FE301" s="237"/>
      <c r="FF301" s="237"/>
      <c r="FG301" s="237"/>
      <c r="FH301" s="237"/>
      <c r="FI301" s="237"/>
      <c r="FJ301" s="237"/>
      <c r="FK301" s="237"/>
      <c r="FL301" s="237"/>
      <c r="FM301" s="237"/>
      <c r="FN301" s="237"/>
      <c r="FO301" s="237"/>
      <c r="FP301" s="237"/>
      <c r="FQ301" s="237"/>
      <c r="FR301" s="237"/>
      <c r="FS301" s="237"/>
      <c r="FT301" s="237"/>
      <c r="FU301" s="237"/>
      <c r="FV301" s="237"/>
      <c r="FW301" s="237"/>
      <c r="FX301" s="237"/>
      <c r="FY301" s="237"/>
      <c r="FZ301" s="237"/>
      <c r="GA301" s="237"/>
      <c r="GB301" s="237"/>
      <c r="GC301" s="237"/>
      <c r="GD301" s="237"/>
      <c r="GE301" s="237"/>
      <c r="GF301" s="237"/>
      <c r="GG301" s="237"/>
      <c r="GH301" s="237"/>
      <c r="GI301" s="237"/>
      <c r="GJ301" s="237"/>
      <c r="GK301" s="237"/>
      <c r="GL301" s="237"/>
      <c r="GM301" s="237"/>
      <c r="GN301" s="237"/>
      <c r="GO301" s="237"/>
      <c r="GP301" s="237"/>
      <c r="GQ301" s="237"/>
    </row>
    <row r="302" spans="1:199" s="81" customFormat="1" ht="15" customHeight="1">
      <c r="A302" s="93" t="s">
        <v>2333</v>
      </c>
      <c r="B302" s="241" t="s">
        <v>5663</v>
      </c>
      <c r="C302" s="242">
        <v>0</v>
      </c>
      <c r="D302" s="242">
        <v>0</v>
      </c>
      <c r="E302" s="242">
        <v>0</v>
      </c>
      <c r="F302" s="242">
        <v>0</v>
      </c>
      <c r="G302" s="242">
        <v>0</v>
      </c>
      <c r="H302" s="242">
        <v>0</v>
      </c>
      <c r="I302" s="242">
        <v>0</v>
      </c>
      <c r="J302" s="242">
        <v>3661.74</v>
      </c>
      <c r="K302" s="242">
        <v>3969.86</v>
      </c>
      <c r="L302" s="242">
        <v>4079.5</v>
      </c>
      <c r="M302" s="242">
        <v>4225.85</v>
      </c>
      <c r="N302" s="242">
        <v>4191.41</v>
      </c>
      <c r="O302" s="242">
        <v>4309.87</v>
      </c>
      <c r="P302" s="28"/>
      <c r="Q302" s="242">
        <f>SUM(D302:O302)</f>
        <v>24438.23</v>
      </c>
      <c r="R302" s="242">
        <f>IF($R$19&lt;1,0,Q302/$R$19)</f>
        <v>84.2697586206897</v>
      </c>
      <c r="S302" s="243"/>
      <c r="T302" s="351">
        <f>IF(Q302=0,0,1)+IF(C302=0,0,1)+IF(D302=0,0,1)+IF(E302=0,0,1)+IF(F302=0,0,1)+IF(G302=0,0,1)+IF(H302=0,0,1)+IF(I302=0,0,1)+IF(J302=0,0,1)+IF(K302=0,0,1)+IF(L302=0,0,1)+IF(M302=0,0,1)+IF(N302=0,0,1)+IF(O302=0,0,1)</f>
        <v>7</v>
      </c>
      <c r="U302" s="237"/>
      <c r="V302" s="237"/>
      <c r="W302" s="237"/>
      <c r="X302" s="237"/>
      <c r="Y302" s="237"/>
      <c r="Z302" s="237"/>
      <c r="AA302" s="237"/>
      <c r="AB302" s="237"/>
      <c r="AC302" s="237"/>
      <c r="AD302" s="237"/>
      <c r="AE302" s="237"/>
      <c r="AF302" s="237"/>
      <c r="AG302" s="237"/>
      <c r="AH302" s="237"/>
      <c r="AI302" s="237"/>
      <c r="AJ302" s="237"/>
      <c r="AK302" s="237"/>
      <c r="AL302" s="237"/>
      <c r="AM302" s="237"/>
      <c r="AN302" s="237"/>
      <c r="AO302" s="237"/>
      <c r="AP302" s="237"/>
      <c r="AQ302" s="237"/>
      <c r="AR302" s="237"/>
      <c r="AS302" s="237"/>
      <c r="AT302" s="237"/>
      <c r="AU302" s="237"/>
      <c r="AV302" s="237"/>
      <c r="AW302" s="237"/>
      <c r="AX302" s="237"/>
      <c r="AY302" s="237"/>
      <c r="AZ302" s="237"/>
      <c r="BA302" s="237"/>
      <c r="BB302" s="237"/>
      <c r="BC302" s="237"/>
      <c r="BD302" s="237"/>
      <c r="BE302" s="237"/>
      <c r="BF302" s="237"/>
      <c r="BG302" s="237"/>
      <c r="BH302" s="237"/>
      <c r="BI302" s="237"/>
      <c r="BJ302" s="237"/>
      <c r="BK302" s="237"/>
      <c r="BL302" s="237"/>
      <c r="BM302" s="237"/>
      <c r="BN302" s="237"/>
      <c r="BO302" s="237"/>
      <c r="BP302" s="237"/>
      <c r="BQ302" s="237"/>
      <c r="BR302" s="237"/>
      <c r="BS302" s="237"/>
      <c r="BT302" s="237"/>
      <c r="BU302" s="237"/>
      <c r="BV302" s="237"/>
      <c r="BW302" s="237"/>
      <c r="BX302" s="237"/>
      <c r="BY302" s="237"/>
      <c r="BZ302" s="237"/>
      <c r="CA302" s="237"/>
      <c r="CB302" s="237"/>
      <c r="CC302" s="237"/>
      <c r="CD302" s="237"/>
      <c r="CE302" s="237"/>
      <c r="CF302" s="237"/>
      <c r="CG302" s="237"/>
      <c r="CH302" s="237"/>
      <c r="CI302" s="237"/>
      <c r="CJ302" s="237"/>
      <c r="CK302" s="237"/>
      <c r="CL302" s="237"/>
      <c r="CM302" s="237"/>
      <c r="CN302" s="237"/>
      <c r="CO302" s="237"/>
      <c r="CP302" s="237"/>
      <c r="CQ302" s="237"/>
      <c r="CR302" s="237"/>
      <c r="CS302" s="237"/>
      <c r="CT302" s="237"/>
      <c r="CU302" s="237"/>
      <c r="CV302" s="237"/>
      <c r="CW302" s="237"/>
      <c r="CX302" s="237"/>
      <c r="CY302" s="237"/>
      <c r="CZ302" s="237"/>
      <c r="DA302" s="237"/>
      <c r="DB302" s="237"/>
      <c r="DC302" s="237"/>
      <c r="DD302" s="237"/>
      <c r="DE302" s="237"/>
      <c r="DF302" s="237"/>
      <c r="DG302" s="237"/>
      <c r="DH302" s="237"/>
      <c r="DI302" s="237"/>
      <c r="DJ302" s="237"/>
      <c r="DK302" s="237"/>
      <c r="DL302" s="237"/>
      <c r="DM302" s="237"/>
      <c r="DN302" s="237"/>
      <c r="DO302" s="237"/>
      <c r="DP302" s="237"/>
      <c r="DQ302" s="237"/>
      <c r="DR302" s="237"/>
      <c r="DS302" s="237"/>
      <c r="DT302" s="237"/>
      <c r="DU302" s="237"/>
      <c r="DV302" s="237"/>
      <c r="DW302" s="237"/>
      <c r="DX302" s="237"/>
      <c r="DY302" s="237"/>
      <c r="DZ302" s="237"/>
      <c r="EA302" s="237"/>
      <c r="EB302" s="237"/>
      <c r="EC302" s="237"/>
      <c r="ED302" s="237"/>
      <c r="EE302" s="237"/>
      <c r="EF302" s="237"/>
      <c r="EG302" s="237"/>
      <c r="EH302" s="237"/>
      <c r="EI302" s="237"/>
      <c r="EJ302" s="237"/>
      <c r="EK302" s="237"/>
      <c r="EL302" s="237"/>
      <c r="EM302" s="237"/>
      <c r="EN302" s="237"/>
      <c r="EO302" s="237"/>
      <c r="EP302" s="237"/>
      <c r="EQ302" s="237"/>
      <c r="ER302" s="237"/>
      <c r="ES302" s="237"/>
      <c r="ET302" s="237"/>
      <c r="EU302" s="237"/>
      <c r="EV302" s="237"/>
      <c r="EW302" s="237"/>
      <c r="EX302" s="237"/>
      <c r="EY302" s="237"/>
      <c r="EZ302" s="237"/>
      <c r="FA302" s="237"/>
      <c r="FB302" s="237"/>
      <c r="FC302" s="237"/>
      <c r="FD302" s="237"/>
      <c r="FE302" s="237"/>
      <c r="FF302" s="237"/>
      <c r="FG302" s="237"/>
      <c r="FH302" s="237"/>
      <c r="FI302" s="237"/>
      <c r="FJ302" s="237"/>
      <c r="FK302" s="237"/>
      <c r="FL302" s="237"/>
      <c r="FM302" s="237"/>
      <c r="FN302" s="237"/>
      <c r="FO302" s="237"/>
      <c r="FP302" s="237"/>
      <c r="FQ302" s="237"/>
      <c r="FR302" s="237"/>
      <c r="FS302" s="237"/>
      <c r="FT302" s="237"/>
      <c r="FU302" s="237"/>
      <c r="FV302" s="237"/>
      <c r="FW302" s="237"/>
      <c r="FX302" s="237"/>
      <c r="FY302" s="237"/>
      <c r="FZ302" s="237"/>
      <c r="GA302" s="237"/>
      <c r="GB302" s="237"/>
      <c r="GC302" s="237"/>
      <c r="GD302" s="237"/>
      <c r="GE302" s="237"/>
      <c r="GF302" s="237"/>
      <c r="GG302" s="237"/>
      <c r="GH302" s="237"/>
      <c r="GI302" s="237"/>
      <c r="GJ302" s="237"/>
      <c r="GK302" s="237"/>
      <c r="GL302" s="237"/>
      <c r="GM302" s="237"/>
      <c r="GN302" s="237"/>
      <c r="GO302" s="237"/>
      <c r="GP302" s="237"/>
      <c r="GQ302" s="237"/>
    </row>
    <row r="303" spans="1:199" s="81" customFormat="1" ht="15" hidden="1">
      <c r="A303" s="93" t="s">
        <v>2334</v>
      </c>
      <c r="B303" s="241" t="s">
        <v>5664</v>
      </c>
      <c r="C303" s="242">
        <v>0</v>
      </c>
      <c r="D303" s="242">
        <v>0</v>
      </c>
      <c r="E303" s="242">
        <v>0</v>
      </c>
      <c r="F303" s="242">
        <v>0</v>
      </c>
      <c r="G303" s="242">
        <v>0</v>
      </c>
      <c r="H303" s="242">
        <v>0</v>
      </c>
      <c r="I303" s="242">
        <v>0</v>
      </c>
      <c r="J303" s="242">
        <v>0</v>
      </c>
      <c r="K303" s="242">
        <v>0</v>
      </c>
      <c r="L303" s="242">
        <v>0</v>
      </c>
      <c r="M303" s="242">
        <v>0</v>
      </c>
      <c r="N303" s="242">
        <v>0</v>
      </c>
      <c r="O303" s="242">
        <v>0</v>
      </c>
      <c r="P303" s="28"/>
      <c r="Q303" s="242">
        <f>SUM(D303:O303)</f>
        <v>0</v>
      </c>
      <c r="R303" s="242">
        <f>IF($R$19&lt;1,0,Q303/$R$19)</f>
        <v>0</v>
      </c>
      <c r="S303" s="243"/>
      <c r="T303" s="351">
        <f>IF(Q303=0,0,1)+IF(C303=0,0,1)+IF(D303=0,0,1)+IF(E303=0,0,1)+IF(F303=0,0,1)+IF(G303=0,0,1)+IF(H303=0,0,1)+IF(I303=0,0,1)+IF(J303=0,0,1)+IF(K303=0,0,1)+IF(L303=0,0,1)+IF(M303=0,0,1)+IF(N303=0,0,1)+IF(O303=0,0,1)</f>
        <v>0</v>
      </c>
      <c r="U303" s="237"/>
      <c r="V303" s="237"/>
      <c r="W303" s="237"/>
      <c r="X303" s="237"/>
      <c r="Y303" s="237"/>
      <c r="Z303" s="237"/>
      <c r="AA303" s="237"/>
      <c r="AB303" s="237"/>
      <c r="AC303" s="237"/>
      <c r="AD303" s="237"/>
      <c r="AE303" s="237"/>
      <c r="AF303" s="237"/>
      <c r="AG303" s="237"/>
      <c r="AH303" s="237"/>
      <c r="AI303" s="237"/>
      <c r="AJ303" s="237"/>
      <c r="AK303" s="237"/>
      <c r="AL303" s="237"/>
      <c r="AM303" s="237"/>
      <c r="AN303" s="237"/>
      <c r="AO303" s="237"/>
      <c r="AP303" s="237"/>
      <c r="AQ303" s="237"/>
      <c r="AR303" s="237"/>
      <c r="AS303" s="237"/>
      <c r="AT303" s="237"/>
      <c r="AU303" s="237"/>
      <c r="AV303" s="237"/>
      <c r="AW303" s="237"/>
      <c r="AX303" s="237"/>
      <c r="AY303" s="237"/>
      <c r="AZ303" s="237"/>
      <c r="BA303" s="237"/>
      <c r="BB303" s="237"/>
      <c r="BC303" s="237"/>
      <c r="BD303" s="237"/>
      <c r="BE303" s="237"/>
      <c r="BF303" s="237"/>
      <c r="BG303" s="237"/>
      <c r="BH303" s="237"/>
      <c r="BI303" s="237"/>
      <c r="BJ303" s="237"/>
      <c r="BK303" s="237"/>
      <c r="BL303" s="237"/>
      <c r="BM303" s="237"/>
      <c r="BN303" s="237"/>
      <c r="BO303" s="237"/>
      <c r="BP303" s="237"/>
      <c r="BQ303" s="237"/>
      <c r="BR303" s="237"/>
      <c r="BS303" s="237"/>
      <c r="BT303" s="237"/>
      <c r="BU303" s="237"/>
      <c r="BV303" s="237"/>
      <c r="BW303" s="237"/>
      <c r="BX303" s="237"/>
      <c r="BY303" s="237"/>
      <c r="BZ303" s="237"/>
      <c r="CA303" s="237"/>
      <c r="CB303" s="237"/>
      <c r="CC303" s="237"/>
      <c r="CD303" s="237"/>
      <c r="CE303" s="237"/>
      <c r="CF303" s="237"/>
      <c r="CG303" s="237"/>
      <c r="CH303" s="237"/>
      <c r="CI303" s="237"/>
      <c r="CJ303" s="237"/>
      <c r="CK303" s="237"/>
      <c r="CL303" s="237"/>
      <c r="CM303" s="237"/>
      <c r="CN303" s="237"/>
      <c r="CO303" s="237"/>
      <c r="CP303" s="237"/>
      <c r="CQ303" s="237"/>
      <c r="CR303" s="237"/>
      <c r="CS303" s="237"/>
      <c r="CT303" s="237"/>
      <c r="CU303" s="237"/>
      <c r="CV303" s="237"/>
      <c r="CW303" s="237"/>
      <c r="CX303" s="237"/>
      <c r="CY303" s="237"/>
      <c r="CZ303" s="237"/>
      <c r="DA303" s="237"/>
      <c r="DB303" s="237"/>
      <c r="DC303" s="237"/>
      <c r="DD303" s="237"/>
      <c r="DE303" s="237"/>
      <c r="DF303" s="237"/>
      <c r="DG303" s="237"/>
      <c r="DH303" s="237"/>
      <c r="DI303" s="237"/>
      <c r="DJ303" s="237"/>
      <c r="DK303" s="237"/>
      <c r="DL303" s="237"/>
      <c r="DM303" s="237"/>
      <c r="DN303" s="237"/>
      <c r="DO303" s="237"/>
      <c r="DP303" s="237"/>
      <c r="DQ303" s="237"/>
      <c r="DR303" s="237"/>
      <c r="DS303" s="237"/>
      <c r="DT303" s="237"/>
      <c r="DU303" s="237"/>
      <c r="DV303" s="237"/>
      <c r="DW303" s="237"/>
      <c r="DX303" s="237"/>
      <c r="DY303" s="237"/>
      <c r="DZ303" s="237"/>
      <c r="EA303" s="237"/>
      <c r="EB303" s="237"/>
      <c r="EC303" s="237"/>
      <c r="ED303" s="237"/>
      <c r="EE303" s="237"/>
      <c r="EF303" s="237"/>
      <c r="EG303" s="237"/>
      <c r="EH303" s="237"/>
      <c r="EI303" s="237"/>
      <c r="EJ303" s="237"/>
      <c r="EK303" s="237"/>
      <c r="EL303" s="237"/>
      <c r="EM303" s="237"/>
      <c r="EN303" s="237"/>
      <c r="EO303" s="237"/>
      <c r="EP303" s="237"/>
      <c r="EQ303" s="237"/>
      <c r="ER303" s="237"/>
      <c r="ES303" s="237"/>
      <c r="ET303" s="237"/>
      <c r="EU303" s="237"/>
      <c r="EV303" s="237"/>
      <c r="EW303" s="237"/>
      <c r="EX303" s="237"/>
      <c r="EY303" s="237"/>
      <c r="EZ303" s="237"/>
      <c r="FA303" s="237"/>
      <c r="FB303" s="237"/>
      <c r="FC303" s="237"/>
      <c r="FD303" s="237"/>
      <c r="FE303" s="237"/>
      <c r="FF303" s="237"/>
      <c r="FG303" s="237"/>
      <c r="FH303" s="237"/>
      <c r="FI303" s="237"/>
      <c r="FJ303" s="237"/>
      <c r="FK303" s="237"/>
      <c r="FL303" s="237"/>
      <c r="FM303" s="237"/>
      <c r="FN303" s="237"/>
      <c r="FO303" s="237"/>
      <c r="FP303" s="237"/>
      <c r="FQ303" s="237"/>
      <c r="FR303" s="237"/>
      <c r="FS303" s="237"/>
      <c r="FT303" s="237"/>
      <c r="FU303" s="237"/>
      <c r="FV303" s="237"/>
      <c r="FW303" s="237"/>
      <c r="FX303" s="237"/>
      <c r="FY303" s="237"/>
      <c r="FZ303" s="237"/>
      <c r="GA303" s="237"/>
      <c r="GB303" s="237"/>
      <c r="GC303" s="237"/>
      <c r="GD303" s="237"/>
      <c r="GE303" s="237"/>
      <c r="GF303" s="237"/>
      <c r="GG303" s="237"/>
      <c r="GH303" s="237"/>
      <c r="GI303" s="237"/>
      <c r="GJ303" s="237"/>
      <c r="GK303" s="237"/>
      <c r="GL303" s="237"/>
      <c r="GM303" s="237"/>
      <c r="GN303" s="237"/>
      <c r="GO303" s="237"/>
      <c r="GP303" s="237"/>
      <c r="GQ303" s="237"/>
    </row>
    <row r="304" spans="1:199" s="81" customFormat="1" ht="15" hidden="1">
      <c r="A304" s="93" t="s">
        <v>2335</v>
      </c>
      <c r="B304" s="241" t="s">
        <v>5665</v>
      </c>
      <c r="C304" s="242">
        <v>0</v>
      </c>
      <c r="D304" s="242">
        <v>0</v>
      </c>
      <c r="E304" s="242">
        <v>0</v>
      </c>
      <c r="F304" s="242">
        <v>0</v>
      </c>
      <c r="G304" s="242">
        <v>0</v>
      </c>
      <c r="H304" s="242">
        <v>0</v>
      </c>
      <c r="I304" s="242">
        <v>0</v>
      </c>
      <c r="J304" s="242">
        <v>0</v>
      </c>
      <c r="K304" s="242">
        <v>0</v>
      </c>
      <c r="L304" s="242">
        <v>0</v>
      </c>
      <c r="M304" s="242">
        <v>0</v>
      </c>
      <c r="N304" s="242">
        <v>0</v>
      </c>
      <c r="O304" s="242">
        <v>0</v>
      </c>
      <c r="P304" s="28"/>
      <c r="Q304" s="242">
        <f>SUM(D304:O304)</f>
        <v>0</v>
      </c>
      <c r="R304" s="242">
        <f>IF($R$19&lt;1,0,Q304/$R$19)</f>
        <v>0</v>
      </c>
      <c r="S304" s="243"/>
      <c r="T304" s="351">
        <f>IF(Q304=0,0,1)+IF(C304=0,0,1)+IF(D304=0,0,1)+IF(E304=0,0,1)+IF(F304=0,0,1)+IF(G304=0,0,1)+IF(H304=0,0,1)+IF(I304=0,0,1)+IF(J304=0,0,1)+IF(K304=0,0,1)+IF(L304=0,0,1)+IF(M304=0,0,1)+IF(N304=0,0,1)+IF(O304=0,0,1)</f>
        <v>0</v>
      </c>
      <c r="U304" s="237"/>
      <c r="V304" s="237"/>
      <c r="W304" s="237"/>
      <c r="X304" s="237"/>
      <c r="Y304" s="237"/>
      <c r="Z304" s="237"/>
      <c r="AA304" s="237"/>
      <c r="AB304" s="237"/>
      <c r="AC304" s="237"/>
      <c r="AD304" s="237"/>
      <c r="AE304" s="237"/>
      <c r="AF304" s="237"/>
      <c r="AG304" s="237"/>
      <c r="AH304" s="237"/>
      <c r="AI304" s="237"/>
      <c r="AJ304" s="237"/>
      <c r="AK304" s="237"/>
      <c r="AL304" s="237"/>
      <c r="AM304" s="237"/>
      <c r="AN304" s="237"/>
      <c r="AO304" s="237"/>
      <c r="AP304" s="237"/>
      <c r="AQ304" s="237"/>
      <c r="AR304" s="237"/>
      <c r="AS304" s="237"/>
      <c r="AT304" s="237"/>
      <c r="AU304" s="237"/>
      <c r="AV304" s="237"/>
      <c r="AW304" s="237"/>
      <c r="AX304" s="237"/>
      <c r="AY304" s="237"/>
      <c r="AZ304" s="237"/>
      <c r="BA304" s="237"/>
      <c r="BB304" s="237"/>
      <c r="BC304" s="237"/>
      <c r="BD304" s="237"/>
      <c r="BE304" s="237"/>
      <c r="BF304" s="237"/>
      <c r="BG304" s="237"/>
      <c r="BH304" s="237"/>
      <c r="BI304" s="237"/>
      <c r="BJ304" s="237"/>
      <c r="BK304" s="237"/>
      <c r="BL304" s="237"/>
      <c r="BM304" s="237"/>
      <c r="BN304" s="237"/>
      <c r="BO304" s="237"/>
      <c r="BP304" s="237"/>
      <c r="BQ304" s="237"/>
      <c r="BR304" s="237"/>
      <c r="BS304" s="237"/>
      <c r="BT304" s="237"/>
      <c r="BU304" s="237"/>
      <c r="BV304" s="237"/>
      <c r="BW304" s="237"/>
      <c r="BX304" s="237"/>
      <c r="BY304" s="237"/>
      <c r="BZ304" s="237"/>
      <c r="CA304" s="237"/>
      <c r="CB304" s="237"/>
      <c r="CC304" s="237"/>
      <c r="CD304" s="237"/>
      <c r="CE304" s="237"/>
      <c r="CF304" s="237"/>
      <c r="CG304" s="237"/>
      <c r="CH304" s="237"/>
      <c r="CI304" s="237"/>
      <c r="CJ304" s="237"/>
      <c r="CK304" s="237"/>
      <c r="CL304" s="237"/>
      <c r="CM304" s="237"/>
      <c r="CN304" s="237"/>
      <c r="CO304" s="237"/>
      <c r="CP304" s="237"/>
      <c r="CQ304" s="237"/>
      <c r="CR304" s="237"/>
      <c r="CS304" s="237"/>
      <c r="CT304" s="237"/>
      <c r="CU304" s="237"/>
      <c r="CV304" s="237"/>
      <c r="CW304" s="237"/>
      <c r="CX304" s="237"/>
      <c r="CY304" s="237"/>
      <c r="CZ304" s="237"/>
      <c r="DA304" s="237"/>
      <c r="DB304" s="237"/>
      <c r="DC304" s="237"/>
      <c r="DD304" s="237"/>
      <c r="DE304" s="237"/>
      <c r="DF304" s="237"/>
      <c r="DG304" s="237"/>
      <c r="DH304" s="237"/>
      <c r="DI304" s="237"/>
      <c r="DJ304" s="237"/>
      <c r="DK304" s="237"/>
      <c r="DL304" s="237"/>
      <c r="DM304" s="237"/>
      <c r="DN304" s="237"/>
      <c r="DO304" s="237"/>
      <c r="DP304" s="237"/>
      <c r="DQ304" s="237"/>
      <c r="DR304" s="237"/>
      <c r="DS304" s="237"/>
      <c r="DT304" s="237"/>
      <c r="DU304" s="237"/>
      <c r="DV304" s="237"/>
      <c r="DW304" s="237"/>
      <c r="DX304" s="237"/>
      <c r="DY304" s="237"/>
      <c r="DZ304" s="237"/>
      <c r="EA304" s="237"/>
      <c r="EB304" s="237"/>
      <c r="EC304" s="237"/>
      <c r="ED304" s="237"/>
      <c r="EE304" s="237"/>
      <c r="EF304" s="237"/>
      <c r="EG304" s="237"/>
      <c r="EH304" s="237"/>
      <c r="EI304" s="237"/>
      <c r="EJ304" s="237"/>
      <c r="EK304" s="237"/>
      <c r="EL304" s="237"/>
      <c r="EM304" s="237"/>
      <c r="EN304" s="237"/>
      <c r="EO304" s="237"/>
      <c r="EP304" s="237"/>
      <c r="EQ304" s="237"/>
      <c r="ER304" s="237"/>
      <c r="ES304" s="237"/>
      <c r="ET304" s="237"/>
      <c r="EU304" s="237"/>
      <c r="EV304" s="237"/>
      <c r="EW304" s="237"/>
      <c r="EX304" s="237"/>
      <c r="EY304" s="237"/>
      <c r="EZ304" s="237"/>
      <c r="FA304" s="237"/>
      <c r="FB304" s="237"/>
      <c r="FC304" s="237"/>
      <c r="FD304" s="237"/>
      <c r="FE304" s="237"/>
      <c r="FF304" s="237"/>
      <c r="FG304" s="237"/>
      <c r="FH304" s="237"/>
      <c r="FI304" s="237"/>
      <c r="FJ304" s="237"/>
      <c r="FK304" s="237"/>
      <c r="FL304" s="237"/>
      <c r="FM304" s="237"/>
      <c r="FN304" s="237"/>
      <c r="FO304" s="237"/>
      <c r="FP304" s="237"/>
      <c r="FQ304" s="237"/>
      <c r="FR304" s="237"/>
      <c r="FS304" s="237"/>
      <c r="FT304" s="237"/>
      <c r="FU304" s="237"/>
      <c r="FV304" s="237"/>
      <c r="FW304" s="237"/>
      <c r="FX304" s="237"/>
      <c r="FY304" s="237"/>
      <c r="FZ304" s="237"/>
      <c r="GA304" s="237"/>
      <c r="GB304" s="237"/>
      <c r="GC304" s="237"/>
      <c r="GD304" s="237"/>
      <c r="GE304" s="237"/>
      <c r="GF304" s="237"/>
      <c r="GG304" s="237"/>
      <c r="GH304" s="237"/>
      <c r="GI304" s="237"/>
      <c r="GJ304" s="237"/>
      <c r="GK304" s="237"/>
      <c r="GL304" s="237"/>
      <c r="GM304" s="237"/>
      <c r="GN304" s="237"/>
      <c r="GO304" s="237"/>
      <c r="GP304" s="237"/>
      <c r="GQ304" s="237"/>
    </row>
    <row r="305" spans="1:199" s="81" customFormat="1" ht="15" customHeight="1">
      <c r="A305" s="93" t="s">
        <v>2336</v>
      </c>
      <c r="B305" s="241" t="s">
        <v>5666</v>
      </c>
      <c r="C305" s="242">
        <v>0</v>
      </c>
      <c r="D305" s="242">
        <v>0</v>
      </c>
      <c r="E305" s="242">
        <v>0</v>
      </c>
      <c r="F305" s="242">
        <v>0</v>
      </c>
      <c r="G305" s="242">
        <v>0</v>
      </c>
      <c r="H305" s="242">
        <v>0</v>
      </c>
      <c r="I305" s="242">
        <v>0</v>
      </c>
      <c r="J305" s="242">
        <v>0</v>
      </c>
      <c r="K305" s="242">
        <v>0</v>
      </c>
      <c r="L305" s="242">
        <v>0</v>
      </c>
      <c r="M305" s="242">
        <v>0</v>
      </c>
      <c r="N305" s="242">
        <v>-257</v>
      </c>
      <c r="O305" s="242">
        <v>562.6</v>
      </c>
      <c r="P305" s="28"/>
      <c r="Q305" s="242">
        <f>SUM(D305:O305)</f>
        <v>305.6</v>
      </c>
      <c r="R305" s="242">
        <f>IF($R$19&lt;1,0,Q305/$R$19)</f>
        <v>1.05379310344828</v>
      </c>
      <c r="S305" s="243"/>
      <c r="T305" s="351">
        <f>IF(Q305=0,0,1)+IF(C305=0,0,1)+IF(D305=0,0,1)+IF(E305=0,0,1)+IF(F305=0,0,1)+IF(G305=0,0,1)+IF(H305=0,0,1)+IF(I305=0,0,1)+IF(J305=0,0,1)+IF(K305=0,0,1)+IF(L305=0,0,1)+IF(M305=0,0,1)+IF(N305=0,0,1)+IF(O305=0,0,1)</f>
        <v>3</v>
      </c>
      <c r="U305" s="237"/>
      <c r="V305" s="237"/>
      <c r="W305" s="237"/>
      <c r="X305" s="237"/>
      <c r="Y305" s="237"/>
      <c r="Z305" s="237"/>
      <c r="AA305" s="237"/>
      <c r="AB305" s="237"/>
      <c r="AC305" s="237"/>
      <c r="AD305" s="237"/>
      <c r="AE305" s="237"/>
      <c r="AF305" s="237"/>
      <c r="AG305" s="237"/>
      <c r="AH305" s="237"/>
      <c r="AI305" s="237"/>
      <c r="AJ305" s="237"/>
      <c r="AK305" s="237"/>
      <c r="AL305" s="237"/>
      <c r="AM305" s="237"/>
      <c r="AN305" s="237"/>
      <c r="AO305" s="237"/>
      <c r="AP305" s="237"/>
      <c r="AQ305" s="237"/>
      <c r="AR305" s="237"/>
      <c r="AS305" s="237"/>
      <c r="AT305" s="237"/>
      <c r="AU305" s="237"/>
      <c r="AV305" s="237"/>
      <c r="AW305" s="237"/>
      <c r="AX305" s="237"/>
      <c r="AY305" s="237"/>
      <c r="AZ305" s="237"/>
      <c r="BA305" s="237"/>
      <c r="BB305" s="237"/>
      <c r="BC305" s="237"/>
      <c r="BD305" s="237"/>
      <c r="BE305" s="237"/>
      <c r="BF305" s="237"/>
      <c r="BG305" s="237"/>
      <c r="BH305" s="237"/>
      <c r="BI305" s="237"/>
      <c r="BJ305" s="237"/>
      <c r="BK305" s="237"/>
      <c r="BL305" s="237"/>
      <c r="BM305" s="237"/>
      <c r="BN305" s="237"/>
      <c r="BO305" s="237"/>
      <c r="BP305" s="237"/>
      <c r="BQ305" s="237"/>
      <c r="BR305" s="237"/>
      <c r="BS305" s="237"/>
      <c r="BT305" s="237"/>
      <c r="BU305" s="237"/>
      <c r="BV305" s="237"/>
      <c r="BW305" s="237"/>
      <c r="BX305" s="237"/>
      <c r="BY305" s="237"/>
      <c r="BZ305" s="237"/>
      <c r="CA305" s="237"/>
      <c r="CB305" s="237"/>
      <c r="CC305" s="237"/>
      <c r="CD305" s="237"/>
      <c r="CE305" s="237"/>
      <c r="CF305" s="237"/>
      <c r="CG305" s="237"/>
      <c r="CH305" s="237"/>
      <c r="CI305" s="237"/>
      <c r="CJ305" s="237"/>
      <c r="CK305" s="237"/>
      <c r="CL305" s="237"/>
      <c r="CM305" s="237"/>
      <c r="CN305" s="237"/>
      <c r="CO305" s="237"/>
      <c r="CP305" s="237"/>
      <c r="CQ305" s="237"/>
      <c r="CR305" s="237"/>
      <c r="CS305" s="237"/>
      <c r="CT305" s="237"/>
      <c r="CU305" s="237"/>
      <c r="CV305" s="237"/>
      <c r="CW305" s="237"/>
      <c r="CX305" s="237"/>
      <c r="CY305" s="237"/>
      <c r="CZ305" s="237"/>
      <c r="DA305" s="237"/>
      <c r="DB305" s="237"/>
      <c r="DC305" s="237"/>
      <c r="DD305" s="237"/>
      <c r="DE305" s="237"/>
      <c r="DF305" s="237"/>
      <c r="DG305" s="237"/>
      <c r="DH305" s="237"/>
      <c r="DI305" s="237"/>
      <c r="DJ305" s="237"/>
      <c r="DK305" s="237"/>
      <c r="DL305" s="237"/>
      <c r="DM305" s="237"/>
      <c r="DN305" s="237"/>
      <c r="DO305" s="237"/>
      <c r="DP305" s="237"/>
      <c r="DQ305" s="237"/>
      <c r="DR305" s="237"/>
      <c r="DS305" s="237"/>
      <c r="DT305" s="237"/>
      <c r="DU305" s="237"/>
      <c r="DV305" s="237"/>
      <c r="DW305" s="237"/>
      <c r="DX305" s="237"/>
      <c r="DY305" s="237"/>
      <c r="DZ305" s="237"/>
      <c r="EA305" s="237"/>
      <c r="EB305" s="237"/>
      <c r="EC305" s="237"/>
      <c r="ED305" s="237"/>
      <c r="EE305" s="237"/>
      <c r="EF305" s="237"/>
      <c r="EG305" s="237"/>
      <c r="EH305" s="237"/>
      <c r="EI305" s="237"/>
      <c r="EJ305" s="237"/>
      <c r="EK305" s="237"/>
      <c r="EL305" s="237"/>
      <c r="EM305" s="237"/>
      <c r="EN305" s="237"/>
      <c r="EO305" s="237"/>
      <c r="EP305" s="237"/>
      <c r="EQ305" s="237"/>
      <c r="ER305" s="237"/>
      <c r="ES305" s="237"/>
      <c r="ET305" s="237"/>
      <c r="EU305" s="237"/>
      <c r="EV305" s="237"/>
      <c r="EW305" s="237"/>
      <c r="EX305" s="237"/>
      <c r="EY305" s="237"/>
      <c r="EZ305" s="237"/>
      <c r="FA305" s="237"/>
      <c r="FB305" s="237"/>
      <c r="FC305" s="237"/>
      <c r="FD305" s="237"/>
      <c r="FE305" s="237"/>
      <c r="FF305" s="237"/>
      <c r="FG305" s="237"/>
      <c r="FH305" s="237"/>
      <c r="FI305" s="237"/>
      <c r="FJ305" s="237"/>
      <c r="FK305" s="237"/>
      <c r="FL305" s="237"/>
      <c r="FM305" s="237"/>
      <c r="FN305" s="237"/>
      <c r="FO305" s="237"/>
      <c r="FP305" s="237"/>
      <c r="FQ305" s="237"/>
      <c r="FR305" s="237"/>
      <c r="FS305" s="237"/>
      <c r="FT305" s="237"/>
      <c r="FU305" s="237"/>
      <c r="FV305" s="237"/>
      <c r="FW305" s="237"/>
      <c r="FX305" s="237"/>
      <c r="FY305" s="237"/>
      <c r="FZ305" s="237"/>
      <c r="GA305" s="237"/>
      <c r="GB305" s="237"/>
      <c r="GC305" s="237"/>
      <c r="GD305" s="237"/>
      <c r="GE305" s="237"/>
      <c r="GF305" s="237"/>
      <c r="GG305" s="237"/>
      <c r="GH305" s="237"/>
      <c r="GI305" s="237"/>
      <c r="GJ305" s="237"/>
      <c r="GK305" s="237"/>
      <c r="GL305" s="237"/>
      <c r="GM305" s="237"/>
      <c r="GN305" s="237"/>
      <c r="GO305" s="237"/>
      <c r="GP305" s="237"/>
      <c r="GQ305" s="237"/>
    </row>
    <row r="306" spans="1:199" s="81" customFormat="1" ht="15" hidden="1">
      <c r="A306" s="93" t="s">
        <v>2337</v>
      </c>
      <c r="B306" s="241" t="s">
        <v>5667</v>
      </c>
      <c r="C306" s="242">
        <v>0</v>
      </c>
      <c r="D306" s="242">
        <v>0</v>
      </c>
      <c r="E306" s="242">
        <v>0</v>
      </c>
      <c r="F306" s="242">
        <v>0</v>
      </c>
      <c r="G306" s="242">
        <v>0</v>
      </c>
      <c r="H306" s="242">
        <v>0</v>
      </c>
      <c r="I306" s="242">
        <v>0</v>
      </c>
      <c r="J306" s="242">
        <v>0</v>
      </c>
      <c r="K306" s="242">
        <v>0</v>
      </c>
      <c r="L306" s="242">
        <v>0</v>
      </c>
      <c r="M306" s="242">
        <v>0</v>
      </c>
      <c r="N306" s="242">
        <v>0</v>
      </c>
      <c r="O306" s="242">
        <v>0</v>
      </c>
      <c r="P306" s="28"/>
      <c r="Q306" s="242">
        <f>SUM(D306:O306)</f>
        <v>0</v>
      </c>
      <c r="R306" s="242">
        <f>IF($R$19&lt;1,0,Q306/$R$19)</f>
        <v>0</v>
      </c>
      <c r="S306" s="243"/>
      <c r="T306" s="351">
        <f>IF(Q306=0,0,1)+IF(C306=0,0,1)+IF(D306=0,0,1)+IF(E306=0,0,1)+IF(F306=0,0,1)+IF(G306=0,0,1)+IF(H306=0,0,1)+IF(I306=0,0,1)+IF(J306=0,0,1)+IF(K306=0,0,1)+IF(L306=0,0,1)+IF(M306=0,0,1)+IF(N306=0,0,1)+IF(O306=0,0,1)</f>
        <v>0</v>
      </c>
      <c r="U306" s="237"/>
      <c r="V306" s="237"/>
      <c r="W306" s="237"/>
      <c r="X306" s="237"/>
      <c r="Y306" s="237"/>
      <c r="Z306" s="237"/>
      <c r="AA306" s="237"/>
      <c r="AB306" s="237"/>
      <c r="AC306" s="237"/>
      <c r="AD306" s="237"/>
      <c r="AE306" s="237"/>
      <c r="AF306" s="237"/>
      <c r="AG306" s="237"/>
      <c r="AH306" s="237"/>
      <c r="AI306" s="237"/>
      <c r="AJ306" s="237"/>
      <c r="AK306" s="237"/>
      <c r="AL306" s="237"/>
      <c r="AM306" s="237"/>
      <c r="AN306" s="237"/>
      <c r="AO306" s="237"/>
      <c r="AP306" s="237"/>
      <c r="AQ306" s="237"/>
      <c r="AR306" s="237"/>
      <c r="AS306" s="237"/>
      <c r="AT306" s="237"/>
      <c r="AU306" s="237"/>
      <c r="AV306" s="237"/>
      <c r="AW306" s="237"/>
      <c r="AX306" s="237"/>
      <c r="AY306" s="237"/>
      <c r="AZ306" s="237"/>
      <c r="BA306" s="237"/>
      <c r="BB306" s="237"/>
      <c r="BC306" s="237"/>
      <c r="BD306" s="237"/>
      <c r="BE306" s="237"/>
      <c r="BF306" s="237"/>
      <c r="BG306" s="237"/>
      <c r="BH306" s="237"/>
      <c r="BI306" s="237"/>
      <c r="BJ306" s="237"/>
      <c r="BK306" s="237"/>
      <c r="BL306" s="237"/>
      <c r="BM306" s="237"/>
      <c r="BN306" s="237"/>
      <c r="BO306" s="237"/>
      <c r="BP306" s="237"/>
      <c r="BQ306" s="237"/>
      <c r="BR306" s="237"/>
      <c r="BS306" s="237"/>
      <c r="BT306" s="237"/>
      <c r="BU306" s="237"/>
      <c r="BV306" s="237"/>
      <c r="BW306" s="237"/>
      <c r="BX306" s="237"/>
      <c r="BY306" s="237"/>
      <c r="BZ306" s="237"/>
      <c r="CA306" s="237"/>
      <c r="CB306" s="237"/>
      <c r="CC306" s="237"/>
      <c r="CD306" s="237"/>
      <c r="CE306" s="237"/>
      <c r="CF306" s="237"/>
      <c r="CG306" s="237"/>
      <c r="CH306" s="237"/>
      <c r="CI306" s="237"/>
      <c r="CJ306" s="237"/>
      <c r="CK306" s="237"/>
      <c r="CL306" s="237"/>
      <c r="CM306" s="237"/>
      <c r="CN306" s="237"/>
      <c r="CO306" s="237"/>
      <c r="CP306" s="237"/>
      <c r="CQ306" s="237"/>
      <c r="CR306" s="237"/>
      <c r="CS306" s="237"/>
      <c r="CT306" s="237"/>
      <c r="CU306" s="237"/>
      <c r="CV306" s="237"/>
      <c r="CW306" s="237"/>
      <c r="CX306" s="237"/>
      <c r="CY306" s="237"/>
      <c r="CZ306" s="237"/>
      <c r="DA306" s="237"/>
      <c r="DB306" s="237"/>
      <c r="DC306" s="237"/>
      <c r="DD306" s="237"/>
      <c r="DE306" s="237"/>
      <c r="DF306" s="237"/>
      <c r="DG306" s="237"/>
      <c r="DH306" s="237"/>
      <c r="DI306" s="237"/>
      <c r="DJ306" s="237"/>
      <c r="DK306" s="237"/>
      <c r="DL306" s="237"/>
      <c r="DM306" s="237"/>
      <c r="DN306" s="237"/>
      <c r="DO306" s="237"/>
      <c r="DP306" s="237"/>
      <c r="DQ306" s="237"/>
      <c r="DR306" s="237"/>
      <c r="DS306" s="237"/>
      <c r="DT306" s="237"/>
      <c r="DU306" s="237"/>
      <c r="DV306" s="237"/>
      <c r="DW306" s="237"/>
      <c r="DX306" s="237"/>
      <c r="DY306" s="237"/>
      <c r="DZ306" s="237"/>
      <c r="EA306" s="237"/>
      <c r="EB306" s="237"/>
      <c r="EC306" s="237"/>
      <c r="ED306" s="237"/>
      <c r="EE306" s="237"/>
      <c r="EF306" s="237"/>
      <c r="EG306" s="237"/>
      <c r="EH306" s="237"/>
      <c r="EI306" s="237"/>
      <c r="EJ306" s="237"/>
      <c r="EK306" s="237"/>
      <c r="EL306" s="237"/>
      <c r="EM306" s="237"/>
      <c r="EN306" s="237"/>
      <c r="EO306" s="237"/>
      <c r="EP306" s="237"/>
      <c r="EQ306" s="237"/>
      <c r="ER306" s="237"/>
      <c r="ES306" s="237"/>
      <c r="ET306" s="237"/>
      <c r="EU306" s="237"/>
      <c r="EV306" s="237"/>
      <c r="EW306" s="237"/>
      <c r="EX306" s="237"/>
      <c r="EY306" s="237"/>
      <c r="EZ306" s="237"/>
      <c r="FA306" s="237"/>
      <c r="FB306" s="237"/>
      <c r="FC306" s="237"/>
      <c r="FD306" s="237"/>
      <c r="FE306" s="237"/>
      <c r="FF306" s="237"/>
      <c r="FG306" s="237"/>
      <c r="FH306" s="237"/>
      <c r="FI306" s="237"/>
      <c r="FJ306" s="237"/>
      <c r="FK306" s="237"/>
      <c r="FL306" s="237"/>
      <c r="FM306" s="237"/>
      <c r="FN306" s="237"/>
      <c r="FO306" s="237"/>
      <c r="FP306" s="237"/>
      <c r="FQ306" s="237"/>
      <c r="FR306" s="237"/>
      <c r="FS306" s="237"/>
      <c r="FT306" s="237"/>
      <c r="FU306" s="237"/>
      <c r="FV306" s="237"/>
      <c r="FW306" s="237"/>
      <c r="FX306" s="237"/>
      <c r="FY306" s="237"/>
      <c r="FZ306" s="237"/>
      <c r="GA306" s="237"/>
      <c r="GB306" s="237"/>
      <c r="GC306" s="237"/>
      <c r="GD306" s="237"/>
      <c r="GE306" s="237"/>
      <c r="GF306" s="237"/>
      <c r="GG306" s="237"/>
      <c r="GH306" s="237"/>
      <c r="GI306" s="237"/>
      <c r="GJ306" s="237"/>
      <c r="GK306" s="237"/>
      <c r="GL306" s="237"/>
      <c r="GM306" s="237"/>
      <c r="GN306" s="237"/>
      <c r="GO306" s="237"/>
      <c r="GP306" s="237"/>
      <c r="GQ306" s="237"/>
    </row>
    <row r="307" spans="1:199" s="81" customFormat="1" ht="15" customHeight="1">
      <c r="A307" s="93" t="s">
        <v>2338</v>
      </c>
      <c r="B307" s="241" t="s">
        <v>5505</v>
      </c>
      <c r="C307" s="242">
        <v>0</v>
      </c>
      <c r="D307" s="242">
        <v>0</v>
      </c>
      <c r="E307" s="242">
        <v>0</v>
      </c>
      <c r="F307" s="242">
        <v>0</v>
      </c>
      <c r="G307" s="242">
        <v>0</v>
      </c>
      <c r="H307" s="242">
        <v>0</v>
      </c>
      <c r="I307" s="242">
        <v>0</v>
      </c>
      <c r="J307" s="242">
        <v>0</v>
      </c>
      <c r="K307" s="242">
        <v>146.46</v>
      </c>
      <c r="L307" s="242">
        <v>0</v>
      </c>
      <c r="M307" s="242">
        <v>0</v>
      </c>
      <c r="N307" s="242">
        <v>0</v>
      </c>
      <c r="O307" s="242">
        <v>0</v>
      </c>
      <c r="P307" s="28"/>
      <c r="Q307" s="242">
        <f>SUM(D307:O307)</f>
        <v>146.46</v>
      </c>
      <c r="R307" s="242">
        <f>IF($R$19&lt;1,0,Q307/$R$19)</f>
        <v>0.505034482758621</v>
      </c>
      <c r="S307" s="243"/>
      <c r="T307" s="351">
        <f>IF(Q307=0,0,1)+IF(C307=0,0,1)+IF(D307=0,0,1)+IF(E307=0,0,1)+IF(F307=0,0,1)+IF(G307=0,0,1)+IF(H307=0,0,1)+IF(I307=0,0,1)+IF(J307=0,0,1)+IF(K307=0,0,1)+IF(L307=0,0,1)+IF(M307=0,0,1)+IF(N307=0,0,1)+IF(O307=0,0,1)</f>
        <v>2</v>
      </c>
      <c r="U307" s="237"/>
      <c r="V307" s="237"/>
      <c r="W307" s="237"/>
      <c r="X307" s="237"/>
      <c r="Y307" s="237"/>
      <c r="Z307" s="237"/>
      <c r="AA307" s="237"/>
      <c r="AB307" s="237"/>
      <c r="AC307" s="237"/>
      <c r="AD307" s="237"/>
      <c r="AE307" s="237"/>
      <c r="AF307" s="237"/>
      <c r="AG307" s="237"/>
      <c r="AH307" s="237"/>
      <c r="AI307" s="237"/>
      <c r="AJ307" s="237"/>
      <c r="AK307" s="237"/>
      <c r="AL307" s="237"/>
      <c r="AM307" s="237"/>
      <c r="AN307" s="237"/>
      <c r="AO307" s="237"/>
      <c r="AP307" s="237"/>
      <c r="AQ307" s="237"/>
      <c r="AR307" s="237"/>
      <c r="AS307" s="237"/>
      <c r="AT307" s="237"/>
      <c r="AU307" s="237"/>
      <c r="AV307" s="237"/>
      <c r="AW307" s="237"/>
      <c r="AX307" s="237"/>
      <c r="AY307" s="237"/>
      <c r="AZ307" s="237"/>
      <c r="BA307" s="237"/>
      <c r="BB307" s="237"/>
      <c r="BC307" s="237"/>
      <c r="BD307" s="237"/>
      <c r="BE307" s="237"/>
      <c r="BF307" s="237"/>
      <c r="BG307" s="237"/>
      <c r="BH307" s="237"/>
      <c r="BI307" s="237"/>
      <c r="BJ307" s="237"/>
      <c r="BK307" s="237"/>
      <c r="BL307" s="237"/>
      <c r="BM307" s="237"/>
      <c r="BN307" s="237"/>
      <c r="BO307" s="237"/>
      <c r="BP307" s="237"/>
      <c r="BQ307" s="237"/>
      <c r="BR307" s="237"/>
      <c r="BS307" s="237"/>
      <c r="BT307" s="237"/>
      <c r="BU307" s="237"/>
      <c r="BV307" s="237"/>
      <c r="BW307" s="237"/>
      <c r="BX307" s="237"/>
      <c r="BY307" s="237"/>
      <c r="BZ307" s="237"/>
      <c r="CA307" s="237"/>
      <c r="CB307" s="237"/>
      <c r="CC307" s="237"/>
      <c r="CD307" s="237"/>
      <c r="CE307" s="237"/>
      <c r="CF307" s="237"/>
      <c r="CG307" s="237"/>
      <c r="CH307" s="237"/>
      <c r="CI307" s="237"/>
      <c r="CJ307" s="237"/>
      <c r="CK307" s="237"/>
      <c r="CL307" s="237"/>
      <c r="CM307" s="237"/>
      <c r="CN307" s="237"/>
      <c r="CO307" s="237"/>
      <c r="CP307" s="237"/>
      <c r="CQ307" s="237"/>
      <c r="CR307" s="237"/>
      <c r="CS307" s="237"/>
      <c r="CT307" s="237"/>
      <c r="CU307" s="237"/>
      <c r="CV307" s="237"/>
      <c r="CW307" s="237"/>
      <c r="CX307" s="237"/>
      <c r="CY307" s="237"/>
      <c r="CZ307" s="237"/>
      <c r="DA307" s="237"/>
      <c r="DB307" s="237"/>
      <c r="DC307" s="237"/>
      <c r="DD307" s="237"/>
      <c r="DE307" s="237"/>
      <c r="DF307" s="237"/>
      <c r="DG307" s="237"/>
      <c r="DH307" s="237"/>
      <c r="DI307" s="237"/>
      <c r="DJ307" s="237"/>
      <c r="DK307" s="237"/>
      <c r="DL307" s="237"/>
      <c r="DM307" s="237"/>
      <c r="DN307" s="237"/>
      <c r="DO307" s="237"/>
      <c r="DP307" s="237"/>
      <c r="DQ307" s="237"/>
      <c r="DR307" s="237"/>
      <c r="DS307" s="237"/>
      <c r="DT307" s="237"/>
      <c r="DU307" s="237"/>
      <c r="DV307" s="237"/>
      <c r="DW307" s="237"/>
      <c r="DX307" s="237"/>
      <c r="DY307" s="237"/>
      <c r="DZ307" s="237"/>
      <c r="EA307" s="237"/>
      <c r="EB307" s="237"/>
      <c r="EC307" s="237"/>
      <c r="ED307" s="237"/>
      <c r="EE307" s="237"/>
      <c r="EF307" s="237"/>
      <c r="EG307" s="237"/>
      <c r="EH307" s="237"/>
      <c r="EI307" s="237"/>
      <c r="EJ307" s="237"/>
      <c r="EK307" s="237"/>
      <c r="EL307" s="237"/>
      <c r="EM307" s="237"/>
      <c r="EN307" s="237"/>
      <c r="EO307" s="237"/>
      <c r="EP307" s="237"/>
      <c r="EQ307" s="237"/>
      <c r="ER307" s="237"/>
      <c r="ES307" s="237"/>
      <c r="ET307" s="237"/>
      <c r="EU307" s="237"/>
      <c r="EV307" s="237"/>
      <c r="EW307" s="237"/>
      <c r="EX307" s="237"/>
      <c r="EY307" s="237"/>
      <c r="EZ307" s="237"/>
      <c r="FA307" s="237"/>
      <c r="FB307" s="237"/>
      <c r="FC307" s="237"/>
      <c r="FD307" s="237"/>
      <c r="FE307" s="237"/>
      <c r="FF307" s="237"/>
      <c r="FG307" s="237"/>
      <c r="FH307" s="237"/>
      <c r="FI307" s="237"/>
      <c r="FJ307" s="237"/>
      <c r="FK307" s="237"/>
      <c r="FL307" s="237"/>
      <c r="FM307" s="237"/>
      <c r="FN307" s="237"/>
      <c r="FO307" s="237"/>
      <c r="FP307" s="237"/>
      <c r="FQ307" s="237"/>
      <c r="FR307" s="237"/>
      <c r="FS307" s="237"/>
      <c r="FT307" s="237"/>
      <c r="FU307" s="237"/>
      <c r="FV307" s="237"/>
      <c r="FW307" s="237"/>
      <c r="FX307" s="237"/>
      <c r="FY307" s="237"/>
      <c r="FZ307" s="237"/>
      <c r="GA307" s="237"/>
      <c r="GB307" s="237"/>
      <c r="GC307" s="237"/>
      <c r="GD307" s="237"/>
      <c r="GE307" s="237"/>
      <c r="GF307" s="237"/>
      <c r="GG307" s="237"/>
      <c r="GH307" s="237"/>
      <c r="GI307" s="237"/>
      <c r="GJ307" s="237"/>
      <c r="GK307" s="237"/>
      <c r="GL307" s="237"/>
      <c r="GM307" s="237"/>
      <c r="GN307" s="237"/>
      <c r="GO307" s="237"/>
      <c r="GP307" s="237"/>
      <c r="GQ307" s="237"/>
    </row>
    <row r="308" spans="1:199" s="81" customFormat="1" ht="15" customHeight="1">
      <c r="A308" s="93" t="s">
        <v>2339</v>
      </c>
      <c r="B308" s="241" t="s">
        <v>5668</v>
      </c>
      <c r="C308" s="242">
        <v>0</v>
      </c>
      <c r="D308" s="242">
        <v>0</v>
      </c>
      <c r="E308" s="242">
        <v>0</v>
      </c>
      <c r="F308" s="242">
        <v>0</v>
      </c>
      <c r="G308" s="242">
        <v>0</v>
      </c>
      <c r="H308" s="242">
        <v>0</v>
      </c>
      <c r="I308" s="242">
        <v>0</v>
      </c>
      <c r="J308" s="242">
        <v>115.97</v>
      </c>
      <c r="K308" s="242">
        <v>199.19</v>
      </c>
      <c r="L308" s="242">
        <v>235</v>
      </c>
      <c r="M308" s="242">
        <v>304.35</v>
      </c>
      <c r="N308" s="242">
        <v>501</v>
      </c>
      <c r="O308" s="242">
        <v>541.13</v>
      </c>
      <c r="P308" s="28"/>
      <c r="Q308" s="242">
        <f>SUM(D308:O308)</f>
        <v>1896.64</v>
      </c>
      <c r="R308" s="242">
        <f>IF($R$19&lt;1,0,Q308/$R$19)</f>
        <v>6.54013793103448</v>
      </c>
      <c r="S308" s="243"/>
      <c r="T308" s="351">
        <f>IF(Q308=0,0,1)+IF(C308=0,0,1)+IF(D308=0,0,1)+IF(E308=0,0,1)+IF(F308=0,0,1)+IF(G308=0,0,1)+IF(H308=0,0,1)+IF(I308=0,0,1)+IF(J308=0,0,1)+IF(K308=0,0,1)+IF(L308=0,0,1)+IF(M308=0,0,1)+IF(N308=0,0,1)+IF(O308=0,0,1)</f>
        <v>7</v>
      </c>
      <c r="U308" s="237"/>
      <c r="V308" s="237"/>
      <c r="W308" s="237"/>
      <c r="X308" s="237"/>
      <c r="Y308" s="237"/>
      <c r="Z308" s="237"/>
      <c r="AA308" s="237"/>
      <c r="AB308" s="237"/>
      <c r="AC308" s="237"/>
      <c r="AD308" s="237"/>
      <c r="AE308" s="237"/>
      <c r="AF308" s="237"/>
      <c r="AG308" s="237"/>
      <c r="AH308" s="237"/>
      <c r="AI308" s="237"/>
      <c r="AJ308" s="237"/>
      <c r="AK308" s="237"/>
      <c r="AL308" s="237"/>
      <c r="AM308" s="237"/>
      <c r="AN308" s="237"/>
      <c r="AO308" s="237"/>
      <c r="AP308" s="237"/>
      <c r="AQ308" s="237"/>
      <c r="AR308" s="237"/>
      <c r="AS308" s="237"/>
      <c r="AT308" s="237"/>
      <c r="AU308" s="237"/>
      <c r="AV308" s="237"/>
      <c r="AW308" s="237"/>
      <c r="AX308" s="237"/>
      <c r="AY308" s="237"/>
      <c r="AZ308" s="237"/>
      <c r="BA308" s="237"/>
      <c r="BB308" s="237"/>
      <c r="BC308" s="237"/>
      <c r="BD308" s="237"/>
      <c r="BE308" s="237"/>
      <c r="BF308" s="237"/>
      <c r="BG308" s="237"/>
      <c r="BH308" s="237"/>
      <c r="BI308" s="237"/>
      <c r="BJ308" s="237"/>
      <c r="BK308" s="237"/>
      <c r="BL308" s="237"/>
      <c r="BM308" s="237"/>
      <c r="BN308" s="237"/>
      <c r="BO308" s="237"/>
      <c r="BP308" s="237"/>
      <c r="BQ308" s="237"/>
      <c r="BR308" s="237"/>
      <c r="BS308" s="237"/>
      <c r="BT308" s="237"/>
      <c r="BU308" s="237"/>
      <c r="BV308" s="237"/>
      <c r="BW308" s="237"/>
      <c r="BX308" s="237"/>
      <c r="BY308" s="237"/>
      <c r="BZ308" s="237"/>
      <c r="CA308" s="237"/>
      <c r="CB308" s="237"/>
      <c r="CC308" s="237"/>
      <c r="CD308" s="237"/>
      <c r="CE308" s="237"/>
      <c r="CF308" s="237"/>
      <c r="CG308" s="237"/>
      <c r="CH308" s="237"/>
      <c r="CI308" s="237"/>
      <c r="CJ308" s="237"/>
      <c r="CK308" s="237"/>
      <c r="CL308" s="237"/>
      <c r="CM308" s="237"/>
      <c r="CN308" s="237"/>
      <c r="CO308" s="237"/>
      <c r="CP308" s="237"/>
      <c r="CQ308" s="237"/>
      <c r="CR308" s="237"/>
      <c r="CS308" s="237"/>
      <c r="CT308" s="237"/>
      <c r="CU308" s="237"/>
      <c r="CV308" s="237"/>
      <c r="CW308" s="237"/>
      <c r="CX308" s="237"/>
      <c r="CY308" s="237"/>
      <c r="CZ308" s="237"/>
      <c r="DA308" s="237"/>
      <c r="DB308" s="237"/>
      <c r="DC308" s="237"/>
      <c r="DD308" s="237"/>
      <c r="DE308" s="237"/>
      <c r="DF308" s="237"/>
      <c r="DG308" s="237"/>
      <c r="DH308" s="237"/>
      <c r="DI308" s="237"/>
      <c r="DJ308" s="237"/>
      <c r="DK308" s="237"/>
      <c r="DL308" s="237"/>
      <c r="DM308" s="237"/>
      <c r="DN308" s="237"/>
      <c r="DO308" s="237"/>
      <c r="DP308" s="237"/>
      <c r="DQ308" s="237"/>
      <c r="DR308" s="237"/>
      <c r="DS308" s="237"/>
      <c r="DT308" s="237"/>
      <c r="DU308" s="237"/>
      <c r="DV308" s="237"/>
      <c r="DW308" s="237"/>
      <c r="DX308" s="237"/>
      <c r="DY308" s="237"/>
      <c r="DZ308" s="237"/>
      <c r="EA308" s="237"/>
      <c r="EB308" s="237"/>
      <c r="EC308" s="237"/>
      <c r="ED308" s="237"/>
      <c r="EE308" s="237"/>
      <c r="EF308" s="237"/>
      <c r="EG308" s="237"/>
      <c r="EH308" s="237"/>
      <c r="EI308" s="237"/>
      <c r="EJ308" s="237"/>
      <c r="EK308" s="237"/>
      <c r="EL308" s="237"/>
      <c r="EM308" s="237"/>
      <c r="EN308" s="237"/>
      <c r="EO308" s="237"/>
      <c r="EP308" s="237"/>
      <c r="EQ308" s="237"/>
      <c r="ER308" s="237"/>
      <c r="ES308" s="237"/>
      <c r="ET308" s="237"/>
      <c r="EU308" s="237"/>
      <c r="EV308" s="237"/>
      <c r="EW308" s="237"/>
      <c r="EX308" s="237"/>
      <c r="EY308" s="237"/>
      <c r="EZ308" s="237"/>
      <c r="FA308" s="237"/>
      <c r="FB308" s="237"/>
      <c r="FC308" s="237"/>
      <c r="FD308" s="237"/>
      <c r="FE308" s="237"/>
      <c r="FF308" s="237"/>
      <c r="FG308" s="237"/>
      <c r="FH308" s="237"/>
      <c r="FI308" s="237"/>
      <c r="FJ308" s="237"/>
      <c r="FK308" s="237"/>
      <c r="FL308" s="237"/>
      <c r="FM308" s="237"/>
      <c r="FN308" s="237"/>
      <c r="FO308" s="237"/>
      <c r="FP308" s="237"/>
      <c r="FQ308" s="237"/>
      <c r="FR308" s="237"/>
      <c r="FS308" s="237"/>
      <c r="FT308" s="237"/>
      <c r="FU308" s="237"/>
      <c r="FV308" s="237"/>
      <c r="FW308" s="237"/>
      <c r="FX308" s="237"/>
      <c r="FY308" s="237"/>
      <c r="FZ308" s="237"/>
      <c r="GA308" s="237"/>
      <c r="GB308" s="237"/>
      <c r="GC308" s="237"/>
      <c r="GD308" s="237"/>
      <c r="GE308" s="237"/>
      <c r="GF308" s="237"/>
      <c r="GG308" s="237"/>
      <c r="GH308" s="237"/>
      <c r="GI308" s="237"/>
      <c r="GJ308" s="237"/>
      <c r="GK308" s="237"/>
      <c r="GL308" s="237"/>
      <c r="GM308" s="237"/>
      <c r="GN308" s="237"/>
      <c r="GO308" s="237"/>
      <c r="GP308" s="237"/>
      <c r="GQ308" s="237"/>
    </row>
    <row r="309" spans="1:199" s="81" customFormat="1" ht="15" hidden="1">
      <c r="A309" s="93" t="s">
        <v>2340</v>
      </c>
      <c r="B309" s="241" t="s">
        <v>5669</v>
      </c>
      <c r="C309" s="242">
        <v>0</v>
      </c>
      <c r="D309" s="242">
        <v>0</v>
      </c>
      <c r="E309" s="242">
        <v>0</v>
      </c>
      <c r="F309" s="242">
        <v>0</v>
      </c>
      <c r="G309" s="242">
        <v>0</v>
      </c>
      <c r="H309" s="242">
        <v>0</v>
      </c>
      <c r="I309" s="242">
        <v>0</v>
      </c>
      <c r="J309" s="242">
        <v>0</v>
      </c>
      <c r="K309" s="242">
        <v>0</v>
      </c>
      <c r="L309" s="242">
        <v>0</v>
      </c>
      <c r="M309" s="242">
        <v>0</v>
      </c>
      <c r="N309" s="242">
        <v>0</v>
      </c>
      <c r="O309" s="242">
        <v>0</v>
      </c>
      <c r="P309" s="28"/>
      <c r="Q309" s="242">
        <f>SUM(D309:O309)</f>
        <v>0</v>
      </c>
      <c r="R309" s="242">
        <f>IF($R$19&lt;1,0,Q309/$R$19)</f>
        <v>0</v>
      </c>
      <c r="S309" s="243"/>
      <c r="T309" s="351">
        <f>IF(Q309=0,0,1)+IF(C309=0,0,1)+IF(D309=0,0,1)+IF(E309=0,0,1)+IF(F309=0,0,1)+IF(G309=0,0,1)+IF(H309=0,0,1)+IF(I309=0,0,1)+IF(J309=0,0,1)+IF(K309=0,0,1)+IF(L309=0,0,1)+IF(M309=0,0,1)+IF(N309=0,0,1)+IF(O309=0,0,1)</f>
        <v>0</v>
      </c>
      <c r="U309" s="237"/>
      <c r="V309" s="237"/>
      <c r="W309" s="237"/>
      <c r="X309" s="237"/>
      <c r="Y309" s="237"/>
      <c r="Z309" s="237"/>
      <c r="AA309" s="237"/>
      <c r="AB309" s="237"/>
      <c r="AC309" s="237"/>
      <c r="AD309" s="237"/>
      <c r="AE309" s="237"/>
      <c r="AF309" s="237"/>
      <c r="AG309" s="237"/>
      <c r="AH309" s="237"/>
      <c r="AI309" s="237"/>
      <c r="AJ309" s="237"/>
      <c r="AK309" s="237"/>
      <c r="AL309" s="237"/>
      <c r="AM309" s="237"/>
      <c r="AN309" s="237"/>
      <c r="AO309" s="237"/>
      <c r="AP309" s="237"/>
      <c r="AQ309" s="237"/>
      <c r="AR309" s="237"/>
      <c r="AS309" s="237"/>
      <c r="AT309" s="237"/>
      <c r="AU309" s="237"/>
      <c r="AV309" s="237"/>
      <c r="AW309" s="237"/>
      <c r="AX309" s="237"/>
      <c r="AY309" s="237"/>
      <c r="AZ309" s="237"/>
      <c r="BA309" s="237"/>
      <c r="BB309" s="237"/>
      <c r="BC309" s="237"/>
      <c r="BD309" s="237"/>
      <c r="BE309" s="237"/>
      <c r="BF309" s="237"/>
      <c r="BG309" s="237"/>
      <c r="BH309" s="237"/>
      <c r="BI309" s="237"/>
      <c r="BJ309" s="237"/>
      <c r="BK309" s="237"/>
      <c r="BL309" s="237"/>
      <c r="BM309" s="237"/>
      <c r="BN309" s="237"/>
      <c r="BO309" s="237"/>
      <c r="BP309" s="237"/>
      <c r="BQ309" s="237"/>
      <c r="BR309" s="237"/>
      <c r="BS309" s="237"/>
      <c r="BT309" s="237"/>
      <c r="BU309" s="237"/>
      <c r="BV309" s="237"/>
      <c r="BW309" s="237"/>
      <c r="BX309" s="237"/>
      <c r="BY309" s="237"/>
      <c r="BZ309" s="237"/>
      <c r="CA309" s="237"/>
      <c r="CB309" s="237"/>
      <c r="CC309" s="237"/>
      <c r="CD309" s="237"/>
      <c r="CE309" s="237"/>
      <c r="CF309" s="237"/>
      <c r="CG309" s="237"/>
      <c r="CH309" s="237"/>
      <c r="CI309" s="237"/>
      <c r="CJ309" s="237"/>
      <c r="CK309" s="237"/>
      <c r="CL309" s="237"/>
      <c r="CM309" s="237"/>
      <c r="CN309" s="237"/>
      <c r="CO309" s="237"/>
      <c r="CP309" s="237"/>
      <c r="CQ309" s="237"/>
      <c r="CR309" s="237"/>
      <c r="CS309" s="237"/>
      <c r="CT309" s="237"/>
      <c r="CU309" s="237"/>
      <c r="CV309" s="237"/>
      <c r="CW309" s="237"/>
      <c r="CX309" s="237"/>
      <c r="CY309" s="237"/>
      <c r="CZ309" s="237"/>
      <c r="DA309" s="237"/>
      <c r="DB309" s="237"/>
      <c r="DC309" s="237"/>
      <c r="DD309" s="237"/>
      <c r="DE309" s="237"/>
      <c r="DF309" s="237"/>
      <c r="DG309" s="237"/>
      <c r="DH309" s="237"/>
      <c r="DI309" s="237"/>
      <c r="DJ309" s="237"/>
      <c r="DK309" s="237"/>
      <c r="DL309" s="237"/>
      <c r="DM309" s="237"/>
      <c r="DN309" s="237"/>
      <c r="DO309" s="237"/>
      <c r="DP309" s="237"/>
      <c r="DQ309" s="237"/>
      <c r="DR309" s="237"/>
      <c r="DS309" s="237"/>
      <c r="DT309" s="237"/>
      <c r="DU309" s="237"/>
      <c r="DV309" s="237"/>
      <c r="DW309" s="237"/>
      <c r="DX309" s="237"/>
      <c r="DY309" s="237"/>
      <c r="DZ309" s="237"/>
      <c r="EA309" s="237"/>
      <c r="EB309" s="237"/>
      <c r="EC309" s="237"/>
      <c r="ED309" s="237"/>
      <c r="EE309" s="237"/>
      <c r="EF309" s="237"/>
      <c r="EG309" s="237"/>
      <c r="EH309" s="237"/>
      <c r="EI309" s="237"/>
      <c r="EJ309" s="237"/>
      <c r="EK309" s="237"/>
      <c r="EL309" s="237"/>
      <c r="EM309" s="237"/>
      <c r="EN309" s="237"/>
      <c r="EO309" s="237"/>
      <c r="EP309" s="237"/>
      <c r="EQ309" s="237"/>
      <c r="ER309" s="237"/>
      <c r="ES309" s="237"/>
      <c r="ET309" s="237"/>
      <c r="EU309" s="237"/>
      <c r="EV309" s="237"/>
      <c r="EW309" s="237"/>
      <c r="EX309" s="237"/>
      <c r="EY309" s="237"/>
      <c r="EZ309" s="237"/>
      <c r="FA309" s="237"/>
      <c r="FB309" s="237"/>
      <c r="FC309" s="237"/>
      <c r="FD309" s="237"/>
      <c r="FE309" s="237"/>
      <c r="FF309" s="237"/>
      <c r="FG309" s="237"/>
      <c r="FH309" s="237"/>
      <c r="FI309" s="237"/>
      <c r="FJ309" s="237"/>
      <c r="FK309" s="237"/>
      <c r="FL309" s="237"/>
      <c r="FM309" s="237"/>
      <c r="FN309" s="237"/>
      <c r="FO309" s="237"/>
      <c r="FP309" s="237"/>
      <c r="FQ309" s="237"/>
      <c r="FR309" s="237"/>
      <c r="FS309" s="237"/>
      <c r="FT309" s="237"/>
      <c r="FU309" s="237"/>
      <c r="FV309" s="237"/>
      <c r="FW309" s="237"/>
      <c r="FX309" s="237"/>
      <c r="FY309" s="237"/>
      <c r="FZ309" s="237"/>
      <c r="GA309" s="237"/>
      <c r="GB309" s="237"/>
      <c r="GC309" s="237"/>
      <c r="GD309" s="237"/>
      <c r="GE309" s="237"/>
      <c r="GF309" s="237"/>
      <c r="GG309" s="237"/>
      <c r="GH309" s="237"/>
      <c r="GI309" s="237"/>
      <c r="GJ309" s="237"/>
      <c r="GK309" s="237"/>
      <c r="GL309" s="237"/>
      <c r="GM309" s="237"/>
      <c r="GN309" s="237"/>
      <c r="GO309" s="237"/>
      <c r="GP309" s="237"/>
      <c r="GQ309" s="237"/>
    </row>
    <row r="310" spans="1:199" s="81" customFormat="1" ht="15" customHeight="1">
      <c r="A310" s="93" t="s">
        <v>2341</v>
      </c>
      <c r="B310" s="241" t="s">
        <v>5670</v>
      </c>
      <c r="C310" s="242">
        <v>0</v>
      </c>
      <c r="D310" s="242">
        <v>0</v>
      </c>
      <c r="E310" s="242">
        <v>0</v>
      </c>
      <c r="F310" s="242">
        <v>0</v>
      </c>
      <c r="G310" s="242">
        <v>0</v>
      </c>
      <c r="H310" s="242">
        <v>0</v>
      </c>
      <c r="I310" s="242">
        <v>0</v>
      </c>
      <c r="J310" s="242">
        <v>0</v>
      </c>
      <c r="K310" s="242">
        <v>5735</v>
      </c>
      <c r="L310" s="242">
        <v>-3840</v>
      </c>
      <c r="M310" s="242">
        <v>3595</v>
      </c>
      <c r="N310" s="242">
        <v>-1975</v>
      </c>
      <c r="O310" s="242">
        <v>0</v>
      </c>
      <c r="P310" s="28"/>
      <c r="Q310" s="242">
        <f>SUM(D310:O310)</f>
        <v>3515</v>
      </c>
      <c r="R310" s="242">
        <f>IF($R$19&lt;1,0,Q310/$R$19)</f>
        <v>12.1206896551724</v>
      </c>
      <c r="S310" s="243"/>
      <c r="T310" s="351">
        <f>IF(Q310=0,0,1)+IF(C310=0,0,1)+IF(D310=0,0,1)+IF(E310=0,0,1)+IF(F310=0,0,1)+IF(G310=0,0,1)+IF(H310=0,0,1)+IF(I310=0,0,1)+IF(J310=0,0,1)+IF(K310=0,0,1)+IF(L310=0,0,1)+IF(M310=0,0,1)+IF(N310=0,0,1)+IF(O310=0,0,1)</f>
        <v>5</v>
      </c>
      <c r="U310" s="237"/>
      <c r="V310" s="237"/>
      <c r="W310" s="237"/>
      <c r="X310" s="237"/>
      <c r="Y310" s="237"/>
      <c r="Z310" s="237"/>
      <c r="AA310" s="237"/>
      <c r="AB310" s="237"/>
      <c r="AC310" s="237"/>
      <c r="AD310" s="237"/>
      <c r="AE310" s="237"/>
      <c r="AF310" s="237"/>
      <c r="AG310" s="237"/>
      <c r="AH310" s="237"/>
      <c r="AI310" s="237"/>
      <c r="AJ310" s="237"/>
      <c r="AK310" s="237"/>
      <c r="AL310" s="237"/>
      <c r="AM310" s="237"/>
      <c r="AN310" s="237"/>
      <c r="AO310" s="237"/>
      <c r="AP310" s="237"/>
      <c r="AQ310" s="237"/>
      <c r="AR310" s="237"/>
      <c r="AS310" s="237"/>
      <c r="AT310" s="237"/>
      <c r="AU310" s="237"/>
      <c r="AV310" s="237"/>
      <c r="AW310" s="237"/>
      <c r="AX310" s="237"/>
      <c r="AY310" s="237"/>
      <c r="AZ310" s="237"/>
      <c r="BA310" s="237"/>
      <c r="BB310" s="237"/>
      <c r="BC310" s="237"/>
      <c r="BD310" s="237"/>
      <c r="BE310" s="237"/>
      <c r="BF310" s="237"/>
      <c r="BG310" s="237"/>
      <c r="BH310" s="237"/>
      <c r="BI310" s="237"/>
      <c r="BJ310" s="237"/>
      <c r="BK310" s="237"/>
      <c r="BL310" s="237"/>
      <c r="BM310" s="237"/>
      <c r="BN310" s="237"/>
      <c r="BO310" s="237"/>
      <c r="BP310" s="237"/>
      <c r="BQ310" s="237"/>
      <c r="BR310" s="237"/>
      <c r="BS310" s="237"/>
      <c r="BT310" s="237"/>
      <c r="BU310" s="237"/>
      <c r="BV310" s="237"/>
      <c r="BW310" s="237"/>
      <c r="BX310" s="237"/>
      <c r="BY310" s="237"/>
      <c r="BZ310" s="237"/>
      <c r="CA310" s="237"/>
      <c r="CB310" s="237"/>
      <c r="CC310" s="237"/>
      <c r="CD310" s="237"/>
      <c r="CE310" s="237"/>
      <c r="CF310" s="237"/>
      <c r="CG310" s="237"/>
      <c r="CH310" s="237"/>
      <c r="CI310" s="237"/>
      <c r="CJ310" s="237"/>
      <c r="CK310" s="237"/>
      <c r="CL310" s="237"/>
      <c r="CM310" s="237"/>
      <c r="CN310" s="237"/>
      <c r="CO310" s="237"/>
      <c r="CP310" s="237"/>
      <c r="CQ310" s="237"/>
      <c r="CR310" s="237"/>
      <c r="CS310" s="237"/>
      <c r="CT310" s="237"/>
      <c r="CU310" s="237"/>
      <c r="CV310" s="237"/>
      <c r="CW310" s="237"/>
      <c r="CX310" s="237"/>
      <c r="CY310" s="237"/>
      <c r="CZ310" s="237"/>
      <c r="DA310" s="237"/>
      <c r="DB310" s="237"/>
      <c r="DC310" s="237"/>
      <c r="DD310" s="237"/>
      <c r="DE310" s="237"/>
      <c r="DF310" s="237"/>
      <c r="DG310" s="237"/>
      <c r="DH310" s="237"/>
      <c r="DI310" s="237"/>
      <c r="DJ310" s="237"/>
      <c r="DK310" s="237"/>
      <c r="DL310" s="237"/>
      <c r="DM310" s="237"/>
      <c r="DN310" s="237"/>
      <c r="DO310" s="237"/>
      <c r="DP310" s="237"/>
      <c r="DQ310" s="237"/>
      <c r="DR310" s="237"/>
      <c r="DS310" s="237"/>
      <c r="DT310" s="237"/>
      <c r="DU310" s="237"/>
      <c r="DV310" s="237"/>
      <c r="DW310" s="237"/>
      <c r="DX310" s="237"/>
      <c r="DY310" s="237"/>
      <c r="DZ310" s="237"/>
      <c r="EA310" s="237"/>
      <c r="EB310" s="237"/>
      <c r="EC310" s="237"/>
      <c r="ED310" s="237"/>
      <c r="EE310" s="237"/>
      <c r="EF310" s="237"/>
      <c r="EG310" s="237"/>
      <c r="EH310" s="237"/>
      <c r="EI310" s="237"/>
      <c r="EJ310" s="237"/>
      <c r="EK310" s="237"/>
      <c r="EL310" s="237"/>
      <c r="EM310" s="237"/>
      <c r="EN310" s="237"/>
      <c r="EO310" s="237"/>
      <c r="EP310" s="237"/>
      <c r="EQ310" s="237"/>
      <c r="ER310" s="237"/>
      <c r="ES310" s="237"/>
      <c r="ET310" s="237"/>
      <c r="EU310" s="237"/>
      <c r="EV310" s="237"/>
      <c r="EW310" s="237"/>
      <c r="EX310" s="237"/>
      <c r="EY310" s="237"/>
      <c r="EZ310" s="237"/>
      <c r="FA310" s="237"/>
      <c r="FB310" s="237"/>
      <c r="FC310" s="237"/>
      <c r="FD310" s="237"/>
      <c r="FE310" s="237"/>
      <c r="FF310" s="237"/>
      <c r="FG310" s="237"/>
      <c r="FH310" s="237"/>
      <c r="FI310" s="237"/>
      <c r="FJ310" s="237"/>
      <c r="FK310" s="237"/>
      <c r="FL310" s="237"/>
      <c r="FM310" s="237"/>
      <c r="FN310" s="237"/>
      <c r="FO310" s="237"/>
      <c r="FP310" s="237"/>
      <c r="FQ310" s="237"/>
      <c r="FR310" s="237"/>
      <c r="FS310" s="237"/>
      <c r="FT310" s="237"/>
      <c r="FU310" s="237"/>
      <c r="FV310" s="237"/>
      <c r="FW310" s="237"/>
      <c r="FX310" s="237"/>
      <c r="FY310" s="237"/>
      <c r="FZ310" s="237"/>
      <c r="GA310" s="237"/>
      <c r="GB310" s="237"/>
      <c r="GC310" s="237"/>
      <c r="GD310" s="237"/>
      <c r="GE310" s="237"/>
      <c r="GF310" s="237"/>
      <c r="GG310" s="237"/>
      <c r="GH310" s="237"/>
      <c r="GI310" s="237"/>
      <c r="GJ310" s="237"/>
      <c r="GK310" s="237"/>
      <c r="GL310" s="237"/>
      <c r="GM310" s="237"/>
      <c r="GN310" s="237"/>
      <c r="GO310" s="237"/>
      <c r="GP310" s="237"/>
      <c r="GQ310" s="237"/>
    </row>
    <row r="311" spans="1:199" s="81" customFormat="1" ht="15" hidden="1">
      <c r="A311" s="93" t="s">
        <v>2342</v>
      </c>
      <c r="B311" s="241" t="s">
        <v>5671</v>
      </c>
      <c r="C311" s="242">
        <v>0</v>
      </c>
      <c r="D311" s="242">
        <v>0</v>
      </c>
      <c r="E311" s="242">
        <v>0</v>
      </c>
      <c r="F311" s="242">
        <v>0</v>
      </c>
      <c r="G311" s="242">
        <v>0</v>
      </c>
      <c r="H311" s="242">
        <v>0</v>
      </c>
      <c r="I311" s="242">
        <v>0</v>
      </c>
      <c r="J311" s="242">
        <v>0</v>
      </c>
      <c r="K311" s="242">
        <v>0</v>
      </c>
      <c r="L311" s="242">
        <v>0</v>
      </c>
      <c r="M311" s="242">
        <v>0</v>
      </c>
      <c r="N311" s="242">
        <v>0</v>
      </c>
      <c r="O311" s="242">
        <v>0</v>
      </c>
      <c r="P311" s="28"/>
      <c r="Q311" s="242">
        <f>SUM(D311:O311)</f>
        <v>0</v>
      </c>
      <c r="R311" s="242">
        <f>IF($R$19&lt;1,0,Q311/$R$19)</f>
        <v>0</v>
      </c>
      <c r="S311" s="243"/>
      <c r="T311" s="351">
        <f>IF(Q311=0,0,1)+IF(C311=0,0,1)+IF(D311=0,0,1)+IF(E311=0,0,1)+IF(F311=0,0,1)+IF(G311=0,0,1)+IF(H311=0,0,1)+IF(I311=0,0,1)+IF(J311=0,0,1)+IF(K311=0,0,1)+IF(L311=0,0,1)+IF(M311=0,0,1)+IF(N311=0,0,1)+IF(O311=0,0,1)</f>
        <v>0</v>
      </c>
      <c r="U311" s="237"/>
      <c r="V311" s="237"/>
      <c r="W311" s="237"/>
      <c r="X311" s="237"/>
      <c r="Y311" s="237"/>
      <c r="Z311" s="237"/>
      <c r="AA311" s="237"/>
      <c r="AB311" s="237"/>
      <c r="AC311" s="237"/>
      <c r="AD311" s="237"/>
      <c r="AE311" s="237"/>
      <c r="AF311" s="237"/>
      <c r="AG311" s="237"/>
      <c r="AH311" s="237"/>
      <c r="AI311" s="237"/>
      <c r="AJ311" s="237"/>
      <c r="AK311" s="237"/>
      <c r="AL311" s="237"/>
      <c r="AM311" s="237"/>
      <c r="AN311" s="237"/>
      <c r="AO311" s="237"/>
      <c r="AP311" s="237"/>
      <c r="AQ311" s="237"/>
      <c r="AR311" s="237"/>
      <c r="AS311" s="237"/>
      <c r="AT311" s="237"/>
      <c r="AU311" s="237"/>
      <c r="AV311" s="237"/>
      <c r="AW311" s="237"/>
      <c r="AX311" s="237"/>
      <c r="AY311" s="237"/>
      <c r="AZ311" s="237"/>
      <c r="BA311" s="237"/>
      <c r="BB311" s="237"/>
      <c r="BC311" s="237"/>
      <c r="BD311" s="237"/>
      <c r="BE311" s="237"/>
      <c r="BF311" s="237"/>
      <c r="BG311" s="237"/>
      <c r="BH311" s="237"/>
      <c r="BI311" s="237"/>
      <c r="BJ311" s="237"/>
      <c r="BK311" s="237"/>
      <c r="BL311" s="237"/>
      <c r="BM311" s="237"/>
      <c r="BN311" s="237"/>
      <c r="BO311" s="237"/>
      <c r="BP311" s="237"/>
      <c r="BQ311" s="237"/>
      <c r="BR311" s="237"/>
      <c r="BS311" s="237"/>
      <c r="BT311" s="237"/>
      <c r="BU311" s="237"/>
      <c r="BV311" s="237"/>
      <c r="BW311" s="237"/>
      <c r="BX311" s="237"/>
      <c r="BY311" s="237"/>
      <c r="BZ311" s="237"/>
      <c r="CA311" s="237"/>
      <c r="CB311" s="237"/>
      <c r="CC311" s="237"/>
      <c r="CD311" s="237"/>
      <c r="CE311" s="237"/>
      <c r="CF311" s="237"/>
      <c r="CG311" s="237"/>
      <c r="CH311" s="237"/>
      <c r="CI311" s="237"/>
      <c r="CJ311" s="237"/>
      <c r="CK311" s="237"/>
      <c r="CL311" s="237"/>
      <c r="CM311" s="237"/>
      <c r="CN311" s="237"/>
      <c r="CO311" s="237"/>
      <c r="CP311" s="237"/>
      <c r="CQ311" s="237"/>
      <c r="CR311" s="237"/>
      <c r="CS311" s="237"/>
      <c r="CT311" s="237"/>
      <c r="CU311" s="237"/>
      <c r="CV311" s="237"/>
      <c r="CW311" s="237"/>
      <c r="CX311" s="237"/>
      <c r="CY311" s="237"/>
      <c r="CZ311" s="237"/>
      <c r="DA311" s="237"/>
      <c r="DB311" s="237"/>
      <c r="DC311" s="237"/>
      <c r="DD311" s="237"/>
      <c r="DE311" s="237"/>
      <c r="DF311" s="237"/>
      <c r="DG311" s="237"/>
      <c r="DH311" s="237"/>
      <c r="DI311" s="237"/>
      <c r="DJ311" s="237"/>
      <c r="DK311" s="237"/>
      <c r="DL311" s="237"/>
      <c r="DM311" s="237"/>
      <c r="DN311" s="237"/>
      <c r="DO311" s="237"/>
      <c r="DP311" s="237"/>
      <c r="DQ311" s="237"/>
      <c r="DR311" s="237"/>
      <c r="DS311" s="237"/>
      <c r="DT311" s="237"/>
      <c r="DU311" s="237"/>
      <c r="DV311" s="237"/>
      <c r="DW311" s="237"/>
      <c r="DX311" s="237"/>
      <c r="DY311" s="237"/>
      <c r="DZ311" s="237"/>
      <c r="EA311" s="237"/>
      <c r="EB311" s="237"/>
      <c r="EC311" s="237"/>
      <c r="ED311" s="237"/>
      <c r="EE311" s="237"/>
      <c r="EF311" s="237"/>
      <c r="EG311" s="237"/>
      <c r="EH311" s="237"/>
      <c r="EI311" s="237"/>
      <c r="EJ311" s="237"/>
      <c r="EK311" s="237"/>
      <c r="EL311" s="237"/>
      <c r="EM311" s="237"/>
      <c r="EN311" s="237"/>
      <c r="EO311" s="237"/>
      <c r="EP311" s="237"/>
      <c r="EQ311" s="237"/>
      <c r="ER311" s="237"/>
      <c r="ES311" s="237"/>
      <c r="ET311" s="237"/>
      <c r="EU311" s="237"/>
      <c r="EV311" s="237"/>
      <c r="EW311" s="237"/>
      <c r="EX311" s="237"/>
      <c r="EY311" s="237"/>
      <c r="EZ311" s="237"/>
      <c r="FA311" s="237"/>
      <c r="FB311" s="237"/>
      <c r="FC311" s="237"/>
      <c r="FD311" s="237"/>
      <c r="FE311" s="237"/>
      <c r="FF311" s="237"/>
      <c r="FG311" s="237"/>
      <c r="FH311" s="237"/>
      <c r="FI311" s="237"/>
      <c r="FJ311" s="237"/>
      <c r="FK311" s="237"/>
      <c r="FL311" s="237"/>
      <c r="FM311" s="237"/>
      <c r="FN311" s="237"/>
      <c r="FO311" s="237"/>
      <c r="FP311" s="237"/>
      <c r="FQ311" s="237"/>
      <c r="FR311" s="237"/>
      <c r="FS311" s="237"/>
      <c r="FT311" s="237"/>
      <c r="FU311" s="237"/>
      <c r="FV311" s="237"/>
      <c r="FW311" s="237"/>
      <c r="FX311" s="237"/>
      <c r="FY311" s="237"/>
      <c r="FZ311" s="237"/>
      <c r="GA311" s="237"/>
      <c r="GB311" s="237"/>
      <c r="GC311" s="237"/>
      <c r="GD311" s="237"/>
      <c r="GE311" s="237"/>
      <c r="GF311" s="237"/>
      <c r="GG311" s="237"/>
      <c r="GH311" s="237"/>
      <c r="GI311" s="237"/>
      <c r="GJ311" s="237"/>
      <c r="GK311" s="237"/>
      <c r="GL311" s="237"/>
      <c r="GM311" s="237"/>
      <c r="GN311" s="237"/>
      <c r="GO311" s="237"/>
      <c r="GP311" s="237"/>
      <c r="GQ311" s="237"/>
    </row>
    <row r="312" spans="1:199" s="81" customFormat="1" ht="15" hidden="1">
      <c r="A312" s="93" t="s">
        <v>2343</v>
      </c>
      <c r="B312" s="241" t="s">
        <v>5672</v>
      </c>
      <c r="C312" s="242">
        <v>0</v>
      </c>
      <c r="D312" s="242">
        <v>0</v>
      </c>
      <c r="E312" s="242">
        <v>0</v>
      </c>
      <c r="F312" s="242">
        <v>0</v>
      </c>
      <c r="G312" s="242">
        <v>0</v>
      </c>
      <c r="H312" s="242">
        <v>0</v>
      </c>
      <c r="I312" s="242">
        <v>0</v>
      </c>
      <c r="J312" s="242">
        <v>0</v>
      </c>
      <c r="K312" s="242">
        <v>0</v>
      </c>
      <c r="L312" s="242">
        <v>0</v>
      </c>
      <c r="M312" s="242">
        <v>0</v>
      </c>
      <c r="N312" s="242">
        <v>0</v>
      </c>
      <c r="O312" s="242">
        <v>0</v>
      </c>
      <c r="P312" s="28"/>
      <c r="Q312" s="242">
        <f>SUM(D312:O312)</f>
        <v>0</v>
      </c>
      <c r="R312" s="242">
        <f>IF($R$19&lt;1,0,Q312/$R$19)</f>
        <v>0</v>
      </c>
      <c r="S312" s="243"/>
      <c r="T312" s="351">
        <f>IF(Q312=0,0,1)+IF(C312=0,0,1)+IF(D312=0,0,1)+IF(E312=0,0,1)+IF(F312=0,0,1)+IF(G312=0,0,1)+IF(H312=0,0,1)+IF(I312=0,0,1)+IF(J312=0,0,1)+IF(K312=0,0,1)+IF(L312=0,0,1)+IF(M312=0,0,1)+IF(N312=0,0,1)+IF(O312=0,0,1)</f>
        <v>0</v>
      </c>
      <c r="U312" s="237"/>
      <c r="V312" s="237"/>
      <c r="W312" s="237"/>
      <c r="X312" s="237"/>
      <c r="Y312" s="237"/>
      <c r="Z312" s="237"/>
      <c r="AA312" s="237"/>
      <c r="AB312" s="237"/>
      <c r="AC312" s="237"/>
      <c r="AD312" s="237"/>
      <c r="AE312" s="237"/>
      <c r="AF312" s="237"/>
      <c r="AG312" s="237"/>
      <c r="AH312" s="237"/>
      <c r="AI312" s="237"/>
      <c r="AJ312" s="237"/>
      <c r="AK312" s="237"/>
      <c r="AL312" s="237"/>
      <c r="AM312" s="237"/>
      <c r="AN312" s="237"/>
      <c r="AO312" s="237"/>
      <c r="AP312" s="237"/>
      <c r="AQ312" s="237"/>
      <c r="AR312" s="237"/>
      <c r="AS312" s="237"/>
      <c r="AT312" s="237"/>
      <c r="AU312" s="237"/>
      <c r="AV312" s="237"/>
      <c r="AW312" s="237"/>
      <c r="AX312" s="237"/>
      <c r="AY312" s="237"/>
      <c r="AZ312" s="237"/>
      <c r="BA312" s="237"/>
      <c r="BB312" s="237"/>
      <c r="BC312" s="237"/>
      <c r="BD312" s="237"/>
      <c r="BE312" s="237"/>
      <c r="BF312" s="237"/>
      <c r="BG312" s="237"/>
      <c r="BH312" s="237"/>
      <c r="BI312" s="237"/>
      <c r="BJ312" s="237"/>
      <c r="BK312" s="237"/>
      <c r="BL312" s="237"/>
      <c r="BM312" s="237"/>
      <c r="BN312" s="237"/>
      <c r="BO312" s="237"/>
      <c r="BP312" s="237"/>
      <c r="BQ312" s="237"/>
      <c r="BR312" s="237"/>
      <c r="BS312" s="237"/>
      <c r="BT312" s="237"/>
      <c r="BU312" s="237"/>
      <c r="BV312" s="237"/>
      <c r="BW312" s="237"/>
      <c r="BX312" s="237"/>
      <c r="BY312" s="237"/>
      <c r="BZ312" s="237"/>
      <c r="CA312" s="237"/>
      <c r="CB312" s="237"/>
      <c r="CC312" s="237"/>
      <c r="CD312" s="237"/>
      <c r="CE312" s="237"/>
      <c r="CF312" s="237"/>
      <c r="CG312" s="237"/>
      <c r="CH312" s="237"/>
      <c r="CI312" s="237"/>
      <c r="CJ312" s="237"/>
      <c r="CK312" s="237"/>
      <c r="CL312" s="237"/>
      <c r="CM312" s="237"/>
      <c r="CN312" s="237"/>
      <c r="CO312" s="237"/>
      <c r="CP312" s="237"/>
      <c r="CQ312" s="237"/>
      <c r="CR312" s="237"/>
      <c r="CS312" s="237"/>
      <c r="CT312" s="237"/>
      <c r="CU312" s="237"/>
      <c r="CV312" s="237"/>
      <c r="CW312" s="237"/>
      <c r="CX312" s="237"/>
      <c r="CY312" s="237"/>
      <c r="CZ312" s="237"/>
      <c r="DA312" s="237"/>
      <c r="DB312" s="237"/>
      <c r="DC312" s="237"/>
      <c r="DD312" s="237"/>
      <c r="DE312" s="237"/>
      <c r="DF312" s="237"/>
      <c r="DG312" s="237"/>
      <c r="DH312" s="237"/>
      <c r="DI312" s="237"/>
      <c r="DJ312" s="237"/>
      <c r="DK312" s="237"/>
      <c r="DL312" s="237"/>
      <c r="DM312" s="237"/>
      <c r="DN312" s="237"/>
      <c r="DO312" s="237"/>
      <c r="DP312" s="237"/>
      <c r="DQ312" s="237"/>
      <c r="DR312" s="237"/>
      <c r="DS312" s="237"/>
      <c r="DT312" s="237"/>
      <c r="DU312" s="237"/>
      <c r="DV312" s="237"/>
      <c r="DW312" s="237"/>
      <c r="DX312" s="237"/>
      <c r="DY312" s="237"/>
      <c r="DZ312" s="237"/>
      <c r="EA312" s="237"/>
      <c r="EB312" s="237"/>
      <c r="EC312" s="237"/>
      <c r="ED312" s="237"/>
      <c r="EE312" s="237"/>
      <c r="EF312" s="237"/>
      <c r="EG312" s="237"/>
      <c r="EH312" s="237"/>
      <c r="EI312" s="237"/>
      <c r="EJ312" s="237"/>
      <c r="EK312" s="237"/>
      <c r="EL312" s="237"/>
      <c r="EM312" s="237"/>
      <c r="EN312" s="237"/>
      <c r="EO312" s="237"/>
      <c r="EP312" s="237"/>
      <c r="EQ312" s="237"/>
      <c r="ER312" s="237"/>
      <c r="ES312" s="237"/>
      <c r="ET312" s="237"/>
      <c r="EU312" s="237"/>
      <c r="EV312" s="237"/>
      <c r="EW312" s="237"/>
      <c r="EX312" s="237"/>
      <c r="EY312" s="237"/>
      <c r="EZ312" s="237"/>
      <c r="FA312" s="237"/>
      <c r="FB312" s="237"/>
      <c r="FC312" s="237"/>
      <c r="FD312" s="237"/>
      <c r="FE312" s="237"/>
      <c r="FF312" s="237"/>
      <c r="FG312" s="237"/>
      <c r="FH312" s="237"/>
      <c r="FI312" s="237"/>
      <c r="FJ312" s="237"/>
      <c r="FK312" s="237"/>
      <c r="FL312" s="237"/>
      <c r="FM312" s="237"/>
      <c r="FN312" s="237"/>
      <c r="FO312" s="237"/>
      <c r="FP312" s="237"/>
      <c r="FQ312" s="237"/>
      <c r="FR312" s="237"/>
      <c r="FS312" s="237"/>
      <c r="FT312" s="237"/>
      <c r="FU312" s="237"/>
      <c r="FV312" s="237"/>
      <c r="FW312" s="237"/>
      <c r="FX312" s="237"/>
      <c r="FY312" s="237"/>
      <c r="FZ312" s="237"/>
      <c r="GA312" s="237"/>
      <c r="GB312" s="237"/>
      <c r="GC312" s="237"/>
      <c r="GD312" s="237"/>
      <c r="GE312" s="237"/>
      <c r="GF312" s="237"/>
      <c r="GG312" s="237"/>
      <c r="GH312" s="237"/>
      <c r="GI312" s="237"/>
      <c r="GJ312" s="237"/>
      <c r="GK312" s="237"/>
      <c r="GL312" s="237"/>
      <c r="GM312" s="237"/>
      <c r="GN312" s="237"/>
      <c r="GO312" s="237"/>
      <c r="GP312" s="237"/>
      <c r="GQ312" s="237"/>
    </row>
    <row r="313" spans="1:199" s="81" customFormat="1" ht="15" hidden="1">
      <c r="A313" s="93" t="s">
        <v>2344</v>
      </c>
      <c r="B313" s="241" t="s">
        <v>5673</v>
      </c>
      <c r="C313" s="242">
        <v>0</v>
      </c>
      <c r="D313" s="242">
        <v>0</v>
      </c>
      <c r="E313" s="242">
        <v>0</v>
      </c>
      <c r="F313" s="242">
        <v>0</v>
      </c>
      <c r="G313" s="242">
        <v>0</v>
      </c>
      <c r="H313" s="242">
        <v>0</v>
      </c>
      <c r="I313" s="242">
        <v>0</v>
      </c>
      <c r="J313" s="242">
        <v>0</v>
      </c>
      <c r="K313" s="242">
        <v>0</v>
      </c>
      <c r="L313" s="242">
        <v>0</v>
      </c>
      <c r="M313" s="242">
        <v>0</v>
      </c>
      <c r="N313" s="242">
        <v>0</v>
      </c>
      <c r="O313" s="242">
        <v>0</v>
      </c>
      <c r="P313" s="28"/>
      <c r="Q313" s="242">
        <f>SUM(D313:O313)</f>
        <v>0</v>
      </c>
      <c r="R313" s="242">
        <f>IF($R$19&lt;1,0,Q313/$R$19)</f>
        <v>0</v>
      </c>
      <c r="S313" s="243"/>
      <c r="T313" s="351">
        <f>IF(Q313=0,0,1)+IF(C313=0,0,1)+IF(D313=0,0,1)+IF(E313=0,0,1)+IF(F313=0,0,1)+IF(G313=0,0,1)+IF(H313=0,0,1)+IF(I313=0,0,1)+IF(J313=0,0,1)+IF(K313=0,0,1)+IF(L313=0,0,1)+IF(M313=0,0,1)+IF(N313=0,0,1)+IF(O313=0,0,1)</f>
        <v>0</v>
      </c>
      <c r="U313" s="237"/>
      <c r="V313" s="237"/>
      <c r="W313" s="237"/>
      <c r="X313" s="237"/>
      <c r="Y313" s="237"/>
      <c r="Z313" s="237"/>
      <c r="AA313" s="237"/>
      <c r="AB313" s="237"/>
      <c r="AC313" s="237"/>
      <c r="AD313" s="237"/>
      <c r="AE313" s="237"/>
      <c r="AF313" s="237"/>
      <c r="AG313" s="237"/>
      <c r="AH313" s="237"/>
      <c r="AI313" s="237"/>
      <c r="AJ313" s="237"/>
      <c r="AK313" s="237"/>
      <c r="AL313" s="237"/>
      <c r="AM313" s="237"/>
      <c r="AN313" s="237"/>
      <c r="AO313" s="237"/>
      <c r="AP313" s="237"/>
      <c r="AQ313" s="237"/>
      <c r="AR313" s="237"/>
      <c r="AS313" s="237"/>
      <c r="AT313" s="237"/>
      <c r="AU313" s="237"/>
      <c r="AV313" s="237"/>
      <c r="AW313" s="237"/>
      <c r="AX313" s="237"/>
      <c r="AY313" s="237"/>
      <c r="AZ313" s="237"/>
      <c r="BA313" s="237"/>
      <c r="BB313" s="237"/>
      <c r="BC313" s="237"/>
      <c r="BD313" s="237"/>
      <c r="BE313" s="237"/>
      <c r="BF313" s="237"/>
      <c r="BG313" s="237"/>
      <c r="BH313" s="237"/>
      <c r="BI313" s="237"/>
      <c r="BJ313" s="237"/>
      <c r="BK313" s="237"/>
      <c r="BL313" s="237"/>
      <c r="BM313" s="237"/>
      <c r="BN313" s="237"/>
      <c r="BO313" s="237"/>
      <c r="BP313" s="237"/>
      <c r="BQ313" s="237"/>
      <c r="BR313" s="237"/>
      <c r="BS313" s="237"/>
      <c r="BT313" s="237"/>
      <c r="BU313" s="237"/>
      <c r="BV313" s="237"/>
      <c r="BW313" s="237"/>
      <c r="BX313" s="237"/>
      <c r="BY313" s="237"/>
      <c r="BZ313" s="237"/>
      <c r="CA313" s="237"/>
      <c r="CB313" s="237"/>
      <c r="CC313" s="237"/>
      <c r="CD313" s="237"/>
      <c r="CE313" s="237"/>
      <c r="CF313" s="237"/>
      <c r="CG313" s="237"/>
      <c r="CH313" s="237"/>
      <c r="CI313" s="237"/>
      <c r="CJ313" s="237"/>
      <c r="CK313" s="237"/>
      <c r="CL313" s="237"/>
      <c r="CM313" s="237"/>
      <c r="CN313" s="237"/>
      <c r="CO313" s="237"/>
      <c r="CP313" s="237"/>
      <c r="CQ313" s="237"/>
      <c r="CR313" s="237"/>
      <c r="CS313" s="237"/>
      <c r="CT313" s="237"/>
      <c r="CU313" s="237"/>
      <c r="CV313" s="237"/>
      <c r="CW313" s="237"/>
      <c r="CX313" s="237"/>
      <c r="CY313" s="237"/>
      <c r="CZ313" s="237"/>
      <c r="DA313" s="237"/>
      <c r="DB313" s="237"/>
      <c r="DC313" s="237"/>
      <c r="DD313" s="237"/>
      <c r="DE313" s="237"/>
      <c r="DF313" s="237"/>
      <c r="DG313" s="237"/>
      <c r="DH313" s="237"/>
      <c r="DI313" s="237"/>
      <c r="DJ313" s="237"/>
      <c r="DK313" s="237"/>
      <c r="DL313" s="237"/>
      <c r="DM313" s="237"/>
      <c r="DN313" s="237"/>
      <c r="DO313" s="237"/>
      <c r="DP313" s="237"/>
      <c r="DQ313" s="237"/>
      <c r="DR313" s="237"/>
      <c r="DS313" s="237"/>
      <c r="DT313" s="237"/>
      <c r="DU313" s="237"/>
      <c r="DV313" s="237"/>
      <c r="DW313" s="237"/>
      <c r="DX313" s="237"/>
      <c r="DY313" s="237"/>
      <c r="DZ313" s="237"/>
      <c r="EA313" s="237"/>
      <c r="EB313" s="237"/>
      <c r="EC313" s="237"/>
      <c r="ED313" s="237"/>
      <c r="EE313" s="237"/>
      <c r="EF313" s="237"/>
      <c r="EG313" s="237"/>
      <c r="EH313" s="237"/>
      <c r="EI313" s="237"/>
      <c r="EJ313" s="237"/>
      <c r="EK313" s="237"/>
      <c r="EL313" s="237"/>
      <c r="EM313" s="237"/>
      <c r="EN313" s="237"/>
      <c r="EO313" s="237"/>
      <c r="EP313" s="237"/>
      <c r="EQ313" s="237"/>
      <c r="ER313" s="237"/>
      <c r="ES313" s="237"/>
      <c r="ET313" s="237"/>
      <c r="EU313" s="237"/>
      <c r="EV313" s="237"/>
      <c r="EW313" s="237"/>
      <c r="EX313" s="237"/>
      <c r="EY313" s="237"/>
      <c r="EZ313" s="237"/>
      <c r="FA313" s="237"/>
      <c r="FB313" s="237"/>
      <c r="FC313" s="237"/>
      <c r="FD313" s="237"/>
      <c r="FE313" s="237"/>
      <c r="FF313" s="237"/>
      <c r="FG313" s="237"/>
      <c r="FH313" s="237"/>
      <c r="FI313" s="237"/>
      <c r="FJ313" s="237"/>
      <c r="FK313" s="237"/>
      <c r="FL313" s="237"/>
      <c r="FM313" s="237"/>
      <c r="FN313" s="237"/>
      <c r="FO313" s="237"/>
      <c r="FP313" s="237"/>
      <c r="FQ313" s="237"/>
      <c r="FR313" s="237"/>
      <c r="FS313" s="237"/>
      <c r="FT313" s="237"/>
      <c r="FU313" s="237"/>
      <c r="FV313" s="237"/>
      <c r="FW313" s="237"/>
      <c r="FX313" s="237"/>
      <c r="FY313" s="237"/>
      <c r="FZ313" s="237"/>
      <c r="GA313" s="237"/>
      <c r="GB313" s="237"/>
      <c r="GC313" s="237"/>
      <c r="GD313" s="237"/>
      <c r="GE313" s="237"/>
      <c r="GF313" s="237"/>
      <c r="GG313" s="237"/>
      <c r="GH313" s="237"/>
      <c r="GI313" s="237"/>
      <c r="GJ313" s="237"/>
      <c r="GK313" s="237"/>
      <c r="GL313" s="237"/>
      <c r="GM313" s="237"/>
      <c r="GN313" s="237"/>
      <c r="GO313" s="237"/>
      <c r="GP313" s="237"/>
      <c r="GQ313" s="237"/>
    </row>
    <row r="314" spans="1:199" s="81" customFormat="1" ht="15" hidden="1">
      <c r="A314" s="93" t="s">
        <v>2345</v>
      </c>
      <c r="B314" s="241" t="s">
        <v>5674</v>
      </c>
      <c r="C314" s="242">
        <v>0</v>
      </c>
      <c r="D314" s="242">
        <v>0</v>
      </c>
      <c r="E314" s="242">
        <v>0</v>
      </c>
      <c r="F314" s="242">
        <v>0</v>
      </c>
      <c r="G314" s="242">
        <v>0</v>
      </c>
      <c r="H314" s="242">
        <v>0</v>
      </c>
      <c r="I314" s="242">
        <v>0</v>
      </c>
      <c r="J314" s="242">
        <v>0</v>
      </c>
      <c r="K314" s="242">
        <v>0</v>
      </c>
      <c r="L314" s="242">
        <v>0</v>
      </c>
      <c r="M314" s="242">
        <v>0</v>
      </c>
      <c r="N314" s="242">
        <v>0</v>
      </c>
      <c r="O314" s="242">
        <v>0</v>
      </c>
      <c r="P314" s="28"/>
      <c r="Q314" s="242">
        <f>SUM(D314:O314)</f>
        <v>0</v>
      </c>
      <c r="R314" s="242">
        <f>IF($R$19&lt;1,0,Q314/$R$19)</f>
        <v>0</v>
      </c>
      <c r="S314" s="243"/>
      <c r="T314" s="351">
        <f>IF(Q314=0,0,1)+IF(C314=0,0,1)+IF(D314=0,0,1)+IF(E314=0,0,1)+IF(F314=0,0,1)+IF(G314=0,0,1)+IF(H314=0,0,1)+IF(I314=0,0,1)+IF(J314=0,0,1)+IF(K314=0,0,1)+IF(L314=0,0,1)+IF(M314=0,0,1)+IF(N314=0,0,1)+IF(O314=0,0,1)</f>
        <v>0</v>
      </c>
      <c r="U314" s="237"/>
      <c r="V314" s="237"/>
      <c r="W314" s="237"/>
      <c r="X314" s="237"/>
      <c r="Y314" s="237"/>
      <c r="Z314" s="237"/>
      <c r="AA314" s="237"/>
      <c r="AB314" s="237"/>
      <c r="AC314" s="237"/>
      <c r="AD314" s="237"/>
      <c r="AE314" s="237"/>
      <c r="AF314" s="237"/>
      <c r="AG314" s="237"/>
      <c r="AH314" s="237"/>
      <c r="AI314" s="237"/>
      <c r="AJ314" s="237"/>
      <c r="AK314" s="237"/>
      <c r="AL314" s="237"/>
      <c r="AM314" s="237"/>
      <c r="AN314" s="237"/>
      <c r="AO314" s="237"/>
      <c r="AP314" s="237"/>
      <c r="AQ314" s="237"/>
      <c r="AR314" s="237"/>
      <c r="AS314" s="237"/>
      <c r="AT314" s="237"/>
      <c r="AU314" s="237"/>
      <c r="AV314" s="237"/>
      <c r="AW314" s="237"/>
      <c r="AX314" s="237"/>
      <c r="AY314" s="237"/>
      <c r="AZ314" s="237"/>
      <c r="BA314" s="237"/>
      <c r="BB314" s="237"/>
      <c r="BC314" s="237"/>
      <c r="BD314" s="237"/>
      <c r="BE314" s="237"/>
      <c r="BF314" s="237"/>
      <c r="BG314" s="237"/>
      <c r="BH314" s="237"/>
      <c r="BI314" s="237"/>
      <c r="BJ314" s="237"/>
      <c r="BK314" s="237"/>
      <c r="BL314" s="237"/>
      <c r="BM314" s="237"/>
      <c r="BN314" s="237"/>
      <c r="BO314" s="237"/>
      <c r="BP314" s="237"/>
      <c r="BQ314" s="237"/>
      <c r="BR314" s="237"/>
      <c r="BS314" s="237"/>
      <c r="BT314" s="237"/>
      <c r="BU314" s="237"/>
      <c r="BV314" s="237"/>
      <c r="BW314" s="237"/>
      <c r="BX314" s="237"/>
      <c r="BY314" s="237"/>
      <c r="BZ314" s="237"/>
      <c r="CA314" s="237"/>
      <c r="CB314" s="237"/>
      <c r="CC314" s="237"/>
      <c r="CD314" s="237"/>
      <c r="CE314" s="237"/>
      <c r="CF314" s="237"/>
      <c r="CG314" s="237"/>
      <c r="CH314" s="237"/>
      <c r="CI314" s="237"/>
      <c r="CJ314" s="237"/>
      <c r="CK314" s="237"/>
      <c r="CL314" s="237"/>
      <c r="CM314" s="237"/>
      <c r="CN314" s="237"/>
      <c r="CO314" s="237"/>
      <c r="CP314" s="237"/>
      <c r="CQ314" s="237"/>
      <c r="CR314" s="237"/>
      <c r="CS314" s="237"/>
      <c r="CT314" s="237"/>
      <c r="CU314" s="237"/>
      <c r="CV314" s="237"/>
      <c r="CW314" s="237"/>
      <c r="CX314" s="237"/>
      <c r="CY314" s="237"/>
      <c r="CZ314" s="237"/>
      <c r="DA314" s="237"/>
      <c r="DB314" s="237"/>
      <c r="DC314" s="237"/>
      <c r="DD314" s="237"/>
      <c r="DE314" s="237"/>
      <c r="DF314" s="237"/>
      <c r="DG314" s="237"/>
      <c r="DH314" s="237"/>
      <c r="DI314" s="237"/>
      <c r="DJ314" s="237"/>
      <c r="DK314" s="237"/>
      <c r="DL314" s="237"/>
      <c r="DM314" s="237"/>
      <c r="DN314" s="237"/>
      <c r="DO314" s="237"/>
      <c r="DP314" s="237"/>
      <c r="DQ314" s="237"/>
      <c r="DR314" s="237"/>
      <c r="DS314" s="237"/>
      <c r="DT314" s="237"/>
      <c r="DU314" s="237"/>
      <c r="DV314" s="237"/>
      <c r="DW314" s="237"/>
      <c r="DX314" s="237"/>
      <c r="DY314" s="237"/>
      <c r="DZ314" s="237"/>
      <c r="EA314" s="237"/>
      <c r="EB314" s="237"/>
      <c r="EC314" s="237"/>
      <c r="ED314" s="237"/>
      <c r="EE314" s="237"/>
      <c r="EF314" s="237"/>
      <c r="EG314" s="237"/>
      <c r="EH314" s="237"/>
      <c r="EI314" s="237"/>
      <c r="EJ314" s="237"/>
      <c r="EK314" s="237"/>
      <c r="EL314" s="237"/>
      <c r="EM314" s="237"/>
      <c r="EN314" s="237"/>
      <c r="EO314" s="237"/>
      <c r="EP314" s="237"/>
      <c r="EQ314" s="237"/>
      <c r="ER314" s="237"/>
      <c r="ES314" s="237"/>
      <c r="ET314" s="237"/>
      <c r="EU314" s="237"/>
      <c r="EV314" s="237"/>
      <c r="EW314" s="237"/>
      <c r="EX314" s="237"/>
      <c r="EY314" s="237"/>
      <c r="EZ314" s="237"/>
      <c r="FA314" s="237"/>
      <c r="FB314" s="237"/>
      <c r="FC314" s="237"/>
      <c r="FD314" s="237"/>
      <c r="FE314" s="237"/>
      <c r="FF314" s="237"/>
      <c r="FG314" s="237"/>
      <c r="FH314" s="237"/>
      <c r="FI314" s="237"/>
      <c r="FJ314" s="237"/>
      <c r="FK314" s="237"/>
      <c r="FL314" s="237"/>
      <c r="FM314" s="237"/>
      <c r="FN314" s="237"/>
      <c r="FO314" s="237"/>
      <c r="FP314" s="237"/>
      <c r="FQ314" s="237"/>
      <c r="FR314" s="237"/>
      <c r="FS314" s="237"/>
      <c r="FT314" s="237"/>
      <c r="FU314" s="237"/>
      <c r="FV314" s="237"/>
      <c r="FW314" s="237"/>
      <c r="FX314" s="237"/>
      <c r="FY314" s="237"/>
      <c r="FZ314" s="237"/>
      <c r="GA314" s="237"/>
      <c r="GB314" s="237"/>
      <c r="GC314" s="237"/>
      <c r="GD314" s="237"/>
      <c r="GE314" s="237"/>
      <c r="GF314" s="237"/>
      <c r="GG314" s="237"/>
      <c r="GH314" s="237"/>
      <c r="GI314" s="237"/>
      <c r="GJ314" s="237"/>
      <c r="GK314" s="237"/>
      <c r="GL314" s="237"/>
      <c r="GM314" s="237"/>
      <c r="GN314" s="237"/>
      <c r="GO314" s="237"/>
      <c r="GP314" s="237"/>
      <c r="GQ314" s="237"/>
    </row>
    <row r="315" spans="1:199" s="81" customFormat="1" ht="15" customHeight="1">
      <c r="A315" s="93" t="s">
        <v>2346</v>
      </c>
      <c r="B315" s="241" t="s">
        <v>5675</v>
      </c>
      <c r="C315" s="242">
        <v>0</v>
      </c>
      <c r="D315" s="242">
        <v>0</v>
      </c>
      <c r="E315" s="242">
        <v>0</v>
      </c>
      <c r="F315" s="242">
        <v>0</v>
      </c>
      <c r="G315" s="242">
        <v>0</v>
      </c>
      <c r="H315" s="242">
        <v>0</v>
      </c>
      <c r="I315" s="242">
        <v>0</v>
      </c>
      <c r="J315" s="242">
        <v>4335.7</v>
      </c>
      <c r="K315" s="242">
        <v>4318.07</v>
      </c>
      <c r="L315" s="242">
        <v>4478.33</v>
      </c>
      <c r="M315" s="242">
        <v>4470.48</v>
      </c>
      <c r="N315" s="242">
        <v>4969.17</v>
      </c>
      <c r="O315" s="242">
        <v>4954.27</v>
      </c>
      <c r="P315" s="28"/>
      <c r="Q315" s="242">
        <f>SUM(D315:O315)</f>
        <v>27526.02</v>
      </c>
      <c r="R315" s="242">
        <f>IF($R$19&lt;1,0,Q315/$R$19)</f>
        <v>94.9173103448276</v>
      </c>
      <c r="S315" s="243"/>
      <c r="T315" s="351">
        <f>IF(Q315=0,0,1)+IF(C315=0,0,1)+IF(D315=0,0,1)+IF(E315=0,0,1)+IF(F315=0,0,1)+IF(G315=0,0,1)+IF(H315=0,0,1)+IF(I315=0,0,1)+IF(J315=0,0,1)+IF(K315=0,0,1)+IF(L315=0,0,1)+IF(M315=0,0,1)+IF(N315=0,0,1)+IF(O315=0,0,1)</f>
        <v>7</v>
      </c>
      <c r="U315" s="237"/>
      <c r="V315" s="237"/>
      <c r="W315" s="237"/>
      <c r="X315" s="237"/>
      <c r="Y315" s="237"/>
      <c r="Z315" s="237"/>
      <c r="AA315" s="237"/>
      <c r="AB315" s="237"/>
      <c r="AC315" s="237"/>
      <c r="AD315" s="237"/>
      <c r="AE315" s="237"/>
      <c r="AF315" s="237"/>
      <c r="AG315" s="237"/>
      <c r="AH315" s="237"/>
      <c r="AI315" s="237"/>
      <c r="AJ315" s="237"/>
      <c r="AK315" s="237"/>
      <c r="AL315" s="237"/>
      <c r="AM315" s="237"/>
      <c r="AN315" s="237"/>
      <c r="AO315" s="237"/>
      <c r="AP315" s="237"/>
      <c r="AQ315" s="237"/>
      <c r="AR315" s="237"/>
      <c r="AS315" s="237"/>
      <c r="AT315" s="237"/>
      <c r="AU315" s="237"/>
      <c r="AV315" s="237"/>
      <c r="AW315" s="237"/>
      <c r="AX315" s="237"/>
      <c r="AY315" s="237"/>
      <c r="AZ315" s="237"/>
      <c r="BA315" s="237"/>
      <c r="BB315" s="237"/>
      <c r="BC315" s="237"/>
      <c r="BD315" s="237"/>
      <c r="BE315" s="237"/>
      <c r="BF315" s="237"/>
      <c r="BG315" s="237"/>
      <c r="BH315" s="237"/>
      <c r="BI315" s="237"/>
      <c r="BJ315" s="237"/>
      <c r="BK315" s="237"/>
      <c r="BL315" s="237"/>
      <c r="BM315" s="237"/>
      <c r="BN315" s="237"/>
      <c r="BO315" s="237"/>
      <c r="BP315" s="237"/>
      <c r="BQ315" s="237"/>
      <c r="BR315" s="237"/>
      <c r="BS315" s="237"/>
      <c r="BT315" s="237"/>
      <c r="BU315" s="237"/>
      <c r="BV315" s="237"/>
      <c r="BW315" s="237"/>
      <c r="BX315" s="237"/>
      <c r="BY315" s="237"/>
      <c r="BZ315" s="237"/>
      <c r="CA315" s="237"/>
      <c r="CB315" s="237"/>
      <c r="CC315" s="237"/>
      <c r="CD315" s="237"/>
      <c r="CE315" s="237"/>
      <c r="CF315" s="237"/>
      <c r="CG315" s="237"/>
      <c r="CH315" s="237"/>
      <c r="CI315" s="237"/>
      <c r="CJ315" s="237"/>
      <c r="CK315" s="237"/>
      <c r="CL315" s="237"/>
      <c r="CM315" s="237"/>
      <c r="CN315" s="237"/>
      <c r="CO315" s="237"/>
      <c r="CP315" s="237"/>
      <c r="CQ315" s="237"/>
      <c r="CR315" s="237"/>
      <c r="CS315" s="237"/>
      <c r="CT315" s="237"/>
      <c r="CU315" s="237"/>
      <c r="CV315" s="237"/>
      <c r="CW315" s="237"/>
      <c r="CX315" s="237"/>
      <c r="CY315" s="237"/>
      <c r="CZ315" s="237"/>
      <c r="DA315" s="237"/>
      <c r="DB315" s="237"/>
      <c r="DC315" s="237"/>
      <c r="DD315" s="237"/>
      <c r="DE315" s="237"/>
      <c r="DF315" s="237"/>
      <c r="DG315" s="237"/>
      <c r="DH315" s="237"/>
      <c r="DI315" s="237"/>
      <c r="DJ315" s="237"/>
      <c r="DK315" s="237"/>
      <c r="DL315" s="237"/>
      <c r="DM315" s="237"/>
      <c r="DN315" s="237"/>
      <c r="DO315" s="237"/>
      <c r="DP315" s="237"/>
      <c r="DQ315" s="237"/>
      <c r="DR315" s="237"/>
      <c r="DS315" s="237"/>
      <c r="DT315" s="237"/>
      <c r="DU315" s="237"/>
      <c r="DV315" s="237"/>
      <c r="DW315" s="237"/>
      <c r="DX315" s="237"/>
      <c r="DY315" s="237"/>
      <c r="DZ315" s="237"/>
      <c r="EA315" s="237"/>
      <c r="EB315" s="237"/>
      <c r="EC315" s="237"/>
      <c r="ED315" s="237"/>
      <c r="EE315" s="237"/>
      <c r="EF315" s="237"/>
      <c r="EG315" s="237"/>
      <c r="EH315" s="237"/>
      <c r="EI315" s="237"/>
      <c r="EJ315" s="237"/>
      <c r="EK315" s="237"/>
      <c r="EL315" s="237"/>
      <c r="EM315" s="237"/>
      <c r="EN315" s="237"/>
      <c r="EO315" s="237"/>
      <c r="EP315" s="237"/>
      <c r="EQ315" s="237"/>
      <c r="ER315" s="237"/>
      <c r="ES315" s="237"/>
      <c r="ET315" s="237"/>
      <c r="EU315" s="237"/>
      <c r="EV315" s="237"/>
      <c r="EW315" s="237"/>
      <c r="EX315" s="237"/>
      <c r="EY315" s="237"/>
      <c r="EZ315" s="237"/>
      <c r="FA315" s="237"/>
      <c r="FB315" s="237"/>
      <c r="FC315" s="237"/>
      <c r="FD315" s="237"/>
      <c r="FE315" s="237"/>
      <c r="FF315" s="237"/>
      <c r="FG315" s="237"/>
      <c r="FH315" s="237"/>
      <c r="FI315" s="237"/>
      <c r="FJ315" s="237"/>
      <c r="FK315" s="237"/>
      <c r="FL315" s="237"/>
      <c r="FM315" s="237"/>
      <c r="FN315" s="237"/>
      <c r="FO315" s="237"/>
      <c r="FP315" s="237"/>
      <c r="FQ315" s="237"/>
      <c r="FR315" s="237"/>
      <c r="FS315" s="237"/>
      <c r="FT315" s="237"/>
      <c r="FU315" s="237"/>
      <c r="FV315" s="237"/>
      <c r="FW315" s="237"/>
      <c r="FX315" s="237"/>
      <c r="FY315" s="237"/>
      <c r="FZ315" s="237"/>
      <c r="GA315" s="237"/>
      <c r="GB315" s="237"/>
      <c r="GC315" s="237"/>
      <c r="GD315" s="237"/>
      <c r="GE315" s="237"/>
      <c r="GF315" s="237"/>
      <c r="GG315" s="237"/>
      <c r="GH315" s="237"/>
      <c r="GI315" s="237"/>
      <c r="GJ315" s="237"/>
      <c r="GK315" s="237"/>
      <c r="GL315" s="237"/>
      <c r="GM315" s="237"/>
      <c r="GN315" s="237"/>
      <c r="GO315" s="237"/>
      <c r="GP315" s="237"/>
      <c r="GQ315" s="237"/>
    </row>
    <row r="316" spans="1:199" s="81" customFormat="1" ht="15" customHeight="1">
      <c r="A316" s="93" t="s">
        <v>2347</v>
      </c>
      <c r="B316" s="241" t="s">
        <v>5676</v>
      </c>
      <c r="C316" s="242">
        <v>0</v>
      </c>
      <c r="D316" s="242">
        <v>0</v>
      </c>
      <c r="E316" s="242">
        <v>0</v>
      </c>
      <c r="F316" s="242">
        <v>0</v>
      </c>
      <c r="G316" s="242">
        <v>0</v>
      </c>
      <c r="H316" s="242">
        <v>0</v>
      </c>
      <c r="I316" s="242">
        <v>0</v>
      </c>
      <c r="J316" s="242">
        <v>0</v>
      </c>
      <c r="K316" s="242">
        <v>0</v>
      </c>
      <c r="L316" s="242">
        <v>0</v>
      </c>
      <c r="M316" s="242">
        <v>50</v>
      </c>
      <c r="N316" s="242">
        <v>50</v>
      </c>
      <c r="O316" s="242">
        <v>50</v>
      </c>
      <c r="P316" s="28"/>
      <c r="Q316" s="242">
        <f>SUM(D316:O316)</f>
        <v>150</v>
      </c>
      <c r="R316" s="242">
        <f>IF($R$19&lt;1,0,Q316/$R$19)</f>
        <v>0.517241379310345</v>
      </c>
      <c r="S316" s="243"/>
      <c r="T316" s="351">
        <f>IF(Q316=0,0,1)+IF(C316=0,0,1)+IF(D316=0,0,1)+IF(E316=0,0,1)+IF(F316=0,0,1)+IF(G316=0,0,1)+IF(H316=0,0,1)+IF(I316=0,0,1)+IF(J316=0,0,1)+IF(K316=0,0,1)+IF(L316=0,0,1)+IF(M316=0,0,1)+IF(N316=0,0,1)+IF(O316=0,0,1)</f>
        <v>4</v>
      </c>
      <c r="U316" s="237"/>
      <c r="V316" s="237"/>
      <c r="W316" s="237"/>
      <c r="X316" s="237"/>
      <c r="Y316" s="237"/>
      <c r="Z316" s="237"/>
      <c r="AA316" s="237"/>
      <c r="AB316" s="237"/>
      <c r="AC316" s="237"/>
      <c r="AD316" s="237"/>
      <c r="AE316" s="237"/>
      <c r="AF316" s="237"/>
      <c r="AG316" s="237"/>
      <c r="AH316" s="237"/>
      <c r="AI316" s="237"/>
      <c r="AJ316" s="237"/>
      <c r="AK316" s="237"/>
      <c r="AL316" s="237"/>
      <c r="AM316" s="237"/>
      <c r="AN316" s="237"/>
      <c r="AO316" s="237"/>
      <c r="AP316" s="237"/>
      <c r="AQ316" s="237"/>
      <c r="AR316" s="237"/>
      <c r="AS316" s="237"/>
      <c r="AT316" s="237"/>
      <c r="AU316" s="237"/>
      <c r="AV316" s="237"/>
      <c r="AW316" s="237"/>
      <c r="AX316" s="237"/>
      <c r="AY316" s="237"/>
      <c r="AZ316" s="237"/>
      <c r="BA316" s="237"/>
      <c r="BB316" s="237"/>
      <c r="BC316" s="237"/>
      <c r="BD316" s="237"/>
      <c r="BE316" s="237"/>
      <c r="BF316" s="237"/>
      <c r="BG316" s="237"/>
      <c r="BH316" s="237"/>
      <c r="BI316" s="237"/>
      <c r="BJ316" s="237"/>
      <c r="BK316" s="237"/>
      <c r="BL316" s="237"/>
      <c r="BM316" s="237"/>
      <c r="BN316" s="237"/>
      <c r="BO316" s="237"/>
      <c r="BP316" s="237"/>
      <c r="BQ316" s="237"/>
      <c r="BR316" s="237"/>
      <c r="BS316" s="237"/>
      <c r="BT316" s="237"/>
      <c r="BU316" s="237"/>
      <c r="BV316" s="237"/>
      <c r="BW316" s="237"/>
      <c r="BX316" s="237"/>
      <c r="BY316" s="237"/>
      <c r="BZ316" s="237"/>
      <c r="CA316" s="237"/>
      <c r="CB316" s="237"/>
      <c r="CC316" s="237"/>
      <c r="CD316" s="237"/>
      <c r="CE316" s="237"/>
      <c r="CF316" s="237"/>
      <c r="CG316" s="237"/>
      <c r="CH316" s="237"/>
      <c r="CI316" s="237"/>
      <c r="CJ316" s="237"/>
      <c r="CK316" s="237"/>
      <c r="CL316" s="237"/>
      <c r="CM316" s="237"/>
      <c r="CN316" s="237"/>
      <c r="CO316" s="237"/>
      <c r="CP316" s="237"/>
      <c r="CQ316" s="237"/>
      <c r="CR316" s="237"/>
      <c r="CS316" s="237"/>
      <c r="CT316" s="237"/>
      <c r="CU316" s="237"/>
      <c r="CV316" s="237"/>
      <c r="CW316" s="237"/>
      <c r="CX316" s="237"/>
      <c r="CY316" s="237"/>
      <c r="CZ316" s="237"/>
      <c r="DA316" s="237"/>
      <c r="DB316" s="237"/>
      <c r="DC316" s="237"/>
      <c r="DD316" s="237"/>
      <c r="DE316" s="237"/>
      <c r="DF316" s="237"/>
      <c r="DG316" s="237"/>
      <c r="DH316" s="237"/>
      <c r="DI316" s="237"/>
      <c r="DJ316" s="237"/>
      <c r="DK316" s="237"/>
      <c r="DL316" s="237"/>
      <c r="DM316" s="237"/>
      <c r="DN316" s="237"/>
      <c r="DO316" s="237"/>
      <c r="DP316" s="237"/>
      <c r="DQ316" s="237"/>
      <c r="DR316" s="237"/>
      <c r="DS316" s="237"/>
      <c r="DT316" s="237"/>
      <c r="DU316" s="237"/>
      <c r="DV316" s="237"/>
      <c r="DW316" s="237"/>
      <c r="DX316" s="237"/>
      <c r="DY316" s="237"/>
      <c r="DZ316" s="237"/>
      <c r="EA316" s="237"/>
      <c r="EB316" s="237"/>
      <c r="EC316" s="237"/>
      <c r="ED316" s="237"/>
      <c r="EE316" s="237"/>
      <c r="EF316" s="237"/>
      <c r="EG316" s="237"/>
      <c r="EH316" s="237"/>
      <c r="EI316" s="237"/>
      <c r="EJ316" s="237"/>
      <c r="EK316" s="237"/>
      <c r="EL316" s="237"/>
      <c r="EM316" s="237"/>
      <c r="EN316" s="237"/>
      <c r="EO316" s="237"/>
      <c r="EP316" s="237"/>
      <c r="EQ316" s="237"/>
      <c r="ER316" s="237"/>
      <c r="ES316" s="237"/>
      <c r="ET316" s="237"/>
      <c r="EU316" s="237"/>
      <c r="EV316" s="237"/>
      <c r="EW316" s="237"/>
      <c r="EX316" s="237"/>
      <c r="EY316" s="237"/>
      <c r="EZ316" s="237"/>
      <c r="FA316" s="237"/>
      <c r="FB316" s="237"/>
      <c r="FC316" s="237"/>
      <c r="FD316" s="237"/>
      <c r="FE316" s="237"/>
      <c r="FF316" s="237"/>
      <c r="FG316" s="237"/>
      <c r="FH316" s="237"/>
      <c r="FI316" s="237"/>
      <c r="FJ316" s="237"/>
      <c r="FK316" s="237"/>
      <c r="FL316" s="237"/>
      <c r="FM316" s="237"/>
      <c r="FN316" s="237"/>
      <c r="FO316" s="237"/>
      <c r="FP316" s="237"/>
      <c r="FQ316" s="237"/>
      <c r="FR316" s="237"/>
      <c r="FS316" s="237"/>
      <c r="FT316" s="237"/>
      <c r="FU316" s="237"/>
      <c r="FV316" s="237"/>
      <c r="FW316" s="237"/>
      <c r="FX316" s="237"/>
      <c r="FY316" s="237"/>
      <c r="FZ316" s="237"/>
      <c r="GA316" s="237"/>
      <c r="GB316" s="237"/>
      <c r="GC316" s="237"/>
      <c r="GD316" s="237"/>
      <c r="GE316" s="237"/>
      <c r="GF316" s="237"/>
      <c r="GG316" s="237"/>
      <c r="GH316" s="237"/>
      <c r="GI316" s="237"/>
      <c r="GJ316" s="237"/>
      <c r="GK316" s="237"/>
      <c r="GL316" s="237"/>
      <c r="GM316" s="237"/>
      <c r="GN316" s="237"/>
      <c r="GO316" s="237"/>
      <c r="GP316" s="237"/>
      <c r="GQ316" s="237"/>
    </row>
    <row r="317" spans="1:199" s="81" customFormat="1" ht="15" customHeight="1">
      <c r="A317" s="93" t="s">
        <v>2348</v>
      </c>
      <c r="B317" s="241" t="s">
        <v>5677</v>
      </c>
      <c r="C317" s="242">
        <v>0</v>
      </c>
      <c r="D317" s="242">
        <v>0</v>
      </c>
      <c r="E317" s="242">
        <v>0</v>
      </c>
      <c r="F317" s="242">
        <v>0</v>
      </c>
      <c r="G317" s="242">
        <v>0</v>
      </c>
      <c r="H317" s="242">
        <v>0</v>
      </c>
      <c r="I317" s="242">
        <v>0</v>
      </c>
      <c r="J317" s="242">
        <v>4294.93</v>
      </c>
      <c r="K317" s="242">
        <v>5880.48</v>
      </c>
      <c r="L317" s="242">
        <v>5085.13</v>
      </c>
      <c r="M317" s="242">
        <v>6872.28</v>
      </c>
      <c r="N317" s="242">
        <v>5379.96</v>
      </c>
      <c r="O317" s="242">
        <v>5941.87</v>
      </c>
      <c r="P317" s="28"/>
      <c r="Q317" s="242">
        <f>SUM(D317:O317)</f>
        <v>33454.65</v>
      </c>
      <c r="R317" s="242">
        <f>IF($R$19&lt;1,0,Q317/$R$19)</f>
        <v>115.360862068966</v>
      </c>
      <c r="S317" s="243"/>
      <c r="T317" s="351">
        <f>IF(Q317=0,0,1)+IF(C317=0,0,1)+IF(D317=0,0,1)+IF(E317=0,0,1)+IF(F317=0,0,1)+IF(G317=0,0,1)+IF(H317=0,0,1)+IF(I317=0,0,1)+IF(J317=0,0,1)+IF(K317=0,0,1)+IF(L317=0,0,1)+IF(M317=0,0,1)+IF(N317=0,0,1)+IF(O317=0,0,1)</f>
        <v>7</v>
      </c>
      <c r="U317" s="237"/>
      <c r="V317" s="237"/>
      <c r="W317" s="237"/>
      <c r="X317" s="237"/>
      <c r="Y317" s="237"/>
      <c r="Z317" s="237"/>
      <c r="AA317" s="237"/>
      <c r="AB317" s="237"/>
      <c r="AC317" s="237"/>
      <c r="AD317" s="237"/>
      <c r="AE317" s="237"/>
      <c r="AF317" s="237"/>
      <c r="AG317" s="237"/>
      <c r="AH317" s="237"/>
      <c r="AI317" s="237"/>
      <c r="AJ317" s="237"/>
      <c r="AK317" s="237"/>
      <c r="AL317" s="237"/>
      <c r="AM317" s="237"/>
      <c r="AN317" s="237"/>
      <c r="AO317" s="237"/>
      <c r="AP317" s="237"/>
      <c r="AQ317" s="237"/>
      <c r="AR317" s="237"/>
      <c r="AS317" s="237"/>
      <c r="AT317" s="237"/>
      <c r="AU317" s="237"/>
      <c r="AV317" s="237"/>
      <c r="AW317" s="237"/>
      <c r="AX317" s="237"/>
      <c r="AY317" s="237"/>
      <c r="AZ317" s="237"/>
      <c r="BA317" s="237"/>
      <c r="BB317" s="237"/>
      <c r="BC317" s="237"/>
      <c r="BD317" s="237"/>
      <c r="BE317" s="237"/>
      <c r="BF317" s="237"/>
      <c r="BG317" s="237"/>
      <c r="BH317" s="237"/>
      <c r="BI317" s="237"/>
      <c r="BJ317" s="237"/>
      <c r="BK317" s="237"/>
      <c r="BL317" s="237"/>
      <c r="BM317" s="237"/>
      <c r="BN317" s="237"/>
      <c r="BO317" s="237"/>
      <c r="BP317" s="237"/>
      <c r="BQ317" s="237"/>
      <c r="BR317" s="237"/>
      <c r="BS317" s="237"/>
      <c r="BT317" s="237"/>
      <c r="BU317" s="237"/>
      <c r="BV317" s="237"/>
      <c r="BW317" s="237"/>
      <c r="BX317" s="237"/>
      <c r="BY317" s="237"/>
      <c r="BZ317" s="237"/>
      <c r="CA317" s="237"/>
      <c r="CB317" s="237"/>
      <c r="CC317" s="237"/>
      <c r="CD317" s="237"/>
      <c r="CE317" s="237"/>
      <c r="CF317" s="237"/>
      <c r="CG317" s="237"/>
      <c r="CH317" s="237"/>
      <c r="CI317" s="237"/>
      <c r="CJ317" s="237"/>
      <c r="CK317" s="237"/>
      <c r="CL317" s="237"/>
      <c r="CM317" s="237"/>
      <c r="CN317" s="237"/>
      <c r="CO317" s="237"/>
      <c r="CP317" s="237"/>
      <c r="CQ317" s="237"/>
      <c r="CR317" s="237"/>
      <c r="CS317" s="237"/>
      <c r="CT317" s="237"/>
      <c r="CU317" s="237"/>
      <c r="CV317" s="237"/>
      <c r="CW317" s="237"/>
      <c r="CX317" s="237"/>
      <c r="CY317" s="237"/>
      <c r="CZ317" s="237"/>
      <c r="DA317" s="237"/>
      <c r="DB317" s="237"/>
      <c r="DC317" s="237"/>
      <c r="DD317" s="237"/>
      <c r="DE317" s="237"/>
      <c r="DF317" s="237"/>
      <c r="DG317" s="237"/>
      <c r="DH317" s="237"/>
      <c r="DI317" s="237"/>
      <c r="DJ317" s="237"/>
      <c r="DK317" s="237"/>
      <c r="DL317" s="237"/>
      <c r="DM317" s="237"/>
      <c r="DN317" s="237"/>
      <c r="DO317" s="237"/>
      <c r="DP317" s="237"/>
      <c r="DQ317" s="237"/>
      <c r="DR317" s="237"/>
      <c r="DS317" s="237"/>
      <c r="DT317" s="237"/>
      <c r="DU317" s="237"/>
      <c r="DV317" s="237"/>
      <c r="DW317" s="237"/>
      <c r="DX317" s="237"/>
      <c r="DY317" s="237"/>
      <c r="DZ317" s="237"/>
      <c r="EA317" s="237"/>
      <c r="EB317" s="237"/>
      <c r="EC317" s="237"/>
      <c r="ED317" s="237"/>
      <c r="EE317" s="237"/>
      <c r="EF317" s="237"/>
      <c r="EG317" s="237"/>
      <c r="EH317" s="237"/>
      <c r="EI317" s="237"/>
      <c r="EJ317" s="237"/>
      <c r="EK317" s="237"/>
      <c r="EL317" s="237"/>
      <c r="EM317" s="237"/>
      <c r="EN317" s="237"/>
      <c r="EO317" s="237"/>
      <c r="EP317" s="237"/>
      <c r="EQ317" s="237"/>
      <c r="ER317" s="237"/>
      <c r="ES317" s="237"/>
      <c r="ET317" s="237"/>
      <c r="EU317" s="237"/>
      <c r="EV317" s="237"/>
      <c r="EW317" s="237"/>
      <c r="EX317" s="237"/>
      <c r="EY317" s="237"/>
      <c r="EZ317" s="237"/>
      <c r="FA317" s="237"/>
      <c r="FB317" s="237"/>
      <c r="FC317" s="237"/>
      <c r="FD317" s="237"/>
      <c r="FE317" s="237"/>
      <c r="FF317" s="237"/>
      <c r="FG317" s="237"/>
      <c r="FH317" s="237"/>
      <c r="FI317" s="237"/>
      <c r="FJ317" s="237"/>
      <c r="FK317" s="237"/>
      <c r="FL317" s="237"/>
      <c r="FM317" s="237"/>
      <c r="FN317" s="237"/>
      <c r="FO317" s="237"/>
      <c r="FP317" s="237"/>
      <c r="FQ317" s="237"/>
      <c r="FR317" s="237"/>
      <c r="FS317" s="237"/>
      <c r="FT317" s="237"/>
      <c r="FU317" s="237"/>
      <c r="FV317" s="237"/>
      <c r="FW317" s="237"/>
      <c r="FX317" s="237"/>
      <c r="FY317" s="237"/>
      <c r="FZ317" s="237"/>
      <c r="GA317" s="237"/>
      <c r="GB317" s="237"/>
      <c r="GC317" s="237"/>
      <c r="GD317" s="237"/>
      <c r="GE317" s="237"/>
      <c r="GF317" s="237"/>
      <c r="GG317" s="237"/>
      <c r="GH317" s="237"/>
      <c r="GI317" s="237"/>
      <c r="GJ317" s="237"/>
      <c r="GK317" s="237"/>
      <c r="GL317" s="237"/>
      <c r="GM317" s="237"/>
      <c r="GN317" s="237"/>
      <c r="GO317" s="237"/>
      <c r="GP317" s="237"/>
      <c r="GQ317" s="237"/>
    </row>
    <row r="318" spans="1:199" s="81" customFormat="1" ht="15" hidden="1">
      <c r="A318" s="93" t="s">
        <v>2349</v>
      </c>
      <c r="B318" s="241" t="s">
        <v>5678</v>
      </c>
      <c r="C318" s="242">
        <v>0</v>
      </c>
      <c r="D318" s="242">
        <v>0</v>
      </c>
      <c r="E318" s="242">
        <v>0</v>
      </c>
      <c r="F318" s="242">
        <v>0</v>
      </c>
      <c r="G318" s="242">
        <v>0</v>
      </c>
      <c r="H318" s="242">
        <v>0</v>
      </c>
      <c r="I318" s="242">
        <v>0</v>
      </c>
      <c r="J318" s="242">
        <v>0</v>
      </c>
      <c r="K318" s="242">
        <v>0</v>
      </c>
      <c r="L318" s="242">
        <v>0</v>
      </c>
      <c r="M318" s="242">
        <v>0</v>
      </c>
      <c r="N318" s="242">
        <v>0</v>
      </c>
      <c r="O318" s="242">
        <v>0</v>
      </c>
      <c r="P318" s="28"/>
      <c r="Q318" s="242">
        <f>SUM(D318:O318)</f>
        <v>0</v>
      </c>
      <c r="R318" s="242">
        <f>IF($R$19&lt;1,0,Q318/$R$19)</f>
        <v>0</v>
      </c>
      <c r="S318" s="243"/>
      <c r="T318" s="351">
        <f>IF(Q318=0,0,1)+IF(C318=0,0,1)+IF(D318=0,0,1)+IF(E318=0,0,1)+IF(F318=0,0,1)+IF(G318=0,0,1)+IF(H318=0,0,1)+IF(I318=0,0,1)+IF(J318=0,0,1)+IF(K318=0,0,1)+IF(L318=0,0,1)+IF(M318=0,0,1)+IF(N318=0,0,1)+IF(O318=0,0,1)</f>
        <v>0</v>
      </c>
      <c r="U318" s="237"/>
      <c r="V318" s="237"/>
      <c r="W318" s="237"/>
      <c r="X318" s="237"/>
      <c r="Y318" s="237"/>
      <c r="Z318" s="237"/>
      <c r="AA318" s="237"/>
      <c r="AB318" s="237"/>
      <c r="AC318" s="237"/>
      <c r="AD318" s="237"/>
      <c r="AE318" s="237"/>
      <c r="AF318" s="237"/>
      <c r="AG318" s="237"/>
      <c r="AH318" s="237"/>
      <c r="AI318" s="237"/>
      <c r="AJ318" s="237"/>
      <c r="AK318" s="237"/>
      <c r="AL318" s="237"/>
      <c r="AM318" s="237"/>
      <c r="AN318" s="237"/>
      <c r="AO318" s="237"/>
      <c r="AP318" s="237"/>
      <c r="AQ318" s="237"/>
      <c r="AR318" s="237"/>
      <c r="AS318" s="237"/>
      <c r="AT318" s="237"/>
      <c r="AU318" s="237"/>
      <c r="AV318" s="237"/>
      <c r="AW318" s="237"/>
      <c r="AX318" s="237"/>
      <c r="AY318" s="237"/>
      <c r="AZ318" s="237"/>
      <c r="BA318" s="237"/>
      <c r="BB318" s="237"/>
      <c r="BC318" s="237"/>
      <c r="BD318" s="237"/>
      <c r="BE318" s="237"/>
      <c r="BF318" s="237"/>
      <c r="BG318" s="237"/>
      <c r="BH318" s="237"/>
      <c r="BI318" s="237"/>
      <c r="BJ318" s="237"/>
      <c r="BK318" s="237"/>
      <c r="BL318" s="237"/>
      <c r="BM318" s="237"/>
      <c r="BN318" s="237"/>
      <c r="BO318" s="237"/>
      <c r="BP318" s="237"/>
      <c r="BQ318" s="237"/>
      <c r="BR318" s="237"/>
      <c r="BS318" s="237"/>
      <c r="BT318" s="237"/>
      <c r="BU318" s="237"/>
      <c r="BV318" s="237"/>
      <c r="BW318" s="237"/>
      <c r="BX318" s="237"/>
      <c r="BY318" s="237"/>
      <c r="BZ318" s="237"/>
      <c r="CA318" s="237"/>
      <c r="CB318" s="237"/>
      <c r="CC318" s="237"/>
      <c r="CD318" s="237"/>
      <c r="CE318" s="237"/>
      <c r="CF318" s="237"/>
      <c r="CG318" s="237"/>
      <c r="CH318" s="237"/>
      <c r="CI318" s="237"/>
      <c r="CJ318" s="237"/>
      <c r="CK318" s="237"/>
      <c r="CL318" s="237"/>
      <c r="CM318" s="237"/>
      <c r="CN318" s="237"/>
      <c r="CO318" s="237"/>
      <c r="CP318" s="237"/>
      <c r="CQ318" s="237"/>
      <c r="CR318" s="237"/>
      <c r="CS318" s="237"/>
      <c r="CT318" s="237"/>
      <c r="CU318" s="237"/>
      <c r="CV318" s="237"/>
      <c r="CW318" s="237"/>
      <c r="CX318" s="237"/>
      <c r="CY318" s="237"/>
      <c r="CZ318" s="237"/>
      <c r="DA318" s="237"/>
      <c r="DB318" s="237"/>
      <c r="DC318" s="237"/>
      <c r="DD318" s="237"/>
      <c r="DE318" s="237"/>
      <c r="DF318" s="237"/>
      <c r="DG318" s="237"/>
      <c r="DH318" s="237"/>
      <c r="DI318" s="237"/>
      <c r="DJ318" s="237"/>
      <c r="DK318" s="237"/>
      <c r="DL318" s="237"/>
      <c r="DM318" s="237"/>
      <c r="DN318" s="237"/>
      <c r="DO318" s="237"/>
      <c r="DP318" s="237"/>
      <c r="DQ318" s="237"/>
      <c r="DR318" s="237"/>
      <c r="DS318" s="237"/>
      <c r="DT318" s="237"/>
      <c r="DU318" s="237"/>
      <c r="DV318" s="237"/>
      <c r="DW318" s="237"/>
      <c r="DX318" s="237"/>
      <c r="DY318" s="237"/>
      <c r="DZ318" s="237"/>
      <c r="EA318" s="237"/>
      <c r="EB318" s="237"/>
      <c r="EC318" s="237"/>
      <c r="ED318" s="237"/>
      <c r="EE318" s="237"/>
      <c r="EF318" s="237"/>
      <c r="EG318" s="237"/>
      <c r="EH318" s="237"/>
      <c r="EI318" s="237"/>
      <c r="EJ318" s="237"/>
      <c r="EK318" s="237"/>
      <c r="EL318" s="237"/>
      <c r="EM318" s="237"/>
      <c r="EN318" s="237"/>
      <c r="EO318" s="237"/>
      <c r="EP318" s="237"/>
      <c r="EQ318" s="237"/>
      <c r="ER318" s="237"/>
      <c r="ES318" s="237"/>
      <c r="ET318" s="237"/>
      <c r="EU318" s="237"/>
      <c r="EV318" s="237"/>
      <c r="EW318" s="237"/>
      <c r="EX318" s="237"/>
      <c r="EY318" s="237"/>
      <c r="EZ318" s="237"/>
      <c r="FA318" s="237"/>
      <c r="FB318" s="237"/>
      <c r="FC318" s="237"/>
      <c r="FD318" s="237"/>
      <c r="FE318" s="237"/>
      <c r="FF318" s="237"/>
      <c r="FG318" s="237"/>
      <c r="FH318" s="237"/>
      <c r="FI318" s="237"/>
      <c r="FJ318" s="237"/>
      <c r="FK318" s="237"/>
      <c r="FL318" s="237"/>
      <c r="FM318" s="237"/>
      <c r="FN318" s="237"/>
      <c r="FO318" s="237"/>
      <c r="FP318" s="237"/>
      <c r="FQ318" s="237"/>
      <c r="FR318" s="237"/>
      <c r="FS318" s="237"/>
      <c r="FT318" s="237"/>
      <c r="FU318" s="237"/>
      <c r="FV318" s="237"/>
      <c r="FW318" s="237"/>
      <c r="FX318" s="237"/>
      <c r="FY318" s="237"/>
      <c r="FZ318" s="237"/>
      <c r="GA318" s="237"/>
      <c r="GB318" s="237"/>
      <c r="GC318" s="237"/>
      <c r="GD318" s="237"/>
      <c r="GE318" s="237"/>
      <c r="GF318" s="237"/>
      <c r="GG318" s="237"/>
      <c r="GH318" s="237"/>
      <c r="GI318" s="237"/>
      <c r="GJ318" s="237"/>
      <c r="GK318" s="237"/>
      <c r="GL318" s="237"/>
      <c r="GM318" s="237"/>
      <c r="GN318" s="237"/>
      <c r="GO318" s="237"/>
      <c r="GP318" s="237"/>
      <c r="GQ318" s="237"/>
    </row>
    <row r="319" spans="1:199" s="81" customFormat="1" ht="15" customHeight="1">
      <c r="A319" s="93" t="s">
        <v>2350</v>
      </c>
      <c r="B319" s="241" t="s">
        <v>5679</v>
      </c>
      <c r="C319" s="242">
        <v>0</v>
      </c>
      <c r="D319" s="242">
        <v>0</v>
      </c>
      <c r="E319" s="242">
        <v>0</v>
      </c>
      <c r="F319" s="242">
        <v>0</v>
      </c>
      <c r="G319" s="242">
        <v>0</v>
      </c>
      <c r="H319" s="242">
        <v>0</v>
      </c>
      <c r="I319" s="242">
        <v>0</v>
      </c>
      <c r="J319" s="242">
        <v>6283</v>
      </c>
      <c r="K319" s="242">
        <v>13709.3</v>
      </c>
      <c r="L319" s="242">
        <v>10472.78</v>
      </c>
      <c r="M319" s="242">
        <v>14929.42</v>
      </c>
      <c r="N319" s="242">
        <v>11354.42</v>
      </c>
      <c r="O319" s="242">
        <v>12267.37</v>
      </c>
      <c r="P319" s="28"/>
      <c r="Q319" s="242">
        <f>SUM(D319:O319)</f>
        <v>69016.29</v>
      </c>
      <c r="R319" s="242">
        <f>IF($R$19&lt;1,0,Q319/$R$19)</f>
        <v>237.987206896552</v>
      </c>
      <c r="S319" s="243"/>
      <c r="T319" s="351">
        <f>IF(Q319=0,0,1)+IF(C319=0,0,1)+IF(D319=0,0,1)+IF(E319=0,0,1)+IF(F319=0,0,1)+IF(G319=0,0,1)+IF(H319=0,0,1)+IF(I319=0,0,1)+IF(J319=0,0,1)+IF(K319=0,0,1)+IF(L319=0,0,1)+IF(M319=0,0,1)+IF(N319=0,0,1)+IF(O319=0,0,1)</f>
        <v>7</v>
      </c>
      <c r="U319" s="237"/>
      <c r="V319" s="237"/>
      <c r="W319" s="237"/>
      <c r="X319" s="237"/>
      <c r="Y319" s="237"/>
      <c r="Z319" s="237"/>
      <c r="AA319" s="237"/>
      <c r="AB319" s="237"/>
      <c r="AC319" s="237"/>
      <c r="AD319" s="237"/>
      <c r="AE319" s="237"/>
      <c r="AF319" s="237"/>
      <c r="AG319" s="237"/>
      <c r="AH319" s="237"/>
      <c r="AI319" s="237"/>
      <c r="AJ319" s="237"/>
      <c r="AK319" s="237"/>
      <c r="AL319" s="237"/>
      <c r="AM319" s="237"/>
      <c r="AN319" s="237"/>
      <c r="AO319" s="237"/>
      <c r="AP319" s="237"/>
      <c r="AQ319" s="237"/>
      <c r="AR319" s="237"/>
      <c r="AS319" s="237"/>
      <c r="AT319" s="237"/>
      <c r="AU319" s="237"/>
      <c r="AV319" s="237"/>
      <c r="AW319" s="237"/>
      <c r="AX319" s="237"/>
      <c r="AY319" s="237"/>
      <c r="AZ319" s="237"/>
      <c r="BA319" s="237"/>
      <c r="BB319" s="237"/>
      <c r="BC319" s="237"/>
      <c r="BD319" s="237"/>
      <c r="BE319" s="237"/>
      <c r="BF319" s="237"/>
      <c r="BG319" s="237"/>
      <c r="BH319" s="237"/>
      <c r="BI319" s="237"/>
      <c r="BJ319" s="237"/>
      <c r="BK319" s="237"/>
      <c r="BL319" s="237"/>
      <c r="BM319" s="237"/>
      <c r="BN319" s="237"/>
      <c r="BO319" s="237"/>
      <c r="BP319" s="237"/>
      <c r="BQ319" s="237"/>
      <c r="BR319" s="237"/>
      <c r="BS319" s="237"/>
      <c r="BT319" s="237"/>
      <c r="BU319" s="237"/>
      <c r="BV319" s="237"/>
      <c r="BW319" s="237"/>
      <c r="BX319" s="237"/>
      <c r="BY319" s="237"/>
      <c r="BZ319" s="237"/>
      <c r="CA319" s="237"/>
      <c r="CB319" s="237"/>
      <c r="CC319" s="237"/>
      <c r="CD319" s="237"/>
      <c r="CE319" s="237"/>
      <c r="CF319" s="237"/>
      <c r="CG319" s="237"/>
      <c r="CH319" s="237"/>
      <c r="CI319" s="237"/>
      <c r="CJ319" s="237"/>
      <c r="CK319" s="237"/>
      <c r="CL319" s="237"/>
      <c r="CM319" s="237"/>
      <c r="CN319" s="237"/>
      <c r="CO319" s="237"/>
      <c r="CP319" s="237"/>
      <c r="CQ319" s="237"/>
      <c r="CR319" s="237"/>
      <c r="CS319" s="237"/>
      <c r="CT319" s="237"/>
      <c r="CU319" s="237"/>
      <c r="CV319" s="237"/>
      <c r="CW319" s="237"/>
      <c r="CX319" s="237"/>
      <c r="CY319" s="237"/>
      <c r="CZ319" s="237"/>
      <c r="DA319" s="237"/>
      <c r="DB319" s="237"/>
      <c r="DC319" s="237"/>
      <c r="DD319" s="237"/>
      <c r="DE319" s="237"/>
      <c r="DF319" s="237"/>
      <c r="DG319" s="237"/>
      <c r="DH319" s="237"/>
      <c r="DI319" s="237"/>
      <c r="DJ319" s="237"/>
      <c r="DK319" s="237"/>
      <c r="DL319" s="237"/>
      <c r="DM319" s="237"/>
      <c r="DN319" s="237"/>
      <c r="DO319" s="237"/>
      <c r="DP319" s="237"/>
      <c r="DQ319" s="237"/>
      <c r="DR319" s="237"/>
      <c r="DS319" s="237"/>
      <c r="DT319" s="237"/>
      <c r="DU319" s="237"/>
      <c r="DV319" s="237"/>
      <c r="DW319" s="237"/>
      <c r="DX319" s="237"/>
      <c r="DY319" s="237"/>
      <c r="DZ319" s="237"/>
      <c r="EA319" s="237"/>
      <c r="EB319" s="237"/>
      <c r="EC319" s="237"/>
      <c r="ED319" s="237"/>
      <c r="EE319" s="237"/>
      <c r="EF319" s="237"/>
      <c r="EG319" s="237"/>
      <c r="EH319" s="237"/>
      <c r="EI319" s="237"/>
      <c r="EJ319" s="237"/>
      <c r="EK319" s="237"/>
      <c r="EL319" s="237"/>
      <c r="EM319" s="237"/>
      <c r="EN319" s="237"/>
      <c r="EO319" s="237"/>
      <c r="EP319" s="237"/>
      <c r="EQ319" s="237"/>
      <c r="ER319" s="237"/>
      <c r="ES319" s="237"/>
      <c r="ET319" s="237"/>
      <c r="EU319" s="237"/>
      <c r="EV319" s="237"/>
      <c r="EW319" s="237"/>
      <c r="EX319" s="237"/>
      <c r="EY319" s="237"/>
      <c r="EZ319" s="237"/>
      <c r="FA319" s="237"/>
      <c r="FB319" s="237"/>
      <c r="FC319" s="237"/>
      <c r="FD319" s="237"/>
      <c r="FE319" s="237"/>
      <c r="FF319" s="237"/>
      <c r="FG319" s="237"/>
      <c r="FH319" s="237"/>
      <c r="FI319" s="237"/>
      <c r="FJ319" s="237"/>
      <c r="FK319" s="237"/>
      <c r="FL319" s="237"/>
      <c r="FM319" s="237"/>
      <c r="FN319" s="237"/>
      <c r="FO319" s="237"/>
      <c r="FP319" s="237"/>
      <c r="FQ319" s="237"/>
      <c r="FR319" s="237"/>
      <c r="FS319" s="237"/>
      <c r="FT319" s="237"/>
      <c r="FU319" s="237"/>
      <c r="FV319" s="237"/>
      <c r="FW319" s="237"/>
      <c r="FX319" s="237"/>
      <c r="FY319" s="237"/>
      <c r="FZ319" s="237"/>
      <c r="GA319" s="237"/>
      <c r="GB319" s="237"/>
      <c r="GC319" s="237"/>
      <c r="GD319" s="237"/>
      <c r="GE319" s="237"/>
      <c r="GF319" s="237"/>
      <c r="GG319" s="237"/>
      <c r="GH319" s="237"/>
      <c r="GI319" s="237"/>
      <c r="GJ319" s="237"/>
      <c r="GK319" s="237"/>
      <c r="GL319" s="237"/>
      <c r="GM319" s="237"/>
      <c r="GN319" s="237"/>
      <c r="GO319" s="237"/>
      <c r="GP319" s="237"/>
      <c r="GQ319" s="237"/>
    </row>
    <row r="320" spans="1:199" s="81" customFormat="1" ht="15" customHeight="1">
      <c r="A320" s="93" t="s">
        <v>2351</v>
      </c>
      <c r="B320" s="241" t="s">
        <v>5680</v>
      </c>
      <c r="C320" s="242">
        <v>0</v>
      </c>
      <c r="D320" s="242">
        <v>0</v>
      </c>
      <c r="E320" s="242">
        <v>0</v>
      </c>
      <c r="F320" s="242">
        <v>0</v>
      </c>
      <c r="G320" s="242">
        <v>0</v>
      </c>
      <c r="H320" s="242">
        <v>0</v>
      </c>
      <c r="I320" s="242">
        <v>0</v>
      </c>
      <c r="J320" s="242">
        <v>6118.95</v>
      </c>
      <c r="K320" s="242">
        <v>6841.44</v>
      </c>
      <c r="L320" s="242">
        <v>6791.67</v>
      </c>
      <c r="M320" s="242">
        <v>7040.64</v>
      </c>
      <c r="N320" s="242">
        <v>7018.19</v>
      </c>
      <c r="O320" s="242">
        <v>7690.61</v>
      </c>
      <c r="P320" s="28"/>
      <c r="Q320" s="242">
        <f>SUM(D320:O320)</f>
        <v>41501.5</v>
      </c>
      <c r="R320" s="242">
        <f>IF($R$19&lt;1,0,Q320/$R$19)</f>
        <v>143.108620689655</v>
      </c>
      <c r="S320" s="243"/>
      <c r="T320" s="351">
        <f>IF(Q320=0,0,1)+IF(C320=0,0,1)+IF(D320=0,0,1)+IF(E320=0,0,1)+IF(F320=0,0,1)+IF(G320=0,0,1)+IF(H320=0,0,1)+IF(I320=0,0,1)+IF(J320=0,0,1)+IF(K320=0,0,1)+IF(L320=0,0,1)+IF(M320=0,0,1)+IF(N320=0,0,1)+IF(O320=0,0,1)</f>
        <v>7</v>
      </c>
      <c r="U320" s="237"/>
      <c r="V320" s="237"/>
      <c r="W320" s="237"/>
      <c r="X320" s="237"/>
      <c r="Y320" s="237"/>
      <c r="Z320" s="237"/>
      <c r="AA320" s="237"/>
      <c r="AB320" s="237"/>
      <c r="AC320" s="237"/>
      <c r="AD320" s="237"/>
      <c r="AE320" s="237"/>
      <c r="AF320" s="237"/>
      <c r="AG320" s="237"/>
      <c r="AH320" s="237"/>
      <c r="AI320" s="237"/>
      <c r="AJ320" s="237"/>
      <c r="AK320" s="237"/>
      <c r="AL320" s="237"/>
      <c r="AM320" s="237"/>
      <c r="AN320" s="237"/>
      <c r="AO320" s="237"/>
      <c r="AP320" s="237"/>
      <c r="AQ320" s="237"/>
      <c r="AR320" s="237"/>
      <c r="AS320" s="237"/>
      <c r="AT320" s="237"/>
      <c r="AU320" s="237"/>
      <c r="AV320" s="237"/>
      <c r="AW320" s="237"/>
      <c r="AX320" s="237"/>
      <c r="AY320" s="237"/>
      <c r="AZ320" s="237"/>
      <c r="BA320" s="237"/>
      <c r="BB320" s="237"/>
      <c r="BC320" s="237"/>
      <c r="BD320" s="237"/>
      <c r="BE320" s="237"/>
      <c r="BF320" s="237"/>
      <c r="BG320" s="237"/>
      <c r="BH320" s="237"/>
      <c r="BI320" s="237"/>
      <c r="BJ320" s="237"/>
      <c r="BK320" s="237"/>
      <c r="BL320" s="237"/>
      <c r="BM320" s="237"/>
      <c r="BN320" s="237"/>
      <c r="BO320" s="237"/>
      <c r="BP320" s="237"/>
      <c r="BQ320" s="237"/>
      <c r="BR320" s="237"/>
      <c r="BS320" s="237"/>
      <c r="BT320" s="237"/>
      <c r="BU320" s="237"/>
      <c r="BV320" s="237"/>
      <c r="BW320" s="237"/>
      <c r="BX320" s="237"/>
      <c r="BY320" s="237"/>
      <c r="BZ320" s="237"/>
      <c r="CA320" s="237"/>
      <c r="CB320" s="237"/>
      <c r="CC320" s="237"/>
      <c r="CD320" s="237"/>
      <c r="CE320" s="237"/>
      <c r="CF320" s="237"/>
      <c r="CG320" s="237"/>
      <c r="CH320" s="237"/>
      <c r="CI320" s="237"/>
      <c r="CJ320" s="237"/>
      <c r="CK320" s="237"/>
      <c r="CL320" s="237"/>
      <c r="CM320" s="237"/>
      <c r="CN320" s="237"/>
      <c r="CO320" s="237"/>
      <c r="CP320" s="237"/>
      <c r="CQ320" s="237"/>
      <c r="CR320" s="237"/>
      <c r="CS320" s="237"/>
      <c r="CT320" s="237"/>
      <c r="CU320" s="237"/>
      <c r="CV320" s="237"/>
      <c r="CW320" s="237"/>
      <c r="CX320" s="237"/>
      <c r="CY320" s="237"/>
      <c r="CZ320" s="237"/>
      <c r="DA320" s="237"/>
      <c r="DB320" s="237"/>
      <c r="DC320" s="237"/>
      <c r="DD320" s="237"/>
      <c r="DE320" s="237"/>
      <c r="DF320" s="237"/>
      <c r="DG320" s="237"/>
      <c r="DH320" s="237"/>
      <c r="DI320" s="237"/>
      <c r="DJ320" s="237"/>
      <c r="DK320" s="237"/>
      <c r="DL320" s="237"/>
      <c r="DM320" s="237"/>
      <c r="DN320" s="237"/>
      <c r="DO320" s="237"/>
      <c r="DP320" s="237"/>
      <c r="DQ320" s="237"/>
      <c r="DR320" s="237"/>
      <c r="DS320" s="237"/>
      <c r="DT320" s="237"/>
      <c r="DU320" s="237"/>
      <c r="DV320" s="237"/>
      <c r="DW320" s="237"/>
      <c r="DX320" s="237"/>
      <c r="DY320" s="237"/>
      <c r="DZ320" s="237"/>
      <c r="EA320" s="237"/>
      <c r="EB320" s="237"/>
      <c r="EC320" s="237"/>
      <c r="ED320" s="237"/>
      <c r="EE320" s="237"/>
      <c r="EF320" s="237"/>
      <c r="EG320" s="237"/>
      <c r="EH320" s="237"/>
      <c r="EI320" s="237"/>
      <c r="EJ320" s="237"/>
      <c r="EK320" s="237"/>
      <c r="EL320" s="237"/>
      <c r="EM320" s="237"/>
      <c r="EN320" s="237"/>
      <c r="EO320" s="237"/>
      <c r="EP320" s="237"/>
      <c r="EQ320" s="237"/>
      <c r="ER320" s="237"/>
      <c r="ES320" s="237"/>
      <c r="ET320" s="237"/>
      <c r="EU320" s="237"/>
      <c r="EV320" s="237"/>
      <c r="EW320" s="237"/>
      <c r="EX320" s="237"/>
      <c r="EY320" s="237"/>
      <c r="EZ320" s="237"/>
      <c r="FA320" s="237"/>
      <c r="FB320" s="237"/>
      <c r="FC320" s="237"/>
      <c r="FD320" s="237"/>
      <c r="FE320" s="237"/>
      <c r="FF320" s="237"/>
      <c r="FG320" s="237"/>
      <c r="FH320" s="237"/>
      <c r="FI320" s="237"/>
      <c r="FJ320" s="237"/>
      <c r="FK320" s="237"/>
      <c r="FL320" s="237"/>
      <c r="FM320" s="237"/>
      <c r="FN320" s="237"/>
      <c r="FO320" s="237"/>
      <c r="FP320" s="237"/>
      <c r="FQ320" s="237"/>
      <c r="FR320" s="237"/>
      <c r="FS320" s="237"/>
      <c r="FT320" s="237"/>
      <c r="FU320" s="237"/>
      <c r="FV320" s="237"/>
      <c r="FW320" s="237"/>
      <c r="FX320" s="237"/>
      <c r="FY320" s="237"/>
      <c r="FZ320" s="237"/>
      <c r="GA320" s="237"/>
      <c r="GB320" s="237"/>
      <c r="GC320" s="237"/>
      <c r="GD320" s="237"/>
      <c r="GE320" s="237"/>
      <c r="GF320" s="237"/>
      <c r="GG320" s="237"/>
      <c r="GH320" s="237"/>
      <c r="GI320" s="237"/>
      <c r="GJ320" s="237"/>
      <c r="GK320" s="237"/>
      <c r="GL320" s="237"/>
      <c r="GM320" s="237"/>
      <c r="GN320" s="237"/>
      <c r="GO320" s="237"/>
      <c r="GP320" s="237"/>
      <c r="GQ320" s="237"/>
    </row>
    <row r="321" spans="1:199" s="81" customFormat="1" ht="15" hidden="1">
      <c r="A321" s="93" t="s">
        <v>2352</v>
      </c>
      <c r="B321" s="241" t="s">
        <v>5681</v>
      </c>
      <c r="C321" s="242">
        <v>0</v>
      </c>
      <c r="D321" s="242">
        <v>0</v>
      </c>
      <c r="E321" s="242">
        <v>0</v>
      </c>
      <c r="F321" s="242">
        <v>0</v>
      </c>
      <c r="G321" s="242">
        <v>0</v>
      </c>
      <c r="H321" s="242">
        <v>0</v>
      </c>
      <c r="I321" s="242">
        <v>0</v>
      </c>
      <c r="J321" s="242">
        <v>0</v>
      </c>
      <c r="K321" s="242">
        <v>0</v>
      </c>
      <c r="L321" s="242">
        <v>0</v>
      </c>
      <c r="M321" s="242">
        <v>0</v>
      </c>
      <c r="N321" s="242">
        <v>0</v>
      </c>
      <c r="O321" s="242">
        <v>0</v>
      </c>
      <c r="P321" s="28"/>
      <c r="Q321" s="242">
        <f>SUM(D321:O321)</f>
        <v>0</v>
      </c>
      <c r="R321" s="242">
        <f>IF($R$19&lt;1,0,Q321/$R$19)</f>
        <v>0</v>
      </c>
      <c r="S321" s="243"/>
      <c r="T321" s="351">
        <f>IF(Q321=0,0,1)+IF(C321=0,0,1)+IF(D321=0,0,1)+IF(E321=0,0,1)+IF(F321=0,0,1)+IF(G321=0,0,1)+IF(H321=0,0,1)+IF(I321=0,0,1)+IF(J321=0,0,1)+IF(K321=0,0,1)+IF(L321=0,0,1)+IF(M321=0,0,1)+IF(N321=0,0,1)+IF(O321=0,0,1)</f>
        <v>0</v>
      </c>
      <c r="U321" s="237"/>
      <c r="V321" s="237"/>
      <c r="W321" s="237"/>
      <c r="X321" s="237"/>
      <c r="Y321" s="237"/>
      <c r="Z321" s="237"/>
      <c r="AA321" s="237"/>
      <c r="AB321" s="237"/>
      <c r="AC321" s="237"/>
      <c r="AD321" s="237"/>
      <c r="AE321" s="237"/>
      <c r="AF321" s="237"/>
      <c r="AG321" s="237"/>
      <c r="AH321" s="237"/>
      <c r="AI321" s="237"/>
      <c r="AJ321" s="237"/>
      <c r="AK321" s="237"/>
      <c r="AL321" s="237"/>
      <c r="AM321" s="237"/>
      <c r="AN321" s="237"/>
      <c r="AO321" s="237"/>
      <c r="AP321" s="237"/>
      <c r="AQ321" s="237"/>
      <c r="AR321" s="237"/>
      <c r="AS321" s="237"/>
      <c r="AT321" s="237"/>
      <c r="AU321" s="237"/>
      <c r="AV321" s="237"/>
      <c r="AW321" s="237"/>
      <c r="AX321" s="237"/>
      <c r="AY321" s="237"/>
      <c r="AZ321" s="237"/>
      <c r="BA321" s="237"/>
      <c r="BB321" s="237"/>
      <c r="BC321" s="237"/>
      <c r="BD321" s="237"/>
      <c r="BE321" s="237"/>
      <c r="BF321" s="237"/>
      <c r="BG321" s="237"/>
      <c r="BH321" s="237"/>
      <c r="BI321" s="237"/>
      <c r="BJ321" s="237"/>
      <c r="BK321" s="237"/>
      <c r="BL321" s="237"/>
      <c r="BM321" s="237"/>
      <c r="BN321" s="237"/>
      <c r="BO321" s="237"/>
      <c r="BP321" s="237"/>
      <c r="BQ321" s="237"/>
      <c r="BR321" s="237"/>
      <c r="BS321" s="237"/>
      <c r="BT321" s="237"/>
      <c r="BU321" s="237"/>
      <c r="BV321" s="237"/>
      <c r="BW321" s="237"/>
      <c r="BX321" s="237"/>
      <c r="BY321" s="237"/>
      <c r="BZ321" s="237"/>
      <c r="CA321" s="237"/>
      <c r="CB321" s="237"/>
      <c r="CC321" s="237"/>
      <c r="CD321" s="237"/>
      <c r="CE321" s="237"/>
      <c r="CF321" s="237"/>
      <c r="CG321" s="237"/>
      <c r="CH321" s="237"/>
      <c r="CI321" s="237"/>
      <c r="CJ321" s="237"/>
      <c r="CK321" s="237"/>
      <c r="CL321" s="237"/>
      <c r="CM321" s="237"/>
      <c r="CN321" s="237"/>
      <c r="CO321" s="237"/>
      <c r="CP321" s="237"/>
      <c r="CQ321" s="237"/>
      <c r="CR321" s="237"/>
      <c r="CS321" s="237"/>
      <c r="CT321" s="237"/>
      <c r="CU321" s="237"/>
      <c r="CV321" s="237"/>
      <c r="CW321" s="237"/>
      <c r="CX321" s="237"/>
      <c r="CY321" s="237"/>
      <c r="CZ321" s="237"/>
      <c r="DA321" s="237"/>
      <c r="DB321" s="237"/>
      <c r="DC321" s="237"/>
      <c r="DD321" s="237"/>
      <c r="DE321" s="237"/>
      <c r="DF321" s="237"/>
      <c r="DG321" s="237"/>
      <c r="DH321" s="237"/>
      <c r="DI321" s="237"/>
      <c r="DJ321" s="237"/>
      <c r="DK321" s="237"/>
      <c r="DL321" s="237"/>
      <c r="DM321" s="237"/>
      <c r="DN321" s="237"/>
      <c r="DO321" s="237"/>
      <c r="DP321" s="237"/>
      <c r="DQ321" s="237"/>
      <c r="DR321" s="237"/>
      <c r="DS321" s="237"/>
      <c r="DT321" s="237"/>
      <c r="DU321" s="237"/>
      <c r="DV321" s="237"/>
      <c r="DW321" s="237"/>
      <c r="DX321" s="237"/>
      <c r="DY321" s="237"/>
      <c r="DZ321" s="237"/>
      <c r="EA321" s="237"/>
      <c r="EB321" s="237"/>
      <c r="EC321" s="237"/>
      <c r="ED321" s="237"/>
      <c r="EE321" s="237"/>
      <c r="EF321" s="237"/>
      <c r="EG321" s="237"/>
      <c r="EH321" s="237"/>
      <c r="EI321" s="237"/>
      <c r="EJ321" s="237"/>
      <c r="EK321" s="237"/>
      <c r="EL321" s="237"/>
      <c r="EM321" s="237"/>
      <c r="EN321" s="237"/>
      <c r="EO321" s="237"/>
      <c r="EP321" s="237"/>
      <c r="EQ321" s="237"/>
      <c r="ER321" s="237"/>
      <c r="ES321" s="237"/>
      <c r="ET321" s="237"/>
      <c r="EU321" s="237"/>
      <c r="EV321" s="237"/>
      <c r="EW321" s="237"/>
      <c r="EX321" s="237"/>
      <c r="EY321" s="237"/>
      <c r="EZ321" s="237"/>
      <c r="FA321" s="237"/>
      <c r="FB321" s="237"/>
      <c r="FC321" s="237"/>
      <c r="FD321" s="237"/>
      <c r="FE321" s="237"/>
      <c r="FF321" s="237"/>
      <c r="FG321" s="237"/>
      <c r="FH321" s="237"/>
      <c r="FI321" s="237"/>
      <c r="FJ321" s="237"/>
      <c r="FK321" s="237"/>
      <c r="FL321" s="237"/>
      <c r="FM321" s="237"/>
      <c r="FN321" s="237"/>
      <c r="FO321" s="237"/>
      <c r="FP321" s="237"/>
      <c r="FQ321" s="237"/>
      <c r="FR321" s="237"/>
      <c r="FS321" s="237"/>
      <c r="FT321" s="237"/>
      <c r="FU321" s="237"/>
      <c r="FV321" s="237"/>
      <c r="FW321" s="237"/>
      <c r="FX321" s="237"/>
      <c r="FY321" s="237"/>
      <c r="FZ321" s="237"/>
      <c r="GA321" s="237"/>
      <c r="GB321" s="237"/>
      <c r="GC321" s="237"/>
      <c r="GD321" s="237"/>
      <c r="GE321" s="237"/>
      <c r="GF321" s="237"/>
      <c r="GG321" s="237"/>
      <c r="GH321" s="237"/>
      <c r="GI321" s="237"/>
      <c r="GJ321" s="237"/>
      <c r="GK321" s="237"/>
      <c r="GL321" s="237"/>
      <c r="GM321" s="237"/>
      <c r="GN321" s="237"/>
      <c r="GO321" s="237"/>
      <c r="GP321" s="237"/>
      <c r="GQ321" s="237"/>
    </row>
    <row r="322" spans="1:199" s="81" customFormat="1" ht="15" hidden="1">
      <c r="A322" s="93" t="s">
        <v>2353</v>
      </c>
      <c r="B322" s="241" t="s">
        <v>5682</v>
      </c>
      <c r="C322" s="242">
        <v>0</v>
      </c>
      <c r="D322" s="242">
        <v>0</v>
      </c>
      <c r="E322" s="242">
        <v>0</v>
      </c>
      <c r="F322" s="242">
        <v>0</v>
      </c>
      <c r="G322" s="242">
        <v>0</v>
      </c>
      <c r="H322" s="242">
        <v>0</v>
      </c>
      <c r="I322" s="242">
        <v>0</v>
      </c>
      <c r="J322" s="242">
        <v>0</v>
      </c>
      <c r="K322" s="242">
        <v>0</v>
      </c>
      <c r="L322" s="242">
        <v>0</v>
      </c>
      <c r="M322" s="242">
        <v>0</v>
      </c>
      <c r="N322" s="242">
        <v>0</v>
      </c>
      <c r="O322" s="242">
        <v>0</v>
      </c>
      <c r="P322" s="28"/>
      <c r="Q322" s="242">
        <f>SUM(D322:O322)</f>
        <v>0</v>
      </c>
      <c r="R322" s="242">
        <f>IF($R$19&lt;1,0,Q322/$R$19)</f>
        <v>0</v>
      </c>
      <c r="S322" s="243"/>
      <c r="T322" s="351">
        <f>IF(Q322=0,0,1)+IF(C322=0,0,1)+IF(D322=0,0,1)+IF(E322=0,0,1)+IF(F322=0,0,1)+IF(G322=0,0,1)+IF(H322=0,0,1)+IF(I322=0,0,1)+IF(J322=0,0,1)+IF(K322=0,0,1)+IF(L322=0,0,1)+IF(M322=0,0,1)+IF(N322=0,0,1)+IF(O322=0,0,1)</f>
        <v>0</v>
      </c>
      <c r="U322" s="237"/>
      <c r="V322" s="237"/>
      <c r="W322" s="237"/>
      <c r="X322" s="237"/>
      <c r="Y322" s="237"/>
      <c r="Z322" s="237"/>
      <c r="AA322" s="237"/>
      <c r="AB322" s="237"/>
      <c r="AC322" s="237"/>
      <c r="AD322" s="237"/>
      <c r="AE322" s="237"/>
      <c r="AF322" s="237"/>
      <c r="AG322" s="237"/>
      <c r="AH322" s="237"/>
      <c r="AI322" s="237"/>
      <c r="AJ322" s="237"/>
      <c r="AK322" s="237"/>
      <c r="AL322" s="237"/>
      <c r="AM322" s="237"/>
      <c r="AN322" s="237"/>
      <c r="AO322" s="237"/>
      <c r="AP322" s="237"/>
      <c r="AQ322" s="237"/>
      <c r="AR322" s="237"/>
      <c r="AS322" s="237"/>
      <c r="AT322" s="237"/>
      <c r="AU322" s="237"/>
      <c r="AV322" s="237"/>
      <c r="AW322" s="237"/>
      <c r="AX322" s="237"/>
      <c r="AY322" s="237"/>
      <c r="AZ322" s="237"/>
      <c r="BA322" s="237"/>
      <c r="BB322" s="237"/>
      <c r="BC322" s="237"/>
      <c r="BD322" s="237"/>
      <c r="BE322" s="237"/>
      <c r="BF322" s="237"/>
      <c r="BG322" s="237"/>
      <c r="BH322" s="237"/>
      <c r="BI322" s="237"/>
      <c r="BJ322" s="237"/>
      <c r="BK322" s="237"/>
      <c r="BL322" s="237"/>
      <c r="BM322" s="237"/>
      <c r="BN322" s="237"/>
      <c r="BO322" s="237"/>
      <c r="BP322" s="237"/>
      <c r="BQ322" s="237"/>
      <c r="BR322" s="237"/>
      <c r="BS322" s="237"/>
      <c r="BT322" s="237"/>
      <c r="BU322" s="237"/>
      <c r="BV322" s="237"/>
      <c r="BW322" s="237"/>
      <c r="BX322" s="237"/>
      <c r="BY322" s="237"/>
      <c r="BZ322" s="237"/>
      <c r="CA322" s="237"/>
      <c r="CB322" s="237"/>
      <c r="CC322" s="237"/>
      <c r="CD322" s="237"/>
      <c r="CE322" s="237"/>
      <c r="CF322" s="237"/>
      <c r="CG322" s="237"/>
      <c r="CH322" s="237"/>
      <c r="CI322" s="237"/>
      <c r="CJ322" s="237"/>
      <c r="CK322" s="237"/>
      <c r="CL322" s="237"/>
      <c r="CM322" s="237"/>
      <c r="CN322" s="237"/>
      <c r="CO322" s="237"/>
      <c r="CP322" s="237"/>
      <c r="CQ322" s="237"/>
      <c r="CR322" s="237"/>
      <c r="CS322" s="237"/>
      <c r="CT322" s="237"/>
      <c r="CU322" s="237"/>
      <c r="CV322" s="237"/>
      <c r="CW322" s="237"/>
      <c r="CX322" s="237"/>
      <c r="CY322" s="237"/>
      <c r="CZ322" s="237"/>
      <c r="DA322" s="237"/>
      <c r="DB322" s="237"/>
      <c r="DC322" s="237"/>
      <c r="DD322" s="237"/>
      <c r="DE322" s="237"/>
      <c r="DF322" s="237"/>
      <c r="DG322" s="237"/>
      <c r="DH322" s="237"/>
      <c r="DI322" s="237"/>
      <c r="DJ322" s="237"/>
      <c r="DK322" s="237"/>
      <c r="DL322" s="237"/>
      <c r="DM322" s="237"/>
      <c r="DN322" s="237"/>
      <c r="DO322" s="237"/>
      <c r="DP322" s="237"/>
      <c r="DQ322" s="237"/>
      <c r="DR322" s="237"/>
      <c r="DS322" s="237"/>
      <c r="DT322" s="237"/>
      <c r="DU322" s="237"/>
      <c r="DV322" s="237"/>
      <c r="DW322" s="237"/>
      <c r="DX322" s="237"/>
      <c r="DY322" s="237"/>
      <c r="DZ322" s="237"/>
      <c r="EA322" s="237"/>
      <c r="EB322" s="237"/>
      <c r="EC322" s="237"/>
      <c r="ED322" s="237"/>
      <c r="EE322" s="237"/>
      <c r="EF322" s="237"/>
      <c r="EG322" s="237"/>
      <c r="EH322" s="237"/>
      <c r="EI322" s="237"/>
      <c r="EJ322" s="237"/>
      <c r="EK322" s="237"/>
      <c r="EL322" s="237"/>
      <c r="EM322" s="237"/>
      <c r="EN322" s="237"/>
      <c r="EO322" s="237"/>
      <c r="EP322" s="237"/>
      <c r="EQ322" s="237"/>
      <c r="ER322" s="237"/>
      <c r="ES322" s="237"/>
      <c r="ET322" s="237"/>
      <c r="EU322" s="237"/>
      <c r="EV322" s="237"/>
      <c r="EW322" s="237"/>
      <c r="EX322" s="237"/>
      <c r="EY322" s="237"/>
      <c r="EZ322" s="237"/>
      <c r="FA322" s="237"/>
      <c r="FB322" s="237"/>
      <c r="FC322" s="237"/>
      <c r="FD322" s="237"/>
      <c r="FE322" s="237"/>
      <c r="FF322" s="237"/>
      <c r="FG322" s="237"/>
      <c r="FH322" s="237"/>
      <c r="FI322" s="237"/>
      <c r="FJ322" s="237"/>
      <c r="FK322" s="237"/>
      <c r="FL322" s="237"/>
      <c r="FM322" s="237"/>
      <c r="FN322" s="237"/>
      <c r="FO322" s="237"/>
      <c r="FP322" s="237"/>
      <c r="FQ322" s="237"/>
      <c r="FR322" s="237"/>
      <c r="FS322" s="237"/>
      <c r="FT322" s="237"/>
      <c r="FU322" s="237"/>
      <c r="FV322" s="237"/>
      <c r="FW322" s="237"/>
      <c r="FX322" s="237"/>
      <c r="FY322" s="237"/>
      <c r="FZ322" s="237"/>
      <c r="GA322" s="237"/>
      <c r="GB322" s="237"/>
      <c r="GC322" s="237"/>
      <c r="GD322" s="237"/>
      <c r="GE322" s="237"/>
      <c r="GF322" s="237"/>
      <c r="GG322" s="237"/>
      <c r="GH322" s="237"/>
      <c r="GI322" s="237"/>
      <c r="GJ322" s="237"/>
      <c r="GK322" s="237"/>
      <c r="GL322" s="237"/>
      <c r="GM322" s="237"/>
      <c r="GN322" s="237"/>
      <c r="GO322" s="237"/>
      <c r="GP322" s="237"/>
      <c r="GQ322" s="237"/>
    </row>
    <row r="323" spans="1:199" s="81" customFormat="1" ht="15" hidden="1">
      <c r="A323" s="93" t="s">
        <v>2354</v>
      </c>
      <c r="B323" s="241" t="s">
        <v>5683</v>
      </c>
      <c r="C323" s="242">
        <v>0</v>
      </c>
      <c r="D323" s="242">
        <v>0</v>
      </c>
      <c r="E323" s="242">
        <v>0</v>
      </c>
      <c r="F323" s="242">
        <v>0</v>
      </c>
      <c r="G323" s="242">
        <v>0</v>
      </c>
      <c r="H323" s="242">
        <v>0</v>
      </c>
      <c r="I323" s="242">
        <v>0</v>
      </c>
      <c r="J323" s="242">
        <v>0</v>
      </c>
      <c r="K323" s="242">
        <v>0</v>
      </c>
      <c r="L323" s="242">
        <v>0</v>
      </c>
      <c r="M323" s="242">
        <v>0</v>
      </c>
      <c r="N323" s="242">
        <v>0</v>
      </c>
      <c r="O323" s="242">
        <v>0</v>
      </c>
      <c r="P323" s="28"/>
      <c r="Q323" s="242">
        <f>SUM(D323:O323)</f>
        <v>0</v>
      </c>
      <c r="R323" s="242">
        <f>IF($R$19&lt;1,0,Q323/$R$19)</f>
        <v>0</v>
      </c>
      <c r="S323" s="243"/>
      <c r="T323" s="351">
        <f>IF(Q323=0,0,1)+IF(C323=0,0,1)+IF(D323=0,0,1)+IF(E323=0,0,1)+IF(F323=0,0,1)+IF(G323=0,0,1)+IF(H323=0,0,1)+IF(I323=0,0,1)+IF(J323=0,0,1)+IF(K323=0,0,1)+IF(L323=0,0,1)+IF(M323=0,0,1)+IF(N323=0,0,1)+IF(O323=0,0,1)</f>
        <v>0</v>
      </c>
      <c r="U323" s="237"/>
      <c r="V323" s="237"/>
      <c r="W323" s="237"/>
      <c r="X323" s="237"/>
      <c r="Y323" s="237"/>
      <c r="Z323" s="237"/>
      <c r="AA323" s="237"/>
      <c r="AB323" s="237"/>
      <c r="AC323" s="237"/>
      <c r="AD323" s="237"/>
      <c r="AE323" s="237"/>
      <c r="AF323" s="237"/>
      <c r="AG323" s="237"/>
      <c r="AH323" s="237"/>
      <c r="AI323" s="237"/>
      <c r="AJ323" s="237"/>
      <c r="AK323" s="237"/>
      <c r="AL323" s="237"/>
      <c r="AM323" s="237"/>
      <c r="AN323" s="237"/>
      <c r="AO323" s="237"/>
      <c r="AP323" s="237"/>
      <c r="AQ323" s="237"/>
      <c r="AR323" s="237"/>
      <c r="AS323" s="237"/>
      <c r="AT323" s="237"/>
      <c r="AU323" s="237"/>
      <c r="AV323" s="237"/>
      <c r="AW323" s="237"/>
      <c r="AX323" s="237"/>
      <c r="AY323" s="237"/>
      <c r="AZ323" s="237"/>
      <c r="BA323" s="237"/>
      <c r="BB323" s="237"/>
      <c r="BC323" s="237"/>
      <c r="BD323" s="237"/>
      <c r="BE323" s="237"/>
      <c r="BF323" s="237"/>
      <c r="BG323" s="237"/>
      <c r="BH323" s="237"/>
      <c r="BI323" s="237"/>
      <c r="BJ323" s="237"/>
      <c r="BK323" s="237"/>
      <c r="BL323" s="237"/>
      <c r="BM323" s="237"/>
      <c r="BN323" s="237"/>
      <c r="BO323" s="237"/>
      <c r="BP323" s="237"/>
      <c r="BQ323" s="237"/>
      <c r="BR323" s="237"/>
      <c r="BS323" s="237"/>
      <c r="BT323" s="237"/>
      <c r="BU323" s="237"/>
      <c r="BV323" s="237"/>
      <c r="BW323" s="237"/>
      <c r="BX323" s="237"/>
      <c r="BY323" s="237"/>
      <c r="BZ323" s="237"/>
      <c r="CA323" s="237"/>
      <c r="CB323" s="237"/>
      <c r="CC323" s="237"/>
      <c r="CD323" s="237"/>
      <c r="CE323" s="237"/>
      <c r="CF323" s="237"/>
      <c r="CG323" s="237"/>
      <c r="CH323" s="237"/>
      <c r="CI323" s="237"/>
      <c r="CJ323" s="237"/>
      <c r="CK323" s="237"/>
      <c r="CL323" s="237"/>
      <c r="CM323" s="237"/>
      <c r="CN323" s="237"/>
      <c r="CO323" s="237"/>
      <c r="CP323" s="237"/>
      <c r="CQ323" s="237"/>
      <c r="CR323" s="237"/>
      <c r="CS323" s="237"/>
      <c r="CT323" s="237"/>
      <c r="CU323" s="237"/>
      <c r="CV323" s="237"/>
      <c r="CW323" s="237"/>
      <c r="CX323" s="237"/>
      <c r="CY323" s="237"/>
      <c r="CZ323" s="237"/>
      <c r="DA323" s="237"/>
      <c r="DB323" s="237"/>
      <c r="DC323" s="237"/>
      <c r="DD323" s="237"/>
      <c r="DE323" s="237"/>
      <c r="DF323" s="237"/>
      <c r="DG323" s="237"/>
      <c r="DH323" s="237"/>
      <c r="DI323" s="237"/>
      <c r="DJ323" s="237"/>
      <c r="DK323" s="237"/>
      <c r="DL323" s="237"/>
      <c r="DM323" s="237"/>
      <c r="DN323" s="237"/>
      <c r="DO323" s="237"/>
      <c r="DP323" s="237"/>
      <c r="DQ323" s="237"/>
      <c r="DR323" s="237"/>
      <c r="DS323" s="237"/>
      <c r="DT323" s="237"/>
      <c r="DU323" s="237"/>
      <c r="DV323" s="237"/>
      <c r="DW323" s="237"/>
      <c r="DX323" s="237"/>
      <c r="DY323" s="237"/>
      <c r="DZ323" s="237"/>
      <c r="EA323" s="237"/>
      <c r="EB323" s="237"/>
      <c r="EC323" s="237"/>
      <c r="ED323" s="237"/>
      <c r="EE323" s="237"/>
      <c r="EF323" s="237"/>
      <c r="EG323" s="237"/>
      <c r="EH323" s="237"/>
      <c r="EI323" s="237"/>
      <c r="EJ323" s="237"/>
      <c r="EK323" s="237"/>
      <c r="EL323" s="237"/>
      <c r="EM323" s="237"/>
      <c r="EN323" s="237"/>
      <c r="EO323" s="237"/>
      <c r="EP323" s="237"/>
      <c r="EQ323" s="237"/>
      <c r="ER323" s="237"/>
      <c r="ES323" s="237"/>
      <c r="ET323" s="237"/>
      <c r="EU323" s="237"/>
      <c r="EV323" s="237"/>
      <c r="EW323" s="237"/>
      <c r="EX323" s="237"/>
      <c r="EY323" s="237"/>
      <c r="EZ323" s="237"/>
      <c r="FA323" s="237"/>
      <c r="FB323" s="237"/>
      <c r="FC323" s="237"/>
      <c r="FD323" s="237"/>
      <c r="FE323" s="237"/>
      <c r="FF323" s="237"/>
      <c r="FG323" s="237"/>
      <c r="FH323" s="237"/>
      <c r="FI323" s="237"/>
      <c r="FJ323" s="237"/>
      <c r="FK323" s="237"/>
      <c r="FL323" s="237"/>
      <c r="FM323" s="237"/>
      <c r="FN323" s="237"/>
      <c r="FO323" s="237"/>
      <c r="FP323" s="237"/>
      <c r="FQ323" s="237"/>
      <c r="FR323" s="237"/>
      <c r="FS323" s="237"/>
      <c r="FT323" s="237"/>
      <c r="FU323" s="237"/>
      <c r="FV323" s="237"/>
      <c r="FW323" s="237"/>
      <c r="FX323" s="237"/>
      <c r="FY323" s="237"/>
      <c r="FZ323" s="237"/>
      <c r="GA323" s="237"/>
      <c r="GB323" s="237"/>
      <c r="GC323" s="237"/>
      <c r="GD323" s="237"/>
      <c r="GE323" s="237"/>
      <c r="GF323" s="237"/>
      <c r="GG323" s="237"/>
      <c r="GH323" s="237"/>
      <c r="GI323" s="237"/>
      <c r="GJ323" s="237"/>
      <c r="GK323" s="237"/>
      <c r="GL323" s="237"/>
      <c r="GM323" s="237"/>
      <c r="GN323" s="237"/>
      <c r="GO323" s="237"/>
      <c r="GP323" s="237"/>
      <c r="GQ323" s="237"/>
    </row>
    <row r="324" spans="1:199" s="81" customFormat="1" ht="15" hidden="1">
      <c r="A324" s="93" t="s">
        <v>2355</v>
      </c>
      <c r="B324" s="241" t="s">
        <v>5684</v>
      </c>
      <c r="C324" s="242">
        <v>0</v>
      </c>
      <c r="D324" s="242">
        <v>0</v>
      </c>
      <c r="E324" s="242">
        <v>0</v>
      </c>
      <c r="F324" s="242">
        <v>0</v>
      </c>
      <c r="G324" s="242">
        <v>0</v>
      </c>
      <c r="H324" s="242">
        <v>0</v>
      </c>
      <c r="I324" s="242">
        <v>0</v>
      </c>
      <c r="J324" s="242">
        <v>0</v>
      </c>
      <c r="K324" s="242">
        <v>0</v>
      </c>
      <c r="L324" s="242">
        <v>0</v>
      </c>
      <c r="M324" s="242">
        <v>0</v>
      </c>
      <c r="N324" s="242">
        <v>0</v>
      </c>
      <c r="O324" s="242">
        <v>0</v>
      </c>
      <c r="P324" s="28"/>
      <c r="Q324" s="242">
        <f>SUM(D324:O324)</f>
        <v>0</v>
      </c>
      <c r="R324" s="242">
        <f>IF($R$19&lt;1,0,Q324/$R$19)</f>
        <v>0</v>
      </c>
      <c r="S324" s="243"/>
      <c r="T324" s="351">
        <f>IF(Q324=0,0,1)+IF(C324=0,0,1)+IF(D324=0,0,1)+IF(E324=0,0,1)+IF(F324=0,0,1)+IF(G324=0,0,1)+IF(H324=0,0,1)+IF(I324=0,0,1)+IF(J324=0,0,1)+IF(K324=0,0,1)+IF(L324=0,0,1)+IF(M324=0,0,1)+IF(N324=0,0,1)+IF(O324=0,0,1)</f>
        <v>0</v>
      </c>
      <c r="U324" s="237"/>
      <c r="V324" s="237"/>
      <c r="W324" s="237"/>
      <c r="X324" s="237"/>
      <c r="Y324" s="237"/>
      <c r="Z324" s="237"/>
      <c r="AA324" s="237"/>
      <c r="AB324" s="237"/>
      <c r="AC324" s="237"/>
      <c r="AD324" s="237"/>
      <c r="AE324" s="237"/>
      <c r="AF324" s="237"/>
      <c r="AG324" s="237"/>
      <c r="AH324" s="237"/>
      <c r="AI324" s="237"/>
      <c r="AJ324" s="237"/>
      <c r="AK324" s="237"/>
      <c r="AL324" s="237"/>
      <c r="AM324" s="237"/>
      <c r="AN324" s="237"/>
      <c r="AO324" s="237"/>
      <c r="AP324" s="237"/>
      <c r="AQ324" s="237"/>
      <c r="AR324" s="237"/>
      <c r="AS324" s="237"/>
      <c r="AT324" s="237"/>
      <c r="AU324" s="237"/>
      <c r="AV324" s="237"/>
      <c r="AW324" s="237"/>
      <c r="AX324" s="237"/>
      <c r="AY324" s="237"/>
      <c r="AZ324" s="237"/>
      <c r="BA324" s="237"/>
      <c r="BB324" s="237"/>
      <c r="BC324" s="237"/>
      <c r="BD324" s="237"/>
      <c r="BE324" s="237"/>
      <c r="BF324" s="237"/>
      <c r="BG324" s="237"/>
      <c r="BH324" s="237"/>
      <c r="BI324" s="237"/>
      <c r="BJ324" s="237"/>
      <c r="BK324" s="237"/>
      <c r="BL324" s="237"/>
      <c r="BM324" s="237"/>
      <c r="BN324" s="237"/>
      <c r="BO324" s="237"/>
      <c r="BP324" s="237"/>
      <c r="BQ324" s="237"/>
      <c r="BR324" s="237"/>
      <c r="BS324" s="237"/>
      <c r="BT324" s="237"/>
      <c r="BU324" s="237"/>
      <c r="BV324" s="237"/>
      <c r="BW324" s="237"/>
      <c r="BX324" s="237"/>
      <c r="BY324" s="237"/>
      <c r="BZ324" s="237"/>
      <c r="CA324" s="237"/>
      <c r="CB324" s="237"/>
      <c r="CC324" s="237"/>
      <c r="CD324" s="237"/>
      <c r="CE324" s="237"/>
      <c r="CF324" s="237"/>
      <c r="CG324" s="237"/>
      <c r="CH324" s="237"/>
      <c r="CI324" s="237"/>
      <c r="CJ324" s="237"/>
      <c r="CK324" s="237"/>
      <c r="CL324" s="237"/>
      <c r="CM324" s="237"/>
      <c r="CN324" s="237"/>
      <c r="CO324" s="237"/>
      <c r="CP324" s="237"/>
      <c r="CQ324" s="237"/>
      <c r="CR324" s="237"/>
      <c r="CS324" s="237"/>
      <c r="CT324" s="237"/>
      <c r="CU324" s="237"/>
      <c r="CV324" s="237"/>
      <c r="CW324" s="237"/>
      <c r="CX324" s="237"/>
      <c r="CY324" s="237"/>
      <c r="CZ324" s="237"/>
      <c r="DA324" s="237"/>
      <c r="DB324" s="237"/>
      <c r="DC324" s="237"/>
      <c r="DD324" s="237"/>
      <c r="DE324" s="237"/>
      <c r="DF324" s="237"/>
      <c r="DG324" s="237"/>
      <c r="DH324" s="237"/>
      <c r="DI324" s="237"/>
      <c r="DJ324" s="237"/>
      <c r="DK324" s="237"/>
      <c r="DL324" s="237"/>
      <c r="DM324" s="237"/>
      <c r="DN324" s="237"/>
      <c r="DO324" s="237"/>
      <c r="DP324" s="237"/>
      <c r="DQ324" s="237"/>
      <c r="DR324" s="237"/>
      <c r="DS324" s="237"/>
      <c r="DT324" s="237"/>
      <c r="DU324" s="237"/>
      <c r="DV324" s="237"/>
      <c r="DW324" s="237"/>
      <c r="DX324" s="237"/>
      <c r="DY324" s="237"/>
      <c r="DZ324" s="237"/>
      <c r="EA324" s="237"/>
      <c r="EB324" s="237"/>
      <c r="EC324" s="237"/>
      <c r="ED324" s="237"/>
      <c r="EE324" s="237"/>
      <c r="EF324" s="237"/>
      <c r="EG324" s="237"/>
      <c r="EH324" s="237"/>
      <c r="EI324" s="237"/>
      <c r="EJ324" s="237"/>
      <c r="EK324" s="237"/>
      <c r="EL324" s="237"/>
      <c r="EM324" s="237"/>
      <c r="EN324" s="237"/>
      <c r="EO324" s="237"/>
      <c r="EP324" s="237"/>
      <c r="EQ324" s="237"/>
      <c r="ER324" s="237"/>
      <c r="ES324" s="237"/>
      <c r="ET324" s="237"/>
      <c r="EU324" s="237"/>
      <c r="EV324" s="237"/>
      <c r="EW324" s="237"/>
      <c r="EX324" s="237"/>
      <c r="EY324" s="237"/>
      <c r="EZ324" s="237"/>
      <c r="FA324" s="237"/>
      <c r="FB324" s="237"/>
      <c r="FC324" s="237"/>
      <c r="FD324" s="237"/>
      <c r="FE324" s="237"/>
      <c r="FF324" s="237"/>
      <c r="FG324" s="237"/>
      <c r="FH324" s="237"/>
      <c r="FI324" s="237"/>
      <c r="FJ324" s="237"/>
      <c r="FK324" s="237"/>
      <c r="FL324" s="237"/>
      <c r="FM324" s="237"/>
      <c r="FN324" s="237"/>
      <c r="FO324" s="237"/>
      <c r="FP324" s="237"/>
      <c r="FQ324" s="237"/>
      <c r="FR324" s="237"/>
      <c r="FS324" s="237"/>
      <c r="FT324" s="237"/>
      <c r="FU324" s="237"/>
      <c r="FV324" s="237"/>
      <c r="FW324" s="237"/>
      <c r="FX324" s="237"/>
      <c r="FY324" s="237"/>
      <c r="FZ324" s="237"/>
      <c r="GA324" s="237"/>
      <c r="GB324" s="237"/>
      <c r="GC324" s="237"/>
      <c r="GD324" s="237"/>
      <c r="GE324" s="237"/>
      <c r="GF324" s="237"/>
      <c r="GG324" s="237"/>
      <c r="GH324" s="237"/>
      <c r="GI324" s="237"/>
      <c r="GJ324" s="237"/>
      <c r="GK324" s="237"/>
      <c r="GL324" s="237"/>
      <c r="GM324" s="237"/>
      <c r="GN324" s="237"/>
      <c r="GO324" s="237"/>
      <c r="GP324" s="237"/>
      <c r="GQ324" s="237"/>
    </row>
    <row r="325" spans="1:199" s="81" customFormat="1" ht="15" hidden="1">
      <c r="A325" s="93" t="s">
        <v>2356</v>
      </c>
      <c r="B325" s="241" t="s">
        <v>5685</v>
      </c>
      <c r="C325" s="242">
        <v>0</v>
      </c>
      <c r="D325" s="242">
        <v>0</v>
      </c>
      <c r="E325" s="242">
        <v>0</v>
      </c>
      <c r="F325" s="242">
        <v>0</v>
      </c>
      <c r="G325" s="242">
        <v>0</v>
      </c>
      <c r="H325" s="242">
        <v>0</v>
      </c>
      <c r="I325" s="242">
        <v>0</v>
      </c>
      <c r="J325" s="242">
        <v>0</v>
      </c>
      <c r="K325" s="242">
        <v>0</v>
      </c>
      <c r="L325" s="242">
        <v>0</v>
      </c>
      <c r="M325" s="242">
        <v>0</v>
      </c>
      <c r="N325" s="242">
        <v>0</v>
      </c>
      <c r="O325" s="242">
        <v>0</v>
      </c>
      <c r="P325" s="28"/>
      <c r="Q325" s="242">
        <f>SUM(D325:O325)</f>
        <v>0</v>
      </c>
      <c r="R325" s="242">
        <f>IF($R$19&lt;1,0,Q325/$R$19)</f>
        <v>0</v>
      </c>
      <c r="S325" s="243"/>
      <c r="T325" s="351">
        <f>IF(Q325=0,0,1)+IF(C325=0,0,1)+IF(D325=0,0,1)+IF(E325=0,0,1)+IF(F325=0,0,1)+IF(G325=0,0,1)+IF(H325=0,0,1)+IF(I325=0,0,1)+IF(J325=0,0,1)+IF(K325=0,0,1)+IF(L325=0,0,1)+IF(M325=0,0,1)+IF(N325=0,0,1)+IF(O325=0,0,1)</f>
        <v>0</v>
      </c>
      <c r="U325" s="237"/>
      <c r="V325" s="237"/>
      <c r="W325" s="237"/>
      <c r="X325" s="237"/>
      <c r="Y325" s="237"/>
      <c r="Z325" s="237"/>
      <c r="AA325" s="237"/>
      <c r="AB325" s="237"/>
      <c r="AC325" s="237"/>
      <c r="AD325" s="237"/>
      <c r="AE325" s="237"/>
      <c r="AF325" s="237"/>
      <c r="AG325" s="237"/>
      <c r="AH325" s="237"/>
      <c r="AI325" s="237"/>
      <c r="AJ325" s="237"/>
      <c r="AK325" s="237"/>
      <c r="AL325" s="237"/>
      <c r="AM325" s="237"/>
      <c r="AN325" s="237"/>
      <c r="AO325" s="237"/>
      <c r="AP325" s="237"/>
      <c r="AQ325" s="237"/>
      <c r="AR325" s="237"/>
      <c r="AS325" s="237"/>
      <c r="AT325" s="237"/>
      <c r="AU325" s="237"/>
      <c r="AV325" s="237"/>
      <c r="AW325" s="237"/>
      <c r="AX325" s="237"/>
      <c r="AY325" s="237"/>
      <c r="AZ325" s="237"/>
      <c r="BA325" s="237"/>
      <c r="BB325" s="237"/>
      <c r="BC325" s="237"/>
      <c r="BD325" s="237"/>
      <c r="BE325" s="237"/>
      <c r="BF325" s="237"/>
      <c r="BG325" s="237"/>
      <c r="BH325" s="237"/>
      <c r="BI325" s="237"/>
      <c r="BJ325" s="237"/>
      <c r="BK325" s="237"/>
      <c r="BL325" s="237"/>
      <c r="BM325" s="237"/>
      <c r="BN325" s="237"/>
      <c r="BO325" s="237"/>
      <c r="BP325" s="237"/>
      <c r="BQ325" s="237"/>
      <c r="BR325" s="237"/>
      <c r="BS325" s="237"/>
      <c r="BT325" s="237"/>
      <c r="BU325" s="237"/>
      <c r="BV325" s="237"/>
      <c r="BW325" s="237"/>
      <c r="BX325" s="237"/>
      <c r="BY325" s="237"/>
      <c r="BZ325" s="237"/>
      <c r="CA325" s="237"/>
      <c r="CB325" s="237"/>
      <c r="CC325" s="237"/>
      <c r="CD325" s="237"/>
      <c r="CE325" s="237"/>
      <c r="CF325" s="237"/>
      <c r="CG325" s="237"/>
      <c r="CH325" s="237"/>
      <c r="CI325" s="237"/>
      <c r="CJ325" s="237"/>
      <c r="CK325" s="237"/>
      <c r="CL325" s="237"/>
      <c r="CM325" s="237"/>
      <c r="CN325" s="237"/>
      <c r="CO325" s="237"/>
      <c r="CP325" s="237"/>
      <c r="CQ325" s="237"/>
      <c r="CR325" s="237"/>
      <c r="CS325" s="237"/>
      <c r="CT325" s="237"/>
      <c r="CU325" s="237"/>
      <c r="CV325" s="237"/>
      <c r="CW325" s="237"/>
      <c r="CX325" s="237"/>
      <c r="CY325" s="237"/>
      <c r="CZ325" s="237"/>
      <c r="DA325" s="237"/>
      <c r="DB325" s="237"/>
      <c r="DC325" s="237"/>
      <c r="DD325" s="237"/>
      <c r="DE325" s="237"/>
      <c r="DF325" s="237"/>
      <c r="DG325" s="237"/>
      <c r="DH325" s="237"/>
      <c r="DI325" s="237"/>
      <c r="DJ325" s="237"/>
      <c r="DK325" s="237"/>
      <c r="DL325" s="237"/>
      <c r="DM325" s="237"/>
      <c r="DN325" s="237"/>
      <c r="DO325" s="237"/>
      <c r="DP325" s="237"/>
      <c r="DQ325" s="237"/>
      <c r="DR325" s="237"/>
      <c r="DS325" s="237"/>
      <c r="DT325" s="237"/>
      <c r="DU325" s="237"/>
      <c r="DV325" s="237"/>
      <c r="DW325" s="237"/>
      <c r="DX325" s="237"/>
      <c r="DY325" s="237"/>
      <c r="DZ325" s="237"/>
      <c r="EA325" s="237"/>
      <c r="EB325" s="237"/>
      <c r="EC325" s="237"/>
      <c r="ED325" s="237"/>
      <c r="EE325" s="237"/>
      <c r="EF325" s="237"/>
      <c r="EG325" s="237"/>
      <c r="EH325" s="237"/>
      <c r="EI325" s="237"/>
      <c r="EJ325" s="237"/>
      <c r="EK325" s="237"/>
      <c r="EL325" s="237"/>
      <c r="EM325" s="237"/>
      <c r="EN325" s="237"/>
      <c r="EO325" s="237"/>
      <c r="EP325" s="237"/>
      <c r="EQ325" s="237"/>
      <c r="ER325" s="237"/>
      <c r="ES325" s="237"/>
      <c r="ET325" s="237"/>
      <c r="EU325" s="237"/>
      <c r="EV325" s="237"/>
      <c r="EW325" s="237"/>
      <c r="EX325" s="237"/>
      <c r="EY325" s="237"/>
      <c r="EZ325" s="237"/>
      <c r="FA325" s="237"/>
      <c r="FB325" s="237"/>
      <c r="FC325" s="237"/>
      <c r="FD325" s="237"/>
      <c r="FE325" s="237"/>
      <c r="FF325" s="237"/>
      <c r="FG325" s="237"/>
      <c r="FH325" s="237"/>
      <c r="FI325" s="237"/>
      <c r="FJ325" s="237"/>
      <c r="FK325" s="237"/>
      <c r="FL325" s="237"/>
      <c r="FM325" s="237"/>
      <c r="FN325" s="237"/>
      <c r="FO325" s="237"/>
      <c r="FP325" s="237"/>
      <c r="FQ325" s="237"/>
      <c r="FR325" s="237"/>
      <c r="FS325" s="237"/>
      <c r="FT325" s="237"/>
      <c r="FU325" s="237"/>
      <c r="FV325" s="237"/>
      <c r="FW325" s="237"/>
      <c r="FX325" s="237"/>
      <c r="FY325" s="237"/>
      <c r="FZ325" s="237"/>
      <c r="GA325" s="237"/>
      <c r="GB325" s="237"/>
      <c r="GC325" s="237"/>
      <c r="GD325" s="237"/>
      <c r="GE325" s="237"/>
      <c r="GF325" s="237"/>
      <c r="GG325" s="237"/>
      <c r="GH325" s="237"/>
      <c r="GI325" s="237"/>
      <c r="GJ325" s="237"/>
      <c r="GK325" s="237"/>
      <c r="GL325" s="237"/>
      <c r="GM325" s="237"/>
      <c r="GN325" s="237"/>
      <c r="GO325" s="237"/>
      <c r="GP325" s="237"/>
      <c r="GQ325" s="237"/>
    </row>
    <row r="326" spans="1:199" s="81" customFormat="1" ht="15" customHeight="1">
      <c r="A326" s="93" t="s">
        <v>2357</v>
      </c>
      <c r="B326" s="241" t="s">
        <v>5408</v>
      </c>
      <c r="C326" s="242">
        <v>0</v>
      </c>
      <c r="D326" s="242">
        <v>0</v>
      </c>
      <c r="E326" s="242">
        <v>0</v>
      </c>
      <c r="F326" s="242">
        <v>0</v>
      </c>
      <c r="G326" s="242">
        <v>0</v>
      </c>
      <c r="H326" s="242">
        <v>0</v>
      </c>
      <c r="I326" s="242">
        <v>0</v>
      </c>
      <c r="J326" s="242">
        <v>0</v>
      </c>
      <c r="K326" s="242">
        <v>0</v>
      </c>
      <c r="L326" s="242">
        <v>0</v>
      </c>
      <c r="M326" s="242">
        <v>0</v>
      </c>
      <c r="N326" s="242">
        <v>0</v>
      </c>
      <c r="O326" s="242">
        <v>-35</v>
      </c>
      <c r="P326" s="28"/>
      <c r="Q326" s="242">
        <f>SUM(D326:O326)</f>
        <v>-35</v>
      </c>
      <c r="R326" s="242">
        <f>IF($R$19&lt;1,0,Q326/$R$19)</f>
        <v>-0.120689655172414</v>
      </c>
      <c r="S326" s="243"/>
      <c r="T326" s="351">
        <f>IF(Q326=0,0,1)+IF(C326=0,0,1)+IF(D326=0,0,1)+IF(E326=0,0,1)+IF(F326=0,0,1)+IF(G326=0,0,1)+IF(H326=0,0,1)+IF(I326=0,0,1)+IF(J326=0,0,1)+IF(K326=0,0,1)+IF(L326=0,0,1)+IF(M326=0,0,1)+IF(N326=0,0,1)+IF(O326=0,0,1)</f>
        <v>2</v>
      </c>
      <c r="U326" s="237"/>
      <c r="V326" s="237"/>
      <c r="W326" s="237"/>
      <c r="X326" s="237"/>
      <c r="Y326" s="237"/>
      <c r="Z326" s="237"/>
      <c r="AA326" s="237"/>
      <c r="AB326" s="237"/>
      <c r="AC326" s="237"/>
      <c r="AD326" s="237"/>
      <c r="AE326" s="237"/>
      <c r="AF326" s="237"/>
      <c r="AG326" s="237"/>
      <c r="AH326" s="237"/>
      <c r="AI326" s="237"/>
      <c r="AJ326" s="237"/>
      <c r="AK326" s="237"/>
      <c r="AL326" s="237"/>
      <c r="AM326" s="237"/>
      <c r="AN326" s="237"/>
      <c r="AO326" s="237"/>
      <c r="AP326" s="237"/>
      <c r="AQ326" s="237"/>
      <c r="AR326" s="237"/>
      <c r="AS326" s="237"/>
      <c r="AT326" s="237"/>
      <c r="AU326" s="237"/>
      <c r="AV326" s="237"/>
      <c r="AW326" s="237"/>
      <c r="AX326" s="237"/>
      <c r="AY326" s="237"/>
      <c r="AZ326" s="237"/>
      <c r="BA326" s="237"/>
      <c r="BB326" s="237"/>
      <c r="BC326" s="237"/>
      <c r="BD326" s="237"/>
      <c r="BE326" s="237"/>
      <c r="BF326" s="237"/>
      <c r="BG326" s="237"/>
      <c r="BH326" s="237"/>
      <c r="BI326" s="237"/>
      <c r="BJ326" s="237"/>
      <c r="BK326" s="237"/>
      <c r="BL326" s="237"/>
      <c r="BM326" s="237"/>
      <c r="BN326" s="237"/>
      <c r="BO326" s="237"/>
      <c r="BP326" s="237"/>
      <c r="BQ326" s="237"/>
      <c r="BR326" s="237"/>
      <c r="BS326" s="237"/>
      <c r="BT326" s="237"/>
      <c r="BU326" s="237"/>
      <c r="BV326" s="237"/>
      <c r="BW326" s="237"/>
      <c r="BX326" s="237"/>
      <c r="BY326" s="237"/>
      <c r="BZ326" s="237"/>
      <c r="CA326" s="237"/>
      <c r="CB326" s="237"/>
      <c r="CC326" s="237"/>
      <c r="CD326" s="237"/>
      <c r="CE326" s="237"/>
      <c r="CF326" s="237"/>
      <c r="CG326" s="237"/>
      <c r="CH326" s="237"/>
      <c r="CI326" s="237"/>
      <c r="CJ326" s="237"/>
      <c r="CK326" s="237"/>
      <c r="CL326" s="237"/>
      <c r="CM326" s="237"/>
      <c r="CN326" s="237"/>
      <c r="CO326" s="237"/>
      <c r="CP326" s="237"/>
      <c r="CQ326" s="237"/>
      <c r="CR326" s="237"/>
      <c r="CS326" s="237"/>
      <c r="CT326" s="237"/>
      <c r="CU326" s="237"/>
      <c r="CV326" s="237"/>
      <c r="CW326" s="237"/>
      <c r="CX326" s="237"/>
      <c r="CY326" s="237"/>
      <c r="CZ326" s="237"/>
      <c r="DA326" s="237"/>
      <c r="DB326" s="237"/>
      <c r="DC326" s="237"/>
      <c r="DD326" s="237"/>
      <c r="DE326" s="237"/>
      <c r="DF326" s="237"/>
      <c r="DG326" s="237"/>
      <c r="DH326" s="237"/>
      <c r="DI326" s="237"/>
      <c r="DJ326" s="237"/>
      <c r="DK326" s="237"/>
      <c r="DL326" s="237"/>
      <c r="DM326" s="237"/>
      <c r="DN326" s="237"/>
      <c r="DO326" s="237"/>
      <c r="DP326" s="237"/>
      <c r="DQ326" s="237"/>
      <c r="DR326" s="237"/>
      <c r="DS326" s="237"/>
      <c r="DT326" s="237"/>
      <c r="DU326" s="237"/>
      <c r="DV326" s="237"/>
      <c r="DW326" s="237"/>
      <c r="DX326" s="237"/>
      <c r="DY326" s="237"/>
      <c r="DZ326" s="237"/>
      <c r="EA326" s="237"/>
      <c r="EB326" s="237"/>
      <c r="EC326" s="237"/>
      <c r="ED326" s="237"/>
      <c r="EE326" s="237"/>
      <c r="EF326" s="237"/>
      <c r="EG326" s="237"/>
      <c r="EH326" s="237"/>
      <c r="EI326" s="237"/>
      <c r="EJ326" s="237"/>
      <c r="EK326" s="237"/>
      <c r="EL326" s="237"/>
      <c r="EM326" s="237"/>
      <c r="EN326" s="237"/>
      <c r="EO326" s="237"/>
      <c r="EP326" s="237"/>
      <c r="EQ326" s="237"/>
      <c r="ER326" s="237"/>
      <c r="ES326" s="237"/>
      <c r="ET326" s="237"/>
      <c r="EU326" s="237"/>
      <c r="EV326" s="237"/>
      <c r="EW326" s="237"/>
      <c r="EX326" s="237"/>
      <c r="EY326" s="237"/>
      <c r="EZ326" s="237"/>
      <c r="FA326" s="237"/>
      <c r="FB326" s="237"/>
      <c r="FC326" s="237"/>
      <c r="FD326" s="237"/>
      <c r="FE326" s="237"/>
      <c r="FF326" s="237"/>
      <c r="FG326" s="237"/>
      <c r="FH326" s="237"/>
      <c r="FI326" s="237"/>
      <c r="FJ326" s="237"/>
      <c r="FK326" s="237"/>
      <c r="FL326" s="237"/>
      <c r="FM326" s="237"/>
      <c r="FN326" s="237"/>
      <c r="FO326" s="237"/>
      <c r="FP326" s="237"/>
      <c r="FQ326" s="237"/>
      <c r="FR326" s="237"/>
      <c r="FS326" s="237"/>
      <c r="FT326" s="237"/>
      <c r="FU326" s="237"/>
      <c r="FV326" s="237"/>
      <c r="FW326" s="237"/>
      <c r="FX326" s="237"/>
      <c r="FY326" s="237"/>
      <c r="FZ326" s="237"/>
      <c r="GA326" s="237"/>
      <c r="GB326" s="237"/>
      <c r="GC326" s="237"/>
      <c r="GD326" s="237"/>
      <c r="GE326" s="237"/>
      <c r="GF326" s="237"/>
      <c r="GG326" s="237"/>
      <c r="GH326" s="237"/>
      <c r="GI326" s="237"/>
      <c r="GJ326" s="237"/>
      <c r="GK326" s="237"/>
      <c r="GL326" s="237"/>
      <c r="GM326" s="237"/>
      <c r="GN326" s="237"/>
      <c r="GO326" s="237"/>
      <c r="GP326" s="237"/>
      <c r="GQ326" s="237"/>
    </row>
    <row r="327" spans="1:199" s="81" customFormat="1" ht="15" hidden="1">
      <c r="A327" s="93" t="s">
        <v>2358</v>
      </c>
      <c r="B327" s="241" t="s">
        <v>5686</v>
      </c>
      <c r="C327" s="242">
        <v>0</v>
      </c>
      <c r="D327" s="242">
        <v>0</v>
      </c>
      <c r="E327" s="242">
        <v>0</v>
      </c>
      <c r="F327" s="242">
        <v>0</v>
      </c>
      <c r="G327" s="242">
        <v>0</v>
      </c>
      <c r="H327" s="242">
        <v>0</v>
      </c>
      <c r="I327" s="242">
        <v>0</v>
      </c>
      <c r="J327" s="242">
        <v>0</v>
      </c>
      <c r="K327" s="242">
        <v>0</v>
      </c>
      <c r="L327" s="242">
        <v>0</v>
      </c>
      <c r="M327" s="242">
        <v>0</v>
      </c>
      <c r="N327" s="242">
        <v>0</v>
      </c>
      <c r="O327" s="242">
        <v>0</v>
      </c>
      <c r="P327" s="28"/>
      <c r="Q327" s="242">
        <f>SUM(D327:O327)</f>
        <v>0</v>
      </c>
      <c r="R327" s="242">
        <f>IF($R$19&lt;1,0,Q327/$R$19)</f>
        <v>0</v>
      </c>
      <c r="S327" s="243"/>
      <c r="T327" s="351">
        <f>IF(Q327=0,0,1)+IF(C327=0,0,1)+IF(D327=0,0,1)+IF(E327=0,0,1)+IF(F327=0,0,1)+IF(G327=0,0,1)+IF(H327=0,0,1)+IF(I327=0,0,1)+IF(J327=0,0,1)+IF(K327=0,0,1)+IF(L327=0,0,1)+IF(M327=0,0,1)+IF(N327=0,0,1)+IF(O327=0,0,1)</f>
        <v>0</v>
      </c>
      <c r="U327" s="237"/>
      <c r="V327" s="237"/>
      <c r="W327" s="237"/>
      <c r="X327" s="237"/>
      <c r="Y327" s="237"/>
      <c r="Z327" s="237"/>
      <c r="AA327" s="237"/>
      <c r="AB327" s="237"/>
      <c r="AC327" s="237"/>
      <c r="AD327" s="237"/>
      <c r="AE327" s="237"/>
      <c r="AF327" s="237"/>
      <c r="AG327" s="237"/>
      <c r="AH327" s="237"/>
      <c r="AI327" s="237"/>
      <c r="AJ327" s="237"/>
      <c r="AK327" s="237"/>
      <c r="AL327" s="237"/>
      <c r="AM327" s="237"/>
      <c r="AN327" s="237"/>
      <c r="AO327" s="237"/>
      <c r="AP327" s="237"/>
      <c r="AQ327" s="237"/>
      <c r="AR327" s="237"/>
      <c r="AS327" s="237"/>
      <c r="AT327" s="237"/>
      <c r="AU327" s="237"/>
      <c r="AV327" s="237"/>
      <c r="AW327" s="237"/>
      <c r="AX327" s="237"/>
      <c r="AY327" s="237"/>
      <c r="AZ327" s="237"/>
      <c r="BA327" s="237"/>
      <c r="BB327" s="237"/>
      <c r="BC327" s="237"/>
      <c r="BD327" s="237"/>
      <c r="BE327" s="237"/>
      <c r="BF327" s="237"/>
      <c r="BG327" s="237"/>
      <c r="BH327" s="237"/>
      <c r="BI327" s="237"/>
      <c r="BJ327" s="237"/>
      <c r="BK327" s="237"/>
      <c r="BL327" s="237"/>
      <c r="BM327" s="237"/>
      <c r="BN327" s="237"/>
      <c r="BO327" s="237"/>
      <c r="BP327" s="237"/>
      <c r="BQ327" s="237"/>
      <c r="BR327" s="237"/>
      <c r="BS327" s="237"/>
      <c r="BT327" s="237"/>
      <c r="BU327" s="237"/>
      <c r="BV327" s="237"/>
      <c r="BW327" s="237"/>
      <c r="BX327" s="237"/>
      <c r="BY327" s="237"/>
      <c r="BZ327" s="237"/>
      <c r="CA327" s="237"/>
      <c r="CB327" s="237"/>
      <c r="CC327" s="237"/>
      <c r="CD327" s="237"/>
      <c r="CE327" s="237"/>
      <c r="CF327" s="237"/>
      <c r="CG327" s="237"/>
      <c r="CH327" s="237"/>
      <c r="CI327" s="237"/>
      <c r="CJ327" s="237"/>
      <c r="CK327" s="237"/>
      <c r="CL327" s="237"/>
      <c r="CM327" s="237"/>
      <c r="CN327" s="237"/>
      <c r="CO327" s="237"/>
      <c r="CP327" s="237"/>
      <c r="CQ327" s="237"/>
      <c r="CR327" s="237"/>
      <c r="CS327" s="237"/>
      <c r="CT327" s="237"/>
      <c r="CU327" s="237"/>
      <c r="CV327" s="237"/>
      <c r="CW327" s="237"/>
      <c r="CX327" s="237"/>
      <c r="CY327" s="237"/>
      <c r="CZ327" s="237"/>
      <c r="DA327" s="237"/>
      <c r="DB327" s="237"/>
      <c r="DC327" s="237"/>
      <c r="DD327" s="237"/>
      <c r="DE327" s="237"/>
      <c r="DF327" s="237"/>
      <c r="DG327" s="237"/>
      <c r="DH327" s="237"/>
      <c r="DI327" s="237"/>
      <c r="DJ327" s="237"/>
      <c r="DK327" s="237"/>
      <c r="DL327" s="237"/>
      <c r="DM327" s="237"/>
      <c r="DN327" s="237"/>
      <c r="DO327" s="237"/>
      <c r="DP327" s="237"/>
      <c r="DQ327" s="237"/>
      <c r="DR327" s="237"/>
      <c r="DS327" s="237"/>
      <c r="DT327" s="237"/>
      <c r="DU327" s="237"/>
      <c r="DV327" s="237"/>
      <c r="DW327" s="237"/>
      <c r="DX327" s="237"/>
      <c r="DY327" s="237"/>
      <c r="DZ327" s="237"/>
      <c r="EA327" s="237"/>
      <c r="EB327" s="237"/>
      <c r="EC327" s="237"/>
      <c r="ED327" s="237"/>
      <c r="EE327" s="237"/>
      <c r="EF327" s="237"/>
      <c r="EG327" s="237"/>
      <c r="EH327" s="237"/>
      <c r="EI327" s="237"/>
      <c r="EJ327" s="237"/>
      <c r="EK327" s="237"/>
      <c r="EL327" s="237"/>
      <c r="EM327" s="237"/>
      <c r="EN327" s="237"/>
      <c r="EO327" s="237"/>
      <c r="EP327" s="237"/>
      <c r="EQ327" s="237"/>
      <c r="ER327" s="237"/>
      <c r="ES327" s="237"/>
      <c r="ET327" s="237"/>
      <c r="EU327" s="237"/>
      <c r="EV327" s="237"/>
      <c r="EW327" s="237"/>
      <c r="EX327" s="237"/>
      <c r="EY327" s="237"/>
      <c r="EZ327" s="237"/>
      <c r="FA327" s="237"/>
      <c r="FB327" s="237"/>
      <c r="FC327" s="237"/>
      <c r="FD327" s="237"/>
      <c r="FE327" s="237"/>
      <c r="FF327" s="237"/>
      <c r="FG327" s="237"/>
      <c r="FH327" s="237"/>
      <c r="FI327" s="237"/>
      <c r="FJ327" s="237"/>
      <c r="FK327" s="237"/>
      <c r="FL327" s="237"/>
      <c r="FM327" s="237"/>
      <c r="FN327" s="237"/>
      <c r="FO327" s="237"/>
      <c r="FP327" s="237"/>
      <c r="FQ327" s="237"/>
      <c r="FR327" s="237"/>
      <c r="FS327" s="237"/>
      <c r="FT327" s="237"/>
      <c r="FU327" s="237"/>
      <c r="FV327" s="237"/>
      <c r="FW327" s="237"/>
      <c r="FX327" s="237"/>
      <c r="FY327" s="237"/>
      <c r="FZ327" s="237"/>
      <c r="GA327" s="237"/>
      <c r="GB327" s="237"/>
      <c r="GC327" s="237"/>
      <c r="GD327" s="237"/>
      <c r="GE327" s="237"/>
      <c r="GF327" s="237"/>
      <c r="GG327" s="237"/>
      <c r="GH327" s="237"/>
      <c r="GI327" s="237"/>
      <c r="GJ327" s="237"/>
      <c r="GK327" s="237"/>
      <c r="GL327" s="237"/>
      <c r="GM327" s="237"/>
      <c r="GN327" s="237"/>
      <c r="GO327" s="237"/>
      <c r="GP327" s="237"/>
      <c r="GQ327" s="237"/>
    </row>
    <row r="328" spans="1:199" s="81" customFormat="1" ht="15" hidden="1">
      <c r="A328" s="93" t="s">
        <v>2359</v>
      </c>
      <c r="B328" s="241" t="s">
        <v>54</v>
      </c>
      <c r="C328" s="242">
        <v>0</v>
      </c>
      <c r="D328" s="242">
        <v>0</v>
      </c>
      <c r="E328" s="242">
        <v>0</v>
      </c>
      <c r="F328" s="242">
        <v>0</v>
      </c>
      <c r="G328" s="242">
        <v>0</v>
      </c>
      <c r="H328" s="242">
        <v>0</v>
      </c>
      <c r="I328" s="242">
        <v>0</v>
      </c>
      <c r="J328" s="242">
        <v>0</v>
      </c>
      <c r="K328" s="242">
        <v>0</v>
      </c>
      <c r="L328" s="242">
        <v>0</v>
      </c>
      <c r="M328" s="242">
        <v>0</v>
      </c>
      <c r="N328" s="242">
        <v>0</v>
      </c>
      <c r="O328" s="242">
        <v>0</v>
      </c>
      <c r="P328" s="28"/>
      <c r="Q328" s="242">
        <f>SUM(D328:O328)</f>
        <v>0</v>
      </c>
      <c r="R328" s="242">
        <f>IF($R$19&lt;1,0,Q328/$R$19)</f>
        <v>0</v>
      </c>
      <c r="S328" s="243"/>
      <c r="T328" s="351">
        <f>IF(Q328=0,0,1)+IF(C328=0,0,1)+IF(D328=0,0,1)+IF(E328=0,0,1)+IF(F328=0,0,1)+IF(G328=0,0,1)+IF(H328=0,0,1)+IF(I328=0,0,1)+IF(J328=0,0,1)+IF(K328=0,0,1)+IF(L328=0,0,1)+IF(M328=0,0,1)+IF(N328=0,0,1)+IF(O328=0,0,1)</f>
        <v>0</v>
      </c>
      <c r="U328" s="237"/>
      <c r="V328" s="237"/>
      <c r="W328" s="237"/>
      <c r="X328" s="237"/>
      <c r="Y328" s="237"/>
      <c r="Z328" s="237"/>
      <c r="AA328" s="237"/>
      <c r="AB328" s="237"/>
      <c r="AC328" s="237"/>
      <c r="AD328" s="237"/>
      <c r="AE328" s="237"/>
      <c r="AF328" s="237"/>
      <c r="AG328" s="237"/>
      <c r="AH328" s="237"/>
      <c r="AI328" s="237"/>
      <c r="AJ328" s="237"/>
      <c r="AK328" s="237"/>
      <c r="AL328" s="237"/>
      <c r="AM328" s="237"/>
      <c r="AN328" s="237"/>
      <c r="AO328" s="237"/>
      <c r="AP328" s="237"/>
      <c r="AQ328" s="237"/>
      <c r="AR328" s="237"/>
      <c r="AS328" s="237"/>
      <c r="AT328" s="237"/>
      <c r="AU328" s="237"/>
      <c r="AV328" s="237"/>
      <c r="AW328" s="237"/>
      <c r="AX328" s="237"/>
      <c r="AY328" s="237"/>
      <c r="AZ328" s="237"/>
      <c r="BA328" s="237"/>
      <c r="BB328" s="237"/>
      <c r="BC328" s="237"/>
      <c r="BD328" s="237"/>
      <c r="BE328" s="237"/>
      <c r="BF328" s="237"/>
      <c r="BG328" s="237"/>
      <c r="BH328" s="237"/>
      <c r="BI328" s="237"/>
      <c r="BJ328" s="237"/>
      <c r="BK328" s="237"/>
      <c r="BL328" s="237"/>
      <c r="BM328" s="237"/>
      <c r="BN328" s="237"/>
      <c r="BO328" s="237"/>
      <c r="BP328" s="237"/>
      <c r="BQ328" s="237"/>
      <c r="BR328" s="237"/>
      <c r="BS328" s="237"/>
      <c r="BT328" s="237"/>
      <c r="BU328" s="237"/>
      <c r="BV328" s="237"/>
      <c r="BW328" s="237"/>
      <c r="BX328" s="237"/>
      <c r="BY328" s="237"/>
      <c r="BZ328" s="237"/>
      <c r="CA328" s="237"/>
      <c r="CB328" s="237"/>
      <c r="CC328" s="237"/>
      <c r="CD328" s="237"/>
      <c r="CE328" s="237"/>
      <c r="CF328" s="237"/>
      <c r="CG328" s="237"/>
      <c r="CH328" s="237"/>
      <c r="CI328" s="237"/>
      <c r="CJ328" s="237"/>
      <c r="CK328" s="237"/>
      <c r="CL328" s="237"/>
      <c r="CM328" s="237"/>
      <c r="CN328" s="237"/>
      <c r="CO328" s="237"/>
      <c r="CP328" s="237"/>
      <c r="CQ328" s="237"/>
      <c r="CR328" s="237"/>
      <c r="CS328" s="237"/>
      <c r="CT328" s="237"/>
      <c r="CU328" s="237"/>
      <c r="CV328" s="237"/>
      <c r="CW328" s="237"/>
      <c r="CX328" s="237"/>
      <c r="CY328" s="237"/>
      <c r="CZ328" s="237"/>
      <c r="DA328" s="237"/>
      <c r="DB328" s="237"/>
      <c r="DC328" s="237"/>
      <c r="DD328" s="237"/>
      <c r="DE328" s="237"/>
      <c r="DF328" s="237"/>
      <c r="DG328" s="237"/>
      <c r="DH328" s="237"/>
      <c r="DI328" s="237"/>
      <c r="DJ328" s="237"/>
      <c r="DK328" s="237"/>
      <c r="DL328" s="237"/>
      <c r="DM328" s="237"/>
      <c r="DN328" s="237"/>
      <c r="DO328" s="237"/>
      <c r="DP328" s="237"/>
      <c r="DQ328" s="237"/>
      <c r="DR328" s="237"/>
      <c r="DS328" s="237"/>
      <c r="DT328" s="237"/>
      <c r="DU328" s="237"/>
      <c r="DV328" s="237"/>
      <c r="DW328" s="237"/>
      <c r="DX328" s="237"/>
      <c r="DY328" s="237"/>
      <c r="DZ328" s="237"/>
      <c r="EA328" s="237"/>
      <c r="EB328" s="237"/>
      <c r="EC328" s="237"/>
      <c r="ED328" s="237"/>
      <c r="EE328" s="237"/>
      <c r="EF328" s="237"/>
      <c r="EG328" s="237"/>
      <c r="EH328" s="237"/>
      <c r="EI328" s="237"/>
      <c r="EJ328" s="237"/>
      <c r="EK328" s="237"/>
      <c r="EL328" s="237"/>
      <c r="EM328" s="237"/>
      <c r="EN328" s="237"/>
      <c r="EO328" s="237"/>
      <c r="EP328" s="237"/>
      <c r="EQ328" s="237"/>
      <c r="ER328" s="237"/>
      <c r="ES328" s="237"/>
      <c r="ET328" s="237"/>
      <c r="EU328" s="237"/>
      <c r="EV328" s="237"/>
      <c r="EW328" s="237"/>
      <c r="EX328" s="237"/>
      <c r="EY328" s="237"/>
      <c r="EZ328" s="237"/>
      <c r="FA328" s="237"/>
      <c r="FB328" s="237"/>
      <c r="FC328" s="237"/>
      <c r="FD328" s="237"/>
      <c r="FE328" s="237"/>
      <c r="FF328" s="237"/>
      <c r="FG328" s="237"/>
      <c r="FH328" s="237"/>
      <c r="FI328" s="237"/>
      <c r="FJ328" s="237"/>
      <c r="FK328" s="237"/>
      <c r="FL328" s="237"/>
      <c r="FM328" s="237"/>
      <c r="FN328" s="237"/>
      <c r="FO328" s="237"/>
      <c r="FP328" s="237"/>
      <c r="FQ328" s="237"/>
      <c r="FR328" s="237"/>
      <c r="FS328" s="237"/>
      <c r="FT328" s="237"/>
      <c r="FU328" s="237"/>
      <c r="FV328" s="237"/>
      <c r="FW328" s="237"/>
      <c r="FX328" s="237"/>
      <c r="FY328" s="237"/>
      <c r="FZ328" s="237"/>
      <c r="GA328" s="237"/>
      <c r="GB328" s="237"/>
      <c r="GC328" s="237"/>
      <c r="GD328" s="237"/>
      <c r="GE328" s="237"/>
      <c r="GF328" s="237"/>
      <c r="GG328" s="237"/>
      <c r="GH328" s="237"/>
      <c r="GI328" s="237"/>
      <c r="GJ328" s="237"/>
      <c r="GK328" s="237"/>
      <c r="GL328" s="237"/>
      <c r="GM328" s="237"/>
      <c r="GN328" s="237"/>
      <c r="GO328" s="237"/>
      <c r="GP328" s="237"/>
      <c r="GQ328" s="237"/>
    </row>
    <row r="329" spans="1:199" s="81" customFormat="1" ht="15" hidden="1">
      <c r="A329" s="93" t="s">
        <v>2360</v>
      </c>
      <c r="B329" s="241" t="s">
        <v>5687</v>
      </c>
      <c r="C329" s="242">
        <v>0</v>
      </c>
      <c r="D329" s="242">
        <v>0</v>
      </c>
      <c r="E329" s="242">
        <v>0</v>
      </c>
      <c r="F329" s="242">
        <v>0</v>
      </c>
      <c r="G329" s="242">
        <v>0</v>
      </c>
      <c r="H329" s="242">
        <v>0</v>
      </c>
      <c r="I329" s="242">
        <v>0</v>
      </c>
      <c r="J329" s="242">
        <v>0</v>
      </c>
      <c r="K329" s="242">
        <v>0</v>
      </c>
      <c r="L329" s="242">
        <v>0</v>
      </c>
      <c r="M329" s="242">
        <v>0</v>
      </c>
      <c r="N329" s="242">
        <v>0</v>
      </c>
      <c r="O329" s="242">
        <v>0</v>
      </c>
      <c r="P329" s="28"/>
      <c r="Q329" s="242">
        <f>SUM(D329:O329)</f>
        <v>0</v>
      </c>
      <c r="R329" s="242">
        <f>IF($R$19&lt;1,0,Q329/$R$19)</f>
        <v>0</v>
      </c>
      <c r="S329" s="243"/>
      <c r="T329" s="351">
        <f>IF(Q329=0,0,1)+IF(C329=0,0,1)+IF(D329=0,0,1)+IF(E329=0,0,1)+IF(F329=0,0,1)+IF(G329=0,0,1)+IF(H329=0,0,1)+IF(I329=0,0,1)+IF(J329=0,0,1)+IF(K329=0,0,1)+IF(L329=0,0,1)+IF(M329=0,0,1)+IF(N329=0,0,1)+IF(O329=0,0,1)</f>
        <v>0</v>
      </c>
      <c r="U329" s="237"/>
      <c r="V329" s="237"/>
      <c r="W329" s="237"/>
      <c r="X329" s="237"/>
      <c r="Y329" s="237"/>
      <c r="Z329" s="237"/>
      <c r="AA329" s="237"/>
      <c r="AB329" s="237"/>
      <c r="AC329" s="237"/>
      <c r="AD329" s="237"/>
      <c r="AE329" s="237"/>
      <c r="AF329" s="237"/>
      <c r="AG329" s="237"/>
      <c r="AH329" s="237"/>
      <c r="AI329" s="237"/>
      <c r="AJ329" s="237"/>
      <c r="AK329" s="237"/>
      <c r="AL329" s="237"/>
      <c r="AM329" s="237"/>
      <c r="AN329" s="237"/>
      <c r="AO329" s="237"/>
      <c r="AP329" s="237"/>
      <c r="AQ329" s="237"/>
      <c r="AR329" s="237"/>
      <c r="AS329" s="237"/>
      <c r="AT329" s="237"/>
      <c r="AU329" s="237"/>
      <c r="AV329" s="237"/>
      <c r="AW329" s="237"/>
      <c r="AX329" s="237"/>
      <c r="AY329" s="237"/>
      <c r="AZ329" s="237"/>
      <c r="BA329" s="237"/>
      <c r="BB329" s="237"/>
      <c r="BC329" s="237"/>
      <c r="BD329" s="237"/>
      <c r="BE329" s="237"/>
      <c r="BF329" s="237"/>
      <c r="BG329" s="237"/>
      <c r="BH329" s="237"/>
      <c r="BI329" s="237"/>
      <c r="BJ329" s="237"/>
      <c r="BK329" s="237"/>
      <c r="BL329" s="237"/>
      <c r="BM329" s="237"/>
      <c r="BN329" s="237"/>
      <c r="BO329" s="237"/>
      <c r="BP329" s="237"/>
      <c r="BQ329" s="237"/>
      <c r="BR329" s="237"/>
      <c r="BS329" s="237"/>
      <c r="BT329" s="237"/>
      <c r="BU329" s="237"/>
      <c r="BV329" s="237"/>
      <c r="BW329" s="237"/>
      <c r="BX329" s="237"/>
      <c r="BY329" s="237"/>
      <c r="BZ329" s="237"/>
      <c r="CA329" s="237"/>
      <c r="CB329" s="237"/>
      <c r="CC329" s="237"/>
      <c r="CD329" s="237"/>
      <c r="CE329" s="237"/>
      <c r="CF329" s="237"/>
      <c r="CG329" s="237"/>
      <c r="CH329" s="237"/>
      <c r="CI329" s="237"/>
      <c r="CJ329" s="237"/>
      <c r="CK329" s="237"/>
      <c r="CL329" s="237"/>
      <c r="CM329" s="237"/>
      <c r="CN329" s="237"/>
      <c r="CO329" s="237"/>
      <c r="CP329" s="237"/>
      <c r="CQ329" s="237"/>
      <c r="CR329" s="237"/>
      <c r="CS329" s="237"/>
      <c r="CT329" s="237"/>
      <c r="CU329" s="237"/>
      <c r="CV329" s="237"/>
      <c r="CW329" s="237"/>
      <c r="CX329" s="237"/>
      <c r="CY329" s="237"/>
      <c r="CZ329" s="237"/>
      <c r="DA329" s="237"/>
      <c r="DB329" s="237"/>
      <c r="DC329" s="237"/>
      <c r="DD329" s="237"/>
      <c r="DE329" s="237"/>
      <c r="DF329" s="237"/>
      <c r="DG329" s="237"/>
      <c r="DH329" s="237"/>
      <c r="DI329" s="237"/>
      <c r="DJ329" s="237"/>
      <c r="DK329" s="237"/>
      <c r="DL329" s="237"/>
      <c r="DM329" s="237"/>
      <c r="DN329" s="237"/>
      <c r="DO329" s="237"/>
      <c r="DP329" s="237"/>
      <c r="DQ329" s="237"/>
      <c r="DR329" s="237"/>
      <c r="DS329" s="237"/>
      <c r="DT329" s="237"/>
      <c r="DU329" s="237"/>
      <c r="DV329" s="237"/>
      <c r="DW329" s="237"/>
      <c r="DX329" s="237"/>
      <c r="DY329" s="237"/>
      <c r="DZ329" s="237"/>
      <c r="EA329" s="237"/>
      <c r="EB329" s="237"/>
      <c r="EC329" s="237"/>
      <c r="ED329" s="237"/>
      <c r="EE329" s="237"/>
      <c r="EF329" s="237"/>
      <c r="EG329" s="237"/>
      <c r="EH329" s="237"/>
      <c r="EI329" s="237"/>
      <c r="EJ329" s="237"/>
      <c r="EK329" s="237"/>
      <c r="EL329" s="237"/>
      <c r="EM329" s="237"/>
      <c r="EN329" s="237"/>
      <c r="EO329" s="237"/>
      <c r="EP329" s="237"/>
      <c r="EQ329" s="237"/>
      <c r="ER329" s="237"/>
      <c r="ES329" s="237"/>
      <c r="ET329" s="237"/>
      <c r="EU329" s="237"/>
      <c r="EV329" s="237"/>
      <c r="EW329" s="237"/>
      <c r="EX329" s="237"/>
      <c r="EY329" s="237"/>
      <c r="EZ329" s="237"/>
      <c r="FA329" s="237"/>
      <c r="FB329" s="237"/>
      <c r="FC329" s="237"/>
      <c r="FD329" s="237"/>
      <c r="FE329" s="237"/>
      <c r="FF329" s="237"/>
      <c r="FG329" s="237"/>
      <c r="FH329" s="237"/>
      <c r="FI329" s="237"/>
      <c r="FJ329" s="237"/>
      <c r="FK329" s="237"/>
      <c r="FL329" s="237"/>
      <c r="FM329" s="237"/>
      <c r="FN329" s="237"/>
      <c r="FO329" s="237"/>
      <c r="FP329" s="237"/>
      <c r="FQ329" s="237"/>
      <c r="FR329" s="237"/>
      <c r="FS329" s="237"/>
      <c r="FT329" s="237"/>
      <c r="FU329" s="237"/>
      <c r="FV329" s="237"/>
      <c r="FW329" s="237"/>
      <c r="FX329" s="237"/>
      <c r="FY329" s="237"/>
      <c r="FZ329" s="237"/>
      <c r="GA329" s="237"/>
      <c r="GB329" s="237"/>
      <c r="GC329" s="237"/>
      <c r="GD329" s="237"/>
      <c r="GE329" s="237"/>
      <c r="GF329" s="237"/>
      <c r="GG329" s="237"/>
      <c r="GH329" s="237"/>
      <c r="GI329" s="237"/>
      <c r="GJ329" s="237"/>
      <c r="GK329" s="237"/>
      <c r="GL329" s="237"/>
      <c r="GM329" s="237"/>
      <c r="GN329" s="237"/>
      <c r="GO329" s="237"/>
      <c r="GP329" s="237"/>
      <c r="GQ329" s="237"/>
    </row>
    <row r="330" spans="1:199" s="81" customFormat="1" ht="15" hidden="1">
      <c r="A330" s="93" t="s">
        <v>2361</v>
      </c>
      <c r="B330" s="241" t="s">
        <v>5688</v>
      </c>
      <c r="C330" s="242">
        <v>0</v>
      </c>
      <c r="D330" s="242">
        <v>0</v>
      </c>
      <c r="E330" s="242">
        <v>0</v>
      </c>
      <c r="F330" s="242">
        <v>0</v>
      </c>
      <c r="G330" s="242">
        <v>0</v>
      </c>
      <c r="H330" s="242">
        <v>0</v>
      </c>
      <c r="I330" s="242">
        <v>0</v>
      </c>
      <c r="J330" s="242">
        <v>0</v>
      </c>
      <c r="K330" s="242">
        <v>0</v>
      </c>
      <c r="L330" s="242">
        <v>0</v>
      </c>
      <c r="M330" s="242">
        <v>0</v>
      </c>
      <c r="N330" s="242">
        <v>0</v>
      </c>
      <c r="O330" s="242">
        <v>0</v>
      </c>
      <c r="P330" s="28"/>
      <c r="Q330" s="242">
        <f>SUM(D330:O330)</f>
        <v>0</v>
      </c>
      <c r="R330" s="242">
        <f>IF($R$19&lt;1,0,Q330/$R$19)</f>
        <v>0</v>
      </c>
      <c r="S330" s="243"/>
      <c r="T330" s="351">
        <f>IF(Q330=0,0,1)+IF(C330=0,0,1)+IF(D330=0,0,1)+IF(E330=0,0,1)+IF(F330=0,0,1)+IF(G330=0,0,1)+IF(H330=0,0,1)+IF(I330=0,0,1)+IF(J330=0,0,1)+IF(K330=0,0,1)+IF(L330=0,0,1)+IF(M330=0,0,1)+IF(N330=0,0,1)+IF(O330=0,0,1)</f>
        <v>0</v>
      </c>
      <c r="U330" s="237"/>
      <c r="V330" s="237"/>
      <c r="W330" s="237"/>
      <c r="X330" s="237"/>
      <c r="Y330" s="237"/>
      <c r="Z330" s="237"/>
      <c r="AA330" s="237"/>
      <c r="AB330" s="237"/>
      <c r="AC330" s="237"/>
      <c r="AD330" s="237"/>
      <c r="AE330" s="237"/>
      <c r="AF330" s="237"/>
      <c r="AG330" s="237"/>
      <c r="AH330" s="237"/>
      <c r="AI330" s="237"/>
      <c r="AJ330" s="237"/>
      <c r="AK330" s="237"/>
      <c r="AL330" s="237"/>
      <c r="AM330" s="237"/>
      <c r="AN330" s="237"/>
      <c r="AO330" s="237"/>
      <c r="AP330" s="237"/>
      <c r="AQ330" s="237"/>
      <c r="AR330" s="237"/>
      <c r="AS330" s="237"/>
      <c r="AT330" s="237"/>
      <c r="AU330" s="237"/>
      <c r="AV330" s="237"/>
      <c r="AW330" s="237"/>
      <c r="AX330" s="237"/>
      <c r="AY330" s="237"/>
      <c r="AZ330" s="237"/>
      <c r="BA330" s="237"/>
      <c r="BB330" s="237"/>
      <c r="BC330" s="237"/>
      <c r="BD330" s="237"/>
      <c r="BE330" s="237"/>
      <c r="BF330" s="237"/>
      <c r="BG330" s="237"/>
      <c r="BH330" s="237"/>
      <c r="BI330" s="237"/>
      <c r="BJ330" s="237"/>
      <c r="BK330" s="237"/>
      <c r="BL330" s="237"/>
      <c r="BM330" s="237"/>
      <c r="BN330" s="237"/>
      <c r="BO330" s="237"/>
      <c r="BP330" s="237"/>
      <c r="BQ330" s="237"/>
      <c r="BR330" s="237"/>
      <c r="BS330" s="237"/>
      <c r="BT330" s="237"/>
      <c r="BU330" s="237"/>
      <c r="BV330" s="237"/>
      <c r="BW330" s="237"/>
      <c r="BX330" s="237"/>
      <c r="BY330" s="237"/>
      <c r="BZ330" s="237"/>
      <c r="CA330" s="237"/>
      <c r="CB330" s="237"/>
      <c r="CC330" s="237"/>
      <c r="CD330" s="237"/>
      <c r="CE330" s="237"/>
      <c r="CF330" s="237"/>
      <c r="CG330" s="237"/>
      <c r="CH330" s="237"/>
      <c r="CI330" s="237"/>
      <c r="CJ330" s="237"/>
      <c r="CK330" s="237"/>
      <c r="CL330" s="237"/>
      <c r="CM330" s="237"/>
      <c r="CN330" s="237"/>
      <c r="CO330" s="237"/>
      <c r="CP330" s="237"/>
      <c r="CQ330" s="237"/>
      <c r="CR330" s="237"/>
      <c r="CS330" s="237"/>
      <c r="CT330" s="237"/>
      <c r="CU330" s="237"/>
      <c r="CV330" s="237"/>
      <c r="CW330" s="237"/>
      <c r="CX330" s="237"/>
      <c r="CY330" s="237"/>
      <c r="CZ330" s="237"/>
      <c r="DA330" s="237"/>
      <c r="DB330" s="237"/>
      <c r="DC330" s="237"/>
      <c r="DD330" s="237"/>
      <c r="DE330" s="237"/>
      <c r="DF330" s="237"/>
      <c r="DG330" s="237"/>
      <c r="DH330" s="237"/>
      <c r="DI330" s="237"/>
      <c r="DJ330" s="237"/>
      <c r="DK330" s="237"/>
      <c r="DL330" s="237"/>
      <c r="DM330" s="237"/>
      <c r="DN330" s="237"/>
      <c r="DO330" s="237"/>
      <c r="DP330" s="237"/>
      <c r="DQ330" s="237"/>
      <c r="DR330" s="237"/>
      <c r="DS330" s="237"/>
      <c r="DT330" s="237"/>
      <c r="DU330" s="237"/>
      <c r="DV330" s="237"/>
      <c r="DW330" s="237"/>
      <c r="DX330" s="237"/>
      <c r="DY330" s="237"/>
      <c r="DZ330" s="237"/>
      <c r="EA330" s="237"/>
      <c r="EB330" s="237"/>
      <c r="EC330" s="237"/>
      <c r="ED330" s="237"/>
      <c r="EE330" s="237"/>
      <c r="EF330" s="237"/>
      <c r="EG330" s="237"/>
      <c r="EH330" s="237"/>
      <c r="EI330" s="237"/>
      <c r="EJ330" s="237"/>
      <c r="EK330" s="237"/>
      <c r="EL330" s="237"/>
      <c r="EM330" s="237"/>
      <c r="EN330" s="237"/>
      <c r="EO330" s="237"/>
      <c r="EP330" s="237"/>
      <c r="EQ330" s="237"/>
      <c r="ER330" s="237"/>
      <c r="ES330" s="237"/>
      <c r="ET330" s="237"/>
      <c r="EU330" s="237"/>
      <c r="EV330" s="237"/>
      <c r="EW330" s="237"/>
      <c r="EX330" s="237"/>
      <c r="EY330" s="237"/>
      <c r="EZ330" s="237"/>
      <c r="FA330" s="237"/>
      <c r="FB330" s="237"/>
      <c r="FC330" s="237"/>
      <c r="FD330" s="237"/>
      <c r="FE330" s="237"/>
      <c r="FF330" s="237"/>
      <c r="FG330" s="237"/>
      <c r="FH330" s="237"/>
      <c r="FI330" s="237"/>
      <c r="FJ330" s="237"/>
      <c r="FK330" s="237"/>
      <c r="FL330" s="237"/>
      <c r="FM330" s="237"/>
      <c r="FN330" s="237"/>
      <c r="FO330" s="237"/>
      <c r="FP330" s="237"/>
      <c r="FQ330" s="237"/>
      <c r="FR330" s="237"/>
      <c r="FS330" s="237"/>
      <c r="FT330" s="237"/>
      <c r="FU330" s="237"/>
      <c r="FV330" s="237"/>
      <c r="FW330" s="237"/>
      <c r="FX330" s="237"/>
      <c r="FY330" s="237"/>
      <c r="FZ330" s="237"/>
      <c r="GA330" s="237"/>
      <c r="GB330" s="237"/>
      <c r="GC330" s="237"/>
      <c r="GD330" s="237"/>
      <c r="GE330" s="237"/>
      <c r="GF330" s="237"/>
      <c r="GG330" s="237"/>
      <c r="GH330" s="237"/>
      <c r="GI330" s="237"/>
      <c r="GJ330" s="237"/>
      <c r="GK330" s="237"/>
      <c r="GL330" s="237"/>
      <c r="GM330" s="237"/>
      <c r="GN330" s="237"/>
      <c r="GO330" s="237"/>
      <c r="GP330" s="237"/>
      <c r="GQ330" s="237"/>
    </row>
    <row r="331" spans="1:199" s="81" customFormat="1" ht="15" hidden="1">
      <c r="A331" s="93" t="s">
        <v>2362</v>
      </c>
      <c r="B331" s="241" t="s">
        <v>5689</v>
      </c>
      <c r="C331" s="242">
        <v>0</v>
      </c>
      <c r="D331" s="242">
        <v>0</v>
      </c>
      <c r="E331" s="242">
        <v>0</v>
      </c>
      <c r="F331" s="242">
        <v>0</v>
      </c>
      <c r="G331" s="242">
        <v>0</v>
      </c>
      <c r="H331" s="242">
        <v>0</v>
      </c>
      <c r="I331" s="242">
        <v>0</v>
      </c>
      <c r="J331" s="242">
        <v>0</v>
      </c>
      <c r="K331" s="242">
        <v>0</v>
      </c>
      <c r="L331" s="242">
        <v>0</v>
      </c>
      <c r="M331" s="242">
        <v>0</v>
      </c>
      <c r="N331" s="242">
        <v>0</v>
      </c>
      <c r="O331" s="242">
        <v>0</v>
      </c>
      <c r="P331" s="28"/>
      <c r="Q331" s="242">
        <f>SUM(D331:O331)</f>
        <v>0</v>
      </c>
      <c r="R331" s="242">
        <f>IF($R$19&lt;1,0,Q331/$R$19)</f>
        <v>0</v>
      </c>
      <c r="S331" s="243"/>
      <c r="T331" s="351">
        <f>IF(Q331=0,0,1)+IF(C331=0,0,1)+IF(D331=0,0,1)+IF(E331=0,0,1)+IF(F331=0,0,1)+IF(G331=0,0,1)+IF(H331=0,0,1)+IF(I331=0,0,1)+IF(J331=0,0,1)+IF(K331=0,0,1)+IF(L331=0,0,1)+IF(M331=0,0,1)+IF(N331=0,0,1)+IF(O331=0,0,1)</f>
        <v>0</v>
      </c>
      <c r="U331" s="237"/>
      <c r="V331" s="237"/>
      <c r="W331" s="237"/>
      <c r="X331" s="237"/>
      <c r="Y331" s="237"/>
      <c r="Z331" s="237"/>
      <c r="AA331" s="237"/>
      <c r="AB331" s="237"/>
      <c r="AC331" s="237"/>
      <c r="AD331" s="237"/>
      <c r="AE331" s="237"/>
      <c r="AF331" s="237"/>
      <c r="AG331" s="237"/>
      <c r="AH331" s="237"/>
      <c r="AI331" s="237"/>
      <c r="AJ331" s="237"/>
      <c r="AK331" s="237"/>
      <c r="AL331" s="237"/>
      <c r="AM331" s="237"/>
      <c r="AN331" s="237"/>
      <c r="AO331" s="237"/>
      <c r="AP331" s="237"/>
      <c r="AQ331" s="237"/>
      <c r="AR331" s="237"/>
      <c r="AS331" s="237"/>
      <c r="AT331" s="237"/>
      <c r="AU331" s="237"/>
      <c r="AV331" s="237"/>
      <c r="AW331" s="237"/>
      <c r="AX331" s="237"/>
      <c r="AY331" s="237"/>
      <c r="AZ331" s="237"/>
      <c r="BA331" s="237"/>
      <c r="BB331" s="237"/>
      <c r="BC331" s="237"/>
      <c r="BD331" s="237"/>
      <c r="BE331" s="237"/>
      <c r="BF331" s="237"/>
      <c r="BG331" s="237"/>
      <c r="BH331" s="237"/>
      <c r="BI331" s="237"/>
      <c r="BJ331" s="237"/>
      <c r="BK331" s="237"/>
      <c r="BL331" s="237"/>
      <c r="BM331" s="237"/>
      <c r="BN331" s="237"/>
      <c r="BO331" s="237"/>
      <c r="BP331" s="237"/>
      <c r="BQ331" s="237"/>
      <c r="BR331" s="237"/>
      <c r="BS331" s="237"/>
      <c r="BT331" s="237"/>
      <c r="BU331" s="237"/>
      <c r="BV331" s="237"/>
      <c r="BW331" s="237"/>
      <c r="BX331" s="237"/>
      <c r="BY331" s="237"/>
      <c r="BZ331" s="237"/>
      <c r="CA331" s="237"/>
      <c r="CB331" s="237"/>
      <c r="CC331" s="237"/>
      <c r="CD331" s="237"/>
      <c r="CE331" s="237"/>
      <c r="CF331" s="237"/>
      <c r="CG331" s="237"/>
      <c r="CH331" s="237"/>
      <c r="CI331" s="237"/>
      <c r="CJ331" s="237"/>
      <c r="CK331" s="237"/>
      <c r="CL331" s="237"/>
      <c r="CM331" s="237"/>
      <c r="CN331" s="237"/>
      <c r="CO331" s="237"/>
      <c r="CP331" s="237"/>
      <c r="CQ331" s="237"/>
      <c r="CR331" s="237"/>
      <c r="CS331" s="237"/>
      <c r="CT331" s="237"/>
      <c r="CU331" s="237"/>
      <c r="CV331" s="237"/>
      <c r="CW331" s="237"/>
      <c r="CX331" s="237"/>
      <c r="CY331" s="237"/>
      <c r="CZ331" s="237"/>
      <c r="DA331" s="237"/>
      <c r="DB331" s="237"/>
      <c r="DC331" s="237"/>
      <c r="DD331" s="237"/>
      <c r="DE331" s="237"/>
      <c r="DF331" s="237"/>
      <c r="DG331" s="237"/>
      <c r="DH331" s="237"/>
      <c r="DI331" s="237"/>
      <c r="DJ331" s="237"/>
      <c r="DK331" s="237"/>
      <c r="DL331" s="237"/>
      <c r="DM331" s="237"/>
      <c r="DN331" s="237"/>
      <c r="DO331" s="237"/>
      <c r="DP331" s="237"/>
      <c r="DQ331" s="237"/>
      <c r="DR331" s="237"/>
      <c r="DS331" s="237"/>
      <c r="DT331" s="237"/>
      <c r="DU331" s="237"/>
      <c r="DV331" s="237"/>
      <c r="DW331" s="237"/>
      <c r="DX331" s="237"/>
      <c r="DY331" s="237"/>
      <c r="DZ331" s="237"/>
      <c r="EA331" s="237"/>
      <c r="EB331" s="237"/>
      <c r="EC331" s="237"/>
      <c r="ED331" s="237"/>
      <c r="EE331" s="237"/>
      <c r="EF331" s="237"/>
      <c r="EG331" s="237"/>
      <c r="EH331" s="237"/>
      <c r="EI331" s="237"/>
      <c r="EJ331" s="237"/>
      <c r="EK331" s="237"/>
      <c r="EL331" s="237"/>
      <c r="EM331" s="237"/>
      <c r="EN331" s="237"/>
      <c r="EO331" s="237"/>
      <c r="EP331" s="237"/>
      <c r="EQ331" s="237"/>
      <c r="ER331" s="237"/>
      <c r="ES331" s="237"/>
      <c r="ET331" s="237"/>
      <c r="EU331" s="237"/>
      <c r="EV331" s="237"/>
      <c r="EW331" s="237"/>
      <c r="EX331" s="237"/>
      <c r="EY331" s="237"/>
      <c r="EZ331" s="237"/>
      <c r="FA331" s="237"/>
      <c r="FB331" s="237"/>
      <c r="FC331" s="237"/>
      <c r="FD331" s="237"/>
      <c r="FE331" s="237"/>
      <c r="FF331" s="237"/>
      <c r="FG331" s="237"/>
      <c r="FH331" s="237"/>
      <c r="FI331" s="237"/>
      <c r="FJ331" s="237"/>
      <c r="FK331" s="237"/>
      <c r="FL331" s="237"/>
      <c r="FM331" s="237"/>
      <c r="FN331" s="237"/>
      <c r="FO331" s="237"/>
      <c r="FP331" s="237"/>
      <c r="FQ331" s="237"/>
      <c r="FR331" s="237"/>
      <c r="FS331" s="237"/>
      <c r="FT331" s="237"/>
      <c r="FU331" s="237"/>
      <c r="FV331" s="237"/>
      <c r="FW331" s="237"/>
      <c r="FX331" s="237"/>
      <c r="FY331" s="237"/>
      <c r="FZ331" s="237"/>
      <c r="GA331" s="237"/>
      <c r="GB331" s="237"/>
      <c r="GC331" s="237"/>
      <c r="GD331" s="237"/>
      <c r="GE331" s="237"/>
      <c r="GF331" s="237"/>
      <c r="GG331" s="237"/>
      <c r="GH331" s="237"/>
      <c r="GI331" s="237"/>
      <c r="GJ331" s="237"/>
      <c r="GK331" s="237"/>
      <c r="GL331" s="237"/>
      <c r="GM331" s="237"/>
      <c r="GN331" s="237"/>
      <c r="GO331" s="237"/>
      <c r="GP331" s="237"/>
      <c r="GQ331" s="237"/>
    </row>
    <row r="332" spans="1:199" s="81" customFormat="1" ht="15" hidden="1">
      <c r="A332" s="93" t="s">
        <v>2363</v>
      </c>
      <c r="B332" s="241" t="s">
        <v>5690</v>
      </c>
      <c r="C332" s="242">
        <v>0</v>
      </c>
      <c r="D332" s="242">
        <v>0</v>
      </c>
      <c r="E332" s="242">
        <v>0</v>
      </c>
      <c r="F332" s="242">
        <v>0</v>
      </c>
      <c r="G332" s="242">
        <v>0</v>
      </c>
      <c r="H332" s="242">
        <v>0</v>
      </c>
      <c r="I332" s="242">
        <v>0</v>
      </c>
      <c r="J332" s="242">
        <v>0</v>
      </c>
      <c r="K332" s="242">
        <v>0</v>
      </c>
      <c r="L332" s="242">
        <v>0</v>
      </c>
      <c r="M332" s="242">
        <v>0</v>
      </c>
      <c r="N332" s="242">
        <v>0</v>
      </c>
      <c r="O332" s="242">
        <v>0</v>
      </c>
      <c r="P332" s="28"/>
      <c r="Q332" s="242">
        <f>SUM(D332:O332)</f>
        <v>0</v>
      </c>
      <c r="R332" s="242">
        <f>IF($R$19&lt;1,0,Q332/$R$19)</f>
        <v>0</v>
      </c>
      <c r="S332" s="243"/>
      <c r="T332" s="351">
        <f>IF(Q332=0,0,1)+IF(C332=0,0,1)+IF(D332=0,0,1)+IF(E332=0,0,1)+IF(F332=0,0,1)+IF(G332=0,0,1)+IF(H332=0,0,1)+IF(I332=0,0,1)+IF(J332=0,0,1)+IF(K332=0,0,1)+IF(L332=0,0,1)+IF(M332=0,0,1)+IF(N332=0,0,1)+IF(O332=0,0,1)</f>
        <v>0</v>
      </c>
      <c r="U332" s="237"/>
      <c r="V332" s="237"/>
      <c r="W332" s="237"/>
      <c r="X332" s="237"/>
      <c r="Y332" s="237"/>
      <c r="Z332" s="237"/>
      <c r="AA332" s="237"/>
      <c r="AB332" s="237"/>
      <c r="AC332" s="237"/>
      <c r="AD332" s="237"/>
      <c r="AE332" s="237"/>
      <c r="AF332" s="237"/>
      <c r="AG332" s="237"/>
      <c r="AH332" s="237"/>
      <c r="AI332" s="237"/>
      <c r="AJ332" s="237"/>
      <c r="AK332" s="237"/>
      <c r="AL332" s="237"/>
      <c r="AM332" s="237"/>
      <c r="AN332" s="237"/>
      <c r="AO332" s="237"/>
      <c r="AP332" s="237"/>
      <c r="AQ332" s="237"/>
      <c r="AR332" s="237"/>
      <c r="AS332" s="237"/>
      <c r="AT332" s="237"/>
      <c r="AU332" s="237"/>
      <c r="AV332" s="237"/>
      <c r="AW332" s="237"/>
      <c r="AX332" s="237"/>
      <c r="AY332" s="237"/>
      <c r="AZ332" s="237"/>
      <c r="BA332" s="237"/>
      <c r="BB332" s="237"/>
      <c r="BC332" s="237"/>
      <c r="BD332" s="237"/>
      <c r="BE332" s="237"/>
      <c r="BF332" s="237"/>
      <c r="BG332" s="237"/>
      <c r="BH332" s="237"/>
      <c r="BI332" s="237"/>
      <c r="BJ332" s="237"/>
      <c r="BK332" s="237"/>
      <c r="BL332" s="237"/>
      <c r="BM332" s="237"/>
      <c r="BN332" s="237"/>
      <c r="BO332" s="237"/>
      <c r="BP332" s="237"/>
      <c r="BQ332" s="237"/>
      <c r="BR332" s="237"/>
      <c r="BS332" s="237"/>
      <c r="BT332" s="237"/>
      <c r="BU332" s="237"/>
      <c r="BV332" s="237"/>
      <c r="BW332" s="237"/>
      <c r="BX332" s="237"/>
      <c r="BY332" s="237"/>
      <c r="BZ332" s="237"/>
      <c r="CA332" s="237"/>
      <c r="CB332" s="237"/>
      <c r="CC332" s="237"/>
      <c r="CD332" s="237"/>
      <c r="CE332" s="237"/>
      <c r="CF332" s="237"/>
      <c r="CG332" s="237"/>
      <c r="CH332" s="237"/>
      <c r="CI332" s="237"/>
      <c r="CJ332" s="237"/>
      <c r="CK332" s="237"/>
      <c r="CL332" s="237"/>
      <c r="CM332" s="237"/>
      <c r="CN332" s="237"/>
      <c r="CO332" s="237"/>
      <c r="CP332" s="237"/>
      <c r="CQ332" s="237"/>
      <c r="CR332" s="237"/>
      <c r="CS332" s="237"/>
      <c r="CT332" s="237"/>
      <c r="CU332" s="237"/>
      <c r="CV332" s="237"/>
      <c r="CW332" s="237"/>
      <c r="CX332" s="237"/>
      <c r="CY332" s="237"/>
      <c r="CZ332" s="237"/>
      <c r="DA332" s="237"/>
      <c r="DB332" s="237"/>
      <c r="DC332" s="237"/>
      <c r="DD332" s="237"/>
      <c r="DE332" s="237"/>
      <c r="DF332" s="237"/>
      <c r="DG332" s="237"/>
      <c r="DH332" s="237"/>
      <c r="DI332" s="237"/>
      <c r="DJ332" s="237"/>
      <c r="DK332" s="237"/>
      <c r="DL332" s="237"/>
      <c r="DM332" s="237"/>
      <c r="DN332" s="237"/>
      <c r="DO332" s="237"/>
      <c r="DP332" s="237"/>
      <c r="DQ332" s="237"/>
      <c r="DR332" s="237"/>
      <c r="DS332" s="237"/>
      <c r="DT332" s="237"/>
      <c r="DU332" s="237"/>
      <c r="DV332" s="237"/>
      <c r="DW332" s="237"/>
      <c r="DX332" s="237"/>
      <c r="DY332" s="237"/>
      <c r="DZ332" s="237"/>
      <c r="EA332" s="237"/>
      <c r="EB332" s="237"/>
      <c r="EC332" s="237"/>
      <c r="ED332" s="237"/>
      <c r="EE332" s="237"/>
      <c r="EF332" s="237"/>
      <c r="EG332" s="237"/>
      <c r="EH332" s="237"/>
      <c r="EI332" s="237"/>
      <c r="EJ332" s="237"/>
      <c r="EK332" s="237"/>
      <c r="EL332" s="237"/>
      <c r="EM332" s="237"/>
      <c r="EN332" s="237"/>
      <c r="EO332" s="237"/>
      <c r="EP332" s="237"/>
      <c r="EQ332" s="237"/>
      <c r="ER332" s="237"/>
      <c r="ES332" s="237"/>
      <c r="ET332" s="237"/>
      <c r="EU332" s="237"/>
      <c r="EV332" s="237"/>
      <c r="EW332" s="237"/>
      <c r="EX332" s="237"/>
      <c r="EY332" s="237"/>
      <c r="EZ332" s="237"/>
      <c r="FA332" s="237"/>
      <c r="FB332" s="237"/>
      <c r="FC332" s="237"/>
      <c r="FD332" s="237"/>
      <c r="FE332" s="237"/>
      <c r="FF332" s="237"/>
      <c r="FG332" s="237"/>
      <c r="FH332" s="237"/>
      <c r="FI332" s="237"/>
      <c r="FJ332" s="237"/>
      <c r="FK332" s="237"/>
      <c r="FL332" s="237"/>
      <c r="FM332" s="237"/>
      <c r="FN332" s="237"/>
      <c r="FO332" s="237"/>
      <c r="FP332" s="237"/>
      <c r="FQ332" s="237"/>
      <c r="FR332" s="237"/>
      <c r="FS332" s="237"/>
      <c r="FT332" s="237"/>
      <c r="FU332" s="237"/>
      <c r="FV332" s="237"/>
      <c r="FW332" s="237"/>
      <c r="FX332" s="237"/>
      <c r="FY332" s="237"/>
      <c r="FZ332" s="237"/>
      <c r="GA332" s="237"/>
      <c r="GB332" s="237"/>
      <c r="GC332" s="237"/>
      <c r="GD332" s="237"/>
      <c r="GE332" s="237"/>
      <c r="GF332" s="237"/>
      <c r="GG332" s="237"/>
      <c r="GH332" s="237"/>
      <c r="GI332" s="237"/>
      <c r="GJ332" s="237"/>
      <c r="GK332" s="237"/>
      <c r="GL332" s="237"/>
      <c r="GM332" s="237"/>
      <c r="GN332" s="237"/>
      <c r="GO332" s="237"/>
      <c r="GP332" s="237"/>
      <c r="GQ332" s="237"/>
    </row>
    <row r="333" spans="1:199" s="81" customFormat="1" ht="15" hidden="1">
      <c r="A333" s="93" t="s">
        <v>2364</v>
      </c>
      <c r="B333" s="241" t="s">
        <v>5691</v>
      </c>
      <c r="C333" s="242">
        <v>0</v>
      </c>
      <c r="D333" s="242">
        <v>0</v>
      </c>
      <c r="E333" s="242">
        <v>0</v>
      </c>
      <c r="F333" s="242">
        <v>0</v>
      </c>
      <c r="G333" s="242">
        <v>0</v>
      </c>
      <c r="H333" s="242">
        <v>0</v>
      </c>
      <c r="I333" s="242">
        <v>0</v>
      </c>
      <c r="J333" s="242">
        <v>0</v>
      </c>
      <c r="K333" s="242">
        <v>0</v>
      </c>
      <c r="L333" s="242">
        <v>0</v>
      </c>
      <c r="M333" s="242">
        <v>0</v>
      </c>
      <c r="N333" s="242">
        <v>0</v>
      </c>
      <c r="O333" s="242">
        <v>0</v>
      </c>
      <c r="P333" s="28"/>
      <c r="Q333" s="242">
        <f>SUM(D333:O333)</f>
        <v>0</v>
      </c>
      <c r="R333" s="242">
        <f>IF($R$19&lt;1,0,Q333/$R$19)</f>
        <v>0</v>
      </c>
      <c r="S333" s="243"/>
      <c r="T333" s="351">
        <f>IF(Q333=0,0,1)+IF(C333=0,0,1)+IF(D333=0,0,1)+IF(E333=0,0,1)+IF(F333=0,0,1)+IF(G333=0,0,1)+IF(H333=0,0,1)+IF(I333=0,0,1)+IF(J333=0,0,1)+IF(K333=0,0,1)+IF(L333=0,0,1)+IF(M333=0,0,1)+IF(N333=0,0,1)+IF(O333=0,0,1)</f>
        <v>0</v>
      </c>
      <c r="U333" s="237"/>
      <c r="V333" s="237"/>
      <c r="W333" s="237"/>
      <c r="X333" s="237"/>
      <c r="Y333" s="237"/>
      <c r="Z333" s="237"/>
      <c r="AA333" s="237"/>
      <c r="AB333" s="237"/>
      <c r="AC333" s="237"/>
      <c r="AD333" s="237"/>
      <c r="AE333" s="237"/>
      <c r="AF333" s="237"/>
      <c r="AG333" s="237"/>
      <c r="AH333" s="237"/>
      <c r="AI333" s="237"/>
      <c r="AJ333" s="237"/>
      <c r="AK333" s="237"/>
      <c r="AL333" s="237"/>
      <c r="AM333" s="237"/>
      <c r="AN333" s="237"/>
      <c r="AO333" s="237"/>
      <c r="AP333" s="237"/>
      <c r="AQ333" s="237"/>
      <c r="AR333" s="237"/>
      <c r="AS333" s="237"/>
      <c r="AT333" s="237"/>
      <c r="AU333" s="237"/>
      <c r="AV333" s="237"/>
      <c r="AW333" s="237"/>
      <c r="AX333" s="237"/>
      <c r="AY333" s="237"/>
      <c r="AZ333" s="237"/>
      <c r="BA333" s="237"/>
      <c r="BB333" s="237"/>
      <c r="BC333" s="237"/>
      <c r="BD333" s="237"/>
      <c r="BE333" s="237"/>
      <c r="BF333" s="237"/>
      <c r="BG333" s="237"/>
      <c r="BH333" s="237"/>
      <c r="BI333" s="237"/>
      <c r="BJ333" s="237"/>
      <c r="BK333" s="237"/>
      <c r="BL333" s="237"/>
      <c r="BM333" s="237"/>
      <c r="BN333" s="237"/>
      <c r="BO333" s="237"/>
      <c r="BP333" s="237"/>
      <c r="BQ333" s="237"/>
      <c r="BR333" s="237"/>
      <c r="BS333" s="237"/>
      <c r="BT333" s="237"/>
      <c r="BU333" s="237"/>
      <c r="BV333" s="237"/>
      <c r="BW333" s="237"/>
      <c r="BX333" s="237"/>
      <c r="BY333" s="237"/>
      <c r="BZ333" s="237"/>
      <c r="CA333" s="237"/>
      <c r="CB333" s="237"/>
      <c r="CC333" s="237"/>
      <c r="CD333" s="237"/>
      <c r="CE333" s="237"/>
      <c r="CF333" s="237"/>
      <c r="CG333" s="237"/>
      <c r="CH333" s="237"/>
      <c r="CI333" s="237"/>
      <c r="CJ333" s="237"/>
      <c r="CK333" s="237"/>
      <c r="CL333" s="237"/>
      <c r="CM333" s="237"/>
      <c r="CN333" s="237"/>
      <c r="CO333" s="237"/>
      <c r="CP333" s="237"/>
      <c r="CQ333" s="237"/>
      <c r="CR333" s="237"/>
      <c r="CS333" s="237"/>
      <c r="CT333" s="237"/>
      <c r="CU333" s="237"/>
      <c r="CV333" s="237"/>
      <c r="CW333" s="237"/>
      <c r="CX333" s="237"/>
      <c r="CY333" s="237"/>
      <c r="CZ333" s="237"/>
      <c r="DA333" s="237"/>
      <c r="DB333" s="237"/>
      <c r="DC333" s="237"/>
      <c r="DD333" s="237"/>
      <c r="DE333" s="237"/>
      <c r="DF333" s="237"/>
      <c r="DG333" s="237"/>
      <c r="DH333" s="237"/>
      <c r="DI333" s="237"/>
      <c r="DJ333" s="237"/>
      <c r="DK333" s="237"/>
      <c r="DL333" s="237"/>
      <c r="DM333" s="237"/>
      <c r="DN333" s="237"/>
      <c r="DO333" s="237"/>
      <c r="DP333" s="237"/>
      <c r="DQ333" s="237"/>
      <c r="DR333" s="237"/>
      <c r="DS333" s="237"/>
      <c r="DT333" s="237"/>
      <c r="DU333" s="237"/>
      <c r="DV333" s="237"/>
      <c r="DW333" s="237"/>
      <c r="DX333" s="237"/>
      <c r="DY333" s="237"/>
      <c r="DZ333" s="237"/>
      <c r="EA333" s="237"/>
      <c r="EB333" s="237"/>
      <c r="EC333" s="237"/>
      <c r="ED333" s="237"/>
      <c r="EE333" s="237"/>
      <c r="EF333" s="237"/>
      <c r="EG333" s="237"/>
      <c r="EH333" s="237"/>
      <c r="EI333" s="237"/>
      <c r="EJ333" s="237"/>
      <c r="EK333" s="237"/>
      <c r="EL333" s="237"/>
      <c r="EM333" s="237"/>
      <c r="EN333" s="237"/>
      <c r="EO333" s="237"/>
      <c r="EP333" s="237"/>
      <c r="EQ333" s="237"/>
      <c r="ER333" s="237"/>
      <c r="ES333" s="237"/>
      <c r="ET333" s="237"/>
      <c r="EU333" s="237"/>
      <c r="EV333" s="237"/>
      <c r="EW333" s="237"/>
      <c r="EX333" s="237"/>
      <c r="EY333" s="237"/>
      <c r="EZ333" s="237"/>
      <c r="FA333" s="237"/>
      <c r="FB333" s="237"/>
      <c r="FC333" s="237"/>
      <c r="FD333" s="237"/>
      <c r="FE333" s="237"/>
      <c r="FF333" s="237"/>
      <c r="FG333" s="237"/>
      <c r="FH333" s="237"/>
      <c r="FI333" s="237"/>
      <c r="FJ333" s="237"/>
      <c r="FK333" s="237"/>
      <c r="FL333" s="237"/>
      <c r="FM333" s="237"/>
      <c r="FN333" s="237"/>
      <c r="FO333" s="237"/>
      <c r="FP333" s="237"/>
      <c r="FQ333" s="237"/>
      <c r="FR333" s="237"/>
      <c r="FS333" s="237"/>
      <c r="FT333" s="237"/>
      <c r="FU333" s="237"/>
      <c r="FV333" s="237"/>
      <c r="FW333" s="237"/>
      <c r="FX333" s="237"/>
      <c r="FY333" s="237"/>
      <c r="FZ333" s="237"/>
      <c r="GA333" s="237"/>
      <c r="GB333" s="237"/>
      <c r="GC333" s="237"/>
      <c r="GD333" s="237"/>
      <c r="GE333" s="237"/>
      <c r="GF333" s="237"/>
      <c r="GG333" s="237"/>
      <c r="GH333" s="237"/>
      <c r="GI333" s="237"/>
      <c r="GJ333" s="237"/>
      <c r="GK333" s="237"/>
      <c r="GL333" s="237"/>
      <c r="GM333" s="237"/>
      <c r="GN333" s="237"/>
      <c r="GO333" s="237"/>
      <c r="GP333" s="237"/>
      <c r="GQ333" s="237"/>
    </row>
    <row r="334" spans="1:199" s="81" customFormat="1" ht="15" hidden="1">
      <c r="A334" s="93" t="s">
        <v>2365</v>
      </c>
      <c r="B334" s="241" t="s">
        <v>5692</v>
      </c>
      <c r="C334" s="242">
        <v>0</v>
      </c>
      <c r="D334" s="242">
        <v>0</v>
      </c>
      <c r="E334" s="242">
        <v>0</v>
      </c>
      <c r="F334" s="242">
        <v>0</v>
      </c>
      <c r="G334" s="242">
        <v>0</v>
      </c>
      <c r="H334" s="242">
        <v>0</v>
      </c>
      <c r="I334" s="242">
        <v>0</v>
      </c>
      <c r="J334" s="242">
        <v>0</v>
      </c>
      <c r="K334" s="242">
        <v>0</v>
      </c>
      <c r="L334" s="242">
        <v>0</v>
      </c>
      <c r="M334" s="242">
        <v>0</v>
      </c>
      <c r="N334" s="242">
        <v>0</v>
      </c>
      <c r="O334" s="242">
        <v>0</v>
      </c>
      <c r="P334" s="28"/>
      <c r="Q334" s="242">
        <f>SUM(D334:O334)</f>
        <v>0</v>
      </c>
      <c r="R334" s="242">
        <f>IF($R$19&lt;1,0,Q334/$R$19)</f>
        <v>0</v>
      </c>
      <c r="S334" s="243"/>
      <c r="T334" s="351">
        <f>IF(Q334=0,0,1)+IF(C334=0,0,1)+IF(D334=0,0,1)+IF(E334=0,0,1)+IF(F334=0,0,1)+IF(G334=0,0,1)+IF(H334=0,0,1)+IF(I334=0,0,1)+IF(J334=0,0,1)+IF(K334=0,0,1)+IF(L334=0,0,1)+IF(M334=0,0,1)+IF(N334=0,0,1)+IF(O334=0,0,1)</f>
        <v>0</v>
      </c>
      <c r="U334" s="237"/>
      <c r="V334" s="237"/>
      <c r="W334" s="237"/>
      <c r="X334" s="237"/>
      <c r="Y334" s="237"/>
      <c r="Z334" s="237"/>
      <c r="AA334" s="237"/>
      <c r="AB334" s="237"/>
      <c r="AC334" s="237"/>
      <c r="AD334" s="237"/>
      <c r="AE334" s="237"/>
      <c r="AF334" s="237"/>
      <c r="AG334" s="237"/>
      <c r="AH334" s="237"/>
      <c r="AI334" s="237"/>
      <c r="AJ334" s="237"/>
      <c r="AK334" s="237"/>
      <c r="AL334" s="237"/>
      <c r="AM334" s="237"/>
      <c r="AN334" s="237"/>
      <c r="AO334" s="237"/>
      <c r="AP334" s="237"/>
      <c r="AQ334" s="237"/>
      <c r="AR334" s="237"/>
      <c r="AS334" s="237"/>
      <c r="AT334" s="237"/>
      <c r="AU334" s="237"/>
      <c r="AV334" s="237"/>
      <c r="AW334" s="237"/>
      <c r="AX334" s="237"/>
      <c r="AY334" s="237"/>
      <c r="AZ334" s="237"/>
      <c r="BA334" s="237"/>
      <c r="BB334" s="237"/>
      <c r="BC334" s="237"/>
      <c r="BD334" s="237"/>
      <c r="BE334" s="237"/>
      <c r="BF334" s="237"/>
      <c r="BG334" s="237"/>
      <c r="BH334" s="237"/>
      <c r="BI334" s="237"/>
      <c r="BJ334" s="237"/>
      <c r="BK334" s="237"/>
      <c r="BL334" s="237"/>
      <c r="BM334" s="237"/>
      <c r="BN334" s="237"/>
      <c r="BO334" s="237"/>
      <c r="BP334" s="237"/>
      <c r="BQ334" s="237"/>
      <c r="BR334" s="237"/>
      <c r="BS334" s="237"/>
      <c r="BT334" s="237"/>
      <c r="BU334" s="237"/>
      <c r="BV334" s="237"/>
      <c r="BW334" s="237"/>
      <c r="BX334" s="237"/>
      <c r="BY334" s="237"/>
      <c r="BZ334" s="237"/>
      <c r="CA334" s="237"/>
      <c r="CB334" s="237"/>
      <c r="CC334" s="237"/>
      <c r="CD334" s="237"/>
      <c r="CE334" s="237"/>
      <c r="CF334" s="237"/>
      <c r="CG334" s="237"/>
      <c r="CH334" s="237"/>
      <c r="CI334" s="237"/>
      <c r="CJ334" s="237"/>
      <c r="CK334" s="237"/>
      <c r="CL334" s="237"/>
      <c r="CM334" s="237"/>
      <c r="CN334" s="237"/>
      <c r="CO334" s="237"/>
      <c r="CP334" s="237"/>
      <c r="CQ334" s="237"/>
      <c r="CR334" s="237"/>
      <c r="CS334" s="237"/>
      <c r="CT334" s="237"/>
      <c r="CU334" s="237"/>
      <c r="CV334" s="237"/>
      <c r="CW334" s="237"/>
      <c r="CX334" s="237"/>
      <c r="CY334" s="237"/>
      <c r="CZ334" s="237"/>
      <c r="DA334" s="237"/>
      <c r="DB334" s="237"/>
      <c r="DC334" s="237"/>
      <c r="DD334" s="237"/>
      <c r="DE334" s="237"/>
      <c r="DF334" s="237"/>
      <c r="DG334" s="237"/>
      <c r="DH334" s="237"/>
      <c r="DI334" s="237"/>
      <c r="DJ334" s="237"/>
      <c r="DK334" s="237"/>
      <c r="DL334" s="237"/>
      <c r="DM334" s="237"/>
      <c r="DN334" s="237"/>
      <c r="DO334" s="237"/>
      <c r="DP334" s="237"/>
      <c r="DQ334" s="237"/>
      <c r="DR334" s="237"/>
      <c r="DS334" s="237"/>
      <c r="DT334" s="237"/>
      <c r="DU334" s="237"/>
      <c r="DV334" s="237"/>
      <c r="DW334" s="237"/>
      <c r="DX334" s="237"/>
      <c r="DY334" s="237"/>
      <c r="DZ334" s="237"/>
      <c r="EA334" s="237"/>
      <c r="EB334" s="237"/>
      <c r="EC334" s="237"/>
      <c r="ED334" s="237"/>
      <c r="EE334" s="237"/>
      <c r="EF334" s="237"/>
      <c r="EG334" s="237"/>
      <c r="EH334" s="237"/>
      <c r="EI334" s="237"/>
      <c r="EJ334" s="237"/>
      <c r="EK334" s="237"/>
      <c r="EL334" s="237"/>
      <c r="EM334" s="237"/>
      <c r="EN334" s="237"/>
      <c r="EO334" s="237"/>
      <c r="EP334" s="237"/>
      <c r="EQ334" s="237"/>
      <c r="ER334" s="237"/>
      <c r="ES334" s="237"/>
      <c r="ET334" s="237"/>
      <c r="EU334" s="237"/>
      <c r="EV334" s="237"/>
      <c r="EW334" s="237"/>
      <c r="EX334" s="237"/>
      <c r="EY334" s="237"/>
      <c r="EZ334" s="237"/>
      <c r="FA334" s="237"/>
      <c r="FB334" s="237"/>
      <c r="FC334" s="237"/>
      <c r="FD334" s="237"/>
      <c r="FE334" s="237"/>
      <c r="FF334" s="237"/>
      <c r="FG334" s="237"/>
      <c r="FH334" s="237"/>
      <c r="FI334" s="237"/>
      <c r="FJ334" s="237"/>
      <c r="FK334" s="237"/>
      <c r="FL334" s="237"/>
      <c r="FM334" s="237"/>
      <c r="FN334" s="237"/>
      <c r="FO334" s="237"/>
      <c r="FP334" s="237"/>
      <c r="FQ334" s="237"/>
      <c r="FR334" s="237"/>
      <c r="FS334" s="237"/>
      <c r="FT334" s="237"/>
      <c r="FU334" s="237"/>
      <c r="FV334" s="237"/>
      <c r="FW334" s="237"/>
      <c r="FX334" s="237"/>
      <c r="FY334" s="237"/>
      <c r="FZ334" s="237"/>
      <c r="GA334" s="237"/>
      <c r="GB334" s="237"/>
      <c r="GC334" s="237"/>
      <c r="GD334" s="237"/>
      <c r="GE334" s="237"/>
      <c r="GF334" s="237"/>
      <c r="GG334" s="237"/>
      <c r="GH334" s="237"/>
      <c r="GI334" s="237"/>
      <c r="GJ334" s="237"/>
      <c r="GK334" s="237"/>
      <c r="GL334" s="237"/>
      <c r="GM334" s="237"/>
      <c r="GN334" s="237"/>
      <c r="GO334" s="237"/>
      <c r="GP334" s="237"/>
      <c r="GQ334" s="237"/>
    </row>
    <row r="335" spans="1:199" s="81" customFormat="1" ht="15" hidden="1">
      <c r="A335" s="93" t="s">
        <v>2366</v>
      </c>
      <c r="B335" s="241" t="s">
        <v>5693</v>
      </c>
      <c r="C335" s="242">
        <v>0</v>
      </c>
      <c r="D335" s="242">
        <v>0</v>
      </c>
      <c r="E335" s="242">
        <v>0</v>
      </c>
      <c r="F335" s="242">
        <v>0</v>
      </c>
      <c r="G335" s="242">
        <v>0</v>
      </c>
      <c r="H335" s="242">
        <v>0</v>
      </c>
      <c r="I335" s="242">
        <v>0</v>
      </c>
      <c r="J335" s="242">
        <v>0</v>
      </c>
      <c r="K335" s="242">
        <v>0</v>
      </c>
      <c r="L335" s="242">
        <v>0</v>
      </c>
      <c r="M335" s="242">
        <v>0</v>
      </c>
      <c r="N335" s="242">
        <v>0</v>
      </c>
      <c r="O335" s="242">
        <v>0</v>
      </c>
      <c r="P335" s="28"/>
      <c r="Q335" s="242">
        <f>SUM(D335:O335)</f>
        <v>0</v>
      </c>
      <c r="R335" s="242">
        <f>IF($R$19&lt;1,0,Q335/$R$19)</f>
        <v>0</v>
      </c>
      <c r="S335" s="243"/>
      <c r="T335" s="351">
        <f>IF(Q335=0,0,1)+IF(C335=0,0,1)+IF(D335=0,0,1)+IF(E335=0,0,1)+IF(F335=0,0,1)+IF(G335=0,0,1)+IF(H335=0,0,1)+IF(I335=0,0,1)+IF(J335=0,0,1)+IF(K335=0,0,1)+IF(L335=0,0,1)+IF(M335=0,0,1)+IF(N335=0,0,1)+IF(O335=0,0,1)</f>
        <v>0</v>
      </c>
      <c r="U335" s="237"/>
      <c r="V335" s="237"/>
      <c r="W335" s="237"/>
      <c r="X335" s="237"/>
      <c r="Y335" s="237"/>
      <c r="Z335" s="237"/>
      <c r="AA335" s="237"/>
      <c r="AB335" s="237"/>
      <c r="AC335" s="237"/>
      <c r="AD335" s="237"/>
      <c r="AE335" s="237"/>
      <c r="AF335" s="237"/>
      <c r="AG335" s="237"/>
      <c r="AH335" s="237"/>
      <c r="AI335" s="237"/>
      <c r="AJ335" s="237"/>
      <c r="AK335" s="237"/>
      <c r="AL335" s="237"/>
      <c r="AM335" s="237"/>
      <c r="AN335" s="237"/>
      <c r="AO335" s="237"/>
      <c r="AP335" s="237"/>
      <c r="AQ335" s="237"/>
      <c r="AR335" s="237"/>
      <c r="AS335" s="237"/>
      <c r="AT335" s="237"/>
      <c r="AU335" s="237"/>
      <c r="AV335" s="237"/>
      <c r="AW335" s="237"/>
      <c r="AX335" s="237"/>
      <c r="AY335" s="237"/>
      <c r="AZ335" s="237"/>
      <c r="BA335" s="237"/>
      <c r="BB335" s="237"/>
      <c r="BC335" s="237"/>
      <c r="BD335" s="237"/>
      <c r="BE335" s="237"/>
      <c r="BF335" s="237"/>
      <c r="BG335" s="237"/>
      <c r="BH335" s="237"/>
      <c r="BI335" s="237"/>
      <c r="BJ335" s="237"/>
      <c r="BK335" s="237"/>
      <c r="BL335" s="237"/>
      <c r="BM335" s="237"/>
      <c r="BN335" s="237"/>
      <c r="BO335" s="237"/>
      <c r="BP335" s="237"/>
      <c r="BQ335" s="237"/>
      <c r="BR335" s="237"/>
      <c r="BS335" s="237"/>
      <c r="BT335" s="237"/>
      <c r="BU335" s="237"/>
      <c r="BV335" s="237"/>
      <c r="BW335" s="237"/>
      <c r="BX335" s="237"/>
      <c r="BY335" s="237"/>
      <c r="BZ335" s="237"/>
      <c r="CA335" s="237"/>
      <c r="CB335" s="237"/>
      <c r="CC335" s="237"/>
      <c r="CD335" s="237"/>
      <c r="CE335" s="237"/>
      <c r="CF335" s="237"/>
      <c r="CG335" s="237"/>
      <c r="CH335" s="237"/>
      <c r="CI335" s="237"/>
      <c r="CJ335" s="237"/>
      <c r="CK335" s="237"/>
      <c r="CL335" s="237"/>
      <c r="CM335" s="237"/>
      <c r="CN335" s="237"/>
      <c r="CO335" s="237"/>
      <c r="CP335" s="237"/>
      <c r="CQ335" s="237"/>
      <c r="CR335" s="237"/>
      <c r="CS335" s="237"/>
      <c r="CT335" s="237"/>
      <c r="CU335" s="237"/>
      <c r="CV335" s="237"/>
      <c r="CW335" s="237"/>
      <c r="CX335" s="237"/>
      <c r="CY335" s="237"/>
      <c r="CZ335" s="237"/>
      <c r="DA335" s="237"/>
      <c r="DB335" s="237"/>
      <c r="DC335" s="237"/>
      <c r="DD335" s="237"/>
      <c r="DE335" s="237"/>
      <c r="DF335" s="237"/>
      <c r="DG335" s="237"/>
      <c r="DH335" s="237"/>
      <c r="DI335" s="237"/>
      <c r="DJ335" s="237"/>
      <c r="DK335" s="237"/>
      <c r="DL335" s="237"/>
      <c r="DM335" s="237"/>
      <c r="DN335" s="237"/>
      <c r="DO335" s="237"/>
      <c r="DP335" s="237"/>
      <c r="DQ335" s="237"/>
      <c r="DR335" s="237"/>
      <c r="DS335" s="237"/>
      <c r="DT335" s="237"/>
      <c r="DU335" s="237"/>
      <c r="DV335" s="237"/>
      <c r="DW335" s="237"/>
      <c r="DX335" s="237"/>
      <c r="DY335" s="237"/>
      <c r="DZ335" s="237"/>
      <c r="EA335" s="237"/>
      <c r="EB335" s="237"/>
      <c r="EC335" s="237"/>
      <c r="ED335" s="237"/>
      <c r="EE335" s="237"/>
      <c r="EF335" s="237"/>
      <c r="EG335" s="237"/>
      <c r="EH335" s="237"/>
      <c r="EI335" s="237"/>
      <c r="EJ335" s="237"/>
      <c r="EK335" s="237"/>
      <c r="EL335" s="237"/>
      <c r="EM335" s="237"/>
      <c r="EN335" s="237"/>
      <c r="EO335" s="237"/>
      <c r="EP335" s="237"/>
      <c r="EQ335" s="237"/>
      <c r="ER335" s="237"/>
      <c r="ES335" s="237"/>
      <c r="ET335" s="237"/>
      <c r="EU335" s="237"/>
      <c r="EV335" s="237"/>
      <c r="EW335" s="237"/>
      <c r="EX335" s="237"/>
      <c r="EY335" s="237"/>
      <c r="EZ335" s="237"/>
      <c r="FA335" s="237"/>
      <c r="FB335" s="237"/>
      <c r="FC335" s="237"/>
      <c r="FD335" s="237"/>
      <c r="FE335" s="237"/>
      <c r="FF335" s="237"/>
      <c r="FG335" s="237"/>
      <c r="FH335" s="237"/>
      <c r="FI335" s="237"/>
      <c r="FJ335" s="237"/>
      <c r="FK335" s="237"/>
      <c r="FL335" s="237"/>
      <c r="FM335" s="237"/>
      <c r="FN335" s="237"/>
      <c r="FO335" s="237"/>
      <c r="FP335" s="237"/>
      <c r="FQ335" s="237"/>
      <c r="FR335" s="237"/>
      <c r="FS335" s="237"/>
      <c r="FT335" s="237"/>
      <c r="FU335" s="237"/>
      <c r="FV335" s="237"/>
      <c r="FW335" s="237"/>
      <c r="FX335" s="237"/>
      <c r="FY335" s="237"/>
      <c r="FZ335" s="237"/>
      <c r="GA335" s="237"/>
      <c r="GB335" s="237"/>
      <c r="GC335" s="237"/>
      <c r="GD335" s="237"/>
      <c r="GE335" s="237"/>
      <c r="GF335" s="237"/>
      <c r="GG335" s="237"/>
      <c r="GH335" s="237"/>
      <c r="GI335" s="237"/>
      <c r="GJ335" s="237"/>
      <c r="GK335" s="237"/>
      <c r="GL335" s="237"/>
      <c r="GM335" s="237"/>
      <c r="GN335" s="237"/>
      <c r="GO335" s="237"/>
      <c r="GP335" s="237"/>
      <c r="GQ335" s="237"/>
    </row>
    <row r="336" spans="1:199" s="81" customFormat="1" ht="15" hidden="1">
      <c r="A336" s="93" t="s">
        <v>2367</v>
      </c>
      <c r="B336" s="241" t="s">
        <v>5694</v>
      </c>
      <c r="C336" s="242">
        <v>0</v>
      </c>
      <c r="D336" s="242">
        <v>0</v>
      </c>
      <c r="E336" s="242">
        <v>0</v>
      </c>
      <c r="F336" s="242">
        <v>0</v>
      </c>
      <c r="G336" s="242">
        <v>0</v>
      </c>
      <c r="H336" s="242">
        <v>0</v>
      </c>
      <c r="I336" s="242">
        <v>0</v>
      </c>
      <c r="J336" s="242">
        <v>0</v>
      </c>
      <c r="K336" s="242">
        <v>0</v>
      </c>
      <c r="L336" s="242">
        <v>0</v>
      </c>
      <c r="M336" s="242">
        <v>0</v>
      </c>
      <c r="N336" s="242">
        <v>0</v>
      </c>
      <c r="O336" s="242">
        <v>0</v>
      </c>
      <c r="P336" s="28"/>
      <c r="Q336" s="242">
        <f>SUM(D336:O336)</f>
        <v>0</v>
      </c>
      <c r="R336" s="242">
        <f>IF($R$19&lt;1,0,Q336/$R$19)</f>
        <v>0</v>
      </c>
      <c r="S336" s="243"/>
      <c r="T336" s="351">
        <f>IF(Q336=0,0,1)+IF(C336=0,0,1)+IF(D336=0,0,1)+IF(E336=0,0,1)+IF(F336=0,0,1)+IF(G336=0,0,1)+IF(H336=0,0,1)+IF(I336=0,0,1)+IF(J336=0,0,1)+IF(K336=0,0,1)+IF(L336=0,0,1)+IF(M336=0,0,1)+IF(N336=0,0,1)+IF(O336=0,0,1)</f>
        <v>0</v>
      </c>
      <c r="U336" s="237"/>
      <c r="V336" s="237"/>
      <c r="W336" s="237"/>
      <c r="X336" s="237"/>
      <c r="Y336" s="237"/>
      <c r="Z336" s="237"/>
      <c r="AA336" s="237"/>
      <c r="AB336" s="237"/>
      <c r="AC336" s="237"/>
      <c r="AD336" s="237"/>
      <c r="AE336" s="237"/>
      <c r="AF336" s="237"/>
      <c r="AG336" s="237"/>
      <c r="AH336" s="237"/>
      <c r="AI336" s="237"/>
      <c r="AJ336" s="237"/>
      <c r="AK336" s="237"/>
      <c r="AL336" s="237"/>
      <c r="AM336" s="237"/>
      <c r="AN336" s="237"/>
      <c r="AO336" s="237"/>
      <c r="AP336" s="237"/>
      <c r="AQ336" s="237"/>
      <c r="AR336" s="237"/>
      <c r="AS336" s="237"/>
      <c r="AT336" s="237"/>
      <c r="AU336" s="237"/>
      <c r="AV336" s="237"/>
      <c r="AW336" s="237"/>
      <c r="AX336" s="237"/>
      <c r="AY336" s="237"/>
      <c r="AZ336" s="237"/>
      <c r="BA336" s="237"/>
      <c r="BB336" s="237"/>
      <c r="BC336" s="237"/>
      <c r="BD336" s="237"/>
      <c r="BE336" s="237"/>
      <c r="BF336" s="237"/>
      <c r="BG336" s="237"/>
      <c r="BH336" s="237"/>
      <c r="BI336" s="237"/>
      <c r="BJ336" s="237"/>
      <c r="BK336" s="237"/>
      <c r="BL336" s="237"/>
      <c r="BM336" s="237"/>
      <c r="BN336" s="237"/>
      <c r="BO336" s="237"/>
      <c r="BP336" s="237"/>
      <c r="BQ336" s="237"/>
      <c r="BR336" s="237"/>
      <c r="BS336" s="237"/>
      <c r="BT336" s="237"/>
      <c r="BU336" s="237"/>
      <c r="BV336" s="237"/>
      <c r="BW336" s="237"/>
      <c r="BX336" s="237"/>
      <c r="BY336" s="237"/>
      <c r="BZ336" s="237"/>
      <c r="CA336" s="237"/>
      <c r="CB336" s="237"/>
      <c r="CC336" s="237"/>
      <c r="CD336" s="237"/>
      <c r="CE336" s="237"/>
      <c r="CF336" s="237"/>
      <c r="CG336" s="237"/>
      <c r="CH336" s="237"/>
      <c r="CI336" s="237"/>
      <c r="CJ336" s="237"/>
      <c r="CK336" s="237"/>
      <c r="CL336" s="237"/>
      <c r="CM336" s="237"/>
      <c r="CN336" s="237"/>
      <c r="CO336" s="237"/>
      <c r="CP336" s="237"/>
      <c r="CQ336" s="237"/>
      <c r="CR336" s="237"/>
      <c r="CS336" s="237"/>
      <c r="CT336" s="237"/>
      <c r="CU336" s="237"/>
      <c r="CV336" s="237"/>
      <c r="CW336" s="237"/>
      <c r="CX336" s="237"/>
      <c r="CY336" s="237"/>
      <c r="CZ336" s="237"/>
      <c r="DA336" s="237"/>
      <c r="DB336" s="237"/>
      <c r="DC336" s="237"/>
      <c r="DD336" s="237"/>
      <c r="DE336" s="237"/>
      <c r="DF336" s="237"/>
      <c r="DG336" s="237"/>
      <c r="DH336" s="237"/>
      <c r="DI336" s="237"/>
      <c r="DJ336" s="237"/>
      <c r="DK336" s="237"/>
      <c r="DL336" s="237"/>
      <c r="DM336" s="237"/>
      <c r="DN336" s="237"/>
      <c r="DO336" s="237"/>
      <c r="DP336" s="237"/>
      <c r="DQ336" s="237"/>
      <c r="DR336" s="237"/>
      <c r="DS336" s="237"/>
      <c r="DT336" s="237"/>
      <c r="DU336" s="237"/>
      <c r="DV336" s="237"/>
      <c r="DW336" s="237"/>
      <c r="DX336" s="237"/>
      <c r="DY336" s="237"/>
      <c r="DZ336" s="237"/>
      <c r="EA336" s="237"/>
      <c r="EB336" s="237"/>
      <c r="EC336" s="237"/>
      <c r="ED336" s="237"/>
      <c r="EE336" s="237"/>
      <c r="EF336" s="237"/>
      <c r="EG336" s="237"/>
      <c r="EH336" s="237"/>
      <c r="EI336" s="237"/>
      <c r="EJ336" s="237"/>
      <c r="EK336" s="237"/>
      <c r="EL336" s="237"/>
      <c r="EM336" s="237"/>
      <c r="EN336" s="237"/>
      <c r="EO336" s="237"/>
      <c r="EP336" s="237"/>
      <c r="EQ336" s="237"/>
      <c r="ER336" s="237"/>
      <c r="ES336" s="237"/>
      <c r="ET336" s="237"/>
      <c r="EU336" s="237"/>
      <c r="EV336" s="237"/>
      <c r="EW336" s="237"/>
      <c r="EX336" s="237"/>
      <c r="EY336" s="237"/>
      <c r="EZ336" s="237"/>
      <c r="FA336" s="237"/>
      <c r="FB336" s="237"/>
      <c r="FC336" s="237"/>
      <c r="FD336" s="237"/>
      <c r="FE336" s="237"/>
      <c r="FF336" s="237"/>
      <c r="FG336" s="237"/>
      <c r="FH336" s="237"/>
      <c r="FI336" s="237"/>
      <c r="FJ336" s="237"/>
      <c r="FK336" s="237"/>
      <c r="FL336" s="237"/>
      <c r="FM336" s="237"/>
      <c r="FN336" s="237"/>
      <c r="FO336" s="237"/>
      <c r="FP336" s="237"/>
      <c r="FQ336" s="237"/>
      <c r="FR336" s="237"/>
      <c r="FS336" s="237"/>
      <c r="FT336" s="237"/>
      <c r="FU336" s="237"/>
      <c r="FV336" s="237"/>
      <c r="FW336" s="237"/>
      <c r="FX336" s="237"/>
      <c r="FY336" s="237"/>
      <c r="FZ336" s="237"/>
      <c r="GA336" s="237"/>
      <c r="GB336" s="237"/>
      <c r="GC336" s="237"/>
      <c r="GD336" s="237"/>
      <c r="GE336" s="237"/>
      <c r="GF336" s="237"/>
      <c r="GG336" s="237"/>
      <c r="GH336" s="237"/>
      <c r="GI336" s="237"/>
      <c r="GJ336" s="237"/>
      <c r="GK336" s="237"/>
      <c r="GL336" s="237"/>
      <c r="GM336" s="237"/>
      <c r="GN336" s="237"/>
      <c r="GO336" s="237"/>
      <c r="GP336" s="237"/>
      <c r="GQ336" s="237"/>
    </row>
    <row r="337" spans="1:199" s="81" customFormat="1" ht="15" hidden="1">
      <c r="A337" s="93" t="s">
        <v>2368</v>
      </c>
      <c r="B337" s="241" t="s">
        <v>5695</v>
      </c>
      <c r="C337" s="242">
        <v>0</v>
      </c>
      <c r="D337" s="242">
        <v>0</v>
      </c>
      <c r="E337" s="242">
        <v>0</v>
      </c>
      <c r="F337" s="242">
        <v>0</v>
      </c>
      <c r="G337" s="242">
        <v>0</v>
      </c>
      <c r="H337" s="242">
        <v>0</v>
      </c>
      <c r="I337" s="242">
        <v>0</v>
      </c>
      <c r="J337" s="242">
        <v>0</v>
      </c>
      <c r="K337" s="242">
        <v>0</v>
      </c>
      <c r="L337" s="242">
        <v>0</v>
      </c>
      <c r="M337" s="242">
        <v>0</v>
      </c>
      <c r="N337" s="242">
        <v>0</v>
      </c>
      <c r="O337" s="242">
        <v>0</v>
      </c>
      <c r="P337" s="28"/>
      <c r="Q337" s="242">
        <f>SUM(D337:O337)</f>
        <v>0</v>
      </c>
      <c r="R337" s="242">
        <f>IF($R$19&lt;1,0,Q337/$R$19)</f>
        <v>0</v>
      </c>
      <c r="S337" s="243"/>
      <c r="T337" s="351">
        <f>IF(Q337=0,0,1)+IF(C337=0,0,1)+IF(D337=0,0,1)+IF(E337=0,0,1)+IF(F337=0,0,1)+IF(G337=0,0,1)+IF(H337=0,0,1)+IF(I337=0,0,1)+IF(J337=0,0,1)+IF(K337=0,0,1)+IF(L337=0,0,1)+IF(M337=0,0,1)+IF(N337=0,0,1)+IF(O337=0,0,1)</f>
        <v>0</v>
      </c>
      <c r="U337" s="237"/>
      <c r="V337" s="237"/>
      <c r="W337" s="237"/>
      <c r="X337" s="237"/>
      <c r="Y337" s="237"/>
      <c r="Z337" s="237"/>
      <c r="AA337" s="237"/>
      <c r="AB337" s="237"/>
      <c r="AC337" s="237"/>
      <c r="AD337" s="237"/>
      <c r="AE337" s="237"/>
      <c r="AF337" s="237"/>
      <c r="AG337" s="237"/>
      <c r="AH337" s="237"/>
      <c r="AI337" s="237"/>
      <c r="AJ337" s="237"/>
      <c r="AK337" s="237"/>
      <c r="AL337" s="237"/>
      <c r="AM337" s="237"/>
      <c r="AN337" s="237"/>
      <c r="AO337" s="237"/>
      <c r="AP337" s="237"/>
      <c r="AQ337" s="237"/>
      <c r="AR337" s="237"/>
      <c r="AS337" s="237"/>
      <c r="AT337" s="237"/>
      <c r="AU337" s="237"/>
      <c r="AV337" s="237"/>
      <c r="AW337" s="237"/>
      <c r="AX337" s="237"/>
      <c r="AY337" s="237"/>
      <c r="AZ337" s="237"/>
      <c r="BA337" s="237"/>
      <c r="BB337" s="237"/>
      <c r="BC337" s="237"/>
      <c r="BD337" s="237"/>
      <c r="BE337" s="237"/>
      <c r="BF337" s="237"/>
      <c r="BG337" s="237"/>
      <c r="BH337" s="237"/>
      <c r="BI337" s="237"/>
      <c r="BJ337" s="237"/>
      <c r="BK337" s="237"/>
      <c r="BL337" s="237"/>
      <c r="BM337" s="237"/>
      <c r="BN337" s="237"/>
      <c r="BO337" s="237"/>
      <c r="BP337" s="237"/>
      <c r="BQ337" s="237"/>
      <c r="BR337" s="237"/>
      <c r="BS337" s="237"/>
      <c r="BT337" s="237"/>
      <c r="BU337" s="237"/>
      <c r="BV337" s="237"/>
      <c r="BW337" s="237"/>
      <c r="BX337" s="237"/>
      <c r="BY337" s="237"/>
      <c r="BZ337" s="237"/>
      <c r="CA337" s="237"/>
      <c r="CB337" s="237"/>
      <c r="CC337" s="237"/>
      <c r="CD337" s="237"/>
      <c r="CE337" s="237"/>
      <c r="CF337" s="237"/>
      <c r="CG337" s="237"/>
      <c r="CH337" s="237"/>
      <c r="CI337" s="237"/>
      <c r="CJ337" s="237"/>
      <c r="CK337" s="237"/>
      <c r="CL337" s="237"/>
      <c r="CM337" s="237"/>
      <c r="CN337" s="237"/>
      <c r="CO337" s="237"/>
      <c r="CP337" s="237"/>
      <c r="CQ337" s="237"/>
      <c r="CR337" s="237"/>
      <c r="CS337" s="237"/>
      <c r="CT337" s="237"/>
      <c r="CU337" s="237"/>
      <c r="CV337" s="237"/>
      <c r="CW337" s="237"/>
      <c r="CX337" s="237"/>
      <c r="CY337" s="237"/>
      <c r="CZ337" s="237"/>
      <c r="DA337" s="237"/>
      <c r="DB337" s="237"/>
      <c r="DC337" s="237"/>
      <c r="DD337" s="237"/>
      <c r="DE337" s="237"/>
      <c r="DF337" s="237"/>
      <c r="DG337" s="237"/>
      <c r="DH337" s="237"/>
      <c r="DI337" s="237"/>
      <c r="DJ337" s="237"/>
      <c r="DK337" s="237"/>
      <c r="DL337" s="237"/>
      <c r="DM337" s="237"/>
      <c r="DN337" s="237"/>
      <c r="DO337" s="237"/>
      <c r="DP337" s="237"/>
      <c r="DQ337" s="237"/>
      <c r="DR337" s="237"/>
      <c r="DS337" s="237"/>
      <c r="DT337" s="237"/>
      <c r="DU337" s="237"/>
      <c r="DV337" s="237"/>
      <c r="DW337" s="237"/>
      <c r="DX337" s="237"/>
      <c r="DY337" s="237"/>
      <c r="DZ337" s="237"/>
      <c r="EA337" s="237"/>
      <c r="EB337" s="237"/>
      <c r="EC337" s="237"/>
      <c r="ED337" s="237"/>
      <c r="EE337" s="237"/>
      <c r="EF337" s="237"/>
      <c r="EG337" s="237"/>
      <c r="EH337" s="237"/>
      <c r="EI337" s="237"/>
      <c r="EJ337" s="237"/>
      <c r="EK337" s="237"/>
      <c r="EL337" s="237"/>
      <c r="EM337" s="237"/>
      <c r="EN337" s="237"/>
      <c r="EO337" s="237"/>
      <c r="EP337" s="237"/>
      <c r="EQ337" s="237"/>
      <c r="ER337" s="237"/>
      <c r="ES337" s="237"/>
      <c r="ET337" s="237"/>
      <c r="EU337" s="237"/>
      <c r="EV337" s="237"/>
      <c r="EW337" s="237"/>
      <c r="EX337" s="237"/>
      <c r="EY337" s="237"/>
      <c r="EZ337" s="237"/>
      <c r="FA337" s="237"/>
      <c r="FB337" s="237"/>
      <c r="FC337" s="237"/>
      <c r="FD337" s="237"/>
      <c r="FE337" s="237"/>
      <c r="FF337" s="237"/>
      <c r="FG337" s="237"/>
      <c r="FH337" s="237"/>
      <c r="FI337" s="237"/>
      <c r="FJ337" s="237"/>
      <c r="FK337" s="237"/>
      <c r="FL337" s="237"/>
      <c r="FM337" s="237"/>
      <c r="FN337" s="237"/>
      <c r="FO337" s="237"/>
      <c r="FP337" s="237"/>
      <c r="FQ337" s="237"/>
      <c r="FR337" s="237"/>
      <c r="FS337" s="237"/>
      <c r="FT337" s="237"/>
      <c r="FU337" s="237"/>
      <c r="FV337" s="237"/>
      <c r="FW337" s="237"/>
      <c r="FX337" s="237"/>
      <c r="FY337" s="237"/>
      <c r="FZ337" s="237"/>
      <c r="GA337" s="237"/>
      <c r="GB337" s="237"/>
      <c r="GC337" s="237"/>
      <c r="GD337" s="237"/>
      <c r="GE337" s="237"/>
      <c r="GF337" s="237"/>
      <c r="GG337" s="237"/>
      <c r="GH337" s="237"/>
      <c r="GI337" s="237"/>
      <c r="GJ337" s="237"/>
      <c r="GK337" s="237"/>
      <c r="GL337" s="237"/>
      <c r="GM337" s="237"/>
      <c r="GN337" s="237"/>
      <c r="GO337" s="237"/>
      <c r="GP337" s="237"/>
      <c r="GQ337" s="237"/>
    </row>
    <row r="338" spans="1:199" s="81" customFormat="1" ht="15" customHeight="1">
      <c r="A338" s="73">
        <f>+B338</f>
        <v>0</v>
      </c>
      <c r="B338" s="241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8"/>
      <c r="Q338" s="237"/>
      <c r="R338" s="237"/>
      <c r="S338" s="288"/>
      <c r="T338" s="351"/>
      <c r="U338" s="237"/>
      <c r="V338" s="237"/>
      <c r="W338" s="237"/>
      <c r="X338" s="237"/>
      <c r="Y338" s="237"/>
      <c r="Z338" s="237"/>
      <c r="AA338" s="237"/>
      <c r="AB338" s="237"/>
      <c r="AC338" s="237"/>
      <c r="AD338" s="237"/>
      <c r="AE338" s="237"/>
      <c r="AF338" s="237"/>
      <c r="AG338" s="237"/>
      <c r="AH338" s="237"/>
      <c r="AI338" s="237"/>
      <c r="AJ338" s="237"/>
      <c r="AK338" s="237"/>
      <c r="AL338" s="237"/>
      <c r="AM338" s="237"/>
      <c r="AN338" s="237"/>
      <c r="AO338" s="237"/>
      <c r="AP338" s="237"/>
      <c r="AQ338" s="237"/>
      <c r="AR338" s="237"/>
      <c r="AS338" s="237"/>
      <c r="AT338" s="237"/>
      <c r="AU338" s="237"/>
      <c r="AV338" s="237"/>
      <c r="AW338" s="237"/>
      <c r="AX338" s="237"/>
      <c r="AY338" s="237"/>
      <c r="AZ338" s="237"/>
      <c r="BA338" s="237"/>
      <c r="BB338" s="237"/>
      <c r="BC338" s="237"/>
      <c r="BD338" s="237"/>
      <c r="BE338" s="237"/>
      <c r="BF338" s="237"/>
      <c r="BG338" s="237"/>
      <c r="BH338" s="237"/>
      <c r="BI338" s="237"/>
      <c r="BJ338" s="237"/>
      <c r="BK338" s="237"/>
      <c r="BL338" s="237"/>
      <c r="BM338" s="237"/>
      <c r="BN338" s="237"/>
      <c r="BO338" s="237"/>
      <c r="BP338" s="237"/>
      <c r="BQ338" s="237"/>
      <c r="BR338" s="237"/>
      <c r="BS338" s="237"/>
      <c r="BT338" s="237"/>
      <c r="BU338" s="237"/>
      <c r="BV338" s="237"/>
      <c r="BW338" s="237"/>
      <c r="BX338" s="237"/>
      <c r="BY338" s="237"/>
      <c r="BZ338" s="237"/>
      <c r="CA338" s="237"/>
      <c r="CB338" s="237"/>
      <c r="CC338" s="237"/>
      <c r="CD338" s="237"/>
      <c r="CE338" s="237"/>
      <c r="CF338" s="237"/>
      <c r="CG338" s="237"/>
      <c r="CH338" s="237"/>
      <c r="CI338" s="237"/>
      <c r="CJ338" s="237"/>
      <c r="CK338" s="237"/>
      <c r="CL338" s="237"/>
      <c r="CM338" s="237"/>
      <c r="CN338" s="237"/>
      <c r="CO338" s="237"/>
      <c r="CP338" s="237"/>
      <c r="CQ338" s="237"/>
      <c r="CR338" s="237"/>
      <c r="CS338" s="237"/>
      <c r="CT338" s="237"/>
      <c r="CU338" s="237"/>
      <c r="CV338" s="237"/>
      <c r="CW338" s="237"/>
      <c r="CX338" s="237"/>
      <c r="CY338" s="237"/>
      <c r="CZ338" s="237"/>
      <c r="DA338" s="237"/>
      <c r="DB338" s="237"/>
      <c r="DC338" s="237"/>
      <c r="DD338" s="237"/>
      <c r="DE338" s="237"/>
      <c r="DF338" s="237"/>
      <c r="DG338" s="237"/>
      <c r="DH338" s="237"/>
      <c r="DI338" s="237"/>
      <c r="DJ338" s="237"/>
      <c r="DK338" s="237"/>
      <c r="DL338" s="237"/>
      <c r="DM338" s="237"/>
      <c r="DN338" s="237"/>
      <c r="DO338" s="237"/>
      <c r="DP338" s="237"/>
      <c r="DQ338" s="237"/>
      <c r="DR338" s="237"/>
      <c r="DS338" s="237"/>
      <c r="DT338" s="237"/>
      <c r="DU338" s="237"/>
      <c r="DV338" s="237"/>
      <c r="DW338" s="237"/>
      <c r="DX338" s="237"/>
      <c r="DY338" s="237"/>
      <c r="DZ338" s="237"/>
      <c r="EA338" s="237"/>
      <c r="EB338" s="237"/>
      <c r="EC338" s="237"/>
      <c r="ED338" s="237"/>
      <c r="EE338" s="237"/>
      <c r="EF338" s="237"/>
      <c r="EG338" s="237"/>
      <c r="EH338" s="237"/>
      <c r="EI338" s="237"/>
      <c r="EJ338" s="237"/>
      <c r="EK338" s="237"/>
      <c r="EL338" s="237"/>
      <c r="EM338" s="237"/>
      <c r="EN338" s="237"/>
      <c r="EO338" s="237"/>
      <c r="EP338" s="237"/>
      <c r="EQ338" s="237"/>
      <c r="ER338" s="237"/>
      <c r="ES338" s="237"/>
      <c r="ET338" s="237"/>
      <c r="EU338" s="237"/>
      <c r="EV338" s="237"/>
      <c r="EW338" s="237"/>
      <c r="EX338" s="237"/>
      <c r="EY338" s="237"/>
      <c r="EZ338" s="237"/>
      <c r="FA338" s="237"/>
      <c r="FB338" s="237"/>
      <c r="FC338" s="237"/>
      <c r="FD338" s="237"/>
      <c r="FE338" s="237"/>
      <c r="FF338" s="237"/>
      <c r="FG338" s="237"/>
      <c r="FH338" s="237"/>
      <c r="FI338" s="237"/>
      <c r="FJ338" s="237"/>
      <c r="FK338" s="237"/>
      <c r="FL338" s="237"/>
      <c r="FM338" s="237"/>
      <c r="FN338" s="237"/>
      <c r="FO338" s="237"/>
      <c r="FP338" s="237"/>
      <c r="FQ338" s="237"/>
      <c r="FR338" s="237"/>
      <c r="FS338" s="237"/>
      <c r="FT338" s="237"/>
      <c r="FU338" s="237"/>
      <c r="FV338" s="237"/>
      <c r="FW338" s="237"/>
      <c r="FX338" s="237"/>
      <c r="FY338" s="237"/>
      <c r="FZ338" s="237"/>
      <c r="GA338" s="237"/>
      <c r="GB338" s="237"/>
      <c r="GC338" s="237"/>
      <c r="GD338" s="237"/>
      <c r="GE338" s="237"/>
      <c r="GF338" s="237"/>
      <c r="GG338" s="237"/>
      <c r="GH338" s="237"/>
      <c r="GI338" s="237"/>
      <c r="GJ338" s="237"/>
      <c r="GK338" s="237"/>
      <c r="GL338" s="237"/>
      <c r="GM338" s="237"/>
      <c r="GN338" s="237"/>
      <c r="GO338" s="237"/>
      <c r="GP338" s="237"/>
      <c r="GQ338" s="237"/>
    </row>
    <row r="339" spans="1:199" s="81" customFormat="1" ht="15" customHeight="1">
      <c r="A339" s="73" t="str">
        <f>+B339</f>
        <v>Total Other Income</v>
      </c>
      <c r="B339" s="280" t="s">
        <v>64</v>
      </c>
      <c r="C339" s="294">
        <f>SUM(C256:C338)</f>
        <v>0</v>
      </c>
      <c r="D339" s="294">
        <f>SUM(D256:D338)</f>
        <v>0</v>
      </c>
      <c r="E339" s="294">
        <f>SUM(E256:E338)</f>
        <v>0</v>
      </c>
      <c r="F339" s="294">
        <f>SUM(F256:F338)</f>
        <v>0</v>
      </c>
      <c r="G339" s="294">
        <f>SUM(G256:G338)</f>
        <v>0</v>
      </c>
      <c r="H339" s="294">
        <f>SUM(H256:H338)</f>
        <v>0</v>
      </c>
      <c r="I339" s="294">
        <f>SUM(I256:I338)</f>
        <v>47.68</v>
      </c>
      <c r="J339" s="294">
        <f>SUM(J256:J338)</f>
        <v>41648.3</v>
      </c>
      <c r="K339" s="294">
        <f>SUM(K256:K338)</f>
        <v>56671.03</v>
      </c>
      <c r="L339" s="294">
        <f>SUM(L256:L338)</f>
        <v>32983.65</v>
      </c>
      <c r="M339" s="294">
        <f>SUM(M256:M338)</f>
        <v>52063.32</v>
      </c>
      <c r="N339" s="294">
        <f>SUM(N256:N338)</f>
        <v>36911.65</v>
      </c>
      <c r="O339" s="294">
        <f>SUM(O256:O338)</f>
        <v>48394.68</v>
      </c>
      <c r="P339" s="28"/>
      <c r="Q339" s="294">
        <f>SUM(Q256:Q338)</f>
        <v>268720.31</v>
      </c>
      <c r="R339" s="294">
        <f>IF($R$19&lt;1,0,Q339/$R$19)</f>
        <v>926.62175862069</v>
      </c>
      <c r="S339" s="288"/>
      <c r="T339" s="351">
        <f>IF(Q339=0,0,1)+IF(C339=0,0,1)+IF(D339=0,0,1)+IF(E339=0,0,1)+IF(F339=0,0,1)+IF(G339=0,0,1)+IF(H339=0,0,1)+IF(I339=0,0,1)+IF(J339=0,0,1)+IF(K339=0,0,1)+IF(L339=0,0,1)+IF(M339=0,0,1)+IF(N339=0,0,1)+IF(O339=0,0,1)</f>
        <v>8</v>
      </c>
      <c r="U339" s="237"/>
      <c r="V339" s="237"/>
      <c r="W339" s="237"/>
      <c r="X339" s="237"/>
      <c r="Y339" s="237"/>
      <c r="Z339" s="237"/>
      <c r="AA339" s="237"/>
      <c r="AB339" s="237"/>
      <c r="AC339" s="237"/>
      <c r="AD339" s="237"/>
      <c r="AE339" s="237"/>
      <c r="AF339" s="237"/>
      <c r="AG339" s="237"/>
      <c r="AH339" s="237"/>
      <c r="AI339" s="237"/>
      <c r="AJ339" s="237"/>
      <c r="AK339" s="237"/>
      <c r="AL339" s="237"/>
      <c r="AM339" s="237"/>
      <c r="AN339" s="237"/>
      <c r="AO339" s="237"/>
      <c r="AP339" s="237"/>
      <c r="AQ339" s="237"/>
      <c r="AR339" s="237"/>
      <c r="AS339" s="237"/>
      <c r="AT339" s="237"/>
      <c r="AU339" s="237"/>
      <c r="AV339" s="237"/>
      <c r="AW339" s="237"/>
      <c r="AX339" s="237"/>
      <c r="AY339" s="237"/>
      <c r="AZ339" s="237"/>
      <c r="BA339" s="237"/>
      <c r="BB339" s="237"/>
      <c r="BC339" s="237"/>
      <c r="BD339" s="237"/>
      <c r="BE339" s="237"/>
      <c r="BF339" s="237"/>
      <c r="BG339" s="237"/>
      <c r="BH339" s="237"/>
      <c r="BI339" s="237"/>
      <c r="BJ339" s="237"/>
      <c r="BK339" s="237"/>
      <c r="BL339" s="237"/>
      <c r="BM339" s="237"/>
      <c r="BN339" s="237"/>
      <c r="BO339" s="237"/>
      <c r="BP339" s="237"/>
      <c r="BQ339" s="237"/>
      <c r="BR339" s="237"/>
      <c r="BS339" s="237"/>
      <c r="BT339" s="237"/>
      <c r="BU339" s="237"/>
      <c r="BV339" s="237"/>
      <c r="BW339" s="237"/>
      <c r="BX339" s="237"/>
      <c r="BY339" s="237"/>
      <c r="BZ339" s="237"/>
      <c r="CA339" s="237"/>
      <c r="CB339" s="237"/>
      <c r="CC339" s="237"/>
      <c r="CD339" s="237"/>
      <c r="CE339" s="237"/>
      <c r="CF339" s="237"/>
      <c r="CG339" s="237"/>
      <c r="CH339" s="237"/>
      <c r="CI339" s="237"/>
      <c r="CJ339" s="237"/>
      <c r="CK339" s="237"/>
      <c r="CL339" s="237"/>
      <c r="CM339" s="237"/>
      <c r="CN339" s="237"/>
      <c r="CO339" s="237"/>
      <c r="CP339" s="237"/>
      <c r="CQ339" s="237"/>
      <c r="CR339" s="237"/>
      <c r="CS339" s="237"/>
      <c r="CT339" s="237"/>
      <c r="CU339" s="237"/>
      <c r="CV339" s="237"/>
      <c r="CW339" s="237"/>
      <c r="CX339" s="237"/>
      <c r="CY339" s="237"/>
      <c r="CZ339" s="237"/>
      <c r="DA339" s="237"/>
      <c r="DB339" s="237"/>
      <c r="DC339" s="237"/>
      <c r="DD339" s="237"/>
      <c r="DE339" s="237"/>
      <c r="DF339" s="237"/>
      <c r="DG339" s="237"/>
      <c r="DH339" s="237"/>
      <c r="DI339" s="237"/>
      <c r="DJ339" s="237"/>
      <c r="DK339" s="237"/>
      <c r="DL339" s="237"/>
      <c r="DM339" s="237"/>
      <c r="DN339" s="237"/>
      <c r="DO339" s="237"/>
      <c r="DP339" s="237"/>
      <c r="DQ339" s="237"/>
      <c r="DR339" s="237"/>
      <c r="DS339" s="237"/>
      <c r="DT339" s="237"/>
      <c r="DU339" s="237"/>
      <c r="DV339" s="237"/>
      <c r="DW339" s="237"/>
      <c r="DX339" s="237"/>
      <c r="DY339" s="237"/>
      <c r="DZ339" s="237"/>
      <c r="EA339" s="237"/>
      <c r="EB339" s="237"/>
      <c r="EC339" s="237"/>
      <c r="ED339" s="237"/>
      <c r="EE339" s="237"/>
      <c r="EF339" s="237"/>
      <c r="EG339" s="237"/>
      <c r="EH339" s="237"/>
      <c r="EI339" s="237"/>
      <c r="EJ339" s="237"/>
      <c r="EK339" s="237"/>
      <c r="EL339" s="237"/>
      <c r="EM339" s="237"/>
      <c r="EN339" s="237"/>
      <c r="EO339" s="237"/>
      <c r="EP339" s="237"/>
      <c r="EQ339" s="237"/>
      <c r="ER339" s="237"/>
      <c r="ES339" s="237"/>
      <c r="ET339" s="237"/>
      <c r="EU339" s="237"/>
      <c r="EV339" s="237"/>
      <c r="EW339" s="237"/>
      <c r="EX339" s="237"/>
      <c r="EY339" s="237"/>
      <c r="EZ339" s="237"/>
      <c r="FA339" s="237"/>
      <c r="FB339" s="237"/>
      <c r="FC339" s="237"/>
      <c r="FD339" s="237"/>
      <c r="FE339" s="237"/>
      <c r="FF339" s="237"/>
      <c r="FG339" s="237"/>
      <c r="FH339" s="237"/>
      <c r="FI339" s="237"/>
      <c r="FJ339" s="237"/>
      <c r="FK339" s="237"/>
      <c r="FL339" s="237"/>
      <c r="FM339" s="237"/>
      <c r="FN339" s="237"/>
      <c r="FO339" s="237"/>
      <c r="FP339" s="237"/>
      <c r="FQ339" s="237"/>
      <c r="FR339" s="237"/>
      <c r="FS339" s="237"/>
      <c r="FT339" s="237"/>
      <c r="FU339" s="237"/>
      <c r="FV339" s="237"/>
      <c r="FW339" s="237"/>
      <c r="FX339" s="237"/>
      <c r="FY339" s="237"/>
      <c r="FZ339" s="237"/>
      <c r="GA339" s="237"/>
      <c r="GB339" s="237"/>
      <c r="GC339" s="237"/>
      <c r="GD339" s="237"/>
      <c r="GE339" s="237"/>
      <c r="GF339" s="237"/>
      <c r="GG339" s="237"/>
      <c r="GH339" s="237"/>
      <c r="GI339" s="237"/>
      <c r="GJ339" s="237"/>
      <c r="GK339" s="237"/>
      <c r="GL339" s="237"/>
      <c r="GM339" s="237"/>
      <c r="GN339" s="237"/>
      <c r="GO339" s="237"/>
      <c r="GP339" s="237"/>
      <c r="GQ339" s="237"/>
    </row>
    <row r="340" spans="1:199" s="81" customFormat="1" ht="15" customHeight="1">
      <c r="A340" s="73">
        <f>+B340</f>
        <v>0</v>
      </c>
      <c r="B340" s="241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8"/>
      <c r="Q340" s="237"/>
      <c r="R340" s="237"/>
      <c r="S340" s="288"/>
      <c r="T340" s="351"/>
      <c r="U340" s="237"/>
      <c r="V340" s="237"/>
      <c r="W340" s="237"/>
      <c r="X340" s="237"/>
      <c r="Y340" s="237"/>
      <c r="Z340" s="237"/>
      <c r="AA340" s="237"/>
      <c r="AB340" s="237"/>
      <c r="AC340" s="237"/>
      <c r="AD340" s="237"/>
      <c r="AE340" s="237"/>
      <c r="AF340" s="237"/>
      <c r="AG340" s="237"/>
      <c r="AH340" s="237"/>
      <c r="AI340" s="237"/>
      <c r="AJ340" s="237"/>
      <c r="AK340" s="237"/>
      <c r="AL340" s="237"/>
      <c r="AM340" s="237"/>
      <c r="AN340" s="237"/>
      <c r="AO340" s="237"/>
      <c r="AP340" s="237"/>
      <c r="AQ340" s="237"/>
      <c r="AR340" s="237"/>
      <c r="AS340" s="237"/>
      <c r="AT340" s="237"/>
      <c r="AU340" s="237"/>
      <c r="AV340" s="237"/>
      <c r="AW340" s="237"/>
      <c r="AX340" s="237"/>
      <c r="AY340" s="237"/>
      <c r="AZ340" s="237"/>
      <c r="BA340" s="237"/>
      <c r="BB340" s="237"/>
      <c r="BC340" s="237"/>
      <c r="BD340" s="237"/>
      <c r="BE340" s="237"/>
      <c r="BF340" s="237"/>
      <c r="BG340" s="237"/>
      <c r="BH340" s="237"/>
      <c r="BI340" s="237"/>
      <c r="BJ340" s="237"/>
      <c r="BK340" s="237"/>
      <c r="BL340" s="237"/>
      <c r="BM340" s="237"/>
      <c r="BN340" s="237"/>
      <c r="BO340" s="237"/>
      <c r="BP340" s="237"/>
      <c r="BQ340" s="237"/>
      <c r="BR340" s="237"/>
      <c r="BS340" s="237"/>
      <c r="BT340" s="237"/>
      <c r="BU340" s="237"/>
      <c r="BV340" s="237"/>
      <c r="BW340" s="237"/>
      <c r="BX340" s="237"/>
      <c r="BY340" s="237"/>
      <c r="BZ340" s="237"/>
      <c r="CA340" s="237"/>
      <c r="CB340" s="237"/>
      <c r="CC340" s="237"/>
      <c r="CD340" s="237"/>
      <c r="CE340" s="237"/>
      <c r="CF340" s="237"/>
      <c r="CG340" s="237"/>
      <c r="CH340" s="237"/>
      <c r="CI340" s="237"/>
      <c r="CJ340" s="237"/>
      <c r="CK340" s="237"/>
      <c r="CL340" s="237"/>
      <c r="CM340" s="237"/>
      <c r="CN340" s="237"/>
      <c r="CO340" s="237"/>
      <c r="CP340" s="237"/>
      <c r="CQ340" s="237"/>
      <c r="CR340" s="237"/>
      <c r="CS340" s="237"/>
      <c r="CT340" s="237"/>
      <c r="CU340" s="237"/>
      <c r="CV340" s="237"/>
      <c r="CW340" s="237"/>
      <c r="CX340" s="237"/>
      <c r="CY340" s="237"/>
      <c r="CZ340" s="237"/>
      <c r="DA340" s="237"/>
      <c r="DB340" s="237"/>
      <c r="DC340" s="237"/>
      <c r="DD340" s="237"/>
      <c r="DE340" s="237"/>
      <c r="DF340" s="237"/>
      <c r="DG340" s="237"/>
      <c r="DH340" s="237"/>
      <c r="DI340" s="237"/>
      <c r="DJ340" s="237"/>
      <c r="DK340" s="237"/>
      <c r="DL340" s="237"/>
      <c r="DM340" s="237"/>
      <c r="DN340" s="237"/>
      <c r="DO340" s="237"/>
      <c r="DP340" s="237"/>
      <c r="DQ340" s="237"/>
      <c r="DR340" s="237"/>
      <c r="DS340" s="237"/>
      <c r="DT340" s="237"/>
      <c r="DU340" s="237"/>
      <c r="DV340" s="237"/>
      <c r="DW340" s="237"/>
      <c r="DX340" s="237"/>
      <c r="DY340" s="237"/>
      <c r="DZ340" s="237"/>
      <c r="EA340" s="237"/>
      <c r="EB340" s="237"/>
      <c r="EC340" s="237"/>
      <c r="ED340" s="237"/>
      <c r="EE340" s="237"/>
      <c r="EF340" s="237"/>
      <c r="EG340" s="237"/>
      <c r="EH340" s="237"/>
      <c r="EI340" s="237"/>
      <c r="EJ340" s="237"/>
      <c r="EK340" s="237"/>
      <c r="EL340" s="237"/>
      <c r="EM340" s="237"/>
      <c r="EN340" s="237"/>
      <c r="EO340" s="237"/>
      <c r="EP340" s="237"/>
      <c r="EQ340" s="237"/>
      <c r="ER340" s="237"/>
      <c r="ES340" s="237"/>
      <c r="ET340" s="237"/>
      <c r="EU340" s="237"/>
      <c r="EV340" s="237"/>
      <c r="EW340" s="237"/>
      <c r="EX340" s="237"/>
      <c r="EY340" s="237"/>
      <c r="EZ340" s="237"/>
      <c r="FA340" s="237"/>
      <c r="FB340" s="237"/>
      <c r="FC340" s="237"/>
      <c r="FD340" s="237"/>
      <c r="FE340" s="237"/>
      <c r="FF340" s="237"/>
      <c r="FG340" s="237"/>
      <c r="FH340" s="237"/>
      <c r="FI340" s="237"/>
      <c r="FJ340" s="237"/>
      <c r="FK340" s="237"/>
      <c r="FL340" s="237"/>
      <c r="FM340" s="237"/>
      <c r="FN340" s="237"/>
      <c r="FO340" s="237"/>
      <c r="FP340" s="237"/>
      <c r="FQ340" s="237"/>
      <c r="FR340" s="237"/>
      <c r="FS340" s="237"/>
      <c r="FT340" s="237"/>
      <c r="FU340" s="237"/>
      <c r="FV340" s="237"/>
      <c r="FW340" s="237"/>
      <c r="FX340" s="237"/>
      <c r="FY340" s="237"/>
      <c r="FZ340" s="237"/>
      <c r="GA340" s="237"/>
      <c r="GB340" s="237"/>
      <c r="GC340" s="237"/>
      <c r="GD340" s="237"/>
      <c r="GE340" s="237"/>
      <c r="GF340" s="237"/>
      <c r="GG340" s="237"/>
      <c r="GH340" s="237"/>
      <c r="GI340" s="237"/>
      <c r="GJ340" s="237"/>
      <c r="GK340" s="237"/>
      <c r="GL340" s="237"/>
      <c r="GM340" s="237"/>
      <c r="GN340" s="237"/>
      <c r="GO340" s="237"/>
      <c r="GP340" s="237"/>
      <c r="GQ340" s="237"/>
    </row>
    <row r="341" spans="1:199" s="98" customFormat="1" ht="15" customHeight="1">
      <c r="A341" s="73" t="str">
        <f>+B341</f>
        <v>      Total Income</v>
      </c>
      <c r="B341" s="276" t="s">
        <v>177</v>
      </c>
      <c r="C341" s="295">
        <f>+C196+C253+C339+C201+C206+C211</f>
        <v>0</v>
      </c>
      <c r="D341" s="295">
        <f>+D196+D253+D339+D201+D206+D211</f>
        <v>0</v>
      </c>
      <c r="E341" s="295">
        <f>+E196+E253+E339+E201+E206+E211</f>
        <v>0</v>
      </c>
      <c r="F341" s="295">
        <f>+F196+F253+F339+F201+F206+F211</f>
        <v>0</v>
      </c>
      <c r="G341" s="295">
        <f>+G196+G253+G339+G201+G206+G211</f>
        <v>0</v>
      </c>
      <c r="H341" s="295">
        <f>+H196+H253+H339+H201+H206+H211</f>
        <v>0</v>
      </c>
      <c r="I341" s="295">
        <f>+I196+I253+I339+I201+I206+I211</f>
        <v>25834.23</v>
      </c>
      <c r="J341" s="295">
        <f>+J196+J253+J339+J201+J206+J211</f>
        <v>298888.33</v>
      </c>
      <c r="K341" s="295">
        <f>+K196+K253+K339+K201+K206+K211</f>
        <v>384920.74</v>
      </c>
      <c r="L341" s="295">
        <f>+L196+L253+L339+L201+L206+L211</f>
        <v>435037.65</v>
      </c>
      <c r="M341" s="295">
        <f>+M196+M253+M339+M201+M206+M211</f>
        <v>493712.23</v>
      </c>
      <c r="N341" s="295">
        <f>+N196+N253+N339+N201+N206+N211</f>
        <v>471494.31</v>
      </c>
      <c r="O341" s="295">
        <f>+O196+O253+O339+O201+O206+O211</f>
        <v>502806.55</v>
      </c>
      <c r="P341" s="295"/>
      <c r="Q341" s="295">
        <f>+Q196+Q253+Q339+Q201+Q206+Q211</f>
        <v>2612694.04</v>
      </c>
      <c r="R341" s="295">
        <f>IF($R$19&lt;1,0,Q341/$R$19)</f>
        <v>9009.28979310345</v>
      </c>
      <c r="S341" s="296"/>
      <c r="T341" s="354">
        <f>IF(Q341=0,0,1)+IF(C341=0,0,1)+IF(D341=0,0,1)+IF(E341=0,0,1)+IF(F341=0,0,1)+IF(G341=0,0,1)+IF(H341=0,0,1)+IF(I341=0,0,1)+IF(J341=0,0,1)+IF(K341=0,0,1)+IF(L341=0,0,1)+IF(M341=0,0,1)+IF(N341=0,0,1)+IF(O341=0,0,1)</f>
        <v>8</v>
      </c>
      <c r="U341" s="246"/>
      <c r="V341" s="246"/>
      <c r="W341" s="246"/>
      <c r="X341" s="246"/>
      <c r="Y341" s="246"/>
      <c r="Z341" s="246"/>
      <c r="AA341" s="246"/>
      <c r="AB341" s="246"/>
      <c r="AC341" s="246"/>
      <c r="AD341" s="246"/>
      <c r="AE341" s="246"/>
      <c r="AF341" s="246"/>
      <c r="AG341" s="246"/>
      <c r="AH341" s="246"/>
      <c r="AI341" s="246"/>
      <c r="AJ341" s="246"/>
      <c r="AK341" s="246"/>
      <c r="AL341" s="246"/>
      <c r="AM341" s="246"/>
      <c r="AN341" s="246"/>
      <c r="AO341" s="246"/>
      <c r="AP341" s="246"/>
      <c r="AQ341" s="246"/>
      <c r="AR341" s="246"/>
      <c r="AS341" s="246"/>
      <c r="AT341" s="246"/>
      <c r="AU341" s="246"/>
      <c r="AV341" s="246"/>
      <c r="AW341" s="246"/>
      <c r="AX341" s="246"/>
      <c r="AY341" s="246"/>
      <c r="AZ341" s="246"/>
      <c r="BA341" s="246"/>
      <c r="BB341" s="246"/>
      <c r="BC341" s="246"/>
      <c r="BD341" s="246"/>
      <c r="BE341" s="246"/>
      <c r="BF341" s="246"/>
      <c r="BG341" s="246"/>
      <c r="BH341" s="246"/>
      <c r="BI341" s="246"/>
      <c r="BJ341" s="246"/>
      <c r="BK341" s="246"/>
      <c r="BL341" s="246"/>
      <c r="BM341" s="246"/>
      <c r="BN341" s="246"/>
      <c r="BO341" s="246"/>
      <c r="BP341" s="246"/>
      <c r="BQ341" s="246"/>
      <c r="BR341" s="246"/>
      <c r="BS341" s="246"/>
      <c r="BT341" s="246"/>
      <c r="BU341" s="246"/>
      <c r="BV341" s="246"/>
      <c r="BW341" s="246"/>
      <c r="BX341" s="246"/>
      <c r="BY341" s="246"/>
      <c r="BZ341" s="246"/>
      <c r="CA341" s="246"/>
      <c r="CB341" s="246"/>
      <c r="CC341" s="246"/>
      <c r="CD341" s="246"/>
      <c r="CE341" s="246"/>
      <c r="CF341" s="246"/>
      <c r="CG341" s="246"/>
      <c r="CH341" s="246"/>
      <c r="CI341" s="246"/>
      <c r="CJ341" s="246"/>
      <c r="CK341" s="246"/>
      <c r="CL341" s="246"/>
      <c r="CM341" s="246"/>
      <c r="CN341" s="246"/>
      <c r="CO341" s="246"/>
      <c r="CP341" s="246"/>
      <c r="CQ341" s="246"/>
      <c r="CR341" s="246"/>
      <c r="CS341" s="246"/>
      <c r="CT341" s="246"/>
      <c r="CU341" s="246"/>
      <c r="CV341" s="246"/>
      <c r="CW341" s="246"/>
      <c r="CX341" s="246"/>
      <c r="CY341" s="246"/>
      <c r="CZ341" s="246"/>
      <c r="DA341" s="246"/>
      <c r="DB341" s="246"/>
      <c r="DC341" s="246"/>
      <c r="DD341" s="246"/>
      <c r="DE341" s="246"/>
      <c r="DF341" s="246"/>
      <c r="DG341" s="246"/>
      <c r="DH341" s="246"/>
      <c r="DI341" s="246"/>
      <c r="DJ341" s="246"/>
      <c r="DK341" s="246"/>
      <c r="DL341" s="246"/>
      <c r="DM341" s="246"/>
      <c r="DN341" s="246"/>
      <c r="DO341" s="246"/>
      <c r="DP341" s="246"/>
      <c r="DQ341" s="246"/>
      <c r="DR341" s="246"/>
      <c r="DS341" s="246"/>
      <c r="DT341" s="246"/>
      <c r="DU341" s="246"/>
      <c r="DV341" s="246"/>
      <c r="DW341" s="246"/>
      <c r="DX341" s="246"/>
      <c r="DY341" s="246"/>
      <c r="DZ341" s="246"/>
      <c r="EA341" s="246"/>
      <c r="EB341" s="246"/>
      <c r="EC341" s="246"/>
      <c r="ED341" s="246"/>
      <c r="EE341" s="246"/>
      <c r="EF341" s="246"/>
      <c r="EG341" s="246"/>
      <c r="EH341" s="246"/>
      <c r="EI341" s="246"/>
      <c r="EJ341" s="246"/>
      <c r="EK341" s="246"/>
      <c r="EL341" s="246"/>
      <c r="EM341" s="246"/>
      <c r="EN341" s="246"/>
      <c r="EO341" s="246"/>
      <c r="EP341" s="246"/>
      <c r="EQ341" s="246"/>
      <c r="ER341" s="246"/>
      <c r="ES341" s="246"/>
      <c r="ET341" s="246"/>
      <c r="EU341" s="246"/>
      <c r="EV341" s="246"/>
      <c r="EW341" s="246"/>
      <c r="EX341" s="246"/>
      <c r="EY341" s="246"/>
      <c r="EZ341" s="246"/>
      <c r="FA341" s="246"/>
      <c r="FB341" s="246"/>
      <c r="FC341" s="246"/>
      <c r="FD341" s="246"/>
      <c r="FE341" s="246"/>
      <c r="FF341" s="246"/>
      <c r="FG341" s="246"/>
      <c r="FH341" s="246"/>
      <c r="FI341" s="246"/>
      <c r="FJ341" s="246"/>
      <c r="FK341" s="246"/>
      <c r="FL341" s="246"/>
      <c r="FM341" s="246"/>
      <c r="FN341" s="246"/>
      <c r="FO341" s="246"/>
      <c r="FP341" s="246"/>
      <c r="FQ341" s="246"/>
      <c r="FR341" s="246"/>
      <c r="FS341" s="246"/>
      <c r="FT341" s="246"/>
      <c r="FU341" s="246"/>
      <c r="FV341" s="246"/>
      <c r="FW341" s="246"/>
      <c r="FX341" s="246"/>
      <c r="FY341" s="246"/>
      <c r="FZ341" s="246"/>
      <c r="GA341" s="246"/>
      <c r="GB341" s="246"/>
      <c r="GC341" s="246"/>
      <c r="GD341" s="246"/>
      <c r="GE341" s="246"/>
      <c r="GF341" s="246"/>
      <c r="GG341" s="246"/>
      <c r="GH341" s="246"/>
      <c r="GI341" s="246"/>
      <c r="GJ341" s="246"/>
      <c r="GK341" s="246"/>
      <c r="GL341" s="246"/>
      <c r="GM341" s="246"/>
      <c r="GN341" s="246"/>
      <c r="GO341" s="246"/>
      <c r="GP341" s="246"/>
      <c r="GQ341" s="246"/>
    </row>
    <row r="342" spans="1:199" s="123" customFormat="1" ht="15" customHeight="1">
      <c r="A342" s="73">
        <f>+B342</f>
        <v>0</v>
      </c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8"/>
      <c r="Q342" s="298"/>
      <c r="R342" s="298"/>
      <c r="S342" s="299"/>
      <c r="T342" s="348"/>
      <c r="U342" s="237"/>
      <c r="V342" s="237"/>
      <c r="W342" s="237"/>
      <c r="X342" s="237"/>
      <c r="Y342" s="237"/>
      <c r="Z342" s="237"/>
      <c r="AA342" s="237"/>
      <c r="AB342" s="237"/>
      <c r="AC342" s="237"/>
      <c r="AD342" s="237"/>
      <c r="AE342" s="237"/>
      <c r="AF342" s="237"/>
      <c r="AG342" s="237"/>
      <c r="AH342" s="237"/>
      <c r="AI342" s="237"/>
      <c r="AJ342" s="237"/>
      <c r="AK342" s="237"/>
      <c r="AL342" s="237"/>
      <c r="AM342" s="237"/>
      <c r="AN342" s="237"/>
      <c r="AO342" s="237"/>
      <c r="AP342" s="237"/>
      <c r="AQ342" s="237"/>
      <c r="AR342" s="237"/>
      <c r="AS342" s="237"/>
      <c r="AT342" s="237"/>
      <c r="AU342" s="237"/>
      <c r="AV342" s="237"/>
      <c r="AW342" s="237"/>
      <c r="AX342" s="237"/>
      <c r="AY342" s="237"/>
      <c r="AZ342" s="237"/>
      <c r="BA342" s="237"/>
      <c r="BB342" s="237"/>
      <c r="BC342" s="237"/>
      <c r="BD342" s="237"/>
      <c r="BE342" s="237"/>
      <c r="BF342" s="237"/>
      <c r="BG342" s="237"/>
      <c r="BH342" s="237"/>
      <c r="BI342" s="237"/>
      <c r="BJ342" s="237"/>
      <c r="BK342" s="237"/>
      <c r="BL342" s="237"/>
      <c r="BM342" s="237"/>
      <c r="BN342" s="237"/>
      <c r="BO342" s="237"/>
      <c r="BP342" s="237"/>
      <c r="BQ342" s="237"/>
      <c r="BR342" s="237"/>
      <c r="BS342" s="237"/>
      <c r="BT342" s="237"/>
      <c r="BU342" s="237"/>
      <c r="BV342" s="237"/>
      <c r="BW342" s="237"/>
      <c r="BX342" s="237"/>
      <c r="BY342" s="237"/>
      <c r="BZ342" s="237"/>
      <c r="CA342" s="237"/>
      <c r="CB342" s="237"/>
      <c r="CC342" s="237"/>
      <c r="CD342" s="237"/>
      <c r="CE342" s="237"/>
      <c r="CF342" s="237"/>
      <c r="CG342" s="237"/>
      <c r="CH342" s="237"/>
      <c r="CI342" s="237"/>
      <c r="CJ342" s="237"/>
      <c r="CK342" s="237"/>
      <c r="CL342" s="237"/>
      <c r="CM342" s="237"/>
      <c r="CN342" s="237"/>
      <c r="CO342" s="237"/>
      <c r="CP342" s="237"/>
      <c r="CQ342" s="237"/>
      <c r="CR342" s="237"/>
      <c r="CS342" s="237"/>
      <c r="CT342" s="237"/>
      <c r="CU342" s="237"/>
      <c r="CV342" s="237"/>
      <c r="CW342" s="237"/>
      <c r="CX342" s="237"/>
      <c r="CY342" s="237"/>
      <c r="CZ342" s="237"/>
      <c r="DA342" s="237"/>
      <c r="DB342" s="237"/>
      <c r="DC342" s="237"/>
      <c r="DD342" s="237"/>
      <c r="DE342" s="237"/>
      <c r="DF342" s="237"/>
      <c r="DG342" s="237"/>
      <c r="DH342" s="237"/>
      <c r="DI342" s="237"/>
      <c r="DJ342" s="237"/>
      <c r="DK342" s="237"/>
      <c r="DL342" s="237"/>
      <c r="DM342" s="237"/>
      <c r="DN342" s="237"/>
      <c r="DO342" s="237"/>
      <c r="DP342" s="237"/>
      <c r="DQ342" s="237"/>
      <c r="DR342" s="237"/>
      <c r="DS342" s="237"/>
      <c r="DT342" s="237"/>
      <c r="DU342" s="237"/>
      <c r="DV342" s="237"/>
      <c r="DW342" s="237"/>
      <c r="DX342" s="237"/>
      <c r="DY342" s="237"/>
      <c r="DZ342" s="237"/>
      <c r="EA342" s="237"/>
      <c r="EB342" s="237"/>
      <c r="EC342" s="237"/>
      <c r="ED342" s="237"/>
      <c r="EE342" s="237"/>
      <c r="EF342" s="237"/>
      <c r="EG342" s="237"/>
      <c r="EH342" s="237"/>
      <c r="EI342" s="237"/>
      <c r="EJ342" s="237"/>
      <c r="EK342" s="237"/>
      <c r="EL342" s="237"/>
      <c r="EM342" s="237"/>
      <c r="EN342" s="237"/>
      <c r="EO342" s="237"/>
      <c r="EP342" s="237"/>
      <c r="EQ342" s="237"/>
      <c r="ER342" s="237"/>
      <c r="ES342" s="237"/>
      <c r="ET342" s="237"/>
      <c r="EU342" s="237"/>
      <c r="EV342" s="237"/>
      <c r="EW342" s="237"/>
      <c r="EX342" s="237"/>
      <c r="EY342" s="237"/>
      <c r="EZ342" s="237"/>
      <c r="FA342" s="237"/>
      <c r="FB342" s="237"/>
      <c r="FC342" s="237"/>
      <c r="FD342" s="237"/>
      <c r="FE342" s="237"/>
      <c r="FF342" s="237"/>
      <c r="FG342" s="237"/>
      <c r="FH342" s="237"/>
      <c r="FI342" s="237"/>
      <c r="FJ342" s="237"/>
      <c r="FK342" s="237"/>
      <c r="FL342" s="237"/>
      <c r="FM342" s="237"/>
      <c r="FN342" s="237"/>
      <c r="FO342" s="237"/>
      <c r="FP342" s="237"/>
      <c r="FQ342" s="237"/>
      <c r="FR342" s="237"/>
      <c r="FS342" s="237"/>
      <c r="FT342" s="237"/>
      <c r="FU342" s="237"/>
      <c r="FV342" s="237"/>
      <c r="FW342" s="237"/>
      <c r="FX342" s="237"/>
      <c r="FY342" s="237"/>
      <c r="FZ342" s="237"/>
      <c r="GA342" s="237"/>
      <c r="GB342" s="237"/>
      <c r="GC342" s="237"/>
      <c r="GD342" s="237"/>
      <c r="GE342" s="237"/>
      <c r="GF342" s="237"/>
      <c r="GG342" s="237"/>
      <c r="GH342" s="237"/>
      <c r="GI342" s="237"/>
      <c r="GJ342" s="237"/>
      <c r="GK342" s="237"/>
      <c r="GL342" s="237"/>
      <c r="GM342" s="237"/>
      <c r="GN342" s="237"/>
      <c r="GO342" s="237"/>
      <c r="GP342" s="237"/>
      <c r="GQ342" s="237"/>
    </row>
    <row r="343" spans="1:199" s="81" customFormat="1" ht="15" customHeight="1">
      <c r="A343" s="73" t="str">
        <f>+B343</f>
        <v>Operating Expenses</v>
      </c>
      <c r="B343" s="74" t="s">
        <v>67</v>
      </c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8"/>
      <c r="Q343" s="237"/>
      <c r="R343" s="237"/>
      <c r="S343" s="288"/>
      <c r="T343" s="348"/>
      <c r="U343" s="237"/>
      <c r="V343" s="237"/>
      <c r="W343" s="237"/>
      <c r="X343" s="237"/>
      <c r="Y343" s="237"/>
      <c r="Z343" s="237"/>
      <c r="AA343" s="237"/>
      <c r="AB343" s="237"/>
      <c r="AC343" s="237"/>
      <c r="AD343" s="237"/>
      <c r="AE343" s="237"/>
      <c r="AF343" s="237"/>
      <c r="AG343" s="237"/>
      <c r="AH343" s="237"/>
      <c r="AI343" s="237"/>
      <c r="AJ343" s="237"/>
      <c r="AK343" s="237"/>
      <c r="AL343" s="237"/>
      <c r="AM343" s="237"/>
      <c r="AN343" s="237"/>
      <c r="AO343" s="237"/>
      <c r="AP343" s="237"/>
      <c r="AQ343" s="237"/>
      <c r="AR343" s="237"/>
      <c r="AS343" s="237"/>
      <c r="AT343" s="237"/>
      <c r="AU343" s="237"/>
      <c r="AV343" s="237"/>
      <c r="AW343" s="237"/>
      <c r="AX343" s="237"/>
      <c r="AY343" s="237"/>
      <c r="AZ343" s="237"/>
      <c r="BA343" s="237"/>
      <c r="BB343" s="237"/>
      <c r="BC343" s="237"/>
      <c r="BD343" s="237"/>
      <c r="BE343" s="237"/>
      <c r="BF343" s="237"/>
      <c r="BG343" s="237"/>
      <c r="BH343" s="237"/>
      <c r="BI343" s="237"/>
      <c r="BJ343" s="237"/>
      <c r="BK343" s="237"/>
      <c r="BL343" s="237"/>
      <c r="BM343" s="237"/>
      <c r="BN343" s="237"/>
      <c r="BO343" s="237"/>
      <c r="BP343" s="237"/>
      <c r="BQ343" s="237"/>
      <c r="BR343" s="237"/>
      <c r="BS343" s="237"/>
      <c r="BT343" s="237"/>
      <c r="BU343" s="237"/>
      <c r="BV343" s="237"/>
      <c r="BW343" s="237"/>
      <c r="BX343" s="237"/>
      <c r="BY343" s="237"/>
      <c r="BZ343" s="237"/>
      <c r="CA343" s="237"/>
      <c r="CB343" s="237"/>
      <c r="CC343" s="237"/>
      <c r="CD343" s="237"/>
      <c r="CE343" s="237"/>
      <c r="CF343" s="237"/>
      <c r="CG343" s="237"/>
      <c r="CH343" s="237"/>
      <c r="CI343" s="237"/>
      <c r="CJ343" s="237"/>
      <c r="CK343" s="237"/>
      <c r="CL343" s="237"/>
      <c r="CM343" s="237"/>
      <c r="CN343" s="237"/>
      <c r="CO343" s="237"/>
      <c r="CP343" s="237"/>
      <c r="CQ343" s="237"/>
      <c r="CR343" s="237"/>
      <c r="CS343" s="237"/>
      <c r="CT343" s="237"/>
      <c r="CU343" s="237"/>
      <c r="CV343" s="237"/>
      <c r="CW343" s="237"/>
      <c r="CX343" s="237"/>
      <c r="CY343" s="237"/>
      <c r="CZ343" s="237"/>
      <c r="DA343" s="237"/>
      <c r="DB343" s="237"/>
      <c r="DC343" s="237"/>
      <c r="DD343" s="237"/>
      <c r="DE343" s="237"/>
      <c r="DF343" s="237"/>
      <c r="DG343" s="237"/>
      <c r="DH343" s="237"/>
      <c r="DI343" s="237"/>
      <c r="DJ343" s="237"/>
      <c r="DK343" s="237"/>
      <c r="DL343" s="237"/>
      <c r="DM343" s="237"/>
      <c r="DN343" s="237"/>
      <c r="DO343" s="237"/>
      <c r="DP343" s="237"/>
      <c r="DQ343" s="237"/>
      <c r="DR343" s="237"/>
      <c r="DS343" s="237"/>
      <c r="DT343" s="237"/>
      <c r="DU343" s="237"/>
      <c r="DV343" s="237"/>
      <c r="DW343" s="237"/>
      <c r="DX343" s="237"/>
      <c r="DY343" s="237"/>
      <c r="DZ343" s="237"/>
      <c r="EA343" s="237"/>
      <c r="EB343" s="237"/>
      <c r="EC343" s="237"/>
      <c r="ED343" s="237"/>
      <c r="EE343" s="237"/>
      <c r="EF343" s="237"/>
      <c r="EG343" s="237"/>
      <c r="EH343" s="237"/>
      <c r="EI343" s="237"/>
      <c r="EJ343" s="237"/>
      <c r="EK343" s="237"/>
      <c r="EL343" s="237"/>
      <c r="EM343" s="237"/>
      <c r="EN343" s="237"/>
      <c r="EO343" s="237"/>
      <c r="EP343" s="237"/>
      <c r="EQ343" s="237"/>
      <c r="ER343" s="237"/>
      <c r="ES343" s="237"/>
      <c r="ET343" s="237"/>
      <c r="EU343" s="237"/>
      <c r="EV343" s="237"/>
      <c r="EW343" s="237"/>
      <c r="EX343" s="237"/>
      <c r="EY343" s="237"/>
      <c r="EZ343" s="237"/>
      <c r="FA343" s="237"/>
      <c r="FB343" s="237"/>
      <c r="FC343" s="237"/>
      <c r="FD343" s="237"/>
      <c r="FE343" s="237"/>
      <c r="FF343" s="237"/>
      <c r="FG343" s="237"/>
      <c r="FH343" s="237"/>
      <c r="FI343" s="237"/>
      <c r="FJ343" s="237"/>
      <c r="FK343" s="237"/>
      <c r="FL343" s="237"/>
      <c r="FM343" s="237"/>
      <c r="FN343" s="237"/>
      <c r="FO343" s="237"/>
      <c r="FP343" s="237"/>
      <c r="FQ343" s="237"/>
      <c r="FR343" s="237"/>
      <c r="FS343" s="237"/>
      <c r="FT343" s="237"/>
      <c r="FU343" s="237"/>
      <c r="FV343" s="237"/>
      <c r="FW343" s="237"/>
      <c r="FX343" s="237"/>
      <c r="FY343" s="237"/>
      <c r="FZ343" s="237"/>
      <c r="GA343" s="237"/>
      <c r="GB343" s="237"/>
      <c r="GC343" s="237"/>
      <c r="GD343" s="237"/>
      <c r="GE343" s="237"/>
      <c r="GF343" s="237"/>
      <c r="GG343" s="237"/>
      <c r="GH343" s="237"/>
      <c r="GI343" s="237"/>
      <c r="GJ343" s="237"/>
      <c r="GK343" s="237"/>
      <c r="GL343" s="237"/>
      <c r="GM343" s="237"/>
      <c r="GN343" s="237"/>
      <c r="GO343" s="237"/>
      <c r="GP343" s="237"/>
      <c r="GQ343" s="237"/>
    </row>
    <row r="344" spans="1:199" s="81" customFormat="1" ht="15" customHeight="1">
      <c r="A344" s="73">
        <f>+B344</f>
        <v>0</v>
      </c>
      <c r="B344" s="300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8"/>
      <c r="Q344" s="237"/>
      <c r="R344" s="237"/>
      <c r="S344" s="288"/>
      <c r="T344" s="348"/>
      <c r="U344" s="237"/>
      <c r="V344" s="237"/>
      <c r="W344" s="237"/>
      <c r="X344" s="237"/>
      <c r="Y344" s="237"/>
      <c r="Z344" s="237"/>
      <c r="AA344" s="237"/>
      <c r="AB344" s="237"/>
      <c r="AC344" s="237"/>
      <c r="AD344" s="237"/>
      <c r="AE344" s="237"/>
      <c r="AF344" s="237"/>
      <c r="AG344" s="237"/>
      <c r="AH344" s="237"/>
      <c r="AI344" s="237"/>
      <c r="AJ344" s="237"/>
      <c r="AK344" s="237"/>
      <c r="AL344" s="237"/>
      <c r="AM344" s="237"/>
      <c r="AN344" s="237"/>
      <c r="AO344" s="237"/>
      <c r="AP344" s="237"/>
      <c r="AQ344" s="237"/>
      <c r="AR344" s="237"/>
      <c r="AS344" s="237"/>
      <c r="AT344" s="237"/>
      <c r="AU344" s="237"/>
      <c r="AV344" s="237"/>
      <c r="AW344" s="237"/>
      <c r="AX344" s="237"/>
      <c r="AY344" s="237"/>
      <c r="AZ344" s="237"/>
      <c r="BA344" s="237"/>
      <c r="BB344" s="237"/>
      <c r="BC344" s="237"/>
      <c r="BD344" s="237"/>
      <c r="BE344" s="237"/>
      <c r="BF344" s="237"/>
      <c r="BG344" s="237"/>
      <c r="BH344" s="237"/>
      <c r="BI344" s="237"/>
      <c r="BJ344" s="237"/>
      <c r="BK344" s="237"/>
      <c r="BL344" s="237"/>
      <c r="BM344" s="237"/>
      <c r="BN344" s="237"/>
      <c r="BO344" s="237"/>
      <c r="BP344" s="237"/>
      <c r="BQ344" s="237"/>
      <c r="BR344" s="237"/>
      <c r="BS344" s="237"/>
      <c r="BT344" s="237"/>
      <c r="BU344" s="237"/>
      <c r="BV344" s="237"/>
      <c r="BW344" s="237"/>
      <c r="BX344" s="237"/>
      <c r="BY344" s="237"/>
      <c r="BZ344" s="237"/>
      <c r="CA344" s="237"/>
      <c r="CB344" s="237"/>
      <c r="CC344" s="237"/>
      <c r="CD344" s="237"/>
      <c r="CE344" s="237"/>
      <c r="CF344" s="237"/>
      <c r="CG344" s="237"/>
      <c r="CH344" s="237"/>
      <c r="CI344" s="237"/>
      <c r="CJ344" s="237"/>
      <c r="CK344" s="237"/>
      <c r="CL344" s="237"/>
      <c r="CM344" s="237"/>
      <c r="CN344" s="237"/>
      <c r="CO344" s="237"/>
      <c r="CP344" s="237"/>
      <c r="CQ344" s="237"/>
      <c r="CR344" s="237"/>
      <c r="CS344" s="237"/>
      <c r="CT344" s="237"/>
      <c r="CU344" s="237"/>
      <c r="CV344" s="237"/>
      <c r="CW344" s="237"/>
      <c r="CX344" s="237"/>
      <c r="CY344" s="237"/>
      <c r="CZ344" s="237"/>
      <c r="DA344" s="237"/>
      <c r="DB344" s="237"/>
      <c r="DC344" s="237"/>
      <c r="DD344" s="237"/>
      <c r="DE344" s="237"/>
      <c r="DF344" s="237"/>
      <c r="DG344" s="237"/>
      <c r="DH344" s="237"/>
      <c r="DI344" s="237"/>
      <c r="DJ344" s="237"/>
      <c r="DK344" s="237"/>
      <c r="DL344" s="237"/>
      <c r="DM344" s="237"/>
      <c r="DN344" s="237"/>
      <c r="DO344" s="237"/>
      <c r="DP344" s="237"/>
      <c r="DQ344" s="237"/>
      <c r="DR344" s="237"/>
      <c r="DS344" s="237"/>
      <c r="DT344" s="237"/>
      <c r="DU344" s="237"/>
      <c r="DV344" s="237"/>
      <c r="DW344" s="237"/>
      <c r="DX344" s="237"/>
      <c r="DY344" s="237"/>
      <c r="DZ344" s="237"/>
      <c r="EA344" s="237"/>
      <c r="EB344" s="237"/>
      <c r="EC344" s="237"/>
      <c r="ED344" s="237"/>
      <c r="EE344" s="237"/>
      <c r="EF344" s="237"/>
      <c r="EG344" s="237"/>
      <c r="EH344" s="237"/>
      <c r="EI344" s="237"/>
      <c r="EJ344" s="237"/>
      <c r="EK344" s="237"/>
      <c r="EL344" s="237"/>
      <c r="EM344" s="237"/>
      <c r="EN344" s="237"/>
      <c r="EO344" s="237"/>
      <c r="EP344" s="237"/>
      <c r="EQ344" s="237"/>
      <c r="ER344" s="237"/>
      <c r="ES344" s="237"/>
      <c r="ET344" s="237"/>
      <c r="EU344" s="237"/>
      <c r="EV344" s="237"/>
      <c r="EW344" s="237"/>
      <c r="EX344" s="237"/>
      <c r="EY344" s="237"/>
      <c r="EZ344" s="237"/>
      <c r="FA344" s="237"/>
      <c r="FB344" s="237"/>
      <c r="FC344" s="237"/>
      <c r="FD344" s="237"/>
      <c r="FE344" s="237"/>
      <c r="FF344" s="237"/>
      <c r="FG344" s="237"/>
      <c r="FH344" s="237"/>
      <c r="FI344" s="237"/>
      <c r="FJ344" s="237"/>
      <c r="FK344" s="237"/>
      <c r="FL344" s="237"/>
      <c r="FM344" s="237"/>
      <c r="FN344" s="237"/>
      <c r="FO344" s="237"/>
      <c r="FP344" s="237"/>
      <c r="FQ344" s="237"/>
      <c r="FR344" s="237"/>
      <c r="FS344" s="237"/>
      <c r="FT344" s="237"/>
      <c r="FU344" s="237"/>
      <c r="FV344" s="237"/>
      <c r="FW344" s="237"/>
      <c r="FX344" s="237"/>
      <c r="FY344" s="237"/>
      <c r="FZ344" s="237"/>
      <c r="GA344" s="237"/>
      <c r="GB344" s="237"/>
      <c r="GC344" s="237"/>
      <c r="GD344" s="237"/>
      <c r="GE344" s="237"/>
      <c r="GF344" s="237"/>
      <c r="GG344" s="237"/>
      <c r="GH344" s="237"/>
      <c r="GI344" s="237"/>
      <c r="GJ344" s="237"/>
      <c r="GK344" s="237"/>
      <c r="GL344" s="237"/>
      <c r="GM344" s="237"/>
      <c r="GN344" s="237"/>
      <c r="GO344" s="237"/>
      <c r="GP344" s="237"/>
      <c r="GQ344" s="237"/>
    </row>
    <row r="345" spans="1:199" s="81" customFormat="1" ht="15" customHeight="1">
      <c r="A345" s="73" t="str">
        <f>+B345</f>
        <v>Controllable Expenses</v>
      </c>
      <c r="B345" s="237" t="s">
        <v>68</v>
      </c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8"/>
      <c r="Q345" s="237"/>
      <c r="R345" s="237"/>
      <c r="S345" s="288"/>
      <c r="T345" s="348"/>
      <c r="U345" s="237"/>
      <c r="V345" s="237"/>
      <c r="W345" s="237"/>
      <c r="X345" s="237"/>
      <c r="Y345" s="237"/>
      <c r="Z345" s="237"/>
      <c r="AA345" s="237"/>
      <c r="AB345" s="237"/>
      <c r="AC345" s="237"/>
      <c r="AD345" s="237"/>
      <c r="AE345" s="237"/>
      <c r="AF345" s="237"/>
      <c r="AG345" s="237"/>
      <c r="AH345" s="237"/>
      <c r="AI345" s="237"/>
      <c r="AJ345" s="237"/>
      <c r="AK345" s="237"/>
      <c r="AL345" s="237"/>
      <c r="AM345" s="237"/>
      <c r="AN345" s="237"/>
      <c r="AO345" s="237"/>
      <c r="AP345" s="237"/>
      <c r="AQ345" s="237"/>
      <c r="AR345" s="237"/>
      <c r="AS345" s="237"/>
      <c r="AT345" s="237"/>
      <c r="AU345" s="237"/>
      <c r="AV345" s="237"/>
      <c r="AW345" s="237"/>
      <c r="AX345" s="237"/>
      <c r="AY345" s="237"/>
      <c r="AZ345" s="237"/>
      <c r="BA345" s="237"/>
      <c r="BB345" s="237"/>
      <c r="BC345" s="237"/>
      <c r="BD345" s="237"/>
      <c r="BE345" s="237"/>
      <c r="BF345" s="237"/>
      <c r="BG345" s="237"/>
      <c r="BH345" s="237"/>
      <c r="BI345" s="237"/>
      <c r="BJ345" s="237"/>
      <c r="BK345" s="237"/>
      <c r="BL345" s="237"/>
      <c r="BM345" s="237"/>
      <c r="BN345" s="237"/>
      <c r="BO345" s="237"/>
      <c r="BP345" s="237"/>
      <c r="BQ345" s="237"/>
      <c r="BR345" s="237"/>
      <c r="BS345" s="237"/>
      <c r="BT345" s="237"/>
      <c r="BU345" s="237"/>
      <c r="BV345" s="237"/>
      <c r="BW345" s="237"/>
      <c r="BX345" s="237"/>
      <c r="BY345" s="237"/>
      <c r="BZ345" s="237"/>
      <c r="CA345" s="237"/>
      <c r="CB345" s="237"/>
      <c r="CC345" s="237"/>
      <c r="CD345" s="237"/>
      <c r="CE345" s="237"/>
      <c r="CF345" s="237"/>
      <c r="CG345" s="237"/>
      <c r="CH345" s="237"/>
      <c r="CI345" s="237"/>
      <c r="CJ345" s="237"/>
      <c r="CK345" s="237"/>
      <c r="CL345" s="237"/>
      <c r="CM345" s="237"/>
      <c r="CN345" s="237"/>
      <c r="CO345" s="237"/>
      <c r="CP345" s="237"/>
      <c r="CQ345" s="237"/>
      <c r="CR345" s="237"/>
      <c r="CS345" s="237"/>
      <c r="CT345" s="237"/>
      <c r="CU345" s="237"/>
      <c r="CV345" s="237"/>
      <c r="CW345" s="237"/>
      <c r="CX345" s="237"/>
      <c r="CY345" s="237"/>
      <c r="CZ345" s="237"/>
      <c r="DA345" s="237"/>
      <c r="DB345" s="237"/>
      <c r="DC345" s="237"/>
      <c r="DD345" s="237"/>
      <c r="DE345" s="237"/>
      <c r="DF345" s="237"/>
      <c r="DG345" s="237"/>
      <c r="DH345" s="237"/>
      <c r="DI345" s="237"/>
      <c r="DJ345" s="237"/>
      <c r="DK345" s="237"/>
      <c r="DL345" s="237"/>
      <c r="DM345" s="237"/>
      <c r="DN345" s="237"/>
      <c r="DO345" s="237"/>
      <c r="DP345" s="237"/>
      <c r="DQ345" s="237"/>
      <c r="DR345" s="237"/>
      <c r="DS345" s="237"/>
      <c r="DT345" s="237"/>
      <c r="DU345" s="237"/>
      <c r="DV345" s="237"/>
      <c r="DW345" s="237"/>
      <c r="DX345" s="237"/>
      <c r="DY345" s="237"/>
      <c r="DZ345" s="237"/>
      <c r="EA345" s="237"/>
      <c r="EB345" s="237"/>
      <c r="EC345" s="237"/>
      <c r="ED345" s="237"/>
      <c r="EE345" s="237"/>
      <c r="EF345" s="237"/>
      <c r="EG345" s="237"/>
      <c r="EH345" s="237"/>
      <c r="EI345" s="237"/>
      <c r="EJ345" s="237"/>
      <c r="EK345" s="237"/>
      <c r="EL345" s="237"/>
      <c r="EM345" s="237"/>
      <c r="EN345" s="237"/>
      <c r="EO345" s="237"/>
      <c r="EP345" s="237"/>
      <c r="EQ345" s="237"/>
      <c r="ER345" s="237"/>
      <c r="ES345" s="237"/>
      <c r="ET345" s="237"/>
      <c r="EU345" s="237"/>
      <c r="EV345" s="237"/>
      <c r="EW345" s="237"/>
      <c r="EX345" s="237"/>
      <c r="EY345" s="237"/>
      <c r="EZ345" s="237"/>
      <c r="FA345" s="237"/>
      <c r="FB345" s="237"/>
      <c r="FC345" s="237"/>
      <c r="FD345" s="237"/>
      <c r="FE345" s="237"/>
      <c r="FF345" s="237"/>
      <c r="FG345" s="237"/>
      <c r="FH345" s="237"/>
      <c r="FI345" s="237"/>
      <c r="FJ345" s="237"/>
      <c r="FK345" s="237"/>
      <c r="FL345" s="237"/>
      <c r="FM345" s="237"/>
      <c r="FN345" s="237"/>
      <c r="FO345" s="237"/>
      <c r="FP345" s="237"/>
      <c r="FQ345" s="237"/>
      <c r="FR345" s="237"/>
      <c r="FS345" s="237"/>
      <c r="FT345" s="237"/>
      <c r="FU345" s="237"/>
      <c r="FV345" s="237"/>
      <c r="FW345" s="237"/>
      <c r="FX345" s="237"/>
      <c r="FY345" s="237"/>
      <c r="FZ345" s="237"/>
      <c r="GA345" s="237"/>
      <c r="GB345" s="237"/>
      <c r="GC345" s="237"/>
      <c r="GD345" s="237"/>
      <c r="GE345" s="237"/>
      <c r="GF345" s="237"/>
      <c r="GG345" s="237"/>
      <c r="GH345" s="237"/>
      <c r="GI345" s="237"/>
      <c r="GJ345" s="237"/>
      <c r="GK345" s="237"/>
      <c r="GL345" s="237"/>
      <c r="GM345" s="237"/>
      <c r="GN345" s="237"/>
      <c r="GO345" s="237"/>
      <c r="GP345" s="237"/>
      <c r="GQ345" s="237"/>
    </row>
    <row r="346" spans="1:199" s="81" customFormat="1" ht="15" customHeight="1">
      <c r="A346" s="73">
        <f>+B346</f>
        <v>0</v>
      </c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8"/>
      <c r="Q346" s="237"/>
      <c r="R346" s="237"/>
      <c r="S346" s="288"/>
      <c r="T346" s="348"/>
      <c r="U346" s="237"/>
      <c r="V346" s="237"/>
      <c r="W346" s="237"/>
      <c r="X346" s="237"/>
      <c r="Y346" s="237"/>
      <c r="Z346" s="237"/>
      <c r="AA346" s="237"/>
      <c r="AB346" s="237"/>
      <c r="AC346" s="237"/>
      <c r="AD346" s="237"/>
      <c r="AE346" s="237"/>
      <c r="AF346" s="237"/>
      <c r="AG346" s="237"/>
      <c r="AH346" s="237"/>
      <c r="AI346" s="237"/>
      <c r="AJ346" s="237"/>
      <c r="AK346" s="237"/>
      <c r="AL346" s="237"/>
      <c r="AM346" s="237"/>
      <c r="AN346" s="237"/>
      <c r="AO346" s="237"/>
      <c r="AP346" s="237"/>
      <c r="AQ346" s="237"/>
      <c r="AR346" s="237"/>
      <c r="AS346" s="237"/>
      <c r="AT346" s="237"/>
      <c r="AU346" s="237"/>
      <c r="AV346" s="237"/>
      <c r="AW346" s="237"/>
      <c r="AX346" s="237"/>
      <c r="AY346" s="237"/>
      <c r="AZ346" s="237"/>
      <c r="BA346" s="237"/>
      <c r="BB346" s="237"/>
      <c r="BC346" s="237"/>
      <c r="BD346" s="237"/>
      <c r="BE346" s="237"/>
      <c r="BF346" s="237"/>
      <c r="BG346" s="237"/>
      <c r="BH346" s="237"/>
      <c r="BI346" s="237"/>
      <c r="BJ346" s="237"/>
      <c r="BK346" s="237"/>
      <c r="BL346" s="237"/>
      <c r="BM346" s="237"/>
      <c r="BN346" s="237"/>
      <c r="BO346" s="237"/>
      <c r="BP346" s="237"/>
      <c r="BQ346" s="237"/>
      <c r="BR346" s="237"/>
      <c r="BS346" s="237"/>
      <c r="BT346" s="237"/>
      <c r="BU346" s="237"/>
      <c r="BV346" s="237"/>
      <c r="BW346" s="237"/>
      <c r="BX346" s="237"/>
      <c r="BY346" s="237"/>
      <c r="BZ346" s="237"/>
      <c r="CA346" s="237"/>
      <c r="CB346" s="237"/>
      <c r="CC346" s="237"/>
      <c r="CD346" s="237"/>
      <c r="CE346" s="237"/>
      <c r="CF346" s="237"/>
      <c r="CG346" s="237"/>
      <c r="CH346" s="237"/>
      <c r="CI346" s="237"/>
      <c r="CJ346" s="237"/>
      <c r="CK346" s="237"/>
      <c r="CL346" s="237"/>
      <c r="CM346" s="237"/>
      <c r="CN346" s="237"/>
      <c r="CO346" s="237"/>
      <c r="CP346" s="237"/>
      <c r="CQ346" s="237"/>
      <c r="CR346" s="237"/>
      <c r="CS346" s="237"/>
      <c r="CT346" s="237"/>
      <c r="CU346" s="237"/>
      <c r="CV346" s="237"/>
      <c r="CW346" s="237"/>
      <c r="CX346" s="237"/>
      <c r="CY346" s="237"/>
      <c r="CZ346" s="237"/>
      <c r="DA346" s="237"/>
      <c r="DB346" s="237"/>
      <c r="DC346" s="237"/>
      <c r="DD346" s="237"/>
      <c r="DE346" s="237"/>
      <c r="DF346" s="237"/>
      <c r="DG346" s="237"/>
      <c r="DH346" s="237"/>
      <c r="DI346" s="237"/>
      <c r="DJ346" s="237"/>
      <c r="DK346" s="237"/>
      <c r="DL346" s="237"/>
      <c r="DM346" s="237"/>
      <c r="DN346" s="237"/>
      <c r="DO346" s="237"/>
      <c r="DP346" s="237"/>
      <c r="DQ346" s="237"/>
      <c r="DR346" s="237"/>
      <c r="DS346" s="237"/>
      <c r="DT346" s="237"/>
      <c r="DU346" s="237"/>
      <c r="DV346" s="237"/>
      <c r="DW346" s="237"/>
      <c r="DX346" s="237"/>
      <c r="DY346" s="237"/>
      <c r="DZ346" s="237"/>
      <c r="EA346" s="237"/>
      <c r="EB346" s="237"/>
      <c r="EC346" s="237"/>
      <c r="ED346" s="237"/>
      <c r="EE346" s="237"/>
      <c r="EF346" s="237"/>
      <c r="EG346" s="237"/>
      <c r="EH346" s="237"/>
      <c r="EI346" s="237"/>
      <c r="EJ346" s="237"/>
      <c r="EK346" s="237"/>
      <c r="EL346" s="237"/>
      <c r="EM346" s="237"/>
      <c r="EN346" s="237"/>
      <c r="EO346" s="237"/>
      <c r="EP346" s="237"/>
      <c r="EQ346" s="237"/>
      <c r="ER346" s="237"/>
      <c r="ES346" s="237"/>
      <c r="ET346" s="237"/>
      <c r="EU346" s="237"/>
      <c r="EV346" s="237"/>
      <c r="EW346" s="237"/>
      <c r="EX346" s="237"/>
      <c r="EY346" s="237"/>
      <c r="EZ346" s="237"/>
      <c r="FA346" s="237"/>
      <c r="FB346" s="237"/>
      <c r="FC346" s="237"/>
      <c r="FD346" s="237"/>
      <c r="FE346" s="237"/>
      <c r="FF346" s="237"/>
      <c r="FG346" s="237"/>
      <c r="FH346" s="237"/>
      <c r="FI346" s="237"/>
      <c r="FJ346" s="237"/>
      <c r="FK346" s="237"/>
      <c r="FL346" s="237"/>
      <c r="FM346" s="237"/>
      <c r="FN346" s="237"/>
      <c r="FO346" s="237"/>
      <c r="FP346" s="237"/>
      <c r="FQ346" s="237"/>
      <c r="FR346" s="237"/>
      <c r="FS346" s="237"/>
      <c r="FT346" s="237"/>
      <c r="FU346" s="237"/>
      <c r="FV346" s="237"/>
      <c r="FW346" s="237"/>
      <c r="FX346" s="237"/>
      <c r="FY346" s="237"/>
      <c r="FZ346" s="237"/>
      <c r="GA346" s="237"/>
      <c r="GB346" s="237"/>
      <c r="GC346" s="237"/>
      <c r="GD346" s="237"/>
      <c r="GE346" s="237"/>
      <c r="GF346" s="237"/>
      <c r="GG346" s="237"/>
      <c r="GH346" s="237"/>
      <c r="GI346" s="237"/>
      <c r="GJ346" s="237"/>
      <c r="GK346" s="237"/>
      <c r="GL346" s="237"/>
      <c r="GM346" s="237"/>
      <c r="GN346" s="237"/>
      <c r="GO346" s="237"/>
      <c r="GP346" s="237"/>
      <c r="GQ346" s="237"/>
    </row>
    <row r="347" spans="1:199" s="81" customFormat="1" ht="15" customHeight="1">
      <c r="A347" s="73" t="str">
        <f>+B347</f>
        <v>Utilities</v>
      </c>
      <c r="B347" s="241" t="s">
        <v>76</v>
      </c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8"/>
      <c r="Q347" s="237"/>
      <c r="R347" s="237"/>
      <c r="S347" s="288"/>
      <c r="T347" s="348">
        <f>T378</f>
        <v>8</v>
      </c>
      <c r="U347" s="237"/>
      <c r="V347" s="237"/>
      <c r="W347" s="237"/>
      <c r="X347" s="237"/>
      <c r="Y347" s="237"/>
      <c r="Z347" s="237"/>
      <c r="AA347" s="237"/>
      <c r="AB347" s="237"/>
      <c r="AC347" s="237"/>
      <c r="AD347" s="237"/>
      <c r="AE347" s="237"/>
      <c r="AF347" s="237"/>
      <c r="AG347" s="237"/>
      <c r="AH347" s="237"/>
      <c r="AI347" s="237"/>
      <c r="AJ347" s="237"/>
      <c r="AK347" s="237"/>
      <c r="AL347" s="237"/>
      <c r="AM347" s="237"/>
      <c r="AN347" s="237"/>
      <c r="AO347" s="237"/>
      <c r="AP347" s="237"/>
      <c r="AQ347" s="237"/>
      <c r="AR347" s="237"/>
      <c r="AS347" s="237"/>
      <c r="AT347" s="237"/>
      <c r="AU347" s="237"/>
      <c r="AV347" s="237"/>
      <c r="AW347" s="237"/>
      <c r="AX347" s="237"/>
      <c r="AY347" s="237"/>
      <c r="AZ347" s="237"/>
      <c r="BA347" s="237"/>
      <c r="BB347" s="237"/>
      <c r="BC347" s="237"/>
      <c r="BD347" s="237"/>
      <c r="BE347" s="237"/>
      <c r="BF347" s="237"/>
      <c r="BG347" s="237"/>
      <c r="BH347" s="237"/>
      <c r="BI347" s="237"/>
      <c r="BJ347" s="237"/>
      <c r="BK347" s="237"/>
      <c r="BL347" s="237"/>
      <c r="BM347" s="237"/>
      <c r="BN347" s="237"/>
      <c r="BO347" s="237"/>
      <c r="BP347" s="237"/>
      <c r="BQ347" s="237"/>
      <c r="BR347" s="237"/>
      <c r="BS347" s="237"/>
      <c r="BT347" s="237"/>
      <c r="BU347" s="237"/>
      <c r="BV347" s="237"/>
      <c r="BW347" s="237"/>
      <c r="BX347" s="237"/>
      <c r="BY347" s="237"/>
      <c r="BZ347" s="237"/>
      <c r="CA347" s="237"/>
      <c r="CB347" s="237"/>
      <c r="CC347" s="237"/>
      <c r="CD347" s="237"/>
      <c r="CE347" s="237"/>
      <c r="CF347" s="237"/>
      <c r="CG347" s="237"/>
      <c r="CH347" s="237"/>
      <c r="CI347" s="237"/>
      <c r="CJ347" s="237"/>
      <c r="CK347" s="237"/>
      <c r="CL347" s="237"/>
      <c r="CM347" s="237"/>
      <c r="CN347" s="237"/>
      <c r="CO347" s="237"/>
      <c r="CP347" s="237"/>
      <c r="CQ347" s="237"/>
      <c r="CR347" s="237"/>
      <c r="CS347" s="237"/>
      <c r="CT347" s="237"/>
      <c r="CU347" s="237"/>
      <c r="CV347" s="237"/>
      <c r="CW347" s="237"/>
      <c r="CX347" s="237"/>
      <c r="CY347" s="237"/>
      <c r="CZ347" s="237"/>
      <c r="DA347" s="237"/>
      <c r="DB347" s="237"/>
      <c r="DC347" s="237"/>
      <c r="DD347" s="237"/>
      <c r="DE347" s="237"/>
      <c r="DF347" s="237"/>
      <c r="DG347" s="237"/>
      <c r="DH347" s="237"/>
      <c r="DI347" s="237"/>
      <c r="DJ347" s="237"/>
      <c r="DK347" s="237"/>
      <c r="DL347" s="237"/>
      <c r="DM347" s="237"/>
      <c r="DN347" s="237"/>
      <c r="DO347" s="237"/>
      <c r="DP347" s="237"/>
      <c r="DQ347" s="237"/>
      <c r="DR347" s="237"/>
      <c r="DS347" s="237"/>
      <c r="DT347" s="237"/>
      <c r="DU347" s="237"/>
      <c r="DV347" s="237"/>
      <c r="DW347" s="237"/>
      <c r="DX347" s="237"/>
      <c r="DY347" s="237"/>
      <c r="DZ347" s="237"/>
      <c r="EA347" s="237"/>
      <c r="EB347" s="237"/>
      <c r="EC347" s="237"/>
      <c r="ED347" s="237"/>
      <c r="EE347" s="237"/>
      <c r="EF347" s="237"/>
      <c r="EG347" s="237"/>
      <c r="EH347" s="237"/>
      <c r="EI347" s="237"/>
      <c r="EJ347" s="237"/>
      <c r="EK347" s="237"/>
      <c r="EL347" s="237"/>
      <c r="EM347" s="237"/>
      <c r="EN347" s="237"/>
      <c r="EO347" s="237"/>
      <c r="EP347" s="237"/>
      <c r="EQ347" s="237"/>
      <c r="ER347" s="237"/>
      <c r="ES347" s="237"/>
      <c r="ET347" s="237"/>
      <c r="EU347" s="237"/>
      <c r="EV347" s="237"/>
      <c r="EW347" s="237"/>
      <c r="EX347" s="237"/>
      <c r="EY347" s="237"/>
      <c r="EZ347" s="237"/>
      <c r="FA347" s="237"/>
      <c r="FB347" s="237"/>
      <c r="FC347" s="237"/>
      <c r="FD347" s="237"/>
      <c r="FE347" s="237"/>
      <c r="FF347" s="237"/>
      <c r="FG347" s="237"/>
      <c r="FH347" s="237"/>
      <c r="FI347" s="237"/>
      <c r="FJ347" s="237"/>
      <c r="FK347" s="237"/>
      <c r="FL347" s="237"/>
      <c r="FM347" s="237"/>
      <c r="FN347" s="237"/>
      <c r="FO347" s="237"/>
      <c r="FP347" s="237"/>
      <c r="FQ347" s="237"/>
      <c r="FR347" s="237"/>
      <c r="FS347" s="237"/>
      <c r="FT347" s="237"/>
      <c r="FU347" s="237"/>
      <c r="FV347" s="237"/>
      <c r="FW347" s="237"/>
      <c r="FX347" s="237"/>
      <c r="FY347" s="237"/>
      <c r="FZ347" s="237"/>
      <c r="GA347" s="237"/>
      <c r="GB347" s="237"/>
      <c r="GC347" s="237"/>
      <c r="GD347" s="237"/>
      <c r="GE347" s="237"/>
      <c r="GF347" s="237"/>
      <c r="GG347" s="237"/>
      <c r="GH347" s="237"/>
      <c r="GI347" s="237"/>
      <c r="GJ347" s="237"/>
      <c r="GK347" s="237"/>
      <c r="GL347" s="237"/>
      <c r="GM347" s="237"/>
      <c r="GN347" s="237"/>
      <c r="GO347" s="237"/>
      <c r="GP347" s="237"/>
      <c r="GQ347" s="237"/>
    </row>
    <row r="348" spans="1:199" s="81" customFormat="1" ht="15" hidden="1">
      <c r="A348" s="270"/>
      <c r="B348" s="247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8"/>
      <c r="Q348" s="242"/>
      <c r="R348" s="242"/>
      <c r="S348" s="243"/>
      <c r="T348" s="351"/>
      <c r="U348" s="237"/>
      <c r="V348" s="237"/>
      <c r="W348" s="237"/>
      <c r="X348" s="237"/>
      <c r="Y348" s="237"/>
      <c r="Z348" s="237"/>
      <c r="AA348" s="237"/>
      <c r="AB348" s="237"/>
      <c r="AC348" s="237"/>
      <c r="AD348" s="237"/>
      <c r="AE348" s="237"/>
      <c r="AF348" s="237"/>
      <c r="AG348" s="237"/>
      <c r="AH348" s="237"/>
      <c r="AI348" s="237"/>
      <c r="AJ348" s="237"/>
      <c r="AK348" s="237"/>
      <c r="AL348" s="237"/>
      <c r="AM348" s="237"/>
      <c r="AN348" s="237"/>
      <c r="AO348" s="237"/>
      <c r="AP348" s="237"/>
      <c r="AQ348" s="237"/>
      <c r="AR348" s="237"/>
      <c r="AS348" s="237"/>
      <c r="AT348" s="237"/>
      <c r="AU348" s="237"/>
      <c r="AV348" s="237"/>
      <c r="AW348" s="237"/>
      <c r="AX348" s="237"/>
      <c r="AY348" s="237"/>
      <c r="AZ348" s="237"/>
      <c r="BA348" s="237"/>
      <c r="BB348" s="237"/>
      <c r="BC348" s="237"/>
      <c r="BD348" s="237"/>
      <c r="BE348" s="237"/>
      <c r="BF348" s="237"/>
      <c r="BG348" s="237"/>
      <c r="BH348" s="237"/>
      <c r="BI348" s="237"/>
      <c r="BJ348" s="237"/>
      <c r="BK348" s="237"/>
      <c r="BL348" s="237"/>
      <c r="BM348" s="237"/>
      <c r="BN348" s="237"/>
      <c r="BO348" s="237"/>
      <c r="BP348" s="237"/>
      <c r="BQ348" s="237"/>
      <c r="BR348" s="237"/>
      <c r="BS348" s="237"/>
      <c r="BT348" s="237"/>
      <c r="BU348" s="237"/>
      <c r="BV348" s="237"/>
      <c r="BW348" s="237"/>
      <c r="BX348" s="237"/>
      <c r="BY348" s="237"/>
      <c r="BZ348" s="237"/>
      <c r="CA348" s="237"/>
      <c r="CB348" s="237"/>
      <c r="CC348" s="237"/>
      <c r="CD348" s="237"/>
      <c r="CE348" s="237"/>
      <c r="CF348" s="237"/>
      <c r="CG348" s="237"/>
      <c r="CH348" s="237"/>
      <c r="CI348" s="237"/>
      <c r="CJ348" s="237"/>
      <c r="CK348" s="237"/>
      <c r="CL348" s="237"/>
      <c r="CM348" s="237"/>
      <c r="CN348" s="237"/>
      <c r="CO348" s="237"/>
      <c r="CP348" s="237"/>
      <c r="CQ348" s="237"/>
      <c r="CR348" s="237"/>
      <c r="CS348" s="237"/>
      <c r="CT348" s="237"/>
      <c r="CU348" s="237"/>
      <c r="CV348" s="237"/>
      <c r="CW348" s="237"/>
      <c r="CX348" s="237"/>
      <c r="CY348" s="237"/>
      <c r="CZ348" s="237"/>
      <c r="DA348" s="237"/>
      <c r="DB348" s="237"/>
      <c r="DC348" s="237"/>
      <c r="DD348" s="237"/>
      <c r="DE348" s="237"/>
      <c r="DF348" s="237"/>
      <c r="DG348" s="237"/>
      <c r="DH348" s="237"/>
      <c r="DI348" s="237"/>
      <c r="DJ348" s="237"/>
      <c r="DK348" s="237"/>
      <c r="DL348" s="237"/>
      <c r="DM348" s="237"/>
      <c r="DN348" s="237"/>
      <c r="DO348" s="237"/>
      <c r="DP348" s="237"/>
      <c r="DQ348" s="237"/>
      <c r="DR348" s="237"/>
      <c r="DS348" s="237"/>
      <c r="DT348" s="237"/>
      <c r="DU348" s="237"/>
      <c r="DV348" s="237"/>
      <c r="DW348" s="237"/>
      <c r="DX348" s="237"/>
      <c r="DY348" s="237"/>
      <c r="DZ348" s="237"/>
      <c r="EA348" s="237"/>
      <c r="EB348" s="237"/>
      <c r="EC348" s="237"/>
      <c r="ED348" s="237"/>
      <c r="EE348" s="237"/>
      <c r="EF348" s="237"/>
      <c r="EG348" s="237"/>
      <c r="EH348" s="237"/>
      <c r="EI348" s="237"/>
      <c r="EJ348" s="237"/>
      <c r="EK348" s="237"/>
      <c r="EL348" s="237"/>
      <c r="EM348" s="237"/>
      <c r="EN348" s="237"/>
      <c r="EO348" s="237"/>
      <c r="EP348" s="237"/>
      <c r="EQ348" s="237"/>
      <c r="ER348" s="237"/>
      <c r="ES348" s="237"/>
      <c r="ET348" s="237"/>
      <c r="EU348" s="237"/>
      <c r="EV348" s="237"/>
      <c r="EW348" s="237"/>
      <c r="EX348" s="237"/>
      <c r="EY348" s="237"/>
      <c r="EZ348" s="237"/>
      <c r="FA348" s="237"/>
      <c r="FB348" s="237"/>
      <c r="FC348" s="237"/>
      <c r="FD348" s="237"/>
      <c r="FE348" s="237"/>
      <c r="FF348" s="237"/>
      <c r="FG348" s="237"/>
      <c r="FH348" s="237"/>
      <c r="FI348" s="237"/>
      <c r="FJ348" s="237"/>
      <c r="FK348" s="237"/>
      <c r="FL348" s="237"/>
      <c r="FM348" s="237"/>
      <c r="FN348" s="237"/>
      <c r="FO348" s="237"/>
      <c r="FP348" s="237"/>
      <c r="FQ348" s="237"/>
      <c r="FR348" s="237"/>
      <c r="FS348" s="237"/>
      <c r="FT348" s="237"/>
      <c r="FU348" s="237"/>
      <c r="FV348" s="237"/>
      <c r="FW348" s="237"/>
      <c r="FX348" s="237"/>
      <c r="FY348" s="237"/>
      <c r="FZ348" s="237"/>
      <c r="GA348" s="237"/>
      <c r="GB348" s="237"/>
      <c r="GC348" s="237"/>
      <c r="GD348" s="237"/>
      <c r="GE348" s="237"/>
      <c r="GF348" s="237"/>
      <c r="GG348" s="237"/>
      <c r="GH348" s="237"/>
      <c r="GI348" s="237"/>
      <c r="GJ348" s="237"/>
      <c r="GK348" s="237"/>
      <c r="GL348" s="237"/>
      <c r="GM348" s="237"/>
      <c r="GN348" s="237"/>
      <c r="GO348" s="237"/>
      <c r="GP348" s="237"/>
      <c r="GQ348" s="237"/>
    </row>
    <row r="349" spans="1:199" s="81" customFormat="1" ht="15" hidden="1">
      <c r="A349" s="270" t="s">
        <v>2369</v>
      </c>
      <c r="B349" s="247" t="s">
        <v>5696</v>
      </c>
      <c r="C349" s="242">
        <v>0</v>
      </c>
      <c r="D349" s="242">
        <v>0</v>
      </c>
      <c r="E349" s="242">
        <v>0</v>
      </c>
      <c r="F349" s="242">
        <v>0</v>
      </c>
      <c r="G349" s="242">
        <v>0</v>
      </c>
      <c r="H349" s="242">
        <v>0</v>
      </c>
      <c r="I349" s="242">
        <v>0</v>
      </c>
      <c r="J349" s="242">
        <v>0</v>
      </c>
      <c r="K349" s="242">
        <v>0</v>
      </c>
      <c r="L349" s="242">
        <v>0</v>
      </c>
      <c r="M349" s="242">
        <v>0</v>
      </c>
      <c r="N349" s="242">
        <v>0</v>
      </c>
      <c r="O349" s="242">
        <v>0</v>
      </c>
      <c r="P349" s="28"/>
      <c r="Q349" s="242">
        <f>SUM(D349:O349)</f>
        <v>0</v>
      </c>
      <c r="R349" s="242">
        <f>IF($R$19&lt;1,0,Q349/$R$19)</f>
        <v>0</v>
      </c>
      <c r="S349" s="243"/>
      <c r="T349" s="351">
        <f>IF(Q349=0,0,1)+IF(C349=0,0,1)+IF(D349=0,0,1)+IF(E349=0,0,1)+IF(F349=0,0,1)+IF(G349=0,0,1)+IF(H349=0,0,1)+IF(I349=0,0,1)+IF(J349=0,0,1)+IF(K349=0,0,1)+IF(L349=0,0,1)+IF(M349=0,0,1)+IF(N349=0,0,1)+IF(O349=0,0,1)</f>
        <v>0</v>
      </c>
      <c r="U349" s="237"/>
      <c r="V349" s="237"/>
      <c r="W349" s="237"/>
      <c r="X349" s="237"/>
      <c r="Y349" s="237"/>
      <c r="Z349" s="237"/>
      <c r="AA349" s="237"/>
      <c r="AB349" s="237"/>
      <c r="AC349" s="237"/>
      <c r="AD349" s="237"/>
      <c r="AE349" s="237"/>
      <c r="AF349" s="237"/>
      <c r="AG349" s="237"/>
      <c r="AH349" s="237"/>
      <c r="AI349" s="237"/>
      <c r="AJ349" s="237"/>
      <c r="AK349" s="237"/>
      <c r="AL349" s="237"/>
      <c r="AM349" s="237"/>
      <c r="AN349" s="237"/>
      <c r="AO349" s="237"/>
      <c r="AP349" s="237"/>
      <c r="AQ349" s="237"/>
      <c r="AR349" s="237"/>
      <c r="AS349" s="237"/>
      <c r="AT349" s="237"/>
      <c r="AU349" s="237"/>
      <c r="AV349" s="237"/>
      <c r="AW349" s="237"/>
      <c r="AX349" s="237"/>
      <c r="AY349" s="237"/>
      <c r="AZ349" s="237"/>
      <c r="BA349" s="237"/>
      <c r="BB349" s="237"/>
      <c r="BC349" s="237"/>
      <c r="BD349" s="237"/>
      <c r="BE349" s="237"/>
      <c r="BF349" s="237"/>
      <c r="BG349" s="237"/>
      <c r="BH349" s="237"/>
      <c r="BI349" s="237"/>
      <c r="BJ349" s="237"/>
      <c r="BK349" s="237"/>
      <c r="BL349" s="237"/>
      <c r="BM349" s="237"/>
      <c r="BN349" s="237"/>
      <c r="BO349" s="237"/>
      <c r="BP349" s="237"/>
      <c r="BQ349" s="237"/>
      <c r="BR349" s="237"/>
      <c r="BS349" s="237"/>
      <c r="BT349" s="237"/>
      <c r="BU349" s="237"/>
      <c r="BV349" s="237"/>
      <c r="BW349" s="237"/>
      <c r="BX349" s="237"/>
      <c r="BY349" s="237"/>
      <c r="BZ349" s="237"/>
      <c r="CA349" s="237"/>
      <c r="CB349" s="237"/>
      <c r="CC349" s="237"/>
      <c r="CD349" s="237"/>
      <c r="CE349" s="237"/>
      <c r="CF349" s="237"/>
      <c r="CG349" s="237"/>
      <c r="CH349" s="237"/>
      <c r="CI349" s="237"/>
      <c r="CJ349" s="237"/>
      <c r="CK349" s="237"/>
      <c r="CL349" s="237"/>
      <c r="CM349" s="237"/>
      <c r="CN349" s="237"/>
      <c r="CO349" s="237"/>
      <c r="CP349" s="237"/>
      <c r="CQ349" s="237"/>
      <c r="CR349" s="237"/>
      <c r="CS349" s="237"/>
      <c r="CT349" s="237"/>
      <c r="CU349" s="237"/>
      <c r="CV349" s="237"/>
      <c r="CW349" s="237"/>
      <c r="CX349" s="237"/>
      <c r="CY349" s="237"/>
      <c r="CZ349" s="237"/>
      <c r="DA349" s="237"/>
      <c r="DB349" s="237"/>
      <c r="DC349" s="237"/>
      <c r="DD349" s="237"/>
      <c r="DE349" s="237"/>
      <c r="DF349" s="237"/>
      <c r="DG349" s="237"/>
      <c r="DH349" s="237"/>
      <c r="DI349" s="237"/>
      <c r="DJ349" s="237"/>
      <c r="DK349" s="237"/>
      <c r="DL349" s="237"/>
      <c r="DM349" s="237"/>
      <c r="DN349" s="237"/>
      <c r="DO349" s="237"/>
      <c r="DP349" s="237"/>
      <c r="DQ349" s="237"/>
      <c r="DR349" s="237"/>
      <c r="DS349" s="237"/>
      <c r="DT349" s="237"/>
      <c r="DU349" s="237"/>
      <c r="DV349" s="237"/>
      <c r="DW349" s="237"/>
      <c r="DX349" s="237"/>
      <c r="DY349" s="237"/>
      <c r="DZ349" s="237"/>
      <c r="EA349" s="237"/>
      <c r="EB349" s="237"/>
      <c r="EC349" s="237"/>
      <c r="ED349" s="237"/>
      <c r="EE349" s="237"/>
      <c r="EF349" s="237"/>
      <c r="EG349" s="237"/>
      <c r="EH349" s="237"/>
      <c r="EI349" s="237"/>
      <c r="EJ349" s="237"/>
      <c r="EK349" s="237"/>
      <c r="EL349" s="237"/>
      <c r="EM349" s="237"/>
      <c r="EN349" s="237"/>
      <c r="EO349" s="237"/>
      <c r="EP349" s="237"/>
      <c r="EQ349" s="237"/>
      <c r="ER349" s="237"/>
      <c r="ES349" s="237"/>
      <c r="ET349" s="237"/>
      <c r="EU349" s="237"/>
      <c r="EV349" s="237"/>
      <c r="EW349" s="237"/>
      <c r="EX349" s="237"/>
      <c r="EY349" s="237"/>
      <c r="EZ349" s="237"/>
      <c r="FA349" s="237"/>
      <c r="FB349" s="237"/>
      <c r="FC349" s="237"/>
      <c r="FD349" s="237"/>
      <c r="FE349" s="237"/>
      <c r="FF349" s="237"/>
      <c r="FG349" s="237"/>
      <c r="FH349" s="237"/>
      <c r="FI349" s="237"/>
      <c r="FJ349" s="237"/>
      <c r="FK349" s="237"/>
      <c r="FL349" s="237"/>
      <c r="FM349" s="237"/>
      <c r="FN349" s="237"/>
      <c r="FO349" s="237"/>
      <c r="FP349" s="237"/>
      <c r="FQ349" s="237"/>
      <c r="FR349" s="237"/>
      <c r="FS349" s="237"/>
      <c r="FT349" s="237"/>
      <c r="FU349" s="237"/>
      <c r="FV349" s="237"/>
      <c r="FW349" s="237"/>
      <c r="FX349" s="237"/>
      <c r="FY349" s="237"/>
      <c r="FZ349" s="237"/>
      <c r="GA349" s="237"/>
      <c r="GB349" s="237"/>
      <c r="GC349" s="237"/>
      <c r="GD349" s="237"/>
      <c r="GE349" s="237"/>
      <c r="GF349" s="237"/>
      <c r="GG349" s="237"/>
      <c r="GH349" s="237"/>
      <c r="GI349" s="237"/>
      <c r="GJ349" s="237"/>
      <c r="GK349" s="237"/>
      <c r="GL349" s="237"/>
      <c r="GM349" s="237"/>
      <c r="GN349" s="237"/>
      <c r="GO349" s="237"/>
      <c r="GP349" s="237"/>
      <c r="GQ349" s="237"/>
    </row>
    <row r="350" spans="1:199" s="81" customFormat="1" ht="15" hidden="1">
      <c r="A350" s="270" t="s">
        <v>2370</v>
      </c>
      <c r="B350" s="247" t="s">
        <v>5697</v>
      </c>
      <c r="C350" s="242">
        <v>0</v>
      </c>
      <c r="D350" s="242">
        <v>0</v>
      </c>
      <c r="E350" s="242">
        <v>0</v>
      </c>
      <c r="F350" s="242">
        <v>0</v>
      </c>
      <c r="G350" s="242">
        <v>0</v>
      </c>
      <c r="H350" s="242">
        <v>0</v>
      </c>
      <c r="I350" s="242">
        <v>0</v>
      </c>
      <c r="J350" s="242">
        <v>0</v>
      </c>
      <c r="K350" s="242">
        <v>0</v>
      </c>
      <c r="L350" s="242">
        <v>0</v>
      </c>
      <c r="M350" s="242">
        <v>0</v>
      </c>
      <c r="N350" s="242">
        <v>0</v>
      </c>
      <c r="O350" s="242">
        <v>0</v>
      </c>
      <c r="P350" s="28"/>
      <c r="Q350" s="242">
        <f>SUM(D350:O350)</f>
        <v>0</v>
      </c>
      <c r="R350" s="242">
        <f>IF($R$19&lt;1,0,Q350/$R$19)</f>
        <v>0</v>
      </c>
      <c r="S350" s="243"/>
      <c r="T350" s="351">
        <f>IF(Q350=0,0,1)+IF(C350=0,0,1)+IF(D350=0,0,1)+IF(E350=0,0,1)+IF(F350=0,0,1)+IF(G350=0,0,1)+IF(H350=0,0,1)+IF(I350=0,0,1)+IF(J350=0,0,1)+IF(K350=0,0,1)+IF(L350=0,0,1)+IF(M350=0,0,1)+IF(N350=0,0,1)+IF(O350=0,0,1)</f>
        <v>0</v>
      </c>
      <c r="U350" s="237"/>
      <c r="V350" s="237"/>
      <c r="W350" s="237"/>
      <c r="X350" s="237"/>
      <c r="Y350" s="237"/>
      <c r="Z350" s="237"/>
      <c r="AA350" s="237"/>
      <c r="AB350" s="237"/>
      <c r="AC350" s="237"/>
      <c r="AD350" s="237"/>
      <c r="AE350" s="237"/>
      <c r="AF350" s="237"/>
      <c r="AG350" s="237"/>
      <c r="AH350" s="237"/>
      <c r="AI350" s="237"/>
      <c r="AJ350" s="237"/>
      <c r="AK350" s="237"/>
      <c r="AL350" s="237"/>
      <c r="AM350" s="237"/>
      <c r="AN350" s="237"/>
      <c r="AO350" s="237"/>
      <c r="AP350" s="237"/>
      <c r="AQ350" s="237"/>
      <c r="AR350" s="237"/>
      <c r="AS350" s="237"/>
      <c r="AT350" s="237"/>
      <c r="AU350" s="237"/>
      <c r="AV350" s="237"/>
      <c r="AW350" s="237"/>
      <c r="AX350" s="237"/>
      <c r="AY350" s="237"/>
      <c r="AZ350" s="237"/>
      <c r="BA350" s="237"/>
      <c r="BB350" s="237"/>
      <c r="BC350" s="237"/>
      <c r="BD350" s="237"/>
      <c r="BE350" s="237"/>
      <c r="BF350" s="237"/>
      <c r="BG350" s="237"/>
      <c r="BH350" s="237"/>
      <c r="BI350" s="237"/>
      <c r="BJ350" s="237"/>
      <c r="BK350" s="237"/>
      <c r="BL350" s="237"/>
      <c r="BM350" s="237"/>
      <c r="BN350" s="237"/>
      <c r="BO350" s="237"/>
      <c r="BP350" s="237"/>
      <c r="BQ350" s="237"/>
      <c r="BR350" s="237"/>
      <c r="BS350" s="237"/>
      <c r="BT350" s="237"/>
      <c r="BU350" s="237"/>
      <c r="BV350" s="237"/>
      <c r="BW350" s="237"/>
      <c r="BX350" s="237"/>
      <c r="BY350" s="237"/>
      <c r="BZ350" s="237"/>
      <c r="CA350" s="237"/>
      <c r="CB350" s="237"/>
      <c r="CC350" s="237"/>
      <c r="CD350" s="237"/>
      <c r="CE350" s="237"/>
      <c r="CF350" s="237"/>
      <c r="CG350" s="237"/>
      <c r="CH350" s="237"/>
      <c r="CI350" s="237"/>
      <c r="CJ350" s="237"/>
      <c r="CK350" s="237"/>
      <c r="CL350" s="237"/>
      <c r="CM350" s="237"/>
      <c r="CN350" s="237"/>
      <c r="CO350" s="237"/>
      <c r="CP350" s="237"/>
      <c r="CQ350" s="237"/>
      <c r="CR350" s="237"/>
      <c r="CS350" s="237"/>
      <c r="CT350" s="237"/>
      <c r="CU350" s="237"/>
      <c r="CV350" s="237"/>
      <c r="CW350" s="237"/>
      <c r="CX350" s="237"/>
      <c r="CY350" s="237"/>
      <c r="CZ350" s="237"/>
      <c r="DA350" s="237"/>
      <c r="DB350" s="237"/>
      <c r="DC350" s="237"/>
      <c r="DD350" s="237"/>
      <c r="DE350" s="237"/>
      <c r="DF350" s="237"/>
      <c r="DG350" s="237"/>
      <c r="DH350" s="237"/>
      <c r="DI350" s="237"/>
      <c r="DJ350" s="237"/>
      <c r="DK350" s="237"/>
      <c r="DL350" s="237"/>
      <c r="DM350" s="237"/>
      <c r="DN350" s="237"/>
      <c r="DO350" s="237"/>
      <c r="DP350" s="237"/>
      <c r="DQ350" s="237"/>
      <c r="DR350" s="237"/>
      <c r="DS350" s="237"/>
      <c r="DT350" s="237"/>
      <c r="DU350" s="237"/>
      <c r="DV350" s="237"/>
      <c r="DW350" s="237"/>
      <c r="DX350" s="237"/>
      <c r="DY350" s="237"/>
      <c r="DZ350" s="237"/>
      <c r="EA350" s="237"/>
      <c r="EB350" s="237"/>
      <c r="EC350" s="237"/>
      <c r="ED350" s="237"/>
      <c r="EE350" s="237"/>
      <c r="EF350" s="237"/>
      <c r="EG350" s="237"/>
      <c r="EH350" s="237"/>
      <c r="EI350" s="237"/>
      <c r="EJ350" s="237"/>
      <c r="EK350" s="237"/>
      <c r="EL350" s="237"/>
      <c r="EM350" s="237"/>
      <c r="EN350" s="237"/>
      <c r="EO350" s="237"/>
      <c r="EP350" s="237"/>
      <c r="EQ350" s="237"/>
      <c r="ER350" s="237"/>
      <c r="ES350" s="237"/>
      <c r="ET350" s="237"/>
      <c r="EU350" s="237"/>
      <c r="EV350" s="237"/>
      <c r="EW350" s="237"/>
      <c r="EX350" s="237"/>
      <c r="EY350" s="237"/>
      <c r="EZ350" s="237"/>
      <c r="FA350" s="237"/>
      <c r="FB350" s="237"/>
      <c r="FC350" s="237"/>
      <c r="FD350" s="237"/>
      <c r="FE350" s="237"/>
      <c r="FF350" s="237"/>
      <c r="FG350" s="237"/>
      <c r="FH350" s="237"/>
      <c r="FI350" s="237"/>
      <c r="FJ350" s="237"/>
      <c r="FK350" s="237"/>
      <c r="FL350" s="237"/>
      <c r="FM350" s="237"/>
      <c r="FN350" s="237"/>
      <c r="FO350" s="237"/>
      <c r="FP350" s="237"/>
      <c r="FQ350" s="237"/>
      <c r="FR350" s="237"/>
      <c r="FS350" s="237"/>
      <c r="FT350" s="237"/>
      <c r="FU350" s="237"/>
      <c r="FV350" s="237"/>
      <c r="FW350" s="237"/>
      <c r="FX350" s="237"/>
      <c r="FY350" s="237"/>
      <c r="FZ350" s="237"/>
      <c r="GA350" s="237"/>
      <c r="GB350" s="237"/>
      <c r="GC350" s="237"/>
      <c r="GD350" s="237"/>
      <c r="GE350" s="237"/>
      <c r="GF350" s="237"/>
      <c r="GG350" s="237"/>
      <c r="GH350" s="237"/>
      <c r="GI350" s="237"/>
      <c r="GJ350" s="237"/>
      <c r="GK350" s="237"/>
      <c r="GL350" s="237"/>
      <c r="GM350" s="237"/>
      <c r="GN350" s="237"/>
      <c r="GO350" s="237"/>
      <c r="GP350" s="237"/>
      <c r="GQ350" s="237"/>
    </row>
    <row r="351" spans="1:199" s="81" customFormat="1" ht="15" customHeight="1">
      <c r="A351" s="270" t="s">
        <v>2371</v>
      </c>
      <c r="B351" s="247" t="s">
        <v>251</v>
      </c>
      <c r="C351" s="242">
        <v>0</v>
      </c>
      <c r="D351" s="242">
        <v>0</v>
      </c>
      <c r="E351" s="242">
        <v>0</v>
      </c>
      <c r="F351" s="242">
        <v>0</v>
      </c>
      <c r="G351" s="242">
        <v>0</v>
      </c>
      <c r="H351" s="242">
        <v>0</v>
      </c>
      <c r="I351" s="242">
        <v>0</v>
      </c>
      <c r="J351" s="242">
        <v>9360</v>
      </c>
      <c r="K351" s="242">
        <v>2767.34</v>
      </c>
      <c r="L351" s="242">
        <v>5386.86</v>
      </c>
      <c r="M351" s="242">
        <v>3948.31</v>
      </c>
      <c r="N351" s="242">
        <v>5075.07</v>
      </c>
      <c r="O351" s="242">
        <v>4312.75</v>
      </c>
      <c r="P351" s="28"/>
      <c r="Q351" s="242">
        <f>SUM(D351:O351)</f>
        <v>30850.33</v>
      </c>
      <c r="R351" s="242">
        <f>IF($R$19&lt;1,0,Q351/$R$19)</f>
        <v>106.380448275862</v>
      </c>
      <c r="S351" s="243"/>
      <c r="T351" s="351">
        <f>IF(Q351=0,0,1)+IF(C351=0,0,1)+IF(D351=0,0,1)+IF(E351=0,0,1)+IF(F351=0,0,1)+IF(G351=0,0,1)+IF(H351=0,0,1)+IF(I351=0,0,1)+IF(J351=0,0,1)+IF(K351=0,0,1)+IF(L351=0,0,1)+IF(M351=0,0,1)+IF(N351=0,0,1)+IF(O351=0,0,1)</f>
        <v>7</v>
      </c>
      <c r="U351" s="237"/>
      <c r="V351" s="237"/>
      <c r="W351" s="237"/>
      <c r="X351" s="237"/>
      <c r="Y351" s="237"/>
      <c r="Z351" s="237"/>
      <c r="AA351" s="237"/>
      <c r="AB351" s="237"/>
      <c r="AC351" s="237"/>
      <c r="AD351" s="237"/>
      <c r="AE351" s="237"/>
      <c r="AF351" s="237"/>
      <c r="AG351" s="237"/>
      <c r="AH351" s="237"/>
      <c r="AI351" s="237"/>
      <c r="AJ351" s="237"/>
      <c r="AK351" s="237"/>
      <c r="AL351" s="237"/>
      <c r="AM351" s="237"/>
      <c r="AN351" s="237"/>
      <c r="AO351" s="237"/>
      <c r="AP351" s="237"/>
      <c r="AQ351" s="237"/>
      <c r="AR351" s="237"/>
      <c r="AS351" s="237"/>
      <c r="AT351" s="237"/>
      <c r="AU351" s="237"/>
      <c r="AV351" s="237"/>
      <c r="AW351" s="237"/>
      <c r="AX351" s="237"/>
      <c r="AY351" s="237"/>
      <c r="AZ351" s="237"/>
      <c r="BA351" s="237"/>
      <c r="BB351" s="237"/>
      <c r="BC351" s="237"/>
      <c r="BD351" s="237"/>
      <c r="BE351" s="237"/>
      <c r="BF351" s="237"/>
      <c r="BG351" s="237"/>
      <c r="BH351" s="237"/>
      <c r="BI351" s="237"/>
      <c r="BJ351" s="237"/>
      <c r="BK351" s="237"/>
      <c r="BL351" s="237"/>
      <c r="BM351" s="237"/>
      <c r="BN351" s="237"/>
      <c r="BO351" s="237"/>
      <c r="BP351" s="237"/>
      <c r="BQ351" s="237"/>
      <c r="BR351" s="237"/>
      <c r="BS351" s="237"/>
      <c r="BT351" s="237"/>
      <c r="BU351" s="237"/>
      <c r="BV351" s="237"/>
      <c r="BW351" s="237"/>
      <c r="BX351" s="237"/>
      <c r="BY351" s="237"/>
      <c r="BZ351" s="237"/>
      <c r="CA351" s="237"/>
      <c r="CB351" s="237"/>
      <c r="CC351" s="237"/>
      <c r="CD351" s="237"/>
      <c r="CE351" s="237"/>
      <c r="CF351" s="237"/>
      <c r="CG351" s="237"/>
      <c r="CH351" s="237"/>
      <c r="CI351" s="237"/>
      <c r="CJ351" s="237"/>
      <c r="CK351" s="237"/>
      <c r="CL351" s="237"/>
      <c r="CM351" s="237"/>
      <c r="CN351" s="237"/>
      <c r="CO351" s="237"/>
      <c r="CP351" s="237"/>
      <c r="CQ351" s="237"/>
      <c r="CR351" s="237"/>
      <c r="CS351" s="237"/>
      <c r="CT351" s="237"/>
      <c r="CU351" s="237"/>
      <c r="CV351" s="237"/>
      <c r="CW351" s="237"/>
      <c r="CX351" s="237"/>
      <c r="CY351" s="237"/>
      <c r="CZ351" s="237"/>
      <c r="DA351" s="237"/>
      <c r="DB351" s="237"/>
      <c r="DC351" s="237"/>
      <c r="DD351" s="237"/>
      <c r="DE351" s="237"/>
      <c r="DF351" s="237"/>
      <c r="DG351" s="237"/>
      <c r="DH351" s="237"/>
      <c r="DI351" s="237"/>
      <c r="DJ351" s="237"/>
      <c r="DK351" s="237"/>
      <c r="DL351" s="237"/>
      <c r="DM351" s="237"/>
      <c r="DN351" s="237"/>
      <c r="DO351" s="237"/>
      <c r="DP351" s="237"/>
      <c r="DQ351" s="237"/>
      <c r="DR351" s="237"/>
      <c r="DS351" s="237"/>
      <c r="DT351" s="237"/>
      <c r="DU351" s="237"/>
      <c r="DV351" s="237"/>
      <c r="DW351" s="237"/>
      <c r="DX351" s="237"/>
      <c r="DY351" s="237"/>
      <c r="DZ351" s="237"/>
      <c r="EA351" s="237"/>
      <c r="EB351" s="237"/>
      <c r="EC351" s="237"/>
      <c r="ED351" s="237"/>
      <c r="EE351" s="237"/>
      <c r="EF351" s="237"/>
      <c r="EG351" s="237"/>
      <c r="EH351" s="237"/>
      <c r="EI351" s="237"/>
      <c r="EJ351" s="237"/>
      <c r="EK351" s="237"/>
      <c r="EL351" s="237"/>
      <c r="EM351" s="237"/>
      <c r="EN351" s="237"/>
      <c r="EO351" s="237"/>
      <c r="EP351" s="237"/>
      <c r="EQ351" s="237"/>
      <c r="ER351" s="237"/>
      <c r="ES351" s="237"/>
      <c r="ET351" s="237"/>
      <c r="EU351" s="237"/>
      <c r="EV351" s="237"/>
      <c r="EW351" s="237"/>
      <c r="EX351" s="237"/>
      <c r="EY351" s="237"/>
      <c r="EZ351" s="237"/>
      <c r="FA351" s="237"/>
      <c r="FB351" s="237"/>
      <c r="FC351" s="237"/>
      <c r="FD351" s="237"/>
      <c r="FE351" s="237"/>
      <c r="FF351" s="237"/>
      <c r="FG351" s="237"/>
      <c r="FH351" s="237"/>
      <c r="FI351" s="237"/>
      <c r="FJ351" s="237"/>
      <c r="FK351" s="237"/>
      <c r="FL351" s="237"/>
      <c r="FM351" s="237"/>
      <c r="FN351" s="237"/>
      <c r="FO351" s="237"/>
      <c r="FP351" s="237"/>
      <c r="FQ351" s="237"/>
      <c r="FR351" s="237"/>
      <c r="FS351" s="237"/>
      <c r="FT351" s="237"/>
      <c r="FU351" s="237"/>
      <c r="FV351" s="237"/>
      <c r="FW351" s="237"/>
      <c r="FX351" s="237"/>
      <c r="FY351" s="237"/>
      <c r="FZ351" s="237"/>
      <c r="GA351" s="237"/>
      <c r="GB351" s="237"/>
      <c r="GC351" s="237"/>
      <c r="GD351" s="237"/>
      <c r="GE351" s="237"/>
      <c r="GF351" s="237"/>
      <c r="GG351" s="237"/>
      <c r="GH351" s="237"/>
      <c r="GI351" s="237"/>
      <c r="GJ351" s="237"/>
      <c r="GK351" s="237"/>
      <c r="GL351" s="237"/>
      <c r="GM351" s="237"/>
      <c r="GN351" s="237"/>
      <c r="GO351" s="237"/>
      <c r="GP351" s="237"/>
      <c r="GQ351" s="237"/>
    </row>
    <row r="352" spans="1:199" s="81" customFormat="1" ht="15" customHeight="1">
      <c r="A352" s="270" t="s">
        <v>2372</v>
      </c>
      <c r="B352" s="247" t="s">
        <v>5698</v>
      </c>
      <c r="C352" s="242">
        <v>0</v>
      </c>
      <c r="D352" s="242">
        <v>0</v>
      </c>
      <c r="E352" s="242">
        <v>0</v>
      </c>
      <c r="F352" s="242">
        <v>0</v>
      </c>
      <c r="G352" s="242">
        <v>0</v>
      </c>
      <c r="H352" s="242">
        <v>0</v>
      </c>
      <c r="I352" s="242">
        <v>0</v>
      </c>
      <c r="J352" s="242">
        <v>1800.24</v>
      </c>
      <c r="K352" s="242">
        <v>2401.47</v>
      </c>
      <c r="L352" s="242">
        <v>1418.64</v>
      </c>
      <c r="M352" s="242">
        <v>866.05</v>
      </c>
      <c r="N352" s="242">
        <v>728.97</v>
      </c>
      <c r="O352" s="242">
        <v>741.88</v>
      </c>
      <c r="P352" s="28"/>
      <c r="Q352" s="242">
        <f>SUM(D352:O352)</f>
        <v>7957.25</v>
      </c>
      <c r="R352" s="242">
        <f>IF($R$19&lt;1,0,Q352/$R$19)</f>
        <v>27.4387931034483</v>
      </c>
      <c r="S352" s="243"/>
      <c r="T352" s="351">
        <f>IF(Q352=0,0,1)+IF(C352=0,0,1)+IF(D352=0,0,1)+IF(E352=0,0,1)+IF(F352=0,0,1)+IF(G352=0,0,1)+IF(H352=0,0,1)+IF(I352=0,0,1)+IF(J352=0,0,1)+IF(K352=0,0,1)+IF(L352=0,0,1)+IF(M352=0,0,1)+IF(N352=0,0,1)+IF(O352=0,0,1)</f>
        <v>7</v>
      </c>
      <c r="U352" s="237"/>
      <c r="V352" s="237"/>
      <c r="W352" s="237"/>
      <c r="X352" s="237"/>
      <c r="Y352" s="237"/>
      <c r="Z352" s="237"/>
      <c r="AA352" s="237"/>
      <c r="AB352" s="237"/>
      <c r="AC352" s="237"/>
      <c r="AD352" s="237"/>
      <c r="AE352" s="237"/>
      <c r="AF352" s="237"/>
      <c r="AG352" s="237"/>
      <c r="AH352" s="237"/>
      <c r="AI352" s="237"/>
      <c r="AJ352" s="237"/>
      <c r="AK352" s="237"/>
      <c r="AL352" s="237"/>
      <c r="AM352" s="237"/>
      <c r="AN352" s="237"/>
      <c r="AO352" s="237"/>
      <c r="AP352" s="237"/>
      <c r="AQ352" s="237"/>
      <c r="AR352" s="237"/>
      <c r="AS352" s="237"/>
      <c r="AT352" s="237"/>
      <c r="AU352" s="237"/>
      <c r="AV352" s="237"/>
      <c r="AW352" s="237"/>
      <c r="AX352" s="237"/>
      <c r="AY352" s="237"/>
      <c r="AZ352" s="237"/>
      <c r="BA352" s="237"/>
      <c r="BB352" s="237"/>
      <c r="BC352" s="237"/>
      <c r="BD352" s="237"/>
      <c r="BE352" s="237"/>
      <c r="BF352" s="237"/>
      <c r="BG352" s="237"/>
      <c r="BH352" s="237"/>
      <c r="BI352" s="237"/>
      <c r="BJ352" s="237"/>
      <c r="BK352" s="237"/>
      <c r="BL352" s="237"/>
      <c r="BM352" s="237"/>
      <c r="BN352" s="237"/>
      <c r="BO352" s="237"/>
      <c r="BP352" s="237"/>
      <c r="BQ352" s="237"/>
      <c r="BR352" s="237"/>
      <c r="BS352" s="237"/>
      <c r="BT352" s="237"/>
      <c r="BU352" s="237"/>
      <c r="BV352" s="237"/>
      <c r="BW352" s="237"/>
      <c r="BX352" s="237"/>
      <c r="BY352" s="237"/>
      <c r="BZ352" s="237"/>
      <c r="CA352" s="237"/>
      <c r="CB352" s="237"/>
      <c r="CC352" s="237"/>
      <c r="CD352" s="237"/>
      <c r="CE352" s="237"/>
      <c r="CF352" s="237"/>
      <c r="CG352" s="237"/>
      <c r="CH352" s="237"/>
      <c r="CI352" s="237"/>
      <c r="CJ352" s="237"/>
      <c r="CK352" s="237"/>
      <c r="CL352" s="237"/>
      <c r="CM352" s="237"/>
      <c r="CN352" s="237"/>
      <c r="CO352" s="237"/>
      <c r="CP352" s="237"/>
      <c r="CQ352" s="237"/>
      <c r="CR352" s="237"/>
      <c r="CS352" s="237"/>
      <c r="CT352" s="237"/>
      <c r="CU352" s="237"/>
      <c r="CV352" s="237"/>
      <c r="CW352" s="237"/>
      <c r="CX352" s="237"/>
      <c r="CY352" s="237"/>
      <c r="CZ352" s="237"/>
      <c r="DA352" s="237"/>
      <c r="DB352" s="237"/>
      <c r="DC352" s="237"/>
      <c r="DD352" s="237"/>
      <c r="DE352" s="237"/>
      <c r="DF352" s="237"/>
      <c r="DG352" s="237"/>
      <c r="DH352" s="237"/>
      <c r="DI352" s="237"/>
      <c r="DJ352" s="237"/>
      <c r="DK352" s="237"/>
      <c r="DL352" s="237"/>
      <c r="DM352" s="237"/>
      <c r="DN352" s="237"/>
      <c r="DO352" s="237"/>
      <c r="DP352" s="237"/>
      <c r="DQ352" s="237"/>
      <c r="DR352" s="237"/>
      <c r="DS352" s="237"/>
      <c r="DT352" s="237"/>
      <c r="DU352" s="237"/>
      <c r="DV352" s="237"/>
      <c r="DW352" s="237"/>
      <c r="DX352" s="237"/>
      <c r="DY352" s="237"/>
      <c r="DZ352" s="237"/>
      <c r="EA352" s="237"/>
      <c r="EB352" s="237"/>
      <c r="EC352" s="237"/>
      <c r="ED352" s="237"/>
      <c r="EE352" s="237"/>
      <c r="EF352" s="237"/>
      <c r="EG352" s="237"/>
      <c r="EH352" s="237"/>
      <c r="EI352" s="237"/>
      <c r="EJ352" s="237"/>
      <c r="EK352" s="237"/>
      <c r="EL352" s="237"/>
      <c r="EM352" s="237"/>
      <c r="EN352" s="237"/>
      <c r="EO352" s="237"/>
      <c r="EP352" s="237"/>
      <c r="EQ352" s="237"/>
      <c r="ER352" s="237"/>
      <c r="ES352" s="237"/>
      <c r="ET352" s="237"/>
      <c r="EU352" s="237"/>
      <c r="EV352" s="237"/>
      <c r="EW352" s="237"/>
      <c r="EX352" s="237"/>
      <c r="EY352" s="237"/>
      <c r="EZ352" s="237"/>
      <c r="FA352" s="237"/>
      <c r="FB352" s="237"/>
      <c r="FC352" s="237"/>
      <c r="FD352" s="237"/>
      <c r="FE352" s="237"/>
      <c r="FF352" s="237"/>
      <c r="FG352" s="237"/>
      <c r="FH352" s="237"/>
      <c r="FI352" s="237"/>
      <c r="FJ352" s="237"/>
      <c r="FK352" s="237"/>
      <c r="FL352" s="237"/>
      <c r="FM352" s="237"/>
      <c r="FN352" s="237"/>
      <c r="FO352" s="237"/>
      <c r="FP352" s="237"/>
      <c r="FQ352" s="237"/>
      <c r="FR352" s="237"/>
      <c r="FS352" s="237"/>
      <c r="FT352" s="237"/>
      <c r="FU352" s="237"/>
      <c r="FV352" s="237"/>
      <c r="FW352" s="237"/>
      <c r="FX352" s="237"/>
      <c r="FY352" s="237"/>
      <c r="FZ352" s="237"/>
      <c r="GA352" s="237"/>
      <c r="GB352" s="237"/>
      <c r="GC352" s="237"/>
      <c r="GD352" s="237"/>
      <c r="GE352" s="237"/>
      <c r="GF352" s="237"/>
      <c r="GG352" s="237"/>
      <c r="GH352" s="237"/>
      <c r="GI352" s="237"/>
      <c r="GJ352" s="237"/>
      <c r="GK352" s="237"/>
      <c r="GL352" s="237"/>
      <c r="GM352" s="237"/>
      <c r="GN352" s="237"/>
      <c r="GO352" s="237"/>
      <c r="GP352" s="237"/>
      <c r="GQ352" s="237"/>
    </row>
    <row r="353" spans="1:199" s="81" customFormat="1" ht="15" hidden="1">
      <c r="A353" s="270" t="s">
        <v>2373</v>
      </c>
      <c r="B353" s="247" t="s">
        <v>5699</v>
      </c>
      <c r="C353" s="242">
        <v>0</v>
      </c>
      <c r="D353" s="242">
        <v>0</v>
      </c>
      <c r="E353" s="242">
        <v>0</v>
      </c>
      <c r="F353" s="242">
        <v>0</v>
      </c>
      <c r="G353" s="242">
        <v>0</v>
      </c>
      <c r="H353" s="242">
        <v>0</v>
      </c>
      <c r="I353" s="242">
        <v>0</v>
      </c>
      <c r="J353" s="242">
        <v>0</v>
      </c>
      <c r="K353" s="242">
        <v>0</v>
      </c>
      <c r="L353" s="242">
        <v>0</v>
      </c>
      <c r="M353" s="242">
        <v>0</v>
      </c>
      <c r="N353" s="242">
        <v>0</v>
      </c>
      <c r="O353" s="242">
        <v>0</v>
      </c>
      <c r="P353" s="28"/>
      <c r="Q353" s="242">
        <f>SUM(D353:O353)</f>
        <v>0</v>
      </c>
      <c r="R353" s="242">
        <f>IF($R$19&lt;1,0,Q353/$R$19)</f>
        <v>0</v>
      </c>
      <c r="S353" s="243"/>
      <c r="T353" s="351">
        <f>IF(Q353=0,0,1)+IF(C353=0,0,1)+IF(D353=0,0,1)+IF(E353=0,0,1)+IF(F353=0,0,1)+IF(G353=0,0,1)+IF(H353=0,0,1)+IF(I353=0,0,1)+IF(J353=0,0,1)+IF(K353=0,0,1)+IF(L353=0,0,1)+IF(M353=0,0,1)+IF(N353=0,0,1)+IF(O353=0,0,1)</f>
        <v>0</v>
      </c>
      <c r="U353" s="237"/>
      <c r="V353" s="237"/>
      <c r="W353" s="237"/>
      <c r="X353" s="237"/>
      <c r="Y353" s="237"/>
      <c r="Z353" s="237"/>
      <c r="AA353" s="237"/>
      <c r="AB353" s="237"/>
      <c r="AC353" s="237"/>
      <c r="AD353" s="237"/>
      <c r="AE353" s="237"/>
      <c r="AF353" s="237"/>
      <c r="AG353" s="237"/>
      <c r="AH353" s="237"/>
      <c r="AI353" s="237"/>
      <c r="AJ353" s="237"/>
      <c r="AK353" s="237"/>
      <c r="AL353" s="237"/>
      <c r="AM353" s="237"/>
      <c r="AN353" s="237"/>
      <c r="AO353" s="237"/>
      <c r="AP353" s="237"/>
      <c r="AQ353" s="237"/>
      <c r="AR353" s="237"/>
      <c r="AS353" s="237"/>
      <c r="AT353" s="237"/>
      <c r="AU353" s="237"/>
      <c r="AV353" s="237"/>
      <c r="AW353" s="237"/>
      <c r="AX353" s="237"/>
      <c r="AY353" s="237"/>
      <c r="AZ353" s="237"/>
      <c r="BA353" s="237"/>
      <c r="BB353" s="237"/>
      <c r="BC353" s="237"/>
      <c r="BD353" s="237"/>
      <c r="BE353" s="237"/>
      <c r="BF353" s="237"/>
      <c r="BG353" s="237"/>
      <c r="BH353" s="237"/>
      <c r="BI353" s="237"/>
      <c r="BJ353" s="237"/>
      <c r="BK353" s="237"/>
      <c r="BL353" s="237"/>
      <c r="BM353" s="237"/>
      <c r="BN353" s="237"/>
      <c r="BO353" s="237"/>
      <c r="BP353" s="237"/>
      <c r="BQ353" s="237"/>
      <c r="BR353" s="237"/>
      <c r="BS353" s="237"/>
      <c r="BT353" s="237"/>
      <c r="BU353" s="237"/>
      <c r="BV353" s="237"/>
      <c r="BW353" s="237"/>
      <c r="BX353" s="237"/>
      <c r="BY353" s="237"/>
      <c r="BZ353" s="237"/>
      <c r="CA353" s="237"/>
      <c r="CB353" s="237"/>
      <c r="CC353" s="237"/>
      <c r="CD353" s="237"/>
      <c r="CE353" s="237"/>
      <c r="CF353" s="237"/>
      <c r="CG353" s="237"/>
      <c r="CH353" s="237"/>
      <c r="CI353" s="237"/>
      <c r="CJ353" s="237"/>
      <c r="CK353" s="237"/>
      <c r="CL353" s="237"/>
      <c r="CM353" s="237"/>
      <c r="CN353" s="237"/>
      <c r="CO353" s="237"/>
      <c r="CP353" s="237"/>
      <c r="CQ353" s="237"/>
      <c r="CR353" s="237"/>
      <c r="CS353" s="237"/>
      <c r="CT353" s="237"/>
      <c r="CU353" s="237"/>
      <c r="CV353" s="237"/>
      <c r="CW353" s="237"/>
      <c r="CX353" s="237"/>
      <c r="CY353" s="237"/>
      <c r="CZ353" s="237"/>
      <c r="DA353" s="237"/>
      <c r="DB353" s="237"/>
      <c r="DC353" s="237"/>
      <c r="DD353" s="237"/>
      <c r="DE353" s="237"/>
      <c r="DF353" s="237"/>
      <c r="DG353" s="237"/>
      <c r="DH353" s="237"/>
      <c r="DI353" s="237"/>
      <c r="DJ353" s="237"/>
      <c r="DK353" s="237"/>
      <c r="DL353" s="237"/>
      <c r="DM353" s="237"/>
      <c r="DN353" s="237"/>
      <c r="DO353" s="237"/>
      <c r="DP353" s="237"/>
      <c r="DQ353" s="237"/>
      <c r="DR353" s="237"/>
      <c r="DS353" s="237"/>
      <c r="DT353" s="237"/>
      <c r="DU353" s="237"/>
      <c r="DV353" s="237"/>
      <c r="DW353" s="237"/>
      <c r="DX353" s="237"/>
      <c r="DY353" s="237"/>
      <c r="DZ353" s="237"/>
      <c r="EA353" s="237"/>
      <c r="EB353" s="237"/>
      <c r="EC353" s="237"/>
      <c r="ED353" s="237"/>
      <c r="EE353" s="237"/>
      <c r="EF353" s="237"/>
      <c r="EG353" s="237"/>
      <c r="EH353" s="237"/>
      <c r="EI353" s="237"/>
      <c r="EJ353" s="237"/>
      <c r="EK353" s="237"/>
      <c r="EL353" s="237"/>
      <c r="EM353" s="237"/>
      <c r="EN353" s="237"/>
      <c r="EO353" s="237"/>
      <c r="EP353" s="237"/>
      <c r="EQ353" s="237"/>
      <c r="ER353" s="237"/>
      <c r="ES353" s="237"/>
      <c r="ET353" s="237"/>
      <c r="EU353" s="237"/>
      <c r="EV353" s="237"/>
      <c r="EW353" s="237"/>
      <c r="EX353" s="237"/>
      <c r="EY353" s="237"/>
      <c r="EZ353" s="237"/>
      <c r="FA353" s="237"/>
      <c r="FB353" s="237"/>
      <c r="FC353" s="237"/>
      <c r="FD353" s="237"/>
      <c r="FE353" s="237"/>
      <c r="FF353" s="237"/>
      <c r="FG353" s="237"/>
      <c r="FH353" s="237"/>
      <c r="FI353" s="237"/>
      <c r="FJ353" s="237"/>
      <c r="FK353" s="237"/>
      <c r="FL353" s="237"/>
      <c r="FM353" s="237"/>
      <c r="FN353" s="237"/>
      <c r="FO353" s="237"/>
      <c r="FP353" s="237"/>
      <c r="FQ353" s="237"/>
      <c r="FR353" s="237"/>
      <c r="FS353" s="237"/>
      <c r="FT353" s="237"/>
      <c r="FU353" s="237"/>
      <c r="FV353" s="237"/>
      <c r="FW353" s="237"/>
      <c r="FX353" s="237"/>
      <c r="FY353" s="237"/>
      <c r="FZ353" s="237"/>
      <c r="GA353" s="237"/>
      <c r="GB353" s="237"/>
      <c r="GC353" s="237"/>
      <c r="GD353" s="237"/>
      <c r="GE353" s="237"/>
      <c r="GF353" s="237"/>
      <c r="GG353" s="237"/>
      <c r="GH353" s="237"/>
      <c r="GI353" s="237"/>
      <c r="GJ353" s="237"/>
      <c r="GK353" s="237"/>
      <c r="GL353" s="237"/>
      <c r="GM353" s="237"/>
      <c r="GN353" s="237"/>
      <c r="GO353" s="237"/>
      <c r="GP353" s="237"/>
      <c r="GQ353" s="237"/>
    </row>
    <row r="354" spans="1:199" s="81" customFormat="1" ht="15" hidden="1">
      <c r="A354" s="270" t="s">
        <v>2374</v>
      </c>
      <c r="B354" s="247" t="s">
        <v>5700</v>
      </c>
      <c r="C354" s="242">
        <v>0</v>
      </c>
      <c r="D354" s="242">
        <v>0</v>
      </c>
      <c r="E354" s="242">
        <v>0</v>
      </c>
      <c r="F354" s="242">
        <v>0</v>
      </c>
      <c r="G354" s="242">
        <v>0</v>
      </c>
      <c r="H354" s="242">
        <v>0</v>
      </c>
      <c r="I354" s="242">
        <v>0</v>
      </c>
      <c r="J354" s="242">
        <v>0</v>
      </c>
      <c r="K354" s="242">
        <v>0</v>
      </c>
      <c r="L354" s="242">
        <v>0</v>
      </c>
      <c r="M354" s="242">
        <v>0</v>
      </c>
      <c r="N354" s="242">
        <v>0</v>
      </c>
      <c r="O354" s="242">
        <v>0</v>
      </c>
      <c r="P354" s="28"/>
      <c r="Q354" s="242">
        <f>SUM(D354:O354)</f>
        <v>0</v>
      </c>
      <c r="R354" s="242">
        <f>IF($R$19&lt;1,0,Q354/$R$19)</f>
        <v>0</v>
      </c>
      <c r="S354" s="243"/>
      <c r="T354" s="351">
        <f>IF(Q354=0,0,1)+IF(C354=0,0,1)+IF(D354=0,0,1)+IF(E354=0,0,1)+IF(F354=0,0,1)+IF(G354=0,0,1)+IF(H354=0,0,1)+IF(I354=0,0,1)+IF(J354=0,0,1)+IF(K354=0,0,1)+IF(L354=0,0,1)+IF(M354=0,0,1)+IF(N354=0,0,1)+IF(O354=0,0,1)</f>
        <v>0</v>
      </c>
      <c r="U354" s="237"/>
      <c r="V354" s="237"/>
      <c r="W354" s="237"/>
      <c r="X354" s="237"/>
      <c r="Y354" s="237"/>
      <c r="Z354" s="237"/>
      <c r="AA354" s="237"/>
      <c r="AB354" s="237"/>
      <c r="AC354" s="237"/>
      <c r="AD354" s="237"/>
      <c r="AE354" s="237"/>
      <c r="AF354" s="237"/>
      <c r="AG354" s="237"/>
      <c r="AH354" s="237"/>
      <c r="AI354" s="237"/>
      <c r="AJ354" s="237"/>
      <c r="AK354" s="237"/>
      <c r="AL354" s="237"/>
      <c r="AM354" s="237"/>
      <c r="AN354" s="237"/>
      <c r="AO354" s="237"/>
      <c r="AP354" s="237"/>
      <c r="AQ354" s="237"/>
      <c r="AR354" s="237"/>
      <c r="AS354" s="237"/>
      <c r="AT354" s="237"/>
      <c r="AU354" s="237"/>
      <c r="AV354" s="237"/>
      <c r="AW354" s="237"/>
      <c r="AX354" s="237"/>
      <c r="AY354" s="237"/>
      <c r="AZ354" s="237"/>
      <c r="BA354" s="237"/>
      <c r="BB354" s="237"/>
      <c r="BC354" s="237"/>
      <c r="BD354" s="237"/>
      <c r="BE354" s="237"/>
      <c r="BF354" s="237"/>
      <c r="BG354" s="237"/>
      <c r="BH354" s="237"/>
      <c r="BI354" s="237"/>
      <c r="BJ354" s="237"/>
      <c r="BK354" s="237"/>
      <c r="BL354" s="237"/>
      <c r="BM354" s="237"/>
      <c r="BN354" s="237"/>
      <c r="BO354" s="237"/>
      <c r="BP354" s="237"/>
      <c r="BQ354" s="237"/>
      <c r="BR354" s="237"/>
      <c r="BS354" s="237"/>
      <c r="BT354" s="237"/>
      <c r="BU354" s="237"/>
      <c r="BV354" s="237"/>
      <c r="BW354" s="237"/>
      <c r="BX354" s="237"/>
      <c r="BY354" s="237"/>
      <c r="BZ354" s="237"/>
      <c r="CA354" s="237"/>
      <c r="CB354" s="237"/>
      <c r="CC354" s="237"/>
      <c r="CD354" s="237"/>
      <c r="CE354" s="237"/>
      <c r="CF354" s="237"/>
      <c r="CG354" s="237"/>
      <c r="CH354" s="237"/>
      <c r="CI354" s="237"/>
      <c r="CJ354" s="237"/>
      <c r="CK354" s="237"/>
      <c r="CL354" s="237"/>
      <c r="CM354" s="237"/>
      <c r="CN354" s="237"/>
      <c r="CO354" s="237"/>
      <c r="CP354" s="237"/>
      <c r="CQ354" s="237"/>
      <c r="CR354" s="237"/>
      <c r="CS354" s="237"/>
      <c r="CT354" s="237"/>
      <c r="CU354" s="237"/>
      <c r="CV354" s="237"/>
      <c r="CW354" s="237"/>
      <c r="CX354" s="237"/>
      <c r="CY354" s="237"/>
      <c r="CZ354" s="237"/>
      <c r="DA354" s="237"/>
      <c r="DB354" s="237"/>
      <c r="DC354" s="237"/>
      <c r="DD354" s="237"/>
      <c r="DE354" s="237"/>
      <c r="DF354" s="237"/>
      <c r="DG354" s="237"/>
      <c r="DH354" s="237"/>
      <c r="DI354" s="237"/>
      <c r="DJ354" s="237"/>
      <c r="DK354" s="237"/>
      <c r="DL354" s="237"/>
      <c r="DM354" s="237"/>
      <c r="DN354" s="237"/>
      <c r="DO354" s="237"/>
      <c r="DP354" s="237"/>
      <c r="DQ354" s="237"/>
      <c r="DR354" s="237"/>
      <c r="DS354" s="237"/>
      <c r="DT354" s="237"/>
      <c r="DU354" s="237"/>
      <c r="DV354" s="237"/>
      <c r="DW354" s="237"/>
      <c r="DX354" s="237"/>
      <c r="DY354" s="237"/>
      <c r="DZ354" s="237"/>
      <c r="EA354" s="237"/>
      <c r="EB354" s="237"/>
      <c r="EC354" s="237"/>
      <c r="ED354" s="237"/>
      <c r="EE354" s="237"/>
      <c r="EF354" s="237"/>
      <c r="EG354" s="237"/>
      <c r="EH354" s="237"/>
      <c r="EI354" s="237"/>
      <c r="EJ354" s="237"/>
      <c r="EK354" s="237"/>
      <c r="EL354" s="237"/>
      <c r="EM354" s="237"/>
      <c r="EN354" s="237"/>
      <c r="EO354" s="237"/>
      <c r="EP354" s="237"/>
      <c r="EQ354" s="237"/>
      <c r="ER354" s="237"/>
      <c r="ES354" s="237"/>
      <c r="ET354" s="237"/>
      <c r="EU354" s="237"/>
      <c r="EV354" s="237"/>
      <c r="EW354" s="237"/>
      <c r="EX354" s="237"/>
      <c r="EY354" s="237"/>
      <c r="EZ354" s="237"/>
      <c r="FA354" s="237"/>
      <c r="FB354" s="237"/>
      <c r="FC354" s="237"/>
      <c r="FD354" s="237"/>
      <c r="FE354" s="237"/>
      <c r="FF354" s="237"/>
      <c r="FG354" s="237"/>
      <c r="FH354" s="237"/>
      <c r="FI354" s="237"/>
      <c r="FJ354" s="237"/>
      <c r="FK354" s="237"/>
      <c r="FL354" s="237"/>
      <c r="FM354" s="237"/>
      <c r="FN354" s="237"/>
      <c r="FO354" s="237"/>
      <c r="FP354" s="237"/>
      <c r="FQ354" s="237"/>
      <c r="FR354" s="237"/>
      <c r="FS354" s="237"/>
      <c r="FT354" s="237"/>
      <c r="FU354" s="237"/>
      <c r="FV354" s="237"/>
      <c r="FW354" s="237"/>
      <c r="FX354" s="237"/>
      <c r="FY354" s="237"/>
      <c r="FZ354" s="237"/>
      <c r="GA354" s="237"/>
      <c r="GB354" s="237"/>
      <c r="GC354" s="237"/>
      <c r="GD354" s="237"/>
      <c r="GE354" s="237"/>
      <c r="GF354" s="237"/>
      <c r="GG354" s="237"/>
      <c r="GH354" s="237"/>
      <c r="GI354" s="237"/>
      <c r="GJ354" s="237"/>
      <c r="GK354" s="237"/>
      <c r="GL354" s="237"/>
      <c r="GM354" s="237"/>
      <c r="GN354" s="237"/>
      <c r="GO354" s="237"/>
      <c r="GP354" s="237"/>
      <c r="GQ354" s="237"/>
    </row>
    <row r="355" spans="1:199" s="81" customFormat="1" ht="15" hidden="1">
      <c r="A355" s="270" t="s">
        <v>2375</v>
      </c>
      <c r="B355" s="247" t="s">
        <v>252</v>
      </c>
      <c r="C355" s="242">
        <v>0</v>
      </c>
      <c r="D355" s="242">
        <v>0</v>
      </c>
      <c r="E355" s="242">
        <v>0</v>
      </c>
      <c r="F355" s="242">
        <v>0</v>
      </c>
      <c r="G355" s="242">
        <v>0</v>
      </c>
      <c r="H355" s="242">
        <v>0</v>
      </c>
      <c r="I355" s="242">
        <v>0</v>
      </c>
      <c r="J355" s="242">
        <v>0</v>
      </c>
      <c r="K355" s="242">
        <v>0</v>
      </c>
      <c r="L355" s="242">
        <v>0</v>
      </c>
      <c r="M355" s="242">
        <v>0</v>
      </c>
      <c r="N355" s="242">
        <v>0</v>
      </c>
      <c r="O355" s="242">
        <v>0</v>
      </c>
      <c r="P355" s="28"/>
      <c r="Q355" s="242">
        <f>SUM(D355:O355)</f>
        <v>0</v>
      </c>
      <c r="R355" s="242">
        <f>IF($R$19&lt;1,0,Q355/$R$19)</f>
        <v>0</v>
      </c>
      <c r="S355" s="243"/>
      <c r="T355" s="351">
        <f>IF(Q355=0,0,1)+IF(C355=0,0,1)+IF(D355=0,0,1)+IF(E355=0,0,1)+IF(F355=0,0,1)+IF(G355=0,0,1)+IF(H355=0,0,1)+IF(I355=0,0,1)+IF(J355=0,0,1)+IF(K355=0,0,1)+IF(L355=0,0,1)+IF(M355=0,0,1)+IF(N355=0,0,1)+IF(O355=0,0,1)</f>
        <v>0</v>
      </c>
      <c r="U355" s="237"/>
      <c r="V355" s="237"/>
      <c r="W355" s="237"/>
      <c r="X355" s="237"/>
      <c r="Y355" s="237"/>
      <c r="Z355" s="237"/>
      <c r="AA355" s="237"/>
      <c r="AB355" s="237"/>
      <c r="AC355" s="237"/>
      <c r="AD355" s="237"/>
      <c r="AE355" s="237"/>
      <c r="AF355" s="237"/>
      <c r="AG355" s="237"/>
      <c r="AH355" s="237"/>
      <c r="AI355" s="237"/>
      <c r="AJ355" s="237"/>
      <c r="AK355" s="237"/>
      <c r="AL355" s="237"/>
      <c r="AM355" s="237"/>
      <c r="AN355" s="237"/>
      <c r="AO355" s="237"/>
      <c r="AP355" s="237"/>
      <c r="AQ355" s="237"/>
      <c r="AR355" s="237"/>
      <c r="AS355" s="237"/>
      <c r="AT355" s="237"/>
      <c r="AU355" s="237"/>
      <c r="AV355" s="237"/>
      <c r="AW355" s="237"/>
      <c r="AX355" s="237"/>
      <c r="AY355" s="237"/>
      <c r="AZ355" s="237"/>
      <c r="BA355" s="237"/>
      <c r="BB355" s="237"/>
      <c r="BC355" s="237"/>
      <c r="BD355" s="237"/>
      <c r="BE355" s="237"/>
      <c r="BF355" s="237"/>
      <c r="BG355" s="237"/>
      <c r="BH355" s="237"/>
      <c r="BI355" s="237"/>
      <c r="BJ355" s="237"/>
      <c r="BK355" s="237"/>
      <c r="BL355" s="237"/>
      <c r="BM355" s="237"/>
      <c r="BN355" s="237"/>
      <c r="BO355" s="237"/>
      <c r="BP355" s="237"/>
      <c r="BQ355" s="237"/>
      <c r="BR355" s="237"/>
      <c r="BS355" s="237"/>
      <c r="BT355" s="237"/>
      <c r="BU355" s="237"/>
      <c r="BV355" s="237"/>
      <c r="BW355" s="237"/>
      <c r="BX355" s="237"/>
      <c r="BY355" s="237"/>
      <c r="BZ355" s="237"/>
      <c r="CA355" s="237"/>
      <c r="CB355" s="237"/>
      <c r="CC355" s="237"/>
      <c r="CD355" s="237"/>
      <c r="CE355" s="237"/>
      <c r="CF355" s="237"/>
      <c r="CG355" s="237"/>
      <c r="CH355" s="237"/>
      <c r="CI355" s="237"/>
      <c r="CJ355" s="237"/>
      <c r="CK355" s="237"/>
      <c r="CL355" s="237"/>
      <c r="CM355" s="237"/>
      <c r="CN355" s="237"/>
      <c r="CO355" s="237"/>
      <c r="CP355" s="237"/>
      <c r="CQ355" s="237"/>
      <c r="CR355" s="237"/>
      <c r="CS355" s="237"/>
      <c r="CT355" s="237"/>
      <c r="CU355" s="237"/>
      <c r="CV355" s="237"/>
      <c r="CW355" s="237"/>
      <c r="CX355" s="237"/>
      <c r="CY355" s="237"/>
      <c r="CZ355" s="237"/>
      <c r="DA355" s="237"/>
      <c r="DB355" s="237"/>
      <c r="DC355" s="237"/>
      <c r="DD355" s="237"/>
      <c r="DE355" s="237"/>
      <c r="DF355" s="237"/>
      <c r="DG355" s="237"/>
      <c r="DH355" s="237"/>
      <c r="DI355" s="237"/>
      <c r="DJ355" s="237"/>
      <c r="DK355" s="237"/>
      <c r="DL355" s="237"/>
      <c r="DM355" s="237"/>
      <c r="DN355" s="237"/>
      <c r="DO355" s="237"/>
      <c r="DP355" s="237"/>
      <c r="DQ355" s="237"/>
      <c r="DR355" s="237"/>
      <c r="DS355" s="237"/>
      <c r="DT355" s="237"/>
      <c r="DU355" s="237"/>
      <c r="DV355" s="237"/>
      <c r="DW355" s="237"/>
      <c r="DX355" s="237"/>
      <c r="DY355" s="237"/>
      <c r="DZ355" s="237"/>
      <c r="EA355" s="237"/>
      <c r="EB355" s="237"/>
      <c r="EC355" s="237"/>
      <c r="ED355" s="237"/>
      <c r="EE355" s="237"/>
      <c r="EF355" s="237"/>
      <c r="EG355" s="237"/>
      <c r="EH355" s="237"/>
      <c r="EI355" s="237"/>
      <c r="EJ355" s="237"/>
      <c r="EK355" s="237"/>
      <c r="EL355" s="237"/>
      <c r="EM355" s="237"/>
      <c r="EN355" s="237"/>
      <c r="EO355" s="237"/>
      <c r="EP355" s="237"/>
      <c r="EQ355" s="237"/>
      <c r="ER355" s="237"/>
      <c r="ES355" s="237"/>
      <c r="ET355" s="237"/>
      <c r="EU355" s="237"/>
      <c r="EV355" s="237"/>
      <c r="EW355" s="237"/>
      <c r="EX355" s="237"/>
      <c r="EY355" s="237"/>
      <c r="EZ355" s="237"/>
      <c r="FA355" s="237"/>
      <c r="FB355" s="237"/>
      <c r="FC355" s="237"/>
      <c r="FD355" s="237"/>
      <c r="FE355" s="237"/>
      <c r="FF355" s="237"/>
      <c r="FG355" s="237"/>
      <c r="FH355" s="237"/>
      <c r="FI355" s="237"/>
      <c r="FJ355" s="237"/>
      <c r="FK355" s="237"/>
      <c r="FL355" s="237"/>
      <c r="FM355" s="237"/>
      <c r="FN355" s="237"/>
      <c r="FO355" s="237"/>
      <c r="FP355" s="237"/>
      <c r="FQ355" s="237"/>
      <c r="FR355" s="237"/>
      <c r="FS355" s="237"/>
      <c r="FT355" s="237"/>
      <c r="FU355" s="237"/>
      <c r="FV355" s="237"/>
      <c r="FW355" s="237"/>
      <c r="FX355" s="237"/>
      <c r="FY355" s="237"/>
      <c r="FZ355" s="237"/>
      <c r="GA355" s="237"/>
      <c r="GB355" s="237"/>
      <c r="GC355" s="237"/>
      <c r="GD355" s="237"/>
      <c r="GE355" s="237"/>
      <c r="GF355" s="237"/>
      <c r="GG355" s="237"/>
      <c r="GH355" s="237"/>
      <c r="GI355" s="237"/>
      <c r="GJ355" s="237"/>
      <c r="GK355" s="237"/>
      <c r="GL355" s="237"/>
      <c r="GM355" s="237"/>
      <c r="GN355" s="237"/>
      <c r="GO355" s="237"/>
      <c r="GP355" s="237"/>
      <c r="GQ355" s="237"/>
    </row>
    <row r="356" spans="1:199" s="81" customFormat="1" ht="15" hidden="1">
      <c r="A356" s="270" t="s">
        <v>2376</v>
      </c>
      <c r="B356" s="247" t="s">
        <v>5701</v>
      </c>
      <c r="C356" s="242">
        <v>0</v>
      </c>
      <c r="D356" s="242">
        <v>0</v>
      </c>
      <c r="E356" s="242">
        <v>0</v>
      </c>
      <c r="F356" s="242">
        <v>0</v>
      </c>
      <c r="G356" s="242">
        <v>0</v>
      </c>
      <c r="H356" s="242">
        <v>0</v>
      </c>
      <c r="I356" s="242">
        <v>0</v>
      </c>
      <c r="J356" s="242">
        <v>0</v>
      </c>
      <c r="K356" s="242">
        <v>0</v>
      </c>
      <c r="L356" s="242">
        <v>0</v>
      </c>
      <c r="M356" s="242">
        <v>0</v>
      </c>
      <c r="N356" s="242">
        <v>0</v>
      </c>
      <c r="O356" s="242">
        <v>0</v>
      </c>
      <c r="P356" s="28"/>
      <c r="Q356" s="242">
        <f>SUM(D356:O356)</f>
        <v>0</v>
      </c>
      <c r="R356" s="242">
        <f>IF($R$19&lt;1,0,Q356/$R$19)</f>
        <v>0</v>
      </c>
      <c r="S356" s="243"/>
      <c r="T356" s="351">
        <f>IF(Q356=0,0,1)+IF(C356=0,0,1)+IF(D356=0,0,1)+IF(E356=0,0,1)+IF(F356=0,0,1)+IF(G356=0,0,1)+IF(H356=0,0,1)+IF(I356=0,0,1)+IF(J356=0,0,1)+IF(K356=0,0,1)+IF(L356=0,0,1)+IF(M356=0,0,1)+IF(N356=0,0,1)+IF(O356=0,0,1)</f>
        <v>0</v>
      </c>
      <c r="U356" s="237"/>
      <c r="V356" s="237"/>
      <c r="W356" s="237"/>
      <c r="X356" s="237"/>
      <c r="Y356" s="237"/>
      <c r="Z356" s="237"/>
      <c r="AA356" s="237"/>
      <c r="AB356" s="237"/>
      <c r="AC356" s="237"/>
      <c r="AD356" s="237"/>
      <c r="AE356" s="237"/>
      <c r="AF356" s="237"/>
      <c r="AG356" s="237"/>
      <c r="AH356" s="237"/>
      <c r="AI356" s="237"/>
      <c r="AJ356" s="237"/>
      <c r="AK356" s="237"/>
      <c r="AL356" s="237"/>
      <c r="AM356" s="237"/>
      <c r="AN356" s="237"/>
      <c r="AO356" s="237"/>
      <c r="AP356" s="237"/>
      <c r="AQ356" s="237"/>
      <c r="AR356" s="237"/>
      <c r="AS356" s="237"/>
      <c r="AT356" s="237"/>
      <c r="AU356" s="237"/>
      <c r="AV356" s="237"/>
      <c r="AW356" s="237"/>
      <c r="AX356" s="237"/>
      <c r="AY356" s="237"/>
      <c r="AZ356" s="237"/>
      <c r="BA356" s="237"/>
      <c r="BB356" s="237"/>
      <c r="BC356" s="237"/>
      <c r="BD356" s="237"/>
      <c r="BE356" s="237"/>
      <c r="BF356" s="237"/>
      <c r="BG356" s="237"/>
      <c r="BH356" s="237"/>
      <c r="BI356" s="237"/>
      <c r="BJ356" s="237"/>
      <c r="BK356" s="237"/>
      <c r="BL356" s="237"/>
      <c r="BM356" s="237"/>
      <c r="BN356" s="237"/>
      <c r="BO356" s="237"/>
      <c r="BP356" s="237"/>
      <c r="BQ356" s="237"/>
      <c r="BR356" s="237"/>
      <c r="BS356" s="237"/>
      <c r="BT356" s="237"/>
      <c r="BU356" s="237"/>
      <c r="BV356" s="237"/>
      <c r="BW356" s="237"/>
      <c r="BX356" s="237"/>
      <c r="BY356" s="237"/>
      <c r="BZ356" s="237"/>
      <c r="CA356" s="237"/>
      <c r="CB356" s="237"/>
      <c r="CC356" s="237"/>
      <c r="CD356" s="237"/>
      <c r="CE356" s="237"/>
      <c r="CF356" s="237"/>
      <c r="CG356" s="237"/>
      <c r="CH356" s="237"/>
      <c r="CI356" s="237"/>
      <c r="CJ356" s="237"/>
      <c r="CK356" s="237"/>
      <c r="CL356" s="237"/>
      <c r="CM356" s="237"/>
      <c r="CN356" s="237"/>
      <c r="CO356" s="237"/>
      <c r="CP356" s="237"/>
      <c r="CQ356" s="237"/>
      <c r="CR356" s="237"/>
      <c r="CS356" s="237"/>
      <c r="CT356" s="237"/>
      <c r="CU356" s="237"/>
      <c r="CV356" s="237"/>
      <c r="CW356" s="237"/>
      <c r="CX356" s="237"/>
      <c r="CY356" s="237"/>
      <c r="CZ356" s="237"/>
      <c r="DA356" s="237"/>
      <c r="DB356" s="237"/>
      <c r="DC356" s="237"/>
      <c r="DD356" s="237"/>
      <c r="DE356" s="237"/>
      <c r="DF356" s="237"/>
      <c r="DG356" s="237"/>
      <c r="DH356" s="237"/>
      <c r="DI356" s="237"/>
      <c r="DJ356" s="237"/>
      <c r="DK356" s="237"/>
      <c r="DL356" s="237"/>
      <c r="DM356" s="237"/>
      <c r="DN356" s="237"/>
      <c r="DO356" s="237"/>
      <c r="DP356" s="237"/>
      <c r="DQ356" s="237"/>
      <c r="DR356" s="237"/>
      <c r="DS356" s="237"/>
      <c r="DT356" s="237"/>
      <c r="DU356" s="237"/>
      <c r="DV356" s="237"/>
      <c r="DW356" s="237"/>
      <c r="DX356" s="237"/>
      <c r="DY356" s="237"/>
      <c r="DZ356" s="237"/>
      <c r="EA356" s="237"/>
      <c r="EB356" s="237"/>
      <c r="EC356" s="237"/>
      <c r="ED356" s="237"/>
      <c r="EE356" s="237"/>
      <c r="EF356" s="237"/>
      <c r="EG356" s="237"/>
      <c r="EH356" s="237"/>
      <c r="EI356" s="237"/>
      <c r="EJ356" s="237"/>
      <c r="EK356" s="237"/>
      <c r="EL356" s="237"/>
      <c r="EM356" s="237"/>
      <c r="EN356" s="237"/>
      <c r="EO356" s="237"/>
      <c r="EP356" s="237"/>
      <c r="EQ356" s="237"/>
      <c r="ER356" s="237"/>
      <c r="ES356" s="237"/>
      <c r="ET356" s="237"/>
      <c r="EU356" s="237"/>
      <c r="EV356" s="237"/>
      <c r="EW356" s="237"/>
      <c r="EX356" s="237"/>
      <c r="EY356" s="237"/>
      <c r="EZ356" s="237"/>
      <c r="FA356" s="237"/>
      <c r="FB356" s="237"/>
      <c r="FC356" s="237"/>
      <c r="FD356" s="237"/>
      <c r="FE356" s="237"/>
      <c r="FF356" s="237"/>
      <c r="FG356" s="237"/>
      <c r="FH356" s="237"/>
      <c r="FI356" s="237"/>
      <c r="FJ356" s="237"/>
      <c r="FK356" s="237"/>
      <c r="FL356" s="237"/>
      <c r="FM356" s="237"/>
      <c r="FN356" s="237"/>
      <c r="FO356" s="237"/>
      <c r="FP356" s="237"/>
      <c r="FQ356" s="237"/>
      <c r="FR356" s="237"/>
      <c r="FS356" s="237"/>
      <c r="FT356" s="237"/>
      <c r="FU356" s="237"/>
      <c r="FV356" s="237"/>
      <c r="FW356" s="237"/>
      <c r="FX356" s="237"/>
      <c r="FY356" s="237"/>
      <c r="FZ356" s="237"/>
      <c r="GA356" s="237"/>
      <c r="GB356" s="237"/>
      <c r="GC356" s="237"/>
      <c r="GD356" s="237"/>
      <c r="GE356" s="237"/>
      <c r="GF356" s="237"/>
      <c r="GG356" s="237"/>
      <c r="GH356" s="237"/>
      <c r="GI356" s="237"/>
      <c r="GJ356" s="237"/>
      <c r="GK356" s="237"/>
      <c r="GL356" s="237"/>
      <c r="GM356" s="237"/>
      <c r="GN356" s="237"/>
      <c r="GO356" s="237"/>
      <c r="GP356" s="237"/>
      <c r="GQ356" s="237"/>
    </row>
    <row r="357" spans="1:199" s="81" customFormat="1" ht="15" hidden="1">
      <c r="A357" s="270" t="s">
        <v>2377</v>
      </c>
      <c r="B357" s="247" t="s">
        <v>5702</v>
      </c>
      <c r="C357" s="242">
        <v>0</v>
      </c>
      <c r="D357" s="242">
        <v>0</v>
      </c>
      <c r="E357" s="242">
        <v>0</v>
      </c>
      <c r="F357" s="242">
        <v>0</v>
      </c>
      <c r="G357" s="242">
        <v>0</v>
      </c>
      <c r="H357" s="242">
        <v>0</v>
      </c>
      <c r="I357" s="242">
        <v>0</v>
      </c>
      <c r="J357" s="242">
        <v>0</v>
      </c>
      <c r="K357" s="242">
        <v>0</v>
      </c>
      <c r="L357" s="242">
        <v>0</v>
      </c>
      <c r="M357" s="242">
        <v>0</v>
      </c>
      <c r="N357" s="242">
        <v>0</v>
      </c>
      <c r="O357" s="242">
        <v>0</v>
      </c>
      <c r="P357" s="28"/>
      <c r="Q357" s="242">
        <f>SUM(D357:O357)</f>
        <v>0</v>
      </c>
      <c r="R357" s="242">
        <f>IF($R$19&lt;1,0,Q357/$R$19)</f>
        <v>0</v>
      </c>
      <c r="S357" s="243"/>
      <c r="T357" s="351">
        <f>IF(Q357=0,0,1)+IF(C357=0,0,1)+IF(D357=0,0,1)+IF(E357=0,0,1)+IF(F357=0,0,1)+IF(G357=0,0,1)+IF(H357=0,0,1)+IF(I357=0,0,1)+IF(J357=0,0,1)+IF(K357=0,0,1)+IF(L357=0,0,1)+IF(M357=0,0,1)+IF(N357=0,0,1)+IF(O357=0,0,1)</f>
        <v>0</v>
      </c>
      <c r="U357" s="237"/>
      <c r="V357" s="237"/>
      <c r="W357" s="237"/>
      <c r="X357" s="237"/>
      <c r="Y357" s="237"/>
      <c r="Z357" s="237"/>
      <c r="AA357" s="237"/>
      <c r="AB357" s="237"/>
      <c r="AC357" s="237"/>
      <c r="AD357" s="237"/>
      <c r="AE357" s="237"/>
      <c r="AF357" s="237"/>
      <c r="AG357" s="237"/>
      <c r="AH357" s="237"/>
      <c r="AI357" s="237"/>
      <c r="AJ357" s="237"/>
      <c r="AK357" s="237"/>
      <c r="AL357" s="237"/>
      <c r="AM357" s="237"/>
      <c r="AN357" s="237"/>
      <c r="AO357" s="237"/>
      <c r="AP357" s="237"/>
      <c r="AQ357" s="237"/>
      <c r="AR357" s="237"/>
      <c r="AS357" s="237"/>
      <c r="AT357" s="237"/>
      <c r="AU357" s="237"/>
      <c r="AV357" s="237"/>
      <c r="AW357" s="237"/>
      <c r="AX357" s="237"/>
      <c r="AY357" s="237"/>
      <c r="AZ357" s="237"/>
      <c r="BA357" s="237"/>
      <c r="BB357" s="237"/>
      <c r="BC357" s="237"/>
      <c r="BD357" s="237"/>
      <c r="BE357" s="237"/>
      <c r="BF357" s="237"/>
      <c r="BG357" s="237"/>
      <c r="BH357" s="237"/>
      <c r="BI357" s="237"/>
      <c r="BJ357" s="237"/>
      <c r="BK357" s="237"/>
      <c r="BL357" s="237"/>
      <c r="BM357" s="237"/>
      <c r="BN357" s="237"/>
      <c r="BO357" s="237"/>
      <c r="BP357" s="237"/>
      <c r="BQ357" s="237"/>
      <c r="BR357" s="237"/>
      <c r="BS357" s="237"/>
      <c r="BT357" s="237"/>
      <c r="BU357" s="237"/>
      <c r="BV357" s="237"/>
      <c r="BW357" s="237"/>
      <c r="BX357" s="237"/>
      <c r="BY357" s="237"/>
      <c r="BZ357" s="237"/>
      <c r="CA357" s="237"/>
      <c r="CB357" s="237"/>
      <c r="CC357" s="237"/>
      <c r="CD357" s="237"/>
      <c r="CE357" s="237"/>
      <c r="CF357" s="237"/>
      <c r="CG357" s="237"/>
      <c r="CH357" s="237"/>
      <c r="CI357" s="237"/>
      <c r="CJ357" s="237"/>
      <c r="CK357" s="237"/>
      <c r="CL357" s="237"/>
      <c r="CM357" s="237"/>
      <c r="CN357" s="237"/>
      <c r="CO357" s="237"/>
      <c r="CP357" s="237"/>
      <c r="CQ357" s="237"/>
      <c r="CR357" s="237"/>
      <c r="CS357" s="237"/>
      <c r="CT357" s="237"/>
      <c r="CU357" s="237"/>
      <c r="CV357" s="237"/>
      <c r="CW357" s="237"/>
      <c r="CX357" s="237"/>
      <c r="CY357" s="237"/>
      <c r="CZ357" s="237"/>
      <c r="DA357" s="237"/>
      <c r="DB357" s="237"/>
      <c r="DC357" s="237"/>
      <c r="DD357" s="237"/>
      <c r="DE357" s="237"/>
      <c r="DF357" s="237"/>
      <c r="DG357" s="237"/>
      <c r="DH357" s="237"/>
      <c r="DI357" s="237"/>
      <c r="DJ357" s="237"/>
      <c r="DK357" s="237"/>
      <c r="DL357" s="237"/>
      <c r="DM357" s="237"/>
      <c r="DN357" s="237"/>
      <c r="DO357" s="237"/>
      <c r="DP357" s="237"/>
      <c r="DQ357" s="237"/>
      <c r="DR357" s="237"/>
      <c r="DS357" s="237"/>
      <c r="DT357" s="237"/>
      <c r="DU357" s="237"/>
      <c r="DV357" s="237"/>
      <c r="DW357" s="237"/>
      <c r="DX357" s="237"/>
      <c r="DY357" s="237"/>
      <c r="DZ357" s="237"/>
      <c r="EA357" s="237"/>
      <c r="EB357" s="237"/>
      <c r="EC357" s="237"/>
      <c r="ED357" s="237"/>
      <c r="EE357" s="237"/>
      <c r="EF357" s="237"/>
      <c r="EG357" s="237"/>
      <c r="EH357" s="237"/>
      <c r="EI357" s="237"/>
      <c r="EJ357" s="237"/>
      <c r="EK357" s="237"/>
      <c r="EL357" s="237"/>
      <c r="EM357" s="237"/>
      <c r="EN357" s="237"/>
      <c r="EO357" s="237"/>
      <c r="EP357" s="237"/>
      <c r="EQ357" s="237"/>
      <c r="ER357" s="237"/>
      <c r="ES357" s="237"/>
      <c r="ET357" s="237"/>
      <c r="EU357" s="237"/>
      <c r="EV357" s="237"/>
      <c r="EW357" s="237"/>
      <c r="EX357" s="237"/>
      <c r="EY357" s="237"/>
      <c r="EZ357" s="237"/>
      <c r="FA357" s="237"/>
      <c r="FB357" s="237"/>
      <c r="FC357" s="237"/>
      <c r="FD357" s="237"/>
      <c r="FE357" s="237"/>
      <c r="FF357" s="237"/>
      <c r="FG357" s="237"/>
      <c r="FH357" s="237"/>
      <c r="FI357" s="237"/>
      <c r="FJ357" s="237"/>
      <c r="FK357" s="237"/>
      <c r="FL357" s="237"/>
      <c r="FM357" s="237"/>
      <c r="FN357" s="237"/>
      <c r="FO357" s="237"/>
      <c r="FP357" s="237"/>
      <c r="FQ357" s="237"/>
      <c r="FR357" s="237"/>
      <c r="FS357" s="237"/>
      <c r="FT357" s="237"/>
      <c r="FU357" s="237"/>
      <c r="FV357" s="237"/>
      <c r="FW357" s="237"/>
      <c r="FX357" s="237"/>
      <c r="FY357" s="237"/>
      <c r="FZ357" s="237"/>
      <c r="GA357" s="237"/>
      <c r="GB357" s="237"/>
      <c r="GC357" s="237"/>
      <c r="GD357" s="237"/>
      <c r="GE357" s="237"/>
      <c r="GF357" s="237"/>
      <c r="GG357" s="237"/>
      <c r="GH357" s="237"/>
      <c r="GI357" s="237"/>
      <c r="GJ357" s="237"/>
      <c r="GK357" s="237"/>
      <c r="GL357" s="237"/>
      <c r="GM357" s="237"/>
      <c r="GN357" s="237"/>
      <c r="GO357" s="237"/>
      <c r="GP357" s="237"/>
      <c r="GQ357" s="237"/>
    </row>
    <row r="358" spans="1:199" s="81" customFormat="1" ht="15" hidden="1">
      <c r="A358" s="270" t="s">
        <v>2378</v>
      </c>
      <c r="B358" s="247" t="s">
        <v>5703</v>
      </c>
      <c r="C358" s="242">
        <v>0</v>
      </c>
      <c r="D358" s="242">
        <v>0</v>
      </c>
      <c r="E358" s="242">
        <v>0</v>
      </c>
      <c r="F358" s="242">
        <v>0</v>
      </c>
      <c r="G358" s="242">
        <v>0</v>
      </c>
      <c r="H358" s="242">
        <v>0</v>
      </c>
      <c r="I358" s="242">
        <v>0</v>
      </c>
      <c r="J358" s="242">
        <v>0</v>
      </c>
      <c r="K358" s="242">
        <v>0</v>
      </c>
      <c r="L358" s="242">
        <v>0</v>
      </c>
      <c r="M358" s="242">
        <v>0</v>
      </c>
      <c r="N358" s="242">
        <v>0</v>
      </c>
      <c r="O358" s="242">
        <v>0</v>
      </c>
      <c r="P358" s="28"/>
      <c r="Q358" s="242">
        <f>SUM(D358:O358)</f>
        <v>0</v>
      </c>
      <c r="R358" s="242">
        <f>IF($R$19&lt;1,0,Q358/$R$19)</f>
        <v>0</v>
      </c>
      <c r="S358" s="243"/>
      <c r="T358" s="351">
        <f>IF(Q358=0,0,1)+IF(C358=0,0,1)+IF(D358=0,0,1)+IF(E358=0,0,1)+IF(F358=0,0,1)+IF(G358=0,0,1)+IF(H358=0,0,1)+IF(I358=0,0,1)+IF(J358=0,0,1)+IF(K358=0,0,1)+IF(L358=0,0,1)+IF(M358=0,0,1)+IF(N358=0,0,1)+IF(O358=0,0,1)</f>
        <v>0</v>
      </c>
      <c r="U358" s="237"/>
      <c r="V358" s="237"/>
      <c r="W358" s="237"/>
      <c r="X358" s="237"/>
      <c r="Y358" s="237"/>
      <c r="Z358" s="237"/>
      <c r="AA358" s="237"/>
      <c r="AB358" s="237"/>
      <c r="AC358" s="237"/>
      <c r="AD358" s="237"/>
      <c r="AE358" s="237"/>
      <c r="AF358" s="237"/>
      <c r="AG358" s="237"/>
      <c r="AH358" s="237"/>
      <c r="AI358" s="237"/>
      <c r="AJ358" s="237"/>
      <c r="AK358" s="237"/>
      <c r="AL358" s="237"/>
      <c r="AM358" s="237"/>
      <c r="AN358" s="237"/>
      <c r="AO358" s="237"/>
      <c r="AP358" s="237"/>
      <c r="AQ358" s="237"/>
      <c r="AR358" s="237"/>
      <c r="AS358" s="237"/>
      <c r="AT358" s="237"/>
      <c r="AU358" s="237"/>
      <c r="AV358" s="237"/>
      <c r="AW358" s="237"/>
      <c r="AX358" s="237"/>
      <c r="AY358" s="237"/>
      <c r="AZ358" s="237"/>
      <c r="BA358" s="237"/>
      <c r="BB358" s="237"/>
      <c r="BC358" s="237"/>
      <c r="BD358" s="237"/>
      <c r="BE358" s="237"/>
      <c r="BF358" s="237"/>
      <c r="BG358" s="237"/>
      <c r="BH358" s="237"/>
      <c r="BI358" s="237"/>
      <c r="BJ358" s="237"/>
      <c r="BK358" s="237"/>
      <c r="BL358" s="237"/>
      <c r="BM358" s="237"/>
      <c r="BN358" s="237"/>
      <c r="BO358" s="237"/>
      <c r="BP358" s="237"/>
      <c r="BQ358" s="237"/>
      <c r="BR358" s="237"/>
      <c r="BS358" s="237"/>
      <c r="BT358" s="237"/>
      <c r="BU358" s="237"/>
      <c r="BV358" s="237"/>
      <c r="BW358" s="237"/>
      <c r="BX358" s="237"/>
      <c r="BY358" s="237"/>
      <c r="BZ358" s="237"/>
      <c r="CA358" s="237"/>
      <c r="CB358" s="237"/>
      <c r="CC358" s="237"/>
      <c r="CD358" s="237"/>
      <c r="CE358" s="237"/>
      <c r="CF358" s="237"/>
      <c r="CG358" s="237"/>
      <c r="CH358" s="237"/>
      <c r="CI358" s="237"/>
      <c r="CJ358" s="237"/>
      <c r="CK358" s="237"/>
      <c r="CL358" s="237"/>
      <c r="CM358" s="237"/>
      <c r="CN358" s="237"/>
      <c r="CO358" s="237"/>
      <c r="CP358" s="237"/>
      <c r="CQ358" s="237"/>
      <c r="CR358" s="237"/>
      <c r="CS358" s="237"/>
      <c r="CT358" s="237"/>
      <c r="CU358" s="237"/>
      <c r="CV358" s="237"/>
      <c r="CW358" s="237"/>
      <c r="CX358" s="237"/>
      <c r="CY358" s="237"/>
      <c r="CZ358" s="237"/>
      <c r="DA358" s="237"/>
      <c r="DB358" s="237"/>
      <c r="DC358" s="237"/>
      <c r="DD358" s="237"/>
      <c r="DE358" s="237"/>
      <c r="DF358" s="237"/>
      <c r="DG358" s="237"/>
      <c r="DH358" s="237"/>
      <c r="DI358" s="237"/>
      <c r="DJ358" s="237"/>
      <c r="DK358" s="237"/>
      <c r="DL358" s="237"/>
      <c r="DM358" s="237"/>
      <c r="DN358" s="237"/>
      <c r="DO358" s="237"/>
      <c r="DP358" s="237"/>
      <c r="DQ358" s="237"/>
      <c r="DR358" s="237"/>
      <c r="DS358" s="237"/>
      <c r="DT358" s="237"/>
      <c r="DU358" s="237"/>
      <c r="DV358" s="237"/>
      <c r="DW358" s="237"/>
      <c r="DX358" s="237"/>
      <c r="DY358" s="237"/>
      <c r="DZ358" s="237"/>
      <c r="EA358" s="237"/>
      <c r="EB358" s="237"/>
      <c r="EC358" s="237"/>
      <c r="ED358" s="237"/>
      <c r="EE358" s="237"/>
      <c r="EF358" s="237"/>
      <c r="EG358" s="237"/>
      <c r="EH358" s="237"/>
      <c r="EI358" s="237"/>
      <c r="EJ358" s="237"/>
      <c r="EK358" s="237"/>
      <c r="EL358" s="237"/>
      <c r="EM358" s="237"/>
      <c r="EN358" s="237"/>
      <c r="EO358" s="237"/>
      <c r="EP358" s="237"/>
      <c r="EQ358" s="237"/>
      <c r="ER358" s="237"/>
      <c r="ES358" s="237"/>
      <c r="ET358" s="237"/>
      <c r="EU358" s="237"/>
      <c r="EV358" s="237"/>
      <c r="EW358" s="237"/>
      <c r="EX358" s="237"/>
      <c r="EY358" s="237"/>
      <c r="EZ358" s="237"/>
      <c r="FA358" s="237"/>
      <c r="FB358" s="237"/>
      <c r="FC358" s="237"/>
      <c r="FD358" s="237"/>
      <c r="FE358" s="237"/>
      <c r="FF358" s="237"/>
      <c r="FG358" s="237"/>
      <c r="FH358" s="237"/>
      <c r="FI358" s="237"/>
      <c r="FJ358" s="237"/>
      <c r="FK358" s="237"/>
      <c r="FL358" s="237"/>
      <c r="FM358" s="237"/>
      <c r="FN358" s="237"/>
      <c r="FO358" s="237"/>
      <c r="FP358" s="237"/>
      <c r="FQ358" s="237"/>
      <c r="FR358" s="237"/>
      <c r="FS358" s="237"/>
      <c r="FT358" s="237"/>
      <c r="FU358" s="237"/>
      <c r="FV358" s="237"/>
      <c r="FW358" s="237"/>
      <c r="FX358" s="237"/>
      <c r="FY358" s="237"/>
      <c r="FZ358" s="237"/>
      <c r="GA358" s="237"/>
      <c r="GB358" s="237"/>
      <c r="GC358" s="237"/>
      <c r="GD358" s="237"/>
      <c r="GE358" s="237"/>
      <c r="GF358" s="237"/>
      <c r="GG358" s="237"/>
      <c r="GH358" s="237"/>
      <c r="GI358" s="237"/>
      <c r="GJ358" s="237"/>
      <c r="GK358" s="237"/>
      <c r="GL358" s="237"/>
      <c r="GM358" s="237"/>
      <c r="GN358" s="237"/>
      <c r="GO358" s="237"/>
      <c r="GP358" s="237"/>
      <c r="GQ358" s="237"/>
    </row>
    <row r="359" spans="1:199" s="81" customFormat="1" ht="15" hidden="1">
      <c r="A359" s="270" t="s">
        <v>2379</v>
      </c>
      <c r="B359" s="247" t="s">
        <v>5704</v>
      </c>
      <c r="C359" s="242">
        <v>0</v>
      </c>
      <c r="D359" s="242">
        <v>0</v>
      </c>
      <c r="E359" s="242">
        <v>0</v>
      </c>
      <c r="F359" s="242">
        <v>0</v>
      </c>
      <c r="G359" s="242">
        <v>0</v>
      </c>
      <c r="H359" s="242">
        <v>0</v>
      </c>
      <c r="I359" s="242">
        <v>0</v>
      </c>
      <c r="J359" s="242">
        <v>0</v>
      </c>
      <c r="K359" s="242">
        <v>0</v>
      </c>
      <c r="L359" s="242">
        <v>0</v>
      </c>
      <c r="M359" s="242">
        <v>0</v>
      </c>
      <c r="N359" s="242">
        <v>0</v>
      </c>
      <c r="O359" s="242">
        <v>0</v>
      </c>
      <c r="P359" s="28"/>
      <c r="Q359" s="242">
        <f>SUM(D359:O359)</f>
        <v>0</v>
      </c>
      <c r="R359" s="242">
        <f>IF($R$19&lt;1,0,Q359/$R$19)</f>
        <v>0</v>
      </c>
      <c r="S359" s="243"/>
      <c r="T359" s="351">
        <f>IF(Q359=0,0,1)+IF(C359=0,0,1)+IF(D359=0,0,1)+IF(E359=0,0,1)+IF(F359=0,0,1)+IF(G359=0,0,1)+IF(H359=0,0,1)+IF(I359=0,0,1)+IF(J359=0,0,1)+IF(K359=0,0,1)+IF(L359=0,0,1)+IF(M359=0,0,1)+IF(N359=0,0,1)+IF(O359=0,0,1)</f>
        <v>0</v>
      </c>
      <c r="U359" s="237"/>
      <c r="V359" s="237"/>
      <c r="W359" s="237"/>
      <c r="X359" s="237"/>
      <c r="Y359" s="237"/>
      <c r="Z359" s="237"/>
      <c r="AA359" s="237"/>
      <c r="AB359" s="237"/>
      <c r="AC359" s="237"/>
      <c r="AD359" s="237"/>
      <c r="AE359" s="237"/>
      <c r="AF359" s="237"/>
      <c r="AG359" s="237"/>
      <c r="AH359" s="237"/>
      <c r="AI359" s="237"/>
      <c r="AJ359" s="237"/>
      <c r="AK359" s="237"/>
      <c r="AL359" s="237"/>
      <c r="AM359" s="237"/>
      <c r="AN359" s="237"/>
      <c r="AO359" s="237"/>
      <c r="AP359" s="237"/>
      <c r="AQ359" s="237"/>
      <c r="AR359" s="237"/>
      <c r="AS359" s="237"/>
      <c r="AT359" s="237"/>
      <c r="AU359" s="237"/>
      <c r="AV359" s="237"/>
      <c r="AW359" s="237"/>
      <c r="AX359" s="237"/>
      <c r="AY359" s="237"/>
      <c r="AZ359" s="237"/>
      <c r="BA359" s="237"/>
      <c r="BB359" s="237"/>
      <c r="BC359" s="237"/>
      <c r="BD359" s="237"/>
      <c r="BE359" s="237"/>
      <c r="BF359" s="237"/>
      <c r="BG359" s="237"/>
      <c r="BH359" s="237"/>
      <c r="BI359" s="237"/>
      <c r="BJ359" s="237"/>
      <c r="BK359" s="237"/>
      <c r="BL359" s="237"/>
      <c r="BM359" s="237"/>
      <c r="BN359" s="237"/>
      <c r="BO359" s="237"/>
      <c r="BP359" s="237"/>
      <c r="BQ359" s="237"/>
      <c r="BR359" s="237"/>
      <c r="BS359" s="237"/>
      <c r="BT359" s="237"/>
      <c r="BU359" s="237"/>
      <c r="BV359" s="237"/>
      <c r="BW359" s="237"/>
      <c r="BX359" s="237"/>
      <c r="BY359" s="237"/>
      <c r="BZ359" s="237"/>
      <c r="CA359" s="237"/>
      <c r="CB359" s="237"/>
      <c r="CC359" s="237"/>
      <c r="CD359" s="237"/>
      <c r="CE359" s="237"/>
      <c r="CF359" s="237"/>
      <c r="CG359" s="237"/>
      <c r="CH359" s="237"/>
      <c r="CI359" s="237"/>
      <c r="CJ359" s="237"/>
      <c r="CK359" s="237"/>
      <c r="CL359" s="237"/>
      <c r="CM359" s="237"/>
      <c r="CN359" s="237"/>
      <c r="CO359" s="237"/>
      <c r="CP359" s="237"/>
      <c r="CQ359" s="237"/>
      <c r="CR359" s="237"/>
      <c r="CS359" s="237"/>
      <c r="CT359" s="237"/>
      <c r="CU359" s="237"/>
      <c r="CV359" s="237"/>
      <c r="CW359" s="237"/>
      <c r="CX359" s="237"/>
      <c r="CY359" s="237"/>
      <c r="CZ359" s="237"/>
      <c r="DA359" s="237"/>
      <c r="DB359" s="237"/>
      <c r="DC359" s="237"/>
      <c r="DD359" s="237"/>
      <c r="DE359" s="237"/>
      <c r="DF359" s="237"/>
      <c r="DG359" s="237"/>
      <c r="DH359" s="237"/>
      <c r="DI359" s="237"/>
      <c r="DJ359" s="237"/>
      <c r="DK359" s="237"/>
      <c r="DL359" s="237"/>
      <c r="DM359" s="237"/>
      <c r="DN359" s="237"/>
      <c r="DO359" s="237"/>
      <c r="DP359" s="237"/>
      <c r="DQ359" s="237"/>
      <c r="DR359" s="237"/>
      <c r="DS359" s="237"/>
      <c r="DT359" s="237"/>
      <c r="DU359" s="237"/>
      <c r="DV359" s="237"/>
      <c r="DW359" s="237"/>
      <c r="DX359" s="237"/>
      <c r="DY359" s="237"/>
      <c r="DZ359" s="237"/>
      <c r="EA359" s="237"/>
      <c r="EB359" s="237"/>
      <c r="EC359" s="237"/>
      <c r="ED359" s="237"/>
      <c r="EE359" s="237"/>
      <c r="EF359" s="237"/>
      <c r="EG359" s="237"/>
      <c r="EH359" s="237"/>
      <c r="EI359" s="237"/>
      <c r="EJ359" s="237"/>
      <c r="EK359" s="237"/>
      <c r="EL359" s="237"/>
      <c r="EM359" s="237"/>
      <c r="EN359" s="237"/>
      <c r="EO359" s="237"/>
      <c r="EP359" s="237"/>
      <c r="EQ359" s="237"/>
      <c r="ER359" s="237"/>
      <c r="ES359" s="237"/>
      <c r="ET359" s="237"/>
      <c r="EU359" s="237"/>
      <c r="EV359" s="237"/>
      <c r="EW359" s="237"/>
      <c r="EX359" s="237"/>
      <c r="EY359" s="237"/>
      <c r="EZ359" s="237"/>
      <c r="FA359" s="237"/>
      <c r="FB359" s="237"/>
      <c r="FC359" s="237"/>
      <c r="FD359" s="237"/>
      <c r="FE359" s="237"/>
      <c r="FF359" s="237"/>
      <c r="FG359" s="237"/>
      <c r="FH359" s="237"/>
      <c r="FI359" s="237"/>
      <c r="FJ359" s="237"/>
      <c r="FK359" s="237"/>
      <c r="FL359" s="237"/>
      <c r="FM359" s="237"/>
      <c r="FN359" s="237"/>
      <c r="FO359" s="237"/>
      <c r="FP359" s="237"/>
      <c r="FQ359" s="237"/>
      <c r="FR359" s="237"/>
      <c r="FS359" s="237"/>
      <c r="FT359" s="237"/>
      <c r="FU359" s="237"/>
      <c r="FV359" s="237"/>
      <c r="FW359" s="237"/>
      <c r="FX359" s="237"/>
      <c r="FY359" s="237"/>
      <c r="FZ359" s="237"/>
      <c r="GA359" s="237"/>
      <c r="GB359" s="237"/>
      <c r="GC359" s="237"/>
      <c r="GD359" s="237"/>
      <c r="GE359" s="237"/>
      <c r="GF359" s="237"/>
      <c r="GG359" s="237"/>
      <c r="GH359" s="237"/>
      <c r="GI359" s="237"/>
      <c r="GJ359" s="237"/>
      <c r="GK359" s="237"/>
      <c r="GL359" s="237"/>
      <c r="GM359" s="237"/>
      <c r="GN359" s="237"/>
      <c r="GO359" s="237"/>
      <c r="GP359" s="237"/>
      <c r="GQ359" s="237"/>
    </row>
    <row r="360" spans="1:199" s="81" customFormat="1" ht="15" customHeight="1">
      <c r="A360" s="270" t="s">
        <v>2380</v>
      </c>
      <c r="B360" s="247" t="s">
        <v>5705</v>
      </c>
      <c r="C360" s="242">
        <v>0</v>
      </c>
      <c r="D360" s="242">
        <v>0</v>
      </c>
      <c r="E360" s="242">
        <v>0</v>
      </c>
      <c r="F360" s="242">
        <v>0</v>
      </c>
      <c r="G360" s="242">
        <v>0</v>
      </c>
      <c r="H360" s="242">
        <v>0</v>
      </c>
      <c r="I360" s="242">
        <v>0</v>
      </c>
      <c r="J360" s="242">
        <v>12321</v>
      </c>
      <c r="K360" s="242">
        <v>15788.87</v>
      </c>
      <c r="L360" s="242">
        <v>1105.58</v>
      </c>
      <c r="M360" s="242">
        <v>9847.89</v>
      </c>
      <c r="N360" s="242">
        <v>11644.03</v>
      </c>
      <c r="O360" s="242">
        <v>11067.69</v>
      </c>
      <c r="P360" s="28"/>
      <c r="Q360" s="242">
        <f>SUM(D360:O360)</f>
        <v>61775.06</v>
      </c>
      <c r="R360" s="242">
        <f>IF($R$19&lt;1,0,Q360/$R$19)</f>
        <v>213.017448275862</v>
      </c>
      <c r="S360" s="243"/>
      <c r="T360" s="351">
        <f>IF(Q360=0,0,1)+IF(C360=0,0,1)+IF(D360=0,0,1)+IF(E360=0,0,1)+IF(F360=0,0,1)+IF(G360=0,0,1)+IF(H360=0,0,1)+IF(I360=0,0,1)+IF(J360=0,0,1)+IF(K360=0,0,1)+IF(L360=0,0,1)+IF(M360=0,0,1)+IF(N360=0,0,1)+IF(O360=0,0,1)</f>
        <v>7</v>
      </c>
      <c r="U360" s="237"/>
      <c r="V360" s="237"/>
      <c r="W360" s="237"/>
      <c r="X360" s="237"/>
      <c r="Y360" s="237"/>
      <c r="Z360" s="237"/>
      <c r="AA360" s="237"/>
      <c r="AB360" s="237"/>
      <c r="AC360" s="237"/>
      <c r="AD360" s="237"/>
      <c r="AE360" s="237"/>
      <c r="AF360" s="237"/>
      <c r="AG360" s="237"/>
      <c r="AH360" s="237"/>
      <c r="AI360" s="237"/>
      <c r="AJ360" s="237"/>
      <c r="AK360" s="237"/>
      <c r="AL360" s="237"/>
      <c r="AM360" s="237"/>
      <c r="AN360" s="237"/>
      <c r="AO360" s="237"/>
      <c r="AP360" s="237"/>
      <c r="AQ360" s="237"/>
      <c r="AR360" s="237"/>
      <c r="AS360" s="237"/>
      <c r="AT360" s="237"/>
      <c r="AU360" s="237"/>
      <c r="AV360" s="237"/>
      <c r="AW360" s="237"/>
      <c r="AX360" s="237"/>
      <c r="AY360" s="237"/>
      <c r="AZ360" s="237"/>
      <c r="BA360" s="237"/>
      <c r="BB360" s="237"/>
      <c r="BC360" s="237"/>
      <c r="BD360" s="237"/>
      <c r="BE360" s="237"/>
      <c r="BF360" s="237"/>
      <c r="BG360" s="237"/>
      <c r="BH360" s="237"/>
      <c r="BI360" s="237"/>
      <c r="BJ360" s="237"/>
      <c r="BK360" s="237"/>
      <c r="BL360" s="237"/>
      <c r="BM360" s="237"/>
      <c r="BN360" s="237"/>
      <c r="BO360" s="237"/>
      <c r="BP360" s="237"/>
      <c r="BQ360" s="237"/>
      <c r="BR360" s="237"/>
      <c r="BS360" s="237"/>
      <c r="BT360" s="237"/>
      <c r="BU360" s="237"/>
      <c r="BV360" s="237"/>
      <c r="BW360" s="237"/>
      <c r="BX360" s="237"/>
      <c r="BY360" s="237"/>
      <c r="BZ360" s="237"/>
      <c r="CA360" s="237"/>
      <c r="CB360" s="237"/>
      <c r="CC360" s="237"/>
      <c r="CD360" s="237"/>
      <c r="CE360" s="237"/>
      <c r="CF360" s="237"/>
      <c r="CG360" s="237"/>
      <c r="CH360" s="237"/>
      <c r="CI360" s="237"/>
      <c r="CJ360" s="237"/>
      <c r="CK360" s="237"/>
      <c r="CL360" s="237"/>
      <c r="CM360" s="237"/>
      <c r="CN360" s="237"/>
      <c r="CO360" s="237"/>
      <c r="CP360" s="237"/>
      <c r="CQ360" s="237"/>
      <c r="CR360" s="237"/>
      <c r="CS360" s="237"/>
      <c r="CT360" s="237"/>
      <c r="CU360" s="237"/>
      <c r="CV360" s="237"/>
      <c r="CW360" s="237"/>
      <c r="CX360" s="237"/>
      <c r="CY360" s="237"/>
      <c r="CZ360" s="237"/>
      <c r="DA360" s="237"/>
      <c r="DB360" s="237"/>
      <c r="DC360" s="237"/>
      <c r="DD360" s="237"/>
      <c r="DE360" s="237"/>
      <c r="DF360" s="237"/>
      <c r="DG360" s="237"/>
      <c r="DH360" s="237"/>
      <c r="DI360" s="237"/>
      <c r="DJ360" s="237"/>
      <c r="DK360" s="237"/>
      <c r="DL360" s="237"/>
      <c r="DM360" s="237"/>
      <c r="DN360" s="237"/>
      <c r="DO360" s="237"/>
      <c r="DP360" s="237"/>
      <c r="DQ360" s="237"/>
      <c r="DR360" s="237"/>
      <c r="DS360" s="237"/>
      <c r="DT360" s="237"/>
      <c r="DU360" s="237"/>
      <c r="DV360" s="237"/>
      <c r="DW360" s="237"/>
      <c r="DX360" s="237"/>
      <c r="DY360" s="237"/>
      <c r="DZ360" s="237"/>
      <c r="EA360" s="237"/>
      <c r="EB360" s="237"/>
      <c r="EC360" s="237"/>
      <c r="ED360" s="237"/>
      <c r="EE360" s="237"/>
      <c r="EF360" s="237"/>
      <c r="EG360" s="237"/>
      <c r="EH360" s="237"/>
      <c r="EI360" s="237"/>
      <c r="EJ360" s="237"/>
      <c r="EK360" s="237"/>
      <c r="EL360" s="237"/>
      <c r="EM360" s="237"/>
      <c r="EN360" s="237"/>
      <c r="EO360" s="237"/>
      <c r="EP360" s="237"/>
      <c r="EQ360" s="237"/>
      <c r="ER360" s="237"/>
      <c r="ES360" s="237"/>
      <c r="ET360" s="237"/>
      <c r="EU360" s="237"/>
      <c r="EV360" s="237"/>
      <c r="EW360" s="237"/>
      <c r="EX360" s="237"/>
      <c r="EY360" s="237"/>
      <c r="EZ360" s="237"/>
      <c r="FA360" s="237"/>
      <c r="FB360" s="237"/>
      <c r="FC360" s="237"/>
      <c r="FD360" s="237"/>
      <c r="FE360" s="237"/>
      <c r="FF360" s="237"/>
      <c r="FG360" s="237"/>
      <c r="FH360" s="237"/>
      <c r="FI360" s="237"/>
      <c r="FJ360" s="237"/>
      <c r="FK360" s="237"/>
      <c r="FL360" s="237"/>
      <c r="FM360" s="237"/>
      <c r="FN360" s="237"/>
      <c r="FO360" s="237"/>
      <c r="FP360" s="237"/>
      <c r="FQ360" s="237"/>
      <c r="FR360" s="237"/>
      <c r="FS360" s="237"/>
      <c r="FT360" s="237"/>
      <c r="FU360" s="237"/>
      <c r="FV360" s="237"/>
      <c r="FW360" s="237"/>
      <c r="FX360" s="237"/>
      <c r="FY360" s="237"/>
      <c r="FZ360" s="237"/>
      <c r="GA360" s="237"/>
      <c r="GB360" s="237"/>
      <c r="GC360" s="237"/>
      <c r="GD360" s="237"/>
      <c r="GE360" s="237"/>
      <c r="GF360" s="237"/>
      <c r="GG360" s="237"/>
      <c r="GH360" s="237"/>
      <c r="GI360" s="237"/>
      <c r="GJ360" s="237"/>
      <c r="GK360" s="237"/>
      <c r="GL360" s="237"/>
      <c r="GM360" s="237"/>
      <c r="GN360" s="237"/>
      <c r="GO360" s="237"/>
      <c r="GP360" s="237"/>
      <c r="GQ360" s="237"/>
    </row>
    <row r="361" spans="1:199" s="81" customFormat="1" ht="15" hidden="1">
      <c r="A361" s="270" t="s">
        <v>2381</v>
      </c>
      <c r="B361" s="247" t="s">
        <v>5706</v>
      </c>
      <c r="C361" s="242">
        <v>0</v>
      </c>
      <c r="D361" s="242">
        <v>0</v>
      </c>
      <c r="E361" s="242">
        <v>0</v>
      </c>
      <c r="F361" s="242">
        <v>0</v>
      </c>
      <c r="G361" s="242">
        <v>0</v>
      </c>
      <c r="H361" s="242">
        <v>0</v>
      </c>
      <c r="I361" s="242">
        <v>0</v>
      </c>
      <c r="J361" s="242">
        <v>0</v>
      </c>
      <c r="K361" s="242">
        <v>0</v>
      </c>
      <c r="L361" s="242">
        <v>0</v>
      </c>
      <c r="M361" s="242">
        <v>0</v>
      </c>
      <c r="N361" s="242">
        <v>0</v>
      </c>
      <c r="O361" s="242">
        <v>0</v>
      </c>
      <c r="P361" s="28"/>
      <c r="Q361" s="242">
        <f>SUM(D361:O361)</f>
        <v>0</v>
      </c>
      <c r="R361" s="242">
        <f>IF($R$19&lt;1,0,Q361/$R$19)</f>
        <v>0</v>
      </c>
      <c r="S361" s="243"/>
      <c r="T361" s="351">
        <f>IF(Q361=0,0,1)+IF(C361=0,0,1)+IF(D361=0,0,1)+IF(E361=0,0,1)+IF(F361=0,0,1)+IF(G361=0,0,1)+IF(H361=0,0,1)+IF(I361=0,0,1)+IF(J361=0,0,1)+IF(K361=0,0,1)+IF(L361=0,0,1)+IF(M361=0,0,1)+IF(N361=0,0,1)+IF(O361=0,0,1)</f>
        <v>0</v>
      </c>
      <c r="U361" s="237"/>
      <c r="V361" s="237"/>
      <c r="W361" s="237"/>
      <c r="X361" s="237"/>
      <c r="Y361" s="237"/>
      <c r="Z361" s="237"/>
      <c r="AA361" s="237"/>
      <c r="AB361" s="237"/>
      <c r="AC361" s="237"/>
      <c r="AD361" s="237"/>
      <c r="AE361" s="237"/>
      <c r="AF361" s="237"/>
      <c r="AG361" s="237"/>
      <c r="AH361" s="237"/>
      <c r="AI361" s="237"/>
      <c r="AJ361" s="237"/>
      <c r="AK361" s="237"/>
      <c r="AL361" s="237"/>
      <c r="AM361" s="237"/>
      <c r="AN361" s="237"/>
      <c r="AO361" s="237"/>
      <c r="AP361" s="237"/>
      <c r="AQ361" s="237"/>
      <c r="AR361" s="237"/>
      <c r="AS361" s="237"/>
      <c r="AT361" s="237"/>
      <c r="AU361" s="237"/>
      <c r="AV361" s="237"/>
      <c r="AW361" s="237"/>
      <c r="AX361" s="237"/>
      <c r="AY361" s="237"/>
      <c r="AZ361" s="237"/>
      <c r="BA361" s="237"/>
      <c r="BB361" s="237"/>
      <c r="BC361" s="237"/>
      <c r="BD361" s="237"/>
      <c r="BE361" s="237"/>
      <c r="BF361" s="237"/>
      <c r="BG361" s="237"/>
      <c r="BH361" s="237"/>
      <c r="BI361" s="237"/>
      <c r="BJ361" s="237"/>
      <c r="BK361" s="237"/>
      <c r="BL361" s="237"/>
      <c r="BM361" s="237"/>
      <c r="BN361" s="237"/>
      <c r="BO361" s="237"/>
      <c r="BP361" s="237"/>
      <c r="BQ361" s="237"/>
      <c r="BR361" s="237"/>
      <c r="BS361" s="237"/>
      <c r="BT361" s="237"/>
      <c r="BU361" s="237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  <c r="CF361" s="237"/>
      <c r="CG361" s="237"/>
      <c r="CH361" s="237"/>
      <c r="CI361" s="237"/>
      <c r="CJ361" s="237"/>
      <c r="CK361" s="237"/>
      <c r="CL361" s="237"/>
      <c r="CM361" s="237"/>
      <c r="CN361" s="237"/>
      <c r="CO361" s="237"/>
      <c r="CP361" s="237"/>
      <c r="CQ361" s="237"/>
      <c r="CR361" s="237"/>
      <c r="CS361" s="237"/>
      <c r="CT361" s="237"/>
      <c r="CU361" s="237"/>
      <c r="CV361" s="237"/>
      <c r="CW361" s="237"/>
      <c r="CX361" s="237"/>
      <c r="CY361" s="237"/>
      <c r="CZ361" s="237"/>
      <c r="DA361" s="237"/>
      <c r="DB361" s="237"/>
      <c r="DC361" s="237"/>
      <c r="DD361" s="237"/>
      <c r="DE361" s="237"/>
      <c r="DF361" s="237"/>
      <c r="DG361" s="237"/>
      <c r="DH361" s="237"/>
      <c r="DI361" s="237"/>
      <c r="DJ361" s="237"/>
      <c r="DK361" s="237"/>
      <c r="DL361" s="237"/>
      <c r="DM361" s="237"/>
      <c r="DN361" s="237"/>
      <c r="DO361" s="237"/>
      <c r="DP361" s="237"/>
      <c r="DQ361" s="237"/>
      <c r="DR361" s="237"/>
      <c r="DS361" s="237"/>
      <c r="DT361" s="237"/>
      <c r="DU361" s="237"/>
      <c r="DV361" s="237"/>
      <c r="DW361" s="237"/>
      <c r="DX361" s="237"/>
      <c r="DY361" s="237"/>
      <c r="DZ361" s="237"/>
      <c r="EA361" s="237"/>
      <c r="EB361" s="237"/>
      <c r="EC361" s="237"/>
      <c r="ED361" s="237"/>
      <c r="EE361" s="237"/>
      <c r="EF361" s="237"/>
      <c r="EG361" s="237"/>
      <c r="EH361" s="237"/>
      <c r="EI361" s="237"/>
      <c r="EJ361" s="237"/>
      <c r="EK361" s="237"/>
      <c r="EL361" s="237"/>
      <c r="EM361" s="237"/>
      <c r="EN361" s="237"/>
      <c r="EO361" s="237"/>
      <c r="EP361" s="237"/>
      <c r="EQ361" s="237"/>
      <c r="ER361" s="237"/>
      <c r="ES361" s="237"/>
      <c r="ET361" s="237"/>
      <c r="EU361" s="237"/>
      <c r="EV361" s="237"/>
      <c r="EW361" s="237"/>
      <c r="EX361" s="237"/>
      <c r="EY361" s="237"/>
      <c r="EZ361" s="237"/>
      <c r="FA361" s="237"/>
      <c r="FB361" s="237"/>
      <c r="FC361" s="237"/>
      <c r="FD361" s="237"/>
      <c r="FE361" s="237"/>
      <c r="FF361" s="237"/>
      <c r="FG361" s="237"/>
      <c r="FH361" s="237"/>
      <c r="FI361" s="237"/>
      <c r="FJ361" s="237"/>
      <c r="FK361" s="237"/>
      <c r="FL361" s="237"/>
      <c r="FM361" s="237"/>
      <c r="FN361" s="237"/>
      <c r="FO361" s="237"/>
      <c r="FP361" s="237"/>
      <c r="FQ361" s="237"/>
      <c r="FR361" s="237"/>
      <c r="FS361" s="237"/>
      <c r="FT361" s="237"/>
      <c r="FU361" s="237"/>
      <c r="FV361" s="237"/>
      <c r="FW361" s="237"/>
      <c r="FX361" s="237"/>
      <c r="FY361" s="237"/>
      <c r="FZ361" s="237"/>
      <c r="GA361" s="237"/>
      <c r="GB361" s="237"/>
      <c r="GC361" s="237"/>
      <c r="GD361" s="237"/>
      <c r="GE361" s="237"/>
      <c r="GF361" s="237"/>
      <c r="GG361" s="237"/>
      <c r="GH361" s="237"/>
      <c r="GI361" s="237"/>
      <c r="GJ361" s="237"/>
      <c r="GK361" s="237"/>
      <c r="GL361" s="237"/>
      <c r="GM361" s="237"/>
      <c r="GN361" s="237"/>
      <c r="GO361" s="237"/>
      <c r="GP361" s="237"/>
      <c r="GQ361" s="237"/>
    </row>
    <row r="362" spans="1:199" s="81" customFormat="1" ht="15" hidden="1">
      <c r="A362" s="270" t="s">
        <v>2382</v>
      </c>
      <c r="B362" s="247" t="s">
        <v>264</v>
      </c>
      <c r="C362" s="242">
        <v>0</v>
      </c>
      <c r="D362" s="242">
        <v>0</v>
      </c>
      <c r="E362" s="242">
        <v>0</v>
      </c>
      <c r="F362" s="242">
        <v>0</v>
      </c>
      <c r="G362" s="242">
        <v>0</v>
      </c>
      <c r="H362" s="242">
        <v>0</v>
      </c>
      <c r="I362" s="242">
        <v>0</v>
      </c>
      <c r="J362" s="242">
        <v>0</v>
      </c>
      <c r="K362" s="242">
        <v>0</v>
      </c>
      <c r="L362" s="242">
        <v>0</v>
      </c>
      <c r="M362" s="242">
        <v>0</v>
      </c>
      <c r="N362" s="242">
        <v>0</v>
      </c>
      <c r="O362" s="242">
        <v>0</v>
      </c>
      <c r="P362" s="28"/>
      <c r="Q362" s="242">
        <f>SUM(D362:O362)</f>
        <v>0</v>
      </c>
      <c r="R362" s="242">
        <f>IF($R$19&lt;1,0,Q362/$R$19)</f>
        <v>0</v>
      </c>
      <c r="S362" s="243"/>
      <c r="T362" s="351">
        <f>IF(Q362=0,0,1)+IF(C362=0,0,1)+IF(D362=0,0,1)+IF(E362=0,0,1)+IF(F362=0,0,1)+IF(G362=0,0,1)+IF(H362=0,0,1)+IF(I362=0,0,1)+IF(J362=0,0,1)+IF(K362=0,0,1)+IF(L362=0,0,1)+IF(M362=0,0,1)+IF(N362=0,0,1)+IF(O362=0,0,1)</f>
        <v>0</v>
      </c>
      <c r="U362" s="237"/>
      <c r="V362" s="237"/>
      <c r="W362" s="237"/>
      <c r="X362" s="237"/>
      <c r="Y362" s="237"/>
      <c r="Z362" s="237"/>
      <c r="AA362" s="237"/>
      <c r="AB362" s="237"/>
      <c r="AC362" s="237"/>
      <c r="AD362" s="237"/>
      <c r="AE362" s="237"/>
      <c r="AF362" s="237"/>
      <c r="AG362" s="237"/>
      <c r="AH362" s="237"/>
      <c r="AI362" s="237"/>
      <c r="AJ362" s="237"/>
      <c r="AK362" s="237"/>
      <c r="AL362" s="237"/>
      <c r="AM362" s="237"/>
      <c r="AN362" s="237"/>
      <c r="AO362" s="237"/>
      <c r="AP362" s="237"/>
      <c r="AQ362" s="237"/>
      <c r="AR362" s="237"/>
      <c r="AS362" s="237"/>
      <c r="AT362" s="237"/>
      <c r="AU362" s="237"/>
      <c r="AV362" s="237"/>
      <c r="AW362" s="237"/>
      <c r="AX362" s="237"/>
      <c r="AY362" s="237"/>
      <c r="AZ362" s="237"/>
      <c r="BA362" s="237"/>
      <c r="BB362" s="237"/>
      <c r="BC362" s="237"/>
      <c r="BD362" s="237"/>
      <c r="BE362" s="237"/>
      <c r="BF362" s="237"/>
      <c r="BG362" s="237"/>
      <c r="BH362" s="237"/>
      <c r="BI362" s="237"/>
      <c r="BJ362" s="237"/>
      <c r="BK362" s="237"/>
      <c r="BL362" s="237"/>
      <c r="BM362" s="237"/>
      <c r="BN362" s="237"/>
      <c r="BO362" s="237"/>
      <c r="BP362" s="237"/>
      <c r="BQ362" s="237"/>
      <c r="BR362" s="237"/>
      <c r="BS362" s="237"/>
      <c r="BT362" s="237"/>
      <c r="BU362" s="237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  <c r="CF362" s="237"/>
      <c r="CG362" s="237"/>
      <c r="CH362" s="237"/>
      <c r="CI362" s="237"/>
      <c r="CJ362" s="237"/>
      <c r="CK362" s="237"/>
      <c r="CL362" s="237"/>
      <c r="CM362" s="237"/>
      <c r="CN362" s="237"/>
      <c r="CO362" s="237"/>
      <c r="CP362" s="237"/>
      <c r="CQ362" s="237"/>
      <c r="CR362" s="237"/>
      <c r="CS362" s="237"/>
      <c r="CT362" s="237"/>
      <c r="CU362" s="237"/>
      <c r="CV362" s="237"/>
      <c r="CW362" s="237"/>
      <c r="CX362" s="237"/>
      <c r="CY362" s="237"/>
      <c r="CZ362" s="237"/>
      <c r="DA362" s="237"/>
      <c r="DB362" s="237"/>
      <c r="DC362" s="237"/>
      <c r="DD362" s="237"/>
      <c r="DE362" s="237"/>
      <c r="DF362" s="237"/>
      <c r="DG362" s="237"/>
      <c r="DH362" s="237"/>
      <c r="DI362" s="237"/>
      <c r="DJ362" s="237"/>
      <c r="DK362" s="237"/>
      <c r="DL362" s="237"/>
      <c r="DM362" s="237"/>
      <c r="DN362" s="237"/>
      <c r="DO362" s="237"/>
      <c r="DP362" s="237"/>
      <c r="DQ362" s="237"/>
      <c r="DR362" s="237"/>
      <c r="DS362" s="237"/>
      <c r="DT362" s="237"/>
      <c r="DU362" s="237"/>
      <c r="DV362" s="237"/>
      <c r="DW362" s="237"/>
      <c r="DX362" s="237"/>
      <c r="DY362" s="237"/>
      <c r="DZ362" s="237"/>
      <c r="EA362" s="237"/>
      <c r="EB362" s="237"/>
      <c r="EC362" s="237"/>
      <c r="ED362" s="237"/>
      <c r="EE362" s="237"/>
      <c r="EF362" s="237"/>
      <c r="EG362" s="237"/>
      <c r="EH362" s="237"/>
      <c r="EI362" s="237"/>
      <c r="EJ362" s="237"/>
      <c r="EK362" s="237"/>
      <c r="EL362" s="237"/>
      <c r="EM362" s="237"/>
      <c r="EN362" s="237"/>
      <c r="EO362" s="237"/>
      <c r="EP362" s="237"/>
      <c r="EQ362" s="237"/>
      <c r="ER362" s="237"/>
      <c r="ES362" s="237"/>
      <c r="ET362" s="237"/>
      <c r="EU362" s="237"/>
      <c r="EV362" s="237"/>
      <c r="EW362" s="237"/>
      <c r="EX362" s="237"/>
      <c r="EY362" s="237"/>
      <c r="EZ362" s="237"/>
      <c r="FA362" s="237"/>
      <c r="FB362" s="237"/>
      <c r="FC362" s="237"/>
      <c r="FD362" s="237"/>
      <c r="FE362" s="237"/>
      <c r="FF362" s="237"/>
      <c r="FG362" s="237"/>
      <c r="FH362" s="237"/>
      <c r="FI362" s="237"/>
      <c r="FJ362" s="237"/>
      <c r="FK362" s="237"/>
      <c r="FL362" s="237"/>
      <c r="FM362" s="237"/>
      <c r="FN362" s="237"/>
      <c r="FO362" s="237"/>
      <c r="FP362" s="237"/>
      <c r="FQ362" s="237"/>
      <c r="FR362" s="237"/>
      <c r="FS362" s="237"/>
      <c r="FT362" s="237"/>
      <c r="FU362" s="237"/>
      <c r="FV362" s="237"/>
      <c r="FW362" s="237"/>
      <c r="FX362" s="237"/>
      <c r="FY362" s="237"/>
      <c r="FZ362" s="237"/>
      <c r="GA362" s="237"/>
      <c r="GB362" s="237"/>
      <c r="GC362" s="237"/>
      <c r="GD362" s="237"/>
      <c r="GE362" s="237"/>
      <c r="GF362" s="237"/>
      <c r="GG362" s="237"/>
      <c r="GH362" s="237"/>
      <c r="GI362" s="237"/>
      <c r="GJ362" s="237"/>
      <c r="GK362" s="237"/>
      <c r="GL362" s="237"/>
      <c r="GM362" s="237"/>
      <c r="GN362" s="237"/>
      <c r="GO362" s="237"/>
      <c r="GP362" s="237"/>
      <c r="GQ362" s="237"/>
    </row>
    <row r="363" spans="1:199" s="81" customFormat="1" ht="15" customHeight="1">
      <c r="A363" s="270" t="s">
        <v>2383</v>
      </c>
      <c r="B363" s="247" t="s">
        <v>5707</v>
      </c>
      <c r="C363" s="242">
        <v>0</v>
      </c>
      <c r="D363" s="242">
        <v>0</v>
      </c>
      <c r="E363" s="242">
        <v>0</v>
      </c>
      <c r="F363" s="242">
        <v>0</v>
      </c>
      <c r="G363" s="242">
        <v>0</v>
      </c>
      <c r="H363" s="242">
        <v>0</v>
      </c>
      <c r="I363" s="242">
        <v>0</v>
      </c>
      <c r="J363" s="242">
        <v>0</v>
      </c>
      <c r="K363" s="242">
        <v>18569.98</v>
      </c>
      <c r="L363" s="242">
        <v>5270.34</v>
      </c>
      <c r="M363" s="242">
        <v>1449.32</v>
      </c>
      <c r="N363" s="242">
        <v>663.17</v>
      </c>
      <c r="O363" s="242">
        <v>-907.03</v>
      </c>
      <c r="P363" s="28"/>
      <c r="Q363" s="242">
        <f>SUM(D363:O363)</f>
        <v>25045.78</v>
      </c>
      <c r="R363" s="242">
        <f>IF($R$19&lt;1,0,Q363/$R$19)</f>
        <v>86.3647586206897</v>
      </c>
      <c r="S363" s="243"/>
      <c r="T363" s="351">
        <f>IF(Q363=0,0,1)+IF(C363=0,0,1)+IF(D363=0,0,1)+IF(E363=0,0,1)+IF(F363=0,0,1)+IF(G363=0,0,1)+IF(H363=0,0,1)+IF(I363=0,0,1)+IF(J363=0,0,1)+IF(K363=0,0,1)+IF(L363=0,0,1)+IF(M363=0,0,1)+IF(N363=0,0,1)+IF(O363=0,0,1)</f>
        <v>6</v>
      </c>
      <c r="U363" s="237"/>
      <c r="V363" s="237"/>
      <c r="W363" s="237"/>
      <c r="X363" s="237"/>
      <c r="Y363" s="237"/>
      <c r="Z363" s="237"/>
      <c r="AA363" s="237"/>
      <c r="AB363" s="237"/>
      <c r="AC363" s="237"/>
      <c r="AD363" s="237"/>
      <c r="AE363" s="237"/>
      <c r="AF363" s="237"/>
      <c r="AG363" s="237"/>
      <c r="AH363" s="237"/>
      <c r="AI363" s="237"/>
      <c r="AJ363" s="237"/>
      <c r="AK363" s="237"/>
      <c r="AL363" s="237"/>
      <c r="AM363" s="237"/>
      <c r="AN363" s="237"/>
      <c r="AO363" s="237"/>
      <c r="AP363" s="237"/>
      <c r="AQ363" s="237"/>
      <c r="AR363" s="237"/>
      <c r="AS363" s="237"/>
      <c r="AT363" s="237"/>
      <c r="AU363" s="237"/>
      <c r="AV363" s="237"/>
      <c r="AW363" s="237"/>
      <c r="AX363" s="237"/>
      <c r="AY363" s="237"/>
      <c r="AZ363" s="237"/>
      <c r="BA363" s="237"/>
      <c r="BB363" s="237"/>
      <c r="BC363" s="237"/>
      <c r="BD363" s="237"/>
      <c r="BE363" s="237"/>
      <c r="BF363" s="237"/>
      <c r="BG363" s="237"/>
      <c r="BH363" s="237"/>
      <c r="BI363" s="237"/>
      <c r="BJ363" s="237"/>
      <c r="BK363" s="237"/>
      <c r="BL363" s="237"/>
      <c r="BM363" s="237"/>
      <c r="BN363" s="237"/>
      <c r="BO363" s="237"/>
      <c r="BP363" s="237"/>
      <c r="BQ363" s="237"/>
      <c r="BR363" s="237"/>
      <c r="BS363" s="237"/>
      <c r="BT363" s="237"/>
      <c r="BU363" s="237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  <c r="CF363" s="237"/>
      <c r="CG363" s="237"/>
      <c r="CH363" s="237"/>
      <c r="CI363" s="237"/>
      <c r="CJ363" s="237"/>
      <c r="CK363" s="237"/>
      <c r="CL363" s="237"/>
      <c r="CM363" s="237"/>
      <c r="CN363" s="237"/>
      <c r="CO363" s="237"/>
      <c r="CP363" s="237"/>
      <c r="CQ363" s="237"/>
      <c r="CR363" s="237"/>
      <c r="CS363" s="237"/>
      <c r="CT363" s="237"/>
      <c r="CU363" s="237"/>
      <c r="CV363" s="237"/>
      <c r="CW363" s="237"/>
      <c r="CX363" s="237"/>
      <c r="CY363" s="237"/>
      <c r="CZ363" s="237"/>
      <c r="DA363" s="237"/>
      <c r="DB363" s="237"/>
      <c r="DC363" s="237"/>
      <c r="DD363" s="237"/>
      <c r="DE363" s="237"/>
      <c r="DF363" s="237"/>
      <c r="DG363" s="237"/>
      <c r="DH363" s="237"/>
      <c r="DI363" s="237"/>
      <c r="DJ363" s="237"/>
      <c r="DK363" s="237"/>
      <c r="DL363" s="237"/>
      <c r="DM363" s="237"/>
      <c r="DN363" s="237"/>
      <c r="DO363" s="237"/>
      <c r="DP363" s="237"/>
      <c r="DQ363" s="237"/>
      <c r="DR363" s="237"/>
      <c r="DS363" s="237"/>
      <c r="DT363" s="237"/>
      <c r="DU363" s="237"/>
      <c r="DV363" s="237"/>
      <c r="DW363" s="237"/>
      <c r="DX363" s="237"/>
      <c r="DY363" s="237"/>
      <c r="DZ363" s="237"/>
      <c r="EA363" s="237"/>
      <c r="EB363" s="237"/>
      <c r="EC363" s="237"/>
      <c r="ED363" s="237"/>
      <c r="EE363" s="237"/>
      <c r="EF363" s="237"/>
      <c r="EG363" s="237"/>
      <c r="EH363" s="237"/>
      <c r="EI363" s="237"/>
      <c r="EJ363" s="237"/>
      <c r="EK363" s="237"/>
      <c r="EL363" s="237"/>
      <c r="EM363" s="237"/>
      <c r="EN363" s="237"/>
      <c r="EO363" s="237"/>
      <c r="EP363" s="237"/>
      <c r="EQ363" s="237"/>
      <c r="ER363" s="237"/>
      <c r="ES363" s="237"/>
      <c r="ET363" s="237"/>
      <c r="EU363" s="237"/>
      <c r="EV363" s="237"/>
      <c r="EW363" s="237"/>
      <c r="EX363" s="237"/>
      <c r="EY363" s="237"/>
      <c r="EZ363" s="237"/>
      <c r="FA363" s="237"/>
      <c r="FB363" s="237"/>
      <c r="FC363" s="237"/>
      <c r="FD363" s="237"/>
      <c r="FE363" s="237"/>
      <c r="FF363" s="237"/>
      <c r="FG363" s="237"/>
      <c r="FH363" s="237"/>
      <c r="FI363" s="237"/>
      <c r="FJ363" s="237"/>
      <c r="FK363" s="237"/>
      <c r="FL363" s="237"/>
      <c r="FM363" s="237"/>
      <c r="FN363" s="237"/>
      <c r="FO363" s="237"/>
      <c r="FP363" s="237"/>
      <c r="FQ363" s="237"/>
      <c r="FR363" s="237"/>
      <c r="FS363" s="237"/>
      <c r="FT363" s="237"/>
      <c r="FU363" s="237"/>
      <c r="FV363" s="237"/>
      <c r="FW363" s="237"/>
      <c r="FX363" s="237"/>
      <c r="FY363" s="237"/>
      <c r="FZ363" s="237"/>
      <c r="GA363" s="237"/>
      <c r="GB363" s="237"/>
      <c r="GC363" s="237"/>
      <c r="GD363" s="237"/>
      <c r="GE363" s="237"/>
      <c r="GF363" s="237"/>
      <c r="GG363" s="237"/>
      <c r="GH363" s="237"/>
      <c r="GI363" s="237"/>
      <c r="GJ363" s="237"/>
      <c r="GK363" s="237"/>
      <c r="GL363" s="237"/>
      <c r="GM363" s="237"/>
      <c r="GN363" s="237"/>
      <c r="GO363" s="237"/>
      <c r="GP363" s="237"/>
      <c r="GQ363" s="237"/>
    </row>
    <row r="364" spans="1:199" s="81" customFormat="1" ht="15" hidden="1">
      <c r="A364" s="270" t="s">
        <v>2384</v>
      </c>
      <c r="B364" s="247" t="s">
        <v>5708</v>
      </c>
      <c r="C364" s="242">
        <v>0</v>
      </c>
      <c r="D364" s="242">
        <v>0</v>
      </c>
      <c r="E364" s="242">
        <v>0</v>
      </c>
      <c r="F364" s="242">
        <v>0</v>
      </c>
      <c r="G364" s="242">
        <v>0</v>
      </c>
      <c r="H364" s="242">
        <v>0</v>
      </c>
      <c r="I364" s="242">
        <v>0</v>
      </c>
      <c r="J364" s="242">
        <v>0</v>
      </c>
      <c r="K364" s="242">
        <v>0</v>
      </c>
      <c r="L364" s="242">
        <v>0</v>
      </c>
      <c r="M364" s="242">
        <v>0</v>
      </c>
      <c r="N364" s="242">
        <v>0</v>
      </c>
      <c r="O364" s="242">
        <v>0</v>
      </c>
      <c r="P364" s="28"/>
      <c r="Q364" s="242">
        <f>SUM(D364:O364)</f>
        <v>0</v>
      </c>
      <c r="R364" s="242">
        <f>IF($R$19&lt;1,0,Q364/$R$19)</f>
        <v>0</v>
      </c>
      <c r="S364" s="243"/>
      <c r="T364" s="351">
        <f>IF(Q364=0,0,1)+IF(C364=0,0,1)+IF(D364=0,0,1)+IF(E364=0,0,1)+IF(F364=0,0,1)+IF(G364=0,0,1)+IF(H364=0,0,1)+IF(I364=0,0,1)+IF(J364=0,0,1)+IF(K364=0,0,1)+IF(L364=0,0,1)+IF(M364=0,0,1)+IF(N364=0,0,1)+IF(O364=0,0,1)</f>
        <v>0</v>
      </c>
      <c r="U364" s="237"/>
      <c r="V364" s="237"/>
      <c r="W364" s="237"/>
      <c r="X364" s="237"/>
      <c r="Y364" s="237"/>
      <c r="Z364" s="237"/>
      <c r="AA364" s="237"/>
      <c r="AB364" s="237"/>
      <c r="AC364" s="237"/>
      <c r="AD364" s="237"/>
      <c r="AE364" s="237"/>
      <c r="AF364" s="237"/>
      <c r="AG364" s="237"/>
      <c r="AH364" s="237"/>
      <c r="AI364" s="237"/>
      <c r="AJ364" s="237"/>
      <c r="AK364" s="237"/>
      <c r="AL364" s="237"/>
      <c r="AM364" s="237"/>
      <c r="AN364" s="237"/>
      <c r="AO364" s="237"/>
      <c r="AP364" s="237"/>
      <c r="AQ364" s="237"/>
      <c r="AR364" s="237"/>
      <c r="AS364" s="237"/>
      <c r="AT364" s="237"/>
      <c r="AU364" s="237"/>
      <c r="AV364" s="237"/>
      <c r="AW364" s="237"/>
      <c r="AX364" s="237"/>
      <c r="AY364" s="237"/>
      <c r="AZ364" s="237"/>
      <c r="BA364" s="237"/>
      <c r="BB364" s="237"/>
      <c r="BC364" s="237"/>
      <c r="BD364" s="237"/>
      <c r="BE364" s="237"/>
      <c r="BF364" s="237"/>
      <c r="BG364" s="237"/>
      <c r="BH364" s="237"/>
      <c r="BI364" s="237"/>
      <c r="BJ364" s="237"/>
      <c r="BK364" s="237"/>
      <c r="BL364" s="237"/>
      <c r="BM364" s="237"/>
      <c r="BN364" s="237"/>
      <c r="BO364" s="237"/>
      <c r="BP364" s="237"/>
      <c r="BQ364" s="237"/>
      <c r="BR364" s="237"/>
      <c r="BS364" s="237"/>
      <c r="BT364" s="237"/>
      <c r="BU364" s="237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  <c r="CF364" s="237"/>
      <c r="CG364" s="237"/>
      <c r="CH364" s="237"/>
      <c r="CI364" s="237"/>
      <c r="CJ364" s="237"/>
      <c r="CK364" s="237"/>
      <c r="CL364" s="237"/>
      <c r="CM364" s="237"/>
      <c r="CN364" s="237"/>
      <c r="CO364" s="237"/>
      <c r="CP364" s="237"/>
      <c r="CQ364" s="237"/>
      <c r="CR364" s="237"/>
      <c r="CS364" s="237"/>
      <c r="CT364" s="237"/>
      <c r="CU364" s="237"/>
      <c r="CV364" s="237"/>
      <c r="CW364" s="237"/>
      <c r="CX364" s="237"/>
      <c r="CY364" s="237"/>
      <c r="CZ364" s="237"/>
      <c r="DA364" s="237"/>
      <c r="DB364" s="237"/>
      <c r="DC364" s="237"/>
      <c r="DD364" s="237"/>
      <c r="DE364" s="237"/>
      <c r="DF364" s="237"/>
      <c r="DG364" s="237"/>
      <c r="DH364" s="237"/>
      <c r="DI364" s="237"/>
      <c r="DJ364" s="237"/>
      <c r="DK364" s="237"/>
      <c r="DL364" s="237"/>
      <c r="DM364" s="237"/>
      <c r="DN364" s="237"/>
      <c r="DO364" s="237"/>
      <c r="DP364" s="237"/>
      <c r="DQ364" s="237"/>
      <c r="DR364" s="237"/>
      <c r="DS364" s="237"/>
      <c r="DT364" s="237"/>
      <c r="DU364" s="237"/>
      <c r="DV364" s="237"/>
      <c r="DW364" s="237"/>
      <c r="DX364" s="237"/>
      <c r="DY364" s="237"/>
      <c r="DZ364" s="237"/>
      <c r="EA364" s="237"/>
      <c r="EB364" s="237"/>
      <c r="EC364" s="237"/>
      <c r="ED364" s="237"/>
      <c r="EE364" s="237"/>
      <c r="EF364" s="237"/>
      <c r="EG364" s="237"/>
      <c r="EH364" s="237"/>
      <c r="EI364" s="237"/>
      <c r="EJ364" s="237"/>
      <c r="EK364" s="237"/>
      <c r="EL364" s="237"/>
      <c r="EM364" s="237"/>
      <c r="EN364" s="237"/>
      <c r="EO364" s="237"/>
      <c r="EP364" s="237"/>
      <c r="EQ364" s="237"/>
      <c r="ER364" s="237"/>
      <c r="ES364" s="237"/>
      <c r="ET364" s="237"/>
      <c r="EU364" s="237"/>
      <c r="EV364" s="237"/>
      <c r="EW364" s="237"/>
      <c r="EX364" s="237"/>
      <c r="EY364" s="237"/>
      <c r="EZ364" s="237"/>
      <c r="FA364" s="237"/>
      <c r="FB364" s="237"/>
      <c r="FC364" s="237"/>
      <c r="FD364" s="237"/>
      <c r="FE364" s="237"/>
      <c r="FF364" s="237"/>
      <c r="FG364" s="237"/>
      <c r="FH364" s="237"/>
      <c r="FI364" s="237"/>
      <c r="FJ364" s="237"/>
      <c r="FK364" s="237"/>
      <c r="FL364" s="237"/>
      <c r="FM364" s="237"/>
      <c r="FN364" s="237"/>
      <c r="FO364" s="237"/>
      <c r="FP364" s="237"/>
      <c r="FQ364" s="237"/>
      <c r="FR364" s="237"/>
      <c r="FS364" s="237"/>
      <c r="FT364" s="237"/>
      <c r="FU364" s="237"/>
      <c r="FV364" s="237"/>
      <c r="FW364" s="237"/>
      <c r="FX364" s="237"/>
      <c r="FY364" s="237"/>
      <c r="FZ364" s="237"/>
      <c r="GA364" s="237"/>
      <c r="GB364" s="237"/>
      <c r="GC364" s="237"/>
      <c r="GD364" s="237"/>
      <c r="GE364" s="237"/>
      <c r="GF364" s="237"/>
      <c r="GG364" s="237"/>
      <c r="GH364" s="237"/>
      <c r="GI364" s="237"/>
      <c r="GJ364" s="237"/>
      <c r="GK364" s="237"/>
      <c r="GL364" s="237"/>
      <c r="GM364" s="237"/>
      <c r="GN364" s="237"/>
      <c r="GO364" s="237"/>
      <c r="GP364" s="237"/>
      <c r="GQ364" s="237"/>
    </row>
    <row r="365" spans="1:199" s="81" customFormat="1" ht="15" hidden="1">
      <c r="A365" s="270" t="s">
        <v>2385</v>
      </c>
      <c r="B365" s="247" t="s">
        <v>5709</v>
      </c>
      <c r="C365" s="242">
        <v>0</v>
      </c>
      <c r="D365" s="242">
        <v>0</v>
      </c>
      <c r="E365" s="242">
        <v>0</v>
      </c>
      <c r="F365" s="242">
        <v>0</v>
      </c>
      <c r="G365" s="242">
        <v>0</v>
      </c>
      <c r="H365" s="242">
        <v>0</v>
      </c>
      <c r="I365" s="242">
        <v>0</v>
      </c>
      <c r="J365" s="242">
        <v>0</v>
      </c>
      <c r="K365" s="242">
        <v>0</v>
      </c>
      <c r="L365" s="242">
        <v>0</v>
      </c>
      <c r="M365" s="242">
        <v>0</v>
      </c>
      <c r="N365" s="242">
        <v>0</v>
      </c>
      <c r="O365" s="242">
        <v>0</v>
      </c>
      <c r="P365" s="28"/>
      <c r="Q365" s="242">
        <f>SUM(D365:O365)</f>
        <v>0</v>
      </c>
      <c r="R365" s="242">
        <f>IF($R$19&lt;1,0,Q365/$R$19)</f>
        <v>0</v>
      </c>
      <c r="S365" s="243"/>
      <c r="T365" s="351">
        <f>IF(Q365=0,0,1)+IF(C365=0,0,1)+IF(D365=0,0,1)+IF(E365=0,0,1)+IF(F365=0,0,1)+IF(G365=0,0,1)+IF(H365=0,0,1)+IF(I365=0,0,1)+IF(J365=0,0,1)+IF(K365=0,0,1)+IF(L365=0,0,1)+IF(M365=0,0,1)+IF(N365=0,0,1)+IF(O365=0,0,1)</f>
        <v>0</v>
      </c>
      <c r="U365" s="237"/>
      <c r="V365" s="237"/>
      <c r="W365" s="237"/>
      <c r="X365" s="237"/>
      <c r="Y365" s="237"/>
      <c r="Z365" s="237"/>
      <c r="AA365" s="237"/>
      <c r="AB365" s="237"/>
      <c r="AC365" s="237"/>
      <c r="AD365" s="237"/>
      <c r="AE365" s="237"/>
      <c r="AF365" s="237"/>
      <c r="AG365" s="237"/>
      <c r="AH365" s="237"/>
      <c r="AI365" s="237"/>
      <c r="AJ365" s="237"/>
      <c r="AK365" s="237"/>
      <c r="AL365" s="237"/>
      <c r="AM365" s="237"/>
      <c r="AN365" s="237"/>
      <c r="AO365" s="237"/>
      <c r="AP365" s="237"/>
      <c r="AQ365" s="237"/>
      <c r="AR365" s="237"/>
      <c r="AS365" s="237"/>
      <c r="AT365" s="237"/>
      <c r="AU365" s="237"/>
      <c r="AV365" s="237"/>
      <c r="AW365" s="237"/>
      <c r="AX365" s="237"/>
      <c r="AY365" s="237"/>
      <c r="AZ365" s="237"/>
      <c r="BA365" s="237"/>
      <c r="BB365" s="237"/>
      <c r="BC365" s="237"/>
      <c r="BD365" s="237"/>
      <c r="BE365" s="237"/>
      <c r="BF365" s="237"/>
      <c r="BG365" s="237"/>
      <c r="BH365" s="237"/>
      <c r="BI365" s="237"/>
      <c r="BJ365" s="237"/>
      <c r="BK365" s="237"/>
      <c r="BL365" s="237"/>
      <c r="BM365" s="237"/>
      <c r="BN365" s="237"/>
      <c r="BO365" s="237"/>
      <c r="BP365" s="237"/>
      <c r="BQ365" s="237"/>
      <c r="BR365" s="237"/>
      <c r="BS365" s="237"/>
      <c r="BT365" s="237"/>
      <c r="BU365" s="237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  <c r="CF365" s="237"/>
      <c r="CG365" s="237"/>
      <c r="CH365" s="237"/>
      <c r="CI365" s="237"/>
      <c r="CJ365" s="237"/>
      <c r="CK365" s="237"/>
      <c r="CL365" s="237"/>
      <c r="CM365" s="237"/>
      <c r="CN365" s="237"/>
      <c r="CO365" s="237"/>
      <c r="CP365" s="237"/>
      <c r="CQ365" s="237"/>
      <c r="CR365" s="237"/>
      <c r="CS365" s="237"/>
      <c r="CT365" s="237"/>
      <c r="CU365" s="237"/>
      <c r="CV365" s="237"/>
      <c r="CW365" s="237"/>
      <c r="CX365" s="237"/>
      <c r="CY365" s="237"/>
      <c r="CZ365" s="237"/>
      <c r="DA365" s="237"/>
      <c r="DB365" s="237"/>
      <c r="DC365" s="237"/>
      <c r="DD365" s="237"/>
      <c r="DE365" s="237"/>
      <c r="DF365" s="237"/>
      <c r="DG365" s="237"/>
      <c r="DH365" s="237"/>
      <c r="DI365" s="237"/>
      <c r="DJ365" s="237"/>
      <c r="DK365" s="237"/>
      <c r="DL365" s="237"/>
      <c r="DM365" s="237"/>
      <c r="DN365" s="237"/>
      <c r="DO365" s="237"/>
      <c r="DP365" s="237"/>
      <c r="DQ365" s="237"/>
      <c r="DR365" s="237"/>
      <c r="DS365" s="237"/>
      <c r="DT365" s="237"/>
      <c r="DU365" s="237"/>
      <c r="DV365" s="237"/>
      <c r="DW365" s="237"/>
      <c r="DX365" s="237"/>
      <c r="DY365" s="237"/>
      <c r="DZ365" s="237"/>
      <c r="EA365" s="237"/>
      <c r="EB365" s="237"/>
      <c r="EC365" s="237"/>
      <c r="ED365" s="237"/>
      <c r="EE365" s="237"/>
      <c r="EF365" s="237"/>
      <c r="EG365" s="237"/>
      <c r="EH365" s="237"/>
      <c r="EI365" s="237"/>
      <c r="EJ365" s="237"/>
      <c r="EK365" s="237"/>
      <c r="EL365" s="237"/>
      <c r="EM365" s="237"/>
      <c r="EN365" s="237"/>
      <c r="EO365" s="237"/>
      <c r="EP365" s="237"/>
      <c r="EQ365" s="237"/>
      <c r="ER365" s="237"/>
      <c r="ES365" s="237"/>
      <c r="ET365" s="237"/>
      <c r="EU365" s="237"/>
      <c r="EV365" s="237"/>
      <c r="EW365" s="237"/>
      <c r="EX365" s="237"/>
      <c r="EY365" s="237"/>
      <c r="EZ365" s="237"/>
      <c r="FA365" s="237"/>
      <c r="FB365" s="237"/>
      <c r="FC365" s="237"/>
      <c r="FD365" s="237"/>
      <c r="FE365" s="237"/>
      <c r="FF365" s="237"/>
      <c r="FG365" s="237"/>
      <c r="FH365" s="237"/>
      <c r="FI365" s="237"/>
      <c r="FJ365" s="237"/>
      <c r="FK365" s="237"/>
      <c r="FL365" s="237"/>
      <c r="FM365" s="237"/>
      <c r="FN365" s="237"/>
      <c r="FO365" s="237"/>
      <c r="FP365" s="237"/>
      <c r="FQ365" s="237"/>
      <c r="FR365" s="237"/>
      <c r="FS365" s="237"/>
      <c r="FT365" s="237"/>
      <c r="FU365" s="237"/>
      <c r="FV365" s="237"/>
      <c r="FW365" s="237"/>
      <c r="FX365" s="237"/>
      <c r="FY365" s="237"/>
      <c r="FZ365" s="237"/>
      <c r="GA365" s="237"/>
      <c r="GB365" s="237"/>
      <c r="GC365" s="237"/>
      <c r="GD365" s="237"/>
      <c r="GE365" s="237"/>
      <c r="GF365" s="237"/>
      <c r="GG365" s="237"/>
      <c r="GH365" s="237"/>
      <c r="GI365" s="237"/>
      <c r="GJ365" s="237"/>
      <c r="GK365" s="237"/>
      <c r="GL365" s="237"/>
      <c r="GM365" s="237"/>
      <c r="GN365" s="237"/>
      <c r="GO365" s="237"/>
      <c r="GP365" s="237"/>
      <c r="GQ365" s="237"/>
    </row>
    <row r="366" spans="1:199" s="81" customFormat="1" ht="15" hidden="1">
      <c r="A366" s="270" t="s">
        <v>2386</v>
      </c>
      <c r="B366" s="247" t="s">
        <v>5710</v>
      </c>
      <c r="C366" s="242">
        <v>0</v>
      </c>
      <c r="D366" s="242">
        <v>0</v>
      </c>
      <c r="E366" s="242">
        <v>0</v>
      </c>
      <c r="F366" s="242">
        <v>0</v>
      </c>
      <c r="G366" s="242">
        <v>0</v>
      </c>
      <c r="H366" s="242">
        <v>0</v>
      </c>
      <c r="I366" s="242">
        <v>0</v>
      </c>
      <c r="J366" s="242">
        <v>0</v>
      </c>
      <c r="K366" s="242">
        <v>0</v>
      </c>
      <c r="L366" s="242">
        <v>0</v>
      </c>
      <c r="M366" s="242">
        <v>0</v>
      </c>
      <c r="N366" s="242">
        <v>0</v>
      </c>
      <c r="O366" s="242">
        <v>0</v>
      </c>
      <c r="P366" s="28"/>
      <c r="Q366" s="242">
        <f>SUM(D366:O366)</f>
        <v>0</v>
      </c>
      <c r="R366" s="242">
        <f>IF($R$19&lt;1,0,Q366/$R$19)</f>
        <v>0</v>
      </c>
      <c r="S366" s="243"/>
      <c r="T366" s="351">
        <f>IF(Q366=0,0,1)+IF(C366=0,0,1)+IF(D366=0,0,1)+IF(E366=0,0,1)+IF(F366=0,0,1)+IF(G366=0,0,1)+IF(H366=0,0,1)+IF(I366=0,0,1)+IF(J366=0,0,1)+IF(K366=0,0,1)+IF(L366=0,0,1)+IF(M366=0,0,1)+IF(N366=0,0,1)+IF(O366=0,0,1)</f>
        <v>0</v>
      </c>
      <c r="U366" s="237"/>
      <c r="V366" s="237"/>
      <c r="W366" s="237"/>
      <c r="X366" s="237"/>
      <c r="Y366" s="237"/>
      <c r="Z366" s="237"/>
      <c r="AA366" s="237"/>
      <c r="AB366" s="237"/>
      <c r="AC366" s="237"/>
      <c r="AD366" s="237"/>
      <c r="AE366" s="237"/>
      <c r="AF366" s="237"/>
      <c r="AG366" s="237"/>
      <c r="AH366" s="237"/>
      <c r="AI366" s="237"/>
      <c r="AJ366" s="237"/>
      <c r="AK366" s="237"/>
      <c r="AL366" s="237"/>
      <c r="AM366" s="237"/>
      <c r="AN366" s="237"/>
      <c r="AO366" s="237"/>
      <c r="AP366" s="237"/>
      <c r="AQ366" s="237"/>
      <c r="AR366" s="237"/>
      <c r="AS366" s="237"/>
      <c r="AT366" s="237"/>
      <c r="AU366" s="237"/>
      <c r="AV366" s="237"/>
      <c r="AW366" s="237"/>
      <c r="AX366" s="237"/>
      <c r="AY366" s="237"/>
      <c r="AZ366" s="237"/>
      <c r="BA366" s="237"/>
      <c r="BB366" s="237"/>
      <c r="BC366" s="237"/>
      <c r="BD366" s="237"/>
      <c r="BE366" s="237"/>
      <c r="BF366" s="237"/>
      <c r="BG366" s="237"/>
      <c r="BH366" s="237"/>
      <c r="BI366" s="237"/>
      <c r="BJ366" s="237"/>
      <c r="BK366" s="237"/>
      <c r="BL366" s="237"/>
      <c r="BM366" s="237"/>
      <c r="BN366" s="237"/>
      <c r="BO366" s="237"/>
      <c r="BP366" s="237"/>
      <c r="BQ366" s="237"/>
      <c r="BR366" s="237"/>
      <c r="BS366" s="237"/>
      <c r="BT366" s="237"/>
      <c r="BU366" s="237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  <c r="CF366" s="237"/>
      <c r="CG366" s="237"/>
      <c r="CH366" s="237"/>
      <c r="CI366" s="237"/>
      <c r="CJ366" s="237"/>
      <c r="CK366" s="237"/>
      <c r="CL366" s="237"/>
      <c r="CM366" s="237"/>
      <c r="CN366" s="237"/>
      <c r="CO366" s="237"/>
      <c r="CP366" s="237"/>
      <c r="CQ366" s="237"/>
      <c r="CR366" s="237"/>
      <c r="CS366" s="237"/>
      <c r="CT366" s="237"/>
      <c r="CU366" s="237"/>
      <c r="CV366" s="237"/>
      <c r="CW366" s="237"/>
      <c r="CX366" s="237"/>
      <c r="CY366" s="237"/>
      <c r="CZ366" s="237"/>
      <c r="DA366" s="237"/>
      <c r="DB366" s="237"/>
      <c r="DC366" s="237"/>
      <c r="DD366" s="237"/>
      <c r="DE366" s="237"/>
      <c r="DF366" s="237"/>
      <c r="DG366" s="237"/>
      <c r="DH366" s="237"/>
      <c r="DI366" s="237"/>
      <c r="DJ366" s="237"/>
      <c r="DK366" s="237"/>
      <c r="DL366" s="237"/>
      <c r="DM366" s="237"/>
      <c r="DN366" s="237"/>
      <c r="DO366" s="237"/>
      <c r="DP366" s="237"/>
      <c r="DQ366" s="237"/>
      <c r="DR366" s="237"/>
      <c r="DS366" s="237"/>
      <c r="DT366" s="237"/>
      <c r="DU366" s="237"/>
      <c r="DV366" s="237"/>
      <c r="DW366" s="237"/>
      <c r="DX366" s="237"/>
      <c r="DY366" s="237"/>
      <c r="DZ366" s="237"/>
      <c r="EA366" s="237"/>
      <c r="EB366" s="237"/>
      <c r="EC366" s="237"/>
      <c r="ED366" s="237"/>
      <c r="EE366" s="237"/>
      <c r="EF366" s="237"/>
      <c r="EG366" s="237"/>
      <c r="EH366" s="237"/>
      <c r="EI366" s="237"/>
      <c r="EJ366" s="237"/>
      <c r="EK366" s="237"/>
      <c r="EL366" s="237"/>
      <c r="EM366" s="237"/>
      <c r="EN366" s="237"/>
      <c r="EO366" s="237"/>
      <c r="EP366" s="237"/>
      <c r="EQ366" s="237"/>
      <c r="ER366" s="237"/>
      <c r="ES366" s="237"/>
      <c r="ET366" s="237"/>
      <c r="EU366" s="237"/>
      <c r="EV366" s="237"/>
      <c r="EW366" s="237"/>
      <c r="EX366" s="237"/>
      <c r="EY366" s="237"/>
      <c r="EZ366" s="237"/>
      <c r="FA366" s="237"/>
      <c r="FB366" s="237"/>
      <c r="FC366" s="237"/>
      <c r="FD366" s="237"/>
      <c r="FE366" s="237"/>
      <c r="FF366" s="237"/>
      <c r="FG366" s="237"/>
      <c r="FH366" s="237"/>
      <c r="FI366" s="237"/>
      <c r="FJ366" s="237"/>
      <c r="FK366" s="237"/>
      <c r="FL366" s="237"/>
      <c r="FM366" s="237"/>
      <c r="FN366" s="237"/>
      <c r="FO366" s="237"/>
      <c r="FP366" s="237"/>
      <c r="FQ366" s="237"/>
      <c r="FR366" s="237"/>
      <c r="FS366" s="237"/>
      <c r="FT366" s="237"/>
      <c r="FU366" s="237"/>
      <c r="FV366" s="237"/>
      <c r="FW366" s="237"/>
      <c r="FX366" s="237"/>
      <c r="FY366" s="237"/>
      <c r="FZ366" s="237"/>
      <c r="GA366" s="237"/>
      <c r="GB366" s="237"/>
      <c r="GC366" s="237"/>
      <c r="GD366" s="237"/>
      <c r="GE366" s="237"/>
      <c r="GF366" s="237"/>
      <c r="GG366" s="237"/>
      <c r="GH366" s="237"/>
      <c r="GI366" s="237"/>
      <c r="GJ366" s="237"/>
      <c r="GK366" s="237"/>
      <c r="GL366" s="237"/>
      <c r="GM366" s="237"/>
      <c r="GN366" s="237"/>
      <c r="GO366" s="237"/>
      <c r="GP366" s="237"/>
      <c r="GQ366" s="237"/>
    </row>
    <row r="367" spans="1:199" s="81" customFormat="1" ht="15" customHeight="1">
      <c r="A367" s="270" t="s">
        <v>2387</v>
      </c>
      <c r="B367" s="247" t="s">
        <v>254</v>
      </c>
      <c r="C367" s="242">
        <v>0</v>
      </c>
      <c r="D367" s="242">
        <v>0</v>
      </c>
      <c r="E367" s="242">
        <v>0</v>
      </c>
      <c r="F367" s="242">
        <v>0</v>
      </c>
      <c r="G367" s="242">
        <v>0</v>
      </c>
      <c r="H367" s="242">
        <v>0</v>
      </c>
      <c r="I367" s="242">
        <v>415.52</v>
      </c>
      <c r="J367" s="242">
        <v>2659.85</v>
      </c>
      <c r="K367" s="242">
        <v>2585.31</v>
      </c>
      <c r="L367" s="242">
        <v>4612.43</v>
      </c>
      <c r="M367" s="242">
        <v>2920.37</v>
      </c>
      <c r="N367" s="242">
        <v>14003.76</v>
      </c>
      <c r="O367" s="242">
        <v>5785.92</v>
      </c>
      <c r="P367" s="28"/>
      <c r="Q367" s="242">
        <f>SUM(D367:O367)</f>
        <v>32983.16</v>
      </c>
      <c r="R367" s="242">
        <f>IF($R$19&lt;1,0,Q367/$R$19)</f>
        <v>113.735034482759</v>
      </c>
      <c r="S367" s="243"/>
      <c r="T367" s="351">
        <f>IF(Q367=0,0,1)+IF(C367=0,0,1)+IF(D367=0,0,1)+IF(E367=0,0,1)+IF(F367=0,0,1)+IF(G367=0,0,1)+IF(H367=0,0,1)+IF(I367=0,0,1)+IF(J367=0,0,1)+IF(K367=0,0,1)+IF(L367=0,0,1)+IF(M367=0,0,1)+IF(N367=0,0,1)+IF(O367=0,0,1)</f>
        <v>8</v>
      </c>
      <c r="U367" s="237"/>
      <c r="V367" s="237"/>
      <c r="W367" s="237"/>
      <c r="X367" s="237"/>
      <c r="Y367" s="237"/>
      <c r="Z367" s="237"/>
      <c r="AA367" s="237"/>
      <c r="AB367" s="237"/>
      <c r="AC367" s="237"/>
      <c r="AD367" s="237"/>
      <c r="AE367" s="237"/>
      <c r="AF367" s="237"/>
      <c r="AG367" s="237"/>
      <c r="AH367" s="237"/>
      <c r="AI367" s="237"/>
      <c r="AJ367" s="237"/>
      <c r="AK367" s="237"/>
      <c r="AL367" s="237"/>
      <c r="AM367" s="237"/>
      <c r="AN367" s="237"/>
      <c r="AO367" s="237"/>
      <c r="AP367" s="237"/>
      <c r="AQ367" s="237"/>
      <c r="AR367" s="237"/>
      <c r="AS367" s="237"/>
      <c r="AT367" s="237"/>
      <c r="AU367" s="237"/>
      <c r="AV367" s="237"/>
      <c r="AW367" s="237"/>
      <c r="AX367" s="237"/>
      <c r="AY367" s="237"/>
      <c r="AZ367" s="237"/>
      <c r="BA367" s="237"/>
      <c r="BB367" s="237"/>
      <c r="BC367" s="237"/>
      <c r="BD367" s="237"/>
      <c r="BE367" s="237"/>
      <c r="BF367" s="237"/>
      <c r="BG367" s="237"/>
      <c r="BH367" s="237"/>
      <c r="BI367" s="237"/>
      <c r="BJ367" s="237"/>
      <c r="BK367" s="237"/>
      <c r="BL367" s="237"/>
      <c r="BM367" s="237"/>
      <c r="BN367" s="237"/>
      <c r="BO367" s="237"/>
      <c r="BP367" s="237"/>
      <c r="BQ367" s="237"/>
      <c r="BR367" s="237"/>
      <c r="BS367" s="237"/>
      <c r="BT367" s="237"/>
      <c r="BU367" s="237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  <c r="CF367" s="237"/>
      <c r="CG367" s="237"/>
      <c r="CH367" s="237"/>
      <c r="CI367" s="237"/>
      <c r="CJ367" s="237"/>
      <c r="CK367" s="237"/>
      <c r="CL367" s="237"/>
      <c r="CM367" s="237"/>
      <c r="CN367" s="237"/>
      <c r="CO367" s="237"/>
      <c r="CP367" s="237"/>
      <c r="CQ367" s="237"/>
      <c r="CR367" s="237"/>
      <c r="CS367" s="237"/>
      <c r="CT367" s="237"/>
      <c r="CU367" s="237"/>
      <c r="CV367" s="237"/>
      <c r="CW367" s="237"/>
      <c r="CX367" s="237"/>
      <c r="CY367" s="237"/>
      <c r="CZ367" s="237"/>
      <c r="DA367" s="237"/>
      <c r="DB367" s="237"/>
      <c r="DC367" s="237"/>
      <c r="DD367" s="237"/>
      <c r="DE367" s="237"/>
      <c r="DF367" s="237"/>
      <c r="DG367" s="237"/>
      <c r="DH367" s="237"/>
      <c r="DI367" s="237"/>
      <c r="DJ367" s="237"/>
      <c r="DK367" s="237"/>
      <c r="DL367" s="237"/>
      <c r="DM367" s="237"/>
      <c r="DN367" s="237"/>
      <c r="DO367" s="237"/>
      <c r="DP367" s="237"/>
      <c r="DQ367" s="237"/>
      <c r="DR367" s="237"/>
      <c r="DS367" s="237"/>
      <c r="DT367" s="237"/>
      <c r="DU367" s="237"/>
      <c r="DV367" s="237"/>
      <c r="DW367" s="237"/>
      <c r="DX367" s="237"/>
      <c r="DY367" s="237"/>
      <c r="DZ367" s="237"/>
      <c r="EA367" s="237"/>
      <c r="EB367" s="237"/>
      <c r="EC367" s="237"/>
      <c r="ED367" s="237"/>
      <c r="EE367" s="237"/>
      <c r="EF367" s="237"/>
      <c r="EG367" s="237"/>
      <c r="EH367" s="237"/>
      <c r="EI367" s="237"/>
      <c r="EJ367" s="237"/>
      <c r="EK367" s="237"/>
      <c r="EL367" s="237"/>
      <c r="EM367" s="237"/>
      <c r="EN367" s="237"/>
      <c r="EO367" s="237"/>
      <c r="EP367" s="237"/>
      <c r="EQ367" s="237"/>
      <c r="ER367" s="237"/>
      <c r="ES367" s="237"/>
      <c r="ET367" s="237"/>
      <c r="EU367" s="237"/>
      <c r="EV367" s="237"/>
      <c r="EW367" s="237"/>
      <c r="EX367" s="237"/>
      <c r="EY367" s="237"/>
      <c r="EZ367" s="237"/>
      <c r="FA367" s="237"/>
      <c r="FB367" s="237"/>
      <c r="FC367" s="237"/>
      <c r="FD367" s="237"/>
      <c r="FE367" s="237"/>
      <c r="FF367" s="237"/>
      <c r="FG367" s="237"/>
      <c r="FH367" s="237"/>
      <c r="FI367" s="237"/>
      <c r="FJ367" s="237"/>
      <c r="FK367" s="237"/>
      <c r="FL367" s="237"/>
      <c r="FM367" s="237"/>
      <c r="FN367" s="237"/>
      <c r="FO367" s="237"/>
      <c r="FP367" s="237"/>
      <c r="FQ367" s="237"/>
      <c r="FR367" s="237"/>
      <c r="FS367" s="237"/>
      <c r="FT367" s="237"/>
      <c r="FU367" s="237"/>
      <c r="FV367" s="237"/>
      <c r="FW367" s="237"/>
      <c r="FX367" s="237"/>
      <c r="FY367" s="237"/>
      <c r="FZ367" s="237"/>
      <c r="GA367" s="237"/>
      <c r="GB367" s="237"/>
      <c r="GC367" s="237"/>
      <c r="GD367" s="237"/>
      <c r="GE367" s="237"/>
      <c r="GF367" s="237"/>
      <c r="GG367" s="237"/>
      <c r="GH367" s="237"/>
      <c r="GI367" s="237"/>
      <c r="GJ367" s="237"/>
      <c r="GK367" s="237"/>
      <c r="GL367" s="237"/>
      <c r="GM367" s="237"/>
      <c r="GN367" s="237"/>
      <c r="GO367" s="237"/>
      <c r="GP367" s="237"/>
      <c r="GQ367" s="237"/>
    </row>
    <row r="368" spans="1:199" s="81" customFormat="1" ht="15" hidden="1">
      <c r="A368" s="270" t="s">
        <v>2388</v>
      </c>
      <c r="B368" s="247" t="s">
        <v>5711</v>
      </c>
      <c r="C368" s="242">
        <v>0</v>
      </c>
      <c r="D368" s="242">
        <v>0</v>
      </c>
      <c r="E368" s="242">
        <v>0</v>
      </c>
      <c r="F368" s="242">
        <v>0</v>
      </c>
      <c r="G368" s="242">
        <v>0</v>
      </c>
      <c r="H368" s="242">
        <v>0</v>
      </c>
      <c r="I368" s="242">
        <v>0</v>
      </c>
      <c r="J368" s="242">
        <v>0</v>
      </c>
      <c r="K368" s="242">
        <v>0</v>
      </c>
      <c r="L368" s="242">
        <v>0</v>
      </c>
      <c r="M368" s="242">
        <v>0</v>
      </c>
      <c r="N368" s="242">
        <v>0</v>
      </c>
      <c r="O368" s="242">
        <v>0</v>
      </c>
      <c r="P368" s="28"/>
      <c r="Q368" s="242">
        <f>SUM(D368:O368)</f>
        <v>0</v>
      </c>
      <c r="R368" s="242">
        <f>IF($R$19&lt;1,0,Q368/$R$19)</f>
        <v>0</v>
      </c>
      <c r="S368" s="243"/>
      <c r="T368" s="351">
        <f>IF(Q368=0,0,1)+IF(C368=0,0,1)+IF(D368=0,0,1)+IF(E368=0,0,1)+IF(F368=0,0,1)+IF(G368=0,0,1)+IF(H368=0,0,1)+IF(I368=0,0,1)+IF(J368=0,0,1)+IF(K368=0,0,1)+IF(L368=0,0,1)+IF(M368=0,0,1)+IF(N368=0,0,1)+IF(O368=0,0,1)</f>
        <v>0</v>
      </c>
      <c r="U368" s="237"/>
      <c r="V368" s="237"/>
      <c r="W368" s="237"/>
      <c r="X368" s="237"/>
      <c r="Y368" s="237"/>
      <c r="Z368" s="237"/>
      <c r="AA368" s="237"/>
      <c r="AB368" s="237"/>
      <c r="AC368" s="237"/>
      <c r="AD368" s="237"/>
      <c r="AE368" s="237"/>
      <c r="AF368" s="237"/>
      <c r="AG368" s="237"/>
      <c r="AH368" s="237"/>
      <c r="AI368" s="237"/>
      <c r="AJ368" s="237"/>
      <c r="AK368" s="237"/>
      <c r="AL368" s="237"/>
      <c r="AM368" s="237"/>
      <c r="AN368" s="237"/>
      <c r="AO368" s="237"/>
      <c r="AP368" s="237"/>
      <c r="AQ368" s="237"/>
      <c r="AR368" s="237"/>
      <c r="AS368" s="237"/>
      <c r="AT368" s="237"/>
      <c r="AU368" s="237"/>
      <c r="AV368" s="237"/>
      <c r="AW368" s="237"/>
      <c r="AX368" s="237"/>
      <c r="AY368" s="237"/>
      <c r="AZ368" s="237"/>
      <c r="BA368" s="237"/>
      <c r="BB368" s="237"/>
      <c r="BC368" s="237"/>
      <c r="BD368" s="237"/>
      <c r="BE368" s="237"/>
      <c r="BF368" s="237"/>
      <c r="BG368" s="237"/>
      <c r="BH368" s="237"/>
      <c r="BI368" s="237"/>
      <c r="BJ368" s="237"/>
      <c r="BK368" s="237"/>
      <c r="BL368" s="237"/>
      <c r="BM368" s="237"/>
      <c r="BN368" s="237"/>
      <c r="BO368" s="237"/>
      <c r="BP368" s="237"/>
      <c r="BQ368" s="237"/>
      <c r="BR368" s="237"/>
      <c r="BS368" s="237"/>
      <c r="BT368" s="237"/>
      <c r="BU368" s="237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  <c r="CF368" s="237"/>
      <c r="CG368" s="237"/>
      <c r="CH368" s="237"/>
      <c r="CI368" s="237"/>
      <c r="CJ368" s="237"/>
      <c r="CK368" s="237"/>
      <c r="CL368" s="237"/>
      <c r="CM368" s="237"/>
      <c r="CN368" s="237"/>
      <c r="CO368" s="237"/>
      <c r="CP368" s="237"/>
      <c r="CQ368" s="237"/>
      <c r="CR368" s="237"/>
      <c r="CS368" s="237"/>
      <c r="CT368" s="237"/>
      <c r="CU368" s="237"/>
      <c r="CV368" s="237"/>
      <c r="CW368" s="237"/>
      <c r="CX368" s="237"/>
      <c r="CY368" s="237"/>
      <c r="CZ368" s="237"/>
      <c r="DA368" s="237"/>
      <c r="DB368" s="237"/>
      <c r="DC368" s="237"/>
      <c r="DD368" s="237"/>
      <c r="DE368" s="237"/>
      <c r="DF368" s="237"/>
      <c r="DG368" s="237"/>
      <c r="DH368" s="237"/>
      <c r="DI368" s="237"/>
      <c r="DJ368" s="237"/>
      <c r="DK368" s="237"/>
      <c r="DL368" s="237"/>
      <c r="DM368" s="237"/>
      <c r="DN368" s="237"/>
      <c r="DO368" s="237"/>
      <c r="DP368" s="237"/>
      <c r="DQ368" s="237"/>
      <c r="DR368" s="237"/>
      <c r="DS368" s="237"/>
      <c r="DT368" s="237"/>
      <c r="DU368" s="237"/>
      <c r="DV368" s="237"/>
      <c r="DW368" s="237"/>
      <c r="DX368" s="237"/>
      <c r="DY368" s="237"/>
      <c r="DZ368" s="237"/>
      <c r="EA368" s="237"/>
      <c r="EB368" s="237"/>
      <c r="EC368" s="237"/>
      <c r="ED368" s="237"/>
      <c r="EE368" s="237"/>
      <c r="EF368" s="237"/>
      <c r="EG368" s="237"/>
      <c r="EH368" s="237"/>
      <c r="EI368" s="237"/>
      <c r="EJ368" s="237"/>
      <c r="EK368" s="237"/>
      <c r="EL368" s="237"/>
      <c r="EM368" s="237"/>
      <c r="EN368" s="237"/>
      <c r="EO368" s="237"/>
      <c r="EP368" s="237"/>
      <c r="EQ368" s="237"/>
      <c r="ER368" s="237"/>
      <c r="ES368" s="237"/>
      <c r="ET368" s="237"/>
      <c r="EU368" s="237"/>
      <c r="EV368" s="237"/>
      <c r="EW368" s="237"/>
      <c r="EX368" s="237"/>
      <c r="EY368" s="237"/>
      <c r="EZ368" s="237"/>
      <c r="FA368" s="237"/>
      <c r="FB368" s="237"/>
      <c r="FC368" s="237"/>
      <c r="FD368" s="237"/>
      <c r="FE368" s="237"/>
      <c r="FF368" s="237"/>
      <c r="FG368" s="237"/>
      <c r="FH368" s="237"/>
      <c r="FI368" s="237"/>
      <c r="FJ368" s="237"/>
      <c r="FK368" s="237"/>
      <c r="FL368" s="237"/>
      <c r="FM368" s="237"/>
      <c r="FN368" s="237"/>
      <c r="FO368" s="237"/>
      <c r="FP368" s="237"/>
      <c r="FQ368" s="237"/>
      <c r="FR368" s="237"/>
      <c r="FS368" s="237"/>
      <c r="FT368" s="237"/>
      <c r="FU368" s="237"/>
      <c r="FV368" s="237"/>
      <c r="FW368" s="237"/>
      <c r="FX368" s="237"/>
      <c r="FY368" s="237"/>
      <c r="FZ368" s="237"/>
      <c r="GA368" s="237"/>
      <c r="GB368" s="237"/>
      <c r="GC368" s="237"/>
      <c r="GD368" s="237"/>
      <c r="GE368" s="237"/>
      <c r="GF368" s="237"/>
      <c r="GG368" s="237"/>
      <c r="GH368" s="237"/>
      <c r="GI368" s="237"/>
      <c r="GJ368" s="237"/>
      <c r="GK368" s="237"/>
      <c r="GL368" s="237"/>
      <c r="GM368" s="237"/>
      <c r="GN368" s="237"/>
      <c r="GO368" s="237"/>
      <c r="GP368" s="237"/>
      <c r="GQ368" s="237"/>
    </row>
    <row r="369" spans="1:199" s="81" customFormat="1" ht="15" hidden="1">
      <c r="A369" s="270" t="s">
        <v>2389</v>
      </c>
      <c r="B369" s="247" t="s">
        <v>5712</v>
      </c>
      <c r="C369" s="242">
        <v>0</v>
      </c>
      <c r="D369" s="242">
        <v>0</v>
      </c>
      <c r="E369" s="242">
        <v>0</v>
      </c>
      <c r="F369" s="242">
        <v>0</v>
      </c>
      <c r="G369" s="242">
        <v>0</v>
      </c>
      <c r="H369" s="242">
        <v>0</v>
      </c>
      <c r="I369" s="242">
        <v>0</v>
      </c>
      <c r="J369" s="242">
        <v>0</v>
      </c>
      <c r="K369" s="242">
        <v>0</v>
      </c>
      <c r="L369" s="242">
        <v>0</v>
      </c>
      <c r="M369" s="242">
        <v>0</v>
      </c>
      <c r="N369" s="242">
        <v>0</v>
      </c>
      <c r="O369" s="242">
        <v>0</v>
      </c>
      <c r="P369" s="28"/>
      <c r="Q369" s="242">
        <f>SUM(D369:O369)</f>
        <v>0</v>
      </c>
      <c r="R369" s="242">
        <f>IF($R$19&lt;1,0,Q369/$R$19)</f>
        <v>0</v>
      </c>
      <c r="S369" s="243"/>
      <c r="T369" s="351">
        <f>IF(Q369=0,0,1)+IF(C369=0,0,1)+IF(D369=0,0,1)+IF(E369=0,0,1)+IF(F369=0,0,1)+IF(G369=0,0,1)+IF(H369=0,0,1)+IF(I369=0,0,1)+IF(J369=0,0,1)+IF(K369=0,0,1)+IF(L369=0,0,1)+IF(M369=0,0,1)+IF(N369=0,0,1)+IF(O369=0,0,1)</f>
        <v>0</v>
      </c>
      <c r="U369" s="237"/>
      <c r="V369" s="237"/>
      <c r="W369" s="237"/>
      <c r="X369" s="237"/>
      <c r="Y369" s="237"/>
      <c r="Z369" s="237"/>
      <c r="AA369" s="237"/>
      <c r="AB369" s="237"/>
      <c r="AC369" s="237"/>
      <c r="AD369" s="237"/>
      <c r="AE369" s="237"/>
      <c r="AF369" s="237"/>
      <c r="AG369" s="237"/>
      <c r="AH369" s="237"/>
      <c r="AI369" s="237"/>
      <c r="AJ369" s="237"/>
      <c r="AK369" s="237"/>
      <c r="AL369" s="237"/>
      <c r="AM369" s="237"/>
      <c r="AN369" s="237"/>
      <c r="AO369" s="237"/>
      <c r="AP369" s="237"/>
      <c r="AQ369" s="237"/>
      <c r="AR369" s="237"/>
      <c r="AS369" s="237"/>
      <c r="AT369" s="237"/>
      <c r="AU369" s="237"/>
      <c r="AV369" s="237"/>
      <c r="AW369" s="237"/>
      <c r="AX369" s="237"/>
      <c r="AY369" s="237"/>
      <c r="AZ369" s="237"/>
      <c r="BA369" s="237"/>
      <c r="BB369" s="237"/>
      <c r="BC369" s="237"/>
      <c r="BD369" s="237"/>
      <c r="BE369" s="237"/>
      <c r="BF369" s="237"/>
      <c r="BG369" s="237"/>
      <c r="BH369" s="237"/>
      <c r="BI369" s="237"/>
      <c r="BJ369" s="237"/>
      <c r="BK369" s="237"/>
      <c r="BL369" s="237"/>
      <c r="BM369" s="237"/>
      <c r="BN369" s="237"/>
      <c r="BO369" s="237"/>
      <c r="BP369" s="237"/>
      <c r="BQ369" s="237"/>
      <c r="BR369" s="237"/>
      <c r="BS369" s="237"/>
      <c r="BT369" s="237"/>
      <c r="BU369" s="237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  <c r="CF369" s="237"/>
      <c r="CG369" s="237"/>
      <c r="CH369" s="237"/>
      <c r="CI369" s="237"/>
      <c r="CJ369" s="237"/>
      <c r="CK369" s="237"/>
      <c r="CL369" s="237"/>
      <c r="CM369" s="237"/>
      <c r="CN369" s="237"/>
      <c r="CO369" s="237"/>
      <c r="CP369" s="237"/>
      <c r="CQ369" s="237"/>
      <c r="CR369" s="237"/>
      <c r="CS369" s="237"/>
      <c r="CT369" s="237"/>
      <c r="CU369" s="237"/>
      <c r="CV369" s="237"/>
      <c r="CW369" s="237"/>
      <c r="CX369" s="237"/>
      <c r="CY369" s="237"/>
      <c r="CZ369" s="237"/>
      <c r="DA369" s="237"/>
      <c r="DB369" s="237"/>
      <c r="DC369" s="237"/>
      <c r="DD369" s="237"/>
      <c r="DE369" s="237"/>
      <c r="DF369" s="237"/>
      <c r="DG369" s="237"/>
      <c r="DH369" s="237"/>
      <c r="DI369" s="237"/>
      <c r="DJ369" s="237"/>
      <c r="DK369" s="237"/>
      <c r="DL369" s="237"/>
      <c r="DM369" s="237"/>
      <c r="DN369" s="237"/>
      <c r="DO369" s="237"/>
      <c r="DP369" s="237"/>
      <c r="DQ369" s="237"/>
      <c r="DR369" s="237"/>
      <c r="DS369" s="237"/>
      <c r="DT369" s="237"/>
      <c r="DU369" s="237"/>
      <c r="DV369" s="237"/>
      <c r="DW369" s="237"/>
      <c r="DX369" s="237"/>
      <c r="DY369" s="237"/>
      <c r="DZ369" s="237"/>
      <c r="EA369" s="237"/>
      <c r="EB369" s="237"/>
      <c r="EC369" s="237"/>
      <c r="ED369" s="237"/>
      <c r="EE369" s="237"/>
      <c r="EF369" s="237"/>
      <c r="EG369" s="237"/>
      <c r="EH369" s="237"/>
      <c r="EI369" s="237"/>
      <c r="EJ369" s="237"/>
      <c r="EK369" s="237"/>
      <c r="EL369" s="237"/>
      <c r="EM369" s="237"/>
      <c r="EN369" s="237"/>
      <c r="EO369" s="237"/>
      <c r="EP369" s="237"/>
      <c r="EQ369" s="237"/>
      <c r="ER369" s="237"/>
      <c r="ES369" s="237"/>
      <c r="ET369" s="237"/>
      <c r="EU369" s="237"/>
      <c r="EV369" s="237"/>
      <c r="EW369" s="237"/>
      <c r="EX369" s="237"/>
      <c r="EY369" s="237"/>
      <c r="EZ369" s="237"/>
      <c r="FA369" s="237"/>
      <c r="FB369" s="237"/>
      <c r="FC369" s="237"/>
      <c r="FD369" s="237"/>
      <c r="FE369" s="237"/>
      <c r="FF369" s="237"/>
      <c r="FG369" s="237"/>
      <c r="FH369" s="237"/>
      <c r="FI369" s="237"/>
      <c r="FJ369" s="237"/>
      <c r="FK369" s="237"/>
      <c r="FL369" s="237"/>
      <c r="FM369" s="237"/>
      <c r="FN369" s="237"/>
      <c r="FO369" s="237"/>
      <c r="FP369" s="237"/>
      <c r="FQ369" s="237"/>
      <c r="FR369" s="237"/>
      <c r="FS369" s="237"/>
      <c r="FT369" s="237"/>
      <c r="FU369" s="237"/>
      <c r="FV369" s="237"/>
      <c r="FW369" s="237"/>
      <c r="FX369" s="237"/>
      <c r="FY369" s="237"/>
      <c r="FZ369" s="237"/>
      <c r="GA369" s="237"/>
      <c r="GB369" s="237"/>
      <c r="GC369" s="237"/>
      <c r="GD369" s="237"/>
      <c r="GE369" s="237"/>
      <c r="GF369" s="237"/>
      <c r="GG369" s="237"/>
      <c r="GH369" s="237"/>
      <c r="GI369" s="237"/>
      <c r="GJ369" s="237"/>
      <c r="GK369" s="237"/>
      <c r="GL369" s="237"/>
      <c r="GM369" s="237"/>
      <c r="GN369" s="237"/>
      <c r="GO369" s="237"/>
      <c r="GP369" s="237"/>
      <c r="GQ369" s="237"/>
    </row>
    <row r="370" spans="1:199" s="81" customFormat="1" ht="15" hidden="1">
      <c r="A370" s="270" t="s">
        <v>2390</v>
      </c>
      <c r="B370" s="247" t="s">
        <v>5713</v>
      </c>
      <c r="C370" s="242">
        <v>0</v>
      </c>
      <c r="D370" s="242">
        <v>0</v>
      </c>
      <c r="E370" s="242">
        <v>0</v>
      </c>
      <c r="F370" s="242">
        <v>0</v>
      </c>
      <c r="G370" s="242">
        <v>0</v>
      </c>
      <c r="H370" s="242">
        <v>0</v>
      </c>
      <c r="I370" s="242">
        <v>0</v>
      </c>
      <c r="J370" s="242">
        <v>0</v>
      </c>
      <c r="K370" s="242">
        <v>0</v>
      </c>
      <c r="L370" s="242">
        <v>0</v>
      </c>
      <c r="M370" s="242">
        <v>0</v>
      </c>
      <c r="N370" s="242">
        <v>0</v>
      </c>
      <c r="O370" s="242">
        <v>0</v>
      </c>
      <c r="P370" s="28"/>
      <c r="Q370" s="242">
        <f>SUM(D370:O370)</f>
        <v>0</v>
      </c>
      <c r="R370" s="242">
        <f>IF($R$19&lt;1,0,Q370/$R$19)</f>
        <v>0</v>
      </c>
      <c r="S370" s="243"/>
      <c r="T370" s="351">
        <f>IF(Q370=0,0,1)+IF(C370=0,0,1)+IF(D370=0,0,1)+IF(E370=0,0,1)+IF(F370=0,0,1)+IF(G370=0,0,1)+IF(H370=0,0,1)+IF(I370=0,0,1)+IF(J370=0,0,1)+IF(K370=0,0,1)+IF(L370=0,0,1)+IF(M370=0,0,1)+IF(N370=0,0,1)+IF(O370=0,0,1)</f>
        <v>0</v>
      </c>
      <c r="U370" s="237"/>
      <c r="V370" s="237"/>
      <c r="W370" s="237"/>
      <c r="X370" s="237"/>
      <c r="Y370" s="237"/>
      <c r="Z370" s="237"/>
      <c r="AA370" s="237"/>
      <c r="AB370" s="237"/>
      <c r="AC370" s="237"/>
      <c r="AD370" s="237"/>
      <c r="AE370" s="237"/>
      <c r="AF370" s="237"/>
      <c r="AG370" s="237"/>
      <c r="AH370" s="237"/>
      <c r="AI370" s="237"/>
      <c r="AJ370" s="237"/>
      <c r="AK370" s="237"/>
      <c r="AL370" s="237"/>
      <c r="AM370" s="237"/>
      <c r="AN370" s="237"/>
      <c r="AO370" s="237"/>
      <c r="AP370" s="237"/>
      <c r="AQ370" s="237"/>
      <c r="AR370" s="237"/>
      <c r="AS370" s="237"/>
      <c r="AT370" s="237"/>
      <c r="AU370" s="237"/>
      <c r="AV370" s="237"/>
      <c r="AW370" s="237"/>
      <c r="AX370" s="237"/>
      <c r="AY370" s="237"/>
      <c r="AZ370" s="237"/>
      <c r="BA370" s="237"/>
      <c r="BB370" s="237"/>
      <c r="BC370" s="237"/>
      <c r="BD370" s="237"/>
      <c r="BE370" s="237"/>
      <c r="BF370" s="237"/>
      <c r="BG370" s="237"/>
      <c r="BH370" s="237"/>
      <c r="BI370" s="237"/>
      <c r="BJ370" s="237"/>
      <c r="BK370" s="237"/>
      <c r="BL370" s="237"/>
      <c r="BM370" s="237"/>
      <c r="BN370" s="237"/>
      <c r="BO370" s="237"/>
      <c r="BP370" s="237"/>
      <c r="BQ370" s="237"/>
      <c r="BR370" s="237"/>
      <c r="BS370" s="237"/>
      <c r="BT370" s="237"/>
      <c r="BU370" s="237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  <c r="CF370" s="237"/>
      <c r="CG370" s="237"/>
      <c r="CH370" s="237"/>
      <c r="CI370" s="237"/>
      <c r="CJ370" s="237"/>
      <c r="CK370" s="237"/>
      <c r="CL370" s="237"/>
      <c r="CM370" s="237"/>
      <c r="CN370" s="237"/>
      <c r="CO370" s="237"/>
      <c r="CP370" s="237"/>
      <c r="CQ370" s="237"/>
      <c r="CR370" s="237"/>
      <c r="CS370" s="237"/>
      <c r="CT370" s="237"/>
      <c r="CU370" s="237"/>
      <c r="CV370" s="237"/>
      <c r="CW370" s="237"/>
      <c r="CX370" s="237"/>
      <c r="CY370" s="237"/>
      <c r="CZ370" s="237"/>
      <c r="DA370" s="237"/>
      <c r="DB370" s="237"/>
      <c r="DC370" s="237"/>
      <c r="DD370" s="237"/>
      <c r="DE370" s="237"/>
      <c r="DF370" s="237"/>
      <c r="DG370" s="237"/>
      <c r="DH370" s="237"/>
      <c r="DI370" s="237"/>
      <c r="DJ370" s="237"/>
      <c r="DK370" s="237"/>
      <c r="DL370" s="237"/>
      <c r="DM370" s="237"/>
      <c r="DN370" s="237"/>
      <c r="DO370" s="237"/>
      <c r="DP370" s="237"/>
      <c r="DQ370" s="237"/>
      <c r="DR370" s="237"/>
      <c r="DS370" s="237"/>
      <c r="DT370" s="237"/>
      <c r="DU370" s="237"/>
      <c r="DV370" s="237"/>
      <c r="DW370" s="237"/>
      <c r="DX370" s="237"/>
      <c r="DY370" s="237"/>
      <c r="DZ370" s="237"/>
      <c r="EA370" s="237"/>
      <c r="EB370" s="237"/>
      <c r="EC370" s="237"/>
      <c r="ED370" s="237"/>
      <c r="EE370" s="237"/>
      <c r="EF370" s="237"/>
      <c r="EG370" s="237"/>
      <c r="EH370" s="237"/>
      <c r="EI370" s="237"/>
      <c r="EJ370" s="237"/>
      <c r="EK370" s="237"/>
      <c r="EL370" s="237"/>
      <c r="EM370" s="237"/>
      <c r="EN370" s="237"/>
      <c r="EO370" s="237"/>
      <c r="EP370" s="237"/>
      <c r="EQ370" s="237"/>
      <c r="ER370" s="237"/>
      <c r="ES370" s="237"/>
      <c r="ET370" s="237"/>
      <c r="EU370" s="237"/>
      <c r="EV370" s="237"/>
      <c r="EW370" s="237"/>
      <c r="EX370" s="237"/>
      <c r="EY370" s="237"/>
      <c r="EZ370" s="237"/>
      <c r="FA370" s="237"/>
      <c r="FB370" s="237"/>
      <c r="FC370" s="237"/>
      <c r="FD370" s="237"/>
      <c r="FE370" s="237"/>
      <c r="FF370" s="237"/>
      <c r="FG370" s="237"/>
      <c r="FH370" s="237"/>
      <c r="FI370" s="237"/>
      <c r="FJ370" s="237"/>
      <c r="FK370" s="237"/>
      <c r="FL370" s="237"/>
      <c r="FM370" s="237"/>
      <c r="FN370" s="237"/>
      <c r="FO370" s="237"/>
      <c r="FP370" s="237"/>
      <c r="FQ370" s="237"/>
      <c r="FR370" s="237"/>
      <c r="FS370" s="237"/>
      <c r="FT370" s="237"/>
      <c r="FU370" s="237"/>
      <c r="FV370" s="237"/>
      <c r="FW370" s="237"/>
      <c r="FX370" s="237"/>
      <c r="FY370" s="237"/>
      <c r="FZ370" s="237"/>
      <c r="GA370" s="237"/>
      <c r="GB370" s="237"/>
      <c r="GC370" s="237"/>
      <c r="GD370" s="237"/>
      <c r="GE370" s="237"/>
      <c r="GF370" s="237"/>
      <c r="GG370" s="237"/>
      <c r="GH370" s="237"/>
      <c r="GI370" s="237"/>
      <c r="GJ370" s="237"/>
      <c r="GK370" s="237"/>
      <c r="GL370" s="237"/>
      <c r="GM370" s="237"/>
      <c r="GN370" s="237"/>
      <c r="GO370" s="237"/>
      <c r="GP370" s="237"/>
      <c r="GQ370" s="237"/>
    </row>
    <row r="371" spans="1:199" s="81" customFormat="1" ht="15" hidden="1">
      <c r="A371" s="270" t="s">
        <v>2391</v>
      </c>
      <c r="B371" s="247" t="s">
        <v>5714</v>
      </c>
      <c r="C371" s="242">
        <v>0</v>
      </c>
      <c r="D371" s="242">
        <v>0</v>
      </c>
      <c r="E371" s="242">
        <v>0</v>
      </c>
      <c r="F371" s="242">
        <v>0</v>
      </c>
      <c r="G371" s="242">
        <v>0</v>
      </c>
      <c r="H371" s="242">
        <v>0</v>
      </c>
      <c r="I371" s="242">
        <v>0</v>
      </c>
      <c r="J371" s="242">
        <v>0</v>
      </c>
      <c r="K371" s="242">
        <v>0</v>
      </c>
      <c r="L371" s="242">
        <v>0</v>
      </c>
      <c r="M371" s="242">
        <v>0</v>
      </c>
      <c r="N371" s="242">
        <v>0</v>
      </c>
      <c r="O371" s="242">
        <v>0</v>
      </c>
      <c r="P371" s="28"/>
      <c r="Q371" s="242">
        <f>SUM(D371:O371)</f>
        <v>0</v>
      </c>
      <c r="R371" s="242">
        <f>IF($R$19&lt;1,0,Q371/$R$19)</f>
        <v>0</v>
      </c>
      <c r="S371" s="243"/>
      <c r="T371" s="351">
        <f>IF(Q371=0,0,1)+IF(C371=0,0,1)+IF(D371=0,0,1)+IF(E371=0,0,1)+IF(F371=0,0,1)+IF(G371=0,0,1)+IF(H371=0,0,1)+IF(I371=0,0,1)+IF(J371=0,0,1)+IF(K371=0,0,1)+IF(L371=0,0,1)+IF(M371=0,0,1)+IF(N371=0,0,1)+IF(O371=0,0,1)</f>
        <v>0</v>
      </c>
      <c r="U371" s="237"/>
      <c r="V371" s="237"/>
      <c r="W371" s="237"/>
      <c r="X371" s="237"/>
      <c r="Y371" s="237"/>
      <c r="Z371" s="237"/>
      <c r="AA371" s="237"/>
      <c r="AB371" s="237"/>
      <c r="AC371" s="237"/>
      <c r="AD371" s="237"/>
      <c r="AE371" s="237"/>
      <c r="AF371" s="237"/>
      <c r="AG371" s="237"/>
      <c r="AH371" s="237"/>
      <c r="AI371" s="237"/>
      <c r="AJ371" s="237"/>
      <c r="AK371" s="237"/>
      <c r="AL371" s="237"/>
      <c r="AM371" s="237"/>
      <c r="AN371" s="237"/>
      <c r="AO371" s="237"/>
      <c r="AP371" s="237"/>
      <c r="AQ371" s="237"/>
      <c r="AR371" s="237"/>
      <c r="AS371" s="237"/>
      <c r="AT371" s="237"/>
      <c r="AU371" s="237"/>
      <c r="AV371" s="237"/>
      <c r="AW371" s="237"/>
      <c r="AX371" s="237"/>
      <c r="AY371" s="237"/>
      <c r="AZ371" s="237"/>
      <c r="BA371" s="237"/>
      <c r="BB371" s="237"/>
      <c r="BC371" s="237"/>
      <c r="BD371" s="237"/>
      <c r="BE371" s="237"/>
      <c r="BF371" s="237"/>
      <c r="BG371" s="237"/>
      <c r="BH371" s="237"/>
      <c r="BI371" s="237"/>
      <c r="BJ371" s="237"/>
      <c r="BK371" s="237"/>
      <c r="BL371" s="237"/>
      <c r="BM371" s="237"/>
      <c r="BN371" s="237"/>
      <c r="BO371" s="237"/>
      <c r="BP371" s="237"/>
      <c r="BQ371" s="237"/>
      <c r="BR371" s="237"/>
      <c r="BS371" s="237"/>
      <c r="BT371" s="237"/>
      <c r="BU371" s="237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  <c r="CF371" s="237"/>
      <c r="CG371" s="237"/>
      <c r="CH371" s="237"/>
      <c r="CI371" s="237"/>
      <c r="CJ371" s="237"/>
      <c r="CK371" s="237"/>
      <c r="CL371" s="237"/>
      <c r="CM371" s="237"/>
      <c r="CN371" s="237"/>
      <c r="CO371" s="237"/>
      <c r="CP371" s="237"/>
      <c r="CQ371" s="237"/>
      <c r="CR371" s="237"/>
      <c r="CS371" s="237"/>
      <c r="CT371" s="237"/>
      <c r="CU371" s="237"/>
      <c r="CV371" s="237"/>
      <c r="CW371" s="237"/>
      <c r="CX371" s="237"/>
      <c r="CY371" s="237"/>
      <c r="CZ371" s="237"/>
      <c r="DA371" s="237"/>
      <c r="DB371" s="237"/>
      <c r="DC371" s="237"/>
      <c r="DD371" s="237"/>
      <c r="DE371" s="237"/>
      <c r="DF371" s="237"/>
      <c r="DG371" s="237"/>
      <c r="DH371" s="237"/>
      <c r="DI371" s="237"/>
      <c r="DJ371" s="237"/>
      <c r="DK371" s="237"/>
      <c r="DL371" s="237"/>
      <c r="DM371" s="237"/>
      <c r="DN371" s="237"/>
      <c r="DO371" s="237"/>
      <c r="DP371" s="237"/>
      <c r="DQ371" s="237"/>
      <c r="DR371" s="237"/>
      <c r="DS371" s="237"/>
      <c r="DT371" s="237"/>
      <c r="DU371" s="237"/>
      <c r="DV371" s="237"/>
      <c r="DW371" s="237"/>
      <c r="DX371" s="237"/>
      <c r="DY371" s="237"/>
      <c r="DZ371" s="237"/>
      <c r="EA371" s="237"/>
      <c r="EB371" s="237"/>
      <c r="EC371" s="237"/>
      <c r="ED371" s="237"/>
      <c r="EE371" s="237"/>
      <c r="EF371" s="237"/>
      <c r="EG371" s="237"/>
      <c r="EH371" s="237"/>
      <c r="EI371" s="237"/>
      <c r="EJ371" s="237"/>
      <c r="EK371" s="237"/>
      <c r="EL371" s="237"/>
      <c r="EM371" s="237"/>
      <c r="EN371" s="237"/>
      <c r="EO371" s="237"/>
      <c r="EP371" s="237"/>
      <c r="EQ371" s="237"/>
      <c r="ER371" s="237"/>
      <c r="ES371" s="237"/>
      <c r="ET371" s="237"/>
      <c r="EU371" s="237"/>
      <c r="EV371" s="237"/>
      <c r="EW371" s="237"/>
      <c r="EX371" s="237"/>
      <c r="EY371" s="237"/>
      <c r="EZ371" s="237"/>
      <c r="FA371" s="237"/>
      <c r="FB371" s="237"/>
      <c r="FC371" s="237"/>
      <c r="FD371" s="237"/>
      <c r="FE371" s="237"/>
      <c r="FF371" s="237"/>
      <c r="FG371" s="237"/>
      <c r="FH371" s="237"/>
      <c r="FI371" s="237"/>
      <c r="FJ371" s="237"/>
      <c r="FK371" s="237"/>
      <c r="FL371" s="237"/>
      <c r="FM371" s="237"/>
      <c r="FN371" s="237"/>
      <c r="FO371" s="237"/>
      <c r="FP371" s="237"/>
      <c r="FQ371" s="237"/>
      <c r="FR371" s="237"/>
      <c r="FS371" s="237"/>
      <c r="FT371" s="237"/>
      <c r="FU371" s="237"/>
      <c r="FV371" s="237"/>
      <c r="FW371" s="237"/>
      <c r="FX371" s="237"/>
      <c r="FY371" s="237"/>
      <c r="FZ371" s="237"/>
      <c r="GA371" s="237"/>
      <c r="GB371" s="237"/>
      <c r="GC371" s="237"/>
      <c r="GD371" s="237"/>
      <c r="GE371" s="237"/>
      <c r="GF371" s="237"/>
      <c r="GG371" s="237"/>
      <c r="GH371" s="237"/>
      <c r="GI371" s="237"/>
      <c r="GJ371" s="237"/>
      <c r="GK371" s="237"/>
      <c r="GL371" s="237"/>
      <c r="GM371" s="237"/>
      <c r="GN371" s="237"/>
      <c r="GO371" s="237"/>
      <c r="GP371" s="237"/>
      <c r="GQ371" s="237"/>
    </row>
    <row r="372" spans="1:199" s="81" customFormat="1" ht="15" hidden="1">
      <c r="A372" s="270" t="s">
        <v>2392</v>
      </c>
      <c r="B372" s="247" t="s">
        <v>5715</v>
      </c>
      <c r="C372" s="242">
        <v>0</v>
      </c>
      <c r="D372" s="242">
        <v>0</v>
      </c>
      <c r="E372" s="242">
        <v>0</v>
      </c>
      <c r="F372" s="242">
        <v>0</v>
      </c>
      <c r="G372" s="242">
        <v>0</v>
      </c>
      <c r="H372" s="242">
        <v>0</v>
      </c>
      <c r="I372" s="242">
        <v>0</v>
      </c>
      <c r="J372" s="242">
        <v>0</v>
      </c>
      <c r="K372" s="242">
        <v>0</v>
      </c>
      <c r="L372" s="242">
        <v>0</v>
      </c>
      <c r="M372" s="242">
        <v>0</v>
      </c>
      <c r="N372" s="242">
        <v>0</v>
      </c>
      <c r="O372" s="242">
        <v>0</v>
      </c>
      <c r="P372" s="28"/>
      <c r="Q372" s="242">
        <f>SUM(D372:O372)</f>
        <v>0</v>
      </c>
      <c r="R372" s="242">
        <f>IF($R$19&lt;1,0,Q372/$R$19)</f>
        <v>0</v>
      </c>
      <c r="S372" s="243"/>
      <c r="T372" s="351">
        <f>IF(Q372=0,0,1)+IF(C372=0,0,1)+IF(D372=0,0,1)+IF(E372=0,0,1)+IF(F372=0,0,1)+IF(G372=0,0,1)+IF(H372=0,0,1)+IF(I372=0,0,1)+IF(J372=0,0,1)+IF(K372=0,0,1)+IF(L372=0,0,1)+IF(M372=0,0,1)+IF(N372=0,0,1)+IF(O372=0,0,1)</f>
        <v>0</v>
      </c>
      <c r="U372" s="237"/>
      <c r="V372" s="237"/>
      <c r="W372" s="237"/>
      <c r="X372" s="237"/>
      <c r="Y372" s="237"/>
      <c r="Z372" s="237"/>
      <c r="AA372" s="237"/>
      <c r="AB372" s="237"/>
      <c r="AC372" s="237"/>
      <c r="AD372" s="237"/>
      <c r="AE372" s="237"/>
      <c r="AF372" s="237"/>
      <c r="AG372" s="237"/>
      <c r="AH372" s="237"/>
      <c r="AI372" s="237"/>
      <c r="AJ372" s="237"/>
      <c r="AK372" s="237"/>
      <c r="AL372" s="237"/>
      <c r="AM372" s="237"/>
      <c r="AN372" s="237"/>
      <c r="AO372" s="237"/>
      <c r="AP372" s="237"/>
      <c r="AQ372" s="237"/>
      <c r="AR372" s="237"/>
      <c r="AS372" s="237"/>
      <c r="AT372" s="237"/>
      <c r="AU372" s="237"/>
      <c r="AV372" s="237"/>
      <c r="AW372" s="237"/>
      <c r="AX372" s="237"/>
      <c r="AY372" s="237"/>
      <c r="AZ372" s="237"/>
      <c r="BA372" s="237"/>
      <c r="BB372" s="237"/>
      <c r="BC372" s="237"/>
      <c r="BD372" s="237"/>
      <c r="BE372" s="237"/>
      <c r="BF372" s="237"/>
      <c r="BG372" s="237"/>
      <c r="BH372" s="237"/>
      <c r="BI372" s="237"/>
      <c r="BJ372" s="237"/>
      <c r="BK372" s="237"/>
      <c r="BL372" s="237"/>
      <c r="BM372" s="237"/>
      <c r="BN372" s="237"/>
      <c r="BO372" s="237"/>
      <c r="BP372" s="237"/>
      <c r="BQ372" s="237"/>
      <c r="BR372" s="237"/>
      <c r="BS372" s="237"/>
      <c r="BT372" s="237"/>
      <c r="BU372" s="237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  <c r="CF372" s="237"/>
      <c r="CG372" s="237"/>
      <c r="CH372" s="237"/>
      <c r="CI372" s="237"/>
      <c r="CJ372" s="237"/>
      <c r="CK372" s="237"/>
      <c r="CL372" s="237"/>
      <c r="CM372" s="237"/>
      <c r="CN372" s="237"/>
      <c r="CO372" s="237"/>
      <c r="CP372" s="237"/>
      <c r="CQ372" s="237"/>
      <c r="CR372" s="237"/>
      <c r="CS372" s="237"/>
      <c r="CT372" s="237"/>
      <c r="CU372" s="237"/>
      <c r="CV372" s="237"/>
      <c r="CW372" s="237"/>
      <c r="CX372" s="237"/>
      <c r="CY372" s="237"/>
      <c r="CZ372" s="237"/>
      <c r="DA372" s="237"/>
      <c r="DB372" s="237"/>
      <c r="DC372" s="237"/>
      <c r="DD372" s="237"/>
      <c r="DE372" s="237"/>
      <c r="DF372" s="237"/>
      <c r="DG372" s="237"/>
      <c r="DH372" s="237"/>
      <c r="DI372" s="237"/>
      <c r="DJ372" s="237"/>
      <c r="DK372" s="237"/>
      <c r="DL372" s="237"/>
      <c r="DM372" s="237"/>
      <c r="DN372" s="237"/>
      <c r="DO372" s="237"/>
      <c r="DP372" s="237"/>
      <c r="DQ372" s="237"/>
      <c r="DR372" s="237"/>
      <c r="DS372" s="237"/>
      <c r="DT372" s="237"/>
      <c r="DU372" s="237"/>
      <c r="DV372" s="237"/>
      <c r="DW372" s="237"/>
      <c r="DX372" s="237"/>
      <c r="DY372" s="237"/>
      <c r="DZ372" s="237"/>
      <c r="EA372" s="237"/>
      <c r="EB372" s="237"/>
      <c r="EC372" s="237"/>
      <c r="ED372" s="237"/>
      <c r="EE372" s="237"/>
      <c r="EF372" s="237"/>
      <c r="EG372" s="237"/>
      <c r="EH372" s="237"/>
      <c r="EI372" s="237"/>
      <c r="EJ372" s="237"/>
      <c r="EK372" s="237"/>
      <c r="EL372" s="237"/>
      <c r="EM372" s="237"/>
      <c r="EN372" s="237"/>
      <c r="EO372" s="237"/>
      <c r="EP372" s="237"/>
      <c r="EQ372" s="237"/>
      <c r="ER372" s="237"/>
      <c r="ES372" s="237"/>
      <c r="ET372" s="237"/>
      <c r="EU372" s="237"/>
      <c r="EV372" s="237"/>
      <c r="EW372" s="237"/>
      <c r="EX372" s="237"/>
      <c r="EY372" s="237"/>
      <c r="EZ372" s="237"/>
      <c r="FA372" s="237"/>
      <c r="FB372" s="237"/>
      <c r="FC372" s="237"/>
      <c r="FD372" s="237"/>
      <c r="FE372" s="237"/>
      <c r="FF372" s="237"/>
      <c r="FG372" s="237"/>
      <c r="FH372" s="237"/>
      <c r="FI372" s="237"/>
      <c r="FJ372" s="237"/>
      <c r="FK372" s="237"/>
      <c r="FL372" s="237"/>
      <c r="FM372" s="237"/>
      <c r="FN372" s="237"/>
      <c r="FO372" s="237"/>
      <c r="FP372" s="237"/>
      <c r="FQ372" s="237"/>
      <c r="FR372" s="237"/>
      <c r="FS372" s="237"/>
      <c r="FT372" s="237"/>
      <c r="FU372" s="237"/>
      <c r="FV372" s="237"/>
      <c r="FW372" s="237"/>
      <c r="FX372" s="237"/>
      <c r="FY372" s="237"/>
      <c r="FZ372" s="237"/>
      <c r="GA372" s="237"/>
      <c r="GB372" s="237"/>
      <c r="GC372" s="237"/>
      <c r="GD372" s="237"/>
      <c r="GE372" s="237"/>
      <c r="GF372" s="237"/>
      <c r="GG372" s="237"/>
      <c r="GH372" s="237"/>
      <c r="GI372" s="237"/>
      <c r="GJ372" s="237"/>
      <c r="GK372" s="237"/>
      <c r="GL372" s="237"/>
      <c r="GM372" s="237"/>
      <c r="GN372" s="237"/>
      <c r="GO372" s="237"/>
      <c r="GP372" s="237"/>
      <c r="GQ372" s="237"/>
    </row>
    <row r="373" spans="1:199" s="81" customFormat="1" ht="15" hidden="1">
      <c r="A373" s="270" t="s">
        <v>2393</v>
      </c>
      <c r="B373" s="247" t="s">
        <v>5716</v>
      </c>
      <c r="C373" s="242">
        <v>0</v>
      </c>
      <c r="D373" s="242">
        <v>0</v>
      </c>
      <c r="E373" s="242">
        <v>0</v>
      </c>
      <c r="F373" s="242">
        <v>0</v>
      </c>
      <c r="G373" s="242">
        <v>0</v>
      </c>
      <c r="H373" s="242">
        <v>0</v>
      </c>
      <c r="I373" s="242">
        <v>0</v>
      </c>
      <c r="J373" s="242">
        <v>0</v>
      </c>
      <c r="K373" s="242">
        <v>0</v>
      </c>
      <c r="L373" s="242">
        <v>0</v>
      </c>
      <c r="M373" s="242">
        <v>0</v>
      </c>
      <c r="N373" s="242">
        <v>0</v>
      </c>
      <c r="O373" s="242">
        <v>0</v>
      </c>
      <c r="P373" s="28"/>
      <c r="Q373" s="242">
        <f>SUM(D373:O373)</f>
        <v>0</v>
      </c>
      <c r="R373" s="242">
        <f>IF($R$19&lt;1,0,Q373/$R$19)</f>
        <v>0</v>
      </c>
      <c r="S373" s="243"/>
      <c r="T373" s="351">
        <f>IF(Q373=0,0,1)+IF(C373=0,0,1)+IF(D373=0,0,1)+IF(E373=0,0,1)+IF(F373=0,0,1)+IF(G373=0,0,1)+IF(H373=0,0,1)+IF(I373=0,0,1)+IF(J373=0,0,1)+IF(K373=0,0,1)+IF(L373=0,0,1)+IF(M373=0,0,1)+IF(N373=0,0,1)+IF(O373=0,0,1)</f>
        <v>0</v>
      </c>
      <c r="U373" s="237"/>
      <c r="V373" s="237"/>
      <c r="W373" s="237"/>
      <c r="X373" s="237"/>
      <c r="Y373" s="237"/>
      <c r="Z373" s="237"/>
      <c r="AA373" s="237"/>
      <c r="AB373" s="237"/>
      <c r="AC373" s="237"/>
      <c r="AD373" s="237"/>
      <c r="AE373" s="237"/>
      <c r="AF373" s="237"/>
      <c r="AG373" s="237"/>
      <c r="AH373" s="237"/>
      <c r="AI373" s="237"/>
      <c r="AJ373" s="237"/>
      <c r="AK373" s="237"/>
      <c r="AL373" s="237"/>
      <c r="AM373" s="237"/>
      <c r="AN373" s="237"/>
      <c r="AO373" s="237"/>
      <c r="AP373" s="237"/>
      <c r="AQ373" s="237"/>
      <c r="AR373" s="237"/>
      <c r="AS373" s="237"/>
      <c r="AT373" s="237"/>
      <c r="AU373" s="237"/>
      <c r="AV373" s="237"/>
      <c r="AW373" s="237"/>
      <c r="AX373" s="237"/>
      <c r="AY373" s="237"/>
      <c r="AZ373" s="237"/>
      <c r="BA373" s="237"/>
      <c r="BB373" s="237"/>
      <c r="BC373" s="237"/>
      <c r="BD373" s="237"/>
      <c r="BE373" s="237"/>
      <c r="BF373" s="237"/>
      <c r="BG373" s="237"/>
      <c r="BH373" s="237"/>
      <c r="BI373" s="237"/>
      <c r="BJ373" s="237"/>
      <c r="BK373" s="237"/>
      <c r="BL373" s="237"/>
      <c r="BM373" s="237"/>
      <c r="BN373" s="237"/>
      <c r="BO373" s="237"/>
      <c r="BP373" s="237"/>
      <c r="BQ373" s="237"/>
      <c r="BR373" s="237"/>
      <c r="BS373" s="237"/>
      <c r="BT373" s="237"/>
      <c r="BU373" s="237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  <c r="CF373" s="237"/>
      <c r="CG373" s="237"/>
      <c r="CH373" s="237"/>
      <c r="CI373" s="237"/>
      <c r="CJ373" s="237"/>
      <c r="CK373" s="237"/>
      <c r="CL373" s="237"/>
      <c r="CM373" s="237"/>
      <c r="CN373" s="237"/>
      <c r="CO373" s="237"/>
      <c r="CP373" s="237"/>
      <c r="CQ373" s="237"/>
      <c r="CR373" s="237"/>
      <c r="CS373" s="237"/>
      <c r="CT373" s="237"/>
      <c r="CU373" s="237"/>
      <c r="CV373" s="237"/>
      <c r="CW373" s="237"/>
      <c r="CX373" s="237"/>
      <c r="CY373" s="237"/>
      <c r="CZ373" s="237"/>
      <c r="DA373" s="237"/>
      <c r="DB373" s="237"/>
      <c r="DC373" s="237"/>
      <c r="DD373" s="237"/>
      <c r="DE373" s="237"/>
      <c r="DF373" s="237"/>
      <c r="DG373" s="237"/>
      <c r="DH373" s="237"/>
      <c r="DI373" s="237"/>
      <c r="DJ373" s="237"/>
      <c r="DK373" s="237"/>
      <c r="DL373" s="237"/>
      <c r="DM373" s="237"/>
      <c r="DN373" s="237"/>
      <c r="DO373" s="237"/>
      <c r="DP373" s="237"/>
      <c r="DQ373" s="237"/>
      <c r="DR373" s="237"/>
      <c r="DS373" s="237"/>
      <c r="DT373" s="237"/>
      <c r="DU373" s="237"/>
      <c r="DV373" s="237"/>
      <c r="DW373" s="237"/>
      <c r="DX373" s="237"/>
      <c r="DY373" s="237"/>
      <c r="DZ373" s="237"/>
      <c r="EA373" s="237"/>
      <c r="EB373" s="237"/>
      <c r="EC373" s="237"/>
      <c r="ED373" s="237"/>
      <c r="EE373" s="237"/>
      <c r="EF373" s="237"/>
      <c r="EG373" s="237"/>
      <c r="EH373" s="237"/>
      <c r="EI373" s="237"/>
      <c r="EJ373" s="237"/>
      <c r="EK373" s="237"/>
      <c r="EL373" s="237"/>
      <c r="EM373" s="237"/>
      <c r="EN373" s="237"/>
      <c r="EO373" s="237"/>
      <c r="EP373" s="237"/>
      <c r="EQ373" s="237"/>
      <c r="ER373" s="237"/>
      <c r="ES373" s="237"/>
      <c r="ET373" s="237"/>
      <c r="EU373" s="237"/>
      <c r="EV373" s="237"/>
      <c r="EW373" s="237"/>
      <c r="EX373" s="237"/>
      <c r="EY373" s="237"/>
      <c r="EZ373" s="237"/>
      <c r="FA373" s="237"/>
      <c r="FB373" s="237"/>
      <c r="FC373" s="237"/>
      <c r="FD373" s="237"/>
      <c r="FE373" s="237"/>
      <c r="FF373" s="237"/>
      <c r="FG373" s="237"/>
      <c r="FH373" s="237"/>
      <c r="FI373" s="237"/>
      <c r="FJ373" s="237"/>
      <c r="FK373" s="237"/>
      <c r="FL373" s="237"/>
      <c r="FM373" s="237"/>
      <c r="FN373" s="237"/>
      <c r="FO373" s="237"/>
      <c r="FP373" s="237"/>
      <c r="FQ373" s="237"/>
      <c r="FR373" s="237"/>
      <c r="FS373" s="237"/>
      <c r="FT373" s="237"/>
      <c r="FU373" s="237"/>
      <c r="FV373" s="237"/>
      <c r="FW373" s="237"/>
      <c r="FX373" s="237"/>
      <c r="FY373" s="237"/>
      <c r="FZ373" s="237"/>
      <c r="GA373" s="237"/>
      <c r="GB373" s="237"/>
      <c r="GC373" s="237"/>
      <c r="GD373" s="237"/>
      <c r="GE373" s="237"/>
      <c r="GF373" s="237"/>
      <c r="GG373" s="237"/>
      <c r="GH373" s="237"/>
      <c r="GI373" s="237"/>
      <c r="GJ373" s="237"/>
      <c r="GK373" s="237"/>
      <c r="GL373" s="237"/>
      <c r="GM373" s="237"/>
      <c r="GN373" s="237"/>
      <c r="GO373" s="237"/>
      <c r="GP373" s="237"/>
      <c r="GQ373" s="237"/>
    </row>
    <row r="374" spans="1:199" s="81" customFormat="1" ht="15" hidden="1">
      <c r="A374" s="270" t="s">
        <v>2394</v>
      </c>
      <c r="B374" s="247" t="s">
        <v>5717</v>
      </c>
      <c r="C374" s="242">
        <v>0</v>
      </c>
      <c r="D374" s="242">
        <v>0</v>
      </c>
      <c r="E374" s="242">
        <v>0</v>
      </c>
      <c r="F374" s="242">
        <v>0</v>
      </c>
      <c r="G374" s="242">
        <v>0</v>
      </c>
      <c r="H374" s="242">
        <v>0</v>
      </c>
      <c r="I374" s="242">
        <v>0</v>
      </c>
      <c r="J374" s="242">
        <v>0</v>
      </c>
      <c r="K374" s="242">
        <v>0</v>
      </c>
      <c r="L374" s="242">
        <v>0</v>
      </c>
      <c r="M374" s="242">
        <v>0</v>
      </c>
      <c r="N374" s="242">
        <v>0</v>
      </c>
      <c r="O374" s="242">
        <v>0</v>
      </c>
      <c r="P374" s="28"/>
      <c r="Q374" s="242">
        <f>SUM(D374:O374)</f>
        <v>0</v>
      </c>
      <c r="R374" s="242">
        <f>IF($R$19&lt;1,0,Q374/$R$19)</f>
        <v>0</v>
      </c>
      <c r="S374" s="243"/>
      <c r="T374" s="351">
        <f>IF(Q374=0,0,1)+IF(C374=0,0,1)+IF(D374=0,0,1)+IF(E374=0,0,1)+IF(F374=0,0,1)+IF(G374=0,0,1)+IF(H374=0,0,1)+IF(I374=0,0,1)+IF(J374=0,0,1)+IF(K374=0,0,1)+IF(L374=0,0,1)+IF(M374=0,0,1)+IF(N374=0,0,1)+IF(O374=0,0,1)</f>
        <v>0</v>
      </c>
      <c r="U374" s="237"/>
      <c r="V374" s="237"/>
      <c r="W374" s="237"/>
      <c r="X374" s="237"/>
      <c r="Y374" s="237"/>
      <c r="Z374" s="237"/>
      <c r="AA374" s="237"/>
      <c r="AB374" s="237"/>
      <c r="AC374" s="237"/>
      <c r="AD374" s="237"/>
      <c r="AE374" s="237"/>
      <c r="AF374" s="237"/>
      <c r="AG374" s="237"/>
      <c r="AH374" s="237"/>
      <c r="AI374" s="237"/>
      <c r="AJ374" s="237"/>
      <c r="AK374" s="237"/>
      <c r="AL374" s="237"/>
      <c r="AM374" s="237"/>
      <c r="AN374" s="237"/>
      <c r="AO374" s="237"/>
      <c r="AP374" s="237"/>
      <c r="AQ374" s="237"/>
      <c r="AR374" s="237"/>
      <c r="AS374" s="237"/>
      <c r="AT374" s="237"/>
      <c r="AU374" s="237"/>
      <c r="AV374" s="237"/>
      <c r="AW374" s="237"/>
      <c r="AX374" s="237"/>
      <c r="AY374" s="237"/>
      <c r="AZ374" s="237"/>
      <c r="BA374" s="237"/>
      <c r="BB374" s="237"/>
      <c r="BC374" s="237"/>
      <c r="BD374" s="237"/>
      <c r="BE374" s="237"/>
      <c r="BF374" s="237"/>
      <c r="BG374" s="237"/>
      <c r="BH374" s="237"/>
      <c r="BI374" s="237"/>
      <c r="BJ374" s="237"/>
      <c r="BK374" s="237"/>
      <c r="BL374" s="237"/>
      <c r="BM374" s="237"/>
      <c r="BN374" s="237"/>
      <c r="BO374" s="237"/>
      <c r="BP374" s="237"/>
      <c r="BQ374" s="237"/>
      <c r="BR374" s="237"/>
      <c r="BS374" s="237"/>
      <c r="BT374" s="237"/>
      <c r="BU374" s="237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  <c r="CF374" s="237"/>
      <c r="CG374" s="237"/>
      <c r="CH374" s="237"/>
      <c r="CI374" s="237"/>
      <c r="CJ374" s="237"/>
      <c r="CK374" s="237"/>
      <c r="CL374" s="237"/>
      <c r="CM374" s="237"/>
      <c r="CN374" s="237"/>
      <c r="CO374" s="237"/>
      <c r="CP374" s="237"/>
      <c r="CQ374" s="237"/>
      <c r="CR374" s="237"/>
      <c r="CS374" s="237"/>
      <c r="CT374" s="237"/>
      <c r="CU374" s="237"/>
      <c r="CV374" s="237"/>
      <c r="CW374" s="237"/>
      <c r="CX374" s="237"/>
      <c r="CY374" s="237"/>
      <c r="CZ374" s="237"/>
      <c r="DA374" s="237"/>
      <c r="DB374" s="237"/>
      <c r="DC374" s="237"/>
      <c r="DD374" s="237"/>
      <c r="DE374" s="237"/>
      <c r="DF374" s="237"/>
      <c r="DG374" s="237"/>
      <c r="DH374" s="237"/>
      <c r="DI374" s="237"/>
      <c r="DJ374" s="237"/>
      <c r="DK374" s="237"/>
      <c r="DL374" s="237"/>
      <c r="DM374" s="237"/>
      <c r="DN374" s="237"/>
      <c r="DO374" s="237"/>
      <c r="DP374" s="237"/>
      <c r="DQ374" s="237"/>
      <c r="DR374" s="237"/>
      <c r="DS374" s="237"/>
      <c r="DT374" s="237"/>
      <c r="DU374" s="237"/>
      <c r="DV374" s="237"/>
      <c r="DW374" s="237"/>
      <c r="DX374" s="237"/>
      <c r="DY374" s="237"/>
      <c r="DZ374" s="237"/>
      <c r="EA374" s="237"/>
      <c r="EB374" s="237"/>
      <c r="EC374" s="237"/>
      <c r="ED374" s="237"/>
      <c r="EE374" s="237"/>
      <c r="EF374" s="237"/>
      <c r="EG374" s="237"/>
      <c r="EH374" s="237"/>
      <c r="EI374" s="237"/>
      <c r="EJ374" s="237"/>
      <c r="EK374" s="237"/>
      <c r="EL374" s="237"/>
      <c r="EM374" s="237"/>
      <c r="EN374" s="237"/>
      <c r="EO374" s="237"/>
      <c r="EP374" s="237"/>
      <c r="EQ374" s="237"/>
      <c r="ER374" s="237"/>
      <c r="ES374" s="237"/>
      <c r="ET374" s="237"/>
      <c r="EU374" s="237"/>
      <c r="EV374" s="237"/>
      <c r="EW374" s="237"/>
      <c r="EX374" s="237"/>
      <c r="EY374" s="237"/>
      <c r="EZ374" s="237"/>
      <c r="FA374" s="237"/>
      <c r="FB374" s="237"/>
      <c r="FC374" s="237"/>
      <c r="FD374" s="237"/>
      <c r="FE374" s="237"/>
      <c r="FF374" s="237"/>
      <c r="FG374" s="237"/>
      <c r="FH374" s="237"/>
      <c r="FI374" s="237"/>
      <c r="FJ374" s="237"/>
      <c r="FK374" s="237"/>
      <c r="FL374" s="237"/>
      <c r="FM374" s="237"/>
      <c r="FN374" s="237"/>
      <c r="FO374" s="237"/>
      <c r="FP374" s="237"/>
      <c r="FQ374" s="237"/>
      <c r="FR374" s="237"/>
      <c r="FS374" s="237"/>
      <c r="FT374" s="237"/>
      <c r="FU374" s="237"/>
      <c r="FV374" s="237"/>
      <c r="FW374" s="237"/>
      <c r="FX374" s="237"/>
      <c r="FY374" s="237"/>
      <c r="FZ374" s="237"/>
      <c r="GA374" s="237"/>
      <c r="GB374" s="237"/>
      <c r="GC374" s="237"/>
      <c r="GD374" s="237"/>
      <c r="GE374" s="237"/>
      <c r="GF374" s="237"/>
      <c r="GG374" s="237"/>
      <c r="GH374" s="237"/>
      <c r="GI374" s="237"/>
      <c r="GJ374" s="237"/>
      <c r="GK374" s="237"/>
      <c r="GL374" s="237"/>
      <c r="GM374" s="237"/>
      <c r="GN374" s="237"/>
      <c r="GO374" s="237"/>
      <c r="GP374" s="237"/>
      <c r="GQ374" s="237"/>
    </row>
    <row r="375" spans="1:199" s="81" customFormat="1" ht="15" hidden="1">
      <c r="A375" s="270" t="s">
        <v>2395</v>
      </c>
      <c r="B375" s="247" t="s">
        <v>5718</v>
      </c>
      <c r="C375" s="242">
        <v>0</v>
      </c>
      <c r="D375" s="242">
        <v>0</v>
      </c>
      <c r="E375" s="242">
        <v>0</v>
      </c>
      <c r="F375" s="242">
        <v>0</v>
      </c>
      <c r="G375" s="242">
        <v>0</v>
      </c>
      <c r="H375" s="242">
        <v>0</v>
      </c>
      <c r="I375" s="242">
        <v>0</v>
      </c>
      <c r="J375" s="242">
        <v>0</v>
      </c>
      <c r="K375" s="242">
        <v>0</v>
      </c>
      <c r="L375" s="242">
        <v>0</v>
      </c>
      <c r="M375" s="242">
        <v>0</v>
      </c>
      <c r="N375" s="242">
        <v>0</v>
      </c>
      <c r="O375" s="242">
        <v>0</v>
      </c>
      <c r="P375" s="28"/>
      <c r="Q375" s="242">
        <f>SUM(D375:O375)</f>
        <v>0</v>
      </c>
      <c r="R375" s="242">
        <f>IF($R$19&lt;1,0,Q375/$R$19)</f>
        <v>0</v>
      </c>
      <c r="S375" s="243"/>
      <c r="T375" s="351">
        <f>IF(Q375=0,0,1)+IF(C375=0,0,1)+IF(D375=0,0,1)+IF(E375=0,0,1)+IF(F375=0,0,1)+IF(G375=0,0,1)+IF(H375=0,0,1)+IF(I375=0,0,1)+IF(J375=0,0,1)+IF(K375=0,0,1)+IF(L375=0,0,1)+IF(M375=0,0,1)+IF(N375=0,0,1)+IF(O375=0,0,1)</f>
        <v>0</v>
      </c>
      <c r="U375" s="237"/>
      <c r="V375" s="237"/>
      <c r="W375" s="237"/>
      <c r="X375" s="237"/>
      <c r="Y375" s="237"/>
      <c r="Z375" s="237"/>
      <c r="AA375" s="237"/>
      <c r="AB375" s="237"/>
      <c r="AC375" s="237"/>
      <c r="AD375" s="237"/>
      <c r="AE375" s="237"/>
      <c r="AF375" s="237"/>
      <c r="AG375" s="237"/>
      <c r="AH375" s="237"/>
      <c r="AI375" s="237"/>
      <c r="AJ375" s="237"/>
      <c r="AK375" s="237"/>
      <c r="AL375" s="237"/>
      <c r="AM375" s="237"/>
      <c r="AN375" s="237"/>
      <c r="AO375" s="237"/>
      <c r="AP375" s="237"/>
      <c r="AQ375" s="237"/>
      <c r="AR375" s="237"/>
      <c r="AS375" s="237"/>
      <c r="AT375" s="237"/>
      <c r="AU375" s="237"/>
      <c r="AV375" s="237"/>
      <c r="AW375" s="237"/>
      <c r="AX375" s="237"/>
      <c r="AY375" s="237"/>
      <c r="AZ375" s="237"/>
      <c r="BA375" s="237"/>
      <c r="BB375" s="237"/>
      <c r="BC375" s="237"/>
      <c r="BD375" s="237"/>
      <c r="BE375" s="237"/>
      <c r="BF375" s="237"/>
      <c r="BG375" s="237"/>
      <c r="BH375" s="237"/>
      <c r="BI375" s="237"/>
      <c r="BJ375" s="237"/>
      <c r="BK375" s="237"/>
      <c r="BL375" s="237"/>
      <c r="BM375" s="237"/>
      <c r="BN375" s="237"/>
      <c r="BO375" s="237"/>
      <c r="BP375" s="237"/>
      <c r="BQ375" s="237"/>
      <c r="BR375" s="237"/>
      <c r="BS375" s="237"/>
      <c r="BT375" s="237"/>
      <c r="BU375" s="237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  <c r="CF375" s="237"/>
      <c r="CG375" s="237"/>
      <c r="CH375" s="237"/>
      <c r="CI375" s="237"/>
      <c r="CJ375" s="237"/>
      <c r="CK375" s="237"/>
      <c r="CL375" s="237"/>
      <c r="CM375" s="237"/>
      <c r="CN375" s="237"/>
      <c r="CO375" s="237"/>
      <c r="CP375" s="237"/>
      <c r="CQ375" s="237"/>
      <c r="CR375" s="237"/>
      <c r="CS375" s="237"/>
      <c r="CT375" s="237"/>
      <c r="CU375" s="237"/>
      <c r="CV375" s="237"/>
      <c r="CW375" s="237"/>
      <c r="CX375" s="237"/>
      <c r="CY375" s="237"/>
      <c r="CZ375" s="237"/>
      <c r="DA375" s="237"/>
      <c r="DB375" s="237"/>
      <c r="DC375" s="237"/>
      <c r="DD375" s="237"/>
      <c r="DE375" s="237"/>
      <c r="DF375" s="237"/>
      <c r="DG375" s="237"/>
      <c r="DH375" s="237"/>
      <c r="DI375" s="237"/>
      <c r="DJ375" s="237"/>
      <c r="DK375" s="237"/>
      <c r="DL375" s="237"/>
      <c r="DM375" s="237"/>
      <c r="DN375" s="237"/>
      <c r="DO375" s="237"/>
      <c r="DP375" s="237"/>
      <c r="DQ375" s="237"/>
      <c r="DR375" s="237"/>
      <c r="DS375" s="237"/>
      <c r="DT375" s="237"/>
      <c r="DU375" s="237"/>
      <c r="DV375" s="237"/>
      <c r="DW375" s="237"/>
      <c r="DX375" s="237"/>
      <c r="DY375" s="237"/>
      <c r="DZ375" s="237"/>
      <c r="EA375" s="237"/>
      <c r="EB375" s="237"/>
      <c r="EC375" s="237"/>
      <c r="ED375" s="237"/>
      <c r="EE375" s="237"/>
      <c r="EF375" s="237"/>
      <c r="EG375" s="237"/>
      <c r="EH375" s="237"/>
      <c r="EI375" s="237"/>
      <c r="EJ375" s="237"/>
      <c r="EK375" s="237"/>
      <c r="EL375" s="237"/>
      <c r="EM375" s="237"/>
      <c r="EN375" s="237"/>
      <c r="EO375" s="237"/>
      <c r="EP375" s="237"/>
      <c r="EQ375" s="237"/>
      <c r="ER375" s="237"/>
      <c r="ES375" s="237"/>
      <c r="ET375" s="237"/>
      <c r="EU375" s="237"/>
      <c r="EV375" s="237"/>
      <c r="EW375" s="237"/>
      <c r="EX375" s="237"/>
      <c r="EY375" s="237"/>
      <c r="EZ375" s="237"/>
      <c r="FA375" s="237"/>
      <c r="FB375" s="237"/>
      <c r="FC375" s="237"/>
      <c r="FD375" s="237"/>
      <c r="FE375" s="237"/>
      <c r="FF375" s="237"/>
      <c r="FG375" s="237"/>
      <c r="FH375" s="237"/>
      <c r="FI375" s="237"/>
      <c r="FJ375" s="237"/>
      <c r="FK375" s="237"/>
      <c r="FL375" s="237"/>
      <c r="FM375" s="237"/>
      <c r="FN375" s="237"/>
      <c r="FO375" s="237"/>
      <c r="FP375" s="237"/>
      <c r="FQ375" s="237"/>
      <c r="FR375" s="237"/>
      <c r="FS375" s="237"/>
      <c r="FT375" s="237"/>
      <c r="FU375" s="237"/>
      <c r="FV375" s="237"/>
      <c r="FW375" s="237"/>
      <c r="FX375" s="237"/>
      <c r="FY375" s="237"/>
      <c r="FZ375" s="237"/>
      <c r="GA375" s="237"/>
      <c r="GB375" s="237"/>
      <c r="GC375" s="237"/>
      <c r="GD375" s="237"/>
      <c r="GE375" s="237"/>
      <c r="GF375" s="237"/>
      <c r="GG375" s="237"/>
      <c r="GH375" s="237"/>
      <c r="GI375" s="237"/>
      <c r="GJ375" s="237"/>
      <c r="GK375" s="237"/>
      <c r="GL375" s="237"/>
      <c r="GM375" s="237"/>
      <c r="GN375" s="237"/>
      <c r="GO375" s="237"/>
      <c r="GP375" s="237"/>
      <c r="GQ375" s="237"/>
    </row>
    <row r="376" spans="1:199" s="81" customFormat="1" ht="15" hidden="1">
      <c r="A376" s="270" t="s">
        <v>2396</v>
      </c>
      <c r="B376" s="247" t="s">
        <v>5719</v>
      </c>
      <c r="C376" s="242">
        <v>0</v>
      </c>
      <c r="D376" s="242">
        <v>0</v>
      </c>
      <c r="E376" s="242">
        <v>0</v>
      </c>
      <c r="F376" s="242">
        <v>0</v>
      </c>
      <c r="G376" s="242">
        <v>0</v>
      </c>
      <c r="H376" s="242">
        <v>0</v>
      </c>
      <c r="I376" s="242">
        <v>0</v>
      </c>
      <c r="J376" s="242">
        <v>0</v>
      </c>
      <c r="K376" s="242">
        <v>0</v>
      </c>
      <c r="L376" s="242">
        <v>0</v>
      </c>
      <c r="M376" s="242">
        <v>0</v>
      </c>
      <c r="N376" s="242">
        <v>0</v>
      </c>
      <c r="O376" s="242">
        <v>0</v>
      </c>
      <c r="P376" s="28"/>
      <c r="Q376" s="242">
        <f>SUM(D376:O376)</f>
        <v>0</v>
      </c>
      <c r="R376" s="242">
        <f>IF($R$19&lt;1,0,Q376/$R$19)</f>
        <v>0</v>
      </c>
      <c r="S376" s="243"/>
      <c r="T376" s="351">
        <f>IF(Q376=0,0,1)+IF(C376=0,0,1)+IF(D376=0,0,1)+IF(E376=0,0,1)+IF(F376=0,0,1)+IF(G376=0,0,1)+IF(H376=0,0,1)+IF(I376=0,0,1)+IF(J376=0,0,1)+IF(K376=0,0,1)+IF(L376=0,0,1)+IF(M376=0,0,1)+IF(N376=0,0,1)+IF(O376=0,0,1)</f>
        <v>0</v>
      </c>
      <c r="U376" s="237"/>
      <c r="V376" s="237"/>
      <c r="W376" s="237"/>
      <c r="X376" s="237"/>
      <c r="Y376" s="237"/>
      <c r="Z376" s="237"/>
      <c r="AA376" s="237"/>
      <c r="AB376" s="237"/>
      <c r="AC376" s="237"/>
      <c r="AD376" s="237"/>
      <c r="AE376" s="237"/>
      <c r="AF376" s="237"/>
      <c r="AG376" s="237"/>
      <c r="AH376" s="237"/>
      <c r="AI376" s="237"/>
      <c r="AJ376" s="237"/>
      <c r="AK376" s="237"/>
      <c r="AL376" s="237"/>
      <c r="AM376" s="237"/>
      <c r="AN376" s="237"/>
      <c r="AO376" s="237"/>
      <c r="AP376" s="237"/>
      <c r="AQ376" s="237"/>
      <c r="AR376" s="237"/>
      <c r="AS376" s="237"/>
      <c r="AT376" s="237"/>
      <c r="AU376" s="237"/>
      <c r="AV376" s="237"/>
      <c r="AW376" s="237"/>
      <c r="AX376" s="237"/>
      <c r="AY376" s="237"/>
      <c r="AZ376" s="237"/>
      <c r="BA376" s="237"/>
      <c r="BB376" s="237"/>
      <c r="BC376" s="237"/>
      <c r="BD376" s="237"/>
      <c r="BE376" s="237"/>
      <c r="BF376" s="237"/>
      <c r="BG376" s="237"/>
      <c r="BH376" s="237"/>
      <c r="BI376" s="237"/>
      <c r="BJ376" s="237"/>
      <c r="BK376" s="237"/>
      <c r="BL376" s="237"/>
      <c r="BM376" s="237"/>
      <c r="BN376" s="237"/>
      <c r="BO376" s="237"/>
      <c r="BP376" s="237"/>
      <c r="BQ376" s="237"/>
      <c r="BR376" s="237"/>
      <c r="BS376" s="237"/>
      <c r="BT376" s="237"/>
      <c r="BU376" s="237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  <c r="CF376" s="237"/>
      <c r="CG376" s="237"/>
      <c r="CH376" s="237"/>
      <c r="CI376" s="237"/>
      <c r="CJ376" s="237"/>
      <c r="CK376" s="237"/>
      <c r="CL376" s="237"/>
      <c r="CM376" s="237"/>
      <c r="CN376" s="237"/>
      <c r="CO376" s="237"/>
      <c r="CP376" s="237"/>
      <c r="CQ376" s="237"/>
      <c r="CR376" s="237"/>
      <c r="CS376" s="237"/>
      <c r="CT376" s="237"/>
      <c r="CU376" s="237"/>
      <c r="CV376" s="237"/>
      <c r="CW376" s="237"/>
      <c r="CX376" s="237"/>
      <c r="CY376" s="237"/>
      <c r="CZ376" s="237"/>
      <c r="DA376" s="237"/>
      <c r="DB376" s="237"/>
      <c r="DC376" s="237"/>
      <c r="DD376" s="237"/>
      <c r="DE376" s="237"/>
      <c r="DF376" s="237"/>
      <c r="DG376" s="237"/>
      <c r="DH376" s="237"/>
      <c r="DI376" s="237"/>
      <c r="DJ376" s="237"/>
      <c r="DK376" s="237"/>
      <c r="DL376" s="237"/>
      <c r="DM376" s="237"/>
      <c r="DN376" s="237"/>
      <c r="DO376" s="237"/>
      <c r="DP376" s="237"/>
      <c r="DQ376" s="237"/>
      <c r="DR376" s="237"/>
      <c r="DS376" s="237"/>
      <c r="DT376" s="237"/>
      <c r="DU376" s="237"/>
      <c r="DV376" s="237"/>
      <c r="DW376" s="237"/>
      <c r="DX376" s="237"/>
      <c r="DY376" s="237"/>
      <c r="DZ376" s="237"/>
      <c r="EA376" s="237"/>
      <c r="EB376" s="237"/>
      <c r="EC376" s="237"/>
      <c r="ED376" s="237"/>
      <c r="EE376" s="237"/>
      <c r="EF376" s="237"/>
      <c r="EG376" s="237"/>
      <c r="EH376" s="237"/>
      <c r="EI376" s="237"/>
      <c r="EJ376" s="237"/>
      <c r="EK376" s="237"/>
      <c r="EL376" s="237"/>
      <c r="EM376" s="237"/>
      <c r="EN376" s="237"/>
      <c r="EO376" s="237"/>
      <c r="EP376" s="237"/>
      <c r="EQ376" s="237"/>
      <c r="ER376" s="237"/>
      <c r="ES376" s="237"/>
      <c r="ET376" s="237"/>
      <c r="EU376" s="237"/>
      <c r="EV376" s="237"/>
      <c r="EW376" s="237"/>
      <c r="EX376" s="237"/>
      <c r="EY376" s="237"/>
      <c r="EZ376" s="237"/>
      <c r="FA376" s="237"/>
      <c r="FB376" s="237"/>
      <c r="FC376" s="237"/>
      <c r="FD376" s="237"/>
      <c r="FE376" s="237"/>
      <c r="FF376" s="237"/>
      <c r="FG376" s="237"/>
      <c r="FH376" s="237"/>
      <c r="FI376" s="237"/>
      <c r="FJ376" s="237"/>
      <c r="FK376" s="237"/>
      <c r="FL376" s="237"/>
      <c r="FM376" s="237"/>
      <c r="FN376" s="237"/>
      <c r="FO376" s="237"/>
      <c r="FP376" s="237"/>
      <c r="FQ376" s="237"/>
      <c r="FR376" s="237"/>
      <c r="FS376" s="237"/>
      <c r="FT376" s="237"/>
      <c r="FU376" s="237"/>
      <c r="FV376" s="237"/>
      <c r="FW376" s="237"/>
      <c r="FX376" s="237"/>
      <c r="FY376" s="237"/>
      <c r="FZ376" s="237"/>
      <c r="GA376" s="237"/>
      <c r="GB376" s="237"/>
      <c r="GC376" s="237"/>
      <c r="GD376" s="237"/>
      <c r="GE376" s="237"/>
      <c r="GF376" s="237"/>
      <c r="GG376" s="237"/>
      <c r="GH376" s="237"/>
      <c r="GI376" s="237"/>
      <c r="GJ376" s="237"/>
      <c r="GK376" s="237"/>
      <c r="GL376" s="237"/>
      <c r="GM376" s="237"/>
      <c r="GN376" s="237"/>
      <c r="GO376" s="237"/>
      <c r="GP376" s="237"/>
      <c r="GQ376" s="237"/>
    </row>
    <row r="377" spans="1:199" s="81" customFormat="1" ht="15" customHeight="1">
      <c r="A377" s="73">
        <f>+B377</f>
        <v>0</v>
      </c>
      <c r="B377" s="271"/>
      <c r="C377" s="301"/>
      <c r="D377" s="301"/>
      <c r="E377" s="301"/>
      <c r="F377" s="301"/>
      <c r="G377" s="301"/>
      <c r="H377" s="301"/>
      <c r="I377" s="301"/>
      <c r="J377" s="301"/>
      <c r="K377" s="301"/>
      <c r="L377" s="301"/>
      <c r="M377" s="301"/>
      <c r="N377" s="301"/>
      <c r="O377" s="301"/>
      <c r="P377" s="28"/>
      <c r="Q377" s="301"/>
      <c r="R377" s="301"/>
      <c r="S377" s="302"/>
      <c r="T377" s="348">
        <f>T378</f>
        <v>8</v>
      </c>
      <c r="U377" s="237"/>
      <c r="V377" s="237"/>
      <c r="W377" s="237"/>
      <c r="X377" s="237"/>
      <c r="Y377" s="237"/>
      <c r="Z377" s="237"/>
      <c r="AA377" s="237"/>
      <c r="AB377" s="237"/>
      <c r="AC377" s="237"/>
      <c r="AD377" s="237"/>
      <c r="AE377" s="237"/>
      <c r="AF377" s="237"/>
      <c r="AG377" s="237"/>
      <c r="AH377" s="237"/>
      <c r="AI377" s="237"/>
      <c r="AJ377" s="237"/>
      <c r="AK377" s="237"/>
      <c r="AL377" s="237"/>
      <c r="AM377" s="237"/>
      <c r="AN377" s="237"/>
      <c r="AO377" s="237"/>
      <c r="AP377" s="237"/>
      <c r="AQ377" s="237"/>
      <c r="AR377" s="237"/>
      <c r="AS377" s="237"/>
      <c r="AT377" s="237"/>
      <c r="AU377" s="237"/>
      <c r="AV377" s="237"/>
      <c r="AW377" s="237"/>
      <c r="AX377" s="237"/>
      <c r="AY377" s="237"/>
      <c r="AZ377" s="237"/>
      <c r="BA377" s="237"/>
      <c r="BB377" s="237"/>
      <c r="BC377" s="237"/>
      <c r="BD377" s="237"/>
      <c r="BE377" s="237"/>
      <c r="BF377" s="237"/>
      <c r="BG377" s="237"/>
      <c r="BH377" s="237"/>
      <c r="BI377" s="237"/>
      <c r="BJ377" s="237"/>
      <c r="BK377" s="237"/>
      <c r="BL377" s="237"/>
      <c r="BM377" s="237"/>
      <c r="BN377" s="237"/>
      <c r="BO377" s="237"/>
      <c r="BP377" s="237"/>
      <c r="BQ377" s="237"/>
      <c r="BR377" s="237"/>
      <c r="BS377" s="237"/>
      <c r="BT377" s="237"/>
      <c r="BU377" s="237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  <c r="CF377" s="237"/>
      <c r="CG377" s="237"/>
      <c r="CH377" s="237"/>
      <c r="CI377" s="237"/>
      <c r="CJ377" s="237"/>
      <c r="CK377" s="237"/>
      <c r="CL377" s="237"/>
      <c r="CM377" s="237"/>
      <c r="CN377" s="237"/>
      <c r="CO377" s="237"/>
      <c r="CP377" s="237"/>
      <c r="CQ377" s="237"/>
      <c r="CR377" s="237"/>
      <c r="CS377" s="237"/>
      <c r="CT377" s="237"/>
      <c r="CU377" s="237"/>
      <c r="CV377" s="237"/>
      <c r="CW377" s="237"/>
      <c r="CX377" s="237"/>
      <c r="CY377" s="237"/>
      <c r="CZ377" s="237"/>
      <c r="DA377" s="237"/>
      <c r="DB377" s="237"/>
      <c r="DC377" s="237"/>
      <c r="DD377" s="237"/>
      <c r="DE377" s="237"/>
      <c r="DF377" s="237"/>
      <c r="DG377" s="237"/>
      <c r="DH377" s="237"/>
      <c r="DI377" s="237"/>
      <c r="DJ377" s="237"/>
      <c r="DK377" s="237"/>
      <c r="DL377" s="237"/>
      <c r="DM377" s="237"/>
      <c r="DN377" s="237"/>
      <c r="DO377" s="237"/>
      <c r="DP377" s="237"/>
      <c r="DQ377" s="237"/>
      <c r="DR377" s="237"/>
      <c r="DS377" s="237"/>
      <c r="DT377" s="237"/>
      <c r="DU377" s="237"/>
      <c r="DV377" s="237"/>
      <c r="DW377" s="237"/>
      <c r="DX377" s="237"/>
      <c r="DY377" s="237"/>
      <c r="DZ377" s="237"/>
      <c r="EA377" s="237"/>
      <c r="EB377" s="237"/>
      <c r="EC377" s="237"/>
      <c r="ED377" s="237"/>
      <c r="EE377" s="237"/>
      <c r="EF377" s="237"/>
      <c r="EG377" s="237"/>
      <c r="EH377" s="237"/>
      <c r="EI377" s="237"/>
      <c r="EJ377" s="237"/>
      <c r="EK377" s="237"/>
      <c r="EL377" s="237"/>
      <c r="EM377" s="237"/>
      <c r="EN377" s="237"/>
      <c r="EO377" s="237"/>
      <c r="EP377" s="237"/>
      <c r="EQ377" s="237"/>
      <c r="ER377" s="237"/>
      <c r="ES377" s="237"/>
      <c r="ET377" s="237"/>
      <c r="EU377" s="237"/>
      <c r="EV377" s="237"/>
      <c r="EW377" s="237"/>
      <c r="EX377" s="237"/>
      <c r="EY377" s="237"/>
      <c r="EZ377" s="237"/>
      <c r="FA377" s="237"/>
      <c r="FB377" s="237"/>
      <c r="FC377" s="237"/>
      <c r="FD377" s="237"/>
      <c r="FE377" s="237"/>
      <c r="FF377" s="237"/>
      <c r="FG377" s="237"/>
      <c r="FH377" s="237"/>
      <c r="FI377" s="237"/>
      <c r="FJ377" s="237"/>
      <c r="FK377" s="237"/>
      <c r="FL377" s="237"/>
      <c r="FM377" s="237"/>
      <c r="FN377" s="237"/>
      <c r="FO377" s="237"/>
      <c r="FP377" s="237"/>
      <c r="FQ377" s="237"/>
      <c r="FR377" s="237"/>
      <c r="FS377" s="237"/>
      <c r="FT377" s="237"/>
      <c r="FU377" s="237"/>
      <c r="FV377" s="237"/>
      <c r="FW377" s="237"/>
      <c r="FX377" s="237"/>
      <c r="FY377" s="237"/>
      <c r="FZ377" s="237"/>
      <c r="GA377" s="237"/>
      <c r="GB377" s="237"/>
      <c r="GC377" s="237"/>
      <c r="GD377" s="237"/>
      <c r="GE377" s="237"/>
      <c r="GF377" s="237"/>
      <c r="GG377" s="237"/>
      <c r="GH377" s="237"/>
      <c r="GI377" s="237"/>
      <c r="GJ377" s="237"/>
      <c r="GK377" s="237"/>
      <c r="GL377" s="237"/>
      <c r="GM377" s="237"/>
      <c r="GN377" s="237"/>
      <c r="GO377" s="237"/>
      <c r="GP377" s="237"/>
      <c r="GQ377" s="237"/>
    </row>
    <row r="378" spans="1:199" s="81" customFormat="1" ht="15" customHeight="1">
      <c r="A378" s="73" t="str">
        <f>+B378</f>
        <v>Total Utilities</v>
      </c>
      <c r="B378" s="303" t="s">
        <v>178</v>
      </c>
      <c r="C378" s="304">
        <f>SUM(C348:C377)</f>
        <v>0</v>
      </c>
      <c r="D378" s="304">
        <f>SUM(D348:D377)</f>
        <v>0</v>
      </c>
      <c r="E378" s="304">
        <f>SUM(E348:E377)</f>
        <v>0</v>
      </c>
      <c r="F378" s="304">
        <f>SUM(F348:F377)</f>
        <v>0</v>
      </c>
      <c r="G378" s="304">
        <f>SUM(G348:G377)</f>
        <v>0</v>
      </c>
      <c r="H378" s="304">
        <f>SUM(H348:H377)</f>
        <v>0</v>
      </c>
      <c r="I378" s="304">
        <f>SUM(I348:I377)</f>
        <v>415.52</v>
      </c>
      <c r="J378" s="304">
        <f>SUM(J348:J377)</f>
        <v>26141.09</v>
      </c>
      <c r="K378" s="304">
        <f>SUM(K348:K377)</f>
        <v>42112.97</v>
      </c>
      <c r="L378" s="304">
        <f>SUM(L348:L377)</f>
        <v>17793.85</v>
      </c>
      <c r="M378" s="304">
        <f>SUM(M348:M377)</f>
        <v>19031.94</v>
      </c>
      <c r="N378" s="304">
        <f>SUM(N348:N377)</f>
        <v>32115</v>
      </c>
      <c r="O378" s="304">
        <f>SUM(O348:O377)</f>
        <v>21001.21</v>
      </c>
      <c r="P378" s="28"/>
      <c r="Q378" s="304">
        <f>SUM(Q348:Q377)</f>
        <v>158611.58</v>
      </c>
      <c r="R378" s="304">
        <f>SUM(R348:R377)</f>
        <v>546.936482758621</v>
      </c>
      <c r="S378" s="302"/>
      <c r="T378" s="351">
        <f>IF(Q378=0,0,1)+IF(C378=0,0,1)+IF(D378=0,0,1)+IF(E378=0,0,1)+IF(F378=0,0,1)+IF(G378=0,0,1)+IF(H378=0,0,1)+IF(I378=0,0,1)+IF(J378=0,0,1)+IF(K378=0,0,1)+IF(L378=0,0,1)+IF(M378=0,0,1)+IF(N378=0,0,1)+IF(O378=0,0,1)</f>
        <v>8</v>
      </c>
      <c r="U378" s="237"/>
      <c r="V378" s="237"/>
      <c r="W378" s="237"/>
      <c r="X378" s="237"/>
      <c r="Y378" s="237"/>
      <c r="Z378" s="237"/>
      <c r="AA378" s="237"/>
      <c r="AB378" s="237"/>
      <c r="AC378" s="237"/>
      <c r="AD378" s="237"/>
      <c r="AE378" s="237"/>
      <c r="AF378" s="237"/>
      <c r="AG378" s="237"/>
      <c r="AH378" s="237"/>
      <c r="AI378" s="237"/>
      <c r="AJ378" s="237"/>
      <c r="AK378" s="237"/>
      <c r="AL378" s="237"/>
      <c r="AM378" s="237"/>
      <c r="AN378" s="237"/>
      <c r="AO378" s="237"/>
      <c r="AP378" s="237"/>
      <c r="AQ378" s="237"/>
      <c r="AR378" s="237"/>
      <c r="AS378" s="237"/>
      <c r="AT378" s="237"/>
      <c r="AU378" s="237"/>
      <c r="AV378" s="237"/>
      <c r="AW378" s="237"/>
      <c r="AX378" s="237"/>
      <c r="AY378" s="237"/>
      <c r="AZ378" s="237"/>
      <c r="BA378" s="237"/>
      <c r="BB378" s="237"/>
      <c r="BC378" s="237"/>
      <c r="BD378" s="237"/>
      <c r="BE378" s="237"/>
      <c r="BF378" s="237"/>
      <c r="BG378" s="237"/>
      <c r="BH378" s="237"/>
      <c r="BI378" s="237"/>
      <c r="BJ378" s="237"/>
      <c r="BK378" s="237"/>
      <c r="BL378" s="237"/>
      <c r="BM378" s="237"/>
      <c r="BN378" s="237"/>
      <c r="BO378" s="237"/>
      <c r="BP378" s="237"/>
      <c r="BQ378" s="237"/>
      <c r="BR378" s="237"/>
      <c r="BS378" s="237"/>
      <c r="BT378" s="237"/>
      <c r="BU378" s="237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  <c r="CF378" s="237"/>
      <c r="CG378" s="237"/>
      <c r="CH378" s="237"/>
      <c r="CI378" s="237"/>
      <c r="CJ378" s="237"/>
      <c r="CK378" s="237"/>
      <c r="CL378" s="237"/>
      <c r="CM378" s="237"/>
      <c r="CN378" s="237"/>
      <c r="CO378" s="237"/>
      <c r="CP378" s="237"/>
      <c r="CQ378" s="237"/>
      <c r="CR378" s="237"/>
      <c r="CS378" s="237"/>
      <c r="CT378" s="237"/>
      <c r="CU378" s="237"/>
      <c r="CV378" s="237"/>
      <c r="CW378" s="237"/>
      <c r="CX378" s="237"/>
      <c r="CY378" s="237"/>
      <c r="CZ378" s="237"/>
      <c r="DA378" s="237"/>
      <c r="DB378" s="237"/>
      <c r="DC378" s="237"/>
      <c r="DD378" s="237"/>
      <c r="DE378" s="237"/>
      <c r="DF378" s="237"/>
      <c r="DG378" s="237"/>
      <c r="DH378" s="237"/>
      <c r="DI378" s="237"/>
      <c r="DJ378" s="237"/>
      <c r="DK378" s="237"/>
      <c r="DL378" s="237"/>
      <c r="DM378" s="237"/>
      <c r="DN378" s="237"/>
      <c r="DO378" s="237"/>
      <c r="DP378" s="237"/>
      <c r="DQ378" s="237"/>
      <c r="DR378" s="237"/>
      <c r="DS378" s="237"/>
      <c r="DT378" s="237"/>
      <c r="DU378" s="237"/>
      <c r="DV378" s="237"/>
      <c r="DW378" s="237"/>
      <c r="DX378" s="237"/>
      <c r="DY378" s="237"/>
      <c r="DZ378" s="237"/>
      <c r="EA378" s="237"/>
      <c r="EB378" s="237"/>
      <c r="EC378" s="237"/>
      <c r="ED378" s="237"/>
      <c r="EE378" s="237"/>
      <c r="EF378" s="237"/>
      <c r="EG378" s="237"/>
      <c r="EH378" s="237"/>
      <c r="EI378" s="237"/>
      <c r="EJ378" s="237"/>
      <c r="EK378" s="237"/>
      <c r="EL378" s="237"/>
      <c r="EM378" s="237"/>
      <c r="EN378" s="237"/>
      <c r="EO378" s="237"/>
      <c r="EP378" s="237"/>
      <c r="EQ378" s="237"/>
      <c r="ER378" s="237"/>
      <c r="ES378" s="237"/>
      <c r="ET378" s="237"/>
      <c r="EU378" s="237"/>
      <c r="EV378" s="237"/>
      <c r="EW378" s="237"/>
      <c r="EX378" s="237"/>
      <c r="EY378" s="237"/>
      <c r="EZ378" s="237"/>
      <c r="FA378" s="237"/>
      <c r="FB378" s="237"/>
      <c r="FC378" s="237"/>
      <c r="FD378" s="237"/>
      <c r="FE378" s="237"/>
      <c r="FF378" s="237"/>
      <c r="FG378" s="237"/>
      <c r="FH378" s="237"/>
      <c r="FI378" s="237"/>
      <c r="FJ378" s="237"/>
      <c r="FK378" s="237"/>
      <c r="FL378" s="237"/>
      <c r="FM378" s="237"/>
      <c r="FN378" s="237"/>
      <c r="FO378" s="237"/>
      <c r="FP378" s="237"/>
      <c r="FQ378" s="237"/>
      <c r="FR378" s="237"/>
      <c r="FS378" s="237"/>
      <c r="FT378" s="237"/>
      <c r="FU378" s="237"/>
      <c r="FV378" s="237"/>
      <c r="FW378" s="237"/>
      <c r="FX378" s="237"/>
      <c r="FY378" s="237"/>
      <c r="FZ378" s="237"/>
      <c r="GA378" s="237"/>
      <c r="GB378" s="237"/>
      <c r="GC378" s="237"/>
      <c r="GD378" s="237"/>
      <c r="GE378" s="237"/>
      <c r="GF378" s="237"/>
      <c r="GG378" s="237"/>
      <c r="GH378" s="237"/>
      <c r="GI378" s="237"/>
      <c r="GJ378" s="237"/>
      <c r="GK378" s="237"/>
      <c r="GL378" s="237"/>
      <c r="GM378" s="237"/>
      <c r="GN378" s="237"/>
      <c r="GO378" s="237"/>
      <c r="GP378" s="237"/>
      <c r="GQ378" s="237"/>
    </row>
    <row r="379" spans="1:199" s="81" customFormat="1" ht="15" customHeight="1">
      <c r="A379" s="73">
        <f>+B379</f>
        <v>0</v>
      </c>
      <c r="B379" s="271"/>
      <c r="C379" s="304"/>
      <c r="D379" s="304"/>
      <c r="E379" s="304"/>
      <c r="F379" s="304"/>
      <c r="G379" s="304"/>
      <c r="H379" s="304"/>
      <c r="I379" s="304"/>
      <c r="J379" s="304"/>
      <c r="K379" s="304"/>
      <c r="L379" s="304"/>
      <c r="M379" s="304"/>
      <c r="N379" s="304"/>
      <c r="O379" s="304"/>
      <c r="P379" s="28"/>
      <c r="Q379" s="304"/>
      <c r="R379" s="304"/>
      <c r="S379" s="302"/>
      <c r="T379" s="348"/>
      <c r="U379" s="237"/>
      <c r="V379" s="237"/>
      <c r="W379" s="237"/>
      <c r="X379" s="237"/>
      <c r="Y379" s="237"/>
      <c r="Z379" s="237"/>
      <c r="AA379" s="237"/>
      <c r="AB379" s="237"/>
      <c r="AC379" s="237"/>
      <c r="AD379" s="237"/>
      <c r="AE379" s="237"/>
      <c r="AF379" s="237"/>
      <c r="AG379" s="237"/>
      <c r="AH379" s="237"/>
      <c r="AI379" s="237"/>
      <c r="AJ379" s="237"/>
      <c r="AK379" s="237"/>
      <c r="AL379" s="237"/>
      <c r="AM379" s="237"/>
      <c r="AN379" s="237"/>
      <c r="AO379" s="237"/>
      <c r="AP379" s="237"/>
      <c r="AQ379" s="237"/>
      <c r="AR379" s="237"/>
      <c r="AS379" s="237"/>
      <c r="AT379" s="237"/>
      <c r="AU379" s="237"/>
      <c r="AV379" s="237"/>
      <c r="AW379" s="237"/>
      <c r="AX379" s="237"/>
      <c r="AY379" s="237"/>
      <c r="AZ379" s="237"/>
      <c r="BA379" s="237"/>
      <c r="BB379" s="237"/>
      <c r="BC379" s="237"/>
      <c r="BD379" s="237"/>
      <c r="BE379" s="237"/>
      <c r="BF379" s="237"/>
      <c r="BG379" s="237"/>
      <c r="BH379" s="237"/>
      <c r="BI379" s="237"/>
      <c r="BJ379" s="237"/>
      <c r="BK379" s="237"/>
      <c r="BL379" s="237"/>
      <c r="BM379" s="237"/>
      <c r="BN379" s="237"/>
      <c r="BO379" s="237"/>
      <c r="BP379" s="237"/>
      <c r="BQ379" s="237"/>
      <c r="BR379" s="237"/>
      <c r="BS379" s="237"/>
      <c r="BT379" s="237"/>
      <c r="BU379" s="237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  <c r="CF379" s="237"/>
      <c r="CG379" s="237"/>
      <c r="CH379" s="237"/>
      <c r="CI379" s="237"/>
      <c r="CJ379" s="237"/>
      <c r="CK379" s="237"/>
      <c r="CL379" s="237"/>
      <c r="CM379" s="237"/>
      <c r="CN379" s="237"/>
      <c r="CO379" s="237"/>
      <c r="CP379" s="237"/>
      <c r="CQ379" s="237"/>
      <c r="CR379" s="237"/>
      <c r="CS379" s="237"/>
      <c r="CT379" s="237"/>
      <c r="CU379" s="237"/>
      <c r="CV379" s="237"/>
      <c r="CW379" s="237"/>
      <c r="CX379" s="237"/>
      <c r="CY379" s="237"/>
      <c r="CZ379" s="237"/>
      <c r="DA379" s="237"/>
      <c r="DB379" s="237"/>
      <c r="DC379" s="237"/>
      <c r="DD379" s="237"/>
      <c r="DE379" s="237"/>
      <c r="DF379" s="237"/>
      <c r="DG379" s="237"/>
      <c r="DH379" s="237"/>
      <c r="DI379" s="237"/>
      <c r="DJ379" s="237"/>
      <c r="DK379" s="237"/>
      <c r="DL379" s="237"/>
      <c r="DM379" s="237"/>
      <c r="DN379" s="237"/>
      <c r="DO379" s="237"/>
      <c r="DP379" s="237"/>
      <c r="DQ379" s="237"/>
      <c r="DR379" s="237"/>
      <c r="DS379" s="237"/>
      <c r="DT379" s="237"/>
      <c r="DU379" s="237"/>
      <c r="DV379" s="237"/>
      <c r="DW379" s="237"/>
      <c r="DX379" s="237"/>
      <c r="DY379" s="237"/>
      <c r="DZ379" s="237"/>
      <c r="EA379" s="237"/>
      <c r="EB379" s="237"/>
      <c r="EC379" s="237"/>
      <c r="ED379" s="237"/>
      <c r="EE379" s="237"/>
      <c r="EF379" s="237"/>
      <c r="EG379" s="237"/>
      <c r="EH379" s="237"/>
      <c r="EI379" s="237"/>
      <c r="EJ379" s="237"/>
      <c r="EK379" s="237"/>
      <c r="EL379" s="237"/>
      <c r="EM379" s="237"/>
      <c r="EN379" s="237"/>
      <c r="EO379" s="237"/>
      <c r="EP379" s="237"/>
      <c r="EQ379" s="237"/>
      <c r="ER379" s="237"/>
      <c r="ES379" s="237"/>
      <c r="ET379" s="237"/>
      <c r="EU379" s="237"/>
      <c r="EV379" s="237"/>
      <c r="EW379" s="237"/>
      <c r="EX379" s="237"/>
      <c r="EY379" s="237"/>
      <c r="EZ379" s="237"/>
      <c r="FA379" s="237"/>
      <c r="FB379" s="237"/>
      <c r="FC379" s="237"/>
      <c r="FD379" s="237"/>
      <c r="FE379" s="237"/>
      <c r="FF379" s="237"/>
      <c r="FG379" s="237"/>
      <c r="FH379" s="237"/>
      <c r="FI379" s="237"/>
      <c r="FJ379" s="237"/>
      <c r="FK379" s="237"/>
      <c r="FL379" s="237"/>
      <c r="FM379" s="237"/>
      <c r="FN379" s="237"/>
      <c r="FO379" s="237"/>
      <c r="FP379" s="237"/>
      <c r="FQ379" s="237"/>
      <c r="FR379" s="237"/>
      <c r="FS379" s="237"/>
      <c r="FT379" s="237"/>
      <c r="FU379" s="237"/>
      <c r="FV379" s="237"/>
      <c r="FW379" s="237"/>
      <c r="FX379" s="237"/>
      <c r="FY379" s="237"/>
      <c r="FZ379" s="237"/>
      <c r="GA379" s="237"/>
      <c r="GB379" s="237"/>
      <c r="GC379" s="237"/>
      <c r="GD379" s="237"/>
      <c r="GE379" s="237"/>
      <c r="GF379" s="237"/>
      <c r="GG379" s="237"/>
      <c r="GH379" s="237"/>
      <c r="GI379" s="237"/>
      <c r="GJ379" s="237"/>
      <c r="GK379" s="237"/>
      <c r="GL379" s="237"/>
      <c r="GM379" s="237"/>
      <c r="GN379" s="237"/>
      <c r="GO379" s="237"/>
      <c r="GP379" s="237"/>
      <c r="GQ379" s="237"/>
    </row>
    <row r="380" spans="1:199" s="81" customFormat="1" ht="15" customHeight="1">
      <c r="A380" s="73" t="str">
        <f>+B380</f>
        <v>Maintenance &amp; Repairs</v>
      </c>
      <c r="B380" s="271" t="s">
        <v>78</v>
      </c>
      <c r="C380" s="304"/>
      <c r="D380" s="304"/>
      <c r="E380" s="304"/>
      <c r="F380" s="304"/>
      <c r="G380" s="304"/>
      <c r="H380" s="304"/>
      <c r="I380" s="304"/>
      <c r="J380" s="304"/>
      <c r="K380" s="304"/>
      <c r="L380" s="304"/>
      <c r="M380" s="304"/>
      <c r="N380" s="304"/>
      <c r="O380" s="304"/>
      <c r="P380" s="28"/>
      <c r="Q380" s="304"/>
      <c r="R380" s="304"/>
      <c r="S380" s="302"/>
      <c r="T380" s="348">
        <f>T425</f>
        <v>7</v>
      </c>
      <c r="U380" s="237"/>
      <c r="V380" s="237"/>
      <c r="W380" s="237"/>
      <c r="X380" s="237"/>
      <c r="Y380" s="237"/>
      <c r="Z380" s="237"/>
      <c r="AA380" s="237"/>
      <c r="AB380" s="237"/>
      <c r="AC380" s="237"/>
      <c r="AD380" s="237"/>
      <c r="AE380" s="237"/>
      <c r="AF380" s="237"/>
      <c r="AG380" s="237"/>
      <c r="AH380" s="237"/>
      <c r="AI380" s="237"/>
      <c r="AJ380" s="237"/>
      <c r="AK380" s="237"/>
      <c r="AL380" s="237"/>
      <c r="AM380" s="237"/>
      <c r="AN380" s="237"/>
      <c r="AO380" s="237"/>
      <c r="AP380" s="237"/>
      <c r="AQ380" s="237"/>
      <c r="AR380" s="237"/>
      <c r="AS380" s="237"/>
      <c r="AT380" s="237"/>
      <c r="AU380" s="237"/>
      <c r="AV380" s="237"/>
      <c r="AW380" s="237"/>
      <c r="AX380" s="237"/>
      <c r="AY380" s="237"/>
      <c r="AZ380" s="237"/>
      <c r="BA380" s="237"/>
      <c r="BB380" s="237"/>
      <c r="BC380" s="237"/>
      <c r="BD380" s="237"/>
      <c r="BE380" s="237"/>
      <c r="BF380" s="237"/>
      <c r="BG380" s="237"/>
      <c r="BH380" s="237"/>
      <c r="BI380" s="237"/>
      <c r="BJ380" s="237"/>
      <c r="BK380" s="237"/>
      <c r="BL380" s="237"/>
      <c r="BM380" s="237"/>
      <c r="BN380" s="237"/>
      <c r="BO380" s="237"/>
      <c r="BP380" s="237"/>
      <c r="BQ380" s="237"/>
      <c r="BR380" s="237"/>
      <c r="BS380" s="237"/>
      <c r="BT380" s="237"/>
      <c r="BU380" s="237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  <c r="CF380" s="237"/>
      <c r="CG380" s="237"/>
      <c r="CH380" s="237"/>
      <c r="CI380" s="237"/>
      <c r="CJ380" s="237"/>
      <c r="CK380" s="237"/>
      <c r="CL380" s="237"/>
      <c r="CM380" s="237"/>
      <c r="CN380" s="237"/>
      <c r="CO380" s="237"/>
      <c r="CP380" s="237"/>
      <c r="CQ380" s="237"/>
      <c r="CR380" s="237"/>
      <c r="CS380" s="237"/>
      <c r="CT380" s="237"/>
      <c r="CU380" s="237"/>
      <c r="CV380" s="237"/>
      <c r="CW380" s="237"/>
      <c r="CX380" s="237"/>
      <c r="CY380" s="237"/>
      <c r="CZ380" s="237"/>
      <c r="DA380" s="237"/>
      <c r="DB380" s="237"/>
      <c r="DC380" s="237"/>
      <c r="DD380" s="237"/>
      <c r="DE380" s="237"/>
      <c r="DF380" s="237"/>
      <c r="DG380" s="237"/>
      <c r="DH380" s="237"/>
      <c r="DI380" s="237"/>
      <c r="DJ380" s="237"/>
      <c r="DK380" s="237"/>
      <c r="DL380" s="237"/>
      <c r="DM380" s="237"/>
      <c r="DN380" s="237"/>
      <c r="DO380" s="237"/>
      <c r="DP380" s="237"/>
      <c r="DQ380" s="237"/>
      <c r="DR380" s="237"/>
      <c r="DS380" s="237"/>
      <c r="DT380" s="237"/>
      <c r="DU380" s="237"/>
      <c r="DV380" s="237"/>
      <c r="DW380" s="237"/>
      <c r="DX380" s="237"/>
      <c r="DY380" s="237"/>
      <c r="DZ380" s="237"/>
      <c r="EA380" s="237"/>
      <c r="EB380" s="237"/>
      <c r="EC380" s="237"/>
      <c r="ED380" s="237"/>
      <c r="EE380" s="237"/>
      <c r="EF380" s="237"/>
      <c r="EG380" s="237"/>
      <c r="EH380" s="237"/>
      <c r="EI380" s="237"/>
      <c r="EJ380" s="237"/>
      <c r="EK380" s="237"/>
      <c r="EL380" s="237"/>
      <c r="EM380" s="237"/>
      <c r="EN380" s="237"/>
      <c r="EO380" s="237"/>
      <c r="EP380" s="237"/>
      <c r="EQ380" s="237"/>
      <c r="ER380" s="237"/>
      <c r="ES380" s="237"/>
      <c r="ET380" s="237"/>
      <c r="EU380" s="237"/>
      <c r="EV380" s="237"/>
      <c r="EW380" s="237"/>
      <c r="EX380" s="237"/>
      <c r="EY380" s="237"/>
      <c r="EZ380" s="237"/>
      <c r="FA380" s="237"/>
      <c r="FB380" s="237"/>
      <c r="FC380" s="237"/>
      <c r="FD380" s="237"/>
      <c r="FE380" s="237"/>
      <c r="FF380" s="237"/>
      <c r="FG380" s="237"/>
      <c r="FH380" s="237"/>
      <c r="FI380" s="237"/>
      <c r="FJ380" s="237"/>
      <c r="FK380" s="237"/>
      <c r="FL380" s="237"/>
      <c r="FM380" s="237"/>
      <c r="FN380" s="237"/>
      <c r="FO380" s="237"/>
      <c r="FP380" s="237"/>
      <c r="FQ380" s="237"/>
      <c r="FR380" s="237"/>
      <c r="FS380" s="237"/>
      <c r="FT380" s="237"/>
      <c r="FU380" s="237"/>
      <c r="FV380" s="237"/>
      <c r="FW380" s="237"/>
      <c r="FX380" s="237"/>
      <c r="FY380" s="237"/>
      <c r="FZ380" s="237"/>
      <c r="GA380" s="237"/>
      <c r="GB380" s="237"/>
      <c r="GC380" s="237"/>
      <c r="GD380" s="237"/>
      <c r="GE380" s="237"/>
      <c r="GF380" s="237"/>
      <c r="GG380" s="237"/>
      <c r="GH380" s="237"/>
      <c r="GI380" s="237"/>
      <c r="GJ380" s="237"/>
      <c r="GK380" s="237"/>
      <c r="GL380" s="237"/>
      <c r="GM380" s="237"/>
      <c r="GN380" s="237"/>
      <c r="GO380" s="237"/>
      <c r="GP380" s="237"/>
      <c r="GQ380" s="237"/>
    </row>
    <row r="381" spans="1:199" s="81" customFormat="1" ht="15" hidden="1">
      <c r="A381" s="126"/>
      <c r="B381" s="247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8"/>
      <c r="Q381" s="242"/>
      <c r="R381" s="242"/>
      <c r="S381" s="243"/>
      <c r="T381" s="351"/>
      <c r="U381" s="237"/>
      <c r="V381" s="237"/>
      <c r="W381" s="237"/>
      <c r="X381" s="237"/>
      <c r="Y381" s="237"/>
      <c r="Z381" s="237"/>
      <c r="AA381" s="237"/>
      <c r="AB381" s="237"/>
      <c r="AC381" s="237"/>
      <c r="AD381" s="237"/>
      <c r="AE381" s="237"/>
      <c r="AF381" s="237"/>
      <c r="AG381" s="237"/>
      <c r="AH381" s="237"/>
      <c r="AI381" s="237"/>
      <c r="AJ381" s="237"/>
      <c r="AK381" s="237"/>
      <c r="AL381" s="237"/>
      <c r="AM381" s="237"/>
      <c r="AN381" s="237"/>
      <c r="AO381" s="237"/>
      <c r="AP381" s="237"/>
      <c r="AQ381" s="237"/>
      <c r="AR381" s="237"/>
      <c r="AS381" s="237"/>
      <c r="AT381" s="237"/>
      <c r="AU381" s="237"/>
      <c r="AV381" s="237"/>
      <c r="AW381" s="237"/>
      <c r="AX381" s="237"/>
      <c r="AY381" s="237"/>
      <c r="AZ381" s="237"/>
      <c r="BA381" s="237"/>
      <c r="BB381" s="237"/>
      <c r="BC381" s="237"/>
      <c r="BD381" s="237"/>
      <c r="BE381" s="237"/>
      <c r="BF381" s="237"/>
      <c r="BG381" s="237"/>
      <c r="BH381" s="237"/>
      <c r="BI381" s="237"/>
      <c r="BJ381" s="237"/>
      <c r="BK381" s="237"/>
      <c r="BL381" s="237"/>
      <c r="BM381" s="237"/>
      <c r="BN381" s="237"/>
      <c r="BO381" s="237"/>
      <c r="BP381" s="237"/>
      <c r="BQ381" s="237"/>
      <c r="BR381" s="237"/>
      <c r="BS381" s="237"/>
      <c r="BT381" s="237"/>
      <c r="BU381" s="237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  <c r="CF381" s="237"/>
      <c r="CG381" s="237"/>
      <c r="CH381" s="237"/>
      <c r="CI381" s="237"/>
      <c r="CJ381" s="237"/>
      <c r="CK381" s="237"/>
      <c r="CL381" s="237"/>
      <c r="CM381" s="237"/>
      <c r="CN381" s="237"/>
      <c r="CO381" s="237"/>
      <c r="CP381" s="237"/>
      <c r="CQ381" s="237"/>
      <c r="CR381" s="237"/>
      <c r="CS381" s="237"/>
      <c r="CT381" s="237"/>
      <c r="CU381" s="237"/>
      <c r="CV381" s="237"/>
      <c r="CW381" s="237"/>
      <c r="CX381" s="237"/>
      <c r="CY381" s="237"/>
      <c r="CZ381" s="237"/>
      <c r="DA381" s="237"/>
      <c r="DB381" s="237"/>
      <c r="DC381" s="237"/>
      <c r="DD381" s="237"/>
      <c r="DE381" s="237"/>
      <c r="DF381" s="237"/>
      <c r="DG381" s="237"/>
      <c r="DH381" s="237"/>
      <c r="DI381" s="237"/>
      <c r="DJ381" s="237"/>
      <c r="DK381" s="237"/>
      <c r="DL381" s="237"/>
      <c r="DM381" s="237"/>
      <c r="DN381" s="237"/>
      <c r="DO381" s="237"/>
      <c r="DP381" s="237"/>
      <c r="DQ381" s="237"/>
      <c r="DR381" s="237"/>
      <c r="DS381" s="237"/>
      <c r="DT381" s="237"/>
      <c r="DU381" s="237"/>
      <c r="DV381" s="237"/>
      <c r="DW381" s="237"/>
      <c r="DX381" s="237"/>
      <c r="DY381" s="237"/>
      <c r="DZ381" s="237"/>
      <c r="EA381" s="237"/>
      <c r="EB381" s="237"/>
      <c r="EC381" s="237"/>
      <c r="ED381" s="237"/>
      <c r="EE381" s="237"/>
      <c r="EF381" s="237"/>
      <c r="EG381" s="237"/>
      <c r="EH381" s="237"/>
      <c r="EI381" s="237"/>
      <c r="EJ381" s="237"/>
      <c r="EK381" s="237"/>
      <c r="EL381" s="237"/>
      <c r="EM381" s="237"/>
      <c r="EN381" s="237"/>
      <c r="EO381" s="237"/>
      <c r="EP381" s="237"/>
      <c r="EQ381" s="237"/>
      <c r="ER381" s="237"/>
      <c r="ES381" s="237"/>
      <c r="ET381" s="237"/>
      <c r="EU381" s="237"/>
      <c r="EV381" s="237"/>
      <c r="EW381" s="237"/>
      <c r="EX381" s="237"/>
      <c r="EY381" s="237"/>
      <c r="EZ381" s="237"/>
      <c r="FA381" s="237"/>
      <c r="FB381" s="237"/>
      <c r="FC381" s="237"/>
      <c r="FD381" s="237"/>
      <c r="FE381" s="237"/>
      <c r="FF381" s="237"/>
      <c r="FG381" s="237"/>
      <c r="FH381" s="237"/>
      <c r="FI381" s="237"/>
      <c r="FJ381" s="237"/>
      <c r="FK381" s="237"/>
      <c r="FL381" s="237"/>
      <c r="FM381" s="237"/>
      <c r="FN381" s="237"/>
      <c r="FO381" s="237"/>
      <c r="FP381" s="237"/>
      <c r="FQ381" s="237"/>
      <c r="FR381" s="237"/>
      <c r="FS381" s="237"/>
      <c r="FT381" s="237"/>
      <c r="FU381" s="237"/>
      <c r="FV381" s="237"/>
      <c r="FW381" s="237"/>
      <c r="FX381" s="237"/>
      <c r="FY381" s="237"/>
      <c r="FZ381" s="237"/>
      <c r="GA381" s="237"/>
      <c r="GB381" s="237"/>
      <c r="GC381" s="237"/>
      <c r="GD381" s="237"/>
      <c r="GE381" s="237"/>
      <c r="GF381" s="237"/>
      <c r="GG381" s="237"/>
      <c r="GH381" s="237"/>
      <c r="GI381" s="237"/>
      <c r="GJ381" s="237"/>
      <c r="GK381" s="237"/>
      <c r="GL381" s="237"/>
      <c r="GM381" s="237"/>
      <c r="GN381" s="237"/>
      <c r="GO381" s="237"/>
      <c r="GP381" s="237"/>
      <c r="GQ381" s="237"/>
    </row>
    <row r="382" spans="1:199" s="81" customFormat="1" ht="15" hidden="1">
      <c r="A382" s="126" t="s">
        <v>2397</v>
      </c>
      <c r="B382" s="247" t="s">
        <v>5720</v>
      </c>
      <c r="C382" s="242">
        <v>0</v>
      </c>
      <c r="D382" s="242">
        <v>0</v>
      </c>
      <c r="E382" s="242">
        <v>0</v>
      </c>
      <c r="F382" s="242">
        <v>0</v>
      </c>
      <c r="G382" s="242">
        <v>0</v>
      </c>
      <c r="H382" s="242">
        <v>0</v>
      </c>
      <c r="I382" s="242">
        <v>0</v>
      </c>
      <c r="J382" s="242">
        <v>0</v>
      </c>
      <c r="K382" s="242">
        <v>0</v>
      </c>
      <c r="L382" s="242">
        <v>0</v>
      </c>
      <c r="M382" s="242">
        <v>0</v>
      </c>
      <c r="N382" s="242">
        <v>0</v>
      </c>
      <c r="O382" s="242">
        <v>0</v>
      </c>
      <c r="P382" s="28"/>
      <c r="Q382" s="242">
        <f>SUM(D382:O382)</f>
        <v>0</v>
      </c>
      <c r="R382" s="242">
        <f>IF($R$19&lt;1,0,Q382/$R$19)</f>
        <v>0</v>
      </c>
      <c r="S382" s="243"/>
      <c r="T382" s="351">
        <f>IF(Q382=0,0,1)+IF(C382=0,0,1)+IF(D382=0,0,1)+IF(E382=0,0,1)+IF(F382=0,0,1)+IF(G382=0,0,1)+IF(H382=0,0,1)+IF(I382=0,0,1)+IF(J382=0,0,1)+IF(K382=0,0,1)+IF(L382=0,0,1)+IF(M382=0,0,1)+IF(N382=0,0,1)+IF(O382=0,0,1)</f>
        <v>0</v>
      </c>
      <c r="U382" s="237"/>
      <c r="V382" s="237"/>
      <c r="W382" s="237"/>
      <c r="X382" s="237"/>
      <c r="Y382" s="237"/>
      <c r="Z382" s="237"/>
      <c r="AA382" s="237"/>
      <c r="AB382" s="237"/>
      <c r="AC382" s="237"/>
      <c r="AD382" s="237"/>
      <c r="AE382" s="237"/>
      <c r="AF382" s="237"/>
      <c r="AG382" s="237"/>
      <c r="AH382" s="237"/>
      <c r="AI382" s="237"/>
      <c r="AJ382" s="237"/>
      <c r="AK382" s="237"/>
      <c r="AL382" s="237"/>
      <c r="AM382" s="237"/>
      <c r="AN382" s="237"/>
      <c r="AO382" s="237"/>
      <c r="AP382" s="237"/>
      <c r="AQ382" s="237"/>
      <c r="AR382" s="237"/>
      <c r="AS382" s="237"/>
      <c r="AT382" s="237"/>
      <c r="AU382" s="237"/>
      <c r="AV382" s="237"/>
      <c r="AW382" s="237"/>
      <c r="AX382" s="237"/>
      <c r="AY382" s="237"/>
      <c r="AZ382" s="237"/>
      <c r="BA382" s="237"/>
      <c r="BB382" s="237"/>
      <c r="BC382" s="237"/>
      <c r="BD382" s="237"/>
      <c r="BE382" s="237"/>
      <c r="BF382" s="237"/>
      <c r="BG382" s="237"/>
      <c r="BH382" s="237"/>
      <c r="BI382" s="237"/>
      <c r="BJ382" s="237"/>
      <c r="BK382" s="237"/>
      <c r="BL382" s="237"/>
      <c r="BM382" s="237"/>
      <c r="BN382" s="237"/>
      <c r="BO382" s="237"/>
      <c r="BP382" s="237"/>
      <c r="BQ382" s="237"/>
      <c r="BR382" s="237"/>
      <c r="BS382" s="237"/>
      <c r="BT382" s="237"/>
      <c r="BU382" s="237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  <c r="CF382" s="237"/>
      <c r="CG382" s="237"/>
      <c r="CH382" s="237"/>
      <c r="CI382" s="237"/>
      <c r="CJ382" s="237"/>
      <c r="CK382" s="237"/>
      <c r="CL382" s="237"/>
      <c r="CM382" s="237"/>
      <c r="CN382" s="237"/>
      <c r="CO382" s="237"/>
      <c r="CP382" s="237"/>
      <c r="CQ382" s="237"/>
      <c r="CR382" s="237"/>
      <c r="CS382" s="237"/>
      <c r="CT382" s="237"/>
      <c r="CU382" s="237"/>
      <c r="CV382" s="237"/>
      <c r="CW382" s="237"/>
      <c r="CX382" s="237"/>
      <c r="CY382" s="237"/>
      <c r="CZ382" s="237"/>
      <c r="DA382" s="237"/>
      <c r="DB382" s="237"/>
      <c r="DC382" s="237"/>
      <c r="DD382" s="237"/>
      <c r="DE382" s="237"/>
      <c r="DF382" s="237"/>
      <c r="DG382" s="237"/>
      <c r="DH382" s="237"/>
      <c r="DI382" s="237"/>
      <c r="DJ382" s="237"/>
      <c r="DK382" s="237"/>
      <c r="DL382" s="237"/>
      <c r="DM382" s="237"/>
      <c r="DN382" s="237"/>
      <c r="DO382" s="237"/>
      <c r="DP382" s="237"/>
      <c r="DQ382" s="237"/>
      <c r="DR382" s="237"/>
      <c r="DS382" s="237"/>
      <c r="DT382" s="237"/>
      <c r="DU382" s="237"/>
      <c r="DV382" s="237"/>
      <c r="DW382" s="237"/>
      <c r="DX382" s="237"/>
      <c r="DY382" s="237"/>
      <c r="DZ382" s="237"/>
      <c r="EA382" s="237"/>
      <c r="EB382" s="237"/>
      <c r="EC382" s="237"/>
      <c r="ED382" s="237"/>
      <c r="EE382" s="237"/>
      <c r="EF382" s="237"/>
      <c r="EG382" s="237"/>
      <c r="EH382" s="237"/>
      <c r="EI382" s="237"/>
      <c r="EJ382" s="237"/>
      <c r="EK382" s="237"/>
      <c r="EL382" s="237"/>
      <c r="EM382" s="237"/>
      <c r="EN382" s="237"/>
      <c r="EO382" s="237"/>
      <c r="EP382" s="237"/>
      <c r="EQ382" s="237"/>
      <c r="ER382" s="237"/>
      <c r="ES382" s="237"/>
      <c r="ET382" s="237"/>
      <c r="EU382" s="237"/>
      <c r="EV382" s="237"/>
      <c r="EW382" s="237"/>
      <c r="EX382" s="237"/>
      <c r="EY382" s="237"/>
      <c r="EZ382" s="237"/>
      <c r="FA382" s="237"/>
      <c r="FB382" s="237"/>
      <c r="FC382" s="237"/>
      <c r="FD382" s="237"/>
      <c r="FE382" s="237"/>
      <c r="FF382" s="237"/>
      <c r="FG382" s="237"/>
      <c r="FH382" s="237"/>
      <c r="FI382" s="237"/>
      <c r="FJ382" s="237"/>
      <c r="FK382" s="237"/>
      <c r="FL382" s="237"/>
      <c r="FM382" s="237"/>
      <c r="FN382" s="237"/>
      <c r="FO382" s="237"/>
      <c r="FP382" s="237"/>
      <c r="FQ382" s="237"/>
      <c r="FR382" s="237"/>
      <c r="FS382" s="237"/>
      <c r="FT382" s="237"/>
      <c r="FU382" s="237"/>
      <c r="FV382" s="237"/>
      <c r="FW382" s="237"/>
      <c r="FX382" s="237"/>
      <c r="FY382" s="237"/>
      <c r="FZ382" s="237"/>
      <c r="GA382" s="237"/>
      <c r="GB382" s="237"/>
      <c r="GC382" s="237"/>
      <c r="GD382" s="237"/>
      <c r="GE382" s="237"/>
      <c r="GF382" s="237"/>
      <c r="GG382" s="237"/>
      <c r="GH382" s="237"/>
      <c r="GI382" s="237"/>
      <c r="GJ382" s="237"/>
      <c r="GK382" s="237"/>
      <c r="GL382" s="237"/>
      <c r="GM382" s="237"/>
      <c r="GN382" s="237"/>
      <c r="GO382" s="237"/>
      <c r="GP382" s="237"/>
      <c r="GQ382" s="237"/>
    </row>
    <row r="383" spans="1:199" s="81" customFormat="1" ht="15" customHeight="1">
      <c r="A383" s="126" t="s">
        <v>2398</v>
      </c>
      <c r="B383" s="247" t="s">
        <v>5721</v>
      </c>
      <c r="C383" s="242">
        <v>0</v>
      </c>
      <c r="D383" s="242">
        <v>0</v>
      </c>
      <c r="E383" s="242">
        <v>0</v>
      </c>
      <c r="F383" s="242">
        <v>0</v>
      </c>
      <c r="G383" s="242">
        <v>0</v>
      </c>
      <c r="H383" s="242">
        <v>0</v>
      </c>
      <c r="I383" s="242">
        <v>0</v>
      </c>
      <c r="J383" s="242">
        <v>0</v>
      </c>
      <c r="K383" s="242">
        <v>152.99</v>
      </c>
      <c r="L383" s="242">
        <v>0</v>
      </c>
      <c r="M383" s="242">
        <v>0</v>
      </c>
      <c r="N383" s="242">
        <v>555</v>
      </c>
      <c r="O383" s="242">
        <v>0</v>
      </c>
      <c r="P383" s="28"/>
      <c r="Q383" s="242">
        <f>SUM(D383:O383)</f>
        <v>707.99</v>
      </c>
      <c r="R383" s="242">
        <f>IF($R$19&lt;1,0,Q383/$R$19)</f>
        <v>2.44134482758621</v>
      </c>
      <c r="S383" s="243"/>
      <c r="T383" s="351">
        <f>IF(Q383=0,0,1)+IF(C383=0,0,1)+IF(D383=0,0,1)+IF(E383=0,0,1)+IF(F383=0,0,1)+IF(G383=0,0,1)+IF(H383=0,0,1)+IF(I383=0,0,1)+IF(J383=0,0,1)+IF(K383=0,0,1)+IF(L383=0,0,1)+IF(M383=0,0,1)+IF(N383=0,0,1)+IF(O383=0,0,1)</f>
        <v>3</v>
      </c>
      <c r="U383" s="237"/>
      <c r="V383" s="237"/>
      <c r="W383" s="237"/>
      <c r="X383" s="237"/>
      <c r="Y383" s="237"/>
      <c r="Z383" s="237"/>
      <c r="AA383" s="237"/>
      <c r="AB383" s="237"/>
      <c r="AC383" s="237"/>
      <c r="AD383" s="237"/>
      <c r="AE383" s="237"/>
      <c r="AF383" s="237"/>
      <c r="AG383" s="237"/>
      <c r="AH383" s="237"/>
      <c r="AI383" s="237"/>
      <c r="AJ383" s="237"/>
      <c r="AK383" s="237"/>
      <c r="AL383" s="237"/>
      <c r="AM383" s="237"/>
      <c r="AN383" s="237"/>
      <c r="AO383" s="237"/>
      <c r="AP383" s="237"/>
      <c r="AQ383" s="237"/>
      <c r="AR383" s="237"/>
      <c r="AS383" s="237"/>
      <c r="AT383" s="237"/>
      <c r="AU383" s="237"/>
      <c r="AV383" s="237"/>
      <c r="AW383" s="237"/>
      <c r="AX383" s="237"/>
      <c r="AY383" s="237"/>
      <c r="AZ383" s="237"/>
      <c r="BA383" s="237"/>
      <c r="BB383" s="237"/>
      <c r="BC383" s="237"/>
      <c r="BD383" s="237"/>
      <c r="BE383" s="237"/>
      <c r="BF383" s="237"/>
      <c r="BG383" s="237"/>
      <c r="BH383" s="237"/>
      <c r="BI383" s="237"/>
      <c r="BJ383" s="237"/>
      <c r="BK383" s="237"/>
      <c r="BL383" s="237"/>
      <c r="BM383" s="237"/>
      <c r="BN383" s="237"/>
      <c r="BO383" s="237"/>
      <c r="BP383" s="237"/>
      <c r="BQ383" s="237"/>
      <c r="BR383" s="237"/>
      <c r="BS383" s="237"/>
      <c r="BT383" s="237"/>
      <c r="BU383" s="237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  <c r="CF383" s="237"/>
      <c r="CG383" s="237"/>
      <c r="CH383" s="237"/>
      <c r="CI383" s="237"/>
      <c r="CJ383" s="237"/>
      <c r="CK383" s="237"/>
      <c r="CL383" s="237"/>
      <c r="CM383" s="237"/>
      <c r="CN383" s="237"/>
      <c r="CO383" s="237"/>
      <c r="CP383" s="237"/>
      <c r="CQ383" s="237"/>
      <c r="CR383" s="237"/>
      <c r="CS383" s="237"/>
      <c r="CT383" s="237"/>
      <c r="CU383" s="237"/>
      <c r="CV383" s="237"/>
      <c r="CW383" s="237"/>
      <c r="CX383" s="237"/>
      <c r="CY383" s="237"/>
      <c r="CZ383" s="237"/>
      <c r="DA383" s="237"/>
      <c r="DB383" s="237"/>
      <c r="DC383" s="237"/>
      <c r="DD383" s="237"/>
      <c r="DE383" s="237"/>
      <c r="DF383" s="237"/>
      <c r="DG383" s="237"/>
      <c r="DH383" s="237"/>
      <c r="DI383" s="237"/>
      <c r="DJ383" s="237"/>
      <c r="DK383" s="237"/>
      <c r="DL383" s="237"/>
      <c r="DM383" s="237"/>
      <c r="DN383" s="237"/>
      <c r="DO383" s="237"/>
      <c r="DP383" s="237"/>
      <c r="DQ383" s="237"/>
      <c r="DR383" s="237"/>
      <c r="DS383" s="237"/>
      <c r="DT383" s="237"/>
      <c r="DU383" s="237"/>
      <c r="DV383" s="237"/>
      <c r="DW383" s="237"/>
      <c r="DX383" s="237"/>
      <c r="DY383" s="237"/>
      <c r="DZ383" s="237"/>
      <c r="EA383" s="237"/>
      <c r="EB383" s="237"/>
      <c r="EC383" s="237"/>
      <c r="ED383" s="237"/>
      <c r="EE383" s="237"/>
      <c r="EF383" s="237"/>
      <c r="EG383" s="237"/>
      <c r="EH383" s="237"/>
      <c r="EI383" s="237"/>
      <c r="EJ383" s="237"/>
      <c r="EK383" s="237"/>
      <c r="EL383" s="237"/>
      <c r="EM383" s="237"/>
      <c r="EN383" s="237"/>
      <c r="EO383" s="237"/>
      <c r="EP383" s="237"/>
      <c r="EQ383" s="237"/>
      <c r="ER383" s="237"/>
      <c r="ES383" s="237"/>
      <c r="ET383" s="237"/>
      <c r="EU383" s="237"/>
      <c r="EV383" s="237"/>
      <c r="EW383" s="237"/>
      <c r="EX383" s="237"/>
      <c r="EY383" s="237"/>
      <c r="EZ383" s="237"/>
      <c r="FA383" s="237"/>
      <c r="FB383" s="237"/>
      <c r="FC383" s="237"/>
      <c r="FD383" s="237"/>
      <c r="FE383" s="237"/>
      <c r="FF383" s="237"/>
      <c r="FG383" s="237"/>
      <c r="FH383" s="237"/>
      <c r="FI383" s="237"/>
      <c r="FJ383" s="237"/>
      <c r="FK383" s="237"/>
      <c r="FL383" s="237"/>
      <c r="FM383" s="237"/>
      <c r="FN383" s="237"/>
      <c r="FO383" s="237"/>
      <c r="FP383" s="237"/>
      <c r="FQ383" s="237"/>
      <c r="FR383" s="237"/>
      <c r="FS383" s="237"/>
      <c r="FT383" s="237"/>
      <c r="FU383" s="237"/>
      <c r="FV383" s="237"/>
      <c r="FW383" s="237"/>
      <c r="FX383" s="237"/>
      <c r="FY383" s="237"/>
      <c r="FZ383" s="237"/>
      <c r="GA383" s="237"/>
      <c r="GB383" s="237"/>
      <c r="GC383" s="237"/>
      <c r="GD383" s="237"/>
      <c r="GE383" s="237"/>
      <c r="GF383" s="237"/>
      <c r="GG383" s="237"/>
      <c r="GH383" s="237"/>
      <c r="GI383" s="237"/>
      <c r="GJ383" s="237"/>
      <c r="GK383" s="237"/>
      <c r="GL383" s="237"/>
      <c r="GM383" s="237"/>
      <c r="GN383" s="237"/>
      <c r="GO383" s="237"/>
      <c r="GP383" s="237"/>
      <c r="GQ383" s="237"/>
    </row>
    <row r="384" spans="1:199" s="81" customFormat="1" ht="15" customHeight="1">
      <c r="A384" s="126" t="s">
        <v>2399</v>
      </c>
      <c r="B384" s="247" t="s">
        <v>5722</v>
      </c>
      <c r="C384" s="242">
        <v>0</v>
      </c>
      <c r="D384" s="242">
        <v>0</v>
      </c>
      <c r="E384" s="242">
        <v>0</v>
      </c>
      <c r="F384" s="242">
        <v>0</v>
      </c>
      <c r="G384" s="242">
        <v>0</v>
      </c>
      <c r="H384" s="242">
        <v>0</v>
      </c>
      <c r="I384" s="242">
        <v>0</v>
      </c>
      <c r="J384" s="242">
        <v>0</v>
      </c>
      <c r="K384" s="242">
        <v>0</v>
      </c>
      <c r="L384" s="242">
        <v>100</v>
      </c>
      <c r="M384" s="242">
        <v>53.33</v>
      </c>
      <c r="N384" s="242">
        <v>0</v>
      </c>
      <c r="O384" s="242">
        <v>0</v>
      </c>
      <c r="P384" s="28"/>
      <c r="Q384" s="242">
        <f>SUM(D384:O384)</f>
        <v>153.33</v>
      </c>
      <c r="R384" s="242">
        <f>IF($R$19&lt;1,0,Q384/$R$19)</f>
        <v>0.528724137931034</v>
      </c>
      <c r="S384" s="243"/>
      <c r="T384" s="351">
        <f>IF(Q384=0,0,1)+IF(C384=0,0,1)+IF(D384=0,0,1)+IF(E384=0,0,1)+IF(F384=0,0,1)+IF(G384=0,0,1)+IF(H384=0,0,1)+IF(I384=0,0,1)+IF(J384=0,0,1)+IF(K384=0,0,1)+IF(L384=0,0,1)+IF(M384=0,0,1)+IF(N384=0,0,1)+IF(O384=0,0,1)</f>
        <v>3</v>
      </c>
      <c r="U384" s="237"/>
      <c r="V384" s="237"/>
      <c r="W384" s="237"/>
      <c r="X384" s="237"/>
      <c r="Y384" s="237"/>
      <c r="Z384" s="237"/>
      <c r="AA384" s="237"/>
      <c r="AB384" s="237"/>
      <c r="AC384" s="237"/>
      <c r="AD384" s="237"/>
      <c r="AE384" s="237"/>
      <c r="AF384" s="237"/>
      <c r="AG384" s="237"/>
      <c r="AH384" s="237"/>
      <c r="AI384" s="237"/>
      <c r="AJ384" s="237"/>
      <c r="AK384" s="237"/>
      <c r="AL384" s="237"/>
      <c r="AM384" s="237"/>
      <c r="AN384" s="237"/>
      <c r="AO384" s="237"/>
      <c r="AP384" s="237"/>
      <c r="AQ384" s="237"/>
      <c r="AR384" s="237"/>
      <c r="AS384" s="237"/>
      <c r="AT384" s="237"/>
      <c r="AU384" s="237"/>
      <c r="AV384" s="237"/>
      <c r="AW384" s="237"/>
      <c r="AX384" s="237"/>
      <c r="AY384" s="237"/>
      <c r="AZ384" s="237"/>
      <c r="BA384" s="237"/>
      <c r="BB384" s="237"/>
      <c r="BC384" s="237"/>
      <c r="BD384" s="237"/>
      <c r="BE384" s="237"/>
      <c r="BF384" s="237"/>
      <c r="BG384" s="237"/>
      <c r="BH384" s="237"/>
      <c r="BI384" s="237"/>
      <c r="BJ384" s="237"/>
      <c r="BK384" s="237"/>
      <c r="BL384" s="237"/>
      <c r="BM384" s="237"/>
      <c r="BN384" s="237"/>
      <c r="BO384" s="237"/>
      <c r="BP384" s="237"/>
      <c r="BQ384" s="237"/>
      <c r="BR384" s="237"/>
      <c r="BS384" s="237"/>
      <c r="BT384" s="237"/>
      <c r="BU384" s="237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  <c r="CF384" s="237"/>
      <c r="CG384" s="237"/>
      <c r="CH384" s="237"/>
      <c r="CI384" s="237"/>
      <c r="CJ384" s="237"/>
      <c r="CK384" s="237"/>
      <c r="CL384" s="237"/>
      <c r="CM384" s="237"/>
      <c r="CN384" s="237"/>
      <c r="CO384" s="237"/>
      <c r="CP384" s="237"/>
      <c r="CQ384" s="237"/>
      <c r="CR384" s="237"/>
      <c r="CS384" s="237"/>
      <c r="CT384" s="237"/>
      <c r="CU384" s="237"/>
      <c r="CV384" s="237"/>
      <c r="CW384" s="237"/>
      <c r="CX384" s="237"/>
      <c r="CY384" s="237"/>
      <c r="CZ384" s="237"/>
      <c r="DA384" s="237"/>
      <c r="DB384" s="237"/>
      <c r="DC384" s="237"/>
      <c r="DD384" s="237"/>
      <c r="DE384" s="237"/>
      <c r="DF384" s="237"/>
      <c r="DG384" s="237"/>
      <c r="DH384" s="237"/>
      <c r="DI384" s="237"/>
      <c r="DJ384" s="237"/>
      <c r="DK384" s="237"/>
      <c r="DL384" s="237"/>
      <c r="DM384" s="237"/>
      <c r="DN384" s="237"/>
      <c r="DO384" s="237"/>
      <c r="DP384" s="237"/>
      <c r="DQ384" s="237"/>
      <c r="DR384" s="237"/>
      <c r="DS384" s="237"/>
      <c r="DT384" s="237"/>
      <c r="DU384" s="237"/>
      <c r="DV384" s="237"/>
      <c r="DW384" s="237"/>
      <c r="DX384" s="237"/>
      <c r="DY384" s="237"/>
      <c r="DZ384" s="237"/>
      <c r="EA384" s="237"/>
      <c r="EB384" s="237"/>
      <c r="EC384" s="237"/>
      <c r="ED384" s="237"/>
      <c r="EE384" s="237"/>
      <c r="EF384" s="237"/>
      <c r="EG384" s="237"/>
      <c r="EH384" s="237"/>
      <c r="EI384" s="237"/>
      <c r="EJ384" s="237"/>
      <c r="EK384" s="237"/>
      <c r="EL384" s="237"/>
      <c r="EM384" s="237"/>
      <c r="EN384" s="237"/>
      <c r="EO384" s="237"/>
      <c r="EP384" s="237"/>
      <c r="EQ384" s="237"/>
      <c r="ER384" s="237"/>
      <c r="ES384" s="237"/>
      <c r="ET384" s="237"/>
      <c r="EU384" s="237"/>
      <c r="EV384" s="237"/>
      <c r="EW384" s="237"/>
      <c r="EX384" s="237"/>
      <c r="EY384" s="237"/>
      <c r="EZ384" s="237"/>
      <c r="FA384" s="237"/>
      <c r="FB384" s="237"/>
      <c r="FC384" s="237"/>
      <c r="FD384" s="237"/>
      <c r="FE384" s="237"/>
      <c r="FF384" s="237"/>
      <c r="FG384" s="237"/>
      <c r="FH384" s="237"/>
      <c r="FI384" s="237"/>
      <c r="FJ384" s="237"/>
      <c r="FK384" s="237"/>
      <c r="FL384" s="237"/>
      <c r="FM384" s="237"/>
      <c r="FN384" s="237"/>
      <c r="FO384" s="237"/>
      <c r="FP384" s="237"/>
      <c r="FQ384" s="237"/>
      <c r="FR384" s="237"/>
      <c r="FS384" s="237"/>
      <c r="FT384" s="237"/>
      <c r="FU384" s="237"/>
      <c r="FV384" s="237"/>
      <c r="FW384" s="237"/>
      <c r="FX384" s="237"/>
      <c r="FY384" s="237"/>
      <c r="FZ384" s="237"/>
      <c r="GA384" s="237"/>
      <c r="GB384" s="237"/>
      <c r="GC384" s="237"/>
      <c r="GD384" s="237"/>
      <c r="GE384" s="237"/>
      <c r="GF384" s="237"/>
      <c r="GG384" s="237"/>
      <c r="GH384" s="237"/>
      <c r="GI384" s="237"/>
      <c r="GJ384" s="237"/>
      <c r="GK384" s="237"/>
      <c r="GL384" s="237"/>
      <c r="GM384" s="237"/>
      <c r="GN384" s="237"/>
      <c r="GO384" s="237"/>
      <c r="GP384" s="237"/>
      <c r="GQ384" s="237"/>
    </row>
    <row r="385" spans="1:199" s="81" customFormat="1" ht="15" hidden="1">
      <c r="A385" s="126" t="s">
        <v>2400</v>
      </c>
      <c r="B385" s="247" t="s">
        <v>5723</v>
      </c>
      <c r="C385" s="242">
        <v>0</v>
      </c>
      <c r="D385" s="242">
        <v>0</v>
      </c>
      <c r="E385" s="242">
        <v>0</v>
      </c>
      <c r="F385" s="242">
        <v>0</v>
      </c>
      <c r="G385" s="242">
        <v>0</v>
      </c>
      <c r="H385" s="242">
        <v>0</v>
      </c>
      <c r="I385" s="242">
        <v>0</v>
      </c>
      <c r="J385" s="242">
        <v>0</v>
      </c>
      <c r="K385" s="242">
        <v>0</v>
      </c>
      <c r="L385" s="242">
        <v>0</v>
      </c>
      <c r="M385" s="242">
        <v>0</v>
      </c>
      <c r="N385" s="242">
        <v>0</v>
      </c>
      <c r="O385" s="242">
        <v>0</v>
      </c>
      <c r="P385" s="28"/>
      <c r="Q385" s="242">
        <f>SUM(D385:O385)</f>
        <v>0</v>
      </c>
      <c r="R385" s="242">
        <f>IF($R$19&lt;1,0,Q385/$R$19)</f>
        <v>0</v>
      </c>
      <c r="S385" s="243"/>
      <c r="T385" s="351">
        <f>IF(Q385=0,0,1)+IF(C385=0,0,1)+IF(D385=0,0,1)+IF(E385=0,0,1)+IF(F385=0,0,1)+IF(G385=0,0,1)+IF(H385=0,0,1)+IF(I385=0,0,1)+IF(J385=0,0,1)+IF(K385=0,0,1)+IF(L385=0,0,1)+IF(M385=0,0,1)+IF(N385=0,0,1)+IF(O385=0,0,1)</f>
        <v>0</v>
      </c>
      <c r="U385" s="237"/>
      <c r="V385" s="237"/>
      <c r="W385" s="237"/>
      <c r="X385" s="237"/>
      <c r="Y385" s="237"/>
      <c r="Z385" s="237"/>
      <c r="AA385" s="237"/>
      <c r="AB385" s="237"/>
      <c r="AC385" s="237"/>
      <c r="AD385" s="237"/>
      <c r="AE385" s="237"/>
      <c r="AF385" s="237"/>
      <c r="AG385" s="237"/>
      <c r="AH385" s="237"/>
      <c r="AI385" s="237"/>
      <c r="AJ385" s="237"/>
      <c r="AK385" s="237"/>
      <c r="AL385" s="237"/>
      <c r="AM385" s="237"/>
      <c r="AN385" s="237"/>
      <c r="AO385" s="237"/>
      <c r="AP385" s="237"/>
      <c r="AQ385" s="237"/>
      <c r="AR385" s="237"/>
      <c r="AS385" s="237"/>
      <c r="AT385" s="237"/>
      <c r="AU385" s="237"/>
      <c r="AV385" s="237"/>
      <c r="AW385" s="237"/>
      <c r="AX385" s="237"/>
      <c r="AY385" s="237"/>
      <c r="AZ385" s="237"/>
      <c r="BA385" s="237"/>
      <c r="BB385" s="237"/>
      <c r="BC385" s="237"/>
      <c r="BD385" s="237"/>
      <c r="BE385" s="237"/>
      <c r="BF385" s="237"/>
      <c r="BG385" s="237"/>
      <c r="BH385" s="237"/>
      <c r="BI385" s="237"/>
      <c r="BJ385" s="237"/>
      <c r="BK385" s="237"/>
      <c r="BL385" s="237"/>
      <c r="BM385" s="237"/>
      <c r="BN385" s="237"/>
      <c r="BO385" s="237"/>
      <c r="BP385" s="237"/>
      <c r="BQ385" s="237"/>
      <c r="BR385" s="237"/>
      <c r="BS385" s="237"/>
      <c r="BT385" s="237"/>
      <c r="BU385" s="237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  <c r="CF385" s="237"/>
      <c r="CG385" s="237"/>
      <c r="CH385" s="237"/>
      <c r="CI385" s="237"/>
      <c r="CJ385" s="237"/>
      <c r="CK385" s="237"/>
      <c r="CL385" s="237"/>
      <c r="CM385" s="237"/>
      <c r="CN385" s="237"/>
      <c r="CO385" s="237"/>
      <c r="CP385" s="237"/>
      <c r="CQ385" s="237"/>
      <c r="CR385" s="237"/>
      <c r="CS385" s="237"/>
      <c r="CT385" s="237"/>
      <c r="CU385" s="237"/>
      <c r="CV385" s="237"/>
      <c r="CW385" s="237"/>
      <c r="CX385" s="237"/>
      <c r="CY385" s="237"/>
      <c r="CZ385" s="237"/>
      <c r="DA385" s="237"/>
      <c r="DB385" s="237"/>
      <c r="DC385" s="237"/>
      <c r="DD385" s="237"/>
      <c r="DE385" s="237"/>
      <c r="DF385" s="237"/>
      <c r="DG385" s="237"/>
      <c r="DH385" s="237"/>
      <c r="DI385" s="237"/>
      <c r="DJ385" s="237"/>
      <c r="DK385" s="237"/>
      <c r="DL385" s="237"/>
      <c r="DM385" s="237"/>
      <c r="DN385" s="237"/>
      <c r="DO385" s="237"/>
      <c r="DP385" s="237"/>
      <c r="DQ385" s="237"/>
      <c r="DR385" s="237"/>
      <c r="DS385" s="237"/>
      <c r="DT385" s="237"/>
      <c r="DU385" s="237"/>
      <c r="DV385" s="237"/>
      <c r="DW385" s="237"/>
      <c r="DX385" s="237"/>
      <c r="DY385" s="237"/>
      <c r="DZ385" s="237"/>
      <c r="EA385" s="237"/>
      <c r="EB385" s="237"/>
      <c r="EC385" s="237"/>
      <c r="ED385" s="237"/>
      <c r="EE385" s="237"/>
      <c r="EF385" s="237"/>
      <c r="EG385" s="237"/>
      <c r="EH385" s="237"/>
      <c r="EI385" s="237"/>
      <c r="EJ385" s="237"/>
      <c r="EK385" s="237"/>
      <c r="EL385" s="237"/>
      <c r="EM385" s="237"/>
      <c r="EN385" s="237"/>
      <c r="EO385" s="237"/>
      <c r="EP385" s="237"/>
      <c r="EQ385" s="237"/>
      <c r="ER385" s="237"/>
      <c r="ES385" s="237"/>
      <c r="ET385" s="237"/>
      <c r="EU385" s="237"/>
      <c r="EV385" s="237"/>
      <c r="EW385" s="237"/>
      <c r="EX385" s="237"/>
      <c r="EY385" s="237"/>
      <c r="EZ385" s="237"/>
      <c r="FA385" s="237"/>
      <c r="FB385" s="237"/>
      <c r="FC385" s="237"/>
      <c r="FD385" s="237"/>
      <c r="FE385" s="237"/>
      <c r="FF385" s="237"/>
      <c r="FG385" s="237"/>
      <c r="FH385" s="237"/>
      <c r="FI385" s="237"/>
      <c r="FJ385" s="237"/>
      <c r="FK385" s="237"/>
      <c r="FL385" s="237"/>
      <c r="FM385" s="237"/>
      <c r="FN385" s="237"/>
      <c r="FO385" s="237"/>
      <c r="FP385" s="237"/>
      <c r="FQ385" s="237"/>
      <c r="FR385" s="237"/>
      <c r="FS385" s="237"/>
      <c r="FT385" s="237"/>
      <c r="FU385" s="237"/>
      <c r="FV385" s="237"/>
      <c r="FW385" s="237"/>
      <c r="FX385" s="237"/>
      <c r="FY385" s="237"/>
      <c r="FZ385" s="237"/>
      <c r="GA385" s="237"/>
      <c r="GB385" s="237"/>
      <c r="GC385" s="237"/>
      <c r="GD385" s="237"/>
      <c r="GE385" s="237"/>
      <c r="GF385" s="237"/>
      <c r="GG385" s="237"/>
      <c r="GH385" s="237"/>
      <c r="GI385" s="237"/>
      <c r="GJ385" s="237"/>
      <c r="GK385" s="237"/>
      <c r="GL385" s="237"/>
      <c r="GM385" s="237"/>
      <c r="GN385" s="237"/>
      <c r="GO385" s="237"/>
      <c r="GP385" s="237"/>
      <c r="GQ385" s="237"/>
    </row>
    <row r="386" spans="1:199" s="81" customFormat="1" ht="15" customHeight="1">
      <c r="A386" s="126" t="s">
        <v>2401</v>
      </c>
      <c r="B386" s="247" t="s">
        <v>5724</v>
      </c>
      <c r="C386" s="242">
        <v>0</v>
      </c>
      <c r="D386" s="242">
        <v>0</v>
      </c>
      <c r="E386" s="242">
        <v>0</v>
      </c>
      <c r="F386" s="242">
        <v>0</v>
      </c>
      <c r="G386" s="242">
        <v>0</v>
      </c>
      <c r="H386" s="242">
        <v>0</v>
      </c>
      <c r="I386" s="242">
        <v>0</v>
      </c>
      <c r="J386" s="242">
        <v>0</v>
      </c>
      <c r="K386" s="242">
        <v>481.31</v>
      </c>
      <c r="L386" s="242">
        <v>357.84</v>
      </c>
      <c r="M386" s="242">
        <v>35.94</v>
      </c>
      <c r="N386" s="242">
        <v>13.2</v>
      </c>
      <c r="O386" s="242">
        <v>0</v>
      </c>
      <c r="P386" s="28"/>
      <c r="Q386" s="242">
        <f>SUM(D386:O386)</f>
        <v>888.29</v>
      </c>
      <c r="R386" s="242">
        <f>IF($R$19&lt;1,0,Q386/$R$19)</f>
        <v>3.06306896551724</v>
      </c>
      <c r="S386" s="243"/>
      <c r="T386" s="351">
        <f>IF(Q386=0,0,1)+IF(C386=0,0,1)+IF(D386=0,0,1)+IF(E386=0,0,1)+IF(F386=0,0,1)+IF(G386=0,0,1)+IF(H386=0,0,1)+IF(I386=0,0,1)+IF(J386=0,0,1)+IF(K386=0,0,1)+IF(L386=0,0,1)+IF(M386=0,0,1)+IF(N386=0,0,1)+IF(O386=0,0,1)</f>
        <v>5</v>
      </c>
      <c r="U386" s="237"/>
      <c r="V386" s="237"/>
      <c r="W386" s="237"/>
      <c r="X386" s="237"/>
      <c r="Y386" s="237"/>
      <c r="Z386" s="237"/>
      <c r="AA386" s="237"/>
      <c r="AB386" s="237"/>
      <c r="AC386" s="237"/>
      <c r="AD386" s="237"/>
      <c r="AE386" s="237"/>
      <c r="AF386" s="237"/>
      <c r="AG386" s="237"/>
      <c r="AH386" s="237"/>
      <c r="AI386" s="237"/>
      <c r="AJ386" s="237"/>
      <c r="AK386" s="237"/>
      <c r="AL386" s="237"/>
      <c r="AM386" s="237"/>
      <c r="AN386" s="237"/>
      <c r="AO386" s="237"/>
      <c r="AP386" s="237"/>
      <c r="AQ386" s="237"/>
      <c r="AR386" s="237"/>
      <c r="AS386" s="237"/>
      <c r="AT386" s="237"/>
      <c r="AU386" s="237"/>
      <c r="AV386" s="237"/>
      <c r="AW386" s="237"/>
      <c r="AX386" s="237"/>
      <c r="AY386" s="237"/>
      <c r="AZ386" s="237"/>
      <c r="BA386" s="237"/>
      <c r="BB386" s="237"/>
      <c r="BC386" s="237"/>
      <c r="BD386" s="237"/>
      <c r="BE386" s="237"/>
      <c r="BF386" s="237"/>
      <c r="BG386" s="237"/>
      <c r="BH386" s="237"/>
      <c r="BI386" s="237"/>
      <c r="BJ386" s="237"/>
      <c r="BK386" s="237"/>
      <c r="BL386" s="237"/>
      <c r="BM386" s="237"/>
      <c r="BN386" s="237"/>
      <c r="BO386" s="237"/>
      <c r="BP386" s="237"/>
      <c r="BQ386" s="237"/>
      <c r="BR386" s="237"/>
      <c r="BS386" s="237"/>
      <c r="BT386" s="237"/>
      <c r="BU386" s="237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  <c r="CF386" s="237"/>
      <c r="CG386" s="237"/>
      <c r="CH386" s="237"/>
      <c r="CI386" s="237"/>
      <c r="CJ386" s="237"/>
      <c r="CK386" s="237"/>
      <c r="CL386" s="237"/>
      <c r="CM386" s="237"/>
      <c r="CN386" s="237"/>
      <c r="CO386" s="237"/>
      <c r="CP386" s="237"/>
      <c r="CQ386" s="237"/>
      <c r="CR386" s="237"/>
      <c r="CS386" s="237"/>
      <c r="CT386" s="237"/>
      <c r="CU386" s="237"/>
      <c r="CV386" s="237"/>
      <c r="CW386" s="237"/>
      <c r="CX386" s="237"/>
      <c r="CY386" s="237"/>
      <c r="CZ386" s="237"/>
      <c r="DA386" s="237"/>
      <c r="DB386" s="237"/>
      <c r="DC386" s="237"/>
      <c r="DD386" s="237"/>
      <c r="DE386" s="237"/>
      <c r="DF386" s="237"/>
      <c r="DG386" s="237"/>
      <c r="DH386" s="237"/>
      <c r="DI386" s="237"/>
      <c r="DJ386" s="237"/>
      <c r="DK386" s="237"/>
      <c r="DL386" s="237"/>
      <c r="DM386" s="237"/>
      <c r="DN386" s="237"/>
      <c r="DO386" s="237"/>
      <c r="DP386" s="237"/>
      <c r="DQ386" s="237"/>
      <c r="DR386" s="237"/>
      <c r="DS386" s="237"/>
      <c r="DT386" s="237"/>
      <c r="DU386" s="237"/>
      <c r="DV386" s="237"/>
      <c r="DW386" s="237"/>
      <c r="DX386" s="237"/>
      <c r="DY386" s="237"/>
      <c r="DZ386" s="237"/>
      <c r="EA386" s="237"/>
      <c r="EB386" s="237"/>
      <c r="EC386" s="237"/>
      <c r="ED386" s="237"/>
      <c r="EE386" s="237"/>
      <c r="EF386" s="237"/>
      <c r="EG386" s="237"/>
      <c r="EH386" s="237"/>
      <c r="EI386" s="237"/>
      <c r="EJ386" s="237"/>
      <c r="EK386" s="237"/>
      <c r="EL386" s="237"/>
      <c r="EM386" s="237"/>
      <c r="EN386" s="237"/>
      <c r="EO386" s="237"/>
      <c r="EP386" s="237"/>
      <c r="EQ386" s="237"/>
      <c r="ER386" s="237"/>
      <c r="ES386" s="237"/>
      <c r="ET386" s="237"/>
      <c r="EU386" s="237"/>
      <c r="EV386" s="237"/>
      <c r="EW386" s="237"/>
      <c r="EX386" s="237"/>
      <c r="EY386" s="237"/>
      <c r="EZ386" s="237"/>
      <c r="FA386" s="237"/>
      <c r="FB386" s="237"/>
      <c r="FC386" s="237"/>
      <c r="FD386" s="237"/>
      <c r="FE386" s="237"/>
      <c r="FF386" s="237"/>
      <c r="FG386" s="237"/>
      <c r="FH386" s="237"/>
      <c r="FI386" s="237"/>
      <c r="FJ386" s="237"/>
      <c r="FK386" s="237"/>
      <c r="FL386" s="237"/>
      <c r="FM386" s="237"/>
      <c r="FN386" s="237"/>
      <c r="FO386" s="237"/>
      <c r="FP386" s="237"/>
      <c r="FQ386" s="237"/>
      <c r="FR386" s="237"/>
      <c r="FS386" s="237"/>
      <c r="FT386" s="237"/>
      <c r="FU386" s="237"/>
      <c r="FV386" s="237"/>
      <c r="FW386" s="237"/>
      <c r="FX386" s="237"/>
      <c r="FY386" s="237"/>
      <c r="FZ386" s="237"/>
      <c r="GA386" s="237"/>
      <c r="GB386" s="237"/>
      <c r="GC386" s="237"/>
      <c r="GD386" s="237"/>
      <c r="GE386" s="237"/>
      <c r="GF386" s="237"/>
      <c r="GG386" s="237"/>
      <c r="GH386" s="237"/>
      <c r="GI386" s="237"/>
      <c r="GJ386" s="237"/>
      <c r="GK386" s="237"/>
      <c r="GL386" s="237"/>
      <c r="GM386" s="237"/>
      <c r="GN386" s="237"/>
      <c r="GO386" s="237"/>
      <c r="GP386" s="237"/>
      <c r="GQ386" s="237"/>
    </row>
    <row r="387" spans="1:199" s="81" customFormat="1" ht="15" hidden="1">
      <c r="A387" s="126" t="s">
        <v>2402</v>
      </c>
      <c r="B387" s="247" t="s">
        <v>5725</v>
      </c>
      <c r="C387" s="242">
        <v>0</v>
      </c>
      <c r="D387" s="242">
        <v>0</v>
      </c>
      <c r="E387" s="242">
        <v>0</v>
      </c>
      <c r="F387" s="242">
        <v>0</v>
      </c>
      <c r="G387" s="242">
        <v>0</v>
      </c>
      <c r="H387" s="242">
        <v>0</v>
      </c>
      <c r="I387" s="242">
        <v>0</v>
      </c>
      <c r="J387" s="242">
        <v>0</v>
      </c>
      <c r="K387" s="242">
        <v>0</v>
      </c>
      <c r="L387" s="242">
        <v>0</v>
      </c>
      <c r="M387" s="242">
        <v>0</v>
      </c>
      <c r="N387" s="242">
        <v>0</v>
      </c>
      <c r="O387" s="242">
        <v>0</v>
      </c>
      <c r="P387" s="28"/>
      <c r="Q387" s="242">
        <f>SUM(D387:O387)</f>
        <v>0</v>
      </c>
      <c r="R387" s="242">
        <f>IF($R$19&lt;1,0,Q387/$R$19)</f>
        <v>0</v>
      </c>
      <c r="S387" s="243"/>
      <c r="T387" s="351">
        <f>IF(Q387=0,0,1)+IF(C387=0,0,1)+IF(D387=0,0,1)+IF(E387=0,0,1)+IF(F387=0,0,1)+IF(G387=0,0,1)+IF(H387=0,0,1)+IF(I387=0,0,1)+IF(J387=0,0,1)+IF(K387=0,0,1)+IF(L387=0,0,1)+IF(M387=0,0,1)+IF(N387=0,0,1)+IF(O387=0,0,1)</f>
        <v>0</v>
      </c>
      <c r="U387" s="237"/>
      <c r="V387" s="237"/>
      <c r="W387" s="237"/>
      <c r="X387" s="237"/>
      <c r="Y387" s="237"/>
      <c r="Z387" s="237"/>
      <c r="AA387" s="237"/>
      <c r="AB387" s="237"/>
      <c r="AC387" s="237"/>
      <c r="AD387" s="237"/>
      <c r="AE387" s="237"/>
      <c r="AF387" s="237"/>
      <c r="AG387" s="237"/>
      <c r="AH387" s="237"/>
      <c r="AI387" s="237"/>
      <c r="AJ387" s="237"/>
      <c r="AK387" s="237"/>
      <c r="AL387" s="237"/>
      <c r="AM387" s="237"/>
      <c r="AN387" s="237"/>
      <c r="AO387" s="237"/>
      <c r="AP387" s="237"/>
      <c r="AQ387" s="237"/>
      <c r="AR387" s="237"/>
      <c r="AS387" s="237"/>
      <c r="AT387" s="237"/>
      <c r="AU387" s="237"/>
      <c r="AV387" s="237"/>
      <c r="AW387" s="237"/>
      <c r="AX387" s="237"/>
      <c r="AY387" s="237"/>
      <c r="AZ387" s="237"/>
      <c r="BA387" s="237"/>
      <c r="BB387" s="237"/>
      <c r="BC387" s="237"/>
      <c r="BD387" s="237"/>
      <c r="BE387" s="237"/>
      <c r="BF387" s="237"/>
      <c r="BG387" s="237"/>
      <c r="BH387" s="237"/>
      <c r="BI387" s="237"/>
      <c r="BJ387" s="237"/>
      <c r="BK387" s="237"/>
      <c r="BL387" s="237"/>
      <c r="BM387" s="237"/>
      <c r="BN387" s="237"/>
      <c r="BO387" s="237"/>
      <c r="BP387" s="237"/>
      <c r="BQ387" s="237"/>
      <c r="BR387" s="237"/>
      <c r="BS387" s="237"/>
      <c r="BT387" s="237"/>
      <c r="BU387" s="237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  <c r="CF387" s="237"/>
      <c r="CG387" s="237"/>
      <c r="CH387" s="237"/>
      <c r="CI387" s="237"/>
      <c r="CJ387" s="237"/>
      <c r="CK387" s="237"/>
      <c r="CL387" s="237"/>
      <c r="CM387" s="237"/>
      <c r="CN387" s="237"/>
      <c r="CO387" s="237"/>
      <c r="CP387" s="237"/>
      <c r="CQ387" s="237"/>
      <c r="CR387" s="237"/>
      <c r="CS387" s="237"/>
      <c r="CT387" s="237"/>
      <c r="CU387" s="237"/>
      <c r="CV387" s="237"/>
      <c r="CW387" s="237"/>
      <c r="CX387" s="237"/>
      <c r="CY387" s="237"/>
      <c r="CZ387" s="237"/>
      <c r="DA387" s="237"/>
      <c r="DB387" s="237"/>
      <c r="DC387" s="237"/>
      <c r="DD387" s="237"/>
      <c r="DE387" s="237"/>
      <c r="DF387" s="237"/>
      <c r="DG387" s="237"/>
      <c r="DH387" s="237"/>
      <c r="DI387" s="237"/>
      <c r="DJ387" s="237"/>
      <c r="DK387" s="237"/>
      <c r="DL387" s="237"/>
      <c r="DM387" s="237"/>
      <c r="DN387" s="237"/>
      <c r="DO387" s="237"/>
      <c r="DP387" s="237"/>
      <c r="DQ387" s="237"/>
      <c r="DR387" s="237"/>
      <c r="DS387" s="237"/>
      <c r="DT387" s="237"/>
      <c r="DU387" s="237"/>
      <c r="DV387" s="237"/>
      <c r="DW387" s="237"/>
      <c r="DX387" s="237"/>
      <c r="DY387" s="237"/>
      <c r="DZ387" s="237"/>
      <c r="EA387" s="237"/>
      <c r="EB387" s="237"/>
      <c r="EC387" s="237"/>
      <c r="ED387" s="237"/>
      <c r="EE387" s="237"/>
      <c r="EF387" s="237"/>
      <c r="EG387" s="237"/>
      <c r="EH387" s="237"/>
      <c r="EI387" s="237"/>
      <c r="EJ387" s="237"/>
      <c r="EK387" s="237"/>
      <c r="EL387" s="237"/>
      <c r="EM387" s="237"/>
      <c r="EN387" s="237"/>
      <c r="EO387" s="237"/>
      <c r="EP387" s="237"/>
      <c r="EQ387" s="237"/>
      <c r="ER387" s="237"/>
      <c r="ES387" s="237"/>
      <c r="ET387" s="237"/>
      <c r="EU387" s="237"/>
      <c r="EV387" s="237"/>
      <c r="EW387" s="237"/>
      <c r="EX387" s="237"/>
      <c r="EY387" s="237"/>
      <c r="EZ387" s="237"/>
      <c r="FA387" s="237"/>
      <c r="FB387" s="237"/>
      <c r="FC387" s="237"/>
      <c r="FD387" s="237"/>
      <c r="FE387" s="237"/>
      <c r="FF387" s="237"/>
      <c r="FG387" s="237"/>
      <c r="FH387" s="237"/>
      <c r="FI387" s="237"/>
      <c r="FJ387" s="237"/>
      <c r="FK387" s="237"/>
      <c r="FL387" s="237"/>
      <c r="FM387" s="237"/>
      <c r="FN387" s="237"/>
      <c r="FO387" s="237"/>
      <c r="FP387" s="237"/>
      <c r="FQ387" s="237"/>
      <c r="FR387" s="237"/>
      <c r="FS387" s="237"/>
      <c r="FT387" s="237"/>
      <c r="FU387" s="237"/>
      <c r="FV387" s="237"/>
      <c r="FW387" s="237"/>
      <c r="FX387" s="237"/>
      <c r="FY387" s="237"/>
      <c r="FZ387" s="237"/>
      <c r="GA387" s="237"/>
      <c r="GB387" s="237"/>
      <c r="GC387" s="237"/>
      <c r="GD387" s="237"/>
      <c r="GE387" s="237"/>
      <c r="GF387" s="237"/>
      <c r="GG387" s="237"/>
      <c r="GH387" s="237"/>
      <c r="GI387" s="237"/>
      <c r="GJ387" s="237"/>
      <c r="GK387" s="237"/>
      <c r="GL387" s="237"/>
      <c r="GM387" s="237"/>
      <c r="GN387" s="237"/>
      <c r="GO387" s="237"/>
      <c r="GP387" s="237"/>
      <c r="GQ387" s="237"/>
    </row>
    <row r="388" spans="1:199" s="81" customFormat="1" ht="15" customHeight="1">
      <c r="A388" s="126" t="s">
        <v>2403</v>
      </c>
      <c r="B388" s="247" t="s">
        <v>5726</v>
      </c>
      <c r="C388" s="242">
        <v>0</v>
      </c>
      <c r="D388" s="242">
        <v>0</v>
      </c>
      <c r="E388" s="242">
        <v>0</v>
      </c>
      <c r="F388" s="242">
        <v>0</v>
      </c>
      <c r="G388" s="242">
        <v>0</v>
      </c>
      <c r="H388" s="242">
        <v>0</v>
      </c>
      <c r="I388" s="242">
        <v>0</v>
      </c>
      <c r="J388" s="242">
        <v>71.01</v>
      </c>
      <c r="K388" s="242">
        <v>79.72</v>
      </c>
      <c r="L388" s="242">
        <v>91.66</v>
      </c>
      <c r="M388" s="242">
        <v>1064.84</v>
      </c>
      <c r="N388" s="242">
        <v>1656.57</v>
      </c>
      <c r="O388" s="242">
        <v>505.46</v>
      </c>
      <c r="P388" s="28"/>
      <c r="Q388" s="242">
        <f>SUM(D388:O388)</f>
        <v>3469.26</v>
      </c>
      <c r="R388" s="242">
        <f>IF($R$19&lt;1,0,Q388/$R$19)</f>
        <v>11.9629655172414</v>
      </c>
      <c r="S388" s="243"/>
      <c r="T388" s="351">
        <f>IF(Q388=0,0,1)+IF(C388=0,0,1)+IF(D388=0,0,1)+IF(E388=0,0,1)+IF(F388=0,0,1)+IF(G388=0,0,1)+IF(H388=0,0,1)+IF(I388=0,0,1)+IF(J388=0,0,1)+IF(K388=0,0,1)+IF(L388=0,0,1)+IF(M388=0,0,1)+IF(N388=0,0,1)+IF(O388=0,0,1)</f>
        <v>7</v>
      </c>
      <c r="U388" s="237"/>
      <c r="V388" s="237"/>
      <c r="W388" s="237"/>
      <c r="X388" s="237"/>
      <c r="Y388" s="237"/>
      <c r="Z388" s="237"/>
      <c r="AA388" s="237"/>
      <c r="AB388" s="237"/>
      <c r="AC388" s="237"/>
      <c r="AD388" s="237"/>
      <c r="AE388" s="237"/>
      <c r="AF388" s="237"/>
      <c r="AG388" s="237"/>
      <c r="AH388" s="237"/>
      <c r="AI388" s="237"/>
      <c r="AJ388" s="237"/>
      <c r="AK388" s="237"/>
      <c r="AL388" s="237"/>
      <c r="AM388" s="237"/>
      <c r="AN388" s="237"/>
      <c r="AO388" s="237"/>
      <c r="AP388" s="237"/>
      <c r="AQ388" s="237"/>
      <c r="AR388" s="237"/>
      <c r="AS388" s="237"/>
      <c r="AT388" s="237"/>
      <c r="AU388" s="237"/>
      <c r="AV388" s="237"/>
      <c r="AW388" s="237"/>
      <c r="AX388" s="237"/>
      <c r="AY388" s="237"/>
      <c r="AZ388" s="237"/>
      <c r="BA388" s="237"/>
      <c r="BB388" s="237"/>
      <c r="BC388" s="237"/>
      <c r="BD388" s="237"/>
      <c r="BE388" s="237"/>
      <c r="BF388" s="237"/>
      <c r="BG388" s="237"/>
      <c r="BH388" s="237"/>
      <c r="BI388" s="237"/>
      <c r="BJ388" s="237"/>
      <c r="BK388" s="237"/>
      <c r="BL388" s="237"/>
      <c r="BM388" s="237"/>
      <c r="BN388" s="237"/>
      <c r="BO388" s="237"/>
      <c r="BP388" s="237"/>
      <c r="BQ388" s="237"/>
      <c r="BR388" s="237"/>
      <c r="BS388" s="237"/>
      <c r="BT388" s="237"/>
      <c r="BU388" s="237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  <c r="CF388" s="237"/>
      <c r="CG388" s="237"/>
      <c r="CH388" s="237"/>
      <c r="CI388" s="237"/>
      <c r="CJ388" s="237"/>
      <c r="CK388" s="237"/>
      <c r="CL388" s="237"/>
      <c r="CM388" s="237"/>
      <c r="CN388" s="237"/>
      <c r="CO388" s="237"/>
      <c r="CP388" s="237"/>
      <c r="CQ388" s="237"/>
      <c r="CR388" s="237"/>
      <c r="CS388" s="237"/>
      <c r="CT388" s="237"/>
      <c r="CU388" s="237"/>
      <c r="CV388" s="237"/>
      <c r="CW388" s="237"/>
      <c r="CX388" s="237"/>
      <c r="CY388" s="237"/>
      <c r="CZ388" s="237"/>
      <c r="DA388" s="237"/>
      <c r="DB388" s="237"/>
      <c r="DC388" s="237"/>
      <c r="DD388" s="237"/>
      <c r="DE388" s="237"/>
      <c r="DF388" s="237"/>
      <c r="DG388" s="237"/>
      <c r="DH388" s="237"/>
      <c r="DI388" s="237"/>
      <c r="DJ388" s="237"/>
      <c r="DK388" s="237"/>
      <c r="DL388" s="237"/>
      <c r="DM388" s="237"/>
      <c r="DN388" s="237"/>
      <c r="DO388" s="237"/>
      <c r="DP388" s="237"/>
      <c r="DQ388" s="237"/>
      <c r="DR388" s="237"/>
      <c r="DS388" s="237"/>
      <c r="DT388" s="237"/>
      <c r="DU388" s="237"/>
      <c r="DV388" s="237"/>
      <c r="DW388" s="237"/>
      <c r="DX388" s="237"/>
      <c r="DY388" s="237"/>
      <c r="DZ388" s="237"/>
      <c r="EA388" s="237"/>
      <c r="EB388" s="237"/>
      <c r="EC388" s="237"/>
      <c r="ED388" s="237"/>
      <c r="EE388" s="237"/>
      <c r="EF388" s="237"/>
      <c r="EG388" s="237"/>
      <c r="EH388" s="237"/>
      <c r="EI388" s="237"/>
      <c r="EJ388" s="237"/>
      <c r="EK388" s="237"/>
      <c r="EL388" s="237"/>
      <c r="EM388" s="237"/>
      <c r="EN388" s="237"/>
      <c r="EO388" s="237"/>
      <c r="EP388" s="237"/>
      <c r="EQ388" s="237"/>
      <c r="ER388" s="237"/>
      <c r="ES388" s="237"/>
      <c r="ET388" s="237"/>
      <c r="EU388" s="237"/>
      <c r="EV388" s="237"/>
      <c r="EW388" s="237"/>
      <c r="EX388" s="237"/>
      <c r="EY388" s="237"/>
      <c r="EZ388" s="237"/>
      <c r="FA388" s="237"/>
      <c r="FB388" s="237"/>
      <c r="FC388" s="237"/>
      <c r="FD388" s="237"/>
      <c r="FE388" s="237"/>
      <c r="FF388" s="237"/>
      <c r="FG388" s="237"/>
      <c r="FH388" s="237"/>
      <c r="FI388" s="237"/>
      <c r="FJ388" s="237"/>
      <c r="FK388" s="237"/>
      <c r="FL388" s="237"/>
      <c r="FM388" s="237"/>
      <c r="FN388" s="237"/>
      <c r="FO388" s="237"/>
      <c r="FP388" s="237"/>
      <c r="FQ388" s="237"/>
      <c r="FR388" s="237"/>
      <c r="FS388" s="237"/>
      <c r="FT388" s="237"/>
      <c r="FU388" s="237"/>
      <c r="FV388" s="237"/>
      <c r="FW388" s="237"/>
      <c r="FX388" s="237"/>
      <c r="FY388" s="237"/>
      <c r="FZ388" s="237"/>
      <c r="GA388" s="237"/>
      <c r="GB388" s="237"/>
      <c r="GC388" s="237"/>
      <c r="GD388" s="237"/>
      <c r="GE388" s="237"/>
      <c r="GF388" s="237"/>
      <c r="GG388" s="237"/>
      <c r="GH388" s="237"/>
      <c r="GI388" s="237"/>
      <c r="GJ388" s="237"/>
      <c r="GK388" s="237"/>
      <c r="GL388" s="237"/>
      <c r="GM388" s="237"/>
      <c r="GN388" s="237"/>
      <c r="GO388" s="237"/>
      <c r="GP388" s="237"/>
      <c r="GQ388" s="237"/>
    </row>
    <row r="389" spans="1:199" s="81" customFormat="1" ht="15" customHeight="1">
      <c r="A389" s="126" t="s">
        <v>2404</v>
      </c>
      <c r="B389" s="247" t="s">
        <v>5727</v>
      </c>
      <c r="C389" s="242">
        <v>0</v>
      </c>
      <c r="D389" s="242">
        <v>0</v>
      </c>
      <c r="E389" s="242">
        <v>0</v>
      </c>
      <c r="F389" s="242">
        <v>0</v>
      </c>
      <c r="G389" s="242">
        <v>0</v>
      </c>
      <c r="H389" s="242">
        <v>0</v>
      </c>
      <c r="I389" s="242">
        <v>0</v>
      </c>
      <c r="J389" s="242">
        <v>320</v>
      </c>
      <c r="K389" s="242">
        <v>273.45</v>
      </c>
      <c r="L389" s="242">
        <v>36.41</v>
      </c>
      <c r="M389" s="242">
        <v>0</v>
      </c>
      <c r="N389" s="242">
        <v>158.05</v>
      </c>
      <c r="O389" s="242">
        <v>0</v>
      </c>
      <c r="P389" s="28"/>
      <c r="Q389" s="242">
        <f>SUM(D389:O389)</f>
        <v>787.91</v>
      </c>
      <c r="R389" s="242">
        <f>IF($R$19&lt;1,0,Q389/$R$19)</f>
        <v>2.71693103448276</v>
      </c>
      <c r="S389" s="243"/>
      <c r="T389" s="351">
        <f>IF(Q389=0,0,1)+IF(C389=0,0,1)+IF(D389=0,0,1)+IF(E389=0,0,1)+IF(F389=0,0,1)+IF(G389=0,0,1)+IF(H389=0,0,1)+IF(I389=0,0,1)+IF(J389=0,0,1)+IF(K389=0,0,1)+IF(L389=0,0,1)+IF(M389=0,0,1)+IF(N389=0,0,1)+IF(O389=0,0,1)</f>
        <v>5</v>
      </c>
      <c r="U389" s="237"/>
      <c r="V389" s="237"/>
      <c r="W389" s="237"/>
      <c r="X389" s="237"/>
      <c r="Y389" s="237"/>
      <c r="Z389" s="237"/>
      <c r="AA389" s="237"/>
      <c r="AB389" s="237"/>
      <c r="AC389" s="237"/>
      <c r="AD389" s="237"/>
      <c r="AE389" s="237"/>
      <c r="AF389" s="237"/>
      <c r="AG389" s="237"/>
      <c r="AH389" s="237"/>
      <c r="AI389" s="237"/>
      <c r="AJ389" s="237"/>
      <c r="AK389" s="237"/>
      <c r="AL389" s="237"/>
      <c r="AM389" s="237"/>
      <c r="AN389" s="237"/>
      <c r="AO389" s="237"/>
      <c r="AP389" s="237"/>
      <c r="AQ389" s="237"/>
      <c r="AR389" s="237"/>
      <c r="AS389" s="237"/>
      <c r="AT389" s="237"/>
      <c r="AU389" s="237"/>
      <c r="AV389" s="237"/>
      <c r="AW389" s="237"/>
      <c r="AX389" s="237"/>
      <c r="AY389" s="237"/>
      <c r="AZ389" s="237"/>
      <c r="BA389" s="237"/>
      <c r="BB389" s="237"/>
      <c r="BC389" s="237"/>
      <c r="BD389" s="237"/>
      <c r="BE389" s="237"/>
      <c r="BF389" s="237"/>
      <c r="BG389" s="237"/>
      <c r="BH389" s="237"/>
      <c r="BI389" s="237"/>
      <c r="BJ389" s="237"/>
      <c r="BK389" s="237"/>
      <c r="BL389" s="237"/>
      <c r="BM389" s="237"/>
      <c r="BN389" s="237"/>
      <c r="BO389" s="237"/>
      <c r="BP389" s="237"/>
      <c r="BQ389" s="237"/>
      <c r="BR389" s="237"/>
      <c r="BS389" s="237"/>
      <c r="BT389" s="237"/>
      <c r="BU389" s="237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  <c r="CF389" s="237"/>
      <c r="CG389" s="237"/>
      <c r="CH389" s="237"/>
      <c r="CI389" s="237"/>
      <c r="CJ389" s="237"/>
      <c r="CK389" s="237"/>
      <c r="CL389" s="237"/>
      <c r="CM389" s="237"/>
      <c r="CN389" s="237"/>
      <c r="CO389" s="237"/>
      <c r="CP389" s="237"/>
      <c r="CQ389" s="237"/>
      <c r="CR389" s="237"/>
      <c r="CS389" s="237"/>
      <c r="CT389" s="237"/>
      <c r="CU389" s="237"/>
      <c r="CV389" s="237"/>
      <c r="CW389" s="237"/>
      <c r="CX389" s="237"/>
      <c r="CY389" s="237"/>
      <c r="CZ389" s="237"/>
      <c r="DA389" s="237"/>
      <c r="DB389" s="237"/>
      <c r="DC389" s="237"/>
      <c r="DD389" s="237"/>
      <c r="DE389" s="237"/>
      <c r="DF389" s="237"/>
      <c r="DG389" s="237"/>
      <c r="DH389" s="237"/>
      <c r="DI389" s="237"/>
      <c r="DJ389" s="237"/>
      <c r="DK389" s="237"/>
      <c r="DL389" s="237"/>
      <c r="DM389" s="237"/>
      <c r="DN389" s="237"/>
      <c r="DO389" s="237"/>
      <c r="DP389" s="237"/>
      <c r="DQ389" s="237"/>
      <c r="DR389" s="237"/>
      <c r="DS389" s="237"/>
      <c r="DT389" s="237"/>
      <c r="DU389" s="237"/>
      <c r="DV389" s="237"/>
      <c r="DW389" s="237"/>
      <c r="DX389" s="237"/>
      <c r="DY389" s="237"/>
      <c r="DZ389" s="237"/>
      <c r="EA389" s="237"/>
      <c r="EB389" s="237"/>
      <c r="EC389" s="237"/>
      <c r="ED389" s="237"/>
      <c r="EE389" s="237"/>
      <c r="EF389" s="237"/>
      <c r="EG389" s="237"/>
      <c r="EH389" s="237"/>
      <c r="EI389" s="237"/>
      <c r="EJ389" s="237"/>
      <c r="EK389" s="237"/>
      <c r="EL389" s="237"/>
      <c r="EM389" s="237"/>
      <c r="EN389" s="237"/>
      <c r="EO389" s="237"/>
      <c r="EP389" s="237"/>
      <c r="EQ389" s="237"/>
      <c r="ER389" s="237"/>
      <c r="ES389" s="237"/>
      <c r="ET389" s="237"/>
      <c r="EU389" s="237"/>
      <c r="EV389" s="237"/>
      <c r="EW389" s="237"/>
      <c r="EX389" s="237"/>
      <c r="EY389" s="237"/>
      <c r="EZ389" s="237"/>
      <c r="FA389" s="237"/>
      <c r="FB389" s="237"/>
      <c r="FC389" s="237"/>
      <c r="FD389" s="237"/>
      <c r="FE389" s="237"/>
      <c r="FF389" s="237"/>
      <c r="FG389" s="237"/>
      <c r="FH389" s="237"/>
      <c r="FI389" s="237"/>
      <c r="FJ389" s="237"/>
      <c r="FK389" s="237"/>
      <c r="FL389" s="237"/>
      <c r="FM389" s="237"/>
      <c r="FN389" s="237"/>
      <c r="FO389" s="237"/>
      <c r="FP389" s="237"/>
      <c r="FQ389" s="237"/>
      <c r="FR389" s="237"/>
      <c r="FS389" s="237"/>
      <c r="FT389" s="237"/>
      <c r="FU389" s="237"/>
      <c r="FV389" s="237"/>
      <c r="FW389" s="237"/>
      <c r="FX389" s="237"/>
      <c r="FY389" s="237"/>
      <c r="FZ389" s="237"/>
      <c r="GA389" s="237"/>
      <c r="GB389" s="237"/>
      <c r="GC389" s="237"/>
      <c r="GD389" s="237"/>
      <c r="GE389" s="237"/>
      <c r="GF389" s="237"/>
      <c r="GG389" s="237"/>
      <c r="GH389" s="237"/>
      <c r="GI389" s="237"/>
      <c r="GJ389" s="237"/>
      <c r="GK389" s="237"/>
      <c r="GL389" s="237"/>
      <c r="GM389" s="237"/>
      <c r="GN389" s="237"/>
      <c r="GO389" s="237"/>
      <c r="GP389" s="237"/>
      <c r="GQ389" s="237"/>
    </row>
    <row r="390" spans="1:199" s="81" customFormat="1" ht="15" hidden="1">
      <c r="A390" s="126" t="s">
        <v>2405</v>
      </c>
      <c r="B390" s="247" t="s">
        <v>5727</v>
      </c>
      <c r="C390" s="242">
        <v>0</v>
      </c>
      <c r="D390" s="242">
        <v>0</v>
      </c>
      <c r="E390" s="242">
        <v>0</v>
      </c>
      <c r="F390" s="242">
        <v>0</v>
      </c>
      <c r="G390" s="242">
        <v>0</v>
      </c>
      <c r="H390" s="242">
        <v>0</v>
      </c>
      <c r="I390" s="242">
        <v>0</v>
      </c>
      <c r="J390" s="242">
        <v>0</v>
      </c>
      <c r="K390" s="242">
        <v>0</v>
      </c>
      <c r="L390" s="242">
        <v>0</v>
      </c>
      <c r="M390" s="242">
        <v>0</v>
      </c>
      <c r="N390" s="242">
        <v>0</v>
      </c>
      <c r="O390" s="242">
        <v>0</v>
      </c>
      <c r="P390" s="28"/>
      <c r="Q390" s="242">
        <f>SUM(D390:O390)</f>
        <v>0</v>
      </c>
      <c r="R390" s="242">
        <f>IF($R$19&lt;1,0,Q390/$R$19)</f>
        <v>0</v>
      </c>
      <c r="S390" s="243"/>
      <c r="T390" s="351">
        <f>IF(Q390=0,0,1)+IF(C390=0,0,1)+IF(D390=0,0,1)+IF(E390=0,0,1)+IF(F390=0,0,1)+IF(G390=0,0,1)+IF(H390=0,0,1)+IF(I390=0,0,1)+IF(J390=0,0,1)+IF(K390=0,0,1)+IF(L390=0,0,1)+IF(M390=0,0,1)+IF(N390=0,0,1)+IF(O390=0,0,1)</f>
        <v>0</v>
      </c>
      <c r="U390" s="237"/>
      <c r="V390" s="237"/>
      <c r="W390" s="237"/>
      <c r="X390" s="237"/>
      <c r="Y390" s="237"/>
      <c r="Z390" s="237"/>
      <c r="AA390" s="237"/>
      <c r="AB390" s="237"/>
      <c r="AC390" s="237"/>
      <c r="AD390" s="237"/>
      <c r="AE390" s="237"/>
      <c r="AF390" s="237"/>
      <c r="AG390" s="237"/>
      <c r="AH390" s="237"/>
      <c r="AI390" s="237"/>
      <c r="AJ390" s="237"/>
      <c r="AK390" s="237"/>
      <c r="AL390" s="237"/>
      <c r="AM390" s="237"/>
      <c r="AN390" s="237"/>
      <c r="AO390" s="237"/>
      <c r="AP390" s="237"/>
      <c r="AQ390" s="237"/>
      <c r="AR390" s="237"/>
      <c r="AS390" s="237"/>
      <c r="AT390" s="237"/>
      <c r="AU390" s="237"/>
      <c r="AV390" s="237"/>
      <c r="AW390" s="237"/>
      <c r="AX390" s="237"/>
      <c r="AY390" s="237"/>
      <c r="AZ390" s="237"/>
      <c r="BA390" s="237"/>
      <c r="BB390" s="237"/>
      <c r="BC390" s="237"/>
      <c r="BD390" s="237"/>
      <c r="BE390" s="237"/>
      <c r="BF390" s="237"/>
      <c r="BG390" s="237"/>
      <c r="BH390" s="237"/>
      <c r="BI390" s="237"/>
      <c r="BJ390" s="237"/>
      <c r="BK390" s="237"/>
      <c r="BL390" s="237"/>
      <c r="BM390" s="237"/>
      <c r="BN390" s="237"/>
      <c r="BO390" s="237"/>
      <c r="BP390" s="237"/>
      <c r="BQ390" s="237"/>
      <c r="BR390" s="237"/>
      <c r="BS390" s="237"/>
      <c r="BT390" s="237"/>
      <c r="BU390" s="237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  <c r="CF390" s="237"/>
      <c r="CG390" s="237"/>
      <c r="CH390" s="237"/>
      <c r="CI390" s="237"/>
      <c r="CJ390" s="237"/>
      <c r="CK390" s="237"/>
      <c r="CL390" s="237"/>
      <c r="CM390" s="237"/>
      <c r="CN390" s="237"/>
      <c r="CO390" s="237"/>
      <c r="CP390" s="237"/>
      <c r="CQ390" s="237"/>
      <c r="CR390" s="237"/>
      <c r="CS390" s="237"/>
      <c r="CT390" s="237"/>
      <c r="CU390" s="237"/>
      <c r="CV390" s="237"/>
      <c r="CW390" s="237"/>
      <c r="CX390" s="237"/>
      <c r="CY390" s="237"/>
      <c r="CZ390" s="237"/>
      <c r="DA390" s="237"/>
      <c r="DB390" s="237"/>
      <c r="DC390" s="237"/>
      <c r="DD390" s="237"/>
      <c r="DE390" s="237"/>
      <c r="DF390" s="237"/>
      <c r="DG390" s="237"/>
      <c r="DH390" s="237"/>
      <c r="DI390" s="237"/>
      <c r="DJ390" s="237"/>
      <c r="DK390" s="237"/>
      <c r="DL390" s="237"/>
      <c r="DM390" s="237"/>
      <c r="DN390" s="237"/>
      <c r="DO390" s="237"/>
      <c r="DP390" s="237"/>
      <c r="DQ390" s="237"/>
      <c r="DR390" s="237"/>
      <c r="DS390" s="237"/>
      <c r="DT390" s="237"/>
      <c r="DU390" s="237"/>
      <c r="DV390" s="237"/>
      <c r="DW390" s="237"/>
      <c r="DX390" s="237"/>
      <c r="DY390" s="237"/>
      <c r="DZ390" s="237"/>
      <c r="EA390" s="237"/>
      <c r="EB390" s="237"/>
      <c r="EC390" s="237"/>
      <c r="ED390" s="237"/>
      <c r="EE390" s="237"/>
      <c r="EF390" s="237"/>
      <c r="EG390" s="237"/>
      <c r="EH390" s="237"/>
      <c r="EI390" s="237"/>
      <c r="EJ390" s="237"/>
      <c r="EK390" s="237"/>
      <c r="EL390" s="237"/>
      <c r="EM390" s="237"/>
      <c r="EN390" s="237"/>
      <c r="EO390" s="237"/>
      <c r="EP390" s="237"/>
      <c r="EQ390" s="237"/>
      <c r="ER390" s="237"/>
      <c r="ES390" s="237"/>
      <c r="ET390" s="237"/>
      <c r="EU390" s="237"/>
      <c r="EV390" s="237"/>
      <c r="EW390" s="237"/>
      <c r="EX390" s="237"/>
      <c r="EY390" s="237"/>
      <c r="EZ390" s="237"/>
      <c r="FA390" s="237"/>
      <c r="FB390" s="237"/>
      <c r="FC390" s="237"/>
      <c r="FD390" s="237"/>
      <c r="FE390" s="237"/>
      <c r="FF390" s="237"/>
      <c r="FG390" s="237"/>
      <c r="FH390" s="237"/>
      <c r="FI390" s="237"/>
      <c r="FJ390" s="237"/>
      <c r="FK390" s="237"/>
      <c r="FL390" s="237"/>
      <c r="FM390" s="237"/>
      <c r="FN390" s="237"/>
      <c r="FO390" s="237"/>
      <c r="FP390" s="237"/>
      <c r="FQ390" s="237"/>
      <c r="FR390" s="237"/>
      <c r="FS390" s="237"/>
      <c r="FT390" s="237"/>
      <c r="FU390" s="237"/>
      <c r="FV390" s="237"/>
      <c r="FW390" s="237"/>
      <c r="FX390" s="237"/>
      <c r="FY390" s="237"/>
      <c r="FZ390" s="237"/>
      <c r="GA390" s="237"/>
      <c r="GB390" s="237"/>
      <c r="GC390" s="237"/>
      <c r="GD390" s="237"/>
      <c r="GE390" s="237"/>
      <c r="GF390" s="237"/>
      <c r="GG390" s="237"/>
      <c r="GH390" s="237"/>
      <c r="GI390" s="237"/>
      <c r="GJ390" s="237"/>
      <c r="GK390" s="237"/>
      <c r="GL390" s="237"/>
      <c r="GM390" s="237"/>
      <c r="GN390" s="237"/>
      <c r="GO390" s="237"/>
      <c r="GP390" s="237"/>
      <c r="GQ390" s="237"/>
    </row>
    <row r="391" spans="1:199" s="81" customFormat="1" ht="15" customHeight="1">
      <c r="A391" s="126" t="s">
        <v>2406</v>
      </c>
      <c r="B391" s="247" t="s">
        <v>5728</v>
      </c>
      <c r="C391" s="242">
        <v>0</v>
      </c>
      <c r="D391" s="242">
        <v>0</v>
      </c>
      <c r="E391" s="242">
        <v>0</v>
      </c>
      <c r="F391" s="242">
        <v>0</v>
      </c>
      <c r="G391" s="242">
        <v>0</v>
      </c>
      <c r="H391" s="242">
        <v>0</v>
      </c>
      <c r="I391" s="242">
        <v>0</v>
      </c>
      <c r="J391" s="242">
        <v>0</v>
      </c>
      <c r="K391" s="242">
        <v>0</v>
      </c>
      <c r="L391" s="242">
        <v>0</v>
      </c>
      <c r="M391" s="242">
        <v>0</v>
      </c>
      <c r="N391" s="242">
        <v>0</v>
      </c>
      <c r="O391" s="242">
        <v>97.28</v>
      </c>
      <c r="P391" s="28"/>
      <c r="Q391" s="242">
        <f>SUM(D391:O391)</f>
        <v>97.28</v>
      </c>
      <c r="R391" s="242">
        <f>IF($R$19&lt;1,0,Q391/$R$19)</f>
        <v>0.335448275862069</v>
      </c>
      <c r="S391" s="243"/>
      <c r="T391" s="351">
        <f>IF(Q391=0,0,1)+IF(C391=0,0,1)+IF(D391=0,0,1)+IF(E391=0,0,1)+IF(F391=0,0,1)+IF(G391=0,0,1)+IF(H391=0,0,1)+IF(I391=0,0,1)+IF(J391=0,0,1)+IF(K391=0,0,1)+IF(L391=0,0,1)+IF(M391=0,0,1)+IF(N391=0,0,1)+IF(O391=0,0,1)</f>
        <v>2</v>
      </c>
      <c r="U391" s="237"/>
      <c r="V391" s="237"/>
      <c r="W391" s="237"/>
      <c r="X391" s="237"/>
      <c r="Y391" s="237"/>
      <c r="Z391" s="237"/>
      <c r="AA391" s="237"/>
      <c r="AB391" s="237"/>
      <c r="AC391" s="237"/>
      <c r="AD391" s="237"/>
      <c r="AE391" s="237"/>
      <c r="AF391" s="237"/>
      <c r="AG391" s="237"/>
      <c r="AH391" s="237"/>
      <c r="AI391" s="237"/>
      <c r="AJ391" s="237"/>
      <c r="AK391" s="237"/>
      <c r="AL391" s="237"/>
      <c r="AM391" s="237"/>
      <c r="AN391" s="237"/>
      <c r="AO391" s="237"/>
      <c r="AP391" s="237"/>
      <c r="AQ391" s="237"/>
      <c r="AR391" s="237"/>
      <c r="AS391" s="237"/>
      <c r="AT391" s="237"/>
      <c r="AU391" s="237"/>
      <c r="AV391" s="237"/>
      <c r="AW391" s="237"/>
      <c r="AX391" s="237"/>
      <c r="AY391" s="237"/>
      <c r="AZ391" s="237"/>
      <c r="BA391" s="237"/>
      <c r="BB391" s="237"/>
      <c r="BC391" s="237"/>
      <c r="BD391" s="237"/>
      <c r="BE391" s="237"/>
      <c r="BF391" s="237"/>
      <c r="BG391" s="237"/>
      <c r="BH391" s="237"/>
      <c r="BI391" s="237"/>
      <c r="BJ391" s="237"/>
      <c r="BK391" s="237"/>
      <c r="BL391" s="237"/>
      <c r="BM391" s="237"/>
      <c r="BN391" s="237"/>
      <c r="BO391" s="237"/>
      <c r="BP391" s="237"/>
      <c r="BQ391" s="237"/>
      <c r="BR391" s="237"/>
      <c r="BS391" s="237"/>
      <c r="BT391" s="237"/>
      <c r="BU391" s="237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  <c r="CF391" s="237"/>
      <c r="CG391" s="237"/>
      <c r="CH391" s="237"/>
      <c r="CI391" s="237"/>
      <c r="CJ391" s="237"/>
      <c r="CK391" s="237"/>
      <c r="CL391" s="237"/>
      <c r="CM391" s="237"/>
      <c r="CN391" s="237"/>
      <c r="CO391" s="237"/>
      <c r="CP391" s="237"/>
      <c r="CQ391" s="237"/>
      <c r="CR391" s="237"/>
      <c r="CS391" s="237"/>
      <c r="CT391" s="237"/>
      <c r="CU391" s="237"/>
      <c r="CV391" s="237"/>
      <c r="CW391" s="237"/>
      <c r="CX391" s="237"/>
      <c r="CY391" s="237"/>
      <c r="CZ391" s="237"/>
      <c r="DA391" s="237"/>
      <c r="DB391" s="237"/>
      <c r="DC391" s="237"/>
      <c r="DD391" s="237"/>
      <c r="DE391" s="237"/>
      <c r="DF391" s="237"/>
      <c r="DG391" s="237"/>
      <c r="DH391" s="237"/>
      <c r="DI391" s="237"/>
      <c r="DJ391" s="237"/>
      <c r="DK391" s="237"/>
      <c r="DL391" s="237"/>
      <c r="DM391" s="237"/>
      <c r="DN391" s="237"/>
      <c r="DO391" s="237"/>
      <c r="DP391" s="237"/>
      <c r="DQ391" s="237"/>
      <c r="DR391" s="237"/>
      <c r="DS391" s="237"/>
      <c r="DT391" s="237"/>
      <c r="DU391" s="237"/>
      <c r="DV391" s="237"/>
      <c r="DW391" s="237"/>
      <c r="DX391" s="237"/>
      <c r="DY391" s="237"/>
      <c r="DZ391" s="237"/>
      <c r="EA391" s="237"/>
      <c r="EB391" s="237"/>
      <c r="EC391" s="237"/>
      <c r="ED391" s="237"/>
      <c r="EE391" s="237"/>
      <c r="EF391" s="237"/>
      <c r="EG391" s="237"/>
      <c r="EH391" s="237"/>
      <c r="EI391" s="237"/>
      <c r="EJ391" s="237"/>
      <c r="EK391" s="237"/>
      <c r="EL391" s="237"/>
      <c r="EM391" s="237"/>
      <c r="EN391" s="237"/>
      <c r="EO391" s="237"/>
      <c r="EP391" s="237"/>
      <c r="EQ391" s="237"/>
      <c r="ER391" s="237"/>
      <c r="ES391" s="237"/>
      <c r="ET391" s="237"/>
      <c r="EU391" s="237"/>
      <c r="EV391" s="237"/>
      <c r="EW391" s="237"/>
      <c r="EX391" s="237"/>
      <c r="EY391" s="237"/>
      <c r="EZ391" s="237"/>
      <c r="FA391" s="237"/>
      <c r="FB391" s="237"/>
      <c r="FC391" s="237"/>
      <c r="FD391" s="237"/>
      <c r="FE391" s="237"/>
      <c r="FF391" s="237"/>
      <c r="FG391" s="237"/>
      <c r="FH391" s="237"/>
      <c r="FI391" s="237"/>
      <c r="FJ391" s="237"/>
      <c r="FK391" s="237"/>
      <c r="FL391" s="237"/>
      <c r="FM391" s="237"/>
      <c r="FN391" s="237"/>
      <c r="FO391" s="237"/>
      <c r="FP391" s="237"/>
      <c r="FQ391" s="237"/>
      <c r="FR391" s="237"/>
      <c r="FS391" s="237"/>
      <c r="FT391" s="237"/>
      <c r="FU391" s="237"/>
      <c r="FV391" s="237"/>
      <c r="FW391" s="237"/>
      <c r="FX391" s="237"/>
      <c r="FY391" s="237"/>
      <c r="FZ391" s="237"/>
      <c r="GA391" s="237"/>
      <c r="GB391" s="237"/>
      <c r="GC391" s="237"/>
      <c r="GD391" s="237"/>
      <c r="GE391" s="237"/>
      <c r="GF391" s="237"/>
      <c r="GG391" s="237"/>
      <c r="GH391" s="237"/>
      <c r="GI391" s="237"/>
      <c r="GJ391" s="237"/>
      <c r="GK391" s="237"/>
      <c r="GL391" s="237"/>
      <c r="GM391" s="237"/>
      <c r="GN391" s="237"/>
      <c r="GO391" s="237"/>
      <c r="GP391" s="237"/>
      <c r="GQ391" s="237"/>
    </row>
    <row r="392" spans="1:199" s="81" customFormat="1" ht="15" hidden="1">
      <c r="A392" s="126" t="s">
        <v>2407</v>
      </c>
      <c r="B392" s="247" t="s">
        <v>5729</v>
      </c>
      <c r="C392" s="242">
        <v>0</v>
      </c>
      <c r="D392" s="242">
        <v>0</v>
      </c>
      <c r="E392" s="242">
        <v>0</v>
      </c>
      <c r="F392" s="242">
        <v>0</v>
      </c>
      <c r="G392" s="242">
        <v>0</v>
      </c>
      <c r="H392" s="242">
        <v>0</v>
      </c>
      <c r="I392" s="242">
        <v>0</v>
      </c>
      <c r="J392" s="242">
        <v>0</v>
      </c>
      <c r="K392" s="242">
        <v>0</v>
      </c>
      <c r="L392" s="242">
        <v>0</v>
      </c>
      <c r="M392" s="242">
        <v>0</v>
      </c>
      <c r="N392" s="242">
        <v>0</v>
      </c>
      <c r="O392" s="242">
        <v>0</v>
      </c>
      <c r="P392" s="28"/>
      <c r="Q392" s="242">
        <f>SUM(D392:O392)</f>
        <v>0</v>
      </c>
      <c r="R392" s="242">
        <f>IF($R$19&lt;1,0,Q392/$R$19)</f>
        <v>0</v>
      </c>
      <c r="S392" s="243"/>
      <c r="T392" s="351">
        <f>IF(Q392=0,0,1)+IF(C392=0,0,1)+IF(D392=0,0,1)+IF(E392=0,0,1)+IF(F392=0,0,1)+IF(G392=0,0,1)+IF(H392=0,0,1)+IF(I392=0,0,1)+IF(J392=0,0,1)+IF(K392=0,0,1)+IF(L392=0,0,1)+IF(M392=0,0,1)+IF(N392=0,0,1)+IF(O392=0,0,1)</f>
        <v>0</v>
      </c>
      <c r="U392" s="237"/>
      <c r="V392" s="237"/>
      <c r="W392" s="237"/>
      <c r="X392" s="237"/>
      <c r="Y392" s="237"/>
      <c r="Z392" s="237"/>
      <c r="AA392" s="237"/>
      <c r="AB392" s="237"/>
      <c r="AC392" s="237"/>
      <c r="AD392" s="237"/>
      <c r="AE392" s="237"/>
      <c r="AF392" s="237"/>
      <c r="AG392" s="237"/>
      <c r="AH392" s="237"/>
      <c r="AI392" s="237"/>
      <c r="AJ392" s="237"/>
      <c r="AK392" s="237"/>
      <c r="AL392" s="237"/>
      <c r="AM392" s="237"/>
      <c r="AN392" s="237"/>
      <c r="AO392" s="237"/>
      <c r="AP392" s="237"/>
      <c r="AQ392" s="237"/>
      <c r="AR392" s="237"/>
      <c r="AS392" s="237"/>
      <c r="AT392" s="237"/>
      <c r="AU392" s="237"/>
      <c r="AV392" s="237"/>
      <c r="AW392" s="237"/>
      <c r="AX392" s="237"/>
      <c r="AY392" s="237"/>
      <c r="AZ392" s="237"/>
      <c r="BA392" s="237"/>
      <c r="BB392" s="237"/>
      <c r="BC392" s="237"/>
      <c r="BD392" s="237"/>
      <c r="BE392" s="237"/>
      <c r="BF392" s="237"/>
      <c r="BG392" s="237"/>
      <c r="BH392" s="237"/>
      <c r="BI392" s="237"/>
      <c r="BJ392" s="237"/>
      <c r="BK392" s="237"/>
      <c r="BL392" s="237"/>
      <c r="BM392" s="237"/>
      <c r="BN392" s="237"/>
      <c r="BO392" s="237"/>
      <c r="BP392" s="237"/>
      <c r="BQ392" s="237"/>
      <c r="BR392" s="237"/>
      <c r="BS392" s="237"/>
      <c r="BT392" s="237"/>
      <c r="BU392" s="237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  <c r="CF392" s="237"/>
      <c r="CG392" s="237"/>
      <c r="CH392" s="237"/>
      <c r="CI392" s="237"/>
      <c r="CJ392" s="237"/>
      <c r="CK392" s="237"/>
      <c r="CL392" s="237"/>
      <c r="CM392" s="237"/>
      <c r="CN392" s="237"/>
      <c r="CO392" s="237"/>
      <c r="CP392" s="237"/>
      <c r="CQ392" s="237"/>
      <c r="CR392" s="237"/>
      <c r="CS392" s="237"/>
      <c r="CT392" s="237"/>
      <c r="CU392" s="237"/>
      <c r="CV392" s="237"/>
      <c r="CW392" s="237"/>
      <c r="CX392" s="237"/>
      <c r="CY392" s="237"/>
      <c r="CZ392" s="237"/>
      <c r="DA392" s="237"/>
      <c r="DB392" s="237"/>
      <c r="DC392" s="237"/>
      <c r="DD392" s="237"/>
      <c r="DE392" s="237"/>
      <c r="DF392" s="237"/>
      <c r="DG392" s="237"/>
      <c r="DH392" s="237"/>
      <c r="DI392" s="237"/>
      <c r="DJ392" s="237"/>
      <c r="DK392" s="237"/>
      <c r="DL392" s="237"/>
      <c r="DM392" s="237"/>
      <c r="DN392" s="237"/>
      <c r="DO392" s="237"/>
      <c r="DP392" s="237"/>
      <c r="DQ392" s="237"/>
      <c r="DR392" s="237"/>
      <c r="DS392" s="237"/>
      <c r="DT392" s="237"/>
      <c r="DU392" s="237"/>
      <c r="DV392" s="237"/>
      <c r="DW392" s="237"/>
      <c r="DX392" s="237"/>
      <c r="DY392" s="237"/>
      <c r="DZ392" s="237"/>
      <c r="EA392" s="237"/>
      <c r="EB392" s="237"/>
      <c r="EC392" s="237"/>
      <c r="ED392" s="237"/>
      <c r="EE392" s="237"/>
      <c r="EF392" s="237"/>
      <c r="EG392" s="237"/>
      <c r="EH392" s="237"/>
      <c r="EI392" s="237"/>
      <c r="EJ392" s="237"/>
      <c r="EK392" s="237"/>
      <c r="EL392" s="237"/>
      <c r="EM392" s="237"/>
      <c r="EN392" s="237"/>
      <c r="EO392" s="237"/>
      <c r="EP392" s="237"/>
      <c r="EQ392" s="237"/>
      <c r="ER392" s="237"/>
      <c r="ES392" s="237"/>
      <c r="ET392" s="237"/>
      <c r="EU392" s="237"/>
      <c r="EV392" s="237"/>
      <c r="EW392" s="237"/>
      <c r="EX392" s="237"/>
      <c r="EY392" s="237"/>
      <c r="EZ392" s="237"/>
      <c r="FA392" s="237"/>
      <c r="FB392" s="237"/>
      <c r="FC392" s="237"/>
      <c r="FD392" s="237"/>
      <c r="FE392" s="237"/>
      <c r="FF392" s="237"/>
      <c r="FG392" s="237"/>
      <c r="FH392" s="237"/>
      <c r="FI392" s="237"/>
      <c r="FJ392" s="237"/>
      <c r="FK392" s="237"/>
      <c r="FL392" s="237"/>
      <c r="FM392" s="237"/>
      <c r="FN392" s="237"/>
      <c r="FO392" s="237"/>
      <c r="FP392" s="237"/>
      <c r="FQ392" s="237"/>
      <c r="FR392" s="237"/>
      <c r="FS392" s="237"/>
      <c r="FT392" s="237"/>
      <c r="FU392" s="237"/>
      <c r="FV392" s="237"/>
      <c r="FW392" s="237"/>
      <c r="FX392" s="237"/>
      <c r="FY392" s="237"/>
      <c r="FZ392" s="237"/>
      <c r="GA392" s="237"/>
      <c r="GB392" s="237"/>
      <c r="GC392" s="237"/>
      <c r="GD392" s="237"/>
      <c r="GE392" s="237"/>
      <c r="GF392" s="237"/>
      <c r="GG392" s="237"/>
      <c r="GH392" s="237"/>
      <c r="GI392" s="237"/>
      <c r="GJ392" s="237"/>
      <c r="GK392" s="237"/>
      <c r="GL392" s="237"/>
      <c r="GM392" s="237"/>
      <c r="GN392" s="237"/>
      <c r="GO392" s="237"/>
      <c r="GP392" s="237"/>
      <c r="GQ392" s="237"/>
    </row>
    <row r="393" spans="1:199" s="81" customFormat="1" ht="15" hidden="1">
      <c r="A393" s="126" t="s">
        <v>2408</v>
      </c>
      <c r="B393" s="247" t="s">
        <v>5730</v>
      </c>
      <c r="C393" s="242">
        <v>0</v>
      </c>
      <c r="D393" s="242">
        <v>0</v>
      </c>
      <c r="E393" s="242">
        <v>0</v>
      </c>
      <c r="F393" s="242">
        <v>0</v>
      </c>
      <c r="G393" s="242">
        <v>0</v>
      </c>
      <c r="H393" s="242">
        <v>0</v>
      </c>
      <c r="I393" s="242">
        <v>0</v>
      </c>
      <c r="J393" s="242">
        <v>0</v>
      </c>
      <c r="K393" s="242">
        <v>0</v>
      </c>
      <c r="L393" s="242">
        <v>0</v>
      </c>
      <c r="M393" s="242">
        <v>0</v>
      </c>
      <c r="N393" s="242">
        <v>0</v>
      </c>
      <c r="O393" s="242">
        <v>0</v>
      </c>
      <c r="P393" s="28"/>
      <c r="Q393" s="242">
        <f>SUM(D393:O393)</f>
        <v>0</v>
      </c>
      <c r="R393" s="242">
        <f>IF($R$19&lt;1,0,Q393/$R$19)</f>
        <v>0</v>
      </c>
      <c r="S393" s="243"/>
      <c r="T393" s="351">
        <f>IF(Q393=0,0,1)+IF(C393=0,0,1)+IF(D393=0,0,1)+IF(E393=0,0,1)+IF(F393=0,0,1)+IF(G393=0,0,1)+IF(H393=0,0,1)+IF(I393=0,0,1)+IF(J393=0,0,1)+IF(K393=0,0,1)+IF(L393=0,0,1)+IF(M393=0,0,1)+IF(N393=0,0,1)+IF(O393=0,0,1)</f>
        <v>0</v>
      </c>
      <c r="U393" s="237"/>
      <c r="V393" s="237"/>
      <c r="W393" s="237"/>
      <c r="X393" s="237"/>
      <c r="Y393" s="237"/>
      <c r="Z393" s="237"/>
      <c r="AA393" s="237"/>
      <c r="AB393" s="237"/>
      <c r="AC393" s="237"/>
      <c r="AD393" s="237"/>
      <c r="AE393" s="237"/>
      <c r="AF393" s="237"/>
      <c r="AG393" s="237"/>
      <c r="AH393" s="237"/>
      <c r="AI393" s="237"/>
      <c r="AJ393" s="237"/>
      <c r="AK393" s="237"/>
      <c r="AL393" s="237"/>
      <c r="AM393" s="237"/>
      <c r="AN393" s="237"/>
      <c r="AO393" s="237"/>
      <c r="AP393" s="237"/>
      <c r="AQ393" s="237"/>
      <c r="AR393" s="237"/>
      <c r="AS393" s="237"/>
      <c r="AT393" s="237"/>
      <c r="AU393" s="237"/>
      <c r="AV393" s="237"/>
      <c r="AW393" s="237"/>
      <c r="AX393" s="237"/>
      <c r="AY393" s="237"/>
      <c r="AZ393" s="237"/>
      <c r="BA393" s="237"/>
      <c r="BB393" s="237"/>
      <c r="BC393" s="237"/>
      <c r="BD393" s="237"/>
      <c r="BE393" s="237"/>
      <c r="BF393" s="237"/>
      <c r="BG393" s="237"/>
      <c r="BH393" s="237"/>
      <c r="BI393" s="237"/>
      <c r="BJ393" s="237"/>
      <c r="BK393" s="237"/>
      <c r="BL393" s="237"/>
      <c r="BM393" s="237"/>
      <c r="BN393" s="237"/>
      <c r="BO393" s="237"/>
      <c r="BP393" s="237"/>
      <c r="BQ393" s="237"/>
      <c r="BR393" s="237"/>
      <c r="BS393" s="237"/>
      <c r="BT393" s="237"/>
      <c r="BU393" s="237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  <c r="CF393" s="237"/>
      <c r="CG393" s="237"/>
      <c r="CH393" s="237"/>
      <c r="CI393" s="237"/>
      <c r="CJ393" s="237"/>
      <c r="CK393" s="237"/>
      <c r="CL393" s="237"/>
      <c r="CM393" s="237"/>
      <c r="CN393" s="237"/>
      <c r="CO393" s="237"/>
      <c r="CP393" s="237"/>
      <c r="CQ393" s="237"/>
      <c r="CR393" s="237"/>
      <c r="CS393" s="237"/>
      <c r="CT393" s="237"/>
      <c r="CU393" s="237"/>
      <c r="CV393" s="237"/>
      <c r="CW393" s="237"/>
      <c r="CX393" s="237"/>
      <c r="CY393" s="237"/>
      <c r="CZ393" s="237"/>
      <c r="DA393" s="237"/>
      <c r="DB393" s="237"/>
      <c r="DC393" s="237"/>
      <c r="DD393" s="237"/>
      <c r="DE393" s="237"/>
      <c r="DF393" s="237"/>
      <c r="DG393" s="237"/>
      <c r="DH393" s="237"/>
      <c r="DI393" s="237"/>
      <c r="DJ393" s="237"/>
      <c r="DK393" s="237"/>
      <c r="DL393" s="237"/>
      <c r="DM393" s="237"/>
      <c r="DN393" s="237"/>
      <c r="DO393" s="237"/>
      <c r="DP393" s="237"/>
      <c r="DQ393" s="237"/>
      <c r="DR393" s="237"/>
      <c r="DS393" s="237"/>
      <c r="DT393" s="237"/>
      <c r="DU393" s="237"/>
      <c r="DV393" s="237"/>
      <c r="DW393" s="237"/>
      <c r="DX393" s="237"/>
      <c r="DY393" s="237"/>
      <c r="DZ393" s="237"/>
      <c r="EA393" s="237"/>
      <c r="EB393" s="237"/>
      <c r="EC393" s="237"/>
      <c r="ED393" s="237"/>
      <c r="EE393" s="237"/>
      <c r="EF393" s="237"/>
      <c r="EG393" s="237"/>
      <c r="EH393" s="237"/>
      <c r="EI393" s="237"/>
      <c r="EJ393" s="237"/>
      <c r="EK393" s="237"/>
      <c r="EL393" s="237"/>
      <c r="EM393" s="237"/>
      <c r="EN393" s="237"/>
      <c r="EO393" s="237"/>
      <c r="EP393" s="237"/>
      <c r="EQ393" s="237"/>
      <c r="ER393" s="237"/>
      <c r="ES393" s="237"/>
      <c r="ET393" s="237"/>
      <c r="EU393" s="237"/>
      <c r="EV393" s="237"/>
      <c r="EW393" s="237"/>
      <c r="EX393" s="237"/>
      <c r="EY393" s="237"/>
      <c r="EZ393" s="237"/>
      <c r="FA393" s="237"/>
      <c r="FB393" s="237"/>
      <c r="FC393" s="237"/>
      <c r="FD393" s="237"/>
      <c r="FE393" s="237"/>
      <c r="FF393" s="237"/>
      <c r="FG393" s="237"/>
      <c r="FH393" s="237"/>
      <c r="FI393" s="237"/>
      <c r="FJ393" s="237"/>
      <c r="FK393" s="237"/>
      <c r="FL393" s="237"/>
      <c r="FM393" s="237"/>
      <c r="FN393" s="237"/>
      <c r="FO393" s="237"/>
      <c r="FP393" s="237"/>
      <c r="FQ393" s="237"/>
      <c r="FR393" s="237"/>
      <c r="FS393" s="237"/>
      <c r="FT393" s="237"/>
      <c r="FU393" s="237"/>
      <c r="FV393" s="237"/>
      <c r="FW393" s="237"/>
      <c r="FX393" s="237"/>
      <c r="FY393" s="237"/>
      <c r="FZ393" s="237"/>
      <c r="GA393" s="237"/>
      <c r="GB393" s="237"/>
      <c r="GC393" s="237"/>
      <c r="GD393" s="237"/>
      <c r="GE393" s="237"/>
      <c r="GF393" s="237"/>
      <c r="GG393" s="237"/>
      <c r="GH393" s="237"/>
      <c r="GI393" s="237"/>
      <c r="GJ393" s="237"/>
      <c r="GK393" s="237"/>
      <c r="GL393" s="237"/>
      <c r="GM393" s="237"/>
      <c r="GN393" s="237"/>
      <c r="GO393" s="237"/>
      <c r="GP393" s="237"/>
      <c r="GQ393" s="237"/>
    </row>
    <row r="394" spans="1:199" s="81" customFormat="1" ht="15" hidden="1">
      <c r="A394" s="126" t="s">
        <v>2409</v>
      </c>
      <c r="B394" s="247" t="s">
        <v>5731</v>
      </c>
      <c r="C394" s="242">
        <v>0</v>
      </c>
      <c r="D394" s="242">
        <v>0</v>
      </c>
      <c r="E394" s="242">
        <v>0</v>
      </c>
      <c r="F394" s="242">
        <v>0</v>
      </c>
      <c r="G394" s="242">
        <v>0</v>
      </c>
      <c r="H394" s="242">
        <v>0</v>
      </c>
      <c r="I394" s="242">
        <v>0</v>
      </c>
      <c r="J394" s="242">
        <v>0</v>
      </c>
      <c r="K394" s="242">
        <v>0</v>
      </c>
      <c r="L394" s="242">
        <v>0</v>
      </c>
      <c r="M394" s="242">
        <v>0</v>
      </c>
      <c r="N394" s="242">
        <v>0</v>
      </c>
      <c r="O394" s="242">
        <v>0</v>
      </c>
      <c r="P394" s="28"/>
      <c r="Q394" s="242">
        <f>SUM(D394:O394)</f>
        <v>0</v>
      </c>
      <c r="R394" s="242">
        <f>IF($R$19&lt;1,0,Q394/$R$19)</f>
        <v>0</v>
      </c>
      <c r="S394" s="243"/>
      <c r="T394" s="351">
        <f>IF(Q394=0,0,1)+IF(C394=0,0,1)+IF(D394=0,0,1)+IF(E394=0,0,1)+IF(F394=0,0,1)+IF(G394=0,0,1)+IF(H394=0,0,1)+IF(I394=0,0,1)+IF(J394=0,0,1)+IF(K394=0,0,1)+IF(L394=0,0,1)+IF(M394=0,0,1)+IF(N394=0,0,1)+IF(O394=0,0,1)</f>
        <v>0</v>
      </c>
      <c r="U394" s="237"/>
      <c r="V394" s="237"/>
      <c r="W394" s="237"/>
      <c r="X394" s="237"/>
      <c r="Y394" s="237"/>
      <c r="Z394" s="237"/>
      <c r="AA394" s="237"/>
      <c r="AB394" s="237"/>
      <c r="AC394" s="237"/>
      <c r="AD394" s="237"/>
      <c r="AE394" s="237"/>
      <c r="AF394" s="237"/>
      <c r="AG394" s="237"/>
      <c r="AH394" s="237"/>
      <c r="AI394" s="237"/>
      <c r="AJ394" s="237"/>
      <c r="AK394" s="237"/>
      <c r="AL394" s="237"/>
      <c r="AM394" s="237"/>
      <c r="AN394" s="237"/>
      <c r="AO394" s="237"/>
      <c r="AP394" s="237"/>
      <c r="AQ394" s="237"/>
      <c r="AR394" s="237"/>
      <c r="AS394" s="237"/>
      <c r="AT394" s="237"/>
      <c r="AU394" s="237"/>
      <c r="AV394" s="237"/>
      <c r="AW394" s="237"/>
      <c r="AX394" s="237"/>
      <c r="AY394" s="237"/>
      <c r="AZ394" s="237"/>
      <c r="BA394" s="237"/>
      <c r="BB394" s="237"/>
      <c r="BC394" s="237"/>
      <c r="BD394" s="237"/>
      <c r="BE394" s="237"/>
      <c r="BF394" s="237"/>
      <c r="BG394" s="237"/>
      <c r="BH394" s="237"/>
      <c r="BI394" s="237"/>
      <c r="BJ394" s="237"/>
      <c r="BK394" s="237"/>
      <c r="BL394" s="237"/>
      <c r="BM394" s="237"/>
      <c r="BN394" s="237"/>
      <c r="BO394" s="237"/>
      <c r="BP394" s="237"/>
      <c r="BQ394" s="237"/>
      <c r="BR394" s="237"/>
      <c r="BS394" s="237"/>
      <c r="BT394" s="237"/>
      <c r="BU394" s="237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  <c r="CF394" s="237"/>
      <c r="CG394" s="237"/>
      <c r="CH394" s="237"/>
      <c r="CI394" s="237"/>
      <c r="CJ394" s="237"/>
      <c r="CK394" s="237"/>
      <c r="CL394" s="237"/>
      <c r="CM394" s="237"/>
      <c r="CN394" s="237"/>
      <c r="CO394" s="237"/>
      <c r="CP394" s="237"/>
      <c r="CQ394" s="237"/>
      <c r="CR394" s="237"/>
      <c r="CS394" s="237"/>
      <c r="CT394" s="237"/>
      <c r="CU394" s="237"/>
      <c r="CV394" s="237"/>
      <c r="CW394" s="237"/>
      <c r="CX394" s="237"/>
      <c r="CY394" s="237"/>
      <c r="CZ394" s="237"/>
      <c r="DA394" s="237"/>
      <c r="DB394" s="237"/>
      <c r="DC394" s="237"/>
      <c r="DD394" s="237"/>
      <c r="DE394" s="237"/>
      <c r="DF394" s="237"/>
      <c r="DG394" s="237"/>
      <c r="DH394" s="237"/>
      <c r="DI394" s="237"/>
      <c r="DJ394" s="237"/>
      <c r="DK394" s="237"/>
      <c r="DL394" s="237"/>
      <c r="DM394" s="237"/>
      <c r="DN394" s="237"/>
      <c r="DO394" s="237"/>
      <c r="DP394" s="237"/>
      <c r="DQ394" s="237"/>
      <c r="DR394" s="237"/>
      <c r="DS394" s="237"/>
      <c r="DT394" s="237"/>
      <c r="DU394" s="237"/>
      <c r="DV394" s="237"/>
      <c r="DW394" s="237"/>
      <c r="DX394" s="237"/>
      <c r="DY394" s="237"/>
      <c r="DZ394" s="237"/>
      <c r="EA394" s="237"/>
      <c r="EB394" s="237"/>
      <c r="EC394" s="237"/>
      <c r="ED394" s="237"/>
      <c r="EE394" s="237"/>
      <c r="EF394" s="237"/>
      <c r="EG394" s="237"/>
      <c r="EH394" s="237"/>
      <c r="EI394" s="237"/>
      <c r="EJ394" s="237"/>
      <c r="EK394" s="237"/>
      <c r="EL394" s="237"/>
      <c r="EM394" s="237"/>
      <c r="EN394" s="237"/>
      <c r="EO394" s="237"/>
      <c r="EP394" s="237"/>
      <c r="EQ394" s="237"/>
      <c r="ER394" s="237"/>
      <c r="ES394" s="237"/>
      <c r="ET394" s="237"/>
      <c r="EU394" s="237"/>
      <c r="EV394" s="237"/>
      <c r="EW394" s="237"/>
      <c r="EX394" s="237"/>
      <c r="EY394" s="237"/>
      <c r="EZ394" s="237"/>
      <c r="FA394" s="237"/>
      <c r="FB394" s="237"/>
      <c r="FC394" s="237"/>
      <c r="FD394" s="237"/>
      <c r="FE394" s="237"/>
      <c r="FF394" s="237"/>
      <c r="FG394" s="237"/>
      <c r="FH394" s="237"/>
      <c r="FI394" s="237"/>
      <c r="FJ394" s="237"/>
      <c r="FK394" s="237"/>
      <c r="FL394" s="237"/>
      <c r="FM394" s="237"/>
      <c r="FN394" s="237"/>
      <c r="FO394" s="237"/>
      <c r="FP394" s="237"/>
      <c r="FQ394" s="237"/>
      <c r="FR394" s="237"/>
      <c r="FS394" s="237"/>
      <c r="FT394" s="237"/>
      <c r="FU394" s="237"/>
      <c r="FV394" s="237"/>
      <c r="FW394" s="237"/>
      <c r="FX394" s="237"/>
      <c r="FY394" s="237"/>
      <c r="FZ394" s="237"/>
      <c r="GA394" s="237"/>
      <c r="GB394" s="237"/>
      <c r="GC394" s="237"/>
      <c r="GD394" s="237"/>
      <c r="GE394" s="237"/>
      <c r="GF394" s="237"/>
      <c r="GG394" s="237"/>
      <c r="GH394" s="237"/>
      <c r="GI394" s="237"/>
      <c r="GJ394" s="237"/>
      <c r="GK394" s="237"/>
      <c r="GL394" s="237"/>
      <c r="GM394" s="237"/>
      <c r="GN394" s="237"/>
      <c r="GO394" s="237"/>
      <c r="GP394" s="237"/>
      <c r="GQ394" s="237"/>
    </row>
    <row r="395" spans="1:199" s="81" customFormat="1" ht="15" customHeight="1">
      <c r="A395" s="126" t="s">
        <v>2410</v>
      </c>
      <c r="B395" s="247" t="s">
        <v>5732</v>
      </c>
      <c r="C395" s="242">
        <v>0</v>
      </c>
      <c r="D395" s="242">
        <v>0</v>
      </c>
      <c r="E395" s="242">
        <v>0</v>
      </c>
      <c r="F395" s="242">
        <v>0</v>
      </c>
      <c r="G395" s="242">
        <v>0</v>
      </c>
      <c r="H395" s="242">
        <v>0</v>
      </c>
      <c r="I395" s="242">
        <v>0</v>
      </c>
      <c r="J395" s="242">
        <v>0</v>
      </c>
      <c r="K395" s="242">
        <v>0</v>
      </c>
      <c r="L395" s="242">
        <v>0</v>
      </c>
      <c r="M395" s="242">
        <v>0</v>
      </c>
      <c r="N395" s="242">
        <v>0</v>
      </c>
      <c r="O395" s="242">
        <v>385</v>
      </c>
      <c r="P395" s="28"/>
      <c r="Q395" s="242">
        <f>SUM(D395:O395)</f>
        <v>385</v>
      </c>
      <c r="R395" s="242">
        <f>IF($R$19&lt;1,0,Q395/$R$19)</f>
        <v>1.32758620689655</v>
      </c>
      <c r="S395" s="243"/>
      <c r="T395" s="351">
        <f>IF(Q395=0,0,1)+IF(C395=0,0,1)+IF(D395=0,0,1)+IF(E395=0,0,1)+IF(F395=0,0,1)+IF(G395=0,0,1)+IF(H395=0,0,1)+IF(I395=0,0,1)+IF(J395=0,0,1)+IF(K395=0,0,1)+IF(L395=0,0,1)+IF(M395=0,0,1)+IF(N395=0,0,1)+IF(O395=0,0,1)</f>
        <v>2</v>
      </c>
      <c r="U395" s="237"/>
      <c r="V395" s="237"/>
      <c r="W395" s="237"/>
      <c r="X395" s="237"/>
      <c r="Y395" s="237"/>
      <c r="Z395" s="237"/>
      <c r="AA395" s="237"/>
      <c r="AB395" s="237"/>
      <c r="AC395" s="237"/>
      <c r="AD395" s="237"/>
      <c r="AE395" s="237"/>
      <c r="AF395" s="237"/>
      <c r="AG395" s="237"/>
      <c r="AH395" s="237"/>
      <c r="AI395" s="237"/>
      <c r="AJ395" s="237"/>
      <c r="AK395" s="237"/>
      <c r="AL395" s="237"/>
      <c r="AM395" s="237"/>
      <c r="AN395" s="237"/>
      <c r="AO395" s="237"/>
      <c r="AP395" s="237"/>
      <c r="AQ395" s="237"/>
      <c r="AR395" s="237"/>
      <c r="AS395" s="237"/>
      <c r="AT395" s="237"/>
      <c r="AU395" s="237"/>
      <c r="AV395" s="237"/>
      <c r="AW395" s="237"/>
      <c r="AX395" s="237"/>
      <c r="AY395" s="237"/>
      <c r="AZ395" s="237"/>
      <c r="BA395" s="237"/>
      <c r="BB395" s="237"/>
      <c r="BC395" s="237"/>
      <c r="BD395" s="237"/>
      <c r="BE395" s="237"/>
      <c r="BF395" s="237"/>
      <c r="BG395" s="237"/>
      <c r="BH395" s="237"/>
      <c r="BI395" s="237"/>
      <c r="BJ395" s="237"/>
      <c r="BK395" s="237"/>
      <c r="BL395" s="237"/>
      <c r="BM395" s="237"/>
      <c r="BN395" s="237"/>
      <c r="BO395" s="237"/>
      <c r="BP395" s="237"/>
      <c r="BQ395" s="237"/>
      <c r="BR395" s="237"/>
      <c r="BS395" s="237"/>
      <c r="BT395" s="237"/>
      <c r="BU395" s="237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  <c r="CF395" s="237"/>
      <c r="CG395" s="237"/>
      <c r="CH395" s="237"/>
      <c r="CI395" s="237"/>
      <c r="CJ395" s="237"/>
      <c r="CK395" s="237"/>
      <c r="CL395" s="237"/>
      <c r="CM395" s="237"/>
      <c r="CN395" s="237"/>
      <c r="CO395" s="237"/>
      <c r="CP395" s="237"/>
      <c r="CQ395" s="237"/>
      <c r="CR395" s="237"/>
      <c r="CS395" s="237"/>
      <c r="CT395" s="237"/>
      <c r="CU395" s="237"/>
      <c r="CV395" s="237"/>
      <c r="CW395" s="237"/>
      <c r="CX395" s="237"/>
      <c r="CY395" s="237"/>
      <c r="CZ395" s="237"/>
      <c r="DA395" s="237"/>
      <c r="DB395" s="237"/>
      <c r="DC395" s="237"/>
      <c r="DD395" s="237"/>
      <c r="DE395" s="237"/>
      <c r="DF395" s="237"/>
      <c r="DG395" s="237"/>
      <c r="DH395" s="237"/>
      <c r="DI395" s="237"/>
      <c r="DJ395" s="237"/>
      <c r="DK395" s="237"/>
      <c r="DL395" s="237"/>
      <c r="DM395" s="237"/>
      <c r="DN395" s="237"/>
      <c r="DO395" s="237"/>
      <c r="DP395" s="237"/>
      <c r="DQ395" s="237"/>
      <c r="DR395" s="237"/>
      <c r="DS395" s="237"/>
      <c r="DT395" s="237"/>
      <c r="DU395" s="237"/>
      <c r="DV395" s="237"/>
      <c r="DW395" s="237"/>
      <c r="DX395" s="237"/>
      <c r="DY395" s="237"/>
      <c r="DZ395" s="237"/>
      <c r="EA395" s="237"/>
      <c r="EB395" s="237"/>
      <c r="EC395" s="237"/>
      <c r="ED395" s="237"/>
      <c r="EE395" s="237"/>
      <c r="EF395" s="237"/>
      <c r="EG395" s="237"/>
      <c r="EH395" s="237"/>
      <c r="EI395" s="237"/>
      <c r="EJ395" s="237"/>
      <c r="EK395" s="237"/>
      <c r="EL395" s="237"/>
      <c r="EM395" s="237"/>
      <c r="EN395" s="237"/>
      <c r="EO395" s="237"/>
      <c r="EP395" s="237"/>
      <c r="EQ395" s="237"/>
      <c r="ER395" s="237"/>
      <c r="ES395" s="237"/>
      <c r="ET395" s="237"/>
      <c r="EU395" s="237"/>
      <c r="EV395" s="237"/>
      <c r="EW395" s="237"/>
      <c r="EX395" s="237"/>
      <c r="EY395" s="237"/>
      <c r="EZ395" s="237"/>
      <c r="FA395" s="237"/>
      <c r="FB395" s="237"/>
      <c r="FC395" s="237"/>
      <c r="FD395" s="237"/>
      <c r="FE395" s="237"/>
      <c r="FF395" s="237"/>
      <c r="FG395" s="237"/>
      <c r="FH395" s="237"/>
      <c r="FI395" s="237"/>
      <c r="FJ395" s="237"/>
      <c r="FK395" s="237"/>
      <c r="FL395" s="237"/>
      <c r="FM395" s="237"/>
      <c r="FN395" s="237"/>
      <c r="FO395" s="237"/>
      <c r="FP395" s="237"/>
      <c r="FQ395" s="237"/>
      <c r="FR395" s="237"/>
      <c r="FS395" s="237"/>
      <c r="FT395" s="237"/>
      <c r="FU395" s="237"/>
      <c r="FV395" s="237"/>
      <c r="FW395" s="237"/>
      <c r="FX395" s="237"/>
      <c r="FY395" s="237"/>
      <c r="FZ395" s="237"/>
      <c r="GA395" s="237"/>
      <c r="GB395" s="237"/>
      <c r="GC395" s="237"/>
      <c r="GD395" s="237"/>
      <c r="GE395" s="237"/>
      <c r="GF395" s="237"/>
      <c r="GG395" s="237"/>
      <c r="GH395" s="237"/>
      <c r="GI395" s="237"/>
      <c r="GJ395" s="237"/>
      <c r="GK395" s="237"/>
      <c r="GL395" s="237"/>
      <c r="GM395" s="237"/>
      <c r="GN395" s="237"/>
      <c r="GO395" s="237"/>
      <c r="GP395" s="237"/>
      <c r="GQ395" s="237"/>
    </row>
    <row r="396" spans="1:199" s="81" customFormat="1" ht="15" hidden="1">
      <c r="A396" s="126" t="s">
        <v>2411</v>
      </c>
      <c r="B396" s="247" t="s">
        <v>5733</v>
      </c>
      <c r="C396" s="242">
        <v>0</v>
      </c>
      <c r="D396" s="242">
        <v>0</v>
      </c>
      <c r="E396" s="242">
        <v>0</v>
      </c>
      <c r="F396" s="242">
        <v>0</v>
      </c>
      <c r="G396" s="242">
        <v>0</v>
      </c>
      <c r="H396" s="242">
        <v>0</v>
      </c>
      <c r="I396" s="242">
        <v>0</v>
      </c>
      <c r="J396" s="242">
        <v>0</v>
      </c>
      <c r="K396" s="242">
        <v>0</v>
      </c>
      <c r="L396" s="242">
        <v>0</v>
      </c>
      <c r="M396" s="242">
        <v>0</v>
      </c>
      <c r="N396" s="242">
        <v>0</v>
      </c>
      <c r="O396" s="242">
        <v>0</v>
      </c>
      <c r="P396" s="28"/>
      <c r="Q396" s="242">
        <f>SUM(D396:O396)</f>
        <v>0</v>
      </c>
      <c r="R396" s="242">
        <f>IF($R$19&lt;1,0,Q396/$R$19)</f>
        <v>0</v>
      </c>
      <c r="S396" s="243"/>
      <c r="T396" s="351">
        <f>IF(Q396=0,0,1)+IF(C396=0,0,1)+IF(D396=0,0,1)+IF(E396=0,0,1)+IF(F396=0,0,1)+IF(G396=0,0,1)+IF(H396=0,0,1)+IF(I396=0,0,1)+IF(J396=0,0,1)+IF(K396=0,0,1)+IF(L396=0,0,1)+IF(M396=0,0,1)+IF(N396=0,0,1)+IF(O396=0,0,1)</f>
        <v>0</v>
      </c>
      <c r="U396" s="237"/>
      <c r="V396" s="237"/>
      <c r="W396" s="237"/>
      <c r="X396" s="237"/>
      <c r="Y396" s="237"/>
      <c r="Z396" s="237"/>
      <c r="AA396" s="237"/>
      <c r="AB396" s="237"/>
      <c r="AC396" s="237"/>
      <c r="AD396" s="237"/>
      <c r="AE396" s="237"/>
      <c r="AF396" s="237"/>
      <c r="AG396" s="237"/>
      <c r="AH396" s="237"/>
      <c r="AI396" s="237"/>
      <c r="AJ396" s="237"/>
      <c r="AK396" s="237"/>
      <c r="AL396" s="237"/>
      <c r="AM396" s="237"/>
      <c r="AN396" s="237"/>
      <c r="AO396" s="237"/>
      <c r="AP396" s="237"/>
      <c r="AQ396" s="237"/>
      <c r="AR396" s="237"/>
      <c r="AS396" s="237"/>
      <c r="AT396" s="237"/>
      <c r="AU396" s="237"/>
      <c r="AV396" s="237"/>
      <c r="AW396" s="237"/>
      <c r="AX396" s="237"/>
      <c r="AY396" s="237"/>
      <c r="AZ396" s="237"/>
      <c r="BA396" s="237"/>
      <c r="BB396" s="237"/>
      <c r="BC396" s="237"/>
      <c r="BD396" s="237"/>
      <c r="BE396" s="237"/>
      <c r="BF396" s="237"/>
      <c r="BG396" s="237"/>
      <c r="BH396" s="237"/>
      <c r="BI396" s="237"/>
      <c r="BJ396" s="237"/>
      <c r="BK396" s="237"/>
      <c r="BL396" s="237"/>
      <c r="BM396" s="237"/>
      <c r="BN396" s="237"/>
      <c r="BO396" s="237"/>
      <c r="BP396" s="237"/>
      <c r="BQ396" s="237"/>
      <c r="BR396" s="237"/>
      <c r="BS396" s="237"/>
      <c r="BT396" s="237"/>
      <c r="BU396" s="237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  <c r="CF396" s="237"/>
      <c r="CG396" s="237"/>
      <c r="CH396" s="237"/>
      <c r="CI396" s="237"/>
      <c r="CJ396" s="237"/>
      <c r="CK396" s="237"/>
      <c r="CL396" s="237"/>
      <c r="CM396" s="237"/>
      <c r="CN396" s="237"/>
      <c r="CO396" s="237"/>
      <c r="CP396" s="237"/>
      <c r="CQ396" s="237"/>
      <c r="CR396" s="237"/>
      <c r="CS396" s="237"/>
      <c r="CT396" s="237"/>
      <c r="CU396" s="237"/>
      <c r="CV396" s="237"/>
      <c r="CW396" s="237"/>
      <c r="CX396" s="237"/>
      <c r="CY396" s="237"/>
      <c r="CZ396" s="237"/>
      <c r="DA396" s="237"/>
      <c r="DB396" s="237"/>
      <c r="DC396" s="237"/>
      <c r="DD396" s="237"/>
      <c r="DE396" s="237"/>
      <c r="DF396" s="237"/>
      <c r="DG396" s="237"/>
      <c r="DH396" s="237"/>
      <c r="DI396" s="237"/>
      <c r="DJ396" s="237"/>
      <c r="DK396" s="237"/>
      <c r="DL396" s="237"/>
      <c r="DM396" s="237"/>
      <c r="DN396" s="237"/>
      <c r="DO396" s="237"/>
      <c r="DP396" s="237"/>
      <c r="DQ396" s="237"/>
      <c r="DR396" s="237"/>
      <c r="DS396" s="237"/>
      <c r="DT396" s="237"/>
      <c r="DU396" s="237"/>
      <c r="DV396" s="237"/>
      <c r="DW396" s="237"/>
      <c r="DX396" s="237"/>
      <c r="DY396" s="237"/>
      <c r="DZ396" s="237"/>
      <c r="EA396" s="237"/>
      <c r="EB396" s="237"/>
      <c r="EC396" s="237"/>
      <c r="ED396" s="237"/>
      <c r="EE396" s="237"/>
      <c r="EF396" s="237"/>
      <c r="EG396" s="237"/>
      <c r="EH396" s="237"/>
      <c r="EI396" s="237"/>
      <c r="EJ396" s="237"/>
      <c r="EK396" s="237"/>
      <c r="EL396" s="237"/>
      <c r="EM396" s="237"/>
      <c r="EN396" s="237"/>
      <c r="EO396" s="237"/>
      <c r="EP396" s="237"/>
      <c r="EQ396" s="237"/>
      <c r="ER396" s="237"/>
      <c r="ES396" s="237"/>
      <c r="ET396" s="237"/>
      <c r="EU396" s="237"/>
      <c r="EV396" s="237"/>
      <c r="EW396" s="237"/>
      <c r="EX396" s="237"/>
      <c r="EY396" s="237"/>
      <c r="EZ396" s="237"/>
      <c r="FA396" s="237"/>
      <c r="FB396" s="237"/>
      <c r="FC396" s="237"/>
      <c r="FD396" s="237"/>
      <c r="FE396" s="237"/>
      <c r="FF396" s="237"/>
      <c r="FG396" s="237"/>
      <c r="FH396" s="237"/>
      <c r="FI396" s="237"/>
      <c r="FJ396" s="237"/>
      <c r="FK396" s="237"/>
      <c r="FL396" s="237"/>
      <c r="FM396" s="237"/>
      <c r="FN396" s="237"/>
      <c r="FO396" s="237"/>
      <c r="FP396" s="237"/>
      <c r="FQ396" s="237"/>
      <c r="FR396" s="237"/>
      <c r="FS396" s="237"/>
      <c r="FT396" s="237"/>
      <c r="FU396" s="237"/>
      <c r="FV396" s="237"/>
      <c r="FW396" s="237"/>
      <c r="FX396" s="237"/>
      <c r="FY396" s="237"/>
      <c r="FZ396" s="237"/>
      <c r="GA396" s="237"/>
      <c r="GB396" s="237"/>
      <c r="GC396" s="237"/>
      <c r="GD396" s="237"/>
      <c r="GE396" s="237"/>
      <c r="GF396" s="237"/>
      <c r="GG396" s="237"/>
      <c r="GH396" s="237"/>
      <c r="GI396" s="237"/>
      <c r="GJ396" s="237"/>
      <c r="GK396" s="237"/>
      <c r="GL396" s="237"/>
      <c r="GM396" s="237"/>
      <c r="GN396" s="237"/>
      <c r="GO396" s="237"/>
      <c r="GP396" s="237"/>
      <c r="GQ396" s="237"/>
    </row>
    <row r="397" spans="1:199" s="81" customFormat="1" ht="15" customHeight="1">
      <c r="A397" s="126" t="s">
        <v>2412</v>
      </c>
      <c r="B397" s="247" t="s">
        <v>5734</v>
      </c>
      <c r="C397" s="242">
        <v>0</v>
      </c>
      <c r="D397" s="242">
        <v>0</v>
      </c>
      <c r="E397" s="242">
        <v>0</v>
      </c>
      <c r="F397" s="242">
        <v>0</v>
      </c>
      <c r="G397" s="242">
        <v>0</v>
      </c>
      <c r="H397" s="242">
        <v>0</v>
      </c>
      <c r="I397" s="242">
        <v>0</v>
      </c>
      <c r="J397" s="242">
        <v>0</v>
      </c>
      <c r="K397" s="242">
        <v>0</v>
      </c>
      <c r="L397" s="242">
        <v>287.08</v>
      </c>
      <c r="M397" s="242">
        <v>0</v>
      </c>
      <c r="N397" s="242">
        <v>0</v>
      </c>
      <c r="O397" s="242">
        <v>0</v>
      </c>
      <c r="P397" s="28"/>
      <c r="Q397" s="242">
        <f>SUM(D397:O397)</f>
        <v>287.08</v>
      </c>
      <c r="R397" s="242">
        <f>IF($R$19&lt;1,0,Q397/$R$19)</f>
        <v>0.989931034482759</v>
      </c>
      <c r="S397" s="243"/>
      <c r="T397" s="351">
        <f>IF(Q397=0,0,1)+IF(C397=0,0,1)+IF(D397=0,0,1)+IF(E397=0,0,1)+IF(F397=0,0,1)+IF(G397=0,0,1)+IF(H397=0,0,1)+IF(I397=0,0,1)+IF(J397=0,0,1)+IF(K397=0,0,1)+IF(L397=0,0,1)+IF(M397=0,0,1)+IF(N397=0,0,1)+IF(O397=0,0,1)</f>
        <v>2</v>
      </c>
      <c r="U397" s="237"/>
      <c r="V397" s="237"/>
      <c r="W397" s="237"/>
      <c r="X397" s="237"/>
      <c r="Y397" s="237"/>
      <c r="Z397" s="237"/>
      <c r="AA397" s="237"/>
      <c r="AB397" s="237"/>
      <c r="AC397" s="237"/>
      <c r="AD397" s="237"/>
      <c r="AE397" s="237"/>
      <c r="AF397" s="237"/>
      <c r="AG397" s="237"/>
      <c r="AH397" s="237"/>
      <c r="AI397" s="237"/>
      <c r="AJ397" s="237"/>
      <c r="AK397" s="237"/>
      <c r="AL397" s="237"/>
      <c r="AM397" s="237"/>
      <c r="AN397" s="237"/>
      <c r="AO397" s="237"/>
      <c r="AP397" s="237"/>
      <c r="AQ397" s="237"/>
      <c r="AR397" s="237"/>
      <c r="AS397" s="237"/>
      <c r="AT397" s="237"/>
      <c r="AU397" s="237"/>
      <c r="AV397" s="237"/>
      <c r="AW397" s="237"/>
      <c r="AX397" s="237"/>
      <c r="AY397" s="237"/>
      <c r="AZ397" s="237"/>
      <c r="BA397" s="237"/>
      <c r="BB397" s="237"/>
      <c r="BC397" s="237"/>
      <c r="BD397" s="237"/>
      <c r="BE397" s="237"/>
      <c r="BF397" s="237"/>
      <c r="BG397" s="237"/>
      <c r="BH397" s="237"/>
      <c r="BI397" s="237"/>
      <c r="BJ397" s="237"/>
      <c r="BK397" s="237"/>
      <c r="BL397" s="237"/>
      <c r="BM397" s="237"/>
      <c r="BN397" s="237"/>
      <c r="BO397" s="237"/>
      <c r="BP397" s="237"/>
      <c r="BQ397" s="237"/>
      <c r="BR397" s="237"/>
      <c r="BS397" s="237"/>
      <c r="BT397" s="237"/>
      <c r="BU397" s="237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  <c r="CF397" s="237"/>
      <c r="CG397" s="237"/>
      <c r="CH397" s="237"/>
      <c r="CI397" s="237"/>
      <c r="CJ397" s="237"/>
      <c r="CK397" s="237"/>
      <c r="CL397" s="237"/>
      <c r="CM397" s="237"/>
      <c r="CN397" s="237"/>
      <c r="CO397" s="237"/>
      <c r="CP397" s="237"/>
      <c r="CQ397" s="237"/>
      <c r="CR397" s="237"/>
      <c r="CS397" s="237"/>
      <c r="CT397" s="237"/>
      <c r="CU397" s="237"/>
      <c r="CV397" s="237"/>
      <c r="CW397" s="237"/>
      <c r="CX397" s="237"/>
      <c r="CY397" s="237"/>
      <c r="CZ397" s="237"/>
      <c r="DA397" s="237"/>
      <c r="DB397" s="237"/>
      <c r="DC397" s="237"/>
      <c r="DD397" s="237"/>
      <c r="DE397" s="237"/>
      <c r="DF397" s="237"/>
      <c r="DG397" s="237"/>
      <c r="DH397" s="237"/>
      <c r="DI397" s="237"/>
      <c r="DJ397" s="237"/>
      <c r="DK397" s="237"/>
      <c r="DL397" s="237"/>
      <c r="DM397" s="237"/>
      <c r="DN397" s="237"/>
      <c r="DO397" s="237"/>
      <c r="DP397" s="237"/>
      <c r="DQ397" s="237"/>
      <c r="DR397" s="237"/>
      <c r="DS397" s="237"/>
      <c r="DT397" s="237"/>
      <c r="DU397" s="237"/>
      <c r="DV397" s="237"/>
      <c r="DW397" s="237"/>
      <c r="DX397" s="237"/>
      <c r="DY397" s="237"/>
      <c r="DZ397" s="237"/>
      <c r="EA397" s="237"/>
      <c r="EB397" s="237"/>
      <c r="EC397" s="237"/>
      <c r="ED397" s="237"/>
      <c r="EE397" s="237"/>
      <c r="EF397" s="237"/>
      <c r="EG397" s="237"/>
      <c r="EH397" s="237"/>
      <c r="EI397" s="237"/>
      <c r="EJ397" s="237"/>
      <c r="EK397" s="237"/>
      <c r="EL397" s="237"/>
      <c r="EM397" s="237"/>
      <c r="EN397" s="237"/>
      <c r="EO397" s="237"/>
      <c r="EP397" s="237"/>
      <c r="EQ397" s="237"/>
      <c r="ER397" s="237"/>
      <c r="ES397" s="237"/>
      <c r="ET397" s="237"/>
      <c r="EU397" s="237"/>
      <c r="EV397" s="237"/>
      <c r="EW397" s="237"/>
      <c r="EX397" s="237"/>
      <c r="EY397" s="237"/>
      <c r="EZ397" s="237"/>
      <c r="FA397" s="237"/>
      <c r="FB397" s="237"/>
      <c r="FC397" s="237"/>
      <c r="FD397" s="237"/>
      <c r="FE397" s="237"/>
      <c r="FF397" s="237"/>
      <c r="FG397" s="237"/>
      <c r="FH397" s="237"/>
      <c r="FI397" s="237"/>
      <c r="FJ397" s="237"/>
      <c r="FK397" s="237"/>
      <c r="FL397" s="237"/>
      <c r="FM397" s="237"/>
      <c r="FN397" s="237"/>
      <c r="FO397" s="237"/>
      <c r="FP397" s="237"/>
      <c r="FQ397" s="237"/>
      <c r="FR397" s="237"/>
      <c r="FS397" s="237"/>
      <c r="FT397" s="237"/>
      <c r="FU397" s="237"/>
      <c r="FV397" s="237"/>
      <c r="FW397" s="237"/>
      <c r="FX397" s="237"/>
      <c r="FY397" s="237"/>
      <c r="FZ397" s="237"/>
      <c r="GA397" s="237"/>
      <c r="GB397" s="237"/>
      <c r="GC397" s="237"/>
      <c r="GD397" s="237"/>
      <c r="GE397" s="237"/>
      <c r="GF397" s="237"/>
      <c r="GG397" s="237"/>
      <c r="GH397" s="237"/>
      <c r="GI397" s="237"/>
      <c r="GJ397" s="237"/>
      <c r="GK397" s="237"/>
      <c r="GL397" s="237"/>
      <c r="GM397" s="237"/>
      <c r="GN397" s="237"/>
      <c r="GO397" s="237"/>
      <c r="GP397" s="237"/>
      <c r="GQ397" s="237"/>
    </row>
    <row r="398" spans="1:199" s="81" customFormat="1" ht="15" hidden="1">
      <c r="A398" s="126" t="s">
        <v>2413</v>
      </c>
      <c r="B398" s="247" t="s">
        <v>5735</v>
      </c>
      <c r="C398" s="242">
        <v>0</v>
      </c>
      <c r="D398" s="242">
        <v>0</v>
      </c>
      <c r="E398" s="242">
        <v>0</v>
      </c>
      <c r="F398" s="242">
        <v>0</v>
      </c>
      <c r="G398" s="242">
        <v>0</v>
      </c>
      <c r="H398" s="242">
        <v>0</v>
      </c>
      <c r="I398" s="242">
        <v>0</v>
      </c>
      <c r="J398" s="242">
        <v>0</v>
      </c>
      <c r="K398" s="242">
        <v>0</v>
      </c>
      <c r="L398" s="242">
        <v>0</v>
      </c>
      <c r="M398" s="242">
        <v>0</v>
      </c>
      <c r="N398" s="242">
        <v>0</v>
      </c>
      <c r="O398" s="242">
        <v>0</v>
      </c>
      <c r="P398" s="28"/>
      <c r="Q398" s="242">
        <f>SUM(D398:O398)</f>
        <v>0</v>
      </c>
      <c r="R398" s="242">
        <f>IF($R$19&lt;1,0,Q398/$R$19)</f>
        <v>0</v>
      </c>
      <c r="S398" s="243"/>
      <c r="T398" s="351">
        <f>IF(Q398=0,0,1)+IF(C398=0,0,1)+IF(D398=0,0,1)+IF(E398=0,0,1)+IF(F398=0,0,1)+IF(G398=0,0,1)+IF(H398=0,0,1)+IF(I398=0,0,1)+IF(J398=0,0,1)+IF(K398=0,0,1)+IF(L398=0,0,1)+IF(M398=0,0,1)+IF(N398=0,0,1)+IF(O398=0,0,1)</f>
        <v>0</v>
      </c>
      <c r="U398" s="237"/>
      <c r="V398" s="237"/>
      <c r="W398" s="237"/>
      <c r="X398" s="237"/>
      <c r="Y398" s="237"/>
      <c r="Z398" s="237"/>
      <c r="AA398" s="237"/>
      <c r="AB398" s="237"/>
      <c r="AC398" s="237"/>
      <c r="AD398" s="237"/>
      <c r="AE398" s="237"/>
      <c r="AF398" s="237"/>
      <c r="AG398" s="237"/>
      <c r="AH398" s="237"/>
      <c r="AI398" s="237"/>
      <c r="AJ398" s="237"/>
      <c r="AK398" s="237"/>
      <c r="AL398" s="237"/>
      <c r="AM398" s="237"/>
      <c r="AN398" s="237"/>
      <c r="AO398" s="237"/>
      <c r="AP398" s="237"/>
      <c r="AQ398" s="237"/>
      <c r="AR398" s="237"/>
      <c r="AS398" s="237"/>
      <c r="AT398" s="237"/>
      <c r="AU398" s="237"/>
      <c r="AV398" s="237"/>
      <c r="AW398" s="237"/>
      <c r="AX398" s="237"/>
      <c r="AY398" s="237"/>
      <c r="AZ398" s="237"/>
      <c r="BA398" s="237"/>
      <c r="BB398" s="237"/>
      <c r="BC398" s="237"/>
      <c r="BD398" s="237"/>
      <c r="BE398" s="237"/>
      <c r="BF398" s="237"/>
      <c r="BG398" s="237"/>
      <c r="BH398" s="237"/>
      <c r="BI398" s="237"/>
      <c r="BJ398" s="237"/>
      <c r="BK398" s="237"/>
      <c r="BL398" s="237"/>
      <c r="BM398" s="237"/>
      <c r="BN398" s="237"/>
      <c r="BO398" s="237"/>
      <c r="BP398" s="237"/>
      <c r="BQ398" s="237"/>
      <c r="BR398" s="237"/>
      <c r="BS398" s="237"/>
      <c r="BT398" s="237"/>
      <c r="BU398" s="237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  <c r="CF398" s="237"/>
      <c r="CG398" s="237"/>
      <c r="CH398" s="237"/>
      <c r="CI398" s="237"/>
      <c r="CJ398" s="237"/>
      <c r="CK398" s="237"/>
      <c r="CL398" s="237"/>
      <c r="CM398" s="237"/>
      <c r="CN398" s="237"/>
      <c r="CO398" s="237"/>
      <c r="CP398" s="237"/>
      <c r="CQ398" s="237"/>
      <c r="CR398" s="237"/>
      <c r="CS398" s="237"/>
      <c r="CT398" s="237"/>
      <c r="CU398" s="237"/>
      <c r="CV398" s="237"/>
      <c r="CW398" s="237"/>
      <c r="CX398" s="237"/>
      <c r="CY398" s="237"/>
      <c r="CZ398" s="237"/>
      <c r="DA398" s="237"/>
      <c r="DB398" s="237"/>
      <c r="DC398" s="237"/>
      <c r="DD398" s="237"/>
      <c r="DE398" s="237"/>
      <c r="DF398" s="237"/>
      <c r="DG398" s="237"/>
      <c r="DH398" s="237"/>
      <c r="DI398" s="237"/>
      <c r="DJ398" s="237"/>
      <c r="DK398" s="237"/>
      <c r="DL398" s="237"/>
      <c r="DM398" s="237"/>
      <c r="DN398" s="237"/>
      <c r="DO398" s="237"/>
      <c r="DP398" s="237"/>
      <c r="DQ398" s="237"/>
      <c r="DR398" s="237"/>
      <c r="DS398" s="237"/>
      <c r="DT398" s="237"/>
      <c r="DU398" s="237"/>
      <c r="DV398" s="237"/>
      <c r="DW398" s="237"/>
      <c r="DX398" s="237"/>
      <c r="DY398" s="237"/>
      <c r="DZ398" s="237"/>
      <c r="EA398" s="237"/>
      <c r="EB398" s="237"/>
      <c r="EC398" s="237"/>
      <c r="ED398" s="237"/>
      <c r="EE398" s="237"/>
      <c r="EF398" s="237"/>
      <c r="EG398" s="237"/>
      <c r="EH398" s="237"/>
      <c r="EI398" s="237"/>
      <c r="EJ398" s="237"/>
      <c r="EK398" s="237"/>
      <c r="EL398" s="237"/>
      <c r="EM398" s="237"/>
      <c r="EN398" s="237"/>
      <c r="EO398" s="237"/>
      <c r="EP398" s="237"/>
      <c r="EQ398" s="237"/>
      <c r="ER398" s="237"/>
      <c r="ES398" s="237"/>
      <c r="ET398" s="237"/>
      <c r="EU398" s="237"/>
      <c r="EV398" s="237"/>
      <c r="EW398" s="237"/>
      <c r="EX398" s="237"/>
      <c r="EY398" s="237"/>
      <c r="EZ398" s="237"/>
      <c r="FA398" s="237"/>
      <c r="FB398" s="237"/>
      <c r="FC398" s="237"/>
      <c r="FD398" s="237"/>
      <c r="FE398" s="237"/>
      <c r="FF398" s="237"/>
      <c r="FG398" s="237"/>
      <c r="FH398" s="237"/>
      <c r="FI398" s="237"/>
      <c r="FJ398" s="237"/>
      <c r="FK398" s="237"/>
      <c r="FL398" s="237"/>
      <c r="FM398" s="237"/>
      <c r="FN398" s="237"/>
      <c r="FO398" s="237"/>
      <c r="FP398" s="237"/>
      <c r="FQ398" s="237"/>
      <c r="FR398" s="237"/>
      <c r="FS398" s="237"/>
      <c r="FT398" s="237"/>
      <c r="FU398" s="237"/>
      <c r="FV398" s="237"/>
      <c r="FW398" s="237"/>
      <c r="FX398" s="237"/>
      <c r="FY398" s="237"/>
      <c r="FZ398" s="237"/>
      <c r="GA398" s="237"/>
      <c r="GB398" s="237"/>
      <c r="GC398" s="237"/>
      <c r="GD398" s="237"/>
      <c r="GE398" s="237"/>
      <c r="GF398" s="237"/>
      <c r="GG398" s="237"/>
      <c r="GH398" s="237"/>
      <c r="GI398" s="237"/>
      <c r="GJ398" s="237"/>
      <c r="GK398" s="237"/>
      <c r="GL398" s="237"/>
      <c r="GM398" s="237"/>
      <c r="GN398" s="237"/>
      <c r="GO398" s="237"/>
      <c r="GP398" s="237"/>
      <c r="GQ398" s="237"/>
    </row>
    <row r="399" spans="1:199" s="81" customFormat="1" ht="15" hidden="1">
      <c r="A399" s="126" t="s">
        <v>2414</v>
      </c>
      <c r="B399" s="247" t="s">
        <v>5736</v>
      </c>
      <c r="C399" s="242">
        <v>0</v>
      </c>
      <c r="D399" s="242">
        <v>0</v>
      </c>
      <c r="E399" s="242">
        <v>0</v>
      </c>
      <c r="F399" s="242">
        <v>0</v>
      </c>
      <c r="G399" s="242">
        <v>0</v>
      </c>
      <c r="H399" s="242">
        <v>0</v>
      </c>
      <c r="I399" s="242">
        <v>0</v>
      </c>
      <c r="J399" s="242">
        <v>0</v>
      </c>
      <c r="K399" s="242">
        <v>0</v>
      </c>
      <c r="L399" s="242">
        <v>0</v>
      </c>
      <c r="M399" s="242">
        <v>0</v>
      </c>
      <c r="N399" s="242">
        <v>0</v>
      </c>
      <c r="O399" s="242">
        <v>0</v>
      </c>
      <c r="P399" s="28"/>
      <c r="Q399" s="242">
        <f>SUM(D399:O399)</f>
        <v>0</v>
      </c>
      <c r="R399" s="242">
        <f>IF($R$19&lt;1,0,Q399/$R$19)</f>
        <v>0</v>
      </c>
      <c r="S399" s="243"/>
      <c r="T399" s="351">
        <f>IF(Q399=0,0,1)+IF(C399=0,0,1)+IF(D399=0,0,1)+IF(E399=0,0,1)+IF(F399=0,0,1)+IF(G399=0,0,1)+IF(H399=0,0,1)+IF(I399=0,0,1)+IF(J399=0,0,1)+IF(K399=0,0,1)+IF(L399=0,0,1)+IF(M399=0,0,1)+IF(N399=0,0,1)+IF(O399=0,0,1)</f>
        <v>0</v>
      </c>
      <c r="U399" s="237"/>
      <c r="V399" s="237"/>
      <c r="W399" s="237"/>
      <c r="X399" s="237"/>
      <c r="Y399" s="237"/>
      <c r="Z399" s="237"/>
      <c r="AA399" s="237"/>
      <c r="AB399" s="237"/>
      <c r="AC399" s="237"/>
      <c r="AD399" s="237"/>
      <c r="AE399" s="237"/>
      <c r="AF399" s="237"/>
      <c r="AG399" s="237"/>
      <c r="AH399" s="237"/>
      <c r="AI399" s="237"/>
      <c r="AJ399" s="237"/>
      <c r="AK399" s="237"/>
      <c r="AL399" s="237"/>
      <c r="AM399" s="237"/>
      <c r="AN399" s="237"/>
      <c r="AO399" s="237"/>
      <c r="AP399" s="237"/>
      <c r="AQ399" s="237"/>
      <c r="AR399" s="237"/>
      <c r="AS399" s="237"/>
      <c r="AT399" s="237"/>
      <c r="AU399" s="237"/>
      <c r="AV399" s="237"/>
      <c r="AW399" s="237"/>
      <c r="AX399" s="237"/>
      <c r="AY399" s="237"/>
      <c r="AZ399" s="237"/>
      <c r="BA399" s="237"/>
      <c r="BB399" s="237"/>
      <c r="BC399" s="237"/>
      <c r="BD399" s="237"/>
      <c r="BE399" s="237"/>
      <c r="BF399" s="237"/>
      <c r="BG399" s="237"/>
      <c r="BH399" s="237"/>
      <c r="BI399" s="237"/>
      <c r="BJ399" s="237"/>
      <c r="BK399" s="237"/>
      <c r="BL399" s="237"/>
      <c r="BM399" s="237"/>
      <c r="BN399" s="237"/>
      <c r="BO399" s="237"/>
      <c r="BP399" s="237"/>
      <c r="BQ399" s="237"/>
      <c r="BR399" s="237"/>
      <c r="BS399" s="237"/>
      <c r="BT399" s="237"/>
      <c r="BU399" s="237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  <c r="CF399" s="237"/>
      <c r="CG399" s="237"/>
      <c r="CH399" s="237"/>
      <c r="CI399" s="237"/>
      <c r="CJ399" s="237"/>
      <c r="CK399" s="237"/>
      <c r="CL399" s="237"/>
      <c r="CM399" s="237"/>
      <c r="CN399" s="237"/>
      <c r="CO399" s="237"/>
      <c r="CP399" s="237"/>
      <c r="CQ399" s="237"/>
      <c r="CR399" s="237"/>
      <c r="CS399" s="237"/>
      <c r="CT399" s="237"/>
      <c r="CU399" s="237"/>
      <c r="CV399" s="237"/>
      <c r="CW399" s="237"/>
      <c r="CX399" s="237"/>
      <c r="CY399" s="237"/>
      <c r="CZ399" s="237"/>
      <c r="DA399" s="237"/>
      <c r="DB399" s="237"/>
      <c r="DC399" s="237"/>
      <c r="DD399" s="237"/>
      <c r="DE399" s="237"/>
      <c r="DF399" s="237"/>
      <c r="DG399" s="237"/>
      <c r="DH399" s="237"/>
      <c r="DI399" s="237"/>
      <c r="DJ399" s="237"/>
      <c r="DK399" s="237"/>
      <c r="DL399" s="237"/>
      <c r="DM399" s="237"/>
      <c r="DN399" s="237"/>
      <c r="DO399" s="237"/>
      <c r="DP399" s="237"/>
      <c r="DQ399" s="237"/>
      <c r="DR399" s="237"/>
      <c r="DS399" s="237"/>
      <c r="DT399" s="237"/>
      <c r="DU399" s="237"/>
      <c r="DV399" s="237"/>
      <c r="DW399" s="237"/>
      <c r="DX399" s="237"/>
      <c r="DY399" s="237"/>
      <c r="DZ399" s="237"/>
      <c r="EA399" s="237"/>
      <c r="EB399" s="237"/>
      <c r="EC399" s="237"/>
      <c r="ED399" s="237"/>
      <c r="EE399" s="237"/>
      <c r="EF399" s="237"/>
      <c r="EG399" s="237"/>
      <c r="EH399" s="237"/>
      <c r="EI399" s="237"/>
      <c r="EJ399" s="237"/>
      <c r="EK399" s="237"/>
      <c r="EL399" s="237"/>
      <c r="EM399" s="237"/>
      <c r="EN399" s="237"/>
      <c r="EO399" s="237"/>
      <c r="EP399" s="237"/>
      <c r="EQ399" s="237"/>
      <c r="ER399" s="237"/>
      <c r="ES399" s="237"/>
      <c r="ET399" s="237"/>
      <c r="EU399" s="237"/>
      <c r="EV399" s="237"/>
      <c r="EW399" s="237"/>
      <c r="EX399" s="237"/>
      <c r="EY399" s="237"/>
      <c r="EZ399" s="237"/>
      <c r="FA399" s="237"/>
      <c r="FB399" s="237"/>
      <c r="FC399" s="237"/>
      <c r="FD399" s="237"/>
      <c r="FE399" s="237"/>
      <c r="FF399" s="237"/>
      <c r="FG399" s="237"/>
      <c r="FH399" s="237"/>
      <c r="FI399" s="237"/>
      <c r="FJ399" s="237"/>
      <c r="FK399" s="237"/>
      <c r="FL399" s="237"/>
      <c r="FM399" s="237"/>
      <c r="FN399" s="237"/>
      <c r="FO399" s="237"/>
      <c r="FP399" s="237"/>
      <c r="FQ399" s="237"/>
      <c r="FR399" s="237"/>
      <c r="FS399" s="237"/>
      <c r="FT399" s="237"/>
      <c r="FU399" s="237"/>
      <c r="FV399" s="237"/>
      <c r="FW399" s="237"/>
      <c r="FX399" s="237"/>
      <c r="FY399" s="237"/>
      <c r="FZ399" s="237"/>
      <c r="GA399" s="237"/>
      <c r="GB399" s="237"/>
      <c r="GC399" s="237"/>
      <c r="GD399" s="237"/>
      <c r="GE399" s="237"/>
      <c r="GF399" s="237"/>
      <c r="GG399" s="237"/>
      <c r="GH399" s="237"/>
      <c r="GI399" s="237"/>
      <c r="GJ399" s="237"/>
      <c r="GK399" s="237"/>
      <c r="GL399" s="237"/>
      <c r="GM399" s="237"/>
      <c r="GN399" s="237"/>
      <c r="GO399" s="237"/>
      <c r="GP399" s="237"/>
      <c r="GQ399" s="237"/>
    </row>
    <row r="400" spans="1:199" s="81" customFormat="1" ht="15" customHeight="1">
      <c r="A400" s="126" t="s">
        <v>2415</v>
      </c>
      <c r="B400" s="247" t="s">
        <v>5737</v>
      </c>
      <c r="C400" s="242">
        <v>0</v>
      </c>
      <c r="D400" s="242">
        <v>0</v>
      </c>
      <c r="E400" s="242">
        <v>0</v>
      </c>
      <c r="F400" s="242">
        <v>0</v>
      </c>
      <c r="G400" s="242">
        <v>0</v>
      </c>
      <c r="H400" s="242">
        <v>0</v>
      </c>
      <c r="I400" s="242">
        <v>0</v>
      </c>
      <c r="J400" s="242">
        <v>0</v>
      </c>
      <c r="K400" s="242">
        <v>21.49</v>
      </c>
      <c r="L400" s="242">
        <v>0</v>
      </c>
      <c r="M400" s="242">
        <v>0</v>
      </c>
      <c r="N400" s="242">
        <v>0</v>
      </c>
      <c r="O400" s="242">
        <v>0</v>
      </c>
      <c r="P400" s="28"/>
      <c r="Q400" s="242">
        <f>SUM(D400:O400)</f>
        <v>21.49</v>
      </c>
      <c r="R400" s="242">
        <f>IF($R$19&lt;1,0,Q400/$R$19)</f>
        <v>0.0741034482758621</v>
      </c>
      <c r="S400" s="243"/>
      <c r="T400" s="351">
        <f>IF(Q400=0,0,1)+IF(C400=0,0,1)+IF(D400=0,0,1)+IF(E400=0,0,1)+IF(F400=0,0,1)+IF(G400=0,0,1)+IF(H400=0,0,1)+IF(I400=0,0,1)+IF(J400=0,0,1)+IF(K400=0,0,1)+IF(L400=0,0,1)+IF(M400=0,0,1)+IF(N400=0,0,1)+IF(O400=0,0,1)</f>
        <v>2</v>
      </c>
      <c r="U400" s="237"/>
      <c r="V400" s="237"/>
      <c r="W400" s="237"/>
      <c r="X400" s="237"/>
      <c r="Y400" s="237"/>
      <c r="Z400" s="237"/>
      <c r="AA400" s="237"/>
      <c r="AB400" s="237"/>
      <c r="AC400" s="237"/>
      <c r="AD400" s="237"/>
      <c r="AE400" s="237"/>
      <c r="AF400" s="237"/>
      <c r="AG400" s="237"/>
      <c r="AH400" s="237"/>
      <c r="AI400" s="237"/>
      <c r="AJ400" s="237"/>
      <c r="AK400" s="237"/>
      <c r="AL400" s="237"/>
      <c r="AM400" s="237"/>
      <c r="AN400" s="237"/>
      <c r="AO400" s="237"/>
      <c r="AP400" s="237"/>
      <c r="AQ400" s="237"/>
      <c r="AR400" s="237"/>
      <c r="AS400" s="237"/>
      <c r="AT400" s="237"/>
      <c r="AU400" s="237"/>
      <c r="AV400" s="237"/>
      <c r="AW400" s="237"/>
      <c r="AX400" s="237"/>
      <c r="AY400" s="237"/>
      <c r="AZ400" s="237"/>
      <c r="BA400" s="237"/>
      <c r="BB400" s="237"/>
      <c r="BC400" s="237"/>
      <c r="BD400" s="237"/>
      <c r="BE400" s="237"/>
      <c r="BF400" s="237"/>
      <c r="BG400" s="237"/>
      <c r="BH400" s="237"/>
      <c r="BI400" s="237"/>
      <c r="BJ400" s="237"/>
      <c r="BK400" s="237"/>
      <c r="BL400" s="237"/>
      <c r="BM400" s="237"/>
      <c r="BN400" s="237"/>
      <c r="BO400" s="237"/>
      <c r="BP400" s="237"/>
      <c r="BQ400" s="237"/>
      <c r="BR400" s="237"/>
      <c r="BS400" s="237"/>
      <c r="BT400" s="237"/>
      <c r="BU400" s="237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  <c r="CF400" s="237"/>
      <c r="CG400" s="237"/>
      <c r="CH400" s="237"/>
      <c r="CI400" s="237"/>
      <c r="CJ400" s="237"/>
      <c r="CK400" s="237"/>
      <c r="CL400" s="237"/>
      <c r="CM400" s="237"/>
      <c r="CN400" s="237"/>
      <c r="CO400" s="237"/>
      <c r="CP400" s="237"/>
      <c r="CQ400" s="237"/>
      <c r="CR400" s="237"/>
      <c r="CS400" s="237"/>
      <c r="CT400" s="237"/>
      <c r="CU400" s="237"/>
      <c r="CV400" s="237"/>
      <c r="CW400" s="237"/>
      <c r="CX400" s="237"/>
      <c r="CY400" s="237"/>
      <c r="CZ400" s="237"/>
      <c r="DA400" s="237"/>
      <c r="DB400" s="237"/>
      <c r="DC400" s="237"/>
      <c r="DD400" s="237"/>
      <c r="DE400" s="237"/>
      <c r="DF400" s="237"/>
      <c r="DG400" s="237"/>
      <c r="DH400" s="237"/>
      <c r="DI400" s="237"/>
      <c r="DJ400" s="237"/>
      <c r="DK400" s="237"/>
      <c r="DL400" s="237"/>
      <c r="DM400" s="237"/>
      <c r="DN400" s="237"/>
      <c r="DO400" s="237"/>
      <c r="DP400" s="237"/>
      <c r="DQ400" s="237"/>
      <c r="DR400" s="237"/>
      <c r="DS400" s="237"/>
      <c r="DT400" s="237"/>
      <c r="DU400" s="237"/>
      <c r="DV400" s="237"/>
      <c r="DW400" s="237"/>
      <c r="DX400" s="237"/>
      <c r="DY400" s="237"/>
      <c r="DZ400" s="237"/>
      <c r="EA400" s="237"/>
      <c r="EB400" s="237"/>
      <c r="EC400" s="237"/>
      <c r="ED400" s="237"/>
      <c r="EE400" s="237"/>
      <c r="EF400" s="237"/>
      <c r="EG400" s="237"/>
      <c r="EH400" s="237"/>
      <c r="EI400" s="237"/>
      <c r="EJ400" s="237"/>
      <c r="EK400" s="237"/>
      <c r="EL400" s="237"/>
      <c r="EM400" s="237"/>
      <c r="EN400" s="237"/>
      <c r="EO400" s="237"/>
      <c r="EP400" s="237"/>
      <c r="EQ400" s="237"/>
      <c r="ER400" s="237"/>
      <c r="ES400" s="237"/>
      <c r="ET400" s="237"/>
      <c r="EU400" s="237"/>
      <c r="EV400" s="237"/>
      <c r="EW400" s="237"/>
      <c r="EX400" s="237"/>
      <c r="EY400" s="237"/>
      <c r="EZ400" s="237"/>
      <c r="FA400" s="237"/>
      <c r="FB400" s="237"/>
      <c r="FC400" s="237"/>
      <c r="FD400" s="237"/>
      <c r="FE400" s="237"/>
      <c r="FF400" s="237"/>
      <c r="FG400" s="237"/>
      <c r="FH400" s="237"/>
      <c r="FI400" s="237"/>
      <c r="FJ400" s="237"/>
      <c r="FK400" s="237"/>
      <c r="FL400" s="237"/>
      <c r="FM400" s="237"/>
      <c r="FN400" s="237"/>
      <c r="FO400" s="237"/>
      <c r="FP400" s="237"/>
      <c r="FQ400" s="237"/>
      <c r="FR400" s="237"/>
      <c r="FS400" s="237"/>
      <c r="FT400" s="237"/>
      <c r="FU400" s="237"/>
      <c r="FV400" s="237"/>
      <c r="FW400" s="237"/>
      <c r="FX400" s="237"/>
      <c r="FY400" s="237"/>
      <c r="FZ400" s="237"/>
      <c r="GA400" s="237"/>
      <c r="GB400" s="237"/>
      <c r="GC400" s="237"/>
      <c r="GD400" s="237"/>
      <c r="GE400" s="237"/>
      <c r="GF400" s="237"/>
      <c r="GG400" s="237"/>
      <c r="GH400" s="237"/>
      <c r="GI400" s="237"/>
      <c r="GJ400" s="237"/>
      <c r="GK400" s="237"/>
      <c r="GL400" s="237"/>
      <c r="GM400" s="237"/>
      <c r="GN400" s="237"/>
      <c r="GO400" s="237"/>
      <c r="GP400" s="237"/>
      <c r="GQ400" s="237"/>
    </row>
    <row r="401" spans="1:199" s="81" customFormat="1" ht="15" hidden="1">
      <c r="A401" s="126" t="s">
        <v>2416</v>
      </c>
      <c r="B401" s="247" t="s">
        <v>5738</v>
      </c>
      <c r="C401" s="242">
        <v>0</v>
      </c>
      <c r="D401" s="242">
        <v>0</v>
      </c>
      <c r="E401" s="242">
        <v>0</v>
      </c>
      <c r="F401" s="242">
        <v>0</v>
      </c>
      <c r="G401" s="242">
        <v>0</v>
      </c>
      <c r="H401" s="242">
        <v>0</v>
      </c>
      <c r="I401" s="242">
        <v>0</v>
      </c>
      <c r="J401" s="242">
        <v>0</v>
      </c>
      <c r="K401" s="242">
        <v>0</v>
      </c>
      <c r="L401" s="242">
        <v>0</v>
      </c>
      <c r="M401" s="242">
        <v>0</v>
      </c>
      <c r="N401" s="242">
        <v>0</v>
      </c>
      <c r="O401" s="242">
        <v>0</v>
      </c>
      <c r="P401" s="28"/>
      <c r="Q401" s="242">
        <f>SUM(D401:O401)</f>
        <v>0</v>
      </c>
      <c r="R401" s="242">
        <f>IF($R$19&lt;1,0,Q401/$R$19)</f>
        <v>0</v>
      </c>
      <c r="S401" s="243"/>
      <c r="T401" s="351">
        <f>IF(Q401=0,0,1)+IF(C401=0,0,1)+IF(D401=0,0,1)+IF(E401=0,0,1)+IF(F401=0,0,1)+IF(G401=0,0,1)+IF(H401=0,0,1)+IF(I401=0,0,1)+IF(J401=0,0,1)+IF(K401=0,0,1)+IF(L401=0,0,1)+IF(M401=0,0,1)+IF(N401=0,0,1)+IF(O401=0,0,1)</f>
        <v>0</v>
      </c>
      <c r="U401" s="237"/>
      <c r="V401" s="237"/>
      <c r="W401" s="237"/>
      <c r="X401" s="237"/>
      <c r="Y401" s="237"/>
      <c r="Z401" s="237"/>
      <c r="AA401" s="237"/>
      <c r="AB401" s="237"/>
      <c r="AC401" s="237"/>
      <c r="AD401" s="237"/>
      <c r="AE401" s="237"/>
      <c r="AF401" s="237"/>
      <c r="AG401" s="237"/>
      <c r="AH401" s="237"/>
      <c r="AI401" s="237"/>
      <c r="AJ401" s="237"/>
      <c r="AK401" s="237"/>
      <c r="AL401" s="237"/>
      <c r="AM401" s="237"/>
      <c r="AN401" s="237"/>
      <c r="AO401" s="237"/>
      <c r="AP401" s="237"/>
      <c r="AQ401" s="237"/>
      <c r="AR401" s="237"/>
      <c r="AS401" s="237"/>
      <c r="AT401" s="237"/>
      <c r="AU401" s="237"/>
      <c r="AV401" s="237"/>
      <c r="AW401" s="237"/>
      <c r="AX401" s="237"/>
      <c r="AY401" s="237"/>
      <c r="AZ401" s="237"/>
      <c r="BA401" s="237"/>
      <c r="BB401" s="237"/>
      <c r="BC401" s="237"/>
      <c r="BD401" s="237"/>
      <c r="BE401" s="237"/>
      <c r="BF401" s="237"/>
      <c r="BG401" s="237"/>
      <c r="BH401" s="237"/>
      <c r="BI401" s="237"/>
      <c r="BJ401" s="237"/>
      <c r="BK401" s="237"/>
      <c r="BL401" s="237"/>
      <c r="BM401" s="237"/>
      <c r="BN401" s="237"/>
      <c r="BO401" s="237"/>
      <c r="BP401" s="237"/>
      <c r="BQ401" s="237"/>
      <c r="BR401" s="237"/>
      <c r="BS401" s="237"/>
      <c r="BT401" s="237"/>
      <c r="BU401" s="237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  <c r="CF401" s="237"/>
      <c r="CG401" s="237"/>
      <c r="CH401" s="237"/>
      <c r="CI401" s="237"/>
      <c r="CJ401" s="237"/>
      <c r="CK401" s="237"/>
      <c r="CL401" s="237"/>
      <c r="CM401" s="237"/>
      <c r="CN401" s="237"/>
      <c r="CO401" s="237"/>
      <c r="CP401" s="237"/>
      <c r="CQ401" s="237"/>
      <c r="CR401" s="237"/>
      <c r="CS401" s="237"/>
      <c r="CT401" s="237"/>
      <c r="CU401" s="237"/>
      <c r="CV401" s="237"/>
      <c r="CW401" s="237"/>
      <c r="CX401" s="237"/>
      <c r="CY401" s="237"/>
      <c r="CZ401" s="237"/>
      <c r="DA401" s="237"/>
      <c r="DB401" s="237"/>
      <c r="DC401" s="237"/>
      <c r="DD401" s="237"/>
      <c r="DE401" s="237"/>
      <c r="DF401" s="237"/>
      <c r="DG401" s="237"/>
      <c r="DH401" s="237"/>
      <c r="DI401" s="237"/>
      <c r="DJ401" s="237"/>
      <c r="DK401" s="237"/>
      <c r="DL401" s="237"/>
      <c r="DM401" s="237"/>
      <c r="DN401" s="237"/>
      <c r="DO401" s="237"/>
      <c r="DP401" s="237"/>
      <c r="DQ401" s="237"/>
      <c r="DR401" s="237"/>
      <c r="DS401" s="237"/>
      <c r="DT401" s="237"/>
      <c r="DU401" s="237"/>
      <c r="DV401" s="237"/>
      <c r="DW401" s="237"/>
      <c r="DX401" s="237"/>
      <c r="DY401" s="237"/>
      <c r="DZ401" s="237"/>
      <c r="EA401" s="237"/>
      <c r="EB401" s="237"/>
      <c r="EC401" s="237"/>
      <c r="ED401" s="237"/>
      <c r="EE401" s="237"/>
      <c r="EF401" s="237"/>
      <c r="EG401" s="237"/>
      <c r="EH401" s="237"/>
      <c r="EI401" s="237"/>
      <c r="EJ401" s="237"/>
      <c r="EK401" s="237"/>
      <c r="EL401" s="237"/>
      <c r="EM401" s="237"/>
      <c r="EN401" s="237"/>
      <c r="EO401" s="237"/>
      <c r="EP401" s="237"/>
      <c r="EQ401" s="237"/>
      <c r="ER401" s="237"/>
      <c r="ES401" s="237"/>
      <c r="ET401" s="237"/>
      <c r="EU401" s="237"/>
      <c r="EV401" s="237"/>
      <c r="EW401" s="237"/>
      <c r="EX401" s="237"/>
      <c r="EY401" s="237"/>
      <c r="EZ401" s="237"/>
      <c r="FA401" s="237"/>
      <c r="FB401" s="237"/>
      <c r="FC401" s="237"/>
      <c r="FD401" s="237"/>
      <c r="FE401" s="237"/>
      <c r="FF401" s="237"/>
      <c r="FG401" s="237"/>
      <c r="FH401" s="237"/>
      <c r="FI401" s="237"/>
      <c r="FJ401" s="237"/>
      <c r="FK401" s="237"/>
      <c r="FL401" s="237"/>
      <c r="FM401" s="237"/>
      <c r="FN401" s="237"/>
      <c r="FO401" s="237"/>
      <c r="FP401" s="237"/>
      <c r="FQ401" s="237"/>
      <c r="FR401" s="237"/>
      <c r="FS401" s="237"/>
      <c r="FT401" s="237"/>
      <c r="FU401" s="237"/>
      <c r="FV401" s="237"/>
      <c r="FW401" s="237"/>
      <c r="FX401" s="237"/>
      <c r="FY401" s="237"/>
      <c r="FZ401" s="237"/>
      <c r="GA401" s="237"/>
      <c r="GB401" s="237"/>
      <c r="GC401" s="237"/>
      <c r="GD401" s="237"/>
      <c r="GE401" s="237"/>
      <c r="GF401" s="237"/>
      <c r="GG401" s="237"/>
      <c r="GH401" s="237"/>
      <c r="GI401" s="237"/>
      <c r="GJ401" s="237"/>
      <c r="GK401" s="237"/>
      <c r="GL401" s="237"/>
      <c r="GM401" s="237"/>
      <c r="GN401" s="237"/>
      <c r="GO401" s="237"/>
      <c r="GP401" s="237"/>
      <c r="GQ401" s="237"/>
    </row>
    <row r="402" spans="1:199" s="81" customFormat="1" ht="15" hidden="1">
      <c r="A402" s="126" t="s">
        <v>2417</v>
      </c>
      <c r="B402" s="247" t="s">
        <v>5739</v>
      </c>
      <c r="C402" s="242">
        <v>0</v>
      </c>
      <c r="D402" s="242">
        <v>0</v>
      </c>
      <c r="E402" s="242">
        <v>0</v>
      </c>
      <c r="F402" s="242">
        <v>0</v>
      </c>
      <c r="G402" s="242">
        <v>0</v>
      </c>
      <c r="H402" s="242">
        <v>0</v>
      </c>
      <c r="I402" s="242">
        <v>0</v>
      </c>
      <c r="J402" s="242">
        <v>0</v>
      </c>
      <c r="K402" s="242">
        <v>0</v>
      </c>
      <c r="L402" s="242">
        <v>0</v>
      </c>
      <c r="M402" s="242">
        <v>0</v>
      </c>
      <c r="N402" s="242">
        <v>0</v>
      </c>
      <c r="O402" s="242">
        <v>0</v>
      </c>
      <c r="P402" s="28"/>
      <c r="Q402" s="242">
        <f>SUM(D402:O402)</f>
        <v>0</v>
      </c>
      <c r="R402" s="242">
        <f>IF($R$19&lt;1,0,Q402/$R$19)</f>
        <v>0</v>
      </c>
      <c r="S402" s="243"/>
      <c r="T402" s="351">
        <f>IF(Q402=0,0,1)+IF(C402=0,0,1)+IF(D402=0,0,1)+IF(E402=0,0,1)+IF(F402=0,0,1)+IF(G402=0,0,1)+IF(H402=0,0,1)+IF(I402=0,0,1)+IF(J402=0,0,1)+IF(K402=0,0,1)+IF(L402=0,0,1)+IF(M402=0,0,1)+IF(N402=0,0,1)+IF(O402=0,0,1)</f>
        <v>0</v>
      </c>
      <c r="U402" s="237"/>
      <c r="V402" s="237"/>
      <c r="W402" s="237"/>
      <c r="X402" s="237"/>
      <c r="Y402" s="237"/>
      <c r="Z402" s="237"/>
      <c r="AA402" s="237"/>
      <c r="AB402" s="237"/>
      <c r="AC402" s="237"/>
      <c r="AD402" s="237"/>
      <c r="AE402" s="237"/>
      <c r="AF402" s="237"/>
      <c r="AG402" s="237"/>
      <c r="AH402" s="237"/>
      <c r="AI402" s="237"/>
      <c r="AJ402" s="237"/>
      <c r="AK402" s="237"/>
      <c r="AL402" s="237"/>
      <c r="AM402" s="237"/>
      <c r="AN402" s="237"/>
      <c r="AO402" s="237"/>
      <c r="AP402" s="237"/>
      <c r="AQ402" s="237"/>
      <c r="AR402" s="237"/>
      <c r="AS402" s="237"/>
      <c r="AT402" s="237"/>
      <c r="AU402" s="237"/>
      <c r="AV402" s="237"/>
      <c r="AW402" s="237"/>
      <c r="AX402" s="237"/>
      <c r="AY402" s="237"/>
      <c r="AZ402" s="237"/>
      <c r="BA402" s="237"/>
      <c r="BB402" s="237"/>
      <c r="BC402" s="237"/>
      <c r="BD402" s="237"/>
      <c r="BE402" s="237"/>
      <c r="BF402" s="237"/>
      <c r="BG402" s="237"/>
      <c r="BH402" s="237"/>
      <c r="BI402" s="237"/>
      <c r="BJ402" s="237"/>
      <c r="BK402" s="237"/>
      <c r="BL402" s="237"/>
      <c r="BM402" s="237"/>
      <c r="BN402" s="237"/>
      <c r="BO402" s="237"/>
      <c r="BP402" s="237"/>
      <c r="BQ402" s="237"/>
      <c r="BR402" s="237"/>
      <c r="BS402" s="237"/>
      <c r="BT402" s="237"/>
      <c r="BU402" s="237"/>
      <c r="BV402" s="237"/>
      <c r="BW402" s="237"/>
      <c r="BX402" s="237"/>
      <c r="BY402" s="237"/>
      <c r="BZ402" s="237"/>
      <c r="CA402" s="237"/>
      <c r="CB402" s="237"/>
      <c r="CC402" s="237"/>
      <c r="CD402" s="237"/>
      <c r="CE402" s="237"/>
      <c r="CF402" s="237"/>
      <c r="CG402" s="237"/>
      <c r="CH402" s="237"/>
      <c r="CI402" s="237"/>
      <c r="CJ402" s="237"/>
      <c r="CK402" s="237"/>
      <c r="CL402" s="237"/>
      <c r="CM402" s="237"/>
      <c r="CN402" s="237"/>
      <c r="CO402" s="237"/>
      <c r="CP402" s="237"/>
      <c r="CQ402" s="237"/>
      <c r="CR402" s="237"/>
      <c r="CS402" s="237"/>
      <c r="CT402" s="237"/>
      <c r="CU402" s="237"/>
      <c r="CV402" s="237"/>
      <c r="CW402" s="237"/>
      <c r="CX402" s="237"/>
      <c r="CY402" s="237"/>
      <c r="CZ402" s="237"/>
      <c r="DA402" s="237"/>
      <c r="DB402" s="237"/>
      <c r="DC402" s="237"/>
      <c r="DD402" s="237"/>
      <c r="DE402" s="237"/>
      <c r="DF402" s="237"/>
      <c r="DG402" s="237"/>
      <c r="DH402" s="237"/>
      <c r="DI402" s="237"/>
      <c r="DJ402" s="237"/>
      <c r="DK402" s="237"/>
      <c r="DL402" s="237"/>
      <c r="DM402" s="237"/>
      <c r="DN402" s="237"/>
      <c r="DO402" s="237"/>
      <c r="DP402" s="237"/>
      <c r="DQ402" s="237"/>
      <c r="DR402" s="237"/>
      <c r="DS402" s="237"/>
      <c r="DT402" s="237"/>
      <c r="DU402" s="237"/>
      <c r="DV402" s="237"/>
      <c r="DW402" s="237"/>
      <c r="DX402" s="237"/>
      <c r="DY402" s="237"/>
      <c r="DZ402" s="237"/>
      <c r="EA402" s="237"/>
      <c r="EB402" s="237"/>
      <c r="EC402" s="237"/>
      <c r="ED402" s="237"/>
      <c r="EE402" s="237"/>
      <c r="EF402" s="237"/>
      <c r="EG402" s="237"/>
      <c r="EH402" s="237"/>
      <c r="EI402" s="237"/>
      <c r="EJ402" s="237"/>
      <c r="EK402" s="237"/>
      <c r="EL402" s="237"/>
      <c r="EM402" s="237"/>
      <c r="EN402" s="237"/>
      <c r="EO402" s="237"/>
      <c r="EP402" s="237"/>
      <c r="EQ402" s="237"/>
      <c r="ER402" s="237"/>
      <c r="ES402" s="237"/>
      <c r="ET402" s="237"/>
      <c r="EU402" s="237"/>
      <c r="EV402" s="237"/>
      <c r="EW402" s="237"/>
      <c r="EX402" s="237"/>
      <c r="EY402" s="237"/>
      <c r="EZ402" s="237"/>
      <c r="FA402" s="237"/>
      <c r="FB402" s="237"/>
      <c r="FC402" s="237"/>
      <c r="FD402" s="237"/>
      <c r="FE402" s="237"/>
      <c r="FF402" s="237"/>
      <c r="FG402" s="237"/>
      <c r="FH402" s="237"/>
      <c r="FI402" s="237"/>
      <c r="FJ402" s="237"/>
      <c r="FK402" s="237"/>
      <c r="FL402" s="237"/>
      <c r="FM402" s="237"/>
      <c r="FN402" s="237"/>
      <c r="FO402" s="237"/>
      <c r="FP402" s="237"/>
      <c r="FQ402" s="237"/>
      <c r="FR402" s="237"/>
      <c r="FS402" s="237"/>
      <c r="FT402" s="237"/>
      <c r="FU402" s="237"/>
      <c r="FV402" s="237"/>
      <c r="FW402" s="237"/>
      <c r="FX402" s="237"/>
      <c r="FY402" s="237"/>
      <c r="FZ402" s="237"/>
      <c r="GA402" s="237"/>
      <c r="GB402" s="237"/>
      <c r="GC402" s="237"/>
      <c r="GD402" s="237"/>
      <c r="GE402" s="237"/>
      <c r="GF402" s="237"/>
      <c r="GG402" s="237"/>
      <c r="GH402" s="237"/>
      <c r="GI402" s="237"/>
      <c r="GJ402" s="237"/>
      <c r="GK402" s="237"/>
      <c r="GL402" s="237"/>
      <c r="GM402" s="237"/>
      <c r="GN402" s="237"/>
      <c r="GO402" s="237"/>
      <c r="GP402" s="237"/>
      <c r="GQ402" s="237"/>
    </row>
    <row r="403" spans="1:199" s="81" customFormat="1" ht="15" hidden="1">
      <c r="A403" s="126" t="s">
        <v>2418</v>
      </c>
      <c r="B403" s="247" t="s">
        <v>5740</v>
      </c>
      <c r="C403" s="242">
        <v>0</v>
      </c>
      <c r="D403" s="242">
        <v>0</v>
      </c>
      <c r="E403" s="242">
        <v>0</v>
      </c>
      <c r="F403" s="242">
        <v>0</v>
      </c>
      <c r="G403" s="242">
        <v>0</v>
      </c>
      <c r="H403" s="242">
        <v>0</v>
      </c>
      <c r="I403" s="242">
        <v>0</v>
      </c>
      <c r="J403" s="242">
        <v>0</v>
      </c>
      <c r="K403" s="242">
        <v>0</v>
      </c>
      <c r="L403" s="242">
        <v>0</v>
      </c>
      <c r="M403" s="242">
        <v>0</v>
      </c>
      <c r="N403" s="242">
        <v>0</v>
      </c>
      <c r="O403" s="242">
        <v>0</v>
      </c>
      <c r="P403" s="28"/>
      <c r="Q403" s="242">
        <f>SUM(D403:O403)</f>
        <v>0</v>
      </c>
      <c r="R403" s="242">
        <f>IF($R$19&lt;1,0,Q403/$R$19)</f>
        <v>0</v>
      </c>
      <c r="S403" s="243"/>
      <c r="T403" s="351">
        <f>IF(Q403=0,0,1)+IF(C403=0,0,1)+IF(D403=0,0,1)+IF(E403=0,0,1)+IF(F403=0,0,1)+IF(G403=0,0,1)+IF(H403=0,0,1)+IF(I403=0,0,1)+IF(J403=0,0,1)+IF(K403=0,0,1)+IF(L403=0,0,1)+IF(M403=0,0,1)+IF(N403=0,0,1)+IF(O403=0,0,1)</f>
        <v>0</v>
      </c>
      <c r="U403" s="237"/>
      <c r="V403" s="237"/>
      <c r="W403" s="237"/>
      <c r="X403" s="237"/>
      <c r="Y403" s="237"/>
      <c r="Z403" s="237"/>
      <c r="AA403" s="237"/>
      <c r="AB403" s="237"/>
      <c r="AC403" s="237"/>
      <c r="AD403" s="237"/>
      <c r="AE403" s="237"/>
      <c r="AF403" s="237"/>
      <c r="AG403" s="237"/>
      <c r="AH403" s="237"/>
      <c r="AI403" s="237"/>
      <c r="AJ403" s="237"/>
      <c r="AK403" s="237"/>
      <c r="AL403" s="237"/>
      <c r="AM403" s="237"/>
      <c r="AN403" s="237"/>
      <c r="AO403" s="237"/>
      <c r="AP403" s="237"/>
      <c r="AQ403" s="237"/>
      <c r="AR403" s="237"/>
      <c r="AS403" s="237"/>
      <c r="AT403" s="237"/>
      <c r="AU403" s="237"/>
      <c r="AV403" s="237"/>
      <c r="AW403" s="237"/>
      <c r="AX403" s="237"/>
      <c r="AY403" s="237"/>
      <c r="AZ403" s="237"/>
      <c r="BA403" s="237"/>
      <c r="BB403" s="237"/>
      <c r="BC403" s="237"/>
      <c r="BD403" s="237"/>
      <c r="BE403" s="237"/>
      <c r="BF403" s="237"/>
      <c r="BG403" s="237"/>
      <c r="BH403" s="237"/>
      <c r="BI403" s="237"/>
      <c r="BJ403" s="237"/>
      <c r="BK403" s="237"/>
      <c r="BL403" s="237"/>
      <c r="BM403" s="237"/>
      <c r="BN403" s="237"/>
      <c r="BO403" s="237"/>
      <c r="BP403" s="237"/>
      <c r="BQ403" s="237"/>
      <c r="BR403" s="237"/>
      <c r="BS403" s="237"/>
      <c r="BT403" s="237"/>
      <c r="BU403" s="237"/>
      <c r="BV403" s="237"/>
      <c r="BW403" s="237"/>
      <c r="BX403" s="237"/>
      <c r="BY403" s="237"/>
      <c r="BZ403" s="237"/>
      <c r="CA403" s="237"/>
      <c r="CB403" s="237"/>
      <c r="CC403" s="237"/>
      <c r="CD403" s="237"/>
      <c r="CE403" s="237"/>
      <c r="CF403" s="237"/>
      <c r="CG403" s="237"/>
      <c r="CH403" s="237"/>
      <c r="CI403" s="237"/>
      <c r="CJ403" s="237"/>
      <c r="CK403" s="237"/>
      <c r="CL403" s="237"/>
      <c r="CM403" s="237"/>
      <c r="CN403" s="237"/>
      <c r="CO403" s="237"/>
      <c r="CP403" s="237"/>
      <c r="CQ403" s="237"/>
      <c r="CR403" s="237"/>
      <c r="CS403" s="237"/>
      <c r="CT403" s="237"/>
      <c r="CU403" s="237"/>
      <c r="CV403" s="237"/>
      <c r="CW403" s="237"/>
      <c r="CX403" s="237"/>
      <c r="CY403" s="237"/>
      <c r="CZ403" s="237"/>
      <c r="DA403" s="237"/>
      <c r="DB403" s="237"/>
      <c r="DC403" s="237"/>
      <c r="DD403" s="237"/>
      <c r="DE403" s="237"/>
      <c r="DF403" s="237"/>
      <c r="DG403" s="237"/>
      <c r="DH403" s="237"/>
      <c r="DI403" s="237"/>
      <c r="DJ403" s="237"/>
      <c r="DK403" s="237"/>
      <c r="DL403" s="237"/>
      <c r="DM403" s="237"/>
      <c r="DN403" s="237"/>
      <c r="DO403" s="237"/>
      <c r="DP403" s="237"/>
      <c r="DQ403" s="237"/>
      <c r="DR403" s="237"/>
      <c r="DS403" s="237"/>
      <c r="DT403" s="237"/>
      <c r="DU403" s="237"/>
      <c r="DV403" s="237"/>
      <c r="DW403" s="237"/>
      <c r="DX403" s="237"/>
      <c r="DY403" s="237"/>
      <c r="DZ403" s="237"/>
      <c r="EA403" s="237"/>
      <c r="EB403" s="237"/>
      <c r="EC403" s="237"/>
      <c r="ED403" s="237"/>
      <c r="EE403" s="237"/>
      <c r="EF403" s="237"/>
      <c r="EG403" s="237"/>
      <c r="EH403" s="237"/>
      <c r="EI403" s="237"/>
      <c r="EJ403" s="237"/>
      <c r="EK403" s="237"/>
      <c r="EL403" s="237"/>
      <c r="EM403" s="237"/>
      <c r="EN403" s="237"/>
      <c r="EO403" s="237"/>
      <c r="EP403" s="237"/>
      <c r="EQ403" s="237"/>
      <c r="ER403" s="237"/>
      <c r="ES403" s="237"/>
      <c r="ET403" s="237"/>
      <c r="EU403" s="237"/>
      <c r="EV403" s="237"/>
      <c r="EW403" s="237"/>
      <c r="EX403" s="237"/>
      <c r="EY403" s="237"/>
      <c r="EZ403" s="237"/>
      <c r="FA403" s="237"/>
      <c r="FB403" s="237"/>
      <c r="FC403" s="237"/>
      <c r="FD403" s="237"/>
      <c r="FE403" s="237"/>
      <c r="FF403" s="237"/>
      <c r="FG403" s="237"/>
      <c r="FH403" s="237"/>
      <c r="FI403" s="237"/>
      <c r="FJ403" s="237"/>
      <c r="FK403" s="237"/>
      <c r="FL403" s="237"/>
      <c r="FM403" s="237"/>
      <c r="FN403" s="237"/>
      <c r="FO403" s="237"/>
      <c r="FP403" s="237"/>
      <c r="FQ403" s="237"/>
      <c r="FR403" s="237"/>
      <c r="FS403" s="237"/>
      <c r="FT403" s="237"/>
      <c r="FU403" s="237"/>
      <c r="FV403" s="237"/>
      <c r="FW403" s="237"/>
      <c r="FX403" s="237"/>
      <c r="FY403" s="237"/>
      <c r="FZ403" s="237"/>
      <c r="GA403" s="237"/>
      <c r="GB403" s="237"/>
      <c r="GC403" s="237"/>
      <c r="GD403" s="237"/>
      <c r="GE403" s="237"/>
      <c r="GF403" s="237"/>
      <c r="GG403" s="237"/>
      <c r="GH403" s="237"/>
      <c r="GI403" s="237"/>
      <c r="GJ403" s="237"/>
      <c r="GK403" s="237"/>
      <c r="GL403" s="237"/>
      <c r="GM403" s="237"/>
      <c r="GN403" s="237"/>
      <c r="GO403" s="237"/>
      <c r="GP403" s="237"/>
      <c r="GQ403" s="237"/>
    </row>
    <row r="404" spans="1:199" s="81" customFormat="1" ht="15" hidden="1">
      <c r="A404" s="126" t="s">
        <v>2419</v>
      </c>
      <c r="B404" s="247" t="s">
        <v>5741</v>
      </c>
      <c r="C404" s="242">
        <v>0</v>
      </c>
      <c r="D404" s="242">
        <v>0</v>
      </c>
      <c r="E404" s="242">
        <v>0</v>
      </c>
      <c r="F404" s="242">
        <v>0</v>
      </c>
      <c r="G404" s="242">
        <v>0</v>
      </c>
      <c r="H404" s="242">
        <v>0</v>
      </c>
      <c r="I404" s="242">
        <v>0</v>
      </c>
      <c r="J404" s="242">
        <v>0</v>
      </c>
      <c r="K404" s="242">
        <v>0</v>
      </c>
      <c r="L404" s="242">
        <v>0</v>
      </c>
      <c r="M404" s="242">
        <v>0</v>
      </c>
      <c r="N404" s="242">
        <v>0</v>
      </c>
      <c r="O404" s="242">
        <v>0</v>
      </c>
      <c r="P404" s="28"/>
      <c r="Q404" s="242">
        <f>SUM(D404:O404)</f>
        <v>0</v>
      </c>
      <c r="R404" s="242">
        <f>IF($R$19&lt;1,0,Q404/$R$19)</f>
        <v>0</v>
      </c>
      <c r="S404" s="243"/>
      <c r="T404" s="351">
        <f>IF(Q404=0,0,1)+IF(C404=0,0,1)+IF(D404=0,0,1)+IF(E404=0,0,1)+IF(F404=0,0,1)+IF(G404=0,0,1)+IF(H404=0,0,1)+IF(I404=0,0,1)+IF(J404=0,0,1)+IF(K404=0,0,1)+IF(L404=0,0,1)+IF(M404=0,0,1)+IF(N404=0,0,1)+IF(O404=0,0,1)</f>
        <v>0</v>
      </c>
      <c r="U404" s="237"/>
      <c r="V404" s="237"/>
      <c r="W404" s="237"/>
      <c r="X404" s="237"/>
      <c r="Y404" s="237"/>
      <c r="Z404" s="237"/>
      <c r="AA404" s="237"/>
      <c r="AB404" s="237"/>
      <c r="AC404" s="237"/>
      <c r="AD404" s="237"/>
      <c r="AE404" s="237"/>
      <c r="AF404" s="237"/>
      <c r="AG404" s="237"/>
      <c r="AH404" s="237"/>
      <c r="AI404" s="237"/>
      <c r="AJ404" s="237"/>
      <c r="AK404" s="237"/>
      <c r="AL404" s="237"/>
      <c r="AM404" s="237"/>
      <c r="AN404" s="237"/>
      <c r="AO404" s="237"/>
      <c r="AP404" s="237"/>
      <c r="AQ404" s="237"/>
      <c r="AR404" s="237"/>
      <c r="AS404" s="237"/>
      <c r="AT404" s="237"/>
      <c r="AU404" s="237"/>
      <c r="AV404" s="237"/>
      <c r="AW404" s="237"/>
      <c r="AX404" s="237"/>
      <c r="AY404" s="237"/>
      <c r="AZ404" s="237"/>
      <c r="BA404" s="237"/>
      <c r="BB404" s="237"/>
      <c r="BC404" s="237"/>
      <c r="BD404" s="237"/>
      <c r="BE404" s="237"/>
      <c r="BF404" s="237"/>
      <c r="BG404" s="237"/>
      <c r="BH404" s="237"/>
      <c r="BI404" s="237"/>
      <c r="BJ404" s="237"/>
      <c r="BK404" s="237"/>
      <c r="BL404" s="237"/>
      <c r="BM404" s="237"/>
      <c r="BN404" s="237"/>
      <c r="BO404" s="237"/>
      <c r="BP404" s="237"/>
      <c r="BQ404" s="237"/>
      <c r="BR404" s="237"/>
      <c r="BS404" s="237"/>
      <c r="BT404" s="237"/>
      <c r="BU404" s="237"/>
      <c r="BV404" s="237"/>
      <c r="BW404" s="237"/>
      <c r="BX404" s="237"/>
      <c r="BY404" s="237"/>
      <c r="BZ404" s="237"/>
      <c r="CA404" s="237"/>
      <c r="CB404" s="237"/>
      <c r="CC404" s="237"/>
      <c r="CD404" s="237"/>
      <c r="CE404" s="237"/>
      <c r="CF404" s="237"/>
      <c r="CG404" s="237"/>
      <c r="CH404" s="237"/>
      <c r="CI404" s="237"/>
      <c r="CJ404" s="237"/>
      <c r="CK404" s="237"/>
      <c r="CL404" s="237"/>
      <c r="CM404" s="237"/>
      <c r="CN404" s="237"/>
      <c r="CO404" s="237"/>
      <c r="CP404" s="237"/>
      <c r="CQ404" s="237"/>
      <c r="CR404" s="237"/>
      <c r="CS404" s="237"/>
      <c r="CT404" s="237"/>
      <c r="CU404" s="237"/>
      <c r="CV404" s="237"/>
      <c r="CW404" s="237"/>
      <c r="CX404" s="237"/>
      <c r="CY404" s="237"/>
      <c r="CZ404" s="237"/>
      <c r="DA404" s="237"/>
      <c r="DB404" s="237"/>
      <c r="DC404" s="237"/>
      <c r="DD404" s="237"/>
      <c r="DE404" s="237"/>
      <c r="DF404" s="237"/>
      <c r="DG404" s="237"/>
      <c r="DH404" s="237"/>
      <c r="DI404" s="237"/>
      <c r="DJ404" s="237"/>
      <c r="DK404" s="237"/>
      <c r="DL404" s="237"/>
      <c r="DM404" s="237"/>
      <c r="DN404" s="237"/>
      <c r="DO404" s="237"/>
      <c r="DP404" s="237"/>
      <c r="DQ404" s="237"/>
      <c r="DR404" s="237"/>
      <c r="DS404" s="237"/>
      <c r="DT404" s="237"/>
      <c r="DU404" s="237"/>
      <c r="DV404" s="237"/>
      <c r="DW404" s="237"/>
      <c r="DX404" s="237"/>
      <c r="DY404" s="237"/>
      <c r="DZ404" s="237"/>
      <c r="EA404" s="237"/>
      <c r="EB404" s="237"/>
      <c r="EC404" s="237"/>
      <c r="ED404" s="237"/>
      <c r="EE404" s="237"/>
      <c r="EF404" s="237"/>
      <c r="EG404" s="237"/>
      <c r="EH404" s="237"/>
      <c r="EI404" s="237"/>
      <c r="EJ404" s="237"/>
      <c r="EK404" s="237"/>
      <c r="EL404" s="237"/>
      <c r="EM404" s="237"/>
      <c r="EN404" s="237"/>
      <c r="EO404" s="237"/>
      <c r="EP404" s="237"/>
      <c r="EQ404" s="237"/>
      <c r="ER404" s="237"/>
      <c r="ES404" s="237"/>
      <c r="ET404" s="237"/>
      <c r="EU404" s="237"/>
      <c r="EV404" s="237"/>
      <c r="EW404" s="237"/>
      <c r="EX404" s="237"/>
      <c r="EY404" s="237"/>
      <c r="EZ404" s="237"/>
      <c r="FA404" s="237"/>
      <c r="FB404" s="237"/>
      <c r="FC404" s="237"/>
      <c r="FD404" s="237"/>
      <c r="FE404" s="237"/>
      <c r="FF404" s="237"/>
      <c r="FG404" s="237"/>
      <c r="FH404" s="237"/>
      <c r="FI404" s="237"/>
      <c r="FJ404" s="237"/>
      <c r="FK404" s="237"/>
      <c r="FL404" s="237"/>
      <c r="FM404" s="237"/>
      <c r="FN404" s="237"/>
      <c r="FO404" s="237"/>
      <c r="FP404" s="237"/>
      <c r="FQ404" s="237"/>
      <c r="FR404" s="237"/>
      <c r="FS404" s="237"/>
      <c r="FT404" s="237"/>
      <c r="FU404" s="237"/>
      <c r="FV404" s="237"/>
      <c r="FW404" s="237"/>
      <c r="FX404" s="237"/>
      <c r="FY404" s="237"/>
      <c r="FZ404" s="237"/>
      <c r="GA404" s="237"/>
      <c r="GB404" s="237"/>
      <c r="GC404" s="237"/>
      <c r="GD404" s="237"/>
      <c r="GE404" s="237"/>
      <c r="GF404" s="237"/>
      <c r="GG404" s="237"/>
      <c r="GH404" s="237"/>
      <c r="GI404" s="237"/>
      <c r="GJ404" s="237"/>
      <c r="GK404" s="237"/>
      <c r="GL404" s="237"/>
      <c r="GM404" s="237"/>
      <c r="GN404" s="237"/>
      <c r="GO404" s="237"/>
      <c r="GP404" s="237"/>
      <c r="GQ404" s="237"/>
    </row>
    <row r="405" spans="1:199" s="81" customFormat="1" ht="15" hidden="1">
      <c r="A405" s="126" t="s">
        <v>2420</v>
      </c>
      <c r="B405" s="247" t="s">
        <v>5742</v>
      </c>
      <c r="C405" s="242">
        <v>0</v>
      </c>
      <c r="D405" s="242">
        <v>0</v>
      </c>
      <c r="E405" s="242">
        <v>0</v>
      </c>
      <c r="F405" s="242">
        <v>0</v>
      </c>
      <c r="G405" s="242">
        <v>0</v>
      </c>
      <c r="H405" s="242">
        <v>0</v>
      </c>
      <c r="I405" s="242">
        <v>0</v>
      </c>
      <c r="J405" s="242">
        <v>0</v>
      </c>
      <c r="K405" s="242">
        <v>0</v>
      </c>
      <c r="L405" s="242">
        <v>0</v>
      </c>
      <c r="M405" s="242">
        <v>0</v>
      </c>
      <c r="N405" s="242">
        <v>0</v>
      </c>
      <c r="O405" s="242">
        <v>0</v>
      </c>
      <c r="P405" s="28"/>
      <c r="Q405" s="242">
        <f>SUM(D405:O405)</f>
        <v>0</v>
      </c>
      <c r="R405" s="242">
        <f>IF($R$19&lt;1,0,Q405/$R$19)</f>
        <v>0</v>
      </c>
      <c r="S405" s="243"/>
      <c r="T405" s="351">
        <f>IF(Q405=0,0,1)+IF(C405=0,0,1)+IF(D405=0,0,1)+IF(E405=0,0,1)+IF(F405=0,0,1)+IF(G405=0,0,1)+IF(H405=0,0,1)+IF(I405=0,0,1)+IF(J405=0,0,1)+IF(K405=0,0,1)+IF(L405=0,0,1)+IF(M405=0,0,1)+IF(N405=0,0,1)+IF(O405=0,0,1)</f>
        <v>0</v>
      </c>
      <c r="U405" s="237"/>
      <c r="V405" s="237"/>
      <c r="W405" s="237"/>
      <c r="X405" s="237"/>
      <c r="Y405" s="237"/>
      <c r="Z405" s="237"/>
      <c r="AA405" s="237"/>
      <c r="AB405" s="237"/>
      <c r="AC405" s="237"/>
      <c r="AD405" s="237"/>
      <c r="AE405" s="237"/>
      <c r="AF405" s="237"/>
      <c r="AG405" s="237"/>
      <c r="AH405" s="237"/>
      <c r="AI405" s="237"/>
      <c r="AJ405" s="237"/>
      <c r="AK405" s="237"/>
      <c r="AL405" s="237"/>
      <c r="AM405" s="237"/>
      <c r="AN405" s="237"/>
      <c r="AO405" s="237"/>
      <c r="AP405" s="237"/>
      <c r="AQ405" s="237"/>
      <c r="AR405" s="237"/>
      <c r="AS405" s="237"/>
      <c r="AT405" s="237"/>
      <c r="AU405" s="237"/>
      <c r="AV405" s="237"/>
      <c r="AW405" s="237"/>
      <c r="AX405" s="237"/>
      <c r="AY405" s="237"/>
      <c r="AZ405" s="237"/>
      <c r="BA405" s="237"/>
      <c r="BB405" s="237"/>
      <c r="BC405" s="237"/>
      <c r="BD405" s="237"/>
      <c r="BE405" s="237"/>
      <c r="BF405" s="237"/>
      <c r="BG405" s="237"/>
      <c r="BH405" s="237"/>
      <c r="BI405" s="237"/>
      <c r="BJ405" s="237"/>
      <c r="BK405" s="237"/>
      <c r="BL405" s="237"/>
      <c r="BM405" s="237"/>
      <c r="BN405" s="237"/>
      <c r="BO405" s="237"/>
      <c r="BP405" s="237"/>
      <c r="BQ405" s="237"/>
      <c r="BR405" s="237"/>
      <c r="BS405" s="237"/>
      <c r="BT405" s="237"/>
      <c r="BU405" s="237"/>
      <c r="BV405" s="237"/>
      <c r="BW405" s="237"/>
      <c r="BX405" s="237"/>
      <c r="BY405" s="237"/>
      <c r="BZ405" s="237"/>
      <c r="CA405" s="237"/>
      <c r="CB405" s="237"/>
      <c r="CC405" s="237"/>
      <c r="CD405" s="237"/>
      <c r="CE405" s="237"/>
      <c r="CF405" s="237"/>
      <c r="CG405" s="237"/>
      <c r="CH405" s="237"/>
      <c r="CI405" s="237"/>
      <c r="CJ405" s="237"/>
      <c r="CK405" s="237"/>
      <c r="CL405" s="237"/>
      <c r="CM405" s="237"/>
      <c r="CN405" s="237"/>
      <c r="CO405" s="237"/>
      <c r="CP405" s="237"/>
      <c r="CQ405" s="237"/>
      <c r="CR405" s="237"/>
      <c r="CS405" s="237"/>
      <c r="CT405" s="237"/>
      <c r="CU405" s="237"/>
      <c r="CV405" s="237"/>
      <c r="CW405" s="237"/>
      <c r="CX405" s="237"/>
      <c r="CY405" s="237"/>
      <c r="CZ405" s="237"/>
      <c r="DA405" s="237"/>
      <c r="DB405" s="237"/>
      <c r="DC405" s="237"/>
      <c r="DD405" s="237"/>
      <c r="DE405" s="237"/>
      <c r="DF405" s="237"/>
      <c r="DG405" s="237"/>
      <c r="DH405" s="237"/>
      <c r="DI405" s="237"/>
      <c r="DJ405" s="237"/>
      <c r="DK405" s="237"/>
      <c r="DL405" s="237"/>
      <c r="DM405" s="237"/>
      <c r="DN405" s="237"/>
      <c r="DO405" s="237"/>
      <c r="DP405" s="237"/>
      <c r="DQ405" s="237"/>
      <c r="DR405" s="237"/>
      <c r="DS405" s="237"/>
      <c r="DT405" s="237"/>
      <c r="DU405" s="237"/>
      <c r="DV405" s="237"/>
      <c r="DW405" s="237"/>
      <c r="DX405" s="237"/>
      <c r="DY405" s="237"/>
      <c r="DZ405" s="237"/>
      <c r="EA405" s="237"/>
      <c r="EB405" s="237"/>
      <c r="EC405" s="237"/>
      <c r="ED405" s="237"/>
      <c r="EE405" s="237"/>
      <c r="EF405" s="237"/>
      <c r="EG405" s="237"/>
      <c r="EH405" s="237"/>
      <c r="EI405" s="237"/>
      <c r="EJ405" s="237"/>
      <c r="EK405" s="237"/>
      <c r="EL405" s="237"/>
      <c r="EM405" s="237"/>
      <c r="EN405" s="237"/>
      <c r="EO405" s="237"/>
      <c r="EP405" s="237"/>
      <c r="EQ405" s="237"/>
      <c r="ER405" s="237"/>
      <c r="ES405" s="237"/>
      <c r="ET405" s="237"/>
      <c r="EU405" s="237"/>
      <c r="EV405" s="237"/>
      <c r="EW405" s="237"/>
      <c r="EX405" s="237"/>
      <c r="EY405" s="237"/>
      <c r="EZ405" s="237"/>
      <c r="FA405" s="237"/>
      <c r="FB405" s="237"/>
      <c r="FC405" s="237"/>
      <c r="FD405" s="237"/>
      <c r="FE405" s="237"/>
      <c r="FF405" s="237"/>
      <c r="FG405" s="237"/>
      <c r="FH405" s="237"/>
      <c r="FI405" s="237"/>
      <c r="FJ405" s="237"/>
      <c r="FK405" s="237"/>
      <c r="FL405" s="237"/>
      <c r="FM405" s="237"/>
      <c r="FN405" s="237"/>
      <c r="FO405" s="237"/>
      <c r="FP405" s="237"/>
      <c r="FQ405" s="237"/>
      <c r="FR405" s="237"/>
      <c r="FS405" s="237"/>
      <c r="FT405" s="237"/>
      <c r="FU405" s="237"/>
      <c r="FV405" s="237"/>
      <c r="FW405" s="237"/>
      <c r="FX405" s="237"/>
      <c r="FY405" s="237"/>
      <c r="FZ405" s="237"/>
      <c r="GA405" s="237"/>
      <c r="GB405" s="237"/>
      <c r="GC405" s="237"/>
      <c r="GD405" s="237"/>
      <c r="GE405" s="237"/>
      <c r="GF405" s="237"/>
      <c r="GG405" s="237"/>
      <c r="GH405" s="237"/>
      <c r="GI405" s="237"/>
      <c r="GJ405" s="237"/>
      <c r="GK405" s="237"/>
      <c r="GL405" s="237"/>
      <c r="GM405" s="237"/>
      <c r="GN405" s="237"/>
      <c r="GO405" s="237"/>
      <c r="GP405" s="237"/>
      <c r="GQ405" s="237"/>
    </row>
    <row r="406" spans="1:199" s="81" customFormat="1" ht="15" customHeight="1">
      <c r="A406" s="126" t="s">
        <v>2421</v>
      </c>
      <c r="B406" s="247" t="s">
        <v>5743</v>
      </c>
      <c r="C406" s="242">
        <v>0</v>
      </c>
      <c r="D406" s="242">
        <v>0</v>
      </c>
      <c r="E406" s="242">
        <v>0</v>
      </c>
      <c r="F406" s="242">
        <v>0</v>
      </c>
      <c r="G406" s="242">
        <v>0</v>
      </c>
      <c r="H406" s="242">
        <v>0</v>
      </c>
      <c r="I406" s="242">
        <v>0</v>
      </c>
      <c r="J406" s="242">
        <v>0</v>
      </c>
      <c r="K406" s="242">
        <v>0</v>
      </c>
      <c r="L406" s="242">
        <v>150</v>
      </c>
      <c r="M406" s="242">
        <v>0</v>
      </c>
      <c r="N406" s="242">
        <v>0</v>
      </c>
      <c r="O406" s="242">
        <v>0</v>
      </c>
      <c r="P406" s="28"/>
      <c r="Q406" s="242">
        <f>SUM(D406:O406)</f>
        <v>150</v>
      </c>
      <c r="R406" s="242">
        <f>IF($R$19&lt;1,0,Q406/$R$19)</f>
        <v>0.517241379310345</v>
      </c>
      <c r="S406" s="243"/>
      <c r="T406" s="351">
        <f>IF(Q406=0,0,1)+IF(C406=0,0,1)+IF(D406=0,0,1)+IF(E406=0,0,1)+IF(F406=0,0,1)+IF(G406=0,0,1)+IF(H406=0,0,1)+IF(I406=0,0,1)+IF(J406=0,0,1)+IF(K406=0,0,1)+IF(L406=0,0,1)+IF(M406=0,0,1)+IF(N406=0,0,1)+IF(O406=0,0,1)</f>
        <v>2</v>
      </c>
      <c r="U406" s="237"/>
      <c r="V406" s="237"/>
      <c r="W406" s="237"/>
      <c r="X406" s="237"/>
      <c r="Y406" s="237"/>
      <c r="Z406" s="237"/>
      <c r="AA406" s="237"/>
      <c r="AB406" s="237"/>
      <c r="AC406" s="237"/>
      <c r="AD406" s="237"/>
      <c r="AE406" s="237"/>
      <c r="AF406" s="237"/>
      <c r="AG406" s="237"/>
      <c r="AH406" s="237"/>
      <c r="AI406" s="237"/>
      <c r="AJ406" s="237"/>
      <c r="AK406" s="237"/>
      <c r="AL406" s="237"/>
      <c r="AM406" s="237"/>
      <c r="AN406" s="237"/>
      <c r="AO406" s="237"/>
      <c r="AP406" s="237"/>
      <c r="AQ406" s="237"/>
      <c r="AR406" s="237"/>
      <c r="AS406" s="237"/>
      <c r="AT406" s="237"/>
      <c r="AU406" s="237"/>
      <c r="AV406" s="237"/>
      <c r="AW406" s="237"/>
      <c r="AX406" s="237"/>
      <c r="AY406" s="237"/>
      <c r="AZ406" s="237"/>
      <c r="BA406" s="237"/>
      <c r="BB406" s="237"/>
      <c r="BC406" s="237"/>
      <c r="BD406" s="237"/>
      <c r="BE406" s="237"/>
      <c r="BF406" s="237"/>
      <c r="BG406" s="237"/>
      <c r="BH406" s="237"/>
      <c r="BI406" s="237"/>
      <c r="BJ406" s="237"/>
      <c r="BK406" s="237"/>
      <c r="BL406" s="237"/>
      <c r="BM406" s="237"/>
      <c r="BN406" s="237"/>
      <c r="BO406" s="237"/>
      <c r="BP406" s="237"/>
      <c r="BQ406" s="237"/>
      <c r="BR406" s="237"/>
      <c r="BS406" s="237"/>
      <c r="BT406" s="237"/>
      <c r="BU406" s="237"/>
      <c r="BV406" s="237"/>
      <c r="BW406" s="237"/>
      <c r="BX406" s="237"/>
      <c r="BY406" s="237"/>
      <c r="BZ406" s="237"/>
      <c r="CA406" s="237"/>
      <c r="CB406" s="237"/>
      <c r="CC406" s="237"/>
      <c r="CD406" s="237"/>
      <c r="CE406" s="237"/>
      <c r="CF406" s="237"/>
      <c r="CG406" s="237"/>
      <c r="CH406" s="237"/>
      <c r="CI406" s="237"/>
      <c r="CJ406" s="237"/>
      <c r="CK406" s="237"/>
      <c r="CL406" s="237"/>
      <c r="CM406" s="237"/>
      <c r="CN406" s="237"/>
      <c r="CO406" s="237"/>
      <c r="CP406" s="237"/>
      <c r="CQ406" s="237"/>
      <c r="CR406" s="237"/>
      <c r="CS406" s="237"/>
      <c r="CT406" s="237"/>
      <c r="CU406" s="237"/>
      <c r="CV406" s="237"/>
      <c r="CW406" s="237"/>
      <c r="CX406" s="237"/>
      <c r="CY406" s="237"/>
      <c r="CZ406" s="237"/>
      <c r="DA406" s="237"/>
      <c r="DB406" s="237"/>
      <c r="DC406" s="237"/>
      <c r="DD406" s="237"/>
      <c r="DE406" s="237"/>
      <c r="DF406" s="237"/>
      <c r="DG406" s="237"/>
      <c r="DH406" s="237"/>
      <c r="DI406" s="237"/>
      <c r="DJ406" s="237"/>
      <c r="DK406" s="237"/>
      <c r="DL406" s="237"/>
      <c r="DM406" s="237"/>
      <c r="DN406" s="237"/>
      <c r="DO406" s="237"/>
      <c r="DP406" s="237"/>
      <c r="DQ406" s="237"/>
      <c r="DR406" s="237"/>
      <c r="DS406" s="237"/>
      <c r="DT406" s="237"/>
      <c r="DU406" s="237"/>
      <c r="DV406" s="237"/>
      <c r="DW406" s="237"/>
      <c r="DX406" s="237"/>
      <c r="DY406" s="237"/>
      <c r="DZ406" s="237"/>
      <c r="EA406" s="237"/>
      <c r="EB406" s="237"/>
      <c r="EC406" s="237"/>
      <c r="ED406" s="237"/>
      <c r="EE406" s="237"/>
      <c r="EF406" s="237"/>
      <c r="EG406" s="237"/>
      <c r="EH406" s="237"/>
      <c r="EI406" s="237"/>
      <c r="EJ406" s="237"/>
      <c r="EK406" s="237"/>
      <c r="EL406" s="237"/>
      <c r="EM406" s="237"/>
      <c r="EN406" s="237"/>
      <c r="EO406" s="237"/>
      <c r="EP406" s="237"/>
      <c r="EQ406" s="237"/>
      <c r="ER406" s="237"/>
      <c r="ES406" s="237"/>
      <c r="ET406" s="237"/>
      <c r="EU406" s="237"/>
      <c r="EV406" s="237"/>
      <c r="EW406" s="237"/>
      <c r="EX406" s="237"/>
      <c r="EY406" s="237"/>
      <c r="EZ406" s="237"/>
      <c r="FA406" s="237"/>
      <c r="FB406" s="237"/>
      <c r="FC406" s="237"/>
      <c r="FD406" s="237"/>
      <c r="FE406" s="237"/>
      <c r="FF406" s="237"/>
      <c r="FG406" s="237"/>
      <c r="FH406" s="237"/>
      <c r="FI406" s="237"/>
      <c r="FJ406" s="237"/>
      <c r="FK406" s="237"/>
      <c r="FL406" s="237"/>
      <c r="FM406" s="237"/>
      <c r="FN406" s="237"/>
      <c r="FO406" s="237"/>
      <c r="FP406" s="237"/>
      <c r="FQ406" s="237"/>
      <c r="FR406" s="237"/>
      <c r="FS406" s="237"/>
      <c r="FT406" s="237"/>
      <c r="FU406" s="237"/>
      <c r="FV406" s="237"/>
      <c r="FW406" s="237"/>
      <c r="FX406" s="237"/>
      <c r="FY406" s="237"/>
      <c r="FZ406" s="237"/>
      <c r="GA406" s="237"/>
      <c r="GB406" s="237"/>
      <c r="GC406" s="237"/>
      <c r="GD406" s="237"/>
      <c r="GE406" s="237"/>
      <c r="GF406" s="237"/>
      <c r="GG406" s="237"/>
      <c r="GH406" s="237"/>
      <c r="GI406" s="237"/>
      <c r="GJ406" s="237"/>
      <c r="GK406" s="237"/>
      <c r="GL406" s="237"/>
      <c r="GM406" s="237"/>
      <c r="GN406" s="237"/>
      <c r="GO406" s="237"/>
      <c r="GP406" s="237"/>
      <c r="GQ406" s="237"/>
    </row>
    <row r="407" spans="1:199" s="81" customFormat="1" ht="15" customHeight="1">
      <c r="A407" s="126" t="s">
        <v>2422</v>
      </c>
      <c r="B407" s="247" t="s">
        <v>5744</v>
      </c>
      <c r="C407" s="242">
        <v>0</v>
      </c>
      <c r="D407" s="242">
        <v>0</v>
      </c>
      <c r="E407" s="242">
        <v>0</v>
      </c>
      <c r="F407" s="242">
        <v>0</v>
      </c>
      <c r="G407" s="242">
        <v>0</v>
      </c>
      <c r="H407" s="242">
        <v>0</v>
      </c>
      <c r="I407" s="242">
        <v>0</v>
      </c>
      <c r="J407" s="242">
        <v>0</v>
      </c>
      <c r="K407" s="242">
        <v>0</v>
      </c>
      <c r="L407" s="242">
        <v>0</v>
      </c>
      <c r="M407" s="242">
        <v>59.81</v>
      </c>
      <c r="N407" s="242">
        <v>63.98</v>
      </c>
      <c r="O407" s="242">
        <v>158.08</v>
      </c>
      <c r="P407" s="28"/>
      <c r="Q407" s="242">
        <f>SUM(D407:O407)</f>
        <v>281.87</v>
      </c>
      <c r="R407" s="242">
        <f>IF($R$19&lt;1,0,Q407/$R$19)</f>
        <v>0.971965517241379</v>
      </c>
      <c r="S407" s="243"/>
      <c r="T407" s="351">
        <f>IF(Q407=0,0,1)+IF(C407=0,0,1)+IF(D407=0,0,1)+IF(E407=0,0,1)+IF(F407=0,0,1)+IF(G407=0,0,1)+IF(H407=0,0,1)+IF(I407=0,0,1)+IF(J407=0,0,1)+IF(K407=0,0,1)+IF(L407=0,0,1)+IF(M407=0,0,1)+IF(N407=0,0,1)+IF(O407=0,0,1)</f>
        <v>4</v>
      </c>
      <c r="U407" s="237"/>
      <c r="V407" s="237"/>
      <c r="W407" s="237"/>
      <c r="X407" s="237"/>
      <c r="Y407" s="237"/>
      <c r="Z407" s="237"/>
      <c r="AA407" s="237"/>
      <c r="AB407" s="237"/>
      <c r="AC407" s="237"/>
      <c r="AD407" s="237"/>
      <c r="AE407" s="237"/>
      <c r="AF407" s="237"/>
      <c r="AG407" s="237"/>
      <c r="AH407" s="237"/>
      <c r="AI407" s="237"/>
      <c r="AJ407" s="237"/>
      <c r="AK407" s="237"/>
      <c r="AL407" s="237"/>
      <c r="AM407" s="237"/>
      <c r="AN407" s="237"/>
      <c r="AO407" s="237"/>
      <c r="AP407" s="237"/>
      <c r="AQ407" s="237"/>
      <c r="AR407" s="237"/>
      <c r="AS407" s="237"/>
      <c r="AT407" s="237"/>
      <c r="AU407" s="237"/>
      <c r="AV407" s="237"/>
      <c r="AW407" s="237"/>
      <c r="AX407" s="237"/>
      <c r="AY407" s="237"/>
      <c r="AZ407" s="237"/>
      <c r="BA407" s="237"/>
      <c r="BB407" s="237"/>
      <c r="BC407" s="237"/>
      <c r="BD407" s="237"/>
      <c r="BE407" s="237"/>
      <c r="BF407" s="237"/>
      <c r="BG407" s="237"/>
      <c r="BH407" s="237"/>
      <c r="BI407" s="237"/>
      <c r="BJ407" s="237"/>
      <c r="BK407" s="237"/>
      <c r="BL407" s="237"/>
      <c r="BM407" s="237"/>
      <c r="BN407" s="237"/>
      <c r="BO407" s="237"/>
      <c r="BP407" s="237"/>
      <c r="BQ407" s="237"/>
      <c r="BR407" s="237"/>
      <c r="BS407" s="237"/>
      <c r="BT407" s="237"/>
      <c r="BU407" s="237"/>
      <c r="BV407" s="237"/>
      <c r="BW407" s="237"/>
      <c r="BX407" s="237"/>
      <c r="BY407" s="237"/>
      <c r="BZ407" s="237"/>
      <c r="CA407" s="237"/>
      <c r="CB407" s="237"/>
      <c r="CC407" s="237"/>
      <c r="CD407" s="237"/>
      <c r="CE407" s="237"/>
      <c r="CF407" s="237"/>
      <c r="CG407" s="237"/>
      <c r="CH407" s="237"/>
      <c r="CI407" s="237"/>
      <c r="CJ407" s="237"/>
      <c r="CK407" s="237"/>
      <c r="CL407" s="237"/>
      <c r="CM407" s="237"/>
      <c r="CN407" s="237"/>
      <c r="CO407" s="237"/>
      <c r="CP407" s="237"/>
      <c r="CQ407" s="237"/>
      <c r="CR407" s="237"/>
      <c r="CS407" s="237"/>
      <c r="CT407" s="237"/>
      <c r="CU407" s="237"/>
      <c r="CV407" s="237"/>
      <c r="CW407" s="237"/>
      <c r="CX407" s="237"/>
      <c r="CY407" s="237"/>
      <c r="CZ407" s="237"/>
      <c r="DA407" s="237"/>
      <c r="DB407" s="237"/>
      <c r="DC407" s="237"/>
      <c r="DD407" s="237"/>
      <c r="DE407" s="237"/>
      <c r="DF407" s="237"/>
      <c r="DG407" s="237"/>
      <c r="DH407" s="237"/>
      <c r="DI407" s="237"/>
      <c r="DJ407" s="237"/>
      <c r="DK407" s="237"/>
      <c r="DL407" s="237"/>
      <c r="DM407" s="237"/>
      <c r="DN407" s="237"/>
      <c r="DO407" s="237"/>
      <c r="DP407" s="237"/>
      <c r="DQ407" s="237"/>
      <c r="DR407" s="237"/>
      <c r="DS407" s="237"/>
      <c r="DT407" s="237"/>
      <c r="DU407" s="237"/>
      <c r="DV407" s="237"/>
      <c r="DW407" s="237"/>
      <c r="DX407" s="237"/>
      <c r="DY407" s="237"/>
      <c r="DZ407" s="237"/>
      <c r="EA407" s="237"/>
      <c r="EB407" s="237"/>
      <c r="EC407" s="237"/>
      <c r="ED407" s="237"/>
      <c r="EE407" s="237"/>
      <c r="EF407" s="237"/>
      <c r="EG407" s="237"/>
      <c r="EH407" s="237"/>
      <c r="EI407" s="237"/>
      <c r="EJ407" s="237"/>
      <c r="EK407" s="237"/>
      <c r="EL407" s="237"/>
      <c r="EM407" s="237"/>
      <c r="EN407" s="237"/>
      <c r="EO407" s="237"/>
      <c r="EP407" s="237"/>
      <c r="EQ407" s="237"/>
      <c r="ER407" s="237"/>
      <c r="ES407" s="237"/>
      <c r="ET407" s="237"/>
      <c r="EU407" s="237"/>
      <c r="EV407" s="237"/>
      <c r="EW407" s="237"/>
      <c r="EX407" s="237"/>
      <c r="EY407" s="237"/>
      <c r="EZ407" s="237"/>
      <c r="FA407" s="237"/>
      <c r="FB407" s="237"/>
      <c r="FC407" s="237"/>
      <c r="FD407" s="237"/>
      <c r="FE407" s="237"/>
      <c r="FF407" s="237"/>
      <c r="FG407" s="237"/>
      <c r="FH407" s="237"/>
      <c r="FI407" s="237"/>
      <c r="FJ407" s="237"/>
      <c r="FK407" s="237"/>
      <c r="FL407" s="237"/>
      <c r="FM407" s="237"/>
      <c r="FN407" s="237"/>
      <c r="FO407" s="237"/>
      <c r="FP407" s="237"/>
      <c r="FQ407" s="237"/>
      <c r="FR407" s="237"/>
      <c r="FS407" s="237"/>
      <c r="FT407" s="237"/>
      <c r="FU407" s="237"/>
      <c r="FV407" s="237"/>
      <c r="FW407" s="237"/>
      <c r="FX407" s="237"/>
      <c r="FY407" s="237"/>
      <c r="FZ407" s="237"/>
      <c r="GA407" s="237"/>
      <c r="GB407" s="237"/>
      <c r="GC407" s="237"/>
      <c r="GD407" s="237"/>
      <c r="GE407" s="237"/>
      <c r="GF407" s="237"/>
      <c r="GG407" s="237"/>
      <c r="GH407" s="237"/>
      <c r="GI407" s="237"/>
      <c r="GJ407" s="237"/>
      <c r="GK407" s="237"/>
      <c r="GL407" s="237"/>
      <c r="GM407" s="237"/>
      <c r="GN407" s="237"/>
      <c r="GO407" s="237"/>
      <c r="GP407" s="237"/>
      <c r="GQ407" s="237"/>
    </row>
    <row r="408" spans="1:199" s="81" customFormat="1" ht="15" hidden="1">
      <c r="A408" s="126" t="s">
        <v>2423</v>
      </c>
      <c r="B408" s="247" t="s">
        <v>5745</v>
      </c>
      <c r="C408" s="242">
        <v>0</v>
      </c>
      <c r="D408" s="242">
        <v>0</v>
      </c>
      <c r="E408" s="242">
        <v>0</v>
      </c>
      <c r="F408" s="242">
        <v>0</v>
      </c>
      <c r="G408" s="242">
        <v>0</v>
      </c>
      <c r="H408" s="242">
        <v>0</v>
      </c>
      <c r="I408" s="242">
        <v>0</v>
      </c>
      <c r="J408" s="242">
        <v>0</v>
      </c>
      <c r="K408" s="242">
        <v>0</v>
      </c>
      <c r="L408" s="242">
        <v>0</v>
      </c>
      <c r="M408" s="242">
        <v>0</v>
      </c>
      <c r="N408" s="242">
        <v>0</v>
      </c>
      <c r="O408" s="242">
        <v>0</v>
      </c>
      <c r="P408" s="28"/>
      <c r="Q408" s="242">
        <f>SUM(D408:O408)</f>
        <v>0</v>
      </c>
      <c r="R408" s="242">
        <f>IF($R$19&lt;1,0,Q408/$R$19)</f>
        <v>0</v>
      </c>
      <c r="S408" s="243"/>
      <c r="T408" s="351">
        <f>IF(Q408=0,0,1)+IF(C408=0,0,1)+IF(D408=0,0,1)+IF(E408=0,0,1)+IF(F408=0,0,1)+IF(G408=0,0,1)+IF(H408=0,0,1)+IF(I408=0,0,1)+IF(J408=0,0,1)+IF(K408=0,0,1)+IF(L408=0,0,1)+IF(M408=0,0,1)+IF(N408=0,0,1)+IF(O408=0,0,1)</f>
        <v>0</v>
      </c>
      <c r="U408" s="237"/>
      <c r="V408" s="237"/>
      <c r="W408" s="237"/>
      <c r="X408" s="237"/>
      <c r="Y408" s="237"/>
      <c r="Z408" s="237"/>
      <c r="AA408" s="237"/>
      <c r="AB408" s="237"/>
      <c r="AC408" s="237"/>
      <c r="AD408" s="237"/>
      <c r="AE408" s="237"/>
      <c r="AF408" s="237"/>
      <c r="AG408" s="237"/>
      <c r="AH408" s="237"/>
      <c r="AI408" s="237"/>
      <c r="AJ408" s="237"/>
      <c r="AK408" s="237"/>
      <c r="AL408" s="237"/>
      <c r="AM408" s="237"/>
      <c r="AN408" s="237"/>
      <c r="AO408" s="237"/>
      <c r="AP408" s="237"/>
      <c r="AQ408" s="237"/>
      <c r="AR408" s="237"/>
      <c r="AS408" s="237"/>
      <c r="AT408" s="237"/>
      <c r="AU408" s="237"/>
      <c r="AV408" s="237"/>
      <c r="AW408" s="237"/>
      <c r="AX408" s="237"/>
      <c r="AY408" s="237"/>
      <c r="AZ408" s="237"/>
      <c r="BA408" s="237"/>
      <c r="BB408" s="237"/>
      <c r="BC408" s="237"/>
      <c r="BD408" s="237"/>
      <c r="BE408" s="237"/>
      <c r="BF408" s="237"/>
      <c r="BG408" s="237"/>
      <c r="BH408" s="237"/>
      <c r="BI408" s="237"/>
      <c r="BJ408" s="237"/>
      <c r="BK408" s="237"/>
      <c r="BL408" s="237"/>
      <c r="BM408" s="237"/>
      <c r="BN408" s="237"/>
      <c r="BO408" s="237"/>
      <c r="BP408" s="237"/>
      <c r="BQ408" s="237"/>
      <c r="BR408" s="237"/>
      <c r="BS408" s="237"/>
      <c r="BT408" s="237"/>
      <c r="BU408" s="237"/>
      <c r="BV408" s="237"/>
      <c r="BW408" s="237"/>
      <c r="BX408" s="237"/>
      <c r="BY408" s="237"/>
      <c r="BZ408" s="237"/>
      <c r="CA408" s="237"/>
      <c r="CB408" s="237"/>
      <c r="CC408" s="237"/>
      <c r="CD408" s="237"/>
      <c r="CE408" s="237"/>
      <c r="CF408" s="237"/>
      <c r="CG408" s="237"/>
      <c r="CH408" s="237"/>
      <c r="CI408" s="237"/>
      <c r="CJ408" s="237"/>
      <c r="CK408" s="237"/>
      <c r="CL408" s="237"/>
      <c r="CM408" s="237"/>
      <c r="CN408" s="237"/>
      <c r="CO408" s="237"/>
      <c r="CP408" s="237"/>
      <c r="CQ408" s="237"/>
      <c r="CR408" s="237"/>
      <c r="CS408" s="237"/>
      <c r="CT408" s="237"/>
      <c r="CU408" s="237"/>
      <c r="CV408" s="237"/>
      <c r="CW408" s="237"/>
      <c r="CX408" s="237"/>
      <c r="CY408" s="237"/>
      <c r="CZ408" s="237"/>
      <c r="DA408" s="237"/>
      <c r="DB408" s="237"/>
      <c r="DC408" s="237"/>
      <c r="DD408" s="237"/>
      <c r="DE408" s="237"/>
      <c r="DF408" s="237"/>
      <c r="DG408" s="237"/>
      <c r="DH408" s="237"/>
      <c r="DI408" s="237"/>
      <c r="DJ408" s="237"/>
      <c r="DK408" s="237"/>
      <c r="DL408" s="237"/>
      <c r="DM408" s="237"/>
      <c r="DN408" s="237"/>
      <c r="DO408" s="237"/>
      <c r="DP408" s="237"/>
      <c r="DQ408" s="237"/>
      <c r="DR408" s="237"/>
      <c r="DS408" s="237"/>
      <c r="DT408" s="237"/>
      <c r="DU408" s="237"/>
      <c r="DV408" s="237"/>
      <c r="DW408" s="237"/>
      <c r="DX408" s="237"/>
      <c r="DY408" s="237"/>
      <c r="DZ408" s="237"/>
      <c r="EA408" s="237"/>
      <c r="EB408" s="237"/>
      <c r="EC408" s="237"/>
      <c r="ED408" s="237"/>
      <c r="EE408" s="237"/>
      <c r="EF408" s="237"/>
      <c r="EG408" s="237"/>
      <c r="EH408" s="237"/>
      <c r="EI408" s="237"/>
      <c r="EJ408" s="237"/>
      <c r="EK408" s="237"/>
      <c r="EL408" s="237"/>
      <c r="EM408" s="237"/>
      <c r="EN408" s="237"/>
      <c r="EO408" s="237"/>
      <c r="EP408" s="237"/>
      <c r="EQ408" s="237"/>
      <c r="ER408" s="237"/>
      <c r="ES408" s="237"/>
      <c r="ET408" s="237"/>
      <c r="EU408" s="237"/>
      <c r="EV408" s="237"/>
      <c r="EW408" s="237"/>
      <c r="EX408" s="237"/>
      <c r="EY408" s="237"/>
      <c r="EZ408" s="237"/>
      <c r="FA408" s="237"/>
      <c r="FB408" s="237"/>
      <c r="FC408" s="237"/>
      <c r="FD408" s="237"/>
      <c r="FE408" s="237"/>
      <c r="FF408" s="237"/>
      <c r="FG408" s="237"/>
      <c r="FH408" s="237"/>
      <c r="FI408" s="237"/>
      <c r="FJ408" s="237"/>
      <c r="FK408" s="237"/>
      <c r="FL408" s="237"/>
      <c r="FM408" s="237"/>
      <c r="FN408" s="237"/>
      <c r="FO408" s="237"/>
      <c r="FP408" s="237"/>
      <c r="FQ408" s="237"/>
      <c r="FR408" s="237"/>
      <c r="FS408" s="237"/>
      <c r="FT408" s="237"/>
      <c r="FU408" s="237"/>
      <c r="FV408" s="237"/>
      <c r="FW408" s="237"/>
      <c r="FX408" s="237"/>
      <c r="FY408" s="237"/>
      <c r="FZ408" s="237"/>
      <c r="GA408" s="237"/>
      <c r="GB408" s="237"/>
      <c r="GC408" s="237"/>
      <c r="GD408" s="237"/>
      <c r="GE408" s="237"/>
      <c r="GF408" s="237"/>
      <c r="GG408" s="237"/>
      <c r="GH408" s="237"/>
      <c r="GI408" s="237"/>
      <c r="GJ408" s="237"/>
      <c r="GK408" s="237"/>
      <c r="GL408" s="237"/>
      <c r="GM408" s="237"/>
      <c r="GN408" s="237"/>
      <c r="GO408" s="237"/>
      <c r="GP408" s="237"/>
      <c r="GQ408" s="237"/>
    </row>
    <row r="409" spans="1:199" s="81" customFormat="1" ht="15" customHeight="1">
      <c r="A409" s="126" t="s">
        <v>2424</v>
      </c>
      <c r="B409" s="247" t="s">
        <v>5746</v>
      </c>
      <c r="C409" s="242">
        <v>0</v>
      </c>
      <c r="D409" s="242">
        <v>0</v>
      </c>
      <c r="E409" s="242">
        <v>0</v>
      </c>
      <c r="F409" s="242">
        <v>0</v>
      </c>
      <c r="G409" s="242">
        <v>0</v>
      </c>
      <c r="H409" s="242">
        <v>0</v>
      </c>
      <c r="I409" s="242">
        <v>0</v>
      </c>
      <c r="J409" s="242">
        <v>0</v>
      </c>
      <c r="K409" s="242">
        <v>429.13</v>
      </c>
      <c r="L409" s="242">
        <v>316.82</v>
      </c>
      <c r="M409" s="242">
        <v>33.71</v>
      </c>
      <c r="N409" s="242">
        <v>0</v>
      </c>
      <c r="O409" s="242">
        <v>388.33</v>
      </c>
      <c r="P409" s="28"/>
      <c r="Q409" s="242">
        <f>SUM(D409:O409)</f>
        <v>1167.99</v>
      </c>
      <c r="R409" s="242">
        <f>IF($R$19&lt;1,0,Q409/$R$19)</f>
        <v>4.02755172413793</v>
      </c>
      <c r="S409" s="243"/>
      <c r="T409" s="351">
        <f>IF(Q409=0,0,1)+IF(C409=0,0,1)+IF(D409=0,0,1)+IF(E409=0,0,1)+IF(F409=0,0,1)+IF(G409=0,0,1)+IF(H409=0,0,1)+IF(I409=0,0,1)+IF(J409=0,0,1)+IF(K409=0,0,1)+IF(L409=0,0,1)+IF(M409=0,0,1)+IF(N409=0,0,1)+IF(O409=0,0,1)</f>
        <v>5</v>
      </c>
      <c r="U409" s="237"/>
      <c r="V409" s="237"/>
      <c r="W409" s="237"/>
      <c r="X409" s="237"/>
      <c r="Y409" s="237"/>
      <c r="Z409" s="237"/>
      <c r="AA409" s="237"/>
      <c r="AB409" s="237"/>
      <c r="AC409" s="237"/>
      <c r="AD409" s="237"/>
      <c r="AE409" s="237"/>
      <c r="AF409" s="237"/>
      <c r="AG409" s="237"/>
      <c r="AH409" s="237"/>
      <c r="AI409" s="237"/>
      <c r="AJ409" s="237"/>
      <c r="AK409" s="237"/>
      <c r="AL409" s="237"/>
      <c r="AM409" s="237"/>
      <c r="AN409" s="237"/>
      <c r="AO409" s="237"/>
      <c r="AP409" s="237"/>
      <c r="AQ409" s="237"/>
      <c r="AR409" s="237"/>
      <c r="AS409" s="237"/>
      <c r="AT409" s="237"/>
      <c r="AU409" s="237"/>
      <c r="AV409" s="237"/>
      <c r="AW409" s="237"/>
      <c r="AX409" s="237"/>
      <c r="AY409" s="237"/>
      <c r="AZ409" s="237"/>
      <c r="BA409" s="237"/>
      <c r="BB409" s="237"/>
      <c r="BC409" s="237"/>
      <c r="BD409" s="237"/>
      <c r="BE409" s="237"/>
      <c r="BF409" s="237"/>
      <c r="BG409" s="237"/>
      <c r="BH409" s="237"/>
      <c r="BI409" s="237"/>
      <c r="BJ409" s="237"/>
      <c r="BK409" s="237"/>
      <c r="BL409" s="237"/>
      <c r="BM409" s="237"/>
      <c r="BN409" s="237"/>
      <c r="BO409" s="237"/>
      <c r="BP409" s="237"/>
      <c r="BQ409" s="237"/>
      <c r="BR409" s="237"/>
      <c r="BS409" s="237"/>
      <c r="BT409" s="237"/>
      <c r="BU409" s="237"/>
      <c r="BV409" s="237"/>
      <c r="BW409" s="237"/>
      <c r="BX409" s="237"/>
      <c r="BY409" s="237"/>
      <c r="BZ409" s="237"/>
      <c r="CA409" s="237"/>
      <c r="CB409" s="237"/>
      <c r="CC409" s="237"/>
      <c r="CD409" s="237"/>
      <c r="CE409" s="237"/>
      <c r="CF409" s="237"/>
      <c r="CG409" s="237"/>
      <c r="CH409" s="237"/>
      <c r="CI409" s="237"/>
      <c r="CJ409" s="237"/>
      <c r="CK409" s="237"/>
      <c r="CL409" s="237"/>
      <c r="CM409" s="237"/>
      <c r="CN409" s="237"/>
      <c r="CO409" s="237"/>
      <c r="CP409" s="237"/>
      <c r="CQ409" s="237"/>
      <c r="CR409" s="237"/>
      <c r="CS409" s="237"/>
      <c r="CT409" s="237"/>
      <c r="CU409" s="237"/>
      <c r="CV409" s="237"/>
      <c r="CW409" s="237"/>
      <c r="CX409" s="237"/>
      <c r="CY409" s="237"/>
      <c r="CZ409" s="237"/>
      <c r="DA409" s="237"/>
      <c r="DB409" s="237"/>
      <c r="DC409" s="237"/>
      <c r="DD409" s="237"/>
      <c r="DE409" s="237"/>
      <c r="DF409" s="237"/>
      <c r="DG409" s="237"/>
      <c r="DH409" s="237"/>
      <c r="DI409" s="237"/>
      <c r="DJ409" s="237"/>
      <c r="DK409" s="237"/>
      <c r="DL409" s="237"/>
      <c r="DM409" s="237"/>
      <c r="DN409" s="237"/>
      <c r="DO409" s="237"/>
      <c r="DP409" s="237"/>
      <c r="DQ409" s="237"/>
      <c r="DR409" s="237"/>
      <c r="DS409" s="237"/>
      <c r="DT409" s="237"/>
      <c r="DU409" s="237"/>
      <c r="DV409" s="237"/>
      <c r="DW409" s="237"/>
      <c r="DX409" s="237"/>
      <c r="DY409" s="237"/>
      <c r="DZ409" s="237"/>
      <c r="EA409" s="237"/>
      <c r="EB409" s="237"/>
      <c r="EC409" s="237"/>
      <c r="ED409" s="237"/>
      <c r="EE409" s="237"/>
      <c r="EF409" s="237"/>
      <c r="EG409" s="237"/>
      <c r="EH409" s="237"/>
      <c r="EI409" s="237"/>
      <c r="EJ409" s="237"/>
      <c r="EK409" s="237"/>
      <c r="EL409" s="237"/>
      <c r="EM409" s="237"/>
      <c r="EN409" s="237"/>
      <c r="EO409" s="237"/>
      <c r="EP409" s="237"/>
      <c r="EQ409" s="237"/>
      <c r="ER409" s="237"/>
      <c r="ES409" s="237"/>
      <c r="ET409" s="237"/>
      <c r="EU409" s="237"/>
      <c r="EV409" s="237"/>
      <c r="EW409" s="237"/>
      <c r="EX409" s="237"/>
      <c r="EY409" s="237"/>
      <c r="EZ409" s="237"/>
      <c r="FA409" s="237"/>
      <c r="FB409" s="237"/>
      <c r="FC409" s="237"/>
      <c r="FD409" s="237"/>
      <c r="FE409" s="237"/>
      <c r="FF409" s="237"/>
      <c r="FG409" s="237"/>
      <c r="FH409" s="237"/>
      <c r="FI409" s="237"/>
      <c r="FJ409" s="237"/>
      <c r="FK409" s="237"/>
      <c r="FL409" s="237"/>
      <c r="FM409" s="237"/>
      <c r="FN409" s="237"/>
      <c r="FO409" s="237"/>
      <c r="FP409" s="237"/>
      <c r="FQ409" s="237"/>
      <c r="FR409" s="237"/>
      <c r="FS409" s="237"/>
      <c r="FT409" s="237"/>
      <c r="FU409" s="237"/>
      <c r="FV409" s="237"/>
      <c r="FW409" s="237"/>
      <c r="FX409" s="237"/>
      <c r="FY409" s="237"/>
      <c r="FZ409" s="237"/>
      <c r="GA409" s="237"/>
      <c r="GB409" s="237"/>
      <c r="GC409" s="237"/>
      <c r="GD409" s="237"/>
      <c r="GE409" s="237"/>
      <c r="GF409" s="237"/>
      <c r="GG409" s="237"/>
      <c r="GH409" s="237"/>
      <c r="GI409" s="237"/>
      <c r="GJ409" s="237"/>
      <c r="GK409" s="237"/>
      <c r="GL409" s="237"/>
      <c r="GM409" s="237"/>
      <c r="GN409" s="237"/>
      <c r="GO409" s="237"/>
      <c r="GP409" s="237"/>
      <c r="GQ409" s="237"/>
    </row>
    <row r="410" spans="1:199" s="81" customFormat="1" ht="15" hidden="1">
      <c r="A410" s="126" t="s">
        <v>2425</v>
      </c>
      <c r="B410" s="247" t="s">
        <v>5747</v>
      </c>
      <c r="C410" s="242">
        <v>0</v>
      </c>
      <c r="D410" s="242">
        <v>0</v>
      </c>
      <c r="E410" s="242">
        <v>0</v>
      </c>
      <c r="F410" s="242">
        <v>0</v>
      </c>
      <c r="G410" s="242">
        <v>0</v>
      </c>
      <c r="H410" s="242">
        <v>0</v>
      </c>
      <c r="I410" s="242">
        <v>0</v>
      </c>
      <c r="J410" s="242">
        <v>0</v>
      </c>
      <c r="K410" s="242">
        <v>0</v>
      </c>
      <c r="L410" s="242">
        <v>0</v>
      </c>
      <c r="M410" s="242">
        <v>0</v>
      </c>
      <c r="N410" s="242">
        <v>0</v>
      </c>
      <c r="O410" s="242">
        <v>0</v>
      </c>
      <c r="P410" s="28"/>
      <c r="Q410" s="242">
        <f>SUM(D410:O410)</f>
        <v>0</v>
      </c>
      <c r="R410" s="242">
        <f>IF($R$19&lt;1,0,Q410/$R$19)</f>
        <v>0</v>
      </c>
      <c r="S410" s="243"/>
      <c r="T410" s="351">
        <f>IF(Q410=0,0,1)+IF(C410=0,0,1)+IF(D410=0,0,1)+IF(E410=0,0,1)+IF(F410=0,0,1)+IF(G410=0,0,1)+IF(H410=0,0,1)+IF(I410=0,0,1)+IF(J410=0,0,1)+IF(K410=0,0,1)+IF(L410=0,0,1)+IF(M410=0,0,1)+IF(N410=0,0,1)+IF(O410=0,0,1)</f>
        <v>0</v>
      </c>
      <c r="U410" s="237"/>
      <c r="V410" s="237"/>
      <c r="W410" s="237"/>
      <c r="X410" s="237"/>
      <c r="Y410" s="237"/>
      <c r="Z410" s="237"/>
      <c r="AA410" s="237"/>
      <c r="AB410" s="237"/>
      <c r="AC410" s="237"/>
      <c r="AD410" s="237"/>
      <c r="AE410" s="237"/>
      <c r="AF410" s="237"/>
      <c r="AG410" s="237"/>
      <c r="AH410" s="237"/>
      <c r="AI410" s="237"/>
      <c r="AJ410" s="237"/>
      <c r="AK410" s="237"/>
      <c r="AL410" s="237"/>
      <c r="AM410" s="237"/>
      <c r="AN410" s="237"/>
      <c r="AO410" s="237"/>
      <c r="AP410" s="237"/>
      <c r="AQ410" s="237"/>
      <c r="AR410" s="237"/>
      <c r="AS410" s="237"/>
      <c r="AT410" s="237"/>
      <c r="AU410" s="237"/>
      <c r="AV410" s="237"/>
      <c r="AW410" s="237"/>
      <c r="AX410" s="237"/>
      <c r="AY410" s="237"/>
      <c r="AZ410" s="237"/>
      <c r="BA410" s="237"/>
      <c r="BB410" s="237"/>
      <c r="BC410" s="237"/>
      <c r="BD410" s="237"/>
      <c r="BE410" s="237"/>
      <c r="BF410" s="237"/>
      <c r="BG410" s="237"/>
      <c r="BH410" s="237"/>
      <c r="BI410" s="237"/>
      <c r="BJ410" s="237"/>
      <c r="BK410" s="237"/>
      <c r="BL410" s="237"/>
      <c r="BM410" s="237"/>
      <c r="BN410" s="237"/>
      <c r="BO410" s="237"/>
      <c r="BP410" s="237"/>
      <c r="BQ410" s="237"/>
      <c r="BR410" s="237"/>
      <c r="BS410" s="237"/>
      <c r="BT410" s="237"/>
      <c r="BU410" s="237"/>
      <c r="BV410" s="237"/>
      <c r="BW410" s="237"/>
      <c r="BX410" s="237"/>
      <c r="BY410" s="237"/>
      <c r="BZ410" s="237"/>
      <c r="CA410" s="237"/>
      <c r="CB410" s="237"/>
      <c r="CC410" s="237"/>
      <c r="CD410" s="237"/>
      <c r="CE410" s="237"/>
      <c r="CF410" s="237"/>
      <c r="CG410" s="237"/>
      <c r="CH410" s="237"/>
      <c r="CI410" s="237"/>
      <c r="CJ410" s="237"/>
      <c r="CK410" s="237"/>
      <c r="CL410" s="237"/>
      <c r="CM410" s="237"/>
      <c r="CN410" s="237"/>
      <c r="CO410" s="237"/>
      <c r="CP410" s="237"/>
      <c r="CQ410" s="237"/>
      <c r="CR410" s="237"/>
      <c r="CS410" s="237"/>
      <c r="CT410" s="237"/>
      <c r="CU410" s="237"/>
      <c r="CV410" s="237"/>
      <c r="CW410" s="237"/>
      <c r="CX410" s="237"/>
      <c r="CY410" s="237"/>
      <c r="CZ410" s="237"/>
      <c r="DA410" s="237"/>
      <c r="DB410" s="237"/>
      <c r="DC410" s="237"/>
      <c r="DD410" s="237"/>
      <c r="DE410" s="237"/>
      <c r="DF410" s="237"/>
      <c r="DG410" s="237"/>
      <c r="DH410" s="237"/>
      <c r="DI410" s="237"/>
      <c r="DJ410" s="237"/>
      <c r="DK410" s="237"/>
      <c r="DL410" s="237"/>
      <c r="DM410" s="237"/>
      <c r="DN410" s="237"/>
      <c r="DO410" s="237"/>
      <c r="DP410" s="237"/>
      <c r="DQ410" s="237"/>
      <c r="DR410" s="237"/>
      <c r="DS410" s="237"/>
      <c r="DT410" s="237"/>
      <c r="DU410" s="237"/>
      <c r="DV410" s="237"/>
      <c r="DW410" s="237"/>
      <c r="DX410" s="237"/>
      <c r="DY410" s="237"/>
      <c r="DZ410" s="237"/>
      <c r="EA410" s="237"/>
      <c r="EB410" s="237"/>
      <c r="EC410" s="237"/>
      <c r="ED410" s="237"/>
      <c r="EE410" s="237"/>
      <c r="EF410" s="237"/>
      <c r="EG410" s="237"/>
      <c r="EH410" s="237"/>
      <c r="EI410" s="237"/>
      <c r="EJ410" s="237"/>
      <c r="EK410" s="237"/>
      <c r="EL410" s="237"/>
      <c r="EM410" s="237"/>
      <c r="EN410" s="237"/>
      <c r="EO410" s="237"/>
      <c r="EP410" s="237"/>
      <c r="EQ410" s="237"/>
      <c r="ER410" s="237"/>
      <c r="ES410" s="237"/>
      <c r="ET410" s="237"/>
      <c r="EU410" s="237"/>
      <c r="EV410" s="237"/>
      <c r="EW410" s="237"/>
      <c r="EX410" s="237"/>
      <c r="EY410" s="237"/>
      <c r="EZ410" s="237"/>
      <c r="FA410" s="237"/>
      <c r="FB410" s="237"/>
      <c r="FC410" s="237"/>
      <c r="FD410" s="237"/>
      <c r="FE410" s="237"/>
      <c r="FF410" s="237"/>
      <c r="FG410" s="237"/>
      <c r="FH410" s="237"/>
      <c r="FI410" s="237"/>
      <c r="FJ410" s="237"/>
      <c r="FK410" s="237"/>
      <c r="FL410" s="237"/>
      <c r="FM410" s="237"/>
      <c r="FN410" s="237"/>
      <c r="FO410" s="237"/>
      <c r="FP410" s="237"/>
      <c r="FQ410" s="237"/>
      <c r="FR410" s="237"/>
      <c r="FS410" s="237"/>
      <c r="FT410" s="237"/>
      <c r="FU410" s="237"/>
      <c r="FV410" s="237"/>
      <c r="FW410" s="237"/>
      <c r="FX410" s="237"/>
      <c r="FY410" s="237"/>
      <c r="FZ410" s="237"/>
      <c r="GA410" s="237"/>
      <c r="GB410" s="237"/>
      <c r="GC410" s="237"/>
      <c r="GD410" s="237"/>
      <c r="GE410" s="237"/>
      <c r="GF410" s="237"/>
      <c r="GG410" s="237"/>
      <c r="GH410" s="237"/>
      <c r="GI410" s="237"/>
      <c r="GJ410" s="237"/>
      <c r="GK410" s="237"/>
      <c r="GL410" s="237"/>
      <c r="GM410" s="237"/>
      <c r="GN410" s="237"/>
      <c r="GO410" s="237"/>
      <c r="GP410" s="237"/>
      <c r="GQ410" s="237"/>
    </row>
    <row r="411" spans="1:199" s="81" customFormat="1" ht="15" customHeight="1">
      <c r="A411" s="126" t="s">
        <v>2426</v>
      </c>
      <c r="B411" s="247" t="s">
        <v>5748</v>
      </c>
      <c r="C411" s="242">
        <v>0</v>
      </c>
      <c r="D411" s="242">
        <v>0</v>
      </c>
      <c r="E411" s="242">
        <v>0</v>
      </c>
      <c r="F411" s="242">
        <v>0</v>
      </c>
      <c r="G411" s="242">
        <v>0</v>
      </c>
      <c r="H411" s="242">
        <v>0</v>
      </c>
      <c r="I411" s="242">
        <v>0</v>
      </c>
      <c r="J411" s="242">
        <v>0</v>
      </c>
      <c r="K411" s="242">
        <v>0</v>
      </c>
      <c r="L411" s="242">
        <v>0</v>
      </c>
      <c r="M411" s="242">
        <v>0</v>
      </c>
      <c r="N411" s="242">
        <v>0</v>
      </c>
      <c r="O411" s="242">
        <v>435.41</v>
      </c>
      <c r="P411" s="28"/>
      <c r="Q411" s="242">
        <f>SUM(D411:O411)</f>
        <v>435.41</v>
      </c>
      <c r="R411" s="242">
        <f>IF($R$19&lt;1,0,Q411/$R$19)</f>
        <v>1.50141379310345</v>
      </c>
      <c r="S411" s="243"/>
      <c r="T411" s="351">
        <f>IF(Q411=0,0,1)+IF(C411=0,0,1)+IF(D411=0,0,1)+IF(E411=0,0,1)+IF(F411=0,0,1)+IF(G411=0,0,1)+IF(H411=0,0,1)+IF(I411=0,0,1)+IF(J411=0,0,1)+IF(K411=0,0,1)+IF(L411=0,0,1)+IF(M411=0,0,1)+IF(N411=0,0,1)+IF(O411=0,0,1)</f>
        <v>2</v>
      </c>
      <c r="U411" s="237"/>
      <c r="V411" s="237"/>
      <c r="W411" s="237"/>
      <c r="X411" s="237"/>
      <c r="Y411" s="237"/>
      <c r="Z411" s="237"/>
      <c r="AA411" s="237"/>
      <c r="AB411" s="237"/>
      <c r="AC411" s="237"/>
      <c r="AD411" s="237"/>
      <c r="AE411" s="237"/>
      <c r="AF411" s="237"/>
      <c r="AG411" s="237"/>
      <c r="AH411" s="237"/>
      <c r="AI411" s="237"/>
      <c r="AJ411" s="237"/>
      <c r="AK411" s="237"/>
      <c r="AL411" s="237"/>
      <c r="AM411" s="237"/>
      <c r="AN411" s="237"/>
      <c r="AO411" s="237"/>
      <c r="AP411" s="237"/>
      <c r="AQ411" s="237"/>
      <c r="AR411" s="237"/>
      <c r="AS411" s="237"/>
      <c r="AT411" s="237"/>
      <c r="AU411" s="237"/>
      <c r="AV411" s="237"/>
      <c r="AW411" s="237"/>
      <c r="AX411" s="237"/>
      <c r="AY411" s="237"/>
      <c r="AZ411" s="237"/>
      <c r="BA411" s="237"/>
      <c r="BB411" s="237"/>
      <c r="BC411" s="237"/>
      <c r="BD411" s="237"/>
      <c r="BE411" s="237"/>
      <c r="BF411" s="237"/>
      <c r="BG411" s="237"/>
      <c r="BH411" s="237"/>
      <c r="BI411" s="237"/>
      <c r="BJ411" s="237"/>
      <c r="BK411" s="237"/>
      <c r="BL411" s="237"/>
      <c r="BM411" s="237"/>
      <c r="BN411" s="237"/>
      <c r="BO411" s="237"/>
      <c r="BP411" s="237"/>
      <c r="BQ411" s="237"/>
      <c r="BR411" s="237"/>
      <c r="BS411" s="237"/>
      <c r="BT411" s="237"/>
      <c r="BU411" s="237"/>
      <c r="BV411" s="237"/>
      <c r="BW411" s="237"/>
      <c r="BX411" s="237"/>
      <c r="BY411" s="237"/>
      <c r="BZ411" s="237"/>
      <c r="CA411" s="237"/>
      <c r="CB411" s="237"/>
      <c r="CC411" s="237"/>
      <c r="CD411" s="237"/>
      <c r="CE411" s="237"/>
      <c r="CF411" s="237"/>
      <c r="CG411" s="237"/>
      <c r="CH411" s="237"/>
      <c r="CI411" s="237"/>
      <c r="CJ411" s="237"/>
      <c r="CK411" s="237"/>
      <c r="CL411" s="237"/>
      <c r="CM411" s="237"/>
      <c r="CN411" s="237"/>
      <c r="CO411" s="237"/>
      <c r="CP411" s="237"/>
      <c r="CQ411" s="237"/>
      <c r="CR411" s="237"/>
      <c r="CS411" s="237"/>
      <c r="CT411" s="237"/>
      <c r="CU411" s="237"/>
      <c r="CV411" s="237"/>
      <c r="CW411" s="237"/>
      <c r="CX411" s="237"/>
      <c r="CY411" s="237"/>
      <c r="CZ411" s="237"/>
      <c r="DA411" s="237"/>
      <c r="DB411" s="237"/>
      <c r="DC411" s="237"/>
      <c r="DD411" s="237"/>
      <c r="DE411" s="237"/>
      <c r="DF411" s="237"/>
      <c r="DG411" s="237"/>
      <c r="DH411" s="237"/>
      <c r="DI411" s="237"/>
      <c r="DJ411" s="237"/>
      <c r="DK411" s="237"/>
      <c r="DL411" s="237"/>
      <c r="DM411" s="237"/>
      <c r="DN411" s="237"/>
      <c r="DO411" s="237"/>
      <c r="DP411" s="237"/>
      <c r="DQ411" s="237"/>
      <c r="DR411" s="237"/>
      <c r="DS411" s="237"/>
      <c r="DT411" s="237"/>
      <c r="DU411" s="237"/>
      <c r="DV411" s="237"/>
      <c r="DW411" s="237"/>
      <c r="DX411" s="237"/>
      <c r="DY411" s="237"/>
      <c r="DZ411" s="237"/>
      <c r="EA411" s="237"/>
      <c r="EB411" s="237"/>
      <c r="EC411" s="237"/>
      <c r="ED411" s="237"/>
      <c r="EE411" s="237"/>
      <c r="EF411" s="237"/>
      <c r="EG411" s="237"/>
      <c r="EH411" s="237"/>
      <c r="EI411" s="237"/>
      <c r="EJ411" s="237"/>
      <c r="EK411" s="237"/>
      <c r="EL411" s="237"/>
      <c r="EM411" s="237"/>
      <c r="EN411" s="237"/>
      <c r="EO411" s="237"/>
      <c r="EP411" s="237"/>
      <c r="EQ411" s="237"/>
      <c r="ER411" s="237"/>
      <c r="ES411" s="237"/>
      <c r="ET411" s="237"/>
      <c r="EU411" s="237"/>
      <c r="EV411" s="237"/>
      <c r="EW411" s="237"/>
      <c r="EX411" s="237"/>
      <c r="EY411" s="237"/>
      <c r="EZ411" s="237"/>
      <c r="FA411" s="237"/>
      <c r="FB411" s="237"/>
      <c r="FC411" s="237"/>
      <c r="FD411" s="237"/>
      <c r="FE411" s="237"/>
      <c r="FF411" s="237"/>
      <c r="FG411" s="237"/>
      <c r="FH411" s="237"/>
      <c r="FI411" s="237"/>
      <c r="FJ411" s="237"/>
      <c r="FK411" s="237"/>
      <c r="FL411" s="237"/>
      <c r="FM411" s="237"/>
      <c r="FN411" s="237"/>
      <c r="FO411" s="237"/>
      <c r="FP411" s="237"/>
      <c r="FQ411" s="237"/>
      <c r="FR411" s="237"/>
      <c r="FS411" s="237"/>
      <c r="FT411" s="237"/>
      <c r="FU411" s="237"/>
      <c r="FV411" s="237"/>
      <c r="FW411" s="237"/>
      <c r="FX411" s="237"/>
      <c r="FY411" s="237"/>
      <c r="FZ411" s="237"/>
      <c r="GA411" s="237"/>
      <c r="GB411" s="237"/>
      <c r="GC411" s="237"/>
      <c r="GD411" s="237"/>
      <c r="GE411" s="237"/>
      <c r="GF411" s="237"/>
      <c r="GG411" s="237"/>
      <c r="GH411" s="237"/>
      <c r="GI411" s="237"/>
      <c r="GJ411" s="237"/>
      <c r="GK411" s="237"/>
      <c r="GL411" s="237"/>
      <c r="GM411" s="237"/>
      <c r="GN411" s="237"/>
      <c r="GO411" s="237"/>
      <c r="GP411" s="237"/>
      <c r="GQ411" s="237"/>
    </row>
    <row r="412" spans="1:199" s="81" customFormat="1" ht="15" hidden="1">
      <c r="A412" s="126" t="s">
        <v>2427</v>
      </c>
      <c r="B412" s="247" t="s">
        <v>5749</v>
      </c>
      <c r="C412" s="242">
        <v>0</v>
      </c>
      <c r="D412" s="242">
        <v>0</v>
      </c>
      <c r="E412" s="242">
        <v>0</v>
      </c>
      <c r="F412" s="242">
        <v>0</v>
      </c>
      <c r="G412" s="242">
        <v>0</v>
      </c>
      <c r="H412" s="242">
        <v>0</v>
      </c>
      <c r="I412" s="242">
        <v>0</v>
      </c>
      <c r="J412" s="242">
        <v>0</v>
      </c>
      <c r="K412" s="242">
        <v>0</v>
      </c>
      <c r="L412" s="242">
        <v>0</v>
      </c>
      <c r="M412" s="242">
        <v>0</v>
      </c>
      <c r="N412" s="242">
        <v>0</v>
      </c>
      <c r="O412" s="242">
        <v>0</v>
      </c>
      <c r="P412" s="28"/>
      <c r="Q412" s="242">
        <f>SUM(D412:O412)</f>
        <v>0</v>
      </c>
      <c r="R412" s="242">
        <f>IF($R$19&lt;1,0,Q412/$R$19)</f>
        <v>0</v>
      </c>
      <c r="S412" s="243"/>
      <c r="T412" s="351">
        <f>IF(Q412=0,0,1)+IF(C412=0,0,1)+IF(D412=0,0,1)+IF(E412=0,0,1)+IF(F412=0,0,1)+IF(G412=0,0,1)+IF(H412=0,0,1)+IF(I412=0,0,1)+IF(J412=0,0,1)+IF(K412=0,0,1)+IF(L412=0,0,1)+IF(M412=0,0,1)+IF(N412=0,0,1)+IF(O412=0,0,1)</f>
        <v>0</v>
      </c>
      <c r="U412" s="237"/>
      <c r="V412" s="237"/>
      <c r="W412" s="237"/>
      <c r="X412" s="237"/>
      <c r="Y412" s="237"/>
      <c r="Z412" s="237"/>
      <c r="AA412" s="237"/>
      <c r="AB412" s="237"/>
      <c r="AC412" s="237"/>
      <c r="AD412" s="237"/>
      <c r="AE412" s="237"/>
      <c r="AF412" s="237"/>
      <c r="AG412" s="237"/>
      <c r="AH412" s="237"/>
      <c r="AI412" s="237"/>
      <c r="AJ412" s="237"/>
      <c r="AK412" s="237"/>
      <c r="AL412" s="237"/>
      <c r="AM412" s="237"/>
      <c r="AN412" s="237"/>
      <c r="AO412" s="237"/>
      <c r="AP412" s="237"/>
      <c r="AQ412" s="237"/>
      <c r="AR412" s="237"/>
      <c r="AS412" s="237"/>
      <c r="AT412" s="237"/>
      <c r="AU412" s="237"/>
      <c r="AV412" s="237"/>
      <c r="AW412" s="237"/>
      <c r="AX412" s="237"/>
      <c r="AY412" s="237"/>
      <c r="AZ412" s="237"/>
      <c r="BA412" s="237"/>
      <c r="BB412" s="237"/>
      <c r="BC412" s="237"/>
      <c r="BD412" s="237"/>
      <c r="BE412" s="237"/>
      <c r="BF412" s="237"/>
      <c r="BG412" s="237"/>
      <c r="BH412" s="237"/>
      <c r="BI412" s="237"/>
      <c r="BJ412" s="237"/>
      <c r="BK412" s="237"/>
      <c r="BL412" s="237"/>
      <c r="BM412" s="237"/>
      <c r="BN412" s="237"/>
      <c r="BO412" s="237"/>
      <c r="BP412" s="237"/>
      <c r="BQ412" s="237"/>
      <c r="BR412" s="237"/>
      <c r="BS412" s="237"/>
      <c r="BT412" s="237"/>
      <c r="BU412" s="237"/>
      <c r="BV412" s="237"/>
      <c r="BW412" s="237"/>
      <c r="BX412" s="237"/>
      <c r="BY412" s="237"/>
      <c r="BZ412" s="237"/>
      <c r="CA412" s="237"/>
      <c r="CB412" s="237"/>
      <c r="CC412" s="237"/>
      <c r="CD412" s="237"/>
      <c r="CE412" s="237"/>
      <c r="CF412" s="237"/>
      <c r="CG412" s="237"/>
      <c r="CH412" s="237"/>
      <c r="CI412" s="237"/>
      <c r="CJ412" s="237"/>
      <c r="CK412" s="237"/>
      <c r="CL412" s="237"/>
      <c r="CM412" s="237"/>
      <c r="CN412" s="237"/>
      <c r="CO412" s="237"/>
      <c r="CP412" s="237"/>
      <c r="CQ412" s="237"/>
      <c r="CR412" s="237"/>
      <c r="CS412" s="237"/>
      <c r="CT412" s="237"/>
      <c r="CU412" s="237"/>
      <c r="CV412" s="237"/>
      <c r="CW412" s="237"/>
      <c r="CX412" s="237"/>
      <c r="CY412" s="237"/>
      <c r="CZ412" s="237"/>
      <c r="DA412" s="237"/>
      <c r="DB412" s="237"/>
      <c r="DC412" s="237"/>
      <c r="DD412" s="237"/>
      <c r="DE412" s="237"/>
      <c r="DF412" s="237"/>
      <c r="DG412" s="237"/>
      <c r="DH412" s="237"/>
      <c r="DI412" s="237"/>
      <c r="DJ412" s="237"/>
      <c r="DK412" s="237"/>
      <c r="DL412" s="237"/>
      <c r="DM412" s="237"/>
      <c r="DN412" s="237"/>
      <c r="DO412" s="237"/>
      <c r="DP412" s="237"/>
      <c r="DQ412" s="237"/>
      <c r="DR412" s="237"/>
      <c r="DS412" s="237"/>
      <c r="DT412" s="237"/>
      <c r="DU412" s="237"/>
      <c r="DV412" s="237"/>
      <c r="DW412" s="237"/>
      <c r="DX412" s="237"/>
      <c r="DY412" s="237"/>
      <c r="DZ412" s="237"/>
      <c r="EA412" s="237"/>
      <c r="EB412" s="237"/>
      <c r="EC412" s="237"/>
      <c r="ED412" s="237"/>
      <c r="EE412" s="237"/>
      <c r="EF412" s="237"/>
      <c r="EG412" s="237"/>
      <c r="EH412" s="237"/>
      <c r="EI412" s="237"/>
      <c r="EJ412" s="237"/>
      <c r="EK412" s="237"/>
      <c r="EL412" s="237"/>
      <c r="EM412" s="237"/>
      <c r="EN412" s="237"/>
      <c r="EO412" s="237"/>
      <c r="EP412" s="237"/>
      <c r="EQ412" s="237"/>
      <c r="ER412" s="237"/>
      <c r="ES412" s="237"/>
      <c r="ET412" s="237"/>
      <c r="EU412" s="237"/>
      <c r="EV412" s="237"/>
      <c r="EW412" s="237"/>
      <c r="EX412" s="237"/>
      <c r="EY412" s="237"/>
      <c r="EZ412" s="237"/>
      <c r="FA412" s="237"/>
      <c r="FB412" s="237"/>
      <c r="FC412" s="237"/>
      <c r="FD412" s="237"/>
      <c r="FE412" s="237"/>
      <c r="FF412" s="237"/>
      <c r="FG412" s="237"/>
      <c r="FH412" s="237"/>
      <c r="FI412" s="237"/>
      <c r="FJ412" s="237"/>
      <c r="FK412" s="237"/>
      <c r="FL412" s="237"/>
      <c r="FM412" s="237"/>
      <c r="FN412" s="237"/>
      <c r="FO412" s="237"/>
      <c r="FP412" s="237"/>
      <c r="FQ412" s="237"/>
      <c r="FR412" s="237"/>
      <c r="FS412" s="237"/>
      <c r="FT412" s="237"/>
      <c r="FU412" s="237"/>
      <c r="FV412" s="237"/>
      <c r="FW412" s="237"/>
      <c r="FX412" s="237"/>
      <c r="FY412" s="237"/>
      <c r="FZ412" s="237"/>
      <c r="GA412" s="237"/>
      <c r="GB412" s="237"/>
      <c r="GC412" s="237"/>
      <c r="GD412" s="237"/>
      <c r="GE412" s="237"/>
      <c r="GF412" s="237"/>
      <c r="GG412" s="237"/>
      <c r="GH412" s="237"/>
      <c r="GI412" s="237"/>
      <c r="GJ412" s="237"/>
      <c r="GK412" s="237"/>
      <c r="GL412" s="237"/>
      <c r="GM412" s="237"/>
      <c r="GN412" s="237"/>
      <c r="GO412" s="237"/>
      <c r="GP412" s="237"/>
      <c r="GQ412" s="237"/>
    </row>
    <row r="413" spans="1:199" s="81" customFormat="1" ht="15" hidden="1">
      <c r="A413" s="126" t="s">
        <v>2428</v>
      </c>
      <c r="B413" s="247" t="s">
        <v>5750</v>
      </c>
      <c r="C413" s="242">
        <v>0</v>
      </c>
      <c r="D413" s="242">
        <v>0</v>
      </c>
      <c r="E413" s="242">
        <v>0</v>
      </c>
      <c r="F413" s="242">
        <v>0</v>
      </c>
      <c r="G413" s="242">
        <v>0</v>
      </c>
      <c r="H413" s="242">
        <v>0</v>
      </c>
      <c r="I413" s="242">
        <v>0</v>
      </c>
      <c r="J413" s="242">
        <v>0</v>
      </c>
      <c r="K413" s="242">
        <v>0</v>
      </c>
      <c r="L413" s="242">
        <v>0</v>
      </c>
      <c r="M413" s="242">
        <v>0</v>
      </c>
      <c r="N413" s="242">
        <v>0</v>
      </c>
      <c r="O413" s="242">
        <v>0</v>
      </c>
      <c r="P413" s="28"/>
      <c r="Q413" s="242">
        <f>SUM(D413:O413)</f>
        <v>0</v>
      </c>
      <c r="R413" s="242">
        <f>IF($R$19&lt;1,0,Q413/$R$19)</f>
        <v>0</v>
      </c>
      <c r="S413" s="243"/>
      <c r="T413" s="351">
        <f>IF(Q413=0,0,1)+IF(C413=0,0,1)+IF(D413=0,0,1)+IF(E413=0,0,1)+IF(F413=0,0,1)+IF(G413=0,0,1)+IF(H413=0,0,1)+IF(I413=0,0,1)+IF(J413=0,0,1)+IF(K413=0,0,1)+IF(L413=0,0,1)+IF(M413=0,0,1)+IF(N413=0,0,1)+IF(O413=0,0,1)</f>
        <v>0</v>
      </c>
      <c r="U413" s="237"/>
      <c r="V413" s="237"/>
      <c r="W413" s="237"/>
      <c r="X413" s="237"/>
      <c r="Y413" s="237"/>
      <c r="Z413" s="237"/>
      <c r="AA413" s="237"/>
      <c r="AB413" s="237"/>
      <c r="AC413" s="237"/>
      <c r="AD413" s="237"/>
      <c r="AE413" s="237"/>
      <c r="AF413" s="237"/>
      <c r="AG413" s="237"/>
      <c r="AH413" s="237"/>
      <c r="AI413" s="237"/>
      <c r="AJ413" s="237"/>
      <c r="AK413" s="237"/>
      <c r="AL413" s="237"/>
      <c r="AM413" s="237"/>
      <c r="AN413" s="237"/>
      <c r="AO413" s="237"/>
      <c r="AP413" s="237"/>
      <c r="AQ413" s="237"/>
      <c r="AR413" s="237"/>
      <c r="AS413" s="237"/>
      <c r="AT413" s="237"/>
      <c r="AU413" s="237"/>
      <c r="AV413" s="237"/>
      <c r="AW413" s="237"/>
      <c r="AX413" s="237"/>
      <c r="AY413" s="237"/>
      <c r="AZ413" s="237"/>
      <c r="BA413" s="237"/>
      <c r="BB413" s="237"/>
      <c r="BC413" s="237"/>
      <c r="BD413" s="237"/>
      <c r="BE413" s="237"/>
      <c r="BF413" s="237"/>
      <c r="BG413" s="237"/>
      <c r="BH413" s="237"/>
      <c r="BI413" s="237"/>
      <c r="BJ413" s="237"/>
      <c r="BK413" s="237"/>
      <c r="BL413" s="237"/>
      <c r="BM413" s="237"/>
      <c r="BN413" s="237"/>
      <c r="BO413" s="237"/>
      <c r="BP413" s="237"/>
      <c r="BQ413" s="237"/>
      <c r="BR413" s="237"/>
      <c r="BS413" s="237"/>
      <c r="BT413" s="237"/>
      <c r="BU413" s="237"/>
      <c r="BV413" s="237"/>
      <c r="BW413" s="237"/>
      <c r="BX413" s="237"/>
      <c r="BY413" s="237"/>
      <c r="BZ413" s="237"/>
      <c r="CA413" s="237"/>
      <c r="CB413" s="237"/>
      <c r="CC413" s="237"/>
      <c r="CD413" s="237"/>
      <c r="CE413" s="237"/>
      <c r="CF413" s="237"/>
      <c r="CG413" s="237"/>
      <c r="CH413" s="237"/>
      <c r="CI413" s="237"/>
      <c r="CJ413" s="237"/>
      <c r="CK413" s="237"/>
      <c r="CL413" s="237"/>
      <c r="CM413" s="237"/>
      <c r="CN413" s="237"/>
      <c r="CO413" s="237"/>
      <c r="CP413" s="237"/>
      <c r="CQ413" s="237"/>
      <c r="CR413" s="237"/>
      <c r="CS413" s="237"/>
      <c r="CT413" s="237"/>
      <c r="CU413" s="237"/>
      <c r="CV413" s="237"/>
      <c r="CW413" s="237"/>
      <c r="CX413" s="237"/>
      <c r="CY413" s="237"/>
      <c r="CZ413" s="237"/>
      <c r="DA413" s="237"/>
      <c r="DB413" s="237"/>
      <c r="DC413" s="237"/>
      <c r="DD413" s="237"/>
      <c r="DE413" s="237"/>
      <c r="DF413" s="237"/>
      <c r="DG413" s="237"/>
      <c r="DH413" s="237"/>
      <c r="DI413" s="237"/>
      <c r="DJ413" s="237"/>
      <c r="DK413" s="237"/>
      <c r="DL413" s="237"/>
      <c r="DM413" s="237"/>
      <c r="DN413" s="237"/>
      <c r="DO413" s="237"/>
      <c r="DP413" s="237"/>
      <c r="DQ413" s="237"/>
      <c r="DR413" s="237"/>
      <c r="DS413" s="237"/>
      <c r="DT413" s="237"/>
      <c r="DU413" s="237"/>
      <c r="DV413" s="237"/>
      <c r="DW413" s="237"/>
      <c r="DX413" s="237"/>
      <c r="DY413" s="237"/>
      <c r="DZ413" s="237"/>
      <c r="EA413" s="237"/>
      <c r="EB413" s="237"/>
      <c r="EC413" s="237"/>
      <c r="ED413" s="237"/>
      <c r="EE413" s="237"/>
      <c r="EF413" s="237"/>
      <c r="EG413" s="237"/>
      <c r="EH413" s="237"/>
      <c r="EI413" s="237"/>
      <c r="EJ413" s="237"/>
      <c r="EK413" s="237"/>
      <c r="EL413" s="237"/>
      <c r="EM413" s="237"/>
      <c r="EN413" s="237"/>
      <c r="EO413" s="237"/>
      <c r="EP413" s="237"/>
      <c r="EQ413" s="237"/>
      <c r="ER413" s="237"/>
      <c r="ES413" s="237"/>
      <c r="ET413" s="237"/>
      <c r="EU413" s="237"/>
      <c r="EV413" s="237"/>
      <c r="EW413" s="237"/>
      <c r="EX413" s="237"/>
      <c r="EY413" s="237"/>
      <c r="EZ413" s="237"/>
      <c r="FA413" s="237"/>
      <c r="FB413" s="237"/>
      <c r="FC413" s="237"/>
      <c r="FD413" s="237"/>
      <c r="FE413" s="237"/>
      <c r="FF413" s="237"/>
      <c r="FG413" s="237"/>
      <c r="FH413" s="237"/>
      <c r="FI413" s="237"/>
      <c r="FJ413" s="237"/>
      <c r="FK413" s="237"/>
      <c r="FL413" s="237"/>
      <c r="FM413" s="237"/>
      <c r="FN413" s="237"/>
      <c r="FO413" s="237"/>
      <c r="FP413" s="237"/>
      <c r="FQ413" s="237"/>
      <c r="FR413" s="237"/>
      <c r="FS413" s="237"/>
      <c r="FT413" s="237"/>
      <c r="FU413" s="237"/>
      <c r="FV413" s="237"/>
      <c r="FW413" s="237"/>
      <c r="FX413" s="237"/>
      <c r="FY413" s="237"/>
      <c r="FZ413" s="237"/>
      <c r="GA413" s="237"/>
      <c r="GB413" s="237"/>
      <c r="GC413" s="237"/>
      <c r="GD413" s="237"/>
      <c r="GE413" s="237"/>
      <c r="GF413" s="237"/>
      <c r="GG413" s="237"/>
      <c r="GH413" s="237"/>
      <c r="GI413" s="237"/>
      <c r="GJ413" s="237"/>
      <c r="GK413" s="237"/>
      <c r="GL413" s="237"/>
      <c r="GM413" s="237"/>
      <c r="GN413" s="237"/>
      <c r="GO413" s="237"/>
      <c r="GP413" s="237"/>
      <c r="GQ413" s="237"/>
    </row>
    <row r="414" spans="1:199" s="81" customFormat="1" ht="15" hidden="1">
      <c r="A414" s="126" t="s">
        <v>2429</v>
      </c>
      <c r="B414" s="247" t="s">
        <v>5751</v>
      </c>
      <c r="C414" s="242">
        <v>0</v>
      </c>
      <c r="D414" s="242">
        <v>0</v>
      </c>
      <c r="E414" s="242">
        <v>0</v>
      </c>
      <c r="F414" s="242">
        <v>0</v>
      </c>
      <c r="G414" s="242">
        <v>0</v>
      </c>
      <c r="H414" s="242">
        <v>0</v>
      </c>
      <c r="I414" s="242">
        <v>0</v>
      </c>
      <c r="J414" s="242">
        <v>0</v>
      </c>
      <c r="K414" s="242">
        <v>0</v>
      </c>
      <c r="L414" s="242">
        <v>0</v>
      </c>
      <c r="M414" s="242">
        <v>0</v>
      </c>
      <c r="N414" s="242">
        <v>0</v>
      </c>
      <c r="O414" s="242">
        <v>0</v>
      </c>
      <c r="P414" s="28"/>
      <c r="Q414" s="242">
        <f>SUM(D414:O414)</f>
        <v>0</v>
      </c>
      <c r="R414" s="242">
        <f>IF($R$19&lt;1,0,Q414/$R$19)</f>
        <v>0</v>
      </c>
      <c r="S414" s="243"/>
      <c r="T414" s="351">
        <f>IF(Q414=0,0,1)+IF(C414=0,0,1)+IF(D414=0,0,1)+IF(E414=0,0,1)+IF(F414=0,0,1)+IF(G414=0,0,1)+IF(H414=0,0,1)+IF(I414=0,0,1)+IF(J414=0,0,1)+IF(K414=0,0,1)+IF(L414=0,0,1)+IF(M414=0,0,1)+IF(N414=0,0,1)+IF(O414=0,0,1)</f>
        <v>0</v>
      </c>
      <c r="U414" s="237"/>
      <c r="V414" s="237"/>
      <c r="W414" s="237"/>
      <c r="X414" s="237"/>
      <c r="Y414" s="237"/>
      <c r="Z414" s="237"/>
      <c r="AA414" s="237"/>
      <c r="AB414" s="237"/>
      <c r="AC414" s="237"/>
      <c r="AD414" s="237"/>
      <c r="AE414" s="237"/>
      <c r="AF414" s="237"/>
      <c r="AG414" s="237"/>
      <c r="AH414" s="237"/>
      <c r="AI414" s="237"/>
      <c r="AJ414" s="237"/>
      <c r="AK414" s="237"/>
      <c r="AL414" s="237"/>
      <c r="AM414" s="237"/>
      <c r="AN414" s="237"/>
      <c r="AO414" s="237"/>
      <c r="AP414" s="237"/>
      <c r="AQ414" s="237"/>
      <c r="AR414" s="237"/>
      <c r="AS414" s="237"/>
      <c r="AT414" s="237"/>
      <c r="AU414" s="237"/>
      <c r="AV414" s="237"/>
      <c r="AW414" s="237"/>
      <c r="AX414" s="237"/>
      <c r="AY414" s="237"/>
      <c r="AZ414" s="237"/>
      <c r="BA414" s="237"/>
      <c r="BB414" s="237"/>
      <c r="BC414" s="237"/>
      <c r="BD414" s="237"/>
      <c r="BE414" s="237"/>
      <c r="BF414" s="237"/>
      <c r="BG414" s="237"/>
      <c r="BH414" s="237"/>
      <c r="BI414" s="237"/>
      <c r="BJ414" s="237"/>
      <c r="BK414" s="237"/>
      <c r="BL414" s="237"/>
      <c r="BM414" s="237"/>
      <c r="BN414" s="237"/>
      <c r="BO414" s="237"/>
      <c r="BP414" s="237"/>
      <c r="BQ414" s="237"/>
      <c r="BR414" s="237"/>
      <c r="BS414" s="237"/>
      <c r="BT414" s="237"/>
      <c r="BU414" s="237"/>
      <c r="BV414" s="237"/>
      <c r="BW414" s="237"/>
      <c r="BX414" s="237"/>
      <c r="BY414" s="237"/>
      <c r="BZ414" s="237"/>
      <c r="CA414" s="237"/>
      <c r="CB414" s="237"/>
      <c r="CC414" s="237"/>
      <c r="CD414" s="237"/>
      <c r="CE414" s="237"/>
      <c r="CF414" s="237"/>
      <c r="CG414" s="237"/>
      <c r="CH414" s="237"/>
      <c r="CI414" s="237"/>
      <c r="CJ414" s="237"/>
      <c r="CK414" s="237"/>
      <c r="CL414" s="237"/>
      <c r="CM414" s="237"/>
      <c r="CN414" s="237"/>
      <c r="CO414" s="237"/>
      <c r="CP414" s="237"/>
      <c r="CQ414" s="237"/>
      <c r="CR414" s="237"/>
      <c r="CS414" s="237"/>
      <c r="CT414" s="237"/>
      <c r="CU414" s="237"/>
      <c r="CV414" s="237"/>
      <c r="CW414" s="237"/>
      <c r="CX414" s="237"/>
      <c r="CY414" s="237"/>
      <c r="CZ414" s="237"/>
      <c r="DA414" s="237"/>
      <c r="DB414" s="237"/>
      <c r="DC414" s="237"/>
      <c r="DD414" s="237"/>
      <c r="DE414" s="237"/>
      <c r="DF414" s="237"/>
      <c r="DG414" s="237"/>
      <c r="DH414" s="237"/>
      <c r="DI414" s="237"/>
      <c r="DJ414" s="237"/>
      <c r="DK414" s="237"/>
      <c r="DL414" s="237"/>
      <c r="DM414" s="237"/>
      <c r="DN414" s="237"/>
      <c r="DO414" s="237"/>
      <c r="DP414" s="237"/>
      <c r="DQ414" s="237"/>
      <c r="DR414" s="237"/>
      <c r="DS414" s="237"/>
      <c r="DT414" s="237"/>
      <c r="DU414" s="237"/>
      <c r="DV414" s="237"/>
      <c r="DW414" s="237"/>
      <c r="DX414" s="237"/>
      <c r="DY414" s="237"/>
      <c r="DZ414" s="237"/>
      <c r="EA414" s="237"/>
      <c r="EB414" s="237"/>
      <c r="EC414" s="237"/>
      <c r="ED414" s="237"/>
      <c r="EE414" s="237"/>
      <c r="EF414" s="237"/>
      <c r="EG414" s="237"/>
      <c r="EH414" s="237"/>
      <c r="EI414" s="237"/>
      <c r="EJ414" s="237"/>
      <c r="EK414" s="237"/>
      <c r="EL414" s="237"/>
      <c r="EM414" s="237"/>
      <c r="EN414" s="237"/>
      <c r="EO414" s="237"/>
      <c r="EP414" s="237"/>
      <c r="EQ414" s="237"/>
      <c r="ER414" s="237"/>
      <c r="ES414" s="237"/>
      <c r="ET414" s="237"/>
      <c r="EU414" s="237"/>
      <c r="EV414" s="237"/>
      <c r="EW414" s="237"/>
      <c r="EX414" s="237"/>
      <c r="EY414" s="237"/>
      <c r="EZ414" s="237"/>
      <c r="FA414" s="237"/>
      <c r="FB414" s="237"/>
      <c r="FC414" s="237"/>
      <c r="FD414" s="237"/>
      <c r="FE414" s="237"/>
      <c r="FF414" s="237"/>
      <c r="FG414" s="237"/>
      <c r="FH414" s="237"/>
      <c r="FI414" s="237"/>
      <c r="FJ414" s="237"/>
      <c r="FK414" s="237"/>
      <c r="FL414" s="237"/>
      <c r="FM414" s="237"/>
      <c r="FN414" s="237"/>
      <c r="FO414" s="237"/>
      <c r="FP414" s="237"/>
      <c r="FQ414" s="237"/>
      <c r="FR414" s="237"/>
      <c r="FS414" s="237"/>
      <c r="FT414" s="237"/>
      <c r="FU414" s="237"/>
      <c r="FV414" s="237"/>
      <c r="FW414" s="237"/>
      <c r="FX414" s="237"/>
      <c r="FY414" s="237"/>
      <c r="FZ414" s="237"/>
      <c r="GA414" s="237"/>
      <c r="GB414" s="237"/>
      <c r="GC414" s="237"/>
      <c r="GD414" s="237"/>
      <c r="GE414" s="237"/>
      <c r="GF414" s="237"/>
      <c r="GG414" s="237"/>
      <c r="GH414" s="237"/>
      <c r="GI414" s="237"/>
      <c r="GJ414" s="237"/>
      <c r="GK414" s="237"/>
      <c r="GL414" s="237"/>
      <c r="GM414" s="237"/>
      <c r="GN414" s="237"/>
      <c r="GO414" s="237"/>
      <c r="GP414" s="237"/>
      <c r="GQ414" s="237"/>
    </row>
    <row r="415" spans="1:199" s="81" customFormat="1" ht="15" customHeight="1">
      <c r="A415" s="126" t="s">
        <v>2430</v>
      </c>
      <c r="B415" s="247" t="s">
        <v>5752</v>
      </c>
      <c r="C415" s="242">
        <v>0</v>
      </c>
      <c r="D415" s="242">
        <v>0</v>
      </c>
      <c r="E415" s="242">
        <v>0</v>
      </c>
      <c r="F415" s="242">
        <v>0</v>
      </c>
      <c r="G415" s="242">
        <v>0</v>
      </c>
      <c r="H415" s="242">
        <v>0</v>
      </c>
      <c r="I415" s="242">
        <v>0</v>
      </c>
      <c r="J415" s="242">
        <v>0</v>
      </c>
      <c r="K415" s="242">
        <v>77.86</v>
      </c>
      <c r="L415" s="242">
        <v>0</v>
      </c>
      <c r="M415" s="242">
        <v>11.94</v>
      </c>
      <c r="N415" s="242">
        <v>0</v>
      </c>
      <c r="O415" s="242">
        <v>0</v>
      </c>
      <c r="P415" s="28"/>
      <c r="Q415" s="242">
        <f>SUM(D415:O415)</f>
        <v>89.8</v>
      </c>
      <c r="R415" s="242">
        <f>IF($R$19&lt;1,0,Q415/$R$19)</f>
        <v>0.309655172413793</v>
      </c>
      <c r="S415" s="243"/>
      <c r="T415" s="351">
        <f>IF(Q415=0,0,1)+IF(C415=0,0,1)+IF(D415=0,0,1)+IF(E415=0,0,1)+IF(F415=0,0,1)+IF(G415=0,0,1)+IF(H415=0,0,1)+IF(I415=0,0,1)+IF(J415=0,0,1)+IF(K415=0,0,1)+IF(L415=0,0,1)+IF(M415=0,0,1)+IF(N415=0,0,1)+IF(O415=0,0,1)</f>
        <v>3</v>
      </c>
      <c r="U415" s="237"/>
      <c r="V415" s="237"/>
      <c r="W415" s="237"/>
      <c r="X415" s="237"/>
      <c r="Y415" s="237"/>
      <c r="Z415" s="237"/>
      <c r="AA415" s="237"/>
      <c r="AB415" s="237"/>
      <c r="AC415" s="237"/>
      <c r="AD415" s="237"/>
      <c r="AE415" s="237"/>
      <c r="AF415" s="237"/>
      <c r="AG415" s="237"/>
      <c r="AH415" s="237"/>
      <c r="AI415" s="237"/>
      <c r="AJ415" s="237"/>
      <c r="AK415" s="237"/>
      <c r="AL415" s="237"/>
      <c r="AM415" s="237"/>
      <c r="AN415" s="237"/>
      <c r="AO415" s="237"/>
      <c r="AP415" s="237"/>
      <c r="AQ415" s="237"/>
      <c r="AR415" s="237"/>
      <c r="AS415" s="237"/>
      <c r="AT415" s="237"/>
      <c r="AU415" s="237"/>
      <c r="AV415" s="237"/>
      <c r="AW415" s="237"/>
      <c r="AX415" s="237"/>
      <c r="AY415" s="237"/>
      <c r="AZ415" s="237"/>
      <c r="BA415" s="237"/>
      <c r="BB415" s="237"/>
      <c r="BC415" s="237"/>
      <c r="BD415" s="237"/>
      <c r="BE415" s="237"/>
      <c r="BF415" s="237"/>
      <c r="BG415" s="237"/>
      <c r="BH415" s="237"/>
      <c r="BI415" s="237"/>
      <c r="BJ415" s="237"/>
      <c r="BK415" s="237"/>
      <c r="BL415" s="237"/>
      <c r="BM415" s="237"/>
      <c r="BN415" s="237"/>
      <c r="BO415" s="237"/>
      <c r="BP415" s="237"/>
      <c r="BQ415" s="237"/>
      <c r="BR415" s="237"/>
      <c r="BS415" s="237"/>
      <c r="BT415" s="237"/>
      <c r="BU415" s="237"/>
      <c r="BV415" s="237"/>
      <c r="BW415" s="237"/>
      <c r="BX415" s="237"/>
      <c r="BY415" s="237"/>
      <c r="BZ415" s="237"/>
      <c r="CA415" s="237"/>
      <c r="CB415" s="237"/>
      <c r="CC415" s="237"/>
      <c r="CD415" s="237"/>
      <c r="CE415" s="237"/>
      <c r="CF415" s="237"/>
      <c r="CG415" s="237"/>
      <c r="CH415" s="237"/>
      <c r="CI415" s="237"/>
      <c r="CJ415" s="237"/>
      <c r="CK415" s="237"/>
      <c r="CL415" s="237"/>
      <c r="CM415" s="237"/>
      <c r="CN415" s="237"/>
      <c r="CO415" s="237"/>
      <c r="CP415" s="237"/>
      <c r="CQ415" s="237"/>
      <c r="CR415" s="237"/>
      <c r="CS415" s="237"/>
      <c r="CT415" s="237"/>
      <c r="CU415" s="237"/>
      <c r="CV415" s="237"/>
      <c r="CW415" s="237"/>
      <c r="CX415" s="237"/>
      <c r="CY415" s="237"/>
      <c r="CZ415" s="237"/>
      <c r="DA415" s="237"/>
      <c r="DB415" s="237"/>
      <c r="DC415" s="237"/>
      <c r="DD415" s="237"/>
      <c r="DE415" s="237"/>
      <c r="DF415" s="237"/>
      <c r="DG415" s="237"/>
      <c r="DH415" s="237"/>
      <c r="DI415" s="237"/>
      <c r="DJ415" s="237"/>
      <c r="DK415" s="237"/>
      <c r="DL415" s="237"/>
      <c r="DM415" s="237"/>
      <c r="DN415" s="237"/>
      <c r="DO415" s="237"/>
      <c r="DP415" s="237"/>
      <c r="DQ415" s="237"/>
      <c r="DR415" s="237"/>
      <c r="DS415" s="237"/>
      <c r="DT415" s="237"/>
      <c r="DU415" s="237"/>
      <c r="DV415" s="237"/>
      <c r="DW415" s="237"/>
      <c r="DX415" s="237"/>
      <c r="DY415" s="237"/>
      <c r="DZ415" s="237"/>
      <c r="EA415" s="237"/>
      <c r="EB415" s="237"/>
      <c r="EC415" s="237"/>
      <c r="ED415" s="237"/>
      <c r="EE415" s="237"/>
      <c r="EF415" s="237"/>
      <c r="EG415" s="237"/>
      <c r="EH415" s="237"/>
      <c r="EI415" s="237"/>
      <c r="EJ415" s="237"/>
      <c r="EK415" s="237"/>
      <c r="EL415" s="237"/>
      <c r="EM415" s="237"/>
      <c r="EN415" s="237"/>
      <c r="EO415" s="237"/>
      <c r="EP415" s="237"/>
      <c r="EQ415" s="237"/>
      <c r="ER415" s="237"/>
      <c r="ES415" s="237"/>
      <c r="ET415" s="237"/>
      <c r="EU415" s="237"/>
      <c r="EV415" s="237"/>
      <c r="EW415" s="237"/>
      <c r="EX415" s="237"/>
      <c r="EY415" s="237"/>
      <c r="EZ415" s="237"/>
      <c r="FA415" s="237"/>
      <c r="FB415" s="237"/>
      <c r="FC415" s="237"/>
      <c r="FD415" s="237"/>
      <c r="FE415" s="237"/>
      <c r="FF415" s="237"/>
      <c r="FG415" s="237"/>
      <c r="FH415" s="237"/>
      <c r="FI415" s="237"/>
      <c r="FJ415" s="237"/>
      <c r="FK415" s="237"/>
      <c r="FL415" s="237"/>
      <c r="FM415" s="237"/>
      <c r="FN415" s="237"/>
      <c r="FO415" s="237"/>
      <c r="FP415" s="237"/>
      <c r="FQ415" s="237"/>
      <c r="FR415" s="237"/>
      <c r="FS415" s="237"/>
      <c r="FT415" s="237"/>
      <c r="FU415" s="237"/>
      <c r="FV415" s="237"/>
      <c r="FW415" s="237"/>
      <c r="FX415" s="237"/>
      <c r="FY415" s="237"/>
      <c r="FZ415" s="237"/>
      <c r="GA415" s="237"/>
      <c r="GB415" s="237"/>
      <c r="GC415" s="237"/>
      <c r="GD415" s="237"/>
      <c r="GE415" s="237"/>
      <c r="GF415" s="237"/>
      <c r="GG415" s="237"/>
      <c r="GH415" s="237"/>
      <c r="GI415" s="237"/>
      <c r="GJ415" s="237"/>
      <c r="GK415" s="237"/>
      <c r="GL415" s="237"/>
      <c r="GM415" s="237"/>
      <c r="GN415" s="237"/>
      <c r="GO415" s="237"/>
      <c r="GP415" s="237"/>
      <c r="GQ415" s="237"/>
    </row>
    <row r="416" spans="1:199" s="81" customFormat="1" ht="15" hidden="1">
      <c r="A416" s="126" t="s">
        <v>2431</v>
      </c>
      <c r="B416" s="247" t="s">
        <v>5753</v>
      </c>
      <c r="C416" s="242">
        <v>0</v>
      </c>
      <c r="D416" s="242">
        <v>0</v>
      </c>
      <c r="E416" s="242">
        <v>0</v>
      </c>
      <c r="F416" s="242">
        <v>0</v>
      </c>
      <c r="G416" s="242">
        <v>0</v>
      </c>
      <c r="H416" s="242">
        <v>0</v>
      </c>
      <c r="I416" s="242">
        <v>0</v>
      </c>
      <c r="J416" s="242">
        <v>0</v>
      </c>
      <c r="K416" s="242">
        <v>0</v>
      </c>
      <c r="L416" s="242">
        <v>0</v>
      </c>
      <c r="M416" s="242">
        <v>0</v>
      </c>
      <c r="N416" s="242">
        <v>0</v>
      </c>
      <c r="O416" s="242">
        <v>0</v>
      </c>
      <c r="P416" s="28"/>
      <c r="Q416" s="242">
        <f>SUM(D416:O416)</f>
        <v>0</v>
      </c>
      <c r="R416" s="242">
        <f>IF($R$19&lt;1,0,Q416/$R$19)</f>
        <v>0</v>
      </c>
      <c r="S416" s="243"/>
      <c r="T416" s="351">
        <f>IF(Q416=0,0,1)+IF(C416=0,0,1)+IF(D416=0,0,1)+IF(E416=0,0,1)+IF(F416=0,0,1)+IF(G416=0,0,1)+IF(H416=0,0,1)+IF(I416=0,0,1)+IF(J416=0,0,1)+IF(K416=0,0,1)+IF(L416=0,0,1)+IF(M416=0,0,1)+IF(N416=0,0,1)+IF(O416=0,0,1)</f>
        <v>0</v>
      </c>
      <c r="U416" s="237"/>
      <c r="V416" s="237"/>
      <c r="W416" s="237"/>
      <c r="X416" s="237"/>
      <c r="Y416" s="237"/>
      <c r="Z416" s="237"/>
      <c r="AA416" s="237"/>
      <c r="AB416" s="237"/>
      <c r="AC416" s="237"/>
      <c r="AD416" s="237"/>
      <c r="AE416" s="237"/>
      <c r="AF416" s="237"/>
      <c r="AG416" s="237"/>
      <c r="AH416" s="237"/>
      <c r="AI416" s="237"/>
      <c r="AJ416" s="237"/>
      <c r="AK416" s="237"/>
      <c r="AL416" s="237"/>
      <c r="AM416" s="237"/>
      <c r="AN416" s="237"/>
      <c r="AO416" s="237"/>
      <c r="AP416" s="237"/>
      <c r="AQ416" s="237"/>
      <c r="AR416" s="237"/>
      <c r="AS416" s="237"/>
      <c r="AT416" s="237"/>
      <c r="AU416" s="237"/>
      <c r="AV416" s="237"/>
      <c r="AW416" s="237"/>
      <c r="AX416" s="237"/>
      <c r="AY416" s="237"/>
      <c r="AZ416" s="237"/>
      <c r="BA416" s="237"/>
      <c r="BB416" s="237"/>
      <c r="BC416" s="237"/>
      <c r="BD416" s="237"/>
      <c r="BE416" s="237"/>
      <c r="BF416" s="237"/>
      <c r="BG416" s="237"/>
      <c r="BH416" s="237"/>
      <c r="BI416" s="237"/>
      <c r="BJ416" s="237"/>
      <c r="BK416" s="237"/>
      <c r="BL416" s="237"/>
      <c r="BM416" s="237"/>
      <c r="BN416" s="237"/>
      <c r="BO416" s="237"/>
      <c r="BP416" s="237"/>
      <c r="BQ416" s="237"/>
      <c r="BR416" s="237"/>
      <c r="BS416" s="237"/>
      <c r="BT416" s="237"/>
      <c r="BU416" s="237"/>
      <c r="BV416" s="237"/>
      <c r="BW416" s="237"/>
      <c r="BX416" s="237"/>
      <c r="BY416" s="237"/>
      <c r="BZ416" s="237"/>
      <c r="CA416" s="237"/>
      <c r="CB416" s="237"/>
      <c r="CC416" s="237"/>
      <c r="CD416" s="237"/>
      <c r="CE416" s="237"/>
      <c r="CF416" s="237"/>
      <c r="CG416" s="237"/>
      <c r="CH416" s="237"/>
      <c r="CI416" s="237"/>
      <c r="CJ416" s="237"/>
      <c r="CK416" s="237"/>
      <c r="CL416" s="237"/>
      <c r="CM416" s="237"/>
      <c r="CN416" s="237"/>
      <c r="CO416" s="237"/>
      <c r="CP416" s="237"/>
      <c r="CQ416" s="237"/>
      <c r="CR416" s="237"/>
      <c r="CS416" s="237"/>
      <c r="CT416" s="237"/>
      <c r="CU416" s="237"/>
      <c r="CV416" s="237"/>
      <c r="CW416" s="237"/>
      <c r="CX416" s="237"/>
      <c r="CY416" s="237"/>
      <c r="CZ416" s="237"/>
      <c r="DA416" s="237"/>
      <c r="DB416" s="237"/>
      <c r="DC416" s="237"/>
      <c r="DD416" s="237"/>
      <c r="DE416" s="237"/>
      <c r="DF416" s="237"/>
      <c r="DG416" s="237"/>
      <c r="DH416" s="237"/>
      <c r="DI416" s="237"/>
      <c r="DJ416" s="237"/>
      <c r="DK416" s="237"/>
      <c r="DL416" s="237"/>
      <c r="DM416" s="237"/>
      <c r="DN416" s="237"/>
      <c r="DO416" s="237"/>
      <c r="DP416" s="237"/>
      <c r="DQ416" s="237"/>
      <c r="DR416" s="237"/>
      <c r="DS416" s="237"/>
      <c r="DT416" s="237"/>
      <c r="DU416" s="237"/>
      <c r="DV416" s="237"/>
      <c r="DW416" s="237"/>
      <c r="DX416" s="237"/>
      <c r="DY416" s="237"/>
      <c r="DZ416" s="237"/>
      <c r="EA416" s="237"/>
      <c r="EB416" s="237"/>
      <c r="EC416" s="237"/>
      <c r="ED416" s="237"/>
      <c r="EE416" s="237"/>
      <c r="EF416" s="237"/>
      <c r="EG416" s="237"/>
      <c r="EH416" s="237"/>
      <c r="EI416" s="237"/>
      <c r="EJ416" s="237"/>
      <c r="EK416" s="237"/>
      <c r="EL416" s="237"/>
      <c r="EM416" s="237"/>
      <c r="EN416" s="237"/>
      <c r="EO416" s="237"/>
      <c r="EP416" s="237"/>
      <c r="EQ416" s="237"/>
      <c r="ER416" s="237"/>
      <c r="ES416" s="237"/>
      <c r="ET416" s="237"/>
      <c r="EU416" s="237"/>
      <c r="EV416" s="237"/>
      <c r="EW416" s="237"/>
      <c r="EX416" s="237"/>
      <c r="EY416" s="237"/>
      <c r="EZ416" s="237"/>
      <c r="FA416" s="237"/>
      <c r="FB416" s="237"/>
      <c r="FC416" s="237"/>
      <c r="FD416" s="237"/>
      <c r="FE416" s="237"/>
      <c r="FF416" s="237"/>
      <c r="FG416" s="237"/>
      <c r="FH416" s="237"/>
      <c r="FI416" s="237"/>
      <c r="FJ416" s="237"/>
      <c r="FK416" s="237"/>
      <c r="FL416" s="237"/>
      <c r="FM416" s="237"/>
      <c r="FN416" s="237"/>
      <c r="FO416" s="237"/>
      <c r="FP416" s="237"/>
      <c r="FQ416" s="237"/>
      <c r="FR416" s="237"/>
      <c r="FS416" s="237"/>
      <c r="FT416" s="237"/>
      <c r="FU416" s="237"/>
      <c r="FV416" s="237"/>
      <c r="FW416" s="237"/>
      <c r="FX416" s="237"/>
      <c r="FY416" s="237"/>
      <c r="FZ416" s="237"/>
      <c r="GA416" s="237"/>
      <c r="GB416" s="237"/>
      <c r="GC416" s="237"/>
      <c r="GD416" s="237"/>
      <c r="GE416" s="237"/>
      <c r="GF416" s="237"/>
      <c r="GG416" s="237"/>
      <c r="GH416" s="237"/>
      <c r="GI416" s="237"/>
      <c r="GJ416" s="237"/>
      <c r="GK416" s="237"/>
      <c r="GL416" s="237"/>
      <c r="GM416" s="237"/>
      <c r="GN416" s="237"/>
      <c r="GO416" s="237"/>
      <c r="GP416" s="237"/>
      <c r="GQ416" s="237"/>
    </row>
    <row r="417" spans="1:199" s="81" customFormat="1" ht="15" hidden="1">
      <c r="A417" s="126" t="s">
        <v>2432</v>
      </c>
      <c r="B417" s="247" t="s">
        <v>5754</v>
      </c>
      <c r="C417" s="242">
        <v>0</v>
      </c>
      <c r="D417" s="242">
        <v>0</v>
      </c>
      <c r="E417" s="242">
        <v>0</v>
      </c>
      <c r="F417" s="242">
        <v>0</v>
      </c>
      <c r="G417" s="242">
        <v>0</v>
      </c>
      <c r="H417" s="242">
        <v>0</v>
      </c>
      <c r="I417" s="242">
        <v>0</v>
      </c>
      <c r="J417" s="242">
        <v>0</v>
      </c>
      <c r="K417" s="242">
        <v>0</v>
      </c>
      <c r="L417" s="242">
        <v>0</v>
      </c>
      <c r="M417" s="242">
        <v>0</v>
      </c>
      <c r="N417" s="242">
        <v>0</v>
      </c>
      <c r="O417" s="242">
        <v>0</v>
      </c>
      <c r="P417" s="28"/>
      <c r="Q417" s="242">
        <f>SUM(D417:O417)</f>
        <v>0</v>
      </c>
      <c r="R417" s="242">
        <f>IF($R$19&lt;1,0,Q417/$R$19)</f>
        <v>0</v>
      </c>
      <c r="S417" s="243"/>
      <c r="T417" s="351">
        <f>IF(Q417=0,0,1)+IF(C417=0,0,1)+IF(D417=0,0,1)+IF(E417=0,0,1)+IF(F417=0,0,1)+IF(G417=0,0,1)+IF(H417=0,0,1)+IF(I417=0,0,1)+IF(J417=0,0,1)+IF(K417=0,0,1)+IF(L417=0,0,1)+IF(M417=0,0,1)+IF(N417=0,0,1)+IF(O417=0,0,1)</f>
        <v>0</v>
      </c>
      <c r="U417" s="237"/>
      <c r="V417" s="237"/>
      <c r="W417" s="237"/>
      <c r="X417" s="237"/>
      <c r="Y417" s="237"/>
      <c r="Z417" s="237"/>
      <c r="AA417" s="237"/>
      <c r="AB417" s="237"/>
      <c r="AC417" s="237"/>
      <c r="AD417" s="237"/>
      <c r="AE417" s="237"/>
      <c r="AF417" s="237"/>
      <c r="AG417" s="237"/>
      <c r="AH417" s="237"/>
      <c r="AI417" s="237"/>
      <c r="AJ417" s="237"/>
      <c r="AK417" s="237"/>
      <c r="AL417" s="237"/>
      <c r="AM417" s="237"/>
      <c r="AN417" s="237"/>
      <c r="AO417" s="237"/>
      <c r="AP417" s="237"/>
      <c r="AQ417" s="237"/>
      <c r="AR417" s="237"/>
      <c r="AS417" s="237"/>
      <c r="AT417" s="237"/>
      <c r="AU417" s="237"/>
      <c r="AV417" s="237"/>
      <c r="AW417" s="237"/>
      <c r="AX417" s="237"/>
      <c r="AY417" s="237"/>
      <c r="AZ417" s="237"/>
      <c r="BA417" s="237"/>
      <c r="BB417" s="237"/>
      <c r="BC417" s="237"/>
      <c r="BD417" s="237"/>
      <c r="BE417" s="237"/>
      <c r="BF417" s="237"/>
      <c r="BG417" s="237"/>
      <c r="BH417" s="237"/>
      <c r="BI417" s="237"/>
      <c r="BJ417" s="237"/>
      <c r="BK417" s="237"/>
      <c r="BL417" s="237"/>
      <c r="BM417" s="237"/>
      <c r="BN417" s="237"/>
      <c r="BO417" s="237"/>
      <c r="BP417" s="237"/>
      <c r="BQ417" s="237"/>
      <c r="BR417" s="237"/>
      <c r="BS417" s="237"/>
      <c r="BT417" s="237"/>
      <c r="BU417" s="237"/>
      <c r="BV417" s="237"/>
      <c r="BW417" s="237"/>
      <c r="BX417" s="237"/>
      <c r="BY417" s="237"/>
      <c r="BZ417" s="237"/>
      <c r="CA417" s="237"/>
      <c r="CB417" s="237"/>
      <c r="CC417" s="237"/>
      <c r="CD417" s="237"/>
      <c r="CE417" s="237"/>
      <c r="CF417" s="237"/>
      <c r="CG417" s="237"/>
      <c r="CH417" s="237"/>
      <c r="CI417" s="237"/>
      <c r="CJ417" s="237"/>
      <c r="CK417" s="237"/>
      <c r="CL417" s="237"/>
      <c r="CM417" s="237"/>
      <c r="CN417" s="237"/>
      <c r="CO417" s="237"/>
      <c r="CP417" s="237"/>
      <c r="CQ417" s="237"/>
      <c r="CR417" s="237"/>
      <c r="CS417" s="237"/>
      <c r="CT417" s="237"/>
      <c r="CU417" s="237"/>
      <c r="CV417" s="237"/>
      <c r="CW417" s="237"/>
      <c r="CX417" s="237"/>
      <c r="CY417" s="237"/>
      <c r="CZ417" s="237"/>
      <c r="DA417" s="237"/>
      <c r="DB417" s="237"/>
      <c r="DC417" s="237"/>
      <c r="DD417" s="237"/>
      <c r="DE417" s="237"/>
      <c r="DF417" s="237"/>
      <c r="DG417" s="237"/>
      <c r="DH417" s="237"/>
      <c r="DI417" s="237"/>
      <c r="DJ417" s="237"/>
      <c r="DK417" s="237"/>
      <c r="DL417" s="237"/>
      <c r="DM417" s="237"/>
      <c r="DN417" s="237"/>
      <c r="DO417" s="237"/>
      <c r="DP417" s="237"/>
      <c r="DQ417" s="237"/>
      <c r="DR417" s="237"/>
      <c r="DS417" s="237"/>
      <c r="DT417" s="237"/>
      <c r="DU417" s="237"/>
      <c r="DV417" s="237"/>
      <c r="DW417" s="237"/>
      <c r="DX417" s="237"/>
      <c r="DY417" s="237"/>
      <c r="DZ417" s="237"/>
      <c r="EA417" s="237"/>
      <c r="EB417" s="237"/>
      <c r="EC417" s="237"/>
      <c r="ED417" s="237"/>
      <c r="EE417" s="237"/>
      <c r="EF417" s="237"/>
      <c r="EG417" s="237"/>
      <c r="EH417" s="237"/>
      <c r="EI417" s="237"/>
      <c r="EJ417" s="237"/>
      <c r="EK417" s="237"/>
      <c r="EL417" s="237"/>
      <c r="EM417" s="237"/>
      <c r="EN417" s="237"/>
      <c r="EO417" s="237"/>
      <c r="EP417" s="237"/>
      <c r="EQ417" s="237"/>
      <c r="ER417" s="237"/>
      <c r="ES417" s="237"/>
      <c r="ET417" s="237"/>
      <c r="EU417" s="237"/>
      <c r="EV417" s="237"/>
      <c r="EW417" s="237"/>
      <c r="EX417" s="237"/>
      <c r="EY417" s="237"/>
      <c r="EZ417" s="237"/>
      <c r="FA417" s="237"/>
      <c r="FB417" s="237"/>
      <c r="FC417" s="237"/>
      <c r="FD417" s="237"/>
      <c r="FE417" s="237"/>
      <c r="FF417" s="237"/>
      <c r="FG417" s="237"/>
      <c r="FH417" s="237"/>
      <c r="FI417" s="237"/>
      <c r="FJ417" s="237"/>
      <c r="FK417" s="237"/>
      <c r="FL417" s="237"/>
      <c r="FM417" s="237"/>
      <c r="FN417" s="237"/>
      <c r="FO417" s="237"/>
      <c r="FP417" s="237"/>
      <c r="FQ417" s="237"/>
      <c r="FR417" s="237"/>
      <c r="FS417" s="237"/>
      <c r="FT417" s="237"/>
      <c r="FU417" s="237"/>
      <c r="FV417" s="237"/>
      <c r="FW417" s="237"/>
      <c r="FX417" s="237"/>
      <c r="FY417" s="237"/>
      <c r="FZ417" s="237"/>
      <c r="GA417" s="237"/>
      <c r="GB417" s="237"/>
      <c r="GC417" s="237"/>
      <c r="GD417" s="237"/>
      <c r="GE417" s="237"/>
      <c r="GF417" s="237"/>
      <c r="GG417" s="237"/>
      <c r="GH417" s="237"/>
      <c r="GI417" s="237"/>
      <c r="GJ417" s="237"/>
      <c r="GK417" s="237"/>
      <c r="GL417" s="237"/>
      <c r="GM417" s="237"/>
      <c r="GN417" s="237"/>
      <c r="GO417" s="237"/>
      <c r="GP417" s="237"/>
      <c r="GQ417" s="237"/>
    </row>
    <row r="418" spans="1:199" s="81" customFormat="1" ht="15" hidden="1">
      <c r="A418" s="126" t="s">
        <v>2433</v>
      </c>
      <c r="B418" s="247" t="s">
        <v>5755</v>
      </c>
      <c r="C418" s="242">
        <v>0</v>
      </c>
      <c r="D418" s="242">
        <v>0</v>
      </c>
      <c r="E418" s="242">
        <v>0</v>
      </c>
      <c r="F418" s="242">
        <v>0</v>
      </c>
      <c r="G418" s="242">
        <v>0</v>
      </c>
      <c r="H418" s="242">
        <v>0</v>
      </c>
      <c r="I418" s="242">
        <v>0</v>
      </c>
      <c r="J418" s="242">
        <v>0</v>
      </c>
      <c r="K418" s="242">
        <v>0</v>
      </c>
      <c r="L418" s="242">
        <v>0</v>
      </c>
      <c r="M418" s="242">
        <v>0</v>
      </c>
      <c r="N418" s="242">
        <v>0</v>
      </c>
      <c r="O418" s="242">
        <v>0</v>
      </c>
      <c r="P418" s="28"/>
      <c r="Q418" s="242">
        <f>SUM(D418:O418)</f>
        <v>0</v>
      </c>
      <c r="R418" s="242">
        <f>IF($R$19&lt;1,0,Q418/$R$19)</f>
        <v>0</v>
      </c>
      <c r="S418" s="243"/>
      <c r="T418" s="351">
        <f>IF(Q418=0,0,1)+IF(C418=0,0,1)+IF(D418=0,0,1)+IF(E418=0,0,1)+IF(F418=0,0,1)+IF(G418=0,0,1)+IF(H418=0,0,1)+IF(I418=0,0,1)+IF(J418=0,0,1)+IF(K418=0,0,1)+IF(L418=0,0,1)+IF(M418=0,0,1)+IF(N418=0,0,1)+IF(O418=0,0,1)</f>
        <v>0</v>
      </c>
      <c r="U418" s="237"/>
      <c r="V418" s="237"/>
      <c r="W418" s="237"/>
      <c r="X418" s="237"/>
      <c r="Y418" s="237"/>
      <c r="Z418" s="237"/>
      <c r="AA418" s="237"/>
      <c r="AB418" s="237"/>
      <c r="AC418" s="237"/>
      <c r="AD418" s="237"/>
      <c r="AE418" s="237"/>
      <c r="AF418" s="237"/>
      <c r="AG418" s="237"/>
      <c r="AH418" s="237"/>
      <c r="AI418" s="237"/>
      <c r="AJ418" s="237"/>
      <c r="AK418" s="237"/>
      <c r="AL418" s="237"/>
      <c r="AM418" s="237"/>
      <c r="AN418" s="237"/>
      <c r="AO418" s="237"/>
      <c r="AP418" s="237"/>
      <c r="AQ418" s="237"/>
      <c r="AR418" s="237"/>
      <c r="AS418" s="237"/>
      <c r="AT418" s="237"/>
      <c r="AU418" s="237"/>
      <c r="AV418" s="237"/>
      <c r="AW418" s="237"/>
      <c r="AX418" s="237"/>
      <c r="AY418" s="237"/>
      <c r="AZ418" s="237"/>
      <c r="BA418" s="237"/>
      <c r="BB418" s="237"/>
      <c r="BC418" s="237"/>
      <c r="BD418" s="237"/>
      <c r="BE418" s="237"/>
      <c r="BF418" s="237"/>
      <c r="BG418" s="237"/>
      <c r="BH418" s="237"/>
      <c r="BI418" s="237"/>
      <c r="BJ418" s="237"/>
      <c r="BK418" s="237"/>
      <c r="BL418" s="237"/>
      <c r="BM418" s="237"/>
      <c r="BN418" s="237"/>
      <c r="BO418" s="237"/>
      <c r="BP418" s="237"/>
      <c r="BQ418" s="237"/>
      <c r="BR418" s="237"/>
      <c r="BS418" s="237"/>
      <c r="BT418" s="237"/>
      <c r="BU418" s="237"/>
      <c r="BV418" s="237"/>
      <c r="BW418" s="237"/>
      <c r="BX418" s="237"/>
      <c r="BY418" s="237"/>
      <c r="BZ418" s="237"/>
      <c r="CA418" s="237"/>
      <c r="CB418" s="237"/>
      <c r="CC418" s="237"/>
      <c r="CD418" s="237"/>
      <c r="CE418" s="237"/>
      <c r="CF418" s="237"/>
      <c r="CG418" s="237"/>
      <c r="CH418" s="237"/>
      <c r="CI418" s="237"/>
      <c r="CJ418" s="237"/>
      <c r="CK418" s="237"/>
      <c r="CL418" s="237"/>
      <c r="CM418" s="237"/>
      <c r="CN418" s="237"/>
      <c r="CO418" s="237"/>
      <c r="CP418" s="237"/>
      <c r="CQ418" s="237"/>
      <c r="CR418" s="237"/>
      <c r="CS418" s="237"/>
      <c r="CT418" s="237"/>
      <c r="CU418" s="237"/>
      <c r="CV418" s="237"/>
      <c r="CW418" s="237"/>
      <c r="CX418" s="237"/>
      <c r="CY418" s="237"/>
      <c r="CZ418" s="237"/>
      <c r="DA418" s="237"/>
      <c r="DB418" s="237"/>
      <c r="DC418" s="237"/>
      <c r="DD418" s="237"/>
      <c r="DE418" s="237"/>
      <c r="DF418" s="237"/>
      <c r="DG418" s="237"/>
      <c r="DH418" s="237"/>
      <c r="DI418" s="237"/>
      <c r="DJ418" s="237"/>
      <c r="DK418" s="237"/>
      <c r="DL418" s="237"/>
      <c r="DM418" s="237"/>
      <c r="DN418" s="237"/>
      <c r="DO418" s="237"/>
      <c r="DP418" s="237"/>
      <c r="DQ418" s="237"/>
      <c r="DR418" s="237"/>
      <c r="DS418" s="237"/>
      <c r="DT418" s="237"/>
      <c r="DU418" s="237"/>
      <c r="DV418" s="237"/>
      <c r="DW418" s="237"/>
      <c r="DX418" s="237"/>
      <c r="DY418" s="237"/>
      <c r="DZ418" s="237"/>
      <c r="EA418" s="237"/>
      <c r="EB418" s="237"/>
      <c r="EC418" s="237"/>
      <c r="ED418" s="237"/>
      <c r="EE418" s="237"/>
      <c r="EF418" s="237"/>
      <c r="EG418" s="237"/>
      <c r="EH418" s="237"/>
      <c r="EI418" s="237"/>
      <c r="EJ418" s="237"/>
      <c r="EK418" s="237"/>
      <c r="EL418" s="237"/>
      <c r="EM418" s="237"/>
      <c r="EN418" s="237"/>
      <c r="EO418" s="237"/>
      <c r="EP418" s="237"/>
      <c r="EQ418" s="237"/>
      <c r="ER418" s="237"/>
      <c r="ES418" s="237"/>
      <c r="ET418" s="237"/>
      <c r="EU418" s="237"/>
      <c r="EV418" s="237"/>
      <c r="EW418" s="237"/>
      <c r="EX418" s="237"/>
      <c r="EY418" s="237"/>
      <c r="EZ418" s="237"/>
      <c r="FA418" s="237"/>
      <c r="FB418" s="237"/>
      <c r="FC418" s="237"/>
      <c r="FD418" s="237"/>
      <c r="FE418" s="237"/>
      <c r="FF418" s="237"/>
      <c r="FG418" s="237"/>
      <c r="FH418" s="237"/>
      <c r="FI418" s="237"/>
      <c r="FJ418" s="237"/>
      <c r="FK418" s="237"/>
      <c r="FL418" s="237"/>
      <c r="FM418" s="237"/>
      <c r="FN418" s="237"/>
      <c r="FO418" s="237"/>
      <c r="FP418" s="237"/>
      <c r="FQ418" s="237"/>
      <c r="FR418" s="237"/>
      <c r="FS418" s="237"/>
      <c r="FT418" s="237"/>
      <c r="FU418" s="237"/>
      <c r="FV418" s="237"/>
      <c r="FW418" s="237"/>
      <c r="FX418" s="237"/>
      <c r="FY418" s="237"/>
      <c r="FZ418" s="237"/>
      <c r="GA418" s="237"/>
      <c r="GB418" s="237"/>
      <c r="GC418" s="237"/>
      <c r="GD418" s="237"/>
      <c r="GE418" s="237"/>
      <c r="GF418" s="237"/>
      <c r="GG418" s="237"/>
      <c r="GH418" s="237"/>
      <c r="GI418" s="237"/>
      <c r="GJ418" s="237"/>
      <c r="GK418" s="237"/>
      <c r="GL418" s="237"/>
      <c r="GM418" s="237"/>
      <c r="GN418" s="237"/>
      <c r="GO418" s="237"/>
      <c r="GP418" s="237"/>
      <c r="GQ418" s="237"/>
    </row>
    <row r="419" spans="1:199" s="81" customFormat="1" ht="15" hidden="1">
      <c r="A419" s="126" t="s">
        <v>2434</v>
      </c>
      <c r="B419" s="247" t="s">
        <v>5756</v>
      </c>
      <c r="C419" s="242">
        <v>0</v>
      </c>
      <c r="D419" s="242">
        <v>0</v>
      </c>
      <c r="E419" s="242">
        <v>0</v>
      </c>
      <c r="F419" s="242">
        <v>0</v>
      </c>
      <c r="G419" s="242">
        <v>0</v>
      </c>
      <c r="H419" s="242">
        <v>0</v>
      </c>
      <c r="I419" s="242">
        <v>0</v>
      </c>
      <c r="J419" s="242">
        <v>0</v>
      </c>
      <c r="K419" s="242">
        <v>0</v>
      </c>
      <c r="L419" s="242">
        <v>0</v>
      </c>
      <c r="M419" s="242">
        <v>0</v>
      </c>
      <c r="N419" s="242">
        <v>0</v>
      </c>
      <c r="O419" s="242">
        <v>0</v>
      </c>
      <c r="P419" s="28"/>
      <c r="Q419" s="242">
        <f>SUM(D419:O419)</f>
        <v>0</v>
      </c>
      <c r="R419" s="242">
        <f>IF($R$19&lt;1,0,Q419/$R$19)</f>
        <v>0</v>
      </c>
      <c r="S419" s="243"/>
      <c r="T419" s="351">
        <f>IF(Q419=0,0,1)+IF(C419=0,0,1)+IF(D419=0,0,1)+IF(E419=0,0,1)+IF(F419=0,0,1)+IF(G419=0,0,1)+IF(H419=0,0,1)+IF(I419=0,0,1)+IF(J419=0,0,1)+IF(K419=0,0,1)+IF(L419=0,0,1)+IF(M419=0,0,1)+IF(N419=0,0,1)+IF(O419=0,0,1)</f>
        <v>0</v>
      </c>
      <c r="U419" s="237"/>
      <c r="V419" s="237"/>
      <c r="W419" s="237"/>
      <c r="X419" s="237"/>
      <c r="Y419" s="237"/>
      <c r="Z419" s="237"/>
      <c r="AA419" s="237"/>
      <c r="AB419" s="237"/>
      <c r="AC419" s="237"/>
      <c r="AD419" s="237"/>
      <c r="AE419" s="237"/>
      <c r="AF419" s="237"/>
      <c r="AG419" s="237"/>
      <c r="AH419" s="237"/>
      <c r="AI419" s="237"/>
      <c r="AJ419" s="237"/>
      <c r="AK419" s="237"/>
      <c r="AL419" s="237"/>
      <c r="AM419" s="237"/>
      <c r="AN419" s="237"/>
      <c r="AO419" s="237"/>
      <c r="AP419" s="237"/>
      <c r="AQ419" s="237"/>
      <c r="AR419" s="237"/>
      <c r="AS419" s="237"/>
      <c r="AT419" s="237"/>
      <c r="AU419" s="237"/>
      <c r="AV419" s="237"/>
      <c r="AW419" s="237"/>
      <c r="AX419" s="237"/>
      <c r="AY419" s="237"/>
      <c r="AZ419" s="237"/>
      <c r="BA419" s="237"/>
      <c r="BB419" s="237"/>
      <c r="BC419" s="237"/>
      <c r="BD419" s="237"/>
      <c r="BE419" s="237"/>
      <c r="BF419" s="237"/>
      <c r="BG419" s="237"/>
      <c r="BH419" s="237"/>
      <c r="BI419" s="237"/>
      <c r="BJ419" s="237"/>
      <c r="BK419" s="237"/>
      <c r="BL419" s="237"/>
      <c r="BM419" s="237"/>
      <c r="BN419" s="237"/>
      <c r="BO419" s="237"/>
      <c r="BP419" s="237"/>
      <c r="BQ419" s="237"/>
      <c r="BR419" s="237"/>
      <c r="BS419" s="237"/>
      <c r="BT419" s="237"/>
      <c r="BU419" s="237"/>
      <c r="BV419" s="237"/>
      <c r="BW419" s="237"/>
      <c r="BX419" s="237"/>
      <c r="BY419" s="237"/>
      <c r="BZ419" s="237"/>
      <c r="CA419" s="237"/>
      <c r="CB419" s="237"/>
      <c r="CC419" s="237"/>
      <c r="CD419" s="237"/>
      <c r="CE419" s="237"/>
      <c r="CF419" s="237"/>
      <c r="CG419" s="237"/>
      <c r="CH419" s="237"/>
      <c r="CI419" s="237"/>
      <c r="CJ419" s="237"/>
      <c r="CK419" s="237"/>
      <c r="CL419" s="237"/>
      <c r="CM419" s="237"/>
      <c r="CN419" s="237"/>
      <c r="CO419" s="237"/>
      <c r="CP419" s="237"/>
      <c r="CQ419" s="237"/>
      <c r="CR419" s="237"/>
      <c r="CS419" s="237"/>
      <c r="CT419" s="237"/>
      <c r="CU419" s="237"/>
      <c r="CV419" s="237"/>
      <c r="CW419" s="237"/>
      <c r="CX419" s="237"/>
      <c r="CY419" s="237"/>
      <c r="CZ419" s="237"/>
      <c r="DA419" s="237"/>
      <c r="DB419" s="237"/>
      <c r="DC419" s="237"/>
      <c r="DD419" s="237"/>
      <c r="DE419" s="237"/>
      <c r="DF419" s="237"/>
      <c r="DG419" s="237"/>
      <c r="DH419" s="237"/>
      <c r="DI419" s="237"/>
      <c r="DJ419" s="237"/>
      <c r="DK419" s="237"/>
      <c r="DL419" s="237"/>
      <c r="DM419" s="237"/>
      <c r="DN419" s="237"/>
      <c r="DO419" s="237"/>
      <c r="DP419" s="237"/>
      <c r="DQ419" s="237"/>
      <c r="DR419" s="237"/>
      <c r="DS419" s="237"/>
      <c r="DT419" s="237"/>
      <c r="DU419" s="237"/>
      <c r="DV419" s="237"/>
      <c r="DW419" s="237"/>
      <c r="DX419" s="237"/>
      <c r="DY419" s="237"/>
      <c r="DZ419" s="237"/>
      <c r="EA419" s="237"/>
      <c r="EB419" s="237"/>
      <c r="EC419" s="237"/>
      <c r="ED419" s="237"/>
      <c r="EE419" s="237"/>
      <c r="EF419" s="237"/>
      <c r="EG419" s="237"/>
      <c r="EH419" s="237"/>
      <c r="EI419" s="237"/>
      <c r="EJ419" s="237"/>
      <c r="EK419" s="237"/>
      <c r="EL419" s="237"/>
      <c r="EM419" s="237"/>
      <c r="EN419" s="237"/>
      <c r="EO419" s="237"/>
      <c r="EP419" s="237"/>
      <c r="EQ419" s="237"/>
      <c r="ER419" s="237"/>
      <c r="ES419" s="237"/>
      <c r="ET419" s="237"/>
      <c r="EU419" s="237"/>
      <c r="EV419" s="237"/>
      <c r="EW419" s="237"/>
      <c r="EX419" s="237"/>
      <c r="EY419" s="237"/>
      <c r="EZ419" s="237"/>
      <c r="FA419" s="237"/>
      <c r="FB419" s="237"/>
      <c r="FC419" s="237"/>
      <c r="FD419" s="237"/>
      <c r="FE419" s="237"/>
      <c r="FF419" s="237"/>
      <c r="FG419" s="237"/>
      <c r="FH419" s="237"/>
      <c r="FI419" s="237"/>
      <c r="FJ419" s="237"/>
      <c r="FK419" s="237"/>
      <c r="FL419" s="237"/>
      <c r="FM419" s="237"/>
      <c r="FN419" s="237"/>
      <c r="FO419" s="237"/>
      <c r="FP419" s="237"/>
      <c r="FQ419" s="237"/>
      <c r="FR419" s="237"/>
      <c r="FS419" s="237"/>
      <c r="FT419" s="237"/>
      <c r="FU419" s="237"/>
      <c r="FV419" s="237"/>
      <c r="FW419" s="237"/>
      <c r="FX419" s="237"/>
      <c r="FY419" s="237"/>
      <c r="FZ419" s="237"/>
      <c r="GA419" s="237"/>
      <c r="GB419" s="237"/>
      <c r="GC419" s="237"/>
      <c r="GD419" s="237"/>
      <c r="GE419" s="237"/>
      <c r="GF419" s="237"/>
      <c r="GG419" s="237"/>
      <c r="GH419" s="237"/>
      <c r="GI419" s="237"/>
      <c r="GJ419" s="237"/>
      <c r="GK419" s="237"/>
      <c r="GL419" s="237"/>
      <c r="GM419" s="237"/>
      <c r="GN419" s="237"/>
      <c r="GO419" s="237"/>
      <c r="GP419" s="237"/>
      <c r="GQ419" s="237"/>
    </row>
    <row r="420" spans="1:199" s="81" customFormat="1" ht="15" hidden="1">
      <c r="A420" s="126" t="s">
        <v>2435</v>
      </c>
      <c r="B420" s="247" t="s">
        <v>5757</v>
      </c>
      <c r="C420" s="242">
        <v>0</v>
      </c>
      <c r="D420" s="242">
        <v>0</v>
      </c>
      <c r="E420" s="242">
        <v>0</v>
      </c>
      <c r="F420" s="242">
        <v>0</v>
      </c>
      <c r="G420" s="242">
        <v>0</v>
      </c>
      <c r="H420" s="242">
        <v>0</v>
      </c>
      <c r="I420" s="242">
        <v>0</v>
      </c>
      <c r="J420" s="242">
        <v>0</v>
      </c>
      <c r="K420" s="242">
        <v>0</v>
      </c>
      <c r="L420" s="242">
        <v>0</v>
      </c>
      <c r="M420" s="242">
        <v>0</v>
      </c>
      <c r="N420" s="242">
        <v>0</v>
      </c>
      <c r="O420" s="242">
        <v>0</v>
      </c>
      <c r="P420" s="28"/>
      <c r="Q420" s="242">
        <f>SUM(D420:O420)</f>
        <v>0</v>
      </c>
      <c r="R420" s="242">
        <f>IF($R$19&lt;1,0,Q420/$R$19)</f>
        <v>0</v>
      </c>
      <c r="S420" s="243"/>
      <c r="T420" s="351">
        <f>IF(Q420=0,0,1)+IF(C420=0,0,1)+IF(D420=0,0,1)+IF(E420=0,0,1)+IF(F420=0,0,1)+IF(G420=0,0,1)+IF(H420=0,0,1)+IF(I420=0,0,1)+IF(J420=0,0,1)+IF(K420=0,0,1)+IF(L420=0,0,1)+IF(M420=0,0,1)+IF(N420=0,0,1)+IF(O420=0,0,1)</f>
        <v>0</v>
      </c>
      <c r="U420" s="237"/>
      <c r="V420" s="237"/>
      <c r="W420" s="237"/>
      <c r="X420" s="237"/>
      <c r="Y420" s="237"/>
      <c r="Z420" s="237"/>
      <c r="AA420" s="237"/>
      <c r="AB420" s="237"/>
      <c r="AC420" s="237"/>
      <c r="AD420" s="237"/>
      <c r="AE420" s="237"/>
      <c r="AF420" s="237"/>
      <c r="AG420" s="237"/>
      <c r="AH420" s="237"/>
      <c r="AI420" s="237"/>
      <c r="AJ420" s="237"/>
      <c r="AK420" s="237"/>
      <c r="AL420" s="237"/>
      <c r="AM420" s="237"/>
      <c r="AN420" s="237"/>
      <c r="AO420" s="237"/>
      <c r="AP420" s="237"/>
      <c r="AQ420" s="237"/>
      <c r="AR420" s="237"/>
      <c r="AS420" s="237"/>
      <c r="AT420" s="237"/>
      <c r="AU420" s="237"/>
      <c r="AV420" s="237"/>
      <c r="AW420" s="237"/>
      <c r="AX420" s="237"/>
      <c r="AY420" s="237"/>
      <c r="AZ420" s="237"/>
      <c r="BA420" s="237"/>
      <c r="BB420" s="237"/>
      <c r="BC420" s="237"/>
      <c r="BD420" s="237"/>
      <c r="BE420" s="237"/>
      <c r="BF420" s="237"/>
      <c r="BG420" s="237"/>
      <c r="BH420" s="237"/>
      <c r="BI420" s="237"/>
      <c r="BJ420" s="237"/>
      <c r="BK420" s="237"/>
      <c r="BL420" s="237"/>
      <c r="BM420" s="237"/>
      <c r="BN420" s="237"/>
      <c r="BO420" s="237"/>
      <c r="BP420" s="237"/>
      <c r="BQ420" s="237"/>
      <c r="BR420" s="237"/>
      <c r="BS420" s="237"/>
      <c r="BT420" s="237"/>
      <c r="BU420" s="237"/>
      <c r="BV420" s="237"/>
      <c r="BW420" s="237"/>
      <c r="BX420" s="237"/>
      <c r="BY420" s="237"/>
      <c r="BZ420" s="237"/>
      <c r="CA420" s="237"/>
      <c r="CB420" s="237"/>
      <c r="CC420" s="237"/>
      <c r="CD420" s="237"/>
      <c r="CE420" s="237"/>
      <c r="CF420" s="237"/>
      <c r="CG420" s="237"/>
      <c r="CH420" s="237"/>
      <c r="CI420" s="237"/>
      <c r="CJ420" s="237"/>
      <c r="CK420" s="237"/>
      <c r="CL420" s="237"/>
      <c r="CM420" s="237"/>
      <c r="CN420" s="237"/>
      <c r="CO420" s="237"/>
      <c r="CP420" s="237"/>
      <c r="CQ420" s="237"/>
      <c r="CR420" s="237"/>
      <c r="CS420" s="237"/>
      <c r="CT420" s="237"/>
      <c r="CU420" s="237"/>
      <c r="CV420" s="237"/>
      <c r="CW420" s="237"/>
      <c r="CX420" s="237"/>
      <c r="CY420" s="237"/>
      <c r="CZ420" s="237"/>
      <c r="DA420" s="237"/>
      <c r="DB420" s="237"/>
      <c r="DC420" s="237"/>
      <c r="DD420" s="237"/>
      <c r="DE420" s="237"/>
      <c r="DF420" s="237"/>
      <c r="DG420" s="237"/>
      <c r="DH420" s="237"/>
      <c r="DI420" s="237"/>
      <c r="DJ420" s="237"/>
      <c r="DK420" s="237"/>
      <c r="DL420" s="237"/>
      <c r="DM420" s="237"/>
      <c r="DN420" s="237"/>
      <c r="DO420" s="237"/>
      <c r="DP420" s="237"/>
      <c r="DQ420" s="237"/>
      <c r="DR420" s="237"/>
      <c r="DS420" s="237"/>
      <c r="DT420" s="237"/>
      <c r="DU420" s="237"/>
      <c r="DV420" s="237"/>
      <c r="DW420" s="237"/>
      <c r="DX420" s="237"/>
      <c r="DY420" s="237"/>
      <c r="DZ420" s="237"/>
      <c r="EA420" s="237"/>
      <c r="EB420" s="237"/>
      <c r="EC420" s="237"/>
      <c r="ED420" s="237"/>
      <c r="EE420" s="237"/>
      <c r="EF420" s="237"/>
      <c r="EG420" s="237"/>
      <c r="EH420" s="237"/>
      <c r="EI420" s="237"/>
      <c r="EJ420" s="237"/>
      <c r="EK420" s="237"/>
      <c r="EL420" s="237"/>
      <c r="EM420" s="237"/>
      <c r="EN420" s="237"/>
      <c r="EO420" s="237"/>
      <c r="EP420" s="237"/>
      <c r="EQ420" s="237"/>
      <c r="ER420" s="237"/>
      <c r="ES420" s="237"/>
      <c r="ET420" s="237"/>
      <c r="EU420" s="237"/>
      <c r="EV420" s="237"/>
      <c r="EW420" s="237"/>
      <c r="EX420" s="237"/>
      <c r="EY420" s="237"/>
      <c r="EZ420" s="237"/>
      <c r="FA420" s="237"/>
      <c r="FB420" s="237"/>
      <c r="FC420" s="237"/>
      <c r="FD420" s="237"/>
      <c r="FE420" s="237"/>
      <c r="FF420" s="237"/>
      <c r="FG420" s="237"/>
      <c r="FH420" s="237"/>
      <c r="FI420" s="237"/>
      <c r="FJ420" s="237"/>
      <c r="FK420" s="237"/>
      <c r="FL420" s="237"/>
      <c r="FM420" s="237"/>
      <c r="FN420" s="237"/>
      <c r="FO420" s="237"/>
      <c r="FP420" s="237"/>
      <c r="FQ420" s="237"/>
      <c r="FR420" s="237"/>
      <c r="FS420" s="237"/>
      <c r="FT420" s="237"/>
      <c r="FU420" s="237"/>
      <c r="FV420" s="237"/>
      <c r="FW420" s="237"/>
      <c r="FX420" s="237"/>
      <c r="FY420" s="237"/>
      <c r="FZ420" s="237"/>
      <c r="GA420" s="237"/>
      <c r="GB420" s="237"/>
      <c r="GC420" s="237"/>
      <c r="GD420" s="237"/>
      <c r="GE420" s="237"/>
      <c r="GF420" s="237"/>
      <c r="GG420" s="237"/>
      <c r="GH420" s="237"/>
      <c r="GI420" s="237"/>
      <c r="GJ420" s="237"/>
      <c r="GK420" s="237"/>
      <c r="GL420" s="237"/>
      <c r="GM420" s="237"/>
      <c r="GN420" s="237"/>
      <c r="GO420" s="237"/>
      <c r="GP420" s="237"/>
      <c r="GQ420" s="237"/>
    </row>
    <row r="421" spans="1:199" s="81" customFormat="1" ht="15" customHeight="1">
      <c r="A421" s="126" t="s">
        <v>2436</v>
      </c>
      <c r="B421" s="247" t="s">
        <v>5758</v>
      </c>
      <c r="C421" s="242">
        <v>0</v>
      </c>
      <c r="D421" s="242">
        <v>0</v>
      </c>
      <c r="E421" s="242">
        <v>0</v>
      </c>
      <c r="F421" s="242">
        <v>0</v>
      </c>
      <c r="G421" s="242">
        <v>0</v>
      </c>
      <c r="H421" s="242">
        <v>0</v>
      </c>
      <c r="I421" s="242">
        <v>0</v>
      </c>
      <c r="J421" s="242">
        <v>0</v>
      </c>
      <c r="K421" s="242">
        <v>0</v>
      </c>
      <c r="L421" s="242">
        <v>0</v>
      </c>
      <c r="M421" s="242">
        <v>-102.91</v>
      </c>
      <c r="N421" s="242">
        <v>0</v>
      </c>
      <c r="O421" s="242">
        <v>0</v>
      </c>
      <c r="P421" s="28"/>
      <c r="Q421" s="242">
        <f>SUM(D421:O421)</f>
        <v>-102.91</v>
      </c>
      <c r="R421" s="242">
        <f>IF($R$19&lt;1,0,Q421/$R$19)</f>
        <v>-0.354862068965517</v>
      </c>
      <c r="S421" s="243"/>
      <c r="T421" s="351">
        <f>IF(Q421=0,0,1)+IF(C421=0,0,1)+IF(D421=0,0,1)+IF(E421=0,0,1)+IF(F421=0,0,1)+IF(G421=0,0,1)+IF(H421=0,0,1)+IF(I421=0,0,1)+IF(J421=0,0,1)+IF(K421=0,0,1)+IF(L421=0,0,1)+IF(M421=0,0,1)+IF(N421=0,0,1)+IF(O421=0,0,1)</f>
        <v>2</v>
      </c>
      <c r="U421" s="237"/>
      <c r="V421" s="237"/>
      <c r="W421" s="237"/>
      <c r="X421" s="237"/>
      <c r="Y421" s="237"/>
      <c r="Z421" s="237"/>
      <c r="AA421" s="237"/>
      <c r="AB421" s="237"/>
      <c r="AC421" s="237"/>
      <c r="AD421" s="237"/>
      <c r="AE421" s="237"/>
      <c r="AF421" s="237"/>
      <c r="AG421" s="237"/>
      <c r="AH421" s="237"/>
      <c r="AI421" s="237"/>
      <c r="AJ421" s="237"/>
      <c r="AK421" s="237"/>
      <c r="AL421" s="237"/>
      <c r="AM421" s="237"/>
      <c r="AN421" s="237"/>
      <c r="AO421" s="237"/>
      <c r="AP421" s="237"/>
      <c r="AQ421" s="237"/>
      <c r="AR421" s="237"/>
      <c r="AS421" s="237"/>
      <c r="AT421" s="237"/>
      <c r="AU421" s="237"/>
      <c r="AV421" s="237"/>
      <c r="AW421" s="237"/>
      <c r="AX421" s="237"/>
      <c r="AY421" s="237"/>
      <c r="AZ421" s="237"/>
      <c r="BA421" s="237"/>
      <c r="BB421" s="237"/>
      <c r="BC421" s="237"/>
      <c r="BD421" s="237"/>
      <c r="BE421" s="237"/>
      <c r="BF421" s="237"/>
      <c r="BG421" s="237"/>
      <c r="BH421" s="237"/>
      <c r="BI421" s="237"/>
      <c r="BJ421" s="237"/>
      <c r="BK421" s="237"/>
      <c r="BL421" s="237"/>
      <c r="BM421" s="237"/>
      <c r="BN421" s="237"/>
      <c r="BO421" s="237"/>
      <c r="BP421" s="237"/>
      <c r="BQ421" s="237"/>
      <c r="BR421" s="237"/>
      <c r="BS421" s="237"/>
      <c r="BT421" s="237"/>
      <c r="BU421" s="237"/>
      <c r="BV421" s="237"/>
      <c r="BW421" s="237"/>
      <c r="BX421" s="237"/>
      <c r="BY421" s="237"/>
      <c r="BZ421" s="237"/>
      <c r="CA421" s="237"/>
      <c r="CB421" s="237"/>
      <c r="CC421" s="237"/>
      <c r="CD421" s="237"/>
      <c r="CE421" s="237"/>
      <c r="CF421" s="237"/>
      <c r="CG421" s="237"/>
      <c r="CH421" s="237"/>
      <c r="CI421" s="237"/>
      <c r="CJ421" s="237"/>
      <c r="CK421" s="237"/>
      <c r="CL421" s="237"/>
      <c r="CM421" s="237"/>
      <c r="CN421" s="237"/>
      <c r="CO421" s="237"/>
      <c r="CP421" s="237"/>
      <c r="CQ421" s="237"/>
      <c r="CR421" s="237"/>
      <c r="CS421" s="237"/>
      <c r="CT421" s="237"/>
      <c r="CU421" s="237"/>
      <c r="CV421" s="237"/>
      <c r="CW421" s="237"/>
      <c r="CX421" s="237"/>
      <c r="CY421" s="237"/>
      <c r="CZ421" s="237"/>
      <c r="DA421" s="237"/>
      <c r="DB421" s="237"/>
      <c r="DC421" s="237"/>
      <c r="DD421" s="237"/>
      <c r="DE421" s="237"/>
      <c r="DF421" s="237"/>
      <c r="DG421" s="237"/>
      <c r="DH421" s="237"/>
      <c r="DI421" s="237"/>
      <c r="DJ421" s="237"/>
      <c r="DK421" s="237"/>
      <c r="DL421" s="237"/>
      <c r="DM421" s="237"/>
      <c r="DN421" s="237"/>
      <c r="DO421" s="237"/>
      <c r="DP421" s="237"/>
      <c r="DQ421" s="237"/>
      <c r="DR421" s="237"/>
      <c r="DS421" s="237"/>
      <c r="DT421" s="237"/>
      <c r="DU421" s="237"/>
      <c r="DV421" s="237"/>
      <c r="DW421" s="237"/>
      <c r="DX421" s="237"/>
      <c r="DY421" s="237"/>
      <c r="DZ421" s="237"/>
      <c r="EA421" s="237"/>
      <c r="EB421" s="237"/>
      <c r="EC421" s="237"/>
      <c r="ED421" s="237"/>
      <c r="EE421" s="237"/>
      <c r="EF421" s="237"/>
      <c r="EG421" s="237"/>
      <c r="EH421" s="237"/>
      <c r="EI421" s="237"/>
      <c r="EJ421" s="237"/>
      <c r="EK421" s="237"/>
      <c r="EL421" s="237"/>
      <c r="EM421" s="237"/>
      <c r="EN421" s="237"/>
      <c r="EO421" s="237"/>
      <c r="EP421" s="237"/>
      <c r="EQ421" s="237"/>
      <c r="ER421" s="237"/>
      <c r="ES421" s="237"/>
      <c r="ET421" s="237"/>
      <c r="EU421" s="237"/>
      <c r="EV421" s="237"/>
      <c r="EW421" s="237"/>
      <c r="EX421" s="237"/>
      <c r="EY421" s="237"/>
      <c r="EZ421" s="237"/>
      <c r="FA421" s="237"/>
      <c r="FB421" s="237"/>
      <c r="FC421" s="237"/>
      <c r="FD421" s="237"/>
      <c r="FE421" s="237"/>
      <c r="FF421" s="237"/>
      <c r="FG421" s="237"/>
      <c r="FH421" s="237"/>
      <c r="FI421" s="237"/>
      <c r="FJ421" s="237"/>
      <c r="FK421" s="237"/>
      <c r="FL421" s="237"/>
      <c r="FM421" s="237"/>
      <c r="FN421" s="237"/>
      <c r="FO421" s="237"/>
      <c r="FP421" s="237"/>
      <c r="FQ421" s="237"/>
      <c r="FR421" s="237"/>
      <c r="FS421" s="237"/>
      <c r="FT421" s="237"/>
      <c r="FU421" s="237"/>
      <c r="FV421" s="237"/>
      <c r="FW421" s="237"/>
      <c r="FX421" s="237"/>
      <c r="FY421" s="237"/>
      <c r="FZ421" s="237"/>
      <c r="GA421" s="237"/>
      <c r="GB421" s="237"/>
      <c r="GC421" s="237"/>
      <c r="GD421" s="237"/>
      <c r="GE421" s="237"/>
      <c r="GF421" s="237"/>
      <c r="GG421" s="237"/>
      <c r="GH421" s="237"/>
      <c r="GI421" s="237"/>
      <c r="GJ421" s="237"/>
      <c r="GK421" s="237"/>
      <c r="GL421" s="237"/>
      <c r="GM421" s="237"/>
      <c r="GN421" s="237"/>
      <c r="GO421" s="237"/>
      <c r="GP421" s="237"/>
      <c r="GQ421" s="237"/>
    </row>
    <row r="422" spans="1:199" s="81" customFormat="1" ht="15" hidden="1">
      <c r="A422" s="126" t="s">
        <v>2437</v>
      </c>
      <c r="B422" s="247" t="s">
        <v>5759</v>
      </c>
      <c r="C422" s="242">
        <v>0</v>
      </c>
      <c r="D422" s="242">
        <v>0</v>
      </c>
      <c r="E422" s="242">
        <v>0</v>
      </c>
      <c r="F422" s="242">
        <v>0</v>
      </c>
      <c r="G422" s="242">
        <v>0</v>
      </c>
      <c r="H422" s="242">
        <v>0</v>
      </c>
      <c r="I422" s="242">
        <v>0</v>
      </c>
      <c r="J422" s="242">
        <v>0</v>
      </c>
      <c r="K422" s="242">
        <v>0</v>
      </c>
      <c r="L422" s="242">
        <v>0</v>
      </c>
      <c r="M422" s="242">
        <v>0</v>
      </c>
      <c r="N422" s="242">
        <v>0</v>
      </c>
      <c r="O422" s="242">
        <v>0</v>
      </c>
      <c r="P422" s="28"/>
      <c r="Q422" s="242">
        <f>SUM(D422:O422)</f>
        <v>0</v>
      </c>
      <c r="R422" s="242">
        <f>IF($R$19&lt;1,0,Q422/$R$19)</f>
        <v>0</v>
      </c>
      <c r="S422" s="243"/>
      <c r="T422" s="351">
        <f>IF(Q422=0,0,1)+IF(C422=0,0,1)+IF(D422=0,0,1)+IF(E422=0,0,1)+IF(F422=0,0,1)+IF(G422=0,0,1)+IF(H422=0,0,1)+IF(I422=0,0,1)+IF(J422=0,0,1)+IF(K422=0,0,1)+IF(L422=0,0,1)+IF(M422=0,0,1)+IF(N422=0,0,1)+IF(O422=0,0,1)</f>
        <v>0</v>
      </c>
      <c r="U422" s="237"/>
      <c r="V422" s="237"/>
      <c r="W422" s="237"/>
      <c r="X422" s="237"/>
      <c r="Y422" s="237"/>
      <c r="Z422" s="237"/>
      <c r="AA422" s="237"/>
      <c r="AB422" s="237"/>
      <c r="AC422" s="237"/>
      <c r="AD422" s="237"/>
      <c r="AE422" s="237"/>
      <c r="AF422" s="237"/>
      <c r="AG422" s="237"/>
      <c r="AH422" s="237"/>
      <c r="AI422" s="237"/>
      <c r="AJ422" s="237"/>
      <c r="AK422" s="237"/>
      <c r="AL422" s="237"/>
      <c r="AM422" s="237"/>
      <c r="AN422" s="237"/>
      <c r="AO422" s="237"/>
      <c r="AP422" s="237"/>
      <c r="AQ422" s="237"/>
      <c r="AR422" s="237"/>
      <c r="AS422" s="237"/>
      <c r="AT422" s="237"/>
      <c r="AU422" s="237"/>
      <c r="AV422" s="237"/>
      <c r="AW422" s="237"/>
      <c r="AX422" s="237"/>
      <c r="AY422" s="237"/>
      <c r="AZ422" s="237"/>
      <c r="BA422" s="237"/>
      <c r="BB422" s="237"/>
      <c r="BC422" s="237"/>
      <c r="BD422" s="237"/>
      <c r="BE422" s="237"/>
      <c r="BF422" s="237"/>
      <c r="BG422" s="237"/>
      <c r="BH422" s="237"/>
      <c r="BI422" s="237"/>
      <c r="BJ422" s="237"/>
      <c r="BK422" s="237"/>
      <c r="BL422" s="237"/>
      <c r="BM422" s="237"/>
      <c r="BN422" s="237"/>
      <c r="BO422" s="237"/>
      <c r="BP422" s="237"/>
      <c r="BQ422" s="237"/>
      <c r="BR422" s="237"/>
      <c r="BS422" s="237"/>
      <c r="BT422" s="237"/>
      <c r="BU422" s="237"/>
      <c r="BV422" s="237"/>
      <c r="BW422" s="237"/>
      <c r="BX422" s="237"/>
      <c r="BY422" s="237"/>
      <c r="BZ422" s="237"/>
      <c r="CA422" s="237"/>
      <c r="CB422" s="237"/>
      <c r="CC422" s="237"/>
      <c r="CD422" s="237"/>
      <c r="CE422" s="237"/>
      <c r="CF422" s="237"/>
      <c r="CG422" s="237"/>
      <c r="CH422" s="237"/>
      <c r="CI422" s="237"/>
      <c r="CJ422" s="237"/>
      <c r="CK422" s="237"/>
      <c r="CL422" s="237"/>
      <c r="CM422" s="237"/>
      <c r="CN422" s="237"/>
      <c r="CO422" s="237"/>
      <c r="CP422" s="237"/>
      <c r="CQ422" s="237"/>
      <c r="CR422" s="237"/>
      <c r="CS422" s="237"/>
      <c r="CT422" s="237"/>
      <c r="CU422" s="237"/>
      <c r="CV422" s="237"/>
      <c r="CW422" s="237"/>
      <c r="CX422" s="237"/>
      <c r="CY422" s="237"/>
      <c r="CZ422" s="237"/>
      <c r="DA422" s="237"/>
      <c r="DB422" s="237"/>
      <c r="DC422" s="237"/>
      <c r="DD422" s="237"/>
      <c r="DE422" s="237"/>
      <c r="DF422" s="237"/>
      <c r="DG422" s="237"/>
      <c r="DH422" s="237"/>
      <c r="DI422" s="237"/>
      <c r="DJ422" s="237"/>
      <c r="DK422" s="237"/>
      <c r="DL422" s="237"/>
      <c r="DM422" s="237"/>
      <c r="DN422" s="237"/>
      <c r="DO422" s="237"/>
      <c r="DP422" s="237"/>
      <c r="DQ422" s="237"/>
      <c r="DR422" s="237"/>
      <c r="DS422" s="237"/>
      <c r="DT422" s="237"/>
      <c r="DU422" s="237"/>
      <c r="DV422" s="237"/>
      <c r="DW422" s="237"/>
      <c r="DX422" s="237"/>
      <c r="DY422" s="237"/>
      <c r="DZ422" s="237"/>
      <c r="EA422" s="237"/>
      <c r="EB422" s="237"/>
      <c r="EC422" s="237"/>
      <c r="ED422" s="237"/>
      <c r="EE422" s="237"/>
      <c r="EF422" s="237"/>
      <c r="EG422" s="237"/>
      <c r="EH422" s="237"/>
      <c r="EI422" s="237"/>
      <c r="EJ422" s="237"/>
      <c r="EK422" s="237"/>
      <c r="EL422" s="237"/>
      <c r="EM422" s="237"/>
      <c r="EN422" s="237"/>
      <c r="EO422" s="237"/>
      <c r="EP422" s="237"/>
      <c r="EQ422" s="237"/>
      <c r="ER422" s="237"/>
      <c r="ES422" s="237"/>
      <c r="ET422" s="237"/>
      <c r="EU422" s="237"/>
      <c r="EV422" s="237"/>
      <c r="EW422" s="237"/>
      <c r="EX422" s="237"/>
      <c r="EY422" s="237"/>
      <c r="EZ422" s="237"/>
      <c r="FA422" s="237"/>
      <c r="FB422" s="237"/>
      <c r="FC422" s="237"/>
      <c r="FD422" s="237"/>
      <c r="FE422" s="237"/>
      <c r="FF422" s="237"/>
      <c r="FG422" s="237"/>
      <c r="FH422" s="237"/>
      <c r="FI422" s="237"/>
      <c r="FJ422" s="237"/>
      <c r="FK422" s="237"/>
      <c r="FL422" s="237"/>
      <c r="FM422" s="237"/>
      <c r="FN422" s="237"/>
      <c r="FO422" s="237"/>
      <c r="FP422" s="237"/>
      <c r="FQ422" s="237"/>
      <c r="FR422" s="237"/>
      <c r="FS422" s="237"/>
      <c r="FT422" s="237"/>
      <c r="FU422" s="237"/>
      <c r="FV422" s="237"/>
      <c r="FW422" s="237"/>
      <c r="FX422" s="237"/>
      <c r="FY422" s="237"/>
      <c r="FZ422" s="237"/>
      <c r="GA422" s="237"/>
      <c r="GB422" s="237"/>
      <c r="GC422" s="237"/>
      <c r="GD422" s="237"/>
      <c r="GE422" s="237"/>
      <c r="GF422" s="237"/>
      <c r="GG422" s="237"/>
      <c r="GH422" s="237"/>
      <c r="GI422" s="237"/>
      <c r="GJ422" s="237"/>
      <c r="GK422" s="237"/>
      <c r="GL422" s="237"/>
      <c r="GM422" s="237"/>
      <c r="GN422" s="237"/>
      <c r="GO422" s="237"/>
      <c r="GP422" s="237"/>
      <c r="GQ422" s="237"/>
    </row>
    <row r="423" spans="1:199" s="81" customFormat="1" ht="15" hidden="1">
      <c r="A423" s="126" t="s">
        <v>2438</v>
      </c>
      <c r="B423" s="247" t="s">
        <v>5760</v>
      </c>
      <c r="C423" s="242">
        <v>0</v>
      </c>
      <c r="D423" s="242">
        <v>0</v>
      </c>
      <c r="E423" s="242">
        <v>0</v>
      </c>
      <c r="F423" s="242">
        <v>0</v>
      </c>
      <c r="G423" s="242">
        <v>0</v>
      </c>
      <c r="H423" s="242">
        <v>0</v>
      </c>
      <c r="I423" s="242">
        <v>0</v>
      </c>
      <c r="J423" s="242">
        <v>0</v>
      </c>
      <c r="K423" s="242">
        <v>0</v>
      </c>
      <c r="L423" s="242">
        <v>0</v>
      </c>
      <c r="M423" s="242">
        <v>0</v>
      </c>
      <c r="N423" s="242">
        <v>0</v>
      </c>
      <c r="O423" s="242">
        <v>0</v>
      </c>
      <c r="P423" s="28"/>
      <c r="Q423" s="242">
        <f>SUM(D423:O423)</f>
        <v>0</v>
      </c>
      <c r="R423" s="242">
        <f>IF($R$19&lt;1,0,Q423/$R$19)</f>
        <v>0</v>
      </c>
      <c r="S423" s="243"/>
      <c r="T423" s="351">
        <f>IF(Q423=0,0,1)+IF(C423=0,0,1)+IF(D423=0,0,1)+IF(E423=0,0,1)+IF(F423=0,0,1)+IF(G423=0,0,1)+IF(H423=0,0,1)+IF(I423=0,0,1)+IF(J423=0,0,1)+IF(K423=0,0,1)+IF(L423=0,0,1)+IF(M423=0,0,1)+IF(N423=0,0,1)+IF(O423=0,0,1)</f>
        <v>0</v>
      </c>
      <c r="U423" s="237"/>
      <c r="V423" s="237"/>
      <c r="W423" s="237"/>
      <c r="X423" s="237"/>
      <c r="Y423" s="237"/>
      <c r="Z423" s="237"/>
      <c r="AA423" s="237"/>
      <c r="AB423" s="237"/>
      <c r="AC423" s="237"/>
      <c r="AD423" s="237"/>
      <c r="AE423" s="237"/>
      <c r="AF423" s="237"/>
      <c r="AG423" s="237"/>
      <c r="AH423" s="237"/>
      <c r="AI423" s="237"/>
      <c r="AJ423" s="237"/>
      <c r="AK423" s="237"/>
      <c r="AL423" s="237"/>
      <c r="AM423" s="237"/>
      <c r="AN423" s="237"/>
      <c r="AO423" s="237"/>
      <c r="AP423" s="237"/>
      <c r="AQ423" s="237"/>
      <c r="AR423" s="237"/>
      <c r="AS423" s="237"/>
      <c r="AT423" s="237"/>
      <c r="AU423" s="237"/>
      <c r="AV423" s="237"/>
      <c r="AW423" s="237"/>
      <c r="AX423" s="237"/>
      <c r="AY423" s="237"/>
      <c r="AZ423" s="237"/>
      <c r="BA423" s="237"/>
      <c r="BB423" s="237"/>
      <c r="BC423" s="237"/>
      <c r="BD423" s="237"/>
      <c r="BE423" s="237"/>
      <c r="BF423" s="237"/>
      <c r="BG423" s="237"/>
      <c r="BH423" s="237"/>
      <c r="BI423" s="237"/>
      <c r="BJ423" s="237"/>
      <c r="BK423" s="237"/>
      <c r="BL423" s="237"/>
      <c r="BM423" s="237"/>
      <c r="BN423" s="237"/>
      <c r="BO423" s="237"/>
      <c r="BP423" s="237"/>
      <c r="BQ423" s="237"/>
      <c r="BR423" s="237"/>
      <c r="BS423" s="237"/>
      <c r="BT423" s="237"/>
      <c r="BU423" s="237"/>
      <c r="BV423" s="237"/>
      <c r="BW423" s="237"/>
      <c r="BX423" s="237"/>
      <c r="BY423" s="237"/>
      <c r="BZ423" s="237"/>
      <c r="CA423" s="237"/>
      <c r="CB423" s="237"/>
      <c r="CC423" s="237"/>
      <c r="CD423" s="237"/>
      <c r="CE423" s="237"/>
      <c r="CF423" s="237"/>
      <c r="CG423" s="237"/>
      <c r="CH423" s="237"/>
      <c r="CI423" s="237"/>
      <c r="CJ423" s="237"/>
      <c r="CK423" s="237"/>
      <c r="CL423" s="237"/>
      <c r="CM423" s="237"/>
      <c r="CN423" s="237"/>
      <c r="CO423" s="237"/>
      <c r="CP423" s="237"/>
      <c r="CQ423" s="237"/>
      <c r="CR423" s="237"/>
      <c r="CS423" s="237"/>
      <c r="CT423" s="237"/>
      <c r="CU423" s="237"/>
      <c r="CV423" s="237"/>
      <c r="CW423" s="237"/>
      <c r="CX423" s="237"/>
      <c r="CY423" s="237"/>
      <c r="CZ423" s="237"/>
      <c r="DA423" s="237"/>
      <c r="DB423" s="237"/>
      <c r="DC423" s="237"/>
      <c r="DD423" s="237"/>
      <c r="DE423" s="237"/>
      <c r="DF423" s="237"/>
      <c r="DG423" s="237"/>
      <c r="DH423" s="237"/>
      <c r="DI423" s="237"/>
      <c r="DJ423" s="237"/>
      <c r="DK423" s="237"/>
      <c r="DL423" s="237"/>
      <c r="DM423" s="237"/>
      <c r="DN423" s="237"/>
      <c r="DO423" s="237"/>
      <c r="DP423" s="237"/>
      <c r="DQ423" s="237"/>
      <c r="DR423" s="237"/>
      <c r="DS423" s="237"/>
      <c r="DT423" s="237"/>
      <c r="DU423" s="237"/>
      <c r="DV423" s="237"/>
      <c r="DW423" s="237"/>
      <c r="DX423" s="237"/>
      <c r="DY423" s="237"/>
      <c r="DZ423" s="237"/>
      <c r="EA423" s="237"/>
      <c r="EB423" s="237"/>
      <c r="EC423" s="237"/>
      <c r="ED423" s="237"/>
      <c r="EE423" s="237"/>
      <c r="EF423" s="237"/>
      <c r="EG423" s="237"/>
      <c r="EH423" s="237"/>
      <c r="EI423" s="237"/>
      <c r="EJ423" s="237"/>
      <c r="EK423" s="237"/>
      <c r="EL423" s="237"/>
      <c r="EM423" s="237"/>
      <c r="EN423" s="237"/>
      <c r="EO423" s="237"/>
      <c r="EP423" s="237"/>
      <c r="EQ423" s="237"/>
      <c r="ER423" s="237"/>
      <c r="ES423" s="237"/>
      <c r="ET423" s="237"/>
      <c r="EU423" s="237"/>
      <c r="EV423" s="237"/>
      <c r="EW423" s="237"/>
      <c r="EX423" s="237"/>
      <c r="EY423" s="237"/>
      <c r="EZ423" s="237"/>
      <c r="FA423" s="237"/>
      <c r="FB423" s="237"/>
      <c r="FC423" s="237"/>
      <c r="FD423" s="237"/>
      <c r="FE423" s="237"/>
      <c r="FF423" s="237"/>
      <c r="FG423" s="237"/>
      <c r="FH423" s="237"/>
      <c r="FI423" s="237"/>
      <c r="FJ423" s="237"/>
      <c r="FK423" s="237"/>
      <c r="FL423" s="237"/>
      <c r="FM423" s="237"/>
      <c r="FN423" s="237"/>
      <c r="FO423" s="237"/>
      <c r="FP423" s="237"/>
      <c r="FQ423" s="237"/>
      <c r="FR423" s="237"/>
      <c r="FS423" s="237"/>
      <c r="FT423" s="237"/>
      <c r="FU423" s="237"/>
      <c r="FV423" s="237"/>
      <c r="FW423" s="237"/>
      <c r="FX423" s="237"/>
      <c r="FY423" s="237"/>
      <c r="FZ423" s="237"/>
      <c r="GA423" s="237"/>
      <c r="GB423" s="237"/>
      <c r="GC423" s="237"/>
      <c r="GD423" s="237"/>
      <c r="GE423" s="237"/>
      <c r="GF423" s="237"/>
      <c r="GG423" s="237"/>
      <c r="GH423" s="237"/>
      <c r="GI423" s="237"/>
      <c r="GJ423" s="237"/>
      <c r="GK423" s="237"/>
      <c r="GL423" s="237"/>
      <c r="GM423" s="237"/>
      <c r="GN423" s="237"/>
      <c r="GO423" s="237"/>
      <c r="GP423" s="237"/>
      <c r="GQ423" s="237"/>
    </row>
    <row r="424" spans="1:199" s="81" customFormat="1" ht="15" customHeight="1">
      <c r="A424" s="73">
        <f>+B424</f>
        <v>0</v>
      </c>
      <c r="B424" s="247"/>
      <c r="C424" s="301"/>
      <c r="D424" s="301"/>
      <c r="E424" s="301"/>
      <c r="F424" s="301"/>
      <c r="G424" s="301"/>
      <c r="H424" s="301"/>
      <c r="I424" s="301"/>
      <c r="J424" s="301"/>
      <c r="K424" s="301"/>
      <c r="L424" s="301"/>
      <c r="M424" s="301"/>
      <c r="N424" s="301"/>
      <c r="O424" s="301"/>
      <c r="P424" s="28"/>
      <c r="Q424" s="301"/>
      <c r="R424" s="301"/>
      <c r="S424" s="302"/>
      <c r="T424" s="348">
        <f>T425</f>
        <v>7</v>
      </c>
      <c r="U424" s="237"/>
      <c r="V424" s="237"/>
      <c r="W424" s="237"/>
      <c r="X424" s="237"/>
      <c r="Y424" s="237"/>
      <c r="Z424" s="237"/>
      <c r="AA424" s="237"/>
      <c r="AB424" s="237"/>
      <c r="AC424" s="237"/>
      <c r="AD424" s="237"/>
      <c r="AE424" s="237"/>
      <c r="AF424" s="237"/>
      <c r="AG424" s="237"/>
      <c r="AH424" s="237"/>
      <c r="AI424" s="237"/>
      <c r="AJ424" s="237"/>
      <c r="AK424" s="237"/>
      <c r="AL424" s="237"/>
      <c r="AM424" s="237"/>
      <c r="AN424" s="237"/>
      <c r="AO424" s="237"/>
      <c r="AP424" s="237"/>
      <c r="AQ424" s="237"/>
      <c r="AR424" s="237"/>
      <c r="AS424" s="237"/>
      <c r="AT424" s="237"/>
      <c r="AU424" s="237"/>
      <c r="AV424" s="237"/>
      <c r="AW424" s="237"/>
      <c r="AX424" s="237"/>
      <c r="AY424" s="237"/>
      <c r="AZ424" s="237"/>
      <c r="BA424" s="237"/>
      <c r="BB424" s="237"/>
      <c r="BC424" s="237"/>
      <c r="BD424" s="237"/>
      <c r="BE424" s="237"/>
      <c r="BF424" s="237"/>
      <c r="BG424" s="237"/>
      <c r="BH424" s="237"/>
      <c r="BI424" s="237"/>
      <c r="BJ424" s="237"/>
      <c r="BK424" s="237"/>
      <c r="BL424" s="237"/>
      <c r="BM424" s="237"/>
      <c r="BN424" s="237"/>
      <c r="BO424" s="237"/>
      <c r="BP424" s="237"/>
      <c r="BQ424" s="237"/>
      <c r="BR424" s="237"/>
      <c r="BS424" s="237"/>
      <c r="BT424" s="237"/>
      <c r="BU424" s="237"/>
      <c r="BV424" s="237"/>
      <c r="BW424" s="237"/>
      <c r="BX424" s="237"/>
      <c r="BY424" s="237"/>
      <c r="BZ424" s="237"/>
      <c r="CA424" s="237"/>
      <c r="CB424" s="237"/>
      <c r="CC424" s="237"/>
      <c r="CD424" s="237"/>
      <c r="CE424" s="237"/>
      <c r="CF424" s="237"/>
      <c r="CG424" s="237"/>
      <c r="CH424" s="237"/>
      <c r="CI424" s="237"/>
      <c r="CJ424" s="237"/>
      <c r="CK424" s="237"/>
      <c r="CL424" s="237"/>
      <c r="CM424" s="237"/>
      <c r="CN424" s="237"/>
      <c r="CO424" s="237"/>
      <c r="CP424" s="237"/>
      <c r="CQ424" s="237"/>
      <c r="CR424" s="237"/>
      <c r="CS424" s="237"/>
      <c r="CT424" s="237"/>
      <c r="CU424" s="237"/>
      <c r="CV424" s="237"/>
      <c r="CW424" s="237"/>
      <c r="CX424" s="237"/>
      <c r="CY424" s="237"/>
      <c r="CZ424" s="237"/>
      <c r="DA424" s="237"/>
      <c r="DB424" s="237"/>
      <c r="DC424" s="237"/>
      <c r="DD424" s="237"/>
      <c r="DE424" s="237"/>
      <c r="DF424" s="237"/>
      <c r="DG424" s="237"/>
      <c r="DH424" s="237"/>
      <c r="DI424" s="237"/>
      <c r="DJ424" s="237"/>
      <c r="DK424" s="237"/>
      <c r="DL424" s="237"/>
      <c r="DM424" s="237"/>
      <c r="DN424" s="237"/>
      <c r="DO424" s="237"/>
      <c r="DP424" s="237"/>
      <c r="DQ424" s="237"/>
      <c r="DR424" s="237"/>
      <c r="DS424" s="237"/>
      <c r="DT424" s="237"/>
      <c r="DU424" s="237"/>
      <c r="DV424" s="237"/>
      <c r="DW424" s="237"/>
      <c r="DX424" s="237"/>
      <c r="DY424" s="237"/>
      <c r="DZ424" s="237"/>
      <c r="EA424" s="237"/>
      <c r="EB424" s="237"/>
      <c r="EC424" s="237"/>
      <c r="ED424" s="237"/>
      <c r="EE424" s="237"/>
      <c r="EF424" s="237"/>
      <c r="EG424" s="237"/>
      <c r="EH424" s="237"/>
      <c r="EI424" s="237"/>
      <c r="EJ424" s="237"/>
      <c r="EK424" s="237"/>
      <c r="EL424" s="237"/>
      <c r="EM424" s="237"/>
      <c r="EN424" s="237"/>
      <c r="EO424" s="237"/>
      <c r="EP424" s="237"/>
      <c r="EQ424" s="237"/>
      <c r="ER424" s="237"/>
      <c r="ES424" s="237"/>
      <c r="ET424" s="237"/>
      <c r="EU424" s="237"/>
      <c r="EV424" s="237"/>
      <c r="EW424" s="237"/>
      <c r="EX424" s="237"/>
      <c r="EY424" s="237"/>
      <c r="EZ424" s="237"/>
      <c r="FA424" s="237"/>
      <c r="FB424" s="237"/>
      <c r="FC424" s="237"/>
      <c r="FD424" s="237"/>
      <c r="FE424" s="237"/>
      <c r="FF424" s="237"/>
      <c r="FG424" s="237"/>
      <c r="FH424" s="237"/>
      <c r="FI424" s="237"/>
      <c r="FJ424" s="237"/>
      <c r="FK424" s="237"/>
      <c r="FL424" s="237"/>
      <c r="FM424" s="237"/>
      <c r="FN424" s="237"/>
      <c r="FO424" s="237"/>
      <c r="FP424" s="237"/>
      <c r="FQ424" s="237"/>
      <c r="FR424" s="237"/>
      <c r="FS424" s="237"/>
      <c r="FT424" s="237"/>
      <c r="FU424" s="237"/>
      <c r="FV424" s="237"/>
      <c r="FW424" s="237"/>
      <c r="FX424" s="237"/>
      <c r="FY424" s="237"/>
      <c r="FZ424" s="237"/>
      <c r="GA424" s="237"/>
      <c r="GB424" s="237"/>
      <c r="GC424" s="237"/>
      <c r="GD424" s="237"/>
      <c r="GE424" s="237"/>
      <c r="GF424" s="237"/>
      <c r="GG424" s="237"/>
      <c r="GH424" s="237"/>
      <c r="GI424" s="237"/>
      <c r="GJ424" s="237"/>
      <c r="GK424" s="237"/>
      <c r="GL424" s="237"/>
      <c r="GM424" s="237"/>
      <c r="GN424" s="237"/>
      <c r="GO424" s="237"/>
      <c r="GP424" s="237"/>
      <c r="GQ424" s="237"/>
    </row>
    <row r="425" spans="1:199" s="81" customFormat="1" ht="15" customHeight="1">
      <c r="A425" s="73" t="str">
        <f>+B425</f>
        <v>Total Maintenance &amp; Repairs</v>
      </c>
      <c r="B425" s="303" t="s">
        <v>179</v>
      </c>
      <c r="C425" s="304">
        <f>SUM(C381:C424)</f>
        <v>0</v>
      </c>
      <c r="D425" s="304">
        <f>SUM(D381:D424)</f>
        <v>0</v>
      </c>
      <c r="E425" s="304">
        <f>SUM(E381:E424)</f>
        <v>0</v>
      </c>
      <c r="F425" s="304">
        <f>SUM(F381:F424)</f>
        <v>0</v>
      </c>
      <c r="G425" s="304">
        <f>SUM(G381:G424)</f>
        <v>0</v>
      </c>
      <c r="H425" s="304">
        <f>SUM(H381:H424)</f>
        <v>0</v>
      </c>
      <c r="I425" s="304">
        <f>SUM(I381:I424)</f>
        <v>0</v>
      </c>
      <c r="J425" s="304">
        <f>SUM(J381:J424)</f>
        <v>391.01</v>
      </c>
      <c r="K425" s="304">
        <f>SUM(K381:K424)</f>
        <v>1515.95</v>
      </c>
      <c r="L425" s="304">
        <f>SUM(L381:L424)</f>
        <v>1339.81</v>
      </c>
      <c r="M425" s="304">
        <f>SUM(M381:M424)</f>
        <v>1156.66</v>
      </c>
      <c r="N425" s="304">
        <f>SUM(N381:N424)</f>
        <v>2446.8</v>
      </c>
      <c r="O425" s="304">
        <f>SUM(O381:O424)</f>
        <v>1969.56</v>
      </c>
      <c r="P425" s="28"/>
      <c r="Q425" s="304">
        <f>SUM(Q381:Q424)</f>
        <v>8819.79</v>
      </c>
      <c r="R425" s="304">
        <f>SUM(R381:R424)</f>
        <v>30.4130689655172</v>
      </c>
      <c r="S425" s="302"/>
      <c r="T425" s="351">
        <f>IF(Q425=0,0,1)+IF(C425=0,0,1)+IF(D425=0,0,1)+IF(E425=0,0,1)+IF(F425=0,0,1)+IF(G425=0,0,1)+IF(H425=0,0,1)+IF(I425=0,0,1)+IF(J425=0,0,1)+IF(K425=0,0,1)+IF(L425=0,0,1)+IF(M425=0,0,1)+IF(N425=0,0,1)+IF(O425=0,0,1)</f>
        <v>7</v>
      </c>
      <c r="U425" s="237"/>
      <c r="V425" s="237"/>
      <c r="W425" s="237"/>
      <c r="X425" s="237"/>
      <c r="Y425" s="237"/>
      <c r="Z425" s="237"/>
      <c r="AA425" s="237"/>
      <c r="AB425" s="237"/>
      <c r="AC425" s="237"/>
      <c r="AD425" s="237"/>
      <c r="AE425" s="237"/>
      <c r="AF425" s="237"/>
      <c r="AG425" s="237"/>
      <c r="AH425" s="237"/>
      <c r="AI425" s="237"/>
      <c r="AJ425" s="237"/>
      <c r="AK425" s="237"/>
      <c r="AL425" s="237"/>
      <c r="AM425" s="237"/>
      <c r="AN425" s="237"/>
      <c r="AO425" s="237"/>
      <c r="AP425" s="237"/>
      <c r="AQ425" s="237"/>
      <c r="AR425" s="237"/>
      <c r="AS425" s="237"/>
      <c r="AT425" s="237"/>
      <c r="AU425" s="237"/>
      <c r="AV425" s="237"/>
      <c r="AW425" s="237"/>
      <c r="AX425" s="237"/>
      <c r="AY425" s="237"/>
      <c r="AZ425" s="237"/>
      <c r="BA425" s="237"/>
      <c r="BB425" s="237"/>
      <c r="BC425" s="237"/>
      <c r="BD425" s="237"/>
      <c r="BE425" s="237"/>
      <c r="BF425" s="237"/>
      <c r="BG425" s="237"/>
      <c r="BH425" s="237"/>
      <c r="BI425" s="237"/>
      <c r="BJ425" s="237"/>
      <c r="BK425" s="237"/>
      <c r="BL425" s="237"/>
      <c r="BM425" s="237"/>
      <c r="BN425" s="237"/>
      <c r="BO425" s="237"/>
      <c r="BP425" s="237"/>
      <c r="BQ425" s="237"/>
      <c r="BR425" s="237"/>
      <c r="BS425" s="237"/>
      <c r="BT425" s="237"/>
      <c r="BU425" s="237"/>
      <c r="BV425" s="237"/>
      <c r="BW425" s="237"/>
      <c r="BX425" s="237"/>
      <c r="BY425" s="237"/>
      <c r="BZ425" s="237"/>
      <c r="CA425" s="237"/>
      <c r="CB425" s="237"/>
      <c r="CC425" s="237"/>
      <c r="CD425" s="237"/>
      <c r="CE425" s="237"/>
      <c r="CF425" s="237"/>
      <c r="CG425" s="237"/>
      <c r="CH425" s="237"/>
      <c r="CI425" s="237"/>
      <c r="CJ425" s="237"/>
      <c r="CK425" s="237"/>
      <c r="CL425" s="237"/>
      <c r="CM425" s="237"/>
      <c r="CN425" s="237"/>
      <c r="CO425" s="237"/>
      <c r="CP425" s="237"/>
      <c r="CQ425" s="237"/>
      <c r="CR425" s="237"/>
      <c r="CS425" s="237"/>
      <c r="CT425" s="237"/>
      <c r="CU425" s="237"/>
      <c r="CV425" s="237"/>
      <c r="CW425" s="237"/>
      <c r="CX425" s="237"/>
      <c r="CY425" s="237"/>
      <c r="CZ425" s="237"/>
      <c r="DA425" s="237"/>
      <c r="DB425" s="237"/>
      <c r="DC425" s="237"/>
      <c r="DD425" s="237"/>
      <c r="DE425" s="237"/>
      <c r="DF425" s="237"/>
      <c r="DG425" s="237"/>
      <c r="DH425" s="237"/>
      <c r="DI425" s="237"/>
      <c r="DJ425" s="237"/>
      <c r="DK425" s="237"/>
      <c r="DL425" s="237"/>
      <c r="DM425" s="237"/>
      <c r="DN425" s="237"/>
      <c r="DO425" s="237"/>
      <c r="DP425" s="237"/>
      <c r="DQ425" s="237"/>
      <c r="DR425" s="237"/>
      <c r="DS425" s="237"/>
      <c r="DT425" s="237"/>
      <c r="DU425" s="237"/>
      <c r="DV425" s="237"/>
      <c r="DW425" s="237"/>
      <c r="DX425" s="237"/>
      <c r="DY425" s="237"/>
      <c r="DZ425" s="237"/>
      <c r="EA425" s="237"/>
      <c r="EB425" s="237"/>
      <c r="EC425" s="237"/>
      <c r="ED425" s="237"/>
      <c r="EE425" s="237"/>
      <c r="EF425" s="237"/>
      <c r="EG425" s="237"/>
      <c r="EH425" s="237"/>
      <c r="EI425" s="237"/>
      <c r="EJ425" s="237"/>
      <c r="EK425" s="237"/>
      <c r="EL425" s="237"/>
      <c r="EM425" s="237"/>
      <c r="EN425" s="237"/>
      <c r="EO425" s="237"/>
      <c r="EP425" s="237"/>
      <c r="EQ425" s="237"/>
      <c r="ER425" s="237"/>
      <c r="ES425" s="237"/>
      <c r="ET425" s="237"/>
      <c r="EU425" s="237"/>
      <c r="EV425" s="237"/>
      <c r="EW425" s="237"/>
      <c r="EX425" s="237"/>
      <c r="EY425" s="237"/>
      <c r="EZ425" s="237"/>
      <c r="FA425" s="237"/>
      <c r="FB425" s="237"/>
      <c r="FC425" s="237"/>
      <c r="FD425" s="237"/>
      <c r="FE425" s="237"/>
      <c r="FF425" s="237"/>
      <c r="FG425" s="237"/>
      <c r="FH425" s="237"/>
      <c r="FI425" s="237"/>
      <c r="FJ425" s="237"/>
      <c r="FK425" s="237"/>
      <c r="FL425" s="237"/>
      <c r="FM425" s="237"/>
      <c r="FN425" s="237"/>
      <c r="FO425" s="237"/>
      <c r="FP425" s="237"/>
      <c r="FQ425" s="237"/>
      <c r="FR425" s="237"/>
      <c r="FS425" s="237"/>
      <c r="FT425" s="237"/>
      <c r="FU425" s="237"/>
      <c r="FV425" s="237"/>
      <c r="FW425" s="237"/>
      <c r="FX425" s="237"/>
      <c r="FY425" s="237"/>
      <c r="FZ425" s="237"/>
      <c r="GA425" s="237"/>
      <c r="GB425" s="237"/>
      <c r="GC425" s="237"/>
      <c r="GD425" s="237"/>
      <c r="GE425" s="237"/>
      <c r="GF425" s="237"/>
      <c r="GG425" s="237"/>
      <c r="GH425" s="237"/>
      <c r="GI425" s="237"/>
      <c r="GJ425" s="237"/>
      <c r="GK425" s="237"/>
      <c r="GL425" s="237"/>
      <c r="GM425" s="237"/>
      <c r="GN425" s="237"/>
      <c r="GO425" s="237"/>
      <c r="GP425" s="237"/>
      <c r="GQ425" s="237"/>
    </row>
    <row r="426" spans="1:199" s="81" customFormat="1" ht="15" customHeight="1">
      <c r="A426" s="73">
        <f>+B426</f>
        <v>0</v>
      </c>
      <c r="B426" s="271"/>
      <c r="C426" s="304"/>
      <c r="D426" s="304"/>
      <c r="E426" s="304"/>
      <c r="F426" s="304"/>
      <c r="G426" s="304"/>
      <c r="H426" s="304"/>
      <c r="I426" s="304"/>
      <c r="J426" s="304"/>
      <c r="K426" s="304"/>
      <c r="L426" s="304"/>
      <c r="M426" s="304"/>
      <c r="N426" s="304"/>
      <c r="O426" s="304"/>
      <c r="P426" s="28"/>
      <c r="Q426" s="304"/>
      <c r="R426" s="304"/>
      <c r="S426" s="302"/>
      <c r="T426" s="348"/>
      <c r="U426" s="237"/>
      <c r="V426" s="237"/>
      <c r="W426" s="237"/>
      <c r="X426" s="237"/>
      <c r="Y426" s="237"/>
      <c r="Z426" s="237"/>
      <c r="AA426" s="237"/>
      <c r="AB426" s="237"/>
      <c r="AC426" s="237"/>
      <c r="AD426" s="237"/>
      <c r="AE426" s="237"/>
      <c r="AF426" s="237"/>
      <c r="AG426" s="237"/>
      <c r="AH426" s="237"/>
      <c r="AI426" s="237"/>
      <c r="AJ426" s="237"/>
      <c r="AK426" s="237"/>
      <c r="AL426" s="237"/>
      <c r="AM426" s="237"/>
      <c r="AN426" s="237"/>
      <c r="AO426" s="237"/>
      <c r="AP426" s="237"/>
      <c r="AQ426" s="237"/>
      <c r="AR426" s="237"/>
      <c r="AS426" s="237"/>
      <c r="AT426" s="237"/>
      <c r="AU426" s="237"/>
      <c r="AV426" s="237"/>
      <c r="AW426" s="237"/>
      <c r="AX426" s="237"/>
      <c r="AY426" s="237"/>
      <c r="AZ426" s="237"/>
      <c r="BA426" s="237"/>
      <c r="BB426" s="237"/>
      <c r="BC426" s="237"/>
      <c r="BD426" s="237"/>
      <c r="BE426" s="237"/>
      <c r="BF426" s="237"/>
      <c r="BG426" s="237"/>
      <c r="BH426" s="237"/>
      <c r="BI426" s="237"/>
      <c r="BJ426" s="237"/>
      <c r="BK426" s="237"/>
      <c r="BL426" s="237"/>
      <c r="BM426" s="237"/>
      <c r="BN426" s="237"/>
      <c r="BO426" s="237"/>
      <c r="BP426" s="237"/>
      <c r="BQ426" s="237"/>
      <c r="BR426" s="237"/>
      <c r="BS426" s="237"/>
      <c r="BT426" s="237"/>
      <c r="BU426" s="237"/>
      <c r="BV426" s="237"/>
      <c r="BW426" s="237"/>
      <c r="BX426" s="237"/>
      <c r="BY426" s="237"/>
      <c r="BZ426" s="237"/>
      <c r="CA426" s="237"/>
      <c r="CB426" s="237"/>
      <c r="CC426" s="237"/>
      <c r="CD426" s="237"/>
      <c r="CE426" s="237"/>
      <c r="CF426" s="237"/>
      <c r="CG426" s="237"/>
      <c r="CH426" s="237"/>
      <c r="CI426" s="237"/>
      <c r="CJ426" s="237"/>
      <c r="CK426" s="237"/>
      <c r="CL426" s="237"/>
      <c r="CM426" s="237"/>
      <c r="CN426" s="237"/>
      <c r="CO426" s="237"/>
      <c r="CP426" s="237"/>
      <c r="CQ426" s="237"/>
      <c r="CR426" s="237"/>
      <c r="CS426" s="237"/>
      <c r="CT426" s="237"/>
      <c r="CU426" s="237"/>
      <c r="CV426" s="237"/>
      <c r="CW426" s="237"/>
      <c r="CX426" s="237"/>
      <c r="CY426" s="237"/>
      <c r="CZ426" s="237"/>
      <c r="DA426" s="237"/>
      <c r="DB426" s="237"/>
      <c r="DC426" s="237"/>
      <c r="DD426" s="237"/>
      <c r="DE426" s="237"/>
      <c r="DF426" s="237"/>
      <c r="DG426" s="237"/>
      <c r="DH426" s="237"/>
      <c r="DI426" s="237"/>
      <c r="DJ426" s="237"/>
      <c r="DK426" s="237"/>
      <c r="DL426" s="237"/>
      <c r="DM426" s="237"/>
      <c r="DN426" s="237"/>
      <c r="DO426" s="237"/>
      <c r="DP426" s="237"/>
      <c r="DQ426" s="237"/>
      <c r="DR426" s="237"/>
      <c r="DS426" s="237"/>
      <c r="DT426" s="237"/>
      <c r="DU426" s="237"/>
      <c r="DV426" s="237"/>
      <c r="DW426" s="237"/>
      <c r="DX426" s="237"/>
      <c r="DY426" s="237"/>
      <c r="DZ426" s="237"/>
      <c r="EA426" s="237"/>
      <c r="EB426" s="237"/>
      <c r="EC426" s="237"/>
      <c r="ED426" s="237"/>
      <c r="EE426" s="237"/>
      <c r="EF426" s="237"/>
      <c r="EG426" s="237"/>
      <c r="EH426" s="237"/>
      <c r="EI426" s="237"/>
      <c r="EJ426" s="237"/>
      <c r="EK426" s="237"/>
      <c r="EL426" s="237"/>
      <c r="EM426" s="237"/>
      <c r="EN426" s="237"/>
      <c r="EO426" s="237"/>
      <c r="EP426" s="237"/>
      <c r="EQ426" s="237"/>
      <c r="ER426" s="237"/>
      <c r="ES426" s="237"/>
      <c r="ET426" s="237"/>
      <c r="EU426" s="237"/>
      <c r="EV426" s="237"/>
      <c r="EW426" s="237"/>
      <c r="EX426" s="237"/>
      <c r="EY426" s="237"/>
      <c r="EZ426" s="237"/>
      <c r="FA426" s="237"/>
      <c r="FB426" s="237"/>
      <c r="FC426" s="237"/>
      <c r="FD426" s="237"/>
      <c r="FE426" s="237"/>
      <c r="FF426" s="237"/>
      <c r="FG426" s="237"/>
      <c r="FH426" s="237"/>
      <c r="FI426" s="237"/>
      <c r="FJ426" s="237"/>
      <c r="FK426" s="237"/>
      <c r="FL426" s="237"/>
      <c r="FM426" s="237"/>
      <c r="FN426" s="237"/>
      <c r="FO426" s="237"/>
      <c r="FP426" s="237"/>
      <c r="FQ426" s="237"/>
      <c r="FR426" s="237"/>
      <c r="FS426" s="237"/>
      <c r="FT426" s="237"/>
      <c r="FU426" s="237"/>
      <c r="FV426" s="237"/>
      <c r="FW426" s="237"/>
      <c r="FX426" s="237"/>
      <c r="FY426" s="237"/>
      <c r="FZ426" s="237"/>
      <c r="GA426" s="237"/>
      <c r="GB426" s="237"/>
      <c r="GC426" s="237"/>
      <c r="GD426" s="237"/>
      <c r="GE426" s="237"/>
      <c r="GF426" s="237"/>
      <c r="GG426" s="237"/>
      <c r="GH426" s="237"/>
      <c r="GI426" s="237"/>
      <c r="GJ426" s="237"/>
      <c r="GK426" s="237"/>
      <c r="GL426" s="237"/>
      <c r="GM426" s="237"/>
      <c r="GN426" s="237"/>
      <c r="GO426" s="237"/>
      <c r="GP426" s="237"/>
      <c r="GQ426" s="237"/>
    </row>
    <row r="427" spans="1:199" s="81" customFormat="1" ht="15" hidden="1">
      <c r="A427" s="73" t="str">
        <f>+B427</f>
        <v>Alarm &amp; Cable</v>
      </c>
      <c r="B427" s="271" t="s">
        <v>80</v>
      </c>
      <c r="C427" s="304"/>
      <c r="D427" s="304"/>
      <c r="E427" s="304"/>
      <c r="F427" s="304"/>
      <c r="G427" s="304"/>
      <c r="H427" s="304"/>
      <c r="I427" s="304"/>
      <c r="J427" s="304"/>
      <c r="K427" s="304"/>
      <c r="L427" s="304"/>
      <c r="M427" s="304"/>
      <c r="N427" s="304"/>
      <c r="O427" s="304"/>
      <c r="P427" s="28"/>
      <c r="Q427" s="304"/>
      <c r="R427" s="304"/>
      <c r="S427" s="302"/>
      <c r="T427" s="348">
        <f>T435</f>
        <v>0</v>
      </c>
      <c r="U427" s="237"/>
      <c r="V427" s="237"/>
      <c r="W427" s="237"/>
      <c r="X427" s="237"/>
      <c r="Y427" s="237"/>
      <c r="Z427" s="237"/>
      <c r="AA427" s="237"/>
      <c r="AB427" s="237"/>
      <c r="AC427" s="237"/>
      <c r="AD427" s="237"/>
      <c r="AE427" s="237"/>
      <c r="AF427" s="237"/>
      <c r="AG427" s="237"/>
      <c r="AH427" s="237"/>
      <c r="AI427" s="237"/>
      <c r="AJ427" s="237"/>
      <c r="AK427" s="237"/>
      <c r="AL427" s="237"/>
      <c r="AM427" s="237"/>
      <c r="AN427" s="237"/>
      <c r="AO427" s="237"/>
      <c r="AP427" s="237"/>
      <c r="AQ427" s="237"/>
      <c r="AR427" s="237"/>
      <c r="AS427" s="237"/>
      <c r="AT427" s="237"/>
      <c r="AU427" s="237"/>
      <c r="AV427" s="237"/>
      <c r="AW427" s="237"/>
      <c r="AX427" s="237"/>
      <c r="AY427" s="237"/>
      <c r="AZ427" s="237"/>
      <c r="BA427" s="237"/>
      <c r="BB427" s="237"/>
      <c r="BC427" s="237"/>
      <c r="BD427" s="237"/>
      <c r="BE427" s="237"/>
      <c r="BF427" s="237"/>
      <c r="BG427" s="237"/>
      <c r="BH427" s="237"/>
      <c r="BI427" s="237"/>
      <c r="BJ427" s="237"/>
      <c r="BK427" s="237"/>
      <c r="BL427" s="237"/>
      <c r="BM427" s="237"/>
      <c r="BN427" s="237"/>
      <c r="BO427" s="237"/>
      <c r="BP427" s="237"/>
      <c r="BQ427" s="237"/>
      <c r="BR427" s="237"/>
      <c r="BS427" s="237"/>
      <c r="BT427" s="237"/>
      <c r="BU427" s="237"/>
      <c r="BV427" s="237"/>
      <c r="BW427" s="237"/>
      <c r="BX427" s="237"/>
      <c r="BY427" s="237"/>
      <c r="BZ427" s="237"/>
      <c r="CA427" s="237"/>
      <c r="CB427" s="237"/>
      <c r="CC427" s="237"/>
      <c r="CD427" s="237"/>
      <c r="CE427" s="237"/>
      <c r="CF427" s="237"/>
      <c r="CG427" s="237"/>
      <c r="CH427" s="237"/>
      <c r="CI427" s="237"/>
      <c r="CJ427" s="237"/>
      <c r="CK427" s="237"/>
      <c r="CL427" s="237"/>
      <c r="CM427" s="237"/>
      <c r="CN427" s="237"/>
      <c r="CO427" s="237"/>
      <c r="CP427" s="237"/>
      <c r="CQ427" s="237"/>
      <c r="CR427" s="237"/>
      <c r="CS427" s="237"/>
      <c r="CT427" s="237"/>
      <c r="CU427" s="237"/>
      <c r="CV427" s="237"/>
      <c r="CW427" s="237"/>
      <c r="CX427" s="237"/>
      <c r="CY427" s="237"/>
      <c r="CZ427" s="237"/>
      <c r="DA427" s="237"/>
      <c r="DB427" s="237"/>
      <c r="DC427" s="237"/>
      <c r="DD427" s="237"/>
      <c r="DE427" s="237"/>
      <c r="DF427" s="237"/>
      <c r="DG427" s="237"/>
      <c r="DH427" s="237"/>
      <c r="DI427" s="237"/>
      <c r="DJ427" s="237"/>
      <c r="DK427" s="237"/>
      <c r="DL427" s="237"/>
      <c r="DM427" s="237"/>
      <c r="DN427" s="237"/>
      <c r="DO427" s="237"/>
      <c r="DP427" s="237"/>
      <c r="DQ427" s="237"/>
      <c r="DR427" s="237"/>
      <c r="DS427" s="237"/>
      <c r="DT427" s="237"/>
      <c r="DU427" s="237"/>
      <c r="DV427" s="237"/>
      <c r="DW427" s="237"/>
      <c r="DX427" s="237"/>
      <c r="DY427" s="237"/>
      <c r="DZ427" s="237"/>
      <c r="EA427" s="237"/>
      <c r="EB427" s="237"/>
      <c r="EC427" s="237"/>
      <c r="ED427" s="237"/>
      <c r="EE427" s="237"/>
      <c r="EF427" s="237"/>
      <c r="EG427" s="237"/>
      <c r="EH427" s="237"/>
      <c r="EI427" s="237"/>
      <c r="EJ427" s="237"/>
      <c r="EK427" s="237"/>
      <c r="EL427" s="237"/>
      <c r="EM427" s="237"/>
      <c r="EN427" s="237"/>
      <c r="EO427" s="237"/>
      <c r="EP427" s="237"/>
      <c r="EQ427" s="237"/>
      <c r="ER427" s="237"/>
      <c r="ES427" s="237"/>
      <c r="ET427" s="237"/>
      <c r="EU427" s="237"/>
      <c r="EV427" s="237"/>
      <c r="EW427" s="237"/>
      <c r="EX427" s="237"/>
      <c r="EY427" s="237"/>
      <c r="EZ427" s="237"/>
      <c r="FA427" s="237"/>
      <c r="FB427" s="237"/>
      <c r="FC427" s="237"/>
      <c r="FD427" s="237"/>
      <c r="FE427" s="237"/>
      <c r="FF427" s="237"/>
      <c r="FG427" s="237"/>
      <c r="FH427" s="237"/>
      <c r="FI427" s="237"/>
      <c r="FJ427" s="237"/>
      <c r="FK427" s="237"/>
      <c r="FL427" s="237"/>
      <c r="FM427" s="237"/>
      <c r="FN427" s="237"/>
      <c r="FO427" s="237"/>
      <c r="FP427" s="237"/>
      <c r="FQ427" s="237"/>
      <c r="FR427" s="237"/>
      <c r="FS427" s="237"/>
      <c r="FT427" s="237"/>
      <c r="FU427" s="237"/>
      <c r="FV427" s="237"/>
      <c r="FW427" s="237"/>
      <c r="FX427" s="237"/>
      <c r="FY427" s="237"/>
      <c r="FZ427" s="237"/>
      <c r="GA427" s="237"/>
      <c r="GB427" s="237"/>
      <c r="GC427" s="237"/>
      <c r="GD427" s="237"/>
      <c r="GE427" s="237"/>
      <c r="GF427" s="237"/>
      <c r="GG427" s="237"/>
      <c r="GH427" s="237"/>
      <c r="GI427" s="237"/>
      <c r="GJ427" s="237"/>
      <c r="GK427" s="237"/>
      <c r="GL427" s="237"/>
      <c r="GM427" s="237"/>
      <c r="GN427" s="237"/>
      <c r="GO427" s="237"/>
      <c r="GP427" s="237"/>
      <c r="GQ427" s="237"/>
    </row>
    <row r="428" spans="1:199" s="81" customFormat="1" ht="15" hidden="1">
      <c r="A428" s="126"/>
      <c r="B428" s="247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8"/>
      <c r="Q428" s="242"/>
      <c r="R428" s="242"/>
      <c r="S428" s="243"/>
      <c r="T428" s="351"/>
      <c r="U428" s="237"/>
      <c r="V428" s="237"/>
      <c r="W428" s="237"/>
      <c r="X428" s="237"/>
      <c r="Y428" s="237"/>
      <c r="Z428" s="237"/>
      <c r="AA428" s="237"/>
      <c r="AB428" s="237"/>
      <c r="AC428" s="237"/>
      <c r="AD428" s="237"/>
      <c r="AE428" s="237"/>
      <c r="AF428" s="237"/>
      <c r="AG428" s="237"/>
      <c r="AH428" s="237"/>
      <c r="AI428" s="237"/>
      <c r="AJ428" s="237"/>
      <c r="AK428" s="237"/>
      <c r="AL428" s="237"/>
      <c r="AM428" s="237"/>
      <c r="AN428" s="237"/>
      <c r="AO428" s="237"/>
      <c r="AP428" s="237"/>
      <c r="AQ428" s="237"/>
      <c r="AR428" s="237"/>
      <c r="AS428" s="237"/>
      <c r="AT428" s="237"/>
      <c r="AU428" s="237"/>
      <c r="AV428" s="237"/>
      <c r="AW428" s="237"/>
      <c r="AX428" s="237"/>
      <c r="AY428" s="237"/>
      <c r="AZ428" s="237"/>
      <c r="BA428" s="237"/>
      <c r="BB428" s="237"/>
      <c r="BC428" s="237"/>
      <c r="BD428" s="237"/>
      <c r="BE428" s="237"/>
      <c r="BF428" s="237"/>
      <c r="BG428" s="237"/>
      <c r="BH428" s="237"/>
      <c r="BI428" s="237"/>
      <c r="BJ428" s="237"/>
      <c r="BK428" s="237"/>
      <c r="BL428" s="237"/>
      <c r="BM428" s="237"/>
      <c r="BN428" s="237"/>
      <c r="BO428" s="237"/>
      <c r="BP428" s="237"/>
      <c r="BQ428" s="237"/>
      <c r="BR428" s="237"/>
      <c r="BS428" s="237"/>
      <c r="BT428" s="237"/>
      <c r="BU428" s="237"/>
      <c r="BV428" s="237"/>
      <c r="BW428" s="237"/>
      <c r="BX428" s="237"/>
      <c r="BY428" s="237"/>
      <c r="BZ428" s="237"/>
      <c r="CA428" s="237"/>
      <c r="CB428" s="237"/>
      <c r="CC428" s="237"/>
      <c r="CD428" s="237"/>
      <c r="CE428" s="237"/>
      <c r="CF428" s="237"/>
      <c r="CG428" s="237"/>
      <c r="CH428" s="237"/>
      <c r="CI428" s="237"/>
      <c r="CJ428" s="237"/>
      <c r="CK428" s="237"/>
      <c r="CL428" s="237"/>
      <c r="CM428" s="237"/>
      <c r="CN428" s="237"/>
      <c r="CO428" s="237"/>
      <c r="CP428" s="237"/>
      <c r="CQ428" s="237"/>
      <c r="CR428" s="237"/>
      <c r="CS428" s="237"/>
      <c r="CT428" s="237"/>
      <c r="CU428" s="237"/>
      <c r="CV428" s="237"/>
      <c r="CW428" s="237"/>
      <c r="CX428" s="237"/>
      <c r="CY428" s="237"/>
      <c r="CZ428" s="237"/>
      <c r="DA428" s="237"/>
      <c r="DB428" s="237"/>
      <c r="DC428" s="237"/>
      <c r="DD428" s="237"/>
      <c r="DE428" s="237"/>
      <c r="DF428" s="237"/>
      <c r="DG428" s="237"/>
      <c r="DH428" s="237"/>
      <c r="DI428" s="237"/>
      <c r="DJ428" s="237"/>
      <c r="DK428" s="237"/>
      <c r="DL428" s="237"/>
      <c r="DM428" s="237"/>
      <c r="DN428" s="237"/>
      <c r="DO428" s="237"/>
      <c r="DP428" s="237"/>
      <c r="DQ428" s="237"/>
      <c r="DR428" s="237"/>
      <c r="DS428" s="237"/>
      <c r="DT428" s="237"/>
      <c r="DU428" s="237"/>
      <c r="DV428" s="237"/>
      <c r="DW428" s="237"/>
      <c r="DX428" s="237"/>
      <c r="DY428" s="237"/>
      <c r="DZ428" s="237"/>
      <c r="EA428" s="237"/>
      <c r="EB428" s="237"/>
      <c r="EC428" s="237"/>
      <c r="ED428" s="237"/>
      <c r="EE428" s="237"/>
      <c r="EF428" s="237"/>
      <c r="EG428" s="237"/>
      <c r="EH428" s="237"/>
      <c r="EI428" s="237"/>
      <c r="EJ428" s="237"/>
      <c r="EK428" s="237"/>
      <c r="EL428" s="237"/>
      <c r="EM428" s="237"/>
      <c r="EN428" s="237"/>
      <c r="EO428" s="237"/>
      <c r="EP428" s="237"/>
      <c r="EQ428" s="237"/>
      <c r="ER428" s="237"/>
      <c r="ES428" s="237"/>
      <c r="ET428" s="237"/>
      <c r="EU428" s="237"/>
      <c r="EV428" s="237"/>
      <c r="EW428" s="237"/>
      <c r="EX428" s="237"/>
      <c r="EY428" s="237"/>
      <c r="EZ428" s="237"/>
      <c r="FA428" s="237"/>
      <c r="FB428" s="237"/>
      <c r="FC428" s="237"/>
      <c r="FD428" s="237"/>
      <c r="FE428" s="237"/>
      <c r="FF428" s="237"/>
      <c r="FG428" s="237"/>
      <c r="FH428" s="237"/>
      <c r="FI428" s="237"/>
      <c r="FJ428" s="237"/>
      <c r="FK428" s="237"/>
      <c r="FL428" s="237"/>
      <c r="FM428" s="237"/>
      <c r="FN428" s="237"/>
      <c r="FO428" s="237"/>
      <c r="FP428" s="237"/>
      <c r="FQ428" s="237"/>
      <c r="FR428" s="237"/>
      <c r="FS428" s="237"/>
      <c r="FT428" s="237"/>
      <c r="FU428" s="237"/>
      <c r="FV428" s="237"/>
      <c r="FW428" s="237"/>
      <c r="FX428" s="237"/>
      <c r="FY428" s="237"/>
      <c r="FZ428" s="237"/>
      <c r="GA428" s="237"/>
      <c r="GB428" s="237"/>
      <c r="GC428" s="237"/>
      <c r="GD428" s="237"/>
      <c r="GE428" s="237"/>
      <c r="GF428" s="237"/>
      <c r="GG428" s="237"/>
      <c r="GH428" s="237"/>
      <c r="GI428" s="237"/>
      <c r="GJ428" s="237"/>
      <c r="GK428" s="237"/>
      <c r="GL428" s="237"/>
      <c r="GM428" s="237"/>
      <c r="GN428" s="237"/>
      <c r="GO428" s="237"/>
      <c r="GP428" s="237"/>
      <c r="GQ428" s="237"/>
    </row>
    <row r="429" spans="1:199" s="81" customFormat="1" ht="15" hidden="1">
      <c r="A429" s="126" t="s">
        <v>2439</v>
      </c>
      <c r="B429" s="247" t="s">
        <v>5761</v>
      </c>
      <c r="C429" s="242">
        <v>0</v>
      </c>
      <c r="D429" s="242">
        <v>0</v>
      </c>
      <c r="E429" s="242">
        <v>0</v>
      </c>
      <c r="F429" s="242">
        <v>0</v>
      </c>
      <c r="G429" s="242">
        <v>0</v>
      </c>
      <c r="H429" s="242">
        <v>0</v>
      </c>
      <c r="I429" s="242">
        <v>0</v>
      </c>
      <c r="J429" s="242">
        <v>0</v>
      </c>
      <c r="K429" s="242">
        <v>0</v>
      </c>
      <c r="L429" s="242">
        <v>0</v>
      </c>
      <c r="M429" s="242">
        <v>0</v>
      </c>
      <c r="N429" s="242">
        <v>0</v>
      </c>
      <c r="O429" s="242">
        <v>0</v>
      </c>
      <c r="P429" s="28"/>
      <c r="Q429" s="242">
        <f>SUM(D429:O429)</f>
        <v>0</v>
      </c>
      <c r="R429" s="242">
        <f>IF($R$19&lt;1,0,Q429/$R$19)</f>
        <v>0</v>
      </c>
      <c r="S429" s="243"/>
      <c r="T429" s="351">
        <f>IF(Q429=0,0,1)+IF(C429=0,0,1)+IF(D429=0,0,1)+IF(E429=0,0,1)+IF(F429=0,0,1)+IF(G429=0,0,1)+IF(H429=0,0,1)+IF(I429=0,0,1)+IF(J429=0,0,1)+IF(K429=0,0,1)+IF(L429=0,0,1)+IF(M429=0,0,1)+IF(N429=0,0,1)+IF(O429=0,0,1)</f>
        <v>0</v>
      </c>
      <c r="U429" s="237"/>
      <c r="V429" s="237"/>
      <c r="W429" s="237"/>
      <c r="X429" s="237"/>
      <c r="Y429" s="237"/>
      <c r="Z429" s="237"/>
      <c r="AA429" s="237"/>
      <c r="AB429" s="237"/>
      <c r="AC429" s="237"/>
      <c r="AD429" s="237"/>
      <c r="AE429" s="237"/>
      <c r="AF429" s="237"/>
      <c r="AG429" s="237"/>
      <c r="AH429" s="237"/>
      <c r="AI429" s="237"/>
      <c r="AJ429" s="237"/>
      <c r="AK429" s="237"/>
      <c r="AL429" s="237"/>
      <c r="AM429" s="237"/>
      <c r="AN429" s="237"/>
      <c r="AO429" s="237"/>
      <c r="AP429" s="237"/>
      <c r="AQ429" s="237"/>
      <c r="AR429" s="237"/>
      <c r="AS429" s="237"/>
      <c r="AT429" s="237"/>
      <c r="AU429" s="237"/>
      <c r="AV429" s="237"/>
      <c r="AW429" s="237"/>
      <c r="AX429" s="237"/>
      <c r="AY429" s="237"/>
      <c r="AZ429" s="237"/>
      <c r="BA429" s="237"/>
      <c r="BB429" s="237"/>
      <c r="BC429" s="237"/>
      <c r="BD429" s="237"/>
      <c r="BE429" s="237"/>
      <c r="BF429" s="237"/>
      <c r="BG429" s="237"/>
      <c r="BH429" s="237"/>
      <c r="BI429" s="237"/>
      <c r="BJ429" s="237"/>
      <c r="BK429" s="237"/>
      <c r="BL429" s="237"/>
      <c r="BM429" s="237"/>
      <c r="BN429" s="237"/>
      <c r="BO429" s="237"/>
      <c r="BP429" s="237"/>
      <c r="BQ429" s="237"/>
      <c r="BR429" s="237"/>
      <c r="BS429" s="237"/>
      <c r="BT429" s="237"/>
      <c r="BU429" s="237"/>
      <c r="BV429" s="237"/>
      <c r="BW429" s="237"/>
      <c r="BX429" s="237"/>
      <c r="BY429" s="237"/>
      <c r="BZ429" s="237"/>
      <c r="CA429" s="237"/>
      <c r="CB429" s="237"/>
      <c r="CC429" s="237"/>
      <c r="CD429" s="237"/>
      <c r="CE429" s="237"/>
      <c r="CF429" s="237"/>
      <c r="CG429" s="237"/>
      <c r="CH429" s="237"/>
      <c r="CI429" s="237"/>
      <c r="CJ429" s="237"/>
      <c r="CK429" s="237"/>
      <c r="CL429" s="237"/>
      <c r="CM429" s="237"/>
      <c r="CN429" s="237"/>
      <c r="CO429" s="237"/>
      <c r="CP429" s="237"/>
      <c r="CQ429" s="237"/>
      <c r="CR429" s="237"/>
      <c r="CS429" s="237"/>
      <c r="CT429" s="237"/>
      <c r="CU429" s="237"/>
      <c r="CV429" s="237"/>
      <c r="CW429" s="237"/>
      <c r="CX429" s="237"/>
      <c r="CY429" s="237"/>
      <c r="CZ429" s="237"/>
      <c r="DA429" s="237"/>
      <c r="DB429" s="237"/>
      <c r="DC429" s="237"/>
      <c r="DD429" s="237"/>
      <c r="DE429" s="237"/>
      <c r="DF429" s="237"/>
      <c r="DG429" s="237"/>
      <c r="DH429" s="237"/>
      <c r="DI429" s="237"/>
      <c r="DJ429" s="237"/>
      <c r="DK429" s="237"/>
      <c r="DL429" s="237"/>
      <c r="DM429" s="237"/>
      <c r="DN429" s="237"/>
      <c r="DO429" s="237"/>
      <c r="DP429" s="237"/>
      <c r="DQ429" s="237"/>
      <c r="DR429" s="237"/>
      <c r="DS429" s="237"/>
      <c r="DT429" s="237"/>
      <c r="DU429" s="237"/>
      <c r="DV429" s="237"/>
      <c r="DW429" s="237"/>
      <c r="DX429" s="237"/>
      <c r="DY429" s="237"/>
      <c r="DZ429" s="237"/>
      <c r="EA429" s="237"/>
      <c r="EB429" s="237"/>
      <c r="EC429" s="237"/>
      <c r="ED429" s="237"/>
      <c r="EE429" s="237"/>
      <c r="EF429" s="237"/>
      <c r="EG429" s="237"/>
      <c r="EH429" s="237"/>
      <c r="EI429" s="237"/>
      <c r="EJ429" s="237"/>
      <c r="EK429" s="237"/>
      <c r="EL429" s="237"/>
      <c r="EM429" s="237"/>
      <c r="EN429" s="237"/>
      <c r="EO429" s="237"/>
      <c r="EP429" s="237"/>
      <c r="EQ429" s="237"/>
      <c r="ER429" s="237"/>
      <c r="ES429" s="237"/>
      <c r="ET429" s="237"/>
      <c r="EU429" s="237"/>
      <c r="EV429" s="237"/>
      <c r="EW429" s="237"/>
      <c r="EX429" s="237"/>
      <c r="EY429" s="237"/>
      <c r="EZ429" s="237"/>
      <c r="FA429" s="237"/>
      <c r="FB429" s="237"/>
      <c r="FC429" s="237"/>
      <c r="FD429" s="237"/>
      <c r="FE429" s="237"/>
      <c r="FF429" s="237"/>
      <c r="FG429" s="237"/>
      <c r="FH429" s="237"/>
      <c r="FI429" s="237"/>
      <c r="FJ429" s="237"/>
      <c r="FK429" s="237"/>
      <c r="FL429" s="237"/>
      <c r="FM429" s="237"/>
      <c r="FN429" s="237"/>
      <c r="FO429" s="237"/>
      <c r="FP429" s="237"/>
      <c r="FQ429" s="237"/>
      <c r="FR429" s="237"/>
      <c r="FS429" s="237"/>
      <c r="FT429" s="237"/>
      <c r="FU429" s="237"/>
      <c r="FV429" s="237"/>
      <c r="FW429" s="237"/>
      <c r="FX429" s="237"/>
      <c r="FY429" s="237"/>
      <c r="FZ429" s="237"/>
      <c r="GA429" s="237"/>
      <c r="GB429" s="237"/>
      <c r="GC429" s="237"/>
      <c r="GD429" s="237"/>
      <c r="GE429" s="237"/>
      <c r="GF429" s="237"/>
      <c r="GG429" s="237"/>
      <c r="GH429" s="237"/>
      <c r="GI429" s="237"/>
      <c r="GJ429" s="237"/>
      <c r="GK429" s="237"/>
      <c r="GL429" s="237"/>
      <c r="GM429" s="237"/>
      <c r="GN429" s="237"/>
      <c r="GO429" s="237"/>
      <c r="GP429" s="237"/>
      <c r="GQ429" s="237"/>
    </row>
    <row r="430" spans="1:199" s="81" customFormat="1" ht="15" hidden="1">
      <c r="A430" s="126" t="s">
        <v>2440</v>
      </c>
      <c r="B430" s="247" t="s">
        <v>5762</v>
      </c>
      <c r="C430" s="242">
        <v>0</v>
      </c>
      <c r="D430" s="242">
        <v>0</v>
      </c>
      <c r="E430" s="242">
        <v>0</v>
      </c>
      <c r="F430" s="242">
        <v>0</v>
      </c>
      <c r="G430" s="242">
        <v>0</v>
      </c>
      <c r="H430" s="242">
        <v>0</v>
      </c>
      <c r="I430" s="242">
        <v>0</v>
      </c>
      <c r="J430" s="242">
        <v>0</v>
      </c>
      <c r="K430" s="242">
        <v>0</v>
      </c>
      <c r="L430" s="242">
        <v>0</v>
      </c>
      <c r="M430" s="242">
        <v>0</v>
      </c>
      <c r="N430" s="242">
        <v>0</v>
      </c>
      <c r="O430" s="242">
        <v>0</v>
      </c>
      <c r="P430" s="28"/>
      <c r="Q430" s="242">
        <f>SUM(D430:O430)</f>
        <v>0</v>
      </c>
      <c r="R430" s="242">
        <f>IF($R$19&lt;1,0,Q430/$R$19)</f>
        <v>0</v>
      </c>
      <c r="S430" s="243"/>
      <c r="T430" s="351">
        <f>IF(Q430=0,0,1)+IF(C430=0,0,1)+IF(D430=0,0,1)+IF(E430=0,0,1)+IF(F430=0,0,1)+IF(G430=0,0,1)+IF(H430=0,0,1)+IF(I430=0,0,1)+IF(J430=0,0,1)+IF(K430=0,0,1)+IF(L430=0,0,1)+IF(M430=0,0,1)+IF(N430=0,0,1)+IF(O430=0,0,1)</f>
        <v>0</v>
      </c>
      <c r="U430" s="237"/>
      <c r="V430" s="237"/>
      <c r="W430" s="237"/>
      <c r="X430" s="237"/>
      <c r="Y430" s="237"/>
      <c r="Z430" s="237"/>
      <c r="AA430" s="237"/>
      <c r="AB430" s="237"/>
      <c r="AC430" s="237"/>
      <c r="AD430" s="237"/>
      <c r="AE430" s="237"/>
      <c r="AF430" s="237"/>
      <c r="AG430" s="237"/>
      <c r="AH430" s="237"/>
      <c r="AI430" s="237"/>
      <c r="AJ430" s="237"/>
      <c r="AK430" s="237"/>
      <c r="AL430" s="237"/>
      <c r="AM430" s="237"/>
      <c r="AN430" s="237"/>
      <c r="AO430" s="237"/>
      <c r="AP430" s="237"/>
      <c r="AQ430" s="237"/>
      <c r="AR430" s="237"/>
      <c r="AS430" s="237"/>
      <c r="AT430" s="237"/>
      <c r="AU430" s="237"/>
      <c r="AV430" s="237"/>
      <c r="AW430" s="237"/>
      <c r="AX430" s="237"/>
      <c r="AY430" s="237"/>
      <c r="AZ430" s="237"/>
      <c r="BA430" s="237"/>
      <c r="BB430" s="237"/>
      <c r="BC430" s="237"/>
      <c r="BD430" s="237"/>
      <c r="BE430" s="237"/>
      <c r="BF430" s="237"/>
      <c r="BG430" s="237"/>
      <c r="BH430" s="237"/>
      <c r="BI430" s="237"/>
      <c r="BJ430" s="237"/>
      <c r="BK430" s="237"/>
      <c r="BL430" s="237"/>
      <c r="BM430" s="237"/>
      <c r="BN430" s="237"/>
      <c r="BO430" s="237"/>
      <c r="BP430" s="237"/>
      <c r="BQ430" s="237"/>
      <c r="BR430" s="237"/>
      <c r="BS430" s="237"/>
      <c r="BT430" s="237"/>
      <c r="BU430" s="237"/>
      <c r="BV430" s="237"/>
      <c r="BW430" s="237"/>
      <c r="BX430" s="237"/>
      <c r="BY430" s="237"/>
      <c r="BZ430" s="237"/>
      <c r="CA430" s="237"/>
      <c r="CB430" s="237"/>
      <c r="CC430" s="237"/>
      <c r="CD430" s="237"/>
      <c r="CE430" s="237"/>
      <c r="CF430" s="237"/>
      <c r="CG430" s="237"/>
      <c r="CH430" s="237"/>
      <c r="CI430" s="237"/>
      <c r="CJ430" s="237"/>
      <c r="CK430" s="237"/>
      <c r="CL430" s="237"/>
      <c r="CM430" s="237"/>
      <c r="CN430" s="237"/>
      <c r="CO430" s="237"/>
      <c r="CP430" s="237"/>
      <c r="CQ430" s="237"/>
      <c r="CR430" s="237"/>
      <c r="CS430" s="237"/>
      <c r="CT430" s="237"/>
      <c r="CU430" s="237"/>
      <c r="CV430" s="237"/>
      <c r="CW430" s="237"/>
      <c r="CX430" s="237"/>
      <c r="CY430" s="237"/>
      <c r="CZ430" s="237"/>
      <c r="DA430" s="237"/>
      <c r="DB430" s="237"/>
      <c r="DC430" s="237"/>
      <c r="DD430" s="237"/>
      <c r="DE430" s="237"/>
      <c r="DF430" s="237"/>
      <c r="DG430" s="237"/>
      <c r="DH430" s="237"/>
      <c r="DI430" s="237"/>
      <c r="DJ430" s="237"/>
      <c r="DK430" s="237"/>
      <c r="DL430" s="237"/>
      <c r="DM430" s="237"/>
      <c r="DN430" s="237"/>
      <c r="DO430" s="237"/>
      <c r="DP430" s="237"/>
      <c r="DQ430" s="237"/>
      <c r="DR430" s="237"/>
      <c r="DS430" s="237"/>
      <c r="DT430" s="237"/>
      <c r="DU430" s="237"/>
      <c r="DV430" s="237"/>
      <c r="DW430" s="237"/>
      <c r="DX430" s="237"/>
      <c r="DY430" s="237"/>
      <c r="DZ430" s="237"/>
      <c r="EA430" s="237"/>
      <c r="EB430" s="237"/>
      <c r="EC430" s="237"/>
      <c r="ED430" s="237"/>
      <c r="EE430" s="237"/>
      <c r="EF430" s="237"/>
      <c r="EG430" s="237"/>
      <c r="EH430" s="237"/>
      <c r="EI430" s="237"/>
      <c r="EJ430" s="237"/>
      <c r="EK430" s="237"/>
      <c r="EL430" s="237"/>
      <c r="EM430" s="237"/>
      <c r="EN430" s="237"/>
      <c r="EO430" s="237"/>
      <c r="EP430" s="237"/>
      <c r="EQ430" s="237"/>
      <c r="ER430" s="237"/>
      <c r="ES430" s="237"/>
      <c r="ET430" s="237"/>
      <c r="EU430" s="237"/>
      <c r="EV430" s="237"/>
      <c r="EW430" s="237"/>
      <c r="EX430" s="237"/>
      <c r="EY430" s="237"/>
      <c r="EZ430" s="237"/>
      <c r="FA430" s="237"/>
      <c r="FB430" s="237"/>
      <c r="FC430" s="237"/>
      <c r="FD430" s="237"/>
      <c r="FE430" s="237"/>
      <c r="FF430" s="237"/>
      <c r="FG430" s="237"/>
      <c r="FH430" s="237"/>
      <c r="FI430" s="237"/>
      <c r="FJ430" s="237"/>
      <c r="FK430" s="237"/>
      <c r="FL430" s="237"/>
      <c r="FM430" s="237"/>
      <c r="FN430" s="237"/>
      <c r="FO430" s="237"/>
      <c r="FP430" s="237"/>
      <c r="FQ430" s="237"/>
      <c r="FR430" s="237"/>
      <c r="FS430" s="237"/>
      <c r="FT430" s="237"/>
      <c r="FU430" s="237"/>
      <c r="FV430" s="237"/>
      <c r="FW430" s="237"/>
      <c r="FX430" s="237"/>
      <c r="FY430" s="237"/>
      <c r="FZ430" s="237"/>
      <c r="GA430" s="237"/>
      <c r="GB430" s="237"/>
      <c r="GC430" s="237"/>
      <c r="GD430" s="237"/>
      <c r="GE430" s="237"/>
      <c r="GF430" s="237"/>
      <c r="GG430" s="237"/>
      <c r="GH430" s="237"/>
      <c r="GI430" s="237"/>
      <c r="GJ430" s="237"/>
      <c r="GK430" s="237"/>
      <c r="GL430" s="237"/>
      <c r="GM430" s="237"/>
      <c r="GN430" s="237"/>
      <c r="GO430" s="237"/>
      <c r="GP430" s="237"/>
      <c r="GQ430" s="237"/>
    </row>
    <row r="431" spans="1:199" s="81" customFormat="1" ht="15" hidden="1">
      <c r="A431" s="126" t="s">
        <v>2441</v>
      </c>
      <c r="B431" s="247" t="s">
        <v>5763</v>
      </c>
      <c r="C431" s="242">
        <v>0</v>
      </c>
      <c r="D431" s="242">
        <v>0</v>
      </c>
      <c r="E431" s="242">
        <v>0</v>
      </c>
      <c r="F431" s="242">
        <v>0</v>
      </c>
      <c r="G431" s="242">
        <v>0</v>
      </c>
      <c r="H431" s="242">
        <v>0</v>
      </c>
      <c r="I431" s="242">
        <v>0</v>
      </c>
      <c r="J431" s="242">
        <v>0</v>
      </c>
      <c r="K431" s="242">
        <v>0</v>
      </c>
      <c r="L431" s="242">
        <v>0</v>
      </c>
      <c r="M431" s="242">
        <v>0</v>
      </c>
      <c r="N431" s="242">
        <v>0</v>
      </c>
      <c r="O431" s="242">
        <v>0</v>
      </c>
      <c r="P431" s="28"/>
      <c r="Q431" s="242">
        <f>SUM(D431:O431)</f>
        <v>0</v>
      </c>
      <c r="R431" s="242">
        <f>IF($R$19&lt;1,0,Q431/$R$19)</f>
        <v>0</v>
      </c>
      <c r="S431" s="243"/>
      <c r="T431" s="351">
        <f>IF(Q431=0,0,1)+IF(C431=0,0,1)+IF(D431=0,0,1)+IF(E431=0,0,1)+IF(F431=0,0,1)+IF(G431=0,0,1)+IF(H431=0,0,1)+IF(I431=0,0,1)+IF(J431=0,0,1)+IF(K431=0,0,1)+IF(L431=0,0,1)+IF(M431=0,0,1)+IF(N431=0,0,1)+IF(O431=0,0,1)</f>
        <v>0</v>
      </c>
      <c r="U431" s="237"/>
      <c r="V431" s="237"/>
      <c r="W431" s="237"/>
      <c r="X431" s="237"/>
      <c r="Y431" s="237"/>
      <c r="Z431" s="237"/>
      <c r="AA431" s="237"/>
      <c r="AB431" s="237"/>
      <c r="AC431" s="237"/>
      <c r="AD431" s="237"/>
      <c r="AE431" s="237"/>
      <c r="AF431" s="237"/>
      <c r="AG431" s="237"/>
      <c r="AH431" s="237"/>
      <c r="AI431" s="237"/>
      <c r="AJ431" s="237"/>
      <c r="AK431" s="237"/>
      <c r="AL431" s="237"/>
      <c r="AM431" s="237"/>
      <c r="AN431" s="237"/>
      <c r="AO431" s="237"/>
      <c r="AP431" s="237"/>
      <c r="AQ431" s="237"/>
      <c r="AR431" s="237"/>
      <c r="AS431" s="237"/>
      <c r="AT431" s="237"/>
      <c r="AU431" s="237"/>
      <c r="AV431" s="237"/>
      <c r="AW431" s="237"/>
      <c r="AX431" s="237"/>
      <c r="AY431" s="237"/>
      <c r="AZ431" s="237"/>
      <c r="BA431" s="237"/>
      <c r="BB431" s="237"/>
      <c r="BC431" s="237"/>
      <c r="BD431" s="237"/>
      <c r="BE431" s="237"/>
      <c r="BF431" s="237"/>
      <c r="BG431" s="237"/>
      <c r="BH431" s="237"/>
      <c r="BI431" s="237"/>
      <c r="BJ431" s="237"/>
      <c r="BK431" s="237"/>
      <c r="BL431" s="237"/>
      <c r="BM431" s="237"/>
      <c r="BN431" s="237"/>
      <c r="BO431" s="237"/>
      <c r="BP431" s="237"/>
      <c r="BQ431" s="237"/>
      <c r="BR431" s="237"/>
      <c r="BS431" s="237"/>
      <c r="BT431" s="237"/>
      <c r="BU431" s="237"/>
      <c r="BV431" s="237"/>
      <c r="BW431" s="237"/>
      <c r="BX431" s="237"/>
      <c r="BY431" s="237"/>
      <c r="BZ431" s="237"/>
      <c r="CA431" s="237"/>
      <c r="CB431" s="237"/>
      <c r="CC431" s="237"/>
      <c r="CD431" s="237"/>
      <c r="CE431" s="237"/>
      <c r="CF431" s="237"/>
      <c r="CG431" s="237"/>
      <c r="CH431" s="237"/>
      <c r="CI431" s="237"/>
      <c r="CJ431" s="237"/>
      <c r="CK431" s="237"/>
      <c r="CL431" s="237"/>
      <c r="CM431" s="237"/>
      <c r="CN431" s="237"/>
      <c r="CO431" s="237"/>
      <c r="CP431" s="237"/>
      <c r="CQ431" s="237"/>
      <c r="CR431" s="237"/>
      <c r="CS431" s="237"/>
      <c r="CT431" s="237"/>
      <c r="CU431" s="237"/>
      <c r="CV431" s="237"/>
      <c r="CW431" s="237"/>
      <c r="CX431" s="237"/>
      <c r="CY431" s="237"/>
      <c r="CZ431" s="237"/>
      <c r="DA431" s="237"/>
      <c r="DB431" s="237"/>
      <c r="DC431" s="237"/>
      <c r="DD431" s="237"/>
      <c r="DE431" s="237"/>
      <c r="DF431" s="237"/>
      <c r="DG431" s="237"/>
      <c r="DH431" s="237"/>
      <c r="DI431" s="237"/>
      <c r="DJ431" s="237"/>
      <c r="DK431" s="237"/>
      <c r="DL431" s="237"/>
      <c r="DM431" s="237"/>
      <c r="DN431" s="237"/>
      <c r="DO431" s="237"/>
      <c r="DP431" s="237"/>
      <c r="DQ431" s="237"/>
      <c r="DR431" s="237"/>
      <c r="DS431" s="237"/>
      <c r="DT431" s="237"/>
      <c r="DU431" s="237"/>
      <c r="DV431" s="237"/>
      <c r="DW431" s="237"/>
      <c r="DX431" s="237"/>
      <c r="DY431" s="237"/>
      <c r="DZ431" s="237"/>
      <c r="EA431" s="237"/>
      <c r="EB431" s="237"/>
      <c r="EC431" s="237"/>
      <c r="ED431" s="237"/>
      <c r="EE431" s="237"/>
      <c r="EF431" s="237"/>
      <c r="EG431" s="237"/>
      <c r="EH431" s="237"/>
      <c r="EI431" s="237"/>
      <c r="EJ431" s="237"/>
      <c r="EK431" s="237"/>
      <c r="EL431" s="237"/>
      <c r="EM431" s="237"/>
      <c r="EN431" s="237"/>
      <c r="EO431" s="237"/>
      <c r="EP431" s="237"/>
      <c r="EQ431" s="237"/>
      <c r="ER431" s="237"/>
      <c r="ES431" s="237"/>
      <c r="ET431" s="237"/>
      <c r="EU431" s="237"/>
      <c r="EV431" s="237"/>
      <c r="EW431" s="237"/>
      <c r="EX431" s="237"/>
      <c r="EY431" s="237"/>
      <c r="EZ431" s="237"/>
      <c r="FA431" s="237"/>
      <c r="FB431" s="237"/>
      <c r="FC431" s="237"/>
      <c r="FD431" s="237"/>
      <c r="FE431" s="237"/>
      <c r="FF431" s="237"/>
      <c r="FG431" s="237"/>
      <c r="FH431" s="237"/>
      <c r="FI431" s="237"/>
      <c r="FJ431" s="237"/>
      <c r="FK431" s="237"/>
      <c r="FL431" s="237"/>
      <c r="FM431" s="237"/>
      <c r="FN431" s="237"/>
      <c r="FO431" s="237"/>
      <c r="FP431" s="237"/>
      <c r="FQ431" s="237"/>
      <c r="FR431" s="237"/>
      <c r="FS431" s="237"/>
      <c r="FT431" s="237"/>
      <c r="FU431" s="237"/>
      <c r="FV431" s="237"/>
      <c r="FW431" s="237"/>
      <c r="FX431" s="237"/>
      <c r="FY431" s="237"/>
      <c r="FZ431" s="237"/>
      <c r="GA431" s="237"/>
      <c r="GB431" s="237"/>
      <c r="GC431" s="237"/>
      <c r="GD431" s="237"/>
      <c r="GE431" s="237"/>
      <c r="GF431" s="237"/>
      <c r="GG431" s="237"/>
      <c r="GH431" s="237"/>
      <c r="GI431" s="237"/>
      <c r="GJ431" s="237"/>
      <c r="GK431" s="237"/>
      <c r="GL431" s="237"/>
      <c r="GM431" s="237"/>
      <c r="GN431" s="237"/>
      <c r="GO431" s="237"/>
      <c r="GP431" s="237"/>
      <c r="GQ431" s="237"/>
    </row>
    <row r="432" spans="1:199" s="81" customFormat="1" ht="15" hidden="1">
      <c r="A432" s="126" t="s">
        <v>2442</v>
      </c>
      <c r="B432" s="247" t="s">
        <v>5764</v>
      </c>
      <c r="C432" s="242">
        <v>0</v>
      </c>
      <c r="D432" s="242">
        <v>0</v>
      </c>
      <c r="E432" s="242">
        <v>0</v>
      </c>
      <c r="F432" s="242">
        <v>0</v>
      </c>
      <c r="G432" s="242">
        <v>0</v>
      </c>
      <c r="H432" s="242">
        <v>0</v>
      </c>
      <c r="I432" s="242">
        <v>0</v>
      </c>
      <c r="J432" s="242">
        <v>0</v>
      </c>
      <c r="K432" s="242">
        <v>0</v>
      </c>
      <c r="L432" s="242">
        <v>0</v>
      </c>
      <c r="M432" s="242">
        <v>0</v>
      </c>
      <c r="N432" s="242">
        <v>0</v>
      </c>
      <c r="O432" s="242">
        <v>0</v>
      </c>
      <c r="P432" s="28"/>
      <c r="Q432" s="242">
        <f>SUM(D432:O432)</f>
        <v>0</v>
      </c>
      <c r="R432" s="242">
        <f>IF($R$19&lt;1,0,Q432/$R$19)</f>
        <v>0</v>
      </c>
      <c r="S432" s="243"/>
      <c r="T432" s="351">
        <f>IF(Q432=0,0,1)+IF(C432=0,0,1)+IF(D432=0,0,1)+IF(E432=0,0,1)+IF(F432=0,0,1)+IF(G432=0,0,1)+IF(H432=0,0,1)+IF(I432=0,0,1)+IF(J432=0,0,1)+IF(K432=0,0,1)+IF(L432=0,0,1)+IF(M432=0,0,1)+IF(N432=0,0,1)+IF(O432=0,0,1)</f>
        <v>0</v>
      </c>
      <c r="U432" s="237"/>
      <c r="V432" s="237"/>
      <c r="W432" s="237"/>
      <c r="X432" s="237"/>
      <c r="Y432" s="237"/>
      <c r="Z432" s="237"/>
      <c r="AA432" s="237"/>
      <c r="AB432" s="237"/>
      <c r="AC432" s="237"/>
      <c r="AD432" s="237"/>
      <c r="AE432" s="237"/>
      <c r="AF432" s="237"/>
      <c r="AG432" s="237"/>
      <c r="AH432" s="237"/>
      <c r="AI432" s="237"/>
      <c r="AJ432" s="237"/>
      <c r="AK432" s="237"/>
      <c r="AL432" s="237"/>
      <c r="AM432" s="237"/>
      <c r="AN432" s="237"/>
      <c r="AO432" s="237"/>
      <c r="AP432" s="237"/>
      <c r="AQ432" s="237"/>
      <c r="AR432" s="237"/>
      <c r="AS432" s="237"/>
      <c r="AT432" s="237"/>
      <c r="AU432" s="237"/>
      <c r="AV432" s="237"/>
      <c r="AW432" s="237"/>
      <c r="AX432" s="237"/>
      <c r="AY432" s="237"/>
      <c r="AZ432" s="237"/>
      <c r="BA432" s="237"/>
      <c r="BB432" s="237"/>
      <c r="BC432" s="237"/>
      <c r="BD432" s="237"/>
      <c r="BE432" s="237"/>
      <c r="BF432" s="237"/>
      <c r="BG432" s="237"/>
      <c r="BH432" s="237"/>
      <c r="BI432" s="237"/>
      <c r="BJ432" s="237"/>
      <c r="BK432" s="237"/>
      <c r="BL432" s="237"/>
      <c r="BM432" s="237"/>
      <c r="BN432" s="237"/>
      <c r="BO432" s="237"/>
      <c r="BP432" s="237"/>
      <c r="BQ432" s="237"/>
      <c r="BR432" s="237"/>
      <c r="BS432" s="237"/>
      <c r="BT432" s="237"/>
      <c r="BU432" s="237"/>
      <c r="BV432" s="237"/>
      <c r="BW432" s="237"/>
      <c r="BX432" s="237"/>
      <c r="BY432" s="237"/>
      <c r="BZ432" s="237"/>
      <c r="CA432" s="237"/>
      <c r="CB432" s="237"/>
      <c r="CC432" s="237"/>
      <c r="CD432" s="237"/>
      <c r="CE432" s="237"/>
      <c r="CF432" s="237"/>
      <c r="CG432" s="237"/>
      <c r="CH432" s="237"/>
      <c r="CI432" s="237"/>
      <c r="CJ432" s="237"/>
      <c r="CK432" s="237"/>
      <c r="CL432" s="237"/>
      <c r="CM432" s="237"/>
      <c r="CN432" s="237"/>
      <c r="CO432" s="237"/>
      <c r="CP432" s="237"/>
      <c r="CQ432" s="237"/>
      <c r="CR432" s="237"/>
      <c r="CS432" s="237"/>
      <c r="CT432" s="237"/>
      <c r="CU432" s="237"/>
      <c r="CV432" s="237"/>
      <c r="CW432" s="237"/>
      <c r="CX432" s="237"/>
      <c r="CY432" s="237"/>
      <c r="CZ432" s="237"/>
      <c r="DA432" s="237"/>
      <c r="DB432" s="237"/>
      <c r="DC432" s="237"/>
      <c r="DD432" s="237"/>
      <c r="DE432" s="237"/>
      <c r="DF432" s="237"/>
      <c r="DG432" s="237"/>
      <c r="DH432" s="237"/>
      <c r="DI432" s="237"/>
      <c r="DJ432" s="237"/>
      <c r="DK432" s="237"/>
      <c r="DL432" s="237"/>
      <c r="DM432" s="237"/>
      <c r="DN432" s="237"/>
      <c r="DO432" s="237"/>
      <c r="DP432" s="237"/>
      <c r="DQ432" s="237"/>
      <c r="DR432" s="237"/>
      <c r="DS432" s="237"/>
      <c r="DT432" s="237"/>
      <c r="DU432" s="237"/>
      <c r="DV432" s="237"/>
      <c r="DW432" s="237"/>
      <c r="DX432" s="237"/>
      <c r="DY432" s="237"/>
      <c r="DZ432" s="237"/>
      <c r="EA432" s="237"/>
      <c r="EB432" s="237"/>
      <c r="EC432" s="237"/>
      <c r="ED432" s="237"/>
      <c r="EE432" s="237"/>
      <c r="EF432" s="237"/>
      <c r="EG432" s="237"/>
      <c r="EH432" s="237"/>
      <c r="EI432" s="237"/>
      <c r="EJ432" s="237"/>
      <c r="EK432" s="237"/>
      <c r="EL432" s="237"/>
      <c r="EM432" s="237"/>
      <c r="EN432" s="237"/>
      <c r="EO432" s="237"/>
      <c r="EP432" s="237"/>
      <c r="EQ432" s="237"/>
      <c r="ER432" s="237"/>
      <c r="ES432" s="237"/>
      <c r="ET432" s="237"/>
      <c r="EU432" s="237"/>
      <c r="EV432" s="237"/>
      <c r="EW432" s="237"/>
      <c r="EX432" s="237"/>
      <c r="EY432" s="237"/>
      <c r="EZ432" s="237"/>
      <c r="FA432" s="237"/>
      <c r="FB432" s="237"/>
      <c r="FC432" s="237"/>
      <c r="FD432" s="237"/>
      <c r="FE432" s="237"/>
      <c r="FF432" s="237"/>
      <c r="FG432" s="237"/>
      <c r="FH432" s="237"/>
      <c r="FI432" s="237"/>
      <c r="FJ432" s="237"/>
      <c r="FK432" s="237"/>
      <c r="FL432" s="237"/>
      <c r="FM432" s="237"/>
      <c r="FN432" s="237"/>
      <c r="FO432" s="237"/>
      <c r="FP432" s="237"/>
      <c r="FQ432" s="237"/>
      <c r="FR432" s="237"/>
      <c r="FS432" s="237"/>
      <c r="FT432" s="237"/>
      <c r="FU432" s="237"/>
      <c r="FV432" s="237"/>
      <c r="FW432" s="237"/>
      <c r="FX432" s="237"/>
      <c r="FY432" s="237"/>
      <c r="FZ432" s="237"/>
      <c r="GA432" s="237"/>
      <c r="GB432" s="237"/>
      <c r="GC432" s="237"/>
      <c r="GD432" s="237"/>
      <c r="GE432" s="237"/>
      <c r="GF432" s="237"/>
      <c r="GG432" s="237"/>
      <c r="GH432" s="237"/>
      <c r="GI432" s="237"/>
      <c r="GJ432" s="237"/>
      <c r="GK432" s="237"/>
      <c r="GL432" s="237"/>
      <c r="GM432" s="237"/>
      <c r="GN432" s="237"/>
      <c r="GO432" s="237"/>
      <c r="GP432" s="237"/>
      <c r="GQ432" s="237"/>
    </row>
    <row r="433" spans="1:199" s="81" customFormat="1" ht="15" hidden="1">
      <c r="A433" s="126" t="s">
        <v>2443</v>
      </c>
      <c r="B433" s="247" t="s">
        <v>5765</v>
      </c>
      <c r="C433" s="242">
        <v>0</v>
      </c>
      <c r="D433" s="242">
        <v>0</v>
      </c>
      <c r="E433" s="242">
        <v>0</v>
      </c>
      <c r="F433" s="242">
        <v>0</v>
      </c>
      <c r="G433" s="242">
        <v>0</v>
      </c>
      <c r="H433" s="242">
        <v>0</v>
      </c>
      <c r="I433" s="242">
        <v>0</v>
      </c>
      <c r="J433" s="242">
        <v>0</v>
      </c>
      <c r="K433" s="242">
        <v>0</v>
      </c>
      <c r="L433" s="242">
        <v>0</v>
      </c>
      <c r="M433" s="242">
        <v>0</v>
      </c>
      <c r="N433" s="242">
        <v>0</v>
      </c>
      <c r="O433" s="242">
        <v>0</v>
      </c>
      <c r="P433" s="28"/>
      <c r="Q433" s="242">
        <f>SUM(D433:O433)</f>
        <v>0</v>
      </c>
      <c r="R433" s="242">
        <f>IF($R$19&lt;1,0,Q433/$R$19)</f>
        <v>0</v>
      </c>
      <c r="S433" s="243"/>
      <c r="T433" s="351">
        <f>IF(Q433=0,0,1)+IF(C433=0,0,1)+IF(D433=0,0,1)+IF(E433=0,0,1)+IF(F433=0,0,1)+IF(G433=0,0,1)+IF(H433=0,0,1)+IF(I433=0,0,1)+IF(J433=0,0,1)+IF(K433=0,0,1)+IF(L433=0,0,1)+IF(M433=0,0,1)+IF(N433=0,0,1)+IF(O433=0,0,1)</f>
        <v>0</v>
      </c>
      <c r="U433" s="237"/>
      <c r="V433" s="237"/>
      <c r="W433" s="237"/>
      <c r="X433" s="237"/>
      <c r="Y433" s="237"/>
      <c r="Z433" s="237"/>
      <c r="AA433" s="237"/>
      <c r="AB433" s="237"/>
      <c r="AC433" s="237"/>
      <c r="AD433" s="237"/>
      <c r="AE433" s="237"/>
      <c r="AF433" s="237"/>
      <c r="AG433" s="237"/>
      <c r="AH433" s="237"/>
      <c r="AI433" s="237"/>
      <c r="AJ433" s="237"/>
      <c r="AK433" s="237"/>
      <c r="AL433" s="237"/>
      <c r="AM433" s="237"/>
      <c r="AN433" s="237"/>
      <c r="AO433" s="237"/>
      <c r="AP433" s="237"/>
      <c r="AQ433" s="237"/>
      <c r="AR433" s="237"/>
      <c r="AS433" s="237"/>
      <c r="AT433" s="237"/>
      <c r="AU433" s="237"/>
      <c r="AV433" s="237"/>
      <c r="AW433" s="237"/>
      <c r="AX433" s="237"/>
      <c r="AY433" s="237"/>
      <c r="AZ433" s="237"/>
      <c r="BA433" s="237"/>
      <c r="BB433" s="237"/>
      <c r="BC433" s="237"/>
      <c r="BD433" s="237"/>
      <c r="BE433" s="237"/>
      <c r="BF433" s="237"/>
      <c r="BG433" s="237"/>
      <c r="BH433" s="237"/>
      <c r="BI433" s="237"/>
      <c r="BJ433" s="237"/>
      <c r="BK433" s="237"/>
      <c r="BL433" s="237"/>
      <c r="BM433" s="237"/>
      <c r="BN433" s="237"/>
      <c r="BO433" s="237"/>
      <c r="BP433" s="237"/>
      <c r="BQ433" s="237"/>
      <c r="BR433" s="237"/>
      <c r="BS433" s="237"/>
      <c r="BT433" s="237"/>
      <c r="BU433" s="237"/>
      <c r="BV433" s="237"/>
      <c r="BW433" s="237"/>
      <c r="BX433" s="237"/>
      <c r="BY433" s="237"/>
      <c r="BZ433" s="237"/>
      <c r="CA433" s="237"/>
      <c r="CB433" s="237"/>
      <c r="CC433" s="237"/>
      <c r="CD433" s="237"/>
      <c r="CE433" s="237"/>
      <c r="CF433" s="237"/>
      <c r="CG433" s="237"/>
      <c r="CH433" s="237"/>
      <c r="CI433" s="237"/>
      <c r="CJ433" s="237"/>
      <c r="CK433" s="237"/>
      <c r="CL433" s="237"/>
      <c r="CM433" s="237"/>
      <c r="CN433" s="237"/>
      <c r="CO433" s="237"/>
      <c r="CP433" s="237"/>
      <c r="CQ433" s="237"/>
      <c r="CR433" s="237"/>
      <c r="CS433" s="237"/>
      <c r="CT433" s="237"/>
      <c r="CU433" s="237"/>
      <c r="CV433" s="237"/>
      <c r="CW433" s="237"/>
      <c r="CX433" s="237"/>
      <c r="CY433" s="237"/>
      <c r="CZ433" s="237"/>
      <c r="DA433" s="237"/>
      <c r="DB433" s="237"/>
      <c r="DC433" s="237"/>
      <c r="DD433" s="237"/>
      <c r="DE433" s="237"/>
      <c r="DF433" s="237"/>
      <c r="DG433" s="237"/>
      <c r="DH433" s="237"/>
      <c r="DI433" s="237"/>
      <c r="DJ433" s="237"/>
      <c r="DK433" s="237"/>
      <c r="DL433" s="237"/>
      <c r="DM433" s="237"/>
      <c r="DN433" s="237"/>
      <c r="DO433" s="237"/>
      <c r="DP433" s="237"/>
      <c r="DQ433" s="237"/>
      <c r="DR433" s="237"/>
      <c r="DS433" s="237"/>
      <c r="DT433" s="237"/>
      <c r="DU433" s="237"/>
      <c r="DV433" s="237"/>
      <c r="DW433" s="237"/>
      <c r="DX433" s="237"/>
      <c r="DY433" s="237"/>
      <c r="DZ433" s="237"/>
      <c r="EA433" s="237"/>
      <c r="EB433" s="237"/>
      <c r="EC433" s="237"/>
      <c r="ED433" s="237"/>
      <c r="EE433" s="237"/>
      <c r="EF433" s="237"/>
      <c r="EG433" s="237"/>
      <c r="EH433" s="237"/>
      <c r="EI433" s="237"/>
      <c r="EJ433" s="237"/>
      <c r="EK433" s="237"/>
      <c r="EL433" s="237"/>
      <c r="EM433" s="237"/>
      <c r="EN433" s="237"/>
      <c r="EO433" s="237"/>
      <c r="EP433" s="237"/>
      <c r="EQ433" s="237"/>
      <c r="ER433" s="237"/>
      <c r="ES433" s="237"/>
      <c r="ET433" s="237"/>
      <c r="EU433" s="237"/>
      <c r="EV433" s="237"/>
      <c r="EW433" s="237"/>
      <c r="EX433" s="237"/>
      <c r="EY433" s="237"/>
      <c r="EZ433" s="237"/>
      <c r="FA433" s="237"/>
      <c r="FB433" s="237"/>
      <c r="FC433" s="237"/>
      <c r="FD433" s="237"/>
      <c r="FE433" s="237"/>
      <c r="FF433" s="237"/>
      <c r="FG433" s="237"/>
      <c r="FH433" s="237"/>
      <c r="FI433" s="237"/>
      <c r="FJ433" s="237"/>
      <c r="FK433" s="237"/>
      <c r="FL433" s="237"/>
      <c r="FM433" s="237"/>
      <c r="FN433" s="237"/>
      <c r="FO433" s="237"/>
      <c r="FP433" s="237"/>
      <c r="FQ433" s="237"/>
      <c r="FR433" s="237"/>
      <c r="FS433" s="237"/>
      <c r="FT433" s="237"/>
      <c r="FU433" s="237"/>
      <c r="FV433" s="237"/>
      <c r="FW433" s="237"/>
      <c r="FX433" s="237"/>
      <c r="FY433" s="237"/>
      <c r="FZ433" s="237"/>
      <c r="GA433" s="237"/>
      <c r="GB433" s="237"/>
      <c r="GC433" s="237"/>
      <c r="GD433" s="237"/>
      <c r="GE433" s="237"/>
      <c r="GF433" s="237"/>
      <c r="GG433" s="237"/>
      <c r="GH433" s="237"/>
      <c r="GI433" s="237"/>
      <c r="GJ433" s="237"/>
      <c r="GK433" s="237"/>
      <c r="GL433" s="237"/>
      <c r="GM433" s="237"/>
      <c r="GN433" s="237"/>
      <c r="GO433" s="237"/>
      <c r="GP433" s="237"/>
      <c r="GQ433" s="237"/>
    </row>
    <row r="434" spans="1:199" s="81" customFormat="1" ht="15" hidden="1">
      <c r="A434" s="73">
        <f>+B434</f>
        <v>0</v>
      </c>
      <c r="B434" s="272"/>
      <c r="C434" s="301"/>
      <c r="D434" s="301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28"/>
      <c r="Q434" s="301"/>
      <c r="R434" s="301"/>
      <c r="S434" s="302"/>
      <c r="T434" s="348">
        <f>T435</f>
        <v>0</v>
      </c>
      <c r="U434" s="237"/>
      <c r="V434" s="237"/>
      <c r="W434" s="237"/>
      <c r="X434" s="237"/>
      <c r="Y434" s="237"/>
      <c r="Z434" s="237"/>
      <c r="AA434" s="237"/>
      <c r="AB434" s="237"/>
      <c r="AC434" s="237"/>
      <c r="AD434" s="237"/>
      <c r="AE434" s="237"/>
      <c r="AF434" s="237"/>
      <c r="AG434" s="237"/>
      <c r="AH434" s="237"/>
      <c r="AI434" s="237"/>
      <c r="AJ434" s="237"/>
      <c r="AK434" s="237"/>
      <c r="AL434" s="237"/>
      <c r="AM434" s="237"/>
      <c r="AN434" s="237"/>
      <c r="AO434" s="237"/>
      <c r="AP434" s="237"/>
      <c r="AQ434" s="237"/>
      <c r="AR434" s="237"/>
      <c r="AS434" s="237"/>
      <c r="AT434" s="237"/>
      <c r="AU434" s="237"/>
      <c r="AV434" s="237"/>
      <c r="AW434" s="237"/>
      <c r="AX434" s="237"/>
      <c r="AY434" s="237"/>
      <c r="AZ434" s="237"/>
      <c r="BA434" s="237"/>
      <c r="BB434" s="237"/>
      <c r="BC434" s="237"/>
      <c r="BD434" s="237"/>
      <c r="BE434" s="237"/>
      <c r="BF434" s="237"/>
      <c r="BG434" s="237"/>
      <c r="BH434" s="237"/>
      <c r="BI434" s="237"/>
      <c r="BJ434" s="237"/>
      <c r="BK434" s="237"/>
      <c r="BL434" s="237"/>
      <c r="BM434" s="237"/>
      <c r="BN434" s="237"/>
      <c r="BO434" s="237"/>
      <c r="BP434" s="237"/>
      <c r="BQ434" s="237"/>
      <c r="BR434" s="237"/>
      <c r="BS434" s="237"/>
      <c r="BT434" s="237"/>
      <c r="BU434" s="237"/>
      <c r="BV434" s="237"/>
      <c r="BW434" s="237"/>
      <c r="BX434" s="237"/>
      <c r="BY434" s="237"/>
      <c r="BZ434" s="237"/>
      <c r="CA434" s="237"/>
      <c r="CB434" s="237"/>
      <c r="CC434" s="237"/>
      <c r="CD434" s="237"/>
      <c r="CE434" s="237"/>
      <c r="CF434" s="237"/>
      <c r="CG434" s="237"/>
      <c r="CH434" s="237"/>
      <c r="CI434" s="237"/>
      <c r="CJ434" s="237"/>
      <c r="CK434" s="237"/>
      <c r="CL434" s="237"/>
      <c r="CM434" s="237"/>
      <c r="CN434" s="237"/>
      <c r="CO434" s="237"/>
      <c r="CP434" s="237"/>
      <c r="CQ434" s="237"/>
      <c r="CR434" s="237"/>
      <c r="CS434" s="237"/>
      <c r="CT434" s="237"/>
      <c r="CU434" s="237"/>
      <c r="CV434" s="237"/>
      <c r="CW434" s="237"/>
      <c r="CX434" s="237"/>
      <c r="CY434" s="237"/>
      <c r="CZ434" s="237"/>
      <c r="DA434" s="237"/>
      <c r="DB434" s="237"/>
      <c r="DC434" s="237"/>
      <c r="DD434" s="237"/>
      <c r="DE434" s="237"/>
      <c r="DF434" s="237"/>
      <c r="DG434" s="237"/>
      <c r="DH434" s="237"/>
      <c r="DI434" s="237"/>
      <c r="DJ434" s="237"/>
      <c r="DK434" s="237"/>
      <c r="DL434" s="237"/>
      <c r="DM434" s="237"/>
      <c r="DN434" s="237"/>
      <c r="DO434" s="237"/>
      <c r="DP434" s="237"/>
      <c r="DQ434" s="237"/>
      <c r="DR434" s="237"/>
      <c r="DS434" s="237"/>
      <c r="DT434" s="237"/>
      <c r="DU434" s="237"/>
      <c r="DV434" s="237"/>
      <c r="DW434" s="237"/>
      <c r="DX434" s="237"/>
      <c r="DY434" s="237"/>
      <c r="DZ434" s="237"/>
      <c r="EA434" s="237"/>
      <c r="EB434" s="237"/>
      <c r="EC434" s="237"/>
      <c r="ED434" s="237"/>
      <c r="EE434" s="237"/>
      <c r="EF434" s="237"/>
      <c r="EG434" s="237"/>
      <c r="EH434" s="237"/>
      <c r="EI434" s="237"/>
      <c r="EJ434" s="237"/>
      <c r="EK434" s="237"/>
      <c r="EL434" s="237"/>
      <c r="EM434" s="237"/>
      <c r="EN434" s="237"/>
      <c r="EO434" s="237"/>
      <c r="EP434" s="237"/>
      <c r="EQ434" s="237"/>
      <c r="ER434" s="237"/>
      <c r="ES434" s="237"/>
      <c r="ET434" s="237"/>
      <c r="EU434" s="237"/>
      <c r="EV434" s="237"/>
      <c r="EW434" s="237"/>
      <c r="EX434" s="237"/>
      <c r="EY434" s="237"/>
      <c r="EZ434" s="237"/>
      <c r="FA434" s="237"/>
      <c r="FB434" s="237"/>
      <c r="FC434" s="237"/>
      <c r="FD434" s="237"/>
      <c r="FE434" s="237"/>
      <c r="FF434" s="237"/>
      <c r="FG434" s="237"/>
      <c r="FH434" s="237"/>
      <c r="FI434" s="237"/>
      <c r="FJ434" s="237"/>
      <c r="FK434" s="237"/>
      <c r="FL434" s="237"/>
      <c r="FM434" s="237"/>
      <c r="FN434" s="237"/>
      <c r="FO434" s="237"/>
      <c r="FP434" s="237"/>
      <c r="FQ434" s="237"/>
      <c r="FR434" s="237"/>
      <c r="FS434" s="237"/>
      <c r="FT434" s="237"/>
      <c r="FU434" s="237"/>
      <c r="FV434" s="237"/>
      <c r="FW434" s="237"/>
      <c r="FX434" s="237"/>
      <c r="FY434" s="237"/>
      <c r="FZ434" s="237"/>
      <c r="GA434" s="237"/>
      <c r="GB434" s="237"/>
      <c r="GC434" s="237"/>
      <c r="GD434" s="237"/>
      <c r="GE434" s="237"/>
      <c r="GF434" s="237"/>
      <c r="GG434" s="237"/>
      <c r="GH434" s="237"/>
      <c r="GI434" s="237"/>
      <c r="GJ434" s="237"/>
      <c r="GK434" s="237"/>
      <c r="GL434" s="237"/>
      <c r="GM434" s="237"/>
      <c r="GN434" s="237"/>
      <c r="GO434" s="237"/>
      <c r="GP434" s="237"/>
      <c r="GQ434" s="237"/>
    </row>
    <row r="435" spans="1:199" s="81" customFormat="1" ht="15" hidden="1">
      <c r="A435" s="73" t="str">
        <f>+B435</f>
        <v>Total Alarm &amp; Cable</v>
      </c>
      <c r="B435" s="303" t="s">
        <v>180</v>
      </c>
      <c r="C435" s="304">
        <f>SUM(C428:C434)</f>
        <v>0</v>
      </c>
      <c r="D435" s="304">
        <f>SUM(D428:D434)</f>
        <v>0</v>
      </c>
      <c r="E435" s="304">
        <f>SUM(E428:E434)</f>
        <v>0</v>
      </c>
      <c r="F435" s="304">
        <f>SUM(F428:F434)</f>
        <v>0</v>
      </c>
      <c r="G435" s="304">
        <f>SUM(G428:G434)</f>
        <v>0</v>
      </c>
      <c r="H435" s="304">
        <f>SUM(H428:H434)</f>
        <v>0</v>
      </c>
      <c r="I435" s="304">
        <f>SUM(I428:I434)</f>
        <v>0</v>
      </c>
      <c r="J435" s="304">
        <f>SUM(J428:J434)</f>
        <v>0</v>
      </c>
      <c r="K435" s="304">
        <f>SUM(K428:K434)</f>
        <v>0</v>
      </c>
      <c r="L435" s="304">
        <f>SUM(L428:L434)</f>
        <v>0</v>
      </c>
      <c r="M435" s="304">
        <f>SUM(M428:M434)</f>
        <v>0</v>
      </c>
      <c r="N435" s="304">
        <f>SUM(N428:N434)</f>
        <v>0</v>
      </c>
      <c r="O435" s="304">
        <f>SUM(O428:O434)</f>
        <v>0</v>
      </c>
      <c r="P435" s="28"/>
      <c r="Q435" s="304">
        <f>SUM(Q428:Q434)</f>
        <v>0</v>
      </c>
      <c r="R435" s="304">
        <f>SUM(R428:R434)</f>
        <v>0</v>
      </c>
      <c r="S435" s="302"/>
      <c r="T435" s="351">
        <f>IF(Q435=0,0,1)+IF(C435=0,0,1)+IF(D435=0,0,1)+IF(E435=0,0,1)+IF(F435=0,0,1)+IF(G435=0,0,1)+IF(H435=0,0,1)+IF(I435=0,0,1)+IF(J435=0,0,1)+IF(K435=0,0,1)+IF(L435=0,0,1)+IF(M435=0,0,1)+IF(N435=0,0,1)+IF(O435=0,0,1)</f>
        <v>0</v>
      </c>
      <c r="U435" s="237"/>
      <c r="V435" s="237"/>
      <c r="W435" s="237"/>
      <c r="X435" s="237"/>
      <c r="Y435" s="237"/>
      <c r="Z435" s="237"/>
      <c r="AA435" s="237"/>
      <c r="AB435" s="237"/>
      <c r="AC435" s="237"/>
      <c r="AD435" s="237"/>
      <c r="AE435" s="237"/>
      <c r="AF435" s="237"/>
      <c r="AG435" s="237"/>
      <c r="AH435" s="237"/>
      <c r="AI435" s="237"/>
      <c r="AJ435" s="237"/>
      <c r="AK435" s="237"/>
      <c r="AL435" s="237"/>
      <c r="AM435" s="237"/>
      <c r="AN435" s="237"/>
      <c r="AO435" s="237"/>
      <c r="AP435" s="237"/>
      <c r="AQ435" s="237"/>
      <c r="AR435" s="237"/>
      <c r="AS435" s="237"/>
      <c r="AT435" s="237"/>
      <c r="AU435" s="237"/>
      <c r="AV435" s="237"/>
      <c r="AW435" s="237"/>
      <c r="AX435" s="237"/>
      <c r="AY435" s="237"/>
      <c r="AZ435" s="237"/>
      <c r="BA435" s="237"/>
      <c r="BB435" s="237"/>
      <c r="BC435" s="237"/>
      <c r="BD435" s="237"/>
      <c r="BE435" s="237"/>
      <c r="BF435" s="237"/>
      <c r="BG435" s="237"/>
      <c r="BH435" s="237"/>
      <c r="BI435" s="237"/>
      <c r="BJ435" s="237"/>
      <c r="BK435" s="237"/>
      <c r="BL435" s="237"/>
      <c r="BM435" s="237"/>
      <c r="BN435" s="237"/>
      <c r="BO435" s="237"/>
      <c r="BP435" s="237"/>
      <c r="BQ435" s="237"/>
      <c r="BR435" s="237"/>
      <c r="BS435" s="237"/>
      <c r="BT435" s="237"/>
      <c r="BU435" s="237"/>
      <c r="BV435" s="237"/>
      <c r="BW435" s="237"/>
      <c r="BX435" s="237"/>
      <c r="BY435" s="237"/>
      <c r="BZ435" s="237"/>
      <c r="CA435" s="237"/>
      <c r="CB435" s="237"/>
      <c r="CC435" s="237"/>
      <c r="CD435" s="237"/>
      <c r="CE435" s="237"/>
      <c r="CF435" s="237"/>
      <c r="CG435" s="237"/>
      <c r="CH435" s="237"/>
      <c r="CI435" s="237"/>
      <c r="CJ435" s="237"/>
      <c r="CK435" s="237"/>
      <c r="CL435" s="237"/>
      <c r="CM435" s="237"/>
      <c r="CN435" s="237"/>
      <c r="CO435" s="237"/>
      <c r="CP435" s="237"/>
      <c r="CQ435" s="237"/>
      <c r="CR435" s="237"/>
      <c r="CS435" s="237"/>
      <c r="CT435" s="237"/>
      <c r="CU435" s="237"/>
      <c r="CV435" s="237"/>
      <c r="CW435" s="237"/>
      <c r="CX435" s="237"/>
      <c r="CY435" s="237"/>
      <c r="CZ435" s="237"/>
      <c r="DA435" s="237"/>
      <c r="DB435" s="237"/>
      <c r="DC435" s="237"/>
      <c r="DD435" s="237"/>
      <c r="DE435" s="237"/>
      <c r="DF435" s="237"/>
      <c r="DG435" s="237"/>
      <c r="DH435" s="237"/>
      <c r="DI435" s="237"/>
      <c r="DJ435" s="237"/>
      <c r="DK435" s="237"/>
      <c r="DL435" s="237"/>
      <c r="DM435" s="237"/>
      <c r="DN435" s="237"/>
      <c r="DO435" s="237"/>
      <c r="DP435" s="237"/>
      <c r="DQ435" s="237"/>
      <c r="DR435" s="237"/>
      <c r="DS435" s="237"/>
      <c r="DT435" s="237"/>
      <c r="DU435" s="237"/>
      <c r="DV435" s="237"/>
      <c r="DW435" s="237"/>
      <c r="DX435" s="237"/>
      <c r="DY435" s="237"/>
      <c r="DZ435" s="237"/>
      <c r="EA435" s="237"/>
      <c r="EB435" s="237"/>
      <c r="EC435" s="237"/>
      <c r="ED435" s="237"/>
      <c r="EE435" s="237"/>
      <c r="EF435" s="237"/>
      <c r="EG435" s="237"/>
      <c r="EH435" s="237"/>
      <c r="EI435" s="237"/>
      <c r="EJ435" s="237"/>
      <c r="EK435" s="237"/>
      <c r="EL435" s="237"/>
      <c r="EM435" s="237"/>
      <c r="EN435" s="237"/>
      <c r="EO435" s="237"/>
      <c r="EP435" s="237"/>
      <c r="EQ435" s="237"/>
      <c r="ER435" s="237"/>
      <c r="ES435" s="237"/>
      <c r="ET435" s="237"/>
      <c r="EU435" s="237"/>
      <c r="EV435" s="237"/>
      <c r="EW435" s="237"/>
      <c r="EX435" s="237"/>
      <c r="EY435" s="237"/>
      <c r="EZ435" s="237"/>
      <c r="FA435" s="237"/>
      <c r="FB435" s="237"/>
      <c r="FC435" s="237"/>
      <c r="FD435" s="237"/>
      <c r="FE435" s="237"/>
      <c r="FF435" s="237"/>
      <c r="FG435" s="237"/>
      <c r="FH435" s="237"/>
      <c r="FI435" s="237"/>
      <c r="FJ435" s="237"/>
      <c r="FK435" s="237"/>
      <c r="FL435" s="237"/>
      <c r="FM435" s="237"/>
      <c r="FN435" s="237"/>
      <c r="FO435" s="237"/>
      <c r="FP435" s="237"/>
      <c r="FQ435" s="237"/>
      <c r="FR435" s="237"/>
      <c r="FS435" s="237"/>
      <c r="FT435" s="237"/>
      <c r="FU435" s="237"/>
      <c r="FV435" s="237"/>
      <c r="FW435" s="237"/>
      <c r="FX435" s="237"/>
      <c r="FY435" s="237"/>
      <c r="FZ435" s="237"/>
      <c r="GA435" s="237"/>
      <c r="GB435" s="237"/>
      <c r="GC435" s="237"/>
      <c r="GD435" s="237"/>
      <c r="GE435" s="237"/>
      <c r="GF435" s="237"/>
      <c r="GG435" s="237"/>
      <c r="GH435" s="237"/>
      <c r="GI435" s="237"/>
      <c r="GJ435" s="237"/>
      <c r="GK435" s="237"/>
      <c r="GL435" s="237"/>
      <c r="GM435" s="237"/>
      <c r="GN435" s="237"/>
      <c r="GO435" s="237"/>
      <c r="GP435" s="237"/>
      <c r="GQ435" s="237"/>
    </row>
    <row r="436" spans="1:199" s="81" customFormat="1" ht="15" customHeight="1">
      <c r="A436" s="73">
        <f>+B436</f>
        <v>0</v>
      </c>
      <c r="B436" s="272"/>
      <c r="C436" s="304"/>
      <c r="D436" s="304"/>
      <c r="E436" s="304"/>
      <c r="F436" s="304"/>
      <c r="G436" s="304"/>
      <c r="H436" s="304"/>
      <c r="I436" s="304"/>
      <c r="J436" s="304"/>
      <c r="K436" s="304"/>
      <c r="L436" s="304"/>
      <c r="M436" s="304"/>
      <c r="N436" s="304"/>
      <c r="O436" s="304"/>
      <c r="P436" s="28"/>
      <c r="Q436" s="304"/>
      <c r="R436" s="304"/>
      <c r="S436" s="302"/>
      <c r="T436" s="348"/>
      <c r="U436" s="237"/>
      <c r="V436" s="237"/>
      <c r="W436" s="237"/>
      <c r="X436" s="237"/>
      <c r="Y436" s="237"/>
      <c r="Z436" s="237"/>
      <c r="AA436" s="237"/>
      <c r="AB436" s="237"/>
      <c r="AC436" s="237"/>
      <c r="AD436" s="237"/>
      <c r="AE436" s="237"/>
      <c r="AF436" s="237"/>
      <c r="AG436" s="237"/>
      <c r="AH436" s="237"/>
      <c r="AI436" s="237"/>
      <c r="AJ436" s="237"/>
      <c r="AK436" s="237"/>
      <c r="AL436" s="237"/>
      <c r="AM436" s="237"/>
      <c r="AN436" s="237"/>
      <c r="AO436" s="237"/>
      <c r="AP436" s="237"/>
      <c r="AQ436" s="237"/>
      <c r="AR436" s="237"/>
      <c r="AS436" s="237"/>
      <c r="AT436" s="237"/>
      <c r="AU436" s="237"/>
      <c r="AV436" s="237"/>
      <c r="AW436" s="237"/>
      <c r="AX436" s="237"/>
      <c r="AY436" s="237"/>
      <c r="AZ436" s="237"/>
      <c r="BA436" s="237"/>
      <c r="BB436" s="237"/>
      <c r="BC436" s="237"/>
      <c r="BD436" s="237"/>
      <c r="BE436" s="237"/>
      <c r="BF436" s="237"/>
      <c r="BG436" s="237"/>
      <c r="BH436" s="237"/>
      <c r="BI436" s="237"/>
      <c r="BJ436" s="237"/>
      <c r="BK436" s="237"/>
      <c r="BL436" s="237"/>
      <c r="BM436" s="237"/>
      <c r="BN436" s="237"/>
      <c r="BO436" s="237"/>
      <c r="BP436" s="237"/>
      <c r="BQ436" s="237"/>
      <c r="BR436" s="237"/>
      <c r="BS436" s="237"/>
      <c r="BT436" s="237"/>
      <c r="BU436" s="237"/>
      <c r="BV436" s="237"/>
      <c r="BW436" s="237"/>
      <c r="BX436" s="237"/>
      <c r="BY436" s="237"/>
      <c r="BZ436" s="237"/>
      <c r="CA436" s="237"/>
      <c r="CB436" s="237"/>
      <c r="CC436" s="237"/>
      <c r="CD436" s="237"/>
      <c r="CE436" s="237"/>
      <c r="CF436" s="237"/>
      <c r="CG436" s="237"/>
      <c r="CH436" s="237"/>
      <c r="CI436" s="237"/>
      <c r="CJ436" s="237"/>
      <c r="CK436" s="237"/>
      <c r="CL436" s="237"/>
      <c r="CM436" s="237"/>
      <c r="CN436" s="237"/>
      <c r="CO436" s="237"/>
      <c r="CP436" s="237"/>
      <c r="CQ436" s="237"/>
      <c r="CR436" s="237"/>
      <c r="CS436" s="237"/>
      <c r="CT436" s="237"/>
      <c r="CU436" s="237"/>
      <c r="CV436" s="237"/>
      <c r="CW436" s="237"/>
      <c r="CX436" s="237"/>
      <c r="CY436" s="237"/>
      <c r="CZ436" s="237"/>
      <c r="DA436" s="237"/>
      <c r="DB436" s="237"/>
      <c r="DC436" s="237"/>
      <c r="DD436" s="237"/>
      <c r="DE436" s="237"/>
      <c r="DF436" s="237"/>
      <c r="DG436" s="237"/>
      <c r="DH436" s="237"/>
      <c r="DI436" s="237"/>
      <c r="DJ436" s="237"/>
      <c r="DK436" s="237"/>
      <c r="DL436" s="237"/>
      <c r="DM436" s="237"/>
      <c r="DN436" s="237"/>
      <c r="DO436" s="237"/>
      <c r="DP436" s="237"/>
      <c r="DQ436" s="237"/>
      <c r="DR436" s="237"/>
      <c r="DS436" s="237"/>
      <c r="DT436" s="237"/>
      <c r="DU436" s="237"/>
      <c r="DV436" s="237"/>
      <c r="DW436" s="237"/>
      <c r="DX436" s="237"/>
      <c r="DY436" s="237"/>
      <c r="DZ436" s="237"/>
      <c r="EA436" s="237"/>
      <c r="EB436" s="237"/>
      <c r="EC436" s="237"/>
      <c r="ED436" s="237"/>
      <c r="EE436" s="237"/>
      <c r="EF436" s="237"/>
      <c r="EG436" s="237"/>
      <c r="EH436" s="237"/>
      <c r="EI436" s="237"/>
      <c r="EJ436" s="237"/>
      <c r="EK436" s="237"/>
      <c r="EL436" s="237"/>
      <c r="EM436" s="237"/>
      <c r="EN436" s="237"/>
      <c r="EO436" s="237"/>
      <c r="EP436" s="237"/>
      <c r="EQ436" s="237"/>
      <c r="ER436" s="237"/>
      <c r="ES436" s="237"/>
      <c r="ET436" s="237"/>
      <c r="EU436" s="237"/>
      <c r="EV436" s="237"/>
      <c r="EW436" s="237"/>
      <c r="EX436" s="237"/>
      <c r="EY436" s="237"/>
      <c r="EZ436" s="237"/>
      <c r="FA436" s="237"/>
      <c r="FB436" s="237"/>
      <c r="FC436" s="237"/>
      <c r="FD436" s="237"/>
      <c r="FE436" s="237"/>
      <c r="FF436" s="237"/>
      <c r="FG436" s="237"/>
      <c r="FH436" s="237"/>
      <c r="FI436" s="237"/>
      <c r="FJ436" s="237"/>
      <c r="FK436" s="237"/>
      <c r="FL436" s="237"/>
      <c r="FM436" s="237"/>
      <c r="FN436" s="237"/>
      <c r="FO436" s="237"/>
      <c r="FP436" s="237"/>
      <c r="FQ436" s="237"/>
      <c r="FR436" s="237"/>
      <c r="FS436" s="237"/>
      <c r="FT436" s="237"/>
      <c r="FU436" s="237"/>
      <c r="FV436" s="237"/>
      <c r="FW436" s="237"/>
      <c r="FX436" s="237"/>
      <c r="FY436" s="237"/>
      <c r="FZ436" s="237"/>
      <c r="GA436" s="237"/>
      <c r="GB436" s="237"/>
      <c r="GC436" s="237"/>
      <c r="GD436" s="237"/>
      <c r="GE436" s="237"/>
      <c r="GF436" s="237"/>
      <c r="GG436" s="237"/>
      <c r="GH436" s="237"/>
      <c r="GI436" s="237"/>
      <c r="GJ436" s="237"/>
      <c r="GK436" s="237"/>
      <c r="GL436" s="237"/>
      <c r="GM436" s="237"/>
      <c r="GN436" s="237"/>
      <c r="GO436" s="237"/>
      <c r="GP436" s="237"/>
      <c r="GQ436" s="237"/>
    </row>
    <row r="437" spans="1:199" s="81" customFormat="1" ht="15" customHeight="1">
      <c r="A437" s="73" t="str">
        <f>+B437</f>
        <v>Landscaping</v>
      </c>
      <c r="B437" s="271" t="s">
        <v>82</v>
      </c>
      <c r="C437" s="304"/>
      <c r="D437" s="304"/>
      <c r="E437" s="304"/>
      <c r="F437" s="304"/>
      <c r="G437" s="304"/>
      <c r="H437" s="304"/>
      <c r="I437" s="304"/>
      <c r="J437" s="304"/>
      <c r="K437" s="304"/>
      <c r="L437" s="304"/>
      <c r="M437" s="304"/>
      <c r="N437" s="304"/>
      <c r="O437" s="304"/>
      <c r="P437" s="28"/>
      <c r="Q437" s="304"/>
      <c r="R437" s="304"/>
      <c r="S437" s="302"/>
      <c r="T437" s="348">
        <f>T451</f>
        <v>7</v>
      </c>
      <c r="U437" s="237"/>
      <c r="V437" s="237"/>
      <c r="W437" s="237"/>
      <c r="X437" s="237"/>
      <c r="Y437" s="237"/>
      <c r="Z437" s="237"/>
      <c r="AA437" s="237"/>
      <c r="AB437" s="237"/>
      <c r="AC437" s="237"/>
      <c r="AD437" s="237"/>
      <c r="AE437" s="237"/>
      <c r="AF437" s="237"/>
      <c r="AG437" s="237"/>
      <c r="AH437" s="237"/>
      <c r="AI437" s="237"/>
      <c r="AJ437" s="237"/>
      <c r="AK437" s="237"/>
      <c r="AL437" s="237"/>
      <c r="AM437" s="237"/>
      <c r="AN437" s="237"/>
      <c r="AO437" s="237"/>
      <c r="AP437" s="237"/>
      <c r="AQ437" s="237"/>
      <c r="AR437" s="237"/>
      <c r="AS437" s="237"/>
      <c r="AT437" s="237"/>
      <c r="AU437" s="237"/>
      <c r="AV437" s="237"/>
      <c r="AW437" s="237"/>
      <c r="AX437" s="237"/>
      <c r="AY437" s="237"/>
      <c r="AZ437" s="237"/>
      <c r="BA437" s="237"/>
      <c r="BB437" s="237"/>
      <c r="BC437" s="237"/>
      <c r="BD437" s="237"/>
      <c r="BE437" s="237"/>
      <c r="BF437" s="237"/>
      <c r="BG437" s="237"/>
      <c r="BH437" s="237"/>
      <c r="BI437" s="237"/>
      <c r="BJ437" s="237"/>
      <c r="BK437" s="237"/>
      <c r="BL437" s="237"/>
      <c r="BM437" s="237"/>
      <c r="BN437" s="237"/>
      <c r="BO437" s="237"/>
      <c r="BP437" s="237"/>
      <c r="BQ437" s="237"/>
      <c r="BR437" s="237"/>
      <c r="BS437" s="237"/>
      <c r="BT437" s="237"/>
      <c r="BU437" s="237"/>
      <c r="BV437" s="237"/>
      <c r="BW437" s="237"/>
      <c r="BX437" s="237"/>
      <c r="BY437" s="237"/>
      <c r="BZ437" s="237"/>
      <c r="CA437" s="237"/>
      <c r="CB437" s="237"/>
      <c r="CC437" s="237"/>
      <c r="CD437" s="237"/>
      <c r="CE437" s="237"/>
      <c r="CF437" s="237"/>
      <c r="CG437" s="237"/>
      <c r="CH437" s="237"/>
      <c r="CI437" s="237"/>
      <c r="CJ437" s="237"/>
      <c r="CK437" s="237"/>
      <c r="CL437" s="237"/>
      <c r="CM437" s="237"/>
      <c r="CN437" s="237"/>
      <c r="CO437" s="237"/>
      <c r="CP437" s="237"/>
      <c r="CQ437" s="237"/>
      <c r="CR437" s="237"/>
      <c r="CS437" s="237"/>
      <c r="CT437" s="237"/>
      <c r="CU437" s="237"/>
      <c r="CV437" s="237"/>
      <c r="CW437" s="237"/>
      <c r="CX437" s="237"/>
      <c r="CY437" s="237"/>
      <c r="CZ437" s="237"/>
      <c r="DA437" s="237"/>
      <c r="DB437" s="237"/>
      <c r="DC437" s="237"/>
      <c r="DD437" s="237"/>
      <c r="DE437" s="237"/>
      <c r="DF437" s="237"/>
      <c r="DG437" s="237"/>
      <c r="DH437" s="237"/>
      <c r="DI437" s="237"/>
      <c r="DJ437" s="237"/>
      <c r="DK437" s="237"/>
      <c r="DL437" s="237"/>
      <c r="DM437" s="237"/>
      <c r="DN437" s="237"/>
      <c r="DO437" s="237"/>
      <c r="DP437" s="237"/>
      <c r="DQ437" s="237"/>
      <c r="DR437" s="237"/>
      <c r="DS437" s="237"/>
      <c r="DT437" s="237"/>
      <c r="DU437" s="237"/>
      <c r="DV437" s="237"/>
      <c r="DW437" s="237"/>
      <c r="DX437" s="237"/>
      <c r="DY437" s="237"/>
      <c r="DZ437" s="237"/>
      <c r="EA437" s="237"/>
      <c r="EB437" s="237"/>
      <c r="EC437" s="237"/>
      <c r="ED437" s="237"/>
      <c r="EE437" s="237"/>
      <c r="EF437" s="237"/>
      <c r="EG437" s="237"/>
      <c r="EH437" s="237"/>
      <c r="EI437" s="237"/>
      <c r="EJ437" s="237"/>
      <c r="EK437" s="237"/>
      <c r="EL437" s="237"/>
      <c r="EM437" s="237"/>
      <c r="EN437" s="237"/>
      <c r="EO437" s="237"/>
      <c r="EP437" s="237"/>
      <c r="EQ437" s="237"/>
      <c r="ER437" s="237"/>
      <c r="ES437" s="237"/>
      <c r="ET437" s="237"/>
      <c r="EU437" s="237"/>
      <c r="EV437" s="237"/>
      <c r="EW437" s="237"/>
      <c r="EX437" s="237"/>
      <c r="EY437" s="237"/>
      <c r="EZ437" s="237"/>
      <c r="FA437" s="237"/>
      <c r="FB437" s="237"/>
      <c r="FC437" s="237"/>
      <c r="FD437" s="237"/>
      <c r="FE437" s="237"/>
      <c r="FF437" s="237"/>
      <c r="FG437" s="237"/>
      <c r="FH437" s="237"/>
      <c r="FI437" s="237"/>
      <c r="FJ437" s="237"/>
      <c r="FK437" s="237"/>
      <c r="FL437" s="237"/>
      <c r="FM437" s="237"/>
      <c r="FN437" s="237"/>
      <c r="FO437" s="237"/>
      <c r="FP437" s="237"/>
      <c r="FQ437" s="237"/>
      <c r="FR437" s="237"/>
      <c r="FS437" s="237"/>
      <c r="FT437" s="237"/>
      <c r="FU437" s="237"/>
      <c r="FV437" s="237"/>
      <c r="FW437" s="237"/>
      <c r="FX437" s="237"/>
      <c r="FY437" s="237"/>
      <c r="FZ437" s="237"/>
      <c r="GA437" s="237"/>
      <c r="GB437" s="237"/>
      <c r="GC437" s="237"/>
      <c r="GD437" s="237"/>
      <c r="GE437" s="237"/>
      <c r="GF437" s="237"/>
      <c r="GG437" s="237"/>
      <c r="GH437" s="237"/>
      <c r="GI437" s="237"/>
      <c r="GJ437" s="237"/>
      <c r="GK437" s="237"/>
      <c r="GL437" s="237"/>
      <c r="GM437" s="237"/>
      <c r="GN437" s="237"/>
      <c r="GO437" s="237"/>
      <c r="GP437" s="237"/>
      <c r="GQ437" s="237"/>
    </row>
    <row r="438" spans="1:199" s="81" customFormat="1" ht="15" hidden="1">
      <c r="A438" s="126"/>
      <c r="B438" s="247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8"/>
      <c r="Q438" s="242"/>
      <c r="R438" s="242"/>
      <c r="S438" s="243"/>
      <c r="T438" s="351"/>
      <c r="U438" s="237"/>
      <c r="V438" s="237"/>
      <c r="W438" s="237"/>
      <c r="X438" s="237"/>
      <c r="Y438" s="237"/>
      <c r="Z438" s="237"/>
      <c r="AA438" s="237"/>
      <c r="AB438" s="237"/>
      <c r="AC438" s="237"/>
      <c r="AD438" s="237"/>
      <c r="AE438" s="237"/>
      <c r="AF438" s="237"/>
      <c r="AG438" s="237"/>
      <c r="AH438" s="237"/>
      <c r="AI438" s="237"/>
      <c r="AJ438" s="237"/>
      <c r="AK438" s="237"/>
      <c r="AL438" s="237"/>
      <c r="AM438" s="237"/>
      <c r="AN438" s="237"/>
      <c r="AO438" s="237"/>
      <c r="AP438" s="237"/>
      <c r="AQ438" s="237"/>
      <c r="AR438" s="237"/>
      <c r="AS438" s="237"/>
      <c r="AT438" s="237"/>
      <c r="AU438" s="237"/>
      <c r="AV438" s="237"/>
      <c r="AW438" s="237"/>
      <c r="AX438" s="237"/>
      <c r="AY438" s="237"/>
      <c r="AZ438" s="237"/>
      <c r="BA438" s="237"/>
      <c r="BB438" s="237"/>
      <c r="BC438" s="237"/>
      <c r="BD438" s="237"/>
      <c r="BE438" s="237"/>
      <c r="BF438" s="237"/>
      <c r="BG438" s="237"/>
      <c r="BH438" s="237"/>
      <c r="BI438" s="237"/>
      <c r="BJ438" s="237"/>
      <c r="BK438" s="237"/>
      <c r="BL438" s="237"/>
      <c r="BM438" s="237"/>
      <c r="BN438" s="237"/>
      <c r="BO438" s="237"/>
      <c r="BP438" s="237"/>
      <c r="BQ438" s="237"/>
      <c r="BR438" s="237"/>
      <c r="BS438" s="237"/>
      <c r="BT438" s="237"/>
      <c r="BU438" s="237"/>
      <c r="BV438" s="237"/>
      <c r="BW438" s="237"/>
      <c r="BX438" s="237"/>
      <c r="BY438" s="237"/>
      <c r="BZ438" s="237"/>
      <c r="CA438" s="237"/>
      <c r="CB438" s="237"/>
      <c r="CC438" s="237"/>
      <c r="CD438" s="237"/>
      <c r="CE438" s="237"/>
      <c r="CF438" s="237"/>
      <c r="CG438" s="237"/>
      <c r="CH438" s="237"/>
      <c r="CI438" s="237"/>
      <c r="CJ438" s="237"/>
      <c r="CK438" s="237"/>
      <c r="CL438" s="237"/>
      <c r="CM438" s="237"/>
      <c r="CN438" s="237"/>
      <c r="CO438" s="237"/>
      <c r="CP438" s="237"/>
      <c r="CQ438" s="237"/>
      <c r="CR438" s="237"/>
      <c r="CS438" s="237"/>
      <c r="CT438" s="237"/>
      <c r="CU438" s="237"/>
      <c r="CV438" s="237"/>
      <c r="CW438" s="237"/>
      <c r="CX438" s="237"/>
      <c r="CY438" s="237"/>
      <c r="CZ438" s="237"/>
      <c r="DA438" s="237"/>
      <c r="DB438" s="237"/>
      <c r="DC438" s="237"/>
      <c r="DD438" s="237"/>
      <c r="DE438" s="237"/>
      <c r="DF438" s="237"/>
      <c r="DG438" s="237"/>
      <c r="DH438" s="237"/>
      <c r="DI438" s="237"/>
      <c r="DJ438" s="237"/>
      <c r="DK438" s="237"/>
      <c r="DL438" s="237"/>
      <c r="DM438" s="237"/>
      <c r="DN438" s="237"/>
      <c r="DO438" s="237"/>
      <c r="DP438" s="237"/>
      <c r="DQ438" s="237"/>
      <c r="DR438" s="237"/>
      <c r="DS438" s="237"/>
      <c r="DT438" s="237"/>
      <c r="DU438" s="237"/>
      <c r="DV438" s="237"/>
      <c r="DW438" s="237"/>
      <c r="DX438" s="237"/>
      <c r="DY438" s="237"/>
      <c r="DZ438" s="237"/>
      <c r="EA438" s="237"/>
      <c r="EB438" s="237"/>
      <c r="EC438" s="237"/>
      <c r="ED438" s="237"/>
      <c r="EE438" s="237"/>
      <c r="EF438" s="237"/>
      <c r="EG438" s="237"/>
      <c r="EH438" s="237"/>
      <c r="EI438" s="237"/>
      <c r="EJ438" s="237"/>
      <c r="EK438" s="237"/>
      <c r="EL438" s="237"/>
      <c r="EM438" s="237"/>
      <c r="EN438" s="237"/>
      <c r="EO438" s="237"/>
      <c r="EP438" s="237"/>
      <c r="EQ438" s="237"/>
      <c r="ER438" s="237"/>
      <c r="ES438" s="237"/>
      <c r="ET438" s="237"/>
      <c r="EU438" s="237"/>
      <c r="EV438" s="237"/>
      <c r="EW438" s="237"/>
      <c r="EX438" s="237"/>
      <c r="EY438" s="237"/>
      <c r="EZ438" s="237"/>
      <c r="FA438" s="237"/>
      <c r="FB438" s="237"/>
      <c r="FC438" s="237"/>
      <c r="FD438" s="237"/>
      <c r="FE438" s="237"/>
      <c r="FF438" s="237"/>
      <c r="FG438" s="237"/>
      <c r="FH438" s="237"/>
      <c r="FI438" s="237"/>
      <c r="FJ438" s="237"/>
      <c r="FK438" s="237"/>
      <c r="FL438" s="237"/>
      <c r="FM438" s="237"/>
      <c r="FN438" s="237"/>
      <c r="FO438" s="237"/>
      <c r="FP438" s="237"/>
      <c r="FQ438" s="237"/>
      <c r="FR438" s="237"/>
      <c r="FS438" s="237"/>
      <c r="FT438" s="237"/>
      <c r="FU438" s="237"/>
      <c r="FV438" s="237"/>
      <c r="FW438" s="237"/>
      <c r="FX438" s="237"/>
      <c r="FY438" s="237"/>
      <c r="FZ438" s="237"/>
      <c r="GA438" s="237"/>
      <c r="GB438" s="237"/>
      <c r="GC438" s="237"/>
      <c r="GD438" s="237"/>
      <c r="GE438" s="237"/>
      <c r="GF438" s="237"/>
      <c r="GG438" s="237"/>
      <c r="GH438" s="237"/>
      <c r="GI438" s="237"/>
      <c r="GJ438" s="237"/>
      <c r="GK438" s="237"/>
      <c r="GL438" s="237"/>
      <c r="GM438" s="237"/>
      <c r="GN438" s="237"/>
      <c r="GO438" s="237"/>
      <c r="GP438" s="237"/>
      <c r="GQ438" s="237"/>
    </row>
    <row r="439" spans="1:199" s="81" customFormat="1" ht="15" hidden="1">
      <c r="A439" s="126" t="s">
        <v>2444</v>
      </c>
      <c r="B439" s="247" t="s">
        <v>5766</v>
      </c>
      <c r="C439" s="242">
        <v>0</v>
      </c>
      <c r="D439" s="242">
        <v>0</v>
      </c>
      <c r="E439" s="242">
        <v>0</v>
      </c>
      <c r="F439" s="242">
        <v>0</v>
      </c>
      <c r="G439" s="242">
        <v>0</v>
      </c>
      <c r="H439" s="242">
        <v>0</v>
      </c>
      <c r="I439" s="242">
        <v>0</v>
      </c>
      <c r="J439" s="242">
        <v>0</v>
      </c>
      <c r="K439" s="242">
        <v>0</v>
      </c>
      <c r="L439" s="242">
        <v>0</v>
      </c>
      <c r="M439" s="242">
        <v>0</v>
      </c>
      <c r="N439" s="242">
        <v>0</v>
      </c>
      <c r="O439" s="242">
        <v>0</v>
      </c>
      <c r="P439" s="28"/>
      <c r="Q439" s="242">
        <f>SUM(D439:O439)</f>
        <v>0</v>
      </c>
      <c r="R439" s="242">
        <f>IF($R$19&lt;1,0,Q439/$R$19)</f>
        <v>0</v>
      </c>
      <c r="S439" s="243"/>
      <c r="T439" s="351">
        <f>IF(Q439=0,0,1)+IF(C439=0,0,1)+IF(D439=0,0,1)+IF(E439=0,0,1)+IF(F439=0,0,1)+IF(G439=0,0,1)+IF(H439=0,0,1)+IF(I439=0,0,1)+IF(J439=0,0,1)+IF(K439=0,0,1)+IF(L439=0,0,1)+IF(M439=0,0,1)+IF(N439=0,0,1)+IF(O439=0,0,1)</f>
        <v>0</v>
      </c>
      <c r="U439" s="237"/>
      <c r="V439" s="237"/>
      <c r="W439" s="237"/>
      <c r="X439" s="237"/>
      <c r="Y439" s="237"/>
      <c r="Z439" s="237"/>
      <c r="AA439" s="237"/>
      <c r="AB439" s="237"/>
      <c r="AC439" s="237"/>
      <c r="AD439" s="237"/>
      <c r="AE439" s="237"/>
      <c r="AF439" s="237"/>
      <c r="AG439" s="237"/>
      <c r="AH439" s="237"/>
      <c r="AI439" s="237"/>
      <c r="AJ439" s="237"/>
      <c r="AK439" s="237"/>
      <c r="AL439" s="237"/>
      <c r="AM439" s="237"/>
      <c r="AN439" s="237"/>
      <c r="AO439" s="237"/>
      <c r="AP439" s="237"/>
      <c r="AQ439" s="237"/>
      <c r="AR439" s="237"/>
      <c r="AS439" s="237"/>
      <c r="AT439" s="237"/>
      <c r="AU439" s="237"/>
      <c r="AV439" s="237"/>
      <c r="AW439" s="237"/>
      <c r="AX439" s="237"/>
      <c r="AY439" s="237"/>
      <c r="AZ439" s="237"/>
      <c r="BA439" s="237"/>
      <c r="BB439" s="237"/>
      <c r="BC439" s="237"/>
      <c r="BD439" s="237"/>
      <c r="BE439" s="237"/>
      <c r="BF439" s="237"/>
      <c r="BG439" s="237"/>
      <c r="BH439" s="237"/>
      <c r="BI439" s="237"/>
      <c r="BJ439" s="237"/>
      <c r="BK439" s="237"/>
      <c r="BL439" s="237"/>
      <c r="BM439" s="237"/>
      <c r="BN439" s="237"/>
      <c r="BO439" s="237"/>
      <c r="BP439" s="237"/>
      <c r="BQ439" s="237"/>
      <c r="BR439" s="237"/>
      <c r="BS439" s="237"/>
      <c r="BT439" s="237"/>
      <c r="BU439" s="237"/>
      <c r="BV439" s="237"/>
      <c r="BW439" s="237"/>
      <c r="BX439" s="237"/>
      <c r="BY439" s="237"/>
      <c r="BZ439" s="237"/>
      <c r="CA439" s="237"/>
      <c r="CB439" s="237"/>
      <c r="CC439" s="237"/>
      <c r="CD439" s="237"/>
      <c r="CE439" s="237"/>
      <c r="CF439" s="237"/>
      <c r="CG439" s="237"/>
      <c r="CH439" s="237"/>
      <c r="CI439" s="237"/>
      <c r="CJ439" s="237"/>
      <c r="CK439" s="237"/>
      <c r="CL439" s="237"/>
      <c r="CM439" s="237"/>
      <c r="CN439" s="237"/>
      <c r="CO439" s="237"/>
      <c r="CP439" s="237"/>
      <c r="CQ439" s="237"/>
      <c r="CR439" s="237"/>
      <c r="CS439" s="237"/>
      <c r="CT439" s="237"/>
      <c r="CU439" s="237"/>
      <c r="CV439" s="237"/>
      <c r="CW439" s="237"/>
      <c r="CX439" s="237"/>
      <c r="CY439" s="237"/>
      <c r="CZ439" s="237"/>
      <c r="DA439" s="237"/>
      <c r="DB439" s="237"/>
      <c r="DC439" s="237"/>
      <c r="DD439" s="237"/>
      <c r="DE439" s="237"/>
      <c r="DF439" s="237"/>
      <c r="DG439" s="237"/>
      <c r="DH439" s="237"/>
      <c r="DI439" s="237"/>
      <c r="DJ439" s="237"/>
      <c r="DK439" s="237"/>
      <c r="DL439" s="237"/>
      <c r="DM439" s="237"/>
      <c r="DN439" s="237"/>
      <c r="DO439" s="237"/>
      <c r="DP439" s="237"/>
      <c r="DQ439" s="237"/>
      <c r="DR439" s="237"/>
      <c r="DS439" s="237"/>
      <c r="DT439" s="237"/>
      <c r="DU439" s="237"/>
      <c r="DV439" s="237"/>
      <c r="DW439" s="237"/>
      <c r="DX439" s="237"/>
      <c r="DY439" s="237"/>
      <c r="DZ439" s="237"/>
      <c r="EA439" s="237"/>
      <c r="EB439" s="237"/>
      <c r="EC439" s="237"/>
      <c r="ED439" s="237"/>
      <c r="EE439" s="237"/>
      <c r="EF439" s="237"/>
      <c r="EG439" s="237"/>
      <c r="EH439" s="237"/>
      <c r="EI439" s="237"/>
      <c r="EJ439" s="237"/>
      <c r="EK439" s="237"/>
      <c r="EL439" s="237"/>
      <c r="EM439" s="237"/>
      <c r="EN439" s="237"/>
      <c r="EO439" s="237"/>
      <c r="EP439" s="237"/>
      <c r="EQ439" s="237"/>
      <c r="ER439" s="237"/>
      <c r="ES439" s="237"/>
      <c r="ET439" s="237"/>
      <c r="EU439" s="237"/>
      <c r="EV439" s="237"/>
      <c r="EW439" s="237"/>
      <c r="EX439" s="237"/>
      <c r="EY439" s="237"/>
      <c r="EZ439" s="237"/>
      <c r="FA439" s="237"/>
      <c r="FB439" s="237"/>
      <c r="FC439" s="237"/>
      <c r="FD439" s="237"/>
      <c r="FE439" s="237"/>
      <c r="FF439" s="237"/>
      <c r="FG439" s="237"/>
      <c r="FH439" s="237"/>
      <c r="FI439" s="237"/>
      <c r="FJ439" s="237"/>
      <c r="FK439" s="237"/>
      <c r="FL439" s="237"/>
      <c r="FM439" s="237"/>
      <c r="FN439" s="237"/>
      <c r="FO439" s="237"/>
      <c r="FP439" s="237"/>
      <c r="FQ439" s="237"/>
      <c r="FR439" s="237"/>
      <c r="FS439" s="237"/>
      <c r="FT439" s="237"/>
      <c r="FU439" s="237"/>
      <c r="FV439" s="237"/>
      <c r="FW439" s="237"/>
      <c r="FX439" s="237"/>
      <c r="FY439" s="237"/>
      <c r="FZ439" s="237"/>
      <c r="GA439" s="237"/>
      <c r="GB439" s="237"/>
      <c r="GC439" s="237"/>
      <c r="GD439" s="237"/>
      <c r="GE439" s="237"/>
      <c r="GF439" s="237"/>
      <c r="GG439" s="237"/>
      <c r="GH439" s="237"/>
      <c r="GI439" s="237"/>
      <c r="GJ439" s="237"/>
      <c r="GK439" s="237"/>
      <c r="GL439" s="237"/>
      <c r="GM439" s="237"/>
      <c r="GN439" s="237"/>
      <c r="GO439" s="237"/>
      <c r="GP439" s="237"/>
      <c r="GQ439" s="237"/>
    </row>
    <row r="440" spans="1:199" s="81" customFormat="1" ht="15" customHeight="1">
      <c r="A440" s="126" t="s">
        <v>2445</v>
      </c>
      <c r="B440" s="247" t="s">
        <v>5767</v>
      </c>
      <c r="C440" s="242">
        <v>0</v>
      </c>
      <c r="D440" s="242">
        <v>0</v>
      </c>
      <c r="E440" s="242">
        <v>0</v>
      </c>
      <c r="F440" s="242">
        <v>0</v>
      </c>
      <c r="G440" s="242">
        <v>0</v>
      </c>
      <c r="H440" s="242">
        <v>0</v>
      </c>
      <c r="I440" s="242">
        <v>0</v>
      </c>
      <c r="J440" s="242">
        <v>3500</v>
      </c>
      <c r="K440" s="242">
        <v>1750</v>
      </c>
      <c r="L440" s="242">
        <v>4375</v>
      </c>
      <c r="M440" s="242">
        <v>4375</v>
      </c>
      <c r="N440" s="242">
        <v>4375</v>
      </c>
      <c r="O440" s="242">
        <v>6125</v>
      </c>
      <c r="P440" s="28"/>
      <c r="Q440" s="242">
        <f>SUM(D440:O440)</f>
        <v>24500</v>
      </c>
      <c r="R440" s="242">
        <f>IF($R$19&lt;1,0,Q440/$R$19)</f>
        <v>84.4827586206897</v>
      </c>
      <c r="S440" s="243"/>
      <c r="T440" s="351">
        <f>IF(Q440=0,0,1)+IF(C440=0,0,1)+IF(D440=0,0,1)+IF(E440=0,0,1)+IF(F440=0,0,1)+IF(G440=0,0,1)+IF(H440=0,0,1)+IF(I440=0,0,1)+IF(J440=0,0,1)+IF(K440=0,0,1)+IF(L440=0,0,1)+IF(M440=0,0,1)+IF(N440=0,0,1)+IF(O440=0,0,1)</f>
        <v>7</v>
      </c>
      <c r="U440" s="237"/>
      <c r="V440" s="237"/>
      <c r="W440" s="237"/>
      <c r="X440" s="237"/>
      <c r="Y440" s="237"/>
      <c r="Z440" s="237"/>
      <c r="AA440" s="237"/>
      <c r="AB440" s="237"/>
      <c r="AC440" s="237"/>
      <c r="AD440" s="237"/>
      <c r="AE440" s="237"/>
      <c r="AF440" s="237"/>
      <c r="AG440" s="237"/>
      <c r="AH440" s="237"/>
      <c r="AI440" s="237"/>
      <c r="AJ440" s="237"/>
      <c r="AK440" s="237"/>
      <c r="AL440" s="237"/>
      <c r="AM440" s="237"/>
      <c r="AN440" s="237"/>
      <c r="AO440" s="237"/>
      <c r="AP440" s="237"/>
      <c r="AQ440" s="237"/>
      <c r="AR440" s="237"/>
      <c r="AS440" s="237"/>
      <c r="AT440" s="237"/>
      <c r="AU440" s="237"/>
      <c r="AV440" s="237"/>
      <c r="AW440" s="237"/>
      <c r="AX440" s="237"/>
      <c r="AY440" s="237"/>
      <c r="AZ440" s="237"/>
      <c r="BA440" s="237"/>
      <c r="BB440" s="237"/>
      <c r="BC440" s="237"/>
      <c r="BD440" s="237"/>
      <c r="BE440" s="237"/>
      <c r="BF440" s="237"/>
      <c r="BG440" s="237"/>
      <c r="BH440" s="237"/>
      <c r="BI440" s="237"/>
      <c r="BJ440" s="237"/>
      <c r="BK440" s="237"/>
      <c r="BL440" s="237"/>
      <c r="BM440" s="237"/>
      <c r="BN440" s="237"/>
      <c r="BO440" s="237"/>
      <c r="BP440" s="237"/>
      <c r="BQ440" s="237"/>
      <c r="BR440" s="237"/>
      <c r="BS440" s="237"/>
      <c r="BT440" s="237"/>
      <c r="BU440" s="237"/>
      <c r="BV440" s="237"/>
      <c r="BW440" s="237"/>
      <c r="BX440" s="237"/>
      <c r="BY440" s="237"/>
      <c r="BZ440" s="237"/>
      <c r="CA440" s="237"/>
      <c r="CB440" s="237"/>
      <c r="CC440" s="237"/>
      <c r="CD440" s="237"/>
      <c r="CE440" s="237"/>
      <c r="CF440" s="237"/>
      <c r="CG440" s="237"/>
      <c r="CH440" s="237"/>
      <c r="CI440" s="237"/>
      <c r="CJ440" s="237"/>
      <c r="CK440" s="237"/>
      <c r="CL440" s="237"/>
      <c r="CM440" s="237"/>
      <c r="CN440" s="237"/>
      <c r="CO440" s="237"/>
      <c r="CP440" s="237"/>
      <c r="CQ440" s="237"/>
      <c r="CR440" s="237"/>
      <c r="CS440" s="237"/>
      <c r="CT440" s="237"/>
      <c r="CU440" s="237"/>
      <c r="CV440" s="237"/>
      <c r="CW440" s="237"/>
      <c r="CX440" s="237"/>
      <c r="CY440" s="237"/>
      <c r="CZ440" s="237"/>
      <c r="DA440" s="237"/>
      <c r="DB440" s="237"/>
      <c r="DC440" s="237"/>
      <c r="DD440" s="237"/>
      <c r="DE440" s="237"/>
      <c r="DF440" s="237"/>
      <c r="DG440" s="237"/>
      <c r="DH440" s="237"/>
      <c r="DI440" s="237"/>
      <c r="DJ440" s="237"/>
      <c r="DK440" s="237"/>
      <c r="DL440" s="237"/>
      <c r="DM440" s="237"/>
      <c r="DN440" s="237"/>
      <c r="DO440" s="237"/>
      <c r="DP440" s="237"/>
      <c r="DQ440" s="237"/>
      <c r="DR440" s="237"/>
      <c r="DS440" s="237"/>
      <c r="DT440" s="237"/>
      <c r="DU440" s="237"/>
      <c r="DV440" s="237"/>
      <c r="DW440" s="237"/>
      <c r="DX440" s="237"/>
      <c r="DY440" s="237"/>
      <c r="DZ440" s="237"/>
      <c r="EA440" s="237"/>
      <c r="EB440" s="237"/>
      <c r="EC440" s="237"/>
      <c r="ED440" s="237"/>
      <c r="EE440" s="237"/>
      <c r="EF440" s="237"/>
      <c r="EG440" s="237"/>
      <c r="EH440" s="237"/>
      <c r="EI440" s="237"/>
      <c r="EJ440" s="237"/>
      <c r="EK440" s="237"/>
      <c r="EL440" s="237"/>
      <c r="EM440" s="237"/>
      <c r="EN440" s="237"/>
      <c r="EO440" s="237"/>
      <c r="EP440" s="237"/>
      <c r="EQ440" s="237"/>
      <c r="ER440" s="237"/>
      <c r="ES440" s="237"/>
      <c r="ET440" s="237"/>
      <c r="EU440" s="237"/>
      <c r="EV440" s="237"/>
      <c r="EW440" s="237"/>
      <c r="EX440" s="237"/>
      <c r="EY440" s="237"/>
      <c r="EZ440" s="237"/>
      <c r="FA440" s="237"/>
      <c r="FB440" s="237"/>
      <c r="FC440" s="237"/>
      <c r="FD440" s="237"/>
      <c r="FE440" s="237"/>
      <c r="FF440" s="237"/>
      <c r="FG440" s="237"/>
      <c r="FH440" s="237"/>
      <c r="FI440" s="237"/>
      <c r="FJ440" s="237"/>
      <c r="FK440" s="237"/>
      <c r="FL440" s="237"/>
      <c r="FM440" s="237"/>
      <c r="FN440" s="237"/>
      <c r="FO440" s="237"/>
      <c r="FP440" s="237"/>
      <c r="FQ440" s="237"/>
      <c r="FR440" s="237"/>
      <c r="FS440" s="237"/>
      <c r="FT440" s="237"/>
      <c r="FU440" s="237"/>
      <c r="FV440" s="237"/>
      <c r="FW440" s="237"/>
      <c r="FX440" s="237"/>
      <c r="FY440" s="237"/>
      <c r="FZ440" s="237"/>
      <c r="GA440" s="237"/>
      <c r="GB440" s="237"/>
      <c r="GC440" s="237"/>
      <c r="GD440" s="237"/>
      <c r="GE440" s="237"/>
      <c r="GF440" s="237"/>
      <c r="GG440" s="237"/>
      <c r="GH440" s="237"/>
      <c r="GI440" s="237"/>
      <c r="GJ440" s="237"/>
      <c r="GK440" s="237"/>
      <c r="GL440" s="237"/>
      <c r="GM440" s="237"/>
      <c r="GN440" s="237"/>
      <c r="GO440" s="237"/>
      <c r="GP440" s="237"/>
      <c r="GQ440" s="237"/>
    </row>
    <row r="441" spans="1:199" s="81" customFormat="1" ht="15" customHeight="1">
      <c r="A441" s="126" t="s">
        <v>2446</v>
      </c>
      <c r="B441" s="247" t="s">
        <v>5768</v>
      </c>
      <c r="C441" s="242">
        <v>0</v>
      </c>
      <c r="D441" s="242">
        <v>0</v>
      </c>
      <c r="E441" s="242">
        <v>0</v>
      </c>
      <c r="F441" s="242">
        <v>0</v>
      </c>
      <c r="G441" s="242">
        <v>0</v>
      </c>
      <c r="H441" s="242">
        <v>0</v>
      </c>
      <c r="I441" s="242">
        <v>0</v>
      </c>
      <c r="J441" s="242">
        <v>0</v>
      </c>
      <c r="K441" s="242">
        <v>0</v>
      </c>
      <c r="L441" s="242">
        <v>0</v>
      </c>
      <c r="M441" s="242">
        <v>7265</v>
      </c>
      <c r="N441" s="242">
        <v>0</v>
      </c>
      <c r="O441" s="242">
        <v>150</v>
      </c>
      <c r="P441" s="28"/>
      <c r="Q441" s="242">
        <f>SUM(D441:O441)</f>
        <v>7415</v>
      </c>
      <c r="R441" s="242">
        <f>IF($R$19&lt;1,0,Q441/$R$19)</f>
        <v>25.5689655172414</v>
      </c>
      <c r="S441" s="243"/>
      <c r="T441" s="351">
        <f>IF(Q441=0,0,1)+IF(C441=0,0,1)+IF(D441=0,0,1)+IF(E441=0,0,1)+IF(F441=0,0,1)+IF(G441=0,0,1)+IF(H441=0,0,1)+IF(I441=0,0,1)+IF(J441=0,0,1)+IF(K441=0,0,1)+IF(L441=0,0,1)+IF(M441=0,0,1)+IF(N441=0,0,1)+IF(O441=0,0,1)</f>
        <v>3</v>
      </c>
      <c r="U441" s="237"/>
      <c r="V441" s="237"/>
      <c r="W441" s="237"/>
      <c r="X441" s="237"/>
      <c r="Y441" s="237"/>
      <c r="Z441" s="237"/>
      <c r="AA441" s="237"/>
      <c r="AB441" s="237"/>
      <c r="AC441" s="237"/>
      <c r="AD441" s="237"/>
      <c r="AE441" s="237"/>
      <c r="AF441" s="237"/>
      <c r="AG441" s="237"/>
      <c r="AH441" s="237"/>
      <c r="AI441" s="237"/>
      <c r="AJ441" s="237"/>
      <c r="AK441" s="237"/>
      <c r="AL441" s="237"/>
      <c r="AM441" s="237"/>
      <c r="AN441" s="237"/>
      <c r="AO441" s="237"/>
      <c r="AP441" s="237"/>
      <c r="AQ441" s="237"/>
      <c r="AR441" s="237"/>
      <c r="AS441" s="237"/>
      <c r="AT441" s="237"/>
      <c r="AU441" s="237"/>
      <c r="AV441" s="237"/>
      <c r="AW441" s="237"/>
      <c r="AX441" s="237"/>
      <c r="AY441" s="237"/>
      <c r="AZ441" s="237"/>
      <c r="BA441" s="237"/>
      <c r="BB441" s="237"/>
      <c r="BC441" s="237"/>
      <c r="BD441" s="237"/>
      <c r="BE441" s="237"/>
      <c r="BF441" s="237"/>
      <c r="BG441" s="237"/>
      <c r="BH441" s="237"/>
      <c r="BI441" s="237"/>
      <c r="BJ441" s="237"/>
      <c r="BK441" s="237"/>
      <c r="BL441" s="237"/>
      <c r="BM441" s="237"/>
      <c r="BN441" s="237"/>
      <c r="BO441" s="237"/>
      <c r="BP441" s="237"/>
      <c r="BQ441" s="237"/>
      <c r="BR441" s="237"/>
      <c r="BS441" s="237"/>
      <c r="BT441" s="237"/>
      <c r="BU441" s="237"/>
      <c r="BV441" s="237"/>
      <c r="BW441" s="237"/>
      <c r="BX441" s="237"/>
      <c r="BY441" s="237"/>
      <c r="BZ441" s="237"/>
      <c r="CA441" s="237"/>
      <c r="CB441" s="237"/>
      <c r="CC441" s="237"/>
      <c r="CD441" s="237"/>
      <c r="CE441" s="237"/>
      <c r="CF441" s="237"/>
      <c r="CG441" s="237"/>
      <c r="CH441" s="237"/>
      <c r="CI441" s="237"/>
      <c r="CJ441" s="237"/>
      <c r="CK441" s="237"/>
      <c r="CL441" s="237"/>
      <c r="CM441" s="237"/>
      <c r="CN441" s="237"/>
      <c r="CO441" s="237"/>
      <c r="CP441" s="237"/>
      <c r="CQ441" s="237"/>
      <c r="CR441" s="237"/>
      <c r="CS441" s="237"/>
      <c r="CT441" s="237"/>
      <c r="CU441" s="237"/>
      <c r="CV441" s="237"/>
      <c r="CW441" s="237"/>
      <c r="CX441" s="237"/>
      <c r="CY441" s="237"/>
      <c r="CZ441" s="237"/>
      <c r="DA441" s="237"/>
      <c r="DB441" s="237"/>
      <c r="DC441" s="237"/>
      <c r="DD441" s="237"/>
      <c r="DE441" s="237"/>
      <c r="DF441" s="237"/>
      <c r="DG441" s="237"/>
      <c r="DH441" s="237"/>
      <c r="DI441" s="237"/>
      <c r="DJ441" s="237"/>
      <c r="DK441" s="237"/>
      <c r="DL441" s="237"/>
      <c r="DM441" s="237"/>
      <c r="DN441" s="237"/>
      <c r="DO441" s="237"/>
      <c r="DP441" s="237"/>
      <c r="DQ441" s="237"/>
      <c r="DR441" s="237"/>
      <c r="DS441" s="237"/>
      <c r="DT441" s="237"/>
      <c r="DU441" s="237"/>
      <c r="DV441" s="237"/>
      <c r="DW441" s="237"/>
      <c r="DX441" s="237"/>
      <c r="DY441" s="237"/>
      <c r="DZ441" s="237"/>
      <c r="EA441" s="237"/>
      <c r="EB441" s="237"/>
      <c r="EC441" s="237"/>
      <c r="ED441" s="237"/>
      <c r="EE441" s="237"/>
      <c r="EF441" s="237"/>
      <c r="EG441" s="237"/>
      <c r="EH441" s="237"/>
      <c r="EI441" s="237"/>
      <c r="EJ441" s="237"/>
      <c r="EK441" s="237"/>
      <c r="EL441" s="237"/>
      <c r="EM441" s="237"/>
      <c r="EN441" s="237"/>
      <c r="EO441" s="237"/>
      <c r="EP441" s="237"/>
      <c r="EQ441" s="237"/>
      <c r="ER441" s="237"/>
      <c r="ES441" s="237"/>
      <c r="ET441" s="237"/>
      <c r="EU441" s="237"/>
      <c r="EV441" s="237"/>
      <c r="EW441" s="237"/>
      <c r="EX441" s="237"/>
      <c r="EY441" s="237"/>
      <c r="EZ441" s="237"/>
      <c r="FA441" s="237"/>
      <c r="FB441" s="237"/>
      <c r="FC441" s="237"/>
      <c r="FD441" s="237"/>
      <c r="FE441" s="237"/>
      <c r="FF441" s="237"/>
      <c r="FG441" s="237"/>
      <c r="FH441" s="237"/>
      <c r="FI441" s="237"/>
      <c r="FJ441" s="237"/>
      <c r="FK441" s="237"/>
      <c r="FL441" s="237"/>
      <c r="FM441" s="237"/>
      <c r="FN441" s="237"/>
      <c r="FO441" s="237"/>
      <c r="FP441" s="237"/>
      <c r="FQ441" s="237"/>
      <c r="FR441" s="237"/>
      <c r="FS441" s="237"/>
      <c r="FT441" s="237"/>
      <c r="FU441" s="237"/>
      <c r="FV441" s="237"/>
      <c r="FW441" s="237"/>
      <c r="FX441" s="237"/>
      <c r="FY441" s="237"/>
      <c r="FZ441" s="237"/>
      <c r="GA441" s="237"/>
      <c r="GB441" s="237"/>
      <c r="GC441" s="237"/>
      <c r="GD441" s="237"/>
      <c r="GE441" s="237"/>
      <c r="GF441" s="237"/>
      <c r="GG441" s="237"/>
      <c r="GH441" s="237"/>
      <c r="GI441" s="237"/>
      <c r="GJ441" s="237"/>
      <c r="GK441" s="237"/>
      <c r="GL441" s="237"/>
      <c r="GM441" s="237"/>
      <c r="GN441" s="237"/>
      <c r="GO441" s="237"/>
      <c r="GP441" s="237"/>
      <c r="GQ441" s="237"/>
    </row>
    <row r="442" spans="1:199" s="81" customFormat="1" ht="15" hidden="1">
      <c r="A442" s="126" t="s">
        <v>2447</v>
      </c>
      <c r="B442" s="247" t="s">
        <v>5769</v>
      </c>
      <c r="C442" s="242">
        <v>0</v>
      </c>
      <c r="D442" s="242">
        <v>0</v>
      </c>
      <c r="E442" s="242">
        <v>0</v>
      </c>
      <c r="F442" s="242">
        <v>0</v>
      </c>
      <c r="G442" s="242">
        <v>0</v>
      </c>
      <c r="H442" s="242">
        <v>0</v>
      </c>
      <c r="I442" s="242">
        <v>0</v>
      </c>
      <c r="J442" s="242">
        <v>0</v>
      </c>
      <c r="K442" s="242">
        <v>0</v>
      </c>
      <c r="L442" s="242">
        <v>0</v>
      </c>
      <c r="M442" s="242">
        <v>0</v>
      </c>
      <c r="N442" s="242">
        <v>0</v>
      </c>
      <c r="O442" s="242">
        <v>0</v>
      </c>
      <c r="P442" s="28"/>
      <c r="Q442" s="242">
        <f>SUM(D442:O442)</f>
        <v>0</v>
      </c>
      <c r="R442" s="242">
        <f>IF($R$19&lt;1,0,Q442/$R$19)</f>
        <v>0</v>
      </c>
      <c r="S442" s="243"/>
      <c r="T442" s="351">
        <f>IF(Q442=0,0,1)+IF(C442=0,0,1)+IF(D442=0,0,1)+IF(E442=0,0,1)+IF(F442=0,0,1)+IF(G442=0,0,1)+IF(H442=0,0,1)+IF(I442=0,0,1)+IF(J442=0,0,1)+IF(K442=0,0,1)+IF(L442=0,0,1)+IF(M442=0,0,1)+IF(N442=0,0,1)+IF(O442=0,0,1)</f>
        <v>0</v>
      </c>
      <c r="U442" s="237"/>
      <c r="V442" s="237"/>
      <c r="W442" s="237"/>
      <c r="X442" s="237"/>
      <c r="Y442" s="237"/>
      <c r="Z442" s="237"/>
      <c r="AA442" s="237"/>
      <c r="AB442" s="237"/>
      <c r="AC442" s="237"/>
      <c r="AD442" s="237"/>
      <c r="AE442" s="237"/>
      <c r="AF442" s="237"/>
      <c r="AG442" s="237"/>
      <c r="AH442" s="237"/>
      <c r="AI442" s="237"/>
      <c r="AJ442" s="237"/>
      <c r="AK442" s="237"/>
      <c r="AL442" s="237"/>
      <c r="AM442" s="237"/>
      <c r="AN442" s="237"/>
      <c r="AO442" s="237"/>
      <c r="AP442" s="237"/>
      <c r="AQ442" s="237"/>
      <c r="AR442" s="237"/>
      <c r="AS442" s="237"/>
      <c r="AT442" s="237"/>
      <c r="AU442" s="237"/>
      <c r="AV442" s="237"/>
      <c r="AW442" s="237"/>
      <c r="AX442" s="237"/>
      <c r="AY442" s="237"/>
      <c r="AZ442" s="237"/>
      <c r="BA442" s="237"/>
      <c r="BB442" s="237"/>
      <c r="BC442" s="237"/>
      <c r="BD442" s="237"/>
      <c r="BE442" s="237"/>
      <c r="BF442" s="237"/>
      <c r="BG442" s="237"/>
      <c r="BH442" s="237"/>
      <c r="BI442" s="237"/>
      <c r="BJ442" s="237"/>
      <c r="BK442" s="237"/>
      <c r="BL442" s="237"/>
      <c r="BM442" s="237"/>
      <c r="BN442" s="237"/>
      <c r="BO442" s="237"/>
      <c r="BP442" s="237"/>
      <c r="BQ442" s="237"/>
      <c r="BR442" s="237"/>
      <c r="BS442" s="237"/>
      <c r="BT442" s="237"/>
      <c r="BU442" s="237"/>
      <c r="BV442" s="237"/>
      <c r="BW442" s="237"/>
      <c r="BX442" s="237"/>
      <c r="BY442" s="237"/>
      <c r="BZ442" s="237"/>
      <c r="CA442" s="237"/>
      <c r="CB442" s="237"/>
      <c r="CC442" s="237"/>
      <c r="CD442" s="237"/>
      <c r="CE442" s="237"/>
      <c r="CF442" s="237"/>
      <c r="CG442" s="237"/>
      <c r="CH442" s="237"/>
      <c r="CI442" s="237"/>
      <c r="CJ442" s="237"/>
      <c r="CK442" s="237"/>
      <c r="CL442" s="237"/>
      <c r="CM442" s="237"/>
      <c r="CN442" s="237"/>
      <c r="CO442" s="237"/>
      <c r="CP442" s="237"/>
      <c r="CQ442" s="237"/>
      <c r="CR442" s="237"/>
      <c r="CS442" s="237"/>
      <c r="CT442" s="237"/>
      <c r="CU442" s="237"/>
      <c r="CV442" s="237"/>
      <c r="CW442" s="237"/>
      <c r="CX442" s="237"/>
      <c r="CY442" s="237"/>
      <c r="CZ442" s="237"/>
      <c r="DA442" s="237"/>
      <c r="DB442" s="237"/>
      <c r="DC442" s="237"/>
      <c r="DD442" s="237"/>
      <c r="DE442" s="237"/>
      <c r="DF442" s="237"/>
      <c r="DG442" s="237"/>
      <c r="DH442" s="237"/>
      <c r="DI442" s="237"/>
      <c r="DJ442" s="237"/>
      <c r="DK442" s="237"/>
      <c r="DL442" s="237"/>
      <c r="DM442" s="237"/>
      <c r="DN442" s="237"/>
      <c r="DO442" s="237"/>
      <c r="DP442" s="237"/>
      <c r="DQ442" s="237"/>
      <c r="DR442" s="237"/>
      <c r="DS442" s="237"/>
      <c r="DT442" s="237"/>
      <c r="DU442" s="237"/>
      <c r="DV442" s="237"/>
      <c r="DW442" s="237"/>
      <c r="DX442" s="237"/>
      <c r="DY442" s="237"/>
      <c r="DZ442" s="237"/>
      <c r="EA442" s="237"/>
      <c r="EB442" s="237"/>
      <c r="EC442" s="237"/>
      <c r="ED442" s="237"/>
      <c r="EE442" s="237"/>
      <c r="EF442" s="237"/>
      <c r="EG442" s="237"/>
      <c r="EH442" s="237"/>
      <c r="EI442" s="237"/>
      <c r="EJ442" s="237"/>
      <c r="EK442" s="237"/>
      <c r="EL442" s="237"/>
      <c r="EM442" s="237"/>
      <c r="EN442" s="237"/>
      <c r="EO442" s="237"/>
      <c r="EP442" s="237"/>
      <c r="EQ442" s="237"/>
      <c r="ER442" s="237"/>
      <c r="ES442" s="237"/>
      <c r="ET442" s="237"/>
      <c r="EU442" s="237"/>
      <c r="EV442" s="237"/>
      <c r="EW442" s="237"/>
      <c r="EX442" s="237"/>
      <c r="EY442" s="237"/>
      <c r="EZ442" s="237"/>
      <c r="FA442" s="237"/>
      <c r="FB442" s="237"/>
      <c r="FC442" s="237"/>
      <c r="FD442" s="237"/>
      <c r="FE442" s="237"/>
      <c r="FF442" s="237"/>
      <c r="FG442" s="237"/>
      <c r="FH442" s="237"/>
      <c r="FI442" s="237"/>
      <c r="FJ442" s="237"/>
      <c r="FK442" s="237"/>
      <c r="FL442" s="237"/>
      <c r="FM442" s="237"/>
      <c r="FN442" s="237"/>
      <c r="FO442" s="237"/>
      <c r="FP442" s="237"/>
      <c r="FQ442" s="237"/>
      <c r="FR442" s="237"/>
      <c r="FS442" s="237"/>
      <c r="FT442" s="237"/>
      <c r="FU442" s="237"/>
      <c r="FV442" s="237"/>
      <c r="FW442" s="237"/>
      <c r="FX442" s="237"/>
      <c r="FY442" s="237"/>
      <c r="FZ442" s="237"/>
      <c r="GA442" s="237"/>
      <c r="GB442" s="237"/>
      <c r="GC442" s="237"/>
      <c r="GD442" s="237"/>
      <c r="GE442" s="237"/>
      <c r="GF442" s="237"/>
      <c r="GG442" s="237"/>
      <c r="GH442" s="237"/>
      <c r="GI442" s="237"/>
      <c r="GJ442" s="237"/>
      <c r="GK442" s="237"/>
      <c r="GL442" s="237"/>
      <c r="GM442" s="237"/>
      <c r="GN442" s="237"/>
      <c r="GO442" s="237"/>
      <c r="GP442" s="237"/>
      <c r="GQ442" s="237"/>
    </row>
    <row r="443" spans="1:199" s="81" customFormat="1" ht="15" customHeight="1">
      <c r="A443" s="126" t="s">
        <v>2448</v>
      </c>
      <c r="B443" s="247" t="s">
        <v>5770</v>
      </c>
      <c r="C443" s="242">
        <v>0</v>
      </c>
      <c r="D443" s="242">
        <v>0</v>
      </c>
      <c r="E443" s="242">
        <v>0</v>
      </c>
      <c r="F443" s="242">
        <v>0</v>
      </c>
      <c r="G443" s="242">
        <v>0</v>
      </c>
      <c r="H443" s="242">
        <v>0</v>
      </c>
      <c r="I443" s="242">
        <v>0</v>
      </c>
      <c r="J443" s="242">
        <v>300</v>
      </c>
      <c r="K443" s="242">
        <v>340</v>
      </c>
      <c r="L443" s="242">
        <v>340</v>
      </c>
      <c r="M443" s="242">
        <v>340</v>
      </c>
      <c r="N443" s="242">
        <v>340</v>
      </c>
      <c r="O443" s="242">
        <v>340</v>
      </c>
      <c r="P443" s="28"/>
      <c r="Q443" s="242">
        <f>SUM(D443:O443)</f>
        <v>2000</v>
      </c>
      <c r="R443" s="242">
        <f>IF($R$19&lt;1,0,Q443/$R$19)</f>
        <v>6.89655172413793</v>
      </c>
      <c r="S443" s="243"/>
      <c r="T443" s="351">
        <f>IF(Q443=0,0,1)+IF(C443=0,0,1)+IF(D443=0,0,1)+IF(E443=0,0,1)+IF(F443=0,0,1)+IF(G443=0,0,1)+IF(H443=0,0,1)+IF(I443=0,0,1)+IF(J443=0,0,1)+IF(K443=0,0,1)+IF(L443=0,0,1)+IF(M443=0,0,1)+IF(N443=0,0,1)+IF(O443=0,0,1)</f>
        <v>7</v>
      </c>
      <c r="U443" s="237"/>
      <c r="V443" s="237"/>
      <c r="W443" s="237"/>
      <c r="X443" s="237"/>
      <c r="Y443" s="237"/>
      <c r="Z443" s="237"/>
      <c r="AA443" s="237"/>
      <c r="AB443" s="237"/>
      <c r="AC443" s="237"/>
      <c r="AD443" s="237"/>
      <c r="AE443" s="237"/>
      <c r="AF443" s="237"/>
      <c r="AG443" s="237"/>
      <c r="AH443" s="237"/>
      <c r="AI443" s="237"/>
      <c r="AJ443" s="237"/>
      <c r="AK443" s="237"/>
      <c r="AL443" s="237"/>
      <c r="AM443" s="237"/>
      <c r="AN443" s="237"/>
      <c r="AO443" s="237"/>
      <c r="AP443" s="237"/>
      <c r="AQ443" s="237"/>
      <c r="AR443" s="237"/>
      <c r="AS443" s="237"/>
      <c r="AT443" s="237"/>
      <c r="AU443" s="237"/>
      <c r="AV443" s="237"/>
      <c r="AW443" s="237"/>
      <c r="AX443" s="237"/>
      <c r="AY443" s="237"/>
      <c r="AZ443" s="237"/>
      <c r="BA443" s="237"/>
      <c r="BB443" s="237"/>
      <c r="BC443" s="237"/>
      <c r="BD443" s="237"/>
      <c r="BE443" s="237"/>
      <c r="BF443" s="237"/>
      <c r="BG443" s="237"/>
      <c r="BH443" s="237"/>
      <c r="BI443" s="237"/>
      <c r="BJ443" s="237"/>
      <c r="BK443" s="237"/>
      <c r="BL443" s="237"/>
      <c r="BM443" s="237"/>
      <c r="BN443" s="237"/>
      <c r="BO443" s="237"/>
      <c r="BP443" s="237"/>
      <c r="BQ443" s="237"/>
      <c r="BR443" s="237"/>
      <c r="BS443" s="237"/>
      <c r="BT443" s="237"/>
      <c r="BU443" s="237"/>
      <c r="BV443" s="237"/>
      <c r="BW443" s="237"/>
      <c r="BX443" s="237"/>
      <c r="BY443" s="237"/>
      <c r="BZ443" s="237"/>
      <c r="CA443" s="237"/>
      <c r="CB443" s="237"/>
      <c r="CC443" s="237"/>
      <c r="CD443" s="237"/>
      <c r="CE443" s="237"/>
      <c r="CF443" s="237"/>
      <c r="CG443" s="237"/>
      <c r="CH443" s="237"/>
      <c r="CI443" s="237"/>
      <c r="CJ443" s="237"/>
      <c r="CK443" s="237"/>
      <c r="CL443" s="237"/>
      <c r="CM443" s="237"/>
      <c r="CN443" s="237"/>
      <c r="CO443" s="237"/>
      <c r="CP443" s="237"/>
      <c r="CQ443" s="237"/>
      <c r="CR443" s="237"/>
      <c r="CS443" s="237"/>
      <c r="CT443" s="237"/>
      <c r="CU443" s="237"/>
      <c r="CV443" s="237"/>
      <c r="CW443" s="237"/>
      <c r="CX443" s="237"/>
      <c r="CY443" s="237"/>
      <c r="CZ443" s="237"/>
      <c r="DA443" s="237"/>
      <c r="DB443" s="237"/>
      <c r="DC443" s="237"/>
      <c r="DD443" s="237"/>
      <c r="DE443" s="237"/>
      <c r="DF443" s="237"/>
      <c r="DG443" s="237"/>
      <c r="DH443" s="237"/>
      <c r="DI443" s="237"/>
      <c r="DJ443" s="237"/>
      <c r="DK443" s="237"/>
      <c r="DL443" s="237"/>
      <c r="DM443" s="237"/>
      <c r="DN443" s="237"/>
      <c r="DO443" s="237"/>
      <c r="DP443" s="237"/>
      <c r="DQ443" s="237"/>
      <c r="DR443" s="237"/>
      <c r="DS443" s="237"/>
      <c r="DT443" s="237"/>
      <c r="DU443" s="237"/>
      <c r="DV443" s="237"/>
      <c r="DW443" s="237"/>
      <c r="DX443" s="237"/>
      <c r="DY443" s="237"/>
      <c r="DZ443" s="237"/>
      <c r="EA443" s="237"/>
      <c r="EB443" s="237"/>
      <c r="EC443" s="237"/>
      <c r="ED443" s="237"/>
      <c r="EE443" s="237"/>
      <c r="EF443" s="237"/>
      <c r="EG443" s="237"/>
      <c r="EH443" s="237"/>
      <c r="EI443" s="237"/>
      <c r="EJ443" s="237"/>
      <c r="EK443" s="237"/>
      <c r="EL443" s="237"/>
      <c r="EM443" s="237"/>
      <c r="EN443" s="237"/>
      <c r="EO443" s="237"/>
      <c r="EP443" s="237"/>
      <c r="EQ443" s="237"/>
      <c r="ER443" s="237"/>
      <c r="ES443" s="237"/>
      <c r="ET443" s="237"/>
      <c r="EU443" s="237"/>
      <c r="EV443" s="237"/>
      <c r="EW443" s="237"/>
      <c r="EX443" s="237"/>
      <c r="EY443" s="237"/>
      <c r="EZ443" s="237"/>
      <c r="FA443" s="237"/>
      <c r="FB443" s="237"/>
      <c r="FC443" s="237"/>
      <c r="FD443" s="237"/>
      <c r="FE443" s="237"/>
      <c r="FF443" s="237"/>
      <c r="FG443" s="237"/>
      <c r="FH443" s="237"/>
      <c r="FI443" s="237"/>
      <c r="FJ443" s="237"/>
      <c r="FK443" s="237"/>
      <c r="FL443" s="237"/>
      <c r="FM443" s="237"/>
      <c r="FN443" s="237"/>
      <c r="FO443" s="237"/>
      <c r="FP443" s="237"/>
      <c r="FQ443" s="237"/>
      <c r="FR443" s="237"/>
      <c r="FS443" s="237"/>
      <c r="FT443" s="237"/>
      <c r="FU443" s="237"/>
      <c r="FV443" s="237"/>
      <c r="FW443" s="237"/>
      <c r="FX443" s="237"/>
      <c r="FY443" s="237"/>
      <c r="FZ443" s="237"/>
      <c r="GA443" s="237"/>
      <c r="GB443" s="237"/>
      <c r="GC443" s="237"/>
      <c r="GD443" s="237"/>
      <c r="GE443" s="237"/>
      <c r="GF443" s="237"/>
      <c r="GG443" s="237"/>
      <c r="GH443" s="237"/>
      <c r="GI443" s="237"/>
      <c r="GJ443" s="237"/>
      <c r="GK443" s="237"/>
      <c r="GL443" s="237"/>
      <c r="GM443" s="237"/>
      <c r="GN443" s="237"/>
      <c r="GO443" s="237"/>
      <c r="GP443" s="237"/>
      <c r="GQ443" s="237"/>
    </row>
    <row r="444" spans="1:199" s="81" customFormat="1" ht="15" customHeight="1">
      <c r="A444" s="126" t="s">
        <v>2449</v>
      </c>
      <c r="B444" s="247" t="s">
        <v>82</v>
      </c>
      <c r="C444" s="242">
        <v>0</v>
      </c>
      <c r="D444" s="242">
        <v>0</v>
      </c>
      <c r="E444" s="242">
        <v>0</v>
      </c>
      <c r="F444" s="242">
        <v>0</v>
      </c>
      <c r="G444" s="242">
        <v>0</v>
      </c>
      <c r="H444" s="242">
        <v>0</v>
      </c>
      <c r="I444" s="242">
        <v>0</v>
      </c>
      <c r="J444" s="242">
        <v>0</v>
      </c>
      <c r="K444" s="242">
        <v>0</v>
      </c>
      <c r="L444" s="242">
        <v>0</v>
      </c>
      <c r="M444" s="242">
        <v>0</v>
      </c>
      <c r="N444" s="242">
        <v>0</v>
      </c>
      <c r="O444" s="242">
        <v>150</v>
      </c>
      <c r="P444" s="28"/>
      <c r="Q444" s="242">
        <f>SUM(D444:O444)</f>
        <v>150</v>
      </c>
      <c r="R444" s="242">
        <f>IF($R$19&lt;1,0,Q444/$R$19)</f>
        <v>0.517241379310345</v>
      </c>
      <c r="S444" s="243"/>
      <c r="T444" s="351">
        <f>IF(Q444=0,0,1)+IF(C444=0,0,1)+IF(D444=0,0,1)+IF(E444=0,0,1)+IF(F444=0,0,1)+IF(G444=0,0,1)+IF(H444=0,0,1)+IF(I444=0,0,1)+IF(J444=0,0,1)+IF(K444=0,0,1)+IF(L444=0,0,1)+IF(M444=0,0,1)+IF(N444=0,0,1)+IF(O444=0,0,1)</f>
        <v>2</v>
      </c>
      <c r="U444" s="237"/>
      <c r="V444" s="237"/>
      <c r="W444" s="237"/>
      <c r="X444" s="237"/>
      <c r="Y444" s="237"/>
      <c r="Z444" s="237"/>
      <c r="AA444" s="237"/>
      <c r="AB444" s="237"/>
      <c r="AC444" s="237"/>
      <c r="AD444" s="237"/>
      <c r="AE444" s="237"/>
      <c r="AF444" s="237"/>
      <c r="AG444" s="237"/>
      <c r="AH444" s="237"/>
      <c r="AI444" s="237"/>
      <c r="AJ444" s="237"/>
      <c r="AK444" s="237"/>
      <c r="AL444" s="237"/>
      <c r="AM444" s="237"/>
      <c r="AN444" s="237"/>
      <c r="AO444" s="237"/>
      <c r="AP444" s="237"/>
      <c r="AQ444" s="237"/>
      <c r="AR444" s="237"/>
      <c r="AS444" s="237"/>
      <c r="AT444" s="237"/>
      <c r="AU444" s="237"/>
      <c r="AV444" s="237"/>
      <c r="AW444" s="237"/>
      <c r="AX444" s="237"/>
      <c r="AY444" s="237"/>
      <c r="AZ444" s="237"/>
      <c r="BA444" s="237"/>
      <c r="BB444" s="237"/>
      <c r="BC444" s="237"/>
      <c r="BD444" s="237"/>
      <c r="BE444" s="237"/>
      <c r="BF444" s="237"/>
      <c r="BG444" s="237"/>
      <c r="BH444" s="237"/>
      <c r="BI444" s="237"/>
      <c r="BJ444" s="237"/>
      <c r="BK444" s="237"/>
      <c r="BL444" s="237"/>
      <c r="BM444" s="237"/>
      <c r="BN444" s="237"/>
      <c r="BO444" s="237"/>
      <c r="BP444" s="237"/>
      <c r="BQ444" s="237"/>
      <c r="BR444" s="237"/>
      <c r="BS444" s="237"/>
      <c r="BT444" s="237"/>
      <c r="BU444" s="237"/>
      <c r="BV444" s="237"/>
      <c r="BW444" s="237"/>
      <c r="BX444" s="237"/>
      <c r="BY444" s="237"/>
      <c r="BZ444" s="237"/>
      <c r="CA444" s="237"/>
      <c r="CB444" s="237"/>
      <c r="CC444" s="237"/>
      <c r="CD444" s="237"/>
      <c r="CE444" s="237"/>
      <c r="CF444" s="237"/>
      <c r="CG444" s="237"/>
      <c r="CH444" s="237"/>
      <c r="CI444" s="237"/>
      <c r="CJ444" s="237"/>
      <c r="CK444" s="237"/>
      <c r="CL444" s="237"/>
      <c r="CM444" s="237"/>
      <c r="CN444" s="237"/>
      <c r="CO444" s="237"/>
      <c r="CP444" s="237"/>
      <c r="CQ444" s="237"/>
      <c r="CR444" s="237"/>
      <c r="CS444" s="237"/>
      <c r="CT444" s="237"/>
      <c r="CU444" s="237"/>
      <c r="CV444" s="237"/>
      <c r="CW444" s="237"/>
      <c r="CX444" s="237"/>
      <c r="CY444" s="237"/>
      <c r="CZ444" s="237"/>
      <c r="DA444" s="237"/>
      <c r="DB444" s="237"/>
      <c r="DC444" s="237"/>
      <c r="DD444" s="237"/>
      <c r="DE444" s="237"/>
      <c r="DF444" s="237"/>
      <c r="DG444" s="237"/>
      <c r="DH444" s="237"/>
      <c r="DI444" s="237"/>
      <c r="DJ444" s="237"/>
      <c r="DK444" s="237"/>
      <c r="DL444" s="237"/>
      <c r="DM444" s="237"/>
      <c r="DN444" s="237"/>
      <c r="DO444" s="237"/>
      <c r="DP444" s="237"/>
      <c r="DQ444" s="237"/>
      <c r="DR444" s="237"/>
      <c r="DS444" s="237"/>
      <c r="DT444" s="237"/>
      <c r="DU444" s="237"/>
      <c r="DV444" s="237"/>
      <c r="DW444" s="237"/>
      <c r="DX444" s="237"/>
      <c r="DY444" s="237"/>
      <c r="DZ444" s="237"/>
      <c r="EA444" s="237"/>
      <c r="EB444" s="237"/>
      <c r="EC444" s="237"/>
      <c r="ED444" s="237"/>
      <c r="EE444" s="237"/>
      <c r="EF444" s="237"/>
      <c r="EG444" s="237"/>
      <c r="EH444" s="237"/>
      <c r="EI444" s="237"/>
      <c r="EJ444" s="237"/>
      <c r="EK444" s="237"/>
      <c r="EL444" s="237"/>
      <c r="EM444" s="237"/>
      <c r="EN444" s="237"/>
      <c r="EO444" s="237"/>
      <c r="EP444" s="237"/>
      <c r="EQ444" s="237"/>
      <c r="ER444" s="237"/>
      <c r="ES444" s="237"/>
      <c r="ET444" s="237"/>
      <c r="EU444" s="237"/>
      <c r="EV444" s="237"/>
      <c r="EW444" s="237"/>
      <c r="EX444" s="237"/>
      <c r="EY444" s="237"/>
      <c r="EZ444" s="237"/>
      <c r="FA444" s="237"/>
      <c r="FB444" s="237"/>
      <c r="FC444" s="237"/>
      <c r="FD444" s="237"/>
      <c r="FE444" s="237"/>
      <c r="FF444" s="237"/>
      <c r="FG444" s="237"/>
      <c r="FH444" s="237"/>
      <c r="FI444" s="237"/>
      <c r="FJ444" s="237"/>
      <c r="FK444" s="237"/>
      <c r="FL444" s="237"/>
      <c r="FM444" s="237"/>
      <c r="FN444" s="237"/>
      <c r="FO444" s="237"/>
      <c r="FP444" s="237"/>
      <c r="FQ444" s="237"/>
      <c r="FR444" s="237"/>
      <c r="FS444" s="237"/>
      <c r="FT444" s="237"/>
      <c r="FU444" s="237"/>
      <c r="FV444" s="237"/>
      <c r="FW444" s="237"/>
      <c r="FX444" s="237"/>
      <c r="FY444" s="237"/>
      <c r="FZ444" s="237"/>
      <c r="GA444" s="237"/>
      <c r="GB444" s="237"/>
      <c r="GC444" s="237"/>
      <c r="GD444" s="237"/>
      <c r="GE444" s="237"/>
      <c r="GF444" s="237"/>
      <c r="GG444" s="237"/>
      <c r="GH444" s="237"/>
      <c r="GI444" s="237"/>
      <c r="GJ444" s="237"/>
      <c r="GK444" s="237"/>
      <c r="GL444" s="237"/>
      <c r="GM444" s="237"/>
      <c r="GN444" s="237"/>
      <c r="GO444" s="237"/>
      <c r="GP444" s="237"/>
      <c r="GQ444" s="237"/>
    </row>
    <row r="445" spans="1:199" s="81" customFormat="1" ht="15" customHeight="1">
      <c r="A445" s="126" t="s">
        <v>2450</v>
      </c>
      <c r="B445" s="247" t="s">
        <v>5771</v>
      </c>
      <c r="C445" s="242">
        <v>0</v>
      </c>
      <c r="D445" s="242">
        <v>0</v>
      </c>
      <c r="E445" s="242">
        <v>0</v>
      </c>
      <c r="F445" s="242">
        <v>0</v>
      </c>
      <c r="G445" s="242">
        <v>0</v>
      </c>
      <c r="H445" s="242">
        <v>0</v>
      </c>
      <c r="I445" s="242">
        <v>0</v>
      </c>
      <c r="J445" s="242">
        <v>0</v>
      </c>
      <c r="K445" s="242">
        <v>0</v>
      </c>
      <c r="L445" s="242">
        <v>0</v>
      </c>
      <c r="M445" s="242">
        <v>25</v>
      </c>
      <c r="N445" s="242">
        <v>0</v>
      </c>
      <c r="O445" s="242">
        <v>0</v>
      </c>
      <c r="P445" s="28"/>
      <c r="Q445" s="242">
        <f>SUM(D445:O445)</f>
        <v>25</v>
      </c>
      <c r="R445" s="242">
        <f>IF($R$19&lt;1,0,Q445/$R$19)</f>
        <v>0.0862068965517241</v>
      </c>
      <c r="S445" s="243"/>
      <c r="T445" s="351">
        <f>IF(Q445=0,0,1)+IF(C445=0,0,1)+IF(D445=0,0,1)+IF(E445=0,0,1)+IF(F445=0,0,1)+IF(G445=0,0,1)+IF(H445=0,0,1)+IF(I445=0,0,1)+IF(J445=0,0,1)+IF(K445=0,0,1)+IF(L445=0,0,1)+IF(M445=0,0,1)+IF(N445=0,0,1)+IF(O445=0,0,1)</f>
        <v>2</v>
      </c>
      <c r="U445" s="237"/>
      <c r="V445" s="237"/>
      <c r="W445" s="237"/>
      <c r="X445" s="237"/>
      <c r="Y445" s="237"/>
      <c r="Z445" s="237"/>
      <c r="AA445" s="237"/>
      <c r="AB445" s="237"/>
      <c r="AC445" s="237"/>
      <c r="AD445" s="237"/>
      <c r="AE445" s="237"/>
      <c r="AF445" s="237"/>
      <c r="AG445" s="237"/>
      <c r="AH445" s="237"/>
      <c r="AI445" s="237"/>
      <c r="AJ445" s="237"/>
      <c r="AK445" s="237"/>
      <c r="AL445" s="237"/>
      <c r="AM445" s="237"/>
      <c r="AN445" s="237"/>
      <c r="AO445" s="237"/>
      <c r="AP445" s="237"/>
      <c r="AQ445" s="237"/>
      <c r="AR445" s="237"/>
      <c r="AS445" s="237"/>
      <c r="AT445" s="237"/>
      <c r="AU445" s="237"/>
      <c r="AV445" s="237"/>
      <c r="AW445" s="237"/>
      <c r="AX445" s="237"/>
      <c r="AY445" s="237"/>
      <c r="AZ445" s="237"/>
      <c r="BA445" s="237"/>
      <c r="BB445" s="237"/>
      <c r="BC445" s="237"/>
      <c r="BD445" s="237"/>
      <c r="BE445" s="237"/>
      <c r="BF445" s="237"/>
      <c r="BG445" s="237"/>
      <c r="BH445" s="237"/>
      <c r="BI445" s="237"/>
      <c r="BJ445" s="237"/>
      <c r="BK445" s="237"/>
      <c r="BL445" s="237"/>
      <c r="BM445" s="237"/>
      <c r="BN445" s="237"/>
      <c r="BO445" s="237"/>
      <c r="BP445" s="237"/>
      <c r="BQ445" s="237"/>
      <c r="BR445" s="237"/>
      <c r="BS445" s="237"/>
      <c r="BT445" s="237"/>
      <c r="BU445" s="237"/>
      <c r="BV445" s="237"/>
      <c r="BW445" s="237"/>
      <c r="BX445" s="237"/>
      <c r="BY445" s="237"/>
      <c r="BZ445" s="237"/>
      <c r="CA445" s="237"/>
      <c r="CB445" s="237"/>
      <c r="CC445" s="237"/>
      <c r="CD445" s="237"/>
      <c r="CE445" s="237"/>
      <c r="CF445" s="237"/>
      <c r="CG445" s="237"/>
      <c r="CH445" s="237"/>
      <c r="CI445" s="237"/>
      <c r="CJ445" s="237"/>
      <c r="CK445" s="237"/>
      <c r="CL445" s="237"/>
      <c r="CM445" s="237"/>
      <c r="CN445" s="237"/>
      <c r="CO445" s="237"/>
      <c r="CP445" s="237"/>
      <c r="CQ445" s="237"/>
      <c r="CR445" s="237"/>
      <c r="CS445" s="237"/>
      <c r="CT445" s="237"/>
      <c r="CU445" s="237"/>
      <c r="CV445" s="237"/>
      <c r="CW445" s="237"/>
      <c r="CX445" s="237"/>
      <c r="CY445" s="237"/>
      <c r="CZ445" s="237"/>
      <c r="DA445" s="237"/>
      <c r="DB445" s="237"/>
      <c r="DC445" s="237"/>
      <c r="DD445" s="237"/>
      <c r="DE445" s="237"/>
      <c r="DF445" s="237"/>
      <c r="DG445" s="237"/>
      <c r="DH445" s="237"/>
      <c r="DI445" s="237"/>
      <c r="DJ445" s="237"/>
      <c r="DK445" s="237"/>
      <c r="DL445" s="237"/>
      <c r="DM445" s="237"/>
      <c r="DN445" s="237"/>
      <c r="DO445" s="237"/>
      <c r="DP445" s="237"/>
      <c r="DQ445" s="237"/>
      <c r="DR445" s="237"/>
      <c r="DS445" s="237"/>
      <c r="DT445" s="237"/>
      <c r="DU445" s="237"/>
      <c r="DV445" s="237"/>
      <c r="DW445" s="237"/>
      <c r="DX445" s="237"/>
      <c r="DY445" s="237"/>
      <c r="DZ445" s="237"/>
      <c r="EA445" s="237"/>
      <c r="EB445" s="237"/>
      <c r="EC445" s="237"/>
      <c r="ED445" s="237"/>
      <c r="EE445" s="237"/>
      <c r="EF445" s="237"/>
      <c r="EG445" s="237"/>
      <c r="EH445" s="237"/>
      <c r="EI445" s="237"/>
      <c r="EJ445" s="237"/>
      <c r="EK445" s="237"/>
      <c r="EL445" s="237"/>
      <c r="EM445" s="237"/>
      <c r="EN445" s="237"/>
      <c r="EO445" s="237"/>
      <c r="EP445" s="237"/>
      <c r="EQ445" s="237"/>
      <c r="ER445" s="237"/>
      <c r="ES445" s="237"/>
      <c r="ET445" s="237"/>
      <c r="EU445" s="237"/>
      <c r="EV445" s="237"/>
      <c r="EW445" s="237"/>
      <c r="EX445" s="237"/>
      <c r="EY445" s="237"/>
      <c r="EZ445" s="237"/>
      <c r="FA445" s="237"/>
      <c r="FB445" s="237"/>
      <c r="FC445" s="237"/>
      <c r="FD445" s="237"/>
      <c r="FE445" s="237"/>
      <c r="FF445" s="237"/>
      <c r="FG445" s="237"/>
      <c r="FH445" s="237"/>
      <c r="FI445" s="237"/>
      <c r="FJ445" s="237"/>
      <c r="FK445" s="237"/>
      <c r="FL445" s="237"/>
      <c r="FM445" s="237"/>
      <c r="FN445" s="237"/>
      <c r="FO445" s="237"/>
      <c r="FP445" s="237"/>
      <c r="FQ445" s="237"/>
      <c r="FR445" s="237"/>
      <c r="FS445" s="237"/>
      <c r="FT445" s="237"/>
      <c r="FU445" s="237"/>
      <c r="FV445" s="237"/>
      <c r="FW445" s="237"/>
      <c r="FX445" s="237"/>
      <c r="FY445" s="237"/>
      <c r="FZ445" s="237"/>
      <c r="GA445" s="237"/>
      <c r="GB445" s="237"/>
      <c r="GC445" s="237"/>
      <c r="GD445" s="237"/>
      <c r="GE445" s="237"/>
      <c r="GF445" s="237"/>
      <c r="GG445" s="237"/>
      <c r="GH445" s="237"/>
      <c r="GI445" s="237"/>
      <c r="GJ445" s="237"/>
      <c r="GK445" s="237"/>
      <c r="GL445" s="237"/>
      <c r="GM445" s="237"/>
      <c r="GN445" s="237"/>
      <c r="GO445" s="237"/>
      <c r="GP445" s="237"/>
      <c r="GQ445" s="237"/>
    </row>
    <row r="446" spans="1:199" s="81" customFormat="1" ht="15" customHeight="1">
      <c r="A446" s="126" t="s">
        <v>2451</v>
      </c>
      <c r="B446" s="247" t="s">
        <v>5772</v>
      </c>
      <c r="C446" s="242">
        <v>0</v>
      </c>
      <c r="D446" s="242">
        <v>0</v>
      </c>
      <c r="E446" s="242">
        <v>0</v>
      </c>
      <c r="F446" s="242">
        <v>0</v>
      </c>
      <c r="G446" s="242">
        <v>0</v>
      </c>
      <c r="H446" s="242">
        <v>0</v>
      </c>
      <c r="I446" s="242">
        <v>0</v>
      </c>
      <c r="J446" s="242">
        <v>0</v>
      </c>
      <c r="K446" s="242">
        <v>0</v>
      </c>
      <c r="L446" s="242">
        <v>0</v>
      </c>
      <c r="M446" s="242">
        <v>1627.62</v>
      </c>
      <c r="N446" s="242">
        <v>0</v>
      </c>
      <c r="O446" s="242">
        <v>0</v>
      </c>
      <c r="P446" s="28"/>
      <c r="Q446" s="242">
        <f>SUM(D446:O446)</f>
        <v>1627.62</v>
      </c>
      <c r="R446" s="242">
        <f>IF($R$19&lt;1,0,Q446/$R$19)</f>
        <v>5.61248275862069</v>
      </c>
      <c r="S446" s="243"/>
      <c r="T446" s="351">
        <f>IF(Q446=0,0,1)+IF(C446=0,0,1)+IF(D446=0,0,1)+IF(E446=0,0,1)+IF(F446=0,0,1)+IF(G446=0,0,1)+IF(H446=0,0,1)+IF(I446=0,0,1)+IF(J446=0,0,1)+IF(K446=0,0,1)+IF(L446=0,0,1)+IF(M446=0,0,1)+IF(N446=0,0,1)+IF(O446=0,0,1)</f>
        <v>2</v>
      </c>
      <c r="U446" s="237"/>
      <c r="V446" s="237"/>
      <c r="W446" s="237"/>
      <c r="X446" s="237"/>
      <c r="Y446" s="237"/>
      <c r="Z446" s="237"/>
      <c r="AA446" s="237"/>
      <c r="AB446" s="237"/>
      <c r="AC446" s="237"/>
      <c r="AD446" s="237"/>
      <c r="AE446" s="237"/>
      <c r="AF446" s="237"/>
      <c r="AG446" s="237"/>
      <c r="AH446" s="237"/>
      <c r="AI446" s="237"/>
      <c r="AJ446" s="237"/>
      <c r="AK446" s="237"/>
      <c r="AL446" s="237"/>
      <c r="AM446" s="237"/>
      <c r="AN446" s="237"/>
      <c r="AO446" s="237"/>
      <c r="AP446" s="237"/>
      <c r="AQ446" s="237"/>
      <c r="AR446" s="237"/>
      <c r="AS446" s="237"/>
      <c r="AT446" s="237"/>
      <c r="AU446" s="237"/>
      <c r="AV446" s="237"/>
      <c r="AW446" s="237"/>
      <c r="AX446" s="237"/>
      <c r="AY446" s="237"/>
      <c r="AZ446" s="237"/>
      <c r="BA446" s="237"/>
      <c r="BB446" s="237"/>
      <c r="BC446" s="237"/>
      <c r="BD446" s="237"/>
      <c r="BE446" s="237"/>
      <c r="BF446" s="237"/>
      <c r="BG446" s="237"/>
      <c r="BH446" s="237"/>
      <c r="BI446" s="237"/>
      <c r="BJ446" s="237"/>
      <c r="BK446" s="237"/>
      <c r="BL446" s="237"/>
      <c r="BM446" s="237"/>
      <c r="BN446" s="237"/>
      <c r="BO446" s="237"/>
      <c r="BP446" s="237"/>
      <c r="BQ446" s="237"/>
      <c r="BR446" s="237"/>
      <c r="BS446" s="237"/>
      <c r="BT446" s="237"/>
      <c r="BU446" s="237"/>
      <c r="BV446" s="237"/>
      <c r="BW446" s="237"/>
      <c r="BX446" s="237"/>
      <c r="BY446" s="237"/>
      <c r="BZ446" s="237"/>
      <c r="CA446" s="237"/>
      <c r="CB446" s="237"/>
      <c r="CC446" s="237"/>
      <c r="CD446" s="237"/>
      <c r="CE446" s="237"/>
      <c r="CF446" s="237"/>
      <c r="CG446" s="237"/>
      <c r="CH446" s="237"/>
      <c r="CI446" s="237"/>
      <c r="CJ446" s="237"/>
      <c r="CK446" s="237"/>
      <c r="CL446" s="237"/>
      <c r="CM446" s="237"/>
      <c r="CN446" s="237"/>
      <c r="CO446" s="237"/>
      <c r="CP446" s="237"/>
      <c r="CQ446" s="237"/>
      <c r="CR446" s="237"/>
      <c r="CS446" s="237"/>
      <c r="CT446" s="237"/>
      <c r="CU446" s="237"/>
      <c r="CV446" s="237"/>
      <c r="CW446" s="237"/>
      <c r="CX446" s="237"/>
      <c r="CY446" s="237"/>
      <c r="CZ446" s="237"/>
      <c r="DA446" s="237"/>
      <c r="DB446" s="237"/>
      <c r="DC446" s="237"/>
      <c r="DD446" s="237"/>
      <c r="DE446" s="237"/>
      <c r="DF446" s="237"/>
      <c r="DG446" s="237"/>
      <c r="DH446" s="237"/>
      <c r="DI446" s="237"/>
      <c r="DJ446" s="237"/>
      <c r="DK446" s="237"/>
      <c r="DL446" s="237"/>
      <c r="DM446" s="237"/>
      <c r="DN446" s="237"/>
      <c r="DO446" s="237"/>
      <c r="DP446" s="237"/>
      <c r="DQ446" s="237"/>
      <c r="DR446" s="237"/>
      <c r="DS446" s="237"/>
      <c r="DT446" s="237"/>
      <c r="DU446" s="237"/>
      <c r="DV446" s="237"/>
      <c r="DW446" s="237"/>
      <c r="DX446" s="237"/>
      <c r="DY446" s="237"/>
      <c r="DZ446" s="237"/>
      <c r="EA446" s="237"/>
      <c r="EB446" s="237"/>
      <c r="EC446" s="237"/>
      <c r="ED446" s="237"/>
      <c r="EE446" s="237"/>
      <c r="EF446" s="237"/>
      <c r="EG446" s="237"/>
      <c r="EH446" s="237"/>
      <c r="EI446" s="237"/>
      <c r="EJ446" s="237"/>
      <c r="EK446" s="237"/>
      <c r="EL446" s="237"/>
      <c r="EM446" s="237"/>
      <c r="EN446" s="237"/>
      <c r="EO446" s="237"/>
      <c r="EP446" s="237"/>
      <c r="EQ446" s="237"/>
      <c r="ER446" s="237"/>
      <c r="ES446" s="237"/>
      <c r="ET446" s="237"/>
      <c r="EU446" s="237"/>
      <c r="EV446" s="237"/>
      <c r="EW446" s="237"/>
      <c r="EX446" s="237"/>
      <c r="EY446" s="237"/>
      <c r="EZ446" s="237"/>
      <c r="FA446" s="237"/>
      <c r="FB446" s="237"/>
      <c r="FC446" s="237"/>
      <c r="FD446" s="237"/>
      <c r="FE446" s="237"/>
      <c r="FF446" s="237"/>
      <c r="FG446" s="237"/>
      <c r="FH446" s="237"/>
      <c r="FI446" s="237"/>
      <c r="FJ446" s="237"/>
      <c r="FK446" s="237"/>
      <c r="FL446" s="237"/>
      <c r="FM446" s="237"/>
      <c r="FN446" s="237"/>
      <c r="FO446" s="237"/>
      <c r="FP446" s="237"/>
      <c r="FQ446" s="237"/>
      <c r="FR446" s="237"/>
      <c r="FS446" s="237"/>
      <c r="FT446" s="237"/>
      <c r="FU446" s="237"/>
      <c r="FV446" s="237"/>
      <c r="FW446" s="237"/>
      <c r="FX446" s="237"/>
      <c r="FY446" s="237"/>
      <c r="FZ446" s="237"/>
      <c r="GA446" s="237"/>
      <c r="GB446" s="237"/>
      <c r="GC446" s="237"/>
      <c r="GD446" s="237"/>
      <c r="GE446" s="237"/>
      <c r="GF446" s="237"/>
      <c r="GG446" s="237"/>
      <c r="GH446" s="237"/>
      <c r="GI446" s="237"/>
      <c r="GJ446" s="237"/>
      <c r="GK446" s="237"/>
      <c r="GL446" s="237"/>
      <c r="GM446" s="237"/>
      <c r="GN446" s="237"/>
      <c r="GO446" s="237"/>
      <c r="GP446" s="237"/>
      <c r="GQ446" s="237"/>
    </row>
    <row r="447" spans="1:199" s="81" customFormat="1" ht="15" hidden="1">
      <c r="A447" s="126" t="s">
        <v>2452</v>
      </c>
      <c r="B447" s="247" t="s">
        <v>5773</v>
      </c>
      <c r="C447" s="242">
        <v>0</v>
      </c>
      <c r="D447" s="242">
        <v>0</v>
      </c>
      <c r="E447" s="242">
        <v>0</v>
      </c>
      <c r="F447" s="242">
        <v>0</v>
      </c>
      <c r="G447" s="242">
        <v>0</v>
      </c>
      <c r="H447" s="242">
        <v>0</v>
      </c>
      <c r="I447" s="242">
        <v>0</v>
      </c>
      <c r="J447" s="242">
        <v>0</v>
      </c>
      <c r="K447" s="242">
        <v>0</v>
      </c>
      <c r="L447" s="242">
        <v>0</v>
      </c>
      <c r="M447" s="242">
        <v>0</v>
      </c>
      <c r="N447" s="242">
        <v>0</v>
      </c>
      <c r="O447" s="242">
        <v>0</v>
      </c>
      <c r="P447" s="28"/>
      <c r="Q447" s="242">
        <f>SUM(D447:O447)</f>
        <v>0</v>
      </c>
      <c r="R447" s="242">
        <f>IF($R$19&lt;1,0,Q447/$R$19)</f>
        <v>0</v>
      </c>
      <c r="S447" s="243"/>
      <c r="T447" s="351">
        <f>IF(Q447=0,0,1)+IF(C447=0,0,1)+IF(D447=0,0,1)+IF(E447=0,0,1)+IF(F447=0,0,1)+IF(G447=0,0,1)+IF(H447=0,0,1)+IF(I447=0,0,1)+IF(J447=0,0,1)+IF(K447=0,0,1)+IF(L447=0,0,1)+IF(M447=0,0,1)+IF(N447=0,0,1)+IF(O447=0,0,1)</f>
        <v>0</v>
      </c>
      <c r="U447" s="237"/>
      <c r="V447" s="237"/>
      <c r="W447" s="237"/>
      <c r="X447" s="237"/>
      <c r="Y447" s="237"/>
      <c r="Z447" s="237"/>
      <c r="AA447" s="237"/>
      <c r="AB447" s="237"/>
      <c r="AC447" s="237"/>
      <c r="AD447" s="237"/>
      <c r="AE447" s="237"/>
      <c r="AF447" s="237"/>
      <c r="AG447" s="237"/>
      <c r="AH447" s="237"/>
      <c r="AI447" s="237"/>
      <c r="AJ447" s="237"/>
      <c r="AK447" s="237"/>
      <c r="AL447" s="237"/>
      <c r="AM447" s="237"/>
      <c r="AN447" s="237"/>
      <c r="AO447" s="237"/>
      <c r="AP447" s="237"/>
      <c r="AQ447" s="237"/>
      <c r="AR447" s="237"/>
      <c r="AS447" s="237"/>
      <c r="AT447" s="237"/>
      <c r="AU447" s="237"/>
      <c r="AV447" s="237"/>
      <c r="AW447" s="237"/>
      <c r="AX447" s="237"/>
      <c r="AY447" s="237"/>
      <c r="AZ447" s="237"/>
      <c r="BA447" s="237"/>
      <c r="BB447" s="237"/>
      <c r="BC447" s="237"/>
      <c r="BD447" s="237"/>
      <c r="BE447" s="237"/>
      <c r="BF447" s="237"/>
      <c r="BG447" s="237"/>
      <c r="BH447" s="237"/>
      <c r="BI447" s="237"/>
      <c r="BJ447" s="237"/>
      <c r="BK447" s="237"/>
      <c r="BL447" s="237"/>
      <c r="BM447" s="237"/>
      <c r="BN447" s="237"/>
      <c r="BO447" s="237"/>
      <c r="BP447" s="237"/>
      <c r="BQ447" s="237"/>
      <c r="BR447" s="237"/>
      <c r="BS447" s="237"/>
      <c r="BT447" s="237"/>
      <c r="BU447" s="237"/>
      <c r="BV447" s="237"/>
      <c r="BW447" s="237"/>
      <c r="BX447" s="237"/>
      <c r="BY447" s="237"/>
      <c r="BZ447" s="237"/>
      <c r="CA447" s="237"/>
      <c r="CB447" s="237"/>
      <c r="CC447" s="237"/>
      <c r="CD447" s="237"/>
      <c r="CE447" s="237"/>
      <c r="CF447" s="237"/>
      <c r="CG447" s="237"/>
      <c r="CH447" s="237"/>
      <c r="CI447" s="237"/>
      <c r="CJ447" s="237"/>
      <c r="CK447" s="237"/>
      <c r="CL447" s="237"/>
      <c r="CM447" s="237"/>
      <c r="CN447" s="237"/>
      <c r="CO447" s="237"/>
      <c r="CP447" s="237"/>
      <c r="CQ447" s="237"/>
      <c r="CR447" s="237"/>
      <c r="CS447" s="237"/>
      <c r="CT447" s="237"/>
      <c r="CU447" s="237"/>
      <c r="CV447" s="237"/>
      <c r="CW447" s="237"/>
      <c r="CX447" s="237"/>
      <c r="CY447" s="237"/>
      <c r="CZ447" s="237"/>
      <c r="DA447" s="237"/>
      <c r="DB447" s="237"/>
      <c r="DC447" s="237"/>
      <c r="DD447" s="237"/>
      <c r="DE447" s="237"/>
      <c r="DF447" s="237"/>
      <c r="DG447" s="237"/>
      <c r="DH447" s="237"/>
      <c r="DI447" s="237"/>
      <c r="DJ447" s="237"/>
      <c r="DK447" s="237"/>
      <c r="DL447" s="237"/>
      <c r="DM447" s="237"/>
      <c r="DN447" s="237"/>
      <c r="DO447" s="237"/>
      <c r="DP447" s="237"/>
      <c r="DQ447" s="237"/>
      <c r="DR447" s="237"/>
      <c r="DS447" s="237"/>
      <c r="DT447" s="237"/>
      <c r="DU447" s="237"/>
      <c r="DV447" s="237"/>
      <c r="DW447" s="237"/>
      <c r="DX447" s="237"/>
      <c r="DY447" s="237"/>
      <c r="DZ447" s="237"/>
      <c r="EA447" s="237"/>
      <c r="EB447" s="237"/>
      <c r="EC447" s="237"/>
      <c r="ED447" s="237"/>
      <c r="EE447" s="237"/>
      <c r="EF447" s="237"/>
      <c r="EG447" s="237"/>
      <c r="EH447" s="237"/>
      <c r="EI447" s="237"/>
      <c r="EJ447" s="237"/>
      <c r="EK447" s="237"/>
      <c r="EL447" s="237"/>
      <c r="EM447" s="237"/>
      <c r="EN447" s="237"/>
      <c r="EO447" s="237"/>
      <c r="EP447" s="237"/>
      <c r="EQ447" s="237"/>
      <c r="ER447" s="237"/>
      <c r="ES447" s="237"/>
      <c r="ET447" s="237"/>
      <c r="EU447" s="237"/>
      <c r="EV447" s="237"/>
      <c r="EW447" s="237"/>
      <c r="EX447" s="237"/>
      <c r="EY447" s="237"/>
      <c r="EZ447" s="237"/>
      <c r="FA447" s="237"/>
      <c r="FB447" s="237"/>
      <c r="FC447" s="237"/>
      <c r="FD447" s="237"/>
      <c r="FE447" s="237"/>
      <c r="FF447" s="237"/>
      <c r="FG447" s="237"/>
      <c r="FH447" s="237"/>
      <c r="FI447" s="237"/>
      <c r="FJ447" s="237"/>
      <c r="FK447" s="237"/>
      <c r="FL447" s="237"/>
      <c r="FM447" s="237"/>
      <c r="FN447" s="237"/>
      <c r="FO447" s="237"/>
      <c r="FP447" s="237"/>
      <c r="FQ447" s="237"/>
      <c r="FR447" s="237"/>
      <c r="FS447" s="237"/>
      <c r="FT447" s="237"/>
      <c r="FU447" s="237"/>
      <c r="FV447" s="237"/>
      <c r="FW447" s="237"/>
      <c r="FX447" s="237"/>
      <c r="FY447" s="237"/>
      <c r="FZ447" s="237"/>
      <c r="GA447" s="237"/>
      <c r="GB447" s="237"/>
      <c r="GC447" s="237"/>
      <c r="GD447" s="237"/>
      <c r="GE447" s="237"/>
      <c r="GF447" s="237"/>
      <c r="GG447" s="237"/>
      <c r="GH447" s="237"/>
      <c r="GI447" s="237"/>
      <c r="GJ447" s="237"/>
      <c r="GK447" s="237"/>
      <c r="GL447" s="237"/>
      <c r="GM447" s="237"/>
      <c r="GN447" s="237"/>
      <c r="GO447" s="237"/>
      <c r="GP447" s="237"/>
      <c r="GQ447" s="237"/>
    </row>
    <row r="448" spans="1:199" s="81" customFormat="1" ht="15" hidden="1">
      <c r="A448" s="126" t="s">
        <v>2453</v>
      </c>
      <c r="B448" s="247" t="s">
        <v>5774</v>
      </c>
      <c r="C448" s="242">
        <v>0</v>
      </c>
      <c r="D448" s="242">
        <v>0</v>
      </c>
      <c r="E448" s="242">
        <v>0</v>
      </c>
      <c r="F448" s="242">
        <v>0</v>
      </c>
      <c r="G448" s="242">
        <v>0</v>
      </c>
      <c r="H448" s="242">
        <v>0</v>
      </c>
      <c r="I448" s="242">
        <v>0</v>
      </c>
      <c r="J448" s="242">
        <v>0</v>
      </c>
      <c r="K448" s="242">
        <v>0</v>
      </c>
      <c r="L448" s="242">
        <v>0</v>
      </c>
      <c r="M448" s="242">
        <v>0</v>
      </c>
      <c r="N448" s="242">
        <v>0</v>
      </c>
      <c r="O448" s="242">
        <v>0</v>
      </c>
      <c r="P448" s="28"/>
      <c r="Q448" s="242">
        <f>SUM(D448:O448)</f>
        <v>0</v>
      </c>
      <c r="R448" s="242">
        <f>IF($R$19&lt;1,0,Q448/$R$19)</f>
        <v>0</v>
      </c>
      <c r="S448" s="243"/>
      <c r="T448" s="351">
        <f>IF(Q448=0,0,1)+IF(C448=0,0,1)+IF(D448=0,0,1)+IF(E448=0,0,1)+IF(F448=0,0,1)+IF(G448=0,0,1)+IF(H448=0,0,1)+IF(I448=0,0,1)+IF(J448=0,0,1)+IF(K448=0,0,1)+IF(L448=0,0,1)+IF(M448=0,0,1)+IF(N448=0,0,1)+IF(O448=0,0,1)</f>
        <v>0</v>
      </c>
      <c r="U448" s="237"/>
      <c r="V448" s="237"/>
      <c r="W448" s="237"/>
      <c r="X448" s="237"/>
      <c r="Y448" s="237"/>
      <c r="Z448" s="237"/>
      <c r="AA448" s="237"/>
      <c r="AB448" s="237"/>
      <c r="AC448" s="237"/>
      <c r="AD448" s="237"/>
      <c r="AE448" s="237"/>
      <c r="AF448" s="237"/>
      <c r="AG448" s="237"/>
      <c r="AH448" s="237"/>
      <c r="AI448" s="237"/>
      <c r="AJ448" s="237"/>
      <c r="AK448" s="237"/>
      <c r="AL448" s="237"/>
      <c r="AM448" s="237"/>
      <c r="AN448" s="237"/>
      <c r="AO448" s="237"/>
      <c r="AP448" s="237"/>
      <c r="AQ448" s="237"/>
      <c r="AR448" s="237"/>
      <c r="AS448" s="237"/>
      <c r="AT448" s="237"/>
      <c r="AU448" s="237"/>
      <c r="AV448" s="237"/>
      <c r="AW448" s="237"/>
      <c r="AX448" s="237"/>
      <c r="AY448" s="237"/>
      <c r="AZ448" s="237"/>
      <c r="BA448" s="237"/>
      <c r="BB448" s="237"/>
      <c r="BC448" s="237"/>
      <c r="BD448" s="237"/>
      <c r="BE448" s="237"/>
      <c r="BF448" s="237"/>
      <c r="BG448" s="237"/>
      <c r="BH448" s="237"/>
      <c r="BI448" s="237"/>
      <c r="BJ448" s="237"/>
      <c r="BK448" s="237"/>
      <c r="BL448" s="237"/>
      <c r="BM448" s="237"/>
      <c r="BN448" s="237"/>
      <c r="BO448" s="237"/>
      <c r="BP448" s="237"/>
      <c r="BQ448" s="237"/>
      <c r="BR448" s="237"/>
      <c r="BS448" s="237"/>
      <c r="BT448" s="237"/>
      <c r="BU448" s="237"/>
      <c r="BV448" s="237"/>
      <c r="BW448" s="237"/>
      <c r="BX448" s="237"/>
      <c r="BY448" s="237"/>
      <c r="BZ448" s="237"/>
      <c r="CA448" s="237"/>
      <c r="CB448" s="237"/>
      <c r="CC448" s="237"/>
      <c r="CD448" s="237"/>
      <c r="CE448" s="237"/>
      <c r="CF448" s="237"/>
      <c r="CG448" s="237"/>
      <c r="CH448" s="237"/>
      <c r="CI448" s="237"/>
      <c r="CJ448" s="237"/>
      <c r="CK448" s="237"/>
      <c r="CL448" s="237"/>
      <c r="CM448" s="237"/>
      <c r="CN448" s="237"/>
      <c r="CO448" s="237"/>
      <c r="CP448" s="237"/>
      <c r="CQ448" s="237"/>
      <c r="CR448" s="237"/>
      <c r="CS448" s="237"/>
      <c r="CT448" s="237"/>
      <c r="CU448" s="237"/>
      <c r="CV448" s="237"/>
      <c r="CW448" s="237"/>
      <c r="CX448" s="237"/>
      <c r="CY448" s="237"/>
      <c r="CZ448" s="237"/>
      <c r="DA448" s="237"/>
      <c r="DB448" s="237"/>
      <c r="DC448" s="237"/>
      <c r="DD448" s="237"/>
      <c r="DE448" s="237"/>
      <c r="DF448" s="237"/>
      <c r="DG448" s="237"/>
      <c r="DH448" s="237"/>
      <c r="DI448" s="237"/>
      <c r="DJ448" s="237"/>
      <c r="DK448" s="237"/>
      <c r="DL448" s="237"/>
      <c r="DM448" s="237"/>
      <c r="DN448" s="237"/>
      <c r="DO448" s="237"/>
      <c r="DP448" s="237"/>
      <c r="DQ448" s="237"/>
      <c r="DR448" s="237"/>
      <c r="DS448" s="237"/>
      <c r="DT448" s="237"/>
      <c r="DU448" s="237"/>
      <c r="DV448" s="237"/>
      <c r="DW448" s="237"/>
      <c r="DX448" s="237"/>
      <c r="DY448" s="237"/>
      <c r="DZ448" s="237"/>
      <c r="EA448" s="237"/>
      <c r="EB448" s="237"/>
      <c r="EC448" s="237"/>
      <c r="ED448" s="237"/>
      <c r="EE448" s="237"/>
      <c r="EF448" s="237"/>
      <c r="EG448" s="237"/>
      <c r="EH448" s="237"/>
      <c r="EI448" s="237"/>
      <c r="EJ448" s="237"/>
      <c r="EK448" s="237"/>
      <c r="EL448" s="237"/>
      <c r="EM448" s="237"/>
      <c r="EN448" s="237"/>
      <c r="EO448" s="237"/>
      <c r="EP448" s="237"/>
      <c r="EQ448" s="237"/>
      <c r="ER448" s="237"/>
      <c r="ES448" s="237"/>
      <c r="ET448" s="237"/>
      <c r="EU448" s="237"/>
      <c r="EV448" s="237"/>
      <c r="EW448" s="237"/>
      <c r="EX448" s="237"/>
      <c r="EY448" s="237"/>
      <c r="EZ448" s="237"/>
      <c r="FA448" s="237"/>
      <c r="FB448" s="237"/>
      <c r="FC448" s="237"/>
      <c r="FD448" s="237"/>
      <c r="FE448" s="237"/>
      <c r="FF448" s="237"/>
      <c r="FG448" s="237"/>
      <c r="FH448" s="237"/>
      <c r="FI448" s="237"/>
      <c r="FJ448" s="237"/>
      <c r="FK448" s="237"/>
      <c r="FL448" s="237"/>
      <c r="FM448" s="237"/>
      <c r="FN448" s="237"/>
      <c r="FO448" s="237"/>
      <c r="FP448" s="237"/>
      <c r="FQ448" s="237"/>
      <c r="FR448" s="237"/>
      <c r="FS448" s="237"/>
      <c r="FT448" s="237"/>
      <c r="FU448" s="237"/>
      <c r="FV448" s="237"/>
      <c r="FW448" s="237"/>
      <c r="FX448" s="237"/>
      <c r="FY448" s="237"/>
      <c r="FZ448" s="237"/>
      <c r="GA448" s="237"/>
      <c r="GB448" s="237"/>
      <c r="GC448" s="237"/>
      <c r="GD448" s="237"/>
      <c r="GE448" s="237"/>
      <c r="GF448" s="237"/>
      <c r="GG448" s="237"/>
      <c r="GH448" s="237"/>
      <c r="GI448" s="237"/>
      <c r="GJ448" s="237"/>
      <c r="GK448" s="237"/>
      <c r="GL448" s="237"/>
      <c r="GM448" s="237"/>
      <c r="GN448" s="237"/>
      <c r="GO448" s="237"/>
      <c r="GP448" s="237"/>
      <c r="GQ448" s="237"/>
    </row>
    <row r="449" spans="1:199" s="81" customFormat="1" ht="15" hidden="1">
      <c r="A449" s="126" t="s">
        <v>2454</v>
      </c>
      <c r="B449" s="247" t="s">
        <v>5775</v>
      </c>
      <c r="C449" s="242">
        <v>0</v>
      </c>
      <c r="D449" s="242">
        <v>0</v>
      </c>
      <c r="E449" s="242">
        <v>0</v>
      </c>
      <c r="F449" s="242">
        <v>0</v>
      </c>
      <c r="G449" s="242">
        <v>0</v>
      </c>
      <c r="H449" s="242">
        <v>0</v>
      </c>
      <c r="I449" s="242">
        <v>0</v>
      </c>
      <c r="J449" s="242">
        <v>0</v>
      </c>
      <c r="K449" s="242">
        <v>0</v>
      </c>
      <c r="L449" s="242">
        <v>0</v>
      </c>
      <c r="M449" s="242">
        <v>0</v>
      </c>
      <c r="N449" s="242">
        <v>0</v>
      </c>
      <c r="O449" s="242">
        <v>0</v>
      </c>
      <c r="P449" s="28"/>
      <c r="Q449" s="242">
        <f>SUM(D449:O449)</f>
        <v>0</v>
      </c>
      <c r="R449" s="242">
        <f>IF($R$19&lt;1,0,Q449/$R$19)</f>
        <v>0</v>
      </c>
      <c r="S449" s="243"/>
      <c r="T449" s="351">
        <f>IF(Q449=0,0,1)+IF(C449=0,0,1)+IF(D449=0,0,1)+IF(E449=0,0,1)+IF(F449=0,0,1)+IF(G449=0,0,1)+IF(H449=0,0,1)+IF(I449=0,0,1)+IF(J449=0,0,1)+IF(K449=0,0,1)+IF(L449=0,0,1)+IF(M449=0,0,1)+IF(N449=0,0,1)+IF(O449=0,0,1)</f>
        <v>0</v>
      </c>
      <c r="U449" s="237"/>
      <c r="V449" s="237"/>
      <c r="W449" s="237"/>
      <c r="X449" s="237"/>
      <c r="Y449" s="237"/>
      <c r="Z449" s="237"/>
      <c r="AA449" s="237"/>
      <c r="AB449" s="237"/>
      <c r="AC449" s="237"/>
      <c r="AD449" s="237"/>
      <c r="AE449" s="237"/>
      <c r="AF449" s="237"/>
      <c r="AG449" s="237"/>
      <c r="AH449" s="237"/>
      <c r="AI449" s="237"/>
      <c r="AJ449" s="237"/>
      <c r="AK449" s="237"/>
      <c r="AL449" s="237"/>
      <c r="AM449" s="237"/>
      <c r="AN449" s="237"/>
      <c r="AO449" s="237"/>
      <c r="AP449" s="237"/>
      <c r="AQ449" s="237"/>
      <c r="AR449" s="237"/>
      <c r="AS449" s="237"/>
      <c r="AT449" s="237"/>
      <c r="AU449" s="237"/>
      <c r="AV449" s="237"/>
      <c r="AW449" s="237"/>
      <c r="AX449" s="237"/>
      <c r="AY449" s="237"/>
      <c r="AZ449" s="237"/>
      <c r="BA449" s="237"/>
      <c r="BB449" s="237"/>
      <c r="BC449" s="237"/>
      <c r="BD449" s="237"/>
      <c r="BE449" s="237"/>
      <c r="BF449" s="237"/>
      <c r="BG449" s="237"/>
      <c r="BH449" s="237"/>
      <c r="BI449" s="237"/>
      <c r="BJ449" s="237"/>
      <c r="BK449" s="237"/>
      <c r="BL449" s="237"/>
      <c r="BM449" s="237"/>
      <c r="BN449" s="237"/>
      <c r="BO449" s="237"/>
      <c r="BP449" s="237"/>
      <c r="BQ449" s="237"/>
      <c r="BR449" s="237"/>
      <c r="BS449" s="237"/>
      <c r="BT449" s="237"/>
      <c r="BU449" s="237"/>
      <c r="BV449" s="237"/>
      <c r="BW449" s="237"/>
      <c r="BX449" s="237"/>
      <c r="BY449" s="237"/>
      <c r="BZ449" s="237"/>
      <c r="CA449" s="237"/>
      <c r="CB449" s="237"/>
      <c r="CC449" s="237"/>
      <c r="CD449" s="237"/>
      <c r="CE449" s="237"/>
      <c r="CF449" s="237"/>
      <c r="CG449" s="237"/>
      <c r="CH449" s="237"/>
      <c r="CI449" s="237"/>
      <c r="CJ449" s="237"/>
      <c r="CK449" s="237"/>
      <c r="CL449" s="237"/>
      <c r="CM449" s="237"/>
      <c r="CN449" s="237"/>
      <c r="CO449" s="237"/>
      <c r="CP449" s="237"/>
      <c r="CQ449" s="237"/>
      <c r="CR449" s="237"/>
      <c r="CS449" s="237"/>
      <c r="CT449" s="237"/>
      <c r="CU449" s="237"/>
      <c r="CV449" s="237"/>
      <c r="CW449" s="237"/>
      <c r="CX449" s="237"/>
      <c r="CY449" s="237"/>
      <c r="CZ449" s="237"/>
      <c r="DA449" s="237"/>
      <c r="DB449" s="237"/>
      <c r="DC449" s="237"/>
      <c r="DD449" s="237"/>
      <c r="DE449" s="237"/>
      <c r="DF449" s="237"/>
      <c r="DG449" s="237"/>
      <c r="DH449" s="237"/>
      <c r="DI449" s="237"/>
      <c r="DJ449" s="237"/>
      <c r="DK449" s="237"/>
      <c r="DL449" s="237"/>
      <c r="DM449" s="237"/>
      <c r="DN449" s="237"/>
      <c r="DO449" s="237"/>
      <c r="DP449" s="237"/>
      <c r="DQ449" s="237"/>
      <c r="DR449" s="237"/>
      <c r="DS449" s="237"/>
      <c r="DT449" s="237"/>
      <c r="DU449" s="237"/>
      <c r="DV449" s="237"/>
      <c r="DW449" s="237"/>
      <c r="DX449" s="237"/>
      <c r="DY449" s="237"/>
      <c r="DZ449" s="237"/>
      <c r="EA449" s="237"/>
      <c r="EB449" s="237"/>
      <c r="EC449" s="237"/>
      <c r="ED449" s="237"/>
      <c r="EE449" s="237"/>
      <c r="EF449" s="237"/>
      <c r="EG449" s="237"/>
      <c r="EH449" s="237"/>
      <c r="EI449" s="237"/>
      <c r="EJ449" s="237"/>
      <c r="EK449" s="237"/>
      <c r="EL449" s="237"/>
      <c r="EM449" s="237"/>
      <c r="EN449" s="237"/>
      <c r="EO449" s="237"/>
      <c r="EP449" s="237"/>
      <c r="EQ449" s="237"/>
      <c r="ER449" s="237"/>
      <c r="ES449" s="237"/>
      <c r="ET449" s="237"/>
      <c r="EU449" s="237"/>
      <c r="EV449" s="237"/>
      <c r="EW449" s="237"/>
      <c r="EX449" s="237"/>
      <c r="EY449" s="237"/>
      <c r="EZ449" s="237"/>
      <c r="FA449" s="237"/>
      <c r="FB449" s="237"/>
      <c r="FC449" s="237"/>
      <c r="FD449" s="237"/>
      <c r="FE449" s="237"/>
      <c r="FF449" s="237"/>
      <c r="FG449" s="237"/>
      <c r="FH449" s="237"/>
      <c r="FI449" s="237"/>
      <c r="FJ449" s="237"/>
      <c r="FK449" s="237"/>
      <c r="FL449" s="237"/>
      <c r="FM449" s="237"/>
      <c r="FN449" s="237"/>
      <c r="FO449" s="237"/>
      <c r="FP449" s="237"/>
      <c r="FQ449" s="237"/>
      <c r="FR449" s="237"/>
      <c r="FS449" s="237"/>
      <c r="FT449" s="237"/>
      <c r="FU449" s="237"/>
      <c r="FV449" s="237"/>
      <c r="FW449" s="237"/>
      <c r="FX449" s="237"/>
      <c r="FY449" s="237"/>
      <c r="FZ449" s="237"/>
      <c r="GA449" s="237"/>
      <c r="GB449" s="237"/>
      <c r="GC449" s="237"/>
      <c r="GD449" s="237"/>
      <c r="GE449" s="237"/>
      <c r="GF449" s="237"/>
      <c r="GG449" s="237"/>
      <c r="GH449" s="237"/>
      <c r="GI449" s="237"/>
      <c r="GJ449" s="237"/>
      <c r="GK449" s="237"/>
      <c r="GL449" s="237"/>
      <c r="GM449" s="237"/>
      <c r="GN449" s="237"/>
      <c r="GO449" s="237"/>
      <c r="GP449" s="237"/>
      <c r="GQ449" s="237"/>
    </row>
    <row r="450" spans="1:199" s="81" customFormat="1" ht="15" customHeight="1">
      <c r="A450" s="73">
        <f>+B450</f>
        <v>0</v>
      </c>
      <c r="B450" s="272"/>
      <c r="C450" s="301"/>
      <c r="D450" s="301"/>
      <c r="E450" s="301"/>
      <c r="F450" s="301"/>
      <c r="G450" s="301"/>
      <c r="H450" s="301"/>
      <c r="I450" s="301"/>
      <c r="J450" s="301"/>
      <c r="K450" s="301"/>
      <c r="L450" s="301"/>
      <c r="M450" s="301"/>
      <c r="N450" s="301"/>
      <c r="O450" s="301"/>
      <c r="P450" s="28"/>
      <c r="Q450" s="301"/>
      <c r="R450" s="301"/>
      <c r="S450" s="302"/>
      <c r="T450" s="348">
        <f>T451</f>
        <v>7</v>
      </c>
      <c r="U450" s="237"/>
      <c r="V450" s="237"/>
      <c r="W450" s="237"/>
      <c r="X450" s="237"/>
      <c r="Y450" s="237"/>
      <c r="Z450" s="237"/>
      <c r="AA450" s="237"/>
      <c r="AB450" s="237"/>
      <c r="AC450" s="237"/>
      <c r="AD450" s="237"/>
      <c r="AE450" s="237"/>
      <c r="AF450" s="237"/>
      <c r="AG450" s="237"/>
      <c r="AH450" s="237"/>
      <c r="AI450" s="237"/>
      <c r="AJ450" s="237"/>
      <c r="AK450" s="237"/>
      <c r="AL450" s="237"/>
      <c r="AM450" s="237"/>
      <c r="AN450" s="237"/>
      <c r="AO450" s="237"/>
      <c r="AP450" s="237"/>
      <c r="AQ450" s="237"/>
      <c r="AR450" s="237"/>
      <c r="AS450" s="237"/>
      <c r="AT450" s="237"/>
      <c r="AU450" s="237"/>
      <c r="AV450" s="237"/>
      <c r="AW450" s="237"/>
      <c r="AX450" s="237"/>
      <c r="AY450" s="237"/>
      <c r="AZ450" s="237"/>
      <c r="BA450" s="237"/>
      <c r="BB450" s="237"/>
      <c r="BC450" s="237"/>
      <c r="BD450" s="237"/>
      <c r="BE450" s="237"/>
      <c r="BF450" s="237"/>
      <c r="BG450" s="237"/>
      <c r="BH450" s="237"/>
      <c r="BI450" s="237"/>
      <c r="BJ450" s="237"/>
      <c r="BK450" s="237"/>
      <c r="BL450" s="237"/>
      <c r="BM450" s="237"/>
      <c r="BN450" s="237"/>
      <c r="BO450" s="237"/>
      <c r="BP450" s="237"/>
      <c r="BQ450" s="237"/>
      <c r="BR450" s="237"/>
      <c r="BS450" s="237"/>
      <c r="BT450" s="237"/>
      <c r="BU450" s="237"/>
      <c r="BV450" s="237"/>
      <c r="BW450" s="237"/>
      <c r="BX450" s="237"/>
      <c r="BY450" s="237"/>
      <c r="BZ450" s="237"/>
      <c r="CA450" s="237"/>
      <c r="CB450" s="237"/>
      <c r="CC450" s="237"/>
      <c r="CD450" s="237"/>
      <c r="CE450" s="237"/>
      <c r="CF450" s="237"/>
      <c r="CG450" s="237"/>
      <c r="CH450" s="237"/>
      <c r="CI450" s="237"/>
      <c r="CJ450" s="237"/>
      <c r="CK450" s="237"/>
      <c r="CL450" s="237"/>
      <c r="CM450" s="237"/>
      <c r="CN450" s="237"/>
      <c r="CO450" s="237"/>
      <c r="CP450" s="237"/>
      <c r="CQ450" s="237"/>
      <c r="CR450" s="237"/>
      <c r="CS450" s="237"/>
      <c r="CT450" s="237"/>
      <c r="CU450" s="237"/>
      <c r="CV450" s="237"/>
      <c r="CW450" s="237"/>
      <c r="CX450" s="237"/>
      <c r="CY450" s="237"/>
      <c r="CZ450" s="237"/>
      <c r="DA450" s="237"/>
      <c r="DB450" s="237"/>
      <c r="DC450" s="237"/>
      <c r="DD450" s="237"/>
      <c r="DE450" s="237"/>
      <c r="DF450" s="237"/>
      <c r="DG450" s="237"/>
      <c r="DH450" s="237"/>
      <c r="DI450" s="237"/>
      <c r="DJ450" s="237"/>
      <c r="DK450" s="237"/>
      <c r="DL450" s="237"/>
      <c r="DM450" s="237"/>
      <c r="DN450" s="237"/>
      <c r="DO450" s="237"/>
      <c r="DP450" s="237"/>
      <c r="DQ450" s="237"/>
      <c r="DR450" s="237"/>
      <c r="DS450" s="237"/>
      <c r="DT450" s="237"/>
      <c r="DU450" s="237"/>
      <c r="DV450" s="237"/>
      <c r="DW450" s="237"/>
      <c r="DX450" s="237"/>
      <c r="DY450" s="237"/>
      <c r="DZ450" s="237"/>
      <c r="EA450" s="237"/>
      <c r="EB450" s="237"/>
      <c r="EC450" s="237"/>
      <c r="ED450" s="237"/>
      <c r="EE450" s="237"/>
      <c r="EF450" s="237"/>
      <c r="EG450" s="237"/>
      <c r="EH450" s="237"/>
      <c r="EI450" s="237"/>
      <c r="EJ450" s="237"/>
      <c r="EK450" s="237"/>
      <c r="EL450" s="237"/>
      <c r="EM450" s="237"/>
      <c r="EN450" s="237"/>
      <c r="EO450" s="237"/>
      <c r="EP450" s="237"/>
      <c r="EQ450" s="237"/>
      <c r="ER450" s="237"/>
      <c r="ES450" s="237"/>
      <c r="ET450" s="237"/>
      <c r="EU450" s="237"/>
      <c r="EV450" s="237"/>
      <c r="EW450" s="237"/>
      <c r="EX450" s="237"/>
      <c r="EY450" s="237"/>
      <c r="EZ450" s="237"/>
      <c r="FA450" s="237"/>
      <c r="FB450" s="237"/>
      <c r="FC450" s="237"/>
      <c r="FD450" s="237"/>
      <c r="FE450" s="237"/>
      <c r="FF450" s="237"/>
      <c r="FG450" s="237"/>
      <c r="FH450" s="237"/>
      <c r="FI450" s="237"/>
      <c r="FJ450" s="237"/>
      <c r="FK450" s="237"/>
      <c r="FL450" s="237"/>
      <c r="FM450" s="237"/>
      <c r="FN450" s="237"/>
      <c r="FO450" s="237"/>
      <c r="FP450" s="237"/>
      <c r="FQ450" s="237"/>
      <c r="FR450" s="237"/>
      <c r="FS450" s="237"/>
      <c r="FT450" s="237"/>
      <c r="FU450" s="237"/>
      <c r="FV450" s="237"/>
      <c r="FW450" s="237"/>
      <c r="FX450" s="237"/>
      <c r="FY450" s="237"/>
      <c r="FZ450" s="237"/>
      <c r="GA450" s="237"/>
      <c r="GB450" s="237"/>
      <c r="GC450" s="237"/>
      <c r="GD450" s="237"/>
      <c r="GE450" s="237"/>
      <c r="GF450" s="237"/>
      <c r="GG450" s="237"/>
      <c r="GH450" s="237"/>
      <c r="GI450" s="237"/>
      <c r="GJ450" s="237"/>
      <c r="GK450" s="237"/>
      <c r="GL450" s="237"/>
      <c r="GM450" s="237"/>
      <c r="GN450" s="237"/>
      <c r="GO450" s="237"/>
      <c r="GP450" s="237"/>
      <c r="GQ450" s="237"/>
    </row>
    <row r="451" spans="1:199" s="81" customFormat="1" ht="15" customHeight="1">
      <c r="A451" s="73" t="str">
        <f>+B451</f>
        <v>Total Landscaping</v>
      </c>
      <c r="B451" s="303" t="s">
        <v>181</v>
      </c>
      <c r="C451" s="304">
        <f>SUM(C438:C450)</f>
        <v>0</v>
      </c>
      <c r="D451" s="304">
        <f>SUM(D438:D450)</f>
        <v>0</v>
      </c>
      <c r="E451" s="304">
        <f>SUM(E438:E450)</f>
        <v>0</v>
      </c>
      <c r="F451" s="304">
        <f>SUM(F438:F450)</f>
        <v>0</v>
      </c>
      <c r="G451" s="304">
        <f>SUM(G438:G450)</f>
        <v>0</v>
      </c>
      <c r="H451" s="304">
        <f>SUM(H438:H450)</f>
        <v>0</v>
      </c>
      <c r="I451" s="304">
        <f>SUM(I438:I450)</f>
        <v>0</v>
      </c>
      <c r="J451" s="304">
        <f>SUM(J438:J450)</f>
        <v>3800</v>
      </c>
      <c r="K451" s="304">
        <f>SUM(K438:K450)</f>
        <v>2090</v>
      </c>
      <c r="L451" s="304">
        <f>SUM(L438:L450)</f>
        <v>4715</v>
      </c>
      <c r="M451" s="304">
        <f>SUM(M438:M450)</f>
        <v>13632.62</v>
      </c>
      <c r="N451" s="304">
        <f>SUM(N438:N450)</f>
        <v>4715</v>
      </c>
      <c r="O451" s="304">
        <f>SUM(O438:O450)</f>
        <v>6765</v>
      </c>
      <c r="P451" s="28"/>
      <c r="Q451" s="304">
        <f>SUM(Q438:Q450)</f>
        <v>35717.62</v>
      </c>
      <c r="R451" s="304">
        <f>SUM(R438:R450)</f>
        <v>123.164206896552</v>
      </c>
      <c r="S451" s="302"/>
      <c r="T451" s="351">
        <f>IF(Q451=0,0,1)+IF(C451=0,0,1)+IF(D451=0,0,1)+IF(E451=0,0,1)+IF(F451=0,0,1)+IF(G451=0,0,1)+IF(H451=0,0,1)+IF(I451=0,0,1)+IF(J451=0,0,1)+IF(K451=0,0,1)+IF(L451=0,0,1)+IF(M451=0,0,1)+IF(N451=0,0,1)+IF(O451=0,0,1)</f>
        <v>7</v>
      </c>
      <c r="U451" s="237"/>
      <c r="V451" s="237"/>
      <c r="W451" s="237"/>
      <c r="X451" s="237"/>
      <c r="Y451" s="237"/>
      <c r="Z451" s="237"/>
      <c r="AA451" s="237"/>
      <c r="AB451" s="237"/>
      <c r="AC451" s="237"/>
      <c r="AD451" s="237"/>
      <c r="AE451" s="237"/>
      <c r="AF451" s="237"/>
      <c r="AG451" s="237"/>
      <c r="AH451" s="237"/>
      <c r="AI451" s="237"/>
      <c r="AJ451" s="237"/>
      <c r="AK451" s="237"/>
      <c r="AL451" s="237"/>
      <c r="AM451" s="237"/>
      <c r="AN451" s="237"/>
      <c r="AO451" s="237"/>
      <c r="AP451" s="237"/>
      <c r="AQ451" s="237"/>
      <c r="AR451" s="237"/>
      <c r="AS451" s="237"/>
      <c r="AT451" s="237"/>
      <c r="AU451" s="237"/>
      <c r="AV451" s="237"/>
      <c r="AW451" s="237"/>
      <c r="AX451" s="237"/>
      <c r="AY451" s="237"/>
      <c r="AZ451" s="237"/>
      <c r="BA451" s="237"/>
      <c r="BB451" s="237"/>
      <c r="BC451" s="237"/>
      <c r="BD451" s="237"/>
      <c r="BE451" s="237"/>
      <c r="BF451" s="237"/>
      <c r="BG451" s="237"/>
      <c r="BH451" s="237"/>
      <c r="BI451" s="237"/>
      <c r="BJ451" s="237"/>
      <c r="BK451" s="237"/>
      <c r="BL451" s="237"/>
      <c r="BM451" s="237"/>
      <c r="BN451" s="237"/>
      <c r="BO451" s="237"/>
      <c r="BP451" s="237"/>
      <c r="BQ451" s="237"/>
      <c r="BR451" s="237"/>
      <c r="BS451" s="237"/>
      <c r="BT451" s="237"/>
      <c r="BU451" s="237"/>
      <c r="BV451" s="237"/>
      <c r="BW451" s="237"/>
      <c r="BX451" s="237"/>
      <c r="BY451" s="237"/>
      <c r="BZ451" s="237"/>
      <c r="CA451" s="237"/>
      <c r="CB451" s="237"/>
      <c r="CC451" s="237"/>
      <c r="CD451" s="237"/>
      <c r="CE451" s="237"/>
      <c r="CF451" s="237"/>
      <c r="CG451" s="237"/>
      <c r="CH451" s="237"/>
      <c r="CI451" s="237"/>
      <c r="CJ451" s="237"/>
      <c r="CK451" s="237"/>
      <c r="CL451" s="237"/>
      <c r="CM451" s="237"/>
      <c r="CN451" s="237"/>
      <c r="CO451" s="237"/>
      <c r="CP451" s="237"/>
      <c r="CQ451" s="237"/>
      <c r="CR451" s="237"/>
      <c r="CS451" s="237"/>
      <c r="CT451" s="237"/>
      <c r="CU451" s="237"/>
      <c r="CV451" s="237"/>
      <c r="CW451" s="237"/>
      <c r="CX451" s="237"/>
      <c r="CY451" s="237"/>
      <c r="CZ451" s="237"/>
      <c r="DA451" s="237"/>
      <c r="DB451" s="237"/>
      <c r="DC451" s="237"/>
      <c r="DD451" s="237"/>
      <c r="DE451" s="237"/>
      <c r="DF451" s="237"/>
      <c r="DG451" s="237"/>
      <c r="DH451" s="237"/>
      <c r="DI451" s="237"/>
      <c r="DJ451" s="237"/>
      <c r="DK451" s="237"/>
      <c r="DL451" s="237"/>
      <c r="DM451" s="237"/>
      <c r="DN451" s="237"/>
      <c r="DO451" s="237"/>
      <c r="DP451" s="237"/>
      <c r="DQ451" s="237"/>
      <c r="DR451" s="237"/>
      <c r="DS451" s="237"/>
      <c r="DT451" s="237"/>
      <c r="DU451" s="237"/>
      <c r="DV451" s="237"/>
      <c r="DW451" s="237"/>
      <c r="DX451" s="237"/>
      <c r="DY451" s="237"/>
      <c r="DZ451" s="237"/>
      <c r="EA451" s="237"/>
      <c r="EB451" s="237"/>
      <c r="EC451" s="237"/>
      <c r="ED451" s="237"/>
      <c r="EE451" s="237"/>
      <c r="EF451" s="237"/>
      <c r="EG451" s="237"/>
      <c r="EH451" s="237"/>
      <c r="EI451" s="237"/>
      <c r="EJ451" s="237"/>
      <c r="EK451" s="237"/>
      <c r="EL451" s="237"/>
      <c r="EM451" s="237"/>
      <c r="EN451" s="237"/>
      <c r="EO451" s="237"/>
      <c r="EP451" s="237"/>
      <c r="EQ451" s="237"/>
      <c r="ER451" s="237"/>
      <c r="ES451" s="237"/>
      <c r="ET451" s="237"/>
      <c r="EU451" s="237"/>
      <c r="EV451" s="237"/>
      <c r="EW451" s="237"/>
      <c r="EX451" s="237"/>
      <c r="EY451" s="237"/>
      <c r="EZ451" s="237"/>
      <c r="FA451" s="237"/>
      <c r="FB451" s="237"/>
      <c r="FC451" s="237"/>
      <c r="FD451" s="237"/>
      <c r="FE451" s="237"/>
      <c r="FF451" s="237"/>
      <c r="FG451" s="237"/>
      <c r="FH451" s="237"/>
      <c r="FI451" s="237"/>
      <c r="FJ451" s="237"/>
      <c r="FK451" s="237"/>
      <c r="FL451" s="237"/>
      <c r="FM451" s="237"/>
      <c r="FN451" s="237"/>
      <c r="FO451" s="237"/>
      <c r="FP451" s="237"/>
      <c r="FQ451" s="237"/>
      <c r="FR451" s="237"/>
      <c r="FS451" s="237"/>
      <c r="FT451" s="237"/>
      <c r="FU451" s="237"/>
      <c r="FV451" s="237"/>
      <c r="FW451" s="237"/>
      <c r="FX451" s="237"/>
      <c r="FY451" s="237"/>
      <c r="FZ451" s="237"/>
      <c r="GA451" s="237"/>
      <c r="GB451" s="237"/>
      <c r="GC451" s="237"/>
      <c r="GD451" s="237"/>
      <c r="GE451" s="237"/>
      <c r="GF451" s="237"/>
      <c r="GG451" s="237"/>
      <c r="GH451" s="237"/>
      <c r="GI451" s="237"/>
      <c r="GJ451" s="237"/>
      <c r="GK451" s="237"/>
      <c r="GL451" s="237"/>
      <c r="GM451" s="237"/>
      <c r="GN451" s="237"/>
      <c r="GO451" s="237"/>
      <c r="GP451" s="237"/>
      <c r="GQ451" s="237"/>
    </row>
    <row r="452" spans="1:199" s="81" customFormat="1" ht="15" customHeight="1">
      <c r="A452" s="73">
        <f>+B452</f>
        <v>0</v>
      </c>
      <c r="B452" s="271"/>
      <c r="C452" s="304"/>
      <c r="D452" s="304"/>
      <c r="E452" s="304"/>
      <c r="F452" s="304"/>
      <c r="G452" s="304"/>
      <c r="H452" s="304"/>
      <c r="I452" s="304"/>
      <c r="J452" s="304"/>
      <c r="K452" s="304"/>
      <c r="L452" s="304"/>
      <c r="M452" s="304"/>
      <c r="N452" s="304"/>
      <c r="O452" s="304"/>
      <c r="P452" s="28"/>
      <c r="Q452" s="304"/>
      <c r="R452" s="304"/>
      <c r="S452" s="302"/>
      <c r="T452" s="348"/>
      <c r="U452" s="237"/>
      <c r="V452" s="237"/>
      <c r="W452" s="237"/>
      <c r="X452" s="237"/>
      <c r="Y452" s="237"/>
      <c r="Z452" s="237"/>
      <c r="AA452" s="237"/>
      <c r="AB452" s="237"/>
      <c r="AC452" s="237"/>
      <c r="AD452" s="237"/>
      <c r="AE452" s="237"/>
      <c r="AF452" s="237"/>
      <c r="AG452" s="237"/>
      <c r="AH452" s="237"/>
      <c r="AI452" s="237"/>
      <c r="AJ452" s="237"/>
      <c r="AK452" s="237"/>
      <c r="AL452" s="237"/>
      <c r="AM452" s="237"/>
      <c r="AN452" s="237"/>
      <c r="AO452" s="237"/>
      <c r="AP452" s="237"/>
      <c r="AQ452" s="237"/>
      <c r="AR452" s="237"/>
      <c r="AS452" s="237"/>
      <c r="AT452" s="237"/>
      <c r="AU452" s="237"/>
      <c r="AV452" s="237"/>
      <c r="AW452" s="237"/>
      <c r="AX452" s="237"/>
      <c r="AY452" s="237"/>
      <c r="AZ452" s="237"/>
      <c r="BA452" s="237"/>
      <c r="BB452" s="237"/>
      <c r="BC452" s="237"/>
      <c r="BD452" s="237"/>
      <c r="BE452" s="237"/>
      <c r="BF452" s="237"/>
      <c r="BG452" s="237"/>
      <c r="BH452" s="237"/>
      <c r="BI452" s="237"/>
      <c r="BJ452" s="237"/>
      <c r="BK452" s="237"/>
      <c r="BL452" s="237"/>
      <c r="BM452" s="237"/>
      <c r="BN452" s="237"/>
      <c r="BO452" s="237"/>
      <c r="BP452" s="237"/>
      <c r="BQ452" s="237"/>
      <c r="BR452" s="237"/>
      <c r="BS452" s="237"/>
      <c r="BT452" s="237"/>
      <c r="BU452" s="237"/>
      <c r="BV452" s="237"/>
      <c r="BW452" s="237"/>
      <c r="BX452" s="237"/>
      <c r="BY452" s="237"/>
      <c r="BZ452" s="237"/>
      <c r="CA452" s="237"/>
      <c r="CB452" s="237"/>
      <c r="CC452" s="237"/>
      <c r="CD452" s="237"/>
      <c r="CE452" s="237"/>
      <c r="CF452" s="237"/>
      <c r="CG452" s="237"/>
      <c r="CH452" s="237"/>
      <c r="CI452" s="237"/>
      <c r="CJ452" s="237"/>
      <c r="CK452" s="237"/>
      <c r="CL452" s="237"/>
      <c r="CM452" s="237"/>
      <c r="CN452" s="237"/>
      <c r="CO452" s="237"/>
      <c r="CP452" s="237"/>
      <c r="CQ452" s="237"/>
      <c r="CR452" s="237"/>
      <c r="CS452" s="237"/>
      <c r="CT452" s="237"/>
      <c r="CU452" s="237"/>
      <c r="CV452" s="237"/>
      <c r="CW452" s="237"/>
      <c r="CX452" s="237"/>
      <c r="CY452" s="237"/>
      <c r="CZ452" s="237"/>
      <c r="DA452" s="237"/>
      <c r="DB452" s="237"/>
      <c r="DC452" s="237"/>
      <c r="DD452" s="237"/>
      <c r="DE452" s="237"/>
      <c r="DF452" s="237"/>
      <c r="DG452" s="237"/>
      <c r="DH452" s="237"/>
      <c r="DI452" s="237"/>
      <c r="DJ452" s="237"/>
      <c r="DK452" s="237"/>
      <c r="DL452" s="237"/>
      <c r="DM452" s="237"/>
      <c r="DN452" s="237"/>
      <c r="DO452" s="237"/>
      <c r="DP452" s="237"/>
      <c r="DQ452" s="237"/>
      <c r="DR452" s="237"/>
      <c r="DS452" s="237"/>
      <c r="DT452" s="237"/>
      <c r="DU452" s="237"/>
      <c r="DV452" s="237"/>
      <c r="DW452" s="237"/>
      <c r="DX452" s="237"/>
      <c r="DY452" s="237"/>
      <c r="DZ452" s="237"/>
      <c r="EA452" s="237"/>
      <c r="EB452" s="237"/>
      <c r="EC452" s="237"/>
      <c r="ED452" s="237"/>
      <c r="EE452" s="237"/>
      <c r="EF452" s="237"/>
      <c r="EG452" s="237"/>
      <c r="EH452" s="237"/>
      <c r="EI452" s="237"/>
      <c r="EJ452" s="237"/>
      <c r="EK452" s="237"/>
      <c r="EL452" s="237"/>
      <c r="EM452" s="237"/>
      <c r="EN452" s="237"/>
      <c r="EO452" s="237"/>
      <c r="EP452" s="237"/>
      <c r="EQ452" s="237"/>
      <c r="ER452" s="237"/>
      <c r="ES452" s="237"/>
      <c r="ET452" s="237"/>
      <c r="EU452" s="237"/>
      <c r="EV452" s="237"/>
      <c r="EW452" s="237"/>
      <c r="EX452" s="237"/>
      <c r="EY452" s="237"/>
      <c r="EZ452" s="237"/>
      <c r="FA452" s="237"/>
      <c r="FB452" s="237"/>
      <c r="FC452" s="237"/>
      <c r="FD452" s="237"/>
      <c r="FE452" s="237"/>
      <c r="FF452" s="237"/>
      <c r="FG452" s="237"/>
      <c r="FH452" s="237"/>
      <c r="FI452" s="237"/>
      <c r="FJ452" s="237"/>
      <c r="FK452" s="237"/>
      <c r="FL452" s="237"/>
      <c r="FM452" s="237"/>
      <c r="FN452" s="237"/>
      <c r="FO452" s="237"/>
      <c r="FP452" s="237"/>
      <c r="FQ452" s="237"/>
      <c r="FR452" s="237"/>
      <c r="FS452" s="237"/>
      <c r="FT452" s="237"/>
      <c r="FU452" s="237"/>
      <c r="FV452" s="237"/>
      <c r="FW452" s="237"/>
      <c r="FX452" s="237"/>
      <c r="FY452" s="237"/>
      <c r="FZ452" s="237"/>
      <c r="GA452" s="237"/>
      <c r="GB452" s="237"/>
      <c r="GC452" s="237"/>
      <c r="GD452" s="237"/>
      <c r="GE452" s="237"/>
      <c r="GF452" s="237"/>
      <c r="GG452" s="237"/>
      <c r="GH452" s="237"/>
      <c r="GI452" s="237"/>
      <c r="GJ452" s="237"/>
      <c r="GK452" s="237"/>
      <c r="GL452" s="237"/>
      <c r="GM452" s="237"/>
      <c r="GN452" s="237"/>
      <c r="GO452" s="237"/>
      <c r="GP452" s="237"/>
      <c r="GQ452" s="237"/>
    </row>
    <row r="453" spans="1:199" s="81" customFormat="1" ht="15" customHeight="1">
      <c r="A453" s="73" t="str">
        <f>+B453</f>
        <v>Make-Ready/Turnover</v>
      </c>
      <c r="B453" s="271" t="s">
        <v>182</v>
      </c>
      <c r="C453" s="304"/>
      <c r="D453" s="304"/>
      <c r="E453" s="304"/>
      <c r="F453" s="304"/>
      <c r="G453" s="304"/>
      <c r="H453" s="304"/>
      <c r="I453" s="304"/>
      <c r="J453" s="304"/>
      <c r="K453" s="304"/>
      <c r="L453" s="304"/>
      <c r="M453" s="304"/>
      <c r="N453" s="304"/>
      <c r="O453" s="304"/>
      <c r="P453" s="28"/>
      <c r="Q453" s="304"/>
      <c r="R453" s="304"/>
      <c r="S453" s="302"/>
      <c r="T453" s="348">
        <f>T477</f>
        <v>6</v>
      </c>
      <c r="U453" s="237"/>
      <c r="V453" s="237"/>
      <c r="W453" s="237"/>
      <c r="X453" s="237"/>
      <c r="Y453" s="237"/>
      <c r="Z453" s="237"/>
      <c r="AA453" s="237"/>
      <c r="AB453" s="237"/>
      <c r="AC453" s="237"/>
      <c r="AD453" s="237"/>
      <c r="AE453" s="237"/>
      <c r="AF453" s="237"/>
      <c r="AG453" s="237"/>
      <c r="AH453" s="237"/>
      <c r="AI453" s="237"/>
      <c r="AJ453" s="237"/>
      <c r="AK453" s="237"/>
      <c r="AL453" s="237"/>
      <c r="AM453" s="237"/>
      <c r="AN453" s="237"/>
      <c r="AO453" s="237"/>
      <c r="AP453" s="237"/>
      <c r="AQ453" s="237"/>
      <c r="AR453" s="237"/>
      <c r="AS453" s="237"/>
      <c r="AT453" s="237"/>
      <c r="AU453" s="237"/>
      <c r="AV453" s="237"/>
      <c r="AW453" s="237"/>
      <c r="AX453" s="237"/>
      <c r="AY453" s="237"/>
      <c r="AZ453" s="237"/>
      <c r="BA453" s="237"/>
      <c r="BB453" s="237"/>
      <c r="BC453" s="237"/>
      <c r="BD453" s="237"/>
      <c r="BE453" s="237"/>
      <c r="BF453" s="237"/>
      <c r="BG453" s="237"/>
      <c r="BH453" s="237"/>
      <c r="BI453" s="237"/>
      <c r="BJ453" s="237"/>
      <c r="BK453" s="237"/>
      <c r="BL453" s="237"/>
      <c r="BM453" s="237"/>
      <c r="BN453" s="237"/>
      <c r="BO453" s="237"/>
      <c r="BP453" s="237"/>
      <c r="BQ453" s="237"/>
      <c r="BR453" s="237"/>
      <c r="BS453" s="237"/>
      <c r="BT453" s="237"/>
      <c r="BU453" s="237"/>
      <c r="BV453" s="237"/>
      <c r="BW453" s="237"/>
      <c r="BX453" s="237"/>
      <c r="BY453" s="237"/>
      <c r="BZ453" s="237"/>
      <c r="CA453" s="237"/>
      <c r="CB453" s="237"/>
      <c r="CC453" s="237"/>
      <c r="CD453" s="237"/>
      <c r="CE453" s="237"/>
      <c r="CF453" s="237"/>
      <c r="CG453" s="237"/>
      <c r="CH453" s="237"/>
      <c r="CI453" s="237"/>
      <c r="CJ453" s="237"/>
      <c r="CK453" s="237"/>
      <c r="CL453" s="237"/>
      <c r="CM453" s="237"/>
      <c r="CN453" s="237"/>
      <c r="CO453" s="237"/>
      <c r="CP453" s="237"/>
      <c r="CQ453" s="237"/>
      <c r="CR453" s="237"/>
      <c r="CS453" s="237"/>
      <c r="CT453" s="237"/>
      <c r="CU453" s="237"/>
      <c r="CV453" s="237"/>
      <c r="CW453" s="237"/>
      <c r="CX453" s="237"/>
      <c r="CY453" s="237"/>
      <c r="CZ453" s="237"/>
      <c r="DA453" s="237"/>
      <c r="DB453" s="237"/>
      <c r="DC453" s="237"/>
      <c r="DD453" s="237"/>
      <c r="DE453" s="237"/>
      <c r="DF453" s="237"/>
      <c r="DG453" s="237"/>
      <c r="DH453" s="237"/>
      <c r="DI453" s="237"/>
      <c r="DJ453" s="237"/>
      <c r="DK453" s="237"/>
      <c r="DL453" s="237"/>
      <c r="DM453" s="237"/>
      <c r="DN453" s="237"/>
      <c r="DO453" s="237"/>
      <c r="DP453" s="237"/>
      <c r="DQ453" s="237"/>
      <c r="DR453" s="237"/>
      <c r="DS453" s="237"/>
      <c r="DT453" s="237"/>
      <c r="DU453" s="237"/>
      <c r="DV453" s="237"/>
      <c r="DW453" s="237"/>
      <c r="DX453" s="237"/>
      <c r="DY453" s="237"/>
      <c r="DZ453" s="237"/>
      <c r="EA453" s="237"/>
      <c r="EB453" s="237"/>
      <c r="EC453" s="237"/>
      <c r="ED453" s="237"/>
      <c r="EE453" s="237"/>
      <c r="EF453" s="237"/>
      <c r="EG453" s="237"/>
      <c r="EH453" s="237"/>
      <c r="EI453" s="237"/>
      <c r="EJ453" s="237"/>
      <c r="EK453" s="237"/>
      <c r="EL453" s="237"/>
      <c r="EM453" s="237"/>
      <c r="EN453" s="237"/>
      <c r="EO453" s="237"/>
      <c r="EP453" s="237"/>
      <c r="EQ453" s="237"/>
      <c r="ER453" s="237"/>
      <c r="ES453" s="237"/>
      <c r="ET453" s="237"/>
      <c r="EU453" s="237"/>
      <c r="EV453" s="237"/>
      <c r="EW453" s="237"/>
      <c r="EX453" s="237"/>
      <c r="EY453" s="237"/>
      <c r="EZ453" s="237"/>
      <c r="FA453" s="237"/>
      <c r="FB453" s="237"/>
      <c r="FC453" s="237"/>
      <c r="FD453" s="237"/>
      <c r="FE453" s="237"/>
      <c r="FF453" s="237"/>
      <c r="FG453" s="237"/>
      <c r="FH453" s="237"/>
      <c r="FI453" s="237"/>
      <c r="FJ453" s="237"/>
      <c r="FK453" s="237"/>
      <c r="FL453" s="237"/>
      <c r="FM453" s="237"/>
      <c r="FN453" s="237"/>
      <c r="FO453" s="237"/>
      <c r="FP453" s="237"/>
      <c r="FQ453" s="237"/>
      <c r="FR453" s="237"/>
      <c r="FS453" s="237"/>
      <c r="FT453" s="237"/>
      <c r="FU453" s="237"/>
      <c r="FV453" s="237"/>
      <c r="FW453" s="237"/>
      <c r="FX453" s="237"/>
      <c r="FY453" s="237"/>
      <c r="FZ453" s="237"/>
      <c r="GA453" s="237"/>
      <c r="GB453" s="237"/>
      <c r="GC453" s="237"/>
      <c r="GD453" s="237"/>
      <c r="GE453" s="237"/>
      <c r="GF453" s="237"/>
      <c r="GG453" s="237"/>
      <c r="GH453" s="237"/>
      <c r="GI453" s="237"/>
      <c r="GJ453" s="237"/>
      <c r="GK453" s="237"/>
      <c r="GL453" s="237"/>
      <c r="GM453" s="237"/>
      <c r="GN453" s="237"/>
      <c r="GO453" s="237"/>
      <c r="GP453" s="237"/>
      <c r="GQ453" s="237"/>
    </row>
    <row r="454" spans="1:199" s="81" customFormat="1" ht="15" hidden="1">
      <c r="A454" s="126"/>
      <c r="B454" s="247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8"/>
      <c r="Q454" s="242"/>
      <c r="R454" s="242"/>
      <c r="S454" s="243"/>
      <c r="T454" s="351"/>
      <c r="U454" s="237"/>
      <c r="V454" s="237"/>
      <c r="W454" s="237"/>
      <c r="X454" s="237"/>
      <c r="Y454" s="237"/>
      <c r="Z454" s="237"/>
      <c r="AA454" s="237"/>
      <c r="AB454" s="237"/>
      <c r="AC454" s="237"/>
      <c r="AD454" s="237"/>
      <c r="AE454" s="237"/>
      <c r="AF454" s="237"/>
      <c r="AG454" s="237"/>
      <c r="AH454" s="237"/>
      <c r="AI454" s="237"/>
      <c r="AJ454" s="237"/>
      <c r="AK454" s="237"/>
      <c r="AL454" s="237"/>
      <c r="AM454" s="237"/>
      <c r="AN454" s="237"/>
      <c r="AO454" s="237"/>
      <c r="AP454" s="237"/>
      <c r="AQ454" s="237"/>
      <c r="AR454" s="237"/>
      <c r="AS454" s="237"/>
      <c r="AT454" s="237"/>
      <c r="AU454" s="237"/>
      <c r="AV454" s="237"/>
      <c r="AW454" s="237"/>
      <c r="AX454" s="237"/>
      <c r="AY454" s="237"/>
      <c r="AZ454" s="237"/>
      <c r="BA454" s="237"/>
      <c r="BB454" s="237"/>
      <c r="BC454" s="237"/>
      <c r="BD454" s="237"/>
      <c r="BE454" s="237"/>
      <c r="BF454" s="237"/>
      <c r="BG454" s="237"/>
      <c r="BH454" s="237"/>
      <c r="BI454" s="237"/>
      <c r="BJ454" s="237"/>
      <c r="BK454" s="237"/>
      <c r="BL454" s="237"/>
      <c r="BM454" s="237"/>
      <c r="BN454" s="237"/>
      <c r="BO454" s="237"/>
      <c r="BP454" s="237"/>
      <c r="BQ454" s="237"/>
      <c r="BR454" s="237"/>
      <c r="BS454" s="237"/>
      <c r="BT454" s="237"/>
      <c r="BU454" s="237"/>
      <c r="BV454" s="237"/>
      <c r="BW454" s="237"/>
      <c r="BX454" s="237"/>
      <c r="BY454" s="237"/>
      <c r="BZ454" s="237"/>
      <c r="CA454" s="237"/>
      <c r="CB454" s="237"/>
      <c r="CC454" s="237"/>
      <c r="CD454" s="237"/>
      <c r="CE454" s="237"/>
      <c r="CF454" s="237"/>
      <c r="CG454" s="237"/>
      <c r="CH454" s="237"/>
      <c r="CI454" s="237"/>
      <c r="CJ454" s="237"/>
      <c r="CK454" s="237"/>
      <c r="CL454" s="237"/>
      <c r="CM454" s="237"/>
      <c r="CN454" s="237"/>
      <c r="CO454" s="237"/>
      <c r="CP454" s="237"/>
      <c r="CQ454" s="237"/>
      <c r="CR454" s="237"/>
      <c r="CS454" s="237"/>
      <c r="CT454" s="237"/>
      <c r="CU454" s="237"/>
      <c r="CV454" s="237"/>
      <c r="CW454" s="237"/>
      <c r="CX454" s="237"/>
      <c r="CY454" s="237"/>
      <c r="CZ454" s="237"/>
      <c r="DA454" s="237"/>
      <c r="DB454" s="237"/>
      <c r="DC454" s="237"/>
      <c r="DD454" s="237"/>
      <c r="DE454" s="237"/>
      <c r="DF454" s="237"/>
      <c r="DG454" s="237"/>
      <c r="DH454" s="237"/>
      <c r="DI454" s="237"/>
      <c r="DJ454" s="237"/>
      <c r="DK454" s="237"/>
      <c r="DL454" s="237"/>
      <c r="DM454" s="237"/>
      <c r="DN454" s="237"/>
      <c r="DO454" s="237"/>
      <c r="DP454" s="237"/>
      <c r="DQ454" s="237"/>
      <c r="DR454" s="237"/>
      <c r="DS454" s="237"/>
      <c r="DT454" s="237"/>
      <c r="DU454" s="237"/>
      <c r="DV454" s="237"/>
      <c r="DW454" s="237"/>
      <c r="DX454" s="237"/>
      <c r="DY454" s="237"/>
      <c r="DZ454" s="237"/>
      <c r="EA454" s="237"/>
      <c r="EB454" s="237"/>
      <c r="EC454" s="237"/>
      <c r="ED454" s="237"/>
      <c r="EE454" s="237"/>
      <c r="EF454" s="237"/>
      <c r="EG454" s="237"/>
      <c r="EH454" s="237"/>
      <c r="EI454" s="237"/>
      <c r="EJ454" s="237"/>
      <c r="EK454" s="237"/>
      <c r="EL454" s="237"/>
      <c r="EM454" s="237"/>
      <c r="EN454" s="237"/>
      <c r="EO454" s="237"/>
      <c r="EP454" s="237"/>
      <c r="EQ454" s="237"/>
      <c r="ER454" s="237"/>
      <c r="ES454" s="237"/>
      <c r="ET454" s="237"/>
      <c r="EU454" s="237"/>
      <c r="EV454" s="237"/>
      <c r="EW454" s="237"/>
      <c r="EX454" s="237"/>
      <c r="EY454" s="237"/>
      <c r="EZ454" s="237"/>
      <c r="FA454" s="237"/>
      <c r="FB454" s="237"/>
      <c r="FC454" s="237"/>
      <c r="FD454" s="237"/>
      <c r="FE454" s="237"/>
      <c r="FF454" s="237"/>
      <c r="FG454" s="237"/>
      <c r="FH454" s="237"/>
      <c r="FI454" s="237"/>
      <c r="FJ454" s="237"/>
      <c r="FK454" s="237"/>
      <c r="FL454" s="237"/>
      <c r="FM454" s="237"/>
      <c r="FN454" s="237"/>
      <c r="FO454" s="237"/>
      <c r="FP454" s="237"/>
      <c r="FQ454" s="237"/>
      <c r="FR454" s="237"/>
      <c r="FS454" s="237"/>
      <c r="FT454" s="237"/>
      <c r="FU454" s="237"/>
      <c r="FV454" s="237"/>
      <c r="FW454" s="237"/>
      <c r="FX454" s="237"/>
      <c r="FY454" s="237"/>
      <c r="FZ454" s="237"/>
      <c r="GA454" s="237"/>
      <c r="GB454" s="237"/>
      <c r="GC454" s="237"/>
      <c r="GD454" s="237"/>
      <c r="GE454" s="237"/>
      <c r="GF454" s="237"/>
      <c r="GG454" s="237"/>
      <c r="GH454" s="237"/>
      <c r="GI454" s="237"/>
      <c r="GJ454" s="237"/>
      <c r="GK454" s="237"/>
      <c r="GL454" s="237"/>
      <c r="GM454" s="237"/>
      <c r="GN454" s="237"/>
      <c r="GO454" s="237"/>
      <c r="GP454" s="237"/>
      <c r="GQ454" s="237"/>
    </row>
    <row r="455" spans="1:199" s="81" customFormat="1" ht="15" hidden="1">
      <c r="A455" s="126" t="s">
        <v>2455</v>
      </c>
      <c r="B455" s="247" t="s">
        <v>5776</v>
      </c>
      <c r="C455" s="242">
        <v>0</v>
      </c>
      <c r="D455" s="242">
        <v>0</v>
      </c>
      <c r="E455" s="242">
        <v>0</v>
      </c>
      <c r="F455" s="242">
        <v>0</v>
      </c>
      <c r="G455" s="242">
        <v>0</v>
      </c>
      <c r="H455" s="242">
        <v>0</v>
      </c>
      <c r="I455" s="242">
        <v>0</v>
      </c>
      <c r="J455" s="242">
        <v>0</v>
      </c>
      <c r="K455" s="242">
        <v>0</v>
      </c>
      <c r="L455" s="242">
        <v>0</v>
      </c>
      <c r="M455" s="242">
        <v>0</v>
      </c>
      <c r="N455" s="242">
        <v>0</v>
      </c>
      <c r="O455" s="242">
        <v>0</v>
      </c>
      <c r="P455" s="28"/>
      <c r="Q455" s="242">
        <f>SUM(D455:O455)</f>
        <v>0</v>
      </c>
      <c r="R455" s="242">
        <f>IF($R$19&lt;1,0,Q455/$R$19)</f>
        <v>0</v>
      </c>
      <c r="S455" s="243"/>
      <c r="T455" s="351">
        <f>IF(Q455=0,0,1)+IF(C455=0,0,1)+IF(D455=0,0,1)+IF(E455=0,0,1)+IF(F455=0,0,1)+IF(G455=0,0,1)+IF(H455=0,0,1)+IF(I455=0,0,1)+IF(J455=0,0,1)+IF(K455=0,0,1)+IF(L455=0,0,1)+IF(M455=0,0,1)+IF(N455=0,0,1)+IF(O455=0,0,1)</f>
        <v>0</v>
      </c>
      <c r="U455" s="237"/>
      <c r="V455" s="237"/>
      <c r="W455" s="237"/>
      <c r="X455" s="237"/>
      <c r="Y455" s="237"/>
      <c r="Z455" s="237"/>
      <c r="AA455" s="237"/>
      <c r="AB455" s="237"/>
      <c r="AC455" s="237"/>
      <c r="AD455" s="237"/>
      <c r="AE455" s="237"/>
      <c r="AF455" s="237"/>
      <c r="AG455" s="237"/>
      <c r="AH455" s="237"/>
      <c r="AI455" s="237"/>
      <c r="AJ455" s="237"/>
      <c r="AK455" s="237"/>
      <c r="AL455" s="237"/>
      <c r="AM455" s="237"/>
      <c r="AN455" s="237"/>
      <c r="AO455" s="237"/>
      <c r="AP455" s="237"/>
      <c r="AQ455" s="237"/>
      <c r="AR455" s="237"/>
      <c r="AS455" s="237"/>
      <c r="AT455" s="237"/>
      <c r="AU455" s="237"/>
      <c r="AV455" s="237"/>
      <c r="AW455" s="237"/>
      <c r="AX455" s="237"/>
      <c r="AY455" s="237"/>
      <c r="AZ455" s="237"/>
      <c r="BA455" s="237"/>
      <c r="BB455" s="237"/>
      <c r="BC455" s="237"/>
      <c r="BD455" s="237"/>
      <c r="BE455" s="237"/>
      <c r="BF455" s="237"/>
      <c r="BG455" s="237"/>
      <c r="BH455" s="237"/>
      <c r="BI455" s="237"/>
      <c r="BJ455" s="237"/>
      <c r="BK455" s="237"/>
      <c r="BL455" s="237"/>
      <c r="BM455" s="237"/>
      <c r="BN455" s="237"/>
      <c r="BO455" s="237"/>
      <c r="BP455" s="237"/>
      <c r="BQ455" s="237"/>
      <c r="BR455" s="237"/>
      <c r="BS455" s="237"/>
      <c r="BT455" s="237"/>
      <c r="BU455" s="237"/>
      <c r="BV455" s="237"/>
      <c r="BW455" s="237"/>
      <c r="BX455" s="237"/>
      <c r="BY455" s="237"/>
      <c r="BZ455" s="237"/>
      <c r="CA455" s="237"/>
      <c r="CB455" s="237"/>
      <c r="CC455" s="237"/>
      <c r="CD455" s="237"/>
      <c r="CE455" s="237"/>
      <c r="CF455" s="237"/>
      <c r="CG455" s="237"/>
      <c r="CH455" s="237"/>
      <c r="CI455" s="237"/>
      <c r="CJ455" s="237"/>
      <c r="CK455" s="237"/>
      <c r="CL455" s="237"/>
      <c r="CM455" s="237"/>
      <c r="CN455" s="237"/>
      <c r="CO455" s="237"/>
      <c r="CP455" s="237"/>
      <c r="CQ455" s="237"/>
      <c r="CR455" s="237"/>
      <c r="CS455" s="237"/>
      <c r="CT455" s="237"/>
      <c r="CU455" s="237"/>
      <c r="CV455" s="237"/>
      <c r="CW455" s="237"/>
      <c r="CX455" s="237"/>
      <c r="CY455" s="237"/>
      <c r="CZ455" s="237"/>
      <c r="DA455" s="237"/>
      <c r="DB455" s="237"/>
      <c r="DC455" s="237"/>
      <c r="DD455" s="237"/>
      <c r="DE455" s="237"/>
      <c r="DF455" s="237"/>
      <c r="DG455" s="237"/>
      <c r="DH455" s="237"/>
      <c r="DI455" s="237"/>
      <c r="DJ455" s="237"/>
      <c r="DK455" s="237"/>
      <c r="DL455" s="237"/>
      <c r="DM455" s="237"/>
      <c r="DN455" s="237"/>
      <c r="DO455" s="237"/>
      <c r="DP455" s="237"/>
      <c r="DQ455" s="237"/>
      <c r="DR455" s="237"/>
      <c r="DS455" s="237"/>
      <c r="DT455" s="237"/>
      <c r="DU455" s="237"/>
      <c r="DV455" s="237"/>
      <c r="DW455" s="237"/>
      <c r="DX455" s="237"/>
      <c r="DY455" s="237"/>
      <c r="DZ455" s="237"/>
      <c r="EA455" s="237"/>
      <c r="EB455" s="237"/>
      <c r="EC455" s="237"/>
      <c r="ED455" s="237"/>
      <c r="EE455" s="237"/>
      <c r="EF455" s="237"/>
      <c r="EG455" s="237"/>
      <c r="EH455" s="237"/>
      <c r="EI455" s="237"/>
      <c r="EJ455" s="237"/>
      <c r="EK455" s="237"/>
      <c r="EL455" s="237"/>
      <c r="EM455" s="237"/>
      <c r="EN455" s="237"/>
      <c r="EO455" s="237"/>
      <c r="EP455" s="237"/>
      <c r="EQ455" s="237"/>
      <c r="ER455" s="237"/>
      <c r="ES455" s="237"/>
      <c r="ET455" s="237"/>
      <c r="EU455" s="237"/>
      <c r="EV455" s="237"/>
      <c r="EW455" s="237"/>
      <c r="EX455" s="237"/>
      <c r="EY455" s="237"/>
      <c r="EZ455" s="237"/>
      <c r="FA455" s="237"/>
      <c r="FB455" s="237"/>
      <c r="FC455" s="237"/>
      <c r="FD455" s="237"/>
      <c r="FE455" s="237"/>
      <c r="FF455" s="237"/>
      <c r="FG455" s="237"/>
      <c r="FH455" s="237"/>
      <c r="FI455" s="237"/>
      <c r="FJ455" s="237"/>
      <c r="FK455" s="237"/>
      <c r="FL455" s="237"/>
      <c r="FM455" s="237"/>
      <c r="FN455" s="237"/>
      <c r="FO455" s="237"/>
      <c r="FP455" s="237"/>
      <c r="FQ455" s="237"/>
      <c r="FR455" s="237"/>
      <c r="FS455" s="237"/>
      <c r="FT455" s="237"/>
      <c r="FU455" s="237"/>
      <c r="FV455" s="237"/>
      <c r="FW455" s="237"/>
      <c r="FX455" s="237"/>
      <c r="FY455" s="237"/>
      <c r="FZ455" s="237"/>
      <c r="GA455" s="237"/>
      <c r="GB455" s="237"/>
      <c r="GC455" s="237"/>
      <c r="GD455" s="237"/>
      <c r="GE455" s="237"/>
      <c r="GF455" s="237"/>
      <c r="GG455" s="237"/>
      <c r="GH455" s="237"/>
      <c r="GI455" s="237"/>
      <c r="GJ455" s="237"/>
      <c r="GK455" s="237"/>
      <c r="GL455" s="237"/>
      <c r="GM455" s="237"/>
      <c r="GN455" s="237"/>
      <c r="GO455" s="237"/>
      <c r="GP455" s="237"/>
      <c r="GQ455" s="237"/>
    </row>
    <row r="456" spans="1:199" s="81" customFormat="1" ht="15" hidden="1">
      <c r="A456" s="126" t="s">
        <v>2456</v>
      </c>
      <c r="B456" s="247" t="s">
        <v>5777</v>
      </c>
      <c r="C456" s="242">
        <v>0</v>
      </c>
      <c r="D456" s="242">
        <v>0</v>
      </c>
      <c r="E456" s="242">
        <v>0</v>
      </c>
      <c r="F456" s="242">
        <v>0</v>
      </c>
      <c r="G456" s="242">
        <v>0</v>
      </c>
      <c r="H456" s="242">
        <v>0</v>
      </c>
      <c r="I456" s="242">
        <v>0</v>
      </c>
      <c r="J456" s="242">
        <v>0</v>
      </c>
      <c r="K456" s="242">
        <v>0</v>
      </c>
      <c r="L456" s="242">
        <v>0</v>
      </c>
      <c r="M456" s="242">
        <v>0</v>
      </c>
      <c r="N456" s="242">
        <v>0</v>
      </c>
      <c r="O456" s="242">
        <v>0</v>
      </c>
      <c r="P456" s="28"/>
      <c r="Q456" s="242">
        <f>SUM(D456:O456)</f>
        <v>0</v>
      </c>
      <c r="R456" s="242">
        <f>IF($R$19&lt;1,0,Q456/$R$19)</f>
        <v>0</v>
      </c>
      <c r="S456" s="243"/>
      <c r="T456" s="351">
        <f>IF(Q456=0,0,1)+IF(C456=0,0,1)+IF(D456=0,0,1)+IF(E456=0,0,1)+IF(F456=0,0,1)+IF(G456=0,0,1)+IF(H456=0,0,1)+IF(I456=0,0,1)+IF(J456=0,0,1)+IF(K456=0,0,1)+IF(L456=0,0,1)+IF(M456=0,0,1)+IF(N456=0,0,1)+IF(O456=0,0,1)</f>
        <v>0</v>
      </c>
      <c r="U456" s="237"/>
      <c r="V456" s="237"/>
      <c r="W456" s="237"/>
      <c r="X456" s="237"/>
      <c r="Y456" s="237"/>
      <c r="Z456" s="237"/>
      <c r="AA456" s="237"/>
      <c r="AB456" s="237"/>
      <c r="AC456" s="237"/>
      <c r="AD456" s="237"/>
      <c r="AE456" s="237"/>
      <c r="AF456" s="237"/>
      <c r="AG456" s="237"/>
      <c r="AH456" s="237"/>
      <c r="AI456" s="237"/>
      <c r="AJ456" s="237"/>
      <c r="AK456" s="237"/>
      <c r="AL456" s="237"/>
      <c r="AM456" s="237"/>
      <c r="AN456" s="237"/>
      <c r="AO456" s="237"/>
      <c r="AP456" s="237"/>
      <c r="AQ456" s="237"/>
      <c r="AR456" s="237"/>
      <c r="AS456" s="237"/>
      <c r="AT456" s="237"/>
      <c r="AU456" s="237"/>
      <c r="AV456" s="237"/>
      <c r="AW456" s="237"/>
      <c r="AX456" s="237"/>
      <c r="AY456" s="237"/>
      <c r="AZ456" s="237"/>
      <c r="BA456" s="237"/>
      <c r="BB456" s="237"/>
      <c r="BC456" s="237"/>
      <c r="BD456" s="237"/>
      <c r="BE456" s="237"/>
      <c r="BF456" s="237"/>
      <c r="BG456" s="237"/>
      <c r="BH456" s="237"/>
      <c r="BI456" s="237"/>
      <c r="BJ456" s="237"/>
      <c r="BK456" s="237"/>
      <c r="BL456" s="237"/>
      <c r="BM456" s="237"/>
      <c r="BN456" s="237"/>
      <c r="BO456" s="237"/>
      <c r="BP456" s="237"/>
      <c r="BQ456" s="237"/>
      <c r="BR456" s="237"/>
      <c r="BS456" s="237"/>
      <c r="BT456" s="237"/>
      <c r="BU456" s="237"/>
      <c r="BV456" s="237"/>
      <c r="BW456" s="237"/>
      <c r="BX456" s="237"/>
      <c r="BY456" s="237"/>
      <c r="BZ456" s="237"/>
      <c r="CA456" s="237"/>
      <c r="CB456" s="237"/>
      <c r="CC456" s="237"/>
      <c r="CD456" s="237"/>
      <c r="CE456" s="237"/>
      <c r="CF456" s="237"/>
      <c r="CG456" s="237"/>
      <c r="CH456" s="237"/>
      <c r="CI456" s="237"/>
      <c r="CJ456" s="237"/>
      <c r="CK456" s="237"/>
      <c r="CL456" s="237"/>
      <c r="CM456" s="237"/>
      <c r="CN456" s="237"/>
      <c r="CO456" s="237"/>
      <c r="CP456" s="237"/>
      <c r="CQ456" s="237"/>
      <c r="CR456" s="237"/>
      <c r="CS456" s="237"/>
      <c r="CT456" s="237"/>
      <c r="CU456" s="237"/>
      <c r="CV456" s="237"/>
      <c r="CW456" s="237"/>
      <c r="CX456" s="237"/>
      <c r="CY456" s="237"/>
      <c r="CZ456" s="237"/>
      <c r="DA456" s="237"/>
      <c r="DB456" s="237"/>
      <c r="DC456" s="237"/>
      <c r="DD456" s="237"/>
      <c r="DE456" s="237"/>
      <c r="DF456" s="237"/>
      <c r="DG456" s="237"/>
      <c r="DH456" s="237"/>
      <c r="DI456" s="237"/>
      <c r="DJ456" s="237"/>
      <c r="DK456" s="237"/>
      <c r="DL456" s="237"/>
      <c r="DM456" s="237"/>
      <c r="DN456" s="237"/>
      <c r="DO456" s="237"/>
      <c r="DP456" s="237"/>
      <c r="DQ456" s="237"/>
      <c r="DR456" s="237"/>
      <c r="DS456" s="237"/>
      <c r="DT456" s="237"/>
      <c r="DU456" s="237"/>
      <c r="DV456" s="237"/>
      <c r="DW456" s="237"/>
      <c r="DX456" s="237"/>
      <c r="DY456" s="237"/>
      <c r="DZ456" s="237"/>
      <c r="EA456" s="237"/>
      <c r="EB456" s="237"/>
      <c r="EC456" s="237"/>
      <c r="ED456" s="237"/>
      <c r="EE456" s="237"/>
      <c r="EF456" s="237"/>
      <c r="EG456" s="237"/>
      <c r="EH456" s="237"/>
      <c r="EI456" s="237"/>
      <c r="EJ456" s="237"/>
      <c r="EK456" s="237"/>
      <c r="EL456" s="237"/>
      <c r="EM456" s="237"/>
      <c r="EN456" s="237"/>
      <c r="EO456" s="237"/>
      <c r="EP456" s="237"/>
      <c r="EQ456" s="237"/>
      <c r="ER456" s="237"/>
      <c r="ES456" s="237"/>
      <c r="ET456" s="237"/>
      <c r="EU456" s="237"/>
      <c r="EV456" s="237"/>
      <c r="EW456" s="237"/>
      <c r="EX456" s="237"/>
      <c r="EY456" s="237"/>
      <c r="EZ456" s="237"/>
      <c r="FA456" s="237"/>
      <c r="FB456" s="237"/>
      <c r="FC456" s="237"/>
      <c r="FD456" s="237"/>
      <c r="FE456" s="237"/>
      <c r="FF456" s="237"/>
      <c r="FG456" s="237"/>
      <c r="FH456" s="237"/>
      <c r="FI456" s="237"/>
      <c r="FJ456" s="237"/>
      <c r="FK456" s="237"/>
      <c r="FL456" s="237"/>
      <c r="FM456" s="237"/>
      <c r="FN456" s="237"/>
      <c r="FO456" s="237"/>
      <c r="FP456" s="237"/>
      <c r="FQ456" s="237"/>
      <c r="FR456" s="237"/>
      <c r="FS456" s="237"/>
      <c r="FT456" s="237"/>
      <c r="FU456" s="237"/>
      <c r="FV456" s="237"/>
      <c r="FW456" s="237"/>
      <c r="FX456" s="237"/>
      <c r="FY456" s="237"/>
      <c r="FZ456" s="237"/>
      <c r="GA456" s="237"/>
      <c r="GB456" s="237"/>
      <c r="GC456" s="237"/>
      <c r="GD456" s="237"/>
      <c r="GE456" s="237"/>
      <c r="GF456" s="237"/>
      <c r="GG456" s="237"/>
      <c r="GH456" s="237"/>
      <c r="GI456" s="237"/>
      <c r="GJ456" s="237"/>
      <c r="GK456" s="237"/>
      <c r="GL456" s="237"/>
      <c r="GM456" s="237"/>
      <c r="GN456" s="237"/>
      <c r="GO456" s="237"/>
      <c r="GP456" s="237"/>
      <c r="GQ456" s="237"/>
    </row>
    <row r="457" spans="1:199" s="81" customFormat="1" ht="15" customHeight="1">
      <c r="A457" s="126" t="s">
        <v>2457</v>
      </c>
      <c r="B457" s="247" t="s">
        <v>5778</v>
      </c>
      <c r="C457" s="242">
        <v>0</v>
      </c>
      <c r="D457" s="242">
        <v>0</v>
      </c>
      <c r="E457" s="242">
        <v>0</v>
      </c>
      <c r="F457" s="242">
        <v>0</v>
      </c>
      <c r="G457" s="242">
        <v>0</v>
      </c>
      <c r="H457" s="242">
        <v>0</v>
      </c>
      <c r="I457" s="242">
        <v>0</v>
      </c>
      <c r="J457" s="242">
        <v>0</v>
      </c>
      <c r="K457" s="242">
        <v>179.64</v>
      </c>
      <c r="L457" s="242">
        <v>86.93</v>
      </c>
      <c r="M457" s="242">
        <v>0</v>
      </c>
      <c r="N457" s="242">
        <v>0</v>
      </c>
      <c r="O457" s="242">
        <v>0</v>
      </c>
      <c r="P457" s="28"/>
      <c r="Q457" s="242">
        <f>SUM(D457:O457)</f>
        <v>266.57</v>
      </c>
      <c r="R457" s="242">
        <f>IF($R$19&lt;1,0,Q457/$R$19)</f>
        <v>0.919206896551724</v>
      </c>
      <c r="S457" s="243"/>
      <c r="T457" s="351">
        <f>IF(Q457=0,0,1)+IF(C457=0,0,1)+IF(D457=0,0,1)+IF(E457=0,0,1)+IF(F457=0,0,1)+IF(G457=0,0,1)+IF(H457=0,0,1)+IF(I457=0,0,1)+IF(J457=0,0,1)+IF(K457=0,0,1)+IF(L457=0,0,1)+IF(M457=0,0,1)+IF(N457=0,0,1)+IF(O457=0,0,1)</f>
        <v>3</v>
      </c>
      <c r="U457" s="237"/>
      <c r="V457" s="237"/>
      <c r="W457" s="237"/>
      <c r="X457" s="237"/>
      <c r="Y457" s="237"/>
      <c r="Z457" s="237"/>
      <c r="AA457" s="237"/>
      <c r="AB457" s="237"/>
      <c r="AC457" s="237"/>
      <c r="AD457" s="237"/>
      <c r="AE457" s="237"/>
      <c r="AF457" s="237"/>
      <c r="AG457" s="237"/>
      <c r="AH457" s="237"/>
      <c r="AI457" s="237"/>
      <c r="AJ457" s="237"/>
      <c r="AK457" s="237"/>
      <c r="AL457" s="237"/>
      <c r="AM457" s="237"/>
      <c r="AN457" s="237"/>
      <c r="AO457" s="237"/>
      <c r="AP457" s="237"/>
      <c r="AQ457" s="237"/>
      <c r="AR457" s="237"/>
      <c r="AS457" s="237"/>
      <c r="AT457" s="237"/>
      <c r="AU457" s="237"/>
      <c r="AV457" s="237"/>
      <c r="AW457" s="237"/>
      <c r="AX457" s="237"/>
      <c r="AY457" s="237"/>
      <c r="AZ457" s="237"/>
      <c r="BA457" s="237"/>
      <c r="BB457" s="237"/>
      <c r="BC457" s="237"/>
      <c r="BD457" s="237"/>
      <c r="BE457" s="237"/>
      <c r="BF457" s="237"/>
      <c r="BG457" s="237"/>
      <c r="BH457" s="237"/>
      <c r="BI457" s="237"/>
      <c r="BJ457" s="237"/>
      <c r="BK457" s="237"/>
      <c r="BL457" s="237"/>
      <c r="BM457" s="237"/>
      <c r="BN457" s="237"/>
      <c r="BO457" s="237"/>
      <c r="BP457" s="237"/>
      <c r="BQ457" s="237"/>
      <c r="BR457" s="237"/>
      <c r="BS457" s="237"/>
      <c r="BT457" s="237"/>
      <c r="BU457" s="237"/>
      <c r="BV457" s="237"/>
      <c r="BW457" s="237"/>
      <c r="BX457" s="237"/>
      <c r="BY457" s="237"/>
      <c r="BZ457" s="237"/>
      <c r="CA457" s="237"/>
      <c r="CB457" s="237"/>
      <c r="CC457" s="237"/>
      <c r="CD457" s="237"/>
      <c r="CE457" s="237"/>
      <c r="CF457" s="237"/>
      <c r="CG457" s="237"/>
      <c r="CH457" s="237"/>
      <c r="CI457" s="237"/>
      <c r="CJ457" s="237"/>
      <c r="CK457" s="237"/>
      <c r="CL457" s="237"/>
      <c r="CM457" s="237"/>
      <c r="CN457" s="237"/>
      <c r="CO457" s="237"/>
      <c r="CP457" s="237"/>
      <c r="CQ457" s="237"/>
      <c r="CR457" s="237"/>
      <c r="CS457" s="237"/>
      <c r="CT457" s="237"/>
      <c r="CU457" s="237"/>
      <c r="CV457" s="237"/>
      <c r="CW457" s="237"/>
      <c r="CX457" s="237"/>
      <c r="CY457" s="237"/>
      <c r="CZ457" s="237"/>
      <c r="DA457" s="237"/>
      <c r="DB457" s="237"/>
      <c r="DC457" s="237"/>
      <c r="DD457" s="237"/>
      <c r="DE457" s="237"/>
      <c r="DF457" s="237"/>
      <c r="DG457" s="237"/>
      <c r="DH457" s="237"/>
      <c r="DI457" s="237"/>
      <c r="DJ457" s="237"/>
      <c r="DK457" s="237"/>
      <c r="DL457" s="237"/>
      <c r="DM457" s="237"/>
      <c r="DN457" s="237"/>
      <c r="DO457" s="237"/>
      <c r="DP457" s="237"/>
      <c r="DQ457" s="237"/>
      <c r="DR457" s="237"/>
      <c r="DS457" s="237"/>
      <c r="DT457" s="237"/>
      <c r="DU457" s="237"/>
      <c r="DV457" s="237"/>
      <c r="DW457" s="237"/>
      <c r="DX457" s="237"/>
      <c r="DY457" s="237"/>
      <c r="DZ457" s="237"/>
      <c r="EA457" s="237"/>
      <c r="EB457" s="237"/>
      <c r="EC457" s="237"/>
      <c r="ED457" s="237"/>
      <c r="EE457" s="237"/>
      <c r="EF457" s="237"/>
      <c r="EG457" s="237"/>
      <c r="EH457" s="237"/>
      <c r="EI457" s="237"/>
      <c r="EJ457" s="237"/>
      <c r="EK457" s="237"/>
      <c r="EL457" s="237"/>
      <c r="EM457" s="237"/>
      <c r="EN457" s="237"/>
      <c r="EO457" s="237"/>
      <c r="EP457" s="237"/>
      <c r="EQ457" s="237"/>
      <c r="ER457" s="237"/>
      <c r="ES457" s="237"/>
      <c r="ET457" s="237"/>
      <c r="EU457" s="237"/>
      <c r="EV457" s="237"/>
      <c r="EW457" s="237"/>
      <c r="EX457" s="237"/>
      <c r="EY457" s="237"/>
      <c r="EZ457" s="237"/>
      <c r="FA457" s="237"/>
      <c r="FB457" s="237"/>
      <c r="FC457" s="237"/>
      <c r="FD457" s="237"/>
      <c r="FE457" s="237"/>
      <c r="FF457" s="237"/>
      <c r="FG457" s="237"/>
      <c r="FH457" s="237"/>
      <c r="FI457" s="237"/>
      <c r="FJ457" s="237"/>
      <c r="FK457" s="237"/>
      <c r="FL457" s="237"/>
      <c r="FM457" s="237"/>
      <c r="FN457" s="237"/>
      <c r="FO457" s="237"/>
      <c r="FP457" s="237"/>
      <c r="FQ457" s="237"/>
      <c r="FR457" s="237"/>
      <c r="FS457" s="237"/>
      <c r="FT457" s="237"/>
      <c r="FU457" s="237"/>
      <c r="FV457" s="237"/>
      <c r="FW457" s="237"/>
      <c r="FX457" s="237"/>
      <c r="FY457" s="237"/>
      <c r="FZ457" s="237"/>
      <c r="GA457" s="237"/>
      <c r="GB457" s="237"/>
      <c r="GC457" s="237"/>
      <c r="GD457" s="237"/>
      <c r="GE457" s="237"/>
      <c r="GF457" s="237"/>
      <c r="GG457" s="237"/>
      <c r="GH457" s="237"/>
      <c r="GI457" s="237"/>
      <c r="GJ457" s="237"/>
      <c r="GK457" s="237"/>
      <c r="GL457" s="237"/>
      <c r="GM457" s="237"/>
      <c r="GN457" s="237"/>
      <c r="GO457" s="237"/>
      <c r="GP457" s="237"/>
      <c r="GQ457" s="237"/>
    </row>
    <row r="458" spans="1:199" s="81" customFormat="1" ht="15" customHeight="1">
      <c r="A458" s="126" t="s">
        <v>2458</v>
      </c>
      <c r="B458" s="247" t="s">
        <v>5779</v>
      </c>
      <c r="C458" s="242">
        <v>0</v>
      </c>
      <c r="D458" s="242">
        <v>0</v>
      </c>
      <c r="E458" s="242">
        <v>0</v>
      </c>
      <c r="F458" s="242">
        <v>0</v>
      </c>
      <c r="G458" s="242">
        <v>0</v>
      </c>
      <c r="H458" s="242">
        <v>0</v>
      </c>
      <c r="I458" s="242">
        <v>0</v>
      </c>
      <c r="J458" s="242">
        <v>0</v>
      </c>
      <c r="K458" s="242">
        <v>0</v>
      </c>
      <c r="L458" s="242">
        <v>0</v>
      </c>
      <c r="M458" s="242">
        <v>0</v>
      </c>
      <c r="N458" s="242">
        <v>335</v>
      </c>
      <c r="O458" s="242">
        <v>135</v>
      </c>
      <c r="P458" s="28"/>
      <c r="Q458" s="242">
        <f>SUM(D458:O458)</f>
        <v>470</v>
      </c>
      <c r="R458" s="242">
        <f>IF($R$19&lt;1,0,Q458/$R$19)</f>
        <v>1.62068965517241</v>
      </c>
      <c r="S458" s="243"/>
      <c r="T458" s="351">
        <f>IF(Q458=0,0,1)+IF(C458=0,0,1)+IF(D458=0,0,1)+IF(E458=0,0,1)+IF(F458=0,0,1)+IF(G458=0,0,1)+IF(H458=0,0,1)+IF(I458=0,0,1)+IF(J458=0,0,1)+IF(K458=0,0,1)+IF(L458=0,0,1)+IF(M458=0,0,1)+IF(N458=0,0,1)+IF(O458=0,0,1)</f>
        <v>3</v>
      </c>
      <c r="U458" s="237"/>
      <c r="V458" s="237"/>
      <c r="W458" s="237"/>
      <c r="X458" s="237"/>
      <c r="Y458" s="237"/>
      <c r="Z458" s="237"/>
      <c r="AA458" s="237"/>
      <c r="AB458" s="237"/>
      <c r="AC458" s="237"/>
      <c r="AD458" s="237"/>
      <c r="AE458" s="237"/>
      <c r="AF458" s="237"/>
      <c r="AG458" s="237"/>
      <c r="AH458" s="237"/>
      <c r="AI458" s="237"/>
      <c r="AJ458" s="237"/>
      <c r="AK458" s="237"/>
      <c r="AL458" s="237"/>
      <c r="AM458" s="237"/>
      <c r="AN458" s="237"/>
      <c r="AO458" s="237"/>
      <c r="AP458" s="237"/>
      <c r="AQ458" s="237"/>
      <c r="AR458" s="237"/>
      <c r="AS458" s="237"/>
      <c r="AT458" s="237"/>
      <c r="AU458" s="237"/>
      <c r="AV458" s="237"/>
      <c r="AW458" s="237"/>
      <c r="AX458" s="237"/>
      <c r="AY458" s="237"/>
      <c r="AZ458" s="237"/>
      <c r="BA458" s="237"/>
      <c r="BB458" s="237"/>
      <c r="BC458" s="237"/>
      <c r="BD458" s="237"/>
      <c r="BE458" s="237"/>
      <c r="BF458" s="237"/>
      <c r="BG458" s="237"/>
      <c r="BH458" s="237"/>
      <c r="BI458" s="237"/>
      <c r="BJ458" s="237"/>
      <c r="BK458" s="237"/>
      <c r="BL458" s="237"/>
      <c r="BM458" s="237"/>
      <c r="BN458" s="237"/>
      <c r="BO458" s="237"/>
      <c r="BP458" s="237"/>
      <c r="BQ458" s="237"/>
      <c r="BR458" s="237"/>
      <c r="BS458" s="237"/>
      <c r="BT458" s="237"/>
      <c r="BU458" s="237"/>
      <c r="BV458" s="237"/>
      <c r="BW458" s="237"/>
      <c r="BX458" s="237"/>
      <c r="BY458" s="237"/>
      <c r="BZ458" s="237"/>
      <c r="CA458" s="237"/>
      <c r="CB458" s="237"/>
      <c r="CC458" s="237"/>
      <c r="CD458" s="237"/>
      <c r="CE458" s="237"/>
      <c r="CF458" s="237"/>
      <c r="CG458" s="237"/>
      <c r="CH458" s="237"/>
      <c r="CI458" s="237"/>
      <c r="CJ458" s="237"/>
      <c r="CK458" s="237"/>
      <c r="CL458" s="237"/>
      <c r="CM458" s="237"/>
      <c r="CN458" s="237"/>
      <c r="CO458" s="237"/>
      <c r="CP458" s="237"/>
      <c r="CQ458" s="237"/>
      <c r="CR458" s="237"/>
      <c r="CS458" s="237"/>
      <c r="CT458" s="237"/>
      <c r="CU458" s="237"/>
      <c r="CV458" s="237"/>
      <c r="CW458" s="237"/>
      <c r="CX458" s="237"/>
      <c r="CY458" s="237"/>
      <c r="CZ458" s="237"/>
      <c r="DA458" s="237"/>
      <c r="DB458" s="237"/>
      <c r="DC458" s="237"/>
      <c r="DD458" s="237"/>
      <c r="DE458" s="237"/>
      <c r="DF458" s="237"/>
      <c r="DG458" s="237"/>
      <c r="DH458" s="237"/>
      <c r="DI458" s="237"/>
      <c r="DJ458" s="237"/>
      <c r="DK458" s="237"/>
      <c r="DL458" s="237"/>
      <c r="DM458" s="237"/>
      <c r="DN458" s="237"/>
      <c r="DO458" s="237"/>
      <c r="DP458" s="237"/>
      <c r="DQ458" s="237"/>
      <c r="DR458" s="237"/>
      <c r="DS458" s="237"/>
      <c r="DT458" s="237"/>
      <c r="DU458" s="237"/>
      <c r="DV458" s="237"/>
      <c r="DW458" s="237"/>
      <c r="DX458" s="237"/>
      <c r="DY458" s="237"/>
      <c r="DZ458" s="237"/>
      <c r="EA458" s="237"/>
      <c r="EB458" s="237"/>
      <c r="EC458" s="237"/>
      <c r="ED458" s="237"/>
      <c r="EE458" s="237"/>
      <c r="EF458" s="237"/>
      <c r="EG458" s="237"/>
      <c r="EH458" s="237"/>
      <c r="EI458" s="237"/>
      <c r="EJ458" s="237"/>
      <c r="EK458" s="237"/>
      <c r="EL458" s="237"/>
      <c r="EM458" s="237"/>
      <c r="EN458" s="237"/>
      <c r="EO458" s="237"/>
      <c r="EP458" s="237"/>
      <c r="EQ458" s="237"/>
      <c r="ER458" s="237"/>
      <c r="ES458" s="237"/>
      <c r="ET458" s="237"/>
      <c r="EU458" s="237"/>
      <c r="EV458" s="237"/>
      <c r="EW458" s="237"/>
      <c r="EX458" s="237"/>
      <c r="EY458" s="237"/>
      <c r="EZ458" s="237"/>
      <c r="FA458" s="237"/>
      <c r="FB458" s="237"/>
      <c r="FC458" s="237"/>
      <c r="FD458" s="237"/>
      <c r="FE458" s="237"/>
      <c r="FF458" s="237"/>
      <c r="FG458" s="237"/>
      <c r="FH458" s="237"/>
      <c r="FI458" s="237"/>
      <c r="FJ458" s="237"/>
      <c r="FK458" s="237"/>
      <c r="FL458" s="237"/>
      <c r="FM458" s="237"/>
      <c r="FN458" s="237"/>
      <c r="FO458" s="237"/>
      <c r="FP458" s="237"/>
      <c r="FQ458" s="237"/>
      <c r="FR458" s="237"/>
      <c r="FS458" s="237"/>
      <c r="FT458" s="237"/>
      <c r="FU458" s="237"/>
      <c r="FV458" s="237"/>
      <c r="FW458" s="237"/>
      <c r="FX458" s="237"/>
      <c r="FY458" s="237"/>
      <c r="FZ458" s="237"/>
      <c r="GA458" s="237"/>
      <c r="GB458" s="237"/>
      <c r="GC458" s="237"/>
      <c r="GD458" s="237"/>
      <c r="GE458" s="237"/>
      <c r="GF458" s="237"/>
      <c r="GG458" s="237"/>
      <c r="GH458" s="237"/>
      <c r="GI458" s="237"/>
      <c r="GJ458" s="237"/>
      <c r="GK458" s="237"/>
      <c r="GL458" s="237"/>
      <c r="GM458" s="237"/>
      <c r="GN458" s="237"/>
      <c r="GO458" s="237"/>
      <c r="GP458" s="237"/>
      <c r="GQ458" s="237"/>
    </row>
    <row r="459" spans="1:199" s="81" customFormat="1" ht="15" customHeight="1">
      <c r="A459" s="126" t="s">
        <v>2459</v>
      </c>
      <c r="B459" s="247" t="s">
        <v>5780</v>
      </c>
      <c r="C459" s="242">
        <v>0</v>
      </c>
      <c r="D459" s="242">
        <v>0</v>
      </c>
      <c r="E459" s="242">
        <v>0</v>
      </c>
      <c r="F459" s="242">
        <v>0</v>
      </c>
      <c r="G459" s="242">
        <v>0</v>
      </c>
      <c r="H459" s="242">
        <v>0</v>
      </c>
      <c r="I459" s="242">
        <v>0</v>
      </c>
      <c r="J459" s="242">
        <v>0</v>
      </c>
      <c r="K459" s="242">
        <v>2015</v>
      </c>
      <c r="L459" s="242">
        <v>150</v>
      </c>
      <c r="M459" s="242">
        <v>0</v>
      </c>
      <c r="N459" s="242">
        <v>0</v>
      </c>
      <c r="O459" s="242">
        <v>1260</v>
      </c>
      <c r="P459" s="28"/>
      <c r="Q459" s="242">
        <f>SUM(D459:O459)</f>
        <v>3425</v>
      </c>
      <c r="R459" s="242">
        <f>IF($R$19&lt;1,0,Q459/$R$19)</f>
        <v>11.8103448275862</v>
      </c>
      <c r="S459" s="243"/>
      <c r="T459" s="351">
        <f>IF(Q459=0,0,1)+IF(C459=0,0,1)+IF(D459=0,0,1)+IF(E459=0,0,1)+IF(F459=0,0,1)+IF(G459=0,0,1)+IF(H459=0,0,1)+IF(I459=0,0,1)+IF(J459=0,0,1)+IF(K459=0,0,1)+IF(L459=0,0,1)+IF(M459=0,0,1)+IF(N459=0,0,1)+IF(O459=0,0,1)</f>
        <v>4</v>
      </c>
      <c r="U459" s="237"/>
      <c r="V459" s="237"/>
      <c r="W459" s="237"/>
      <c r="X459" s="237"/>
      <c r="Y459" s="237"/>
      <c r="Z459" s="237"/>
      <c r="AA459" s="237"/>
      <c r="AB459" s="237"/>
      <c r="AC459" s="237"/>
      <c r="AD459" s="237"/>
      <c r="AE459" s="237"/>
      <c r="AF459" s="237"/>
      <c r="AG459" s="237"/>
      <c r="AH459" s="237"/>
      <c r="AI459" s="237"/>
      <c r="AJ459" s="237"/>
      <c r="AK459" s="237"/>
      <c r="AL459" s="237"/>
      <c r="AM459" s="237"/>
      <c r="AN459" s="237"/>
      <c r="AO459" s="237"/>
      <c r="AP459" s="237"/>
      <c r="AQ459" s="237"/>
      <c r="AR459" s="237"/>
      <c r="AS459" s="237"/>
      <c r="AT459" s="237"/>
      <c r="AU459" s="237"/>
      <c r="AV459" s="237"/>
      <c r="AW459" s="237"/>
      <c r="AX459" s="237"/>
      <c r="AY459" s="237"/>
      <c r="AZ459" s="237"/>
      <c r="BA459" s="237"/>
      <c r="BB459" s="237"/>
      <c r="BC459" s="237"/>
      <c r="BD459" s="237"/>
      <c r="BE459" s="237"/>
      <c r="BF459" s="237"/>
      <c r="BG459" s="237"/>
      <c r="BH459" s="237"/>
      <c r="BI459" s="237"/>
      <c r="BJ459" s="237"/>
      <c r="BK459" s="237"/>
      <c r="BL459" s="237"/>
      <c r="BM459" s="237"/>
      <c r="BN459" s="237"/>
      <c r="BO459" s="237"/>
      <c r="BP459" s="237"/>
      <c r="BQ459" s="237"/>
      <c r="BR459" s="237"/>
      <c r="BS459" s="237"/>
      <c r="BT459" s="237"/>
      <c r="BU459" s="237"/>
      <c r="BV459" s="237"/>
      <c r="BW459" s="237"/>
      <c r="BX459" s="237"/>
      <c r="BY459" s="237"/>
      <c r="BZ459" s="237"/>
      <c r="CA459" s="237"/>
      <c r="CB459" s="237"/>
      <c r="CC459" s="237"/>
      <c r="CD459" s="237"/>
      <c r="CE459" s="237"/>
      <c r="CF459" s="237"/>
      <c r="CG459" s="237"/>
      <c r="CH459" s="237"/>
      <c r="CI459" s="237"/>
      <c r="CJ459" s="237"/>
      <c r="CK459" s="237"/>
      <c r="CL459" s="237"/>
      <c r="CM459" s="237"/>
      <c r="CN459" s="237"/>
      <c r="CO459" s="237"/>
      <c r="CP459" s="237"/>
      <c r="CQ459" s="237"/>
      <c r="CR459" s="237"/>
      <c r="CS459" s="237"/>
      <c r="CT459" s="237"/>
      <c r="CU459" s="237"/>
      <c r="CV459" s="237"/>
      <c r="CW459" s="237"/>
      <c r="CX459" s="237"/>
      <c r="CY459" s="237"/>
      <c r="CZ459" s="237"/>
      <c r="DA459" s="237"/>
      <c r="DB459" s="237"/>
      <c r="DC459" s="237"/>
      <c r="DD459" s="237"/>
      <c r="DE459" s="237"/>
      <c r="DF459" s="237"/>
      <c r="DG459" s="237"/>
      <c r="DH459" s="237"/>
      <c r="DI459" s="237"/>
      <c r="DJ459" s="237"/>
      <c r="DK459" s="237"/>
      <c r="DL459" s="237"/>
      <c r="DM459" s="237"/>
      <c r="DN459" s="237"/>
      <c r="DO459" s="237"/>
      <c r="DP459" s="237"/>
      <c r="DQ459" s="237"/>
      <c r="DR459" s="237"/>
      <c r="DS459" s="237"/>
      <c r="DT459" s="237"/>
      <c r="DU459" s="237"/>
      <c r="DV459" s="237"/>
      <c r="DW459" s="237"/>
      <c r="DX459" s="237"/>
      <c r="DY459" s="237"/>
      <c r="DZ459" s="237"/>
      <c r="EA459" s="237"/>
      <c r="EB459" s="237"/>
      <c r="EC459" s="237"/>
      <c r="ED459" s="237"/>
      <c r="EE459" s="237"/>
      <c r="EF459" s="237"/>
      <c r="EG459" s="237"/>
      <c r="EH459" s="237"/>
      <c r="EI459" s="237"/>
      <c r="EJ459" s="237"/>
      <c r="EK459" s="237"/>
      <c r="EL459" s="237"/>
      <c r="EM459" s="237"/>
      <c r="EN459" s="237"/>
      <c r="EO459" s="237"/>
      <c r="EP459" s="237"/>
      <c r="EQ459" s="237"/>
      <c r="ER459" s="237"/>
      <c r="ES459" s="237"/>
      <c r="ET459" s="237"/>
      <c r="EU459" s="237"/>
      <c r="EV459" s="237"/>
      <c r="EW459" s="237"/>
      <c r="EX459" s="237"/>
      <c r="EY459" s="237"/>
      <c r="EZ459" s="237"/>
      <c r="FA459" s="237"/>
      <c r="FB459" s="237"/>
      <c r="FC459" s="237"/>
      <c r="FD459" s="237"/>
      <c r="FE459" s="237"/>
      <c r="FF459" s="237"/>
      <c r="FG459" s="237"/>
      <c r="FH459" s="237"/>
      <c r="FI459" s="237"/>
      <c r="FJ459" s="237"/>
      <c r="FK459" s="237"/>
      <c r="FL459" s="237"/>
      <c r="FM459" s="237"/>
      <c r="FN459" s="237"/>
      <c r="FO459" s="237"/>
      <c r="FP459" s="237"/>
      <c r="FQ459" s="237"/>
      <c r="FR459" s="237"/>
      <c r="FS459" s="237"/>
      <c r="FT459" s="237"/>
      <c r="FU459" s="237"/>
      <c r="FV459" s="237"/>
      <c r="FW459" s="237"/>
      <c r="FX459" s="237"/>
      <c r="FY459" s="237"/>
      <c r="FZ459" s="237"/>
      <c r="GA459" s="237"/>
      <c r="GB459" s="237"/>
      <c r="GC459" s="237"/>
      <c r="GD459" s="237"/>
      <c r="GE459" s="237"/>
      <c r="GF459" s="237"/>
      <c r="GG459" s="237"/>
      <c r="GH459" s="237"/>
      <c r="GI459" s="237"/>
      <c r="GJ459" s="237"/>
      <c r="GK459" s="237"/>
      <c r="GL459" s="237"/>
      <c r="GM459" s="237"/>
      <c r="GN459" s="237"/>
      <c r="GO459" s="237"/>
      <c r="GP459" s="237"/>
      <c r="GQ459" s="237"/>
    </row>
    <row r="460" spans="1:199" s="81" customFormat="1" ht="15" hidden="1">
      <c r="A460" s="126" t="s">
        <v>2460</v>
      </c>
      <c r="B460" s="247" t="s">
        <v>5781</v>
      </c>
      <c r="C460" s="242">
        <v>0</v>
      </c>
      <c r="D460" s="242">
        <v>0</v>
      </c>
      <c r="E460" s="242">
        <v>0</v>
      </c>
      <c r="F460" s="242">
        <v>0</v>
      </c>
      <c r="G460" s="242">
        <v>0</v>
      </c>
      <c r="H460" s="242">
        <v>0</v>
      </c>
      <c r="I460" s="242">
        <v>0</v>
      </c>
      <c r="J460" s="242">
        <v>0</v>
      </c>
      <c r="K460" s="242">
        <v>0</v>
      </c>
      <c r="L460" s="242">
        <v>0</v>
      </c>
      <c r="M460" s="242">
        <v>0</v>
      </c>
      <c r="N460" s="242">
        <v>0</v>
      </c>
      <c r="O460" s="242">
        <v>0</v>
      </c>
      <c r="P460" s="28"/>
      <c r="Q460" s="242">
        <f>SUM(D460:O460)</f>
        <v>0</v>
      </c>
      <c r="R460" s="242">
        <f>IF($R$19&lt;1,0,Q460/$R$19)</f>
        <v>0</v>
      </c>
      <c r="S460" s="243"/>
      <c r="T460" s="351">
        <f>IF(Q460=0,0,1)+IF(C460=0,0,1)+IF(D460=0,0,1)+IF(E460=0,0,1)+IF(F460=0,0,1)+IF(G460=0,0,1)+IF(H460=0,0,1)+IF(I460=0,0,1)+IF(J460=0,0,1)+IF(K460=0,0,1)+IF(L460=0,0,1)+IF(M460=0,0,1)+IF(N460=0,0,1)+IF(O460=0,0,1)</f>
        <v>0</v>
      </c>
      <c r="U460" s="237"/>
      <c r="V460" s="237"/>
      <c r="W460" s="237"/>
      <c r="X460" s="237"/>
      <c r="Y460" s="237"/>
      <c r="Z460" s="237"/>
      <c r="AA460" s="237"/>
      <c r="AB460" s="237"/>
      <c r="AC460" s="237"/>
      <c r="AD460" s="237"/>
      <c r="AE460" s="237"/>
      <c r="AF460" s="237"/>
      <c r="AG460" s="237"/>
      <c r="AH460" s="237"/>
      <c r="AI460" s="237"/>
      <c r="AJ460" s="237"/>
      <c r="AK460" s="237"/>
      <c r="AL460" s="237"/>
      <c r="AM460" s="237"/>
      <c r="AN460" s="237"/>
      <c r="AO460" s="237"/>
      <c r="AP460" s="237"/>
      <c r="AQ460" s="237"/>
      <c r="AR460" s="237"/>
      <c r="AS460" s="237"/>
      <c r="AT460" s="237"/>
      <c r="AU460" s="237"/>
      <c r="AV460" s="237"/>
      <c r="AW460" s="237"/>
      <c r="AX460" s="237"/>
      <c r="AY460" s="237"/>
      <c r="AZ460" s="237"/>
      <c r="BA460" s="237"/>
      <c r="BB460" s="237"/>
      <c r="BC460" s="237"/>
      <c r="BD460" s="237"/>
      <c r="BE460" s="237"/>
      <c r="BF460" s="237"/>
      <c r="BG460" s="237"/>
      <c r="BH460" s="237"/>
      <c r="BI460" s="237"/>
      <c r="BJ460" s="237"/>
      <c r="BK460" s="237"/>
      <c r="BL460" s="237"/>
      <c r="BM460" s="237"/>
      <c r="BN460" s="237"/>
      <c r="BO460" s="237"/>
      <c r="BP460" s="237"/>
      <c r="BQ460" s="237"/>
      <c r="BR460" s="237"/>
      <c r="BS460" s="237"/>
      <c r="BT460" s="237"/>
      <c r="BU460" s="237"/>
      <c r="BV460" s="237"/>
      <c r="BW460" s="237"/>
      <c r="BX460" s="237"/>
      <c r="BY460" s="237"/>
      <c r="BZ460" s="237"/>
      <c r="CA460" s="237"/>
      <c r="CB460" s="237"/>
      <c r="CC460" s="237"/>
      <c r="CD460" s="237"/>
      <c r="CE460" s="237"/>
      <c r="CF460" s="237"/>
      <c r="CG460" s="237"/>
      <c r="CH460" s="237"/>
      <c r="CI460" s="237"/>
      <c r="CJ460" s="237"/>
      <c r="CK460" s="237"/>
      <c r="CL460" s="237"/>
      <c r="CM460" s="237"/>
      <c r="CN460" s="237"/>
      <c r="CO460" s="237"/>
      <c r="CP460" s="237"/>
      <c r="CQ460" s="237"/>
      <c r="CR460" s="237"/>
      <c r="CS460" s="237"/>
      <c r="CT460" s="237"/>
      <c r="CU460" s="237"/>
      <c r="CV460" s="237"/>
      <c r="CW460" s="237"/>
      <c r="CX460" s="237"/>
      <c r="CY460" s="237"/>
      <c r="CZ460" s="237"/>
      <c r="DA460" s="237"/>
      <c r="DB460" s="237"/>
      <c r="DC460" s="237"/>
      <c r="DD460" s="237"/>
      <c r="DE460" s="237"/>
      <c r="DF460" s="237"/>
      <c r="DG460" s="237"/>
      <c r="DH460" s="237"/>
      <c r="DI460" s="237"/>
      <c r="DJ460" s="237"/>
      <c r="DK460" s="237"/>
      <c r="DL460" s="237"/>
      <c r="DM460" s="237"/>
      <c r="DN460" s="237"/>
      <c r="DO460" s="237"/>
      <c r="DP460" s="237"/>
      <c r="DQ460" s="237"/>
      <c r="DR460" s="237"/>
      <c r="DS460" s="237"/>
      <c r="DT460" s="237"/>
      <c r="DU460" s="237"/>
      <c r="DV460" s="237"/>
      <c r="DW460" s="237"/>
      <c r="DX460" s="237"/>
      <c r="DY460" s="237"/>
      <c r="DZ460" s="237"/>
      <c r="EA460" s="237"/>
      <c r="EB460" s="237"/>
      <c r="EC460" s="237"/>
      <c r="ED460" s="237"/>
      <c r="EE460" s="237"/>
      <c r="EF460" s="237"/>
      <c r="EG460" s="237"/>
      <c r="EH460" s="237"/>
      <c r="EI460" s="237"/>
      <c r="EJ460" s="237"/>
      <c r="EK460" s="237"/>
      <c r="EL460" s="237"/>
      <c r="EM460" s="237"/>
      <c r="EN460" s="237"/>
      <c r="EO460" s="237"/>
      <c r="EP460" s="237"/>
      <c r="EQ460" s="237"/>
      <c r="ER460" s="237"/>
      <c r="ES460" s="237"/>
      <c r="ET460" s="237"/>
      <c r="EU460" s="237"/>
      <c r="EV460" s="237"/>
      <c r="EW460" s="237"/>
      <c r="EX460" s="237"/>
      <c r="EY460" s="237"/>
      <c r="EZ460" s="237"/>
      <c r="FA460" s="237"/>
      <c r="FB460" s="237"/>
      <c r="FC460" s="237"/>
      <c r="FD460" s="237"/>
      <c r="FE460" s="237"/>
      <c r="FF460" s="237"/>
      <c r="FG460" s="237"/>
      <c r="FH460" s="237"/>
      <c r="FI460" s="237"/>
      <c r="FJ460" s="237"/>
      <c r="FK460" s="237"/>
      <c r="FL460" s="237"/>
      <c r="FM460" s="237"/>
      <c r="FN460" s="237"/>
      <c r="FO460" s="237"/>
      <c r="FP460" s="237"/>
      <c r="FQ460" s="237"/>
      <c r="FR460" s="237"/>
      <c r="FS460" s="237"/>
      <c r="FT460" s="237"/>
      <c r="FU460" s="237"/>
      <c r="FV460" s="237"/>
      <c r="FW460" s="237"/>
      <c r="FX460" s="237"/>
      <c r="FY460" s="237"/>
      <c r="FZ460" s="237"/>
      <c r="GA460" s="237"/>
      <c r="GB460" s="237"/>
      <c r="GC460" s="237"/>
      <c r="GD460" s="237"/>
      <c r="GE460" s="237"/>
      <c r="GF460" s="237"/>
      <c r="GG460" s="237"/>
      <c r="GH460" s="237"/>
      <c r="GI460" s="237"/>
      <c r="GJ460" s="237"/>
      <c r="GK460" s="237"/>
      <c r="GL460" s="237"/>
      <c r="GM460" s="237"/>
      <c r="GN460" s="237"/>
      <c r="GO460" s="237"/>
      <c r="GP460" s="237"/>
      <c r="GQ460" s="237"/>
    </row>
    <row r="461" spans="1:199" s="81" customFormat="1" ht="15" customHeight="1">
      <c r="A461" s="126" t="s">
        <v>2461</v>
      </c>
      <c r="B461" s="247" t="s">
        <v>5782</v>
      </c>
      <c r="C461" s="242">
        <v>0</v>
      </c>
      <c r="D461" s="242">
        <v>0</v>
      </c>
      <c r="E461" s="242">
        <v>0</v>
      </c>
      <c r="F461" s="242">
        <v>0</v>
      </c>
      <c r="G461" s="242">
        <v>0</v>
      </c>
      <c r="H461" s="242">
        <v>0</v>
      </c>
      <c r="I461" s="242">
        <v>0</v>
      </c>
      <c r="J461" s="242">
        <v>0</v>
      </c>
      <c r="K461" s="242">
        <v>57.92</v>
      </c>
      <c r="L461" s="242">
        <v>9.46</v>
      </c>
      <c r="M461" s="242">
        <v>37.92</v>
      </c>
      <c r="N461" s="242">
        <v>98.9</v>
      </c>
      <c r="O461" s="242">
        <v>0</v>
      </c>
      <c r="P461" s="28"/>
      <c r="Q461" s="242">
        <f>SUM(D461:O461)</f>
        <v>204.2</v>
      </c>
      <c r="R461" s="242">
        <f>IF($R$19&lt;1,0,Q461/$R$19)</f>
        <v>0.704137931034483</v>
      </c>
      <c r="S461" s="243"/>
      <c r="T461" s="351">
        <f>IF(Q461=0,0,1)+IF(C461=0,0,1)+IF(D461=0,0,1)+IF(E461=0,0,1)+IF(F461=0,0,1)+IF(G461=0,0,1)+IF(H461=0,0,1)+IF(I461=0,0,1)+IF(J461=0,0,1)+IF(K461=0,0,1)+IF(L461=0,0,1)+IF(M461=0,0,1)+IF(N461=0,0,1)+IF(O461=0,0,1)</f>
        <v>5</v>
      </c>
      <c r="U461" s="237"/>
      <c r="V461" s="237"/>
      <c r="W461" s="237"/>
      <c r="X461" s="237"/>
      <c r="Y461" s="237"/>
      <c r="Z461" s="237"/>
      <c r="AA461" s="237"/>
      <c r="AB461" s="237"/>
      <c r="AC461" s="237"/>
      <c r="AD461" s="237"/>
      <c r="AE461" s="237"/>
      <c r="AF461" s="237"/>
      <c r="AG461" s="237"/>
      <c r="AH461" s="237"/>
      <c r="AI461" s="237"/>
      <c r="AJ461" s="237"/>
      <c r="AK461" s="237"/>
      <c r="AL461" s="237"/>
      <c r="AM461" s="237"/>
      <c r="AN461" s="237"/>
      <c r="AO461" s="237"/>
      <c r="AP461" s="237"/>
      <c r="AQ461" s="237"/>
      <c r="AR461" s="237"/>
      <c r="AS461" s="237"/>
      <c r="AT461" s="237"/>
      <c r="AU461" s="237"/>
      <c r="AV461" s="237"/>
      <c r="AW461" s="237"/>
      <c r="AX461" s="237"/>
      <c r="AY461" s="237"/>
      <c r="AZ461" s="237"/>
      <c r="BA461" s="237"/>
      <c r="BB461" s="237"/>
      <c r="BC461" s="237"/>
      <c r="BD461" s="237"/>
      <c r="BE461" s="237"/>
      <c r="BF461" s="237"/>
      <c r="BG461" s="237"/>
      <c r="BH461" s="237"/>
      <c r="BI461" s="237"/>
      <c r="BJ461" s="237"/>
      <c r="BK461" s="237"/>
      <c r="BL461" s="237"/>
      <c r="BM461" s="237"/>
      <c r="BN461" s="237"/>
      <c r="BO461" s="237"/>
      <c r="BP461" s="237"/>
      <c r="BQ461" s="237"/>
      <c r="BR461" s="237"/>
      <c r="BS461" s="237"/>
      <c r="BT461" s="237"/>
      <c r="BU461" s="237"/>
      <c r="BV461" s="237"/>
      <c r="BW461" s="237"/>
      <c r="BX461" s="237"/>
      <c r="BY461" s="237"/>
      <c r="BZ461" s="237"/>
      <c r="CA461" s="237"/>
      <c r="CB461" s="237"/>
      <c r="CC461" s="237"/>
      <c r="CD461" s="237"/>
      <c r="CE461" s="237"/>
      <c r="CF461" s="237"/>
      <c r="CG461" s="237"/>
      <c r="CH461" s="237"/>
      <c r="CI461" s="237"/>
      <c r="CJ461" s="237"/>
      <c r="CK461" s="237"/>
      <c r="CL461" s="237"/>
      <c r="CM461" s="237"/>
      <c r="CN461" s="237"/>
      <c r="CO461" s="237"/>
      <c r="CP461" s="237"/>
      <c r="CQ461" s="237"/>
      <c r="CR461" s="237"/>
      <c r="CS461" s="237"/>
      <c r="CT461" s="237"/>
      <c r="CU461" s="237"/>
      <c r="CV461" s="237"/>
      <c r="CW461" s="237"/>
      <c r="CX461" s="237"/>
      <c r="CY461" s="237"/>
      <c r="CZ461" s="237"/>
      <c r="DA461" s="237"/>
      <c r="DB461" s="237"/>
      <c r="DC461" s="237"/>
      <c r="DD461" s="237"/>
      <c r="DE461" s="237"/>
      <c r="DF461" s="237"/>
      <c r="DG461" s="237"/>
      <c r="DH461" s="237"/>
      <c r="DI461" s="237"/>
      <c r="DJ461" s="237"/>
      <c r="DK461" s="237"/>
      <c r="DL461" s="237"/>
      <c r="DM461" s="237"/>
      <c r="DN461" s="237"/>
      <c r="DO461" s="237"/>
      <c r="DP461" s="237"/>
      <c r="DQ461" s="237"/>
      <c r="DR461" s="237"/>
      <c r="DS461" s="237"/>
      <c r="DT461" s="237"/>
      <c r="DU461" s="237"/>
      <c r="DV461" s="237"/>
      <c r="DW461" s="237"/>
      <c r="DX461" s="237"/>
      <c r="DY461" s="237"/>
      <c r="DZ461" s="237"/>
      <c r="EA461" s="237"/>
      <c r="EB461" s="237"/>
      <c r="EC461" s="237"/>
      <c r="ED461" s="237"/>
      <c r="EE461" s="237"/>
      <c r="EF461" s="237"/>
      <c r="EG461" s="237"/>
      <c r="EH461" s="237"/>
      <c r="EI461" s="237"/>
      <c r="EJ461" s="237"/>
      <c r="EK461" s="237"/>
      <c r="EL461" s="237"/>
      <c r="EM461" s="237"/>
      <c r="EN461" s="237"/>
      <c r="EO461" s="237"/>
      <c r="EP461" s="237"/>
      <c r="EQ461" s="237"/>
      <c r="ER461" s="237"/>
      <c r="ES461" s="237"/>
      <c r="ET461" s="237"/>
      <c r="EU461" s="237"/>
      <c r="EV461" s="237"/>
      <c r="EW461" s="237"/>
      <c r="EX461" s="237"/>
      <c r="EY461" s="237"/>
      <c r="EZ461" s="237"/>
      <c r="FA461" s="237"/>
      <c r="FB461" s="237"/>
      <c r="FC461" s="237"/>
      <c r="FD461" s="237"/>
      <c r="FE461" s="237"/>
      <c r="FF461" s="237"/>
      <c r="FG461" s="237"/>
      <c r="FH461" s="237"/>
      <c r="FI461" s="237"/>
      <c r="FJ461" s="237"/>
      <c r="FK461" s="237"/>
      <c r="FL461" s="237"/>
      <c r="FM461" s="237"/>
      <c r="FN461" s="237"/>
      <c r="FO461" s="237"/>
      <c r="FP461" s="237"/>
      <c r="FQ461" s="237"/>
      <c r="FR461" s="237"/>
      <c r="FS461" s="237"/>
      <c r="FT461" s="237"/>
      <c r="FU461" s="237"/>
      <c r="FV461" s="237"/>
      <c r="FW461" s="237"/>
      <c r="FX461" s="237"/>
      <c r="FY461" s="237"/>
      <c r="FZ461" s="237"/>
      <c r="GA461" s="237"/>
      <c r="GB461" s="237"/>
      <c r="GC461" s="237"/>
      <c r="GD461" s="237"/>
      <c r="GE461" s="237"/>
      <c r="GF461" s="237"/>
      <c r="GG461" s="237"/>
      <c r="GH461" s="237"/>
      <c r="GI461" s="237"/>
      <c r="GJ461" s="237"/>
      <c r="GK461" s="237"/>
      <c r="GL461" s="237"/>
      <c r="GM461" s="237"/>
      <c r="GN461" s="237"/>
      <c r="GO461" s="237"/>
      <c r="GP461" s="237"/>
      <c r="GQ461" s="237"/>
    </row>
    <row r="462" spans="1:199" s="81" customFormat="1" ht="15" hidden="1">
      <c r="A462" s="126" t="s">
        <v>2462</v>
      </c>
      <c r="B462" s="247" t="s">
        <v>5783</v>
      </c>
      <c r="C462" s="242">
        <v>0</v>
      </c>
      <c r="D462" s="242">
        <v>0</v>
      </c>
      <c r="E462" s="242">
        <v>0</v>
      </c>
      <c r="F462" s="242">
        <v>0</v>
      </c>
      <c r="G462" s="242">
        <v>0</v>
      </c>
      <c r="H462" s="242">
        <v>0</v>
      </c>
      <c r="I462" s="242">
        <v>0</v>
      </c>
      <c r="J462" s="242">
        <v>0</v>
      </c>
      <c r="K462" s="242">
        <v>0</v>
      </c>
      <c r="L462" s="242">
        <v>0</v>
      </c>
      <c r="M462" s="242">
        <v>0</v>
      </c>
      <c r="N462" s="242">
        <v>0</v>
      </c>
      <c r="O462" s="242">
        <v>0</v>
      </c>
      <c r="P462" s="28"/>
      <c r="Q462" s="242">
        <f>SUM(D462:O462)</f>
        <v>0</v>
      </c>
      <c r="R462" s="242">
        <f>IF($R$19&lt;1,0,Q462/$R$19)</f>
        <v>0</v>
      </c>
      <c r="S462" s="243"/>
      <c r="T462" s="351">
        <f>IF(Q462=0,0,1)+IF(C462=0,0,1)+IF(D462=0,0,1)+IF(E462=0,0,1)+IF(F462=0,0,1)+IF(G462=0,0,1)+IF(H462=0,0,1)+IF(I462=0,0,1)+IF(J462=0,0,1)+IF(K462=0,0,1)+IF(L462=0,0,1)+IF(M462=0,0,1)+IF(N462=0,0,1)+IF(O462=0,0,1)</f>
        <v>0</v>
      </c>
      <c r="U462" s="237"/>
      <c r="V462" s="237"/>
      <c r="W462" s="237"/>
      <c r="X462" s="237"/>
      <c r="Y462" s="237"/>
      <c r="Z462" s="237"/>
      <c r="AA462" s="237"/>
      <c r="AB462" s="237"/>
      <c r="AC462" s="237"/>
      <c r="AD462" s="237"/>
      <c r="AE462" s="237"/>
      <c r="AF462" s="237"/>
      <c r="AG462" s="237"/>
      <c r="AH462" s="237"/>
      <c r="AI462" s="237"/>
      <c r="AJ462" s="237"/>
      <c r="AK462" s="237"/>
      <c r="AL462" s="237"/>
      <c r="AM462" s="237"/>
      <c r="AN462" s="237"/>
      <c r="AO462" s="237"/>
      <c r="AP462" s="237"/>
      <c r="AQ462" s="237"/>
      <c r="AR462" s="237"/>
      <c r="AS462" s="237"/>
      <c r="AT462" s="237"/>
      <c r="AU462" s="237"/>
      <c r="AV462" s="237"/>
      <c r="AW462" s="237"/>
      <c r="AX462" s="237"/>
      <c r="AY462" s="237"/>
      <c r="AZ462" s="237"/>
      <c r="BA462" s="237"/>
      <c r="BB462" s="237"/>
      <c r="BC462" s="237"/>
      <c r="BD462" s="237"/>
      <c r="BE462" s="237"/>
      <c r="BF462" s="237"/>
      <c r="BG462" s="237"/>
      <c r="BH462" s="237"/>
      <c r="BI462" s="237"/>
      <c r="BJ462" s="237"/>
      <c r="BK462" s="237"/>
      <c r="BL462" s="237"/>
      <c r="BM462" s="237"/>
      <c r="BN462" s="237"/>
      <c r="BO462" s="237"/>
      <c r="BP462" s="237"/>
      <c r="BQ462" s="237"/>
      <c r="BR462" s="237"/>
      <c r="BS462" s="237"/>
      <c r="BT462" s="237"/>
      <c r="BU462" s="237"/>
      <c r="BV462" s="237"/>
      <c r="BW462" s="237"/>
      <c r="BX462" s="237"/>
      <c r="BY462" s="237"/>
      <c r="BZ462" s="237"/>
      <c r="CA462" s="237"/>
      <c r="CB462" s="237"/>
      <c r="CC462" s="237"/>
      <c r="CD462" s="237"/>
      <c r="CE462" s="237"/>
      <c r="CF462" s="237"/>
      <c r="CG462" s="237"/>
      <c r="CH462" s="237"/>
      <c r="CI462" s="237"/>
      <c r="CJ462" s="237"/>
      <c r="CK462" s="237"/>
      <c r="CL462" s="237"/>
      <c r="CM462" s="237"/>
      <c r="CN462" s="237"/>
      <c r="CO462" s="237"/>
      <c r="CP462" s="237"/>
      <c r="CQ462" s="237"/>
      <c r="CR462" s="237"/>
      <c r="CS462" s="237"/>
      <c r="CT462" s="237"/>
      <c r="CU462" s="237"/>
      <c r="CV462" s="237"/>
      <c r="CW462" s="237"/>
      <c r="CX462" s="237"/>
      <c r="CY462" s="237"/>
      <c r="CZ462" s="237"/>
      <c r="DA462" s="237"/>
      <c r="DB462" s="237"/>
      <c r="DC462" s="237"/>
      <c r="DD462" s="237"/>
      <c r="DE462" s="237"/>
      <c r="DF462" s="237"/>
      <c r="DG462" s="237"/>
      <c r="DH462" s="237"/>
      <c r="DI462" s="237"/>
      <c r="DJ462" s="237"/>
      <c r="DK462" s="237"/>
      <c r="DL462" s="237"/>
      <c r="DM462" s="237"/>
      <c r="DN462" s="237"/>
      <c r="DO462" s="237"/>
      <c r="DP462" s="237"/>
      <c r="DQ462" s="237"/>
      <c r="DR462" s="237"/>
      <c r="DS462" s="237"/>
      <c r="DT462" s="237"/>
      <c r="DU462" s="237"/>
      <c r="DV462" s="237"/>
      <c r="DW462" s="237"/>
      <c r="DX462" s="237"/>
      <c r="DY462" s="237"/>
      <c r="DZ462" s="237"/>
      <c r="EA462" s="237"/>
      <c r="EB462" s="237"/>
      <c r="EC462" s="237"/>
      <c r="ED462" s="237"/>
      <c r="EE462" s="237"/>
      <c r="EF462" s="237"/>
      <c r="EG462" s="237"/>
      <c r="EH462" s="237"/>
      <c r="EI462" s="237"/>
      <c r="EJ462" s="237"/>
      <c r="EK462" s="237"/>
      <c r="EL462" s="237"/>
      <c r="EM462" s="237"/>
      <c r="EN462" s="237"/>
      <c r="EO462" s="237"/>
      <c r="EP462" s="237"/>
      <c r="EQ462" s="237"/>
      <c r="ER462" s="237"/>
      <c r="ES462" s="237"/>
      <c r="ET462" s="237"/>
      <c r="EU462" s="237"/>
      <c r="EV462" s="237"/>
      <c r="EW462" s="237"/>
      <c r="EX462" s="237"/>
      <c r="EY462" s="237"/>
      <c r="EZ462" s="237"/>
      <c r="FA462" s="237"/>
      <c r="FB462" s="237"/>
      <c r="FC462" s="237"/>
      <c r="FD462" s="237"/>
      <c r="FE462" s="237"/>
      <c r="FF462" s="237"/>
      <c r="FG462" s="237"/>
      <c r="FH462" s="237"/>
      <c r="FI462" s="237"/>
      <c r="FJ462" s="237"/>
      <c r="FK462" s="237"/>
      <c r="FL462" s="237"/>
      <c r="FM462" s="237"/>
      <c r="FN462" s="237"/>
      <c r="FO462" s="237"/>
      <c r="FP462" s="237"/>
      <c r="FQ462" s="237"/>
      <c r="FR462" s="237"/>
      <c r="FS462" s="237"/>
      <c r="FT462" s="237"/>
      <c r="FU462" s="237"/>
      <c r="FV462" s="237"/>
      <c r="FW462" s="237"/>
      <c r="FX462" s="237"/>
      <c r="FY462" s="237"/>
      <c r="FZ462" s="237"/>
      <c r="GA462" s="237"/>
      <c r="GB462" s="237"/>
      <c r="GC462" s="237"/>
      <c r="GD462" s="237"/>
      <c r="GE462" s="237"/>
      <c r="GF462" s="237"/>
      <c r="GG462" s="237"/>
      <c r="GH462" s="237"/>
      <c r="GI462" s="237"/>
      <c r="GJ462" s="237"/>
      <c r="GK462" s="237"/>
      <c r="GL462" s="237"/>
      <c r="GM462" s="237"/>
      <c r="GN462" s="237"/>
      <c r="GO462" s="237"/>
      <c r="GP462" s="237"/>
      <c r="GQ462" s="237"/>
    </row>
    <row r="463" spans="1:199" s="81" customFormat="1" ht="15" customHeight="1">
      <c r="A463" s="126" t="s">
        <v>2463</v>
      </c>
      <c r="B463" s="247" t="s">
        <v>5784</v>
      </c>
      <c r="C463" s="242">
        <v>0</v>
      </c>
      <c r="D463" s="242">
        <v>0</v>
      </c>
      <c r="E463" s="242">
        <v>0</v>
      </c>
      <c r="F463" s="242">
        <v>0</v>
      </c>
      <c r="G463" s="242">
        <v>0</v>
      </c>
      <c r="H463" s="242">
        <v>0</v>
      </c>
      <c r="I463" s="242">
        <v>0</v>
      </c>
      <c r="J463" s="242">
        <v>0</v>
      </c>
      <c r="K463" s="242">
        <v>0</v>
      </c>
      <c r="L463" s="242">
        <v>0</v>
      </c>
      <c r="M463" s="242">
        <v>0</v>
      </c>
      <c r="N463" s="242">
        <v>0</v>
      </c>
      <c r="O463" s="242">
        <v>2560</v>
      </c>
      <c r="P463" s="28"/>
      <c r="Q463" s="242">
        <f>SUM(D463:O463)</f>
        <v>2560</v>
      </c>
      <c r="R463" s="242">
        <f>IF($R$19&lt;1,0,Q463/$R$19)</f>
        <v>8.82758620689655</v>
      </c>
      <c r="S463" s="243"/>
      <c r="T463" s="351">
        <f>IF(Q463=0,0,1)+IF(C463=0,0,1)+IF(D463=0,0,1)+IF(E463=0,0,1)+IF(F463=0,0,1)+IF(G463=0,0,1)+IF(H463=0,0,1)+IF(I463=0,0,1)+IF(J463=0,0,1)+IF(K463=0,0,1)+IF(L463=0,0,1)+IF(M463=0,0,1)+IF(N463=0,0,1)+IF(O463=0,0,1)</f>
        <v>2</v>
      </c>
      <c r="U463" s="237"/>
      <c r="V463" s="237"/>
      <c r="W463" s="237"/>
      <c r="X463" s="237"/>
      <c r="Y463" s="237"/>
      <c r="Z463" s="237"/>
      <c r="AA463" s="237"/>
      <c r="AB463" s="237"/>
      <c r="AC463" s="237"/>
      <c r="AD463" s="237"/>
      <c r="AE463" s="237"/>
      <c r="AF463" s="237"/>
      <c r="AG463" s="237"/>
      <c r="AH463" s="237"/>
      <c r="AI463" s="237"/>
      <c r="AJ463" s="237"/>
      <c r="AK463" s="237"/>
      <c r="AL463" s="237"/>
      <c r="AM463" s="237"/>
      <c r="AN463" s="237"/>
      <c r="AO463" s="237"/>
      <c r="AP463" s="237"/>
      <c r="AQ463" s="237"/>
      <c r="AR463" s="237"/>
      <c r="AS463" s="237"/>
      <c r="AT463" s="237"/>
      <c r="AU463" s="237"/>
      <c r="AV463" s="237"/>
      <c r="AW463" s="237"/>
      <c r="AX463" s="237"/>
      <c r="AY463" s="237"/>
      <c r="AZ463" s="237"/>
      <c r="BA463" s="237"/>
      <c r="BB463" s="237"/>
      <c r="BC463" s="237"/>
      <c r="BD463" s="237"/>
      <c r="BE463" s="237"/>
      <c r="BF463" s="237"/>
      <c r="BG463" s="237"/>
      <c r="BH463" s="237"/>
      <c r="BI463" s="237"/>
      <c r="BJ463" s="237"/>
      <c r="BK463" s="237"/>
      <c r="BL463" s="237"/>
      <c r="BM463" s="237"/>
      <c r="BN463" s="237"/>
      <c r="BO463" s="237"/>
      <c r="BP463" s="237"/>
      <c r="BQ463" s="237"/>
      <c r="BR463" s="237"/>
      <c r="BS463" s="237"/>
      <c r="BT463" s="237"/>
      <c r="BU463" s="237"/>
      <c r="BV463" s="237"/>
      <c r="BW463" s="237"/>
      <c r="BX463" s="237"/>
      <c r="BY463" s="237"/>
      <c r="BZ463" s="237"/>
      <c r="CA463" s="237"/>
      <c r="CB463" s="237"/>
      <c r="CC463" s="237"/>
      <c r="CD463" s="237"/>
      <c r="CE463" s="237"/>
      <c r="CF463" s="237"/>
      <c r="CG463" s="237"/>
      <c r="CH463" s="237"/>
      <c r="CI463" s="237"/>
      <c r="CJ463" s="237"/>
      <c r="CK463" s="237"/>
      <c r="CL463" s="237"/>
      <c r="CM463" s="237"/>
      <c r="CN463" s="237"/>
      <c r="CO463" s="237"/>
      <c r="CP463" s="237"/>
      <c r="CQ463" s="237"/>
      <c r="CR463" s="237"/>
      <c r="CS463" s="237"/>
      <c r="CT463" s="237"/>
      <c r="CU463" s="237"/>
      <c r="CV463" s="237"/>
      <c r="CW463" s="237"/>
      <c r="CX463" s="237"/>
      <c r="CY463" s="237"/>
      <c r="CZ463" s="237"/>
      <c r="DA463" s="237"/>
      <c r="DB463" s="237"/>
      <c r="DC463" s="237"/>
      <c r="DD463" s="237"/>
      <c r="DE463" s="237"/>
      <c r="DF463" s="237"/>
      <c r="DG463" s="237"/>
      <c r="DH463" s="237"/>
      <c r="DI463" s="237"/>
      <c r="DJ463" s="237"/>
      <c r="DK463" s="237"/>
      <c r="DL463" s="237"/>
      <c r="DM463" s="237"/>
      <c r="DN463" s="237"/>
      <c r="DO463" s="237"/>
      <c r="DP463" s="237"/>
      <c r="DQ463" s="237"/>
      <c r="DR463" s="237"/>
      <c r="DS463" s="237"/>
      <c r="DT463" s="237"/>
      <c r="DU463" s="237"/>
      <c r="DV463" s="237"/>
      <c r="DW463" s="237"/>
      <c r="DX463" s="237"/>
      <c r="DY463" s="237"/>
      <c r="DZ463" s="237"/>
      <c r="EA463" s="237"/>
      <c r="EB463" s="237"/>
      <c r="EC463" s="237"/>
      <c r="ED463" s="237"/>
      <c r="EE463" s="237"/>
      <c r="EF463" s="237"/>
      <c r="EG463" s="237"/>
      <c r="EH463" s="237"/>
      <c r="EI463" s="237"/>
      <c r="EJ463" s="237"/>
      <c r="EK463" s="237"/>
      <c r="EL463" s="237"/>
      <c r="EM463" s="237"/>
      <c r="EN463" s="237"/>
      <c r="EO463" s="237"/>
      <c r="EP463" s="237"/>
      <c r="EQ463" s="237"/>
      <c r="ER463" s="237"/>
      <c r="ES463" s="237"/>
      <c r="ET463" s="237"/>
      <c r="EU463" s="237"/>
      <c r="EV463" s="237"/>
      <c r="EW463" s="237"/>
      <c r="EX463" s="237"/>
      <c r="EY463" s="237"/>
      <c r="EZ463" s="237"/>
      <c r="FA463" s="237"/>
      <c r="FB463" s="237"/>
      <c r="FC463" s="237"/>
      <c r="FD463" s="237"/>
      <c r="FE463" s="237"/>
      <c r="FF463" s="237"/>
      <c r="FG463" s="237"/>
      <c r="FH463" s="237"/>
      <c r="FI463" s="237"/>
      <c r="FJ463" s="237"/>
      <c r="FK463" s="237"/>
      <c r="FL463" s="237"/>
      <c r="FM463" s="237"/>
      <c r="FN463" s="237"/>
      <c r="FO463" s="237"/>
      <c r="FP463" s="237"/>
      <c r="FQ463" s="237"/>
      <c r="FR463" s="237"/>
      <c r="FS463" s="237"/>
      <c r="FT463" s="237"/>
      <c r="FU463" s="237"/>
      <c r="FV463" s="237"/>
      <c r="FW463" s="237"/>
      <c r="FX463" s="237"/>
      <c r="FY463" s="237"/>
      <c r="FZ463" s="237"/>
      <c r="GA463" s="237"/>
      <c r="GB463" s="237"/>
      <c r="GC463" s="237"/>
      <c r="GD463" s="237"/>
      <c r="GE463" s="237"/>
      <c r="GF463" s="237"/>
      <c r="GG463" s="237"/>
      <c r="GH463" s="237"/>
      <c r="GI463" s="237"/>
      <c r="GJ463" s="237"/>
      <c r="GK463" s="237"/>
      <c r="GL463" s="237"/>
      <c r="GM463" s="237"/>
      <c r="GN463" s="237"/>
      <c r="GO463" s="237"/>
      <c r="GP463" s="237"/>
      <c r="GQ463" s="237"/>
    </row>
    <row r="464" spans="1:199" s="81" customFormat="1" ht="15" hidden="1">
      <c r="A464" s="126" t="s">
        <v>2464</v>
      </c>
      <c r="B464" s="247" t="s">
        <v>5785</v>
      </c>
      <c r="C464" s="242">
        <v>0</v>
      </c>
      <c r="D464" s="242">
        <v>0</v>
      </c>
      <c r="E464" s="242">
        <v>0</v>
      </c>
      <c r="F464" s="242">
        <v>0</v>
      </c>
      <c r="G464" s="242">
        <v>0</v>
      </c>
      <c r="H464" s="242">
        <v>0</v>
      </c>
      <c r="I464" s="242">
        <v>0</v>
      </c>
      <c r="J464" s="242">
        <v>0</v>
      </c>
      <c r="K464" s="242">
        <v>0</v>
      </c>
      <c r="L464" s="242">
        <v>0</v>
      </c>
      <c r="M464" s="242">
        <v>0</v>
      </c>
      <c r="N464" s="242">
        <v>0</v>
      </c>
      <c r="O464" s="242">
        <v>0</v>
      </c>
      <c r="P464" s="28"/>
      <c r="Q464" s="242">
        <f>SUM(D464:O464)</f>
        <v>0</v>
      </c>
      <c r="R464" s="242">
        <f>IF($R$19&lt;1,0,Q464/$R$19)</f>
        <v>0</v>
      </c>
      <c r="S464" s="243"/>
      <c r="T464" s="351">
        <f>IF(Q464=0,0,1)+IF(C464=0,0,1)+IF(D464=0,0,1)+IF(E464=0,0,1)+IF(F464=0,0,1)+IF(G464=0,0,1)+IF(H464=0,0,1)+IF(I464=0,0,1)+IF(J464=0,0,1)+IF(K464=0,0,1)+IF(L464=0,0,1)+IF(M464=0,0,1)+IF(N464=0,0,1)+IF(O464=0,0,1)</f>
        <v>0</v>
      </c>
      <c r="U464" s="237"/>
      <c r="V464" s="237"/>
      <c r="W464" s="237"/>
      <c r="X464" s="237"/>
      <c r="Y464" s="237"/>
      <c r="Z464" s="237"/>
      <c r="AA464" s="237"/>
      <c r="AB464" s="237"/>
      <c r="AC464" s="237"/>
      <c r="AD464" s="237"/>
      <c r="AE464" s="237"/>
      <c r="AF464" s="237"/>
      <c r="AG464" s="237"/>
      <c r="AH464" s="237"/>
      <c r="AI464" s="237"/>
      <c r="AJ464" s="237"/>
      <c r="AK464" s="237"/>
      <c r="AL464" s="237"/>
      <c r="AM464" s="237"/>
      <c r="AN464" s="237"/>
      <c r="AO464" s="237"/>
      <c r="AP464" s="237"/>
      <c r="AQ464" s="237"/>
      <c r="AR464" s="237"/>
      <c r="AS464" s="237"/>
      <c r="AT464" s="237"/>
      <c r="AU464" s="237"/>
      <c r="AV464" s="237"/>
      <c r="AW464" s="237"/>
      <c r="AX464" s="237"/>
      <c r="AY464" s="237"/>
      <c r="AZ464" s="237"/>
      <c r="BA464" s="237"/>
      <c r="BB464" s="237"/>
      <c r="BC464" s="237"/>
      <c r="BD464" s="237"/>
      <c r="BE464" s="237"/>
      <c r="BF464" s="237"/>
      <c r="BG464" s="237"/>
      <c r="BH464" s="237"/>
      <c r="BI464" s="237"/>
      <c r="BJ464" s="237"/>
      <c r="BK464" s="237"/>
      <c r="BL464" s="237"/>
      <c r="BM464" s="237"/>
      <c r="BN464" s="237"/>
      <c r="BO464" s="237"/>
      <c r="BP464" s="237"/>
      <c r="BQ464" s="237"/>
      <c r="BR464" s="237"/>
      <c r="BS464" s="237"/>
      <c r="BT464" s="237"/>
      <c r="BU464" s="237"/>
      <c r="BV464" s="237"/>
      <c r="BW464" s="237"/>
      <c r="BX464" s="237"/>
      <c r="BY464" s="237"/>
      <c r="BZ464" s="237"/>
      <c r="CA464" s="237"/>
      <c r="CB464" s="237"/>
      <c r="CC464" s="237"/>
      <c r="CD464" s="237"/>
      <c r="CE464" s="237"/>
      <c r="CF464" s="237"/>
      <c r="CG464" s="237"/>
      <c r="CH464" s="237"/>
      <c r="CI464" s="237"/>
      <c r="CJ464" s="237"/>
      <c r="CK464" s="237"/>
      <c r="CL464" s="237"/>
      <c r="CM464" s="237"/>
      <c r="CN464" s="237"/>
      <c r="CO464" s="237"/>
      <c r="CP464" s="237"/>
      <c r="CQ464" s="237"/>
      <c r="CR464" s="237"/>
      <c r="CS464" s="237"/>
      <c r="CT464" s="237"/>
      <c r="CU464" s="237"/>
      <c r="CV464" s="237"/>
      <c r="CW464" s="237"/>
      <c r="CX464" s="237"/>
      <c r="CY464" s="237"/>
      <c r="CZ464" s="237"/>
      <c r="DA464" s="237"/>
      <c r="DB464" s="237"/>
      <c r="DC464" s="237"/>
      <c r="DD464" s="237"/>
      <c r="DE464" s="237"/>
      <c r="DF464" s="237"/>
      <c r="DG464" s="237"/>
      <c r="DH464" s="237"/>
      <c r="DI464" s="237"/>
      <c r="DJ464" s="237"/>
      <c r="DK464" s="237"/>
      <c r="DL464" s="237"/>
      <c r="DM464" s="237"/>
      <c r="DN464" s="237"/>
      <c r="DO464" s="237"/>
      <c r="DP464" s="237"/>
      <c r="DQ464" s="237"/>
      <c r="DR464" s="237"/>
      <c r="DS464" s="237"/>
      <c r="DT464" s="237"/>
      <c r="DU464" s="237"/>
      <c r="DV464" s="237"/>
      <c r="DW464" s="237"/>
      <c r="DX464" s="237"/>
      <c r="DY464" s="237"/>
      <c r="DZ464" s="237"/>
      <c r="EA464" s="237"/>
      <c r="EB464" s="237"/>
      <c r="EC464" s="237"/>
      <c r="ED464" s="237"/>
      <c r="EE464" s="237"/>
      <c r="EF464" s="237"/>
      <c r="EG464" s="237"/>
      <c r="EH464" s="237"/>
      <c r="EI464" s="237"/>
      <c r="EJ464" s="237"/>
      <c r="EK464" s="237"/>
      <c r="EL464" s="237"/>
      <c r="EM464" s="237"/>
      <c r="EN464" s="237"/>
      <c r="EO464" s="237"/>
      <c r="EP464" s="237"/>
      <c r="EQ464" s="237"/>
      <c r="ER464" s="237"/>
      <c r="ES464" s="237"/>
      <c r="ET464" s="237"/>
      <c r="EU464" s="237"/>
      <c r="EV464" s="237"/>
      <c r="EW464" s="237"/>
      <c r="EX464" s="237"/>
      <c r="EY464" s="237"/>
      <c r="EZ464" s="237"/>
      <c r="FA464" s="237"/>
      <c r="FB464" s="237"/>
      <c r="FC464" s="237"/>
      <c r="FD464" s="237"/>
      <c r="FE464" s="237"/>
      <c r="FF464" s="237"/>
      <c r="FG464" s="237"/>
      <c r="FH464" s="237"/>
      <c r="FI464" s="237"/>
      <c r="FJ464" s="237"/>
      <c r="FK464" s="237"/>
      <c r="FL464" s="237"/>
      <c r="FM464" s="237"/>
      <c r="FN464" s="237"/>
      <c r="FO464" s="237"/>
      <c r="FP464" s="237"/>
      <c r="FQ464" s="237"/>
      <c r="FR464" s="237"/>
      <c r="FS464" s="237"/>
      <c r="FT464" s="237"/>
      <c r="FU464" s="237"/>
      <c r="FV464" s="237"/>
      <c r="FW464" s="237"/>
      <c r="FX464" s="237"/>
      <c r="FY464" s="237"/>
      <c r="FZ464" s="237"/>
      <c r="GA464" s="237"/>
      <c r="GB464" s="237"/>
      <c r="GC464" s="237"/>
      <c r="GD464" s="237"/>
      <c r="GE464" s="237"/>
      <c r="GF464" s="237"/>
      <c r="GG464" s="237"/>
      <c r="GH464" s="237"/>
      <c r="GI464" s="237"/>
      <c r="GJ464" s="237"/>
      <c r="GK464" s="237"/>
      <c r="GL464" s="237"/>
      <c r="GM464" s="237"/>
      <c r="GN464" s="237"/>
      <c r="GO464" s="237"/>
      <c r="GP464" s="237"/>
      <c r="GQ464" s="237"/>
    </row>
    <row r="465" spans="1:199" s="81" customFormat="1" ht="15" hidden="1">
      <c r="A465" s="126" t="s">
        <v>2465</v>
      </c>
      <c r="B465" s="247" t="s">
        <v>5786</v>
      </c>
      <c r="C465" s="242">
        <v>0</v>
      </c>
      <c r="D465" s="242">
        <v>0</v>
      </c>
      <c r="E465" s="242">
        <v>0</v>
      </c>
      <c r="F465" s="242">
        <v>0</v>
      </c>
      <c r="G465" s="242">
        <v>0</v>
      </c>
      <c r="H465" s="242">
        <v>0</v>
      </c>
      <c r="I465" s="242">
        <v>0</v>
      </c>
      <c r="J465" s="242">
        <v>0</v>
      </c>
      <c r="K465" s="242">
        <v>0</v>
      </c>
      <c r="L465" s="242">
        <v>0</v>
      </c>
      <c r="M465" s="242">
        <v>0</v>
      </c>
      <c r="N465" s="242">
        <v>0</v>
      </c>
      <c r="O465" s="242">
        <v>0</v>
      </c>
      <c r="P465" s="28"/>
      <c r="Q465" s="242">
        <f>SUM(D465:O465)</f>
        <v>0</v>
      </c>
      <c r="R465" s="242">
        <f>IF($R$19&lt;1,0,Q465/$R$19)</f>
        <v>0</v>
      </c>
      <c r="S465" s="243"/>
      <c r="T465" s="351">
        <f>IF(Q465=0,0,1)+IF(C465=0,0,1)+IF(D465=0,0,1)+IF(E465=0,0,1)+IF(F465=0,0,1)+IF(G465=0,0,1)+IF(H465=0,0,1)+IF(I465=0,0,1)+IF(J465=0,0,1)+IF(K465=0,0,1)+IF(L465=0,0,1)+IF(M465=0,0,1)+IF(N465=0,0,1)+IF(O465=0,0,1)</f>
        <v>0</v>
      </c>
      <c r="U465" s="237"/>
      <c r="V465" s="237"/>
      <c r="W465" s="237"/>
      <c r="X465" s="237"/>
      <c r="Y465" s="237"/>
      <c r="Z465" s="237"/>
      <c r="AA465" s="237"/>
      <c r="AB465" s="237"/>
      <c r="AC465" s="237"/>
      <c r="AD465" s="237"/>
      <c r="AE465" s="237"/>
      <c r="AF465" s="237"/>
      <c r="AG465" s="237"/>
      <c r="AH465" s="237"/>
      <c r="AI465" s="237"/>
      <c r="AJ465" s="237"/>
      <c r="AK465" s="237"/>
      <c r="AL465" s="237"/>
      <c r="AM465" s="237"/>
      <c r="AN465" s="237"/>
      <c r="AO465" s="237"/>
      <c r="AP465" s="237"/>
      <c r="AQ465" s="237"/>
      <c r="AR465" s="237"/>
      <c r="AS465" s="237"/>
      <c r="AT465" s="237"/>
      <c r="AU465" s="237"/>
      <c r="AV465" s="237"/>
      <c r="AW465" s="237"/>
      <c r="AX465" s="237"/>
      <c r="AY465" s="237"/>
      <c r="AZ465" s="237"/>
      <c r="BA465" s="237"/>
      <c r="BB465" s="237"/>
      <c r="BC465" s="237"/>
      <c r="BD465" s="237"/>
      <c r="BE465" s="237"/>
      <c r="BF465" s="237"/>
      <c r="BG465" s="237"/>
      <c r="BH465" s="237"/>
      <c r="BI465" s="237"/>
      <c r="BJ465" s="237"/>
      <c r="BK465" s="237"/>
      <c r="BL465" s="237"/>
      <c r="BM465" s="237"/>
      <c r="BN465" s="237"/>
      <c r="BO465" s="237"/>
      <c r="BP465" s="237"/>
      <c r="BQ465" s="237"/>
      <c r="BR465" s="237"/>
      <c r="BS465" s="237"/>
      <c r="BT465" s="237"/>
      <c r="BU465" s="237"/>
      <c r="BV465" s="237"/>
      <c r="BW465" s="237"/>
      <c r="BX465" s="237"/>
      <c r="BY465" s="237"/>
      <c r="BZ465" s="237"/>
      <c r="CA465" s="237"/>
      <c r="CB465" s="237"/>
      <c r="CC465" s="237"/>
      <c r="CD465" s="237"/>
      <c r="CE465" s="237"/>
      <c r="CF465" s="237"/>
      <c r="CG465" s="237"/>
      <c r="CH465" s="237"/>
      <c r="CI465" s="237"/>
      <c r="CJ465" s="237"/>
      <c r="CK465" s="237"/>
      <c r="CL465" s="237"/>
      <c r="CM465" s="237"/>
      <c r="CN465" s="237"/>
      <c r="CO465" s="237"/>
      <c r="CP465" s="237"/>
      <c r="CQ465" s="237"/>
      <c r="CR465" s="237"/>
      <c r="CS465" s="237"/>
      <c r="CT465" s="237"/>
      <c r="CU465" s="237"/>
      <c r="CV465" s="237"/>
      <c r="CW465" s="237"/>
      <c r="CX465" s="237"/>
      <c r="CY465" s="237"/>
      <c r="CZ465" s="237"/>
      <c r="DA465" s="237"/>
      <c r="DB465" s="237"/>
      <c r="DC465" s="237"/>
      <c r="DD465" s="237"/>
      <c r="DE465" s="237"/>
      <c r="DF465" s="237"/>
      <c r="DG465" s="237"/>
      <c r="DH465" s="237"/>
      <c r="DI465" s="237"/>
      <c r="DJ465" s="237"/>
      <c r="DK465" s="237"/>
      <c r="DL465" s="237"/>
      <c r="DM465" s="237"/>
      <c r="DN465" s="237"/>
      <c r="DO465" s="237"/>
      <c r="DP465" s="237"/>
      <c r="DQ465" s="237"/>
      <c r="DR465" s="237"/>
      <c r="DS465" s="237"/>
      <c r="DT465" s="237"/>
      <c r="DU465" s="237"/>
      <c r="DV465" s="237"/>
      <c r="DW465" s="237"/>
      <c r="DX465" s="237"/>
      <c r="DY465" s="237"/>
      <c r="DZ465" s="237"/>
      <c r="EA465" s="237"/>
      <c r="EB465" s="237"/>
      <c r="EC465" s="237"/>
      <c r="ED465" s="237"/>
      <c r="EE465" s="237"/>
      <c r="EF465" s="237"/>
      <c r="EG465" s="237"/>
      <c r="EH465" s="237"/>
      <c r="EI465" s="237"/>
      <c r="EJ465" s="237"/>
      <c r="EK465" s="237"/>
      <c r="EL465" s="237"/>
      <c r="EM465" s="237"/>
      <c r="EN465" s="237"/>
      <c r="EO465" s="237"/>
      <c r="EP465" s="237"/>
      <c r="EQ465" s="237"/>
      <c r="ER465" s="237"/>
      <c r="ES465" s="237"/>
      <c r="ET465" s="237"/>
      <c r="EU465" s="237"/>
      <c r="EV465" s="237"/>
      <c r="EW465" s="237"/>
      <c r="EX465" s="237"/>
      <c r="EY465" s="237"/>
      <c r="EZ465" s="237"/>
      <c r="FA465" s="237"/>
      <c r="FB465" s="237"/>
      <c r="FC465" s="237"/>
      <c r="FD465" s="237"/>
      <c r="FE465" s="237"/>
      <c r="FF465" s="237"/>
      <c r="FG465" s="237"/>
      <c r="FH465" s="237"/>
      <c r="FI465" s="237"/>
      <c r="FJ465" s="237"/>
      <c r="FK465" s="237"/>
      <c r="FL465" s="237"/>
      <c r="FM465" s="237"/>
      <c r="FN465" s="237"/>
      <c r="FO465" s="237"/>
      <c r="FP465" s="237"/>
      <c r="FQ465" s="237"/>
      <c r="FR465" s="237"/>
      <c r="FS465" s="237"/>
      <c r="FT465" s="237"/>
      <c r="FU465" s="237"/>
      <c r="FV465" s="237"/>
      <c r="FW465" s="237"/>
      <c r="FX465" s="237"/>
      <c r="FY465" s="237"/>
      <c r="FZ465" s="237"/>
      <c r="GA465" s="237"/>
      <c r="GB465" s="237"/>
      <c r="GC465" s="237"/>
      <c r="GD465" s="237"/>
      <c r="GE465" s="237"/>
      <c r="GF465" s="237"/>
      <c r="GG465" s="237"/>
      <c r="GH465" s="237"/>
      <c r="GI465" s="237"/>
      <c r="GJ465" s="237"/>
      <c r="GK465" s="237"/>
      <c r="GL465" s="237"/>
      <c r="GM465" s="237"/>
      <c r="GN465" s="237"/>
      <c r="GO465" s="237"/>
      <c r="GP465" s="237"/>
      <c r="GQ465" s="237"/>
    </row>
    <row r="466" spans="1:199" s="81" customFormat="1" ht="15" customHeight="1">
      <c r="A466" s="126" t="s">
        <v>2466</v>
      </c>
      <c r="B466" s="247" t="s">
        <v>5787</v>
      </c>
      <c r="C466" s="242">
        <v>0</v>
      </c>
      <c r="D466" s="242">
        <v>0</v>
      </c>
      <c r="E466" s="242">
        <v>0</v>
      </c>
      <c r="F466" s="242">
        <v>0</v>
      </c>
      <c r="G466" s="242">
        <v>0</v>
      </c>
      <c r="H466" s="242">
        <v>0</v>
      </c>
      <c r="I466" s="242">
        <v>0</v>
      </c>
      <c r="J466" s="242">
        <v>0</v>
      </c>
      <c r="K466" s="242">
        <v>0</v>
      </c>
      <c r="L466" s="242">
        <v>950</v>
      </c>
      <c r="M466" s="242">
        <v>0</v>
      </c>
      <c r="N466" s="242">
        <v>0</v>
      </c>
      <c r="O466" s="242">
        <v>570</v>
      </c>
      <c r="P466" s="28"/>
      <c r="Q466" s="242">
        <f>SUM(D466:O466)</f>
        <v>1520</v>
      </c>
      <c r="R466" s="242">
        <f>IF($R$19&lt;1,0,Q466/$R$19)</f>
        <v>5.24137931034483</v>
      </c>
      <c r="S466" s="243"/>
      <c r="T466" s="351">
        <f>IF(Q466=0,0,1)+IF(C466=0,0,1)+IF(D466=0,0,1)+IF(E466=0,0,1)+IF(F466=0,0,1)+IF(G466=0,0,1)+IF(H466=0,0,1)+IF(I466=0,0,1)+IF(J466=0,0,1)+IF(K466=0,0,1)+IF(L466=0,0,1)+IF(M466=0,0,1)+IF(N466=0,0,1)+IF(O466=0,0,1)</f>
        <v>3</v>
      </c>
      <c r="U466" s="237"/>
      <c r="V466" s="237"/>
      <c r="W466" s="237"/>
      <c r="X466" s="237"/>
      <c r="Y466" s="237"/>
      <c r="Z466" s="237"/>
      <c r="AA466" s="237"/>
      <c r="AB466" s="237"/>
      <c r="AC466" s="237"/>
      <c r="AD466" s="237"/>
      <c r="AE466" s="237"/>
      <c r="AF466" s="237"/>
      <c r="AG466" s="237"/>
      <c r="AH466" s="237"/>
      <c r="AI466" s="237"/>
      <c r="AJ466" s="237"/>
      <c r="AK466" s="237"/>
      <c r="AL466" s="237"/>
      <c r="AM466" s="237"/>
      <c r="AN466" s="237"/>
      <c r="AO466" s="237"/>
      <c r="AP466" s="237"/>
      <c r="AQ466" s="237"/>
      <c r="AR466" s="237"/>
      <c r="AS466" s="237"/>
      <c r="AT466" s="237"/>
      <c r="AU466" s="237"/>
      <c r="AV466" s="237"/>
      <c r="AW466" s="237"/>
      <c r="AX466" s="237"/>
      <c r="AY466" s="237"/>
      <c r="AZ466" s="237"/>
      <c r="BA466" s="237"/>
      <c r="BB466" s="237"/>
      <c r="BC466" s="237"/>
      <c r="BD466" s="237"/>
      <c r="BE466" s="237"/>
      <c r="BF466" s="237"/>
      <c r="BG466" s="237"/>
      <c r="BH466" s="237"/>
      <c r="BI466" s="237"/>
      <c r="BJ466" s="237"/>
      <c r="BK466" s="237"/>
      <c r="BL466" s="237"/>
      <c r="BM466" s="237"/>
      <c r="BN466" s="237"/>
      <c r="BO466" s="237"/>
      <c r="BP466" s="237"/>
      <c r="BQ466" s="237"/>
      <c r="BR466" s="237"/>
      <c r="BS466" s="237"/>
      <c r="BT466" s="237"/>
      <c r="BU466" s="237"/>
      <c r="BV466" s="237"/>
      <c r="BW466" s="237"/>
      <c r="BX466" s="237"/>
      <c r="BY466" s="237"/>
      <c r="BZ466" s="237"/>
      <c r="CA466" s="237"/>
      <c r="CB466" s="237"/>
      <c r="CC466" s="237"/>
      <c r="CD466" s="237"/>
      <c r="CE466" s="237"/>
      <c r="CF466" s="237"/>
      <c r="CG466" s="237"/>
      <c r="CH466" s="237"/>
      <c r="CI466" s="237"/>
      <c r="CJ466" s="237"/>
      <c r="CK466" s="237"/>
      <c r="CL466" s="237"/>
      <c r="CM466" s="237"/>
      <c r="CN466" s="237"/>
      <c r="CO466" s="237"/>
      <c r="CP466" s="237"/>
      <c r="CQ466" s="237"/>
      <c r="CR466" s="237"/>
      <c r="CS466" s="237"/>
      <c r="CT466" s="237"/>
      <c r="CU466" s="237"/>
      <c r="CV466" s="237"/>
      <c r="CW466" s="237"/>
      <c r="CX466" s="237"/>
      <c r="CY466" s="237"/>
      <c r="CZ466" s="237"/>
      <c r="DA466" s="237"/>
      <c r="DB466" s="237"/>
      <c r="DC466" s="237"/>
      <c r="DD466" s="237"/>
      <c r="DE466" s="237"/>
      <c r="DF466" s="237"/>
      <c r="DG466" s="237"/>
      <c r="DH466" s="237"/>
      <c r="DI466" s="237"/>
      <c r="DJ466" s="237"/>
      <c r="DK466" s="237"/>
      <c r="DL466" s="237"/>
      <c r="DM466" s="237"/>
      <c r="DN466" s="237"/>
      <c r="DO466" s="237"/>
      <c r="DP466" s="237"/>
      <c r="DQ466" s="237"/>
      <c r="DR466" s="237"/>
      <c r="DS466" s="237"/>
      <c r="DT466" s="237"/>
      <c r="DU466" s="237"/>
      <c r="DV466" s="237"/>
      <c r="DW466" s="237"/>
      <c r="DX466" s="237"/>
      <c r="DY466" s="237"/>
      <c r="DZ466" s="237"/>
      <c r="EA466" s="237"/>
      <c r="EB466" s="237"/>
      <c r="EC466" s="237"/>
      <c r="ED466" s="237"/>
      <c r="EE466" s="237"/>
      <c r="EF466" s="237"/>
      <c r="EG466" s="237"/>
      <c r="EH466" s="237"/>
      <c r="EI466" s="237"/>
      <c r="EJ466" s="237"/>
      <c r="EK466" s="237"/>
      <c r="EL466" s="237"/>
      <c r="EM466" s="237"/>
      <c r="EN466" s="237"/>
      <c r="EO466" s="237"/>
      <c r="EP466" s="237"/>
      <c r="EQ466" s="237"/>
      <c r="ER466" s="237"/>
      <c r="ES466" s="237"/>
      <c r="ET466" s="237"/>
      <c r="EU466" s="237"/>
      <c r="EV466" s="237"/>
      <c r="EW466" s="237"/>
      <c r="EX466" s="237"/>
      <c r="EY466" s="237"/>
      <c r="EZ466" s="237"/>
      <c r="FA466" s="237"/>
      <c r="FB466" s="237"/>
      <c r="FC466" s="237"/>
      <c r="FD466" s="237"/>
      <c r="FE466" s="237"/>
      <c r="FF466" s="237"/>
      <c r="FG466" s="237"/>
      <c r="FH466" s="237"/>
      <c r="FI466" s="237"/>
      <c r="FJ466" s="237"/>
      <c r="FK466" s="237"/>
      <c r="FL466" s="237"/>
      <c r="FM466" s="237"/>
      <c r="FN466" s="237"/>
      <c r="FO466" s="237"/>
      <c r="FP466" s="237"/>
      <c r="FQ466" s="237"/>
      <c r="FR466" s="237"/>
      <c r="FS466" s="237"/>
      <c r="FT466" s="237"/>
      <c r="FU466" s="237"/>
      <c r="FV466" s="237"/>
      <c r="FW466" s="237"/>
      <c r="FX466" s="237"/>
      <c r="FY466" s="237"/>
      <c r="FZ466" s="237"/>
      <c r="GA466" s="237"/>
      <c r="GB466" s="237"/>
      <c r="GC466" s="237"/>
      <c r="GD466" s="237"/>
      <c r="GE466" s="237"/>
      <c r="GF466" s="237"/>
      <c r="GG466" s="237"/>
      <c r="GH466" s="237"/>
      <c r="GI466" s="237"/>
      <c r="GJ466" s="237"/>
      <c r="GK466" s="237"/>
      <c r="GL466" s="237"/>
      <c r="GM466" s="237"/>
      <c r="GN466" s="237"/>
      <c r="GO466" s="237"/>
      <c r="GP466" s="237"/>
      <c r="GQ466" s="237"/>
    </row>
    <row r="467" spans="1:199" s="81" customFormat="1" ht="15" hidden="1">
      <c r="A467" s="126" t="s">
        <v>2467</v>
      </c>
      <c r="B467" s="247" t="s">
        <v>5788</v>
      </c>
      <c r="C467" s="242">
        <v>0</v>
      </c>
      <c r="D467" s="242">
        <v>0</v>
      </c>
      <c r="E467" s="242">
        <v>0</v>
      </c>
      <c r="F467" s="242">
        <v>0</v>
      </c>
      <c r="G467" s="242">
        <v>0</v>
      </c>
      <c r="H467" s="242">
        <v>0</v>
      </c>
      <c r="I467" s="242">
        <v>0</v>
      </c>
      <c r="J467" s="242">
        <v>0</v>
      </c>
      <c r="K467" s="242">
        <v>0</v>
      </c>
      <c r="L467" s="242">
        <v>0</v>
      </c>
      <c r="M467" s="242">
        <v>0</v>
      </c>
      <c r="N467" s="242">
        <v>0</v>
      </c>
      <c r="O467" s="242">
        <v>0</v>
      </c>
      <c r="P467" s="28"/>
      <c r="Q467" s="242">
        <f>SUM(D467:O467)</f>
        <v>0</v>
      </c>
      <c r="R467" s="242">
        <f>IF($R$19&lt;1,0,Q467/$R$19)</f>
        <v>0</v>
      </c>
      <c r="S467" s="243"/>
      <c r="T467" s="351">
        <f>IF(Q467=0,0,1)+IF(C467=0,0,1)+IF(D467=0,0,1)+IF(E467=0,0,1)+IF(F467=0,0,1)+IF(G467=0,0,1)+IF(H467=0,0,1)+IF(I467=0,0,1)+IF(J467=0,0,1)+IF(K467=0,0,1)+IF(L467=0,0,1)+IF(M467=0,0,1)+IF(N467=0,0,1)+IF(O467=0,0,1)</f>
        <v>0</v>
      </c>
      <c r="U467" s="237"/>
      <c r="V467" s="237"/>
      <c r="W467" s="237"/>
      <c r="X467" s="237"/>
      <c r="Y467" s="237"/>
      <c r="Z467" s="237"/>
      <c r="AA467" s="237"/>
      <c r="AB467" s="237"/>
      <c r="AC467" s="237"/>
      <c r="AD467" s="237"/>
      <c r="AE467" s="237"/>
      <c r="AF467" s="237"/>
      <c r="AG467" s="237"/>
      <c r="AH467" s="237"/>
      <c r="AI467" s="237"/>
      <c r="AJ467" s="237"/>
      <c r="AK467" s="237"/>
      <c r="AL467" s="237"/>
      <c r="AM467" s="237"/>
      <c r="AN467" s="237"/>
      <c r="AO467" s="237"/>
      <c r="AP467" s="237"/>
      <c r="AQ467" s="237"/>
      <c r="AR467" s="237"/>
      <c r="AS467" s="237"/>
      <c r="AT467" s="237"/>
      <c r="AU467" s="237"/>
      <c r="AV467" s="237"/>
      <c r="AW467" s="237"/>
      <c r="AX467" s="237"/>
      <c r="AY467" s="237"/>
      <c r="AZ467" s="237"/>
      <c r="BA467" s="237"/>
      <c r="BB467" s="237"/>
      <c r="BC467" s="237"/>
      <c r="BD467" s="237"/>
      <c r="BE467" s="237"/>
      <c r="BF467" s="237"/>
      <c r="BG467" s="237"/>
      <c r="BH467" s="237"/>
      <c r="BI467" s="237"/>
      <c r="BJ467" s="237"/>
      <c r="BK467" s="237"/>
      <c r="BL467" s="237"/>
      <c r="BM467" s="237"/>
      <c r="BN467" s="237"/>
      <c r="BO467" s="237"/>
      <c r="BP467" s="237"/>
      <c r="BQ467" s="237"/>
      <c r="BR467" s="237"/>
      <c r="BS467" s="237"/>
      <c r="BT467" s="237"/>
      <c r="BU467" s="237"/>
      <c r="BV467" s="237"/>
      <c r="BW467" s="237"/>
      <c r="BX467" s="237"/>
      <c r="BY467" s="237"/>
      <c r="BZ467" s="237"/>
      <c r="CA467" s="237"/>
      <c r="CB467" s="237"/>
      <c r="CC467" s="237"/>
      <c r="CD467" s="237"/>
      <c r="CE467" s="237"/>
      <c r="CF467" s="237"/>
      <c r="CG467" s="237"/>
      <c r="CH467" s="237"/>
      <c r="CI467" s="237"/>
      <c r="CJ467" s="237"/>
      <c r="CK467" s="237"/>
      <c r="CL467" s="237"/>
      <c r="CM467" s="237"/>
      <c r="CN467" s="237"/>
      <c r="CO467" s="237"/>
      <c r="CP467" s="237"/>
      <c r="CQ467" s="237"/>
      <c r="CR467" s="237"/>
      <c r="CS467" s="237"/>
      <c r="CT467" s="237"/>
      <c r="CU467" s="237"/>
      <c r="CV467" s="237"/>
      <c r="CW467" s="237"/>
      <c r="CX467" s="237"/>
      <c r="CY467" s="237"/>
      <c r="CZ467" s="237"/>
      <c r="DA467" s="237"/>
      <c r="DB467" s="237"/>
      <c r="DC467" s="237"/>
      <c r="DD467" s="237"/>
      <c r="DE467" s="237"/>
      <c r="DF467" s="237"/>
      <c r="DG467" s="237"/>
      <c r="DH467" s="237"/>
      <c r="DI467" s="237"/>
      <c r="DJ467" s="237"/>
      <c r="DK467" s="237"/>
      <c r="DL467" s="237"/>
      <c r="DM467" s="237"/>
      <c r="DN467" s="237"/>
      <c r="DO467" s="237"/>
      <c r="DP467" s="237"/>
      <c r="DQ467" s="237"/>
      <c r="DR467" s="237"/>
      <c r="DS467" s="237"/>
      <c r="DT467" s="237"/>
      <c r="DU467" s="237"/>
      <c r="DV467" s="237"/>
      <c r="DW467" s="237"/>
      <c r="DX467" s="237"/>
      <c r="DY467" s="237"/>
      <c r="DZ467" s="237"/>
      <c r="EA467" s="237"/>
      <c r="EB467" s="237"/>
      <c r="EC467" s="237"/>
      <c r="ED467" s="237"/>
      <c r="EE467" s="237"/>
      <c r="EF467" s="237"/>
      <c r="EG467" s="237"/>
      <c r="EH467" s="237"/>
      <c r="EI467" s="237"/>
      <c r="EJ467" s="237"/>
      <c r="EK467" s="237"/>
      <c r="EL467" s="237"/>
      <c r="EM467" s="237"/>
      <c r="EN467" s="237"/>
      <c r="EO467" s="237"/>
      <c r="EP467" s="237"/>
      <c r="EQ467" s="237"/>
      <c r="ER467" s="237"/>
      <c r="ES467" s="237"/>
      <c r="ET467" s="237"/>
      <c r="EU467" s="237"/>
      <c r="EV467" s="237"/>
      <c r="EW467" s="237"/>
      <c r="EX467" s="237"/>
      <c r="EY467" s="237"/>
      <c r="EZ467" s="237"/>
      <c r="FA467" s="237"/>
      <c r="FB467" s="237"/>
      <c r="FC467" s="237"/>
      <c r="FD467" s="237"/>
      <c r="FE467" s="237"/>
      <c r="FF467" s="237"/>
      <c r="FG467" s="237"/>
      <c r="FH467" s="237"/>
      <c r="FI467" s="237"/>
      <c r="FJ467" s="237"/>
      <c r="FK467" s="237"/>
      <c r="FL467" s="237"/>
      <c r="FM467" s="237"/>
      <c r="FN467" s="237"/>
      <c r="FO467" s="237"/>
      <c r="FP467" s="237"/>
      <c r="FQ467" s="237"/>
      <c r="FR467" s="237"/>
      <c r="FS467" s="237"/>
      <c r="FT467" s="237"/>
      <c r="FU467" s="237"/>
      <c r="FV467" s="237"/>
      <c r="FW467" s="237"/>
      <c r="FX467" s="237"/>
      <c r="FY467" s="237"/>
      <c r="FZ467" s="237"/>
      <c r="GA467" s="237"/>
      <c r="GB467" s="237"/>
      <c r="GC467" s="237"/>
      <c r="GD467" s="237"/>
      <c r="GE467" s="237"/>
      <c r="GF467" s="237"/>
      <c r="GG467" s="237"/>
      <c r="GH467" s="237"/>
      <c r="GI467" s="237"/>
      <c r="GJ467" s="237"/>
      <c r="GK467" s="237"/>
      <c r="GL467" s="237"/>
      <c r="GM467" s="237"/>
      <c r="GN467" s="237"/>
      <c r="GO467" s="237"/>
      <c r="GP467" s="237"/>
      <c r="GQ467" s="237"/>
    </row>
    <row r="468" spans="1:199" s="81" customFormat="1" ht="15" hidden="1">
      <c r="A468" s="126" t="s">
        <v>2468</v>
      </c>
      <c r="B468" s="247" t="s">
        <v>5789</v>
      </c>
      <c r="C468" s="242">
        <v>0</v>
      </c>
      <c r="D468" s="242">
        <v>0</v>
      </c>
      <c r="E468" s="242">
        <v>0</v>
      </c>
      <c r="F468" s="242">
        <v>0</v>
      </c>
      <c r="G468" s="242">
        <v>0</v>
      </c>
      <c r="H468" s="242">
        <v>0</v>
      </c>
      <c r="I468" s="242">
        <v>0</v>
      </c>
      <c r="J468" s="242">
        <v>0</v>
      </c>
      <c r="K468" s="242">
        <v>0</v>
      </c>
      <c r="L468" s="242">
        <v>0</v>
      </c>
      <c r="M468" s="242">
        <v>0</v>
      </c>
      <c r="N468" s="242">
        <v>0</v>
      </c>
      <c r="O468" s="242">
        <v>0</v>
      </c>
      <c r="P468" s="28"/>
      <c r="Q468" s="242">
        <f>SUM(D468:O468)</f>
        <v>0</v>
      </c>
      <c r="R468" s="242">
        <f>IF($R$19&lt;1,0,Q468/$R$19)</f>
        <v>0</v>
      </c>
      <c r="S468" s="243"/>
      <c r="T468" s="351">
        <f>IF(Q468=0,0,1)+IF(C468=0,0,1)+IF(D468=0,0,1)+IF(E468=0,0,1)+IF(F468=0,0,1)+IF(G468=0,0,1)+IF(H468=0,0,1)+IF(I468=0,0,1)+IF(J468=0,0,1)+IF(K468=0,0,1)+IF(L468=0,0,1)+IF(M468=0,0,1)+IF(N468=0,0,1)+IF(O468=0,0,1)</f>
        <v>0</v>
      </c>
      <c r="U468" s="237"/>
      <c r="V468" s="237"/>
      <c r="W468" s="237"/>
      <c r="X468" s="237"/>
      <c r="Y468" s="237"/>
      <c r="Z468" s="237"/>
      <c r="AA468" s="237"/>
      <c r="AB468" s="237"/>
      <c r="AC468" s="237"/>
      <c r="AD468" s="237"/>
      <c r="AE468" s="237"/>
      <c r="AF468" s="237"/>
      <c r="AG468" s="237"/>
      <c r="AH468" s="237"/>
      <c r="AI468" s="237"/>
      <c r="AJ468" s="237"/>
      <c r="AK468" s="237"/>
      <c r="AL468" s="237"/>
      <c r="AM468" s="237"/>
      <c r="AN468" s="237"/>
      <c r="AO468" s="237"/>
      <c r="AP468" s="237"/>
      <c r="AQ468" s="237"/>
      <c r="AR468" s="237"/>
      <c r="AS468" s="237"/>
      <c r="AT468" s="237"/>
      <c r="AU468" s="237"/>
      <c r="AV468" s="237"/>
      <c r="AW468" s="237"/>
      <c r="AX468" s="237"/>
      <c r="AY468" s="237"/>
      <c r="AZ468" s="237"/>
      <c r="BA468" s="237"/>
      <c r="BB468" s="237"/>
      <c r="BC468" s="237"/>
      <c r="BD468" s="237"/>
      <c r="BE468" s="237"/>
      <c r="BF468" s="237"/>
      <c r="BG468" s="237"/>
      <c r="BH468" s="237"/>
      <c r="BI468" s="237"/>
      <c r="BJ468" s="237"/>
      <c r="BK468" s="237"/>
      <c r="BL468" s="237"/>
      <c r="BM468" s="237"/>
      <c r="BN468" s="237"/>
      <c r="BO468" s="237"/>
      <c r="BP468" s="237"/>
      <c r="BQ468" s="237"/>
      <c r="BR468" s="237"/>
      <c r="BS468" s="237"/>
      <c r="BT468" s="237"/>
      <c r="BU468" s="237"/>
      <c r="BV468" s="237"/>
      <c r="BW468" s="237"/>
      <c r="BX468" s="237"/>
      <c r="BY468" s="237"/>
      <c r="BZ468" s="237"/>
      <c r="CA468" s="237"/>
      <c r="CB468" s="237"/>
      <c r="CC468" s="237"/>
      <c r="CD468" s="237"/>
      <c r="CE468" s="237"/>
      <c r="CF468" s="237"/>
      <c r="CG468" s="237"/>
      <c r="CH468" s="237"/>
      <c r="CI468" s="237"/>
      <c r="CJ468" s="237"/>
      <c r="CK468" s="237"/>
      <c r="CL468" s="237"/>
      <c r="CM468" s="237"/>
      <c r="CN468" s="237"/>
      <c r="CO468" s="237"/>
      <c r="CP468" s="237"/>
      <c r="CQ468" s="237"/>
      <c r="CR468" s="237"/>
      <c r="CS468" s="237"/>
      <c r="CT468" s="237"/>
      <c r="CU468" s="237"/>
      <c r="CV468" s="237"/>
      <c r="CW468" s="237"/>
      <c r="CX468" s="237"/>
      <c r="CY468" s="237"/>
      <c r="CZ468" s="237"/>
      <c r="DA468" s="237"/>
      <c r="DB468" s="237"/>
      <c r="DC468" s="237"/>
      <c r="DD468" s="237"/>
      <c r="DE468" s="237"/>
      <c r="DF468" s="237"/>
      <c r="DG468" s="237"/>
      <c r="DH468" s="237"/>
      <c r="DI468" s="237"/>
      <c r="DJ468" s="237"/>
      <c r="DK468" s="237"/>
      <c r="DL468" s="237"/>
      <c r="DM468" s="237"/>
      <c r="DN468" s="237"/>
      <c r="DO468" s="237"/>
      <c r="DP468" s="237"/>
      <c r="DQ468" s="237"/>
      <c r="DR468" s="237"/>
      <c r="DS468" s="237"/>
      <c r="DT468" s="237"/>
      <c r="DU468" s="237"/>
      <c r="DV468" s="237"/>
      <c r="DW468" s="237"/>
      <c r="DX468" s="237"/>
      <c r="DY468" s="237"/>
      <c r="DZ468" s="237"/>
      <c r="EA468" s="237"/>
      <c r="EB468" s="237"/>
      <c r="EC468" s="237"/>
      <c r="ED468" s="237"/>
      <c r="EE468" s="237"/>
      <c r="EF468" s="237"/>
      <c r="EG468" s="237"/>
      <c r="EH468" s="237"/>
      <c r="EI468" s="237"/>
      <c r="EJ468" s="237"/>
      <c r="EK468" s="237"/>
      <c r="EL468" s="237"/>
      <c r="EM468" s="237"/>
      <c r="EN468" s="237"/>
      <c r="EO468" s="237"/>
      <c r="EP468" s="237"/>
      <c r="EQ468" s="237"/>
      <c r="ER468" s="237"/>
      <c r="ES468" s="237"/>
      <c r="ET468" s="237"/>
      <c r="EU468" s="237"/>
      <c r="EV468" s="237"/>
      <c r="EW468" s="237"/>
      <c r="EX468" s="237"/>
      <c r="EY468" s="237"/>
      <c r="EZ468" s="237"/>
      <c r="FA468" s="237"/>
      <c r="FB468" s="237"/>
      <c r="FC468" s="237"/>
      <c r="FD468" s="237"/>
      <c r="FE468" s="237"/>
      <c r="FF468" s="237"/>
      <c r="FG468" s="237"/>
      <c r="FH468" s="237"/>
      <c r="FI468" s="237"/>
      <c r="FJ468" s="237"/>
      <c r="FK468" s="237"/>
      <c r="FL468" s="237"/>
      <c r="FM468" s="237"/>
      <c r="FN468" s="237"/>
      <c r="FO468" s="237"/>
      <c r="FP468" s="237"/>
      <c r="FQ468" s="237"/>
      <c r="FR468" s="237"/>
      <c r="FS468" s="237"/>
      <c r="FT468" s="237"/>
      <c r="FU468" s="237"/>
      <c r="FV468" s="237"/>
      <c r="FW468" s="237"/>
      <c r="FX468" s="237"/>
      <c r="FY468" s="237"/>
      <c r="FZ468" s="237"/>
      <c r="GA468" s="237"/>
      <c r="GB468" s="237"/>
      <c r="GC468" s="237"/>
      <c r="GD468" s="237"/>
      <c r="GE468" s="237"/>
      <c r="GF468" s="237"/>
      <c r="GG468" s="237"/>
      <c r="GH468" s="237"/>
      <c r="GI468" s="237"/>
      <c r="GJ468" s="237"/>
      <c r="GK468" s="237"/>
      <c r="GL468" s="237"/>
      <c r="GM468" s="237"/>
      <c r="GN468" s="237"/>
      <c r="GO468" s="237"/>
      <c r="GP468" s="237"/>
      <c r="GQ468" s="237"/>
    </row>
    <row r="469" spans="1:199" s="81" customFormat="1" ht="15" hidden="1">
      <c r="A469" s="126" t="s">
        <v>2469</v>
      </c>
      <c r="B469" s="247" t="s">
        <v>5790</v>
      </c>
      <c r="C469" s="242">
        <v>0</v>
      </c>
      <c r="D469" s="242">
        <v>0</v>
      </c>
      <c r="E469" s="242">
        <v>0</v>
      </c>
      <c r="F469" s="242">
        <v>0</v>
      </c>
      <c r="G469" s="242">
        <v>0</v>
      </c>
      <c r="H469" s="242">
        <v>0</v>
      </c>
      <c r="I469" s="242">
        <v>0</v>
      </c>
      <c r="J469" s="242">
        <v>0</v>
      </c>
      <c r="K469" s="242">
        <v>0</v>
      </c>
      <c r="L469" s="242">
        <v>0</v>
      </c>
      <c r="M469" s="242">
        <v>0</v>
      </c>
      <c r="N469" s="242">
        <v>0</v>
      </c>
      <c r="O469" s="242">
        <v>0</v>
      </c>
      <c r="P469" s="28"/>
      <c r="Q469" s="242">
        <f>SUM(D469:O469)</f>
        <v>0</v>
      </c>
      <c r="R469" s="242">
        <f>IF($R$19&lt;1,0,Q469/$R$19)</f>
        <v>0</v>
      </c>
      <c r="S469" s="243"/>
      <c r="T469" s="351">
        <f>IF(Q469=0,0,1)+IF(C469=0,0,1)+IF(D469=0,0,1)+IF(E469=0,0,1)+IF(F469=0,0,1)+IF(G469=0,0,1)+IF(H469=0,0,1)+IF(I469=0,0,1)+IF(J469=0,0,1)+IF(K469=0,0,1)+IF(L469=0,0,1)+IF(M469=0,0,1)+IF(N469=0,0,1)+IF(O469=0,0,1)</f>
        <v>0</v>
      </c>
      <c r="U469" s="237"/>
      <c r="V469" s="237"/>
      <c r="W469" s="237"/>
      <c r="X469" s="237"/>
      <c r="Y469" s="237"/>
      <c r="Z469" s="237"/>
      <c r="AA469" s="237"/>
      <c r="AB469" s="237"/>
      <c r="AC469" s="237"/>
      <c r="AD469" s="237"/>
      <c r="AE469" s="237"/>
      <c r="AF469" s="237"/>
      <c r="AG469" s="237"/>
      <c r="AH469" s="237"/>
      <c r="AI469" s="237"/>
      <c r="AJ469" s="237"/>
      <c r="AK469" s="237"/>
      <c r="AL469" s="237"/>
      <c r="AM469" s="237"/>
      <c r="AN469" s="237"/>
      <c r="AO469" s="237"/>
      <c r="AP469" s="237"/>
      <c r="AQ469" s="237"/>
      <c r="AR469" s="237"/>
      <c r="AS469" s="237"/>
      <c r="AT469" s="237"/>
      <c r="AU469" s="237"/>
      <c r="AV469" s="237"/>
      <c r="AW469" s="237"/>
      <c r="AX469" s="237"/>
      <c r="AY469" s="237"/>
      <c r="AZ469" s="237"/>
      <c r="BA469" s="237"/>
      <c r="BB469" s="237"/>
      <c r="BC469" s="237"/>
      <c r="BD469" s="237"/>
      <c r="BE469" s="237"/>
      <c r="BF469" s="237"/>
      <c r="BG469" s="237"/>
      <c r="BH469" s="237"/>
      <c r="BI469" s="237"/>
      <c r="BJ469" s="237"/>
      <c r="BK469" s="237"/>
      <c r="BL469" s="237"/>
      <c r="BM469" s="237"/>
      <c r="BN469" s="237"/>
      <c r="BO469" s="237"/>
      <c r="BP469" s="237"/>
      <c r="BQ469" s="237"/>
      <c r="BR469" s="237"/>
      <c r="BS469" s="237"/>
      <c r="BT469" s="237"/>
      <c r="BU469" s="237"/>
      <c r="BV469" s="237"/>
      <c r="BW469" s="237"/>
      <c r="BX469" s="237"/>
      <c r="BY469" s="237"/>
      <c r="BZ469" s="237"/>
      <c r="CA469" s="237"/>
      <c r="CB469" s="237"/>
      <c r="CC469" s="237"/>
      <c r="CD469" s="237"/>
      <c r="CE469" s="237"/>
      <c r="CF469" s="237"/>
      <c r="CG469" s="237"/>
      <c r="CH469" s="237"/>
      <c r="CI469" s="237"/>
      <c r="CJ469" s="237"/>
      <c r="CK469" s="237"/>
      <c r="CL469" s="237"/>
      <c r="CM469" s="237"/>
      <c r="CN469" s="237"/>
      <c r="CO469" s="237"/>
      <c r="CP469" s="237"/>
      <c r="CQ469" s="237"/>
      <c r="CR469" s="237"/>
      <c r="CS469" s="237"/>
      <c r="CT469" s="237"/>
      <c r="CU469" s="237"/>
      <c r="CV469" s="237"/>
      <c r="CW469" s="237"/>
      <c r="CX469" s="237"/>
      <c r="CY469" s="237"/>
      <c r="CZ469" s="237"/>
      <c r="DA469" s="237"/>
      <c r="DB469" s="237"/>
      <c r="DC469" s="237"/>
      <c r="DD469" s="237"/>
      <c r="DE469" s="237"/>
      <c r="DF469" s="237"/>
      <c r="DG469" s="237"/>
      <c r="DH469" s="237"/>
      <c r="DI469" s="237"/>
      <c r="DJ469" s="237"/>
      <c r="DK469" s="237"/>
      <c r="DL469" s="237"/>
      <c r="DM469" s="237"/>
      <c r="DN469" s="237"/>
      <c r="DO469" s="237"/>
      <c r="DP469" s="237"/>
      <c r="DQ469" s="237"/>
      <c r="DR469" s="237"/>
      <c r="DS469" s="237"/>
      <c r="DT469" s="237"/>
      <c r="DU469" s="237"/>
      <c r="DV469" s="237"/>
      <c r="DW469" s="237"/>
      <c r="DX469" s="237"/>
      <c r="DY469" s="237"/>
      <c r="DZ469" s="237"/>
      <c r="EA469" s="237"/>
      <c r="EB469" s="237"/>
      <c r="EC469" s="237"/>
      <c r="ED469" s="237"/>
      <c r="EE469" s="237"/>
      <c r="EF469" s="237"/>
      <c r="EG469" s="237"/>
      <c r="EH469" s="237"/>
      <c r="EI469" s="237"/>
      <c r="EJ469" s="237"/>
      <c r="EK469" s="237"/>
      <c r="EL469" s="237"/>
      <c r="EM469" s="237"/>
      <c r="EN469" s="237"/>
      <c r="EO469" s="237"/>
      <c r="EP469" s="237"/>
      <c r="EQ469" s="237"/>
      <c r="ER469" s="237"/>
      <c r="ES469" s="237"/>
      <c r="ET469" s="237"/>
      <c r="EU469" s="237"/>
      <c r="EV469" s="237"/>
      <c r="EW469" s="237"/>
      <c r="EX469" s="237"/>
      <c r="EY469" s="237"/>
      <c r="EZ469" s="237"/>
      <c r="FA469" s="237"/>
      <c r="FB469" s="237"/>
      <c r="FC469" s="237"/>
      <c r="FD469" s="237"/>
      <c r="FE469" s="237"/>
      <c r="FF469" s="237"/>
      <c r="FG469" s="237"/>
      <c r="FH469" s="237"/>
      <c r="FI469" s="237"/>
      <c r="FJ469" s="237"/>
      <c r="FK469" s="237"/>
      <c r="FL469" s="237"/>
      <c r="FM469" s="237"/>
      <c r="FN469" s="237"/>
      <c r="FO469" s="237"/>
      <c r="FP469" s="237"/>
      <c r="FQ469" s="237"/>
      <c r="FR469" s="237"/>
      <c r="FS469" s="237"/>
      <c r="FT469" s="237"/>
      <c r="FU469" s="237"/>
      <c r="FV469" s="237"/>
      <c r="FW469" s="237"/>
      <c r="FX469" s="237"/>
      <c r="FY469" s="237"/>
      <c r="FZ469" s="237"/>
      <c r="GA469" s="237"/>
      <c r="GB469" s="237"/>
      <c r="GC469" s="237"/>
      <c r="GD469" s="237"/>
      <c r="GE469" s="237"/>
      <c r="GF469" s="237"/>
      <c r="GG469" s="237"/>
      <c r="GH469" s="237"/>
      <c r="GI469" s="237"/>
      <c r="GJ469" s="237"/>
      <c r="GK469" s="237"/>
      <c r="GL469" s="237"/>
      <c r="GM469" s="237"/>
      <c r="GN469" s="237"/>
      <c r="GO469" s="237"/>
      <c r="GP469" s="237"/>
      <c r="GQ469" s="237"/>
    </row>
    <row r="470" spans="1:199" s="81" customFormat="1" ht="15" hidden="1">
      <c r="A470" s="126" t="s">
        <v>2470</v>
      </c>
      <c r="B470" s="247" t="s">
        <v>5791</v>
      </c>
      <c r="C470" s="242">
        <v>0</v>
      </c>
      <c r="D470" s="242">
        <v>0</v>
      </c>
      <c r="E470" s="242">
        <v>0</v>
      </c>
      <c r="F470" s="242">
        <v>0</v>
      </c>
      <c r="G470" s="242">
        <v>0</v>
      </c>
      <c r="H470" s="242">
        <v>0</v>
      </c>
      <c r="I470" s="242">
        <v>0</v>
      </c>
      <c r="J470" s="242">
        <v>0</v>
      </c>
      <c r="K470" s="242">
        <v>0</v>
      </c>
      <c r="L470" s="242">
        <v>0</v>
      </c>
      <c r="M470" s="242">
        <v>0</v>
      </c>
      <c r="N470" s="242">
        <v>0</v>
      </c>
      <c r="O470" s="242">
        <v>0</v>
      </c>
      <c r="P470" s="28"/>
      <c r="Q470" s="242">
        <f>SUM(D470:O470)</f>
        <v>0</v>
      </c>
      <c r="R470" s="242">
        <f>IF($R$19&lt;1,0,Q470/$R$19)</f>
        <v>0</v>
      </c>
      <c r="S470" s="243"/>
      <c r="T470" s="351">
        <f>IF(Q470=0,0,1)+IF(C470=0,0,1)+IF(D470=0,0,1)+IF(E470=0,0,1)+IF(F470=0,0,1)+IF(G470=0,0,1)+IF(H470=0,0,1)+IF(I470=0,0,1)+IF(J470=0,0,1)+IF(K470=0,0,1)+IF(L470=0,0,1)+IF(M470=0,0,1)+IF(N470=0,0,1)+IF(O470=0,0,1)</f>
        <v>0</v>
      </c>
      <c r="U470" s="237"/>
      <c r="V470" s="237"/>
      <c r="W470" s="237"/>
      <c r="X470" s="237"/>
      <c r="Y470" s="237"/>
      <c r="Z470" s="237"/>
      <c r="AA470" s="237"/>
      <c r="AB470" s="237"/>
      <c r="AC470" s="237"/>
      <c r="AD470" s="237"/>
      <c r="AE470" s="237"/>
      <c r="AF470" s="237"/>
      <c r="AG470" s="237"/>
      <c r="AH470" s="237"/>
      <c r="AI470" s="237"/>
      <c r="AJ470" s="237"/>
      <c r="AK470" s="237"/>
      <c r="AL470" s="237"/>
      <c r="AM470" s="237"/>
      <c r="AN470" s="237"/>
      <c r="AO470" s="237"/>
      <c r="AP470" s="237"/>
      <c r="AQ470" s="237"/>
      <c r="AR470" s="237"/>
      <c r="AS470" s="237"/>
      <c r="AT470" s="237"/>
      <c r="AU470" s="237"/>
      <c r="AV470" s="237"/>
      <c r="AW470" s="237"/>
      <c r="AX470" s="237"/>
      <c r="AY470" s="237"/>
      <c r="AZ470" s="237"/>
      <c r="BA470" s="237"/>
      <c r="BB470" s="237"/>
      <c r="BC470" s="237"/>
      <c r="BD470" s="237"/>
      <c r="BE470" s="237"/>
      <c r="BF470" s="237"/>
      <c r="BG470" s="237"/>
      <c r="BH470" s="237"/>
      <c r="BI470" s="237"/>
      <c r="BJ470" s="237"/>
      <c r="BK470" s="237"/>
      <c r="BL470" s="237"/>
      <c r="BM470" s="237"/>
      <c r="BN470" s="237"/>
      <c r="BO470" s="237"/>
      <c r="BP470" s="237"/>
      <c r="BQ470" s="237"/>
      <c r="BR470" s="237"/>
      <c r="BS470" s="237"/>
      <c r="BT470" s="237"/>
      <c r="BU470" s="237"/>
      <c r="BV470" s="237"/>
      <c r="BW470" s="237"/>
      <c r="BX470" s="237"/>
      <c r="BY470" s="237"/>
      <c r="BZ470" s="237"/>
      <c r="CA470" s="237"/>
      <c r="CB470" s="237"/>
      <c r="CC470" s="237"/>
      <c r="CD470" s="237"/>
      <c r="CE470" s="237"/>
      <c r="CF470" s="237"/>
      <c r="CG470" s="237"/>
      <c r="CH470" s="237"/>
      <c r="CI470" s="237"/>
      <c r="CJ470" s="237"/>
      <c r="CK470" s="237"/>
      <c r="CL470" s="237"/>
      <c r="CM470" s="237"/>
      <c r="CN470" s="237"/>
      <c r="CO470" s="237"/>
      <c r="CP470" s="237"/>
      <c r="CQ470" s="237"/>
      <c r="CR470" s="237"/>
      <c r="CS470" s="237"/>
      <c r="CT470" s="237"/>
      <c r="CU470" s="237"/>
      <c r="CV470" s="237"/>
      <c r="CW470" s="237"/>
      <c r="CX470" s="237"/>
      <c r="CY470" s="237"/>
      <c r="CZ470" s="237"/>
      <c r="DA470" s="237"/>
      <c r="DB470" s="237"/>
      <c r="DC470" s="237"/>
      <c r="DD470" s="237"/>
      <c r="DE470" s="237"/>
      <c r="DF470" s="237"/>
      <c r="DG470" s="237"/>
      <c r="DH470" s="237"/>
      <c r="DI470" s="237"/>
      <c r="DJ470" s="237"/>
      <c r="DK470" s="237"/>
      <c r="DL470" s="237"/>
      <c r="DM470" s="237"/>
      <c r="DN470" s="237"/>
      <c r="DO470" s="237"/>
      <c r="DP470" s="237"/>
      <c r="DQ470" s="237"/>
      <c r="DR470" s="237"/>
      <c r="DS470" s="237"/>
      <c r="DT470" s="237"/>
      <c r="DU470" s="237"/>
      <c r="DV470" s="237"/>
      <c r="DW470" s="237"/>
      <c r="DX470" s="237"/>
      <c r="DY470" s="237"/>
      <c r="DZ470" s="237"/>
      <c r="EA470" s="237"/>
      <c r="EB470" s="237"/>
      <c r="EC470" s="237"/>
      <c r="ED470" s="237"/>
      <c r="EE470" s="237"/>
      <c r="EF470" s="237"/>
      <c r="EG470" s="237"/>
      <c r="EH470" s="237"/>
      <c r="EI470" s="237"/>
      <c r="EJ470" s="237"/>
      <c r="EK470" s="237"/>
      <c r="EL470" s="237"/>
      <c r="EM470" s="237"/>
      <c r="EN470" s="237"/>
      <c r="EO470" s="237"/>
      <c r="EP470" s="237"/>
      <c r="EQ470" s="237"/>
      <c r="ER470" s="237"/>
      <c r="ES470" s="237"/>
      <c r="ET470" s="237"/>
      <c r="EU470" s="237"/>
      <c r="EV470" s="237"/>
      <c r="EW470" s="237"/>
      <c r="EX470" s="237"/>
      <c r="EY470" s="237"/>
      <c r="EZ470" s="237"/>
      <c r="FA470" s="237"/>
      <c r="FB470" s="237"/>
      <c r="FC470" s="237"/>
      <c r="FD470" s="237"/>
      <c r="FE470" s="237"/>
      <c r="FF470" s="237"/>
      <c r="FG470" s="237"/>
      <c r="FH470" s="237"/>
      <c r="FI470" s="237"/>
      <c r="FJ470" s="237"/>
      <c r="FK470" s="237"/>
      <c r="FL470" s="237"/>
      <c r="FM470" s="237"/>
      <c r="FN470" s="237"/>
      <c r="FO470" s="237"/>
      <c r="FP470" s="237"/>
      <c r="FQ470" s="237"/>
      <c r="FR470" s="237"/>
      <c r="FS470" s="237"/>
      <c r="FT470" s="237"/>
      <c r="FU470" s="237"/>
      <c r="FV470" s="237"/>
      <c r="FW470" s="237"/>
      <c r="FX470" s="237"/>
      <c r="FY470" s="237"/>
      <c r="FZ470" s="237"/>
      <c r="GA470" s="237"/>
      <c r="GB470" s="237"/>
      <c r="GC470" s="237"/>
      <c r="GD470" s="237"/>
      <c r="GE470" s="237"/>
      <c r="GF470" s="237"/>
      <c r="GG470" s="237"/>
      <c r="GH470" s="237"/>
      <c r="GI470" s="237"/>
      <c r="GJ470" s="237"/>
      <c r="GK470" s="237"/>
      <c r="GL470" s="237"/>
      <c r="GM470" s="237"/>
      <c r="GN470" s="237"/>
      <c r="GO470" s="237"/>
      <c r="GP470" s="237"/>
      <c r="GQ470" s="237"/>
    </row>
    <row r="471" spans="1:199" s="81" customFormat="1" ht="15" hidden="1">
      <c r="A471" s="126" t="s">
        <v>2471</v>
      </c>
      <c r="B471" s="247" t="s">
        <v>5792</v>
      </c>
      <c r="C471" s="242">
        <v>0</v>
      </c>
      <c r="D471" s="242">
        <v>0</v>
      </c>
      <c r="E471" s="242">
        <v>0</v>
      </c>
      <c r="F471" s="242">
        <v>0</v>
      </c>
      <c r="G471" s="242">
        <v>0</v>
      </c>
      <c r="H471" s="242">
        <v>0</v>
      </c>
      <c r="I471" s="242">
        <v>0</v>
      </c>
      <c r="J471" s="242">
        <v>0</v>
      </c>
      <c r="K471" s="242">
        <v>0</v>
      </c>
      <c r="L471" s="242">
        <v>0</v>
      </c>
      <c r="M471" s="242">
        <v>0</v>
      </c>
      <c r="N471" s="242">
        <v>0</v>
      </c>
      <c r="O471" s="242">
        <v>0</v>
      </c>
      <c r="P471" s="28"/>
      <c r="Q471" s="242">
        <f>SUM(D471:O471)</f>
        <v>0</v>
      </c>
      <c r="R471" s="242">
        <f>IF($R$19&lt;1,0,Q471/$R$19)</f>
        <v>0</v>
      </c>
      <c r="S471" s="243"/>
      <c r="T471" s="351">
        <f>IF(Q471=0,0,1)+IF(C471=0,0,1)+IF(D471=0,0,1)+IF(E471=0,0,1)+IF(F471=0,0,1)+IF(G471=0,0,1)+IF(H471=0,0,1)+IF(I471=0,0,1)+IF(J471=0,0,1)+IF(K471=0,0,1)+IF(L471=0,0,1)+IF(M471=0,0,1)+IF(N471=0,0,1)+IF(O471=0,0,1)</f>
        <v>0</v>
      </c>
      <c r="U471" s="237"/>
      <c r="V471" s="237"/>
      <c r="W471" s="237"/>
      <c r="X471" s="237"/>
      <c r="Y471" s="237"/>
      <c r="Z471" s="237"/>
      <c r="AA471" s="237"/>
      <c r="AB471" s="237"/>
      <c r="AC471" s="237"/>
      <c r="AD471" s="237"/>
      <c r="AE471" s="237"/>
      <c r="AF471" s="237"/>
      <c r="AG471" s="237"/>
      <c r="AH471" s="237"/>
      <c r="AI471" s="237"/>
      <c r="AJ471" s="237"/>
      <c r="AK471" s="237"/>
      <c r="AL471" s="237"/>
      <c r="AM471" s="237"/>
      <c r="AN471" s="237"/>
      <c r="AO471" s="237"/>
      <c r="AP471" s="237"/>
      <c r="AQ471" s="237"/>
      <c r="AR471" s="237"/>
      <c r="AS471" s="237"/>
      <c r="AT471" s="237"/>
      <c r="AU471" s="237"/>
      <c r="AV471" s="237"/>
      <c r="AW471" s="237"/>
      <c r="AX471" s="237"/>
      <c r="AY471" s="237"/>
      <c r="AZ471" s="237"/>
      <c r="BA471" s="237"/>
      <c r="BB471" s="237"/>
      <c r="BC471" s="237"/>
      <c r="BD471" s="237"/>
      <c r="BE471" s="237"/>
      <c r="BF471" s="237"/>
      <c r="BG471" s="237"/>
      <c r="BH471" s="237"/>
      <c r="BI471" s="237"/>
      <c r="BJ471" s="237"/>
      <c r="BK471" s="237"/>
      <c r="BL471" s="237"/>
      <c r="BM471" s="237"/>
      <c r="BN471" s="237"/>
      <c r="BO471" s="237"/>
      <c r="BP471" s="237"/>
      <c r="BQ471" s="237"/>
      <c r="BR471" s="237"/>
      <c r="BS471" s="237"/>
      <c r="BT471" s="237"/>
      <c r="BU471" s="237"/>
      <c r="BV471" s="237"/>
      <c r="BW471" s="237"/>
      <c r="BX471" s="237"/>
      <c r="BY471" s="237"/>
      <c r="BZ471" s="237"/>
      <c r="CA471" s="237"/>
      <c r="CB471" s="237"/>
      <c r="CC471" s="237"/>
      <c r="CD471" s="237"/>
      <c r="CE471" s="237"/>
      <c r="CF471" s="237"/>
      <c r="CG471" s="237"/>
      <c r="CH471" s="237"/>
      <c r="CI471" s="237"/>
      <c r="CJ471" s="237"/>
      <c r="CK471" s="237"/>
      <c r="CL471" s="237"/>
      <c r="CM471" s="237"/>
      <c r="CN471" s="237"/>
      <c r="CO471" s="237"/>
      <c r="CP471" s="237"/>
      <c r="CQ471" s="237"/>
      <c r="CR471" s="237"/>
      <c r="CS471" s="237"/>
      <c r="CT471" s="237"/>
      <c r="CU471" s="237"/>
      <c r="CV471" s="237"/>
      <c r="CW471" s="237"/>
      <c r="CX471" s="237"/>
      <c r="CY471" s="237"/>
      <c r="CZ471" s="237"/>
      <c r="DA471" s="237"/>
      <c r="DB471" s="237"/>
      <c r="DC471" s="237"/>
      <c r="DD471" s="237"/>
      <c r="DE471" s="237"/>
      <c r="DF471" s="237"/>
      <c r="DG471" s="237"/>
      <c r="DH471" s="237"/>
      <c r="DI471" s="237"/>
      <c r="DJ471" s="237"/>
      <c r="DK471" s="237"/>
      <c r="DL471" s="237"/>
      <c r="DM471" s="237"/>
      <c r="DN471" s="237"/>
      <c r="DO471" s="237"/>
      <c r="DP471" s="237"/>
      <c r="DQ471" s="237"/>
      <c r="DR471" s="237"/>
      <c r="DS471" s="237"/>
      <c r="DT471" s="237"/>
      <c r="DU471" s="237"/>
      <c r="DV471" s="237"/>
      <c r="DW471" s="237"/>
      <c r="DX471" s="237"/>
      <c r="DY471" s="237"/>
      <c r="DZ471" s="237"/>
      <c r="EA471" s="237"/>
      <c r="EB471" s="237"/>
      <c r="EC471" s="237"/>
      <c r="ED471" s="237"/>
      <c r="EE471" s="237"/>
      <c r="EF471" s="237"/>
      <c r="EG471" s="237"/>
      <c r="EH471" s="237"/>
      <c r="EI471" s="237"/>
      <c r="EJ471" s="237"/>
      <c r="EK471" s="237"/>
      <c r="EL471" s="237"/>
      <c r="EM471" s="237"/>
      <c r="EN471" s="237"/>
      <c r="EO471" s="237"/>
      <c r="EP471" s="237"/>
      <c r="EQ471" s="237"/>
      <c r="ER471" s="237"/>
      <c r="ES471" s="237"/>
      <c r="ET471" s="237"/>
      <c r="EU471" s="237"/>
      <c r="EV471" s="237"/>
      <c r="EW471" s="237"/>
      <c r="EX471" s="237"/>
      <c r="EY471" s="237"/>
      <c r="EZ471" s="237"/>
      <c r="FA471" s="237"/>
      <c r="FB471" s="237"/>
      <c r="FC471" s="237"/>
      <c r="FD471" s="237"/>
      <c r="FE471" s="237"/>
      <c r="FF471" s="237"/>
      <c r="FG471" s="237"/>
      <c r="FH471" s="237"/>
      <c r="FI471" s="237"/>
      <c r="FJ471" s="237"/>
      <c r="FK471" s="237"/>
      <c r="FL471" s="237"/>
      <c r="FM471" s="237"/>
      <c r="FN471" s="237"/>
      <c r="FO471" s="237"/>
      <c r="FP471" s="237"/>
      <c r="FQ471" s="237"/>
      <c r="FR471" s="237"/>
      <c r="FS471" s="237"/>
      <c r="FT471" s="237"/>
      <c r="FU471" s="237"/>
      <c r="FV471" s="237"/>
      <c r="FW471" s="237"/>
      <c r="FX471" s="237"/>
      <c r="FY471" s="237"/>
      <c r="FZ471" s="237"/>
      <c r="GA471" s="237"/>
      <c r="GB471" s="237"/>
      <c r="GC471" s="237"/>
      <c r="GD471" s="237"/>
      <c r="GE471" s="237"/>
      <c r="GF471" s="237"/>
      <c r="GG471" s="237"/>
      <c r="GH471" s="237"/>
      <c r="GI471" s="237"/>
      <c r="GJ471" s="237"/>
      <c r="GK471" s="237"/>
      <c r="GL471" s="237"/>
      <c r="GM471" s="237"/>
      <c r="GN471" s="237"/>
      <c r="GO471" s="237"/>
      <c r="GP471" s="237"/>
      <c r="GQ471" s="237"/>
    </row>
    <row r="472" spans="1:199" s="81" customFormat="1" ht="15" hidden="1">
      <c r="A472" s="126" t="s">
        <v>2472</v>
      </c>
      <c r="B472" s="247" t="s">
        <v>5793</v>
      </c>
      <c r="C472" s="242">
        <v>0</v>
      </c>
      <c r="D472" s="242">
        <v>0</v>
      </c>
      <c r="E472" s="242">
        <v>0</v>
      </c>
      <c r="F472" s="242">
        <v>0</v>
      </c>
      <c r="G472" s="242">
        <v>0</v>
      </c>
      <c r="H472" s="242">
        <v>0</v>
      </c>
      <c r="I472" s="242">
        <v>0</v>
      </c>
      <c r="J472" s="242">
        <v>0</v>
      </c>
      <c r="K472" s="242">
        <v>0</v>
      </c>
      <c r="L472" s="242">
        <v>0</v>
      </c>
      <c r="M472" s="242">
        <v>0</v>
      </c>
      <c r="N472" s="242">
        <v>0</v>
      </c>
      <c r="O472" s="242">
        <v>0</v>
      </c>
      <c r="P472" s="28"/>
      <c r="Q472" s="242">
        <f>SUM(D472:O472)</f>
        <v>0</v>
      </c>
      <c r="R472" s="242">
        <f>IF($R$19&lt;1,0,Q472/$R$19)</f>
        <v>0</v>
      </c>
      <c r="S472" s="243"/>
      <c r="T472" s="351">
        <f>IF(Q472=0,0,1)+IF(C472=0,0,1)+IF(D472=0,0,1)+IF(E472=0,0,1)+IF(F472=0,0,1)+IF(G472=0,0,1)+IF(H472=0,0,1)+IF(I472=0,0,1)+IF(J472=0,0,1)+IF(K472=0,0,1)+IF(L472=0,0,1)+IF(M472=0,0,1)+IF(N472=0,0,1)+IF(O472=0,0,1)</f>
        <v>0</v>
      </c>
      <c r="U472" s="237"/>
      <c r="V472" s="237"/>
      <c r="W472" s="237"/>
      <c r="X472" s="237"/>
      <c r="Y472" s="237"/>
      <c r="Z472" s="237"/>
      <c r="AA472" s="237"/>
      <c r="AB472" s="237"/>
      <c r="AC472" s="237"/>
      <c r="AD472" s="237"/>
      <c r="AE472" s="237"/>
      <c r="AF472" s="237"/>
      <c r="AG472" s="237"/>
      <c r="AH472" s="237"/>
      <c r="AI472" s="237"/>
      <c r="AJ472" s="237"/>
      <c r="AK472" s="237"/>
      <c r="AL472" s="237"/>
      <c r="AM472" s="237"/>
      <c r="AN472" s="237"/>
      <c r="AO472" s="237"/>
      <c r="AP472" s="237"/>
      <c r="AQ472" s="237"/>
      <c r="AR472" s="237"/>
      <c r="AS472" s="237"/>
      <c r="AT472" s="237"/>
      <c r="AU472" s="237"/>
      <c r="AV472" s="237"/>
      <c r="AW472" s="237"/>
      <c r="AX472" s="237"/>
      <c r="AY472" s="237"/>
      <c r="AZ472" s="237"/>
      <c r="BA472" s="237"/>
      <c r="BB472" s="237"/>
      <c r="BC472" s="237"/>
      <c r="BD472" s="237"/>
      <c r="BE472" s="237"/>
      <c r="BF472" s="237"/>
      <c r="BG472" s="237"/>
      <c r="BH472" s="237"/>
      <c r="BI472" s="237"/>
      <c r="BJ472" s="237"/>
      <c r="BK472" s="237"/>
      <c r="BL472" s="237"/>
      <c r="BM472" s="237"/>
      <c r="BN472" s="237"/>
      <c r="BO472" s="237"/>
      <c r="BP472" s="237"/>
      <c r="BQ472" s="237"/>
      <c r="BR472" s="237"/>
      <c r="BS472" s="237"/>
      <c r="BT472" s="237"/>
      <c r="BU472" s="237"/>
      <c r="BV472" s="237"/>
      <c r="BW472" s="237"/>
      <c r="BX472" s="237"/>
      <c r="BY472" s="237"/>
      <c r="BZ472" s="237"/>
      <c r="CA472" s="237"/>
      <c r="CB472" s="237"/>
      <c r="CC472" s="237"/>
      <c r="CD472" s="237"/>
      <c r="CE472" s="237"/>
      <c r="CF472" s="237"/>
      <c r="CG472" s="237"/>
      <c r="CH472" s="237"/>
      <c r="CI472" s="237"/>
      <c r="CJ472" s="237"/>
      <c r="CK472" s="237"/>
      <c r="CL472" s="237"/>
      <c r="CM472" s="237"/>
      <c r="CN472" s="237"/>
      <c r="CO472" s="237"/>
      <c r="CP472" s="237"/>
      <c r="CQ472" s="237"/>
      <c r="CR472" s="237"/>
      <c r="CS472" s="237"/>
      <c r="CT472" s="237"/>
      <c r="CU472" s="237"/>
      <c r="CV472" s="237"/>
      <c r="CW472" s="237"/>
      <c r="CX472" s="237"/>
      <c r="CY472" s="237"/>
      <c r="CZ472" s="237"/>
      <c r="DA472" s="237"/>
      <c r="DB472" s="237"/>
      <c r="DC472" s="237"/>
      <c r="DD472" s="237"/>
      <c r="DE472" s="237"/>
      <c r="DF472" s="237"/>
      <c r="DG472" s="237"/>
      <c r="DH472" s="237"/>
      <c r="DI472" s="237"/>
      <c r="DJ472" s="237"/>
      <c r="DK472" s="237"/>
      <c r="DL472" s="237"/>
      <c r="DM472" s="237"/>
      <c r="DN472" s="237"/>
      <c r="DO472" s="237"/>
      <c r="DP472" s="237"/>
      <c r="DQ472" s="237"/>
      <c r="DR472" s="237"/>
      <c r="DS472" s="237"/>
      <c r="DT472" s="237"/>
      <c r="DU472" s="237"/>
      <c r="DV472" s="237"/>
      <c r="DW472" s="237"/>
      <c r="DX472" s="237"/>
      <c r="DY472" s="237"/>
      <c r="DZ472" s="237"/>
      <c r="EA472" s="237"/>
      <c r="EB472" s="237"/>
      <c r="EC472" s="237"/>
      <c r="ED472" s="237"/>
      <c r="EE472" s="237"/>
      <c r="EF472" s="237"/>
      <c r="EG472" s="237"/>
      <c r="EH472" s="237"/>
      <c r="EI472" s="237"/>
      <c r="EJ472" s="237"/>
      <c r="EK472" s="237"/>
      <c r="EL472" s="237"/>
      <c r="EM472" s="237"/>
      <c r="EN472" s="237"/>
      <c r="EO472" s="237"/>
      <c r="EP472" s="237"/>
      <c r="EQ472" s="237"/>
      <c r="ER472" s="237"/>
      <c r="ES472" s="237"/>
      <c r="ET472" s="237"/>
      <c r="EU472" s="237"/>
      <c r="EV472" s="237"/>
      <c r="EW472" s="237"/>
      <c r="EX472" s="237"/>
      <c r="EY472" s="237"/>
      <c r="EZ472" s="237"/>
      <c r="FA472" s="237"/>
      <c r="FB472" s="237"/>
      <c r="FC472" s="237"/>
      <c r="FD472" s="237"/>
      <c r="FE472" s="237"/>
      <c r="FF472" s="237"/>
      <c r="FG472" s="237"/>
      <c r="FH472" s="237"/>
      <c r="FI472" s="237"/>
      <c r="FJ472" s="237"/>
      <c r="FK472" s="237"/>
      <c r="FL472" s="237"/>
      <c r="FM472" s="237"/>
      <c r="FN472" s="237"/>
      <c r="FO472" s="237"/>
      <c r="FP472" s="237"/>
      <c r="FQ472" s="237"/>
      <c r="FR472" s="237"/>
      <c r="FS472" s="237"/>
      <c r="FT472" s="237"/>
      <c r="FU472" s="237"/>
      <c r="FV472" s="237"/>
      <c r="FW472" s="237"/>
      <c r="FX472" s="237"/>
      <c r="FY472" s="237"/>
      <c r="FZ472" s="237"/>
      <c r="GA472" s="237"/>
      <c r="GB472" s="237"/>
      <c r="GC472" s="237"/>
      <c r="GD472" s="237"/>
      <c r="GE472" s="237"/>
      <c r="GF472" s="237"/>
      <c r="GG472" s="237"/>
      <c r="GH472" s="237"/>
      <c r="GI472" s="237"/>
      <c r="GJ472" s="237"/>
      <c r="GK472" s="237"/>
      <c r="GL472" s="237"/>
      <c r="GM472" s="237"/>
      <c r="GN472" s="237"/>
      <c r="GO472" s="237"/>
      <c r="GP472" s="237"/>
      <c r="GQ472" s="237"/>
    </row>
    <row r="473" spans="1:199" s="81" customFormat="1" ht="15" hidden="1">
      <c r="A473" s="126" t="s">
        <v>2473</v>
      </c>
      <c r="B473" s="247" t="s">
        <v>5794</v>
      </c>
      <c r="C473" s="242">
        <v>0</v>
      </c>
      <c r="D473" s="242">
        <v>0</v>
      </c>
      <c r="E473" s="242">
        <v>0</v>
      </c>
      <c r="F473" s="242">
        <v>0</v>
      </c>
      <c r="G473" s="242">
        <v>0</v>
      </c>
      <c r="H473" s="242">
        <v>0</v>
      </c>
      <c r="I473" s="242">
        <v>0</v>
      </c>
      <c r="J473" s="242">
        <v>0</v>
      </c>
      <c r="K473" s="242">
        <v>0</v>
      </c>
      <c r="L473" s="242">
        <v>0</v>
      </c>
      <c r="M473" s="242">
        <v>0</v>
      </c>
      <c r="N473" s="242">
        <v>0</v>
      </c>
      <c r="O473" s="242">
        <v>0</v>
      </c>
      <c r="P473" s="28"/>
      <c r="Q473" s="242">
        <f>SUM(D473:O473)</f>
        <v>0</v>
      </c>
      <c r="R473" s="242">
        <f>IF($R$19&lt;1,0,Q473/$R$19)</f>
        <v>0</v>
      </c>
      <c r="S473" s="243"/>
      <c r="T473" s="351">
        <f>IF(Q473=0,0,1)+IF(C473=0,0,1)+IF(D473=0,0,1)+IF(E473=0,0,1)+IF(F473=0,0,1)+IF(G473=0,0,1)+IF(H473=0,0,1)+IF(I473=0,0,1)+IF(J473=0,0,1)+IF(K473=0,0,1)+IF(L473=0,0,1)+IF(M473=0,0,1)+IF(N473=0,0,1)+IF(O473=0,0,1)</f>
        <v>0</v>
      </c>
      <c r="U473" s="237"/>
      <c r="V473" s="237"/>
      <c r="W473" s="237"/>
      <c r="X473" s="237"/>
      <c r="Y473" s="237"/>
      <c r="Z473" s="237"/>
      <c r="AA473" s="237"/>
      <c r="AB473" s="237"/>
      <c r="AC473" s="237"/>
      <c r="AD473" s="237"/>
      <c r="AE473" s="237"/>
      <c r="AF473" s="237"/>
      <c r="AG473" s="237"/>
      <c r="AH473" s="237"/>
      <c r="AI473" s="237"/>
      <c r="AJ473" s="237"/>
      <c r="AK473" s="237"/>
      <c r="AL473" s="237"/>
      <c r="AM473" s="237"/>
      <c r="AN473" s="237"/>
      <c r="AO473" s="237"/>
      <c r="AP473" s="237"/>
      <c r="AQ473" s="237"/>
      <c r="AR473" s="237"/>
      <c r="AS473" s="237"/>
      <c r="AT473" s="237"/>
      <c r="AU473" s="237"/>
      <c r="AV473" s="237"/>
      <c r="AW473" s="237"/>
      <c r="AX473" s="237"/>
      <c r="AY473" s="237"/>
      <c r="AZ473" s="237"/>
      <c r="BA473" s="237"/>
      <c r="BB473" s="237"/>
      <c r="BC473" s="237"/>
      <c r="BD473" s="237"/>
      <c r="BE473" s="237"/>
      <c r="BF473" s="237"/>
      <c r="BG473" s="237"/>
      <c r="BH473" s="237"/>
      <c r="BI473" s="237"/>
      <c r="BJ473" s="237"/>
      <c r="BK473" s="237"/>
      <c r="BL473" s="237"/>
      <c r="BM473" s="237"/>
      <c r="BN473" s="237"/>
      <c r="BO473" s="237"/>
      <c r="BP473" s="237"/>
      <c r="BQ473" s="237"/>
      <c r="BR473" s="237"/>
      <c r="BS473" s="237"/>
      <c r="BT473" s="237"/>
      <c r="BU473" s="237"/>
      <c r="BV473" s="237"/>
      <c r="BW473" s="237"/>
      <c r="BX473" s="237"/>
      <c r="BY473" s="237"/>
      <c r="BZ473" s="237"/>
      <c r="CA473" s="237"/>
      <c r="CB473" s="237"/>
      <c r="CC473" s="237"/>
      <c r="CD473" s="237"/>
      <c r="CE473" s="237"/>
      <c r="CF473" s="237"/>
      <c r="CG473" s="237"/>
      <c r="CH473" s="237"/>
      <c r="CI473" s="237"/>
      <c r="CJ473" s="237"/>
      <c r="CK473" s="237"/>
      <c r="CL473" s="237"/>
      <c r="CM473" s="237"/>
      <c r="CN473" s="237"/>
      <c r="CO473" s="237"/>
      <c r="CP473" s="237"/>
      <c r="CQ473" s="237"/>
      <c r="CR473" s="237"/>
      <c r="CS473" s="237"/>
      <c r="CT473" s="237"/>
      <c r="CU473" s="237"/>
      <c r="CV473" s="237"/>
      <c r="CW473" s="237"/>
      <c r="CX473" s="237"/>
      <c r="CY473" s="237"/>
      <c r="CZ473" s="237"/>
      <c r="DA473" s="237"/>
      <c r="DB473" s="237"/>
      <c r="DC473" s="237"/>
      <c r="DD473" s="237"/>
      <c r="DE473" s="237"/>
      <c r="DF473" s="237"/>
      <c r="DG473" s="237"/>
      <c r="DH473" s="237"/>
      <c r="DI473" s="237"/>
      <c r="DJ473" s="237"/>
      <c r="DK473" s="237"/>
      <c r="DL473" s="237"/>
      <c r="DM473" s="237"/>
      <c r="DN473" s="237"/>
      <c r="DO473" s="237"/>
      <c r="DP473" s="237"/>
      <c r="DQ473" s="237"/>
      <c r="DR473" s="237"/>
      <c r="DS473" s="237"/>
      <c r="DT473" s="237"/>
      <c r="DU473" s="237"/>
      <c r="DV473" s="237"/>
      <c r="DW473" s="237"/>
      <c r="DX473" s="237"/>
      <c r="DY473" s="237"/>
      <c r="DZ473" s="237"/>
      <c r="EA473" s="237"/>
      <c r="EB473" s="237"/>
      <c r="EC473" s="237"/>
      <c r="ED473" s="237"/>
      <c r="EE473" s="237"/>
      <c r="EF473" s="237"/>
      <c r="EG473" s="237"/>
      <c r="EH473" s="237"/>
      <c r="EI473" s="237"/>
      <c r="EJ473" s="237"/>
      <c r="EK473" s="237"/>
      <c r="EL473" s="237"/>
      <c r="EM473" s="237"/>
      <c r="EN473" s="237"/>
      <c r="EO473" s="237"/>
      <c r="EP473" s="237"/>
      <c r="EQ473" s="237"/>
      <c r="ER473" s="237"/>
      <c r="ES473" s="237"/>
      <c r="ET473" s="237"/>
      <c r="EU473" s="237"/>
      <c r="EV473" s="237"/>
      <c r="EW473" s="237"/>
      <c r="EX473" s="237"/>
      <c r="EY473" s="237"/>
      <c r="EZ473" s="237"/>
      <c r="FA473" s="237"/>
      <c r="FB473" s="237"/>
      <c r="FC473" s="237"/>
      <c r="FD473" s="237"/>
      <c r="FE473" s="237"/>
      <c r="FF473" s="237"/>
      <c r="FG473" s="237"/>
      <c r="FH473" s="237"/>
      <c r="FI473" s="237"/>
      <c r="FJ473" s="237"/>
      <c r="FK473" s="237"/>
      <c r="FL473" s="237"/>
      <c r="FM473" s="237"/>
      <c r="FN473" s="237"/>
      <c r="FO473" s="237"/>
      <c r="FP473" s="237"/>
      <c r="FQ473" s="237"/>
      <c r="FR473" s="237"/>
      <c r="FS473" s="237"/>
      <c r="FT473" s="237"/>
      <c r="FU473" s="237"/>
      <c r="FV473" s="237"/>
      <c r="FW473" s="237"/>
      <c r="FX473" s="237"/>
      <c r="FY473" s="237"/>
      <c r="FZ473" s="237"/>
      <c r="GA473" s="237"/>
      <c r="GB473" s="237"/>
      <c r="GC473" s="237"/>
      <c r="GD473" s="237"/>
      <c r="GE473" s="237"/>
      <c r="GF473" s="237"/>
      <c r="GG473" s="237"/>
      <c r="GH473" s="237"/>
      <c r="GI473" s="237"/>
      <c r="GJ473" s="237"/>
      <c r="GK473" s="237"/>
      <c r="GL473" s="237"/>
      <c r="GM473" s="237"/>
      <c r="GN473" s="237"/>
      <c r="GO473" s="237"/>
      <c r="GP473" s="237"/>
      <c r="GQ473" s="237"/>
    </row>
    <row r="474" spans="1:199" s="81" customFormat="1" ht="15" hidden="1">
      <c r="A474" s="126" t="s">
        <v>2474</v>
      </c>
      <c r="B474" s="247" t="s">
        <v>5795</v>
      </c>
      <c r="C474" s="242">
        <v>0</v>
      </c>
      <c r="D474" s="242">
        <v>0</v>
      </c>
      <c r="E474" s="242">
        <v>0</v>
      </c>
      <c r="F474" s="242">
        <v>0</v>
      </c>
      <c r="G474" s="242">
        <v>0</v>
      </c>
      <c r="H474" s="242">
        <v>0</v>
      </c>
      <c r="I474" s="242">
        <v>0</v>
      </c>
      <c r="J474" s="242">
        <v>0</v>
      </c>
      <c r="K474" s="242">
        <v>0</v>
      </c>
      <c r="L474" s="242">
        <v>0</v>
      </c>
      <c r="M474" s="242">
        <v>0</v>
      </c>
      <c r="N474" s="242">
        <v>0</v>
      </c>
      <c r="O474" s="242">
        <v>0</v>
      </c>
      <c r="P474" s="28"/>
      <c r="Q474" s="242">
        <f>SUM(D474:O474)</f>
        <v>0</v>
      </c>
      <c r="R474" s="242">
        <f>IF($R$19&lt;1,0,Q474/$R$19)</f>
        <v>0</v>
      </c>
      <c r="S474" s="243"/>
      <c r="T474" s="351">
        <f>IF(Q474=0,0,1)+IF(C474=0,0,1)+IF(D474=0,0,1)+IF(E474=0,0,1)+IF(F474=0,0,1)+IF(G474=0,0,1)+IF(H474=0,0,1)+IF(I474=0,0,1)+IF(J474=0,0,1)+IF(K474=0,0,1)+IF(L474=0,0,1)+IF(M474=0,0,1)+IF(N474=0,0,1)+IF(O474=0,0,1)</f>
        <v>0</v>
      </c>
      <c r="U474" s="237"/>
      <c r="V474" s="237"/>
      <c r="W474" s="237"/>
      <c r="X474" s="237"/>
      <c r="Y474" s="237"/>
      <c r="Z474" s="237"/>
      <c r="AA474" s="237"/>
      <c r="AB474" s="237"/>
      <c r="AC474" s="237"/>
      <c r="AD474" s="237"/>
      <c r="AE474" s="237"/>
      <c r="AF474" s="237"/>
      <c r="AG474" s="237"/>
      <c r="AH474" s="237"/>
      <c r="AI474" s="237"/>
      <c r="AJ474" s="237"/>
      <c r="AK474" s="237"/>
      <c r="AL474" s="237"/>
      <c r="AM474" s="237"/>
      <c r="AN474" s="237"/>
      <c r="AO474" s="237"/>
      <c r="AP474" s="237"/>
      <c r="AQ474" s="237"/>
      <c r="AR474" s="237"/>
      <c r="AS474" s="237"/>
      <c r="AT474" s="237"/>
      <c r="AU474" s="237"/>
      <c r="AV474" s="237"/>
      <c r="AW474" s="237"/>
      <c r="AX474" s="237"/>
      <c r="AY474" s="237"/>
      <c r="AZ474" s="237"/>
      <c r="BA474" s="237"/>
      <c r="BB474" s="237"/>
      <c r="BC474" s="237"/>
      <c r="BD474" s="237"/>
      <c r="BE474" s="237"/>
      <c r="BF474" s="237"/>
      <c r="BG474" s="237"/>
      <c r="BH474" s="237"/>
      <c r="BI474" s="237"/>
      <c r="BJ474" s="237"/>
      <c r="BK474" s="237"/>
      <c r="BL474" s="237"/>
      <c r="BM474" s="237"/>
      <c r="BN474" s="237"/>
      <c r="BO474" s="237"/>
      <c r="BP474" s="237"/>
      <c r="BQ474" s="237"/>
      <c r="BR474" s="237"/>
      <c r="BS474" s="237"/>
      <c r="BT474" s="237"/>
      <c r="BU474" s="237"/>
      <c r="BV474" s="237"/>
      <c r="BW474" s="237"/>
      <c r="BX474" s="237"/>
      <c r="BY474" s="237"/>
      <c r="BZ474" s="237"/>
      <c r="CA474" s="237"/>
      <c r="CB474" s="237"/>
      <c r="CC474" s="237"/>
      <c r="CD474" s="237"/>
      <c r="CE474" s="237"/>
      <c r="CF474" s="237"/>
      <c r="CG474" s="237"/>
      <c r="CH474" s="237"/>
      <c r="CI474" s="237"/>
      <c r="CJ474" s="237"/>
      <c r="CK474" s="237"/>
      <c r="CL474" s="237"/>
      <c r="CM474" s="237"/>
      <c r="CN474" s="237"/>
      <c r="CO474" s="237"/>
      <c r="CP474" s="237"/>
      <c r="CQ474" s="237"/>
      <c r="CR474" s="237"/>
      <c r="CS474" s="237"/>
      <c r="CT474" s="237"/>
      <c r="CU474" s="237"/>
      <c r="CV474" s="237"/>
      <c r="CW474" s="237"/>
      <c r="CX474" s="237"/>
      <c r="CY474" s="237"/>
      <c r="CZ474" s="237"/>
      <c r="DA474" s="237"/>
      <c r="DB474" s="237"/>
      <c r="DC474" s="237"/>
      <c r="DD474" s="237"/>
      <c r="DE474" s="237"/>
      <c r="DF474" s="237"/>
      <c r="DG474" s="237"/>
      <c r="DH474" s="237"/>
      <c r="DI474" s="237"/>
      <c r="DJ474" s="237"/>
      <c r="DK474" s="237"/>
      <c r="DL474" s="237"/>
      <c r="DM474" s="237"/>
      <c r="DN474" s="237"/>
      <c r="DO474" s="237"/>
      <c r="DP474" s="237"/>
      <c r="DQ474" s="237"/>
      <c r="DR474" s="237"/>
      <c r="DS474" s="237"/>
      <c r="DT474" s="237"/>
      <c r="DU474" s="237"/>
      <c r="DV474" s="237"/>
      <c r="DW474" s="237"/>
      <c r="DX474" s="237"/>
      <c r="DY474" s="237"/>
      <c r="DZ474" s="237"/>
      <c r="EA474" s="237"/>
      <c r="EB474" s="237"/>
      <c r="EC474" s="237"/>
      <c r="ED474" s="237"/>
      <c r="EE474" s="237"/>
      <c r="EF474" s="237"/>
      <c r="EG474" s="237"/>
      <c r="EH474" s="237"/>
      <c r="EI474" s="237"/>
      <c r="EJ474" s="237"/>
      <c r="EK474" s="237"/>
      <c r="EL474" s="237"/>
      <c r="EM474" s="237"/>
      <c r="EN474" s="237"/>
      <c r="EO474" s="237"/>
      <c r="EP474" s="237"/>
      <c r="EQ474" s="237"/>
      <c r="ER474" s="237"/>
      <c r="ES474" s="237"/>
      <c r="ET474" s="237"/>
      <c r="EU474" s="237"/>
      <c r="EV474" s="237"/>
      <c r="EW474" s="237"/>
      <c r="EX474" s="237"/>
      <c r="EY474" s="237"/>
      <c r="EZ474" s="237"/>
      <c r="FA474" s="237"/>
      <c r="FB474" s="237"/>
      <c r="FC474" s="237"/>
      <c r="FD474" s="237"/>
      <c r="FE474" s="237"/>
      <c r="FF474" s="237"/>
      <c r="FG474" s="237"/>
      <c r="FH474" s="237"/>
      <c r="FI474" s="237"/>
      <c r="FJ474" s="237"/>
      <c r="FK474" s="237"/>
      <c r="FL474" s="237"/>
      <c r="FM474" s="237"/>
      <c r="FN474" s="237"/>
      <c r="FO474" s="237"/>
      <c r="FP474" s="237"/>
      <c r="FQ474" s="237"/>
      <c r="FR474" s="237"/>
      <c r="FS474" s="237"/>
      <c r="FT474" s="237"/>
      <c r="FU474" s="237"/>
      <c r="FV474" s="237"/>
      <c r="FW474" s="237"/>
      <c r="FX474" s="237"/>
      <c r="FY474" s="237"/>
      <c r="FZ474" s="237"/>
      <c r="GA474" s="237"/>
      <c r="GB474" s="237"/>
      <c r="GC474" s="237"/>
      <c r="GD474" s="237"/>
      <c r="GE474" s="237"/>
      <c r="GF474" s="237"/>
      <c r="GG474" s="237"/>
      <c r="GH474" s="237"/>
      <c r="GI474" s="237"/>
      <c r="GJ474" s="237"/>
      <c r="GK474" s="237"/>
      <c r="GL474" s="237"/>
      <c r="GM474" s="237"/>
      <c r="GN474" s="237"/>
      <c r="GO474" s="237"/>
      <c r="GP474" s="237"/>
      <c r="GQ474" s="237"/>
    </row>
    <row r="475" spans="1:199" s="81" customFormat="1" ht="15" hidden="1">
      <c r="A475" s="126" t="s">
        <v>2475</v>
      </c>
      <c r="B475" s="247" t="s">
        <v>5719</v>
      </c>
      <c r="C475" s="242">
        <v>0</v>
      </c>
      <c r="D475" s="242">
        <v>0</v>
      </c>
      <c r="E475" s="242">
        <v>0</v>
      </c>
      <c r="F475" s="242">
        <v>0</v>
      </c>
      <c r="G475" s="242">
        <v>0</v>
      </c>
      <c r="H475" s="242">
        <v>0</v>
      </c>
      <c r="I475" s="242">
        <v>0</v>
      </c>
      <c r="J475" s="242">
        <v>0</v>
      </c>
      <c r="K475" s="242">
        <v>0</v>
      </c>
      <c r="L475" s="242">
        <v>0</v>
      </c>
      <c r="M475" s="242">
        <v>0</v>
      </c>
      <c r="N475" s="242">
        <v>0</v>
      </c>
      <c r="O475" s="242">
        <v>0</v>
      </c>
      <c r="P475" s="28"/>
      <c r="Q475" s="242">
        <f>SUM(D475:O475)</f>
        <v>0</v>
      </c>
      <c r="R475" s="242">
        <f>IF($R$19&lt;1,0,Q475/$R$19)</f>
        <v>0</v>
      </c>
      <c r="S475" s="243"/>
      <c r="T475" s="351">
        <f>IF(Q475=0,0,1)+IF(C475=0,0,1)+IF(D475=0,0,1)+IF(E475=0,0,1)+IF(F475=0,0,1)+IF(G475=0,0,1)+IF(H475=0,0,1)+IF(I475=0,0,1)+IF(J475=0,0,1)+IF(K475=0,0,1)+IF(L475=0,0,1)+IF(M475=0,0,1)+IF(N475=0,0,1)+IF(O475=0,0,1)</f>
        <v>0</v>
      </c>
      <c r="U475" s="237"/>
      <c r="V475" s="237"/>
      <c r="W475" s="237"/>
      <c r="X475" s="237"/>
      <c r="Y475" s="237"/>
      <c r="Z475" s="237"/>
      <c r="AA475" s="237"/>
      <c r="AB475" s="237"/>
      <c r="AC475" s="237"/>
      <c r="AD475" s="237"/>
      <c r="AE475" s="237"/>
      <c r="AF475" s="237"/>
      <c r="AG475" s="237"/>
      <c r="AH475" s="237"/>
      <c r="AI475" s="237"/>
      <c r="AJ475" s="237"/>
      <c r="AK475" s="237"/>
      <c r="AL475" s="237"/>
      <c r="AM475" s="237"/>
      <c r="AN475" s="237"/>
      <c r="AO475" s="237"/>
      <c r="AP475" s="237"/>
      <c r="AQ475" s="237"/>
      <c r="AR475" s="237"/>
      <c r="AS475" s="237"/>
      <c r="AT475" s="237"/>
      <c r="AU475" s="237"/>
      <c r="AV475" s="237"/>
      <c r="AW475" s="237"/>
      <c r="AX475" s="237"/>
      <c r="AY475" s="237"/>
      <c r="AZ475" s="237"/>
      <c r="BA475" s="237"/>
      <c r="BB475" s="237"/>
      <c r="BC475" s="237"/>
      <c r="BD475" s="237"/>
      <c r="BE475" s="237"/>
      <c r="BF475" s="237"/>
      <c r="BG475" s="237"/>
      <c r="BH475" s="237"/>
      <c r="BI475" s="237"/>
      <c r="BJ475" s="237"/>
      <c r="BK475" s="237"/>
      <c r="BL475" s="237"/>
      <c r="BM475" s="237"/>
      <c r="BN475" s="237"/>
      <c r="BO475" s="237"/>
      <c r="BP475" s="237"/>
      <c r="BQ475" s="237"/>
      <c r="BR475" s="237"/>
      <c r="BS475" s="237"/>
      <c r="BT475" s="237"/>
      <c r="BU475" s="237"/>
      <c r="BV475" s="237"/>
      <c r="BW475" s="237"/>
      <c r="BX475" s="237"/>
      <c r="BY475" s="237"/>
      <c r="BZ475" s="237"/>
      <c r="CA475" s="237"/>
      <c r="CB475" s="237"/>
      <c r="CC475" s="237"/>
      <c r="CD475" s="237"/>
      <c r="CE475" s="237"/>
      <c r="CF475" s="237"/>
      <c r="CG475" s="237"/>
      <c r="CH475" s="237"/>
      <c r="CI475" s="237"/>
      <c r="CJ475" s="237"/>
      <c r="CK475" s="237"/>
      <c r="CL475" s="237"/>
      <c r="CM475" s="237"/>
      <c r="CN475" s="237"/>
      <c r="CO475" s="237"/>
      <c r="CP475" s="237"/>
      <c r="CQ475" s="237"/>
      <c r="CR475" s="237"/>
      <c r="CS475" s="237"/>
      <c r="CT475" s="237"/>
      <c r="CU475" s="237"/>
      <c r="CV475" s="237"/>
      <c r="CW475" s="237"/>
      <c r="CX475" s="237"/>
      <c r="CY475" s="237"/>
      <c r="CZ475" s="237"/>
      <c r="DA475" s="237"/>
      <c r="DB475" s="237"/>
      <c r="DC475" s="237"/>
      <c r="DD475" s="237"/>
      <c r="DE475" s="237"/>
      <c r="DF475" s="237"/>
      <c r="DG475" s="237"/>
      <c r="DH475" s="237"/>
      <c r="DI475" s="237"/>
      <c r="DJ475" s="237"/>
      <c r="DK475" s="237"/>
      <c r="DL475" s="237"/>
      <c r="DM475" s="237"/>
      <c r="DN475" s="237"/>
      <c r="DO475" s="237"/>
      <c r="DP475" s="237"/>
      <c r="DQ475" s="237"/>
      <c r="DR475" s="237"/>
      <c r="DS475" s="237"/>
      <c r="DT475" s="237"/>
      <c r="DU475" s="237"/>
      <c r="DV475" s="237"/>
      <c r="DW475" s="237"/>
      <c r="DX475" s="237"/>
      <c r="DY475" s="237"/>
      <c r="DZ475" s="237"/>
      <c r="EA475" s="237"/>
      <c r="EB475" s="237"/>
      <c r="EC475" s="237"/>
      <c r="ED475" s="237"/>
      <c r="EE475" s="237"/>
      <c r="EF475" s="237"/>
      <c r="EG475" s="237"/>
      <c r="EH475" s="237"/>
      <c r="EI475" s="237"/>
      <c r="EJ475" s="237"/>
      <c r="EK475" s="237"/>
      <c r="EL475" s="237"/>
      <c r="EM475" s="237"/>
      <c r="EN475" s="237"/>
      <c r="EO475" s="237"/>
      <c r="EP475" s="237"/>
      <c r="EQ475" s="237"/>
      <c r="ER475" s="237"/>
      <c r="ES475" s="237"/>
      <c r="ET475" s="237"/>
      <c r="EU475" s="237"/>
      <c r="EV475" s="237"/>
      <c r="EW475" s="237"/>
      <c r="EX475" s="237"/>
      <c r="EY475" s="237"/>
      <c r="EZ475" s="237"/>
      <c r="FA475" s="237"/>
      <c r="FB475" s="237"/>
      <c r="FC475" s="237"/>
      <c r="FD475" s="237"/>
      <c r="FE475" s="237"/>
      <c r="FF475" s="237"/>
      <c r="FG475" s="237"/>
      <c r="FH475" s="237"/>
      <c r="FI475" s="237"/>
      <c r="FJ475" s="237"/>
      <c r="FK475" s="237"/>
      <c r="FL475" s="237"/>
      <c r="FM475" s="237"/>
      <c r="FN475" s="237"/>
      <c r="FO475" s="237"/>
      <c r="FP475" s="237"/>
      <c r="FQ475" s="237"/>
      <c r="FR475" s="237"/>
      <c r="FS475" s="237"/>
      <c r="FT475" s="237"/>
      <c r="FU475" s="237"/>
      <c r="FV475" s="237"/>
      <c r="FW475" s="237"/>
      <c r="FX475" s="237"/>
      <c r="FY475" s="237"/>
      <c r="FZ475" s="237"/>
      <c r="GA475" s="237"/>
      <c r="GB475" s="237"/>
      <c r="GC475" s="237"/>
      <c r="GD475" s="237"/>
      <c r="GE475" s="237"/>
      <c r="GF475" s="237"/>
      <c r="GG475" s="237"/>
      <c r="GH475" s="237"/>
      <c r="GI475" s="237"/>
      <c r="GJ475" s="237"/>
      <c r="GK475" s="237"/>
      <c r="GL475" s="237"/>
      <c r="GM475" s="237"/>
      <c r="GN475" s="237"/>
      <c r="GO475" s="237"/>
      <c r="GP475" s="237"/>
      <c r="GQ475" s="237"/>
    </row>
    <row r="476" spans="1:199" s="81" customFormat="1" ht="15" customHeight="1">
      <c r="A476" s="73">
        <f>+B476</f>
        <v>0</v>
      </c>
      <c r="B476" s="272"/>
      <c r="C476" s="301"/>
      <c r="D476" s="301"/>
      <c r="E476" s="301"/>
      <c r="F476" s="301"/>
      <c r="G476" s="301"/>
      <c r="H476" s="301"/>
      <c r="I476" s="301"/>
      <c r="J476" s="301"/>
      <c r="K476" s="301"/>
      <c r="L476" s="301"/>
      <c r="M476" s="301"/>
      <c r="N476" s="301"/>
      <c r="O476" s="301"/>
      <c r="P476" s="28"/>
      <c r="Q476" s="301"/>
      <c r="R476" s="301"/>
      <c r="S476" s="302"/>
      <c r="T476" s="348">
        <f>T477</f>
        <v>6</v>
      </c>
      <c r="U476" s="237"/>
      <c r="V476" s="237"/>
      <c r="W476" s="237"/>
      <c r="X476" s="237"/>
      <c r="Y476" s="237"/>
      <c r="Z476" s="237"/>
      <c r="AA476" s="237"/>
      <c r="AB476" s="237"/>
      <c r="AC476" s="237"/>
      <c r="AD476" s="237"/>
      <c r="AE476" s="237"/>
      <c r="AF476" s="237"/>
      <c r="AG476" s="237"/>
      <c r="AH476" s="237"/>
      <c r="AI476" s="237"/>
      <c r="AJ476" s="237"/>
      <c r="AK476" s="237"/>
      <c r="AL476" s="237"/>
      <c r="AM476" s="237"/>
      <c r="AN476" s="237"/>
      <c r="AO476" s="237"/>
      <c r="AP476" s="237"/>
      <c r="AQ476" s="237"/>
      <c r="AR476" s="237"/>
      <c r="AS476" s="237"/>
      <c r="AT476" s="237"/>
      <c r="AU476" s="237"/>
      <c r="AV476" s="237"/>
      <c r="AW476" s="237"/>
      <c r="AX476" s="237"/>
      <c r="AY476" s="237"/>
      <c r="AZ476" s="237"/>
      <c r="BA476" s="237"/>
      <c r="BB476" s="237"/>
      <c r="BC476" s="237"/>
      <c r="BD476" s="237"/>
      <c r="BE476" s="237"/>
      <c r="BF476" s="237"/>
      <c r="BG476" s="237"/>
      <c r="BH476" s="237"/>
      <c r="BI476" s="237"/>
      <c r="BJ476" s="237"/>
      <c r="BK476" s="237"/>
      <c r="BL476" s="237"/>
      <c r="BM476" s="237"/>
      <c r="BN476" s="237"/>
      <c r="BO476" s="237"/>
      <c r="BP476" s="237"/>
      <c r="BQ476" s="237"/>
      <c r="BR476" s="237"/>
      <c r="BS476" s="237"/>
      <c r="BT476" s="237"/>
      <c r="BU476" s="237"/>
      <c r="BV476" s="237"/>
      <c r="BW476" s="237"/>
      <c r="BX476" s="237"/>
      <c r="BY476" s="237"/>
      <c r="BZ476" s="237"/>
      <c r="CA476" s="237"/>
      <c r="CB476" s="237"/>
      <c r="CC476" s="237"/>
      <c r="CD476" s="237"/>
      <c r="CE476" s="237"/>
      <c r="CF476" s="237"/>
      <c r="CG476" s="237"/>
      <c r="CH476" s="237"/>
      <c r="CI476" s="237"/>
      <c r="CJ476" s="237"/>
      <c r="CK476" s="237"/>
      <c r="CL476" s="237"/>
      <c r="CM476" s="237"/>
      <c r="CN476" s="237"/>
      <c r="CO476" s="237"/>
      <c r="CP476" s="237"/>
      <c r="CQ476" s="237"/>
      <c r="CR476" s="237"/>
      <c r="CS476" s="237"/>
      <c r="CT476" s="237"/>
      <c r="CU476" s="237"/>
      <c r="CV476" s="237"/>
      <c r="CW476" s="237"/>
      <c r="CX476" s="237"/>
      <c r="CY476" s="237"/>
      <c r="CZ476" s="237"/>
      <c r="DA476" s="237"/>
      <c r="DB476" s="237"/>
      <c r="DC476" s="237"/>
      <c r="DD476" s="237"/>
      <c r="DE476" s="237"/>
      <c r="DF476" s="237"/>
      <c r="DG476" s="237"/>
      <c r="DH476" s="237"/>
      <c r="DI476" s="237"/>
      <c r="DJ476" s="237"/>
      <c r="DK476" s="237"/>
      <c r="DL476" s="237"/>
      <c r="DM476" s="237"/>
      <c r="DN476" s="237"/>
      <c r="DO476" s="237"/>
      <c r="DP476" s="237"/>
      <c r="DQ476" s="237"/>
      <c r="DR476" s="237"/>
      <c r="DS476" s="237"/>
      <c r="DT476" s="237"/>
      <c r="DU476" s="237"/>
      <c r="DV476" s="237"/>
      <c r="DW476" s="237"/>
      <c r="DX476" s="237"/>
      <c r="DY476" s="237"/>
      <c r="DZ476" s="237"/>
      <c r="EA476" s="237"/>
      <c r="EB476" s="237"/>
      <c r="EC476" s="237"/>
      <c r="ED476" s="237"/>
      <c r="EE476" s="237"/>
      <c r="EF476" s="237"/>
      <c r="EG476" s="237"/>
      <c r="EH476" s="237"/>
      <c r="EI476" s="237"/>
      <c r="EJ476" s="237"/>
      <c r="EK476" s="237"/>
      <c r="EL476" s="237"/>
      <c r="EM476" s="237"/>
      <c r="EN476" s="237"/>
      <c r="EO476" s="237"/>
      <c r="EP476" s="237"/>
      <c r="EQ476" s="237"/>
      <c r="ER476" s="237"/>
      <c r="ES476" s="237"/>
      <c r="ET476" s="237"/>
      <c r="EU476" s="237"/>
      <c r="EV476" s="237"/>
      <c r="EW476" s="237"/>
      <c r="EX476" s="237"/>
      <c r="EY476" s="237"/>
      <c r="EZ476" s="237"/>
      <c r="FA476" s="237"/>
      <c r="FB476" s="237"/>
      <c r="FC476" s="237"/>
      <c r="FD476" s="237"/>
      <c r="FE476" s="237"/>
      <c r="FF476" s="237"/>
      <c r="FG476" s="237"/>
      <c r="FH476" s="237"/>
      <c r="FI476" s="237"/>
      <c r="FJ476" s="237"/>
      <c r="FK476" s="237"/>
      <c r="FL476" s="237"/>
      <c r="FM476" s="237"/>
      <c r="FN476" s="237"/>
      <c r="FO476" s="237"/>
      <c r="FP476" s="237"/>
      <c r="FQ476" s="237"/>
      <c r="FR476" s="237"/>
      <c r="FS476" s="237"/>
      <c r="FT476" s="237"/>
      <c r="FU476" s="237"/>
      <c r="FV476" s="237"/>
      <c r="FW476" s="237"/>
      <c r="FX476" s="237"/>
      <c r="FY476" s="237"/>
      <c r="FZ476" s="237"/>
      <c r="GA476" s="237"/>
      <c r="GB476" s="237"/>
      <c r="GC476" s="237"/>
      <c r="GD476" s="237"/>
      <c r="GE476" s="237"/>
      <c r="GF476" s="237"/>
      <c r="GG476" s="237"/>
      <c r="GH476" s="237"/>
      <c r="GI476" s="237"/>
      <c r="GJ476" s="237"/>
      <c r="GK476" s="237"/>
      <c r="GL476" s="237"/>
      <c r="GM476" s="237"/>
      <c r="GN476" s="237"/>
      <c r="GO476" s="237"/>
      <c r="GP476" s="237"/>
      <c r="GQ476" s="237"/>
    </row>
    <row r="477" spans="1:199" s="81" customFormat="1" ht="15" customHeight="1">
      <c r="A477" s="73" t="str">
        <f>+B477</f>
        <v>Total Make-Ready/Turnover</v>
      </c>
      <c r="B477" s="303" t="s">
        <v>183</v>
      </c>
      <c r="C477" s="304">
        <f>SUM(C454:C476)</f>
        <v>0</v>
      </c>
      <c r="D477" s="304">
        <f>SUM(D454:D476)</f>
        <v>0</v>
      </c>
      <c r="E477" s="304">
        <f>SUM(E454:E476)</f>
        <v>0</v>
      </c>
      <c r="F477" s="304">
        <f>SUM(F454:F476)</f>
        <v>0</v>
      </c>
      <c r="G477" s="304">
        <f>SUM(G454:G476)</f>
        <v>0</v>
      </c>
      <c r="H477" s="304">
        <f>SUM(H454:H476)</f>
        <v>0</v>
      </c>
      <c r="I477" s="304">
        <f>SUM(I454:I476)</f>
        <v>0</v>
      </c>
      <c r="J477" s="304">
        <f>SUM(J454:J476)</f>
        <v>0</v>
      </c>
      <c r="K477" s="304">
        <f>SUM(K454:K476)</f>
        <v>2252.56</v>
      </c>
      <c r="L477" s="304">
        <f>SUM(L454:L476)</f>
        <v>1196.39</v>
      </c>
      <c r="M477" s="304">
        <f>SUM(M454:M476)</f>
        <v>37.92</v>
      </c>
      <c r="N477" s="304">
        <f>SUM(N454:N476)</f>
        <v>433.9</v>
      </c>
      <c r="O477" s="304">
        <f>SUM(O454:O476)</f>
        <v>4525</v>
      </c>
      <c r="P477" s="28"/>
      <c r="Q477" s="304">
        <f>SUM(Q454:Q476)</f>
        <v>8445.77</v>
      </c>
      <c r="R477" s="304">
        <f>SUM(R454:R476)</f>
        <v>29.1233448275862</v>
      </c>
      <c r="S477" s="302"/>
      <c r="T477" s="351">
        <f>IF(Q477=0,0,1)+IF(C477=0,0,1)+IF(D477=0,0,1)+IF(E477=0,0,1)+IF(F477=0,0,1)+IF(G477=0,0,1)+IF(H477=0,0,1)+IF(I477=0,0,1)+IF(J477=0,0,1)+IF(K477=0,0,1)+IF(L477=0,0,1)+IF(M477=0,0,1)+IF(N477=0,0,1)+IF(O477=0,0,1)</f>
        <v>6</v>
      </c>
      <c r="U477" s="237"/>
      <c r="V477" s="237"/>
      <c r="W477" s="237"/>
      <c r="X477" s="237"/>
      <c r="Y477" s="237"/>
      <c r="Z477" s="237"/>
      <c r="AA477" s="237"/>
      <c r="AB477" s="237"/>
      <c r="AC477" s="237"/>
      <c r="AD477" s="237"/>
      <c r="AE477" s="237"/>
      <c r="AF477" s="237"/>
      <c r="AG477" s="237"/>
      <c r="AH477" s="237"/>
      <c r="AI477" s="237"/>
      <c r="AJ477" s="237"/>
      <c r="AK477" s="237"/>
      <c r="AL477" s="237"/>
      <c r="AM477" s="237"/>
      <c r="AN477" s="237"/>
      <c r="AO477" s="237"/>
      <c r="AP477" s="237"/>
      <c r="AQ477" s="237"/>
      <c r="AR477" s="237"/>
      <c r="AS477" s="237"/>
      <c r="AT477" s="237"/>
      <c r="AU477" s="237"/>
      <c r="AV477" s="237"/>
      <c r="AW477" s="237"/>
      <c r="AX477" s="237"/>
      <c r="AY477" s="237"/>
      <c r="AZ477" s="237"/>
      <c r="BA477" s="237"/>
      <c r="BB477" s="237"/>
      <c r="BC477" s="237"/>
      <c r="BD477" s="237"/>
      <c r="BE477" s="237"/>
      <c r="BF477" s="237"/>
      <c r="BG477" s="237"/>
      <c r="BH477" s="237"/>
      <c r="BI477" s="237"/>
      <c r="BJ477" s="237"/>
      <c r="BK477" s="237"/>
      <c r="BL477" s="237"/>
      <c r="BM477" s="237"/>
      <c r="BN477" s="237"/>
      <c r="BO477" s="237"/>
      <c r="BP477" s="237"/>
      <c r="BQ477" s="237"/>
      <c r="BR477" s="237"/>
      <c r="BS477" s="237"/>
      <c r="BT477" s="237"/>
      <c r="BU477" s="237"/>
      <c r="BV477" s="237"/>
      <c r="BW477" s="237"/>
      <c r="BX477" s="237"/>
      <c r="BY477" s="237"/>
      <c r="BZ477" s="237"/>
      <c r="CA477" s="237"/>
      <c r="CB477" s="237"/>
      <c r="CC477" s="237"/>
      <c r="CD477" s="237"/>
      <c r="CE477" s="237"/>
      <c r="CF477" s="237"/>
      <c r="CG477" s="237"/>
      <c r="CH477" s="237"/>
      <c r="CI477" s="237"/>
      <c r="CJ477" s="237"/>
      <c r="CK477" s="237"/>
      <c r="CL477" s="237"/>
      <c r="CM477" s="237"/>
      <c r="CN477" s="237"/>
      <c r="CO477" s="237"/>
      <c r="CP477" s="237"/>
      <c r="CQ477" s="237"/>
      <c r="CR477" s="237"/>
      <c r="CS477" s="237"/>
      <c r="CT477" s="237"/>
      <c r="CU477" s="237"/>
      <c r="CV477" s="237"/>
      <c r="CW477" s="237"/>
      <c r="CX477" s="237"/>
      <c r="CY477" s="237"/>
      <c r="CZ477" s="237"/>
      <c r="DA477" s="237"/>
      <c r="DB477" s="237"/>
      <c r="DC477" s="237"/>
      <c r="DD477" s="237"/>
      <c r="DE477" s="237"/>
      <c r="DF477" s="237"/>
      <c r="DG477" s="237"/>
      <c r="DH477" s="237"/>
      <c r="DI477" s="237"/>
      <c r="DJ477" s="237"/>
      <c r="DK477" s="237"/>
      <c r="DL477" s="237"/>
      <c r="DM477" s="237"/>
      <c r="DN477" s="237"/>
      <c r="DO477" s="237"/>
      <c r="DP477" s="237"/>
      <c r="DQ477" s="237"/>
      <c r="DR477" s="237"/>
      <c r="DS477" s="237"/>
      <c r="DT477" s="237"/>
      <c r="DU477" s="237"/>
      <c r="DV477" s="237"/>
      <c r="DW477" s="237"/>
      <c r="DX477" s="237"/>
      <c r="DY477" s="237"/>
      <c r="DZ477" s="237"/>
      <c r="EA477" s="237"/>
      <c r="EB477" s="237"/>
      <c r="EC477" s="237"/>
      <c r="ED477" s="237"/>
      <c r="EE477" s="237"/>
      <c r="EF477" s="237"/>
      <c r="EG477" s="237"/>
      <c r="EH477" s="237"/>
      <c r="EI477" s="237"/>
      <c r="EJ477" s="237"/>
      <c r="EK477" s="237"/>
      <c r="EL477" s="237"/>
      <c r="EM477" s="237"/>
      <c r="EN477" s="237"/>
      <c r="EO477" s="237"/>
      <c r="EP477" s="237"/>
      <c r="EQ477" s="237"/>
      <c r="ER477" s="237"/>
      <c r="ES477" s="237"/>
      <c r="ET477" s="237"/>
      <c r="EU477" s="237"/>
      <c r="EV477" s="237"/>
      <c r="EW477" s="237"/>
      <c r="EX477" s="237"/>
      <c r="EY477" s="237"/>
      <c r="EZ477" s="237"/>
      <c r="FA477" s="237"/>
      <c r="FB477" s="237"/>
      <c r="FC477" s="237"/>
      <c r="FD477" s="237"/>
      <c r="FE477" s="237"/>
      <c r="FF477" s="237"/>
      <c r="FG477" s="237"/>
      <c r="FH477" s="237"/>
      <c r="FI477" s="237"/>
      <c r="FJ477" s="237"/>
      <c r="FK477" s="237"/>
      <c r="FL477" s="237"/>
      <c r="FM477" s="237"/>
      <c r="FN477" s="237"/>
      <c r="FO477" s="237"/>
      <c r="FP477" s="237"/>
      <c r="FQ477" s="237"/>
      <c r="FR477" s="237"/>
      <c r="FS477" s="237"/>
      <c r="FT477" s="237"/>
      <c r="FU477" s="237"/>
      <c r="FV477" s="237"/>
      <c r="FW477" s="237"/>
      <c r="FX477" s="237"/>
      <c r="FY477" s="237"/>
      <c r="FZ477" s="237"/>
      <c r="GA477" s="237"/>
      <c r="GB477" s="237"/>
      <c r="GC477" s="237"/>
      <c r="GD477" s="237"/>
      <c r="GE477" s="237"/>
      <c r="GF477" s="237"/>
      <c r="GG477" s="237"/>
      <c r="GH477" s="237"/>
      <c r="GI477" s="237"/>
      <c r="GJ477" s="237"/>
      <c r="GK477" s="237"/>
      <c r="GL477" s="237"/>
      <c r="GM477" s="237"/>
      <c r="GN477" s="237"/>
      <c r="GO477" s="237"/>
      <c r="GP477" s="237"/>
      <c r="GQ477" s="237"/>
    </row>
    <row r="478" spans="1:199" s="81" customFormat="1" ht="15" customHeight="1">
      <c r="A478" s="73">
        <f>+B478</f>
        <v>0</v>
      </c>
      <c r="B478" s="271"/>
      <c r="C478" s="304"/>
      <c r="D478" s="304"/>
      <c r="E478" s="304"/>
      <c r="F478" s="304"/>
      <c r="G478" s="304"/>
      <c r="H478" s="304"/>
      <c r="I478" s="304"/>
      <c r="J478" s="304"/>
      <c r="K478" s="304"/>
      <c r="L478" s="304"/>
      <c r="M478" s="304"/>
      <c r="N478" s="304"/>
      <c r="O478" s="304"/>
      <c r="P478" s="28"/>
      <c r="Q478" s="304"/>
      <c r="R478" s="304"/>
      <c r="S478" s="302"/>
      <c r="T478" s="348"/>
      <c r="U478" s="237"/>
      <c r="V478" s="237"/>
      <c r="W478" s="237"/>
      <c r="X478" s="237"/>
      <c r="Y478" s="237"/>
      <c r="Z478" s="237"/>
      <c r="AA478" s="237"/>
      <c r="AB478" s="237"/>
      <c r="AC478" s="237"/>
      <c r="AD478" s="237"/>
      <c r="AE478" s="237"/>
      <c r="AF478" s="237"/>
      <c r="AG478" s="237"/>
      <c r="AH478" s="237"/>
      <c r="AI478" s="237"/>
      <c r="AJ478" s="237"/>
      <c r="AK478" s="237"/>
      <c r="AL478" s="237"/>
      <c r="AM478" s="237"/>
      <c r="AN478" s="237"/>
      <c r="AO478" s="237"/>
      <c r="AP478" s="237"/>
      <c r="AQ478" s="237"/>
      <c r="AR478" s="237"/>
      <c r="AS478" s="237"/>
      <c r="AT478" s="237"/>
      <c r="AU478" s="237"/>
      <c r="AV478" s="237"/>
      <c r="AW478" s="237"/>
      <c r="AX478" s="237"/>
      <c r="AY478" s="237"/>
      <c r="AZ478" s="237"/>
      <c r="BA478" s="237"/>
      <c r="BB478" s="237"/>
      <c r="BC478" s="237"/>
      <c r="BD478" s="237"/>
      <c r="BE478" s="237"/>
      <c r="BF478" s="237"/>
      <c r="BG478" s="237"/>
      <c r="BH478" s="237"/>
      <c r="BI478" s="237"/>
      <c r="BJ478" s="237"/>
      <c r="BK478" s="237"/>
      <c r="BL478" s="237"/>
      <c r="BM478" s="237"/>
      <c r="BN478" s="237"/>
      <c r="BO478" s="237"/>
      <c r="BP478" s="237"/>
      <c r="BQ478" s="237"/>
      <c r="BR478" s="237"/>
      <c r="BS478" s="237"/>
      <c r="BT478" s="237"/>
      <c r="BU478" s="237"/>
      <c r="BV478" s="237"/>
      <c r="BW478" s="237"/>
      <c r="BX478" s="237"/>
      <c r="BY478" s="237"/>
      <c r="BZ478" s="237"/>
      <c r="CA478" s="237"/>
      <c r="CB478" s="237"/>
      <c r="CC478" s="237"/>
      <c r="CD478" s="237"/>
      <c r="CE478" s="237"/>
      <c r="CF478" s="237"/>
      <c r="CG478" s="237"/>
      <c r="CH478" s="237"/>
      <c r="CI478" s="237"/>
      <c r="CJ478" s="237"/>
      <c r="CK478" s="237"/>
      <c r="CL478" s="237"/>
      <c r="CM478" s="237"/>
      <c r="CN478" s="237"/>
      <c r="CO478" s="237"/>
      <c r="CP478" s="237"/>
      <c r="CQ478" s="237"/>
      <c r="CR478" s="237"/>
      <c r="CS478" s="237"/>
      <c r="CT478" s="237"/>
      <c r="CU478" s="237"/>
      <c r="CV478" s="237"/>
      <c r="CW478" s="237"/>
      <c r="CX478" s="237"/>
      <c r="CY478" s="237"/>
      <c r="CZ478" s="237"/>
      <c r="DA478" s="237"/>
      <c r="DB478" s="237"/>
      <c r="DC478" s="237"/>
      <c r="DD478" s="237"/>
      <c r="DE478" s="237"/>
      <c r="DF478" s="237"/>
      <c r="DG478" s="237"/>
      <c r="DH478" s="237"/>
      <c r="DI478" s="237"/>
      <c r="DJ478" s="237"/>
      <c r="DK478" s="237"/>
      <c r="DL478" s="237"/>
      <c r="DM478" s="237"/>
      <c r="DN478" s="237"/>
      <c r="DO478" s="237"/>
      <c r="DP478" s="237"/>
      <c r="DQ478" s="237"/>
      <c r="DR478" s="237"/>
      <c r="DS478" s="237"/>
      <c r="DT478" s="237"/>
      <c r="DU478" s="237"/>
      <c r="DV478" s="237"/>
      <c r="DW478" s="237"/>
      <c r="DX478" s="237"/>
      <c r="DY478" s="237"/>
      <c r="DZ478" s="237"/>
      <c r="EA478" s="237"/>
      <c r="EB478" s="237"/>
      <c r="EC478" s="237"/>
      <c r="ED478" s="237"/>
      <c r="EE478" s="237"/>
      <c r="EF478" s="237"/>
      <c r="EG478" s="237"/>
      <c r="EH478" s="237"/>
      <c r="EI478" s="237"/>
      <c r="EJ478" s="237"/>
      <c r="EK478" s="237"/>
      <c r="EL478" s="237"/>
      <c r="EM478" s="237"/>
      <c r="EN478" s="237"/>
      <c r="EO478" s="237"/>
      <c r="EP478" s="237"/>
      <c r="EQ478" s="237"/>
      <c r="ER478" s="237"/>
      <c r="ES478" s="237"/>
      <c r="ET478" s="237"/>
      <c r="EU478" s="237"/>
      <c r="EV478" s="237"/>
      <c r="EW478" s="237"/>
      <c r="EX478" s="237"/>
      <c r="EY478" s="237"/>
      <c r="EZ478" s="237"/>
      <c r="FA478" s="237"/>
      <c r="FB478" s="237"/>
      <c r="FC478" s="237"/>
      <c r="FD478" s="237"/>
      <c r="FE478" s="237"/>
      <c r="FF478" s="237"/>
      <c r="FG478" s="237"/>
      <c r="FH478" s="237"/>
      <c r="FI478" s="237"/>
      <c r="FJ478" s="237"/>
      <c r="FK478" s="237"/>
      <c r="FL478" s="237"/>
      <c r="FM478" s="237"/>
      <c r="FN478" s="237"/>
      <c r="FO478" s="237"/>
      <c r="FP478" s="237"/>
      <c r="FQ478" s="237"/>
      <c r="FR478" s="237"/>
      <c r="FS478" s="237"/>
      <c r="FT478" s="237"/>
      <c r="FU478" s="237"/>
      <c r="FV478" s="237"/>
      <c r="FW478" s="237"/>
      <c r="FX478" s="237"/>
      <c r="FY478" s="237"/>
      <c r="FZ478" s="237"/>
      <c r="GA478" s="237"/>
      <c r="GB478" s="237"/>
      <c r="GC478" s="237"/>
      <c r="GD478" s="237"/>
      <c r="GE478" s="237"/>
      <c r="GF478" s="237"/>
      <c r="GG478" s="237"/>
      <c r="GH478" s="237"/>
      <c r="GI478" s="237"/>
      <c r="GJ478" s="237"/>
      <c r="GK478" s="237"/>
      <c r="GL478" s="237"/>
      <c r="GM478" s="237"/>
      <c r="GN478" s="237"/>
      <c r="GO478" s="237"/>
      <c r="GP478" s="237"/>
      <c r="GQ478" s="237"/>
    </row>
    <row r="479" spans="1:199" s="81" customFormat="1" ht="15" customHeight="1">
      <c r="A479" s="73" t="str">
        <f>+B479</f>
        <v>Payroll</v>
      </c>
      <c r="B479" s="271" t="s">
        <v>86</v>
      </c>
      <c r="C479" s="304"/>
      <c r="D479" s="304"/>
      <c r="E479" s="304"/>
      <c r="F479" s="304"/>
      <c r="G479" s="304"/>
      <c r="H479" s="304"/>
      <c r="I479" s="304"/>
      <c r="J479" s="304"/>
      <c r="K479" s="304"/>
      <c r="L479" s="304"/>
      <c r="M479" s="304"/>
      <c r="N479" s="304"/>
      <c r="O479" s="304"/>
      <c r="P479" s="28"/>
      <c r="Q479" s="304"/>
      <c r="R479" s="304"/>
      <c r="S479" s="302"/>
      <c r="T479" s="348">
        <f>T527</f>
        <v>7</v>
      </c>
      <c r="U479" s="237"/>
      <c r="V479" s="237"/>
      <c r="W479" s="237"/>
      <c r="X479" s="237"/>
      <c r="Y479" s="237"/>
      <c r="Z479" s="237"/>
      <c r="AA479" s="237"/>
      <c r="AB479" s="237"/>
      <c r="AC479" s="237"/>
      <c r="AD479" s="237"/>
      <c r="AE479" s="237"/>
      <c r="AF479" s="237"/>
      <c r="AG479" s="237"/>
      <c r="AH479" s="237"/>
      <c r="AI479" s="237"/>
      <c r="AJ479" s="237"/>
      <c r="AK479" s="237"/>
      <c r="AL479" s="237"/>
      <c r="AM479" s="237"/>
      <c r="AN479" s="237"/>
      <c r="AO479" s="237"/>
      <c r="AP479" s="237"/>
      <c r="AQ479" s="237"/>
      <c r="AR479" s="237"/>
      <c r="AS479" s="237"/>
      <c r="AT479" s="237"/>
      <c r="AU479" s="237"/>
      <c r="AV479" s="237"/>
      <c r="AW479" s="237"/>
      <c r="AX479" s="237"/>
      <c r="AY479" s="237"/>
      <c r="AZ479" s="237"/>
      <c r="BA479" s="237"/>
      <c r="BB479" s="237"/>
      <c r="BC479" s="237"/>
      <c r="BD479" s="237"/>
      <c r="BE479" s="237"/>
      <c r="BF479" s="237"/>
      <c r="BG479" s="237"/>
      <c r="BH479" s="237"/>
      <c r="BI479" s="237"/>
      <c r="BJ479" s="237"/>
      <c r="BK479" s="237"/>
      <c r="BL479" s="237"/>
      <c r="BM479" s="237"/>
      <c r="BN479" s="237"/>
      <c r="BO479" s="237"/>
      <c r="BP479" s="237"/>
      <c r="BQ479" s="237"/>
      <c r="BR479" s="237"/>
      <c r="BS479" s="237"/>
      <c r="BT479" s="237"/>
      <c r="BU479" s="237"/>
      <c r="BV479" s="237"/>
      <c r="BW479" s="237"/>
      <c r="BX479" s="237"/>
      <c r="BY479" s="237"/>
      <c r="BZ479" s="237"/>
      <c r="CA479" s="237"/>
      <c r="CB479" s="237"/>
      <c r="CC479" s="237"/>
      <c r="CD479" s="237"/>
      <c r="CE479" s="237"/>
      <c r="CF479" s="237"/>
      <c r="CG479" s="237"/>
      <c r="CH479" s="237"/>
      <c r="CI479" s="237"/>
      <c r="CJ479" s="237"/>
      <c r="CK479" s="237"/>
      <c r="CL479" s="237"/>
      <c r="CM479" s="237"/>
      <c r="CN479" s="237"/>
      <c r="CO479" s="237"/>
      <c r="CP479" s="237"/>
      <c r="CQ479" s="237"/>
      <c r="CR479" s="237"/>
      <c r="CS479" s="237"/>
      <c r="CT479" s="237"/>
      <c r="CU479" s="237"/>
      <c r="CV479" s="237"/>
      <c r="CW479" s="237"/>
      <c r="CX479" s="237"/>
      <c r="CY479" s="237"/>
      <c r="CZ479" s="237"/>
      <c r="DA479" s="237"/>
      <c r="DB479" s="237"/>
      <c r="DC479" s="237"/>
      <c r="DD479" s="237"/>
      <c r="DE479" s="237"/>
      <c r="DF479" s="237"/>
      <c r="DG479" s="237"/>
      <c r="DH479" s="237"/>
      <c r="DI479" s="237"/>
      <c r="DJ479" s="237"/>
      <c r="DK479" s="237"/>
      <c r="DL479" s="237"/>
      <c r="DM479" s="237"/>
      <c r="DN479" s="237"/>
      <c r="DO479" s="237"/>
      <c r="DP479" s="237"/>
      <c r="DQ479" s="237"/>
      <c r="DR479" s="237"/>
      <c r="DS479" s="237"/>
      <c r="DT479" s="237"/>
      <c r="DU479" s="237"/>
      <c r="DV479" s="237"/>
      <c r="DW479" s="237"/>
      <c r="DX479" s="237"/>
      <c r="DY479" s="237"/>
      <c r="DZ479" s="237"/>
      <c r="EA479" s="237"/>
      <c r="EB479" s="237"/>
      <c r="EC479" s="237"/>
      <c r="ED479" s="237"/>
      <c r="EE479" s="237"/>
      <c r="EF479" s="237"/>
      <c r="EG479" s="237"/>
      <c r="EH479" s="237"/>
      <c r="EI479" s="237"/>
      <c r="EJ479" s="237"/>
      <c r="EK479" s="237"/>
      <c r="EL479" s="237"/>
      <c r="EM479" s="237"/>
      <c r="EN479" s="237"/>
      <c r="EO479" s="237"/>
      <c r="EP479" s="237"/>
      <c r="EQ479" s="237"/>
      <c r="ER479" s="237"/>
      <c r="ES479" s="237"/>
      <c r="ET479" s="237"/>
      <c r="EU479" s="237"/>
      <c r="EV479" s="237"/>
      <c r="EW479" s="237"/>
      <c r="EX479" s="237"/>
      <c r="EY479" s="237"/>
      <c r="EZ479" s="237"/>
      <c r="FA479" s="237"/>
      <c r="FB479" s="237"/>
      <c r="FC479" s="237"/>
      <c r="FD479" s="237"/>
      <c r="FE479" s="237"/>
      <c r="FF479" s="237"/>
      <c r="FG479" s="237"/>
      <c r="FH479" s="237"/>
      <c r="FI479" s="237"/>
      <c r="FJ479" s="237"/>
      <c r="FK479" s="237"/>
      <c r="FL479" s="237"/>
      <c r="FM479" s="237"/>
      <c r="FN479" s="237"/>
      <c r="FO479" s="237"/>
      <c r="FP479" s="237"/>
      <c r="FQ479" s="237"/>
      <c r="FR479" s="237"/>
      <c r="FS479" s="237"/>
      <c r="FT479" s="237"/>
      <c r="FU479" s="237"/>
      <c r="FV479" s="237"/>
      <c r="FW479" s="237"/>
      <c r="FX479" s="237"/>
      <c r="FY479" s="237"/>
      <c r="FZ479" s="237"/>
      <c r="GA479" s="237"/>
      <c r="GB479" s="237"/>
      <c r="GC479" s="237"/>
      <c r="GD479" s="237"/>
      <c r="GE479" s="237"/>
      <c r="GF479" s="237"/>
      <c r="GG479" s="237"/>
      <c r="GH479" s="237"/>
      <c r="GI479" s="237"/>
      <c r="GJ479" s="237"/>
      <c r="GK479" s="237"/>
      <c r="GL479" s="237"/>
      <c r="GM479" s="237"/>
      <c r="GN479" s="237"/>
      <c r="GO479" s="237"/>
      <c r="GP479" s="237"/>
      <c r="GQ479" s="237"/>
    </row>
    <row r="480" spans="1:199" s="81" customFormat="1" ht="15" hidden="1">
      <c r="A480" s="126"/>
      <c r="B480" s="247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8"/>
      <c r="Q480" s="242"/>
      <c r="R480" s="242"/>
      <c r="S480" s="243"/>
      <c r="T480" s="351"/>
      <c r="U480" s="237"/>
      <c r="V480" s="237"/>
      <c r="W480" s="237"/>
      <c r="X480" s="237"/>
      <c r="Y480" s="237"/>
      <c r="Z480" s="237"/>
      <c r="AA480" s="237"/>
      <c r="AB480" s="237"/>
      <c r="AC480" s="237"/>
      <c r="AD480" s="237"/>
      <c r="AE480" s="237"/>
      <c r="AF480" s="237"/>
      <c r="AG480" s="237"/>
      <c r="AH480" s="237"/>
      <c r="AI480" s="237"/>
      <c r="AJ480" s="237"/>
      <c r="AK480" s="237"/>
      <c r="AL480" s="237"/>
      <c r="AM480" s="237"/>
      <c r="AN480" s="237"/>
      <c r="AO480" s="237"/>
      <c r="AP480" s="237"/>
      <c r="AQ480" s="237"/>
      <c r="AR480" s="237"/>
      <c r="AS480" s="237"/>
      <c r="AT480" s="237"/>
      <c r="AU480" s="237"/>
      <c r="AV480" s="237"/>
      <c r="AW480" s="237"/>
      <c r="AX480" s="237"/>
      <c r="AY480" s="237"/>
      <c r="AZ480" s="237"/>
      <c r="BA480" s="237"/>
      <c r="BB480" s="237"/>
      <c r="BC480" s="237"/>
      <c r="BD480" s="237"/>
      <c r="BE480" s="237"/>
      <c r="BF480" s="237"/>
      <c r="BG480" s="237"/>
      <c r="BH480" s="237"/>
      <c r="BI480" s="237"/>
      <c r="BJ480" s="237"/>
      <c r="BK480" s="237"/>
      <c r="BL480" s="237"/>
      <c r="BM480" s="237"/>
      <c r="BN480" s="237"/>
      <c r="BO480" s="237"/>
      <c r="BP480" s="237"/>
      <c r="BQ480" s="237"/>
      <c r="BR480" s="237"/>
      <c r="BS480" s="237"/>
      <c r="BT480" s="237"/>
      <c r="BU480" s="237"/>
      <c r="BV480" s="237"/>
      <c r="BW480" s="237"/>
      <c r="BX480" s="237"/>
      <c r="BY480" s="237"/>
      <c r="BZ480" s="237"/>
      <c r="CA480" s="237"/>
      <c r="CB480" s="237"/>
      <c r="CC480" s="237"/>
      <c r="CD480" s="237"/>
      <c r="CE480" s="237"/>
      <c r="CF480" s="237"/>
      <c r="CG480" s="237"/>
      <c r="CH480" s="237"/>
      <c r="CI480" s="237"/>
      <c r="CJ480" s="237"/>
      <c r="CK480" s="237"/>
      <c r="CL480" s="237"/>
      <c r="CM480" s="237"/>
      <c r="CN480" s="237"/>
      <c r="CO480" s="237"/>
      <c r="CP480" s="237"/>
      <c r="CQ480" s="237"/>
      <c r="CR480" s="237"/>
      <c r="CS480" s="237"/>
      <c r="CT480" s="237"/>
      <c r="CU480" s="237"/>
      <c r="CV480" s="237"/>
      <c r="CW480" s="237"/>
      <c r="CX480" s="237"/>
      <c r="CY480" s="237"/>
      <c r="CZ480" s="237"/>
      <c r="DA480" s="237"/>
      <c r="DB480" s="237"/>
      <c r="DC480" s="237"/>
      <c r="DD480" s="237"/>
      <c r="DE480" s="237"/>
      <c r="DF480" s="237"/>
      <c r="DG480" s="237"/>
      <c r="DH480" s="237"/>
      <c r="DI480" s="237"/>
      <c r="DJ480" s="237"/>
      <c r="DK480" s="237"/>
      <c r="DL480" s="237"/>
      <c r="DM480" s="237"/>
      <c r="DN480" s="237"/>
      <c r="DO480" s="237"/>
      <c r="DP480" s="237"/>
      <c r="DQ480" s="237"/>
      <c r="DR480" s="237"/>
      <c r="DS480" s="237"/>
      <c r="DT480" s="237"/>
      <c r="DU480" s="237"/>
      <c r="DV480" s="237"/>
      <c r="DW480" s="237"/>
      <c r="DX480" s="237"/>
      <c r="DY480" s="237"/>
      <c r="DZ480" s="237"/>
      <c r="EA480" s="237"/>
      <c r="EB480" s="237"/>
      <c r="EC480" s="237"/>
      <c r="ED480" s="237"/>
      <c r="EE480" s="237"/>
      <c r="EF480" s="237"/>
      <c r="EG480" s="237"/>
      <c r="EH480" s="237"/>
      <c r="EI480" s="237"/>
      <c r="EJ480" s="237"/>
      <c r="EK480" s="237"/>
      <c r="EL480" s="237"/>
      <c r="EM480" s="237"/>
      <c r="EN480" s="237"/>
      <c r="EO480" s="237"/>
      <c r="EP480" s="237"/>
      <c r="EQ480" s="237"/>
      <c r="ER480" s="237"/>
      <c r="ES480" s="237"/>
      <c r="ET480" s="237"/>
      <c r="EU480" s="237"/>
      <c r="EV480" s="237"/>
      <c r="EW480" s="237"/>
      <c r="EX480" s="237"/>
      <c r="EY480" s="237"/>
      <c r="EZ480" s="237"/>
      <c r="FA480" s="237"/>
      <c r="FB480" s="237"/>
      <c r="FC480" s="237"/>
      <c r="FD480" s="237"/>
      <c r="FE480" s="237"/>
      <c r="FF480" s="237"/>
      <c r="FG480" s="237"/>
      <c r="FH480" s="237"/>
      <c r="FI480" s="237"/>
      <c r="FJ480" s="237"/>
      <c r="FK480" s="237"/>
      <c r="FL480" s="237"/>
      <c r="FM480" s="237"/>
      <c r="FN480" s="237"/>
      <c r="FO480" s="237"/>
      <c r="FP480" s="237"/>
      <c r="FQ480" s="237"/>
      <c r="FR480" s="237"/>
      <c r="FS480" s="237"/>
      <c r="FT480" s="237"/>
      <c r="FU480" s="237"/>
      <c r="FV480" s="237"/>
      <c r="FW480" s="237"/>
      <c r="FX480" s="237"/>
      <c r="FY480" s="237"/>
      <c r="FZ480" s="237"/>
      <c r="GA480" s="237"/>
      <c r="GB480" s="237"/>
      <c r="GC480" s="237"/>
      <c r="GD480" s="237"/>
      <c r="GE480" s="237"/>
      <c r="GF480" s="237"/>
      <c r="GG480" s="237"/>
      <c r="GH480" s="237"/>
      <c r="GI480" s="237"/>
      <c r="GJ480" s="237"/>
      <c r="GK480" s="237"/>
      <c r="GL480" s="237"/>
      <c r="GM480" s="237"/>
      <c r="GN480" s="237"/>
      <c r="GO480" s="237"/>
      <c r="GP480" s="237"/>
      <c r="GQ480" s="237"/>
    </row>
    <row r="481" spans="1:199" s="81" customFormat="1" ht="15" hidden="1">
      <c r="A481" s="126" t="s">
        <v>2476</v>
      </c>
      <c r="B481" s="247" t="s">
        <v>5796</v>
      </c>
      <c r="C481" s="242">
        <v>0</v>
      </c>
      <c r="D481" s="242">
        <v>0</v>
      </c>
      <c r="E481" s="242">
        <v>0</v>
      </c>
      <c r="F481" s="242">
        <v>0</v>
      </c>
      <c r="G481" s="242">
        <v>0</v>
      </c>
      <c r="H481" s="242">
        <v>0</v>
      </c>
      <c r="I481" s="242">
        <v>0</v>
      </c>
      <c r="J481" s="242">
        <v>0</v>
      </c>
      <c r="K481" s="242">
        <v>0</v>
      </c>
      <c r="L481" s="242">
        <v>0</v>
      </c>
      <c r="M481" s="242">
        <v>0</v>
      </c>
      <c r="N481" s="242">
        <v>0</v>
      </c>
      <c r="O481" s="242">
        <v>0</v>
      </c>
      <c r="P481" s="28"/>
      <c r="Q481" s="242">
        <f>SUM(D481:O481)</f>
        <v>0</v>
      </c>
      <c r="R481" s="242">
        <f>IF($R$19&lt;1,0,Q481/$R$19)</f>
        <v>0</v>
      </c>
      <c r="S481" s="243"/>
      <c r="T481" s="351">
        <f>IF(Q481=0,0,1)+IF(C481=0,0,1)+IF(D481=0,0,1)+IF(E481=0,0,1)+IF(F481=0,0,1)+IF(G481=0,0,1)+IF(H481=0,0,1)+IF(I481=0,0,1)+IF(J481=0,0,1)+IF(K481=0,0,1)+IF(L481=0,0,1)+IF(M481=0,0,1)+IF(N481=0,0,1)+IF(O481=0,0,1)</f>
        <v>0</v>
      </c>
      <c r="U481" s="237"/>
      <c r="V481" s="237"/>
      <c r="W481" s="237"/>
      <c r="X481" s="237"/>
      <c r="Y481" s="237"/>
      <c r="Z481" s="237"/>
      <c r="AA481" s="237"/>
      <c r="AB481" s="237"/>
      <c r="AC481" s="237"/>
      <c r="AD481" s="237"/>
      <c r="AE481" s="237"/>
      <c r="AF481" s="237"/>
      <c r="AG481" s="237"/>
      <c r="AH481" s="237"/>
      <c r="AI481" s="237"/>
      <c r="AJ481" s="237"/>
      <c r="AK481" s="237"/>
      <c r="AL481" s="237"/>
      <c r="AM481" s="237"/>
      <c r="AN481" s="237"/>
      <c r="AO481" s="237"/>
      <c r="AP481" s="237"/>
      <c r="AQ481" s="237"/>
      <c r="AR481" s="237"/>
      <c r="AS481" s="237"/>
      <c r="AT481" s="237"/>
      <c r="AU481" s="237"/>
      <c r="AV481" s="237"/>
      <c r="AW481" s="237"/>
      <c r="AX481" s="237"/>
      <c r="AY481" s="237"/>
      <c r="AZ481" s="237"/>
      <c r="BA481" s="237"/>
      <c r="BB481" s="237"/>
      <c r="BC481" s="237"/>
      <c r="BD481" s="237"/>
      <c r="BE481" s="237"/>
      <c r="BF481" s="237"/>
      <c r="BG481" s="237"/>
      <c r="BH481" s="237"/>
      <c r="BI481" s="237"/>
      <c r="BJ481" s="237"/>
      <c r="BK481" s="237"/>
      <c r="BL481" s="237"/>
      <c r="BM481" s="237"/>
      <c r="BN481" s="237"/>
      <c r="BO481" s="237"/>
      <c r="BP481" s="237"/>
      <c r="BQ481" s="237"/>
      <c r="BR481" s="237"/>
      <c r="BS481" s="237"/>
      <c r="BT481" s="237"/>
      <c r="BU481" s="237"/>
      <c r="BV481" s="237"/>
      <c r="BW481" s="237"/>
      <c r="BX481" s="237"/>
      <c r="BY481" s="237"/>
      <c r="BZ481" s="237"/>
      <c r="CA481" s="237"/>
      <c r="CB481" s="237"/>
      <c r="CC481" s="237"/>
      <c r="CD481" s="237"/>
      <c r="CE481" s="237"/>
      <c r="CF481" s="237"/>
      <c r="CG481" s="237"/>
      <c r="CH481" s="237"/>
      <c r="CI481" s="237"/>
      <c r="CJ481" s="237"/>
      <c r="CK481" s="237"/>
      <c r="CL481" s="237"/>
      <c r="CM481" s="237"/>
      <c r="CN481" s="237"/>
      <c r="CO481" s="237"/>
      <c r="CP481" s="237"/>
      <c r="CQ481" s="237"/>
      <c r="CR481" s="237"/>
      <c r="CS481" s="237"/>
      <c r="CT481" s="237"/>
      <c r="CU481" s="237"/>
      <c r="CV481" s="237"/>
      <c r="CW481" s="237"/>
      <c r="CX481" s="237"/>
      <c r="CY481" s="237"/>
      <c r="CZ481" s="237"/>
      <c r="DA481" s="237"/>
      <c r="DB481" s="237"/>
      <c r="DC481" s="237"/>
      <c r="DD481" s="237"/>
      <c r="DE481" s="237"/>
      <c r="DF481" s="237"/>
      <c r="DG481" s="237"/>
      <c r="DH481" s="237"/>
      <c r="DI481" s="237"/>
      <c r="DJ481" s="237"/>
      <c r="DK481" s="237"/>
      <c r="DL481" s="237"/>
      <c r="DM481" s="237"/>
      <c r="DN481" s="237"/>
      <c r="DO481" s="237"/>
      <c r="DP481" s="237"/>
      <c r="DQ481" s="237"/>
      <c r="DR481" s="237"/>
      <c r="DS481" s="237"/>
      <c r="DT481" s="237"/>
      <c r="DU481" s="237"/>
      <c r="DV481" s="237"/>
      <c r="DW481" s="237"/>
      <c r="DX481" s="237"/>
      <c r="DY481" s="237"/>
      <c r="DZ481" s="237"/>
      <c r="EA481" s="237"/>
      <c r="EB481" s="237"/>
      <c r="EC481" s="237"/>
      <c r="ED481" s="237"/>
      <c r="EE481" s="237"/>
      <c r="EF481" s="237"/>
      <c r="EG481" s="237"/>
      <c r="EH481" s="237"/>
      <c r="EI481" s="237"/>
      <c r="EJ481" s="237"/>
      <c r="EK481" s="237"/>
      <c r="EL481" s="237"/>
      <c r="EM481" s="237"/>
      <c r="EN481" s="237"/>
      <c r="EO481" s="237"/>
      <c r="EP481" s="237"/>
      <c r="EQ481" s="237"/>
      <c r="ER481" s="237"/>
      <c r="ES481" s="237"/>
      <c r="ET481" s="237"/>
      <c r="EU481" s="237"/>
      <c r="EV481" s="237"/>
      <c r="EW481" s="237"/>
      <c r="EX481" s="237"/>
      <c r="EY481" s="237"/>
      <c r="EZ481" s="237"/>
      <c r="FA481" s="237"/>
      <c r="FB481" s="237"/>
      <c r="FC481" s="237"/>
      <c r="FD481" s="237"/>
      <c r="FE481" s="237"/>
      <c r="FF481" s="237"/>
      <c r="FG481" s="237"/>
      <c r="FH481" s="237"/>
      <c r="FI481" s="237"/>
      <c r="FJ481" s="237"/>
      <c r="FK481" s="237"/>
      <c r="FL481" s="237"/>
      <c r="FM481" s="237"/>
      <c r="FN481" s="237"/>
      <c r="FO481" s="237"/>
      <c r="FP481" s="237"/>
      <c r="FQ481" s="237"/>
      <c r="FR481" s="237"/>
      <c r="FS481" s="237"/>
      <c r="FT481" s="237"/>
      <c r="FU481" s="237"/>
      <c r="FV481" s="237"/>
      <c r="FW481" s="237"/>
      <c r="FX481" s="237"/>
      <c r="FY481" s="237"/>
      <c r="FZ481" s="237"/>
      <c r="GA481" s="237"/>
      <c r="GB481" s="237"/>
      <c r="GC481" s="237"/>
      <c r="GD481" s="237"/>
      <c r="GE481" s="237"/>
      <c r="GF481" s="237"/>
      <c r="GG481" s="237"/>
      <c r="GH481" s="237"/>
      <c r="GI481" s="237"/>
      <c r="GJ481" s="237"/>
      <c r="GK481" s="237"/>
      <c r="GL481" s="237"/>
      <c r="GM481" s="237"/>
      <c r="GN481" s="237"/>
      <c r="GO481" s="237"/>
      <c r="GP481" s="237"/>
      <c r="GQ481" s="237"/>
    </row>
    <row r="482" spans="1:199" s="81" customFormat="1" ht="15" customHeight="1">
      <c r="A482" s="126" t="s">
        <v>2477</v>
      </c>
      <c r="B482" s="247" t="s">
        <v>5797</v>
      </c>
      <c r="C482" s="242">
        <v>0</v>
      </c>
      <c r="D482" s="242">
        <v>0</v>
      </c>
      <c r="E482" s="242">
        <v>0</v>
      </c>
      <c r="F482" s="242">
        <v>0</v>
      </c>
      <c r="G482" s="242">
        <v>0</v>
      </c>
      <c r="H482" s="242">
        <v>0</v>
      </c>
      <c r="I482" s="242">
        <v>0</v>
      </c>
      <c r="J482" s="242">
        <v>17143.3</v>
      </c>
      <c r="K482" s="242">
        <v>4075.16</v>
      </c>
      <c r="L482" s="242">
        <v>6218.47</v>
      </c>
      <c r="M482" s="242">
        <v>5896.8</v>
      </c>
      <c r="N482" s="242">
        <v>6217.6</v>
      </c>
      <c r="O482" s="242">
        <v>6458.4</v>
      </c>
      <c r="P482" s="28"/>
      <c r="Q482" s="242">
        <f>SUM(D482:O482)</f>
        <v>46009.73</v>
      </c>
      <c r="R482" s="242">
        <f>IF($R$19&lt;1,0,Q482/$R$19)</f>
        <v>158.65424137931</v>
      </c>
      <c r="S482" s="243"/>
      <c r="T482" s="351">
        <f>IF(Q482=0,0,1)+IF(C482=0,0,1)+IF(D482=0,0,1)+IF(E482=0,0,1)+IF(F482=0,0,1)+IF(G482=0,0,1)+IF(H482=0,0,1)+IF(I482=0,0,1)+IF(J482=0,0,1)+IF(K482=0,0,1)+IF(L482=0,0,1)+IF(M482=0,0,1)+IF(N482=0,0,1)+IF(O482=0,0,1)</f>
        <v>7</v>
      </c>
      <c r="U482" s="237"/>
      <c r="V482" s="237"/>
      <c r="W482" s="237"/>
      <c r="X482" s="237"/>
      <c r="Y482" s="237"/>
      <c r="Z482" s="237"/>
      <c r="AA482" s="237"/>
      <c r="AB482" s="237"/>
      <c r="AC482" s="237"/>
      <c r="AD482" s="237"/>
      <c r="AE482" s="237"/>
      <c r="AF482" s="237"/>
      <c r="AG482" s="237"/>
      <c r="AH482" s="237"/>
      <c r="AI482" s="237"/>
      <c r="AJ482" s="237"/>
      <c r="AK482" s="237"/>
      <c r="AL482" s="237"/>
      <c r="AM482" s="237"/>
      <c r="AN482" s="237"/>
      <c r="AO482" s="237"/>
      <c r="AP482" s="237"/>
      <c r="AQ482" s="237"/>
      <c r="AR482" s="237"/>
      <c r="AS482" s="237"/>
      <c r="AT482" s="237"/>
      <c r="AU482" s="237"/>
      <c r="AV482" s="237"/>
      <c r="AW482" s="237"/>
      <c r="AX482" s="237"/>
      <c r="AY482" s="237"/>
      <c r="AZ482" s="237"/>
      <c r="BA482" s="237"/>
      <c r="BB482" s="237"/>
      <c r="BC482" s="237"/>
      <c r="BD482" s="237"/>
      <c r="BE482" s="237"/>
      <c r="BF482" s="237"/>
      <c r="BG482" s="237"/>
      <c r="BH482" s="237"/>
      <c r="BI482" s="237"/>
      <c r="BJ482" s="237"/>
      <c r="BK482" s="237"/>
      <c r="BL482" s="237"/>
      <c r="BM482" s="237"/>
      <c r="BN482" s="237"/>
      <c r="BO482" s="237"/>
      <c r="BP482" s="237"/>
      <c r="BQ482" s="237"/>
      <c r="BR482" s="237"/>
      <c r="BS482" s="237"/>
      <c r="BT482" s="237"/>
      <c r="BU482" s="237"/>
      <c r="BV482" s="237"/>
      <c r="BW482" s="237"/>
      <c r="BX482" s="237"/>
      <c r="BY482" s="237"/>
      <c r="BZ482" s="237"/>
      <c r="CA482" s="237"/>
      <c r="CB482" s="237"/>
      <c r="CC482" s="237"/>
      <c r="CD482" s="237"/>
      <c r="CE482" s="237"/>
      <c r="CF482" s="237"/>
      <c r="CG482" s="237"/>
      <c r="CH482" s="237"/>
      <c r="CI482" s="237"/>
      <c r="CJ482" s="237"/>
      <c r="CK482" s="237"/>
      <c r="CL482" s="237"/>
      <c r="CM482" s="237"/>
      <c r="CN482" s="237"/>
      <c r="CO482" s="237"/>
      <c r="CP482" s="237"/>
      <c r="CQ482" s="237"/>
      <c r="CR482" s="237"/>
      <c r="CS482" s="237"/>
      <c r="CT482" s="237"/>
      <c r="CU482" s="237"/>
      <c r="CV482" s="237"/>
      <c r="CW482" s="237"/>
      <c r="CX482" s="237"/>
      <c r="CY482" s="237"/>
      <c r="CZ482" s="237"/>
      <c r="DA482" s="237"/>
      <c r="DB482" s="237"/>
      <c r="DC482" s="237"/>
      <c r="DD482" s="237"/>
      <c r="DE482" s="237"/>
      <c r="DF482" s="237"/>
      <c r="DG482" s="237"/>
      <c r="DH482" s="237"/>
      <c r="DI482" s="237"/>
      <c r="DJ482" s="237"/>
      <c r="DK482" s="237"/>
      <c r="DL482" s="237"/>
      <c r="DM482" s="237"/>
      <c r="DN482" s="237"/>
      <c r="DO482" s="237"/>
      <c r="DP482" s="237"/>
      <c r="DQ482" s="237"/>
      <c r="DR482" s="237"/>
      <c r="DS482" s="237"/>
      <c r="DT482" s="237"/>
      <c r="DU482" s="237"/>
      <c r="DV482" s="237"/>
      <c r="DW482" s="237"/>
      <c r="DX482" s="237"/>
      <c r="DY482" s="237"/>
      <c r="DZ482" s="237"/>
      <c r="EA482" s="237"/>
      <c r="EB482" s="237"/>
      <c r="EC482" s="237"/>
      <c r="ED482" s="237"/>
      <c r="EE482" s="237"/>
      <c r="EF482" s="237"/>
      <c r="EG482" s="237"/>
      <c r="EH482" s="237"/>
      <c r="EI482" s="237"/>
      <c r="EJ482" s="237"/>
      <c r="EK482" s="237"/>
      <c r="EL482" s="237"/>
      <c r="EM482" s="237"/>
      <c r="EN482" s="237"/>
      <c r="EO482" s="237"/>
      <c r="EP482" s="237"/>
      <c r="EQ482" s="237"/>
      <c r="ER482" s="237"/>
      <c r="ES482" s="237"/>
      <c r="ET482" s="237"/>
      <c r="EU482" s="237"/>
      <c r="EV482" s="237"/>
      <c r="EW482" s="237"/>
      <c r="EX482" s="237"/>
      <c r="EY482" s="237"/>
      <c r="EZ482" s="237"/>
      <c r="FA482" s="237"/>
      <c r="FB482" s="237"/>
      <c r="FC482" s="237"/>
      <c r="FD482" s="237"/>
      <c r="FE482" s="237"/>
      <c r="FF482" s="237"/>
      <c r="FG482" s="237"/>
      <c r="FH482" s="237"/>
      <c r="FI482" s="237"/>
      <c r="FJ482" s="237"/>
      <c r="FK482" s="237"/>
      <c r="FL482" s="237"/>
      <c r="FM482" s="237"/>
      <c r="FN482" s="237"/>
      <c r="FO482" s="237"/>
      <c r="FP482" s="237"/>
      <c r="FQ482" s="237"/>
      <c r="FR482" s="237"/>
      <c r="FS482" s="237"/>
      <c r="FT482" s="237"/>
      <c r="FU482" s="237"/>
      <c r="FV482" s="237"/>
      <c r="FW482" s="237"/>
      <c r="FX482" s="237"/>
      <c r="FY482" s="237"/>
      <c r="FZ482" s="237"/>
      <c r="GA482" s="237"/>
      <c r="GB482" s="237"/>
      <c r="GC482" s="237"/>
      <c r="GD482" s="237"/>
      <c r="GE482" s="237"/>
      <c r="GF482" s="237"/>
      <c r="GG482" s="237"/>
      <c r="GH482" s="237"/>
      <c r="GI482" s="237"/>
      <c r="GJ482" s="237"/>
      <c r="GK482" s="237"/>
      <c r="GL482" s="237"/>
      <c r="GM482" s="237"/>
      <c r="GN482" s="237"/>
      <c r="GO482" s="237"/>
      <c r="GP482" s="237"/>
      <c r="GQ482" s="237"/>
    </row>
    <row r="483" spans="1:199" s="81" customFormat="1" ht="15" customHeight="1">
      <c r="A483" s="126" t="s">
        <v>2478</v>
      </c>
      <c r="B483" s="247" t="s">
        <v>5798</v>
      </c>
      <c r="C483" s="242">
        <v>0</v>
      </c>
      <c r="D483" s="242">
        <v>0</v>
      </c>
      <c r="E483" s="242">
        <v>0</v>
      </c>
      <c r="F483" s="242">
        <v>0</v>
      </c>
      <c r="G483" s="242">
        <v>0</v>
      </c>
      <c r="H483" s="242">
        <v>0</v>
      </c>
      <c r="I483" s="242">
        <v>0</v>
      </c>
      <c r="J483" s="242">
        <v>0</v>
      </c>
      <c r="K483" s="242">
        <v>5651.83</v>
      </c>
      <c r="L483" s="242">
        <v>3768.04</v>
      </c>
      <c r="M483" s="242">
        <v>3922.78</v>
      </c>
      <c r="N483" s="242">
        <v>7204.56</v>
      </c>
      <c r="O483" s="242">
        <v>7949.76</v>
      </c>
      <c r="P483" s="28"/>
      <c r="Q483" s="242">
        <f>SUM(D483:O483)</f>
        <v>28496.97</v>
      </c>
      <c r="R483" s="242">
        <f>IF($R$19&lt;1,0,Q483/$R$19)</f>
        <v>98.2654137931034</v>
      </c>
      <c r="S483" s="243"/>
      <c r="T483" s="351">
        <f>IF(Q483=0,0,1)+IF(C483=0,0,1)+IF(D483=0,0,1)+IF(E483=0,0,1)+IF(F483=0,0,1)+IF(G483=0,0,1)+IF(H483=0,0,1)+IF(I483=0,0,1)+IF(J483=0,0,1)+IF(K483=0,0,1)+IF(L483=0,0,1)+IF(M483=0,0,1)+IF(N483=0,0,1)+IF(O483=0,0,1)</f>
        <v>6</v>
      </c>
      <c r="U483" s="237"/>
      <c r="V483" s="237"/>
      <c r="W483" s="237"/>
      <c r="X483" s="237"/>
      <c r="Y483" s="237"/>
      <c r="Z483" s="237"/>
      <c r="AA483" s="237"/>
      <c r="AB483" s="237"/>
      <c r="AC483" s="237"/>
      <c r="AD483" s="237"/>
      <c r="AE483" s="237"/>
      <c r="AF483" s="237"/>
      <c r="AG483" s="237"/>
      <c r="AH483" s="237"/>
      <c r="AI483" s="237"/>
      <c r="AJ483" s="237"/>
      <c r="AK483" s="237"/>
      <c r="AL483" s="237"/>
      <c r="AM483" s="237"/>
      <c r="AN483" s="237"/>
      <c r="AO483" s="237"/>
      <c r="AP483" s="237"/>
      <c r="AQ483" s="237"/>
      <c r="AR483" s="237"/>
      <c r="AS483" s="237"/>
      <c r="AT483" s="237"/>
      <c r="AU483" s="237"/>
      <c r="AV483" s="237"/>
      <c r="AW483" s="237"/>
      <c r="AX483" s="237"/>
      <c r="AY483" s="237"/>
      <c r="AZ483" s="237"/>
      <c r="BA483" s="237"/>
      <c r="BB483" s="237"/>
      <c r="BC483" s="237"/>
      <c r="BD483" s="237"/>
      <c r="BE483" s="237"/>
      <c r="BF483" s="237"/>
      <c r="BG483" s="237"/>
      <c r="BH483" s="237"/>
      <c r="BI483" s="237"/>
      <c r="BJ483" s="237"/>
      <c r="BK483" s="237"/>
      <c r="BL483" s="237"/>
      <c r="BM483" s="237"/>
      <c r="BN483" s="237"/>
      <c r="BO483" s="237"/>
      <c r="BP483" s="237"/>
      <c r="BQ483" s="237"/>
      <c r="BR483" s="237"/>
      <c r="BS483" s="237"/>
      <c r="BT483" s="237"/>
      <c r="BU483" s="237"/>
      <c r="BV483" s="237"/>
      <c r="BW483" s="237"/>
      <c r="BX483" s="237"/>
      <c r="BY483" s="237"/>
      <c r="BZ483" s="237"/>
      <c r="CA483" s="237"/>
      <c r="CB483" s="237"/>
      <c r="CC483" s="237"/>
      <c r="CD483" s="237"/>
      <c r="CE483" s="237"/>
      <c r="CF483" s="237"/>
      <c r="CG483" s="237"/>
      <c r="CH483" s="237"/>
      <c r="CI483" s="237"/>
      <c r="CJ483" s="237"/>
      <c r="CK483" s="237"/>
      <c r="CL483" s="237"/>
      <c r="CM483" s="237"/>
      <c r="CN483" s="237"/>
      <c r="CO483" s="237"/>
      <c r="CP483" s="237"/>
      <c r="CQ483" s="237"/>
      <c r="CR483" s="237"/>
      <c r="CS483" s="237"/>
      <c r="CT483" s="237"/>
      <c r="CU483" s="237"/>
      <c r="CV483" s="237"/>
      <c r="CW483" s="237"/>
      <c r="CX483" s="237"/>
      <c r="CY483" s="237"/>
      <c r="CZ483" s="237"/>
      <c r="DA483" s="237"/>
      <c r="DB483" s="237"/>
      <c r="DC483" s="237"/>
      <c r="DD483" s="237"/>
      <c r="DE483" s="237"/>
      <c r="DF483" s="237"/>
      <c r="DG483" s="237"/>
      <c r="DH483" s="237"/>
      <c r="DI483" s="237"/>
      <c r="DJ483" s="237"/>
      <c r="DK483" s="237"/>
      <c r="DL483" s="237"/>
      <c r="DM483" s="237"/>
      <c r="DN483" s="237"/>
      <c r="DO483" s="237"/>
      <c r="DP483" s="237"/>
      <c r="DQ483" s="237"/>
      <c r="DR483" s="237"/>
      <c r="DS483" s="237"/>
      <c r="DT483" s="237"/>
      <c r="DU483" s="237"/>
      <c r="DV483" s="237"/>
      <c r="DW483" s="237"/>
      <c r="DX483" s="237"/>
      <c r="DY483" s="237"/>
      <c r="DZ483" s="237"/>
      <c r="EA483" s="237"/>
      <c r="EB483" s="237"/>
      <c r="EC483" s="237"/>
      <c r="ED483" s="237"/>
      <c r="EE483" s="237"/>
      <c r="EF483" s="237"/>
      <c r="EG483" s="237"/>
      <c r="EH483" s="237"/>
      <c r="EI483" s="237"/>
      <c r="EJ483" s="237"/>
      <c r="EK483" s="237"/>
      <c r="EL483" s="237"/>
      <c r="EM483" s="237"/>
      <c r="EN483" s="237"/>
      <c r="EO483" s="237"/>
      <c r="EP483" s="237"/>
      <c r="EQ483" s="237"/>
      <c r="ER483" s="237"/>
      <c r="ES483" s="237"/>
      <c r="ET483" s="237"/>
      <c r="EU483" s="237"/>
      <c r="EV483" s="237"/>
      <c r="EW483" s="237"/>
      <c r="EX483" s="237"/>
      <c r="EY483" s="237"/>
      <c r="EZ483" s="237"/>
      <c r="FA483" s="237"/>
      <c r="FB483" s="237"/>
      <c r="FC483" s="237"/>
      <c r="FD483" s="237"/>
      <c r="FE483" s="237"/>
      <c r="FF483" s="237"/>
      <c r="FG483" s="237"/>
      <c r="FH483" s="237"/>
      <c r="FI483" s="237"/>
      <c r="FJ483" s="237"/>
      <c r="FK483" s="237"/>
      <c r="FL483" s="237"/>
      <c r="FM483" s="237"/>
      <c r="FN483" s="237"/>
      <c r="FO483" s="237"/>
      <c r="FP483" s="237"/>
      <c r="FQ483" s="237"/>
      <c r="FR483" s="237"/>
      <c r="FS483" s="237"/>
      <c r="FT483" s="237"/>
      <c r="FU483" s="237"/>
      <c r="FV483" s="237"/>
      <c r="FW483" s="237"/>
      <c r="FX483" s="237"/>
      <c r="FY483" s="237"/>
      <c r="FZ483" s="237"/>
      <c r="GA483" s="237"/>
      <c r="GB483" s="237"/>
      <c r="GC483" s="237"/>
      <c r="GD483" s="237"/>
      <c r="GE483" s="237"/>
      <c r="GF483" s="237"/>
      <c r="GG483" s="237"/>
      <c r="GH483" s="237"/>
      <c r="GI483" s="237"/>
      <c r="GJ483" s="237"/>
      <c r="GK483" s="237"/>
      <c r="GL483" s="237"/>
      <c r="GM483" s="237"/>
      <c r="GN483" s="237"/>
      <c r="GO483" s="237"/>
      <c r="GP483" s="237"/>
      <c r="GQ483" s="237"/>
    </row>
    <row r="484" spans="1:199" s="81" customFormat="1" ht="15" customHeight="1">
      <c r="A484" s="126" t="s">
        <v>2479</v>
      </c>
      <c r="B484" s="247" t="s">
        <v>5799</v>
      </c>
      <c r="C484" s="242">
        <v>0</v>
      </c>
      <c r="D484" s="242">
        <v>0</v>
      </c>
      <c r="E484" s="242">
        <v>0</v>
      </c>
      <c r="F484" s="242">
        <v>0</v>
      </c>
      <c r="G484" s="242">
        <v>0</v>
      </c>
      <c r="H484" s="242">
        <v>0</v>
      </c>
      <c r="I484" s="242">
        <v>0</v>
      </c>
      <c r="J484" s="242">
        <v>1005.05</v>
      </c>
      <c r="K484" s="242">
        <v>4009.53</v>
      </c>
      <c r="L484" s="242">
        <v>3002.94</v>
      </c>
      <c r="M484" s="242">
        <v>2125.19</v>
      </c>
      <c r="N484" s="242">
        <v>6522.99</v>
      </c>
      <c r="O484" s="242">
        <v>5949.94</v>
      </c>
      <c r="P484" s="28"/>
      <c r="Q484" s="242">
        <f>SUM(D484:O484)</f>
        <v>22615.64</v>
      </c>
      <c r="R484" s="242">
        <f>IF($R$19&lt;1,0,Q484/$R$19)</f>
        <v>77.9849655172414</v>
      </c>
      <c r="S484" s="243"/>
      <c r="T484" s="351">
        <f>IF(Q484=0,0,1)+IF(C484=0,0,1)+IF(D484=0,0,1)+IF(E484=0,0,1)+IF(F484=0,0,1)+IF(G484=0,0,1)+IF(H484=0,0,1)+IF(I484=0,0,1)+IF(J484=0,0,1)+IF(K484=0,0,1)+IF(L484=0,0,1)+IF(M484=0,0,1)+IF(N484=0,0,1)+IF(O484=0,0,1)</f>
        <v>7</v>
      </c>
      <c r="U484" s="237"/>
      <c r="V484" s="237"/>
      <c r="W484" s="237"/>
      <c r="X484" s="237"/>
      <c r="Y484" s="237"/>
      <c r="Z484" s="237"/>
      <c r="AA484" s="237"/>
      <c r="AB484" s="237"/>
      <c r="AC484" s="237"/>
      <c r="AD484" s="237"/>
      <c r="AE484" s="237"/>
      <c r="AF484" s="237"/>
      <c r="AG484" s="237"/>
      <c r="AH484" s="237"/>
      <c r="AI484" s="237"/>
      <c r="AJ484" s="237"/>
      <c r="AK484" s="237"/>
      <c r="AL484" s="237"/>
      <c r="AM484" s="237"/>
      <c r="AN484" s="237"/>
      <c r="AO484" s="237"/>
      <c r="AP484" s="237"/>
      <c r="AQ484" s="237"/>
      <c r="AR484" s="237"/>
      <c r="AS484" s="237"/>
      <c r="AT484" s="237"/>
      <c r="AU484" s="237"/>
      <c r="AV484" s="237"/>
      <c r="AW484" s="237"/>
      <c r="AX484" s="237"/>
      <c r="AY484" s="237"/>
      <c r="AZ484" s="237"/>
      <c r="BA484" s="237"/>
      <c r="BB484" s="237"/>
      <c r="BC484" s="237"/>
      <c r="BD484" s="237"/>
      <c r="BE484" s="237"/>
      <c r="BF484" s="237"/>
      <c r="BG484" s="237"/>
      <c r="BH484" s="237"/>
      <c r="BI484" s="237"/>
      <c r="BJ484" s="237"/>
      <c r="BK484" s="237"/>
      <c r="BL484" s="237"/>
      <c r="BM484" s="237"/>
      <c r="BN484" s="237"/>
      <c r="BO484" s="237"/>
      <c r="BP484" s="237"/>
      <c r="BQ484" s="237"/>
      <c r="BR484" s="237"/>
      <c r="BS484" s="237"/>
      <c r="BT484" s="237"/>
      <c r="BU484" s="237"/>
      <c r="BV484" s="237"/>
      <c r="BW484" s="237"/>
      <c r="BX484" s="237"/>
      <c r="BY484" s="237"/>
      <c r="BZ484" s="237"/>
      <c r="CA484" s="237"/>
      <c r="CB484" s="237"/>
      <c r="CC484" s="237"/>
      <c r="CD484" s="237"/>
      <c r="CE484" s="237"/>
      <c r="CF484" s="237"/>
      <c r="CG484" s="237"/>
      <c r="CH484" s="237"/>
      <c r="CI484" s="237"/>
      <c r="CJ484" s="237"/>
      <c r="CK484" s="237"/>
      <c r="CL484" s="237"/>
      <c r="CM484" s="237"/>
      <c r="CN484" s="237"/>
      <c r="CO484" s="237"/>
      <c r="CP484" s="237"/>
      <c r="CQ484" s="237"/>
      <c r="CR484" s="237"/>
      <c r="CS484" s="237"/>
      <c r="CT484" s="237"/>
      <c r="CU484" s="237"/>
      <c r="CV484" s="237"/>
      <c r="CW484" s="237"/>
      <c r="CX484" s="237"/>
      <c r="CY484" s="237"/>
      <c r="CZ484" s="237"/>
      <c r="DA484" s="237"/>
      <c r="DB484" s="237"/>
      <c r="DC484" s="237"/>
      <c r="DD484" s="237"/>
      <c r="DE484" s="237"/>
      <c r="DF484" s="237"/>
      <c r="DG484" s="237"/>
      <c r="DH484" s="237"/>
      <c r="DI484" s="237"/>
      <c r="DJ484" s="237"/>
      <c r="DK484" s="237"/>
      <c r="DL484" s="237"/>
      <c r="DM484" s="237"/>
      <c r="DN484" s="237"/>
      <c r="DO484" s="237"/>
      <c r="DP484" s="237"/>
      <c r="DQ484" s="237"/>
      <c r="DR484" s="237"/>
      <c r="DS484" s="237"/>
      <c r="DT484" s="237"/>
      <c r="DU484" s="237"/>
      <c r="DV484" s="237"/>
      <c r="DW484" s="237"/>
      <c r="DX484" s="237"/>
      <c r="DY484" s="237"/>
      <c r="DZ484" s="237"/>
      <c r="EA484" s="237"/>
      <c r="EB484" s="237"/>
      <c r="EC484" s="237"/>
      <c r="ED484" s="237"/>
      <c r="EE484" s="237"/>
      <c r="EF484" s="237"/>
      <c r="EG484" s="237"/>
      <c r="EH484" s="237"/>
      <c r="EI484" s="237"/>
      <c r="EJ484" s="237"/>
      <c r="EK484" s="237"/>
      <c r="EL484" s="237"/>
      <c r="EM484" s="237"/>
      <c r="EN484" s="237"/>
      <c r="EO484" s="237"/>
      <c r="EP484" s="237"/>
      <c r="EQ484" s="237"/>
      <c r="ER484" s="237"/>
      <c r="ES484" s="237"/>
      <c r="ET484" s="237"/>
      <c r="EU484" s="237"/>
      <c r="EV484" s="237"/>
      <c r="EW484" s="237"/>
      <c r="EX484" s="237"/>
      <c r="EY484" s="237"/>
      <c r="EZ484" s="237"/>
      <c r="FA484" s="237"/>
      <c r="FB484" s="237"/>
      <c r="FC484" s="237"/>
      <c r="FD484" s="237"/>
      <c r="FE484" s="237"/>
      <c r="FF484" s="237"/>
      <c r="FG484" s="237"/>
      <c r="FH484" s="237"/>
      <c r="FI484" s="237"/>
      <c r="FJ484" s="237"/>
      <c r="FK484" s="237"/>
      <c r="FL484" s="237"/>
      <c r="FM484" s="237"/>
      <c r="FN484" s="237"/>
      <c r="FO484" s="237"/>
      <c r="FP484" s="237"/>
      <c r="FQ484" s="237"/>
      <c r="FR484" s="237"/>
      <c r="FS484" s="237"/>
      <c r="FT484" s="237"/>
      <c r="FU484" s="237"/>
      <c r="FV484" s="237"/>
      <c r="FW484" s="237"/>
      <c r="FX484" s="237"/>
      <c r="FY484" s="237"/>
      <c r="FZ484" s="237"/>
      <c r="GA484" s="237"/>
      <c r="GB484" s="237"/>
      <c r="GC484" s="237"/>
      <c r="GD484" s="237"/>
      <c r="GE484" s="237"/>
      <c r="GF484" s="237"/>
      <c r="GG484" s="237"/>
      <c r="GH484" s="237"/>
      <c r="GI484" s="237"/>
      <c r="GJ484" s="237"/>
      <c r="GK484" s="237"/>
      <c r="GL484" s="237"/>
      <c r="GM484" s="237"/>
      <c r="GN484" s="237"/>
      <c r="GO484" s="237"/>
      <c r="GP484" s="237"/>
      <c r="GQ484" s="237"/>
    </row>
    <row r="485" spans="1:199" s="81" customFormat="1" ht="15" hidden="1">
      <c r="A485" s="126" t="s">
        <v>2480</v>
      </c>
      <c r="B485" s="247" t="s">
        <v>5800</v>
      </c>
      <c r="C485" s="242">
        <v>0</v>
      </c>
      <c r="D485" s="242">
        <v>0</v>
      </c>
      <c r="E485" s="242">
        <v>0</v>
      </c>
      <c r="F485" s="242">
        <v>0</v>
      </c>
      <c r="G485" s="242">
        <v>0</v>
      </c>
      <c r="H485" s="242">
        <v>0</v>
      </c>
      <c r="I485" s="242">
        <v>0</v>
      </c>
      <c r="J485" s="242">
        <v>0</v>
      </c>
      <c r="K485" s="242">
        <v>0</v>
      </c>
      <c r="L485" s="242">
        <v>0</v>
      </c>
      <c r="M485" s="242">
        <v>0</v>
      </c>
      <c r="N485" s="242">
        <v>0</v>
      </c>
      <c r="O485" s="242">
        <v>0</v>
      </c>
      <c r="P485" s="28"/>
      <c r="Q485" s="242">
        <f>SUM(D485:O485)</f>
        <v>0</v>
      </c>
      <c r="R485" s="242">
        <f>IF($R$19&lt;1,0,Q485/$R$19)</f>
        <v>0</v>
      </c>
      <c r="S485" s="243"/>
      <c r="T485" s="351">
        <f>IF(Q485=0,0,1)+IF(C485=0,0,1)+IF(D485=0,0,1)+IF(E485=0,0,1)+IF(F485=0,0,1)+IF(G485=0,0,1)+IF(H485=0,0,1)+IF(I485=0,0,1)+IF(J485=0,0,1)+IF(K485=0,0,1)+IF(L485=0,0,1)+IF(M485=0,0,1)+IF(N485=0,0,1)+IF(O485=0,0,1)</f>
        <v>0</v>
      </c>
      <c r="U485" s="237"/>
      <c r="V485" s="237"/>
      <c r="W485" s="237"/>
      <c r="X485" s="237"/>
      <c r="Y485" s="237"/>
      <c r="Z485" s="237"/>
      <c r="AA485" s="237"/>
      <c r="AB485" s="237"/>
      <c r="AC485" s="237"/>
      <c r="AD485" s="237"/>
      <c r="AE485" s="237"/>
      <c r="AF485" s="237"/>
      <c r="AG485" s="237"/>
      <c r="AH485" s="237"/>
      <c r="AI485" s="237"/>
      <c r="AJ485" s="237"/>
      <c r="AK485" s="237"/>
      <c r="AL485" s="237"/>
      <c r="AM485" s="237"/>
      <c r="AN485" s="237"/>
      <c r="AO485" s="237"/>
      <c r="AP485" s="237"/>
      <c r="AQ485" s="237"/>
      <c r="AR485" s="237"/>
      <c r="AS485" s="237"/>
      <c r="AT485" s="237"/>
      <c r="AU485" s="237"/>
      <c r="AV485" s="237"/>
      <c r="AW485" s="237"/>
      <c r="AX485" s="237"/>
      <c r="AY485" s="237"/>
      <c r="AZ485" s="237"/>
      <c r="BA485" s="237"/>
      <c r="BB485" s="237"/>
      <c r="BC485" s="237"/>
      <c r="BD485" s="237"/>
      <c r="BE485" s="237"/>
      <c r="BF485" s="237"/>
      <c r="BG485" s="237"/>
      <c r="BH485" s="237"/>
      <c r="BI485" s="237"/>
      <c r="BJ485" s="237"/>
      <c r="BK485" s="237"/>
      <c r="BL485" s="237"/>
      <c r="BM485" s="237"/>
      <c r="BN485" s="237"/>
      <c r="BO485" s="237"/>
      <c r="BP485" s="237"/>
      <c r="BQ485" s="237"/>
      <c r="BR485" s="237"/>
      <c r="BS485" s="237"/>
      <c r="BT485" s="237"/>
      <c r="BU485" s="237"/>
      <c r="BV485" s="237"/>
      <c r="BW485" s="237"/>
      <c r="BX485" s="237"/>
      <c r="BY485" s="237"/>
      <c r="BZ485" s="237"/>
      <c r="CA485" s="237"/>
      <c r="CB485" s="237"/>
      <c r="CC485" s="237"/>
      <c r="CD485" s="237"/>
      <c r="CE485" s="237"/>
      <c r="CF485" s="237"/>
      <c r="CG485" s="237"/>
      <c r="CH485" s="237"/>
      <c r="CI485" s="237"/>
      <c r="CJ485" s="237"/>
      <c r="CK485" s="237"/>
      <c r="CL485" s="237"/>
      <c r="CM485" s="237"/>
      <c r="CN485" s="237"/>
      <c r="CO485" s="237"/>
      <c r="CP485" s="237"/>
      <c r="CQ485" s="237"/>
      <c r="CR485" s="237"/>
      <c r="CS485" s="237"/>
      <c r="CT485" s="237"/>
      <c r="CU485" s="237"/>
      <c r="CV485" s="237"/>
      <c r="CW485" s="237"/>
      <c r="CX485" s="237"/>
      <c r="CY485" s="237"/>
      <c r="CZ485" s="237"/>
      <c r="DA485" s="237"/>
      <c r="DB485" s="237"/>
      <c r="DC485" s="237"/>
      <c r="DD485" s="237"/>
      <c r="DE485" s="237"/>
      <c r="DF485" s="237"/>
      <c r="DG485" s="237"/>
      <c r="DH485" s="237"/>
      <c r="DI485" s="237"/>
      <c r="DJ485" s="237"/>
      <c r="DK485" s="237"/>
      <c r="DL485" s="237"/>
      <c r="DM485" s="237"/>
      <c r="DN485" s="237"/>
      <c r="DO485" s="237"/>
      <c r="DP485" s="237"/>
      <c r="DQ485" s="237"/>
      <c r="DR485" s="237"/>
      <c r="DS485" s="237"/>
      <c r="DT485" s="237"/>
      <c r="DU485" s="237"/>
      <c r="DV485" s="237"/>
      <c r="DW485" s="237"/>
      <c r="DX485" s="237"/>
      <c r="DY485" s="237"/>
      <c r="DZ485" s="237"/>
      <c r="EA485" s="237"/>
      <c r="EB485" s="237"/>
      <c r="EC485" s="237"/>
      <c r="ED485" s="237"/>
      <c r="EE485" s="237"/>
      <c r="EF485" s="237"/>
      <c r="EG485" s="237"/>
      <c r="EH485" s="237"/>
      <c r="EI485" s="237"/>
      <c r="EJ485" s="237"/>
      <c r="EK485" s="237"/>
      <c r="EL485" s="237"/>
      <c r="EM485" s="237"/>
      <c r="EN485" s="237"/>
      <c r="EO485" s="237"/>
      <c r="EP485" s="237"/>
      <c r="EQ485" s="237"/>
      <c r="ER485" s="237"/>
      <c r="ES485" s="237"/>
      <c r="ET485" s="237"/>
      <c r="EU485" s="237"/>
      <c r="EV485" s="237"/>
      <c r="EW485" s="237"/>
      <c r="EX485" s="237"/>
      <c r="EY485" s="237"/>
      <c r="EZ485" s="237"/>
      <c r="FA485" s="237"/>
      <c r="FB485" s="237"/>
      <c r="FC485" s="237"/>
      <c r="FD485" s="237"/>
      <c r="FE485" s="237"/>
      <c r="FF485" s="237"/>
      <c r="FG485" s="237"/>
      <c r="FH485" s="237"/>
      <c r="FI485" s="237"/>
      <c r="FJ485" s="237"/>
      <c r="FK485" s="237"/>
      <c r="FL485" s="237"/>
      <c r="FM485" s="237"/>
      <c r="FN485" s="237"/>
      <c r="FO485" s="237"/>
      <c r="FP485" s="237"/>
      <c r="FQ485" s="237"/>
      <c r="FR485" s="237"/>
      <c r="FS485" s="237"/>
      <c r="FT485" s="237"/>
      <c r="FU485" s="237"/>
      <c r="FV485" s="237"/>
      <c r="FW485" s="237"/>
      <c r="FX485" s="237"/>
      <c r="FY485" s="237"/>
      <c r="FZ485" s="237"/>
      <c r="GA485" s="237"/>
      <c r="GB485" s="237"/>
      <c r="GC485" s="237"/>
      <c r="GD485" s="237"/>
      <c r="GE485" s="237"/>
      <c r="GF485" s="237"/>
      <c r="GG485" s="237"/>
      <c r="GH485" s="237"/>
      <c r="GI485" s="237"/>
      <c r="GJ485" s="237"/>
      <c r="GK485" s="237"/>
      <c r="GL485" s="237"/>
      <c r="GM485" s="237"/>
      <c r="GN485" s="237"/>
      <c r="GO485" s="237"/>
      <c r="GP485" s="237"/>
      <c r="GQ485" s="237"/>
    </row>
    <row r="486" spans="1:199" s="81" customFormat="1" ht="15" hidden="1">
      <c r="A486" s="126" t="s">
        <v>2481</v>
      </c>
      <c r="B486" s="247" t="s">
        <v>5801</v>
      </c>
      <c r="C486" s="242">
        <v>0</v>
      </c>
      <c r="D486" s="242">
        <v>0</v>
      </c>
      <c r="E486" s="242">
        <v>0</v>
      </c>
      <c r="F486" s="242">
        <v>0</v>
      </c>
      <c r="G486" s="242">
        <v>0</v>
      </c>
      <c r="H486" s="242">
        <v>0</v>
      </c>
      <c r="I486" s="242">
        <v>0</v>
      </c>
      <c r="J486" s="242">
        <v>0</v>
      </c>
      <c r="K486" s="242">
        <v>0</v>
      </c>
      <c r="L486" s="242">
        <v>0</v>
      </c>
      <c r="M486" s="242">
        <v>0</v>
      </c>
      <c r="N486" s="242">
        <v>0</v>
      </c>
      <c r="O486" s="242">
        <v>0</v>
      </c>
      <c r="P486" s="28"/>
      <c r="Q486" s="242">
        <f>SUM(D486:O486)</f>
        <v>0</v>
      </c>
      <c r="R486" s="242">
        <f>IF($R$19&lt;1,0,Q486/$R$19)</f>
        <v>0</v>
      </c>
      <c r="S486" s="243"/>
      <c r="T486" s="351">
        <f>IF(Q486=0,0,1)+IF(C486=0,0,1)+IF(D486=0,0,1)+IF(E486=0,0,1)+IF(F486=0,0,1)+IF(G486=0,0,1)+IF(H486=0,0,1)+IF(I486=0,0,1)+IF(J486=0,0,1)+IF(K486=0,0,1)+IF(L486=0,0,1)+IF(M486=0,0,1)+IF(N486=0,0,1)+IF(O486=0,0,1)</f>
        <v>0</v>
      </c>
      <c r="U486" s="237"/>
      <c r="V486" s="237"/>
      <c r="W486" s="237"/>
      <c r="X486" s="237"/>
      <c r="Y486" s="237"/>
      <c r="Z486" s="237"/>
      <c r="AA486" s="237"/>
      <c r="AB486" s="237"/>
      <c r="AC486" s="237"/>
      <c r="AD486" s="237"/>
      <c r="AE486" s="237"/>
      <c r="AF486" s="237"/>
      <c r="AG486" s="237"/>
      <c r="AH486" s="237"/>
      <c r="AI486" s="237"/>
      <c r="AJ486" s="237"/>
      <c r="AK486" s="237"/>
      <c r="AL486" s="237"/>
      <c r="AM486" s="237"/>
      <c r="AN486" s="237"/>
      <c r="AO486" s="237"/>
      <c r="AP486" s="237"/>
      <c r="AQ486" s="237"/>
      <c r="AR486" s="237"/>
      <c r="AS486" s="237"/>
      <c r="AT486" s="237"/>
      <c r="AU486" s="237"/>
      <c r="AV486" s="237"/>
      <c r="AW486" s="237"/>
      <c r="AX486" s="237"/>
      <c r="AY486" s="237"/>
      <c r="AZ486" s="237"/>
      <c r="BA486" s="237"/>
      <c r="BB486" s="237"/>
      <c r="BC486" s="237"/>
      <c r="BD486" s="237"/>
      <c r="BE486" s="237"/>
      <c r="BF486" s="237"/>
      <c r="BG486" s="237"/>
      <c r="BH486" s="237"/>
      <c r="BI486" s="237"/>
      <c r="BJ486" s="237"/>
      <c r="BK486" s="237"/>
      <c r="BL486" s="237"/>
      <c r="BM486" s="237"/>
      <c r="BN486" s="237"/>
      <c r="BO486" s="237"/>
      <c r="BP486" s="237"/>
      <c r="BQ486" s="237"/>
      <c r="BR486" s="237"/>
      <c r="BS486" s="237"/>
      <c r="BT486" s="237"/>
      <c r="BU486" s="237"/>
      <c r="BV486" s="237"/>
      <c r="BW486" s="237"/>
      <c r="BX486" s="237"/>
      <c r="BY486" s="237"/>
      <c r="BZ486" s="237"/>
      <c r="CA486" s="237"/>
      <c r="CB486" s="237"/>
      <c r="CC486" s="237"/>
      <c r="CD486" s="237"/>
      <c r="CE486" s="237"/>
      <c r="CF486" s="237"/>
      <c r="CG486" s="237"/>
      <c r="CH486" s="237"/>
      <c r="CI486" s="237"/>
      <c r="CJ486" s="237"/>
      <c r="CK486" s="237"/>
      <c r="CL486" s="237"/>
      <c r="CM486" s="237"/>
      <c r="CN486" s="237"/>
      <c r="CO486" s="237"/>
      <c r="CP486" s="237"/>
      <c r="CQ486" s="237"/>
      <c r="CR486" s="237"/>
      <c r="CS486" s="237"/>
      <c r="CT486" s="237"/>
      <c r="CU486" s="237"/>
      <c r="CV486" s="237"/>
      <c r="CW486" s="237"/>
      <c r="CX486" s="237"/>
      <c r="CY486" s="237"/>
      <c r="CZ486" s="237"/>
      <c r="DA486" s="237"/>
      <c r="DB486" s="237"/>
      <c r="DC486" s="237"/>
      <c r="DD486" s="237"/>
      <c r="DE486" s="237"/>
      <c r="DF486" s="237"/>
      <c r="DG486" s="237"/>
      <c r="DH486" s="237"/>
      <c r="DI486" s="237"/>
      <c r="DJ486" s="237"/>
      <c r="DK486" s="237"/>
      <c r="DL486" s="237"/>
      <c r="DM486" s="237"/>
      <c r="DN486" s="237"/>
      <c r="DO486" s="237"/>
      <c r="DP486" s="237"/>
      <c r="DQ486" s="237"/>
      <c r="DR486" s="237"/>
      <c r="DS486" s="237"/>
      <c r="DT486" s="237"/>
      <c r="DU486" s="237"/>
      <c r="DV486" s="237"/>
      <c r="DW486" s="237"/>
      <c r="DX486" s="237"/>
      <c r="DY486" s="237"/>
      <c r="DZ486" s="237"/>
      <c r="EA486" s="237"/>
      <c r="EB486" s="237"/>
      <c r="EC486" s="237"/>
      <c r="ED486" s="237"/>
      <c r="EE486" s="237"/>
      <c r="EF486" s="237"/>
      <c r="EG486" s="237"/>
      <c r="EH486" s="237"/>
      <c r="EI486" s="237"/>
      <c r="EJ486" s="237"/>
      <c r="EK486" s="237"/>
      <c r="EL486" s="237"/>
      <c r="EM486" s="237"/>
      <c r="EN486" s="237"/>
      <c r="EO486" s="237"/>
      <c r="EP486" s="237"/>
      <c r="EQ486" s="237"/>
      <c r="ER486" s="237"/>
      <c r="ES486" s="237"/>
      <c r="ET486" s="237"/>
      <c r="EU486" s="237"/>
      <c r="EV486" s="237"/>
      <c r="EW486" s="237"/>
      <c r="EX486" s="237"/>
      <c r="EY486" s="237"/>
      <c r="EZ486" s="237"/>
      <c r="FA486" s="237"/>
      <c r="FB486" s="237"/>
      <c r="FC486" s="237"/>
      <c r="FD486" s="237"/>
      <c r="FE486" s="237"/>
      <c r="FF486" s="237"/>
      <c r="FG486" s="237"/>
      <c r="FH486" s="237"/>
      <c r="FI486" s="237"/>
      <c r="FJ486" s="237"/>
      <c r="FK486" s="237"/>
      <c r="FL486" s="237"/>
      <c r="FM486" s="237"/>
      <c r="FN486" s="237"/>
      <c r="FO486" s="237"/>
      <c r="FP486" s="237"/>
      <c r="FQ486" s="237"/>
      <c r="FR486" s="237"/>
      <c r="FS486" s="237"/>
      <c r="FT486" s="237"/>
      <c r="FU486" s="237"/>
      <c r="FV486" s="237"/>
      <c r="FW486" s="237"/>
      <c r="FX486" s="237"/>
      <c r="FY486" s="237"/>
      <c r="FZ486" s="237"/>
      <c r="GA486" s="237"/>
      <c r="GB486" s="237"/>
      <c r="GC486" s="237"/>
      <c r="GD486" s="237"/>
      <c r="GE486" s="237"/>
      <c r="GF486" s="237"/>
      <c r="GG486" s="237"/>
      <c r="GH486" s="237"/>
      <c r="GI486" s="237"/>
      <c r="GJ486" s="237"/>
      <c r="GK486" s="237"/>
      <c r="GL486" s="237"/>
      <c r="GM486" s="237"/>
      <c r="GN486" s="237"/>
      <c r="GO486" s="237"/>
      <c r="GP486" s="237"/>
      <c r="GQ486" s="237"/>
    </row>
    <row r="487" spans="1:199" s="81" customFormat="1" ht="15" customHeight="1">
      <c r="A487" s="126" t="s">
        <v>2482</v>
      </c>
      <c r="B487" s="247" t="s">
        <v>5802</v>
      </c>
      <c r="C487" s="242">
        <v>0</v>
      </c>
      <c r="D487" s="242">
        <v>0</v>
      </c>
      <c r="E487" s="242">
        <v>0</v>
      </c>
      <c r="F487" s="242">
        <v>0</v>
      </c>
      <c r="G487" s="242">
        <v>0</v>
      </c>
      <c r="H487" s="242">
        <v>0</v>
      </c>
      <c r="I487" s="242">
        <v>0</v>
      </c>
      <c r="J487" s="242">
        <v>6163.58</v>
      </c>
      <c r="K487" s="242">
        <v>5557.64</v>
      </c>
      <c r="L487" s="242">
        <v>5446.04</v>
      </c>
      <c r="M487" s="242">
        <v>4955.58</v>
      </c>
      <c r="N487" s="242">
        <v>5809.62</v>
      </c>
      <c r="O487" s="242">
        <v>5592.01</v>
      </c>
      <c r="P487" s="28"/>
      <c r="Q487" s="242">
        <f>SUM(D487:O487)</f>
        <v>33524.47</v>
      </c>
      <c r="R487" s="242">
        <f>IF($R$19&lt;1,0,Q487/$R$19)</f>
        <v>115.601620689655</v>
      </c>
      <c r="S487" s="243"/>
      <c r="T487" s="351">
        <f>IF(Q487=0,0,1)+IF(C487=0,0,1)+IF(D487=0,0,1)+IF(E487=0,0,1)+IF(F487=0,0,1)+IF(G487=0,0,1)+IF(H487=0,0,1)+IF(I487=0,0,1)+IF(J487=0,0,1)+IF(K487=0,0,1)+IF(L487=0,0,1)+IF(M487=0,0,1)+IF(N487=0,0,1)+IF(O487=0,0,1)</f>
        <v>7</v>
      </c>
      <c r="U487" s="237"/>
      <c r="V487" s="237"/>
      <c r="W487" s="237"/>
      <c r="X487" s="237"/>
      <c r="Y487" s="237"/>
      <c r="Z487" s="237"/>
      <c r="AA487" s="237"/>
      <c r="AB487" s="237"/>
      <c r="AC487" s="237"/>
      <c r="AD487" s="237"/>
      <c r="AE487" s="237"/>
      <c r="AF487" s="237"/>
      <c r="AG487" s="237"/>
      <c r="AH487" s="237"/>
      <c r="AI487" s="237"/>
      <c r="AJ487" s="237"/>
      <c r="AK487" s="237"/>
      <c r="AL487" s="237"/>
      <c r="AM487" s="237"/>
      <c r="AN487" s="237"/>
      <c r="AO487" s="237"/>
      <c r="AP487" s="237"/>
      <c r="AQ487" s="237"/>
      <c r="AR487" s="237"/>
      <c r="AS487" s="237"/>
      <c r="AT487" s="237"/>
      <c r="AU487" s="237"/>
      <c r="AV487" s="237"/>
      <c r="AW487" s="237"/>
      <c r="AX487" s="237"/>
      <c r="AY487" s="237"/>
      <c r="AZ487" s="237"/>
      <c r="BA487" s="237"/>
      <c r="BB487" s="237"/>
      <c r="BC487" s="237"/>
      <c r="BD487" s="237"/>
      <c r="BE487" s="237"/>
      <c r="BF487" s="237"/>
      <c r="BG487" s="237"/>
      <c r="BH487" s="237"/>
      <c r="BI487" s="237"/>
      <c r="BJ487" s="237"/>
      <c r="BK487" s="237"/>
      <c r="BL487" s="237"/>
      <c r="BM487" s="237"/>
      <c r="BN487" s="237"/>
      <c r="BO487" s="237"/>
      <c r="BP487" s="237"/>
      <c r="BQ487" s="237"/>
      <c r="BR487" s="237"/>
      <c r="BS487" s="237"/>
      <c r="BT487" s="237"/>
      <c r="BU487" s="237"/>
      <c r="BV487" s="237"/>
      <c r="BW487" s="237"/>
      <c r="BX487" s="237"/>
      <c r="BY487" s="237"/>
      <c r="BZ487" s="237"/>
      <c r="CA487" s="237"/>
      <c r="CB487" s="237"/>
      <c r="CC487" s="237"/>
      <c r="CD487" s="237"/>
      <c r="CE487" s="237"/>
      <c r="CF487" s="237"/>
      <c r="CG487" s="237"/>
      <c r="CH487" s="237"/>
      <c r="CI487" s="237"/>
      <c r="CJ487" s="237"/>
      <c r="CK487" s="237"/>
      <c r="CL487" s="237"/>
      <c r="CM487" s="237"/>
      <c r="CN487" s="237"/>
      <c r="CO487" s="237"/>
      <c r="CP487" s="237"/>
      <c r="CQ487" s="237"/>
      <c r="CR487" s="237"/>
      <c r="CS487" s="237"/>
      <c r="CT487" s="237"/>
      <c r="CU487" s="237"/>
      <c r="CV487" s="237"/>
      <c r="CW487" s="237"/>
      <c r="CX487" s="237"/>
      <c r="CY487" s="237"/>
      <c r="CZ487" s="237"/>
      <c r="DA487" s="237"/>
      <c r="DB487" s="237"/>
      <c r="DC487" s="237"/>
      <c r="DD487" s="237"/>
      <c r="DE487" s="237"/>
      <c r="DF487" s="237"/>
      <c r="DG487" s="237"/>
      <c r="DH487" s="237"/>
      <c r="DI487" s="237"/>
      <c r="DJ487" s="237"/>
      <c r="DK487" s="237"/>
      <c r="DL487" s="237"/>
      <c r="DM487" s="237"/>
      <c r="DN487" s="237"/>
      <c r="DO487" s="237"/>
      <c r="DP487" s="237"/>
      <c r="DQ487" s="237"/>
      <c r="DR487" s="237"/>
      <c r="DS487" s="237"/>
      <c r="DT487" s="237"/>
      <c r="DU487" s="237"/>
      <c r="DV487" s="237"/>
      <c r="DW487" s="237"/>
      <c r="DX487" s="237"/>
      <c r="DY487" s="237"/>
      <c r="DZ487" s="237"/>
      <c r="EA487" s="237"/>
      <c r="EB487" s="237"/>
      <c r="EC487" s="237"/>
      <c r="ED487" s="237"/>
      <c r="EE487" s="237"/>
      <c r="EF487" s="237"/>
      <c r="EG487" s="237"/>
      <c r="EH487" s="237"/>
      <c r="EI487" s="237"/>
      <c r="EJ487" s="237"/>
      <c r="EK487" s="237"/>
      <c r="EL487" s="237"/>
      <c r="EM487" s="237"/>
      <c r="EN487" s="237"/>
      <c r="EO487" s="237"/>
      <c r="EP487" s="237"/>
      <c r="EQ487" s="237"/>
      <c r="ER487" s="237"/>
      <c r="ES487" s="237"/>
      <c r="ET487" s="237"/>
      <c r="EU487" s="237"/>
      <c r="EV487" s="237"/>
      <c r="EW487" s="237"/>
      <c r="EX487" s="237"/>
      <c r="EY487" s="237"/>
      <c r="EZ487" s="237"/>
      <c r="FA487" s="237"/>
      <c r="FB487" s="237"/>
      <c r="FC487" s="237"/>
      <c r="FD487" s="237"/>
      <c r="FE487" s="237"/>
      <c r="FF487" s="237"/>
      <c r="FG487" s="237"/>
      <c r="FH487" s="237"/>
      <c r="FI487" s="237"/>
      <c r="FJ487" s="237"/>
      <c r="FK487" s="237"/>
      <c r="FL487" s="237"/>
      <c r="FM487" s="237"/>
      <c r="FN487" s="237"/>
      <c r="FO487" s="237"/>
      <c r="FP487" s="237"/>
      <c r="FQ487" s="237"/>
      <c r="FR487" s="237"/>
      <c r="FS487" s="237"/>
      <c r="FT487" s="237"/>
      <c r="FU487" s="237"/>
      <c r="FV487" s="237"/>
      <c r="FW487" s="237"/>
      <c r="FX487" s="237"/>
      <c r="FY487" s="237"/>
      <c r="FZ487" s="237"/>
      <c r="GA487" s="237"/>
      <c r="GB487" s="237"/>
      <c r="GC487" s="237"/>
      <c r="GD487" s="237"/>
      <c r="GE487" s="237"/>
      <c r="GF487" s="237"/>
      <c r="GG487" s="237"/>
      <c r="GH487" s="237"/>
      <c r="GI487" s="237"/>
      <c r="GJ487" s="237"/>
      <c r="GK487" s="237"/>
      <c r="GL487" s="237"/>
      <c r="GM487" s="237"/>
      <c r="GN487" s="237"/>
      <c r="GO487" s="237"/>
      <c r="GP487" s="237"/>
      <c r="GQ487" s="237"/>
    </row>
    <row r="488" spans="1:199" s="81" customFormat="1" ht="15" customHeight="1">
      <c r="A488" s="126" t="s">
        <v>2483</v>
      </c>
      <c r="B488" s="247" t="s">
        <v>5803</v>
      </c>
      <c r="C488" s="242">
        <v>0</v>
      </c>
      <c r="D488" s="242">
        <v>0</v>
      </c>
      <c r="E488" s="242">
        <v>0</v>
      </c>
      <c r="F488" s="242">
        <v>0</v>
      </c>
      <c r="G488" s="242">
        <v>0</v>
      </c>
      <c r="H488" s="242">
        <v>0</v>
      </c>
      <c r="I488" s="242">
        <v>0</v>
      </c>
      <c r="J488" s="242">
        <v>0</v>
      </c>
      <c r="K488" s="242">
        <v>0</v>
      </c>
      <c r="L488" s="242">
        <v>0</v>
      </c>
      <c r="M488" s="242">
        <v>4375.35</v>
      </c>
      <c r="N488" s="242">
        <v>4021.53</v>
      </c>
      <c r="O488" s="242">
        <v>3791.87</v>
      </c>
      <c r="P488" s="28"/>
      <c r="Q488" s="242">
        <f>SUM(D488:O488)</f>
        <v>12188.75</v>
      </c>
      <c r="R488" s="242">
        <f>IF($R$19&lt;1,0,Q488/$R$19)</f>
        <v>42.0301724137931</v>
      </c>
      <c r="S488" s="243"/>
      <c r="T488" s="351">
        <f>IF(Q488=0,0,1)+IF(C488=0,0,1)+IF(D488=0,0,1)+IF(E488=0,0,1)+IF(F488=0,0,1)+IF(G488=0,0,1)+IF(H488=0,0,1)+IF(I488=0,0,1)+IF(J488=0,0,1)+IF(K488=0,0,1)+IF(L488=0,0,1)+IF(M488=0,0,1)+IF(N488=0,0,1)+IF(O488=0,0,1)</f>
        <v>4</v>
      </c>
      <c r="U488" s="237"/>
      <c r="V488" s="237"/>
      <c r="W488" s="237"/>
      <c r="X488" s="237"/>
      <c r="Y488" s="237"/>
      <c r="Z488" s="237"/>
      <c r="AA488" s="237"/>
      <c r="AB488" s="237"/>
      <c r="AC488" s="237"/>
      <c r="AD488" s="237"/>
      <c r="AE488" s="237"/>
      <c r="AF488" s="237"/>
      <c r="AG488" s="237"/>
      <c r="AH488" s="237"/>
      <c r="AI488" s="237"/>
      <c r="AJ488" s="237"/>
      <c r="AK488" s="237"/>
      <c r="AL488" s="237"/>
      <c r="AM488" s="237"/>
      <c r="AN488" s="237"/>
      <c r="AO488" s="237"/>
      <c r="AP488" s="237"/>
      <c r="AQ488" s="237"/>
      <c r="AR488" s="237"/>
      <c r="AS488" s="237"/>
      <c r="AT488" s="237"/>
      <c r="AU488" s="237"/>
      <c r="AV488" s="237"/>
      <c r="AW488" s="237"/>
      <c r="AX488" s="237"/>
      <c r="AY488" s="237"/>
      <c r="AZ488" s="237"/>
      <c r="BA488" s="237"/>
      <c r="BB488" s="237"/>
      <c r="BC488" s="237"/>
      <c r="BD488" s="237"/>
      <c r="BE488" s="237"/>
      <c r="BF488" s="237"/>
      <c r="BG488" s="237"/>
      <c r="BH488" s="237"/>
      <c r="BI488" s="237"/>
      <c r="BJ488" s="237"/>
      <c r="BK488" s="237"/>
      <c r="BL488" s="237"/>
      <c r="BM488" s="237"/>
      <c r="BN488" s="237"/>
      <c r="BO488" s="237"/>
      <c r="BP488" s="237"/>
      <c r="BQ488" s="237"/>
      <c r="BR488" s="237"/>
      <c r="BS488" s="237"/>
      <c r="BT488" s="237"/>
      <c r="BU488" s="237"/>
      <c r="BV488" s="237"/>
      <c r="BW488" s="237"/>
      <c r="BX488" s="237"/>
      <c r="BY488" s="237"/>
      <c r="BZ488" s="237"/>
      <c r="CA488" s="237"/>
      <c r="CB488" s="237"/>
      <c r="CC488" s="237"/>
      <c r="CD488" s="237"/>
      <c r="CE488" s="237"/>
      <c r="CF488" s="237"/>
      <c r="CG488" s="237"/>
      <c r="CH488" s="237"/>
      <c r="CI488" s="237"/>
      <c r="CJ488" s="237"/>
      <c r="CK488" s="237"/>
      <c r="CL488" s="237"/>
      <c r="CM488" s="237"/>
      <c r="CN488" s="237"/>
      <c r="CO488" s="237"/>
      <c r="CP488" s="237"/>
      <c r="CQ488" s="237"/>
      <c r="CR488" s="237"/>
      <c r="CS488" s="237"/>
      <c r="CT488" s="237"/>
      <c r="CU488" s="237"/>
      <c r="CV488" s="237"/>
      <c r="CW488" s="237"/>
      <c r="CX488" s="237"/>
      <c r="CY488" s="237"/>
      <c r="CZ488" s="237"/>
      <c r="DA488" s="237"/>
      <c r="DB488" s="237"/>
      <c r="DC488" s="237"/>
      <c r="DD488" s="237"/>
      <c r="DE488" s="237"/>
      <c r="DF488" s="237"/>
      <c r="DG488" s="237"/>
      <c r="DH488" s="237"/>
      <c r="DI488" s="237"/>
      <c r="DJ488" s="237"/>
      <c r="DK488" s="237"/>
      <c r="DL488" s="237"/>
      <c r="DM488" s="237"/>
      <c r="DN488" s="237"/>
      <c r="DO488" s="237"/>
      <c r="DP488" s="237"/>
      <c r="DQ488" s="237"/>
      <c r="DR488" s="237"/>
      <c r="DS488" s="237"/>
      <c r="DT488" s="237"/>
      <c r="DU488" s="237"/>
      <c r="DV488" s="237"/>
      <c r="DW488" s="237"/>
      <c r="DX488" s="237"/>
      <c r="DY488" s="237"/>
      <c r="DZ488" s="237"/>
      <c r="EA488" s="237"/>
      <c r="EB488" s="237"/>
      <c r="EC488" s="237"/>
      <c r="ED488" s="237"/>
      <c r="EE488" s="237"/>
      <c r="EF488" s="237"/>
      <c r="EG488" s="237"/>
      <c r="EH488" s="237"/>
      <c r="EI488" s="237"/>
      <c r="EJ488" s="237"/>
      <c r="EK488" s="237"/>
      <c r="EL488" s="237"/>
      <c r="EM488" s="237"/>
      <c r="EN488" s="237"/>
      <c r="EO488" s="237"/>
      <c r="EP488" s="237"/>
      <c r="EQ488" s="237"/>
      <c r="ER488" s="237"/>
      <c r="ES488" s="237"/>
      <c r="ET488" s="237"/>
      <c r="EU488" s="237"/>
      <c r="EV488" s="237"/>
      <c r="EW488" s="237"/>
      <c r="EX488" s="237"/>
      <c r="EY488" s="237"/>
      <c r="EZ488" s="237"/>
      <c r="FA488" s="237"/>
      <c r="FB488" s="237"/>
      <c r="FC488" s="237"/>
      <c r="FD488" s="237"/>
      <c r="FE488" s="237"/>
      <c r="FF488" s="237"/>
      <c r="FG488" s="237"/>
      <c r="FH488" s="237"/>
      <c r="FI488" s="237"/>
      <c r="FJ488" s="237"/>
      <c r="FK488" s="237"/>
      <c r="FL488" s="237"/>
      <c r="FM488" s="237"/>
      <c r="FN488" s="237"/>
      <c r="FO488" s="237"/>
      <c r="FP488" s="237"/>
      <c r="FQ488" s="237"/>
      <c r="FR488" s="237"/>
      <c r="FS488" s="237"/>
      <c r="FT488" s="237"/>
      <c r="FU488" s="237"/>
      <c r="FV488" s="237"/>
      <c r="FW488" s="237"/>
      <c r="FX488" s="237"/>
      <c r="FY488" s="237"/>
      <c r="FZ488" s="237"/>
      <c r="GA488" s="237"/>
      <c r="GB488" s="237"/>
      <c r="GC488" s="237"/>
      <c r="GD488" s="237"/>
      <c r="GE488" s="237"/>
      <c r="GF488" s="237"/>
      <c r="GG488" s="237"/>
      <c r="GH488" s="237"/>
      <c r="GI488" s="237"/>
      <c r="GJ488" s="237"/>
      <c r="GK488" s="237"/>
      <c r="GL488" s="237"/>
      <c r="GM488" s="237"/>
      <c r="GN488" s="237"/>
      <c r="GO488" s="237"/>
      <c r="GP488" s="237"/>
      <c r="GQ488" s="237"/>
    </row>
    <row r="489" spans="1:199" s="81" customFormat="1" ht="15" customHeight="1">
      <c r="A489" s="126" t="s">
        <v>2484</v>
      </c>
      <c r="B489" s="247" t="s">
        <v>5804</v>
      </c>
      <c r="C489" s="242">
        <v>0</v>
      </c>
      <c r="D489" s="242">
        <v>0</v>
      </c>
      <c r="E489" s="242">
        <v>0</v>
      </c>
      <c r="F489" s="242">
        <v>0</v>
      </c>
      <c r="G489" s="242">
        <v>0</v>
      </c>
      <c r="H489" s="242">
        <v>0</v>
      </c>
      <c r="I489" s="242">
        <v>0</v>
      </c>
      <c r="J489" s="242">
        <v>0</v>
      </c>
      <c r="K489" s="242">
        <v>3721.73</v>
      </c>
      <c r="L489" s="242">
        <v>3367.55</v>
      </c>
      <c r="M489" s="242">
        <v>-812.65</v>
      </c>
      <c r="N489" s="242">
        <v>2881.35</v>
      </c>
      <c r="O489" s="242">
        <v>2898.59</v>
      </c>
      <c r="P489" s="28"/>
      <c r="Q489" s="242">
        <f>SUM(D489:O489)</f>
        <v>12056.57</v>
      </c>
      <c r="R489" s="242">
        <f>IF($R$19&lt;1,0,Q489/$R$19)</f>
        <v>41.5743793103448</v>
      </c>
      <c r="S489" s="243"/>
      <c r="T489" s="351">
        <f>IF(Q489=0,0,1)+IF(C489=0,0,1)+IF(D489=0,0,1)+IF(E489=0,0,1)+IF(F489=0,0,1)+IF(G489=0,0,1)+IF(H489=0,0,1)+IF(I489=0,0,1)+IF(J489=0,0,1)+IF(K489=0,0,1)+IF(L489=0,0,1)+IF(M489=0,0,1)+IF(N489=0,0,1)+IF(O489=0,0,1)</f>
        <v>6</v>
      </c>
      <c r="U489" s="237"/>
      <c r="V489" s="237"/>
      <c r="W489" s="237"/>
      <c r="X489" s="237"/>
      <c r="Y489" s="237"/>
      <c r="Z489" s="237"/>
      <c r="AA489" s="237"/>
      <c r="AB489" s="237"/>
      <c r="AC489" s="237"/>
      <c r="AD489" s="237"/>
      <c r="AE489" s="237"/>
      <c r="AF489" s="237"/>
      <c r="AG489" s="237"/>
      <c r="AH489" s="237"/>
      <c r="AI489" s="237"/>
      <c r="AJ489" s="237"/>
      <c r="AK489" s="237"/>
      <c r="AL489" s="237"/>
      <c r="AM489" s="237"/>
      <c r="AN489" s="237"/>
      <c r="AO489" s="237"/>
      <c r="AP489" s="237"/>
      <c r="AQ489" s="237"/>
      <c r="AR489" s="237"/>
      <c r="AS489" s="237"/>
      <c r="AT489" s="237"/>
      <c r="AU489" s="237"/>
      <c r="AV489" s="237"/>
      <c r="AW489" s="237"/>
      <c r="AX489" s="237"/>
      <c r="AY489" s="237"/>
      <c r="AZ489" s="237"/>
      <c r="BA489" s="237"/>
      <c r="BB489" s="237"/>
      <c r="BC489" s="237"/>
      <c r="BD489" s="237"/>
      <c r="BE489" s="237"/>
      <c r="BF489" s="237"/>
      <c r="BG489" s="237"/>
      <c r="BH489" s="237"/>
      <c r="BI489" s="237"/>
      <c r="BJ489" s="237"/>
      <c r="BK489" s="237"/>
      <c r="BL489" s="237"/>
      <c r="BM489" s="237"/>
      <c r="BN489" s="237"/>
      <c r="BO489" s="237"/>
      <c r="BP489" s="237"/>
      <c r="BQ489" s="237"/>
      <c r="BR489" s="237"/>
      <c r="BS489" s="237"/>
      <c r="BT489" s="237"/>
      <c r="BU489" s="237"/>
      <c r="BV489" s="237"/>
      <c r="BW489" s="237"/>
      <c r="BX489" s="237"/>
      <c r="BY489" s="237"/>
      <c r="BZ489" s="237"/>
      <c r="CA489" s="237"/>
      <c r="CB489" s="237"/>
      <c r="CC489" s="237"/>
      <c r="CD489" s="237"/>
      <c r="CE489" s="237"/>
      <c r="CF489" s="237"/>
      <c r="CG489" s="237"/>
      <c r="CH489" s="237"/>
      <c r="CI489" s="237"/>
      <c r="CJ489" s="237"/>
      <c r="CK489" s="237"/>
      <c r="CL489" s="237"/>
      <c r="CM489" s="237"/>
      <c r="CN489" s="237"/>
      <c r="CO489" s="237"/>
      <c r="CP489" s="237"/>
      <c r="CQ489" s="237"/>
      <c r="CR489" s="237"/>
      <c r="CS489" s="237"/>
      <c r="CT489" s="237"/>
      <c r="CU489" s="237"/>
      <c r="CV489" s="237"/>
      <c r="CW489" s="237"/>
      <c r="CX489" s="237"/>
      <c r="CY489" s="237"/>
      <c r="CZ489" s="237"/>
      <c r="DA489" s="237"/>
      <c r="DB489" s="237"/>
      <c r="DC489" s="237"/>
      <c r="DD489" s="237"/>
      <c r="DE489" s="237"/>
      <c r="DF489" s="237"/>
      <c r="DG489" s="237"/>
      <c r="DH489" s="237"/>
      <c r="DI489" s="237"/>
      <c r="DJ489" s="237"/>
      <c r="DK489" s="237"/>
      <c r="DL489" s="237"/>
      <c r="DM489" s="237"/>
      <c r="DN489" s="237"/>
      <c r="DO489" s="237"/>
      <c r="DP489" s="237"/>
      <c r="DQ489" s="237"/>
      <c r="DR489" s="237"/>
      <c r="DS489" s="237"/>
      <c r="DT489" s="237"/>
      <c r="DU489" s="237"/>
      <c r="DV489" s="237"/>
      <c r="DW489" s="237"/>
      <c r="DX489" s="237"/>
      <c r="DY489" s="237"/>
      <c r="DZ489" s="237"/>
      <c r="EA489" s="237"/>
      <c r="EB489" s="237"/>
      <c r="EC489" s="237"/>
      <c r="ED489" s="237"/>
      <c r="EE489" s="237"/>
      <c r="EF489" s="237"/>
      <c r="EG489" s="237"/>
      <c r="EH489" s="237"/>
      <c r="EI489" s="237"/>
      <c r="EJ489" s="237"/>
      <c r="EK489" s="237"/>
      <c r="EL489" s="237"/>
      <c r="EM489" s="237"/>
      <c r="EN489" s="237"/>
      <c r="EO489" s="237"/>
      <c r="EP489" s="237"/>
      <c r="EQ489" s="237"/>
      <c r="ER489" s="237"/>
      <c r="ES489" s="237"/>
      <c r="ET489" s="237"/>
      <c r="EU489" s="237"/>
      <c r="EV489" s="237"/>
      <c r="EW489" s="237"/>
      <c r="EX489" s="237"/>
      <c r="EY489" s="237"/>
      <c r="EZ489" s="237"/>
      <c r="FA489" s="237"/>
      <c r="FB489" s="237"/>
      <c r="FC489" s="237"/>
      <c r="FD489" s="237"/>
      <c r="FE489" s="237"/>
      <c r="FF489" s="237"/>
      <c r="FG489" s="237"/>
      <c r="FH489" s="237"/>
      <c r="FI489" s="237"/>
      <c r="FJ489" s="237"/>
      <c r="FK489" s="237"/>
      <c r="FL489" s="237"/>
      <c r="FM489" s="237"/>
      <c r="FN489" s="237"/>
      <c r="FO489" s="237"/>
      <c r="FP489" s="237"/>
      <c r="FQ489" s="237"/>
      <c r="FR489" s="237"/>
      <c r="FS489" s="237"/>
      <c r="FT489" s="237"/>
      <c r="FU489" s="237"/>
      <c r="FV489" s="237"/>
      <c r="FW489" s="237"/>
      <c r="FX489" s="237"/>
      <c r="FY489" s="237"/>
      <c r="FZ489" s="237"/>
      <c r="GA489" s="237"/>
      <c r="GB489" s="237"/>
      <c r="GC489" s="237"/>
      <c r="GD489" s="237"/>
      <c r="GE489" s="237"/>
      <c r="GF489" s="237"/>
      <c r="GG489" s="237"/>
      <c r="GH489" s="237"/>
      <c r="GI489" s="237"/>
      <c r="GJ489" s="237"/>
      <c r="GK489" s="237"/>
      <c r="GL489" s="237"/>
      <c r="GM489" s="237"/>
      <c r="GN489" s="237"/>
      <c r="GO489" s="237"/>
      <c r="GP489" s="237"/>
      <c r="GQ489" s="237"/>
    </row>
    <row r="490" spans="1:199" s="81" customFormat="1" ht="15" hidden="1">
      <c r="A490" s="126" t="s">
        <v>2485</v>
      </c>
      <c r="B490" s="247" t="s">
        <v>5805</v>
      </c>
      <c r="C490" s="242">
        <v>0</v>
      </c>
      <c r="D490" s="242">
        <v>0</v>
      </c>
      <c r="E490" s="242">
        <v>0</v>
      </c>
      <c r="F490" s="242">
        <v>0</v>
      </c>
      <c r="G490" s="242">
        <v>0</v>
      </c>
      <c r="H490" s="242">
        <v>0</v>
      </c>
      <c r="I490" s="242">
        <v>0</v>
      </c>
      <c r="J490" s="242">
        <v>0</v>
      </c>
      <c r="K490" s="242">
        <v>0</v>
      </c>
      <c r="L490" s="242">
        <v>0</v>
      </c>
      <c r="M490" s="242">
        <v>0</v>
      </c>
      <c r="N490" s="242">
        <v>0</v>
      </c>
      <c r="O490" s="242">
        <v>0</v>
      </c>
      <c r="P490" s="28"/>
      <c r="Q490" s="242">
        <f>SUM(D490:O490)</f>
        <v>0</v>
      </c>
      <c r="R490" s="242">
        <f>IF($R$19&lt;1,0,Q490/$R$19)</f>
        <v>0</v>
      </c>
      <c r="S490" s="243"/>
      <c r="T490" s="351">
        <f>IF(Q490=0,0,1)+IF(C490=0,0,1)+IF(D490=0,0,1)+IF(E490=0,0,1)+IF(F490=0,0,1)+IF(G490=0,0,1)+IF(H490=0,0,1)+IF(I490=0,0,1)+IF(J490=0,0,1)+IF(K490=0,0,1)+IF(L490=0,0,1)+IF(M490=0,0,1)+IF(N490=0,0,1)+IF(O490=0,0,1)</f>
        <v>0</v>
      </c>
      <c r="U490" s="237"/>
      <c r="V490" s="237"/>
      <c r="W490" s="237"/>
      <c r="X490" s="237"/>
      <c r="Y490" s="237"/>
      <c r="Z490" s="237"/>
      <c r="AA490" s="237"/>
      <c r="AB490" s="237"/>
      <c r="AC490" s="237"/>
      <c r="AD490" s="237"/>
      <c r="AE490" s="237"/>
      <c r="AF490" s="237"/>
      <c r="AG490" s="237"/>
      <c r="AH490" s="237"/>
      <c r="AI490" s="237"/>
      <c r="AJ490" s="237"/>
      <c r="AK490" s="237"/>
      <c r="AL490" s="237"/>
      <c r="AM490" s="237"/>
      <c r="AN490" s="237"/>
      <c r="AO490" s="237"/>
      <c r="AP490" s="237"/>
      <c r="AQ490" s="237"/>
      <c r="AR490" s="237"/>
      <c r="AS490" s="237"/>
      <c r="AT490" s="237"/>
      <c r="AU490" s="237"/>
      <c r="AV490" s="237"/>
      <c r="AW490" s="237"/>
      <c r="AX490" s="237"/>
      <c r="AY490" s="237"/>
      <c r="AZ490" s="237"/>
      <c r="BA490" s="237"/>
      <c r="BB490" s="237"/>
      <c r="BC490" s="237"/>
      <c r="BD490" s="237"/>
      <c r="BE490" s="237"/>
      <c r="BF490" s="237"/>
      <c r="BG490" s="237"/>
      <c r="BH490" s="237"/>
      <c r="BI490" s="237"/>
      <c r="BJ490" s="237"/>
      <c r="BK490" s="237"/>
      <c r="BL490" s="237"/>
      <c r="BM490" s="237"/>
      <c r="BN490" s="237"/>
      <c r="BO490" s="237"/>
      <c r="BP490" s="237"/>
      <c r="BQ490" s="237"/>
      <c r="BR490" s="237"/>
      <c r="BS490" s="237"/>
      <c r="BT490" s="237"/>
      <c r="BU490" s="237"/>
      <c r="BV490" s="237"/>
      <c r="BW490" s="237"/>
      <c r="BX490" s="237"/>
      <c r="BY490" s="237"/>
      <c r="BZ490" s="237"/>
      <c r="CA490" s="237"/>
      <c r="CB490" s="237"/>
      <c r="CC490" s="237"/>
      <c r="CD490" s="237"/>
      <c r="CE490" s="237"/>
      <c r="CF490" s="237"/>
      <c r="CG490" s="237"/>
      <c r="CH490" s="237"/>
      <c r="CI490" s="237"/>
      <c r="CJ490" s="237"/>
      <c r="CK490" s="237"/>
      <c r="CL490" s="237"/>
      <c r="CM490" s="237"/>
      <c r="CN490" s="237"/>
      <c r="CO490" s="237"/>
      <c r="CP490" s="237"/>
      <c r="CQ490" s="237"/>
      <c r="CR490" s="237"/>
      <c r="CS490" s="237"/>
      <c r="CT490" s="237"/>
      <c r="CU490" s="237"/>
      <c r="CV490" s="237"/>
      <c r="CW490" s="237"/>
      <c r="CX490" s="237"/>
      <c r="CY490" s="237"/>
      <c r="CZ490" s="237"/>
      <c r="DA490" s="237"/>
      <c r="DB490" s="237"/>
      <c r="DC490" s="237"/>
      <c r="DD490" s="237"/>
      <c r="DE490" s="237"/>
      <c r="DF490" s="237"/>
      <c r="DG490" s="237"/>
      <c r="DH490" s="237"/>
      <c r="DI490" s="237"/>
      <c r="DJ490" s="237"/>
      <c r="DK490" s="237"/>
      <c r="DL490" s="237"/>
      <c r="DM490" s="237"/>
      <c r="DN490" s="237"/>
      <c r="DO490" s="237"/>
      <c r="DP490" s="237"/>
      <c r="DQ490" s="237"/>
      <c r="DR490" s="237"/>
      <c r="DS490" s="237"/>
      <c r="DT490" s="237"/>
      <c r="DU490" s="237"/>
      <c r="DV490" s="237"/>
      <c r="DW490" s="237"/>
      <c r="DX490" s="237"/>
      <c r="DY490" s="237"/>
      <c r="DZ490" s="237"/>
      <c r="EA490" s="237"/>
      <c r="EB490" s="237"/>
      <c r="EC490" s="237"/>
      <c r="ED490" s="237"/>
      <c r="EE490" s="237"/>
      <c r="EF490" s="237"/>
      <c r="EG490" s="237"/>
      <c r="EH490" s="237"/>
      <c r="EI490" s="237"/>
      <c r="EJ490" s="237"/>
      <c r="EK490" s="237"/>
      <c r="EL490" s="237"/>
      <c r="EM490" s="237"/>
      <c r="EN490" s="237"/>
      <c r="EO490" s="237"/>
      <c r="EP490" s="237"/>
      <c r="EQ490" s="237"/>
      <c r="ER490" s="237"/>
      <c r="ES490" s="237"/>
      <c r="ET490" s="237"/>
      <c r="EU490" s="237"/>
      <c r="EV490" s="237"/>
      <c r="EW490" s="237"/>
      <c r="EX490" s="237"/>
      <c r="EY490" s="237"/>
      <c r="EZ490" s="237"/>
      <c r="FA490" s="237"/>
      <c r="FB490" s="237"/>
      <c r="FC490" s="237"/>
      <c r="FD490" s="237"/>
      <c r="FE490" s="237"/>
      <c r="FF490" s="237"/>
      <c r="FG490" s="237"/>
      <c r="FH490" s="237"/>
      <c r="FI490" s="237"/>
      <c r="FJ490" s="237"/>
      <c r="FK490" s="237"/>
      <c r="FL490" s="237"/>
      <c r="FM490" s="237"/>
      <c r="FN490" s="237"/>
      <c r="FO490" s="237"/>
      <c r="FP490" s="237"/>
      <c r="FQ490" s="237"/>
      <c r="FR490" s="237"/>
      <c r="FS490" s="237"/>
      <c r="FT490" s="237"/>
      <c r="FU490" s="237"/>
      <c r="FV490" s="237"/>
      <c r="FW490" s="237"/>
      <c r="FX490" s="237"/>
      <c r="FY490" s="237"/>
      <c r="FZ490" s="237"/>
      <c r="GA490" s="237"/>
      <c r="GB490" s="237"/>
      <c r="GC490" s="237"/>
      <c r="GD490" s="237"/>
      <c r="GE490" s="237"/>
      <c r="GF490" s="237"/>
      <c r="GG490" s="237"/>
      <c r="GH490" s="237"/>
      <c r="GI490" s="237"/>
      <c r="GJ490" s="237"/>
      <c r="GK490" s="237"/>
      <c r="GL490" s="237"/>
      <c r="GM490" s="237"/>
      <c r="GN490" s="237"/>
      <c r="GO490" s="237"/>
      <c r="GP490" s="237"/>
      <c r="GQ490" s="237"/>
    </row>
    <row r="491" spans="1:199" s="81" customFormat="1" ht="15" hidden="1">
      <c r="A491" s="126" t="s">
        <v>2486</v>
      </c>
      <c r="B491" s="247" t="s">
        <v>5806</v>
      </c>
      <c r="C491" s="242">
        <v>0</v>
      </c>
      <c r="D491" s="242">
        <v>0</v>
      </c>
      <c r="E491" s="242">
        <v>0</v>
      </c>
      <c r="F491" s="242">
        <v>0</v>
      </c>
      <c r="G491" s="242">
        <v>0</v>
      </c>
      <c r="H491" s="242">
        <v>0</v>
      </c>
      <c r="I491" s="242">
        <v>0</v>
      </c>
      <c r="J491" s="242">
        <v>0</v>
      </c>
      <c r="K491" s="242">
        <v>0</v>
      </c>
      <c r="L491" s="242">
        <v>0</v>
      </c>
      <c r="M491" s="242">
        <v>0</v>
      </c>
      <c r="N491" s="242">
        <v>0</v>
      </c>
      <c r="O491" s="242">
        <v>0</v>
      </c>
      <c r="P491" s="28"/>
      <c r="Q491" s="242">
        <f>SUM(D491:O491)</f>
        <v>0</v>
      </c>
      <c r="R491" s="242">
        <f>IF($R$19&lt;1,0,Q491/$R$19)</f>
        <v>0</v>
      </c>
      <c r="S491" s="243"/>
      <c r="T491" s="351">
        <f>IF(Q491=0,0,1)+IF(C491=0,0,1)+IF(D491=0,0,1)+IF(E491=0,0,1)+IF(F491=0,0,1)+IF(G491=0,0,1)+IF(H491=0,0,1)+IF(I491=0,0,1)+IF(J491=0,0,1)+IF(K491=0,0,1)+IF(L491=0,0,1)+IF(M491=0,0,1)+IF(N491=0,0,1)+IF(O491=0,0,1)</f>
        <v>0</v>
      </c>
      <c r="U491" s="237"/>
      <c r="V491" s="237"/>
      <c r="W491" s="237"/>
      <c r="X491" s="237"/>
      <c r="Y491" s="237"/>
      <c r="Z491" s="237"/>
      <c r="AA491" s="237"/>
      <c r="AB491" s="237"/>
      <c r="AC491" s="237"/>
      <c r="AD491" s="237"/>
      <c r="AE491" s="237"/>
      <c r="AF491" s="237"/>
      <c r="AG491" s="237"/>
      <c r="AH491" s="237"/>
      <c r="AI491" s="237"/>
      <c r="AJ491" s="237"/>
      <c r="AK491" s="237"/>
      <c r="AL491" s="237"/>
      <c r="AM491" s="237"/>
      <c r="AN491" s="237"/>
      <c r="AO491" s="237"/>
      <c r="AP491" s="237"/>
      <c r="AQ491" s="237"/>
      <c r="AR491" s="237"/>
      <c r="AS491" s="237"/>
      <c r="AT491" s="237"/>
      <c r="AU491" s="237"/>
      <c r="AV491" s="237"/>
      <c r="AW491" s="237"/>
      <c r="AX491" s="237"/>
      <c r="AY491" s="237"/>
      <c r="AZ491" s="237"/>
      <c r="BA491" s="237"/>
      <c r="BB491" s="237"/>
      <c r="BC491" s="237"/>
      <c r="BD491" s="237"/>
      <c r="BE491" s="237"/>
      <c r="BF491" s="237"/>
      <c r="BG491" s="237"/>
      <c r="BH491" s="237"/>
      <c r="BI491" s="237"/>
      <c r="BJ491" s="237"/>
      <c r="BK491" s="237"/>
      <c r="BL491" s="237"/>
      <c r="BM491" s="237"/>
      <c r="BN491" s="237"/>
      <c r="BO491" s="237"/>
      <c r="BP491" s="237"/>
      <c r="BQ491" s="237"/>
      <c r="BR491" s="237"/>
      <c r="BS491" s="237"/>
      <c r="BT491" s="237"/>
      <c r="BU491" s="237"/>
      <c r="BV491" s="237"/>
      <c r="BW491" s="237"/>
      <c r="BX491" s="237"/>
      <c r="BY491" s="237"/>
      <c r="BZ491" s="237"/>
      <c r="CA491" s="237"/>
      <c r="CB491" s="237"/>
      <c r="CC491" s="237"/>
      <c r="CD491" s="237"/>
      <c r="CE491" s="237"/>
      <c r="CF491" s="237"/>
      <c r="CG491" s="237"/>
      <c r="CH491" s="237"/>
      <c r="CI491" s="237"/>
      <c r="CJ491" s="237"/>
      <c r="CK491" s="237"/>
      <c r="CL491" s="237"/>
      <c r="CM491" s="237"/>
      <c r="CN491" s="237"/>
      <c r="CO491" s="237"/>
      <c r="CP491" s="237"/>
      <c r="CQ491" s="237"/>
      <c r="CR491" s="237"/>
      <c r="CS491" s="237"/>
      <c r="CT491" s="237"/>
      <c r="CU491" s="237"/>
      <c r="CV491" s="237"/>
      <c r="CW491" s="237"/>
      <c r="CX491" s="237"/>
      <c r="CY491" s="237"/>
      <c r="CZ491" s="237"/>
      <c r="DA491" s="237"/>
      <c r="DB491" s="237"/>
      <c r="DC491" s="237"/>
      <c r="DD491" s="237"/>
      <c r="DE491" s="237"/>
      <c r="DF491" s="237"/>
      <c r="DG491" s="237"/>
      <c r="DH491" s="237"/>
      <c r="DI491" s="237"/>
      <c r="DJ491" s="237"/>
      <c r="DK491" s="237"/>
      <c r="DL491" s="237"/>
      <c r="DM491" s="237"/>
      <c r="DN491" s="237"/>
      <c r="DO491" s="237"/>
      <c r="DP491" s="237"/>
      <c r="DQ491" s="237"/>
      <c r="DR491" s="237"/>
      <c r="DS491" s="237"/>
      <c r="DT491" s="237"/>
      <c r="DU491" s="237"/>
      <c r="DV491" s="237"/>
      <c r="DW491" s="237"/>
      <c r="DX491" s="237"/>
      <c r="DY491" s="237"/>
      <c r="DZ491" s="237"/>
      <c r="EA491" s="237"/>
      <c r="EB491" s="237"/>
      <c r="EC491" s="237"/>
      <c r="ED491" s="237"/>
      <c r="EE491" s="237"/>
      <c r="EF491" s="237"/>
      <c r="EG491" s="237"/>
      <c r="EH491" s="237"/>
      <c r="EI491" s="237"/>
      <c r="EJ491" s="237"/>
      <c r="EK491" s="237"/>
      <c r="EL491" s="237"/>
      <c r="EM491" s="237"/>
      <c r="EN491" s="237"/>
      <c r="EO491" s="237"/>
      <c r="EP491" s="237"/>
      <c r="EQ491" s="237"/>
      <c r="ER491" s="237"/>
      <c r="ES491" s="237"/>
      <c r="ET491" s="237"/>
      <c r="EU491" s="237"/>
      <c r="EV491" s="237"/>
      <c r="EW491" s="237"/>
      <c r="EX491" s="237"/>
      <c r="EY491" s="237"/>
      <c r="EZ491" s="237"/>
      <c r="FA491" s="237"/>
      <c r="FB491" s="237"/>
      <c r="FC491" s="237"/>
      <c r="FD491" s="237"/>
      <c r="FE491" s="237"/>
      <c r="FF491" s="237"/>
      <c r="FG491" s="237"/>
      <c r="FH491" s="237"/>
      <c r="FI491" s="237"/>
      <c r="FJ491" s="237"/>
      <c r="FK491" s="237"/>
      <c r="FL491" s="237"/>
      <c r="FM491" s="237"/>
      <c r="FN491" s="237"/>
      <c r="FO491" s="237"/>
      <c r="FP491" s="237"/>
      <c r="FQ491" s="237"/>
      <c r="FR491" s="237"/>
      <c r="FS491" s="237"/>
      <c r="FT491" s="237"/>
      <c r="FU491" s="237"/>
      <c r="FV491" s="237"/>
      <c r="FW491" s="237"/>
      <c r="FX491" s="237"/>
      <c r="FY491" s="237"/>
      <c r="FZ491" s="237"/>
      <c r="GA491" s="237"/>
      <c r="GB491" s="237"/>
      <c r="GC491" s="237"/>
      <c r="GD491" s="237"/>
      <c r="GE491" s="237"/>
      <c r="GF491" s="237"/>
      <c r="GG491" s="237"/>
      <c r="GH491" s="237"/>
      <c r="GI491" s="237"/>
      <c r="GJ491" s="237"/>
      <c r="GK491" s="237"/>
      <c r="GL491" s="237"/>
      <c r="GM491" s="237"/>
      <c r="GN491" s="237"/>
      <c r="GO491" s="237"/>
      <c r="GP491" s="237"/>
      <c r="GQ491" s="237"/>
    </row>
    <row r="492" spans="1:199" s="81" customFormat="1" ht="15" hidden="1">
      <c r="A492" s="126" t="s">
        <v>2487</v>
      </c>
      <c r="B492" s="247" t="s">
        <v>5807</v>
      </c>
      <c r="C492" s="242">
        <v>0</v>
      </c>
      <c r="D492" s="242">
        <v>0</v>
      </c>
      <c r="E492" s="242">
        <v>0</v>
      </c>
      <c r="F492" s="242">
        <v>0</v>
      </c>
      <c r="G492" s="242">
        <v>0</v>
      </c>
      <c r="H492" s="242">
        <v>0</v>
      </c>
      <c r="I492" s="242">
        <v>0</v>
      </c>
      <c r="J492" s="242">
        <v>0</v>
      </c>
      <c r="K492" s="242">
        <v>0</v>
      </c>
      <c r="L492" s="242">
        <v>0</v>
      </c>
      <c r="M492" s="242">
        <v>0</v>
      </c>
      <c r="N492" s="242">
        <v>0</v>
      </c>
      <c r="O492" s="242">
        <v>0</v>
      </c>
      <c r="P492" s="28"/>
      <c r="Q492" s="242">
        <f>SUM(D492:O492)</f>
        <v>0</v>
      </c>
      <c r="R492" s="242">
        <f>IF($R$19&lt;1,0,Q492/$R$19)</f>
        <v>0</v>
      </c>
      <c r="S492" s="243"/>
      <c r="T492" s="351">
        <f>IF(Q492=0,0,1)+IF(C492=0,0,1)+IF(D492=0,0,1)+IF(E492=0,0,1)+IF(F492=0,0,1)+IF(G492=0,0,1)+IF(H492=0,0,1)+IF(I492=0,0,1)+IF(J492=0,0,1)+IF(K492=0,0,1)+IF(L492=0,0,1)+IF(M492=0,0,1)+IF(N492=0,0,1)+IF(O492=0,0,1)</f>
        <v>0</v>
      </c>
      <c r="U492" s="237"/>
      <c r="V492" s="237"/>
      <c r="W492" s="237"/>
      <c r="X492" s="237"/>
      <c r="Y492" s="237"/>
      <c r="Z492" s="237"/>
      <c r="AA492" s="237"/>
      <c r="AB492" s="237"/>
      <c r="AC492" s="237"/>
      <c r="AD492" s="237"/>
      <c r="AE492" s="237"/>
      <c r="AF492" s="237"/>
      <c r="AG492" s="237"/>
      <c r="AH492" s="237"/>
      <c r="AI492" s="237"/>
      <c r="AJ492" s="237"/>
      <c r="AK492" s="237"/>
      <c r="AL492" s="237"/>
      <c r="AM492" s="237"/>
      <c r="AN492" s="237"/>
      <c r="AO492" s="237"/>
      <c r="AP492" s="237"/>
      <c r="AQ492" s="237"/>
      <c r="AR492" s="237"/>
      <c r="AS492" s="237"/>
      <c r="AT492" s="237"/>
      <c r="AU492" s="237"/>
      <c r="AV492" s="237"/>
      <c r="AW492" s="237"/>
      <c r="AX492" s="237"/>
      <c r="AY492" s="237"/>
      <c r="AZ492" s="237"/>
      <c r="BA492" s="237"/>
      <c r="BB492" s="237"/>
      <c r="BC492" s="237"/>
      <c r="BD492" s="237"/>
      <c r="BE492" s="237"/>
      <c r="BF492" s="237"/>
      <c r="BG492" s="237"/>
      <c r="BH492" s="237"/>
      <c r="BI492" s="237"/>
      <c r="BJ492" s="237"/>
      <c r="BK492" s="237"/>
      <c r="BL492" s="237"/>
      <c r="BM492" s="237"/>
      <c r="BN492" s="237"/>
      <c r="BO492" s="237"/>
      <c r="BP492" s="237"/>
      <c r="BQ492" s="237"/>
      <c r="BR492" s="237"/>
      <c r="BS492" s="237"/>
      <c r="BT492" s="237"/>
      <c r="BU492" s="237"/>
      <c r="BV492" s="237"/>
      <c r="BW492" s="237"/>
      <c r="BX492" s="237"/>
      <c r="BY492" s="237"/>
      <c r="BZ492" s="237"/>
      <c r="CA492" s="237"/>
      <c r="CB492" s="237"/>
      <c r="CC492" s="237"/>
      <c r="CD492" s="237"/>
      <c r="CE492" s="237"/>
      <c r="CF492" s="237"/>
      <c r="CG492" s="237"/>
      <c r="CH492" s="237"/>
      <c r="CI492" s="237"/>
      <c r="CJ492" s="237"/>
      <c r="CK492" s="237"/>
      <c r="CL492" s="237"/>
      <c r="CM492" s="237"/>
      <c r="CN492" s="237"/>
      <c r="CO492" s="237"/>
      <c r="CP492" s="237"/>
      <c r="CQ492" s="237"/>
      <c r="CR492" s="237"/>
      <c r="CS492" s="237"/>
      <c r="CT492" s="237"/>
      <c r="CU492" s="237"/>
      <c r="CV492" s="237"/>
      <c r="CW492" s="237"/>
      <c r="CX492" s="237"/>
      <c r="CY492" s="237"/>
      <c r="CZ492" s="237"/>
      <c r="DA492" s="237"/>
      <c r="DB492" s="237"/>
      <c r="DC492" s="237"/>
      <c r="DD492" s="237"/>
      <c r="DE492" s="237"/>
      <c r="DF492" s="237"/>
      <c r="DG492" s="237"/>
      <c r="DH492" s="237"/>
      <c r="DI492" s="237"/>
      <c r="DJ492" s="237"/>
      <c r="DK492" s="237"/>
      <c r="DL492" s="237"/>
      <c r="DM492" s="237"/>
      <c r="DN492" s="237"/>
      <c r="DO492" s="237"/>
      <c r="DP492" s="237"/>
      <c r="DQ492" s="237"/>
      <c r="DR492" s="237"/>
      <c r="DS492" s="237"/>
      <c r="DT492" s="237"/>
      <c r="DU492" s="237"/>
      <c r="DV492" s="237"/>
      <c r="DW492" s="237"/>
      <c r="DX492" s="237"/>
      <c r="DY492" s="237"/>
      <c r="DZ492" s="237"/>
      <c r="EA492" s="237"/>
      <c r="EB492" s="237"/>
      <c r="EC492" s="237"/>
      <c r="ED492" s="237"/>
      <c r="EE492" s="237"/>
      <c r="EF492" s="237"/>
      <c r="EG492" s="237"/>
      <c r="EH492" s="237"/>
      <c r="EI492" s="237"/>
      <c r="EJ492" s="237"/>
      <c r="EK492" s="237"/>
      <c r="EL492" s="237"/>
      <c r="EM492" s="237"/>
      <c r="EN492" s="237"/>
      <c r="EO492" s="237"/>
      <c r="EP492" s="237"/>
      <c r="EQ492" s="237"/>
      <c r="ER492" s="237"/>
      <c r="ES492" s="237"/>
      <c r="ET492" s="237"/>
      <c r="EU492" s="237"/>
      <c r="EV492" s="237"/>
      <c r="EW492" s="237"/>
      <c r="EX492" s="237"/>
      <c r="EY492" s="237"/>
      <c r="EZ492" s="237"/>
      <c r="FA492" s="237"/>
      <c r="FB492" s="237"/>
      <c r="FC492" s="237"/>
      <c r="FD492" s="237"/>
      <c r="FE492" s="237"/>
      <c r="FF492" s="237"/>
      <c r="FG492" s="237"/>
      <c r="FH492" s="237"/>
      <c r="FI492" s="237"/>
      <c r="FJ492" s="237"/>
      <c r="FK492" s="237"/>
      <c r="FL492" s="237"/>
      <c r="FM492" s="237"/>
      <c r="FN492" s="237"/>
      <c r="FO492" s="237"/>
      <c r="FP492" s="237"/>
      <c r="FQ492" s="237"/>
      <c r="FR492" s="237"/>
      <c r="FS492" s="237"/>
      <c r="FT492" s="237"/>
      <c r="FU492" s="237"/>
      <c r="FV492" s="237"/>
      <c r="FW492" s="237"/>
      <c r="FX492" s="237"/>
      <c r="FY492" s="237"/>
      <c r="FZ492" s="237"/>
      <c r="GA492" s="237"/>
      <c r="GB492" s="237"/>
      <c r="GC492" s="237"/>
      <c r="GD492" s="237"/>
      <c r="GE492" s="237"/>
      <c r="GF492" s="237"/>
      <c r="GG492" s="237"/>
      <c r="GH492" s="237"/>
      <c r="GI492" s="237"/>
      <c r="GJ492" s="237"/>
      <c r="GK492" s="237"/>
      <c r="GL492" s="237"/>
      <c r="GM492" s="237"/>
      <c r="GN492" s="237"/>
      <c r="GO492" s="237"/>
      <c r="GP492" s="237"/>
      <c r="GQ492" s="237"/>
    </row>
    <row r="493" spans="1:199" s="81" customFormat="1" ht="15" hidden="1">
      <c r="A493" s="126" t="s">
        <v>2488</v>
      </c>
      <c r="B493" s="247" t="s">
        <v>5808</v>
      </c>
      <c r="C493" s="242">
        <v>0</v>
      </c>
      <c r="D493" s="242">
        <v>0</v>
      </c>
      <c r="E493" s="242">
        <v>0</v>
      </c>
      <c r="F493" s="242">
        <v>0</v>
      </c>
      <c r="G493" s="242">
        <v>0</v>
      </c>
      <c r="H493" s="242">
        <v>0</v>
      </c>
      <c r="I493" s="242">
        <v>0</v>
      </c>
      <c r="J493" s="242">
        <v>0</v>
      </c>
      <c r="K493" s="242">
        <v>0</v>
      </c>
      <c r="L493" s="242">
        <v>0</v>
      </c>
      <c r="M493" s="242">
        <v>0</v>
      </c>
      <c r="N493" s="242">
        <v>0</v>
      </c>
      <c r="O493" s="242">
        <v>0</v>
      </c>
      <c r="P493" s="28"/>
      <c r="Q493" s="242">
        <f>SUM(D493:O493)</f>
        <v>0</v>
      </c>
      <c r="R493" s="242">
        <f>IF($R$19&lt;1,0,Q493/$R$19)</f>
        <v>0</v>
      </c>
      <c r="S493" s="243"/>
      <c r="T493" s="351">
        <f>IF(Q493=0,0,1)+IF(C493=0,0,1)+IF(D493=0,0,1)+IF(E493=0,0,1)+IF(F493=0,0,1)+IF(G493=0,0,1)+IF(H493=0,0,1)+IF(I493=0,0,1)+IF(J493=0,0,1)+IF(K493=0,0,1)+IF(L493=0,0,1)+IF(M493=0,0,1)+IF(N493=0,0,1)+IF(O493=0,0,1)</f>
        <v>0</v>
      </c>
      <c r="U493" s="237"/>
      <c r="V493" s="237"/>
      <c r="W493" s="237"/>
      <c r="X493" s="237"/>
      <c r="Y493" s="237"/>
      <c r="Z493" s="237"/>
      <c r="AA493" s="237"/>
      <c r="AB493" s="237"/>
      <c r="AC493" s="237"/>
      <c r="AD493" s="237"/>
      <c r="AE493" s="237"/>
      <c r="AF493" s="237"/>
      <c r="AG493" s="237"/>
      <c r="AH493" s="237"/>
      <c r="AI493" s="237"/>
      <c r="AJ493" s="237"/>
      <c r="AK493" s="237"/>
      <c r="AL493" s="237"/>
      <c r="AM493" s="237"/>
      <c r="AN493" s="237"/>
      <c r="AO493" s="237"/>
      <c r="AP493" s="237"/>
      <c r="AQ493" s="237"/>
      <c r="AR493" s="237"/>
      <c r="AS493" s="237"/>
      <c r="AT493" s="237"/>
      <c r="AU493" s="237"/>
      <c r="AV493" s="237"/>
      <c r="AW493" s="237"/>
      <c r="AX493" s="237"/>
      <c r="AY493" s="237"/>
      <c r="AZ493" s="237"/>
      <c r="BA493" s="237"/>
      <c r="BB493" s="237"/>
      <c r="BC493" s="237"/>
      <c r="BD493" s="237"/>
      <c r="BE493" s="237"/>
      <c r="BF493" s="237"/>
      <c r="BG493" s="237"/>
      <c r="BH493" s="237"/>
      <c r="BI493" s="237"/>
      <c r="BJ493" s="237"/>
      <c r="BK493" s="237"/>
      <c r="BL493" s="237"/>
      <c r="BM493" s="237"/>
      <c r="BN493" s="237"/>
      <c r="BO493" s="237"/>
      <c r="BP493" s="237"/>
      <c r="BQ493" s="237"/>
      <c r="BR493" s="237"/>
      <c r="BS493" s="237"/>
      <c r="BT493" s="237"/>
      <c r="BU493" s="237"/>
      <c r="BV493" s="237"/>
      <c r="BW493" s="237"/>
      <c r="BX493" s="237"/>
      <c r="BY493" s="237"/>
      <c r="BZ493" s="237"/>
      <c r="CA493" s="237"/>
      <c r="CB493" s="237"/>
      <c r="CC493" s="237"/>
      <c r="CD493" s="237"/>
      <c r="CE493" s="237"/>
      <c r="CF493" s="237"/>
      <c r="CG493" s="237"/>
      <c r="CH493" s="237"/>
      <c r="CI493" s="237"/>
      <c r="CJ493" s="237"/>
      <c r="CK493" s="237"/>
      <c r="CL493" s="237"/>
      <c r="CM493" s="237"/>
      <c r="CN493" s="237"/>
      <c r="CO493" s="237"/>
      <c r="CP493" s="237"/>
      <c r="CQ493" s="237"/>
      <c r="CR493" s="237"/>
      <c r="CS493" s="237"/>
      <c r="CT493" s="237"/>
      <c r="CU493" s="237"/>
      <c r="CV493" s="237"/>
      <c r="CW493" s="237"/>
      <c r="CX493" s="237"/>
      <c r="CY493" s="237"/>
      <c r="CZ493" s="237"/>
      <c r="DA493" s="237"/>
      <c r="DB493" s="237"/>
      <c r="DC493" s="237"/>
      <c r="DD493" s="237"/>
      <c r="DE493" s="237"/>
      <c r="DF493" s="237"/>
      <c r="DG493" s="237"/>
      <c r="DH493" s="237"/>
      <c r="DI493" s="237"/>
      <c r="DJ493" s="237"/>
      <c r="DK493" s="237"/>
      <c r="DL493" s="237"/>
      <c r="DM493" s="237"/>
      <c r="DN493" s="237"/>
      <c r="DO493" s="237"/>
      <c r="DP493" s="237"/>
      <c r="DQ493" s="237"/>
      <c r="DR493" s="237"/>
      <c r="DS493" s="237"/>
      <c r="DT493" s="237"/>
      <c r="DU493" s="237"/>
      <c r="DV493" s="237"/>
      <c r="DW493" s="237"/>
      <c r="DX493" s="237"/>
      <c r="DY493" s="237"/>
      <c r="DZ493" s="237"/>
      <c r="EA493" s="237"/>
      <c r="EB493" s="237"/>
      <c r="EC493" s="237"/>
      <c r="ED493" s="237"/>
      <c r="EE493" s="237"/>
      <c r="EF493" s="237"/>
      <c r="EG493" s="237"/>
      <c r="EH493" s="237"/>
      <c r="EI493" s="237"/>
      <c r="EJ493" s="237"/>
      <c r="EK493" s="237"/>
      <c r="EL493" s="237"/>
      <c r="EM493" s="237"/>
      <c r="EN493" s="237"/>
      <c r="EO493" s="237"/>
      <c r="EP493" s="237"/>
      <c r="EQ493" s="237"/>
      <c r="ER493" s="237"/>
      <c r="ES493" s="237"/>
      <c r="ET493" s="237"/>
      <c r="EU493" s="237"/>
      <c r="EV493" s="237"/>
      <c r="EW493" s="237"/>
      <c r="EX493" s="237"/>
      <c r="EY493" s="237"/>
      <c r="EZ493" s="237"/>
      <c r="FA493" s="237"/>
      <c r="FB493" s="237"/>
      <c r="FC493" s="237"/>
      <c r="FD493" s="237"/>
      <c r="FE493" s="237"/>
      <c r="FF493" s="237"/>
      <c r="FG493" s="237"/>
      <c r="FH493" s="237"/>
      <c r="FI493" s="237"/>
      <c r="FJ493" s="237"/>
      <c r="FK493" s="237"/>
      <c r="FL493" s="237"/>
      <c r="FM493" s="237"/>
      <c r="FN493" s="237"/>
      <c r="FO493" s="237"/>
      <c r="FP493" s="237"/>
      <c r="FQ493" s="237"/>
      <c r="FR493" s="237"/>
      <c r="FS493" s="237"/>
      <c r="FT493" s="237"/>
      <c r="FU493" s="237"/>
      <c r="FV493" s="237"/>
      <c r="FW493" s="237"/>
      <c r="FX493" s="237"/>
      <c r="FY493" s="237"/>
      <c r="FZ493" s="237"/>
      <c r="GA493" s="237"/>
      <c r="GB493" s="237"/>
      <c r="GC493" s="237"/>
      <c r="GD493" s="237"/>
      <c r="GE493" s="237"/>
      <c r="GF493" s="237"/>
      <c r="GG493" s="237"/>
      <c r="GH493" s="237"/>
      <c r="GI493" s="237"/>
      <c r="GJ493" s="237"/>
      <c r="GK493" s="237"/>
      <c r="GL493" s="237"/>
      <c r="GM493" s="237"/>
      <c r="GN493" s="237"/>
      <c r="GO493" s="237"/>
      <c r="GP493" s="237"/>
      <c r="GQ493" s="237"/>
    </row>
    <row r="494" spans="1:199" s="81" customFormat="1" ht="15" hidden="1">
      <c r="A494" s="126" t="s">
        <v>2489</v>
      </c>
      <c r="B494" s="247" t="s">
        <v>5809</v>
      </c>
      <c r="C494" s="242">
        <v>0</v>
      </c>
      <c r="D494" s="242">
        <v>0</v>
      </c>
      <c r="E494" s="242">
        <v>0</v>
      </c>
      <c r="F494" s="242">
        <v>0</v>
      </c>
      <c r="G494" s="242">
        <v>0</v>
      </c>
      <c r="H494" s="242">
        <v>0</v>
      </c>
      <c r="I494" s="242">
        <v>0</v>
      </c>
      <c r="J494" s="242">
        <v>0</v>
      </c>
      <c r="K494" s="242">
        <v>0</v>
      </c>
      <c r="L494" s="242">
        <v>0</v>
      </c>
      <c r="M494" s="242">
        <v>0</v>
      </c>
      <c r="N494" s="242">
        <v>0</v>
      </c>
      <c r="O494" s="242">
        <v>0</v>
      </c>
      <c r="P494" s="28"/>
      <c r="Q494" s="242">
        <f>SUM(D494:O494)</f>
        <v>0</v>
      </c>
      <c r="R494" s="242">
        <f>IF($R$19&lt;1,0,Q494/$R$19)</f>
        <v>0</v>
      </c>
      <c r="S494" s="243"/>
      <c r="T494" s="351">
        <f>IF(Q494=0,0,1)+IF(C494=0,0,1)+IF(D494=0,0,1)+IF(E494=0,0,1)+IF(F494=0,0,1)+IF(G494=0,0,1)+IF(H494=0,0,1)+IF(I494=0,0,1)+IF(J494=0,0,1)+IF(K494=0,0,1)+IF(L494=0,0,1)+IF(M494=0,0,1)+IF(N494=0,0,1)+IF(O494=0,0,1)</f>
        <v>0</v>
      </c>
      <c r="U494" s="237"/>
      <c r="V494" s="237"/>
      <c r="W494" s="237"/>
      <c r="X494" s="237"/>
      <c r="Y494" s="237"/>
      <c r="Z494" s="237"/>
      <c r="AA494" s="237"/>
      <c r="AB494" s="237"/>
      <c r="AC494" s="237"/>
      <c r="AD494" s="237"/>
      <c r="AE494" s="237"/>
      <c r="AF494" s="237"/>
      <c r="AG494" s="237"/>
      <c r="AH494" s="237"/>
      <c r="AI494" s="237"/>
      <c r="AJ494" s="237"/>
      <c r="AK494" s="237"/>
      <c r="AL494" s="237"/>
      <c r="AM494" s="237"/>
      <c r="AN494" s="237"/>
      <c r="AO494" s="237"/>
      <c r="AP494" s="237"/>
      <c r="AQ494" s="237"/>
      <c r="AR494" s="237"/>
      <c r="AS494" s="237"/>
      <c r="AT494" s="237"/>
      <c r="AU494" s="237"/>
      <c r="AV494" s="237"/>
      <c r="AW494" s="237"/>
      <c r="AX494" s="237"/>
      <c r="AY494" s="237"/>
      <c r="AZ494" s="237"/>
      <c r="BA494" s="237"/>
      <c r="BB494" s="237"/>
      <c r="BC494" s="237"/>
      <c r="BD494" s="237"/>
      <c r="BE494" s="237"/>
      <c r="BF494" s="237"/>
      <c r="BG494" s="237"/>
      <c r="BH494" s="237"/>
      <c r="BI494" s="237"/>
      <c r="BJ494" s="237"/>
      <c r="BK494" s="237"/>
      <c r="BL494" s="237"/>
      <c r="BM494" s="237"/>
      <c r="BN494" s="237"/>
      <c r="BO494" s="237"/>
      <c r="BP494" s="237"/>
      <c r="BQ494" s="237"/>
      <c r="BR494" s="237"/>
      <c r="BS494" s="237"/>
      <c r="BT494" s="237"/>
      <c r="BU494" s="237"/>
      <c r="BV494" s="237"/>
      <c r="BW494" s="237"/>
      <c r="BX494" s="237"/>
      <c r="BY494" s="237"/>
      <c r="BZ494" s="237"/>
      <c r="CA494" s="237"/>
      <c r="CB494" s="237"/>
      <c r="CC494" s="237"/>
      <c r="CD494" s="237"/>
      <c r="CE494" s="237"/>
      <c r="CF494" s="237"/>
      <c r="CG494" s="237"/>
      <c r="CH494" s="237"/>
      <c r="CI494" s="237"/>
      <c r="CJ494" s="237"/>
      <c r="CK494" s="237"/>
      <c r="CL494" s="237"/>
      <c r="CM494" s="237"/>
      <c r="CN494" s="237"/>
      <c r="CO494" s="237"/>
      <c r="CP494" s="237"/>
      <c r="CQ494" s="237"/>
      <c r="CR494" s="237"/>
      <c r="CS494" s="237"/>
      <c r="CT494" s="237"/>
      <c r="CU494" s="237"/>
      <c r="CV494" s="237"/>
      <c r="CW494" s="237"/>
      <c r="CX494" s="237"/>
      <c r="CY494" s="237"/>
      <c r="CZ494" s="237"/>
      <c r="DA494" s="237"/>
      <c r="DB494" s="237"/>
      <c r="DC494" s="237"/>
      <c r="DD494" s="237"/>
      <c r="DE494" s="237"/>
      <c r="DF494" s="237"/>
      <c r="DG494" s="237"/>
      <c r="DH494" s="237"/>
      <c r="DI494" s="237"/>
      <c r="DJ494" s="237"/>
      <c r="DK494" s="237"/>
      <c r="DL494" s="237"/>
      <c r="DM494" s="237"/>
      <c r="DN494" s="237"/>
      <c r="DO494" s="237"/>
      <c r="DP494" s="237"/>
      <c r="DQ494" s="237"/>
      <c r="DR494" s="237"/>
      <c r="DS494" s="237"/>
      <c r="DT494" s="237"/>
      <c r="DU494" s="237"/>
      <c r="DV494" s="237"/>
      <c r="DW494" s="237"/>
      <c r="DX494" s="237"/>
      <c r="DY494" s="237"/>
      <c r="DZ494" s="237"/>
      <c r="EA494" s="237"/>
      <c r="EB494" s="237"/>
      <c r="EC494" s="237"/>
      <c r="ED494" s="237"/>
      <c r="EE494" s="237"/>
      <c r="EF494" s="237"/>
      <c r="EG494" s="237"/>
      <c r="EH494" s="237"/>
      <c r="EI494" s="237"/>
      <c r="EJ494" s="237"/>
      <c r="EK494" s="237"/>
      <c r="EL494" s="237"/>
      <c r="EM494" s="237"/>
      <c r="EN494" s="237"/>
      <c r="EO494" s="237"/>
      <c r="EP494" s="237"/>
      <c r="EQ494" s="237"/>
      <c r="ER494" s="237"/>
      <c r="ES494" s="237"/>
      <c r="ET494" s="237"/>
      <c r="EU494" s="237"/>
      <c r="EV494" s="237"/>
      <c r="EW494" s="237"/>
      <c r="EX494" s="237"/>
      <c r="EY494" s="237"/>
      <c r="EZ494" s="237"/>
      <c r="FA494" s="237"/>
      <c r="FB494" s="237"/>
      <c r="FC494" s="237"/>
      <c r="FD494" s="237"/>
      <c r="FE494" s="237"/>
      <c r="FF494" s="237"/>
      <c r="FG494" s="237"/>
      <c r="FH494" s="237"/>
      <c r="FI494" s="237"/>
      <c r="FJ494" s="237"/>
      <c r="FK494" s="237"/>
      <c r="FL494" s="237"/>
      <c r="FM494" s="237"/>
      <c r="FN494" s="237"/>
      <c r="FO494" s="237"/>
      <c r="FP494" s="237"/>
      <c r="FQ494" s="237"/>
      <c r="FR494" s="237"/>
      <c r="FS494" s="237"/>
      <c r="FT494" s="237"/>
      <c r="FU494" s="237"/>
      <c r="FV494" s="237"/>
      <c r="FW494" s="237"/>
      <c r="FX494" s="237"/>
      <c r="FY494" s="237"/>
      <c r="FZ494" s="237"/>
      <c r="GA494" s="237"/>
      <c r="GB494" s="237"/>
      <c r="GC494" s="237"/>
      <c r="GD494" s="237"/>
      <c r="GE494" s="237"/>
      <c r="GF494" s="237"/>
      <c r="GG494" s="237"/>
      <c r="GH494" s="237"/>
      <c r="GI494" s="237"/>
      <c r="GJ494" s="237"/>
      <c r="GK494" s="237"/>
      <c r="GL494" s="237"/>
      <c r="GM494" s="237"/>
      <c r="GN494" s="237"/>
      <c r="GO494" s="237"/>
      <c r="GP494" s="237"/>
      <c r="GQ494" s="237"/>
    </row>
    <row r="495" spans="1:199" s="81" customFormat="1" ht="15" hidden="1">
      <c r="A495" s="126" t="s">
        <v>2490</v>
      </c>
      <c r="B495" s="247" t="s">
        <v>5810</v>
      </c>
      <c r="C495" s="242">
        <v>0</v>
      </c>
      <c r="D495" s="242">
        <v>0</v>
      </c>
      <c r="E495" s="242">
        <v>0</v>
      </c>
      <c r="F495" s="242">
        <v>0</v>
      </c>
      <c r="G495" s="242">
        <v>0</v>
      </c>
      <c r="H495" s="242">
        <v>0</v>
      </c>
      <c r="I495" s="242">
        <v>0</v>
      </c>
      <c r="J495" s="242">
        <v>0</v>
      </c>
      <c r="K495" s="242">
        <v>0</v>
      </c>
      <c r="L495" s="242">
        <v>0</v>
      </c>
      <c r="M495" s="242">
        <v>0</v>
      </c>
      <c r="N495" s="242">
        <v>0</v>
      </c>
      <c r="O495" s="242">
        <v>0</v>
      </c>
      <c r="P495" s="28"/>
      <c r="Q495" s="242">
        <f>SUM(D495:O495)</f>
        <v>0</v>
      </c>
      <c r="R495" s="242">
        <f>IF($R$19&lt;1,0,Q495/$R$19)</f>
        <v>0</v>
      </c>
      <c r="S495" s="243"/>
      <c r="T495" s="351">
        <f>IF(Q495=0,0,1)+IF(C495=0,0,1)+IF(D495=0,0,1)+IF(E495=0,0,1)+IF(F495=0,0,1)+IF(G495=0,0,1)+IF(H495=0,0,1)+IF(I495=0,0,1)+IF(J495=0,0,1)+IF(K495=0,0,1)+IF(L495=0,0,1)+IF(M495=0,0,1)+IF(N495=0,0,1)+IF(O495=0,0,1)</f>
        <v>0</v>
      </c>
      <c r="U495" s="237"/>
      <c r="V495" s="237"/>
      <c r="W495" s="237"/>
      <c r="X495" s="237"/>
      <c r="Y495" s="237"/>
      <c r="Z495" s="237"/>
      <c r="AA495" s="237"/>
      <c r="AB495" s="237"/>
      <c r="AC495" s="237"/>
      <c r="AD495" s="237"/>
      <c r="AE495" s="237"/>
      <c r="AF495" s="237"/>
      <c r="AG495" s="237"/>
      <c r="AH495" s="237"/>
      <c r="AI495" s="237"/>
      <c r="AJ495" s="237"/>
      <c r="AK495" s="237"/>
      <c r="AL495" s="237"/>
      <c r="AM495" s="237"/>
      <c r="AN495" s="237"/>
      <c r="AO495" s="237"/>
      <c r="AP495" s="237"/>
      <c r="AQ495" s="237"/>
      <c r="AR495" s="237"/>
      <c r="AS495" s="237"/>
      <c r="AT495" s="237"/>
      <c r="AU495" s="237"/>
      <c r="AV495" s="237"/>
      <c r="AW495" s="237"/>
      <c r="AX495" s="237"/>
      <c r="AY495" s="237"/>
      <c r="AZ495" s="237"/>
      <c r="BA495" s="237"/>
      <c r="BB495" s="237"/>
      <c r="BC495" s="237"/>
      <c r="BD495" s="237"/>
      <c r="BE495" s="237"/>
      <c r="BF495" s="237"/>
      <c r="BG495" s="237"/>
      <c r="BH495" s="237"/>
      <c r="BI495" s="237"/>
      <c r="BJ495" s="237"/>
      <c r="BK495" s="237"/>
      <c r="BL495" s="237"/>
      <c r="BM495" s="237"/>
      <c r="BN495" s="237"/>
      <c r="BO495" s="237"/>
      <c r="BP495" s="237"/>
      <c r="BQ495" s="237"/>
      <c r="BR495" s="237"/>
      <c r="BS495" s="237"/>
      <c r="BT495" s="237"/>
      <c r="BU495" s="237"/>
      <c r="BV495" s="237"/>
      <c r="BW495" s="237"/>
      <c r="BX495" s="237"/>
      <c r="BY495" s="237"/>
      <c r="BZ495" s="237"/>
      <c r="CA495" s="237"/>
      <c r="CB495" s="237"/>
      <c r="CC495" s="237"/>
      <c r="CD495" s="237"/>
      <c r="CE495" s="237"/>
      <c r="CF495" s="237"/>
      <c r="CG495" s="237"/>
      <c r="CH495" s="237"/>
      <c r="CI495" s="237"/>
      <c r="CJ495" s="237"/>
      <c r="CK495" s="237"/>
      <c r="CL495" s="237"/>
      <c r="CM495" s="237"/>
      <c r="CN495" s="237"/>
      <c r="CO495" s="237"/>
      <c r="CP495" s="237"/>
      <c r="CQ495" s="237"/>
      <c r="CR495" s="237"/>
      <c r="CS495" s="237"/>
      <c r="CT495" s="237"/>
      <c r="CU495" s="237"/>
      <c r="CV495" s="237"/>
      <c r="CW495" s="237"/>
      <c r="CX495" s="237"/>
      <c r="CY495" s="237"/>
      <c r="CZ495" s="237"/>
      <c r="DA495" s="237"/>
      <c r="DB495" s="237"/>
      <c r="DC495" s="237"/>
      <c r="DD495" s="237"/>
      <c r="DE495" s="237"/>
      <c r="DF495" s="237"/>
      <c r="DG495" s="237"/>
      <c r="DH495" s="237"/>
      <c r="DI495" s="237"/>
      <c r="DJ495" s="237"/>
      <c r="DK495" s="237"/>
      <c r="DL495" s="237"/>
      <c r="DM495" s="237"/>
      <c r="DN495" s="237"/>
      <c r="DO495" s="237"/>
      <c r="DP495" s="237"/>
      <c r="DQ495" s="237"/>
      <c r="DR495" s="237"/>
      <c r="DS495" s="237"/>
      <c r="DT495" s="237"/>
      <c r="DU495" s="237"/>
      <c r="DV495" s="237"/>
      <c r="DW495" s="237"/>
      <c r="DX495" s="237"/>
      <c r="DY495" s="237"/>
      <c r="DZ495" s="237"/>
      <c r="EA495" s="237"/>
      <c r="EB495" s="237"/>
      <c r="EC495" s="237"/>
      <c r="ED495" s="237"/>
      <c r="EE495" s="237"/>
      <c r="EF495" s="237"/>
      <c r="EG495" s="237"/>
      <c r="EH495" s="237"/>
      <c r="EI495" s="237"/>
      <c r="EJ495" s="237"/>
      <c r="EK495" s="237"/>
      <c r="EL495" s="237"/>
      <c r="EM495" s="237"/>
      <c r="EN495" s="237"/>
      <c r="EO495" s="237"/>
      <c r="EP495" s="237"/>
      <c r="EQ495" s="237"/>
      <c r="ER495" s="237"/>
      <c r="ES495" s="237"/>
      <c r="ET495" s="237"/>
      <c r="EU495" s="237"/>
      <c r="EV495" s="237"/>
      <c r="EW495" s="237"/>
      <c r="EX495" s="237"/>
      <c r="EY495" s="237"/>
      <c r="EZ495" s="237"/>
      <c r="FA495" s="237"/>
      <c r="FB495" s="237"/>
      <c r="FC495" s="237"/>
      <c r="FD495" s="237"/>
      <c r="FE495" s="237"/>
      <c r="FF495" s="237"/>
      <c r="FG495" s="237"/>
      <c r="FH495" s="237"/>
      <c r="FI495" s="237"/>
      <c r="FJ495" s="237"/>
      <c r="FK495" s="237"/>
      <c r="FL495" s="237"/>
      <c r="FM495" s="237"/>
      <c r="FN495" s="237"/>
      <c r="FO495" s="237"/>
      <c r="FP495" s="237"/>
      <c r="FQ495" s="237"/>
      <c r="FR495" s="237"/>
      <c r="FS495" s="237"/>
      <c r="FT495" s="237"/>
      <c r="FU495" s="237"/>
      <c r="FV495" s="237"/>
      <c r="FW495" s="237"/>
      <c r="FX495" s="237"/>
      <c r="FY495" s="237"/>
      <c r="FZ495" s="237"/>
      <c r="GA495" s="237"/>
      <c r="GB495" s="237"/>
      <c r="GC495" s="237"/>
      <c r="GD495" s="237"/>
      <c r="GE495" s="237"/>
      <c r="GF495" s="237"/>
      <c r="GG495" s="237"/>
      <c r="GH495" s="237"/>
      <c r="GI495" s="237"/>
      <c r="GJ495" s="237"/>
      <c r="GK495" s="237"/>
      <c r="GL495" s="237"/>
      <c r="GM495" s="237"/>
      <c r="GN495" s="237"/>
      <c r="GO495" s="237"/>
      <c r="GP495" s="237"/>
      <c r="GQ495" s="237"/>
    </row>
    <row r="496" spans="1:199" s="81" customFormat="1" ht="15" customHeight="1">
      <c r="A496" s="126" t="s">
        <v>2491</v>
      </c>
      <c r="B496" s="247" t="s">
        <v>5811</v>
      </c>
      <c r="C496" s="242">
        <v>0</v>
      </c>
      <c r="D496" s="242">
        <v>0</v>
      </c>
      <c r="E496" s="242">
        <v>0</v>
      </c>
      <c r="F496" s="242">
        <v>0</v>
      </c>
      <c r="G496" s="242">
        <v>0</v>
      </c>
      <c r="H496" s="242">
        <v>0</v>
      </c>
      <c r="I496" s="242">
        <v>0</v>
      </c>
      <c r="J496" s="242">
        <v>2184.69</v>
      </c>
      <c r="K496" s="242">
        <v>369.44</v>
      </c>
      <c r="L496" s="242">
        <v>1263.22</v>
      </c>
      <c r="M496" s="242">
        <v>1508.63</v>
      </c>
      <c r="N496" s="242">
        <v>1470.43</v>
      </c>
      <c r="O496" s="242">
        <v>3874.21</v>
      </c>
      <c r="P496" s="28"/>
      <c r="Q496" s="242">
        <f>SUM(D496:O496)</f>
        <v>10670.62</v>
      </c>
      <c r="R496" s="242">
        <f>IF($R$19&lt;1,0,Q496/$R$19)</f>
        <v>36.7952413793103</v>
      </c>
      <c r="S496" s="243"/>
      <c r="T496" s="351">
        <f>IF(Q496=0,0,1)+IF(C496=0,0,1)+IF(D496=0,0,1)+IF(E496=0,0,1)+IF(F496=0,0,1)+IF(G496=0,0,1)+IF(H496=0,0,1)+IF(I496=0,0,1)+IF(J496=0,0,1)+IF(K496=0,0,1)+IF(L496=0,0,1)+IF(M496=0,0,1)+IF(N496=0,0,1)+IF(O496=0,0,1)</f>
        <v>7</v>
      </c>
      <c r="U496" s="237"/>
      <c r="V496" s="237"/>
      <c r="W496" s="237"/>
      <c r="X496" s="237"/>
      <c r="Y496" s="237"/>
      <c r="Z496" s="237"/>
      <c r="AA496" s="237"/>
      <c r="AB496" s="237"/>
      <c r="AC496" s="237"/>
      <c r="AD496" s="237"/>
      <c r="AE496" s="237"/>
      <c r="AF496" s="237"/>
      <c r="AG496" s="237"/>
      <c r="AH496" s="237"/>
      <c r="AI496" s="237"/>
      <c r="AJ496" s="237"/>
      <c r="AK496" s="237"/>
      <c r="AL496" s="237"/>
      <c r="AM496" s="237"/>
      <c r="AN496" s="237"/>
      <c r="AO496" s="237"/>
      <c r="AP496" s="237"/>
      <c r="AQ496" s="237"/>
      <c r="AR496" s="237"/>
      <c r="AS496" s="237"/>
      <c r="AT496" s="237"/>
      <c r="AU496" s="237"/>
      <c r="AV496" s="237"/>
      <c r="AW496" s="237"/>
      <c r="AX496" s="237"/>
      <c r="AY496" s="237"/>
      <c r="AZ496" s="237"/>
      <c r="BA496" s="237"/>
      <c r="BB496" s="237"/>
      <c r="BC496" s="237"/>
      <c r="BD496" s="237"/>
      <c r="BE496" s="237"/>
      <c r="BF496" s="237"/>
      <c r="BG496" s="237"/>
      <c r="BH496" s="237"/>
      <c r="BI496" s="237"/>
      <c r="BJ496" s="237"/>
      <c r="BK496" s="237"/>
      <c r="BL496" s="237"/>
      <c r="BM496" s="237"/>
      <c r="BN496" s="237"/>
      <c r="BO496" s="237"/>
      <c r="BP496" s="237"/>
      <c r="BQ496" s="237"/>
      <c r="BR496" s="237"/>
      <c r="BS496" s="237"/>
      <c r="BT496" s="237"/>
      <c r="BU496" s="237"/>
      <c r="BV496" s="237"/>
      <c r="BW496" s="237"/>
      <c r="BX496" s="237"/>
      <c r="BY496" s="237"/>
      <c r="BZ496" s="237"/>
      <c r="CA496" s="237"/>
      <c r="CB496" s="237"/>
      <c r="CC496" s="237"/>
      <c r="CD496" s="237"/>
      <c r="CE496" s="237"/>
      <c r="CF496" s="237"/>
      <c r="CG496" s="237"/>
      <c r="CH496" s="237"/>
      <c r="CI496" s="237"/>
      <c r="CJ496" s="237"/>
      <c r="CK496" s="237"/>
      <c r="CL496" s="237"/>
      <c r="CM496" s="237"/>
      <c r="CN496" s="237"/>
      <c r="CO496" s="237"/>
      <c r="CP496" s="237"/>
      <c r="CQ496" s="237"/>
      <c r="CR496" s="237"/>
      <c r="CS496" s="237"/>
      <c r="CT496" s="237"/>
      <c r="CU496" s="237"/>
      <c r="CV496" s="237"/>
      <c r="CW496" s="237"/>
      <c r="CX496" s="237"/>
      <c r="CY496" s="237"/>
      <c r="CZ496" s="237"/>
      <c r="DA496" s="237"/>
      <c r="DB496" s="237"/>
      <c r="DC496" s="237"/>
      <c r="DD496" s="237"/>
      <c r="DE496" s="237"/>
      <c r="DF496" s="237"/>
      <c r="DG496" s="237"/>
      <c r="DH496" s="237"/>
      <c r="DI496" s="237"/>
      <c r="DJ496" s="237"/>
      <c r="DK496" s="237"/>
      <c r="DL496" s="237"/>
      <c r="DM496" s="237"/>
      <c r="DN496" s="237"/>
      <c r="DO496" s="237"/>
      <c r="DP496" s="237"/>
      <c r="DQ496" s="237"/>
      <c r="DR496" s="237"/>
      <c r="DS496" s="237"/>
      <c r="DT496" s="237"/>
      <c r="DU496" s="237"/>
      <c r="DV496" s="237"/>
      <c r="DW496" s="237"/>
      <c r="DX496" s="237"/>
      <c r="DY496" s="237"/>
      <c r="DZ496" s="237"/>
      <c r="EA496" s="237"/>
      <c r="EB496" s="237"/>
      <c r="EC496" s="237"/>
      <c r="ED496" s="237"/>
      <c r="EE496" s="237"/>
      <c r="EF496" s="237"/>
      <c r="EG496" s="237"/>
      <c r="EH496" s="237"/>
      <c r="EI496" s="237"/>
      <c r="EJ496" s="237"/>
      <c r="EK496" s="237"/>
      <c r="EL496" s="237"/>
      <c r="EM496" s="237"/>
      <c r="EN496" s="237"/>
      <c r="EO496" s="237"/>
      <c r="EP496" s="237"/>
      <c r="EQ496" s="237"/>
      <c r="ER496" s="237"/>
      <c r="ES496" s="237"/>
      <c r="ET496" s="237"/>
      <c r="EU496" s="237"/>
      <c r="EV496" s="237"/>
      <c r="EW496" s="237"/>
      <c r="EX496" s="237"/>
      <c r="EY496" s="237"/>
      <c r="EZ496" s="237"/>
      <c r="FA496" s="237"/>
      <c r="FB496" s="237"/>
      <c r="FC496" s="237"/>
      <c r="FD496" s="237"/>
      <c r="FE496" s="237"/>
      <c r="FF496" s="237"/>
      <c r="FG496" s="237"/>
      <c r="FH496" s="237"/>
      <c r="FI496" s="237"/>
      <c r="FJ496" s="237"/>
      <c r="FK496" s="237"/>
      <c r="FL496" s="237"/>
      <c r="FM496" s="237"/>
      <c r="FN496" s="237"/>
      <c r="FO496" s="237"/>
      <c r="FP496" s="237"/>
      <c r="FQ496" s="237"/>
      <c r="FR496" s="237"/>
      <c r="FS496" s="237"/>
      <c r="FT496" s="237"/>
      <c r="FU496" s="237"/>
      <c r="FV496" s="237"/>
      <c r="FW496" s="237"/>
      <c r="FX496" s="237"/>
      <c r="FY496" s="237"/>
      <c r="FZ496" s="237"/>
      <c r="GA496" s="237"/>
      <c r="GB496" s="237"/>
      <c r="GC496" s="237"/>
      <c r="GD496" s="237"/>
      <c r="GE496" s="237"/>
      <c r="GF496" s="237"/>
      <c r="GG496" s="237"/>
      <c r="GH496" s="237"/>
      <c r="GI496" s="237"/>
      <c r="GJ496" s="237"/>
      <c r="GK496" s="237"/>
      <c r="GL496" s="237"/>
      <c r="GM496" s="237"/>
      <c r="GN496" s="237"/>
      <c r="GO496" s="237"/>
      <c r="GP496" s="237"/>
      <c r="GQ496" s="237"/>
    </row>
    <row r="497" spans="1:199" s="81" customFormat="1" ht="15" customHeight="1">
      <c r="A497" s="126" t="s">
        <v>2492</v>
      </c>
      <c r="B497" s="247" t="s">
        <v>5812</v>
      </c>
      <c r="C497" s="242">
        <v>0</v>
      </c>
      <c r="D497" s="242">
        <v>0</v>
      </c>
      <c r="E497" s="242">
        <v>0</v>
      </c>
      <c r="F497" s="242">
        <v>0</v>
      </c>
      <c r="G497" s="242">
        <v>0</v>
      </c>
      <c r="H497" s="242">
        <v>0</v>
      </c>
      <c r="I497" s="242">
        <v>0</v>
      </c>
      <c r="J497" s="242">
        <v>0</v>
      </c>
      <c r="K497" s="242">
        <v>672.23</v>
      </c>
      <c r="L497" s="242">
        <v>334.4</v>
      </c>
      <c r="M497" s="242">
        <v>1231.17</v>
      </c>
      <c r="N497" s="242">
        <v>1430.89</v>
      </c>
      <c r="O497" s="242">
        <v>855.91</v>
      </c>
      <c r="P497" s="28"/>
      <c r="Q497" s="242">
        <f>SUM(D497:O497)</f>
        <v>4524.6</v>
      </c>
      <c r="R497" s="242">
        <f>IF($R$19&lt;1,0,Q497/$R$19)</f>
        <v>15.6020689655172</v>
      </c>
      <c r="S497" s="243"/>
      <c r="T497" s="351">
        <f>IF(Q497=0,0,1)+IF(C497=0,0,1)+IF(D497=0,0,1)+IF(E497=0,0,1)+IF(F497=0,0,1)+IF(G497=0,0,1)+IF(H497=0,0,1)+IF(I497=0,0,1)+IF(J497=0,0,1)+IF(K497=0,0,1)+IF(L497=0,0,1)+IF(M497=0,0,1)+IF(N497=0,0,1)+IF(O497=0,0,1)</f>
        <v>6</v>
      </c>
      <c r="U497" s="237"/>
      <c r="V497" s="237"/>
      <c r="W497" s="237"/>
      <c r="X497" s="237"/>
      <c r="Y497" s="237"/>
      <c r="Z497" s="237"/>
      <c r="AA497" s="237"/>
      <c r="AB497" s="237"/>
      <c r="AC497" s="237"/>
      <c r="AD497" s="237"/>
      <c r="AE497" s="237"/>
      <c r="AF497" s="237"/>
      <c r="AG497" s="237"/>
      <c r="AH497" s="237"/>
      <c r="AI497" s="237"/>
      <c r="AJ497" s="237"/>
      <c r="AK497" s="237"/>
      <c r="AL497" s="237"/>
      <c r="AM497" s="237"/>
      <c r="AN497" s="237"/>
      <c r="AO497" s="237"/>
      <c r="AP497" s="237"/>
      <c r="AQ497" s="237"/>
      <c r="AR497" s="237"/>
      <c r="AS497" s="237"/>
      <c r="AT497" s="237"/>
      <c r="AU497" s="237"/>
      <c r="AV497" s="237"/>
      <c r="AW497" s="237"/>
      <c r="AX497" s="237"/>
      <c r="AY497" s="237"/>
      <c r="AZ497" s="237"/>
      <c r="BA497" s="237"/>
      <c r="BB497" s="237"/>
      <c r="BC497" s="237"/>
      <c r="BD497" s="237"/>
      <c r="BE497" s="237"/>
      <c r="BF497" s="237"/>
      <c r="BG497" s="237"/>
      <c r="BH497" s="237"/>
      <c r="BI497" s="237"/>
      <c r="BJ497" s="237"/>
      <c r="BK497" s="237"/>
      <c r="BL497" s="237"/>
      <c r="BM497" s="237"/>
      <c r="BN497" s="237"/>
      <c r="BO497" s="237"/>
      <c r="BP497" s="237"/>
      <c r="BQ497" s="237"/>
      <c r="BR497" s="237"/>
      <c r="BS497" s="237"/>
      <c r="BT497" s="237"/>
      <c r="BU497" s="237"/>
      <c r="BV497" s="237"/>
      <c r="BW497" s="237"/>
      <c r="BX497" s="237"/>
      <c r="BY497" s="237"/>
      <c r="BZ497" s="237"/>
      <c r="CA497" s="237"/>
      <c r="CB497" s="237"/>
      <c r="CC497" s="237"/>
      <c r="CD497" s="237"/>
      <c r="CE497" s="237"/>
      <c r="CF497" s="237"/>
      <c r="CG497" s="237"/>
      <c r="CH497" s="237"/>
      <c r="CI497" s="237"/>
      <c r="CJ497" s="237"/>
      <c r="CK497" s="237"/>
      <c r="CL497" s="237"/>
      <c r="CM497" s="237"/>
      <c r="CN497" s="237"/>
      <c r="CO497" s="237"/>
      <c r="CP497" s="237"/>
      <c r="CQ497" s="237"/>
      <c r="CR497" s="237"/>
      <c r="CS497" s="237"/>
      <c r="CT497" s="237"/>
      <c r="CU497" s="237"/>
      <c r="CV497" s="237"/>
      <c r="CW497" s="237"/>
      <c r="CX497" s="237"/>
      <c r="CY497" s="237"/>
      <c r="CZ497" s="237"/>
      <c r="DA497" s="237"/>
      <c r="DB497" s="237"/>
      <c r="DC497" s="237"/>
      <c r="DD497" s="237"/>
      <c r="DE497" s="237"/>
      <c r="DF497" s="237"/>
      <c r="DG497" s="237"/>
      <c r="DH497" s="237"/>
      <c r="DI497" s="237"/>
      <c r="DJ497" s="237"/>
      <c r="DK497" s="237"/>
      <c r="DL497" s="237"/>
      <c r="DM497" s="237"/>
      <c r="DN497" s="237"/>
      <c r="DO497" s="237"/>
      <c r="DP497" s="237"/>
      <c r="DQ497" s="237"/>
      <c r="DR497" s="237"/>
      <c r="DS497" s="237"/>
      <c r="DT497" s="237"/>
      <c r="DU497" s="237"/>
      <c r="DV497" s="237"/>
      <c r="DW497" s="237"/>
      <c r="DX497" s="237"/>
      <c r="DY497" s="237"/>
      <c r="DZ497" s="237"/>
      <c r="EA497" s="237"/>
      <c r="EB497" s="237"/>
      <c r="EC497" s="237"/>
      <c r="ED497" s="237"/>
      <c r="EE497" s="237"/>
      <c r="EF497" s="237"/>
      <c r="EG497" s="237"/>
      <c r="EH497" s="237"/>
      <c r="EI497" s="237"/>
      <c r="EJ497" s="237"/>
      <c r="EK497" s="237"/>
      <c r="EL497" s="237"/>
      <c r="EM497" s="237"/>
      <c r="EN497" s="237"/>
      <c r="EO497" s="237"/>
      <c r="EP497" s="237"/>
      <c r="EQ497" s="237"/>
      <c r="ER497" s="237"/>
      <c r="ES497" s="237"/>
      <c r="ET497" s="237"/>
      <c r="EU497" s="237"/>
      <c r="EV497" s="237"/>
      <c r="EW497" s="237"/>
      <c r="EX497" s="237"/>
      <c r="EY497" s="237"/>
      <c r="EZ497" s="237"/>
      <c r="FA497" s="237"/>
      <c r="FB497" s="237"/>
      <c r="FC497" s="237"/>
      <c r="FD497" s="237"/>
      <c r="FE497" s="237"/>
      <c r="FF497" s="237"/>
      <c r="FG497" s="237"/>
      <c r="FH497" s="237"/>
      <c r="FI497" s="237"/>
      <c r="FJ497" s="237"/>
      <c r="FK497" s="237"/>
      <c r="FL497" s="237"/>
      <c r="FM497" s="237"/>
      <c r="FN497" s="237"/>
      <c r="FO497" s="237"/>
      <c r="FP497" s="237"/>
      <c r="FQ497" s="237"/>
      <c r="FR497" s="237"/>
      <c r="FS497" s="237"/>
      <c r="FT497" s="237"/>
      <c r="FU497" s="237"/>
      <c r="FV497" s="237"/>
      <c r="FW497" s="237"/>
      <c r="FX497" s="237"/>
      <c r="FY497" s="237"/>
      <c r="FZ497" s="237"/>
      <c r="GA497" s="237"/>
      <c r="GB497" s="237"/>
      <c r="GC497" s="237"/>
      <c r="GD497" s="237"/>
      <c r="GE497" s="237"/>
      <c r="GF497" s="237"/>
      <c r="GG497" s="237"/>
      <c r="GH497" s="237"/>
      <c r="GI497" s="237"/>
      <c r="GJ497" s="237"/>
      <c r="GK497" s="237"/>
      <c r="GL497" s="237"/>
      <c r="GM497" s="237"/>
      <c r="GN497" s="237"/>
      <c r="GO497" s="237"/>
      <c r="GP497" s="237"/>
      <c r="GQ497" s="237"/>
    </row>
    <row r="498" spans="1:199" s="81" customFormat="1" ht="15" customHeight="1">
      <c r="A498" s="126" t="s">
        <v>2493</v>
      </c>
      <c r="B498" s="247" t="s">
        <v>5813</v>
      </c>
      <c r="C498" s="242">
        <v>0</v>
      </c>
      <c r="D498" s="242">
        <v>0</v>
      </c>
      <c r="E498" s="242">
        <v>0</v>
      </c>
      <c r="F498" s="242">
        <v>0</v>
      </c>
      <c r="G498" s="242">
        <v>0</v>
      </c>
      <c r="H498" s="242">
        <v>0</v>
      </c>
      <c r="I498" s="242">
        <v>0</v>
      </c>
      <c r="J498" s="242">
        <v>116.55</v>
      </c>
      <c r="K498" s="242">
        <v>582.19</v>
      </c>
      <c r="L498" s="242">
        <v>271.85</v>
      </c>
      <c r="M498" s="242">
        <v>694.98</v>
      </c>
      <c r="N498" s="242">
        <v>1037.79</v>
      </c>
      <c r="O498" s="242">
        <v>675.84</v>
      </c>
      <c r="P498" s="28"/>
      <c r="Q498" s="242">
        <f>SUM(D498:O498)</f>
        <v>3379.2</v>
      </c>
      <c r="R498" s="242">
        <f>IF($R$19&lt;1,0,Q498/$R$19)</f>
        <v>11.6524137931034</v>
      </c>
      <c r="S498" s="243"/>
      <c r="T498" s="351">
        <f>IF(Q498=0,0,1)+IF(C498=0,0,1)+IF(D498=0,0,1)+IF(E498=0,0,1)+IF(F498=0,0,1)+IF(G498=0,0,1)+IF(H498=0,0,1)+IF(I498=0,0,1)+IF(J498=0,0,1)+IF(K498=0,0,1)+IF(L498=0,0,1)+IF(M498=0,0,1)+IF(N498=0,0,1)+IF(O498=0,0,1)</f>
        <v>7</v>
      </c>
      <c r="U498" s="237"/>
      <c r="V498" s="237"/>
      <c r="W498" s="237"/>
      <c r="X498" s="237"/>
      <c r="Y498" s="237"/>
      <c r="Z498" s="237"/>
      <c r="AA498" s="237"/>
      <c r="AB498" s="237"/>
      <c r="AC498" s="237"/>
      <c r="AD498" s="237"/>
      <c r="AE498" s="237"/>
      <c r="AF498" s="237"/>
      <c r="AG498" s="237"/>
      <c r="AH498" s="237"/>
      <c r="AI498" s="237"/>
      <c r="AJ498" s="237"/>
      <c r="AK498" s="237"/>
      <c r="AL498" s="237"/>
      <c r="AM498" s="237"/>
      <c r="AN498" s="237"/>
      <c r="AO498" s="237"/>
      <c r="AP498" s="237"/>
      <c r="AQ498" s="237"/>
      <c r="AR498" s="237"/>
      <c r="AS498" s="237"/>
      <c r="AT498" s="237"/>
      <c r="AU498" s="237"/>
      <c r="AV498" s="237"/>
      <c r="AW498" s="237"/>
      <c r="AX498" s="237"/>
      <c r="AY498" s="237"/>
      <c r="AZ498" s="237"/>
      <c r="BA498" s="237"/>
      <c r="BB498" s="237"/>
      <c r="BC498" s="237"/>
      <c r="BD498" s="237"/>
      <c r="BE498" s="237"/>
      <c r="BF498" s="237"/>
      <c r="BG498" s="237"/>
      <c r="BH498" s="237"/>
      <c r="BI498" s="237"/>
      <c r="BJ498" s="237"/>
      <c r="BK498" s="237"/>
      <c r="BL498" s="237"/>
      <c r="BM498" s="237"/>
      <c r="BN498" s="237"/>
      <c r="BO498" s="237"/>
      <c r="BP498" s="237"/>
      <c r="BQ498" s="237"/>
      <c r="BR498" s="237"/>
      <c r="BS498" s="237"/>
      <c r="BT498" s="237"/>
      <c r="BU498" s="237"/>
      <c r="BV498" s="237"/>
      <c r="BW498" s="237"/>
      <c r="BX498" s="237"/>
      <c r="BY498" s="237"/>
      <c r="BZ498" s="237"/>
      <c r="CA498" s="237"/>
      <c r="CB498" s="237"/>
      <c r="CC498" s="237"/>
      <c r="CD498" s="237"/>
      <c r="CE498" s="237"/>
      <c r="CF498" s="237"/>
      <c r="CG498" s="237"/>
      <c r="CH498" s="237"/>
      <c r="CI498" s="237"/>
      <c r="CJ498" s="237"/>
      <c r="CK498" s="237"/>
      <c r="CL498" s="237"/>
      <c r="CM498" s="237"/>
      <c r="CN498" s="237"/>
      <c r="CO498" s="237"/>
      <c r="CP498" s="237"/>
      <c r="CQ498" s="237"/>
      <c r="CR498" s="237"/>
      <c r="CS498" s="237"/>
      <c r="CT498" s="237"/>
      <c r="CU498" s="237"/>
      <c r="CV498" s="237"/>
      <c r="CW498" s="237"/>
      <c r="CX498" s="237"/>
      <c r="CY498" s="237"/>
      <c r="CZ498" s="237"/>
      <c r="DA498" s="237"/>
      <c r="DB498" s="237"/>
      <c r="DC498" s="237"/>
      <c r="DD498" s="237"/>
      <c r="DE498" s="237"/>
      <c r="DF498" s="237"/>
      <c r="DG498" s="237"/>
      <c r="DH498" s="237"/>
      <c r="DI498" s="237"/>
      <c r="DJ498" s="237"/>
      <c r="DK498" s="237"/>
      <c r="DL498" s="237"/>
      <c r="DM498" s="237"/>
      <c r="DN498" s="237"/>
      <c r="DO498" s="237"/>
      <c r="DP498" s="237"/>
      <c r="DQ498" s="237"/>
      <c r="DR498" s="237"/>
      <c r="DS498" s="237"/>
      <c r="DT498" s="237"/>
      <c r="DU498" s="237"/>
      <c r="DV498" s="237"/>
      <c r="DW498" s="237"/>
      <c r="DX498" s="237"/>
      <c r="DY498" s="237"/>
      <c r="DZ498" s="237"/>
      <c r="EA498" s="237"/>
      <c r="EB498" s="237"/>
      <c r="EC498" s="237"/>
      <c r="ED498" s="237"/>
      <c r="EE498" s="237"/>
      <c r="EF498" s="237"/>
      <c r="EG498" s="237"/>
      <c r="EH498" s="237"/>
      <c r="EI498" s="237"/>
      <c r="EJ498" s="237"/>
      <c r="EK498" s="237"/>
      <c r="EL498" s="237"/>
      <c r="EM498" s="237"/>
      <c r="EN498" s="237"/>
      <c r="EO498" s="237"/>
      <c r="EP498" s="237"/>
      <c r="EQ498" s="237"/>
      <c r="ER498" s="237"/>
      <c r="ES498" s="237"/>
      <c r="ET498" s="237"/>
      <c r="EU498" s="237"/>
      <c r="EV498" s="237"/>
      <c r="EW498" s="237"/>
      <c r="EX498" s="237"/>
      <c r="EY498" s="237"/>
      <c r="EZ498" s="237"/>
      <c r="FA498" s="237"/>
      <c r="FB498" s="237"/>
      <c r="FC498" s="237"/>
      <c r="FD498" s="237"/>
      <c r="FE498" s="237"/>
      <c r="FF498" s="237"/>
      <c r="FG498" s="237"/>
      <c r="FH498" s="237"/>
      <c r="FI498" s="237"/>
      <c r="FJ498" s="237"/>
      <c r="FK498" s="237"/>
      <c r="FL498" s="237"/>
      <c r="FM498" s="237"/>
      <c r="FN498" s="237"/>
      <c r="FO498" s="237"/>
      <c r="FP498" s="237"/>
      <c r="FQ498" s="237"/>
      <c r="FR498" s="237"/>
      <c r="FS498" s="237"/>
      <c r="FT498" s="237"/>
      <c r="FU498" s="237"/>
      <c r="FV498" s="237"/>
      <c r="FW498" s="237"/>
      <c r="FX498" s="237"/>
      <c r="FY498" s="237"/>
      <c r="FZ498" s="237"/>
      <c r="GA498" s="237"/>
      <c r="GB498" s="237"/>
      <c r="GC498" s="237"/>
      <c r="GD498" s="237"/>
      <c r="GE498" s="237"/>
      <c r="GF498" s="237"/>
      <c r="GG498" s="237"/>
      <c r="GH498" s="237"/>
      <c r="GI498" s="237"/>
      <c r="GJ498" s="237"/>
      <c r="GK498" s="237"/>
      <c r="GL498" s="237"/>
      <c r="GM498" s="237"/>
      <c r="GN498" s="237"/>
      <c r="GO498" s="237"/>
      <c r="GP498" s="237"/>
      <c r="GQ498" s="237"/>
    </row>
    <row r="499" spans="1:199" s="81" customFormat="1" ht="15" hidden="1">
      <c r="A499" s="126" t="s">
        <v>2494</v>
      </c>
      <c r="B499" s="247" t="s">
        <v>5814</v>
      </c>
      <c r="C499" s="242">
        <v>0</v>
      </c>
      <c r="D499" s="242">
        <v>0</v>
      </c>
      <c r="E499" s="242">
        <v>0</v>
      </c>
      <c r="F499" s="242">
        <v>0</v>
      </c>
      <c r="G499" s="242">
        <v>0</v>
      </c>
      <c r="H499" s="242">
        <v>0</v>
      </c>
      <c r="I499" s="242">
        <v>0</v>
      </c>
      <c r="J499" s="242">
        <v>0</v>
      </c>
      <c r="K499" s="242">
        <v>0</v>
      </c>
      <c r="L499" s="242">
        <v>0</v>
      </c>
      <c r="M499" s="242">
        <v>0</v>
      </c>
      <c r="N499" s="242">
        <v>0</v>
      </c>
      <c r="O499" s="242">
        <v>0</v>
      </c>
      <c r="P499" s="28"/>
      <c r="Q499" s="242">
        <f>SUM(D499:O499)</f>
        <v>0</v>
      </c>
      <c r="R499" s="242">
        <f>IF($R$19&lt;1,0,Q499/$R$19)</f>
        <v>0</v>
      </c>
      <c r="S499" s="243"/>
      <c r="T499" s="351">
        <f>IF(Q499=0,0,1)+IF(C499=0,0,1)+IF(D499=0,0,1)+IF(E499=0,0,1)+IF(F499=0,0,1)+IF(G499=0,0,1)+IF(H499=0,0,1)+IF(I499=0,0,1)+IF(J499=0,0,1)+IF(K499=0,0,1)+IF(L499=0,0,1)+IF(M499=0,0,1)+IF(N499=0,0,1)+IF(O499=0,0,1)</f>
        <v>0</v>
      </c>
      <c r="U499" s="237"/>
      <c r="V499" s="237"/>
      <c r="W499" s="237"/>
      <c r="X499" s="237"/>
      <c r="Y499" s="237"/>
      <c r="Z499" s="237"/>
      <c r="AA499" s="237"/>
      <c r="AB499" s="237"/>
      <c r="AC499" s="237"/>
      <c r="AD499" s="237"/>
      <c r="AE499" s="237"/>
      <c r="AF499" s="237"/>
      <c r="AG499" s="237"/>
      <c r="AH499" s="237"/>
      <c r="AI499" s="237"/>
      <c r="AJ499" s="237"/>
      <c r="AK499" s="237"/>
      <c r="AL499" s="237"/>
      <c r="AM499" s="237"/>
      <c r="AN499" s="237"/>
      <c r="AO499" s="237"/>
      <c r="AP499" s="237"/>
      <c r="AQ499" s="237"/>
      <c r="AR499" s="237"/>
      <c r="AS499" s="237"/>
      <c r="AT499" s="237"/>
      <c r="AU499" s="237"/>
      <c r="AV499" s="237"/>
      <c r="AW499" s="237"/>
      <c r="AX499" s="237"/>
      <c r="AY499" s="237"/>
      <c r="AZ499" s="237"/>
      <c r="BA499" s="237"/>
      <c r="BB499" s="237"/>
      <c r="BC499" s="237"/>
      <c r="BD499" s="237"/>
      <c r="BE499" s="237"/>
      <c r="BF499" s="237"/>
      <c r="BG499" s="237"/>
      <c r="BH499" s="237"/>
      <c r="BI499" s="237"/>
      <c r="BJ499" s="237"/>
      <c r="BK499" s="237"/>
      <c r="BL499" s="237"/>
      <c r="BM499" s="237"/>
      <c r="BN499" s="237"/>
      <c r="BO499" s="237"/>
      <c r="BP499" s="237"/>
      <c r="BQ499" s="237"/>
      <c r="BR499" s="237"/>
      <c r="BS499" s="237"/>
      <c r="BT499" s="237"/>
      <c r="BU499" s="237"/>
      <c r="BV499" s="237"/>
      <c r="BW499" s="237"/>
      <c r="BX499" s="237"/>
      <c r="BY499" s="237"/>
      <c r="BZ499" s="237"/>
      <c r="CA499" s="237"/>
      <c r="CB499" s="237"/>
      <c r="CC499" s="237"/>
      <c r="CD499" s="237"/>
      <c r="CE499" s="237"/>
      <c r="CF499" s="237"/>
      <c r="CG499" s="237"/>
      <c r="CH499" s="237"/>
      <c r="CI499" s="237"/>
      <c r="CJ499" s="237"/>
      <c r="CK499" s="237"/>
      <c r="CL499" s="237"/>
      <c r="CM499" s="237"/>
      <c r="CN499" s="237"/>
      <c r="CO499" s="237"/>
      <c r="CP499" s="237"/>
      <c r="CQ499" s="237"/>
      <c r="CR499" s="237"/>
      <c r="CS499" s="237"/>
      <c r="CT499" s="237"/>
      <c r="CU499" s="237"/>
      <c r="CV499" s="237"/>
      <c r="CW499" s="237"/>
      <c r="CX499" s="237"/>
      <c r="CY499" s="237"/>
      <c r="CZ499" s="237"/>
      <c r="DA499" s="237"/>
      <c r="DB499" s="237"/>
      <c r="DC499" s="237"/>
      <c r="DD499" s="237"/>
      <c r="DE499" s="237"/>
      <c r="DF499" s="237"/>
      <c r="DG499" s="237"/>
      <c r="DH499" s="237"/>
      <c r="DI499" s="237"/>
      <c r="DJ499" s="237"/>
      <c r="DK499" s="237"/>
      <c r="DL499" s="237"/>
      <c r="DM499" s="237"/>
      <c r="DN499" s="237"/>
      <c r="DO499" s="237"/>
      <c r="DP499" s="237"/>
      <c r="DQ499" s="237"/>
      <c r="DR499" s="237"/>
      <c r="DS499" s="237"/>
      <c r="DT499" s="237"/>
      <c r="DU499" s="237"/>
      <c r="DV499" s="237"/>
      <c r="DW499" s="237"/>
      <c r="DX499" s="237"/>
      <c r="DY499" s="237"/>
      <c r="DZ499" s="237"/>
      <c r="EA499" s="237"/>
      <c r="EB499" s="237"/>
      <c r="EC499" s="237"/>
      <c r="ED499" s="237"/>
      <c r="EE499" s="237"/>
      <c r="EF499" s="237"/>
      <c r="EG499" s="237"/>
      <c r="EH499" s="237"/>
      <c r="EI499" s="237"/>
      <c r="EJ499" s="237"/>
      <c r="EK499" s="237"/>
      <c r="EL499" s="237"/>
      <c r="EM499" s="237"/>
      <c r="EN499" s="237"/>
      <c r="EO499" s="237"/>
      <c r="EP499" s="237"/>
      <c r="EQ499" s="237"/>
      <c r="ER499" s="237"/>
      <c r="ES499" s="237"/>
      <c r="ET499" s="237"/>
      <c r="EU499" s="237"/>
      <c r="EV499" s="237"/>
      <c r="EW499" s="237"/>
      <c r="EX499" s="237"/>
      <c r="EY499" s="237"/>
      <c r="EZ499" s="237"/>
      <c r="FA499" s="237"/>
      <c r="FB499" s="237"/>
      <c r="FC499" s="237"/>
      <c r="FD499" s="237"/>
      <c r="FE499" s="237"/>
      <c r="FF499" s="237"/>
      <c r="FG499" s="237"/>
      <c r="FH499" s="237"/>
      <c r="FI499" s="237"/>
      <c r="FJ499" s="237"/>
      <c r="FK499" s="237"/>
      <c r="FL499" s="237"/>
      <c r="FM499" s="237"/>
      <c r="FN499" s="237"/>
      <c r="FO499" s="237"/>
      <c r="FP499" s="237"/>
      <c r="FQ499" s="237"/>
      <c r="FR499" s="237"/>
      <c r="FS499" s="237"/>
      <c r="FT499" s="237"/>
      <c r="FU499" s="237"/>
      <c r="FV499" s="237"/>
      <c r="FW499" s="237"/>
      <c r="FX499" s="237"/>
      <c r="FY499" s="237"/>
      <c r="FZ499" s="237"/>
      <c r="GA499" s="237"/>
      <c r="GB499" s="237"/>
      <c r="GC499" s="237"/>
      <c r="GD499" s="237"/>
      <c r="GE499" s="237"/>
      <c r="GF499" s="237"/>
      <c r="GG499" s="237"/>
      <c r="GH499" s="237"/>
      <c r="GI499" s="237"/>
      <c r="GJ499" s="237"/>
      <c r="GK499" s="237"/>
      <c r="GL499" s="237"/>
      <c r="GM499" s="237"/>
      <c r="GN499" s="237"/>
      <c r="GO499" s="237"/>
      <c r="GP499" s="237"/>
      <c r="GQ499" s="237"/>
    </row>
    <row r="500" spans="1:199" s="81" customFormat="1" ht="15" hidden="1">
      <c r="A500" s="126" t="s">
        <v>2495</v>
      </c>
      <c r="B500" s="247" t="s">
        <v>5815</v>
      </c>
      <c r="C500" s="242">
        <v>0</v>
      </c>
      <c r="D500" s="242">
        <v>0</v>
      </c>
      <c r="E500" s="242">
        <v>0</v>
      </c>
      <c r="F500" s="242">
        <v>0</v>
      </c>
      <c r="G500" s="242">
        <v>0</v>
      </c>
      <c r="H500" s="242">
        <v>0</v>
      </c>
      <c r="I500" s="242">
        <v>0</v>
      </c>
      <c r="J500" s="242">
        <v>0</v>
      </c>
      <c r="K500" s="242">
        <v>0</v>
      </c>
      <c r="L500" s="242">
        <v>0</v>
      </c>
      <c r="M500" s="242">
        <v>0</v>
      </c>
      <c r="N500" s="242">
        <v>0</v>
      </c>
      <c r="O500" s="242">
        <v>0</v>
      </c>
      <c r="P500" s="28"/>
      <c r="Q500" s="242">
        <f>SUM(D500:O500)</f>
        <v>0</v>
      </c>
      <c r="R500" s="242">
        <f>IF($R$19&lt;1,0,Q500/$R$19)</f>
        <v>0</v>
      </c>
      <c r="S500" s="243"/>
      <c r="T500" s="351">
        <f>IF(Q500=0,0,1)+IF(C500=0,0,1)+IF(D500=0,0,1)+IF(E500=0,0,1)+IF(F500=0,0,1)+IF(G500=0,0,1)+IF(H500=0,0,1)+IF(I500=0,0,1)+IF(J500=0,0,1)+IF(K500=0,0,1)+IF(L500=0,0,1)+IF(M500=0,0,1)+IF(N500=0,0,1)+IF(O500=0,0,1)</f>
        <v>0</v>
      </c>
      <c r="U500" s="237"/>
      <c r="V500" s="237"/>
      <c r="W500" s="237"/>
      <c r="X500" s="237"/>
      <c r="Y500" s="237"/>
      <c r="Z500" s="237"/>
      <c r="AA500" s="237"/>
      <c r="AB500" s="237"/>
      <c r="AC500" s="237"/>
      <c r="AD500" s="237"/>
      <c r="AE500" s="237"/>
      <c r="AF500" s="237"/>
      <c r="AG500" s="237"/>
      <c r="AH500" s="237"/>
      <c r="AI500" s="237"/>
      <c r="AJ500" s="237"/>
      <c r="AK500" s="237"/>
      <c r="AL500" s="237"/>
      <c r="AM500" s="237"/>
      <c r="AN500" s="237"/>
      <c r="AO500" s="237"/>
      <c r="AP500" s="237"/>
      <c r="AQ500" s="237"/>
      <c r="AR500" s="237"/>
      <c r="AS500" s="237"/>
      <c r="AT500" s="237"/>
      <c r="AU500" s="237"/>
      <c r="AV500" s="237"/>
      <c r="AW500" s="237"/>
      <c r="AX500" s="237"/>
      <c r="AY500" s="237"/>
      <c r="AZ500" s="237"/>
      <c r="BA500" s="237"/>
      <c r="BB500" s="237"/>
      <c r="BC500" s="237"/>
      <c r="BD500" s="237"/>
      <c r="BE500" s="237"/>
      <c r="BF500" s="237"/>
      <c r="BG500" s="237"/>
      <c r="BH500" s="237"/>
      <c r="BI500" s="237"/>
      <c r="BJ500" s="237"/>
      <c r="BK500" s="237"/>
      <c r="BL500" s="237"/>
      <c r="BM500" s="237"/>
      <c r="BN500" s="237"/>
      <c r="BO500" s="237"/>
      <c r="BP500" s="237"/>
      <c r="BQ500" s="237"/>
      <c r="BR500" s="237"/>
      <c r="BS500" s="237"/>
      <c r="BT500" s="237"/>
      <c r="BU500" s="237"/>
      <c r="BV500" s="237"/>
      <c r="BW500" s="237"/>
      <c r="BX500" s="237"/>
      <c r="BY500" s="237"/>
      <c r="BZ500" s="237"/>
      <c r="CA500" s="237"/>
      <c r="CB500" s="237"/>
      <c r="CC500" s="237"/>
      <c r="CD500" s="237"/>
      <c r="CE500" s="237"/>
      <c r="CF500" s="237"/>
      <c r="CG500" s="237"/>
      <c r="CH500" s="237"/>
      <c r="CI500" s="237"/>
      <c r="CJ500" s="237"/>
      <c r="CK500" s="237"/>
      <c r="CL500" s="237"/>
      <c r="CM500" s="237"/>
      <c r="CN500" s="237"/>
      <c r="CO500" s="237"/>
      <c r="CP500" s="237"/>
      <c r="CQ500" s="237"/>
      <c r="CR500" s="237"/>
      <c r="CS500" s="237"/>
      <c r="CT500" s="237"/>
      <c r="CU500" s="237"/>
      <c r="CV500" s="237"/>
      <c r="CW500" s="237"/>
      <c r="CX500" s="237"/>
      <c r="CY500" s="237"/>
      <c r="CZ500" s="237"/>
      <c r="DA500" s="237"/>
      <c r="DB500" s="237"/>
      <c r="DC500" s="237"/>
      <c r="DD500" s="237"/>
      <c r="DE500" s="237"/>
      <c r="DF500" s="237"/>
      <c r="DG500" s="237"/>
      <c r="DH500" s="237"/>
      <c r="DI500" s="237"/>
      <c r="DJ500" s="237"/>
      <c r="DK500" s="237"/>
      <c r="DL500" s="237"/>
      <c r="DM500" s="237"/>
      <c r="DN500" s="237"/>
      <c r="DO500" s="237"/>
      <c r="DP500" s="237"/>
      <c r="DQ500" s="237"/>
      <c r="DR500" s="237"/>
      <c r="DS500" s="237"/>
      <c r="DT500" s="237"/>
      <c r="DU500" s="237"/>
      <c r="DV500" s="237"/>
      <c r="DW500" s="237"/>
      <c r="DX500" s="237"/>
      <c r="DY500" s="237"/>
      <c r="DZ500" s="237"/>
      <c r="EA500" s="237"/>
      <c r="EB500" s="237"/>
      <c r="EC500" s="237"/>
      <c r="ED500" s="237"/>
      <c r="EE500" s="237"/>
      <c r="EF500" s="237"/>
      <c r="EG500" s="237"/>
      <c r="EH500" s="237"/>
      <c r="EI500" s="237"/>
      <c r="EJ500" s="237"/>
      <c r="EK500" s="237"/>
      <c r="EL500" s="237"/>
      <c r="EM500" s="237"/>
      <c r="EN500" s="237"/>
      <c r="EO500" s="237"/>
      <c r="EP500" s="237"/>
      <c r="EQ500" s="237"/>
      <c r="ER500" s="237"/>
      <c r="ES500" s="237"/>
      <c r="ET500" s="237"/>
      <c r="EU500" s="237"/>
      <c r="EV500" s="237"/>
      <c r="EW500" s="237"/>
      <c r="EX500" s="237"/>
      <c r="EY500" s="237"/>
      <c r="EZ500" s="237"/>
      <c r="FA500" s="237"/>
      <c r="FB500" s="237"/>
      <c r="FC500" s="237"/>
      <c r="FD500" s="237"/>
      <c r="FE500" s="237"/>
      <c r="FF500" s="237"/>
      <c r="FG500" s="237"/>
      <c r="FH500" s="237"/>
      <c r="FI500" s="237"/>
      <c r="FJ500" s="237"/>
      <c r="FK500" s="237"/>
      <c r="FL500" s="237"/>
      <c r="FM500" s="237"/>
      <c r="FN500" s="237"/>
      <c r="FO500" s="237"/>
      <c r="FP500" s="237"/>
      <c r="FQ500" s="237"/>
      <c r="FR500" s="237"/>
      <c r="FS500" s="237"/>
      <c r="FT500" s="237"/>
      <c r="FU500" s="237"/>
      <c r="FV500" s="237"/>
      <c r="FW500" s="237"/>
      <c r="FX500" s="237"/>
      <c r="FY500" s="237"/>
      <c r="FZ500" s="237"/>
      <c r="GA500" s="237"/>
      <c r="GB500" s="237"/>
      <c r="GC500" s="237"/>
      <c r="GD500" s="237"/>
      <c r="GE500" s="237"/>
      <c r="GF500" s="237"/>
      <c r="GG500" s="237"/>
      <c r="GH500" s="237"/>
      <c r="GI500" s="237"/>
      <c r="GJ500" s="237"/>
      <c r="GK500" s="237"/>
      <c r="GL500" s="237"/>
      <c r="GM500" s="237"/>
      <c r="GN500" s="237"/>
      <c r="GO500" s="237"/>
      <c r="GP500" s="237"/>
      <c r="GQ500" s="237"/>
    </row>
    <row r="501" spans="1:199" s="81" customFormat="1" ht="15" customHeight="1">
      <c r="A501" s="126" t="s">
        <v>2496</v>
      </c>
      <c r="B501" s="247" t="s">
        <v>5816</v>
      </c>
      <c r="C501" s="242">
        <v>0</v>
      </c>
      <c r="D501" s="242">
        <v>0</v>
      </c>
      <c r="E501" s="242">
        <v>0</v>
      </c>
      <c r="F501" s="242">
        <v>0</v>
      </c>
      <c r="G501" s="242">
        <v>0</v>
      </c>
      <c r="H501" s="242">
        <v>0</v>
      </c>
      <c r="I501" s="242">
        <v>0</v>
      </c>
      <c r="J501" s="242">
        <v>1263.52</v>
      </c>
      <c r="K501" s="242">
        <v>1075.64</v>
      </c>
      <c r="L501" s="242">
        <v>1204.66</v>
      </c>
      <c r="M501" s="242">
        <v>1003.79</v>
      </c>
      <c r="N501" s="242">
        <v>1197.59</v>
      </c>
      <c r="O501" s="242">
        <v>759.63</v>
      </c>
      <c r="P501" s="28"/>
      <c r="Q501" s="242">
        <f>SUM(D501:O501)</f>
        <v>6504.83</v>
      </c>
      <c r="R501" s="242">
        <f>IF($R$19&lt;1,0,Q501/$R$19)</f>
        <v>22.4304482758621</v>
      </c>
      <c r="S501" s="243"/>
      <c r="T501" s="351">
        <f>IF(Q501=0,0,1)+IF(C501=0,0,1)+IF(D501=0,0,1)+IF(E501=0,0,1)+IF(F501=0,0,1)+IF(G501=0,0,1)+IF(H501=0,0,1)+IF(I501=0,0,1)+IF(J501=0,0,1)+IF(K501=0,0,1)+IF(L501=0,0,1)+IF(M501=0,0,1)+IF(N501=0,0,1)+IF(O501=0,0,1)</f>
        <v>7</v>
      </c>
      <c r="U501" s="237"/>
      <c r="V501" s="237"/>
      <c r="W501" s="237"/>
      <c r="X501" s="237"/>
      <c r="Y501" s="237"/>
      <c r="Z501" s="237"/>
      <c r="AA501" s="237"/>
      <c r="AB501" s="237"/>
      <c r="AC501" s="237"/>
      <c r="AD501" s="237"/>
      <c r="AE501" s="237"/>
      <c r="AF501" s="237"/>
      <c r="AG501" s="237"/>
      <c r="AH501" s="237"/>
      <c r="AI501" s="237"/>
      <c r="AJ501" s="237"/>
      <c r="AK501" s="237"/>
      <c r="AL501" s="237"/>
      <c r="AM501" s="237"/>
      <c r="AN501" s="237"/>
      <c r="AO501" s="237"/>
      <c r="AP501" s="237"/>
      <c r="AQ501" s="237"/>
      <c r="AR501" s="237"/>
      <c r="AS501" s="237"/>
      <c r="AT501" s="237"/>
      <c r="AU501" s="237"/>
      <c r="AV501" s="237"/>
      <c r="AW501" s="237"/>
      <c r="AX501" s="237"/>
      <c r="AY501" s="237"/>
      <c r="AZ501" s="237"/>
      <c r="BA501" s="237"/>
      <c r="BB501" s="237"/>
      <c r="BC501" s="237"/>
      <c r="BD501" s="237"/>
      <c r="BE501" s="237"/>
      <c r="BF501" s="237"/>
      <c r="BG501" s="237"/>
      <c r="BH501" s="237"/>
      <c r="BI501" s="237"/>
      <c r="BJ501" s="237"/>
      <c r="BK501" s="237"/>
      <c r="BL501" s="237"/>
      <c r="BM501" s="237"/>
      <c r="BN501" s="237"/>
      <c r="BO501" s="237"/>
      <c r="BP501" s="237"/>
      <c r="BQ501" s="237"/>
      <c r="BR501" s="237"/>
      <c r="BS501" s="237"/>
      <c r="BT501" s="237"/>
      <c r="BU501" s="237"/>
      <c r="BV501" s="237"/>
      <c r="BW501" s="237"/>
      <c r="BX501" s="237"/>
      <c r="BY501" s="237"/>
      <c r="BZ501" s="237"/>
      <c r="CA501" s="237"/>
      <c r="CB501" s="237"/>
      <c r="CC501" s="237"/>
      <c r="CD501" s="237"/>
      <c r="CE501" s="237"/>
      <c r="CF501" s="237"/>
      <c r="CG501" s="237"/>
      <c r="CH501" s="237"/>
      <c r="CI501" s="237"/>
      <c r="CJ501" s="237"/>
      <c r="CK501" s="237"/>
      <c r="CL501" s="237"/>
      <c r="CM501" s="237"/>
      <c r="CN501" s="237"/>
      <c r="CO501" s="237"/>
      <c r="CP501" s="237"/>
      <c r="CQ501" s="237"/>
      <c r="CR501" s="237"/>
      <c r="CS501" s="237"/>
      <c r="CT501" s="237"/>
      <c r="CU501" s="237"/>
      <c r="CV501" s="237"/>
      <c r="CW501" s="237"/>
      <c r="CX501" s="237"/>
      <c r="CY501" s="237"/>
      <c r="CZ501" s="237"/>
      <c r="DA501" s="237"/>
      <c r="DB501" s="237"/>
      <c r="DC501" s="237"/>
      <c r="DD501" s="237"/>
      <c r="DE501" s="237"/>
      <c r="DF501" s="237"/>
      <c r="DG501" s="237"/>
      <c r="DH501" s="237"/>
      <c r="DI501" s="237"/>
      <c r="DJ501" s="237"/>
      <c r="DK501" s="237"/>
      <c r="DL501" s="237"/>
      <c r="DM501" s="237"/>
      <c r="DN501" s="237"/>
      <c r="DO501" s="237"/>
      <c r="DP501" s="237"/>
      <c r="DQ501" s="237"/>
      <c r="DR501" s="237"/>
      <c r="DS501" s="237"/>
      <c r="DT501" s="237"/>
      <c r="DU501" s="237"/>
      <c r="DV501" s="237"/>
      <c r="DW501" s="237"/>
      <c r="DX501" s="237"/>
      <c r="DY501" s="237"/>
      <c r="DZ501" s="237"/>
      <c r="EA501" s="237"/>
      <c r="EB501" s="237"/>
      <c r="EC501" s="237"/>
      <c r="ED501" s="237"/>
      <c r="EE501" s="237"/>
      <c r="EF501" s="237"/>
      <c r="EG501" s="237"/>
      <c r="EH501" s="237"/>
      <c r="EI501" s="237"/>
      <c r="EJ501" s="237"/>
      <c r="EK501" s="237"/>
      <c r="EL501" s="237"/>
      <c r="EM501" s="237"/>
      <c r="EN501" s="237"/>
      <c r="EO501" s="237"/>
      <c r="EP501" s="237"/>
      <c r="EQ501" s="237"/>
      <c r="ER501" s="237"/>
      <c r="ES501" s="237"/>
      <c r="ET501" s="237"/>
      <c r="EU501" s="237"/>
      <c r="EV501" s="237"/>
      <c r="EW501" s="237"/>
      <c r="EX501" s="237"/>
      <c r="EY501" s="237"/>
      <c r="EZ501" s="237"/>
      <c r="FA501" s="237"/>
      <c r="FB501" s="237"/>
      <c r="FC501" s="237"/>
      <c r="FD501" s="237"/>
      <c r="FE501" s="237"/>
      <c r="FF501" s="237"/>
      <c r="FG501" s="237"/>
      <c r="FH501" s="237"/>
      <c r="FI501" s="237"/>
      <c r="FJ501" s="237"/>
      <c r="FK501" s="237"/>
      <c r="FL501" s="237"/>
      <c r="FM501" s="237"/>
      <c r="FN501" s="237"/>
      <c r="FO501" s="237"/>
      <c r="FP501" s="237"/>
      <c r="FQ501" s="237"/>
      <c r="FR501" s="237"/>
      <c r="FS501" s="237"/>
      <c r="FT501" s="237"/>
      <c r="FU501" s="237"/>
      <c r="FV501" s="237"/>
      <c r="FW501" s="237"/>
      <c r="FX501" s="237"/>
      <c r="FY501" s="237"/>
      <c r="FZ501" s="237"/>
      <c r="GA501" s="237"/>
      <c r="GB501" s="237"/>
      <c r="GC501" s="237"/>
      <c r="GD501" s="237"/>
      <c r="GE501" s="237"/>
      <c r="GF501" s="237"/>
      <c r="GG501" s="237"/>
      <c r="GH501" s="237"/>
      <c r="GI501" s="237"/>
      <c r="GJ501" s="237"/>
      <c r="GK501" s="237"/>
      <c r="GL501" s="237"/>
      <c r="GM501" s="237"/>
      <c r="GN501" s="237"/>
      <c r="GO501" s="237"/>
      <c r="GP501" s="237"/>
      <c r="GQ501" s="237"/>
    </row>
    <row r="502" spans="1:199" s="81" customFormat="1" ht="15" customHeight="1">
      <c r="A502" s="126" t="s">
        <v>2497</v>
      </c>
      <c r="B502" s="247" t="s">
        <v>5817</v>
      </c>
      <c r="C502" s="242">
        <v>0</v>
      </c>
      <c r="D502" s="242">
        <v>0</v>
      </c>
      <c r="E502" s="242">
        <v>0</v>
      </c>
      <c r="F502" s="242">
        <v>0</v>
      </c>
      <c r="G502" s="242">
        <v>0</v>
      </c>
      <c r="H502" s="242">
        <v>0</v>
      </c>
      <c r="I502" s="242">
        <v>0</v>
      </c>
      <c r="J502" s="242">
        <v>0</v>
      </c>
      <c r="K502" s="242">
        <v>0</v>
      </c>
      <c r="L502" s="242">
        <v>0</v>
      </c>
      <c r="M502" s="242">
        <v>1069.44</v>
      </c>
      <c r="N502" s="242">
        <v>1145.56</v>
      </c>
      <c r="O502" s="242">
        <v>555.07</v>
      </c>
      <c r="P502" s="28"/>
      <c r="Q502" s="242">
        <f>SUM(D502:O502)</f>
        <v>2770.07</v>
      </c>
      <c r="R502" s="242">
        <f>IF($R$19&lt;1,0,Q502/$R$19)</f>
        <v>9.55196551724138</v>
      </c>
      <c r="S502" s="243"/>
      <c r="T502" s="351">
        <f>IF(Q502=0,0,1)+IF(C502=0,0,1)+IF(D502=0,0,1)+IF(E502=0,0,1)+IF(F502=0,0,1)+IF(G502=0,0,1)+IF(H502=0,0,1)+IF(I502=0,0,1)+IF(J502=0,0,1)+IF(K502=0,0,1)+IF(L502=0,0,1)+IF(M502=0,0,1)+IF(N502=0,0,1)+IF(O502=0,0,1)</f>
        <v>4</v>
      </c>
      <c r="U502" s="237"/>
      <c r="V502" s="237"/>
      <c r="W502" s="237"/>
      <c r="X502" s="237"/>
      <c r="Y502" s="237"/>
      <c r="Z502" s="237"/>
      <c r="AA502" s="237"/>
      <c r="AB502" s="237"/>
      <c r="AC502" s="237"/>
      <c r="AD502" s="237"/>
      <c r="AE502" s="237"/>
      <c r="AF502" s="237"/>
      <c r="AG502" s="237"/>
      <c r="AH502" s="237"/>
      <c r="AI502" s="237"/>
      <c r="AJ502" s="237"/>
      <c r="AK502" s="237"/>
      <c r="AL502" s="237"/>
      <c r="AM502" s="237"/>
      <c r="AN502" s="237"/>
      <c r="AO502" s="237"/>
      <c r="AP502" s="237"/>
      <c r="AQ502" s="237"/>
      <c r="AR502" s="237"/>
      <c r="AS502" s="237"/>
      <c r="AT502" s="237"/>
      <c r="AU502" s="237"/>
      <c r="AV502" s="237"/>
      <c r="AW502" s="237"/>
      <c r="AX502" s="237"/>
      <c r="AY502" s="237"/>
      <c r="AZ502" s="237"/>
      <c r="BA502" s="237"/>
      <c r="BB502" s="237"/>
      <c r="BC502" s="237"/>
      <c r="BD502" s="237"/>
      <c r="BE502" s="237"/>
      <c r="BF502" s="237"/>
      <c r="BG502" s="237"/>
      <c r="BH502" s="237"/>
      <c r="BI502" s="237"/>
      <c r="BJ502" s="237"/>
      <c r="BK502" s="237"/>
      <c r="BL502" s="237"/>
      <c r="BM502" s="237"/>
      <c r="BN502" s="237"/>
      <c r="BO502" s="237"/>
      <c r="BP502" s="237"/>
      <c r="BQ502" s="237"/>
      <c r="BR502" s="237"/>
      <c r="BS502" s="237"/>
      <c r="BT502" s="237"/>
      <c r="BU502" s="237"/>
      <c r="BV502" s="237"/>
      <c r="BW502" s="237"/>
      <c r="BX502" s="237"/>
      <c r="BY502" s="237"/>
      <c r="BZ502" s="237"/>
      <c r="CA502" s="237"/>
      <c r="CB502" s="237"/>
      <c r="CC502" s="237"/>
      <c r="CD502" s="237"/>
      <c r="CE502" s="237"/>
      <c r="CF502" s="237"/>
      <c r="CG502" s="237"/>
      <c r="CH502" s="237"/>
      <c r="CI502" s="237"/>
      <c r="CJ502" s="237"/>
      <c r="CK502" s="237"/>
      <c r="CL502" s="237"/>
      <c r="CM502" s="237"/>
      <c r="CN502" s="237"/>
      <c r="CO502" s="237"/>
      <c r="CP502" s="237"/>
      <c r="CQ502" s="237"/>
      <c r="CR502" s="237"/>
      <c r="CS502" s="237"/>
      <c r="CT502" s="237"/>
      <c r="CU502" s="237"/>
      <c r="CV502" s="237"/>
      <c r="CW502" s="237"/>
      <c r="CX502" s="237"/>
      <c r="CY502" s="237"/>
      <c r="CZ502" s="237"/>
      <c r="DA502" s="237"/>
      <c r="DB502" s="237"/>
      <c r="DC502" s="237"/>
      <c r="DD502" s="237"/>
      <c r="DE502" s="237"/>
      <c r="DF502" s="237"/>
      <c r="DG502" s="237"/>
      <c r="DH502" s="237"/>
      <c r="DI502" s="237"/>
      <c r="DJ502" s="237"/>
      <c r="DK502" s="237"/>
      <c r="DL502" s="237"/>
      <c r="DM502" s="237"/>
      <c r="DN502" s="237"/>
      <c r="DO502" s="237"/>
      <c r="DP502" s="237"/>
      <c r="DQ502" s="237"/>
      <c r="DR502" s="237"/>
      <c r="DS502" s="237"/>
      <c r="DT502" s="237"/>
      <c r="DU502" s="237"/>
      <c r="DV502" s="237"/>
      <c r="DW502" s="237"/>
      <c r="DX502" s="237"/>
      <c r="DY502" s="237"/>
      <c r="DZ502" s="237"/>
      <c r="EA502" s="237"/>
      <c r="EB502" s="237"/>
      <c r="EC502" s="237"/>
      <c r="ED502" s="237"/>
      <c r="EE502" s="237"/>
      <c r="EF502" s="237"/>
      <c r="EG502" s="237"/>
      <c r="EH502" s="237"/>
      <c r="EI502" s="237"/>
      <c r="EJ502" s="237"/>
      <c r="EK502" s="237"/>
      <c r="EL502" s="237"/>
      <c r="EM502" s="237"/>
      <c r="EN502" s="237"/>
      <c r="EO502" s="237"/>
      <c r="EP502" s="237"/>
      <c r="EQ502" s="237"/>
      <c r="ER502" s="237"/>
      <c r="ES502" s="237"/>
      <c r="ET502" s="237"/>
      <c r="EU502" s="237"/>
      <c r="EV502" s="237"/>
      <c r="EW502" s="237"/>
      <c r="EX502" s="237"/>
      <c r="EY502" s="237"/>
      <c r="EZ502" s="237"/>
      <c r="FA502" s="237"/>
      <c r="FB502" s="237"/>
      <c r="FC502" s="237"/>
      <c r="FD502" s="237"/>
      <c r="FE502" s="237"/>
      <c r="FF502" s="237"/>
      <c r="FG502" s="237"/>
      <c r="FH502" s="237"/>
      <c r="FI502" s="237"/>
      <c r="FJ502" s="237"/>
      <c r="FK502" s="237"/>
      <c r="FL502" s="237"/>
      <c r="FM502" s="237"/>
      <c r="FN502" s="237"/>
      <c r="FO502" s="237"/>
      <c r="FP502" s="237"/>
      <c r="FQ502" s="237"/>
      <c r="FR502" s="237"/>
      <c r="FS502" s="237"/>
      <c r="FT502" s="237"/>
      <c r="FU502" s="237"/>
      <c r="FV502" s="237"/>
      <c r="FW502" s="237"/>
      <c r="FX502" s="237"/>
      <c r="FY502" s="237"/>
      <c r="FZ502" s="237"/>
      <c r="GA502" s="237"/>
      <c r="GB502" s="237"/>
      <c r="GC502" s="237"/>
      <c r="GD502" s="237"/>
      <c r="GE502" s="237"/>
      <c r="GF502" s="237"/>
      <c r="GG502" s="237"/>
      <c r="GH502" s="237"/>
      <c r="GI502" s="237"/>
      <c r="GJ502" s="237"/>
      <c r="GK502" s="237"/>
      <c r="GL502" s="237"/>
      <c r="GM502" s="237"/>
      <c r="GN502" s="237"/>
      <c r="GO502" s="237"/>
      <c r="GP502" s="237"/>
      <c r="GQ502" s="237"/>
    </row>
    <row r="503" spans="1:199" s="81" customFormat="1" ht="15" customHeight="1">
      <c r="A503" s="126" t="s">
        <v>2498</v>
      </c>
      <c r="B503" s="247" t="s">
        <v>5818</v>
      </c>
      <c r="C503" s="242">
        <v>0</v>
      </c>
      <c r="D503" s="242">
        <v>0</v>
      </c>
      <c r="E503" s="242">
        <v>0</v>
      </c>
      <c r="F503" s="242">
        <v>0</v>
      </c>
      <c r="G503" s="242">
        <v>0</v>
      </c>
      <c r="H503" s="242">
        <v>0</v>
      </c>
      <c r="I503" s="242">
        <v>0</v>
      </c>
      <c r="J503" s="242">
        <v>0</v>
      </c>
      <c r="K503" s="242">
        <v>480.63</v>
      </c>
      <c r="L503" s="242">
        <v>557.76</v>
      </c>
      <c r="M503" s="242">
        <v>-164.59</v>
      </c>
      <c r="N503" s="242">
        <v>376.43</v>
      </c>
      <c r="O503" s="242">
        <v>371.53</v>
      </c>
      <c r="P503" s="28"/>
      <c r="Q503" s="242">
        <f>SUM(D503:O503)</f>
        <v>1621.76</v>
      </c>
      <c r="R503" s="242">
        <f>IF($R$19&lt;1,0,Q503/$R$19)</f>
        <v>5.59227586206896</v>
      </c>
      <c r="S503" s="243"/>
      <c r="T503" s="351">
        <f>IF(Q503=0,0,1)+IF(C503=0,0,1)+IF(D503=0,0,1)+IF(E503=0,0,1)+IF(F503=0,0,1)+IF(G503=0,0,1)+IF(H503=0,0,1)+IF(I503=0,0,1)+IF(J503=0,0,1)+IF(K503=0,0,1)+IF(L503=0,0,1)+IF(M503=0,0,1)+IF(N503=0,0,1)+IF(O503=0,0,1)</f>
        <v>6</v>
      </c>
      <c r="U503" s="237"/>
      <c r="V503" s="237"/>
      <c r="W503" s="237"/>
      <c r="X503" s="237"/>
      <c r="Y503" s="237"/>
      <c r="Z503" s="237"/>
      <c r="AA503" s="237"/>
      <c r="AB503" s="237"/>
      <c r="AC503" s="237"/>
      <c r="AD503" s="237"/>
      <c r="AE503" s="237"/>
      <c r="AF503" s="237"/>
      <c r="AG503" s="237"/>
      <c r="AH503" s="237"/>
      <c r="AI503" s="237"/>
      <c r="AJ503" s="237"/>
      <c r="AK503" s="237"/>
      <c r="AL503" s="237"/>
      <c r="AM503" s="237"/>
      <c r="AN503" s="237"/>
      <c r="AO503" s="237"/>
      <c r="AP503" s="237"/>
      <c r="AQ503" s="237"/>
      <c r="AR503" s="237"/>
      <c r="AS503" s="237"/>
      <c r="AT503" s="237"/>
      <c r="AU503" s="237"/>
      <c r="AV503" s="237"/>
      <c r="AW503" s="237"/>
      <c r="AX503" s="237"/>
      <c r="AY503" s="237"/>
      <c r="AZ503" s="237"/>
      <c r="BA503" s="237"/>
      <c r="BB503" s="237"/>
      <c r="BC503" s="237"/>
      <c r="BD503" s="237"/>
      <c r="BE503" s="237"/>
      <c r="BF503" s="237"/>
      <c r="BG503" s="237"/>
      <c r="BH503" s="237"/>
      <c r="BI503" s="237"/>
      <c r="BJ503" s="237"/>
      <c r="BK503" s="237"/>
      <c r="BL503" s="237"/>
      <c r="BM503" s="237"/>
      <c r="BN503" s="237"/>
      <c r="BO503" s="237"/>
      <c r="BP503" s="237"/>
      <c r="BQ503" s="237"/>
      <c r="BR503" s="237"/>
      <c r="BS503" s="237"/>
      <c r="BT503" s="237"/>
      <c r="BU503" s="237"/>
      <c r="BV503" s="237"/>
      <c r="BW503" s="237"/>
      <c r="BX503" s="237"/>
      <c r="BY503" s="237"/>
      <c r="BZ503" s="237"/>
      <c r="CA503" s="237"/>
      <c r="CB503" s="237"/>
      <c r="CC503" s="237"/>
      <c r="CD503" s="237"/>
      <c r="CE503" s="237"/>
      <c r="CF503" s="237"/>
      <c r="CG503" s="237"/>
      <c r="CH503" s="237"/>
      <c r="CI503" s="237"/>
      <c r="CJ503" s="237"/>
      <c r="CK503" s="237"/>
      <c r="CL503" s="237"/>
      <c r="CM503" s="237"/>
      <c r="CN503" s="237"/>
      <c r="CO503" s="237"/>
      <c r="CP503" s="237"/>
      <c r="CQ503" s="237"/>
      <c r="CR503" s="237"/>
      <c r="CS503" s="237"/>
      <c r="CT503" s="237"/>
      <c r="CU503" s="237"/>
      <c r="CV503" s="237"/>
      <c r="CW503" s="237"/>
      <c r="CX503" s="237"/>
      <c r="CY503" s="237"/>
      <c r="CZ503" s="237"/>
      <c r="DA503" s="237"/>
      <c r="DB503" s="237"/>
      <c r="DC503" s="237"/>
      <c r="DD503" s="237"/>
      <c r="DE503" s="237"/>
      <c r="DF503" s="237"/>
      <c r="DG503" s="237"/>
      <c r="DH503" s="237"/>
      <c r="DI503" s="237"/>
      <c r="DJ503" s="237"/>
      <c r="DK503" s="237"/>
      <c r="DL503" s="237"/>
      <c r="DM503" s="237"/>
      <c r="DN503" s="237"/>
      <c r="DO503" s="237"/>
      <c r="DP503" s="237"/>
      <c r="DQ503" s="237"/>
      <c r="DR503" s="237"/>
      <c r="DS503" s="237"/>
      <c r="DT503" s="237"/>
      <c r="DU503" s="237"/>
      <c r="DV503" s="237"/>
      <c r="DW503" s="237"/>
      <c r="DX503" s="237"/>
      <c r="DY503" s="237"/>
      <c r="DZ503" s="237"/>
      <c r="EA503" s="237"/>
      <c r="EB503" s="237"/>
      <c r="EC503" s="237"/>
      <c r="ED503" s="237"/>
      <c r="EE503" s="237"/>
      <c r="EF503" s="237"/>
      <c r="EG503" s="237"/>
      <c r="EH503" s="237"/>
      <c r="EI503" s="237"/>
      <c r="EJ503" s="237"/>
      <c r="EK503" s="237"/>
      <c r="EL503" s="237"/>
      <c r="EM503" s="237"/>
      <c r="EN503" s="237"/>
      <c r="EO503" s="237"/>
      <c r="EP503" s="237"/>
      <c r="EQ503" s="237"/>
      <c r="ER503" s="237"/>
      <c r="ES503" s="237"/>
      <c r="ET503" s="237"/>
      <c r="EU503" s="237"/>
      <c r="EV503" s="237"/>
      <c r="EW503" s="237"/>
      <c r="EX503" s="237"/>
      <c r="EY503" s="237"/>
      <c r="EZ503" s="237"/>
      <c r="FA503" s="237"/>
      <c r="FB503" s="237"/>
      <c r="FC503" s="237"/>
      <c r="FD503" s="237"/>
      <c r="FE503" s="237"/>
      <c r="FF503" s="237"/>
      <c r="FG503" s="237"/>
      <c r="FH503" s="237"/>
      <c r="FI503" s="237"/>
      <c r="FJ503" s="237"/>
      <c r="FK503" s="237"/>
      <c r="FL503" s="237"/>
      <c r="FM503" s="237"/>
      <c r="FN503" s="237"/>
      <c r="FO503" s="237"/>
      <c r="FP503" s="237"/>
      <c r="FQ503" s="237"/>
      <c r="FR503" s="237"/>
      <c r="FS503" s="237"/>
      <c r="FT503" s="237"/>
      <c r="FU503" s="237"/>
      <c r="FV503" s="237"/>
      <c r="FW503" s="237"/>
      <c r="FX503" s="237"/>
      <c r="FY503" s="237"/>
      <c r="FZ503" s="237"/>
      <c r="GA503" s="237"/>
      <c r="GB503" s="237"/>
      <c r="GC503" s="237"/>
      <c r="GD503" s="237"/>
      <c r="GE503" s="237"/>
      <c r="GF503" s="237"/>
      <c r="GG503" s="237"/>
      <c r="GH503" s="237"/>
      <c r="GI503" s="237"/>
      <c r="GJ503" s="237"/>
      <c r="GK503" s="237"/>
      <c r="GL503" s="237"/>
      <c r="GM503" s="237"/>
      <c r="GN503" s="237"/>
      <c r="GO503" s="237"/>
      <c r="GP503" s="237"/>
      <c r="GQ503" s="237"/>
    </row>
    <row r="504" spans="1:199" s="81" customFormat="1" ht="15" hidden="1">
      <c r="A504" s="126" t="s">
        <v>2499</v>
      </c>
      <c r="B504" s="247" t="s">
        <v>5819</v>
      </c>
      <c r="C504" s="242">
        <v>0</v>
      </c>
      <c r="D504" s="242">
        <v>0</v>
      </c>
      <c r="E504" s="242">
        <v>0</v>
      </c>
      <c r="F504" s="242">
        <v>0</v>
      </c>
      <c r="G504" s="242">
        <v>0</v>
      </c>
      <c r="H504" s="242">
        <v>0</v>
      </c>
      <c r="I504" s="242">
        <v>0</v>
      </c>
      <c r="J504" s="242">
        <v>0</v>
      </c>
      <c r="K504" s="242">
        <v>0</v>
      </c>
      <c r="L504" s="242">
        <v>0</v>
      </c>
      <c r="M504" s="242">
        <v>0</v>
      </c>
      <c r="N504" s="242">
        <v>0</v>
      </c>
      <c r="O504" s="242">
        <v>0</v>
      </c>
      <c r="P504" s="28"/>
      <c r="Q504" s="242">
        <f>SUM(D504:O504)</f>
        <v>0</v>
      </c>
      <c r="R504" s="242">
        <f>IF($R$19&lt;1,0,Q504/$R$19)</f>
        <v>0</v>
      </c>
      <c r="S504" s="243"/>
      <c r="T504" s="351">
        <f>IF(Q504=0,0,1)+IF(C504=0,0,1)+IF(D504=0,0,1)+IF(E504=0,0,1)+IF(F504=0,0,1)+IF(G504=0,0,1)+IF(H504=0,0,1)+IF(I504=0,0,1)+IF(J504=0,0,1)+IF(K504=0,0,1)+IF(L504=0,0,1)+IF(M504=0,0,1)+IF(N504=0,0,1)+IF(O504=0,0,1)</f>
        <v>0</v>
      </c>
      <c r="U504" s="237"/>
      <c r="V504" s="237"/>
      <c r="W504" s="237"/>
      <c r="X504" s="237"/>
      <c r="Y504" s="237"/>
      <c r="Z504" s="237"/>
      <c r="AA504" s="237"/>
      <c r="AB504" s="237"/>
      <c r="AC504" s="237"/>
      <c r="AD504" s="237"/>
      <c r="AE504" s="237"/>
      <c r="AF504" s="237"/>
      <c r="AG504" s="237"/>
      <c r="AH504" s="237"/>
      <c r="AI504" s="237"/>
      <c r="AJ504" s="237"/>
      <c r="AK504" s="237"/>
      <c r="AL504" s="237"/>
      <c r="AM504" s="237"/>
      <c r="AN504" s="237"/>
      <c r="AO504" s="237"/>
      <c r="AP504" s="237"/>
      <c r="AQ504" s="237"/>
      <c r="AR504" s="237"/>
      <c r="AS504" s="237"/>
      <c r="AT504" s="237"/>
      <c r="AU504" s="237"/>
      <c r="AV504" s="237"/>
      <c r="AW504" s="237"/>
      <c r="AX504" s="237"/>
      <c r="AY504" s="237"/>
      <c r="AZ504" s="237"/>
      <c r="BA504" s="237"/>
      <c r="BB504" s="237"/>
      <c r="BC504" s="237"/>
      <c r="BD504" s="237"/>
      <c r="BE504" s="237"/>
      <c r="BF504" s="237"/>
      <c r="BG504" s="237"/>
      <c r="BH504" s="237"/>
      <c r="BI504" s="237"/>
      <c r="BJ504" s="237"/>
      <c r="BK504" s="237"/>
      <c r="BL504" s="237"/>
      <c r="BM504" s="237"/>
      <c r="BN504" s="237"/>
      <c r="BO504" s="237"/>
      <c r="BP504" s="237"/>
      <c r="BQ504" s="237"/>
      <c r="BR504" s="237"/>
      <c r="BS504" s="237"/>
      <c r="BT504" s="237"/>
      <c r="BU504" s="237"/>
      <c r="BV504" s="237"/>
      <c r="BW504" s="237"/>
      <c r="BX504" s="237"/>
      <c r="BY504" s="237"/>
      <c r="BZ504" s="237"/>
      <c r="CA504" s="237"/>
      <c r="CB504" s="237"/>
      <c r="CC504" s="237"/>
      <c r="CD504" s="237"/>
      <c r="CE504" s="237"/>
      <c r="CF504" s="237"/>
      <c r="CG504" s="237"/>
      <c r="CH504" s="237"/>
      <c r="CI504" s="237"/>
      <c r="CJ504" s="237"/>
      <c r="CK504" s="237"/>
      <c r="CL504" s="237"/>
      <c r="CM504" s="237"/>
      <c r="CN504" s="237"/>
      <c r="CO504" s="237"/>
      <c r="CP504" s="237"/>
      <c r="CQ504" s="237"/>
      <c r="CR504" s="237"/>
      <c r="CS504" s="237"/>
      <c r="CT504" s="237"/>
      <c r="CU504" s="237"/>
      <c r="CV504" s="237"/>
      <c r="CW504" s="237"/>
      <c r="CX504" s="237"/>
      <c r="CY504" s="237"/>
      <c r="CZ504" s="237"/>
      <c r="DA504" s="237"/>
      <c r="DB504" s="237"/>
      <c r="DC504" s="237"/>
      <c r="DD504" s="237"/>
      <c r="DE504" s="237"/>
      <c r="DF504" s="237"/>
      <c r="DG504" s="237"/>
      <c r="DH504" s="237"/>
      <c r="DI504" s="237"/>
      <c r="DJ504" s="237"/>
      <c r="DK504" s="237"/>
      <c r="DL504" s="237"/>
      <c r="DM504" s="237"/>
      <c r="DN504" s="237"/>
      <c r="DO504" s="237"/>
      <c r="DP504" s="237"/>
      <c r="DQ504" s="237"/>
      <c r="DR504" s="237"/>
      <c r="DS504" s="237"/>
      <c r="DT504" s="237"/>
      <c r="DU504" s="237"/>
      <c r="DV504" s="237"/>
      <c r="DW504" s="237"/>
      <c r="DX504" s="237"/>
      <c r="DY504" s="237"/>
      <c r="DZ504" s="237"/>
      <c r="EA504" s="237"/>
      <c r="EB504" s="237"/>
      <c r="EC504" s="237"/>
      <c r="ED504" s="237"/>
      <c r="EE504" s="237"/>
      <c r="EF504" s="237"/>
      <c r="EG504" s="237"/>
      <c r="EH504" s="237"/>
      <c r="EI504" s="237"/>
      <c r="EJ504" s="237"/>
      <c r="EK504" s="237"/>
      <c r="EL504" s="237"/>
      <c r="EM504" s="237"/>
      <c r="EN504" s="237"/>
      <c r="EO504" s="237"/>
      <c r="EP504" s="237"/>
      <c r="EQ504" s="237"/>
      <c r="ER504" s="237"/>
      <c r="ES504" s="237"/>
      <c r="ET504" s="237"/>
      <c r="EU504" s="237"/>
      <c r="EV504" s="237"/>
      <c r="EW504" s="237"/>
      <c r="EX504" s="237"/>
      <c r="EY504" s="237"/>
      <c r="EZ504" s="237"/>
      <c r="FA504" s="237"/>
      <c r="FB504" s="237"/>
      <c r="FC504" s="237"/>
      <c r="FD504" s="237"/>
      <c r="FE504" s="237"/>
      <c r="FF504" s="237"/>
      <c r="FG504" s="237"/>
      <c r="FH504" s="237"/>
      <c r="FI504" s="237"/>
      <c r="FJ504" s="237"/>
      <c r="FK504" s="237"/>
      <c r="FL504" s="237"/>
      <c r="FM504" s="237"/>
      <c r="FN504" s="237"/>
      <c r="FO504" s="237"/>
      <c r="FP504" s="237"/>
      <c r="FQ504" s="237"/>
      <c r="FR504" s="237"/>
      <c r="FS504" s="237"/>
      <c r="FT504" s="237"/>
      <c r="FU504" s="237"/>
      <c r="FV504" s="237"/>
      <c r="FW504" s="237"/>
      <c r="FX504" s="237"/>
      <c r="FY504" s="237"/>
      <c r="FZ504" s="237"/>
      <c r="GA504" s="237"/>
      <c r="GB504" s="237"/>
      <c r="GC504" s="237"/>
      <c r="GD504" s="237"/>
      <c r="GE504" s="237"/>
      <c r="GF504" s="237"/>
      <c r="GG504" s="237"/>
      <c r="GH504" s="237"/>
      <c r="GI504" s="237"/>
      <c r="GJ504" s="237"/>
      <c r="GK504" s="237"/>
      <c r="GL504" s="237"/>
      <c r="GM504" s="237"/>
      <c r="GN504" s="237"/>
      <c r="GO504" s="237"/>
      <c r="GP504" s="237"/>
      <c r="GQ504" s="237"/>
    </row>
    <row r="505" spans="1:199" s="81" customFormat="1" ht="15" hidden="1">
      <c r="A505" s="126" t="s">
        <v>2500</v>
      </c>
      <c r="B505" s="247" t="s">
        <v>5820</v>
      </c>
      <c r="C505" s="242">
        <v>0</v>
      </c>
      <c r="D505" s="242">
        <v>0</v>
      </c>
      <c r="E505" s="242">
        <v>0</v>
      </c>
      <c r="F505" s="242">
        <v>0</v>
      </c>
      <c r="G505" s="242">
        <v>0</v>
      </c>
      <c r="H505" s="242">
        <v>0</v>
      </c>
      <c r="I505" s="242">
        <v>0</v>
      </c>
      <c r="J505" s="242">
        <v>0</v>
      </c>
      <c r="K505" s="242">
        <v>0</v>
      </c>
      <c r="L505" s="242">
        <v>0</v>
      </c>
      <c r="M505" s="242">
        <v>0</v>
      </c>
      <c r="N505" s="242">
        <v>0</v>
      </c>
      <c r="O505" s="242">
        <v>0</v>
      </c>
      <c r="P505" s="28"/>
      <c r="Q505" s="242">
        <f>SUM(D505:O505)</f>
        <v>0</v>
      </c>
      <c r="R505" s="242">
        <f>IF($R$19&lt;1,0,Q505/$R$19)</f>
        <v>0</v>
      </c>
      <c r="S505" s="243"/>
      <c r="T505" s="351">
        <f>IF(Q505=0,0,1)+IF(C505=0,0,1)+IF(D505=0,0,1)+IF(E505=0,0,1)+IF(F505=0,0,1)+IF(G505=0,0,1)+IF(H505=0,0,1)+IF(I505=0,0,1)+IF(J505=0,0,1)+IF(K505=0,0,1)+IF(L505=0,0,1)+IF(M505=0,0,1)+IF(N505=0,0,1)+IF(O505=0,0,1)</f>
        <v>0</v>
      </c>
      <c r="U505" s="237"/>
      <c r="V505" s="237"/>
      <c r="W505" s="237"/>
      <c r="X505" s="237"/>
      <c r="Y505" s="237"/>
      <c r="Z505" s="237"/>
      <c r="AA505" s="237"/>
      <c r="AB505" s="237"/>
      <c r="AC505" s="237"/>
      <c r="AD505" s="237"/>
      <c r="AE505" s="237"/>
      <c r="AF505" s="237"/>
      <c r="AG505" s="237"/>
      <c r="AH505" s="237"/>
      <c r="AI505" s="237"/>
      <c r="AJ505" s="237"/>
      <c r="AK505" s="237"/>
      <c r="AL505" s="237"/>
      <c r="AM505" s="237"/>
      <c r="AN505" s="237"/>
      <c r="AO505" s="237"/>
      <c r="AP505" s="237"/>
      <c r="AQ505" s="237"/>
      <c r="AR505" s="237"/>
      <c r="AS505" s="237"/>
      <c r="AT505" s="237"/>
      <c r="AU505" s="237"/>
      <c r="AV505" s="237"/>
      <c r="AW505" s="237"/>
      <c r="AX505" s="237"/>
      <c r="AY505" s="237"/>
      <c r="AZ505" s="237"/>
      <c r="BA505" s="237"/>
      <c r="BB505" s="237"/>
      <c r="BC505" s="237"/>
      <c r="BD505" s="237"/>
      <c r="BE505" s="237"/>
      <c r="BF505" s="237"/>
      <c r="BG505" s="237"/>
      <c r="BH505" s="237"/>
      <c r="BI505" s="237"/>
      <c r="BJ505" s="237"/>
      <c r="BK505" s="237"/>
      <c r="BL505" s="237"/>
      <c r="BM505" s="237"/>
      <c r="BN505" s="237"/>
      <c r="BO505" s="237"/>
      <c r="BP505" s="237"/>
      <c r="BQ505" s="237"/>
      <c r="BR505" s="237"/>
      <c r="BS505" s="237"/>
      <c r="BT505" s="237"/>
      <c r="BU505" s="237"/>
      <c r="BV505" s="237"/>
      <c r="BW505" s="237"/>
      <c r="BX505" s="237"/>
      <c r="BY505" s="237"/>
      <c r="BZ505" s="237"/>
      <c r="CA505" s="237"/>
      <c r="CB505" s="237"/>
      <c r="CC505" s="237"/>
      <c r="CD505" s="237"/>
      <c r="CE505" s="237"/>
      <c r="CF505" s="237"/>
      <c r="CG505" s="237"/>
      <c r="CH505" s="237"/>
      <c r="CI505" s="237"/>
      <c r="CJ505" s="237"/>
      <c r="CK505" s="237"/>
      <c r="CL505" s="237"/>
      <c r="CM505" s="237"/>
      <c r="CN505" s="237"/>
      <c r="CO505" s="237"/>
      <c r="CP505" s="237"/>
      <c r="CQ505" s="237"/>
      <c r="CR505" s="237"/>
      <c r="CS505" s="237"/>
      <c r="CT505" s="237"/>
      <c r="CU505" s="237"/>
      <c r="CV505" s="237"/>
      <c r="CW505" s="237"/>
      <c r="CX505" s="237"/>
      <c r="CY505" s="237"/>
      <c r="CZ505" s="237"/>
      <c r="DA505" s="237"/>
      <c r="DB505" s="237"/>
      <c r="DC505" s="237"/>
      <c r="DD505" s="237"/>
      <c r="DE505" s="237"/>
      <c r="DF505" s="237"/>
      <c r="DG505" s="237"/>
      <c r="DH505" s="237"/>
      <c r="DI505" s="237"/>
      <c r="DJ505" s="237"/>
      <c r="DK505" s="237"/>
      <c r="DL505" s="237"/>
      <c r="DM505" s="237"/>
      <c r="DN505" s="237"/>
      <c r="DO505" s="237"/>
      <c r="DP505" s="237"/>
      <c r="DQ505" s="237"/>
      <c r="DR505" s="237"/>
      <c r="DS505" s="237"/>
      <c r="DT505" s="237"/>
      <c r="DU505" s="237"/>
      <c r="DV505" s="237"/>
      <c r="DW505" s="237"/>
      <c r="DX505" s="237"/>
      <c r="DY505" s="237"/>
      <c r="DZ505" s="237"/>
      <c r="EA505" s="237"/>
      <c r="EB505" s="237"/>
      <c r="EC505" s="237"/>
      <c r="ED505" s="237"/>
      <c r="EE505" s="237"/>
      <c r="EF505" s="237"/>
      <c r="EG505" s="237"/>
      <c r="EH505" s="237"/>
      <c r="EI505" s="237"/>
      <c r="EJ505" s="237"/>
      <c r="EK505" s="237"/>
      <c r="EL505" s="237"/>
      <c r="EM505" s="237"/>
      <c r="EN505" s="237"/>
      <c r="EO505" s="237"/>
      <c r="EP505" s="237"/>
      <c r="EQ505" s="237"/>
      <c r="ER505" s="237"/>
      <c r="ES505" s="237"/>
      <c r="ET505" s="237"/>
      <c r="EU505" s="237"/>
      <c r="EV505" s="237"/>
      <c r="EW505" s="237"/>
      <c r="EX505" s="237"/>
      <c r="EY505" s="237"/>
      <c r="EZ505" s="237"/>
      <c r="FA505" s="237"/>
      <c r="FB505" s="237"/>
      <c r="FC505" s="237"/>
      <c r="FD505" s="237"/>
      <c r="FE505" s="237"/>
      <c r="FF505" s="237"/>
      <c r="FG505" s="237"/>
      <c r="FH505" s="237"/>
      <c r="FI505" s="237"/>
      <c r="FJ505" s="237"/>
      <c r="FK505" s="237"/>
      <c r="FL505" s="237"/>
      <c r="FM505" s="237"/>
      <c r="FN505" s="237"/>
      <c r="FO505" s="237"/>
      <c r="FP505" s="237"/>
      <c r="FQ505" s="237"/>
      <c r="FR505" s="237"/>
      <c r="FS505" s="237"/>
      <c r="FT505" s="237"/>
      <c r="FU505" s="237"/>
      <c r="FV505" s="237"/>
      <c r="FW505" s="237"/>
      <c r="FX505" s="237"/>
      <c r="FY505" s="237"/>
      <c r="FZ505" s="237"/>
      <c r="GA505" s="237"/>
      <c r="GB505" s="237"/>
      <c r="GC505" s="237"/>
      <c r="GD505" s="237"/>
      <c r="GE505" s="237"/>
      <c r="GF505" s="237"/>
      <c r="GG505" s="237"/>
      <c r="GH505" s="237"/>
      <c r="GI505" s="237"/>
      <c r="GJ505" s="237"/>
      <c r="GK505" s="237"/>
      <c r="GL505" s="237"/>
      <c r="GM505" s="237"/>
      <c r="GN505" s="237"/>
      <c r="GO505" s="237"/>
      <c r="GP505" s="237"/>
      <c r="GQ505" s="237"/>
    </row>
    <row r="506" spans="1:199" s="81" customFormat="1" ht="15" hidden="1">
      <c r="A506" s="126" t="s">
        <v>2501</v>
      </c>
      <c r="B506" s="247" t="s">
        <v>5821</v>
      </c>
      <c r="C506" s="242">
        <v>0</v>
      </c>
      <c r="D506" s="242">
        <v>0</v>
      </c>
      <c r="E506" s="242">
        <v>0</v>
      </c>
      <c r="F506" s="242">
        <v>0</v>
      </c>
      <c r="G506" s="242">
        <v>0</v>
      </c>
      <c r="H506" s="242">
        <v>0</v>
      </c>
      <c r="I506" s="242">
        <v>0</v>
      </c>
      <c r="J506" s="242">
        <v>0</v>
      </c>
      <c r="K506" s="242">
        <v>0</v>
      </c>
      <c r="L506" s="242">
        <v>0</v>
      </c>
      <c r="M506" s="242">
        <v>0</v>
      </c>
      <c r="N506" s="242">
        <v>0</v>
      </c>
      <c r="O506" s="242">
        <v>0</v>
      </c>
      <c r="P506" s="28"/>
      <c r="Q506" s="242">
        <f>SUM(D506:O506)</f>
        <v>0</v>
      </c>
      <c r="R506" s="242">
        <f>IF($R$19&lt;1,0,Q506/$R$19)</f>
        <v>0</v>
      </c>
      <c r="S506" s="243"/>
      <c r="T506" s="351">
        <f>IF(Q506=0,0,1)+IF(C506=0,0,1)+IF(D506=0,0,1)+IF(E506=0,0,1)+IF(F506=0,0,1)+IF(G506=0,0,1)+IF(H506=0,0,1)+IF(I506=0,0,1)+IF(J506=0,0,1)+IF(K506=0,0,1)+IF(L506=0,0,1)+IF(M506=0,0,1)+IF(N506=0,0,1)+IF(O506=0,0,1)</f>
        <v>0</v>
      </c>
      <c r="U506" s="237"/>
      <c r="V506" s="237"/>
      <c r="W506" s="237"/>
      <c r="X506" s="237"/>
      <c r="Y506" s="237"/>
      <c r="Z506" s="237"/>
      <c r="AA506" s="237"/>
      <c r="AB506" s="237"/>
      <c r="AC506" s="237"/>
      <c r="AD506" s="237"/>
      <c r="AE506" s="237"/>
      <c r="AF506" s="237"/>
      <c r="AG506" s="237"/>
      <c r="AH506" s="237"/>
      <c r="AI506" s="237"/>
      <c r="AJ506" s="237"/>
      <c r="AK506" s="237"/>
      <c r="AL506" s="237"/>
      <c r="AM506" s="237"/>
      <c r="AN506" s="237"/>
      <c r="AO506" s="237"/>
      <c r="AP506" s="237"/>
      <c r="AQ506" s="237"/>
      <c r="AR506" s="237"/>
      <c r="AS506" s="237"/>
      <c r="AT506" s="237"/>
      <c r="AU506" s="237"/>
      <c r="AV506" s="237"/>
      <c r="AW506" s="237"/>
      <c r="AX506" s="237"/>
      <c r="AY506" s="237"/>
      <c r="AZ506" s="237"/>
      <c r="BA506" s="237"/>
      <c r="BB506" s="237"/>
      <c r="BC506" s="237"/>
      <c r="BD506" s="237"/>
      <c r="BE506" s="237"/>
      <c r="BF506" s="237"/>
      <c r="BG506" s="237"/>
      <c r="BH506" s="237"/>
      <c r="BI506" s="237"/>
      <c r="BJ506" s="237"/>
      <c r="BK506" s="237"/>
      <c r="BL506" s="237"/>
      <c r="BM506" s="237"/>
      <c r="BN506" s="237"/>
      <c r="BO506" s="237"/>
      <c r="BP506" s="237"/>
      <c r="BQ506" s="237"/>
      <c r="BR506" s="237"/>
      <c r="BS506" s="237"/>
      <c r="BT506" s="237"/>
      <c r="BU506" s="237"/>
      <c r="BV506" s="237"/>
      <c r="BW506" s="237"/>
      <c r="BX506" s="237"/>
      <c r="BY506" s="237"/>
      <c r="BZ506" s="237"/>
      <c r="CA506" s="237"/>
      <c r="CB506" s="237"/>
      <c r="CC506" s="237"/>
      <c r="CD506" s="237"/>
      <c r="CE506" s="237"/>
      <c r="CF506" s="237"/>
      <c r="CG506" s="237"/>
      <c r="CH506" s="237"/>
      <c r="CI506" s="237"/>
      <c r="CJ506" s="237"/>
      <c r="CK506" s="237"/>
      <c r="CL506" s="237"/>
      <c r="CM506" s="237"/>
      <c r="CN506" s="237"/>
      <c r="CO506" s="237"/>
      <c r="CP506" s="237"/>
      <c r="CQ506" s="237"/>
      <c r="CR506" s="237"/>
      <c r="CS506" s="237"/>
      <c r="CT506" s="237"/>
      <c r="CU506" s="237"/>
      <c r="CV506" s="237"/>
      <c r="CW506" s="237"/>
      <c r="CX506" s="237"/>
      <c r="CY506" s="237"/>
      <c r="CZ506" s="237"/>
      <c r="DA506" s="237"/>
      <c r="DB506" s="237"/>
      <c r="DC506" s="237"/>
      <c r="DD506" s="237"/>
      <c r="DE506" s="237"/>
      <c r="DF506" s="237"/>
      <c r="DG506" s="237"/>
      <c r="DH506" s="237"/>
      <c r="DI506" s="237"/>
      <c r="DJ506" s="237"/>
      <c r="DK506" s="237"/>
      <c r="DL506" s="237"/>
      <c r="DM506" s="237"/>
      <c r="DN506" s="237"/>
      <c r="DO506" s="237"/>
      <c r="DP506" s="237"/>
      <c r="DQ506" s="237"/>
      <c r="DR506" s="237"/>
      <c r="DS506" s="237"/>
      <c r="DT506" s="237"/>
      <c r="DU506" s="237"/>
      <c r="DV506" s="237"/>
      <c r="DW506" s="237"/>
      <c r="DX506" s="237"/>
      <c r="DY506" s="237"/>
      <c r="DZ506" s="237"/>
      <c r="EA506" s="237"/>
      <c r="EB506" s="237"/>
      <c r="EC506" s="237"/>
      <c r="ED506" s="237"/>
      <c r="EE506" s="237"/>
      <c r="EF506" s="237"/>
      <c r="EG506" s="237"/>
      <c r="EH506" s="237"/>
      <c r="EI506" s="237"/>
      <c r="EJ506" s="237"/>
      <c r="EK506" s="237"/>
      <c r="EL506" s="237"/>
      <c r="EM506" s="237"/>
      <c r="EN506" s="237"/>
      <c r="EO506" s="237"/>
      <c r="EP506" s="237"/>
      <c r="EQ506" s="237"/>
      <c r="ER506" s="237"/>
      <c r="ES506" s="237"/>
      <c r="ET506" s="237"/>
      <c r="EU506" s="237"/>
      <c r="EV506" s="237"/>
      <c r="EW506" s="237"/>
      <c r="EX506" s="237"/>
      <c r="EY506" s="237"/>
      <c r="EZ506" s="237"/>
      <c r="FA506" s="237"/>
      <c r="FB506" s="237"/>
      <c r="FC506" s="237"/>
      <c r="FD506" s="237"/>
      <c r="FE506" s="237"/>
      <c r="FF506" s="237"/>
      <c r="FG506" s="237"/>
      <c r="FH506" s="237"/>
      <c r="FI506" s="237"/>
      <c r="FJ506" s="237"/>
      <c r="FK506" s="237"/>
      <c r="FL506" s="237"/>
      <c r="FM506" s="237"/>
      <c r="FN506" s="237"/>
      <c r="FO506" s="237"/>
      <c r="FP506" s="237"/>
      <c r="FQ506" s="237"/>
      <c r="FR506" s="237"/>
      <c r="FS506" s="237"/>
      <c r="FT506" s="237"/>
      <c r="FU506" s="237"/>
      <c r="FV506" s="237"/>
      <c r="FW506" s="237"/>
      <c r="FX506" s="237"/>
      <c r="FY506" s="237"/>
      <c r="FZ506" s="237"/>
      <c r="GA506" s="237"/>
      <c r="GB506" s="237"/>
      <c r="GC506" s="237"/>
      <c r="GD506" s="237"/>
      <c r="GE506" s="237"/>
      <c r="GF506" s="237"/>
      <c r="GG506" s="237"/>
      <c r="GH506" s="237"/>
      <c r="GI506" s="237"/>
      <c r="GJ506" s="237"/>
      <c r="GK506" s="237"/>
      <c r="GL506" s="237"/>
      <c r="GM506" s="237"/>
      <c r="GN506" s="237"/>
      <c r="GO506" s="237"/>
      <c r="GP506" s="237"/>
      <c r="GQ506" s="237"/>
    </row>
    <row r="507" spans="1:199" s="81" customFormat="1" ht="15" customHeight="1">
      <c r="A507" s="126" t="s">
        <v>2502</v>
      </c>
      <c r="B507" s="247" t="s">
        <v>5822</v>
      </c>
      <c r="C507" s="242">
        <v>0</v>
      </c>
      <c r="D507" s="242">
        <v>0</v>
      </c>
      <c r="E507" s="242">
        <v>0</v>
      </c>
      <c r="F507" s="242">
        <v>0</v>
      </c>
      <c r="G507" s="242">
        <v>0</v>
      </c>
      <c r="H507" s="242">
        <v>0</v>
      </c>
      <c r="I507" s="242">
        <v>0</v>
      </c>
      <c r="J507" s="242">
        <v>0</v>
      </c>
      <c r="K507" s="242">
        <v>0</v>
      </c>
      <c r="L507" s="242">
        <v>0</v>
      </c>
      <c r="M507" s="242">
        <v>0</v>
      </c>
      <c r="N507" s="242">
        <v>0</v>
      </c>
      <c r="O507" s="242">
        <v>-3163.48</v>
      </c>
      <c r="P507" s="28"/>
      <c r="Q507" s="242">
        <f>SUM(D507:O507)</f>
        <v>-3163.48</v>
      </c>
      <c r="R507" s="242">
        <f>IF($R$19&lt;1,0,Q507/$R$19)</f>
        <v>-10.9085517241379</v>
      </c>
      <c r="S507" s="243"/>
      <c r="T507" s="351">
        <f>IF(Q507=0,0,1)+IF(C507=0,0,1)+IF(D507=0,0,1)+IF(E507=0,0,1)+IF(F507=0,0,1)+IF(G507=0,0,1)+IF(H507=0,0,1)+IF(I507=0,0,1)+IF(J507=0,0,1)+IF(K507=0,0,1)+IF(L507=0,0,1)+IF(M507=0,0,1)+IF(N507=0,0,1)+IF(O507=0,0,1)</f>
        <v>2</v>
      </c>
      <c r="U507" s="237"/>
      <c r="V507" s="237"/>
      <c r="W507" s="237"/>
      <c r="X507" s="237"/>
      <c r="Y507" s="237"/>
      <c r="Z507" s="237"/>
      <c r="AA507" s="237"/>
      <c r="AB507" s="237"/>
      <c r="AC507" s="237"/>
      <c r="AD507" s="237"/>
      <c r="AE507" s="237"/>
      <c r="AF507" s="237"/>
      <c r="AG507" s="237"/>
      <c r="AH507" s="237"/>
      <c r="AI507" s="237"/>
      <c r="AJ507" s="237"/>
      <c r="AK507" s="237"/>
      <c r="AL507" s="237"/>
      <c r="AM507" s="237"/>
      <c r="AN507" s="237"/>
      <c r="AO507" s="237"/>
      <c r="AP507" s="237"/>
      <c r="AQ507" s="237"/>
      <c r="AR507" s="237"/>
      <c r="AS507" s="237"/>
      <c r="AT507" s="237"/>
      <c r="AU507" s="237"/>
      <c r="AV507" s="237"/>
      <c r="AW507" s="237"/>
      <c r="AX507" s="237"/>
      <c r="AY507" s="237"/>
      <c r="AZ507" s="237"/>
      <c r="BA507" s="237"/>
      <c r="BB507" s="237"/>
      <c r="BC507" s="237"/>
      <c r="BD507" s="237"/>
      <c r="BE507" s="237"/>
      <c r="BF507" s="237"/>
      <c r="BG507" s="237"/>
      <c r="BH507" s="237"/>
      <c r="BI507" s="237"/>
      <c r="BJ507" s="237"/>
      <c r="BK507" s="237"/>
      <c r="BL507" s="237"/>
      <c r="BM507" s="237"/>
      <c r="BN507" s="237"/>
      <c r="BO507" s="237"/>
      <c r="BP507" s="237"/>
      <c r="BQ507" s="237"/>
      <c r="BR507" s="237"/>
      <c r="BS507" s="237"/>
      <c r="BT507" s="237"/>
      <c r="BU507" s="237"/>
      <c r="BV507" s="237"/>
      <c r="BW507" s="237"/>
      <c r="BX507" s="237"/>
      <c r="BY507" s="237"/>
      <c r="BZ507" s="237"/>
      <c r="CA507" s="237"/>
      <c r="CB507" s="237"/>
      <c r="CC507" s="237"/>
      <c r="CD507" s="237"/>
      <c r="CE507" s="237"/>
      <c r="CF507" s="237"/>
      <c r="CG507" s="237"/>
      <c r="CH507" s="237"/>
      <c r="CI507" s="237"/>
      <c r="CJ507" s="237"/>
      <c r="CK507" s="237"/>
      <c r="CL507" s="237"/>
      <c r="CM507" s="237"/>
      <c r="CN507" s="237"/>
      <c r="CO507" s="237"/>
      <c r="CP507" s="237"/>
      <c r="CQ507" s="237"/>
      <c r="CR507" s="237"/>
      <c r="CS507" s="237"/>
      <c r="CT507" s="237"/>
      <c r="CU507" s="237"/>
      <c r="CV507" s="237"/>
      <c r="CW507" s="237"/>
      <c r="CX507" s="237"/>
      <c r="CY507" s="237"/>
      <c r="CZ507" s="237"/>
      <c r="DA507" s="237"/>
      <c r="DB507" s="237"/>
      <c r="DC507" s="237"/>
      <c r="DD507" s="237"/>
      <c r="DE507" s="237"/>
      <c r="DF507" s="237"/>
      <c r="DG507" s="237"/>
      <c r="DH507" s="237"/>
      <c r="DI507" s="237"/>
      <c r="DJ507" s="237"/>
      <c r="DK507" s="237"/>
      <c r="DL507" s="237"/>
      <c r="DM507" s="237"/>
      <c r="DN507" s="237"/>
      <c r="DO507" s="237"/>
      <c r="DP507" s="237"/>
      <c r="DQ507" s="237"/>
      <c r="DR507" s="237"/>
      <c r="DS507" s="237"/>
      <c r="DT507" s="237"/>
      <c r="DU507" s="237"/>
      <c r="DV507" s="237"/>
      <c r="DW507" s="237"/>
      <c r="DX507" s="237"/>
      <c r="DY507" s="237"/>
      <c r="DZ507" s="237"/>
      <c r="EA507" s="237"/>
      <c r="EB507" s="237"/>
      <c r="EC507" s="237"/>
      <c r="ED507" s="237"/>
      <c r="EE507" s="237"/>
      <c r="EF507" s="237"/>
      <c r="EG507" s="237"/>
      <c r="EH507" s="237"/>
      <c r="EI507" s="237"/>
      <c r="EJ507" s="237"/>
      <c r="EK507" s="237"/>
      <c r="EL507" s="237"/>
      <c r="EM507" s="237"/>
      <c r="EN507" s="237"/>
      <c r="EO507" s="237"/>
      <c r="EP507" s="237"/>
      <c r="EQ507" s="237"/>
      <c r="ER507" s="237"/>
      <c r="ES507" s="237"/>
      <c r="ET507" s="237"/>
      <c r="EU507" s="237"/>
      <c r="EV507" s="237"/>
      <c r="EW507" s="237"/>
      <c r="EX507" s="237"/>
      <c r="EY507" s="237"/>
      <c r="EZ507" s="237"/>
      <c r="FA507" s="237"/>
      <c r="FB507" s="237"/>
      <c r="FC507" s="237"/>
      <c r="FD507" s="237"/>
      <c r="FE507" s="237"/>
      <c r="FF507" s="237"/>
      <c r="FG507" s="237"/>
      <c r="FH507" s="237"/>
      <c r="FI507" s="237"/>
      <c r="FJ507" s="237"/>
      <c r="FK507" s="237"/>
      <c r="FL507" s="237"/>
      <c r="FM507" s="237"/>
      <c r="FN507" s="237"/>
      <c r="FO507" s="237"/>
      <c r="FP507" s="237"/>
      <c r="FQ507" s="237"/>
      <c r="FR507" s="237"/>
      <c r="FS507" s="237"/>
      <c r="FT507" s="237"/>
      <c r="FU507" s="237"/>
      <c r="FV507" s="237"/>
      <c r="FW507" s="237"/>
      <c r="FX507" s="237"/>
      <c r="FY507" s="237"/>
      <c r="FZ507" s="237"/>
      <c r="GA507" s="237"/>
      <c r="GB507" s="237"/>
      <c r="GC507" s="237"/>
      <c r="GD507" s="237"/>
      <c r="GE507" s="237"/>
      <c r="GF507" s="237"/>
      <c r="GG507" s="237"/>
      <c r="GH507" s="237"/>
      <c r="GI507" s="237"/>
      <c r="GJ507" s="237"/>
      <c r="GK507" s="237"/>
      <c r="GL507" s="237"/>
      <c r="GM507" s="237"/>
      <c r="GN507" s="237"/>
      <c r="GO507" s="237"/>
      <c r="GP507" s="237"/>
      <c r="GQ507" s="237"/>
    </row>
    <row r="508" spans="1:199" s="81" customFormat="1" ht="15" customHeight="1">
      <c r="A508" s="126" t="s">
        <v>2503</v>
      </c>
      <c r="B508" s="247" t="s">
        <v>5823</v>
      </c>
      <c r="C508" s="242">
        <v>0</v>
      </c>
      <c r="D508" s="242">
        <v>0</v>
      </c>
      <c r="E508" s="242">
        <v>0</v>
      </c>
      <c r="F508" s="242">
        <v>0</v>
      </c>
      <c r="G508" s="242">
        <v>0</v>
      </c>
      <c r="H508" s="242">
        <v>0</v>
      </c>
      <c r="I508" s="242">
        <v>0</v>
      </c>
      <c r="J508" s="242">
        <v>820.79</v>
      </c>
      <c r="K508" s="242">
        <v>2747.38</v>
      </c>
      <c r="L508" s="242">
        <v>362.5</v>
      </c>
      <c r="M508" s="242">
        <v>362.5</v>
      </c>
      <c r="N508" s="242">
        <v>362.5</v>
      </c>
      <c r="O508" s="242">
        <v>362.5</v>
      </c>
      <c r="P508" s="28"/>
      <c r="Q508" s="242">
        <f>SUM(D508:O508)</f>
        <v>5018.17</v>
      </c>
      <c r="R508" s="242">
        <f>IF($R$19&lt;1,0,Q508/$R$19)</f>
        <v>17.3040344827586</v>
      </c>
      <c r="S508" s="243"/>
      <c r="T508" s="351">
        <f>IF(Q508=0,0,1)+IF(C508=0,0,1)+IF(D508=0,0,1)+IF(E508=0,0,1)+IF(F508=0,0,1)+IF(G508=0,0,1)+IF(H508=0,0,1)+IF(I508=0,0,1)+IF(J508=0,0,1)+IF(K508=0,0,1)+IF(L508=0,0,1)+IF(M508=0,0,1)+IF(N508=0,0,1)+IF(O508=0,0,1)</f>
        <v>7</v>
      </c>
      <c r="U508" s="237"/>
      <c r="V508" s="237"/>
      <c r="W508" s="237"/>
      <c r="X508" s="237"/>
      <c r="Y508" s="237"/>
      <c r="Z508" s="237"/>
      <c r="AA508" s="237"/>
      <c r="AB508" s="237"/>
      <c r="AC508" s="237"/>
      <c r="AD508" s="237"/>
      <c r="AE508" s="237"/>
      <c r="AF508" s="237"/>
      <c r="AG508" s="237"/>
      <c r="AH508" s="237"/>
      <c r="AI508" s="237"/>
      <c r="AJ508" s="237"/>
      <c r="AK508" s="237"/>
      <c r="AL508" s="237"/>
      <c r="AM508" s="237"/>
      <c r="AN508" s="237"/>
      <c r="AO508" s="237"/>
      <c r="AP508" s="237"/>
      <c r="AQ508" s="237"/>
      <c r="AR508" s="237"/>
      <c r="AS508" s="237"/>
      <c r="AT508" s="237"/>
      <c r="AU508" s="237"/>
      <c r="AV508" s="237"/>
      <c r="AW508" s="237"/>
      <c r="AX508" s="237"/>
      <c r="AY508" s="237"/>
      <c r="AZ508" s="237"/>
      <c r="BA508" s="237"/>
      <c r="BB508" s="237"/>
      <c r="BC508" s="237"/>
      <c r="BD508" s="237"/>
      <c r="BE508" s="237"/>
      <c r="BF508" s="237"/>
      <c r="BG508" s="237"/>
      <c r="BH508" s="237"/>
      <c r="BI508" s="237"/>
      <c r="BJ508" s="237"/>
      <c r="BK508" s="237"/>
      <c r="BL508" s="237"/>
      <c r="BM508" s="237"/>
      <c r="BN508" s="237"/>
      <c r="BO508" s="237"/>
      <c r="BP508" s="237"/>
      <c r="BQ508" s="237"/>
      <c r="BR508" s="237"/>
      <c r="BS508" s="237"/>
      <c r="BT508" s="237"/>
      <c r="BU508" s="237"/>
      <c r="BV508" s="237"/>
      <c r="BW508" s="237"/>
      <c r="BX508" s="237"/>
      <c r="BY508" s="237"/>
      <c r="BZ508" s="237"/>
      <c r="CA508" s="237"/>
      <c r="CB508" s="237"/>
      <c r="CC508" s="237"/>
      <c r="CD508" s="237"/>
      <c r="CE508" s="237"/>
      <c r="CF508" s="237"/>
      <c r="CG508" s="237"/>
      <c r="CH508" s="237"/>
      <c r="CI508" s="237"/>
      <c r="CJ508" s="237"/>
      <c r="CK508" s="237"/>
      <c r="CL508" s="237"/>
      <c r="CM508" s="237"/>
      <c r="CN508" s="237"/>
      <c r="CO508" s="237"/>
      <c r="CP508" s="237"/>
      <c r="CQ508" s="237"/>
      <c r="CR508" s="237"/>
      <c r="CS508" s="237"/>
      <c r="CT508" s="237"/>
      <c r="CU508" s="237"/>
      <c r="CV508" s="237"/>
      <c r="CW508" s="237"/>
      <c r="CX508" s="237"/>
      <c r="CY508" s="237"/>
      <c r="CZ508" s="237"/>
      <c r="DA508" s="237"/>
      <c r="DB508" s="237"/>
      <c r="DC508" s="237"/>
      <c r="DD508" s="237"/>
      <c r="DE508" s="237"/>
      <c r="DF508" s="237"/>
      <c r="DG508" s="237"/>
      <c r="DH508" s="237"/>
      <c r="DI508" s="237"/>
      <c r="DJ508" s="237"/>
      <c r="DK508" s="237"/>
      <c r="DL508" s="237"/>
      <c r="DM508" s="237"/>
      <c r="DN508" s="237"/>
      <c r="DO508" s="237"/>
      <c r="DP508" s="237"/>
      <c r="DQ508" s="237"/>
      <c r="DR508" s="237"/>
      <c r="DS508" s="237"/>
      <c r="DT508" s="237"/>
      <c r="DU508" s="237"/>
      <c r="DV508" s="237"/>
      <c r="DW508" s="237"/>
      <c r="DX508" s="237"/>
      <c r="DY508" s="237"/>
      <c r="DZ508" s="237"/>
      <c r="EA508" s="237"/>
      <c r="EB508" s="237"/>
      <c r="EC508" s="237"/>
      <c r="ED508" s="237"/>
      <c r="EE508" s="237"/>
      <c r="EF508" s="237"/>
      <c r="EG508" s="237"/>
      <c r="EH508" s="237"/>
      <c r="EI508" s="237"/>
      <c r="EJ508" s="237"/>
      <c r="EK508" s="237"/>
      <c r="EL508" s="237"/>
      <c r="EM508" s="237"/>
      <c r="EN508" s="237"/>
      <c r="EO508" s="237"/>
      <c r="EP508" s="237"/>
      <c r="EQ508" s="237"/>
      <c r="ER508" s="237"/>
      <c r="ES508" s="237"/>
      <c r="ET508" s="237"/>
      <c r="EU508" s="237"/>
      <c r="EV508" s="237"/>
      <c r="EW508" s="237"/>
      <c r="EX508" s="237"/>
      <c r="EY508" s="237"/>
      <c r="EZ508" s="237"/>
      <c r="FA508" s="237"/>
      <c r="FB508" s="237"/>
      <c r="FC508" s="237"/>
      <c r="FD508" s="237"/>
      <c r="FE508" s="237"/>
      <c r="FF508" s="237"/>
      <c r="FG508" s="237"/>
      <c r="FH508" s="237"/>
      <c r="FI508" s="237"/>
      <c r="FJ508" s="237"/>
      <c r="FK508" s="237"/>
      <c r="FL508" s="237"/>
      <c r="FM508" s="237"/>
      <c r="FN508" s="237"/>
      <c r="FO508" s="237"/>
      <c r="FP508" s="237"/>
      <c r="FQ508" s="237"/>
      <c r="FR508" s="237"/>
      <c r="FS508" s="237"/>
      <c r="FT508" s="237"/>
      <c r="FU508" s="237"/>
      <c r="FV508" s="237"/>
      <c r="FW508" s="237"/>
      <c r="FX508" s="237"/>
      <c r="FY508" s="237"/>
      <c r="FZ508" s="237"/>
      <c r="GA508" s="237"/>
      <c r="GB508" s="237"/>
      <c r="GC508" s="237"/>
      <c r="GD508" s="237"/>
      <c r="GE508" s="237"/>
      <c r="GF508" s="237"/>
      <c r="GG508" s="237"/>
      <c r="GH508" s="237"/>
      <c r="GI508" s="237"/>
      <c r="GJ508" s="237"/>
      <c r="GK508" s="237"/>
      <c r="GL508" s="237"/>
      <c r="GM508" s="237"/>
      <c r="GN508" s="237"/>
      <c r="GO508" s="237"/>
      <c r="GP508" s="237"/>
      <c r="GQ508" s="237"/>
    </row>
    <row r="509" spans="1:199" s="81" customFormat="1" ht="15" hidden="1">
      <c r="A509" s="126" t="s">
        <v>2504</v>
      </c>
      <c r="B509" s="247" t="s">
        <v>5824</v>
      </c>
      <c r="C509" s="242">
        <v>0</v>
      </c>
      <c r="D509" s="242">
        <v>0</v>
      </c>
      <c r="E509" s="242">
        <v>0</v>
      </c>
      <c r="F509" s="242">
        <v>0</v>
      </c>
      <c r="G509" s="242">
        <v>0</v>
      </c>
      <c r="H509" s="242">
        <v>0</v>
      </c>
      <c r="I509" s="242">
        <v>0</v>
      </c>
      <c r="J509" s="242">
        <v>0</v>
      </c>
      <c r="K509" s="242">
        <v>0</v>
      </c>
      <c r="L509" s="242">
        <v>0</v>
      </c>
      <c r="M509" s="242">
        <v>0</v>
      </c>
      <c r="N509" s="242">
        <v>0</v>
      </c>
      <c r="O509" s="242">
        <v>0</v>
      </c>
      <c r="P509" s="28"/>
      <c r="Q509" s="242">
        <f>SUM(D509:O509)</f>
        <v>0</v>
      </c>
      <c r="R509" s="242">
        <f>IF($R$19&lt;1,0,Q509/$R$19)</f>
        <v>0</v>
      </c>
      <c r="S509" s="243"/>
      <c r="T509" s="351">
        <f>IF(Q509=0,0,1)+IF(C509=0,0,1)+IF(D509=0,0,1)+IF(E509=0,0,1)+IF(F509=0,0,1)+IF(G509=0,0,1)+IF(H509=0,0,1)+IF(I509=0,0,1)+IF(J509=0,0,1)+IF(K509=0,0,1)+IF(L509=0,0,1)+IF(M509=0,0,1)+IF(N509=0,0,1)+IF(O509=0,0,1)</f>
        <v>0</v>
      </c>
      <c r="U509" s="237"/>
      <c r="V509" s="237"/>
      <c r="W509" s="237"/>
      <c r="X509" s="237"/>
      <c r="Y509" s="237"/>
      <c r="Z509" s="237"/>
      <c r="AA509" s="237"/>
      <c r="AB509" s="237"/>
      <c r="AC509" s="237"/>
      <c r="AD509" s="237"/>
      <c r="AE509" s="237"/>
      <c r="AF509" s="237"/>
      <c r="AG509" s="237"/>
      <c r="AH509" s="237"/>
      <c r="AI509" s="237"/>
      <c r="AJ509" s="237"/>
      <c r="AK509" s="237"/>
      <c r="AL509" s="237"/>
      <c r="AM509" s="237"/>
      <c r="AN509" s="237"/>
      <c r="AO509" s="237"/>
      <c r="AP509" s="237"/>
      <c r="AQ509" s="237"/>
      <c r="AR509" s="237"/>
      <c r="AS509" s="237"/>
      <c r="AT509" s="237"/>
      <c r="AU509" s="237"/>
      <c r="AV509" s="237"/>
      <c r="AW509" s="237"/>
      <c r="AX509" s="237"/>
      <c r="AY509" s="237"/>
      <c r="AZ509" s="237"/>
      <c r="BA509" s="237"/>
      <c r="BB509" s="237"/>
      <c r="BC509" s="237"/>
      <c r="BD509" s="237"/>
      <c r="BE509" s="237"/>
      <c r="BF509" s="237"/>
      <c r="BG509" s="237"/>
      <c r="BH509" s="237"/>
      <c r="BI509" s="237"/>
      <c r="BJ509" s="237"/>
      <c r="BK509" s="237"/>
      <c r="BL509" s="237"/>
      <c r="BM509" s="237"/>
      <c r="BN509" s="237"/>
      <c r="BO509" s="237"/>
      <c r="BP509" s="237"/>
      <c r="BQ509" s="237"/>
      <c r="BR509" s="237"/>
      <c r="BS509" s="237"/>
      <c r="BT509" s="237"/>
      <c r="BU509" s="237"/>
      <c r="BV509" s="237"/>
      <c r="BW509" s="237"/>
      <c r="BX509" s="237"/>
      <c r="BY509" s="237"/>
      <c r="BZ509" s="237"/>
      <c r="CA509" s="237"/>
      <c r="CB509" s="237"/>
      <c r="CC509" s="237"/>
      <c r="CD509" s="237"/>
      <c r="CE509" s="237"/>
      <c r="CF509" s="237"/>
      <c r="CG509" s="237"/>
      <c r="CH509" s="237"/>
      <c r="CI509" s="237"/>
      <c r="CJ509" s="237"/>
      <c r="CK509" s="237"/>
      <c r="CL509" s="237"/>
      <c r="CM509" s="237"/>
      <c r="CN509" s="237"/>
      <c r="CO509" s="237"/>
      <c r="CP509" s="237"/>
      <c r="CQ509" s="237"/>
      <c r="CR509" s="237"/>
      <c r="CS509" s="237"/>
      <c r="CT509" s="237"/>
      <c r="CU509" s="237"/>
      <c r="CV509" s="237"/>
      <c r="CW509" s="237"/>
      <c r="CX509" s="237"/>
      <c r="CY509" s="237"/>
      <c r="CZ509" s="237"/>
      <c r="DA509" s="237"/>
      <c r="DB509" s="237"/>
      <c r="DC509" s="237"/>
      <c r="DD509" s="237"/>
      <c r="DE509" s="237"/>
      <c r="DF509" s="237"/>
      <c r="DG509" s="237"/>
      <c r="DH509" s="237"/>
      <c r="DI509" s="237"/>
      <c r="DJ509" s="237"/>
      <c r="DK509" s="237"/>
      <c r="DL509" s="237"/>
      <c r="DM509" s="237"/>
      <c r="DN509" s="237"/>
      <c r="DO509" s="237"/>
      <c r="DP509" s="237"/>
      <c r="DQ509" s="237"/>
      <c r="DR509" s="237"/>
      <c r="DS509" s="237"/>
      <c r="DT509" s="237"/>
      <c r="DU509" s="237"/>
      <c r="DV509" s="237"/>
      <c r="DW509" s="237"/>
      <c r="DX509" s="237"/>
      <c r="DY509" s="237"/>
      <c r="DZ509" s="237"/>
      <c r="EA509" s="237"/>
      <c r="EB509" s="237"/>
      <c r="EC509" s="237"/>
      <c r="ED509" s="237"/>
      <c r="EE509" s="237"/>
      <c r="EF509" s="237"/>
      <c r="EG509" s="237"/>
      <c r="EH509" s="237"/>
      <c r="EI509" s="237"/>
      <c r="EJ509" s="237"/>
      <c r="EK509" s="237"/>
      <c r="EL509" s="237"/>
      <c r="EM509" s="237"/>
      <c r="EN509" s="237"/>
      <c r="EO509" s="237"/>
      <c r="EP509" s="237"/>
      <c r="EQ509" s="237"/>
      <c r="ER509" s="237"/>
      <c r="ES509" s="237"/>
      <c r="ET509" s="237"/>
      <c r="EU509" s="237"/>
      <c r="EV509" s="237"/>
      <c r="EW509" s="237"/>
      <c r="EX509" s="237"/>
      <c r="EY509" s="237"/>
      <c r="EZ509" s="237"/>
      <c r="FA509" s="237"/>
      <c r="FB509" s="237"/>
      <c r="FC509" s="237"/>
      <c r="FD509" s="237"/>
      <c r="FE509" s="237"/>
      <c r="FF509" s="237"/>
      <c r="FG509" s="237"/>
      <c r="FH509" s="237"/>
      <c r="FI509" s="237"/>
      <c r="FJ509" s="237"/>
      <c r="FK509" s="237"/>
      <c r="FL509" s="237"/>
      <c r="FM509" s="237"/>
      <c r="FN509" s="237"/>
      <c r="FO509" s="237"/>
      <c r="FP509" s="237"/>
      <c r="FQ509" s="237"/>
      <c r="FR509" s="237"/>
      <c r="FS509" s="237"/>
      <c r="FT509" s="237"/>
      <c r="FU509" s="237"/>
      <c r="FV509" s="237"/>
      <c r="FW509" s="237"/>
      <c r="FX509" s="237"/>
      <c r="FY509" s="237"/>
      <c r="FZ509" s="237"/>
      <c r="GA509" s="237"/>
      <c r="GB509" s="237"/>
      <c r="GC509" s="237"/>
      <c r="GD509" s="237"/>
      <c r="GE509" s="237"/>
      <c r="GF509" s="237"/>
      <c r="GG509" s="237"/>
      <c r="GH509" s="237"/>
      <c r="GI509" s="237"/>
      <c r="GJ509" s="237"/>
      <c r="GK509" s="237"/>
      <c r="GL509" s="237"/>
      <c r="GM509" s="237"/>
      <c r="GN509" s="237"/>
      <c r="GO509" s="237"/>
      <c r="GP509" s="237"/>
      <c r="GQ509" s="237"/>
    </row>
    <row r="510" spans="1:199" s="81" customFormat="1" ht="15" customHeight="1">
      <c r="A510" s="126" t="s">
        <v>2505</v>
      </c>
      <c r="B510" s="247" t="s">
        <v>5825</v>
      </c>
      <c r="C510" s="242">
        <v>0</v>
      </c>
      <c r="D510" s="242">
        <v>0</v>
      </c>
      <c r="E510" s="242">
        <v>0</v>
      </c>
      <c r="F510" s="242">
        <v>0</v>
      </c>
      <c r="G510" s="242">
        <v>0</v>
      </c>
      <c r="H510" s="242">
        <v>0</v>
      </c>
      <c r="I510" s="242">
        <v>0</v>
      </c>
      <c r="J510" s="242">
        <v>406.52</v>
      </c>
      <c r="K510" s="242">
        <v>172.6</v>
      </c>
      <c r="L510" s="242">
        <v>268.33</v>
      </c>
      <c r="M510" s="242">
        <v>202.95</v>
      </c>
      <c r="N510" s="242">
        <v>264.65</v>
      </c>
      <c r="O510" s="242">
        <v>230.9</v>
      </c>
      <c r="P510" s="28"/>
      <c r="Q510" s="242">
        <f>SUM(D510:O510)</f>
        <v>1545.95</v>
      </c>
      <c r="R510" s="242">
        <f>IF($R$19&lt;1,0,Q510/$R$19)</f>
        <v>5.33086206896552</v>
      </c>
      <c r="S510" s="243"/>
      <c r="T510" s="351">
        <f>IF(Q510=0,0,1)+IF(C510=0,0,1)+IF(D510=0,0,1)+IF(E510=0,0,1)+IF(F510=0,0,1)+IF(G510=0,0,1)+IF(H510=0,0,1)+IF(I510=0,0,1)+IF(J510=0,0,1)+IF(K510=0,0,1)+IF(L510=0,0,1)+IF(M510=0,0,1)+IF(N510=0,0,1)+IF(O510=0,0,1)</f>
        <v>7</v>
      </c>
      <c r="U510" s="237"/>
      <c r="V510" s="237"/>
      <c r="W510" s="237"/>
      <c r="X510" s="237"/>
      <c r="Y510" s="237"/>
      <c r="Z510" s="237"/>
      <c r="AA510" s="237"/>
      <c r="AB510" s="237"/>
      <c r="AC510" s="237"/>
      <c r="AD510" s="237"/>
      <c r="AE510" s="237"/>
      <c r="AF510" s="237"/>
      <c r="AG510" s="237"/>
      <c r="AH510" s="237"/>
      <c r="AI510" s="237"/>
      <c r="AJ510" s="237"/>
      <c r="AK510" s="237"/>
      <c r="AL510" s="237"/>
      <c r="AM510" s="237"/>
      <c r="AN510" s="237"/>
      <c r="AO510" s="237"/>
      <c r="AP510" s="237"/>
      <c r="AQ510" s="237"/>
      <c r="AR510" s="237"/>
      <c r="AS510" s="237"/>
      <c r="AT510" s="237"/>
      <c r="AU510" s="237"/>
      <c r="AV510" s="237"/>
      <c r="AW510" s="237"/>
      <c r="AX510" s="237"/>
      <c r="AY510" s="237"/>
      <c r="AZ510" s="237"/>
      <c r="BA510" s="237"/>
      <c r="BB510" s="237"/>
      <c r="BC510" s="237"/>
      <c r="BD510" s="237"/>
      <c r="BE510" s="237"/>
      <c r="BF510" s="237"/>
      <c r="BG510" s="237"/>
      <c r="BH510" s="237"/>
      <c r="BI510" s="237"/>
      <c r="BJ510" s="237"/>
      <c r="BK510" s="237"/>
      <c r="BL510" s="237"/>
      <c r="BM510" s="237"/>
      <c r="BN510" s="237"/>
      <c r="BO510" s="237"/>
      <c r="BP510" s="237"/>
      <c r="BQ510" s="237"/>
      <c r="BR510" s="237"/>
      <c r="BS510" s="237"/>
      <c r="BT510" s="237"/>
      <c r="BU510" s="237"/>
      <c r="BV510" s="237"/>
      <c r="BW510" s="237"/>
      <c r="BX510" s="237"/>
      <c r="BY510" s="237"/>
      <c r="BZ510" s="237"/>
      <c r="CA510" s="237"/>
      <c r="CB510" s="237"/>
      <c r="CC510" s="237"/>
      <c r="CD510" s="237"/>
      <c r="CE510" s="237"/>
      <c r="CF510" s="237"/>
      <c r="CG510" s="237"/>
      <c r="CH510" s="237"/>
      <c r="CI510" s="237"/>
      <c r="CJ510" s="237"/>
      <c r="CK510" s="237"/>
      <c r="CL510" s="237"/>
      <c r="CM510" s="237"/>
      <c r="CN510" s="237"/>
      <c r="CO510" s="237"/>
      <c r="CP510" s="237"/>
      <c r="CQ510" s="237"/>
      <c r="CR510" s="237"/>
      <c r="CS510" s="237"/>
      <c r="CT510" s="237"/>
      <c r="CU510" s="237"/>
      <c r="CV510" s="237"/>
      <c r="CW510" s="237"/>
      <c r="CX510" s="237"/>
      <c r="CY510" s="237"/>
      <c r="CZ510" s="237"/>
      <c r="DA510" s="237"/>
      <c r="DB510" s="237"/>
      <c r="DC510" s="237"/>
      <c r="DD510" s="237"/>
      <c r="DE510" s="237"/>
      <c r="DF510" s="237"/>
      <c r="DG510" s="237"/>
      <c r="DH510" s="237"/>
      <c r="DI510" s="237"/>
      <c r="DJ510" s="237"/>
      <c r="DK510" s="237"/>
      <c r="DL510" s="237"/>
      <c r="DM510" s="237"/>
      <c r="DN510" s="237"/>
      <c r="DO510" s="237"/>
      <c r="DP510" s="237"/>
      <c r="DQ510" s="237"/>
      <c r="DR510" s="237"/>
      <c r="DS510" s="237"/>
      <c r="DT510" s="237"/>
      <c r="DU510" s="237"/>
      <c r="DV510" s="237"/>
      <c r="DW510" s="237"/>
      <c r="DX510" s="237"/>
      <c r="DY510" s="237"/>
      <c r="DZ510" s="237"/>
      <c r="EA510" s="237"/>
      <c r="EB510" s="237"/>
      <c r="EC510" s="237"/>
      <c r="ED510" s="237"/>
      <c r="EE510" s="237"/>
      <c r="EF510" s="237"/>
      <c r="EG510" s="237"/>
      <c r="EH510" s="237"/>
      <c r="EI510" s="237"/>
      <c r="EJ510" s="237"/>
      <c r="EK510" s="237"/>
      <c r="EL510" s="237"/>
      <c r="EM510" s="237"/>
      <c r="EN510" s="237"/>
      <c r="EO510" s="237"/>
      <c r="EP510" s="237"/>
      <c r="EQ510" s="237"/>
      <c r="ER510" s="237"/>
      <c r="ES510" s="237"/>
      <c r="ET510" s="237"/>
      <c r="EU510" s="237"/>
      <c r="EV510" s="237"/>
      <c r="EW510" s="237"/>
      <c r="EX510" s="237"/>
      <c r="EY510" s="237"/>
      <c r="EZ510" s="237"/>
      <c r="FA510" s="237"/>
      <c r="FB510" s="237"/>
      <c r="FC510" s="237"/>
      <c r="FD510" s="237"/>
      <c r="FE510" s="237"/>
      <c r="FF510" s="237"/>
      <c r="FG510" s="237"/>
      <c r="FH510" s="237"/>
      <c r="FI510" s="237"/>
      <c r="FJ510" s="237"/>
      <c r="FK510" s="237"/>
      <c r="FL510" s="237"/>
      <c r="FM510" s="237"/>
      <c r="FN510" s="237"/>
      <c r="FO510" s="237"/>
      <c r="FP510" s="237"/>
      <c r="FQ510" s="237"/>
      <c r="FR510" s="237"/>
      <c r="FS510" s="237"/>
      <c r="FT510" s="237"/>
      <c r="FU510" s="237"/>
      <c r="FV510" s="237"/>
      <c r="FW510" s="237"/>
      <c r="FX510" s="237"/>
      <c r="FY510" s="237"/>
      <c r="FZ510" s="237"/>
      <c r="GA510" s="237"/>
      <c r="GB510" s="237"/>
      <c r="GC510" s="237"/>
      <c r="GD510" s="237"/>
      <c r="GE510" s="237"/>
      <c r="GF510" s="237"/>
      <c r="GG510" s="237"/>
      <c r="GH510" s="237"/>
      <c r="GI510" s="237"/>
      <c r="GJ510" s="237"/>
      <c r="GK510" s="237"/>
      <c r="GL510" s="237"/>
      <c r="GM510" s="237"/>
      <c r="GN510" s="237"/>
      <c r="GO510" s="237"/>
      <c r="GP510" s="237"/>
      <c r="GQ510" s="237"/>
    </row>
    <row r="511" spans="1:199" s="81" customFormat="1" ht="15" customHeight="1">
      <c r="A511" s="126" t="s">
        <v>2506</v>
      </c>
      <c r="B511" s="247" t="s">
        <v>5826</v>
      </c>
      <c r="C511" s="242">
        <v>0</v>
      </c>
      <c r="D511" s="242">
        <v>0</v>
      </c>
      <c r="E511" s="242">
        <v>0</v>
      </c>
      <c r="F511" s="242">
        <v>0</v>
      </c>
      <c r="G511" s="242">
        <v>0</v>
      </c>
      <c r="H511" s="242">
        <v>0</v>
      </c>
      <c r="I511" s="242">
        <v>0</v>
      </c>
      <c r="J511" s="242">
        <v>0</v>
      </c>
      <c r="K511" s="242">
        <v>1800</v>
      </c>
      <c r="L511" s="242">
        <v>2710</v>
      </c>
      <c r="M511" s="242">
        <v>1430</v>
      </c>
      <c r="N511" s="242">
        <v>220</v>
      </c>
      <c r="O511" s="242">
        <v>440.01</v>
      </c>
      <c r="P511" s="28"/>
      <c r="Q511" s="242">
        <f>SUM(D511:O511)</f>
        <v>6600.01</v>
      </c>
      <c r="R511" s="242">
        <f>IF($R$19&lt;1,0,Q511/$R$19)</f>
        <v>22.7586551724138</v>
      </c>
      <c r="S511" s="243"/>
      <c r="T511" s="351">
        <f>IF(Q511=0,0,1)+IF(C511=0,0,1)+IF(D511=0,0,1)+IF(E511=0,0,1)+IF(F511=0,0,1)+IF(G511=0,0,1)+IF(H511=0,0,1)+IF(I511=0,0,1)+IF(J511=0,0,1)+IF(K511=0,0,1)+IF(L511=0,0,1)+IF(M511=0,0,1)+IF(N511=0,0,1)+IF(O511=0,0,1)</f>
        <v>6</v>
      </c>
      <c r="U511" s="237"/>
      <c r="V511" s="237"/>
      <c r="W511" s="237"/>
      <c r="X511" s="237"/>
      <c r="Y511" s="237"/>
      <c r="Z511" s="237"/>
      <c r="AA511" s="237"/>
      <c r="AB511" s="237"/>
      <c r="AC511" s="237"/>
      <c r="AD511" s="237"/>
      <c r="AE511" s="237"/>
      <c r="AF511" s="237"/>
      <c r="AG511" s="237"/>
      <c r="AH511" s="237"/>
      <c r="AI511" s="237"/>
      <c r="AJ511" s="237"/>
      <c r="AK511" s="237"/>
      <c r="AL511" s="237"/>
      <c r="AM511" s="237"/>
      <c r="AN511" s="237"/>
      <c r="AO511" s="237"/>
      <c r="AP511" s="237"/>
      <c r="AQ511" s="237"/>
      <c r="AR511" s="237"/>
      <c r="AS511" s="237"/>
      <c r="AT511" s="237"/>
      <c r="AU511" s="237"/>
      <c r="AV511" s="237"/>
      <c r="AW511" s="237"/>
      <c r="AX511" s="237"/>
      <c r="AY511" s="237"/>
      <c r="AZ511" s="237"/>
      <c r="BA511" s="237"/>
      <c r="BB511" s="237"/>
      <c r="BC511" s="237"/>
      <c r="BD511" s="237"/>
      <c r="BE511" s="237"/>
      <c r="BF511" s="237"/>
      <c r="BG511" s="237"/>
      <c r="BH511" s="237"/>
      <c r="BI511" s="237"/>
      <c r="BJ511" s="237"/>
      <c r="BK511" s="237"/>
      <c r="BL511" s="237"/>
      <c r="BM511" s="237"/>
      <c r="BN511" s="237"/>
      <c r="BO511" s="237"/>
      <c r="BP511" s="237"/>
      <c r="BQ511" s="237"/>
      <c r="BR511" s="237"/>
      <c r="BS511" s="237"/>
      <c r="BT511" s="237"/>
      <c r="BU511" s="237"/>
      <c r="BV511" s="237"/>
      <c r="BW511" s="237"/>
      <c r="BX511" s="237"/>
      <c r="BY511" s="237"/>
      <c r="BZ511" s="237"/>
      <c r="CA511" s="237"/>
      <c r="CB511" s="237"/>
      <c r="CC511" s="237"/>
      <c r="CD511" s="237"/>
      <c r="CE511" s="237"/>
      <c r="CF511" s="237"/>
      <c r="CG511" s="237"/>
      <c r="CH511" s="237"/>
      <c r="CI511" s="237"/>
      <c r="CJ511" s="237"/>
      <c r="CK511" s="237"/>
      <c r="CL511" s="237"/>
      <c r="CM511" s="237"/>
      <c r="CN511" s="237"/>
      <c r="CO511" s="237"/>
      <c r="CP511" s="237"/>
      <c r="CQ511" s="237"/>
      <c r="CR511" s="237"/>
      <c r="CS511" s="237"/>
      <c r="CT511" s="237"/>
      <c r="CU511" s="237"/>
      <c r="CV511" s="237"/>
      <c r="CW511" s="237"/>
      <c r="CX511" s="237"/>
      <c r="CY511" s="237"/>
      <c r="CZ511" s="237"/>
      <c r="DA511" s="237"/>
      <c r="DB511" s="237"/>
      <c r="DC511" s="237"/>
      <c r="DD511" s="237"/>
      <c r="DE511" s="237"/>
      <c r="DF511" s="237"/>
      <c r="DG511" s="237"/>
      <c r="DH511" s="237"/>
      <c r="DI511" s="237"/>
      <c r="DJ511" s="237"/>
      <c r="DK511" s="237"/>
      <c r="DL511" s="237"/>
      <c r="DM511" s="237"/>
      <c r="DN511" s="237"/>
      <c r="DO511" s="237"/>
      <c r="DP511" s="237"/>
      <c r="DQ511" s="237"/>
      <c r="DR511" s="237"/>
      <c r="DS511" s="237"/>
      <c r="DT511" s="237"/>
      <c r="DU511" s="237"/>
      <c r="DV511" s="237"/>
      <c r="DW511" s="237"/>
      <c r="DX511" s="237"/>
      <c r="DY511" s="237"/>
      <c r="DZ511" s="237"/>
      <c r="EA511" s="237"/>
      <c r="EB511" s="237"/>
      <c r="EC511" s="237"/>
      <c r="ED511" s="237"/>
      <c r="EE511" s="237"/>
      <c r="EF511" s="237"/>
      <c r="EG511" s="237"/>
      <c r="EH511" s="237"/>
      <c r="EI511" s="237"/>
      <c r="EJ511" s="237"/>
      <c r="EK511" s="237"/>
      <c r="EL511" s="237"/>
      <c r="EM511" s="237"/>
      <c r="EN511" s="237"/>
      <c r="EO511" s="237"/>
      <c r="EP511" s="237"/>
      <c r="EQ511" s="237"/>
      <c r="ER511" s="237"/>
      <c r="ES511" s="237"/>
      <c r="ET511" s="237"/>
      <c r="EU511" s="237"/>
      <c r="EV511" s="237"/>
      <c r="EW511" s="237"/>
      <c r="EX511" s="237"/>
      <c r="EY511" s="237"/>
      <c r="EZ511" s="237"/>
      <c r="FA511" s="237"/>
      <c r="FB511" s="237"/>
      <c r="FC511" s="237"/>
      <c r="FD511" s="237"/>
      <c r="FE511" s="237"/>
      <c r="FF511" s="237"/>
      <c r="FG511" s="237"/>
      <c r="FH511" s="237"/>
      <c r="FI511" s="237"/>
      <c r="FJ511" s="237"/>
      <c r="FK511" s="237"/>
      <c r="FL511" s="237"/>
      <c r="FM511" s="237"/>
      <c r="FN511" s="237"/>
      <c r="FO511" s="237"/>
      <c r="FP511" s="237"/>
      <c r="FQ511" s="237"/>
      <c r="FR511" s="237"/>
      <c r="FS511" s="237"/>
      <c r="FT511" s="237"/>
      <c r="FU511" s="237"/>
      <c r="FV511" s="237"/>
      <c r="FW511" s="237"/>
      <c r="FX511" s="237"/>
      <c r="FY511" s="237"/>
      <c r="FZ511" s="237"/>
      <c r="GA511" s="237"/>
      <c r="GB511" s="237"/>
      <c r="GC511" s="237"/>
      <c r="GD511" s="237"/>
      <c r="GE511" s="237"/>
      <c r="GF511" s="237"/>
      <c r="GG511" s="237"/>
      <c r="GH511" s="237"/>
      <c r="GI511" s="237"/>
      <c r="GJ511" s="237"/>
      <c r="GK511" s="237"/>
      <c r="GL511" s="237"/>
      <c r="GM511" s="237"/>
      <c r="GN511" s="237"/>
      <c r="GO511" s="237"/>
      <c r="GP511" s="237"/>
      <c r="GQ511" s="237"/>
    </row>
    <row r="512" spans="1:199" s="81" customFormat="1" ht="15" hidden="1">
      <c r="A512" s="126" t="s">
        <v>2507</v>
      </c>
      <c r="B512" s="247" t="s">
        <v>5827</v>
      </c>
      <c r="C512" s="242">
        <v>0</v>
      </c>
      <c r="D512" s="242">
        <v>0</v>
      </c>
      <c r="E512" s="242">
        <v>0</v>
      </c>
      <c r="F512" s="242">
        <v>0</v>
      </c>
      <c r="G512" s="242">
        <v>0</v>
      </c>
      <c r="H512" s="242">
        <v>0</v>
      </c>
      <c r="I512" s="242">
        <v>0</v>
      </c>
      <c r="J512" s="242">
        <v>0</v>
      </c>
      <c r="K512" s="242">
        <v>0</v>
      </c>
      <c r="L512" s="242">
        <v>0</v>
      </c>
      <c r="M512" s="242">
        <v>0</v>
      </c>
      <c r="N512" s="242">
        <v>0</v>
      </c>
      <c r="O512" s="242">
        <v>0</v>
      </c>
      <c r="P512" s="28"/>
      <c r="Q512" s="242">
        <f>SUM(D512:O512)</f>
        <v>0</v>
      </c>
      <c r="R512" s="242">
        <f>IF($R$19&lt;1,0,Q512/$R$19)</f>
        <v>0</v>
      </c>
      <c r="S512" s="243"/>
      <c r="T512" s="351">
        <f>IF(Q512=0,0,1)+IF(C512=0,0,1)+IF(D512=0,0,1)+IF(E512=0,0,1)+IF(F512=0,0,1)+IF(G512=0,0,1)+IF(H512=0,0,1)+IF(I512=0,0,1)+IF(J512=0,0,1)+IF(K512=0,0,1)+IF(L512=0,0,1)+IF(M512=0,0,1)+IF(N512=0,0,1)+IF(O512=0,0,1)</f>
        <v>0</v>
      </c>
      <c r="U512" s="237"/>
      <c r="V512" s="237"/>
      <c r="W512" s="237"/>
      <c r="X512" s="237"/>
      <c r="Y512" s="237"/>
      <c r="Z512" s="237"/>
      <c r="AA512" s="237"/>
      <c r="AB512" s="237"/>
      <c r="AC512" s="237"/>
      <c r="AD512" s="237"/>
      <c r="AE512" s="237"/>
      <c r="AF512" s="237"/>
      <c r="AG512" s="237"/>
      <c r="AH512" s="237"/>
      <c r="AI512" s="237"/>
      <c r="AJ512" s="237"/>
      <c r="AK512" s="237"/>
      <c r="AL512" s="237"/>
      <c r="AM512" s="237"/>
      <c r="AN512" s="237"/>
      <c r="AO512" s="237"/>
      <c r="AP512" s="237"/>
      <c r="AQ512" s="237"/>
      <c r="AR512" s="237"/>
      <c r="AS512" s="237"/>
      <c r="AT512" s="237"/>
      <c r="AU512" s="237"/>
      <c r="AV512" s="237"/>
      <c r="AW512" s="237"/>
      <c r="AX512" s="237"/>
      <c r="AY512" s="237"/>
      <c r="AZ512" s="237"/>
      <c r="BA512" s="237"/>
      <c r="BB512" s="237"/>
      <c r="BC512" s="237"/>
      <c r="BD512" s="237"/>
      <c r="BE512" s="237"/>
      <c r="BF512" s="237"/>
      <c r="BG512" s="237"/>
      <c r="BH512" s="237"/>
      <c r="BI512" s="237"/>
      <c r="BJ512" s="237"/>
      <c r="BK512" s="237"/>
      <c r="BL512" s="237"/>
      <c r="BM512" s="237"/>
      <c r="BN512" s="237"/>
      <c r="BO512" s="237"/>
      <c r="BP512" s="237"/>
      <c r="BQ512" s="237"/>
      <c r="BR512" s="237"/>
      <c r="BS512" s="237"/>
      <c r="BT512" s="237"/>
      <c r="BU512" s="237"/>
      <c r="BV512" s="237"/>
      <c r="BW512" s="237"/>
      <c r="BX512" s="237"/>
      <c r="BY512" s="237"/>
      <c r="BZ512" s="237"/>
      <c r="CA512" s="237"/>
      <c r="CB512" s="237"/>
      <c r="CC512" s="237"/>
      <c r="CD512" s="237"/>
      <c r="CE512" s="237"/>
      <c r="CF512" s="237"/>
      <c r="CG512" s="237"/>
      <c r="CH512" s="237"/>
      <c r="CI512" s="237"/>
      <c r="CJ512" s="237"/>
      <c r="CK512" s="237"/>
      <c r="CL512" s="237"/>
      <c r="CM512" s="237"/>
      <c r="CN512" s="237"/>
      <c r="CO512" s="237"/>
      <c r="CP512" s="237"/>
      <c r="CQ512" s="237"/>
      <c r="CR512" s="237"/>
      <c r="CS512" s="237"/>
      <c r="CT512" s="237"/>
      <c r="CU512" s="237"/>
      <c r="CV512" s="237"/>
      <c r="CW512" s="237"/>
      <c r="CX512" s="237"/>
      <c r="CY512" s="237"/>
      <c r="CZ512" s="237"/>
      <c r="DA512" s="237"/>
      <c r="DB512" s="237"/>
      <c r="DC512" s="237"/>
      <c r="DD512" s="237"/>
      <c r="DE512" s="237"/>
      <c r="DF512" s="237"/>
      <c r="DG512" s="237"/>
      <c r="DH512" s="237"/>
      <c r="DI512" s="237"/>
      <c r="DJ512" s="237"/>
      <c r="DK512" s="237"/>
      <c r="DL512" s="237"/>
      <c r="DM512" s="237"/>
      <c r="DN512" s="237"/>
      <c r="DO512" s="237"/>
      <c r="DP512" s="237"/>
      <c r="DQ512" s="237"/>
      <c r="DR512" s="237"/>
      <c r="DS512" s="237"/>
      <c r="DT512" s="237"/>
      <c r="DU512" s="237"/>
      <c r="DV512" s="237"/>
      <c r="DW512" s="237"/>
      <c r="DX512" s="237"/>
      <c r="DY512" s="237"/>
      <c r="DZ512" s="237"/>
      <c r="EA512" s="237"/>
      <c r="EB512" s="237"/>
      <c r="EC512" s="237"/>
      <c r="ED512" s="237"/>
      <c r="EE512" s="237"/>
      <c r="EF512" s="237"/>
      <c r="EG512" s="237"/>
      <c r="EH512" s="237"/>
      <c r="EI512" s="237"/>
      <c r="EJ512" s="237"/>
      <c r="EK512" s="237"/>
      <c r="EL512" s="237"/>
      <c r="EM512" s="237"/>
      <c r="EN512" s="237"/>
      <c r="EO512" s="237"/>
      <c r="EP512" s="237"/>
      <c r="EQ512" s="237"/>
      <c r="ER512" s="237"/>
      <c r="ES512" s="237"/>
      <c r="ET512" s="237"/>
      <c r="EU512" s="237"/>
      <c r="EV512" s="237"/>
      <c r="EW512" s="237"/>
      <c r="EX512" s="237"/>
      <c r="EY512" s="237"/>
      <c r="EZ512" s="237"/>
      <c r="FA512" s="237"/>
      <c r="FB512" s="237"/>
      <c r="FC512" s="237"/>
      <c r="FD512" s="237"/>
      <c r="FE512" s="237"/>
      <c r="FF512" s="237"/>
      <c r="FG512" s="237"/>
      <c r="FH512" s="237"/>
      <c r="FI512" s="237"/>
      <c r="FJ512" s="237"/>
      <c r="FK512" s="237"/>
      <c r="FL512" s="237"/>
      <c r="FM512" s="237"/>
      <c r="FN512" s="237"/>
      <c r="FO512" s="237"/>
      <c r="FP512" s="237"/>
      <c r="FQ512" s="237"/>
      <c r="FR512" s="237"/>
      <c r="FS512" s="237"/>
      <c r="FT512" s="237"/>
      <c r="FU512" s="237"/>
      <c r="FV512" s="237"/>
      <c r="FW512" s="237"/>
      <c r="FX512" s="237"/>
      <c r="FY512" s="237"/>
      <c r="FZ512" s="237"/>
      <c r="GA512" s="237"/>
      <c r="GB512" s="237"/>
      <c r="GC512" s="237"/>
      <c r="GD512" s="237"/>
      <c r="GE512" s="237"/>
      <c r="GF512" s="237"/>
      <c r="GG512" s="237"/>
      <c r="GH512" s="237"/>
      <c r="GI512" s="237"/>
      <c r="GJ512" s="237"/>
      <c r="GK512" s="237"/>
      <c r="GL512" s="237"/>
      <c r="GM512" s="237"/>
      <c r="GN512" s="237"/>
      <c r="GO512" s="237"/>
      <c r="GP512" s="237"/>
      <c r="GQ512" s="237"/>
    </row>
    <row r="513" spans="1:199" s="81" customFormat="1" ht="15" hidden="1">
      <c r="A513" s="126" t="s">
        <v>2508</v>
      </c>
      <c r="B513" s="247" t="s">
        <v>5828</v>
      </c>
      <c r="C513" s="242">
        <v>0</v>
      </c>
      <c r="D513" s="242">
        <v>0</v>
      </c>
      <c r="E513" s="242">
        <v>0</v>
      </c>
      <c r="F513" s="242">
        <v>0</v>
      </c>
      <c r="G513" s="242">
        <v>0</v>
      </c>
      <c r="H513" s="242">
        <v>0</v>
      </c>
      <c r="I513" s="242">
        <v>0</v>
      </c>
      <c r="J513" s="242">
        <v>0</v>
      </c>
      <c r="K513" s="242">
        <v>0</v>
      </c>
      <c r="L513" s="242">
        <v>0</v>
      </c>
      <c r="M513" s="242">
        <v>0</v>
      </c>
      <c r="N513" s="242">
        <v>0</v>
      </c>
      <c r="O513" s="242">
        <v>0</v>
      </c>
      <c r="P513" s="28"/>
      <c r="Q513" s="242">
        <f>SUM(D513:O513)</f>
        <v>0</v>
      </c>
      <c r="R513" s="242">
        <f>IF($R$19&lt;1,0,Q513/$R$19)</f>
        <v>0</v>
      </c>
      <c r="S513" s="243"/>
      <c r="T513" s="351">
        <f>IF(Q513=0,0,1)+IF(C513=0,0,1)+IF(D513=0,0,1)+IF(E513=0,0,1)+IF(F513=0,0,1)+IF(G513=0,0,1)+IF(H513=0,0,1)+IF(I513=0,0,1)+IF(J513=0,0,1)+IF(K513=0,0,1)+IF(L513=0,0,1)+IF(M513=0,0,1)+IF(N513=0,0,1)+IF(O513=0,0,1)</f>
        <v>0</v>
      </c>
      <c r="U513" s="237"/>
      <c r="V513" s="237"/>
      <c r="W513" s="237"/>
      <c r="X513" s="237"/>
      <c r="Y513" s="237"/>
      <c r="Z513" s="237"/>
      <c r="AA513" s="237"/>
      <c r="AB513" s="237"/>
      <c r="AC513" s="237"/>
      <c r="AD513" s="237"/>
      <c r="AE513" s="237"/>
      <c r="AF513" s="237"/>
      <c r="AG513" s="237"/>
      <c r="AH513" s="237"/>
      <c r="AI513" s="237"/>
      <c r="AJ513" s="237"/>
      <c r="AK513" s="237"/>
      <c r="AL513" s="237"/>
      <c r="AM513" s="237"/>
      <c r="AN513" s="237"/>
      <c r="AO513" s="237"/>
      <c r="AP513" s="237"/>
      <c r="AQ513" s="237"/>
      <c r="AR513" s="237"/>
      <c r="AS513" s="237"/>
      <c r="AT513" s="237"/>
      <c r="AU513" s="237"/>
      <c r="AV513" s="237"/>
      <c r="AW513" s="237"/>
      <c r="AX513" s="237"/>
      <c r="AY513" s="237"/>
      <c r="AZ513" s="237"/>
      <c r="BA513" s="237"/>
      <c r="BB513" s="237"/>
      <c r="BC513" s="237"/>
      <c r="BD513" s="237"/>
      <c r="BE513" s="237"/>
      <c r="BF513" s="237"/>
      <c r="BG513" s="237"/>
      <c r="BH513" s="237"/>
      <c r="BI513" s="237"/>
      <c r="BJ513" s="237"/>
      <c r="BK513" s="237"/>
      <c r="BL513" s="237"/>
      <c r="BM513" s="237"/>
      <c r="BN513" s="237"/>
      <c r="BO513" s="237"/>
      <c r="BP513" s="237"/>
      <c r="BQ513" s="237"/>
      <c r="BR513" s="237"/>
      <c r="BS513" s="237"/>
      <c r="BT513" s="237"/>
      <c r="BU513" s="237"/>
      <c r="BV513" s="237"/>
      <c r="BW513" s="237"/>
      <c r="BX513" s="237"/>
      <c r="BY513" s="237"/>
      <c r="BZ513" s="237"/>
      <c r="CA513" s="237"/>
      <c r="CB513" s="237"/>
      <c r="CC513" s="237"/>
      <c r="CD513" s="237"/>
      <c r="CE513" s="237"/>
      <c r="CF513" s="237"/>
      <c r="CG513" s="237"/>
      <c r="CH513" s="237"/>
      <c r="CI513" s="237"/>
      <c r="CJ513" s="237"/>
      <c r="CK513" s="237"/>
      <c r="CL513" s="237"/>
      <c r="CM513" s="237"/>
      <c r="CN513" s="237"/>
      <c r="CO513" s="237"/>
      <c r="CP513" s="237"/>
      <c r="CQ513" s="237"/>
      <c r="CR513" s="237"/>
      <c r="CS513" s="237"/>
      <c r="CT513" s="237"/>
      <c r="CU513" s="237"/>
      <c r="CV513" s="237"/>
      <c r="CW513" s="237"/>
      <c r="CX513" s="237"/>
      <c r="CY513" s="237"/>
      <c r="CZ513" s="237"/>
      <c r="DA513" s="237"/>
      <c r="DB513" s="237"/>
      <c r="DC513" s="237"/>
      <c r="DD513" s="237"/>
      <c r="DE513" s="237"/>
      <c r="DF513" s="237"/>
      <c r="DG513" s="237"/>
      <c r="DH513" s="237"/>
      <c r="DI513" s="237"/>
      <c r="DJ513" s="237"/>
      <c r="DK513" s="237"/>
      <c r="DL513" s="237"/>
      <c r="DM513" s="237"/>
      <c r="DN513" s="237"/>
      <c r="DO513" s="237"/>
      <c r="DP513" s="237"/>
      <c r="DQ513" s="237"/>
      <c r="DR513" s="237"/>
      <c r="DS513" s="237"/>
      <c r="DT513" s="237"/>
      <c r="DU513" s="237"/>
      <c r="DV513" s="237"/>
      <c r="DW513" s="237"/>
      <c r="DX513" s="237"/>
      <c r="DY513" s="237"/>
      <c r="DZ513" s="237"/>
      <c r="EA513" s="237"/>
      <c r="EB513" s="237"/>
      <c r="EC513" s="237"/>
      <c r="ED513" s="237"/>
      <c r="EE513" s="237"/>
      <c r="EF513" s="237"/>
      <c r="EG513" s="237"/>
      <c r="EH513" s="237"/>
      <c r="EI513" s="237"/>
      <c r="EJ513" s="237"/>
      <c r="EK513" s="237"/>
      <c r="EL513" s="237"/>
      <c r="EM513" s="237"/>
      <c r="EN513" s="237"/>
      <c r="EO513" s="237"/>
      <c r="EP513" s="237"/>
      <c r="EQ513" s="237"/>
      <c r="ER513" s="237"/>
      <c r="ES513" s="237"/>
      <c r="ET513" s="237"/>
      <c r="EU513" s="237"/>
      <c r="EV513" s="237"/>
      <c r="EW513" s="237"/>
      <c r="EX513" s="237"/>
      <c r="EY513" s="237"/>
      <c r="EZ513" s="237"/>
      <c r="FA513" s="237"/>
      <c r="FB513" s="237"/>
      <c r="FC513" s="237"/>
      <c r="FD513" s="237"/>
      <c r="FE513" s="237"/>
      <c r="FF513" s="237"/>
      <c r="FG513" s="237"/>
      <c r="FH513" s="237"/>
      <c r="FI513" s="237"/>
      <c r="FJ513" s="237"/>
      <c r="FK513" s="237"/>
      <c r="FL513" s="237"/>
      <c r="FM513" s="237"/>
      <c r="FN513" s="237"/>
      <c r="FO513" s="237"/>
      <c r="FP513" s="237"/>
      <c r="FQ513" s="237"/>
      <c r="FR513" s="237"/>
      <c r="FS513" s="237"/>
      <c r="FT513" s="237"/>
      <c r="FU513" s="237"/>
      <c r="FV513" s="237"/>
      <c r="FW513" s="237"/>
      <c r="FX513" s="237"/>
      <c r="FY513" s="237"/>
      <c r="FZ513" s="237"/>
      <c r="GA513" s="237"/>
      <c r="GB513" s="237"/>
      <c r="GC513" s="237"/>
      <c r="GD513" s="237"/>
      <c r="GE513" s="237"/>
      <c r="GF513" s="237"/>
      <c r="GG513" s="237"/>
      <c r="GH513" s="237"/>
      <c r="GI513" s="237"/>
      <c r="GJ513" s="237"/>
      <c r="GK513" s="237"/>
      <c r="GL513" s="237"/>
      <c r="GM513" s="237"/>
      <c r="GN513" s="237"/>
      <c r="GO513" s="237"/>
      <c r="GP513" s="237"/>
      <c r="GQ513" s="237"/>
    </row>
    <row r="514" spans="1:199" s="81" customFormat="1" ht="15" hidden="1">
      <c r="A514" s="126" t="s">
        <v>2509</v>
      </c>
      <c r="B514" s="247" t="s">
        <v>5829</v>
      </c>
      <c r="C514" s="242">
        <v>0</v>
      </c>
      <c r="D514" s="242">
        <v>0</v>
      </c>
      <c r="E514" s="242">
        <v>0</v>
      </c>
      <c r="F514" s="242">
        <v>0</v>
      </c>
      <c r="G514" s="242">
        <v>0</v>
      </c>
      <c r="H514" s="242">
        <v>0</v>
      </c>
      <c r="I514" s="242">
        <v>0</v>
      </c>
      <c r="J514" s="242">
        <v>0</v>
      </c>
      <c r="K514" s="242">
        <v>0</v>
      </c>
      <c r="L514" s="242">
        <v>0</v>
      </c>
      <c r="M514" s="242">
        <v>0</v>
      </c>
      <c r="N514" s="242">
        <v>0</v>
      </c>
      <c r="O514" s="242">
        <v>0</v>
      </c>
      <c r="P514" s="28"/>
      <c r="Q514" s="242">
        <f>SUM(D514:O514)</f>
        <v>0</v>
      </c>
      <c r="R514" s="242">
        <f>IF($R$19&lt;1,0,Q514/$R$19)</f>
        <v>0</v>
      </c>
      <c r="S514" s="243"/>
      <c r="T514" s="351">
        <f>IF(Q514=0,0,1)+IF(C514=0,0,1)+IF(D514=0,0,1)+IF(E514=0,0,1)+IF(F514=0,0,1)+IF(G514=0,0,1)+IF(H514=0,0,1)+IF(I514=0,0,1)+IF(J514=0,0,1)+IF(K514=0,0,1)+IF(L514=0,0,1)+IF(M514=0,0,1)+IF(N514=0,0,1)+IF(O514=0,0,1)</f>
        <v>0</v>
      </c>
      <c r="U514" s="237"/>
      <c r="V514" s="237"/>
      <c r="W514" s="237"/>
      <c r="X514" s="237"/>
      <c r="Y514" s="237"/>
      <c r="Z514" s="237"/>
      <c r="AA514" s="237"/>
      <c r="AB514" s="237"/>
      <c r="AC514" s="237"/>
      <c r="AD514" s="237"/>
      <c r="AE514" s="237"/>
      <c r="AF514" s="237"/>
      <c r="AG514" s="237"/>
      <c r="AH514" s="237"/>
      <c r="AI514" s="237"/>
      <c r="AJ514" s="237"/>
      <c r="AK514" s="237"/>
      <c r="AL514" s="237"/>
      <c r="AM514" s="237"/>
      <c r="AN514" s="237"/>
      <c r="AO514" s="237"/>
      <c r="AP514" s="237"/>
      <c r="AQ514" s="237"/>
      <c r="AR514" s="237"/>
      <c r="AS514" s="237"/>
      <c r="AT514" s="237"/>
      <c r="AU514" s="237"/>
      <c r="AV514" s="237"/>
      <c r="AW514" s="237"/>
      <c r="AX514" s="237"/>
      <c r="AY514" s="237"/>
      <c r="AZ514" s="237"/>
      <c r="BA514" s="237"/>
      <c r="BB514" s="237"/>
      <c r="BC514" s="237"/>
      <c r="BD514" s="237"/>
      <c r="BE514" s="237"/>
      <c r="BF514" s="237"/>
      <c r="BG514" s="237"/>
      <c r="BH514" s="237"/>
      <c r="BI514" s="237"/>
      <c r="BJ514" s="237"/>
      <c r="BK514" s="237"/>
      <c r="BL514" s="237"/>
      <c r="BM514" s="237"/>
      <c r="BN514" s="237"/>
      <c r="BO514" s="237"/>
      <c r="BP514" s="237"/>
      <c r="BQ514" s="237"/>
      <c r="BR514" s="237"/>
      <c r="BS514" s="237"/>
      <c r="BT514" s="237"/>
      <c r="BU514" s="237"/>
      <c r="BV514" s="237"/>
      <c r="BW514" s="237"/>
      <c r="BX514" s="237"/>
      <c r="BY514" s="237"/>
      <c r="BZ514" s="237"/>
      <c r="CA514" s="237"/>
      <c r="CB514" s="237"/>
      <c r="CC514" s="237"/>
      <c r="CD514" s="237"/>
      <c r="CE514" s="237"/>
      <c r="CF514" s="237"/>
      <c r="CG514" s="237"/>
      <c r="CH514" s="237"/>
      <c r="CI514" s="237"/>
      <c r="CJ514" s="237"/>
      <c r="CK514" s="237"/>
      <c r="CL514" s="237"/>
      <c r="CM514" s="237"/>
      <c r="CN514" s="237"/>
      <c r="CO514" s="237"/>
      <c r="CP514" s="237"/>
      <c r="CQ514" s="237"/>
      <c r="CR514" s="237"/>
      <c r="CS514" s="237"/>
      <c r="CT514" s="237"/>
      <c r="CU514" s="237"/>
      <c r="CV514" s="237"/>
      <c r="CW514" s="237"/>
      <c r="CX514" s="237"/>
      <c r="CY514" s="237"/>
      <c r="CZ514" s="237"/>
      <c r="DA514" s="237"/>
      <c r="DB514" s="237"/>
      <c r="DC514" s="237"/>
      <c r="DD514" s="237"/>
      <c r="DE514" s="237"/>
      <c r="DF514" s="237"/>
      <c r="DG514" s="237"/>
      <c r="DH514" s="237"/>
      <c r="DI514" s="237"/>
      <c r="DJ514" s="237"/>
      <c r="DK514" s="237"/>
      <c r="DL514" s="237"/>
      <c r="DM514" s="237"/>
      <c r="DN514" s="237"/>
      <c r="DO514" s="237"/>
      <c r="DP514" s="237"/>
      <c r="DQ514" s="237"/>
      <c r="DR514" s="237"/>
      <c r="DS514" s="237"/>
      <c r="DT514" s="237"/>
      <c r="DU514" s="237"/>
      <c r="DV514" s="237"/>
      <c r="DW514" s="237"/>
      <c r="DX514" s="237"/>
      <c r="DY514" s="237"/>
      <c r="DZ514" s="237"/>
      <c r="EA514" s="237"/>
      <c r="EB514" s="237"/>
      <c r="EC514" s="237"/>
      <c r="ED514" s="237"/>
      <c r="EE514" s="237"/>
      <c r="EF514" s="237"/>
      <c r="EG514" s="237"/>
      <c r="EH514" s="237"/>
      <c r="EI514" s="237"/>
      <c r="EJ514" s="237"/>
      <c r="EK514" s="237"/>
      <c r="EL514" s="237"/>
      <c r="EM514" s="237"/>
      <c r="EN514" s="237"/>
      <c r="EO514" s="237"/>
      <c r="EP514" s="237"/>
      <c r="EQ514" s="237"/>
      <c r="ER514" s="237"/>
      <c r="ES514" s="237"/>
      <c r="ET514" s="237"/>
      <c r="EU514" s="237"/>
      <c r="EV514" s="237"/>
      <c r="EW514" s="237"/>
      <c r="EX514" s="237"/>
      <c r="EY514" s="237"/>
      <c r="EZ514" s="237"/>
      <c r="FA514" s="237"/>
      <c r="FB514" s="237"/>
      <c r="FC514" s="237"/>
      <c r="FD514" s="237"/>
      <c r="FE514" s="237"/>
      <c r="FF514" s="237"/>
      <c r="FG514" s="237"/>
      <c r="FH514" s="237"/>
      <c r="FI514" s="237"/>
      <c r="FJ514" s="237"/>
      <c r="FK514" s="237"/>
      <c r="FL514" s="237"/>
      <c r="FM514" s="237"/>
      <c r="FN514" s="237"/>
      <c r="FO514" s="237"/>
      <c r="FP514" s="237"/>
      <c r="FQ514" s="237"/>
      <c r="FR514" s="237"/>
      <c r="FS514" s="237"/>
      <c r="FT514" s="237"/>
      <c r="FU514" s="237"/>
      <c r="FV514" s="237"/>
      <c r="FW514" s="237"/>
      <c r="FX514" s="237"/>
      <c r="FY514" s="237"/>
      <c r="FZ514" s="237"/>
      <c r="GA514" s="237"/>
      <c r="GB514" s="237"/>
      <c r="GC514" s="237"/>
      <c r="GD514" s="237"/>
      <c r="GE514" s="237"/>
      <c r="GF514" s="237"/>
      <c r="GG514" s="237"/>
      <c r="GH514" s="237"/>
      <c r="GI514" s="237"/>
      <c r="GJ514" s="237"/>
      <c r="GK514" s="237"/>
      <c r="GL514" s="237"/>
      <c r="GM514" s="237"/>
      <c r="GN514" s="237"/>
      <c r="GO514" s="237"/>
      <c r="GP514" s="237"/>
      <c r="GQ514" s="237"/>
    </row>
    <row r="515" spans="1:199" s="81" customFormat="1" ht="15" customHeight="1">
      <c r="A515" s="126" t="s">
        <v>2510</v>
      </c>
      <c r="B515" s="247" t="s">
        <v>5830</v>
      </c>
      <c r="C515" s="242">
        <v>0</v>
      </c>
      <c r="D515" s="242">
        <v>0</v>
      </c>
      <c r="E515" s="242">
        <v>0</v>
      </c>
      <c r="F515" s="242">
        <v>0</v>
      </c>
      <c r="G515" s="242">
        <v>0</v>
      </c>
      <c r="H515" s="242">
        <v>0</v>
      </c>
      <c r="I515" s="242">
        <v>0</v>
      </c>
      <c r="J515" s="242">
        <v>0</v>
      </c>
      <c r="K515" s="242">
        <v>0</v>
      </c>
      <c r="L515" s="242">
        <v>2275</v>
      </c>
      <c r="M515" s="242">
        <v>0</v>
      </c>
      <c r="N515" s="242">
        <v>285</v>
      </c>
      <c r="O515" s="242">
        <v>2275</v>
      </c>
      <c r="P515" s="28"/>
      <c r="Q515" s="242">
        <f>SUM(D515:O515)</f>
        <v>4835</v>
      </c>
      <c r="R515" s="242">
        <f>IF($R$19&lt;1,0,Q515/$R$19)</f>
        <v>16.6724137931034</v>
      </c>
      <c r="S515" s="243"/>
      <c r="T515" s="351">
        <f>IF(Q515=0,0,1)+IF(C515=0,0,1)+IF(D515=0,0,1)+IF(E515=0,0,1)+IF(F515=0,0,1)+IF(G515=0,0,1)+IF(H515=0,0,1)+IF(I515=0,0,1)+IF(J515=0,0,1)+IF(K515=0,0,1)+IF(L515=0,0,1)+IF(M515=0,0,1)+IF(N515=0,0,1)+IF(O515=0,0,1)</f>
        <v>4</v>
      </c>
      <c r="U515" s="237"/>
      <c r="V515" s="237"/>
      <c r="W515" s="237"/>
      <c r="X515" s="237"/>
      <c r="Y515" s="237"/>
      <c r="Z515" s="237"/>
      <c r="AA515" s="237"/>
      <c r="AB515" s="237"/>
      <c r="AC515" s="237"/>
      <c r="AD515" s="237"/>
      <c r="AE515" s="237"/>
      <c r="AF515" s="237"/>
      <c r="AG515" s="237"/>
      <c r="AH515" s="237"/>
      <c r="AI515" s="237"/>
      <c r="AJ515" s="237"/>
      <c r="AK515" s="237"/>
      <c r="AL515" s="237"/>
      <c r="AM515" s="237"/>
      <c r="AN515" s="237"/>
      <c r="AO515" s="237"/>
      <c r="AP515" s="237"/>
      <c r="AQ515" s="237"/>
      <c r="AR515" s="237"/>
      <c r="AS515" s="237"/>
      <c r="AT515" s="237"/>
      <c r="AU515" s="237"/>
      <c r="AV515" s="237"/>
      <c r="AW515" s="237"/>
      <c r="AX515" s="237"/>
      <c r="AY515" s="237"/>
      <c r="AZ515" s="237"/>
      <c r="BA515" s="237"/>
      <c r="BB515" s="237"/>
      <c r="BC515" s="237"/>
      <c r="BD515" s="237"/>
      <c r="BE515" s="237"/>
      <c r="BF515" s="237"/>
      <c r="BG515" s="237"/>
      <c r="BH515" s="237"/>
      <c r="BI515" s="237"/>
      <c r="BJ515" s="237"/>
      <c r="BK515" s="237"/>
      <c r="BL515" s="237"/>
      <c r="BM515" s="237"/>
      <c r="BN515" s="237"/>
      <c r="BO515" s="237"/>
      <c r="BP515" s="237"/>
      <c r="BQ515" s="237"/>
      <c r="BR515" s="237"/>
      <c r="BS515" s="237"/>
      <c r="BT515" s="237"/>
      <c r="BU515" s="237"/>
      <c r="BV515" s="237"/>
      <c r="BW515" s="237"/>
      <c r="BX515" s="237"/>
      <c r="BY515" s="237"/>
      <c r="BZ515" s="237"/>
      <c r="CA515" s="237"/>
      <c r="CB515" s="237"/>
      <c r="CC515" s="237"/>
      <c r="CD515" s="237"/>
      <c r="CE515" s="237"/>
      <c r="CF515" s="237"/>
      <c r="CG515" s="237"/>
      <c r="CH515" s="237"/>
      <c r="CI515" s="237"/>
      <c r="CJ515" s="237"/>
      <c r="CK515" s="237"/>
      <c r="CL515" s="237"/>
      <c r="CM515" s="237"/>
      <c r="CN515" s="237"/>
      <c r="CO515" s="237"/>
      <c r="CP515" s="237"/>
      <c r="CQ515" s="237"/>
      <c r="CR515" s="237"/>
      <c r="CS515" s="237"/>
      <c r="CT515" s="237"/>
      <c r="CU515" s="237"/>
      <c r="CV515" s="237"/>
      <c r="CW515" s="237"/>
      <c r="CX515" s="237"/>
      <c r="CY515" s="237"/>
      <c r="CZ515" s="237"/>
      <c r="DA515" s="237"/>
      <c r="DB515" s="237"/>
      <c r="DC515" s="237"/>
      <c r="DD515" s="237"/>
      <c r="DE515" s="237"/>
      <c r="DF515" s="237"/>
      <c r="DG515" s="237"/>
      <c r="DH515" s="237"/>
      <c r="DI515" s="237"/>
      <c r="DJ515" s="237"/>
      <c r="DK515" s="237"/>
      <c r="DL515" s="237"/>
      <c r="DM515" s="237"/>
      <c r="DN515" s="237"/>
      <c r="DO515" s="237"/>
      <c r="DP515" s="237"/>
      <c r="DQ515" s="237"/>
      <c r="DR515" s="237"/>
      <c r="DS515" s="237"/>
      <c r="DT515" s="237"/>
      <c r="DU515" s="237"/>
      <c r="DV515" s="237"/>
      <c r="DW515" s="237"/>
      <c r="DX515" s="237"/>
      <c r="DY515" s="237"/>
      <c r="DZ515" s="237"/>
      <c r="EA515" s="237"/>
      <c r="EB515" s="237"/>
      <c r="EC515" s="237"/>
      <c r="ED515" s="237"/>
      <c r="EE515" s="237"/>
      <c r="EF515" s="237"/>
      <c r="EG515" s="237"/>
      <c r="EH515" s="237"/>
      <c r="EI515" s="237"/>
      <c r="EJ515" s="237"/>
      <c r="EK515" s="237"/>
      <c r="EL515" s="237"/>
      <c r="EM515" s="237"/>
      <c r="EN515" s="237"/>
      <c r="EO515" s="237"/>
      <c r="EP515" s="237"/>
      <c r="EQ515" s="237"/>
      <c r="ER515" s="237"/>
      <c r="ES515" s="237"/>
      <c r="ET515" s="237"/>
      <c r="EU515" s="237"/>
      <c r="EV515" s="237"/>
      <c r="EW515" s="237"/>
      <c r="EX515" s="237"/>
      <c r="EY515" s="237"/>
      <c r="EZ515" s="237"/>
      <c r="FA515" s="237"/>
      <c r="FB515" s="237"/>
      <c r="FC515" s="237"/>
      <c r="FD515" s="237"/>
      <c r="FE515" s="237"/>
      <c r="FF515" s="237"/>
      <c r="FG515" s="237"/>
      <c r="FH515" s="237"/>
      <c r="FI515" s="237"/>
      <c r="FJ515" s="237"/>
      <c r="FK515" s="237"/>
      <c r="FL515" s="237"/>
      <c r="FM515" s="237"/>
      <c r="FN515" s="237"/>
      <c r="FO515" s="237"/>
      <c r="FP515" s="237"/>
      <c r="FQ515" s="237"/>
      <c r="FR515" s="237"/>
      <c r="FS515" s="237"/>
      <c r="FT515" s="237"/>
      <c r="FU515" s="237"/>
      <c r="FV515" s="237"/>
      <c r="FW515" s="237"/>
      <c r="FX515" s="237"/>
      <c r="FY515" s="237"/>
      <c r="FZ515" s="237"/>
      <c r="GA515" s="237"/>
      <c r="GB515" s="237"/>
      <c r="GC515" s="237"/>
      <c r="GD515" s="237"/>
      <c r="GE515" s="237"/>
      <c r="GF515" s="237"/>
      <c r="GG515" s="237"/>
      <c r="GH515" s="237"/>
      <c r="GI515" s="237"/>
      <c r="GJ515" s="237"/>
      <c r="GK515" s="237"/>
      <c r="GL515" s="237"/>
      <c r="GM515" s="237"/>
      <c r="GN515" s="237"/>
      <c r="GO515" s="237"/>
      <c r="GP515" s="237"/>
      <c r="GQ515" s="237"/>
    </row>
    <row r="516" spans="1:199" s="81" customFormat="1" ht="15" hidden="1">
      <c r="A516" s="126" t="s">
        <v>2511</v>
      </c>
      <c r="B516" s="247" t="s">
        <v>5831</v>
      </c>
      <c r="C516" s="242">
        <v>0</v>
      </c>
      <c r="D516" s="242">
        <v>0</v>
      </c>
      <c r="E516" s="242">
        <v>0</v>
      </c>
      <c r="F516" s="242">
        <v>0</v>
      </c>
      <c r="G516" s="242">
        <v>0</v>
      </c>
      <c r="H516" s="242">
        <v>0</v>
      </c>
      <c r="I516" s="242">
        <v>0</v>
      </c>
      <c r="J516" s="242">
        <v>0</v>
      </c>
      <c r="K516" s="242">
        <v>0</v>
      </c>
      <c r="L516" s="242">
        <v>0</v>
      </c>
      <c r="M516" s="242">
        <v>0</v>
      </c>
      <c r="N516" s="242">
        <v>0</v>
      </c>
      <c r="O516" s="242">
        <v>0</v>
      </c>
      <c r="P516" s="28"/>
      <c r="Q516" s="242">
        <f>SUM(D516:O516)</f>
        <v>0</v>
      </c>
      <c r="R516" s="242">
        <f>IF($R$19&lt;1,0,Q516/$R$19)</f>
        <v>0</v>
      </c>
      <c r="S516" s="243"/>
      <c r="T516" s="351">
        <f>IF(Q516=0,0,1)+IF(C516=0,0,1)+IF(D516=0,0,1)+IF(E516=0,0,1)+IF(F516=0,0,1)+IF(G516=0,0,1)+IF(H516=0,0,1)+IF(I516=0,0,1)+IF(J516=0,0,1)+IF(K516=0,0,1)+IF(L516=0,0,1)+IF(M516=0,0,1)+IF(N516=0,0,1)+IF(O516=0,0,1)</f>
        <v>0</v>
      </c>
      <c r="U516" s="237"/>
      <c r="V516" s="237"/>
      <c r="W516" s="237"/>
      <c r="X516" s="237"/>
      <c r="Y516" s="237"/>
      <c r="Z516" s="237"/>
      <c r="AA516" s="237"/>
      <c r="AB516" s="237"/>
      <c r="AC516" s="237"/>
      <c r="AD516" s="237"/>
      <c r="AE516" s="237"/>
      <c r="AF516" s="237"/>
      <c r="AG516" s="237"/>
      <c r="AH516" s="237"/>
      <c r="AI516" s="237"/>
      <c r="AJ516" s="237"/>
      <c r="AK516" s="237"/>
      <c r="AL516" s="237"/>
      <c r="AM516" s="237"/>
      <c r="AN516" s="237"/>
      <c r="AO516" s="237"/>
      <c r="AP516" s="237"/>
      <c r="AQ516" s="237"/>
      <c r="AR516" s="237"/>
      <c r="AS516" s="237"/>
      <c r="AT516" s="237"/>
      <c r="AU516" s="237"/>
      <c r="AV516" s="237"/>
      <c r="AW516" s="237"/>
      <c r="AX516" s="237"/>
      <c r="AY516" s="237"/>
      <c r="AZ516" s="237"/>
      <c r="BA516" s="237"/>
      <c r="BB516" s="237"/>
      <c r="BC516" s="237"/>
      <c r="BD516" s="237"/>
      <c r="BE516" s="237"/>
      <c r="BF516" s="237"/>
      <c r="BG516" s="237"/>
      <c r="BH516" s="237"/>
      <c r="BI516" s="237"/>
      <c r="BJ516" s="237"/>
      <c r="BK516" s="237"/>
      <c r="BL516" s="237"/>
      <c r="BM516" s="237"/>
      <c r="BN516" s="237"/>
      <c r="BO516" s="237"/>
      <c r="BP516" s="237"/>
      <c r="BQ516" s="237"/>
      <c r="BR516" s="237"/>
      <c r="BS516" s="237"/>
      <c r="BT516" s="237"/>
      <c r="BU516" s="237"/>
      <c r="BV516" s="237"/>
      <c r="BW516" s="237"/>
      <c r="BX516" s="237"/>
      <c r="BY516" s="237"/>
      <c r="BZ516" s="237"/>
      <c r="CA516" s="237"/>
      <c r="CB516" s="237"/>
      <c r="CC516" s="237"/>
      <c r="CD516" s="237"/>
      <c r="CE516" s="237"/>
      <c r="CF516" s="237"/>
      <c r="CG516" s="237"/>
      <c r="CH516" s="237"/>
      <c r="CI516" s="237"/>
      <c r="CJ516" s="237"/>
      <c r="CK516" s="237"/>
      <c r="CL516" s="237"/>
      <c r="CM516" s="237"/>
      <c r="CN516" s="237"/>
      <c r="CO516" s="237"/>
      <c r="CP516" s="237"/>
      <c r="CQ516" s="237"/>
      <c r="CR516" s="237"/>
      <c r="CS516" s="237"/>
      <c r="CT516" s="237"/>
      <c r="CU516" s="237"/>
      <c r="CV516" s="237"/>
      <c r="CW516" s="237"/>
      <c r="CX516" s="237"/>
      <c r="CY516" s="237"/>
      <c r="CZ516" s="237"/>
      <c r="DA516" s="237"/>
      <c r="DB516" s="237"/>
      <c r="DC516" s="237"/>
      <c r="DD516" s="237"/>
      <c r="DE516" s="237"/>
      <c r="DF516" s="237"/>
      <c r="DG516" s="237"/>
      <c r="DH516" s="237"/>
      <c r="DI516" s="237"/>
      <c r="DJ516" s="237"/>
      <c r="DK516" s="237"/>
      <c r="DL516" s="237"/>
      <c r="DM516" s="237"/>
      <c r="DN516" s="237"/>
      <c r="DO516" s="237"/>
      <c r="DP516" s="237"/>
      <c r="DQ516" s="237"/>
      <c r="DR516" s="237"/>
      <c r="DS516" s="237"/>
      <c r="DT516" s="237"/>
      <c r="DU516" s="237"/>
      <c r="DV516" s="237"/>
      <c r="DW516" s="237"/>
      <c r="DX516" s="237"/>
      <c r="DY516" s="237"/>
      <c r="DZ516" s="237"/>
      <c r="EA516" s="237"/>
      <c r="EB516" s="237"/>
      <c r="EC516" s="237"/>
      <c r="ED516" s="237"/>
      <c r="EE516" s="237"/>
      <c r="EF516" s="237"/>
      <c r="EG516" s="237"/>
      <c r="EH516" s="237"/>
      <c r="EI516" s="237"/>
      <c r="EJ516" s="237"/>
      <c r="EK516" s="237"/>
      <c r="EL516" s="237"/>
      <c r="EM516" s="237"/>
      <c r="EN516" s="237"/>
      <c r="EO516" s="237"/>
      <c r="EP516" s="237"/>
      <c r="EQ516" s="237"/>
      <c r="ER516" s="237"/>
      <c r="ES516" s="237"/>
      <c r="ET516" s="237"/>
      <c r="EU516" s="237"/>
      <c r="EV516" s="237"/>
      <c r="EW516" s="237"/>
      <c r="EX516" s="237"/>
      <c r="EY516" s="237"/>
      <c r="EZ516" s="237"/>
      <c r="FA516" s="237"/>
      <c r="FB516" s="237"/>
      <c r="FC516" s="237"/>
      <c r="FD516" s="237"/>
      <c r="FE516" s="237"/>
      <c r="FF516" s="237"/>
      <c r="FG516" s="237"/>
      <c r="FH516" s="237"/>
      <c r="FI516" s="237"/>
      <c r="FJ516" s="237"/>
      <c r="FK516" s="237"/>
      <c r="FL516" s="237"/>
      <c r="FM516" s="237"/>
      <c r="FN516" s="237"/>
      <c r="FO516" s="237"/>
      <c r="FP516" s="237"/>
      <c r="FQ516" s="237"/>
      <c r="FR516" s="237"/>
      <c r="FS516" s="237"/>
      <c r="FT516" s="237"/>
      <c r="FU516" s="237"/>
      <c r="FV516" s="237"/>
      <c r="FW516" s="237"/>
      <c r="FX516" s="237"/>
      <c r="FY516" s="237"/>
      <c r="FZ516" s="237"/>
      <c r="GA516" s="237"/>
      <c r="GB516" s="237"/>
      <c r="GC516" s="237"/>
      <c r="GD516" s="237"/>
      <c r="GE516" s="237"/>
      <c r="GF516" s="237"/>
      <c r="GG516" s="237"/>
      <c r="GH516" s="237"/>
      <c r="GI516" s="237"/>
      <c r="GJ516" s="237"/>
      <c r="GK516" s="237"/>
      <c r="GL516" s="237"/>
      <c r="GM516" s="237"/>
      <c r="GN516" s="237"/>
      <c r="GO516" s="237"/>
      <c r="GP516" s="237"/>
      <c r="GQ516" s="237"/>
    </row>
    <row r="517" spans="1:199" s="81" customFormat="1" ht="15" hidden="1">
      <c r="A517" s="126" t="s">
        <v>2512</v>
      </c>
      <c r="B517" s="247" t="s">
        <v>5832</v>
      </c>
      <c r="C517" s="242">
        <v>0</v>
      </c>
      <c r="D517" s="242">
        <v>0</v>
      </c>
      <c r="E517" s="242">
        <v>0</v>
      </c>
      <c r="F517" s="242">
        <v>0</v>
      </c>
      <c r="G517" s="242">
        <v>0</v>
      </c>
      <c r="H517" s="242">
        <v>0</v>
      </c>
      <c r="I517" s="242">
        <v>0</v>
      </c>
      <c r="J517" s="242">
        <v>0</v>
      </c>
      <c r="K517" s="242">
        <v>0</v>
      </c>
      <c r="L517" s="242">
        <v>0</v>
      </c>
      <c r="M517" s="242">
        <v>0</v>
      </c>
      <c r="N517" s="242">
        <v>0</v>
      </c>
      <c r="O517" s="242">
        <v>0</v>
      </c>
      <c r="P517" s="28"/>
      <c r="Q517" s="242">
        <f>SUM(D517:O517)</f>
        <v>0</v>
      </c>
      <c r="R517" s="242">
        <f>IF($R$19&lt;1,0,Q517/$R$19)</f>
        <v>0</v>
      </c>
      <c r="S517" s="243"/>
      <c r="T517" s="351">
        <f>IF(Q517=0,0,1)+IF(C517=0,0,1)+IF(D517=0,0,1)+IF(E517=0,0,1)+IF(F517=0,0,1)+IF(G517=0,0,1)+IF(H517=0,0,1)+IF(I517=0,0,1)+IF(J517=0,0,1)+IF(K517=0,0,1)+IF(L517=0,0,1)+IF(M517=0,0,1)+IF(N517=0,0,1)+IF(O517=0,0,1)</f>
        <v>0</v>
      </c>
      <c r="U517" s="237"/>
      <c r="V517" s="237"/>
      <c r="W517" s="237"/>
      <c r="X517" s="237"/>
      <c r="Y517" s="237"/>
      <c r="Z517" s="237"/>
      <c r="AA517" s="237"/>
      <c r="AB517" s="237"/>
      <c r="AC517" s="237"/>
      <c r="AD517" s="237"/>
      <c r="AE517" s="237"/>
      <c r="AF517" s="237"/>
      <c r="AG517" s="237"/>
      <c r="AH517" s="237"/>
      <c r="AI517" s="237"/>
      <c r="AJ517" s="237"/>
      <c r="AK517" s="237"/>
      <c r="AL517" s="237"/>
      <c r="AM517" s="237"/>
      <c r="AN517" s="237"/>
      <c r="AO517" s="237"/>
      <c r="AP517" s="237"/>
      <c r="AQ517" s="237"/>
      <c r="AR517" s="237"/>
      <c r="AS517" s="237"/>
      <c r="AT517" s="237"/>
      <c r="AU517" s="237"/>
      <c r="AV517" s="237"/>
      <c r="AW517" s="237"/>
      <c r="AX517" s="237"/>
      <c r="AY517" s="237"/>
      <c r="AZ517" s="237"/>
      <c r="BA517" s="237"/>
      <c r="BB517" s="237"/>
      <c r="BC517" s="237"/>
      <c r="BD517" s="237"/>
      <c r="BE517" s="237"/>
      <c r="BF517" s="237"/>
      <c r="BG517" s="237"/>
      <c r="BH517" s="237"/>
      <c r="BI517" s="237"/>
      <c r="BJ517" s="237"/>
      <c r="BK517" s="237"/>
      <c r="BL517" s="237"/>
      <c r="BM517" s="237"/>
      <c r="BN517" s="237"/>
      <c r="BO517" s="237"/>
      <c r="BP517" s="237"/>
      <c r="BQ517" s="237"/>
      <c r="BR517" s="237"/>
      <c r="BS517" s="237"/>
      <c r="BT517" s="237"/>
      <c r="BU517" s="237"/>
      <c r="BV517" s="237"/>
      <c r="BW517" s="237"/>
      <c r="BX517" s="237"/>
      <c r="BY517" s="237"/>
      <c r="BZ517" s="237"/>
      <c r="CA517" s="237"/>
      <c r="CB517" s="237"/>
      <c r="CC517" s="237"/>
      <c r="CD517" s="237"/>
      <c r="CE517" s="237"/>
      <c r="CF517" s="237"/>
      <c r="CG517" s="237"/>
      <c r="CH517" s="237"/>
      <c r="CI517" s="237"/>
      <c r="CJ517" s="237"/>
      <c r="CK517" s="237"/>
      <c r="CL517" s="237"/>
      <c r="CM517" s="237"/>
      <c r="CN517" s="237"/>
      <c r="CO517" s="237"/>
      <c r="CP517" s="237"/>
      <c r="CQ517" s="237"/>
      <c r="CR517" s="237"/>
      <c r="CS517" s="237"/>
      <c r="CT517" s="237"/>
      <c r="CU517" s="237"/>
      <c r="CV517" s="237"/>
      <c r="CW517" s="237"/>
      <c r="CX517" s="237"/>
      <c r="CY517" s="237"/>
      <c r="CZ517" s="237"/>
      <c r="DA517" s="237"/>
      <c r="DB517" s="237"/>
      <c r="DC517" s="237"/>
      <c r="DD517" s="237"/>
      <c r="DE517" s="237"/>
      <c r="DF517" s="237"/>
      <c r="DG517" s="237"/>
      <c r="DH517" s="237"/>
      <c r="DI517" s="237"/>
      <c r="DJ517" s="237"/>
      <c r="DK517" s="237"/>
      <c r="DL517" s="237"/>
      <c r="DM517" s="237"/>
      <c r="DN517" s="237"/>
      <c r="DO517" s="237"/>
      <c r="DP517" s="237"/>
      <c r="DQ517" s="237"/>
      <c r="DR517" s="237"/>
      <c r="DS517" s="237"/>
      <c r="DT517" s="237"/>
      <c r="DU517" s="237"/>
      <c r="DV517" s="237"/>
      <c r="DW517" s="237"/>
      <c r="DX517" s="237"/>
      <c r="DY517" s="237"/>
      <c r="DZ517" s="237"/>
      <c r="EA517" s="237"/>
      <c r="EB517" s="237"/>
      <c r="EC517" s="237"/>
      <c r="ED517" s="237"/>
      <c r="EE517" s="237"/>
      <c r="EF517" s="237"/>
      <c r="EG517" s="237"/>
      <c r="EH517" s="237"/>
      <c r="EI517" s="237"/>
      <c r="EJ517" s="237"/>
      <c r="EK517" s="237"/>
      <c r="EL517" s="237"/>
      <c r="EM517" s="237"/>
      <c r="EN517" s="237"/>
      <c r="EO517" s="237"/>
      <c r="EP517" s="237"/>
      <c r="EQ517" s="237"/>
      <c r="ER517" s="237"/>
      <c r="ES517" s="237"/>
      <c r="ET517" s="237"/>
      <c r="EU517" s="237"/>
      <c r="EV517" s="237"/>
      <c r="EW517" s="237"/>
      <c r="EX517" s="237"/>
      <c r="EY517" s="237"/>
      <c r="EZ517" s="237"/>
      <c r="FA517" s="237"/>
      <c r="FB517" s="237"/>
      <c r="FC517" s="237"/>
      <c r="FD517" s="237"/>
      <c r="FE517" s="237"/>
      <c r="FF517" s="237"/>
      <c r="FG517" s="237"/>
      <c r="FH517" s="237"/>
      <c r="FI517" s="237"/>
      <c r="FJ517" s="237"/>
      <c r="FK517" s="237"/>
      <c r="FL517" s="237"/>
      <c r="FM517" s="237"/>
      <c r="FN517" s="237"/>
      <c r="FO517" s="237"/>
      <c r="FP517" s="237"/>
      <c r="FQ517" s="237"/>
      <c r="FR517" s="237"/>
      <c r="FS517" s="237"/>
      <c r="FT517" s="237"/>
      <c r="FU517" s="237"/>
      <c r="FV517" s="237"/>
      <c r="FW517" s="237"/>
      <c r="FX517" s="237"/>
      <c r="FY517" s="237"/>
      <c r="FZ517" s="237"/>
      <c r="GA517" s="237"/>
      <c r="GB517" s="237"/>
      <c r="GC517" s="237"/>
      <c r="GD517" s="237"/>
      <c r="GE517" s="237"/>
      <c r="GF517" s="237"/>
      <c r="GG517" s="237"/>
      <c r="GH517" s="237"/>
      <c r="GI517" s="237"/>
      <c r="GJ517" s="237"/>
      <c r="GK517" s="237"/>
      <c r="GL517" s="237"/>
      <c r="GM517" s="237"/>
      <c r="GN517" s="237"/>
      <c r="GO517" s="237"/>
      <c r="GP517" s="237"/>
      <c r="GQ517" s="237"/>
    </row>
    <row r="518" spans="1:199" s="81" customFormat="1" ht="15" hidden="1">
      <c r="A518" s="126" t="s">
        <v>2513</v>
      </c>
      <c r="B518" s="247" t="s">
        <v>5833</v>
      </c>
      <c r="C518" s="242">
        <v>0</v>
      </c>
      <c r="D518" s="242">
        <v>0</v>
      </c>
      <c r="E518" s="242">
        <v>0</v>
      </c>
      <c r="F518" s="242">
        <v>0</v>
      </c>
      <c r="G518" s="242">
        <v>0</v>
      </c>
      <c r="H518" s="242">
        <v>0</v>
      </c>
      <c r="I518" s="242">
        <v>0</v>
      </c>
      <c r="J518" s="242">
        <v>0</v>
      </c>
      <c r="K518" s="242">
        <v>0</v>
      </c>
      <c r="L518" s="242">
        <v>0</v>
      </c>
      <c r="M518" s="242">
        <v>0</v>
      </c>
      <c r="N518" s="242">
        <v>0</v>
      </c>
      <c r="O518" s="242">
        <v>0</v>
      </c>
      <c r="P518" s="28"/>
      <c r="Q518" s="242">
        <f>SUM(D518:O518)</f>
        <v>0</v>
      </c>
      <c r="R518" s="242">
        <f>IF($R$19&lt;1,0,Q518/$R$19)</f>
        <v>0</v>
      </c>
      <c r="S518" s="243"/>
      <c r="T518" s="351">
        <f>IF(Q518=0,0,1)+IF(C518=0,0,1)+IF(D518=0,0,1)+IF(E518=0,0,1)+IF(F518=0,0,1)+IF(G518=0,0,1)+IF(H518=0,0,1)+IF(I518=0,0,1)+IF(J518=0,0,1)+IF(K518=0,0,1)+IF(L518=0,0,1)+IF(M518=0,0,1)+IF(N518=0,0,1)+IF(O518=0,0,1)</f>
        <v>0</v>
      </c>
      <c r="U518" s="237"/>
      <c r="V518" s="237"/>
      <c r="W518" s="237"/>
      <c r="X518" s="237"/>
      <c r="Y518" s="237"/>
      <c r="Z518" s="237"/>
      <c r="AA518" s="237"/>
      <c r="AB518" s="237"/>
      <c r="AC518" s="237"/>
      <c r="AD518" s="237"/>
      <c r="AE518" s="237"/>
      <c r="AF518" s="237"/>
      <c r="AG518" s="237"/>
      <c r="AH518" s="237"/>
      <c r="AI518" s="237"/>
      <c r="AJ518" s="237"/>
      <c r="AK518" s="237"/>
      <c r="AL518" s="237"/>
      <c r="AM518" s="237"/>
      <c r="AN518" s="237"/>
      <c r="AO518" s="237"/>
      <c r="AP518" s="237"/>
      <c r="AQ518" s="237"/>
      <c r="AR518" s="237"/>
      <c r="AS518" s="237"/>
      <c r="AT518" s="237"/>
      <c r="AU518" s="237"/>
      <c r="AV518" s="237"/>
      <c r="AW518" s="237"/>
      <c r="AX518" s="237"/>
      <c r="AY518" s="237"/>
      <c r="AZ518" s="237"/>
      <c r="BA518" s="237"/>
      <c r="BB518" s="237"/>
      <c r="BC518" s="237"/>
      <c r="BD518" s="237"/>
      <c r="BE518" s="237"/>
      <c r="BF518" s="237"/>
      <c r="BG518" s="237"/>
      <c r="BH518" s="237"/>
      <c r="BI518" s="237"/>
      <c r="BJ518" s="237"/>
      <c r="BK518" s="237"/>
      <c r="BL518" s="237"/>
      <c r="BM518" s="237"/>
      <c r="BN518" s="237"/>
      <c r="BO518" s="237"/>
      <c r="BP518" s="237"/>
      <c r="BQ518" s="237"/>
      <c r="BR518" s="237"/>
      <c r="BS518" s="237"/>
      <c r="BT518" s="237"/>
      <c r="BU518" s="237"/>
      <c r="BV518" s="237"/>
      <c r="BW518" s="237"/>
      <c r="BX518" s="237"/>
      <c r="BY518" s="237"/>
      <c r="BZ518" s="237"/>
      <c r="CA518" s="237"/>
      <c r="CB518" s="237"/>
      <c r="CC518" s="237"/>
      <c r="CD518" s="237"/>
      <c r="CE518" s="237"/>
      <c r="CF518" s="237"/>
      <c r="CG518" s="237"/>
      <c r="CH518" s="237"/>
      <c r="CI518" s="237"/>
      <c r="CJ518" s="237"/>
      <c r="CK518" s="237"/>
      <c r="CL518" s="237"/>
      <c r="CM518" s="237"/>
      <c r="CN518" s="237"/>
      <c r="CO518" s="237"/>
      <c r="CP518" s="237"/>
      <c r="CQ518" s="237"/>
      <c r="CR518" s="237"/>
      <c r="CS518" s="237"/>
      <c r="CT518" s="237"/>
      <c r="CU518" s="237"/>
      <c r="CV518" s="237"/>
      <c r="CW518" s="237"/>
      <c r="CX518" s="237"/>
      <c r="CY518" s="237"/>
      <c r="CZ518" s="237"/>
      <c r="DA518" s="237"/>
      <c r="DB518" s="237"/>
      <c r="DC518" s="237"/>
      <c r="DD518" s="237"/>
      <c r="DE518" s="237"/>
      <c r="DF518" s="237"/>
      <c r="DG518" s="237"/>
      <c r="DH518" s="237"/>
      <c r="DI518" s="237"/>
      <c r="DJ518" s="237"/>
      <c r="DK518" s="237"/>
      <c r="DL518" s="237"/>
      <c r="DM518" s="237"/>
      <c r="DN518" s="237"/>
      <c r="DO518" s="237"/>
      <c r="DP518" s="237"/>
      <c r="DQ518" s="237"/>
      <c r="DR518" s="237"/>
      <c r="DS518" s="237"/>
      <c r="DT518" s="237"/>
      <c r="DU518" s="237"/>
      <c r="DV518" s="237"/>
      <c r="DW518" s="237"/>
      <c r="DX518" s="237"/>
      <c r="DY518" s="237"/>
      <c r="DZ518" s="237"/>
      <c r="EA518" s="237"/>
      <c r="EB518" s="237"/>
      <c r="EC518" s="237"/>
      <c r="ED518" s="237"/>
      <c r="EE518" s="237"/>
      <c r="EF518" s="237"/>
      <c r="EG518" s="237"/>
      <c r="EH518" s="237"/>
      <c r="EI518" s="237"/>
      <c r="EJ518" s="237"/>
      <c r="EK518" s="237"/>
      <c r="EL518" s="237"/>
      <c r="EM518" s="237"/>
      <c r="EN518" s="237"/>
      <c r="EO518" s="237"/>
      <c r="EP518" s="237"/>
      <c r="EQ518" s="237"/>
      <c r="ER518" s="237"/>
      <c r="ES518" s="237"/>
      <c r="ET518" s="237"/>
      <c r="EU518" s="237"/>
      <c r="EV518" s="237"/>
      <c r="EW518" s="237"/>
      <c r="EX518" s="237"/>
      <c r="EY518" s="237"/>
      <c r="EZ518" s="237"/>
      <c r="FA518" s="237"/>
      <c r="FB518" s="237"/>
      <c r="FC518" s="237"/>
      <c r="FD518" s="237"/>
      <c r="FE518" s="237"/>
      <c r="FF518" s="237"/>
      <c r="FG518" s="237"/>
      <c r="FH518" s="237"/>
      <c r="FI518" s="237"/>
      <c r="FJ518" s="237"/>
      <c r="FK518" s="237"/>
      <c r="FL518" s="237"/>
      <c r="FM518" s="237"/>
      <c r="FN518" s="237"/>
      <c r="FO518" s="237"/>
      <c r="FP518" s="237"/>
      <c r="FQ518" s="237"/>
      <c r="FR518" s="237"/>
      <c r="FS518" s="237"/>
      <c r="FT518" s="237"/>
      <c r="FU518" s="237"/>
      <c r="FV518" s="237"/>
      <c r="FW518" s="237"/>
      <c r="FX518" s="237"/>
      <c r="FY518" s="237"/>
      <c r="FZ518" s="237"/>
      <c r="GA518" s="237"/>
      <c r="GB518" s="237"/>
      <c r="GC518" s="237"/>
      <c r="GD518" s="237"/>
      <c r="GE518" s="237"/>
      <c r="GF518" s="237"/>
      <c r="GG518" s="237"/>
      <c r="GH518" s="237"/>
      <c r="GI518" s="237"/>
      <c r="GJ518" s="237"/>
      <c r="GK518" s="237"/>
      <c r="GL518" s="237"/>
      <c r="GM518" s="237"/>
      <c r="GN518" s="237"/>
      <c r="GO518" s="237"/>
      <c r="GP518" s="237"/>
      <c r="GQ518" s="237"/>
    </row>
    <row r="519" spans="1:199" s="81" customFormat="1" ht="15" hidden="1">
      <c r="A519" s="126" t="s">
        <v>2514</v>
      </c>
      <c r="B519" s="247" t="s">
        <v>5834</v>
      </c>
      <c r="C519" s="242">
        <v>0</v>
      </c>
      <c r="D519" s="242">
        <v>0</v>
      </c>
      <c r="E519" s="242">
        <v>0</v>
      </c>
      <c r="F519" s="242">
        <v>0</v>
      </c>
      <c r="G519" s="242">
        <v>0</v>
      </c>
      <c r="H519" s="242">
        <v>0</v>
      </c>
      <c r="I519" s="242">
        <v>0</v>
      </c>
      <c r="J519" s="242">
        <v>0</v>
      </c>
      <c r="K519" s="242">
        <v>0</v>
      </c>
      <c r="L519" s="242">
        <v>0</v>
      </c>
      <c r="M519" s="242">
        <v>0</v>
      </c>
      <c r="N519" s="242">
        <v>0</v>
      </c>
      <c r="O519" s="242">
        <v>0</v>
      </c>
      <c r="P519" s="28"/>
      <c r="Q519" s="242">
        <f>SUM(D519:O519)</f>
        <v>0</v>
      </c>
      <c r="R519" s="242">
        <f>IF($R$19&lt;1,0,Q519/$R$19)</f>
        <v>0</v>
      </c>
      <c r="S519" s="243"/>
      <c r="T519" s="351">
        <f>IF(Q519=0,0,1)+IF(C519=0,0,1)+IF(D519=0,0,1)+IF(E519=0,0,1)+IF(F519=0,0,1)+IF(G519=0,0,1)+IF(H519=0,0,1)+IF(I519=0,0,1)+IF(J519=0,0,1)+IF(K519=0,0,1)+IF(L519=0,0,1)+IF(M519=0,0,1)+IF(N519=0,0,1)+IF(O519=0,0,1)</f>
        <v>0</v>
      </c>
      <c r="U519" s="237"/>
      <c r="V519" s="237"/>
      <c r="W519" s="237"/>
      <c r="X519" s="237"/>
      <c r="Y519" s="237"/>
      <c r="Z519" s="237"/>
      <c r="AA519" s="237"/>
      <c r="AB519" s="237"/>
      <c r="AC519" s="237"/>
      <c r="AD519" s="237"/>
      <c r="AE519" s="237"/>
      <c r="AF519" s="237"/>
      <c r="AG519" s="237"/>
      <c r="AH519" s="237"/>
      <c r="AI519" s="237"/>
      <c r="AJ519" s="237"/>
      <c r="AK519" s="237"/>
      <c r="AL519" s="237"/>
      <c r="AM519" s="237"/>
      <c r="AN519" s="237"/>
      <c r="AO519" s="237"/>
      <c r="AP519" s="237"/>
      <c r="AQ519" s="237"/>
      <c r="AR519" s="237"/>
      <c r="AS519" s="237"/>
      <c r="AT519" s="237"/>
      <c r="AU519" s="237"/>
      <c r="AV519" s="237"/>
      <c r="AW519" s="237"/>
      <c r="AX519" s="237"/>
      <c r="AY519" s="237"/>
      <c r="AZ519" s="237"/>
      <c r="BA519" s="237"/>
      <c r="BB519" s="237"/>
      <c r="BC519" s="237"/>
      <c r="BD519" s="237"/>
      <c r="BE519" s="237"/>
      <c r="BF519" s="237"/>
      <c r="BG519" s="237"/>
      <c r="BH519" s="237"/>
      <c r="BI519" s="237"/>
      <c r="BJ519" s="237"/>
      <c r="BK519" s="237"/>
      <c r="BL519" s="237"/>
      <c r="BM519" s="237"/>
      <c r="BN519" s="237"/>
      <c r="BO519" s="237"/>
      <c r="BP519" s="237"/>
      <c r="BQ519" s="237"/>
      <c r="BR519" s="237"/>
      <c r="BS519" s="237"/>
      <c r="BT519" s="237"/>
      <c r="BU519" s="237"/>
      <c r="BV519" s="237"/>
      <c r="BW519" s="237"/>
      <c r="BX519" s="237"/>
      <c r="BY519" s="237"/>
      <c r="BZ519" s="237"/>
      <c r="CA519" s="237"/>
      <c r="CB519" s="237"/>
      <c r="CC519" s="237"/>
      <c r="CD519" s="237"/>
      <c r="CE519" s="237"/>
      <c r="CF519" s="237"/>
      <c r="CG519" s="237"/>
      <c r="CH519" s="237"/>
      <c r="CI519" s="237"/>
      <c r="CJ519" s="237"/>
      <c r="CK519" s="237"/>
      <c r="CL519" s="237"/>
      <c r="CM519" s="237"/>
      <c r="CN519" s="237"/>
      <c r="CO519" s="237"/>
      <c r="CP519" s="237"/>
      <c r="CQ519" s="237"/>
      <c r="CR519" s="237"/>
      <c r="CS519" s="237"/>
      <c r="CT519" s="237"/>
      <c r="CU519" s="237"/>
      <c r="CV519" s="237"/>
      <c r="CW519" s="237"/>
      <c r="CX519" s="237"/>
      <c r="CY519" s="237"/>
      <c r="CZ519" s="237"/>
      <c r="DA519" s="237"/>
      <c r="DB519" s="237"/>
      <c r="DC519" s="237"/>
      <c r="DD519" s="237"/>
      <c r="DE519" s="237"/>
      <c r="DF519" s="237"/>
      <c r="DG519" s="237"/>
      <c r="DH519" s="237"/>
      <c r="DI519" s="237"/>
      <c r="DJ519" s="237"/>
      <c r="DK519" s="237"/>
      <c r="DL519" s="237"/>
      <c r="DM519" s="237"/>
      <c r="DN519" s="237"/>
      <c r="DO519" s="237"/>
      <c r="DP519" s="237"/>
      <c r="DQ519" s="237"/>
      <c r="DR519" s="237"/>
      <c r="DS519" s="237"/>
      <c r="DT519" s="237"/>
      <c r="DU519" s="237"/>
      <c r="DV519" s="237"/>
      <c r="DW519" s="237"/>
      <c r="DX519" s="237"/>
      <c r="DY519" s="237"/>
      <c r="DZ519" s="237"/>
      <c r="EA519" s="237"/>
      <c r="EB519" s="237"/>
      <c r="EC519" s="237"/>
      <c r="ED519" s="237"/>
      <c r="EE519" s="237"/>
      <c r="EF519" s="237"/>
      <c r="EG519" s="237"/>
      <c r="EH519" s="237"/>
      <c r="EI519" s="237"/>
      <c r="EJ519" s="237"/>
      <c r="EK519" s="237"/>
      <c r="EL519" s="237"/>
      <c r="EM519" s="237"/>
      <c r="EN519" s="237"/>
      <c r="EO519" s="237"/>
      <c r="EP519" s="237"/>
      <c r="EQ519" s="237"/>
      <c r="ER519" s="237"/>
      <c r="ES519" s="237"/>
      <c r="ET519" s="237"/>
      <c r="EU519" s="237"/>
      <c r="EV519" s="237"/>
      <c r="EW519" s="237"/>
      <c r="EX519" s="237"/>
      <c r="EY519" s="237"/>
      <c r="EZ519" s="237"/>
      <c r="FA519" s="237"/>
      <c r="FB519" s="237"/>
      <c r="FC519" s="237"/>
      <c r="FD519" s="237"/>
      <c r="FE519" s="237"/>
      <c r="FF519" s="237"/>
      <c r="FG519" s="237"/>
      <c r="FH519" s="237"/>
      <c r="FI519" s="237"/>
      <c r="FJ519" s="237"/>
      <c r="FK519" s="237"/>
      <c r="FL519" s="237"/>
      <c r="FM519" s="237"/>
      <c r="FN519" s="237"/>
      <c r="FO519" s="237"/>
      <c r="FP519" s="237"/>
      <c r="FQ519" s="237"/>
      <c r="FR519" s="237"/>
      <c r="FS519" s="237"/>
      <c r="FT519" s="237"/>
      <c r="FU519" s="237"/>
      <c r="FV519" s="237"/>
      <c r="FW519" s="237"/>
      <c r="FX519" s="237"/>
      <c r="FY519" s="237"/>
      <c r="FZ519" s="237"/>
      <c r="GA519" s="237"/>
      <c r="GB519" s="237"/>
      <c r="GC519" s="237"/>
      <c r="GD519" s="237"/>
      <c r="GE519" s="237"/>
      <c r="GF519" s="237"/>
      <c r="GG519" s="237"/>
      <c r="GH519" s="237"/>
      <c r="GI519" s="237"/>
      <c r="GJ519" s="237"/>
      <c r="GK519" s="237"/>
      <c r="GL519" s="237"/>
      <c r="GM519" s="237"/>
      <c r="GN519" s="237"/>
      <c r="GO519" s="237"/>
      <c r="GP519" s="237"/>
      <c r="GQ519" s="237"/>
    </row>
    <row r="520" spans="1:199" s="81" customFormat="1" ht="15" hidden="1">
      <c r="A520" s="126" t="s">
        <v>2515</v>
      </c>
      <c r="B520" s="247" t="s">
        <v>5835</v>
      </c>
      <c r="C520" s="242">
        <v>0</v>
      </c>
      <c r="D520" s="242">
        <v>0</v>
      </c>
      <c r="E520" s="242">
        <v>0</v>
      </c>
      <c r="F520" s="242">
        <v>0</v>
      </c>
      <c r="G520" s="242">
        <v>0</v>
      </c>
      <c r="H520" s="242">
        <v>0</v>
      </c>
      <c r="I520" s="242">
        <v>0</v>
      </c>
      <c r="J520" s="242">
        <v>0</v>
      </c>
      <c r="K520" s="242">
        <v>0</v>
      </c>
      <c r="L520" s="242">
        <v>0</v>
      </c>
      <c r="M520" s="242">
        <v>0</v>
      </c>
      <c r="N520" s="242">
        <v>0</v>
      </c>
      <c r="O520" s="242">
        <v>0</v>
      </c>
      <c r="P520" s="28"/>
      <c r="Q520" s="242">
        <f>SUM(D520:O520)</f>
        <v>0</v>
      </c>
      <c r="R520" s="242">
        <f>IF($R$19&lt;1,0,Q520/$R$19)</f>
        <v>0</v>
      </c>
      <c r="S520" s="243"/>
      <c r="T520" s="351">
        <f>IF(Q520=0,0,1)+IF(C520=0,0,1)+IF(D520=0,0,1)+IF(E520=0,0,1)+IF(F520=0,0,1)+IF(G520=0,0,1)+IF(H520=0,0,1)+IF(I520=0,0,1)+IF(J520=0,0,1)+IF(K520=0,0,1)+IF(L520=0,0,1)+IF(M520=0,0,1)+IF(N520=0,0,1)+IF(O520=0,0,1)</f>
        <v>0</v>
      </c>
      <c r="U520" s="237"/>
      <c r="V520" s="237"/>
      <c r="W520" s="237"/>
      <c r="X520" s="237"/>
      <c r="Y520" s="237"/>
      <c r="Z520" s="237"/>
      <c r="AA520" s="237"/>
      <c r="AB520" s="237"/>
      <c r="AC520" s="237"/>
      <c r="AD520" s="237"/>
      <c r="AE520" s="237"/>
      <c r="AF520" s="237"/>
      <c r="AG520" s="237"/>
      <c r="AH520" s="237"/>
      <c r="AI520" s="237"/>
      <c r="AJ520" s="237"/>
      <c r="AK520" s="237"/>
      <c r="AL520" s="237"/>
      <c r="AM520" s="237"/>
      <c r="AN520" s="237"/>
      <c r="AO520" s="237"/>
      <c r="AP520" s="237"/>
      <c r="AQ520" s="237"/>
      <c r="AR520" s="237"/>
      <c r="AS520" s="237"/>
      <c r="AT520" s="237"/>
      <c r="AU520" s="237"/>
      <c r="AV520" s="237"/>
      <c r="AW520" s="237"/>
      <c r="AX520" s="237"/>
      <c r="AY520" s="237"/>
      <c r="AZ520" s="237"/>
      <c r="BA520" s="237"/>
      <c r="BB520" s="237"/>
      <c r="BC520" s="237"/>
      <c r="BD520" s="237"/>
      <c r="BE520" s="237"/>
      <c r="BF520" s="237"/>
      <c r="BG520" s="237"/>
      <c r="BH520" s="237"/>
      <c r="BI520" s="237"/>
      <c r="BJ520" s="237"/>
      <c r="BK520" s="237"/>
      <c r="BL520" s="237"/>
      <c r="BM520" s="237"/>
      <c r="BN520" s="237"/>
      <c r="BO520" s="237"/>
      <c r="BP520" s="237"/>
      <c r="BQ520" s="237"/>
      <c r="BR520" s="237"/>
      <c r="BS520" s="237"/>
      <c r="BT520" s="237"/>
      <c r="BU520" s="237"/>
      <c r="BV520" s="237"/>
      <c r="BW520" s="237"/>
      <c r="BX520" s="237"/>
      <c r="BY520" s="237"/>
      <c r="BZ520" s="237"/>
      <c r="CA520" s="237"/>
      <c r="CB520" s="237"/>
      <c r="CC520" s="237"/>
      <c r="CD520" s="237"/>
      <c r="CE520" s="237"/>
      <c r="CF520" s="237"/>
      <c r="CG520" s="237"/>
      <c r="CH520" s="237"/>
      <c r="CI520" s="237"/>
      <c r="CJ520" s="237"/>
      <c r="CK520" s="237"/>
      <c r="CL520" s="237"/>
      <c r="CM520" s="237"/>
      <c r="CN520" s="237"/>
      <c r="CO520" s="237"/>
      <c r="CP520" s="237"/>
      <c r="CQ520" s="237"/>
      <c r="CR520" s="237"/>
      <c r="CS520" s="237"/>
      <c r="CT520" s="237"/>
      <c r="CU520" s="237"/>
      <c r="CV520" s="237"/>
      <c r="CW520" s="237"/>
      <c r="CX520" s="237"/>
      <c r="CY520" s="237"/>
      <c r="CZ520" s="237"/>
      <c r="DA520" s="237"/>
      <c r="DB520" s="237"/>
      <c r="DC520" s="237"/>
      <c r="DD520" s="237"/>
      <c r="DE520" s="237"/>
      <c r="DF520" s="237"/>
      <c r="DG520" s="237"/>
      <c r="DH520" s="237"/>
      <c r="DI520" s="237"/>
      <c r="DJ520" s="237"/>
      <c r="DK520" s="237"/>
      <c r="DL520" s="237"/>
      <c r="DM520" s="237"/>
      <c r="DN520" s="237"/>
      <c r="DO520" s="237"/>
      <c r="DP520" s="237"/>
      <c r="DQ520" s="237"/>
      <c r="DR520" s="237"/>
      <c r="DS520" s="237"/>
      <c r="DT520" s="237"/>
      <c r="DU520" s="237"/>
      <c r="DV520" s="237"/>
      <c r="DW520" s="237"/>
      <c r="DX520" s="237"/>
      <c r="DY520" s="237"/>
      <c r="DZ520" s="237"/>
      <c r="EA520" s="237"/>
      <c r="EB520" s="237"/>
      <c r="EC520" s="237"/>
      <c r="ED520" s="237"/>
      <c r="EE520" s="237"/>
      <c r="EF520" s="237"/>
      <c r="EG520" s="237"/>
      <c r="EH520" s="237"/>
      <c r="EI520" s="237"/>
      <c r="EJ520" s="237"/>
      <c r="EK520" s="237"/>
      <c r="EL520" s="237"/>
      <c r="EM520" s="237"/>
      <c r="EN520" s="237"/>
      <c r="EO520" s="237"/>
      <c r="EP520" s="237"/>
      <c r="EQ520" s="237"/>
      <c r="ER520" s="237"/>
      <c r="ES520" s="237"/>
      <c r="ET520" s="237"/>
      <c r="EU520" s="237"/>
      <c r="EV520" s="237"/>
      <c r="EW520" s="237"/>
      <c r="EX520" s="237"/>
      <c r="EY520" s="237"/>
      <c r="EZ520" s="237"/>
      <c r="FA520" s="237"/>
      <c r="FB520" s="237"/>
      <c r="FC520" s="237"/>
      <c r="FD520" s="237"/>
      <c r="FE520" s="237"/>
      <c r="FF520" s="237"/>
      <c r="FG520" s="237"/>
      <c r="FH520" s="237"/>
      <c r="FI520" s="237"/>
      <c r="FJ520" s="237"/>
      <c r="FK520" s="237"/>
      <c r="FL520" s="237"/>
      <c r="FM520" s="237"/>
      <c r="FN520" s="237"/>
      <c r="FO520" s="237"/>
      <c r="FP520" s="237"/>
      <c r="FQ520" s="237"/>
      <c r="FR520" s="237"/>
      <c r="FS520" s="237"/>
      <c r="FT520" s="237"/>
      <c r="FU520" s="237"/>
      <c r="FV520" s="237"/>
      <c r="FW520" s="237"/>
      <c r="FX520" s="237"/>
      <c r="FY520" s="237"/>
      <c r="FZ520" s="237"/>
      <c r="GA520" s="237"/>
      <c r="GB520" s="237"/>
      <c r="GC520" s="237"/>
      <c r="GD520" s="237"/>
      <c r="GE520" s="237"/>
      <c r="GF520" s="237"/>
      <c r="GG520" s="237"/>
      <c r="GH520" s="237"/>
      <c r="GI520" s="237"/>
      <c r="GJ520" s="237"/>
      <c r="GK520" s="237"/>
      <c r="GL520" s="237"/>
      <c r="GM520" s="237"/>
      <c r="GN520" s="237"/>
      <c r="GO520" s="237"/>
      <c r="GP520" s="237"/>
      <c r="GQ520" s="237"/>
    </row>
    <row r="521" spans="1:199" s="81" customFormat="1" ht="15" hidden="1">
      <c r="A521" s="126" t="s">
        <v>2516</v>
      </c>
      <c r="B521" s="247" t="s">
        <v>5836</v>
      </c>
      <c r="C521" s="242">
        <v>0</v>
      </c>
      <c r="D521" s="242">
        <v>0</v>
      </c>
      <c r="E521" s="242">
        <v>0</v>
      </c>
      <c r="F521" s="242">
        <v>0</v>
      </c>
      <c r="G521" s="242">
        <v>0</v>
      </c>
      <c r="H521" s="242">
        <v>0</v>
      </c>
      <c r="I521" s="242">
        <v>0</v>
      </c>
      <c r="J521" s="242">
        <v>0</v>
      </c>
      <c r="K521" s="242">
        <v>0</v>
      </c>
      <c r="L521" s="242">
        <v>0</v>
      </c>
      <c r="M521" s="242">
        <v>0</v>
      </c>
      <c r="N521" s="242">
        <v>0</v>
      </c>
      <c r="O521" s="242">
        <v>0</v>
      </c>
      <c r="P521" s="28"/>
      <c r="Q521" s="242">
        <f>SUM(D521:O521)</f>
        <v>0</v>
      </c>
      <c r="R521" s="242">
        <f>IF($R$19&lt;1,0,Q521/$R$19)</f>
        <v>0</v>
      </c>
      <c r="S521" s="243"/>
      <c r="T521" s="351">
        <f>IF(Q521=0,0,1)+IF(C521=0,0,1)+IF(D521=0,0,1)+IF(E521=0,0,1)+IF(F521=0,0,1)+IF(G521=0,0,1)+IF(H521=0,0,1)+IF(I521=0,0,1)+IF(J521=0,0,1)+IF(K521=0,0,1)+IF(L521=0,0,1)+IF(M521=0,0,1)+IF(N521=0,0,1)+IF(O521=0,0,1)</f>
        <v>0</v>
      </c>
      <c r="U521" s="237"/>
      <c r="V521" s="237"/>
      <c r="W521" s="237"/>
      <c r="X521" s="237"/>
      <c r="Y521" s="237"/>
      <c r="Z521" s="237"/>
      <c r="AA521" s="237"/>
      <c r="AB521" s="237"/>
      <c r="AC521" s="237"/>
      <c r="AD521" s="237"/>
      <c r="AE521" s="237"/>
      <c r="AF521" s="237"/>
      <c r="AG521" s="237"/>
      <c r="AH521" s="237"/>
      <c r="AI521" s="237"/>
      <c r="AJ521" s="237"/>
      <c r="AK521" s="237"/>
      <c r="AL521" s="237"/>
      <c r="AM521" s="237"/>
      <c r="AN521" s="237"/>
      <c r="AO521" s="237"/>
      <c r="AP521" s="237"/>
      <c r="AQ521" s="237"/>
      <c r="AR521" s="237"/>
      <c r="AS521" s="237"/>
      <c r="AT521" s="237"/>
      <c r="AU521" s="237"/>
      <c r="AV521" s="237"/>
      <c r="AW521" s="237"/>
      <c r="AX521" s="237"/>
      <c r="AY521" s="237"/>
      <c r="AZ521" s="237"/>
      <c r="BA521" s="237"/>
      <c r="BB521" s="237"/>
      <c r="BC521" s="237"/>
      <c r="BD521" s="237"/>
      <c r="BE521" s="237"/>
      <c r="BF521" s="237"/>
      <c r="BG521" s="237"/>
      <c r="BH521" s="237"/>
      <c r="BI521" s="237"/>
      <c r="BJ521" s="237"/>
      <c r="BK521" s="237"/>
      <c r="BL521" s="237"/>
      <c r="BM521" s="237"/>
      <c r="BN521" s="237"/>
      <c r="BO521" s="237"/>
      <c r="BP521" s="237"/>
      <c r="BQ521" s="237"/>
      <c r="BR521" s="237"/>
      <c r="BS521" s="237"/>
      <c r="BT521" s="237"/>
      <c r="BU521" s="237"/>
      <c r="BV521" s="237"/>
      <c r="BW521" s="237"/>
      <c r="BX521" s="237"/>
      <c r="BY521" s="237"/>
      <c r="BZ521" s="237"/>
      <c r="CA521" s="237"/>
      <c r="CB521" s="237"/>
      <c r="CC521" s="237"/>
      <c r="CD521" s="237"/>
      <c r="CE521" s="237"/>
      <c r="CF521" s="237"/>
      <c r="CG521" s="237"/>
      <c r="CH521" s="237"/>
      <c r="CI521" s="237"/>
      <c r="CJ521" s="237"/>
      <c r="CK521" s="237"/>
      <c r="CL521" s="237"/>
      <c r="CM521" s="237"/>
      <c r="CN521" s="237"/>
      <c r="CO521" s="237"/>
      <c r="CP521" s="237"/>
      <c r="CQ521" s="237"/>
      <c r="CR521" s="237"/>
      <c r="CS521" s="237"/>
      <c r="CT521" s="237"/>
      <c r="CU521" s="237"/>
      <c r="CV521" s="237"/>
      <c r="CW521" s="237"/>
      <c r="CX521" s="237"/>
      <c r="CY521" s="237"/>
      <c r="CZ521" s="237"/>
      <c r="DA521" s="237"/>
      <c r="DB521" s="237"/>
      <c r="DC521" s="237"/>
      <c r="DD521" s="237"/>
      <c r="DE521" s="237"/>
      <c r="DF521" s="237"/>
      <c r="DG521" s="237"/>
      <c r="DH521" s="237"/>
      <c r="DI521" s="237"/>
      <c r="DJ521" s="237"/>
      <c r="DK521" s="237"/>
      <c r="DL521" s="237"/>
      <c r="DM521" s="237"/>
      <c r="DN521" s="237"/>
      <c r="DO521" s="237"/>
      <c r="DP521" s="237"/>
      <c r="DQ521" s="237"/>
      <c r="DR521" s="237"/>
      <c r="DS521" s="237"/>
      <c r="DT521" s="237"/>
      <c r="DU521" s="237"/>
      <c r="DV521" s="237"/>
      <c r="DW521" s="237"/>
      <c r="DX521" s="237"/>
      <c r="DY521" s="237"/>
      <c r="DZ521" s="237"/>
      <c r="EA521" s="237"/>
      <c r="EB521" s="237"/>
      <c r="EC521" s="237"/>
      <c r="ED521" s="237"/>
      <c r="EE521" s="237"/>
      <c r="EF521" s="237"/>
      <c r="EG521" s="237"/>
      <c r="EH521" s="237"/>
      <c r="EI521" s="237"/>
      <c r="EJ521" s="237"/>
      <c r="EK521" s="237"/>
      <c r="EL521" s="237"/>
      <c r="EM521" s="237"/>
      <c r="EN521" s="237"/>
      <c r="EO521" s="237"/>
      <c r="EP521" s="237"/>
      <c r="EQ521" s="237"/>
      <c r="ER521" s="237"/>
      <c r="ES521" s="237"/>
      <c r="ET521" s="237"/>
      <c r="EU521" s="237"/>
      <c r="EV521" s="237"/>
      <c r="EW521" s="237"/>
      <c r="EX521" s="237"/>
      <c r="EY521" s="237"/>
      <c r="EZ521" s="237"/>
      <c r="FA521" s="237"/>
      <c r="FB521" s="237"/>
      <c r="FC521" s="237"/>
      <c r="FD521" s="237"/>
      <c r="FE521" s="237"/>
      <c r="FF521" s="237"/>
      <c r="FG521" s="237"/>
      <c r="FH521" s="237"/>
      <c r="FI521" s="237"/>
      <c r="FJ521" s="237"/>
      <c r="FK521" s="237"/>
      <c r="FL521" s="237"/>
      <c r="FM521" s="237"/>
      <c r="FN521" s="237"/>
      <c r="FO521" s="237"/>
      <c r="FP521" s="237"/>
      <c r="FQ521" s="237"/>
      <c r="FR521" s="237"/>
      <c r="FS521" s="237"/>
      <c r="FT521" s="237"/>
      <c r="FU521" s="237"/>
      <c r="FV521" s="237"/>
      <c r="FW521" s="237"/>
      <c r="FX521" s="237"/>
      <c r="FY521" s="237"/>
      <c r="FZ521" s="237"/>
      <c r="GA521" s="237"/>
      <c r="GB521" s="237"/>
      <c r="GC521" s="237"/>
      <c r="GD521" s="237"/>
      <c r="GE521" s="237"/>
      <c r="GF521" s="237"/>
      <c r="GG521" s="237"/>
      <c r="GH521" s="237"/>
      <c r="GI521" s="237"/>
      <c r="GJ521" s="237"/>
      <c r="GK521" s="237"/>
      <c r="GL521" s="237"/>
      <c r="GM521" s="237"/>
      <c r="GN521" s="237"/>
      <c r="GO521" s="237"/>
      <c r="GP521" s="237"/>
      <c r="GQ521" s="237"/>
    </row>
    <row r="522" spans="1:199" s="81" customFormat="1" ht="15" hidden="1">
      <c r="A522" s="126" t="s">
        <v>2517</v>
      </c>
      <c r="B522" s="247" t="s">
        <v>5837</v>
      </c>
      <c r="C522" s="242">
        <v>0</v>
      </c>
      <c r="D522" s="242">
        <v>0</v>
      </c>
      <c r="E522" s="242">
        <v>0</v>
      </c>
      <c r="F522" s="242">
        <v>0</v>
      </c>
      <c r="G522" s="242">
        <v>0</v>
      </c>
      <c r="H522" s="242">
        <v>0</v>
      </c>
      <c r="I522" s="242">
        <v>0</v>
      </c>
      <c r="J522" s="242">
        <v>0</v>
      </c>
      <c r="K522" s="242">
        <v>0</v>
      </c>
      <c r="L522" s="242">
        <v>0</v>
      </c>
      <c r="M522" s="242">
        <v>0</v>
      </c>
      <c r="N522" s="242">
        <v>0</v>
      </c>
      <c r="O522" s="242">
        <v>0</v>
      </c>
      <c r="P522" s="28"/>
      <c r="Q522" s="242">
        <f>SUM(D522:O522)</f>
        <v>0</v>
      </c>
      <c r="R522" s="242">
        <f>IF($R$19&lt;1,0,Q522/$R$19)</f>
        <v>0</v>
      </c>
      <c r="S522" s="243"/>
      <c r="T522" s="351">
        <f>IF(Q522=0,0,1)+IF(C522=0,0,1)+IF(D522=0,0,1)+IF(E522=0,0,1)+IF(F522=0,0,1)+IF(G522=0,0,1)+IF(H522=0,0,1)+IF(I522=0,0,1)+IF(J522=0,0,1)+IF(K522=0,0,1)+IF(L522=0,0,1)+IF(M522=0,0,1)+IF(N522=0,0,1)+IF(O522=0,0,1)</f>
        <v>0</v>
      </c>
      <c r="U522" s="237"/>
      <c r="V522" s="237"/>
      <c r="W522" s="237"/>
      <c r="X522" s="237"/>
      <c r="Y522" s="237"/>
      <c r="Z522" s="237"/>
      <c r="AA522" s="237"/>
      <c r="AB522" s="237"/>
      <c r="AC522" s="237"/>
      <c r="AD522" s="237"/>
      <c r="AE522" s="237"/>
      <c r="AF522" s="237"/>
      <c r="AG522" s="237"/>
      <c r="AH522" s="237"/>
      <c r="AI522" s="237"/>
      <c r="AJ522" s="237"/>
      <c r="AK522" s="237"/>
      <c r="AL522" s="237"/>
      <c r="AM522" s="237"/>
      <c r="AN522" s="237"/>
      <c r="AO522" s="237"/>
      <c r="AP522" s="237"/>
      <c r="AQ522" s="237"/>
      <c r="AR522" s="237"/>
      <c r="AS522" s="237"/>
      <c r="AT522" s="237"/>
      <c r="AU522" s="237"/>
      <c r="AV522" s="237"/>
      <c r="AW522" s="237"/>
      <c r="AX522" s="237"/>
      <c r="AY522" s="237"/>
      <c r="AZ522" s="237"/>
      <c r="BA522" s="237"/>
      <c r="BB522" s="237"/>
      <c r="BC522" s="237"/>
      <c r="BD522" s="237"/>
      <c r="BE522" s="237"/>
      <c r="BF522" s="237"/>
      <c r="BG522" s="237"/>
      <c r="BH522" s="237"/>
      <c r="BI522" s="237"/>
      <c r="BJ522" s="237"/>
      <c r="BK522" s="237"/>
      <c r="BL522" s="237"/>
      <c r="BM522" s="237"/>
      <c r="BN522" s="237"/>
      <c r="BO522" s="237"/>
      <c r="BP522" s="237"/>
      <c r="BQ522" s="237"/>
      <c r="BR522" s="237"/>
      <c r="BS522" s="237"/>
      <c r="BT522" s="237"/>
      <c r="BU522" s="237"/>
      <c r="BV522" s="237"/>
      <c r="BW522" s="237"/>
      <c r="BX522" s="237"/>
      <c r="BY522" s="237"/>
      <c r="BZ522" s="237"/>
      <c r="CA522" s="237"/>
      <c r="CB522" s="237"/>
      <c r="CC522" s="237"/>
      <c r="CD522" s="237"/>
      <c r="CE522" s="237"/>
      <c r="CF522" s="237"/>
      <c r="CG522" s="237"/>
      <c r="CH522" s="237"/>
      <c r="CI522" s="237"/>
      <c r="CJ522" s="237"/>
      <c r="CK522" s="237"/>
      <c r="CL522" s="237"/>
      <c r="CM522" s="237"/>
      <c r="CN522" s="237"/>
      <c r="CO522" s="237"/>
      <c r="CP522" s="237"/>
      <c r="CQ522" s="237"/>
      <c r="CR522" s="237"/>
      <c r="CS522" s="237"/>
      <c r="CT522" s="237"/>
      <c r="CU522" s="237"/>
      <c r="CV522" s="237"/>
      <c r="CW522" s="237"/>
      <c r="CX522" s="237"/>
      <c r="CY522" s="237"/>
      <c r="CZ522" s="237"/>
      <c r="DA522" s="237"/>
      <c r="DB522" s="237"/>
      <c r="DC522" s="237"/>
      <c r="DD522" s="237"/>
      <c r="DE522" s="237"/>
      <c r="DF522" s="237"/>
      <c r="DG522" s="237"/>
      <c r="DH522" s="237"/>
      <c r="DI522" s="237"/>
      <c r="DJ522" s="237"/>
      <c r="DK522" s="237"/>
      <c r="DL522" s="237"/>
      <c r="DM522" s="237"/>
      <c r="DN522" s="237"/>
      <c r="DO522" s="237"/>
      <c r="DP522" s="237"/>
      <c r="DQ522" s="237"/>
      <c r="DR522" s="237"/>
      <c r="DS522" s="237"/>
      <c r="DT522" s="237"/>
      <c r="DU522" s="237"/>
      <c r="DV522" s="237"/>
      <c r="DW522" s="237"/>
      <c r="DX522" s="237"/>
      <c r="DY522" s="237"/>
      <c r="DZ522" s="237"/>
      <c r="EA522" s="237"/>
      <c r="EB522" s="237"/>
      <c r="EC522" s="237"/>
      <c r="ED522" s="237"/>
      <c r="EE522" s="237"/>
      <c r="EF522" s="237"/>
      <c r="EG522" s="237"/>
      <c r="EH522" s="237"/>
      <c r="EI522" s="237"/>
      <c r="EJ522" s="237"/>
      <c r="EK522" s="237"/>
      <c r="EL522" s="237"/>
      <c r="EM522" s="237"/>
      <c r="EN522" s="237"/>
      <c r="EO522" s="237"/>
      <c r="EP522" s="237"/>
      <c r="EQ522" s="237"/>
      <c r="ER522" s="237"/>
      <c r="ES522" s="237"/>
      <c r="ET522" s="237"/>
      <c r="EU522" s="237"/>
      <c r="EV522" s="237"/>
      <c r="EW522" s="237"/>
      <c r="EX522" s="237"/>
      <c r="EY522" s="237"/>
      <c r="EZ522" s="237"/>
      <c r="FA522" s="237"/>
      <c r="FB522" s="237"/>
      <c r="FC522" s="237"/>
      <c r="FD522" s="237"/>
      <c r="FE522" s="237"/>
      <c r="FF522" s="237"/>
      <c r="FG522" s="237"/>
      <c r="FH522" s="237"/>
      <c r="FI522" s="237"/>
      <c r="FJ522" s="237"/>
      <c r="FK522" s="237"/>
      <c r="FL522" s="237"/>
      <c r="FM522" s="237"/>
      <c r="FN522" s="237"/>
      <c r="FO522" s="237"/>
      <c r="FP522" s="237"/>
      <c r="FQ522" s="237"/>
      <c r="FR522" s="237"/>
      <c r="FS522" s="237"/>
      <c r="FT522" s="237"/>
      <c r="FU522" s="237"/>
      <c r="FV522" s="237"/>
      <c r="FW522" s="237"/>
      <c r="FX522" s="237"/>
      <c r="FY522" s="237"/>
      <c r="FZ522" s="237"/>
      <c r="GA522" s="237"/>
      <c r="GB522" s="237"/>
      <c r="GC522" s="237"/>
      <c r="GD522" s="237"/>
      <c r="GE522" s="237"/>
      <c r="GF522" s="237"/>
      <c r="GG522" s="237"/>
      <c r="GH522" s="237"/>
      <c r="GI522" s="237"/>
      <c r="GJ522" s="237"/>
      <c r="GK522" s="237"/>
      <c r="GL522" s="237"/>
      <c r="GM522" s="237"/>
      <c r="GN522" s="237"/>
      <c r="GO522" s="237"/>
      <c r="GP522" s="237"/>
      <c r="GQ522" s="237"/>
    </row>
    <row r="523" spans="1:199" s="81" customFormat="1" ht="15" hidden="1">
      <c r="A523" s="126" t="s">
        <v>2518</v>
      </c>
      <c r="B523" s="247" t="s">
        <v>5838</v>
      </c>
      <c r="C523" s="242">
        <v>0</v>
      </c>
      <c r="D523" s="242">
        <v>0</v>
      </c>
      <c r="E523" s="242">
        <v>0</v>
      </c>
      <c r="F523" s="242">
        <v>0</v>
      </c>
      <c r="G523" s="242">
        <v>0</v>
      </c>
      <c r="H523" s="242">
        <v>0</v>
      </c>
      <c r="I523" s="242">
        <v>0</v>
      </c>
      <c r="J523" s="242">
        <v>0</v>
      </c>
      <c r="K523" s="242">
        <v>0</v>
      </c>
      <c r="L523" s="242">
        <v>0</v>
      </c>
      <c r="M523" s="242">
        <v>0</v>
      </c>
      <c r="N523" s="242">
        <v>0</v>
      </c>
      <c r="O523" s="242">
        <v>0</v>
      </c>
      <c r="P523" s="28"/>
      <c r="Q523" s="242">
        <f>SUM(D523:O523)</f>
        <v>0</v>
      </c>
      <c r="R523" s="242">
        <f>IF($R$19&lt;1,0,Q523/$R$19)</f>
        <v>0</v>
      </c>
      <c r="S523" s="243"/>
      <c r="T523" s="351">
        <f>IF(Q523=0,0,1)+IF(C523=0,0,1)+IF(D523=0,0,1)+IF(E523=0,0,1)+IF(F523=0,0,1)+IF(G523=0,0,1)+IF(H523=0,0,1)+IF(I523=0,0,1)+IF(J523=0,0,1)+IF(K523=0,0,1)+IF(L523=0,0,1)+IF(M523=0,0,1)+IF(N523=0,0,1)+IF(O523=0,0,1)</f>
        <v>0</v>
      </c>
      <c r="U523" s="237"/>
      <c r="V523" s="237"/>
      <c r="W523" s="237"/>
      <c r="X523" s="237"/>
      <c r="Y523" s="237"/>
      <c r="Z523" s="237"/>
      <c r="AA523" s="237"/>
      <c r="AB523" s="237"/>
      <c r="AC523" s="237"/>
      <c r="AD523" s="237"/>
      <c r="AE523" s="237"/>
      <c r="AF523" s="237"/>
      <c r="AG523" s="237"/>
      <c r="AH523" s="237"/>
      <c r="AI523" s="237"/>
      <c r="AJ523" s="237"/>
      <c r="AK523" s="237"/>
      <c r="AL523" s="237"/>
      <c r="AM523" s="237"/>
      <c r="AN523" s="237"/>
      <c r="AO523" s="237"/>
      <c r="AP523" s="237"/>
      <c r="AQ523" s="237"/>
      <c r="AR523" s="237"/>
      <c r="AS523" s="237"/>
      <c r="AT523" s="237"/>
      <c r="AU523" s="237"/>
      <c r="AV523" s="237"/>
      <c r="AW523" s="237"/>
      <c r="AX523" s="237"/>
      <c r="AY523" s="237"/>
      <c r="AZ523" s="237"/>
      <c r="BA523" s="237"/>
      <c r="BB523" s="237"/>
      <c r="BC523" s="237"/>
      <c r="BD523" s="237"/>
      <c r="BE523" s="237"/>
      <c r="BF523" s="237"/>
      <c r="BG523" s="237"/>
      <c r="BH523" s="237"/>
      <c r="BI523" s="237"/>
      <c r="BJ523" s="237"/>
      <c r="BK523" s="237"/>
      <c r="BL523" s="237"/>
      <c r="BM523" s="237"/>
      <c r="BN523" s="237"/>
      <c r="BO523" s="237"/>
      <c r="BP523" s="237"/>
      <c r="BQ523" s="237"/>
      <c r="BR523" s="237"/>
      <c r="BS523" s="237"/>
      <c r="BT523" s="237"/>
      <c r="BU523" s="237"/>
      <c r="BV523" s="237"/>
      <c r="BW523" s="237"/>
      <c r="BX523" s="237"/>
      <c r="BY523" s="237"/>
      <c r="BZ523" s="237"/>
      <c r="CA523" s="237"/>
      <c r="CB523" s="237"/>
      <c r="CC523" s="237"/>
      <c r="CD523" s="237"/>
      <c r="CE523" s="237"/>
      <c r="CF523" s="237"/>
      <c r="CG523" s="237"/>
      <c r="CH523" s="237"/>
      <c r="CI523" s="237"/>
      <c r="CJ523" s="237"/>
      <c r="CK523" s="237"/>
      <c r="CL523" s="237"/>
      <c r="CM523" s="237"/>
      <c r="CN523" s="237"/>
      <c r="CO523" s="237"/>
      <c r="CP523" s="237"/>
      <c r="CQ523" s="237"/>
      <c r="CR523" s="237"/>
      <c r="CS523" s="237"/>
      <c r="CT523" s="237"/>
      <c r="CU523" s="237"/>
      <c r="CV523" s="237"/>
      <c r="CW523" s="237"/>
      <c r="CX523" s="237"/>
      <c r="CY523" s="237"/>
      <c r="CZ523" s="237"/>
      <c r="DA523" s="237"/>
      <c r="DB523" s="237"/>
      <c r="DC523" s="237"/>
      <c r="DD523" s="237"/>
      <c r="DE523" s="237"/>
      <c r="DF523" s="237"/>
      <c r="DG523" s="237"/>
      <c r="DH523" s="237"/>
      <c r="DI523" s="237"/>
      <c r="DJ523" s="237"/>
      <c r="DK523" s="237"/>
      <c r="DL523" s="237"/>
      <c r="DM523" s="237"/>
      <c r="DN523" s="237"/>
      <c r="DO523" s="237"/>
      <c r="DP523" s="237"/>
      <c r="DQ523" s="237"/>
      <c r="DR523" s="237"/>
      <c r="DS523" s="237"/>
      <c r="DT523" s="237"/>
      <c r="DU523" s="237"/>
      <c r="DV523" s="237"/>
      <c r="DW523" s="237"/>
      <c r="DX523" s="237"/>
      <c r="DY523" s="237"/>
      <c r="DZ523" s="237"/>
      <c r="EA523" s="237"/>
      <c r="EB523" s="237"/>
      <c r="EC523" s="237"/>
      <c r="ED523" s="237"/>
      <c r="EE523" s="237"/>
      <c r="EF523" s="237"/>
      <c r="EG523" s="237"/>
      <c r="EH523" s="237"/>
      <c r="EI523" s="237"/>
      <c r="EJ523" s="237"/>
      <c r="EK523" s="237"/>
      <c r="EL523" s="237"/>
      <c r="EM523" s="237"/>
      <c r="EN523" s="237"/>
      <c r="EO523" s="237"/>
      <c r="EP523" s="237"/>
      <c r="EQ523" s="237"/>
      <c r="ER523" s="237"/>
      <c r="ES523" s="237"/>
      <c r="ET523" s="237"/>
      <c r="EU523" s="237"/>
      <c r="EV523" s="237"/>
      <c r="EW523" s="237"/>
      <c r="EX523" s="237"/>
      <c r="EY523" s="237"/>
      <c r="EZ523" s="237"/>
      <c r="FA523" s="237"/>
      <c r="FB523" s="237"/>
      <c r="FC523" s="237"/>
      <c r="FD523" s="237"/>
      <c r="FE523" s="237"/>
      <c r="FF523" s="237"/>
      <c r="FG523" s="237"/>
      <c r="FH523" s="237"/>
      <c r="FI523" s="237"/>
      <c r="FJ523" s="237"/>
      <c r="FK523" s="237"/>
      <c r="FL523" s="237"/>
      <c r="FM523" s="237"/>
      <c r="FN523" s="237"/>
      <c r="FO523" s="237"/>
      <c r="FP523" s="237"/>
      <c r="FQ523" s="237"/>
      <c r="FR523" s="237"/>
      <c r="FS523" s="237"/>
      <c r="FT523" s="237"/>
      <c r="FU523" s="237"/>
      <c r="FV523" s="237"/>
      <c r="FW523" s="237"/>
      <c r="FX523" s="237"/>
      <c r="FY523" s="237"/>
      <c r="FZ523" s="237"/>
      <c r="GA523" s="237"/>
      <c r="GB523" s="237"/>
      <c r="GC523" s="237"/>
      <c r="GD523" s="237"/>
      <c r="GE523" s="237"/>
      <c r="GF523" s="237"/>
      <c r="GG523" s="237"/>
      <c r="GH523" s="237"/>
      <c r="GI523" s="237"/>
      <c r="GJ523" s="237"/>
      <c r="GK523" s="237"/>
      <c r="GL523" s="237"/>
      <c r="GM523" s="237"/>
      <c r="GN523" s="237"/>
      <c r="GO523" s="237"/>
      <c r="GP523" s="237"/>
      <c r="GQ523" s="237"/>
    </row>
    <row r="524" spans="1:199" s="81" customFormat="1" ht="15" hidden="1">
      <c r="A524" s="126" t="s">
        <v>2519</v>
      </c>
      <c r="B524" s="247" t="s">
        <v>5839</v>
      </c>
      <c r="C524" s="242">
        <v>0</v>
      </c>
      <c r="D524" s="242">
        <v>0</v>
      </c>
      <c r="E524" s="242">
        <v>0</v>
      </c>
      <c r="F524" s="242">
        <v>0</v>
      </c>
      <c r="G524" s="242">
        <v>0</v>
      </c>
      <c r="H524" s="242">
        <v>0</v>
      </c>
      <c r="I524" s="242">
        <v>0</v>
      </c>
      <c r="J524" s="242">
        <v>0</v>
      </c>
      <c r="K524" s="242">
        <v>0</v>
      </c>
      <c r="L524" s="242">
        <v>0</v>
      </c>
      <c r="M524" s="242">
        <v>0</v>
      </c>
      <c r="N524" s="242">
        <v>0</v>
      </c>
      <c r="O524" s="242">
        <v>0</v>
      </c>
      <c r="P524" s="28"/>
      <c r="Q524" s="242">
        <f>SUM(D524:O524)</f>
        <v>0</v>
      </c>
      <c r="R524" s="242">
        <f>IF($R$19&lt;1,0,Q524/$R$19)</f>
        <v>0</v>
      </c>
      <c r="S524" s="243"/>
      <c r="T524" s="351">
        <f>IF(Q524=0,0,1)+IF(C524=0,0,1)+IF(D524=0,0,1)+IF(E524=0,0,1)+IF(F524=0,0,1)+IF(G524=0,0,1)+IF(H524=0,0,1)+IF(I524=0,0,1)+IF(J524=0,0,1)+IF(K524=0,0,1)+IF(L524=0,0,1)+IF(M524=0,0,1)+IF(N524=0,0,1)+IF(O524=0,0,1)</f>
        <v>0</v>
      </c>
      <c r="U524" s="237"/>
      <c r="V524" s="237"/>
      <c r="W524" s="237"/>
      <c r="X524" s="237"/>
      <c r="Y524" s="237"/>
      <c r="Z524" s="237"/>
      <c r="AA524" s="237"/>
      <c r="AB524" s="237"/>
      <c r="AC524" s="237"/>
      <c r="AD524" s="237"/>
      <c r="AE524" s="237"/>
      <c r="AF524" s="237"/>
      <c r="AG524" s="237"/>
      <c r="AH524" s="237"/>
      <c r="AI524" s="237"/>
      <c r="AJ524" s="237"/>
      <c r="AK524" s="237"/>
      <c r="AL524" s="237"/>
      <c r="AM524" s="237"/>
      <c r="AN524" s="237"/>
      <c r="AO524" s="237"/>
      <c r="AP524" s="237"/>
      <c r="AQ524" s="237"/>
      <c r="AR524" s="237"/>
      <c r="AS524" s="237"/>
      <c r="AT524" s="237"/>
      <c r="AU524" s="237"/>
      <c r="AV524" s="237"/>
      <c r="AW524" s="237"/>
      <c r="AX524" s="237"/>
      <c r="AY524" s="237"/>
      <c r="AZ524" s="237"/>
      <c r="BA524" s="237"/>
      <c r="BB524" s="237"/>
      <c r="BC524" s="237"/>
      <c r="BD524" s="237"/>
      <c r="BE524" s="237"/>
      <c r="BF524" s="237"/>
      <c r="BG524" s="237"/>
      <c r="BH524" s="237"/>
      <c r="BI524" s="237"/>
      <c r="BJ524" s="237"/>
      <c r="BK524" s="237"/>
      <c r="BL524" s="237"/>
      <c r="BM524" s="237"/>
      <c r="BN524" s="237"/>
      <c r="BO524" s="237"/>
      <c r="BP524" s="237"/>
      <c r="BQ524" s="237"/>
      <c r="BR524" s="237"/>
      <c r="BS524" s="237"/>
      <c r="BT524" s="237"/>
      <c r="BU524" s="237"/>
      <c r="BV524" s="237"/>
      <c r="BW524" s="237"/>
      <c r="BX524" s="237"/>
      <c r="BY524" s="237"/>
      <c r="BZ524" s="237"/>
      <c r="CA524" s="237"/>
      <c r="CB524" s="237"/>
      <c r="CC524" s="237"/>
      <c r="CD524" s="237"/>
      <c r="CE524" s="237"/>
      <c r="CF524" s="237"/>
      <c r="CG524" s="237"/>
      <c r="CH524" s="237"/>
      <c r="CI524" s="237"/>
      <c r="CJ524" s="237"/>
      <c r="CK524" s="237"/>
      <c r="CL524" s="237"/>
      <c r="CM524" s="237"/>
      <c r="CN524" s="237"/>
      <c r="CO524" s="237"/>
      <c r="CP524" s="237"/>
      <c r="CQ524" s="237"/>
      <c r="CR524" s="237"/>
      <c r="CS524" s="237"/>
      <c r="CT524" s="237"/>
      <c r="CU524" s="237"/>
      <c r="CV524" s="237"/>
      <c r="CW524" s="237"/>
      <c r="CX524" s="237"/>
      <c r="CY524" s="237"/>
      <c r="CZ524" s="237"/>
      <c r="DA524" s="237"/>
      <c r="DB524" s="237"/>
      <c r="DC524" s="237"/>
      <c r="DD524" s="237"/>
      <c r="DE524" s="237"/>
      <c r="DF524" s="237"/>
      <c r="DG524" s="237"/>
      <c r="DH524" s="237"/>
      <c r="DI524" s="237"/>
      <c r="DJ524" s="237"/>
      <c r="DK524" s="237"/>
      <c r="DL524" s="237"/>
      <c r="DM524" s="237"/>
      <c r="DN524" s="237"/>
      <c r="DO524" s="237"/>
      <c r="DP524" s="237"/>
      <c r="DQ524" s="237"/>
      <c r="DR524" s="237"/>
      <c r="DS524" s="237"/>
      <c r="DT524" s="237"/>
      <c r="DU524" s="237"/>
      <c r="DV524" s="237"/>
      <c r="DW524" s="237"/>
      <c r="DX524" s="237"/>
      <c r="DY524" s="237"/>
      <c r="DZ524" s="237"/>
      <c r="EA524" s="237"/>
      <c r="EB524" s="237"/>
      <c r="EC524" s="237"/>
      <c r="ED524" s="237"/>
      <c r="EE524" s="237"/>
      <c r="EF524" s="237"/>
      <c r="EG524" s="237"/>
      <c r="EH524" s="237"/>
      <c r="EI524" s="237"/>
      <c r="EJ524" s="237"/>
      <c r="EK524" s="237"/>
      <c r="EL524" s="237"/>
      <c r="EM524" s="237"/>
      <c r="EN524" s="237"/>
      <c r="EO524" s="237"/>
      <c r="EP524" s="237"/>
      <c r="EQ524" s="237"/>
      <c r="ER524" s="237"/>
      <c r="ES524" s="237"/>
      <c r="ET524" s="237"/>
      <c r="EU524" s="237"/>
      <c r="EV524" s="237"/>
      <c r="EW524" s="237"/>
      <c r="EX524" s="237"/>
      <c r="EY524" s="237"/>
      <c r="EZ524" s="237"/>
      <c r="FA524" s="237"/>
      <c r="FB524" s="237"/>
      <c r="FC524" s="237"/>
      <c r="FD524" s="237"/>
      <c r="FE524" s="237"/>
      <c r="FF524" s="237"/>
      <c r="FG524" s="237"/>
      <c r="FH524" s="237"/>
      <c r="FI524" s="237"/>
      <c r="FJ524" s="237"/>
      <c r="FK524" s="237"/>
      <c r="FL524" s="237"/>
      <c r="FM524" s="237"/>
      <c r="FN524" s="237"/>
      <c r="FO524" s="237"/>
      <c r="FP524" s="237"/>
      <c r="FQ524" s="237"/>
      <c r="FR524" s="237"/>
      <c r="FS524" s="237"/>
      <c r="FT524" s="237"/>
      <c r="FU524" s="237"/>
      <c r="FV524" s="237"/>
      <c r="FW524" s="237"/>
      <c r="FX524" s="237"/>
      <c r="FY524" s="237"/>
      <c r="FZ524" s="237"/>
      <c r="GA524" s="237"/>
      <c r="GB524" s="237"/>
      <c r="GC524" s="237"/>
      <c r="GD524" s="237"/>
      <c r="GE524" s="237"/>
      <c r="GF524" s="237"/>
      <c r="GG524" s="237"/>
      <c r="GH524" s="237"/>
      <c r="GI524" s="237"/>
      <c r="GJ524" s="237"/>
      <c r="GK524" s="237"/>
      <c r="GL524" s="237"/>
      <c r="GM524" s="237"/>
      <c r="GN524" s="237"/>
      <c r="GO524" s="237"/>
      <c r="GP524" s="237"/>
      <c r="GQ524" s="237"/>
    </row>
    <row r="525" spans="1:199" s="81" customFormat="1" ht="15" hidden="1">
      <c r="A525" s="126" t="s">
        <v>2520</v>
      </c>
      <c r="B525" s="247" t="s">
        <v>5840</v>
      </c>
      <c r="C525" s="242">
        <v>0</v>
      </c>
      <c r="D525" s="242">
        <v>0</v>
      </c>
      <c r="E525" s="242">
        <v>0</v>
      </c>
      <c r="F525" s="242">
        <v>0</v>
      </c>
      <c r="G525" s="242">
        <v>0</v>
      </c>
      <c r="H525" s="242">
        <v>0</v>
      </c>
      <c r="I525" s="242">
        <v>0</v>
      </c>
      <c r="J525" s="242">
        <v>0</v>
      </c>
      <c r="K525" s="242">
        <v>0</v>
      </c>
      <c r="L525" s="242">
        <v>0</v>
      </c>
      <c r="M525" s="242">
        <v>0</v>
      </c>
      <c r="N525" s="242">
        <v>0</v>
      </c>
      <c r="O525" s="242">
        <v>0</v>
      </c>
      <c r="P525" s="28"/>
      <c r="Q525" s="242">
        <f>SUM(D525:O525)</f>
        <v>0</v>
      </c>
      <c r="R525" s="242">
        <f>IF($R$19&lt;1,0,Q525/$R$19)</f>
        <v>0</v>
      </c>
      <c r="S525" s="243"/>
      <c r="T525" s="351">
        <f>IF(Q525=0,0,1)+IF(C525=0,0,1)+IF(D525=0,0,1)+IF(E525=0,0,1)+IF(F525=0,0,1)+IF(G525=0,0,1)+IF(H525=0,0,1)+IF(I525=0,0,1)+IF(J525=0,0,1)+IF(K525=0,0,1)+IF(L525=0,0,1)+IF(M525=0,0,1)+IF(N525=0,0,1)+IF(O525=0,0,1)</f>
        <v>0</v>
      </c>
      <c r="U525" s="237"/>
      <c r="V525" s="237"/>
      <c r="W525" s="237"/>
      <c r="X525" s="237"/>
      <c r="Y525" s="237"/>
      <c r="Z525" s="237"/>
      <c r="AA525" s="237"/>
      <c r="AB525" s="237"/>
      <c r="AC525" s="237"/>
      <c r="AD525" s="237"/>
      <c r="AE525" s="237"/>
      <c r="AF525" s="237"/>
      <c r="AG525" s="237"/>
      <c r="AH525" s="237"/>
      <c r="AI525" s="237"/>
      <c r="AJ525" s="237"/>
      <c r="AK525" s="237"/>
      <c r="AL525" s="237"/>
      <c r="AM525" s="237"/>
      <c r="AN525" s="237"/>
      <c r="AO525" s="237"/>
      <c r="AP525" s="237"/>
      <c r="AQ525" s="237"/>
      <c r="AR525" s="237"/>
      <c r="AS525" s="237"/>
      <c r="AT525" s="237"/>
      <c r="AU525" s="237"/>
      <c r="AV525" s="237"/>
      <c r="AW525" s="237"/>
      <c r="AX525" s="237"/>
      <c r="AY525" s="237"/>
      <c r="AZ525" s="237"/>
      <c r="BA525" s="237"/>
      <c r="BB525" s="237"/>
      <c r="BC525" s="237"/>
      <c r="BD525" s="237"/>
      <c r="BE525" s="237"/>
      <c r="BF525" s="237"/>
      <c r="BG525" s="237"/>
      <c r="BH525" s="237"/>
      <c r="BI525" s="237"/>
      <c r="BJ525" s="237"/>
      <c r="BK525" s="237"/>
      <c r="BL525" s="237"/>
      <c r="BM525" s="237"/>
      <c r="BN525" s="237"/>
      <c r="BO525" s="237"/>
      <c r="BP525" s="237"/>
      <c r="BQ525" s="237"/>
      <c r="BR525" s="237"/>
      <c r="BS525" s="237"/>
      <c r="BT525" s="237"/>
      <c r="BU525" s="237"/>
      <c r="BV525" s="237"/>
      <c r="BW525" s="237"/>
      <c r="BX525" s="237"/>
      <c r="BY525" s="237"/>
      <c r="BZ525" s="237"/>
      <c r="CA525" s="237"/>
      <c r="CB525" s="237"/>
      <c r="CC525" s="237"/>
      <c r="CD525" s="237"/>
      <c r="CE525" s="237"/>
      <c r="CF525" s="237"/>
      <c r="CG525" s="237"/>
      <c r="CH525" s="237"/>
      <c r="CI525" s="237"/>
      <c r="CJ525" s="237"/>
      <c r="CK525" s="237"/>
      <c r="CL525" s="237"/>
      <c r="CM525" s="237"/>
      <c r="CN525" s="237"/>
      <c r="CO525" s="237"/>
      <c r="CP525" s="237"/>
      <c r="CQ525" s="237"/>
      <c r="CR525" s="237"/>
      <c r="CS525" s="237"/>
      <c r="CT525" s="237"/>
      <c r="CU525" s="237"/>
      <c r="CV525" s="237"/>
      <c r="CW525" s="237"/>
      <c r="CX525" s="237"/>
      <c r="CY525" s="237"/>
      <c r="CZ525" s="237"/>
      <c r="DA525" s="237"/>
      <c r="DB525" s="237"/>
      <c r="DC525" s="237"/>
      <c r="DD525" s="237"/>
      <c r="DE525" s="237"/>
      <c r="DF525" s="237"/>
      <c r="DG525" s="237"/>
      <c r="DH525" s="237"/>
      <c r="DI525" s="237"/>
      <c r="DJ525" s="237"/>
      <c r="DK525" s="237"/>
      <c r="DL525" s="237"/>
      <c r="DM525" s="237"/>
      <c r="DN525" s="237"/>
      <c r="DO525" s="237"/>
      <c r="DP525" s="237"/>
      <c r="DQ525" s="237"/>
      <c r="DR525" s="237"/>
      <c r="DS525" s="237"/>
      <c r="DT525" s="237"/>
      <c r="DU525" s="237"/>
      <c r="DV525" s="237"/>
      <c r="DW525" s="237"/>
      <c r="DX525" s="237"/>
      <c r="DY525" s="237"/>
      <c r="DZ525" s="237"/>
      <c r="EA525" s="237"/>
      <c r="EB525" s="237"/>
      <c r="EC525" s="237"/>
      <c r="ED525" s="237"/>
      <c r="EE525" s="237"/>
      <c r="EF525" s="237"/>
      <c r="EG525" s="237"/>
      <c r="EH525" s="237"/>
      <c r="EI525" s="237"/>
      <c r="EJ525" s="237"/>
      <c r="EK525" s="237"/>
      <c r="EL525" s="237"/>
      <c r="EM525" s="237"/>
      <c r="EN525" s="237"/>
      <c r="EO525" s="237"/>
      <c r="EP525" s="237"/>
      <c r="EQ525" s="237"/>
      <c r="ER525" s="237"/>
      <c r="ES525" s="237"/>
      <c r="ET525" s="237"/>
      <c r="EU525" s="237"/>
      <c r="EV525" s="237"/>
      <c r="EW525" s="237"/>
      <c r="EX525" s="237"/>
      <c r="EY525" s="237"/>
      <c r="EZ525" s="237"/>
      <c r="FA525" s="237"/>
      <c r="FB525" s="237"/>
      <c r="FC525" s="237"/>
      <c r="FD525" s="237"/>
      <c r="FE525" s="237"/>
      <c r="FF525" s="237"/>
      <c r="FG525" s="237"/>
      <c r="FH525" s="237"/>
      <c r="FI525" s="237"/>
      <c r="FJ525" s="237"/>
      <c r="FK525" s="237"/>
      <c r="FL525" s="237"/>
      <c r="FM525" s="237"/>
      <c r="FN525" s="237"/>
      <c r="FO525" s="237"/>
      <c r="FP525" s="237"/>
      <c r="FQ525" s="237"/>
      <c r="FR525" s="237"/>
      <c r="FS525" s="237"/>
      <c r="FT525" s="237"/>
      <c r="FU525" s="237"/>
      <c r="FV525" s="237"/>
      <c r="FW525" s="237"/>
      <c r="FX525" s="237"/>
      <c r="FY525" s="237"/>
      <c r="FZ525" s="237"/>
      <c r="GA525" s="237"/>
      <c r="GB525" s="237"/>
      <c r="GC525" s="237"/>
      <c r="GD525" s="237"/>
      <c r="GE525" s="237"/>
      <c r="GF525" s="237"/>
      <c r="GG525" s="237"/>
      <c r="GH525" s="237"/>
      <c r="GI525" s="237"/>
      <c r="GJ525" s="237"/>
      <c r="GK525" s="237"/>
      <c r="GL525" s="237"/>
      <c r="GM525" s="237"/>
      <c r="GN525" s="237"/>
      <c r="GO525" s="237"/>
      <c r="GP525" s="237"/>
      <c r="GQ525" s="237"/>
    </row>
    <row r="526" spans="1:199" s="81" customFormat="1" ht="15" customHeight="1">
      <c r="A526" s="73">
        <f>+B526</f>
        <v>0</v>
      </c>
      <c r="B526" s="272"/>
      <c r="C526" s="301"/>
      <c r="D526" s="301"/>
      <c r="E526" s="301"/>
      <c r="F526" s="301"/>
      <c r="G526" s="301"/>
      <c r="H526" s="301"/>
      <c r="I526" s="301"/>
      <c r="J526" s="301"/>
      <c r="K526" s="301"/>
      <c r="L526" s="301"/>
      <c r="M526" s="301"/>
      <c r="N526" s="301"/>
      <c r="O526" s="301"/>
      <c r="P526" s="28"/>
      <c r="Q526" s="301"/>
      <c r="R526" s="301"/>
      <c r="S526" s="302"/>
      <c r="T526" s="348">
        <f>T527</f>
        <v>7</v>
      </c>
      <c r="U526" s="237"/>
      <c r="V526" s="237"/>
      <c r="W526" s="237"/>
      <c r="X526" s="237"/>
      <c r="Y526" s="237"/>
      <c r="Z526" s="237"/>
      <c r="AA526" s="237"/>
      <c r="AB526" s="237"/>
      <c r="AC526" s="237"/>
      <c r="AD526" s="237"/>
      <c r="AE526" s="237"/>
      <c r="AF526" s="237"/>
      <c r="AG526" s="237"/>
      <c r="AH526" s="237"/>
      <c r="AI526" s="237"/>
      <c r="AJ526" s="237"/>
      <c r="AK526" s="237"/>
      <c r="AL526" s="237"/>
      <c r="AM526" s="237"/>
      <c r="AN526" s="237"/>
      <c r="AO526" s="237"/>
      <c r="AP526" s="237"/>
      <c r="AQ526" s="237"/>
      <c r="AR526" s="237"/>
      <c r="AS526" s="237"/>
      <c r="AT526" s="237"/>
      <c r="AU526" s="237"/>
      <c r="AV526" s="237"/>
      <c r="AW526" s="237"/>
      <c r="AX526" s="237"/>
      <c r="AY526" s="237"/>
      <c r="AZ526" s="237"/>
      <c r="BA526" s="237"/>
      <c r="BB526" s="237"/>
      <c r="BC526" s="237"/>
      <c r="BD526" s="237"/>
      <c r="BE526" s="237"/>
      <c r="BF526" s="237"/>
      <c r="BG526" s="237"/>
      <c r="BH526" s="237"/>
      <c r="BI526" s="237"/>
      <c r="BJ526" s="237"/>
      <c r="BK526" s="237"/>
      <c r="BL526" s="237"/>
      <c r="BM526" s="237"/>
      <c r="BN526" s="237"/>
      <c r="BO526" s="237"/>
      <c r="BP526" s="237"/>
      <c r="BQ526" s="237"/>
      <c r="BR526" s="237"/>
      <c r="BS526" s="237"/>
      <c r="BT526" s="237"/>
      <c r="BU526" s="237"/>
      <c r="BV526" s="237"/>
      <c r="BW526" s="237"/>
      <c r="BX526" s="237"/>
      <c r="BY526" s="237"/>
      <c r="BZ526" s="237"/>
      <c r="CA526" s="237"/>
      <c r="CB526" s="237"/>
      <c r="CC526" s="237"/>
      <c r="CD526" s="237"/>
      <c r="CE526" s="237"/>
      <c r="CF526" s="237"/>
      <c r="CG526" s="237"/>
      <c r="CH526" s="237"/>
      <c r="CI526" s="237"/>
      <c r="CJ526" s="237"/>
      <c r="CK526" s="237"/>
      <c r="CL526" s="237"/>
      <c r="CM526" s="237"/>
      <c r="CN526" s="237"/>
      <c r="CO526" s="237"/>
      <c r="CP526" s="237"/>
      <c r="CQ526" s="237"/>
      <c r="CR526" s="237"/>
      <c r="CS526" s="237"/>
      <c r="CT526" s="237"/>
      <c r="CU526" s="237"/>
      <c r="CV526" s="237"/>
      <c r="CW526" s="237"/>
      <c r="CX526" s="237"/>
      <c r="CY526" s="237"/>
      <c r="CZ526" s="237"/>
      <c r="DA526" s="237"/>
      <c r="DB526" s="237"/>
      <c r="DC526" s="237"/>
      <c r="DD526" s="237"/>
      <c r="DE526" s="237"/>
      <c r="DF526" s="237"/>
      <c r="DG526" s="237"/>
      <c r="DH526" s="237"/>
      <c r="DI526" s="237"/>
      <c r="DJ526" s="237"/>
      <c r="DK526" s="237"/>
      <c r="DL526" s="237"/>
      <c r="DM526" s="237"/>
      <c r="DN526" s="237"/>
      <c r="DO526" s="237"/>
      <c r="DP526" s="237"/>
      <c r="DQ526" s="237"/>
      <c r="DR526" s="237"/>
      <c r="DS526" s="237"/>
      <c r="DT526" s="237"/>
      <c r="DU526" s="237"/>
      <c r="DV526" s="237"/>
      <c r="DW526" s="237"/>
      <c r="DX526" s="237"/>
      <c r="DY526" s="237"/>
      <c r="DZ526" s="237"/>
      <c r="EA526" s="237"/>
      <c r="EB526" s="237"/>
      <c r="EC526" s="237"/>
      <c r="ED526" s="237"/>
      <c r="EE526" s="237"/>
      <c r="EF526" s="237"/>
      <c r="EG526" s="237"/>
      <c r="EH526" s="237"/>
      <c r="EI526" s="237"/>
      <c r="EJ526" s="237"/>
      <c r="EK526" s="237"/>
      <c r="EL526" s="237"/>
      <c r="EM526" s="237"/>
      <c r="EN526" s="237"/>
      <c r="EO526" s="237"/>
      <c r="EP526" s="237"/>
      <c r="EQ526" s="237"/>
      <c r="ER526" s="237"/>
      <c r="ES526" s="237"/>
      <c r="ET526" s="237"/>
      <c r="EU526" s="237"/>
      <c r="EV526" s="237"/>
      <c r="EW526" s="237"/>
      <c r="EX526" s="237"/>
      <c r="EY526" s="237"/>
      <c r="EZ526" s="237"/>
      <c r="FA526" s="237"/>
      <c r="FB526" s="237"/>
      <c r="FC526" s="237"/>
      <c r="FD526" s="237"/>
      <c r="FE526" s="237"/>
      <c r="FF526" s="237"/>
      <c r="FG526" s="237"/>
      <c r="FH526" s="237"/>
      <c r="FI526" s="237"/>
      <c r="FJ526" s="237"/>
      <c r="FK526" s="237"/>
      <c r="FL526" s="237"/>
      <c r="FM526" s="237"/>
      <c r="FN526" s="237"/>
      <c r="FO526" s="237"/>
      <c r="FP526" s="237"/>
      <c r="FQ526" s="237"/>
      <c r="FR526" s="237"/>
      <c r="FS526" s="237"/>
      <c r="FT526" s="237"/>
      <c r="FU526" s="237"/>
      <c r="FV526" s="237"/>
      <c r="FW526" s="237"/>
      <c r="FX526" s="237"/>
      <c r="FY526" s="237"/>
      <c r="FZ526" s="237"/>
      <c r="GA526" s="237"/>
      <c r="GB526" s="237"/>
      <c r="GC526" s="237"/>
      <c r="GD526" s="237"/>
      <c r="GE526" s="237"/>
      <c r="GF526" s="237"/>
      <c r="GG526" s="237"/>
      <c r="GH526" s="237"/>
      <c r="GI526" s="237"/>
      <c r="GJ526" s="237"/>
      <c r="GK526" s="237"/>
      <c r="GL526" s="237"/>
      <c r="GM526" s="237"/>
      <c r="GN526" s="237"/>
      <c r="GO526" s="237"/>
      <c r="GP526" s="237"/>
      <c r="GQ526" s="237"/>
    </row>
    <row r="527" spans="1:199" s="81" customFormat="1" ht="15" customHeight="1">
      <c r="A527" s="73" t="str">
        <f>+B527</f>
        <v>   Total Payroll</v>
      </c>
      <c r="B527" s="272" t="s">
        <v>184</v>
      </c>
      <c r="C527" s="304">
        <f>SUM(C480:C526)</f>
        <v>0</v>
      </c>
      <c r="D527" s="304">
        <f>SUM(D480:D526)</f>
        <v>0</v>
      </c>
      <c r="E527" s="304">
        <f>SUM(E480:E526)</f>
        <v>0</v>
      </c>
      <c r="F527" s="304">
        <f>SUM(F480:F526)</f>
        <v>0</v>
      </c>
      <c r="G527" s="304">
        <f>SUM(G480:G526)</f>
        <v>0</v>
      </c>
      <c r="H527" s="304">
        <f>SUM(H480:H526)</f>
        <v>0</v>
      </c>
      <c r="I527" s="304">
        <f>SUM(I480:I526)</f>
        <v>0</v>
      </c>
      <c r="J527" s="304">
        <f>SUM(J480:J526)</f>
        <v>29104</v>
      </c>
      <c r="K527" s="304">
        <f>SUM(K480:K526)</f>
        <v>30916</v>
      </c>
      <c r="L527" s="304">
        <f>SUM(L480:L526)</f>
        <v>31050.76</v>
      </c>
      <c r="M527" s="304">
        <f>SUM(M480:M526)</f>
        <v>27801.92</v>
      </c>
      <c r="N527" s="304">
        <f>SUM(N480:N526)</f>
        <v>40448.49</v>
      </c>
      <c r="O527" s="304">
        <f>SUM(O480:O526)</f>
        <v>39877.69</v>
      </c>
      <c r="P527" s="28"/>
      <c r="Q527" s="304">
        <f>SUM(Q480:Q526)</f>
        <v>199198.86</v>
      </c>
      <c r="R527" s="304">
        <f>SUM(R480:R526)</f>
        <v>686.892620689655</v>
      </c>
      <c r="S527" s="302"/>
      <c r="T527" s="351">
        <f>IF(Q527=0,0,1)+IF(C527=0,0,1)+IF(D527=0,0,1)+IF(E527=0,0,1)+IF(F527=0,0,1)+IF(G527=0,0,1)+IF(H527=0,0,1)+IF(I527=0,0,1)+IF(J527=0,0,1)+IF(K527=0,0,1)+IF(L527=0,0,1)+IF(M527=0,0,1)+IF(N527=0,0,1)+IF(O527=0,0,1)</f>
        <v>7</v>
      </c>
      <c r="U527" s="237"/>
      <c r="V527" s="237"/>
      <c r="W527" s="237"/>
      <c r="X527" s="237"/>
      <c r="Y527" s="237"/>
      <c r="Z527" s="237"/>
      <c r="AA527" s="237"/>
      <c r="AB527" s="237"/>
      <c r="AC527" s="237"/>
      <c r="AD527" s="237"/>
      <c r="AE527" s="237"/>
      <c r="AF527" s="237"/>
      <c r="AG527" s="237"/>
      <c r="AH527" s="237"/>
      <c r="AI527" s="237"/>
      <c r="AJ527" s="237"/>
      <c r="AK527" s="237"/>
      <c r="AL527" s="237"/>
      <c r="AM527" s="237"/>
      <c r="AN527" s="237"/>
      <c r="AO527" s="237"/>
      <c r="AP527" s="237"/>
      <c r="AQ527" s="237"/>
      <c r="AR527" s="237"/>
      <c r="AS527" s="237"/>
      <c r="AT527" s="237"/>
      <c r="AU527" s="237"/>
      <c r="AV527" s="237"/>
      <c r="AW527" s="237"/>
      <c r="AX527" s="237"/>
      <c r="AY527" s="237"/>
      <c r="AZ527" s="237"/>
      <c r="BA527" s="237"/>
      <c r="BB527" s="237"/>
      <c r="BC527" s="237"/>
      <c r="BD527" s="237"/>
      <c r="BE527" s="237"/>
      <c r="BF527" s="237"/>
      <c r="BG527" s="237"/>
      <c r="BH527" s="237"/>
      <c r="BI527" s="237"/>
      <c r="BJ527" s="237"/>
      <c r="BK527" s="237"/>
      <c r="BL527" s="237"/>
      <c r="BM527" s="237"/>
      <c r="BN527" s="237"/>
      <c r="BO527" s="237"/>
      <c r="BP527" s="237"/>
      <c r="BQ527" s="237"/>
      <c r="BR527" s="237"/>
      <c r="BS527" s="237"/>
      <c r="BT527" s="237"/>
      <c r="BU527" s="237"/>
      <c r="BV527" s="237"/>
      <c r="BW527" s="237"/>
      <c r="BX527" s="237"/>
      <c r="BY527" s="237"/>
      <c r="BZ527" s="237"/>
      <c r="CA527" s="237"/>
      <c r="CB527" s="237"/>
      <c r="CC527" s="237"/>
      <c r="CD527" s="237"/>
      <c r="CE527" s="237"/>
      <c r="CF527" s="237"/>
      <c r="CG527" s="237"/>
      <c r="CH527" s="237"/>
      <c r="CI527" s="237"/>
      <c r="CJ527" s="237"/>
      <c r="CK527" s="237"/>
      <c r="CL527" s="237"/>
      <c r="CM527" s="237"/>
      <c r="CN527" s="237"/>
      <c r="CO527" s="237"/>
      <c r="CP527" s="237"/>
      <c r="CQ527" s="237"/>
      <c r="CR527" s="237"/>
      <c r="CS527" s="237"/>
      <c r="CT527" s="237"/>
      <c r="CU527" s="237"/>
      <c r="CV527" s="237"/>
      <c r="CW527" s="237"/>
      <c r="CX527" s="237"/>
      <c r="CY527" s="237"/>
      <c r="CZ527" s="237"/>
      <c r="DA527" s="237"/>
      <c r="DB527" s="237"/>
      <c r="DC527" s="237"/>
      <c r="DD527" s="237"/>
      <c r="DE527" s="237"/>
      <c r="DF527" s="237"/>
      <c r="DG527" s="237"/>
      <c r="DH527" s="237"/>
      <c r="DI527" s="237"/>
      <c r="DJ527" s="237"/>
      <c r="DK527" s="237"/>
      <c r="DL527" s="237"/>
      <c r="DM527" s="237"/>
      <c r="DN527" s="237"/>
      <c r="DO527" s="237"/>
      <c r="DP527" s="237"/>
      <c r="DQ527" s="237"/>
      <c r="DR527" s="237"/>
      <c r="DS527" s="237"/>
      <c r="DT527" s="237"/>
      <c r="DU527" s="237"/>
      <c r="DV527" s="237"/>
      <c r="DW527" s="237"/>
      <c r="DX527" s="237"/>
      <c r="DY527" s="237"/>
      <c r="DZ527" s="237"/>
      <c r="EA527" s="237"/>
      <c r="EB527" s="237"/>
      <c r="EC527" s="237"/>
      <c r="ED527" s="237"/>
      <c r="EE527" s="237"/>
      <c r="EF527" s="237"/>
      <c r="EG527" s="237"/>
      <c r="EH527" s="237"/>
      <c r="EI527" s="237"/>
      <c r="EJ527" s="237"/>
      <c r="EK527" s="237"/>
      <c r="EL527" s="237"/>
      <c r="EM527" s="237"/>
      <c r="EN527" s="237"/>
      <c r="EO527" s="237"/>
      <c r="EP527" s="237"/>
      <c r="EQ527" s="237"/>
      <c r="ER527" s="237"/>
      <c r="ES527" s="237"/>
      <c r="ET527" s="237"/>
      <c r="EU527" s="237"/>
      <c r="EV527" s="237"/>
      <c r="EW527" s="237"/>
      <c r="EX527" s="237"/>
      <c r="EY527" s="237"/>
      <c r="EZ527" s="237"/>
      <c r="FA527" s="237"/>
      <c r="FB527" s="237"/>
      <c r="FC527" s="237"/>
      <c r="FD527" s="237"/>
      <c r="FE527" s="237"/>
      <c r="FF527" s="237"/>
      <c r="FG527" s="237"/>
      <c r="FH527" s="237"/>
      <c r="FI527" s="237"/>
      <c r="FJ527" s="237"/>
      <c r="FK527" s="237"/>
      <c r="FL527" s="237"/>
      <c r="FM527" s="237"/>
      <c r="FN527" s="237"/>
      <c r="FO527" s="237"/>
      <c r="FP527" s="237"/>
      <c r="FQ527" s="237"/>
      <c r="FR527" s="237"/>
      <c r="FS527" s="237"/>
      <c r="FT527" s="237"/>
      <c r="FU527" s="237"/>
      <c r="FV527" s="237"/>
      <c r="FW527" s="237"/>
      <c r="FX527" s="237"/>
      <c r="FY527" s="237"/>
      <c r="FZ527" s="237"/>
      <c r="GA527" s="237"/>
      <c r="GB527" s="237"/>
      <c r="GC527" s="237"/>
      <c r="GD527" s="237"/>
      <c r="GE527" s="237"/>
      <c r="GF527" s="237"/>
      <c r="GG527" s="237"/>
      <c r="GH527" s="237"/>
      <c r="GI527" s="237"/>
      <c r="GJ527" s="237"/>
      <c r="GK527" s="237"/>
      <c r="GL527" s="237"/>
      <c r="GM527" s="237"/>
      <c r="GN527" s="237"/>
      <c r="GO527" s="237"/>
      <c r="GP527" s="237"/>
      <c r="GQ527" s="237"/>
    </row>
    <row r="528" spans="1:199" s="81" customFormat="1" ht="15" customHeight="1">
      <c r="A528" s="73">
        <f>+B528</f>
        <v>0</v>
      </c>
      <c r="B528" s="271"/>
      <c r="C528" s="304"/>
      <c r="D528" s="304"/>
      <c r="E528" s="304"/>
      <c r="F528" s="304"/>
      <c r="G528" s="304"/>
      <c r="H528" s="304"/>
      <c r="I528" s="304"/>
      <c r="J528" s="304"/>
      <c r="K528" s="304"/>
      <c r="L528" s="304"/>
      <c r="M528" s="304"/>
      <c r="N528" s="304"/>
      <c r="O528" s="304"/>
      <c r="P528" s="28"/>
      <c r="Q528" s="304"/>
      <c r="R528" s="304"/>
      <c r="S528" s="302"/>
      <c r="T528" s="348"/>
      <c r="U528" s="237"/>
      <c r="V528" s="237"/>
      <c r="W528" s="237"/>
      <c r="X528" s="237"/>
      <c r="Y528" s="237"/>
      <c r="Z528" s="237"/>
      <c r="AA528" s="237"/>
      <c r="AB528" s="237"/>
      <c r="AC528" s="237"/>
      <c r="AD528" s="237"/>
      <c r="AE528" s="237"/>
      <c r="AF528" s="237"/>
      <c r="AG528" s="237"/>
      <c r="AH528" s="237"/>
      <c r="AI528" s="237"/>
      <c r="AJ528" s="237"/>
      <c r="AK528" s="237"/>
      <c r="AL528" s="237"/>
      <c r="AM528" s="237"/>
      <c r="AN528" s="237"/>
      <c r="AO528" s="237"/>
      <c r="AP528" s="237"/>
      <c r="AQ528" s="237"/>
      <c r="AR528" s="237"/>
      <c r="AS528" s="237"/>
      <c r="AT528" s="237"/>
      <c r="AU528" s="237"/>
      <c r="AV528" s="237"/>
      <c r="AW528" s="237"/>
      <c r="AX528" s="237"/>
      <c r="AY528" s="237"/>
      <c r="AZ528" s="237"/>
      <c r="BA528" s="237"/>
      <c r="BB528" s="237"/>
      <c r="BC528" s="237"/>
      <c r="BD528" s="237"/>
      <c r="BE528" s="237"/>
      <c r="BF528" s="237"/>
      <c r="BG528" s="237"/>
      <c r="BH528" s="237"/>
      <c r="BI528" s="237"/>
      <c r="BJ528" s="237"/>
      <c r="BK528" s="237"/>
      <c r="BL528" s="237"/>
      <c r="BM528" s="237"/>
      <c r="BN528" s="237"/>
      <c r="BO528" s="237"/>
      <c r="BP528" s="237"/>
      <c r="BQ528" s="237"/>
      <c r="BR528" s="237"/>
      <c r="BS528" s="237"/>
      <c r="BT528" s="237"/>
      <c r="BU528" s="237"/>
      <c r="BV528" s="237"/>
      <c r="BW528" s="237"/>
      <c r="BX528" s="237"/>
      <c r="BY528" s="237"/>
      <c r="BZ528" s="237"/>
      <c r="CA528" s="237"/>
      <c r="CB528" s="237"/>
      <c r="CC528" s="237"/>
      <c r="CD528" s="237"/>
      <c r="CE528" s="237"/>
      <c r="CF528" s="237"/>
      <c r="CG528" s="237"/>
      <c r="CH528" s="237"/>
      <c r="CI528" s="237"/>
      <c r="CJ528" s="237"/>
      <c r="CK528" s="237"/>
      <c r="CL528" s="237"/>
      <c r="CM528" s="237"/>
      <c r="CN528" s="237"/>
      <c r="CO528" s="237"/>
      <c r="CP528" s="237"/>
      <c r="CQ528" s="237"/>
      <c r="CR528" s="237"/>
      <c r="CS528" s="237"/>
      <c r="CT528" s="237"/>
      <c r="CU528" s="237"/>
      <c r="CV528" s="237"/>
      <c r="CW528" s="237"/>
      <c r="CX528" s="237"/>
      <c r="CY528" s="237"/>
      <c r="CZ528" s="237"/>
      <c r="DA528" s="237"/>
      <c r="DB528" s="237"/>
      <c r="DC528" s="237"/>
      <c r="DD528" s="237"/>
      <c r="DE528" s="237"/>
      <c r="DF528" s="237"/>
      <c r="DG528" s="237"/>
      <c r="DH528" s="237"/>
      <c r="DI528" s="237"/>
      <c r="DJ528" s="237"/>
      <c r="DK528" s="237"/>
      <c r="DL528" s="237"/>
      <c r="DM528" s="237"/>
      <c r="DN528" s="237"/>
      <c r="DO528" s="237"/>
      <c r="DP528" s="237"/>
      <c r="DQ528" s="237"/>
      <c r="DR528" s="237"/>
      <c r="DS528" s="237"/>
      <c r="DT528" s="237"/>
      <c r="DU528" s="237"/>
      <c r="DV528" s="237"/>
      <c r="DW528" s="237"/>
      <c r="DX528" s="237"/>
      <c r="DY528" s="237"/>
      <c r="DZ528" s="237"/>
      <c r="EA528" s="237"/>
      <c r="EB528" s="237"/>
      <c r="EC528" s="237"/>
      <c r="ED528" s="237"/>
      <c r="EE528" s="237"/>
      <c r="EF528" s="237"/>
      <c r="EG528" s="237"/>
      <c r="EH528" s="237"/>
      <c r="EI528" s="237"/>
      <c r="EJ528" s="237"/>
      <c r="EK528" s="237"/>
      <c r="EL528" s="237"/>
      <c r="EM528" s="237"/>
      <c r="EN528" s="237"/>
      <c r="EO528" s="237"/>
      <c r="EP528" s="237"/>
      <c r="EQ528" s="237"/>
      <c r="ER528" s="237"/>
      <c r="ES528" s="237"/>
      <c r="ET528" s="237"/>
      <c r="EU528" s="237"/>
      <c r="EV528" s="237"/>
      <c r="EW528" s="237"/>
      <c r="EX528" s="237"/>
      <c r="EY528" s="237"/>
      <c r="EZ528" s="237"/>
      <c r="FA528" s="237"/>
      <c r="FB528" s="237"/>
      <c r="FC528" s="237"/>
      <c r="FD528" s="237"/>
      <c r="FE528" s="237"/>
      <c r="FF528" s="237"/>
      <c r="FG528" s="237"/>
      <c r="FH528" s="237"/>
      <c r="FI528" s="237"/>
      <c r="FJ528" s="237"/>
      <c r="FK528" s="237"/>
      <c r="FL528" s="237"/>
      <c r="FM528" s="237"/>
      <c r="FN528" s="237"/>
      <c r="FO528" s="237"/>
      <c r="FP528" s="237"/>
      <c r="FQ528" s="237"/>
      <c r="FR528" s="237"/>
      <c r="FS528" s="237"/>
      <c r="FT528" s="237"/>
      <c r="FU528" s="237"/>
      <c r="FV528" s="237"/>
      <c r="FW528" s="237"/>
      <c r="FX528" s="237"/>
      <c r="FY528" s="237"/>
      <c r="FZ528" s="237"/>
      <c r="GA528" s="237"/>
      <c r="GB528" s="237"/>
      <c r="GC528" s="237"/>
      <c r="GD528" s="237"/>
      <c r="GE528" s="237"/>
      <c r="GF528" s="237"/>
      <c r="GG528" s="237"/>
      <c r="GH528" s="237"/>
      <c r="GI528" s="237"/>
      <c r="GJ528" s="237"/>
      <c r="GK528" s="237"/>
      <c r="GL528" s="237"/>
      <c r="GM528" s="237"/>
      <c r="GN528" s="237"/>
      <c r="GO528" s="237"/>
      <c r="GP528" s="237"/>
      <c r="GQ528" s="237"/>
    </row>
    <row r="529" spans="1:199" s="81" customFormat="1" ht="15" customHeight="1">
      <c r="A529" s="73" t="str">
        <f>+B529</f>
        <v>Marketing</v>
      </c>
      <c r="B529" s="271" t="s">
        <v>88</v>
      </c>
      <c r="C529" s="304"/>
      <c r="D529" s="304"/>
      <c r="E529" s="304"/>
      <c r="F529" s="304"/>
      <c r="G529" s="304"/>
      <c r="H529" s="304"/>
      <c r="I529" s="304"/>
      <c r="J529" s="304"/>
      <c r="K529" s="304"/>
      <c r="L529" s="304"/>
      <c r="M529" s="304"/>
      <c r="N529" s="304"/>
      <c r="O529" s="304"/>
      <c r="P529" s="28"/>
      <c r="Q529" s="304"/>
      <c r="R529" s="304"/>
      <c r="S529" s="302"/>
      <c r="T529" s="348">
        <f>T573</f>
        <v>8</v>
      </c>
      <c r="U529" s="237"/>
      <c r="V529" s="237"/>
      <c r="W529" s="237"/>
      <c r="X529" s="237"/>
      <c r="Y529" s="237"/>
      <c r="Z529" s="237"/>
      <c r="AA529" s="237"/>
      <c r="AB529" s="237"/>
      <c r="AC529" s="237"/>
      <c r="AD529" s="237"/>
      <c r="AE529" s="237"/>
      <c r="AF529" s="237"/>
      <c r="AG529" s="237"/>
      <c r="AH529" s="237"/>
      <c r="AI529" s="237"/>
      <c r="AJ529" s="237"/>
      <c r="AK529" s="237"/>
      <c r="AL529" s="237"/>
      <c r="AM529" s="237"/>
      <c r="AN529" s="237"/>
      <c r="AO529" s="237"/>
      <c r="AP529" s="237"/>
      <c r="AQ529" s="237"/>
      <c r="AR529" s="237"/>
      <c r="AS529" s="237"/>
      <c r="AT529" s="237"/>
      <c r="AU529" s="237"/>
      <c r="AV529" s="237"/>
      <c r="AW529" s="237"/>
      <c r="AX529" s="237"/>
      <c r="AY529" s="237"/>
      <c r="AZ529" s="237"/>
      <c r="BA529" s="237"/>
      <c r="BB529" s="237"/>
      <c r="BC529" s="237"/>
      <c r="BD529" s="237"/>
      <c r="BE529" s="237"/>
      <c r="BF529" s="237"/>
      <c r="BG529" s="237"/>
      <c r="BH529" s="237"/>
      <c r="BI529" s="237"/>
      <c r="BJ529" s="237"/>
      <c r="BK529" s="237"/>
      <c r="BL529" s="237"/>
      <c r="BM529" s="237"/>
      <c r="BN529" s="237"/>
      <c r="BO529" s="237"/>
      <c r="BP529" s="237"/>
      <c r="BQ529" s="237"/>
      <c r="BR529" s="237"/>
      <c r="BS529" s="237"/>
      <c r="BT529" s="237"/>
      <c r="BU529" s="237"/>
      <c r="BV529" s="237"/>
      <c r="BW529" s="237"/>
      <c r="BX529" s="237"/>
      <c r="BY529" s="237"/>
      <c r="BZ529" s="237"/>
      <c r="CA529" s="237"/>
      <c r="CB529" s="237"/>
      <c r="CC529" s="237"/>
      <c r="CD529" s="237"/>
      <c r="CE529" s="237"/>
      <c r="CF529" s="237"/>
      <c r="CG529" s="237"/>
      <c r="CH529" s="237"/>
      <c r="CI529" s="237"/>
      <c r="CJ529" s="237"/>
      <c r="CK529" s="237"/>
      <c r="CL529" s="237"/>
      <c r="CM529" s="237"/>
      <c r="CN529" s="237"/>
      <c r="CO529" s="237"/>
      <c r="CP529" s="237"/>
      <c r="CQ529" s="237"/>
      <c r="CR529" s="237"/>
      <c r="CS529" s="237"/>
      <c r="CT529" s="237"/>
      <c r="CU529" s="237"/>
      <c r="CV529" s="237"/>
      <c r="CW529" s="237"/>
      <c r="CX529" s="237"/>
      <c r="CY529" s="237"/>
      <c r="CZ529" s="237"/>
      <c r="DA529" s="237"/>
      <c r="DB529" s="237"/>
      <c r="DC529" s="237"/>
      <c r="DD529" s="237"/>
      <c r="DE529" s="237"/>
      <c r="DF529" s="237"/>
      <c r="DG529" s="237"/>
      <c r="DH529" s="237"/>
      <c r="DI529" s="237"/>
      <c r="DJ529" s="237"/>
      <c r="DK529" s="237"/>
      <c r="DL529" s="237"/>
      <c r="DM529" s="237"/>
      <c r="DN529" s="237"/>
      <c r="DO529" s="237"/>
      <c r="DP529" s="237"/>
      <c r="DQ529" s="237"/>
      <c r="DR529" s="237"/>
      <c r="DS529" s="237"/>
      <c r="DT529" s="237"/>
      <c r="DU529" s="237"/>
      <c r="DV529" s="237"/>
      <c r="DW529" s="237"/>
      <c r="DX529" s="237"/>
      <c r="DY529" s="237"/>
      <c r="DZ529" s="237"/>
      <c r="EA529" s="237"/>
      <c r="EB529" s="237"/>
      <c r="EC529" s="237"/>
      <c r="ED529" s="237"/>
      <c r="EE529" s="237"/>
      <c r="EF529" s="237"/>
      <c r="EG529" s="237"/>
      <c r="EH529" s="237"/>
      <c r="EI529" s="237"/>
      <c r="EJ529" s="237"/>
      <c r="EK529" s="237"/>
      <c r="EL529" s="237"/>
      <c r="EM529" s="237"/>
      <c r="EN529" s="237"/>
      <c r="EO529" s="237"/>
      <c r="EP529" s="237"/>
      <c r="EQ529" s="237"/>
      <c r="ER529" s="237"/>
      <c r="ES529" s="237"/>
      <c r="ET529" s="237"/>
      <c r="EU529" s="237"/>
      <c r="EV529" s="237"/>
      <c r="EW529" s="237"/>
      <c r="EX529" s="237"/>
      <c r="EY529" s="237"/>
      <c r="EZ529" s="237"/>
      <c r="FA529" s="237"/>
      <c r="FB529" s="237"/>
      <c r="FC529" s="237"/>
      <c r="FD529" s="237"/>
      <c r="FE529" s="237"/>
      <c r="FF529" s="237"/>
      <c r="FG529" s="237"/>
      <c r="FH529" s="237"/>
      <c r="FI529" s="237"/>
      <c r="FJ529" s="237"/>
      <c r="FK529" s="237"/>
      <c r="FL529" s="237"/>
      <c r="FM529" s="237"/>
      <c r="FN529" s="237"/>
      <c r="FO529" s="237"/>
      <c r="FP529" s="237"/>
      <c r="FQ529" s="237"/>
      <c r="FR529" s="237"/>
      <c r="FS529" s="237"/>
      <c r="FT529" s="237"/>
      <c r="FU529" s="237"/>
      <c r="FV529" s="237"/>
      <c r="FW529" s="237"/>
      <c r="FX529" s="237"/>
      <c r="FY529" s="237"/>
      <c r="FZ529" s="237"/>
      <c r="GA529" s="237"/>
      <c r="GB529" s="237"/>
      <c r="GC529" s="237"/>
      <c r="GD529" s="237"/>
      <c r="GE529" s="237"/>
      <c r="GF529" s="237"/>
      <c r="GG529" s="237"/>
      <c r="GH529" s="237"/>
      <c r="GI529" s="237"/>
      <c r="GJ529" s="237"/>
      <c r="GK529" s="237"/>
      <c r="GL529" s="237"/>
      <c r="GM529" s="237"/>
      <c r="GN529" s="237"/>
      <c r="GO529" s="237"/>
      <c r="GP529" s="237"/>
      <c r="GQ529" s="237"/>
    </row>
    <row r="530" spans="1:199" s="81" customFormat="1" ht="15" hidden="1">
      <c r="A530" s="126"/>
      <c r="B530" s="247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8"/>
      <c r="Q530" s="242"/>
      <c r="R530" s="242"/>
      <c r="S530" s="243"/>
      <c r="T530" s="351"/>
      <c r="U530" s="237"/>
      <c r="V530" s="237"/>
      <c r="W530" s="237"/>
      <c r="X530" s="237"/>
      <c r="Y530" s="237"/>
      <c r="Z530" s="237"/>
      <c r="AA530" s="237"/>
      <c r="AB530" s="237"/>
      <c r="AC530" s="237"/>
      <c r="AD530" s="237"/>
      <c r="AE530" s="237"/>
      <c r="AF530" s="237"/>
      <c r="AG530" s="237"/>
      <c r="AH530" s="237"/>
      <c r="AI530" s="237"/>
      <c r="AJ530" s="237"/>
      <c r="AK530" s="237"/>
      <c r="AL530" s="237"/>
      <c r="AM530" s="237"/>
      <c r="AN530" s="237"/>
      <c r="AO530" s="237"/>
      <c r="AP530" s="237"/>
      <c r="AQ530" s="237"/>
      <c r="AR530" s="237"/>
      <c r="AS530" s="237"/>
      <c r="AT530" s="237"/>
      <c r="AU530" s="237"/>
      <c r="AV530" s="237"/>
      <c r="AW530" s="237"/>
      <c r="AX530" s="237"/>
      <c r="AY530" s="237"/>
      <c r="AZ530" s="237"/>
      <c r="BA530" s="237"/>
      <c r="BB530" s="237"/>
      <c r="BC530" s="237"/>
      <c r="BD530" s="237"/>
      <c r="BE530" s="237"/>
      <c r="BF530" s="237"/>
      <c r="BG530" s="237"/>
      <c r="BH530" s="237"/>
      <c r="BI530" s="237"/>
      <c r="BJ530" s="237"/>
      <c r="BK530" s="237"/>
      <c r="BL530" s="237"/>
      <c r="BM530" s="237"/>
      <c r="BN530" s="237"/>
      <c r="BO530" s="237"/>
      <c r="BP530" s="237"/>
      <c r="BQ530" s="237"/>
      <c r="BR530" s="237"/>
      <c r="BS530" s="237"/>
      <c r="BT530" s="237"/>
      <c r="BU530" s="237"/>
      <c r="BV530" s="237"/>
      <c r="BW530" s="237"/>
      <c r="BX530" s="237"/>
      <c r="BY530" s="237"/>
      <c r="BZ530" s="237"/>
      <c r="CA530" s="237"/>
      <c r="CB530" s="237"/>
      <c r="CC530" s="237"/>
      <c r="CD530" s="237"/>
      <c r="CE530" s="237"/>
      <c r="CF530" s="237"/>
      <c r="CG530" s="237"/>
      <c r="CH530" s="237"/>
      <c r="CI530" s="237"/>
      <c r="CJ530" s="237"/>
      <c r="CK530" s="237"/>
      <c r="CL530" s="237"/>
      <c r="CM530" s="237"/>
      <c r="CN530" s="237"/>
      <c r="CO530" s="237"/>
      <c r="CP530" s="237"/>
      <c r="CQ530" s="237"/>
      <c r="CR530" s="237"/>
      <c r="CS530" s="237"/>
      <c r="CT530" s="237"/>
      <c r="CU530" s="237"/>
      <c r="CV530" s="237"/>
      <c r="CW530" s="237"/>
      <c r="CX530" s="237"/>
      <c r="CY530" s="237"/>
      <c r="CZ530" s="237"/>
      <c r="DA530" s="237"/>
      <c r="DB530" s="237"/>
      <c r="DC530" s="237"/>
      <c r="DD530" s="237"/>
      <c r="DE530" s="237"/>
      <c r="DF530" s="237"/>
      <c r="DG530" s="237"/>
      <c r="DH530" s="237"/>
      <c r="DI530" s="237"/>
      <c r="DJ530" s="237"/>
      <c r="DK530" s="237"/>
      <c r="DL530" s="237"/>
      <c r="DM530" s="237"/>
      <c r="DN530" s="237"/>
      <c r="DO530" s="237"/>
      <c r="DP530" s="237"/>
      <c r="DQ530" s="237"/>
      <c r="DR530" s="237"/>
      <c r="DS530" s="237"/>
      <c r="DT530" s="237"/>
      <c r="DU530" s="237"/>
      <c r="DV530" s="237"/>
      <c r="DW530" s="237"/>
      <c r="DX530" s="237"/>
      <c r="DY530" s="237"/>
      <c r="DZ530" s="237"/>
      <c r="EA530" s="237"/>
      <c r="EB530" s="237"/>
      <c r="EC530" s="237"/>
      <c r="ED530" s="237"/>
      <c r="EE530" s="237"/>
      <c r="EF530" s="237"/>
      <c r="EG530" s="237"/>
      <c r="EH530" s="237"/>
      <c r="EI530" s="237"/>
      <c r="EJ530" s="237"/>
      <c r="EK530" s="237"/>
      <c r="EL530" s="237"/>
      <c r="EM530" s="237"/>
      <c r="EN530" s="237"/>
      <c r="EO530" s="237"/>
      <c r="EP530" s="237"/>
      <c r="EQ530" s="237"/>
      <c r="ER530" s="237"/>
      <c r="ES530" s="237"/>
      <c r="ET530" s="237"/>
      <c r="EU530" s="237"/>
      <c r="EV530" s="237"/>
      <c r="EW530" s="237"/>
      <c r="EX530" s="237"/>
      <c r="EY530" s="237"/>
      <c r="EZ530" s="237"/>
      <c r="FA530" s="237"/>
      <c r="FB530" s="237"/>
      <c r="FC530" s="237"/>
      <c r="FD530" s="237"/>
      <c r="FE530" s="237"/>
      <c r="FF530" s="237"/>
      <c r="FG530" s="237"/>
      <c r="FH530" s="237"/>
      <c r="FI530" s="237"/>
      <c r="FJ530" s="237"/>
      <c r="FK530" s="237"/>
      <c r="FL530" s="237"/>
      <c r="FM530" s="237"/>
      <c r="FN530" s="237"/>
      <c r="FO530" s="237"/>
      <c r="FP530" s="237"/>
      <c r="FQ530" s="237"/>
      <c r="FR530" s="237"/>
      <c r="FS530" s="237"/>
      <c r="FT530" s="237"/>
      <c r="FU530" s="237"/>
      <c r="FV530" s="237"/>
      <c r="FW530" s="237"/>
      <c r="FX530" s="237"/>
      <c r="FY530" s="237"/>
      <c r="FZ530" s="237"/>
      <c r="GA530" s="237"/>
      <c r="GB530" s="237"/>
      <c r="GC530" s="237"/>
      <c r="GD530" s="237"/>
      <c r="GE530" s="237"/>
      <c r="GF530" s="237"/>
      <c r="GG530" s="237"/>
      <c r="GH530" s="237"/>
      <c r="GI530" s="237"/>
      <c r="GJ530" s="237"/>
      <c r="GK530" s="237"/>
      <c r="GL530" s="237"/>
      <c r="GM530" s="237"/>
      <c r="GN530" s="237"/>
      <c r="GO530" s="237"/>
      <c r="GP530" s="237"/>
      <c r="GQ530" s="237"/>
    </row>
    <row r="531" spans="1:199" s="81" customFormat="1" ht="15" hidden="1">
      <c r="A531" s="126" t="s">
        <v>2521</v>
      </c>
      <c r="B531" s="247" t="s">
        <v>5841</v>
      </c>
      <c r="C531" s="242">
        <v>0</v>
      </c>
      <c r="D531" s="242">
        <v>0</v>
      </c>
      <c r="E531" s="242">
        <v>0</v>
      </c>
      <c r="F531" s="242">
        <v>0</v>
      </c>
      <c r="G531" s="242">
        <v>0</v>
      </c>
      <c r="H531" s="242">
        <v>0</v>
      </c>
      <c r="I531" s="242">
        <v>0</v>
      </c>
      <c r="J531" s="242">
        <v>0</v>
      </c>
      <c r="K531" s="242">
        <v>0</v>
      </c>
      <c r="L531" s="242">
        <v>0</v>
      </c>
      <c r="M531" s="242">
        <v>0</v>
      </c>
      <c r="N531" s="242">
        <v>0</v>
      </c>
      <c r="O531" s="242">
        <v>0</v>
      </c>
      <c r="P531" s="28"/>
      <c r="Q531" s="242">
        <f>SUM(D531:O531)</f>
        <v>0</v>
      </c>
      <c r="R531" s="242">
        <f>IF($R$19&lt;1,0,Q531/$R$19)</f>
        <v>0</v>
      </c>
      <c r="S531" s="243"/>
      <c r="T531" s="351">
        <f>IF(Q531=0,0,1)+IF(C531=0,0,1)+IF(D531=0,0,1)+IF(E531=0,0,1)+IF(F531=0,0,1)+IF(G531=0,0,1)+IF(H531=0,0,1)+IF(I531=0,0,1)+IF(J531=0,0,1)+IF(K531=0,0,1)+IF(L531=0,0,1)+IF(M531=0,0,1)+IF(N531=0,0,1)+IF(O531=0,0,1)</f>
        <v>0</v>
      </c>
      <c r="U531" s="237"/>
      <c r="V531" s="237"/>
      <c r="W531" s="237"/>
      <c r="X531" s="237"/>
      <c r="Y531" s="237"/>
      <c r="Z531" s="237"/>
      <c r="AA531" s="237"/>
      <c r="AB531" s="237"/>
      <c r="AC531" s="237"/>
      <c r="AD531" s="237"/>
      <c r="AE531" s="237"/>
      <c r="AF531" s="237"/>
      <c r="AG531" s="237"/>
      <c r="AH531" s="237"/>
      <c r="AI531" s="237"/>
      <c r="AJ531" s="237"/>
      <c r="AK531" s="237"/>
      <c r="AL531" s="237"/>
      <c r="AM531" s="237"/>
      <c r="AN531" s="237"/>
      <c r="AO531" s="237"/>
      <c r="AP531" s="237"/>
      <c r="AQ531" s="237"/>
      <c r="AR531" s="237"/>
      <c r="AS531" s="237"/>
      <c r="AT531" s="237"/>
      <c r="AU531" s="237"/>
      <c r="AV531" s="237"/>
      <c r="AW531" s="237"/>
      <c r="AX531" s="237"/>
      <c r="AY531" s="237"/>
      <c r="AZ531" s="237"/>
      <c r="BA531" s="237"/>
      <c r="BB531" s="237"/>
      <c r="BC531" s="237"/>
      <c r="BD531" s="237"/>
      <c r="BE531" s="237"/>
      <c r="BF531" s="237"/>
      <c r="BG531" s="237"/>
      <c r="BH531" s="237"/>
      <c r="BI531" s="237"/>
      <c r="BJ531" s="237"/>
      <c r="BK531" s="237"/>
      <c r="BL531" s="237"/>
      <c r="BM531" s="237"/>
      <c r="BN531" s="237"/>
      <c r="BO531" s="237"/>
      <c r="BP531" s="237"/>
      <c r="BQ531" s="237"/>
      <c r="BR531" s="237"/>
      <c r="BS531" s="237"/>
      <c r="BT531" s="237"/>
      <c r="BU531" s="237"/>
      <c r="BV531" s="237"/>
      <c r="BW531" s="237"/>
      <c r="BX531" s="237"/>
      <c r="BY531" s="237"/>
      <c r="BZ531" s="237"/>
      <c r="CA531" s="237"/>
      <c r="CB531" s="237"/>
      <c r="CC531" s="237"/>
      <c r="CD531" s="237"/>
      <c r="CE531" s="237"/>
      <c r="CF531" s="237"/>
      <c r="CG531" s="237"/>
      <c r="CH531" s="237"/>
      <c r="CI531" s="237"/>
      <c r="CJ531" s="237"/>
      <c r="CK531" s="237"/>
      <c r="CL531" s="237"/>
      <c r="CM531" s="237"/>
      <c r="CN531" s="237"/>
      <c r="CO531" s="237"/>
      <c r="CP531" s="237"/>
      <c r="CQ531" s="237"/>
      <c r="CR531" s="237"/>
      <c r="CS531" s="237"/>
      <c r="CT531" s="237"/>
      <c r="CU531" s="237"/>
      <c r="CV531" s="237"/>
      <c r="CW531" s="237"/>
      <c r="CX531" s="237"/>
      <c r="CY531" s="237"/>
      <c r="CZ531" s="237"/>
      <c r="DA531" s="237"/>
      <c r="DB531" s="237"/>
      <c r="DC531" s="237"/>
      <c r="DD531" s="237"/>
      <c r="DE531" s="237"/>
      <c r="DF531" s="237"/>
      <c r="DG531" s="237"/>
      <c r="DH531" s="237"/>
      <c r="DI531" s="237"/>
      <c r="DJ531" s="237"/>
      <c r="DK531" s="237"/>
      <c r="DL531" s="237"/>
      <c r="DM531" s="237"/>
      <c r="DN531" s="237"/>
      <c r="DO531" s="237"/>
      <c r="DP531" s="237"/>
      <c r="DQ531" s="237"/>
      <c r="DR531" s="237"/>
      <c r="DS531" s="237"/>
      <c r="DT531" s="237"/>
      <c r="DU531" s="237"/>
      <c r="DV531" s="237"/>
      <c r="DW531" s="237"/>
      <c r="DX531" s="237"/>
      <c r="DY531" s="237"/>
      <c r="DZ531" s="237"/>
      <c r="EA531" s="237"/>
      <c r="EB531" s="237"/>
      <c r="EC531" s="237"/>
      <c r="ED531" s="237"/>
      <c r="EE531" s="237"/>
      <c r="EF531" s="237"/>
      <c r="EG531" s="237"/>
      <c r="EH531" s="237"/>
      <c r="EI531" s="237"/>
      <c r="EJ531" s="237"/>
      <c r="EK531" s="237"/>
      <c r="EL531" s="237"/>
      <c r="EM531" s="237"/>
      <c r="EN531" s="237"/>
      <c r="EO531" s="237"/>
      <c r="EP531" s="237"/>
      <c r="EQ531" s="237"/>
      <c r="ER531" s="237"/>
      <c r="ES531" s="237"/>
      <c r="ET531" s="237"/>
      <c r="EU531" s="237"/>
      <c r="EV531" s="237"/>
      <c r="EW531" s="237"/>
      <c r="EX531" s="237"/>
      <c r="EY531" s="237"/>
      <c r="EZ531" s="237"/>
      <c r="FA531" s="237"/>
      <c r="FB531" s="237"/>
      <c r="FC531" s="237"/>
      <c r="FD531" s="237"/>
      <c r="FE531" s="237"/>
      <c r="FF531" s="237"/>
      <c r="FG531" s="237"/>
      <c r="FH531" s="237"/>
      <c r="FI531" s="237"/>
      <c r="FJ531" s="237"/>
      <c r="FK531" s="237"/>
      <c r="FL531" s="237"/>
      <c r="FM531" s="237"/>
      <c r="FN531" s="237"/>
      <c r="FO531" s="237"/>
      <c r="FP531" s="237"/>
      <c r="FQ531" s="237"/>
      <c r="FR531" s="237"/>
      <c r="FS531" s="237"/>
      <c r="FT531" s="237"/>
      <c r="FU531" s="237"/>
      <c r="FV531" s="237"/>
      <c r="FW531" s="237"/>
      <c r="FX531" s="237"/>
      <c r="FY531" s="237"/>
      <c r="FZ531" s="237"/>
      <c r="GA531" s="237"/>
      <c r="GB531" s="237"/>
      <c r="GC531" s="237"/>
      <c r="GD531" s="237"/>
      <c r="GE531" s="237"/>
      <c r="GF531" s="237"/>
      <c r="GG531" s="237"/>
      <c r="GH531" s="237"/>
      <c r="GI531" s="237"/>
      <c r="GJ531" s="237"/>
      <c r="GK531" s="237"/>
      <c r="GL531" s="237"/>
      <c r="GM531" s="237"/>
      <c r="GN531" s="237"/>
      <c r="GO531" s="237"/>
      <c r="GP531" s="237"/>
      <c r="GQ531" s="237"/>
    </row>
    <row r="532" spans="1:199" s="81" customFormat="1" ht="15" hidden="1">
      <c r="A532" s="126" t="s">
        <v>2522</v>
      </c>
      <c r="B532" s="247" t="s">
        <v>5842</v>
      </c>
      <c r="C532" s="242">
        <v>0</v>
      </c>
      <c r="D532" s="242">
        <v>0</v>
      </c>
      <c r="E532" s="242">
        <v>0</v>
      </c>
      <c r="F532" s="242">
        <v>0</v>
      </c>
      <c r="G532" s="242">
        <v>0</v>
      </c>
      <c r="H532" s="242">
        <v>0</v>
      </c>
      <c r="I532" s="242">
        <v>0</v>
      </c>
      <c r="J532" s="242">
        <v>0</v>
      </c>
      <c r="K532" s="242">
        <v>0</v>
      </c>
      <c r="L532" s="242">
        <v>0</v>
      </c>
      <c r="M532" s="242">
        <v>0</v>
      </c>
      <c r="N532" s="242">
        <v>0</v>
      </c>
      <c r="O532" s="242">
        <v>0</v>
      </c>
      <c r="P532" s="28"/>
      <c r="Q532" s="242">
        <f>SUM(D532:O532)</f>
        <v>0</v>
      </c>
      <c r="R532" s="242">
        <f>IF($R$19&lt;1,0,Q532/$R$19)</f>
        <v>0</v>
      </c>
      <c r="S532" s="243"/>
      <c r="T532" s="351">
        <f>IF(Q532=0,0,1)+IF(C532=0,0,1)+IF(D532=0,0,1)+IF(E532=0,0,1)+IF(F532=0,0,1)+IF(G532=0,0,1)+IF(H532=0,0,1)+IF(I532=0,0,1)+IF(J532=0,0,1)+IF(K532=0,0,1)+IF(L532=0,0,1)+IF(M532=0,0,1)+IF(N532=0,0,1)+IF(O532=0,0,1)</f>
        <v>0</v>
      </c>
      <c r="U532" s="237"/>
      <c r="V532" s="237"/>
      <c r="W532" s="237"/>
      <c r="X532" s="237"/>
      <c r="Y532" s="237"/>
      <c r="Z532" s="237"/>
      <c r="AA532" s="237"/>
      <c r="AB532" s="237"/>
      <c r="AC532" s="237"/>
      <c r="AD532" s="237"/>
      <c r="AE532" s="237"/>
      <c r="AF532" s="237"/>
      <c r="AG532" s="237"/>
      <c r="AH532" s="237"/>
      <c r="AI532" s="237"/>
      <c r="AJ532" s="237"/>
      <c r="AK532" s="237"/>
      <c r="AL532" s="237"/>
      <c r="AM532" s="237"/>
      <c r="AN532" s="237"/>
      <c r="AO532" s="237"/>
      <c r="AP532" s="237"/>
      <c r="AQ532" s="237"/>
      <c r="AR532" s="237"/>
      <c r="AS532" s="237"/>
      <c r="AT532" s="237"/>
      <c r="AU532" s="237"/>
      <c r="AV532" s="237"/>
      <c r="AW532" s="237"/>
      <c r="AX532" s="237"/>
      <c r="AY532" s="237"/>
      <c r="AZ532" s="237"/>
      <c r="BA532" s="237"/>
      <c r="BB532" s="237"/>
      <c r="BC532" s="237"/>
      <c r="BD532" s="237"/>
      <c r="BE532" s="237"/>
      <c r="BF532" s="237"/>
      <c r="BG532" s="237"/>
      <c r="BH532" s="237"/>
      <c r="BI532" s="237"/>
      <c r="BJ532" s="237"/>
      <c r="BK532" s="237"/>
      <c r="BL532" s="237"/>
      <c r="BM532" s="237"/>
      <c r="BN532" s="237"/>
      <c r="BO532" s="237"/>
      <c r="BP532" s="237"/>
      <c r="BQ532" s="237"/>
      <c r="BR532" s="237"/>
      <c r="BS532" s="237"/>
      <c r="BT532" s="237"/>
      <c r="BU532" s="237"/>
      <c r="BV532" s="237"/>
      <c r="BW532" s="237"/>
      <c r="BX532" s="237"/>
      <c r="BY532" s="237"/>
      <c r="BZ532" s="237"/>
      <c r="CA532" s="237"/>
      <c r="CB532" s="237"/>
      <c r="CC532" s="237"/>
      <c r="CD532" s="237"/>
      <c r="CE532" s="237"/>
      <c r="CF532" s="237"/>
      <c r="CG532" s="237"/>
      <c r="CH532" s="237"/>
      <c r="CI532" s="237"/>
      <c r="CJ532" s="237"/>
      <c r="CK532" s="237"/>
      <c r="CL532" s="237"/>
      <c r="CM532" s="237"/>
      <c r="CN532" s="237"/>
      <c r="CO532" s="237"/>
      <c r="CP532" s="237"/>
      <c r="CQ532" s="237"/>
      <c r="CR532" s="237"/>
      <c r="CS532" s="237"/>
      <c r="CT532" s="237"/>
      <c r="CU532" s="237"/>
      <c r="CV532" s="237"/>
      <c r="CW532" s="237"/>
      <c r="CX532" s="237"/>
      <c r="CY532" s="237"/>
      <c r="CZ532" s="237"/>
      <c r="DA532" s="237"/>
      <c r="DB532" s="237"/>
      <c r="DC532" s="237"/>
      <c r="DD532" s="237"/>
      <c r="DE532" s="237"/>
      <c r="DF532" s="237"/>
      <c r="DG532" s="237"/>
      <c r="DH532" s="237"/>
      <c r="DI532" s="237"/>
      <c r="DJ532" s="237"/>
      <c r="DK532" s="237"/>
      <c r="DL532" s="237"/>
      <c r="DM532" s="237"/>
      <c r="DN532" s="237"/>
      <c r="DO532" s="237"/>
      <c r="DP532" s="237"/>
      <c r="DQ532" s="237"/>
      <c r="DR532" s="237"/>
      <c r="DS532" s="237"/>
      <c r="DT532" s="237"/>
      <c r="DU532" s="237"/>
      <c r="DV532" s="237"/>
      <c r="DW532" s="237"/>
      <c r="DX532" s="237"/>
      <c r="DY532" s="237"/>
      <c r="DZ532" s="237"/>
      <c r="EA532" s="237"/>
      <c r="EB532" s="237"/>
      <c r="EC532" s="237"/>
      <c r="ED532" s="237"/>
      <c r="EE532" s="237"/>
      <c r="EF532" s="237"/>
      <c r="EG532" s="237"/>
      <c r="EH532" s="237"/>
      <c r="EI532" s="237"/>
      <c r="EJ532" s="237"/>
      <c r="EK532" s="237"/>
      <c r="EL532" s="237"/>
      <c r="EM532" s="237"/>
      <c r="EN532" s="237"/>
      <c r="EO532" s="237"/>
      <c r="EP532" s="237"/>
      <c r="EQ532" s="237"/>
      <c r="ER532" s="237"/>
      <c r="ES532" s="237"/>
      <c r="ET532" s="237"/>
      <c r="EU532" s="237"/>
      <c r="EV532" s="237"/>
      <c r="EW532" s="237"/>
      <c r="EX532" s="237"/>
      <c r="EY532" s="237"/>
      <c r="EZ532" s="237"/>
      <c r="FA532" s="237"/>
      <c r="FB532" s="237"/>
      <c r="FC532" s="237"/>
      <c r="FD532" s="237"/>
      <c r="FE532" s="237"/>
      <c r="FF532" s="237"/>
      <c r="FG532" s="237"/>
      <c r="FH532" s="237"/>
      <c r="FI532" s="237"/>
      <c r="FJ532" s="237"/>
      <c r="FK532" s="237"/>
      <c r="FL532" s="237"/>
      <c r="FM532" s="237"/>
      <c r="FN532" s="237"/>
      <c r="FO532" s="237"/>
      <c r="FP532" s="237"/>
      <c r="FQ532" s="237"/>
      <c r="FR532" s="237"/>
      <c r="FS532" s="237"/>
      <c r="FT532" s="237"/>
      <c r="FU532" s="237"/>
      <c r="FV532" s="237"/>
      <c r="FW532" s="237"/>
      <c r="FX532" s="237"/>
      <c r="FY532" s="237"/>
      <c r="FZ532" s="237"/>
      <c r="GA532" s="237"/>
      <c r="GB532" s="237"/>
      <c r="GC532" s="237"/>
      <c r="GD532" s="237"/>
      <c r="GE532" s="237"/>
      <c r="GF532" s="237"/>
      <c r="GG532" s="237"/>
      <c r="GH532" s="237"/>
      <c r="GI532" s="237"/>
      <c r="GJ532" s="237"/>
      <c r="GK532" s="237"/>
      <c r="GL532" s="237"/>
      <c r="GM532" s="237"/>
      <c r="GN532" s="237"/>
      <c r="GO532" s="237"/>
      <c r="GP532" s="237"/>
      <c r="GQ532" s="237"/>
    </row>
    <row r="533" spans="1:199" s="81" customFormat="1" ht="15" hidden="1">
      <c r="A533" s="126" t="s">
        <v>2523</v>
      </c>
      <c r="B533" s="247" t="s">
        <v>5843</v>
      </c>
      <c r="C533" s="242">
        <v>0</v>
      </c>
      <c r="D533" s="242">
        <v>0</v>
      </c>
      <c r="E533" s="242">
        <v>0</v>
      </c>
      <c r="F533" s="242">
        <v>0</v>
      </c>
      <c r="G533" s="242">
        <v>0</v>
      </c>
      <c r="H533" s="242">
        <v>0</v>
      </c>
      <c r="I533" s="242">
        <v>0</v>
      </c>
      <c r="J533" s="242">
        <v>0</v>
      </c>
      <c r="K533" s="242">
        <v>0</v>
      </c>
      <c r="L533" s="242">
        <v>0</v>
      </c>
      <c r="M533" s="242">
        <v>0</v>
      </c>
      <c r="N533" s="242">
        <v>0</v>
      </c>
      <c r="O533" s="242">
        <v>0</v>
      </c>
      <c r="P533" s="28"/>
      <c r="Q533" s="242">
        <f>SUM(D533:O533)</f>
        <v>0</v>
      </c>
      <c r="R533" s="242">
        <f>IF($R$19&lt;1,0,Q533/$R$19)</f>
        <v>0</v>
      </c>
      <c r="S533" s="243"/>
      <c r="T533" s="351">
        <f>IF(Q533=0,0,1)+IF(C533=0,0,1)+IF(D533=0,0,1)+IF(E533=0,0,1)+IF(F533=0,0,1)+IF(G533=0,0,1)+IF(H533=0,0,1)+IF(I533=0,0,1)+IF(J533=0,0,1)+IF(K533=0,0,1)+IF(L533=0,0,1)+IF(M533=0,0,1)+IF(N533=0,0,1)+IF(O533=0,0,1)</f>
        <v>0</v>
      </c>
      <c r="U533" s="237"/>
      <c r="V533" s="237"/>
      <c r="W533" s="237"/>
      <c r="X533" s="237"/>
      <c r="Y533" s="237"/>
      <c r="Z533" s="237"/>
      <c r="AA533" s="237"/>
      <c r="AB533" s="237"/>
      <c r="AC533" s="237"/>
      <c r="AD533" s="237"/>
      <c r="AE533" s="237"/>
      <c r="AF533" s="237"/>
      <c r="AG533" s="237"/>
      <c r="AH533" s="237"/>
      <c r="AI533" s="237"/>
      <c r="AJ533" s="237"/>
      <c r="AK533" s="237"/>
      <c r="AL533" s="237"/>
      <c r="AM533" s="237"/>
      <c r="AN533" s="237"/>
      <c r="AO533" s="237"/>
      <c r="AP533" s="237"/>
      <c r="AQ533" s="237"/>
      <c r="AR533" s="237"/>
      <c r="AS533" s="237"/>
      <c r="AT533" s="237"/>
      <c r="AU533" s="237"/>
      <c r="AV533" s="237"/>
      <c r="AW533" s="237"/>
      <c r="AX533" s="237"/>
      <c r="AY533" s="237"/>
      <c r="AZ533" s="237"/>
      <c r="BA533" s="237"/>
      <c r="BB533" s="237"/>
      <c r="BC533" s="237"/>
      <c r="BD533" s="237"/>
      <c r="BE533" s="237"/>
      <c r="BF533" s="237"/>
      <c r="BG533" s="237"/>
      <c r="BH533" s="237"/>
      <c r="BI533" s="237"/>
      <c r="BJ533" s="237"/>
      <c r="BK533" s="237"/>
      <c r="BL533" s="237"/>
      <c r="BM533" s="237"/>
      <c r="BN533" s="237"/>
      <c r="BO533" s="237"/>
      <c r="BP533" s="237"/>
      <c r="BQ533" s="237"/>
      <c r="BR533" s="237"/>
      <c r="BS533" s="237"/>
      <c r="BT533" s="237"/>
      <c r="BU533" s="237"/>
      <c r="BV533" s="237"/>
      <c r="BW533" s="237"/>
      <c r="BX533" s="237"/>
      <c r="BY533" s="237"/>
      <c r="BZ533" s="237"/>
      <c r="CA533" s="237"/>
      <c r="CB533" s="237"/>
      <c r="CC533" s="237"/>
      <c r="CD533" s="237"/>
      <c r="CE533" s="237"/>
      <c r="CF533" s="237"/>
      <c r="CG533" s="237"/>
      <c r="CH533" s="237"/>
      <c r="CI533" s="237"/>
      <c r="CJ533" s="237"/>
      <c r="CK533" s="237"/>
      <c r="CL533" s="237"/>
      <c r="CM533" s="237"/>
      <c r="CN533" s="237"/>
      <c r="CO533" s="237"/>
      <c r="CP533" s="237"/>
      <c r="CQ533" s="237"/>
      <c r="CR533" s="237"/>
      <c r="CS533" s="237"/>
      <c r="CT533" s="237"/>
      <c r="CU533" s="237"/>
      <c r="CV533" s="237"/>
      <c r="CW533" s="237"/>
      <c r="CX533" s="237"/>
      <c r="CY533" s="237"/>
      <c r="CZ533" s="237"/>
      <c r="DA533" s="237"/>
      <c r="DB533" s="237"/>
      <c r="DC533" s="237"/>
      <c r="DD533" s="237"/>
      <c r="DE533" s="237"/>
      <c r="DF533" s="237"/>
      <c r="DG533" s="237"/>
      <c r="DH533" s="237"/>
      <c r="DI533" s="237"/>
      <c r="DJ533" s="237"/>
      <c r="DK533" s="237"/>
      <c r="DL533" s="237"/>
      <c r="DM533" s="237"/>
      <c r="DN533" s="237"/>
      <c r="DO533" s="237"/>
      <c r="DP533" s="237"/>
      <c r="DQ533" s="237"/>
      <c r="DR533" s="237"/>
      <c r="DS533" s="237"/>
      <c r="DT533" s="237"/>
      <c r="DU533" s="237"/>
      <c r="DV533" s="237"/>
      <c r="DW533" s="237"/>
      <c r="DX533" s="237"/>
      <c r="DY533" s="237"/>
      <c r="DZ533" s="237"/>
      <c r="EA533" s="237"/>
      <c r="EB533" s="237"/>
      <c r="EC533" s="237"/>
      <c r="ED533" s="237"/>
      <c r="EE533" s="237"/>
      <c r="EF533" s="237"/>
      <c r="EG533" s="237"/>
      <c r="EH533" s="237"/>
      <c r="EI533" s="237"/>
      <c r="EJ533" s="237"/>
      <c r="EK533" s="237"/>
      <c r="EL533" s="237"/>
      <c r="EM533" s="237"/>
      <c r="EN533" s="237"/>
      <c r="EO533" s="237"/>
      <c r="EP533" s="237"/>
      <c r="EQ533" s="237"/>
      <c r="ER533" s="237"/>
      <c r="ES533" s="237"/>
      <c r="ET533" s="237"/>
      <c r="EU533" s="237"/>
      <c r="EV533" s="237"/>
      <c r="EW533" s="237"/>
      <c r="EX533" s="237"/>
      <c r="EY533" s="237"/>
      <c r="EZ533" s="237"/>
      <c r="FA533" s="237"/>
      <c r="FB533" s="237"/>
      <c r="FC533" s="237"/>
      <c r="FD533" s="237"/>
      <c r="FE533" s="237"/>
      <c r="FF533" s="237"/>
      <c r="FG533" s="237"/>
      <c r="FH533" s="237"/>
      <c r="FI533" s="237"/>
      <c r="FJ533" s="237"/>
      <c r="FK533" s="237"/>
      <c r="FL533" s="237"/>
      <c r="FM533" s="237"/>
      <c r="FN533" s="237"/>
      <c r="FO533" s="237"/>
      <c r="FP533" s="237"/>
      <c r="FQ533" s="237"/>
      <c r="FR533" s="237"/>
      <c r="FS533" s="237"/>
      <c r="FT533" s="237"/>
      <c r="FU533" s="237"/>
      <c r="FV533" s="237"/>
      <c r="FW533" s="237"/>
      <c r="FX533" s="237"/>
      <c r="FY533" s="237"/>
      <c r="FZ533" s="237"/>
      <c r="GA533" s="237"/>
      <c r="GB533" s="237"/>
      <c r="GC533" s="237"/>
      <c r="GD533" s="237"/>
      <c r="GE533" s="237"/>
      <c r="GF533" s="237"/>
      <c r="GG533" s="237"/>
      <c r="GH533" s="237"/>
      <c r="GI533" s="237"/>
      <c r="GJ533" s="237"/>
      <c r="GK533" s="237"/>
      <c r="GL533" s="237"/>
      <c r="GM533" s="237"/>
      <c r="GN533" s="237"/>
      <c r="GO533" s="237"/>
      <c r="GP533" s="237"/>
      <c r="GQ533" s="237"/>
    </row>
    <row r="534" spans="1:199" s="81" customFormat="1" ht="15" hidden="1">
      <c r="A534" s="126" t="s">
        <v>2524</v>
      </c>
      <c r="B534" s="247" t="s">
        <v>5844</v>
      </c>
      <c r="C534" s="242">
        <v>0</v>
      </c>
      <c r="D534" s="242">
        <v>0</v>
      </c>
      <c r="E534" s="242">
        <v>0</v>
      </c>
      <c r="F534" s="242">
        <v>0</v>
      </c>
      <c r="G534" s="242">
        <v>0</v>
      </c>
      <c r="H534" s="242">
        <v>0</v>
      </c>
      <c r="I534" s="242">
        <v>0</v>
      </c>
      <c r="J534" s="242">
        <v>0</v>
      </c>
      <c r="K534" s="242">
        <v>0</v>
      </c>
      <c r="L534" s="242">
        <v>0</v>
      </c>
      <c r="M534" s="242">
        <v>0</v>
      </c>
      <c r="N534" s="242">
        <v>0</v>
      </c>
      <c r="O534" s="242">
        <v>0</v>
      </c>
      <c r="P534" s="28"/>
      <c r="Q534" s="242">
        <f>SUM(D534:O534)</f>
        <v>0</v>
      </c>
      <c r="R534" s="242">
        <f>IF($R$19&lt;1,0,Q534/$R$19)</f>
        <v>0</v>
      </c>
      <c r="S534" s="243"/>
      <c r="T534" s="351">
        <f>IF(Q534=0,0,1)+IF(C534=0,0,1)+IF(D534=0,0,1)+IF(E534=0,0,1)+IF(F534=0,0,1)+IF(G534=0,0,1)+IF(H534=0,0,1)+IF(I534=0,0,1)+IF(J534=0,0,1)+IF(K534=0,0,1)+IF(L534=0,0,1)+IF(M534=0,0,1)+IF(N534=0,0,1)+IF(O534=0,0,1)</f>
        <v>0</v>
      </c>
      <c r="U534" s="237"/>
      <c r="V534" s="237"/>
      <c r="W534" s="237"/>
      <c r="X534" s="237"/>
      <c r="Y534" s="237"/>
      <c r="Z534" s="237"/>
      <c r="AA534" s="237"/>
      <c r="AB534" s="237"/>
      <c r="AC534" s="237"/>
      <c r="AD534" s="237"/>
      <c r="AE534" s="237"/>
      <c r="AF534" s="237"/>
      <c r="AG534" s="237"/>
      <c r="AH534" s="237"/>
      <c r="AI534" s="237"/>
      <c r="AJ534" s="237"/>
      <c r="AK534" s="237"/>
      <c r="AL534" s="237"/>
      <c r="AM534" s="237"/>
      <c r="AN534" s="237"/>
      <c r="AO534" s="237"/>
      <c r="AP534" s="237"/>
      <c r="AQ534" s="237"/>
      <c r="AR534" s="237"/>
      <c r="AS534" s="237"/>
      <c r="AT534" s="237"/>
      <c r="AU534" s="237"/>
      <c r="AV534" s="237"/>
      <c r="AW534" s="237"/>
      <c r="AX534" s="237"/>
      <c r="AY534" s="237"/>
      <c r="AZ534" s="237"/>
      <c r="BA534" s="237"/>
      <c r="BB534" s="237"/>
      <c r="BC534" s="237"/>
      <c r="BD534" s="237"/>
      <c r="BE534" s="237"/>
      <c r="BF534" s="237"/>
      <c r="BG534" s="237"/>
      <c r="BH534" s="237"/>
      <c r="BI534" s="237"/>
      <c r="BJ534" s="237"/>
      <c r="BK534" s="237"/>
      <c r="BL534" s="237"/>
      <c r="BM534" s="237"/>
      <c r="BN534" s="237"/>
      <c r="BO534" s="237"/>
      <c r="BP534" s="237"/>
      <c r="BQ534" s="237"/>
      <c r="BR534" s="237"/>
      <c r="BS534" s="237"/>
      <c r="BT534" s="237"/>
      <c r="BU534" s="237"/>
      <c r="BV534" s="237"/>
      <c r="BW534" s="237"/>
      <c r="BX534" s="237"/>
      <c r="BY534" s="237"/>
      <c r="BZ534" s="237"/>
      <c r="CA534" s="237"/>
      <c r="CB534" s="237"/>
      <c r="CC534" s="237"/>
      <c r="CD534" s="237"/>
      <c r="CE534" s="237"/>
      <c r="CF534" s="237"/>
      <c r="CG534" s="237"/>
      <c r="CH534" s="237"/>
      <c r="CI534" s="237"/>
      <c r="CJ534" s="237"/>
      <c r="CK534" s="237"/>
      <c r="CL534" s="237"/>
      <c r="CM534" s="237"/>
      <c r="CN534" s="237"/>
      <c r="CO534" s="237"/>
      <c r="CP534" s="237"/>
      <c r="CQ534" s="237"/>
      <c r="CR534" s="237"/>
      <c r="CS534" s="237"/>
      <c r="CT534" s="237"/>
      <c r="CU534" s="237"/>
      <c r="CV534" s="237"/>
      <c r="CW534" s="237"/>
      <c r="CX534" s="237"/>
      <c r="CY534" s="237"/>
      <c r="CZ534" s="237"/>
      <c r="DA534" s="237"/>
      <c r="DB534" s="237"/>
      <c r="DC534" s="237"/>
      <c r="DD534" s="237"/>
      <c r="DE534" s="237"/>
      <c r="DF534" s="237"/>
      <c r="DG534" s="237"/>
      <c r="DH534" s="237"/>
      <c r="DI534" s="237"/>
      <c r="DJ534" s="237"/>
      <c r="DK534" s="237"/>
      <c r="DL534" s="237"/>
      <c r="DM534" s="237"/>
      <c r="DN534" s="237"/>
      <c r="DO534" s="237"/>
      <c r="DP534" s="237"/>
      <c r="DQ534" s="237"/>
      <c r="DR534" s="237"/>
      <c r="DS534" s="237"/>
      <c r="DT534" s="237"/>
      <c r="DU534" s="237"/>
      <c r="DV534" s="237"/>
      <c r="DW534" s="237"/>
      <c r="DX534" s="237"/>
      <c r="DY534" s="237"/>
      <c r="DZ534" s="237"/>
      <c r="EA534" s="237"/>
      <c r="EB534" s="237"/>
      <c r="EC534" s="237"/>
      <c r="ED534" s="237"/>
      <c r="EE534" s="237"/>
      <c r="EF534" s="237"/>
      <c r="EG534" s="237"/>
      <c r="EH534" s="237"/>
      <c r="EI534" s="237"/>
      <c r="EJ534" s="237"/>
      <c r="EK534" s="237"/>
      <c r="EL534" s="237"/>
      <c r="EM534" s="237"/>
      <c r="EN534" s="237"/>
      <c r="EO534" s="237"/>
      <c r="EP534" s="237"/>
      <c r="EQ534" s="237"/>
      <c r="ER534" s="237"/>
      <c r="ES534" s="237"/>
      <c r="ET534" s="237"/>
      <c r="EU534" s="237"/>
      <c r="EV534" s="237"/>
      <c r="EW534" s="237"/>
      <c r="EX534" s="237"/>
      <c r="EY534" s="237"/>
      <c r="EZ534" s="237"/>
      <c r="FA534" s="237"/>
      <c r="FB534" s="237"/>
      <c r="FC534" s="237"/>
      <c r="FD534" s="237"/>
      <c r="FE534" s="237"/>
      <c r="FF534" s="237"/>
      <c r="FG534" s="237"/>
      <c r="FH534" s="237"/>
      <c r="FI534" s="237"/>
      <c r="FJ534" s="237"/>
      <c r="FK534" s="237"/>
      <c r="FL534" s="237"/>
      <c r="FM534" s="237"/>
      <c r="FN534" s="237"/>
      <c r="FO534" s="237"/>
      <c r="FP534" s="237"/>
      <c r="FQ534" s="237"/>
      <c r="FR534" s="237"/>
      <c r="FS534" s="237"/>
      <c r="FT534" s="237"/>
      <c r="FU534" s="237"/>
      <c r="FV534" s="237"/>
      <c r="FW534" s="237"/>
      <c r="FX534" s="237"/>
      <c r="FY534" s="237"/>
      <c r="FZ534" s="237"/>
      <c r="GA534" s="237"/>
      <c r="GB534" s="237"/>
      <c r="GC534" s="237"/>
      <c r="GD534" s="237"/>
      <c r="GE534" s="237"/>
      <c r="GF534" s="237"/>
      <c r="GG534" s="237"/>
      <c r="GH534" s="237"/>
      <c r="GI534" s="237"/>
      <c r="GJ534" s="237"/>
      <c r="GK534" s="237"/>
      <c r="GL534" s="237"/>
      <c r="GM534" s="237"/>
      <c r="GN534" s="237"/>
      <c r="GO534" s="237"/>
      <c r="GP534" s="237"/>
      <c r="GQ534" s="237"/>
    </row>
    <row r="535" spans="1:199" s="81" customFormat="1" ht="15" hidden="1">
      <c r="A535" s="126" t="s">
        <v>2525</v>
      </c>
      <c r="B535" s="247" t="s">
        <v>5845</v>
      </c>
      <c r="C535" s="242">
        <v>0</v>
      </c>
      <c r="D535" s="242">
        <v>0</v>
      </c>
      <c r="E535" s="242">
        <v>0</v>
      </c>
      <c r="F535" s="242">
        <v>0</v>
      </c>
      <c r="G535" s="242">
        <v>0</v>
      </c>
      <c r="H535" s="242">
        <v>0</v>
      </c>
      <c r="I535" s="242">
        <v>0</v>
      </c>
      <c r="J535" s="242">
        <v>0</v>
      </c>
      <c r="K535" s="242">
        <v>0</v>
      </c>
      <c r="L535" s="242">
        <v>0</v>
      </c>
      <c r="M535" s="242">
        <v>0</v>
      </c>
      <c r="N535" s="242">
        <v>0</v>
      </c>
      <c r="O535" s="242">
        <v>0</v>
      </c>
      <c r="P535" s="28"/>
      <c r="Q535" s="242">
        <f>SUM(D535:O535)</f>
        <v>0</v>
      </c>
      <c r="R535" s="242">
        <f>IF($R$19&lt;1,0,Q535/$R$19)</f>
        <v>0</v>
      </c>
      <c r="S535" s="243"/>
      <c r="T535" s="351">
        <f>IF(Q535=0,0,1)+IF(C535=0,0,1)+IF(D535=0,0,1)+IF(E535=0,0,1)+IF(F535=0,0,1)+IF(G535=0,0,1)+IF(H535=0,0,1)+IF(I535=0,0,1)+IF(J535=0,0,1)+IF(K535=0,0,1)+IF(L535=0,0,1)+IF(M535=0,0,1)+IF(N535=0,0,1)+IF(O535=0,0,1)</f>
        <v>0</v>
      </c>
      <c r="U535" s="237"/>
      <c r="V535" s="237"/>
      <c r="W535" s="237"/>
      <c r="X535" s="237"/>
      <c r="Y535" s="237"/>
      <c r="Z535" s="237"/>
      <c r="AA535" s="237"/>
      <c r="AB535" s="237"/>
      <c r="AC535" s="237"/>
      <c r="AD535" s="237"/>
      <c r="AE535" s="237"/>
      <c r="AF535" s="237"/>
      <c r="AG535" s="237"/>
      <c r="AH535" s="237"/>
      <c r="AI535" s="237"/>
      <c r="AJ535" s="237"/>
      <c r="AK535" s="237"/>
      <c r="AL535" s="237"/>
      <c r="AM535" s="237"/>
      <c r="AN535" s="237"/>
      <c r="AO535" s="237"/>
      <c r="AP535" s="237"/>
      <c r="AQ535" s="237"/>
      <c r="AR535" s="237"/>
      <c r="AS535" s="237"/>
      <c r="AT535" s="237"/>
      <c r="AU535" s="237"/>
      <c r="AV535" s="237"/>
      <c r="AW535" s="237"/>
      <c r="AX535" s="237"/>
      <c r="AY535" s="237"/>
      <c r="AZ535" s="237"/>
      <c r="BA535" s="237"/>
      <c r="BB535" s="237"/>
      <c r="BC535" s="237"/>
      <c r="BD535" s="237"/>
      <c r="BE535" s="237"/>
      <c r="BF535" s="237"/>
      <c r="BG535" s="237"/>
      <c r="BH535" s="237"/>
      <c r="BI535" s="237"/>
      <c r="BJ535" s="237"/>
      <c r="BK535" s="237"/>
      <c r="BL535" s="237"/>
      <c r="BM535" s="237"/>
      <c r="BN535" s="237"/>
      <c r="BO535" s="237"/>
      <c r="BP535" s="237"/>
      <c r="BQ535" s="237"/>
      <c r="BR535" s="237"/>
      <c r="BS535" s="237"/>
      <c r="BT535" s="237"/>
      <c r="BU535" s="237"/>
      <c r="BV535" s="237"/>
      <c r="BW535" s="237"/>
      <c r="BX535" s="237"/>
      <c r="BY535" s="237"/>
      <c r="BZ535" s="237"/>
      <c r="CA535" s="237"/>
      <c r="CB535" s="237"/>
      <c r="CC535" s="237"/>
      <c r="CD535" s="237"/>
      <c r="CE535" s="237"/>
      <c r="CF535" s="237"/>
      <c r="CG535" s="237"/>
      <c r="CH535" s="237"/>
      <c r="CI535" s="237"/>
      <c r="CJ535" s="237"/>
      <c r="CK535" s="237"/>
      <c r="CL535" s="237"/>
      <c r="CM535" s="237"/>
      <c r="CN535" s="237"/>
      <c r="CO535" s="237"/>
      <c r="CP535" s="237"/>
      <c r="CQ535" s="237"/>
      <c r="CR535" s="237"/>
      <c r="CS535" s="237"/>
      <c r="CT535" s="237"/>
      <c r="CU535" s="237"/>
      <c r="CV535" s="237"/>
      <c r="CW535" s="237"/>
      <c r="CX535" s="237"/>
      <c r="CY535" s="237"/>
      <c r="CZ535" s="237"/>
      <c r="DA535" s="237"/>
      <c r="DB535" s="237"/>
      <c r="DC535" s="237"/>
      <c r="DD535" s="237"/>
      <c r="DE535" s="237"/>
      <c r="DF535" s="237"/>
      <c r="DG535" s="237"/>
      <c r="DH535" s="237"/>
      <c r="DI535" s="237"/>
      <c r="DJ535" s="237"/>
      <c r="DK535" s="237"/>
      <c r="DL535" s="237"/>
      <c r="DM535" s="237"/>
      <c r="DN535" s="237"/>
      <c r="DO535" s="237"/>
      <c r="DP535" s="237"/>
      <c r="DQ535" s="237"/>
      <c r="DR535" s="237"/>
      <c r="DS535" s="237"/>
      <c r="DT535" s="237"/>
      <c r="DU535" s="237"/>
      <c r="DV535" s="237"/>
      <c r="DW535" s="237"/>
      <c r="DX535" s="237"/>
      <c r="DY535" s="237"/>
      <c r="DZ535" s="237"/>
      <c r="EA535" s="237"/>
      <c r="EB535" s="237"/>
      <c r="EC535" s="237"/>
      <c r="ED535" s="237"/>
      <c r="EE535" s="237"/>
      <c r="EF535" s="237"/>
      <c r="EG535" s="237"/>
      <c r="EH535" s="237"/>
      <c r="EI535" s="237"/>
      <c r="EJ535" s="237"/>
      <c r="EK535" s="237"/>
      <c r="EL535" s="237"/>
      <c r="EM535" s="237"/>
      <c r="EN535" s="237"/>
      <c r="EO535" s="237"/>
      <c r="EP535" s="237"/>
      <c r="EQ535" s="237"/>
      <c r="ER535" s="237"/>
      <c r="ES535" s="237"/>
      <c r="ET535" s="237"/>
      <c r="EU535" s="237"/>
      <c r="EV535" s="237"/>
      <c r="EW535" s="237"/>
      <c r="EX535" s="237"/>
      <c r="EY535" s="237"/>
      <c r="EZ535" s="237"/>
      <c r="FA535" s="237"/>
      <c r="FB535" s="237"/>
      <c r="FC535" s="237"/>
      <c r="FD535" s="237"/>
      <c r="FE535" s="237"/>
      <c r="FF535" s="237"/>
      <c r="FG535" s="237"/>
      <c r="FH535" s="237"/>
      <c r="FI535" s="237"/>
      <c r="FJ535" s="237"/>
      <c r="FK535" s="237"/>
      <c r="FL535" s="237"/>
      <c r="FM535" s="237"/>
      <c r="FN535" s="237"/>
      <c r="FO535" s="237"/>
      <c r="FP535" s="237"/>
      <c r="FQ535" s="237"/>
      <c r="FR535" s="237"/>
      <c r="FS535" s="237"/>
      <c r="FT535" s="237"/>
      <c r="FU535" s="237"/>
      <c r="FV535" s="237"/>
      <c r="FW535" s="237"/>
      <c r="FX535" s="237"/>
      <c r="FY535" s="237"/>
      <c r="FZ535" s="237"/>
      <c r="GA535" s="237"/>
      <c r="GB535" s="237"/>
      <c r="GC535" s="237"/>
      <c r="GD535" s="237"/>
      <c r="GE535" s="237"/>
      <c r="GF535" s="237"/>
      <c r="GG535" s="237"/>
      <c r="GH535" s="237"/>
      <c r="GI535" s="237"/>
      <c r="GJ535" s="237"/>
      <c r="GK535" s="237"/>
      <c r="GL535" s="237"/>
      <c r="GM535" s="237"/>
      <c r="GN535" s="237"/>
      <c r="GO535" s="237"/>
      <c r="GP535" s="237"/>
      <c r="GQ535" s="237"/>
    </row>
    <row r="536" spans="1:199" s="81" customFormat="1" ht="15" hidden="1">
      <c r="A536" s="126" t="s">
        <v>2526</v>
      </c>
      <c r="B536" s="247" t="s">
        <v>5846</v>
      </c>
      <c r="C536" s="242">
        <v>0</v>
      </c>
      <c r="D536" s="242">
        <v>0</v>
      </c>
      <c r="E536" s="242">
        <v>0</v>
      </c>
      <c r="F536" s="242">
        <v>0</v>
      </c>
      <c r="G536" s="242">
        <v>0</v>
      </c>
      <c r="H536" s="242">
        <v>0</v>
      </c>
      <c r="I536" s="242">
        <v>0</v>
      </c>
      <c r="J536" s="242">
        <v>0</v>
      </c>
      <c r="K536" s="242">
        <v>0</v>
      </c>
      <c r="L536" s="242">
        <v>0</v>
      </c>
      <c r="M536" s="242">
        <v>0</v>
      </c>
      <c r="N536" s="242">
        <v>0</v>
      </c>
      <c r="O536" s="242">
        <v>0</v>
      </c>
      <c r="P536" s="28"/>
      <c r="Q536" s="242">
        <f>SUM(D536:O536)</f>
        <v>0</v>
      </c>
      <c r="R536" s="242">
        <f>IF($R$19&lt;1,0,Q536/$R$19)</f>
        <v>0</v>
      </c>
      <c r="S536" s="243"/>
      <c r="T536" s="351">
        <f>IF(Q536=0,0,1)+IF(C536=0,0,1)+IF(D536=0,0,1)+IF(E536=0,0,1)+IF(F536=0,0,1)+IF(G536=0,0,1)+IF(H536=0,0,1)+IF(I536=0,0,1)+IF(J536=0,0,1)+IF(K536=0,0,1)+IF(L536=0,0,1)+IF(M536=0,0,1)+IF(N536=0,0,1)+IF(O536=0,0,1)</f>
        <v>0</v>
      </c>
      <c r="U536" s="237"/>
      <c r="V536" s="237"/>
      <c r="W536" s="237"/>
      <c r="X536" s="237"/>
      <c r="Y536" s="237"/>
      <c r="Z536" s="237"/>
      <c r="AA536" s="237"/>
      <c r="AB536" s="237"/>
      <c r="AC536" s="237"/>
      <c r="AD536" s="237"/>
      <c r="AE536" s="237"/>
      <c r="AF536" s="237"/>
      <c r="AG536" s="237"/>
      <c r="AH536" s="237"/>
      <c r="AI536" s="237"/>
      <c r="AJ536" s="237"/>
      <c r="AK536" s="237"/>
      <c r="AL536" s="237"/>
      <c r="AM536" s="237"/>
      <c r="AN536" s="237"/>
      <c r="AO536" s="237"/>
      <c r="AP536" s="237"/>
      <c r="AQ536" s="237"/>
      <c r="AR536" s="237"/>
      <c r="AS536" s="237"/>
      <c r="AT536" s="237"/>
      <c r="AU536" s="237"/>
      <c r="AV536" s="237"/>
      <c r="AW536" s="237"/>
      <c r="AX536" s="237"/>
      <c r="AY536" s="237"/>
      <c r="AZ536" s="237"/>
      <c r="BA536" s="237"/>
      <c r="BB536" s="237"/>
      <c r="BC536" s="237"/>
      <c r="BD536" s="237"/>
      <c r="BE536" s="237"/>
      <c r="BF536" s="237"/>
      <c r="BG536" s="237"/>
      <c r="BH536" s="237"/>
      <c r="BI536" s="237"/>
      <c r="BJ536" s="237"/>
      <c r="BK536" s="237"/>
      <c r="BL536" s="237"/>
      <c r="BM536" s="237"/>
      <c r="BN536" s="237"/>
      <c r="BO536" s="237"/>
      <c r="BP536" s="237"/>
      <c r="BQ536" s="237"/>
      <c r="BR536" s="237"/>
      <c r="BS536" s="237"/>
      <c r="BT536" s="237"/>
      <c r="BU536" s="237"/>
      <c r="BV536" s="237"/>
      <c r="BW536" s="237"/>
      <c r="BX536" s="237"/>
      <c r="BY536" s="237"/>
      <c r="BZ536" s="237"/>
      <c r="CA536" s="237"/>
      <c r="CB536" s="237"/>
      <c r="CC536" s="237"/>
      <c r="CD536" s="237"/>
      <c r="CE536" s="237"/>
      <c r="CF536" s="237"/>
      <c r="CG536" s="237"/>
      <c r="CH536" s="237"/>
      <c r="CI536" s="237"/>
      <c r="CJ536" s="237"/>
      <c r="CK536" s="237"/>
      <c r="CL536" s="237"/>
      <c r="CM536" s="237"/>
      <c r="CN536" s="237"/>
      <c r="CO536" s="237"/>
      <c r="CP536" s="237"/>
      <c r="CQ536" s="237"/>
      <c r="CR536" s="237"/>
      <c r="CS536" s="237"/>
      <c r="CT536" s="237"/>
      <c r="CU536" s="237"/>
      <c r="CV536" s="237"/>
      <c r="CW536" s="237"/>
      <c r="CX536" s="237"/>
      <c r="CY536" s="237"/>
      <c r="CZ536" s="237"/>
      <c r="DA536" s="237"/>
      <c r="DB536" s="237"/>
      <c r="DC536" s="237"/>
      <c r="DD536" s="237"/>
      <c r="DE536" s="237"/>
      <c r="DF536" s="237"/>
      <c r="DG536" s="237"/>
      <c r="DH536" s="237"/>
      <c r="DI536" s="237"/>
      <c r="DJ536" s="237"/>
      <c r="DK536" s="237"/>
      <c r="DL536" s="237"/>
      <c r="DM536" s="237"/>
      <c r="DN536" s="237"/>
      <c r="DO536" s="237"/>
      <c r="DP536" s="237"/>
      <c r="DQ536" s="237"/>
      <c r="DR536" s="237"/>
      <c r="DS536" s="237"/>
      <c r="DT536" s="237"/>
      <c r="DU536" s="237"/>
      <c r="DV536" s="237"/>
      <c r="DW536" s="237"/>
      <c r="DX536" s="237"/>
      <c r="DY536" s="237"/>
      <c r="DZ536" s="237"/>
      <c r="EA536" s="237"/>
      <c r="EB536" s="237"/>
      <c r="EC536" s="237"/>
      <c r="ED536" s="237"/>
      <c r="EE536" s="237"/>
      <c r="EF536" s="237"/>
      <c r="EG536" s="237"/>
      <c r="EH536" s="237"/>
      <c r="EI536" s="237"/>
      <c r="EJ536" s="237"/>
      <c r="EK536" s="237"/>
      <c r="EL536" s="237"/>
      <c r="EM536" s="237"/>
      <c r="EN536" s="237"/>
      <c r="EO536" s="237"/>
      <c r="EP536" s="237"/>
      <c r="EQ536" s="237"/>
      <c r="ER536" s="237"/>
      <c r="ES536" s="237"/>
      <c r="ET536" s="237"/>
      <c r="EU536" s="237"/>
      <c r="EV536" s="237"/>
      <c r="EW536" s="237"/>
      <c r="EX536" s="237"/>
      <c r="EY536" s="237"/>
      <c r="EZ536" s="237"/>
      <c r="FA536" s="237"/>
      <c r="FB536" s="237"/>
      <c r="FC536" s="237"/>
      <c r="FD536" s="237"/>
      <c r="FE536" s="237"/>
      <c r="FF536" s="237"/>
      <c r="FG536" s="237"/>
      <c r="FH536" s="237"/>
      <c r="FI536" s="237"/>
      <c r="FJ536" s="237"/>
      <c r="FK536" s="237"/>
      <c r="FL536" s="237"/>
      <c r="FM536" s="237"/>
      <c r="FN536" s="237"/>
      <c r="FO536" s="237"/>
      <c r="FP536" s="237"/>
      <c r="FQ536" s="237"/>
      <c r="FR536" s="237"/>
      <c r="FS536" s="237"/>
      <c r="FT536" s="237"/>
      <c r="FU536" s="237"/>
      <c r="FV536" s="237"/>
      <c r="FW536" s="237"/>
      <c r="FX536" s="237"/>
      <c r="FY536" s="237"/>
      <c r="FZ536" s="237"/>
      <c r="GA536" s="237"/>
      <c r="GB536" s="237"/>
      <c r="GC536" s="237"/>
      <c r="GD536" s="237"/>
      <c r="GE536" s="237"/>
      <c r="GF536" s="237"/>
      <c r="GG536" s="237"/>
      <c r="GH536" s="237"/>
      <c r="GI536" s="237"/>
      <c r="GJ536" s="237"/>
      <c r="GK536" s="237"/>
      <c r="GL536" s="237"/>
      <c r="GM536" s="237"/>
      <c r="GN536" s="237"/>
      <c r="GO536" s="237"/>
      <c r="GP536" s="237"/>
      <c r="GQ536" s="237"/>
    </row>
    <row r="537" spans="1:199" s="81" customFormat="1" ht="15" customHeight="1">
      <c r="A537" s="126" t="s">
        <v>2527</v>
      </c>
      <c r="B537" s="247" t="s">
        <v>5847</v>
      </c>
      <c r="C537" s="242">
        <v>0</v>
      </c>
      <c r="D537" s="242">
        <v>0</v>
      </c>
      <c r="E537" s="242">
        <v>0</v>
      </c>
      <c r="F537" s="242">
        <v>0</v>
      </c>
      <c r="G537" s="242">
        <v>0</v>
      </c>
      <c r="H537" s="242">
        <v>0</v>
      </c>
      <c r="I537" s="242">
        <v>0</v>
      </c>
      <c r="J537" s="242">
        <v>327</v>
      </c>
      <c r="K537" s="242">
        <v>410</v>
      </c>
      <c r="L537" s="242">
        <v>0</v>
      </c>
      <c r="M537" s="242">
        <v>0</v>
      </c>
      <c r="N537" s="242">
        <v>0</v>
      </c>
      <c r="O537" s="242">
        <v>0</v>
      </c>
      <c r="P537" s="28"/>
      <c r="Q537" s="242">
        <f>SUM(D537:O537)</f>
        <v>737</v>
      </c>
      <c r="R537" s="242">
        <f>IF($R$19&lt;1,0,Q537/$R$19)</f>
        <v>2.54137931034483</v>
      </c>
      <c r="S537" s="243"/>
      <c r="T537" s="351">
        <f>IF(Q537=0,0,1)+IF(C537=0,0,1)+IF(D537=0,0,1)+IF(E537=0,0,1)+IF(F537=0,0,1)+IF(G537=0,0,1)+IF(H537=0,0,1)+IF(I537=0,0,1)+IF(J537=0,0,1)+IF(K537=0,0,1)+IF(L537=0,0,1)+IF(M537=0,0,1)+IF(N537=0,0,1)+IF(O537=0,0,1)</f>
        <v>3</v>
      </c>
      <c r="U537" s="237"/>
      <c r="V537" s="237"/>
      <c r="W537" s="237"/>
      <c r="X537" s="237"/>
      <c r="Y537" s="237"/>
      <c r="Z537" s="237"/>
      <c r="AA537" s="237"/>
      <c r="AB537" s="237"/>
      <c r="AC537" s="237"/>
      <c r="AD537" s="237"/>
      <c r="AE537" s="237"/>
      <c r="AF537" s="237"/>
      <c r="AG537" s="237"/>
      <c r="AH537" s="237"/>
      <c r="AI537" s="237"/>
      <c r="AJ537" s="237"/>
      <c r="AK537" s="237"/>
      <c r="AL537" s="237"/>
      <c r="AM537" s="237"/>
      <c r="AN537" s="237"/>
      <c r="AO537" s="237"/>
      <c r="AP537" s="237"/>
      <c r="AQ537" s="237"/>
      <c r="AR537" s="237"/>
      <c r="AS537" s="237"/>
      <c r="AT537" s="237"/>
      <c r="AU537" s="237"/>
      <c r="AV537" s="237"/>
      <c r="AW537" s="237"/>
      <c r="AX537" s="237"/>
      <c r="AY537" s="237"/>
      <c r="AZ537" s="237"/>
      <c r="BA537" s="237"/>
      <c r="BB537" s="237"/>
      <c r="BC537" s="237"/>
      <c r="BD537" s="237"/>
      <c r="BE537" s="237"/>
      <c r="BF537" s="237"/>
      <c r="BG537" s="237"/>
      <c r="BH537" s="237"/>
      <c r="BI537" s="237"/>
      <c r="BJ537" s="237"/>
      <c r="BK537" s="237"/>
      <c r="BL537" s="237"/>
      <c r="BM537" s="237"/>
      <c r="BN537" s="237"/>
      <c r="BO537" s="237"/>
      <c r="BP537" s="237"/>
      <c r="BQ537" s="237"/>
      <c r="BR537" s="237"/>
      <c r="BS537" s="237"/>
      <c r="BT537" s="237"/>
      <c r="BU537" s="237"/>
      <c r="BV537" s="237"/>
      <c r="BW537" s="237"/>
      <c r="BX537" s="237"/>
      <c r="BY537" s="237"/>
      <c r="BZ537" s="237"/>
      <c r="CA537" s="237"/>
      <c r="CB537" s="237"/>
      <c r="CC537" s="237"/>
      <c r="CD537" s="237"/>
      <c r="CE537" s="237"/>
      <c r="CF537" s="237"/>
      <c r="CG537" s="237"/>
      <c r="CH537" s="237"/>
      <c r="CI537" s="237"/>
      <c r="CJ537" s="237"/>
      <c r="CK537" s="237"/>
      <c r="CL537" s="237"/>
      <c r="CM537" s="237"/>
      <c r="CN537" s="237"/>
      <c r="CO537" s="237"/>
      <c r="CP537" s="237"/>
      <c r="CQ537" s="237"/>
      <c r="CR537" s="237"/>
      <c r="CS537" s="237"/>
      <c r="CT537" s="237"/>
      <c r="CU537" s="237"/>
      <c r="CV537" s="237"/>
      <c r="CW537" s="237"/>
      <c r="CX537" s="237"/>
      <c r="CY537" s="237"/>
      <c r="CZ537" s="237"/>
      <c r="DA537" s="237"/>
      <c r="DB537" s="237"/>
      <c r="DC537" s="237"/>
      <c r="DD537" s="237"/>
      <c r="DE537" s="237"/>
      <c r="DF537" s="237"/>
      <c r="DG537" s="237"/>
      <c r="DH537" s="237"/>
      <c r="DI537" s="237"/>
      <c r="DJ537" s="237"/>
      <c r="DK537" s="237"/>
      <c r="DL537" s="237"/>
      <c r="DM537" s="237"/>
      <c r="DN537" s="237"/>
      <c r="DO537" s="237"/>
      <c r="DP537" s="237"/>
      <c r="DQ537" s="237"/>
      <c r="DR537" s="237"/>
      <c r="DS537" s="237"/>
      <c r="DT537" s="237"/>
      <c r="DU537" s="237"/>
      <c r="DV537" s="237"/>
      <c r="DW537" s="237"/>
      <c r="DX537" s="237"/>
      <c r="DY537" s="237"/>
      <c r="DZ537" s="237"/>
      <c r="EA537" s="237"/>
      <c r="EB537" s="237"/>
      <c r="EC537" s="237"/>
      <c r="ED537" s="237"/>
      <c r="EE537" s="237"/>
      <c r="EF537" s="237"/>
      <c r="EG537" s="237"/>
      <c r="EH537" s="237"/>
      <c r="EI537" s="237"/>
      <c r="EJ537" s="237"/>
      <c r="EK537" s="237"/>
      <c r="EL537" s="237"/>
      <c r="EM537" s="237"/>
      <c r="EN537" s="237"/>
      <c r="EO537" s="237"/>
      <c r="EP537" s="237"/>
      <c r="EQ537" s="237"/>
      <c r="ER537" s="237"/>
      <c r="ES537" s="237"/>
      <c r="ET537" s="237"/>
      <c r="EU537" s="237"/>
      <c r="EV537" s="237"/>
      <c r="EW537" s="237"/>
      <c r="EX537" s="237"/>
      <c r="EY537" s="237"/>
      <c r="EZ537" s="237"/>
      <c r="FA537" s="237"/>
      <c r="FB537" s="237"/>
      <c r="FC537" s="237"/>
      <c r="FD537" s="237"/>
      <c r="FE537" s="237"/>
      <c r="FF537" s="237"/>
      <c r="FG537" s="237"/>
      <c r="FH537" s="237"/>
      <c r="FI537" s="237"/>
      <c r="FJ537" s="237"/>
      <c r="FK537" s="237"/>
      <c r="FL537" s="237"/>
      <c r="FM537" s="237"/>
      <c r="FN537" s="237"/>
      <c r="FO537" s="237"/>
      <c r="FP537" s="237"/>
      <c r="FQ537" s="237"/>
      <c r="FR537" s="237"/>
      <c r="FS537" s="237"/>
      <c r="FT537" s="237"/>
      <c r="FU537" s="237"/>
      <c r="FV537" s="237"/>
      <c r="FW537" s="237"/>
      <c r="FX537" s="237"/>
      <c r="FY537" s="237"/>
      <c r="FZ537" s="237"/>
      <c r="GA537" s="237"/>
      <c r="GB537" s="237"/>
      <c r="GC537" s="237"/>
      <c r="GD537" s="237"/>
      <c r="GE537" s="237"/>
      <c r="GF537" s="237"/>
      <c r="GG537" s="237"/>
      <c r="GH537" s="237"/>
      <c r="GI537" s="237"/>
      <c r="GJ537" s="237"/>
      <c r="GK537" s="237"/>
      <c r="GL537" s="237"/>
      <c r="GM537" s="237"/>
      <c r="GN537" s="237"/>
      <c r="GO537" s="237"/>
      <c r="GP537" s="237"/>
      <c r="GQ537" s="237"/>
    </row>
    <row r="538" spans="1:199" s="81" customFormat="1" ht="15" customHeight="1">
      <c r="A538" s="126" t="s">
        <v>2528</v>
      </c>
      <c r="B538" s="247" t="s">
        <v>5848</v>
      </c>
      <c r="C538" s="242">
        <v>0</v>
      </c>
      <c r="D538" s="242">
        <v>0</v>
      </c>
      <c r="E538" s="242">
        <v>0</v>
      </c>
      <c r="F538" s="242">
        <v>0</v>
      </c>
      <c r="G538" s="242">
        <v>0</v>
      </c>
      <c r="H538" s="242">
        <v>0</v>
      </c>
      <c r="I538" s="242">
        <v>0</v>
      </c>
      <c r="J538" s="242">
        <v>223.45</v>
      </c>
      <c r="K538" s="242">
        <v>149</v>
      </c>
      <c r="L538" s="242">
        <v>1803.6</v>
      </c>
      <c r="M538" s="242">
        <v>1104.4</v>
      </c>
      <c r="N538" s="242">
        <v>2301.4</v>
      </c>
      <c r="O538" s="242">
        <v>1627.48</v>
      </c>
      <c r="P538" s="28"/>
      <c r="Q538" s="242">
        <f>SUM(D538:O538)</f>
        <v>7209.33</v>
      </c>
      <c r="R538" s="242">
        <f>IF($R$19&lt;1,0,Q538/$R$19)</f>
        <v>24.8597586206897</v>
      </c>
      <c r="S538" s="243"/>
      <c r="T538" s="351">
        <f>IF(Q538=0,0,1)+IF(C538=0,0,1)+IF(D538=0,0,1)+IF(E538=0,0,1)+IF(F538=0,0,1)+IF(G538=0,0,1)+IF(H538=0,0,1)+IF(I538=0,0,1)+IF(J538=0,0,1)+IF(K538=0,0,1)+IF(L538=0,0,1)+IF(M538=0,0,1)+IF(N538=0,0,1)+IF(O538=0,0,1)</f>
        <v>7</v>
      </c>
      <c r="U538" s="237"/>
      <c r="V538" s="237"/>
      <c r="W538" s="237"/>
      <c r="X538" s="237"/>
      <c r="Y538" s="237"/>
      <c r="Z538" s="237"/>
      <c r="AA538" s="237"/>
      <c r="AB538" s="237"/>
      <c r="AC538" s="237"/>
      <c r="AD538" s="237"/>
      <c r="AE538" s="237"/>
      <c r="AF538" s="237"/>
      <c r="AG538" s="237"/>
      <c r="AH538" s="237"/>
      <c r="AI538" s="237"/>
      <c r="AJ538" s="237"/>
      <c r="AK538" s="237"/>
      <c r="AL538" s="237"/>
      <c r="AM538" s="237"/>
      <c r="AN538" s="237"/>
      <c r="AO538" s="237"/>
      <c r="AP538" s="237"/>
      <c r="AQ538" s="237"/>
      <c r="AR538" s="237"/>
      <c r="AS538" s="237"/>
      <c r="AT538" s="237"/>
      <c r="AU538" s="237"/>
      <c r="AV538" s="237"/>
      <c r="AW538" s="237"/>
      <c r="AX538" s="237"/>
      <c r="AY538" s="237"/>
      <c r="AZ538" s="237"/>
      <c r="BA538" s="237"/>
      <c r="BB538" s="237"/>
      <c r="BC538" s="237"/>
      <c r="BD538" s="237"/>
      <c r="BE538" s="237"/>
      <c r="BF538" s="237"/>
      <c r="BG538" s="237"/>
      <c r="BH538" s="237"/>
      <c r="BI538" s="237"/>
      <c r="BJ538" s="237"/>
      <c r="BK538" s="237"/>
      <c r="BL538" s="237"/>
      <c r="BM538" s="237"/>
      <c r="BN538" s="237"/>
      <c r="BO538" s="237"/>
      <c r="BP538" s="237"/>
      <c r="BQ538" s="237"/>
      <c r="BR538" s="237"/>
      <c r="BS538" s="237"/>
      <c r="BT538" s="237"/>
      <c r="BU538" s="237"/>
      <c r="BV538" s="237"/>
      <c r="BW538" s="237"/>
      <c r="BX538" s="237"/>
      <c r="BY538" s="237"/>
      <c r="BZ538" s="237"/>
      <c r="CA538" s="237"/>
      <c r="CB538" s="237"/>
      <c r="CC538" s="237"/>
      <c r="CD538" s="237"/>
      <c r="CE538" s="237"/>
      <c r="CF538" s="237"/>
      <c r="CG538" s="237"/>
      <c r="CH538" s="237"/>
      <c r="CI538" s="237"/>
      <c r="CJ538" s="237"/>
      <c r="CK538" s="237"/>
      <c r="CL538" s="237"/>
      <c r="CM538" s="237"/>
      <c r="CN538" s="237"/>
      <c r="CO538" s="237"/>
      <c r="CP538" s="237"/>
      <c r="CQ538" s="237"/>
      <c r="CR538" s="237"/>
      <c r="CS538" s="237"/>
      <c r="CT538" s="237"/>
      <c r="CU538" s="237"/>
      <c r="CV538" s="237"/>
      <c r="CW538" s="237"/>
      <c r="CX538" s="237"/>
      <c r="CY538" s="237"/>
      <c r="CZ538" s="237"/>
      <c r="DA538" s="237"/>
      <c r="DB538" s="237"/>
      <c r="DC538" s="237"/>
      <c r="DD538" s="237"/>
      <c r="DE538" s="237"/>
      <c r="DF538" s="237"/>
      <c r="DG538" s="237"/>
      <c r="DH538" s="237"/>
      <c r="DI538" s="237"/>
      <c r="DJ538" s="237"/>
      <c r="DK538" s="237"/>
      <c r="DL538" s="237"/>
      <c r="DM538" s="237"/>
      <c r="DN538" s="237"/>
      <c r="DO538" s="237"/>
      <c r="DP538" s="237"/>
      <c r="DQ538" s="237"/>
      <c r="DR538" s="237"/>
      <c r="DS538" s="237"/>
      <c r="DT538" s="237"/>
      <c r="DU538" s="237"/>
      <c r="DV538" s="237"/>
      <c r="DW538" s="237"/>
      <c r="DX538" s="237"/>
      <c r="DY538" s="237"/>
      <c r="DZ538" s="237"/>
      <c r="EA538" s="237"/>
      <c r="EB538" s="237"/>
      <c r="EC538" s="237"/>
      <c r="ED538" s="237"/>
      <c r="EE538" s="237"/>
      <c r="EF538" s="237"/>
      <c r="EG538" s="237"/>
      <c r="EH538" s="237"/>
      <c r="EI538" s="237"/>
      <c r="EJ538" s="237"/>
      <c r="EK538" s="237"/>
      <c r="EL538" s="237"/>
      <c r="EM538" s="237"/>
      <c r="EN538" s="237"/>
      <c r="EO538" s="237"/>
      <c r="EP538" s="237"/>
      <c r="EQ538" s="237"/>
      <c r="ER538" s="237"/>
      <c r="ES538" s="237"/>
      <c r="ET538" s="237"/>
      <c r="EU538" s="237"/>
      <c r="EV538" s="237"/>
      <c r="EW538" s="237"/>
      <c r="EX538" s="237"/>
      <c r="EY538" s="237"/>
      <c r="EZ538" s="237"/>
      <c r="FA538" s="237"/>
      <c r="FB538" s="237"/>
      <c r="FC538" s="237"/>
      <c r="FD538" s="237"/>
      <c r="FE538" s="237"/>
      <c r="FF538" s="237"/>
      <c r="FG538" s="237"/>
      <c r="FH538" s="237"/>
      <c r="FI538" s="237"/>
      <c r="FJ538" s="237"/>
      <c r="FK538" s="237"/>
      <c r="FL538" s="237"/>
      <c r="FM538" s="237"/>
      <c r="FN538" s="237"/>
      <c r="FO538" s="237"/>
      <c r="FP538" s="237"/>
      <c r="FQ538" s="237"/>
      <c r="FR538" s="237"/>
      <c r="FS538" s="237"/>
      <c r="FT538" s="237"/>
      <c r="FU538" s="237"/>
      <c r="FV538" s="237"/>
      <c r="FW538" s="237"/>
      <c r="FX538" s="237"/>
      <c r="FY538" s="237"/>
      <c r="FZ538" s="237"/>
      <c r="GA538" s="237"/>
      <c r="GB538" s="237"/>
      <c r="GC538" s="237"/>
      <c r="GD538" s="237"/>
      <c r="GE538" s="237"/>
      <c r="GF538" s="237"/>
      <c r="GG538" s="237"/>
      <c r="GH538" s="237"/>
      <c r="GI538" s="237"/>
      <c r="GJ538" s="237"/>
      <c r="GK538" s="237"/>
      <c r="GL538" s="237"/>
      <c r="GM538" s="237"/>
      <c r="GN538" s="237"/>
      <c r="GO538" s="237"/>
      <c r="GP538" s="237"/>
      <c r="GQ538" s="237"/>
    </row>
    <row r="539" spans="1:199" s="81" customFormat="1" ht="15" hidden="1">
      <c r="A539" s="126" t="s">
        <v>2529</v>
      </c>
      <c r="B539" s="247" t="s">
        <v>5849</v>
      </c>
      <c r="C539" s="242">
        <v>0</v>
      </c>
      <c r="D539" s="242">
        <v>0</v>
      </c>
      <c r="E539" s="242">
        <v>0</v>
      </c>
      <c r="F539" s="242">
        <v>0</v>
      </c>
      <c r="G539" s="242">
        <v>0</v>
      </c>
      <c r="H539" s="242">
        <v>0</v>
      </c>
      <c r="I539" s="242">
        <v>0</v>
      </c>
      <c r="J539" s="242">
        <v>0</v>
      </c>
      <c r="K539" s="242">
        <v>0</v>
      </c>
      <c r="L539" s="242">
        <v>0</v>
      </c>
      <c r="M539" s="242">
        <v>0</v>
      </c>
      <c r="N539" s="242">
        <v>0</v>
      </c>
      <c r="O539" s="242">
        <v>0</v>
      </c>
      <c r="P539" s="28"/>
      <c r="Q539" s="242">
        <f>SUM(D539:O539)</f>
        <v>0</v>
      </c>
      <c r="R539" s="242">
        <f>IF($R$19&lt;1,0,Q539/$R$19)</f>
        <v>0</v>
      </c>
      <c r="S539" s="243"/>
      <c r="T539" s="351">
        <f>IF(Q539=0,0,1)+IF(C539=0,0,1)+IF(D539=0,0,1)+IF(E539=0,0,1)+IF(F539=0,0,1)+IF(G539=0,0,1)+IF(H539=0,0,1)+IF(I539=0,0,1)+IF(J539=0,0,1)+IF(K539=0,0,1)+IF(L539=0,0,1)+IF(M539=0,0,1)+IF(N539=0,0,1)+IF(O539=0,0,1)</f>
        <v>0</v>
      </c>
      <c r="U539" s="237"/>
      <c r="V539" s="237"/>
      <c r="W539" s="237"/>
      <c r="X539" s="237"/>
      <c r="Y539" s="237"/>
      <c r="Z539" s="237"/>
      <c r="AA539" s="237"/>
      <c r="AB539" s="237"/>
      <c r="AC539" s="237"/>
      <c r="AD539" s="237"/>
      <c r="AE539" s="237"/>
      <c r="AF539" s="237"/>
      <c r="AG539" s="237"/>
      <c r="AH539" s="237"/>
      <c r="AI539" s="237"/>
      <c r="AJ539" s="237"/>
      <c r="AK539" s="237"/>
      <c r="AL539" s="237"/>
      <c r="AM539" s="237"/>
      <c r="AN539" s="237"/>
      <c r="AO539" s="237"/>
      <c r="AP539" s="237"/>
      <c r="AQ539" s="237"/>
      <c r="AR539" s="237"/>
      <c r="AS539" s="237"/>
      <c r="AT539" s="237"/>
      <c r="AU539" s="237"/>
      <c r="AV539" s="237"/>
      <c r="AW539" s="237"/>
      <c r="AX539" s="237"/>
      <c r="AY539" s="237"/>
      <c r="AZ539" s="237"/>
      <c r="BA539" s="237"/>
      <c r="BB539" s="237"/>
      <c r="BC539" s="237"/>
      <c r="BD539" s="237"/>
      <c r="BE539" s="237"/>
      <c r="BF539" s="237"/>
      <c r="BG539" s="237"/>
      <c r="BH539" s="237"/>
      <c r="BI539" s="237"/>
      <c r="BJ539" s="237"/>
      <c r="BK539" s="237"/>
      <c r="BL539" s="237"/>
      <c r="BM539" s="237"/>
      <c r="BN539" s="237"/>
      <c r="BO539" s="237"/>
      <c r="BP539" s="237"/>
      <c r="BQ539" s="237"/>
      <c r="BR539" s="237"/>
      <c r="BS539" s="237"/>
      <c r="BT539" s="237"/>
      <c r="BU539" s="237"/>
      <c r="BV539" s="237"/>
      <c r="BW539" s="237"/>
      <c r="BX539" s="237"/>
      <c r="BY539" s="237"/>
      <c r="BZ539" s="237"/>
      <c r="CA539" s="237"/>
      <c r="CB539" s="237"/>
      <c r="CC539" s="237"/>
      <c r="CD539" s="237"/>
      <c r="CE539" s="237"/>
      <c r="CF539" s="237"/>
      <c r="CG539" s="237"/>
      <c r="CH539" s="237"/>
      <c r="CI539" s="237"/>
      <c r="CJ539" s="237"/>
      <c r="CK539" s="237"/>
      <c r="CL539" s="237"/>
      <c r="CM539" s="237"/>
      <c r="CN539" s="237"/>
      <c r="CO539" s="237"/>
      <c r="CP539" s="237"/>
      <c r="CQ539" s="237"/>
      <c r="CR539" s="237"/>
      <c r="CS539" s="237"/>
      <c r="CT539" s="237"/>
      <c r="CU539" s="237"/>
      <c r="CV539" s="237"/>
      <c r="CW539" s="237"/>
      <c r="CX539" s="237"/>
      <c r="CY539" s="237"/>
      <c r="CZ539" s="237"/>
      <c r="DA539" s="237"/>
      <c r="DB539" s="237"/>
      <c r="DC539" s="237"/>
      <c r="DD539" s="237"/>
      <c r="DE539" s="237"/>
      <c r="DF539" s="237"/>
      <c r="DG539" s="237"/>
      <c r="DH539" s="237"/>
      <c r="DI539" s="237"/>
      <c r="DJ539" s="237"/>
      <c r="DK539" s="237"/>
      <c r="DL539" s="237"/>
      <c r="DM539" s="237"/>
      <c r="DN539" s="237"/>
      <c r="DO539" s="237"/>
      <c r="DP539" s="237"/>
      <c r="DQ539" s="237"/>
      <c r="DR539" s="237"/>
      <c r="DS539" s="237"/>
      <c r="DT539" s="237"/>
      <c r="DU539" s="237"/>
      <c r="DV539" s="237"/>
      <c r="DW539" s="237"/>
      <c r="DX539" s="237"/>
      <c r="DY539" s="237"/>
      <c r="DZ539" s="237"/>
      <c r="EA539" s="237"/>
      <c r="EB539" s="237"/>
      <c r="EC539" s="237"/>
      <c r="ED539" s="237"/>
      <c r="EE539" s="237"/>
      <c r="EF539" s="237"/>
      <c r="EG539" s="237"/>
      <c r="EH539" s="237"/>
      <c r="EI539" s="237"/>
      <c r="EJ539" s="237"/>
      <c r="EK539" s="237"/>
      <c r="EL539" s="237"/>
      <c r="EM539" s="237"/>
      <c r="EN539" s="237"/>
      <c r="EO539" s="237"/>
      <c r="EP539" s="237"/>
      <c r="EQ539" s="237"/>
      <c r="ER539" s="237"/>
      <c r="ES539" s="237"/>
      <c r="ET539" s="237"/>
      <c r="EU539" s="237"/>
      <c r="EV539" s="237"/>
      <c r="EW539" s="237"/>
      <c r="EX539" s="237"/>
      <c r="EY539" s="237"/>
      <c r="EZ539" s="237"/>
      <c r="FA539" s="237"/>
      <c r="FB539" s="237"/>
      <c r="FC539" s="237"/>
      <c r="FD539" s="237"/>
      <c r="FE539" s="237"/>
      <c r="FF539" s="237"/>
      <c r="FG539" s="237"/>
      <c r="FH539" s="237"/>
      <c r="FI539" s="237"/>
      <c r="FJ539" s="237"/>
      <c r="FK539" s="237"/>
      <c r="FL539" s="237"/>
      <c r="FM539" s="237"/>
      <c r="FN539" s="237"/>
      <c r="FO539" s="237"/>
      <c r="FP539" s="237"/>
      <c r="FQ539" s="237"/>
      <c r="FR539" s="237"/>
      <c r="FS539" s="237"/>
      <c r="FT539" s="237"/>
      <c r="FU539" s="237"/>
      <c r="FV539" s="237"/>
      <c r="FW539" s="237"/>
      <c r="FX539" s="237"/>
      <c r="FY539" s="237"/>
      <c r="FZ539" s="237"/>
      <c r="GA539" s="237"/>
      <c r="GB539" s="237"/>
      <c r="GC539" s="237"/>
      <c r="GD539" s="237"/>
      <c r="GE539" s="237"/>
      <c r="GF539" s="237"/>
      <c r="GG539" s="237"/>
      <c r="GH539" s="237"/>
      <c r="GI539" s="237"/>
      <c r="GJ539" s="237"/>
      <c r="GK539" s="237"/>
      <c r="GL539" s="237"/>
      <c r="GM539" s="237"/>
      <c r="GN539" s="237"/>
      <c r="GO539" s="237"/>
      <c r="GP539" s="237"/>
      <c r="GQ539" s="237"/>
    </row>
    <row r="540" spans="1:199" s="81" customFormat="1" ht="15" hidden="1">
      <c r="A540" s="126" t="s">
        <v>2530</v>
      </c>
      <c r="B540" s="247" t="s">
        <v>5850</v>
      </c>
      <c r="C540" s="242">
        <v>0</v>
      </c>
      <c r="D540" s="242">
        <v>0</v>
      </c>
      <c r="E540" s="242">
        <v>0</v>
      </c>
      <c r="F540" s="242">
        <v>0</v>
      </c>
      <c r="G540" s="242">
        <v>0</v>
      </c>
      <c r="H540" s="242">
        <v>0</v>
      </c>
      <c r="I540" s="242">
        <v>0</v>
      </c>
      <c r="J540" s="242">
        <v>0</v>
      </c>
      <c r="K540" s="242">
        <v>0</v>
      </c>
      <c r="L540" s="242">
        <v>0</v>
      </c>
      <c r="M540" s="242">
        <v>0</v>
      </c>
      <c r="N540" s="242">
        <v>0</v>
      </c>
      <c r="O540" s="242">
        <v>0</v>
      </c>
      <c r="P540" s="28"/>
      <c r="Q540" s="242">
        <f>SUM(D540:O540)</f>
        <v>0</v>
      </c>
      <c r="R540" s="242">
        <f>IF($R$19&lt;1,0,Q540/$R$19)</f>
        <v>0</v>
      </c>
      <c r="S540" s="243"/>
      <c r="T540" s="351">
        <f>IF(Q540=0,0,1)+IF(C540=0,0,1)+IF(D540=0,0,1)+IF(E540=0,0,1)+IF(F540=0,0,1)+IF(G540=0,0,1)+IF(H540=0,0,1)+IF(I540=0,0,1)+IF(J540=0,0,1)+IF(K540=0,0,1)+IF(L540=0,0,1)+IF(M540=0,0,1)+IF(N540=0,0,1)+IF(O540=0,0,1)</f>
        <v>0</v>
      </c>
      <c r="U540" s="237"/>
      <c r="V540" s="237"/>
      <c r="W540" s="237"/>
      <c r="X540" s="237"/>
      <c r="Y540" s="237"/>
      <c r="Z540" s="237"/>
      <c r="AA540" s="237"/>
      <c r="AB540" s="237"/>
      <c r="AC540" s="237"/>
      <c r="AD540" s="237"/>
      <c r="AE540" s="237"/>
      <c r="AF540" s="237"/>
      <c r="AG540" s="237"/>
      <c r="AH540" s="237"/>
      <c r="AI540" s="237"/>
      <c r="AJ540" s="237"/>
      <c r="AK540" s="237"/>
      <c r="AL540" s="237"/>
      <c r="AM540" s="237"/>
      <c r="AN540" s="237"/>
      <c r="AO540" s="237"/>
      <c r="AP540" s="237"/>
      <c r="AQ540" s="237"/>
      <c r="AR540" s="237"/>
      <c r="AS540" s="237"/>
      <c r="AT540" s="237"/>
      <c r="AU540" s="237"/>
      <c r="AV540" s="237"/>
      <c r="AW540" s="237"/>
      <c r="AX540" s="237"/>
      <c r="AY540" s="237"/>
      <c r="AZ540" s="237"/>
      <c r="BA540" s="237"/>
      <c r="BB540" s="237"/>
      <c r="BC540" s="237"/>
      <c r="BD540" s="237"/>
      <c r="BE540" s="237"/>
      <c r="BF540" s="237"/>
      <c r="BG540" s="237"/>
      <c r="BH540" s="237"/>
      <c r="BI540" s="237"/>
      <c r="BJ540" s="237"/>
      <c r="BK540" s="237"/>
      <c r="BL540" s="237"/>
      <c r="BM540" s="237"/>
      <c r="BN540" s="237"/>
      <c r="BO540" s="237"/>
      <c r="BP540" s="237"/>
      <c r="BQ540" s="237"/>
      <c r="BR540" s="237"/>
      <c r="BS540" s="237"/>
      <c r="BT540" s="237"/>
      <c r="BU540" s="237"/>
      <c r="BV540" s="237"/>
      <c r="BW540" s="237"/>
      <c r="BX540" s="237"/>
      <c r="BY540" s="237"/>
      <c r="BZ540" s="237"/>
      <c r="CA540" s="237"/>
      <c r="CB540" s="237"/>
      <c r="CC540" s="237"/>
      <c r="CD540" s="237"/>
      <c r="CE540" s="237"/>
      <c r="CF540" s="237"/>
      <c r="CG540" s="237"/>
      <c r="CH540" s="237"/>
      <c r="CI540" s="237"/>
      <c r="CJ540" s="237"/>
      <c r="CK540" s="237"/>
      <c r="CL540" s="237"/>
      <c r="CM540" s="237"/>
      <c r="CN540" s="237"/>
      <c r="CO540" s="237"/>
      <c r="CP540" s="237"/>
      <c r="CQ540" s="237"/>
      <c r="CR540" s="237"/>
      <c r="CS540" s="237"/>
      <c r="CT540" s="237"/>
      <c r="CU540" s="237"/>
      <c r="CV540" s="237"/>
      <c r="CW540" s="237"/>
      <c r="CX540" s="237"/>
      <c r="CY540" s="237"/>
      <c r="CZ540" s="237"/>
      <c r="DA540" s="237"/>
      <c r="DB540" s="237"/>
      <c r="DC540" s="237"/>
      <c r="DD540" s="237"/>
      <c r="DE540" s="237"/>
      <c r="DF540" s="237"/>
      <c r="DG540" s="237"/>
      <c r="DH540" s="237"/>
      <c r="DI540" s="237"/>
      <c r="DJ540" s="237"/>
      <c r="DK540" s="237"/>
      <c r="DL540" s="237"/>
      <c r="DM540" s="237"/>
      <c r="DN540" s="237"/>
      <c r="DO540" s="237"/>
      <c r="DP540" s="237"/>
      <c r="DQ540" s="237"/>
      <c r="DR540" s="237"/>
      <c r="DS540" s="237"/>
      <c r="DT540" s="237"/>
      <c r="DU540" s="237"/>
      <c r="DV540" s="237"/>
      <c r="DW540" s="237"/>
      <c r="DX540" s="237"/>
      <c r="DY540" s="237"/>
      <c r="DZ540" s="237"/>
      <c r="EA540" s="237"/>
      <c r="EB540" s="237"/>
      <c r="EC540" s="237"/>
      <c r="ED540" s="237"/>
      <c r="EE540" s="237"/>
      <c r="EF540" s="237"/>
      <c r="EG540" s="237"/>
      <c r="EH540" s="237"/>
      <c r="EI540" s="237"/>
      <c r="EJ540" s="237"/>
      <c r="EK540" s="237"/>
      <c r="EL540" s="237"/>
      <c r="EM540" s="237"/>
      <c r="EN540" s="237"/>
      <c r="EO540" s="237"/>
      <c r="EP540" s="237"/>
      <c r="EQ540" s="237"/>
      <c r="ER540" s="237"/>
      <c r="ES540" s="237"/>
      <c r="ET540" s="237"/>
      <c r="EU540" s="237"/>
      <c r="EV540" s="237"/>
      <c r="EW540" s="237"/>
      <c r="EX540" s="237"/>
      <c r="EY540" s="237"/>
      <c r="EZ540" s="237"/>
      <c r="FA540" s="237"/>
      <c r="FB540" s="237"/>
      <c r="FC540" s="237"/>
      <c r="FD540" s="237"/>
      <c r="FE540" s="237"/>
      <c r="FF540" s="237"/>
      <c r="FG540" s="237"/>
      <c r="FH540" s="237"/>
      <c r="FI540" s="237"/>
      <c r="FJ540" s="237"/>
      <c r="FK540" s="237"/>
      <c r="FL540" s="237"/>
      <c r="FM540" s="237"/>
      <c r="FN540" s="237"/>
      <c r="FO540" s="237"/>
      <c r="FP540" s="237"/>
      <c r="FQ540" s="237"/>
      <c r="FR540" s="237"/>
      <c r="FS540" s="237"/>
      <c r="FT540" s="237"/>
      <c r="FU540" s="237"/>
      <c r="FV540" s="237"/>
      <c r="FW540" s="237"/>
      <c r="FX540" s="237"/>
      <c r="FY540" s="237"/>
      <c r="FZ540" s="237"/>
      <c r="GA540" s="237"/>
      <c r="GB540" s="237"/>
      <c r="GC540" s="237"/>
      <c r="GD540" s="237"/>
      <c r="GE540" s="237"/>
      <c r="GF540" s="237"/>
      <c r="GG540" s="237"/>
      <c r="GH540" s="237"/>
      <c r="GI540" s="237"/>
      <c r="GJ540" s="237"/>
      <c r="GK540" s="237"/>
      <c r="GL540" s="237"/>
      <c r="GM540" s="237"/>
      <c r="GN540" s="237"/>
      <c r="GO540" s="237"/>
      <c r="GP540" s="237"/>
      <c r="GQ540" s="237"/>
    </row>
    <row r="541" spans="1:199" s="81" customFormat="1" ht="15" hidden="1">
      <c r="A541" s="126" t="s">
        <v>2531</v>
      </c>
      <c r="B541" s="247" t="s">
        <v>5851</v>
      </c>
      <c r="C541" s="242">
        <v>0</v>
      </c>
      <c r="D541" s="242">
        <v>0</v>
      </c>
      <c r="E541" s="242">
        <v>0</v>
      </c>
      <c r="F541" s="242">
        <v>0</v>
      </c>
      <c r="G541" s="242">
        <v>0</v>
      </c>
      <c r="H541" s="242">
        <v>0</v>
      </c>
      <c r="I541" s="242">
        <v>0</v>
      </c>
      <c r="J541" s="242">
        <v>0</v>
      </c>
      <c r="K541" s="242">
        <v>0</v>
      </c>
      <c r="L541" s="242">
        <v>0</v>
      </c>
      <c r="M541" s="242">
        <v>0</v>
      </c>
      <c r="N541" s="242">
        <v>0</v>
      </c>
      <c r="O541" s="242">
        <v>0</v>
      </c>
      <c r="P541" s="28"/>
      <c r="Q541" s="242">
        <f>SUM(D541:O541)</f>
        <v>0</v>
      </c>
      <c r="R541" s="242">
        <f>IF($R$19&lt;1,0,Q541/$R$19)</f>
        <v>0</v>
      </c>
      <c r="S541" s="243"/>
      <c r="T541" s="351">
        <f>IF(Q541=0,0,1)+IF(C541=0,0,1)+IF(D541=0,0,1)+IF(E541=0,0,1)+IF(F541=0,0,1)+IF(G541=0,0,1)+IF(H541=0,0,1)+IF(I541=0,0,1)+IF(J541=0,0,1)+IF(K541=0,0,1)+IF(L541=0,0,1)+IF(M541=0,0,1)+IF(N541=0,0,1)+IF(O541=0,0,1)</f>
        <v>0</v>
      </c>
      <c r="U541" s="237"/>
      <c r="V541" s="237"/>
      <c r="W541" s="237"/>
      <c r="X541" s="237"/>
      <c r="Y541" s="237"/>
      <c r="Z541" s="237"/>
      <c r="AA541" s="237"/>
      <c r="AB541" s="237"/>
      <c r="AC541" s="237"/>
      <c r="AD541" s="237"/>
      <c r="AE541" s="237"/>
      <c r="AF541" s="237"/>
      <c r="AG541" s="237"/>
      <c r="AH541" s="237"/>
      <c r="AI541" s="237"/>
      <c r="AJ541" s="237"/>
      <c r="AK541" s="237"/>
      <c r="AL541" s="237"/>
      <c r="AM541" s="237"/>
      <c r="AN541" s="237"/>
      <c r="AO541" s="237"/>
      <c r="AP541" s="237"/>
      <c r="AQ541" s="237"/>
      <c r="AR541" s="237"/>
      <c r="AS541" s="237"/>
      <c r="AT541" s="237"/>
      <c r="AU541" s="237"/>
      <c r="AV541" s="237"/>
      <c r="AW541" s="237"/>
      <c r="AX541" s="237"/>
      <c r="AY541" s="237"/>
      <c r="AZ541" s="237"/>
      <c r="BA541" s="237"/>
      <c r="BB541" s="237"/>
      <c r="BC541" s="237"/>
      <c r="BD541" s="237"/>
      <c r="BE541" s="237"/>
      <c r="BF541" s="237"/>
      <c r="BG541" s="237"/>
      <c r="BH541" s="237"/>
      <c r="BI541" s="237"/>
      <c r="BJ541" s="237"/>
      <c r="BK541" s="237"/>
      <c r="BL541" s="237"/>
      <c r="BM541" s="237"/>
      <c r="BN541" s="237"/>
      <c r="BO541" s="237"/>
      <c r="BP541" s="237"/>
      <c r="BQ541" s="237"/>
      <c r="BR541" s="237"/>
      <c r="BS541" s="237"/>
      <c r="BT541" s="237"/>
      <c r="BU541" s="237"/>
      <c r="BV541" s="237"/>
      <c r="BW541" s="237"/>
      <c r="BX541" s="237"/>
      <c r="BY541" s="237"/>
      <c r="BZ541" s="237"/>
      <c r="CA541" s="237"/>
      <c r="CB541" s="237"/>
      <c r="CC541" s="237"/>
      <c r="CD541" s="237"/>
      <c r="CE541" s="237"/>
      <c r="CF541" s="237"/>
      <c r="CG541" s="237"/>
      <c r="CH541" s="237"/>
      <c r="CI541" s="237"/>
      <c r="CJ541" s="237"/>
      <c r="CK541" s="237"/>
      <c r="CL541" s="237"/>
      <c r="CM541" s="237"/>
      <c r="CN541" s="237"/>
      <c r="CO541" s="237"/>
      <c r="CP541" s="237"/>
      <c r="CQ541" s="237"/>
      <c r="CR541" s="237"/>
      <c r="CS541" s="237"/>
      <c r="CT541" s="237"/>
      <c r="CU541" s="237"/>
      <c r="CV541" s="237"/>
      <c r="CW541" s="237"/>
      <c r="CX541" s="237"/>
      <c r="CY541" s="237"/>
      <c r="CZ541" s="237"/>
      <c r="DA541" s="237"/>
      <c r="DB541" s="237"/>
      <c r="DC541" s="237"/>
      <c r="DD541" s="237"/>
      <c r="DE541" s="237"/>
      <c r="DF541" s="237"/>
      <c r="DG541" s="237"/>
      <c r="DH541" s="237"/>
      <c r="DI541" s="237"/>
      <c r="DJ541" s="237"/>
      <c r="DK541" s="237"/>
      <c r="DL541" s="237"/>
      <c r="DM541" s="237"/>
      <c r="DN541" s="237"/>
      <c r="DO541" s="237"/>
      <c r="DP541" s="237"/>
      <c r="DQ541" s="237"/>
      <c r="DR541" s="237"/>
      <c r="DS541" s="237"/>
      <c r="DT541" s="237"/>
      <c r="DU541" s="237"/>
      <c r="DV541" s="237"/>
      <c r="DW541" s="237"/>
      <c r="DX541" s="237"/>
      <c r="DY541" s="237"/>
      <c r="DZ541" s="237"/>
      <c r="EA541" s="237"/>
      <c r="EB541" s="237"/>
      <c r="EC541" s="237"/>
      <c r="ED541" s="237"/>
      <c r="EE541" s="237"/>
      <c r="EF541" s="237"/>
      <c r="EG541" s="237"/>
      <c r="EH541" s="237"/>
      <c r="EI541" s="237"/>
      <c r="EJ541" s="237"/>
      <c r="EK541" s="237"/>
      <c r="EL541" s="237"/>
      <c r="EM541" s="237"/>
      <c r="EN541" s="237"/>
      <c r="EO541" s="237"/>
      <c r="EP541" s="237"/>
      <c r="EQ541" s="237"/>
      <c r="ER541" s="237"/>
      <c r="ES541" s="237"/>
      <c r="ET541" s="237"/>
      <c r="EU541" s="237"/>
      <c r="EV541" s="237"/>
      <c r="EW541" s="237"/>
      <c r="EX541" s="237"/>
      <c r="EY541" s="237"/>
      <c r="EZ541" s="237"/>
      <c r="FA541" s="237"/>
      <c r="FB541" s="237"/>
      <c r="FC541" s="237"/>
      <c r="FD541" s="237"/>
      <c r="FE541" s="237"/>
      <c r="FF541" s="237"/>
      <c r="FG541" s="237"/>
      <c r="FH541" s="237"/>
      <c r="FI541" s="237"/>
      <c r="FJ541" s="237"/>
      <c r="FK541" s="237"/>
      <c r="FL541" s="237"/>
      <c r="FM541" s="237"/>
      <c r="FN541" s="237"/>
      <c r="FO541" s="237"/>
      <c r="FP541" s="237"/>
      <c r="FQ541" s="237"/>
      <c r="FR541" s="237"/>
      <c r="FS541" s="237"/>
      <c r="FT541" s="237"/>
      <c r="FU541" s="237"/>
      <c r="FV541" s="237"/>
      <c r="FW541" s="237"/>
      <c r="FX541" s="237"/>
      <c r="FY541" s="237"/>
      <c r="FZ541" s="237"/>
      <c r="GA541" s="237"/>
      <c r="GB541" s="237"/>
      <c r="GC541" s="237"/>
      <c r="GD541" s="237"/>
      <c r="GE541" s="237"/>
      <c r="GF541" s="237"/>
      <c r="GG541" s="237"/>
      <c r="GH541" s="237"/>
      <c r="GI541" s="237"/>
      <c r="GJ541" s="237"/>
      <c r="GK541" s="237"/>
      <c r="GL541" s="237"/>
      <c r="GM541" s="237"/>
      <c r="GN541" s="237"/>
      <c r="GO541" s="237"/>
      <c r="GP541" s="237"/>
      <c r="GQ541" s="237"/>
    </row>
    <row r="542" spans="1:199" s="81" customFormat="1" ht="15" hidden="1">
      <c r="A542" s="126" t="s">
        <v>2532</v>
      </c>
      <c r="B542" s="247" t="s">
        <v>5852</v>
      </c>
      <c r="C542" s="242">
        <v>0</v>
      </c>
      <c r="D542" s="242">
        <v>0</v>
      </c>
      <c r="E542" s="242">
        <v>0</v>
      </c>
      <c r="F542" s="242">
        <v>0</v>
      </c>
      <c r="G542" s="242">
        <v>0</v>
      </c>
      <c r="H542" s="242">
        <v>0</v>
      </c>
      <c r="I542" s="242">
        <v>0</v>
      </c>
      <c r="J542" s="242">
        <v>0</v>
      </c>
      <c r="K542" s="242">
        <v>0</v>
      </c>
      <c r="L542" s="242">
        <v>0</v>
      </c>
      <c r="M542" s="242">
        <v>0</v>
      </c>
      <c r="N542" s="242">
        <v>0</v>
      </c>
      <c r="O542" s="242">
        <v>0</v>
      </c>
      <c r="P542" s="28"/>
      <c r="Q542" s="242">
        <f>SUM(D542:O542)</f>
        <v>0</v>
      </c>
      <c r="R542" s="242">
        <f>IF($R$19&lt;1,0,Q542/$R$19)</f>
        <v>0</v>
      </c>
      <c r="S542" s="243"/>
      <c r="T542" s="351">
        <f>IF(Q542=0,0,1)+IF(C542=0,0,1)+IF(D542=0,0,1)+IF(E542=0,0,1)+IF(F542=0,0,1)+IF(G542=0,0,1)+IF(H542=0,0,1)+IF(I542=0,0,1)+IF(J542=0,0,1)+IF(K542=0,0,1)+IF(L542=0,0,1)+IF(M542=0,0,1)+IF(N542=0,0,1)+IF(O542=0,0,1)</f>
        <v>0</v>
      </c>
      <c r="U542" s="237"/>
      <c r="V542" s="237"/>
      <c r="W542" s="237"/>
      <c r="X542" s="237"/>
      <c r="Y542" s="237"/>
      <c r="Z542" s="237"/>
      <c r="AA542" s="237"/>
      <c r="AB542" s="237"/>
      <c r="AC542" s="237"/>
      <c r="AD542" s="237"/>
      <c r="AE542" s="237"/>
      <c r="AF542" s="237"/>
      <c r="AG542" s="237"/>
      <c r="AH542" s="237"/>
      <c r="AI542" s="237"/>
      <c r="AJ542" s="237"/>
      <c r="AK542" s="237"/>
      <c r="AL542" s="237"/>
      <c r="AM542" s="237"/>
      <c r="AN542" s="237"/>
      <c r="AO542" s="237"/>
      <c r="AP542" s="237"/>
      <c r="AQ542" s="237"/>
      <c r="AR542" s="237"/>
      <c r="AS542" s="237"/>
      <c r="AT542" s="237"/>
      <c r="AU542" s="237"/>
      <c r="AV542" s="237"/>
      <c r="AW542" s="237"/>
      <c r="AX542" s="237"/>
      <c r="AY542" s="237"/>
      <c r="AZ542" s="237"/>
      <c r="BA542" s="237"/>
      <c r="BB542" s="237"/>
      <c r="BC542" s="237"/>
      <c r="BD542" s="237"/>
      <c r="BE542" s="237"/>
      <c r="BF542" s="237"/>
      <c r="BG542" s="237"/>
      <c r="BH542" s="237"/>
      <c r="BI542" s="237"/>
      <c r="BJ542" s="237"/>
      <c r="BK542" s="237"/>
      <c r="BL542" s="237"/>
      <c r="BM542" s="237"/>
      <c r="BN542" s="237"/>
      <c r="BO542" s="237"/>
      <c r="BP542" s="237"/>
      <c r="BQ542" s="237"/>
      <c r="BR542" s="237"/>
      <c r="BS542" s="237"/>
      <c r="BT542" s="237"/>
      <c r="BU542" s="237"/>
      <c r="BV542" s="237"/>
      <c r="BW542" s="237"/>
      <c r="BX542" s="237"/>
      <c r="BY542" s="237"/>
      <c r="BZ542" s="237"/>
      <c r="CA542" s="237"/>
      <c r="CB542" s="237"/>
      <c r="CC542" s="237"/>
      <c r="CD542" s="237"/>
      <c r="CE542" s="237"/>
      <c r="CF542" s="237"/>
      <c r="CG542" s="237"/>
      <c r="CH542" s="237"/>
      <c r="CI542" s="237"/>
      <c r="CJ542" s="237"/>
      <c r="CK542" s="237"/>
      <c r="CL542" s="237"/>
      <c r="CM542" s="237"/>
      <c r="CN542" s="237"/>
      <c r="CO542" s="237"/>
      <c r="CP542" s="237"/>
      <c r="CQ542" s="237"/>
      <c r="CR542" s="237"/>
      <c r="CS542" s="237"/>
      <c r="CT542" s="237"/>
      <c r="CU542" s="237"/>
      <c r="CV542" s="237"/>
      <c r="CW542" s="237"/>
      <c r="CX542" s="237"/>
      <c r="CY542" s="237"/>
      <c r="CZ542" s="237"/>
      <c r="DA542" s="237"/>
      <c r="DB542" s="237"/>
      <c r="DC542" s="237"/>
      <c r="DD542" s="237"/>
      <c r="DE542" s="237"/>
      <c r="DF542" s="237"/>
      <c r="DG542" s="237"/>
      <c r="DH542" s="237"/>
      <c r="DI542" s="237"/>
      <c r="DJ542" s="237"/>
      <c r="DK542" s="237"/>
      <c r="DL542" s="237"/>
      <c r="DM542" s="237"/>
      <c r="DN542" s="237"/>
      <c r="DO542" s="237"/>
      <c r="DP542" s="237"/>
      <c r="DQ542" s="237"/>
      <c r="DR542" s="237"/>
      <c r="DS542" s="237"/>
      <c r="DT542" s="237"/>
      <c r="DU542" s="237"/>
      <c r="DV542" s="237"/>
      <c r="DW542" s="237"/>
      <c r="DX542" s="237"/>
      <c r="DY542" s="237"/>
      <c r="DZ542" s="237"/>
      <c r="EA542" s="237"/>
      <c r="EB542" s="237"/>
      <c r="EC542" s="237"/>
      <c r="ED542" s="237"/>
      <c r="EE542" s="237"/>
      <c r="EF542" s="237"/>
      <c r="EG542" s="237"/>
      <c r="EH542" s="237"/>
      <c r="EI542" s="237"/>
      <c r="EJ542" s="237"/>
      <c r="EK542" s="237"/>
      <c r="EL542" s="237"/>
      <c r="EM542" s="237"/>
      <c r="EN542" s="237"/>
      <c r="EO542" s="237"/>
      <c r="EP542" s="237"/>
      <c r="EQ542" s="237"/>
      <c r="ER542" s="237"/>
      <c r="ES542" s="237"/>
      <c r="ET542" s="237"/>
      <c r="EU542" s="237"/>
      <c r="EV542" s="237"/>
      <c r="EW542" s="237"/>
      <c r="EX542" s="237"/>
      <c r="EY542" s="237"/>
      <c r="EZ542" s="237"/>
      <c r="FA542" s="237"/>
      <c r="FB542" s="237"/>
      <c r="FC542" s="237"/>
      <c r="FD542" s="237"/>
      <c r="FE542" s="237"/>
      <c r="FF542" s="237"/>
      <c r="FG542" s="237"/>
      <c r="FH542" s="237"/>
      <c r="FI542" s="237"/>
      <c r="FJ542" s="237"/>
      <c r="FK542" s="237"/>
      <c r="FL542" s="237"/>
      <c r="FM542" s="237"/>
      <c r="FN542" s="237"/>
      <c r="FO542" s="237"/>
      <c r="FP542" s="237"/>
      <c r="FQ542" s="237"/>
      <c r="FR542" s="237"/>
      <c r="FS542" s="237"/>
      <c r="FT542" s="237"/>
      <c r="FU542" s="237"/>
      <c r="FV542" s="237"/>
      <c r="FW542" s="237"/>
      <c r="FX542" s="237"/>
      <c r="FY542" s="237"/>
      <c r="FZ542" s="237"/>
      <c r="GA542" s="237"/>
      <c r="GB542" s="237"/>
      <c r="GC542" s="237"/>
      <c r="GD542" s="237"/>
      <c r="GE542" s="237"/>
      <c r="GF542" s="237"/>
      <c r="GG542" s="237"/>
      <c r="GH542" s="237"/>
      <c r="GI542" s="237"/>
      <c r="GJ542" s="237"/>
      <c r="GK542" s="237"/>
      <c r="GL542" s="237"/>
      <c r="GM542" s="237"/>
      <c r="GN542" s="237"/>
      <c r="GO542" s="237"/>
      <c r="GP542" s="237"/>
      <c r="GQ542" s="237"/>
    </row>
    <row r="543" spans="1:199" s="81" customFormat="1" ht="15" hidden="1">
      <c r="A543" s="126" t="s">
        <v>2533</v>
      </c>
      <c r="B543" s="247" t="s">
        <v>5853</v>
      </c>
      <c r="C543" s="242">
        <v>0</v>
      </c>
      <c r="D543" s="242">
        <v>0</v>
      </c>
      <c r="E543" s="242">
        <v>0</v>
      </c>
      <c r="F543" s="242">
        <v>0</v>
      </c>
      <c r="G543" s="242">
        <v>0</v>
      </c>
      <c r="H543" s="242">
        <v>0</v>
      </c>
      <c r="I543" s="242">
        <v>0</v>
      </c>
      <c r="J543" s="242">
        <v>0</v>
      </c>
      <c r="K543" s="242">
        <v>0</v>
      </c>
      <c r="L543" s="242">
        <v>0</v>
      </c>
      <c r="M543" s="242">
        <v>0</v>
      </c>
      <c r="N543" s="242">
        <v>0</v>
      </c>
      <c r="O543" s="242">
        <v>0</v>
      </c>
      <c r="P543" s="28"/>
      <c r="Q543" s="242">
        <f>SUM(D543:O543)</f>
        <v>0</v>
      </c>
      <c r="R543" s="242">
        <f>IF($R$19&lt;1,0,Q543/$R$19)</f>
        <v>0</v>
      </c>
      <c r="S543" s="243"/>
      <c r="T543" s="351">
        <f>IF(Q543=0,0,1)+IF(C543=0,0,1)+IF(D543=0,0,1)+IF(E543=0,0,1)+IF(F543=0,0,1)+IF(G543=0,0,1)+IF(H543=0,0,1)+IF(I543=0,0,1)+IF(J543=0,0,1)+IF(K543=0,0,1)+IF(L543=0,0,1)+IF(M543=0,0,1)+IF(N543=0,0,1)+IF(O543=0,0,1)</f>
        <v>0</v>
      </c>
      <c r="U543" s="237"/>
      <c r="V543" s="237"/>
      <c r="W543" s="237"/>
      <c r="X543" s="237"/>
      <c r="Y543" s="237"/>
      <c r="Z543" s="237"/>
      <c r="AA543" s="237"/>
      <c r="AB543" s="237"/>
      <c r="AC543" s="237"/>
      <c r="AD543" s="237"/>
      <c r="AE543" s="237"/>
      <c r="AF543" s="237"/>
      <c r="AG543" s="237"/>
      <c r="AH543" s="237"/>
      <c r="AI543" s="237"/>
      <c r="AJ543" s="237"/>
      <c r="AK543" s="237"/>
      <c r="AL543" s="237"/>
      <c r="AM543" s="237"/>
      <c r="AN543" s="237"/>
      <c r="AO543" s="237"/>
      <c r="AP543" s="237"/>
      <c r="AQ543" s="237"/>
      <c r="AR543" s="237"/>
      <c r="AS543" s="237"/>
      <c r="AT543" s="237"/>
      <c r="AU543" s="237"/>
      <c r="AV543" s="237"/>
      <c r="AW543" s="237"/>
      <c r="AX543" s="237"/>
      <c r="AY543" s="237"/>
      <c r="AZ543" s="237"/>
      <c r="BA543" s="237"/>
      <c r="BB543" s="237"/>
      <c r="BC543" s="237"/>
      <c r="BD543" s="237"/>
      <c r="BE543" s="237"/>
      <c r="BF543" s="237"/>
      <c r="BG543" s="237"/>
      <c r="BH543" s="237"/>
      <c r="BI543" s="237"/>
      <c r="BJ543" s="237"/>
      <c r="BK543" s="237"/>
      <c r="BL543" s="237"/>
      <c r="BM543" s="237"/>
      <c r="BN543" s="237"/>
      <c r="BO543" s="237"/>
      <c r="BP543" s="237"/>
      <c r="BQ543" s="237"/>
      <c r="BR543" s="237"/>
      <c r="BS543" s="237"/>
      <c r="BT543" s="237"/>
      <c r="BU543" s="237"/>
      <c r="BV543" s="237"/>
      <c r="BW543" s="237"/>
      <c r="BX543" s="237"/>
      <c r="BY543" s="237"/>
      <c r="BZ543" s="237"/>
      <c r="CA543" s="237"/>
      <c r="CB543" s="237"/>
      <c r="CC543" s="237"/>
      <c r="CD543" s="237"/>
      <c r="CE543" s="237"/>
      <c r="CF543" s="237"/>
      <c r="CG543" s="237"/>
      <c r="CH543" s="237"/>
      <c r="CI543" s="237"/>
      <c r="CJ543" s="237"/>
      <c r="CK543" s="237"/>
      <c r="CL543" s="237"/>
      <c r="CM543" s="237"/>
      <c r="CN543" s="237"/>
      <c r="CO543" s="237"/>
      <c r="CP543" s="237"/>
      <c r="CQ543" s="237"/>
      <c r="CR543" s="237"/>
      <c r="CS543" s="237"/>
      <c r="CT543" s="237"/>
      <c r="CU543" s="237"/>
      <c r="CV543" s="237"/>
      <c r="CW543" s="237"/>
      <c r="CX543" s="237"/>
      <c r="CY543" s="237"/>
      <c r="CZ543" s="237"/>
      <c r="DA543" s="237"/>
      <c r="DB543" s="237"/>
      <c r="DC543" s="237"/>
      <c r="DD543" s="237"/>
      <c r="DE543" s="237"/>
      <c r="DF543" s="237"/>
      <c r="DG543" s="237"/>
      <c r="DH543" s="237"/>
      <c r="DI543" s="237"/>
      <c r="DJ543" s="237"/>
      <c r="DK543" s="237"/>
      <c r="DL543" s="237"/>
      <c r="DM543" s="237"/>
      <c r="DN543" s="237"/>
      <c r="DO543" s="237"/>
      <c r="DP543" s="237"/>
      <c r="DQ543" s="237"/>
      <c r="DR543" s="237"/>
      <c r="DS543" s="237"/>
      <c r="DT543" s="237"/>
      <c r="DU543" s="237"/>
      <c r="DV543" s="237"/>
      <c r="DW543" s="237"/>
      <c r="DX543" s="237"/>
      <c r="DY543" s="237"/>
      <c r="DZ543" s="237"/>
      <c r="EA543" s="237"/>
      <c r="EB543" s="237"/>
      <c r="EC543" s="237"/>
      <c r="ED543" s="237"/>
      <c r="EE543" s="237"/>
      <c r="EF543" s="237"/>
      <c r="EG543" s="237"/>
      <c r="EH543" s="237"/>
      <c r="EI543" s="237"/>
      <c r="EJ543" s="237"/>
      <c r="EK543" s="237"/>
      <c r="EL543" s="237"/>
      <c r="EM543" s="237"/>
      <c r="EN543" s="237"/>
      <c r="EO543" s="237"/>
      <c r="EP543" s="237"/>
      <c r="EQ543" s="237"/>
      <c r="ER543" s="237"/>
      <c r="ES543" s="237"/>
      <c r="ET543" s="237"/>
      <c r="EU543" s="237"/>
      <c r="EV543" s="237"/>
      <c r="EW543" s="237"/>
      <c r="EX543" s="237"/>
      <c r="EY543" s="237"/>
      <c r="EZ543" s="237"/>
      <c r="FA543" s="237"/>
      <c r="FB543" s="237"/>
      <c r="FC543" s="237"/>
      <c r="FD543" s="237"/>
      <c r="FE543" s="237"/>
      <c r="FF543" s="237"/>
      <c r="FG543" s="237"/>
      <c r="FH543" s="237"/>
      <c r="FI543" s="237"/>
      <c r="FJ543" s="237"/>
      <c r="FK543" s="237"/>
      <c r="FL543" s="237"/>
      <c r="FM543" s="237"/>
      <c r="FN543" s="237"/>
      <c r="FO543" s="237"/>
      <c r="FP543" s="237"/>
      <c r="FQ543" s="237"/>
      <c r="FR543" s="237"/>
      <c r="FS543" s="237"/>
      <c r="FT543" s="237"/>
      <c r="FU543" s="237"/>
      <c r="FV543" s="237"/>
      <c r="FW543" s="237"/>
      <c r="FX543" s="237"/>
      <c r="FY543" s="237"/>
      <c r="FZ543" s="237"/>
      <c r="GA543" s="237"/>
      <c r="GB543" s="237"/>
      <c r="GC543" s="237"/>
      <c r="GD543" s="237"/>
      <c r="GE543" s="237"/>
      <c r="GF543" s="237"/>
      <c r="GG543" s="237"/>
      <c r="GH543" s="237"/>
      <c r="GI543" s="237"/>
      <c r="GJ543" s="237"/>
      <c r="GK543" s="237"/>
      <c r="GL543" s="237"/>
      <c r="GM543" s="237"/>
      <c r="GN543" s="237"/>
      <c r="GO543" s="237"/>
      <c r="GP543" s="237"/>
      <c r="GQ543" s="237"/>
    </row>
    <row r="544" spans="1:199" s="81" customFormat="1" ht="15" customHeight="1">
      <c r="A544" s="126" t="s">
        <v>2534</v>
      </c>
      <c r="B544" s="247" t="s">
        <v>5854</v>
      </c>
      <c r="C544" s="242">
        <v>0</v>
      </c>
      <c r="D544" s="242">
        <v>0</v>
      </c>
      <c r="E544" s="242">
        <v>0</v>
      </c>
      <c r="F544" s="242">
        <v>0</v>
      </c>
      <c r="G544" s="242">
        <v>0</v>
      </c>
      <c r="H544" s="242">
        <v>0</v>
      </c>
      <c r="I544" s="242">
        <v>0</v>
      </c>
      <c r="J544" s="242">
        <v>8180.5</v>
      </c>
      <c r="K544" s="242">
        <v>2228.96</v>
      </c>
      <c r="L544" s="242">
        <v>4414.65</v>
      </c>
      <c r="M544" s="242">
        <v>4679.31</v>
      </c>
      <c r="N544" s="242">
        <v>4722.6</v>
      </c>
      <c r="O544" s="242">
        <v>4323.91</v>
      </c>
      <c r="P544" s="28"/>
      <c r="Q544" s="242">
        <f>SUM(D544:O544)</f>
        <v>28549.93</v>
      </c>
      <c r="R544" s="242">
        <f>IF($R$19&lt;1,0,Q544/$R$19)</f>
        <v>98.4480344827586</v>
      </c>
      <c r="S544" s="243"/>
      <c r="T544" s="351">
        <f>IF(Q544=0,0,1)+IF(C544=0,0,1)+IF(D544=0,0,1)+IF(E544=0,0,1)+IF(F544=0,0,1)+IF(G544=0,0,1)+IF(H544=0,0,1)+IF(I544=0,0,1)+IF(J544=0,0,1)+IF(K544=0,0,1)+IF(L544=0,0,1)+IF(M544=0,0,1)+IF(N544=0,0,1)+IF(O544=0,0,1)</f>
        <v>7</v>
      </c>
      <c r="U544" s="237"/>
      <c r="V544" s="237"/>
      <c r="W544" s="237"/>
      <c r="X544" s="237"/>
      <c r="Y544" s="237"/>
      <c r="Z544" s="237"/>
      <c r="AA544" s="237"/>
      <c r="AB544" s="237"/>
      <c r="AC544" s="237"/>
      <c r="AD544" s="237"/>
      <c r="AE544" s="237"/>
      <c r="AF544" s="237"/>
      <c r="AG544" s="237"/>
      <c r="AH544" s="237"/>
      <c r="AI544" s="237"/>
      <c r="AJ544" s="237"/>
      <c r="AK544" s="237"/>
      <c r="AL544" s="237"/>
      <c r="AM544" s="237"/>
      <c r="AN544" s="237"/>
      <c r="AO544" s="237"/>
      <c r="AP544" s="237"/>
      <c r="AQ544" s="237"/>
      <c r="AR544" s="237"/>
      <c r="AS544" s="237"/>
      <c r="AT544" s="237"/>
      <c r="AU544" s="237"/>
      <c r="AV544" s="237"/>
      <c r="AW544" s="237"/>
      <c r="AX544" s="237"/>
      <c r="AY544" s="237"/>
      <c r="AZ544" s="237"/>
      <c r="BA544" s="237"/>
      <c r="BB544" s="237"/>
      <c r="BC544" s="237"/>
      <c r="BD544" s="237"/>
      <c r="BE544" s="237"/>
      <c r="BF544" s="237"/>
      <c r="BG544" s="237"/>
      <c r="BH544" s="237"/>
      <c r="BI544" s="237"/>
      <c r="BJ544" s="237"/>
      <c r="BK544" s="237"/>
      <c r="BL544" s="237"/>
      <c r="BM544" s="237"/>
      <c r="BN544" s="237"/>
      <c r="BO544" s="237"/>
      <c r="BP544" s="237"/>
      <c r="BQ544" s="237"/>
      <c r="BR544" s="237"/>
      <c r="BS544" s="237"/>
      <c r="BT544" s="237"/>
      <c r="BU544" s="237"/>
      <c r="BV544" s="237"/>
      <c r="BW544" s="237"/>
      <c r="BX544" s="237"/>
      <c r="BY544" s="237"/>
      <c r="BZ544" s="237"/>
      <c r="CA544" s="237"/>
      <c r="CB544" s="237"/>
      <c r="CC544" s="237"/>
      <c r="CD544" s="237"/>
      <c r="CE544" s="237"/>
      <c r="CF544" s="237"/>
      <c r="CG544" s="237"/>
      <c r="CH544" s="237"/>
      <c r="CI544" s="237"/>
      <c r="CJ544" s="237"/>
      <c r="CK544" s="237"/>
      <c r="CL544" s="237"/>
      <c r="CM544" s="237"/>
      <c r="CN544" s="237"/>
      <c r="CO544" s="237"/>
      <c r="CP544" s="237"/>
      <c r="CQ544" s="237"/>
      <c r="CR544" s="237"/>
      <c r="CS544" s="237"/>
      <c r="CT544" s="237"/>
      <c r="CU544" s="237"/>
      <c r="CV544" s="237"/>
      <c r="CW544" s="237"/>
      <c r="CX544" s="237"/>
      <c r="CY544" s="237"/>
      <c r="CZ544" s="237"/>
      <c r="DA544" s="237"/>
      <c r="DB544" s="237"/>
      <c r="DC544" s="237"/>
      <c r="DD544" s="237"/>
      <c r="DE544" s="237"/>
      <c r="DF544" s="237"/>
      <c r="DG544" s="237"/>
      <c r="DH544" s="237"/>
      <c r="DI544" s="237"/>
      <c r="DJ544" s="237"/>
      <c r="DK544" s="237"/>
      <c r="DL544" s="237"/>
      <c r="DM544" s="237"/>
      <c r="DN544" s="237"/>
      <c r="DO544" s="237"/>
      <c r="DP544" s="237"/>
      <c r="DQ544" s="237"/>
      <c r="DR544" s="237"/>
      <c r="DS544" s="237"/>
      <c r="DT544" s="237"/>
      <c r="DU544" s="237"/>
      <c r="DV544" s="237"/>
      <c r="DW544" s="237"/>
      <c r="DX544" s="237"/>
      <c r="DY544" s="237"/>
      <c r="DZ544" s="237"/>
      <c r="EA544" s="237"/>
      <c r="EB544" s="237"/>
      <c r="EC544" s="237"/>
      <c r="ED544" s="237"/>
      <c r="EE544" s="237"/>
      <c r="EF544" s="237"/>
      <c r="EG544" s="237"/>
      <c r="EH544" s="237"/>
      <c r="EI544" s="237"/>
      <c r="EJ544" s="237"/>
      <c r="EK544" s="237"/>
      <c r="EL544" s="237"/>
      <c r="EM544" s="237"/>
      <c r="EN544" s="237"/>
      <c r="EO544" s="237"/>
      <c r="EP544" s="237"/>
      <c r="EQ544" s="237"/>
      <c r="ER544" s="237"/>
      <c r="ES544" s="237"/>
      <c r="ET544" s="237"/>
      <c r="EU544" s="237"/>
      <c r="EV544" s="237"/>
      <c r="EW544" s="237"/>
      <c r="EX544" s="237"/>
      <c r="EY544" s="237"/>
      <c r="EZ544" s="237"/>
      <c r="FA544" s="237"/>
      <c r="FB544" s="237"/>
      <c r="FC544" s="237"/>
      <c r="FD544" s="237"/>
      <c r="FE544" s="237"/>
      <c r="FF544" s="237"/>
      <c r="FG544" s="237"/>
      <c r="FH544" s="237"/>
      <c r="FI544" s="237"/>
      <c r="FJ544" s="237"/>
      <c r="FK544" s="237"/>
      <c r="FL544" s="237"/>
      <c r="FM544" s="237"/>
      <c r="FN544" s="237"/>
      <c r="FO544" s="237"/>
      <c r="FP544" s="237"/>
      <c r="FQ544" s="237"/>
      <c r="FR544" s="237"/>
      <c r="FS544" s="237"/>
      <c r="FT544" s="237"/>
      <c r="FU544" s="237"/>
      <c r="FV544" s="237"/>
      <c r="FW544" s="237"/>
      <c r="FX544" s="237"/>
      <c r="FY544" s="237"/>
      <c r="FZ544" s="237"/>
      <c r="GA544" s="237"/>
      <c r="GB544" s="237"/>
      <c r="GC544" s="237"/>
      <c r="GD544" s="237"/>
      <c r="GE544" s="237"/>
      <c r="GF544" s="237"/>
      <c r="GG544" s="237"/>
      <c r="GH544" s="237"/>
      <c r="GI544" s="237"/>
      <c r="GJ544" s="237"/>
      <c r="GK544" s="237"/>
      <c r="GL544" s="237"/>
      <c r="GM544" s="237"/>
      <c r="GN544" s="237"/>
      <c r="GO544" s="237"/>
      <c r="GP544" s="237"/>
      <c r="GQ544" s="237"/>
    </row>
    <row r="545" spans="1:199" s="81" customFormat="1" ht="15" hidden="1">
      <c r="A545" s="126" t="s">
        <v>2535</v>
      </c>
      <c r="B545" s="247" t="s">
        <v>5855</v>
      </c>
      <c r="C545" s="242">
        <v>0</v>
      </c>
      <c r="D545" s="242">
        <v>0</v>
      </c>
      <c r="E545" s="242">
        <v>0</v>
      </c>
      <c r="F545" s="242">
        <v>0</v>
      </c>
      <c r="G545" s="242">
        <v>0</v>
      </c>
      <c r="H545" s="242">
        <v>0</v>
      </c>
      <c r="I545" s="242">
        <v>0</v>
      </c>
      <c r="J545" s="242">
        <v>0</v>
      </c>
      <c r="K545" s="242">
        <v>0</v>
      </c>
      <c r="L545" s="242">
        <v>0</v>
      </c>
      <c r="M545" s="242">
        <v>0</v>
      </c>
      <c r="N545" s="242">
        <v>0</v>
      </c>
      <c r="O545" s="242">
        <v>0</v>
      </c>
      <c r="P545" s="28"/>
      <c r="Q545" s="242">
        <f>SUM(D545:O545)</f>
        <v>0</v>
      </c>
      <c r="R545" s="242">
        <f>IF($R$19&lt;1,0,Q545/$R$19)</f>
        <v>0</v>
      </c>
      <c r="S545" s="243"/>
      <c r="T545" s="351">
        <f>IF(Q545=0,0,1)+IF(C545=0,0,1)+IF(D545=0,0,1)+IF(E545=0,0,1)+IF(F545=0,0,1)+IF(G545=0,0,1)+IF(H545=0,0,1)+IF(I545=0,0,1)+IF(J545=0,0,1)+IF(K545=0,0,1)+IF(L545=0,0,1)+IF(M545=0,0,1)+IF(N545=0,0,1)+IF(O545=0,0,1)</f>
        <v>0</v>
      </c>
      <c r="U545" s="237"/>
      <c r="V545" s="237"/>
      <c r="W545" s="237"/>
      <c r="X545" s="237"/>
      <c r="Y545" s="237"/>
      <c r="Z545" s="237"/>
      <c r="AA545" s="237"/>
      <c r="AB545" s="237"/>
      <c r="AC545" s="237"/>
      <c r="AD545" s="237"/>
      <c r="AE545" s="237"/>
      <c r="AF545" s="237"/>
      <c r="AG545" s="237"/>
      <c r="AH545" s="237"/>
      <c r="AI545" s="237"/>
      <c r="AJ545" s="237"/>
      <c r="AK545" s="237"/>
      <c r="AL545" s="237"/>
      <c r="AM545" s="237"/>
      <c r="AN545" s="237"/>
      <c r="AO545" s="237"/>
      <c r="AP545" s="237"/>
      <c r="AQ545" s="237"/>
      <c r="AR545" s="237"/>
      <c r="AS545" s="237"/>
      <c r="AT545" s="237"/>
      <c r="AU545" s="237"/>
      <c r="AV545" s="237"/>
      <c r="AW545" s="237"/>
      <c r="AX545" s="237"/>
      <c r="AY545" s="237"/>
      <c r="AZ545" s="237"/>
      <c r="BA545" s="237"/>
      <c r="BB545" s="237"/>
      <c r="BC545" s="237"/>
      <c r="BD545" s="237"/>
      <c r="BE545" s="237"/>
      <c r="BF545" s="237"/>
      <c r="BG545" s="237"/>
      <c r="BH545" s="237"/>
      <c r="BI545" s="237"/>
      <c r="BJ545" s="237"/>
      <c r="BK545" s="237"/>
      <c r="BL545" s="237"/>
      <c r="BM545" s="237"/>
      <c r="BN545" s="237"/>
      <c r="BO545" s="237"/>
      <c r="BP545" s="237"/>
      <c r="BQ545" s="237"/>
      <c r="BR545" s="237"/>
      <c r="BS545" s="237"/>
      <c r="BT545" s="237"/>
      <c r="BU545" s="237"/>
      <c r="BV545" s="237"/>
      <c r="BW545" s="237"/>
      <c r="BX545" s="237"/>
      <c r="BY545" s="237"/>
      <c r="BZ545" s="237"/>
      <c r="CA545" s="237"/>
      <c r="CB545" s="237"/>
      <c r="CC545" s="237"/>
      <c r="CD545" s="237"/>
      <c r="CE545" s="237"/>
      <c r="CF545" s="237"/>
      <c r="CG545" s="237"/>
      <c r="CH545" s="237"/>
      <c r="CI545" s="237"/>
      <c r="CJ545" s="237"/>
      <c r="CK545" s="237"/>
      <c r="CL545" s="237"/>
      <c r="CM545" s="237"/>
      <c r="CN545" s="237"/>
      <c r="CO545" s="237"/>
      <c r="CP545" s="237"/>
      <c r="CQ545" s="237"/>
      <c r="CR545" s="237"/>
      <c r="CS545" s="237"/>
      <c r="CT545" s="237"/>
      <c r="CU545" s="237"/>
      <c r="CV545" s="237"/>
      <c r="CW545" s="237"/>
      <c r="CX545" s="237"/>
      <c r="CY545" s="237"/>
      <c r="CZ545" s="237"/>
      <c r="DA545" s="237"/>
      <c r="DB545" s="237"/>
      <c r="DC545" s="237"/>
      <c r="DD545" s="237"/>
      <c r="DE545" s="237"/>
      <c r="DF545" s="237"/>
      <c r="DG545" s="237"/>
      <c r="DH545" s="237"/>
      <c r="DI545" s="237"/>
      <c r="DJ545" s="237"/>
      <c r="DK545" s="237"/>
      <c r="DL545" s="237"/>
      <c r="DM545" s="237"/>
      <c r="DN545" s="237"/>
      <c r="DO545" s="237"/>
      <c r="DP545" s="237"/>
      <c r="DQ545" s="237"/>
      <c r="DR545" s="237"/>
      <c r="DS545" s="237"/>
      <c r="DT545" s="237"/>
      <c r="DU545" s="237"/>
      <c r="DV545" s="237"/>
      <c r="DW545" s="237"/>
      <c r="DX545" s="237"/>
      <c r="DY545" s="237"/>
      <c r="DZ545" s="237"/>
      <c r="EA545" s="237"/>
      <c r="EB545" s="237"/>
      <c r="EC545" s="237"/>
      <c r="ED545" s="237"/>
      <c r="EE545" s="237"/>
      <c r="EF545" s="237"/>
      <c r="EG545" s="237"/>
      <c r="EH545" s="237"/>
      <c r="EI545" s="237"/>
      <c r="EJ545" s="237"/>
      <c r="EK545" s="237"/>
      <c r="EL545" s="237"/>
      <c r="EM545" s="237"/>
      <c r="EN545" s="237"/>
      <c r="EO545" s="237"/>
      <c r="EP545" s="237"/>
      <c r="EQ545" s="237"/>
      <c r="ER545" s="237"/>
      <c r="ES545" s="237"/>
      <c r="ET545" s="237"/>
      <c r="EU545" s="237"/>
      <c r="EV545" s="237"/>
      <c r="EW545" s="237"/>
      <c r="EX545" s="237"/>
      <c r="EY545" s="237"/>
      <c r="EZ545" s="237"/>
      <c r="FA545" s="237"/>
      <c r="FB545" s="237"/>
      <c r="FC545" s="237"/>
      <c r="FD545" s="237"/>
      <c r="FE545" s="237"/>
      <c r="FF545" s="237"/>
      <c r="FG545" s="237"/>
      <c r="FH545" s="237"/>
      <c r="FI545" s="237"/>
      <c r="FJ545" s="237"/>
      <c r="FK545" s="237"/>
      <c r="FL545" s="237"/>
      <c r="FM545" s="237"/>
      <c r="FN545" s="237"/>
      <c r="FO545" s="237"/>
      <c r="FP545" s="237"/>
      <c r="FQ545" s="237"/>
      <c r="FR545" s="237"/>
      <c r="FS545" s="237"/>
      <c r="FT545" s="237"/>
      <c r="FU545" s="237"/>
      <c r="FV545" s="237"/>
      <c r="FW545" s="237"/>
      <c r="FX545" s="237"/>
      <c r="FY545" s="237"/>
      <c r="FZ545" s="237"/>
      <c r="GA545" s="237"/>
      <c r="GB545" s="237"/>
      <c r="GC545" s="237"/>
      <c r="GD545" s="237"/>
      <c r="GE545" s="237"/>
      <c r="GF545" s="237"/>
      <c r="GG545" s="237"/>
      <c r="GH545" s="237"/>
      <c r="GI545" s="237"/>
      <c r="GJ545" s="237"/>
      <c r="GK545" s="237"/>
      <c r="GL545" s="237"/>
      <c r="GM545" s="237"/>
      <c r="GN545" s="237"/>
      <c r="GO545" s="237"/>
      <c r="GP545" s="237"/>
      <c r="GQ545" s="237"/>
    </row>
    <row r="546" spans="1:199" s="81" customFormat="1" ht="15" hidden="1">
      <c r="A546" s="126" t="s">
        <v>2536</v>
      </c>
      <c r="B546" s="247" t="s">
        <v>5856</v>
      </c>
      <c r="C546" s="242">
        <v>0</v>
      </c>
      <c r="D546" s="242">
        <v>0</v>
      </c>
      <c r="E546" s="242">
        <v>0</v>
      </c>
      <c r="F546" s="242">
        <v>0</v>
      </c>
      <c r="G546" s="242">
        <v>0</v>
      </c>
      <c r="H546" s="242">
        <v>0</v>
      </c>
      <c r="I546" s="242">
        <v>0</v>
      </c>
      <c r="J546" s="242">
        <v>0</v>
      </c>
      <c r="K546" s="242">
        <v>0</v>
      </c>
      <c r="L546" s="242">
        <v>0</v>
      </c>
      <c r="M546" s="242">
        <v>0</v>
      </c>
      <c r="N546" s="242">
        <v>0</v>
      </c>
      <c r="O546" s="242">
        <v>0</v>
      </c>
      <c r="P546" s="28"/>
      <c r="Q546" s="242">
        <f>SUM(D546:O546)</f>
        <v>0</v>
      </c>
      <c r="R546" s="242">
        <f>IF($R$19&lt;1,0,Q546/$R$19)</f>
        <v>0</v>
      </c>
      <c r="S546" s="243"/>
      <c r="T546" s="351">
        <f>IF(Q546=0,0,1)+IF(C546=0,0,1)+IF(D546=0,0,1)+IF(E546=0,0,1)+IF(F546=0,0,1)+IF(G546=0,0,1)+IF(H546=0,0,1)+IF(I546=0,0,1)+IF(J546=0,0,1)+IF(K546=0,0,1)+IF(L546=0,0,1)+IF(M546=0,0,1)+IF(N546=0,0,1)+IF(O546=0,0,1)</f>
        <v>0</v>
      </c>
      <c r="U546" s="237"/>
      <c r="V546" s="237"/>
      <c r="W546" s="237"/>
      <c r="X546" s="237"/>
      <c r="Y546" s="237"/>
      <c r="Z546" s="237"/>
      <c r="AA546" s="237"/>
      <c r="AB546" s="237"/>
      <c r="AC546" s="237"/>
      <c r="AD546" s="237"/>
      <c r="AE546" s="237"/>
      <c r="AF546" s="237"/>
      <c r="AG546" s="237"/>
      <c r="AH546" s="237"/>
      <c r="AI546" s="237"/>
      <c r="AJ546" s="237"/>
      <c r="AK546" s="237"/>
      <c r="AL546" s="237"/>
      <c r="AM546" s="237"/>
      <c r="AN546" s="237"/>
      <c r="AO546" s="237"/>
      <c r="AP546" s="237"/>
      <c r="AQ546" s="237"/>
      <c r="AR546" s="237"/>
      <c r="AS546" s="237"/>
      <c r="AT546" s="237"/>
      <c r="AU546" s="237"/>
      <c r="AV546" s="237"/>
      <c r="AW546" s="237"/>
      <c r="AX546" s="237"/>
      <c r="AY546" s="237"/>
      <c r="AZ546" s="237"/>
      <c r="BA546" s="237"/>
      <c r="BB546" s="237"/>
      <c r="BC546" s="237"/>
      <c r="BD546" s="237"/>
      <c r="BE546" s="237"/>
      <c r="BF546" s="237"/>
      <c r="BG546" s="237"/>
      <c r="BH546" s="237"/>
      <c r="BI546" s="237"/>
      <c r="BJ546" s="237"/>
      <c r="BK546" s="237"/>
      <c r="BL546" s="237"/>
      <c r="BM546" s="237"/>
      <c r="BN546" s="237"/>
      <c r="BO546" s="237"/>
      <c r="BP546" s="237"/>
      <c r="BQ546" s="237"/>
      <c r="BR546" s="237"/>
      <c r="BS546" s="237"/>
      <c r="BT546" s="237"/>
      <c r="BU546" s="237"/>
      <c r="BV546" s="237"/>
      <c r="BW546" s="237"/>
      <c r="BX546" s="237"/>
      <c r="BY546" s="237"/>
      <c r="BZ546" s="237"/>
      <c r="CA546" s="237"/>
      <c r="CB546" s="237"/>
      <c r="CC546" s="237"/>
      <c r="CD546" s="237"/>
      <c r="CE546" s="237"/>
      <c r="CF546" s="237"/>
      <c r="CG546" s="237"/>
      <c r="CH546" s="237"/>
      <c r="CI546" s="237"/>
      <c r="CJ546" s="237"/>
      <c r="CK546" s="237"/>
      <c r="CL546" s="237"/>
      <c r="CM546" s="237"/>
      <c r="CN546" s="237"/>
      <c r="CO546" s="237"/>
      <c r="CP546" s="237"/>
      <c r="CQ546" s="237"/>
      <c r="CR546" s="237"/>
      <c r="CS546" s="237"/>
      <c r="CT546" s="237"/>
      <c r="CU546" s="237"/>
      <c r="CV546" s="237"/>
      <c r="CW546" s="237"/>
      <c r="CX546" s="237"/>
      <c r="CY546" s="237"/>
      <c r="CZ546" s="237"/>
      <c r="DA546" s="237"/>
      <c r="DB546" s="237"/>
      <c r="DC546" s="237"/>
      <c r="DD546" s="237"/>
      <c r="DE546" s="237"/>
      <c r="DF546" s="237"/>
      <c r="DG546" s="237"/>
      <c r="DH546" s="237"/>
      <c r="DI546" s="237"/>
      <c r="DJ546" s="237"/>
      <c r="DK546" s="237"/>
      <c r="DL546" s="237"/>
      <c r="DM546" s="237"/>
      <c r="DN546" s="237"/>
      <c r="DO546" s="237"/>
      <c r="DP546" s="237"/>
      <c r="DQ546" s="237"/>
      <c r="DR546" s="237"/>
      <c r="DS546" s="237"/>
      <c r="DT546" s="237"/>
      <c r="DU546" s="237"/>
      <c r="DV546" s="237"/>
      <c r="DW546" s="237"/>
      <c r="DX546" s="237"/>
      <c r="DY546" s="237"/>
      <c r="DZ546" s="237"/>
      <c r="EA546" s="237"/>
      <c r="EB546" s="237"/>
      <c r="EC546" s="237"/>
      <c r="ED546" s="237"/>
      <c r="EE546" s="237"/>
      <c r="EF546" s="237"/>
      <c r="EG546" s="237"/>
      <c r="EH546" s="237"/>
      <c r="EI546" s="237"/>
      <c r="EJ546" s="237"/>
      <c r="EK546" s="237"/>
      <c r="EL546" s="237"/>
      <c r="EM546" s="237"/>
      <c r="EN546" s="237"/>
      <c r="EO546" s="237"/>
      <c r="EP546" s="237"/>
      <c r="EQ546" s="237"/>
      <c r="ER546" s="237"/>
      <c r="ES546" s="237"/>
      <c r="ET546" s="237"/>
      <c r="EU546" s="237"/>
      <c r="EV546" s="237"/>
      <c r="EW546" s="237"/>
      <c r="EX546" s="237"/>
      <c r="EY546" s="237"/>
      <c r="EZ546" s="237"/>
      <c r="FA546" s="237"/>
      <c r="FB546" s="237"/>
      <c r="FC546" s="237"/>
      <c r="FD546" s="237"/>
      <c r="FE546" s="237"/>
      <c r="FF546" s="237"/>
      <c r="FG546" s="237"/>
      <c r="FH546" s="237"/>
      <c r="FI546" s="237"/>
      <c r="FJ546" s="237"/>
      <c r="FK546" s="237"/>
      <c r="FL546" s="237"/>
      <c r="FM546" s="237"/>
      <c r="FN546" s="237"/>
      <c r="FO546" s="237"/>
      <c r="FP546" s="237"/>
      <c r="FQ546" s="237"/>
      <c r="FR546" s="237"/>
      <c r="FS546" s="237"/>
      <c r="FT546" s="237"/>
      <c r="FU546" s="237"/>
      <c r="FV546" s="237"/>
      <c r="FW546" s="237"/>
      <c r="FX546" s="237"/>
      <c r="FY546" s="237"/>
      <c r="FZ546" s="237"/>
      <c r="GA546" s="237"/>
      <c r="GB546" s="237"/>
      <c r="GC546" s="237"/>
      <c r="GD546" s="237"/>
      <c r="GE546" s="237"/>
      <c r="GF546" s="237"/>
      <c r="GG546" s="237"/>
      <c r="GH546" s="237"/>
      <c r="GI546" s="237"/>
      <c r="GJ546" s="237"/>
      <c r="GK546" s="237"/>
      <c r="GL546" s="237"/>
      <c r="GM546" s="237"/>
      <c r="GN546" s="237"/>
      <c r="GO546" s="237"/>
      <c r="GP546" s="237"/>
      <c r="GQ546" s="237"/>
    </row>
    <row r="547" spans="1:199" s="81" customFormat="1" ht="15" hidden="1">
      <c r="A547" s="126" t="s">
        <v>2537</v>
      </c>
      <c r="B547" s="247" t="s">
        <v>5857</v>
      </c>
      <c r="C547" s="242">
        <v>0</v>
      </c>
      <c r="D547" s="242">
        <v>0</v>
      </c>
      <c r="E547" s="242">
        <v>0</v>
      </c>
      <c r="F547" s="242">
        <v>0</v>
      </c>
      <c r="G547" s="242">
        <v>0</v>
      </c>
      <c r="H547" s="242">
        <v>0</v>
      </c>
      <c r="I547" s="242">
        <v>0</v>
      </c>
      <c r="J547" s="242">
        <v>0</v>
      </c>
      <c r="K547" s="242">
        <v>0</v>
      </c>
      <c r="L547" s="242">
        <v>0</v>
      </c>
      <c r="M547" s="242">
        <v>0</v>
      </c>
      <c r="N547" s="242">
        <v>0</v>
      </c>
      <c r="O547" s="242">
        <v>0</v>
      </c>
      <c r="P547" s="28"/>
      <c r="Q547" s="242">
        <f>SUM(D547:O547)</f>
        <v>0</v>
      </c>
      <c r="R547" s="242">
        <f>IF($R$19&lt;1,0,Q547/$R$19)</f>
        <v>0</v>
      </c>
      <c r="S547" s="243"/>
      <c r="T547" s="351">
        <f>IF(Q547=0,0,1)+IF(C547=0,0,1)+IF(D547=0,0,1)+IF(E547=0,0,1)+IF(F547=0,0,1)+IF(G547=0,0,1)+IF(H547=0,0,1)+IF(I547=0,0,1)+IF(J547=0,0,1)+IF(K547=0,0,1)+IF(L547=0,0,1)+IF(M547=0,0,1)+IF(N547=0,0,1)+IF(O547=0,0,1)</f>
        <v>0</v>
      </c>
      <c r="U547" s="237"/>
      <c r="V547" s="237"/>
      <c r="W547" s="237"/>
      <c r="X547" s="237"/>
      <c r="Y547" s="237"/>
      <c r="Z547" s="237"/>
      <c r="AA547" s="237"/>
      <c r="AB547" s="237"/>
      <c r="AC547" s="237"/>
      <c r="AD547" s="237"/>
      <c r="AE547" s="237"/>
      <c r="AF547" s="237"/>
      <c r="AG547" s="237"/>
      <c r="AH547" s="237"/>
      <c r="AI547" s="237"/>
      <c r="AJ547" s="237"/>
      <c r="AK547" s="237"/>
      <c r="AL547" s="237"/>
      <c r="AM547" s="237"/>
      <c r="AN547" s="237"/>
      <c r="AO547" s="237"/>
      <c r="AP547" s="237"/>
      <c r="AQ547" s="237"/>
      <c r="AR547" s="237"/>
      <c r="AS547" s="237"/>
      <c r="AT547" s="237"/>
      <c r="AU547" s="237"/>
      <c r="AV547" s="237"/>
      <c r="AW547" s="237"/>
      <c r="AX547" s="237"/>
      <c r="AY547" s="237"/>
      <c r="AZ547" s="237"/>
      <c r="BA547" s="237"/>
      <c r="BB547" s="237"/>
      <c r="BC547" s="237"/>
      <c r="BD547" s="237"/>
      <c r="BE547" s="237"/>
      <c r="BF547" s="237"/>
      <c r="BG547" s="237"/>
      <c r="BH547" s="237"/>
      <c r="BI547" s="237"/>
      <c r="BJ547" s="237"/>
      <c r="BK547" s="237"/>
      <c r="BL547" s="237"/>
      <c r="BM547" s="237"/>
      <c r="BN547" s="237"/>
      <c r="BO547" s="237"/>
      <c r="BP547" s="237"/>
      <c r="BQ547" s="237"/>
      <c r="BR547" s="237"/>
      <c r="BS547" s="237"/>
      <c r="BT547" s="237"/>
      <c r="BU547" s="237"/>
      <c r="BV547" s="237"/>
      <c r="BW547" s="237"/>
      <c r="BX547" s="237"/>
      <c r="BY547" s="237"/>
      <c r="BZ547" s="237"/>
      <c r="CA547" s="237"/>
      <c r="CB547" s="237"/>
      <c r="CC547" s="237"/>
      <c r="CD547" s="237"/>
      <c r="CE547" s="237"/>
      <c r="CF547" s="237"/>
      <c r="CG547" s="237"/>
      <c r="CH547" s="237"/>
      <c r="CI547" s="237"/>
      <c r="CJ547" s="237"/>
      <c r="CK547" s="237"/>
      <c r="CL547" s="237"/>
      <c r="CM547" s="237"/>
      <c r="CN547" s="237"/>
      <c r="CO547" s="237"/>
      <c r="CP547" s="237"/>
      <c r="CQ547" s="237"/>
      <c r="CR547" s="237"/>
      <c r="CS547" s="237"/>
      <c r="CT547" s="237"/>
      <c r="CU547" s="237"/>
      <c r="CV547" s="237"/>
      <c r="CW547" s="237"/>
      <c r="CX547" s="237"/>
      <c r="CY547" s="237"/>
      <c r="CZ547" s="237"/>
      <c r="DA547" s="237"/>
      <c r="DB547" s="237"/>
      <c r="DC547" s="237"/>
      <c r="DD547" s="237"/>
      <c r="DE547" s="237"/>
      <c r="DF547" s="237"/>
      <c r="DG547" s="237"/>
      <c r="DH547" s="237"/>
      <c r="DI547" s="237"/>
      <c r="DJ547" s="237"/>
      <c r="DK547" s="237"/>
      <c r="DL547" s="237"/>
      <c r="DM547" s="237"/>
      <c r="DN547" s="237"/>
      <c r="DO547" s="237"/>
      <c r="DP547" s="237"/>
      <c r="DQ547" s="237"/>
      <c r="DR547" s="237"/>
      <c r="DS547" s="237"/>
      <c r="DT547" s="237"/>
      <c r="DU547" s="237"/>
      <c r="DV547" s="237"/>
      <c r="DW547" s="237"/>
      <c r="DX547" s="237"/>
      <c r="DY547" s="237"/>
      <c r="DZ547" s="237"/>
      <c r="EA547" s="237"/>
      <c r="EB547" s="237"/>
      <c r="EC547" s="237"/>
      <c r="ED547" s="237"/>
      <c r="EE547" s="237"/>
      <c r="EF547" s="237"/>
      <c r="EG547" s="237"/>
      <c r="EH547" s="237"/>
      <c r="EI547" s="237"/>
      <c r="EJ547" s="237"/>
      <c r="EK547" s="237"/>
      <c r="EL547" s="237"/>
      <c r="EM547" s="237"/>
      <c r="EN547" s="237"/>
      <c r="EO547" s="237"/>
      <c r="EP547" s="237"/>
      <c r="EQ547" s="237"/>
      <c r="ER547" s="237"/>
      <c r="ES547" s="237"/>
      <c r="ET547" s="237"/>
      <c r="EU547" s="237"/>
      <c r="EV547" s="237"/>
      <c r="EW547" s="237"/>
      <c r="EX547" s="237"/>
      <c r="EY547" s="237"/>
      <c r="EZ547" s="237"/>
      <c r="FA547" s="237"/>
      <c r="FB547" s="237"/>
      <c r="FC547" s="237"/>
      <c r="FD547" s="237"/>
      <c r="FE547" s="237"/>
      <c r="FF547" s="237"/>
      <c r="FG547" s="237"/>
      <c r="FH547" s="237"/>
      <c r="FI547" s="237"/>
      <c r="FJ547" s="237"/>
      <c r="FK547" s="237"/>
      <c r="FL547" s="237"/>
      <c r="FM547" s="237"/>
      <c r="FN547" s="237"/>
      <c r="FO547" s="237"/>
      <c r="FP547" s="237"/>
      <c r="FQ547" s="237"/>
      <c r="FR547" s="237"/>
      <c r="FS547" s="237"/>
      <c r="FT547" s="237"/>
      <c r="FU547" s="237"/>
      <c r="FV547" s="237"/>
      <c r="FW547" s="237"/>
      <c r="FX547" s="237"/>
      <c r="FY547" s="237"/>
      <c r="FZ547" s="237"/>
      <c r="GA547" s="237"/>
      <c r="GB547" s="237"/>
      <c r="GC547" s="237"/>
      <c r="GD547" s="237"/>
      <c r="GE547" s="237"/>
      <c r="GF547" s="237"/>
      <c r="GG547" s="237"/>
      <c r="GH547" s="237"/>
      <c r="GI547" s="237"/>
      <c r="GJ547" s="237"/>
      <c r="GK547" s="237"/>
      <c r="GL547" s="237"/>
      <c r="GM547" s="237"/>
      <c r="GN547" s="237"/>
      <c r="GO547" s="237"/>
      <c r="GP547" s="237"/>
      <c r="GQ547" s="237"/>
    </row>
    <row r="548" spans="1:199" s="81" customFormat="1" ht="15" hidden="1">
      <c r="A548" s="126" t="s">
        <v>2538</v>
      </c>
      <c r="B548" s="247" t="s">
        <v>5858</v>
      </c>
      <c r="C548" s="242">
        <v>0</v>
      </c>
      <c r="D548" s="242">
        <v>0</v>
      </c>
      <c r="E548" s="242">
        <v>0</v>
      </c>
      <c r="F548" s="242">
        <v>0</v>
      </c>
      <c r="G548" s="242">
        <v>0</v>
      </c>
      <c r="H548" s="242">
        <v>0</v>
      </c>
      <c r="I548" s="242">
        <v>0</v>
      </c>
      <c r="J548" s="242">
        <v>0</v>
      </c>
      <c r="K548" s="242">
        <v>0</v>
      </c>
      <c r="L548" s="242">
        <v>0</v>
      </c>
      <c r="M548" s="242">
        <v>0</v>
      </c>
      <c r="N548" s="242">
        <v>0</v>
      </c>
      <c r="O548" s="242">
        <v>0</v>
      </c>
      <c r="P548" s="28"/>
      <c r="Q548" s="242">
        <f>SUM(D548:O548)</f>
        <v>0</v>
      </c>
      <c r="R548" s="242">
        <f>IF($R$19&lt;1,0,Q548/$R$19)</f>
        <v>0</v>
      </c>
      <c r="S548" s="243"/>
      <c r="T548" s="351">
        <f>IF(Q548=0,0,1)+IF(C548=0,0,1)+IF(D548=0,0,1)+IF(E548=0,0,1)+IF(F548=0,0,1)+IF(G548=0,0,1)+IF(H548=0,0,1)+IF(I548=0,0,1)+IF(J548=0,0,1)+IF(K548=0,0,1)+IF(L548=0,0,1)+IF(M548=0,0,1)+IF(N548=0,0,1)+IF(O548=0,0,1)</f>
        <v>0</v>
      </c>
      <c r="U548" s="237"/>
      <c r="V548" s="237"/>
      <c r="W548" s="237"/>
      <c r="X548" s="237"/>
      <c r="Y548" s="237"/>
      <c r="Z548" s="237"/>
      <c r="AA548" s="237"/>
      <c r="AB548" s="237"/>
      <c r="AC548" s="237"/>
      <c r="AD548" s="237"/>
      <c r="AE548" s="237"/>
      <c r="AF548" s="237"/>
      <c r="AG548" s="237"/>
      <c r="AH548" s="237"/>
      <c r="AI548" s="237"/>
      <c r="AJ548" s="237"/>
      <c r="AK548" s="237"/>
      <c r="AL548" s="237"/>
      <c r="AM548" s="237"/>
      <c r="AN548" s="237"/>
      <c r="AO548" s="237"/>
      <c r="AP548" s="237"/>
      <c r="AQ548" s="237"/>
      <c r="AR548" s="237"/>
      <c r="AS548" s="237"/>
      <c r="AT548" s="237"/>
      <c r="AU548" s="237"/>
      <c r="AV548" s="237"/>
      <c r="AW548" s="237"/>
      <c r="AX548" s="237"/>
      <c r="AY548" s="237"/>
      <c r="AZ548" s="237"/>
      <c r="BA548" s="237"/>
      <c r="BB548" s="237"/>
      <c r="BC548" s="237"/>
      <c r="BD548" s="237"/>
      <c r="BE548" s="237"/>
      <c r="BF548" s="237"/>
      <c r="BG548" s="237"/>
      <c r="BH548" s="237"/>
      <c r="BI548" s="237"/>
      <c r="BJ548" s="237"/>
      <c r="BK548" s="237"/>
      <c r="BL548" s="237"/>
      <c r="BM548" s="237"/>
      <c r="BN548" s="237"/>
      <c r="BO548" s="237"/>
      <c r="BP548" s="237"/>
      <c r="BQ548" s="237"/>
      <c r="BR548" s="237"/>
      <c r="BS548" s="237"/>
      <c r="BT548" s="237"/>
      <c r="BU548" s="237"/>
      <c r="BV548" s="237"/>
      <c r="BW548" s="237"/>
      <c r="BX548" s="237"/>
      <c r="BY548" s="237"/>
      <c r="BZ548" s="237"/>
      <c r="CA548" s="237"/>
      <c r="CB548" s="237"/>
      <c r="CC548" s="237"/>
      <c r="CD548" s="237"/>
      <c r="CE548" s="237"/>
      <c r="CF548" s="237"/>
      <c r="CG548" s="237"/>
      <c r="CH548" s="237"/>
      <c r="CI548" s="237"/>
      <c r="CJ548" s="237"/>
      <c r="CK548" s="237"/>
      <c r="CL548" s="237"/>
      <c r="CM548" s="237"/>
      <c r="CN548" s="237"/>
      <c r="CO548" s="237"/>
      <c r="CP548" s="237"/>
      <c r="CQ548" s="237"/>
      <c r="CR548" s="237"/>
      <c r="CS548" s="237"/>
      <c r="CT548" s="237"/>
      <c r="CU548" s="237"/>
      <c r="CV548" s="237"/>
      <c r="CW548" s="237"/>
      <c r="CX548" s="237"/>
      <c r="CY548" s="237"/>
      <c r="CZ548" s="237"/>
      <c r="DA548" s="237"/>
      <c r="DB548" s="237"/>
      <c r="DC548" s="237"/>
      <c r="DD548" s="237"/>
      <c r="DE548" s="237"/>
      <c r="DF548" s="237"/>
      <c r="DG548" s="237"/>
      <c r="DH548" s="237"/>
      <c r="DI548" s="237"/>
      <c r="DJ548" s="237"/>
      <c r="DK548" s="237"/>
      <c r="DL548" s="237"/>
      <c r="DM548" s="237"/>
      <c r="DN548" s="237"/>
      <c r="DO548" s="237"/>
      <c r="DP548" s="237"/>
      <c r="DQ548" s="237"/>
      <c r="DR548" s="237"/>
      <c r="DS548" s="237"/>
      <c r="DT548" s="237"/>
      <c r="DU548" s="237"/>
      <c r="DV548" s="237"/>
      <c r="DW548" s="237"/>
      <c r="DX548" s="237"/>
      <c r="DY548" s="237"/>
      <c r="DZ548" s="237"/>
      <c r="EA548" s="237"/>
      <c r="EB548" s="237"/>
      <c r="EC548" s="237"/>
      <c r="ED548" s="237"/>
      <c r="EE548" s="237"/>
      <c r="EF548" s="237"/>
      <c r="EG548" s="237"/>
      <c r="EH548" s="237"/>
      <c r="EI548" s="237"/>
      <c r="EJ548" s="237"/>
      <c r="EK548" s="237"/>
      <c r="EL548" s="237"/>
      <c r="EM548" s="237"/>
      <c r="EN548" s="237"/>
      <c r="EO548" s="237"/>
      <c r="EP548" s="237"/>
      <c r="EQ548" s="237"/>
      <c r="ER548" s="237"/>
      <c r="ES548" s="237"/>
      <c r="ET548" s="237"/>
      <c r="EU548" s="237"/>
      <c r="EV548" s="237"/>
      <c r="EW548" s="237"/>
      <c r="EX548" s="237"/>
      <c r="EY548" s="237"/>
      <c r="EZ548" s="237"/>
      <c r="FA548" s="237"/>
      <c r="FB548" s="237"/>
      <c r="FC548" s="237"/>
      <c r="FD548" s="237"/>
      <c r="FE548" s="237"/>
      <c r="FF548" s="237"/>
      <c r="FG548" s="237"/>
      <c r="FH548" s="237"/>
      <c r="FI548" s="237"/>
      <c r="FJ548" s="237"/>
      <c r="FK548" s="237"/>
      <c r="FL548" s="237"/>
      <c r="FM548" s="237"/>
      <c r="FN548" s="237"/>
      <c r="FO548" s="237"/>
      <c r="FP548" s="237"/>
      <c r="FQ548" s="237"/>
      <c r="FR548" s="237"/>
      <c r="FS548" s="237"/>
      <c r="FT548" s="237"/>
      <c r="FU548" s="237"/>
      <c r="FV548" s="237"/>
      <c r="FW548" s="237"/>
      <c r="FX548" s="237"/>
      <c r="FY548" s="237"/>
      <c r="FZ548" s="237"/>
      <c r="GA548" s="237"/>
      <c r="GB548" s="237"/>
      <c r="GC548" s="237"/>
      <c r="GD548" s="237"/>
      <c r="GE548" s="237"/>
      <c r="GF548" s="237"/>
      <c r="GG548" s="237"/>
      <c r="GH548" s="237"/>
      <c r="GI548" s="237"/>
      <c r="GJ548" s="237"/>
      <c r="GK548" s="237"/>
      <c r="GL548" s="237"/>
      <c r="GM548" s="237"/>
      <c r="GN548" s="237"/>
      <c r="GO548" s="237"/>
      <c r="GP548" s="237"/>
      <c r="GQ548" s="237"/>
    </row>
    <row r="549" spans="1:199" s="81" customFormat="1" ht="15" hidden="1">
      <c r="A549" s="126" t="s">
        <v>2539</v>
      </c>
      <c r="B549" s="247" t="s">
        <v>5859</v>
      </c>
      <c r="C549" s="242">
        <v>0</v>
      </c>
      <c r="D549" s="242">
        <v>0</v>
      </c>
      <c r="E549" s="242">
        <v>0</v>
      </c>
      <c r="F549" s="242">
        <v>0</v>
      </c>
      <c r="G549" s="242">
        <v>0</v>
      </c>
      <c r="H549" s="242">
        <v>0</v>
      </c>
      <c r="I549" s="242">
        <v>0</v>
      </c>
      <c r="J549" s="242">
        <v>0</v>
      </c>
      <c r="K549" s="242">
        <v>0</v>
      </c>
      <c r="L549" s="242">
        <v>0</v>
      </c>
      <c r="M549" s="242">
        <v>0</v>
      </c>
      <c r="N549" s="242">
        <v>0</v>
      </c>
      <c r="O549" s="242">
        <v>0</v>
      </c>
      <c r="P549" s="28"/>
      <c r="Q549" s="242">
        <f>SUM(D549:O549)</f>
        <v>0</v>
      </c>
      <c r="R549" s="242">
        <f>IF($R$19&lt;1,0,Q549/$R$19)</f>
        <v>0</v>
      </c>
      <c r="S549" s="243"/>
      <c r="T549" s="351">
        <f>IF(Q549=0,0,1)+IF(C549=0,0,1)+IF(D549=0,0,1)+IF(E549=0,0,1)+IF(F549=0,0,1)+IF(G549=0,0,1)+IF(H549=0,0,1)+IF(I549=0,0,1)+IF(J549=0,0,1)+IF(K549=0,0,1)+IF(L549=0,0,1)+IF(M549=0,0,1)+IF(N549=0,0,1)+IF(O549=0,0,1)</f>
        <v>0</v>
      </c>
      <c r="U549" s="237"/>
      <c r="V549" s="237"/>
      <c r="W549" s="237"/>
      <c r="X549" s="237"/>
      <c r="Y549" s="237"/>
      <c r="Z549" s="237"/>
      <c r="AA549" s="237"/>
      <c r="AB549" s="237"/>
      <c r="AC549" s="237"/>
      <c r="AD549" s="237"/>
      <c r="AE549" s="237"/>
      <c r="AF549" s="237"/>
      <c r="AG549" s="237"/>
      <c r="AH549" s="237"/>
      <c r="AI549" s="237"/>
      <c r="AJ549" s="237"/>
      <c r="AK549" s="237"/>
      <c r="AL549" s="237"/>
      <c r="AM549" s="237"/>
      <c r="AN549" s="237"/>
      <c r="AO549" s="237"/>
      <c r="AP549" s="237"/>
      <c r="AQ549" s="237"/>
      <c r="AR549" s="237"/>
      <c r="AS549" s="237"/>
      <c r="AT549" s="237"/>
      <c r="AU549" s="237"/>
      <c r="AV549" s="237"/>
      <c r="AW549" s="237"/>
      <c r="AX549" s="237"/>
      <c r="AY549" s="237"/>
      <c r="AZ549" s="237"/>
      <c r="BA549" s="237"/>
      <c r="BB549" s="237"/>
      <c r="BC549" s="237"/>
      <c r="BD549" s="237"/>
      <c r="BE549" s="237"/>
      <c r="BF549" s="237"/>
      <c r="BG549" s="237"/>
      <c r="BH549" s="237"/>
      <c r="BI549" s="237"/>
      <c r="BJ549" s="237"/>
      <c r="BK549" s="237"/>
      <c r="BL549" s="237"/>
      <c r="BM549" s="237"/>
      <c r="BN549" s="237"/>
      <c r="BO549" s="237"/>
      <c r="BP549" s="237"/>
      <c r="BQ549" s="237"/>
      <c r="BR549" s="237"/>
      <c r="BS549" s="237"/>
      <c r="BT549" s="237"/>
      <c r="BU549" s="237"/>
      <c r="BV549" s="237"/>
      <c r="BW549" s="237"/>
      <c r="BX549" s="237"/>
      <c r="BY549" s="237"/>
      <c r="BZ549" s="237"/>
      <c r="CA549" s="237"/>
      <c r="CB549" s="237"/>
      <c r="CC549" s="237"/>
      <c r="CD549" s="237"/>
      <c r="CE549" s="237"/>
      <c r="CF549" s="237"/>
      <c r="CG549" s="237"/>
      <c r="CH549" s="237"/>
      <c r="CI549" s="237"/>
      <c r="CJ549" s="237"/>
      <c r="CK549" s="237"/>
      <c r="CL549" s="237"/>
      <c r="CM549" s="237"/>
      <c r="CN549" s="237"/>
      <c r="CO549" s="237"/>
      <c r="CP549" s="237"/>
      <c r="CQ549" s="237"/>
      <c r="CR549" s="237"/>
      <c r="CS549" s="237"/>
      <c r="CT549" s="237"/>
      <c r="CU549" s="237"/>
      <c r="CV549" s="237"/>
      <c r="CW549" s="237"/>
      <c r="CX549" s="237"/>
      <c r="CY549" s="237"/>
      <c r="CZ549" s="237"/>
      <c r="DA549" s="237"/>
      <c r="DB549" s="237"/>
      <c r="DC549" s="237"/>
      <c r="DD549" s="237"/>
      <c r="DE549" s="237"/>
      <c r="DF549" s="237"/>
      <c r="DG549" s="237"/>
      <c r="DH549" s="237"/>
      <c r="DI549" s="237"/>
      <c r="DJ549" s="237"/>
      <c r="DK549" s="237"/>
      <c r="DL549" s="237"/>
      <c r="DM549" s="237"/>
      <c r="DN549" s="237"/>
      <c r="DO549" s="237"/>
      <c r="DP549" s="237"/>
      <c r="DQ549" s="237"/>
      <c r="DR549" s="237"/>
      <c r="DS549" s="237"/>
      <c r="DT549" s="237"/>
      <c r="DU549" s="237"/>
      <c r="DV549" s="237"/>
      <c r="DW549" s="237"/>
      <c r="DX549" s="237"/>
      <c r="DY549" s="237"/>
      <c r="DZ549" s="237"/>
      <c r="EA549" s="237"/>
      <c r="EB549" s="237"/>
      <c r="EC549" s="237"/>
      <c r="ED549" s="237"/>
      <c r="EE549" s="237"/>
      <c r="EF549" s="237"/>
      <c r="EG549" s="237"/>
      <c r="EH549" s="237"/>
      <c r="EI549" s="237"/>
      <c r="EJ549" s="237"/>
      <c r="EK549" s="237"/>
      <c r="EL549" s="237"/>
      <c r="EM549" s="237"/>
      <c r="EN549" s="237"/>
      <c r="EO549" s="237"/>
      <c r="EP549" s="237"/>
      <c r="EQ549" s="237"/>
      <c r="ER549" s="237"/>
      <c r="ES549" s="237"/>
      <c r="ET549" s="237"/>
      <c r="EU549" s="237"/>
      <c r="EV549" s="237"/>
      <c r="EW549" s="237"/>
      <c r="EX549" s="237"/>
      <c r="EY549" s="237"/>
      <c r="EZ549" s="237"/>
      <c r="FA549" s="237"/>
      <c r="FB549" s="237"/>
      <c r="FC549" s="237"/>
      <c r="FD549" s="237"/>
      <c r="FE549" s="237"/>
      <c r="FF549" s="237"/>
      <c r="FG549" s="237"/>
      <c r="FH549" s="237"/>
      <c r="FI549" s="237"/>
      <c r="FJ549" s="237"/>
      <c r="FK549" s="237"/>
      <c r="FL549" s="237"/>
      <c r="FM549" s="237"/>
      <c r="FN549" s="237"/>
      <c r="FO549" s="237"/>
      <c r="FP549" s="237"/>
      <c r="FQ549" s="237"/>
      <c r="FR549" s="237"/>
      <c r="FS549" s="237"/>
      <c r="FT549" s="237"/>
      <c r="FU549" s="237"/>
      <c r="FV549" s="237"/>
      <c r="FW549" s="237"/>
      <c r="FX549" s="237"/>
      <c r="FY549" s="237"/>
      <c r="FZ549" s="237"/>
      <c r="GA549" s="237"/>
      <c r="GB549" s="237"/>
      <c r="GC549" s="237"/>
      <c r="GD549" s="237"/>
      <c r="GE549" s="237"/>
      <c r="GF549" s="237"/>
      <c r="GG549" s="237"/>
      <c r="GH549" s="237"/>
      <c r="GI549" s="237"/>
      <c r="GJ549" s="237"/>
      <c r="GK549" s="237"/>
      <c r="GL549" s="237"/>
      <c r="GM549" s="237"/>
      <c r="GN549" s="237"/>
      <c r="GO549" s="237"/>
      <c r="GP549" s="237"/>
      <c r="GQ549" s="237"/>
    </row>
    <row r="550" spans="1:199" s="81" customFormat="1" ht="15" hidden="1">
      <c r="A550" s="126" t="s">
        <v>2540</v>
      </c>
      <c r="B550" s="247" t="s">
        <v>5860</v>
      </c>
      <c r="C550" s="242">
        <v>0</v>
      </c>
      <c r="D550" s="242">
        <v>0</v>
      </c>
      <c r="E550" s="242">
        <v>0</v>
      </c>
      <c r="F550" s="242">
        <v>0</v>
      </c>
      <c r="G550" s="242">
        <v>0</v>
      </c>
      <c r="H550" s="242">
        <v>0</v>
      </c>
      <c r="I550" s="242">
        <v>0</v>
      </c>
      <c r="J550" s="242">
        <v>0</v>
      </c>
      <c r="K550" s="242">
        <v>0</v>
      </c>
      <c r="L550" s="242">
        <v>0</v>
      </c>
      <c r="M550" s="242">
        <v>0</v>
      </c>
      <c r="N550" s="242">
        <v>0</v>
      </c>
      <c r="O550" s="242">
        <v>0</v>
      </c>
      <c r="P550" s="28"/>
      <c r="Q550" s="242">
        <f>SUM(D550:O550)</f>
        <v>0</v>
      </c>
      <c r="R550" s="242">
        <f>IF($R$19&lt;1,0,Q550/$R$19)</f>
        <v>0</v>
      </c>
      <c r="S550" s="243"/>
      <c r="T550" s="351">
        <f>IF(Q550=0,0,1)+IF(C550=0,0,1)+IF(D550=0,0,1)+IF(E550=0,0,1)+IF(F550=0,0,1)+IF(G550=0,0,1)+IF(H550=0,0,1)+IF(I550=0,0,1)+IF(J550=0,0,1)+IF(K550=0,0,1)+IF(L550=0,0,1)+IF(M550=0,0,1)+IF(N550=0,0,1)+IF(O550=0,0,1)</f>
        <v>0</v>
      </c>
      <c r="U550" s="237"/>
      <c r="V550" s="237"/>
      <c r="W550" s="237"/>
      <c r="X550" s="237"/>
      <c r="Y550" s="237"/>
      <c r="Z550" s="237"/>
      <c r="AA550" s="237"/>
      <c r="AB550" s="237"/>
      <c r="AC550" s="237"/>
      <c r="AD550" s="237"/>
      <c r="AE550" s="237"/>
      <c r="AF550" s="237"/>
      <c r="AG550" s="237"/>
      <c r="AH550" s="237"/>
      <c r="AI550" s="237"/>
      <c r="AJ550" s="237"/>
      <c r="AK550" s="237"/>
      <c r="AL550" s="237"/>
      <c r="AM550" s="237"/>
      <c r="AN550" s="237"/>
      <c r="AO550" s="237"/>
      <c r="AP550" s="237"/>
      <c r="AQ550" s="237"/>
      <c r="AR550" s="237"/>
      <c r="AS550" s="237"/>
      <c r="AT550" s="237"/>
      <c r="AU550" s="237"/>
      <c r="AV550" s="237"/>
      <c r="AW550" s="237"/>
      <c r="AX550" s="237"/>
      <c r="AY550" s="237"/>
      <c r="AZ550" s="237"/>
      <c r="BA550" s="237"/>
      <c r="BB550" s="237"/>
      <c r="BC550" s="237"/>
      <c r="BD550" s="237"/>
      <c r="BE550" s="237"/>
      <c r="BF550" s="237"/>
      <c r="BG550" s="237"/>
      <c r="BH550" s="237"/>
      <c r="BI550" s="237"/>
      <c r="BJ550" s="237"/>
      <c r="BK550" s="237"/>
      <c r="BL550" s="237"/>
      <c r="BM550" s="237"/>
      <c r="BN550" s="237"/>
      <c r="BO550" s="237"/>
      <c r="BP550" s="237"/>
      <c r="BQ550" s="237"/>
      <c r="BR550" s="237"/>
      <c r="BS550" s="237"/>
      <c r="BT550" s="237"/>
      <c r="BU550" s="237"/>
      <c r="BV550" s="237"/>
      <c r="BW550" s="237"/>
      <c r="BX550" s="237"/>
      <c r="BY550" s="237"/>
      <c r="BZ550" s="237"/>
      <c r="CA550" s="237"/>
      <c r="CB550" s="237"/>
      <c r="CC550" s="237"/>
      <c r="CD550" s="237"/>
      <c r="CE550" s="237"/>
      <c r="CF550" s="237"/>
      <c r="CG550" s="237"/>
      <c r="CH550" s="237"/>
      <c r="CI550" s="237"/>
      <c r="CJ550" s="237"/>
      <c r="CK550" s="237"/>
      <c r="CL550" s="237"/>
      <c r="CM550" s="237"/>
      <c r="CN550" s="237"/>
      <c r="CO550" s="237"/>
      <c r="CP550" s="237"/>
      <c r="CQ550" s="237"/>
      <c r="CR550" s="237"/>
      <c r="CS550" s="237"/>
      <c r="CT550" s="237"/>
      <c r="CU550" s="237"/>
      <c r="CV550" s="237"/>
      <c r="CW550" s="237"/>
      <c r="CX550" s="237"/>
      <c r="CY550" s="237"/>
      <c r="CZ550" s="237"/>
      <c r="DA550" s="237"/>
      <c r="DB550" s="237"/>
      <c r="DC550" s="237"/>
      <c r="DD550" s="237"/>
      <c r="DE550" s="237"/>
      <c r="DF550" s="237"/>
      <c r="DG550" s="237"/>
      <c r="DH550" s="237"/>
      <c r="DI550" s="237"/>
      <c r="DJ550" s="237"/>
      <c r="DK550" s="237"/>
      <c r="DL550" s="237"/>
      <c r="DM550" s="237"/>
      <c r="DN550" s="237"/>
      <c r="DO550" s="237"/>
      <c r="DP550" s="237"/>
      <c r="DQ550" s="237"/>
      <c r="DR550" s="237"/>
      <c r="DS550" s="237"/>
      <c r="DT550" s="237"/>
      <c r="DU550" s="237"/>
      <c r="DV550" s="237"/>
      <c r="DW550" s="237"/>
      <c r="DX550" s="237"/>
      <c r="DY550" s="237"/>
      <c r="DZ550" s="237"/>
      <c r="EA550" s="237"/>
      <c r="EB550" s="237"/>
      <c r="EC550" s="237"/>
      <c r="ED550" s="237"/>
      <c r="EE550" s="237"/>
      <c r="EF550" s="237"/>
      <c r="EG550" s="237"/>
      <c r="EH550" s="237"/>
      <c r="EI550" s="237"/>
      <c r="EJ550" s="237"/>
      <c r="EK550" s="237"/>
      <c r="EL550" s="237"/>
      <c r="EM550" s="237"/>
      <c r="EN550" s="237"/>
      <c r="EO550" s="237"/>
      <c r="EP550" s="237"/>
      <c r="EQ550" s="237"/>
      <c r="ER550" s="237"/>
      <c r="ES550" s="237"/>
      <c r="ET550" s="237"/>
      <c r="EU550" s="237"/>
      <c r="EV550" s="237"/>
      <c r="EW550" s="237"/>
      <c r="EX550" s="237"/>
      <c r="EY550" s="237"/>
      <c r="EZ550" s="237"/>
      <c r="FA550" s="237"/>
      <c r="FB550" s="237"/>
      <c r="FC550" s="237"/>
      <c r="FD550" s="237"/>
      <c r="FE550" s="237"/>
      <c r="FF550" s="237"/>
      <c r="FG550" s="237"/>
      <c r="FH550" s="237"/>
      <c r="FI550" s="237"/>
      <c r="FJ550" s="237"/>
      <c r="FK550" s="237"/>
      <c r="FL550" s="237"/>
      <c r="FM550" s="237"/>
      <c r="FN550" s="237"/>
      <c r="FO550" s="237"/>
      <c r="FP550" s="237"/>
      <c r="FQ550" s="237"/>
      <c r="FR550" s="237"/>
      <c r="FS550" s="237"/>
      <c r="FT550" s="237"/>
      <c r="FU550" s="237"/>
      <c r="FV550" s="237"/>
      <c r="FW550" s="237"/>
      <c r="FX550" s="237"/>
      <c r="FY550" s="237"/>
      <c r="FZ550" s="237"/>
      <c r="GA550" s="237"/>
      <c r="GB550" s="237"/>
      <c r="GC550" s="237"/>
      <c r="GD550" s="237"/>
      <c r="GE550" s="237"/>
      <c r="GF550" s="237"/>
      <c r="GG550" s="237"/>
      <c r="GH550" s="237"/>
      <c r="GI550" s="237"/>
      <c r="GJ550" s="237"/>
      <c r="GK550" s="237"/>
      <c r="GL550" s="237"/>
      <c r="GM550" s="237"/>
      <c r="GN550" s="237"/>
      <c r="GO550" s="237"/>
      <c r="GP550" s="237"/>
      <c r="GQ550" s="237"/>
    </row>
    <row r="551" spans="1:199" s="81" customFormat="1" ht="15" hidden="1">
      <c r="A551" s="126" t="s">
        <v>2541</v>
      </c>
      <c r="B551" s="247" t="s">
        <v>5861</v>
      </c>
      <c r="C551" s="242">
        <v>0</v>
      </c>
      <c r="D551" s="242">
        <v>0</v>
      </c>
      <c r="E551" s="242">
        <v>0</v>
      </c>
      <c r="F551" s="242">
        <v>0</v>
      </c>
      <c r="G551" s="242">
        <v>0</v>
      </c>
      <c r="H551" s="242">
        <v>0</v>
      </c>
      <c r="I551" s="242">
        <v>0</v>
      </c>
      <c r="J551" s="242">
        <v>0</v>
      </c>
      <c r="K551" s="242">
        <v>0</v>
      </c>
      <c r="L551" s="242">
        <v>0</v>
      </c>
      <c r="M551" s="242">
        <v>0</v>
      </c>
      <c r="N551" s="242">
        <v>0</v>
      </c>
      <c r="O551" s="242">
        <v>0</v>
      </c>
      <c r="P551" s="28"/>
      <c r="Q551" s="242">
        <f>SUM(D551:O551)</f>
        <v>0</v>
      </c>
      <c r="R551" s="242">
        <f>IF($R$19&lt;1,0,Q551/$R$19)</f>
        <v>0</v>
      </c>
      <c r="S551" s="243"/>
      <c r="T551" s="351">
        <f>IF(Q551=0,0,1)+IF(C551=0,0,1)+IF(D551=0,0,1)+IF(E551=0,0,1)+IF(F551=0,0,1)+IF(G551=0,0,1)+IF(H551=0,0,1)+IF(I551=0,0,1)+IF(J551=0,0,1)+IF(K551=0,0,1)+IF(L551=0,0,1)+IF(M551=0,0,1)+IF(N551=0,0,1)+IF(O551=0,0,1)</f>
        <v>0</v>
      </c>
      <c r="U551" s="237"/>
      <c r="V551" s="237"/>
      <c r="W551" s="237"/>
      <c r="X551" s="237"/>
      <c r="Y551" s="237"/>
      <c r="Z551" s="237"/>
      <c r="AA551" s="237"/>
      <c r="AB551" s="237"/>
      <c r="AC551" s="237"/>
      <c r="AD551" s="237"/>
      <c r="AE551" s="237"/>
      <c r="AF551" s="237"/>
      <c r="AG551" s="237"/>
      <c r="AH551" s="237"/>
      <c r="AI551" s="237"/>
      <c r="AJ551" s="237"/>
      <c r="AK551" s="237"/>
      <c r="AL551" s="237"/>
      <c r="AM551" s="237"/>
      <c r="AN551" s="237"/>
      <c r="AO551" s="237"/>
      <c r="AP551" s="237"/>
      <c r="AQ551" s="237"/>
      <c r="AR551" s="237"/>
      <c r="AS551" s="237"/>
      <c r="AT551" s="237"/>
      <c r="AU551" s="237"/>
      <c r="AV551" s="237"/>
      <c r="AW551" s="237"/>
      <c r="AX551" s="237"/>
      <c r="AY551" s="237"/>
      <c r="AZ551" s="237"/>
      <c r="BA551" s="237"/>
      <c r="BB551" s="237"/>
      <c r="BC551" s="237"/>
      <c r="BD551" s="237"/>
      <c r="BE551" s="237"/>
      <c r="BF551" s="237"/>
      <c r="BG551" s="237"/>
      <c r="BH551" s="237"/>
      <c r="BI551" s="237"/>
      <c r="BJ551" s="237"/>
      <c r="BK551" s="237"/>
      <c r="BL551" s="237"/>
      <c r="BM551" s="237"/>
      <c r="BN551" s="237"/>
      <c r="BO551" s="237"/>
      <c r="BP551" s="237"/>
      <c r="BQ551" s="237"/>
      <c r="BR551" s="237"/>
      <c r="BS551" s="237"/>
      <c r="BT551" s="237"/>
      <c r="BU551" s="237"/>
      <c r="BV551" s="237"/>
      <c r="BW551" s="237"/>
      <c r="BX551" s="237"/>
      <c r="BY551" s="237"/>
      <c r="BZ551" s="237"/>
      <c r="CA551" s="237"/>
      <c r="CB551" s="237"/>
      <c r="CC551" s="237"/>
      <c r="CD551" s="237"/>
      <c r="CE551" s="237"/>
      <c r="CF551" s="237"/>
      <c r="CG551" s="237"/>
      <c r="CH551" s="237"/>
      <c r="CI551" s="237"/>
      <c r="CJ551" s="237"/>
      <c r="CK551" s="237"/>
      <c r="CL551" s="237"/>
      <c r="CM551" s="237"/>
      <c r="CN551" s="237"/>
      <c r="CO551" s="237"/>
      <c r="CP551" s="237"/>
      <c r="CQ551" s="237"/>
      <c r="CR551" s="237"/>
      <c r="CS551" s="237"/>
      <c r="CT551" s="237"/>
      <c r="CU551" s="237"/>
      <c r="CV551" s="237"/>
      <c r="CW551" s="237"/>
      <c r="CX551" s="237"/>
      <c r="CY551" s="237"/>
      <c r="CZ551" s="237"/>
      <c r="DA551" s="237"/>
      <c r="DB551" s="237"/>
      <c r="DC551" s="237"/>
      <c r="DD551" s="237"/>
      <c r="DE551" s="237"/>
      <c r="DF551" s="237"/>
      <c r="DG551" s="237"/>
      <c r="DH551" s="237"/>
      <c r="DI551" s="237"/>
      <c r="DJ551" s="237"/>
      <c r="DK551" s="237"/>
      <c r="DL551" s="237"/>
      <c r="DM551" s="237"/>
      <c r="DN551" s="237"/>
      <c r="DO551" s="237"/>
      <c r="DP551" s="237"/>
      <c r="DQ551" s="237"/>
      <c r="DR551" s="237"/>
      <c r="DS551" s="237"/>
      <c r="DT551" s="237"/>
      <c r="DU551" s="237"/>
      <c r="DV551" s="237"/>
      <c r="DW551" s="237"/>
      <c r="DX551" s="237"/>
      <c r="DY551" s="237"/>
      <c r="DZ551" s="237"/>
      <c r="EA551" s="237"/>
      <c r="EB551" s="237"/>
      <c r="EC551" s="237"/>
      <c r="ED551" s="237"/>
      <c r="EE551" s="237"/>
      <c r="EF551" s="237"/>
      <c r="EG551" s="237"/>
      <c r="EH551" s="237"/>
      <c r="EI551" s="237"/>
      <c r="EJ551" s="237"/>
      <c r="EK551" s="237"/>
      <c r="EL551" s="237"/>
      <c r="EM551" s="237"/>
      <c r="EN551" s="237"/>
      <c r="EO551" s="237"/>
      <c r="EP551" s="237"/>
      <c r="EQ551" s="237"/>
      <c r="ER551" s="237"/>
      <c r="ES551" s="237"/>
      <c r="ET551" s="237"/>
      <c r="EU551" s="237"/>
      <c r="EV551" s="237"/>
      <c r="EW551" s="237"/>
      <c r="EX551" s="237"/>
      <c r="EY551" s="237"/>
      <c r="EZ551" s="237"/>
      <c r="FA551" s="237"/>
      <c r="FB551" s="237"/>
      <c r="FC551" s="237"/>
      <c r="FD551" s="237"/>
      <c r="FE551" s="237"/>
      <c r="FF551" s="237"/>
      <c r="FG551" s="237"/>
      <c r="FH551" s="237"/>
      <c r="FI551" s="237"/>
      <c r="FJ551" s="237"/>
      <c r="FK551" s="237"/>
      <c r="FL551" s="237"/>
      <c r="FM551" s="237"/>
      <c r="FN551" s="237"/>
      <c r="FO551" s="237"/>
      <c r="FP551" s="237"/>
      <c r="FQ551" s="237"/>
      <c r="FR551" s="237"/>
      <c r="FS551" s="237"/>
      <c r="FT551" s="237"/>
      <c r="FU551" s="237"/>
      <c r="FV551" s="237"/>
      <c r="FW551" s="237"/>
      <c r="FX551" s="237"/>
      <c r="FY551" s="237"/>
      <c r="FZ551" s="237"/>
      <c r="GA551" s="237"/>
      <c r="GB551" s="237"/>
      <c r="GC551" s="237"/>
      <c r="GD551" s="237"/>
      <c r="GE551" s="237"/>
      <c r="GF551" s="237"/>
      <c r="GG551" s="237"/>
      <c r="GH551" s="237"/>
      <c r="GI551" s="237"/>
      <c r="GJ551" s="237"/>
      <c r="GK551" s="237"/>
      <c r="GL551" s="237"/>
      <c r="GM551" s="237"/>
      <c r="GN551" s="237"/>
      <c r="GO551" s="237"/>
      <c r="GP551" s="237"/>
      <c r="GQ551" s="237"/>
    </row>
    <row r="552" spans="1:199" s="81" customFormat="1" ht="15" hidden="1">
      <c r="A552" s="126" t="s">
        <v>2542</v>
      </c>
      <c r="B552" s="247" t="s">
        <v>5862</v>
      </c>
      <c r="C552" s="242">
        <v>0</v>
      </c>
      <c r="D552" s="242">
        <v>0</v>
      </c>
      <c r="E552" s="242">
        <v>0</v>
      </c>
      <c r="F552" s="242">
        <v>0</v>
      </c>
      <c r="G552" s="242">
        <v>0</v>
      </c>
      <c r="H552" s="242">
        <v>0</v>
      </c>
      <c r="I552" s="242">
        <v>0</v>
      </c>
      <c r="J552" s="242">
        <v>0</v>
      </c>
      <c r="K552" s="242">
        <v>0</v>
      </c>
      <c r="L552" s="242">
        <v>0</v>
      </c>
      <c r="M552" s="242">
        <v>0</v>
      </c>
      <c r="N552" s="242">
        <v>0</v>
      </c>
      <c r="O552" s="242">
        <v>0</v>
      </c>
      <c r="P552" s="28"/>
      <c r="Q552" s="242">
        <f>SUM(D552:O552)</f>
        <v>0</v>
      </c>
      <c r="R552" s="242">
        <f>IF($R$19&lt;1,0,Q552/$R$19)</f>
        <v>0</v>
      </c>
      <c r="S552" s="243"/>
      <c r="T552" s="351">
        <f>IF(Q552=0,0,1)+IF(C552=0,0,1)+IF(D552=0,0,1)+IF(E552=0,0,1)+IF(F552=0,0,1)+IF(G552=0,0,1)+IF(H552=0,0,1)+IF(I552=0,0,1)+IF(J552=0,0,1)+IF(K552=0,0,1)+IF(L552=0,0,1)+IF(M552=0,0,1)+IF(N552=0,0,1)+IF(O552=0,0,1)</f>
        <v>0</v>
      </c>
      <c r="U552" s="237"/>
      <c r="V552" s="237"/>
      <c r="W552" s="237"/>
      <c r="X552" s="237"/>
      <c r="Y552" s="237"/>
      <c r="Z552" s="237"/>
      <c r="AA552" s="237"/>
      <c r="AB552" s="237"/>
      <c r="AC552" s="237"/>
      <c r="AD552" s="237"/>
      <c r="AE552" s="237"/>
      <c r="AF552" s="237"/>
      <c r="AG552" s="237"/>
      <c r="AH552" s="237"/>
      <c r="AI552" s="237"/>
      <c r="AJ552" s="237"/>
      <c r="AK552" s="237"/>
      <c r="AL552" s="237"/>
      <c r="AM552" s="237"/>
      <c r="AN552" s="237"/>
      <c r="AO552" s="237"/>
      <c r="AP552" s="237"/>
      <c r="AQ552" s="237"/>
      <c r="AR552" s="237"/>
      <c r="AS552" s="237"/>
      <c r="AT552" s="237"/>
      <c r="AU552" s="237"/>
      <c r="AV552" s="237"/>
      <c r="AW552" s="237"/>
      <c r="AX552" s="237"/>
      <c r="AY552" s="237"/>
      <c r="AZ552" s="237"/>
      <c r="BA552" s="237"/>
      <c r="BB552" s="237"/>
      <c r="BC552" s="237"/>
      <c r="BD552" s="237"/>
      <c r="BE552" s="237"/>
      <c r="BF552" s="237"/>
      <c r="BG552" s="237"/>
      <c r="BH552" s="237"/>
      <c r="BI552" s="237"/>
      <c r="BJ552" s="237"/>
      <c r="BK552" s="237"/>
      <c r="BL552" s="237"/>
      <c r="BM552" s="237"/>
      <c r="BN552" s="237"/>
      <c r="BO552" s="237"/>
      <c r="BP552" s="237"/>
      <c r="BQ552" s="237"/>
      <c r="BR552" s="237"/>
      <c r="BS552" s="237"/>
      <c r="BT552" s="237"/>
      <c r="BU552" s="237"/>
      <c r="BV552" s="237"/>
      <c r="BW552" s="237"/>
      <c r="BX552" s="237"/>
      <c r="BY552" s="237"/>
      <c r="BZ552" s="237"/>
      <c r="CA552" s="237"/>
      <c r="CB552" s="237"/>
      <c r="CC552" s="237"/>
      <c r="CD552" s="237"/>
      <c r="CE552" s="237"/>
      <c r="CF552" s="237"/>
      <c r="CG552" s="237"/>
      <c r="CH552" s="237"/>
      <c r="CI552" s="237"/>
      <c r="CJ552" s="237"/>
      <c r="CK552" s="237"/>
      <c r="CL552" s="237"/>
      <c r="CM552" s="237"/>
      <c r="CN552" s="237"/>
      <c r="CO552" s="237"/>
      <c r="CP552" s="237"/>
      <c r="CQ552" s="237"/>
      <c r="CR552" s="237"/>
      <c r="CS552" s="237"/>
      <c r="CT552" s="237"/>
      <c r="CU552" s="237"/>
      <c r="CV552" s="237"/>
      <c r="CW552" s="237"/>
      <c r="CX552" s="237"/>
      <c r="CY552" s="237"/>
      <c r="CZ552" s="237"/>
      <c r="DA552" s="237"/>
      <c r="DB552" s="237"/>
      <c r="DC552" s="237"/>
      <c r="DD552" s="237"/>
      <c r="DE552" s="237"/>
      <c r="DF552" s="237"/>
      <c r="DG552" s="237"/>
      <c r="DH552" s="237"/>
      <c r="DI552" s="237"/>
      <c r="DJ552" s="237"/>
      <c r="DK552" s="237"/>
      <c r="DL552" s="237"/>
      <c r="DM552" s="237"/>
      <c r="DN552" s="237"/>
      <c r="DO552" s="237"/>
      <c r="DP552" s="237"/>
      <c r="DQ552" s="237"/>
      <c r="DR552" s="237"/>
      <c r="DS552" s="237"/>
      <c r="DT552" s="237"/>
      <c r="DU552" s="237"/>
      <c r="DV552" s="237"/>
      <c r="DW552" s="237"/>
      <c r="DX552" s="237"/>
      <c r="DY552" s="237"/>
      <c r="DZ552" s="237"/>
      <c r="EA552" s="237"/>
      <c r="EB552" s="237"/>
      <c r="EC552" s="237"/>
      <c r="ED552" s="237"/>
      <c r="EE552" s="237"/>
      <c r="EF552" s="237"/>
      <c r="EG552" s="237"/>
      <c r="EH552" s="237"/>
      <c r="EI552" s="237"/>
      <c r="EJ552" s="237"/>
      <c r="EK552" s="237"/>
      <c r="EL552" s="237"/>
      <c r="EM552" s="237"/>
      <c r="EN552" s="237"/>
      <c r="EO552" s="237"/>
      <c r="EP552" s="237"/>
      <c r="EQ552" s="237"/>
      <c r="ER552" s="237"/>
      <c r="ES552" s="237"/>
      <c r="ET552" s="237"/>
      <c r="EU552" s="237"/>
      <c r="EV552" s="237"/>
      <c r="EW552" s="237"/>
      <c r="EX552" s="237"/>
      <c r="EY552" s="237"/>
      <c r="EZ552" s="237"/>
      <c r="FA552" s="237"/>
      <c r="FB552" s="237"/>
      <c r="FC552" s="237"/>
      <c r="FD552" s="237"/>
      <c r="FE552" s="237"/>
      <c r="FF552" s="237"/>
      <c r="FG552" s="237"/>
      <c r="FH552" s="237"/>
      <c r="FI552" s="237"/>
      <c r="FJ552" s="237"/>
      <c r="FK552" s="237"/>
      <c r="FL552" s="237"/>
      <c r="FM552" s="237"/>
      <c r="FN552" s="237"/>
      <c r="FO552" s="237"/>
      <c r="FP552" s="237"/>
      <c r="FQ552" s="237"/>
      <c r="FR552" s="237"/>
      <c r="FS552" s="237"/>
      <c r="FT552" s="237"/>
      <c r="FU552" s="237"/>
      <c r="FV552" s="237"/>
      <c r="FW552" s="237"/>
      <c r="FX552" s="237"/>
      <c r="FY552" s="237"/>
      <c r="FZ552" s="237"/>
      <c r="GA552" s="237"/>
      <c r="GB552" s="237"/>
      <c r="GC552" s="237"/>
      <c r="GD552" s="237"/>
      <c r="GE552" s="237"/>
      <c r="GF552" s="237"/>
      <c r="GG552" s="237"/>
      <c r="GH552" s="237"/>
      <c r="GI552" s="237"/>
      <c r="GJ552" s="237"/>
      <c r="GK552" s="237"/>
      <c r="GL552" s="237"/>
      <c r="GM552" s="237"/>
      <c r="GN552" s="237"/>
      <c r="GO552" s="237"/>
      <c r="GP552" s="237"/>
      <c r="GQ552" s="237"/>
    </row>
    <row r="553" spans="1:199" s="81" customFormat="1" ht="15" hidden="1">
      <c r="A553" s="126" t="s">
        <v>2543</v>
      </c>
      <c r="B553" s="247" t="s">
        <v>5863</v>
      </c>
      <c r="C553" s="242">
        <v>0</v>
      </c>
      <c r="D553" s="242">
        <v>0</v>
      </c>
      <c r="E553" s="242">
        <v>0</v>
      </c>
      <c r="F553" s="242">
        <v>0</v>
      </c>
      <c r="G553" s="242">
        <v>0</v>
      </c>
      <c r="H553" s="242">
        <v>0</v>
      </c>
      <c r="I553" s="242">
        <v>0</v>
      </c>
      <c r="J553" s="242">
        <v>0</v>
      </c>
      <c r="K553" s="242">
        <v>0</v>
      </c>
      <c r="L553" s="242">
        <v>0</v>
      </c>
      <c r="M553" s="242">
        <v>0</v>
      </c>
      <c r="N553" s="242">
        <v>0</v>
      </c>
      <c r="O553" s="242">
        <v>0</v>
      </c>
      <c r="P553" s="28"/>
      <c r="Q553" s="242">
        <f>SUM(D553:O553)</f>
        <v>0</v>
      </c>
      <c r="R553" s="242">
        <f>IF($R$19&lt;1,0,Q553/$R$19)</f>
        <v>0</v>
      </c>
      <c r="S553" s="243"/>
      <c r="T553" s="351">
        <f>IF(Q553=0,0,1)+IF(C553=0,0,1)+IF(D553=0,0,1)+IF(E553=0,0,1)+IF(F553=0,0,1)+IF(G553=0,0,1)+IF(H553=0,0,1)+IF(I553=0,0,1)+IF(J553=0,0,1)+IF(K553=0,0,1)+IF(L553=0,0,1)+IF(M553=0,0,1)+IF(N553=0,0,1)+IF(O553=0,0,1)</f>
        <v>0</v>
      </c>
      <c r="U553" s="237"/>
      <c r="V553" s="237"/>
      <c r="W553" s="237"/>
      <c r="X553" s="237"/>
      <c r="Y553" s="237"/>
      <c r="Z553" s="237"/>
      <c r="AA553" s="237"/>
      <c r="AB553" s="237"/>
      <c r="AC553" s="237"/>
      <c r="AD553" s="237"/>
      <c r="AE553" s="237"/>
      <c r="AF553" s="237"/>
      <c r="AG553" s="237"/>
      <c r="AH553" s="237"/>
      <c r="AI553" s="237"/>
      <c r="AJ553" s="237"/>
      <c r="AK553" s="237"/>
      <c r="AL553" s="237"/>
      <c r="AM553" s="237"/>
      <c r="AN553" s="237"/>
      <c r="AO553" s="237"/>
      <c r="AP553" s="237"/>
      <c r="AQ553" s="237"/>
      <c r="AR553" s="237"/>
      <c r="AS553" s="237"/>
      <c r="AT553" s="237"/>
      <c r="AU553" s="237"/>
      <c r="AV553" s="237"/>
      <c r="AW553" s="237"/>
      <c r="AX553" s="237"/>
      <c r="AY553" s="237"/>
      <c r="AZ553" s="237"/>
      <c r="BA553" s="237"/>
      <c r="BB553" s="237"/>
      <c r="BC553" s="237"/>
      <c r="BD553" s="237"/>
      <c r="BE553" s="237"/>
      <c r="BF553" s="237"/>
      <c r="BG553" s="237"/>
      <c r="BH553" s="237"/>
      <c r="BI553" s="237"/>
      <c r="BJ553" s="237"/>
      <c r="BK553" s="237"/>
      <c r="BL553" s="237"/>
      <c r="BM553" s="237"/>
      <c r="BN553" s="237"/>
      <c r="BO553" s="237"/>
      <c r="BP553" s="237"/>
      <c r="BQ553" s="237"/>
      <c r="BR553" s="237"/>
      <c r="BS553" s="237"/>
      <c r="BT553" s="237"/>
      <c r="BU553" s="237"/>
      <c r="BV553" s="237"/>
      <c r="BW553" s="237"/>
      <c r="BX553" s="237"/>
      <c r="BY553" s="237"/>
      <c r="BZ553" s="237"/>
      <c r="CA553" s="237"/>
      <c r="CB553" s="237"/>
      <c r="CC553" s="237"/>
      <c r="CD553" s="237"/>
      <c r="CE553" s="237"/>
      <c r="CF553" s="237"/>
      <c r="CG553" s="237"/>
      <c r="CH553" s="237"/>
      <c r="CI553" s="237"/>
      <c r="CJ553" s="237"/>
      <c r="CK553" s="237"/>
      <c r="CL553" s="237"/>
      <c r="CM553" s="237"/>
      <c r="CN553" s="237"/>
      <c r="CO553" s="237"/>
      <c r="CP553" s="237"/>
      <c r="CQ553" s="237"/>
      <c r="CR553" s="237"/>
      <c r="CS553" s="237"/>
      <c r="CT553" s="237"/>
      <c r="CU553" s="237"/>
      <c r="CV553" s="237"/>
      <c r="CW553" s="237"/>
      <c r="CX553" s="237"/>
      <c r="CY553" s="237"/>
      <c r="CZ553" s="237"/>
      <c r="DA553" s="237"/>
      <c r="DB553" s="237"/>
      <c r="DC553" s="237"/>
      <c r="DD553" s="237"/>
      <c r="DE553" s="237"/>
      <c r="DF553" s="237"/>
      <c r="DG553" s="237"/>
      <c r="DH553" s="237"/>
      <c r="DI553" s="237"/>
      <c r="DJ553" s="237"/>
      <c r="DK553" s="237"/>
      <c r="DL553" s="237"/>
      <c r="DM553" s="237"/>
      <c r="DN553" s="237"/>
      <c r="DO553" s="237"/>
      <c r="DP553" s="237"/>
      <c r="DQ553" s="237"/>
      <c r="DR553" s="237"/>
      <c r="DS553" s="237"/>
      <c r="DT553" s="237"/>
      <c r="DU553" s="237"/>
      <c r="DV553" s="237"/>
      <c r="DW553" s="237"/>
      <c r="DX553" s="237"/>
      <c r="DY553" s="237"/>
      <c r="DZ553" s="237"/>
      <c r="EA553" s="237"/>
      <c r="EB553" s="237"/>
      <c r="EC553" s="237"/>
      <c r="ED553" s="237"/>
      <c r="EE553" s="237"/>
      <c r="EF553" s="237"/>
      <c r="EG553" s="237"/>
      <c r="EH553" s="237"/>
      <c r="EI553" s="237"/>
      <c r="EJ553" s="237"/>
      <c r="EK553" s="237"/>
      <c r="EL553" s="237"/>
      <c r="EM553" s="237"/>
      <c r="EN553" s="237"/>
      <c r="EO553" s="237"/>
      <c r="EP553" s="237"/>
      <c r="EQ553" s="237"/>
      <c r="ER553" s="237"/>
      <c r="ES553" s="237"/>
      <c r="ET553" s="237"/>
      <c r="EU553" s="237"/>
      <c r="EV553" s="237"/>
      <c r="EW553" s="237"/>
      <c r="EX553" s="237"/>
      <c r="EY553" s="237"/>
      <c r="EZ553" s="237"/>
      <c r="FA553" s="237"/>
      <c r="FB553" s="237"/>
      <c r="FC553" s="237"/>
      <c r="FD553" s="237"/>
      <c r="FE553" s="237"/>
      <c r="FF553" s="237"/>
      <c r="FG553" s="237"/>
      <c r="FH553" s="237"/>
      <c r="FI553" s="237"/>
      <c r="FJ553" s="237"/>
      <c r="FK553" s="237"/>
      <c r="FL553" s="237"/>
      <c r="FM553" s="237"/>
      <c r="FN553" s="237"/>
      <c r="FO553" s="237"/>
      <c r="FP553" s="237"/>
      <c r="FQ553" s="237"/>
      <c r="FR553" s="237"/>
      <c r="FS553" s="237"/>
      <c r="FT553" s="237"/>
      <c r="FU553" s="237"/>
      <c r="FV553" s="237"/>
      <c r="FW553" s="237"/>
      <c r="FX553" s="237"/>
      <c r="FY553" s="237"/>
      <c r="FZ553" s="237"/>
      <c r="GA553" s="237"/>
      <c r="GB553" s="237"/>
      <c r="GC553" s="237"/>
      <c r="GD553" s="237"/>
      <c r="GE553" s="237"/>
      <c r="GF553" s="237"/>
      <c r="GG553" s="237"/>
      <c r="GH553" s="237"/>
      <c r="GI553" s="237"/>
      <c r="GJ553" s="237"/>
      <c r="GK553" s="237"/>
      <c r="GL553" s="237"/>
      <c r="GM553" s="237"/>
      <c r="GN553" s="237"/>
      <c r="GO553" s="237"/>
      <c r="GP553" s="237"/>
      <c r="GQ553" s="237"/>
    </row>
    <row r="554" spans="1:199" s="81" customFormat="1" ht="15" hidden="1">
      <c r="A554" s="126" t="s">
        <v>2544</v>
      </c>
      <c r="B554" s="247" t="s">
        <v>5864</v>
      </c>
      <c r="C554" s="242">
        <v>0</v>
      </c>
      <c r="D554" s="242">
        <v>0</v>
      </c>
      <c r="E554" s="242">
        <v>0</v>
      </c>
      <c r="F554" s="242">
        <v>0</v>
      </c>
      <c r="G554" s="242">
        <v>0</v>
      </c>
      <c r="H554" s="242">
        <v>0</v>
      </c>
      <c r="I554" s="242">
        <v>0</v>
      </c>
      <c r="J554" s="242">
        <v>0</v>
      </c>
      <c r="K554" s="242">
        <v>0</v>
      </c>
      <c r="L554" s="242">
        <v>0</v>
      </c>
      <c r="M554" s="242">
        <v>0</v>
      </c>
      <c r="N554" s="242">
        <v>0</v>
      </c>
      <c r="O554" s="242">
        <v>0</v>
      </c>
      <c r="P554" s="28"/>
      <c r="Q554" s="242">
        <f>SUM(D554:O554)</f>
        <v>0</v>
      </c>
      <c r="R554" s="242">
        <f>IF($R$19&lt;1,0,Q554/$R$19)</f>
        <v>0</v>
      </c>
      <c r="S554" s="243"/>
      <c r="T554" s="351">
        <f>IF(Q554=0,0,1)+IF(C554=0,0,1)+IF(D554=0,0,1)+IF(E554=0,0,1)+IF(F554=0,0,1)+IF(G554=0,0,1)+IF(H554=0,0,1)+IF(I554=0,0,1)+IF(J554=0,0,1)+IF(K554=0,0,1)+IF(L554=0,0,1)+IF(M554=0,0,1)+IF(N554=0,0,1)+IF(O554=0,0,1)</f>
        <v>0</v>
      </c>
      <c r="U554" s="237"/>
      <c r="V554" s="237"/>
      <c r="W554" s="237"/>
      <c r="X554" s="237"/>
      <c r="Y554" s="237"/>
      <c r="Z554" s="237"/>
      <c r="AA554" s="237"/>
      <c r="AB554" s="237"/>
      <c r="AC554" s="237"/>
      <c r="AD554" s="237"/>
      <c r="AE554" s="237"/>
      <c r="AF554" s="237"/>
      <c r="AG554" s="237"/>
      <c r="AH554" s="237"/>
      <c r="AI554" s="237"/>
      <c r="AJ554" s="237"/>
      <c r="AK554" s="237"/>
      <c r="AL554" s="237"/>
      <c r="AM554" s="237"/>
      <c r="AN554" s="237"/>
      <c r="AO554" s="237"/>
      <c r="AP554" s="237"/>
      <c r="AQ554" s="237"/>
      <c r="AR554" s="237"/>
      <c r="AS554" s="237"/>
      <c r="AT554" s="237"/>
      <c r="AU554" s="237"/>
      <c r="AV554" s="237"/>
      <c r="AW554" s="237"/>
      <c r="AX554" s="237"/>
      <c r="AY554" s="237"/>
      <c r="AZ554" s="237"/>
      <c r="BA554" s="237"/>
      <c r="BB554" s="237"/>
      <c r="BC554" s="237"/>
      <c r="BD554" s="237"/>
      <c r="BE554" s="237"/>
      <c r="BF554" s="237"/>
      <c r="BG554" s="237"/>
      <c r="BH554" s="237"/>
      <c r="BI554" s="237"/>
      <c r="BJ554" s="237"/>
      <c r="BK554" s="237"/>
      <c r="BL554" s="237"/>
      <c r="BM554" s="237"/>
      <c r="BN554" s="237"/>
      <c r="BO554" s="237"/>
      <c r="BP554" s="237"/>
      <c r="BQ554" s="237"/>
      <c r="BR554" s="237"/>
      <c r="BS554" s="237"/>
      <c r="BT554" s="237"/>
      <c r="BU554" s="237"/>
      <c r="BV554" s="237"/>
      <c r="BW554" s="237"/>
      <c r="BX554" s="237"/>
      <c r="BY554" s="237"/>
      <c r="BZ554" s="237"/>
      <c r="CA554" s="237"/>
      <c r="CB554" s="237"/>
      <c r="CC554" s="237"/>
      <c r="CD554" s="237"/>
      <c r="CE554" s="237"/>
      <c r="CF554" s="237"/>
      <c r="CG554" s="237"/>
      <c r="CH554" s="237"/>
      <c r="CI554" s="237"/>
      <c r="CJ554" s="237"/>
      <c r="CK554" s="237"/>
      <c r="CL554" s="237"/>
      <c r="CM554" s="237"/>
      <c r="CN554" s="237"/>
      <c r="CO554" s="237"/>
      <c r="CP554" s="237"/>
      <c r="CQ554" s="237"/>
      <c r="CR554" s="237"/>
      <c r="CS554" s="237"/>
      <c r="CT554" s="237"/>
      <c r="CU554" s="237"/>
      <c r="CV554" s="237"/>
      <c r="CW554" s="237"/>
      <c r="CX554" s="237"/>
      <c r="CY554" s="237"/>
      <c r="CZ554" s="237"/>
      <c r="DA554" s="237"/>
      <c r="DB554" s="237"/>
      <c r="DC554" s="237"/>
      <c r="DD554" s="237"/>
      <c r="DE554" s="237"/>
      <c r="DF554" s="237"/>
      <c r="DG554" s="237"/>
      <c r="DH554" s="237"/>
      <c r="DI554" s="237"/>
      <c r="DJ554" s="237"/>
      <c r="DK554" s="237"/>
      <c r="DL554" s="237"/>
      <c r="DM554" s="237"/>
      <c r="DN554" s="237"/>
      <c r="DO554" s="237"/>
      <c r="DP554" s="237"/>
      <c r="DQ554" s="237"/>
      <c r="DR554" s="237"/>
      <c r="DS554" s="237"/>
      <c r="DT554" s="237"/>
      <c r="DU554" s="237"/>
      <c r="DV554" s="237"/>
      <c r="DW554" s="237"/>
      <c r="DX554" s="237"/>
      <c r="DY554" s="237"/>
      <c r="DZ554" s="237"/>
      <c r="EA554" s="237"/>
      <c r="EB554" s="237"/>
      <c r="EC554" s="237"/>
      <c r="ED554" s="237"/>
      <c r="EE554" s="237"/>
      <c r="EF554" s="237"/>
      <c r="EG554" s="237"/>
      <c r="EH554" s="237"/>
      <c r="EI554" s="237"/>
      <c r="EJ554" s="237"/>
      <c r="EK554" s="237"/>
      <c r="EL554" s="237"/>
      <c r="EM554" s="237"/>
      <c r="EN554" s="237"/>
      <c r="EO554" s="237"/>
      <c r="EP554" s="237"/>
      <c r="EQ554" s="237"/>
      <c r="ER554" s="237"/>
      <c r="ES554" s="237"/>
      <c r="ET554" s="237"/>
      <c r="EU554" s="237"/>
      <c r="EV554" s="237"/>
      <c r="EW554" s="237"/>
      <c r="EX554" s="237"/>
      <c r="EY554" s="237"/>
      <c r="EZ554" s="237"/>
      <c r="FA554" s="237"/>
      <c r="FB554" s="237"/>
      <c r="FC554" s="237"/>
      <c r="FD554" s="237"/>
      <c r="FE554" s="237"/>
      <c r="FF554" s="237"/>
      <c r="FG554" s="237"/>
      <c r="FH554" s="237"/>
      <c r="FI554" s="237"/>
      <c r="FJ554" s="237"/>
      <c r="FK554" s="237"/>
      <c r="FL554" s="237"/>
      <c r="FM554" s="237"/>
      <c r="FN554" s="237"/>
      <c r="FO554" s="237"/>
      <c r="FP554" s="237"/>
      <c r="FQ554" s="237"/>
      <c r="FR554" s="237"/>
      <c r="FS554" s="237"/>
      <c r="FT554" s="237"/>
      <c r="FU554" s="237"/>
      <c r="FV554" s="237"/>
      <c r="FW554" s="237"/>
      <c r="FX554" s="237"/>
      <c r="FY554" s="237"/>
      <c r="FZ554" s="237"/>
      <c r="GA554" s="237"/>
      <c r="GB554" s="237"/>
      <c r="GC554" s="237"/>
      <c r="GD554" s="237"/>
      <c r="GE554" s="237"/>
      <c r="GF554" s="237"/>
      <c r="GG554" s="237"/>
      <c r="GH554" s="237"/>
      <c r="GI554" s="237"/>
      <c r="GJ554" s="237"/>
      <c r="GK554" s="237"/>
      <c r="GL554" s="237"/>
      <c r="GM554" s="237"/>
      <c r="GN554" s="237"/>
      <c r="GO554" s="237"/>
      <c r="GP554" s="237"/>
      <c r="GQ554" s="237"/>
    </row>
    <row r="555" spans="1:199" s="81" customFormat="1" ht="15" hidden="1">
      <c r="A555" s="126" t="s">
        <v>2545</v>
      </c>
      <c r="B555" s="247" t="s">
        <v>5865</v>
      </c>
      <c r="C555" s="242">
        <v>0</v>
      </c>
      <c r="D555" s="242">
        <v>0</v>
      </c>
      <c r="E555" s="242">
        <v>0</v>
      </c>
      <c r="F555" s="242">
        <v>0</v>
      </c>
      <c r="G555" s="242">
        <v>0</v>
      </c>
      <c r="H555" s="242">
        <v>0</v>
      </c>
      <c r="I555" s="242">
        <v>0</v>
      </c>
      <c r="J555" s="242">
        <v>0</v>
      </c>
      <c r="K555" s="242">
        <v>0</v>
      </c>
      <c r="L555" s="242">
        <v>0</v>
      </c>
      <c r="M555" s="242">
        <v>0</v>
      </c>
      <c r="N555" s="242">
        <v>0</v>
      </c>
      <c r="O555" s="242">
        <v>0</v>
      </c>
      <c r="P555" s="28"/>
      <c r="Q555" s="242">
        <f>SUM(D555:O555)</f>
        <v>0</v>
      </c>
      <c r="R555" s="242">
        <f>IF($R$19&lt;1,0,Q555/$R$19)</f>
        <v>0</v>
      </c>
      <c r="S555" s="243"/>
      <c r="T555" s="351">
        <f>IF(Q555=0,0,1)+IF(C555=0,0,1)+IF(D555=0,0,1)+IF(E555=0,0,1)+IF(F555=0,0,1)+IF(G555=0,0,1)+IF(H555=0,0,1)+IF(I555=0,0,1)+IF(J555=0,0,1)+IF(K555=0,0,1)+IF(L555=0,0,1)+IF(M555=0,0,1)+IF(N555=0,0,1)+IF(O555=0,0,1)</f>
        <v>0</v>
      </c>
      <c r="U555" s="237"/>
      <c r="V555" s="237"/>
      <c r="W555" s="237"/>
      <c r="X555" s="237"/>
      <c r="Y555" s="237"/>
      <c r="Z555" s="237"/>
      <c r="AA555" s="237"/>
      <c r="AB555" s="237"/>
      <c r="AC555" s="237"/>
      <c r="AD555" s="237"/>
      <c r="AE555" s="237"/>
      <c r="AF555" s="237"/>
      <c r="AG555" s="237"/>
      <c r="AH555" s="237"/>
      <c r="AI555" s="237"/>
      <c r="AJ555" s="237"/>
      <c r="AK555" s="237"/>
      <c r="AL555" s="237"/>
      <c r="AM555" s="237"/>
      <c r="AN555" s="237"/>
      <c r="AO555" s="237"/>
      <c r="AP555" s="237"/>
      <c r="AQ555" s="237"/>
      <c r="AR555" s="237"/>
      <c r="AS555" s="237"/>
      <c r="AT555" s="237"/>
      <c r="AU555" s="237"/>
      <c r="AV555" s="237"/>
      <c r="AW555" s="237"/>
      <c r="AX555" s="237"/>
      <c r="AY555" s="237"/>
      <c r="AZ555" s="237"/>
      <c r="BA555" s="237"/>
      <c r="BB555" s="237"/>
      <c r="BC555" s="237"/>
      <c r="BD555" s="237"/>
      <c r="BE555" s="237"/>
      <c r="BF555" s="237"/>
      <c r="BG555" s="237"/>
      <c r="BH555" s="237"/>
      <c r="BI555" s="237"/>
      <c r="BJ555" s="237"/>
      <c r="BK555" s="237"/>
      <c r="BL555" s="237"/>
      <c r="BM555" s="237"/>
      <c r="BN555" s="237"/>
      <c r="BO555" s="237"/>
      <c r="BP555" s="237"/>
      <c r="BQ555" s="237"/>
      <c r="BR555" s="237"/>
      <c r="BS555" s="237"/>
      <c r="BT555" s="237"/>
      <c r="BU555" s="237"/>
      <c r="BV555" s="237"/>
      <c r="BW555" s="237"/>
      <c r="BX555" s="237"/>
      <c r="BY555" s="237"/>
      <c r="BZ555" s="237"/>
      <c r="CA555" s="237"/>
      <c r="CB555" s="237"/>
      <c r="CC555" s="237"/>
      <c r="CD555" s="237"/>
      <c r="CE555" s="237"/>
      <c r="CF555" s="237"/>
      <c r="CG555" s="237"/>
      <c r="CH555" s="237"/>
      <c r="CI555" s="237"/>
      <c r="CJ555" s="237"/>
      <c r="CK555" s="237"/>
      <c r="CL555" s="237"/>
      <c r="CM555" s="237"/>
      <c r="CN555" s="237"/>
      <c r="CO555" s="237"/>
      <c r="CP555" s="237"/>
      <c r="CQ555" s="237"/>
      <c r="CR555" s="237"/>
      <c r="CS555" s="237"/>
      <c r="CT555" s="237"/>
      <c r="CU555" s="237"/>
      <c r="CV555" s="237"/>
      <c r="CW555" s="237"/>
      <c r="CX555" s="237"/>
      <c r="CY555" s="237"/>
      <c r="CZ555" s="237"/>
      <c r="DA555" s="237"/>
      <c r="DB555" s="237"/>
      <c r="DC555" s="237"/>
      <c r="DD555" s="237"/>
      <c r="DE555" s="237"/>
      <c r="DF555" s="237"/>
      <c r="DG555" s="237"/>
      <c r="DH555" s="237"/>
      <c r="DI555" s="237"/>
      <c r="DJ555" s="237"/>
      <c r="DK555" s="237"/>
      <c r="DL555" s="237"/>
      <c r="DM555" s="237"/>
      <c r="DN555" s="237"/>
      <c r="DO555" s="237"/>
      <c r="DP555" s="237"/>
      <c r="DQ555" s="237"/>
      <c r="DR555" s="237"/>
      <c r="DS555" s="237"/>
      <c r="DT555" s="237"/>
      <c r="DU555" s="237"/>
      <c r="DV555" s="237"/>
      <c r="DW555" s="237"/>
      <c r="DX555" s="237"/>
      <c r="DY555" s="237"/>
      <c r="DZ555" s="237"/>
      <c r="EA555" s="237"/>
      <c r="EB555" s="237"/>
      <c r="EC555" s="237"/>
      <c r="ED555" s="237"/>
      <c r="EE555" s="237"/>
      <c r="EF555" s="237"/>
      <c r="EG555" s="237"/>
      <c r="EH555" s="237"/>
      <c r="EI555" s="237"/>
      <c r="EJ555" s="237"/>
      <c r="EK555" s="237"/>
      <c r="EL555" s="237"/>
      <c r="EM555" s="237"/>
      <c r="EN555" s="237"/>
      <c r="EO555" s="237"/>
      <c r="EP555" s="237"/>
      <c r="EQ555" s="237"/>
      <c r="ER555" s="237"/>
      <c r="ES555" s="237"/>
      <c r="ET555" s="237"/>
      <c r="EU555" s="237"/>
      <c r="EV555" s="237"/>
      <c r="EW555" s="237"/>
      <c r="EX555" s="237"/>
      <c r="EY555" s="237"/>
      <c r="EZ555" s="237"/>
      <c r="FA555" s="237"/>
      <c r="FB555" s="237"/>
      <c r="FC555" s="237"/>
      <c r="FD555" s="237"/>
      <c r="FE555" s="237"/>
      <c r="FF555" s="237"/>
      <c r="FG555" s="237"/>
      <c r="FH555" s="237"/>
      <c r="FI555" s="237"/>
      <c r="FJ555" s="237"/>
      <c r="FK555" s="237"/>
      <c r="FL555" s="237"/>
      <c r="FM555" s="237"/>
      <c r="FN555" s="237"/>
      <c r="FO555" s="237"/>
      <c r="FP555" s="237"/>
      <c r="FQ555" s="237"/>
      <c r="FR555" s="237"/>
      <c r="FS555" s="237"/>
      <c r="FT555" s="237"/>
      <c r="FU555" s="237"/>
      <c r="FV555" s="237"/>
      <c r="FW555" s="237"/>
      <c r="FX555" s="237"/>
      <c r="FY555" s="237"/>
      <c r="FZ555" s="237"/>
      <c r="GA555" s="237"/>
      <c r="GB555" s="237"/>
      <c r="GC555" s="237"/>
      <c r="GD555" s="237"/>
      <c r="GE555" s="237"/>
      <c r="GF555" s="237"/>
      <c r="GG555" s="237"/>
      <c r="GH555" s="237"/>
      <c r="GI555" s="237"/>
      <c r="GJ555" s="237"/>
      <c r="GK555" s="237"/>
      <c r="GL555" s="237"/>
      <c r="GM555" s="237"/>
      <c r="GN555" s="237"/>
      <c r="GO555" s="237"/>
      <c r="GP555" s="237"/>
      <c r="GQ555" s="237"/>
    </row>
    <row r="556" spans="1:199" s="81" customFormat="1" ht="15" hidden="1">
      <c r="A556" s="126" t="s">
        <v>2546</v>
      </c>
      <c r="B556" s="247" t="s">
        <v>5866</v>
      </c>
      <c r="C556" s="242">
        <v>0</v>
      </c>
      <c r="D556" s="242">
        <v>0</v>
      </c>
      <c r="E556" s="242">
        <v>0</v>
      </c>
      <c r="F556" s="242">
        <v>0</v>
      </c>
      <c r="G556" s="242">
        <v>0</v>
      </c>
      <c r="H556" s="242">
        <v>0</v>
      </c>
      <c r="I556" s="242">
        <v>0</v>
      </c>
      <c r="J556" s="242">
        <v>0</v>
      </c>
      <c r="K556" s="242">
        <v>0</v>
      </c>
      <c r="L556" s="242">
        <v>0</v>
      </c>
      <c r="M556" s="242">
        <v>0</v>
      </c>
      <c r="N556" s="242">
        <v>0</v>
      </c>
      <c r="O556" s="242">
        <v>0</v>
      </c>
      <c r="P556" s="28"/>
      <c r="Q556" s="242">
        <f>SUM(D556:O556)</f>
        <v>0</v>
      </c>
      <c r="R556" s="242">
        <f>IF($R$19&lt;1,0,Q556/$R$19)</f>
        <v>0</v>
      </c>
      <c r="S556" s="243"/>
      <c r="T556" s="351">
        <f>IF(Q556=0,0,1)+IF(C556=0,0,1)+IF(D556=0,0,1)+IF(E556=0,0,1)+IF(F556=0,0,1)+IF(G556=0,0,1)+IF(H556=0,0,1)+IF(I556=0,0,1)+IF(J556=0,0,1)+IF(K556=0,0,1)+IF(L556=0,0,1)+IF(M556=0,0,1)+IF(N556=0,0,1)+IF(O556=0,0,1)</f>
        <v>0</v>
      </c>
      <c r="U556" s="237"/>
      <c r="V556" s="237"/>
      <c r="W556" s="237"/>
      <c r="X556" s="237"/>
      <c r="Y556" s="237"/>
      <c r="Z556" s="237"/>
      <c r="AA556" s="237"/>
      <c r="AB556" s="237"/>
      <c r="AC556" s="237"/>
      <c r="AD556" s="237"/>
      <c r="AE556" s="237"/>
      <c r="AF556" s="237"/>
      <c r="AG556" s="237"/>
      <c r="AH556" s="237"/>
      <c r="AI556" s="237"/>
      <c r="AJ556" s="237"/>
      <c r="AK556" s="237"/>
      <c r="AL556" s="237"/>
      <c r="AM556" s="237"/>
      <c r="AN556" s="237"/>
      <c r="AO556" s="237"/>
      <c r="AP556" s="237"/>
      <c r="AQ556" s="237"/>
      <c r="AR556" s="237"/>
      <c r="AS556" s="237"/>
      <c r="AT556" s="237"/>
      <c r="AU556" s="237"/>
      <c r="AV556" s="237"/>
      <c r="AW556" s="237"/>
      <c r="AX556" s="237"/>
      <c r="AY556" s="237"/>
      <c r="AZ556" s="237"/>
      <c r="BA556" s="237"/>
      <c r="BB556" s="237"/>
      <c r="BC556" s="237"/>
      <c r="BD556" s="237"/>
      <c r="BE556" s="237"/>
      <c r="BF556" s="237"/>
      <c r="BG556" s="237"/>
      <c r="BH556" s="237"/>
      <c r="BI556" s="237"/>
      <c r="BJ556" s="237"/>
      <c r="BK556" s="237"/>
      <c r="BL556" s="237"/>
      <c r="BM556" s="237"/>
      <c r="BN556" s="237"/>
      <c r="BO556" s="237"/>
      <c r="BP556" s="237"/>
      <c r="BQ556" s="237"/>
      <c r="BR556" s="237"/>
      <c r="BS556" s="237"/>
      <c r="BT556" s="237"/>
      <c r="BU556" s="237"/>
      <c r="BV556" s="237"/>
      <c r="BW556" s="237"/>
      <c r="BX556" s="237"/>
      <c r="BY556" s="237"/>
      <c r="BZ556" s="237"/>
      <c r="CA556" s="237"/>
      <c r="CB556" s="237"/>
      <c r="CC556" s="237"/>
      <c r="CD556" s="237"/>
      <c r="CE556" s="237"/>
      <c r="CF556" s="237"/>
      <c r="CG556" s="237"/>
      <c r="CH556" s="237"/>
      <c r="CI556" s="237"/>
      <c r="CJ556" s="237"/>
      <c r="CK556" s="237"/>
      <c r="CL556" s="237"/>
      <c r="CM556" s="237"/>
      <c r="CN556" s="237"/>
      <c r="CO556" s="237"/>
      <c r="CP556" s="237"/>
      <c r="CQ556" s="237"/>
      <c r="CR556" s="237"/>
      <c r="CS556" s="237"/>
      <c r="CT556" s="237"/>
      <c r="CU556" s="237"/>
      <c r="CV556" s="237"/>
      <c r="CW556" s="237"/>
      <c r="CX556" s="237"/>
      <c r="CY556" s="237"/>
      <c r="CZ556" s="237"/>
      <c r="DA556" s="237"/>
      <c r="DB556" s="237"/>
      <c r="DC556" s="237"/>
      <c r="DD556" s="237"/>
      <c r="DE556" s="237"/>
      <c r="DF556" s="237"/>
      <c r="DG556" s="237"/>
      <c r="DH556" s="237"/>
      <c r="DI556" s="237"/>
      <c r="DJ556" s="237"/>
      <c r="DK556" s="237"/>
      <c r="DL556" s="237"/>
      <c r="DM556" s="237"/>
      <c r="DN556" s="237"/>
      <c r="DO556" s="237"/>
      <c r="DP556" s="237"/>
      <c r="DQ556" s="237"/>
      <c r="DR556" s="237"/>
      <c r="DS556" s="237"/>
      <c r="DT556" s="237"/>
      <c r="DU556" s="237"/>
      <c r="DV556" s="237"/>
      <c r="DW556" s="237"/>
      <c r="DX556" s="237"/>
      <c r="DY556" s="237"/>
      <c r="DZ556" s="237"/>
      <c r="EA556" s="237"/>
      <c r="EB556" s="237"/>
      <c r="EC556" s="237"/>
      <c r="ED556" s="237"/>
      <c r="EE556" s="237"/>
      <c r="EF556" s="237"/>
      <c r="EG556" s="237"/>
      <c r="EH556" s="237"/>
      <c r="EI556" s="237"/>
      <c r="EJ556" s="237"/>
      <c r="EK556" s="237"/>
      <c r="EL556" s="237"/>
      <c r="EM556" s="237"/>
      <c r="EN556" s="237"/>
      <c r="EO556" s="237"/>
      <c r="EP556" s="237"/>
      <c r="EQ556" s="237"/>
      <c r="ER556" s="237"/>
      <c r="ES556" s="237"/>
      <c r="ET556" s="237"/>
      <c r="EU556" s="237"/>
      <c r="EV556" s="237"/>
      <c r="EW556" s="237"/>
      <c r="EX556" s="237"/>
      <c r="EY556" s="237"/>
      <c r="EZ556" s="237"/>
      <c r="FA556" s="237"/>
      <c r="FB556" s="237"/>
      <c r="FC556" s="237"/>
      <c r="FD556" s="237"/>
      <c r="FE556" s="237"/>
      <c r="FF556" s="237"/>
      <c r="FG556" s="237"/>
      <c r="FH556" s="237"/>
      <c r="FI556" s="237"/>
      <c r="FJ556" s="237"/>
      <c r="FK556" s="237"/>
      <c r="FL556" s="237"/>
      <c r="FM556" s="237"/>
      <c r="FN556" s="237"/>
      <c r="FO556" s="237"/>
      <c r="FP556" s="237"/>
      <c r="FQ556" s="237"/>
      <c r="FR556" s="237"/>
      <c r="FS556" s="237"/>
      <c r="FT556" s="237"/>
      <c r="FU556" s="237"/>
      <c r="FV556" s="237"/>
      <c r="FW556" s="237"/>
      <c r="FX556" s="237"/>
      <c r="FY556" s="237"/>
      <c r="FZ556" s="237"/>
      <c r="GA556" s="237"/>
      <c r="GB556" s="237"/>
      <c r="GC556" s="237"/>
      <c r="GD556" s="237"/>
      <c r="GE556" s="237"/>
      <c r="GF556" s="237"/>
      <c r="GG556" s="237"/>
      <c r="GH556" s="237"/>
      <c r="GI556" s="237"/>
      <c r="GJ556" s="237"/>
      <c r="GK556" s="237"/>
      <c r="GL556" s="237"/>
      <c r="GM556" s="237"/>
      <c r="GN556" s="237"/>
      <c r="GO556" s="237"/>
      <c r="GP556" s="237"/>
      <c r="GQ556" s="237"/>
    </row>
    <row r="557" spans="1:199" s="81" customFormat="1" ht="15" customHeight="1">
      <c r="A557" s="126" t="s">
        <v>2547</v>
      </c>
      <c r="B557" s="247" t="s">
        <v>5867</v>
      </c>
      <c r="C557" s="242">
        <v>0</v>
      </c>
      <c r="D557" s="242">
        <v>0</v>
      </c>
      <c r="E557" s="242">
        <v>0</v>
      </c>
      <c r="F557" s="242">
        <v>0</v>
      </c>
      <c r="G557" s="242">
        <v>0</v>
      </c>
      <c r="H557" s="242">
        <v>0</v>
      </c>
      <c r="I557" s="242">
        <v>0</v>
      </c>
      <c r="J557" s="242">
        <v>1555.5</v>
      </c>
      <c r="K557" s="242">
        <v>46.5</v>
      </c>
      <c r="L557" s="242">
        <v>516.1</v>
      </c>
      <c r="M557" s="242">
        <v>321.66</v>
      </c>
      <c r="N557" s="242">
        <v>58.5</v>
      </c>
      <c r="O557" s="242">
        <v>320.5</v>
      </c>
      <c r="P557" s="28"/>
      <c r="Q557" s="242">
        <f>SUM(D557:O557)</f>
        <v>2818.76</v>
      </c>
      <c r="R557" s="242">
        <f>IF($R$19&lt;1,0,Q557/$R$19)</f>
        <v>9.71986206896552</v>
      </c>
      <c r="S557" s="243"/>
      <c r="T557" s="351">
        <f>IF(Q557=0,0,1)+IF(C557=0,0,1)+IF(D557=0,0,1)+IF(E557=0,0,1)+IF(F557=0,0,1)+IF(G557=0,0,1)+IF(H557=0,0,1)+IF(I557=0,0,1)+IF(J557=0,0,1)+IF(K557=0,0,1)+IF(L557=0,0,1)+IF(M557=0,0,1)+IF(N557=0,0,1)+IF(O557=0,0,1)</f>
        <v>7</v>
      </c>
      <c r="U557" s="237"/>
      <c r="V557" s="237"/>
      <c r="W557" s="237"/>
      <c r="X557" s="237"/>
      <c r="Y557" s="237"/>
      <c r="Z557" s="237"/>
      <c r="AA557" s="237"/>
      <c r="AB557" s="237"/>
      <c r="AC557" s="237"/>
      <c r="AD557" s="237"/>
      <c r="AE557" s="237"/>
      <c r="AF557" s="237"/>
      <c r="AG557" s="237"/>
      <c r="AH557" s="237"/>
      <c r="AI557" s="237"/>
      <c r="AJ557" s="237"/>
      <c r="AK557" s="237"/>
      <c r="AL557" s="237"/>
      <c r="AM557" s="237"/>
      <c r="AN557" s="237"/>
      <c r="AO557" s="237"/>
      <c r="AP557" s="237"/>
      <c r="AQ557" s="237"/>
      <c r="AR557" s="237"/>
      <c r="AS557" s="237"/>
      <c r="AT557" s="237"/>
      <c r="AU557" s="237"/>
      <c r="AV557" s="237"/>
      <c r="AW557" s="237"/>
      <c r="AX557" s="237"/>
      <c r="AY557" s="237"/>
      <c r="AZ557" s="237"/>
      <c r="BA557" s="237"/>
      <c r="BB557" s="237"/>
      <c r="BC557" s="237"/>
      <c r="BD557" s="237"/>
      <c r="BE557" s="237"/>
      <c r="BF557" s="237"/>
      <c r="BG557" s="237"/>
      <c r="BH557" s="237"/>
      <c r="BI557" s="237"/>
      <c r="BJ557" s="237"/>
      <c r="BK557" s="237"/>
      <c r="BL557" s="237"/>
      <c r="BM557" s="237"/>
      <c r="BN557" s="237"/>
      <c r="BO557" s="237"/>
      <c r="BP557" s="237"/>
      <c r="BQ557" s="237"/>
      <c r="BR557" s="237"/>
      <c r="BS557" s="237"/>
      <c r="BT557" s="237"/>
      <c r="BU557" s="237"/>
      <c r="BV557" s="237"/>
      <c r="BW557" s="237"/>
      <c r="BX557" s="237"/>
      <c r="BY557" s="237"/>
      <c r="BZ557" s="237"/>
      <c r="CA557" s="237"/>
      <c r="CB557" s="237"/>
      <c r="CC557" s="237"/>
      <c r="CD557" s="237"/>
      <c r="CE557" s="237"/>
      <c r="CF557" s="237"/>
      <c r="CG557" s="237"/>
      <c r="CH557" s="237"/>
      <c r="CI557" s="237"/>
      <c r="CJ557" s="237"/>
      <c r="CK557" s="237"/>
      <c r="CL557" s="237"/>
      <c r="CM557" s="237"/>
      <c r="CN557" s="237"/>
      <c r="CO557" s="237"/>
      <c r="CP557" s="237"/>
      <c r="CQ557" s="237"/>
      <c r="CR557" s="237"/>
      <c r="CS557" s="237"/>
      <c r="CT557" s="237"/>
      <c r="CU557" s="237"/>
      <c r="CV557" s="237"/>
      <c r="CW557" s="237"/>
      <c r="CX557" s="237"/>
      <c r="CY557" s="237"/>
      <c r="CZ557" s="237"/>
      <c r="DA557" s="237"/>
      <c r="DB557" s="237"/>
      <c r="DC557" s="237"/>
      <c r="DD557" s="237"/>
      <c r="DE557" s="237"/>
      <c r="DF557" s="237"/>
      <c r="DG557" s="237"/>
      <c r="DH557" s="237"/>
      <c r="DI557" s="237"/>
      <c r="DJ557" s="237"/>
      <c r="DK557" s="237"/>
      <c r="DL557" s="237"/>
      <c r="DM557" s="237"/>
      <c r="DN557" s="237"/>
      <c r="DO557" s="237"/>
      <c r="DP557" s="237"/>
      <c r="DQ557" s="237"/>
      <c r="DR557" s="237"/>
      <c r="DS557" s="237"/>
      <c r="DT557" s="237"/>
      <c r="DU557" s="237"/>
      <c r="DV557" s="237"/>
      <c r="DW557" s="237"/>
      <c r="DX557" s="237"/>
      <c r="DY557" s="237"/>
      <c r="DZ557" s="237"/>
      <c r="EA557" s="237"/>
      <c r="EB557" s="237"/>
      <c r="EC557" s="237"/>
      <c r="ED557" s="237"/>
      <c r="EE557" s="237"/>
      <c r="EF557" s="237"/>
      <c r="EG557" s="237"/>
      <c r="EH557" s="237"/>
      <c r="EI557" s="237"/>
      <c r="EJ557" s="237"/>
      <c r="EK557" s="237"/>
      <c r="EL557" s="237"/>
      <c r="EM557" s="237"/>
      <c r="EN557" s="237"/>
      <c r="EO557" s="237"/>
      <c r="EP557" s="237"/>
      <c r="EQ557" s="237"/>
      <c r="ER557" s="237"/>
      <c r="ES557" s="237"/>
      <c r="ET557" s="237"/>
      <c r="EU557" s="237"/>
      <c r="EV557" s="237"/>
      <c r="EW557" s="237"/>
      <c r="EX557" s="237"/>
      <c r="EY557" s="237"/>
      <c r="EZ557" s="237"/>
      <c r="FA557" s="237"/>
      <c r="FB557" s="237"/>
      <c r="FC557" s="237"/>
      <c r="FD557" s="237"/>
      <c r="FE557" s="237"/>
      <c r="FF557" s="237"/>
      <c r="FG557" s="237"/>
      <c r="FH557" s="237"/>
      <c r="FI557" s="237"/>
      <c r="FJ557" s="237"/>
      <c r="FK557" s="237"/>
      <c r="FL557" s="237"/>
      <c r="FM557" s="237"/>
      <c r="FN557" s="237"/>
      <c r="FO557" s="237"/>
      <c r="FP557" s="237"/>
      <c r="FQ557" s="237"/>
      <c r="FR557" s="237"/>
      <c r="FS557" s="237"/>
      <c r="FT557" s="237"/>
      <c r="FU557" s="237"/>
      <c r="FV557" s="237"/>
      <c r="FW557" s="237"/>
      <c r="FX557" s="237"/>
      <c r="FY557" s="237"/>
      <c r="FZ557" s="237"/>
      <c r="GA557" s="237"/>
      <c r="GB557" s="237"/>
      <c r="GC557" s="237"/>
      <c r="GD557" s="237"/>
      <c r="GE557" s="237"/>
      <c r="GF557" s="237"/>
      <c r="GG557" s="237"/>
      <c r="GH557" s="237"/>
      <c r="GI557" s="237"/>
      <c r="GJ557" s="237"/>
      <c r="GK557" s="237"/>
      <c r="GL557" s="237"/>
      <c r="GM557" s="237"/>
      <c r="GN557" s="237"/>
      <c r="GO557" s="237"/>
      <c r="GP557" s="237"/>
      <c r="GQ557" s="237"/>
    </row>
    <row r="558" spans="1:199" s="81" customFormat="1" ht="15" hidden="1">
      <c r="A558" s="126" t="s">
        <v>2548</v>
      </c>
      <c r="B558" s="247" t="s">
        <v>5868</v>
      </c>
      <c r="C558" s="242">
        <v>0</v>
      </c>
      <c r="D558" s="242">
        <v>0</v>
      </c>
      <c r="E558" s="242">
        <v>0</v>
      </c>
      <c r="F558" s="242">
        <v>0</v>
      </c>
      <c r="G558" s="242">
        <v>0</v>
      </c>
      <c r="H558" s="242">
        <v>0</v>
      </c>
      <c r="I558" s="242">
        <v>0</v>
      </c>
      <c r="J558" s="242">
        <v>0</v>
      </c>
      <c r="K558" s="242">
        <v>0</v>
      </c>
      <c r="L558" s="242">
        <v>0</v>
      </c>
      <c r="M558" s="242">
        <v>0</v>
      </c>
      <c r="N558" s="242">
        <v>0</v>
      </c>
      <c r="O558" s="242">
        <v>0</v>
      </c>
      <c r="P558" s="28"/>
      <c r="Q558" s="242">
        <f>SUM(D558:O558)</f>
        <v>0</v>
      </c>
      <c r="R558" s="242">
        <f>IF($R$19&lt;1,0,Q558/$R$19)</f>
        <v>0</v>
      </c>
      <c r="S558" s="243"/>
      <c r="T558" s="351">
        <f>IF(Q558=0,0,1)+IF(C558=0,0,1)+IF(D558=0,0,1)+IF(E558=0,0,1)+IF(F558=0,0,1)+IF(G558=0,0,1)+IF(H558=0,0,1)+IF(I558=0,0,1)+IF(J558=0,0,1)+IF(K558=0,0,1)+IF(L558=0,0,1)+IF(M558=0,0,1)+IF(N558=0,0,1)+IF(O558=0,0,1)</f>
        <v>0</v>
      </c>
      <c r="U558" s="237"/>
      <c r="V558" s="237"/>
      <c r="W558" s="237"/>
      <c r="X558" s="237"/>
      <c r="Y558" s="237"/>
      <c r="Z558" s="237"/>
      <c r="AA558" s="237"/>
      <c r="AB558" s="237"/>
      <c r="AC558" s="237"/>
      <c r="AD558" s="237"/>
      <c r="AE558" s="237"/>
      <c r="AF558" s="237"/>
      <c r="AG558" s="237"/>
      <c r="AH558" s="237"/>
      <c r="AI558" s="237"/>
      <c r="AJ558" s="237"/>
      <c r="AK558" s="237"/>
      <c r="AL558" s="237"/>
      <c r="AM558" s="237"/>
      <c r="AN558" s="237"/>
      <c r="AO558" s="237"/>
      <c r="AP558" s="237"/>
      <c r="AQ558" s="237"/>
      <c r="AR558" s="237"/>
      <c r="AS558" s="237"/>
      <c r="AT558" s="237"/>
      <c r="AU558" s="237"/>
      <c r="AV558" s="237"/>
      <c r="AW558" s="237"/>
      <c r="AX558" s="237"/>
      <c r="AY558" s="237"/>
      <c r="AZ558" s="237"/>
      <c r="BA558" s="237"/>
      <c r="BB558" s="237"/>
      <c r="BC558" s="237"/>
      <c r="BD558" s="237"/>
      <c r="BE558" s="237"/>
      <c r="BF558" s="237"/>
      <c r="BG558" s="237"/>
      <c r="BH558" s="237"/>
      <c r="BI558" s="237"/>
      <c r="BJ558" s="237"/>
      <c r="BK558" s="237"/>
      <c r="BL558" s="237"/>
      <c r="BM558" s="237"/>
      <c r="BN558" s="237"/>
      <c r="BO558" s="237"/>
      <c r="BP558" s="237"/>
      <c r="BQ558" s="237"/>
      <c r="BR558" s="237"/>
      <c r="BS558" s="237"/>
      <c r="BT558" s="237"/>
      <c r="BU558" s="237"/>
      <c r="BV558" s="237"/>
      <c r="BW558" s="237"/>
      <c r="BX558" s="237"/>
      <c r="BY558" s="237"/>
      <c r="BZ558" s="237"/>
      <c r="CA558" s="237"/>
      <c r="CB558" s="237"/>
      <c r="CC558" s="237"/>
      <c r="CD558" s="237"/>
      <c r="CE558" s="237"/>
      <c r="CF558" s="237"/>
      <c r="CG558" s="237"/>
      <c r="CH558" s="237"/>
      <c r="CI558" s="237"/>
      <c r="CJ558" s="237"/>
      <c r="CK558" s="237"/>
      <c r="CL558" s="237"/>
      <c r="CM558" s="237"/>
      <c r="CN558" s="237"/>
      <c r="CO558" s="237"/>
      <c r="CP558" s="237"/>
      <c r="CQ558" s="237"/>
      <c r="CR558" s="237"/>
      <c r="CS558" s="237"/>
      <c r="CT558" s="237"/>
      <c r="CU558" s="237"/>
      <c r="CV558" s="237"/>
      <c r="CW558" s="237"/>
      <c r="CX558" s="237"/>
      <c r="CY558" s="237"/>
      <c r="CZ558" s="237"/>
      <c r="DA558" s="237"/>
      <c r="DB558" s="237"/>
      <c r="DC558" s="237"/>
      <c r="DD558" s="237"/>
      <c r="DE558" s="237"/>
      <c r="DF558" s="237"/>
      <c r="DG558" s="237"/>
      <c r="DH558" s="237"/>
      <c r="DI558" s="237"/>
      <c r="DJ558" s="237"/>
      <c r="DK558" s="237"/>
      <c r="DL558" s="237"/>
      <c r="DM558" s="237"/>
      <c r="DN558" s="237"/>
      <c r="DO558" s="237"/>
      <c r="DP558" s="237"/>
      <c r="DQ558" s="237"/>
      <c r="DR558" s="237"/>
      <c r="DS558" s="237"/>
      <c r="DT558" s="237"/>
      <c r="DU558" s="237"/>
      <c r="DV558" s="237"/>
      <c r="DW558" s="237"/>
      <c r="DX558" s="237"/>
      <c r="DY558" s="237"/>
      <c r="DZ558" s="237"/>
      <c r="EA558" s="237"/>
      <c r="EB558" s="237"/>
      <c r="EC558" s="237"/>
      <c r="ED558" s="237"/>
      <c r="EE558" s="237"/>
      <c r="EF558" s="237"/>
      <c r="EG558" s="237"/>
      <c r="EH558" s="237"/>
      <c r="EI558" s="237"/>
      <c r="EJ558" s="237"/>
      <c r="EK558" s="237"/>
      <c r="EL558" s="237"/>
      <c r="EM558" s="237"/>
      <c r="EN558" s="237"/>
      <c r="EO558" s="237"/>
      <c r="EP558" s="237"/>
      <c r="EQ558" s="237"/>
      <c r="ER558" s="237"/>
      <c r="ES558" s="237"/>
      <c r="ET558" s="237"/>
      <c r="EU558" s="237"/>
      <c r="EV558" s="237"/>
      <c r="EW558" s="237"/>
      <c r="EX558" s="237"/>
      <c r="EY558" s="237"/>
      <c r="EZ558" s="237"/>
      <c r="FA558" s="237"/>
      <c r="FB558" s="237"/>
      <c r="FC558" s="237"/>
      <c r="FD558" s="237"/>
      <c r="FE558" s="237"/>
      <c r="FF558" s="237"/>
      <c r="FG558" s="237"/>
      <c r="FH558" s="237"/>
      <c r="FI558" s="237"/>
      <c r="FJ558" s="237"/>
      <c r="FK558" s="237"/>
      <c r="FL558" s="237"/>
      <c r="FM558" s="237"/>
      <c r="FN558" s="237"/>
      <c r="FO558" s="237"/>
      <c r="FP558" s="237"/>
      <c r="FQ558" s="237"/>
      <c r="FR558" s="237"/>
      <c r="FS558" s="237"/>
      <c r="FT558" s="237"/>
      <c r="FU558" s="237"/>
      <c r="FV558" s="237"/>
      <c r="FW558" s="237"/>
      <c r="FX558" s="237"/>
      <c r="FY558" s="237"/>
      <c r="FZ558" s="237"/>
      <c r="GA558" s="237"/>
      <c r="GB558" s="237"/>
      <c r="GC558" s="237"/>
      <c r="GD558" s="237"/>
      <c r="GE558" s="237"/>
      <c r="GF558" s="237"/>
      <c r="GG558" s="237"/>
      <c r="GH558" s="237"/>
      <c r="GI558" s="237"/>
      <c r="GJ558" s="237"/>
      <c r="GK558" s="237"/>
      <c r="GL558" s="237"/>
      <c r="GM558" s="237"/>
      <c r="GN558" s="237"/>
      <c r="GO558" s="237"/>
      <c r="GP558" s="237"/>
      <c r="GQ558" s="237"/>
    </row>
    <row r="559" spans="1:199" s="81" customFormat="1" ht="15" customHeight="1">
      <c r="A559" s="126" t="s">
        <v>2549</v>
      </c>
      <c r="B559" s="247" t="s">
        <v>5869</v>
      </c>
      <c r="C559" s="242">
        <v>0</v>
      </c>
      <c r="D559" s="242">
        <v>0</v>
      </c>
      <c r="E559" s="242">
        <v>0</v>
      </c>
      <c r="F559" s="242">
        <v>0</v>
      </c>
      <c r="G559" s="242">
        <v>0</v>
      </c>
      <c r="H559" s="242">
        <v>0</v>
      </c>
      <c r="I559" s="242">
        <v>81.3</v>
      </c>
      <c r="J559" s="242">
        <v>0</v>
      </c>
      <c r="K559" s="242">
        <v>412.7</v>
      </c>
      <c r="L559" s="242">
        <v>484.55</v>
      </c>
      <c r="M559" s="242">
        <v>518.25</v>
      </c>
      <c r="N559" s="242">
        <v>3425.64</v>
      </c>
      <c r="O559" s="242">
        <v>1771.49</v>
      </c>
      <c r="P559" s="28"/>
      <c r="Q559" s="242">
        <f>SUM(D559:O559)</f>
        <v>6693.93</v>
      </c>
      <c r="R559" s="242">
        <f>IF($R$19&lt;1,0,Q559/$R$19)</f>
        <v>23.0825172413793</v>
      </c>
      <c r="S559" s="243"/>
      <c r="T559" s="351">
        <f>IF(Q559=0,0,1)+IF(C559=0,0,1)+IF(D559=0,0,1)+IF(E559=0,0,1)+IF(F559=0,0,1)+IF(G559=0,0,1)+IF(H559=0,0,1)+IF(I559=0,0,1)+IF(J559=0,0,1)+IF(K559=0,0,1)+IF(L559=0,0,1)+IF(M559=0,0,1)+IF(N559=0,0,1)+IF(O559=0,0,1)</f>
        <v>7</v>
      </c>
      <c r="U559" s="237"/>
      <c r="V559" s="237"/>
      <c r="W559" s="237"/>
      <c r="X559" s="237"/>
      <c r="Y559" s="237"/>
      <c r="Z559" s="237"/>
      <c r="AA559" s="237"/>
      <c r="AB559" s="237"/>
      <c r="AC559" s="237"/>
      <c r="AD559" s="237"/>
      <c r="AE559" s="237"/>
      <c r="AF559" s="237"/>
      <c r="AG559" s="237"/>
      <c r="AH559" s="237"/>
      <c r="AI559" s="237"/>
      <c r="AJ559" s="237"/>
      <c r="AK559" s="237"/>
      <c r="AL559" s="237"/>
      <c r="AM559" s="237"/>
      <c r="AN559" s="237"/>
      <c r="AO559" s="237"/>
      <c r="AP559" s="237"/>
      <c r="AQ559" s="237"/>
      <c r="AR559" s="237"/>
      <c r="AS559" s="237"/>
      <c r="AT559" s="237"/>
      <c r="AU559" s="237"/>
      <c r="AV559" s="237"/>
      <c r="AW559" s="237"/>
      <c r="AX559" s="237"/>
      <c r="AY559" s="237"/>
      <c r="AZ559" s="237"/>
      <c r="BA559" s="237"/>
      <c r="BB559" s="237"/>
      <c r="BC559" s="237"/>
      <c r="BD559" s="237"/>
      <c r="BE559" s="237"/>
      <c r="BF559" s="237"/>
      <c r="BG559" s="237"/>
      <c r="BH559" s="237"/>
      <c r="BI559" s="237"/>
      <c r="BJ559" s="237"/>
      <c r="BK559" s="237"/>
      <c r="BL559" s="237"/>
      <c r="BM559" s="237"/>
      <c r="BN559" s="237"/>
      <c r="BO559" s="237"/>
      <c r="BP559" s="237"/>
      <c r="BQ559" s="237"/>
      <c r="BR559" s="237"/>
      <c r="BS559" s="237"/>
      <c r="BT559" s="237"/>
      <c r="BU559" s="237"/>
      <c r="BV559" s="237"/>
      <c r="BW559" s="237"/>
      <c r="BX559" s="237"/>
      <c r="BY559" s="237"/>
      <c r="BZ559" s="237"/>
      <c r="CA559" s="237"/>
      <c r="CB559" s="237"/>
      <c r="CC559" s="237"/>
      <c r="CD559" s="237"/>
      <c r="CE559" s="237"/>
      <c r="CF559" s="237"/>
      <c r="CG559" s="237"/>
      <c r="CH559" s="237"/>
      <c r="CI559" s="237"/>
      <c r="CJ559" s="237"/>
      <c r="CK559" s="237"/>
      <c r="CL559" s="237"/>
      <c r="CM559" s="237"/>
      <c r="CN559" s="237"/>
      <c r="CO559" s="237"/>
      <c r="CP559" s="237"/>
      <c r="CQ559" s="237"/>
      <c r="CR559" s="237"/>
      <c r="CS559" s="237"/>
      <c r="CT559" s="237"/>
      <c r="CU559" s="237"/>
      <c r="CV559" s="237"/>
      <c r="CW559" s="237"/>
      <c r="CX559" s="237"/>
      <c r="CY559" s="237"/>
      <c r="CZ559" s="237"/>
      <c r="DA559" s="237"/>
      <c r="DB559" s="237"/>
      <c r="DC559" s="237"/>
      <c r="DD559" s="237"/>
      <c r="DE559" s="237"/>
      <c r="DF559" s="237"/>
      <c r="DG559" s="237"/>
      <c r="DH559" s="237"/>
      <c r="DI559" s="237"/>
      <c r="DJ559" s="237"/>
      <c r="DK559" s="237"/>
      <c r="DL559" s="237"/>
      <c r="DM559" s="237"/>
      <c r="DN559" s="237"/>
      <c r="DO559" s="237"/>
      <c r="DP559" s="237"/>
      <c r="DQ559" s="237"/>
      <c r="DR559" s="237"/>
      <c r="DS559" s="237"/>
      <c r="DT559" s="237"/>
      <c r="DU559" s="237"/>
      <c r="DV559" s="237"/>
      <c r="DW559" s="237"/>
      <c r="DX559" s="237"/>
      <c r="DY559" s="237"/>
      <c r="DZ559" s="237"/>
      <c r="EA559" s="237"/>
      <c r="EB559" s="237"/>
      <c r="EC559" s="237"/>
      <c r="ED559" s="237"/>
      <c r="EE559" s="237"/>
      <c r="EF559" s="237"/>
      <c r="EG559" s="237"/>
      <c r="EH559" s="237"/>
      <c r="EI559" s="237"/>
      <c r="EJ559" s="237"/>
      <c r="EK559" s="237"/>
      <c r="EL559" s="237"/>
      <c r="EM559" s="237"/>
      <c r="EN559" s="237"/>
      <c r="EO559" s="237"/>
      <c r="EP559" s="237"/>
      <c r="EQ559" s="237"/>
      <c r="ER559" s="237"/>
      <c r="ES559" s="237"/>
      <c r="ET559" s="237"/>
      <c r="EU559" s="237"/>
      <c r="EV559" s="237"/>
      <c r="EW559" s="237"/>
      <c r="EX559" s="237"/>
      <c r="EY559" s="237"/>
      <c r="EZ559" s="237"/>
      <c r="FA559" s="237"/>
      <c r="FB559" s="237"/>
      <c r="FC559" s="237"/>
      <c r="FD559" s="237"/>
      <c r="FE559" s="237"/>
      <c r="FF559" s="237"/>
      <c r="FG559" s="237"/>
      <c r="FH559" s="237"/>
      <c r="FI559" s="237"/>
      <c r="FJ559" s="237"/>
      <c r="FK559" s="237"/>
      <c r="FL559" s="237"/>
      <c r="FM559" s="237"/>
      <c r="FN559" s="237"/>
      <c r="FO559" s="237"/>
      <c r="FP559" s="237"/>
      <c r="FQ559" s="237"/>
      <c r="FR559" s="237"/>
      <c r="FS559" s="237"/>
      <c r="FT559" s="237"/>
      <c r="FU559" s="237"/>
      <c r="FV559" s="237"/>
      <c r="FW559" s="237"/>
      <c r="FX559" s="237"/>
      <c r="FY559" s="237"/>
      <c r="FZ559" s="237"/>
      <c r="GA559" s="237"/>
      <c r="GB559" s="237"/>
      <c r="GC559" s="237"/>
      <c r="GD559" s="237"/>
      <c r="GE559" s="237"/>
      <c r="GF559" s="237"/>
      <c r="GG559" s="237"/>
      <c r="GH559" s="237"/>
      <c r="GI559" s="237"/>
      <c r="GJ559" s="237"/>
      <c r="GK559" s="237"/>
      <c r="GL559" s="237"/>
      <c r="GM559" s="237"/>
      <c r="GN559" s="237"/>
      <c r="GO559" s="237"/>
      <c r="GP559" s="237"/>
      <c r="GQ559" s="237"/>
    </row>
    <row r="560" spans="1:199" s="81" customFormat="1" ht="15" hidden="1">
      <c r="A560" s="126" t="s">
        <v>2550</v>
      </c>
      <c r="B560" s="247" t="s">
        <v>5870</v>
      </c>
      <c r="C560" s="242">
        <v>0</v>
      </c>
      <c r="D560" s="242">
        <v>0</v>
      </c>
      <c r="E560" s="242">
        <v>0</v>
      </c>
      <c r="F560" s="242">
        <v>0</v>
      </c>
      <c r="G560" s="242">
        <v>0</v>
      </c>
      <c r="H560" s="242">
        <v>0</v>
      </c>
      <c r="I560" s="242">
        <v>0</v>
      </c>
      <c r="J560" s="242">
        <v>0</v>
      </c>
      <c r="K560" s="242">
        <v>0</v>
      </c>
      <c r="L560" s="242">
        <v>0</v>
      </c>
      <c r="M560" s="242">
        <v>0</v>
      </c>
      <c r="N560" s="242">
        <v>0</v>
      </c>
      <c r="O560" s="242">
        <v>0</v>
      </c>
      <c r="P560" s="28"/>
      <c r="Q560" s="242">
        <f>SUM(D560:O560)</f>
        <v>0</v>
      </c>
      <c r="R560" s="242">
        <f>IF($R$19&lt;1,0,Q560/$R$19)</f>
        <v>0</v>
      </c>
      <c r="S560" s="243"/>
      <c r="T560" s="351">
        <f>IF(Q560=0,0,1)+IF(C560=0,0,1)+IF(D560=0,0,1)+IF(E560=0,0,1)+IF(F560=0,0,1)+IF(G560=0,0,1)+IF(H560=0,0,1)+IF(I560=0,0,1)+IF(J560=0,0,1)+IF(K560=0,0,1)+IF(L560=0,0,1)+IF(M560=0,0,1)+IF(N560=0,0,1)+IF(O560=0,0,1)</f>
        <v>0</v>
      </c>
      <c r="U560" s="237"/>
      <c r="V560" s="237"/>
      <c r="W560" s="237"/>
      <c r="X560" s="237"/>
      <c r="Y560" s="237"/>
      <c r="Z560" s="237"/>
      <c r="AA560" s="237"/>
      <c r="AB560" s="237"/>
      <c r="AC560" s="237"/>
      <c r="AD560" s="237"/>
      <c r="AE560" s="237"/>
      <c r="AF560" s="237"/>
      <c r="AG560" s="237"/>
      <c r="AH560" s="237"/>
      <c r="AI560" s="237"/>
      <c r="AJ560" s="237"/>
      <c r="AK560" s="237"/>
      <c r="AL560" s="237"/>
      <c r="AM560" s="237"/>
      <c r="AN560" s="237"/>
      <c r="AO560" s="237"/>
      <c r="AP560" s="237"/>
      <c r="AQ560" s="237"/>
      <c r="AR560" s="237"/>
      <c r="AS560" s="237"/>
      <c r="AT560" s="237"/>
      <c r="AU560" s="237"/>
      <c r="AV560" s="237"/>
      <c r="AW560" s="237"/>
      <c r="AX560" s="237"/>
      <c r="AY560" s="237"/>
      <c r="AZ560" s="237"/>
      <c r="BA560" s="237"/>
      <c r="BB560" s="237"/>
      <c r="BC560" s="237"/>
      <c r="BD560" s="237"/>
      <c r="BE560" s="237"/>
      <c r="BF560" s="237"/>
      <c r="BG560" s="237"/>
      <c r="BH560" s="237"/>
      <c r="BI560" s="237"/>
      <c r="BJ560" s="237"/>
      <c r="BK560" s="237"/>
      <c r="BL560" s="237"/>
      <c r="BM560" s="237"/>
      <c r="BN560" s="237"/>
      <c r="BO560" s="237"/>
      <c r="BP560" s="237"/>
      <c r="BQ560" s="237"/>
      <c r="BR560" s="237"/>
      <c r="BS560" s="237"/>
      <c r="BT560" s="237"/>
      <c r="BU560" s="237"/>
      <c r="BV560" s="237"/>
      <c r="BW560" s="237"/>
      <c r="BX560" s="237"/>
      <c r="BY560" s="237"/>
      <c r="BZ560" s="237"/>
      <c r="CA560" s="237"/>
      <c r="CB560" s="237"/>
      <c r="CC560" s="237"/>
      <c r="CD560" s="237"/>
      <c r="CE560" s="237"/>
      <c r="CF560" s="237"/>
      <c r="CG560" s="237"/>
      <c r="CH560" s="237"/>
      <c r="CI560" s="237"/>
      <c r="CJ560" s="237"/>
      <c r="CK560" s="237"/>
      <c r="CL560" s="237"/>
      <c r="CM560" s="237"/>
      <c r="CN560" s="237"/>
      <c r="CO560" s="237"/>
      <c r="CP560" s="237"/>
      <c r="CQ560" s="237"/>
      <c r="CR560" s="237"/>
      <c r="CS560" s="237"/>
      <c r="CT560" s="237"/>
      <c r="CU560" s="237"/>
      <c r="CV560" s="237"/>
      <c r="CW560" s="237"/>
      <c r="CX560" s="237"/>
      <c r="CY560" s="237"/>
      <c r="CZ560" s="237"/>
      <c r="DA560" s="237"/>
      <c r="DB560" s="237"/>
      <c r="DC560" s="237"/>
      <c r="DD560" s="237"/>
      <c r="DE560" s="237"/>
      <c r="DF560" s="237"/>
      <c r="DG560" s="237"/>
      <c r="DH560" s="237"/>
      <c r="DI560" s="237"/>
      <c r="DJ560" s="237"/>
      <c r="DK560" s="237"/>
      <c r="DL560" s="237"/>
      <c r="DM560" s="237"/>
      <c r="DN560" s="237"/>
      <c r="DO560" s="237"/>
      <c r="DP560" s="237"/>
      <c r="DQ560" s="237"/>
      <c r="DR560" s="237"/>
      <c r="DS560" s="237"/>
      <c r="DT560" s="237"/>
      <c r="DU560" s="237"/>
      <c r="DV560" s="237"/>
      <c r="DW560" s="237"/>
      <c r="DX560" s="237"/>
      <c r="DY560" s="237"/>
      <c r="DZ560" s="237"/>
      <c r="EA560" s="237"/>
      <c r="EB560" s="237"/>
      <c r="EC560" s="237"/>
      <c r="ED560" s="237"/>
      <c r="EE560" s="237"/>
      <c r="EF560" s="237"/>
      <c r="EG560" s="237"/>
      <c r="EH560" s="237"/>
      <c r="EI560" s="237"/>
      <c r="EJ560" s="237"/>
      <c r="EK560" s="237"/>
      <c r="EL560" s="237"/>
      <c r="EM560" s="237"/>
      <c r="EN560" s="237"/>
      <c r="EO560" s="237"/>
      <c r="EP560" s="237"/>
      <c r="EQ560" s="237"/>
      <c r="ER560" s="237"/>
      <c r="ES560" s="237"/>
      <c r="ET560" s="237"/>
      <c r="EU560" s="237"/>
      <c r="EV560" s="237"/>
      <c r="EW560" s="237"/>
      <c r="EX560" s="237"/>
      <c r="EY560" s="237"/>
      <c r="EZ560" s="237"/>
      <c r="FA560" s="237"/>
      <c r="FB560" s="237"/>
      <c r="FC560" s="237"/>
      <c r="FD560" s="237"/>
      <c r="FE560" s="237"/>
      <c r="FF560" s="237"/>
      <c r="FG560" s="237"/>
      <c r="FH560" s="237"/>
      <c r="FI560" s="237"/>
      <c r="FJ560" s="237"/>
      <c r="FK560" s="237"/>
      <c r="FL560" s="237"/>
      <c r="FM560" s="237"/>
      <c r="FN560" s="237"/>
      <c r="FO560" s="237"/>
      <c r="FP560" s="237"/>
      <c r="FQ560" s="237"/>
      <c r="FR560" s="237"/>
      <c r="FS560" s="237"/>
      <c r="FT560" s="237"/>
      <c r="FU560" s="237"/>
      <c r="FV560" s="237"/>
      <c r="FW560" s="237"/>
      <c r="FX560" s="237"/>
      <c r="FY560" s="237"/>
      <c r="FZ560" s="237"/>
      <c r="GA560" s="237"/>
      <c r="GB560" s="237"/>
      <c r="GC560" s="237"/>
      <c r="GD560" s="237"/>
      <c r="GE560" s="237"/>
      <c r="GF560" s="237"/>
      <c r="GG560" s="237"/>
      <c r="GH560" s="237"/>
      <c r="GI560" s="237"/>
      <c r="GJ560" s="237"/>
      <c r="GK560" s="237"/>
      <c r="GL560" s="237"/>
      <c r="GM560" s="237"/>
      <c r="GN560" s="237"/>
      <c r="GO560" s="237"/>
      <c r="GP560" s="237"/>
      <c r="GQ560" s="237"/>
    </row>
    <row r="561" spans="1:199" s="81" customFormat="1" ht="15" customHeight="1">
      <c r="A561" s="126" t="s">
        <v>2551</v>
      </c>
      <c r="B561" s="247" t="s">
        <v>5871</v>
      </c>
      <c r="C561" s="242">
        <v>0</v>
      </c>
      <c r="D561" s="242">
        <v>0</v>
      </c>
      <c r="E561" s="242">
        <v>0</v>
      </c>
      <c r="F561" s="242">
        <v>0</v>
      </c>
      <c r="G561" s="242">
        <v>0</v>
      </c>
      <c r="H561" s="242">
        <v>0</v>
      </c>
      <c r="I561" s="242">
        <v>0</v>
      </c>
      <c r="J561" s="242">
        <v>0</v>
      </c>
      <c r="K561" s="242">
        <v>500</v>
      </c>
      <c r="L561" s="242">
        <v>500</v>
      </c>
      <c r="M561" s="242">
        <v>1500</v>
      </c>
      <c r="N561" s="242">
        <v>1000</v>
      </c>
      <c r="O561" s="242">
        <v>0</v>
      </c>
      <c r="P561" s="28"/>
      <c r="Q561" s="242">
        <f>SUM(D561:O561)</f>
        <v>3500</v>
      </c>
      <c r="R561" s="242">
        <f>IF($R$19&lt;1,0,Q561/$R$19)</f>
        <v>12.0689655172414</v>
      </c>
      <c r="S561" s="243"/>
      <c r="T561" s="351">
        <f>IF(Q561=0,0,1)+IF(C561=0,0,1)+IF(D561=0,0,1)+IF(E561=0,0,1)+IF(F561=0,0,1)+IF(G561=0,0,1)+IF(H561=0,0,1)+IF(I561=0,0,1)+IF(J561=0,0,1)+IF(K561=0,0,1)+IF(L561=0,0,1)+IF(M561=0,0,1)+IF(N561=0,0,1)+IF(O561=0,0,1)</f>
        <v>5</v>
      </c>
      <c r="U561" s="237"/>
      <c r="V561" s="237"/>
      <c r="W561" s="237"/>
      <c r="X561" s="237"/>
      <c r="Y561" s="237"/>
      <c r="Z561" s="237"/>
      <c r="AA561" s="237"/>
      <c r="AB561" s="237"/>
      <c r="AC561" s="237"/>
      <c r="AD561" s="237"/>
      <c r="AE561" s="237"/>
      <c r="AF561" s="237"/>
      <c r="AG561" s="237"/>
      <c r="AH561" s="237"/>
      <c r="AI561" s="237"/>
      <c r="AJ561" s="237"/>
      <c r="AK561" s="237"/>
      <c r="AL561" s="237"/>
      <c r="AM561" s="237"/>
      <c r="AN561" s="237"/>
      <c r="AO561" s="237"/>
      <c r="AP561" s="237"/>
      <c r="AQ561" s="237"/>
      <c r="AR561" s="237"/>
      <c r="AS561" s="237"/>
      <c r="AT561" s="237"/>
      <c r="AU561" s="237"/>
      <c r="AV561" s="237"/>
      <c r="AW561" s="237"/>
      <c r="AX561" s="237"/>
      <c r="AY561" s="237"/>
      <c r="AZ561" s="237"/>
      <c r="BA561" s="237"/>
      <c r="BB561" s="237"/>
      <c r="BC561" s="237"/>
      <c r="BD561" s="237"/>
      <c r="BE561" s="237"/>
      <c r="BF561" s="237"/>
      <c r="BG561" s="237"/>
      <c r="BH561" s="237"/>
      <c r="BI561" s="237"/>
      <c r="BJ561" s="237"/>
      <c r="BK561" s="237"/>
      <c r="BL561" s="237"/>
      <c r="BM561" s="237"/>
      <c r="BN561" s="237"/>
      <c r="BO561" s="237"/>
      <c r="BP561" s="237"/>
      <c r="BQ561" s="237"/>
      <c r="BR561" s="237"/>
      <c r="BS561" s="237"/>
      <c r="BT561" s="237"/>
      <c r="BU561" s="237"/>
      <c r="BV561" s="237"/>
      <c r="BW561" s="237"/>
      <c r="BX561" s="237"/>
      <c r="BY561" s="237"/>
      <c r="BZ561" s="237"/>
      <c r="CA561" s="237"/>
      <c r="CB561" s="237"/>
      <c r="CC561" s="237"/>
      <c r="CD561" s="237"/>
      <c r="CE561" s="237"/>
      <c r="CF561" s="237"/>
      <c r="CG561" s="237"/>
      <c r="CH561" s="237"/>
      <c r="CI561" s="237"/>
      <c r="CJ561" s="237"/>
      <c r="CK561" s="237"/>
      <c r="CL561" s="237"/>
      <c r="CM561" s="237"/>
      <c r="CN561" s="237"/>
      <c r="CO561" s="237"/>
      <c r="CP561" s="237"/>
      <c r="CQ561" s="237"/>
      <c r="CR561" s="237"/>
      <c r="CS561" s="237"/>
      <c r="CT561" s="237"/>
      <c r="CU561" s="237"/>
      <c r="CV561" s="237"/>
      <c r="CW561" s="237"/>
      <c r="CX561" s="237"/>
      <c r="CY561" s="237"/>
      <c r="CZ561" s="237"/>
      <c r="DA561" s="237"/>
      <c r="DB561" s="237"/>
      <c r="DC561" s="237"/>
      <c r="DD561" s="237"/>
      <c r="DE561" s="237"/>
      <c r="DF561" s="237"/>
      <c r="DG561" s="237"/>
      <c r="DH561" s="237"/>
      <c r="DI561" s="237"/>
      <c r="DJ561" s="237"/>
      <c r="DK561" s="237"/>
      <c r="DL561" s="237"/>
      <c r="DM561" s="237"/>
      <c r="DN561" s="237"/>
      <c r="DO561" s="237"/>
      <c r="DP561" s="237"/>
      <c r="DQ561" s="237"/>
      <c r="DR561" s="237"/>
      <c r="DS561" s="237"/>
      <c r="DT561" s="237"/>
      <c r="DU561" s="237"/>
      <c r="DV561" s="237"/>
      <c r="DW561" s="237"/>
      <c r="DX561" s="237"/>
      <c r="DY561" s="237"/>
      <c r="DZ561" s="237"/>
      <c r="EA561" s="237"/>
      <c r="EB561" s="237"/>
      <c r="EC561" s="237"/>
      <c r="ED561" s="237"/>
      <c r="EE561" s="237"/>
      <c r="EF561" s="237"/>
      <c r="EG561" s="237"/>
      <c r="EH561" s="237"/>
      <c r="EI561" s="237"/>
      <c r="EJ561" s="237"/>
      <c r="EK561" s="237"/>
      <c r="EL561" s="237"/>
      <c r="EM561" s="237"/>
      <c r="EN561" s="237"/>
      <c r="EO561" s="237"/>
      <c r="EP561" s="237"/>
      <c r="EQ561" s="237"/>
      <c r="ER561" s="237"/>
      <c r="ES561" s="237"/>
      <c r="ET561" s="237"/>
      <c r="EU561" s="237"/>
      <c r="EV561" s="237"/>
      <c r="EW561" s="237"/>
      <c r="EX561" s="237"/>
      <c r="EY561" s="237"/>
      <c r="EZ561" s="237"/>
      <c r="FA561" s="237"/>
      <c r="FB561" s="237"/>
      <c r="FC561" s="237"/>
      <c r="FD561" s="237"/>
      <c r="FE561" s="237"/>
      <c r="FF561" s="237"/>
      <c r="FG561" s="237"/>
      <c r="FH561" s="237"/>
      <c r="FI561" s="237"/>
      <c r="FJ561" s="237"/>
      <c r="FK561" s="237"/>
      <c r="FL561" s="237"/>
      <c r="FM561" s="237"/>
      <c r="FN561" s="237"/>
      <c r="FO561" s="237"/>
      <c r="FP561" s="237"/>
      <c r="FQ561" s="237"/>
      <c r="FR561" s="237"/>
      <c r="FS561" s="237"/>
      <c r="FT561" s="237"/>
      <c r="FU561" s="237"/>
      <c r="FV561" s="237"/>
      <c r="FW561" s="237"/>
      <c r="FX561" s="237"/>
      <c r="FY561" s="237"/>
      <c r="FZ561" s="237"/>
      <c r="GA561" s="237"/>
      <c r="GB561" s="237"/>
      <c r="GC561" s="237"/>
      <c r="GD561" s="237"/>
      <c r="GE561" s="237"/>
      <c r="GF561" s="237"/>
      <c r="GG561" s="237"/>
      <c r="GH561" s="237"/>
      <c r="GI561" s="237"/>
      <c r="GJ561" s="237"/>
      <c r="GK561" s="237"/>
      <c r="GL561" s="237"/>
      <c r="GM561" s="237"/>
      <c r="GN561" s="237"/>
      <c r="GO561" s="237"/>
      <c r="GP561" s="237"/>
      <c r="GQ561" s="237"/>
    </row>
    <row r="562" spans="1:199" s="81" customFormat="1" ht="15" customHeight="1">
      <c r="A562" s="126" t="s">
        <v>2552</v>
      </c>
      <c r="B562" s="247" t="s">
        <v>5872</v>
      </c>
      <c r="C562" s="242">
        <v>0</v>
      </c>
      <c r="D562" s="242">
        <v>0</v>
      </c>
      <c r="E562" s="242">
        <v>0</v>
      </c>
      <c r="F562" s="242">
        <v>0</v>
      </c>
      <c r="G562" s="242">
        <v>0</v>
      </c>
      <c r="H562" s="242">
        <v>0</v>
      </c>
      <c r="I562" s="242">
        <v>0</v>
      </c>
      <c r="J562" s="242">
        <v>0</v>
      </c>
      <c r="K562" s="242">
        <v>1200</v>
      </c>
      <c r="L562" s="242">
        <v>0</v>
      </c>
      <c r="M562" s="242">
        <v>1850.03</v>
      </c>
      <c r="N562" s="242">
        <v>0</v>
      </c>
      <c r="O562" s="242">
        <v>300</v>
      </c>
      <c r="P562" s="28"/>
      <c r="Q562" s="242">
        <f>SUM(D562:O562)</f>
        <v>3350.03</v>
      </c>
      <c r="R562" s="242">
        <f>IF($R$19&lt;1,0,Q562/$R$19)</f>
        <v>11.5518275862069</v>
      </c>
      <c r="S562" s="243"/>
      <c r="T562" s="351">
        <f>IF(Q562=0,0,1)+IF(C562=0,0,1)+IF(D562=0,0,1)+IF(E562=0,0,1)+IF(F562=0,0,1)+IF(G562=0,0,1)+IF(H562=0,0,1)+IF(I562=0,0,1)+IF(J562=0,0,1)+IF(K562=0,0,1)+IF(L562=0,0,1)+IF(M562=0,0,1)+IF(N562=0,0,1)+IF(O562=0,0,1)</f>
        <v>4</v>
      </c>
      <c r="U562" s="237"/>
      <c r="V562" s="237"/>
      <c r="W562" s="237"/>
      <c r="X562" s="237"/>
      <c r="Y562" s="237"/>
      <c r="Z562" s="237"/>
      <c r="AA562" s="237"/>
      <c r="AB562" s="237"/>
      <c r="AC562" s="237"/>
      <c r="AD562" s="237"/>
      <c r="AE562" s="237"/>
      <c r="AF562" s="237"/>
      <c r="AG562" s="237"/>
      <c r="AH562" s="237"/>
      <c r="AI562" s="237"/>
      <c r="AJ562" s="237"/>
      <c r="AK562" s="237"/>
      <c r="AL562" s="237"/>
      <c r="AM562" s="237"/>
      <c r="AN562" s="237"/>
      <c r="AO562" s="237"/>
      <c r="AP562" s="237"/>
      <c r="AQ562" s="237"/>
      <c r="AR562" s="237"/>
      <c r="AS562" s="237"/>
      <c r="AT562" s="237"/>
      <c r="AU562" s="237"/>
      <c r="AV562" s="237"/>
      <c r="AW562" s="237"/>
      <c r="AX562" s="237"/>
      <c r="AY562" s="237"/>
      <c r="AZ562" s="237"/>
      <c r="BA562" s="237"/>
      <c r="BB562" s="237"/>
      <c r="BC562" s="237"/>
      <c r="BD562" s="237"/>
      <c r="BE562" s="237"/>
      <c r="BF562" s="237"/>
      <c r="BG562" s="237"/>
      <c r="BH562" s="237"/>
      <c r="BI562" s="237"/>
      <c r="BJ562" s="237"/>
      <c r="BK562" s="237"/>
      <c r="BL562" s="237"/>
      <c r="BM562" s="237"/>
      <c r="BN562" s="237"/>
      <c r="BO562" s="237"/>
      <c r="BP562" s="237"/>
      <c r="BQ562" s="237"/>
      <c r="BR562" s="237"/>
      <c r="BS562" s="237"/>
      <c r="BT562" s="237"/>
      <c r="BU562" s="237"/>
      <c r="BV562" s="237"/>
      <c r="BW562" s="237"/>
      <c r="BX562" s="237"/>
      <c r="BY562" s="237"/>
      <c r="BZ562" s="237"/>
      <c r="CA562" s="237"/>
      <c r="CB562" s="237"/>
      <c r="CC562" s="237"/>
      <c r="CD562" s="237"/>
      <c r="CE562" s="237"/>
      <c r="CF562" s="237"/>
      <c r="CG562" s="237"/>
      <c r="CH562" s="237"/>
      <c r="CI562" s="237"/>
      <c r="CJ562" s="237"/>
      <c r="CK562" s="237"/>
      <c r="CL562" s="237"/>
      <c r="CM562" s="237"/>
      <c r="CN562" s="237"/>
      <c r="CO562" s="237"/>
      <c r="CP562" s="237"/>
      <c r="CQ562" s="237"/>
      <c r="CR562" s="237"/>
      <c r="CS562" s="237"/>
      <c r="CT562" s="237"/>
      <c r="CU562" s="237"/>
      <c r="CV562" s="237"/>
      <c r="CW562" s="237"/>
      <c r="CX562" s="237"/>
      <c r="CY562" s="237"/>
      <c r="CZ562" s="237"/>
      <c r="DA562" s="237"/>
      <c r="DB562" s="237"/>
      <c r="DC562" s="237"/>
      <c r="DD562" s="237"/>
      <c r="DE562" s="237"/>
      <c r="DF562" s="237"/>
      <c r="DG562" s="237"/>
      <c r="DH562" s="237"/>
      <c r="DI562" s="237"/>
      <c r="DJ562" s="237"/>
      <c r="DK562" s="237"/>
      <c r="DL562" s="237"/>
      <c r="DM562" s="237"/>
      <c r="DN562" s="237"/>
      <c r="DO562" s="237"/>
      <c r="DP562" s="237"/>
      <c r="DQ562" s="237"/>
      <c r="DR562" s="237"/>
      <c r="DS562" s="237"/>
      <c r="DT562" s="237"/>
      <c r="DU562" s="237"/>
      <c r="DV562" s="237"/>
      <c r="DW562" s="237"/>
      <c r="DX562" s="237"/>
      <c r="DY562" s="237"/>
      <c r="DZ562" s="237"/>
      <c r="EA562" s="237"/>
      <c r="EB562" s="237"/>
      <c r="EC562" s="237"/>
      <c r="ED562" s="237"/>
      <c r="EE562" s="237"/>
      <c r="EF562" s="237"/>
      <c r="EG562" s="237"/>
      <c r="EH562" s="237"/>
      <c r="EI562" s="237"/>
      <c r="EJ562" s="237"/>
      <c r="EK562" s="237"/>
      <c r="EL562" s="237"/>
      <c r="EM562" s="237"/>
      <c r="EN562" s="237"/>
      <c r="EO562" s="237"/>
      <c r="EP562" s="237"/>
      <c r="EQ562" s="237"/>
      <c r="ER562" s="237"/>
      <c r="ES562" s="237"/>
      <c r="ET562" s="237"/>
      <c r="EU562" s="237"/>
      <c r="EV562" s="237"/>
      <c r="EW562" s="237"/>
      <c r="EX562" s="237"/>
      <c r="EY562" s="237"/>
      <c r="EZ562" s="237"/>
      <c r="FA562" s="237"/>
      <c r="FB562" s="237"/>
      <c r="FC562" s="237"/>
      <c r="FD562" s="237"/>
      <c r="FE562" s="237"/>
      <c r="FF562" s="237"/>
      <c r="FG562" s="237"/>
      <c r="FH562" s="237"/>
      <c r="FI562" s="237"/>
      <c r="FJ562" s="237"/>
      <c r="FK562" s="237"/>
      <c r="FL562" s="237"/>
      <c r="FM562" s="237"/>
      <c r="FN562" s="237"/>
      <c r="FO562" s="237"/>
      <c r="FP562" s="237"/>
      <c r="FQ562" s="237"/>
      <c r="FR562" s="237"/>
      <c r="FS562" s="237"/>
      <c r="FT562" s="237"/>
      <c r="FU562" s="237"/>
      <c r="FV562" s="237"/>
      <c r="FW562" s="237"/>
      <c r="FX562" s="237"/>
      <c r="FY562" s="237"/>
      <c r="FZ562" s="237"/>
      <c r="GA562" s="237"/>
      <c r="GB562" s="237"/>
      <c r="GC562" s="237"/>
      <c r="GD562" s="237"/>
      <c r="GE562" s="237"/>
      <c r="GF562" s="237"/>
      <c r="GG562" s="237"/>
      <c r="GH562" s="237"/>
      <c r="GI562" s="237"/>
      <c r="GJ562" s="237"/>
      <c r="GK562" s="237"/>
      <c r="GL562" s="237"/>
      <c r="GM562" s="237"/>
      <c r="GN562" s="237"/>
      <c r="GO562" s="237"/>
      <c r="GP562" s="237"/>
      <c r="GQ562" s="237"/>
    </row>
    <row r="563" spans="1:199" s="81" customFormat="1" ht="15" hidden="1">
      <c r="A563" s="126" t="s">
        <v>2553</v>
      </c>
      <c r="B563" s="247" t="s">
        <v>5873</v>
      </c>
      <c r="C563" s="242">
        <v>0</v>
      </c>
      <c r="D563" s="242">
        <v>0</v>
      </c>
      <c r="E563" s="242">
        <v>0</v>
      </c>
      <c r="F563" s="242">
        <v>0</v>
      </c>
      <c r="G563" s="242">
        <v>0</v>
      </c>
      <c r="H563" s="242">
        <v>0</v>
      </c>
      <c r="I563" s="242">
        <v>0</v>
      </c>
      <c r="J563" s="242">
        <v>0</v>
      </c>
      <c r="K563" s="242">
        <v>0</v>
      </c>
      <c r="L563" s="242">
        <v>0</v>
      </c>
      <c r="M563" s="242">
        <v>0</v>
      </c>
      <c r="N563" s="242">
        <v>0</v>
      </c>
      <c r="O563" s="242">
        <v>0</v>
      </c>
      <c r="P563" s="28"/>
      <c r="Q563" s="242">
        <f>SUM(D563:O563)</f>
        <v>0</v>
      </c>
      <c r="R563" s="242">
        <f>IF($R$19&lt;1,0,Q563/$R$19)</f>
        <v>0</v>
      </c>
      <c r="S563" s="243"/>
      <c r="T563" s="351">
        <f>IF(Q563=0,0,1)+IF(C563=0,0,1)+IF(D563=0,0,1)+IF(E563=0,0,1)+IF(F563=0,0,1)+IF(G563=0,0,1)+IF(H563=0,0,1)+IF(I563=0,0,1)+IF(J563=0,0,1)+IF(K563=0,0,1)+IF(L563=0,0,1)+IF(M563=0,0,1)+IF(N563=0,0,1)+IF(O563=0,0,1)</f>
        <v>0</v>
      </c>
      <c r="U563" s="237"/>
      <c r="V563" s="237"/>
      <c r="W563" s="237"/>
      <c r="X563" s="237"/>
      <c r="Y563" s="237"/>
      <c r="Z563" s="237"/>
      <c r="AA563" s="237"/>
      <c r="AB563" s="237"/>
      <c r="AC563" s="237"/>
      <c r="AD563" s="237"/>
      <c r="AE563" s="237"/>
      <c r="AF563" s="237"/>
      <c r="AG563" s="237"/>
      <c r="AH563" s="237"/>
      <c r="AI563" s="237"/>
      <c r="AJ563" s="237"/>
      <c r="AK563" s="237"/>
      <c r="AL563" s="237"/>
      <c r="AM563" s="237"/>
      <c r="AN563" s="237"/>
      <c r="AO563" s="237"/>
      <c r="AP563" s="237"/>
      <c r="AQ563" s="237"/>
      <c r="AR563" s="237"/>
      <c r="AS563" s="237"/>
      <c r="AT563" s="237"/>
      <c r="AU563" s="237"/>
      <c r="AV563" s="237"/>
      <c r="AW563" s="237"/>
      <c r="AX563" s="237"/>
      <c r="AY563" s="237"/>
      <c r="AZ563" s="237"/>
      <c r="BA563" s="237"/>
      <c r="BB563" s="237"/>
      <c r="BC563" s="237"/>
      <c r="BD563" s="237"/>
      <c r="BE563" s="237"/>
      <c r="BF563" s="237"/>
      <c r="BG563" s="237"/>
      <c r="BH563" s="237"/>
      <c r="BI563" s="237"/>
      <c r="BJ563" s="237"/>
      <c r="BK563" s="237"/>
      <c r="BL563" s="237"/>
      <c r="BM563" s="237"/>
      <c r="BN563" s="237"/>
      <c r="BO563" s="237"/>
      <c r="BP563" s="237"/>
      <c r="BQ563" s="237"/>
      <c r="BR563" s="237"/>
      <c r="BS563" s="237"/>
      <c r="BT563" s="237"/>
      <c r="BU563" s="237"/>
      <c r="BV563" s="237"/>
      <c r="BW563" s="237"/>
      <c r="BX563" s="237"/>
      <c r="BY563" s="237"/>
      <c r="BZ563" s="237"/>
      <c r="CA563" s="237"/>
      <c r="CB563" s="237"/>
      <c r="CC563" s="237"/>
      <c r="CD563" s="237"/>
      <c r="CE563" s="237"/>
      <c r="CF563" s="237"/>
      <c r="CG563" s="237"/>
      <c r="CH563" s="237"/>
      <c r="CI563" s="237"/>
      <c r="CJ563" s="237"/>
      <c r="CK563" s="237"/>
      <c r="CL563" s="237"/>
      <c r="CM563" s="237"/>
      <c r="CN563" s="237"/>
      <c r="CO563" s="237"/>
      <c r="CP563" s="237"/>
      <c r="CQ563" s="237"/>
      <c r="CR563" s="237"/>
      <c r="CS563" s="237"/>
      <c r="CT563" s="237"/>
      <c r="CU563" s="237"/>
      <c r="CV563" s="237"/>
      <c r="CW563" s="237"/>
      <c r="CX563" s="237"/>
      <c r="CY563" s="237"/>
      <c r="CZ563" s="237"/>
      <c r="DA563" s="237"/>
      <c r="DB563" s="237"/>
      <c r="DC563" s="237"/>
      <c r="DD563" s="237"/>
      <c r="DE563" s="237"/>
      <c r="DF563" s="237"/>
      <c r="DG563" s="237"/>
      <c r="DH563" s="237"/>
      <c r="DI563" s="237"/>
      <c r="DJ563" s="237"/>
      <c r="DK563" s="237"/>
      <c r="DL563" s="237"/>
      <c r="DM563" s="237"/>
      <c r="DN563" s="237"/>
      <c r="DO563" s="237"/>
      <c r="DP563" s="237"/>
      <c r="DQ563" s="237"/>
      <c r="DR563" s="237"/>
      <c r="DS563" s="237"/>
      <c r="DT563" s="237"/>
      <c r="DU563" s="237"/>
      <c r="DV563" s="237"/>
      <c r="DW563" s="237"/>
      <c r="DX563" s="237"/>
      <c r="DY563" s="237"/>
      <c r="DZ563" s="237"/>
      <c r="EA563" s="237"/>
      <c r="EB563" s="237"/>
      <c r="EC563" s="237"/>
      <c r="ED563" s="237"/>
      <c r="EE563" s="237"/>
      <c r="EF563" s="237"/>
      <c r="EG563" s="237"/>
      <c r="EH563" s="237"/>
      <c r="EI563" s="237"/>
      <c r="EJ563" s="237"/>
      <c r="EK563" s="237"/>
      <c r="EL563" s="237"/>
      <c r="EM563" s="237"/>
      <c r="EN563" s="237"/>
      <c r="EO563" s="237"/>
      <c r="EP563" s="237"/>
      <c r="EQ563" s="237"/>
      <c r="ER563" s="237"/>
      <c r="ES563" s="237"/>
      <c r="ET563" s="237"/>
      <c r="EU563" s="237"/>
      <c r="EV563" s="237"/>
      <c r="EW563" s="237"/>
      <c r="EX563" s="237"/>
      <c r="EY563" s="237"/>
      <c r="EZ563" s="237"/>
      <c r="FA563" s="237"/>
      <c r="FB563" s="237"/>
      <c r="FC563" s="237"/>
      <c r="FD563" s="237"/>
      <c r="FE563" s="237"/>
      <c r="FF563" s="237"/>
      <c r="FG563" s="237"/>
      <c r="FH563" s="237"/>
      <c r="FI563" s="237"/>
      <c r="FJ563" s="237"/>
      <c r="FK563" s="237"/>
      <c r="FL563" s="237"/>
      <c r="FM563" s="237"/>
      <c r="FN563" s="237"/>
      <c r="FO563" s="237"/>
      <c r="FP563" s="237"/>
      <c r="FQ563" s="237"/>
      <c r="FR563" s="237"/>
      <c r="FS563" s="237"/>
      <c r="FT563" s="237"/>
      <c r="FU563" s="237"/>
      <c r="FV563" s="237"/>
      <c r="FW563" s="237"/>
      <c r="FX563" s="237"/>
      <c r="FY563" s="237"/>
      <c r="FZ563" s="237"/>
      <c r="GA563" s="237"/>
      <c r="GB563" s="237"/>
      <c r="GC563" s="237"/>
      <c r="GD563" s="237"/>
      <c r="GE563" s="237"/>
      <c r="GF563" s="237"/>
      <c r="GG563" s="237"/>
      <c r="GH563" s="237"/>
      <c r="GI563" s="237"/>
      <c r="GJ563" s="237"/>
      <c r="GK563" s="237"/>
      <c r="GL563" s="237"/>
      <c r="GM563" s="237"/>
      <c r="GN563" s="237"/>
      <c r="GO563" s="237"/>
      <c r="GP563" s="237"/>
      <c r="GQ563" s="237"/>
    </row>
    <row r="564" spans="1:199" s="81" customFormat="1" ht="15" customHeight="1">
      <c r="A564" s="126" t="s">
        <v>2554</v>
      </c>
      <c r="B564" s="247" t="s">
        <v>5874</v>
      </c>
      <c r="C564" s="242">
        <v>0</v>
      </c>
      <c r="D564" s="242">
        <v>0</v>
      </c>
      <c r="E564" s="242">
        <v>0</v>
      </c>
      <c r="F564" s="242">
        <v>0</v>
      </c>
      <c r="G564" s="242">
        <v>0</v>
      </c>
      <c r="H564" s="242">
        <v>0</v>
      </c>
      <c r="I564" s="242">
        <v>0</v>
      </c>
      <c r="J564" s="242">
        <v>948.78</v>
      </c>
      <c r="K564" s="242">
        <v>0</v>
      </c>
      <c r="L564" s="242">
        <v>0</v>
      </c>
      <c r="M564" s="242">
        <v>0</v>
      </c>
      <c r="N564" s="242">
        <v>0</v>
      </c>
      <c r="O564" s="242">
        <v>0</v>
      </c>
      <c r="P564" s="28"/>
      <c r="Q564" s="242">
        <f>SUM(D564:O564)</f>
        <v>948.78</v>
      </c>
      <c r="R564" s="242">
        <f>IF($R$19&lt;1,0,Q564/$R$19)</f>
        <v>3.27165517241379</v>
      </c>
      <c r="S564" s="243"/>
      <c r="T564" s="351">
        <f>IF(Q564=0,0,1)+IF(C564=0,0,1)+IF(D564=0,0,1)+IF(E564=0,0,1)+IF(F564=0,0,1)+IF(G564=0,0,1)+IF(H564=0,0,1)+IF(I564=0,0,1)+IF(J564=0,0,1)+IF(K564=0,0,1)+IF(L564=0,0,1)+IF(M564=0,0,1)+IF(N564=0,0,1)+IF(O564=0,0,1)</f>
        <v>2</v>
      </c>
      <c r="U564" s="237"/>
      <c r="V564" s="237"/>
      <c r="W564" s="237"/>
      <c r="X564" s="237"/>
      <c r="Y564" s="237"/>
      <c r="Z564" s="237"/>
      <c r="AA564" s="237"/>
      <c r="AB564" s="237"/>
      <c r="AC564" s="237"/>
      <c r="AD564" s="237"/>
      <c r="AE564" s="237"/>
      <c r="AF564" s="237"/>
      <c r="AG564" s="237"/>
      <c r="AH564" s="237"/>
      <c r="AI564" s="237"/>
      <c r="AJ564" s="237"/>
      <c r="AK564" s="237"/>
      <c r="AL564" s="237"/>
      <c r="AM564" s="237"/>
      <c r="AN564" s="237"/>
      <c r="AO564" s="237"/>
      <c r="AP564" s="237"/>
      <c r="AQ564" s="237"/>
      <c r="AR564" s="237"/>
      <c r="AS564" s="237"/>
      <c r="AT564" s="237"/>
      <c r="AU564" s="237"/>
      <c r="AV564" s="237"/>
      <c r="AW564" s="237"/>
      <c r="AX564" s="237"/>
      <c r="AY564" s="237"/>
      <c r="AZ564" s="237"/>
      <c r="BA564" s="237"/>
      <c r="BB564" s="237"/>
      <c r="BC564" s="237"/>
      <c r="BD564" s="237"/>
      <c r="BE564" s="237"/>
      <c r="BF564" s="237"/>
      <c r="BG564" s="237"/>
      <c r="BH564" s="237"/>
      <c r="BI564" s="237"/>
      <c r="BJ564" s="237"/>
      <c r="BK564" s="237"/>
      <c r="BL564" s="237"/>
      <c r="BM564" s="237"/>
      <c r="BN564" s="237"/>
      <c r="BO564" s="237"/>
      <c r="BP564" s="237"/>
      <c r="BQ564" s="237"/>
      <c r="BR564" s="237"/>
      <c r="BS564" s="237"/>
      <c r="BT564" s="237"/>
      <c r="BU564" s="237"/>
      <c r="BV564" s="237"/>
      <c r="BW564" s="237"/>
      <c r="BX564" s="237"/>
      <c r="BY564" s="237"/>
      <c r="BZ564" s="237"/>
      <c r="CA564" s="237"/>
      <c r="CB564" s="237"/>
      <c r="CC564" s="237"/>
      <c r="CD564" s="237"/>
      <c r="CE564" s="237"/>
      <c r="CF564" s="237"/>
      <c r="CG564" s="237"/>
      <c r="CH564" s="237"/>
      <c r="CI564" s="237"/>
      <c r="CJ564" s="237"/>
      <c r="CK564" s="237"/>
      <c r="CL564" s="237"/>
      <c r="CM564" s="237"/>
      <c r="CN564" s="237"/>
      <c r="CO564" s="237"/>
      <c r="CP564" s="237"/>
      <c r="CQ564" s="237"/>
      <c r="CR564" s="237"/>
      <c r="CS564" s="237"/>
      <c r="CT564" s="237"/>
      <c r="CU564" s="237"/>
      <c r="CV564" s="237"/>
      <c r="CW564" s="237"/>
      <c r="CX564" s="237"/>
      <c r="CY564" s="237"/>
      <c r="CZ564" s="237"/>
      <c r="DA564" s="237"/>
      <c r="DB564" s="237"/>
      <c r="DC564" s="237"/>
      <c r="DD564" s="237"/>
      <c r="DE564" s="237"/>
      <c r="DF564" s="237"/>
      <c r="DG564" s="237"/>
      <c r="DH564" s="237"/>
      <c r="DI564" s="237"/>
      <c r="DJ564" s="237"/>
      <c r="DK564" s="237"/>
      <c r="DL564" s="237"/>
      <c r="DM564" s="237"/>
      <c r="DN564" s="237"/>
      <c r="DO564" s="237"/>
      <c r="DP564" s="237"/>
      <c r="DQ564" s="237"/>
      <c r="DR564" s="237"/>
      <c r="DS564" s="237"/>
      <c r="DT564" s="237"/>
      <c r="DU564" s="237"/>
      <c r="DV564" s="237"/>
      <c r="DW564" s="237"/>
      <c r="DX564" s="237"/>
      <c r="DY564" s="237"/>
      <c r="DZ564" s="237"/>
      <c r="EA564" s="237"/>
      <c r="EB564" s="237"/>
      <c r="EC564" s="237"/>
      <c r="ED564" s="237"/>
      <c r="EE564" s="237"/>
      <c r="EF564" s="237"/>
      <c r="EG564" s="237"/>
      <c r="EH564" s="237"/>
      <c r="EI564" s="237"/>
      <c r="EJ564" s="237"/>
      <c r="EK564" s="237"/>
      <c r="EL564" s="237"/>
      <c r="EM564" s="237"/>
      <c r="EN564" s="237"/>
      <c r="EO564" s="237"/>
      <c r="EP564" s="237"/>
      <c r="EQ564" s="237"/>
      <c r="ER564" s="237"/>
      <c r="ES564" s="237"/>
      <c r="ET564" s="237"/>
      <c r="EU564" s="237"/>
      <c r="EV564" s="237"/>
      <c r="EW564" s="237"/>
      <c r="EX564" s="237"/>
      <c r="EY564" s="237"/>
      <c r="EZ564" s="237"/>
      <c r="FA564" s="237"/>
      <c r="FB564" s="237"/>
      <c r="FC564" s="237"/>
      <c r="FD564" s="237"/>
      <c r="FE564" s="237"/>
      <c r="FF564" s="237"/>
      <c r="FG564" s="237"/>
      <c r="FH564" s="237"/>
      <c r="FI564" s="237"/>
      <c r="FJ564" s="237"/>
      <c r="FK564" s="237"/>
      <c r="FL564" s="237"/>
      <c r="FM564" s="237"/>
      <c r="FN564" s="237"/>
      <c r="FO564" s="237"/>
      <c r="FP564" s="237"/>
      <c r="FQ564" s="237"/>
      <c r="FR564" s="237"/>
      <c r="FS564" s="237"/>
      <c r="FT564" s="237"/>
      <c r="FU564" s="237"/>
      <c r="FV564" s="237"/>
      <c r="FW564" s="237"/>
      <c r="FX564" s="237"/>
      <c r="FY564" s="237"/>
      <c r="FZ564" s="237"/>
      <c r="GA564" s="237"/>
      <c r="GB564" s="237"/>
      <c r="GC564" s="237"/>
      <c r="GD564" s="237"/>
      <c r="GE564" s="237"/>
      <c r="GF564" s="237"/>
      <c r="GG564" s="237"/>
      <c r="GH564" s="237"/>
      <c r="GI564" s="237"/>
      <c r="GJ564" s="237"/>
      <c r="GK564" s="237"/>
      <c r="GL564" s="237"/>
      <c r="GM564" s="237"/>
      <c r="GN564" s="237"/>
      <c r="GO564" s="237"/>
      <c r="GP564" s="237"/>
      <c r="GQ564" s="237"/>
    </row>
    <row r="565" spans="1:199" s="81" customFormat="1" ht="15" hidden="1">
      <c r="A565" s="126" t="s">
        <v>2555</v>
      </c>
      <c r="B565" s="247" t="s">
        <v>5875</v>
      </c>
      <c r="C565" s="242">
        <v>0</v>
      </c>
      <c r="D565" s="242">
        <v>0</v>
      </c>
      <c r="E565" s="242">
        <v>0</v>
      </c>
      <c r="F565" s="242">
        <v>0</v>
      </c>
      <c r="G565" s="242">
        <v>0</v>
      </c>
      <c r="H565" s="242">
        <v>0</v>
      </c>
      <c r="I565" s="242">
        <v>0</v>
      </c>
      <c r="J565" s="242">
        <v>0</v>
      </c>
      <c r="K565" s="242">
        <v>0</v>
      </c>
      <c r="L565" s="242">
        <v>0</v>
      </c>
      <c r="M565" s="242">
        <v>0</v>
      </c>
      <c r="N565" s="242">
        <v>0</v>
      </c>
      <c r="O565" s="242">
        <v>0</v>
      </c>
      <c r="P565" s="28"/>
      <c r="Q565" s="242">
        <f>SUM(D565:O565)</f>
        <v>0</v>
      </c>
      <c r="R565" s="242">
        <f>IF($R$19&lt;1,0,Q565/$R$19)</f>
        <v>0</v>
      </c>
      <c r="S565" s="243"/>
      <c r="T565" s="351">
        <f>IF(Q565=0,0,1)+IF(C565=0,0,1)+IF(D565=0,0,1)+IF(E565=0,0,1)+IF(F565=0,0,1)+IF(G565=0,0,1)+IF(H565=0,0,1)+IF(I565=0,0,1)+IF(J565=0,0,1)+IF(K565=0,0,1)+IF(L565=0,0,1)+IF(M565=0,0,1)+IF(N565=0,0,1)+IF(O565=0,0,1)</f>
        <v>0</v>
      </c>
      <c r="U565" s="237"/>
      <c r="V565" s="237"/>
      <c r="W565" s="237"/>
      <c r="X565" s="237"/>
      <c r="Y565" s="237"/>
      <c r="Z565" s="237"/>
      <c r="AA565" s="237"/>
      <c r="AB565" s="237"/>
      <c r="AC565" s="237"/>
      <c r="AD565" s="237"/>
      <c r="AE565" s="237"/>
      <c r="AF565" s="237"/>
      <c r="AG565" s="237"/>
      <c r="AH565" s="237"/>
      <c r="AI565" s="237"/>
      <c r="AJ565" s="237"/>
      <c r="AK565" s="237"/>
      <c r="AL565" s="237"/>
      <c r="AM565" s="237"/>
      <c r="AN565" s="237"/>
      <c r="AO565" s="237"/>
      <c r="AP565" s="237"/>
      <c r="AQ565" s="237"/>
      <c r="AR565" s="237"/>
      <c r="AS565" s="237"/>
      <c r="AT565" s="237"/>
      <c r="AU565" s="237"/>
      <c r="AV565" s="237"/>
      <c r="AW565" s="237"/>
      <c r="AX565" s="237"/>
      <c r="AY565" s="237"/>
      <c r="AZ565" s="237"/>
      <c r="BA565" s="237"/>
      <c r="BB565" s="237"/>
      <c r="BC565" s="237"/>
      <c r="BD565" s="237"/>
      <c r="BE565" s="237"/>
      <c r="BF565" s="237"/>
      <c r="BG565" s="237"/>
      <c r="BH565" s="237"/>
      <c r="BI565" s="237"/>
      <c r="BJ565" s="237"/>
      <c r="BK565" s="237"/>
      <c r="BL565" s="237"/>
      <c r="BM565" s="237"/>
      <c r="BN565" s="237"/>
      <c r="BO565" s="237"/>
      <c r="BP565" s="237"/>
      <c r="BQ565" s="237"/>
      <c r="BR565" s="237"/>
      <c r="BS565" s="237"/>
      <c r="BT565" s="237"/>
      <c r="BU565" s="237"/>
      <c r="BV565" s="237"/>
      <c r="BW565" s="237"/>
      <c r="BX565" s="237"/>
      <c r="BY565" s="237"/>
      <c r="BZ565" s="237"/>
      <c r="CA565" s="237"/>
      <c r="CB565" s="237"/>
      <c r="CC565" s="237"/>
      <c r="CD565" s="237"/>
      <c r="CE565" s="237"/>
      <c r="CF565" s="237"/>
      <c r="CG565" s="237"/>
      <c r="CH565" s="237"/>
      <c r="CI565" s="237"/>
      <c r="CJ565" s="237"/>
      <c r="CK565" s="237"/>
      <c r="CL565" s="237"/>
      <c r="CM565" s="237"/>
      <c r="CN565" s="237"/>
      <c r="CO565" s="237"/>
      <c r="CP565" s="237"/>
      <c r="CQ565" s="237"/>
      <c r="CR565" s="237"/>
      <c r="CS565" s="237"/>
      <c r="CT565" s="237"/>
      <c r="CU565" s="237"/>
      <c r="CV565" s="237"/>
      <c r="CW565" s="237"/>
      <c r="CX565" s="237"/>
      <c r="CY565" s="237"/>
      <c r="CZ565" s="237"/>
      <c r="DA565" s="237"/>
      <c r="DB565" s="237"/>
      <c r="DC565" s="237"/>
      <c r="DD565" s="237"/>
      <c r="DE565" s="237"/>
      <c r="DF565" s="237"/>
      <c r="DG565" s="237"/>
      <c r="DH565" s="237"/>
      <c r="DI565" s="237"/>
      <c r="DJ565" s="237"/>
      <c r="DK565" s="237"/>
      <c r="DL565" s="237"/>
      <c r="DM565" s="237"/>
      <c r="DN565" s="237"/>
      <c r="DO565" s="237"/>
      <c r="DP565" s="237"/>
      <c r="DQ565" s="237"/>
      <c r="DR565" s="237"/>
      <c r="DS565" s="237"/>
      <c r="DT565" s="237"/>
      <c r="DU565" s="237"/>
      <c r="DV565" s="237"/>
      <c r="DW565" s="237"/>
      <c r="DX565" s="237"/>
      <c r="DY565" s="237"/>
      <c r="DZ565" s="237"/>
      <c r="EA565" s="237"/>
      <c r="EB565" s="237"/>
      <c r="EC565" s="237"/>
      <c r="ED565" s="237"/>
      <c r="EE565" s="237"/>
      <c r="EF565" s="237"/>
      <c r="EG565" s="237"/>
      <c r="EH565" s="237"/>
      <c r="EI565" s="237"/>
      <c r="EJ565" s="237"/>
      <c r="EK565" s="237"/>
      <c r="EL565" s="237"/>
      <c r="EM565" s="237"/>
      <c r="EN565" s="237"/>
      <c r="EO565" s="237"/>
      <c r="EP565" s="237"/>
      <c r="EQ565" s="237"/>
      <c r="ER565" s="237"/>
      <c r="ES565" s="237"/>
      <c r="ET565" s="237"/>
      <c r="EU565" s="237"/>
      <c r="EV565" s="237"/>
      <c r="EW565" s="237"/>
      <c r="EX565" s="237"/>
      <c r="EY565" s="237"/>
      <c r="EZ565" s="237"/>
      <c r="FA565" s="237"/>
      <c r="FB565" s="237"/>
      <c r="FC565" s="237"/>
      <c r="FD565" s="237"/>
      <c r="FE565" s="237"/>
      <c r="FF565" s="237"/>
      <c r="FG565" s="237"/>
      <c r="FH565" s="237"/>
      <c r="FI565" s="237"/>
      <c r="FJ565" s="237"/>
      <c r="FK565" s="237"/>
      <c r="FL565" s="237"/>
      <c r="FM565" s="237"/>
      <c r="FN565" s="237"/>
      <c r="FO565" s="237"/>
      <c r="FP565" s="237"/>
      <c r="FQ565" s="237"/>
      <c r="FR565" s="237"/>
      <c r="FS565" s="237"/>
      <c r="FT565" s="237"/>
      <c r="FU565" s="237"/>
      <c r="FV565" s="237"/>
      <c r="FW565" s="237"/>
      <c r="FX565" s="237"/>
      <c r="FY565" s="237"/>
      <c r="FZ565" s="237"/>
      <c r="GA565" s="237"/>
      <c r="GB565" s="237"/>
      <c r="GC565" s="237"/>
      <c r="GD565" s="237"/>
      <c r="GE565" s="237"/>
      <c r="GF565" s="237"/>
      <c r="GG565" s="237"/>
      <c r="GH565" s="237"/>
      <c r="GI565" s="237"/>
      <c r="GJ565" s="237"/>
      <c r="GK565" s="237"/>
      <c r="GL565" s="237"/>
      <c r="GM565" s="237"/>
      <c r="GN565" s="237"/>
      <c r="GO565" s="237"/>
      <c r="GP565" s="237"/>
      <c r="GQ565" s="237"/>
    </row>
    <row r="566" spans="1:199" s="81" customFormat="1" ht="15" hidden="1">
      <c r="A566" s="126" t="s">
        <v>2556</v>
      </c>
      <c r="B566" s="247" t="s">
        <v>5876</v>
      </c>
      <c r="C566" s="242">
        <v>0</v>
      </c>
      <c r="D566" s="242">
        <v>0</v>
      </c>
      <c r="E566" s="242">
        <v>0</v>
      </c>
      <c r="F566" s="242">
        <v>0</v>
      </c>
      <c r="G566" s="242">
        <v>0</v>
      </c>
      <c r="H566" s="242">
        <v>0</v>
      </c>
      <c r="I566" s="242">
        <v>0</v>
      </c>
      <c r="J566" s="242">
        <v>0</v>
      </c>
      <c r="K566" s="242">
        <v>0</v>
      </c>
      <c r="L566" s="242">
        <v>0</v>
      </c>
      <c r="M566" s="242">
        <v>0</v>
      </c>
      <c r="N566" s="242">
        <v>0</v>
      </c>
      <c r="O566" s="242">
        <v>0</v>
      </c>
      <c r="P566" s="28"/>
      <c r="Q566" s="242">
        <f>SUM(D566:O566)</f>
        <v>0</v>
      </c>
      <c r="R566" s="242">
        <f>IF($R$19&lt;1,0,Q566/$R$19)</f>
        <v>0</v>
      </c>
      <c r="S566" s="243"/>
      <c r="T566" s="351">
        <f>IF(Q566=0,0,1)+IF(C566=0,0,1)+IF(D566=0,0,1)+IF(E566=0,0,1)+IF(F566=0,0,1)+IF(G566=0,0,1)+IF(H566=0,0,1)+IF(I566=0,0,1)+IF(J566=0,0,1)+IF(K566=0,0,1)+IF(L566=0,0,1)+IF(M566=0,0,1)+IF(N566=0,0,1)+IF(O566=0,0,1)</f>
        <v>0</v>
      </c>
      <c r="U566" s="237"/>
      <c r="V566" s="237"/>
      <c r="W566" s="237"/>
      <c r="X566" s="237"/>
      <c r="Y566" s="237"/>
      <c r="Z566" s="237"/>
      <c r="AA566" s="237"/>
      <c r="AB566" s="237"/>
      <c r="AC566" s="237"/>
      <c r="AD566" s="237"/>
      <c r="AE566" s="237"/>
      <c r="AF566" s="237"/>
      <c r="AG566" s="237"/>
      <c r="AH566" s="237"/>
      <c r="AI566" s="237"/>
      <c r="AJ566" s="237"/>
      <c r="AK566" s="237"/>
      <c r="AL566" s="237"/>
      <c r="AM566" s="237"/>
      <c r="AN566" s="237"/>
      <c r="AO566" s="237"/>
      <c r="AP566" s="237"/>
      <c r="AQ566" s="237"/>
      <c r="AR566" s="237"/>
      <c r="AS566" s="237"/>
      <c r="AT566" s="237"/>
      <c r="AU566" s="237"/>
      <c r="AV566" s="237"/>
      <c r="AW566" s="237"/>
      <c r="AX566" s="237"/>
      <c r="AY566" s="237"/>
      <c r="AZ566" s="237"/>
      <c r="BA566" s="237"/>
      <c r="BB566" s="237"/>
      <c r="BC566" s="237"/>
      <c r="BD566" s="237"/>
      <c r="BE566" s="237"/>
      <c r="BF566" s="237"/>
      <c r="BG566" s="237"/>
      <c r="BH566" s="237"/>
      <c r="BI566" s="237"/>
      <c r="BJ566" s="237"/>
      <c r="BK566" s="237"/>
      <c r="BL566" s="237"/>
      <c r="BM566" s="237"/>
      <c r="BN566" s="237"/>
      <c r="BO566" s="237"/>
      <c r="BP566" s="237"/>
      <c r="BQ566" s="237"/>
      <c r="BR566" s="237"/>
      <c r="BS566" s="237"/>
      <c r="BT566" s="237"/>
      <c r="BU566" s="237"/>
      <c r="BV566" s="237"/>
      <c r="BW566" s="237"/>
      <c r="BX566" s="237"/>
      <c r="BY566" s="237"/>
      <c r="BZ566" s="237"/>
      <c r="CA566" s="237"/>
      <c r="CB566" s="237"/>
      <c r="CC566" s="237"/>
      <c r="CD566" s="237"/>
      <c r="CE566" s="237"/>
      <c r="CF566" s="237"/>
      <c r="CG566" s="237"/>
      <c r="CH566" s="237"/>
      <c r="CI566" s="237"/>
      <c r="CJ566" s="237"/>
      <c r="CK566" s="237"/>
      <c r="CL566" s="237"/>
      <c r="CM566" s="237"/>
      <c r="CN566" s="237"/>
      <c r="CO566" s="237"/>
      <c r="CP566" s="237"/>
      <c r="CQ566" s="237"/>
      <c r="CR566" s="237"/>
      <c r="CS566" s="237"/>
      <c r="CT566" s="237"/>
      <c r="CU566" s="237"/>
      <c r="CV566" s="237"/>
      <c r="CW566" s="237"/>
      <c r="CX566" s="237"/>
      <c r="CY566" s="237"/>
      <c r="CZ566" s="237"/>
      <c r="DA566" s="237"/>
      <c r="DB566" s="237"/>
      <c r="DC566" s="237"/>
      <c r="DD566" s="237"/>
      <c r="DE566" s="237"/>
      <c r="DF566" s="237"/>
      <c r="DG566" s="237"/>
      <c r="DH566" s="237"/>
      <c r="DI566" s="237"/>
      <c r="DJ566" s="237"/>
      <c r="DK566" s="237"/>
      <c r="DL566" s="237"/>
      <c r="DM566" s="237"/>
      <c r="DN566" s="237"/>
      <c r="DO566" s="237"/>
      <c r="DP566" s="237"/>
      <c r="DQ566" s="237"/>
      <c r="DR566" s="237"/>
      <c r="DS566" s="237"/>
      <c r="DT566" s="237"/>
      <c r="DU566" s="237"/>
      <c r="DV566" s="237"/>
      <c r="DW566" s="237"/>
      <c r="DX566" s="237"/>
      <c r="DY566" s="237"/>
      <c r="DZ566" s="237"/>
      <c r="EA566" s="237"/>
      <c r="EB566" s="237"/>
      <c r="EC566" s="237"/>
      <c r="ED566" s="237"/>
      <c r="EE566" s="237"/>
      <c r="EF566" s="237"/>
      <c r="EG566" s="237"/>
      <c r="EH566" s="237"/>
      <c r="EI566" s="237"/>
      <c r="EJ566" s="237"/>
      <c r="EK566" s="237"/>
      <c r="EL566" s="237"/>
      <c r="EM566" s="237"/>
      <c r="EN566" s="237"/>
      <c r="EO566" s="237"/>
      <c r="EP566" s="237"/>
      <c r="EQ566" s="237"/>
      <c r="ER566" s="237"/>
      <c r="ES566" s="237"/>
      <c r="ET566" s="237"/>
      <c r="EU566" s="237"/>
      <c r="EV566" s="237"/>
      <c r="EW566" s="237"/>
      <c r="EX566" s="237"/>
      <c r="EY566" s="237"/>
      <c r="EZ566" s="237"/>
      <c r="FA566" s="237"/>
      <c r="FB566" s="237"/>
      <c r="FC566" s="237"/>
      <c r="FD566" s="237"/>
      <c r="FE566" s="237"/>
      <c r="FF566" s="237"/>
      <c r="FG566" s="237"/>
      <c r="FH566" s="237"/>
      <c r="FI566" s="237"/>
      <c r="FJ566" s="237"/>
      <c r="FK566" s="237"/>
      <c r="FL566" s="237"/>
      <c r="FM566" s="237"/>
      <c r="FN566" s="237"/>
      <c r="FO566" s="237"/>
      <c r="FP566" s="237"/>
      <c r="FQ566" s="237"/>
      <c r="FR566" s="237"/>
      <c r="FS566" s="237"/>
      <c r="FT566" s="237"/>
      <c r="FU566" s="237"/>
      <c r="FV566" s="237"/>
      <c r="FW566" s="237"/>
      <c r="FX566" s="237"/>
      <c r="FY566" s="237"/>
      <c r="FZ566" s="237"/>
      <c r="GA566" s="237"/>
      <c r="GB566" s="237"/>
      <c r="GC566" s="237"/>
      <c r="GD566" s="237"/>
      <c r="GE566" s="237"/>
      <c r="GF566" s="237"/>
      <c r="GG566" s="237"/>
      <c r="GH566" s="237"/>
      <c r="GI566" s="237"/>
      <c r="GJ566" s="237"/>
      <c r="GK566" s="237"/>
      <c r="GL566" s="237"/>
      <c r="GM566" s="237"/>
      <c r="GN566" s="237"/>
      <c r="GO566" s="237"/>
      <c r="GP566" s="237"/>
      <c r="GQ566" s="237"/>
    </row>
    <row r="567" spans="1:199" s="81" customFormat="1" ht="15" customHeight="1">
      <c r="A567" s="126" t="s">
        <v>2557</v>
      </c>
      <c r="B567" s="247" t="s">
        <v>5877</v>
      </c>
      <c r="C567" s="242">
        <v>0</v>
      </c>
      <c r="D567" s="242">
        <v>0</v>
      </c>
      <c r="E567" s="242">
        <v>0</v>
      </c>
      <c r="F567" s="242">
        <v>0</v>
      </c>
      <c r="G567" s="242">
        <v>0</v>
      </c>
      <c r="H567" s="242">
        <v>0</v>
      </c>
      <c r="I567" s="242">
        <v>0</v>
      </c>
      <c r="J567" s="242">
        <v>0</v>
      </c>
      <c r="K567" s="242">
        <v>0</v>
      </c>
      <c r="L567" s="242">
        <v>112460.1</v>
      </c>
      <c r="M567" s="242">
        <v>0</v>
      </c>
      <c r="N567" s="242">
        <v>0</v>
      </c>
      <c r="O567" s="242">
        <v>0</v>
      </c>
      <c r="P567" s="28"/>
      <c r="Q567" s="242">
        <f>SUM(D567:O567)</f>
        <v>112460.1</v>
      </c>
      <c r="R567" s="242">
        <f>IF($R$19&lt;1,0,Q567/$R$19)</f>
        <v>387.793448275862</v>
      </c>
      <c r="S567" s="243"/>
      <c r="T567" s="351">
        <f>IF(Q567=0,0,1)+IF(C567=0,0,1)+IF(D567=0,0,1)+IF(E567=0,0,1)+IF(F567=0,0,1)+IF(G567=0,0,1)+IF(H567=0,0,1)+IF(I567=0,0,1)+IF(J567=0,0,1)+IF(K567=0,0,1)+IF(L567=0,0,1)+IF(M567=0,0,1)+IF(N567=0,0,1)+IF(O567=0,0,1)</f>
        <v>2</v>
      </c>
      <c r="U567" s="237"/>
      <c r="V567" s="237"/>
      <c r="W567" s="237"/>
      <c r="X567" s="237"/>
      <c r="Y567" s="237"/>
      <c r="Z567" s="237"/>
      <c r="AA567" s="237"/>
      <c r="AB567" s="237"/>
      <c r="AC567" s="237"/>
      <c r="AD567" s="237"/>
      <c r="AE567" s="237"/>
      <c r="AF567" s="237"/>
      <c r="AG567" s="237"/>
      <c r="AH567" s="237"/>
      <c r="AI567" s="237"/>
      <c r="AJ567" s="237"/>
      <c r="AK567" s="237"/>
      <c r="AL567" s="237"/>
      <c r="AM567" s="237"/>
      <c r="AN567" s="237"/>
      <c r="AO567" s="237"/>
      <c r="AP567" s="237"/>
      <c r="AQ567" s="237"/>
      <c r="AR567" s="237"/>
      <c r="AS567" s="237"/>
      <c r="AT567" s="237"/>
      <c r="AU567" s="237"/>
      <c r="AV567" s="237"/>
      <c r="AW567" s="237"/>
      <c r="AX567" s="237"/>
      <c r="AY567" s="237"/>
      <c r="AZ567" s="237"/>
      <c r="BA567" s="237"/>
      <c r="BB567" s="237"/>
      <c r="BC567" s="237"/>
      <c r="BD567" s="237"/>
      <c r="BE567" s="237"/>
      <c r="BF567" s="237"/>
      <c r="BG567" s="237"/>
      <c r="BH567" s="237"/>
      <c r="BI567" s="237"/>
      <c r="BJ567" s="237"/>
      <c r="BK567" s="237"/>
      <c r="BL567" s="237"/>
      <c r="BM567" s="237"/>
      <c r="BN567" s="237"/>
      <c r="BO567" s="237"/>
      <c r="BP567" s="237"/>
      <c r="BQ567" s="237"/>
      <c r="BR567" s="237"/>
      <c r="BS567" s="237"/>
      <c r="BT567" s="237"/>
      <c r="BU567" s="237"/>
      <c r="BV567" s="237"/>
      <c r="BW567" s="237"/>
      <c r="BX567" s="237"/>
      <c r="BY567" s="237"/>
      <c r="BZ567" s="237"/>
      <c r="CA567" s="237"/>
      <c r="CB567" s="237"/>
      <c r="CC567" s="237"/>
      <c r="CD567" s="237"/>
      <c r="CE567" s="237"/>
      <c r="CF567" s="237"/>
      <c r="CG567" s="237"/>
      <c r="CH567" s="237"/>
      <c r="CI567" s="237"/>
      <c r="CJ567" s="237"/>
      <c r="CK567" s="237"/>
      <c r="CL567" s="237"/>
      <c r="CM567" s="237"/>
      <c r="CN567" s="237"/>
      <c r="CO567" s="237"/>
      <c r="CP567" s="237"/>
      <c r="CQ567" s="237"/>
      <c r="CR567" s="237"/>
      <c r="CS567" s="237"/>
      <c r="CT567" s="237"/>
      <c r="CU567" s="237"/>
      <c r="CV567" s="237"/>
      <c r="CW567" s="237"/>
      <c r="CX567" s="237"/>
      <c r="CY567" s="237"/>
      <c r="CZ567" s="237"/>
      <c r="DA567" s="237"/>
      <c r="DB567" s="237"/>
      <c r="DC567" s="237"/>
      <c r="DD567" s="237"/>
      <c r="DE567" s="237"/>
      <c r="DF567" s="237"/>
      <c r="DG567" s="237"/>
      <c r="DH567" s="237"/>
      <c r="DI567" s="237"/>
      <c r="DJ567" s="237"/>
      <c r="DK567" s="237"/>
      <c r="DL567" s="237"/>
      <c r="DM567" s="237"/>
      <c r="DN567" s="237"/>
      <c r="DO567" s="237"/>
      <c r="DP567" s="237"/>
      <c r="DQ567" s="237"/>
      <c r="DR567" s="237"/>
      <c r="DS567" s="237"/>
      <c r="DT567" s="237"/>
      <c r="DU567" s="237"/>
      <c r="DV567" s="237"/>
      <c r="DW567" s="237"/>
      <c r="DX567" s="237"/>
      <c r="DY567" s="237"/>
      <c r="DZ567" s="237"/>
      <c r="EA567" s="237"/>
      <c r="EB567" s="237"/>
      <c r="EC567" s="237"/>
      <c r="ED567" s="237"/>
      <c r="EE567" s="237"/>
      <c r="EF567" s="237"/>
      <c r="EG567" s="237"/>
      <c r="EH567" s="237"/>
      <c r="EI567" s="237"/>
      <c r="EJ567" s="237"/>
      <c r="EK567" s="237"/>
      <c r="EL567" s="237"/>
      <c r="EM567" s="237"/>
      <c r="EN567" s="237"/>
      <c r="EO567" s="237"/>
      <c r="EP567" s="237"/>
      <c r="EQ567" s="237"/>
      <c r="ER567" s="237"/>
      <c r="ES567" s="237"/>
      <c r="ET567" s="237"/>
      <c r="EU567" s="237"/>
      <c r="EV567" s="237"/>
      <c r="EW567" s="237"/>
      <c r="EX567" s="237"/>
      <c r="EY567" s="237"/>
      <c r="EZ567" s="237"/>
      <c r="FA567" s="237"/>
      <c r="FB567" s="237"/>
      <c r="FC567" s="237"/>
      <c r="FD567" s="237"/>
      <c r="FE567" s="237"/>
      <c r="FF567" s="237"/>
      <c r="FG567" s="237"/>
      <c r="FH567" s="237"/>
      <c r="FI567" s="237"/>
      <c r="FJ567" s="237"/>
      <c r="FK567" s="237"/>
      <c r="FL567" s="237"/>
      <c r="FM567" s="237"/>
      <c r="FN567" s="237"/>
      <c r="FO567" s="237"/>
      <c r="FP567" s="237"/>
      <c r="FQ567" s="237"/>
      <c r="FR567" s="237"/>
      <c r="FS567" s="237"/>
      <c r="FT567" s="237"/>
      <c r="FU567" s="237"/>
      <c r="FV567" s="237"/>
      <c r="FW567" s="237"/>
      <c r="FX567" s="237"/>
      <c r="FY567" s="237"/>
      <c r="FZ567" s="237"/>
      <c r="GA567" s="237"/>
      <c r="GB567" s="237"/>
      <c r="GC567" s="237"/>
      <c r="GD567" s="237"/>
      <c r="GE567" s="237"/>
      <c r="GF567" s="237"/>
      <c r="GG567" s="237"/>
      <c r="GH567" s="237"/>
      <c r="GI567" s="237"/>
      <c r="GJ567" s="237"/>
      <c r="GK567" s="237"/>
      <c r="GL567" s="237"/>
      <c r="GM567" s="237"/>
      <c r="GN567" s="237"/>
      <c r="GO567" s="237"/>
      <c r="GP567" s="237"/>
      <c r="GQ567" s="237"/>
    </row>
    <row r="568" spans="1:199" s="81" customFormat="1" ht="15" customHeight="1">
      <c r="A568" s="126" t="s">
        <v>2558</v>
      </c>
      <c r="B568" s="247" t="s">
        <v>5878</v>
      </c>
      <c r="C568" s="242">
        <v>0</v>
      </c>
      <c r="D568" s="242">
        <v>0</v>
      </c>
      <c r="E568" s="242">
        <v>0</v>
      </c>
      <c r="F568" s="242">
        <v>0</v>
      </c>
      <c r="G568" s="242">
        <v>0</v>
      </c>
      <c r="H568" s="242">
        <v>0</v>
      </c>
      <c r="I568" s="242">
        <v>0</v>
      </c>
      <c r="J568" s="242">
        <v>0</v>
      </c>
      <c r="K568" s="242">
        <v>22.77</v>
      </c>
      <c r="L568" s="242">
        <v>30.87</v>
      </c>
      <c r="M568" s="242">
        <v>0</v>
      </c>
      <c r="N568" s="242">
        <v>0</v>
      </c>
      <c r="O568" s="242">
        <v>0</v>
      </c>
      <c r="P568" s="28"/>
      <c r="Q568" s="242">
        <f>SUM(D568:O568)</f>
        <v>53.64</v>
      </c>
      <c r="R568" s="242">
        <f>IF($R$19&lt;1,0,Q568/$R$19)</f>
        <v>0.184965517241379</v>
      </c>
      <c r="S568" s="243"/>
      <c r="T568" s="351">
        <f>IF(Q568=0,0,1)+IF(C568=0,0,1)+IF(D568=0,0,1)+IF(E568=0,0,1)+IF(F568=0,0,1)+IF(G568=0,0,1)+IF(H568=0,0,1)+IF(I568=0,0,1)+IF(J568=0,0,1)+IF(K568=0,0,1)+IF(L568=0,0,1)+IF(M568=0,0,1)+IF(N568=0,0,1)+IF(O568=0,0,1)</f>
        <v>3</v>
      </c>
      <c r="U568" s="237"/>
      <c r="V568" s="237"/>
      <c r="W568" s="237"/>
      <c r="X568" s="237"/>
      <c r="Y568" s="237"/>
      <c r="Z568" s="237"/>
      <c r="AA568" s="237"/>
      <c r="AB568" s="237"/>
      <c r="AC568" s="237"/>
      <c r="AD568" s="237"/>
      <c r="AE568" s="237"/>
      <c r="AF568" s="237"/>
      <c r="AG568" s="237"/>
      <c r="AH568" s="237"/>
      <c r="AI568" s="237"/>
      <c r="AJ568" s="237"/>
      <c r="AK568" s="237"/>
      <c r="AL568" s="237"/>
      <c r="AM568" s="237"/>
      <c r="AN568" s="237"/>
      <c r="AO568" s="237"/>
      <c r="AP568" s="237"/>
      <c r="AQ568" s="237"/>
      <c r="AR568" s="237"/>
      <c r="AS568" s="237"/>
      <c r="AT568" s="237"/>
      <c r="AU568" s="237"/>
      <c r="AV568" s="237"/>
      <c r="AW568" s="237"/>
      <c r="AX568" s="237"/>
      <c r="AY568" s="237"/>
      <c r="AZ568" s="237"/>
      <c r="BA568" s="237"/>
      <c r="BB568" s="237"/>
      <c r="BC568" s="237"/>
      <c r="BD568" s="237"/>
      <c r="BE568" s="237"/>
      <c r="BF568" s="237"/>
      <c r="BG568" s="237"/>
      <c r="BH568" s="237"/>
      <c r="BI568" s="237"/>
      <c r="BJ568" s="237"/>
      <c r="BK568" s="237"/>
      <c r="BL568" s="237"/>
      <c r="BM568" s="237"/>
      <c r="BN568" s="237"/>
      <c r="BO568" s="237"/>
      <c r="BP568" s="237"/>
      <c r="BQ568" s="237"/>
      <c r="BR568" s="237"/>
      <c r="BS568" s="237"/>
      <c r="BT568" s="237"/>
      <c r="BU568" s="237"/>
      <c r="BV568" s="237"/>
      <c r="BW568" s="237"/>
      <c r="BX568" s="237"/>
      <c r="BY568" s="237"/>
      <c r="BZ568" s="237"/>
      <c r="CA568" s="237"/>
      <c r="CB568" s="237"/>
      <c r="CC568" s="237"/>
      <c r="CD568" s="237"/>
      <c r="CE568" s="237"/>
      <c r="CF568" s="237"/>
      <c r="CG568" s="237"/>
      <c r="CH568" s="237"/>
      <c r="CI568" s="237"/>
      <c r="CJ568" s="237"/>
      <c r="CK568" s="237"/>
      <c r="CL568" s="237"/>
      <c r="CM568" s="237"/>
      <c r="CN568" s="237"/>
      <c r="CO568" s="237"/>
      <c r="CP568" s="237"/>
      <c r="CQ568" s="237"/>
      <c r="CR568" s="237"/>
      <c r="CS568" s="237"/>
      <c r="CT568" s="237"/>
      <c r="CU568" s="237"/>
      <c r="CV568" s="237"/>
      <c r="CW568" s="237"/>
      <c r="CX568" s="237"/>
      <c r="CY568" s="237"/>
      <c r="CZ568" s="237"/>
      <c r="DA568" s="237"/>
      <c r="DB568" s="237"/>
      <c r="DC568" s="237"/>
      <c r="DD568" s="237"/>
      <c r="DE568" s="237"/>
      <c r="DF568" s="237"/>
      <c r="DG568" s="237"/>
      <c r="DH568" s="237"/>
      <c r="DI568" s="237"/>
      <c r="DJ568" s="237"/>
      <c r="DK568" s="237"/>
      <c r="DL568" s="237"/>
      <c r="DM568" s="237"/>
      <c r="DN568" s="237"/>
      <c r="DO568" s="237"/>
      <c r="DP568" s="237"/>
      <c r="DQ568" s="237"/>
      <c r="DR568" s="237"/>
      <c r="DS568" s="237"/>
      <c r="DT568" s="237"/>
      <c r="DU568" s="237"/>
      <c r="DV568" s="237"/>
      <c r="DW568" s="237"/>
      <c r="DX568" s="237"/>
      <c r="DY568" s="237"/>
      <c r="DZ568" s="237"/>
      <c r="EA568" s="237"/>
      <c r="EB568" s="237"/>
      <c r="EC568" s="237"/>
      <c r="ED568" s="237"/>
      <c r="EE568" s="237"/>
      <c r="EF568" s="237"/>
      <c r="EG568" s="237"/>
      <c r="EH568" s="237"/>
      <c r="EI568" s="237"/>
      <c r="EJ568" s="237"/>
      <c r="EK568" s="237"/>
      <c r="EL568" s="237"/>
      <c r="EM568" s="237"/>
      <c r="EN568" s="237"/>
      <c r="EO568" s="237"/>
      <c r="EP568" s="237"/>
      <c r="EQ568" s="237"/>
      <c r="ER568" s="237"/>
      <c r="ES568" s="237"/>
      <c r="ET568" s="237"/>
      <c r="EU568" s="237"/>
      <c r="EV568" s="237"/>
      <c r="EW568" s="237"/>
      <c r="EX568" s="237"/>
      <c r="EY568" s="237"/>
      <c r="EZ568" s="237"/>
      <c r="FA568" s="237"/>
      <c r="FB568" s="237"/>
      <c r="FC568" s="237"/>
      <c r="FD568" s="237"/>
      <c r="FE568" s="237"/>
      <c r="FF568" s="237"/>
      <c r="FG568" s="237"/>
      <c r="FH568" s="237"/>
      <c r="FI568" s="237"/>
      <c r="FJ568" s="237"/>
      <c r="FK568" s="237"/>
      <c r="FL568" s="237"/>
      <c r="FM568" s="237"/>
      <c r="FN568" s="237"/>
      <c r="FO568" s="237"/>
      <c r="FP568" s="237"/>
      <c r="FQ568" s="237"/>
      <c r="FR568" s="237"/>
      <c r="FS568" s="237"/>
      <c r="FT568" s="237"/>
      <c r="FU568" s="237"/>
      <c r="FV568" s="237"/>
      <c r="FW568" s="237"/>
      <c r="FX568" s="237"/>
      <c r="FY568" s="237"/>
      <c r="FZ568" s="237"/>
      <c r="GA568" s="237"/>
      <c r="GB568" s="237"/>
      <c r="GC568" s="237"/>
      <c r="GD568" s="237"/>
      <c r="GE568" s="237"/>
      <c r="GF568" s="237"/>
      <c r="GG568" s="237"/>
      <c r="GH568" s="237"/>
      <c r="GI568" s="237"/>
      <c r="GJ568" s="237"/>
      <c r="GK568" s="237"/>
      <c r="GL568" s="237"/>
      <c r="GM568" s="237"/>
      <c r="GN568" s="237"/>
      <c r="GO568" s="237"/>
      <c r="GP568" s="237"/>
      <c r="GQ568" s="237"/>
    </row>
    <row r="569" spans="1:199" s="81" customFormat="1" ht="15" customHeight="1">
      <c r="A569" s="126" t="s">
        <v>2559</v>
      </c>
      <c r="B569" s="247" t="s">
        <v>5879</v>
      </c>
      <c r="C569" s="242">
        <v>0</v>
      </c>
      <c r="D569" s="242">
        <v>0</v>
      </c>
      <c r="E569" s="242">
        <v>0</v>
      </c>
      <c r="F569" s="242">
        <v>0</v>
      </c>
      <c r="G569" s="242">
        <v>0</v>
      </c>
      <c r="H569" s="242">
        <v>0</v>
      </c>
      <c r="I569" s="242">
        <v>0</v>
      </c>
      <c r="J569" s="242">
        <v>310.3</v>
      </c>
      <c r="K569" s="242">
        <v>310.3</v>
      </c>
      <c r="L569" s="242">
        <v>310.3</v>
      </c>
      <c r="M569" s="242">
        <v>310.3</v>
      </c>
      <c r="N569" s="242">
        <v>310.3</v>
      </c>
      <c r="O569" s="242">
        <v>310.3</v>
      </c>
      <c r="P569" s="28"/>
      <c r="Q569" s="242">
        <f>SUM(D569:O569)</f>
        <v>1861.8</v>
      </c>
      <c r="R569" s="242">
        <f>IF($R$19&lt;1,0,Q569/$R$19)</f>
        <v>6.42</v>
      </c>
      <c r="S569" s="243"/>
      <c r="T569" s="351">
        <f>IF(Q569=0,0,1)+IF(C569=0,0,1)+IF(D569=0,0,1)+IF(E569=0,0,1)+IF(F569=0,0,1)+IF(G569=0,0,1)+IF(H569=0,0,1)+IF(I569=0,0,1)+IF(J569=0,0,1)+IF(K569=0,0,1)+IF(L569=0,0,1)+IF(M569=0,0,1)+IF(N569=0,0,1)+IF(O569=0,0,1)</f>
        <v>7</v>
      </c>
      <c r="U569" s="237"/>
      <c r="V569" s="237"/>
      <c r="W569" s="237"/>
      <c r="X569" s="237"/>
      <c r="Y569" s="237"/>
      <c r="Z569" s="237"/>
      <c r="AA569" s="237"/>
      <c r="AB569" s="237"/>
      <c r="AC569" s="237"/>
      <c r="AD569" s="237"/>
      <c r="AE569" s="237"/>
      <c r="AF569" s="237"/>
      <c r="AG569" s="237"/>
      <c r="AH569" s="237"/>
      <c r="AI569" s="237"/>
      <c r="AJ569" s="237"/>
      <c r="AK569" s="237"/>
      <c r="AL569" s="237"/>
      <c r="AM569" s="237"/>
      <c r="AN569" s="237"/>
      <c r="AO569" s="237"/>
      <c r="AP569" s="237"/>
      <c r="AQ569" s="237"/>
      <c r="AR569" s="237"/>
      <c r="AS569" s="237"/>
      <c r="AT569" s="237"/>
      <c r="AU569" s="237"/>
      <c r="AV569" s="237"/>
      <c r="AW569" s="237"/>
      <c r="AX569" s="237"/>
      <c r="AY569" s="237"/>
      <c r="AZ569" s="237"/>
      <c r="BA569" s="237"/>
      <c r="BB569" s="237"/>
      <c r="BC569" s="237"/>
      <c r="BD569" s="237"/>
      <c r="BE569" s="237"/>
      <c r="BF569" s="237"/>
      <c r="BG569" s="237"/>
      <c r="BH569" s="237"/>
      <c r="BI569" s="237"/>
      <c r="BJ569" s="237"/>
      <c r="BK569" s="237"/>
      <c r="BL569" s="237"/>
      <c r="BM569" s="237"/>
      <c r="BN569" s="237"/>
      <c r="BO569" s="237"/>
      <c r="BP569" s="237"/>
      <c r="BQ569" s="237"/>
      <c r="BR569" s="237"/>
      <c r="BS569" s="237"/>
      <c r="BT569" s="237"/>
      <c r="BU569" s="237"/>
      <c r="BV569" s="237"/>
      <c r="BW569" s="237"/>
      <c r="BX569" s="237"/>
      <c r="BY569" s="237"/>
      <c r="BZ569" s="237"/>
      <c r="CA569" s="237"/>
      <c r="CB569" s="237"/>
      <c r="CC569" s="237"/>
      <c r="CD569" s="237"/>
      <c r="CE569" s="237"/>
      <c r="CF569" s="237"/>
      <c r="CG569" s="237"/>
      <c r="CH569" s="237"/>
      <c r="CI569" s="237"/>
      <c r="CJ569" s="237"/>
      <c r="CK569" s="237"/>
      <c r="CL569" s="237"/>
      <c r="CM569" s="237"/>
      <c r="CN569" s="237"/>
      <c r="CO569" s="237"/>
      <c r="CP569" s="237"/>
      <c r="CQ569" s="237"/>
      <c r="CR569" s="237"/>
      <c r="CS569" s="237"/>
      <c r="CT569" s="237"/>
      <c r="CU569" s="237"/>
      <c r="CV569" s="237"/>
      <c r="CW569" s="237"/>
      <c r="CX569" s="237"/>
      <c r="CY569" s="237"/>
      <c r="CZ569" s="237"/>
      <c r="DA569" s="237"/>
      <c r="DB569" s="237"/>
      <c r="DC569" s="237"/>
      <c r="DD569" s="237"/>
      <c r="DE569" s="237"/>
      <c r="DF569" s="237"/>
      <c r="DG569" s="237"/>
      <c r="DH569" s="237"/>
      <c r="DI569" s="237"/>
      <c r="DJ569" s="237"/>
      <c r="DK569" s="237"/>
      <c r="DL569" s="237"/>
      <c r="DM569" s="237"/>
      <c r="DN569" s="237"/>
      <c r="DO569" s="237"/>
      <c r="DP569" s="237"/>
      <c r="DQ569" s="237"/>
      <c r="DR569" s="237"/>
      <c r="DS569" s="237"/>
      <c r="DT569" s="237"/>
      <c r="DU569" s="237"/>
      <c r="DV569" s="237"/>
      <c r="DW569" s="237"/>
      <c r="DX569" s="237"/>
      <c r="DY569" s="237"/>
      <c r="DZ569" s="237"/>
      <c r="EA569" s="237"/>
      <c r="EB569" s="237"/>
      <c r="EC569" s="237"/>
      <c r="ED569" s="237"/>
      <c r="EE569" s="237"/>
      <c r="EF569" s="237"/>
      <c r="EG569" s="237"/>
      <c r="EH569" s="237"/>
      <c r="EI569" s="237"/>
      <c r="EJ569" s="237"/>
      <c r="EK569" s="237"/>
      <c r="EL569" s="237"/>
      <c r="EM569" s="237"/>
      <c r="EN569" s="237"/>
      <c r="EO569" s="237"/>
      <c r="EP569" s="237"/>
      <c r="EQ569" s="237"/>
      <c r="ER569" s="237"/>
      <c r="ES569" s="237"/>
      <c r="ET569" s="237"/>
      <c r="EU569" s="237"/>
      <c r="EV569" s="237"/>
      <c r="EW569" s="237"/>
      <c r="EX569" s="237"/>
      <c r="EY569" s="237"/>
      <c r="EZ569" s="237"/>
      <c r="FA569" s="237"/>
      <c r="FB569" s="237"/>
      <c r="FC569" s="237"/>
      <c r="FD569" s="237"/>
      <c r="FE569" s="237"/>
      <c r="FF569" s="237"/>
      <c r="FG569" s="237"/>
      <c r="FH569" s="237"/>
      <c r="FI569" s="237"/>
      <c r="FJ569" s="237"/>
      <c r="FK569" s="237"/>
      <c r="FL569" s="237"/>
      <c r="FM569" s="237"/>
      <c r="FN569" s="237"/>
      <c r="FO569" s="237"/>
      <c r="FP569" s="237"/>
      <c r="FQ569" s="237"/>
      <c r="FR569" s="237"/>
      <c r="FS569" s="237"/>
      <c r="FT569" s="237"/>
      <c r="FU569" s="237"/>
      <c r="FV569" s="237"/>
      <c r="FW569" s="237"/>
      <c r="FX569" s="237"/>
      <c r="FY569" s="237"/>
      <c r="FZ569" s="237"/>
      <c r="GA569" s="237"/>
      <c r="GB569" s="237"/>
      <c r="GC569" s="237"/>
      <c r="GD569" s="237"/>
      <c r="GE569" s="237"/>
      <c r="GF569" s="237"/>
      <c r="GG569" s="237"/>
      <c r="GH569" s="237"/>
      <c r="GI569" s="237"/>
      <c r="GJ569" s="237"/>
      <c r="GK569" s="237"/>
      <c r="GL569" s="237"/>
      <c r="GM569" s="237"/>
      <c r="GN569" s="237"/>
      <c r="GO569" s="237"/>
      <c r="GP569" s="237"/>
      <c r="GQ569" s="237"/>
    </row>
    <row r="570" spans="1:199" s="81" customFormat="1" ht="15" hidden="1">
      <c r="A570" s="126" t="s">
        <v>2560</v>
      </c>
      <c r="B570" s="247" t="s">
        <v>5880</v>
      </c>
      <c r="C570" s="242">
        <v>0</v>
      </c>
      <c r="D570" s="242">
        <v>0</v>
      </c>
      <c r="E570" s="242">
        <v>0</v>
      </c>
      <c r="F570" s="242">
        <v>0</v>
      </c>
      <c r="G570" s="242">
        <v>0</v>
      </c>
      <c r="H570" s="242">
        <v>0</v>
      </c>
      <c r="I570" s="242">
        <v>0</v>
      </c>
      <c r="J570" s="242">
        <v>0</v>
      </c>
      <c r="K570" s="242">
        <v>0</v>
      </c>
      <c r="L570" s="242">
        <v>0</v>
      </c>
      <c r="M570" s="242">
        <v>0</v>
      </c>
      <c r="N570" s="242">
        <v>0</v>
      </c>
      <c r="O570" s="242">
        <v>0</v>
      </c>
      <c r="P570" s="28"/>
      <c r="Q570" s="242">
        <f>SUM(D570:O570)</f>
        <v>0</v>
      </c>
      <c r="R570" s="242">
        <f>IF($R$19&lt;1,0,Q570/$R$19)</f>
        <v>0</v>
      </c>
      <c r="S570" s="243"/>
      <c r="T570" s="351">
        <f>IF(Q570=0,0,1)+IF(C570=0,0,1)+IF(D570=0,0,1)+IF(E570=0,0,1)+IF(F570=0,0,1)+IF(G570=0,0,1)+IF(H570=0,0,1)+IF(I570=0,0,1)+IF(J570=0,0,1)+IF(K570=0,0,1)+IF(L570=0,0,1)+IF(M570=0,0,1)+IF(N570=0,0,1)+IF(O570=0,0,1)</f>
        <v>0</v>
      </c>
      <c r="U570" s="237"/>
      <c r="V570" s="237"/>
      <c r="W570" s="237"/>
      <c r="X570" s="237"/>
      <c r="Y570" s="237"/>
      <c r="Z570" s="237"/>
      <c r="AA570" s="237"/>
      <c r="AB570" s="237"/>
      <c r="AC570" s="237"/>
      <c r="AD570" s="237"/>
      <c r="AE570" s="237"/>
      <c r="AF570" s="237"/>
      <c r="AG570" s="237"/>
      <c r="AH570" s="237"/>
      <c r="AI570" s="237"/>
      <c r="AJ570" s="237"/>
      <c r="AK570" s="237"/>
      <c r="AL570" s="237"/>
      <c r="AM570" s="237"/>
      <c r="AN570" s="237"/>
      <c r="AO570" s="237"/>
      <c r="AP570" s="237"/>
      <c r="AQ570" s="237"/>
      <c r="AR570" s="237"/>
      <c r="AS570" s="237"/>
      <c r="AT570" s="237"/>
      <c r="AU570" s="237"/>
      <c r="AV570" s="237"/>
      <c r="AW570" s="237"/>
      <c r="AX570" s="237"/>
      <c r="AY570" s="237"/>
      <c r="AZ570" s="237"/>
      <c r="BA570" s="237"/>
      <c r="BB570" s="237"/>
      <c r="BC570" s="237"/>
      <c r="BD570" s="237"/>
      <c r="BE570" s="237"/>
      <c r="BF570" s="237"/>
      <c r="BG570" s="237"/>
      <c r="BH570" s="237"/>
      <c r="BI570" s="237"/>
      <c r="BJ570" s="237"/>
      <c r="BK570" s="237"/>
      <c r="BL570" s="237"/>
      <c r="BM570" s="237"/>
      <c r="BN570" s="237"/>
      <c r="BO570" s="237"/>
      <c r="BP570" s="237"/>
      <c r="BQ570" s="237"/>
      <c r="BR570" s="237"/>
      <c r="BS570" s="237"/>
      <c r="BT570" s="237"/>
      <c r="BU570" s="237"/>
      <c r="BV570" s="237"/>
      <c r="BW570" s="237"/>
      <c r="BX570" s="237"/>
      <c r="BY570" s="237"/>
      <c r="BZ570" s="237"/>
      <c r="CA570" s="237"/>
      <c r="CB570" s="237"/>
      <c r="CC570" s="237"/>
      <c r="CD570" s="237"/>
      <c r="CE570" s="237"/>
      <c r="CF570" s="237"/>
      <c r="CG570" s="237"/>
      <c r="CH570" s="237"/>
      <c r="CI570" s="237"/>
      <c r="CJ570" s="237"/>
      <c r="CK570" s="237"/>
      <c r="CL570" s="237"/>
      <c r="CM570" s="237"/>
      <c r="CN570" s="237"/>
      <c r="CO570" s="237"/>
      <c r="CP570" s="237"/>
      <c r="CQ570" s="237"/>
      <c r="CR570" s="237"/>
      <c r="CS570" s="237"/>
      <c r="CT570" s="237"/>
      <c r="CU570" s="237"/>
      <c r="CV570" s="237"/>
      <c r="CW570" s="237"/>
      <c r="CX570" s="237"/>
      <c r="CY570" s="237"/>
      <c r="CZ570" s="237"/>
      <c r="DA570" s="237"/>
      <c r="DB570" s="237"/>
      <c r="DC570" s="237"/>
      <c r="DD570" s="237"/>
      <c r="DE570" s="237"/>
      <c r="DF570" s="237"/>
      <c r="DG570" s="237"/>
      <c r="DH570" s="237"/>
      <c r="DI570" s="237"/>
      <c r="DJ570" s="237"/>
      <c r="DK570" s="237"/>
      <c r="DL570" s="237"/>
      <c r="DM570" s="237"/>
      <c r="DN570" s="237"/>
      <c r="DO570" s="237"/>
      <c r="DP570" s="237"/>
      <c r="DQ570" s="237"/>
      <c r="DR570" s="237"/>
      <c r="DS570" s="237"/>
      <c r="DT570" s="237"/>
      <c r="DU570" s="237"/>
      <c r="DV570" s="237"/>
      <c r="DW570" s="237"/>
      <c r="DX570" s="237"/>
      <c r="DY570" s="237"/>
      <c r="DZ570" s="237"/>
      <c r="EA570" s="237"/>
      <c r="EB570" s="237"/>
      <c r="EC570" s="237"/>
      <c r="ED570" s="237"/>
      <c r="EE570" s="237"/>
      <c r="EF570" s="237"/>
      <c r="EG570" s="237"/>
      <c r="EH570" s="237"/>
      <c r="EI570" s="237"/>
      <c r="EJ570" s="237"/>
      <c r="EK570" s="237"/>
      <c r="EL570" s="237"/>
      <c r="EM570" s="237"/>
      <c r="EN570" s="237"/>
      <c r="EO570" s="237"/>
      <c r="EP570" s="237"/>
      <c r="EQ570" s="237"/>
      <c r="ER570" s="237"/>
      <c r="ES570" s="237"/>
      <c r="ET570" s="237"/>
      <c r="EU570" s="237"/>
      <c r="EV570" s="237"/>
      <c r="EW570" s="237"/>
      <c r="EX570" s="237"/>
      <c r="EY570" s="237"/>
      <c r="EZ570" s="237"/>
      <c r="FA570" s="237"/>
      <c r="FB570" s="237"/>
      <c r="FC570" s="237"/>
      <c r="FD570" s="237"/>
      <c r="FE570" s="237"/>
      <c r="FF570" s="237"/>
      <c r="FG570" s="237"/>
      <c r="FH570" s="237"/>
      <c r="FI570" s="237"/>
      <c r="FJ570" s="237"/>
      <c r="FK570" s="237"/>
      <c r="FL570" s="237"/>
      <c r="FM570" s="237"/>
      <c r="FN570" s="237"/>
      <c r="FO570" s="237"/>
      <c r="FP570" s="237"/>
      <c r="FQ570" s="237"/>
      <c r="FR570" s="237"/>
      <c r="FS570" s="237"/>
      <c r="FT570" s="237"/>
      <c r="FU570" s="237"/>
      <c r="FV570" s="237"/>
      <c r="FW570" s="237"/>
      <c r="FX570" s="237"/>
      <c r="FY570" s="237"/>
      <c r="FZ570" s="237"/>
      <c r="GA570" s="237"/>
      <c r="GB570" s="237"/>
      <c r="GC570" s="237"/>
      <c r="GD570" s="237"/>
      <c r="GE570" s="237"/>
      <c r="GF570" s="237"/>
      <c r="GG570" s="237"/>
      <c r="GH570" s="237"/>
      <c r="GI570" s="237"/>
      <c r="GJ570" s="237"/>
      <c r="GK570" s="237"/>
      <c r="GL570" s="237"/>
      <c r="GM570" s="237"/>
      <c r="GN570" s="237"/>
      <c r="GO570" s="237"/>
      <c r="GP570" s="237"/>
      <c r="GQ570" s="237"/>
    </row>
    <row r="571" spans="1:199" s="81" customFormat="1" ht="15" hidden="1">
      <c r="A571" s="126" t="s">
        <v>2561</v>
      </c>
      <c r="B571" s="247" t="s">
        <v>5881</v>
      </c>
      <c r="C571" s="242">
        <v>0</v>
      </c>
      <c r="D571" s="242">
        <v>0</v>
      </c>
      <c r="E571" s="242">
        <v>0</v>
      </c>
      <c r="F571" s="242">
        <v>0</v>
      </c>
      <c r="G571" s="242">
        <v>0</v>
      </c>
      <c r="H571" s="242">
        <v>0</v>
      </c>
      <c r="I571" s="242">
        <v>0</v>
      </c>
      <c r="J571" s="242">
        <v>0</v>
      </c>
      <c r="K571" s="242">
        <v>0</v>
      </c>
      <c r="L571" s="242">
        <v>0</v>
      </c>
      <c r="M571" s="242">
        <v>0</v>
      </c>
      <c r="N571" s="242">
        <v>0</v>
      </c>
      <c r="O571" s="242">
        <v>0</v>
      </c>
      <c r="P571" s="28"/>
      <c r="Q571" s="242">
        <f>SUM(D571:O571)</f>
        <v>0</v>
      </c>
      <c r="R571" s="242">
        <f>IF($R$19&lt;1,0,Q571/$R$19)</f>
        <v>0</v>
      </c>
      <c r="S571" s="243"/>
      <c r="T571" s="351">
        <f>IF(Q571=0,0,1)+IF(C571=0,0,1)+IF(D571=0,0,1)+IF(E571=0,0,1)+IF(F571=0,0,1)+IF(G571=0,0,1)+IF(H571=0,0,1)+IF(I571=0,0,1)+IF(J571=0,0,1)+IF(K571=0,0,1)+IF(L571=0,0,1)+IF(M571=0,0,1)+IF(N571=0,0,1)+IF(O571=0,0,1)</f>
        <v>0</v>
      </c>
      <c r="U571" s="237"/>
      <c r="V571" s="237"/>
      <c r="W571" s="237"/>
      <c r="X571" s="237"/>
      <c r="Y571" s="237"/>
      <c r="Z571" s="237"/>
      <c r="AA571" s="237"/>
      <c r="AB571" s="237"/>
      <c r="AC571" s="237"/>
      <c r="AD571" s="237"/>
      <c r="AE571" s="237"/>
      <c r="AF571" s="237"/>
      <c r="AG571" s="237"/>
      <c r="AH571" s="237"/>
      <c r="AI571" s="237"/>
      <c r="AJ571" s="237"/>
      <c r="AK571" s="237"/>
      <c r="AL571" s="237"/>
      <c r="AM571" s="237"/>
      <c r="AN571" s="237"/>
      <c r="AO571" s="237"/>
      <c r="AP571" s="237"/>
      <c r="AQ571" s="237"/>
      <c r="AR571" s="237"/>
      <c r="AS571" s="237"/>
      <c r="AT571" s="237"/>
      <c r="AU571" s="237"/>
      <c r="AV571" s="237"/>
      <c r="AW571" s="237"/>
      <c r="AX571" s="237"/>
      <c r="AY571" s="237"/>
      <c r="AZ571" s="237"/>
      <c r="BA571" s="237"/>
      <c r="BB571" s="237"/>
      <c r="BC571" s="237"/>
      <c r="BD571" s="237"/>
      <c r="BE571" s="237"/>
      <c r="BF571" s="237"/>
      <c r="BG571" s="237"/>
      <c r="BH571" s="237"/>
      <c r="BI571" s="237"/>
      <c r="BJ571" s="237"/>
      <c r="BK571" s="237"/>
      <c r="BL571" s="237"/>
      <c r="BM571" s="237"/>
      <c r="BN571" s="237"/>
      <c r="BO571" s="237"/>
      <c r="BP571" s="237"/>
      <c r="BQ571" s="237"/>
      <c r="BR571" s="237"/>
      <c r="BS571" s="237"/>
      <c r="BT571" s="237"/>
      <c r="BU571" s="237"/>
      <c r="BV571" s="237"/>
      <c r="BW571" s="237"/>
      <c r="BX571" s="237"/>
      <c r="BY571" s="237"/>
      <c r="BZ571" s="237"/>
      <c r="CA571" s="237"/>
      <c r="CB571" s="237"/>
      <c r="CC571" s="237"/>
      <c r="CD571" s="237"/>
      <c r="CE571" s="237"/>
      <c r="CF571" s="237"/>
      <c r="CG571" s="237"/>
      <c r="CH571" s="237"/>
      <c r="CI571" s="237"/>
      <c r="CJ571" s="237"/>
      <c r="CK571" s="237"/>
      <c r="CL571" s="237"/>
      <c r="CM571" s="237"/>
      <c r="CN571" s="237"/>
      <c r="CO571" s="237"/>
      <c r="CP571" s="237"/>
      <c r="CQ571" s="237"/>
      <c r="CR571" s="237"/>
      <c r="CS571" s="237"/>
      <c r="CT571" s="237"/>
      <c r="CU571" s="237"/>
      <c r="CV571" s="237"/>
      <c r="CW571" s="237"/>
      <c r="CX571" s="237"/>
      <c r="CY571" s="237"/>
      <c r="CZ571" s="237"/>
      <c r="DA571" s="237"/>
      <c r="DB571" s="237"/>
      <c r="DC571" s="237"/>
      <c r="DD571" s="237"/>
      <c r="DE571" s="237"/>
      <c r="DF571" s="237"/>
      <c r="DG571" s="237"/>
      <c r="DH571" s="237"/>
      <c r="DI571" s="237"/>
      <c r="DJ571" s="237"/>
      <c r="DK571" s="237"/>
      <c r="DL571" s="237"/>
      <c r="DM571" s="237"/>
      <c r="DN571" s="237"/>
      <c r="DO571" s="237"/>
      <c r="DP571" s="237"/>
      <c r="DQ571" s="237"/>
      <c r="DR571" s="237"/>
      <c r="DS571" s="237"/>
      <c r="DT571" s="237"/>
      <c r="DU571" s="237"/>
      <c r="DV571" s="237"/>
      <c r="DW571" s="237"/>
      <c r="DX571" s="237"/>
      <c r="DY571" s="237"/>
      <c r="DZ571" s="237"/>
      <c r="EA571" s="237"/>
      <c r="EB571" s="237"/>
      <c r="EC571" s="237"/>
      <c r="ED571" s="237"/>
      <c r="EE571" s="237"/>
      <c r="EF571" s="237"/>
      <c r="EG571" s="237"/>
      <c r="EH571" s="237"/>
      <c r="EI571" s="237"/>
      <c r="EJ571" s="237"/>
      <c r="EK571" s="237"/>
      <c r="EL571" s="237"/>
      <c r="EM571" s="237"/>
      <c r="EN571" s="237"/>
      <c r="EO571" s="237"/>
      <c r="EP571" s="237"/>
      <c r="EQ571" s="237"/>
      <c r="ER571" s="237"/>
      <c r="ES571" s="237"/>
      <c r="ET571" s="237"/>
      <c r="EU571" s="237"/>
      <c r="EV571" s="237"/>
      <c r="EW571" s="237"/>
      <c r="EX571" s="237"/>
      <c r="EY571" s="237"/>
      <c r="EZ571" s="237"/>
      <c r="FA571" s="237"/>
      <c r="FB571" s="237"/>
      <c r="FC571" s="237"/>
      <c r="FD571" s="237"/>
      <c r="FE571" s="237"/>
      <c r="FF571" s="237"/>
      <c r="FG571" s="237"/>
      <c r="FH571" s="237"/>
      <c r="FI571" s="237"/>
      <c r="FJ571" s="237"/>
      <c r="FK571" s="237"/>
      <c r="FL571" s="237"/>
      <c r="FM571" s="237"/>
      <c r="FN571" s="237"/>
      <c r="FO571" s="237"/>
      <c r="FP571" s="237"/>
      <c r="FQ571" s="237"/>
      <c r="FR571" s="237"/>
      <c r="FS571" s="237"/>
      <c r="FT571" s="237"/>
      <c r="FU571" s="237"/>
      <c r="FV571" s="237"/>
      <c r="FW571" s="237"/>
      <c r="FX571" s="237"/>
      <c r="FY571" s="237"/>
      <c r="FZ571" s="237"/>
      <c r="GA571" s="237"/>
      <c r="GB571" s="237"/>
      <c r="GC571" s="237"/>
      <c r="GD571" s="237"/>
      <c r="GE571" s="237"/>
      <c r="GF571" s="237"/>
      <c r="GG571" s="237"/>
      <c r="GH571" s="237"/>
      <c r="GI571" s="237"/>
      <c r="GJ571" s="237"/>
      <c r="GK571" s="237"/>
      <c r="GL571" s="237"/>
      <c r="GM571" s="237"/>
      <c r="GN571" s="237"/>
      <c r="GO571" s="237"/>
      <c r="GP571" s="237"/>
      <c r="GQ571" s="237"/>
    </row>
    <row r="572" spans="1:199" s="81" customFormat="1" ht="15" customHeight="1">
      <c r="A572" s="73">
        <f>+B572</f>
        <v>0</v>
      </c>
      <c r="B572" s="272"/>
      <c r="C572" s="301"/>
      <c r="D572" s="301"/>
      <c r="E572" s="301"/>
      <c r="F572" s="301"/>
      <c r="G572" s="301"/>
      <c r="H572" s="301"/>
      <c r="I572" s="301"/>
      <c r="J572" s="301"/>
      <c r="K572" s="301"/>
      <c r="L572" s="301"/>
      <c r="M572" s="301"/>
      <c r="N572" s="301"/>
      <c r="O572" s="301"/>
      <c r="P572" s="28"/>
      <c r="Q572" s="301"/>
      <c r="R572" s="301"/>
      <c r="S572" s="302"/>
      <c r="T572" s="348">
        <f>T573</f>
        <v>8</v>
      </c>
      <c r="U572" s="237"/>
      <c r="V572" s="237"/>
      <c r="W572" s="237"/>
      <c r="X572" s="237"/>
      <c r="Y572" s="237"/>
      <c r="Z572" s="237"/>
      <c r="AA572" s="237"/>
      <c r="AB572" s="237"/>
      <c r="AC572" s="237"/>
      <c r="AD572" s="237"/>
      <c r="AE572" s="237"/>
      <c r="AF572" s="237"/>
      <c r="AG572" s="237"/>
      <c r="AH572" s="237"/>
      <c r="AI572" s="237"/>
      <c r="AJ572" s="237"/>
      <c r="AK572" s="237"/>
      <c r="AL572" s="237"/>
      <c r="AM572" s="237"/>
      <c r="AN572" s="237"/>
      <c r="AO572" s="237"/>
      <c r="AP572" s="237"/>
      <c r="AQ572" s="237"/>
      <c r="AR572" s="237"/>
      <c r="AS572" s="237"/>
      <c r="AT572" s="237"/>
      <c r="AU572" s="237"/>
      <c r="AV572" s="237"/>
      <c r="AW572" s="237"/>
      <c r="AX572" s="237"/>
      <c r="AY572" s="237"/>
      <c r="AZ572" s="237"/>
      <c r="BA572" s="237"/>
      <c r="BB572" s="237"/>
      <c r="BC572" s="237"/>
      <c r="BD572" s="237"/>
      <c r="BE572" s="237"/>
      <c r="BF572" s="237"/>
      <c r="BG572" s="237"/>
      <c r="BH572" s="237"/>
      <c r="BI572" s="237"/>
      <c r="BJ572" s="237"/>
      <c r="BK572" s="237"/>
      <c r="BL572" s="237"/>
      <c r="BM572" s="237"/>
      <c r="BN572" s="237"/>
      <c r="BO572" s="237"/>
      <c r="BP572" s="237"/>
      <c r="BQ572" s="237"/>
      <c r="BR572" s="237"/>
      <c r="BS572" s="237"/>
      <c r="BT572" s="237"/>
      <c r="BU572" s="237"/>
      <c r="BV572" s="237"/>
      <c r="BW572" s="237"/>
      <c r="BX572" s="237"/>
      <c r="BY572" s="237"/>
      <c r="BZ572" s="237"/>
      <c r="CA572" s="237"/>
      <c r="CB572" s="237"/>
      <c r="CC572" s="237"/>
      <c r="CD572" s="237"/>
      <c r="CE572" s="237"/>
      <c r="CF572" s="237"/>
      <c r="CG572" s="237"/>
      <c r="CH572" s="237"/>
      <c r="CI572" s="237"/>
      <c r="CJ572" s="237"/>
      <c r="CK572" s="237"/>
      <c r="CL572" s="237"/>
      <c r="CM572" s="237"/>
      <c r="CN572" s="237"/>
      <c r="CO572" s="237"/>
      <c r="CP572" s="237"/>
      <c r="CQ572" s="237"/>
      <c r="CR572" s="237"/>
      <c r="CS572" s="237"/>
      <c r="CT572" s="237"/>
      <c r="CU572" s="237"/>
      <c r="CV572" s="237"/>
      <c r="CW572" s="237"/>
      <c r="CX572" s="237"/>
      <c r="CY572" s="237"/>
      <c r="CZ572" s="237"/>
      <c r="DA572" s="237"/>
      <c r="DB572" s="237"/>
      <c r="DC572" s="237"/>
      <c r="DD572" s="237"/>
      <c r="DE572" s="237"/>
      <c r="DF572" s="237"/>
      <c r="DG572" s="237"/>
      <c r="DH572" s="237"/>
      <c r="DI572" s="237"/>
      <c r="DJ572" s="237"/>
      <c r="DK572" s="237"/>
      <c r="DL572" s="237"/>
      <c r="DM572" s="237"/>
      <c r="DN572" s="237"/>
      <c r="DO572" s="237"/>
      <c r="DP572" s="237"/>
      <c r="DQ572" s="237"/>
      <c r="DR572" s="237"/>
      <c r="DS572" s="237"/>
      <c r="DT572" s="237"/>
      <c r="DU572" s="237"/>
      <c r="DV572" s="237"/>
      <c r="DW572" s="237"/>
      <c r="DX572" s="237"/>
      <c r="DY572" s="237"/>
      <c r="DZ572" s="237"/>
      <c r="EA572" s="237"/>
      <c r="EB572" s="237"/>
      <c r="EC572" s="237"/>
      <c r="ED572" s="237"/>
      <c r="EE572" s="237"/>
      <c r="EF572" s="237"/>
      <c r="EG572" s="237"/>
      <c r="EH572" s="237"/>
      <c r="EI572" s="237"/>
      <c r="EJ572" s="237"/>
      <c r="EK572" s="237"/>
      <c r="EL572" s="237"/>
      <c r="EM572" s="237"/>
      <c r="EN572" s="237"/>
      <c r="EO572" s="237"/>
      <c r="EP572" s="237"/>
      <c r="EQ572" s="237"/>
      <c r="ER572" s="237"/>
      <c r="ES572" s="237"/>
      <c r="ET572" s="237"/>
      <c r="EU572" s="237"/>
      <c r="EV572" s="237"/>
      <c r="EW572" s="237"/>
      <c r="EX572" s="237"/>
      <c r="EY572" s="237"/>
      <c r="EZ572" s="237"/>
      <c r="FA572" s="237"/>
      <c r="FB572" s="237"/>
      <c r="FC572" s="237"/>
      <c r="FD572" s="237"/>
      <c r="FE572" s="237"/>
      <c r="FF572" s="237"/>
      <c r="FG572" s="237"/>
      <c r="FH572" s="237"/>
      <c r="FI572" s="237"/>
      <c r="FJ572" s="237"/>
      <c r="FK572" s="237"/>
      <c r="FL572" s="237"/>
      <c r="FM572" s="237"/>
      <c r="FN572" s="237"/>
      <c r="FO572" s="237"/>
      <c r="FP572" s="237"/>
      <c r="FQ572" s="237"/>
      <c r="FR572" s="237"/>
      <c r="FS572" s="237"/>
      <c r="FT572" s="237"/>
      <c r="FU572" s="237"/>
      <c r="FV572" s="237"/>
      <c r="FW572" s="237"/>
      <c r="FX572" s="237"/>
      <c r="FY572" s="237"/>
      <c r="FZ572" s="237"/>
      <c r="GA572" s="237"/>
      <c r="GB572" s="237"/>
      <c r="GC572" s="237"/>
      <c r="GD572" s="237"/>
      <c r="GE572" s="237"/>
      <c r="GF572" s="237"/>
      <c r="GG572" s="237"/>
      <c r="GH572" s="237"/>
      <c r="GI572" s="237"/>
      <c r="GJ572" s="237"/>
      <c r="GK572" s="237"/>
      <c r="GL572" s="237"/>
      <c r="GM572" s="237"/>
      <c r="GN572" s="237"/>
      <c r="GO572" s="237"/>
      <c r="GP572" s="237"/>
      <c r="GQ572" s="237"/>
    </row>
    <row r="573" spans="1:199" s="81" customFormat="1" ht="15" customHeight="1">
      <c r="A573" s="73" t="str">
        <f>+B573</f>
        <v>Total Marketing</v>
      </c>
      <c r="B573" s="303" t="s">
        <v>185</v>
      </c>
      <c r="C573" s="304">
        <f>SUM(C530:C572)</f>
        <v>0</v>
      </c>
      <c r="D573" s="304">
        <f>SUM(D530:D572)</f>
        <v>0</v>
      </c>
      <c r="E573" s="304">
        <f>SUM(E530:E572)</f>
        <v>0</v>
      </c>
      <c r="F573" s="304">
        <f>SUM(F530:F572)</f>
        <v>0</v>
      </c>
      <c r="G573" s="304">
        <f>SUM(G530:G572)</f>
        <v>0</v>
      </c>
      <c r="H573" s="304">
        <f>SUM(H530:H572)</f>
        <v>0</v>
      </c>
      <c r="I573" s="304">
        <f>SUM(I530:I572)</f>
        <v>81.3</v>
      </c>
      <c r="J573" s="304">
        <f>SUM(J530:J572)</f>
        <v>11545.53</v>
      </c>
      <c r="K573" s="304">
        <f>SUM(K530:K572)</f>
        <v>5280.23</v>
      </c>
      <c r="L573" s="304">
        <f>SUM(L530:L572)</f>
        <v>120520.17</v>
      </c>
      <c r="M573" s="304">
        <f>SUM(M530:M572)</f>
        <v>10283.95</v>
      </c>
      <c r="N573" s="304">
        <f>SUM(N530:N572)</f>
        <v>11818.44</v>
      </c>
      <c r="O573" s="304">
        <f>SUM(O530:O572)</f>
        <v>8653.68</v>
      </c>
      <c r="P573" s="28"/>
      <c r="Q573" s="304">
        <f>SUM(Q530:Q572)</f>
        <v>168183.3</v>
      </c>
      <c r="R573" s="304">
        <f>SUM(R530:R572)</f>
        <v>579.942413793103</v>
      </c>
      <c r="S573" s="302"/>
      <c r="T573" s="351">
        <f>IF(Q573=0,0,1)+IF(C573=0,0,1)+IF(D573=0,0,1)+IF(E573=0,0,1)+IF(F573=0,0,1)+IF(G573=0,0,1)+IF(H573=0,0,1)+IF(I573=0,0,1)+IF(J573=0,0,1)+IF(K573=0,0,1)+IF(L573=0,0,1)+IF(M573=0,0,1)+IF(N573=0,0,1)+IF(O573=0,0,1)</f>
        <v>8</v>
      </c>
      <c r="U573" s="237"/>
      <c r="V573" s="237"/>
      <c r="W573" s="237"/>
      <c r="X573" s="237"/>
      <c r="Y573" s="237"/>
      <c r="Z573" s="237"/>
      <c r="AA573" s="237"/>
      <c r="AB573" s="237"/>
      <c r="AC573" s="237"/>
      <c r="AD573" s="237"/>
      <c r="AE573" s="237"/>
      <c r="AF573" s="237"/>
      <c r="AG573" s="237"/>
      <c r="AH573" s="237"/>
      <c r="AI573" s="237"/>
      <c r="AJ573" s="237"/>
      <c r="AK573" s="237"/>
      <c r="AL573" s="237"/>
      <c r="AM573" s="237"/>
      <c r="AN573" s="237"/>
      <c r="AO573" s="237"/>
      <c r="AP573" s="237"/>
      <c r="AQ573" s="237"/>
      <c r="AR573" s="237"/>
      <c r="AS573" s="237"/>
      <c r="AT573" s="237"/>
      <c r="AU573" s="237"/>
      <c r="AV573" s="237"/>
      <c r="AW573" s="237"/>
      <c r="AX573" s="237"/>
      <c r="AY573" s="237"/>
      <c r="AZ573" s="237"/>
      <c r="BA573" s="237"/>
      <c r="BB573" s="237"/>
      <c r="BC573" s="237"/>
      <c r="BD573" s="237"/>
      <c r="BE573" s="237"/>
      <c r="BF573" s="237"/>
      <c r="BG573" s="237"/>
      <c r="BH573" s="237"/>
      <c r="BI573" s="237"/>
      <c r="BJ573" s="237"/>
      <c r="BK573" s="237"/>
      <c r="BL573" s="237"/>
      <c r="BM573" s="237"/>
      <c r="BN573" s="237"/>
      <c r="BO573" s="237"/>
      <c r="BP573" s="237"/>
      <c r="BQ573" s="237"/>
      <c r="BR573" s="237"/>
      <c r="BS573" s="237"/>
      <c r="BT573" s="237"/>
      <c r="BU573" s="237"/>
      <c r="BV573" s="237"/>
      <c r="BW573" s="237"/>
      <c r="BX573" s="237"/>
      <c r="BY573" s="237"/>
      <c r="BZ573" s="237"/>
      <c r="CA573" s="237"/>
      <c r="CB573" s="237"/>
      <c r="CC573" s="237"/>
      <c r="CD573" s="237"/>
      <c r="CE573" s="237"/>
      <c r="CF573" s="237"/>
      <c r="CG573" s="237"/>
      <c r="CH573" s="237"/>
      <c r="CI573" s="237"/>
      <c r="CJ573" s="237"/>
      <c r="CK573" s="237"/>
      <c r="CL573" s="237"/>
      <c r="CM573" s="237"/>
      <c r="CN573" s="237"/>
      <c r="CO573" s="237"/>
      <c r="CP573" s="237"/>
      <c r="CQ573" s="237"/>
      <c r="CR573" s="237"/>
      <c r="CS573" s="237"/>
      <c r="CT573" s="237"/>
      <c r="CU573" s="237"/>
      <c r="CV573" s="237"/>
      <c r="CW573" s="237"/>
      <c r="CX573" s="237"/>
      <c r="CY573" s="237"/>
      <c r="CZ573" s="237"/>
      <c r="DA573" s="237"/>
      <c r="DB573" s="237"/>
      <c r="DC573" s="237"/>
      <c r="DD573" s="237"/>
      <c r="DE573" s="237"/>
      <c r="DF573" s="237"/>
      <c r="DG573" s="237"/>
      <c r="DH573" s="237"/>
      <c r="DI573" s="237"/>
      <c r="DJ573" s="237"/>
      <c r="DK573" s="237"/>
      <c r="DL573" s="237"/>
      <c r="DM573" s="237"/>
      <c r="DN573" s="237"/>
      <c r="DO573" s="237"/>
      <c r="DP573" s="237"/>
      <c r="DQ573" s="237"/>
      <c r="DR573" s="237"/>
      <c r="DS573" s="237"/>
      <c r="DT573" s="237"/>
      <c r="DU573" s="237"/>
      <c r="DV573" s="237"/>
      <c r="DW573" s="237"/>
      <c r="DX573" s="237"/>
      <c r="DY573" s="237"/>
      <c r="DZ573" s="237"/>
      <c r="EA573" s="237"/>
      <c r="EB573" s="237"/>
      <c r="EC573" s="237"/>
      <c r="ED573" s="237"/>
      <c r="EE573" s="237"/>
      <c r="EF573" s="237"/>
      <c r="EG573" s="237"/>
      <c r="EH573" s="237"/>
      <c r="EI573" s="237"/>
      <c r="EJ573" s="237"/>
      <c r="EK573" s="237"/>
      <c r="EL573" s="237"/>
      <c r="EM573" s="237"/>
      <c r="EN573" s="237"/>
      <c r="EO573" s="237"/>
      <c r="EP573" s="237"/>
      <c r="EQ573" s="237"/>
      <c r="ER573" s="237"/>
      <c r="ES573" s="237"/>
      <c r="ET573" s="237"/>
      <c r="EU573" s="237"/>
      <c r="EV573" s="237"/>
      <c r="EW573" s="237"/>
      <c r="EX573" s="237"/>
      <c r="EY573" s="237"/>
      <c r="EZ573" s="237"/>
      <c r="FA573" s="237"/>
      <c r="FB573" s="237"/>
      <c r="FC573" s="237"/>
      <c r="FD573" s="237"/>
      <c r="FE573" s="237"/>
      <c r="FF573" s="237"/>
      <c r="FG573" s="237"/>
      <c r="FH573" s="237"/>
      <c r="FI573" s="237"/>
      <c r="FJ573" s="237"/>
      <c r="FK573" s="237"/>
      <c r="FL573" s="237"/>
      <c r="FM573" s="237"/>
      <c r="FN573" s="237"/>
      <c r="FO573" s="237"/>
      <c r="FP573" s="237"/>
      <c r="FQ573" s="237"/>
      <c r="FR573" s="237"/>
      <c r="FS573" s="237"/>
      <c r="FT573" s="237"/>
      <c r="FU573" s="237"/>
      <c r="FV573" s="237"/>
      <c r="FW573" s="237"/>
      <c r="FX573" s="237"/>
      <c r="FY573" s="237"/>
      <c r="FZ573" s="237"/>
      <c r="GA573" s="237"/>
      <c r="GB573" s="237"/>
      <c r="GC573" s="237"/>
      <c r="GD573" s="237"/>
      <c r="GE573" s="237"/>
      <c r="GF573" s="237"/>
      <c r="GG573" s="237"/>
      <c r="GH573" s="237"/>
      <c r="GI573" s="237"/>
      <c r="GJ573" s="237"/>
      <c r="GK573" s="237"/>
      <c r="GL573" s="237"/>
      <c r="GM573" s="237"/>
      <c r="GN573" s="237"/>
      <c r="GO573" s="237"/>
      <c r="GP573" s="237"/>
      <c r="GQ573" s="237"/>
    </row>
    <row r="574" spans="1:199" s="81" customFormat="1" ht="15" customHeight="1">
      <c r="A574" s="73">
        <f>+B574</f>
        <v>0</v>
      </c>
      <c r="B574" s="271"/>
      <c r="C574" s="304"/>
      <c r="D574" s="304"/>
      <c r="E574" s="304"/>
      <c r="F574" s="304"/>
      <c r="G574" s="304"/>
      <c r="H574" s="304"/>
      <c r="I574" s="304"/>
      <c r="J574" s="304"/>
      <c r="K574" s="304"/>
      <c r="L574" s="304"/>
      <c r="M574" s="304"/>
      <c r="N574" s="304"/>
      <c r="O574" s="304"/>
      <c r="P574" s="28"/>
      <c r="Q574" s="304"/>
      <c r="R574" s="304"/>
      <c r="S574" s="302"/>
      <c r="T574" s="348"/>
      <c r="U574" s="237"/>
      <c r="V574" s="237"/>
      <c r="W574" s="237"/>
      <c r="X574" s="237"/>
      <c r="Y574" s="237"/>
      <c r="Z574" s="237"/>
      <c r="AA574" s="237"/>
      <c r="AB574" s="237"/>
      <c r="AC574" s="237"/>
      <c r="AD574" s="237"/>
      <c r="AE574" s="237"/>
      <c r="AF574" s="237"/>
      <c r="AG574" s="237"/>
      <c r="AH574" s="237"/>
      <c r="AI574" s="237"/>
      <c r="AJ574" s="237"/>
      <c r="AK574" s="237"/>
      <c r="AL574" s="237"/>
      <c r="AM574" s="237"/>
      <c r="AN574" s="237"/>
      <c r="AO574" s="237"/>
      <c r="AP574" s="237"/>
      <c r="AQ574" s="237"/>
      <c r="AR574" s="237"/>
      <c r="AS574" s="237"/>
      <c r="AT574" s="237"/>
      <c r="AU574" s="237"/>
      <c r="AV574" s="237"/>
      <c r="AW574" s="237"/>
      <c r="AX574" s="237"/>
      <c r="AY574" s="237"/>
      <c r="AZ574" s="237"/>
      <c r="BA574" s="237"/>
      <c r="BB574" s="237"/>
      <c r="BC574" s="237"/>
      <c r="BD574" s="237"/>
      <c r="BE574" s="237"/>
      <c r="BF574" s="237"/>
      <c r="BG574" s="237"/>
      <c r="BH574" s="237"/>
      <c r="BI574" s="237"/>
      <c r="BJ574" s="237"/>
      <c r="BK574" s="237"/>
      <c r="BL574" s="237"/>
      <c r="BM574" s="237"/>
      <c r="BN574" s="237"/>
      <c r="BO574" s="237"/>
      <c r="BP574" s="237"/>
      <c r="BQ574" s="237"/>
      <c r="BR574" s="237"/>
      <c r="BS574" s="237"/>
      <c r="BT574" s="237"/>
      <c r="BU574" s="237"/>
      <c r="BV574" s="237"/>
      <c r="BW574" s="237"/>
      <c r="BX574" s="237"/>
      <c r="BY574" s="237"/>
      <c r="BZ574" s="237"/>
      <c r="CA574" s="237"/>
      <c r="CB574" s="237"/>
      <c r="CC574" s="237"/>
      <c r="CD574" s="237"/>
      <c r="CE574" s="237"/>
      <c r="CF574" s="237"/>
      <c r="CG574" s="237"/>
      <c r="CH574" s="237"/>
      <c r="CI574" s="237"/>
      <c r="CJ574" s="237"/>
      <c r="CK574" s="237"/>
      <c r="CL574" s="237"/>
      <c r="CM574" s="237"/>
      <c r="CN574" s="237"/>
      <c r="CO574" s="237"/>
      <c r="CP574" s="237"/>
      <c r="CQ574" s="237"/>
      <c r="CR574" s="237"/>
      <c r="CS574" s="237"/>
      <c r="CT574" s="237"/>
      <c r="CU574" s="237"/>
      <c r="CV574" s="237"/>
      <c r="CW574" s="237"/>
      <c r="CX574" s="237"/>
      <c r="CY574" s="237"/>
      <c r="CZ574" s="237"/>
      <c r="DA574" s="237"/>
      <c r="DB574" s="237"/>
      <c r="DC574" s="237"/>
      <c r="DD574" s="237"/>
      <c r="DE574" s="237"/>
      <c r="DF574" s="237"/>
      <c r="DG574" s="237"/>
      <c r="DH574" s="237"/>
      <c r="DI574" s="237"/>
      <c r="DJ574" s="237"/>
      <c r="DK574" s="237"/>
      <c r="DL574" s="237"/>
      <c r="DM574" s="237"/>
      <c r="DN574" s="237"/>
      <c r="DO574" s="237"/>
      <c r="DP574" s="237"/>
      <c r="DQ574" s="237"/>
      <c r="DR574" s="237"/>
      <c r="DS574" s="237"/>
      <c r="DT574" s="237"/>
      <c r="DU574" s="237"/>
      <c r="DV574" s="237"/>
      <c r="DW574" s="237"/>
      <c r="DX574" s="237"/>
      <c r="DY574" s="237"/>
      <c r="DZ574" s="237"/>
      <c r="EA574" s="237"/>
      <c r="EB574" s="237"/>
      <c r="EC574" s="237"/>
      <c r="ED574" s="237"/>
      <c r="EE574" s="237"/>
      <c r="EF574" s="237"/>
      <c r="EG574" s="237"/>
      <c r="EH574" s="237"/>
      <c r="EI574" s="237"/>
      <c r="EJ574" s="237"/>
      <c r="EK574" s="237"/>
      <c r="EL574" s="237"/>
      <c r="EM574" s="237"/>
      <c r="EN574" s="237"/>
      <c r="EO574" s="237"/>
      <c r="EP574" s="237"/>
      <c r="EQ574" s="237"/>
      <c r="ER574" s="237"/>
      <c r="ES574" s="237"/>
      <c r="ET574" s="237"/>
      <c r="EU574" s="237"/>
      <c r="EV574" s="237"/>
      <c r="EW574" s="237"/>
      <c r="EX574" s="237"/>
      <c r="EY574" s="237"/>
      <c r="EZ574" s="237"/>
      <c r="FA574" s="237"/>
      <c r="FB574" s="237"/>
      <c r="FC574" s="237"/>
      <c r="FD574" s="237"/>
      <c r="FE574" s="237"/>
      <c r="FF574" s="237"/>
      <c r="FG574" s="237"/>
      <c r="FH574" s="237"/>
      <c r="FI574" s="237"/>
      <c r="FJ574" s="237"/>
      <c r="FK574" s="237"/>
      <c r="FL574" s="237"/>
      <c r="FM574" s="237"/>
      <c r="FN574" s="237"/>
      <c r="FO574" s="237"/>
      <c r="FP574" s="237"/>
      <c r="FQ574" s="237"/>
      <c r="FR574" s="237"/>
      <c r="FS574" s="237"/>
      <c r="FT574" s="237"/>
      <c r="FU574" s="237"/>
      <c r="FV574" s="237"/>
      <c r="FW574" s="237"/>
      <c r="FX574" s="237"/>
      <c r="FY574" s="237"/>
      <c r="FZ574" s="237"/>
      <c r="GA574" s="237"/>
      <c r="GB574" s="237"/>
      <c r="GC574" s="237"/>
      <c r="GD574" s="237"/>
      <c r="GE574" s="237"/>
      <c r="GF574" s="237"/>
      <c r="GG574" s="237"/>
      <c r="GH574" s="237"/>
      <c r="GI574" s="237"/>
      <c r="GJ574" s="237"/>
      <c r="GK574" s="237"/>
      <c r="GL574" s="237"/>
      <c r="GM574" s="237"/>
      <c r="GN574" s="237"/>
      <c r="GO574" s="237"/>
      <c r="GP574" s="237"/>
      <c r="GQ574" s="237"/>
    </row>
    <row r="575" spans="1:199" s="81" customFormat="1" ht="15" customHeight="1">
      <c r="A575" s="73" t="str">
        <f>+B575</f>
        <v>Admin/Office</v>
      </c>
      <c r="B575" s="271" t="s">
        <v>90</v>
      </c>
      <c r="C575" s="304"/>
      <c r="D575" s="304"/>
      <c r="E575" s="304"/>
      <c r="F575" s="304"/>
      <c r="G575" s="304"/>
      <c r="H575" s="304"/>
      <c r="I575" s="304"/>
      <c r="J575" s="304"/>
      <c r="K575" s="304"/>
      <c r="L575" s="304"/>
      <c r="M575" s="304"/>
      <c r="N575" s="304"/>
      <c r="O575" s="304"/>
      <c r="P575" s="28"/>
      <c r="Q575" s="304"/>
      <c r="R575" s="304"/>
      <c r="S575" s="302"/>
      <c r="T575" s="348">
        <f>T624</f>
        <v>8</v>
      </c>
      <c r="U575" s="237"/>
      <c r="V575" s="237"/>
      <c r="W575" s="237"/>
      <c r="X575" s="237"/>
      <c r="Y575" s="237"/>
      <c r="Z575" s="237"/>
      <c r="AA575" s="237"/>
      <c r="AB575" s="237"/>
      <c r="AC575" s="237"/>
      <c r="AD575" s="237"/>
      <c r="AE575" s="237"/>
      <c r="AF575" s="237"/>
      <c r="AG575" s="237"/>
      <c r="AH575" s="237"/>
      <c r="AI575" s="237"/>
      <c r="AJ575" s="237"/>
      <c r="AK575" s="237"/>
      <c r="AL575" s="237"/>
      <c r="AM575" s="237"/>
      <c r="AN575" s="237"/>
      <c r="AO575" s="237"/>
      <c r="AP575" s="237"/>
      <c r="AQ575" s="237"/>
      <c r="AR575" s="237"/>
      <c r="AS575" s="237"/>
      <c r="AT575" s="237"/>
      <c r="AU575" s="237"/>
      <c r="AV575" s="237"/>
      <c r="AW575" s="237"/>
      <c r="AX575" s="237"/>
      <c r="AY575" s="237"/>
      <c r="AZ575" s="237"/>
      <c r="BA575" s="237"/>
      <c r="BB575" s="237"/>
      <c r="BC575" s="237"/>
      <c r="BD575" s="237"/>
      <c r="BE575" s="237"/>
      <c r="BF575" s="237"/>
      <c r="BG575" s="237"/>
      <c r="BH575" s="237"/>
      <c r="BI575" s="237"/>
      <c r="BJ575" s="237"/>
      <c r="BK575" s="237"/>
      <c r="BL575" s="237"/>
      <c r="BM575" s="237"/>
      <c r="BN575" s="237"/>
      <c r="BO575" s="237"/>
      <c r="BP575" s="237"/>
      <c r="BQ575" s="237"/>
      <c r="BR575" s="237"/>
      <c r="BS575" s="237"/>
      <c r="BT575" s="237"/>
      <c r="BU575" s="237"/>
      <c r="BV575" s="237"/>
      <c r="BW575" s="237"/>
      <c r="BX575" s="237"/>
      <c r="BY575" s="237"/>
      <c r="BZ575" s="237"/>
      <c r="CA575" s="237"/>
      <c r="CB575" s="237"/>
      <c r="CC575" s="237"/>
      <c r="CD575" s="237"/>
      <c r="CE575" s="237"/>
      <c r="CF575" s="237"/>
      <c r="CG575" s="237"/>
      <c r="CH575" s="237"/>
      <c r="CI575" s="237"/>
      <c r="CJ575" s="237"/>
      <c r="CK575" s="237"/>
      <c r="CL575" s="237"/>
      <c r="CM575" s="237"/>
      <c r="CN575" s="237"/>
      <c r="CO575" s="237"/>
      <c r="CP575" s="237"/>
      <c r="CQ575" s="237"/>
      <c r="CR575" s="237"/>
      <c r="CS575" s="237"/>
      <c r="CT575" s="237"/>
      <c r="CU575" s="237"/>
      <c r="CV575" s="237"/>
      <c r="CW575" s="237"/>
      <c r="CX575" s="237"/>
      <c r="CY575" s="237"/>
      <c r="CZ575" s="237"/>
      <c r="DA575" s="237"/>
      <c r="DB575" s="237"/>
      <c r="DC575" s="237"/>
      <c r="DD575" s="237"/>
      <c r="DE575" s="237"/>
      <c r="DF575" s="237"/>
      <c r="DG575" s="237"/>
      <c r="DH575" s="237"/>
      <c r="DI575" s="237"/>
      <c r="DJ575" s="237"/>
      <c r="DK575" s="237"/>
      <c r="DL575" s="237"/>
      <c r="DM575" s="237"/>
      <c r="DN575" s="237"/>
      <c r="DO575" s="237"/>
      <c r="DP575" s="237"/>
      <c r="DQ575" s="237"/>
      <c r="DR575" s="237"/>
      <c r="DS575" s="237"/>
      <c r="DT575" s="237"/>
      <c r="DU575" s="237"/>
      <c r="DV575" s="237"/>
      <c r="DW575" s="237"/>
      <c r="DX575" s="237"/>
      <c r="DY575" s="237"/>
      <c r="DZ575" s="237"/>
      <c r="EA575" s="237"/>
      <c r="EB575" s="237"/>
      <c r="EC575" s="237"/>
      <c r="ED575" s="237"/>
      <c r="EE575" s="237"/>
      <c r="EF575" s="237"/>
      <c r="EG575" s="237"/>
      <c r="EH575" s="237"/>
      <c r="EI575" s="237"/>
      <c r="EJ575" s="237"/>
      <c r="EK575" s="237"/>
      <c r="EL575" s="237"/>
      <c r="EM575" s="237"/>
      <c r="EN575" s="237"/>
      <c r="EO575" s="237"/>
      <c r="EP575" s="237"/>
      <c r="EQ575" s="237"/>
      <c r="ER575" s="237"/>
      <c r="ES575" s="237"/>
      <c r="ET575" s="237"/>
      <c r="EU575" s="237"/>
      <c r="EV575" s="237"/>
      <c r="EW575" s="237"/>
      <c r="EX575" s="237"/>
      <c r="EY575" s="237"/>
      <c r="EZ575" s="237"/>
      <c r="FA575" s="237"/>
      <c r="FB575" s="237"/>
      <c r="FC575" s="237"/>
      <c r="FD575" s="237"/>
      <c r="FE575" s="237"/>
      <c r="FF575" s="237"/>
      <c r="FG575" s="237"/>
      <c r="FH575" s="237"/>
      <c r="FI575" s="237"/>
      <c r="FJ575" s="237"/>
      <c r="FK575" s="237"/>
      <c r="FL575" s="237"/>
      <c r="FM575" s="237"/>
      <c r="FN575" s="237"/>
      <c r="FO575" s="237"/>
      <c r="FP575" s="237"/>
      <c r="FQ575" s="237"/>
      <c r="FR575" s="237"/>
      <c r="FS575" s="237"/>
      <c r="FT575" s="237"/>
      <c r="FU575" s="237"/>
      <c r="FV575" s="237"/>
      <c r="FW575" s="237"/>
      <c r="FX575" s="237"/>
      <c r="FY575" s="237"/>
      <c r="FZ575" s="237"/>
      <c r="GA575" s="237"/>
      <c r="GB575" s="237"/>
      <c r="GC575" s="237"/>
      <c r="GD575" s="237"/>
      <c r="GE575" s="237"/>
      <c r="GF575" s="237"/>
      <c r="GG575" s="237"/>
      <c r="GH575" s="237"/>
      <c r="GI575" s="237"/>
      <c r="GJ575" s="237"/>
      <c r="GK575" s="237"/>
      <c r="GL575" s="237"/>
      <c r="GM575" s="237"/>
      <c r="GN575" s="237"/>
      <c r="GO575" s="237"/>
      <c r="GP575" s="237"/>
      <c r="GQ575" s="237"/>
    </row>
    <row r="576" spans="1:199" s="81" customFormat="1" ht="15" hidden="1">
      <c r="A576" s="126"/>
      <c r="B576" s="241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8"/>
      <c r="Q576" s="242"/>
      <c r="R576" s="242"/>
      <c r="S576" s="243"/>
      <c r="T576" s="351"/>
      <c r="U576" s="237"/>
      <c r="V576" s="237"/>
      <c r="W576" s="237"/>
      <c r="X576" s="237"/>
      <c r="Y576" s="237"/>
      <c r="Z576" s="237"/>
      <c r="AA576" s="237"/>
      <c r="AB576" s="237"/>
      <c r="AC576" s="237"/>
      <c r="AD576" s="237"/>
      <c r="AE576" s="237"/>
      <c r="AF576" s="237"/>
      <c r="AG576" s="237"/>
      <c r="AH576" s="237"/>
      <c r="AI576" s="237"/>
      <c r="AJ576" s="237"/>
      <c r="AK576" s="237"/>
      <c r="AL576" s="237"/>
      <c r="AM576" s="237"/>
      <c r="AN576" s="237"/>
      <c r="AO576" s="237"/>
      <c r="AP576" s="237"/>
      <c r="AQ576" s="237"/>
      <c r="AR576" s="237"/>
      <c r="AS576" s="237"/>
      <c r="AT576" s="237"/>
      <c r="AU576" s="237"/>
      <c r="AV576" s="237"/>
      <c r="AW576" s="237"/>
      <c r="AX576" s="237"/>
      <c r="AY576" s="237"/>
      <c r="AZ576" s="237"/>
      <c r="BA576" s="237"/>
      <c r="BB576" s="237"/>
      <c r="BC576" s="237"/>
      <c r="BD576" s="237"/>
      <c r="BE576" s="237"/>
      <c r="BF576" s="237"/>
      <c r="BG576" s="237"/>
      <c r="BH576" s="237"/>
      <c r="BI576" s="237"/>
      <c r="BJ576" s="237"/>
      <c r="BK576" s="237"/>
      <c r="BL576" s="237"/>
      <c r="BM576" s="237"/>
      <c r="BN576" s="237"/>
      <c r="BO576" s="237"/>
      <c r="BP576" s="237"/>
      <c r="BQ576" s="237"/>
      <c r="BR576" s="237"/>
      <c r="BS576" s="237"/>
      <c r="BT576" s="237"/>
      <c r="BU576" s="237"/>
      <c r="BV576" s="237"/>
      <c r="BW576" s="237"/>
      <c r="BX576" s="237"/>
      <c r="BY576" s="237"/>
      <c r="BZ576" s="237"/>
      <c r="CA576" s="237"/>
      <c r="CB576" s="237"/>
      <c r="CC576" s="237"/>
      <c r="CD576" s="237"/>
      <c r="CE576" s="237"/>
      <c r="CF576" s="237"/>
      <c r="CG576" s="237"/>
      <c r="CH576" s="237"/>
      <c r="CI576" s="237"/>
      <c r="CJ576" s="237"/>
      <c r="CK576" s="237"/>
      <c r="CL576" s="237"/>
      <c r="CM576" s="237"/>
      <c r="CN576" s="237"/>
      <c r="CO576" s="237"/>
      <c r="CP576" s="237"/>
      <c r="CQ576" s="237"/>
      <c r="CR576" s="237"/>
      <c r="CS576" s="237"/>
      <c r="CT576" s="237"/>
      <c r="CU576" s="237"/>
      <c r="CV576" s="237"/>
      <c r="CW576" s="237"/>
      <c r="CX576" s="237"/>
      <c r="CY576" s="237"/>
      <c r="CZ576" s="237"/>
      <c r="DA576" s="237"/>
      <c r="DB576" s="237"/>
      <c r="DC576" s="237"/>
      <c r="DD576" s="237"/>
      <c r="DE576" s="237"/>
      <c r="DF576" s="237"/>
      <c r="DG576" s="237"/>
      <c r="DH576" s="237"/>
      <c r="DI576" s="237"/>
      <c r="DJ576" s="237"/>
      <c r="DK576" s="237"/>
      <c r="DL576" s="237"/>
      <c r="DM576" s="237"/>
      <c r="DN576" s="237"/>
      <c r="DO576" s="237"/>
      <c r="DP576" s="237"/>
      <c r="DQ576" s="237"/>
      <c r="DR576" s="237"/>
      <c r="DS576" s="237"/>
      <c r="DT576" s="237"/>
      <c r="DU576" s="237"/>
      <c r="DV576" s="237"/>
      <c r="DW576" s="237"/>
      <c r="DX576" s="237"/>
      <c r="DY576" s="237"/>
      <c r="DZ576" s="237"/>
      <c r="EA576" s="237"/>
      <c r="EB576" s="237"/>
      <c r="EC576" s="237"/>
      <c r="ED576" s="237"/>
      <c r="EE576" s="237"/>
      <c r="EF576" s="237"/>
      <c r="EG576" s="237"/>
      <c r="EH576" s="237"/>
      <c r="EI576" s="237"/>
      <c r="EJ576" s="237"/>
      <c r="EK576" s="237"/>
      <c r="EL576" s="237"/>
      <c r="EM576" s="237"/>
      <c r="EN576" s="237"/>
      <c r="EO576" s="237"/>
      <c r="EP576" s="237"/>
      <c r="EQ576" s="237"/>
      <c r="ER576" s="237"/>
      <c r="ES576" s="237"/>
      <c r="ET576" s="237"/>
      <c r="EU576" s="237"/>
      <c r="EV576" s="237"/>
      <c r="EW576" s="237"/>
      <c r="EX576" s="237"/>
      <c r="EY576" s="237"/>
      <c r="EZ576" s="237"/>
      <c r="FA576" s="237"/>
      <c r="FB576" s="237"/>
      <c r="FC576" s="237"/>
      <c r="FD576" s="237"/>
      <c r="FE576" s="237"/>
      <c r="FF576" s="237"/>
      <c r="FG576" s="237"/>
      <c r="FH576" s="237"/>
      <c r="FI576" s="237"/>
      <c r="FJ576" s="237"/>
      <c r="FK576" s="237"/>
      <c r="FL576" s="237"/>
      <c r="FM576" s="237"/>
      <c r="FN576" s="237"/>
      <c r="FO576" s="237"/>
      <c r="FP576" s="237"/>
      <c r="FQ576" s="237"/>
      <c r="FR576" s="237"/>
      <c r="FS576" s="237"/>
      <c r="FT576" s="237"/>
      <c r="FU576" s="237"/>
      <c r="FV576" s="237"/>
      <c r="FW576" s="237"/>
      <c r="FX576" s="237"/>
      <c r="FY576" s="237"/>
      <c r="FZ576" s="237"/>
      <c r="GA576" s="237"/>
      <c r="GB576" s="237"/>
      <c r="GC576" s="237"/>
      <c r="GD576" s="237"/>
      <c r="GE576" s="237"/>
      <c r="GF576" s="237"/>
      <c r="GG576" s="237"/>
      <c r="GH576" s="237"/>
      <c r="GI576" s="237"/>
      <c r="GJ576" s="237"/>
      <c r="GK576" s="237"/>
      <c r="GL576" s="237"/>
      <c r="GM576" s="237"/>
      <c r="GN576" s="237"/>
      <c r="GO576" s="237"/>
      <c r="GP576" s="237"/>
      <c r="GQ576" s="237"/>
    </row>
    <row r="577" spans="1:199" s="81" customFormat="1" ht="15" hidden="1">
      <c r="A577" s="126" t="s">
        <v>2562</v>
      </c>
      <c r="B577" s="241" t="s">
        <v>5882</v>
      </c>
      <c r="C577" s="242">
        <v>0</v>
      </c>
      <c r="D577" s="242">
        <v>0</v>
      </c>
      <c r="E577" s="242">
        <v>0</v>
      </c>
      <c r="F577" s="242">
        <v>0</v>
      </c>
      <c r="G577" s="242">
        <v>0</v>
      </c>
      <c r="H577" s="242">
        <v>0</v>
      </c>
      <c r="I577" s="242">
        <v>0</v>
      </c>
      <c r="J577" s="242">
        <v>0</v>
      </c>
      <c r="K577" s="242">
        <v>0</v>
      </c>
      <c r="L577" s="242">
        <v>0</v>
      </c>
      <c r="M577" s="242">
        <v>0</v>
      </c>
      <c r="N577" s="242">
        <v>0</v>
      </c>
      <c r="O577" s="242">
        <v>0</v>
      </c>
      <c r="P577" s="28"/>
      <c r="Q577" s="242">
        <f>SUM(D577:O577)</f>
        <v>0</v>
      </c>
      <c r="R577" s="242">
        <f>IF($R$19&lt;1,0,Q577/$R$19)</f>
        <v>0</v>
      </c>
      <c r="S577" s="243"/>
      <c r="T577" s="351">
        <f>IF(Q577=0,0,1)+IF(C577=0,0,1)+IF(D577=0,0,1)+IF(E577=0,0,1)+IF(F577=0,0,1)+IF(G577=0,0,1)+IF(H577=0,0,1)+IF(I577=0,0,1)+IF(J577=0,0,1)+IF(K577=0,0,1)+IF(L577=0,0,1)+IF(M577=0,0,1)+IF(N577=0,0,1)+IF(O577=0,0,1)</f>
        <v>0</v>
      </c>
      <c r="U577" s="237"/>
      <c r="V577" s="237"/>
      <c r="W577" s="237"/>
      <c r="X577" s="237"/>
      <c r="Y577" s="237"/>
      <c r="Z577" s="237"/>
      <c r="AA577" s="237"/>
      <c r="AB577" s="237"/>
      <c r="AC577" s="237"/>
      <c r="AD577" s="237"/>
      <c r="AE577" s="237"/>
      <c r="AF577" s="237"/>
      <c r="AG577" s="237"/>
      <c r="AH577" s="237"/>
      <c r="AI577" s="237"/>
      <c r="AJ577" s="237"/>
      <c r="AK577" s="237"/>
      <c r="AL577" s="237"/>
      <c r="AM577" s="237"/>
      <c r="AN577" s="237"/>
      <c r="AO577" s="237"/>
      <c r="AP577" s="237"/>
      <c r="AQ577" s="237"/>
      <c r="AR577" s="237"/>
      <c r="AS577" s="237"/>
      <c r="AT577" s="237"/>
      <c r="AU577" s="237"/>
      <c r="AV577" s="237"/>
      <c r="AW577" s="237"/>
      <c r="AX577" s="237"/>
      <c r="AY577" s="237"/>
      <c r="AZ577" s="237"/>
      <c r="BA577" s="237"/>
      <c r="BB577" s="237"/>
      <c r="BC577" s="237"/>
      <c r="BD577" s="237"/>
      <c r="BE577" s="237"/>
      <c r="BF577" s="237"/>
      <c r="BG577" s="237"/>
      <c r="BH577" s="237"/>
      <c r="BI577" s="237"/>
      <c r="BJ577" s="237"/>
      <c r="BK577" s="237"/>
      <c r="BL577" s="237"/>
      <c r="BM577" s="237"/>
      <c r="BN577" s="237"/>
      <c r="BO577" s="237"/>
      <c r="BP577" s="237"/>
      <c r="BQ577" s="237"/>
      <c r="BR577" s="237"/>
      <c r="BS577" s="237"/>
      <c r="BT577" s="237"/>
      <c r="BU577" s="237"/>
      <c r="BV577" s="237"/>
      <c r="BW577" s="237"/>
      <c r="BX577" s="237"/>
      <c r="BY577" s="237"/>
      <c r="BZ577" s="237"/>
      <c r="CA577" s="237"/>
      <c r="CB577" s="237"/>
      <c r="CC577" s="237"/>
      <c r="CD577" s="237"/>
      <c r="CE577" s="237"/>
      <c r="CF577" s="237"/>
      <c r="CG577" s="237"/>
      <c r="CH577" s="237"/>
      <c r="CI577" s="237"/>
      <c r="CJ577" s="237"/>
      <c r="CK577" s="237"/>
      <c r="CL577" s="237"/>
      <c r="CM577" s="237"/>
      <c r="CN577" s="237"/>
      <c r="CO577" s="237"/>
      <c r="CP577" s="237"/>
      <c r="CQ577" s="237"/>
      <c r="CR577" s="237"/>
      <c r="CS577" s="237"/>
      <c r="CT577" s="237"/>
      <c r="CU577" s="237"/>
      <c r="CV577" s="237"/>
      <c r="CW577" s="237"/>
      <c r="CX577" s="237"/>
      <c r="CY577" s="237"/>
      <c r="CZ577" s="237"/>
      <c r="DA577" s="237"/>
      <c r="DB577" s="237"/>
      <c r="DC577" s="237"/>
      <c r="DD577" s="237"/>
      <c r="DE577" s="237"/>
      <c r="DF577" s="237"/>
      <c r="DG577" s="237"/>
      <c r="DH577" s="237"/>
      <c r="DI577" s="237"/>
      <c r="DJ577" s="237"/>
      <c r="DK577" s="237"/>
      <c r="DL577" s="237"/>
      <c r="DM577" s="237"/>
      <c r="DN577" s="237"/>
      <c r="DO577" s="237"/>
      <c r="DP577" s="237"/>
      <c r="DQ577" s="237"/>
      <c r="DR577" s="237"/>
      <c r="DS577" s="237"/>
      <c r="DT577" s="237"/>
      <c r="DU577" s="237"/>
      <c r="DV577" s="237"/>
      <c r="DW577" s="237"/>
      <c r="DX577" s="237"/>
      <c r="DY577" s="237"/>
      <c r="DZ577" s="237"/>
      <c r="EA577" s="237"/>
      <c r="EB577" s="237"/>
      <c r="EC577" s="237"/>
      <c r="ED577" s="237"/>
      <c r="EE577" s="237"/>
      <c r="EF577" s="237"/>
      <c r="EG577" s="237"/>
      <c r="EH577" s="237"/>
      <c r="EI577" s="237"/>
      <c r="EJ577" s="237"/>
      <c r="EK577" s="237"/>
      <c r="EL577" s="237"/>
      <c r="EM577" s="237"/>
      <c r="EN577" s="237"/>
      <c r="EO577" s="237"/>
      <c r="EP577" s="237"/>
      <c r="EQ577" s="237"/>
      <c r="ER577" s="237"/>
      <c r="ES577" s="237"/>
      <c r="ET577" s="237"/>
      <c r="EU577" s="237"/>
      <c r="EV577" s="237"/>
      <c r="EW577" s="237"/>
      <c r="EX577" s="237"/>
      <c r="EY577" s="237"/>
      <c r="EZ577" s="237"/>
      <c r="FA577" s="237"/>
      <c r="FB577" s="237"/>
      <c r="FC577" s="237"/>
      <c r="FD577" s="237"/>
      <c r="FE577" s="237"/>
      <c r="FF577" s="237"/>
      <c r="FG577" s="237"/>
      <c r="FH577" s="237"/>
      <c r="FI577" s="237"/>
      <c r="FJ577" s="237"/>
      <c r="FK577" s="237"/>
      <c r="FL577" s="237"/>
      <c r="FM577" s="237"/>
      <c r="FN577" s="237"/>
      <c r="FO577" s="237"/>
      <c r="FP577" s="237"/>
      <c r="FQ577" s="237"/>
      <c r="FR577" s="237"/>
      <c r="FS577" s="237"/>
      <c r="FT577" s="237"/>
      <c r="FU577" s="237"/>
      <c r="FV577" s="237"/>
      <c r="FW577" s="237"/>
      <c r="FX577" s="237"/>
      <c r="FY577" s="237"/>
      <c r="FZ577" s="237"/>
      <c r="GA577" s="237"/>
      <c r="GB577" s="237"/>
      <c r="GC577" s="237"/>
      <c r="GD577" s="237"/>
      <c r="GE577" s="237"/>
      <c r="GF577" s="237"/>
      <c r="GG577" s="237"/>
      <c r="GH577" s="237"/>
      <c r="GI577" s="237"/>
      <c r="GJ577" s="237"/>
      <c r="GK577" s="237"/>
      <c r="GL577" s="237"/>
      <c r="GM577" s="237"/>
      <c r="GN577" s="237"/>
      <c r="GO577" s="237"/>
      <c r="GP577" s="237"/>
      <c r="GQ577" s="237"/>
    </row>
    <row r="578" spans="1:199" s="81" customFormat="1" ht="15" hidden="1">
      <c r="A578" s="126" t="s">
        <v>2563</v>
      </c>
      <c r="B578" s="241" t="s">
        <v>5883</v>
      </c>
      <c r="C578" s="242">
        <v>0</v>
      </c>
      <c r="D578" s="242">
        <v>0</v>
      </c>
      <c r="E578" s="242">
        <v>0</v>
      </c>
      <c r="F578" s="242">
        <v>0</v>
      </c>
      <c r="G578" s="242">
        <v>0</v>
      </c>
      <c r="H578" s="242">
        <v>0</v>
      </c>
      <c r="I578" s="242">
        <v>0</v>
      </c>
      <c r="J578" s="242">
        <v>0</v>
      </c>
      <c r="K578" s="242">
        <v>0</v>
      </c>
      <c r="L578" s="242">
        <v>0</v>
      </c>
      <c r="M578" s="242">
        <v>0</v>
      </c>
      <c r="N578" s="242">
        <v>0</v>
      </c>
      <c r="O578" s="242">
        <v>0</v>
      </c>
      <c r="P578" s="28"/>
      <c r="Q578" s="242">
        <f>SUM(D578:O578)</f>
        <v>0</v>
      </c>
      <c r="R578" s="242">
        <f>IF($R$19&lt;1,0,Q578/$R$19)</f>
        <v>0</v>
      </c>
      <c r="S578" s="243"/>
      <c r="T578" s="351">
        <f>IF(Q578=0,0,1)+IF(C578=0,0,1)+IF(D578=0,0,1)+IF(E578=0,0,1)+IF(F578=0,0,1)+IF(G578=0,0,1)+IF(H578=0,0,1)+IF(I578=0,0,1)+IF(J578=0,0,1)+IF(K578=0,0,1)+IF(L578=0,0,1)+IF(M578=0,0,1)+IF(N578=0,0,1)+IF(O578=0,0,1)</f>
        <v>0</v>
      </c>
      <c r="U578" s="237"/>
      <c r="V578" s="237"/>
      <c r="W578" s="237"/>
      <c r="X578" s="237"/>
      <c r="Y578" s="237"/>
      <c r="Z578" s="237"/>
      <c r="AA578" s="237"/>
      <c r="AB578" s="237"/>
      <c r="AC578" s="237"/>
      <c r="AD578" s="237"/>
      <c r="AE578" s="237"/>
      <c r="AF578" s="237"/>
      <c r="AG578" s="237"/>
      <c r="AH578" s="237"/>
      <c r="AI578" s="237"/>
      <c r="AJ578" s="237"/>
      <c r="AK578" s="237"/>
      <c r="AL578" s="237"/>
      <c r="AM578" s="237"/>
      <c r="AN578" s="237"/>
      <c r="AO578" s="237"/>
      <c r="AP578" s="237"/>
      <c r="AQ578" s="237"/>
      <c r="AR578" s="237"/>
      <c r="AS578" s="237"/>
      <c r="AT578" s="237"/>
      <c r="AU578" s="237"/>
      <c r="AV578" s="237"/>
      <c r="AW578" s="237"/>
      <c r="AX578" s="237"/>
      <c r="AY578" s="237"/>
      <c r="AZ578" s="237"/>
      <c r="BA578" s="237"/>
      <c r="BB578" s="237"/>
      <c r="BC578" s="237"/>
      <c r="BD578" s="237"/>
      <c r="BE578" s="237"/>
      <c r="BF578" s="237"/>
      <c r="BG578" s="237"/>
      <c r="BH578" s="237"/>
      <c r="BI578" s="237"/>
      <c r="BJ578" s="237"/>
      <c r="BK578" s="237"/>
      <c r="BL578" s="237"/>
      <c r="BM578" s="237"/>
      <c r="BN578" s="237"/>
      <c r="BO578" s="237"/>
      <c r="BP578" s="237"/>
      <c r="BQ578" s="237"/>
      <c r="BR578" s="237"/>
      <c r="BS578" s="237"/>
      <c r="BT578" s="237"/>
      <c r="BU578" s="237"/>
      <c r="BV578" s="237"/>
      <c r="BW578" s="237"/>
      <c r="BX578" s="237"/>
      <c r="BY578" s="237"/>
      <c r="BZ578" s="237"/>
      <c r="CA578" s="237"/>
      <c r="CB578" s="237"/>
      <c r="CC578" s="237"/>
      <c r="CD578" s="237"/>
      <c r="CE578" s="237"/>
      <c r="CF578" s="237"/>
      <c r="CG578" s="237"/>
      <c r="CH578" s="237"/>
      <c r="CI578" s="237"/>
      <c r="CJ578" s="237"/>
      <c r="CK578" s="237"/>
      <c r="CL578" s="237"/>
      <c r="CM578" s="237"/>
      <c r="CN578" s="237"/>
      <c r="CO578" s="237"/>
      <c r="CP578" s="237"/>
      <c r="CQ578" s="237"/>
      <c r="CR578" s="237"/>
      <c r="CS578" s="237"/>
      <c r="CT578" s="237"/>
      <c r="CU578" s="237"/>
      <c r="CV578" s="237"/>
      <c r="CW578" s="237"/>
      <c r="CX578" s="237"/>
      <c r="CY578" s="237"/>
      <c r="CZ578" s="237"/>
      <c r="DA578" s="237"/>
      <c r="DB578" s="237"/>
      <c r="DC578" s="237"/>
      <c r="DD578" s="237"/>
      <c r="DE578" s="237"/>
      <c r="DF578" s="237"/>
      <c r="DG578" s="237"/>
      <c r="DH578" s="237"/>
      <c r="DI578" s="237"/>
      <c r="DJ578" s="237"/>
      <c r="DK578" s="237"/>
      <c r="DL578" s="237"/>
      <c r="DM578" s="237"/>
      <c r="DN578" s="237"/>
      <c r="DO578" s="237"/>
      <c r="DP578" s="237"/>
      <c r="DQ578" s="237"/>
      <c r="DR578" s="237"/>
      <c r="DS578" s="237"/>
      <c r="DT578" s="237"/>
      <c r="DU578" s="237"/>
      <c r="DV578" s="237"/>
      <c r="DW578" s="237"/>
      <c r="DX578" s="237"/>
      <c r="DY578" s="237"/>
      <c r="DZ578" s="237"/>
      <c r="EA578" s="237"/>
      <c r="EB578" s="237"/>
      <c r="EC578" s="237"/>
      <c r="ED578" s="237"/>
      <c r="EE578" s="237"/>
      <c r="EF578" s="237"/>
      <c r="EG578" s="237"/>
      <c r="EH578" s="237"/>
      <c r="EI578" s="237"/>
      <c r="EJ578" s="237"/>
      <c r="EK578" s="237"/>
      <c r="EL578" s="237"/>
      <c r="EM578" s="237"/>
      <c r="EN578" s="237"/>
      <c r="EO578" s="237"/>
      <c r="EP578" s="237"/>
      <c r="EQ578" s="237"/>
      <c r="ER578" s="237"/>
      <c r="ES578" s="237"/>
      <c r="ET578" s="237"/>
      <c r="EU578" s="237"/>
      <c r="EV578" s="237"/>
      <c r="EW578" s="237"/>
      <c r="EX578" s="237"/>
      <c r="EY578" s="237"/>
      <c r="EZ578" s="237"/>
      <c r="FA578" s="237"/>
      <c r="FB578" s="237"/>
      <c r="FC578" s="237"/>
      <c r="FD578" s="237"/>
      <c r="FE578" s="237"/>
      <c r="FF578" s="237"/>
      <c r="FG578" s="237"/>
      <c r="FH578" s="237"/>
      <c r="FI578" s="237"/>
      <c r="FJ578" s="237"/>
      <c r="FK578" s="237"/>
      <c r="FL578" s="237"/>
      <c r="FM578" s="237"/>
      <c r="FN578" s="237"/>
      <c r="FO578" s="237"/>
      <c r="FP578" s="237"/>
      <c r="FQ578" s="237"/>
      <c r="FR578" s="237"/>
      <c r="FS578" s="237"/>
      <c r="FT578" s="237"/>
      <c r="FU578" s="237"/>
      <c r="FV578" s="237"/>
      <c r="FW578" s="237"/>
      <c r="FX578" s="237"/>
      <c r="FY578" s="237"/>
      <c r="FZ578" s="237"/>
      <c r="GA578" s="237"/>
      <c r="GB578" s="237"/>
      <c r="GC578" s="237"/>
      <c r="GD578" s="237"/>
      <c r="GE578" s="237"/>
      <c r="GF578" s="237"/>
      <c r="GG578" s="237"/>
      <c r="GH578" s="237"/>
      <c r="GI578" s="237"/>
      <c r="GJ578" s="237"/>
      <c r="GK578" s="237"/>
      <c r="GL578" s="237"/>
      <c r="GM578" s="237"/>
      <c r="GN578" s="237"/>
      <c r="GO578" s="237"/>
      <c r="GP578" s="237"/>
      <c r="GQ578" s="237"/>
    </row>
    <row r="579" spans="1:199" s="81" customFormat="1" ht="15" hidden="1">
      <c r="A579" s="126" t="s">
        <v>2564</v>
      </c>
      <c r="B579" s="241" t="s">
        <v>5884</v>
      </c>
      <c r="C579" s="242">
        <v>0</v>
      </c>
      <c r="D579" s="242">
        <v>0</v>
      </c>
      <c r="E579" s="242">
        <v>0</v>
      </c>
      <c r="F579" s="242">
        <v>0</v>
      </c>
      <c r="G579" s="242">
        <v>0</v>
      </c>
      <c r="H579" s="242">
        <v>0</v>
      </c>
      <c r="I579" s="242">
        <v>0</v>
      </c>
      <c r="J579" s="242">
        <v>0</v>
      </c>
      <c r="K579" s="242">
        <v>0</v>
      </c>
      <c r="L579" s="242">
        <v>0</v>
      </c>
      <c r="M579" s="242">
        <v>0</v>
      </c>
      <c r="N579" s="242">
        <v>0</v>
      </c>
      <c r="O579" s="242">
        <v>0</v>
      </c>
      <c r="P579" s="28"/>
      <c r="Q579" s="242">
        <f>SUM(D579:O579)</f>
        <v>0</v>
      </c>
      <c r="R579" s="242">
        <f>IF($R$19&lt;1,0,Q579/$R$19)</f>
        <v>0</v>
      </c>
      <c r="S579" s="243"/>
      <c r="T579" s="351">
        <f>IF(Q579=0,0,1)+IF(C579=0,0,1)+IF(D579=0,0,1)+IF(E579=0,0,1)+IF(F579=0,0,1)+IF(G579=0,0,1)+IF(H579=0,0,1)+IF(I579=0,0,1)+IF(J579=0,0,1)+IF(K579=0,0,1)+IF(L579=0,0,1)+IF(M579=0,0,1)+IF(N579=0,0,1)+IF(O579=0,0,1)</f>
        <v>0</v>
      </c>
      <c r="U579" s="237"/>
      <c r="V579" s="237"/>
      <c r="W579" s="237"/>
      <c r="X579" s="237"/>
      <c r="Y579" s="237"/>
      <c r="Z579" s="237"/>
      <c r="AA579" s="237"/>
      <c r="AB579" s="237"/>
      <c r="AC579" s="237"/>
      <c r="AD579" s="237"/>
      <c r="AE579" s="237"/>
      <c r="AF579" s="237"/>
      <c r="AG579" s="237"/>
      <c r="AH579" s="237"/>
      <c r="AI579" s="237"/>
      <c r="AJ579" s="237"/>
      <c r="AK579" s="237"/>
      <c r="AL579" s="237"/>
      <c r="AM579" s="237"/>
      <c r="AN579" s="237"/>
      <c r="AO579" s="237"/>
      <c r="AP579" s="237"/>
      <c r="AQ579" s="237"/>
      <c r="AR579" s="237"/>
      <c r="AS579" s="237"/>
      <c r="AT579" s="237"/>
      <c r="AU579" s="237"/>
      <c r="AV579" s="237"/>
      <c r="AW579" s="237"/>
      <c r="AX579" s="237"/>
      <c r="AY579" s="237"/>
      <c r="AZ579" s="237"/>
      <c r="BA579" s="237"/>
      <c r="BB579" s="237"/>
      <c r="BC579" s="237"/>
      <c r="BD579" s="237"/>
      <c r="BE579" s="237"/>
      <c r="BF579" s="237"/>
      <c r="BG579" s="237"/>
      <c r="BH579" s="237"/>
      <c r="BI579" s="237"/>
      <c r="BJ579" s="237"/>
      <c r="BK579" s="237"/>
      <c r="BL579" s="237"/>
      <c r="BM579" s="237"/>
      <c r="BN579" s="237"/>
      <c r="BO579" s="237"/>
      <c r="BP579" s="237"/>
      <c r="BQ579" s="237"/>
      <c r="BR579" s="237"/>
      <c r="BS579" s="237"/>
      <c r="BT579" s="237"/>
      <c r="BU579" s="237"/>
      <c r="BV579" s="237"/>
      <c r="BW579" s="237"/>
      <c r="BX579" s="237"/>
      <c r="BY579" s="237"/>
      <c r="BZ579" s="237"/>
      <c r="CA579" s="237"/>
      <c r="CB579" s="237"/>
      <c r="CC579" s="237"/>
      <c r="CD579" s="237"/>
      <c r="CE579" s="237"/>
      <c r="CF579" s="237"/>
      <c r="CG579" s="237"/>
      <c r="CH579" s="237"/>
      <c r="CI579" s="237"/>
      <c r="CJ579" s="237"/>
      <c r="CK579" s="237"/>
      <c r="CL579" s="237"/>
      <c r="CM579" s="237"/>
      <c r="CN579" s="237"/>
      <c r="CO579" s="237"/>
      <c r="CP579" s="237"/>
      <c r="CQ579" s="237"/>
      <c r="CR579" s="237"/>
      <c r="CS579" s="237"/>
      <c r="CT579" s="237"/>
      <c r="CU579" s="237"/>
      <c r="CV579" s="237"/>
      <c r="CW579" s="237"/>
      <c r="CX579" s="237"/>
      <c r="CY579" s="237"/>
      <c r="CZ579" s="237"/>
      <c r="DA579" s="237"/>
      <c r="DB579" s="237"/>
      <c r="DC579" s="237"/>
      <c r="DD579" s="237"/>
      <c r="DE579" s="237"/>
      <c r="DF579" s="237"/>
      <c r="DG579" s="237"/>
      <c r="DH579" s="237"/>
      <c r="DI579" s="237"/>
      <c r="DJ579" s="237"/>
      <c r="DK579" s="237"/>
      <c r="DL579" s="237"/>
      <c r="DM579" s="237"/>
      <c r="DN579" s="237"/>
      <c r="DO579" s="237"/>
      <c r="DP579" s="237"/>
      <c r="DQ579" s="237"/>
      <c r="DR579" s="237"/>
      <c r="DS579" s="237"/>
      <c r="DT579" s="237"/>
      <c r="DU579" s="237"/>
      <c r="DV579" s="237"/>
      <c r="DW579" s="237"/>
      <c r="DX579" s="237"/>
      <c r="DY579" s="237"/>
      <c r="DZ579" s="237"/>
      <c r="EA579" s="237"/>
      <c r="EB579" s="237"/>
      <c r="EC579" s="237"/>
      <c r="ED579" s="237"/>
      <c r="EE579" s="237"/>
      <c r="EF579" s="237"/>
      <c r="EG579" s="237"/>
      <c r="EH579" s="237"/>
      <c r="EI579" s="237"/>
      <c r="EJ579" s="237"/>
      <c r="EK579" s="237"/>
      <c r="EL579" s="237"/>
      <c r="EM579" s="237"/>
      <c r="EN579" s="237"/>
      <c r="EO579" s="237"/>
      <c r="EP579" s="237"/>
      <c r="EQ579" s="237"/>
      <c r="ER579" s="237"/>
      <c r="ES579" s="237"/>
      <c r="ET579" s="237"/>
      <c r="EU579" s="237"/>
      <c r="EV579" s="237"/>
      <c r="EW579" s="237"/>
      <c r="EX579" s="237"/>
      <c r="EY579" s="237"/>
      <c r="EZ579" s="237"/>
      <c r="FA579" s="237"/>
      <c r="FB579" s="237"/>
      <c r="FC579" s="237"/>
      <c r="FD579" s="237"/>
      <c r="FE579" s="237"/>
      <c r="FF579" s="237"/>
      <c r="FG579" s="237"/>
      <c r="FH579" s="237"/>
      <c r="FI579" s="237"/>
      <c r="FJ579" s="237"/>
      <c r="FK579" s="237"/>
      <c r="FL579" s="237"/>
      <c r="FM579" s="237"/>
      <c r="FN579" s="237"/>
      <c r="FO579" s="237"/>
      <c r="FP579" s="237"/>
      <c r="FQ579" s="237"/>
      <c r="FR579" s="237"/>
      <c r="FS579" s="237"/>
      <c r="FT579" s="237"/>
      <c r="FU579" s="237"/>
      <c r="FV579" s="237"/>
      <c r="FW579" s="237"/>
      <c r="FX579" s="237"/>
      <c r="FY579" s="237"/>
      <c r="FZ579" s="237"/>
      <c r="GA579" s="237"/>
      <c r="GB579" s="237"/>
      <c r="GC579" s="237"/>
      <c r="GD579" s="237"/>
      <c r="GE579" s="237"/>
      <c r="GF579" s="237"/>
      <c r="GG579" s="237"/>
      <c r="GH579" s="237"/>
      <c r="GI579" s="237"/>
      <c r="GJ579" s="237"/>
      <c r="GK579" s="237"/>
      <c r="GL579" s="237"/>
      <c r="GM579" s="237"/>
      <c r="GN579" s="237"/>
      <c r="GO579" s="237"/>
      <c r="GP579" s="237"/>
      <c r="GQ579" s="237"/>
    </row>
    <row r="580" spans="1:199" s="81" customFormat="1" ht="15" hidden="1">
      <c r="A580" s="126" t="s">
        <v>2565</v>
      </c>
      <c r="B580" s="241" t="s">
        <v>5885</v>
      </c>
      <c r="C580" s="242">
        <v>0</v>
      </c>
      <c r="D580" s="242">
        <v>0</v>
      </c>
      <c r="E580" s="242">
        <v>0</v>
      </c>
      <c r="F580" s="242">
        <v>0</v>
      </c>
      <c r="G580" s="242">
        <v>0</v>
      </c>
      <c r="H580" s="242">
        <v>0</v>
      </c>
      <c r="I580" s="242">
        <v>0</v>
      </c>
      <c r="J580" s="242">
        <v>0</v>
      </c>
      <c r="K580" s="242">
        <v>0</v>
      </c>
      <c r="L580" s="242">
        <v>0</v>
      </c>
      <c r="M580" s="242">
        <v>0</v>
      </c>
      <c r="N580" s="242">
        <v>0</v>
      </c>
      <c r="O580" s="242">
        <v>0</v>
      </c>
      <c r="P580" s="28"/>
      <c r="Q580" s="242">
        <f>SUM(D580:O580)</f>
        <v>0</v>
      </c>
      <c r="R580" s="242">
        <f>IF($R$19&lt;1,0,Q580/$R$19)</f>
        <v>0</v>
      </c>
      <c r="S580" s="243"/>
      <c r="T580" s="351">
        <f>IF(Q580=0,0,1)+IF(C580=0,0,1)+IF(D580=0,0,1)+IF(E580=0,0,1)+IF(F580=0,0,1)+IF(G580=0,0,1)+IF(H580=0,0,1)+IF(I580=0,0,1)+IF(J580=0,0,1)+IF(K580=0,0,1)+IF(L580=0,0,1)+IF(M580=0,0,1)+IF(N580=0,0,1)+IF(O580=0,0,1)</f>
        <v>0</v>
      </c>
      <c r="U580" s="237"/>
      <c r="V580" s="237"/>
      <c r="W580" s="237"/>
      <c r="X580" s="237"/>
      <c r="Y580" s="237"/>
      <c r="Z580" s="237"/>
      <c r="AA580" s="237"/>
      <c r="AB580" s="237"/>
      <c r="AC580" s="237"/>
      <c r="AD580" s="237"/>
      <c r="AE580" s="237"/>
      <c r="AF580" s="237"/>
      <c r="AG580" s="237"/>
      <c r="AH580" s="237"/>
      <c r="AI580" s="237"/>
      <c r="AJ580" s="237"/>
      <c r="AK580" s="237"/>
      <c r="AL580" s="237"/>
      <c r="AM580" s="237"/>
      <c r="AN580" s="237"/>
      <c r="AO580" s="237"/>
      <c r="AP580" s="237"/>
      <c r="AQ580" s="237"/>
      <c r="AR580" s="237"/>
      <c r="AS580" s="237"/>
      <c r="AT580" s="237"/>
      <c r="AU580" s="237"/>
      <c r="AV580" s="237"/>
      <c r="AW580" s="237"/>
      <c r="AX580" s="237"/>
      <c r="AY580" s="237"/>
      <c r="AZ580" s="237"/>
      <c r="BA580" s="237"/>
      <c r="BB580" s="237"/>
      <c r="BC580" s="237"/>
      <c r="BD580" s="237"/>
      <c r="BE580" s="237"/>
      <c r="BF580" s="237"/>
      <c r="BG580" s="237"/>
      <c r="BH580" s="237"/>
      <c r="BI580" s="237"/>
      <c r="BJ580" s="237"/>
      <c r="BK580" s="237"/>
      <c r="BL580" s="237"/>
      <c r="BM580" s="237"/>
      <c r="BN580" s="237"/>
      <c r="BO580" s="237"/>
      <c r="BP580" s="237"/>
      <c r="BQ580" s="237"/>
      <c r="BR580" s="237"/>
      <c r="BS580" s="237"/>
      <c r="BT580" s="237"/>
      <c r="BU580" s="237"/>
      <c r="BV580" s="237"/>
      <c r="BW580" s="237"/>
      <c r="BX580" s="237"/>
      <c r="BY580" s="237"/>
      <c r="BZ580" s="237"/>
      <c r="CA580" s="237"/>
      <c r="CB580" s="237"/>
      <c r="CC580" s="237"/>
      <c r="CD580" s="237"/>
      <c r="CE580" s="237"/>
      <c r="CF580" s="237"/>
      <c r="CG580" s="237"/>
      <c r="CH580" s="237"/>
      <c r="CI580" s="237"/>
      <c r="CJ580" s="237"/>
      <c r="CK580" s="237"/>
      <c r="CL580" s="237"/>
      <c r="CM580" s="237"/>
      <c r="CN580" s="237"/>
      <c r="CO580" s="237"/>
      <c r="CP580" s="237"/>
      <c r="CQ580" s="237"/>
      <c r="CR580" s="237"/>
      <c r="CS580" s="237"/>
      <c r="CT580" s="237"/>
      <c r="CU580" s="237"/>
      <c r="CV580" s="237"/>
      <c r="CW580" s="237"/>
      <c r="CX580" s="237"/>
      <c r="CY580" s="237"/>
      <c r="CZ580" s="237"/>
      <c r="DA580" s="237"/>
      <c r="DB580" s="237"/>
      <c r="DC580" s="237"/>
      <c r="DD580" s="237"/>
      <c r="DE580" s="237"/>
      <c r="DF580" s="237"/>
      <c r="DG580" s="237"/>
      <c r="DH580" s="237"/>
      <c r="DI580" s="237"/>
      <c r="DJ580" s="237"/>
      <c r="DK580" s="237"/>
      <c r="DL580" s="237"/>
      <c r="DM580" s="237"/>
      <c r="DN580" s="237"/>
      <c r="DO580" s="237"/>
      <c r="DP580" s="237"/>
      <c r="DQ580" s="237"/>
      <c r="DR580" s="237"/>
      <c r="DS580" s="237"/>
      <c r="DT580" s="237"/>
      <c r="DU580" s="237"/>
      <c r="DV580" s="237"/>
      <c r="DW580" s="237"/>
      <c r="DX580" s="237"/>
      <c r="DY580" s="237"/>
      <c r="DZ580" s="237"/>
      <c r="EA580" s="237"/>
      <c r="EB580" s="237"/>
      <c r="EC580" s="237"/>
      <c r="ED580" s="237"/>
      <c r="EE580" s="237"/>
      <c r="EF580" s="237"/>
      <c r="EG580" s="237"/>
      <c r="EH580" s="237"/>
      <c r="EI580" s="237"/>
      <c r="EJ580" s="237"/>
      <c r="EK580" s="237"/>
      <c r="EL580" s="237"/>
      <c r="EM580" s="237"/>
      <c r="EN580" s="237"/>
      <c r="EO580" s="237"/>
      <c r="EP580" s="237"/>
      <c r="EQ580" s="237"/>
      <c r="ER580" s="237"/>
      <c r="ES580" s="237"/>
      <c r="ET580" s="237"/>
      <c r="EU580" s="237"/>
      <c r="EV580" s="237"/>
      <c r="EW580" s="237"/>
      <c r="EX580" s="237"/>
      <c r="EY580" s="237"/>
      <c r="EZ580" s="237"/>
      <c r="FA580" s="237"/>
      <c r="FB580" s="237"/>
      <c r="FC580" s="237"/>
      <c r="FD580" s="237"/>
      <c r="FE580" s="237"/>
      <c r="FF580" s="237"/>
      <c r="FG580" s="237"/>
      <c r="FH580" s="237"/>
      <c r="FI580" s="237"/>
      <c r="FJ580" s="237"/>
      <c r="FK580" s="237"/>
      <c r="FL580" s="237"/>
      <c r="FM580" s="237"/>
      <c r="FN580" s="237"/>
      <c r="FO580" s="237"/>
      <c r="FP580" s="237"/>
      <c r="FQ580" s="237"/>
      <c r="FR580" s="237"/>
      <c r="FS580" s="237"/>
      <c r="FT580" s="237"/>
      <c r="FU580" s="237"/>
      <c r="FV580" s="237"/>
      <c r="FW580" s="237"/>
      <c r="FX580" s="237"/>
      <c r="FY580" s="237"/>
      <c r="FZ580" s="237"/>
      <c r="GA580" s="237"/>
      <c r="GB580" s="237"/>
      <c r="GC580" s="237"/>
      <c r="GD580" s="237"/>
      <c r="GE580" s="237"/>
      <c r="GF580" s="237"/>
      <c r="GG580" s="237"/>
      <c r="GH580" s="237"/>
      <c r="GI580" s="237"/>
      <c r="GJ580" s="237"/>
      <c r="GK580" s="237"/>
      <c r="GL580" s="237"/>
      <c r="GM580" s="237"/>
      <c r="GN580" s="237"/>
      <c r="GO580" s="237"/>
      <c r="GP580" s="237"/>
      <c r="GQ580" s="237"/>
    </row>
    <row r="581" spans="1:199" s="81" customFormat="1" ht="15" customHeight="1">
      <c r="A581" s="126" t="s">
        <v>2566</v>
      </c>
      <c r="B581" s="241" t="s">
        <v>5886</v>
      </c>
      <c r="C581" s="242">
        <v>0</v>
      </c>
      <c r="D581" s="242">
        <v>0</v>
      </c>
      <c r="E581" s="242">
        <v>0</v>
      </c>
      <c r="F581" s="242">
        <v>0</v>
      </c>
      <c r="G581" s="242">
        <v>0</v>
      </c>
      <c r="H581" s="242">
        <v>0</v>
      </c>
      <c r="I581" s="242">
        <v>0</v>
      </c>
      <c r="J581" s="242">
        <v>641.09</v>
      </c>
      <c r="K581" s="242">
        <v>231.45</v>
      </c>
      <c r="L581" s="242">
        <v>273.28</v>
      </c>
      <c r="M581" s="242">
        <v>34.56</v>
      </c>
      <c r="N581" s="242">
        <v>195.76</v>
      </c>
      <c r="O581" s="242">
        <v>174.37</v>
      </c>
      <c r="P581" s="28"/>
      <c r="Q581" s="242">
        <f>SUM(D581:O581)</f>
        <v>1550.51</v>
      </c>
      <c r="R581" s="242">
        <f>IF($R$19&lt;1,0,Q581/$R$19)</f>
        <v>5.34658620689655</v>
      </c>
      <c r="S581" s="243"/>
      <c r="T581" s="351">
        <f>IF(Q581=0,0,1)+IF(C581=0,0,1)+IF(D581=0,0,1)+IF(E581=0,0,1)+IF(F581=0,0,1)+IF(G581=0,0,1)+IF(H581=0,0,1)+IF(I581=0,0,1)+IF(J581=0,0,1)+IF(K581=0,0,1)+IF(L581=0,0,1)+IF(M581=0,0,1)+IF(N581=0,0,1)+IF(O581=0,0,1)</f>
        <v>7</v>
      </c>
      <c r="U581" s="237"/>
      <c r="V581" s="237"/>
      <c r="W581" s="237"/>
      <c r="X581" s="237"/>
      <c r="Y581" s="237"/>
      <c r="Z581" s="237"/>
      <c r="AA581" s="237"/>
      <c r="AB581" s="237"/>
      <c r="AC581" s="237"/>
      <c r="AD581" s="237"/>
      <c r="AE581" s="237"/>
      <c r="AF581" s="237"/>
      <c r="AG581" s="237"/>
      <c r="AH581" s="237"/>
      <c r="AI581" s="237"/>
      <c r="AJ581" s="237"/>
      <c r="AK581" s="237"/>
      <c r="AL581" s="237"/>
      <c r="AM581" s="237"/>
      <c r="AN581" s="237"/>
      <c r="AO581" s="237"/>
      <c r="AP581" s="237"/>
      <c r="AQ581" s="237"/>
      <c r="AR581" s="237"/>
      <c r="AS581" s="237"/>
      <c r="AT581" s="237"/>
      <c r="AU581" s="237"/>
      <c r="AV581" s="237"/>
      <c r="AW581" s="237"/>
      <c r="AX581" s="237"/>
      <c r="AY581" s="237"/>
      <c r="AZ581" s="237"/>
      <c r="BA581" s="237"/>
      <c r="BB581" s="237"/>
      <c r="BC581" s="237"/>
      <c r="BD581" s="237"/>
      <c r="BE581" s="237"/>
      <c r="BF581" s="237"/>
      <c r="BG581" s="237"/>
      <c r="BH581" s="237"/>
      <c r="BI581" s="237"/>
      <c r="BJ581" s="237"/>
      <c r="BK581" s="237"/>
      <c r="BL581" s="237"/>
      <c r="BM581" s="237"/>
      <c r="BN581" s="237"/>
      <c r="BO581" s="237"/>
      <c r="BP581" s="237"/>
      <c r="BQ581" s="237"/>
      <c r="BR581" s="237"/>
      <c r="BS581" s="237"/>
      <c r="BT581" s="237"/>
      <c r="BU581" s="237"/>
      <c r="BV581" s="237"/>
      <c r="BW581" s="237"/>
      <c r="BX581" s="237"/>
      <c r="BY581" s="237"/>
      <c r="BZ581" s="237"/>
      <c r="CA581" s="237"/>
      <c r="CB581" s="237"/>
      <c r="CC581" s="237"/>
      <c r="CD581" s="237"/>
      <c r="CE581" s="237"/>
      <c r="CF581" s="237"/>
      <c r="CG581" s="237"/>
      <c r="CH581" s="237"/>
      <c r="CI581" s="237"/>
      <c r="CJ581" s="237"/>
      <c r="CK581" s="237"/>
      <c r="CL581" s="237"/>
      <c r="CM581" s="237"/>
      <c r="CN581" s="237"/>
      <c r="CO581" s="237"/>
      <c r="CP581" s="237"/>
      <c r="CQ581" s="237"/>
      <c r="CR581" s="237"/>
      <c r="CS581" s="237"/>
      <c r="CT581" s="237"/>
      <c r="CU581" s="237"/>
      <c r="CV581" s="237"/>
      <c r="CW581" s="237"/>
      <c r="CX581" s="237"/>
      <c r="CY581" s="237"/>
      <c r="CZ581" s="237"/>
      <c r="DA581" s="237"/>
      <c r="DB581" s="237"/>
      <c r="DC581" s="237"/>
      <c r="DD581" s="237"/>
      <c r="DE581" s="237"/>
      <c r="DF581" s="237"/>
      <c r="DG581" s="237"/>
      <c r="DH581" s="237"/>
      <c r="DI581" s="237"/>
      <c r="DJ581" s="237"/>
      <c r="DK581" s="237"/>
      <c r="DL581" s="237"/>
      <c r="DM581" s="237"/>
      <c r="DN581" s="237"/>
      <c r="DO581" s="237"/>
      <c r="DP581" s="237"/>
      <c r="DQ581" s="237"/>
      <c r="DR581" s="237"/>
      <c r="DS581" s="237"/>
      <c r="DT581" s="237"/>
      <c r="DU581" s="237"/>
      <c r="DV581" s="237"/>
      <c r="DW581" s="237"/>
      <c r="DX581" s="237"/>
      <c r="DY581" s="237"/>
      <c r="DZ581" s="237"/>
      <c r="EA581" s="237"/>
      <c r="EB581" s="237"/>
      <c r="EC581" s="237"/>
      <c r="ED581" s="237"/>
      <c r="EE581" s="237"/>
      <c r="EF581" s="237"/>
      <c r="EG581" s="237"/>
      <c r="EH581" s="237"/>
      <c r="EI581" s="237"/>
      <c r="EJ581" s="237"/>
      <c r="EK581" s="237"/>
      <c r="EL581" s="237"/>
      <c r="EM581" s="237"/>
      <c r="EN581" s="237"/>
      <c r="EO581" s="237"/>
      <c r="EP581" s="237"/>
      <c r="EQ581" s="237"/>
      <c r="ER581" s="237"/>
      <c r="ES581" s="237"/>
      <c r="ET581" s="237"/>
      <c r="EU581" s="237"/>
      <c r="EV581" s="237"/>
      <c r="EW581" s="237"/>
      <c r="EX581" s="237"/>
      <c r="EY581" s="237"/>
      <c r="EZ581" s="237"/>
      <c r="FA581" s="237"/>
      <c r="FB581" s="237"/>
      <c r="FC581" s="237"/>
      <c r="FD581" s="237"/>
      <c r="FE581" s="237"/>
      <c r="FF581" s="237"/>
      <c r="FG581" s="237"/>
      <c r="FH581" s="237"/>
      <c r="FI581" s="237"/>
      <c r="FJ581" s="237"/>
      <c r="FK581" s="237"/>
      <c r="FL581" s="237"/>
      <c r="FM581" s="237"/>
      <c r="FN581" s="237"/>
      <c r="FO581" s="237"/>
      <c r="FP581" s="237"/>
      <c r="FQ581" s="237"/>
      <c r="FR581" s="237"/>
      <c r="FS581" s="237"/>
      <c r="FT581" s="237"/>
      <c r="FU581" s="237"/>
      <c r="FV581" s="237"/>
      <c r="FW581" s="237"/>
      <c r="FX581" s="237"/>
      <c r="FY581" s="237"/>
      <c r="FZ581" s="237"/>
      <c r="GA581" s="237"/>
      <c r="GB581" s="237"/>
      <c r="GC581" s="237"/>
      <c r="GD581" s="237"/>
      <c r="GE581" s="237"/>
      <c r="GF581" s="237"/>
      <c r="GG581" s="237"/>
      <c r="GH581" s="237"/>
      <c r="GI581" s="237"/>
      <c r="GJ581" s="237"/>
      <c r="GK581" s="237"/>
      <c r="GL581" s="237"/>
      <c r="GM581" s="237"/>
      <c r="GN581" s="237"/>
      <c r="GO581" s="237"/>
      <c r="GP581" s="237"/>
      <c r="GQ581" s="237"/>
    </row>
    <row r="582" spans="1:199" s="81" customFormat="1" ht="15" customHeight="1">
      <c r="A582" s="126" t="s">
        <v>2567</v>
      </c>
      <c r="B582" s="241" t="s">
        <v>5887</v>
      </c>
      <c r="C582" s="242">
        <v>0</v>
      </c>
      <c r="D582" s="242">
        <v>0</v>
      </c>
      <c r="E582" s="242">
        <v>0</v>
      </c>
      <c r="F582" s="242">
        <v>0</v>
      </c>
      <c r="G582" s="242">
        <v>0</v>
      </c>
      <c r="H582" s="242">
        <v>0</v>
      </c>
      <c r="I582" s="242">
        <v>0</v>
      </c>
      <c r="J582" s="242">
        <v>293.81</v>
      </c>
      <c r="K582" s="242">
        <v>199.37</v>
      </c>
      <c r="L582" s="242">
        <v>108.34</v>
      </c>
      <c r="M582" s="242">
        <v>0</v>
      </c>
      <c r="N582" s="242">
        <v>0</v>
      </c>
      <c r="O582" s="242">
        <v>86.04</v>
      </c>
      <c r="P582" s="28"/>
      <c r="Q582" s="242">
        <f>SUM(D582:O582)</f>
        <v>687.56</v>
      </c>
      <c r="R582" s="242">
        <f>IF($R$19&lt;1,0,Q582/$R$19)</f>
        <v>2.37089655172414</v>
      </c>
      <c r="S582" s="243"/>
      <c r="T582" s="351">
        <f>IF(Q582=0,0,1)+IF(C582=0,0,1)+IF(D582=0,0,1)+IF(E582=0,0,1)+IF(F582=0,0,1)+IF(G582=0,0,1)+IF(H582=0,0,1)+IF(I582=0,0,1)+IF(J582=0,0,1)+IF(K582=0,0,1)+IF(L582=0,0,1)+IF(M582=0,0,1)+IF(N582=0,0,1)+IF(O582=0,0,1)</f>
        <v>5</v>
      </c>
      <c r="U582" s="237"/>
      <c r="V582" s="237"/>
      <c r="W582" s="237"/>
      <c r="X582" s="237"/>
      <c r="Y582" s="237"/>
      <c r="Z582" s="237"/>
      <c r="AA582" s="237"/>
      <c r="AB582" s="237"/>
      <c r="AC582" s="237"/>
      <c r="AD582" s="237"/>
      <c r="AE582" s="237"/>
      <c r="AF582" s="237"/>
      <c r="AG582" s="237"/>
      <c r="AH582" s="237"/>
      <c r="AI582" s="237"/>
      <c r="AJ582" s="237"/>
      <c r="AK582" s="237"/>
      <c r="AL582" s="237"/>
      <c r="AM582" s="237"/>
      <c r="AN582" s="237"/>
      <c r="AO582" s="237"/>
      <c r="AP582" s="237"/>
      <c r="AQ582" s="237"/>
      <c r="AR582" s="237"/>
      <c r="AS582" s="237"/>
      <c r="AT582" s="237"/>
      <c r="AU582" s="237"/>
      <c r="AV582" s="237"/>
      <c r="AW582" s="237"/>
      <c r="AX582" s="237"/>
      <c r="AY582" s="237"/>
      <c r="AZ582" s="237"/>
      <c r="BA582" s="237"/>
      <c r="BB582" s="237"/>
      <c r="BC582" s="237"/>
      <c r="BD582" s="237"/>
      <c r="BE582" s="237"/>
      <c r="BF582" s="237"/>
      <c r="BG582" s="237"/>
      <c r="BH582" s="237"/>
      <c r="BI582" s="237"/>
      <c r="BJ582" s="237"/>
      <c r="BK582" s="237"/>
      <c r="BL582" s="237"/>
      <c r="BM582" s="237"/>
      <c r="BN582" s="237"/>
      <c r="BO582" s="237"/>
      <c r="BP582" s="237"/>
      <c r="BQ582" s="237"/>
      <c r="BR582" s="237"/>
      <c r="BS582" s="237"/>
      <c r="BT582" s="237"/>
      <c r="BU582" s="237"/>
      <c r="BV582" s="237"/>
      <c r="BW582" s="237"/>
      <c r="BX582" s="237"/>
      <c r="BY582" s="237"/>
      <c r="BZ582" s="237"/>
      <c r="CA582" s="237"/>
      <c r="CB582" s="237"/>
      <c r="CC582" s="237"/>
      <c r="CD582" s="237"/>
      <c r="CE582" s="237"/>
      <c r="CF582" s="237"/>
      <c r="CG582" s="237"/>
      <c r="CH582" s="237"/>
      <c r="CI582" s="237"/>
      <c r="CJ582" s="237"/>
      <c r="CK582" s="237"/>
      <c r="CL582" s="237"/>
      <c r="CM582" s="237"/>
      <c r="CN582" s="237"/>
      <c r="CO582" s="237"/>
      <c r="CP582" s="237"/>
      <c r="CQ582" s="237"/>
      <c r="CR582" s="237"/>
      <c r="CS582" s="237"/>
      <c r="CT582" s="237"/>
      <c r="CU582" s="237"/>
      <c r="CV582" s="237"/>
      <c r="CW582" s="237"/>
      <c r="CX582" s="237"/>
      <c r="CY582" s="237"/>
      <c r="CZ582" s="237"/>
      <c r="DA582" s="237"/>
      <c r="DB582" s="237"/>
      <c r="DC582" s="237"/>
      <c r="DD582" s="237"/>
      <c r="DE582" s="237"/>
      <c r="DF582" s="237"/>
      <c r="DG582" s="237"/>
      <c r="DH582" s="237"/>
      <c r="DI582" s="237"/>
      <c r="DJ582" s="237"/>
      <c r="DK582" s="237"/>
      <c r="DL582" s="237"/>
      <c r="DM582" s="237"/>
      <c r="DN582" s="237"/>
      <c r="DO582" s="237"/>
      <c r="DP582" s="237"/>
      <c r="DQ582" s="237"/>
      <c r="DR582" s="237"/>
      <c r="DS582" s="237"/>
      <c r="DT582" s="237"/>
      <c r="DU582" s="237"/>
      <c r="DV582" s="237"/>
      <c r="DW582" s="237"/>
      <c r="DX582" s="237"/>
      <c r="DY582" s="237"/>
      <c r="DZ582" s="237"/>
      <c r="EA582" s="237"/>
      <c r="EB582" s="237"/>
      <c r="EC582" s="237"/>
      <c r="ED582" s="237"/>
      <c r="EE582" s="237"/>
      <c r="EF582" s="237"/>
      <c r="EG582" s="237"/>
      <c r="EH582" s="237"/>
      <c r="EI582" s="237"/>
      <c r="EJ582" s="237"/>
      <c r="EK582" s="237"/>
      <c r="EL582" s="237"/>
      <c r="EM582" s="237"/>
      <c r="EN582" s="237"/>
      <c r="EO582" s="237"/>
      <c r="EP582" s="237"/>
      <c r="EQ582" s="237"/>
      <c r="ER582" s="237"/>
      <c r="ES582" s="237"/>
      <c r="ET582" s="237"/>
      <c r="EU582" s="237"/>
      <c r="EV582" s="237"/>
      <c r="EW582" s="237"/>
      <c r="EX582" s="237"/>
      <c r="EY582" s="237"/>
      <c r="EZ582" s="237"/>
      <c r="FA582" s="237"/>
      <c r="FB582" s="237"/>
      <c r="FC582" s="237"/>
      <c r="FD582" s="237"/>
      <c r="FE582" s="237"/>
      <c r="FF582" s="237"/>
      <c r="FG582" s="237"/>
      <c r="FH582" s="237"/>
      <c r="FI582" s="237"/>
      <c r="FJ582" s="237"/>
      <c r="FK582" s="237"/>
      <c r="FL582" s="237"/>
      <c r="FM582" s="237"/>
      <c r="FN582" s="237"/>
      <c r="FO582" s="237"/>
      <c r="FP582" s="237"/>
      <c r="FQ582" s="237"/>
      <c r="FR582" s="237"/>
      <c r="FS582" s="237"/>
      <c r="FT582" s="237"/>
      <c r="FU582" s="237"/>
      <c r="FV582" s="237"/>
      <c r="FW582" s="237"/>
      <c r="FX582" s="237"/>
      <c r="FY582" s="237"/>
      <c r="FZ582" s="237"/>
      <c r="GA582" s="237"/>
      <c r="GB582" s="237"/>
      <c r="GC582" s="237"/>
      <c r="GD582" s="237"/>
      <c r="GE582" s="237"/>
      <c r="GF582" s="237"/>
      <c r="GG582" s="237"/>
      <c r="GH582" s="237"/>
      <c r="GI582" s="237"/>
      <c r="GJ582" s="237"/>
      <c r="GK582" s="237"/>
      <c r="GL582" s="237"/>
      <c r="GM582" s="237"/>
      <c r="GN582" s="237"/>
      <c r="GO582" s="237"/>
      <c r="GP582" s="237"/>
      <c r="GQ582" s="237"/>
    </row>
    <row r="583" spans="1:199" s="81" customFormat="1" ht="15" customHeight="1">
      <c r="A583" s="126" t="s">
        <v>2568</v>
      </c>
      <c r="B583" s="241" t="s">
        <v>5888</v>
      </c>
      <c r="C583" s="242">
        <v>0</v>
      </c>
      <c r="D583" s="242">
        <v>0</v>
      </c>
      <c r="E583" s="242">
        <v>0</v>
      </c>
      <c r="F583" s="242">
        <v>0</v>
      </c>
      <c r="G583" s="242">
        <v>0</v>
      </c>
      <c r="H583" s="242">
        <v>0</v>
      </c>
      <c r="I583" s="242">
        <v>0</v>
      </c>
      <c r="J583" s="242">
        <v>0</v>
      </c>
      <c r="K583" s="242">
        <v>236.09</v>
      </c>
      <c r="L583" s="242">
        <v>59.27</v>
      </c>
      <c r="M583" s="242">
        <v>0</v>
      </c>
      <c r="N583" s="242">
        <v>659.93</v>
      </c>
      <c r="O583" s="242">
        <v>0</v>
      </c>
      <c r="P583" s="28"/>
      <c r="Q583" s="242">
        <f>SUM(D583:O583)</f>
        <v>955.29</v>
      </c>
      <c r="R583" s="242">
        <f>IF($R$19&lt;1,0,Q583/$R$19)</f>
        <v>3.29410344827586</v>
      </c>
      <c r="S583" s="243"/>
      <c r="T583" s="351">
        <f>IF(Q583=0,0,1)+IF(C583=0,0,1)+IF(D583=0,0,1)+IF(E583=0,0,1)+IF(F583=0,0,1)+IF(G583=0,0,1)+IF(H583=0,0,1)+IF(I583=0,0,1)+IF(J583=0,0,1)+IF(K583=0,0,1)+IF(L583=0,0,1)+IF(M583=0,0,1)+IF(N583=0,0,1)+IF(O583=0,0,1)</f>
        <v>4</v>
      </c>
      <c r="U583" s="237"/>
      <c r="V583" s="237"/>
      <c r="W583" s="237"/>
      <c r="X583" s="237"/>
      <c r="Y583" s="237"/>
      <c r="Z583" s="237"/>
      <c r="AA583" s="237"/>
      <c r="AB583" s="237"/>
      <c r="AC583" s="237"/>
      <c r="AD583" s="237"/>
      <c r="AE583" s="237"/>
      <c r="AF583" s="237"/>
      <c r="AG583" s="237"/>
      <c r="AH583" s="237"/>
      <c r="AI583" s="237"/>
      <c r="AJ583" s="237"/>
      <c r="AK583" s="237"/>
      <c r="AL583" s="237"/>
      <c r="AM583" s="237"/>
      <c r="AN583" s="237"/>
      <c r="AO583" s="237"/>
      <c r="AP583" s="237"/>
      <c r="AQ583" s="237"/>
      <c r="AR583" s="237"/>
      <c r="AS583" s="237"/>
      <c r="AT583" s="237"/>
      <c r="AU583" s="237"/>
      <c r="AV583" s="237"/>
      <c r="AW583" s="237"/>
      <c r="AX583" s="237"/>
      <c r="AY583" s="237"/>
      <c r="AZ583" s="237"/>
      <c r="BA583" s="237"/>
      <c r="BB583" s="237"/>
      <c r="BC583" s="237"/>
      <c r="BD583" s="237"/>
      <c r="BE583" s="237"/>
      <c r="BF583" s="237"/>
      <c r="BG583" s="237"/>
      <c r="BH583" s="237"/>
      <c r="BI583" s="237"/>
      <c r="BJ583" s="237"/>
      <c r="BK583" s="237"/>
      <c r="BL583" s="237"/>
      <c r="BM583" s="237"/>
      <c r="BN583" s="237"/>
      <c r="BO583" s="237"/>
      <c r="BP583" s="237"/>
      <c r="BQ583" s="237"/>
      <c r="BR583" s="237"/>
      <c r="BS583" s="237"/>
      <c r="BT583" s="237"/>
      <c r="BU583" s="237"/>
      <c r="BV583" s="237"/>
      <c r="BW583" s="237"/>
      <c r="BX583" s="237"/>
      <c r="BY583" s="237"/>
      <c r="BZ583" s="237"/>
      <c r="CA583" s="237"/>
      <c r="CB583" s="237"/>
      <c r="CC583" s="237"/>
      <c r="CD583" s="237"/>
      <c r="CE583" s="237"/>
      <c r="CF583" s="237"/>
      <c r="CG583" s="237"/>
      <c r="CH583" s="237"/>
      <c r="CI583" s="237"/>
      <c r="CJ583" s="237"/>
      <c r="CK583" s="237"/>
      <c r="CL583" s="237"/>
      <c r="CM583" s="237"/>
      <c r="CN583" s="237"/>
      <c r="CO583" s="237"/>
      <c r="CP583" s="237"/>
      <c r="CQ583" s="237"/>
      <c r="CR583" s="237"/>
      <c r="CS583" s="237"/>
      <c r="CT583" s="237"/>
      <c r="CU583" s="237"/>
      <c r="CV583" s="237"/>
      <c r="CW583" s="237"/>
      <c r="CX583" s="237"/>
      <c r="CY583" s="237"/>
      <c r="CZ583" s="237"/>
      <c r="DA583" s="237"/>
      <c r="DB583" s="237"/>
      <c r="DC583" s="237"/>
      <c r="DD583" s="237"/>
      <c r="DE583" s="237"/>
      <c r="DF583" s="237"/>
      <c r="DG583" s="237"/>
      <c r="DH583" s="237"/>
      <c r="DI583" s="237"/>
      <c r="DJ583" s="237"/>
      <c r="DK583" s="237"/>
      <c r="DL583" s="237"/>
      <c r="DM583" s="237"/>
      <c r="DN583" s="237"/>
      <c r="DO583" s="237"/>
      <c r="DP583" s="237"/>
      <c r="DQ583" s="237"/>
      <c r="DR583" s="237"/>
      <c r="DS583" s="237"/>
      <c r="DT583" s="237"/>
      <c r="DU583" s="237"/>
      <c r="DV583" s="237"/>
      <c r="DW583" s="237"/>
      <c r="DX583" s="237"/>
      <c r="DY583" s="237"/>
      <c r="DZ583" s="237"/>
      <c r="EA583" s="237"/>
      <c r="EB583" s="237"/>
      <c r="EC583" s="237"/>
      <c r="ED583" s="237"/>
      <c r="EE583" s="237"/>
      <c r="EF583" s="237"/>
      <c r="EG583" s="237"/>
      <c r="EH583" s="237"/>
      <c r="EI583" s="237"/>
      <c r="EJ583" s="237"/>
      <c r="EK583" s="237"/>
      <c r="EL583" s="237"/>
      <c r="EM583" s="237"/>
      <c r="EN583" s="237"/>
      <c r="EO583" s="237"/>
      <c r="EP583" s="237"/>
      <c r="EQ583" s="237"/>
      <c r="ER583" s="237"/>
      <c r="ES583" s="237"/>
      <c r="ET583" s="237"/>
      <c r="EU583" s="237"/>
      <c r="EV583" s="237"/>
      <c r="EW583" s="237"/>
      <c r="EX583" s="237"/>
      <c r="EY583" s="237"/>
      <c r="EZ583" s="237"/>
      <c r="FA583" s="237"/>
      <c r="FB583" s="237"/>
      <c r="FC583" s="237"/>
      <c r="FD583" s="237"/>
      <c r="FE583" s="237"/>
      <c r="FF583" s="237"/>
      <c r="FG583" s="237"/>
      <c r="FH583" s="237"/>
      <c r="FI583" s="237"/>
      <c r="FJ583" s="237"/>
      <c r="FK583" s="237"/>
      <c r="FL583" s="237"/>
      <c r="FM583" s="237"/>
      <c r="FN583" s="237"/>
      <c r="FO583" s="237"/>
      <c r="FP583" s="237"/>
      <c r="FQ583" s="237"/>
      <c r="FR583" s="237"/>
      <c r="FS583" s="237"/>
      <c r="FT583" s="237"/>
      <c r="FU583" s="237"/>
      <c r="FV583" s="237"/>
      <c r="FW583" s="237"/>
      <c r="FX583" s="237"/>
      <c r="FY583" s="237"/>
      <c r="FZ583" s="237"/>
      <c r="GA583" s="237"/>
      <c r="GB583" s="237"/>
      <c r="GC583" s="237"/>
      <c r="GD583" s="237"/>
      <c r="GE583" s="237"/>
      <c r="GF583" s="237"/>
      <c r="GG583" s="237"/>
      <c r="GH583" s="237"/>
      <c r="GI583" s="237"/>
      <c r="GJ583" s="237"/>
      <c r="GK583" s="237"/>
      <c r="GL583" s="237"/>
      <c r="GM583" s="237"/>
      <c r="GN583" s="237"/>
      <c r="GO583" s="237"/>
      <c r="GP583" s="237"/>
      <c r="GQ583" s="237"/>
    </row>
    <row r="584" spans="1:199" s="81" customFormat="1" ht="15" customHeight="1">
      <c r="A584" s="126" t="s">
        <v>2569</v>
      </c>
      <c r="B584" s="241" t="s">
        <v>5889</v>
      </c>
      <c r="C584" s="242">
        <v>0</v>
      </c>
      <c r="D584" s="242">
        <v>0</v>
      </c>
      <c r="E584" s="242">
        <v>0</v>
      </c>
      <c r="F584" s="242">
        <v>0</v>
      </c>
      <c r="G584" s="242">
        <v>0</v>
      </c>
      <c r="H584" s="242">
        <v>0</v>
      </c>
      <c r="I584" s="242">
        <v>0</v>
      </c>
      <c r="J584" s="242">
        <v>0</v>
      </c>
      <c r="K584" s="242">
        <v>308.55</v>
      </c>
      <c r="L584" s="242">
        <v>1037.37</v>
      </c>
      <c r="M584" s="242">
        <v>1250.43</v>
      </c>
      <c r="N584" s="242">
        <v>2308.19</v>
      </c>
      <c r="O584" s="242">
        <v>1253.81</v>
      </c>
      <c r="P584" s="28"/>
      <c r="Q584" s="242">
        <f>SUM(D584:O584)</f>
        <v>6158.35</v>
      </c>
      <c r="R584" s="242">
        <f>IF($R$19&lt;1,0,Q584/$R$19)</f>
        <v>21.2356896551724</v>
      </c>
      <c r="S584" s="243"/>
      <c r="T584" s="351">
        <f>IF(Q584=0,0,1)+IF(C584=0,0,1)+IF(D584=0,0,1)+IF(E584=0,0,1)+IF(F584=0,0,1)+IF(G584=0,0,1)+IF(H584=0,0,1)+IF(I584=0,0,1)+IF(J584=0,0,1)+IF(K584=0,0,1)+IF(L584=0,0,1)+IF(M584=0,0,1)+IF(N584=0,0,1)+IF(O584=0,0,1)</f>
        <v>6</v>
      </c>
      <c r="U584" s="237"/>
      <c r="V584" s="237"/>
      <c r="W584" s="237"/>
      <c r="X584" s="237"/>
      <c r="Y584" s="237"/>
      <c r="Z584" s="237"/>
      <c r="AA584" s="237"/>
      <c r="AB584" s="237"/>
      <c r="AC584" s="237"/>
      <c r="AD584" s="237"/>
      <c r="AE584" s="237"/>
      <c r="AF584" s="237"/>
      <c r="AG584" s="237"/>
      <c r="AH584" s="237"/>
      <c r="AI584" s="237"/>
      <c r="AJ584" s="237"/>
      <c r="AK584" s="237"/>
      <c r="AL584" s="237"/>
      <c r="AM584" s="237"/>
      <c r="AN584" s="237"/>
      <c r="AO584" s="237"/>
      <c r="AP584" s="237"/>
      <c r="AQ584" s="237"/>
      <c r="AR584" s="237"/>
      <c r="AS584" s="237"/>
      <c r="AT584" s="237"/>
      <c r="AU584" s="237"/>
      <c r="AV584" s="237"/>
      <c r="AW584" s="237"/>
      <c r="AX584" s="237"/>
      <c r="AY584" s="237"/>
      <c r="AZ584" s="237"/>
      <c r="BA584" s="237"/>
      <c r="BB584" s="237"/>
      <c r="BC584" s="237"/>
      <c r="BD584" s="237"/>
      <c r="BE584" s="237"/>
      <c r="BF584" s="237"/>
      <c r="BG584" s="237"/>
      <c r="BH584" s="237"/>
      <c r="BI584" s="237"/>
      <c r="BJ584" s="237"/>
      <c r="BK584" s="237"/>
      <c r="BL584" s="237"/>
      <c r="BM584" s="237"/>
      <c r="BN584" s="237"/>
      <c r="BO584" s="237"/>
      <c r="BP584" s="237"/>
      <c r="BQ584" s="237"/>
      <c r="BR584" s="237"/>
      <c r="BS584" s="237"/>
      <c r="BT584" s="237"/>
      <c r="BU584" s="237"/>
      <c r="BV584" s="237"/>
      <c r="BW584" s="237"/>
      <c r="BX584" s="237"/>
      <c r="BY584" s="237"/>
      <c r="BZ584" s="237"/>
      <c r="CA584" s="237"/>
      <c r="CB584" s="237"/>
      <c r="CC584" s="237"/>
      <c r="CD584" s="237"/>
      <c r="CE584" s="237"/>
      <c r="CF584" s="237"/>
      <c r="CG584" s="237"/>
      <c r="CH584" s="237"/>
      <c r="CI584" s="237"/>
      <c r="CJ584" s="237"/>
      <c r="CK584" s="237"/>
      <c r="CL584" s="237"/>
      <c r="CM584" s="237"/>
      <c r="CN584" s="237"/>
      <c r="CO584" s="237"/>
      <c r="CP584" s="237"/>
      <c r="CQ584" s="237"/>
      <c r="CR584" s="237"/>
      <c r="CS584" s="237"/>
      <c r="CT584" s="237"/>
      <c r="CU584" s="237"/>
      <c r="CV584" s="237"/>
      <c r="CW584" s="237"/>
      <c r="CX584" s="237"/>
      <c r="CY584" s="237"/>
      <c r="CZ584" s="237"/>
      <c r="DA584" s="237"/>
      <c r="DB584" s="237"/>
      <c r="DC584" s="237"/>
      <c r="DD584" s="237"/>
      <c r="DE584" s="237"/>
      <c r="DF584" s="237"/>
      <c r="DG584" s="237"/>
      <c r="DH584" s="237"/>
      <c r="DI584" s="237"/>
      <c r="DJ584" s="237"/>
      <c r="DK584" s="237"/>
      <c r="DL584" s="237"/>
      <c r="DM584" s="237"/>
      <c r="DN584" s="237"/>
      <c r="DO584" s="237"/>
      <c r="DP584" s="237"/>
      <c r="DQ584" s="237"/>
      <c r="DR584" s="237"/>
      <c r="DS584" s="237"/>
      <c r="DT584" s="237"/>
      <c r="DU584" s="237"/>
      <c r="DV584" s="237"/>
      <c r="DW584" s="237"/>
      <c r="DX584" s="237"/>
      <c r="DY584" s="237"/>
      <c r="DZ584" s="237"/>
      <c r="EA584" s="237"/>
      <c r="EB584" s="237"/>
      <c r="EC584" s="237"/>
      <c r="ED584" s="237"/>
      <c r="EE584" s="237"/>
      <c r="EF584" s="237"/>
      <c r="EG584" s="237"/>
      <c r="EH584" s="237"/>
      <c r="EI584" s="237"/>
      <c r="EJ584" s="237"/>
      <c r="EK584" s="237"/>
      <c r="EL584" s="237"/>
      <c r="EM584" s="237"/>
      <c r="EN584" s="237"/>
      <c r="EO584" s="237"/>
      <c r="EP584" s="237"/>
      <c r="EQ584" s="237"/>
      <c r="ER584" s="237"/>
      <c r="ES584" s="237"/>
      <c r="ET584" s="237"/>
      <c r="EU584" s="237"/>
      <c r="EV584" s="237"/>
      <c r="EW584" s="237"/>
      <c r="EX584" s="237"/>
      <c r="EY584" s="237"/>
      <c r="EZ584" s="237"/>
      <c r="FA584" s="237"/>
      <c r="FB584" s="237"/>
      <c r="FC584" s="237"/>
      <c r="FD584" s="237"/>
      <c r="FE584" s="237"/>
      <c r="FF584" s="237"/>
      <c r="FG584" s="237"/>
      <c r="FH584" s="237"/>
      <c r="FI584" s="237"/>
      <c r="FJ584" s="237"/>
      <c r="FK584" s="237"/>
      <c r="FL584" s="237"/>
      <c r="FM584" s="237"/>
      <c r="FN584" s="237"/>
      <c r="FO584" s="237"/>
      <c r="FP584" s="237"/>
      <c r="FQ584" s="237"/>
      <c r="FR584" s="237"/>
      <c r="FS584" s="237"/>
      <c r="FT584" s="237"/>
      <c r="FU584" s="237"/>
      <c r="FV584" s="237"/>
      <c r="FW584" s="237"/>
      <c r="FX584" s="237"/>
      <c r="FY584" s="237"/>
      <c r="FZ584" s="237"/>
      <c r="GA584" s="237"/>
      <c r="GB584" s="237"/>
      <c r="GC584" s="237"/>
      <c r="GD584" s="237"/>
      <c r="GE584" s="237"/>
      <c r="GF584" s="237"/>
      <c r="GG584" s="237"/>
      <c r="GH584" s="237"/>
      <c r="GI584" s="237"/>
      <c r="GJ584" s="237"/>
      <c r="GK584" s="237"/>
      <c r="GL584" s="237"/>
      <c r="GM584" s="237"/>
      <c r="GN584" s="237"/>
      <c r="GO584" s="237"/>
      <c r="GP584" s="237"/>
      <c r="GQ584" s="237"/>
    </row>
    <row r="585" spans="1:199" s="81" customFormat="1" ht="15" hidden="1">
      <c r="A585" s="126" t="s">
        <v>2570</v>
      </c>
      <c r="B585" s="241" t="s">
        <v>5890</v>
      </c>
      <c r="C585" s="242">
        <v>0</v>
      </c>
      <c r="D585" s="242">
        <v>0</v>
      </c>
      <c r="E585" s="242">
        <v>0</v>
      </c>
      <c r="F585" s="242">
        <v>0</v>
      </c>
      <c r="G585" s="242">
        <v>0</v>
      </c>
      <c r="H585" s="242">
        <v>0</v>
      </c>
      <c r="I585" s="242">
        <v>0</v>
      </c>
      <c r="J585" s="242">
        <v>0</v>
      </c>
      <c r="K585" s="242">
        <v>0</v>
      </c>
      <c r="L585" s="242">
        <v>0</v>
      </c>
      <c r="M585" s="242">
        <v>0</v>
      </c>
      <c r="N585" s="242">
        <v>0</v>
      </c>
      <c r="O585" s="242">
        <v>0</v>
      </c>
      <c r="P585" s="28"/>
      <c r="Q585" s="242">
        <f>SUM(D585:O585)</f>
        <v>0</v>
      </c>
      <c r="R585" s="242">
        <f>IF($R$19&lt;1,0,Q585/$R$19)</f>
        <v>0</v>
      </c>
      <c r="S585" s="243"/>
      <c r="T585" s="351">
        <f>IF(Q585=0,0,1)+IF(C585=0,0,1)+IF(D585=0,0,1)+IF(E585=0,0,1)+IF(F585=0,0,1)+IF(G585=0,0,1)+IF(H585=0,0,1)+IF(I585=0,0,1)+IF(J585=0,0,1)+IF(K585=0,0,1)+IF(L585=0,0,1)+IF(M585=0,0,1)+IF(N585=0,0,1)+IF(O585=0,0,1)</f>
        <v>0</v>
      </c>
      <c r="U585" s="237"/>
      <c r="V585" s="237"/>
      <c r="W585" s="237"/>
      <c r="X585" s="237"/>
      <c r="Y585" s="237"/>
      <c r="Z585" s="237"/>
      <c r="AA585" s="237"/>
      <c r="AB585" s="237"/>
      <c r="AC585" s="237"/>
      <c r="AD585" s="237"/>
      <c r="AE585" s="237"/>
      <c r="AF585" s="237"/>
      <c r="AG585" s="237"/>
      <c r="AH585" s="237"/>
      <c r="AI585" s="237"/>
      <c r="AJ585" s="237"/>
      <c r="AK585" s="237"/>
      <c r="AL585" s="237"/>
      <c r="AM585" s="237"/>
      <c r="AN585" s="237"/>
      <c r="AO585" s="237"/>
      <c r="AP585" s="237"/>
      <c r="AQ585" s="237"/>
      <c r="AR585" s="237"/>
      <c r="AS585" s="237"/>
      <c r="AT585" s="237"/>
      <c r="AU585" s="237"/>
      <c r="AV585" s="237"/>
      <c r="AW585" s="237"/>
      <c r="AX585" s="237"/>
      <c r="AY585" s="237"/>
      <c r="AZ585" s="237"/>
      <c r="BA585" s="237"/>
      <c r="BB585" s="237"/>
      <c r="BC585" s="237"/>
      <c r="BD585" s="237"/>
      <c r="BE585" s="237"/>
      <c r="BF585" s="237"/>
      <c r="BG585" s="237"/>
      <c r="BH585" s="237"/>
      <c r="BI585" s="237"/>
      <c r="BJ585" s="237"/>
      <c r="BK585" s="237"/>
      <c r="BL585" s="237"/>
      <c r="BM585" s="237"/>
      <c r="BN585" s="237"/>
      <c r="BO585" s="237"/>
      <c r="BP585" s="237"/>
      <c r="BQ585" s="237"/>
      <c r="BR585" s="237"/>
      <c r="BS585" s="237"/>
      <c r="BT585" s="237"/>
      <c r="BU585" s="237"/>
      <c r="BV585" s="237"/>
      <c r="BW585" s="237"/>
      <c r="BX585" s="237"/>
      <c r="BY585" s="237"/>
      <c r="BZ585" s="237"/>
      <c r="CA585" s="237"/>
      <c r="CB585" s="237"/>
      <c r="CC585" s="237"/>
      <c r="CD585" s="237"/>
      <c r="CE585" s="237"/>
      <c r="CF585" s="237"/>
      <c r="CG585" s="237"/>
      <c r="CH585" s="237"/>
      <c r="CI585" s="237"/>
      <c r="CJ585" s="237"/>
      <c r="CK585" s="237"/>
      <c r="CL585" s="237"/>
      <c r="CM585" s="237"/>
      <c r="CN585" s="237"/>
      <c r="CO585" s="237"/>
      <c r="CP585" s="237"/>
      <c r="CQ585" s="237"/>
      <c r="CR585" s="237"/>
      <c r="CS585" s="237"/>
      <c r="CT585" s="237"/>
      <c r="CU585" s="237"/>
      <c r="CV585" s="237"/>
      <c r="CW585" s="237"/>
      <c r="CX585" s="237"/>
      <c r="CY585" s="237"/>
      <c r="CZ585" s="237"/>
      <c r="DA585" s="237"/>
      <c r="DB585" s="237"/>
      <c r="DC585" s="237"/>
      <c r="DD585" s="237"/>
      <c r="DE585" s="237"/>
      <c r="DF585" s="237"/>
      <c r="DG585" s="237"/>
      <c r="DH585" s="237"/>
      <c r="DI585" s="237"/>
      <c r="DJ585" s="237"/>
      <c r="DK585" s="237"/>
      <c r="DL585" s="237"/>
      <c r="DM585" s="237"/>
      <c r="DN585" s="237"/>
      <c r="DO585" s="237"/>
      <c r="DP585" s="237"/>
      <c r="DQ585" s="237"/>
      <c r="DR585" s="237"/>
      <c r="DS585" s="237"/>
      <c r="DT585" s="237"/>
      <c r="DU585" s="237"/>
      <c r="DV585" s="237"/>
      <c r="DW585" s="237"/>
      <c r="DX585" s="237"/>
      <c r="DY585" s="237"/>
      <c r="DZ585" s="237"/>
      <c r="EA585" s="237"/>
      <c r="EB585" s="237"/>
      <c r="EC585" s="237"/>
      <c r="ED585" s="237"/>
      <c r="EE585" s="237"/>
      <c r="EF585" s="237"/>
      <c r="EG585" s="237"/>
      <c r="EH585" s="237"/>
      <c r="EI585" s="237"/>
      <c r="EJ585" s="237"/>
      <c r="EK585" s="237"/>
      <c r="EL585" s="237"/>
      <c r="EM585" s="237"/>
      <c r="EN585" s="237"/>
      <c r="EO585" s="237"/>
      <c r="EP585" s="237"/>
      <c r="EQ585" s="237"/>
      <c r="ER585" s="237"/>
      <c r="ES585" s="237"/>
      <c r="ET585" s="237"/>
      <c r="EU585" s="237"/>
      <c r="EV585" s="237"/>
      <c r="EW585" s="237"/>
      <c r="EX585" s="237"/>
      <c r="EY585" s="237"/>
      <c r="EZ585" s="237"/>
      <c r="FA585" s="237"/>
      <c r="FB585" s="237"/>
      <c r="FC585" s="237"/>
      <c r="FD585" s="237"/>
      <c r="FE585" s="237"/>
      <c r="FF585" s="237"/>
      <c r="FG585" s="237"/>
      <c r="FH585" s="237"/>
      <c r="FI585" s="237"/>
      <c r="FJ585" s="237"/>
      <c r="FK585" s="237"/>
      <c r="FL585" s="237"/>
      <c r="FM585" s="237"/>
      <c r="FN585" s="237"/>
      <c r="FO585" s="237"/>
      <c r="FP585" s="237"/>
      <c r="FQ585" s="237"/>
      <c r="FR585" s="237"/>
      <c r="FS585" s="237"/>
      <c r="FT585" s="237"/>
      <c r="FU585" s="237"/>
      <c r="FV585" s="237"/>
      <c r="FW585" s="237"/>
      <c r="FX585" s="237"/>
      <c r="FY585" s="237"/>
      <c r="FZ585" s="237"/>
      <c r="GA585" s="237"/>
      <c r="GB585" s="237"/>
      <c r="GC585" s="237"/>
      <c r="GD585" s="237"/>
      <c r="GE585" s="237"/>
      <c r="GF585" s="237"/>
      <c r="GG585" s="237"/>
      <c r="GH585" s="237"/>
      <c r="GI585" s="237"/>
      <c r="GJ585" s="237"/>
      <c r="GK585" s="237"/>
      <c r="GL585" s="237"/>
      <c r="GM585" s="237"/>
      <c r="GN585" s="237"/>
      <c r="GO585" s="237"/>
      <c r="GP585" s="237"/>
      <c r="GQ585" s="237"/>
    </row>
    <row r="586" spans="1:199" s="81" customFormat="1" ht="15" customHeight="1">
      <c r="A586" s="126" t="s">
        <v>2571</v>
      </c>
      <c r="B586" s="241" t="s">
        <v>5891</v>
      </c>
      <c r="C586" s="242">
        <v>0</v>
      </c>
      <c r="D586" s="242">
        <v>0</v>
      </c>
      <c r="E586" s="242">
        <v>0</v>
      </c>
      <c r="F586" s="242">
        <v>0</v>
      </c>
      <c r="G586" s="242">
        <v>0</v>
      </c>
      <c r="H586" s="242">
        <v>0</v>
      </c>
      <c r="I586" s="242">
        <v>0</v>
      </c>
      <c r="J586" s="242">
        <v>450.2</v>
      </c>
      <c r="K586" s="242">
        <v>450.2</v>
      </c>
      <c r="L586" s="242">
        <v>450.2</v>
      </c>
      <c r="M586" s="242">
        <v>450.2</v>
      </c>
      <c r="N586" s="242">
        <v>714.64</v>
      </c>
      <c r="O586" s="242">
        <v>450.2</v>
      </c>
      <c r="P586" s="28"/>
      <c r="Q586" s="242">
        <f>SUM(D586:O586)</f>
        <v>2965.64</v>
      </c>
      <c r="R586" s="242">
        <f>IF($R$19&lt;1,0,Q586/$R$19)</f>
        <v>10.2263448275862</v>
      </c>
      <c r="S586" s="243"/>
      <c r="T586" s="351">
        <f>IF(Q586=0,0,1)+IF(C586=0,0,1)+IF(D586=0,0,1)+IF(E586=0,0,1)+IF(F586=0,0,1)+IF(G586=0,0,1)+IF(H586=0,0,1)+IF(I586=0,0,1)+IF(J586=0,0,1)+IF(K586=0,0,1)+IF(L586=0,0,1)+IF(M586=0,0,1)+IF(N586=0,0,1)+IF(O586=0,0,1)</f>
        <v>7</v>
      </c>
      <c r="U586" s="237"/>
      <c r="V586" s="237"/>
      <c r="W586" s="237"/>
      <c r="X586" s="237"/>
      <c r="Y586" s="237"/>
      <c r="Z586" s="237"/>
      <c r="AA586" s="237"/>
      <c r="AB586" s="237"/>
      <c r="AC586" s="237"/>
      <c r="AD586" s="237"/>
      <c r="AE586" s="237"/>
      <c r="AF586" s="237"/>
      <c r="AG586" s="237"/>
      <c r="AH586" s="237"/>
      <c r="AI586" s="237"/>
      <c r="AJ586" s="237"/>
      <c r="AK586" s="237"/>
      <c r="AL586" s="237"/>
      <c r="AM586" s="237"/>
      <c r="AN586" s="237"/>
      <c r="AO586" s="237"/>
      <c r="AP586" s="237"/>
      <c r="AQ586" s="237"/>
      <c r="AR586" s="237"/>
      <c r="AS586" s="237"/>
      <c r="AT586" s="237"/>
      <c r="AU586" s="237"/>
      <c r="AV586" s="237"/>
      <c r="AW586" s="237"/>
      <c r="AX586" s="237"/>
      <c r="AY586" s="237"/>
      <c r="AZ586" s="237"/>
      <c r="BA586" s="237"/>
      <c r="BB586" s="237"/>
      <c r="BC586" s="237"/>
      <c r="BD586" s="237"/>
      <c r="BE586" s="237"/>
      <c r="BF586" s="237"/>
      <c r="BG586" s="237"/>
      <c r="BH586" s="237"/>
      <c r="BI586" s="237"/>
      <c r="BJ586" s="237"/>
      <c r="BK586" s="237"/>
      <c r="BL586" s="237"/>
      <c r="BM586" s="237"/>
      <c r="BN586" s="237"/>
      <c r="BO586" s="237"/>
      <c r="BP586" s="237"/>
      <c r="BQ586" s="237"/>
      <c r="BR586" s="237"/>
      <c r="BS586" s="237"/>
      <c r="BT586" s="237"/>
      <c r="BU586" s="237"/>
      <c r="BV586" s="237"/>
      <c r="BW586" s="237"/>
      <c r="BX586" s="237"/>
      <c r="BY586" s="237"/>
      <c r="BZ586" s="237"/>
      <c r="CA586" s="237"/>
      <c r="CB586" s="237"/>
      <c r="CC586" s="237"/>
      <c r="CD586" s="237"/>
      <c r="CE586" s="237"/>
      <c r="CF586" s="237"/>
      <c r="CG586" s="237"/>
      <c r="CH586" s="237"/>
      <c r="CI586" s="237"/>
      <c r="CJ586" s="237"/>
      <c r="CK586" s="237"/>
      <c r="CL586" s="237"/>
      <c r="CM586" s="237"/>
      <c r="CN586" s="237"/>
      <c r="CO586" s="237"/>
      <c r="CP586" s="237"/>
      <c r="CQ586" s="237"/>
      <c r="CR586" s="237"/>
      <c r="CS586" s="237"/>
      <c r="CT586" s="237"/>
      <c r="CU586" s="237"/>
      <c r="CV586" s="237"/>
      <c r="CW586" s="237"/>
      <c r="CX586" s="237"/>
      <c r="CY586" s="237"/>
      <c r="CZ586" s="237"/>
      <c r="DA586" s="237"/>
      <c r="DB586" s="237"/>
      <c r="DC586" s="237"/>
      <c r="DD586" s="237"/>
      <c r="DE586" s="237"/>
      <c r="DF586" s="237"/>
      <c r="DG586" s="237"/>
      <c r="DH586" s="237"/>
      <c r="DI586" s="237"/>
      <c r="DJ586" s="237"/>
      <c r="DK586" s="237"/>
      <c r="DL586" s="237"/>
      <c r="DM586" s="237"/>
      <c r="DN586" s="237"/>
      <c r="DO586" s="237"/>
      <c r="DP586" s="237"/>
      <c r="DQ586" s="237"/>
      <c r="DR586" s="237"/>
      <c r="DS586" s="237"/>
      <c r="DT586" s="237"/>
      <c r="DU586" s="237"/>
      <c r="DV586" s="237"/>
      <c r="DW586" s="237"/>
      <c r="DX586" s="237"/>
      <c r="DY586" s="237"/>
      <c r="DZ586" s="237"/>
      <c r="EA586" s="237"/>
      <c r="EB586" s="237"/>
      <c r="EC586" s="237"/>
      <c r="ED586" s="237"/>
      <c r="EE586" s="237"/>
      <c r="EF586" s="237"/>
      <c r="EG586" s="237"/>
      <c r="EH586" s="237"/>
      <c r="EI586" s="237"/>
      <c r="EJ586" s="237"/>
      <c r="EK586" s="237"/>
      <c r="EL586" s="237"/>
      <c r="EM586" s="237"/>
      <c r="EN586" s="237"/>
      <c r="EO586" s="237"/>
      <c r="EP586" s="237"/>
      <c r="EQ586" s="237"/>
      <c r="ER586" s="237"/>
      <c r="ES586" s="237"/>
      <c r="ET586" s="237"/>
      <c r="EU586" s="237"/>
      <c r="EV586" s="237"/>
      <c r="EW586" s="237"/>
      <c r="EX586" s="237"/>
      <c r="EY586" s="237"/>
      <c r="EZ586" s="237"/>
      <c r="FA586" s="237"/>
      <c r="FB586" s="237"/>
      <c r="FC586" s="237"/>
      <c r="FD586" s="237"/>
      <c r="FE586" s="237"/>
      <c r="FF586" s="237"/>
      <c r="FG586" s="237"/>
      <c r="FH586" s="237"/>
      <c r="FI586" s="237"/>
      <c r="FJ586" s="237"/>
      <c r="FK586" s="237"/>
      <c r="FL586" s="237"/>
      <c r="FM586" s="237"/>
      <c r="FN586" s="237"/>
      <c r="FO586" s="237"/>
      <c r="FP586" s="237"/>
      <c r="FQ586" s="237"/>
      <c r="FR586" s="237"/>
      <c r="FS586" s="237"/>
      <c r="FT586" s="237"/>
      <c r="FU586" s="237"/>
      <c r="FV586" s="237"/>
      <c r="FW586" s="237"/>
      <c r="FX586" s="237"/>
      <c r="FY586" s="237"/>
      <c r="FZ586" s="237"/>
      <c r="GA586" s="237"/>
      <c r="GB586" s="237"/>
      <c r="GC586" s="237"/>
      <c r="GD586" s="237"/>
      <c r="GE586" s="237"/>
      <c r="GF586" s="237"/>
      <c r="GG586" s="237"/>
      <c r="GH586" s="237"/>
      <c r="GI586" s="237"/>
      <c r="GJ586" s="237"/>
      <c r="GK586" s="237"/>
      <c r="GL586" s="237"/>
      <c r="GM586" s="237"/>
      <c r="GN586" s="237"/>
      <c r="GO586" s="237"/>
      <c r="GP586" s="237"/>
      <c r="GQ586" s="237"/>
    </row>
    <row r="587" spans="1:199" s="81" customFormat="1" ht="15" customHeight="1">
      <c r="A587" s="126" t="s">
        <v>2572</v>
      </c>
      <c r="B587" s="241" t="s">
        <v>5892</v>
      </c>
      <c r="C587" s="242">
        <v>0</v>
      </c>
      <c r="D587" s="242">
        <v>0</v>
      </c>
      <c r="E587" s="242">
        <v>0</v>
      </c>
      <c r="F587" s="242">
        <v>0</v>
      </c>
      <c r="G587" s="242">
        <v>0</v>
      </c>
      <c r="H587" s="242">
        <v>0</v>
      </c>
      <c r="I587" s="242">
        <v>1868.85</v>
      </c>
      <c r="J587" s="242">
        <v>0</v>
      </c>
      <c r="K587" s="242">
        <v>0</v>
      </c>
      <c r="L587" s="242">
        <v>0</v>
      </c>
      <c r="M587" s="242">
        <v>0</v>
      </c>
      <c r="N587" s="242">
        <v>0</v>
      </c>
      <c r="O587" s="242">
        <v>0</v>
      </c>
      <c r="P587" s="28"/>
      <c r="Q587" s="242">
        <f>SUM(D587:O587)</f>
        <v>1868.85</v>
      </c>
      <c r="R587" s="242">
        <f>IF($R$19&lt;1,0,Q587/$R$19)</f>
        <v>6.44431034482759</v>
      </c>
      <c r="S587" s="243"/>
      <c r="T587" s="351">
        <f>IF(Q587=0,0,1)+IF(C587=0,0,1)+IF(D587=0,0,1)+IF(E587=0,0,1)+IF(F587=0,0,1)+IF(G587=0,0,1)+IF(H587=0,0,1)+IF(I587=0,0,1)+IF(J587=0,0,1)+IF(K587=0,0,1)+IF(L587=0,0,1)+IF(M587=0,0,1)+IF(N587=0,0,1)+IF(O587=0,0,1)</f>
        <v>2</v>
      </c>
      <c r="U587" s="237"/>
      <c r="V587" s="237"/>
      <c r="W587" s="237"/>
      <c r="X587" s="237"/>
      <c r="Y587" s="237"/>
      <c r="Z587" s="237"/>
      <c r="AA587" s="237"/>
      <c r="AB587" s="237"/>
      <c r="AC587" s="237"/>
      <c r="AD587" s="237"/>
      <c r="AE587" s="237"/>
      <c r="AF587" s="237"/>
      <c r="AG587" s="237"/>
      <c r="AH587" s="237"/>
      <c r="AI587" s="237"/>
      <c r="AJ587" s="237"/>
      <c r="AK587" s="237"/>
      <c r="AL587" s="237"/>
      <c r="AM587" s="237"/>
      <c r="AN587" s="237"/>
      <c r="AO587" s="237"/>
      <c r="AP587" s="237"/>
      <c r="AQ587" s="237"/>
      <c r="AR587" s="237"/>
      <c r="AS587" s="237"/>
      <c r="AT587" s="237"/>
      <c r="AU587" s="237"/>
      <c r="AV587" s="237"/>
      <c r="AW587" s="237"/>
      <c r="AX587" s="237"/>
      <c r="AY587" s="237"/>
      <c r="AZ587" s="237"/>
      <c r="BA587" s="237"/>
      <c r="BB587" s="237"/>
      <c r="BC587" s="237"/>
      <c r="BD587" s="237"/>
      <c r="BE587" s="237"/>
      <c r="BF587" s="237"/>
      <c r="BG587" s="237"/>
      <c r="BH587" s="237"/>
      <c r="BI587" s="237"/>
      <c r="BJ587" s="237"/>
      <c r="BK587" s="237"/>
      <c r="BL587" s="237"/>
      <c r="BM587" s="237"/>
      <c r="BN587" s="237"/>
      <c r="BO587" s="237"/>
      <c r="BP587" s="237"/>
      <c r="BQ587" s="237"/>
      <c r="BR587" s="237"/>
      <c r="BS587" s="237"/>
      <c r="BT587" s="237"/>
      <c r="BU587" s="237"/>
      <c r="BV587" s="237"/>
      <c r="BW587" s="237"/>
      <c r="BX587" s="237"/>
      <c r="BY587" s="237"/>
      <c r="BZ587" s="237"/>
      <c r="CA587" s="237"/>
      <c r="CB587" s="237"/>
      <c r="CC587" s="237"/>
      <c r="CD587" s="237"/>
      <c r="CE587" s="237"/>
      <c r="CF587" s="237"/>
      <c r="CG587" s="237"/>
      <c r="CH587" s="237"/>
      <c r="CI587" s="237"/>
      <c r="CJ587" s="237"/>
      <c r="CK587" s="237"/>
      <c r="CL587" s="237"/>
      <c r="CM587" s="237"/>
      <c r="CN587" s="237"/>
      <c r="CO587" s="237"/>
      <c r="CP587" s="237"/>
      <c r="CQ587" s="237"/>
      <c r="CR587" s="237"/>
      <c r="CS587" s="237"/>
      <c r="CT587" s="237"/>
      <c r="CU587" s="237"/>
      <c r="CV587" s="237"/>
      <c r="CW587" s="237"/>
      <c r="CX587" s="237"/>
      <c r="CY587" s="237"/>
      <c r="CZ587" s="237"/>
      <c r="DA587" s="237"/>
      <c r="DB587" s="237"/>
      <c r="DC587" s="237"/>
      <c r="DD587" s="237"/>
      <c r="DE587" s="237"/>
      <c r="DF587" s="237"/>
      <c r="DG587" s="237"/>
      <c r="DH587" s="237"/>
      <c r="DI587" s="237"/>
      <c r="DJ587" s="237"/>
      <c r="DK587" s="237"/>
      <c r="DL587" s="237"/>
      <c r="DM587" s="237"/>
      <c r="DN587" s="237"/>
      <c r="DO587" s="237"/>
      <c r="DP587" s="237"/>
      <c r="DQ587" s="237"/>
      <c r="DR587" s="237"/>
      <c r="DS587" s="237"/>
      <c r="DT587" s="237"/>
      <c r="DU587" s="237"/>
      <c r="DV587" s="237"/>
      <c r="DW587" s="237"/>
      <c r="DX587" s="237"/>
      <c r="DY587" s="237"/>
      <c r="DZ587" s="237"/>
      <c r="EA587" s="237"/>
      <c r="EB587" s="237"/>
      <c r="EC587" s="237"/>
      <c r="ED587" s="237"/>
      <c r="EE587" s="237"/>
      <c r="EF587" s="237"/>
      <c r="EG587" s="237"/>
      <c r="EH587" s="237"/>
      <c r="EI587" s="237"/>
      <c r="EJ587" s="237"/>
      <c r="EK587" s="237"/>
      <c r="EL587" s="237"/>
      <c r="EM587" s="237"/>
      <c r="EN587" s="237"/>
      <c r="EO587" s="237"/>
      <c r="EP587" s="237"/>
      <c r="EQ587" s="237"/>
      <c r="ER587" s="237"/>
      <c r="ES587" s="237"/>
      <c r="ET587" s="237"/>
      <c r="EU587" s="237"/>
      <c r="EV587" s="237"/>
      <c r="EW587" s="237"/>
      <c r="EX587" s="237"/>
      <c r="EY587" s="237"/>
      <c r="EZ587" s="237"/>
      <c r="FA587" s="237"/>
      <c r="FB587" s="237"/>
      <c r="FC587" s="237"/>
      <c r="FD587" s="237"/>
      <c r="FE587" s="237"/>
      <c r="FF587" s="237"/>
      <c r="FG587" s="237"/>
      <c r="FH587" s="237"/>
      <c r="FI587" s="237"/>
      <c r="FJ587" s="237"/>
      <c r="FK587" s="237"/>
      <c r="FL587" s="237"/>
      <c r="FM587" s="237"/>
      <c r="FN587" s="237"/>
      <c r="FO587" s="237"/>
      <c r="FP587" s="237"/>
      <c r="FQ587" s="237"/>
      <c r="FR587" s="237"/>
      <c r="FS587" s="237"/>
      <c r="FT587" s="237"/>
      <c r="FU587" s="237"/>
      <c r="FV587" s="237"/>
      <c r="FW587" s="237"/>
      <c r="FX587" s="237"/>
      <c r="FY587" s="237"/>
      <c r="FZ587" s="237"/>
      <c r="GA587" s="237"/>
      <c r="GB587" s="237"/>
      <c r="GC587" s="237"/>
      <c r="GD587" s="237"/>
      <c r="GE587" s="237"/>
      <c r="GF587" s="237"/>
      <c r="GG587" s="237"/>
      <c r="GH587" s="237"/>
      <c r="GI587" s="237"/>
      <c r="GJ587" s="237"/>
      <c r="GK587" s="237"/>
      <c r="GL587" s="237"/>
      <c r="GM587" s="237"/>
      <c r="GN587" s="237"/>
      <c r="GO587" s="237"/>
      <c r="GP587" s="237"/>
      <c r="GQ587" s="237"/>
    </row>
    <row r="588" spans="1:199" s="81" customFormat="1" ht="15" hidden="1">
      <c r="A588" s="126" t="s">
        <v>2573</v>
      </c>
      <c r="B588" s="241" t="s">
        <v>5893</v>
      </c>
      <c r="C588" s="242">
        <v>0</v>
      </c>
      <c r="D588" s="242">
        <v>0</v>
      </c>
      <c r="E588" s="242">
        <v>0</v>
      </c>
      <c r="F588" s="242">
        <v>0</v>
      </c>
      <c r="G588" s="242">
        <v>0</v>
      </c>
      <c r="H588" s="242">
        <v>0</v>
      </c>
      <c r="I588" s="242">
        <v>0</v>
      </c>
      <c r="J588" s="242">
        <v>0</v>
      </c>
      <c r="K588" s="242">
        <v>0</v>
      </c>
      <c r="L588" s="242">
        <v>0</v>
      </c>
      <c r="M588" s="242">
        <v>0</v>
      </c>
      <c r="N588" s="242">
        <v>0</v>
      </c>
      <c r="O588" s="242">
        <v>0</v>
      </c>
      <c r="P588" s="28"/>
      <c r="Q588" s="242">
        <f>SUM(D588:O588)</f>
        <v>0</v>
      </c>
      <c r="R588" s="242">
        <f>IF($R$19&lt;1,0,Q588/$R$19)</f>
        <v>0</v>
      </c>
      <c r="S588" s="243"/>
      <c r="T588" s="351">
        <f>IF(Q588=0,0,1)+IF(C588=0,0,1)+IF(D588=0,0,1)+IF(E588=0,0,1)+IF(F588=0,0,1)+IF(G588=0,0,1)+IF(H588=0,0,1)+IF(I588=0,0,1)+IF(J588=0,0,1)+IF(K588=0,0,1)+IF(L588=0,0,1)+IF(M588=0,0,1)+IF(N588=0,0,1)+IF(O588=0,0,1)</f>
        <v>0</v>
      </c>
      <c r="U588" s="237"/>
      <c r="V588" s="237"/>
      <c r="W588" s="237"/>
      <c r="X588" s="237"/>
      <c r="Y588" s="237"/>
      <c r="Z588" s="237"/>
      <c r="AA588" s="237"/>
      <c r="AB588" s="237"/>
      <c r="AC588" s="237"/>
      <c r="AD588" s="237"/>
      <c r="AE588" s="237"/>
      <c r="AF588" s="237"/>
      <c r="AG588" s="237"/>
      <c r="AH588" s="237"/>
      <c r="AI588" s="237"/>
      <c r="AJ588" s="237"/>
      <c r="AK588" s="237"/>
      <c r="AL588" s="237"/>
      <c r="AM588" s="237"/>
      <c r="AN588" s="237"/>
      <c r="AO588" s="237"/>
      <c r="AP588" s="237"/>
      <c r="AQ588" s="237"/>
      <c r="AR588" s="237"/>
      <c r="AS588" s="237"/>
      <c r="AT588" s="237"/>
      <c r="AU588" s="237"/>
      <c r="AV588" s="237"/>
      <c r="AW588" s="237"/>
      <c r="AX588" s="237"/>
      <c r="AY588" s="237"/>
      <c r="AZ588" s="237"/>
      <c r="BA588" s="237"/>
      <c r="BB588" s="237"/>
      <c r="BC588" s="237"/>
      <c r="BD588" s="237"/>
      <c r="BE588" s="237"/>
      <c r="BF588" s="237"/>
      <c r="BG588" s="237"/>
      <c r="BH588" s="237"/>
      <c r="BI588" s="237"/>
      <c r="BJ588" s="237"/>
      <c r="BK588" s="237"/>
      <c r="BL588" s="237"/>
      <c r="BM588" s="237"/>
      <c r="BN588" s="237"/>
      <c r="BO588" s="237"/>
      <c r="BP588" s="237"/>
      <c r="BQ588" s="237"/>
      <c r="BR588" s="237"/>
      <c r="BS588" s="237"/>
      <c r="BT588" s="237"/>
      <c r="BU588" s="237"/>
      <c r="BV588" s="237"/>
      <c r="BW588" s="237"/>
      <c r="BX588" s="237"/>
      <c r="BY588" s="237"/>
      <c r="BZ588" s="237"/>
      <c r="CA588" s="237"/>
      <c r="CB588" s="237"/>
      <c r="CC588" s="237"/>
      <c r="CD588" s="237"/>
      <c r="CE588" s="237"/>
      <c r="CF588" s="237"/>
      <c r="CG588" s="237"/>
      <c r="CH588" s="237"/>
      <c r="CI588" s="237"/>
      <c r="CJ588" s="237"/>
      <c r="CK588" s="237"/>
      <c r="CL588" s="237"/>
      <c r="CM588" s="237"/>
      <c r="CN588" s="237"/>
      <c r="CO588" s="237"/>
      <c r="CP588" s="237"/>
      <c r="CQ588" s="237"/>
      <c r="CR588" s="237"/>
      <c r="CS588" s="237"/>
      <c r="CT588" s="237"/>
      <c r="CU588" s="237"/>
      <c r="CV588" s="237"/>
      <c r="CW588" s="237"/>
      <c r="CX588" s="237"/>
      <c r="CY588" s="237"/>
      <c r="CZ588" s="237"/>
      <c r="DA588" s="237"/>
      <c r="DB588" s="237"/>
      <c r="DC588" s="237"/>
      <c r="DD588" s="237"/>
      <c r="DE588" s="237"/>
      <c r="DF588" s="237"/>
      <c r="DG588" s="237"/>
      <c r="DH588" s="237"/>
      <c r="DI588" s="237"/>
      <c r="DJ588" s="237"/>
      <c r="DK588" s="237"/>
      <c r="DL588" s="237"/>
      <c r="DM588" s="237"/>
      <c r="DN588" s="237"/>
      <c r="DO588" s="237"/>
      <c r="DP588" s="237"/>
      <c r="DQ588" s="237"/>
      <c r="DR588" s="237"/>
      <c r="DS588" s="237"/>
      <c r="DT588" s="237"/>
      <c r="DU588" s="237"/>
      <c r="DV588" s="237"/>
      <c r="DW588" s="237"/>
      <c r="DX588" s="237"/>
      <c r="DY588" s="237"/>
      <c r="DZ588" s="237"/>
      <c r="EA588" s="237"/>
      <c r="EB588" s="237"/>
      <c r="EC588" s="237"/>
      <c r="ED588" s="237"/>
      <c r="EE588" s="237"/>
      <c r="EF588" s="237"/>
      <c r="EG588" s="237"/>
      <c r="EH588" s="237"/>
      <c r="EI588" s="237"/>
      <c r="EJ588" s="237"/>
      <c r="EK588" s="237"/>
      <c r="EL588" s="237"/>
      <c r="EM588" s="237"/>
      <c r="EN588" s="237"/>
      <c r="EO588" s="237"/>
      <c r="EP588" s="237"/>
      <c r="EQ588" s="237"/>
      <c r="ER588" s="237"/>
      <c r="ES588" s="237"/>
      <c r="ET588" s="237"/>
      <c r="EU588" s="237"/>
      <c r="EV588" s="237"/>
      <c r="EW588" s="237"/>
      <c r="EX588" s="237"/>
      <c r="EY588" s="237"/>
      <c r="EZ588" s="237"/>
      <c r="FA588" s="237"/>
      <c r="FB588" s="237"/>
      <c r="FC588" s="237"/>
      <c r="FD588" s="237"/>
      <c r="FE588" s="237"/>
      <c r="FF588" s="237"/>
      <c r="FG588" s="237"/>
      <c r="FH588" s="237"/>
      <c r="FI588" s="237"/>
      <c r="FJ588" s="237"/>
      <c r="FK588" s="237"/>
      <c r="FL588" s="237"/>
      <c r="FM588" s="237"/>
      <c r="FN588" s="237"/>
      <c r="FO588" s="237"/>
      <c r="FP588" s="237"/>
      <c r="FQ588" s="237"/>
      <c r="FR588" s="237"/>
      <c r="FS588" s="237"/>
      <c r="FT588" s="237"/>
      <c r="FU588" s="237"/>
      <c r="FV588" s="237"/>
      <c r="FW588" s="237"/>
      <c r="FX588" s="237"/>
      <c r="FY588" s="237"/>
      <c r="FZ588" s="237"/>
      <c r="GA588" s="237"/>
      <c r="GB588" s="237"/>
      <c r="GC588" s="237"/>
      <c r="GD588" s="237"/>
      <c r="GE588" s="237"/>
      <c r="GF588" s="237"/>
      <c r="GG588" s="237"/>
      <c r="GH588" s="237"/>
      <c r="GI588" s="237"/>
      <c r="GJ588" s="237"/>
      <c r="GK588" s="237"/>
      <c r="GL588" s="237"/>
      <c r="GM588" s="237"/>
      <c r="GN588" s="237"/>
      <c r="GO588" s="237"/>
      <c r="GP588" s="237"/>
      <c r="GQ588" s="237"/>
    </row>
    <row r="589" spans="1:199" s="81" customFormat="1" ht="15" customHeight="1">
      <c r="A589" s="126" t="s">
        <v>2574</v>
      </c>
      <c r="B589" s="241" t="s">
        <v>5894</v>
      </c>
      <c r="C589" s="242">
        <v>0</v>
      </c>
      <c r="D589" s="242">
        <v>0</v>
      </c>
      <c r="E589" s="242">
        <v>0</v>
      </c>
      <c r="F589" s="242">
        <v>0</v>
      </c>
      <c r="G589" s="242">
        <v>0</v>
      </c>
      <c r="H589" s="242">
        <v>0</v>
      </c>
      <c r="I589" s="242">
        <v>0</v>
      </c>
      <c r="J589" s="242">
        <v>937.18</v>
      </c>
      <c r="K589" s="242">
        <v>937.18</v>
      </c>
      <c r="L589" s="242">
        <v>1302.06</v>
      </c>
      <c r="M589" s="242">
        <v>937.18</v>
      </c>
      <c r="N589" s="242">
        <v>977.18</v>
      </c>
      <c r="O589" s="242">
        <v>977.18</v>
      </c>
      <c r="P589" s="28"/>
      <c r="Q589" s="242">
        <f>SUM(D589:O589)</f>
        <v>6067.96</v>
      </c>
      <c r="R589" s="242">
        <f>IF($R$19&lt;1,0,Q589/$R$19)</f>
        <v>20.924</v>
      </c>
      <c r="S589" s="243"/>
      <c r="T589" s="351">
        <f>IF(Q589=0,0,1)+IF(C589=0,0,1)+IF(D589=0,0,1)+IF(E589=0,0,1)+IF(F589=0,0,1)+IF(G589=0,0,1)+IF(H589=0,0,1)+IF(I589=0,0,1)+IF(J589=0,0,1)+IF(K589=0,0,1)+IF(L589=0,0,1)+IF(M589=0,0,1)+IF(N589=0,0,1)+IF(O589=0,0,1)</f>
        <v>7</v>
      </c>
      <c r="U589" s="237"/>
      <c r="V589" s="237"/>
      <c r="W589" s="237"/>
      <c r="X589" s="237"/>
      <c r="Y589" s="237"/>
      <c r="Z589" s="237"/>
      <c r="AA589" s="237"/>
      <c r="AB589" s="237"/>
      <c r="AC589" s="237"/>
      <c r="AD589" s="237"/>
      <c r="AE589" s="237"/>
      <c r="AF589" s="237"/>
      <c r="AG589" s="237"/>
      <c r="AH589" s="237"/>
      <c r="AI589" s="237"/>
      <c r="AJ589" s="237"/>
      <c r="AK589" s="237"/>
      <c r="AL589" s="237"/>
      <c r="AM589" s="237"/>
      <c r="AN589" s="237"/>
      <c r="AO589" s="237"/>
      <c r="AP589" s="237"/>
      <c r="AQ589" s="237"/>
      <c r="AR589" s="237"/>
      <c r="AS589" s="237"/>
      <c r="AT589" s="237"/>
      <c r="AU589" s="237"/>
      <c r="AV589" s="237"/>
      <c r="AW589" s="237"/>
      <c r="AX589" s="237"/>
      <c r="AY589" s="237"/>
      <c r="AZ589" s="237"/>
      <c r="BA589" s="237"/>
      <c r="BB589" s="237"/>
      <c r="BC589" s="237"/>
      <c r="BD589" s="237"/>
      <c r="BE589" s="237"/>
      <c r="BF589" s="237"/>
      <c r="BG589" s="237"/>
      <c r="BH589" s="237"/>
      <c r="BI589" s="237"/>
      <c r="BJ589" s="237"/>
      <c r="BK589" s="237"/>
      <c r="BL589" s="237"/>
      <c r="BM589" s="237"/>
      <c r="BN589" s="237"/>
      <c r="BO589" s="237"/>
      <c r="BP589" s="237"/>
      <c r="BQ589" s="237"/>
      <c r="BR589" s="237"/>
      <c r="BS589" s="237"/>
      <c r="BT589" s="237"/>
      <c r="BU589" s="237"/>
      <c r="BV589" s="237"/>
      <c r="BW589" s="237"/>
      <c r="BX589" s="237"/>
      <c r="BY589" s="237"/>
      <c r="BZ589" s="237"/>
      <c r="CA589" s="237"/>
      <c r="CB589" s="237"/>
      <c r="CC589" s="237"/>
      <c r="CD589" s="237"/>
      <c r="CE589" s="237"/>
      <c r="CF589" s="237"/>
      <c r="CG589" s="237"/>
      <c r="CH589" s="237"/>
      <c r="CI589" s="237"/>
      <c r="CJ589" s="237"/>
      <c r="CK589" s="237"/>
      <c r="CL589" s="237"/>
      <c r="CM589" s="237"/>
      <c r="CN589" s="237"/>
      <c r="CO589" s="237"/>
      <c r="CP589" s="237"/>
      <c r="CQ589" s="237"/>
      <c r="CR589" s="237"/>
      <c r="CS589" s="237"/>
      <c r="CT589" s="237"/>
      <c r="CU589" s="237"/>
      <c r="CV589" s="237"/>
      <c r="CW589" s="237"/>
      <c r="CX589" s="237"/>
      <c r="CY589" s="237"/>
      <c r="CZ589" s="237"/>
      <c r="DA589" s="237"/>
      <c r="DB589" s="237"/>
      <c r="DC589" s="237"/>
      <c r="DD589" s="237"/>
      <c r="DE589" s="237"/>
      <c r="DF589" s="237"/>
      <c r="DG589" s="237"/>
      <c r="DH589" s="237"/>
      <c r="DI589" s="237"/>
      <c r="DJ589" s="237"/>
      <c r="DK589" s="237"/>
      <c r="DL589" s="237"/>
      <c r="DM589" s="237"/>
      <c r="DN589" s="237"/>
      <c r="DO589" s="237"/>
      <c r="DP589" s="237"/>
      <c r="DQ589" s="237"/>
      <c r="DR589" s="237"/>
      <c r="DS589" s="237"/>
      <c r="DT589" s="237"/>
      <c r="DU589" s="237"/>
      <c r="DV589" s="237"/>
      <c r="DW589" s="237"/>
      <c r="DX589" s="237"/>
      <c r="DY589" s="237"/>
      <c r="DZ589" s="237"/>
      <c r="EA589" s="237"/>
      <c r="EB589" s="237"/>
      <c r="EC589" s="237"/>
      <c r="ED589" s="237"/>
      <c r="EE589" s="237"/>
      <c r="EF589" s="237"/>
      <c r="EG589" s="237"/>
      <c r="EH589" s="237"/>
      <c r="EI589" s="237"/>
      <c r="EJ589" s="237"/>
      <c r="EK589" s="237"/>
      <c r="EL589" s="237"/>
      <c r="EM589" s="237"/>
      <c r="EN589" s="237"/>
      <c r="EO589" s="237"/>
      <c r="EP589" s="237"/>
      <c r="EQ589" s="237"/>
      <c r="ER589" s="237"/>
      <c r="ES589" s="237"/>
      <c r="ET589" s="237"/>
      <c r="EU589" s="237"/>
      <c r="EV589" s="237"/>
      <c r="EW589" s="237"/>
      <c r="EX589" s="237"/>
      <c r="EY589" s="237"/>
      <c r="EZ589" s="237"/>
      <c r="FA589" s="237"/>
      <c r="FB589" s="237"/>
      <c r="FC589" s="237"/>
      <c r="FD589" s="237"/>
      <c r="FE589" s="237"/>
      <c r="FF589" s="237"/>
      <c r="FG589" s="237"/>
      <c r="FH589" s="237"/>
      <c r="FI589" s="237"/>
      <c r="FJ589" s="237"/>
      <c r="FK589" s="237"/>
      <c r="FL589" s="237"/>
      <c r="FM589" s="237"/>
      <c r="FN589" s="237"/>
      <c r="FO589" s="237"/>
      <c r="FP589" s="237"/>
      <c r="FQ589" s="237"/>
      <c r="FR589" s="237"/>
      <c r="FS589" s="237"/>
      <c r="FT589" s="237"/>
      <c r="FU589" s="237"/>
      <c r="FV589" s="237"/>
      <c r="FW589" s="237"/>
      <c r="FX589" s="237"/>
      <c r="FY589" s="237"/>
      <c r="FZ589" s="237"/>
      <c r="GA589" s="237"/>
      <c r="GB589" s="237"/>
      <c r="GC589" s="237"/>
      <c r="GD589" s="237"/>
      <c r="GE589" s="237"/>
      <c r="GF589" s="237"/>
      <c r="GG589" s="237"/>
      <c r="GH589" s="237"/>
      <c r="GI589" s="237"/>
      <c r="GJ589" s="237"/>
      <c r="GK589" s="237"/>
      <c r="GL589" s="237"/>
      <c r="GM589" s="237"/>
      <c r="GN589" s="237"/>
      <c r="GO589" s="237"/>
      <c r="GP589" s="237"/>
      <c r="GQ589" s="237"/>
    </row>
    <row r="590" spans="1:199" s="81" customFormat="1" ht="15" customHeight="1">
      <c r="A590" s="126" t="s">
        <v>2575</v>
      </c>
      <c r="B590" s="241" t="s">
        <v>5895</v>
      </c>
      <c r="C590" s="242">
        <v>0</v>
      </c>
      <c r="D590" s="242">
        <v>0</v>
      </c>
      <c r="E590" s="242">
        <v>0</v>
      </c>
      <c r="F590" s="242">
        <v>0</v>
      </c>
      <c r="G590" s="242">
        <v>0</v>
      </c>
      <c r="H590" s="242">
        <v>0</v>
      </c>
      <c r="I590" s="242">
        <v>517.17</v>
      </c>
      <c r="J590" s="242">
        <v>0</v>
      </c>
      <c r="K590" s="242">
        <v>0</v>
      </c>
      <c r="L590" s="242">
        <v>438</v>
      </c>
      <c r="M590" s="242">
        <v>268.41</v>
      </c>
      <c r="N590" s="242">
        <v>595.6</v>
      </c>
      <c r="O590" s="242">
        <v>378.41</v>
      </c>
      <c r="P590" s="28"/>
      <c r="Q590" s="242">
        <f>SUM(D590:O590)</f>
        <v>2197.59</v>
      </c>
      <c r="R590" s="242">
        <f>IF($R$19&lt;1,0,Q590/$R$19)</f>
        <v>7.57789655172414</v>
      </c>
      <c r="S590" s="243"/>
      <c r="T590" s="351">
        <f>IF(Q590=0,0,1)+IF(C590=0,0,1)+IF(D590=0,0,1)+IF(E590=0,0,1)+IF(F590=0,0,1)+IF(G590=0,0,1)+IF(H590=0,0,1)+IF(I590=0,0,1)+IF(J590=0,0,1)+IF(K590=0,0,1)+IF(L590=0,0,1)+IF(M590=0,0,1)+IF(N590=0,0,1)+IF(O590=0,0,1)</f>
        <v>6</v>
      </c>
      <c r="U590" s="237"/>
      <c r="V590" s="237"/>
      <c r="W590" s="237"/>
      <c r="X590" s="237"/>
      <c r="Y590" s="237"/>
      <c r="Z590" s="237"/>
      <c r="AA590" s="237"/>
      <c r="AB590" s="237"/>
      <c r="AC590" s="237"/>
      <c r="AD590" s="237"/>
      <c r="AE590" s="237"/>
      <c r="AF590" s="237"/>
      <c r="AG590" s="237"/>
      <c r="AH590" s="237"/>
      <c r="AI590" s="237"/>
      <c r="AJ590" s="237"/>
      <c r="AK590" s="237"/>
      <c r="AL590" s="237"/>
      <c r="AM590" s="237"/>
      <c r="AN590" s="237"/>
      <c r="AO590" s="237"/>
      <c r="AP590" s="237"/>
      <c r="AQ590" s="237"/>
      <c r="AR590" s="237"/>
      <c r="AS590" s="237"/>
      <c r="AT590" s="237"/>
      <c r="AU590" s="237"/>
      <c r="AV590" s="237"/>
      <c r="AW590" s="237"/>
      <c r="AX590" s="237"/>
      <c r="AY590" s="237"/>
      <c r="AZ590" s="237"/>
      <c r="BA590" s="237"/>
      <c r="BB590" s="237"/>
      <c r="BC590" s="237"/>
      <c r="BD590" s="237"/>
      <c r="BE590" s="237"/>
      <c r="BF590" s="237"/>
      <c r="BG590" s="237"/>
      <c r="BH590" s="237"/>
      <c r="BI590" s="237"/>
      <c r="BJ590" s="237"/>
      <c r="BK590" s="237"/>
      <c r="BL590" s="237"/>
      <c r="BM590" s="237"/>
      <c r="BN590" s="237"/>
      <c r="BO590" s="237"/>
      <c r="BP590" s="237"/>
      <c r="BQ590" s="237"/>
      <c r="BR590" s="237"/>
      <c r="BS590" s="237"/>
      <c r="BT590" s="237"/>
      <c r="BU590" s="237"/>
      <c r="BV590" s="237"/>
      <c r="BW590" s="237"/>
      <c r="BX590" s="237"/>
      <c r="BY590" s="237"/>
      <c r="BZ590" s="237"/>
      <c r="CA590" s="237"/>
      <c r="CB590" s="237"/>
      <c r="CC590" s="237"/>
      <c r="CD590" s="237"/>
      <c r="CE590" s="237"/>
      <c r="CF590" s="237"/>
      <c r="CG590" s="237"/>
      <c r="CH590" s="237"/>
      <c r="CI590" s="237"/>
      <c r="CJ590" s="237"/>
      <c r="CK590" s="237"/>
      <c r="CL590" s="237"/>
      <c r="CM590" s="237"/>
      <c r="CN590" s="237"/>
      <c r="CO590" s="237"/>
      <c r="CP590" s="237"/>
      <c r="CQ590" s="237"/>
      <c r="CR590" s="237"/>
      <c r="CS590" s="237"/>
      <c r="CT590" s="237"/>
      <c r="CU590" s="237"/>
      <c r="CV590" s="237"/>
      <c r="CW590" s="237"/>
      <c r="CX590" s="237"/>
      <c r="CY590" s="237"/>
      <c r="CZ590" s="237"/>
      <c r="DA590" s="237"/>
      <c r="DB590" s="237"/>
      <c r="DC590" s="237"/>
      <c r="DD590" s="237"/>
      <c r="DE590" s="237"/>
      <c r="DF590" s="237"/>
      <c r="DG590" s="237"/>
      <c r="DH590" s="237"/>
      <c r="DI590" s="237"/>
      <c r="DJ590" s="237"/>
      <c r="DK590" s="237"/>
      <c r="DL590" s="237"/>
      <c r="DM590" s="237"/>
      <c r="DN590" s="237"/>
      <c r="DO590" s="237"/>
      <c r="DP590" s="237"/>
      <c r="DQ590" s="237"/>
      <c r="DR590" s="237"/>
      <c r="DS590" s="237"/>
      <c r="DT590" s="237"/>
      <c r="DU590" s="237"/>
      <c r="DV590" s="237"/>
      <c r="DW590" s="237"/>
      <c r="DX590" s="237"/>
      <c r="DY590" s="237"/>
      <c r="DZ590" s="237"/>
      <c r="EA590" s="237"/>
      <c r="EB590" s="237"/>
      <c r="EC590" s="237"/>
      <c r="ED590" s="237"/>
      <c r="EE590" s="237"/>
      <c r="EF590" s="237"/>
      <c r="EG590" s="237"/>
      <c r="EH590" s="237"/>
      <c r="EI590" s="237"/>
      <c r="EJ590" s="237"/>
      <c r="EK590" s="237"/>
      <c r="EL590" s="237"/>
      <c r="EM590" s="237"/>
      <c r="EN590" s="237"/>
      <c r="EO590" s="237"/>
      <c r="EP590" s="237"/>
      <c r="EQ590" s="237"/>
      <c r="ER590" s="237"/>
      <c r="ES590" s="237"/>
      <c r="ET590" s="237"/>
      <c r="EU590" s="237"/>
      <c r="EV590" s="237"/>
      <c r="EW590" s="237"/>
      <c r="EX590" s="237"/>
      <c r="EY590" s="237"/>
      <c r="EZ590" s="237"/>
      <c r="FA590" s="237"/>
      <c r="FB590" s="237"/>
      <c r="FC590" s="237"/>
      <c r="FD590" s="237"/>
      <c r="FE590" s="237"/>
      <c r="FF590" s="237"/>
      <c r="FG590" s="237"/>
      <c r="FH590" s="237"/>
      <c r="FI590" s="237"/>
      <c r="FJ590" s="237"/>
      <c r="FK590" s="237"/>
      <c r="FL590" s="237"/>
      <c r="FM590" s="237"/>
      <c r="FN590" s="237"/>
      <c r="FO590" s="237"/>
      <c r="FP590" s="237"/>
      <c r="FQ590" s="237"/>
      <c r="FR590" s="237"/>
      <c r="FS590" s="237"/>
      <c r="FT590" s="237"/>
      <c r="FU590" s="237"/>
      <c r="FV590" s="237"/>
      <c r="FW590" s="237"/>
      <c r="FX590" s="237"/>
      <c r="FY590" s="237"/>
      <c r="FZ590" s="237"/>
      <c r="GA590" s="237"/>
      <c r="GB590" s="237"/>
      <c r="GC590" s="237"/>
      <c r="GD590" s="237"/>
      <c r="GE590" s="237"/>
      <c r="GF590" s="237"/>
      <c r="GG590" s="237"/>
      <c r="GH590" s="237"/>
      <c r="GI590" s="237"/>
      <c r="GJ590" s="237"/>
      <c r="GK590" s="237"/>
      <c r="GL590" s="237"/>
      <c r="GM590" s="237"/>
      <c r="GN590" s="237"/>
      <c r="GO590" s="237"/>
      <c r="GP590" s="237"/>
      <c r="GQ590" s="237"/>
    </row>
    <row r="591" spans="1:199" s="81" customFormat="1" ht="15" hidden="1">
      <c r="A591" s="126" t="s">
        <v>2576</v>
      </c>
      <c r="B591" s="241" t="s">
        <v>5896</v>
      </c>
      <c r="C591" s="242">
        <v>0</v>
      </c>
      <c r="D591" s="242">
        <v>0</v>
      </c>
      <c r="E591" s="242">
        <v>0</v>
      </c>
      <c r="F591" s="242">
        <v>0</v>
      </c>
      <c r="G591" s="242">
        <v>0</v>
      </c>
      <c r="H591" s="242">
        <v>0</v>
      </c>
      <c r="I591" s="242">
        <v>0</v>
      </c>
      <c r="J591" s="242">
        <v>0</v>
      </c>
      <c r="K591" s="242">
        <v>0</v>
      </c>
      <c r="L591" s="242">
        <v>0</v>
      </c>
      <c r="M591" s="242">
        <v>0</v>
      </c>
      <c r="N591" s="242">
        <v>0</v>
      </c>
      <c r="O591" s="242">
        <v>0</v>
      </c>
      <c r="P591" s="28"/>
      <c r="Q591" s="242">
        <f>SUM(D591:O591)</f>
        <v>0</v>
      </c>
      <c r="R591" s="242">
        <f>IF($R$19&lt;1,0,Q591/$R$19)</f>
        <v>0</v>
      </c>
      <c r="S591" s="243"/>
      <c r="T591" s="351">
        <f>IF(Q591=0,0,1)+IF(C591=0,0,1)+IF(D591=0,0,1)+IF(E591=0,0,1)+IF(F591=0,0,1)+IF(G591=0,0,1)+IF(H591=0,0,1)+IF(I591=0,0,1)+IF(J591=0,0,1)+IF(K591=0,0,1)+IF(L591=0,0,1)+IF(M591=0,0,1)+IF(N591=0,0,1)+IF(O591=0,0,1)</f>
        <v>0</v>
      </c>
      <c r="U591" s="237"/>
      <c r="V591" s="237"/>
      <c r="W591" s="237"/>
      <c r="X591" s="237"/>
      <c r="Y591" s="237"/>
      <c r="Z591" s="237"/>
      <c r="AA591" s="237"/>
      <c r="AB591" s="237"/>
      <c r="AC591" s="237"/>
      <c r="AD591" s="237"/>
      <c r="AE591" s="237"/>
      <c r="AF591" s="237"/>
      <c r="AG591" s="237"/>
      <c r="AH591" s="237"/>
      <c r="AI591" s="237"/>
      <c r="AJ591" s="237"/>
      <c r="AK591" s="237"/>
      <c r="AL591" s="237"/>
      <c r="AM591" s="237"/>
      <c r="AN591" s="237"/>
      <c r="AO591" s="237"/>
      <c r="AP591" s="237"/>
      <c r="AQ591" s="237"/>
      <c r="AR591" s="237"/>
      <c r="AS591" s="237"/>
      <c r="AT591" s="237"/>
      <c r="AU591" s="237"/>
      <c r="AV591" s="237"/>
      <c r="AW591" s="237"/>
      <c r="AX591" s="237"/>
      <c r="AY591" s="237"/>
      <c r="AZ591" s="237"/>
      <c r="BA591" s="237"/>
      <c r="BB591" s="237"/>
      <c r="BC591" s="237"/>
      <c r="BD591" s="237"/>
      <c r="BE591" s="237"/>
      <c r="BF591" s="237"/>
      <c r="BG591" s="237"/>
      <c r="BH591" s="237"/>
      <c r="BI591" s="237"/>
      <c r="BJ591" s="237"/>
      <c r="BK591" s="237"/>
      <c r="BL591" s="237"/>
      <c r="BM591" s="237"/>
      <c r="BN591" s="237"/>
      <c r="BO591" s="237"/>
      <c r="BP591" s="237"/>
      <c r="BQ591" s="237"/>
      <c r="BR591" s="237"/>
      <c r="BS591" s="237"/>
      <c r="BT591" s="237"/>
      <c r="BU591" s="237"/>
      <c r="BV591" s="237"/>
      <c r="BW591" s="237"/>
      <c r="BX591" s="237"/>
      <c r="BY591" s="237"/>
      <c r="BZ591" s="237"/>
      <c r="CA591" s="237"/>
      <c r="CB591" s="237"/>
      <c r="CC591" s="237"/>
      <c r="CD591" s="237"/>
      <c r="CE591" s="237"/>
      <c r="CF591" s="237"/>
      <c r="CG591" s="237"/>
      <c r="CH591" s="237"/>
      <c r="CI591" s="237"/>
      <c r="CJ591" s="237"/>
      <c r="CK591" s="237"/>
      <c r="CL591" s="237"/>
      <c r="CM591" s="237"/>
      <c r="CN591" s="237"/>
      <c r="CO591" s="237"/>
      <c r="CP591" s="237"/>
      <c r="CQ591" s="237"/>
      <c r="CR591" s="237"/>
      <c r="CS591" s="237"/>
      <c r="CT591" s="237"/>
      <c r="CU591" s="237"/>
      <c r="CV591" s="237"/>
      <c r="CW591" s="237"/>
      <c r="CX591" s="237"/>
      <c r="CY591" s="237"/>
      <c r="CZ591" s="237"/>
      <c r="DA591" s="237"/>
      <c r="DB591" s="237"/>
      <c r="DC591" s="237"/>
      <c r="DD591" s="237"/>
      <c r="DE591" s="237"/>
      <c r="DF591" s="237"/>
      <c r="DG591" s="237"/>
      <c r="DH591" s="237"/>
      <c r="DI591" s="237"/>
      <c r="DJ591" s="237"/>
      <c r="DK591" s="237"/>
      <c r="DL591" s="237"/>
      <c r="DM591" s="237"/>
      <c r="DN591" s="237"/>
      <c r="DO591" s="237"/>
      <c r="DP591" s="237"/>
      <c r="DQ591" s="237"/>
      <c r="DR591" s="237"/>
      <c r="DS591" s="237"/>
      <c r="DT591" s="237"/>
      <c r="DU591" s="237"/>
      <c r="DV591" s="237"/>
      <c r="DW591" s="237"/>
      <c r="DX591" s="237"/>
      <c r="DY591" s="237"/>
      <c r="DZ591" s="237"/>
      <c r="EA591" s="237"/>
      <c r="EB591" s="237"/>
      <c r="EC591" s="237"/>
      <c r="ED591" s="237"/>
      <c r="EE591" s="237"/>
      <c r="EF591" s="237"/>
      <c r="EG591" s="237"/>
      <c r="EH591" s="237"/>
      <c r="EI591" s="237"/>
      <c r="EJ591" s="237"/>
      <c r="EK591" s="237"/>
      <c r="EL591" s="237"/>
      <c r="EM591" s="237"/>
      <c r="EN591" s="237"/>
      <c r="EO591" s="237"/>
      <c r="EP591" s="237"/>
      <c r="EQ591" s="237"/>
      <c r="ER591" s="237"/>
      <c r="ES591" s="237"/>
      <c r="ET591" s="237"/>
      <c r="EU591" s="237"/>
      <c r="EV591" s="237"/>
      <c r="EW591" s="237"/>
      <c r="EX591" s="237"/>
      <c r="EY591" s="237"/>
      <c r="EZ591" s="237"/>
      <c r="FA591" s="237"/>
      <c r="FB591" s="237"/>
      <c r="FC591" s="237"/>
      <c r="FD591" s="237"/>
      <c r="FE591" s="237"/>
      <c r="FF591" s="237"/>
      <c r="FG591" s="237"/>
      <c r="FH591" s="237"/>
      <c r="FI591" s="237"/>
      <c r="FJ591" s="237"/>
      <c r="FK591" s="237"/>
      <c r="FL591" s="237"/>
      <c r="FM591" s="237"/>
      <c r="FN591" s="237"/>
      <c r="FO591" s="237"/>
      <c r="FP591" s="237"/>
      <c r="FQ591" s="237"/>
      <c r="FR591" s="237"/>
      <c r="FS591" s="237"/>
      <c r="FT591" s="237"/>
      <c r="FU591" s="237"/>
      <c r="FV591" s="237"/>
      <c r="FW591" s="237"/>
      <c r="FX591" s="237"/>
      <c r="FY591" s="237"/>
      <c r="FZ591" s="237"/>
      <c r="GA591" s="237"/>
      <c r="GB591" s="237"/>
      <c r="GC591" s="237"/>
      <c r="GD591" s="237"/>
      <c r="GE591" s="237"/>
      <c r="GF591" s="237"/>
      <c r="GG591" s="237"/>
      <c r="GH591" s="237"/>
      <c r="GI591" s="237"/>
      <c r="GJ591" s="237"/>
      <c r="GK591" s="237"/>
      <c r="GL591" s="237"/>
      <c r="GM591" s="237"/>
      <c r="GN591" s="237"/>
      <c r="GO591" s="237"/>
      <c r="GP591" s="237"/>
      <c r="GQ591" s="237"/>
    </row>
    <row r="592" spans="1:199" s="81" customFormat="1" ht="15" customHeight="1">
      <c r="A592" s="126" t="s">
        <v>2577</v>
      </c>
      <c r="B592" s="241" t="s">
        <v>5897</v>
      </c>
      <c r="C592" s="242">
        <v>0</v>
      </c>
      <c r="D592" s="242">
        <v>0</v>
      </c>
      <c r="E592" s="242">
        <v>0</v>
      </c>
      <c r="F592" s="242">
        <v>0</v>
      </c>
      <c r="G592" s="242">
        <v>0</v>
      </c>
      <c r="H592" s="242">
        <v>0</v>
      </c>
      <c r="I592" s="242">
        <v>0</v>
      </c>
      <c r="J592" s="242">
        <v>212</v>
      </c>
      <c r="K592" s="242">
        <v>803</v>
      </c>
      <c r="L592" s="242">
        <v>450</v>
      </c>
      <c r="M592" s="242">
        <v>192</v>
      </c>
      <c r="N592" s="242">
        <v>924</v>
      </c>
      <c r="O592" s="242">
        <v>-322</v>
      </c>
      <c r="P592" s="28"/>
      <c r="Q592" s="242">
        <f>SUM(D592:O592)</f>
        <v>2259</v>
      </c>
      <c r="R592" s="242">
        <f>IF($R$19&lt;1,0,Q592/$R$19)</f>
        <v>7.78965517241379</v>
      </c>
      <c r="S592" s="243"/>
      <c r="T592" s="351">
        <f>IF(Q592=0,0,1)+IF(C592=0,0,1)+IF(D592=0,0,1)+IF(E592=0,0,1)+IF(F592=0,0,1)+IF(G592=0,0,1)+IF(H592=0,0,1)+IF(I592=0,0,1)+IF(J592=0,0,1)+IF(K592=0,0,1)+IF(L592=0,0,1)+IF(M592=0,0,1)+IF(N592=0,0,1)+IF(O592=0,0,1)</f>
        <v>7</v>
      </c>
      <c r="U592" s="237"/>
      <c r="V592" s="237"/>
      <c r="W592" s="237"/>
      <c r="X592" s="237"/>
      <c r="Y592" s="237"/>
      <c r="Z592" s="237"/>
      <c r="AA592" s="237"/>
      <c r="AB592" s="237"/>
      <c r="AC592" s="237"/>
      <c r="AD592" s="237"/>
      <c r="AE592" s="237"/>
      <c r="AF592" s="237"/>
      <c r="AG592" s="237"/>
      <c r="AH592" s="237"/>
      <c r="AI592" s="237"/>
      <c r="AJ592" s="237"/>
      <c r="AK592" s="237"/>
      <c r="AL592" s="237"/>
      <c r="AM592" s="237"/>
      <c r="AN592" s="237"/>
      <c r="AO592" s="237"/>
      <c r="AP592" s="237"/>
      <c r="AQ592" s="237"/>
      <c r="AR592" s="237"/>
      <c r="AS592" s="237"/>
      <c r="AT592" s="237"/>
      <c r="AU592" s="237"/>
      <c r="AV592" s="237"/>
      <c r="AW592" s="237"/>
      <c r="AX592" s="237"/>
      <c r="AY592" s="237"/>
      <c r="AZ592" s="237"/>
      <c r="BA592" s="237"/>
      <c r="BB592" s="237"/>
      <c r="BC592" s="237"/>
      <c r="BD592" s="237"/>
      <c r="BE592" s="237"/>
      <c r="BF592" s="237"/>
      <c r="BG592" s="237"/>
      <c r="BH592" s="237"/>
      <c r="BI592" s="237"/>
      <c r="BJ592" s="237"/>
      <c r="BK592" s="237"/>
      <c r="BL592" s="237"/>
      <c r="BM592" s="237"/>
      <c r="BN592" s="237"/>
      <c r="BO592" s="237"/>
      <c r="BP592" s="237"/>
      <c r="BQ592" s="237"/>
      <c r="BR592" s="237"/>
      <c r="BS592" s="237"/>
      <c r="BT592" s="237"/>
      <c r="BU592" s="237"/>
      <c r="BV592" s="237"/>
      <c r="BW592" s="237"/>
      <c r="BX592" s="237"/>
      <c r="BY592" s="237"/>
      <c r="BZ592" s="237"/>
      <c r="CA592" s="237"/>
      <c r="CB592" s="237"/>
      <c r="CC592" s="237"/>
      <c r="CD592" s="237"/>
      <c r="CE592" s="237"/>
      <c r="CF592" s="237"/>
      <c r="CG592" s="237"/>
      <c r="CH592" s="237"/>
      <c r="CI592" s="237"/>
      <c r="CJ592" s="237"/>
      <c r="CK592" s="237"/>
      <c r="CL592" s="237"/>
      <c r="CM592" s="237"/>
      <c r="CN592" s="237"/>
      <c r="CO592" s="237"/>
      <c r="CP592" s="237"/>
      <c r="CQ592" s="237"/>
      <c r="CR592" s="237"/>
      <c r="CS592" s="237"/>
      <c r="CT592" s="237"/>
      <c r="CU592" s="237"/>
      <c r="CV592" s="237"/>
      <c r="CW592" s="237"/>
      <c r="CX592" s="237"/>
      <c r="CY592" s="237"/>
      <c r="CZ592" s="237"/>
      <c r="DA592" s="237"/>
      <c r="DB592" s="237"/>
      <c r="DC592" s="237"/>
      <c r="DD592" s="237"/>
      <c r="DE592" s="237"/>
      <c r="DF592" s="237"/>
      <c r="DG592" s="237"/>
      <c r="DH592" s="237"/>
      <c r="DI592" s="237"/>
      <c r="DJ592" s="237"/>
      <c r="DK592" s="237"/>
      <c r="DL592" s="237"/>
      <c r="DM592" s="237"/>
      <c r="DN592" s="237"/>
      <c r="DO592" s="237"/>
      <c r="DP592" s="237"/>
      <c r="DQ592" s="237"/>
      <c r="DR592" s="237"/>
      <c r="DS592" s="237"/>
      <c r="DT592" s="237"/>
      <c r="DU592" s="237"/>
      <c r="DV592" s="237"/>
      <c r="DW592" s="237"/>
      <c r="DX592" s="237"/>
      <c r="DY592" s="237"/>
      <c r="DZ592" s="237"/>
      <c r="EA592" s="237"/>
      <c r="EB592" s="237"/>
      <c r="EC592" s="237"/>
      <c r="ED592" s="237"/>
      <c r="EE592" s="237"/>
      <c r="EF592" s="237"/>
      <c r="EG592" s="237"/>
      <c r="EH592" s="237"/>
      <c r="EI592" s="237"/>
      <c r="EJ592" s="237"/>
      <c r="EK592" s="237"/>
      <c r="EL592" s="237"/>
      <c r="EM592" s="237"/>
      <c r="EN592" s="237"/>
      <c r="EO592" s="237"/>
      <c r="EP592" s="237"/>
      <c r="EQ592" s="237"/>
      <c r="ER592" s="237"/>
      <c r="ES592" s="237"/>
      <c r="ET592" s="237"/>
      <c r="EU592" s="237"/>
      <c r="EV592" s="237"/>
      <c r="EW592" s="237"/>
      <c r="EX592" s="237"/>
      <c r="EY592" s="237"/>
      <c r="EZ592" s="237"/>
      <c r="FA592" s="237"/>
      <c r="FB592" s="237"/>
      <c r="FC592" s="237"/>
      <c r="FD592" s="237"/>
      <c r="FE592" s="237"/>
      <c r="FF592" s="237"/>
      <c r="FG592" s="237"/>
      <c r="FH592" s="237"/>
      <c r="FI592" s="237"/>
      <c r="FJ592" s="237"/>
      <c r="FK592" s="237"/>
      <c r="FL592" s="237"/>
      <c r="FM592" s="237"/>
      <c r="FN592" s="237"/>
      <c r="FO592" s="237"/>
      <c r="FP592" s="237"/>
      <c r="FQ592" s="237"/>
      <c r="FR592" s="237"/>
      <c r="FS592" s="237"/>
      <c r="FT592" s="237"/>
      <c r="FU592" s="237"/>
      <c r="FV592" s="237"/>
      <c r="FW592" s="237"/>
      <c r="FX592" s="237"/>
      <c r="FY592" s="237"/>
      <c r="FZ592" s="237"/>
      <c r="GA592" s="237"/>
      <c r="GB592" s="237"/>
      <c r="GC592" s="237"/>
      <c r="GD592" s="237"/>
      <c r="GE592" s="237"/>
      <c r="GF592" s="237"/>
      <c r="GG592" s="237"/>
      <c r="GH592" s="237"/>
      <c r="GI592" s="237"/>
      <c r="GJ592" s="237"/>
      <c r="GK592" s="237"/>
      <c r="GL592" s="237"/>
      <c r="GM592" s="237"/>
      <c r="GN592" s="237"/>
      <c r="GO592" s="237"/>
      <c r="GP592" s="237"/>
      <c r="GQ592" s="237"/>
    </row>
    <row r="593" spans="1:199" s="81" customFormat="1" ht="15" customHeight="1">
      <c r="A593" s="126" t="s">
        <v>2578</v>
      </c>
      <c r="B593" s="241" t="s">
        <v>5898</v>
      </c>
      <c r="C593" s="242">
        <v>0</v>
      </c>
      <c r="D593" s="242">
        <v>0</v>
      </c>
      <c r="E593" s="242">
        <v>0</v>
      </c>
      <c r="F593" s="242">
        <v>0</v>
      </c>
      <c r="G593" s="242">
        <v>0</v>
      </c>
      <c r="H593" s="242">
        <v>0</v>
      </c>
      <c r="I593" s="242">
        <v>0</v>
      </c>
      <c r="J593" s="242">
        <v>314.17</v>
      </c>
      <c r="K593" s="242">
        <v>314.17</v>
      </c>
      <c r="L593" s="242">
        <v>314.17</v>
      </c>
      <c r="M593" s="242">
        <v>314.17</v>
      </c>
      <c r="N593" s="242">
        <v>314.17</v>
      </c>
      <c r="O593" s="242">
        <v>314.17</v>
      </c>
      <c r="P593" s="28"/>
      <c r="Q593" s="242">
        <f>SUM(D593:O593)</f>
        <v>1885.02</v>
      </c>
      <c r="R593" s="242">
        <f>IF($R$19&lt;1,0,Q593/$R$19)</f>
        <v>6.50006896551724</v>
      </c>
      <c r="S593" s="243"/>
      <c r="T593" s="351">
        <f>IF(Q593=0,0,1)+IF(C593=0,0,1)+IF(D593=0,0,1)+IF(E593=0,0,1)+IF(F593=0,0,1)+IF(G593=0,0,1)+IF(H593=0,0,1)+IF(I593=0,0,1)+IF(J593=0,0,1)+IF(K593=0,0,1)+IF(L593=0,0,1)+IF(M593=0,0,1)+IF(N593=0,0,1)+IF(O593=0,0,1)</f>
        <v>7</v>
      </c>
      <c r="U593" s="237"/>
      <c r="V593" s="237"/>
      <c r="W593" s="237"/>
      <c r="X593" s="237"/>
      <c r="Y593" s="237"/>
      <c r="Z593" s="237"/>
      <c r="AA593" s="237"/>
      <c r="AB593" s="237"/>
      <c r="AC593" s="237"/>
      <c r="AD593" s="237"/>
      <c r="AE593" s="237"/>
      <c r="AF593" s="237"/>
      <c r="AG593" s="237"/>
      <c r="AH593" s="237"/>
      <c r="AI593" s="237"/>
      <c r="AJ593" s="237"/>
      <c r="AK593" s="237"/>
      <c r="AL593" s="237"/>
      <c r="AM593" s="237"/>
      <c r="AN593" s="237"/>
      <c r="AO593" s="237"/>
      <c r="AP593" s="237"/>
      <c r="AQ593" s="237"/>
      <c r="AR593" s="237"/>
      <c r="AS593" s="237"/>
      <c r="AT593" s="237"/>
      <c r="AU593" s="237"/>
      <c r="AV593" s="237"/>
      <c r="AW593" s="237"/>
      <c r="AX593" s="237"/>
      <c r="AY593" s="237"/>
      <c r="AZ593" s="237"/>
      <c r="BA593" s="237"/>
      <c r="BB593" s="237"/>
      <c r="BC593" s="237"/>
      <c r="BD593" s="237"/>
      <c r="BE593" s="237"/>
      <c r="BF593" s="237"/>
      <c r="BG593" s="237"/>
      <c r="BH593" s="237"/>
      <c r="BI593" s="237"/>
      <c r="BJ593" s="237"/>
      <c r="BK593" s="237"/>
      <c r="BL593" s="237"/>
      <c r="BM593" s="237"/>
      <c r="BN593" s="237"/>
      <c r="BO593" s="237"/>
      <c r="BP593" s="237"/>
      <c r="BQ593" s="237"/>
      <c r="BR593" s="237"/>
      <c r="BS593" s="237"/>
      <c r="BT593" s="237"/>
      <c r="BU593" s="237"/>
      <c r="BV593" s="237"/>
      <c r="BW593" s="237"/>
      <c r="BX593" s="237"/>
      <c r="BY593" s="237"/>
      <c r="BZ593" s="237"/>
      <c r="CA593" s="237"/>
      <c r="CB593" s="237"/>
      <c r="CC593" s="237"/>
      <c r="CD593" s="237"/>
      <c r="CE593" s="237"/>
      <c r="CF593" s="237"/>
      <c r="CG593" s="237"/>
      <c r="CH593" s="237"/>
      <c r="CI593" s="237"/>
      <c r="CJ593" s="237"/>
      <c r="CK593" s="237"/>
      <c r="CL593" s="237"/>
      <c r="CM593" s="237"/>
      <c r="CN593" s="237"/>
      <c r="CO593" s="237"/>
      <c r="CP593" s="237"/>
      <c r="CQ593" s="237"/>
      <c r="CR593" s="237"/>
      <c r="CS593" s="237"/>
      <c r="CT593" s="237"/>
      <c r="CU593" s="237"/>
      <c r="CV593" s="237"/>
      <c r="CW593" s="237"/>
      <c r="CX593" s="237"/>
      <c r="CY593" s="237"/>
      <c r="CZ593" s="237"/>
      <c r="DA593" s="237"/>
      <c r="DB593" s="237"/>
      <c r="DC593" s="237"/>
      <c r="DD593" s="237"/>
      <c r="DE593" s="237"/>
      <c r="DF593" s="237"/>
      <c r="DG593" s="237"/>
      <c r="DH593" s="237"/>
      <c r="DI593" s="237"/>
      <c r="DJ593" s="237"/>
      <c r="DK593" s="237"/>
      <c r="DL593" s="237"/>
      <c r="DM593" s="237"/>
      <c r="DN593" s="237"/>
      <c r="DO593" s="237"/>
      <c r="DP593" s="237"/>
      <c r="DQ593" s="237"/>
      <c r="DR593" s="237"/>
      <c r="DS593" s="237"/>
      <c r="DT593" s="237"/>
      <c r="DU593" s="237"/>
      <c r="DV593" s="237"/>
      <c r="DW593" s="237"/>
      <c r="DX593" s="237"/>
      <c r="DY593" s="237"/>
      <c r="DZ593" s="237"/>
      <c r="EA593" s="237"/>
      <c r="EB593" s="237"/>
      <c r="EC593" s="237"/>
      <c r="ED593" s="237"/>
      <c r="EE593" s="237"/>
      <c r="EF593" s="237"/>
      <c r="EG593" s="237"/>
      <c r="EH593" s="237"/>
      <c r="EI593" s="237"/>
      <c r="EJ593" s="237"/>
      <c r="EK593" s="237"/>
      <c r="EL593" s="237"/>
      <c r="EM593" s="237"/>
      <c r="EN593" s="237"/>
      <c r="EO593" s="237"/>
      <c r="EP593" s="237"/>
      <c r="EQ593" s="237"/>
      <c r="ER593" s="237"/>
      <c r="ES593" s="237"/>
      <c r="ET593" s="237"/>
      <c r="EU593" s="237"/>
      <c r="EV593" s="237"/>
      <c r="EW593" s="237"/>
      <c r="EX593" s="237"/>
      <c r="EY593" s="237"/>
      <c r="EZ593" s="237"/>
      <c r="FA593" s="237"/>
      <c r="FB593" s="237"/>
      <c r="FC593" s="237"/>
      <c r="FD593" s="237"/>
      <c r="FE593" s="237"/>
      <c r="FF593" s="237"/>
      <c r="FG593" s="237"/>
      <c r="FH593" s="237"/>
      <c r="FI593" s="237"/>
      <c r="FJ593" s="237"/>
      <c r="FK593" s="237"/>
      <c r="FL593" s="237"/>
      <c r="FM593" s="237"/>
      <c r="FN593" s="237"/>
      <c r="FO593" s="237"/>
      <c r="FP593" s="237"/>
      <c r="FQ593" s="237"/>
      <c r="FR593" s="237"/>
      <c r="FS593" s="237"/>
      <c r="FT593" s="237"/>
      <c r="FU593" s="237"/>
      <c r="FV593" s="237"/>
      <c r="FW593" s="237"/>
      <c r="FX593" s="237"/>
      <c r="FY593" s="237"/>
      <c r="FZ593" s="237"/>
      <c r="GA593" s="237"/>
      <c r="GB593" s="237"/>
      <c r="GC593" s="237"/>
      <c r="GD593" s="237"/>
      <c r="GE593" s="237"/>
      <c r="GF593" s="237"/>
      <c r="GG593" s="237"/>
      <c r="GH593" s="237"/>
      <c r="GI593" s="237"/>
      <c r="GJ593" s="237"/>
      <c r="GK593" s="237"/>
      <c r="GL593" s="237"/>
      <c r="GM593" s="237"/>
      <c r="GN593" s="237"/>
      <c r="GO593" s="237"/>
      <c r="GP593" s="237"/>
      <c r="GQ593" s="237"/>
    </row>
    <row r="594" spans="1:199" s="81" customFormat="1" ht="15" hidden="1">
      <c r="A594" s="126" t="s">
        <v>2579</v>
      </c>
      <c r="B594" s="241" t="s">
        <v>5899</v>
      </c>
      <c r="C594" s="242">
        <v>0</v>
      </c>
      <c r="D594" s="242">
        <v>0</v>
      </c>
      <c r="E594" s="242">
        <v>0</v>
      </c>
      <c r="F594" s="242">
        <v>0</v>
      </c>
      <c r="G594" s="242">
        <v>0</v>
      </c>
      <c r="H594" s="242">
        <v>0</v>
      </c>
      <c r="I594" s="242">
        <v>0</v>
      </c>
      <c r="J594" s="242">
        <v>0</v>
      </c>
      <c r="K594" s="242">
        <v>0</v>
      </c>
      <c r="L594" s="242">
        <v>0</v>
      </c>
      <c r="M594" s="242">
        <v>0</v>
      </c>
      <c r="N594" s="242">
        <v>0</v>
      </c>
      <c r="O594" s="242">
        <v>0</v>
      </c>
      <c r="P594" s="28"/>
      <c r="Q594" s="242">
        <f>SUM(D594:O594)</f>
        <v>0</v>
      </c>
      <c r="R594" s="242">
        <f>IF($R$19&lt;1,0,Q594/$R$19)</f>
        <v>0</v>
      </c>
      <c r="S594" s="243"/>
      <c r="T594" s="351">
        <f>IF(Q594=0,0,1)+IF(C594=0,0,1)+IF(D594=0,0,1)+IF(E594=0,0,1)+IF(F594=0,0,1)+IF(G594=0,0,1)+IF(H594=0,0,1)+IF(I594=0,0,1)+IF(J594=0,0,1)+IF(K594=0,0,1)+IF(L594=0,0,1)+IF(M594=0,0,1)+IF(N594=0,0,1)+IF(O594=0,0,1)</f>
        <v>0</v>
      </c>
      <c r="U594" s="237"/>
      <c r="V594" s="237"/>
      <c r="W594" s="237"/>
      <c r="X594" s="237"/>
      <c r="Y594" s="237"/>
      <c r="Z594" s="237"/>
      <c r="AA594" s="237"/>
      <c r="AB594" s="237"/>
      <c r="AC594" s="237"/>
      <c r="AD594" s="237"/>
      <c r="AE594" s="237"/>
      <c r="AF594" s="237"/>
      <c r="AG594" s="237"/>
      <c r="AH594" s="237"/>
      <c r="AI594" s="237"/>
      <c r="AJ594" s="237"/>
      <c r="AK594" s="237"/>
      <c r="AL594" s="237"/>
      <c r="AM594" s="237"/>
      <c r="AN594" s="237"/>
      <c r="AO594" s="237"/>
      <c r="AP594" s="237"/>
      <c r="AQ594" s="237"/>
      <c r="AR594" s="237"/>
      <c r="AS594" s="237"/>
      <c r="AT594" s="237"/>
      <c r="AU594" s="237"/>
      <c r="AV594" s="237"/>
      <c r="AW594" s="237"/>
      <c r="AX594" s="237"/>
      <c r="AY594" s="237"/>
      <c r="AZ594" s="237"/>
      <c r="BA594" s="237"/>
      <c r="BB594" s="237"/>
      <c r="BC594" s="237"/>
      <c r="BD594" s="237"/>
      <c r="BE594" s="237"/>
      <c r="BF594" s="237"/>
      <c r="BG594" s="237"/>
      <c r="BH594" s="237"/>
      <c r="BI594" s="237"/>
      <c r="BJ594" s="237"/>
      <c r="BK594" s="237"/>
      <c r="BL594" s="237"/>
      <c r="BM594" s="237"/>
      <c r="BN594" s="237"/>
      <c r="BO594" s="237"/>
      <c r="BP594" s="237"/>
      <c r="BQ594" s="237"/>
      <c r="BR594" s="237"/>
      <c r="BS594" s="237"/>
      <c r="BT594" s="237"/>
      <c r="BU594" s="237"/>
      <c r="BV594" s="237"/>
      <c r="BW594" s="237"/>
      <c r="BX594" s="237"/>
      <c r="BY594" s="237"/>
      <c r="BZ594" s="237"/>
      <c r="CA594" s="237"/>
      <c r="CB594" s="237"/>
      <c r="CC594" s="237"/>
      <c r="CD594" s="237"/>
      <c r="CE594" s="237"/>
      <c r="CF594" s="237"/>
      <c r="CG594" s="237"/>
      <c r="CH594" s="237"/>
      <c r="CI594" s="237"/>
      <c r="CJ594" s="237"/>
      <c r="CK594" s="237"/>
      <c r="CL594" s="237"/>
      <c r="CM594" s="237"/>
      <c r="CN594" s="237"/>
      <c r="CO594" s="237"/>
      <c r="CP594" s="237"/>
      <c r="CQ594" s="237"/>
      <c r="CR594" s="237"/>
      <c r="CS594" s="237"/>
      <c r="CT594" s="237"/>
      <c r="CU594" s="237"/>
      <c r="CV594" s="237"/>
      <c r="CW594" s="237"/>
      <c r="CX594" s="237"/>
      <c r="CY594" s="237"/>
      <c r="CZ594" s="237"/>
      <c r="DA594" s="237"/>
      <c r="DB594" s="237"/>
      <c r="DC594" s="237"/>
      <c r="DD594" s="237"/>
      <c r="DE594" s="237"/>
      <c r="DF594" s="237"/>
      <c r="DG594" s="237"/>
      <c r="DH594" s="237"/>
      <c r="DI594" s="237"/>
      <c r="DJ594" s="237"/>
      <c r="DK594" s="237"/>
      <c r="DL594" s="237"/>
      <c r="DM594" s="237"/>
      <c r="DN594" s="237"/>
      <c r="DO594" s="237"/>
      <c r="DP594" s="237"/>
      <c r="DQ594" s="237"/>
      <c r="DR594" s="237"/>
      <c r="DS594" s="237"/>
      <c r="DT594" s="237"/>
      <c r="DU594" s="237"/>
      <c r="DV594" s="237"/>
      <c r="DW594" s="237"/>
      <c r="DX594" s="237"/>
      <c r="DY594" s="237"/>
      <c r="DZ594" s="237"/>
      <c r="EA594" s="237"/>
      <c r="EB594" s="237"/>
      <c r="EC594" s="237"/>
      <c r="ED594" s="237"/>
      <c r="EE594" s="237"/>
      <c r="EF594" s="237"/>
      <c r="EG594" s="237"/>
      <c r="EH594" s="237"/>
      <c r="EI594" s="237"/>
      <c r="EJ594" s="237"/>
      <c r="EK594" s="237"/>
      <c r="EL594" s="237"/>
      <c r="EM594" s="237"/>
      <c r="EN594" s="237"/>
      <c r="EO594" s="237"/>
      <c r="EP594" s="237"/>
      <c r="EQ594" s="237"/>
      <c r="ER594" s="237"/>
      <c r="ES594" s="237"/>
      <c r="ET594" s="237"/>
      <c r="EU594" s="237"/>
      <c r="EV594" s="237"/>
      <c r="EW594" s="237"/>
      <c r="EX594" s="237"/>
      <c r="EY594" s="237"/>
      <c r="EZ594" s="237"/>
      <c r="FA594" s="237"/>
      <c r="FB594" s="237"/>
      <c r="FC594" s="237"/>
      <c r="FD594" s="237"/>
      <c r="FE594" s="237"/>
      <c r="FF594" s="237"/>
      <c r="FG594" s="237"/>
      <c r="FH594" s="237"/>
      <c r="FI594" s="237"/>
      <c r="FJ594" s="237"/>
      <c r="FK594" s="237"/>
      <c r="FL594" s="237"/>
      <c r="FM594" s="237"/>
      <c r="FN594" s="237"/>
      <c r="FO594" s="237"/>
      <c r="FP594" s="237"/>
      <c r="FQ594" s="237"/>
      <c r="FR594" s="237"/>
      <c r="FS594" s="237"/>
      <c r="FT594" s="237"/>
      <c r="FU594" s="237"/>
      <c r="FV594" s="237"/>
      <c r="FW594" s="237"/>
      <c r="FX594" s="237"/>
      <c r="FY594" s="237"/>
      <c r="FZ594" s="237"/>
      <c r="GA594" s="237"/>
      <c r="GB594" s="237"/>
      <c r="GC594" s="237"/>
      <c r="GD594" s="237"/>
      <c r="GE594" s="237"/>
      <c r="GF594" s="237"/>
      <c r="GG594" s="237"/>
      <c r="GH594" s="237"/>
      <c r="GI594" s="237"/>
      <c r="GJ594" s="237"/>
      <c r="GK594" s="237"/>
      <c r="GL594" s="237"/>
      <c r="GM594" s="237"/>
      <c r="GN594" s="237"/>
      <c r="GO594" s="237"/>
      <c r="GP594" s="237"/>
      <c r="GQ594" s="237"/>
    </row>
    <row r="595" spans="1:199" s="81" customFormat="1" ht="15" customHeight="1">
      <c r="A595" s="126" t="s">
        <v>2580</v>
      </c>
      <c r="B595" s="241" t="s">
        <v>5900</v>
      </c>
      <c r="C595" s="242">
        <v>0</v>
      </c>
      <c r="D595" s="242">
        <v>0</v>
      </c>
      <c r="E595" s="242">
        <v>0</v>
      </c>
      <c r="F595" s="242">
        <v>0</v>
      </c>
      <c r="G595" s="242">
        <v>0</v>
      </c>
      <c r="H595" s="242">
        <v>0</v>
      </c>
      <c r="I595" s="242">
        <v>0</v>
      </c>
      <c r="J595" s="242">
        <v>560</v>
      </c>
      <c r="K595" s="242">
        <v>560</v>
      </c>
      <c r="L595" s="242">
        <v>560</v>
      </c>
      <c r="M595" s="242">
        <v>560</v>
      </c>
      <c r="N595" s="242">
        <v>560</v>
      </c>
      <c r="O595" s="242">
        <v>560</v>
      </c>
      <c r="P595" s="28"/>
      <c r="Q595" s="242">
        <f>SUM(D595:O595)</f>
        <v>3360</v>
      </c>
      <c r="R595" s="242">
        <f>IF($R$19&lt;1,0,Q595/$R$19)</f>
        <v>11.5862068965517</v>
      </c>
      <c r="S595" s="243"/>
      <c r="T595" s="351">
        <f>IF(Q595=0,0,1)+IF(C595=0,0,1)+IF(D595=0,0,1)+IF(E595=0,0,1)+IF(F595=0,0,1)+IF(G595=0,0,1)+IF(H595=0,0,1)+IF(I595=0,0,1)+IF(J595=0,0,1)+IF(K595=0,0,1)+IF(L595=0,0,1)+IF(M595=0,0,1)+IF(N595=0,0,1)+IF(O595=0,0,1)</f>
        <v>7</v>
      </c>
      <c r="U595" s="237"/>
      <c r="V595" s="237"/>
      <c r="W595" s="237"/>
      <c r="X595" s="237"/>
      <c r="Y595" s="237"/>
      <c r="Z595" s="237"/>
      <c r="AA595" s="237"/>
      <c r="AB595" s="237"/>
      <c r="AC595" s="237"/>
      <c r="AD595" s="237"/>
      <c r="AE595" s="237"/>
      <c r="AF595" s="237"/>
      <c r="AG595" s="237"/>
      <c r="AH595" s="237"/>
      <c r="AI595" s="237"/>
      <c r="AJ595" s="237"/>
      <c r="AK595" s="237"/>
      <c r="AL595" s="237"/>
      <c r="AM595" s="237"/>
      <c r="AN595" s="237"/>
      <c r="AO595" s="237"/>
      <c r="AP595" s="237"/>
      <c r="AQ595" s="237"/>
      <c r="AR595" s="237"/>
      <c r="AS595" s="237"/>
      <c r="AT595" s="237"/>
      <c r="AU595" s="237"/>
      <c r="AV595" s="237"/>
      <c r="AW595" s="237"/>
      <c r="AX595" s="237"/>
      <c r="AY595" s="237"/>
      <c r="AZ595" s="237"/>
      <c r="BA595" s="237"/>
      <c r="BB595" s="237"/>
      <c r="BC595" s="237"/>
      <c r="BD595" s="237"/>
      <c r="BE595" s="237"/>
      <c r="BF595" s="237"/>
      <c r="BG595" s="237"/>
      <c r="BH595" s="237"/>
      <c r="BI595" s="237"/>
      <c r="BJ595" s="237"/>
      <c r="BK595" s="237"/>
      <c r="BL595" s="237"/>
      <c r="BM595" s="237"/>
      <c r="BN595" s="237"/>
      <c r="BO595" s="237"/>
      <c r="BP595" s="237"/>
      <c r="BQ595" s="237"/>
      <c r="BR595" s="237"/>
      <c r="BS595" s="237"/>
      <c r="BT595" s="237"/>
      <c r="BU595" s="237"/>
      <c r="BV595" s="237"/>
      <c r="BW595" s="237"/>
      <c r="BX595" s="237"/>
      <c r="BY595" s="237"/>
      <c r="BZ595" s="237"/>
      <c r="CA595" s="237"/>
      <c r="CB595" s="237"/>
      <c r="CC595" s="237"/>
      <c r="CD595" s="237"/>
      <c r="CE595" s="237"/>
      <c r="CF595" s="237"/>
      <c r="CG595" s="237"/>
      <c r="CH595" s="237"/>
      <c r="CI595" s="237"/>
      <c r="CJ595" s="237"/>
      <c r="CK595" s="237"/>
      <c r="CL595" s="237"/>
      <c r="CM595" s="237"/>
      <c r="CN595" s="237"/>
      <c r="CO595" s="237"/>
      <c r="CP595" s="237"/>
      <c r="CQ595" s="237"/>
      <c r="CR595" s="237"/>
      <c r="CS595" s="237"/>
      <c r="CT595" s="237"/>
      <c r="CU595" s="237"/>
      <c r="CV595" s="237"/>
      <c r="CW595" s="237"/>
      <c r="CX595" s="237"/>
      <c r="CY595" s="237"/>
      <c r="CZ595" s="237"/>
      <c r="DA595" s="237"/>
      <c r="DB595" s="237"/>
      <c r="DC595" s="237"/>
      <c r="DD595" s="237"/>
      <c r="DE595" s="237"/>
      <c r="DF595" s="237"/>
      <c r="DG595" s="237"/>
      <c r="DH595" s="237"/>
      <c r="DI595" s="237"/>
      <c r="DJ595" s="237"/>
      <c r="DK595" s="237"/>
      <c r="DL595" s="237"/>
      <c r="DM595" s="237"/>
      <c r="DN595" s="237"/>
      <c r="DO595" s="237"/>
      <c r="DP595" s="237"/>
      <c r="DQ595" s="237"/>
      <c r="DR595" s="237"/>
      <c r="DS595" s="237"/>
      <c r="DT595" s="237"/>
      <c r="DU595" s="237"/>
      <c r="DV595" s="237"/>
      <c r="DW595" s="237"/>
      <c r="DX595" s="237"/>
      <c r="DY595" s="237"/>
      <c r="DZ595" s="237"/>
      <c r="EA595" s="237"/>
      <c r="EB595" s="237"/>
      <c r="EC595" s="237"/>
      <c r="ED595" s="237"/>
      <c r="EE595" s="237"/>
      <c r="EF595" s="237"/>
      <c r="EG595" s="237"/>
      <c r="EH595" s="237"/>
      <c r="EI595" s="237"/>
      <c r="EJ595" s="237"/>
      <c r="EK595" s="237"/>
      <c r="EL595" s="237"/>
      <c r="EM595" s="237"/>
      <c r="EN595" s="237"/>
      <c r="EO595" s="237"/>
      <c r="EP595" s="237"/>
      <c r="EQ595" s="237"/>
      <c r="ER595" s="237"/>
      <c r="ES595" s="237"/>
      <c r="ET595" s="237"/>
      <c r="EU595" s="237"/>
      <c r="EV595" s="237"/>
      <c r="EW595" s="237"/>
      <c r="EX595" s="237"/>
      <c r="EY595" s="237"/>
      <c r="EZ595" s="237"/>
      <c r="FA595" s="237"/>
      <c r="FB595" s="237"/>
      <c r="FC595" s="237"/>
      <c r="FD595" s="237"/>
      <c r="FE595" s="237"/>
      <c r="FF595" s="237"/>
      <c r="FG595" s="237"/>
      <c r="FH595" s="237"/>
      <c r="FI595" s="237"/>
      <c r="FJ595" s="237"/>
      <c r="FK595" s="237"/>
      <c r="FL595" s="237"/>
      <c r="FM595" s="237"/>
      <c r="FN595" s="237"/>
      <c r="FO595" s="237"/>
      <c r="FP595" s="237"/>
      <c r="FQ595" s="237"/>
      <c r="FR595" s="237"/>
      <c r="FS595" s="237"/>
      <c r="FT595" s="237"/>
      <c r="FU595" s="237"/>
      <c r="FV595" s="237"/>
      <c r="FW595" s="237"/>
      <c r="FX595" s="237"/>
      <c r="FY595" s="237"/>
      <c r="FZ595" s="237"/>
      <c r="GA595" s="237"/>
      <c r="GB595" s="237"/>
      <c r="GC595" s="237"/>
      <c r="GD595" s="237"/>
      <c r="GE595" s="237"/>
      <c r="GF595" s="237"/>
      <c r="GG595" s="237"/>
      <c r="GH595" s="237"/>
      <c r="GI595" s="237"/>
      <c r="GJ595" s="237"/>
      <c r="GK595" s="237"/>
      <c r="GL595" s="237"/>
      <c r="GM595" s="237"/>
      <c r="GN595" s="237"/>
      <c r="GO595" s="237"/>
      <c r="GP595" s="237"/>
      <c r="GQ595" s="237"/>
    </row>
    <row r="596" spans="1:199" s="81" customFormat="1" ht="15" customHeight="1">
      <c r="A596" s="126" t="s">
        <v>2581</v>
      </c>
      <c r="B596" s="241" t="s">
        <v>5901</v>
      </c>
      <c r="C596" s="242">
        <v>0</v>
      </c>
      <c r="D596" s="242">
        <v>0</v>
      </c>
      <c r="E596" s="242">
        <v>0</v>
      </c>
      <c r="F596" s="242">
        <v>0</v>
      </c>
      <c r="G596" s="242">
        <v>0</v>
      </c>
      <c r="H596" s="242">
        <v>0</v>
      </c>
      <c r="I596" s="242">
        <v>0</v>
      </c>
      <c r="J596" s="242">
        <v>0</v>
      </c>
      <c r="K596" s="242">
        <v>0</v>
      </c>
      <c r="L596" s="242">
        <v>0</v>
      </c>
      <c r="M596" s="242">
        <v>325</v>
      </c>
      <c r="N596" s="242">
        <v>0</v>
      </c>
      <c r="O596" s="242">
        <v>47</v>
      </c>
      <c r="P596" s="28"/>
      <c r="Q596" s="242">
        <f>SUM(D596:O596)</f>
        <v>372</v>
      </c>
      <c r="R596" s="242">
        <f>IF($R$19&lt;1,0,Q596/$R$19)</f>
        <v>1.28275862068966</v>
      </c>
      <c r="S596" s="243"/>
      <c r="T596" s="351">
        <f>IF(Q596=0,0,1)+IF(C596=0,0,1)+IF(D596=0,0,1)+IF(E596=0,0,1)+IF(F596=0,0,1)+IF(G596=0,0,1)+IF(H596=0,0,1)+IF(I596=0,0,1)+IF(J596=0,0,1)+IF(K596=0,0,1)+IF(L596=0,0,1)+IF(M596=0,0,1)+IF(N596=0,0,1)+IF(O596=0,0,1)</f>
        <v>3</v>
      </c>
      <c r="U596" s="237"/>
      <c r="V596" s="237"/>
      <c r="W596" s="237"/>
      <c r="X596" s="237"/>
      <c r="Y596" s="237"/>
      <c r="Z596" s="237"/>
      <c r="AA596" s="237"/>
      <c r="AB596" s="237"/>
      <c r="AC596" s="237"/>
      <c r="AD596" s="237"/>
      <c r="AE596" s="237"/>
      <c r="AF596" s="237"/>
      <c r="AG596" s="237"/>
      <c r="AH596" s="237"/>
      <c r="AI596" s="237"/>
      <c r="AJ596" s="237"/>
      <c r="AK596" s="237"/>
      <c r="AL596" s="237"/>
      <c r="AM596" s="237"/>
      <c r="AN596" s="237"/>
      <c r="AO596" s="237"/>
      <c r="AP596" s="237"/>
      <c r="AQ596" s="237"/>
      <c r="AR596" s="237"/>
      <c r="AS596" s="237"/>
      <c r="AT596" s="237"/>
      <c r="AU596" s="237"/>
      <c r="AV596" s="237"/>
      <c r="AW596" s="237"/>
      <c r="AX596" s="237"/>
      <c r="AY596" s="237"/>
      <c r="AZ596" s="237"/>
      <c r="BA596" s="237"/>
      <c r="BB596" s="237"/>
      <c r="BC596" s="237"/>
      <c r="BD596" s="237"/>
      <c r="BE596" s="237"/>
      <c r="BF596" s="237"/>
      <c r="BG596" s="237"/>
      <c r="BH596" s="237"/>
      <c r="BI596" s="237"/>
      <c r="BJ596" s="237"/>
      <c r="BK596" s="237"/>
      <c r="BL596" s="237"/>
      <c r="BM596" s="237"/>
      <c r="BN596" s="237"/>
      <c r="BO596" s="237"/>
      <c r="BP596" s="237"/>
      <c r="BQ596" s="237"/>
      <c r="BR596" s="237"/>
      <c r="BS596" s="237"/>
      <c r="BT596" s="237"/>
      <c r="BU596" s="237"/>
      <c r="BV596" s="237"/>
      <c r="BW596" s="237"/>
      <c r="BX596" s="237"/>
      <c r="BY596" s="237"/>
      <c r="BZ596" s="237"/>
      <c r="CA596" s="237"/>
      <c r="CB596" s="237"/>
      <c r="CC596" s="237"/>
      <c r="CD596" s="237"/>
      <c r="CE596" s="237"/>
      <c r="CF596" s="237"/>
      <c r="CG596" s="237"/>
      <c r="CH596" s="237"/>
      <c r="CI596" s="237"/>
      <c r="CJ596" s="237"/>
      <c r="CK596" s="237"/>
      <c r="CL596" s="237"/>
      <c r="CM596" s="237"/>
      <c r="CN596" s="237"/>
      <c r="CO596" s="237"/>
      <c r="CP596" s="237"/>
      <c r="CQ596" s="237"/>
      <c r="CR596" s="237"/>
      <c r="CS596" s="237"/>
      <c r="CT596" s="237"/>
      <c r="CU596" s="237"/>
      <c r="CV596" s="237"/>
      <c r="CW596" s="237"/>
      <c r="CX596" s="237"/>
      <c r="CY596" s="237"/>
      <c r="CZ596" s="237"/>
      <c r="DA596" s="237"/>
      <c r="DB596" s="237"/>
      <c r="DC596" s="237"/>
      <c r="DD596" s="237"/>
      <c r="DE596" s="237"/>
      <c r="DF596" s="237"/>
      <c r="DG596" s="237"/>
      <c r="DH596" s="237"/>
      <c r="DI596" s="237"/>
      <c r="DJ596" s="237"/>
      <c r="DK596" s="237"/>
      <c r="DL596" s="237"/>
      <c r="DM596" s="237"/>
      <c r="DN596" s="237"/>
      <c r="DO596" s="237"/>
      <c r="DP596" s="237"/>
      <c r="DQ596" s="237"/>
      <c r="DR596" s="237"/>
      <c r="DS596" s="237"/>
      <c r="DT596" s="237"/>
      <c r="DU596" s="237"/>
      <c r="DV596" s="237"/>
      <c r="DW596" s="237"/>
      <c r="DX596" s="237"/>
      <c r="DY596" s="237"/>
      <c r="DZ596" s="237"/>
      <c r="EA596" s="237"/>
      <c r="EB596" s="237"/>
      <c r="EC596" s="237"/>
      <c r="ED596" s="237"/>
      <c r="EE596" s="237"/>
      <c r="EF596" s="237"/>
      <c r="EG596" s="237"/>
      <c r="EH596" s="237"/>
      <c r="EI596" s="237"/>
      <c r="EJ596" s="237"/>
      <c r="EK596" s="237"/>
      <c r="EL596" s="237"/>
      <c r="EM596" s="237"/>
      <c r="EN596" s="237"/>
      <c r="EO596" s="237"/>
      <c r="EP596" s="237"/>
      <c r="EQ596" s="237"/>
      <c r="ER596" s="237"/>
      <c r="ES596" s="237"/>
      <c r="ET596" s="237"/>
      <c r="EU596" s="237"/>
      <c r="EV596" s="237"/>
      <c r="EW596" s="237"/>
      <c r="EX596" s="237"/>
      <c r="EY596" s="237"/>
      <c r="EZ596" s="237"/>
      <c r="FA596" s="237"/>
      <c r="FB596" s="237"/>
      <c r="FC596" s="237"/>
      <c r="FD596" s="237"/>
      <c r="FE596" s="237"/>
      <c r="FF596" s="237"/>
      <c r="FG596" s="237"/>
      <c r="FH596" s="237"/>
      <c r="FI596" s="237"/>
      <c r="FJ596" s="237"/>
      <c r="FK596" s="237"/>
      <c r="FL596" s="237"/>
      <c r="FM596" s="237"/>
      <c r="FN596" s="237"/>
      <c r="FO596" s="237"/>
      <c r="FP596" s="237"/>
      <c r="FQ596" s="237"/>
      <c r="FR596" s="237"/>
      <c r="FS596" s="237"/>
      <c r="FT596" s="237"/>
      <c r="FU596" s="237"/>
      <c r="FV596" s="237"/>
      <c r="FW596" s="237"/>
      <c r="FX596" s="237"/>
      <c r="FY596" s="237"/>
      <c r="FZ596" s="237"/>
      <c r="GA596" s="237"/>
      <c r="GB596" s="237"/>
      <c r="GC596" s="237"/>
      <c r="GD596" s="237"/>
      <c r="GE596" s="237"/>
      <c r="GF596" s="237"/>
      <c r="GG596" s="237"/>
      <c r="GH596" s="237"/>
      <c r="GI596" s="237"/>
      <c r="GJ596" s="237"/>
      <c r="GK596" s="237"/>
      <c r="GL596" s="237"/>
      <c r="GM596" s="237"/>
      <c r="GN596" s="237"/>
      <c r="GO596" s="237"/>
      <c r="GP596" s="237"/>
      <c r="GQ596" s="237"/>
    </row>
    <row r="597" spans="1:199" s="81" customFormat="1" ht="15" hidden="1">
      <c r="A597" s="126" t="s">
        <v>2582</v>
      </c>
      <c r="B597" s="241" t="s">
        <v>5902</v>
      </c>
      <c r="C597" s="242">
        <v>0</v>
      </c>
      <c r="D597" s="242">
        <v>0</v>
      </c>
      <c r="E597" s="242">
        <v>0</v>
      </c>
      <c r="F597" s="242">
        <v>0</v>
      </c>
      <c r="G597" s="242">
        <v>0</v>
      </c>
      <c r="H597" s="242">
        <v>0</v>
      </c>
      <c r="I597" s="242">
        <v>0</v>
      </c>
      <c r="J597" s="242">
        <v>0</v>
      </c>
      <c r="K597" s="242">
        <v>0</v>
      </c>
      <c r="L597" s="242">
        <v>0</v>
      </c>
      <c r="M597" s="242">
        <v>0</v>
      </c>
      <c r="N597" s="242">
        <v>0</v>
      </c>
      <c r="O597" s="242">
        <v>0</v>
      </c>
      <c r="P597" s="28"/>
      <c r="Q597" s="242">
        <f>SUM(D597:O597)</f>
        <v>0</v>
      </c>
      <c r="R597" s="242">
        <f>IF($R$19&lt;1,0,Q597/$R$19)</f>
        <v>0</v>
      </c>
      <c r="S597" s="243"/>
      <c r="T597" s="351">
        <f>IF(Q597=0,0,1)+IF(C597=0,0,1)+IF(D597=0,0,1)+IF(E597=0,0,1)+IF(F597=0,0,1)+IF(G597=0,0,1)+IF(H597=0,0,1)+IF(I597=0,0,1)+IF(J597=0,0,1)+IF(K597=0,0,1)+IF(L597=0,0,1)+IF(M597=0,0,1)+IF(N597=0,0,1)+IF(O597=0,0,1)</f>
        <v>0</v>
      </c>
      <c r="U597" s="237"/>
      <c r="V597" s="237"/>
      <c r="W597" s="237"/>
      <c r="X597" s="237"/>
      <c r="Y597" s="237"/>
      <c r="Z597" s="237"/>
      <c r="AA597" s="237"/>
      <c r="AB597" s="237"/>
      <c r="AC597" s="237"/>
      <c r="AD597" s="237"/>
      <c r="AE597" s="237"/>
      <c r="AF597" s="237"/>
      <c r="AG597" s="237"/>
      <c r="AH597" s="237"/>
      <c r="AI597" s="237"/>
      <c r="AJ597" s="237"/>
      <c r="AK597" s="237"/>
      <c r="AL597" s="237"/>
      <c r="AM597" s="237"/>
      <c r="AN597" s="237"/>
      <c r="AO597" s="237"/>
      <c r="AP597" s="237"/>
      <c r="AQ597" s="237"/>
      <c r="AR597" s="237"/>
      <c r="AS597" s="237"/>
      <c r="AT597" s="237"/>
      <c r="AU597" s="237"/>
      <c r="AV597" s="237"/>
      <c r="AW597" s="237"/>
      <c r="AX597" s="237"/>
      <c r="AY597" s="237"/>
      <c r="AZ597" s="237"/>
      <c r="BA597" s="237"/>
      <c r="BB597" s="237"/>
      <c r="BC597" s="237"/>
      <c r="BD597" s="237"/>
      <c r="BE597" s="237"/>
      <c r="BF597" s="237"/>
      <c r="BG597" s="237"/>
      <c r="BH597" s="237"/>
      <c r="BI597" s="237"/>
      <c r="BJ597" s="237"/>
      <c r="BK597" s="237"/>
      <c r="BL597" s="237"/>
      <c r="BM597" s="237"/>
      <c r="BN597" s="237"/>
      <c r="BO597" s="237"/>
      <c r="BP597" s="237"/>
      <c r="BQ597" s="237"/>
      <c r="BR597" s="237"/>
      <c r="BS597" s="237"/>
      <c r="BT597" s="237"/>
      <c r="BU597" s="237"/>
      <c r="BV597" s="237"/>
      <c r="BW597" s="237"/>
      <c r="BX597" s="237"/>
      <c r="BY597" s="237"/>
      <c r="BZ597" s="237"/>
      <c r="CA597" s="237"/>
      <c r="CB597" s="237"/>
      <c r="CC597" s="237"/>
      <c r="CD597" s="237"/>
      <c r="CE597" s="237"/>
      <c r="CF597" s="237"/>
      <c r="CG597" s="237"/>
      <c r="CH597" s="237"/>
      <c r="CI597" s="237"/>
      <c r="CJ597" s="237"/>
      <c r="CK597" s="237"/>
      <c r="CL597" s="237"/>
      <c r="CM597" s="237"/>
      <c r="CN597" s="237"/>
      <c r="CO597" s="237"/>
      <c r="CP597" s="237"/>
      <c r="CQ597" s="237"/>
      <c r="CR597" s="237"/>
      <c r="CS597" s="237"/>
      <c r="CT597" s="237"/>
      <c r="CU597" s="237"/>
      <c r="CV597" s="237"/>
      <c r="CW597" s="237"/>
      <c r="CX597" s="237"/>
      <c r="CY597" s="237"/>
      <c r="CZ597" s="237"/>
      <c r="DA597" s="237"/>
      <c r="DB597" s="237"/>
      <c r="DC597" s="237"/>
      <c r="DD597" s="237"/>
      <c r="DE597" s="237"/>
      <c r="DF597" s="237"/>
      <c r="DG597" s="237"/>
      <c r="DH597" s="237"/>
      <c r="DI597" s="237"/>
      <c r="DJ597" s="237"/>
      <c r="DK597" s="237"/>
      <c r="DL597" s="237"/>
      <c r="DM597" s="237"/>
      <c r="DN597" s="237"/>
      <c r="DO597" s="237"/>
      <c r="DP597" s="237"/>
      <c r="DQ597" s="237"/>
      <c r="DR597" s="237"/>
      <c r="DS597" s="237"/>
      <c r="DT597" s="237"/>
      <c r="DU597" s="237"/>
      <c r="DV597" s="237"/>
      <c r="DW597" s="237"/>
      <c r="DX597" s="237"/>
      <c r="DY597" s="237"/>
      <c r="DZ597" s="237"/>
      <c r="EA597" s="237"/>
      <c r="EB597" s="237"/>
      <c r="EC597" s="237"/>
      <c r="ED597" s="237"/>
      <c r="EE597" s="237"/>
      <c r="EF597" s="237"/>
      <c r="EG597" s="237"/>
      <c r="EH597" s="237"/>
      <c r="EI597" s="237"/>
      <c r="EJ597" s="237"/>
      <c r="EK597" s="237"/>
      <c r="EL597" s="237"/>
      <c r="EM597" s="237"/>
      <c r="EN597" s="237"/>
      <c r="EO597" s="237"/>
      <c r="EP597" s="237"/>
      <c r="EQ597" s="237"/>
      <c r="ER597" s="237"/>
      <c r="ES597" s="237"/>
      <c r="ET597" s="237"/>
      <c r="EU597" s="237"/>
      <c r="EV597" s="237"/>
      <c r="EW597" s="237"/>
      <c r="EX597" s="237"/>
      <c r="EY597" s="237"/>
      <c r="EZ597" s="237"/>
      <c r="FA597" s="237"/>
      <c r="FB597" s="237"/>
      <c r="FC597" s="237"/>
      <c r="FD597" s="237"/>
      <c r="FE597" s="237"/>
      <c r="FF597" s="237"/>
      <c r="FG597" s="237"/>
      <c r="FH597" s="237"/>
      <c r="FI597" s="237"/>
      <c r="FJ597" s="237"/>
      <c r="FK597" s="237"/>
      <c r="FL597" s="237"/>
      <c r="FM597" s="237"/>
      <c r="FN597" s="237"/>
      <c r="FO597" s="237"/>
      <c r="FP597" s="237"/>
      <c r="FQ597" s="237"/>
      <c r="FR597" s="237"/>
      <c r="FS597" s="237"/>
      <c r="FT597" s="237"/>
      <c r="FU597" s="237"/>
      <c r="FV597" s="237"/>
      <c r="FW597" s="237"/>
      <c r="FX597" s="237"/>
      <c r="FY597" s="237"/>
      <c r="FZ597" s="237"/>
      <c r="GA597" s="237"/>
      <c r="GB597" s="237"/>
      <c r="GC597" s="237"/>
      <c r="GD597" s="237"/>
      <c r="GE597" s="237"/>
      <c r="GF597" s="237"/>
      <c r="GG597" s="237"/>
      <c r="GH597" s="237"/>
      <c r="GI597" s="237"/>
      <c r="GJ597" s="237"/>
      <c r="GK597" s="237"/>
      <c r="GL597" s="237"/>
      <c r="GM597" s="237"/>
      <c r="GN597" s="237"/>
      <c r="GO597" s="237"/>
      <c r="GP597" s="237"/>
      <c r="GQ597" s="237"/>
    </row>
    <row r="598" spans="1:199" s="81" customFormat="1" ht="15" hidden="1">
      <c r="A598" s="126" t="s">
        <v>2583</v>
      </c>
      <c r="B598" s="241" t="s">
        <v>5903</v>
      </c>
      <c r="C598" s="242">
        <v>0</v>
      </c>
      <c r="D598" s="242">
        <v>0</v>
      </c>
      <c r="E598" s="242">
        <v>0</v>
      </c>
      <c r="F598" s="242">
        <v>0</v>
      </c>
      <c r="G598" s="242">
        <v>0</v>
      </c>
      <c r="H598" s="242">
        <v>0</v>
      </c>
      <c r="I598" s="242">
        <v>0</v>
      </c>
      <c r="J598" s="242">
        <v>0</v>
      </c>
      <c r="K598" s="242">
        <v>0</v>
      </c>
      <c r="L598" s="242">
        <v>0</v>
      </c>
      <c r="M598" s="242">
        <v>0</v>
      </c>
      <c r="N598" s="242">
        <v>0</v>
      </c>
      <c r="O598" s="242">
        <v>0</v>
      </c>
      <c r="P598" s="28"/>
      <c r="Q598" s="242">
        <f>SUM(D598:O598)</f>
        <v>0</v>
      </c>
      <c r="R598" s="242">
        <f>IF($R$19&lt;1,0,Q598/$R$19)</f>
        <v>0</v>
      </c>
      <c r="S598" s="243"/>
      <c r="T598" s="351">
        <f>IF(Q598=0,0,1)+IF(C598=0,0,1)+IF(D598=0,0,1)+IF(E598=0,0,1)+IF(F598=0,0,1)+IF(G598=0,0,1)+IF(H598=0,0,1)+IF(I598=0,0,1)+IF(J598=0,0,1)+IF(K598=0,0,1)+IF(L598=0,0,1)+IF(M598=0,0,1)+IF(N598=0,0,1)+IF(O598=0,0,1)</f>
        <v>0</v>
      </c>
      <c r="U598" s="237"/>
      <c r="V598" s="237"/>
      <c r="W598" s="237"/>
      <c r="X598" s="237"/>
      <c r="Y598" s="237"/>
      <c r="Z598" s="237"/>
      <c r="AA598" s="237"/>
      <c r="AB598" s="237"/>
      <c r="AC598" s="237"/>
      <c r="AD598" s="237"/>
      <c r="AE598" s="237"/>
      <c r="AF598" s="237"/>
      <c r="AG598" s="237"/>
      <c r="AH598" s="237"/>
      <c r="AI598" s="237"/>
      <c r="AJ598" s="237"/>
      <c r="AK598" s="237"/>
      <c r="AL598" s="237"/>
      <c r="AM598" s="237"/>
      <c r="AN598" s="237"/>
      <c r="AO598" s="237"/>
      <c r="AP598" s="237"/>
      <c r="AQ598" s="237"/>
      <c r="AR598" s="237"/>
      <c r="AS598" s="237"/>
      <c r="AT598" s="237"/>
      <c r="AU598" s="237"/>
      <c r="AV598" s="237"/>
      <c r="AW598" s="237"/>
      <c r="AX598" s="237"/>
      <c r="AY598" s="237"/>
      <c r="AZ598" s="237"/>
      <c r="BA598" s="237"/>
      <c r="BB598" s="237"/>
      <c r="BC598" s="237"/>
      <c r="BD598" s="237"/>
      <c r="BE598" s="237"/>
      <c r="BF598" s="237"/>
      <c r="BG598" s="237"/>
      <c r="BH598" s="237"/>
      <c r="BI598" s="237"/>
      <c r="BJ598" s="237"/>
      <c r="BK598" s="237"/>
      <c r="BL598" s="237"/>
      <c r="BM598" s="237"/>
      <c r="BN598" s="237"/>
      <c r="BO598" s="237"/>
      <c r="BP598" s="237"/>
      <c r="BQ598" s="237"/>
      <c r="BR598" s="237"/>
      <c r="BS598" s="237"/>
      <c r="BT598" s="237"/>
      <c r="BU598" s="237"/>
      <c r="BV598" s="237"/>
      <c r="BW598" s="237"/>
      <c r="BX598" s="237"/>
      <c r="BY598" s="237"/>
      <c r="BZ598" s="237"/>
      <c r="CA598" s="237"/>
      <c r="CB598" s="237"/>
      <c r="CC598" s="237"/>
      <c r="CD598" s="237"/>
      <c r="CE598" s="237"/>
      <c r="CF598" s="237"/>
      <c r="CG598" s="237"/>
      <c r="CH598" s="237"/>
      <c r="CI598" s="237"/>
      <c r="CJ598" s="237"/>
      <c r="CK598" s="237"/>
      <c r="CL598" s="237"/>
      <c r="CM598" s="237"/>
      <c r="CN598" s="237"/>
      <c r="CO598" s="237"/>
      <c r="CP598" s="237"/>
      <c r="CQ598" s="237"/>
      <c r="CR598" s="237"/>
      <c r="CS598" s="237"/>
      <c r="CT598" s="237"/>
      <c r="CU598" s="237"/>
      <c r="CV598" s="237"/>
      <c r="CW598" s="237"/>
      <c r="CX598" s="237"/>
      <c r="CY598" s="237"/>
      <c r="CZ598" s="237"/>
      <c r="DA598" s="237"/>
      <c r="DB598" s="237"/>
      <c r="DC598" s="237"/>
      <c r="DD598" s="237"/>
      <c r="DE598" s="237"/>
      <c r="DF598" s="237"/>
      <c r="DG598" s="237"/>
      <c r="DH598" s="237"/>
      <c r="DI598" s="237"/>
      <c r="DJ598" s="237"/>
      <c r="DK598" s="237"/>
      <c r="DL598" s="237"/>
      <c r="DM598" s="237"/>
      <c r="DN598" s="237"/>
      <c r="DO598" s="237"/>
      <c r="DP598" s="237"/>
      <c r="DQ598" s="237"/>
      <c r="DR598" s="237"/>
      <c r="DS598" s="237"/>
      <c r="DT598" s="237"/>
      <c r="DU598" s="237"/>
      <c r="DV598" s="237"/>
      <c r="DW598" s="237"/>
      <c r="DX598" s="237"/>
      <c r="DY598" s="237"/>
      <c r="DZ598" s="237"/>
      <c r="EA598" s="237"/>
      <c r="EB598" s="237"/>
      <c r="EC598" s="237"/>
      <c r="ED598" s="237"/>
      <c r="EE598" s="237"/>
      <c r="EF598" s="237"/>
      <c r="EG598" s="237"/>
      <c r="EH598" s="237"/>
      <c r="EI598" s="237"/>
      <c r="EJ598" s="237"/>
      <c r="EK598" s="237"/>
      <c r="EL598" s="237"/>
      <c r="EM598" s="237"/>
      <c r="EN598" s="237"/>
      <c r="EO598" s="237"/>
      <c r="EP598" s="237"/>
      <c r="EQ598" s="237"/>
      <c r="ER598" s="237"/>
      <c r="ES598" s="237"/>
      <c r="ET598" s="237"/>
      <c r="EU598" s="237"/>
      <c r="EV598" s="237"/>
      <c r="EW598" s="237"/>
      <c r="EX598" s="237"/>
      <c r="EY598" s="237"/>
      <c r="EZ598" s="237"/>
      <c r="FA598" s="237"/>
      <c r="FB598" s="237"/>
      <c r="FC598" s="237"/>
      <c r="FD598" s="237"/>
      <c r="FE598" s="237"/>
      <c r="FF598" s="237"/>
      <c r="FG598" s="237"/>
      <c r="FH598" s="237"/>
      <c r="FI598" s="237"/>
      <c r="FJ598" s="237"/>
      <c r="FK598" s="237"/>
      <c r="FL598" s="237"/>
      <c r="FM598" s="237"/>
      <c r="FN598" s="237"/>
      <c r="FO598" s="237"/>
      <c r="FP598" s="237"/>
      <c r="FQ598" s="237"/>
      <c r="FR598" s="237"/>
      <c r="FS598" s="237"/>
      <c r="FT598" s="237"/>
      <c r="FU598" s="237"/>
      <c r="FV598" s="237"/>
      <c r="FW598" s="237"/>
      <c r="FX598" s="237"/>
      <c r="FY598" s="237"/>
      <c r="FZ598" s="237"/>
      <c r="GA598" s="237"/>
      <c r="GB598" s="237"/>
      <c r="GC598" s="237"/>
      <c r="GD598" s="237"/>
      <c r="GE598" s="237"/>
      <c r="GF598" s="237"/>
      <c r="GG598" s="237"/>
      <c r="GH598" s="237"/>
      <c r="GI598" s="237"/>
      <c r="GJ598" s="237"/>
      <c r="GK598" s="237"/>
      <c r="GL598" s="237"/>
      <c r="GM598" s="237"/>
      <c r="GN598" s="237"/>
      <c r="GO598" s="237"/>
      <c r="GP598" s="237"/>
      <c r="GQ598" s="237"/>
    </row>
    <row r="599" spans="1:199" s="81" customFormat="1" ht="15" hidden="1">
      <c r="A599" s="126" t="s">
        <v>2584</v>
      </c>
      <c r="B599" s="241" t="s">
        <v>5904</v>
      </c>
      <c r="C599" s="242">
        <v>0</v>
      </c>
      <c r="D599" s="242">
        <v>0</v>
      </c>
      <c r="E599" s="242">
        <v>0</v>
      </c>
      <c r="F599" s="242">
        <v>0</v>
      </c>
      <c r="G599" s="242">
        <v>0</v>
      </c>
      <c r="H599" s="242">
        <v>0</v>
      </c>
      <c r="I599" s="242">
        <v>0</v>
      </c>
      <c r="J599" s="242">
        <v>0</v>
      </c>
      <c r="K599" s="242">
        <v>0</v>
      </c>
      <c r="L599" s="242">
        <v>0</v>
      </c>
      <c r="M599" s="242">
        <v>0</v>
      </c>
      <c r="N599" s="242">
        <v>0</v>
      </c>
      <c r="O599" s="242">
        <v>0</v>
      </c>
      <c r="P599" s="28"/>
      <c r="Q599" s="242">
        <f>SUM(D599:O599)</f>
        <v>0</v>
      </c>
      <c r="R599" s="242">
        <f>IF($R$19&lt;1,0,Q599/$R$19)</f>
        <v>0</v>
      </c>
      <c r="S599" s="243"/>
      <c r="T599" s="351">
        <f>IF(Q599=0,0,1)+IF(C599=0,0,1)+IF(D599=0,0,1)+IF(E599=0,0,1)+IF(F599=0,0,1)+IF(G599=0,0,1)+IF(H599=0,0,1)+IF(I599=0,0,1)+IF(J599=0,0,1)+IF(K599=0,0,1)+IF(L599=0,0,1)+IF(M599=0,0,1)+IF(N599=0,0,1)+IF(O599=0,0,1)</f>
        <v>0</v>
      </c>
      <c r="U599" s="237"/>
      <c r="V599" s="237"/>
      <c r="W599" s="237"/>
      <c r="X599" s="237"/>
      <c r="Y599" s="237"/>
      <c r="Z599" s="237"/>
      <c r="AA599" s="237"/>
      <c r="AB599" s="237"/>
      <c r="AC599" s="237"/>
      <c r="AD599" s="237"/>
      <c r="AE599" s="237"/>
      <c r="AF599" s="237"/>
      <c r="AG599" s="237"/>
      <c r="AH599" s="237"/>
      <c r="AI599" s="237"/>
      <c r="AJ599" s="237"/>
      <c r="AK599" s="237"/>
      <c r="AL599" s="237"/>
      <c r="AM599" s="237"/>
      <c r="AN599" s="237"/>
      <c r="AO599" s="237"/>
      <c r="AP599" s="237"/>
      <c r="AQ599" s="237"/>
      <c r="AR599" s="237"/>
      <c r="AS599" s="237"/>
      <c r="AT599" s="237"/>
      <c r="AU599" s="237"/>
      <c r="AV599" s="237"/>
      <c r="AW599" s="237"/>
      <c r="AX599" s="237"/>
      <c r="AY599" s="237"/>
      <c r="AZ599" s="237"/>
      <c r="BA599" s="237"/>
      <c r="BB599" s="237"/>
      <c r="BC599" s="237"/>
      <c r="BD599" s="237"/>
      <c r="BE599" s="237"/>
      <c r="BF599" s="237"/>
      <c r="BG599" s="237"/>
      <c r="BH599" s="237"/>
      <c r="BI599" s="237"/>
      <c r="BJ599" s="237"/>
      <c r="BK599" s="237"/>
      <c r="BL599" s="237"/>
      <c r="BM599" s="237"/>
      <c r="BN599" s="237"/>
      <c r="BO599" s="237"/>
      <c r="BP599" s="237"/>
      <c r="BQ599" s="237"/>
      <c r="BR599" s="237"/>
      <c r="BS599" s="237"/>
      <c r="BT599" s="237"/>
      <c r="BU599" s="237"/>
      <c r="BV599" s="237"/>
      <c r="BW599" s="237"/>
      <c r="BX599" s="237"/>
      <c r="BY599" s="237"/>
      <c r="BZ599" s="237"/>
      <c r="CA599" s="237"/>
      <c r="CB599" s="237"/>
      <c r="CC599" s="237"/>
      <c r="CD599" s="237"/>
      <c r="CE599" s="237"/>
      <c r="CF599" s="237"/>
      <c r="CG599" s="237"/>
      <c r="CH599" s="237"/>
      <c r="CI599" s="237"/>
      <c r="CJ599" s="237"/>
      <c r="CK599" s="237"/>
      <c r="CL599" s="237"/>
      <c r="CM599" s="237"/>
      <c r="CN599" s="237"/>
      <c r="CO599" s="237"/>
      <c r="CP599" s="237"/>
      <c r="CQ599" s="237"/>
      <c r="CR599" s="237"/>
      <c r="CS599" s="237"/>
      <c r="CT599" s="237"/>
      <c r="CU599" s="237"/>
      <c r="CV599" s="237"/>
      <c r="CW599" s="237"/>
      <c r="CX599" s="237"/>
      <c r="CY599" s="237"/>
      <c r="CZ599" s="237"/>
      <c r="DA599" s="237"/>
      <c r="DB599" s="237"/>
      <c r="DC599" s="237"/>
      <c r="DD599" s="237"/>
      <c r="DE599" s="237"/>
      <c r="DF599" s="237"/>
      <c r="DG599" s="237"/>
      <c r="DH599" s="237"/>
      <c r="DI599" s="237"/>
      <c r="DJ599" s="237"/>
      <c r="DK599" s="237"/>
      <c r="DL599" s="237"/>
      <c r="DM599" s="237"/>
      <c r="DN599" s="237"/>
      <c r="DO599" s="237"/>
      <c r="DP599" s="237"/>
      <c r="DQ599" s="237"/>
      <c r="DR599" s="237"/>
      <c r="DS599" s="237"/>
      <c r="DT599" s="237"/>
      <c r="DU599" s="237"/>
      <c r="DV599" s="237"/>
      <c r="DW599" s="237"/>
      <c r="DX599" s="237"/>
      <c r="DY599" s="237"/>
      <c r="DZ599" s="237"/>
      <c r="EA599" s="237"/>
      <c r="EB599" s="237"/>
      <c r="EC599" s="237"/>
      <c r="ED599" s="237"/>
      <c r="EE599" s="237"/>
      <c r="EF599" s="237"/>
      <c r="EG599" s="237"/>
      <c r="EH599" s="237"/>
      <c r="EI599" s="237"/>
      <c r="EJ599" s="237"/>
      <c r="EK599" s="237"/>
      <c r="EL599" s="237"/>
      <c r="EM599" s="237"/>
      <c r="EN599" s="237"/>
      <c r="EO599" s="237"/>
      <c r="EP599" s="237"/>
      <c r="EQ599" s="237"/>
      <c r="ER599" s="237"/>
      <c r="ES599" s="237"/>
      <c r="ET599" s="237"/>
      <c r="EU599" s="237"/>
      <c r="EV599" s="237"/>
      <c r="EW599" s="237"/>
      <c r="EX599" s="237"/>
      <c r="EY599" s="237"/>
      <c r="EZ599" s="237"/>
      <c r="FA599" s="237"/>
      <c r="FB599" s="237"/>
      <c r="FC599" s="237"/>
      <c r="FD599" s="237"/>
      <c r="FE599" s="237"/>
      <c r="FF599" s="237"/>
      <c r="FG599" s="237"/>
      <c r="FH599" s="237"/>
      <c r="FI599" s="237"/>
      <c r="FJ599" s="237"/>
      <c r="FK599" s="237"/>
      <c r="FL599" s="237"/>
      <c r="FM599" s="237"/>
      <c r="FN599" s="237"/>
      <c r="FO599" s="237"/>
      <c r="FP599" s="237"/>
      <c r="FQ599" s="237"/>
      <c r="FR599" s="237"/>
      <c r="FS599" s="237"/>
      <c r="FT599" s="237"/>
      <c r="FU599" s="237"/>
      <c r="FV599" s="237"/>
      <c r="FW599" s="237"/>
      <c r="FX599" s="237"/>
      <c r="FY599" s="237"/>
      <c r="FZ599" s="237"/>
      <c r="GA599" s="237"/>
      <c r="GB599" s="237"/>
      <c r="GC599" s="237"/>
      <c r="GD599" s="237"/>
      <c r="GE599" s="237"/>
      <c r="GF599" s="237"/>
      <c r="GG599" s="237"/>
      <c r="GH599" s="237"/>
      <c r="GI599" s="237"/>
      <c r="GJ599" s="237"/>
      <c r="GK599" s="237"/>
      <c r="GL599" s="237"/>
      <c r="GM599" s="237"/>
      <c r="GN599" s="237"/>
      <c r="GO599" s="237"/>
      <c r="GP599" s="237"/>
      <c r="GQ599" s="237"/>
    </row>
    <row r="600" spans="1:199" s="81" customFormat="1" ht="15" customHeight="1">
      <c r="A600" s="126" t="s">
        <v>2585</v>
      </c>
      <c r="B600" s="241" t="s">
        <v>5905</v>
      </c>
      <c r="C600" s="242">
        <v>0</v>
      </c>
      <c r="D600" s="242">
        <v>0</v>
      </c>
      <c r="E600" s="242">
        <v>0</v>
      </c>
      <c r="F600" s="242">
        <v>0</v>
      </c>
      <c r="G600" s="242">
        <v>0</v>
      </c>
      <c r="H600" s="242">
        <v>0</v>
      </c>
      <c r="I600" s="242">
        <v>0</v>
      </c>
      <c r="J600" s="242">
        <v>8.8</v>
      </c>
      <c r="K600" s="242">
        <v>237</v>
      </c>
      <c r="L600" s="242">
        <v>287.4</v>
      </c>
      <c r="M600" s="242">
        <v>292.8</v>
      </c>
      <c r="N600" s="242">
        <v>249.2</v>
      </c>
      <c r="O600" s="242">
        <v>153.2</v>
      </c>
      <c r="P600" s="28"/>
      <c r="Q600" s="242">
        <f>SUM(D600:O600)</f>
        <v>1228.4</v>
      </c>
      <c r="R600" s="242">
        <f>IF($R$19&lt;1,0,Q600/$R$19)</f>
        <v>4.23586206896552</v>
      </c>
      <c r="S600" s="243"/>
      <c r="T600" s="351">
        <f>IF(Q600=0,0,1)+IF(C600=0,0,1)+IF(D600=0,0,1)+IF(E600=0,0,1)+IF(F600=0,0,1)+IF(G600=0,0,1)+IF(H600=0,0,1)+IF(I600=0,0,1)+IF(J600=0,0,1)+IF(K600=0,0,1)+IF(L600=0,0,1)+IF(M600=0,0,1)+IF(N600=0,0,1)+IF(O600=0,0,1)</f>
        <v>7</v>
      </c>
      <c r="U600" s="237"/>
      <c r="V600" s="237"/>
      <c r="W600" s="237"/>
      <c r="X600" s="237"/>
      <c r="Y600" s="237"/>
      <c r="Z600" s="237"/>
      <c r="AA600" s="237"/>
      <c r="AB600" s="237"/>
      <c r="AC600" s="237"/>
      <c r="AD600" s="237"/>
      <c r="AE600" s="237"/>
      <c r="AF600" s="237"/>
      <c r="AG600" s="237"/>
      <c r="AH600" s="237"/>
      <c r="AI600" s="237"/>
      <c r="AJ600" s="237"/>
      <c r="AK600" s="237"/>
      <c r="AL600" s="237"/>
      <c r="AM600" s="237"/>
      <c r="AN600" s="237"/>
      <c r="AO600" s="237"/>
      <c r="AP600" s="237"/>
      <c r="AQ600" s="237"/>
      <c r="AR600" s="237"/>
      <c r="AS600" s="237"/>
      <c r="AT600" s="237"/>
      <c r="AU600" s="237"/>
      <c r="AV600" s="237"/>
      <c r="AW600" s="237"/>
      <c r="AX600" s="237"/>
      <c r="AY600" s="237"/>
      <c r="AZ600" s="237"/>
      <c r="BA600" s="237"/>
      <c r="BB600" s="237"/>
      <c r="BC600" s="237"/>
      <c r="BD600" s="237"/>
      <c r="BE600" s="237"/>
      <c r="BF600" s="237"/>
      <c r="BG600" s="237"/>
      <c r="BH600" s="237"/>
      <c r="BI600" s="237"/>
      <c r="BJ600" s="237"/>
      <c r="BK600" s="237"/>
      <c r="BL600" s="237"/>
      <c r="BM600" s="237"/>
      <c r="BN600" s="237"/>
      <c r="BO600" s="237"/>
      <c r="BP600" s="237"/>
      <c r="BQ600" s="237"/>
      <c r="BR600" s="237"/>
      <c r="BS600" s="237"/>
      <c r="BT600" s="237"/>
      <c r="BU600" s="237"/>
      <c r="BV600" s="237"/>
      <c r="BW600" s="237"/>
      <c r="BX600" s="237"/>
      <c r="BY600" s="237"/>
      <c r="BZ600" s="237"/>
      <c r="CA600" s="237"/>
      <c r="CB600" s="237"/>
      <c r="CC600" s="237"/>
      <c r="CD600" s="237"/>
      <c r="CE600" s="237"/>
      <c r="CF600" s="237"/>
      <c r="CG600" s="237"/>
      <c r="CH600" s="237"/>
      <c r="CI600" s="237"/>
      <c r="CJ600" s="237"/>
      <c r="CK600" s="237"/>
      <c r="CL600" s="237"/>
      <c r="CM600" s="237"/>
      <c r="CN600" s="237"/>
      <c r="CO600" s="237"/>
      <c r="CP600" s="237"/>
      <c r="CQ600" s="237"/>
      <c r="CR600" s="237"/>
      <c r="CS600" s="237"/>
      <c r="CT600" s="237"/>
      <c r="CU600" s="237"/>
      <c r="CV600" s="237"/>
      <c r="CW600" s="237"/>
      <c r="CX600" s="237"/>
      <c r="CY600" s="237"/>
      <c r="CZ600" s="237"/>
      <c r="DA600" s="237"/>
      <c r="DB600" s="237"/>
      <c r="DC600" s="237"/>
      <c r="DD600" s="237"/>
      <c r="DE600" s="237"/>
      <c r="DF600" s="237"/>
      <c r="DG600" s="237"/>
      <c r="DH600" s="237"/>
      <c r="DI600" s="237"/>
      <c r="DJ600" s="237"/>
      <c r="DK600" s="237"/>
      <c r="DL600" s="237"/>
      <c r="DM600" s="237"/>
      <c r="DN600" s="237"/>
      <c r="DO600" s="237"/>
      <c r="DP600" s="237"/>
      <c r="DQ600" s="237"/>
      <c r="DR600" s="237"/>
      <c r="DS600" s="237"/>
      <c r="DT600" s="237"/>
      <c r="DU600" s="237"/>
      <c r="DV600" s="237"/>
      <c r="DW600" s="237"/>
      <c r="DX600" s="237"/>
      <c r="DY600" s="237"/>
      <c r="DZ600" s="237"/>
      <c r="EA600" s="237"/>
      <c r="EB600" s="237"/>
      <c r="EC600" s="237"/>
      <c r="ED600" s="237"/>
      <c r="EE600" s="237"/>
      <c r="EF600" s="237"/>
      <c r="EG600" s="237"/>
      <c r="EH600" s="237"/>
      <c r="EI600" s="237"/>
      <c r="EJ600" s="237"/>
      <c r="EK600" s="237"/>
      <c r="EL600" s="237"/>
      <c r="EM600" s="237"/>
      <c r="EN600" s="237"/>
      <c r="EO600" s="237"/>
      <c r="EP600" s="237"/>
      <c r="EQ600" s="237"/>
      <c r="ER600" s="237"/>
      <c r="ES600" s="237"/>
      <c r="ET600" s="237"/>
      <c r="EU600" s="237"/>
      <c r="EV600" s="237"/>
      <c r="EW600" s="237"/>
      <c r="EX600" s="237"/>
      <c r="EY600" s="237"/>
      <c r="EZ600" s="237"/>
      <c r="FA600" s="237"/>
      <c r="FB600" s="237"/>
      <c r="FC600" s="237"/>
      <c r="FD600" s="237"/>
      <c r="FE600" s="237"/>
      <c r="FF600" s="237"/>
      <c r="FG600" s="237"/>
      <c r="FH600" s="237"/>
      <c r="FI600" s="237"/>
      <c r="FJ600" s="237"/>
      <c r="FK600" s="237"/>
      <c r="FL600" s="237"/>
      <c r="FM600" s="237"/>
      <c r="FN600" s="237"/>
      <c r="FO600" s="237"/>
      <c r="FP600" s="237"/>
      <c r="FQ600" s="237"/>
      <c r="FR600" s="237"/>
      <c r="FS600" s="237"/>
      <c r="FT600" s="237"/>
      <c r="FU600" s="237"/>
      <c r="FV600" s="237"/>
      <c r="FW600" s="237"/>
      <c r="FX600" s="237"/>
      <c r="FY600" s="237"/>
      <c r="FZ600" s="237"/>
      <c r="GA600" s="237"/>
      <c r="GB600" s="237"/>
      <c r="GC600" s="237"/>
      <c r="GD600" s="237"/>
      <c r="GE600" s="237"/>
      <c r="GF600" s="237"/>
      <c r="GG600" s="237"/>
      <c r="GH600" s="237"/>
      <c r="GI600" s="237"/>
      <c r="GJ600" s="237"/>
      <c r="GK600" s="237"/>
      <c r="GL600" s="237"/>
      <c r="GM600" s="237"/>
      <c r="GN600" s="237"/>
      <c r="GO600" s="237"/>
      <c r="GP600" s="237"/>
      <c r="GQ600" s="237"/>
    </row>
    <row r="601" spans="1:199" s="81" customFormat="1" ht="15" customHeight="1">
      <c r="A601" s="126" t="s">
        <v>2586</v>
      </c>
      <c r="B601" s="241" t="s">
        <v>5906</v>
      </c>
      <c r="C601" s="242">
        <v>0</v>
      </c>
      <c r="D601" s="242">
        <v>0</v>
      </c>
      <c r="E601" s="242">
        <v>0</v>
      </c>
      <c r="F601" s="242">
        <v>0</v>
      </c>
      <c r="G601" s="242">
        <v>0</v>
      </c>
      <c r="H601" s="242">
        <v>0</v>
      </c>
      <c r="I601" s="242">
        <v>0</v>
      </c>
      <c r="J601" s="242">
        <v>513.3</v>
      </c>
      <c r="K601" s="242">
        <v>513.3</v>
      </c>
      <c r="L601" s="242">
        <v>513.3</v>
      </c>
      <c r="M601" s="242">
        <v>513.3</v>
      </c>
      <c r="N601" s="242">
        <v>513.3</v>
      </c>
      <c r="O601" s="242">
        <v>513.3</v>
      </c>
      <c r="P601" s="28"/>
      <c r="Q601" s="242">
        <f>SUM(D601:O601)</f>
        <v>3079.8</v>
      </c>
      <c r="R601" s="242">
        <f>IF($R$19&lt;1,0,Q601/$R$19)</f>
        <v>10.62</v>
      </c>
      <c r="S601" s="243"/>
      <c r="T601" s="351">
        <f>IF(Q601=0,0,1)+IF(C601=0,0,1)+IF(D601=0,0,1)+IF(E601=0,0,1)+IF(F601=0,0,1)+IF(G601=0,0,1)+IF(H601=0,0,1)+IF(I601=0,0,1)+IF(J601=0,0,1)+IF(K601=0,0,1)+IF(L601=0,0,1)+IF(M601=0,0,1)+IF(N601=0,0,1)+IF(O601=0,0,1)</f>
        <v>7</v>
      </c>
      <c r="U601" s="237"/>
      <c r="V601" s="237"/>
      <c r="W601" s="237"/>
      <c r="X601" s="237"/>
      <c r="Y601" s="237"/>
      <c r="Z601" s="237"/>
      <c r="AA601" s="237"/>
      <c r="AB601" s="237"/>
      <c r="AC601" s="237"/>
      <c r="AD601" s="237"/>
      <c r="AE601" s="237"/>
      <c r="AF601" s="237"/>
      <c r="AG601" s="237"/>
      <c r="AH601" s="237"/>
      <c r="AI601" s="237"/>
      <c r="AJ601" s="237"/>
      <c r="AK601" s="237"/>
      <c r="AL601" s="237"/>
      <c r="AM601" s="237"/>
      <c r="AN601" s="237"/>
      <c r="AO601" s="237"/>
      <c r="AP601" s="237"/>
      <c r="AQ601" s="237"/>
      <c r="AR601" s="237"/>
      <c r="AS601" s="237"/>
      <c r="AT601" s="237"/>
      <c r="AU601" s="237"/>
      <c r="AV601" s="237"/>
      <c r="AW601" s="237"/>
      <c r="AX601" s="237"/>
      <c r="AY601" s="237"/>
      <c r="AZ601" s="237"/>
      <c r="BA601" s="237"/>
      <c r="BB601" s="237"/>
      <c r="BC601" s="237"/>
      <c r="BD601" s="237"/>
      <c r="BE601" s="237"/>
      <c r="BF601" s="237"/>
      <c r="BG601" s="237"/>
      <c r="BH601" s="237"/>
      <c r="BI601" s="237"/>
      <c r="BJ601" s="237"/>
      <c r="BK601" s="237"/>
      <c r="BL601" s="237"/>
      <c r="BM601" s="237"/>
      <c r="BN601" s="237"/>
      <c r="BO601" s="237"/>
      <c r="BP601" s="237"/>
      <c r="BQ601" s="237"/>
      <c r="BR601" s="237"/>
      <c r="BS601" s="237"/>
      <c r="BT601" s="237"/>
      <c r="BU601" s="237"/>
      <c r="BV601" s="237"/>
      <c r="BW601" s="237"/>
      <c r="BX601" s="237"/>
      <c r="BY601" s="237"/>
      <c r="BZ601" s="237"/>
      <c r="CA601" s="237"/>
      <c r="CB601" s="237"/>
      <c r="CC601" s="237"/>
      <c r="CD601" s="237"/>
      <c r="CE601" s="237"/>
      <c r="CF601" s="237"/>
      <c r="CG601" s="237"/>
      <c r="CH601" s="237"/>
      <c r="CI601" s="237"/>
      <c r="CJ601" s="237"/>
      <c r="CK601" s="237"/>
      <c r="CL601" s="237"/>
      <c r="CM601" s="237"/>
      <c r="CN601" s="237"/>
      <c r="CO601" s="237"/>
      <c r="CP601" s="237"/>
      <c r="CQ601" s="237"/>
      <c r="CR601" s="237"/>
      <c r="CS601" s="237"/>
      <c r="CT601" s="237"/>
      <c r="CU601" s="237"/>
      <c r="CV601" s="237"/>
      <c r="CW601" s="237"/>
      <c r="CX601" s="237"/>
      <c r="CY601" s="237"/>
      <c r="CZ601" s="237"/>
      <c r="DA601" s="237"/>
      <c r="DB601" s="237"/>
      <c r="DC601" s="237"/>
      <c r="DD601" s="237"/>
      <c r="DE601" s="237"/>
      <c r="DF601" s="237"/>
      <c r="DG601" s="237"/>
      <c r="DH601" s="237"/>
      <c r="DI601" s="237"/>
      <c r="DJ601" s="237"/>
      <c r="DK601" s="237"/>
      <c r="DL601" s="237"/>
      <c r="DM601" s="237"/>
      <c r="DN601" s="237"/>
      <c r="DO601" s="237"/>
      <c r="DP601" s="237"/>
      <c r="DQ601" s="237"/>
      <c r="DR601" s="237"/>
      <c r="DS601" s="237"/>
      <c r="DT601" s="237"/>
      <c r="DU601" s="237"/>
      <c r="DV601" s="237"/>
      <c r="DW601" s="237"/>
      <c r="DX601" s="237"/>
      <c r="DY601" s="237"/>
      <c r="DZ601" s="237"/>
      <c r="EA601" s="237"/>
      <c r="EB601" s="237"/>
      <c r="EC601" s="237"/>
      <c r="ED601" s="237"/>
      <c r="EE601" s="237"/>
      <c r="EF601" s="237"/>
      <c r="EG601" s="237"/>
      <c r="EH601" s="237"/>
      <c r="EI601" s="237"/>
      <c r="EJ601" s="237"/>
      <c r="EK601" s="237"/>
      <c r="EL601" s="237"/>
      <c r="EM601" s="237"/>
      <c r="EN601" s="237"/>
      <c r="EO601" s="237"/>
      <c r="EP601" s="237"/>
      <c r="EQ601" s="237"/>
      <c r="ER601" s="237"/>
      <c r="ES601" s="237"/>
      <c r="ET601" s="237"/>
      <c r="EU601" s="237"/>
      <c r="EV601" s="237"/>
      <c r="EW601" s="237"/>
      <c r="EX601" s="237"/>
      <c r="EY601" s="237"/>
      <c r="EZ601" s="237"/>
      <c r="FA601" s="237"/>
      <c r="FB601" s="237"/>
      <c r="FC601" s="237"/>
      <c r="FD601" s="237"/>
      <c r="FE601" s="237"/>
      <c r="FF601" s="237"/>
      <c r="FG601" s="237"/>
      <c r="FH601" s="237"/>
      <c r="FI601" s="237"/>
      <c r="FJ601" s="237"/>
      <c r="FK601" s="237"/>
      <c r="FL601" s="237"/>
      <c r="FM601" s="237"/>
      <c r="FN601" s="237"/>
      <c r="FO601" s="237"/>
      <c r="FP601" s="237"/>
      <c r="FQ601" s="237"/>
      <c r="FR601" s="237"/>
      <c r="FS601" s="237"/>
      <c r="FT601" s="237"/>
      <c r="FU601" s="237"/>
      <c r="FV601" s="237"/>
      <c r="FW601" s="237"/>
      <c r="FX601" s="237"/>
      <c r="FY601" s="237"/>
      <c r="FZ601" s="237"/>
      <c r="GA601" s="237"/>
      <c r="GB601" s="237"/>
      <c r="GC601" s="237"/>
      <c r="GD601" s="237"/>
      <c r="GE601" s="237"/>
      <c r="GF601" s="237"/>
      <c r="GG601" s="237"/>
      <c r="GH601" s="237"/>
      <c r="GI601" s="237"/>
      <c r="GJ601" s="237"/>
      <c r="GK601" s="237"/>
      <c r="GL601" s="237"/>
      <c r="GM601" s="237"/>
      <c r="GN601" s="237"/>
      <c r="GO601" s="237"/>
      <c r="GP601" s="237"/>
      <c r="GQ601" s="237"/>
    </row>
    <row r="602" spans="1:199" s="81" customFormat="1" ht="15" hidden="1">
      <c r="A602" s="126" t="s">
        <v>2587</v>
      </c>
      <c r="B602" s="241" t="s">
        <v>5907</v>
      </c>
      <c r="C602" s="242">
        <v>0</v>
      </c>
      <c r="D602" s="242">
        <v>0</v>
      </c>
      <c r="E602" s="242">
        <v>0</v>
      </c>
      <c r="F602" s="242">
        <v>0</v>
      </c>
      <c r="G602" s="242">
        <v>0</v>
      </c>
      <c r="H602" s="242">
        <v>0</v>
      </c>
      <c r="I602" s="242">
        <v>0</v>
      </c>
      <c r="J602" s="242">
        <v>0</v>
      </c>
      <c r="K602" s="242">
        <v>0</v>
      </c>
      <c r="L602" s="242">
        <v>0</v>
      </c>
      <c r="M602" s="242">
        <v>0</v>
      </c>
      <c r="N602" s="242">
        <v>0</v>
      </c>
      <c r="O602" s="242">
        <v>0</v>
      </c>
      <c r="P602" s="28"/>
      <c r="Q602" s="242">
        <f>SUM(D602:O602)</f>
        <v>0</v>
      </c>
      <c r="R602" s="242">
        <f>IF($R$19&lt;1,0,Q602/$R$19)</f>
        <v>0</v>
      </c>
      <c r="S602" s="243"/>
      <c r="T602" s="351">
        <f>IF(Q602=0,0,1)+IF(C602=0,0,1)+IF(D602=0,0,1)+IF(E602=0,0,1)+IF(F602=0,0,1)+IF(G602=0,0,1)+IF(H602=0,0,1)+IF(I602=0,0,1)+IF(J602=0,0,1)+IF(K602=0,0,1)+IF(L602=0,0,1)+IF(M602=0,0,1)+IF(N602=0,0,1)+IF(O602=0,0,1)</f>
        <v>0</v>
      </c>
      <c r="U602" s="237"/>
      <c r="V602" s="237"/>
      <c r="W602" s="237"/>
      <c r="X602" s="237"/>
      <c r="Y602" s="237"/>
      <c r="Z602" s="237"/>
      <c r="AA602" s="237"/>
      <c r="AB602" s="237"/>
      <c r="AC602" s="237"/>
      <c r="AD602" s="237"/>
      <c r="AE602" s="237"/>
      <c r="AF602" s="237"/>
      <c r="AG602" s="237"/>
      <c r="AH602" s="237"/>
      <c r="AI602" s="237"/>
      <c r="AJ602" s="237"/>
      <c r="AK602" s="237"/>
      <c r="AL602" s="237"/>
      <c r="AM602" s="237"/>
      <c r="AN602" s="237"/>
      <c r="AO602" s="237"/>
      <c r="AP602" s="237"/>
      <c r="AQ602" s="237"/>
      <c r="AR602" s="237"/>
      <c r="AS602" s="237"/>
      <c r="AT602" s="237"/>
      <c r="AU602" s="237"/>
      <c r="AV602" s="237"/>
      <c r="AW602" s="237"/>
      <c r="AX602" s="237"/>
      <c r="AY602" s="237"/>
      <c r="AZ602" s="237"/>
      <c r="BA602" s="237"/>
      <c r="BB602" s="237"/>
      <c r="BC602" s="237"/>
      <c r="BD602" s="237"/>
      <c r="BE602" s="237"/>
      <c r="BF602" s="237"/>
      <c r="BG602" s="237"/>
      <c r="BH602" s="237"/>
      <c r="BI602" s="237"/>
      <c r="BJ602" s="237"/>
      <c r="BK602" s="237"/>
      <c r="BL602" s="237"/>
      <c r="BM602" s="237"/>
      <c r="BN602" s="237"/>
      <c r="BO602" s="237"/>
      <c r="BP602" s="237"/>
      <c r="BQ602" s="237"/>
      <c r="BR602" s="237"/>
      <c r="BS602" s="237"/>
      <c r="BT602" s="237"/>
      <c r="BU602" s="237"/>
      <c r="BV602" s="237"/>
      <c r="BW602" s="237"/>
      <c r="BX602" s="237"/>
      <c r="BY602" s="237"/>
      <c r="BZ602" s="237"/>
      <c r="CA602" s="237"/>
      <c r="CB602" s="237"/>
      <c r="CC602" s="237"/>
      <c r="CD602" s="237"/>
      <c r="CE602" s="237"/>
      <c r="CF602" s="237"/>
      <c r="CG602" s="237"/>
      <c r="CH602" s="237"/>
      <c r="CI602" s="237"/>
      <c r="CJ602" s="237"/>
      <c r="CK602" s="237"/>
      <c r="CL602" s="237"/>
      <c r="CM602" s="237"/>
      <c r="CN602" s="237"/>
      <c r="CO602" s="237"/>
      <c r="CP602" s="237"/>
      <c r="CQ602" s="237"/>
      <c r="CR602" s="237"/>
      <c r="CS602" s="237"/>
      <c r="CT602" s="237"/>
      <c r="CU602" s="237"/>
      <c r="CV602" s="237"/>
      <c r="CW602" s="237"/>
      <c r="CX602" s="237"/>
      <c r="CY602" s="237"/>
      <c r="CZ602" s="237"/>
      <c r="DA602" s="237"/>
      <c r="DB602" s="237"/>
      <c r="DC602" s="237"/>
      <c r="DD602" s="237"/>
      <c r="DE602" s="237"/>
      <c r="DF602" s="237"/>
      <c r="DG602" s="237"/>
      <c r="DH602" s="237"/>
      <c r="DI602" s="237"/>
      <c r="DJ602" s="237"/>
      <c r="DK602" s="237"/>
      <c r="DL602" s="237"/>
      <c r="DM602" s="237"/>
      <c r="DN602" s="237"/>
      <c r="DO602" s="237"/>
      <c r="DP602" s="237"/>
      <c r="DQ602" s="237"/>
      <c r="DR602" s="237"/>
      <c r="DS602" s="237"/>
      <c r="DT602" s="237"/>
      <c r="DU602" s="237"/>
      <c r="DV602" s="237"/>
      <c r="DW602" s="237"/>
      <c r="DX602" s="237"/>
      <c r="DY602" s="237"/>
      <c r="DZ602" s="237"/>
      <c r="EA602" s="237"/>
      <c r="EB602" s="237"/>
      <c r="EC602" s="237"/>
      <c r="ED602" s="237"/>
      <c r="EE602" s="237"/>
      <c r="EF602" s="237"/>
      <c r="EG602" s="237"/>
      <c r="EH602" s="237"/>
      <c r="EI602" s="237"/>
      <c r="EJ602" s="237"/>
      <c r="EK602" s="237"/>
      <c r="EL602" s="237"/>
      <c r="EM602" s="237"/>
      <c r="EN602" s="237"/>
      <c r="EO602" s="237"/>
      <c r="EP602" s="237"/>
      <c r="EQ602" s="237"/>
      <c r="ER602" s="237"/>
      <c r="ES602" s="237"/>
      <c r="ET602" s="237"/>
      <c r="EU602" s="237"/>
      <c r="EV602" s="237"/>
      <c r="EW602" s="237"/>
      <c r="EX602" s="237"/>
      <c r="EY602" s="237"/>
      <c r="EZ602" s="237"/>
      <c r="FA602" s="237"/>
      <c r="FB602" s="237"/>
      <c r="FC602" s="237"/>
      <c r="FD602" s="237"/>
      <c r="FE602" s="237"/>
      <c r="FF602" s="237"/>
      <c r="FG602" s="237"/>
      <c r="FH602" s="237"/>
      <c r="FI602" s="237"/>
      <c r="FJ602" s="237"/>
      <c r="FK602" s="237"/>
      <c r="FL602" s="237"/>
      <c r="FM602" s="237"/>
      <c r="FN602" s="237"/>
      <c r="FO602" s="237"/>
      <c r="FP602" s="237"/>
      <c r="FQ602" s="237"/>
      <c r="FR602" s="237"/>
      <c r="FS602" s="237"/>
      <c r="FT602" s="237"/>
      <c r="FU602" s="237"/>
      <c r="FV602" s="237"/>
      <c r="FW602" s="237"/>
      <c r="FX602" s="237"/>
      <c r="FY602" s="237"/>
      <c r="FZ602" s="237"/>
      <c r="GA602" s="237"/>
      <c r="GB602" s="237"/>
      <c r="GC602" s="237"/>
      <c r="GD602" s="237"/>
      <c r="GE602" s="237"/>
      <c r="GF602" s="237"/>
      <c r="GG602" s="237"/>
      <c r="GH602" s="237"/>
      <c r="GI602" s="237"/>
      <c r="GJ602" s="237"/>
      <c r="GK602" s="237"/>
      <c r="GL602" s="237"/>
      <c r="GM602" s="237"/>
      <c r="GN602" s="237"/>
      <c r="GO602" s="237"/>
      <c r="GP602" s="237"/>
      <c r="GQ602" s="237"/>
    </row>
    <row r="603" spans="1:199" s="81" customFormat="1" ht="15" hidden="1">
      <c r="A603" s="126" t="s">
        <v>2588</v>
      </c>
      <c r="B603" s="241" t="s">
        <v>5908</v>
      </c>
      <c r="C603" s="242">
        <v>0</v>
      </c>
      <c r="D603" s="242">
        <v>0</v>
      </c>
      <c r="E603" s="242">
        <v>0</v>
      </c>
      <c r="F603" s="242">
        <v>0</v>
      </c>
      <c r="G603" s="242">
        <v>0</v>
      </c>
      <c r="H603" s="242">
        <v>0</v>
      </c>
      <c r="I603" s="242">
        <v>0</v>
      </c>
      <c r="J603" s="242">
        <v>0</v>
      </c>
      <c r="K603" s="242">
        <v>0</v>
      </c>
      <c r="L603" s="242">
        <v>0</v>
      </c>
      <c r="M603" s="242">
        <v>0</v>
      </c>
      <c r="N603" s="242">
        <v>0</v>
      </c>
      <c r="O603" s="242">
        <v>0</v>
      </c>
      <c r="P603" s="28"/>
      <c r="Q603" s="242">
        <f>SUM(D603:O603)</f>
        <v>0</v>
      </c>
      <c r="R603" s="242">
        <f>IF($R$19&lt;1,0,Q603/$R$19)</f>
        <v>0</v>
      </c>
      <c r="S603" s="243"/>
      <c r="T603" s="351">
        <f>IF(Q603=0,0,1)+IF(C603=0,0,1)+IF(D603=0,0,1)+IF(E603=0,0,1)+IF(F603=0,0,1)+IF(G603=0,0,1)+IF(H603=0,0,1)+IF(I603=0,0,1)+IF(J603=0,0,1)+IF(K603=0,0,1)+IF(L603=0,0,1)+IF(M603=0,0,1)+IF(N603=0,0,1)+IF(O603=0,0,1)</f>
        <v>0</v>
      </c>
      <c r="U603" s="237"/>
      <c r="V603" s="237"/>
      <c r="W603" s="237"/>
      <c r="X603" s="237"/>
      <c r="Y603" s="237"/>
      <c r="Z603" s="237"/>
      <c r="AA603" s="237"/>
      <c r="AB603" s="237"/>
      <c r="AC603" s="237"/>
      <c r="AD603" s="237"/>
      <c r="AE603" s="237"/>
      <c r="AF603" s="237"/>
      <c r="AG603" s="237"/>
      <c r="AH603" s="237"/>
      <c r="AI603" s="237"/>
      <c r="AJ603" s="237"/>
      <c r="AK603" s="237"/>
      <c r="AL603" s="237"/>
      <c r="AM603" s="237"/>
      <c r="AN603" s="237"/>
      <c r="AO603" s="237"/>
      <c r="AP603" s="237"/>
      <c r="AQ603" s="237"/>
      <c r="AR603" s="237"/>
      <c r="AS603" s="237"/>
      <c r="AT603" s="237"/>
      <c r="AU603" s="237"/>
      <c r="AV603" s="237"/>
      <c r="AW603" s="237"/>
      <c r="AX603" s="237"/>
      <c r="AY603" s="237"/>
      <c r="AZ603" s="237"/>
      <c r="BA603" s="237"/>
      <c r="BB603" s="237"/>
      <c r="BC603" s="237"/>
      <c r="BD603" s="237"/>
      <c r="BE603" s="237"/>
      <c r="BF603" s="237"/>
      <c r="BG603" s="237"/>
      <c r="BH603" s="237"/>
      <c r="BI603" s="237"/>
      <c r="BJ603" s="237"/>
      <c r="BK603" s="237"/>
      <c r="BL603" s="237"/>
      <c r="BM603" s="237"/>
      <c r="BN603" s="237"/>
      <c r="BO603" s="237"/>
      <c r="BP603" s="237"/>
      <c r="BQ603" s="237"/>
      <c r="BR603" s="237"/>
      <c r="BS603" s="237"/>
      <c r="BT603" s="237"/>
      <c r="BU603" s="237"/>
      <c r="BV603" s="237"/>
      <c r="BW603" s="237"/>
      <c r="BX603" s="237"/>
      <c r="BY603" s="237"/>
      <c r="BZ603" s="237"/>
      <c r="CA603" s="237"/>
      <c r="CB603" s="237"/>
      <c r="CC603" s="237"/>
      <c r="CD603" s="237"/>
      <c r="CE603" s="237"/>
      <c r="CF603" s="237"/>
      <c r="CG603" s="237"/>
      <c r="CH603" s="237"/>
      <c r="CI603" s="237"/>
      <c r="CJ603" s="237"/>
      <c r="CK603" s="237"/>
      <c r="CL603" s="237"/>
      <c r="CM603" s="237"/>
      <c r="CN603" s="237"/>
      <c r="CO603" s="237"/>
      <c r="CP603" s="237"/>
      <c r="CQ603" s="237"/>
      <c r="CR603" s="237"/>
      <c r="CS603" s="237"/>
      <c r="CT603" s="237"/>
      <c r="CU603" s="237"/>
      <c r="CV603" s="237"/>
      <c r="CW603" s="237"/>
      <c r="CX603" s="237"/>
      <c r="CY603" s="237"/>
      <c r="CZ603" s="237"/>
      <c r="DA603" s="237"/>
      <c r="DB603" s="237"/>
      <c r="DC603" s="237"/>
      <c r="DD603" s="237"/>
      <c r="DE603" s="237"/>
      <c r="DF603" s="237"/>
      <c r="DG603" s="237"/>
      <c r="DH603" s="237"/>
      <c r="DI603" s="237"/>
      <c r="DJ603" s="237"/>
      <c r="DK603" s="237"/>
      <c r="DL603" s="237"/>
      <c r="DM603" s="237"/>
      <c r="DN603" s="237"/>
      <c r="DO603" s="237"/>
      <c r="DP603" s="237"/>
      <c r="DQ603" s="237"/>
      <c r="DR603" s="237"/>
      <c r="DS603" s="237"/>
      <c r="DT603" s="237"/>
      <c r="DU603" s="237"/>
      <c r="DV603" s="237"/>
      <c r="DW603" s="237"/>
      <c r="DX603" s="237"/>
      <c r="DY603" s="237"/>
      <c r="DZ603" s="237"/>
      <c r="EA603" s="237"/>
      <c r="EB603" s="237"/>
      <c r="EC603" s="237"/>
      <c r="ED603" s="237"/>
      <c r="EE603" s="237"/>
      <c r="EF603" s="237"/>
      <c r="EG603" s="237"/>
      <c r="EH603" s="237"/>
      <c r="EI603" s="237"/>
      <c r="EJ603" s="237"/>
      <c r="EK603" s="237"/>
      <c r="EL603" s="237"/>
      <c r="EM603" s="237"/>
      <c r="EN603" s="237"/>
      <c r="EO603" s="237"/>
      <c r="EP603" s="237"/>
      <c r="EQ603" s="237"/>
      <c r="ER603" s="237"/>
      <c r="ES603" s="237"/>
      <c r="ET603" s="237"/>
      <c r="EU603" s="237"/>
      <c r="EV603" s="237"/>
      <c r="EW603" s="237"/>
      <c r="EX603" s="237"/>
      <c r="EY603" s="237"/>
      <c r="EZ603" s="237"/>
      <c r="FA603" s="237"/>
      <c r="FB603" s="237"/>
      <c r="FC603" s="237"/>
      <c r="FD603" s="237"/>
      <c r="FE603" s="237"/>
      <c r="FF603" s="237"/>
      <c r="FG603" s="237"/>
      <c r="FH603" s="237"/>
      <c r="FI603" s="237"/>
      <c r="FJ603" s="237"/>
      <c r="FK603" s="237"/>
      <c r="FL603" s="237"/>
      <c r="FM603" s="237"/>
      <c r="FN603" s="237"/>
      <c r="FO603" s="237"/>
      <c r="FP603" s="237"/>
      <c r="FQ603" s="237"/>
      <c r="FR603" s="237"/>
      <c r="FS603" s="237"/>
      <c r="FT603" s="237"/>
      <c r="FU603" s="237"/>
      <c r="FV603" s="237"/>
      <c r="FW603" s="237"/>
      <c r="FX603" s="237"/>
      <c r="FY603" s="237"/>
      <c r="FZ603" s="237"/>
      <c r="GA603" s="237"/>
      <c r="GB603" s="237"/>
      <c r="GC603" s="237"/>
      <c r="GD603" s="237"/>
      <c r="GE603" s="237"/>
      <c r="GF603" s="237"/>
      <c r="GG603" s="237"/>
      <c r="GH603" s="237"/>
      <c r="GI603" s="237"/>
      <c r="GJ603" s="237"/>
      <c r="GK603" s="237"/>
      <c r="GL603" s="237"/>
      <c r="GM603" s="237"/>
      <c r="GN603" s="237"/>
      <c r="GO603" s="237"/>
      <c r="GP603" s="237"/>
      <c r="GQ603" s="237"/>
    </row>
    <row r="604" spans="1:199" s="81" customFormat="1" ht="15" hidden="1">
      <c r="A604" s="126" t="s">
        <v>2589</v>
      </c>
      <c r="B604" s="241" t="s">
        <v>5909</v>
      </c>
      <c r="C604" s="242">
        <v>0</v>
      </c>
      <c r="D604" s="242">
        <v>0</v>
      </c>
      <c r="E604" s="242">
        <v>0</v>
      </c>
      <c r="F604" s="242">
        <v>0</v>
      </c>
      <c r="G604" s="242">
        <v>0</v>
      </c>
      <c r="H604" s="242">
        <v>0</v>
      </c>
      <c r="I604" s="242">
        <v>0</v>
      </c>
      <c r="J604" s="242">
        <v>0</v>
      </c>
      <c r="K604" s="242">
        <v>0</v>
      </c>
      <c r="L604" s="242">
        <v>0</v>
      </c>
      <c r="M604" s="242">
        <v>0</v>
      </c>
      <c r="N604" s="242">
        <v>0</v>
      </c>
      <c r="O604" s="242">
        <v>0</v>
      </c>
      <c r="P604" s="28"/>
      <c r="Q604" s="242">
        <f>SUM(D604:O604)</f>
        <v>0</v>
      </c>
      <c r="R604" s="242">
        <f>IF($R$19&lt;1,0,Q604/$R$19)</f>
        <v>0</v>
      </c>
      <c r="S604" s="243"/>
      <c r="T604" s="351">
        <f>IF(Q604=0,0,1)+IF(C604=0,0,1)+IF(D604=0,0,1)+IF(E604=0,0,1)+IF(F604=0,0,1)+IF(G604=0,0,1)+IF(H604=0,0,1)+IF(I604=0,0,1)+IF(J604=0,0,1)+IF(K604=0,0,1)+IF(L604=0,0,1)+IF(M604=0,0,1)+IF(N604=0,0,1)+IF(O604=0,0,1)</f>
        <v>0</v>
      </c>
      <c r="U604" s="237"/>
      <c r="V604" s="237"/>
      <c r="W604" s="237"/>
      <c r="X604" s="237"/>
      <c r="Y604" s="237"/>
      <c r="Z604" s="237"/>
      <c r="AA604" s="237"/>
      <c r="AB604" s="237"/>
      <c r="AC604" s="237"/>
      <c r="AD604" s="237"/>
      <c r="AE604" s="237"/>
      <c r="AF604" s="237"/>
      <c r="AG604" s="237"/>
      <c r="AH604" s="237"/>
      <c r="AI604" s="237"/>
      <c r="AJ604" s="237"/>
      <c r="AK604" s="237"/>
      <c r="AL604" s="237"/>
      <c r="AM604" s="237"/>
      <c r="AN604" s="237"/>
      <c r="AO604" s="237"/>
      <c r="AP604" s="237"/>
      <c r="AQ604" s="237"/>
      <c r="AR604" s="237"/>
      <c r="AS604" s="237"/>
      <c r="AT604" s="237"/>
      <c r="AU604" s="237"/>
      <c r="AV604" s="237"/>
      <c r="AW604" s="237"/>
      <c r="AX604" s="237"/>
      <c r="AY604" s="237"/>
      <c r="AZ604" s="237"/>
      <c r="BA604" s="237"/>
      <c r="BB604" s="237"/>
      <c r="BC604" s="237"/>
      <c r="BD604" s="237"/>
      <c r="BE604" s="237"/>
      <c r="BF604" s="237"/>
      <c r="BG604" s="237"/>
      <c r="BH604" s="237"/>
      <c r="BI604" s="237"/>
      <c r="BJ604" s="237"/>
      <c r="BK604" s="237"/>
      <c r="BL604" s="237"/>
      <c r="BM604" s="237"/>
      <c r="BN604" s="237"/>
      <c r="BO604" s="237"/>
      <c r="BP604" s="237"/>
      <c r="BQ604" s="237"/>
      <c r="BR604" s="237"/>
      <c r="BS604" s="237"/>
      <c r="BT604" s="237"/>
      <c r="BU604" s="237"/>
      <c r="BV604" s="237"/>
      <c r="BW604" s="237"/>
      <c r="BX604" s="237"/>
      <c r="BY604" s="237"/>
      <c r="BZ604" s="237"/>
      <c r="CA604" s="237"/>
      <c r="CB604" s="237"/>
      <c r="CC604" s="237"/>
      <c r="CD604" s="237"/>
      <c r="CE604" s="237"/>
      <c r="CF604" s="237"/>
      <c r="CG604" s="237"/>
      <c r="CH604" s="237"/>
      <c r="CI604" s="237"/>
      <c r="CJ604" s="237"/>
      <c r="CK604" s="237"/>
      <c r="CL604" s="237"/>
      <c r="CM604" s="237"/>
      <c r="CN604" s="237"/>
      <c r="CO604" s="237"/>
      <c r="CP604" s="237"/>
      <c r="CQ604" s="237"/>
      <c r="CR604" s="237"/>
      <c r="CS604" s="237"/>
      <c r="CT604" s="237"/>
      <c r="CU604" s="237"/>
      <c r="CV604" s="237"/>
      <c r="CW604" s="237"/>
      <c r="CX604" s="237"/>
      <c r="CY604" s="237"/>
      <c r="CZ604" s="237"/>
      <c r="DA604" s="237"/>
      <c r="DB604" s="237"/>
      <c r="DC604" s="237"/>
      <c r="DD604" s="237"/>
      <c r="DE604" s="237"/>
      <c r="DF604" s="237"/>
      <c r="DG604" s="237"/>
      <c r="DH604" s="237"/>
      <c r="DI604" s="237"/>
      <c r="DJ604" s="237"/>
      <c r="DK604" s="237"/>
      <c r="DL604" s="237"/>
      <c r="DM604" s="237"/>
      <c r="DN604" s="237"/>
      <c r="DO604" s="237"/>
      <c r="DP604" s="237"/>
      <c r="DQ604" s="237"/>
      <c r="DR604" s="237"/>
      <c r="DS604" s="237"/>
      <c r="DT604" s="237"/>
      <c r="DU604" s="237"/>
      <c r="DV604" s="237"/>
      <c r="DW604" s="237"/>
      <c r="DX604" s="237"/>
      <c r="DY604" s="237"/>
      <c r="DZ604" s="237"/>
      <c r="EA604" s="237"/>
      <c r="EB604" s="237"/>
      <c r="EC604" s="237"/>
      <c r="ED604" s="237"/>
      <c r="EE604" s="237"/>
      <c r="EF604" s="237"/>
      <c r="EG604" s="237"/>
      <c r="EH604" s="237"/>
      <c r="EI604" s="237"/>
      <c r="EJ604" s="237"/>
      <c r="EK604" s="237"/>
      <c r="EL604" s="237"/>
      <c r="EM604" s="237"/>
      <c r="EN604" s="237"/>
      <c r="EO604" s="237"/>
      <c r="EP604" s="237"/>
      <c r="EQ604" s="237"/>
      <c r="ER604" s="237"/>
      <c r="ES604" s="237"/>
      <c r="ET604" s="237"/>
      <c r="EU604" s="237"/>
      <c r="EV604" s="237"/>
      <c r="EW604" s="237"/>
      <c r="EX604" s="237"/>
      <c r="EY604" s="237"/>
      <c r="EZ604" s="237"/>
      <c r="FA604" s="237"/>
      <c r="FB604" s="237"/>
      <c r="FC604" s="237"/>
      <c r="FD604" s="237"/>
      <c r="FE604" s="237"/>
      <c r="FF604" s="237"/>
      <c r="FG604" s="237"/>
      <c r="FH604" s="237"/>
      <c r="FI604" s="237"/>
      <c r="FJ604" s="237"/>
      <c r="FK604" s="237"/>
      <c r="FL604" s="237"/>
      <c r="FM604" s="237"/>
      <c r="FN604" s="237"/>
      <c r="FO604" s="237"/>
      <c r="FP604" s="237"/>
      <c r="FQ604" s="237"/>
      <c r="FR604" s="237"/>
      <c r="FS604" s="237"/>
      <c r="FT604" s="237"/>
      <c r="FU604" s="237"/>
      <c r="FV604" s="237"/>
      <c r="FW604" s="237"/>
      <c r="FX604" s="237"/>
      <c r="FY604" s="237"/>
      <c r="FZ604" s="237"/>
      <c r="GA604" s="237"/>
      <c r="GB604" s="237"/>
      <c r="GC604" s="237"/>
      <c r="GD604" s="237"/>
      <c r="GE604" s="237"/>
      <c r="GF604" s="237"/>
      <c r="GG604" s="237"/>
      <c r="GH604" s="237"/>
      <c r="GI604" s="237"/>
      <c r="GJ604" s="237"/>
      <c r="GK604" s="237"/>
      <c r="GL604" s="237"/>
      <c r="GM604" s="237"/>
      <c r="GN604" s="237"/>
      <c r="GO604" s="237"/>
      <c r="GP604" s="237"/>
      <c r="GQ604" s="237"/>
    </row>
    <row r="605" spans="1:199" s="81" customFormat="1" ht="15" customHeight="1">
      <c r="A605" s="126" t="s">
        <v>2590</v>
      </c>
      <c r="B605" s="241" t="s">
        <v>5910</v>
      </c>
      <c r="C605" s="242">
        <v>0</v>
      </c>
      <c r="D605" s="242">
        <v>0</v>
      </c>
      <c r="E605" s="242">
        <v>0</v>
      </c>
      <c r="F605" s="242">
        <v>0</v>
      </c>
      <c r="G605" s="242">
        <v>0</v>
      </c>
      <c r="H605" s="242">
        <v>0</v>
      </c>
      <c r="I605" s="242">
        <v>0</v>
      </c>
      <c r="J605" s="242">
        <v>525</v>
      </c>
      <c r="K605" s="242">
        <v>-255.72</v>
      </c>
      <c r="L605" s="242">
        <v>34.98</v>
      </c>
      <c r="M605" s="242">
        <v>891.89</v>
      </c>
      <c r="N605" s="242">
        <v>214.24</v>
      </c>
      <c r="O605" s="242">
        <v>3.22</v>
      </c>
      <c r="P605" s="28"/>
      <c r="Q605" s="242">
        <f>SUM(D605:O605)</f>
        <v>1413.61</v>
      </c>
      <c r="R605" s="242">
        <f>IF($R$19&lt;1,0,Q605/$R$19)</f>
        <v>4.87451724137931</v>
      </c>
      <c r="S605" s="243"/>
      <c r="T605" s="351">
        <f>IF(Q605=0,0,1)+IF(C605=0,0,1)+IF(D605=0,0,1)+IF(E605=0,0,1)+IF(F605=0,0,1)+IF(G605=0,0,1)+IF(H605=0,0,1)+IF(I605=0,0,1)+IF(J605=0,0,1)+IF(K605=0,0,1)+IF(L605=0,0,1)+IF(M605=0,0,1)+IF(N605=0,0,1)+IF(O605=0,0,1)</f>
        <v>7</v>
      </c>
      <c r="U605" s="237"/>
      <c r="V605" s="237"/>
      <c r="W605" s="237"/>
      <c r="X605" s="237"/>
      <c r="Y605" s="237"/>
      <c r="Z605" s="237"/>
      <c r="AA605" s="237"/>
      <c r="AB605" s="237"/>
      <c r="AC605" s="237"/>
      <c r="AD605" s="237"/>
      <c r="AE605" s="237"/>
      <c r="AF605" s="237"/>
      <c r="AG605" s="237"/>
      <c r="AH605" s="237"/>
      <c r="AI605" s="237"/>
      <c r="AJ605" s="237"/>
      <c r="AK605" s="237"/>
      <c r="AL605" s="237"/>
      <c r="AM605" s="237"/>
      <c r="AN605" s="237"/>
      <c r="AO605" s="237"/>
      <c r="AP605" s="237"/>
      <c r="AQ605" s="237"/>
      <c r="AR605" s="237"/>
      <c r="AS605" s="237"/>
      <c r="AT605" s="237"/>
      <c r="AU605" s="237"/>
      <c r="AV605" s="237"/>
      <c r="AW605" s="237"/>
      <c r="AX605" s="237"/>
      <c r="AY605" s="237"/>
      <c r="AZ605" s="237"/>
      <c r="BA605" s="237"/>
      <c r="BB605" s="237"/>
      <c r="BC605" s="237"/>
      <c r="BD605" s="237"/>
      <c r="BE605" s="237"/>
      <c r="BF605" s="237"/>
      <c r="BG605" s="237"/>
      <c r="BH605" s="237"/>
      <c r="BI605" s="237"/>
      <c r="BJ605" s="237"/>
      <c r="BK605" s="237"/>
      <c r="BL605" s="237"/>
      <c r="BM605" s="237"/>
      <c r="BN605" s="237"/>
      <c r="BO605" s="237"/>
      <c r="BP605" s="237"/>
      <c r="BQ605" s="237"/>
      <c r="BR605" s="237"/>
      <c r="BS605" s="237"/>
      <c r="BT605" s="237"/>
      <c r="BU605" s="237"/>
      <c r="BV605" s="237"/>
      <c r="BW605" s="237"/>
      <c r="BX605" s="237"/>
      <c r="BY605" s="237"/>
      <c r="BZ605" s="237"/>
      <c r="CA605" s="237"/>
      <c r="CB605" s="237"/>
      <c r="CC605" s="237"/>
      <c r="CD605" s="237"/>
      <c r="CE605" s="237"/>
      <c r="CF605" s="237"/>
      <c r="CG605" s="237"/>
      <c r="CH605" s="237"/>
      <c r="CI605" s="237"/>
      <c r="CJ605" s="237"/>
      <c r="CK605" s="237"/>
      <c r="CL605" s="237"/>
      <c r="CM605" s="237"/>
      <c r="CN605" s="237"/>
      <c r="CO605" s="237"/>
      <c r="CP605" s="237"/>
      <c r="CQ605" s="237"/>
      <c r="CR605" s="237"/>
      <c r="CS605" s="237"/>
      <c r="CT605" s="237"/>
      <c r="CU605" s="237"/>
      <c r="CV605" s="237"/>
      <c r="CW605" s="237"/>
      <c r="CX605" s="237"/>
      <c r="CY605" s="237"/>
      <c r="CZ605" s="237"/>
      <c r="DA605" s="237"/>
      <c r="DB605" s="237"/>
      <c r="DC605" s="237"/>
      <c r="DD605" s="237"/>
      <c r="DE605" s="237"/>
      <c r="DF605" s="237"/>
      <c r="DG605" s="237"/>
      <c r="DH605" s="237"/>
      <c r="DI605" s="237"/>
      <c r="DJ605" s="237"/>
      <c r="DK605" s="237"/>
      <c r="DL605" s="237"/>
      <c r="DM605" s="237"/>
      <c r="DN605" s="237"/>
      <c r="DO605" s="237"/>
      <c r="DP605" s="237"/>
      <c r="DQ605" s="237"/>
      <c r="DR605" s="237"/>
      <c r="DS605" s="237"/>
      <c r="DT605" s="237"/>
      <c r="DU605" s="237"/>
      <c r="DV605" s="237"/>
      <c r="DW605" s="237"/>
      <c r="DX605" s="237"/>
      <c r="DY605" s="237"/>
      <c r="DZ605" s="237"/>
      <c r="EA605" s="237"/>
      <c r="EB605" s="237"/>
      <c r="EC605" s="237"/>
      <c r="ED605" s="237"/>
      <c r="EE605" s="237"/>
      <c r="EF605" s="237"/>
      <c r="EG605" s="237"/>
      <c r="EH605" s="237"/>
      <c r="EI605" s="237"/>
      <c r="EJ605" s="237"/>
      <c r="EK605" s="237"/>
      <c r="EL605" s="237"/>
      <c r="EM605" s="237"/>
      <c r="EN605" s="237"/>
      <c r="EO605" s="237"/>
      <c r="EP605" s="237"/>
      <c r="EQ605" s="237"/>
      <c r="ER605" s="237"/>
      <c r="ES605" s="237"/>
      <c r="ET605" s="237"/>
      <c r="EU605" s="237"/>
      <c r="EV605" s="237"/>
      <c r="EW605" s="237"/>
      <c r="EX605" s="237"/>
      <c r="EY605" s="237"/>
      <c r="EZ605" s="237"/>
      <c r="FA605" s="237"/>
      <c r="FB605" s="237"/>
      <c r="FC605" s="237"/>
      <c r="FD605" s="237"/>
      <c r="FE605" s="237"/>
      <c r="FF605" s="237"/>
      <c r="FG605" s="237"/>
      <c r="FH605" s="237"/>
      <c r="FI605" s="237"/>
      <c r="FJ605" s="237"/>
      <c r="FK605" s="237"/>
      <c r="FL605" s="237"/>
      <c r="FM605" s="237"/>
      <c r="FN605" s="237"/>
      <c r="FO605" s="237"/>
      <c r="FP605" s="237"/>
      <c r="FQ605" s="237"/>
      <c r="FR605" s="237"/>
      <c r="FS605" s="237"/>
      <c r="FT605" s="237"/>
      <c r="FU605" s="237"/>
      <c r="FV605" s="237"/>
      <c r="FW605" s="237"/>
      <c r="FX605" s="237"/>
      <c r="FY605" s="237"/>
      <c r="FZ605" s="237"/>
      <c r="GA605" s="237"/>
      <c r="GB605" s="237"/>
      <c r="GC605" s="237"/>
      <c r="GD605" s="237"/>
      <c r="GE605" s="237"/>
      <c r="GF605" s="237"/>
      <c r="GG605" s="237"/>
      <c r="GH605" s="237"/>
      <c r="GI605" s="237"/>
      <c r="GJ605" s="237"/>
      <c r="GK605" s="237"/>
      <c r="GL605" s="237"/>
      <c r="GM605" s="237"/>
      <c r="GN605" s="237"/>
      <c r="GO605" s="237"/>
      <c r="GP605" s="237"/>
      <c r="GQ605" s="237"/>
    </row>
    <row r="606" spans="1:199" s="81" customFormat="1" ht="15" customHeight="1">
      <c r="A606" s="126" t="s">
        <v>2591</v>
      </c>
      <c r="B606" s="241" t="s">
        <v>5911</v>
      </c>
      <c r="C606" s="242">
        <v>0</v>
      </c>
      <c r="D606" s="242">
        <v>0</v>
      </c>
      <c r="E606" s="242">
        <v>0</v>
      </c>
      <c r="F606" s="242">
        <v>0</v>
      </c>
      <c r="G606" s="242">
        <v>0</v>
      </c>
      <c r="H606" s="242">
        <v>0</v>
      </c>
      <c r="I606" s="242">
        <v>0</v>
      </c>
      <c r="J606" s="242">
        <v>13.05</v>
      </c>
      <c r="K606" s="242">
        <v>607.94</v>
      </c>
      <c r="L606" s="242">
        <v>223.45</v>
      </c>
      <c r="M606" s="242">
        <v>133.22</v>
      </c>
      <c r="N606" s="242">
        <v>32.09</v>
      </c>
      <c r="O606" s="242">
        <v>0</v>
      </c>
      <c r="P606" s="28"/>
      <c r="Q606" s="242">
        <f>SUM(D606:O606)</f>
        <v>1009.75</v>
      </c>
      <c r="R606" s="242">
        <f>IF($R$19&lt;1,0,Q606/$R$19)</f>
        <v>3.48189655172414</v>
      </c>
      <c r="S606" s="243"/>
      <c r="T606" s="351">
        <f>IF(Q606=0,0,1)+IF(C606=0,0,1)+IF(D606=0,0,1)+IF(E606=0,0,1)+IF(F606=0,0,1)+IF(G606=0,0,1)+IF(H606=0,0,1)+IF(I606=0,0,1)+IF(J606=0,0,1)+IF(K606=0,0,1)+IF(L606=0,0,1)+IF(M606=0,0,1)+IF(N606=0,0,1)+IF(O606=0,0,1)</f>
        <v>6</v>
      </c>
      <c r="U606" s="237"/>
      <c r="V606" s="237"/>
      <c r="W606" s="237"/>
      <c r="X606" s="237"/>
      <c r="Y606" s="237"/>
      <c r="Z606" s="237"/>
      <c r="AA606" s="237"/>
      <c r="AB606" s="237"/>
      <c r="AC606" s="237"/>
      <c r="AD606" s="237"/>
      <c r="AE606" s="237"/>
      <c r="AF606" s="237"/>
      <c r="AG606" s="237"/>
      <c r="AH606" s="237"/>
      <c r="AI606" s="237"/>
      <c r="AJ606" s="237"/>
      <c r="AK606" s="237"/>
      <c r="AL606" s="237"/>
      <c r="AM606" s="237"/>
      <c r="AN606" s="237"/>
      <c r="AO606" s="237"/>
      <c r="AP606" s="237"/>
      <c r="AQ606" s="237"/>
      <c r="AR606" s="237"/>
      <c r="AS606" s="237"/>
      <c r="AT606" s="237"/>
      <c r="AU606" s="237"/>
      <c r="AV606" s="237"/>
      <c r="AW606" s="237"/>
      <c r="AX606" s="237"/>
      <c r="AY606" s="237"/>
      <c r="AZ606" s="237"/>
      <c r="BA606" s="237"/>
      <c r="BB606" s="237"/>
      <c r="BC606" s="237"/>
      <c r="BD606" s="237"/>
      <c r="BE606" s="237"/>
      <c r="BF606" s="237"/>
      <c r="BG606" s="237"/>
      <c r="BH606" s="237"/>
      <c r="BI606" s="237"/>
      <c r="BJ606" s="237"/>
      <c r="BK606" s="237"/>
      <c r="BL606" s="237"/>
      <c r="BM606" s="237"/>
      <c r="BN606" s="237"/>
      <c r="BO606" s="237"/>
      <c r="BP606" s="237"/>
      <c r="BQ606" s="237"/>
      <c r="BR606" s="237"/>
      <c r="BS606" s="237"/>
      <c r="BT606" s="237"/>
      <c r="BU606" s="237"/>
      <c r="BV606" s="237"/>
      <c r="BW606" s="237"/>
      <c r="BX606" s="237"/>
      <c r="BY606" s="237"/>
      <c r="BZ606" s="237"/>
      <c r="CA606" s="237"/>
      <c r="CB606" s="237"/>
      <c r="CC606" s="237"/>
      <c r="CD606" s="237"/>
      <c r="CE606" s="237"/>
      <c r="CF606" s="237"/>
      <c r="CG606" s="237"/>
      <c r="CH606" s="237"/>
      <c r="CI606" s="237"/>
      <c r="CJ606" s="237"/>
      <c r="CK606" s="237"/>
      <c r="CL606" s="237"/>
      <c r="CM606" s="237"/>
      <c r="CN606" s="237"/>
      <c r="CO606" s="237"/>
      <c r="CP606" s="237"/>
      <c r="CQ606" s="237"/>
      <c r="CR606" s="237"/>
      <c r="CS606" s="237"/>
      <c r="CT606" s="237"/>
      <c r="CU606" s="237"/>
      <c r="CV606" s="237"/>
      <c r="CW606" s="237"/>
      <c r="CX606" s="237"/>
      <c r="CY606" s="237"/>
      <c r="CZ606" s="237"/>
      <c r="DA606" s="237"/>
      <c r="DB606" s="237"/>
      <c r="DC606" s="237"/>
      <c r="DD606" s="237"/>
      <c r="DE606" s="237"/>
      <c r="DF606" s="237"/>
      <c r="DG606" s="237"/>
      <c r="DH606" s="237"/>
      <c r="DI606" s="237"/>
      <c r="DJ606" s="237"/>
      <c r="DK606" s="237"/>
      <c r="DL606" s="237"/>
      <c r="DM606" s="237"/>
      <c r="DN606" s="237"/>
      <c r="DO606" s="237"/>
      <c r="DP606" s="237"/>
      <c r="DQ606" s="237"/>
      <c r="DR606" s="237"/>
      <c r="DS606" s="237"/>
      <c r="DT606" s="237"/>
      <c r="DU606" s="237"/>
      <c r="DV606" s="237"/>
      <c r="DW606" s="237"/>
      <c r="DX606" s="237"/>
      <c r="DY606" s="237"/>
      <c r="DZ606" s="237"/>
      <c r="EA606" s="237"/>
      <c r="EB606" s="237"/>
      <c r="EC606" s="237"/>
      <c r="ED606" s="237"/>
      <c r="EE606" s="237"/>
      <c r="EF606" s="237"/>
      <c r="EG606" s="237"/>
      <c r="EH606" s="237"/>
      <c r="EI606" s="237"/>
      <c r="EJ606" s="237"/>
      <c r="EK606" s="237"/>
      <c r="EL606" s="237"/>
      <c r="EM606" s="237"/>
      <c r="EN606" s="237"/>
      <c r="EO606" s="237"/>
      <c r="EP606" s="237"/>
      <c r="EQ606" s="237"/>
      <c r="ER606" s="237"/>
      <c r="ES606" s="237"/>
      <c r="ET606" s="237"/>
      <c r="EU606" s="237"/>
      <c r="EV606" s="237"/>
      <c r="EW606" s="237"/>
      <c r="EX606" s="237"/>
      <c r="EY606" s="237"/>
      <c r="EZ606" s="237"/>
      <c r="FA606" s="237"/>
      <c r="FB606" s="237"/>
      <c r="FC606" s="237"/>
      <c r="FD606" s="237"/>
      <c r="FE606" s="237"/>
      <c r="FF606" s="237"/>
      <c r="FG606" s="237"/>
      <c r="FH606" s="237"/>
      <c r="FI606" s="237"/>
      <c r="FJ606" s="237"/>
      <c r="FK606" s="237"/>
      <c r="FL606" s="237"/>
      <c r="FM606" s="237"/>
      <c r="FN606" s="237"/>
      <c r="FO606" s="237"/>
      <c r="FP606" s="237"/>
      <c r="FQ606" s="237"/>
      <c r="FR606" s="237"/>
      <c r="FS606" s="237"/>
      <c r="FT606" s="237"/>
      <c r="FU606" s="237"/>
      <c r="FV606" s="237"/>
      <c r="FW606" s="237"/>
      <c r="FX606" s="237"/>
      <c r="FY606" s="237"/>
      <c r="FZ606" s="237"/>
      <c r="GA606" s="237"/>
      <c r="GB606" s="237"/>
      <c r="GC606" s="237"/>
      <c r="GD606" s="237"/>
      <c r="GE606" s="237"/>
      <c r="GF606" s="237"/>
      <c r="GG606" s="237"/>
      <c r="GH606" s="237"/>
      <c r="GI606" s="237"/>
      <c r="GJ606" s="237"/>
      <c r="GK606" s="237"/>
      <c r="GL606" s="237"/>
      <c r="GM606" s="237"/>
      <c r="GN606" s="237"/>
      <c r="GO606" s="237"/>
      <c r="GP606" s="237"/>
      <c r="GQ606" s="237"/>
    </row>
    <row r="607" spans="1:199" s="81" customFormat="1" ht="15" hidden="1">
      <c r="A607" s="126" t="s">
        <v>2592</v>
      </c>
      <c r="B607" s="241" t="s">
        <v>5912</v>
      </c>
      <c r="C607" s="242">
        <v>0</v>
      </c>
      <c r="D607" s="242">
        <v>0</v>
      </c>
      <c r="E607" s="242">
        <v>0</v>
      </c>
      <c r="F607" s="242">
        <v>0</v>
      </c>
      <c r="G607" s="242">
        <v>0</v>
      </c>
      <c r="H607" s="242">
        <v>0</v>
      </c>
      <c r="I607" s="242">
        <v>0</v>
      </c>
      <c r="J607" s="242">
        <v>0</v>
      </c>
      <c r="K607" s="242">
        <v>0</v>
      </c>
      <c r="L607" s="242">
        <v>0</v>
      </c>
      <c r="M607" s="242">
        <v>0</v>
      </c>
      <c r="N607" s="242">
        <v>0</v>
      </c>
      <c r="O607" s="242">
        <v>0</v>
      </c>
      <c r="P607" s="28"/>
      <c r="Q607" s="242">
        <f>SUM(D607:O607)</f>
        <v>0</v>
      </c>
      <c r="R607" s="242">
        <f>IF($R$19&lt;1,0,Q607/$R$19)</f>
        <v>0</v>
      </c>
      <c r="S607" s="243"/>
      <c r="T607" s="351">
        <f>IF(Q607=0,0,1)+IF(C607=0,0,1)+IF(D607=0,0,1)+IF(E607=0,0,1)+IF(F607=0,0,1)+IF(G607=0,0,1)+IF(H607=0,0,1)+IF(I607=0,0,1)+IF(J607=0,0,1)+IF(K607=0,0,1)+IF(L607=0,0,1)+IF(M607=0,0,1)+IF(N607=0,0,1)+IF(O607=0,0,1)</f>
        <v>0</v>
      </c>
      <c r="U607" s="237"/>
      <c r="V607" s="237"/>
      <c r="W607" s="237"/>
      <c r="X607" s="237"/>
      <c r="Y607" s="237"/>
      <c r="Z607" s="237"/>
      <c r="AA607" s="237"/>
      <c r="AB607" s="237"/>
      <c r="AC607" s="237"/>
      <c r="AD607" s="237"/>
      <c r="AE607" s="237"/>
      <c r="AF607" s="237"/>
      <c r="AG607" s="237"/>
      <c r="AH607" s="237"/>
      <c r="AI607" s="237"/>
      <c r="AJ607" s="237"/>
      <c r="AK607" s="237"/>
      <c r="AL607" s="237"/>
      <c r="AM607" s="237"/>
      <c r="AN607" s="237"/>
      <c r="AO607" s="237"/>
      <c r="AP607" s="237"/>
      <c r="AQ607" s="237"/>
      <c r="AR607" s="237"/>
      <c r="AS607" s="237"/>
      <c r="AT607" s="237"/>
      <c r="AU607" s="237"/>
      <c r="AV607" s="237"/>
      <c r="AW607" s="237"/>
      <c r="AX607" s="237"/>
      <c r="AY607" s="237"/>
      <c r="AZ607" s="237"/>
      <c r="BA607" s="237"/>
      <c r="BB607" s="237"/>
      <c r="BC607" s="237"/>
      <c r="BD607" s="237"/>
      <c r="BE607" s="237"/>
      <c r="BF607" s="237"/>
      <c r="BG607" s="237"/>
      <c r="BH607" s="237"/>
      <c r="BI607" s="237"/>
      <c r="BJ607" s="237"/>
      <c r="BK607" s="237"/>
      <c r="BL607" s="237"/>
      <c r="BM607" s="237"/>
      <c r="BN607" s="237"/>
      <c r="BO607" s="237"/>
      <c r="BP607" s="237"/>
      <c r="BQ607" s="237"/>
      <c r="BR607" s="237"/>
      <c r="BS607" s="237"/>
      <c r="BT607" s="237"/>
      <c r="BU607" s="237"/>
      <c r="BV607" s="237"/>
      <c r="BW607" s="237"/>
      <c r="BX607" s="237"/>
      <c r="BY607" s="237"/>
      <c r="BZ607" s="237"/>
      <c r="CA607" s="237"/>
      <c r="CB607" s="237"/>
      <c r="CC607" s="237"/>
      <c r="CD607" s="237"/>
      <c r="CE607" s="237"/>
      <c r="CF607" s="237"/>
      <c r="CG607" s="237"/>
      <c r="CH607" s="237"/>
      <c r="CI607" s="237"/>
      <c r="CJ607" s="237"/>
      <c r="CK607" s="237"/>
      <c r="CL607" s="237"/>
      <c r="CM607" s="237"/>
      <c r="CN607" s="237"/>
      <c r="CO607" s="237"/>
      <c r="CP607" s="237"/>
      <c r="CQ607" s="237"/>
      <c r="CR607" s="237"/>
      <c r="CS607" s="237"/>
      <c r="CT607" s="237"/>
      <c r="CU607" s="237"/>
      <c r="CV607" s="237"/>
      <c r="CW607" s="237"/>
      <c r="CX607" s="237"/>
      <c r="CY607" s="237"/>
      <c r="CZ607" s="237"/>
      <c r="DA607" s="237"/>
      <c r="DB607" s="237"/>
      <c r="DC607" s="237"/>
      <c r="DD607" s="237"/>
      <c r="DE607" s="237"/>
      <c r="DF607" s="237"/>
      <c r="DG607" s="237"/>
      <c r="DH607" s="237"/>
      <c r="DI607" s="237"/>
      <c r="DJ607" s="237"/>
      <c r="DK607" s="237"/>
      <c r="DL607" s="237"/>
      <c r="DM607" s="237"/>
      <c r="DN607" s="237"/>
      <c r="DO607" s="237"/>
      <c r="DP607" s="237"/>
      <c r="DQ607" s="237"/>
      <c r="DR607" s="237"/>
      <c r="DS607" s="237"/>
      <c r="DT607" s="237"/>
      <c r="DU607" s="237"/>
      <c r="DV607" s="237"/>
      <c r="DW607" s="237"/>
      <c r="DX607" s="237"/>
      <c r="DY607" s="237"/>
      <c r="DZ607" s="237"/>
      <c r="EA607" s="237"/>
      <c r="EB607" s="237"/>
      <c r="EC607" s="237"/>
      <c r="ED607" s="237"/>
      <c r="EE607" s="237"/>
      <c r="EF607" s="237"/>
      <c r="EG607" s="237"/>
      <c r="EH607" s="237"/>
      <c r="EI607" s="237"/>
      <c r="EJ607" s="237"/>
      <c r="EK607" s="237"/>
      <c r="EL607" s="237"/>
      <c r="EM607" s="237"/>
      <c r="EN607" s="237"/>
      <c r="EO607" s="237"/>
      <c r="EP607" s="237"/>
      <c r="EQ607" s="237"/>
      <c r="ER607" s="237"/>
      <c r="ES607" s="237"/>
      <c r="ET607" s="237"/>
      <c r="EU607" s="237"/>
      <c r="EV607" s="237"/>
      <c r="EW607" s="237"/>
      <c r="EX607" s="237"/>
      <c r="EY607" s="237"/>
      <c r="EZ607" s="237"/>
      <c r="FA607" s="237"/>
      <c r="FB607" s="237"/>
      <c r="FC607" s="237"/>
      <c r="FD607" s="237"/>
      <c r="FE607" s="237"/>
      <c r="FF607" s="237"/>
      <c r="FG607" s="237"/>
      <c r="FH607" s="237"/>
      <c r="FI607" s="237"/>
      <c r="FJ607" s="237"/>
      <c r="FK607" s="237"/>
      <c r="FL607" s="237"/>
      <c r="FM607" s="237"/>
      <c r="FN607" s="237"/>
      <c r="FO607" s="237"/>
      <c r="FP607" s="237"/>
      <c r="FQ607" s="237"/>
      <c r="FR607" s="237"/>
      <c r="FS607" s="237"/>
      <c r="FT607" s="237"/>
      <c r="FU607" s="237"/>
      <c r="FV607" s="237"/>
      <c r="FW607" s="237"/>
      <c r="FX607" s="237"/>
      <c r="FY607" s="237"/>
      <c r="FZ607" s="237"/>
      <c r="GA607" s="237"/>
      <c r="GB607" s="237"/>
      <c r="GC607" s="237"/>
      <c r="GD607" s="237"/>
      <c r="GE607" s="237"/>
      <c r="GF607" s="237"/>
      <c r="GG607" s="237"/>
      <c r="GH607" s="237"/>
      <c r="GI607" s="237"/>
      <c r="GJ607" s="237"/>
      <c r="GK607" s="237"/>
      <c r="GL607" s="237"/>
      <c r="GM607" s="237"/>
      <c r="GN607" s="237"/>
      <c r="GO607" s="237"/>
      <c r="GP607" s="237"/>
      <c r="GQ607" s="237"/>
    </row>
    <row r="608" spans="1:199" s="81" customFormat="1" ht="15" hidden="1">
      <c r="A608" s="126" t="s">
        <v>2593</v>
      </c>
      <c r="B608" s="241" t="s">
        <v>5913</v>
      </c>
      <c r="C608" s="242">
        <v>0</v>
      </c>
      <c r="D608" s="242">
        <v>0</v>
      </c>
      <c r="E608" s="242">
        <v>0</v>
      </c>
      <c r="F608" s="242">
        <v>0</v>
      </c>
      <c r="G608" s="242">
        <v>0</v>
      </c>
      <c r="H608" s="242">
        <v>0</v>
      </c>
      <c r="I608" s="242">
        <v>0</v>
      </c>
      <c r="J608" s="242">
        <v>0</v>
      </c>
      <c r="K608" s="242">
        <v>0</v>
      </c>
      <c r="L608" s="242">
        <v>0</v>
      </c>
      <c r="M608" s="242">
        <v>0</v>
      </c>
      <c r="N608" s="242">
        <v>0</v>
      </c>
      <c r="O608" s="242">
        <v>0</v>
      </c>
      <c r="P608" s="28"/>
      <c r="Q608" s="242">
        <f>SUM(D608:O608)</f>
        <v>0</v>
      </c>
      <c r="R608" s="242">
        <f>IF($R$19&lt;1,0,Q608/$R$19)</f>
        <v>0</v>
      </c>
      <c r="S608" s="243"/>
      <c r="T608" s="351">
        <f>IF(Q608=0,0,1)+IF(C608=0,0,1)+IF(D608=0,0,1)+IF(E608=0,0,1)+IF(F608=0,0,1)+IF(G608=0,0,1)+IF(H608=0,0,1)+IF(I608=0,0,1)+IF(J608=0,0,1)+IF(K608=0,0,1)+IF(L608=0,0,1)+IF(M608=0,0,1)+IF(N608=0,0,1)+IF(O608=0,0,1)</f>
        <v>0</v>
      </c>
      <c r="U608" s="237"/>
      <c r="V608" s="237"/>
      <c r="W608" s="237"/>
      <c r="X608" s="237"/>
      <c r="Y608" s="237"/>
      <c r="Z608" s="237"/>
      <c r="AA608" s="237"/>
      <c r="AB608" s="237"/>
      <c r="AC608" s="237"/>
      <c r="AD608" s="237"/>
      <c r="AE608" s="237"/>
      <c r="AF608" s="237"/>
      <c r="AG608" s="237"/>
      <c r="AH608" s="237"/>
      <c r="AI608" s="237"/>
      <c r="AJ608" s="237"/>
      <c r="AK608" s="237"/>
      <c r="AL608" s="237"/>
      <c r="AM608" s="237"/>
      <c r="AN608" s="237"/>
      <c r="AO608" s="237"/>
      <c r="AP608" s="237"/>
      <c r="AQ608" s="237"/>
      <c r="AR608" s="237"/>
      <c r="AS608" s="237"/>
      <c r="AT608" s="237"/>
      <c r="AU608" s="237"/>
      <c r="AV608" s="237"/>
      <c r="AW608" s="237"/>
      <c r="AX608" s="237"/>
      <c r="AY608" s="237"/>
      <c r="AZ608" s="237"/>
      <c r="BA608" s="237"/>
      <c r="BB608" s="237"/>
      <c r="BC608" s="237"/>
      <c r="BD608" s="237"/>
      <c r="BE608" s="237"/>
      <c r="BF608" s="237"/>
      <c r="BG608" s="237"/>
      <c r="BH608" s="237"/>
      <c r="BI608" s="237"/>
      <c r="BJ608" s="237"/>
      <c r="BK608" s="237"/>
      <c r="BL608" s="237"/>
      <c r="BM608" s="237"/>
      <c r="BN608" s="237"/>
      <c r="BO608" s="237"/>
      <c r="BP608" s="237"/>
      <c r="BQ608" s="237"/>
      <c r="BR608" s="237"/>
      <c r="BS608" s="237"/>
      <c r="BT608" s="237"/>
      <c r="BU608" s="237"/>
      <c r="BV608" s="237"/>
      <c r="BW608" s="237"/>
      <c r="BX608" s="237"/>
      <c r="BY608" s="237"/>
      <c r="BZ608" s="237"/>
      <c r="CA608" s="237"/>
      <c r="CB608" s="237"/>
      <c r="CC608" s="237"/>
      <c r="CD608" s="237"/>
      <c r="CE608" s="237"/>
      <c r="CF608" s="237"/>
      <c r="CG608" s="237"/>
      <c r="CH608" s="237"/>
      <c r="CI608" s="237"/>
      <c r="CJ608" s="237"/>
      <c r="CK608" s="237"/>
      <c r="CL608" s="237"/>
      <c r="CM608" s="237"/>
      <c r="CN608" s="237"/>
      <c r="CO608" s="237"/>
      <c r="CP608" s="237"/>
      <c r="CQ608" s="237"/>
      <c r="CR608" s="237"/>
      <c r="CS608" s="237"/>
      <c r="CT608" s="237"/>
      <c r="CU608" s="237"/>
      <c r="CV608" s="237"/>
      <c r="CW608" s="237"/>
      <c r="CX608" s="237"/>
      <c r="CY608" s="237"/>
      <c r="CZ608" s="237"/>
      <c r="DA608" s="237"/>
      <c r="DB608" s="237"/>
      <c r="DC608" s="237"/>
      <c r="DD608" s="237"/>
      <c r="DE608" s="237"/>
      <c r="DF608" s="237"/>
      <c r="DG608" s="237"/>
      <c r="DH608" s="237"/>
      <c r="DI608" s="237"/>
      <c r="DJ608" s="237"/>
      <c r="DK608" s="237"/>
      <c r="DL608" s="237"/>
      <c r="DM608" s="237"/>
      <c r="DN608" s="237"/>
      <c r="DO608" s="237"/>
      <c r="DP608" s="237"/>
      <c r="DQ608" s="237"/>
      <c r="DR608" s="237"/>
      <c r="DS608" s="237"/>
      <c r="DT608" s="237"/>
      <c r="DU608" s="237"/>
      <c r="DV608" s="237"/>
      <c r="DW608" s="237"/>
      <c r="DX608" s="237"/>
      <c r="DY608" s="237"/>
      <c r="DZ608" s="237"/>
      <c r="EA608" s="237"/>
      <c r="EB608" s="237"/>
      <c r="EC608" s="237"/>
      <c r="ED608" s="237"/>
      <c r="EE608" s="237"/>
      <c r="EF608" s="237"/>
      <c r="EG608" s="237"/>
      <c r="EH608" s="237"/>
      <c r="EI608" s="237"/>
      <c r="EJ608" s="237"/>
      <c r="EK608" s="237"/>
      <c r="EL608" s="237"/>
      <c r="EM608" s="237"/>
      <c r="EN608" s="237"/>
      <c r="EO608" s="237"/>
      <c r="EP608" s="237"/>
      <c r="EQ608" s="237"/>
      <c r="ER608" s="237"/>
      <c r="ES608" s="237"/>
      <c r="ET608" s="237"/>
      <c r="EU608" s="237"/>
      <c r="EV608" s="237"/>
      <c r="EW608" s="237"/>
      <c r="EX608" s="237"/>
      <c r="EY608" s="237"/>
      <c r="EZ608" s="237"/>
      <c r="FA608" s="237"/>
      <c r="FB608" s="237"/>
      <c r="FC608" s="237"/>
      <c r="FD608" s="237"/>
      <c r="FE608" s="237"/>
      <c r="FF608" s="237"/>
      <c r="FG608" s="237"/>
      <c r="FH608" s="237"/>
      <c r="FI608" s="237"/>
      <c r="FJ608" s="237"/>
      <c r="FK608" s="237"/>
      <c r="FL608" s="237"/>
      <c r="FM608" s="237"/>
      <c r="FN608" s="237"/>
      <c r="FO608" s="237"/>
      <c r="FP608" s="237"/>
      <c r="FQ608" s="237"/>
      <c r="FR608" s="237"/>
      <c r="FS608" s="237"/>
      <c r="FT608" s="237"/>
      <c r="FU608" s="237"/>
      <c r="FV608" s="237"/>
      <c r="FW608" s="237"/>
      <c r="FX608" s="237"/>
      <c r="FY608" s="237"/>
      <c r="FZ608" s="237"/>
      <c r="GA608" s="237"/>
      <c r="GB608" s="237"/>
      <c r="GC608" s="237"/>
      <c r="GD608" s="237"/>
      <c r="GE608" s="237"/>
      <c r="GF608" s="237"/>
      <c r="GG608" s="237"/>
      <c r="GH608" s="237"/>
      <c r="GI608" s="237"/>
      <c r="GJ608" s="237"/>
      <c r="GK608" s="237"/>
      <c r="GL608" s="237"/>
      <c r="GM608" s="237"/>
      <c r="GN608" s="237"/>
      <c r="GO608" s="237"/>
      <c r="GP608" s="237"/>
      <c r="GQ608" s="237"/>
    </row>
    <row r="609" spans="1:199" s="81" customFormat="1" ht="15" customHeight="1">
      <c r="A609" s="126" t="s">
        <v>2594</v>
      </c>
      <c r="B609" s="241" t="s">
        <v>5914</v>
      </c>
      <c r="C609" s="242">
        <v>0</v>
      </c>
      <c r="D609" s="242">
        <v>0</v>
      </c>
      <c r="E609" s="242">
        <v>0</v>
      </c>
      <c r="F609" s="242">
        <v>0</v>
      </c>
      <c r="G609" s="242">
        <v>0</v>
      </c>
      <c r="H609" s="242">
        <v>0</v>
      </c>
      <c r="I609" s="242">
        <v>0</v>
      </c>
      <c r="J609" s="242">
        <v>50</v>
      </c>
      <c r="K609" s="242">
        <v>199.31</v>
      </c>
      <c r="L609" s="242">
        <v>127.43</v>
      </c>
      <c r="M609" s="242">
        <v>127.37</v>
      </c>
      <c r="N609" s="242">
        <v>127.02</v>
      </c>
      <c r="O609" s="242">
        <v>127.02</v>
      </c>
      <c r="P609" s="28"/>
      <c r="Q609" s="242">
        <f>SUM(D609:O609)</f>
        <v>758.15</v>
      </c>
      <c r="R609" s="242">
        <f>IF($R$19&lt;1,0,Q609/$R$19)</f>
        <v>2.61431034482759</v>
      </c>
      <c r="S609" s="243"/>
      <c r="T609" s="351">
        <f>IF(Q609=0,0,1)+IF(C609=0,0,1)+IF(D609=0,0,1)+IF(E609=0,0,1)+IF(F609=0,0,1)+IF(G609=0,0,1)+IF(H609=0,0,1)+IF(I609=0,0,1)+IF(J609=0,0,1)+IF(K609=0,0,1)+IF(L609=0,0,1)+IF(M609=0,0,1)+IF(N609=0,0,1)+IF(O609=0,0,1)</f>
        <v>7</v>
      </c>
      <c r="U609" s="237"/>
      <c r="V609" s="237"/>
      <c r="W609" s="237"/>
      <c r="X609" s="237"/>
      <c r="Y609" s="237"/>
      <c r="Z609" s="237"/>
      <c r="AA609" s="237"/>
      <c r="AB609" s="237"/>
      <c r="AC609" s="237"/>
      <c r="AD609" s="237"/>
      <c r="AE609" s="237"/>
      <c r="AF609" s="237"/>
      <c r="AG609" s="237"/>
      <c r="AH609" s="237"/>
      <c r="AI609" s="237"/>
      <c r="AJ609" s="237"/>
      <c r="AK609" s="237"/>
      <c r="AL609" s="237"/>
      <c r="AM609" s="237"/>
      <c r="AN609" s="237"/>
      <c r="AO609" s="237"/>
      <c r="AP609" s="237"/>
      <c r="AQ609" s="237"/>
      <c r="AR609" s="237"/>
      <c r="AS609" s="237"/>
      <c r="AT609" s="237"/>
      <c r="AU609" s="237"/>
      <c r="AV609" s="237"/>
      <c r="AW609" s="237"/>
      <c r="AX609" s="237"/>
      <c r="AY609" s="237"/>
      <c r="AZ609" s="237"/>
      <c r="BA609" s="237"/>
      <c r="BB609" s="237"/>
      <c r="BC609" s="237"/>
      <c r="BD609" s="237"/>
      <c r="BE609" s="237"/>
      <c r="BF609" s="237"/>
      <c r="BG609" s="237"/>
      <c r="BH609" s="237"/>
      <c r="BI609" s="237"/>
      <c r="BJ609" s="237"/>
      <c r="BK609" s="237"/>
      <c r="BL609" s="237"/>
      <c r="BM609" s="237"/>
      <c r="BN609" s="237"/>
      <c r="BO609" s="237"/>
      <c r="BP609" s="237"/>
      <c r="BQ609" s="237"/>
      <c r="BR609" s="237"/>
      <c r="BS609" s="237"/>
      <c r="BT609" s="237"/>
      <c r="BU609" s="237"/>
      <c r="BV609" s="237"/>
      <c r="BW609" s="237"/>
      <c r="BX609" s="237"/>
      <c r="BY609" s="237"/>
      <c r="BZ609" s="237"/>
      <c r="CA609" s="237"/>
      <c r="CB609" s="237"/>
      <c r="CC609" s="237"/>
      <c r="CD609" s="237"/>
      <c r="CE609" s="237"/>
      <c r="CF609" s="237"/>
      <c r="CG609" s="237"/>
      <c r="CH609" s="237"/>
      <c r="CI609" s="237"/>
      <c r="CJ609" s="237"/>
      <c r="CK609" s="237"/>
      <c r="CL609" s="237"/>
      <c r="CM609" s="237"/>
      <c r="CN609" s="237"/>
      <c r="CO609" s="237"/>
      <c r="CP609" s="237"/>
      <c r="CQ609" s="237"/>
      <c r="CR609" s="237"/>
      <c r="CS609" s="237"/>
      <c r="CT609" s="237"/>
      <c r="CU609" s="237"/>
      <c r="CV609" s="237"/>
      <c r="CW609" s="237"/>
      <c r="CX609" s="237"/>
      <c r="CY609" s="237"/>
      <c r="CZ609" s="237"/>
      <c r="DA609" s="237"/>
      <c r="DB609" s="237"/>
      <c r="DC609" s="237"/>
      <c r="DD609" s="237"/>
      <c r="DE609" s="237"/>
      <c r="DF609" s="237"/>
      <c r="DG609" s="237"/>
      <c r="DH609" s="237"/>
      <c r="DI609" s="237"/>
      <c r="DJ609" s="237"/>
      <c r="DK609" s="237"/>
      <c r="DL609" s="237"/>
      <c r="DM609" s="237"/>
      <c r="DN609" s="237"/>
      <c r="DO609" s="237"/>
      <c r="DP609" s="237"/>
      <c r="DQ609" s="237"/>
      <c r="DR609" s="237"/>
      <c r="DS609" s="237"/>
      <c r="DT609" s="237"/>
      <c r="DU609" s="237"/>
      <c r="DV609" s="237"/>
      <c r="DW609" s="237"/>
      <c r="DX609" s="237"/>
      <c r="DY609" s="237"/>
      <c r="DZ609" s="237"/>
      <c r="EA609" s="237"/>
      <c r="EB609" s="237"/>
      <c r="EC609" s="237"/>
      <c r="ED609" s="237"/>
      <c r="EE609" s="237"/>
      <c r="EF609" s="237"/>
      <c r="EG609" s="237"/>
      <c r="EH609" s="237"/>
      <c r="EI609" s="237"/>
      <c r="EJ609" s="237"/>
      <c r="EK609" s="237"/>
      <c r="EL609" s="237"/>
      <c r="EM609" s="237"/>
      <c r="EN609" s="237"/>
      <c r="EO609" s="237"/>
      <c r="EP609" s="237"/>
      <c r="EQ609" s="237"/>
      <c r="ER609" s="237"/>
      <c r="ES609" s="237"/>
      <c r="ET609" s="237"/>
      <c r="EU609" s="237"/>
      <c r="EV609" s="237"/>
      <c r="EW609" s="237"/>
      <c r="EX609" s="237"/>
      <c r="EY609" s="237"/>
      <c r="EZ609" s="237"/>
      <c r="FA609" s="237"/>
      <c r="FB609" s="237"/>
      <c r="FC609" s="237"/>
      <c r="FD609" s="237"/>
      <c r="FE609" s="237"/>
      <c r="FF609" s="237"/>
      <c r="FG609" s="237"/>
      <c r="FH609" s="237"/>
      <c r="FI609" s="237"/>
      <c r="FJ609" s="237"/>
      <c r="FK609" s="237"/>
      <c r="FL609" s="237"/>
      <c r="FM609" s="237"/>
      <c r="FN609" s="237"/>
      <c r="FO609" s="237"/>
      <c r="FP609" s="237"/>
      <c r="FQ609" s="237"/>
      <c r="FR609" s="237"/>
      <c r="FS609" s="237"/>
      <c r="FT609" s="237"/>
      <c r="FU609" s="237"/>
      <c r="FV609" s="237"/>
      <c r="FW609" s="237"/>
      <c r="FX609" s="237"/>
      <c r="FY609" s="237"/>
      <c r="FZ609" s="237"/>
      <c r="GA609" s="237"/>
      <c r="GB609" s="237"/>
      <c r="GC609" s="237"/>
      <c r="GD609" s="237"/>
      <c r="GE609" s="237"/>
      <c r="GF609" s="237"/>
      <c r="GG609" s="237"/>
      <c r="GH609" s="237"/>
      <c r="GI609" s="237"/>
      <c r="GJ609" s="237"/>
      <c r="GK609" s="237"/>
      <c r="GL609" s="237"/>
      <c r="GM609" s="237"/>
      <c r="GN609" s="237"/>
      <c r="GO609" s="237"/>
      <c r="GP609" s="237"/>
      <c r="GQ609" s="237"/>
    </row>
    <row r="610" spans="1:199" s="81" customFormat="1" ht="15" customHeight="1">
      <c r="A610" s="126" t="s">
        <v>2595</v>
      </c>
      <c r="B610" s="241" t="s">
        <v>5915</v>
      </c>
      <c r="C610" s="242">
        <v>0</v>
      </c>
      <c r="D610" s="242">
        <v>0</v>
      </c>
      <c r="E610" s="242">
        <v>0</v>
      </c>
      <c r="F610" s="242">
        <v>0</v>
      </c>
      <c r="G610" s="242">
        <v>0</v>
      </c>
      <c r="H610" s="242">
        <v>0</v>
      </c>
      <c r="I610" s="242">
        <v>0</v>
      </c>
      <c r="J610" s="242">
        <v>34.64</v>
      </c>
      <c r="K610" s="242">
        <v>25.5</v>
      </c>
      <c r="L610" s="242">
        <v>15.37</v>
      </c>
      <c r="M610" s="242">
        <v>11.66</v>
      </c>
      <c r="N610" s="242">
        <v>1.06</v>
      </c>
      <c r="O610" s="242">
        <v>0</v>
      </c>
      <c r="P610" s="28"/>
      <c r="Q610" s="242">
        <f>SUM(D610:O610)</f>
        <v>88.23</v>
      </c>
      <c r="R610" s="242">
        <f>IF($R$19&lt;1,0,Q610/$R$19)</f>
        <v>0.304241379310345</v>
      </c>
      <c r="S610" s="243"/>
      <c r="T610" s="351">
        <f>IF(Q610=0,0,1)+IF(C610=0,0,1)+IF(D610=0,0,1)+IF(E610=0,0,1)+IF(F610=0,0,1)+IF(G610=0,0,1)+IF(H610=0,0,1)+IF(I610=0,0,1)+IF(J610=0,0,1)+IF(K610=0,0,1)+IF(L610=0,0,1)+IF(M610=0,0,1)+IF(N610=0,0,1)+IF(O610=0,0,1)</f>
        <v>6</v>
      </c>
      <c r="U610" s="237"/>
      <c r="V610" s="237"/>
      <c r="W610" s="237"/>
      <c r="X610" s="237"/>
      <c r="Y610" s="237"/>
      <c r="Z610" s="237"/>
      <c r="AA610" s="237"/>
      <c r="AB610" s="237"/>
      <c r="AC610" s="237"/>
      <c r="AD610" s="237"/>
      <c r="AE610" s="237"/>
      <c r="AF610" s="237"/>
      <c r="AG610" s="237"/>
      <c r="AH610" s="237"/>
      <c r="AI610" s="237"/>
      <c r="AJ610" s="237"/>
      <c r="AK610" s="237"/>
      <c r="AL610" s="237"/>
      <c r="AM610" s="237"/>
      <c r="AN610" s="237"/>
      <c r="AO610" s="237"/>
      <c r="AP610" s="237"/>
      <c r="AQ610" s="237"/>
      <c r="AR610" s="237"/>
      <c r="AS610" s="237"/>
      <c r="AT610" s="237"/>
      <c r="AU610" s="237"/>
      <c r="AV610" s="237"/>
      <c r="AW610" s="237"/>
      <c r="AX610" s="237"/>
      <c r="AY610" s="237"/>
      <c r="AZ610" s="237"/>
      <c r="BA610" s="237"/>
      <c r="BB610" s="237"/>
      <c r="BC610" s="237"/>
      <c r="BD610" s="237"/>
      <c r="BE610" s="237"/>
      <c r="BF610" s="237"/>
      <c r="BG610" s="237"/>
      <c r="BH610" s="237"/>
      <c r="BI610" s="237"/>
      <c r="BJ610" s="237"/>
      <c r="BK610" s="237"/>
      <c r="BL610" s="237"/>
      <c r="BM610" s="237"/>
      <c r="BN610" s="237"/>
      <c r="BO610" s="237"/>
      <c r="BP610" s="237"/>
      <c r="BQ610" s="237"/>
      <c r="BR610" s="237"/>
      <c r="BS610" s="237"/>
      <c r="BT610" s="237"/>
      <c r="BU610" s="237"/>
      <c r="BV610" s="237"/>
      <c r="BW610" s="237"/>
      <c r="BX610" s="237"/>
      <c r="BY610" s="237"/>
      <c r="BZ610" s="237"/>
      <c r="CA610" s="237"/>
      <c r="CB610" s="237"/>
      <c r="CC610" s="237"/>
      <c r="CD610" s="237"/>
      <c r="CE610" s="237"/>
      <c r="CF610" s="237"/>
      <c r="CG610" s="237"/>
      <c r="CH610" s="237"/>
      <c r="CI610" s="237"/>
      <c r="CJ610" s="237"/>
      <c r="CK610" s="237"/>
      <c r="CL610" s="237"/>
      <c r="CM610" s="237"/>
      <c r="CN610" s="237"/>
      <c r="CO610" s="237"/>
      <c r="CP610" s="237"/>
      <c r="CQ610" s="237"/>
      <c r="CR610" s="237"/>
      <c r="CS610" s="237"/>
      <c r="CT610" s="237"/>
      <c r="CU610" s="237"/>
      <c r="CV610" s="237"/>
      <c r="CW610" s="237"/>
      <c r="CX610" s="237"/>
      <c r="CY610" s="237"/>
      <c r="CZ610" s="237"/>
      <c r="DA610" s="237"/>
      <c r="DB610" s="237"/>
      <c r="DC610" s="237"/>
      <c r="DD610" s="237"/>
      <c r="DE610" s="237"/>
      <c r="DF610" s="237"/>
      <c r="DG610" s="237"/>
      <c r="DH610" s="237"/>
      <c r="DI610" s="237"/>
      <c r="DJ610" s="237"/>
      <c r="DK610" s="237"/>
      <c r="DL610" s="237"/>
      <c r="DM610" s="237"/>
      <c r="DN610" s="237"/>
      <c r="DO610" s="237"/>
      <c r="DP610" s="237"/>
      <c r="DQ610" s="237"/>
      <c r="DR610" s="237"/>
      <c r="DS610" s="237"/>
      <c r="DT610" s="237"/>
      <c r="DU610" s="237"/>
      <c r="DV610" s="237"/>
      <c r="DW610" s="237"/>
      <c r="DX610" s="237"/>
      <c r="DY610" s="237"/>
      <c r="DZ610" s="237"/>
      <c r="EA610" s="237"/>
      <c r="EB610" s="237"/>
      <c r="EC610" s="237"/>
      <c r="ED610" s="237"/>
      <c r="EE610" s="237"/>
      <c r="EF610" s="237"/>
      <c r="EG610" s="237"/>
      <c r="EH610" s="237"/>
      <c r="EI610" s="237"/>
      <c r="EJ610" s="237"/>
      <c r="EK610" s="237"/>
      <c r="EL610" s="237"/>
      <c r="EM610" s="237"/>
      <c r="EN610" s="237"/>
      <c r="EO610" s="237"/>
      <c r="EP610" s="237"/>
      <c r="EQ610" s="237"/>
      <c r="ER610" s="237"/>
      <c r="ES610" s="237"/>
      <c r="ET610" s="237"/>
      <c r="EU610" s="237"/>
      <c r="EV610" s="237"/>
      <c r="EW610" s="237"/>
      <c r="EX610" s="237"/>
      <c r="EY610" s="237"/>
      <c r="EZ610" s="237"/>
      <c r="FA610" s="237"/>
      <c r="FB610" s="237"/>
      <c r="FC610" s="237"/>
      <c r="FD610" s="237"/>
      <c r="FE610" s="237"/>
      <c r="FF610" s="237"/>
      <c r="FG610" s="237"/>
      <c r="FH610" s="237"/>
      <c r="FI610" s="237"/>
      <c r="FJ610" s="237"/>
      <c r="FK610" s="237"/>
      <c r="FL610" s="237"/>
      <c r="FM610" s="237"/>
      <c r="FN610" s="237"/>
      <c r="FO610" s="237"/>
      <c r="FP610" s="237"/>
      <c r="FQ610" s="237"/>
      <c r="FR610" s="237"/>
      <c r="FS610" s="237"/>
      <c r="FT610" s="237"/>
      <c r="FU610" s="237"/>
      <c r="FV610" s="237"/>
      <c r="FW610" s="237"/>
      <c r="FX610" s="237"/>
      <c r="FY610" s="237"/>
      <c r="FZ610" s="237"/>
      <c r="GA610" s="237"/>
      <c r="GB610" s="237"/>
      <c r="GC610" s="237"/>
      <c r="GD610" s="237"/>
      <c r="GE610" s="237"/>
      <c r="GF610" s="237"/>
      <c r="GG610" s="237"/>
      <c r="GH610" s="237"/>
      <c r="GI610" s="237"/>
      <c r="GJ610" s="237"/>
      <c r="GK610" s="237"/>
      <c r="GL610" s="237"/>
      <c r="GM610" s="237"/>
      <c r="GN610" s="237"/>
      <c r="GO610" s="237"/>
      <c r="GP610" s="237"/>
      <c r="GQ610" s="237"/>
    </row>
    <row r="611" spans="1:199" s="81" customFormat="1" ht="15" customHeight="1">
      <c r="A611" s="126" t="s">
        <v>2596</v>
      </c>
      <c r="B611" s="241" t="s">
        <v>5916</v>
      </c>
      <c r="C611" s="242">
        <v>0</v>
      </c>
      <c r="D611" s="242">
        <v>0</v>
      </c>
      <c r="E611" s="242">
        <v>0</v>
      </c>
      <c r="F611" s="242">
        <v>0</v>
      </c>
      <c r="G611" s="242">
        <v>0</v>
      </c>
      <c r="H611" s="242">
        <v>0</v>
      </c>
      <c r="I611" s="242">
        <v>0</v>
      </c>
      <c r="J611" s="242">
        <v>0</v>
      </c>
      <c r="K611" s="242">
        <v>11.12</v>
      </c>
      <c r="L611" s="242">
        <v>24.35</v>
      </c>
      <c r="M611" s="242">
        <v>36.04</v>
      </c>
      <c r="N611" s="242">
        <v>14.26</v>
      </c>
      <c r="O611" s="242">
        <v>36.5</v>
      </c>
      <c r="P611" s="28"/>
      <c r="Q611" s="242">
        <f>SUM(D611:O611)</f>
        <v>122.27</v>
      </c>
      <c r="R611" s="242">
        <f>IF($R$19&lt;1,0,Q611/$R$19)</f>
        <v>0.421620689655172</v>
      </c>
      <c r="S611" s="243"/>
      <c r="T611" s="351">
        <f>IF(Q611=0,0,1)+IF(C611=0,0,1)+IF(D611=0,0,1)+IF(E611=0,0,1)+IF(F611=0,0,1)+IF(G611=0,0,1)+IF(H611=0,0,1)+IF(I611=0,0,1)+IF(J611=0,0,1)+IF(K611=0,0,1)+IF(L611=0,0,1)+IF(M611=0,0,1)+IF(N611=0,0,1)+IF(O611=0,0,1)</f>
        <v>6</v>
      </c>
      <c r="U611" s="237"/>
      <c r="V611" s="237"/>
      <c r="W611" s="237"/>
      <c r="X611" s="237"/>
      <c r="Y611" s="237"/>
      <c r="Z611" s="237"/>
      <c r="AA611" s="237"/>
      <c r="AB611" s="237"/>
      <c r="AC611" s="237"/>
      <c r="AD611" s="237"/>
      <c r="AE611" s="237"/>
      <c r="AF611" s="237"/>
      <c r="AG611" s="237"/>
      <c r="AH611" s="237"/>
      <c r="AI611" s="237"/>
      <c r="AJ611" s="237"/>
      <c r="AK611" s="237"/>
      <c r="AL611" s="237"/>
      <c r="AM611" s="237"/>
      <c r="AN611" s="237"/>
      <c r="AO611" s="237"/>
      <c r="AP611" s="237"/>
      <c r="AQ611" s="237"/>
      <c r="AR611" s="237"/>
      <c r="AS611" s="237"/>
      <c r="AT611" s="237"/>
      <c r="AU611" s="237"/>
      <c r="AV611" s="237"/>
      <c r="AW611" s="237"/>
      <c r="AX611" s="237"/>
      <c r="AY611" s="237"/>
      <c r="AZ611" s="237"/>
      <c r="BA611" s="237"/>
      <c r="BB611" s="237"/>
      <c r="BC611" s="237"/>
      <c r="BD611" s="237"/>
      <c r="BE611" s="237"/>
      <c r="BF611" s="237"/>
      <c r="BG611" s="237"/>
      <c r="BH611" s="237"/>
      <c r="BI611" s="237"/>
      <c r="BJ611" s="237"/>
      <c r="BK611" s="237"/>
      <c r="BL611" s="237"/>
      <c r="BM611" s="237"/>
      <c r="BN611" s="237"/>
      <c r="BO611" s="237"/>
      <c r="BP611" s="237"/>
      <c r="BQ611" s="237"/>
      <c r="BR611" s="237"/>
      <c r="BS611" s="237"/>
      <c r="BT611" s="237"/>
      <c r="BU611" s="237"/>
      <c r="BV611" s="237"/>
      <c r="BW611" s="237"/>
      <c r="BX611" s="237"/>
      <c r="BY611" s="237"/>
      <c r="BZ611" s="237"/>
      <c r="CA611" s="237"/>
      <c r="CB611" s="237"/>
      <c r="CC611" s="237"/>
      <c r="CD611" s="237"/>
      <c r="CE611" s="237"/>
      <c r="CF611" s="237"/>
      <c r="CG611" s="237"/>
      <c r="CH611" s="237"/>
      <c r="CI611" s="237"/>
      <c r="CJ611" s="237"/>
      <c r="CK611" s="237"/>
      <c r="CL611" s="237"/>
      <c r="CM611" s="237"/>
      <c r="CN611" s="237"/>
      <c r="CO611" s="237"/>
      <c r="CP611" s="237"/>
      <c r="CQ611" s="237"/>
      <c r="CR611" s="237"/>
      <c r="CS611" s="237"/>
      <c r="CT611" s="237"/>
      <c r="CU611" s="237"/>
      <c r="CV611" s="237"/>
      <c r="CW611" s="237"/>
      <c r="CX611" s="237"/>
      <c r="CY611" s="237"/>
      <c r="CZ611" s="237"/>
      <c r="DA611" s="237"/>
      <c r="DB611" s="237"/>
      <c r="DC611" s="237"/>
      <c r="DD611" s="237"/>
      <c r="DE611" s="237"/>
      <c r="DF611" s="237"/>
      <c r="DG611" s="237"/>
      <c r="DH611" s="237"/>
      <c r="DI611" s="237"/>
      <c r="DJ611" s="237"/>
      <c r="DK611" s="237"/>
      <c r="DL611" s="237"/>
      <c r="DM611" s="237"/>
      <c r="DN611" s="237"/>
      <c r="DO611" s="237"/>
      <c r="DP611" s="237"/>
      <c r="DQ611" s="237"/>
      <c r="DR611" s="237"/>
      <c r="DS611" s="237"/>
      <c r="DT611" s="237"/>
      <c r="DU611" s="237"/>
      <c r="DV611" s="237"/>
      <c r="DW611" s="237"/>
      <c r="DX611" s="237"/>
      <c r="DY611" s="237"/>
      <c r="DZ611" s="237"/>
      <c r="EA611" s="237"/>
      <c r="EB611" s="237"/>
      <c r="EC611" s="237"/>
      <c r="ED611" s="237"/>
      <c r="EE611" s="237"/>
      <c r="EF611" s="237"/>
      <c r="EG611" s="237"/>
      <c r="EH611" s="237"/>
      <c r="EI611" s="237"/>
      <c r="EJ611" s="237"/>
      <c r="EK611" s="237"/>
      <c r="EL611" s="237"/>
      <c r="EM611" s="237"/>
      <c r="EN611" s="237"/>
      <c r="EO611" s="237"/>
      <c r="EP611" s="237"/>
      <c r="EQ611" s="237"/>
      <c r="ER611" s="237"/>
      <c r="ES611" s="237"/>
      <c r="ET611" s="237"/>
      <c r="EU611" s="237"/>
      <c r="EV611" s="237"/>
      <c r="EW611" s="237"/>
      <c r="EX611" s="237"/>
      <c r="EY611" s="237"/>
      <c r="EZ611" s="237"/>
      <c r="FA611" s="237"/>
      <c r="FB611" s="237"/>
      <c r="FC611" s="237"/>
      <c r="FD611" s="237"/>
      <c r="FE611" s="237"/>
      <c r="FF611" s="237"/>
      <c r="FG611" s="237"/>
      <c r="FH611" s="237"/>
      <c r="FI611" s="237"/>
      <c r="FJ611" s="237"/>
      <c r="FK611" s="237"/>
      <c r="FL611" s="237"/>
      <c r="FM611" s="237"/>
      <c r="FN611" s="237"/>
      <c r="FO611" s="237"/>
      <c r="FP611" s="237"/>
      <c r="FQ611" s="237"/>
      <c r="FR611" s="237"/>
      <c r="FS611" s="237"/>
      <c r="FT611" s="237"/>
      <c r="FU611" s="237"/>
      <c r="FV611" s="237"/>
      <c r="FW611" s="237"/>
      <c r="FX611" s="237"/>
      <c r="FY611" s="237"/>
      <c r="FZ611" s="237"/>
      <c r="GA611" s="237"/>
      <c r="GB611" s="237"/>
      <c r="GC611" s="237"/>
      <c r="GD611" s="237"/>
      <c r="GE611" s="237"/>
      <c r="GF611" s="237"/>
      <c r="GG611" s="237"/>
      <c r="GH611" s="237"/>
      <c r="GI611" s="237"/>
      <c r="GJ611" s="237"/>
      <c r="GK611" s="237"/>
      <c r="GL611" s="237"/>
      <c r="GM611" s="237"/>
      <c r="GN611" s="237"/>
      <c r="GO611" s="237"/>
      <c r="GP611" s="237"/>
      <c r="GQ611" s="237"/>
    </row>
    <row r="612" spans="1:199" s="81" customFormat="1" ht="15" hidden="1">
      <c r="A612" s="126" t="s">
        <v>2597</v>
      </c>
      <c r="B612" s="241" t="s">
        <v>5917</v>
      </c>
      <c r="C612" s="242">
        <v>0</v>
      </c>
      <c r="D612" s="242">
        <v>0</v>
      </c>
      <c r="E612" s="242">
        <v>0</v>
      </c>
      <c r="F612" s="242">
        <v>0</v>
      </c>
      <c r="G612" s="242">
        <v>0</v>
      </c>
      <c r="H612" s="242">
        <v>0</v>
      </c>
      <c r="I612" s="242">
        <v>0</v>
      </c>
      <c r="J612" s="242">
        <v>0</v>
      </c>
      <c r="K612" s="242">
        <v>0</v>
      </c>
      <c r="L612" s="242">
        <v>0</v>
      </c>
      <c r="M612" s="242">
        <v>0</v>
      </c>
      <c r="N612" s="242">
        <v>0</v>
      </c>
      <c r="O612" s="242">
        <v>0</v>
      </c>
      <c r="P612" s="28"/>
      <c r="Q612" s="242">
        <f>SUM(D612:O612)</f>
        <v>0</v>
      </c>
      <c r="R612" s="242">
        <f>IF($R$19&lt;1,0,Q612/$R$19)</f>
        <v>0</v>
      </c>
      <c r="S612" s="243"/>
      <c r="T612" s="351">
        <f>IF(Q612=0,0,1)+IF(C612=0,0,1)+IF(D612=0,0,1)+IF(E612=0,0,1)+IF(F612=0,0,1)+IF(G612=0,0,1)+IF(H612=0,0,1)+IF(I612=0,0,1)+IF(J612=0,0,1)+IF(K612=0,0,1)+IF(L612=0,0,1)+IF(M612=0,0,1)+IF(N612=0,0,1)+IF(O612=0,0,1)</f>
        <v>0</v>
      </c>
      <c r="U612" s="237"/>
      <c r="V612" s="237"/>
      <c r="W612" s="237"/>
      <c r="X612" s="237"/>
      <c r="Y612" s="237"/>
      <c r="Z612" s="237"/>
      <c r="AA612" s="237"/>
      <c r="AB612" s="237"/>
      <c r="AC612" s="237"/>
      <c r="AD612" s="237"/>
      <c r="AE612" s="237"/>
      <c r="AF612" s="237"/>
      <c r="AG612" s="237"/>
      <c r="AH612" s="237"/>
      <c r="AI612" s="237"/>
      <c r="AJ612" s="237"/>
      <c r="AK612" s="237"/>
      <c r="AL612" s="237"/>
      <c r="AM612" s="237"/>
      <c r="AN612" s="237"/>
      <c r="AO612" s="237"/>
      <c r="AP612" s="237"/>
      <c r="AQ612" s="237"/>
      <c r="AR612" s="237"/>
      <c r="AS612" s="237"/>
      <c r="AT612" s="237"/>
      <c r="AU612" s="237"/>
      <c r="AV612" s="237"/>
      <c r="AW612" s="237"/>
      <c r="AX612" s="237"/>
      <c r="AY612" s="237"/>
      <c r="AZ612" s="237"/>
      <c r="BA612" s="237"/>
      <c r="BB612" s="237"/>
      <c r="BC612" s="237"/>
      <c r="BD612" s="237"/>
      <c r="BE612" s="237"/>
      <c r="BF612" s="237"/>
      <c r="BG612" s="237"/>
      <c r="BH612" s="237"/>
      <c r="BI612" s="237"/>
      <c r="BJ612" s="237"/>
      <c r="BK612" s="237"/>
      <c r="BL612" s="237"/>
      <c r="BM612" s="237"/>
      <c r="BN612" s="237"/>
      <c r="BO612" s="237"/>
      <c r="BP612" s="237"/>
      <c r="BQ612" s="237"/>
      <c r="BR612" s="237"/>
      <c r="BS612" s="237"/>
      <c r="BT612" s="237"/>
      <c r="BU612" s="237"/>
      <c r="BV612" s="237"/>
      <c r="BW612" s="237"/>
      <c r="BX612" s="237"/>
      <c r="BY612" s="237"/>
      <c r="BZ612" s="237"/>
      <c r="CA612" s="237"/>
      <c r="CB612" s="237"/>
      <c r="CC612" s="237"/>
      <c r="CD612" s="237"/>
      <c r="CE612" s="237"/>
      <c r="CF612" s="237"/>
      <c r="CG612" s="237"/>
      <c r="CH612" s="237"/>
      <c r="CI612" s="237"/>
      <c r="CJ612" s="237"/>
      <c r="CK612" s="237"/>
      <c r="CL612" s="237"/>
      <c r="CM612" s="237"/>
      <c r="CN612" s="237"/>
      <c r="CO612" s="237"/>
      <c r="CP612" s="237"/>
      <c r="CQ612" s="237"/>
      <c r="CR612" s="237"/>
      <c r="CS612" s="237"/>
      <c r="CT612" s="237"/>
      <c r="CU612" s="237"/>
      <c r="CV612" s="237"/>
      <c r="CW612" s="237"/>
      <c r="CX612" s="237"/>
      <c r="CY612" s="237"/>
      <c r="CZ612" s="237"/>
      <c r="DA612" s="237"/>
      <c r="DB612" s="237"/>
      <c r="DC612" s="237"/>
      <c r="DD612" s="237"/>
      <c r="DE612" s="237"/>
      <c r="DF612" s="237"/>
      <c r="DG612" s="237"/>
      <c r="DH612" s="237"/>
      <c r="DI612" s="237"/>
      <c r="DJ612" s="237"/>
      <c r="DK612" s="237"/>
      <c r="DL612" s="237"/>
      <c r="DM612" s="237"/>
      <c r="DN612" s="237"/>
      <c r="DO612" s="237"/>
      <c r="DP612" s="237"/>
      <c r="DQ612" s="237"/>
      <c r="DR612" s="237"/>
      <c r="DS612" s="237"/>
      <c r="DT612" s="237"/>
      <c r="DU612" s="237"/>
      <c r="DV612" s="237"/>
      <c r="DW612" s="237"/>
      <c r="DX612" s="237"/>
      <c r="DY612" s="237"/>
      <c r="DZ612" s="237"/>
      <c r="EA612" s="237"/>
      <c r="EB612" s="237"/>
      <c r="EC612" s="237"/>
      <c r="ED612" s="237"/>
      <c r="EE612" s="237"/>
      <c r="EF612" s="237"/>
      <c r="EG612" s="237"/>
      <c r="EH612" s="237"/>
      <c r="EI612" s="237"/>
      <c r="EJ612" s="237"/>
      <c r="EK612" s="237"/>
      <c r="EL612" s="237"/>
      <c r="EM612" s="237"/>
      <c r="EN612" s="237"/>
      <c r="EO612" s="237"/>
      <c r="EP612" s="237"/>
      <c r="EQ612" s="237"/>
      <c r="ER612" s="237"/>
      <c r="ES612" s="237"/>
      <c r="ET612" s="237"/>
      <c r="EU612" s="237"/>
      <c r="EV612" s="237"/>
      <c r="EW612" s="237"/>
      <c r="EX612" s="237"/>
      <c r="EY612" s="237"/>
      <c r="EZ612" s="237"/>
      <c r="FA612" s="237"/>
      <c r="FB612" s="237"/>
      <c r="FC612" s="237"/>
      <c r="FD612" s="237"/>
      <c r="FE612" s="237"/>
      <c r="FF612" s="237"/>
      <c r="FG612" s="237"/>
      <c r="FH612" s="237"/>
      <c r="FI612" s="237"/>
      <c r="FJ612" s="237"/>
      <c r="FK612" s="237"/>
      <c r="FL612" s="237"/>
      <c r="FM612" s="237"/>
      <c r="FN612" s="237"/>
      <c r="FO612" s="237"/>
      <c r="FP612" s="237"/>
      <c r="FQ612" s="237"/>
      <c r="FR612" s="237"/>
      <c r="FS612" s="237"/>
      <c r="FT612" s="237"/>
      <c r="FU612" s="237"/>
      <c r="FV612" s="237"/>
      <c r="FW612" s="237"/>
      <c r="FX612" s="237"/>
      <c r="FY612" s="237"/>
      <c r="FZ612" s="237"/>
      <c r="GA612" s="237"/>
      <c r="GB612" s="237"/>
      <c r="GC612" s="237"/>
      <c r="GD612" s="237"/>
      <c r="GE612" s="237"/>
      <c r="GF612" s="237"/>
      <c r="GG612" s="237"/>
      <c r="GH612" s="237"/>
      <c r="GI612" s="237"/>
      <c r="GJ612" s="237"/>
      <c r="GK612" s="237"/>
      <c r="GL612" s="237"/>
      <c r="GM612" s="237"/>
      <c r="GN612" s="237"/>
      <c r="GO612" s="237"/>
      <c r="GP612" s="237"/>
      <c r="GQ612" s="237"/>
    </row>
    <row r="613" spans="1:199" s="81" customFormat="1" ht="15" hidden="1">
      <c r="A613" s="126" t="s">
        <v>2598</v>
      </c>
      <c r="B613" s="241" t="s">
        <v>5918</v>
      </c>
      <c r="C613" s="242">
        <v>0</v>
      </c>
      <c r="D613" s="242">
        <v>0</v>
      </c>
      <c r="E613" s="242">
        <v>0</v>
      </c>
      <c r="F613" s="242">
        <v>0</v>
      </c>
      <c r="G613" s="242">
        <v>0</v>
      </c>
      <c r="H613" s="242">
        <v>0</v>
      </c>
      <c r="I613" s="242">
        <v>0</v>
      </c>
      <c r="J613" s="242">
        <v>0</v>
      </c>
      <c r="K613" s="242">
        <v>0</v>
      </c>
      <c r="L613" s="242">
        <v>0</v>
      </c>
      <c r="M613" s="242">
        <v>0</v>
      </c>
      <c r="N613" s="242">
        <v>0</v>
      </c>
      <c r="O613" s="242">
        <v>0</v>
      </c>
      <c r="P613" s="28"/>
      <c r="Q613" s="242">
        <f>SUM(D613:O613)</f>
        <v>0</v>
      </c>
      <c r="R613" s="242">
        <f>IF($R$19&lt;1,0,Q613/$R$19)</f>
        <v>0</v>
      </c>
      <c r="S613" s="243"/>
      <c r="T613" s="351">
        <f>IF(Q613=0,0,1)+IF(C613=0,0,1)+IF(D613=0,0,1)+IF(E613=0,0,1)+IF(F613=0,0,1)+IF(G613=0,0,1)+IF(H613=0,0,1)+IF(I613=0,0,1)+IF(J613=0,0,1)+IF(K613=0,0,1)+IF(L613=0,0,1)+IF(M613=0,0,1)+IF(N613=0,0,1)+IF(O613=0,0,1)</f>
        <v>0</v>
      </c>
      <c r="U613" s="237"/>
      <c r="V613" s="237"/>
      <c r="W613" s="237"/>
      <c r="X613" s="237"/>
      <c r="Y613" s="237"/>
      <c r="Z613" s="237"/>
      <c r="AA613" s="237"/>
      <c r="AB613" s="237"/>
      <c r="AC613" s="237"/>
      <c r="AD613" s="237"/>
      <c r="AE613" s="237"/>
      <c r="AF613" s="237"/>
      <c r="AG613" s="237"/>
      <c r="AH613" s="237"/>
      <c r="AI613" s="237"/>
      <c r="AJ613" s="237"/>
      <c r="AK613" s="237"/>
      <c r="AL613" s="237"/>
      <c r="AM613" s="237"/>
      <c r="AN613" s="237"/>
      <c r="AO613" s="237"/>
      <c r="AP613" s="237"/>
      <c r="AQ613" s="237"/>
      <c r="AR613" s="237"/>
      <c r="AS613" s="237"/>
      <c r="AT613" s="237"/>
      <c r="AU613" s="237"/>
      <c r="AV613" s="237"/>
      <c r="AW613" s="237"/>
      <c r="AX613" s="237"/>
      <c r="AY613" s="237"/>
      <c r="AZ613" s="237"/>
      <c r="BA613" s="237"/>
      <c r="BB613" s="237"/>
      <c r="BC613" s="237"/>
      <c r="BD613" s="237"/>
      <c r="BE613" s="237"/>
      <c r="BF613" s="237"/>
      <c r="BG613" s="237"/>
      <c r="BH613" s="237"/>
      <c r="BI613" s="237"/>
      <c r="BJ613" s="237"/>
      <c r="BK613" s="237"/>
      <c r="BL613" s="237"/>
      <c r="BM613" s="237"/>
      <c r="BN613" s="237"/>
      <c r="BO613" s="237"/>
      <c r="BP613" s="237"/>
      <c r="BQ613" s="237"/>
      <c r="BR613" s="237"/>
      <c r="BS613" s="237"/>
      <c r="BT613" s="237"/>
      <c r="BU613" s="237"/>
      <c r="BV613" s="237"/>
      <c r="BW613" s="237"/>
      <c r="BX613" s="237"/>
      <c r="BY613" s="237"/>
      <c r="BZ613" s="237"/>
      <c r="CA613" s="237"/>
      <c r="CB613" s="237"/>
      <c r="CC613" s="237"/>
      <c r="CD613" s="237"/>
      <c r="CE613" s="237"/>
      <c r="CF613" s="237"/>
      <c r="CG613" s="237"/>
      <c r="CH613" s="237"/>
      <c r="CI613" s="237"/>
      <c r="CJ613" s="237"/>
      <c r="CK613" s="237"/>
      <c r="CL613" s="237"/>
      <c r="CM613" s="237"/>
      <c r="CN613" s="237"/>
      <c r="CO613" s="237"/>
      <c r="CP613" s="237"/>
      <c r="CQ613" s="237"/>
      <c r="CR613" s="237"/>
      <c r="CS613" s="237"/>
      <c r="CT613" s="237"/>
      <c r="CU613" s="237"/>
      <c r="CV613" s="237"/>
      <c r="CW613" s="237"/>
      <c r="CX613" s="237"/>
      <c r="CY613" s="237"/>
      <c r="CZ613" s="237"/>
      <c r="DA613" s="237"/>
      <c r="DB613" s="237"/>
      <c r="DC613" s="237"/>
      <c r="DD613" s="237"/>
      <c r="DE613" s="237"/>
      <c r="DF613" s="237"/>
      <c r="DG613" s="237"/>
      <c r="DH613" s="237"/>
      <c r="DI613" s="237"/>
      <c r="DJ613" s="237"/>
      <c r="DK613" s="237"/>
      <c r="DL613" s="237"/>
      <c r="DM613" s="237"/>
      <c r="DN613" s="237"/>
      <c r="DO613" s="237"/>
      <c r="DP613" s="237"/>
      <c r="DQ613" s="237"/>
      <c r="DR613" s="237"/>
      <c r="DS613" s="237"/>
      <c r="DT613" s="237"/>
      <c r="DU613" s="237"/>
      <c r="DV613" s="237"/>
      <c r="DW613" s="237"/>
      <c r="DX613" s="237"/>
      <c r="DY613" s="237"/>
      <c r="DZ613" s="237"/>
      <c r="EA613" s="237"/>
      <c r="EB613" s="237"/>
      <c r="EC613" s="237"/>
      <c r="ED613" s="237"/>
      <c r="EE613" s="237"/>
      <c r="EF613" s="237"/>
      <c r="EG613" s="237"/>
      <c r="EH613" s="237"/>
      <c r="EI613" s="237"/>
      <c r="EJ613" s="237"/>
      <c r="EK613" s="237"/>
      <c r="EL613" s="237"/>
      <c r="EM613" s="237"/>
      <c r="EN613" s="237"/>
      <c r="EO613" s="237"/>
      <c r="EP613" s="237"/>
      <c r="EQ613" s="237"/>
      <c r="ER613" s="237"/>
      <c r="ES613" s="237"/>
      <c r="ET613" s="237"/>
      <c r="EU613" s="237"/>
      <c r="EV613" s="237"/>
      <c r="EW613" s="237"/>
      <c r="EX613" s="237"/>
      <c r="EY613" s="237"/>
      <c r="EZ613" s="237"/>
      <c r="FA613" s="237"/>
      <c r="FB613" s="237"/>
      <c r="FC613" s="237"/>
      <c r="FD613" s="237"/>
      <c r="FE613" s="237"/>
      <c r="FF613" s="237"/>
      <c r="FG613" s="237"/>
      <c r="FH613" s="237"/>
      <c r="FI613" s="237"/>
      <c r="FJ613" s="237"/>
      <c r="FK613" s="237"/>
      <c r="FL613" s="237"/>
      <c r="FM613" s="237"/>
      <c r="FN613" s="237"/>
      <c r="FO613" s="237"/>
      <c r="FP613" s="237"/>
      <c r="FQ613" s="237"/>
      <c r="FR613" s="237"/>
      <c r="FS613" s="237"/>
      <c r="FT613" s="237"/>
      <c r="FU613" s="237"/>
      <c r="FV613" s="237"/>
      <c r="FW613" s="237"/>
      <c r="FX613" s="237"/>
      <c r="FY613" s="237"/>
      <c r="FZ613" s="237"/>
      <c r="GA613" s="237"/>
      <c r="GB613" s="237"/>
      <c r="GC613" s="237"/>
      <c r="GD613" s="237"/>
      <c r="GE613" s="237"/>
      <c r="GF613" s="237"/>
      <c r="GG613" s="237"/>
      <c r="GH613" s="237"/>
      <c r="GI613" s="237"/>
      <c r="GJ613" s="237"/>
      <c r="GK613" s="237"/>
      <c r="GL613" s="237"/>
      <c r="GM613" s="237"/>
      <c r="GN613" s="237"/>
      <c r="GO613" s="237"/>
      <c r="GP613" s="237"/>
      <c r="GQ613" s="237"/>
    </row>
    <row r="614" spans="1:199" s="81" customFormat="1" ht="15" customHeight="1">
      <c r="A614" s="126" t="s">
        <v>2599</v>
      </c>
      <c r="B614" s="241" t="s">
        <v>5919</v>
      </c>
      <c r="C614" s="242">
        <v>0</v>
      </c>
      <c r="D614" s="242">
        <v>0</v>
      </c>
      <c r="E614" s="242">
        <v>0</v>
      </c>
      <c r="F614" s="242">
        <v>0</v>
      </c>
      <c r="G614" s="242">
        <v>0</v>
      </c>
      <c r="H614" s="242">
        <v>0</v>
      </c>
      <c r="I614" s="242">
        <v>407.98</v>
      </c>
      <c r="J614" s="242">
        <v>383.5</v>
      </c>
      <c r="K614" s="242">
        <v>95</v>
      </c>
      <c r="L614" s="242">
        <v>732.67</v>
      </c>
      <c r="M614" s="242">
        <v>1881.52</v>
      </c>
      <c r="N614" s="242">
        <v>1265.78</v>
      </c>
      <c r="O614" s="242">
        <v>1610.18</v>
      </c>
      <c r="P614" s="28"/>
      <c r="Q614" s="242">
        <f>SUM(D614:O614)</f>
        <v>6376.63</v>
      </c>
      <c r="R614" s="242">
        <f>IF($R$19&lt;1,0,Q614/$R$19)</f>
        <v>21.9883793103448</v>
      </c>
      <c r="S614" s="243"/>
      <c r="T614" s="351">
        <f>IF(Q614=0,0,1)+IF(C614=0,0,1)+IF(D614=0,0,1)+IF(E614=0,0,1)+IF(F614=0,0,1)+IF(G614=0,0,1)+IF(H614=0,0,1)+IF(I614=0,0,1)+IF(J614=0,0,1)+IF(K614=0,0,1)+IF(L614=0,0,1)+IF(M614=0,0,1)+IF(N614=0,0,1)+IF(O614=0,0,1)</f>
        <v>8</v>
      </c>
      <c r="U614" s="237"/>
      <c r="V614" s="237"/>
      <c r="W614" s="237"/>
      <c r="X614" s="237"/>
      <c r="Y614" s="237"/>
      <c r="Z614" s="237"/>
      <c r="AA614" s="237"/>
      <c r="AB614" s="237"/>
      <c r="AC614" s="237"/>
      <c r="AD614" s="237"/>
      <c r="AE614" s="237"/>
      <c r="AF614" s="237"/>
      <c r="AG614" s="237"/>
      <c r="AH614" s="237"/>
      <c r="AI614" s="237"/>
      <c r="AJ614" s="237"/>
      <c r="AK614" s="237"/>
      <c r="AL614" s="237"/>
      <c r="AM614" s="237"/>
      <c r="AN614" s="237"/>
      <c r="AO614" s="237"/>
      <c r="AP614" s="237"/>
      <c r="AQ614" s="237"/>
      <c r="AR614" s="237"/>
      <c r="AS614" s="237"/>
      <c r="AT614" s="237"/>
      <c r="AU614" s="237"/>
      <c r="AV614" s="237"/>
      <c r="AW614" s="237"/>
      <c r="AX614" s="237"/>
      <c r="AY614" s="237"/>
      <c r="AZ614" s="237"/>
      <c r="BA614" s="237"/>
      <c r="BB614" s="237"/>
      <c r="BC614" s="237"/>
      <c r="BD614" s="237"/>
      <c r="BE614" s="237"/>
      <c r="BF614" s="237"/>
      <c r="BG614" s="237"/>
      <c r="BH614" s="237"/>
      <c r="BI614" s="237"/>
      <c r="BJ614" s="237"/>
      <c r="BK614" s="237"/>
      <c r="BL614" s="237"/>
      <c r="BM614" s="237"/>
      <c r="BN614" s="237"/>
      <c r="BO614" s="237"/>
      <c r="BP614" s="237"/>
      <c r="BQ614" s="237"/>
      <c r="BR614" s="237"/>
      <c r="BS614" s="237"/>
      <c r="BT614" s="237"/>
      <c r="BU614" s="237"/>
      <c r="BV614" s="237"/>
      <c r="BW614" s="237"/>
      <c r="BX614" s="237"/>
      <c r="BY614" s="237"/>
      <c r="BZ614" s="237"/>
      <c r="CA614" s="237"/>
      <c r="CB614" s="237"/>
      <c r="CC614" s="237"/>
      <c r="CD614" s="237"/>
      <c r="CE614" s="237"/>
      <c r="CF614" s="237"/>
      <c r="CG614" s="237"/>
      <c r="CH614" s="237"/>
      <c r="CI614" s="237"/>
      <c r="CJ614" s="237"/>
      <c r="CK614" s="237"/>
      <c r="CL614" s="237"/>
      <c r="CM614" s="237"/>
      <c r="CN614" s="237"/>
      <c r="CO614" s="237"/>
      <c r="CP614" s="237"/>
      <c r="CQ614" s="237"/>
      <c r="CR614" s="237"/>
      <c r="CS614" s="237"/>
      <c r="CT614" s="237"/>
      <c r="CU614" s="237"/>
      <c r="CV614" s="237"/>
      <c r="CW614" s="237"/>
      <c r="CX614" s="237"/>
      <c r="CY614" s="237"/>
      <c r="CZ614" s="237"/>
      <c r="DA614" s="237"/>
      <c r="DB614" s="237"/>
      <c r="DC614" s="237"/>
      <c r="DD614" s="237"/>
      <c r="DE614" s="237"/>
      <c r="DF614" s="237"/>
      <c r="DG614" s="237"/>
      <c r="DH614" s="237"/>
      <c r="DI614" s="237"/>
      <c r="DJ614" s="237"/>
      <c r="DK614" s="237"/>
      <c r="DL614" s="237"/>
      <c r="DM614" s="237"/>
      <c r="DN614" s="237"/>
      <c r="DO614" s="237"/>
      <c r="DP614" s="237"/>
      <c r="DQ614" s="237"/>
      <c r="DR614" s="237"/>
      <c r="DS614" s="237"/>
      <c r="DT614" s="237"/>
      <c r="DU614" s="237"/>
      <c r="DV614" s="237"/>
      <c r="DW614" s="237"/>
      <c r="DX614" s="237"/>
      <c r="DY614" s="237"/>
      <c r="DZ614" s="237"/>
      <c r="EA614" s="237"/>
      <c r="EB614" s="237"/>
      <c r="EC614" s="237"/>
      <c r="ED614" s="237"/>
      <c r="EE614" s="237"/>
      <c r="EF614" s="237"/>
      <c r="EG614" s="237"/>
      <c r="EH614" s="237"/>
      <c r="EI614" s="237"/>
      <c r="EJ614" s="237"/>
      <c r="EK614" s="237"/>
      <c r="EL614" s="237"/>
      <c r="EM614" s="237"/>
      <c r="EN614" s="237"/>
      <c r="EO614" s="237"/>
      <c r="EP614" s="237"/>
      <c r="EQ614" s="237"/>
      <c r="ER614" s="237"/>
      <c r="ES614" s="237"/>
      <c r="ET614" s="237"/>
      <c r="EU614" s="237"/>
      <c r="EV614" s="237"/>
      <c r="EW614" s="237"/>
      <c r="EX614" s="237"/>
      <c r="EY614" s="237"/>
      <c r="EZ614" s="237"/>
      <c r="FA614" s="237"/>
      <c r="FB614" s="237"/>
      <c r="FC614" s="237"/>
      <c r="FD614" s="237"/>
      <c r="FE614" s="237"/>
      <c r="FF614" s="237"/>
      <c r="FG614" s="237"/>
      <c r="FH614" s="237"/>
      <c r="FI614" s="237"/>
      <c r="FJ614" s="237"/>
      <c r="FK614" s="237"/>
      <c r="FL614" s="237"/>
      <c r="FM614" s="237"/>
      <c r="FN614" s="237"/>
      <c r="FO614" s="237"/>
      <c r="FP614" s="237"/>
      <c r="FQ614" s="237"/>
      <c r="FR614" s="237"/>
      <c r="FS614" s="237"/>
      <c r="FT614" s="237"/>
      <c r="FU614" s="237"/>
      <c r="FV614" s="237"/>
      <c r="FW614" s="237"/>
      <c r="FX614" s="237"/>
      <c r="FY614" s="237"/>
      <c r="FZ614" s="237"/>
      <c r="GA614" s="237"/>
      <c r="GB614" s="237"/>
      <c r="GC614" s="237"/>
      <c r="GD614" s="237"/>
      <c r="GE614" s="237"/>
      <c r="GF614" s="237"/>
      <c r="GG614" s="237"/>
      <c r="GH614" s="237"/>
      <c r="GI614" s="237"/>
      <c r="GJ614" s="237"/>
      <c r="GK614" s="237"/>
      <c r="GL614" s="237"/>
      <c r="GM614" s="237"/>
      <c r="GN614" s="237"/>
      <c r="GO614" s="237"/>
      <c r="GP614" s="237"/>
      <c r="GQ614" s="237"/>
    </row>
    <row r="615" spans="1:199" s="81" customFormat="1" ht="15" customHeight="1">
      <c r="A615" s="126" t="s">
        <v>2600</v>
      </c>
      <c r="B615" s="241" t="s">
        <v>5920</v>
      </c>
      <c r="C615" s="242">
        <v>0</v>
      </c>
      <c r="D615" s="242">
        <v>0</v>
      </c>
      <c r="E615" s="242">
        <v>0</v>
      </c>
      <c r="F615" s="242">
        <v>0</v>
      </c>
      <c r="G615" s="242">
        <v>0</v>
      </c>
      <c r="H615" s="242">
        <v>0</v>
      </c>
      <c r="I615" s="242">
        <v>0</v>
      </c>
      <c r="J615" s="242">
        <v>0</v>
      </c>
      <c r="K615" s="242">
        <v>0</v>
      </c>
      <c r="L615" s="242">
        <v>0</v>
      </c>
      <c r="M615" s="242">
        <v>17.52</v>
      </c>
      <c r="N615" s="242">
        <v>17.52</v>
      </c>
      <c r="O615" s="242">
        <v>17.29</v>
      </c>
      <c r="P615" s="28"/>
      <c r="Q615" s="242">
        <f>SUM(D615:O615)</f>
        <v>52.33</v>
      </c>
      <c r="R615" s="242">
        <f>IF($R$19&lt;1,0,Q615/$R$19)</f>
        <v>0.180448275862069</v>
      </c>
      <c r="S615" s="243"/>
      <c r="T615" s="351">
        <f>IF(Q615=0,0,1)+IF(C615=0,0,1)+IF(D615=0,0,1)+IF(E615=0,0,1)+IF(F615=0,0,1)+IF(G615=0,0,1)+IF(H615=0,0,1)+IF(I615=0,0,1)+IF(J615=0,0,1)+IF(K615=0,0,1)+IF(L615=0,0,1)+IF(M615=0,0,1)+IF(N615=0,0,1)+IF(O615=0,0,1)</f>
        <v>4</v>
      </c>
      <c r="U615" s="237"/>
      <c r="V615" s="237"/>
      <c r="W615" s="237"/>
      <c r="X615" s="237"/>
      <c r="Y615" s="237"/>
      <c r="Z615" s="237"/>
      <c r="AA615" s="237"/>
      <c r="AB615" s="237"/>
      <c r="AC615" s="237"/>
      <c r="AD615" s="237"/>
      <c r="AE615" s="237"/>
      <c r="AF615" s="237"/>
      <c r="AG615" s="237"/>
      <c r="AH615" s="237"/>
      <c r="AI615" s="237"/>
      <c r="AJ615" s="237"/>
      <c r="AK615" s="237"/>
      <c r="AL615" s="237"/>
      <c r="AM615" s="237"/>
      <c r="AN615" s="237"/>
      <c r="AO615" s="237"/>
      <c r="AP615" s="237"/>
      <c r="AQ615" s="237"/>
      <c r="AR615" s="237"/>
      <c r="AS615" s="237"/>
      <c r="AT615" s="237"/>
      <c r="AU615" s="237"/>
      <c r="AV615" s="237"/>
      <c r="AW615" s="237"/>
      <c r="AX615" s="237"/>
      <c r="AY615" s="237"/>
      <c r="AZ615" s="237"/>
      <c r="BA615" s="237"/>
      <c r="BB615" s="237"/>
      <c r="BC615" s="237"/>
      <c r="BD615" s="237"/>
      <c r="BE615" s="237"/>
      <c r="BF615" s="237"/>
      <c r="BG615" s="237"/>
      <c r="BH615" s="237"/>
      <c r="BI615" s="237"/>
      <c r="BJ615" s="237"/>
      <c r="BK615" s="237"/>
      <c r="BL615" s="237"/>
      <c r="BM615" s="237"/>
      <c r="BN615" s="237"/>
      <c r="BO615" s="237"/>
      <c r="BP615" s="237"/>
      <c r="BQ615" s="237"/>
      <c r="BR615" s="237"/>
      <c r="BS615" s="237"/>
      <c r="BT615" s="237"/>
      <c r="BU615" s="237"/>
      <c r="BV615" s="237"/>
      <c r="BW615" s="237"/>
      <c r="BX615" s="237"/>
      <c r="BY615" s="237"/>
      <c r="BZ615" s="237"/>
      <c r="CA615" s="237"/>
      <c r="CB615" s="237"/>
      <c r="CC615" s="237"/>
      <c r="CD615" s="237"/>
      <c r="CE615" s="237"/>
      <c r="CF615" s="237"/>
      <c r="CG615" s="237"/>
      <c r="CH615" s="237"/>
      <c r="CI615" s="237"/>
      <c r="CJ615" s="237"/>
      <c r="CK615" s="237"/>
      <c r="CL615" s="237"/>
      <c r="CM615" s="237"/>
      <c r="CN615" s="237"/>
      <c r="CO615" s="237"/>
      <c r="CP615" s="237"/>
      <c r="CQ615" s="237"/>
      <c r="CR615" s="237"/>
      <c r="CS615" s="237"/>
      <c r="CT615" s="237"/>
      <c r="CU615" s="237"/>
      <c r="CV615" s="237"/>
      <c r="CW615" s="237"/>
      <c r="CX615" s="237"/>
      <c r="CY615" s="237"/>
      <c r="CZ615" s="237"/>
      <c r="DA615" s="237"/>
      <c r="DB615" s="237"/>
      <c r="DC615" s="237"/>
      <c r="DD615" s="237"/>
      <c r="DE615" s="237"/>
      <c r="DF615" s="237"/>
      <c r="DG615" s="237"/>
      <c r="DH615" s="237"/>
      <c r="DI615" s="237"/>
      <c r="DJ615" s="237"/>
      <c r="DK615" s="237"/>
      <c r="DL615" s="237"/>
      <c r="DM615" s="237"/>
      <c r="DN615" s="237"/>
      <c r="DO615" s="237"/>
      <c r="DP615" s="237"/>
      <c r="DQ615" s="237"/>
      <c r="DR615" s="237"/>
      <c r="DS615" s="237"/>
      <c r="DT615" s="237"/>
      <c r="DU615" s="237"/>
      <c r="DV615" s="237"/>
      <c r="DW615" s="237"/>
      <c r="DX615" s="237"/>
      <c r="DY615" s="237"/>
      <c r="DZ615" s="237"/>
      <c r="EA615" s="237"/>
      <c r="EB615" s="237"/>
      <c r="EC615" s="237"/>
      <c r="ED615" s="237"/>
      <c r="EE615" s="237"/>
      <c r="EF615" s="237"/>
      <c r="EG615" s="237"/>
      <c r="EH615" s="237"/>
      <c r="EI615" s="237"/>
      <c r="EJ615" s="237"/>
      <c r="EK615" s="237"/>
      <c r="EL615" s="237"/>
      <c r="EM615" s="237"/>
      <c r="EN615" s="237"/>
      <c r="EO615" s="237"/>
      <c r="EP615" s="237"/>
      <c r="EQ615" s="237"/>
      <c r="ER615" s="237"/>
      <c r="ES615" s="237"/>
      <c r="ET615" s="237"/>
      <c r="EU615" s="237"/>
      <c r="EV615" s="237"/>
      <c r="EW615" s="237"/>
      <c r="EX615" s="237"/>
      <c r="EY615" s="237"/>
      <c r="EZ615" s="237"/>
      <c r="FA615" s="237"/>
      <c r="FB615" s="237"/>
      <c r="FC615" s="237"/>
      <c r="FD615" s="237"/>
      <c r="FE615" s="237"/>
      <c r="FF615" s="237"/>
      <c r="FG615" s="237"/>
      <c r="FH615" s="237"/>
      <c r="FI615" s="237"/>
      <c r="FJ615" s="237"/>
      <c r="FK615" s="237"/>
      <c r="FL615" s="237"/>
      <c r="FM615" s="237"/>
      <c r="FN615" s="237"/>
      <c r="FO615" s="237"/>
      <c r="FP615" s="237"/>
      <c r="FQ615" s="237"/>
      <c r="FR615" s="237"/>
      <c r="FS615" s="237"/>
      <c r="FT615" s="237"/>
      <c r="FU615" s="237"/>
      <c r="FV615" s="237"/>
      <c r="FW615" s="237"/>
      <c r="FX615" s="237"/>
      <c r="FY615" s="237"/>
      <c r="FZ615" s="237"/>
      <c r="GA615" s="237"/>
      <c r="GB615" s="237"/>
      <c r="GC615" s="237"/>
      <c r="GD615" s="237"/>
      <c r="GE615" s="237"/>
      <c r="GF615" s="237"/>
      <c r="GG615" s="237"/>
      <c r="GH615" s="237"/>
      <c r="GI615" s="237"/>
      <c r="GJ615" s="237"/>
      <c r="GK615" s="237"/>
      <c r="GL615" s="237"/>
      <c r="GM615" s="237"/>
      <c r="GN615" s="237"/>
      <c r="GO615" s="237"/>
      <c r="GP615" s="237"/>
      <c r="GQ615" s="237"/>
    </row>
    <row r="616" spans="1:199" s="81" customFormat="1" ht="15" hidden="1">
      <c r="A616" s="126" t="s">
        <v>2601</v>
      </c>
      <c r="B616" s="241" t="s">
        <v>5921</v>
      </c>
      <c r="C616" s="242">
        <v>0</v>
      </c>
      <c r="D616" s="242">
        <v>0</v>
      </c>
      <c r="E616" s="242">
        <v>0</v>
      </c>
      <c r="F616" s="242">
        <v>0</v>
      </c>
      <c r="G616" s="242">
        <v>0</v>
      </c>
      <c r="H616" s="242">
        <v>0</v>
      </c>
      <c r="I616" s="242">
        <v>0</v>
      </c>
      <c r="J616" s="242">
        <v>0</v>
      </c>
      <c r="K616" s="242">
        <v>0</v>
      </c>
      <c r="L616" s="242">
        <v>0</v>
      </c>
      <c r="M616" s="242">
        <v>0</v>
      </c>
      <c r="N616" s="242">
        <v>0</v>
      </c>
      <c r="O616" s="242">
        <v>0</v>
      </c>
      <c r="P616" s="28"/>
      <c r="Q616" s="242">
        <f>SUM(D616:O616)</f>
        <v>0</v>
      </c>
      <c r="R616" s="242">
        <f>IF($R$19&lt;1,0,Q616/$R$19)</f>
        <v>0</v>
      </c>
      <c r="S616" s="243"/>
      <c r="T616" s="351">
        <f>IF(Q616=0,0,1)+IF(C616=0,0,1)+IF(D616=0,0,1)+IF(E616=0,0,1)+IF(F616=0,0,1)+IF(G616=0,0,1)+IF(H616=0,0,1)+IF(I616=0,0,1)+IF(J616=0,0,1)+IF(K616=0,0,1)+IF(L616=0,0,1)+IF(M616=0,0,1)+IF(N616=0,0,1)+IF(O616=0,0,1)</f>
        <v>0</v>
      </c>
      <c r="U616" s="237"/>
      <c r="V616" s="237"/>
      <c r="W616" s="237"/>
      <c r="X616" s="237"/>
      <c r="Y616" s="237"/>
      <c r="Z616" s="237"/>
      <c r="AA616" s="237"/>
      <c r="AB616" s="237"/>
      <c r="AC616" s="237"/>
      <c r="AD616" s="237"/>
      <c r="AE616" s="237"/>
      <c r="AF616" s="237"/>
      <c r="AG616" s="237"/>
      <c r="AH616" s="237"/>
      <c r="AI616" s="237"/>
      <c r="AJ616" s="237"/>
      <c r="AK616" s="237"/>
      <c r="AL616" s="237"/>
      <c r="AM616" s="237"/>
      <c r="AN616" s="237"/>
      <c r="AO616" s="237"/>
      <c r="AP616" s="237"/>
      <c r="AQ616" s="237"/>
      <c r="AR616" s="237"/>
      <c r="AS616" s="237"/>
      <c r="AT616" s="237"/>
      <c r="AU616" s="237"/>
      <c r="AV616" s="237"/>
      <c r="AW616" s="237"/>
      <c r="AX616" s="237"/>
      <c r="AY616" s="237"/>
      <c r="AZ616" s="237"/>
      <c r="BA616" s="237"/>
      <c r="BB616" s="237"/>
      <c r="BC616" s="237"/>
      <c r="BD616" s="237"/>
      <c r="BE616" s="237"/>
      <c r="BF616" s="237"/>
      <c r="BG616" s="237"/>
      <c r="BH616" s="237"/>
      <c r="BI616" s="237"/>
      <c r="BJ616" s="237"/>
      <c r="BK616" s="237"/>
      <c r="BL616" s="237"/>
      <c r="BM616" s="237"/>
      <c r="BN616" s="237"/>
      <c r="BO616" s="237"/>
      <c r="BP616" s="237"/>
      <c r="BQ616" s="237"/>
      <c r="BR616" s="237"/>
      <c r="BS616" s="237"/>
      <c r="BT616" s="237"/>
      <c r="BU616" s="237"/>
      <c r="BV616" s="237"/>
      <c r="BW616" s="237"/>
      <c r="BX616" s="237"/>
      <c r="BY616" s="237"/>
      <c r="BZ616" s="237"/>
      <c r="CA616" s="237"/>
      <c r="CB616" s="237"/>
      <c r="CC616" s="237"/>
      <c r="CD616" s="237"/>
      <c r="CE616" s="237"/>
      <c r="CF616" s="237"/>
      <c r="CG616" s="237"/>
      <c r="CH616" s="237"/>
      <c r="CI616" s="237"/>
      <c r="CJ616" s="237"/>
      <c r="CK616" s="237"/>
      <c r="CL616" s="237"/>
      <c r="CM616" s="237"/>
      <c r="CN616" s="237"/>
      <c r="CO616" s="237"/>
      <c r="CP616" s="237"/>
      <c r="CQ616" s="237"/>
      <c r="CR616" s="237"/>
      <c r="CS616" s="237"/>
      <c r="CT616" s="237"/>
      <c r="CU616" s="237"/>
      <c r="CV616" s="237"/>
      <c r="CW616" s="237"/>
      <c r="CX616" s="237"/>
      <c r="CY616" s="237"/>
      <c r="CZ616" s="237"/>
      <c r="DA616" s="237"/>
      <c r="DB616" s="237"/>
      <c r="DC616" s="237"/>
      <c r="DD616" s="237"/>
      <c r="DE616" s="237"/>
      <c r="DF616" s="237"/>
      <c r="DG616" s="237"/>
      <c r="DH616" s="237"/>
      <c r="DI616" s="237"/>
      <c r="DJ616" s="237"/>
      <c r="DK616" s="237"/>
      <c r="DL616" s="237"/>
      <c r="DM616" s="237"/>
      <c r="DN616" s="237"/>
      <c r="DO616" s="237"/>
      <c r="DP616" s="237"/>
      <c r="DQ616" s="237"/>
      <c r="DR616" s="237"/>
      <c r="DS616" s="237"/>
      <c r="DT616" s="237"/>
      <c r="DU616" s="237"/>
      <c r="DV616" s="237"/>
      <c r="DW616" s="237"/>
      <c r="DX616" s="237"/>
      <c r="DY616" s="237"/>
      <c r="DZ616" s="237"/>
      <c r="EA616" s="237"/>
      <c r="EB616" s="237"/>
      <c r="EC616" s="237"/>
      <c r="ED616" s="237"/>
      <c r="EE616" s="237"/>
      <c r="EF616" s="237"/>
      <c r="EG616" s="237"/>
      <c r="EH616" s="237"/>
      <c r="EI616" s="237"/>
      <c r="EJ616" s="237"/>
      <c r="EK616" s="237"/>
      <c r="EL616" s="237"/>
      <c r="EM616" s="237"/>
      <c r="EN616" s="237"/>
      <c r="EO616" s="237"/>
      <c r="EP616" s="237"/>
      <c r="EQ616" s="237"/>
      <c r="ER616" s="237"/>
      <c r="ES616" s="237"/>
      <c r="ET616" s="237"/>
      <c r="EU616" s="237"/>
      <c r="EV616" s="237"/>
      <c r="EW616" s="237"/>
      <c r="EX616" s="237"/>
      <c r="EY616" s="237"/>
      <c r="EZ616" s="237"/>
      <c r="FA616" s="237"/>
      <c r="FB616" s="237"/>
      <c r="FC616" s="237"/>
      <c r="FD616" s="237"/>
      <c r="FE616" s="237"/>
      <c r="FF616" s="237"/>
      <c r="FG616" s="237"/>
      <c r="FH616" s="237"/>
      <c r="FI616" s="237"/>
      <c r="FJ616" s="237"/>
      <c r="FK616" s="237"/>
      <c r="FL616" s="237"/>
      <c r="FM616" s="237"/>
      <c r="FN616" s="237"/>
      <c r="FO616" s="237"/>
      <c r="FP616" s="237"/>
      <c r="FQ616" s="237"/>
      <c r="FR616" s="237"/>
      <c r="FS616" s="237"/>
      <c r="FT616" s="237"/>
      <c r="FU616" s="237"/>
      <c r="FV616" s="237"/>
      <c r="FW616" s="237"/>
      <c r="FX616" s="237"/>
      <c r="FY616" s="237"/>
      <c r="FZ616" s="237"/>
      <c r="GA616" s="237"/>
      <c r="GB616" s="237"/>
      <c r="GC616" s="237"/>
      <c r="GD616" s="237"/>
      <c r="GE616" s="237"/>
      <c r="GF616" s="237"/>
      <c r="GG616" s="237"/>
      <c r="GH616" s="237"/>
      <c r="GI616" s="237"/>
      <c r="GJ616" s="237"/>
      <c r="GK616" s="237"/>
      <c r="GL616" s="237"/>
      <c r="GM616" s="237"/>
      <c r="GN616" s="237"/>
      <c r="GO616" s="237"/>
      <c r="GP616" s="237"/>
      <c r="GQ616" s="237"/>
    </row>
    <row r="617" spans="1:199" s="81" customFormat="1" ht="15" customHeight="1">
      <c r="A617" s="126" t="s">
        <v>2602</v>
      </c>
      <c r="B617" s="241" t="s">
        <v>5922</v>
      </c>
      <c r="C617" s="242">
        <v>0</v>
      </c>
      <c r="D617" s="242">
        <v>0</v>
      </c>
      <c r="E617" s="242">
        <v>0</v>
      </c>
      <c r="F617" s="242">
        <v>0</v>
      </c>
      <c r="G617" s="242">
        <v>0</v>
      </c>
      <c r="H617" s="242">
        <v>0</v>
      </c>
      <c r="I617" s="242">
        <v>0</v>
      </c>
      <c r="J617" s="242">
        <v>975.69</v>
      </c>
      <c r="K617" s="242">
        <v>1585.31</v>
      </c>
      <c r="L617" s="242">
        <v>207.69</v>
      </c>
      <c r="M617" s="242">
        <v>276.92</v>
      </c>
      <c r="N617" s="242">
        <v>276.92</v>
      </c>
      <c r="O617" s="242">
        <v>276.92</v>
      </c>
      <c r="P617" s="28"/>
      <c r="Q617" s="242">
        <f>SUM(D617:O617)</f>
        <v>3599.45</v>
      </c>
      <c r="R617" s="242">
        <f>IF($R$19&lt;1,0,Q617/$R$19)</f>
        <v>12.4118965517241</v>
      </c>
      <c r="S617" s="243"/>
      <c r="T617" s="351">
        <f>IF(Q617=0,0,1)+IF(C617=0,0,1)+IF(D617=0,0,1)+IF(E617=0,0,1)+IF(F617=0,0,1)+IF(G617=0,0,1)+IF(H617=0,0,1)+IF(I617=0,0,1)+IF(J617=0,0,1)+IF(K617=0,0,1)+IF(L617=0,0,1)+IF(M617=0,0,1)+IF(N617=0,0,1)+IF(O617=0,0,1)</f>
        <v>7</v>
      </c>
      <c r="U617" s="237"/>
      <c r="V617" s="237"/>
      <c r="W617" s="237"/>
      <c r="X617" s="237"/>
      <c r="Y617" s="237"/>
      <c r="Z617" s="237"/>
      <c r="AA617" s="237"/>
      <c r="AB617" s="237"/>
      <c r="AC617" s="237"/>
      <c r="AD617" s="237"/>
      <c r="AE617" s="237"/>
      <c r="AF617" s="237"/>
      <c r="AG617" s="237"/>
      <c r="AH617" s="237"/>
      <c r="AI617" s="237"/>
      <c r="AJ617" s="237"/>
      <c r="AK617" s="237"/>
      <c r="AL617" s="237"/>
      <c r="AM617" s="237"/>
      <c r="AN617" s="237"/>
      <c r="AO617" s="237"/>
      <c r="AP617" s="237"/>
      <c r="AQ617" s="237"/>
      <c r="AR617" s="237"/>
      <c r="AS617" s="237"/>
      <c r="AT617" s="237"/>
      <c r="AU617" s="237"/>
      <c r="AV617" s="237"/>
      <c r="AW617" s="237"/>
      <c r="AX617" s="237"/>
      <c r="AY617" s="237"/>
      <c r="AZ617" s="237"/>
      <c r="BA617" s="237"/>
      <c r="BB617" s="237"/>
      <c r="BC617" s="237"/>
      <c r="BD617" s="237"/>
      <c r="BE617" s="237"/>
      <c r="BF617" s="237"/>
      <c r="BG617" s="237"/>
      <c r="BH617" s="237"/>
      <c r="BI617" s="237"/>
      <c r="BJ617" s="237"/>
      <c r="BK617" s="237"/>
      <c r="BL617" s="237"/>
      <c r="BM617" s="237"/>
      <c r="BN617" s="237"/>
      <c r="BO617" s="237"/>
      <c r="BP617" s="237"/>
      <c r="BQ617" s="237"/>
      <c r="BR617" s="237"/>
      <c r="BS617" s="237"/>
      <c r="BT617" s="237"/>
      <c r="BU617" s="237"/>
      <c r="BV617" s="237"/>
      <c r="BW617" s="237"/>
      <c r="BX617" s="237"/>
      <c r="BY617" s="237"/>
      <c r="BZ617" s="237"/>
      <c r="CA617" s="237"/>
      <c r="CB617" s="237"/>
      <c r="CC617" s="237"/>
      <c r="CD617" s="237"/>
      <c r="CE617" s="237"/>
      <c r="CF617" s="237"/>
      <c r="CG617" s="237"/>
      <c r="CH617" s="237"/>
      <c r="CI617" s="237"/>
      <c r="CJ617" s="237"/>
      <c r="CK617" s="237"/>
      <c r="CL617" s="237"/>
      <c r="CM617" s="237"/>
      <c r="CN617" s="237"/>
      <c r="CO617" s="237"/>
      <c r="CP617" s="237"/>
      <c r="CQ617" s="237"/>
      <c r="CR617" s="237"/>
      <c r="CS617" s="237"/>
      <c r="CT617" s="237"/>
      <c r="CU617" s="237"/>
      <c r="CV617" s="237"/>
      <c r="CW617" s="237"/>
      <c r="CX617" s="237"/>
      <c r="CY617" s="237"/>
      <c r="CZ617" s="237"/>
      <c r="DA617" s="237"/>
      <c r="DB617" s="237"/>
      <c r="DC617" s="237"/>
      <c r="DD617" s="237"/>
      <c r="DE617" s="237"/>
      <c r="DF617" s="237"/>
      <c r="DG617" s="237"/>
      <c r="DH617" s="237"/>
      <c r="DI617" s="237"/>
      <c r="DJ617" s="237"/>
      <c r="DK617" s="237"/>
      <c r="DL617" s="237"/>
      <c r="DM617" s="237"/>
      <c r="DN617" s="237"/>
      <c r="DO617" s="237"/>
      <c r="DP617" s="237"/>
      <c r="DQ617" s="237"/>
      <c r="DR617" s="237"/>
      <c r="DS617" s="237"/>
      <c r="DT617" s="237"/>
      <c r="DU617" s="237"/>
      <c r="DV617" s="237"/>
      <c r="DW617" s="237"/>
      <c r="DX617" s="237"/>
      <c r="DY617" s="237"/>
      <c r="DZ617" s="237"/>
      <c r="EA617" s="237"/>
      <c r="EB617" s="237"/>
      <c r="EC617" s="237"/>
      <c r="ED617" s="237"/>
      <c r="EE617" s="237"/>
      <c r="EF617" s="237"/>
      <c r="EG617" s="237"/>
      <c r="EH617" s="237"/>
      <c r="EI617" s="237"/>
      <c r="EJ617" s="237"/>
      <c r="EK617" s="237"/>
      <c r="EL617" s="237"/>
      <c r="EM617" s="237"/>
      <c r="EN617" s="237"/>
      <c r="EO617" s="237"/>
      <c r="EP617" s="237"/>
      <c r="EQ617" s="237"/>
      <c r="ER617" s="237"/>
      <c r="ES617" s="237"/>
      <c r="ET617" s="237"/>
      <c r="EU617" s="237"/>
      <c r="EV617" s="237"/>
      <c r="EW617" s="237"/>
      <c r="EX617" s="237"/>
      <c r="EY617" s="237"/>
      <c r="EZ617" s="237"/>
      <c r="FA617" s="237"/>
      <c r="FB617" s="237"/>
      <c r="FC617" s="237"/>
      <c r="FD617" s="237"/>
      <c r="FE617" s="237"/>
      <c r="FF617" s="237"/>
      <c r="FG617" s="237"/>
      <c r="FH617" s="237"/>
      <c r="FI617" s="237"/>
      <c r="FJ617" s="237"/>
      <c r="FK617" s="237"/>
      <c r="FL617" s="237"/>
      <c r="FM617" s="237"/>
      <c r="FN617" s="237"/>
      <c r="FO617" s="237"/>
      <c r="FP617" s="237"/>
      <c r="FQ617" s="237"/>
      <c r="FR617" s="237"/>
      <c r="FS617" s="237"/>
      <c r="FT617" s="237"/>
      <c r="FU617" s="237"/>
      <c r="FV617" s="237"/>
      <c r="FW617" s="237"/>
      <c r="FX617" s="237"/>
      <c r="FY617" s="237"/>
      <c r="FZ617" s="237"/>
      <c r="GA617" s="237"/>
      <c r="GB617" s="237"/>
      <c r="GC617" s="237"/>
      <c r="GD617" s="237"/>
      <c r="GE617" s="237"/>
      <c r="GF617" s="237"/>
      <c r="GG617" s="237"/>
      <c r="GH617" s="237"/>
      <c r="GI617" s="237"/>
      <c r="GJ617" s="237"/>
      <c r="GK617" s="237"/>
      <c r="GL617" s="237"/>
      <c r="GM617" s="237"/>
      <c r="GN617" s="237"/>
      <c r="GO617" s="237"/>
      <c r="GP617" s="237"/>
      <c r="GQ617" s="237"/>
    </row>
    <row r="618" spans="1:199" s="81" customFormat="1" ht="15" customHeight="1">
      <c r="A618" s="126" t="s">
        <v>2603</v>
      </c>
      <c r="B618" s="241" t="s">
        <v>5923</v>
      </c>
      <c r="C618" s="242">
        <v>0</v>
      </c>
      <c r="D618" s="242">
        <v>0</v>
      </c>
      <c r="E618" s="242">
        <v>0</v>
      </c>
      <c r="F618" s="242">
        <v>0</v>
      </c>
      <c r="G618" s="242">
        <v>0</v>
      </c>
      <c r="H618" s="242">
        <v>0</v>
      </c>
      <c r="I618" s="242">
        <v>0</v>
      </c>
      <c r="J618" s="242">
        <v>165</v>
      </c>
      <c r="K618" s="242">
        <v>160.25</v>
      </c>
      <c r="L618" s="242">
        <v>0</v>
      </c>
      <c r="M618" s="242">
        <v>0</v>
      </c>
      <c r="N618" s="242">
        <v>0</v>
      </c>
      <c r="O618" s="242">
        <v>0</v>
      </c>
      <c r="P618" s="28"/>
      <c r="Q618" s="242">
        <f>SUM(D618:O618)</f>
        <v>325.25</v>
      </c>
      <c r="R618" s="242">
        <f>IF($R$19&lt;1,0,Q618/$R$19)</f>
        <v>1.12155172413793</v>
      </c>
      <c r="S618" s="243"/>
      <c r="T618" s="351">
        <f>IF(Q618=0,0,1)+IF(C618=0,0,1)+IF(D618=0,0,1)+IF(E618=0,0,1)+IF(F618=0,0,1)+IF(G618=0,0,1)+IF(H618=0,0,1)+IF(I618=0,0,1)+IF(J618=0,0,1)+IF(K618=0,0,1)+IF(L618=0,0,1)+IF(M618=0,0,1)+IF(N618=0,0,1)+IF(O618=0,0,1)</f>
        <v>3</v>
      </c>
      <c r="U618" s="237"/>
      <c r="V618" s="237"/>
      <c r="W618" s="237"/>
      <c r="X618" s="237"/>
      <c r="Y618" s="237"/>
      <c r="Z618" s="237"/>
      <c r="AA618" s="237"/>
      <c r="AB618" s="237"/>
      <c r="AC618" s="237"/>
      <c r="AD618" s="237"/>
      <c r="AE618" s="237"/>
      <c r="AF618" s="237"/>
      <c r="AG618" s="237"/>
      <c r="AH618" s="237"/>
      <c r="AI618" s="237"/>
      <c r="AJ618" s="237"/>
      <c r="AK618" s="237"/>
      <c r="AL618" s="237"/>
      <c r="AM618" s="237"/>
      <c r="AN618" s="237"/>
      <c r="AO618" s="237"/>
      <c r="AP618" s="237"/>
      <c r="AQ618" s="237"/>
      <c r="AR618" s="237"/>
      <c r="AS618" s="237"/>
      <c r="AT618" s="237"/>
      <c r="AU618" s="237"/>
      <c r="AV618" s="237"/>
      <c r="AW618" s="237"/>
      <c r="AX618" s="237"/>
      <c r="AY618" s="237"/>
      <c r="AZ618" s="237"/>
      <c r="BA618" s="237"/>
      <c r="BB618" s="237"/>
      <c r="BC618" s="237"/>
      <c r="BD618" s="237"/>
      <c r="BE618" s="237"/>
      <c r="BF618" s="237"/>
      <c r="BG618" s="237"/>
      <c r="BH618" s="237"/>
      <c r="BI618" s="237"/>
      <c r="BJ618" s="237"/>
      <c r="BK618" s="237"/>
      <c r="BL618" s="237"/>
      <c r="BM618" s="237"/>
      <c r="BN618" s="237"/>
      <c r="BO618" s="237"/>
      <c r="BP618" s="237"/>
      <c r="BQ618" s="237"/>
      <c r="BR618" s="237"/>
      <c r="BS618" s="237"/>
      <c r="BT618" s="237"/>
      <c r="BU618" s="237"/>
      <c r="BV618" s="237"/>
      <c r="BW618" s="237"/>
      <c r="BX618" s="237"/>
      <c r="BY618" s="237"/>
      <c r="BZ618" s="237"/>
      <c r="CA618" s="237"/>
      <c r="CB618" s="237"/>
      <c r="CC618" s="237"/>
      <c r="CD618" s="237"/>
      <c r="CE618" s="237"/>
      <c r="CF618" s="237"/>
      <c r="CG618" s="237"/>
      <c r="CH618" s="237"/>
      <c r="CI618" s="237"/>
      <c r="CJ618" s="237"/>
      <c r="CK618" s="237"/>
      <c r="CL618" s="237"/>
      <c r="CM618" s="237"/>
      <c r="CN618" s="237"/>
      <c r="CO618" s="237"/>
      <c r="CP618" s="237"/>
      <c r="CQ618" s="237"/>
      <c r="CR618" s="237"/>
      <c r="CS618" s="237"/>
      <c r="CT618" s="237"/>
      <c r="CU618" s="237"/>
      <c r="CV618" s="237"/>
      <c r="CW618" s="237"/>
      <c r="CX618" s="237"/>
      <c r="CY618" s="237"/>
      <c r="CZ618" s="237"/>
      <c r="DA618" s="237"/>
      <c r="DB618" s="237"/>
      <c r="DC618" s="237"/>
      <c r="DD618" s="237"/>
      <c r="DE618" s="237"/>
      <c r="DF618" s="237"/>
      <c r="DG618" s="237"/>
      <c r="DH618" s="237"/>
      <c r="DI618" s="237"/>
      <c r="DJ618" s="237"/>
      <c r="DK618" s="237"/>
      <c r="DL618" s="237"/>
      <c r="DM618" s="237"/>
      <c r="DN618" s="237"/>
      <c r="DO618" s="237"/>
      <c r="DP618" s="237"/>
      <c r="DQ618" s="237"/>
      <c r="DR618" s="237"/>
      <c r="DS618" s="237"/>
      <c r="DT618" s="237"/>
      <c r="DU618" s="237"/>
      <c r="DV618" s="237"/>
      <c r="DW618" s="237"/>
      <c r="DX618" s="237"/>
      <c r="DY618" s="237"/>
      <c r="DZ618" s="237"/>
      <c r="EA618" s="237"/>
      <c r="EB618" s="237"/>
      <c r="EC618" s="237"/>
      <c r="ED618" s="237"/>
      <c r="EE618" s="237"/>
      <c r="EF618" s="237"/>
      <c r="EG618" s="237"/>
      <c r="EH618" s="237"/>
      <c r="EI618" s="237"/>
      <c r="EJ618" s="237"/>
      <c r="EK618" s="237"/>
      <c r="EL618" s="237"/>
      <c r="EM618" s="237"/>
      <c r="EN618" s="237"/>
      <c r="EO618" s="237"/>
      <c r="EP618" s="237"/>
      <c r="EQ618" s="237"/>
      <c r="ER618" s="237"/>
      <c r="ES618" s="237"/>
      <c r="ET618" s="237"/>
      <c r="EU618" s="237"/>
      <c r="EV618" s="237"/>
      <c r="EW618" s="237"/>
      <c r="EX618" s="237"/>
      <c r="EY618" s="237"/>
      <c r="EZ618" s="237"/>
      <c r="FA618" s="237"/>
      <c r="FB618" s="237"/>
      <c r="FC618" s="237"/>
      <c r="FD618" s="237"/>
      <c r="FE618" s="237"/>
      <c r="FF618" s="237"/>
      <c r="FG618" s="237"/>
      <c r="FH618" s="237"/>
      <c r="FI618" s="237"/>
      <c r="FJ618" s="237"/>
      <c r="FK618" s="237"/>
      <c r="FL618" s="237"/>
      <c r="FM618" s="237"/>
      <c r="FN618" s="237"/>
      <c r="FO618" s="237"/>
      <c r="FP618" s="237"/>
      <c r="FQ618" s="237"/>
      <c r="FR618" s="237"/>
      <c r="FS618" s="237"/>
      <c r="FT618" s="237"/>
      <c r="FU618" s="237"/>
      <c r="FV618" s="237"/>
      <c r="FW618" s="237"/>
      <c r="FX618" s="237"/>
      <c r="FY618" s="237"/>
      <c r="FZ618" s="237"/>
      <c r="GA618" s="237"/>
      <c r="GB618" s="237"/>
      <c r="GC618" s="237"/>
      <c r="GD618" s="237"/>
      <c r="GE618" s="237"/>
      <c r="GF618" s="237"/>
      <c r="GG618" s="237"/>
      <c r="GH618" s="237"/>
      <c r="GI618" s="237"/>
      <c r="GJ618" s="237"/>
      <c r="GK618" s="237"/>
      <c r="GL618" s="237"/>
      <c r="GM618" s="237"/>
      <c r="GN618" s="237"/>
      <c r="GO618" s="237"/>
      <c r="GP618" s="237"/>
      <c r="GQ618" s="237"/>
    </row>
    <row r="619" spans="1:199" s="81" customFormat="1" ht="15" customHeight="1">
      <c r="A619" s="126" t="s">
        <v>2604</v>
      </c>
      <c r="B619" s="241" t="s">
        <v>5924</v>
      </c>
      <c r="C619" s="242">
        <v>0</v>
      </c>
      <c r="D619" s="242">
        <v>0</v>
      </c>
      <c r="E619" s="242">
        <v>0</v>
      </c>
      <c r="F619" s="242">
        <v>0</v>
      </c>
      <c r="G619" s="242">
        <v>0</v>
      </c>
      <c r="H619" s="242">
        <v>0</v>
      </c>
      <c r="I619" s="242">
        <v>0</v>
      </c>
      <c r="J619" s="242">
        <v>0</v>
      </c>
      <c r="K619" s="242">
        <v>0</v>
      </c>
      <c r="L619" s="242">
        <v>0</v>
      </c>
      <c r="M619" s="242">
        <v>0</v>
      </c>
      <c r="N619" s="242">
        <v>0</v>
      </c>
      <c r="O619" s="242">
        <v>200</v>
      </c>
      <c r="P619" s="28"/>
      <c r="Q619" s="242">
        <f>SUM(D619:O619)</f>
        <v>200</v>
      </c>
      <c r="R619" s="242">
        <f>IF($R$19&lt;1,0,Q619/$R$19)</f>
        <v>0.689655172413793</v>
      </c>
      <c r="S619" s="243"/>
      <c r="T619" s="351">
        <f>IF(Q619=0,0,1)+IF(C619=0,0,1)+IF(D619=0,0,1)+IF(E619=0,0,1)+IF(F619=0,0,1)+IF(G619=0,0,1)+IF(H619=0,0,1)+IF(I619=0,0,1)+IF(J619=0,0,1)+IF(K619=0,0,1)+IF(L619=0,0,1)+IF(M619=0,0,1)+IF(N619=0,0,1)+IF(O619=0,0,1)</f>
        <v>2</v>
      </c>
      <c r="U619" s="237"/>
      <c r="V619" s="237"/>
      <c r="W619" s="237"/>
      <c r="X619" s="237"/>
      <c r="Y619" s="237"/>
      <c r="Z619" s="237"/>
      <c r="AA619" s="237"/>
      <c r="AB619" s="237"/>
      <c r="AC619" s="237"/>
      <c r="AD619" s="237"/>
      <c r="AE619" s="237"/>
      <c r="AF619" s="237"/>
      <c r="AG619" s="237"/>
      <c r="AH619" s="237"/>
      <c r="AI619" s="237"/>
      <c r="AJ619" s="237"/>
      <c r="AK619" s="237"/>
      <c r="AL619" s="237"/>
      <c r="AM619" s="237"/>
      <c r="AN619" s="237"/>
      <c r="AO619" s="237"/>
      <c r="AP619" s="237"/>
      <c r="AQ619" s="237"/>
      <c r="AR619" s="237"/>
      <c r="AS619" s="237"/>
      <c r="AT619" s="237"/>
      <c r="AU619" s="237"/>
      <c r="AV619" s="237"/>
      <c r="AW619" s="237"/>
      <c r="AX619" s="237"/>
      <c r="AY619" s="237"/>
      <c r="AZ619" s="237"/>
      <c r="BA619" s="237"/>
      <c r="BB619" s="237"/>
      <c r="BC619" s="237"/>
      <c r="BD619" s="237"/>
      <c r="BE619" s="237"/>
      <c r="BF619" s="237"/>
      <c r="BG619" s="237"/>
      <c r="BH619" s="237"/>
      <c r="BI619" s="237"/>
      <c r="BJ619" s="237"/>
      <c r="BK619" s="237"/>
      <c r="BL619" s="237"/>
      <c r="BM619" s="237"/>
      <c r="BN619" s="237"/>
      <c r="BO619" s="237"/>
      <c r="BP619" s="237"/>
      <c r="BQ619" s="237"/>
      <c r="BR619" s="237"/>
      <c r="BS619" s="237"/>
      <c r="BT619" s="237"/>
      <c r="BU619" s="237"/>
      <c r="BV619" s="237"/>
      <c r="BW619" s="237"/>
      <c r="BX619" s="237"/>
      <c r="BY619" s="237"/>
      <c r="BZ619" s="237"/>
      <c r="CA619" s="237"/>
      <c r="CB619" s="237"/>
      <c r="CC619" s="237"/>
      <c r="CD619" s="237"/>
      <c r="CE619" s="237"/>
      <c r="CF619" s="237"/>
      <c r="CG619" s="237"/>
      <c r="CH619" s="237"/>
      <c r="CI619" s="237"/>
      <c r="CJ619" s="237"/>
      <c r="CK619" s="237"/>
      <c r="CL619" s="237"/>
      <c r="CM619" s="237"/>
      <c r="CN619" s="237"/>
      <c r="CO619" s="237"/>
      <c r="CP619" s="237"/>
      <c r="CQ619" s="237"/>
      <c r="CR619" s="237"/>
      <c r="CS619" s="237"/>
      <c r="CT619" s="237"/>
      <c r="CU619" s="237"/>
      <c r="CV619" s="237"/>
      <c r="CW619" s="237"/>
      <c r="CX619" s="237"/>
      <c r="CY619" s="237"/>
      <c r="CZ619" s="237"/>
      <c r="DA619" s="237"/>
      <c r="DB619" s="237"/>
      <c r="DC619" s="237"/>
      <c r="DD619" s="237"/>
      <c r="DE619" s="237"/>
      <c r="DF619" s="237"/>
      <c r="DG619" s="237"/>
      <c r="DH619" s="237"/>
      <c r="DI619" s="237"/>
      <c r="DJ619" s="237"/>
      <c r="DK619" s="237"/>
      <c r="DL619" s="237"/>
      <c r="DM619" s="237"/>
      <c r="DN619" s="237"/>
      <c r="DO619" s="237"/>
      <c r="DP619" s="237"/>
      <c r="DQ619" s="237"/>
      <c r="DR619" s="237"/>
      <c r="DS619" s="237"/>
      <c r="DT619" s="237"/>
      <c r="DU619" s="237"/>
      <c r="DV619" s="237"/>
      <c r="DW619" s="237"/>
      <c r="DX619" s="237"/>
      <c r="DY619" s="237"/>
      <c r="DZ619" s="237"/>
      <c r="EA619" s="237"/>
      <c r="EB619" s="237"/>
      <c r="EC619" s="237"/>
      <c r="ED619" s="237"/>
      <c r="EE619" s="237"/>
      <c r="EF619" s="237"/>
      <c r="EG619" s="237"/>
      <c r="EH619" s="237"/>
      <c r="EI619" s="237"/>
      <c r="EJ619" s="237"/>
      <c r="EK619" s="237"/>
      <c r="EL619" s="237"/>
      <c r="EM619" s="237"/>
      <c r="EN619" s="237"/>
      <c r="EO619" s="237"/>
      <c r="EP619" s="237"/>
      <c r="EQ619" s="237"/>
      <c r="ER619" s="237"/>
      <c r="ES619" s="237"/>
      <c r="ET619" s="237"/>
      <c r="EU619" s="237"/>
      <c r="EV619" s="237"/>
      <c r="EW619" s="237"/>
      <c r="EX619" s="237"/>
      <c r="EY619" s="237"/>
      <c r="EZ619" s="237"/>
      <c r="FA619" s="237"/>
      <c r="FB619" s="237"/>
      <c r="FC619" s="237"/>
      <c r="FD619" s="237"/>
      <c r="FE619" s="237"/>
      <c r="FF619" s="237"/>
      <c r="FG619" s="237"/>
      <c r="FH619" s="237"/>
      <c r="FI619" s="237"/>
      <c r="FJ619" s="237"/>
      <c r="FK619" s="237"/>
      <c r="FL619" s="237"/>
      <c r="FM619" s="237"/>
      <c r="FN619" s="237"/>
      <c r="FO619" s="237"/>
      <c r="FP619" s="237"/>
      <c r="FQ619" s="237"/>
      <c r="FR619" s="237"/>
      <c r="FS619" s="237"/>
      <c r="FT619" s="237"/>
      <c r="FU619" s="237"/>
      <c r="FV619" s="237"/>
      <c r="FW619" s="237"/>
      <c r="FX619" s="237"/>
      <c r="FY619" s="237"/>
      <c r="FZ619" s="237"/>
      <c r="GA619" s="237"/>
      <c r="GB619" s="237"/>
      <c r="GC619" s="237"/>
      <c r="GD619" s="237"/>
      <c r="GE619" s="237"/>
      <c r="GF619" s="237"/>
      <c r="GG619" s="237"/>
      <c r="GH619" s="237"/>
      <c r="GI619" s="237"/>
      <c r="GJ619" s="237"/>
      <c r="GK619" s="237"/>
      <c r="GL619" s="237"/>
      <c r="GM619" s="237"/>
      <c r="GN619" s="237"/>
      <c r="GO619" s="237"/>
      <c r="GP619" s="237"/>
      <c r="GQ619" s="237"/>
    </row>
    <row r="620" spans="1:199" s="81" customFormat="1" ht="15" customHeight="1">
      <c r="A620" s="126" t="s">
        <v>2605</v>
      </c>
      <c r="B620" s="241" t="s">
        <v>5925</v>
      </c>
      <c r="C620" s="242">
        <v>0</v>
      </c>
      <c r="D620" s="242">
        <v>0</v>
      </c>
      <c r="E620" s="242">
        <v>0</v>
      </c>
      <c r="F620" s="242">
        <v>0</v>
      </c>
      <c r="G620" s="242">
        <v>0</v>
      </c>
      <c r="H620" s="242">
        <v>0</v>
      </c>
      <c r="I620" s="242">
        <v>0</v>
      </c>
      <c r="J620" s="242">
        <v>0</v>
      </c>
      <c r="K620" s="242">
        <v>0</v>
      </c>
      <c r="L620" s="242">
        <v>94.34</v>
      </c>
      <c r="M620" s="242">
        <v>194.51</v>
      </c>
      <c r="N620" s="242">
        <v>221.02</v>
      </c>
      <c r="O620" s="242">
        <v>1272.72</v>
      </c>
      <c r="P620" s="28"/>
      <c r="Q620" s="242">
        <f>SUM(D620:O620)</f>
        <v>1782.59</v>
      </c>
      <c r="R620" s="242">
        <f>IF($R$19&lt;1,0,Q620/$R$19)</f>
        <v>6.14686206896552</v>
      </c>
      <c r="S620" s="243"/>
      <c r="T620" s="351">
        <f>IF(Q620=0,0,1)+IF(C620=0,0,1)+IF(D620=0,0,1)+IF(E620=0,0,1)+IF(F620=0,0,1)+IF(G620=0,0,1)+IF(H620=0,0,1)+IF(I620=0,0,1)+IF(J620=0,0,1)+IF(K620=0,0,1)+IF(L620=0,0,1)+IF(M620=0,0,1)+IF(N620=0,0,1)+IF(O620=0,0,1)</f>
        <v>5</v>
      </c>
      <c r="U620" s="237"/>
      <c r="V620" s="237"/>
      <c r="W620" s="237"/>
      <c r="X620" s="237"/>
      <c r="Y620" s="237"/>
      <c r="Z620" s="237"/>
      <c r="AA620" s="237"/>
      <c r="AB620" s="237"/>
      <c r="AC620" s="237"/>
      <c r="AD620" s="237"/>
      <c r="AE620" s="237"/>
      <c r="AF620" s="237"/>
      <c r="AG620" s="237"/>
      <c r="AH620" s="237"/>
      <c r="AI620" s="237"/>
      <c r="AJ620" s="237"/>
      <c r="AK620" s="237"/>
      <c r="AL620" s="237"/>
      <c r="AM620" s="237"/>
      <c r="AN620" s="237"/>
      <c r="AO620" s="237"/>
      <c r="AP620" s="237"/>
      <c r="AQ620" s="237"/>
      <c r="AR620" s="237"/>
      <c r="AS620" s="237"/>
      <c r="AT620" s="237"/>
      <c r="AU620" s="237"/>
      <c r="AV620" s="237"/>
      <c r="AW620" s="237"/>
      <c r="AX620" s="237"/>
      <c r="AY620" s="237"/>
      <c r="AZ620" s="237"/>
      <c r="BA620" s="237"/>
      <c r="BB620" s="237"/>
      <c r="BC620" s="237"/>
      <c r="BD620" s="237"/>
      <c r="BE620" s="237"/>
      <c r="BF620" s="237"/>
      <c r="BG620" s="237"/>
      <c r="BH620" s="237"/>
      <c r="BI620" s="237"/>
      <c r="BJ620" s="237"/>
      <c r="BK620" s="237"/>
      <c r="BL620" s="237"/>
      <c r="BM620" s="237"/>
      <c r="BN620" s="237"/>
      <c r="BO620" s="237"/>
      <c r="BP620" s="237"/>
      <c r="BQ620" s="237"/>
      <c r="BR620" s="237"/>
      <c r="BS620" s="237"/>
      <c r="BT620" s="237"/>
      <c r="BU620" s="237"/>
      <c r="BV620" s="237"/>
      <c r="BW620" s="237"/>
      <c r="BX620" s="237"/>
      <c r="BY620" s="237"/>
      <c r="BZ620" s="237"/>
      <c r="CA620" s="237"/>
      <c r="CB620" s="237"/>
      <c r="CC620" s="237"/>
      <c r="CD620" s="237"/>
      <c r="CE620" s="237"/>
      <c r="CF620" s="237"/>
      <c r="CG620" s="237"/>
      <c r="CH620" s="237"/>
      <c r="CI620" s="237"/>
      <c r="CJ620" s="237"/>
      <c r="CK620" s="237"/>
      <c r="CL620" s="237"/>
      <c r="CM620" s="237"/>
      <c r="CN620" s="237"/>
      <c r="CO620" s="237"/>
      <c r="CP620" s="237"/>
      <c r="CQ620" s="237"/>
      <c r="CR620" s="237"/>
      <c r="CS620" s="237"/>
      <c r="CT620" s="237"/>
      <c r="CU620" s="237"/>
      <c r="CV620" s="237"/>
      <c r="CW620" s="237"/>
      <c r="CX620" s="237"/>
      <c r="CY620" s="237"/>
      <c r="CZ620" s="237"/>
      <c r="DA620" s="237"/>
      <c r="DB620" s="237"/>
      <c r="DC620" s="237"/>
      <c r="DD620" s="237"/>
      <c r="DE620" s="237"/>
      <c r="DF620" s="237"/>
      <c r="DG620" s="237"/>
      <c r="DH620" s="237"/>
      <c r="DI620" s="237"/>
      <c r="DJ620" s="237"/>
      <c r="DK620" s="237"/>
      <c r="DL620" s="237"/>
      <c r="DM620" s="237"/>
      <c r="DN620" s="237"/>
      <c r="DO620" s="237"/>
      <c r="DP620" s="237"/>
      <c r="DQ620" s="237"/>
      <c r="DR620" s="237"/>
      <c r="DS620" s="237"/>
      <c r="DT620" s="237"/>
      <c r="DU620" s="237"/>
      <c r="DV620" s="237"/>
      <c r="DW620" s="237"/>
      <c r="DX620" s="237"/>
      <c r="DY620" s="237"/>
      <c r="DZ620" s="237"/>
      <c r="EA620" s="237"/>
      <c r="EB620" s="237"/>
      <c r="EC620" s="237"/>
      <c r="ED620" s="237"/>
      <c r="EE620" s="237"/>
      <c r="EF620" s="237"/>
      <c r="EG620" s="237"/>
      <c r="EH620" s="237"/>
      <c r="EI620" s="237"/>
      <c r="EJ620" s="237"/>
      <c r="EK620" s="237"/>
      <c r="EL620" s="237"/>
      <c r="EM620" s="237"/>
      <c r="EN620" s="237"/>
      <c r="EO620" s="237"/>
      <c r="EP620" s="237"/>
      <c r="EQ620" s="237"/>
      <c r="ER620" s="237"/>
      <c r="ES620" s="237"/>
      <c r="ET620" s="237"/>
      <c r="EU620" s="237"/>
      <c r="EV620" s="237"/>
      <c r="EW620" s="237"/>
      <c r="EX620" s="237"/>
      <c r="EY620" s="237"/>
      <c r="EZ620" s="237"/>
      <c r="FA620" s="237"/>
      <c r="FB620" s="237"/>
      <c r="FC620" s="237"/>
      <c r="FD620" s="237"/>
      <c r="FE620" s="237"/>
      <c r="FF620" s="237"/>
      <c r="FG620" s="237"/>
      <c r="FH620" s="237"/>
      <c r="FI620" s="237"/>
      <c r="FJ620" s="237"/>
      <c r="FK620" s="237"/>
      <c r="FL620" s="237"/>
      <c r="FM620" s="237"/>
      <c r="FN620" s="237"/>
      <c r="FO620" s="237"/>
      <c r="FP620" s="237"/>
      <c r="FQ620" s="237"/>
      <c r="FR620" s="237"/>
      <c r="FS620" s="237"/>
      <c r="FT620" s="237"/>
      <c r="FU620" s="237"/>
      <c r="FV620" s="237"/>
      <c r="FW620" s="237"/>
      <c r="FX620" s="237"/>
      <c r="FY620" s="237"/>
      <c r="FZ620" s="237"/>
      <c r="GA620" s="237"/>
      <c r="GB620" s="237"/>
      <c r="GC620" s="237"/>
      <c r="GD620" s="237"/>
      <c r="GE620" s="237"/>
      <c r="GF620" s="237"/>
      <c r="GG620" s="237"/>
      <c r="GH620" s="237"/>
      <c r="GI620" s="237"/>
      <c r="GJ620" s="237"/>
      <c r="GK620" s="237"/>
      <c r="GL620" s="237"/>
      <c r="GM620" s="237"/>
      <c r="GN620" s="237"/>
      <c r="GO620" s="237"/>
      <c r="GP620" s="237"/>
      <c r="GQ620" s="237"/>
    </row>
    <row r="621" spans="1:199" s="81" customFormat="1" ht="15" hidden="1">
      <c r="A621" s="126" t="s">
        <v>2606</v>
      </c>
      <c r="B621" s="241" t="s">
        <v>5926</v>
      </c>
      <c r="C621" s="242">
        <v>0</v>
      </c>
      <c r="D621" s="242">
        <v>0</v>
      </c>
      <c r="E621" s="242">
        <v>0</v>
      </c>
      <c r="F621" s="242">
        <v>0</v>
      </c>
      <c r="G621" s="242">
        <v>0</v>
      </c>
      <c r="H621" s="242">
        <v>0</v>
      </c>
      <c r="I621" s="242">
        <v>0</v>
      </c>
      <c r="J621" s="242">
        <v>0</v>
      </c>
      <c r="K621" s="242">
        <v>0</v>
      </c>
      <c r="L621" s="242">
        <v>0</v>
      </c>
      <c r="M621" s="242">
        <v>0</v>
      </c>
      <c r="N621" s="242">
        <v>0</v>
      </c>
      <c r="O621" s="242">
        <v>0</v>
      </c>
      <c r="P621" s="28"/>
      <c r="Q621" s="242">
        <f>SUM(D621:O621)</f>
        <v>0</v>
      </c>
      <c r="R621" s="242">
        <f>IF($R$19&lt;1,0,Q621/$R$19)</f>
        <v>0</v>
      </c>
      <c r="S621" s="243"/>
      <c r="T621" s="351">
        <f>IF(Q621=0,0,1)+IF(C621=0,0,1)+IF(D621=0,0,1)+IF(E621=0,0,1)+IF(F621=0,0,1)+IF(G621=0,0,1)+IF(H621=0,0,1)+IF(I621=0,0,1)+IF(J621=0,0,1)+IF(K621=0,0,1)+IF(L621=0,0,1)+IF(M621=0,0,1)+IF(N621=0,0,1)+IF(O621=0,0,1)</f>
        <v>0</v>
      </c>
      <c r="U621" s="237"/>
      <c r="V621" s="237"/>
      <c r="W621" s="237"/>
      <c r="X621" s="237"/>
      <c r="Y621" s="237"/>
      <c r="Z621" s="237"/>
      <c r="AA621" s="237"/>
      <c r="AB621" s="237"/>
      <c r="AC621" s="237"/>
      <c r="AD621" s="237"/>
      <c r="AE621" s="237"/>
      <c r="AF621" s="237"/>
      <c r="AG621" s="237"/>
      <c r="AH621" s="237"/>
      <c r="AI621" s="237"/>
      <c r="AJ621" s="237"/>
      <c r="AK621" s="237"/>
      <c r="AL621" s="237"/>
      <c r="AM621" s="237"/>
      <c r="AN621" s="237"/>
      <c r="AO621" s="237"/>
      <c r="AP621" s="237"/>
      <c r="AQ621" s="237"/>
      <c r="AR621" s="237"/>
      <c r="AS621" s="237"/>
      <c r="AT621" s="237"/>
      <c r="AU621" s="237"/>
      <c r="AV621" s="237"/>
      <c r="AW621" s="237"/>
      <c r="AX621" s="237"/>
      <c r="AY621" s="237"/>
      <c r="AZ621" s="237"/>
      <c r="BA621" s="237"/>
      <c r="BB621" s="237"/>
      <c r="BC621" s="237"/>
      <c r="BD621" s="237"/>
      <c r="BE621" s="237"/>
      <c r="BF621" s="237"/>
      <c r="BG621" s="237"/>
      <c r="BH621" s="237"/>
      <c r="BI621" s="237"/>
      <c r="BJ621" s="237"/>
      <c r="BK621" s="237"/>
      <c r="BL621" s="237"/>
      <c r="BM621" s="237"/>
      <c r="BN621" s="237"/>
      <c r="BO621" s="237"/>
      <c r="BP621" s="237"/>
      <c r="BQ621" s="237"/>
      <c r="BR621" s="237"/>
      <c r="BS621" s="237"/>
      <c r="BT621" s="237"/>
      <c r="BU621" s="237"/>
      <c r="BV621" s="237"/>
      <c r="BW621" s="237"/>
      <c r="BX621" s="237"/>
      <c r="BY621" s="237"/>
      <c r="BZ621" s="237"/>
      <c r="CA621" s="237"/>
      <c r="CB621" s="237"/>
      <c r="CC621" s="237"/>
      <c r="CD621" s="237"/>
      <c r="CE621" s="237"/>
      <c r="CF621" s="237"/>
      <c r="CG621" s="237"/>
      <c r="CH621" s="237"/>
      <c r="CI621" s="237"/>
      <c r="CJ621" s="237"/>
      <c r="CK621" s="237"/>
      <c r="CL621" s="237"/>
      <c r="CM621" s="237"/>
      <c r="CN621" s="237"/>
      <c r="CO621" s="237"/>
      <c r="CP621" s="237"/>
      <c r="CQ621" s="237"/>
      <c r="CR621" s="237"/>
      <c r="CS621" s="237"/>
      <c r="CT621" s="237"/>
      <c r="CU621" s="237"/>
      <c r="CV621" s="237"/>
      <c r="CW621" s="237"/>
      <c r="CX621" s="237"/>
      <c r="CY621" s="237"/>
      <c r="CZ621" s="237"/>
      <c r="DA621" s="237"/>
      <c r="DB621" s="237"/>
      <c r="DC621" s="237"/>
      <c r="DD621" s="237"/>
      <c r="DE621" s="237"/>
      <c r="DF621" s="237"/>
      <c r="DG621" s="237"/>
      <c r="DH621" s="237"/>
      <c r="DI621" s="237"/>
      <c r="DJ621" s="237"/>
      <c r="DK621" s="237"/>
      <c r="DL621" s="237"/>
      <c r="DM621" s="237"/>
      <c r="DN621" s="237"/>
      <c r="DO621" s="237"/>
      <c r="DP621" s="237"/>
      <c r="DQ621" s="237"/>
      <c r="DR621" s="237"/>
      <c r="DS621" s="237"/>
      <c r="DT621" s="237"/>
      <c r="DU621" s="237"/>
      <c r="DV621" s="237"/>
      <c r="DW621" s="237"/>
      <c r="DX621" s="237"/>
      <c r="DY621" s="237"/>
      <c r="DZ621" s="237"/>
      <c r="EA621" s="237"/>
      <c r="EB621" s="237"/>
      <c r="EC621" s="237"/>
      <c r="ED621" s="237"/>
      <c r="EE621" s="237"/>
      <c r="EF621" s="237"/>
      <c r="EG621" s="237"/>
      <c r="EH621" s="237"/>
      <c r="EI621" s="237"/>
      <c r="EJ621" s="237"/>
      <c r="EK621" s="237"/>
      <c r="EL621" s="237"/>
      <c r="EM621" s="237"/>
      <c r="EN621" s="237"/>
      <c r="EO621" s="237"/>
      <c r="EP621" s="237"/>
      <c r="EQ621" s="237"/>
      <c r="ER621" s="237"/>
      <c r="ES621" s="237"/>
      <c r="ET621" s="237"/>
      <c r="EU621" s="237"/>
      <c r="EV621" s="237"/>
      <c r="EW621" s="237"/>
      <c r="EX621" s="237"/>
      <c r="EY621" s="237"/>
      <c r="EZ621" s="237"/>
      <c r="FA621" s="237"/>
      <c r="FB621" s="237"/>
      <c r="FC621" s="237"/>
      <c r="FD621" s="237"/>
      <c r="FE621" s="237"/>
      <c r="FF621" s="237"/>
      <c r="FG621" s="237"/>
      <c r="FH621" s="237"/>
      <c r="FI621" s="237"/>
      <c r="FJ621" s="237"/>
      <c r="FK621" s="237"/>
      <c r="FL621" s="237"/>
      <c r="FM621" s="237"/>
      <c r="FN621" s="237"/>
      <c r="FO621" s="237"/>
      <c r="FP621" s="237"/>
      <c r="FQ621" s="237"/>
      <c r="FR621" s="237"/>
      <c r="FS621" s="237"/>
      <c r="FT621" s="237"/>
      <c r="FU621" s="237"/>
      <c r="FV621" s="237"/>
      <c r="FW621" s="237"/>
      <c r="FX621" s="237"/>
      <c r="FY621" s="237"/>
      <c r="FZ621" s="237"/>
      <c r="GA621" s="237"/>
      <c r="GB621" s="237"/>
      <c r="GC621" s="237"/>
      <c r="GD621" s="237"/>
      <c r="GE621" s="237"/>
      <c r="GF621" s="237"/>
      <c r="GG621" s="237"/>
      <c r="GH621" s="237"/>
      <c r="GI621" s="237"/>
      <c r="GJ621" s="237"/>
      <c r="GK621" s="237"/>
      <c r="GL621" s="237"/>
      <c r="GM621" s="237"/>
      <c r="GN621" s="237"/>
      <c r="GO621" s="237"/>
      <c r="GP621" s="237"/>
      <c r="GQ621" s="237"/>
    </row>
    <row r="622" spans="1:199" s="81" customFormat="1" ht="15" hidden="1">
      <c r="A622" s="126" t="s">
        <v>2607</v>
      </c>
      <c r="B622" s="241" t="s">
        <v>5927</v>
      </c>
      <c r="C622" s="242">
        <v>0</v>
      </c>
      <c r="D622" s="242">
        <v>0</v>
      </c>
      <c r="E622" s="242">
        <v>0</v>
      </c>
      <c r="F622" s="242">
        <v>0</v>
      </c>
      <c r="G622" s="242">
        <v>0</v>
      </c>
      <c r="H622" s="242">
        <v>0</v>
      </c>
      <c r="I622" s="242">
        <v>0</v>
      </c>
      <c r="J622" s="242">
        <v>0</v>
      </c>
      <c r="K622" s="242">
        <v>0</v>
      </c>
      <c r="L622" s="242">
        <v>0</v>
      </c>
      <c r="M622" s="242">
        <v>0</v>
      </c>
      <c r="N622" s="242">
        <v>0</v>
      </c>
      <c r="O622" s="242">
        <v>0</v>
      </c>
      <c r="P622" s="28"/>
      <c r="Q622" s="242">
        <f>SUM(D622:O622)</f>
        <v>0</v>
      </c>
      <c r="R622" s="242">
        <f>IF($R$19&lt;1,0,Q622/$R$19)</f>
        <v>0</v>
      </c>
      <c r="S622" s="243"/>
      <c r="T622" s="351">
        <f>IF(Q622=0,0,1)+IF(C622=0,0,1)+IF(D622=0,0,1)+IF(E622=0,0,1)+IF(F622=0,0,1)+IF(G622=0,0,1)+IF(H622=0,0,1)+IF(I622=0,0,1)+IF(J622=0,0,1)+IF(K622=0,0,1)+IF(L622=0,0,1)+IF(M622=0,0,1)+IF(N622=0,0,1)+IF(O622=0,0,1)</f>
        <v>0</v>
      </c>
      <c r="U622" s="237"/>
      <c r="V622" s="237"/>
      <c r="W622" s="237"/>
      <c r="X622" s="237"/>
      <c r="Y622" s="237"/>
      <c r="Z622" s="237"/>
      <c r="AA622" s="237"/>
      <c r="AB622" s="237"/>
      <c r="AC622" s="237"/>
      <c r="AD622" s="237"/>
      <c r="AE622" s="237"/>
      <c r="AF622" s="237"/>
      <c r="AG622" s="237"/>
      <c r="AH622" s="237"/>
      <c r="AI622" s="237"/>
      <c r="AJ622" s="237"/>
      <c r="AK622" s="237"/>
      <c r="AL622" s="237"/>
      <c r="AM622" s="237"/>
      <c r="AN622" s="237"/>
      <c r="AO622" s="237"/>
      <c r="AP622" s="237"/>
      <c r="AQ622" s="237"/>
      <c r="AR622" s="237"/>
      <c r="AS622" s="237"/>
      <c r="AT622" s="237"/>
      <c r="AU622" s="237"/>
      <c r="AV622" s="237"/>
      <c r="AW622" s="237"/>
      <c r="AX622" s="237"/>
      <c r="AY622" s="237"/>
      <c r="AZ622" s="237"/>
      <c r="BA622" s="237"/>
      <c r="BB622" s="237"/>
      <c r="BC622" s="237"/>
      <c r="BD622" s="237"/>
      <c r="BE622" s="237"/>
      <c r="BF622" s="237"/>
      <c r="BG622" s="237"/>
      <c r="BH622" s="237"/>
      <c r="BI622" s="237"/>
      <c r="BJ622" s="237"/>
      <c r="BK622" s="237"/>
      <c r="BL622" s="237"/>
      <c r="BM622" s="237"/>
      <c r="BN622" s="237"/>
      <c r="BO622" s="237"/>
      <c r="BP622" s="237"/>
      <c r="BQ622" s="237"/>
      <c r="BR622" s="237"/>
      <c r="BS622" s="237"/>
      <c r="BT622" s="237"/>
      <c r="BU622" s="237"/>
      <c r="BV622" s="237"/>
      <c r="BW622" s="237"/>
      <c r="BX622" s="237"/>
      <c r="BY622" s="237"/>
      <c r="BZ622" s="237"/>
      <c r="CA622" s="237"/>
      <c r="CB622" s="237"/>
      <c r="CC622" s="237"/>
      <c r="CD622" s="237"/>
      <c r="CE622" s="237"/>
      <c r="CF622" s="237"/>
      <c r="CG622" s="237"/>
      <c r="CH622" s="237"/>
      <c r="CI622" s="237"/>
      <c r="CJ622" s="237"/>
      <c r="CK622" s="237"/>
      <c r="CL622" s="237"/>
      <c r="CM622" s="237"/>
      <c r="CN622" s="237"/>
      <c r="CO622" s="237"/>
      <c r="CP622" s="237"/>
      <c r="CQ622" s="237"/>
      <c r="CR622" s="237"/>
      <c r="CS622" s="237"/>
      <c r="CT622" s="237"/>
      <c r="CU622" s="237"/>
      <c r="CV622" s="237"/>
      <c r="CW622" s="237"/>
      <c r="CX622" s="237"/>
      <c r="CY622" s="237"/>
      <c r="CZ622" s="237"/>
      <c r="DA622" s="237"/>
      <c r="DB622" s="237"/>
      <c r="DC622" s="237"/>
      <c r="DD622" s="237"/>
      <c r="DE622" s="237"/>
      <c r="DF622" s="237"/>
      <c r="DG622" s="237"/>
      <c r="DH622" s="237"/>
      <c r="DI622" s="237"/>
      <c r="DJ622" s="237"/>
      <c r="DK622" s="237"/>
      <c r="DL622" s="237"/>
      <c r="DM622" s="237"/>
      <c r="DN622" s="237"/>
      <c r="DO622" s="237"/>
      <c r="DP622" s="237"/>
      <c r="DQ622" s="237"/>
      <c r="DR622" s="237"/>
      <c r="DS622" s="237"/>
      <c r="DT622" s="237"/>
      <c r="DU622" s="237"/>
      <c r="DV622" s="237"/>
      <c r="DW622" s="237"/>
      <c r="DX622" s="237"/>
      <c r="DY622" s="237"/>
      <c r="DZ622" s="237"/>
      <c r="EA622" s="237"/>
      <c r="EB622" s="237"/>
      <c r="EC622" s="237"/>
      <c r="ED622" s="237"/>
      <c r="EE622" s="237"/>
      <c r="EF622" s="237"/>
      <c r="EG622" s="237"/>
      <c r="EH622" s="237"/>
      <c r="EI622" s="237"/>
      <c r="EJ622" s="237"/>
      <c r="EK622" s="237"/>
      <c r="EL622" s="237"/>
      <c r="EM622" s="237"/>
      <c r="EN622" s="237"/>
      <c r="EO622" s="237"/>
      <c r="EP622" s="237"/>
      <c r="EQ622" s="237"/>
      <c r="ER622" s="237"/>
      <c r="ES622" s="237"/>
      <c r="ET622" s="237"/>
      <c r="EU622" s="237"/>
      <c r="EV622" s="237"/>
      <c r="EW622" s="237"/>
      <c r="EX622" s="237"/>
      <c r="EY622" s="237"/>
      <c r="EZ622" s="237"/>
      <c r="FA622" s="237"/>
      <c r="FB622" s="237"/>
      <c r="FC622" s="237"/>
      <c r="FD622" s="237"/>
      <c r="FE622" s="237"/>
      <c r="FF622" s="237"/>
      <c r="FG622" s="237"/>
      <c r="FH622" s="237"/>
      <c r="FI622" s="237"/>
      <c r="FJ622" s="237"/>
      <c r="FK622" s="237"/>
      <c r="FL622" s="237"/>
      <c r="FM622" s="237"/>
      <c r="FN622" s="237"/>
      <c r="FO622" s="237"/>
      <c r="FP622" s="237"/>
      <c r="FQ622" s="237"/>
      <c r="FR622" s="237"/>
      <c r="FS622" s="237"/>
      <c r="FT622" s="237"/>
      <c r="FU622" s="237"/>
      <c r="FV622" s="237"/>
      <c r="FW622" s="237"/>
      <c r="FX622" s="237"/>
      <c r="FY622" s="237"/>
      <c r="FZ622" s="237"/>
      <c r="GA622" s="237"/>
      <c r="GB622" s="237"/>
      <c r="GC622" s="237"/>
      <c r="GD622" s="237"/>
      <c r="GE622" s="237"/>
      <c r="GF622" s="237"/>
      <c r="GG622" s="237"/>
      <c r="GH622" s="237"/>
      <c r="GI622" s="237"/>
      <c r="GJ622" s="237"/>
      <c r="GK622" s="237"/>
      <c r="GL622" s="237"/>
      <c r="GM622" s="237"/>
      <c r="GN622" s="237"/>
      <c r="GO622" s="237"/>
      <c r="GP622" s="237"/>
      <c r="GQ622" s="237"/>
    </row>
    <row r="623" spans="1:199" s="81" customFormat="1" ht="15" customHeight="1">
      <c r="A623" s="73">
        <f>+B623</f>
        <v>0</v>
      </c>
      <c r="B623" s="272"/>
      <c r="C623" s="301"/>
      <c r="D623" s="301"/>
      <c r="E623" s="301"/>
      <c r="F623" s="301"/>
      <c r="G623" s="301"/>
      <c r="H623" s="301"/>
      <c r="I623" s="301"/>
      <c r="J623" s="301"/>
      <c r="K623" s="301"/>
      <c r="L623" s="301"/>
      <c r="M623" s="301"/>
      <c r="N623" s="301"/>
      <c r="O623" s="301"/>
      <c r="P623" s="28"/>
      <c r="Q623" s="301"/>
      <c r="R623" s="301"/>
      <c r="S623" s="302"/>
      <c r="T623" s="348">
        <f>T624</f>
        <v>8</v>
      </c>
      <c r="U623" s="237"/>
      <c r="V623" s="237"/>
      <c r="W623" s="237"/>
      <c r="X623" s="237"/>
      <c r="Y623" s="237"/>
      <c r="Z623" s="237"/>
      <c r="AA623" s="237"/>
      <c r="AB623" s="237"/>
      <c r="AC623" s="237"/>
      <c r="AD623" s="237"/>
      <c r="AE623" s="237"/>
      <c r="AF623" s="237"/>
      <c r="AG623" s="237"/>
      <c r="AH623" s="237"/>
      <c r="AI623" s="237"/>
      <c r="AJ623" s="237"/>
      <c r="AK623" s="237"/>
      <c r="AL623" s="237"/>
      <c r="AM623" s="237"/>
      <c r="AN623" s="237"/>
      <c r="AO623" s="237"/>
      <c r="AP623" s="237"/>
      <c r="AQ623" s="237"/>
      <c r="AR623" s="237"/>
      <c r="AS623" s="237"/>
      <c r="AT623" s="237"/>
      <c r="AU623" s="237"/>
      <c r="AV623" s="237"/>
      <c r="AW623" s="237"/>
      <c r="AX623" s="237"/>
      <c r="AY623" s="237"/>
      <c r="AZ623" s="237"/>
      <c r="BA623" s="237"/>
      <c r="BB623" s="237"/>
      <c r="BC623" s="237"/>
      <c r="BD623" s="237"/>
      <c r="BE623" s="237"/>
      <c r="BF623" s="237"/>
      <c r="BG623" s="237"/>
      <c r="BH623" s="237"/>
      <c r="BI623" s="237"/>
      <c r="BJ623" s="237"/>
      <c r="BK623" s="237"/>
      <c r="BL623" s="237"/>
      <c r="BM623" s="237"/>
      <c r="BN623" s="237"/>
      <c r="BO623" s="237"/>
      <c r="BP623" s="237"/>
      <c r="BQ623" s="237"/>
      <c r="BR623" s="237"/>
      <c r="BS623" s="237"/>
      <c r="BT623" s="237"/>
      <c r="BU623" s="237"/>
      <c r="BV623" s="237"/>
      <c r="BW623" s="237"/>
      <c r="BX623" s="237"/>
      <c r="BY623" s="237"/>
      <c r="BZ623" s="237"/>
      <c r="CA623" s="237"/>
      <c r="CB623" s="237"/>
      <c r="CC623" s="237"/>
      <c r="CD623" s="237"/>
      <c r="CE623" s="237"/>
      <c r="CF623" s="237"/>
      <c r="CG623" s="237"/>
      <c r="CH623" s="237"/>
      <c r="CI623" s="237"/>
      <c r="CJ623" s="237"/>
      <c r="CK623" s="237"/>
      <c r="CL623" s="237"/>
      <c r="CM623" s="237"/>
      <c r="CN623" s="237"/>
      <c r="CO623" s="237"/>
      <c r="CP623" s="237"/>
      <c r="CQ623" s="237"/>
      <c r="CR623" s="237"/>
      <c r="CS623" s="237"/>
      <c r="CT623" s="237"/>
      <c r="CU623" s="237"/>
      <c r="CV623" s="237"/>
      <c r="CW623" s="237"/>
      <c r="CX623" s="237"/>
      <c r="CY623" s="237"/>
      <c r="CZ623" s="237"/>
      <c r="DA623" s="237"/>
      <c r="DB623" s="237"/>
      <c r="DC623" s="237"/>
      <c r="DD623" s="237"/>
      <c r="DE623" s="237"/>
      <c r="DF623" s="237"/>
      <c r="DG623" s="237"/>
      <c r="DH623" s="237"/>
      <c r="DI623" s="237"/>
      <c r="DJ623" s="237"/>
      <c r="DK623" s="237"/>
      <c r="DL623" s="237"/>
      <c r="DM623" s="237"/>
      <c r="DN623" s="237"/>
      <c r="DO623" s="237"/>
      <c r="DP623" s="237"/>
      <c r="DQ623" s="237"/>
      <c r="DR623" s="237"/>
      <c r="DS623" s="237"/>
      <c r="DT623" s="237"/>
      <c r="DU623" s="237"/>
      <c r="DV623" s="237"/>
      <c r="DW623" s="237"/>
      <c r="DX623" s="237"/>
      <c r="DY623" s="237"/>
      <c r="DZ623" s="237"/>
      <c r="EA623" s="237"/>
      <c r="EB623" s="237"/>
      <c r="EC623" s="237"/>
      <c r="ED623" s="237"/>
      <c r="EE623" s="237"/>
      <c r="EF623" s="237"/>
      <c r="EG623" s="237"/>
      <c r="EH623" s="237"/>
      <c r="EI623" s="237"/>
      <c r="EJ623" s="237"/>
      <c r="EK623" s="237"/>
      <c r="EL623" s="237"/>
      <c r="EM623" s="237"/>
      <c r="EN623" s="237"/>
      <c r="EO623" s="237"/>
      <c r="EP623" s="237"/>
      <c r="EQ623" s="237"/>
      <c r="ER623" s="237"/>
      <c r="ES623" s="237"/>
      <c r="ET623" s="237"/>
      <c r="EU623" s="237"/>
      <c r="EV623" s="237"/>
      <c r="EW623" s="237"/>
      <c r="EX623" s="237"/>
      <c r="EY623" s="237"/>
      <c r="EZ623" s="237"/>
      <c r="FA623" s="237"/>
      <c r="FB623" s="237"/>
      <c r="FC623" s="237"/>
      <c r="FD623" s="237"/>
      <c r="FE623" s="237"/>
      <c r="FF623" s="237"/>
      <c r="FG623" s="237"/>
      <c r="FH623" s="237"/>
      <c r="FI623" s="237"/>
      <c r="FJ623" s="237"/>
      <c r="FK623" s="237"/>
      <c r="FL623" s="237"/>
      <c r="FM623" s="237"/>
      <c r="FN623" s="237"/>
      <c r="FO623" s="237"/>
      <c r="FP623" s="237"/>
      <c r="FQ623" s="237"/>
      <c r="FR623" s="237"/>
      <c r="FS623" s="237"/>
      <c r="FT623" s="237"/>
      <c r="FU623" s="237"/>
      <c r="FV623" s="237"/>
      <c r="FW623" s="237"/>
      <c r="FX623" s="237"/>
      <c r="FY623" s="237"/>
      <c r="FZ623" s="237"/>
      <c r="GA623" s="237"/>
      <c r="GB623" s="237"/>
      <c r="GC623" s="237"/>
      <c r="GD623" s="237"/>
      <c r="GE623" s="237"/>
      <c r="GF623" s="237"/>
      <c r="GG623" s="237"/>
      <c r="GH623" s="237"/>
      <c r="GI623" s="237"/>
      <c r="GJ623" s="237"/>
      <c r="GK623" s="237"/>
      <c r="GL623" s="237"/>
      <c r="GM623" s="237"/>
      <c r="GN623" s="237"/>
      <c r="GO623" s="237"/>
      <c r="GP623" s="237"/>
      <c r="GQ623" s="237"/>
    </row>
    <row r="624" spans="1:199" s="81" customFormat="1" ht="15" customHeight="1">
      <c r="A624" s="73" t="str">
        <f>+B624</f>
        <v>Total Admin/Office</v>
      </c>
      <c r="B624" s="303" t="s">
        <v>186</v>
      </c>
      <c r="C624" s="304">
        <f>SUM(C576:C623)</f>
        <v>0</v>
      </c>
      <c r="D624" s="304">
        <f>SUM(D576:D623)</f>
        <v>0</v>
      </c>
      <c r="E624" s="304">
        <f>SUM(E576:E623)</f>
        <v>0</v>
      </c>
      <c r="F624" s="304">
        <f>SUM(F576:F623)</f>
        <v>0</v>
      </c>
      <c r="G624" s="304">
        <f>SUM(G576:G623)</f>
        <v>0</v>
      </c>
      <c r="H624" s="304">
        <f>SUM(H576:H623)</f>
        <v>0</v>
      </c>
      <c r="I624" s="304">
        <f>SUM(I576:I623)</f>
        <v>2794</v>
      </c>
      <c r="J624" s="304">
        <f>SUM(J576:J623)</f>
        <v>6077.43</v>
      </c>
      <c r="K624" s="304">
        <f>SUM(K576:K623)</f>
        <v>7219.02</v>
      </c>
      <c r="L624" s="304">
        <f>SUM(L576:L623)</f>
        <v>7253.67</v>
      </c>
      <c r="M624" s="304">
        <f>SUM(M576:M623)</f>
        <v>8708.7</v>
      </c>
      <c r="N624" s="304">
        <f>SUM(N576:N623)</f>
        <v>10181.88</v>
      </c>
      <c r="O624" s="304">
        <f>SUM(O576:O623)</f>
        <v>8129.53</v>
      </c>
      <c r="P624" s="28"/>
      <c r="Q624" s="304">
        <f>SUM(Q576:Q623)</f>
        <v>50364.23</v>
      </c>
      <c r="R624" s="304">
        <f>SUM(R576:R623)</f>
        <v>173.66975862069</v>
      </c>
      <c r="S624" s="302"/>
      <c r="T624" s="351">
        <f>IF(Q624=0,0,1)+IF(C624=0,0,1)+IF(D624=0,0,1)+IF(E624=0,0,1)+IF(F624=0,0,1)+IF(G624=0,0,1)+IF(H624=0,0,1)+IF(I624=0,0,1)+IF(J624=0,0,1)+IF(K624=0,0,1)+IF(L624=0,0,1)+IF(M624=0,0,1)+IF(N624=0,0,1)+IF(O624=0,0,1)</f>
        <v>8</v>
      </c>
      <c r="U624" s="237"/>
      <c r="V624" s="237"/>
      <c r="W624" s="237"/>
      <c r="X624" s="237"/>
      <c r="Y624" s="237"/>
      <c r="Z624" s="237"/>
      <c r="AA624" s="237"/>
      <c r="AB624" s="237"/>
      <c r="AC624" s="237"/>
      <c r="AD624" s="237"/>
      <c r="AE624" s="237"/>
      <c r="AF624" s="237"/>
      <c r="AG624" s="237"/>
      <c r="AH624" s="237"/>
      <c r="AI624" s="237"/>
      <c r="AJ624" s="237"/>
      <c r="AK624" s="237"/>
      <c r="AL624" s="237"/>
      <c r="AM624" s="237"/>
      <c r="AN624" s="237"/>
      <c r="AO624" s="237"/>
      <c r="AP624" s="237"/>
      <c r="AQ624" s="237"/>
      <c r="AR624" s="237"/>
      <c r="AS624" s="237"/>
      <c r="AT624" s="237"/>
      <c r="AU624" s="237"/>
      <c r="AV624" s="237"/>
      <c r="AW624" s="237"/>
      <c r="AX624" s="237"/>
      <c r="AY624" s="237"/>
      <c r="AZ624" s="237"/>
      <c r="BA624" s="237"/>
      <c r="BB624" s="237"/>
      <c r="BC624" s="237"/>
      <c r="BD624" s="237"/>
      <c r="BE624" s="237"/>
      <c r="BF624" s="237"/>
      <c r="BG624" s="237"/>
      <c r="BH624" s="237"/>
      <c r="BI624" s="237"/>
      <c r="BJ624" s="237"/>
      <c r="BK624" s="237"/>
      <c r="BL624" s="237"/>
      <c r="BM624" s="237"/>
      <c r="BN624" s="237"/>
      <c r="BO624" s="237"/>
      <c r="BP624" s="237"/>
      <c r="BQ624" s="237"/>
      <c r="BR624" s="237"/>
      <c r="BS624" s="237"/>
      <c r="BT624" s="237"/>
      <c r="BU624" s="237"/>
      <c r="BV624" s="237"/>
      <c r="BW624" s="237"/>
      <c r="BX624" s="237"/>
      <c r="BY624" s="237"/>
      <c r="BZ624" s="237"/>
      <c r="CA624" s="237"/>
      <c r="CB624" s="237"/>
      <c r="CC624" s="237"/>
      <c r="CD624" s="237"/>
      <c r="CE624" s="237"/>
      <c r="CF624" s="237"/>
      <c r="CG624" s="237"/>
      <c r="CH624" s="237"/>
      <c r="CI624" s="237"/>
      <c r="CJ624" s="237"/>
      <c r="CK624" s="237"/>
      <c r="CL624" s="237"/>
      <c r="CM624" s="237"/>
      <c r="CN624" s="237"/>
      <c r="CO624" s="237"/>
      <c r="CP624" s="237"/>
      <c r="CQ624" s="237"/>
      <c r="CR624" s="237"/>
      <c r="CS624" s="237"/>
      <c r="CT624" s="237"/>
      <c r="CU624" s="237"/>
      <c r="CV624" s="237"/>
      <c r="CW624" s="237"/>
      <c r="CX624" s="237"/>
      <c r="CY624" s="237"/>
      <c r="CZ624" s="237"/>
      <c r="DA624" s="237"/>
      <c r="DB624" s="237"/>
      <c r="DC624" s="237"/>
      <c r="DD624" s="237"/>
      <c r="DE624" s="237"/>
      <c r="DF624" s="237"/>
      <c r="DG624" s="237"/>
      <c r="DH624" s="237"/>
      <c r="DI624" s="237"/>
      <c r="DJ624" s="237"/>
      <c r="DK624" s="237"/>
      <c r="DL624" s="237"/>
      <c r="DM624" s="237"/>
      <c r="DN624" s="237"/>
      <c r="DO624" s="237"/>
      <c r="DP624" s="237"/>
      <c r="DQ624" s="237"/>
      <c r="DR624" s="237"/>
      <c r="DS624" s="237"/>
      <c r="DT624" s="237"/>
      <c r="DU624" s="237"/>
      <c r="DV624" s="237"/>
      <c r="DW624" s="237"/>
      <c r="DX624" s="237"/>
      <c r="DY624" s="237"/>
      <c r="DZ624" s="237"/>
      <c r="EA624" s="237"/>
      <c r="EB624" s="237"/>
      <c r="EC624" s="237"/>
      <c r="ED624" s="237"/>
      <c r="EE624" s="237"/>
      <c r="EF624" s="237"/>
      <c r="EG624" s="237"/>
      <c r="EH624" s="237"/>
      <c r="EI624" s="237"/>
      <c r="EJ624" s="237"/>
      <c r="EK624" s="237"/>
      <c r="EL624" s="237"/>
      <c r="EM624" s="237"/>
      <c r="EN624" s="237"/>
      <c r="EO624" s="237"/>
      <c r="EP624" s="237"/>
      <c r="EQ624" s="237"/>
      <c r="ER624" s="237"/>
      <c r="ES624" s="237"/>
      <c r="ET624" s="237"/>
      <c r="EU624" s="237"/>
      <c r="EV624" s="237"/>
      <c r="EW624" s="237"/>
      <c r="EX624" s="237"/>
      <c r="EY624" s="237"/>
      <c r="EZ624" s="237"/>
      <c r="FA624" s="237"/>
      <c r="FB624" s="237"/>
      <c r="FC624" s="237"/>
      <c r="FD624" s="237"/>
      <c r="FE624" s="237"/>
      <c r="FF624" s="237"/>
      <c r="FG624" s="237"/>
      <c r="FH624" s="237"/>
      <c r="FI624" s="237"/>
      <c r="FJ624" s="237"/>
      <c r="FK624" s="237"/>
      <c r="FL624" s="237"/>
      <c r="FM624" s="237"/>
      <c r="FN624" s="237"/>
      <c r="FO624" s="237"/>
      <c r="FP624" s="237"/>
      <c r="FQ624" s="237"/>
      <c r="FR624" s="237"/>
      <c r="FS624" s="237"/>
      <c r="FT624" s="237"/>
      <c r="FU624" s="237"/>
      <c r="FV624" s="237"/>
      <c r="FW624" s="237"/>
      <c r="FX624" s="237"/>
      <c r="FY624" s="237"/>
      <c r="FZ624" s="237"/>
      <c r="GA624" s="237"/>
      <c r="GB624" s="237"/>
      <c r="GC624" s="237"/>
      <c r="GD624" s="237"/>
      <c r="GE624" s="237"/>
      <c r="GF624" s="237"/>
      <c r="GG624" s="237"/>
      <c r="GH624" s="237"/>
      <c r="GI624" s="237"/>
      <c r="GJ624" s="237"/>
      <c r="GK624" s="237"/>
      <c r="GL624" s="237"/>
      <c r="GM624" s="237"/>
      <c r="GN624" s="237"/>
      <c r="GO624" s="237"/>
      <c r="GP624" s="237"/>
      <c r="GQ624" s="237"/>
    </row>
    <row r="625" spans="1:199" s="81" customFormat="1" ht="15" customHeight="1">
      <c r="A625" s="73">
        <f>+B625</f>
        <v>0</v>
      </c>
      <c r="B625" s="304"/>
      <c r="C625" s="301"/>
      <c r="D625" s="301"/>
      <c r="E625" s="301"/>
      <c r="F625" s="301"/>
      <c r="G625" s="301"/>
      <c r="H625" s="301"/>
      <c r="I625" s="301"/>
      <c r="J625" s="301"/>
      <c r="K625" s="301"/>
      <c r="L625" s="301"/>
      <c r="M625" s="301"/>
      <c r="N625" s="301"/>
      <c r="O625" s="301"/>
      <c r="P625" s="28"/>
      <c r="Q625" s="301"/>
      <c r="R625" s="301"/>
      <c r="S625" s="302"/>
      <c r="T625" s="348"/>
      <c r="U625" s="237"/>
      <c r="V625" s="237"/>
      <c r="W625" s="237"/>
      <c r="X625" s="237"/>
      <c r="Y625" s="237"/>
      <c r="Z625" s="237"/>
      <c r="AA625" s="237"/>
      <c r="AB625" s="237"/>
      <c r="AC625" s="237"/>
      <c r="AD625" s="237"/>
      <c r="AE625" s="237"/>
      <c r="AF625" s="237"/>
      <c r="AG625" s="237"/>
      <c r="AH625" s="237"/>
      <c r="AI625" s="237"/>
      <c r="AJ625" s="237"/>
      <c r="AK625" s="237"/>
      <c r="AL625" s="237"/>
      <c r="AM625" s="237"/>
      <c r="AN625" s="237"/>
      <c r="AO625" s="237"/>
      <c r="AP625" s="237"/>
      <c r="AQ625" s="237"/>
      <c r="AR625" s="237"/>
      <c r="AS625" s="237"/>
      <c r="AT625" s="237"/>
      <c r="AU625" s="237"/>
      <c r="AV625" s="237"/>
      <c r="AW625" s="237"/>
      <c r="AX625" s="237"/>
      <c r="AY625" s="237"/>
      <c r="AZ625" s="237"/>
      <c r="BA625" s="237"/>
      <c r="BB625" s="237"/>
      <c r="BC625" s="237"/>
      <c r="BD625" s="237"/>
      <c r="BE625" s="237"/>
      <c r="BF625" s="237"/>
      <c r="BG625" s="237"/>
      <c r="BH625" s="237"/>
      <c r="BI625" s="237"/>
      <c r="BJ625" s="237"/>
      <c r="BK625" s="237"/>
      <c r="BL625" s="237"/>
      <c r="BM625" s="237"/>
      <c r="BN625" s="237"/>
      <c r="BO625" s="237"/>
      <c r="BP625" s="237"/>
      <c r="BQ625" s="237"/>
      <c r="BR625" s="237"/>
      <c r="BS625" s="237"/>
      <c r="BT625" s="237"/>
      <c r="BU625" s="237"/>
      <c r="BV625" s="237"/>
      <c r="BW625" s="237"/>
      <c r="BX625" s="237"/>
      <c r="BY625" s="237"/>
      <c r="BZ625" s="237"/>
      <c r="CA625" s="237"/>
      <c r="CB625" s="237"/>
      <c r="CC625" s="237"/>
      <c r="CD625" s="237"/>
      <c r="CE625" s="237"/>
      <c r="CF625" s="237"/>
      <c r="CG625" s="237"/>
      <c r="CH625" s="237"/>
      <c r="CI625" s="237"/>
      <c r="CJ625" s="237"/>
      <c r="CK625" s="237"/>
      <c r="CL625" s="237"/>
      <c r="CM625" s="237"/>
      <c r="CN625" s="237"/>
      <c r="CO625" s="237"/>
      <c r="CP625" s="237"/>
      <c r="CQ625" s="237"/>
      <c r="CR625" s="237"/>
      <c r="CS625" s="237"/>
      <c r="CT625" s="237"/>
      <c r="CU625" s="237"/>
      <c r="CV625" s="237"/>
      <c r="CW625" s="237"/>
      <c r="CX625" s="237"/>
      <c r="CY625" s="237"/>
      <c r="CZ625" s="237"/>
      <c r="DA625" s="237"/>
      <c r="DB625" s="237"/>
      <c r="DC625" s="237"/>
      <c r="DD625" s="237"/>
      <c r="DE625" s="237"/>
      <c r="DF625" s="237"/>
      <c r="DG625" s="237"/>
      <c r="DH625" s="237"/>
      <c r="DI625" s="237"/>
      <c r="DJ625" s="237"/>
      <c r="DK625" s="237"/>
      <c r="DL625" s="237"/>
      <c r="DM625" s="237"/>
      <c r="DN625" s="237"/>
      <c r="DO625" s="237"/>
      <c r="DP625" s="237"/>
      <c r="DQ625" s="237"/>
      <c r="DR625" s="237"/>
      <c r="DS625" s="237"/>
      <c r="DT625" s="237"/>
      <c r="DU625" s="237"/>
      <c r="DV625" s="237"/>
      <c r="DW625" s="237"/>
      <c r="DX625" s="237"/>
      <c r="DY625" s="237"/>
      <c r="DZ625" s="237"/>
      <c r="EA625" s="237"/>
      <c r="EB625" s="237"/>
      <c r="EC625" s="237"/>
      <c r="ED625" s="237"/>
      <c r="EE625" s="237"/>
      <c r="EF625" s="237"/>
      <c r="EG625" s="237"/>
      <c r="EH625" s="237"/>
      <c r="EI625" s="237"/>
      <c r="EJ625" s="237"/>
      <c r="EK625" s="237"/>
      <c r="EL625" s="237"/>
      <c r="EM625" s="237"/>
      <c r="EN625" s="237"/>
      <c r="EO625" s="237"/>
      <c r="EP625" s="237"/>
      <c r="EQ625" s="237"/>
      <c r="ER625" s="237"/>
      <c r="ES625" s="237"/>
      <c r="ET625" s="237"/>
      <c r="EU625" s="237"/>
      <c r="EV625" s="237"/>
      <c r="EW625" s="237"/>
      <c r="EX625" s="237"/>
      <c r="EY625" s="237"/>
      <c r="EZ625" s="237"/>
      <c r="FA625" s="237"/>
      <c r="FB625" s="237"/>
      <c r="FC625" s="237"/>
      <c r="FD625" s="237"/>
      <c r="FE625" s="237"/>
      <c r="FF625" s="237"/>
      <c r="FG625" s="237"/>
      <c r="FH625" s="237"/>
      <c r="FI625" s="237"/>
      <c r="FJ625" s="237"/>
      <c r="FK625" s="237"/>
      <c r="FL625" s="237"/>
      <c r="FM625" s="237"/>
      <c r="FN625" s="237"/>
      <c r="FO625" s="237"/>
      <c r="FP625" s="237"/>
      <c r="FQ625" s="237"/>
      <c r="FR625" s="237"/>
      <c r="FS625" s="237"/>
      <c r="FT625" s="237"/>
      <c r="FU625" s="237"/>
      <c r="FV625" s="237"/>
      <c r="FW625" s="237"/>
      <c r="FX625" s="237"/>
      <c r="FY625" s="237"/>
      <c r="FZ625" s="237"/>
      <c r="GA625" s="237"/>
      <c r="GB625" s="237"/>
      <c r="GC625" s="237"/>
      <c r="GD625" s="237"/>
      <c r="GE625" s="237"/>
      <c r="GF625" s="237"/>
      <c r="GG625" s="237"/>
      <c r="GH625" s="237"/>
      <c r="GI625" s="237"/>
      <c r="GJ625" s="237"/>
      <c r="GK625" s="237"/>
      <c r="GL625" s="237"/>
      <c r="GM625" s="237"/>
      <c r="GN625" s="237"/>
      <c r="GO625" s="237"/>
      <c r="GP625" s="237"/>
      <c r="GQ625" s="237"/>
    </row>
    <row r="626" spans="1:199" s="81" customFormat="1" ht="15" hidden="1">
      <c r="A626" s="73" t="str">
        <f>+B626</f>
        <v>Retail Expense</v>
      </c>
      <c r="B626" s="271" t="s">
        <v>92</v>
      </c>
      <c r="C626" s="304"/>
      <c r="D626" s="304"/>
      <c r="E626" s="304"/>
      <c r="F626" s="304"/>
      <c r="G626" s="304"/>
      <c r="H626" s="304"/>
      <c r="I626" s="304"/>
      <c r="J626" s="304"/>
      <c r="K626" s="304"/>
      <c r="L626" s="304"/>
      <c r="M626" s="304"/>
      <c r="N626" s="304"/>
      <c r="O626" s="304"/>
      <c r="P626" s="28"/>
      <c r="Q626" s="304"/>
      <c r="R626" s="304"/>
      <c r="S626" s="302"/>
      <c r="T626" s="348">
        <f>T643</f>
        <v>0</v>
      </c>
      <c r="U626" s="237"/>
      <c r="V626" s="237"/>
      <c r="W626" s="237"/>
      <c r="X626" s="237"/>
      <c r="Y626" s="237"/>
      <c r="Z626" s="237"/>
      <c r="AA626" s="237"/>
      <c r="AB626" s="237"/>
      <c r="AC626" s="237"/>
      <c r="AD626" s="237"/>
      <c r="AE626" s="237"/>
      <c r="AF626" s="237"/>
      <c r="AG626" s="237"/>
      <c r="AH626" s="237"/>
      <c r="AI626" s="237"/>
      <c r="AJ626" s="237"/>
      <c r="AK626" s="237"/>
      <c r="AL626" s="237"/>
      <c r="AM626" s="237"/>
      <c r="AN626" s="237"/>
      <c r="AO626" s="237"/>
      <c r="AP626" s="237"/>
      <c r="AQ626" s="237"/>
      <c r="AR626" s="237"/>
      <c r="AS626" s="237"/>
      <c r="AT626" s="237"/>
      <c r="AU626" s="237"/>
      <c r="AV626" s="237"/>
      <c r="AW626" s="237"/>
      <c r="AX626" s="237"/>
      <c r="AY626" s="237"/>
      <c r="AZ626" s="237"/>
      <c r="BA626" s="237"/>
      <c r="BB626" s="237"/>
      <c r="BC626" s="237"/>
      <c r="BD626" s="237"/>
      <c r="BE626" s="237"/>
      <c r="BF626" s="237"/>
      <c r="BG626" s="237"/>
      <c r="BH626" s="237"/>
      <c r="BI626" s="237"/>
      <c r="BJ626" s="237"/>
      <c r="BK626" s="237"/>
      <c r="BL626" s="237"/>
      <c r="BM626" s="237"/>
      <c r="BN626" s="237"/>
      <c r="BO626" s="237"/>
      <c r="BP626" s="237"/>
      <c r="BQ626" s="237"/>
      <c r="BR626" s="237"/>
      <c r="BS626" s="237"/>
      <c r="BT626" s="237"/>
      <c r="BU626" s="237"/>
      <c r="BV626" s="237"/>
      <c r="BW626" s="237"/>
      <c r="BX626" s="237"/>
      <c r="BY626" s="237"/>
      <c r="BZ626" s="237"/>
      <c r="CA626" s="237"/>
      <c r="CB626" s="237"/>
      <c r="CC626" s="237"/>
      <c r="CD626" s="237"/>
      <c r="CE626" s="237"/>
      <c r="CF626" s="237"/>
      <c r="CG626" s="237"/>
      <c r="CH626" s="237"/>
      <c r="CI626" s="237"/>
      <c r="CJ626" s="237"/>
      <c r="CK626" s="237"/>
      <c r="CL626" s="237"/>
      <c r="CM626" s="237"/>
      <c r="CN626" s="237"/>
      <c r="CO626" s="237"/>
      <c r="CP626" s="237"/>
      <c r="CQ626" s="237"/>
      <c r="CR626" s="237"/>
      <c r="CS626" s="237"/>
      <c r="CT626" s="237"/>
      <c r="CU626" s="237"/>
      <c r="CV626" s="237"/>
      <c r="CW626" s="237"/>
      <c r="CX626" s="237"/>
      <c r="CY626" s="237"/>
      <c r="CZ626" s="237"/>
      <c r="DA626" s="237"/>
      <c r="DB626" s="237"/>
      <c r="DC626" s="237"/>
      <c r="DD626" s="237"/>
      <c r="DE626" s="237"/>
      <c r="DF626" s="237"/>
      <c r="DG626" s="237"/>
      <c r="DH626" s="237"/>
      <c r="DI626" s="237"/>
      <c r="DJ626" s="237"/>
      <c r="DK626" s="237"/>
      <c r="DL626" s="237"/>
      <c r="DM626" s="237"/>
      <c r="DN626" s="237"/>
      <c r="DO626" s="237"/>
      <c r="DP626" s="237"/>
      <c r="DQ626" s="237"/>
      <c r="DR626" s="237"/>
      <c r="DS626" s="237"/>
      <c r="DT626" s="237"/>
      <c r="DU626" s="237"/>
      <c r="DV626" s="237"/>
      <c r="DW626" s="237"/>
      <c r="DX626" s="237"/>
      <c r="DY626" s="237"/>
      <c r="DZ626" s="237"/>
      <c r="EA626" s="237"/>
      <c r="EB626" s="237"/>
      <c r="EC626" s="237"/>
      <c r="ED626" s="237"/>
      <c r="EE626" s="237"/>
      <c r="EF626" s="237"/>
      <c r="EG626" s="237"/>
      <c r="EH626" s="237"/>
      <c r="EI626" s="237"/>
      <c r="EJ626" s="237"/>
      <c r="EK626" s="237"/>
      <c r="EL626" s="237"/>
      <c r="EM626" s="237"/>
      <c r="EN626" s="237"/>
      <c r="EO626" s="237"/>
      <c r="EP626" s="237"/>
      <c r="EQ626" s="237"/>
      <c r="ER626" s="237"/>
      <c r="ES626" s="237"/>
      <c r="ET626" s="237"/>
      <c r="EU626" s="237"/>
      <c r="EV626" s="237"/>
      <c r="EW626" s="237"/>
      <c r="EX626" s="237"/>
      <c r="EY626" s="237"/>
      <c r="EZ626" s="237"/>
      <c r="FA626" s="237"/>
      <c r="FB626" s="237"/>
      <c r="FC626" s="237"/>
      <c r="FD626" s="237"/>
      <c r="FE626" s="237"/>
      <c r="FF626" s="237"/>
      <c r="FG626" s="237"/>
      <c r="FH626" s="237"/>
      <c r="FI626" s="237"/>
      <c r="FJ626" s="237"/>
      <c r="FK626" s="237"/>
      <c r="FL626" s="237"/>
      <c r="FM626" s="237"/>
      <c r="FN626" s="237"/>
      <c r="FO626" s="237"/>
      <c r="FP626" s="237"/>
      <c r="FQ626" s="237"/>
      <c r="FR626" s="237"/>
      <c r="FS626" s="237"/>
      <c r="FT626" s="237"/>
      <c r="FU626" s="237"/>
      <c r="FV626" s="237"/>
      <c r="FW626" s="237"/>
      <c r="FX626" s="237"/>
      <c r="FY626" s="237"/>
      <c r="FZ626" s="237"/>
      <c r="GA626" s="237"/>
      <c r="GB626" s="237"/>
      <c r="GC626" s="237"/>
      <c r="GD626" s="237"/>
      <c r="GE626" s="237"/>
      <c r="GF626" s="237"/>
      <c r="GG626" s="237"/>
      <c r="GH626" s="237"/>
      <c r="GI626" s="237"/>
      <c r="GJ626" s="237"/>
      <c r="GK626" s="237"/>
      <c r="GL626" s="237"/>
      <c r="GM626" s="237"/>
      <c r="GN626" s="237"/>
      <c r="GO626" s="237"/>
      <c r="GP626" s="237"/>
      <c r="GQ626" s="237"/>
    </row>
    <row r="627" spans="1:199" s="81" customFormat="1" ht="15" hidden="1">
      <c r="A627" s="126"/>
      <c r="B627" s="241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8"/>
      <c r="Q627" s="242"/>
      <c r="R627" s="242"/>
      <c r="S627" s="243"/>
      <c r="T627" s="351"/>
      <c r="U627" s="237"/>
      <c r="V627" s="237"/>
      <c r="W627" s="237"/>
      <c r="X627" s="237"/>
      <c r="Y627" s="237"/>
      <c r="Z627" s="237"/>
      <c r="AA627" s="237"/>
      <c r="AB627" s="237"/>
      <c r="AC627" s="237"/>
      <c r="AD627" s="237"/>
      <c r="AE627" s="237"/>
      <c r="AF627" s="237"/>
      <c r="AG627" s="237"/>
      <c r="AH627" s="237"/>
      <c r="AI627" s="237"/>
      <c r="AJ627" s="237"/>
      <c r="AK627" s="237"/>
      <c r="AL627" s="237"/>
      <c r="AM627" s="237"/>
      <c r="AN627" s="237"/>
      <c r="AO627" s="237"/>
      <c r="AP627" s="237"/>
      <c r="AQ627" s="237"/>
      <c r="AR627" s="237"/>
      <c r="AS627" s="237"/>
      <c r="AT627" s="237"/>
      <c r="AU627" s="237"/>
      <c r="AV627" s="237"/>
      <c r="AW627" s="237"/>
      <c r="AX627" s="237"/>
      <c r="AY627" s="237"/>
      <c r="AZ627" s="237"/>
      <c r="BA627" s="237"/>
      <c r="BB627" s="237"/>
      <c r="BC627" s="237"/>
      <c r="BD627" s="237"/>
      <c r="BE627" s="237"/>
      <c r="BF627" s="237"/>
      <c r="BG627" s="237"/>
      <c r="BH627" s="237"/>
      <c r="BI627" s="237"/>
      <c r="BJ627" s="237"/>
      <c r="BK627" s="237"/>
      <c r="BL627" s="237"/>
      <c r="BM627" s="237"/>
      <c r="BN627" s="237"/>
      <c r="BO627" s="237"/>
      <c r="BP627" s="237"/>
      <c r="BQ627" s="237"/>
      <c r="BR627" s="237"/>
      <c r="BS627" s="237"/>
      <c r="BT627" s="237"/>
      <c r="BU627" s="237"/>
      <c r="BV627" s="237"/>
      <c r="BW627" s="237"/>
      <c r="BX627" s="237"/>
      <c r="BY627" s="237"/>
      <c r="BZ627" s="237"/>
      <c r="CA627" s="237"/>
      <c r="CB627" s="237"/>
      <c r="CC627" s="237"/>
      <c r="CD627" s="237"/>
      <c r="CE627" s="237"/>
      <c r="CF627" s="237"/>
      <c r="CG627" s="237"/>
      <c r="CH627" s="237"/>
      <c r="CI627" s="237"/>
      <c r="CJ627" s="237"/>
      <c r="CK627" s="237"/>
      <c r="CL627" s="237"/>
      <c r="CM627" s="237"/>
      <c r="CN627" s="237"/>
      <c r="CO627" s="237"/>
      <c r="CP627" s="237"/>
      <c r="CQ627" s="237"/>
      <c r="CR627" s="237"/>
      <c r="CS627" s="237"/>
      <c r="CT627" s="237"/>
      <c r="CU627" s="237"/>
      <c r="CV627" s="237"/>
      <c r="CW627" s="237"/>
      <c r="CX627" s="237"/>
      <c r="CY627" s="237"/>
      <c r="CZ627" s="237"/>
      <c r="DA627" s="237"/>
      <c r="DB627" s="237"/>
      <c r="DC627" s="237"/>
      <c r="DD627" s="237"/>
      <c r="DE627" s="237"/>
      <c r="DF627" s="237"/>
      <c r="DG627" s="237"/>
      <c r="DH627" s="237"/>
      <c r="DI627" s="237"/>
      <c r="DJ627" s="237"/>
      <c r="DK627" s="237"/>
      <c r="DL627" s="237"/>
      <c r="DM627" s="237"/>
      <c r="DN627" s="237"/>
      <c r="DO627" s="237"/>
      <c r="DP627" s="237"/>
      <c r="DQ627" s="237"/>
      <c r="DR627" s="237"/>
      <c r="DS627" s="237"/>
      <c r="DT627" s="237"/>
      <c r="DU627" s="237"/>
      <c r="DV627" s="237"/>
      <c r="DW627" s="237"/>
      <c r="DX627" s="237"/>
      <c r="DY627" s="237"/>
      <c r="DZ627" s="237"/>
      <c r="EA627" s="237"/>
      <c r="EB627" s="237"/>
      <c r="EC627" s="237"/>
      <c r="ED627" s="237"/>
      <c r="EE627" s="237"/>
      <c r="EF627" s="237"/>
      <c r="EG627" s="237"/>
      <c r="EH627" s="237"/>
      <c r="EI627" s="237"/>
      <c r="EJ627" s="237"/>
      <c r="EK627" s="237"/>
      <c r="EL627" s="237"/>
      <c r="EM627" s="237"/>
      <c r="EN627" s="237"/>
      <c r="EO627" s="237"/>
      <c r="EP627" s="237"/>
      <c r="EQ627" s="237"/>
      <c r="ER627" s="237"/>
      <c r="ES627" s="237"/>
      <c r="ET627" s="237"/>
      <c r="EU627" s="237"/>
      <c r="EV627" s="237"/>
      <c r="EW627" s="237"/>
      <c r="EX627" s="237"/>
      <c r="EY627" s="237"/>
      <c r="EZ627" s="237"/>
      <c r="FA627" s="237"/>
      <c r="FB627" s="237"/>
      <c r="FC627" s="237"/>
      <c r="FD627" s="237"/>
      <c r="FE627" s="237"/>
      <c r="FF627" s="237"/>
      <c r="FG627" s="237"/>
      <c r="FH627" s="237"/>
      <c r="FI627" s="237"/>
      <c r="FJ627" s="237"/>
      <c r="FK627" s="237"/>
      <c r="FL627" s="237"/>
      <c r="FM627" s="237"/>
      <c r="FN627" s="237"/>
      <c r="FO627" s="237"/>
      <c r="FP627" s="237"/>
      <c r="FQ627" s="237"/>
      <c r="FR627" s="237"/>
      <c r="FS627" s="237"/>
      <c r="FT627" s="237"/>
      <c r="FU627" s="237"/>
      <c r="FV627" s="237"/>
      <c r="FW627" s="237"/>
      <c r="FX627" s="237"/>
      <c r="FY627" s="237"/>
      <c r="FZ627" s="237"/>
      <c r="GA627" s="237"/>
      <c r="GB627" s="237"/>
      <c r="GC627" s="237"/>
      <c r="GD627" s="237"/>
      <c r="GE627" s="237"/>
      <c r="GF627" s="237"/>
      <c r="GG627" s="237"/>
      <c r="GH627" s="237"/>
      <c r="GI627" s="237"/>
      <c r="GJ627" s="237"/>
      <c r="GK627" s="237"/>
      <c r="GL627" s="237"/>
      <c r="GM627" s="237"/>
      <c r="GN627" s="237"/>
      <c r="GO627" s="237"/>
      <c r="GP627" s="237"/>
      <c r="GQ627" s="237"/>
    </row>
    <row r="628" spans="1:199" s="81" customFormat="1" ht="15" hidden="1">
      <c r="A628" s="126" t="s">
        <v>2608</v>
      </c>
      <c r="B628" s="241" t="s">
        <v>5928</v>
      </c>
      <c r="C628" s="242">
        <v>0</v>
      </c>
      <c r="D628" s="242">
        <v>0</v>
      </c>
      <c r="E628" s="242">
        <v>0</v>
      </c>
      <c r="F628" s="242">
        <v>0</v>
      </c>
      <c r="G628" s="242">
        <v>0</v>
      </c>
      <c r="H628" s="242">
        <v>0</v>
      </c>
      <c r="I628" s="242">
        <v>0</v>
      </c>
      <c r="J628" s="242">
        <v>0</v>
      </c>
      <c r="K628" s="242">
        <v>0</v>
      </c>
      <c r="L628" s="242">
        <v>0</v>
      </c>
      <c r="M628" s="242">
        <v>0</v>
      </c>
      <c r="N628" s="242">
        <v>0</v>
      </c>
      <c r="O628" s="242">
        <v>0</v>
      </c>
      <c r="P628" s="28"/>
      <c r="Q628" s="242">
        <f>SUM(D628:O628)</f>
        <v>0</v>
      </c>
      <c r="R628" s="242">
        <f>IF($R$19&lt;1,0,Q628/$R$19)</f>
        <v>0</v>
      </c>
      <c r="S628" s="243"/>
      <c r="T628" s="351">
        <f>IF(Q628=0,0,1)+IF(C628=0,0,1)+IF(D628=0,0,1)+IF(E628=0,0,1)+IF(F628=0,0,1)+IF(G628=0,0,1)+IF(H628=0,0,1)+IF(I628=0,0,1)+IF(J628=0,0,1)+IF(K628=0,0,1)+IF(L628=0,0,1)+IF(M628=0,0,1)+IF(N628=0,0,1)+IF(O628=0,0,1)</f>
        <v>0</v>
      </c>
      <c r="U628" s="237"/>
      <c r="V628" s="237"/>
      <c r="W628" s="237"/>
      <c r="X628" s="237"/>
      <c r="Y628" s="237"/>
      <c r="Z628" s="237"/>
      <c r="AA628" s="237"/>
      <c r="AB628" s="237"/>
      <c r="AC628" s="237"/>
      <c r="AD628" s="237"/>
      <c r="AE628" s="237"/>
      <c r="AF628" s="237"/>
      <c r="AG628" s="237"/>
      <c r="AH628" s="237"/>
      <c r="AI628" s="237"/>
      <c r="AJ628" s="237"/>
      <c r="AK628" s="237"/>
      <c r="AL628" s="237"/>
      <c r="AM628" s="237"/>
      <c r="AN628" s="237"/>
      <c r="AO628" s="237"/>
      <c r="AP628" s="237"/>
      <c r="AQ628" s="237"/>
      <c r="AR628" s="237"/>
      <c r="AS628" s="237"/>
      <c r="AT628" s="237"/>
      <c r="AU628" s="237"/>
      <c r="AV628" s="237"/>
      <c r="AW628" s="237"/>
      <c r="AX628" s="237"/>
      <c r="AY628" s="237"/>
      <c r="AZ628" s="237"/>
      <c r="BA628" s="237"/>
      <c r="BB628" s="237"/>
      <c r="BC628" s="237"/>
      <c r="BD628" s="237"/>
      <c r="BE628" s="237"/>
      <c r="BF628" s="237"/>
      <c r="BG628" s="237"/>
      <c r="BH628" s="237"/>
      <c r="BI628" s="237"/>
      <c r="BJ628" s="237"/>
      <c r="BK628" s="237"/>
      <c r="BL628" s="237"/>
      <c r="BM628" s="237"/>
      <c r="BN628" s="237"/>
      <c r="BO628" s="237"/>
      <c r="BP628" s="237"/>
      <c r="BQ628" s="237"/>
      <c r="BR628" s="237"/>
      <c r="BS628" s="237"/>
      <c r="BT628" s="237"/>
      <c r="BU628" s="237"/>
      <c r="BV628" s="237"/>
      <c r="BW628" s="237"/>
      <c r="BX628" s="237"/>
      <c r="BY628" s="237"/>
      <c r="BZ628" s="237"/>
      <c r="CA628" s="237"/>
      <c r="CB628" s="237"/>
      <c r="CC628" s="237"/>
      <c r="CD628" s="237"/>
      <c r="CE628" s="237"/>
      <c r="CF628" s="237"/>
      <c r="CG628" s="237"/>
      <c r="CH628" s="237"/>
      <c r="CI628" s="237"/>
      <c r="CJ628" s="237"/>
      <c r="CK628" s="237"/>
      <c r="CL628" s="237"/>
      <c r="CM628" s="237"/>
      <c r="CN628" s="237"/>
      <c r="CO628" s="237"/>
      <c r="CP628" s="237"/>
      <c r="CQ628" s="237"/>
      <c r="CR628" s="237"/>
      <c r="CS628" s="237"/>
      <c r="CT628" s="237"/>
      <c r="CU628" s="237"/>
      <c r="CV628" s="237"/>
      <c r="CW628" s="237"/>
      <c r="CX628" s="237"/>
      <c r="CY628" s="237"/>
      <c r="CZ628" s="237"/>
      <c r="DA628" s="237"/>
      <c r="DB628" s="237"/>
      <c r="DC628" s="237"/>
      <c r="DD628" s="237"/>
      <c r="DE628" s="237"/>
      <c r="DF628" s="237"/>
      <c r="DG628" s="237"/>
      <c r="DH628" s="237"/>
      <c r="DI628" s="237"/>
      <c r="DJ628" s="237"/>
      <c r="DK628" s="237"/>
      <c r="DL628" s="237"/>
      <c r="DM628" s="237"/>
      <c r="DN628" s="237"/>
      <c r="DO628" s="237"/>
      <c r="DP628" s="237"/>
      <c r="DQ628" s="237"/>
      <c r="DR628" s="237"/>
      <c r="DS628" s="237"/>
      <c r="DT628" s="237"/>
      <c r="DU628" s="237"/>
      <c r="DV628" s="237"/>
      <c r="DW628" s="237"/>
      <c r="DX628" s="237"/>
      <c r="DY628" s="237"/>
      <c r="DZ628" s="237"/>
      <c r="EA628" s="237"/>
      <c r="EB628" s="237"/>
      <c r="EC628" s="237"/>
      <c r="ED628" s="237"/>
      <c r="EE628" s="237"/>
      <c r="EF628" s="237"/>
      <c r="EG628" s="237"/>
      <c r="EH628" s="237"/>
      <c r="EI628" s="237"/>
      <c r="EJ628" s="237"/>
      <c r="EK628" s="237"/>
      <c r="EL628" s="237"/>
      <c r="EM628" s="237"/>
      <c r="EN628" s="237"/>
      <c r="EO628" s="237"/>
      <c r="EP628" s="237"/>
      <c r="EQ628" s="237"/>
      <c r="ER628" s="237"/>
      <c r="ES628" s="237"/>
      <c r="ET628" s="237"/>
      <c r="EU628" s="237"/>
      <c r="EV628" s="237"/>
      <c r="EW628" s="237"/>
      <c r="EX628" s="237"/>
      <c r="EY628" s="237"/>
      <c r="EZ628" s="237"/>
      <c r="FA628" s="237"/>
      <c r="FB628" s="237"/>
      <c r="FC628" s="237"/>
      <c r="FD628" s="237"/>
      <c r="FE628" s="237"/>
      <c r="FF628" s="237"/>
      <c r="FG628" s="237"/>
      <c r="FH628" s="237"/>
      <c r="FI628" s="237"/>
      <c r="FJ628" s="237"/>
      <c r="FK628" s="237"/>
      <c r="FL628" s="237"/>
      <c r="FM628" s="237"/>
      <c r="FN628" s="237"/>
      <c r="FO628" s="237"/>
      <c r="FP628" s="237"/>
      <c r="FQ628" s="237"/>
      <c r="FR628" s="237"/>
      <c r="FS628" s="237"/>
      <c r="FT628" s="237"/>
      <c r="FU628" s="237"/>
      <c r="FV628" s="237"/>
      <c r="FW628" s="237"/>
      <c r="FX628" s="237"/>
      <c r="FY628" s="237"/>
      <c r="FZ628" s="237"/>
      <c r="GA628" s="237"/>
      <c r="GB628" s="237"/>
      <c r="GC628" s="237"/>
      <c r="GD628" s="237"/>
      <c r="GE628" s="237"/>
      <c r="GF628" s="237"/>
      <c r="GG628" s="237"/>
      <c r="GH628" s="237"/>
      <c r="GI628" s="237"/>
      <c r="GJ628" s="237"/>
      <c r="GK628" s="237"/>
      <c r="GL628" s="237"/>
      <c r="GM628" s="237"/>
      <c r="GN628" s="237"/>
      <c r="GO628" s="237"/>
      <c r="GP628" s="237"/>
      <c r="GQ628" s="237"/>
    </row>
    <row r="629" spans="1:199" s="81" customFormat="1" ht="15" hidden="1">
      <c r="A629" s="126" t="s">
        <v>2609</v>
      </c>
      <c r="B629" s="241" t="s">
        <v>5929</v>
      </c>
      <c r="C629" s="242">
        <v>0</v>
      </c>
      <c r="D629" s="242">
        <v>0</v>
      </c>
      <c r="E629" s="242">
        <v>0</v>
      </c>
      <c r="F629" s="242">
        <v>0</v>
      </c>
      <c r="G629" s="242">
        <v>0</v>
      </c>
      <c r="H629" s="242">
        <v>0</v>
      </c>
      <c r="I629" s="242">
        <v>0</v>
      </c>
      <c r="J629" s="242">
        <v>0</v>
      </c>
      <c r="K629" s="242">
        <v>0</v>
      </c>
      <c r="L629" s="242">
        <v>0</v>
      </c>
      <c r="M629" s="242">
        <v>0</v>
      </c>
      <c r="N629" s="242">
        <v>0</v>
      </c>
      <c r="O629" s="242">
        <v>0</v>
      </c>
      <c r="P629" s="28"/>
      <c r="Q629" s="242">
        <f>SUM(D629:O629)</f>
        <v>0</v>
      </c>
      <c r="R629" s="242">
        <f>IF($R$19&lt;1,0,Q629/$R$19)</f>
        <v>0</v>
      </c>
      <c r="S629" s="243"/>
      <c r="T629" s="351">
        <f>IF(Q629=0,0,1)+IF(C629=0,0,1)+IF(D629=0,0,1)+IF(E629=0,0,1)+IF(F629=0,0,1)+IF(G629=0,0,1)+IF(H629=0,0,1)+IF(I629=0,0,1)+IF(J629=0,0,1)+IF(K629=0,0,1)+IF(L629=0,0,1)+IF(M629=0,0,1)+IF(N629=0,0,1)+IF(O629=0,0,1)</f>
        <v>0</v>
      </c>
      <c r="U629" s="237"/>
      <c r="V629" s="237"/>
      <c r="W629" s="237"/>
      <c r="X629" s="237"/>
      <c r="Y629" s="237"/>
      <c r="Z629" s="237"/>
      <c r="AA629" s="237"/>
      <c r="AB629" s="237"/>
      <c r="AC629" s="237"/>
      <c r="AD629" s="237"/>
      <c r="AE629" s="237"/>
      <c r="AF629" s="237"/>
      <c r="AG629" s="237"/>
      <c r="AH629" s="237"/>
      <c r="AI629" s="237"/>
      <c r="AJ629" s="237"/>
      <c r="AK629" s="237"/>
      <c r="AL629" s="237"/>
      <c r="AM629" s="237"/>
      <c r="AN629" s="237"/>
      <c r="AO629" s="237"/>
      <c r="AP629" s="237"/>
      <c r="AQ629" s="237"/>
      <c r="AR629" s="237"/>
      <c r="AS629" s="237"/>
      <c r="AT629" s="237"/>
      <c r="AU629" s="237"/>
      <c r="AV629" s="237"/>
      <c r="AW629" s="237"/>
      <c r="AX629" s="237"/>
      <c r="AY629" s="237"/>
      <c r="AZ629" s="237"/>
      <c r="BA629" s="237"/>
      <c r="BB629" s="237"/>
      <c r="BC629" s="237"/>
      <c r="BD629" s="237"/>
      <c r="BE629" s="237"/>
      <c r="BF629" s="237"/>
      <c r="BG629" s="237"/>
      <c r="BH629" s="237"/>
      <c r="BI629" s="237"/>
      <c r="BJ629" s="237"/>
      <c r="BK629" s="237"/>
      <c r="BL629" s="237"/>
      <c r="BM629" s="237"/>
      <c r="BN629" s="237"/>
      <c r="BO629" s="237"/>
      <c r="BP629" s="237"/>
      <c r="BQ629" s="237"/>
      <c r="BR629" s="237"/>
      <c r="BS629" s="237"/>
      <c r="BT629" s="237"/>
      <c r="BU629" s="237"/>
      <c r="BV629" s="237"/>
      <c r="BW629" s="237"/>
      <c r="BX629" s="237"/>
      <c r="BY629" s="237"/>
      <c r="BZ629" s="237"/>
      <c r="CA629" s="237"/>
      <c r="CB629" s="237"/>
      <c r="CC629" s="237"/>
      <c r="CD629" s="237"/>
      <c r="CE629" s="237"/>
      <c r="CF629" s="237"/>
      <c r="CG629" s="237"/>
      <c r="CH629" s="237"/>
      <c r="CI629" s="237"/>
      <c r="CJ629" s="237"/>
      <c r="CK629" s="237"/>
      <c r="CL629" s="237"/>
      <c r="CM629" s="237"/>
      <c r="CN629" s="237"/>
      <c r="CO629" s="237"/>
      <c r="CP629" s="237"/>
      <c r="CQ629" s="237"/>
      <c r="CR629" s="237"/>
      <c r="CS629" s="237"/>
      <c r="CT629" s="237"/>
      <c r="CU629" s="237"/>
      <c r="CV629" s="237"/>
      <c r="CW629" s="237"/>
      <c r="CX629" s="237"/>
      <c r="CY629" s="237"/>
      <c r="CZ629" s="237"/>
      <c r="DA629" s="237"/>
      <c r="DB629" s="237"/>
      <c r="DC629" s="237"/>
      <c r="DD629" s="237"/>
      <c r="DE629" s="237"/>
      <c r="DF629" s="237"/>
      <c r="DG629" s="237"/>
      <c r="DH629" s="237"/>
      <c r="DI629" s="237"/>
      <c r="DJ629" s="237"/>
      <c r="DK629" s="237"/>
      <c r="DL629" s="237"/>
      <c r="DM629" s="237"/>
      <c r="DN629" s="237"/>
      <c r="DO629" s="237"/>
      <c r="DP629" s="237"/>
      <c r="DQ629" s="237"/>
      <c r="DR629" s="237"/>
      <c r="DS629" s="237"/>
      <c r="DT629" s="237"/>
      <c r="DU629" s="237"/>
      <c r="DV629" s="237"/>
      <c r="DW629" s="237"/>
      <c r="DX629" s="237"/>
      <c r="DY629" s="237"/>
      <c r="DZ629" s="237"/>
      <c r="EA629" s="237"/>
      <c r="EB629" s="237"/>
      <c r="EC629" s="237"/>
      <c r="ED629" s="237"/>
      <c r="EE629" s="237"/>
      <c r="EF629" s="237"/>
      <c r="EG629" s="237"/>
      <c r="EH629" s="237"/>
      <c r="EI629" s="237"/>
      <c r="EJ629" s="237"/>
      <c r="EK629" s="237"/>
      <c r="EL629" s="237"/>
      <c r="EM629" s="237"/>
      <c r="EN629" s="237"/>
      <c r="EO629" s="237"/>
      <c r="EP629" s="237"/>
      <c r="EQ629" s="237"/>
      <c r="ER629" s="237"/>
      <c r="ES629" s="237"/>
      <c r="ET629" s="237"/>
      <c r="EU629" s="237"/>
      <c r="EV629" s="237"/>
      <c r="EW629" s="237"/>
      <c r="EX629" s="237"/>
      <c r="EY629" s="237"/>
      <c r="EZ629" s="237"/>
      <c r="FA629" s="237"/>
      <c r="FB629" s="237"/>
      <c r="FC629" s="237"/>
      <c r="FD629" s="237"/>
      <c r="FE629" s="237"/>
      <c r="FF629" s="237"/>
      <c r="FG629" s="237"/>
      <c r="FH629" s="237"/>
      <c r="FI629" s="237"/>
      <c r="FJ629" s="237"/>
      <c r="FK629" s="237"/>
      <c r="FL629" s="237"/>
      <c r="FM629" s="237"/>
      <c r="FN629" s="237"/>
      <c r="FO629" s="237"/>
      <c r="FP629" s="237"/>
      <c r="FQ629" s="237"/>
      <c r="FR629" s="237"/>
      <c r="FS629" s="237"/>
      <c r="FT629" s="237"/>
      <c r="FU629" s="237"/>
      <c r="FV629" s="237"/>
      <c r="FW629" s="237"/>
      <c r="FX629" s="237"/>
      <c r="FY629" s="237"/>
      <c r="FZ629" s="237"/>
      <c r="GA629" s="237"/>
      <c r="GB629" s="237"/>
      <c r="GC629" s="237"/>
      <c r="GD629" s="237"/>
      <c r="GE629" s="237"/>
      <c r="GF629" s="237"/>
      <c r="GG629" s="237"/>
      <c r="GH629" s="237"/>
      <c r="GI629" s="237"/>
      <c r="GJ629" s="237"/>
      <c r="GK629" s="237"/>
      <c r="GL629" s="237"/>
      <c r="GM629" s="237"/>
      <c r="GN629" s="237"/>
      <c r="GO629" s="237"/>
      <c r="GP629" s="237"/>
      <c r="GQ629" s="237"/>
    </row>
    <row r="630" spans="1:199" s="81" customFormat="1" ht="15" hidden="1">
      <c r="A630" s="126" t="s">
        <v>2610</v>
      </c>
      <c r="B630" s="241" t="s">
        <v>5930</v>
      </c>
      <c r="C630" s="242">
        <v>0</v>
      </c>
      <c r="D630" s="242">
        <v>0</v>
      </c>
      <c r="E630" s="242">
        <v>0</v>
      </c>
      <c r="F630" s="242">
        <v>0</v>
      </c>
      <c r="G630" s="242">
        <v>0</v>
      </c>
      <c r="H630" s="242">
        <v>0</v>
      </c>
      <c r="I630" s="242">
        <v>0</v>
      </c>
      <c r="J630" s="242">
        <v>0</v>
      </c>
      <c r="K630" s="242">
        <v>0</v>
      </c>
      <c r="L630" s="242">
        <v>0</v>
      </c>
      <c r="M630" s="242">
        <v>0</v>
      </c>
      <c r="N630" s="242">
        <v>0</v>
      </c>
      <c r="O630" s="242">
        <v>0</v>
      </c>
      <c r="P630" s="28"/>
      <c r="Q630" s="242">
        <f>SUM(D630:O630)</f>
        <v>0</v>
      </c>
      <c r="R630" s="242">
        <f>IF($R$19&lt;1,0,Q630/$R$19)</f>
        <v>0</v>
      </c>
      <c r="S630" s="243"/>
      <c r="T630" s="351">
        <f>IF(Q630=0,0,1)+IF(C630=0,0,1)+IF(D630=0,0,1)+IF(E630=0,0,1)+IF(F630=0,0,1)+IF(G630=0,0,1)+IF(H630=0,0,1)+IF(I630=0,0,1)+IF(J630=0,0,1)+IF(K630=0,0,1)+IF(L630=0,0,1)+IF(M630=0,0,1)+IF(N630=0,0,1)+IF(O630=0,0,1)</f>
        <v>0</v>
      </c>
      <c r="U630" s="237"/>
      <c r="V630" s="237"/>
      <c r="W630" s="237"/>
      <c r="X630" s="237"/>
      <c r="Y630" s="237"/>
      <c r="Z630" s="237"/>
      <c r="AA630" s="237"/>
      <c r="AB630" s="237"/>
      <c r="AC630" s="237"/>
      <c r="AD630" s="237"/>
      <c r="AE630" s="237"/>
      <c r="AF630" s="237"/>
      <c r="AG630" s="237"/>
      <c r="AH630" s="237"/>
      <c r="AI630" s="237"/>
      <c r="AJ630" s="237"/>
      <c r="AK630" s="237"/>
      <c r="AL630" s="237"/>
      <c r="AM630" s="237"/>
      <c r="AN630" s="237"/>
      <c r="AO630" s="237"/>
      <c r="AP630" s="237"/>
      <c r="AQ630" s="237"/>
      <c r="AR630" s="237"/>
      <c r="AS630" s="237"/>
      <c r="AT630" s="237"/>
      <c r="AU630" s="237"/>
      <c r="AV630" s="237"/>
      <c r="AW630" s="237"/>
      <c r="AX630" s="237"/>
      <c r="AY630" s="237"/>
      <c r="AZ630" s="237"/>
      <c r="BA630" s="237"/>
      <c r="BB630" s="237"/>
      <c r="BC630" s="237"/>
      <c r="BD630" s="237"/>
      <c r="BE630" s="237"/>
      <c r="BF630" s="237"/>
      <c r="BG630" s="237"/>
      <c r="BH630" s="237"/>
      <c r="BI630" s="237"/>
      <c r="BJ630" s="237"/>
      <c r="BK630" s="237"/>
      <c r="BL630" s="237"/>
      <c r="BM630" s="237"/>
      <c r="BN630" s="237"/>
      <c r="BO630" s="237"/>
      <c r="BP630" s="237"/>
      <c r="BQ630" s="237"/>
      <c r="BR630" s="237"/>
      <c r="BS630" s="237"/>
      <c r="BT630" s="237"/>
      <c r="BU630" s="237"/>
      <c r="BV630" s="237"/>
      <c r="BW630" s="237"/>
      <c r="BX630" s="237"/>
      <c r="BY630" s="237"/>
      <c r="BZ630" s="237"/>
      <c r="CA630" s="237"/>
      <c r="CB630" s="237"/>
      <c r="CC630" s="237"/>
      <c r="CD630" s="237"/>
      <c r="CE630" s="237"/>
      <c r="CF630" s="237"/>
      <c r="CG630" s="237"/>
      <c r="CH630" s="237"/>
      <c r="CI630" s="237"/>
      <c r="CJ630" s="237"/>
      <c r="CK630" s="237"/>
      <c r="CL630" s="237"/>
      <c r="CM630" s="237"/>
      <c r="CN630" s="237"/>
      <c r="CO630" s="237"/>
      <c r="CP630" s="237"/>
      <c r="CQ630" s="237"/>
      <c r="CR630" s="237"/>
      <c r="CS630" s="237"/>
      <c r="CT630" s="237"/>
      <c r="CU630" s="237"/>
      <c r="CV630" s="237"/>
      <c r="CW630" s="237"/>
      <c r="CX630" s="237"/>
      <c r="CY630" s="237"/>
      <c r="CZ630" s="237"/>
      <c r="DA630" s="237"/>
      <c r="DB630" s="237"/>
      <c r="DC630" s="237"/>
      <c r="DD630" s="237"/>
      <c r="DE630" s="237"/>
      <c r="DF630" s="237"/>
      <c r="DG630" s="237"/>
      <c r="DH630" s="237"/>
      <c r="DI630" s="237"/>
      <c r="DJ630" s="237"/>
      <c r="DK630" s="237"/>
      <c r="DL630" s="237"/>
      <c r="DM630" s="237"/>
      <c r="DN630" s="237"/>
      <c r="DO630" s="237"/>
      <c r="DP630" s="237"/>
      <c r="DQ630" s="237"/>
      <c r="DR630" s="237"/>
      <c r="DS630" s="237"/>
      <c r="DT630" s="237"/>
      <c r="DU630" s="237"/>
      <c r="DV630" s="237"/>
      <c r="DW630" s="237"/>
      <c r="DX630" s="237"/>
      <c r="DY630" s="237"/>
      <c r="DZ630" s="237"/>
      <c r="EA630" s="237"/>
      <c r="EB630" s="237"/>
      <c r="EC630" s="237"/>
      <c r="ED630" s="237"/>
      <c r="EE630" s="237"/>
      <c r="EF630" s="237"/>
      <c r="EG630" s="237"/>
      <c r="EH630" s="237"/>
      <c r="EI630" s="237"/>
      <c r="EJ630" s="237"/>
      <c r="EK630" s="237"/>
      <c r="EL630" s="237"/>
      <c r="EM630" s="237"/>
      <c r="EN630" s="237"/>
      <c r="EO630" s="237"/>
      <c r="EP630" s="237"/>
      <c r="EQ630" s="237"/>
      <c r="ER630" s="237"/>
      <c r="ES630" s="237"/>
      <c r="ET630" s="237"/>
      <c r="EU630" s="237"/>
      <c r="EV630" s="237"/>
      <c r="EW630" s="237"/>
      <c r="EX630" s="237"/>
      <c r="EY630" s="237"/>
      <c r="EZ630" s="237"/>
      <c r="FA630" s="237"/>
      <c r="FB630" s="237"/>
      <c r="FC630" s="237"/>
      <c r="FD630" s="237"/>
      <c r="FE630" s="237"/>
      <c r="FF630" s="237"/>
      <c r="FG630" s="237"/>
      <c r="FH630" s="237"/>
      <c r="FI630" s="237"/>
      <c r="FJ630" s="237"/>
      <c r="FK630" s="237"/>
      <c r="FL630" s="237"/>
      <c r="FM630" s="237"/>
      <c r="FN630" s="237"/>
      <c r="FO630" s="237"/>
      <c r="FP630" s="237"/>
      <c r="FQ630" s="237"/>
      <c r="FR630" s="237"/>
      <c r="FS630" s="237"/>
      <c r="FT630" s="237"/>
      <c r="FU630" s="237"/>
      <c r="FV630" s="237"/>
      <c r="FW630" s="237"/>
      <c r="FX630" s="237"/>
      <c r="FY630" s="237"/>
      <c r="FZ630" s="237"/>
      <c r="GA630" s="237"/>
      <c r="GB630" s="237"/>
      <c r="GC630" s="237"/>
      <c r="GD630" s="237"/>
      <c r="GE630" s="237"/>
      <c r="GF630" s="237"/>
      <c r="GG630" s="237"/>
      <c r="GH630" s="237"/>
      <c r="GI630" s="237"/>
      <c r="GJ630" s="237"/>
      <c r="GK630" s="237"/>
      <c r="GL630" s="237"/>
      <c r="GM630" s="237"/>
      <c r="GN630" s="237"/>
      <c r="GO630" s="237"/>
      <c r="GP630" s="237"/>
      <c r="GQ630" s="237"/>
    </row>
    <row r="631" spans="1:199" s="81" customFormat="1" ht="15" hidden="1">
      <c r="A631" s="126" t="s">
        <v>2611</v>
      </c>
      <c r="B631" s="241" t="s">
        <v>5931</v>
      </c>
      <c r="C631" s="242">
        <v>0</v>
      </c>
      <c r="D631" s="242">
        <v>0</v>
      </c>
      <c r="E631" s="242">
        <v>0</v>
      </c>
      <c r="F631" s="242">
        <v>0</v>
      </c>
      <c r="G631" s="242">
        <v>0</v>
      </c>
      <c r="H631" s="242">
        <v>0</v>
      </c>
      <c r="I631" s="242">
        <v>0</v>
      </c>
      <c r="J631" s="242">
        <v>0</v>
      </c>
      <c r="K631" s="242">
        <v>0</v>
      </c>
      <c r="L631" s="242">
        <v>0</v>
      </c>
      <c r="M631" s="242">
        <v>0</v>
      </c>
      <c r="N631" s="242">
        <v>0</v>
      </c>
      <c r="O631" s="242">
        <v>0</v>
      </c>
      <c r="P631" s="28"/>
      <c r="Q631" s="242">
        <f>SUM(D631:O631)</f>
        <v>0</v>
      </c>
      <c r="R631" s="242">
        <f>IF($R$19&lt;1,0,Q631/$R$19)</f>
        <v>0</v>
      </c>
      <c r="S631" s="243"/>
      <c r="T631" s="351">
        <f>IF(Q631=0,0,1)+IF(C631=0,0,1)+IF(D631=0,0,1)+IF(E631=0,0,1)+IF(F631=0,0,1)+IF(G631=0,0,1)+IF(H631=0,0,1)+IF(I631=0,0,1)+IF(J631=0,0,1)+IF(K631=0,0,1)+IF(L631=0,0,1)+IF(M631=0,0,1)+IF(N631=0,0,1)+IF(O631=0,0,1)</f>
        <v>0</v>
      </c>
      <c r="U631" s="237"/>
      <c r="V631" s="237"/>
      <c r="W631" s="237"/>
      <c r="X631" s="237"/>
      <c r="Y631" s="237"/>
      <c r="Z631" s="237"/>
      <c r="AA631" s="237"/>
      <c r="AB631" s="237"/>
      <c r="AC631" s="237"/>
      <c r="AD631" s="237"/>
      <c r="AE631" s="237"/>
      <c r="AF631" s="237"/>
      <c r="AG631" s="237"/>
      <c r="AH631" s="237"/>
      <c r="AI631" s="237"/>
      <c r="AJ631" s="237"/>
      <c r="AK631" s="237"/>
      <c r="AL631" s="237"/>
      <c r="AM631" s="237"/>
      <c r="AN631" s="237"/>
      <c r="AO631" s="237"/>
      <c r="AP631" s="237"/>
      <c r="AQ631" s="237"/>
      <c r="AR631" s="237"/>
      <c r="AS631" s="237"/>
      <c r="AT631" s="237"/>
      <c r="AU631" s="237"/>
      <c r="AV631" s="237"/>
      <c r="AW631" s="237"/>
      <c r="AX631" s="237"/>
      <c r="AY631" s="237"/>
      <c r="AZ631" s="237"/>
      <c r="BA631" s="237"/>
      <c r="BB631" s="237"/>
      <c r="BC631" s="237"/>
      <c r="BD631" s="237"/>
      <c r="BE631" s="237"/>
      <c r="BF631" s="237"/>
      <c r="BG631" s="237"/>
      <c r="BH631" s="237"/>
      <c r="BI631" s="237"/>
      <c r="BJ631" s="237"/>
      <c r="BK631" s="237"/>
      <c r="BL631" s="237"/>
      <c r="BM631" s="237"/>
      <c r="BN631" s="237"/>
      <c r="BO631" s="237"/>
      <c r="BP631" s="237"/>
      <c r="BQ631" s="237"/>
      <c r="BR631" s="237"/>
      <c r="BS631" s="237"/>
      <c r="BT631" s="237"/>
      <c r="BU631" s="237"/>
      <c r="BV631" s="237"/>
      <c r="BW631" s="237"/>
      <c r="BX631" s="237"/>
      <c r="BY631" s="237"/>
      <c r="BZ631" s="237"/>
      <c r="CA631" s="237"/>
      <c r="CB631" s="237"/>
      <c r="CC631" s="237"/>
      <c r="CD631" s="237"/>
      <c r="CE631" s="237"/>
      <c r="CF631" s="237"/>
      <c r="CG631" s="237"/>
      <c r="CH631" s="237"/>
      <c r="CI631" s="237"/>
      <c r="CJ631" s="237"/>
      <c r="CK631" s="237"/>
      <c r="CL631" s="237"/>
      <c r="CM631" s="237"/>
      <c r="CN631" s="237"/>
      <c r="CO631" s="237"/>
      <c r="CP631" s="237"/>
      <c r="CQ631" s="237"/>
      <c r="CR631" s="237"/>
      <c r="CS631" s="237"/>
      <c r="CT631" s="237"/>
      <c r="CU631" s="237"/>
      <c r="CV631" s="237"/>
      <c r="CW631" s="237"/>
      <c r="CX631" s="237"/>
      <c r="CY631" s="237"/>
      <c r="CZ631" s="237"/>
      <c r="DA631" s="237"/>
      <c r="DB631" s="237"/>
      <c r="DC631" s="237"/>
      <c r="DD631" s="237"/>
      <c r="DE631" s="237"/>
      <c r="DF631" s="237"/>
      <c r="DG631" s="237"/>
      <c r="DH631" s="237"/>
      <c r="DI631" s="237"/>
      <c r="DJ631" s="237"/>
      <c r="DK631" s="237"/>
      <c r="DL631" s="237"/>
      <c r="DM631" s="237"/>
      <c r="DN631" s="237"/>
      <c r="DO631" s="237"/>
      <c r="DP631" s="237"/>
      <c r="DQ631" s="237"/>
      <c r="DR631" s="237"/>
      <c r="DS631" s="237"/>
      <c r="DT631" s="237"/>
      <c r="DU631" s="237"/>
      <c r="DV631" s="237"/>
      <c r="DW631" s="237"/>
      <c r="DX631" s="237"/>
      <c r="DY631" s="237"/>
      <c r="DZ631" s="237"/>
      <c r="EA631" s="237"/>
      <c r="EB631" s="237"/>
      <c r="EC631" s="237"/>
      <c r="ED631" s="237"/>
      <c r="EE631" s="237"/>
      <c r="EF631" s="237"/>
      <c r="EG631" s="237"/>
      <c r="EH631" s="237"/>
      <c r="EI631" s="237"/>
      <c r="EJ631" s="237"/>
      <c r="EK631" s="237"/>
      <c r="EL631" s="237"/>
      <c r="EM631" s="237"/>
      <c r="EN631" s="237"/>
      <c r="EO631" s="237"/>
      <c r="EP631" s="237"/>
      <c r="EQ631" s="237"/>
      <c r="ER631" s="237"/>
      <c r="ES631" s="237"/>
      <c r="ET631" s="237"/>
      <c r="EU631" s="237"/>
      <c r="EV631" s="237"/>
      <c r="EW631" s="237"/>
      <c r="EX631" s="237"/>
      <c r="EY631" s="237"/>
      <c r="EZ631" s="237"/>
      <c r="FA631" s="237"/>
      <c r="FB631" s="237"/>
      <c r="FC631" s="237"/>
      <c r="FD631" s="237"/>
      <c r="FE631" s="237"/>
      <c r="FF631" s="237"/>
      <c r="FG631" s="237"/>
      <c r="FH631" s="237"/>
      <c r="FI631" s="237"/>
      <c r="FJ631" s="237"/>
      <c r="FK631" s="237"/>
      <c r="FL631" s="237"/>
      <c r="FM631" s="237"/>
      <c r="FN631" s="237"/>
      <c r="FO631" s="237"/>
      <c r="FP631" s="237"/>
      <c r="FQ631" s="237"/>
      <c r="FR631" s="237"/>
      <c r="FS631" s="237"/>
      <c r="FT631" s="237"/>
      <c r="FU631" s="237"/>
      <c r="FV631" s="237"/>
      <c r="FW631" s="237"/>
      <c r="FX631" s="237"/>
      <c r="FY631" s="237"/>
      <c r="FZ631" s="237"/>
      <c r="GA631" s="237"/>
      <c r="GB631" s="237"/>
      <c r="GC631" s="237"/>
      <c r="GD631" s="237"/>
      <c r="GE631" s="237"/>
      <c r="GF631" s="237"/>
      <c r="GG631" s="237"/>
      <c r="GH631" s="237"/>
      <c r="GI631" s="237"/>
      <c r="GJ631" s="237"/>
      <c r="GK631" s="237"/>
      <c r="GL631" s="237"/>
      <c r="GM631" s="237"/>
      <c r="GN631" s="237"/>
      <c r="GO631" s="237"/>
      <c r="GP631" s="237"/>
      <c r="GQ631" s="237"/>
    </row>
    <row r="632" spans="1:199" s="81" customFormat="1" ht="15" hidden="1">
      <c r="A632" s="126" t="s">
        <v>2612</v>
      </c>
      <c r="B632" s="241" t="s">
        <v>5932</v>
      </c>
      <c r="C632" s="242">
        <v>0</v>
      </c>
      <c r="D632" s="242">
        <v>0</v>
      </c>
      <c r="E632" s="242">
        <v>0</v>
      </c>
      <c r="F632" s="242">
        <v>0</v>
      </c>
      <c r="G632" s="242">
        <v>0</v>
      </c>
      <c r="H632" s="242">
        <v>0</v>
      </c>
      <c r="I632" s="242">
        <v>0</v>
      </c>
      <c r="J632" s="242">
        <v>0</v>
      </c>
      <c r="K632" s="242">
        <v>0</v>
      </c>
      <c r="L632" s="242">
        <v>0</v>
      </c>
      <c r="M632" s="242">
        <v>0</v>
      </c>
      <c r="N632" s="242">
        <v>0</v>
      </c>
      <c r="O632" s="242">
        <v>0</v>
      </c>
      <c r="P632" s="28"/>
      <c r="Q632" s="242">
        <f>SUM(D632:O632)</f>
        <v>0</v>
      </c>
      <c r="R632" s="242">
        <f>IF($R$19&lt;1,0,Q632/$R$19)</f>
        <v>0</v>
      </c>
      <c r="S632" s="243"/>
      <c r="T632" s="351">
        <f>IF(Q632=0,0,1)+IF(C632=0,0,1)+IF(D632=0,0,1)+IF(E632=0,0,1)+IF(F632=0,0,1)+IF(G632=0,0,1)+IF(H632=0,0,1)+IF(I632=0,0,1)+IF(J632=0,0,1)+IF(K632=0,0,1)+IF(L632=0,0,1)+IF(M632=0,0,1)+IF(N632=0,0,1)+IF(O632=0,0,1)</f>
        <v>0</v>
      </c>
      <c r="U632" s="237"/>
      <c r="V632" s="237"/>
      <c r="W632" s="237"/>
      <c r="X632" s="237"/>
      <c r="Y632" s="237"/>
      <c r="Z632" s="237"/>
      <c r="AA632" s="237"/>
      <c r="AB632" s="237"/>
      <c r="AC632" s="237"/>
      <c r="AD632" s="237"/>
      <c r="AE632" s="237"/>
      <c r="AF632" s="237"/>
      <c r="AG632" s="237"/>
      <c r="AH632" s="237"/>
      <c r="AI632" s="237"/>
      <c r="AJ632" s="237"/>
      <c r="AK632" s="237"/>
      <c r="AL632" s="237"/>
      <c r="AM632" s="237"/>
      <c r="AN632" s="237"/>
      <c r="AO632" s="237"/>
      <c r="AP632" s="237"/>
      <c r="AQ632" s="237"/>
      <c r="AR632" s="237"/>
      <c r="AS632" s="237"/>
      <c r="AT632" s="237"/>
      <c r="AU632" s="237"/>
      <c r="AV632" s="237"/>
      <c r="AW632" s="237"/>
      <c r="AX632" s="237"/>
      <c r="AY632" s="237"/>
      <c r="AZ632" s="237"/>
      <c r="BA632" s="237"/>
      <c r="BB632" s="237"/>
      <c r="BC632" s="237"/>
      <c r="BD632" s="237"/>
      <c r="BE632" s="237"/>
      <c r="BF632" s="237"/>
      <c r="BG632" s="237"/>
      <c r="BH632" s="237"/>
      <c r="BI632" s="237"/>
      <c r="BJ632" s="237"/>
      <c r="BK632" s="237"/>
      <c r="BL632" s="237"/>
      <c r="BM632" s="237"/>
      <c r="BN632" s="237"/>
      <c r="BO632" s="237"/>
      <c r="BP632" s="237"/>
      <c r="BQ632" s="237"/>
      <c r="BR632" s="237"/>
      <c r="BS632" s="237"/>
      <c r="BT632" s="237"/>
      <c r="BU632" s="237"/>
      <c r="BV632" s="237"/>
      <c r="BW632" s="237"/>
      <c r="BX632" s="237"/>
      <c r="BY632" s="237"/>
      <c r="BZ632" s="237"/>
      <c r="CA632" s="237"/>
      <c r="CB632" s="237"/>
      <c r="CC632" s="237"/>
      <c r="CD632" s="237"/>
      <c r="CE632" s="237"/>
      <c r="CF632" s="237"/>
      <c r="CG632" s="237"/>
      <c r="CH632" s="237"/>
      <c r="CI632" s="237"/>
      <c r="CJ632" s="237"/>
      <c r="CK632" s="237"/>
      <c r="CL632" s="237"/>
      <c r="CM632" s="237"/>
      <c r="CN632" s="237"/>
      <c r="CO632" s="237"/>
      <c r="CP632" s="237"/>
      <c r="CQ632" s="237"/>
      <c r="CR632" s="237"/>
      <c r="CS632" s="237"/>
      <c r="CT632" s="237"/>
      <c r="CU632" s="237"/>
      <c r="CV632" s="237"/>
      <c r="CW632" s="237"/>
      <c r="CX632" s="237"/>
      <c r="CY632" s="237"/>
      <c r="CZ632" s="237"/>
      <c r="DA632" s="237"/>
      <c r="DB632" s="237"/>
      <c r="DC632" s="237"/>
      <c r="DD632" s="237"/>
      <c r="DE632" s="237"/>
      <c r="DF632" s="237"/>
      <c r="DG632" s="237"/>
      <c r="DH632" s="237"/>
      <c r="DI632" s="237"/>
      <c r="DJ632" s="237"/>
      <c r="DK632" s="237"/>
      <c r="DL632" s="237"/>
      <c r="DM632" s="237"/>
      <c r="DN632" s="237"/>
      <c r="DO632" s="237"/>
      <c r="DP632" s="237"/>
      <c r="DQ632" s="237"/>
      <c r="DR632" s="237"/>
      <c r="DS632" s="237"/>
      <c r="DT632" s="237"/>
      <c r="DU632" s="237"/>
      <c r="DV632" s="237"/>
      <c r="DW632" s="237"/>
      <c r="DX632" s="237"/>
      <c r="DY632" s="237"/>
      <c r="DZ632" s="237"/>
      <c r="EA632" s="237"/>
      <c r="EB632" s="237"/>
      <c r="EC632" s="237"/>
      <c r="ED632" s="237"/>
      <c r="EE632" s="237"/>
      <c r="EF632" s="237"/>
      <c r="EG632" s="237"/>
      <c r="EH632" s="237"/>
      <c r="EI632" s="237"/>
      <c r="EJ632" s="237"/>
      <c r="EK632" s="237"/>
      <c r="EL632" s="237"/>
      <c r="EM632" s="237"/>
      <c r="EN632" s="237"/>
      <c r="EO632" s="237"/>
      <c r="EP632" s="237"/>
      <c r="EQ632" s="237"/>
      <c r="ER632" s="237"/>
      <c r="ES632" s="237"/>
      <c r="ET632" s="237"/>
      <c r="EU632" s="237"/>
      <c r="EV632" s="237"/>
      <c r="EW632" s="237"/>
      <c r="EX632" s="237"/>
      <c r="EY632" s="237"/>
      <c r="EZ632" s="237"/>
      <c r="FA632" s="237"/>
      <c r="FB632" s="237"/>
      <c r="FC632" s="237"/>
      <c r="FD632" s="237"/>
      <c r="FE632" s="237"/>
      <c r="FF632" s="237"/>
      <c r="FG632" s="237"/>
      <c r="FH632" s="237"/>
      <c r="FI632" s="237"/>
      <c r="FJ632" s="237"/>
      <c r="FK632" s="237"/>
      <c r="FL632" s="237"/>
      <c r="FM632" s="237"/>
      <c r="FN632" s="237"/>
      <c r="FO632" s="237"/>
      <c r="FP632" s="237"/>
      <c r="FQ632" s="237"/>
      <c r="FR632" s="237"/>
      <c r="FS632" s="237"/>
      <c r="FT632" s="237"/>
      <c r="FU632" s="237"/>
      <c r="FV632" s="237"/>
      <c r="FW632" s="237"/>
      <c r="FX632" s="237"/>
      <c r="FY632" s="237"/>
      <c r="FZ632" s="237"/>
      <c r="GA632" s="237"/>
      <c r="GB632" s="237"/>
      <c r="GC632" s="237"/>
      <c r="GD632" s="237"/>
      <c r="GE632" s="237"/>
      <c r="GF632" s="237"/>
      <c r="GG632" s="237"/>
      <c r="GH632" s="237"/>
      <c r="GI632" s="237"/>
      <c r="GJ632" s="237"/>
      <c r="GK632" s="237"/>
      <c r="GL632" s="237"/>
      <c r="GM632" s="237"/>
      <c r="GN632" s="237"/>
      <c r="GO632" s="237"/>
      <c r="GP632" s="237"/>
      <c r="GQ632" s="237"/>
    </row>
    <row r="633" spans="1:199" s="81" customFormat="1" ht="15" hidden="1">
      <c r="A633" s="126" t="s">
        <v>2613</v>
      </c>
      <c r="B633" s="241" t="s">
        <v>5933</v>
      </c>
      <c r="C633" s="242">
        <v>0</v>
      </c>
      <c r="D633" s="242">
        <v>0</v>
      </c>
      <c r="E633" s="242">
        <v>0</v>
      </c>
      <c r="F633" s="242">
        <v>0</v>
      </c>
      <c r="G633" s="242">
        <v>0</v>
      </c>
      <c r="H633" s="242">
        <v>0</v>
      </c>
      <c r="I633" s="242">
        <v>0</v>
      </c>
      <c r="J633" s="242">
        <v>0</v>
      </c>
      <c r="K633" s="242">
        <v>0</v>
      </c>
      <c r="L633" s="242">
        <v>0</v>
      </c>
      <c r="M633" s="242">
        <v>0</v>
      </c>
      <c r="N633" s="242">
        <v>0</v>
      </c>
      <c r="O633" s="242">
        <v>0</v>
      </c>
      <c r="P633" s="28"/>
      <c r="Q633" s="242">
        <f>SUM(D633:O633)</f>
        <v>0</v>
      </c>
      <c r="R633" s="242">
        <f>IF($R$19&lt;1,0,Q633/$R$19)</f>
        <v>0</v>
      </c>
      <c r="S633" s="243"/>
      <c r="T633" s="351">
        <f>IF(Q633=0,0,1)+IF(C633=0,0,1)+IF(D633=0,0,1)+IF(E633=0,0,1)+IF(F633=0,0,1)+IF(G633=0,0,1)+IF(H633=0,0,1)+IF(I633=0,0,1)+IF(J633=0,0,1)+IF(K633=0,0,1)+IF(L633=0,0,1)+IF(M633=0,0,1)+IF(N633=0,0,1)+IF(O633=0,0,1)</f>
        <v>0</v>
      </c>
      <c r="U633" s="237"/>
      <c r="V633" s="237"/>
      <c r="W633" s="237"/>
      <c r="X633" s="237"/>
      <c r="Y633" s="237"/>
      <c r="Z633" s="237"/>
      <c r="AA633" s="237"/>
      <c r="AB633" s="237"/>
      <c r="AC633" s="237"/>
      <c r="AD633" s="237"/>
      <c r="AE633" s="237"/>
      <c r="AF633" s="237"/>
      <c r="AG633" s="237"/>
      <c r="AH633" s="237"/>
      <c r="AI633" s="237"/>
      <c r="AJ633" s="237"/>
      <c r="AK633" s="237"/>
      <c r="AL633" s="237"/>
      <c r="AM633" s="237"/>
      <c r="AN633" s="237"/>
      <c r="AO633" s="237"/>
      <c r="AP633" s="237"/>
      <c r="AQ633" s="237"/>
      <c r="AR633" s="237"/>
      <c r="AS633" s="237"/>
      <c r="AT633" s="237"/>
      <c r="AU633" s="237"/>
      <c r="AV633" s="237"/>
      <c r="AW633" s="237"/>
      <c r="AX633" s="237"/>
      <c r="AY633" s="237"/>
      <c r="AZ633" s="237"/>
      <c r="BA633" s="237"/>
      <c r="BB633" s="237"/>
      <c r="BC633" s="237"/>
      <c r="BD633" s="237"/>
      <c r="BE633" s="237"/>
      <c r="BF633" s="237"/>
      <c r="BG633" s="237"/>
      <c r="BH633" s="237"/>
      <c r="BI633" s="237"/>
      <c r="BJ633" s="237"/>
      <c r="BK633" s="237"/>
      <c r="BL633" s="237"/>
      <c r="BM633" s="237"/>
      <c r="BN633" s="237"/>
      <c r="BO633" s="237"/>
      <c r="BP633" s="237"/>
      <c r="BQ633" s="237"/>
      <c r="BR633" s="237"/>
      <c r="BS633" s="237"/>
      <c r="BT633" s="237"/>
      <c r="BU633" s="237"/>
      <c r="BV633" s="237"/>
      <c r="BW633" s="237"/>
      <c r="BX633" s="237"/>
      <c r="BY633" s="237"/>
      <c r="BZ633" s="237"/>
      <c r="CA633" s="237"/>
      <c r="CB633" s="237"/>
      <c r="CC633" s="237"/>
      <c r="CD633" s="237"/>
      <c r="CE633" s="237"/>
      <c r="CF633" s="237"/>
      <c r="CG633" s="237"/>
      <c r="CH633" s="237"/>
      <c r="CI633" s="237"/>
      <c r="CJ633" s="237"/>
      <c r="CK633" s="237"/>
      <c r="CL633" s="237"/>
      <c r="CM633" s="237"/>
      <c r="CN633" s="237"/>
      <c r="CO633" s="237"/>
      <c r="CP633" s="237"/>
      <c r="CQ633" s="237"/>
      <c r="CR633" s="237"/>
      <c r="CS633" s="237"/>
      <c r="CT633" s="237"/>
      <c r="CU633" s="237"/>
      <c r="CV633" s="237"/>
      <c r="CW633" s="237"/>
      <c r="CX633" s="237"/>
      <c r="CY633" s="237"/>
      <c r="CZ633" s="237"/>
      <c r="DA633" s="237"/>
      <c r="DB633" s="237"/>
      <c r="DC633" s="237"/>
      <c r="DD633" s="237"/>
      <c r="DE633" s="237"/>
      <c r="DF633" s="237"/>
      <c r="DG633" s="237"/>
      <c r="DH633" s="237"/>
      <c r="DI633" s="237"/>
      <c r="DJ633" s="237"/>
      <c r="DK633" s="237"/>
      <c r="DL633" s="237"/>
      <c r="DM633" s="237"/>
      <c r="DN633" s="237"/>
      <c r="DO633" s="237"/>
      <c r="DP633" s="237"/>
      <c r="DQ633" s="237"/>
      <c r="DR633" s="237"/>
      <c r="DS633" s="237"/>
      <c r="DT633" s="237"/>
      <c r="DU633" s="237"/>
      <c r="DV633" s="237"/>
      <c r="DW633" s="237"/>
      <c r="DX633" s="237"/>
      <c r="DY633" s="237"/>
      <c r="DZ633" s="237"/>
      <c r="EA633" s="237"/>
      <c r="EB633" s="237"/>
      <c r="EC633" s="237"/>
      <c r="ED633" s="237"/>
      <c r="EE633" s="237"/>
      <c r="EF633" s="237"/>
      <c r="EG633" s="237"/>
      <c r="EH633" s="237"/>
      <c r="EI633" s="237"/>
      <c r="EJ633" s="237"/>
      <c r="EK633" s="237"/>
      <c r="EL633" s="237"/>
      <c r="EM633" s="237"/>
      <c r="EN633" s="237"/>
      <c r="EO633" s="237"/>
      <c r="EP633" s="237"/>
      <c r="EQ633" s="237"/>
      <c r="ER633" s="237"/>
      <c r="ES633" s="237"/>
      <c r="ET633" s="237"/>
      <c r="EU633" s="237"/>
      <c r="EV633" s="237"/>
      <c r="EW633" s="237"/>
      <c r="EX633" s="237"/>
      <c r="EY633" s="237"/>
      <c r="EZ633" s="237"/>
      <c r="FA633" s="237"/>
      <c r="FB633" s="237"/>
      <c r="FC633" s="237"/>
      <c r="FD633" s="237"/>
      <c r="FE633" s="237"/>
      <c r="FF633" s="237"/>
      <c r="FG633" s="237"/>
      <c r="FH633" s="237"/>
      <c r="FI633" s="237"/>
      <c r="FJ633" s="237"/>
      <c r="FK633" s="237"/>
      <c r="FL633" s="237"/>
      <c r="FM633" s="237"/>
      <c r="FN633" s="237"/>
      <c r="FO633" s="237"/>
      <c r="FP633" s="237"/>
      <c r="FQ633" s="237"/>
      <c r="FR633" s="237"/>
      <c r="FS633" s="237"/>
      <c r="FT633" s="237"/>
      <c r="FU633" s="237"/>
      <c r="FV633" s="237"/>
      <c r="FW633" s="237"/>
      <c r="FX633" s="237"/>
      <c r="FY633" s="237"/>
      <c r="FZ633" s="237"/>
      <c r="GA633" s="237"/>
      <c r="GB633" s="237"/>
      <c r="GC633" s="237"/>
      <c r="GD633" s="237"/>
      <c r="GE633" s="237"/>
      <c r="GF633" s="237"/>
      <c r="GG633" s="237"/>
      <c r="GH633" s="237"/>
      <c r="GI633" s="237"/>
      <c r="GJ633" s="237"/>
      <c r="GK633" s="237"/>
      <c r="GL633" s="237"/>
      <c r="GM633" s="237"/>
      <c r="GN633" s="237"/>
      <c r="GO633" s="237"/>
      <c r="GP633" s="237"/>
      <c r="GQ633" s="237"/>
    </row>
    <row r="634" spans="1:199" s="81" customFormat="1" ht="15" hidden="1">
      <c r="A634" s="126" t="s">
        <v>2614</v>
      </c>
      <c r="B634" s="241" t="s">
        <v>5934</v>
      </c>
      <c r="C634" s="242">
        <v>0</v>
      </c>
      <c r="D634" s="242">
        <v>0</v>
      </c>
      <c r="E634" s="242">
        <v>0</v>
      </c>
      <c r="F634" s="242">
        <v>0</v>
      </c>
      <c r="G634" s="242">
        <v>0</v>
      </c>
      <c r="H634" s="242">
        <v>0</v>
      </c>
      <c r="I634" s="242">
        <v>0</v>
      </c>
      <c r="J634" s="242">
        <v>0</v>
      </c>
      <c r="K634" s="242">
        <v>0</v>
      </c>
      <c r="L634" s="242">
        <v>0</v>
      </c>
      <c r="M634" s="242">
        <v>0</v>
      </c>
      <c r="N634" s="242">
        <v>0</v>
      </c>
      <c r="O634" s="242">
        <v>0</v>
      </c>
      <c r="P634" s="28"/>
      <c r="Q634" s="242">
        <f>SUM(D634:O634)</f>
        <v>0</v>
      </c>
      <c r="R634" s="242">
        <f>IF($R$19&lt;1,0,Q634/$R$19)</f>
        <v>0</v>
      </c>
      <c r="S634" s="243"/>
      <c r="T634" s="351">
        <f>IF(Q634=0,0,1)+IF(C634=0,0,1)+IF(D634=0,0,1)+IF(E634=0,0,1)+IF(F634=0,0,1)+IF(G634=0,0,1)+IF(H634=0,0,1)+IF(I634=0,0,1)+IF(J634=0,0,1)+IF(K634=0,0,1)+IF(L634=0,0,1)+IF(M634=0,0,1)+IF(N634=0,0,1)+IF(O634=0,0,1)</f>
        <v>0</v>
      </c>
      <c r="U634" s="237"/>
      <c r="V634" s="237"/>
      <c r="W634" s="237"/>
      <c r="X634" s="237"/>
      <c r="Y634" s="237"/>
      <c r="Z634" s="237"/>
      <c r="AA634" s="237"/>
      <c r="AB634" s="237"/>
      <c r="AC634" s="237"/>
      <c r="AD634" s="237"/>
      <c r="AE634" s="237"/>
      <c r="AF634" s="237"/>
      <c r="AG634" s="237"/>
      <c r="AH634" s="237"/>
      <c r="AI634" s="237"/>
      <c r="AJ634" s="237"/>
      <c r="AK634" s="237"/>
      <c r="AL634" s="237"/>
      <c r="AM634" s="237"/>
      <c r="AN634" s="237"/>
      <c r="AO634" s="237"/>
      <c r="AP634" s="237"/>
      <c r="AQ634" s="237"/>
      <c r="AR634" s="237"/>
      <c r="AS634" s="237"/>
      <c r="AT634" s="237"/>
      <c r="AU634" s="237"/>
      <c r="AV634" s="237"/>
      <c r="AW634" s="237"/>
      <c r="AX634" s="237"/>
      <c r="AY634" s="237"/>
      <c r="AZ634" s="237"/>
      <c r="BA634" s="237"/>
      <c r="BB634" s="237"/>
      <c r="BC634" s="237"/>
      <c r="BD634" s="237"/>
      <c r="BE634" s="237"/>
      <c r="BF634" s="237"/>
      <c r="BG634" s="237"/>
      <c r="BH634" s="237"/>
      <c r="BI634" s="237"/>
      <c r="BJ634" s="237"/>
      <c r="BK634" s="237"/>
      <c r="BL634" s="237"/>
      <c r="BM634" s="237"/>
      <c r="BN634" s="237"/>
      <c r="BO634" s="237"/>
      <c r="BP634" s="237"/>
      <c r="BQ634" s="237"/>
      <c r="BR634" s="237"/>
      <c r="BS634" s="237"/>
      <c r="BT634" s="237"/>
      <c r="BU634" s="237"/>
      <c r="BV634" s="237"/>
      <c r="BW634" s="237"/>
      <c r="BX634" s="237"/>
      <c r="BY634" s="237"/>
      <c r="BZ634" s="237"/>
      <c r="CA634" s="237"/>
      <c r="CB634" s="237"/>
      <c r="CC634" s="237"/>
      <c r="CD634" s="237"/>
      <c r="CE634" s="237"/>
      <c r="CF634" s="237"/>
      <c r="CG634" s="237"/>
      <c r="CH634" s="237"/>
      <c r="CI634" s="237"/>
      <c r="CJ634" s="237"/>
      <c r="CK634" s="237"/>
      <c r="CL634" s="237"/>
      <c r="CM634" s="237"/>
      <c r="CN634" s="237"/>
      <c r="CO634" s="237"/>
      <c r="CP634" s="237"/>
      <c r="CQ634" s="237"/>
      <c r="CR634" s="237"/>
      <c r="CS634" s="237"/>
      <c r="CT634" s="237"/>
      <c r="CU634" s="237"/>
      <c r="CV634" s="237"/>
      <c r="CW634" s="237"/>
      <c r="CX634" s="237"/>
      <c r="CY634" s="237"/>
      <c r="CZ634" s="237"/>
      <c r="DA634" s="237"/>
      <c r="DB634" s="237"/>
      <c r="DC634" s="237"/>
      <c r="DD634" s="237"/>
      <c r="DE634" s="237"/>
      <c r="DF634" s="237"/>
      <c r="DG634" s="237"/>
      <c r="DH634" s="237"/>
      <c r="DI634" s="237"/>
      <c r="DJ634" s="237"/>
      <c r="DK634" s="237"/>
      <c r="DL634" s="237"/>
      <c r="DM634" s="237"/>
      <c r="DN634" s="237"/>
      <c r="DO634" s="237"/>
      <c r="DP634" s="237"/>
      <c r="DQ634" s="237"/>
      <c r="DR634" s="237"/>
      <c r="DS634" s="237"/>
      <c r="DT634" s="237"/>
      <c r="DU634" s="237"/>
      <c r="DV634" s="237"/>
      <c r="DW634" s="237"/>
      <c r="DX634" s="237"/>
      <c r="DY634" s="237"/>
      <c r="DZ634" s="237"/>
      <c r="EA634" s="237"/>
      <c r="EB634" s="237"/>
      <c r="EC634" s="237"/>
      <c r="ED634" s="237"/>
      <c r="EE634" s="237"/>
      <c r="EF634" s="237"/>
      <c r="EG634" s="237"/>
      <c r="EH634" s="237"/>
      <c r="EI634" s="237"/>
      <c r="EJ634" s="237"/>
      <c r="EK634" s="237"/>
      <c r="EL634" s="237"/>
      <c r="EM634" s="237"/>
      <c r="EN634" s="237"/>
      <c r="EO634" s="237"/>
      <c r="EP634" s="237"/>
      <c r="EQ634" s="237"/>
      <c r="ER634" s="237"/>
      <c r="ES634" s="237"/>
      <c r="ET634" s="237"/>
      <c r="EU634" s="237"/>
      <c r="EV634" s="237"/>
      <c r="EW634" s="237"/>
      <c r="EX634" s="237"/>
      <c r="EY634" s="237"/>
      <c r="EZ634" s="237"/>
      <c r="FA634" s="237"/>
      <c r="FB634" s="237"/>
      <c r="FC634" s="237"/>
      <c r="FD634" s="237"/>
      <c r="FE634" s="237"/>
      <c r="FF634" s="237"/>
      <c r="FG634" s="237"/>
      <c r="FH634" s="237"/>
      <c r="FI634" s="237"/>
      <c r="FJ634" s="237"/>
      <c r="FK634" s="237"/>
      <c r="FL634" s="237"/>
      <c r="FM634" s="237"/>
      <c r="FN634" s="237"/>
      <c r="FO634" s="237"/>
      <c r="FP634" s="237"/>
      <c r="FQ634" s="237"/>
      <c r="FR634" s="237"/>
      <c r="FS634" s="237"/>
      <c r="FT634" s="237"/>
      <c r="FU634" s="237"/>
      <c r="FV634" s="237"/>
      <c r="FW634" s="237"/>
      <c r="FX634" s="237"/>
      <c r="FY634" s="237"/>
      <c r="FZ634" s="237"/>
      <c r="GA634" s="237"/>
      <c r="GB634" s="237"/>
      <c r="GC634" s="237"/>
      <c r="GD634" s="237"/>
      <c r="GE634" s="237"/>
      <c r="GF634" s="237"/>
      <c r="GG634" s="237"/>
      <c r="GH634" s="237"/>
      <c r="GI634" s="237"/>
      <c r="GJ634" s="237"/>
      <c r="GK634" s="237"/>
      <c r="GL634" s="237"/>
      <c r="GM634" s="237"/>
      <c r="GN634" s="237"/>
      <c r="GO634" s="237"/>
      <c r="GP634" s="237"/>
      <c r="GQ634" s="237"/>
    </row>
    <row r="635" spans="1:199" s="81" customFormat="1" ht="15" hidden="1">
      <c r="A635" s="126" t="s">
        <v>2615</v>
      </c>
      <c r="B635" s="241" t="s">
        <v>5935</v>
      </c>
      <c r="C635" s="242">
        <v>0</v>
      </c>
      <c r="D635" s="242">
        <v>0</v>
      </c>
      <c r="E635" s="242">
        <v>0</v>
      </c>
      <c r="F635" s="242">
        <v>0</v>
      </c>
      <c r="G635" s="242">
        <v>0</v>
      </c>
      <c r="H635" s="242">
        <v>0</v>
      </c>
      <c r="I635" s="242">
        <v>0</v>
      </c>
      <c r="J635" s="242">
        <v>0</v>
      </c>
      <c r="K635" s="242">
        <v>0</v>
      </c>
      <c r="L635" s="242">
        <v>0</v>
      </c>
      <c r="M635" s="242">
        <v>0</v>
      </c>
      <c r="N635" s="242">
        <v>0</v>
      </c>
      <c r="O635" s="242">
        <v>0</v>
      </c>
      <c r="P635" s="28"/>
      <c r="Q635" s="242">
        <f>SUM(D635:O635)</f>
        <v>0</v>
      </c>
      <c r="R635" s="242">
        <f>IF($R$19&lt;1,0,Q635/$R$19)</f>
        <v>0</v>
      </c>
      <c r="S635" s="243"/>
      <c r="T635" s="351">
        <f>IF(Q635=0,0,1)+IF(C635=0,0,1)+IF(D635=0,0,1)+IF(E635=0,0,1)+IF(F635=0,0,1)+IF(G635=0,0,1)+IF(H635=0,0,1)+IF(I635=0,0,1)+IF(J635=0,0,1)+IF(K635=0,0,1)+IF(L635=0,0,1)+IF(M635=0,0,1)+IF(N635=0,0,1)+IF(O635=0,0,1)</f>
        <v>0</v>
      </c>
      <c r="U635" s="237"/>
      <c r="V635" s="237"/>
      <c r="W635" s="237"/>
      <c r="X635" s="237"/>
      <c r="Y635" s="237"/>
      <c r="Z635" s="237"/>
      <c r="AA635" s="237"/>
      <c r="AB635" s="237"/>
      <c r="AC635" s="237"/>
      <c r="AD635" s="237"/>
      <c r="AE635" s="237"/>
      <c r="AF635" s="237"/>
      <c r="AG635" s="237"/>
      <c r="AH635" s="237"/>
      <c r="AI635" s="237"/>
      <c r="AJ635" s="237"/>
      <c r="AK635" s="237"/>
      <c r="AL635" s="237"/>
      <c r="AM635" s="237"/>
      <c r="AN635" s="237"/>
      <c r="AO635" s="237"/>
      <c r="AP635" s="237"/>
      <c r="AQ635" s="237"/>
      <c r="AR635" s="237"/>
      <c r="AS635" s="237"/>
      <c r="AT635" s="237"/>
      <c r="AU635" s="237"/>
      <c r="AV635" s="237"/>
      <c r="AW635" s="237"/>
      <c r="AX635" s="237"/>
      <c r="AY635" s="237"/>
      <c r="AZ635" s="237"/>
      <c r="BA635" s="237"/>
      <c r="BB635" s="237"/>
      <c r="BC635" s="237"/>
      <c r="BD635" s="237"/>
      <c r="BE635" s="237"/>
      <c r="BF635" s="237"/>
      <c r="BG635" s="237"/>
      <c r="BH635" s="237"/>
      <c r="BI635" s="237"/>
      <c r="BJ635" s="237"/>
      <c r="BK635" s="237"/>
      <c r="BL635" s="237"/>
      <c r="BM635" s="237"/>
      <c r="BN635" s="237"/>
      <c r="BO635" s="237"/>
      <c r="BP635" s="237"/>
      <c r="BQ635" s="237"/>
      <c r="BR635" s="237"/>
      <c r="BS635" s="237"/>
      <c r="BT635" s="237"/>
      <c r="BU635" s="237"/>
      <c r="BV635" s="237"/>
      <c r="BW635" s="237"/>
      <c r="BX635" s="237"/>
      <c r="BY635" s="237"/>
      <c r="BZ635" s="237"/>
      <c r="CA635" s="237"/>
      <c r="CB635" s="237"/>
      <c r="CC635" s="237"/>
      <c r="CD635" s="237"/>
      <c r="CE635" s="237"/>
      <c r="CF635" s="237"/>
      <c r="CG635" s="237"/>
      <c r="CH635" s="237"/>
      <c r="CI635" s="237"/>
      <c r="CJ635" s="237"/>
      <c r="CK635" s="237"/>
      <c r="CL635" s="237"/>
      <c r="CM635" s="237"/>
      <c r="CN635" s="237"/>
      <c r="CO635" s="237"/>
      <c r="CP635" s="237"/>
      <c r="CQ635" s="237"/>
      <c r="CR635" s="237"/>
      <c r="CS635" s="237"/>
      <c r="CT635" s="237"/>
      <c r="CU635" s="237"/>
      <c r="CV635" s="237"/>
      <c r="CW635" s="237"/>
      <c r="CX635" s="237"/>
      <c r="CY635" s="237"/>
      <c r="CZ635" s="237"/>
      <c r="DA635" s="237"/>
      <c r="DB635" s="237"/>
      <c r="DC635" s="237"/>
      <c r="DD635" s="237"/>
      <c r="DE635" s="237"/>
      <c r="DF635" s="237"/>
      <c r="DG635" s="237"/>
      <c r="DH635" s="237"/>
      <c r="DI635" s="237"/>
      <c r="DJ635" s="237"/>
      <c r="DK635" s="237"/>
      <c r="DL635" s="237"/>
      <c r="DM635" s="237"/>
      <c r="DN635" s="237"/>
      <c r="DO635" s="237"/>
      <c r="DP635" s="237"/>
      <c r="DQ635" s="237"/>
      <c r="DR635" s="237"/>
      <c r="DS635" s="237"/>
      <c r="DT635" s="237"/>
      <c r="DU635" s="237"/>
      <c r="DV635" s="237"/>
      <c r="DW635" s="237"/>
      <c r="DX635" s="237"/>
      <c r="DY635" s="237"/>
      <c r="DZ635" s="237"/>
      <c r="EA635" s="237"/>
      <c r="EB635" s="237"/>
      <c r="EC635" s="237"/>
      <c r="ED635" s="237"/>
      <c r="EE635" s="237"/>
      <c r="EF635" s="237"/>
      <c r="EG635" s="237"/>
      <c r="EH635" s="237"/>
      <c r="EI635" s="237"/>
      <c r="EJ635" s="237"/>
      <c r="EK635" s="237"/>
      <c r="EL635" s="237"/>
      <c r="EM635" s="237"/>
      <c r="EN635" s="237"/>
      <c r="EO635" s="237"/>
      <c r="EP635" s="237"/>
      <c r="EQ635" s="237"/>
      <c r="ER635" s="237"/>
      <c r="ES635" s="237"/>
      <c r="ET635" s="237"/>
      <c r="EU635" s="237"/>
      <c r="EV635" s="237"/>
      <c r="EW635" s="237"/>
      <c r="EX635" s="237"/>
      <c r="EY635" s="237"/>
      <c r="EZ635" s="237"/>
      <c r="FA635" s="237"/>
      <c r="FB635" s="237"/>
      <c r="FC635" s="237"/>
      <c r="FD635" s="237"/>
      <c r="FE635" s="237"/>
      <c r="FF635" s="237"/>
      <c r="FG635" s="237"/>
      <c r="FH635" s="237"/>
      <c r="FI635" s="237"/>
      <c r="FJ635" s="237"/>
      <c r="FK635" s="237"/>
      <c r="FL635" s="237"/>
      <c r="FM635" s="237"/>
      <c r="FN635" s="237"/>
      <c r="FO635" s="237"/>
      <c r="FP635" s="237"/>
      <c r="FQ635" s="237"/>
      <c r="FR635" s="237"/>
      <c r="FS635" s="237"/>
      <c r="FT635" s="237"/>
      <c r="FU635" s="237"/>
      <c r="FV635" s="237"/>
      <c r="FW635" s="237"/>
      <c r="FX635" s="237"/>
      <c r="FY635" s="237"/>
      <c r="FZ635" s="237"/>
      <c r="GA635" s="237"/>
      <c r="GB635" s="237"/>
      <c r="GC635" s="237"/>
      <c r="GD635" s="237"/>
      <c r="GE635" s="237"/>
      <c r="GF635" s="237"/>
      <c r="GG635" s="237"/>
      <c r="GH635" s="237"/>
      <c r="GI635" s="237"/>
      <c r="GJ635" s="237"/>
      <c r="GK635" s="237"/>
      <c r="GL635" s="237"/>
      <c r="GM635" s="237"/>
      <c r="GN635" s="237"/>
      <c r="GO635" s="237"/>
      <c r="GP635" s="237"/>
      <c r="GQ635" s="237"/>
    </row>
    <row r="636" spans="1:199" s="81" customFormat="1" ht="15" hidden="1">
      <c r="A636" s="126" t="s">
        <v>2616</v>
      </c>
      <c r="B636" s="241" t="s">
        <v>5936</v>
      </c>
      <c r="C636" s="242">
        <v>0</v>
      </c>
      <c r="D636" s="242">
        <v>0</v>
      </c>
      <c r="E636" s="242">
        <v>0</v>
      </c>
      <c r="F636" s="242">
        <v>0</v>
      </c>
      <c r="G636" s="242">
        <v>0</v>
      </c>
      <c r="H636" s="242">
        <v>0</v>
      </c>
      <c r="I636" s="242">
        <v>0</v>
      </c>
      <c r="J636" s="242">
        <v>0</v>
      </c>
      <c r="K636" s="242">
        <v>0</v>
      </c>
      <c r="L636" s="242">
        <v>0</v>
      </c>
      <c r="M636" s="242">
        <v>0</v>
      </c>
      <c r="N636" s="242">
        <v>0</v>
      </c>
      <c r="O636" s="242">
        <v>0</v>
      </c>
      <c r="P636" s="28"/>
      <c r="Q636" s="242">
        <f>SUM(D636:O636)</f>
        <v>0</v>
      </c>
      <c r="R636" s="242">
        <f>IF($R$19&lt;1,0,Q636/$R$19)</f>
        <v>0</v>
      </c>
      <c r="S636" s="243"/>
      <c r="T636" s="351">
        <f>IF(Q636=0,0,1)+IF(C636=0,0,1)+IF(D636=0,0,1)+IF(E636=0,0,1)+IF(F636=0,0,1)+IF(G636=0,0,1)+IF(H636=0,0,1)+IF(I636=0,0,1)+IF(J636=0,0,1)+IF(K636=0,0,1)+IF(L636=0,0,1)+IF(M636=0,0,1)+IF(N636=0,0,1)+IF(O636=0,0,1)</f>
        <v>0</v>
      </c>
      <c r="U636" s="237"/>
      <c r="V636" s="237"/>
      <c r="W636" s="237"/>
      <c r="X636" s="237"/>
      <c r="Y636" s="237"/>
      <c r="Z636" s="237"/>
      <c r="AA636" s="237"/>
      <c r="AB636" s="237"/>
      <c r="AC636" s="237"/>
      <c r="AD636" s="237"/>
      <c r="AE636" s="237"/>
      <c r="AF636" s="237"/>
      <c r="AG636" s="237"/>
      <c r="AH636" s="237"/>
      <c r="AI636" s="237"/>
      <c r="AJ636" s="237"/>
      <c r="AK636" s="237"/>
      <c r="AL636" s="237"/>
      <c r="AM636" s="237"/>
      <c r="AN636" s="237"/>
      <c r="AO636" s="237"/>
      <c r="AP636" s="237"/>
      <c r="AQ636" s="237"/>
      <c r="AR636" s="237"/>
      <c r="AS636" s="237"/>
      <c r="AT636" s="237"/>
      <c r="AU636" s="237"/>
      <c r="AV636" s="237"/>
      <c r="AW636" s="237"/>
      <c r="AX636" s="237"/>
      <c r="AY636" s="237"/>
      <c r="AZ636" s="237"/>
      <c r="BA636" s="237"/>
      <c r="BB636" s="237"/>
      <c r="BC636" s="237"/>
      <c r="BD636" s="237"/>
      <c r="BE636" s="237"/>
      <c r="BF636" s="237"/>
      <c r="BG636" s="237"/>
      <c r="BH636" s="237"/>
      <c r="BI636" s="237"/>
      <c r="BJ636" s="237"/>
      <c r="BK636" s="237"/>
      <c r="BL636" s="237"/>
      <c r="BM636" s="237"/>
      <c r="BN636" s="237"/>
      <c r="BO636" s="237"/>
      <c r="BP636" s="237"/>
      <c r="BQ636" s="237"/>
      <c r="BR636" s="237"/>
      <c r="BS636" s="237"/>
      <c r="BT636" s="237"/>
      <c r="BU636" s="237"/>
      <c r="BV636" s="237"/>
      <c r="BW636" s="237"/>
      <c r="BX636" s="237"/>
      <c r="BY636" s="237"/>
      <c r="BZ636" s="237"/>
      <c r="CA636" s="237"/>
      <c r="CB636" s="237"/>
      <c r="CC636" s="237"/>
      <c r="CD636" s="237"/>
      <c r="CE636" s="237"/>
      <c r="CF636" s="237"/>
      <c r="CG636" s="237"/>
      <c r="CH636" s="237"/>
      <c r="CI636" s="237"/>
      <c r="CJ636" s="237"/>
      <c r="CK636" s="237"/>
      <c r="CL636" s="237"/>
      <c r="CM636" s="237"/>
      <c r="CN636" s="237"/>
      <c r="CO636" s="237"/>
      <c r="CP636" s="237"/>
      <c r="CQ636" s="237"/>
      <c r="CR636" s="237"/>
      <c r="CS636" s="237"/>
      <c r="CT636" s="237"/>
      <c r="CU636" s="237"/>
      <c r="CV636" s="237"/>
      <c r="CW636" s="237"/>
      <c r="CX636" s="237"/>
      <c r="CY636" s="237"/>
      <c r="CZ636" s="237"/>
      <c r="DA636" s="237"/>
      <c r="DB636" s="237"/>
      <c r="DC636" s="237"/>
      <c r="DD636" s="237"/>
      <c r="DE636" s="237"/>
      <c r="DF636" s="237"/>
      <c r="DG636" s="237"/>
      <c r="DH636" s="237"/>
      <c r="DI636" s="237"/>
      <c r="DJ636" s="237"/>
      <c r="DK636" s="237"/>
      <c r="DL636" s="237"/>
      <c r="DM636" s="237"/>
      <c r="DN636" s="237"/>
      <c r="DO636" s="237"/>
      <c r="DP636" s="237"/>
      <c r="DQ636" s="237"/>
      <c r="DR636" s="237"/>
      <c r="DS636" s="237"/>
      <c r="DT636" s="237"/>
      <c r="DU636" s="237"/>
      <c r="DV636" s="237"/>
      <c r="DW636" s="237"/>
      <c r="DX636" s="237"/>
      <c r="DY636" s="237"/>
      <c r="DZ636" s="237"/>
      <c r="EA636" s="237"/>
      <c r="EB636" s="237"/>
      <c r="EC636" s="237"/>
      <c r="ED636" s="237"/>
      <c r="EE636" s="237"/>
      <c r="EF636" s="237"/>
      <c r="EG636" s="237"/>
      <c r="EH636" s="237"/>
      <c r="EI636" s="237"/>
      <c r="EJ636" s="237"/>
      <c r="EK636" s="237"/>
      <c r="EL636" s="237"/>
      <c r="EM636" s="237"/>
      <c r="EN636" s="237"/>
      <c r="EO636" s="237"/>
      <c r="EP636" s="237"/>
      <c r="EQ636" s="237"/>
      <c r="ER636" s="237"/>
      <c r="ES636" s="237"/>
      <c r="ET636" s="237"/>
      <c r="EU636" s="237"/>
      <c r="EV636" s="237"/>
      <c r="EW636" s="237"/>
      <c r="EX636" s="237"/>
      <c r="EY636" s="237"/>
      <c r="EZ636" s="237"/>
      <c r="FA636" s="237"/>
      <c r="FB636" s="237"/>
      <c r="FC636" s="237"/>
      <c r="FD636" s="237"/>
      <c r="FE636" s="237"/>
      <c r="FF636" s="237"/>
      <c r="FG636" s="237"/>
      <c r="FH636" s="237"/>
      <c r="FI636" s="237"/>
      <c r="FJ636" s="237"/>
      <c r="FK636" s="237"/>
      <c r="FL636" s="237"/>
      <c r="FM636" s="237"/>
      <c r="FN636" s="237"/>
      <c r="FO636" s="237"/>
      <c r="FP636" s="237"/>
      <c r="FQ636" s="237"/>
      <c r="FR636" s="237"/>
      <c r="FS636" s="237"/>
      <c r="FT636" s="237"/>
      <c r="FU636" s="237"/>
      <c r="FV636" s="237"/>
      <c r="FW636" s="237"/>
      <c r="FX636" s="237"/>
      <c r="FY636" s="237"/>
      <c r="FZ636" s="237"/>
      <c r="GA636" s="237"/>
      <c r="GB636" s="237"/>
      <c r="GC636" s="237"/>
      <c r="GD636" s="237"/>
      <c r="GE636" s="237"/>
      <c r="GF636" s="237"/>
      <c r="GG636" s="237"/>
      <c r="GH636" s="237"/>
      <c r="GI636" s="237"/>
      <c r="GJ636" s="237"/>
      <c r="GK636" s="237"/>
      <c r="GL636" s="237"/>
      <c r="GM636" s="237"/>
      <c r="GN636" s="237"/>
      <c r="GO636" s="237"/>
      <c r="GP636" s="237"/>
      <c r="GQ636" s="237"/>
    </row>
    <row r="637" spans="1:199" s="81" customFormat="1" ht="15" hidden="1">
      <c r="A637" s="126" t="s">
        <v>2617</v>
      </c>
      <c r="B637" s="241" t="s">
        <v>5937</v>
      </c>
      <c r="C637" s="242">
        <v>0</v>
      </c>
      <c r="D637" s="242">
        <v>0</v>
      </c>
      <c r="E637" s="242">
        <v>0</v>
      </c>
      <c r="F637" s="242">
        <v>0</v>
      </c>
      <c r="G637" s="242">
        <v>0</v>
      </c>
      <c r="H637" s="242">
        <v>0</v>
      </c>
      <c r="I637" s="242">
        <v>0</v>
      </c>
      <c r="J637" s="242">
        <v>0</v>
      </c>
      <c r="K637" s="242">
        <v>0</v>
      </c>
      <c r="L637" s="242">
        <v>0</v>
      </c>
      <c r="M637" s="242">
        <v>0</v>
      </c>
      <c r="N637" s="242">
        <v>0</v>
      </c>
      <c r="O637" s="242">
        <v>0</v>
      </c>
      <c r="P637" s="28"/>
      <c r="Q637" s="242">
        <f>SUM(D637:O637)</f>
        <v>0</v>
      </c>
      <c r="R637" s="242">
        <f>IF($R$19&lt;1,0,Q637/$R$19)</f>
        <v>0</v>
      </c>
      <c r="S637" s="243"/>
      <c r="T637" s="351">
        <f>IF(Q637=0,0,1)+IF(C637=0,0,1)+IF(D637=0,0,1)+IF(E637=0,0,1)+IF(F637=0,0,1)+IF(G637=0,0,1)+IF(H637=0,0,1)+IF(I637=0,0,1)+IF(J637=0,0,1)+IF(K637=0,0,1)+IF(L637=0,0,1)+IF(M637=0,0,1)+IF(N637=0,0,1)+IF(O637=0,0,1)</f>
        <v>0</v>
      </c>
      <c r="U637" s="237"/>
      <c r="V637" s="237"/>
      <c r="W637" s="237"/>
      <c r="X637" s="237"/>
      <c r="Y637" s="237"/>
      <c r="Z637" s="237"/>
      <c r="AA637" s="237"/>
      <c r="AB637" s="237"/>
      <c r="AC637" s="237"/>
      <c r="AD637" s="237"/>
      <c r="AE637" s="237"/>
      <c r="AF637" s="237"/>
      <c r="AG637" s="237"/>
      <c r="AH637" s="237"/>
      <c r="AI637" s="237"/>
      <c r="AJ637" s="237"/>
      <c r="AK637" s="237"/>
      <c r="AL637" s="237"/>
      <c r="AM637" s="237"/>
      <c r="AN637" s="237"/>
      <c r="AO637" s="237"/>
      <c r="AP637" s="237"/>
      <c r="AQ637" s="237"/>
      <c r="AR637" s="237"/>
      <c r="AS637" s="237"/>
      <c r="AT637" s="237"/>
      <c r="AU637" s="237"/>
      <c r="AV637" s="237"/>
      <c r="AW637" s="237"/>
      <c r="AX637" s="237"/>
      <c r="AY637" s="237"/>
      <c r="AZ637" s="237"/>
      <c r="BA637" s="237"/>
      <c r="BB637" s="237"/>
      <c r="BC637" s="237"/>
      <c r="BD637" s="237"/>
      <c r="BE637" s="237"/>
      <c r="BF637" s="237"/>
      <c r="BG637" s="237"/>
      <c r="BH637" s="237"/>
      <c r="BI637" s="237"/>
      <c r="BJ637" s="237"/>
      <c r="BK637" s="237"/>
      <c r="BL637" s="237"/>
      <c r="BM637" s="237"/>
      <c r="BN637" s="237"/>
      <c r="BO637" s="237"/>
      <c r="BP637" s="237"/>
      <c r="BQ637" s="237"/>
      <c r="BR637" s="237"/>
      <c r="BS637" s="237"/>
      <c r="BT637" s="237"/>
      <c r="BU637" s="237"/>
      <c r="BV637" s="237"/>
      <c r="BW637" s="237"/>
      <c r="BX637" s="237"/>
      <c r="BY637" s="237"/>
      <c r="BZ637" s="237"/>
      <c r="CA637" s="237"/>
      <c r="CB637" s="237"/>
      <c r="CC637" s="237"/>
      <c r="CD637" s="237"/>
      <c r="CE637" s="237"/>
      <c r="CF637" s="237"/>
      <c r="CG637" s="237"/>
      <c r="CH637" s="237"/>
      <c r="CI637" s="237"/>
      <c r="CJ637" s="237"/>
      <c r="CK637" s="237"/>
      <c r="CL637" s="237"/>
      <c r="CM637" s="237"/>
      <c r="CN637" s="237"/>
      <c r="CO637" s="237"/>
      <c r="CP637" s="237"/>
      <c r="CQ637" s="237"/>
      <c r="CR637" s="237"/>
      <c r="CS637" s="237"/>
      <c r="CT637" s="237"/>
      <c r="CU637" s="237"/>
      <c r="CV637" s="237"/>
      <c r="CW637" s="237"/>
      <c r="CX637" s="237"/>
      <c r="CY637" s="237"/>
      <c r="CZ637" s="237"/>
      <c r="DA637" s="237"/>
      <c r="DB637" s="237"/>
      <c r="DC637" s="237"/>
      <c r="DD637" s="237"/>
      <c r="DE637" s="237"/>
      <c r="DF637" s="237"/>
      <c r="DG637" s="237"/>
      <c r="DH637" s="237"/>
      <c r="DI637" s="237"/>
      <c r="DJ637" s="237"/>
      <c r="DK637" s="237"/>
      <c r="DL637" s="237"/>
      <c r="DM637" s="237"/>
      <c r="DN637" s="237"/>
      <c r="DO637" s="237"/>
      <c r="DP637" s="237"/>
      <c r="DQ637" s="237"/>
      <c r="DR637" s="237"/>
      <c r="DS637" s="237"/>
      <c r="DT637" s="237"/>
      <c r="DU637" s="237"/>
      <c r="DV637" s="237"/>
      <c r="DW637" s="237"/>
      <c r="DX637" s="237"/>
      <c r="DY637" s="237"/>
      <c r="DZ637" s="237"/>
      <c r="EA637" s="237"/>
      <c r="EB637" s="237"/>
      <c r="EC637" s="237"/>
      <c r="ED637" s="237"/>
      <c r="EE637" s="237"/>
      <c r="EF637" s="237"/>
      <c r="EG637" s="237"/>
      <c r="EH637" s="237"/>
      <c r="EI637" s="237"/>
      <c r="EJ637" s="237"/>
      <c r="EK637" s="237"/>
      <c r="EL637" s="237"/>
      <c r="EM637" s="237"/>
      <c r="EN637" s="237"/>
      <c r="EO637" s="237"/>
      <c r="EP637" s="237"/>
      <c r="EQ637" s="237"/>
      <c r="ER637" s="237"/>
      <c r="ES637" s="237"/>
      <c r="ET637" s="237"/>
      <c r="EU637" s="237"/>
      <c r="EV637" s="237"/>
      <c r="EW637" s="237"/>
      <c r="EX637" s="237"/>
      <c r="EY637" s="237"/>
      <c r="EZ637" s="237"/>
      <c r="FA637" s="237"/>
      <c r="FB637" s="237"/>
      <c r="FC637" s="237"/>
      <c r="FD637" s="237"/>
      <c r="FE637" s="237"/>
      <c r="FF637" s="237"/>
      <c r="FG637" s="237"/>
      <c r="FH637" s="237"/>
      <c r="FI637" s="237"/>
      <c r="FJ637" s="237"/>
      <c r="FK637" s="237"/>
      <c r="FL637" s="237"/>
      <c r="FM637" s="237"/>
      <c r="FN637" s="237"/>
      <c r="FO637" s="237"/>
      <c r="FP637" s="237"/>
      <c r="FQ637" s="237"/>
      <c r="FR637" s="237"/>
      <c r="FS637" s="237"/>
      <c r="FT637" s="237"/>
      <c r="FU637" s="237"/>
      <c r="FV637" s="237"/>
      <c r="FW637" s="237"/>
      <c r="FX637" s="237"/>
      <c r="FY637" s="237"/>
      <c r="FZ637" s="237"/>
      <c r="GA637" s="237"/>
      <c r="GB637" s="237"/>
      <c r="GC637" s="237"/>
      <c r="GD637" s="237"/>
      <c r="GE637" s="237"/>
      <c r="GF637" s="237"/>
      <c r="GG637" s="237"/>
      <c r="GH637" s="237"/>
      <c r="GI637" s="237"/>
      <c r="GJ637" s="237"/>
      <c r="GK637" s="237"/>
      <c r="GL637" s="237"/>
      <c r="GM637" s="237"/>
      <c r="GN637" s="237"/>
      <c r="GO637" s="237"/>
      <c r="GP637" s="237"/>
      <c r="GQ637" s="237"/>
    </row>
    <row r="638" spans="1:199" s="81" customFormat="1" ht="15" hidden="1">
      <c r="A638" s="126" t="s">
        <v>2618</v>
      </c>
      <c r="B638" s="241" t="s">
        <v>5938</v>
      </c>
      <c r="C638" s="242">
        <v>0</v>
      </c>
      <c r="D638" s="242">
        <v>0</v>
      </c>
      <c r="E638" s="242">
        <v>0</v>
      </c>
      <c r="F638" s="242">
        <v>0</v>
      </c>
      <c r="G638" s="242">
        <v>0</v>
      </c>
      <c r="H638" s="242">
        <v>0</v>
      </c>
      <c r="I638" s="242">
        <v>0</v>
      </c>
      <c r="J638" s="242">
        <v>0</v>
      </c>
      <c r="K638" s="242">
        <v>0</v>
      </c>
      <c r="L638" s="242">
        <v>0</v>
      </c>
      <c r="M638" s="242">
        <v>0</v>
      </c>
      <c r="N638" s="242">
        <v>0</v>
      </c>
      <c r="O638" s="242">
        <v>0</v>
      </c>
      <c r="P638" s="28"/>
      <c r="Q638" s="242">
        <f>SUM(D638:O638)</f>
        <v>0</v>
      </c>
      <c r="R638" s="242">
        <f>IF($R$19&lt;1,0,Q638/$R$19)</f>
        <v>0</v>
      </c>
      <c r="S638" s="243"/>
      <c r="T638" s="351">
        <f>IF(Q638=0,0,1)+IF(C638=0,0,1)+IF(D638=0,0,1)+IF(E638=0,0,1)+IF(F638=0,0,1)+IF(G638=0,0,1)+IF(H638=0,0,1)+IF(I638=0,0,1)+IF(J638=0,0,1)+IF(K638=0,0,1)+IF(L638=0,0,1)+IF(M638=0,0,1)+IF(N638=0,0,1)+IF(O638=0,0,1)</f>
        <v>0</v>
      </c>
      <c r="U638" s="237"/>
      <c r="V638" s="237"/>
      <c r="W638" s="237"/>
      <c r="X638" s="237"/>
      <c r="Y638" s="237"/>
      <c r="Z638" s="237"/>
      <c r="AA638" s="237"/>
      <c r="AB638" s="237"/>
      <c r="AC638" s="237"/>
      <c r="AD638" s="237"/>
      <c r="AE638" s="237"/>
      <c r="AF638" s="237"/>
      <c r="AG638" s="237"/>
      <c r="AH638" s="237"/>
      <c r="AI638" s="237"/>
      <c r="AJ638" s="237"/>
      <c r="AK638" s="237"/>
      <c r="AL638" s="237"/>
      <c r="AM638" s="237"/>
      <c r="AN638" s="237"/>
      <c r="AO638" s="237"/>
      <c r="AP638" s="237"/>
      <c r="AQ638" s="237"/>
      <c r="AR638" s="237"/>
      <c r="AS638" s="237"/>
      <c r="AT638" s="237"/>
      <c r="AU638" s="237"/>
      <c r="AV638" s="237"/>
      <c r="AW638" s="237"/>
      <c r="AX638" s="237"/>
      <c r="AY638" s="237"/>
      <c r="AZ638" s="237"/>
      <c r="BA638" s="237"/>
      <c r="BB638" s="237"/>
      <c r="BC638" s="237"/>
      <c r="BD638" s="237"/>
      <c r="BE638" s="237"/>
      <c r="BF638" s="237"/>
      <c r="BG638" s="237"/>
      <c r="BH638" s="237"/>
      <c r="BI638" s="237"/>
      <c r="BJ638" s="237"/>
      <c r="BK638" s="237"/>
      <c r="BL638" s="237"/>
      <c r="BM638" s="237"/>
      <c r="BN638" s="237"/>
      <c r="BO638" s="237"/>
      <c r="BP638" s="237"/>
      <c r="BQ638" s="237"/>
      <c r="BR638" s="237"/>
      <c r="BS638" s="237"/>
      <c r="BT638" s="237"/>
      <c r="BU638" s="237"/>
      <c r="BV638" s="237"/>
      <c r="BW638" s="237"/>
      <c r="BX638" s="237"/>
      <c r="BY638" s="237"/>
      <c r="BZ638" s="237"/>
      <c r="CA638" s="237"/>
      <c r="CB638" s="237"/>
      <c r="CC638" s="237"/>
      <c r="CD638" s="237"/>
      <c r="CE638" s="237"/>
      <c r="CF638" s="237"/>
      <c r="CG638" s="237"/>
      <c r="CH638" s="237"/>
      <c r="CI638" s="237"/>
      <c r="CJ638" s="237"/>
      <c r="CK638" s="237"/>
      <c r="CL638" s="237"/>
      <c r="CM638" s="237"/>
      <c r="CN638" s="237"/>
      <c r="CO638" s="237"/>
      <c r="CP638" s="237"/>
      <c r="CQ638" s="237"/>
      <c r="CR638" s="237"/>
      <c r="CS638" s="237"/>
      <c r="CT638" s="237"/>
      <c r="CU638" s="237"/>
      <c r="CV638" s="237"/>
      <c r="CW638" s="237"/>
      <c r="CX638" s="237"/>
      <c r="CY638" s="237"/>
      <c r="CZ638" s="237"/>
      <c r="DA638" s="237"/>
      <c r="DB638" s="237"/>
      <c r="DC638" s="237"/>
      <c r="DD638" s="237"/>
      <c r="DE638" s="237"/>
      <c r="DF638" s="237"/>
      <c r="DG638" s="237"/>
      <c r="DH638" s="237"/>
      <c r="DI638" s="237"/>
      <c r="DJ638" s="237"/>
      <c r="DK638" s="237"/>
      <c r="DL638" s="237"/>
      <c r="DM638" s="237"/>
      <c r="DN638" s="237"/>
      <c r="DO638" s="237"/>
      <c r="DP638" s="237"/>
      <c r="DQ638" s="237"/>
      <c r="DR638" s="237"/>
      <c r="DS638" s="237"/>
      <c r="DT638" s="237"/>
      <c r="DU638" s="237"/>
      <c r="DV638" s="237"/>
      <c r="DW638" s="237"/>
      <c r="DX638" s="237"/>
      <c r="DY638" s="237"/>
      <c r="DZ638" s="237"/>
      <c r="EA638" s="237"/>
      <c r="EB638" s="237"/>
      <c r="EC638" s="237"/>
      <c r="ED638" s="237"/>
      <c r="EE638" s="237"/>
      <c r="EF638" s="237"/>
      <c r="EG638" s="237"/>
      <c r="EH638" s="237"/>
      <c r="EI638" s="237"/>
      <c r="EJ638" s="237"/>
      <c r="EK638" s="237"/>
      <c r="EL638" s="237"/>
      <c r="EM638" s="237"/>
      <c r="EN638" s="237"/>
      <c r="EO638" s="237"/>
      <c r="EP638" s="237"/>
      <c r="EQ638" s="237"/>
      <c r="ER638" s="237"/>
      <c r="ES638" s="237"/>
      <c r="ET638" s="237"/>
      <c r="EU638" s="237"/>
      <c r="EV638" s="237"/>
      <c r="EW638" s="237"/>
      <c r="EX638" s="237"/>
      <c r="EY638" s="237"/>
      <c r="EZ638" s="237"/>
      <c r="FA638" s="237"/>
      <c r="FB638" s="237"/>
      <c r="FC638" s="237"/>
      <c r="FD638" s="237"/>
      <c r="FE638" s="237"/>
      <c r="FF638" s="237"/>
      <c r="FG638" s="237"/>
      <c r="FH638" s="237"/>
      <c r="FI638" s="237"/>
      <c r="FJ638" s="237"/>
      <c r="FK638" s="237"/>
      <c r="FL638" s="237"/>
      <c r="FM638" s="237"/>
      <c r="FN638" s="237"/>
      <c r="FO638" s="237"/>
      <c r="FP638" s="237"/>
      <c r="FQ638" s="237"/>
      <c r="FR638" s="237"/>
      <c r="FS638" s="237"/>
      <c r="FT638" s="237"/>
      <c r="FU638" s="237"/>
      <c r="FV638" s="237"/>
      <c r="FW638" s="237"/>
      <c r="FX638" s="237"/>
      <c r="FY638" s="237"/>
      <c r="FZ638" s="237"/>
      <c r="GA638" s="237"/>
      <c r="GB638" s="237"/>
      <c r="GC638" s="237"/>
      <c r="GD638" s="237"/>
      <c r="GE638" s="237"/>
      <c r="GF638" s="237"/>
      <c r="GG638" s="237"/>
      <c r="GH638" s="237"/>
      <c r="GI638" s="237"/>
      <c r="GJ638" s="237"/>
      <c r="GK638" s="237"/>
      <c r="GL638" s="237"/>
      <c r="GM638" s="237"/>
      <c r="GN638" s="237"/>
      <c r="GO638" s="237"/>
      <c r="GP638" s="237"/>
      <c r="GQ638" s="237"/>
    </row>
    <row r="639" spans="1:199" s="81" customFormat="1" ht="15" hidden="1">
      <c r="A639" s="126" t="s">
        <v>2619</v>
      </c>
      <c r="B639" s="241" t="s">
        <v>5939</v>
      </c>
      <c r="C639" s="242">
        <v>0</v>
      </c>
      <c r="D639" s="242">
        <v>0</v>
      </c>
      <c r="E639" s="242">
        <v>0</v>
      </c>
      <c r="F639" s="242">
        <v>0</v>
      </c>
      <c r="G639" s="242">
        <v>0</v>
      </c>
      <c r="H639" s="242">
        <v>0</v>
      </c>
      <c r="I639" s="242">
        <v>0</v>
      </c>
      <c r="J639" s="242">
        <v>0</v>
      </c>
      <c r="K639" s="242">
        <v>0</v>
      </c>
      <c r="L639" s="242">
        <v>0</v>
      </c>
      <c r="M639" s="242">
        <v>0</v>
      </c>
      <c r="N639" s="242">
        <v>0</v>
      </c>
      <c r="O639" s="242">
        <v>0</v>
      </c>
      <c r="P639" s="28"/>
      <c r="Q639" s="242">
        <f>SUM(D639:O639)</f>
        <v>0</v>
      </c>
      <c r="R639" s="242">
        <f>IF($R$19&lt;1,0,Q639/$R$19)</f>
        <v>0</v>
      </c>
      <c r="S639" s="243"/>
      <c r="T639" s="351">
        <f>IF(Q639=0,0,1)+IF(C639=0,0,1)+IF(D639=0,0,1)+IF(E639=0,0,1)+IF(F639=0,0,1)+IF(G639=0,0,1)+IF(H639=0,0,1)+IF(I639=0,0,1)+IF(J639=0,0,1)+IF(K639=0,0,1)+IF(L639=0,0,1)+IF(M639=0,0,1)+IF(N639=0,0,1)+IF(O639=0,0,1)</f>
        <v>0</v>
      </c>
      <c r="U639" s="237"/>
      <c r="V639" s="237"/>
      <c r="W639" s="237"/>
      <c r="X639" s="237"/>
      <c r="Y639" s="237"/>
      <c r="Z639" s="237"/>
      <c r="AA639" s="237"/>
      <c r="AB639" s="237"/>
      <c r="AC639" s="237"/>
      <c r="AD639" s="237"/>
      <c r="AE639" s="237"/>
      <c r="AF639" s="237"/>
      <c r="AG639" s="237"/>
      <c r="AH639" s="237"/>
      <c r="AI639" s="237"/>
      <c r="AJ639" s="237"/>
      <c r="AK639" s="237"/>
      <c r="AL639" s="237"/>
      <c r="AM639" s="237"/>
      <c r="AN639" s="237"/>
      <c r="AO639" s="237"/>
      <c r="AP639" s="237"/>
      <c r="AQ639" s="237"/>
      <c r="AR639" s="237"/>
      <c r="AS639" s="237"/>
      <c r="AT639" s="237"/>
      <c r="AU639" s="237"/>
      <c r="AV639" s="237"/>
      <c r="AW639" s="237"/>
      <c r="AX639" s="237"/>
      <c r="AY639" s="237"/>
      <c r="AZ639" s="237"/>
      <c r="BA639" s="237"/>
      <c r="BB639" s="237"/>
      <c r="BC639" s="237"/>
      <c r="BD639" s="237"/>
      <c r="BE639" s="237"/>
      <c r="BF639" s="237"/>
      <c r="BG639" s="237"/>
      <c r="BH639" s="237"/>
      <c r="BI639" s="237"/>
      <c r="BJ639" s="237"/>
      <c r="BK639" s="237"/>
      <c r="BL639" s="237"/>
      <c r="BM639" s="237"/>
      <c r="BN639" s="237"/>
      <c r="BO639" s="237"/>
      <c r="BP639" s="237"/>
      <c r="BQ639" s="237"/>
      <c r="BR639" s="237"/>
      <c r="BS639" s="237"/>
      <c r="BT639" s="237"/>
      <c r="BU639" s="237"/>
      <c r="BV639" s="237"/>
      <c r="BW639" s="237"/>
      <c r="BX639" s="237"/>
      <c r="BY639" s="237"/>
      <c r="BZ639" s="237"/>
      <c r="CA639" s="237"/>
      <c r="CB639" s="237"/>
      <c r="CC639" s="237"/>
      <c r="CD639" s="237"/>
      <c r="CE639" s="237"/>
      <c r="CF639" s="237"/>
      <c r="CG639" s="237"/>
      <c r="CH639" s="237"/>
      <c r="CI639" s="237"/>
      <c r="CJ639" s="237"/>
      <c r="CK639" s="237"/>
      <c r="CL639" s="237"/>
      <c r="CM639" s="237"/>
      <c r="CN639" s="237"/>
      <c r="CO639" s="237"/>
      <c r="CP639" s="237"/>
      <c r="CQ639" s="237"/>
      <c r="CR639" s="237"/>
      <c r="CS639" s="237"/>
      <c r="CT639" s="237"/>
      <c r="CU639" s="237"/>
      <c r="CV639" s="237"/>
      <c r="CW639" s="237"/>
      <c r="CX639" s="237"/>
      <c r="CY639" s="237"/>
      <c r="CZ639" s="237"/>
      <c r="DA639" s="237"/>
      <c r="DB639" s="237"/>
      <c r="DC639" s="237"/>
      <c r="DD639" s="237"/>
      <c r="DE639" s="237"/>
      <c r="DF639" s="237"/>
      <c r="DG639" s="237"/>
      <c r="DH639" s="237"/>
      <c r="DI639" s="237"/>
      <c r="DJ639" s="237"/>
      <c r="DK639" s="237"/>
      <c r="DL639" s="237"/>
      <c r="DM639" s="237"/>
      <c r="DN639" s="237"/>
      <c r="DO639" s="237"/>
      <c r="DP639" s="237"/>
      <c r="DQ639" s="237"/>
      <c r="DR639" s="237"/>
      <c r="DS639" s="237"/>
      <c r="DT639" s="237"/>
      <c r="DU639" s="237"/>
      <c r="DV639" s="237"/>
      <c r="DW639" s="237"/>
      <c r="DX639" s="237"/>
      <c r="DY639" s="237"/>
      <c r="DZ639" s="237"/>
      <c r="EA639" s="237"/>
      <c r="EB639" s="237"/>
      <c r="EC639" s="237"/>
      <c r="ED639" s="237"/>
      <c r="EE639" s="237"/>
      <c r="EF639" s="237"/>
      <c r="EG639" s="237"/>
      <c r="EH639" s="237"/>
      <c r="EI639" s="237"/>
      <c r="EJ639" s="237"/>
      <c r="EK639" s="237"/>
      <c r="EL639" s="237"/>
      <c r="EM639" s="237"/>
      <c r="EN639" s="237"/>
      <c r="EO639" s="237"/>
      <c r="EP639" s="237"/>
      <c r="EQ639" s="237"/>
      <c r="ER639" s="237"/>
      <c r="ES639" s="237"/>
      <c r="ET639" s="237"/>
      <c r="EU639" s="237"/>
      <c r="EV639" s="237"/>
      <c r="EW639" s="237"/>
      <c r="EX639" s="237"/>
      <c r="EY639" s="237"/>
      <c r="EZ639" s="237"/>
      <c r="FA639" s="237"/>
      <c r="FB639" s="237"/>
      <c r="FC639" s="237"/>
      <c r="FD639" s="237"/>
      <c r="FE639" s="237"/>
      <c r="FF639" s="237"/>
      <c r="FG639" s="237"/>
      <c r="FH639" s="237"/>
      <c r="FI639" s="237"/>
      <c r="FJ639" s="237"/>
      <c r="FK639" s="237"/>
      <c r="FL639" s="237"/>
      <c r="FM639" s="237"/>
      <c r="FN639" s="237"/>
      <c r="FO639" s="237"/>
      <c r="FP639" s="237"/>
      <c r="FQ639" s="237"/>
      <c r="FR639" s="237"/>
      <c r="FS639" s="237"/>
      <c r="FT639" s="237"/>
      <c r="FU639" s="237"/>
      <c r="FV639" s="237"/>
      <c r="FW639" s="237"/>
      <c r="FX639" s="237"/>
      <c r="FY639" s="237"/>
      <c r="FZ639" s="237"/>
      <c r="GA639" s="237"/>
      <c r="GB639" s="237"/>
      <c r="GC639" s="237"/>
      <c r="GD639" s="237"/>
      <c r="GE639" s="237"/>
      <c r="GF639" s="237"/>
      <c r="GG639" s="237"/>
      <c r="GH639" s="237"/>
      <c r="GI639" s="237"/>
      <c r="GJ639" s="237"/>
      <c r="GK639" s="237"/>
      <c r="GL639" s="237"/>
      <c r="GM639" s="237"/>
      <c r="GN639" s="237"/>
      <c r="GO639" s="237"/>
      <c r="GP639" s="237"/>
      <c r="GQ639" s="237"/>
    </row>
    <row r="640" spans="1:199" s="81" customFormat="1" ht="15" hidden="1">
      <c r="A640" s="126" t="s">
        <v>2620</v>
      </c>
      <c r="B640" s="241" t="s">
        <v>5940</v>
      </c>
      <c r="C640" s="242">
        <v>0</v>
      </c>
      <c r="D640" s="242">
        <v>0</v>
      </c>
      <c r="E640" s="242">
        <v>0</v>
      </c>
      <c r="F640" s="242">
        <v>0</v>
      </c>
      <c r="G640" s="242">
        <v>0</v>
      </c>
      <c r="H640" s="242">
        <v>0</v>
      </c>
      <c r="I640" s="242">
        <v>0</v>
      </c>
      <c r="J640" s="242">
        <v>0</v>
      </c>
      <c r="K640" s="242">
        <v>0</v>
      </c>
      <c r="L640" s="242">
        <v>0</v>
      </c>
      <c r="M640" s="242">
        <v>0</v>
      </c>
      <c r="N640" s="242">
        <v>0</v>
      </c>
      <c r="O640" s="242">
        <v>0</v>
      </c>
      <c r="P640" s="28"/>
      <c r="Q640" s="242">
        <f>SUM(D640:O640)</f>
        <v>0</v>
      </c>
      <c r="R640" s="242">
        <f>IF($R$19&lt;1,0,Q640/$R$19)</f>
        <v>0</v>
      </c>
      <c r="S640" s="243"/>
      <c r="T640" s="351">
        <f>IF(Q640=0,0,1)+IF(C640=0,0,1)+IF(D640=0,0,1)+IF(E640=0,0,1)+IF(F640=0,0,1)+IF(G640=0,0,1)+IF(H640=0,0,1)+IF(I640=0,0,1)+IF(J640=0,0,1)+IF(K640=0,0,1)+IF(L640=0,0,1)+IF(M640=0,0,1)+IF(N640=0,0,1)+IF(O640=0,0,1)</f>
        <v>0</v>
      </c>
      <c r="U640" s="237"/>
      <c r="V640" s="237"/>
      <c r="W640" s="237"/>
      <c r="X640" s="237"/>
      <c r="Y640" s="237"/>
      <c r="Z640" s="237"/>
      <c r="AA640" s="237"/>
      <c r="AB640" s="237"/>
      <c r="AC640" s="237"/>
      <c r="AD640" s="237"/>
      <c r="AE640" s="237"/>
      <c r="AF640" s="237"/>
      <c r="AG640" s="237"/>
      <c r="AH640" s="237"/>
      <c r="AI640" s="237"/>
      <c r="AJ640" s="237"/>
      <c r="AK640" s="237"/>
      <c r="AL640" s="237"/>
      <c r="AM640" s="237"/>
      <c r="AN640" s="237"/>
      <c r="AO640" s="237"/>
      <c r="AP640" s="237"/>
      <c r="AQ640" s="237"/>
      <c r="AR640" s="237"/>
      <c r="AS640" s="237"/>
      <c r="AT640" s="237"/>
      <c r="AU640" s="237"/>
      <c r="AV640" s="237"/>
      <c r="AW640" s="237"/>
      <c r="AX640" s="237"/>
      <c r="AY640" s="237"/>
      <c r="AZ640" s="237"/>
      <c r="BA640" s="237"/>
      <c r="BB640" s="237"/>
      <c r="BC640" s="237"/>
      <c r="BD640" s="237"/>
      <c r="BE640" s="237"/>
      <c r="BF640" s="237"/>
      <c r="BG640" s="237"/>
      <c r="BH640" s="237"/>
      <c r="BI640" s="237"/>
      <c r="BJ640" s="237"/>
      <c r="BK640" s="237"/>
      <c r="BL640" s="237"/>
      <c r="BM640" s="237"/>
      <c r="BN640" s="237"/>
      <c r="BO640" s="237"/>
      <c r="BP640" s="237"/>
      <c r="BQ640" s="237"/>
      <c r="BR640" s="237"/>
      <c r="BS640" s="237"/>
      <c r="BT640" s="237"/>
      <c r="BU640" s="237"/>
      <c r="BV640" s="237"/>
      <c r="BW640" s="237"/>
      <c r="BX640" s="237"/>
      <c r="BY640" s="237"/>
      <c r="BZ640" s="237"/>
      <c r="CA640" s="237"/>
      <c r="CB640" s="237"/>
      <c r="CC640" s="237"/>
      <c r="CD640" s="237"/>
      <c r="CE640" s="237"/>
      <c r="CF640" s="237"/>
      <c r="CG640" s="237"/>
      <c r="CH640" s="237"/>
      <c r="CI640" s="237"/>
      <c r="CJ640" s="237"/>
      <c r="CK640" s="237"/>
      <c r="CL640" s="237"/>
      <c r="CM640" s="237"/>
      <c r="CN640" s="237"/>
      <c r="CO640" s="237"/>
      <c r="CP640" s="237"/>
      <c r="CQ640" s="237"/>
      <c r="CR640" s="237"/>
      <c r="CS640" s="237"/>
      <c r="CT640" s="237"/>
      <c r="CU640" s="237"/>
      <c r="CV640" s="237"/>
      <c r="CW640" s="237"/>
      <c r="CX640" s="237"/>
      <c r="CY640" s="237"/>
      <c r="CZ640" s="237"/>
      <c r="DA640" s="237"/>
      <c r="DB640" s="237"/>
      <c r="DC640" s="237"/>
      <c r="DD640" s="237"/>
      <c r="DE640" s="237"/>
      <c r="DF640" s="237"/>
      <c r="DG640" s="237"/>
      <c r="DH640" s="237"/>
      <c r="DI640" s="237"/>
      <c r="DJ640" s="237"/>
      <c r="DK640" s="237"/>
      <c r="DL640" s="237"/>
      <c r="DM640" s="237"/>
      <c r="DN640" s="237"/>
      <c r="DO640" s="237"/>
      <c r="DP640" s="237"/>
      <c r="DQ640" s="237"/>
      <c r="DR640" s="237"/>
      <c r="DS640" s="237"/>
      <c r="DT640" s="237"/>
      <c r="DU640" s="237"/>
      <c r="DV640" s="237"/>
      <c r="DW640" s="237"/>
      <c r="DX640" s="237"/>
      <c r="DY640" s="237"/>
      <c r="DZ640" s="237"/>
      <c r="EA640" s="237"/>
      <c r="EB640" s="237"/>
      <c r="EC640" s="237"/>
      <c r="ED640" s="237"/>
      <c r="EE640" s="237"/>
      <c r="EF640" s="237"/>
      <c r="EG640" s="237"/>
      <c r="EH640" s="237"/>
      <c r="EI640" s="237"/>
      <c r="EJ640" s="237"/>
      <c r="EK640" s="237"/>
      <c r="EL640" s="237"/>
      <c r="EM640" s="237"/>
      <c r="EN640" s="237"/>
      <c r="EO640" s="237"/>
      <c r="EP640" s="237"/>
      <c r="EQ640" s="237"/>
      <c r="ER640" s="237"/>
      <c r="ES640" s="237"/>
      <c r="ET640" s="237"/>
      <c r="EU640" s="237"/>
      <c r="EV640" s="237"/>
      <c r="EW640" s="237"/>
      <c r="EX640" s="237"/>
      <c r="EY640" s="237"/>
      <c r="EZ640" s="237"/>
      <c r="FA640" s="237"/>
      <c r="FB640" s="237"/>
      <c r="FC640" s="237"/>
      <c r="FD640" s="237"/>
      <c r="FE640" s="237"/>
      <c r="FF640" s="237"/>
      <c r="FG640" s="237"/>
      <c r="FH640" s="237"/>
      <c r="FI640" s="237"/>
      <c r="FJ640" s="237"/>
      <c r="FK640" s="237"/>
      <c r="FL640" s="237"/>
      <c r="FM640" s="237"/>
      <c r="FN640" s="237"/>
      <c r="FO640" s="237"/>
      <c r="FP640" s="237"/>
      <c r="FQ640" s="237"/>
      <c r="FR640" s="237"/>
      <c r="FS640" s="237"/>
      <c r="FT640" s="237"/>
      <c r="FU640" s="237"/>
      <c r="FV640" s="237"/>
      <c r="FW640" s="237"/>
      <c r="FX640" s="237"/>
      <c r="FY640" s="237"/>
      <c r="FZ640" s="237"/>
      <c r="GA640" s="237"/>
      <c r="GB640" s="237"/>
      <c r="GC640" s="237"/>
      <c r="GD640" s="237"/>
      <c r="GE640" s="237"/>
      <c r="GF640" s="237"/>
      <c r="GG640" s="237"/>
      <c r="GH640" s="237"/>
      <c r="GI640" s="237"/>
      <c r="GJ640" s="237"/>
      <c r="GK640" s="237"/>
      <c r="GL640" s="237"/>
      <c r="GM640" s="237"/>
      <c r="GN640" s="237"/>
      <c r="GO640" s="237"/>
      <c r="GP640" s="237"/>
      <c r="GQ640" s="237"/>
    </row>
    <row r="641" spans="1:199" s="81" customFormat="1" ht="15" hidden="1">
      <c r="A641" s="126" t="s">
        <v>2621</v>
      </c>
      <c r="B641" s="241" t="s">
        <v>5941</v>
      </c>
      <c r="C641" s="242">
        <v>0</v>
      </c>
      <c r="D641" s="242">
        <v>0</v>
      </c>
      <c r="E641" s="242">
        <v>0</v>
      </c>
      <c r="F641" s="242">
        <v>0</v>
      </c>
      <c r="G641" s="242">
        <v>0</v>
      </c>
      <c r="H641" s="242">
        <v>0</v>
      </c>
      <c r="I641" s="242">
        <v>0</v>
      </c>
      <c r="J641" s="242">
        <v>0</v>
      </c>
      <c r="K641" s="242">
        <v>0</v>
      </c>
      <c r="L641" s="242">
        <v>0</v>
      </c>
      <c r="M641" s="242">
        <v>0</v>
      </c>
      <c r="N641" s="242">
        <v>0</v>
      </c>
      <c r="O641" s="242">
        <v>0</v>
      </c>
      <c r="P641" s="28"/>
      <c r="Q641" s="242">
        <f>SUM(D641:O641)</f>
        <v>0</v>
      </c>
      <c r="R641" s="242">
        <f>IF($R$19&lt;1,0,Q641/$R$19)</f>
        <v>0</v>
      </c>
      <c r="S641" s="243"/>
      <c r="T641" s="351">
        <f>IF(Q641=0,0,1)+IF(C641=0,0,1)+IF(D641=0,0,1)+IF(E641=0,0,1)+IF(F641=0,0,1)+IF(G641=0,0,1)+IF(H641=0,0,1)+IF(I641=0,0,1)+IF(J641=0,0,1)+IF(K641=0,0,1)+IF(L641=0,0,1)+IF(M641=0,0,1)+IF(N641=0,0,1)+IF(O641=0,0,1)</f>
        <v>0</v>
      </c>
      <c r="U641" s="237"/>
      <c r="V641" s="237"/>
      <c r="W641" s="237"/>
      <c r="X641" s="237"/>
      <c r="Y641" s="237"/>
      <c r="Z641" s="237"/>
      <c r="AA641" s="237"/>
      <c r="AB641" s="237"/>
      <c r="AC641" s="237"/>
      <c r="AD641" s="237"/>
      <c r="AE641" s="237"/>
      <c r="AF641" s="237"/>
      <c r="AG641" s="237"/>
      <c r="AH641" s="237"/>
      <c r="AI641" s="237"/>
      <c r="AJ641" s="237"/>
      <c r="AK641" s="237"/>
      <c r="AL641" s="237"/>
      <c r="AM641" s="237"/>
      <c r="AN641" s="237"/>
      <c r="AO641" s="237"/>
      <c r="AP641" s="237"/>
      <c r="AQ641" s="237"/>
      <c r="AR641" s="237"/>
      <c r="AS641" s="237"/>
      <c r="AT641" s="237"/>
      <c r="AU641" s="237"/>
      <c r="AV641" s="237"/>
      <c r="AW641" s="237"/>
      <c r="AX641" s="237"/>
      <c r="AY641" s="237"/>
      <c r="AZ641" s="237"/>
      <c r="BA641" s="237"/>
      <c r="BB641" s="237"/>
      <c r="BC641" s="237"/>
      <c r="BD641" s="237"/>
      <c r="BE641" s="237"/>
      <c r="BF641" s="237"/>
      <c r="BG641" s="237"/>
      <c r="BH641" s="237"/>
      <c r="BI641" s="237"/>
      <c r="BJ641" s="237"/>
      <c r="BK641" s="237"/>
      <c r="BL641" s="237"/>
      <c r="BM641" s="237"/>
      <c r="BN641" s="237"/>
      <c r="BO641" s="237"/>
      <c r="BP641" s="237"/>
      <c r="BQ641" s="237"/>
      <c r="BR641" s="237"/>
      <c r="BS641" s="237"/>
      <c r="BT641" s="237"/>
      <c r="BU641" s="237"/>
      <c r="BV641" s="237"/>
      <c r="BW641" s="237"/>
      <c r="BX641" s="237"/>
      <c r="BY641" s="237"/>
      <c r="BZ641" s="237"/>
      <c r="CA641" s="237"/>
      <c r="CB641" s="237"/>
      <c r="CC641" s="237"/>
      <c r="CD641" s="237"/>
      <c r="CE641" s="237"/>
      <c r="CF641" s="237"/>
      <c r="CG641" s="237"/>
      <c r="CH641" s="237"/>
      <c r="CI641" s="237"/>
      <c r="CJ641" s="237"/>
      <c r="CK641" s="237"/>
      <c r="CL641" s="237"/>
      <c r="CM641" s="237"/>
      <c r="CN641" s="237"/>
      <c r="CO641" s="237"/>
      <c r="CP641" s="237"/>
      <c r="CQ641" s="237"/>
      <c r="CR641" s="237"/>
      <c r="CS641" s="237"/>
      <c r="CT641" s="237"/>
      <c r="CU641" s="237"/>
      <c r="CV641" s="237"/>
      <c r="CW641" s="237"/>
      <c r="CX641" s="237"/>
      <c r="CY641" s="237"/>
      <c r="CZ641" s="237"/>
      <c r="DA641" s="237"/>
      <c r="DB641" s="237"/>
      <c r="DC641" s="237"/>
      <c r="DD641" s="237"/>
      <c r="DE641" s="237"/>
      <c r="DF641" s="237"/>
      <c r="DG641" s="237"/>
      <c r="DH641" s="237"/>
      <c r="DI641" s="237"/>
      <c r="DJ641" s="237"/>
      <c r="DK641" s="237"/>
      <c r="DL641" s="237"/>
      <c r="DM641" s="237"/>
      <c r="DN641" s="237"/>
      <c r="DO641" s="237"/>
      <c r="DP641" s="237"/>
      <c r="DQ641" s="237"/>
      <c r="DR641" s="237"/>
      <c r="DS641" s="237"/>
      <c r="DT641" s="237"/>
      <c r="DU641" s="237"/>
      <c r="DV641" s="237"/>
      <c r="DW641" s="237"/>
      <c r="DX641" s="237"/>
      <c r="DY641" s="237"/>
      <c r="DZ641" s="237"/>
      <c r="EA641" s="237"/>
      <c r="EB641" s="237"/>
      <c r="EC641" s="237"/>
      <c r="ED641" s="237"/>
      <c r="EE641" s="237"/>
      <c r="EF641" s="237"/>
      <c r="EG641" s="237"/>
      <c r="EH641" s="237"/>
      <c r="EI641" s="237"/>
      <c r="EJ641" s="237"/>
      <c r="EK641" s="237"/>
      <c r="EL641" s="237"/>
      <c r="EM641" s="237"/>
      <c r="EN641" s="237"/>
      <c r="EO641" s="237"/>
      <c r="EP641" s="237"/>
      <c r="EQ641" s="237"/>
      <c r="ER641" s="237"/>
      <c r="ES641" s="237"/>
      <c r="ET641" s="237"/>
      <c r="EU641" s="237"/>
      <c r="EV641" s="237"/>
      <c r="EW641" s="237"/>
      <c r="EX641" s="237"/>
      <c r="EY641" s="237"/>
      <c r="EZ641" s="237"/>
      <c r="FA641" s="237"/>
      <c r="FB641" s="237"/>
      <c r="FC641" s="237"/>
      <c r="FD641" s="237"/>
      <c r="FE641" s="237"/>
      <c r="FF641" s="237"/>
      <c r="FG641" s="237"/>
      <c r="FH641" s="237"/>
      <c r="FI641" s="237"/>
      <c r="FJ641" s="237"/>
      <c r="FK641" s="237"/>
      <c r="FL641" s="237"/>
      <c r="FM641" s="237"/>
      <c r="FN641" s="237"/>
      <c r="FO641" s="237"/>
      <c r="FP641" s="237"/>
      <c r="FQ641" s="237"/>
      <c r="FR641" s="237"/>
      <c r="FS641" s="237"/>
      <c r="FT641" s="237"/>
      <c r="FU641" s="237"/>
      <c r="FV641" s="237"/>
      <c r="FW641" s="237"/>
      <c r="FX641" s="237"/>
      <c r="FY641" s="237"/>
      <c r="FZ641" s="237"/>
      <c r="GA641" s="237"/>
      <c r="GB641" s="237"/>
      <c r="GC641" s="237"/>
      <c r="GD641" s="237"/>
      <c r="GE641" s="237"/>
      <c r="GF641" s="237"/>
      <c r="GG641" s="237"/>
      <c r="GH641" s="237"/>
      <c r="GI641" s="237"/>
      <c r="GJ641" s="237"/>
      <c r="GK641" s="237"/>
      <c r="GL641" s="237"/>
      <c r="GM641" s="237"/>
      <c r="GN641" s="237"/>
      <c r="GO641" s="237"/>
      <c r="GP641" s="237"/>
      <c r="GQ641" s="237"/>
    </row>
    <row r="642" spans="1:199" s="81" customFormat="1" ht="15" hidden="1">
      <c r="A642" s="73">
        <f>+B642</f>
        <v>0</v>
      </c>
      <c r="B642" s="272"/>
      <c r="C642" s="301"/>
      <c r="D642" s="301"/>
      <c r="E642" s="301"/>
      <c r="F642" s="301"/>
      <c r="G642" s="301"/>
      <c r="H642" s="301"/>
      <c r="I642" s="301"/>
      <c r="J642" s="301"/>
      <c r="K642" s="301"/>
      <c r="L642" s="301"/>
      <c r="M642" s="301"/>
      <c r="N642" s="301"/>
      <c r="O642" s="301"/>
      <c r="P642" s="28"/>
      <c r="Q642" s="301"/>
      <c r="R642" s="301"/>
      <c r="S642" s="302"/>
      <c r="T642" s="348">
        <f>T643</f>
        <v>0</v>
      </c>
      <c r="U642" s="237"/>
      <c r="V642" s="237"/>
      <c r="W642" s="237"/>
      <c r="X642" s="237"/>
      <c r="Y642" s="237"/>
      <c r="Z642" s="237"/>
      <c r="AA642" s="237"/>
      <c r="AB642" s="237"/>
      <c r="AC642" s="237"/>
      <c r="AD642" s="237"/>
      <c r="AE642" s="237"/>
      <c r="AF642" s="237"/>
      <c r="AG642" s="237"/>
      <c r="AH642" s="237"/>
      <c r="AI642" s="237"/>
      <c r="AJ642" s="237"/>
      <c r="AK642" s="237"/>
      <c r="AL642" s="237"/>
      <c r="AM642" s="237"/>
      <c r="AN642" s="237"/>
      <c r="AO642" s="237"/>
      <c r="AP642" s="237"/>
      <c r="AQ642" s="237"/>
      <c r="AR642" s="237"/>
      <c r="AS642" s="237"/>
      <c r="AT642" s="237"/>
      <c r="AU642" s="237"/>
      <c r="AV642" s="237"/>
      <c r="AW642" s="237"/>
      <c r="AX642" s="237"/>
      <c r="AY642" s="237"/>
      <c r="AZ642" s="237"/>
      <c r="BA642" s="237"/>
      <c r="BB642" s="237"/>
      <c r="BC642" s="237"/>
      <c r="BD642" s="237"/>
      <c r="BE642" s="237"/>
      <c r="BF642" s="237"/>
      <c r="BG642" s="237"/>
      <c r="BH642" s="237"/>
      <c r="BI642" s="237"/>
      <c r="BJ642" s="237"/>
      <c r="BK642" s="237"/>
      <c r="BL642" s="237"/>
      <c r="BM642" s="237"/>
      <c r="BN642" s="237"/>
      <c r="BO642" s="237"/>
      <c r="BP642" s="237"/>
      <c r="BQ642" s="237"/>
      <c r="BR642" s="237"/>
      <c r="BS642" s="237"/>
      <c r="BT642" s="237"/>
      <c r="BU642" s="237"/>
      <c r="BV642" s="237"/>
      <c r="BW642" s="237"/>
      <c r="BX642" s="237"/>
      <c r="BY642" s="237"/>
      <c r="BZ642" s="237"/>
      <c r="CA642" s="237"/>
      <c r="CB642" s="237"/>
      <c r="CC642" s="237"/>
      <c r="CD642" s="237"/>
      <c r="CE642" s="237"/>
      <c r="CF642" s="237"/>
      <c r="CG642" s="237"/>
      <c r="CH642" s="237"/>
      <c r="CI642" s="237"/>
      <c r="CJ642" s="237"/>
      <c r="CK642" s="237"/>
      <c r="CL642" s="237"/>
      <c r="CM642" s="237"/>
      <c r="CN642" s="237"/>
      <c r="CO642" s="237"/>
      <c r="CP642" s="237"/>
      <c r="CQ642" s="237"/>
      <c r="CR642" s="237"/>
      <c r="CS642" s="237"/>
      <c r="CT642" s="237"/>
      <c r="CU642" s="237"/>
      <c r="CV642" s="237"/>
      <c r="CW642" s="237"/>
      <c r="CX642" s="237"/>
      <c r="CY642" s="237"/>
      <c r="CZ642" s="237"/>
      <c r="DA642" s="237"/>
      <c r="DB642" s="237"/>
      <c r="DC642" s="237"/>
      <c r="DD642" s="237"/>
      <c r="DE642" s="237"/>
      <c r="DF642" s="237"/>
      <c r="DG642" s="237"/>
      <c r="DH642" s="237"/>
      <c r="DI642" s="237"/>
      <c r="DJ642" s="237"/>
      <c r="DK642" s="237"/>
      <c r="DL642" s="237"/>
      <c r="DM642" s="237"/>
      <c r="DN642" s="237"/>
      <c r="DO642" s="237"/>
      <c r="DP642" s="237"/>
      <c r="DQ642" s="237"/>
      <c r="DR642" s="237"/>
      <c r="DS642" s="237"/>
      <c r="DT642" s="237"/>
      <c r="DU642" s="237"/>
      <c r="DV642" s="237"/>
      <c r="DW642" s="237"/>
      <c r="DX642" s="237"/>
      <c r="DY642" s="237"/>
      <c r="DZ642" s="237"/>
      <c r="EA642" s="237"/>
      <c r="EB642" s="237"/>
      <c r="EC642" s="237"/>
      <c r="ED642" s="237"/>
      <c r="EE642" s="237"/>
      <c r="EF642" s="237"/>
      <c r="EG642" s="237"/>
      <c r="EH642" s="237"/>
      <c r="EI642" s="237"/>
      <c r="EJ642" s="237"/>
      <c r="EK642" s="237"/>
      <c r="EL642" s="237"/>
      <c r="EM642" s="237"/>
      <c r="EN642" s="237"/>
      <c r="EO642" s="237"/>
      <c r="EP642" s="237"/>
      <c r="EQ642" s="237"/>
      <c r="ER642" s="237"/>
      <c r="ES642" s="237"/>
      <c r="ET642" s="237"/>
      <c r="EU642" s="237"/>
      <c r="EV642" s="237"/>
      <c r="EW642" s="237"/>
      <c r="EX642" s="237"/>
      <c r="EY642" s="237"/>
      <c r="EZ642" s="237"/>
      <c r="FA642" s="237"/>
      <c r="FB642" s="237"/>
      <c r="FC642" s="237"/>
      <c r="FD642" s="237"/>
      <c r="FE642" s="237"/>
      <c r="FF642" s="237"/>
      <c r="FG642" s="237"/>
      <c r="FH642" s="237"/>
      <c r="FI642" s="237"/>
      <c r="FJ642" s="237"/>
      <c r="FK642" s="237"/>
      <c r="FL642" s="237"/>
      <c r="FM642" s="237"/>
      <c r="FN642" s="237"/>
      <c r="FO642" s="237"/>
      <c r="FP642" s="237"/>
      <c r="FQ642" s="237"/>
      <c r="FR642" s="237"/>
      <c r="FS642" s="237"/>
      <c r="FT642" s="237"/>
      <c r="FU642" s="237"/>
      <c r="FV642" s="237"/>
      <c r="FW642" s="237"/>
      <c r="FX642" s="237"/>
      <c r="FY642" s="237"/>
      <c r="FZ642" s="237"/>
      <c r="GA642" s="237"/>
      <c r="GB642" s="237"/>
      <c r="GC642" s="237"/>
      <c r="GD642" s="237"/>
      <c r="GE642" s="237"/>
      <c r="GF642" s="237"/>
      <c r="GG642" s="237"/>
      <c r="GH642" s="237"/>
      <c r="GI642" s="237"/>
      <c r="GJ642" s="237"/>
      <c r="GK642" s="237"/>
      <c r="GL642" s="237"/>
      <c r="GM642" s="237"/>
      <c r="GN642" s="237"/>
      <c r="GO642" s="237"/>
      <c r="GP642" s="237"/>
      <c r="GQ642" s="237"/>
    </row>
    <row r="643" spans="1:199" s="81" customFormat="1" ht="15" hidden="1">
      <c r="A643" s="73" t="str">
        <f>+B643</f>
        <v>Total Retail Expense</v>
      </c>
      <c r="B643" s="303" t="s">
        <v>188</v>
      </c>
      <c r="C643" s="304">
        <f>SUM(C627:C642)</f>
        <v>0</v>
      </c>
      <c r="D643" s="304">
        <f>SUM(D627:D642)</f>
        <v>0</v>
      </c>
      <c r="E643" s="304">
        <f>SUM(E627:E642)</f>
        <v>0</v>
      </c>
      <c r="F643" s="304">
        <f>SUM(F627:F642)</f>
        <v>0</v>
      </c>
      <c r="G643" s="304">
        <f>SUM(G627:G642)</f>
        <v>0</v>
      </c>
      <c r="H643" s="304">
        <f>SUM(H627:H642)</f>
        <v>0</v>
      </c>
      <c r="I643" s="304">
        <f>SUM(I627:I642)</f>
        <v>0</v>
      </c>
      <c r="J643" s="304">
        <f>SUM(J627:J642)</f>
        <v>0</v>
      </c>
      <c r="K643" s="304">
        <f>SUM(K627:K642)</f>
        <v>0</v>
      </c>
      <c r="L643" s="304">
        <f>SUM(L627:L642)</f>
        <v>0</v>
      </c>
      <c r="M643" s="304">
        <f>SUM(M627:M642)</f>
        <v>0</v>
      </c>
      <c r="N643" s="304">
        <f>SUM(N627:N642)</f>
        <v>0</v>
      </c>
      <c r="O643" s="304">
        <f>SUM(O627:O642)</f>
        <v>0</v>
      </c>
      <c r="P643" s="28"/>
      <c r="Q643" s="304">
        <f>SUM(Q627:Q642)</f>
        <v>0</v>
      </c>
      <c r="R643" s="304">
        <f>SUM(R627:R642)</f>
        <v>0</v>
      </c>
      <c r="S643" s="302"/>
      <c r="T643" s="351">
        <f>IF(Q643=0,0,1)+IF(C643=0,0,1)+IF(D643=0,0,1)+IF(E643=0,0,1)+IF(F643=0,0,1)+IF(G643=0,0,1)+IF(H643=0,0,1)+IF(I643=0,0,1)+IF(J643=0,0,1)+IF(K643=0,0,1)+IF(L643=0,0,1)+IF(M643=0,0,1)+IF(N643=0,0,1)+IF(O643=0,0,1)</f>
        <v>0</v>
      </c>
      <c r="U643" s="237"/>
      <c r="V643" s="237"/>
      <c r="W643" s="237"/>
      <c r="X643" s="237"/>
      <c r="Y643" s="237"/>
      <c r="Z643" s="237"/>
      <c r="AA643" s="237"/>
      <c r="AB643" s="237"/>
      <c r="AC643" s="237"/>
      <c r="AD643" s="237"/>
      <c r="AE643" s="237"/>
      <c r="AF643" s="237"/>
      <c r="AG643" s="237"/>
      <c r="AH643" s="237"/>
      <c r="AI643" s="237"/>
      <c r="AJ643" s="237"/>
      <c r="AK643" s="237"/>
      <c r="AL643" s="237"/>
      <c r="AM643" s="237"/>
      <c r="AN643" s="237"/>
      <c r="AO643" s="237"/>
      <c r="AP643" s="237"/>
      <c r="AQ643" s="237"/>
      <c r="AR643" s="237"/>
      <c r="AS643" s="237"/>
      <c r="AT643" s="237"/>
      <c r="AU643" s="237"/>
      <c r="AV643" s="237"/>
      <c r="AW643" s="237"/>
      <c r="AX643" s="237"/>
      <c r="AY643" s="237"/>
      <c r="AZ643" s="237"/>
      <c r="BA643" s="237"/>
      <c r="BB643" s="237"/>
      <c r="BC643" s="237"/>
      <c r="BD643" s="237"/>
      <c r="BE643" s="237"/>
      <c r="BF643" s="237"/>
      <c r="BG643" s="237"/>
      <c r="BH643" s="237"/>
      <c r="BI643" s="237"/>
      <c r="BJ643" s="237"/>
      <c r="BK643" s="237"/>
      <c r="BL643" s="237"/>
      <c r="BM643" s="237"/>
      <c r="BN643" s="237"/>
      <c r="BO643" s="237"/>
      <c r="BP643" s="237"/>
      <c r="BQ643" s="237"/>
      <c r="BR643" s="237"/>
      <c r="BS643" s="237"/>
      <c r="BT643" s="237"/>
      <c r="BU643" s="237"/>
      <c r="BV643" s="237"/>
      <c r="BW643" s="237"/>
      <c r="BX643" s="237"/>
      <c r="BY643" s="237"/>
      <c r="BZ643" s="237"/>
      <c r="CA643" s="237"/>
      <c r="CB643" s="237"/>
      <c r="CC643" s="237"/>
      <c r="CD643" s="237"/>
      <c r="CE643" s="237"/>
      <c r="CF643" s="237"/>
      <c r="CG643" s="237"/>
      <c r="CH643" s="237"/>
      <c r="CI643" s="237"/>
      <c r="CJ643" s="237"/>
      <c r="CK643" s="237"/>
      <c r="CL643" s="237"/>
      <c r="CM643" s="237"/>
      <c r="CN643" s="237"/>
      <c r="CO643" s="237"/>
      <c r="CP643" s="237"/>
      <c r="CQ643" s="237"/>
      <c r="CR643" s="237"/>
      <c r="CS643" s="237"/>
      <c r="CT643" s="237"/>
      <c r="CU643" s="237"/>
      <c r="CV643" s="237"/>
      <c r="CW643" s="237"/>
      <c r="CX643" s="237"/>
      <c r="CY643" s="237"/>
      <c r="CZ643" s="237"/>
      <c r="DA643" s="237"/>
      <c r="DB643" s="237"/>
      <c r="DC643" s="237"/>
      <c r="DD643" s="237"/>
      <c r="DE643" s="237"/>
      <c r="DF643" s="237"/>
      <c r="DG643" s="237"/>
      <c r="DH643" s="237"/>
      <c r="DI643" s="237"/>
      <c r="DJ643" s="237"/>
      <c r="DK643" s="237"/>
      <c r="DL643" s="237"/>
      <c r="DM643" s="237"/>
      <c r="DN643" s="237"/>
      <c r="DO643" s="237"/>
      <c r="DP643" s="237"/>
      <c r="DQ643" s="237"/>
      <c r="DR643" s="237"/>
      <c r="DS643" s="237"/>
      <c r="DT643" s="237"/>
      <c r="DU643" s="237"/>
      <c r="DV643" s="237"/>
      <c r="DW643" s="237"/>
      <c r="DX643" s="237"/>
      <c r="DY643" s="237"/>
      <c r="DZ643" s="237"/>
      <c r="EA643" s="237"/>
      <c r="EB643" s="237"/>
      <c r="EC643" s="237"/>
      <c r="ED643" s="237"/>
      <c r="EE643" s="237"/>
      <c r="EF643" s="237"/>
      <c r="EG643" s="237"/>
      <c r="EH643" s="237"/>
      <c r="EI643" s="237"/>
      <c r="EJ643" s="237"/>
      <c r="EK643" s="237"/>
      <c r="EL643" s="237"/>
      <c r="EM643" s="237"/>
      <c r="EN643" s="237"/>
      <c r="EO643" s="237"/>
      <c r="EP643" s="237"/>
      <c r="EQ643" s="237"/>
      <c r="ER643" s="237"/>
      <c r="ES643" s="237"/>
      <c r="ET643" s="237"/>
      <c r="EU643" s="237"/>
      <c r="EV643" s="237"/>
      <c r="EW643" s="237"/>
      <c r="EX643" s="237"/>
      <c r="EY643" s="237"/>
      <c r="EZ643" s="237"/>
      <c r="FA643" s="237"/>
      <c r="FB643" s="237"/>
      <c r="FC643" s="237"/>
      <c r="FD643" s="237"/>
      <c r="FE643" s="237"/>
      <c r="FF643" s="237"/>
      <c r="FG643" s="237"/>
      <c r="FH643" s="237"/>
      <c r="FI643" s="237"/>
      <c r="FJ643" s="237"/>
      <c r="FK643" s="237"/>
      <c r="FL643" s="237"/>
      <c r="FM643" s="237"/>
      <c r="FN643" s="237"/>
      <c r="FO643" s="237"/>
      <c r="FP643" s="237"/>
      <c r="FQ643" s="237"/>
      <c r="FR643" s="237"/>
      <c r="FS643" s="237"/>
      <c r="FT643" s="237"/>
      <c r="FU643" s="237"/>
      <c r="FV643" s="237"/>
      <c r="FW643" s="237"/>
      <c r="FX643" s="237"/>
      <c r="FY643" s="237"/>
      <c r="FZ643" s="237"/>
      <c r="GA643" s="237"/>
      <c r="GB643" s="237"/>
      <c r="GC643" s="237"/>
      <c r="GD643" s="237"/>
      <c r="GE643" s="237"/>
      <c r="GF643" s="237"/>
      <c r="GG643" s="237"/>
      <c r="GH643" s="237"/>
      <c r="GI643" s="237"/>
      <c r="GJ643" s="237"/>
      <c r="GK643" s="237"/>
      <c r="GL643" s="237"/>
      <c r="GM643" s="237"/>
      <c r="GN643" s="237"/>
      <c r="GO643" s="237"/>
      <c r="GP643" s="237"/>
      <c r="GQ643" s="237"/>
    </row>
    <row r="644" spans="1:199" s="81" customFormat="1" ht="15" customHeight="1">
      <c r="A644" s="73">
        <f>+B644</f>
        <v>0</v>
      </c>
      <c r="B644" s="304"/>
      <c r="C644" s="301"/>
      <c r="D644" s="301"/>
      <c r="E644" s="301"/>
      <c r="F644" s="301"/>
      <c r="G644" s="301"/>
      <c r="H644" s="301"/>
      <c r="I644" s="301"/>
      <c r="J644" s="301"/>
      <c r="K644" s="301"/>
      <c r="L644" s="301"/>
      <c r="M644" s="301"/>
      <c r="N644" s="301"/>
      <c r="O644" s="301"/>
      <c r="P644" s="28"/>
      <c r="Q644" s="301"/>
      <c r="R644" s="301"/>
      <c r="S644" s="302"/>
      <c r="T644" s="348"/>
      <c r="U644" s="237"/>
      <c r="V644" s="237"/>
      <c r="W644" s="237"/>
      <c r="X644" s="237"/>
      <c r="Y644" s="237"/>
      <c r="Z644" s="237"/>
      <c r="AA644" s="237"/>
      <c r="AB644" s="237"/>
      <c r="AC644" s="237"/>
      <c r="AD644" s="237"/>
      <c r="AE644" s="237"/>
      <c r="AF644" s="237"/>
      <c r="AG644" s="237"/>
      <c r="AH644" s="237"/>
      <c r="AI644" s="237"/>
      <c r="AJ644" s="237"/>
      <c r="AK644" s="237"/>
      <c r="AL644" s="237"/>
      <c r="AM644" s="237"/>
      <c r="AN644" s="237"/>
      <c r="AO644" s="237"/>
      <c r="AP644" s="237"/>
      <c r="AQ644" s="237"/>
      <c r="AR644" s="237"/>
      <c r="AS644" s="237"/>
      <c r="AT644" s="237"/>
      <c r="AU644" s="237"/>
      <c r="AV644" s="237"/>
      <c r="AW644" s="237"/>
      <c r="AX644" s="237"/>
      <c r="AY644" s="237"/>
      <c r="AZ644" s="237"/>
      <c r="BA644" s="237"/>
      <c r="BB644" s="237"/>
      <c r="BC644" s="237"/>
      <c r="BD644" s="237"/>
      <c r="BE644" s="237"/>
      <c r="BF644" s="237"/>
      <c r="BG644" s="237"/>
      <c r="BH644" s="237"/>
      <c r="BI644" s="237"/>
      <c r="BJ644" s="237"/>
      <c r="BK644" s="237"/>
      <c r="BL644" s="237"/>
      <c r="BM644" s="237"/>
      <c r="BN644" s="237"/>
      <c r="BO644" s="237"/>
      <c r="BP644" s="237"/>
      <c r="BQ644" s="237"/>
      <c r="BR644" s="237"/>
      <c r="BS644" s="237"/>
      <c r="BT644" s="237"/>
      <c r="BU644" s="237"/>
      <c r="BV644" s="237"/>
      <c r="BW644" s="237"/>
      <c r="BX644" s="237"/>
      <c r="BY644" s="237"/>
      <c r="BZ644" s="237"/>
      <c r="CA644" s="237"/>
      <c r="CB644" s="237"/>
      <c r="CC644" s="237"/>
      <c r="CD644" s="237"/>
      <c r="CE644" s="237"/>
      <c r="CF644" s="237"/>
      <c r="CG644" s="237"/>
      <c r="CH644" s="237"/>
      <c r="CI644" s="237"/>
      <c r="CJ644" s="237"/>
      <c r="CK644" s="237"/>
      <c r="CL644" s="237"/>
      <c r="CM644" s="237"/>
      <c r="CN644" s="237"/>
      <c r="CO644" s="237"/>
      <c r="CP644" s="237"/>
      <c r="CQ644" s="237"/>
      <c r="CR644" s="237"/>
      <c r="CS644" s="237"/>
      <c r="CT644" s="237"/>
      <c r="CU644" s="237"/>
      <c r="CV644" s="237"/>
      <c r="CW644" s="237"/>
      <c r="CX644" s="237"/>
      <c r="CY644" s="237"/>
      <c r="CZ644" s="237"/>
      <c r="DA644" s="237"/>
      <c r="DB644" s="237"/>
      <c r="DC644" s="237"/>
      <c r="DD644" s="237"/>
      <c r="DE644" s="237"/>
      <c r="DF644" s="237"/>
      <c r="DG644" s="237"/>
      <c r="DH644" s="237"/>
      <c r="DI644" s="237"/>
      <c r="DJ644" s="237"/>
      <c r="DK644" s="237"/>
      <c r="DL644" s="237"/>
      <c r="DM644" s="237"/>
      <c r="DN644" s="237"/>
      <c r="DO644" s="237"/>
      <c r="DP644" s="237"/>
      <c r="DQ644" s="237"/>
      <c r="DR644" s="237"/>
      <c r="DS644" s="237"/>
      <c r="DT644" s="237"/>
      <c r="DU644" s="237"/>
      <c r="DV644" s="237"/>
      <c r="DW644" s="237"/>
      <c r="DX644" s="237"/>
      <c r="DY644" s="237"/>
      <c r="DZ644" s="237"/>
      <c r="EA644" s="237"/>
      <c r="EB644" s="237"/>
      <c r="EC644" s="237"/>
      <c r="ED644" s="237"/>
      <c r="EE644" s="237"/>
      <c r="EF644" s="237"/>
      <c r="EG644" s="237"/>
      <c r="EH644" s="237"/>
      <c r="EI644" s="237"/>
      <c r="EJ644" s="237"/>
      <c r="EK644" s="237"/>
      <c r="EL644" s="237"/>
      <c r="EM644" s="237"/>
      <c r="EN644" s="237"/>
      <c r="EO644" s="237"/>
      <c r="EP644" s="237"/>
      <c r="EQ644" s="237"/>
      <c r="ER644" s="237"/>
      <c r="ES644" s="237"/>
      <c r="ET644" s="237"/>
      <c r="EU644" s="237"/>
      <c r="EV644" s="237"/>
      <c r="EW644" s="237"/>
      <c r="EX644" s="237"/>
      <c r="EY644" s="237"/>
      <c r="EZ644" s="237"/>
      <c r="FA644" s="237"/>
      <c r="FB644" s="237"/>
      <c r="FC644" s="237"/>
      <c r="FD644" s="237"/>
      <c r="FE644" s="237"/>
      <c r="FF644" s="237"/>
      <c r="FG644" s="237"/>
      <c r="FH644" s="237"/>
      <c r="FI644" s="237"/>
      <c r="FJ644" s="237"/>
      <c r="FK644" s="237"/>
      <c r="FL644" s="237"/>
      <c r="FM644" s="237"/>
      <c r="FN644" s="237"/>
      <c r="FO644" s="237"/>
      <c r="FP644" s="237"/>
      <c r="FQ644" s="237"/>
      <c r="FR644" s="237"/>
      <c r="FS644" s="237"/>
      <c r="FT644" s="237"/>
      <c r="FU644" s="237"/>
      <c r="FV644" s="237"/>
      <c r="FW644" s="237"/>
      <c r="FX644" s="237"/>
      <c r="FY644" s="237"/>
      <c r="FZ644" s="237"/>
      <c r="GA644" s="237"/>
      <c r="GB644" s="237"/>
      <c r="GC644" s="237"/>
      <c r="GD644" s="237"/>
      <c r="GE644" s="237"/>
      <c r="GF644" s="237"/>
      <c r="GG644" s="237"/>
      <c r="GH644" s="237"/>
      <c r="GI644" s="237"/>
      <c r="GJ644" s="237"/>
      <c r="GK644" s="237"/>
      <c r="GL644" s="237"/>
      <c r="GM644" s="237"/>
      <c r="GN644" s="237"/>
      <c r="GO644" s="237"/>
      <c r="GP644" s="237"/>
      <c r="GQ644" s="237"/>
    </row>
    <row r="645" spans="1:199" s="81" customFormat="1" ht="15" customHeight="1">
      <c r="A645" s="73" t="str">
        <f>+B645</f>
        <v>Total Controllable Expenses</v>
      </c>
      <c r="B645" s="305" t="s">
        <v>93</v>
      </c>
      <c r="C645" s="304">
        <f>+C643+C573+C527+C477+C451+C435+C425+C378+C624</f>
        <v>0</v>
      </c>
      <c r="D645" s="304">
        <f>+D643+D573+D527+D477+D451+D435+D425+D378+D624</f>
        <v>0</v>
      </c>
      <c r="E645" s="304">
        <f>+E643+E573+E527+E477+E451+E435+E425+E378+E624</f>
        <v>0</v>
      </c>
      <c r="F645" s="304">
        <f>+F643+F573+F527+F477+F451+F435+F425+F378+F624</f>
        <v>0</v>
      </c>
      <c r="G645" s="304">
        <f>+G643+G573+G527+G477+G451+G435+G425+G378+G624</f>
        <v>0</v>
      </c>
      <c r="H645" s="304">
        <f>+H643+H573+H527+H477+H451+H435+H425+H378+H624</f>
        <v>0</v>
      </c>
      <c r="I645" s="304">
        <f>+I643+I573+I527+I477+I451+I435+I425+I378+I624</f>
        <v>3290.82</v>
      </c>
      <c r="J645" s="304">
        <f>+J643+J573+J527+J477+J451+J435+J425+J378+J624</f>
        <v>77059.06</v>
      </c>
      <c r="K645" s="304">
        <f>+K643+K573+K527+K477+K451+K435+K425+K378+K624</f>
        <v>91386.73</v>
      </c>
      <c r="L645" s="304">
        <f>+L643+L573+L527+L477+L451+L435+L425+L378+L624</f>
        <v>183869.65</v>
      </c>
      <c r="M645" s="304">
        <f>+M643+M573+M527+M477+M451+M435+M425+M378+M624</f>
        <v>80653.71</v>
      </c>
      <c r="N645" s="304">
        <f>+N643+N573+N527+N477+N451+N435+N425+N378+N624</f>
        <v>102159.51</v>
      </c>
      <c r="O645" s="304">
        <f>+O643+O573+O527+O477+O451+O435+O425+O378+O624</f>
        <v>90921.67</v>
      </c>
      <c r="P645" s="28"/>
      <c r="Q645" s="304">
        <f>+Q643+Q573+Q527+Q477+Q451+Q435+Q425+Q378+Q624</f>
        <v>629341.15</v>
      </c>
      <c r="R645" s="304">
        <f>IF($R$19&lt;1,0,Q645/$R$19)</f>
        <v>2170.14189655172</v>
      </c>
      <c r="S645" s="302"/>
      <c r="T645" s="351">
        <f>IF(Q645=0,0,1)+IF(C645=0,0,1)+IF(D645=0,0,1)+IF(E645=0,0,1)+IF(F645=0,0,1)+IF(G645=0,0,1)+IF(H645=0,0,1)+IF(I645=0,0,1)+IF(J645=0,0,1)+IF(K645=0,0,1)+IF(L645=0,0,1)+IF(M645=0,0,1)+IF(N645=0,0,1)+IF(O645=0,0,1)</f>
        <v>8</v>
      </c>
      <c r="U645" s="237"/>
      <c r="V645" s="237"/>
      <c r="W645" s="237"/>
      <c r="X645" s="237"/>
      <c r="Y645" s="237"/>
      <c r="Z645" s="237"/>
      <c r="AA645" s="237"/>
      <c r="AB645" s="237"/>
      <c r="AC645" s="237"/>
      <c r="AD645" s="237"/>
      <c r="AE645" s="237"/>
      <c r="AF645" s="237"/>
      <c r="AG645" s="237"/>
      <c r="AH645" s="237"/>
      <c r="AI645" s="237"/>
      <c r="AJ645" s="237"/>
      <c r="AK645" s="237"/>
      <c r="AL645" s="237"/>
      <c r="AM645" s="237"/>
      <c r="AN645" s="237"/>
      <c r="AO645" s="237"/>
      <c r="AP645" s="237"/>
      <c r="AQ645" s="237"/>
      <c r="AR645" s="237"/>
      <c r="AS645" s="237"/>
      <c r="AT645" s="237"/>
      <c r="AU645" s="237"/>
      <c r="AV645" s="237"/>
      <c r="AW645" s="237"/>
      <c r="AX645" s="237"/>
      <c r="AY645" s="237"/>
      <c r="AZ645" s="237"/>
      <c r="BA645" s="237"/>
      <c r="BB645" s="237"/>
      <c r="BC645" s="237"/>
      <c r="BD645" s="237"/>
      <c r="BE645" s="237"/>
      <c r="BF645" s="237"/>
      <c r="BG645" s="237"/>
      <c r="BH645" s="237"/>
      <c r="BI645" s="237"/>
      <c r="BJ645" s="237"/>
      <c r="BK645" s="237"/>
      <c r="BL645" s="237"/>
      <c r="BM645" s="237"/>
      <c r="BN645" s="237"/>
      <c r="BO645" s="237"/>
      <c r="BP645" s="237"/>
      <c r="BQ645" s="237"/>
      <c r="BR645" s="237"/>
      <c r="BS645" s="237"/>
      <c r="BT645" s="237"/>
      <c r="BU645" s="237"/>
      <c r="BV645" s="237"/>
      <c r="BW645" s="237"/>
      <c r="BX645" s="237"/>
      <c r="BY645" s="237"/>
      <c r="BZ645" s="237"/>
      <c r="CA645" s="237"/>
      <c r="CB645" s="237"/>
      <c r="CC645" s="237"/>
      <c r="CD645" s="237"/>
      <c r="CE645" s="237"/>
      <c r="CF645" s="237"/>
      <c r="CG645" s="237"/>
      <c r="CH645" s="237"/>
      <c r="CI645" s="237"/>
      <c r="CJ645" s="237"/>
      <c r="CK645" s="237"/>
      <c r="CL645" s="237"/>
      <c r="CM645" s="237"/>
      <c r="CN645" s="237"/>
      <c r="CO645" s="237"/>
      <c r="CP645" s="237"/>
      <c r="CQ645" s="237"/>
      <c r="CR645" s="237"/>
      <c r="CS645" s="237"/>
      <c r="CT645" s="237"/>
      <c r="CU645" s="237"/>
      <c r="CV645" s="237"/>
      <c r="CW645" s="237"/>
      <c r="CX645" s="237"/>
      <c r="CY645" s="237"/>
      <c r="CZ645" s="237"/>
      <c r="DA645" s="237"/>
      <c r="DB645" s="237"/>
      <c r="DC645" s="237"/>
      <c r="DD645" s="237"/>
      <c r="DE645" s="237"/>
      <c r="DF645" s="237"/>
      <c r="DG645" s="237"/>
      <c r="DH645" s="237"/>
      <c r="DI645" s="237"/>
      <c r="DJ645" s="237"/>
      <c r="DK645" s="237"/>
      <c r="DL645" s="237"/>
      <c r="DM645" s="237"/>
      <c r="DN645" s="237"/>
      <c r="DO645" s="237"/>
      <c r="DP645" s="237"/>
      <c r="DQ645" s="237"/>
      <c r="DR645" s="237"/>
      <c r="DS645" s="237"/>
      <c r="DT645" s="237"/>
      <c r="DU645" s="237"/>
      <c r="DV645" s="237"/>
      <c r="DW645" s="237"/>
      <c r="DX645" s="237"/>
      <c r="DY645" s="237"/>
      <c r="DZ645" s="237"/>
      <c r="EA645" s="237"/>
      <c r="EB645" s="237"/>
      <c r="EC645" s="237"/>
      <c r="ED645" s="237"/>
      <c r="EE645" s="237"/>
      <c r="EF645" s="237"/>
      <c r="EG645" s="237"/>
      <c r="EH645" s="237"/>
      <c r="EI645" s="237"/>
      <c r="EJ645" s="237"/>
      <c r="EK645" s="237"/>
      <c r="EL645" s="237"/>
      <c r="EM645" s="237"/>
      <c r="EN645" s="237"/>
      <c r="EO645" s="237"/>
      <c r="EP645" s="237"/>
      <c r="EQ645" s="237"/>
      <c r="ER645" s="237"/>
      <c r="ES645" s="237"/>
      <c r="ET645" s="237"/>
      <c r="EU645" s="237"/>
      <c r="EV645" s="237"/>
      <c r="EW645" s="237"/>
      <c r="EX645" s="237"/>
      <c r="EY645" s="237"/>
      <c r="EZ645" s="237"/>
      <c r="FA645" s="237"/>
      <c r="FB645" s="237"/>
      <c r="FC645" s="237"/>
      <c r="FD645" s="237"/>
      <c r="FE645" s="237"/>
      <c r="FF645" s="237"/>
      <c r="FG645" s="237"/>
      <c r="FH645" s="237"/>
      <c r="FI645" s="237"/>
      <c r="FJ645" s="237"/>
      <c r="FK645" s="237"/>
      <c r="FL645" s="237"/>
      <c r="FM645" s="237"/>
      <c r="FN645" s="237"/>
      <c r="FO645" s="237"/>
      <c r="FP645" s="237"/>
      <c r="FQ645" s="237"/>
      <c r="FR645" s="237"/>
      <c r="FS645" s="237"/>
      <c r="FT645" s="237"/>
      <c r="FU645" s="237"/>
      <c r="FV645" s="237"/>
      <c r="FW645" s="237"/>
      <c r="FX645" s="237"/>
      <c r="FY645" s="237"/>
      <c r="FZ645" s="237"/>
      <c r="GA645" s="237"/>
      <c r="GB645" s="237"/>
      <c r="GC645" s="237"/>
      <c r="GD645" s="237"/>
      <c r="GE645" s="237"/>
      <c r="GF645" s="237"/>
      <c r="GG645" s="237"/>
      <c r="GH645" s="237"/>
      <c r="GI645" s="237"/>
      <c r="GJ645" s="237"/>
      <c r="GK645" s="237"/>
      <c r="GL645" s="237"/>
      <c r="GM645" s="237"/>
      <c r="GN645" s="237"/>
      <c r="GO645" s="237"/>
      <c r="GP645" s="237"/>
      <c r="GQ645" s="237"/>
    </row>
    <row r="646" spans="1:199" s="81" customFormat="1" ht="15" customHeight="1">
      <c r="A646" s="73" t="str">
        <f>+B646</f>
        <v>Net Controllable Profit</v>
      </c>
      <c r="B646" s="305" t="s">
        <v>94</v>
      </c>
      <c r="C646" s="306">
        <f>+C341-C645</f>
        <v>0</v>
      </c>
      <c r="D646" s="306">
        <f>+D341-D645</f>
        <v>0</v>
      </c>
      <c r="E646" s="306">
        <f>+E341-E645</f>
        <v>0</v>
      </c>
      <c r="F646" s="306">
        <f>+F341-F645</f>
        <v>0</v>
      </c>
      <c r="G646" s="306">
        <f>+G341-G645</f>
        <v>0</v>
      </c>
      <c r="H646" s="306">
        <f>+H341-H645</f>
        <v>0</v>
      </c>
      <c r="I646" s="306">
        <f>+I341-I645</f>
        <v>22543.41</v>
      </c>
      <c r="J646" s="306">
        <f>+J341-J645</f>
        <v>221829.27</v>
      </c>
      <c r="K646" s="306">
        <f>+K341-K645</f>
        <v>293534.01</v>
      </c>
      <c r="L646" s="306">
        <f>+L341-L645</f>
        <v>251168</v>
      </c>
      <c r="M646" s="306">
        <f>+M341-M645</f>
        <v>413058.52</v>
      </c>
      <c r="N646" s="306">
        <f>+N341-N645</f>
        <v>369334.8</v>
      </c>
      <c r="O646" s="306">
        <f>+O341-O645</f>
        <v>411884.88</v>
      </c>
      <c r="P646" s="28"/>
      <c r="Q646" s="306">
        <f>+Q341-Q645</f>
        <v>1983352.89</v>
      </c>
      <c r="R646" s="306">
        <f>IF($R$19&lt;1,0,Q646/$R$19)</f>
        <v>6839.14789655172</v>
      </c>
      <c r="S646" s="302"/>
      <c r="T646" s="351">
        <f>IF(Q646=0,0,1)+IF(C646=0,0,1)+IF(D646=0,0,1)+IF(E646=0,0,1)+IF(F646=0,0,1)+IF(G646=0,0,1)+IF(H646=0,0,1)+IF(I646=0,0,1)+IF(J646=0,0,1)+IF(K646=0,0,1)+IF(L646=0,0,1)+IF(M646=0,0,1)+IF(N646=0,0,1)+IF(O646=0,0,1)</f>
        <v>8</v>
      </c>
      <c r="U646" s="237"/>
      <c r="V646" s="237"/>
      <c r="W646" s="237"/>
      <c r="X646" s="237"/>
      <c r="Y646" s="237"/>
      <c r="Z646" s="237"/>
      <c r="AA646" s="237"/>
      <c r="AB646" s="237"/>
      <c r="AC646" s="237"/>
      <c r="AD646" s="237"/>
      <c r="AE646" s="237"/>
      <c r="AF646" s="237"/>
      <c r="AG646" s="237"/>
      <c r="AH646" s="237"/>
      <c r="AI646" s="237"/>
      <c r="AJ646" s="237"/>
      <c r="AK646" s="237"/>
      <c r="AL646" s="237"/>
      <c r="AM646" s="237"/>
      <c r="AN646" s="237"/>
      <c r="AO646" s="237"/>
      <c r="AP646" s="237"/>
      <c r="AQ646" s="237"/>
      <c r="AR646" s="237"/>
      <c r="AS646" s="237"/>
      <c r="AT646" s="237"/>
      <c r="AU646" s="237"/>
      <c r="AV646" s="237"/>
      <c r="AW646" s="237"/>
      <c r="AX646" s="237"/>
      <c r="AY646" s="237"/>
      <c r="AZ646" s="237"/>
      <c r="BA646" s="237"/>
      <c r="BB646" s="237"/>
      <c r="BC646" s="237"/>
      <c r="BD646" s="237"/>
      <c r="BE646" s="237"/>
      <c r="BF646" s="237"/>
      <c r="BG646" s="237"/>
      <c r="BH646" s="237"/>
      <c r="BI646" s="237"/>
      <c r="BJ646" s="237"/>
      <c r="BK646" s="237"/>
      <c r="BL646" s="237"/>
      <c r="BM646" s="237"/>
      <c r="BN646" s="237"/>
      <c r="BO646" s="237"/>
      <c r="BP646" s="237"/>
      <c r="BQ646" s="237"/>
      <c r="BR646" s="237"/>
      <c r="BS646" s="237"/>
      <c r="BT646" s="237"/>
      <c r="BU646" s="237"/>
      <c r="BV646" s="237"/>
      <c r="BW646" s="237"/>
      <c r="BX646" s="237"/>
      <c r="BY646" s="237"/>
      <c r="BZ646" s="237"/>
      <c r="CA646" s="237"/>
      <c r="CB646" s="237"/>
      <c r="CC646" s="237"/>
      <c r="CD646" s="237"/>
      <c r="CE646" s="237"/>
      <c r="CF646" s="237"/>
      <c r="CG646" s="237"/>
      <c r="CH646" s="237"/>
      <c r="CI646" s="237"/>
      <c r="CJ646" s="237"/>
      <c r="CK646" s="237"/>
      <c r="CL646" s="237"/>
      <c r="CM646" s="237"/>
      <c r="CN646" s="237"/>
      <c r="CO646" s="237"/>
      <c r="CP646" s="237"/>
      <c r="CQ646" s="237"/>
      <c r="CR646" s="237"/>
      <c r="CS646" s="237"/>
      <c r="CT646" s="237"/>
      <c r="CU646" s="237"/>
      <c r="CV646" s="237"/>
      <c r="CW646" s="237"/>
      <c r="CX646" s="237"/>
      <c r="CY646" s="237"/>
      <c r="CZ646" s="237"/>
      <c r="DA646" s="237"/>
      <c r="DB646" s="237"/>
      <c r="DC646" s="237"/>
      <c r="DD646" s="237"/>
      <c r="DE646" s="237"/>
      <c r="DF646" s="237"/>
      <c r="DG646" s="237"/>
      <c r="DH646" s="237"/>
      <c r="DI646" s="237"/>
      <c r="DJ646" s="237"/>
      <c r="DK646" s="237"/>
      <c r="DL646" s="237"/>
      <c r="DM646" s="237"/>
      <c r="DN646" s="237"/>
      <c r="DO646" s="237"/>
      <c r="DP646" s="237"/>
      <c r="DQ646" s="237"/>
      <c r="DR646" s="237"/>
      <c r="DS646" s="237"/>
      <c r="DT646" s="237"/>
      <c r="DU646" s="237"/>
      <c r="DV646" s="237"/>
      <c r="DW646" s="237"/>
      <c r="DX646" s="237"/>
      <c r="DY646" s="237"/>
      <c r="DZ646" s="237"/>
      <c r="EA646" s="237"/>
      <c r="EB646" s="237"/>
      <c r="EC646" s="237"/>
      <c r="ED646" s="237"/>
      <c r="EE646" s="237"/>
      <c r="EF646" s="237"/>
      <c r="EG646" s="237"/>
      <c r="EH646" s="237"/>
      <c r="EI646" s="237"/>
      <c r="EJ646" s="237"/>
      <c r="EK646" s="237"/>
      <c r="EL646" s="237"/>
      <c r="EM646" s="237"/>
      <c r="EN646" s="237"/>
      <c r="EO646" s="237"/>
      <c r="EP646" s="237"/>
      <c r="EQ646" s="237"/>
      <c r="ER646" s="237"/>
      <c r="ES646" s="237"/>
      <c r="ET646" s="237"/>
      <c r="EU646" s="237"/>
      <c r="EV646" s="237"/>
      <c r="EW646" s="237"/>
      <c r="EX646" s="237"/>
      <c r="EY646" s="237"/>
      <c r="EZ646" s="237"/>
      <c r="FA646" s="237"/>
      <c r="FB646" s="237"/>
      <c r="FC646" s="237"/>
      <c r="FD646" s="237"/>
      <c r="FE646" s="237"/>
      <c r="FF646" s="237"/>
      <c r="FG646" s="237"/>
      <c r="FH646" s="237"/>
      <c r="FI646" s="237"/>
      <c r="FJ646" s="237"/>
      <c r="FK646" s="237"/>
      <c r="FL646" s="237"/>
      <c r="FM646" s="237"/>
      <c r="FN646" s="237"/>
      <c r="FO646" s="237"/>
      <c r="FP646" s="237"/>
      <c r="FQ646" s="237"/>
      <c r="FR646" s="237"/>
      <c r="FS646" s="237"/>
      <c r="FT646" s="237"/>
      <c r="FU646" s="237"/>
      <c r="FV646" s="237"/>
      <c r="FW646" s="237"/>
      <c r="FX646" s="237"/>
      <c r="FY646" s="237"/>
      <c r="FZ646" s="237"/>
      <c r="GA646" s="237"/>
      <c r="GB646" s="237"/>
      <c r="GC646" s="237"/>
      <c r="GD646" s="237"/>
      <c r="GE646" s="237"/>
      <c r="GF646" s="237"/>
      <c r="GG646" s="237"/>
      <c r="GH646" s="237"/>
      <c r="GI646" s="237"/>
      <c r="GJ646" s="237"/>
      <c r="GK646" s="237"/>
      <c r="GL646" s="237"/>
      <c r="GM646" s="237"/>
      <c r="GN646" s="237"/>
      <c r="GO646" s="237"/>
      <c r="GP646" s="237"/>
      <c r="GQ646" s="237"/>
    </row>
    <row r="647" spans="1:199" s="123" customFormat="1" ht="15" customHeight="1">
      <c r="A647" s="73">
        <f>+B647</f>
        <v>0</v>
      </c>
      <c r="B647" s="298"/>
      <c r="C647" s="304"/>
      <c r="D647" s="304"/>
      <c r="E647" s="304"/>
      <c r="F647" s="304"/>
      <c r="G647" s="304"/>
      <c r="H647" s="304"/>
      <c r="I647" s="304"/>
      <c r="J647" s="304"/>
      <c r="K647" s="304"/>
      <c r="L647" s="304"/>
      <c r="M647" s="304"/>
      <c r="N647" s="304"/>
      <c r="O647" s="304"/>
      <c r="P647" s="28"/>
      <c r="Q647" s="304"/>
      <c r="R647" s="304"/>
      <c r="S647" s="302"/>
      <c r="T647" s="348"/>
      <c r="U647" s="237"/>
      <c r="V647" s="237"/>
      <c r="W647" s="237"/>
      <c r="X647" s="237"/>
      <c r="Y647" s="237"/>
      <c r="Z647" s="237"/>
      <c r="AA647" s="237"/>
      <c r="AB647" s="237"/>
      <c r="AC647" s="237"/>
      <c r="AD647" s="237"/>
      <c r="AE647" s="237"/>
      <c r="AF647" s="237"/>
      <c r="AG647" s="237"/>
      <c r="AH647" s="237"/>
      <c r="AI647" s="237"/>
      <c r="AJ647" s="237"/>
      <c r="AK647" s="237"/>
      <c r="AL647" s="237"/>
      <c r="AM647" s="237"/>
      <c r="AN647" s="237"/>
      <c r="AO647" s="237"/>
      <c r="AP647" s="237"/>
      <c r="AQ647" s="237"/>
      <c r="AR647" s="237"/>
      <c r="AS647" s="237"/>
      <c r="AT647" s="237"/>
      <c r="AU647" s="237"/>
      <c r="AV647" s="237"/>
      <c r="AW647" s="237"/>
      <c r="AX647" s="237"/>
      <c r="AY647" s="237"/>
      <c r="AZ647" s="237"/>
      <c r="BA647" s="237"/>
      <c r="BB647" s="237"/>
      <c r="BC647" s="237"/>
      <c r="BD647" s="237"/>
      <c r="BE647" s="237"/>
      <c r="BF647" s="237"/>
      <c r="BG647" s="237"/>
      <c r="BH647" s="237"/>
      <c r="BI647" s="237"/>
      <c r="BJ647" s="237"/>
      <c r="BK647" s="237"/>
      <c r="BL647" s="237"/>
      <c r="BM647" s="237"/>
      <c r="BN647" s="237"/>
      <c r="BO647" s="237"/>
      <c r="BP647" s="237"/>
      <c r="BQ647" s="237"/>
      <c r="BR647" s="237"/>
      <c r="BS647" s="237"/>
      <c r="BT647" s="237"/>
      <c r="BU647" s="237"/>
      <c r="BV647" s="237"/>
      <c r="BW647" s="237"/>
      <c r="BX647" s="237"/>
      <c r="BY647" s="237"/>
      <c r="BZ647" s="237"/>
      <c r="CA647" s="237"/>
      <c r="CB647" s="237"/>
      <c r="CC647" s="237"/>
      <c r="CD647" s="237"/>
      <c r="CE647" s="237"/>
      <c r="CF647" s="237"/>
      <c r="CG647" s="237"/>
      <c r="CH647" s="237"/>
      <c r="CI647" s="237"/>
      <c r="CJ647" s="237"/>
      <c r="CK647" s="237"/>
      <c r="CL647" s="237"/>
      <c r="CM647" s="237"/>
      <c r="CN647" s="237"/>
      <c r="CO647" s="237"/>
      <c r="CP647" s="237"/>
      <c r="CQ647" s="237"/>
      <c r="CR647" s="237"/>
      <c r="CS647" s="237"/>
      <c r="CT647" s="237"/>
      <c r="CU647" s="237"/>
      <c r="CV647" s="237"/>
      <c r="CW647" s="237"/>
      <c r="CX647" s="237"/>
      <c r="CY647" s="237"/>
      <c r="CZ647" s="237"/>
      <c r="DA647" s="237"/>
      <c r="DB647" s="237"/>
      <c r="DC647" s="237"/>
      <c r="DD647" s="237"/>
      <c r="DE647" s="237"/>
      <c r="DF647" s="237"/>
      <c r="DG647" s="237"/>
      <c r="DH647" s="237"/>
      <c r="DI647" s="237"/>
      <c r="DJ647" s="237"/>
      <c r="DK647" s="237"/>
      <c r="DL647" s="237"/>
      <c r="DM647" s="237"/>
      <c r="DN647" s="237"/>
      <c r="DO647" s="237"/>
      <c r="DP647" s="237"/>
      <c r="DQ647" s="237"/>
      <c r="DR647" s="237"/>
      <c r="DS647" s="237"/>
      <c r="DT647" s="237"/>
      <c r="DU647" s="237"/>
      <c r="DV647" s="237"/>
      <c r="DW647" s="237"/>
      <c r="DX647" s="237"/>
      <c r="DY647" s="237"/>
      <c r="DZ647" s="237"/>
      <c r="EA647" s="237"/>
      <c r="EB647" s="237"/>
      <c r="EC647" s="237"/>
      <c r="ED647" s="237"/>
      <c r="EE647" s="237"/>
      <c r="EF647" s="237"/>
      <c r="EG647" s="237"/>
      <c r="EH647" s="237"/>
      <c r="EI647" s="237"/>
      <c r="EJ647" s="237"/>
      <c r="EK647" s="237"/>
      <c r="EL647" s="237"/>
      <c r="EM647" s="237"/>
      <c r="EN647" s="237"/>
      <c r="EO647" s="237"/>
      <c r="EP647" s="237"/>
      <c r="EQ647" s="237"/>
      <c r="ER647" s="237"/>
      <c r="ES647" s="237"/>
      <c r="ET647" s="237"/>
      <c r="EU647" s="237"/>
      <c r="EV647" s="237"/>
      <c r="EW647" s="237"/>
      <c r="EX647" s="237"/>
      <c r="EY647" s="237"/>
      <c r="EZ647" s="237"/>
      <c r="FA647" s="237"/>
      <c r="FB647" s="237"/>
      <c r="FC647" s="237"/>
      <c r="FD647" s="237"/>
      <c r="FE647" s="237"/>
      <c r="FF647" s="237"/>
      <c r="FG647" s="237"/>
      <c r="FH647" s="237"/>
      <c r="FI647" s="237"/>
      <c r="FJ647" s="237"/>
      <c r="FK647" s="237"/>
      <c r="FL647" s="237"/>
      <c r="FM647" s="237"/>
      <c r="FN647" s="237"/>
      <c r="FO647" s="237"/>
      <c r="FP647" s="237"/>
      <c r="FQ647" s="237"/>
      <c r="FR647" s="237"/>
      <c r="FS647" s="237"/>
      <c r="FT647" s="237"/>
      <c r="FU647" s="237"/>
      <c r="FV647" s="237"/>
      <c r="FW647" s="237"/>
      <c r="FX647" s="237"/>
      <c r="FY647" s="237"/>
      <c r="FZ647" s="237"/>
      <c r="GA647" s="237"/>
      <c r="GB647" s="237"/>
      <c r="GC647" s="237"/>
      <c r="GD647" s="237"/>
      <c r="GE647" s="237"/>
      <c r="GF647" s="237"/>
      <c r="GG647" s="237"/>
      <c r="GH647" s="237"/>
      <c r="GI647" s="237"/>
      <c r="GJ647" s="237"/>
      <c r="GK647" s="237"/>
      <c r="GL647" s="237"/>
      <c r="GM647" s="237"/>
      <c r="GN647" s="237"/>
      <c r="GO647" s="237"/>
      <c r="GP647" s="237"/>
      <c r="GQ647" s="237"/>
    </row>
    <row r="648" spans="1:199" s="81" customFormat="1" ht="15" customHeight="1">
      <c r="A648" s="73" t="str">
        <f>+B648</f>
        <v>Non-Controllable Expenses</v>
      </c>
      <c r="B648" s="241" t="s">
        <v>95</v>
      </c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8"/>
      <c r="Q648" s="237"/>
      <c r="R648" s="237"/>
      <c r="S648" s="288"/>
      <c r="T648" s="348">
        <f>T665</f>
        <v>7</v>
      </c>
      <c r="U648" s="237"/>
      <c r="V648" s="237"/>
      <c r="W648" s="237"/>
      <c r="X648" s="237"/>
      <c r="Y648" s="237"/>
      <c r="Z648" s="237"/>
      <c r="AA648" s="237"/>
      <c r="AB648" s="237"/>
      <c r="AC648" s="237"/>
      <c r="AD648" s="237"/>
      <c r="AE648" s="237"/>
      <c r="AF648" s="237"/>
      <c r="AG648" s="237"/>
      <c r="AH648" s="237"/>
      <c r="AI648" s="237"/>
      <c r="AJ648" s="237"/>
      <c r="AK648" s="237"/>
      <c r="AL648" s="237"/>
      <c r="AM648" s="237"/>
      <c r="AN648" s="237"/>
      <c r="AO648" s="237"/>
      <c r="AP648" s="237"/>
      <c r="AQ648" s="237"/>
      <c r="AR648" s="237"/>
      <c r="AS648" s="237"/>
      <c r="AT648" s="237"/>
      <c r="AU648" s="237"/>
      <c r="AV648" s="237"/>
      <c r="AW648" s="237"/>
      <c r="AX648" s="237"/>
      <c r="AY648" s="237"/>
      <c r="AZ648" s="237"/>
      <c r="BA648" s="237"/>
      <c r="BB648" s="237"/>
      <c r="BC648" s="237"/>
      <c r="BD648" s="237"/>
      <c r="BE648" s="237"/>
      <c r="BF648" s="237"/>
      <c r="BG648" s="237"/>
      <c r="BH648" s="237"/>
      <c r="BI648" s="237"/>
      <c r="BJ648" s="237"/>
      <c r="BK648" s="237"/>
      <c r="BL648" s="237"/>
      <c r="BM648" s="237"/>
      <c r="BN648" s="237"/>
      <c r="BO648" s="237"/>
      <c r="BP648" s="237"/>
      <c r="BQ648" s="237"/>
      <c r="BR648" s="237"/>
      <c r="BS648" s="237"/>
      <c r="BT648" s="237"/>
      <c r="BU648" s="237"/>
      <c r="BV648" s="237"/>
      <c r="BW648" s="237"/>
      <c r="BX648" s="237"/>
      <c r="BY648" s="237"/>
      <c r="BZ648" s="237"/>
      <c r="CA648" s="237"/>
      <c r="CB648" s="237"/>
      <c r="CC648" s="237"/>
      <c r="CD648" s="237"/>
      <c r="CE648" s="237"/>
      <c r="CF648" s="237"/>
      <c r="CG648" s="237"/>
      <c r="CH648" s="237"/>
      <c r="CI648" s="237"/>
      <c r="CJ648" s="237"/>
      <c r="CK648" s="237"/>
      <c r="CL648" s="237"/>
      <c r="CM648" s="237"/>
      <c r="CN648" s="237"/>
      <c r="CO648" s="237"/>
      <c r="CP648" s="237"/>
      <c r="CQ648" s="237"/>
      <c r="CR648" s="237"/>
      <c r="CS648" s="237"/>
      <c r="CT648" s="237"/>
      <c r="CU648" s="237"/>
      <c r="CV648" s="237"/>
      <c r="CW648" s="237"/>
      <c r="CX648" s="237"/>
      <c r="CY648" s="237"/>
      <c r="CZ648" s="237"/>
      <c r="DA648" s="237"/>
      <c r="DB648" s="237"/>
      <c r="DC648" s="237"/>
      <c r="DD648" s="237"/>
      <c r="DE648" s="237"/>
      <c r="DF648" s="237"/>
      <c r="DG648" s="237"/>
      <c r="DH648" s="237"/>
      <c r="DI648" s="237"/>
      <c r="DJ648" s="237"/>
      <c r="DK648" s="237"/>
      <c r="DL648" s="237"/>
      <c r="DM648" s="237"/>
      <c r="DN648" s="237"/>
      <c r="DO648" s="237"/>
      <c r="DP648" s="237"/>
      <c r="DQ648" s="237"/>
      <c r="DR648" s="237"/>
      <c r="DS648" s="237"/>
      <c r="DT648" s="237"/>
      <c r="DU648" s="237"/>
      <c r="DV648" s="237"/>
      <c r="DW648" s="237"/>
      <c r="DX648" s="237"/>
      <c r="DY648" s="237"/>
      <c r="DZ648" s="237"/>
      <c r="EA648" s="237"/>
      <c r="EB648" s="237"/>
      <c r="EC648" s="237"/>
      <c r="ED648" s="237"/>
      <c r="EE648" s="237"/>
      <c r="EF648" s="237"/>
      <c r="EG648" s="237"/>
      <c r="EH648" s="237"/>
      <c r="EI648" s="237"/>
      <c r="EJ648" s="237"/>
      <c r="EK648" s="237"/>
      <c r="EL648" s="237"/>
      <c r="EM648" s="237"/>
      <c r="EN648" s="237"/>
      <c r="EO648" s="237"/>
      <c r="EP648" s="237"/>
      <c r="EQ648" s="237"/>
      <c r="ER648" s="237"/>
      <c r="ES648" s="237"/>
      <c r="ET648" s="237"/>
      <c r="EU648" s="237"/>
      <c r="EV648" s="237"/>
      <c r="EW648" s="237"/>
      <c r="EX648" s="237"/>
      <c r="EY648" s="237"/>
      <c r="EZ648" s="237"/>
      <c r="FA648" s="237"/>
      <c r="FB648" s="237"/>
      <c r="FC648" s="237"/>
      <c r="FD648" s="237"/>
      <c r="FE648" s="237"/>
      <c r="FF648" s="237"/>
      <c r="FG648" s="237"/>
      <c r="FH648" s="237"/>
      <c r="FI648" s="237"/>
      <c r="FJ648" s="237"/>
      <c r="FK648" s="237"/>
      <c r="FL648" s="237"/>
      <c r="FM648" s="237"/>
      <c r="FN648" s="237"/>
      <c r="FO648" s="237"/>
      <c r="FP648" s="237"/>
      <c r="FQ648" s="237"/>
      <c r="FR648" s="237"/>
      <c r="FS648" s="237"/>
      <c r="FT648" s="237"/>
      <c r="FU648" s="237"/>
      <c r="FV648" s="237"/>
      <c r="FW648" s="237"/>
      <c r="FX648" s="237"/>
      <c r="FY648" s="237"/>
      <c r="FZ648" s="237"/>
      <c r="GA648" s="237"/>
      <c r="GB648" s="237"/>
      <c r="GC648" s="237"/>
      <c r="GD648" s="237"/>
      <c r="GE648" s="237"/>
      <c r="GF648" s="237"/>
      <c r="GG648" s="237"/>
      <c r="GH648" s="237"/>
      <c r="GI648" s="237"/>
      <c r="GJ648" s="237"/>
      <c r="GK648" s="237"/>
      <c r="GL648" s="237"/>
      <c r="GM648" s="237"/>
      <c r="GN648" s="237"/>
      <c r="GO648" s="237"/>
      <c r="GP648" s="237"/>
      <c r="GQ648" s="237"/>
    </row>
    <row r="649" spans="1:199" s="81" customFormat="1" ht="15" customHeight="1">
      <c r="A649" s="73">
        <f>+B649</f>
        <v>0</v>
      </c>
      <c r="B649" s="241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8"/>
      <c r="Q649" s="237"/>
      <c r="R649" s="237"/>
      <c r="S649" s="288"/>
      <c r="T649" s="348"/>
      <c r="U649" s="237"/>
      <c r="V649" s="237"/>
      <c r="W649" s="237"/>
      <c r="X649" s="237"/>
      <c r="Y649" s="237"/>
      <c r="Z649" s="237"/>
      <c r="AA649" s="237"/>
      <c r="AB649" s="237"/>
      <c r="AC649" s="237"/>
      <c r="AD649" s="237"/>
      <c r="AE649" s="237"/>
      <c r="AF649" s="237"/>
      <c r="AG649" s="237"/>
      <c r="AH649" s="237"/>
      <c r="AI649" s="237"/>
      <c r="AJ649" s="237"/>
      <c r="AK649" s="237"/>
      <c r="AL649" s="237"/>
      <c r="AM649" s="237"/>
      <c r="AN649" s="237"/>
      <c r="AO649" s="237"/>
      <c r="AP649" s="237"/>
      <c r="AQ649" s="237"/>
      <c r="AR649" s="237"/>
      <c r="AS649" s="237"/>
      <c r="AT649" s="237"/>
      <c r="AU649" s="237"/>
      <c r="AV649" s="237"/>
      <c r="AW649" s="237"/>
      <c r="AX649" s="237"/>
      <c r="AY649" s="237"/>
      <c r="AZ649" s="237"/>
      <c r="BA649" s="237"/>
      <c r="BB649" s="237"/>
      <c r="BC649" s="237"/>
      <c r="BD649" s="237"/>
      <c r="BE649" s="237"/>
      <c r="BF649" s="237"/>
      <c r="BG649" s="237"/>
      <c r="BH649" s="237"/>
      <c r="BI649" s="237"/>
      <c r="BJ649" s="237"/>
      <c r="BK649" s="237"/>
      <c r="BL649" s="237"/>
      <c r="BM649" s="237"/>
      <c r="BN649" s="237"/>
      <c r="BO649" s="237"/>
      <c r="BP649" s="237"/>
      <c r="BQ649" s="237"/>
      <c r="BR649" s="237"/>
      <c r="BS649" s="237"/>
      <c r="BT649" s="237"/>
      <c r="BU649" s="237"/>
      <c r="BV649" s="237"/>
      <c r="BW649" s="237"/>
      <c r="BX649" s="237"/>
      <c r="BY649" s="237"/>
      <c r="BZ649" s="237"/>
      <c r="CA649" s="237"/>
      <c r="CB649" s="237"/>
      <c r="CC649" s="237"/>
      <c r="CD649" s="237"/>
      <c r="CE649" s="237"/>
      <c r="CF649" s="237"/>
      <c r="CG649" s="237"/>
      <c r="CH649" s="237"/>
      <c r="CI649" s="237"/>
      <c r="CJ649" s="237"/>
      <c r="CK649" s="237"/>
      <c r="CL649" s="237"/>
      <c r="CM649" s="237"/>
      <c r="CN649" s="237"/>
      <c r="CO649" s="237"/>
      <c r="CP649" s="237"/>
      <c r="CQ649" s="237"/>
      <c r="CR649" s="237"/>
      <c r="CS649" s="237"/>
      <c r="CT649" s="237"/>
      <c r="CU649" s="237"/>
      <c r="CV649" s="237"/>
      <c r="CW649" s="237"/>
      <c r="CX649" s="237"/>
      <c r="CY649" s="237"/>
      <c r="CZ649" s="237"/>
      <c r="DA649" s="237"/>
      <c r="DB649" s="237"/>
      <c r="DC649" s="237"/>
      <c r="DD649" s="237"/>
      <c r="DE649" s="237"/>
      <c r="DF649" s="237"/>
      <c r="DG649" s="237"/>
      <c r="DH649" s="237"/>
      <c r="DI649" s="237"/>
      <c r="DJ649" s="237"/>
      <c r="DK649" s="237"/>
      <c r="DL649" s="237"/>
      <c r="DM649" s="237"/>
      <c r="DN649" s="237"/>
      <c r="DO649" s="237"/>
      <c r="DP649" s="237"/>
      <c r="DQ649" s="237"/>
      <c r="DR649" s="237"/>
      <c r="DS649" s="237"/>
      <c r="DT649" s="237"/>
      <c r="DU649" s="237"/>
      <c r="DV649" s="237"/>
      <c r="DW649" s="237"/>
      <c r="DX649" s="237"/>
      <c r="DY649" s="237"/>
      <c r="DZ649" s="237"/>
      <c r="EA649" s="237"/>
      <c r="EB649" s="237"/>
      <c r="EC649" s="237"/>
      <c r="ED649" s="237"/>
      <c r="EE649" s="237"/>
      <c r="EF649" s="237"/>
      <c r="EG649" s="237"/>
      <c r="EH649" s="237"/>
      <c r="EI649" s="237"/>
      <c r="EJ649" s="237"/>
      <c r="EK649" s="237"/>
      <c r="EL649" s="237"/>
      <c r="EM649" s="237"/>
      <c r="EN649" s="237"/>
      <c r="EO649" s="237"/>
      <c r="EP649" s="237"/>
      <c r="EQ649" s="237"/>
      <c r="ER649" s="237"/>
      <c r="ES649" s="237"/>
      <c r="ET649" s="237"/>
      <c r="EU649" s="237"/>
      <c r="EV649" s="237"/>
      <c r="EW649" s="237"/>
      <c r="EX649" s="237"/>
      <c r="EY649" s="237"/>
      <c r="EZ649" s="237"/>
      <c r="FA649" s="237"/>
      <c r="FB649" s="237"/>
      <c r="FC649" s="237"/>
      <c r="FD649" s="237"/>
      <c r="FE649" s="237"/>
      <c r="FF649" s="237"/>
      <c r="FG649" s="237"/>
      <c r="FH649" s="237"/>
      <c r="FI649" s="237"/>
      <c r="FJ649" s="237"/>
      <c r="FK649" s="237"/>
      <c r="FL649" s="237"/>
      <c r="FM649" s="237"/>
      <c r="FN649" s="237"/>
      <c r="FO649" s="237"/>
      <c r="FP649" s="237"/>
      <c r="FQ649" s="237"/>
      <c r="FR649" s="237"/>
      <c r="FS649" s="237"/>
      <c r="FT649" s="237"/>
      <c r="FU649" s="237"/>
      <c r="FV649" s="237"/>
      <c r="FW649" s="237"/>
      <c r="FX649" s="237"/>
      <c r="FY649" s="237"/>
      <c r="FZ649" s="237"/>
      <c r="GA649" s="237"/>
      <c r="GB649" s="237"/>
      <c r="GC649" s="237"/>
      <c r="GD649" s="237"/>
      <c r="GE649" s="237"/>
      <c r="GF649" s="237"/>
      <c r="GG649" s="237"/>
      <c r="GH649" s="237"/>
      <c r="GI649" s="237"/>
      <c r="GJ649" s="237"/>
      <c r="GK649" s="237"/>
      <c r="GL649" s="237"/>
      <c r="GM649" s="237"/>
      <c r="GN649" s="237"/>
      <c r="GO649" s="237"/>
      <c r="GP649" s="237"/>
      <c r="GQ649" s="237"/>
    </row>
    <row r="650" spans="1:199" s="81" customFormat="1" ht="15" customHeight="1">
      <c r="A650" s="73" t="str">
        <f>+B650</f>
        <v>Management Fees</v>
      </c>
      <c r="B650" s="241" t="s">
        <v>97</v>
      </c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8"/>
      <c r="Q650" s="237"/>
      <c r="R650" s="237"/>
      <c r="S650" s="288"/>
      <c r="T650" s="348"/>
      <c r="U650" s="237"/>
      <c r="V650" s="237"/>
      <c r="W650" s="237"/>
      <c r="X650" s="237"/>
      <c r="Y650" s="237"/>
      <c r="Z650" s="237"/>
      <c r="AA650" s="237"/>
      <c r="AB650" s="237"/>
      <c r="AC650" s="237"/>
      <c r="AD650" s="237"/>
      <c r="AE650" s="237"/>
      <c r="AF650" s="237"/>
      <c r="AG650" s="237"/>
      <c r="AH650" s="237"/>
      <c r="AI650" s="237"/>
      <c r="AJ650" s="237"/>
      <c r="AK650" s="237"/>
      <c r="AL650" s="237"/>
      <c r="AM650" s="237"/>
      <c r="AN650" s="237"/>
      <c r="AO650" s="237"/>
      <c r="AP650" s="237"/>
      <c r="AQ650" s="237"/>
      <c r="AR650" s="237"/>
      <c r="AS650" s="237"/>
      <c r="AT650" s="237"/>
      <c r="AU650" s="237"/>
      <c r="AV650" s="237"/>
      <c r="AW650" s="237"/>
      <c r="AX650" s="237"/>
      <c r="AY650" s="237"/>
      <c r="AZ650" s="237"/>
      <c r="BA650" s="237"/>
      <c r="BB650" s="237"/>
      <c r="BC650" s="237"/>
      <c r="BD650" s="237"/>
      <c r="BE650" s="237"/>
      <c r="BF650" s="237"/>
      <c r="BG650" s="237"/>
      <c r="BH650" s="237"/>
      <c r="BI650" s="237"/>
      <c r="BJ650" s="237"/>
      <c r="BK650" s="237"/>
      <c r="BL650" s="237"/>
      <c r="BM650" s="237"/>
      <c r="BN650" s="237"/>
      <c r="BO650" s="237"/>
      <c r="BP650" s="237"/>
      <c r="BQ650" s="237"/>
      <c r="BR650" s="237"/>
      <c r="BS650" s="237"/>
      <c r="BT650" s="237"/>
      <c r="BU650" s="237"/>
      <c r="BV650" s="237"/>
      <c r="BW650" s="237"/>
      <c r="BX650" s="237"/>
      <c r="BY650" s="237"/>
      <c r="BZ650" s="237"/>
      <c r="CA650" s="237"/>
      <c r="CB650" s="237"/>
      <c r="CC650" s="237"/>
      <c r="CD650" s="237"/>
      <c r="CE650" s="237"/>
      <c r="CF650" s="237"/>
      <c r="CG650" s="237"/>
      <c r="CH650" s="237"/>
      <c r="CI650" s="237"/>
      <c r="CJ650" s="237"/>
      <c r="CK650" s="237"/>
      <c r="CL650" s="237"/>
      <c r="CM650" s="237"/>
      <c r="CN650" s="237"/>
      <c r="CO650" s="237"/>
      <c r="CP650" s="237"/>
      <c r="CQ650" s="237"/>
      <c r="CR650" s="237"/>
      <c r="CS650" s="237"/>
      <c r="CT650" s="237"/>
      <c r="CU650" s="237"/>
      <c r="CV650" s="237"/>
      <c r="CW650" s="237"/>
      <c r="CX650" s="237"/>
      <c r="CY650" s="237"/>
      <c r="CZ650" s="237"/>
      <c r="DA650" s="237"/>
      <c r="DB650" s="237"/>
      <c r="DC650" s="237"/>
      <c r="DD650" s="237"/>
      <c r="DE650" s="237"/>
      <c r="DF650" s="237"/>
      <c r="DG650" s="237"/>
      <c r="DH650" s="237"/>
      <c r="DI650" s="237"/>
      <c r="DJ650" s="237"/>
      <c r="DK650" s="237"/>
      <c r="DL650" s="237"/>
      <c r="DM650" s="237"/>
      <c r="DN650" s="237"/>
      <c r="DO650" s="237"/>
      <c r="DP650" s="237"/>
      <c r="DQ650" s="237"/>
      <c r="DR650" s="237"/>
      <c r="DS650" s="237"/>
      <c r="DT650" s="237"/>
      <c r="DU650" s="237"/>
      <c r="DV650" s="237"/>
      <c r="DW650" s="237"/>
      <c r="DX650" s="237"/>
      <c r="DY650" s="237"/>
      <c r="DZ650" s="237"/>
      <c r="EA650" s="237"/>
      <c r="EB650" s="237"/>
      <c r="EC650" s="237"/>
      <c r="ED650" s="237"/>
      <c r="EE650" s="237"/>
      <c r="EF650" s="237"/>
      <c r="EG650" s="237"/>
      <c r="EH650" s="237"/>
      <c r="EI650" s="237"/>
      <c r="EJ650" s="237"/>
      <c r="EK650" s="237"/>
      <c r="EL650" s="237"/>
      <c r="EM650" s="237"/>
      <c r="EN650" s="237"/>
      <c r="EO650" s="237"/>
      <c r="EP650" s="237"/>
      <c r="EQ650" s="237"/>
      <c r="ER650" s="237"/>
      <c r="ES650" s="237"/>
      <c r="ET650" s="237"/>
      <c r="EU650" s="237"/>
      <c r="EV650" s="237"/>
      <c r="EW650" s="237"/>
      <c r="EX650" s="237"/>
      <c r="EY650" s="237"/>
      <c r="EZ650" s="237"/>
      <c r="FA650" s="237"/>
      <c r="FB650" s="237"/>
      <c r="FC650" s="237"/>
      <c r="FD650" s="237"/>
      <c r="FE650" s="237"/>
      <c r="FF650" s="237"/>
      <c r="FG650" s="237"/>
      <c r="FH650" s="237"/>
      <c r="FI650" s="237"/>
      <c r="FJ650" s="237"/>
      <c r="FK650" s="237"/>
      <c r="FL650" s="237"/>
      <c r="FM650" s="237"/>
      <c r="FN650" s="237"/>
      <c r="FO650" s="237"/>
      <c r="FP650" s="237"/>
      <c r="FQ650" s="237"/>
      <c r="FR650" s="237"/>
      <c r="FS650" s="237"/>
      <c r="FT650" s="237"/>
      <c r="FU650" s="237"/>
      <c r="FV650" s="237"/>
      <c r="FW650" s="237"/>
      <c r="FX650" s="237"/>
      <c r="FY650" s="237"/>
      <c r="FZ650" s="237"/>
      <c r="GA650" s="237"/>
      <c r="GB650" s="237"/>
      <c r="GC650" s="237"/>
      <c r="GD650" s="237"/>
      <c r="GE650" s="237"/>
      <c r="GF650" s="237"/>
      <c r="GG650" s="237"/>
      <c r="GH650" s="237"/>
      <c r="GI650" s="237"/>
      <c r="GJ650" s="237"/>
      <c r="GK650" s="237"/>
      <c r="GL650" s="237"/>
      <c r="GM650" s="237"/>
      <c r="GN650" s="237"/>
      <c r="GO650" s="237"/>
      <c r="GP650" s="237"/>
      <c r="GQ650" s="237"/>
    </row>
    <row r="651" spans="1:199" s="81" customFormat="1" ht="15" hidden="1">
      <c r="A651" s="126"/>
      <c r="B651" s="247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8"/>
      <c r="Q651" s="242"/>
      <c r="R651" s="242"/>
      <c r="S651" s="243"/>
      <c r="T651" s="351"/>
      <c r="U651" s="237"/>
      <c r="V651" s="237"/>
      <c r="W651" s="237"/>
      <c r="X651" s="237"/>
      <c r="Y651" s="237"/>
      <c r="Z651" s="237"/>
      <c r="AA651" s="237"/>
      <c r="AB651" s="237"/>
      <c r="AC651" s="237"/>
      <c r="AD651" s="237"/>
      <c r="AE651" s="237"/>
      <c r="AF651" s="237"/>
      <c r="AG651" s="237"/>
      <c r="AH651" s="237"/>
      <c r="AI651" s="237"/>
      <c r="AJ651" s="237"/>
      <c r="AK651" s="237"/>
      <c r="AL651" s="237"/>
      <c r="AM651" s="237"/>
      <c r="AN651" s="237"/>
      <c r="AO651" s="237"/>
      <c r="AP651" s="237"/>
      <c r="AQ651" s="237"/>
      <c r="AR651" s="237"/>
      <c r="AS651" s="237"/>
      <c r="AT651" s="237"/>
      <c r="AU651" s="237"/>
      <c r="AV651" s="237"/>
      <c r="AW651" s="237"/>
      <c r="AX651" s="237"/>
      <c r="AY651" s="237"/>
      <c r="AZ651" s="237"/>
      <c r="BA651" s="237"/>
      <c r="BB651" s="237"/>
      <c r="BC651" s="237"/>
      <c r="BD651" s="237"/>
      <c r="BE651" s="237"/>
      <c r="BF651" s="237"/>
      <c r="BG651" s="237"/>
      <c r="BH651" s="237"/>
      <c r="BI651" s="237"/>
      <c r="BJ651" s="237"/>
      <c r="BK651" s="237"/>
      <c r="BL651" s="237"/>
      <c r="BM651" s="237"/>
      <c r="BN651" s="237"/>
      <c r="BO651" s="237"/>
      <c r="BP651" s="237"/>
      <c r="BQ651" s="237"/>
      <c r="BR651" s="237"/>
      <c r="BS651" s="237"/>
      <c r="BT651" s="237"/>
      <c r="BU651" s="237"/>
      <c r="BV651" s="237"/>
      <c r="BW651" s="237"/>
      <c r="BX651" s="237"/>
      <c r="BY651" s="237"/>
      <c r="BZ651" s="237"/>
      <c r="CA651" s="237"/>
      <c r="CB651" s="237"/>
      <c r="CC651" s="237"/>
      <c r="CD651" s="237"/>
      <c r="CE651" s="237"/>
      <c r="CF651" s="237"/>
      <c r="CG651" s="237"/>
      <c r="CH651" s="237"/>
      <c r="CI651" s="237"/>
      <c r="CJ651" s="237"/>
      <c r="CK651" s="237"/>
      <c r="CL651" s="237"/>
      <c r="CM651" s="237"/>
      <c r="CN651" s="237"/>
      <c r="CO651" s="237"/>
      <c r="CP651" s="237"/>
      <c r="CQ651" s="237"/>
      <c r="CR651" s="237"/>
      <c r="CS651" s="237"/>
      <c r="CT651" s="237"/>
      <c r="CU651" s="237"/>
      <c r="CV651" s="237"/>
      <c r="CW651" s="237"/>
      <c r="CX651" s="237"/>
      <c r="CY651" s="237"/>
      <c r="CZ651" s="237"/>
      <c r="DA651" s="237"/>
      <c r="DB651" s="237"/>
      <c r="DC651" s="237"/>
      <c r="DD651" s="237"/>
      <c r="DE651" s="237"/>
      <c r="DF651" s="237"/>
      <c r="DG651" s="237"/>
      <c r="DH651" s="237"/>
      <c r="DI651" s="237"/>
      <c r="DJ651" s="237"/>
      <c r="DK651" s="237"/>
      <c r="DL651" s="237"/>
      <c r="DM651" s="237"/>
      <c r="DN651" s="237"/>
      <c r="DO651" s="237"/>
      <c r="DP651" s="237"/>
      <c r="DQ651" s="237"/>
      <c r="DR651" s="237"/>
      <c r="DS651" s="237"/>
      <c r="DT651" s="237"/>
      <c r="DU651" s="237"/>
      <c r="DV651" s="237"/>
      <c r="DW651" s="237"/>
      <c r="DX651" s="237"/>
      <c r="DY651" s="237"/>
      <c r="DZ651" s="237"/>
      <c r="EA651" s="237"/>
      <c r="EB651" s="237"/>
      <c r="EC651" s="237"/>
      <c r="ED651" s="237"/>
      <c r="EE651" s="237"/>
      <c r="EF651" s="237"/>
      <c r="EG651" s="237"/>
      <c r="EH651" s="237"/>
      <c r="EI651" s="237"/>
      <c r="EJ651" s="237"/>
      <c r="EK651" s="237"/>
      <c r="EL651" s="237"/>
      <c r="EM651" s="237"/>
      <c r="EN651" s="237"/>
      <c r="EO651" s="237"/>
      <c r="EP651" s="237"/>
      <c r="EQ651" s="237"/>
      <c r="ER651" s="237"/>
      <c r="ES651" s="237"/>
      <c r="ET651" s="237"/>
      <c r="EU651" s="237"/>
      <c r="EV651" s="237"/>
      <c r="EW651" s="237"/>
      <c r="EX651" s="237"/>
      <c r="EY651" s="237"/>
      <c r="EZ651" s="237"/>
      <c r="FA651" s="237"/>
      <c r="FB651" s="237"/>
      <c r="FC651" s="237"/>
      <c r="FD651" s="237"/>
      <c r="FE651" s="237"/>
      <c r="FF651" s="237"/>
      <c r="FG651" s="237"/>
      <c r="FH651" s="237"/>
      <c r="FI651" s="237"/>
      <c r="FJ651" s="237"/>
      <c r="FK651" s="237"/>
      <c r="FL651" s="237"/>
      <c r="FM651" s="237"/>
      <c r="FN651" s="237"/>
      <c r="FO651" s="237"/>
      <c r="FP651" s="237"/>
      <c r="FQ651" s="237"/>
      <c r="FR651" s="237"/>
      <c r="FS651" s="237"/>
      <c r="FT651" s="237"/>
      <c r="FU651" s="237"/>
      <c r="FV651" s="237"/>
      <c r="FW651" s="237"/>
      <c r="FX651" s="237"/>
      <c r="FY651" s="237"/>
      <c r="FZ651" s="237"/>
      <c r="GA651" s="237"/>
      <c r="GB651" s="237"/>
      <c r="GC651" s="237"/>
      <c r="GD651" s="237"/>
      <c r="GE651" s="237"/>
      <c r="GF651" s="237"/>
      <c r="GG651" s="237"/>
      <c r="GH651" s="237"/>
      <c r="GI651" s="237"/>
      <c r="GJ651" s="237"/>
      <c r="GK651" s="237"/>
      <c r="GL651" s="237"/>
      <c r="GM651" s="237"/>
      <c r="GN651" s="237"/>
      <c r="GO651" s="237"/>
      <c r="GP651" s="237"/>
      <c r="GQ651" s="237"/>
    </row>
    <row r="652" spans="1:199" s="81" customFormat="1" ht="15" hidden="1">
      <c r="A652" s="126" t="s">
        <v>2622</v>
      </c>
      <c r="B652" s="247" t="s">
        <v>5942</v>
      </c>
      <c r="C652" s="242">
        <v>0</v>
      </c>
      <c r="D652" s="242">
        <v>0</v>
      </c>
      <c r="E652" s="242">
        <v>0</v>
      </c>
      <c r="F652" s="242">
        <v>0</v>
      </c>
      <c r="G652" s="242">
        <v>0</v>
      </c>
      <c r="H652" s="242">
        <v>0</v>
      </c>
      <c r="I652" s="242">
        <v>0</v>
      </c>
      <c r="J652" s="242">
        <v>0</v>
      </c>
      <c r="K652" s="242">
        <v>0</v>
      </c>
      <c r="L652" s="242">
        <v>0</v>
      </c>
      <c r="M652" s="242">
        <v>0</v>
      </c>
      <c r="N652" s="242">
        <v>0</v>
      </c>
      <c r="O652" s="242">
        <v>0</v>
      </c>
      <c r="P652" s="28"/>
      <c r="Q652" s="242">
        <f>SUM(D652:O652)</f>
        <v>0</v>
      </c>
      <c r="R652" s="242">
        <f>IF($R$19&lt;1,0,Q652/$R$19)</f>
        <v>0</v>
      </c>
      <c r="S652" s="243"/>
      <c r="T652" s="351">
        <f>IF(Q652=0,0,1)+IF(C652=0,0,1)+IF(D652=0,0,1)+IF(E652=0,0,1)+IF(F652=0,0,1)+IF(G652=0,0,1)+IF(H652=0,0,1)+IF(I652=0,0,1)+IF(J652=0,0,1)+IF(K652=0,0,1)+IF(L652=0,0,1)+IF(M652=0,0,1)+IF(N652=0,0,1)+IF(O652=0,0,1)</f>
        <v>0</v>
      </c>
      <c r="U652" s="237"/>
      <c r="V652" s="237"/>
      <c r="W652" s="237"/>
      <c r="X652" s="237"/>
      <c r="Y652" s="237"/>
      <c r="Z652" s="237"/>
      <c r="AA652" s="237"/>
      <c r="AB652" s="237"/>
      <c r="AC652" s="237"/>
      <c r="AD652" s="237"/>
      <c r="AE652" s="237"/>
      <c r="AF652" s="237"/>
      <c r="AG652" s="237"/>
      <c r="AH652" s="237"/>
      <c r="AI652" s="237"/>
      <c r="AJ652" s="237"/>
      <c r="AK652" s="237"/>
      <c r="AL652" s="237"/>
      <c r="AM652" s="237"/>
      <c r="AN652" s="237"/>
      <c r="AO652" s="237"/>
      <c r="AP652" s="237"/>
      <c r="AQ652" s="237"/>
      <c r="AR652" s="237"/>
      <c r="AS652" s="237"/>
      <c r="AT652" s="237"/>
      <c r="AU652" s="237"/>
      <c r="AV652" s="237"/>
      <c r="AW652" s="237"/>
      <c r="AX652" s="237"/>
      <c r="AY652" s="237"/>
      <c r="AZ652" s="237"/>
      <c r="BA652" s="237"/>
      <c r="BB652" s="237"/>
      <c r="BC652" s="237"/>
      <c r="BD652" s="237"/>
      <c r="BE652" s="237"/>
      <c r="BF652" s="237"/>
      <c r="BG652" s="237"/>
      <c r="BH652" s="237"/>
      <c r="BI652" s="237"/>
      <c r="BJ652" s="237"/>
      <c r="BK652" s="237"/>
      <c r="BL652" s="237"/>
      <c r="BM652" s="237"/>
      <c r="BN652" s="237"/>
      <c r="BO652" s="237"/>
      <c r="BP652" s="237"/>
      <c r="BQ652" s="237"/>
      <c r="BR652" s="237"/>
      <c r="BS652" s="237"/>
      <c r="BT652" s="237"/>
      <c r="BU652" s="237"/>
      <c r="BV652" s="237"/>
      <c r="BW652" s="237"/>
      <c r="BX652" s="237"/>
      <c r="BY652" s="237"/>
      <c r="BZ652" s="237"/>
      <c r="CA652" s="237"/>
      <c r="CB652" s="237"/>
      <c r="CC652" s="237"/>
      <c r="CD652" s="237"/>
      <c r="CE652" s="237"/>
      <c r="CF652" s="237"/>
      <c r="CG652" s="237"/>
      <c r="CH652" s="237"/>
      <c r="CI652" s="237"/>
      <c r="CJ652" s="237"/>
      <c r="CK652" s="237"/>
      <c r="CL652" s="237"/>
      <c r="CM652" s="237"/>
      <c r="CN652" s="237"/>
      <c r="CO652" s="237"/>
      <c r="CP652" s="237"/>
      <c r="CQ652" s="237"/>
      <c r="CR652" s="237"/>
      <c r="CS652" s="237"/>
      <c r="CT652" s="237"/>
      <c r="CU652" s="237"/>
      <c r="CV652" s="237"/>
      <c r="CW652" s="237"/>
      <c r="CX652" s="237"/>
      <c r="CY652" s="237"/>
      <c r="CZ652" s="237"/>
      <c r="DA652" s="237"/>
      <c r="DB652" s="237"/>
      <c r="DC652" s="237"/>
      <c r="DD652" s="237"/>
      <c r="DE652" s="237"/>
      <c r="DF652" s="237"/>
      <c r="DG652" s="237"/>
      <c r="DH652" s="237"/>
      <c r="DI652" s="237"/>
      <c r="DJ652" s="237"/>
      <c r="DK652" s="237"/>
      <c r="DL652" s="237"/>
      <c r="DM652" s="237"/>
      <c r="DN652" s="237"/>
      <c r="DO652" s="237"/>
      <c r="DP652" s="237"/>
      <c r="DQ652" s="237"/>
      <c r="DR652" s="237"/>
      <c r="DS652" s="237"/>
      <c r="DT652" s="237"/>
      <c r="DU652" s="237"/>
      <c r="DV652" s="237"/>
      <c r="DW652" s="237"/>
      <c r="DX652" s="237"/>
      <c r="DY652" s="237"/>
      <c r="DZ652" s="237"/>
      <c r="EA652" s="237"/>
      <c r="EB652" s="237"/>
      <c r="EC652" s="237"/>
      <c r="ED652" s="237"/>
      <c r="EE652" s="237"/>
      <c r="EF652" s="237"/>
      <c r="EG652" s="237"/>
      <c r="EH652" s="237"/>
      <c r="EI652" s="237"/>
      <c r="EJ652" s="237"/>
      <c r="EK652" s="237"/>
      <c r="EL652" s="237"/>
      <c r="EM652" s="237"/>
      <c r="EN652" s="237"/>
      <c r="EO652" s="237"/>
      <c r="EP652" s="237"/>
      <c r="EQ652" s="237"/>
      <c r="ER652" s="237"/>
      <c r="ES652" s="237"/>
      <c r="ET652" s="237"/>
      <c r="EU652" s="237"/>
      <c r="EV652" s="237"/>
      <c r="EW652" s="237"/>
      <c r="EX652" s="237"/>
      <c r="EY652" s="237"/>
      <c r="EZ652" s="237"/>
      <c r="FA652" s="237"/>
      <c r="FB652" s="237"/>
      <c r="FC652" s="237"/>
      <c r="FD652" s="237"/>
      <c r="FE652" s="237"/>
      <c r="FF652" s="237"/>
      <c r="FG652" s="237"/>
      <c r="FH652" s="237"/>
      <c r="FI652" s="237"/>
      <c r="FJ652" s="237"/>
      <c r="FK652" s="237"/>
      <c r="FL652" s="237"/>
      <c r="FM652" s="237"/>
      <c r="FN652" s="237"/>
      <c r="FO652" s="237"/>
      <c r="FP652" s="237"/>
      <c r="FQ652" s="237"/>
      <c r="FR652" s="237"/>
      <c r="FS652" s="237"/>
      <c r="FT652" s="237"/>
      <c r="FU652" s="237"/>
      <c r="FV652" s="237"/>
      <c r="FW652" s="237"/>
      <c r="FX652" s="237"/>
      <c r="FY652" s="237"/>
      <c r="FZ652" s="237"/>
      <c r="GA652" s="237"/>
      <c r="GB652" s="237"/>
      <c r="GC652" s="237"/>
      <c r="GD652" s="237"/>
      <c r="GE652" s="237"/>
      <c r="GF652" s="237"/>
      <c r="GG652" s="237"/>
      <c r="GH652" s="237"/>
      <c r="GI652" s="237"/>
      <c r="GJ652" s="237"/>
      <c r="GK652" s="237"/>
      <c r="GL652" s="237"/>
      <c r="GM652" s="237"/>
      <c r="GN652" s="237"/>
      <c r="GO652" s="237"/>
      <c r="GP652" s="237"/>
      <c r="GQ652" s="237"/>
    </row>
    <row r="653" spans="1:199" s="81" customFormat="1" ht="15" customHeight="1">
      <c r="A653" s="126" t="s">
        <v>2623</v>
      </c>
      <c r="B653" s="247" t="s">
        <v>97</v>
      </c>
      <c r="C653" s="242">
        <v>0</v>
      </c>
      <c r="D653" s="242">
        <v>0</v>
      </c>
      <c r="E653" s="242">
        <v>0</v>
      </c>
      <c r="F653" s="242">
        <v>0</v>
      </c>
      <c r="G653" s="242">
        <v>0</v>
      </c>
      <c r="H653" s="242">
        <v>0</v>
      </c>
      <c r="I653" s="242">
        <v>0</v>
      </c>
      <c r="J653" s="242">
        <v>9771.47</v>
      </c>
      <c r="K653" s="242">
        <v>9280.3</v>
      </c>
      <c r="L653" s="242">
        <v>10597.94</v>
      </c>
      <c r="M653" s="242">
        <v>12728.78</v>
      </c>
      <c r="N653" s="242">
        <v>11057.38</v>
      </c>
      <c r="O653" s="242">
        <v>12617.33</v>
      </c>
      <c r="P653" s="28"/>
      <c r="Q653" s="242">
        <f>SUM(D653:O653)</f>
        <v>66053.2</v>
      </c>
      <c r="R653" s="242">
        <f>IF($R$19&lt;1,0,Q653/$R$19)</f>
        <v>227.769655172414</v>
      </c>
      <c r="S653" s="243"/>
      <c r="T653" s="351">
        <f>IF(Q653=0,0,1)+IF(C653=0,0,1)+IF(D653=0,0,1)+IF(E653=0,0,1)+IF(F653=0,0,1)+IF(G653=0,0,1)+IF(H653=0,0,1)+IF(I653=0,0,1)+IF(J653=0,0,1)+IF(K653=0,0,1)+IF(L653=0,0,1)+IF(M653=0,0,1)+IF(N653=0,0,1)+IF(O653=0,0,1)</f>
        <v>7</v>
      </c>
      <c r="U653" s="237"/>
      <c r="V653" s="237"/>
      <c r="W653" s="237"/>
      <c r="X653" s="237"/>
      <c r="Y653" s="237"/>
      <c r="Z653" s="237"/>
      <c r="AA653" s="237"/>
      <c r="AB653" s="237"/>
      <c r="AC653" s="237"/>
      <c r="AD653" s="237"/>
      <c r="AE653" s="237"/>
      <c r="AF653" s="237"/>
      <c r="AG653" s="237"/>
      <c r="AH653" s="237"/>
      <c r="AI653" s="237"/>
      <c r="AJ653" s="237"/>
      <c r="AK653" s="237"/>
      <c r="AL653" s="237"/>
      <c r="AM653" s="237"/>
      <c r="AN653" s="237"/>
      <c r="AO653" s="237"/>
      <c r="AP653" s="237"/>
      <c r="AQ653" s="237"/>
      <c r="AR653" s="237"/>
      <c r="AS653" s="237"/>
      <c r="AT653" s="237"/>
      <c r="AU653" s="237"/>
      <c r="AV653" s="237"/>
      <c r="AW653" s="237"/>
      <c r="AX653" s="237"/>
      <c r="AY653" s="237"/>
      <c r="AZ653" s="237"/>
      <c r="BA653" s="237"/>
      <c r="BB653" s="237"/>
      <c r="BC653" s="237"/>
      <c r="BD653" s="237"/>
      <c r="BE653" s="237"/>
      <c r="BF653" s="237"/>
      <c r="BG653" s="237"/>
      <c r="BH653" s="237"/>
      <c r="BI653" s="237"/>
      <c r="BJ653" s="237"/>
      <c r="BK653" s="237"/>
      <c r="BL653" s="237"/>
      <c r="BM653" s="237"/>
      <c r="BN653" s="237"/>
      <c r="BO653" s="237"/>
      <c r="BP653" s="237"/>
      <c r="BQ653" s="237"/>
      <c r="BR653" s="237"/>
      <c r="BS653" s="237"/>
      <c r="BT653" s="237"/>
      <c r="BU653" s="237"/>
      <c r="BV653" s="237"/>
      <c r="BW653" s="237"/>
      <c r="BX653" s="237"/>
      <c r="BY653" s="237"/>
      <c r="BZ653" s="237"/>
      <c r="CA653" s="237"/>
      <c r="CB653" s="237"/>
      <c r="CC653" s="237"/>
      <c r="CD653" s="237"/>
      <c r="CE653" s="237"/>
      <c r="CF653" s="237"/>
      <c r="CG653" s="237"/>
      <c r="CH653" s="237"/>
      <c r="CI653" s="237"/>
      <c r="CJ653" s="237"/>
      <c r="CK653" s="237"/>
      <c r="CL653" s="237"/>
      <c r="CM653" s="237"/>
      <c r="CN653" s="237"/>
      <c r="CO653" s="237"/>
      <c r="CP653" s="237"/>
      <c r="CQ653" s="237"/>
      <c r="CR653" s="237"/>
      <c r="CS653" s="237"/>
      <c r="CT653" s="237"/>
      <c r="CU653" s="237"/>
      <c r="CV653" s="237"/>
      <c r="CW653" s="237"/>
      <c r="CX653" s="237"/>
      <c r="CY653" s="237"/>
      <c r="CZ653" s="237"/>
      <c r="DA653" s="237"/>
      <c r="DB653" s="237"/>
      <c r="DC653" s="237"/>
      <c r="DD653" s="237"/>
      <c r="DE653" s="237"/>
      <c r="DF653" s="237"/>
      <c r="DG653" s="237"/>
      <c r="DH653" s="237"/>
      <c r="DI653" s="237"/>
      <c r="DJ653" s="237"/>
      <c r="DK653" s="237"/>
      <c r="DL653" s="237"/>
      <c r="DM653" s="237"/>
      <c r="DN653" s="237"/>
      <c r="DO653" s="237"/>
      <c r="DP653" s="237"/>
      <c r="DQ653" s="237"/>
      <c r="DR653" s="237"/>
      <c r="DS653" s="237"/>
      <c r="DT653" s="237"/>
      <c r="DU653" s="237"/>
      <c r="DV653" s="237"/>
      <c r="DW653" s="237"/>
      <c r="DX653" s="237"/>
      <c r="DY653" s="237"/>
      <c r="DZ653" s="237"/>
      <c r="EA653" s="237"/>
      <c r="EB653" s="237"/>
      <c r="EC653" s="237"/>
      <c r="ED653" s="237"/>
      <c r="EE653" s="237"/>
      <c r="EF653" s="237"/>
      <c r="EG653" s="237"/>
      <c r="EH653" s="237"/>
      <c r="EI653" s="237"/>
      <c r="EJ653" s="237"/>
      <c r="EK653" s="237"/>
      <c r="EL653" s="237"/>
      <c r="EM653" s="237"/>
      <c r="EN653" s="237"/>
      <c r="EO653" s="237"/>
      <c r="EP653" s="237"/>
      <c r="EQ653" s="237"/>
      <c r="ER653" s="237"/>
      <c r="ES653" s="237"/>
      <c r="ET653" s="237"/>
      <c r="EU653" s="237"/>
      <c r="EV653" s="237"/>
      <c r="EW653" s="237"/>
      <c r="EX653" s="237"/>
      <c r="EY653" s="237"/>
      <c r="EZ653" s="237"/>
      <c r="FA653" s="237"/>
      <c r="FB653" s="237"/>
      <c r="FC653" s="237"/>
      <c r="FD653" s="237"/>
      <c r="FE653" s="237"/>
      <c r="FF653" s="237"/>
      <c r="FG653" s="237"/>
      <c r="FH653" s="237"/>
      <c r="FI653" s="237"/>
      <c r="FJ653" s="237"/>
      <c r="FK653" s="237"/>
      <c r="FL653" s="237"/>
      <c r="FM653" s="237"/>
      <c r="FN653" s="237"/>
      <c r="FO653" s="237"/>
      <c r="FP653" s="237"/>
      <c r="FQ653" s="237"/>
      <c r="FR653" s="237"/>
      <c r="FS653" s="237"/>
      <c r="FT653" s="237"/>
      <c r="FU653" s="237"/>
      <c r="FV653" s="237"/>
      <c r="FW653" s="237"/>
      <c r="FX653" s="237"/>
      <c r="FY653" s="237"/>
      <c r="FZ653" s="237"/>
      <c r="GA653" s="237"/>
      <c r="GB653" s="237"/>
      <c r="GC653" s="237"/>
      <c r="GD653" s="237"/>
      <c r="GE653" s="237"/>
      <c r="GF653" s="237"/>
      <c r="GG653" s="237"/>
      <c r="GH653" s="237"/>
      <c r="GI653" s="237"/>
      <c r="GJ653" s="237"/>
      <c r="GK653" s="237"/>
      <c r="GL653" s="237"/>
      <c r="GM653" s="237"/>
      <c r="GN653" s="237"/>
      <c r="GO653" s="237"/>
      <c r="GP653" s="237"/>
      <c r="GQ653" s="237"/>
    </row>
    <row r="654" spans="1:199" s="81" customFormat="1" ht="15" hidden="1">
      <c r="A654" s="126" t="s">
        <v>2624</v>
      </c>
      <c r="B654" s="247" t="s">
        <v>5943</v>
      </c>
      <c r="C654" s="242">
        <v>0</v>
      </c>
      <c r="D654" s="242">
        <v>0</v>
      </c>
      <c r="E654" s="242">
        <v>0</v>
      </c>
      <c r="F654" s="242">
        <v>0</v>
      </c>
      <c r="G654" s="242">
        <v>0</v>
      </c>
      <c r="H654" s="242">
        <v>0</v>
      </c>
      <c r="I654" s="242">
        <v>0</v>
      </c>
      <c r="J654" s="242">
        <v>0</v>
      </c>
      <c r="K654" s="242">
        <v>0</v>
      </c>
      <c r="L654" s="242">
        <v>0</v>
      </c>
      <c r="M654" s="242">
        <v>0</v>
      </c>
      <c r="N654" s="242">
        <v>0</v>
      </c>
      <c r="O654" s="242">
        <v>0</v>
      </c>
      <c r="P654" s="28"/>
      <c r="Q654" s="242">
        <f>SUM(D654:O654)</f>
        <v>0</v>
      </c>
      <c r="R654" s="242">
        <f>IF($R$19&lt;1,0,Q654/$R$19)</f>
        <v>0</v>
      </c>
      <c r="S654" s="243"/>
      <c r="T654" s="351">
        <f>IF(Q654=0,0,1)+IF(C654=0,0,1)+IF(D654=0,0,1)+IF(E654=0,0,1)+IF(F654=0,0,1)+IF(G654=0,0,1)+IF(H654=0,0,1)+IF(I654=0,0,1)+IF(J654=0,0,1)+IF(K654=0,0,1)+IF(L654=0,0,1)+IF(M654=0,0,1)+IF(N654=0,0,1)+IF(O654=0,0,1)</f>
        <v>0</v>
      </c>
      <c r="U654" s="237"/>
      <c r="V654" s="237"/>
      <c r="W654" s="237"/>
      <c r="X654" s="237"/>
      <c r="Y654" s="237"/>
      <c r="Z654" s="237"/>
      <c r="AA654" s="237"/>
      <c r="AB654" s="237"/>
      <c r="AC654" s="237"/>
      <c r="AD654" s="237"/>
      <c r="AE654" s="237"/>
      <c r="AF654" s="237"/>
      <c r="AG654" s="237"/>
      <c r="AH654" s="237"/>
      <c r="AI654" s="237"/>
      <c r="AJ654" s="237"/>
      <c r="AK654" s="237"/>
      <c r="AL654" s="237"/>
      <c r="AM654" s="237"/>
      <c r="AN654" s="237"/>
      <c r="AO654" s="237"/>
      <c r="AP654" s="237"/>
      <c r="AQ654" s="237"/>
      <c r="AR654" s="237"/>
      <c r="AS654" s="237"/>
      <c r="AT654" s="237"/>
      <c r="AU654" s="237"/>
      <c r="AV654" s="237"/>
      <c r="AW654" s="237"/>
      <c r="AX654" s="237"/>
      <c r="AY654" s="237"/>
      <c r="AZ654" s="237"/>
      <c r="BA654" s="237"/>
      <c r="BB654" s="237"/>
      <c r="BC654" s="237"/>
      <c r="BD654" s="237"/>
      <c r="BE654" s="237"/>
      <c r="BF654" s="237"/>
      <c r="BG654" s="237"/>
      <c r="BH654" s="237"/>
      <c r="BI654" s="237"/>
      <c r="BJ654" s="237"/>
      <c r="BK654" s="237"/>
      <c r="BL654" s="237"/>
      <c r="BM654" s="237"/>
      <c r="BN654" s="237"/>
      <c r="BO654" s="237"/>
      <c r="BP654" s="237"/>
      <c r="BQ654" s="237"/>
      <c r="BR654" s="237"/>
      <c r="BS654" s="237"/>
      <c r="BT654" s="237"/>
      <c r="BU654" s="237"/>
      <c r="BV654" s="237"/>
      <c r="BW654" s="237"/>
      <c r="BX654" s="237"/>
      <c r="BY654" s="237"/>
      <c r="BZ654" s="237"/>
      <c r="CA654" s="237"/>
      <c r="CB654" s="237"/>
      <c r="CC654" s="237"/>
      <c r="CD654" s="237"/>
      <c r="CE654" s="237"/>
      <c r="CF654" s="237"/>
      <c r="CG654" s="237"/>
      <c r="CH654" s="237"/>
      <c r="CI654" s="237"/>
      <c r="CJ654" s="237"/>
      <c r="CK654" s="237"/>
      <c r="CL654" s="237"/>
      <c r="CM654" s="237"/>
      <c r="CN654" s="237"/>
      <c r="CO654" s="237"/>
      <c r="CP654" s="237"/>
      <c r="CQ654" s="237"/>
      <c r="CR654" s="237"/>
      <c r="CS654" s="237"/>
      <c r="CT654" s="237"/>
      <c r="CU654" s="237"/>
      <c r="CV654" s="237"/>
      <c r="CW654" s="237"/>
      <c r="CX654" s="237"/>
      <c r="CY654" s="237"/>
      <c r="CZ654" s="237"/>
      <c r="DA654" s="237"/>
      <c r="DB654" s="237"/>
      <c r="DC654" s="237"/>
      <c r="DD654" s="237"/>
      <c r="DE654" s="237"/>
      <c r="DF654" s="237"/>
      <c r="DG654" s="237"/>
      <c r="DH654" s="237"/>
      <c r="DI654" s="237"/>
      <c r="DJ654" s="237"/>
      <c r="DK654" s="237"/>
      <c r="DL654" s="237"/>
      <c r="DM654" s="237"/>
      <c r="DN654" s="237"/>
      <c r="DO654" s="237"/>
      <c r="DP654" s="237"/>
      <c r="DQ654" s="237"/>
      <c r="DR654" s="237"/>
      <c r="DS654" s="237"/>
      <c r="DT654" s="237"/>
      <c r="DU654" s="237"/>
      <c r="DV654" s="237"/>
      <c r="DW654" s="237"/>
      <c r="DX654" s="237"/>
      <c r="DY654" s="237"/>
      <c r="DZ654" s="237"/>
      <c r="EA654" s="237"/>
      <c r="EB654" s="237"/>
      <c r="EC654" s="237"/>
      <c r="ED654" s="237"/>
      <c r="EE654" s="237"/>
      <c r="EF654" s="237"/>
      <c r="EG654" s="237"/>
      <c r="EH654" s="237"/>
      <c r="EI654" s="237"/>
      <c r="EJ654" s="237"/>
      <c r="EK654" s="237"/>
      <c r="EL654" s="237"/>
      <c r="EM654" s="237"/>
      <c r="EN654" s="237"/>
      <c r="EO654" s="237"/>
      <c r="EP654" s="237"/>
      <c r="EQ654" s="237"/>
      <c r="ER654" s="237"/>
      <c r="ES654" s="237"/>
      <c r="ET654" s="237"/>
      <c r="EU654" s="237"/>
      <c r="EV654" s="237"/>
      <c r="EW654" s="237"/>
      <c r="EX654" s="237"/>
      <c r="EY654" s="237"/>
      <c r="EZ654" s="237"/>
      <c r="FA654" s="237"/>
      <c r="FB654" s="237"/>
      <c r="FC654" s="237"/>
      <c r="FD654" s="237"/>
      <c r="FE654" s="237"/>
      <c r="FF654" s="237"/>
      <c r="FG654" s="237"/>
      <c r="FH654" s="237"/>
      <c r="FI654" s="237"/>
      <c r="FJ654" s="237"/>
      <c r="FK654" s="237"/>
      <c r="FL654" s="237"/>
      <c r="FM654" s="237"/>
      <c r="FN654" s="237"/>
      <c r="FO654" s="237"/>
      <c r="FP654" s="237"/>
      <c r="FQ654" s="237"/>
      <c r="FR654" s="237"/>
      <c r="FS654" s="237"/>
      <c r="FT654" s="237"/>
      <c r="FU654" s="237"/>
      <c r="FV654" s="237"/>
      <c r="FW654" s="237"/>
      <c r="FX654" s="237"/>
      <c r="FY654" s="237"/>
      <c r="FZ654" s="237"/>
      <c r="GA654" s="237"/>
      <c r="GB654" s="237"/>
      <c r="GC654" s="237"/>
      <c r="GD654" s="237"/>
      <c r="GE654" s="237"/>
      <c r="GF654" s="237"/>
      <c r="GG654" s="237"/>
      <c r="GH654" s="237"/>
      <c r="GI654" s="237"/>
      <c r="GJ654" s="237"/>
      <c r="GK654" s="237"/>
      <c r="GL654" s="237"/>
      <c r="GM654" s="237"/>
      <c r="GN654" s="237"/>
      <c r="GO654" s="237"/>
      <c r="GP654" s="237"/>
      <c r="GQ654" s="237"/>
    </row>
    <row r="655" spans="1:199" s="81" customFormat="1" ht="15" hidden="1">
      <c r="A655" s="126" t="s">
        <v>2625</v>
      </c>
      <c r="B655" s="247" t="s">
        <v>5944</v>
      </c>
      <c r="C655" s="242">
        <v>0</v>
      </c>
      <c r="D655" s="242">
        <v>0</v>
      </c>
      <c r="E655" s="242">
        <v>0</v>
      </c>
      <c r="F655" s="242">
        <v>0</v>
      </c>
      <c r="G655" s="242">
        <v>0</v>
      </c>
      <c r="H655" s="242">
        <v>0</v>
      </c>
      <c r="I655" s="242">
        <v>0</v>
      </c>
      <c r="J655" s="242">
        <v>0</v>
      </c>
      <c r="K655" s="242">
        <v>0</v>
      </c>
      <c r="L655" s="242">
        <v>0</v>
      </c>
      <c r="M655" s="242">
        <v>0</v>
      </c>
      <c r="N655" s="242">
        <v>0</v>
      </c>
      <c r="O655" s="242">
        <v>0</v>
      </c>
      <c r="P655" s="28"/>
      <c r="Q655" s="242">
        <f>SUM(D655:O655)</f>
        <v>0</v>
      </c>
      <c r="R655" s="242">
        <f>IF($R$19&lt;1,0,Q655/$R$19)</f>
        <v>0</v>
      </c>
      <c r="S655" s="243"/>
      <c r="T655" s="351">
        <f>IF(Q655=0,0,1)+IF(C655=0,0,1)+IF(D655=0,0,1)+IF(E655=0,0,1)+IF(F655=0,0,1)+IF(G655=0,0,1)+IF(H655=0,0,1)+IF(I655=0,0,1)+IF(J655=0,0,1)+IF(K655=0,0,1)+IF(L655=0,0,1)+IF(M655=0,0,1)+IF(N655=0,0,1)+IF(O655=0,0,1)</f>
        <v>0</v>
      </c>
      <c r="U655" s="237"/>
      <c r="V655" s="237"/>
      <c r="W655" s="237"/>
      <c r="X655" s="237"/>
      <c r="Y655" s="237"/>
      <c r="Z655" s="237"/>
      <c r="AA655" s="237"/>
      <c r="AB655" s="237"/>
      <c r="AC655" s="237"/>
      <c r="AD655" s="237"/>
      <c r="AE655" s="237"/>
      <c r="AF655" s="237"/>
      <c r="AG655" s="237"/>
      <c r="AH655" s="237"/>
      <c r="AI655" s="237"/>
      <c r="AJ655" s="237"/>
      <c r="AK655" s="237"/>
      <c r="AL655" s="237"/>
      <c r="AM655" s="237"/>
      <c r="AN655" s="237"/>
      <c r="AO655" s="237"/>
      <c r="AP655" s="237"/>
      <c r="AQ655" s="237"/>
      <c r="AR655" s="237"/>
      <c r="AS655" s="237"/>
      <c r="AT655" s="237"/>
      <c r="AU655" s="237"/>
      <c r="AV655" s="237"/>
      <c r="AW655" s="237"/>
      <c r="AX655" s="237"/>
      <c r="AY655" s="237"/>
      <c r="AZ655" s="237"/>
      <c r="BA655" s="237"/>
      <c r="BB655" s="237"/>
      <c r="BC655" s="237"/>
      <c r="BD655" s="237"/>
      <c r="BE655" s="237"/>
      <c r="BF655" s="237"/>
      <c r="BG655" s="237"/>
      <c r="BH655" s="237"/>
      <c r="BI655" s="237"/>
      <c r="BJ655" s="237"/>
      <c r="BK655" s="237"/>
      <c r="BL655" s="237"/>
      <c r="BM655" s="237"/>
      <c r="BN655" s="237"/>
      <c r="BO655" s="237"/>
      <c r="BP655" s="237"/>
      <c r="BQ655" s="237"/>
      <c r="BR655" s="237"/>
      <c r="BS655" s="237"/>
      <c r="BT655" s="237"/>
      <c r="BU655" s="237"/>
      <c r="BV655" s="237"/>
      <c r="BW655" s="237"/>
      <c r="BX655" s="237"/>
      <c r="BY655" s="237"/>
      <c r="BZ655" s="237"/>
      <c r="CA655" s="237"/>
      <c r="CB655" s="237"/>
      <c r="CC655" s="237"/>
      <c r="CD655" s="237"/>
      <c r="CE655" s="237"/>
      <c r="CF655" s="237"/>
      <c r="CG655" s="237"/>
      <c r="CH655" s="237"/>
      <c r="CI655" s="237"/>
      <c r="CJ655" s="237"/>
      <c r="CK655" s="237"/>
      <c r="CL655" s="237"/>
      <c r="CM655" s="237"/>
      <c r="CN655" s="237"/>
      <c r="CO655" s="237"/>
      <c r="CP655" s="237"/>
      <c r="CQ655" s="237"/>
      <c r="CR655" s="237"/>
      <c r="CS655" s="237"/>
      <c r="CT655" s="237"/>
      <c r="CU655" s="237"/>
      <c r="CV655" s="237"/>
      <c r="CW655" s="237"/>
      <c r="CX655" s="237"/>
      <c r="CY655" s="237"/>
      <c r="CZ655" s="237"/>
      <c r="DA655" s="237"/>
      <c r="DB655" s="237"/>
      <c r="DC655" s="237"/>
      <c r="DD655" s="237"/>
      <c r="DE655" s="237"/>
      <c r="DF655" s="237"/>
      <c r="DG655" s="237"/>
      <c r="DH655" s="237"/>
      <c r="DI655" s="237"/>
      <c r="DJ655" s="237"/>
      <c r="DK655" s="237"/>
      <c r="DL655" s="237"/>
      <c r="DM655" s="237"/>
      <c r="DN655" s="237"/>
      <c r="DO655" s="237"/>
      <c r="DP655" s="237"/>
      <c r="DQ655" s="237"/>
      <c r="DR655" s="237"/>
      <c r="DS655" s="237"/>
      <c r="DT655" s="237"/>
      <c r="DU655" s="237"/>
      <c r="DV655" s="237"/>
      <c r="DW655" s="237"/>
      <c r="DX655" s="237"/>
      <c r="DY655" s="237"/>
      <c r="DZ655" s="237"/>
      <c r="EA655" s="237"/>
      <c r="EB655" s="237"/>
      <c r="EC655" s="237"/>
      <c r="ED655" s="237"/>
      <c r="EE655" s="237"/>
      <c r="EF655" s="237"/>
      <c r="EG655" s="237"/>
      <c r="EH655" s="237"/>
      <c r="EI655" s="237"/>
      <c r="EJ655" s="237"/>
      <c r="EK655" s="237"/>
      <c r="EL655" s="237"/>
      <c r="EM655" s="237"/>
      <c r="EN655" s="237"/>
      <c r="EO655" s="237"/>
      <c r="EP655" s="237"/>
      <c r="EQ655" s="237"/>
      <c r="ER655" s="237"/>
      <c r="ES655" s="237"/>
      <c r="ET655" s="237"/>
      <c r="EU655" s="237"/>
      <c r="EV655" s="237"/>
      <c r="EW655" s="237"/>
      <c r="EX655" s="237"/>
      <c r="EY655" s="237"/>
      <c r="EZ655" s="237"/>
      <c r="FA655" s="237"/>
      <c r="FB655" s="237"/>
      <c r="FC655" s="237"/>
      <c r="FD655" s="237"/>
      <c r="FE655" s="237"/>
      <c r="FF655" s="237"/>
      <c r="FG655" s="237"/>
      <c r="FH655" s="237"/>
      <c r="FI655" s="237"/>
      <c r="FJ655" s="237"/>
      <c r="FK655" s="237"/>
      <c r="FL655" s="237"/>
      <c r="FM655" s="237"/>
      <c r="FN655" s="237"/>
      <c r="FO655" s="237"/>
      <c r="FP655" s="237"/>
      <c r="FQ655" s="237"/>
      <c r="FR655" s="237"/>
      <c r="FS655" s="237"/>
      <c r="FT655" s="237"/>
      <c r="FU655" s="237"/>
      <c r="FV655" s="237"/>
      <c r="FW655" s="237"/>
      <c r="FX655" s="237"/>
      <c r="FY655" s="237"/>
      <c r="FZ655" s="237"/>
      <c r="GA655" s="237"/>
      <c r="GB655" s="237"/>
      <c r="GC655" s="237"/>
      <c r="GD655" s="237"/>
      <c r="GE655" s="237"/>
      <c r="GF655" s="237"/>
      <c r="GG655" s="237"/>
      <c r="GH655" s="237"/>
      <c r="GI655" s="237"/>
      <c r="GJ655" s="237"/>
      <c r="GK655" s="237"/>
      <c r="GL655" s="237"/>
      <c r="GM655" s="237"/>
      <c r="GN655" s="237"/>
      <c r="GO655" s="237"/>
      <c r="GP655" s="237"/>
      <c r="GQ655" s="237"/>
    </row>
    <row r="656" spans="1:199" s="81" customFormat="1" ht="15" hidden="1">
      <c r="A656" s="126" t="s">
        <v>2626</v>
      </c>
      <c r="B656" s="247" t="s">
        <v>5945</v>
      </c>
      <c r="C656" s="242">
        <v>0</v>
      </c>
      <c r="D656" s="242">
        <v>0</v>
      </c>
      <c r="E656" s="242">
        <v>0</v>
      </c>
      <c r="F656" s="242">
        <v>0</v>
      </c>
      <c r="G656" s="242">
        <v>0</v>
      </c>
      <c r="H656" s="242">
        <v>0</v>
      </c>
      <c r="I656" s="242">
        <v>0</v>
      </c>
      <c r="J656" s="242">
        <v>0</v>
      </c>
      <c r="K656" s="242">
        <v>0</v>
      </c>
      <c r="L656" s="242">
        <v>0</v>
      </c>
      <c r="M656" s="242">
        <v>0</v>
      </c>
      <c r="N656" s="242">
        <v>0</v>
      </c>
      <c r="O656" s="242">
        <v>0</v>
      </c>
      <c r="P656" s="28"/>
      <c r="Q656" s="242">
        <f>SUM(D656:O656)</f>
        <v>0</v>
      </c>
      <c r="R656" s="242">
        <f>IF($R$19&lt;1,0,Q656/$R$19)</f>
        <v>0</v>
      </c>
      <c r="S656" s="243"/>
      <c r="T656" s="351">
        <f>IF(Q656=0,0,1)+IF(C656=0,0,1)+IF(D656=0,0,1)+IF(E656=0,0,1)+IF(F656=0,0,1)+IF(G656=0,0,1)+IF(H656=0,0,1)+IF(I656=0,0,1)+IF(J656=0,0,1)+IF(K656=0,0,1)+IF(L656=0,0,1)+IF(M656=0,0,1)+IF(N656=0,0,1)+IF(O656=0,0,1)</f>
        <v>0</v>
      </c>
      <c r="U656" s="237"/>
      <c r="V656" s="237"/>
      <c r="W656" s="237"/>
      <c r="X656" s="237"/>
      <c r="Y656" s="237"/>
      <c r="Z656" s="237"/>
      <c r="AA656" s="237"/>
      <c r="AB656" s="237"/>
      <c r="AC656" s="237"/>
      <c r="AD656" s="237"/>
      <c r="AE656" s="237"/>
      <c r="AF656" s="237"/>
      <c r="AG656" s="237"/>
      <c r="AH656" s="237"/>
      <c r="AI656" s="237"/>
      <c r="AJ656" s="237"/>
      <c r="AK656" s="237"/>
      <c r="AL656" s="237"/>
      <c r="AM656" s="237"/>
      <c r="AN656" s="237"/>
      <c r="AO656" s="237"/>
      <c r="AP656" s="237"/>
      <c r="AQ656" s="237"/>
      <c r="AR656" s="237"/>
      <c r="AS656" s="237"/>
      <c r="AT656" s="237"/>
      <c r="AU656" s="237"/>
      <c r="AV656" s="237"/>
      <c r="AW656" s="237"/>
      <c r="AX656" s="237"/>
      <c r="AY656" s="237"/>
      <c r="AZ656" s="237"/>
      <c r="BA656" s="237"/>
      <c r="BB656" s="237"/>
      <c r="BC656" s="237"/>
      <c r="BD656" s="237"/>
      <c r="BE656" s="237"/>
      <c r="BF656" s="237"/>
      <c r="BG656" s="237"/>
      <c r="BH656" s="237"/>
      <c r="BI656" s="237"/>
      <c r="BJ656" s="237"/>
      <c r="BK656" s="237"/>
      <c r="BL656" s="237"/>
      <c r="BM656" s="237"/>
      <c r="BN656" s="237"/>
      <c r="BO656" s="237"/>
      <c r="BP656" s="237"/>
      <c r="BQ656" s="237"/>
      <c r="BR656" s="237"/>
      <c r="BS656" s="237"/>
      <c r="BT656" s="237"/>
      <c r="BU656" s="237"/>
      <c r="BV656" s="237"/>
      <c r="BW656" s="237"/>
      <c r="BX656" s="237"/>
      <c r="BY656" s="237"/>
      <c r="BZ656" s="237"/>
      <c r="CA656" s="237"/>
      <c r="CB656" s="237"/>
      <c r="CC656" s="237"/>
      <c r="CD656" s="237"/>
      <c r="CE656" s="237"/>
      <c r="CF656" s="237"/>
      <c r="CG656" s="237"/>
      <c r="CH656" s="237"/>
      <c r="CI656" s="237"/>
      <c r="CJ656" s="237"/>
      <c r="CK656" s="237"/>
      <c r="CL656" s="237"/>
      <c r="CM656" s="237"/>
      <c r="CN656" s="237"/>
      <c r="CO656" s="237"/>
      <c r="CP656" s="237"/>
      <c r="CQ656" s="237"/>
      <c r="CR656" s="237"/>
      <c r="CS656" s="237"/>
      <c r="CT656" s="237"/>
      <c r="CU656" s="237"/>
      <c r="CV656" s="237"/>
      <c r="CW656" s="237"/>
      <c r="CX656" s="237"/>
      <c r="CY656" s="237"/>
      <c r="CZ656" s="237"/>
      <c r="DA656" s="237"/>
      <c r="DB656" s="237"/>
      <c r="DC656" s="237"/>
      <c r="DD656" s="237"/>
      <c r="DE656" s="237"/>
      <c r="DF656" s="237"/>
      <c r="DG656" s="237"/>
      <c r="DH656" s="237"/>
      <c r="DI656" s="237"/>
      <c r="DJ656" s="237"/>
      <c r="DK656" s="237"/>
      <c r="DL656" s="237"/>
      <c r="DM656" s="237"/>
      <c r="DN656" s="237"/>
      <c r="DO656" s="237"/>
      <c r="DP656" s="237"/>
      <c r="DQ656" s="237"/>
      <c r="DR656" s="237"/>
      <c r="DS656" s="237"/>
      <c r="DT656" s="237"/>
      <c r="DU656" s="237"/>
      <c r="DV656" s="237"/>
      <c r="DW656" s="237"/>
      <c r="DX656" s="237"/>
      <c r="DY656" s="237"/>
      <c r="DZ656" s="237"/>
      <c r="EA656" s="237"/>
      <c r="EB656" s="237"/>
      <c r="EC656" s="237"/>
      <c r="ED656" s="237"/>
      <c r="EE656" s="237"/>
      <c r="EF656" s="237"/>
      <c r="EG656" s="237"/>
      <c r="EH656" s="237"/>
      <c r="EI656" s="237"/>
      <c r="EJ656" s="237"/>
      <c r="EK656" s="237"/>
      <c r="EL656" s="237"/>
      <c r="EM656" s="237"/>
      <c r="EN656" s="237"/>
      <c r="EO656" s="237"/>
      <c r="EP656" s="237"/>
      <c r="EQ656" s="237"/>
      <c r="ER656" s="237"/>
      <c r="ES656" s="237"/>
      <c r="ET656" s="237"/>
      <c r="EU656" s="237"/>
      <c r="EV656" s="237"/>
      <c r="EW656" s="237"/>
      <c r="EX656" s="237"/>
      <c r="EY656" s="237"/>
      <c r="EZ656" s="237"/>
      <c r="FA656" s="237"/>
      <c r="FB656" s="237"/>
      <c r="FC656" s="237"/>
      <c r="FD656" s="237"/>
      <c r="FE656" s="237"/>
      <c r="FF656" s="237"/>
      <c r="FG656" s="237"/>
      <c r="FH656" s="237"/>
      <c r="FI656" s="237"/>
      <c r="FJ656" s="237"/>
      <c r="FK656" s="237"/>
      <c r="FL656" s="237"/>
      <c r="FM656" s="237"/>
      <c r="FN656" s="237"/>
      <c r="FO656" s="237"/>
      <c r="FP656" s="237"/>
      <c r="FQ656" s="237"/>
      <c r="FR656" s="237"/>
      <c r="FS656" s="237"/>
      <c r="FT656" s="237"/>
      <c r="FU656" s="237"/>
      <c r="FV656" s="237"/>
      <c r="FW656" s="237"/>
      <c r="FX656" s="237"/>
      <c r="FY656" s="237"/>
      <c r="FZ656" s="237"/>
      <c r="GA656" s="237"/>
      <c r="GB656" s="237"/>
      <c r="GC656" s="237"/>
      <c r="GD656" s="237"/>
      <c r="GE656" s="237"/>
      <c r="GF656" s="237"/>
      <c r="GG656" s="237"/>
      <c r="GH656" s="237"/>
      <c r="GI656" s="237"/>
      <c r="GJ656" s="237"/>
      <c r="GK656" s="237"/>
      <c r="GL656" s="237"/>
      <c r="GM656" s="237"/>
      <c r="GN656" s="237"/>
      <c r="GO656" s="237"/>
      <c r="GP656" s="237"/>
      <c r="GQ656" s="237"/>
    </row>
    <row r="657" spans="1:199" s="81" customFormat="1" ht="15" hidden="1">
      <c r="A657" s="126" t="s">
        <v>2627</v>
      </c>
      <c r="B657" s="247" t="s">
        <v>5946</v>
      </c>
      <c r="C657" s="242">
        <v>0</v>
      </c>
      <c r="D657" s="242">
        <v>0</v>
      </c>
      <c r="E657" s="242">
        <v>0</v>
      </c>
      <c r="F657" s="242">
        <v>0</v>
      </c>
      <c r="G657" s="242">
        <v>0</v>
      </c>
      <c r="H657" s="242">
        <v>0</v>
      </c>
      <c r="I657" s="242">
        <v>0</v>
      </c>
      <c r="J657" s="242">
        <v>0</v>
      </c>
      <c r="K657" s="242">
        <v>0</v>
      </c>
      <c r="L657" s="242">
        <v>0</v>
      </c>
      <c r="M657" s="242">
        <v>0</v>
      </c>
      <c r="N657" s="242">
        <v>0</v>
      </c>
      <c r="O657" s="242">
        <v>0</v>
      </c>
      <c r="P657" s="28"/>
      <c r="Q657" s="242">
        <f>SUM(D657:O657)</f>
        <v>0</v>
      </c>
      <c r="R657" s="242">
        <f>IF($R$19&lt;1,0,Q657/$R$19)</f>
        <v>0</v>
      </c>
      <c r="S657" s="243"/>
      <c r="T657" s="351">
        <f>IF(Q657=0,0,1)+IF(C657=0,0,1)+IF(D657=0,0,1)+IF(E657=0,0,1)+IF(F657=0,0,1)+IF(G657=0,0,1)+IF(H657=0,0,1)+IF(I657=0,0,1)+IF(J657=0,0,1)+IF(K657=0,0,1)+IF(L657=0,0,1)+IF(M657=0,0,1)+IF(N657=0,0,1)+IF(O657=0,0,1)</f>
        <v>0</v>
      </c>
      <c r="U657" s="237"/>
      <c r="V657" s="237"/>
      <c r="W657" s="237"/>
      <c r="X657" s="237"/>
      <c r="Y657" s="237"/>
      <c r="Z657" s="237"/>
      <c r="AA657" s="237"/>
      <c r="AB657" s="237"/>
      <c r="AC657" s="237"/>
      <c r="AD657" s="237"/>
      <c r="AE657" s="237"/>
      <c r="AF657" s="237"/>
      <c r="AG657" s="237"/>
      <c r="AH657" s="237"/>
      <c r="AI657" s="237"/>
      <c r="AJ657" s="237"/>
      <c r="AK657" s="237"/>
      <c r="AL657" s="237"/>
      <c r="AM657" s="237"/>
      <c r="AN657" s="237"/>
      <c r="AO657" s="237"/>
      <c r="AP657" s="237"/>
      <c r="AQ657" s="237"/>
      <c r="AR657" s="237"/>
      <c r="AS657" s="237"/>
      <c r="AT657" s="237"/>
      <c r="AU657" s="237"/>
      <c r="AV657" s="237"/>
      <c r="AW657" s="237"/>
      <c r="AX657" s="237"/>
      <c r="AY657" s="237"/>
      <c r="AZ657" s="237"/>
      <c r="BA657" s="237"/>
      <c r="BB657" s="237"/>
      <c r="BC657" s="237"/>
      <c r="BD657" s="237"/>
      <c r="BE657" s="237"/>
      <c r="BF657" s="237"/>
      <c r="BG657" s="237"/>
      <c r="BH657" s="237"/>
      <c r="BI657" s="237"/>
      <c r="BJ657" s="237"/>
      <c r="BK657" s="237"/>
      <c r="BL657" s="237"/>
      <c r="BM657" s="237"/>
      <c r="BN657" s="237"/>
      <c r="BO657" s="237"/>
      <c r="BP657" s="237"/>
      <c r="BQ657" s="237"/>
      <c r="BR657" s="237"/>
      <c r="BS657" s="237"/>
      <c r="BT657" s="237"/>
      <c r="BU657" s="237"/>
      <c r="BV657" s="237"/>
      <c r="BW657" s="237"/>
      <c r="BX657" s="237"/>
      <c r="BY657" s="237"/>
      <c r="BZ657" s="237"/>
      <c r="CA657" s="237"/>
      <c r="CB657" s="237"/>
      <c r="CC657" s="237"/>
      <c r="CD657" s="237"/>
      <c r="CE657" s="237"/>
      <c r="CF657" s="237"/>
      <c r="CG657" s="237"/>
      <c r="CH657" s="237"/>
      <c r="CI657" s="237"/>
      <c r="CJ657" s="237"/>
      <c r="CK657" s="237"/>
      <c r="CL657" s="237"/>
      <c r="CM657" s="237"/>
      <c r="CN657" s="237"/>
      <c r="CO657" s="237"/>
      <c r="CP657" s="237"/>
      <c r="CQ657" s="237"/>
      <c r="CR657" s="237"/>
      <c r="CS657" s="237"/>
      <c r="CT657" s="237"/>
      <c r="CU657" s="237"/>
      <c r="CV657" s="237"/>
      <c r="CW657" s="237"/>
      <c r="CX657" s="237"/>
      <c r="CY657" s="237"/>
      <c r="CZ657" s="237"/>
      <c r="DA657" s="237"/>
      <c r="DB657" s="237"/>
      <c r="DC657" s="237"/>
      <c r="DD657" s="237"/>
      <c r="DE657" s="237"/>
      <c r="DF657" s="237"/>
      <c r="DG657" s="237"/>
      <c r="DH657" s="237"/>
      <c r="DI657" s="237"/>
      <c r="DJ657" s="237"/>
      <c r="DK657" s="237"/>
      <c r="DL657" s="237"/>
      <c r="DM657" s="237"/>
      <c r="DN657" s="237"/>
      <c r="DO657" s="237"/>
      <c r="DP657" s="237"/>
      <c r="DQ657" s="237"/>
      <c r="DR657" s="237"/>
      <c r="DS657" s="237"/>
      <c r="DT657" s="237"/>
      <c r="DU657" s="237"/>
      <c r="DV657" s="237"/>
      <c r="DW657" s="237"/>
      <c r="DX657" s="237"/>
      <c r="DY657" s="237"/>
      <c r="DZ657" s="237"/>
      <c r="EA657" s="237"/>
      <c r="EB657" s="237"/>
      <c r="EC657" s="237"/>
      <c r="ED657" s="237"/>
      <c r="EE657" s="237"/>
      <c r="EF657" s="237"/>
      <c r="EG657" s="237"/>
      <c r="EH657" s="237"/>
      <c r="EI657" s="237"/>
      <c r="EJ657" s="237"/>
      <c r="EK657" s="237"/>
      <c r="EL657" s="237"/>
      <c r="EM657" s="237"/>
      <c r="EN657" s="237"/>
      <c r="EO657" s="237"/>
      <c r="EP657" s="237"/>
      <c r="EQ657" s="237"/>
      <c r="ER657" s="237"/>
      <c r="ES657" s="237"/>
      <c r="ET657" s="237"/>
      <c r="EU657" s="237"/>
      <c r="EV657" s="237"/>
      <c r="EW657" s="237"/>
      <c r="EX657" s="237"/>
      <c r="EY657" s="237"/>
      <c r="EZ657" s="237"/>
      <c r="FA657" s="237"/>
      <c r="FB657" s="237"/>
      <c r="FC657" s="237"/>
      <c r="FD657" s="237"/>
      <c r="FE657" s="237"/>
      <c r="FF657" s="237"/>
      <c r="FG657" s="237"/>
      <c r="FH657" s="237"/>
      <c r="FI657" s="237"/>
      <c r="FJ657" s="237"/>
      <c r="FK657" s="237"/>
      <c r="FL657" s="237"/>
      <c r="FM657" s="237"/>
      <c r="FN657" s="237"/>
      <c r="FO657" s="237"/>
      <c r="FP657" s="237"/>
      <c r="FQ657" s="237"/>
      <c r="FR657" s="237"/>
      <c r="FS657" s="237"/>
      <c r="FT657" s="237"/>
      <c r="FU657" s="237"/>
      <c r="FV657" s="237"/>
      <c r="FW657" s="237"/>
      <c r="FX657" s="237"/>
      <c r="FY657" s="237"/>
      <c r="FZ657" s="237"/>
      <c r="GA657" s="237"/>
      <c r="GB657" s="237"/>
      <c r="GC657" s="237"/>
      <c r="GD657" s="237"/>
      <c r="GE657" s="237"/>
      <c r="GF657" s="237"/>
      <c r="GG657" s="237"/>
      <c r="GH657" s="237"/>
      <c r="GI657" s="237"/>
      <c r="GJ657" s="237"/>
      <c r="GK657" s="237"/>
      <c r="GL657" s="237"/>
      <c r="GM657" s="237"/>
      <c r="GN657" s="237"/>
      <c r="GO657" s="237"/>
      <c r="GP657" s="237"/>
      <c r="GQ657" s="237"/>
    </row>
    <row r="658" spans="1:199" s="81" customFormat="1" ht="15" hidden="1">
      <c r="A658" s="126" t="s">
        <v>2628</v>
      </c>
      <c r="B658" s="247" t="s">
        <v>5947</v>
      </c>
      <c r="C658" s="242">
        <v>0</v>
      </c>
      <c r="D658" s="242">
        <v>0</v>
      </c>
      <c r="E658" s="242">
        <v>0</v>
      </c>
      <c r="F658" s="242">
        <v>0</v>
      </c>
      <c r="G658" s="242">
        <v>0</v>
      </c>
      <c r="H658" s="242">
        <v>0</v>
      </c>
      <c r="I658" s="242">
        <v>0</v>
      </c>
      <c r="J658" s="242">
        <v>0</v>
      </c>
      <c r="K658" s="242">
        <v>0</v>
      </c>
      <c r="L658" s="242">
        <v>0</v>
      </c>
      <c r="M658" s="242">
        <v>0</v>
      </c>
      <c r="N658" s="242">
        <v>0</v>
      </c>
      <c r="O658" s="242">
        <v>0</v>
      </c>
      <c r="P658" s="28"/>
      <c r="Q658" s="242">
        <f>SUM(D658:O658)</f>
        <v>0</v>
      </c>
      <c r="R658" s="242">
        <f>IF($R$19&lt;1,0,Q658/$R$19)</f>
        <v>0</v>
      </c>
      <c r="S658" s="243"/>
      <c r="T658" s="351">
        <f>IF(Q658=0,0,1)+IF(C658=0,0,1)+IF(D658=0,0,1)+IF(E658=0,0,1)+IF(F658=0,0,1)+IF(G658=0,0,1)+IF(H658=0,0,1)+IF(I658=0,0,1)+IF(J658=0,0,1)+IF(K658=0,0,1)+IF(L658=0,0,1)+IF(M658=0,0,1)+IF(N658=0,0,1)+IF(O658=0,0,1)</f>
        <v>0</v>
      </c>
      <c r="U658" s="237"/>
      <c r="V658" s="237"/>
      <c r="W658" s="237"/>
      <c r="X658" s="237"/>
      <c r="Y658" s="237"/>
      <c r="Z658" s="237"/>
      <c r="AA658" s="237"/>
      <c r="AB658" s="237"/>
      <c r="AC658" s="237"/>
      <c r="AD658" s="237"/>
      <c r="AE658" s="237"/>
      <c r="AF658" s="237"/>
      <c r="AG658" s="237"/>
      <c r="AH658" s="237"/>
      <c r="AI658" s="237"/>
      <c r="AJ658" s="237"/>
      <c r="AK658" s="237"/>
      <c r="AL658" s="237"/>
      <c r="AM658" s="237"/>
      <c r="AN658" s="237"/>
      <c r="AO658" s="237"/>
      <c r="AP658" s="237"/>
      <c r="AQ658" s="237"/>
      <c r="AR658" s="237"/>
      <c r="AS658" s="237"/>
      <c r="AT658" s="237"/>
      <c r="AU658" s="237"/>
      <c r="AV658" s="237"/>
      <c r="AW658" s="237"/>
      <c r="AX658" s="237"/>
      <c r="AY658" s="237"/>
      <c r="AZ658" s="237"/>
      <c r="BA658" s="237"/>
      <c r="BB658" s="237"/>
      <c r="BC658" s="237"/>
      <c r="BD658" s="237"/>
      <c r="BE658" s="237"/>
      <c r="BF658" s="237"/>
      <c r="BG658" s="237"/>
      <c r="BH658" s="237"/>
      <c r="BI658" s="237"/>
      <c r="BJ658" s="237"/>
      <c r="BK658" s="237"/>
      <c r="BL658" s="237"/>
      <c r="BM658" s="237"/>
      <c r="BN658" s="237"/>
      <c r="BO658" s="237"/>
      <c r="BP658" s="237"/>
      <c r="BQ658" s="237"/>
      <c r="BR658" s="237"/>
      <c r="BS658" s="237"/>
      <c r="BT658" s="237"/>
      <c r="BU658" s="237"/>
      <c r="BV658" s="237"/>
      <c r="BW658" s="237"/>
      <c r="BX658" s="237"/>
      <c r="BY658" s="237"/>
      <c r="BZ658" s="237"/>
      <c r="CA658" s="237"/>
      <c r="CB658" s="237"/>
      <c r="CC658" s="237"/>
      <c r="CD658" s="237"/>
      <c r="CE658" s="237"/>
      <c r="CF658" s="237"/>
      <c r="CG658" s="237"/>
      <c r="CH658" s="237"/>
      <c r="CI658" s="237"/>
      <c r="CJ658" s="237"/>
      <c r="CK658" s="237"/>
      <c r="CL658" s="237"/>
      <c r="CM658" s="237"/>
      <c r="CN658" s="237"/>
      <c r="CO658" s="237"/>
      <c r="CP658" s="237"/>
      <c r="CQ658" s="237"/>
      <c r="CR658" s="237"/>
      <c r="CS658" s="237"/>
      <c r="CT658" s="237"/>
      <c r="CU658" s="237"/>
      <c r="CV658" s="237"/>
      <c r="CW658" s="237"/>
      <c r="CX658" s="237"/>
      <c r="CY658" s="237"/>
      <c r="CZ658" s="237"/>
      <c r="DA658" s="237"/>
      <c r="DB658" s="237"/>
      <c r="DC658" s="237"/>
      <c r="DD658" s="237"/>
      <c r="DE658" s="237"/>
      <c r="DF658" s="237"/>
      <c r="DG658" s="237"/>
      <c r="DH658" s="237"/>
      <c r="DI658" s="237"/>
      <c r="DJ658" s="237"/>
      <c r="DK658" s="237"/>
      <c r="DL658" s="237"/>
      <c r="DM658" s="237"/>
      <c r="DN658" s="237"/>
      <c r="DO658" s="237"/>
      <c r="DP658" s="237"/>
      <c r="DQ658" s="237"/>
      <c r="DR658" s="237"/>
      <c r="DS658" s="237"/>
      <c r="DT658" s="237"/>
      <c r="DU658" s="237"/>
      <c r="DV658" s="237"/>
      <c r="DW658" s="237"/>
      <c r="DX658" s="237"/>
      <c r="DY658" s="237"/>
      <c r="DZ658" s="237"/>
      <c r="EA658" s="237"/>
      <c r="EB658" s="237"/>
      <c r="EC658" s="237"/>
      <c r="ED658" s="237"/>
      <c r="EE658" s="237"/>
      <c r="EF658" s="237"/>
      <c r="EG658" s="237"/>
      <c r="EH658" s="237"/>
      <c r="EI658" s="237"/>
      <c r="EJ658" s="237"/>
      <c r="EK658" s="237"/>
      <c r="EL658" s="237"/>
      <c r="EM658" s="237"/>
      <c r="EN658" s="237"/>
      <c r="EO658" s="237"/>
      <c r="EP658" s="237"/>
      <c r="EQ658" s="237"/>
      <c r="ER658" s="237"/>
      <c r="ES658" s="237"/>
      <c r="ET658" s="237"/>
      <c r="EU658" s="237"/>
      <c r="EV658" s="237"/>
      <c r="EW658" s="237"/>
      <c r="EX658" s="237"/>
      <c r="EY658" s="237"/>
      <c r="EZ658" s="237"/>
      <c r="FA658" s="237"/>
      <c r="FB658" s="237"/>
      <c r="FC658" s="237"/>
      <c r="FD658" s="237"/>
      <c r="FE658" s="237"/>
      <c r="FF658" s="237"/>
      <c r="FG658" s="237"/>
      <c r="FH658" s="237"/>
      <c r="FI658" s="237"/>
      <c r="FJ658" s="237"/>
      <c r="FK658" s="237"/>
      <c r="FL658" s="237"/>
      <c r="FM658" s="237"/>
      <c r="FN658" s="237"/>
      <c r="FO658" s="237"/>
      <c r="FP658" s="237"/>
      <c r="FQ658" s="237"/>
      <c r="FR658" s="237"/>
      <c r="FS658" s="237"/>
      <c r="FT658" s="237"/>
      <c r="FU658" s="237"/>
      <c r="FV658" s="237"/>
      <c r="FW658" s="237"/>
      <c r="FX658" s="237"/>
      <c r="FY658" s="237"/>
      <c r="FZ658" s="237"/>
      <c r="GA658" s="237"/>
      <c r="GB658" s="237"/>
      <c r="GC658" s="237"/>
      <c r="GD658" s="237"/>
      <c r="GE658" s="237"/>
      <c r="GF658" s="237"/>
      <c r="GG658" s="237"/>
      <c r="GH658" s="237"/>
      <c r="GI658" s="237"/>
      <c r="GJ658" s="237"/>
      <c r="GK658" s="237"/>
      <c r="GL658" s="237"/>
      <c r="GM658" s="237"/>
      <c r="GN658" s="237"/>
      <c r="GO658" s="237"/>
      <c r="GP658" s="237"/>
      <c r="GQ658" s="237"/>
    </row>
    <row r="659" spans="1:199" s="81" customFormat="1" ht="15" customHeight="1">
      <c r="A659" s="126" t="s">
        <v>2629</v>
      </c>
      <c r="B659" s="247" t="s">
        <v>5948</v>
      </c>
      <c r="C659" s="242">
        <v>0</v>
      </c>
      <c r="D659" s="242">
        <v>0</v>
      </c>
      <c r="E659" s="242">
        <v>0</v>
      </c>
      <c r="F659" s="242">
        <v>0</v>
      </c>
      <c r="G659" s="242">
        <v>0</v>
      </c>
      <c r="H659" s="242">
        <v>0</v>
      </c>
      <c r="I659" s="242">
        <v>0</v>
      </c>
      <c r="J659" s="242">
        <v>0</v>
      </c>
      <c r="K659" s="242">
        <v>0</v>
      </c>
      <c r="L659" s="242">
        <v>1375</v>
      </c>
      <c r="M659" s="242">
        <v>0</v>
      </c>
      <c r="N659" s="242">
        <v>0</v>
      </c>
      <c r="O659" s="242">
        <v>0</v>
      </c>
      <c r="P659" s="28"/>
      <c r="Q659" s="242">
        <f>SUM(D659:O659)</f>
        <v>1375</v>
      </c>
      <c r="R659" s="242">
        <f>IF($R$19&lt;1,0,Q659/$R$19)</f>
        <v>4.74137931034483</v>
      </c>
      <c r="S659" s="243"/>
      <c r="T659" s="351">
        <f>IF(Q659=0,0,1)+IF(C659=0,0,1)+IF(D659=0,0,1)+IF(E659=0,0,1)+IF(F659=0,0,1)+IF(G659=0,0,1)+IF(H659=0,0,1)+IF(I659=0,0,1)+IF(J659=0,0,1)+IF(K659=0,0,1)+IF(L659=0,0,1)+IF(M659=0,0,1)+IF(N659=0,0,1)+IF(O659=0,0,1)</f>
        <v>2</v>
      </c>
      <c r="U659" s="237"/>
      <c r="V659" s="237"/>
      <c r="W659" s="237"/>
      <c r="X659" s="237"/>
      <c r="Y659" s="237"/>
      <c r="Z659" s="237"/>
      <c r="AA659" s="237"/>
      <c r="AB659" s="237"/>
      <c r="AC659" s="237"/>
      <c r="AD659" s="237"/>
      <c r="AE659" s="237"/>
      <c r="AF659" s="237"/>
      <c r="AG659" s="237"/>
      <c r="AH659" s="237"/>
      <c r="AI659" s="237"/>
      <c r="AJ659" s="237"/>
      <c r="AK659" s="237"/>
      <c r="AL659" s="237"/>
      <c r="AM659" s="237"/>
      <c r="AN659" s="237"/>
      <c r="AO659" s="237"/>
      <c r="AP659" s="237"/>
      <c r="AQ659" s="237"/>
      <c r="AR659" s="237"/>
      <c r="AS659" s="237"/>
      <c r="AT659" s="237"/>
      <c r="AU659" s="237"/>
      <c r="AV659" s="237"/>
      <c r="AW659" s="237"/>
      <c r="AX659" s="237"/>
      <c r="AY659" s="237"/>
      <c r="AZ659" s="237"/>
      <c r="BA659" s="237"/>
      <c r="BB659" s="237"/>
      <c r="BC659" s="237"/>
      <c r="BD659" s="237"/>
      <c r="BE659" s="237"/>
      <c r="BF659" s="237"/>
      <c r="BG659" s="237"/>
      <c r="BH659" s="237"/>
      <c r="BI659" s="237"/>
      <c r="BJ659" s="237"/>
      <c r="BK659" s="237"/>
      <c r="BL659" s="237"/>
      <c r="BM659" s="237"/>
      <c r="BN659" s="237"/>
      <c r="BO659" s="237"/>
      <c r="BP659" s="237"/>
      <c r="BQ659" s="237"/>
      <c r="BR659" s="237"/>
      <c r="BS659" s="237"/>
      <c r="BT659" s="237"/>
      <c r="BU659" s="237"/>
      <c r="BV659" s="237"/>
      <c r="BW659" s="237"/>
      <c r="BX659" s="237"/>
      <c r="BY659" s="237"/>
      <c r="BZ659" s="237"/>
      <c r="CA659" s="237"/>
      <c r="CB659" s="237"/>
      <c r="CC659" s="237"/>
      <c r="CD659" s="237"/>
      <c r="CE659" s="237"/>
      <c r="CF659" s="237"/>
      <c r="CG659" s="237"/>
      <c r="CH659" s="237"/>
      <c r="CI659" s="237"/>
      <c r="CJ659" s="237"/>
      <c r="CK659" s="237"/>
      <c r="CL659" s="237"/>
      <c r="CM659" s="237"/>
      <c r="CN659" s="237"/>
      <c r="CO659" s="237"/>
      <c r="CP659" s="237"/>
      <c r="CQ659" s="237"/>
      <c r="CR659" s="237"/>
      <c r="CS659" s="237"/>
      <c r="CT659" s="237"/>
      <c r="CU659" s="237"/>
      <c r="CV659" s="237"/>
      <c r="CW659" s="237"/>
      <c r="CX659" s="237"/>
      <c r="CY659" s="237"/>
      <c r="CZ659" s="237"/>
      <c r="DA659" s="237"/>
      <c r="DB659" s="237"/>
      <c r="DC659" s="237"/>
      <c r="DD659" s="237"/>
      <c r="DE659" s="237"/>
      <c r="DF659" s="237"/>
      <c r="DG659" s="237"/>
      <c r="DH659" s="237"/>
      <c r="DI659" s="237"/>
      <c r="DJ659" s="237"/>
      <c r="DK659" s="237"/>
      <c r="DL659" s="237"/>
      <c r="DM659" s="237"/>
      <c r="DN659" s="237"/>
      <c r="DO659" s="237"/>
      <c r="DP659" s="237"/>
      <c r="DQ659" s="237"/>
      <c r="DR659" s="237"/>
      <c r="DS659" s="237"/>
      <c r="DT659" s="237"/>
      <c r="DU659" s="237"/>
      <c r="DV659" s="237"/>
      <c r="DW659" s="237"/>
      <c r="DX659" s="237"/>
      <c r="DY659" s="237"/>
      <c r="DZ659" s="237"/>
      <c r="EA659" s="237"/>
      <c r="EB659" s="237"/>
      <c r="EC659" s="237"/>
      <c r="ED659" s="237"/>
      <c r="EE659" s="237"/>
      <c r="EF659" s="237"/>
      <c r="EG659" s="237"/>
      <c r="EH659" s="237"/>
      <c r="EI659" s="237"/>
      <c r="EJ659" s="237"/>
      <c r="EK659" s="237"/>
      <c r="EL659" s="237"/>
      <c r="EM659" s="237"/>
      <c r="EN659" s="237"/>
      <c r="EO659" s="237"/>
      <c r="EP659" s="237"/>
      <c r="EQ659" s="237"/>
      <c r="ER659" s="237"/>
      <c r="ES659" s="237"/>
      <c r="ET659" s="237"/>
      <c r="EU659" s="237"/>
      <c r="EV659" s="237"/>
      <c r="EW659" s="237"/>
      <c r="EX659" s="237"/>
      <c r="EY659" s="237"/>
      <c r="EZ659" s="237"/>
      <c r="FA659" s="237"/>
      <c r="FB659" s="237"/>
      <c r="FC659" s="237"/>
      <c r="FD659" s="237"/>
      <c r="FE659" s="237"/>
      <c r="FF659" s="237"/>
      <c r="FG659" s="237"/>
      <c r="FH659" s="237"/>
      <c r="FI659" s="237"/>
      <c r="FJ659" s="237"/>
      <c r="FK659" s="237"/>
      <c r="FL659" s="237"/>
      <c r="FM659" s="237"/>
      <c r="FN659" s="237"/>
      <c r="FO659" s="237"/>
      <c r="FP659" s="237"/>
      <c r="FQ659" s="237"/>
      <c r="FR659" s="237"/>
      <c r="FS659" s="237"/>
      <c r="FT659" s="237"/>
      <c r="FU659" s="237"/>
      <c r="FV659" s="237"/>
      <c r="FW659" s="237"/>
      <c r="FX659" s="237"/>
      <c r="FY659" s="237"/>
      <c r="FZ659" s="237"/>
      <c r="GA659" s="237"/>
      <c r="GB659" s="237"/>
      <c r="GC659" s="237"/>
      <c r="GD659" s="237"/>
      <c r="GE659" s="237"/>
      <c r="GF659" s="237"/>
      <c r="GG659" s="237"/>
      <c r="GH659" s="237"/>
      <c r="GI659" s="237"/>
      <c r="GJ659" s="237"/>
      <c r="GK659" s="237"/>
      <c r="GL659" s="237"/>
      <c r="GM659" s="237"/>
      <c r="GN659" s="237"/>
      <c r="GO659" s="237"/>
      <c r="GP659" s="237"/>
      <c r="GQ659" s="237"/>
    </row>
    <row r="660" spans="1:199" s="81" customFormat="1" ht="15" hidden="1">
      <c r="A660" s="126" t="s">
        <v>2630</v>
      </c>
      <c r="B660" s="247" t="s">
        <v>5949</v>
      </c>
      <c r="C660" s="242">
        <v>0</v>
      </c>
      <c r="D660" s="242">
        <v>0</v>
      </c>
      <c r="E660" s="242">
        <v>0</v>
      </c>
      <c r="F660" s="242">
        <v>0</v>
      </c>
      <c r="G660" s="242">
        <v>0</v>
      </c>
      <c r="H660" s="242">
        <v>0</v>
      </c>
      <c r="I660" s="242">
        <v>0</v>
      </c>
      <c r="J660" s="242">
        <v>0</v>
      </c>
      <c r="K660" s="242">
        <v>0</v>
      </c>
      <c r="L660" s="242">
        <v>0</v>
      </c>
      <c r="M660" s="242">
        <v>0</v>
      </c>
      <c r="N660" s="242">
        <v>0</v>
      </c>
      <c r="O660" s="242">
        <v>0</v>
      </c>
      <c r="P660" s="28"/>
      <c r="Q660" s="242">
        <f>SUM(D660:O660)</f>
        <v>0</v>
      </c>
      <c r="R660" s="242">
        <f>IF($R$19&lt;1,0,Q660/$R$19)</f>
        <v>0</v>
      </c>
      <c r="S660" s="243"/>
      <c r="T660" s="351">
        <f>IF(Q660=0,0,1)+IF(C660=0,0,1)+IF(D660=0,0,1)+IF(E660=0,0,1)+IF(F660=0,0,1)+IF(G660=0,0,1)+IF(H660=0,0,1)+IF(I660=0,0,1)+IF(J660=0,0,1)+IF(K660=0,0,1)+IF(L660=0,0,1)+IF(M660=0,0,1)+IF(N660=0,0,1)+IF(O660=0,0,1)</f>
        <v>0</v>
      </c>
      <c r="U660" s="237"/>
      <c r="V660" s="237"/>
      <c r="W660" s="237"/>
      <c r="X660" s="237"/>
      <c r="Y660" s="237"/>
      <c r="Z660" s="237"/>
      <c r="AA660" s="237"/>
      <c r="AB660" s="237"/>
      <c r="AC660" s="237"/>
      <c r="AD660" s="237"/>
      <c r="AE660" s="237"/>
      <c r="AF660" s="237"/>
      <c r="AG660" s="237"/>
      <c r="AH660" s="237"/>
      <c r="AI660" s="237"/>
      <c r="AJ660" s="237"/>
      <c r="AK660" s="237"/>
      <c r="AL660" s="237"/>
      <c r="AM660" s="237"/>
      <c r="AN660" s="237"/>
      <c r="AO660" s="237"/>
      <c r="AP660" s="237"/>
      <c r="AQ660" s="237"/>
      <c r="AR660" s="237"/>
      <c r="AS660" s="237"/>
      <c r="AT660" s="237"/>
      <c r="AU660" s="237"/>
      <c r="AV660" s="237"/>
      <c r="AW660" s="237"/>
      <c r="AX660" s="237"/>
      <c r="AY660" s="237"/>
      <c r="AZ660" s="237"/>
      <c r="BA660" s="237"/>
      <c r="BB660" s="237"/>
      <c r="BC660" s="237"/>
      <c r="BD660" s="237"/>
      <c r="BE660" s="237"/>
      <c r="BF660" s="237"/>
      <c r="BG660" s="237"/>
      <c r="BH660" s="237"/>
      <c r="BI660" s="237"/>
      <c r="BJ660" s="237"/>
      <c r="BK660" s="237"/>
      <c r="BL660" s="237"/>
      <c r="BM660" s="237"/>
      <c r="BN660" s="237"/>
      <c r="BO660" s="237"/>
      <c r="BP660" s="237"/>
      <c r="BQ660" s="237"/>
      <c r="BR660" s="237"/>
      <c r="BS660" s="237"/>
      <c r="BT660" s="237"/>
      <c r="BU660" s="237"/>
      <c r="BV660" s="237"/>
      <c r="BW660" s="237"/>
      <c r="BX660" s="237"/>
      <c r="BY660" s="237"/>
      <c r="BZ660" s="237"/>
      <c r="CA660" s="237"/>
      <c r="CB660" s="237"/>
      <c r="CC660" s="237"/>
      <c r="CD660" s="237"/>
      <c r="CE660" s="237"/>
      <c r="CF660" s="237"/>
      <c r="CG660" s="237"/>
      <c r="CH660" s="237"/>
      <c r="CI660" s="237"/>
      <c r="CJ660" s="237"/>
      <c r="CK660" s="237"/>
      <c r="CL660" s="237"/>
      <c r="CM660" s="237"/>
      <c r="CN660" s="237"/>
      <c r="CO660" s="237"/>
      <c r="CP660" s="237"/>
      <c r="CQ660" s="237"/>
      <c r="CR660" s="237"/>
      <c r="CS660" s="237"/>
      <c r="CT660" s="237"/>
      <c r="CU660" s="237"/>
      <c r="CV660" s="237"/>
      <c r="CW660" s="237"/>
      <c r="CX660" s="237"/>
      <c r="CY660" s="237"/>
      <c r="CZ660" s="237"/>
      <c r="DA660" s="237"/>
      <c r="DB660" s="237"/>
      <c r="DC660" s="237"/>
      <c r="DD660" s="237"/>
      <c r="DE660" s="237"/>
      <c r="DF660" s="237"/>
      <c r="DG660" s="237"/>
      <c r="DH660" s="237"/>
      <c r="DI660" s="237"/>
      <c r="DJ660" s="237"/>
      <c r="DK660" s="237"/>
      <c r="DL660" s="237"/>
      <c r="DM660" s="237"/>
      <c r="DN660" s="237"/>
      <c r="DO660" s="237"/>
      <c r="DP660" s="237"/>
      <c r="DQ660" s="237"/>
      <c r="DR660" s="237"/>
      <c r="DS660" s="237"/>
      <c r="DT660" s="237"/>
      <c r="DU660" s="237"/>
      <c r="DV660" s="237"/>
      <c r="DW660" s="237"/>
      <c r="DX660" s="237"/>
      <c r="DY660" s="237"/>
      <c r="DZ660" s="237"/>
      <c r="EA660" s="237"/>
      <c r="EB660" s="237"/>
      <c r="EC660" s="237"/>
      <c r="ED660" s="237"/>
      <c r="EE660" s="237"/>
      <c r="EF660" s="237"/>
      <c r="EG660" s="237"/>
      <c r="EH660" s="237"/>
      <c r="EI660" s="237"/>
      <c r="EJ660" s="237"/>
      <c r="EK660" s="237"/>
      <c r="EL660" s="237"/>
      <c r="EM660" s="237"/>
      <c r="EN660" s="237"/>
      <c r="EO660" s="237"/>
      <c r="EP660" s="237"/>
      <c r="EQ660" s="237"/>
      <c r="ER660" s="237"/>
      <c r="ES660" s="237"/>
      <c r="ET660" s="237"/>
      <c r="EU660" s="237"/>
      <c r="EV660" s="237"/>
      <c r="EW660" s="237"/>
      <c r="EX660" s="237"/>
      <c r="EY660" s="237"/>
      <c r="EZ660" s="237"/>
      <c r="FA660" s="237"/>
      <c r="FB660" s="237"/>
      <c r="FC660" s="237"/>
      <c r="FD660" s="237"/>
      <c r="FE660" s="237"/>
      <c r="FF660" s="237"/>
      <c r="FG660" s="237"/>
      <c r="FH660" s="237"/>
      <c r="FI660" s="237"/>
      <c r="FJ660" s="237"/>
      <c r="FK660" s="237"/>
      <c r="FL660" s="237"/>
      <c r="FM660" s="237"/>
      <c r="FN660" s="237"/>
      <c r="FO660" s="237"/>
      <c r="FP660" s="237"/>
      <c r="FQ660" s="237"/>
      <c r="FR660" s="237"/>
      <c r="FS660" s="237"/>
      <c r="FT660" s="237"/>
      <c r="FU660" s="237"/>
      <c r="FV660" s="237"/>
      <c r="FW660" s="237"/>
      <c r="FX660" s="237"/>
      <c r="FY660" s="237"/>
      <c r="FZ660" s="237"/>
      <c r="GA660" s="237"/>
      <c r="GB660" s="237"/>
      <c r="GC660" s="237"/>
      <c r="GD660" s="237"/>
      <c r="GE660" s="237"/>
      <c r="GF660" s="237"/>
      <c r="GG660" s="237"/>
      <c r="GH660" s="237"/>
      <c r="GI660" s="237"/>
      <c r="GJ660" s="237"/>
      <c r="GK660" s="237"/>
      <c r="GL660" s="237"/>
      <c r="GM660" s="237"/>
      <c r="GN660" s="237"/>
      <c r="GO660" s="237"/>
      <c r="GP660" s="237"/>
      <c r="GQ660" s="237"/>
    </row>
    <row r="661" spans="1:199" s="81" customFormat="1" ht="15" hidden="1">
      <c r="A661" s="126" t="s">
        <v>2631</v>
      </c>
      <c r="B661" s="247" t="s">
        <v>5950</v>
      </c>
      <c r="C661" s="242">
        <v>0</v>
      </c>
      <c r="D661" s="242">
        <v>0</v>
      </c>
      <c r="E661" s="242">
        <v>0</v>
      </c>
      <c r="F661" s="242">
        <v>0</v>
      </c>
      <c r="G661" s="242">
        <v>0</v>
      </c>
      <c r="H661" s="242">
        <v>0</v>
      </c>
      <c r="I661" s="242">
        <v>0</v>
      </c>
      <c r="J661" s="242">
        <v>0</v>
      </c>
      <c r="K661" s="242">
        <v>0</v>
      </c>
      <c r="L661" s="242">
        <v>0</v>
      </c>
      <c r="M661" s="242">
        <v>0</v>
      </c>
      <c r="N661" s="242">
        <v>0</v>
      </c>
      <c r="O661" s="242">
        <v>0</v>
      </c>
      <c r="P661" s="28"/>
      <c r="Q661" s="242">
        <f>SUM(D661:O661)</f>
        <v>0</v>
      </c>
      <c r="R661" s="242">
        <f>IF($R$19&lt;1,0,Q661/$R$19)</f>
        <v>0</v>
      </c>
      <c r="S661" s="243"/>
      <c r="T661" s="351">
        <f>IF(Q661=0,0,1)+IF(C661=0,0,1)+IF(D661=0,0,1)+IF(E661=0,0,1)+IF(F661=0,0,1)+IF(G661=0,0,1)+IF(H661=0,0,1)+IF(I661=0,0,1)+IF(J661=0,0,1)+IF(K661=0,0,1)+IF(L661=0,0,1)+IF(M661=0,0,1)+IF(N661=0,0,1)+IF(O661=0,0,1)</f>
        <v>0</v>
      </c>
      <c r="U661" s="237"/>
      <c r="V661" s="237"/>
      <c r="W661" s="237"/>
      <c r="X661" s="237"/>
      <c r="Y661" s="237"/>
      <c r="Z661" s="237"/>
      <c r="AA661" s="237"/>
      <c r="AB661" s="237"/>
      <c r="AC661" s="237"/>
      <c r="AD661" s="237"/>
      <c r="AE661" s="237"/>
      <c r="AF661" s="237"/>
      <c r="AG661" s="237"/>
      <c r="AH661" s="237"/>
      <c r="AI661" s="237"/>
      <c r="AJ661" s="237"/>
      <c r="AK661" s="237"/>
      <c r="AL661" s="237"/>
      <c r="AM661" s="237"/>
      <c r="AN661" s="237"/>
      <c r="AO661" s="237"/>
      <c r="AP661" s="237"/>
      <c r="AQ661" s="237"/>
      <c r="AR661" s="237"/>
      <c r="AS661" s="237"/>
      <c r="AT661" s="237"/>
      <c r="AU661" s="237"/>
      <c r="AV661" s="237"/>
      <c r="AW661" s="237"/>
      <c r="AX661" s="237"/>
      <c r="AY661" s="237"/>
      <c r="AZ661" s="237"/>
      <c r="BA661" s="237"/>
      <c r="BB661" s="237"/>
      <c r="BC661" s="237"/>
      <c r="BD661" s="237"/>
      <c r="BE661" s="237"/>
      <c r="BF661" s="237"/>
      <c r="BG661" s="237"/>
      <c r="BH661" s="237"/>
      <c r="BI661" s="237"/>
      <c r="BJ661" s="237"/>
      <c r="BK661" s="237"/>
      <c r="BL661" s="237"/>
      <c r="BM661" s="237"/>
      <c r="BN661" s="237"/>
      <c r="BO661" s="237"/>
      <c r="BP661" s="237"/>
      <c r="BQ661" s="237"/>
      <c r="BR661" s="237"/>
      <c r="BS661" s="237"/>
      <c r="BT661" s="237"/>
      <c r="BU661" s="237"/>
      <c r="BV661" s="237"/>
      <c r="BW661" s="237"/>
      <c r="BX661" s="237"/>
      <c r="BY661" s="237"/>
      <c r="BZ661" s="237"/>
      <c r="CA661" s="237"/>
      <c r="CB661" s="237"/>
      <c r="CC661" s="237"/>
      <c r="CD661" s="237"/>
      <c r="CE661" s="237"/>
      <c r="CF661" s="237"/>
      <c r="CG661" s="237"/>
      <c r="CH661" s="237"/>
      <c r="CI661" s="237"/>
      <c r="CJ661" s="237"/>
      <c r="CK661" s="237"/>
      <c r="CL661" s="237"/>
      <c r="CM661" s="237"/>
      <c r="CN661" s="237"/>
      <c r="CO661" s="237"/>
      <c r="CP661" s="237"/>
      <c r="CQ661" s="237"/>
      <c r="CR661" s="237"/>
      <c r="CS661" s="237"/>
      <c r="CT661" s="237"/>
      <c r="CU661" s="237"/>
      <c r="CV661" s="237"/>
      <c r="CW661" s="237"/>
      <c r="CX661" s="237"/>
      <c r="CY661" s="237"/>
      <c r="CZ661" s="237"/>
      <c r="DA661" s="237"/>
      <c r="DB661" s="237"/>
      <c r="DC661" s="237"/>
      <c r="DD661" s="237"/>
      <c r="DE661" s="237"/>
      <c r="DF661" s="237"/>
      <c r="DG661" s="237"/>
      <c r="DH661" s="237"/>
      <c r="DI661" s="237"/>
      <c r="DJ661" s="237"/>
      <c r="DK661" s="237"/>
      <c r="DL661" s="237"/>
      <c r="DM661" s="237"/>
      <c r="DN661" s="237"/>
      <c r="DO661" s="237"/>
      <c r="DP661" s="237"/>
      <c r="DQ661" s="237"/>
      <c r="DR661" s="237"/>
      <c r="DS661" s="237"/>
      <c r="DT661" s="237"/>
      <c r="DU661" s="237"/>
      <c r="DV661" s="237"/>
      <c r="DW661" s="237"/>
      <c r="DX661" s="237"/>
      <c r="DY661" s="237"/>
      <c r="DZ661" s="237"/>
      <c r="EA661" s="237"/>
      <c r="EB661" s="237"/>
      <c r="EC661" s="237"/>
      <c r="ED661" s="237"/>
      <c r="EE661" s="237"/>
      <c r="EF661" s="237"/>
      <c r="EG661" s="237"/>
      <c r="EH661" s="237"/>
      <c r="EI661" s="237"/>
      <c r="EJ661" s="237"/>
      <c r="EK661" s="237"/>
      <c r="EL661" s="237"/>
      <c r="EM661" s="237"/>
      <c r="EN661" s="237"/>
      <c r="EO661" s="237"/>
      <c r="EP661" s="237"/>
      <c r="EQ661" s="237"/>
      <c r="ER661" s="237"/>
      <c r="ES661" s="237"/>
      <c r="ET661" s="237"/>
      <c r="EU661" s="237"/>
      <c r="EV661" s="237"/>
      <c r="EW661" s="237"/>
      <c r="EX661" s="237"/>
      <c r="EY661" s="237"/>
      <c r="EZ661" s="237"/>
      <c r="FA661" s="237"/>
      <c r="FB661" s="237"/>
      <c r="FC661" s="237"/>
      <c r="FD661" s="237"/>
      <c r="FE661" s="237"/>
      <c r="FF661" s="237"/>
      <c r="FG661" s="237"/>
      <c r="FH661" s="237"/>
      <c r="FI661" s="237"/>
      <c r="FJ661" s="237"/>
      <c r="FK661" s="237"/>
      <c r="FL661" s="237"/>
      <c r="FM661" s="237"/>
      <c r="FN661" s="237"/>
      <c r="FO661" s="237"/>
      <c r="FP661" s="237"/>
      <c r="FQ661" s="237"/>
      <c r="FR661" s="237"/>
      <c r="FS661" s="237"/>
      <c r="FT661" s="237"/>
      <c r="FU661" s="237"/>
      <c r="FV661" s="237"/>
      <c r="FW661" s="237"/>
      <c r="FX661" s="237"/>
      <c r="FY661" s="237"/>
      <c r="FZ661" s="237"/>
      <c r="GA661" s="237"/>
      <c r="GB661" s="237"/>
      <c r="GC661" s="237"/>
      <c r="GD661" s="237"/>
      <c r="GE661" s="237"/>
      <c r="GF661" s="237"/>
      <c r="GG661" s="237"/>
      <c r="GH661" s="237"/>
      <c r="GI661" s="237"/>
      <c r="GJ661" s="237"/>
      <c r="GK661" s="237"/>
      <c r="GL661" s="237"/>
      <c r="GM661" s="237"/>
      <c r="GN661" s="237"/>
      <c r="GO661" s="237"/>
      <c r="GP661" s="237"/>
      <c r="GQ661" s="237"/>
    </row>
    <row r="662" spans="1:199" s="81" customFormat="1" ht="15" hidden="1">
      <c r="A662" s="126" t="s">
        <v>2632</v>
      </c>
      <c r="B662" s="247" t="s">
        <v>5951</v>
      </c>
      <c r="C662" s="242">
        <v>0</v>
      </c>
      <c r="D662" s="242">
        <v>0</v>
      </c>
      <c r="E662" s="242">
        <v>0</v>
      </c>
      <c r="F662" s="242">
        <v>0</v>
      </c>
      <c r="G662" s="242">
        <v>0</v>
      </c>
      <c r="H662" s="242">
        <v>0</v>
      </c>
      <c r="I662" s="242">
        <v>0</v>
      </c>
      <c r="J662" s="242">
        <v>0</v>
      </c>
      <c r="K662" s="242">
        <v>0</v>
      </c>
      <c r="L662" s="242">
        <v>0</v>
      </c>
      <c r="M662" s="242">
        <v>0</v>
      </c>
      <c r="N662" s="242">
        <v>0</v>
      </c>
      <c r="O662" s="242">
        <v>0</v>
      </c>
      <c r="P662" s="28"/>
      <c r="Q662" s="242">
        <f>SUM(D662:O662)</f>
        <v>0</v>
      </c>
      <c r="R662" s="242">
        <f>IF($R$19&lt;1,0,Q662/$R$19)</f>
        <v>0</v>
      </c>
      <c r="S662" s="243"/>
      <c r="T662" s="351">
        <f>IF(Q662=0,0,1)+IF(C662=0,0,1)+IF(D662=0,0,1)+IF(E662=0,0,1)+IF(F662=0,0,1)+IF(G662=0,0,1)+IF(H662=0,0,1)+IF(I662=0,0,1)+IF(J662=0,0,1)+IF(K662=0,0,1)+IF(L662=0,0,1)+IF(M662=0,0,1)+IF(N662=0,0,1)+IF(O662=0,0,1)</f>
        <v>0</v>
      </c>
      <c r="U662" s="237"/>
      <c r="V662" s="237"/>
      <c r="W662" s="237"/>
      <c r="X662" s="237"/>
      <c r="Y662" s="237"/>
      <c r="Z662" s="237"/>
      <c r="AA662" s="237"/>
      <c r="AB662" s="237"/>
      <c r="AC662" s="237"/>
      <c r="AD662" s="237"/>
      <c r="AE662" s="237"/>
      <c r="AF662" s="237"/>
      <c r="AG662" s="237"/>
      <c r="AH662" s="237"/>
      <c r="AI662" s="237"/>
      <c r="AJ662" s="237"/>
      <c r="AK662" s="237"/>
      <c r="AL662" s="237"/>
      <c r="AM662" s="237"/>
      <c r="AN662" s="237"/>
      <c r="AO662" s="237"/>
      <c r="AP662" s="237"/>
      <c r="AQ662" s="237"/>
      <c r="AR662" s="237"/>
      <c r="AS662" s="237"/>
      <c r="AT662" s="237"/>
      <c r="AU662" s="237"/>
      <c r="AV662" s="237"/>
      <c r="AW662" s="237"/>
      <c r="AX662" s="237"/>
      <c r="AY662" s="237"/>
      <c r="AZ662" s="237"/>
      <c r="BA662" s="237"/>
      <c r="BB662" s="237"/>
      <c r="BC662" s="237"/>
      <c r="BD662" s="237"/>
      <c r="BE662" s="237"/>
      <c r="BF662" s="237"/>
      <c r="BG662" s="237"/>
      <c r="BH662" s="237"/>
      <c r="BI662" s="237"/>
      <c r="BJ662" s="237"/>
      <c r="BK662" s="237"/>
      <c r="BL662" s="237"/>
      <c r="BM662" s="237"/>
      <c r="BN662" s="237"/>
      <c r="BO662" s="237"/>
      <c r="BP662" s="237"/>
      <c r="BQ662" s="237"/>
      <c r="BR662" s="237"/>
      <c r="BS662" s="237"/>
      <c r="BT662" s="237"/>
      <c r="BU662" s="237"/>
      <c r="BV662" s="237"/>
      <c r="BW662" s="237"/>
      <c r="BX662" s="237"/>
      <c r="BY662" s="237"/>
      <c r="BZ662" s="237"/>
      <c r="CA662" s="237"/>
      <c r="CB662" s="237"/>
      <c r="CC662" s="237"/>
      <c r="CD662" s="237"/>
      <c r="CE662" s="237"/>
      <c r="CF662" s="237"/>
      <c r="CG662" s="237"/>
      <c r="CH662" s="237"/>
      <c r="CI662" s="237"/>
      <c r="CJ662" s="237"/>
      <c r="CK662" s="237"/>
      <c r="CL662" s="237"/>
      <c r="CM662" s="237"/>
      <c r="CN662" s="237"/>
      <c r="CO662" s="237"/>
      <c r="CP662" s="237"/>
      <c r="CQ662" s="237"/>
      <c r="CR662" s="237"/>
      <c r="CS662" s="237"/>
      <c r="CT662" s="237"/>
      <c r="CU662" s="237"/>
      <c r="CV662" s="237"/>
      <c r="CW662" s="237"/>
      <c r="CX662" s="237"/>
      <c r="CY662" s="237"/>
      <c r="CZ662" s="237"/>
      <c r="DA662" s="237"/>
      <c r="DB662" s="237"/>
      <c r="DC662" s="237"/>
      <c r="DD662" s="237"/>
      <c r="DE662" s="237"/>
      <c r="DF662" s="237"/>
      <c r="DG662" s="237"/>
      <c r="DH662" s="237"/>
      <c r="DI662" s="237"/>
      <c r="DJ662" s="237"/>
      <c r="DK662" s="237"/>
      <c r="DL662" s="237"/>
      <c r="DM662" s="237"/>
      <c r="DN662" s="237"/>
      <c r="DO662" s="237"/>
      <c r="DP662" s="237"/>
      <c r="DQ662" s="237"/>
      <c r="DR662" s="237"/>
      <c r="DS662" s="237"/>
      <c r="DT662" s="237"/>
      <c r="DU662" s="237"/>
      <c r="DV662" s="237"/>
      <c r="DW662" s="237"/>
      <c r="DX662" s="237"/>
      <c r="DY662" s="237"/>
      <c r="DZ662" s="237"/>
      <c r="EA662" s="237"/>
      <c r="EB662" s="237"/>
      <c r="EC662" s="237"/>
      <c r="ED662" s="237"/>
      <c r="EE662" s="237"/>
      <c r="EF662" s="237"/>
      <c r="EG662" s="237"/>
      <c r="EH662" s="237"/>
      <c r="EI662" s="237"/>
      <c r="EJ662" s="237"/>
      <c r="EK662" s="237"/>
      <c r="EL662" s="237"/>
      <c r="EM662" s="237"/>
      <c r="EN662" s="237"/>
      <c r="EO662" s="237"/>
      <c r="EP662" s="237"/>
      <c r="EQ662" s="237"/>
      <c r="ER662" s="237"/>
      <c r="ES662" s="237"/>
      <c r="ET662" s="237"/>
      <c r="EU662" s="237"/>
      <c r="EV662" s="237"/>
      <c r="EW662" s="237"/>
      <c r="EX662" s="237"/>
      <c r="EY662" s="237"/>
      <c r="EZ662" s="237"/>
      <c r="FA662" s="237"/>
      <c r="FB662" s="237"/>
      <c r="FC662" s="237"/>
      <c r="FD662" s="237"/>
      <c r="FE662" s="237"/>
      <c r="FF662" s="237"/>
      <c r="FG662" s="237"/>
      <c r="FH662" s="237"/>
      <c r="FI662" s="237"/>
      <c r="FJ662" s="237"/>
      <c r="FK662" s="237"/>
      <c r="FL662" s="237"/>
      <c r="FM662" s="237"/>
      <c r="FN662" s="237"/>
      <c r="FO662" s="237"/>
      <c r="FP662" s="237"/>
      <c r="FQ662" s="237"/>
      <c r="FR662" s="237"/>
      <c r="FS662" s="237"/>
      <c r="FT662" s="237"/>
      <c r="FU662" s="237"/>
      <c r="FV662" s="237"/>
      <c r="FW662" s="237"/>
      <c r="FX662" s="237"/>
      <c r="FY662" s="237"/>
      <c r="FZ662" s="237"/>
      <c r="GA662" s="237"/>
      <c r="GB662" s="237"/>
      <c r="GC662" s="237"/>
      <c r="GD662" s="237"/>
      <c r="GE662" s="237"/>
      <c r="GF662" s="237"/>
      <c r="GG662" s="237"/>
      <c r="GH662" s="237"/>
      <c r="GI662" s="237"/>
      <c r="GJ662" s="237"/>
      <c r="GK662" s="237"/>
      <c r="GL662" s="237"/>
      <c r="GM662" s="237"/>
      <c r="GN662" s="237"/>
      <c r="GO662" s="237"/>
      <c r="GP662" s="237"/>
      <c r="GQ662" s="237"/>
    </row>
    <row r="663" spans="1:199" s="81" customFormat="1" ht="15" hidden="1">
      <c r="A663" s="126" t="s">
        <v>2633</v>
      </c>
      <c r="B663" s="247" t="s">
        <v>5952</v>
      </c>
      <c r="C663" s="242">
        <v>0</v>
      </c>
      <c r="D663" s="242">
        <v>0</v>
      </c>
      <c r="E663" s="242">
        <v>0</v>
      </c>
      <c r="F663" s="242">
        <v>0</v>
      </c>
      <c r="G663" s="242">
        <v>0</v>
      </c>
      <c r="H663" s="242">
        <v>0</v>
      </c>
      <c r="I663" s="242">
        <v>0</v>
      </c>
      <c r="J663" s="242">
        <v>0</v>
      </c>
      <c r="K663" s="242">
        <v>0</v>
      </c>
      <c r="L663" s="242">
        <v>0</v>
      </c>
      <c r="M663" s="242">
        <v>0</v>
      </c>
      <c r="N663" s="242">
        <v>0</v>
      </c>
      <c r="O663" s="242">
        <v>0</v>
      </c>
      <c r="P663" s="28"/>
      <c r="Q663" s="242">
        <f>SUM(D663:O663)</f>
        <v>0</v>
      </c>
      <c r="R663" s="242">
        <f>IF($R$19&lt;1,0,Q663/$R$19)</f>
        <v>0</v>
      </c>
      <c r="S663" s="243"/>
      <c r="T663" s="351">
        <f>IF(Q663=0,0,1)+IF(C663=0,0,1)+IF(D663=0,0,1)+IF(E663=0,0,1)+IF(F663=0,0,1)+IF(G663=0,0,1)+IF(H663=0,0,1)+IF(I663=0,0,1)+IF(J663=0,0,1)+IF(K663=0,0,1)+IF(L663=0,0,1)+IF(M663=0,0,1)+IF(N663=0,0,1)+IF(O663=0,0,1)</f>
        <v>0</v>
      </c>
      <c r="U663" s="237"/>
      <c r="V663" s="237"/>
      <c r="W663" s="237"/>
      <c r="X663" s="237"/>
      <c r="Y663" s="237"/>
      <c r="Z663" s="237"/>
      <c r="AA663" s="237"/>
      <c r="AB663" s="237"/>
      <c r="AC663" s="237"/>
      <c r="AD663" s="237"/>
      <c r="AE663" s="237"/>
      <c r="AF663" s="237"/>
      <c r="AG663" s="237"/>
      <c r="AH663" s="237"/>
      <c r="AI663" s="237"/>
      <c r="AJ663" s="237"/>
      <c r="AK663" s="237"/>
      <c r="AL663" s="237"/>
      <c r="AM663" s="237"/>
      <c r="AN663" s="237"/>
      <c r="AO663" s="237"/>
      <c r="AP663" s="237"/>
      <c r="AQ663" s="237"/>
      <c r="AR663" s="237"/>
      <c r="AS663" s="237"/>
      <c r="AT663" s="237"/>
      <c r="AU663" s="237"/>
      <c r="AV663" s="237"/>
      <c r="AW663" s="237"/>
      <c r="AX663" s="237"/>
      <c r="AY663" s="237"/>
      <c r="AZ663" s="237"/>
      <c r="BA663" s="237"/>
      <c r="BB663" s="237"/>
      <c r="BC663" s="237"/>
      <c r="BD663" s="237"/>
      <c r="BE663" s="237"/>
      <c r="BF663" s="237"/>
      <c r="BG663" s="237"/>
      <c r="BH663" s="237"/>
      <c r="BI663" s="237"/>
      <c r="BJ663" s="237"/>
      <c r="BK663" s="237"/>
      <c r="BL663" s="237"/>
      <c r="BM663" s="237"/>
      <c r="BN663" s="237"/>
      <c r="BO663" s="237"/>
      <c r="BP663" s="237"/>
      <c r="BQ663" s="237"/>
      <c r="BR663" s="237"/>
      <c r="BS663" s="237"/>
      <c r="BT663" s="237"/>
      <c r="BU663" s="237"/>
      <c r="BV663" s="237"/>
      <c r="BW663" s="237"/>
      <c r="BX663" s="237"/>
      <c r="BY663" s="237"/>
      <c r="BZ663" s="237"/>
      <c r="CA663" s="237"/>
      <c r="CB663" s="237"/>
      <c r="CC663" s="237"/>
      <c r="CD663" s="237"/>
      <c r="CE663" s="237"/>
      <c r="CF663" s="237"/>
      <c r="CG663" s="237"/>
      <c r="CH663" s="237"/>
      <c r="CI663" s="237"/>
      <c r="CJ663" s="237"/>
      <c r="CK663" s="237"/>
      <c r="CL663" s="237"/>
      <c r="CM663" s="237"/>
      <c r="CN663" s="237"/>
      <c r="CO663" s="237"/>
      <c r="CP663" s="237"/>
      <c r="CQ663" s="237"/>
      <c r="CR663" s="237"/>
      <c r="CS663" s="237"/>
      <c r="CT663" s="237"/>
      <c r="CU663" s="237"/>
      <c r="CV663" s="237"/>
      <c r="CW663" s="237"/>
      <c r="CX663" s="237"/>
      <c r="CY663" s="237"/>
      <c r="CZ663" s="237"/>
      <c r="DA663" s="237"/>
      <c r="DB663" s="237"/>
      <c r="DC663" s="237"/>
      <c r="DD663" s="237"/>
      <c r="DE663" s="237"/>
      <c r="DF663" s="237"/>
      <c r="DG663" s="237"/>
      <c r="DH663" s="237"/>
      <c r="DI663" s="237"/>
      <c r="DJ663" s="237"/>
      <c r="DK663" s="237"/>
      <c r="DL663" s="237"/>
      <c r="DM663" s="237"/>
      <c r="DN663" s="237"/>
      <c r="DO663" s="237"/>
      <c r="DP663" s="237"/>
      <c r="DQ663" s="237"/>
      <c r="DR663" s="237"/>
      <c r="DS663" s="237"/>
      <c r="DT663" s="237"/>
      <c r="DU663" s="237"/>
      <c r="DV663" s="237"/>
      <c r="DW663" s="237"/>
      <c r="DX663" s="237"/>
      <c r="DY663" s="237"/>
      <c r="DZ663" s="237"/>
      <c r="EA663" s="237"/>
      <c r="EB663" s="237"/>
      <c r="EC663" s="237"/>
      <c r="ED663" s="237"/>
      <c r="EE663" s="237"/>
      <c r="EF663" s="237"/>
      <c r="EG663" s="237"/>
      <c r="EH663" s="237"/>
      <c r="EI663" s="237"/>
      <c r="EJ663" s="237"/>
      <c r="EK663" s="237"/>
      <c r="EL663" s="237"/>
      <c r="EM663" s="237"/>
      <c r="EN663" s="237"/>
      <c r="EO663" s="237"/>
      <c r="EP663" s="237"/>
      <c r="EQ663" s="237"/>
      <c r="ER663" s="237"/>
      <c r="ES663" s="237"/>
      <c r="ET663" s="237"/>
      <c r="EU663" s="237"/>
      <c r="EV663" s="237"/>
      <c r="EW663" s="237"/>
      <c r="EX663" s="237"/>
      <c r="EY663" s="237"/>
      <c r="EZ663" s="237"/>
      <c r="FA663" s="237"/>
      <c r="FB663" s="237"/>
      <c r="FC663" s="237"/>
      <c r="FD663" s="237"/>
      <c r="FE663" s="237"/>
      <c r="FF663" s="237"/>
      <c r="FG663" s="237"/>
      <c r="FH663" s="237"/>
      <c r="FI663" s="237"/>
      <c r="FJ663" s="237"/>
      <c r="FK663" s="237"/>
      <c r="FL663" s="237"/>
      <c r="FM663" s="237"/>
      <c r="FN663" s="237"/>
      <c r="FO663" s="237"/>
      <c r="FP663" s="237"/>
      <c r="FQ663" s="237"/>
      <c r="FR663" s="237"/>
      <c r="FS663" s="237"/>
      <c r="FT663" s="237"/>
      <c r="FU663" s="237"/>
      <c r="FV663" s="237"/>
      <c r="FW663" s="237"/>
      <c r="FX663" s="237"/>
      <c r="FY663" s="237"/>
      <c r="FZ663" s="237"/>
      <c r="GA663" s="237"/>
      <c r="GB663" s="237"/>
      <c r="GC663" s="237"/>
      <c r="GD663" s="237"/>
      <c r="GE663" s="237"/>
      <c r="GF663" s="237"/>
      <c r="GG663" s="237"/>
      <c r="GH663" s="237"/>
      <c r="GI663" s="237"/>
      <c r="GJ663" s="237"/>
      <c r="GK663" s="237"/>
      <c r="GL663" s="237"/>
      <c r="GM663" s="237"/>
      <c r="GN663" s="237"/>
      <c r="GO663" s="237"/>
      <c r="GP663" s="237"/>
      <c r="GQ663" s="237"/>
    </row>
    <row r="664" spans="1:199" s="81" customFormat="1" ht="15" customHeight="1">
      <c r="A664" s="73">
        <f>+B664</f>
        <v>0</v>
      </c>
      <c r="B664" s="272"/>
      <c r="C664" s="301"/>
      <c r="D664" s="301"/>
      <c r="E664" s="301"/>
      <c r="F664" s="301"/>
      <c r="G664" s="301"/>
      <c r="H664" s="301"/>
      <c r="I664" s="301"/>
      <c r="J664" s="301"/>
      <c r="K664" s="301"/>
      <c r="L664" s="301"/>
      <c r="M664" s="301"/>
      <c r="N664" s="301"/>
      <c r="O664" s="301"/>
      <c r="P664" s="28"/>
      <c r="Q664" s="301"/>
      <c r="R664" s="301"/>
      <c r="S664" s="302"/>
      <c r="T664" s="348">
        <f>T665</f>
        <v>7</v>
      </c>
      <c r="U664" s="237"/>
      <c r="V664" s="237"/>
      <c r="W664" s="237"/>
      <c r="X664" s="237"/>
      <c r="Y664" s="237"/>
      <c r="Z664" s="237"/>
      <c r="AA664" s="237"/>
      <c r="AB664" s="237"/>
      <c r="AC664" s="237"/>
      <c r="AD664" s="237"/>
      <c r="AE664" s="237"/>
      <c r="AF664" s="237"/>
      <c r="AG664" s="237"/>
      <c r="AH664" s="237"/>
      <c r="AI664" s="237"/>
      <c r="AJ664" s="237"/>
      <c r="AK664" s="237"/>
      <c r="AL664" s="237"/>
      <c r="AM664" s="237"/>
      <c r="AN664" s="237"/>
      <c r="AO664" s="237"/>
      <c r="AP664" s="237"/>
      <c r="AQ664" s="237"/>
      <c r="AR664" s="237"/>
      <c r="AS664" s="237"/>
      <c r="AT664" s="237"/>
      <c r="AU664" s="237"/>
      <c r="AV664" s="237"/>
      <c r="AW664" s="237"/>
      <c r="AX664" s="237"/>
      <c r="AY664" s="237"/>
      <c r="AZ664" s="237"/>
      <c r="BA664" s="237"/>
      <c r="BB664" s="237"/>
      <c r="BC664" s="237"/>
      <c r="BD664" s="237"/>
      <c r="BE664" s="237"/>
      <c r="BF664" s="237"/>
      <c r="BG664" s="237"/>
      <c r="BH664" s="237"/>
      <c r="BI664" s="237"/>
      <c r="BJ664" s="237"/>
      <c r="BK664" s="237"/>
      <c r="BL664" s="237"/>
      <c r="BM664" s="237"/>
      <c r="BN664" s="237"/>
      <c r="BO664" s="237"/>
      <c r="BP664" s="237"/>
      <c r="BQ664" s="237"/>
      <c r="BR664" s="237"/>
      <c r="BS664" s="237"/>
      <c r="BT664" s="237"/>
      <c r="BU664" s="237"/>
      <c r="BV664" s="237"/>
      <c r="BW664" s="237"/>
      <c r="BX664" s="237"/>
      <c r="BY664" s="237"/>
      <c r="BZ664" s="237"/>
      <c r="CA664" s="237"/>
      <c r="CB664" s="237"/>
      <c r="CC664" s="237"/>
      <c r="CD664" s="237"/>
      <c r="CE664" s="237"/>
      <c r="CF664" s="237"/>
      <c r="CG664" s="237"/>
      <c r="CH664" s="237"/>
      <c r="CI664" s="237"/>
      <c r="CJ664" s="237"/>
      <c r="CK664" s="237"/>
      <c r="CL664" s="237"/>
      <c r="CM664" s="237"/>
      <c r="CN664" s="237"/>
      <c r="CO664" s="237"/>
      <c r="CP664" s="237"/>
      <c r="CQ664" s="237"/>
      <c r="CR664" s="237"/>
      <c r="CS664" s="237"/>
      <c r="CT664" s="237"/>
      <c r="CU664" s="237"/>
      <c r="CV664" s="237"/>
      <c r="CW664" s="237"/>
      <c r="CX664" s="237"/>
      <c r="CY664" s="237"/>
      <c r="CZ664" s="237"/>
      <c r="DA664" s="237"/>
      <c r="DB664" s="237"/>
      <c r="DC664" s="237"/>
      <c r="DD664" s="237"/>
      <c r="DE664" s="237"/>
      <c r="DF664" s="237"/>
      <c r="DG664" s="237"/>
      <c r="DH664" s="237"/>
      <c r="DI664" s="237"/>
      <c r="DJ664" s="237"/>
      <c r="DK664" s="237"/>
      <c r="DL664" s="237"/>
      <c r="DM664" s="237"/>
      <c r="DN664" s="237"/>
      <c r="DO664" s="237"/>
      <c r="DP664" s="237"/>
      <c r="DQ664" s="237"/>
      <c r="DR664" s="237"/>
      <c r="DS664" s="237"/>
      <c r="DT664" s="237"/>
      <c r="DU664" s="237"/>
      <c r="DV664" s="237"/>
      <c r="DW664" s="237"/>
      <c r="DX664" s="237"/>
      <c r="DY664" s="237"/>
      <c r="DZ664" s="237"/>
      <c r="EA664" s="237"/>
      <c r="EB664" s="237"/>
      <c r="EC664" s="237"/>
      <c r="ED664" s="237"/>
      <c r="EE664" s="237"/>
      <c r="EF664" s="237"/>
      <c r="EG664" s="237"/>
      <c r="EH664" s="237"/>
      <c r="EI664" s="237"/>
      <c r="EJ664" s="237"/>
      <c r="EK664" s="237"/>
      <c r="EL664" s="237"/>
      <c r="EM664" s="237"/>
      <c r="EN664" s="237"/>
      <c r="EO664" s="237"/>
      <c r="EP664" s="237"/>
      <c r="EQ664" s="237"/>
      <c r="ER664" s="237"/>
      <c r="ES664" s="237"/>
      <c r="ET664" s="237"/>
      <c r="EU664" s="237"/>
      <c r="EV664" s="237"/>
      <c r="EW664" s="237"/>
      <c r="EX664" s="237"/>
      <c r="EY664" s="237"/>
      <c r="EZ664" s="237"/>
      <c r="FA664" s="237"/>
      <c r="FB664" s="237"/>
      <c r="FC664" s="237"/>
      <c r="FD664" s="237"/>
      <c r="FE664" s="237"/>
      <c r="FF664" s="237"/>
      <c r="FG664" s="237"/>
      <c r="FH664" s="237"/>
      <c r="FI664" s="237"/>
      <c r="FJ664" s="237"/>
      <c r="FK664" s="237"/>
      <c r="FL664" s="237"/>
      <c r="FM664" s="237"/>
      <c r="FN664" s="237"/>
      <c r="FO664" s="237"/>
      <c r="FP664" s="237"/>
      <c r="FQ664" s="237"/>
      <c r="FR664" s="237"/>
      <c r="FS664" s="237"/>
      <c r="FT664" s="237"/>
      <c r="FU664" s="237"/>
      <c r="FV664" s="237"/>
      <c r="FW664" s="237"/>
      <c r="FX664" s="237"/>
      <c r="FY664" s="237"/>
      <c r="FZ664" s="237"/>
      <c r="GA664" s="237"/>
      <c r="GB664" s="237"/>
      <c r="GC664" s="237"/>
      <c r="GD664" s="237"/>
      <c r="GE664" s="237"/>
      <c r="GF664" s="237"/>
      <c r="GG664" s="237"/>
      <c r="GH664" s="237"/>
      <c r="GI664" s="237"/>
      <c r="GJ664" s="237"/>
      <c r="GK664" s="237"/>
      <c r="GL664" s="237"/>
      <c r="GM664" s="237"/>
      <c r="GN664" s="237"/>
      <c r="GO664" s="237"/>
      <c r="GP664" s="237"/>
      <c r="GQ664" s="237"/>
    </row>
    <row r="665" spans="1:199" s="81" customFormat="1" ht="15" customHeight="1">
      <c r="A665" s="73" t="str">
        <f>+B665</f>
        <v>Total Management Fees</v>
      </c>
      <c r="B665" s="303" t="s">
        <v>190</v>
      </c>
      <c r="C665" s="304">
        <f>SUM(C651:C664)</f>
        <v>0</v>
      </c>
      <c r="D665" s="304">
        <f>SUM(D651:D664)</f>
        <v>0</v>
      </c>
      <c r="E665" s="304">
        <f>SUM(E651:E664)</f>
        <v>0</v>
      </c>
      <c r="F665" s="304">
        <f>SUM(F651:F664)</f>
        <v>0</v>
      </c>
      <c r="G665" s="304">
        <f>SUM(G651:G664)</f>
        <v>0</v>
      </c>
      <c r="H665" s="304">
        <f>SUM(H651:H664)</f>
        <v>0</v>
      </c>
      <c r="I665" s="304">
        <f>SUM(I651:I664)</f>
        <v>0</v>
      </c>
      <c r="J665" s="304">
        <f>SUM(J651:J664)</f>
        <v>9771.47</v>
      </c>
      <c r="K665" s="304">
        <f>SUM(K651:K664)</f>
        <v>9280.3</v>
      </c>
      <c r="L665" s="304">
        <f>SUM(L651:L664)</f>
        <v>11972.94</v>
      </c>
      <c r="M665" s="304">
        <f>SUM(M651:M664)</f>
        <v>12728.78</v>
      </c>
      <c r="N665" s="304">
        <f>SUM(N651:N664)</f>
        <v>11057.38</v>
      </c>
      <c r="O665" s="304">
        <f>SUM(O651:O664)</f>
        <v>12617.33</v>
      </c>
      <c r="P665" s="28"/>
      <c r="Q665" s="304">
        <f>SUM(Q651:Q664)</f>
        <v>67428.2</v>
      </c>
      <c r="R665" s="304">
        <f>SUM(R651:R664)</f>
        <v>232.511034482759</v>
      </c>
      <c r="S665" s="302"/>
      <c r="T665" s="351">
        <f>IF(Q665=0,0,1)+IF(C665=0,0,1)+IF(D665=0,0,1)+IF(E665=0,0,1)+IF(F665=0,0,1)+IF(G665=0,0,1)+IF(H665=0,0,1)+IF(I665=0,0,1)+IF(J665=0,0,1)+IF(K665=0,0,1)+IF(L665=0,0,1)+IF(M665=0,0,1)+IF(N665=0,0,1)+IF(O665=0,0,1)</f>
        <v>7</v>
      </c>
      <c r="U665" s="237"/>
      <c r="V665" s="237"/>
      <c r="W665" s="237"/>
      <c r="X665" s="237"/>
      <c r="Y665" s="237"/>
      <c r="Z665" s="237"/>
      <c r="AA665" s="237"/>
      <c r="AB665" s="237"/>
      <c r="AC665" s="237"/>
      <c r="AD665" s="237"/>
      <c r="AE665" s="237"/>
      <c r="AF665" s="237"/>
      <c r="AG665" s="237"/>
      <c r="AH665" s="237"/>
      <c r="AI665" s="237"/>
      <c r="AJ665" s="237"/>
      <c r="AK665" s="237"/>
      <c r="AL665" s="237"/>
      <c r="AM665" s="237"/>
      <c r="AN665" s="237"/>
      <c r="AO665" s="237"/>
      <c r="AP665" s="237"/>
      <c r="AQ665" s="237"/>
      <c r="AR665" s="237"/>
      <c r="AS665" s="237"/>
      <c r="AT665" s="237"/>
      <c r="AU665" s="237"/>
      <c r="AV665" s="237"/>
      <c r="AW665" s="237"/>
      <c r="AX665" s="237"/>
      <c r="AY665" s="237"/>
      <c r="AZ665" s="237"/>
      <c r="BA665" s="237"/>
      <c r="BB665" s="237"/>
      <c r="BC665" s="237"/>
      <c r="BD665" s="237"/>
      <c r="BE665" s="237"/>
      <c r="BF665" s="237"/>
      <c r="BG665" s="237"/>
      <c r="BH665" s="237"/>
      <c r="BI665" s="237"/>
      <c r="BJ665" s="237"/>
      <c r="BK665" s="237"/>
      <c r="BL665" s="237"/>
      <c r="BM665" s="237"/>
      <c r="BN665" s="237"/>
      <c r="BO665" s="237"/>
      <c r="BP665" s="237"/>
      <c r="BQ665" s="237"/>
      <c r="BR665" s="237"/>
      <c r="BS665" s="237"/>
      <c r="BT665" s="237"/>
      <c r="BU665" s="237"/>
      <c r="BV665" s="237"/>
      <c r="BW665" s="237"/>
      <c r="BX665" s="237"/>
      <c r="BY665" s="237"/>
      <c r="BZ665" s="237"/>
      <c r="CA665" s="237"/>
      <c r="CB665" s="237"/>
      <c r="CC665" s="237"/>
      <c r="CD665" s="237"/>
      <c r="CE665" s="237"/>
      <c r="CF665" s="237"/>
      <c r="CG665" s="237"/>
      <c r="CH665" s="237"/>
      <c r="CI665" s="237"/>
      <c r="CJ665" s="237"/>
      <c r="CK665" s="237"/>
      <c r="CL665" s="237"/>
      <c r="CM665" s="237"/>
      <c r="CN665" s="237"/>
      <c r="CO665" s="237"/>
      <c r="CP665" s="237"/>
      <c r="CQ665" s="237"/>
      <c r="CR665" s="237"/>
      <c r="CS665" s="237"/>
      <c r="CT665" s="237"/>
      <c r="CU665" s="237"/>
      <c r="CV665" s="237"/>
      <c r="CW665" s="237"/>
      <c r="CX665" s="237"/>
      <c r="CY665" s="237"/>
      <c r="CZ665" s="237"/>
      <c r="DA665" s="237"/>
      <c r="DB665" s="237"/>
      <c r="DC665" s="237"/>
      <c r="DD665" s="237"/>
      <c r="DE665" s="237"/>
      <c r="DF665" s="237"/>
      <c r="DG665" s="237"/>
      <c r="DH665" s="237"/>
      <c r="DI665" s="237"/>
      <c r="DJ665" s="237"/>
      <c r="DK665" s="237"/>
      <c r="DL665" s="237"/>
      <c r="DM665" s="237"/>
      <c r="DN665" s="237"/>
      <c r="DO665" s="237"/>
      <c r="DP665" s="237"/>
      <c r="DQ665" s="237"/>
      <c r="DR665" s="237"/>
      <c r="DS665" s="237"/>
      <c r="DT665" s="237"/>
      <c r="DU665" s="237"/>
      <c r="DV665" s="237"/>
      <c r="DW665" s="237"/>
      <c r="DX665" s="237"/>
      <c r="DY665" s="237"/>
      <c r="DZ665" s="237"/>
      <c r="EA665" s="237"/>
      <c r="EB665" s="237"/>
      <c r="EC665" s="237"/>
      <c r="ED665" s="237"/>
      <c r="EE665" s="237"/>
      <c r="EF665" s="237"/>
      <c r="EG665" s="237"/>
      <c r="EH665" s="237"/>
      <c r="EI665" s="237"/>
      <c r="EJ665" s="237"/>
      <c r="EK665" s="237"/>
      <c r="EL665" s="237"/>
      <c r="EM665" s="237"/>
      <c r="EN665" s="237"/>
      <c r="EO665" s="237"/>
      <c r="EP665" s="237"/>
      <c r="EQ665" s="237"/>
      <c r="ER665" s="237"/>
      <c r="ES665" s="237"/>
      <c r="ET665" s="237"/>
      <c r="EU665" s="237"/>
      <c r="EV665" s="237"/>
      <c r="EW665" s="237"/>
      <c r="EX665" s="237"/>
      <c r="EY665" s="237"/>
      <c r="EZ665" s="237"/>
      <c r="FA665" s="237"/>
      <c r="FB665" s="237"/>
      <c r="FC665" s="237"/>
      <c r="FD665" s="237"/>
      <c r="FE665" s="237"/>
      <c r="FF665" s="237"/>
      <c r="FG665" s="237"/>
      <c r="FH665" s="237"/>
      <c r="FI665" s="237"/>
      <c r="FJ665" s="237"/>
      <c r="FK665" s="237"/>
      <c r="FL665" s="237"/>
      <c r="FM665" s="237"/>
      <c r="FN665" s="237"/>
      <c r="FO665" s="237"/>
      <c r="FP665" s="237"/>
      <c r="FQ665" s="237"/>
      <c r="FR665" s="237"/>
      <c r="FS665" s="237"/>
      <c r="FT665" s="237"/>
      <c r="FU665" s="237"/>
      <c r="FV665" s="237"/>
      <c r="FW665" s="237"/>
      <c r="FX665" s="237"/>
      <c r="FY665" s="237"/>
      <c r="FZ665" s="237"/>
      <c r="GA665" s="237"/>
      <c r="GB665" s="237"/>
      <c r="GC665" s="237"/>
      <c r="GD665" s="237"/>
      <c r="GE665" s="237"/>
      <c r="GF665" s="237"/>
      <c r="GG665" s="237"/>
      <c r="GH665" s="237"/>
      <c r="GI665" s="237"/>
      <c r="GJ665" s="237"/>
      <c r="GK665" s="237"/>
      <c r="GL665" s="237"/>
      <c r="GM665" s="237"/>
      <c r="GN665" s="237"/>
      <c r="GO665" s="237"/>
      <c r="GP665" s="237"/>
      <c r="GQ665" s="237"/>
    </row>
    <row r="666" spans="1:199" s="81" customFormat="1" ht="15" customHeight="1">
      <c r="A666" s="73">
        <f>+B666</f>
        <v>0</v>
      </c>
      <c r="B666" s="271"/>
      <c r="C666" s="304"/>
      <c r="D666" s="304"/>
      <c r="E666" s="304"/>
      <c r="F666" s="304"/>
      <c r="G666" s="304"/>
      <c r="H666" s="304"/>
      <c r="I666" s="304"/>
      <c r="J666" s="304"/>
      <c r="K666" s="304"/>
      <c r="L666" s="304"/>
      <c r="M666" s="304"/>
      <c r="N666" s="304"/>
      <c r="O666" s="304"/>
      <c r="P666" s="28"/>
      <c r="Q666" s="304"/>
      <c r="R666" s="304"/>
      <c r="S666" s="302"/>
      <c r="T666" s="348"/>
      <c r="U666" s="237"/>
      <c r="V666" s="237"/>
      <c r="W666" s="237"/>
      <c r="X666" s="237"/>
      <c r="Y666" s="237"/>
      <c r="Z666" s="237"/>
      <c r="AA666" s="237"/>
      <c r="AB666" s="237"/>
      <c r="AC666" s="237"/>
      <c r="AD666" s="237"/>
      <c r="AE666" s="237"/>
      <c r="AF666" s="237"/>
      <c r="AG666" s="237"/>
      <c r="AH666" s="237"/>
      <c r="AI666" s="237"/>
      <c r="AJ666" s="237"/>
      <c r="AK666" s="237"/>
      <c r="AL666" s="237"/>
      <c r="AM666" s="237"/>
      <c r="AN666" s="237"/>
      <c r="AO666" s="237"/>
      <c r="AP666" s="237"/>
      <c r="AQ666" s="237"/>
      <c r="AR666" s="237"/>
      <c r="AS666" s="237"/>
      <c r="AT666" s="237"/>
      <c r="AU666" s="237"/>
      <c r="AV666" s="237"/>
      <c r="AW666" s="237"/>
      <c r="AX666" s="237"/>
      <c r="AY666" s="237"/>
      <c r="AZ666" s="237"/>
      <c r="BA666" s="237"/>
      <c r="BB666" s="237"/>
      <c r="BC666" s="237"/>
      <c r="BD666" s="237"/>
      <c r="BE666" s="237"/>
      <c r="BF666" s="237"/>
      <c r="BG666" s="237"/>
      <c r="BH666" s="237"/>
      <c r="BI666" s="237"/>
      <c r="BJ666" s="237"/>
      <c r="BK666" s="237"/>
      <c r="BL666" s="237"/>
      <c r="BM666" s="237"/>
      <c r="BN666" s="237"/>
      <c r="BO666" s="237"/>
      <c r="BP666" s="237"/>
      <c r="BQ666" s="237"/>
      <c r="BR666" s="237"/>
      <c r="BS666" s="237"/>
      <c r="BT666" s="237"/>
      <c r="BU666" s="237"/>
      <c r="BV666" s="237"/>
      <c r="BW666" s="237"/>
      <c r="BX666" s="237"/>
      <c r="BY666" s="237"/>
      <c r="BZ666" s="237"/>
      <c r="CA666" s="237"/>
      <c r="CB666" s="237"/>
      <c r="CC666" s="237"/>
      <c r="CD666" s="237"/>
      <c r="CE666" s="237"/>
      <c r="CF666" s="237"/>
      <c r="CG666" s="237"/>
      <c r="CH666" s="237"/>
      <c r="CI666" s="237"/>
      <c r="CJ666" s="237"/>
      <c r="CK666" s="237"/>
      <c r="CL666" s="237"/>
      <c r="CM666" s="237"/>
      <c r="CN666" s="237"/>
      <c r="CO666" s="237"/>
      <c r="CP666" s="237"/>
      <c r="CQ666" s="237"/>
      <c r="CR666" s="237"/>
      <c r="CS666" s="237"/>
      <c r="CT666" s="237"/>
      <c r="CU666" s="237"/>
      <c r="CV666" s="237"/>
      <c r="CW666" s="237"/>
      <c r="CX666" s="237"/>
      <c r="CY666" s="237"/>
      <c r="CZ666" s="237"/>
      <c r="DA666" s="237"/>
      <c r="DB666" s="237"/>
      <c r="DC666" s="237"/>
      <c r="DD666" s="237"/>
      <c r="DE666" s="237"/>
      <c r="DF666" s="237"/>
      <c r="DG666" s="237"/>
      <c r="DH666" s="237"/>
      <c r="DI666" s="237"/>
      <c r="DJ666" s="237"/>
      <c r="DK666" s="237"/>
      <c r="DL666" s="237"/>
      <c r="DM666" s="237"/>
      <c r="DN666" s="237"/>
      <c r="DO666" s="237"/>
      <c r="DP666" s="237"/>
      <c r="DQ666" s="237"/>
      <c r="DR666" s="237"/>
      <c r="DS666" s="237"/>
      <c r="DT666" s="237"/>
      <c r="DU666" s="237"/>
      <c r="DV666" s="237"/>
      <c r="DW666" s="237"/>
      <c r="DX666" s="237"/>
      <c r="DY666" s="237"/>
      <c r="DZ666" s="237"/>
      <c r="EA666" s="237"/>
      <c r="EB666" s="237"/>
      <c r="EC666" s="237"/>
      <c r="ED666" s="237"/>
      <c r="EE666" s="237"/>
      <c r="EF666" s="237"/>
      <c r="EG666" s="237"/>
      <c r="EH666" s="237"/>
      <c r="EI666" s="237"/>
      <c r="EJ666" s="237"/>
      <c r="EK666" s="237"/>
      <c r="EL666" s="237"/>
      <c r="EM666" s="237"/>
      <c r="EN666" s="237"/>
      <c r="EO666" s="237"/>
      <c r="EP666" s="237"/>
      <c r="EQ666" s="237"/>
      <c r="ER666" s="237"/>
      <c r="ES666" s="237"/>
      <c r="ET666" s="237"/>
      <c r="EU666" s="237"/>
      <c r="EV666" s="237"/>
      <c r="EW666" s="237"/>
      <c r="EX666" s="237"/>
      <c r="EY666" s="237"/>
      <c r="EZ666" s="237"/>
      <c r="FA666" s="237"/>
      <c r="FB666" s="237"/>
      <c r="FC666" s="237"/>
      <c r="FD666" s="237"/>
      <c r="FE666" s="237"/>
      <c r="FF666" s="237"/>
      <c r="FG666" s="237"/>
      <c r="FH666" s="237"/>
      <c r="FI666" s="237"/>
      <c r="FJ666" s="237"/>
      <c r="FK666" s="237"/>
      <c r="FL666" s="237"/>
      <c r="FM666" s="237"/>
      <c r="FN666" s="237"/>
      <c r="FO666" s="237"/>
      <c r="FP666" s="237"/>
      <c r="FQ666" s="237"/>
      <c r="FR666" s="237"/>
      <c r="FS666" s="237"/>
      <c r="FT666" s="237"/>
      <c r="FU666" s="237"/>
      <c r="FV666" s="237"/>
      <c r="FW666" s="237"/>
      <c r="FX666" s="237"/>
      <c r="FY666" s="237"/>
      <c r="FZ666" s="237"/>
      <c r="GA666" s="237"/>
      <c r="GB666" s="237"/>
      <c r="GC666" s="237"/>
      <c r="GD666" s="237"/>
      <c r="GE666" s="237"/>
      <c r="GF666" s="237"/>
      <c r="GG666" s="237"/>
      <c r="GH666" s="237"/>
      <c r="GI666" s="237"/>
      <c r="GJ666" s="237"/>
      <c r="GK666" s="237"/>
      <c r="GL666" s="237"/>
      <c r="GM666" s="237"/>
      <c r="GN666" s="237"/>
      <c r="GO666" s="237"/>
      <c r="GP666" s="237"/>
      <c r="GQ666" s="237"/>
    </row>
    <row r="667" spans="1:199" s="81" customFormat="1" ht="15" customHeight="1">
      <c r="A667" s="73" t="str">
        <f>+B667</f>
        <v>Insurance</v>
      </c>
      <c r="B667" s="271" t="s">
        <v>99</v>
      </c>
      <c r="C667" s="304"/>
      <c r="D667" s="304"/>
      <c r="E667" s="304"/>
      <c r="F667" s="304"/>
      <c r="G667" s="304"/>
      <c r="H667" s="304"/>
      <c r="I667" s="304"/>
      <c r="J667" s="304"/>
      <c r="K667" s="304"/>
      <c r="L667" s="304"/>
      <c r="M667" s="304"/>
      <c r="N667" s="304"/>
      <c r="O667" s="304"/>
      <c r="P667" s="28"/>
      <c r="Q667" s="304"/>
      <c r="R667" s="304"/>
      <c r="S667" s="302"/>
      <c r="T667" s="348">
        <f>T682</f>
        <v>7</v>
      </c>
      <c r="U667" s="237"/>
      <c r="V667" s="237"/>
      <c r="W667" s="237"/>
      <c r="X667" s="237"/>
      <c r="Y667" s="237"/>
      <c r="Z667" s="237"/>
      <c r="AA667" s="237"/>
      <c r="AB667" s="237"/>
      <c r="AC667" s="237"/>
      <c r="AD667" s="237"/>
      <c r="AE667" s="237"/>
      <c r="AF667" s="237"/>
      <c r="AG667" s="237"/>
      <c r="AH667" s="237"/>
      <c r="AI667" s="237"/>
      <c r="AJ667" s="237"/>
      <c r="AK667" s="237"/>
      <c r="AL667" s="237"/>
      <c r="AM667" s="237"/>
      <c r="AN667" s="237"/>
      <c r="AO667" s="237"/>
      <c r="AP667" s="237"/>
      <c r="AQ667" s="237"/>
      <c r="AR667" s="237"/>
      <c r="AS667" s="237"/>
      <c r="AT667" s="237"/>
      <c r="AU667" s="237"/>
      <c r="AV667" s="237"/>
      <c r="AW667" s="237"/>
      <c r="AX667" s="237"/>
      <c r="AY667" s="237"/>
      <c r="AZ667" s="237"/>
      <c r="BA667" s="237"/>
      <c r="BB667" s="237"/>
      <c r="BC667" s="237"/>
      <c r="BD667" s="237"/>
      <c r="BE667" s="237"/>
      <c r="BF667" s="237"/>
      <c r="BG667" s="237"/>
      <c r="BH667" s="237"/>
      <c r="BI667" s="237"/>
      <c r="BJ667" s="237"/>
      <c r="BK667" s="237"/>
      <c r="BL667" s="237"/>
      <c r="BM667" s="237"/>
      <c r="BN667" s="237"/>
      <c r="BO667" s="237"/>
      <c r="BP667" s="237"/>
      <c r="BQ667" s="237"/>
      <c r="BR667" s="237"/>
      <c r="BS667" s="237"/>
      <c r="BT667" s="237"/>
      <c r="BU667" s="237"/>
      <c r="BV667" s="237"/>
      <c r="BW667" s="237"/>
      <c r="BX667" s="237"/>
      <c r="BY667" s="237"/>
      <c r="BZ667" s="237"/>
      <c r="CA667" s="237"/>
      <c r="CB667" s="237"/>
      <c r="CC667" s="237"/>
      <c r="CD667" s="237"/>
      <c r="CE667" s="237"/>
      <c r="CF667" s="237"/>
      <c r="CG667" s="237"/>
      <c r="CH667" s="237"/>
      <c r="CI667" s="237"/>
      <c r="CJ667" s="237"/>
      <c r="CK667" s="237"/>
      <c r="CL667" s="237"/>
      <c r="CM667" s="237"/>
      <c r="CN667" s="237"/>
      <c r="CO667" s="237"/>
      <c r="CP667" s="237"/>
      <c r="CQ667" s="237"/>
      <c r="CR667" s="237"/>
      <c r="CS667" s="237"/>
      <c r="CT667" s="237"/>
      <c r="CU667" s="237"/>
      <c r="CV667" s="237"/>
      <c r="CW667" s="237"/>
      <c r="CX667" s="237"/>
      <c r="CY667" s="237"/>
      <c r="CZ667" s="237"/>
      <c r="DA667" s="237"/>
      <c r="DB667" s="237"/>
      <c r="DC667" s="237"/>
      <c r="DD667" s="237"/>
      <c r="DE667" s="237"/>
      <c r="DF667" s="237"/>
      <c r="DG667" s="237"/>
      <c r="DH667" s="237"/>
      <c r="DI667" s="237"/>
      <c r="DJ667" s="237"/>
      <c r="DK667" s="237"/>
      <c r="DL667" s="237"/>
      <c r="DM667" s="237"/>
      <c r="DN667" s="237"/>
      <c r="DO667" s="237"/>
      <c r="DP667" s="237"/>
      <c r="DQ667" s="237"/>
      <c r="DR667" s="237"/>
      <c r="DS667" s="237"/>
      <c r="DT667" s="237"/>
      <c r="DU667" s="237"/>
      <c r="DV667" s="237"/>
      <c r="DW667" s="237"/>
      <c r="DX667" s="237"/>
      <c r="DY667" s="237"/>
      <c r="DZ667" s="237"/>
      <c r="EA667" s="237"/>
      <c r="EB667" s="237"/>
      <c r="EC667" s="237"/>
      <c r="ED667" s="237"/>
      <c r="EE667" s="237"/>
      <c r="EF667" s="237"/>
      <c r="EG667" s="237"/>
      <c r="EH667" s="237"/>
      <c r="EI667" s="237"/>
      <c r="EJ667" s="237"/>
      <c r="EK667" s="237"/>
      <c r="EL667" s="237"/>
      <c r="EM667" s="237"/>
      <c r="EN667" s="237"/>
      <c r="EO667" s="237"/>
      <c r="EP667" s="237"/>
      <c r="EQ667" s="237"/>
      <c r="ER667" s="237"/>
      <c r="ES667" s="237"/>
      <c r="ET667" s="237"/>
      <c r="EU667" s="237"/>
      <c r="EV667" s="237"/>
      <c r="EW667" s="237"/>
      <c r="EX667" s="237"/>
      <c r="EY667" s="237"/>
      <c r="EZ667" s="237"/>
      <c r="FA667" s="237"/>
      <c r="FB667" s="237"/>
      <c r="FC667" s="237"/>
      <c r="FD667" s="237"/>
      <c r="FE667" s="237"/>
      <c r="FF667" s="237"/>
      <c r="FG667" s="237"/>
      <c r="FH667" s="237"/>
      <c r="FI667" s="237"/>
      <c r="FJ667" s="237"/>
      <c r="FK667" s="237"/>
      <c r="FL667" s="237"/>
      <c r="FM667" s="237"/>
      <c r="FN667" s="237"/>
      <c r="FO667" s="237"/>
      <c r="FP667" s="237"/>
      <c r="FQ667" s="237"/>
      <c r="FR667" s="237"/>
      <c r="FS667" s="237"/>
      <c r="FT667" s="237"/>
      <c r="FU667" s="237"/>
      <c r="FV667" s="237"/>
      <c r="FW667" s="237"/>
      <c r="FX667" s="237"/>
      <c r="FY667" s="237"/>
      <c r="FZ667" s="237"/>
      <c r="GA667" s="237"/>
      <c r="GB667" s="237"/>
      <c r="GC667" s="237"/>
      <c r="GD667" s="237"/>
      <c r="GE667" s="237"/>
      <c r="GF667" s="237"/>
      <c r="GG667" s="237"/>
      <c r="GH667" s="237"/>
      <c r="GI667" s="237"/>
      <c r="GJ667" s="237"/>
      <c r="GK667" s="237"/>
      <c r="GL667" s="237"/>
      <c r="GM667" s="237"/>
      <c r="GN667" s="237"/>
      <c r="GO667" s="237"/>
      <c r="GP667" s="237"/>
      <c r="GQ667" s="237"/>
    </row>
    <row r="668" spans="1:199" s="81" customFormat="1" ht="15" hidden="1">
      <c r="A668" s="126"/>
      <c r="B668" s="247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8"/>
      <c r="Q668" s="242"/>
      <c r="R668" s="242"/>
      <c r="S668" s="243"/>
      <c r="T668" s="351"/>
      <c r="U668" s="237"/>
      <c r="V668" s="237"/>
      <c r="W668" s="237"/>
      <c r="X668" s="237"/>
      <c r="Y668" s="237"/>
      <c r="Z668" s="237"/>
      <c r="AA668" s="237"/>
      <c r="AB668" s="237"/>
      <c r="AC668" s="237"/>
      <c r="AD668" s="237"/>
      <c r="AE668" s="237"/>
      <c r="AF668" s="237"/>
      <c r="AG668" s="237"/>
      <c r="AH668" s="237"/>
      <c r="AI668" s="237"/>
      <c r="AJ668" s="237"/>
      <c r="AK668" s="237"/>
      <c r="AL668" s="237"/>
      <c r="AM668" s="237"/>
      <c r="AN668" s="237"/>
      <c r="AO668" s="237"/>
      <c r="AP668" s="237"/>
      <c r="AQ668" s="237"/>
      <c r="AR668" s="237"/>
      <c r="AS668" s="237"/>
      <c r="AT668" s="237"/>
      <c r="AU668" s="237"/>
      <c r="AV668" s="237"/>
      <c r="AW668" s="237"/>
      <c r="AX668" s="237"/>
      <c r="AY668" s="237"/>
      <c r="AZ668" s="237"/>
      <c r="BA668" s="237"/>
      <c r="BB668" s="237"/>
      <c r="BC668" s="237"/>
      <c r="BD668" s="237"/>
      <c r="BE668" s="237"/>
      <c r="BF668" s="237"/>
      <c r="BG668" s="237"/>
      <c r="BH668" s="237"/>
      <c r="BI668" s="237"/>
      <c r="BJ668" s="237"/>
      <c r="BK668" s="237"/>
      <c r="BL668" s="237"/>
      <c r="BM668" s="237"/>
      <c r="BN668" s="237"/>
      <c r="BO668" s="237"/>
      <c r="BP668" s="237"/>
      <c r="BQ668" s="237"/>
      <c r="BR668" s="237"/>
      <c r="BS668" s="237"/>
      <c r="BT668" s="237"/>
      <c r="BU668" s="237"/>
      <c r="BV668" s="237"/>
      <c r="BW668" s="237"/>
      <c r="BX668" s="237"/>
      <c r="BY668" s="237"/>
      <c r="BZ668" s="237"/>
      <c r="CA668" s="237"/>
      <c r="CB668" s="237"/>
      <c r="CC668" s="237"/>
      <c r="CD668" s="237"/>
      <c r="CE668" s="237"/>
      <c r="CF668" s="237"/>
      <c r="CG668" s="237"/>
      <c r="CH668" s="237"/>
      <c r="CI668" s="237"/>
      <c r="CJ668" s="237"/>
      <c r="CK668" s="237"/>
      <c r="CL668" s="237"/>
      <c r="CM668" s="237"/>
      <c r="CN668" s="237"/>
      <c r="CO668" s="237"/>
      <c r="CP668" s="237"/>
      <c r="CQ668" s="237"/>
      <c r="CR668" s="237"/>
      <c r="CS668" s="237"/>
      <c r="CT668" s="237"/>
      <c r="CU668" s="237"/>
      <c r="CV668" s="237"/>
      <c r="CW668" s="237"/>
      <c r="CX668" s="237"/>
      <c r="CY668" s="237"/>
      <c r="CZ668" s="237"/>
      <c r="DA668" s="237"/>
      <c r="DB668" s="237"/>
      <c r="DC668" s="237"/>
      <c r="DD668" s="237"/>
      <c r="DE668" s="237"/>
      <c r="DF668" s="237"/>
      <c r="DG668" s="237"/>
      <c r="DH668" s="237"/>
      <c r="DI668" s="237"/>
      <c r="DJ668" s="237"/>
      <c r="DK668" s="237"/>
      <c r="DL668" s="237"/>
      <c r="DM668" s="237"/>
      <c r="DN668" s="237"/>
      <c r="DO668" s="237"/>
      <c r="DP668" s="237"/>
      <c r="DQ668" s="237"/>
      <c r="DR668" s="237"/>
      <c r="DS668" s="237"/>
      <c r="DT668" s="237"/>
      <c r="DU668" s="237"/>
      <c r="DV668" s="237"/>
      <c r="DW668" s="237"/>
      <c r="DX668" s="237"/>
      <c r="DY668" s="237"/>
      <c r="DZ668" s="237"/>
      <c r="EA668" s="237"/>
      <c r="EB668" s="237"/>
      <c r="EC668" s="237"/>
      <c r="ED668" s="237"/>
      <c r="EE668" s="237"/>
      <c r="EF668" s="237"/>
      <c r="EG668" s="237"/>
      <c r="EH668" s="237"/>
      <c r="EI668" s="237"/>
      <c r="EJ668" s="237"/>
      <c r="EK668" s="237"/>
      <c r="EL668" s="237"/>
      <c r="EM668" s="237"/>
      <c r="EN668" s="237"/>
      <c r="EO668" s="237"/>
      <c r="EP668" s="237"/>
      <c r="EQ668" s="237"/>
      <c r="ER668" s="237"/>
      <c r="ES668" s="237"/>
      <c r="ET668" s="237"/>
      <c r="EU668" s="237"/>
      <c r="EV668" s="237"/>
      <c r="EW668" s="237"/>
      <c r="EX668" s="237"/>
      <c r="EY668" s="237"/>
      <c r="EZ668" s="237"/>
      <c r="FA668" s="237"/>
      <c r="FB668" s="237"/>
      <c r="FC668" s="237"/>
      <c r="FD668" s="237"/>
      <c r="FE668" s="237"/>
      <c r="FF668" s="237"/>
      <c r="FG668" s="237"/>
      <c r="FH668" s="237"/>
      <c r="FI668" s="237"/>
      <c r="FJ668" s="237"/>
      <c r="FK668" s="237"/>
      <c r="FL668" s="237"/>
      <c r="FM668" s="237"/>
      <c r="FN668" s="237"/>
      <c r="FO668" s="237"/>
      <c r="FP668" s="237"/>
      <c r="FQ668" s="237"/>
      <c r="FR668" s="237"/>
      <c r="FS668" s="237"/>
      <c r="FT668" s="237"/>
      <c r="FU668" s="237"/>
      <c r="FV668" s="237"/>
      <c r="FW668" s="237"/>
      <c r="FX668" s="237"/>
      <c r="FY668" s="237"/>
      <c r="FZ668" s="237"/>
      <c r="GA668" s="237"/>
      <c r="GB668" s="237"/>
      <c r="GC668" s="237"/>
      <c r="GD668" s="237"/>
      <c r="GE668" s="237"/>
      <c r="GF668" s="237"/>
      <c r="GG668" s="237"/>
      <c r="GH668" s="237"/>
      <c r="GI668" s="237"/>
      <c r="GJ668" s="237"/>
      <c r="GK668" s="237"/>
      <c r="GL668" s="237"/>
      <c r="GM668" s="237"/>
      <c r="GN668" s="237"/>
      <c r="GO668" s="237"/>
      <c r="GP668" s="237"/>
      <c r="GQ668" s="237"/>
    </row>
    <row r="669" spans="1:199" s="81" customFormat="1" ht="15" hidden="1">
      <c r="A669" s="126" t="s">
        <v>2634</v>
      </c>
      <c r="B669" s="247" t="s">
        <v>5953</v>
      </c>
      <c r="C669" s="242">
        <v>0</v>
      </c>
      <c r="D669" s="242">
        <v>0</v>
      </c>
      <c r="E669" s="242">
        <v>0</v>
      </c>
      <c r="F669" s="242">
        <v>0</v>
      </c>
      <c r="G669" s="242">
        <v>0</v>
      </c>
      <c r="H669" s="242">
        <v>0</v>
      </c>
      <c r="I669" s="242">
        <v>0</v>
      </c>
      <c r="J669" s="242">
        <v>0</v>
      </c>
      <c r="K669" s="242">
        <v>0</v>
      </c>
      <c r="L669" s="242">
        <v>0</v>
      </c>
      <c r="M669" s="242">
        <v>0</v>
      </c>
      <c r="N669" s="242">
        <v>0</v>
      </c>
      <c r="O669" s="242">
        <v>0</v>
      </c>
      <c r="P669" s="28"/>
      <c r="Q669" s="242">
        <f>SUM(D669:O669)</f>
        <v>0</v>
      </c>
      <c r="R669" s="242">
        <f>IF($R$19&lt;1,0,Q669/$R$19)</f>
        <v>0</v>
      </c>
      <c r="S669" s="243"/>
      <c r="T669" s="351">
        <f>IF(Q669=0,0,1)+IF(C669=0,0,1)+IF(D669=0,0,1)+IF(E669=0,0,1)+IF(F669=0,0,1)+IF(G669=0,0,1)+IF(H669=0,0,1)+IF(I669=0,0,1)+IF(J669=0,0,1)+IF(K669=0,0,1)+IF(L669=0,0,1)+IF(M669=0,0,1)+IF(N669=0,0,1)+IF(O669=0,0,1)</f>
        <v>0</v>
      </c>
      <c r="U669" s="237"/>
      <c r="V669" s="237"/>
      <c r="W669" s="237"/>
      <c r="X669" s="237"/>
      <c r="Y669" s="237"/>
      <c r="Z669" s="237"/>
      <c r="AA669" s="237"/>
      <c r="AB669" s="237"/>
      <c r="AC669" s="237"/>
      <c r="AD669" s="237"/>
      <c r="AE669" s="237"/>
      <c r="AF669" s="237"/>
      <c r="AG669" s="237"/>
      <c r="AH669" s="237"/>
      <c r="AI669" s="237"/>
      <c r="AJ669" s="237"/>
      <c r="AK669" s="237"/>
      <c r="AL669" s="237"/>
      <c r="AM669" s="237"/>
      <c r="AN669" s="237"/>
      <c r="AO669" s="237"/>
      <c r="AP669" s="237"/>
      <c r="AQ669" s="237"/>
      <c r="AR669" s="237"/>
      <c r="AS669" s="237"/>
      <c r="AT669" s="237"/>
      <c r="AU669" s="237"/>
      <c r="AV669" s="237"/>
      <c r="AW669" s="237"/>
      <c r="AX669" s="237"/>
      <c r="AY669" s="237"/>
      <c r="AZ669" s="237"/>
      <c r="BA669" s="237"/>
      <c r="BB669" s="237"/>
      <c r="BC669" s="237"/>
      <c r="BD669" s="237"/>
      <c r="BE669" s="237"/>
      <c r="BF669" s="237"/>
      <c r="BG669" s="237"/>
      <c r="BH669" s="237"/>
      <c r="BI669" s="237"/>
      <c r="BJ669" s="237"/>
      <c r="BK669" s="237"/>
      <c r="BL669" s="237"/>
      <c r="BM669" s="237"/>
      <c r="BN669" s="237"/>
      <c r="BO669" s="237"/>
      <c r="BP669" s="237"/>
      <c r="BQ669" s="237"/>
      <c r="BR669" s="237"/>
      <c r="BS669" s="237"/>
      <c r="BT669" s="237"/>
      <c r="BU669" s="237"/>
      <c r="BV669" s="237"/>
      <c r="BW669" s="237"/>
      <c r="BX669" s="237"/>
      <c r="BY669" s="237"/>
      <c r="BZ669" s="237"/>
      <c r="CA669" s="237"/>
      <c r="CB669" s="237"/>
      <c r="CC669" s="237"/>
      <c r="CD669" s="237"/>
      <c r="CE669" s="237"/>
      <c r="CF669" s="237"/>
      <c r="CG669" s="237"/>
      <c r="CH669" s="237"/>
      <c r="CI669" s="237"/>
      <c r="CJ669" s="237"/>
      <c r="CK669" s="237"/>
      <c r="CL669" s="237"/>
      <c r="CM669" s="237"/>
      <c r="CN669" s="237"/>
      <c r="CO669" s="237"/>
      <c r="CP669" s="237"/>
      <c r="CQ669" s="237"/>
      <c r="CR669" s="237"/>
      <c r="CS669" s="237"/>
      <c r="CT669" s="237"/>
      <c r="CU669" s="237"/>
      <c r="CV669" s="237"/>
      <c r="CW669" s="237"/>
      <c r="CX669" s="237"/>
      <c r="CY669" s="237"/>
      <c r="CZ669" s="237"/>
      <c r="DA669" s="237"/>
      <c r="DB669" s="237"/>
      <c r="DC669" s="237"/>
      <c r="DD669" s="237"/>
      <c r="DE669" s="237"/>
      <c r="DF669" s="237"/>
      <c r="DG669" s="237"/>
      <c r="DH669" s="237"/>
      <c r="DI669" s="237"/>
      <c r="DJ669" s="237"/>
      <c r="DK669" s="237"/>
      <c r="DL669" s="237"/>
      <c r="DM669" s="237"/>
      <c r="DN669" s="237"/>
      <c r="DO669" s="237"/>
      <c r="DP669" s="237"/>
      <c r="DQ669" s="237"/>
      <c r="DR669" s="237"/>
      <c r="DS669" s="237"/>
      <c r="DT669" s="237"/>
      <c r="DU669" s="237"/>
      <c r="DV669" s="237"/>
      <c r="DW669" s="237"/>
      <c r="DX669" s="237"/>
      <c r="DY669" s="237"/>
      <c r="DZ669" s="237"/>
      <c r="EA669" s="237"/>
      <c r="EB669" s="237"/>
      <c r="EC669" s="237"/>
      <c r="ED669" s="237"/>
      <c r="EE669" s="237"/>
      <c r="EF669" s="237"/>
      <c r="EG669" s="237"/>
      <c r="EH669" s="237"/>
      <c r="EI669" s="237"/>
      <c r="EJ669" s="237"/>
      <c r="EK669" s="237"/>
      <c r="EL669" s="237"/>
      <c r="EM669" s="237"/>
      <c r="EN669" s="237"/>
      <c r="EO669" s="237"/>
      <c r="EP669" s="237"/>
      <c r="EQ669" s="237"/>
      <c r="ER669" s="237"/>
      <c r="ES669" s="237"/>
      <c r="ET669" s="237"/>
      <c r="EU669" s="237"/>
      <c r="EV669" s="237"/>
      <c r="EW669" s="237"/>
      <c r="EX669" s="237"/>
      <c r="EY669" s="237"/>
      <c r="EZ669" s="237"/>
      <c r="FA669" s="237"/>
      <c r="FB669" s="237"/>
      <c r="FC669" s="237"/>
      <c r="FD669" s="237"/>
      <c r="FE669" s="237"/>
      <c r="FF669" s="237"/>
      <c r="FG669" s="237"/>
      <c r="FH669" s="237"/>
      <c r="FI669" s="237"/>
      <c r="FJ669" s="237"/>
      <c r="FK669" s="237"/>
      <c r="FL669" s="237"/>
      <c r="FM669" s="237"/>
      <c r="FN669" s="237"/>
      <c r="FO669" s="237"/>
      <c r="FP669" s="237"/>
      <c r="FQ669" s="237"/>
      <c r="FR669" s="237"/>
      <c r="FS669" s="237"/>
      <c r="FT669" s="237"/>
      <c r="FU669" s="237"/>
      <c r="FV669" s="237"/>
      <c r="FW669" s="237"/>
      <c r="FX669" s="237"/>
      <c r="FY669" s="237"/>
      <c r="FZ669" s="237"/>
      <c r="GA669" s="237"/>
      <c r="GB669" s="237"/>
      <c r="GC669" s="237"/>
      <c r="GD669" s="237"/>
      <c r="GE669" s="237"/>
      <c r="GF669" s="237"/>
      <c r="GG669" s="237"/>
      <c r="GH669" s="237"/>
      <c r="GI669" s="237"/>
      <c r="GJ669" s="237"/>
      <c r="GK669" s="237"/>
      <c r="GL669" s="237"/>
      <c r="GM669" s="237"/>
      <c r="GN669" s="237"/>
      <c r="GO669" s="237"/>
      <c r="GP669" s="237"/>
      <c r="GQ669" s="237"/>
    </row>
    <row r="670" spans="1:199" s="81" customFormat="1" ht="15" hidden="1">
      <c r="A670" s="126" t="s">
        <v>2635</v>
      </c>
      <c r="B670" s="247" t="s">
        <v>5954</v>
      </c>
      <c r="C670" s="242">
        <v>0</v>
      </c>
      <c r="D670" s="242">
        <v>0</v>
      </c>
      <c r="E670" s="242">
        <v>0</v>
      </c>
      <c r="F670" s="242">
        <v>0</v>
      </c>
      <c r="G670" s="242">
        <v>0</v>
      </c>
      <c r="H670" s="242">
        <v>0</v>
      </c>
      <c r="I670" s="242">
        <v>0</v>
      </c>
      <c r="J670" s="242">
        <v>0</v>
      </c>
      <c r="K670" s="242">
        <v>0</v>
      </c>
      <c r="L670" s="242">
        <v>0</v>
      </c>
      <c r="M670" s="242">
        <v>0</v>
      </c>
      <c r="N670" s="242">
        <v>0</v>
      </c>
      <c r="O670" s="242">
        <v>0</v>
      </c>
      <c r="P670" s="28"/>
      <c r="Q670" s="242">
        <f>SUM(D670:O670)</f>
        <v>0</v>
      </c>
      <c r="R670" s="242">
        <f>IF($R$19&lt;1,0,Q670/$R$19)</f>
        <v>0</v>
      </c>
      <c r="S670" s="243"/>
      <c r="T670" s="351">
        <f>IF(Q670=0,0,1)+IF(C670=0,0,1)+IF(D670=0,0,1)+IF(E670=0,0,1)+IF(F670=0,0,1)+IF(G670=0,0,1)+IF(H670=0,0,1)+IF(I670=0,0,1)+IF(J670=0,0,1)+IF(K670=0,0,1)+IF(L670=0,0,1)+IF(M670=0,0,1)+IF(N670=0,0,1)+IF(O670=0,0,1)</f>
        <v>0</v>
      </c>
      <c r="U670" s="237"/>
      <c r="V670" s="237"/>
      <c r="W670" s="237"/>
      <c r="X670" s="237"/>
      <c r="Y670" s="237"/>
      <c r="Z670" s="237"/>
      <c r="AA670" s="237"/>
      <c r="AB670" s="237"/>
      <c r="AC670" s="237"/>
      <c r="AD670" s="237"/>
      <c r="AE670" s="237"/>
      <c r="AF670" s="237"/>
      <c r="AG670" s="237"/>
      <c r="AH670" s="237"/>
      <c r="AI670" s="237"/>
      <c r="AJ670" s="237"/>
      <c r="AK670" s="237"/>
      <c r="AL670" s="237"/>
      <c r="AM670" s="237"/>
      <c r="AN670" s="237"/>
      <c r="AO670" s="237"/>
      <c r="AP670" s="237"/>
      <c r="AQ670" s="237"/>
      <c r="AR670" s="237"/>
      <c r="AS670" s="237"/>
      <c r="AT670" s="237"/>
      <c r="AU670" s="237"/>
      <c r="AV670" s="237"/>
      <c r="AW670" s="237"/>
      <c r="AX670" s="237"/>
      <c r="AY670" s="237"/>
      <c r="AZ670" s="237"/>
      <c r="BA670" s="237"/>
      <c r="BB670" s="237"/>
      <c r="BC670" s="237"/>
      <c r="BD670" s="237"/>
      <c r="BE670" s="237"/>
      <c r="BF670" s="237"/>
      <c r="BG670" s="237"/>
      <c r="BH670" s="237"/>
      <c r="BI670" s="237"/>
      <c r="BJ670" s="237"/>
      <c r="BK670" s="237"/>
      <c r="BL670" s="237"/>
      <c r="BM670" s="237"/>
      <c r="BN670" s="237"/>
      <c r="BO670" s="237"/>
      <c r="BP670" s="237"/>
      <c r="BQ670" s="237"/>
      <c r="BR670" s="237"/>
      <c r="BS670" s="237"/>
      <c r="BT670" s="237"/>
      <c r="BU670" s="237"/>
      <c r="BV670" s="237"/>
      <c r="BW670" s="237"/>
      <c r="BX670" s="237"/>
      <c r="BY670" s="237"/>
      <c r="BZ670" s="237"/>
      <c r="CA670" s="237"/>
      <c r="CB670" s="237"/>
      <c r="CC670" s="237"/>
      <c r="CD670" s="237"/>
      <c r="CE670" s="237"/>
      <c r="CF670" s="237"/>
      <c r="CG670" s="237"/>
      <c r="CH670" s="237"/>
      <c r="CI670" s="237"/>
      <c r="CJ670" s="237"/>
      <c r="CK670" s="237"/>
      <c r="CL670" s="237"/>
      <c r="CM670" s="237"/>
      <c r="CN670" s="237"/>
      <c r="CO670" s="237"/>
      <c r="CP670" s="237"/>
      <c r="CQ670" s="237"/>
      <c r="CR670" s="237"/>
      <c r="CS670" s="237"/>
      <c r="CT670" s="237"/>
      <c r="CU670" s="237"/>
      <c r="CV670" s="237"/>
      <c r="CW670" s="237"/>
      <c r="CX670" s="237"/>
      <c r="CY670" s="237"/>
      <c r="CZ670" s="237"/>
      <c r="DA670" s="237"/>
      <c r="DB670" s="237"/>
      <c r="DC670" s="237"/>
      <c r="DD670" s="237"/>
      <c r="DE670" s="237"/>
      <c r="DF670" s="237"/>
      <c r="DG670" s="237"/>
      <c r="DH670" s="237"/>
      <c r="DI670" s="237"/>
      <c r="DJ670" s="237"/>
      <c r="DK670" s="237"/>
      <c r="DL670" s="237"/>
      <c r="DM670" s="237"/>
      <c r="DN670" s="237"/>
      <c r="DO670" s="237"/>
      <c r="DP670" s="237"/>
      <c r="DQ670" s="237"/>
      <c r="DR670" s="237"/>
      <c r="DS670" s="237"/>
      <c r="DT670" s="237"/>
      <c r="DU670" s="237"/>
      <c r="DV670" s="237"/>
      <c r="DW670" s="237"/>
      <c r="DX670" s="237"/>
      <c r="DY670" s="237"/>
      <c r="DZ670" s="237"/>
      <c r="EA670" s="237"/>
      <c r="EB670" s="237"/>
      <c r="EC670" s="237"/>
      <c r="ED670" s="237"/>
      <c r="EE670" s="237"/>
      <c r="EF670" s="237"/>
      <c r="EG670" s="237"/>
      <c r="EH670" s="237"/>
      <c r="EI670" s="237"/>
      <c r="EJ670" s="237"/>
      <c r="EK670" s="237"/>
      <c r="EL670" s="237"/>
      <c r="EM670" s="237"/>
      <c r="EN670" s="237"/>
      <c r="EO670" s="237"/>
      <c r="EP670" s="237"/>
      <c r="EQ670" s="237"/>
      <c r="ER670" s="237"/>
      <c r="ES670" s="237"/>
      <c r="ET670" s="237"/>
      <c r="EU670" s="237"/>
      <c r="EV670" s="237"/>
      <c r="EW670" s="237"/>
      <c r="EX670" s="237"/>
      <c r="EY670" s="237"/>
      <c r="EZ670" s="237"/>
      <c r="FA670" s="237"/>
      <c r="FB670" s="237"/>
      <c r="FC670" s="237"/>
      <c r="FD670" s="237"/>
      <c r="FE670" s="237"/>
      <c r="FF670" s="237"/>
      <c r="FG670" s="237"/>
      <c r="FH670" s="237"/>
      <c r="FI670" s="237"/>
      <c r="FJ670" s="237"/>
      <c r="FK670" s="237"/>
      <c r="FL670" s="237"/>
      <c r="FM670" s="237"/>
      <c r="FN670" s="237"/>
      <c r="FO670" s="237"/>
      <c r="FP670" s="237"/>
      <c r="FQ670" s="237"/>
      <c r="FR670" s="237"/>
      <c r="FS670" s="237"/>
      <c r="FT670" s="237"/>
      <c r="FU670" s="237"/>
      <c r="FV670" s="237"/>
      <c r="FW670" s="237"/>
      <c r="FX670" s="237"/>
      <c r="FY670" s="237"/>
      <c r="FZ670" s="237"/>
      <c r="GA670" s="237"/>
      <c r="GB670" s="237"/>
      <c r="GC670" s="237"/>
      <c r="GD670" s="237"/>
      <c r="GE670" s="237"/>
      <c r="GF670" s="237"/>
      <c r="GG670" s="237"/>
      <c r="GH670" s="237"/>
      <c r="GI670" s="237"/>
      <c r="GJ670" s="237"/>
      <c r="GK670" s="237"/>
      <c r="GL670" s="237"/>
      <c r="GM670" s="237"/>
      <c r="GN670" s="237"/>
      <c r="GO670" s="237"/>
      <c r="GP670" s="237"/>
      <c r="GQ670" s="237"/>
    </row>
    <row r="671" spans="1:199" s="81" customFormat="1" ht="15" hidden="1">
      <c r="A671" s="126" t="s">
        <v>2636</v>
      </c>
      <c r="B671" s="247" t="s">
        <v>5955</v>
      </c>
      <c r="C671" s="242">
        <v>0</v>
      </c>
      <c r="D671" s="242">
        <v>0</v>
      </c>
      <c r="E671" s="242">
        <v>0</v>
      </c>
      <c r="F671" s="242">
        <v>0</v>
      </c>
      <c r="G671" s="242">
        <v>0</v>
      </c>
      <c r="H671" s="242">
        <v>0</v>
      </c>
      <c r="I671" s="242">
        <v>0</v>
      </c>
      <c r="J671" s="242">
        <v>0</v>
      </c>
      <c r="K671" s="242">
        <v>0</v>
      </c>
      <c r="L671" s="242">
        <v>0</v>
      </c>
      <c r="M671" s="242">
        <v>0</v>
      </c>
      <c r="N671" s="242">
        <v>0</v>
      </c>
      <c r="O671" s="242">
        <v>0</v>
      </c>
      <c r="P671" s="28"/>
      <c r="Q671" s="242">
        <f>SUM(D671:O671)</f>
        <v>0</v>
      </c>
      <c r="R671" s="242">
        <f>IF($R$19&lt;1,0,Q671/$R$19)</f>
        <v>0</v>
      </c>
      <c r="S671" s="243"/>
      <c r="T671" s="351">
        <f>IF(Q671=0,0,1)+IF(C671=0,0,1)+IF(D671=0,0,1)+IF(E671=0,0,1)+IF(F671=0,0,1)+IF(G671=0,0,1)+IF(H671=0,0,1)+IF(I671=0,0,1)+IF(J671=0,0,1)+IF(K671=0,0,1)+IF(L671=0,0,1)+IF(M671=0,0,1)+IF(N671=0,0,1)+IF(O671=0,0,1)</f>
        <v>0</v>
      </c>
      <c r="U671" s="237"/>
      <c r="V671" s="237"/>
      <c r="W671" s="237"/>
      <c r="X671" s="237"/>
      <c r="Y671" s="237"/>
      <c r="Z671" s="237"/>
      <c r="AA671" s="237"/>
      <c r="AB671" s="237"/>
      <c r="AC671" s="237"/>
      <c r="AD671" s="237"/>
      <c r="AE671" s="237"/>
      <c r="AF671" s="237"/>
      <c r="AG671" s="237"/>
      <c r="AH671" s="237"/>
      <c r="AI671" s="237"/>
      <c r="AJ671" s="237"/>
      <c r="AK671" s="237"/>
      <c r="AL671" s="237"/>
      <c r="AM671" s="237"/>
      <c r="AN671" s="237"/>
      <c r="AO671" s="237"/>
      <c r="AP671" s="237"/>
      <c r="AQ671" s="237"/>
      <c r="AR671" s="237"/>
      <c r="AS671" s="237"/>
      <c r="AT671" s="237"/>
      <c r="AU671" s="237"/>
      <c r="AV671" s="237"/>
      <c r="AW671" s="237"/>
      <c r="AX671" s="237"/>
      <c r="AY671" s="237"/>
      <c r="AZ671" s="237"/>
      <c r="BA671" s="237"/>
      <c r="BB671" s="237"/>
      <c r="BC671" s="237"/>
      <c r="BD671" s="237"/>
      <c r="BE671" s="237"/>
      <c r="BF671" s="237"/>
      <c r="BG671" s="237"/>
      <c r="BH671" s="237"/>
      <c r="BI671" s="237"/>
      <c r="BJ671" s="237"/>
      <c r="BK671" s="237"/>
      <c r="BL671" s="237"/>
      <c r="BM671" s="237"/>
      <c r="BN671" s="237"/>
      <c r="BO671" s="237"/>
      <c r="BP671" s="237"/>
      <c r="BQ671" s="237"/>
      <c r="BR671" s="237"/>
      <c r="BS671" s="237"/>
      <c r="BT671" s="237"/>
      <c r="BU671" s="237"/>
      <c r="BV671" s="237"/>
      <c r="BW671" s="237"/>
      <c r="BX671" s="237"/>
      <c r="BY671" s="237"/>
      <c r="BZ671" s="237"/>
      <c r="CA671" s="237"/>
      <c r="CB671" s="237"/>
      <c r="CC671" s="237"/>
      <c r="CD671" s="237"/>
      <c r="CE671" s="237"/>
      <c r="CF671" s="237"/>
      <c r="CG671" s="237"/>
      <c r="CH671" s="237"/>
      <c r="CI671" s="237"/>
      <c r="CJ671" s="237"/>
      <c r="CK671" s="237"/>
      <c r="CL671" s="237"/>
      <c r="CM671" s="237"/>
      <c r="CN671" s="237"/>
      <c r="CO671" s="237"/>
      <c r="CP671" s="237"/>
      <c r="CQ671" s="237"/>
      <c r="CR671" s="237"/>
      <c r="CS671" s="237"/>
      <c r="CT671" s="237"/>
      <c r="CU671" s="237"/>
      <c r="CV671" s="237"/>
      <c r="CW671" s="237"/>
      <c r="CX671" s="237"/>
      <c r="CY671" s="237"/>
      <c r="CZ671" s="237"/>
      <c r="DA671" s="237"/>
      <c r="DB671" s="237"/>
      <c r="DC671" s="237"/>
      <c r="DD671" s="237"/>
      <c r="DE671" s="237"/>
      <c r="DF671" s="237"/>
      <c r="DG671" s="237"/>
      <c r="DH671" s="237"/>
      <c r="DI671" s="237"/>
      <c r="DJ671" s="237"/>
      <c r="DK671" s="237"/>
      <c r="DL671" s="237"/>
      <c r="DM671" s="237"/>
      <c r="DN671" s="237"/>
      <c r="DO671" s="237"/>
      <c r="DP671" s="237"/>
      <c r="DQ671" s="237"/>
      <c r="DR671" s="237"/>
      <c r="DS671" s="237"/>
      <c r="DT671" s="237"/>
      <c r="DU671" s="237"/>
      <c r="DV671" s="237"/>
      <c r="DW671" s="237"/>
      <c r="DX671" s="237"/>
      <c r="DY671" s="237"/>
      <c r="DZ671" s="237"/>
      <c r="EA671" s="237"/>
      <c r="EB671" s="237"/>
      <c r="EC671" s="237"/>
      <c r="ED671" s="237"/>
      <c r="EE671" s="237"/>
      <c r="EF671" s="237"/>
      <c r="EG671" s="237"/>
      <c r="EH671" s="237"/>
      <c r="EI671" s="237"/>
      <c r="EJ671" s="237"/>
      <c r="EK671" s="237"/>
      <c r="EL671" s="237"/>
      <c r="EM671" s="237"/>
      <c r="EN671" s="237"/>
      <c r="EO671" s="237"/>
      <c r="EP671" s="237"/>
      <c r="EQ671" s="237"/>
      <c r="ER671" s="237"/>
      <c r="ES671" s="237"/>
      <c r="ET671" s="237"/>
      <c r="EU671" s="237"/>
      <c r="EV671" s="237"/>
      <c r="EW671" s="237"/>
      <c r="EX671" s="237"/>
      <c r="EY671" s="237"/>
      <c r="EZ671" s="237"/>
      <c r="FA671" s="237"/>
      <c r="FB671" s="237"/>
      <c r="FC671" s="237"/>
      <c r="FD671" s="237"/>
      <c r="FE671" s="237"/>
      <c r="FF671" s="237"/>
      <c r="FG671" s="237"/>
      <c r="FH671" s="237"/>
      <c r="FI671" s="237"/>
      <c r="FJ671" s="237"/>
      <c r="FK671" s="237"/>
      <c r="FL671" s="237"/>
      <c r="FM671" s="237"/>
      <c r="FN671" s="237"/>
      <c r="FO671" s="237"/>
      <c r="FP671" s="237"/>
      <c r="FQ671" s="237"/>
      <c r="FR671" s="237"/>
      <c r="FS671" s="237"/>
      <c r="FT671" s="237"/>
      <c r="FU671" s="237"/>
      <c r="FV671" s="237"/>
      <c r="FW671" s="237"/>
      <c r="FX671" s="237"/>
      <c r="FY671" s="237"/>
      <c r="FZ671" s="237"/>
      <c r="GA671" s="237"/>
      <c r="GB671" s="237"/>
      <c r="GC671" s="237"/>
      <c r="GD671" s="237"/>
      <c r="GE671" s="237"/>
      <c r="GF671" s="237"/>
      <c r="GG671" s="237"/>
      <c r="GH671" s="237"/>
      <c r="GI671" s="237"/>
      <c r="GJ671" s="237"/>
      <c r="GK671" s="237"/>
      <c r="GL671" s="237"/>
      <c r="GM671" s="237"/>
      <c r="GN671" s="237"/>
      <c r="GO671" s="237"/>
      <c r="GP671" s="237"/>
      <c r="GQ671" s="237"/>
    </row>
    <row r="672" spans="1:199" s="81" customFormat="1" ht="15" hidden="1">
      <c r="A672" s="126" t="s">
        <v>2637</v>
      </c>
      <c r="B672" s="247" t="s">
        <v>5955</v>
      </c>
      <c r="C672" s="242">
        <v>0</v>
      </c>
      <c r="D672" s="242">
        <v>0</v>
      </c>
      <c r="E672" s="242">
        <v>0</v>
      </c>
      <c r="F672" s="242">
        <v>0</v>
      </c>
      <c r="G672" s="242">
        <v>0</v>
      </c>
      <c r="H672" s="242">
        <v>0</v>
      </c>
      <c r="I672" s="242">
        <v>0</v>
      </c>
      <c r="J672" s="242">
        <v>0</v>
      </c>
      <c r="K672" s="242">
        <v>0</v>
      </c>
      <c r="L672" s="242">
        <v>0</v>
      </c>
      <c r="M672" s="242">
        <v>0</v>
      </c>
      <c r="N672" s="242">
        <v>0</v>
      </c>
      <c r="O672" s="242">
        <v>0</v>
      </c>
      <c r="P672" s="28"/>
      <c r="Q672" s="242">
        <f>SUM(D672:O672)</f>
        <v>0</v>
      </c>
      <c r="R672" s="242">
        <f>IF($R$19&lt;1,0,Q672/$R$19)</f>
        <v>0</v>
      </c>
      <c r="S672" s="243"/>
      <c r="T672" s="351">
        <f>IF(Q672=0,0,1)+IF(C672=0,0,1)+IF(D672=0,0,1)+IF(E672=0,0,1)+IF(F672=0,0,1)+IF(G672=0,0,1)+IF(H672=0,0,1)+IF(I672=0,0,1)+IF(J672=0,0,1)+IF(K672=0,0,1)+IF(L672=0,0,1)+IF(M672=0,0,1)+IF(N672=0,0,1)+IF(O672=0,0,1)</f>
        <v>0</v>
      </c>
      <c r="U672" s="237"/>
      <c r="V672" s="237"/>
      <c r="W672" s="237"/>
      <c r="X672" s="237"/>
      <c r="Y672" s="237"/>
      <c r="Z672" s="237"/>
      <c r="AA672" s="237"/>
      <c r="AB672" s="237"/>
      <c r="AC672" s="237"/>
      <c r="AD672" s="237"/>
      <c r="AE672" s="237"/>
      <c r="AF672" s="237"/>
      <c r="AG672" s="237"/>
      <c r="AH672" s="237"/>
      <c r="AI672" s="237"/>
      <c r="AJ672" s="237"/>
      <c r="AK672" s="237"/>
      <c r="AL672" s="237"/>
      <c r="AM672" s="237"/>
      <c r="AN672" s="237"/>
      <c r="AO672" s="237"/>
      <c r="AP672" s="237"/>
      <c r="AQ672" s="237"/>
      <c r="AR672" s="237"/>
      <c r="AS672" s="237"/>
      <c r="AT672" s="237"/>
      <c r="AU672" s="237"/>
      <c r="AV672" s="237"/>
      <c r="AW672" s="237"/>
      <c r="AX672" s="237"/>
      <c r="AY672" s="237"/>
      <c r="AZ672" s="237"/>
      <c r="BA672" s="237"/>
      <c r="BB672" s="237"/>
      <c r="BC672" s="237"/>
      <c r="BD672" s="237"/>
      <c r="BE672" s="237"/>
      <c r="BF672" s="237"/>
      <c r="BG672" s="237"/>
      <c r="BH672" s="237"/>
      <c r="BI672" s="237"/>
      <c r="BJ672" s="237"/>
      <c r="BK672" s="237"/>
      <c r="BL672" s="237"/>
      <c r="BM672" s="237"/>
      <c r="BN672" s="237"/>
      <c r="BO672" s="237"/>
      <c r="BP672" s="237"/>
      <c r="BQ672" s="237"/>
      <c r="BR672" s="237"/>
      <c r="BS672" s="237"/>
      <c r="BT672" s="237"/>
      <c r="BU672" s="237"/>
      <c r="BV672" s="237"/>
      <c r="BW672" s="237"/>
      <c r="BX672" s="237"/>
      <c r="BY672" s="237"/>
      <c r="BZ672" s="237"/>
      <c r="CA672" s="237"/>
      <c r="CB672" s="237"/>
      <c r="CC672" s="237"/>
      <c r="CD672" s="237"/>
      <c r="CE672" s="237"/>
      <c r="CF672" s="237"/>
      <c r="CG672" s="237"/>
      <c r="CH672" s="237"/>
      <c r="CI672" s="237"/>
      <c r="CJ672" s="237"/>
      <c r="CK672" s="237"/>
      <c r="CL672" s="237"/>
      <c r="CM672" s="237"/>
      <c r="CN672" s="237"/>
      <c r="CO672" s="237"/>
      <c r="CP672" s="237"/>
      <c r="CQ672" s="237"/>
      <c r="CR672" s="237"/>
      <c r="CS672" s="237"/>
      <c r="CT672" s="237"/>
      <c r="CU672" s="237"/>
      <c r="CV672" s="237"/>
      <c r="CW672" s="237"/>
      <c r="CX672" s="237"/>
      <c r="CY672" s="237"/>
      <c r="CZ672" s="237"/>
      <c r="DA672" s="237"/>
      <c r="DB672" s="237"/>
      <c r="DC672" s="237"/>
      <c r="DD672" s="237"/>
      <c r="DE672" s="237"/>
      <c r="DF672" s="237"/>
      <c r="DG672" s="237"/>
      <c r="DH672" s="237"/>
      <c r="DI672" s="237"/>
      <c r="DJ672" s="237"/>
      <c r="DK672" s="237"/>
      <c r="DL672" s="237"/>
      <c r="DM672" s="237"/>
      <c r="DN672" s="237"/>
      <c r="DO672" s="237"/>
      <c r="DP672" s="237"/>
      <c r="DQ672" s="237"/>
      <c r="DR672" s="237"/>
      <c r="DS672" s="237"/>
      <c r="DT672" s="237"/>
      <c r="DU672" s="237"/>
      <c r="DV672" s="237"/>
      <c r="DW672" s="237"/>
      <c r="DX672" s="237"/>
      <c r="DY672" s="237"/>
      <c r="DZ672" s="237"/>
      <c r="EA672" s="237"/>
      <c r="EB672" s="237"/>
      <c r="EC672" s="237"/>
      <c r="ED672" s="237"/>
      <c r="EE672" s="237"/>
      <c r="EF672" s="237"/>
      <c r="EG672" s="237"/>
      <c r="EH672" s="237"/>
      <c r="EI672" s="237"/>
      <c r="EJ672" s="237"/>
      <c r="EK672" s="237"/>
      <c r="EL672" s="237"/>
      <c r="EM672" s="237"/>
      <c r="EN672" s="237"/>
      <c r="EO672" s="237"/>
      <c r="EP672" s="237"/>
      <c r="EQ672" s="237"/>
      <c r="ER672" s="237"/>
      <c r="ES672" s="237"/>
      <c r="ET672" s="237"/>
      <c r="EU672" s="237"/>
      <c r="EV672" s="237"/>
      <c r="EW672" s="237"/>
      <c r="EX672" s="237"/>
      <c r="EY672" s="237"/>
      <c r="EZ672" s="237"/>
      <c r="FA672" s="237"/>
      <c r="FB672" s="237"/>
      <c r="FC672" s="237"/>
      <c r="FD672" s="237"/>
      <c r="FE672" s="237"/>
      <c r="FF672" s="237"/>
      <c r="FG672" s="237"/>
      <c r="FH672" s="237"/>
      <c r="FI672" s="237"/>
      <c r="FJ672" s="237"/>
      <c r="FK672" s="237"/>
      <c r="FL672" s="237"/>
      <c r="FM672" s="237"/>
      <c r="FN672" s="237"/>
      <c r="FO672" s="237"/>
      <c r="FP672" s="237"/>
      <c r="FQ672" s="237"/>
      <c r="FR672" s="237"/>
      <c r="FS672" s="237"/>
      <c r="FT672" s="237"/>
      <c r="FU672" s="237"/>
      <c r="FV672" s="237"/>
      <c r="FW672" s="237"/>
      <c r="FX672" s="237"/>
      <c r="FY672" s="237"/>
      <c r="FZ672" s="237"/>
      <c r="GA672" s="237"/>
      <c r="GB672" s="237"/>
      <c r="GC672" s="237"/>
      <c r="GD672" s="237"/>
      <c r="GE672" s="237"/>
      <c r="GF672" s="237"/>
      <c r="GG672" s="237"/>
      <c r="GH672" s="237"/>
      <c r="GI672" s="237"/>
      <c r="GJ672" s="237"/>
      <c r="GK672" s="237"/>
      <c r="GL672" s="237"/>
      <c r="GM672" s="237"/>
      <c r="GN672" s="237"/>
      <c r="GO672" s="237"/>
      <c r="GP672" s="237"/>
      <c r="GQ672" s="237"/>
    </row>
    <row r="673" spans="1:199" s="81" customFormat="1" ht="15" customHeight="1">
      <c r="A673" s="126" t="s">
        <v>2638</v>
      </c>
      <c r="B673" s="247" t="s">
        <v>5956</v>
      </c>
      <c r="C673" s="242">
        <v>0</v>
      </c>
      <c r="D673" s="242">
        <v>0</v>
      </c>
      <c r="E673" s="242">
        <v>0</v>
      </c>
      <c r="F673" s="242">
        <v>0</v>
      </c>
      <c r="G673" s="242">
        <v>0</v>
      </c>
      <c r="H673" s="242">
        <v>0</v>
      </c>
      <c r="I673" s="242">
        <v>0</v>
      </c>
      <c r="J673" s="242">
        <v>13688</v>
      </c>
      <c r="K673" s="242">
        <v>13688</v>
      </c>
      <c r="L673" s="242">
        <v>13688</v>
      </c>
      <c r="M673" s="242">
        <v>13688</v>
      </c>
      <c r="N673" s="242">
        <v>13688</v>
      </c>
      <c r="O673" s="242">
        <v>-312.5</v>
      </c>
      <c r="P673" s="28"/>
      <c r="Q673" s="242">
        <f>SUM(D673:O673)</f>
        <v>68127.5</v>
      </c>
      <c r="R673" s="242">
        <f>IF($R$19&lt;1,0,Q673/$R$19)</f>
        <v>234.922413793103</v>
      </c>
      <c r="S673" s="243"/>
      <c r="T673" s="351">
        <f>IF(Q673=0,0,1)+IF(C673=0,0,1)+IF(D673=0,0,1)+IF(E673=0,0,1)+IF(F673=0,0,1)+IF(G673=0,0,1)+IF(H673=0,0,1)+IF(I673=0,0,1)+IF(J673=0,0,1)+IF(K673=0,0,1)+IF(L673=0,0,1)+IF(M673=0,0,1)+IF(N673=0,0,1)+IF(O673=0,0,1)</f>
        <v>7</v>
      </c>
      <c r="U673" s="237"/>
      <c r="V673" s="237"/>
      <c r="W673" s="237"/>
      <c r="X673" s="237"/>
      <c r="Y673" s="237"/>
      <c r="Z673" s="237"/>
      <c r="AA673" s="237"/>
      <c r="AB673" s="237"/>
      <c r="AC673" s="237"/>
      <c r="AD673" s="237"/>
      <c r="AE673" s="237"/>
      <c r="AF673" s="237"/>
      <c r="AG673" s="237"/>
      <c r="AH673" s="237"/>
      <c r="AI673" s="237"/>
      <c r="AJ673" s="237"/>
      <c r="AK673" s="237"/>
      <c r="AL673" s="237"/>
      <c r="AM673" s="237"/>
      <c r="AN673" s="237"/>
      <c r="AO673" s="237"/>
      <c r="AP673" s="237"/>
      <c r="AQ673" s="237"/>
      <c r="AR673" s="237"/>
      <c r="AS673" s="237"/>
      <c r="AT673" s="237"/>
      <c r="AU673" s="237"/>
      <c r="AV673" s="237"/>
      <c r="AW673" s="237"/>
      <c r="AX673" s="237"/>
      <c r="AY673" s="237"/>
      <c r="AZ673" s="237"/>
      <c r="BA673" s="237"/>
      <c r="BB673" s="237"/>
      <c r="BC673" s="237"/>
      <c r="BD673" s="237"/>
      <c r="BE673" s="237"/>
      <c r="BF673" s="237"/>
      <c r="BG673" s="237"/>
      <c r="BH673" s="237"/>
      <c r="BI673" s="237"/>
      <c r="BJ673" s="237"/>
      <c r="BK673" s="237"/>
      <c r="BL673" s="237"/>
      <c r="BM673" s="237"/>
      <c r="BN673" s="237"/>
      <c r="BO673" s="237"/>
      <c r="BP673" s="237"/>
      <c r="BQ673" s="237"/>
      <c r="BR673" s="237"/>
      <c r="BS673" s="237"/>
      <c r="BT673" s="237"/>
      <c r="BU673" s="237"/>
      <c r="BV673" s="237"/>
      <c r="BW673" s="237"/>
      <c r="BX673" s="237"/>
      <c r="BY673" s="237"/>
      <c r="BZ673" s="237"/>
      <c r="CA673" s="237"/>
      <c r="CB673" s="237"/>
      <c r="CC673" s="237"/>
      <c r="CD673" s="237"/>
      <c r="CE673" s="237"/>
      <c r="CF673" s="237"/>
      <c r="CG673" s="237"/>
      <c r="CH673" s="237"/>
      <c r="CI673" s="237"/>
      <c r="CJ673" s="237"/>
      <c r="CK673" s="237"/>
      <c r="CL673" s="237"/>
      <c r="CM673" s="237"/>
      <c r="CN673" s="237"/>
      <c r="CO673" s="237"/>
      <c r="CP673" s="237"/>
      <c r="CQ673" s="237"/>
      <c r="CR673" s="237"/>
      <c r="CS673" s="237"/>
      <c r="CT673" s="237"/>
      <c r="CU673" s="237"/>
      <c r="CV673" s="237"/>
      <c r="CW673" s="237"/>
      <c r="CX673" s="237"/>
      <c r="CY673" s="237"/>
      <c r="CZ673" s="237"/>
      <c r="DA673" s="237"/>
      <c r="DB673" s="237"/>
      <c r="DC673" s="237"/>
      <c r="DD673" s="237"/>
      <c r="DE673" s="237"/>
      <c r="DF673" s="237"/>
      <c r="DG673" s="237"/>
      <c r="DH673" s="237"/>
      <c r="DI673" s="237"/>
      <c r="DJ673" s="237"/>
      <c r="DK673" s="237"/>
      <c r="DL673" s="237"/>
      <c r="DM673" s="237"/>
      <c r="DN673" s="237"/>
      <c r="DO673" s="237"/>
      <c r="DP673" s="237"/>
      <c r="DQ673" s="237"/>
      <c r="DR673" s="237"/>
      <c r="DS673" s="237"/>
      <c r="DT673" s="237"/>
      <c r="DU673" s="237"/>
      <c r="DV673" s="237"/>
      <c r="DW673" s="237"/>
      <c r="DX673" s="237"/>
      <c r="DY673" s="237"/>
      <c r="DZ673" s="237"/>
      <c r="EA673" s="237"/>
      <c r="EB673" s="237"/>
      <c r="EC673" s="237"/>
      <c r="ED673" s="237"/>
      <c r="EE673" s="237"/>
      <c r="EF673" s="237"/>
      <c r="EG673" s="237"/>
      <c r="EH673" s="237"/>
      <c r="EI673" s="237"/>
      <c r="EJ673" s="237"/>
      <c r="EK673" s="237"/>
      <c r="EL673" s="237"/>
      <c r="EM673" s="237"/>
      <c r="EN673" s="237"/>
      <c r="EO673" s="237"/>
      <c r="EP673" s="237"/>
      <c r="EQ673" s="237"/>
      <c r="ER673" s="237"/>
      <c r="ES673" s="237"/>
      <c r="ET673" s="237"/>
      <c r="EU673" s="237"/>
      <c r="EV673" s="237"/>
      <c r="EW673" s="237"/>
      <c r="EX673" s="237"/>
      <c r="EY673" s="237"/>
      <c r="EZ673" s="237"/>
      <c r="FA673" s="237"/>
      <c r="FB673" s="237"/>
      <c r="FC673" s="237"/>
      <c r="FD673" s="237"/>
      <c r="FE673" s="237"/>
      <c r="FF673" s="237"/>
      <c r="FG673" s="237"/>
      <c r="FH673" s="237"/>
      <c r="FI673" s="237"/>
      <c r="FJ673" s="237"/>
      <c r="FK673" s="237"/>
      <c r="FL673" s="237"/>
      <c r="FM673" s="237"/>
      <c r="FN673" s="237"/>
      <c r="FO673" s="237"/>
      <c r="FP673" s="237"/>
      <c r="FQ673" s="237"/>
      <c r="FR673" s="237"/>
      <c r="FS673" s="237"/>
      <c r="FT673" s="237"/>
      <c r="FU673" s="237"/>
      <c r="FV673" s="237"/>
      <c r="FW673" s="237"/>
      <c r="FX673" s="237"/>
      <c r="FY673" s="237"/>
      <c r="FZ673" s="237"/>
      <c r="GA673" s="237"/>
      <c r="GB673" s="237"/>
      <c r="GC673" s="237"/>
      <c r="GD673" s="237"/>
      <c r="GE673" s="237"/>
      <c r="GF673" s="237"/>
      <c r="GG673" s="237"/>
      <c r="GH673" s="237"/>
      <c r="GI673" s="237"/>
      <c r="GJ673" s="237"/>
      <c r="GK673" s="237"/>
      <c r="GL673" s="237"/>
      <c r="GM673" s="237"/>
      <c r="GN673" s="237"/>
      <c r="GO673" s="237"/>
      <c r="GP673" s="237"/>
      <c r="GQ673" s="237"/>
    </row>
    <row r="674" spans="1:199" s="81" customFormat="1" ht="15" hidden="1">
      <c r="A674" s="126" t="s">
        <v>2639</v>
      </c>
      <c r="B674" s="247" t="s">
        <v>5957</v>
      </c>
      <c r="C674" s="242">
        <v>0</v>
      </c>
      <c r="D674" s="242">
        <v>0</v>
      </c>
      <c r="E674" s="242">
        <v>0</v>
      </c>
      <c r="F674" s="242">
        <v>0</v>
      </c>
      <c r="G674" s="242">
        <v>0</v>
      </c>
      <c r="H674" s="242">
        <v>0</v>
      </c>
      <c r="I674" s="242">
        <v>0</v>
      </c>
      <c r="J674" s="242">
        <v>0</v>
      </c>
      <c r="K674" s="242">
        <v>0</v>
      </c>
      <c r="L674" s="242">
        <v>0</v>
      </c>
      <c r="M674" s="242">
        <v>0</v>
      </c>
      <c r="N674" s="242">
        <v>0</v>
      </c>
      <c r="O674" s="242">
        <v>0</v>
      </c>
      <c r="P674" s="28"/>
      <c r="Q674" s="242">
        <f>SUM(D674:O674)</f>
        <v>0</v>
      </c>
      <c r="R674" s="242">
        <f>IF($R$19&lt;1,0,Q674/$R$19)</f>
        <v>0</v>
      </c>
      <c r="S674" s="243"/>
      <c r="T674" s="351">
        <f>IF(Q674=0,0,1)+IF(C674=0,0,1)+IF(D674=0,0,1)+IF(E674=0,0,1)+IF(F674=0,0,1)+IF(G674=0,0,1)+IF(H674=0,0,1)+IF(I674=0,0,1)+IF(J674=0,0,1)+IF(K674=0,0,1)+IF(L674=0,0,1)+IF(M674=0,0,1)+IF(N674=0,0,1)+IF(O674=0,0,1)</f>
        <v>0</v>
      </c>
      <c r="U674" s="237"/>
      <c r="V674" s="237"/>
      <c r="W674" s="237"/>
      <c r="X674" s="237"/>
      <c r="Y674" s="237"/>
      <c r="Z674" s="237"/>
      <c r="AA674" s="237"/>
      <c r="AB674" s="237"/>
      <c r="AC674" s="237"/>
      <c r="AD674" s="237"/>
      <c r="AE674" s="237"/>
      <c r="AF674" s="237"/>
      <c r="AG674" s="237"/>
      <c r="AH674" s="237"/>
      <c r="AI674" s="237"/>
      <c r="AJ674" s="237"/>
      <c r="AK674" s="237"/>
      <c r="AL674" s="237"/>
      <c r="AM674" s="237"/>
      <c r="AN674" s="237"/>
      <c r="AO674" s="237"/>
      <c r="AP674" s="237"/>
      <c r="AQ674" s="237"/>
      <c r="AR674" s="237"/>
      <c r="AS674" s="237"/>
      <c r="AT674" s="237"/>
      <c r="AU674" s="237"/>
      <c r="AV674" s="237"/>
      <c r="AW674" s="237"/>
      <c r="AX674" s="237"/>
      <c r="AY674" s="237"/>
      <c r="AZ674" s="237"/>
      <c r="BA674" s="237"/>
      <c r="BB674" s="237"/>
      <c r="BC674" s="237"/>
      <c r="BD674" s="237"/>
      <c r="BE674" s="237"/>
      <c r="BF674" s="237"/>
      <c r="BG674" s="237"/>
      <c r="BH674" s="237"/>
      <c r="BI674" s="237"/>
      <c r="BJ674" s="237"/>
      <c r="BK674" s="237"/>
      <c r="BL674" s="237"/>
      <c r="BM674" s="237"/>
      <c r="BN674" s="237"/>
      <c r="BO674" s="237"/>
      <c r="BP674" s="237"/>
      <c r="BQ674" s="237"/>
      <c r="BR674" s="237"/>
      <c r="BS674" s="237"/>
      <c r="BT674" s="237"/>
      <c r="BU674" s="237"/>
      <c r="BV674" s="237"/>
      <c r="BW674" s="237"/>
      <c r="BX674" s="237"/>
      <c r="BY674" s="237"/>
      <c r="BZ674" s="237"/>
      <c r="CA674" s="237"/>
      <c r="CB674" s="237"/>
      <c r="CC674" s="237"/>
      <c r="CD674" s="237"/>
      <c r="CE674" s="237"/>
      <c r="CF674" s="237"/>
      <c r="CG674" s="237"/>
      <c r="CH674" s="237"/>
      <c r="CI674" s="237"/>
      <c r="CJ674" s="237"/>
      <c r="CK674" s="237"/>
      <c r="CL674" s="237"/>
      <c r="CM674" s="237"/>
      <c r="CN674" s="237"/>
      <c r="CO674" s="237"/>
      <c r="CP674" s="237"/>
      <c r="CQ674" s="237"/>
      <c r="CR674" s="237"/>
      <c r="CS674" s="237"/>
      <c r="CT674" s="237"/>
      <c r="CU674" s="237"/>
      <c r="CV674" s="237"/>
      <c r="CW674" s="237"/>
      <c r="CX674" s="237"/>
      <c r="CY674" s="237"/>
      <c r="CZ674" s="237"/>
      <c r="DA674" s="237"/>
      <c r="DB674" s="237"/>
      <c r="DC674" s="237"/>
      <c r="DD674" s="237"/>
      <c r="DE674" s="237"/>
      <c r="DF674" s="237"/>
      <c r="DG674" s="237"/>
      <c r="DH674" s="237"/>
      <c r="DI674" s="237"/>
      <c r="DJ674" s="237"/>
      <c r="DK674" s="237"/>
      <c r="DL674" s="237"/>
      <c r="DM674" s="237"/>
      <c r="DN674" s="237"/>
      <c r="DO674" s="237"/>
      <c r="DP674" s="237"/>
      <c r="DQ674" s="237"/>
      <c r="DR674" s="237"/>
      <c r="DS674" s="237"/>
      <c r="DT674" s="237"/>
      <c r="DU674" s="237"/>
      <c r="DV674" s="237"/>
      <c r="DW674" s="237"/>
      <c r="DX674" s="237"/>
      <c r="DY674" s="237"/>
      <c r="DZ674" s="237"/>
      <c r="EA674" s="237"/>
      <c r="EB674" s="237"/>
      <c r="EC674" s="237"/>
      <c r="ED674" s="237"/>
      <c r="EE674" s="237"/>
      <c r="EF674" s="237"/>
      <c r="EG674" s="237"/>
      <c r="EH674" s="237"/>
      <c r="EI674" s="237"/>
      <c r="EJ674" s="237"/>
      <c r="EK674" s="237"/>
      <c r="EL674" s="237"/>
      <c r="EM674" s="237"/>
      <c r="EN674" s="237"/>
      <c r="EO674" s="237"/>
      <c r="EP674" s="237"/>
      <c r="EQ674" s="237"/>
      <c r="ER674" s="237"/>
      <c r="ES674" s="237"/>
      <c r="ET674" s="237"/>
      <c r="EU674" s="237"/>
      <c r="EV674" s="237"/>
      <c r="EW674" s="237"/>
      <c r="EX674" s="237"/>
      <c r="EY674" s="237"/>
      <c r="EZ674" s="237"/>
      <c r="FA674" s="237"/>
      <c r="FB674" s="237"/>
      <c r="FC674" s="237"/>
      <c r="FD674" s="237"/>
      <c r="FE674" s="237"/>
      <c r="FF674" s="237"/>
      <c r="FG674" s="237"/>
      <c r="FH674" s="237"/>
      <c r="FI674" s="237"/>
      <c r="FJ674" s="237"/>
      <c r="FK674" s="237"/>
      <c r="FL674" s="237"/>
      <c r="FM674" s="237"/>
      <c r="FN674" s="237"/>
      <c r="FO674" s="237"/>
      <c r="FP674" s="237"/>
      <c r="FQ674" s="237"/>
      <c r="FR674" s="237"/>
      <c r="FS674" s="237"/>
      <c r="FT674" s="237"/>
      <c r="FU674" s="237"/>
      <c r="FV674" s="237"/>
      <c r="FW674" s="237"/>
      <c r="FX674" s="237"/>
      <c r="FY674" s="237"/>
      <c r="FZ674" s="237"/>
      <c r="GA674" s="237"/>
      <c r="GB674" s="237"/>
      <c r="GC674" s="237"/>
      <c r="GD674" s="237"/>
      <c r="GE674" s="237"/>
      <c r="GF674" s="237"/>
      <c r="GG674" s="237"/>
      <c r="GH674" s="237"/>
      <c r="GI674" s="237"/>
      <c r="GJ674" s="237"/>
      <c r="GK674" s="237"/>
      <c r="GL674" s="237"/>
      <c r="GM674" s="237"/>
      <c r="GN674" s="237"/>
      <c r="GO674" s="237"/>
      <c r="GP674" s="237"/>
      <c r="GQ674" s="237"/>
    </row>
    <row r="675" spans="1:199" s="81" customFormat="1" ht="15" hidden="1">
      <c r="A675" s="126" t="s">
        <v>2640</v>
      </c>
      <c r="B675" s="247" t="s">
        <v>5958</v>
      </c>
      <c r="C675" s="242">
        <v>0</v>
      </c>
      <c r="D675" s="242">
        <v>0</v>
      </c>
      <c r="E675" s="242">
        <v>0</v>
      </c>
      <c r="F675" s="242">
        <v>0</v>
      </c>
      <c r="G675" s="242">
        <v>0</v>
      </c>
      <c r="H675" s="242">
        <v>0</v>
      </c>
      <c r="I675" s="242">
        <v>0</v>
      </c>
      <c r="J675" s="242">
        <v>0</v>
      </c>
      <c r="K675" s="242">
        <v>0</v>
      </c>
      <c r="L675" s="242">
        <v>0</v>
      </c>
      <c r="M675" s="242">
        <v>0</v>
      </c>
      <c r="N675" s="242">
        <v>0</v>
      </c>
      <c r="O675" s="242">
        <v>0</v>
      </c>
      <c r="P675" s="28"/>
      <c r="Q675" s="242">
        <f>SUM(D675:O675)</f>
        <v>0</v>
      </c>
      <c r="R675" s="242">
        <f>IF($R$19&lt;1,0,Q675/$R$19)</f>
        <v>0</v>
      </c>
      <c r="S675" s="243"/>
      <c r="T675" s="351">
        <f>IF(Q675=0,0,1)+IF(C675=0,0,1)+IF(D675=0,0,1)+IF(E675=0,0,1)+IF(F675=0,0,1)+IF(G675=0,0,1)+IF(H675=0,0,1)+IF(I675=0,0,1)+IF(J675=0,0,1)+IF(K675=0,0,1)+IF(L675=0,0,1)+IF(M675=0,0,1)+IF(N675=0,0,1)+IF(O675=0,0,1)</f>
        <v>0</v>
      </c>
      <c r="U675" s="237"/>
      <c r="V675" s="237"/>
      <c r="W675" s="237"/>
      <c r="X675" s="237"/>
      <c r="Y675" s="237"/>
      <c r="Z675" s="237"/>
      <c r="AA675" s="237"/>
      <c r="AB675" s="237"/>
      <c r="AC675" s="237"/>
      <c r="AD675" s="237"/>
      <c r="AE675" s="237"/>
      <c r="AF675" s="237"/>
      <c r="AG675" s="237"/>
      <c r="AH675" s="237"/>
      <c r="AI675" s="237"/>
      <c r="AJ675" s="237"/>
      <c r="AK675" s="237"/>
      <c r="AL675" s="237"/>
      <c r="AM675" s="237"/>
      <c r="AN675" s="237"/>
      <c r="AO675" s="237"/>
      <c r="AP675" s="237"/>
      <c r="AQ675" s="237"/>
      <c r="AR675" s="237"/>
      <c r="AS675" s="237"/>
      <c r="AT675" s="237"/>
      <c r="AU675" s="237"/>
      <c r="AV675" s="237"/>
      <c r="AW675" s="237"/>
      <c r="AX675" s="237"/>
      <c r="AY675" s="237"/>
      <c r="AZ675" s="237"/>
      <c r="BA675" s="237"/>
      <c r="BB675" s="237"/>
      <c r="BC675" s="237"/>
      <c r="BD675" s="237"/>
      <c r="BE675" s="237"/>
      <c r="BF675" s="237"/>
      <c r="BG675" s="237"/>
      <c r="BH675" s="237"/>
      <c r="BI675" s="237"/>
      <c r="BJ675" s="237"/>
      <c r="BK675" s="237"/>
      <c r="BL675" s="237"/>
      <c r="BM675" s="237"/>
      <c r="BN675" s="237"/>
      <c r="BO675" s="237"/>
      <c r="BP675" s="237"/>
      <c r="BQ675" s="237"/>
      <c r="BR675" s="237"/>
      <c r="BS675" s="237"/>
      <c r="BT675" s="237"/>
      <c r="BU675" s="237"/>
      <c r="BV675" s="237"/>
      <c r="BW675" s="237"/>
      <c r="BX675" s="237"/>
      <c r="BY675" s="237"/>
      <c r="BZ675" s="237"/>
      <c r="CA675" s="237"/>
      <c r="CB675" s="237"/>
      <c r="CC675" s="237"/>
      <c r="CD675" s="237"/>
      <c r="CE675" s="237"/>
      <c r="CF675" s="237"/>
      <c r="CG675" s="237"/>
      <c r="CH675" s="237"/>
      <c r="CI675" s="237"/>
      <c r="CJ675" s="237"/>
      <c r="CK675" s="237"/>
      <c r="CL675" s="237"/>
      <c r="CM675" s="237"/>
      <c r="CN675" s="237"/>
      <c r="CO675" s="237"/>
      <c r="CP675" s="237"/>
      <c r="CQ675" s="237"/>
      <c r="CR675" s="237"/>
      <c r="CS675" s="237"/>
      <c r="CT675" s="237"/>
      <c r="CU675" s="237"/>
      <c r="CV675" s="237"/>
      <c r="CW675" s="237"/>
      <c r="CX675" s="237"/>
      <c r="CY675" s="237"/>
      <c r="CZ675" s="237"/>
      <c r="DA675" s="237"/>
      <c r="DB675" s="237"/>
      <c r="DC675" s="237"/>
      <c r="DD675" s="237"/>
      <c r="DE675" s="237"/>
      <c r="DF675" s="237"/>
      <c r="DG675" s="237"/>
      <c r="DH675" s="237"/>
      <c r="DI675" s="237"/>
      <c r="DJ675" s="237"/>
      <c r="DK675" s="237"/>
      <c r="DL675" s="237"/>
      <c r="DM675" s="237"/>
      <c r="DN675" s="237"/>
      <c r="DO675" s="237"/>
      <c r="DP675" s="237"/>
      <c r="DQ675" s="237"/>
      <c r="DR675" s="237"/>
      <c r="DS675" s="237"/>
      <c r="DT675" s="237"/>
      <c r="DU675" s="237"/>
      <c r="DV675" s="237"/>
      <c r="DW675" s="237"/>
      <c r="DX675" s="237"/>
      <c r="DY675" s="237"/>
      <c r="DZ675" s="237"/>
      <c r="EA675" s="237"/>
      <c r="EB675" s="237"/>
      <c r="EC675" s="237"/>
      <c r="ED675" s="237"/>
      <c r="EE675" s="237"/>
      <c r="EF675" s="237"/>
      <c r="EG675" s="237"/>
      <c r="EH675" s="237"/>
      <c r="EI675" s="237"/>
      <c r="EJ675" s="237"/>
      <c r="EK675" s="237"/>
      <c r="EL675" s="237"/>
      <c r="EM675" s="237"/>
      <c r="EN675" s="237"/>
      <c r="EO675" s="237"/>
      <c r="EP675" s="237"/>
      <c r="EQ675" s="237"/>
      <c r="ER675" s="237"/>
      <c r="ES675" s="237"/>
      <c r="ET675" s="237"/>
      <c r="EU675" s="237"/>
      <c r="EV675" s="237"/>
      <c r="EW675" s="237"/>
      <c r="EX675" s="237"/>
      <c r="EY675" s="237"/>
      <c r="EZ675" s="237"/>
      <c r="FA675" s="237"/>
      <c r="FB675" s="237"/>
      <c r="FC675" s="237"/>
      <c r="FD675" s="237"/>
      <c r="FE675" s="237"/>
      <c r="FF675" s="237"/>
      <c r="FG675" s="237"/>
      <c r="FH675" s="237"/>
      <c r="FI675" s="237"/>
      <c r="FJ675" s="237"/>
      <c r="FK675" s="237"/>
      <c r="FL675" s="237"/>
      <c r="FM675" s="237"/>
      <c r="FN675" s="237"/>
      <c r="FO675" s="237"/>
      <c r="FP675" s="237"/>
      <c r="FQ675" s="237"/>
      <c r="FR675" s="237"/>
      <c r="FS675" s="237"/>
      <c r="FT675" s="237"/>
      <c r="FU675" s="237"/>
      <c r="FV675" s="237"/>
      <c r="FW675" s="237"/>
      <c r="FX675" s="237"/>
      <c r="FY675" s="237"/>
      <c r="FZ675" s="237"/>
      <c r="GA675" s="237"/>
      <c r="GB675" s="237"/>
      <c r="GC675" s="237"/>
      <c r="GD675" s="237"/>
      <c r="GE675" s="237"/>
      <c r="GF675" s="237"/>
      <c r="GG675" s="237"/>
      <c r="GH675" s="237"/>
      <c r="GI675" s="237"/>
      <c r="GJ675" s="237"/>
      <c r="GK675" s="237"/>
      <c r="GL675" s="237"/>
      <c r="GM675" s="237"/>
      <c r="GN675" s="237"/>
      <c r="GO675" s="237"/>
      <c r="GP675" s="237"/>
      <c r="GQ675" s="237"/>
    </row>
    <row r="676" spans="1:199" s="81" customFormat="1" ht="15" hidden="1">
      <c r="A676" s="126" t="s">
        <v>2641</v>
      </c>
      <c r="B676" s="247" t="s">
        <v>5959</v>
      </c>
      <c r="C676" s="242">
        <v>0</v>
      </c>
      <c r="D676" s="242">
        <v>0</v>
      </c>
      <c r="E676" s="242">
        <v>0</v>
      </c>
      <c r="F676" s="242">
        <v>0</v>
      </c>
      <c r="G676" s="242">
        <v>0</v>
      </c>
      <c r="H676" s="242">
        <v>0</v>
      </c>
      <c r="I676" s="242">
        <v>0</v>
      </c>
      <c r="J676" s="242">
        <v>0</v>
      </c>
      <c r="K676" s="242">
        <v>0</v>
      </c>
      <c r="L676" s="242">
        <v>0</v>
      </c>
      <c r="M676" s="242">
        <v>0</v>
      </c>
      <c r="N676" s="242">
        <v>0</v>
      </c>
      <c r="O676" s="242">
        <v>0</v>
      </c>
      <c r="P676" s="28"/>
      <c r="Q676" s="242">
        <f>SUM(D676:O676)</f>
        <v>0</v>
      </c>
      <c r="R676" s="242">
        <f>IF($R$19&lt;1,0,Q676/$R$19)</f>
        <v>0</v>
      </c>
      <c r="S676" s="243"/>
      <c r="T676" s="351">
        <f>IF(Q676=0,0,1)+IF(C676=0,0,1)+IF(D676=0,0,1)+IF(E676=0,0,1)+IF(F676=0,0,1)+IF(G676=0,0,1)+IF(H676=0,0,1)+IF(I676=0,0,1)+IF(J676=0,0,1)+IF(K676=0,0,1)+IF(L676=0,0,1)+IF(M676=0,0,1)+IF(N676=0,0,1)+IF(O676=0,0,1)</f>
        <v>0</v>
      </c>
      <c r="U676" s="237"/>
      <c r="V676" s="237"/>
      <c r="W676" s="237"/>
      <c r="X676" s="237"/>
      <c r="Y676" s="237"/>
      <c r="Z676" s="237"/>
      <c r="AA676" s="237"/>
      <c r="AB676" s="237"/>
      <c r="AC676" s="237"/>
      <c r="AD676" s="237"/>
      <c r="AE676" s="237"/>
      <c r="AF676" s="237"/>
      <c r="AG676" s="237"/>
      <c r="AH676" s="237"/>
      <c r="AI676" s="237"/>
      <c r="AJ676" s="237"/>
      <c r="AK676" s="237"/>
      <c r="AL676" s="237"/>
      <c r="AM676" s="237"/>
      <c r="AN676" s="237"/>
      <c r="AO676" s="237"/>
      <c r="AP676" s="237"/>
      <c r="AQ676" s="237"/>
      <c r="AR676" s="237"/>
      <c r="AS676" s="237"/>
      <c r="AT676" s="237"/>
      <c r="AU676" s="237"/>
      <c r="AV676" s="237"/>
      <c r="AW676" s="237"/>
      <c r="AX676" s="237"/>
      <c r="AY676" s="237"/>
      <c r="AZ676" s="237"/>
      <c r="BA676" s="237"/>
      <c r="BB676" s="237"/>
      <c r="BC676" s="237"/>
      <c r="BD676" s="237"/>
      <c r="BE676" s="237"/>
      <c r="BF676" s="237"/>
      <c r="BG676" s="237"/>
      <c r="BH676" s="237"/>
      <c r="BI676" s="237"/>
      <c r="BJ676" s="237"/>
      <c r="BK676" s="237"/>
      <c r="BL676" s="237"/>
      <c r="BM676" s="237"/>
      <c r="BN676" s="237"/>
      <c r="BO676" s="237"/>
      <c r="BP676" s="237"/>
      <c r="BQ676" s="237"/>
      <c r="BR676" s="237"/>
      <c r="BS676" s="237"/>
      <c r="BT676" s="237"/>
      <c r="BU676" s="237"/>
      <c r="BV676" s="237"/>
      <c r="BW676" s="237"/>
      <c r="BX676" s="237"/>
      <c r="BY676" s="237"/>
      <c r="BZ676" s="237"/>
      <c r="CA676" s="237"/>
      <c r="CB676" s="237"/>
      <c r="CC676" s="237"/>
      <c r="CD676" s="237"/>
      <c r="CE676" s="237"/>
      <c r="CF676" s="237"/>
      <c r="CG676" s="237"/>
      <c r="CH676" s="237"/>
      <c r="CI676" s="237"/>
      <c r="CJ676" s="237"/>
      <c r="CK676" s="237"/>
      <c r="CL676" s="237"/>
      <c r="CM676" s="237"/>
      <c r="CN676" s="237"/>
      <c r="CO676" s="237"/>
      <c r="CP676" s="237"/>
      <c r="CQ676" s="237"/>
      <c r="CR676" s="237"/>
      <c r="CS676" s="237"/>
      <c r="CT676" s="237"/>
      <c r="CU676" s="237"/>
      <c r="CV676" s="237"/>
      <c r="CW676" s="237"/>
      <c r="CX676" s="237"/>
      <c r="CY676" s="237"/>
      <c r="CZ676" s="237"/>
      <c r="DA676" s="237"/>
      <c r="DB676" s="237"/>
      <c r="DC676" s="237"/>
      <c r="DD676" s="237"/>
      <c r="DE676" s="237"/>
      <c r="DF676" s="237"/>
      <c r="DG676" s="237"/>
      <c r="DH676" s="237"/>
      <c r="DI676" s="237"/>
      <c r="DJ676" s="237"/>
      <c r="DK676" s="237"/>
      <c r="DL676" s="237"/>
      <c r="DM676" s="237"/>
      <c r="DN676" s="237"/>
      <c r="DO676" s="237"/>
      <c r="DP676" s="237"/>
      <c r="DQ676" s="237"/>
      <c r="DR676" s="237"/>
      <c r="DS676" s="237"/>
      <c r="DT676" s="237"/>
      <c r="DU676" s="237"/>
      <c r="DV676" s="237"/>
      <c r="DW676" s="237"/>
      <c r="DX676" s="237"/>
      <c r="DY676" s="237"/>
      <c r="DZ676" s="237"/>
      <c r="EA676" s="237"/>
      <c r="EB676" s="237"/>
      <c r="EC676" s="237"/>
      <c r="ED676" s="237"/>
      <c r="EE676" s="237"/>
      <c r="EF676" s="237"/>
      <c r="EG676" s="237"/>
      <c r="EH676" s="237"/>
      <c r="EI676" s="237"/>
      <c r="EJ676" s="237"/>
      <c r="EK676" s="237"/>
      <c r="EL676" s="237"/>
      <c r="EM676" s="237"/>
      <c r="EN676" s="237"/>
      <c r="EO676" s="237"/>
      <c r="EP676" s="237"/>
      <c r="EQ676" s="237"/>
      <c r="ER676" s="237"/>
      <c r="ES676" s="237"/>
      <c r="ET676" s="237"/>
      <c r="EU676" s="237"/>
      <c r="EV676" s="237"/>
      <c r="EW676" s="237"/>
      <c r="EX676" s="237"/>
      <c r="EY676" s="237"/>
      <c r="EZ676" s="237"/>
      <c r="FA676" s="237"/>
      <c r="FB676" s="237"/>
      <c r="FC676" s="237"/>
      <c r="FD676" s="237"/>
      <c r="FE676" s="237"/>
      <c r="FF676" s="237"/>
      <c r="FG676" s="237"/>
      <c r="FH676" s="237"/>
      <c r="FI676" s="237"/>
      <c r="FJ676" s="237"/>
      <c r="FK676" s="237"/>
      <c r="FL676" s="237"/>
      <c r="FM676" s="237"/>
      <c r="FN676" s="237"/>
      <c r="FO676" s="237"/>
      <c r="FP676" s="237"/>
      <c r="FQ676" s="237"/>
      <c r="FR676" s="237"/>
      <c r="FS676" s="237"/>
      <c r="FT676" s="237"/>
      <c r="FU676" s="237"/>
      <c r="FV676" s="237"/>
      <c r="FW676" s="237"/>
      <c r="FX676" s="237"/>
      <c r="FY676" s="237"/>
      <c r="FZ676" s="237"/>
      <c r="GA676" s="237"/>
      <c r="GB676" s="237"/>
      <c r="GC676" s="237"/>
      <c r="GD676" s="237"/>
      <c r="GE676" s="237"/>
      <c r="GF676" s="237"/>
      <c r="GG676" s="237"/>
      <c r="GH676" s="237"/>
      <c r="GI676" s="237"/>
      <c r="GJ676" s="237"/>
      <c r="GK676" s="237"/>
      <c r="GL676" s="237"/>
      <c r="GM676" s="237"/>
      <c r="GN676" s="237"/>
      <c r="GO676" s="237"/>
      <c r="GP676" s="237"/>
      <c r="GQ676" s="237"/>
    </row>
    <row r="677" spans="1:199" s="81" customFormat="1" ht="15" hidden="1">
      <c r="A677" s="126" t="s">
        <v>2642</v>
      </c>
      <c r="B677" s="247" t="s">
        <v>5960</v>
      </c>
      <c r="C677" s="242">
        <v>0</v>
      </c>
      <c r="D677" s="242">
        <v>0</v>
      </c>
      <c r="E677" s="242">
        <v>0</v>
      </c>
      <c r="F677" s="242">
        <v>0</v>
      </c>
      <c r="G677" s="242">
        <v>0</v>
      </c>
      <c r="H677" s="242">
        <v>0</v>
      </c>
      <c r="I677" s="242">
        <v>0</v>
      </c>
      <c r="J677" s="242">
        <v>0</v>
      </c>
      <c r="K677" s="242">
        <v>0</v>
      </c>
      <c r="L677" s="242">
        <v>0</v>
      </c>
      <c r="M677" s="242">
        <v>0</v>
      </c>
      <c r="N677" s="242">
        <v>0</v>
      </c>
      <c r="O677" s="242">
        <v>0</v>
      </c>
      <c r="P677" s="28"/>
      <c r="Q677" s="242">
        <f>SUM(D677:O677)</f>
        <v>0</v>
      </c>
      <c r="R677" s="242">
        <f>IF($R$19&lt;1,0,Q677/$R$19)</f>
        <v>0</v>
      </c>
      <c r="S677" s="243"/>
      <c r="T677" s="351">
        <f>IF(Q677=0,0,1)+IF(C677=0,0,1)+IF(D677=0,0,1)+IF(E677=0,0,1)+IF(F677=0,0,1)+IF(G677=0,0,1)+IF(H677=0,0,1)+IF(I677=0,0,1)+IF(J677=0,0,1)+IF(K677=0,0,1)+IF(L677=0,0,1)+IF(M677=0,0,1)+IF(N677=0,0,1)+IF(O677=0,0,1)</f>
        <v>0</v>
      </c>
      <c r="U677" s="237"/>
      <c r="V677" s="237"/>
      <c r="W677" s="237"/>
      <c r="X677" s="237"/>
      <c r="Y677" s="237"/>
      <c r="Z677" s="237"/>
      <c r="AA677" s="237"/>
      <c r="AB677" s="237"/>
      <c r="AC677" s="237"/>
      <c r="AD677" s="237"/>
      <c r="AE677" s="237"/>
      <c r="AF677" s="237"/>
      <c r="AG677" s="237"/>
      <c r="AH677" s="237"/>
      <c r="AI677" s="237"/>
      <c r="AJ677" s="237"/>
      <c r="AK677" s="237"/>
      <c r="AL677" s="237"/>
      <c r="AM677" s="237"/>
      <c r="AN677" s="237"/>
      <c r="AO677" s="237"/>
      <c r="AP677" s="237"/>
      <c r="AQ677" s="237"/>
      <c r="AR677" s="237"/>
      <c r="AS677" s="237"/>
      <c r="AT677" s="237"/>
      <c r="AU677" s="237"/>
      <c r="AV677" s="237"/>
      <c r="AW677" s="237"/>
      <c r="AX677" s="237"/>
      <c r="AY677" s="237"/>
      <c r="AZ677" s="237"/>
      <c r="BA677" s="237"/>
      <c r="BB677" s="237"/>
      <c r="BC677" s="237"/>
      <c r="BD677" s="237"/>
      <c r="BE677" s="237"/>
      <c r="BF677" s="237"/>
      <c r="BG677" s="237"/>
      <c r="BH677" s="237"/>
      <c r="BI677" s="237"/>
      <c r="BJ677" s="237"/>
      <c r="BK677" s="237"/>
      <c r="BL677" s="237"/>
      <c r="BM677" s="237"/>
      <c r="BN677" s="237"/>
      <c r="BO677" s="237"/>
      <c r="BP677" s="237"/>
      <c r="BQ677" s="237"/>
      <c r="BR677" s="237"/>
      <c r="BS677" s="237"/>
      <c r="BT677" s="237"/>
      <c r="BU677" s="237"/>
      <c r="BV677" s="237"/>
      <c r="BW677" s="237"/>
      <c r="BX677" s="237"/>
      <c r="BY677" s="237"/>
      <c r="BZ677" s="237"/>
      <c r="CA677" s="237"/>
      <c r="CB677" s="237"/>
      <c r="CC677" s="237"/>
      <c r="CD677" s="237"/>
      <c r="CE677" s="237"/>
      <c r="CF677" s="237"/>
      <c r="CG677" s="237"/>
      <c r="CH677" s="237"/>
      <c r="CI677" s="237"/>
      <c r="CJ677" s="237"/>
      <c r="CK677" s="237"/>
      <c r="CL677" s="237"/>
      <c r="CM677" s="237"/>
      <c r="CN677" s="237"/>
      <c r="CO677" s="237"/>
      <c r="CP677" s="237"/>
      <c r="CQ677" s="237"/>
      <c r="CR677" s="237"/>
      <c r="CS677" s="237"/>
      <c r="CT677" s="237"/>
      <c r="CU677" s="237"/>
      <c r="CV677" s="237"/>
      <c r="CW677" s="237"/>
      <c r="CX677" s="237"/>
      <c r="CY677" s="237"/>
      <c r="CZ677" s="237"/>
      <c r="DA677" s="237"/>
      <c r="DB677" s="237"/>
      <c r="DC677" s="237"/>
      <c r="DD677" s="237"/>
      <c r="DE677" s="237"/>
      <c r="DF677" s="237"/>
      <c r="DG677" s="237"/>
      <c r="DH677" s="237"/>
      <c r="DI677" s="237"/>
      <c r="DJ677" s="237"/>
      <c r="DK677" s="237"/>
      <c r="DL677" s="237"/>
      <c r="DM677" s="237"/>
      <c r="DN677" s="237"/>
      <c r="DO677" s="237"/>
      <c r="DP677" s="237"/>
      <c r="DQ677" s="237"/>
      <c r="DR677" s="237"/>
      <c r="DS677" s="237"/>
      <c r="DT677" s="237"/>
      <c r="DU677" s="237"/>
      <c r="DV677" s="237"/>
      <c r="DW677" s="237"/>
      <c r="DX677" s="237"/>
      <c r="DY677" s="237"/>
      <c r="DZ677" s="237"/>
      <c r="EA677" s="237"/>
      <c r="EB677" s="237"/>
      <c r="EC677" s="237"/>
      <c r="ED677" s="237"/>
      <c r="EE677" s="237"/>
      <c r="EF677" s="237"/>
      <c r="EG677" s="237"/>
      <c r="EH677" s="237"/>
      <c r="EI677" s="237"/>
      <c r="EJ677" s="237"/>
      <c r="EK677" s="237"/>
      <c r="EL677" s="237"/>
      <c r="EM677" s="237"/>
      <c r="EN677" s="237"/>
      <c r="EO677" s="237"/>
      <c r="EP677" s="237"/>
      <c r="EQ677" s="237"/>
      <c r="ER677" s="237"/>
      <c r="ES677" s="237"/>
      <c r="ET677" s="237"/>
      <c r="EU677" s="237"/>
      <c r="EV677" s="237"/>
      <c r="EW677" s="237"/>
      <c r="EX677" s="237"/>
      <c r="EY677" s="237"/>
      <c r="EZ677" s="237"/>
      <c r="FA677" s="237"/>
      <c r="FB677" s="237"/>
      <c r="FC677" s="237"/>
      <c r="FD677" s="237"/>
      <c r="FE677" s="237"/>
      <c r="FF677" s="237"/>
      <c r="FG677" s="237"/>
      <c r="FH677" s="237"/>
      <c r="FI677" s="237"/>
      <c r="FJ677" s="237"/>
      <c r="FK677" s="237"/>
      <c r="FL677" s="237"/>
      <c r="FM677" s="237"/>
      <c r="FN677" s="237"/>
      <c r="FO677" s="237"/>
      <c r="FP677" s="237"/>
      <c r="FQ677" s="237"/>
      <c r="FR677" s="237"/>
      <c r="FS677" s="237"/>
      <c r="FT677" s="237"/>
      <c r="FU677" s="237"/>
      <c r="FV677" s="237"/>
      <c r="FW677" s="237"/>
      <c r="FX677" s="237"/>
      <c r="FY677" s="237"/>
      <c r="FZ677" s="237"/>
      <c r="GA677" s="237"/>
      <c r="GB677" s="237"/>
      <c r="GC677" s="237"/>
      <c r="GD677" s="237"/>
      <c r="GE677" s="237"/>
      <c r="GF677" s="237"/>
      <c r="GG677" s="237"/>
      <c r="GH677" s="237"/>
      <c r="GI677" s="237"/>
      <c r="GJ677" s="237"/>
      <c r="GK677" s="237"/>
      <c r="GL677" s="237"/>
      <c r="GM677" s="237"/>
      <c r="GN677" s="237"/>
      <c r="GO677" s="237"/>
      <c r="GP677" s="237"/>
      <c r="GQ677" s="237"/>
    </row>
    <row r="678" spans="1:199" s="81" customFormat="1" ht="15" hidden="1">
      <c r="A678" s="126" t="s">
        <v>2643</v>
      </c>
      <c r="B678" s="247" t="s">
        <v>5961</v>
      </c>
      <c r="C678" s="242">
        <v>0</v>
      </c>
      <c r="D678" s="242">
        <v>0</v>
      </c>
      <c r="E678" s="242">
        <v>0</v>
      </c>
      <c r="F678" s="242">
        <v>0</v>
      </c>
      <c r="G678" s="242">
        <v>0</v>
      </c>
      <c r="H678" s="242">
        <v>0</v>
      </c>
      <c r="I678" s="242">
        <v>0</v>
      </c>
      <c r="J678" s="242">
        <v>0</v>
      </c>
      <c r="K678" s="242">
        <v>0</v>
      </c>
      <c r="L678" s="242">
        <v>0</v>
      </c>
      <c r="M678" s="242">
        <v>0</v>
      </c>
      <c r="N678" s="242">
        <v>0</v>
      </c>
      <c r="O678" s="242">
        <v>0</v>
      </c>
      <c r="P678" s="28"/>
      <c r="Q678" s="242">
        <f>SUM(D678:O678)</f>
        <v>0</v>
      </c>
      <c r="R678" s="242">
        <f>IF($R$19&lt;1,0,Q678/$R$19)</f>
        <v>0</v>
      </c>
      <c r="S678" s="243"/>
      <c r="T678" s="351">
        <f>IF(Q678=0,0,1)+IF(C678=0,0,1)+IF(D678=0,0,1)+IF(E678=0,0,1)+IF(F678=0,0,1)+IF(G678=0,0,1)+IF(H678=0,0,1)+IF(I678=0,0,1)+IF(J678=0,0,1)+IF(K678=0,0,1)+IF(L678=0,0,1)+IF(M678=0,0,1)+IF(N678=0,0,1)+IF(O678=0,0,1)</f>
        <v>0</v>
      </c>
      <c r="U678" s="237"/>
      <c r="V678" s="237"/>
      <c r="W678" s="237"/>
      <c r="X678" s="237"/>
      <c r="Y678" s="237"/>
      <c r="Z678" s="237"/>
      <c r="AA678" s="237"/>
      <c r="AB678" s="237"/>
      <c r="AC678" s="237"/>
      <c r="AD678" s="237"/>
      <c r="AE678" s="237"/>
      <c r="AF678" s="237"/>
      <c r="AG678" s="237"/>
      <c r="AH678" s="237"/>
      <c r="AI678" s="237"/>
      <c r="AJ678" s="237"/>
      <c r="AK678" s="237"/>
      <c r="AL678" s="237"/>
      <c r="AM678" s="237"/>
      <c r="AN678" s="237"/>
      <c r="AO678" s="237"/>
      <c r="AP678" s="237"/>
      <c r="AQ678" s="237"/>
      <c r="AR678" s="237"/>
      <c r="AS678" s="237"/>
      <c r="AT678" s="237"/>
      <c r="AU678" s="237"/>
      <c r="AV678" s="237"/>
      <c r="AW678" s="237"/>
      <c r="AX678" s="237"/>
      <c r="AY678" s="237"/>
      <c r="AZ678" s="237"/>
      <c r="BA678" s="237"/>
      <c r="BB678" s="237"/>
      <c r="BC678" s="237"/>
      <c r="BD678" s="237"/>
      <c r="BE678" s="237"/>
      <c r="BF678" s="237"/>
      <c r="BG678" s="237"/>
      <c r="BH678" s="237"/>
      <c r="BI678" s="237"/>
      <c r="BJ678" s="237"/>
      <c r="BK678" s="237"/>
      <c r="BL678" s="237"/>
      <c r="BM678" s="237"/>
      <c r="BN678" s="237"/>
      <c r="BO678" s="237"/>
      <c r="BP678" s="237"/>
      <c r="BQ678" s="237"/>
      <c r="BR678" s="237"/>
      <c r="BS678" s="237"/>
      <c r="BT678" s="237"/>
      <c r="BU678" s="237"/>
      <c r="BV678" s="237"/>
      <c r="BW678" s="237"/>
      <c r="BX678" s="237"/>
      <c r="BY678" s="237"/>
      <c r="BZ678" s="237"/>
      <c r="CA678" s="237"/>
      <c r="CB678" s="237"/>
      <c r="CC678" s="237"/>
      <c r="CD678" s="237"/>
      <c r="CE678" s="237"/>
      <c r="CF678" s="237"/>
      <c r="CG678" s="237"/>
      <c r="CH678" s="237"/>
      <c r="CI678" s="237"/>
      <c r="CJ678" s="237"/>
      <c r="CK678" s="237"/>
      <c r="CL678" s="237"/>
      <c r="CM678" s="237"/>
      <c r="CN678" s="237"/>
      <c r="CO678" s="237"/>
      <c r="CP678" s="237"/>
      <c r="CQ678" s="237"/>
      <c r="CR678" s="237"/>
      <c r="CS678" s="237"/>
      <c r="CT678" s="237"/>
      <c r="CU678" s="237"/>
      <c r="CV678" s="237"/>
      <c r="CW678" s="237"/>
      <c r="CX678" s="237"/>
      <c r="CY678" s="237"/>
      <c r="CZ678" s="237"/>
      <c r="DA678" s="237"/>
      <c r="DB678" s="237"/>
      <c r="DC678" s="237"/>
      <c r="DD678" s="237"/>
      <c r="DE678" s="237"/>
      <c r="DF678" s="237"/>
      <c r="DG678" s="237"/>
      <c r="DH678" s="237"/>
      <c r="DI678" s="237"/>
      <c r="DJ678" s="237"/>
      <c r="DK678" s="237"/>
      <c r="DL678" s="237"/>
      <c r="DM678" s="237"/>
      <c r="DN678" s="237"/>
      <c r="DO678" s="237"/>
      <c r="DP678" s="237"/>
      <c r="DQ678" s="237"/>
      <c r="DR678" s="237"/>
      <c r="DS678" s="237"/>
      <c r="DT678" s="237"/>
      <c r="DU678" s="237"/>
      <c r="DV678" s="237"/>
      <c r="DW678" s="237"/>
      <c r="DX678" s="237"/>
      <c r="DY678" s="237"/>
      <c r="DZ678" s="237"/>
      <c r="EA678" s="237"/>
      <c r="EB678" s="237"/>
      <c r="EC678" s="237"/>
      <c r="ED678" s="237"/>
      <c r="EE678" s="237"/>
      <c r="EF678" s="237"/>
      <c r="EG678" s="237"/>
      <c r="EH678" s="237"/>
      <c r="EI678" s="237"/>
      <c r="EJ678" s="237"/>
      <c r="EK678" s="237"/>
      <c r="EL678" s="237"/>
      <c r="EM678" s="237"/>
      <c r="EN678" s="237"/>
      <c r="EO678" s="237"/>
      <c r="EP678" s="237"/>
      <c r="EQ678" s="237"/>
      <c r="ER678" s="237"/>
      <c r="ES678" s="237"/>
      <c r="ET678" s="237"/>
      <c r="EU678" s="237"/>
      <c r="EV678" s="237"/>
      <c r="EW678" s="237"/>
      <c r="EX678" s="237"/>
      <c r="EY678" s="237"/>
      <c r="EZ678" s="237"/>
      <c r="FA678" s="237"/>
      <c r="FB678" s="237"/>
      <c r="FC678" s="237"/>
      <c r="FD678" s="237"/>
      <c r="FE678" s="237"/>
      <c r="FF678" s="237"/>
      <c r="FG678" s="237"/>
      <c r="FH678" s="237"/>
      <c r="FI678" s="237"/>
      <c r="FJ678" s="237"/>
      <c r="FK678" s="237"/>
      <c r="FL678" s="237"/>
      <c r="FM678" s="237"/>
      <c r="FN678" s="237"/>
      <c r="FO678" s="237"/>
      <c r="FP678" s="237"/>
      <c r="FQ678" s="237"/>
      <c r="FR678" s="237"/>
      <c r="FS678" s="237"/>
      <c r="FT678" s="237"/>
      <c r="FU678" s="237"/>
      <c r="FV678" s="237"/>
      <c r="FW678" s="237"/>
      <c r="FX678" s="237"/>
      <c r="FY678" s="237"/>
      <c r="FZ678" s="237"/>
      <c r="GA678" s="237"/>
      <c r="GB678" s="237"/>
      <c r="GC678" s="237"/>
      <c r="GD678" s="237"/>
      <c r="GE678" s="237"/>
      <c r="GF678" s="237"/>
      <c r="GG678" s="237"/>
      <c r="GH678" s="237"/>
      <c r="GI678" s="237"/>
      <c r="GJ678" s="237"/>
      <c r="GK678" s="237"/>
      <c r="GL678" s="237"/>
      <c r="GM678" s="237"/>
      <c r="GN678" s="237"/>
      <c r="GO678" s="237"/>
      <c r="GP678" s="237"/>
      <c r="GQ678" s="237"/>
    </row>
    <row r="679" spans="1:199" s="81" customFormat="1" ht="15" hidden="1">
      <c r="A679" s="126" t="s">
        <v>2644</v>
      </c>
      <c r="B679" s="247" t="s">
        <v>5962</v>
      </c>
      <c r="C679" s="242">
        <v>0</v>
      </c>
      <c r="D679" s="242">
        <v>0</v>
      </c>
      <c r="E679" s="242">
        <v>0</v>
      </c>
      <c r="F679" s="242">
        <v>0</v>
      </c>
      <c r="G679" s="242">
        <v>0</v>
      </c>
      <c r="H679" s="242">
        <v>0</v>
      </c>
      <c r="I679" s="242">
        <v>0</v>
      </c>
      <c r="J679" s="242">
        <v>0</v>
      </c>
      <c r="K679" s="242">
        <v>0</v>
      </c>
      <c r="L679" s="242">
        <v>0</v>
      </c>
      <c r="M679" s="242">
        <v>0</v>
      </c>
      <c r="N679" s="242">
        <v>0</v>
      </c>
      <c r="O679" s="242">
        <v>0</v>
      </c>
      <c r="P679" s="28"/>
      <c r="Q679" s="242">
        <f>SUM(D679:O679)</f>
        <v>0</v>
      </c>
      <c r="R679" s="242">
        <f>IF($R$19&lt;1,0,Q679/$R$19)</f>
        <v>0</v>
      </c>
      <c r="S679" s="243"/>
      <c r="T679" s="351">
        <f>IF(Q679=0,0,1)+IF(C679=0,0,1)+IF(D679=0,0,1)+IF(E679=0,0,1)+IF(F679=0,0,1)+IF(G679=0,0,1)+IF(H679=0,0,1)+IF(I679=0,0,1)+IF(J679=0,0,1)+IF(K679=0,0,1)+IF(L679=0,0,1)+IF(M679=0,0,1)+IF(N679=0,0,1)+IF(O679=0,0,1)</f>
        <v>0</v>
      </c>
      <c r="U679" s="237"/>
      <c r="V679" s="237"/>
      <c r="W679" s="237"/>
      <c r="X679" s="237"/>
      <c r="Y679" s="237"/>
      <c r="Z679" s="237"/>
      <c r="AA679" s="237"/>
      <c r="AB679" s="237"/>
      <c r="AC679" s="237"/>
      <c r="AD679" s="237"/>
      <c r="AE679" s="237"/>
      <c r="AF679" s="237"/>
      <c r="AG679" s="237"/>
      <c r="AH679" s="237"/>
      <c r="AI679" s="237"/>
      <c r="AJ679" s="237"/>
      <c r="AK679" s="237"/>
      <c r="AL679" s="237"/>
      <c r="AM679" s="237"/>
      <c r="AN679" s="237"/>
      <c r="AO679" s="237"/>
      <c r="AP679" s="237"/>
      <c r="AQ679" s="237"/>
      <c r="AR679" s="237"/>
      <c r="AS679" s="237"/>
      <c r="AT679" s="237"/>
      <c r="AU679" s="237"/>
      <c r="AV679" s="237"/>
      <c r="AW679" s="237"/>
      <c r="AX679" s="237"/>
      <c r="AY679" s="237"/>
      <c r="AZ679" s="237"/>
      <c r="BA679" s="237"/>
      <c r="BB679" s="237"/>
      <c r="BC679" s="237"/>
      <c r="BD679" s="237"/>
      <c r="BE679" s="237"/>
      <c r="BF679" s="237"/>
      <c r="BG679" s="237"/>
      <c r="BH679" s="237"/>
      <c r="BI679" s="237"/>
      <c r="BJ679" s="237"/>
      <c r="BK679" s="237"/>
      <c r="BL679" s="237"/>
      <c r="BM679" s="237"/>
      <c r="BN679" s="237"/>
      <c r="BO679" s="237"/>
      <c r="BP679" s="237"/>
      <c r="BQ679" s="237"/>
      <c r="BR679" s="237"/>
      <c r="BS679" s="237"/>
      <c r="BT679" s="237"/>
      <c r="BU679" s="237"/>
      <c r="BV679" s="237"/>
      <c r="BW679" s="237"/>
      <c r="BX679" s="237"/>
      <c r="BY679" s="237"/>
      <c r="BZ679" s="237"/>
      <c r="CA679" s="237"/>
      <c r="CB679" s="237"/>
      <c r="CC679" s="237"/>
      <c r="CD679" s="237"/>
      <c r="CE679" s="237"/>
      <c r="CF679" s="237"/>
      <c r="CG679" s="237"/>
      <c r="CH679" s="237"/>
      <c r="CI679" s="237"/>
      <c r="CJ679" s="237"/>
      <c r="CK679" s="237"/>
      <c r="CL679" s="237"/>
      <c r="CM679" s="237"/>
      <c r="CN679" s="237"/>
      <c r="CO679" s="237"/>
      <c r="CP679" s="237"/>
      <c r="CQ679" s="237"/>
      <c r="CR679" s="237"/>
      <c r="CS679" s="237"/>
      <c r="CT679" s="237"/>
      <c r="CU679" s="237"/>
      <c r="CV679" s="237"/>
      <c r="CW679" s="237"/>
      <c r="CX679" s="237"/>
      <c r="CY679" s="237"/>
      <c r="CZ679" s="237"/>
      <c r="DA679" s="237"/>
      <c r="DB679" s="237"/>
      <c r="DC679" s="237"/>
      <c r="DD679" s="237"/>
      <c r="DE679" s="237"/>
      <c r="DF679" s="237"/>
      <c r="DG679" s="237"/>
      <c r="DH679" s="237"/>
      <c r="DI679" s="237"/>
      <c r="DJ679" s="237"/>
      <c r="DK679" s="237"/>
      <c r="DL679" s="237"/>
      <c r="DM679" s="237"/>
      <c r="DN679" s="237"/>
      <c r="DO679" s="237"/>
      <c r="DP679" s="237"/>
      <c r="DQ679" s="237"/>
      <c r="DR679" s="237"/>
      <c r="DS679" s="237"/>
      <c r="DT679" s="237"/>
      <c r="DU679" s="237"/>
      <c r="DV679" s="237"/>
      <c r="DW679" s="237"/>
      <c r="DX679" s="237"/>
      <c r="DY679" s="237"/>
      <c r="DZ679" s="237"/>
      <c r="EA679" s="237"/>
      <c r="EB679" s="237"/>
      <c r="EC679" s="237"/>
      <c r="ED679" s="237"/>
      <c r="EE679" s="237"/>
      <c r="EF679" s="237"/>
      <c r="EG679" s="237"/>
      <c r="EH679" s="237"/>
      <c r="EI679" s="237"/>
      <c r="EJ679" s="237"/>
      <c r="EK679" s="237"/>
      <c r="EL679" s="237"/>
      <c r="EM679" s="237"/>
      <c r="EN679" s="237"/>
      <c r="EO679" s="237"/>
      <c r="EP679" s="237"/>
      <c r="EQ679" s="237"/>
      <c r="ER679" s="237"/>
      <c r="ES679" s="237"/>
      <c r="ET679" s="237"/>
      <c r="EU679" s="237"/>
      <c r="EV679" s="237"/>
      <c r="EW679" s="237"/>
      <c r="EX679" s="237"/>
      <c r="EY679" s="237"/>
      <c r="EZ679" s="237"/>
      <c r="FA679" s="237"/>
      <c r="FB679" s="237"/>
      <c r="FC679" s="237"/>
      <c r="FD679" s="237"/>
      <c r="FE679" s="237"/>
      <c r="FF679" s="237"/>
      <c r="FG679" s="237"/>
      <c r="FH679" s="237"/>
      <c r="FI679" s="237"/>
      <c r="FJ679" s="237"/>
      <c r="FK679" s="237"/>
      <c r="FL679" s="237"/>
      <c r="FM679" s="237"/>
      <c r="FN679" s="237"/>
      <c r="FO679" s="237"/>
      <c r="FP679" s="237"/>
      <c r="FQ679" s="237"/>
      <c r="FR679" s="237"/>
      <c r="FS679" s="237"/>
      <c r="FT679" s="237"/>
      <c r="FU679" s="237"/>
      <c r="FV679" s="237"/>
      <c r="FW679" s="237"/>
      <c r="FX679" s="237"/>
      <c r="FY679" s="237"/>
      <c r="FZ679" s="237"/>
      <c r="GA679" s="237"/>
      <c r="GB679" s="237"/>
      <c r="GC679" s="237"/>
      <c r="GD679" s="237"/>
      <c r="GE679" s="237"/>
      <c r="GF679" s="237"/>
      <c r="GG679" s="237"/>
      <c r="GH679" s="237"/>
      <c r="GI679" s="237"/>
      <c r="GJ679" s="237"/>
      <c r="GK679" s="237"/>
      <c r="GL679" s="237"/>
      <c r="GM679" s="237"/>
      <c r="GN679" s="237"/>
      <c r="GO679" s="237"/>
      <c r="GP679" s="237"/>
      <c r="GQ679" s="237"/>
    </row>
    <row r="680" spans="1:199" s="81" customFormat="1" ht="15" hidden="1">
      <c r="A680" s="126" t="s">
        <v>2645</v>
      </c>
      <c r="B680" s="247" t="s">
        <v>5963</v>
      </c>
      <c r="C680" s="242">
        <v>0</v>
      </c>
      <c r="D680" s="242">
        <v>0</v>
      </c>
      <c r="E680" s="242">
        <v>0</v>
      </c>
      <c r="F680" s="242">
        <v>0</v>
      </c>
      <c r="G680" s="242">
        <v>0</v>
      </c>
      <c r="H680" s="242">
        <v>0</v>
      </c>
      <c r="I680" s="242">
        <v>0</v>
      </c>
      <c r="J680" s="242">
        <v>0</v>
      </c>
      <c r="K680" s="242">
        <v>0</v>
      </c>
      <c r="L680" s="242">
        <v>0</v>
      </c>
      <c r="M680" s="242">
        <v>0</v>
      </c>
      <c r="N680" s="242">
        <v>0</v>
      </c>
      <c r="O680" s="242">
        <v>0</v>
      </c>
      <c r="P680" s="28"/>
      <c r="Q680" s="242">
        <f>SUM(D680:O680)</f>
        <v>0</v>
      </c>
      <c r="R680" s="242">
        <f>IF($R$19&lt;1,0,Q680/$R$19)</f>
        <v>0</v>
      </c>
      <c r="S680" s="243"/>
      <c r="T680" s="351">
        <f>IF(Q680=0,0,1)+IF(C680=0,0,1)+IF(D680=0,0,1)+IF(E680=0,0,1)+IF(F680=0,0,1)+IF(G680=0,0,1)+IF(H680=0,0,1)+IF(I680=0,0,1)+IF(J680=0,0,1)+IF(K680=0,0,1)+IF(L680=0,0,1)+IF(M680=0,0,1)+IF(N680=0,0,1)+IF(O680=0,0,1)</f>
        <v>0</v>
      </c>
      <c r="U680" s="237"/>
      <c r="V680" s="237"/>
      <c r="W680" s="237"/>
      <c r="X680" s="237"/>
      <c r="Y680" s="237"/>
      <c r="Z680" s="237"/>
      <c r="AA680" s="237"/>
      <c r="AB680" s="237"/>
      <c r="AC680" s="237"/>
      <c r="AD680" s="237"/>
      <c r="AE680" s="237"/>
      <c r="AF680" s="237"/>
      <c r="AG680" s="237"/>
      <c r="AH680" s="237"/>
      <c r="AI680" s="237"/>
      <c r="AJ680" s="237"/>
      <c r="AK680" s="237"/>
      <c r="AL680" s="237"/>
      <c r="AM680" s="237"/>
      <c r="AN680" s="237"/>
      <c r="AO680" s="237"/>
      <c r="AP680" s="237"/>
      <c r="AQ680" s="237"/>
      <c r="AR680" s="237"/>
      <c r="AS680" s="237"/>
      <c r="AT680" s="237"/>
      <c r="AU680" s="237"/>
      <c r="AV680" s="237"/>
      <c r="AW680" s="237"/>
      <c r="AX680" s="237"/>
      <c r="AY680" s="237"/>
      <c r="AZ680" s="237"/>
      <c r="BA680" s="237"/>
      <c r="BB680" s="237"/>
      <c r="BC680" s="237"/>
      <c r="BD680" s="237"/>
      <c r="BE680" s="237"/>
      <c r="BF680" s="237"/>
      <c r="BG680" s="237"/>
      <c r="BH680" s="237"/>
      <c r="BI680" s="237"/>
      <c r="BJ680" s="237"/>
      <c r="BK680" s="237"/>
      <c r="BL680" s="237"/>
      <c r="BM680" s="237"/>
      <c r="BN680" s="237"/>
      <c r="BO680" s="237"/>
      <c r="BP680" s="237"/>
      <c r="BQ680" s="237"/>
      <c r="BR680" s="237"/>
      <c r="BS680" s="237"/>
      <c r="BT680" s="237"/>
      <c r="BU680" s="237"/>
      <c r="BV680" s="237"/>
      <c r="BW680" s="237"/>
      <c r="BX680" s="237"/>
      <c r="BY680" s="237"/>
      <c r="BZ680" s="237"/>
      <c r="CA680" s="237"/>
      <c r="CB680" s="237"/>
      <c r="CC680" s="237"/>
      <c r="CD680" s="237"/>
      <c r="CE680" s="237"/>
      <c r="CF680" s="237"/>
      <c r="CG680" s="237"/>
      <c r="CH680" s="237"/>
      <c r="CI680" s="237"/>
      <c r="CJ680" s="237"/>
      <c r="CK680" s="237"/>
      <c r="CL680" s="237"/>
      <c r="CM680" s="237"/>
      <c r="CN680" s="237"/>
      <c r="CO680" s="237"/>
      <c r="CP680" s="237"/>
      <c r="CQ680" s="237"/>
      <c r="CR680" s="237"/>
      <c r="CS680" s="237"/>
      <c r="CT680" s="237"/>
      <c r="CU680" s="237"/>
      <c r="CV680" s="237"/>
      <c r="CW680" s="237"/>
      <c r="CX680" s="237"/>
      <c r="CY680" s="237"/>
      <c r="CZ680" s="237"/>
      <c r="DA680" s="237"/>
      <c r="DB680" s="237"/>
      <c r="DC680" s="237"/>
      <c r="DD680" s="237"/>
      <c r="DE680" s="237"/>
      <c r="DF680" s="237"/>
      <c r="DG680" s="237"/>
      <c r="DH680" s="237"/>
      <c r="DI680" s="237"/>
      <c r="DJ680" s="237"/>
      <c r="DK680" s="237"/>
      <c r="DL680" s="237"/>
      <c r="DM680" s="237"/>
      <c r="DN680" s="237"/>
      <c r="DO680" s="237"/>
      <c r="DP680" s="237"/>
      <c r="DQ680" s="237"/>
      <c r="DR680" s="237"/>
      <c r="DS680" s="237"/>
      <c r="DT680" s="237"/>
      <c r="DU680" s="237"/>
      <c r="DV680" s="237"/>
      <c r="DW680" s="237"/>
      <c r="DX680" s="237"/>
      <c r="DY680" s="237"/>
      <c r="DZ680" s="237"/>
      <c r="EA680" s="237"/>
      <c r="EB680" s="237"/>
      <c r="EC680" s="237"/>
      <c r="ED680" s="237"/>
      <c r="EE680" s="237"/>
      <c r="EF680" s="237"/>
      <c r="EG680" s="237"/>
      <c r="EH680" s="237"/>
      <c r="EI680" s="237"/>
      <c r="EJ680" s="237"/>
      <c r="EK680" s="237"/>
      <c r="EL680" s="237"/>
      <c r="EM680" s="237"/>
      <c r="EN680" s="237"/>
      <c r="EO680" s="237"/>
      <c r="EP680" s="237"/>
      <c r="EQ680" s="237"/>
      <c r="ER680" s="237"/>
      <c r="ES680" s="237"/>
      <c r="ET680" s="237"/>
      <c r="EU680" s="237"/>
      <c r="EV680" s="237"/>
      <c r="EW680" s="237"/>
      <c r="EX680" s="237"/>
      <c r="EY680" s="237"/>
      <c r="EZ680" s="237"/>
      <c r="FA680" s="237"/>
      <c r="FB680" s="237"/>
      <c r="FC680" s="237"/>
      <c r="FD680" s="237"/>
      <c r="FE680" s="237"/>
      <c r="FF680" s="237"/>
      <c r="FG680" s="237"/>
      <c r="FH680" s="237"/>
      <c r="FI680" s="237"/>
      <c r="FJ680" s="237"/>
      <c r="FK680" s="237"/>
      <c r="FL680" s="237"/>
      <c r="FM680" s="237"/>
      <c r="FN680" s="237"/>
      <c r="FO680" s="237"/>
      <c r="FP680" s="237"/>
      <c r="FQ680" s="237"/>
      <c r="FR680" s="237"/>
      <c r="FS680" s="237"/>
      <c r="FT680" s="237"/>
      <c r="FU680" s="237"/>
      <c r="FV680" s="237"/>
      <c r="FW680" s="237"/>
      <c r="FX680" s="237"/>
      <c r="FY680" s="237"/>
      <c r="FZ680" s="237"/>
      <c r="GA680" s="237"/>
      <c r="GB680" s="237"/>
      <c r="GC680" s="237"/>
      <c r="GD680" s="237"/>
      <c r="GE680" s="237"/>
      <c r="GF680" s="237"/>
      <c r="GG680" s="237"/>
      <c r="GH680" s="237"/>
      <c r="GI680" s="237"/>
      <c r="GJ680" s="237"/>
      <c r="GK680" s="237"/>
      <c r="GL680" s="237"/>
      <c r="GM680" s="237"/>
      <c r="GN680" s="237"/>
      <c r="GO680" s="237"/>
      <c r="GP680" s="237"/>
      <c r="GQ680" s="237"/>
    </row>
    <row r="681" spans="1:199" s="81" customFormat="1" ht="15" customHeight="1">
      <c r="A681" s="73">
        <f>+B681</f>
        <v>0</v>
      </c>
      <c r="B681" s="272"/>
      <c r="C681" s="301"/>
      <c r="D681" s="301"/>
      <c r="E681" s="301"/>
      <c r="F681" s="301"/>
      <c r="G681" s="301"/>
      <c r="H681" s="301"/>
      <c r="I681" s="301"/>
      <c r="J681" s="301"/>
      <c r="K681" s="301"/>
      <c r="L681" s="301"/>
      <c r="M681" s="301"/>
      <c r="N681" s="301"/>
      <c r="O681" s="301"/>
      <c r="P681" s="28"/>
      <c r="Q681" s="301"/>
      <c r="R681" s="301"/>
      <c r="S681" s="302"/>
      <c r="T681" s="348">
        <f>T682</f>
        <v>7</v>
      </c>
      <c r="U681" s="237"/>
      <c r="V681" s="237"/>
      <c r="W681" s="237"/>
      <c r="X681" s="237"/>
      <c r="Y681" s="237"/>
      <c r="Z681" s="237"/>
      <c r="AA681" s="237"/>
      <c r="AB681" s="237"/>
      <c r="AC681" s="237"/>
      <c r="AD681" s="237"/>
      <c r="AE681" s="237"/>
      <c r="AF681" s="237"/>
      <c r="AG681" s="237"/>
      <c r="AH681" s="237"/>
      <c r="AI681" s="237"/>
      <c r="AJ681" s="237"/>
      <c r="AK681" s="237"/>
      <c r="AL681" s="237"/>
      <c r="AM681" s="237"/>
      <c r="AN681" s="237"/>
      <c r="AO681" s="237"/>
      <c r="AP681" s="237"/>
      <c r="AQ681" s="237"/>
      <c r="AR681" s="237"/>
      <c r="AS681" s="237"/>
      <c r="AT681" s="237"/>
      <c r="AU681" s="237"/>
      <c r="AV681" s="237"/>
      <c r="AW681" s="237"/>
      <c r="AX681" s="237"/>
      <c r="AY681" s="237"/>
      <c r="AZ681" s="237"/>
      <c r="BA681" s="237"/>
      <c r="BB681" s="237"/>
      <c r="BC681" s="237"/>
      <c r="BD681" s="237"/>
      <c r="BE681" s="237"/>
      <c r="BF681" s="237"/>
      <c r="BG681" s="237"/>
      <c r="BH681" s="237"/>
      <c r="BI681" s="237"/>
      <c r="BJ681" s="237"/>
      <c r="BK681" s="237"/>
      <c r="BL681" s="237"/>
      <c r="BM681" s="237"/>
      <c r="BN681" s="237"/>
      <c r="BO681" s="237"/>
      <c r="BP681" s="237"/>
      <c r="BQ681" s="237"/>
      <c r="BR681" s="237"/>
      <c r="BS681" s="237"/>
      <c r="BT681" s="237"/>
      <c r="BU681" s="237"/>
      <c r="BV681" s="237"/>
      <c r="BW681" s="237"/>
      <c r="BX681" s="237"/>
      <c r="BY681" s="237"/>
      <c r="BZ681" s="237"/>
      <c r="CA681" s="237"/>
      <c r="CB681" s="237"/>
      <c r="CC681" s="237"/>
      <c r="CD681" s="237"/>
      <c r="CE681" s="237"/>
      <c r="CF681" s="237"/>
      <c r="CG681" s="237"/>
      <c r="CH681" s="237"/>
      <c r="CI681" s="237"/>
      <c r="CJ681" s="237"/>
      <c r="CK681" s="237"/>
      <c r="CL681" s="237"/>
      <c r="CM681" s="237"/>
      <c r="CN681" s="237"/>
      <c r="CO681" s="237"/>
      <c r="CP681" s="237"/>
      <c r="CQ681" s="237"/>
      <c r="CR681" s="237"/>
      <c r="CS681" s="237"/>
      <c r="CT681" s="237"/>
      <c r="CU681" s="237"/>
      <c r="CV681" s="237"/>
      <c r="CW681" s="237"/>
      <c r="CX681" s="237"/>
      <c r="CY681" s="237"/>
      <c r="CZ681" s="237"/>
      <c r="DA681" s="237"/>
      <c r="DB681" s="237"/>
      <c r="DC681" s="237"/>
      <c r="DD681" s="237"/>
      <c r="DE681" s="237"/>
      <c r="DF681" s="237"/>
      <c r="DG681" s="237"/>
      <c r="DH681" s="237"/>
      <c r="DI681" s="237"/>
      <c r="DJ681" s="237"/>
      <c r="DK681" s="237"/>
      <c r="DL681" s="237"/>
      <c r="DM681" s="237"/>
      <c r="DN681" s="237"/>
      <c r="DO681" s="237"/>
      <c r="DP681" s="237"/>
      <c r="DQ681" s="237"/>
      <c r="DR681" s="237"/>
      <c r="DS681" s="237"/>
      <c r="DT681" s="237"/>
      <c r="DU681" s="237"/>
      <c r="DV681" s="237"/>
      <c r="DW681" s="237"/>
      <c r="DX681" s="237"/>
      <c r="DY681" s="237"/>
      <c r="DZ681" s="237"/>
      <c r="EA681" s="237"/>
      <c r="EB681" s="237"/>
      <c r="EC681" s="237"/>
      <c r="ED681" s="237"/>
      <c r="EE681" s="237"/>
      <c r="EF681" s="237"/>
      <c r="EG681" s="237"/>
      <c r="EH681" s="237"/>
      <c r="EI681" s="237"/>
      <c r="EJ681" s="237"/>
      <c r="EK681" s="237"/>
      <c r="EL681" s="237"/>
      <c r="EM681" s="237"/>
      <c r="EN681" s="237"/>
      <c r="EO681" s="237"/>
      <c r="EP681" s="237"/>
      <c r="EQ681" s="237"/>
      <c r="ER681" s="237"/>
      <c r="ES681" s="237"/>
      <c r="ET681" s="237"/>
      <c r="EU681" s="237"/>
      <c r="EV681" s="237"/>
      <c r="EW681" s="237"/>
      <c r="EX681" s="237"/>
      <c r="EY681" s="237"/>
      <c r="EZ681" s="237"/>
      <c r="FA681" s="237"/>
      <c r="FB681" s="237"/>
      <c r="FC681" s="237"/>
      <c r="FD681" s="237"/>
      <c r="FE681" s="237"/>
      <c r="FF681" s="237"/>
      <c r="FG681" s="237"/>
      <c r="FH681" s="237"/>
      <c r="FI681" s="237"/>
      <c r="FJ681" s="237"/>
      <c r="FK681" s="237"/>
      <c r="FL681" s="237"/>
      <c r="FM681" s="237"/>
      <c r="FN681" s="237"/>
      <c r="FO681" s="237"/>
      <c r="FP681" s="237"/>
      <c r="FQ681" s="237"/>
      <c r="FR681" s="237"/>
      <c r="FS681" s="237"/>
      <c r="FT681" s="237"/>
      <c r="FU681" s="237"/>
      <c r="FV681" s="237"/>
      <c r="FW681" s="237"/>
      <c r="FX681" s="237"/>
      <c r="FY681" s="237"/>
      <c r="FZ681" s="237"/>
      <c r="GA681" s="237"/>
      <c r="GB681" s="237"/>
      <c r="GC681" s="237"/>
      <c r="GD681" s="237"/>
      <c r="GE681" s="237"/>
      <c r="GF681" s="237"/>
      <c r="GG681" s="237"/>
      <c r="GH681" s="237"/>
      <c r="GI681" s="237"/>
      <c r="GJ681" s="237"/>
      <c r="GK681" s="237"/>
      <c r="GL681" s="237"/>
      <c r="GM681" s="237"/>
      <c r="GN681" s="237"/>
      <c r="GO681" s="237"/>
      <c r="GP681" s="237"/>
      <c r="GQ681" s="237"/>
    </row>
    <row r="682" spans="1:199" s="81" customFormat="1" ht="15" customHeight="1">
      <c r="A682" s="73" t="str">
        <f>+B682</f>
        <v>Total Insurance</v>
      </c>
      <c r="B682" s="303" t="s">
        <v>192</v>
      </c>
      <c r="C682" s="304">
        <f>SUM(C668:C681)</f>
        <v>0</v>
      </c>
      <c r="D682" s="304">
        <f>SUM(D668:D681)</f>
        <v>0</v>
      </c>
      <c r="E682" s="304">
        <f>SUM(E668:E681)</f>
        <v>0</v>
      </c>
      <c r="F682" s="304">
        <f>SUM(F668:F681)</f>
        <v>0</v>
      </c>
      <c r="G682" s="304">
        <f>SUM(G668:G681)</f>
        <v>0</v>
      </c>
      <c r="H682" s="304">
        <f>SUM(H668:H681)</f>
        <v>0</v>
      </c>
      <c r="I682" s="304">
        <f>SUM(I668:I681)</f>
        <v>0</v>
      </c>
      <c r="J682" s="304">
        <f>SUM(J668:J681)</f>
        <v>13688</v>
      </c>
      <c r="K682" s="304">
        <f>SUM(K668:K681)</f>
        <v>13688</v>
      </c>
      <c r="L682" s="304">
        <f>SUM(L668:L681)</f>
        <v>13688</v>
      </c>
      <c r="M682" s="304">
        <f>SUM(M668:M681)</f>
        <v>13688</v>
      </c>
      <c r="N682" s="304">
        <f>SUM(N668:N681)</f>
        <v>13688</v>
      </c>
      <c r="O682" s="304">
        <f>SUM(O668:O681)</f>
        <v>-312.5</v>
      </c>
      <c r="P682" s="28"/>
      <c r="Q682" s="304">
        <f>SUM(Q668:Q681)</f>
        <v>68127.5</v>
      </c>
      <c r="R682" s="304">
        <f>SUM(R668:R681)</f>
        <v>234.922413793103</v>
      </c>
      <c r="S682" s="302"/>
      <c r="T682" s="351">
        <f>IF(Q682=0,0,1)+IF(C682=0,0,1)+IF(D682=0,0,1)+IF(E682=0,0,1)+IF(F682=0,0,1)+IF(G682=0,0,1)+IF(H682=0,0,1)+IF(I682=0,0,1)+IF(J682=0,0,1)+IF(K682=0,0,1)+IF(L682=0,0,1)+IF(M682=0,0,1)+IF(N682=0,0,1)+IF(O682=0,0,1)</f>
        <v>7</v>
      </c>
      <c r="U682" s="237"/>
      <c r="V682" s="237"/>
      <c r="W682" s="237"/>
      <c r="X682" s="237"/>
      <c r="Y682" s="237"/>
      <c r="Z682" s="237"/>
      <c r="AA682" s="237"/>
      <c r="AB682" s="237"/>
      <c r="AC682" s="237"/>
      <c r="AD682" s="237"/>
      <c r="AE682" s="237"/>
      <c r="AF682" s="237"/>
      <c r="AG682" s="237"/>
      <c r="AH682" s="237"/>
      <c r="AI682" s="237"/>
      <c r="AJ682" s="237"/>
      <c r="AK682" s="237"/>
      <c r="AL682" s="237"/>
      <c r="AM682" s="237"/>
      <c r="AN682" s="237"/>
      <c r="AO682" s="237"/>
      <c r="AP682" s="237"/>
      <c r="AQ682" s="237"/>
      <c r="AR682" s="237"/>
      <c r="AS682" s="237"/>
      <c r="AT682" s="237"/>
      <c r="AU682" s="237"/>
      <c r="AV682" s="237"/>
      <c r="AW682" s="237"/>
      <c r="AX682" s="237"/>
      <c r="AY682" s="237"/>
      <c r="AZ682" s="237"/>
      <c r="BA682" s="237"/>
      <c r="BB682" s="237"/>
      <c r="BC682" s="237"/>
      <c r="BD682" s="237"/>
      <c r="BE682" s="237"/>
      <c r="BF682" s="237"/>
      <c r="BG682" s="237"/>
      <c r="BH682" s="237"/>
      <c r="BI682" s="237"/>
      <c r="BJ682" s="237"/>
      <c r="BK682" s="237"/>
      <c r="BL682" s="237"/>
      <c r="BM682" s="237"/>
      <c r="BN682" s="237"/>
      <c r="BO682" s="237"/>
      <c r="BP682" s="237"/>
      <c r="BQ682" s="237"/>
      <c r="BR682" s="237"/>
      <c r="BS682" s="237"/>
      <c r="BT682" s="237"/>
      <c r="BU682" s="237"/>
      <c r="BV682" s="237"/>
      <c r="BW682" s="237"/>
      <c r="BX682" s="237"/>
      <c r="BY682" s="237"/>
      <c r="BZ682" s="237"/>
      <c r="CA682" s="237"/>
      <c r="CB682" s="237"/>
      <c r="CC682" s="237"/>
      <c r="CD682" s="237"/>
      <c r="CE682" s="237"/>
      <c r="CF682" s="237"/>
      <c r="CG682" s="237"/>
      <c r="CH682" s="237"/>
      <c r="CI682" s="237"/>
      <c r="CJ682" s="237"/>
      <c r="CK682" s="237"/>
      <c r="CL682" s="237"/>
      <c r="CM682" s="237"/>
      <c r="CN682" s="237"/>
      <c r="CO682" s="237"/>
      <c r="CP682" s="237"/>
      <c r="CQ682" s="237"/>
      <c r="CR682" s="237"/>
      <c r="CS682" s="237"/>
      <c r="CT682" s="237"/>
      <c r="CU682" s="237"/>
      <c r="CV682" s="237"/>
      <c r="CW682" s="237"/>
      <c r="CX682" s="237"/>
      <c r="CY682" s="237"/>
      <c r="CZ682" s="237"/>
      <c r="DA682" s="237"/>
      <c r="DB682" s="237"/>
      <c r="DC682" s="237"/>
      <c r="DD682" s="237"/>
      <c r="DE682" s="237"/>
      <c r="DF682" s="237"/>
      <c r="DG682" s="237"/>
      <c r="DH682" s="237"/>
      <c r="DI682" s="237"/>
      <c r="DJ682" s="237"/>
      <c r="DK682" s="237"/>
      <c r="DL682" s="237"/>
      <c r="DM682" s="237"/>
      <c r="DN682" s="237"/>
      <c r="DO682" s="237"/>
      <c r="DP682" s="237"/>
      <c r="DQ682" s="237"/>
      <c r="DR682" s="237"/>
      <c r="DS682" s="237"/>
      <c r="DT682" s="237"/>
      <c r="DU682" s="237"/>
      <c r="DV682" s="237"/>
      <c r="DW682" s="237"/>
      <c r="DX682" s="237"/>
      <c r="DY682" s="237"/>
      <c r="DZ682" s="237"/>
      <c r="EA682" s="237"/>
      <c r="EB682" s="237"/>
      <c r="EC682" s="237"/>
      <c r="ED682" s="237"/>
      <c r="EE682" s="237"/>
      <c r="EF682" s="237"/>
      <c r="EG682" s="237"/>
      <c r="EH682" s="237"/>
      <c r="EI682" s="237"/>
      <c r="EJ682" s="237"/>
      <c r="EK682" s="237"/>
      <c r="EL682" s="237"/>
      <c r="EM682" s="237"/>
      <c r="EN682" s="237"/>
      <c r="EO682" s="237"/>
      <c r="EP682" s="237"/>
      <c r="EQ682" s="237"/>
      <c r="ER682" s="237"/>
      <c r="ES682" s="237"/>
      <c r="ET682" s="237"/>
      <c r="EU682" s="237"/>
      <c r="EV682" s="237"/>
      <c r="EW682" s="237"/>
      <c r="EX682" s="237"/>
      <c r="EY682" s="237"/>
      <c r="EZ682" s="237"/>
      <c r="FA682" s="237"/>
      <c r="FB682" s="237"/>
      <c r="FC682" s="237"/>
      <c r="FD682" s="237"/>
      <c r="FE682" s="237"/>
      <c r="FF682" s="237"/>
      <c r="FG682" s="237"/>
      <c r="FH682" s="237"/>
      <c r="FI682" s="237"/>
      <c r="FJ682" s="237"/>
      <c r="FK682" s="237"/>
      <c r="FL682" s="237"/>
      <c r="FM682" s="237"/>
      <c r="FN682" s="237"/>
      <c r="FO682" s="237"/>
      <c r="FP682" s="237"/>
      <c r="FQ682" s="237"/>
      <c r="FR682" s="237"/>
      <c r="FS682" s="237"/>
      <c r="FT682" s="237"/>
      <c r="FU682" s="237"/>
      <c r="FV682" s="237"/>
      <c r="FW682" s="237"/>
      <c r="FX682" s="237"/>
      <c r="FY682" s="237"/>
      <c r="FZ682" s="237"/>
      <c r="GA682" s="237"/>
      <c r="GB682" s="237"/>
      <c r="GC682" s="237"/>
      <c r="GD682" s="237"/>
      <c r="GE682" s="237"/>
      <c r="GF682" s="237"/>
      <c r="GG682" s="237"/>
      <c r="GH682" s="237"/>
      <c r="GI682" s="237"/>
      <c r="GJ682" s="237"/>
      <c r="GK682" s="237"/>
      <c r="GL682" s="237"/>
      <c r="GM682" s="237"/>
      <c r="GN682" s="237"/>
      <c r="GO682" s="237"/>
      <c r="GP682" s="237"/>
      <c r="GQ682" s="237"/>
    </row>
    <row r="683" spans="1:199" s="81" customFormat="1" ht="15" customHeight="1">
      <c r="A683" s="73">
        <f>+B683</f>
        <v>0</v>
      </c>
      <c r="B683" s="271"/>
      <c r="C683" s="304"/>
      <c r="D683" s="304"/>
      <c r="E683" s="304"/>
      <c r="F683" s="304"/>
      <c r="G683" s="304"/>
      <c r="H683" s="304"/>
      <c r="I683" s="304"/>
      <c r="J683" s="304"/>
      <c r="K683" s="304"/>
      <c r="L683" s="304"/>
      <c r="M683" s="304"/>
      <c r="N683" s="304"/>
      <c r="O683" s="304"/>
      <c r="P683" s="28"/>
      <c r="Q683" s="304"/>
      <c r="R683" s="304"/>
      <c r="S683" s="302"/>
      <c r="T683" s="348"/>
      <c r="U683" s="237"/>
      <c r="V683" s="237"/>
      <c r="W683" s="237"/>
      <c r="X683" s="237"/>
      <c r="Y683" s="237"/>
      <c r="Z683" s="237"/>
      <c r="AA683" s="237"/>
      <c r="AB683" s="237"/>
      <c r="AC683" s="237"/>
      <c r="AD683" s="237"/>
      <c r="AE683" s="237"/>
      <c r="AF683" s="237"/>
      <c r="AG683" s="237"/>
      <c r="AH683" s="237"/>
      <c r="AI683" s="237"/>
      <c r="AJ683" s="237"/>
      <c r="AK683" s="237"/>
      <c r="AL683" s="237"/>
      <c r="AM683" s="237"/>
      <c r="AN683" s="237"/>
      <c r="AO683" s="237"/>
      <c r="AP683" s="237"/>
      <c r="AQ683" s="237"/>
      <c r="AR683" s="237"/>
      <c r="AS683" s="237"/>
      <c r="AT683" s="237"/>
      <c r="AU683" s="237"/>
      <c r="AV683" s="237"/>
      <c r="AW683" s="237"/>
      <c r="AX683" s="237"/>
      <c r="AY683" s="237"/>
      <c r="AZ683" s="237"/>
      <c r="BA683" s="237"/>
      <c r="BB683" s="237"/>
      <c r="BC683" s="237"/>
      <c r="BD683" s="237"/>
      <c r="BE683" s="237"/>
      <c r="BF683" s="237"/>
      <c r="BG683" s="237"/>
      <c r="BH683" s="237"/>
      <c r="BI683" s="237"/>
      <c r="BJ683" s="237"/>
      <c r="BK683" s="237"/>
      <c r="BL683" s="237"/>
      <c r="BM683" s="237"/>
      <c r="BN683" s="237"/>
      <c r="BO683" s="237"/>
      <c r="BP683" s="237"/>
      <c r="BQ683" s="237"/>
      <c r="BR683" s="237"/>
      <c r="BS683" s="237"/>
      <c r="BT683" s="237"/>
      <c r="BU683" s="237"/>
      <c r="BV683" s="237"/>
      <c r="BW683" s="237"/>
      <c r="BX683" s="237"/>
      <c r="BY683" s="237"/>
      <c r="BZ683" s="237"/>
      <c r="CA683" s="237"/>
      <c r="CB683" s="237"/>
      <c r="CC683" s="237"/>
      <c r="CD683" s="237"/>
      <c r="CE683" s="237"/>
      <c r="CF683" s="237"/>
      <c r="CG683" s="237"/>
      <c r="CH683" s="237"/>
      <c r="CI683" s="237"/>
      <c r="CJ683" s="237"/>
      <c r="CK683" s="237"/>
      <c r="CL683" s="237"/>
      <c r="CM683" s="237"/>
      <c r="CN683" s="237"/>
      <c r="CO683" s="237"/>
      <c r="CP683" s="237"/>
      <c r="CQ683" s="237"/>
      <c r="CR683" s="237"/>
      <c r="CS683" s="237"/>
      <c r="CT683" s="237"/>
      <c r="CU683" s="237"/>
      <c r="CV683" s="237"/>
      <c r="CW683" s="237"/>
      <c r="CX683" s="237"/>
      <c r="CY683" s="237"/>
      <c r="CZ683" s="237"/>
      <c r="DA683" s="237"/>
      <c r="DB683" s="237"/>
      <c r="DC683" s="237"/>
      <c r="DD683" s="237"/>
      <c r="DE683" s="237"/>
      <c r="DF683" s="237"/>
      <c r="DG683" s="237"/>
      <c r="DH683" s="237"/>
      <c r="DI683" s="237"/>
      <c r="DJ683" s="237"/>
      <c r="DK683" s="237"/>
      <c r="DL683" s="237"/>
      <c r="DM683" s="237"/>
      <c r="DN683" s="237"/>
      <c r="DO683" s="237"/>
      <c r="DP683" s="237"/>
      <c r="DQ683" s="237"/>
      <c r="DR683" s="237"/>
      <c r="DS683" s="237"/>
      <c r="DT683" s="237"/>
      <c r="DU683" s="237"/>
      <c r="DV683" s="237"/>
      <c r="DW683" s="237"/>
      <c r="DX683" s="237"/>
      <c r="DY683" s="237"/>
      <c r="DZ683" s="237"/>
      <c r="EA683" s="237"/>
      <c r="EB683" s="237"/>
      <c r="EC683" s="237"/>
      <c r="ED683" s="237"/>
      <c r="EE683" s="237"/>
      <c r="EF683" s="237"/>
      <c r="EG683" s="237"/>
      <c r="EH683" s="237"/>
      <c r="EI683" s="237"/>
      <c r="EJ683" s="237"/>
      <c r="EK683" s="237"/>
      <c r="EL683" s="237"/>
      <c r="EM683" s="237"/>
      <c r="EN683" s="237"/>
      <c r="EO683" s="237"/>
      <c r="EP683" s="237"/>
      <c r="EQ683" s="237"/>
      <c r="ER683" s="237"/>
      <c r="ES683" s="237"/>
      <c r="ET683" s="237"/>
      <c r="EU683" s="237"/>
      <c r="EV683" s="237"/>
      <c r="EW683" s="237"/>
      <c r="EX683" s="237"/>
      <c r="EY683" s="237"/>
      <c r="EZ683" s="237"/>
      <c r="FA683" s="237"/>
      <c r="FB683" s="237"/>
      <c r="FC683" s="237"/>
      <c r="FD683" s="237"/>
      <c r="FE683" s="237"/>
      <c r="FF683" s="237"/>
      <c r="FG683" s="237"/>
      <c r="FH683" s="237"/>
      <c r="FI683" s="237"/>
      <c r="FJ683" s="237"/>
      <c r="FK683" s="237"/>
      <c r="FL683" s="237"/>
      <c r="FM683" s="237"/>
      <c r="FN683" s="237"/>
      <c r="FO683" s="237"/>
      <c r="FP683" s="237"/>
      <c r="FQ683" s="237"/>
      <c r="FR683" s="237"/>
      <c r="FS683" s="237"/>
      <c r="FT683" s="237"/>
      <c r="FU683" s="237"/>
      <c r="FV683" s="237"/>
      <c r="FW683" s="237"/>
      <c r="FX683" s="237"/>
      <c r="FY683" s="237"/>
      <c r="FZ683" s="237"/>
      <c r="GA683" s="237"/>
      <c r="GB683" s="237"/>
      <c r="GC683" s="237"/>
      <c r="GD683" s="237"/>
      <c r="GE683" s="237"/>
      <c r="GF683" s="237"/>
      <c r="GG683" s="237"/>
      <c r="GH683" s="237"/>
      <c r="GI683" s="237"/>
      <c r="GJ683" s="237"/>
      <c r="GK683" s="237"/>
      <c r="GL683" s="237"/>
      <c r="GM683" s="237"/>
      <c r="GN683" s="237"/>
      <c r="GO683" s="237"/>
      <c r="GP683" s="237"/>
      <c r="GQ683" s="237"/>
    </row>
    <row r="684" spans="1:199" s="81" customFormat="1" ht="15" customHeight="1">
      <c r="A684" s="73" t="str">
        <f>+B684</f>
        <v>Property Taxes</v>
      </c>
      <c r="B684" s="271" t="s">
        <v>101</v>
      </c>
      <c r="C684" s="304"/>
      <c r="D684" s="304"/>
      <c r="E684" s="304"/>
      <c r="F684" s="304"/>
      <c r="G684" s="304"/>
      <c r="H684" s="304"/>
      <c r="I684" s="304"/>
      <c r="J684" s="304"/>
      <c r="K684" s="304"/>
      <c r="L684" s="304"/>
      <c r="M684" s="304"/>
      <c r="N684" s="304"/>
      <c r="O684" s="304"/>
      <c r="P684" s="28"/>
      <c r="Q684" s="304"/>
      <c r="R684" s="304"/>
      <c r="S684" s="302"/>
      <c r="T684" s="348">
        <f>T696</f>
        <v>8</v>
      </c>
      <c r="U684" s="237"/>
      <c r="V684" s="237"/>
      <c r="W684" s="237"/>
      <c r="X684" s="237"/>
      <c r="Y684" s="237"/>
      <c r="Z684" s="237"/>
      <c r="AA684" s="237"/>
      <c r="AB684" s="237"/>
      <c r="AC684" s="237"/>
      <c r="AD684" s="237"/>
      <c r="AE684" s="237"/>
      <c r="AF684" s="237"/>
      <c r="AG684" s="237"/>
      <c r="AH684" s="237"/>
      <c r="AI684" s="237"/>
      <c r="AJ684" s="237"/>
      <c r="AK684" s="237"/>
      <c r="AL684" s="237"/>
      <c r="AM684" s="237"/>
      <c r="AN684" s="237"/>
      <c r="AO684" s="237"/>
      <c r="AP684" s="237"/>
      <c r="AQ684" s="237"/>
      <c r="AR684" s="237"/>
      <c r="AS684" s="237"/>
      <c r="AT684" s="237"/>
      <c r="AU684" s="237"/>
      <c r="AV684" s="237"/>
      <c r="AW684" s="237"/>
      <c r="AX684" s="237"/>
      <c r="AY684" s="237"/>
      <c r="AZ684" s="237"/>
      <c r="BA684" s="237"/>
      <c r="BB684" s="237"/>
      <c r="BC684" s="237"/>
      <c r="BD684" s="237"/>
      <c r="BE684" s="237"/>
      <c r="BF684" s="237"/>
      <c r="BG684" s="237"/>
      <c r="BH684" s="237"/>
      <c r="BI684" s="237"/>
      <c r="BJ684" s="237"/>
      <c r="BK684" s="237"/>
      <c r="BL684" s="237"/>
      <c r="BM684" s="237"/>
      <c r="BN684" s="237"/>
      <c r="BO684" s="237"/>
      <c r="BP684" s="237"/>
      <c r="BQ684" s="237"/>
      <c r="BR684" s="237"/>
      <c r="BS684" s="237"/>
      <c r="BT684" s="237"/>
      <c r="BU684" s="237"/>
      <c r="BV684" s="237"/>
      <c r="BW684" s="237"/>
      <c r="BX684" s="237"/>
      <c r="BY684" s="237"/>
      <c r="BZ684" s="237"/>
      <c r="CA684" s="237"/>
      <c r="CB684" s="237"/>
      <c r="CC684" s="237"/>
      <c r="CD684" s="237"/>
      <c r="CE684" s="237"/>
      <c r="CF684" s="237"/>
      <c r="CG684" s="237"/>
      <c r="CH684" s="237"/>
      <c r="CI684" s="237"/>
      <c r="CJ684" s="237"/>
      <c r="CK684" s="237"/>
      <c r="CL684" s="237"/>
      <c r="CM684" s="237"/>
      <c r="CN684" s="237"/>
      <c r="CO684" s="237"/>
      <c r="CP684" s="237"/>
      <c r="CQ684" s="237"/>
      <c r="CR684" s="237"/>
      <c r="CS684" s="237"/>
      <c r="CT684" s="237"/>
      <c r="CU684" s="237"/>
      <c r="CV684" s="237"/>
      <c r="CW684" s="237"/>
      <c r="CX684" s="237"/>
      <c r="CY684" s="237"/>
      <c r="CZ684" s="237"/>
      <c r="DA684" s="237"/>
      <c r="DB684" s="237"/>
      <c r="DC684" s="237"/>
      <c r="DD684" s="237"/>
      <c r="DE684" s="237"/>
      <c r="DF684" s="237"/>
      <c r="DG684" s="237"/>
      <c r="DH684" s="237"/>
      <c r="DI684" s="237"/>
      <c r="DJ684" s="237"/>
      <c r="DK684" s="237"/>
      <c r="DL684" s="237"/>
      <c r="DM684" s="237"/>
      <c r="DN684" s="237"/>
      <c r="DO684" s="237"/>
      <c r="DP684" s="237"/>
      <c r="DQ684" s="237"/>
      <c r="DR684" s="237"/>
      <c r="DS684" s="237"/>
      <c r="DT684" s="237"/>
      <c r="DU684" s="237"/>
      <c r="DV684" s="237"/>
      <c r="DW684" s="237"/>
      <c r="DX684" s="237"/>
      <c r="DY684" s="237"/>
      <c r="DZ684" s="237"/>
      <c r="EA684" s="237"/>
      <c r="EB684" s="237"/>
      <c r="EC684" s="237"/>
      <c r="ED684" s="237"/>
      <c r="EE684" s="237"/>
      <c r="EF684" s="237"/>
      <c r="EG684" s="237"/>
      <c r="EH684" s="237"/>
      <c r="EI684" s="237"/>
      <c r="EJ684" s="237"/>
      <c r="EK684" s="237"/>
      <c r="EL684" s="237"/>
      <c r="EM684" s="237"/>
      <c r="EN684" s="237"/>
      <c r="EO684" s="237"/>
      <c r="EP684" s="237"/>
      <c r="EQ684" s="237"/>
      <c r="ER684" s="237"/>
      <c r="ES684" s="237"/>
      <c r="ET684" s="237"/>
      <c r="EU684" s="237"/>
      <c r="EV684" s="237"/>
      <c r="EW684" s="237"/>
      <c r="EX684" s="237"/>
      <c r="EY684" s="237"/>
      <c r="EZ684" s="237"/>
      <c r="FA684" s="237"/>
      <c r="FB684" s="237"/>
      <c r="FC684" s="237"/>
      <c r="FD684" s="237"/>
      <c r="FE684" s="237"/>
      <c r="FF684" s="237"/>
      <c r="FG684" s="237"/>
      <c r="FH684" s="237"/>
      <c r="FI684" s="237"/>
      <c r="FJ684" s="237"/>
      <c r="FK684" s="237"/>
      <c r="FL684" s="237"/>
      <c r="FM684" s="237"/>
      <c r="FN684" s="237"/>
      <c r="FO684" s="237"/>
      <c r="FP684" s="237"/>
      <c r="FQ684" s="237"/>
      <c r="FR684" s="237"/>
      <c r="FS684" s="237"/>
      <c r="FT684" s="237"/>
      <c r="FU684" s="237"/>
      <c r="FV684" s="237"/>
      <c r="FW684" s="237"/>
      <c r="FX684" s="237"/>
      <c r="FY684" s="237"/>
      <c r="FZ684" s="237"/>
      <c r="GA684" s="237"/>
      <c r="GB684" s="237"/>
      <c r="GC684" s="237"/>
      <c r="GD684" s="237"/>
      <c r="GE684" s="237"/>
      <c r="GF684" s="237"/>
      <c r="GG684" s="237"/>
      <c r="GH684" s="237"/>
      <c r="GI684" s="237"/>
      <c r="GJ684" s="237"/>
      <c r="GK684" s="237"/>
      <c r="GL684" s="237"/>
      <c r="GM684" s="237"/>
      <c r="GN684" s="237"/>
      <c r="GO684" s="237"/>
      <c r="GP684" s="237"/>
      <c r="GQ684" s="237"/>
    </row>
    <row r="685" spans="1:199" s="81" customFormat="1" ht="15" hidden="1">
      <c r="A685" s="126"/>
      <c r="B685" s="247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8"/>
      <c r="Q685" s="242"/>
      <c r="R685" s="242"/>
      <c r="S685" s="243"/>
      <c r="T685" s="351"/>
      <c r="U685" s="237"/>
      <c r="V685" s="237"/>
      <c r="W685" s="237"/>
      <c r="X685" s="237"/>
      <c r="Y685" s="237"/>
      <c r="Z685" s="237"/>
      <c r="AA685" s="237"/>
      <c r="AB685" s="237"/>
      <c r="AC685" s="237"/>
      <c r="AD685" s="237"/>
      <c r="AE685" s="237"/>
      <c r="AF685" s="237"/>
      <c r="AG685" s="237"/>
      <c r="AH685" s="237"/>
      <c r="AI685" s="237"/>
      <c r="AJ685" s="237"/>
      <c r="AK685" s="237"/>
      <c r="AL685" s="237"/>
      <c r="AM685" s="237"/>
      <c r="AN685" s="237"/>
      <c r="AO685" s="237"/>
      <c r="AP685" s="237"/>
      <c r="AQ685" s="237"/>
      <c r="AR685" s="237"/>
      <c r="AS685" s="237"/>
      <c r="AT685" s="237"/>
      <c r="AU685" s="237"/>
      <c r="AV685" s="237"/>
      <c r="AW685" s="237"/>
      <c r="AX685" s="237"/>
      <c r="AY685" s="237"/>
      <c r="AZ685" s="237"/>
      <c r="BA685" s="237"/>
      <c r="BB685" s="237"/>
      <c r="BC685" s="237"/>
      <c r="BD685" s="237"/>
      <c r="BE685" s="237"/>
      <c r="BF685" s="237"/>
      <c r="BG685" s="237"/>
      <c r="BH685" s="237"/>
      <c r="BI685" s="237"/>
      <c r="BJ685" s="237"/>
      <c r="BK685" s="237"/>
      <c r="BL685" s="237"/>
      <c r="BM685" s="237"/>
      <c r="BN685" s="237"/>
      <c r="BO685" s="237"/>
      <c r="BP685" s="237"/>
      <c r="BQ685" s="237"/>
      <c r="BR685" s="237"/>
      <c r="BS685" s="237"/>
      <c r="BT685" s="237"/>
      <c r="BU685" s="237"/>
      <c r="BV685" s="237"/>
      <c r="BW685" s="237"/>
      <c r="BX685" s="237"/>
      <c r="BY685" s="237"/>
      <c r="BZ685" s="237"/>
      <c r="CA685" s="237"/>
      <c r="CB685" s="237"/>
      <c r="CC685" s="237"/>
      <c r="CD685" s="237"/>
      <c r="CE685" s="237"/>
      <c r="CF685" s="237"/>
      <c r="CG685" s="237"/>
      <c r="CH685" s="237"/>
      <c r="CI685" s="237"/>
      <c r="CJ685" s="237"/>
      <c r="CK685" s="237"/>
      <c r="CL685" s="237"/>
      <c r="CM685" s="237"/>
      <c r="CN685" s="237"/>
      <c r="CO685" s="237"/>
      <c r="CP685" s="237"/>
      <c r="CQ685" s="237"/>
      <c r="CR685" s="237"/>
      <c r="CS685" s="237"/>
      <c r="CT685" s="237"/>
      <c r="CU685" s="237"/>
      <c r="CV685" s="237"/>
      <c r="CW685" s="237"/>
      <c r="CX685" s="237"/>
      <c r="CY685" s="237"/>
      <c r="CZ685" s="237"/>
      <c r="DA685" s="237"/>
      <c r="DB685" s="237"/>
      <c r="DC685" s="237"/>
      <c r="DD685" s="237"/>
      <c r="DE685" s="237"/>
      <c r="DF685" s="237"/>
      <c r="DG685" s="237"/>
      <c r="DH685" s="237"/>
      <c r="DI685" s="237"/>
      <c r="DJ685" s="237"/>
      <c r="DK685" s="237"/>
      <c r="DL685" s="237"/>
      <c r="DM685" s="237"/>
      <c r="DN685" s="237"/>
      <c r="DO685" s="237"/>
      <c r="DP685" s="237"/>
      <c r="DQ685" s="237"/>
      <c r="DR685" s="237"/>
      <c r="DS685" s="237"/>
      <c r="DT685" s="237"/>
      <c r="DU685" s="237"/>
      <c r="DV685" s="237"/>
      <c r="DW685" s="237"/>
      <c r="DX685" s="237"/>
      <c r="DY685" s="237"/>
      <c r="DZ685" s="237"/>
      <c r="EA685" s="237"/>
      <c r="EB685" s="237"/>
      <c r="EC685" s="237"/>
      <c r="ED685" s="237"/>
      <c r="EE685" s="237"/>
      <c r="EF685" s="237"/>
      <c r="EG685" s="237"/>
      <c r="EH685" s="237"/>
      <c r="EI685" s="237"/>
      <c r="EJ685" s="237"/>
      <c r="EK685" s="237"/>
      <c r="EL685" s="237"/>
      <c r="EM685" s="237"/>
      <c r="EN685" s="237"/>
      <c r="EO685" s="237"/>
      <c r="EP685" s="237"/>
      <c r="EQ685" s="237"/>
      <c r="ER685" s="237"/>
      <c r="ES685" s="237"/>
      <c r="ET685" s="237"/>
      <c r="EU685" s="237"/>
      <c r="EV685" s="237"/>
      <c r="EW685" s="237"/>
      <c r="EX685" s="237"/>
      <c r="EY685" s="237"/>
      <c r="EZ685" s="237"/>
      <c r="FA685" s="237"/>
      <c r="FB685" s="237"/>
      <c r="FC685" s="237"/>
      <c r="FD685" s="237"/>
      <c r="FE685" s="237"/>
      <c r="FF685" s="237"/>
      <c r="FG685" s="237"/>
      <c r="FH685" s="237"/>
      <c r="FI685" s="237"/>
      <c r="FJ685" s="237"/>
      <c r="FK685" s="237"/>
      <c r="FL685" s="237"/>
      <c r="FM685" s="237"/>
      <c r="FN685" s="237"/>
      <c r="FO685" s="237"/>
      <c r="FP685" s="237"/>
      <c r="FQ685" s="237"/>
      <c r="FR685" s="237"/>
      <c r="FS685" s="237"/>
      <c r="FT685" s="237"/>
      <c r="FU685" s="237"/>
      <c r="FV685" s="237"/>
      <c r="FW685" s="237"/>
      <c r="FX685" s="237"/>
      <c r="FY685" s="237"/>
      <c r="FZ685" s="237"/>
      <c r="GA685" s="237"/>
      <c r="GB685" s="237"/>
      <c r="GC685" s="237"/>
      <c r="GD685" s="237"/>
      <c r="GE685" s="237"/>
      <c r="GF685" s="237"/>
      <c r="GG685" s="237"/>
      <c r="GH685" s="237"/>
      <c r="GI685" s="237"/>
      <c r="GJ685" s="237"/>
      <c r="GK685" s="237"/>
      <c r="GL685" s="237"/>
      <c r="GM685" s="237"/>
      <c r="GN685" s="237"/>
      <c r="GO685" s="237"/>
      <c r="GP685" s="237"/>
      <c r="GQ685" s="237"/>
    </row>
    <row r="686" spans="1:199" s="81" customFormat="1" ht="15" hidden="1">
      <c r="A686" s="126" t="s">
        <v>2646</v>
      </c>
      <c r="B686" s="247" t="s">
        <v>5964</v>
      </c>
      <c r="C686" s="242">
        <v>0</v>
      </c>
      <c r="D686" s="242">
        <v>0</v>
      </c>
      <c r="E686" s="242">
        <v>0</v>
      </c>
      <c r="F686" s="242">
        <v>0</v>
      </c>
      <c r="G686" s="242">
        <v>0</v>
      </c>
      <c r="H686" s="242">
        <v>0</v>
      </c>
      <c r="I686" s="242">
        <v>0</v>
      </c>
      <c r="J686" s="242">
        <v>0</v>
      </c>
      <c r="K686" s="242">
        <v>0</v>
      </c>
      <c r="L686" s="242">
        <v>0</v>
      </c>
      <c r="M686" s="242">
        <v>0</v>
      </c>
      <c r="N686" s="242">
        <v>0</v>
      </c>
      <c r="O686" s="242">
        <v>0</v>
      </c>
      <c r="P686" s="28"/>
      <c r="Q686" s="242">
        <f>SUM(D686:O686)</f>
        <v>0</v>
      </c>
      <c r="R686" s="242">
        <f>IF($R$19&lt;1,0,Q686/$R$19)</f>
        <v>0</v>
      </c>
      <c r="S686" s="243"/>
      <c r="T686" s="351">
        <f>IF(Q686=0,0,1)+IF(C686=0,0,1)+IF(D686=0,0,1)+IF(E686=0,0,1)+IF(F686=0,0,1)+IF(G686=0,0,1)+IF(H686=0,0,1)+IF(I686=0,0,1)+IF(J686=0,0,1)+IF(K686=0,0,1)+IF(L686=0,0,1)+IF(M686=0,0,1)+IF(N686=0,0,1)+IF(O686=0,0,1)</f>
        <v>0</v>
      </c>
      <c r="U686" s="237"/>
      <c r="V686" s="237"/>
      <c r="W686" s="237"/>
      <c r="X686" s="237"/>
      <c r="Y686" s="237"/>
      <c r="Z686" s="237"/>
      <c r="AA686" s="237"/>
      <c r="AB686" s="237"/>
      <c r="AC686" s="237"/>
      <c r="AD686" s="237"/>
      <c r="AE686" s="237"/>
      <c r="AF686" s="237"/>
      <c r="AG686" s="237"/>
      <c r="AH686" s="237"/>
      <c r="AI686" s="237"/>
      <c r="AJ686" s="237"/>
      <c r="AK686" s="237"/>
      <c r="AL686" s="237"/>
      <c r="AM686" s="237"/>
      <c r="AN686" s="237"/>
      <c r="AO686" s="237"/>
      <c r="AP686" s="237"/>
      <c r="AQ686" s="237"/>
      <c r="AR686" s="237"/>
      <c r="AS686" s="237"/>
      <c r="AT686" s="237"/>
      <c r="AU686" s="237"/>
      <c r="AV686" s="237"/>
      <c r="AW686" s="237"/>
      <c r="AX686" s="237"/>
      <c r="AY686" s="237"/>
      <c r="AZ686" s="237"/>
      <c r="BA686" s="237"/>
      <c r="BB686" s="237"/>
      <c r="BC686" s="237"/>
      <c r="BD686" s="237"/>
      <c r="BE686" s="237"/>
      <c r="BF686" s="237"/>
      <c r="BG686" s="237"/>
      <c r="BH686" s="237"/>
      <c r="BI686" s="237"/>
      <c r="BJ686" s="237"/>
      <c r="BK686" s="237"/>
      <c r="BL686" s="237"/>
      <c r="BM686" s="237"/>
      <c r="BN686" s="237"/>
      <c r="BO686" s="237"/>
      <c r="BP686" s="237"/>
      <c r="BQ686" s="237"/>
      <c r="BR686" s="237"/>
      <c r="BS686" s="237"/>
      <c r="BT686" s="237"/>
      <c r="BU686" s="237"/>
      <c r="BV686" s="237"/>
      <c r="BW686" s="237"/>
      <c r="BX686" s="237"/>
      <c r="BY686" s="237"/>
      <c r="BZ686" s="237"/>
      <c r="CA686" s="237"/>
      <c r="CB686" s="237"/>
      <c r="CC686" s="237"/>
      <c r="CD686" s="237"/>
      <c r="CE686" s="237"/>
      <c r="CF686" s="237"/>
      <c r="CG686" s="237"/>
      <c r="CH686" s="237"/>
      <c r="CI686" s="237"/>
      <c r="CJ686" s="237"/>
      <c r="CK686" s="237"/>
      <c r="CL686" s="237"/>
      <c r="CM686" s="237"/>
      <c r="CN686" s="237"/>
      <c r="CO686" s="237"/>
      <c r="CP686" s="237"/>
      <c r="CQ686" s="237"/>
      <c r="CR686" s="237"/>
      <c r="CS686" s="237"/>
      <c r="CT686" s="237"/>
      <c r="CU686" s="237"/>
      <c r="CV686" s="237"/>
      <c r="CW686" s="237"/>
      <c r="CX686" s="237"/>
      <c r="CY686" s="237"/>
      <c r="CZ686" s="237"/>
      <c r="DA686" s="237"/>
      <c r="DB686" s="237"/>
      <c r="DC686" s="237"/>
      <c r="DD686" s="237"/>
      <c r="DE686" s="237"/>
      <c r="DF686" s="237"/>
      <c r="DG686" s="237"/>
      <c r="DH686" s="237"/>
      <c r="DI686" s="237"/>
      <c r="DJ686" s="237"/>
      <c r="DK686" s="237"/>
      <c r="DL686" s="237"/>
      <c r="DM686" s="237"/>
      <c r="DN686" s="237"/>
      <c r="DO686" s="237"/>
      <c r="DP686" s="237"/>
      <c r="DQ686" s="237"/>
      <c r="DR686" s="237"/>
      <c r="DS686" s="237"/>
      <c r="DT686" s="237"/>
      <c r="DU686" s="237"/>
      <c r="DV686" s="237"/>
      <c r="DW686" s="237"/>
      <c r="DX686" s="237"/>
      <c r="DY686" s="237"/>
      <c r="DZ686" s="237"/>
      <c r="EA686" s="237"/>
      <c r="EB686" s="237"/>
      <c r="EC686" s="237"/>
      <c r="ED686" s="237"/>
      <c r="EE686" s="237"/>
      <c r="EF686" s="237"/>
      <c r="EG686" s="237"/>
      <c r="EH686" s="237"/>
      <c r="EI686" s="237"/>
      <c r="EJ686" s="237"/>
      <c r="EK686" s="237"/>
      <c r="EL686" s="237"/>
      <c r="EM686" s="237"/>
      <c r="EN686" s="237"/>
      <c r="EO686" s="237"/>
      <c r="EP686" s="237"/>
      <c r="EQ686" s="237"/>
      <c r="ER686" s="237"/>
      <c r="ES686" s="237"/>
      <c r="ET686" s="237"/>
      <c r="EU686" s="237"/>
      <c r="EV686" s="237"/>
      <c r="EW686" s="237"/>
      <c r="EX686" s="237"/>
      <c r="EY686" s="237"/>
      <c r="EZ686" s="237"/>
      <c r="FA686" s="237"/>
      <c r="FB686" s="237"/>
      <c r="FC686" s="237"/>
      <c r="FD686" s="237"/>
      <c r="FE686" s="237"/>
      <c r="FF686" s="237"/>
      <c r="FG686" s="237"/>
      <c r="FH686" s="237"/>
      <c r="FI686" s="237"/>
      <c r="FJ686" s="237"/>
      <c r="FK686" s="237"/>
      <c r="FL686" s="237"/>
      <c r="FM686" s="237"/>
      <c r="FN686" s="237"/>
      <c r="FO686" s="237"/>
      <c r="FP686" s="237"/>
      <c r="FQ686" s="237"/>
      <c r="FR686" s="237"/>
      <c r="FS686" s="237"/>
      <c r="FT686" s="237"/>
      <c r="FU686" s="237"/>
      <c r="FV686" s="237"/>
      <c r="FW686" s="237"/>
      <c r="FX686" s="237"/>
      <c r="FY686" s="237"/>
      <c r="FZ686" s="237"/>
      <c r="GA686" s="237"/>
      <c r="GB686" s="237"/>
      <c r="GC686" s="237"/>
      <c r="GD686" s="237"/>
      <c r="GE686" s="237"/>
      <c r="GF686" s="237"/>
      <c r="GG686" s="237"/>
      <c r="GH686" s="237"/>
      <c r="GI686" s="237"/>
      <c r="GJ686" s="237"/>
      <c r="GK686" s="237"/>
      <c r="GL686" s="237"/>
      <c r="GM686" s="237"/>
      <c r="GN686" s="237"/>
      <c r="GO686" s="237"/>
      <c r="GP686" s="237"/>
      <c r="GQ686" s="237"/>
    </row>
    <row r="687" spans="1:199" s="81" customFormat="1" ht="15" customHeight="1">
      <c r="A687" s="126" t="s">
        <v>2647</v>
      </c>
      <c r="B687" s="247" t="s">
        <v>5965</v>
      </c>
      <c r="C687" s="242">
        <v>0</v>
      </c>
      <c r="D687" s="242">
        <v>0</v>
      </c>
      <c r="E687" s="242">
        <v>0</v>
      </c>
      <c r="F687" s="242">
        <v>0</v>
      </c>
      <c r="G687" s="242">
        <v>0</v>
      </c>
      <c r="H687" s="242">
        <v>0</v>
      </c>
      <c r="I687" s="242">
        <v>2355.87</v>
      </c>
      <c r="J687" s="242">
        <v>65792</v>
      </c>
      <c r="K687" s="242">
        <v>65792</v>
      </c>
      <c r="L687" s="242">
        <v>66199.31</v>
      </c>
      <c r="M687" s="242">
        <v>-73794.91</v>
      </c>
      <c r="N687" s="242">
        <v>33560.96</v>
      </c>
      <c r="O687" s="242">
        <v>33560.96</v>
      </c>
      <c r="P687" s="28"/>
      <c r="Q687" s="242">
        <f>SUM(D687:O687)</f>
        <v>193466.19</v>
      </c>
      <c r="R687" s="242">
        <f>IF($R$19&lt;1,0,Q687/$R$19)</f>
        <v>667.124793103448</v>
      </c>
      <c r="S687" s="243"/>
      <c r="T687" s="351">
        <f>IF(Q687=0,0,1)+IF(C687=0,0,1)+IF(D687=0,0,1)+IF(E687=0,0,1)+IF(F687=0,0,1)+IF(G687=0,0,1)+IF(H687=0,0,1)+IF(I687=0,0,1)+IF(J687=0,0,1)+IF(K687=0,0,1)+IF(L687=0,0,1)+IF(M687=0,0,1)+IF(N687=0,0,1)+IF(O687=0,0,1)</f>
        <v>8</v>
      </c>
      <c r="U687" s="237"/>
      <c r="V687" s="237"/>
      <c r="W687" s="237"/>
      <c r="X687" s="237"/>
      <c r="Y687" s="237"/>
      <c r="Z687" s="237"/>
      <c r="AA687" s="237"/>
      <c r="AB687" s="237"/>
      <c r="AC687" s="237"/>
      <c r="AD687" s="237"/>
      <c r="AE687" s="237"/>
      <c r="AF687" s="237"/>
      <c r="AG687" s="237"/>
      <c r="AH687" s="237"/>
      <c r="AI687" s="237"/>
      <c r="AJ687" s="237"/>
      <c r="AK687" s="237"/>
      <c r="AL687" s="237"/>
      <c r="AM687" s="237"/>
      <c r="AN687" s="237"/>
      <c r="AO687" s="237"/>
      <c r="AP687" s="237"/>
      <c r="AQ687" s="237"/>
      <c r="AR687" s="237"/>
      <c r="AS687" s="237"/>
      <c r="AT687" s="237"/>
      <c r="AU687" s="237"/>
      <c r="AV687" s="237"/>
      <c r="AW687" s="237"/>
      <c r="AX687" s="237"/>
      <c r="AY687" s="237"/>
      <c r="AZ687" s="237"/>
      <c r="BA687" s="237"/>
      <c r="BB687" s="237"/>
      <c r="BC687" s="237"/>
      <c r="BD687" s="237"/>
      <c r="BE687" s="237"/>
      <c r="BF687" s="237"/>
      <c r="BG687" s="237"/>
      <c r="BH687" s="237"/>
      <c r="BI687" s="237"/>
      <c r="BJ687" s="237"/>
      <c r="BK687" s="237"/>
      <c r="BL687" s="237"/>
      <c r="BM687" s="237"/>
      <c r="BN687" s="237"/>
      <c r="BO687" s="237"/>
      <c r="BP687" s="237"/>
      <c r="BQ687" s="237"/>
      <c r="BR687" s="237"/>
      <c r="BS687" s="237"/>
      <c r="BT687" s="237"/>
      <c r="BU687" s="237"/>
      <c r="BV687" s="237"/>
      <c r="BW687" s="237"/>
      <c r="BX687" s="237"/>
      <c r="BY687" s="237"/>
      <c r="BZ687" s="237"/>
      <c r="CA687" s="237"/>
      <c r="CB687" s="237"/>
      <c r="CC687" s="237"/>
      <c r="CD687" s="237"/>
      <c r="CE687" s="237"/>
      <c r="CF687" s="237"/>
      <c r="CG687" s="237"/>
      <c r="CH687" s="237"/>
      <c r="CI687" s="237"/>
      <c r="CJ687" s="237"/>
      <c r="CK687" s="237"/>
      <c r="CL687" s="237"/>
      <c r="CM687" s="237"/>
      <c r="CN687" s="237"/>
      <c r="CO687" s="237"/>
      <c r="CP687" s="237"/>
      <c r="CQ687" s="237"/>
      <c r="CR687" s="237"/>
      <c r="CS687" s="237"/>
      <c r="CT687" s="237"/>
      <c r="CU687" s="237"/>
      <c r="CV687" s="237"/>
      <c r="CW687" s="237"/>
      <c r="CX687" s="237"/>
      <c r="CY687" s="237"/>
      <c r="CZ687" s="237"/>
      <c r="DA687" s="237"/>
      <c r="DB687" s="237"/>
      <c r="DC687" s="237"/>
      <c r="DD687" s="237"/>
      <c r="DE687" s="237"/>
      <c r="DF687" s="237"/>
      <c r="DG687" s="237"/>
      <c r="DH687" s="237"/>
      <c r="DI687" s="237"/>
      <c r="DJ687" s="237"/>
      <c r="DK687" s="237"/>
      <c r="DL687" s="237"/>
      <c r="DM687" s="237"/>
      <c r="DN687" s="237"/>
      <c r="DO687" s="237"/>
      <c r="DP687" s="237"/>
      <c r="DQ687" s="237"/>
      <c r="DR687" s="237"/>
      <c r="DS687" s="237"/>
      <c r="DT687" s="237"/>
      <c r="DU687" s="237"/>
      <c r="DV687" s="237"/>
      <c r="DW687" s="237"/>
      <c r="DX687" s="237"/>
      <c r="DY687" s="237"/>
      <c r="DZ687" s="237"/>
      <c r="EA687" s="237"/>
      <c r="EB687" s="237"/>
      <c r="EC687" s="237"/>
      <c r="ED687" s="237"/>
      <c r="EE687" s="237"/>
      <c r="EF687" s="237"/>
      <c r="EG687" s="237"/>
      <c r="EH687" s="237"/>
      <c r="EI687" s="237"/>
      <c r="EJ687" s="237"/>
      <c r="EK687" s="237"/>
      <c r="EL687" s="237"/>
      <c r="EM687" s="237"/>
      <c r="EN687" s="237"/>
      <c r="EO687" s="237"/>
      <c r="EP687" s="237"/>
      <c r="EQ687" s="237"/>
      <c r="ER687" s="237"/>
      <c r="ES687" s="237"/>
      <c r="ET687" s="237"/>
      <c r="EU687" s="237"/>
      <c r="EV687" s="237"/>
      <c r="EW687" s="237"/>
      <c r="EX687" s="237"/>
      <c r="EY687" s="237"/>
      <c r="EZ687" s="237"/>
      <c r="FA687" s="237"/>
      <c r="FB687" s="237"/>
      <c r="FC687" s="237"/>
      <c r="FD687" s="237"/>
      <c r="FE687" s="237"/>
      <c r="FF687" s="237"/>
      <c r="FG687" s="237"/>
      <c r="FH687" s="237"/>
      <c r="FI687" s="237"/>
      <c r="FJ687" s="237"/>
      <c r="FK687" s="237"/>
      <c r="FL687" s="237"/>
      <c r="FM687" s="237"/>
      <c r="FN687" s="237"/>
      <c r="FO687" s="237"/>
      <c r="FP687" s="237"/>
      <c r="FQ687" s="237"/>
      <c r="FR687" s="237"/>
      <c r="FS687" s="237"/>
      <c r="FT687" s="237"/>
      <c r="FU687" s="237"/>
      <c r="FV687" s="237"/>
      <c r="FW687" s="237"/>
      <c r="FX687" s="237"/>
      <c r="FY687" s="237"/>
      <c r="FZ687" s="237"/>
      <c r="GA687" s="237"/>
      <c r="GB687" s="237"/>
      <c r="GC687" s="237"/>
      <c r="GD687" s="237"/>
      <c r="GE687" s="237"/>
      <c r="GF687" s="237"/>
      <c r="GG687" s="237"/>
      <c r="GH687" s="237"/>
      <c r="GI687" s="237"/>
      <c r="GJ687" s="237"/>
      <c r="GK687" s="237"/>
      <c r="GL687" s="237"/>
      <c r="GM687" s="237"/>
      <c r="GN687" s="237"/>
      <c r="GO687" s="237"/>
      <c r="GP687" s="237"/>
      <c r="GQ687" s="237"/>
    </row>
    <row r="688" spans="1:199" s="81" customFormat="1" ht="15" hidden="1">
      <c r="A688" s="126" t="s">
        <v>2648</v>
      </c>
      <c r="B688" s="247" t="s">
        <v>5966</v>
      </c>
      <c r="C688" s="242">
        <v>0</v>
      </c>
      <c r="D688" s="242">
        <v>0</v>
      </c>
      <c r="E688" s="242">
        <v>0</v>
      </c>
      <c r="F688" s="242">
        <v>0</v>
      </c>
      <c r="G688" s="242">
        <v>0</v>
      </c>
      <c r="H688" s="242">
        <v>0</v>
      </c>
      <c r="I688" s="242">
        <v>0</v>
      </c>
      <c r="J688" s="242">
        <v>0</v>
      </c>
      <c r="K688" s="242">
        <v>0</v>
      </c>
      <c r="L688" s="242">
        <v>0</v>
      </c>
      <c r="M688" s="242">
        <v>0</v>
      </c>
      <c r="N688" s="242">
        <v>0</v>
      </c>
      <c r="O688" s="242">
        <v>0</v>
      </c>
      <c r="P688" s="28"/>
      <c r="Q688" s="242">
        <f>SUM(D688:O688)</f>
        <v>0</v>
      </c>
      <c r="R688" s="242">
        <f>IF($R$19&lt;1,0,Q688/$R$19)</f>
        <v>0</v>
      </c>
      <c r="S688" s="243"/>
      <c r="T688" s="351">
        <f>IF(Q688=0,0,1)+IF(C688=0,0,1)+IF(D688=0,0,1)+IF(E688=0,0,1)+IF(F688=0,0,1)+IF(G688=0,0,1)+IF(H688=0,0,1)+IF(I688=0,0,1)+IF(J688=0,0,1)+IF(K688=0,0,1)+IF(L688=0,0,1)+IF(M688=0,0,1)+IF(N688=0,0,1)+IF(O688=0,0,1)</f>
        <v>0</v>
      </c>
      <c r="U688" s="237"/>
      <c r="V688" s="237"/>
      <c r="W688" s="237"/>
      <c r="X688" s="237"/>
      <c r="Y688" s="237"/>
      <c r="Z688" s="237"/>
      <c r="AA688" s="237"/>
      <c r="AB688" s="237"/>
      <c r="AC688" s="237"/>
      <c r="AD688" s="237"/>
      <c r="AE688" s="237"/>
      <c r="AF688" s="237"/>
      <c r="AG688" s="237"/>
      <c r="AH688" s="237"/>
      <c r="AI688" s="237"/>
      <c r="AJ688" s="237"/>
      <c r="AK688" s="237"/>
      <c r="AL688" s="237"/>
      <c r="AM688" s="237"/>
      <c r="AN688" s="237"/>
      <c r="AO688" s="237"/>
      <c r="AP688" s="237"/>
      <c r="AQ688" s="237"/>
      <c r="AR688" s="237"/>
      <c r="AS688" s="237"/>
      <c r="AT688" s="237"/>
      <c r="AU688" s="237"/>
      <c r="AV688" s="237"/>
      <c r="AW688" s="237"/>
      <c r="AX688" s="237"/>
      <c r="AY688" s="237"/>
      <c r="AZ688" s="237"/>
      <c r="BA688" s="237"/>
      <c r="BB688" s="237"/>
      <c r="BC688" s="237"/>
      <c r="BD688" s="237"/>
      <c r="BE688" s="237"/>
      <c r="BF688" s="237"/>
      <c r="BG688" s="237"/>
      <c r="BH688" s="237"/>
      <c r="BI688" s="237"/>
      <c r="BJ688" s="237"/>
      <c r="BK688" s="237"/>
      <c r="BL688" s="237"/>
      <c r="BM688" s="237"/>
      <c r="BN688" s="237"/>
      <c r="BO688" s="237"/>
      <c r="BP688" s="237"/>
      <c r="BQ688" s="237"/>
      <c r="BR688" s="237"/>
      <c r="BS688" s="237"/>
      <c r="BT688" s="237"/>
      <c r="BU688" s="237"/>
      <c r="BV688" s="237"/>
      <c r="BW688" s="237"/>
      <c r="BX688" s="237"/>
      <c r="BY688" s="237"/>
      <c r="BZ688" s="237"/>
      <c r="CA688" s="237"/>
      <c r="CB688" s="237"/>
      <c r="CC688" s="237"/>
      <c r="CD688" s="237"/>
      <c r="CE688" s="237"/>
      <c r="CF688" s="237"/>
      <c r="CG688" s="237"/>
      <c r="CH688" s="237"/>
      <c r="CI688" s="237"/>
      <c r="CJ688" s="237"/>
      <c r="CK688" s="237"/>
      <c r="CL688" s="237"/>
      <c r="CM688" s="237"/>
      <c r="CN688" s="237"/>
      <c r="CO688" s="237"/>
      <c r="CP688" s="237"/>
      <c r="CQ688" s="237"/>
      <c r="CR688" s="237"/>
      <c r="CS688" s="237"/>
      <c r="CT688" s="237"/>
      <c r="CU688" s="237"/>
      <c r="CV688" s="237"/>
      <c r="CW688" s="237"/>
      <c r="CX688" s="237"/>
      <c r="CY688" s="237"/>
      <c r="CZ688" s="237"/>
      <c r="DA688" s="237"/>
      <c r="DB688" s="237"/>
      <c r="DC688" s="237"/>
      <c r="DD688" s="237"/>
      <c r="DE688" s="237"/>
      <c r="DF688" s="237"/>
      <c r="DG688" s="237"/>
      <c r="DH688" s="237"/>
      <c r="DI688" s="237"/>
      <c r="DJ688" s="237"/>
      <c r="DK688" s="237"/>
      <c r="DL688" s="237"/>
      <c r="DM688" s="237"/>
      <c r="DN688" s="237"/>
      <c r="DO688" s="237"/>
      <c r="DP688" s="237"/>
      <c r="DQ688" s="237"/>
      <c r="DR688" s="237"/>
      <c r="DS688" s="237"/>
      <c r="DT688" s="237"/>
      <c r="DU688" s="237"/>
      <c r="DV688" s="237"/>
      <c r="DW688" s="237"/>
      <c r="DX688" s="237"/>
      <c r="DY688" s="237"/>
      <c r="DZ688" s="237"/>
      <c r="EA688" s="237"/>
      <c r="EB688" s="237"/>
      <c r="EC688" s="237"/>
      <c r="ED688" s="237"/>
      <c r="EE688" s="237"/>
      <c r="EF688" s="237"/>
      <c r="EG688" s="237"/>
      <c r="EH688" s="237"/>
      <c r="EI688" s="237"/>
      <c r="EJ688" s="237"/>
      <c r="EK688" s="237"/>
      <c r="EL688" s="237"/>
      <c r="EM688" s="237"/>
      <c r="EN688" s="237"/>
      <c r="EO688" s="237"/>
      <c r="EP688" s="237"/>
      <c r="EQ688" s="237"/>
      <c r="ER688" s="237"/>
      <c r="ES688" s="237"/>
      <c r="ET688" s="237"/>
      <c r="EU688" s="237"/>
      <c r="EV688" s="237"/>
      <c r="EW688" s="237"/>
      <c r="EX688" s="237"/>
      <c r="EY688" s="237"/>
      <c r="EZ688" s="237"/>
      <c r="FA688" s="237"/>
      <c r="FB688" s="237"/>
      <c r="FC688" s="237"/>
      <c r="FD688" s="237"/>
      <c r="FE688" s="237"/>
      <c r="FF688" s="237"/>
      <c r="FG688" s="237"/>
      <c r="FH688" s="237"/>
      <c r="FI688" s="237"/>
      <c r="FJ688" s="237"/>
      <c r="FK688" s="237"/>
      <c r="FL688" s="237"/>
      <c r="FM688" s="237"/>
      <c r="FN688" s="237"/>
      <c r="FO688" s="237"/>
      <c r="FP688" s="237"/>
      <c r="FQ688" s="237"/>
      <c r="FR688" s="237"/>
      <c r="FS688" s="237"/>
      <c r="FT688" s="237"/>
      <c r="FU688" s="237"/>
      <c r="FV688" s="237"/>
      <c r="FW688" s="237"/>
      <c r="FX688" s="237"/>
      <c r="FY688" s="237"/>
      <c r="FZ688" s="237"/>
      <c r="GA688" s="237"/>
      <c r="GB688" s="237"/>
      <c r="GC688" s="237"/>
      <c r="GD688" s="237"/>
      <c r="GE688" s="237"/>
      <c r="GF688" s="237"/>
      <c r="GG688" s="237"/>
      <c r="GH688" s="237"/>
      <c r="GI688" s="237"/>
      <c r="GJ688" s="237"/>
      <c r="GK688" s="237"/>
      <c r="GL688" s="237"/>
      <c r="GM688" s="237"/>
      <c r="GN688" s="237"/>
      <c r="GO688" s="237"/>
      <c r="GP688" s="237"/>
      <c r="GQ688" s="237"/>
    </row>
    <row r="689" spans="1:199" s="81" customFormat="1" ht="15" hidden="1">
      <c r="A689" s="126" t="s">
        <v>2649</v>
      </c>
      <c r="B689" s="247" t="s">
        <v>5967</v>
      </c>
      <c r="C689" s="242">
        <v>0</v>
      </c>
      <c r="D689" s="242">
        <v>0</v>
      </c>
      <c r="E689" s="242">
        <v>0</v>
      </c>
      <c r="F689" s="242">
        <v>0</v>
      </c>
      <c r="G689" s="242">
        <v>0</v>
      </c>
      <c r="H689" s="242">
        <v>0</v>
      </c>
      <c r="I689" s="242">
        <v>0</v>
      </c>
      <c r="J689" s="242">
        <v>0</v>
      </c>
      <c r="K689" s="242">
        <v>0</v>
      </c>
      <c r="L689" s="242">
        <v>0</v>
      </c>
      <c r="M689" s="242">
        <v>0</v>
      </c>
      <c r="N689" s="242">
        <v>0</v>
      </c>
      <c r="O689" s="242">
        <v>0</v>
      </c>
      <c r="P689" s="28"/>
      <c r="Q689" s="242">
        <f>SUM(D689:O689)</f>
        <v>0</v>
      </c>
      <c r="R689" s="242">
        <f>IF($R$19&lt;1,0,Q689/$R$19)</f>
        <v>0</v>
      </c>
      <c r="S689" s="243"/>
      <c r="T689" s="351">
        <f>IF(Q689=0,0,1)+IF(C689=0,0,1)+IF(D689=0,0,1)+IF(E689=0,0,1)+IF(F689=0,0,1)+IF(G689=0,0,1)+IF(H689=0,0,1)+IF(I689=0,0,1)+IF(J689=0,0,1)+IF(K689=0,0,1)+IF(L689=0,0,1)+IF(M689=0,0,1)+IF(N689=0,0,1)+IF(O689=0,0,1)</f>
        <v>0</v>
      </c>
      <c r="U689" s="237"/>
      <c r="V689" s="237"/>
      <c r="W689" s="237"/>
      <c r="X689" s="237"/>
      <c r="Y689" s="237"/>
      <c r="Z689" s="237"/>
      <c r="AA689" s="237"/>
      <c r="AB689" s="237"/>
      <c r="AC689" s="237"/>
      <c r="AD689" s="237"/>
      <c r="AE689" s="237"/>
      <c r="AF689" s="237"/>
      <c r="AG689" s="237"/>
      <c r="AH689" s="237"/>
      <c r="AI689" s="237"/>
      <c r="AJ689" s="237"/>
      <c r="AK689" s="237"/>
      <c r="AL689" s="237"/>
      <c r="AM689" s="237"/>
      <c r="AN689" s="237"/>
      <c r="AO689" s="237"/>
      <c r="AP689" s="237"/>
      <c r="AQ689" s="237"/>
      <c r="AR689" s="237"/>
      <c r="AS689" s="237"/>
      <c r="AT689" s="237"/>
      <c r="AU689" s="237"/>
      <c r="AV689" s="237"/>
      <c r="AW689" s="237"/>
      <c r="AX689" s="237"/>
      <c r="AY689" s="237"/>
      <c r="AZ689" s="237"/>
      <c r="BA689" s="237"/>
      <c r="BB689" s="237"/>
      <c r="BC689" s="237"/>
      <c r="BD689" s="237"/>
      <c r="BE689" s="237"/>
      <c r="BF689" s="237"/>
      <c r="BG689" s="237"/>
      <c r="BH689" s="237"/>
      <c r="BI689" s="237"/>
      <c r="BJ689" s="237"/>
      <c r="BK689" s="237"/>
      <c r="BL689" s="237"/>
      <c r="BM689" s="237"/>
      <c r="BN689" s="237"/>
      <c r="BO689" s="237"/>
      <c r="BP689" s="237"/>
      <c r="BQ689" s="237"/>
      <c r="BR689" s="237"/>
      <c r="BS689" s="237"/>
      <c r="BT689" s="237"/>
      <c r="BU689" s="237"/>
      <c r="BV689" s="237"/>
      <c r="BW689" s="237"/>
      <c r="BX689" s="237"/>
      <c r="BY689" s="237"/>
      <c r="BZ689" s="237"/>
      <c r="CA689" s="237"/>
      <c r="CB689" s="237"/>
      <c r="CC689" s="237"/>
      <c r="CD689" s="237"/>
      <c r="CE689" s="237"/>
      <c r="CF689" s="237"/>
      <c r="CG689" s="237"/>
      <c r="CH689" s="237"/>
      <c r="CI689" s="237"/>
      <c r="CJ689" s="237"/>
      <c r="CK689" s="237"/>
      <c r="CL689" s="237"/>
      <c r="CM689" s="237"/>
      <c r="CN689" s="237"/>
      <c r="CO689" s="237"/>
      <c r="CP689" s="237"/>
      <c r="CQ689" s="237"/>
      <c r="CR689" s="237"/>
      <c r="CS689" s="237"/>
      <c r="CT689" s="237"/>
      <c r="CU689" s="237"/>
      <c r="CV689" s="237"/>
      <c r="CW689" s="237"/>
      <c r="CX689" s="237"/>
      <c r="CY689" s="237"/>
      <c r="CZ689" s="237"/>
      <c r="DA689" s="237"/>
      <c r="DB689" s="237"/>
      <c r="DC689" s="237"/>
      <c r="DD689" s="237"/>
      <c r="DE689" s="237"/>
      <c r="DF689" s="237"/>
      <c r="DG689" s="237"/>
      <c r="DH689" s="237"/>
      <c r="DI689" s="237"/>
      <c r="DJ689" s="237"/>
      <c r="DK689" s="237"/>
      <c r="DL689" s="237"/>
      <c r="DM689" s="237"/>
      <c r="DN689" s="237"/>
      <c r="DO689" s="237"/>
      <c r="DP689" s="237"/>
      <c r="DQ689" s="237"/>
      <c r="DR689" s="237"/>
      <c r="DS689" s="237"/>
      <c r="DT689" s="237"/>
      <c r="DU689" s="237"/>
      <c r="DV689" s="237"/>
      <c r="DW689" s="237"/>
      <c r="DX689" s="237"/>
      <c r="DY689" s="237"/>
      <c r="DZ689" s="237"/>
      <c r="EA689" s="237"/>
      <c r="EB689" s="237"/>
      <c r="EC689" s="237"/>
      <c r="ED689" s="237"/>
      <c r="EE689" s="237"/>
      <c r="EF689" s="237"/>
      <c r="EG689" s="237"/>
      <c r="EH689" s="237"/>
      <c r="EI689" s="237"/>
      <c r="EJ689" s="237"/>
      <c r="EK689" s="237"/>
      <c r="EL689" s="237"/>
      <c r="EM689" s="237"/>
      <c r="EN689" s="237"/>
      <c r="EO689" s="237"/>
      <c r="EP689" s="237"/>
      <c r="EQ689" s="237"/>
      <c r="ER689" s="237"/>
      <c r="ES689" s="237"/>
      <c r="ET689" s="237"/>
      <c r="EU689" s="237"/>
      <c r="EV689" s="237"/>
      <c r="EW689" s="237"/>
      <c r="EX689" s="237"/>
      <c r="EY689" s="237"/>
      <c r="EZ689" s="237"/>
      <c r="FA689" s="237"/>
      <c r="FB689" s="237"/>
      <c r="FC689" s="237"/>
      <c r="FD689" s="237"/>
      <c r="FE689" s="237"/>
      <c r="FF689" s="237"/>
      <c r="FG689" s="237"/>
      <c r="FH689" s="237"/>
      <c r="FI689" s="237"/>
      <c r="FJ689" s="237"/>
      <c r="FK689" s="237"/>
      <c r="FL689" s="237"/>
      <c r="FM689" s="237"/>
      <c r="FN689" s="237"/>
      <c r="FO689" s="237"/>
      <c r="FP689" s="237"/>
      <c r="FQ689" s="237"/>
      <c r="FR689" s="237"/>
      <c r="FS689" s="237"/>
      <c r="FT689" s="237"/>
      <c r="FU689" s="237"/>
      <c r="FV689" s="237"/>
      <c r="FW689" s="237"/>
      <c r="FX689" s="237"/>
      <c r="FY689" s="237"/>
      <c r="FZ689" s="237"/>
      <c r="GA689" s="237"/>
      <c r="GB689" s="237"/>
      <c r="GC689" s="237"/>
      <c r="GD689" s="237"/>
      <c r="GE689" s="237"/>
      <c r="GF689" s="237"/>
      <c r="GG689" s="237"/>
      <c r="GH689" s="237"/>
      <c r="GI689" s="237"/>
      <c r="GJ689" s="237"/>
      <c r="GK689" s="237"/>
      <c r="GL689" s="237"/>
      <c r="GM689" s="237"/>
      <c r="GN689" s="237"/>
      <c r="GO689" s="237"/>
      <c r="GP689" s="237"/>
      <c r="GQ689" s="237"/>
    </row>
    <row r="690" spans="1:199" s="81" customFormat="1" ht="15" hidden="1">
      <c r="A690" s="126" t="s">
        <v>2650</v>
      </c>
      <c r="B690" s="247" t="s">
        <v>5968</v>
      </c>
      <c r="C690" s="242">
        <v>0</v>
      </c>
      <c r="D690" s="242">
        <v>0</v>
      </c>
      <c r="E690" s="242">
        <v>0</v>
      </c>
      <c r="F690" s="242">
        <v>0</v>
      </c>
      <c r="G690" s="242">
        <v>0</v>
      </c>
      <c r="H690" s="242">
        <v>0</v>
      </c>
      <c r="I690" s="242">
        <v>0</v>
      </c>
      <c r="J690" s="242">
        <v>0</v>
      </c>
      <c r="K690" s="242">
        <v>0</v>
      </c>
      <c r="L690" s="242">
        <v>0</v>
      </c>
      <c r="M690" s="242">
        <v>0</v>
      </c>
      <c r="N690" s="242">
        <v>0</v>
      </c>
      <c r="O690" s="242">
        <v>0</v>
      </c>
      <c r="P690" s="28"/>
      <c r="Q690" s="242">
        <f>SUM(D690:O690)</f>
        <v>0</v>
      </c>
      <c r="R690" s="242">
        <f>IF($R$19&lt;1,0,Q690/$R$19)</f>
        <v>0</v>
      </c>
      <c r="S690" s="243"/>
      <c r="T690" s="351">
        <f>IF(Q690=0,0,1)+IF(C690=0,0,1)+IF(D690=0,0,1)+IF(E690=0,0,1)+IF(F690=0,0,1)+IF(G690=0,0,1)+IF(H690=0,0,1)+IF(I690=0,0,1)+IF(J690=0,0,1)+IF(K690=0,0,1)+IF(L690=0,0,1)+IF(M690=0,0,1)+IF(N690=0,0,1)+IF(O690=0,0,1)</f>
        <v>0</v>
      </c>
      <c r="U690" s="237"/>
      <c r="V690" s="237"/>
      <c r="W690" s="237"/>
      <c r="X690" s="237"/>
      <c r="Y690" s="237"/>
      <c r="Z690" s="237"/>
      <c r="AA690" s="237"/>
      <c r="AB690" s="237"/>
      <c r="AC690" s="237"/>
      <c r="AD690" s="237"/>
      <c r="AE690" s="237"/>
      <c r="AF690" s="237"/>
      <c r="AG690" s="237"/>
      <c r="AH690" s="237"/>
      <c r="AI690" s="237"/>
      <c r="AJ690" s="237"/>
      <c r="AK690" s="237"/>
      <c r="AL690" s="237"/>
      <c r="AM690" s="237"/>
      <c r="AN690" s="237"/>
      <c r="AO690" s="237"/>
      <c r="AP690" s="237"/>
      <c r="AQ690" s="237"/>
      <c r="AR690" s="237"/>
      <c r="AS690" s="237"/>
      <c r="AT690" s="237"/>
      <c r="AU690" s="237"/>
      <c r="AV690" s="237"/>
      <c r="AW690" s="237"/>
      <c r="AX690" s="237"/>
      <c r="AY690" s="237"/>
      <c r="AZ690" s="237"/>
      <c r="BA690" s="237"/>
      <c r="BB690" s="237"/>
      <c r="BC690" s="237"/>
      <c r="BD690" s="237"/>
      <c r="BE690" s="237"/>
      <c r="BF690" s="237"/>
      <c r="BG690" s="237"/>
      <c r="BH690" s="237"/>
      <c r="BI690" s="237"/>
      <c r="BJ690" s="237"/>
      <c r="BK690" s="237"/>
      <c r="BL690" s="237"/>
      <c r="BM690" s="237"/>
      <c r="BN690" s="237"/>
      <c r="BO690" s="237"/>
      <c r="BP690" s="237"/>
      <c r="BQ690" s="237"/>
      <c r="BR690" s="237"/>
      <c r="BS690" s="237"/>
      <c r="BT690" s="237"/>
      <c r="BU690" s="237"/>
      <c r="BV690" s="237"/>
      <c r="BW690" s="237"/>
      <c r="BX690" s="237"/>
      <c r="BY690" s="237"/>
      <c r="BZ690" s="237"/>
      <c r="CA690" s="237"/>
      <c r="CB690" s="237"/>
      <c r="CC690" s="237"/>
      <c r="CD690" s="237"/>
      <c r="CE690" s="237"/>
      <c r="CF690" s="237"/>
      <c r="CG690" s="237"/>
      <c r="CH690" s="237"/>
      <c r="CI690" s="237"/>
      <c r="CJ690" s="237"/>
      <c r="CK690" s="237"/>
      <c r="CL690" s="237"/>
      <c r="CM690" s="237"/>
      <c r="CN690" s="237"/>
      <c r="CO690" s="237"/>
      <c r="CP690" s="237"/>
      <c r="CQ690" s="237"/>
      <c r="CR690" s="237"/>
      <c r="CS690" s="237"/>
      <c r="CT690" s="237"/>
      <c r="CU690" s="237"/>
      <c r="CV690" s="237"/>
      <c r="CW690" s="237"/>
      <c r="CX690" s="237"/>
      <c r="CY690" s="237"/>
      <c r="CZ690" s="237"/>
      <c r="DA690" s="237"/>
      <c r="DB690" s="237"/>
      <c r="DC690" s="237"/>
      <c r="DD690" s="237"/>
      <c r="DE690" s="237"/>
      <c r="DF690" s="237"/>
      <c r="DG690" s="237"/>
      <c r="DH690" s="237"/>
      <c r="DI690" s="237"/>
      <c r="DJ690" s="237"/>
      <c r="DK690" s="237"/>
      <c r="DL690" s="237"/>
      <c r="DM690" s="237"/>
      <c r="DN690" s="237"/>
      <c r="DO690" s="237"/>
      <c r="DP690" s="237"/>
      <c r="DQ690" s="237"/>
      <c r="DR690" s="237"/>
      <c r="DS690" s="237"/>
      <c r="DT690" s="237"/>
      <c r="DU690" s="237"/>
      <c r="DV690" s="237"/>
      <c r="DW690" s="237"/>
      <c r="DX690" s="237"/>
      <c r="DY690" s="237"/>
      <c r="DZ690" s="237"/>
      <c r="EA690" s="237"/>
      <c r="EB690" s="237"/>
      <c r="EC690" s="237"/>
      <c r="ED690" s="237"/>
      <c r="EE690" s="237"/>
      <c r="EF690" s="237"/>
      <c r="EG690" s="237"/>
      <c r="EH690" s="237"/>
      <c r="EI690" s="237"/>
      <c r="EJ690" s="237"/>
      <c r="EK690" s="237"/>
      <c r="EL690" s="237"/>
      <c r="EM690" s="237"/>
      <c r="EN690" s="237"/>
      <c r="EO690" s="237"/>
      <c r="EP690" s="237"/>
      <c r="EQ690" s="237"/>
      <c r="ER690" s="237"/>
      <c r="ES690" s="237"/>
      <c r="ET690" s="237"/>
      <c r="EU690" s="237"/>
      <c r="EV690" s="237"/>
      <c r="EW690" s="237"/>
      <c r="EX690" s="237"/>
      <c r="EY690" s="237"/>
      <c r="EZ690" s="237"/>
      <c r="FA690" s="237"/>
      <c r="FB690" s="237"/>
      <c r="FC690" s="237"/>
      <c r="FD690" s="237"/>
      <c r="FE690" s="237"/>
      <c r="FF690" s="237"/>
      <c r="FG690" s="237"/>
      <c r="FH690" s="237"/>
      <c r="FI690" s="237"/>
      <c r="FJ690" s="237"/>
      <c r="FK690" s="237"/>
      <c r="FL690" s="237"/>
      <c r="FM690" s="237"/>
      <c r="FN690" s="237"/>
      <c r="FO690" s="237"/>
      <c r="FP690" s="237"/>
      <c r="FQ690" s="237"/>
      <c r="FR690" s="237"/>
      <c r="FS690" s="237"/>
      <c r="FT690" s="237"/>
      <c r="FU690" s="237"/>
      <c r="FV690" s="237"/>
      <c r="FW690" s="237"/>
      <c r="FX690" s="237"/>
      <c r="FY690" s="237"/>
      <c r="FZ690" s="237"/>
      <c r="GA690" s="237"/>
      <c r="GB690" s="237"/>
      <c r="GC690" s="237"/>
      <c r="GD690" s="237"/>
      <c r="GE690" s="237"/>
      <c r="GF690" s="237"/>
      <c r="GG690" s="237"/>
      <c r="GH690" s="237"/>
      <c r="GI690" s="237"/>
      <c r="GJ690" s="237"/>
      <c r="GK690" s="237"/>
      <c r="GL690" s="237"/>
      <c r="GM690" s="237"/>
      <c r="GN690" s="237"/>
      <c r="GO690" s="237"/>
      <c r="GP690" s="237"/>
      <c r="GQ690" s="237"/>
    </row>
    <row r="691" spans="1:199" s="81" customFormat="1" ht="15" hidden="1">
      <c r="A691" s="126" t="s">
        <v>2651</v>
      </c>
      <c r="B691" s="247" t="s">
        <v>5969</v>
      </c>
      <c r="C691" s="242">
        <v>0</v>
      </c>
      <c r="D691" s="242">
        <v>0</v>
      </c>
      <c r="E691" s="242">
        <v>0</v>
      </c>
      <c r="F691" s="242">
        <v>0</v>
      </c>
      <c r="G691" s="242">
        <v>0</v>
      </c>
      <c r="H691" s="242">
        <v>0</v>
      </c>
      <c r="I691" s="242">
        <v>0</v>
      </c>
      <c r="J691" s="242">
        <v>0</v>
      </c>
      <c r="K691" s="242">
        <v>0</v>
      </c>
      <c r="L691" s="242">
        <v>0</v>
      </c>
      <c r="M691" s="242">
        <v>0</v>
      </c>
      <c r="N691" s="242">
        <v>0</v>
      </c>
      <c r="O691" s="242">
        <v>0</v>
      </c>
      <c r="P691" s="28"/>
      <c r="Q691" s="242">
        <f>SUM(D691:O691)</f>
        <v>0</v>
      </c>
      <c r="R691" s="242">
        <f>IF($R$19&lt;1,0,Q691/$R$19)</f>
        <v>0</v>
      </c>
      <c r="S691" s="243"/>
      <c r="T691" s="351">
        <f>IF(Q691=0,0,1)+IF(C691=0,0,1)+IF(D691=0,0,1)+IF(E691=0,0,1)+IF(F691=0,0,1)+IF(G691=0,0,1)+IF(H691=0,0,1)+IF(I691=0,0,1)+IF(J691=0,0,1)+IF(K691=0,0,1)+IF(L691=0,0,1)+IF(M691=0,0,1)+IF(N691=0,0,1)+IF(O691=0,0,1)</f>
        <v>0</v>
      </c>
      <c r="U691" s="237"/>
      <c r="V691" s="237"/>
      <c r="W691" s="237"/>
      <c r="X691" s="237"/>
      <c r="Y691" s="237"/>
      <c r="Z691" s="237"/>
      <c r="AA691" s="237"/>
      <c r="AB691" s="237"/>
      <c r="AC691" s="237"/>
      <c r="AD691" s="237"/>
      <c r="AE691" s="237"/>
      <c r="AF691" s="237"/>
      <c r="AG691" s="237"/>
      <c r="AH691" s="237"/>
      <c r="AI691" s="237"/>
      <c r="AJ691" s="237"/>
      <c r="AK691" s="237"/>
      <c r="AL691" s="237"/>
      <c r="AM691" s="237"/>
      <c r="AN691" s="237"/>
      <c r="AO691" s="237"/>
      <c r="AP691" s="237"/>
      <c r="AQ691" s="237"/>
      <c r="AR691" s="237"/>
      <c r="AS691" s="237"/>
      <c r="AT691" s="237"/>
      <c r="AU691" s="237"/>
      <c r="AV691" s="237"/>
      <c r="AW691" s="237"/>
      <c r="AX691" s="237"/>
      <c r="AY691" s="237"/>
      <c r="AZ691" s="237"/>
      <c r="BA691" s="237"/>
      <c r="BB691" s="237"/>
      <c r="BC691" s="237"/>
      <c r="BD691" s="237"/>
      <c r="BE691" s="237"/>
      <c r="BF691" s="237"/>
      <c r="BG691" s="237"/>
      <c r="BH691" s="237"/>
      <c r="BI691" s="237"/>
      <c r="BJ691" s="237"/>
      <c r="BK691" s="237"/>
      <c r="BL691" s="237"/>
      <c r="BM691" s="237"/>
      <c r="BN691" s="237"/>
      <c r="BO691" s="237"/>
      <c r="BP691" s="237"/>
      <c r="BQ691" s="237"/>
      <c r="BR691" s="237"/>
      <c r="BS691" s="237"/>
      <c r="BT691" s="237"/>
      <c r="BU691" s="237"/>
      <c r="BV691" s="237"/>
      <c r="BW691" s="237"/>
      <c r="BX691" s="237"/>
      <c r="BY691" s="237"/>
      <c r="BZ691" s="237"/>
      <c r="CA691" s="237"/>
      <c r="CB691" s="237"/>
      <c r="CC691" s="237"/>
      <c r="CD691" s="237"/>
      <c r="CE691" s="237"/>
      <c r="CF691" s="237"/>
      <c r="CG691" s="237"/>
      <c r="CH691" s="237"/>
      <c r="CI691" s="237"/>
      <c r="CJ691" s="237"/>
      <c r="CK691" s="237"/>
      <c r="CL691" s="237"/>
      <c r="CM691" s="237"/>
      <c r="CN691" s="237"/>
      <c r="CO691" s="237"/>
      <c r="CP691" s="237"/>
      <c r="CQ691" s="237"/>
      <c r="CR691" s="237"/>
      <c r="CS691" s="237"/>
      <c r="CT691" s="237"/>
      <c r="CU691" s="237"/>
      <c r="CV691" s="237"/>
      <c r="CW691" s="237"/>
      <c r="CX691" s="237"/>
      <c r="CY691" s="237"/>
      <c r="CZ691" s="237"/>
      <c r="DA691" s="237"/>
      <c r="DB691" s="237"/>
      <c r="DC691" s="237"/>
      <c r="DD691" s="237"/>
      <c r="DE691" s="237"/>
      <c r="DF691" s="237"/>
      <c r="DG691" s="237"/>
      <c r="DH691" s="237"/>
      <c r="DI691" s="237"/>
      <c r="DJ691" s="237"/>
      <c r="DK691" s="237"/>
      <c r="DL691" s="237"/>
      <c r="DM691" s="237"/>
      <c r="DN691" s="237"/>
      <c r="DO691" s="237"/>
      <c r="DP691" s="237"/>
      <c r="DQ691" s="237"/>
      <c r="DR691" s="237"/>
      <c r="DS691" s="237"/>
      <c r="DT691" s="237"/>
      <c r="DU691" s="237"/>
      <c r="DV691" s="237"/>
      <c r="DW691" s="237"/>
      <c r="DX691" s="237"/>
      <c r="DY691" s="237"/>
      <c r="DZ691" s="237"/>
      <c r="EA691" s="237"/>
      <c r="EB691" s="237"/>
      <c r="EC691" s="237"/>
      <c r="ED691" s="237"/>
      <c r="EE691" s="237"/>
      <c r="EF691" s="237"/>
      <c r="EG691" s="237"/>
      <c r="EH691" s="237"/>
      <c r="EI691" s="237"/>
      <c r="EJ691" s="237"/>
      <c r="EK691" s="237"/>
      <c r="EL691" s="237"/>
      <c r="EM691" s="237"/>
      <c r="EN691" s="237"/>
      <c r="EO691" s="237"/>
      <c r="EP691" s="237"/>
      <c r="EQ691" s="237"/>
      <c r="ER691" s="237"/>
      <c r="ES691" s="237"/>
      <c r="ET691" s="237"/>
      <c r="EU691" s="237"/>
      <c r="EV691" s="237"/>
      <c r="EW691" s="237"/>
      <c r="EX691" s="237"/>
      <c r="EY691" s="237"/>
      <c r="EZ691" s="237"/>
      <c r="FA691" s="237"/>
      <c r="FB691" s="237"/>
      <c r="FC691" s="237"/>
      <c r="FD691" s="237"/>
      <c r="FE691" s="237"/>
      <c r="FF691" s="237"/>
      <c r="FG691" s="237"/>
      <c r="FH691" s="237"/>
      <c r="FI691" s="237"/>
      <c r="FJ691" s="237"/>
      <c r="FK691" s="237"/>
      <c r="FL691" s="237"/>
      <c r="FM691" s="237"/>
      <c r="FN691" s="237"/>
      <c r="FO691" s="237"/>
      <c r="FP691" s="237"/>
      <c r="FQ691" s="237"/>
      <c r="FR691" s="237"/>
      <c r="FS691" s="237"/>
      <c r="FT691" s="237"/>
      <c r="FU691" s="237"/>
      <c r="FV691" s="237"/>
      <c r="FW691" s="237"/>
      <c r="FX691" s="237"/>
      <c r="FY691" s="237"/>
      <c r="FZ691" s="237"/>
      <c r="GA691" s="237"/>
      <c r="GB691" s="237"/>
      <c r="GC691" s="237"/>
      <c r="GD691" s="237"/>
      <c r="GE691" s="237"/>
      <c r="GF691" s="237"/>
      <c r="GG691" s="237"/>
      <c r="GH691" s="237"/>
      <c r="GI691" s="237"/>
      <c r="GJ691" s="237"/>
      <c r="GK691" s="237"/>
      <c r="GL691" s="237"/>
      <c r="GM691" s="237"/>
      <c r="GN691" s="237"/>
      <c r="GO691" s="237"/>
      <c r="GP691" s="237"/>
      <c r="GQ691" s="237"/>
    </row>
    <row r="692" spans="1:199" s="81" customFormat="1" ht="15" hidden="1">
      <c r="A692" s="126" t="s">
        <v>2652</v>
      </c>
      <c r="B692" s="247" t="s">
        <v>5970</v>
      </c>
      <c r="C692" s="242">
        <v>0</v>
      </c>
      <c r="D692" s="242">
        <v>0</v>
      </c>
      <c r="E692" s="242">
        <v>0</v>
      </c>
      <c r="F692" s="242">
        <v>0</v>
      </c>
      <c r="G692" s="242">
        <v>0</v>
      </c>
      <c r="H692" s="242">
        <v>0</v>
      </c>
      <c r="I692" s="242">
        <v>0</v>
      </c>
      <c r="J692" s="242">
        <v>0</v>
      </c>
      <c r="K692" s="242">
        <v>0</v>
      </c>
      <c r="L692" s="242">
        <v>0</v>
      </c>
      <c r="M692" s="242">
        <v>0</v>
      </c>
      <c r="N692" s="242">
        <v>0</v>
      </c>
      <c r="O692" s="242">
        <v>0</v>
      </c>
      <c r="P692" s="28"/>
      <c r="Q692" s="242">
        <f>SUM(D692:O692)</f>
        <v>0</v>
      </c>
      <c r="R692" s="242">
        <f>IF($R$19&lt;1,0,Q692/$R$19)</f>
        <v>0</v>
      </c>
      <c r="S692" s="243"/>
      <c r="T692" s="351">
        <f>IF(Q692=0,0,1)+IF(C692=0,0,1)+IF(D692=0,0,1)+IF(E692=0,0,1)+IF(F692=0,0,1)+IF(G692=0,0,1)+IF(H692=0,0,1)+IF(I692=0,0,1)+IF(J692=0,0,1)+IF(K692=0,0,1)+IF(L692=0,0,1)+IF(M692=0,0,1)+IF(N692=0,0,1)+IF(O692=0,0,1)</f>
        <v>0</v>
      </c>
      <c r="U692" s="237"/>
      <c r="V692" s="237"/>
      <c r="W692" s="237"/>
      <c r="X692" s="237"/>
      <c r="Y692" s="237"/>
      <c r="Z692" s="237"/>
      <c r="AA692" s="237"/>
      <c r="AB692" s="237"/>
      <c r="AC692" s="237"/>
      <c r="AD692" s="237"/>
      <c r="AE692" s="237"/>
      <c r="AF692" s="237"/>
      <c r="AG692" s="237"/>
      <c r="AH692" s="237"/>
      <c r="AI692" s="237"/>
      <c r="AJ692" s="237"/>
      <c r="AK692" s="237"/>
      <c r="AL692" s="237"/>
      <c r="AM692" s="237"/>
      <c r="AN692" s="237"/>
      <c r="AO692" s="237"/>
      <c r="AP692" s="237"/>
      <c r="AQ692" s="237"/>
      <c r="AR692" s="237"/>
      <c r="AS692" s="237"/>
      <c r="AT692" s="237"/>
      <c r="AU692" s="237"/>
      <c r="AV692" s="237"/>
      <c r="AW692" s="237"/>
      <c r="AX692" s="237"/>
      <c r="AY692" s="237"/>
      <c r="AZ692" s="237"/>
      <c r="BA692" s="237"/>
      <c r="BB692" s="237"/>
      <c r="BC692" s="237"/>
      <c r="BD692" s="237"/>
      <c r="BE692" s="237"/>
      <c r="BF692" s="237"/>
      <c r="BG692" s="237"/>
      <c r="BH692" s="237"/>
      <c r="BI692" s="237"/>
      <c r="BJ692" s="237"/>
      <c r="BK692" s="237"/>
      <c r="BL692" s="237"/>
      <c r="BM692" s="237"/>
      <c r="BN692" s="237"/>
      <c r="BO692" s="237"/>
      <c r="BP692" s="237"/>
      <c r="BQ692" s="237"/>
      <c r="BR692" s="237"/>
      <c r="BS692" s="237"/>
      <c r="BT692" s="237"/>
      <c r="BU692" s="237"/>
      <c r="BV692" s="237"/>
      <c r="BW692" s="237"/>
      <c r="BX692" s="237"/>
      <c r="BY692" s="237"/>
      <c r="BZ692" s="237"/>
      <c r="CA692" s="237"/>
      <c r="CB692" s="237"/>
      <c r="CC692" s="237"/>
      <c r="CD692" s="237"/>
      <c r="CE692" s="237"/>
      <c r="CF692" s="237"/>
      <c r="CG692" s="237"/>
      <c r="CH692" s="237"/>
      <c r="CI692" s="237"/>
      <c r="CJ692" s="237"/>
      <c r="CK692" s="237"/>
      <c r="CL692" s="237"/>
      <c r="CM692" s="237"/>
      <c r="CN692" s="237"/>
      <c r="CO692" s="237"/>
      <c r="CP692" s="237"/>
      <c r="CQ692" s="237"/>
      <c r="CR692" s="237"/>
      <c r="CS692" s="237"/>
      <c r="CT692" s="237"/>
      <c r="CU692" s="237"/>
      <c r="CV692" s="237"/>
      <c r="CW692" s="237"/>
      <c r="CX692" s="237"/>
      <c r="CY692" s="237"/>
      <c r="CZ692" s="237"/>
      <c r="DA692" s="237"/>
      <c r="DB692" s="237"/>
      <c r="DC692" s="237"/>
      <c r="DD692" s="237"/>
      <c r="DE692" s="237"/>
      <c r="DF692" s="237"/>
      <c r="DG692" s="237"/>
      <c r="DH692" s="237"/>
      <c r="DI692" s="237"/>
      <c r="DJ692" s="237"/>
      <c r="DK692" s="237"/>
      <c r="DL692" s="237"/>
      <c r="DM692" s="237"/>
      <c r="DN692" s="237"/>
      <c r="DO692" s="237"/>
      <c r="DP692" s="237"/>
      <c r="DQ692" s="237"/>
      <c r="DR692" s="237"/>
      <c r="DS692" s="237"/>
      <c r="DT692" s="237"/>
      <c r="DU692" s="237"/>
      <c r="DV692" s="237"/>
      <c r="DW692" s="237"/>
      <c r="DX692" s="237"/>
      <c r="DY692" s="237"/>
      <c r="DZ692" s="237"/>
      <c r="EA692" s="237"/>
      <c r="EB692" s="237"/>
      <c r="EC692" s="237"/>
      <c r="ED692" s="237"/>
      <c r="EE692" s="237"/>
      <c r="EF692" s="237"/>
      <c r="EG692" s="237"/>
      <c r="EH692" s="237"/>
      <c r="EI692" s="237"/>
      <c r="EJ692" s="237"/>
      <c r="EK692" s="237"/>
      <c r="EL692" s="237"/>
      <c r="EM692" s="237"/>
      <c r="EN692" s="237"/>
      <c r="EO692" s="237"/>
      <c r="EP692" s="237"/>
      <c r="EQ692" s="237"/>
      <c r="ER692" s="237"/>
      <c r="ES692" s="237"/>
      <c r="ET692" s="237"/>
      <c r="EU692" s="237"/>
      <c r="EV692" s="237"/>
      <c r="EW692" s="237"/>
      <c r="EX692" s="237"/>
      <c r="EY692" s="237"/>
      <c r="EZ692" s="237"/>
      <c r="FA692" s="237"/>
      <c r="FB692" s="237"/>
      <c r="FC692" s="237"/>
      <c r="FD692" s="237"/>
      <c r="FE692" s="237"/>
      <c r="FF692" s="237"/>
      <c r="FG692" s="237"/>
      <c r="FH692" s="237"/>
      <c r="FI692" s="237"/>
      <c r="FJ692" s="237"/>
      <c r="FK692" s="237"/>
      <c r="FL692" s="237"/>
      <c r="FM692" s="237"/>
      <c r="FN692" s="237"/>
      <c r="FO692" s="237"/>
      <c r="FP692" s="237"/>
      <c r="FQ692" s="237"/>
      <c r="FR692" s="237"/>
      <c r="FS692" s="237"/>
      <c r="FT692" s="237"/>
      <c r="FU692" s="237"/>
      <c r="FV692" s="237"/>
      <c r="FW692" s="237"/>
      <c r="FX692" s="237"/>
      <c r="FY692" s="237"/>
      <c r="FZ692" s="237"/>
      <c r="GA692" s="237"/>
      <c r="GB692" s="237"/>
      <c r="GC692" s="237"/>
      <c r="GD692" s="237"/>
      <c r="GE692" s="237"/>
      <c r="GF692" s="237"/>
      <c r="GG692" s="237"/>
      <c r="GH692" s="237"/>
      <c r="GI692" s="237"/>
      <c r="GJ692" s="237"/>
      <c r="GK692" s="237"/>
      <c r="GL692" s="237"/>
      <c r="GM692" s="237"/>
      <c r="GN692" s="237"/>
      <c r="GO692" s="237"/>
      <c r="GP692" s="237"/>
      <c r="GQ692" s="237"/>
    </row>
    <row r="693" spans="1:199" s="81" customFormat="1" ht="15" hidden="1">
      <c r="A693" s="126" t="s">
        <v>2653</v>
      </c>
      <c r="B693" s="247" t="s">
        <v>5971</v>
      </c>
      <c r="C693" s="242">
        <v>0</v>
      </c>
      <c r="D693" s="242">
        <v>0</v>
      </c>
      <c r="E693" s="242">
        <v>0</v>
      </c>
      <c r="F693" s="242">
        <v>0</v>
      </c>
      <c r="G693" s="242">
        <v>0</v>
      </c>
      <c r="H693" s="242">
        <v>0</v>
      </c>
      <c r="I693" s="242">
        <v>0</v>
      </c>
      <c r="J693" s="242">
        <v>0</v>
      </c>
      <c r="K693" s="242">
        <v>0</v>
      </c>
      <c r="L693" s="242">
        <v>0</v>
      </c>
      <c r="M693" s="242">
        <v>0</v>
      </c>
      <c r="N693" s="242">
        <v>0</v>
      </c>
      <c r="O693" s="242">
        <v>0</v>
      </c>
      <c r="P693" s="28"/>
      <c r="Q693" s="242">
        <f>SUM(D693:O693)</f>
        <v>0</v>
      </c>
      <c r="R693" s="242">
        <f>IF($R$19&lt;1,0,Q693/$R$19)</f>
        <v>0</v>
      </c>
      <c r="S693" s="243"/>
      <c r="T693" s="351">
        <f>IF(Q693=0,0,1)+IF(C693=0,0,1)+IF(D693=0,0,1)+IF(E693=0,0,1)+IF(F693=0,0,1)+IF(G693=0,0,1)+IF(H693=0,0,1)+IF(I693=0,0,1)+IF(J693=0,0,1)+IF(K693=0,0,1)+IF(L693=0,0,1)+IF(M693=0,0,1)+IF(N693=0,0,1)+IF(O693=0,0,1)</f>
        <v>0</v>
      </c>
      <c r="U693" s="237"/>
      <c r="V693" s="237"/>
      <c r="W693" s="237"/>
      <c r="X693" s="237"/>
      <c r="Y693" s="237"/>
      <c r="Z693" s="237"/>
      <c r="AA693" s="237"/>
      <c r="AB693" s="237"/>
      <c r="AC693" s="237"/>
      <c r="AD693" s="237"/>
      <c r="AE693" s="237"/>
      <c r="AF693" s="237"/>
      <c r="AG693" s="237"/>
      <c r="AH693" s="237"/>
      <c r="AI693" s="237"/>
      <c r="AJ693" s="237"/>
      <c r="AK693" s="237"/>
      <c r="AL693" s="237"/>
      <c r="AM693" s="237"/>
      <c r="AN693" s="237"/>
      <c r="AO693" s="237"/>
      <c r="AP693" s="237"/>
      <c r="AQ693" s="237"/>
      <c r="AR693" s="237"/>
      <c r="AS693" s="237"/>
      <c r="AT693" s="237"/>
      <c r="AU693" s="237"/>
      <c r="AV693" s="237"/>
      <c r="AW693" s="237"/>
      <c r="AX693" s="237"/>
      <c r="AY693" s="237"/>
      <c r="AZ693" s="237"/>
      <c r="BA693" s="237"/>
      <c r="BB693" s="237"/>
      <c r="BC693" s="237"/>
      <c r="BD693" s="237"/>
      <c r="BE693" s="237"/>
      <c r="BF693" s="237"/>
      <c r="BG693" s="237"/>
      <c r="BH693" s="237"/>
      <c r="BI693" s="237"/>
      <c r="BJ693" s="237"/>
      <c r="BK693" s="237"/>
      <c r="BL693" s="237"/>
      <c r="BM693" s="237"/>
      <c r="BN693" s="237"/>
      <c r="BO693" s="237"/>
      <c r="BP693" s="237"/>
      <c r="BQ693" s="237"/>
      <c r="BR693" s="237"/>
      <c r="BS693" s="237"/>
      <c r="BT693" s="237"/>
      <c r="BU693" s="237"/>
      <c r="BV693" s="237"/>
      <c r="BW693" s="237"/>
      <c r="BX693" s="237"/>
      <c r="BY693" s="237"/>
      <c r="BZ693" s="237"/>
      <c r="CA693" s="237"/>
      <c r="CB693" s="237"/>
      <c r="CC693" s="237"/>
      <c r="CD693" s="237"/>
      <c r="CE693" s="237"/>
      <c r="CF693" s="237"/>
      <c r="CG693" s="237"/>
      <c r="CH693" s="237"/>
      <c r="CI693" s="237"/>
      <c r="CJ693" s="237"/>
      <c r="CK693" s="237"/>
      <c r="CL693" s="237"/>
      <c r="CM693" s="237"/>
      <c r="CN693" s="237"/>
      <c r="CO693" s="237"/>
      <c r="CP693" s="237"/>
      <c r="CQ693" s="237"/>
      <c r="CR693" s="237"/>
      <c r="CS693" s="237"/>
      <c r="CT693" s="237"/>
      <c r="CU693" s="237"/>
      <c r="CV693" s="237"/>
      <c r="CW693" s="237"/>
      <c r="CX693" s="237"/>
      <c r="CY693" s="237"/>
      <c r="CZ693" s="237"/>
      <c r="DA693" s="237"/>
      <c r="DB693" s="237"/>
      <c r="DC693" s="237"/>
      <c r="DD693" s="237"/>
      <c r="DE693" s="237"/>
      <c r="DF693" s="237"/>
      <c r="DG693" s="237"/>
      <c r="DH693" s="237"/>
      <c r="DI693" s="237"/>
      <c r="DJ693" s="237"/>
      <c r="DK693" s="237"/>
      <c r="DL693" s="237"/>
      <c r="DM693" s="237"/>
      <c r="DN693" s="237"/>
      <c r="DO693" s="237"/>
      <c r="DP693" s="237"/>
      <c r="DQ693" s="237"/>
      <c r="DR693" s="237"/>
      <c r="DS693" s="237"/>
      <c r="DT693" s="237"/>
      <c r="DU693" s="237"/>
      <c r="DV693" s="237"/>
      <c r="DW693" s="237"/>
      <c r="DX693" s="237"/>
      <c r="DY693" s="237"/>
      <c r="DZ693" s="237"/>
      <c r="EA693" s="237"/>
      <c r="EB693" s="237"/>
      <c r="EC693" s="237"/>
      <c r="ED693" s="237"/>
      <c r="EE693" s="237"/>
      <c r="EF693" s="237"/>
      <c r="EG693" s="237"/>
      <c r="EH693" s="237"/>
      <c r="EI693" s="237"/>
      <c r="EJ693" s="237"/>
      <c r="EK693" s="237"/>
      <c r="EL693" s="237"/>
      <c r="EM693" s="237"/>
      <c r="EN693" s="237"/>
      <c r="EO693" s="237"/>
      <c r="EP693" s="237"/>
      <c r="EQ693" s="237"/>
      <c r="ER693" s="237"/>
      <c r="ES693" s="237"/>
      <c r="ET693" s="237"/>
      <c r="EU693" s="237"/>
      <c r="EV693" s="237"/>
      <c r="EW693" s="237"/>
      <c r="EX693" s="237"/>
      <c r="EY693" s="237"/>
      <c r="EZ693" s="237"/>
      <c r="FA693" s="237"/>
      <c r="FB693" s="237"/>
      <c r="FC693" s="237"/>
      <c r="FD693" s="237"/>
      <c r="FE693" s="237"/>
      <c r="FF693" s="237"/>
      <c r="FG693" s="237"/>
      <c r="FH693" s="237"/>
      <c r="FI693" s="237"/>
      <c r="FJ693" s="237"/>
      <c r="FK693" s="237"/>
      <c r="FL693" s="237"/>
      <c r="FM693" s="237"/>
      <c r="FN693" s="237"/>
      <c r="FO693" s="237"/>
      <c r="FP693" s="237"/>
      <c r="FQ693" s="237"/>
      <c r="FR693" s="237"/>
      <c r="FS693" s="237"/>
      <c r="FT693" s="237"/>
      <c r="FU693" s="237"/>
      <c r="FV693" s="237"/>
      <c r="FW693" s="237"/>
      <c r="FX693" s="237"/>
      <c r="FY693" s="237"/>
      <c r="FZ693" s="237"/>
      <c r="GA693" s="237"/>
      <c r="GB693" s="237"/>
      <c r="GC693" s="237"/>
      <c r="GD693" s="237"/>
      <c r="GE693" s="237"/>
      <c r="GF693" s="237"/>
      <c r="GG693" s="237"/>
      <c r="GH693" s="237"/>
      <c r="GI693" s="237"/>
      <c r="GJ693" s="237"/>
      <c r="GK693" s="237"/>
      <c r="GL693" s="237"/>
      <c r="GM693" s="237"/>
      <c r="GN693" s="237"/>
      <c r="GO693" s="237"/>
      <c r="GP693" s="237"/>
      <c r="GQ693" s="237"/>
    </row>
    <row r="694" spans="1:199" s="81" customFormat="1" ht="15" hidden="1">
      <c r="A694" s="126" t="s">
        <v>2654</v>
      </c>
      <c r="B694" s="247" t="s">
        <v>5972</v>
      </c>
      <c r="C694" s="242">
        <v>0</v>
      </c>
      <c r="D694" s="242">
        <v>0</v>
      </c>
      <c r="E694" s="242">
        <v>0</v>
      </c>
      <c r="F694" s="242">
        <v>0</v>
      </c>
      <c r="G694" s="242">
        <v>0</v>
      </c>
      <c r="H694" s="242">
        <v>0</v>
      </c>
      <c r="I694" s="242">
        <v>0</v>
      </c>
      <c r="J694" s="242">
        <v>0</v>
      </c>
      <c r="K694" s="242">
        <v>0</v>
      </c>
      <c r="L694" s="242">
        <v>0</v>
      </c>
      <c r="M694" s="242">
        <v>0</v>
      </c>
      <c r="N694" s="242">
        <v>0</v>
      </c>
      <c r="O694" s="242">
        <v>0</v>
      </c>
      <c r="P694" s="28"/>
      <c r="Q694" s="242">
        <f>SUM(D694:O694)</f>
        <v>0</v>
      </c>
      <c r="R694" s="242">
        <f>IF($R$19&lt;1,0,Q694/$R$19)</f>
        <v>0</v>
      </c>
      <c r="S694" s="243"/>
      <c r="T694" s="351">
        <f>IF(Q694=0,0,1)+IF(C694=0,0,1)+IF(D694=0,0,1)+IF(E694=0,0,1)+IF(F694=0,0,1)+IF(G694=0,0,1)+IF(H694=0,0,1)+IF(I694=0,0,1)+IF(J694=0,0,1)+IF(K694=0,0,1)+IF(L694=0,0,1)+IF(M694=0,0,1)+IF(N694=0,0,1)+IF(O694=0,0,1)</f>
        <v>0</v>
      </c>
      <c r="U694" s="237"/>
      <c r="V694" s="237"/>
      <c r="W694" s="237"/>
      <c r="X694" s="237"/>
      <c r="Y694" s="237"/>
      <c r="Z694" s="237"/>
      <c r="AA694" s="237"/>
      <c r="AB694" s="237"/>
      <c r="AC694" s="237"/>
      <c r="AD694" s="237"/>
      <c r="AE694" s="237"/>
      <c r="AF694" s="237"/>
      <c r="AG694" s="237"/>
      <c r="AH694" s="237"/>
      <c r="AI694" s="237"/>
      <c r="AJ694" s="237"/>
      <c r="AK694" s="237"/>
      <c r="AL694" s="237"/>
      <c r="AM694" s="237"/>
      <c r="AN694" s="237"/>
      <c r="AO694" s="237"/>
      <c r="AP694" s="237"/>
      <c r="AQ694" s="237"/>
      <c r="AR694" s="237"/>
      <c r="AS694" s="237"/>
      <c r="AT694" s="237"/>
      <c r="AU694" s="237"/>
      <c r="AV694" s="237"/>
      <c r="AW694" s="237"/>
      <c r="AX694" s="237"/>
      <c r="AY694" s="237"/>
      <c r="AZ694" s="237"/>
      <c r="BA694" s="237"/>
      <c r="BB694" s="237"/>
      <c r="BC694" s="237"/>
      <c r="BD694" s="237"/>
      <c r="BE694" s="237"/>
      <c r="BF694" s="237"/>
      <c r="BG694" s="237"/>
      <c r="BH694" s="237"/>
      <c r="BI694" s="237"/>
      <c r="BJ694" s="237"/>
      <c r="BK694" s="237"/>
      <c r="BL694" s="237"/>
      <c r="BM694" s="237"/>
      <c r="BN694" s="237"/>
      <c r="BO694" s="237"/>
      <c r="BP694" s="237"/>
      <c r="BQ694" s="237"/>
      <c r="BR694" s="237"/>
      <c r="BS694" s="237"/>
      <c r="BT694" s="237"/>
      <c r="BU694" s="237"/>
      <c r="BV694" s="237"/>
      <c r="BW694" s="237"/>
      <c r="BX694" s="237"/>
      <c r="BY694" s="237"/>
      <c r="BZ694" s="237"/>
      <c r="CA694" s="237"/>
      <c r="CB694" s="237"/>
      <c r="CC694" s="237"/>
      <c r="CD694" s="237"/>
      <c r="CE694" s="237"/>
      <c r="CF694" s="237"/>
      <c r="CG694" s="237"/>
      <c r="CH694" s="237"/>
      <c r="CI694" s="237"/>
      <c r="CJ694" s="237"/>
      <c r="CK694" s="237"/>
      <c r="CL694" s="237"/>
      <c r="CM694" s="237"/>
      <c r="CN694" s="237"/>
      <c r="CO694" s="237"/>
      <c r="CP694" s="237"/>
      <c r="CQ694" s="237"/>
      <c r="CR694" s="237"/>
      <c r="CS694" s="237"/>
      <c r="CT694" s="237"/>
      <c r="CU694" s="237"/>
      <c r="CV694" s="237"/>
      <c r="CW694" s="237"/>
      <c r="CX694" s="237"/>
      <c r="CY694" s="237"/>
      <c r="CZ694" s="237"/>
      <c r="DA694" s="237"/>
      <c r="DB694" s="237"/>
      <c r="DC694" s="237"/>
      <c r="DD694" s="237"/>
      <c r="DE694" s="237"/>
      <c r="DF694" s="237"/>
      <c r="DG694" s="237"/>
      <c r="DH694" s="237"/>
      <c r="DI694" s="237"/>
      <c r="DJ694" s="237"/>
      <c r="DK694" s="237"/>
      <c r="DL694" s="237"/>
      <c r="DM694" s="237"/>
      <c r="DN694" s="237"/>
      <c r="DO694" s="237"/>
      <c r="DP694" s="237"/>
      <c r="DQ694" s="237"/>
      <c r="DR694" s="237"/>
      <c r="DS694" s="237"/>
      <c r="DT694" s="237"/>
      <c r="DU694" s="237"/>
      <c r="DV694" s="237"/>
      <c r="DW694" s="237"/>
      <c r="DX694" s="237"/>
      <c r="DY694" s="237"/>
      <c r="DZ694" s="237"/>
      <c r="EA694" s="237"/>
      <c r="EB694" s="237"/>
      <c r="EC694" s="237"/>
      <c r="ED694" s="237"/>
      <c r="EE694" s="237"/>
      <c r="EF694" s="237"/>
      <c r="EG694" s="237"/>
      <c r="EH694" s="237"/>
      <c r="EI694" s="237"/>
      <c r="EJ694" s="237"/>
      <c r="EK694" s="237"/>
      <c r="EL694" s="237"/>
      <c r="EM694" s="237"/>
      <c r="EN694" s="237"/>
      <c r="EO694" s="237"/>
      <c r="EP694" s="237"/>
      <c r="EQ694" s="237"/>
      <c r="ER694" s="237"/>
      <c r="ES694" s="237"/>
      <c r="ET694" s="237"/>
      <c r="EU694" s="237"/>
      <c r="EV694" s="237"/>
      <c r="EW694" s="237"/>
      <c r="EX694" s="237"/>
      <c r="EY694" s="237"/>
      <c r="EZ694" s="237"/>
      <c r="FA694" s="237"/>
      <c r="FB694" s="237"/>
      <c r="FC694" s="237"/>
      <c r="FD694" s="237"/>
      <c r="FE694" s="237"/>
      <c r="FF694" s="237"/>
      <c r="FG694" s="237"/>
      <c r="FH694" s="237"/>
      <c r="FI694" s="237"/>
      <c r="FJ694" s="237"/>
      <c r="FK694" s="237"/>
      <c r="FL694" s="237"/>
      <c r="FM694" s="237"/>
      <c r="FN694" s="237"/>
      <c r="FO694" s="237"/>
      <c r="FP694" s="237"/>
      <c r="FQ694" s="237"/>
      <c r="FR694" s="237"/>
      <c r="FS694" s="237"/>
      <c r="FT694" s="237"/>
      <c r="FU694" s="237"/>
      <c r="FV694" s="237"/>
      <c r="FW694" s="237"/>
      <c r="FX694" s="237"/>
      <c r="FY694" s="237"/>
      <c r="FZ694" s="237"/>
      <c r="GA694" s="237"/>
      <c r="GB694" s="237"/>
      <c r="GC694" s="237"/>
      <c r="GD694" s="237"/>
      <c r="GE694" s="237"/>
      <c r="GF694" s="237"/>
      <c r="GG694" s="237"/>
      <c r="GH694" s="237"/>
      <c r="GI694" s="237"/>
      <c r="GJ694" s="237"/>
      <c r="GK694" s="237"/>
      <c r="GL694" s="237"/>
      <c r="GM694" s="237"/>
      <c r="GN694" s="237"/>
      <c r="GO694" s="237"/>
      <c r="GP694" s="237"/>
      <c r="GQ694" s="237"/>
    </row>
    <row r="695" spans="1:199" s="81" customFormat="1" ht="15" customHeight="1">
      <c r="A695" s="73">
        <f>+B695</f>
        <v>0</v>
      </c>
      <c r="B695" s="272"/>
      <c r="C695" s="301"/>
      <c r="D695" s="301"/>
      <c r="E695" s="301"/>
      <c r="F695" s="301"/>
      <c r="G695" s="301"/>
      <c r="H695" s="301"/>
      <c r="I695" s="301"/>
      <c r="J695" s="301"/>
      <c r="K695" s="301"/>
      <c r="L695" s="301"/>
      <c r="M695" s="301"/>
      <c r="N695" s="301"/>
      <c r="O695" s="301"/>
      <c r="P695" s="28"/>
      <c r="Q695" s="301"/>
      <c r="R695" s="301"/>
      <c r="S695" s="302"/>
      <c r="T695" s="348">
        <f>T696</f>
        <v>8</v>
      </c>
      <c r="U695" s="237"/>
      <c r="V695" s="237"/>
      <c r="W695" s="237"/>
      <c r="X695" s="237"/>
      <c r="Y695" s="237"/>
      <c r="Z695" s="237"/>
      <c r="AA695" s="237"/>
      <c r="AB695" s="237"/>
      <c r="AC695" s="237"/>
      <c r="AD695" s="237"/>
      <c r="AE695" s="237"/>
      <c r="AF695" s="237"/>
      <c r="AG695" s="237"/>
      <c r="AH695" s="237"/>
      <c r="AI695" s="237"/>
      <c r="AJ695" s="237"/>
      <c r="AK695" s="237"/>
      <c r="AL695" s="237"/>
      <c r="AM695" s="237"/>
      <c r="AN695" s="237"/>
      <c r="AO695" s="237"/>
      <c r="AP695" s="237"/>
      <c r="AQ695" s="237"/>
      <c r="AR695" s="237"/>
      <c r="AS695" s="237"/>
      <c r="AT695" s="237"/>
      <c r="AU695" s="237"/>
      <c r="AV695" s="237"/>
      <c r="AW695" s="237"/>
      <c r="AX695" s="237"/>
      <c r="AY695" s="237"/>
      <c r="AZ695" s="237"/>
      <c r="BA695" s="237"/>
      <c r="BB695" s="237"/>
      <c r="BC695" s="237"/>
      <c r="BD695" s="237"/>
      <c r="BE695" s="237"/>
      <c r="BF695" s="237"/>
      <c r="BG695" s="237"/>
      <c r="BH695" s="237"/>
      <c r="BI695" s="237"/>
      <c r="BJ695" s="237"/>
      <c r="BK695" s="237"/>
      <c r="BL695" s="237"/>
      <c r="BM695" s="237"/>
      <c r="BN695" s="237"/>
      <c r="BO695" s="237"/>
      <c r="BP695" s="237"/>
      <c r="BQ695" s="237"/>
      <c r="BR695" s="237"/>
      <c r="BS695" s="237"/>
      <c r="BT695" s="237"/>
      <c r="BU695" s="237"/>
      <c r="BV695" s="237"/>
      <c r="BW695" s="237"/>
      <c r="BX695" s="237"/>
      <c r="BY695" s="237"/>
      <c r="BZ695" s="237"/>
      <c r="CA695" s="237"/>
      <c r="CB695" s="237"/>
      <c r="CC695" s="237"/>
      <c r="CD695" s="237"/>
      <c r="CE695" s="237"/>
      <c r="CF695" s="237"/>
      <c r="CG695" s="237"/>
      <c r="CH695" s="237"/>
      <c r="CI695" s="237"/>
      <c r="CJ695" s="237"/>
      <c r="CK695" s="237"/>
      <c r="CL695" s="237"/>
      <c r="CM695" s="237"/>
      <c r="CN695" s="237"/>
      <c r="CO695" s="237"/>
      <c r="CP695" s="237"/>
      <c r="CQ695" s="237"/>
      <c r="CR695" s="237"/>
      <c r="CS695" s="237"/>
      <c r="CT695" s="237"/>
      <c r="CU695" s="237"/>
      <c r="CV695" s="237"/>
      <c r="CW695" s="237"/>
      <c r="CX695" s="237"/>
      <c r="CY695" s="237"/>
      <c r="CZ695" s="237"/>
      <c r="DA695" s="237"/>
      <c r="DB695" s="237"/>
      <c r="DC695" s="237"/>
      <c r="DD695" s="237"/>
      <c r="DE695" s="237"/>
      <c r="DF695" s="237"/>
      <c r="DG695" s="237"/>
      <c r="DH695" s="237"/>
      <c r="DI695" s="237"/>
      <c r="DJ695" s="237"/>
      <c r="DK695" s="237"/>
      <c r="DL695" s="237"/>
      <c r="DM695" s="237"/>
      <c r="DN695" s="237"/>
      <c r="DO695" s="237"/>
      <c r="DP695" s="237"/>
      <c r="DQ695" s="237"/>
      <c r="DR695" s="237"/>
      <c r="DS695" s="237"/>
      <c r="DT695" s="237"/>
      <c r="DU695" s="237"/>
      <c r="DV695" s="237"/>
      <c r="DW695" s="237"/>
      <c r="DX695" s="237"/>
      <c r="DY695" s="237"/>
      <c r="DZ695" s="237"/>
      <c r="EA695" s="237"/>
      <c r="EB695" s="237"/>
      <c r="EC695" s="237"/>
      <c r="ED695" s="237"/>
      <c r="EE695" s="237"/>
      <c r="EF695" s="237"/>
      <c r="EG695" s="237"/>
      <c r="EH695" s="237"/>
      <c r="EI695" s="237"/>
      <c r="EJ695" s="237"/>
      <c r="EK695" s="237"/>
      <c r="EL695" s="237"/>
      <c r="EM695" s="237"/>
      <c r="EN695" s="237"/>
      <c r="EO695" s="237"/>
      <c r="EP695" s="237"/>
      <c r="EQ695" s="237"/>
      <c r="ER695" s="237"/>
      <c r="ES695" s="237"/>
      <c r="ET695" s="237"/>
      <c r="EU695" s="237"/>
      <c r="EV695" s="237"/>
      <c r="EW695" s="237"/>
      <c r="EX695" s="237"/>
      <c r="EY695" s="237"/>
      <c r="EZ695" s="237"/>
      <c r="FA695" s="237"/>
      <c r="FB695" s="237"/>
      <c r="FC695" s="237"/>
      <c r="FD695" s="237"/>
      <c r="FE695" s="237"/>
      <c r="FF695" s="237"/>
      <c r="FG695" s="237"/>
      <c r="FH695" s="237"/>
      <c r="FI695" s="237"/>
      <c r="FJ695" s="237"/>
      <c r="FK695" s="237"/>
      <c r="FL695" s="237"/>
      <c r="FM695" s="237"/>
      <c r="FN695" s="237"/>
      <c r="FO695" s="237"/>
      <c r="FP695" s="237"/>
      <c r="FQ695" s="237"/>
      <c r="FR695" s="237"/>
      <c r="FS695" s="237"/>
      <c r="FT695" s="237"/>
      <c r="FU695" s="237"/>
      <c r="FV695" s="237"/>
      <c r="FW695" s="237"/>
      <c r="FX695" s="237"/>
      <c r="FY695" s="237"/>
      <c r="FZ695" s="237"/>
      <c r="GA695" s="237"/>
      <c r="GB695" s="237"/>
      <c r="GC695" s="237"/>
      <c r="GD695" s="237"/>
      <c r="GE695" s="237"/>
      <c r="GF695" s="237"/>
      <c r="GG695" s="237"/>
      <c r="GH695" s="237"/>
      <c r="GI695" s="237"/>
      <c r="GJ695" s="237"/>
      <c r="GK695" s="237"/>
      <c r="GL695" s="237"/>
      <c r="GM695" s="237"/>
      <c r="GN695" s="237"/>
      <c r="GO695" s="237"/>
      <c r="GP695" s="237"/>
      <c r="GQ695" s="237"/>
    </row>
    <row r="696" spans="1:199" s="81" customFormat="1" ht="15" customHeight="1">
      <c r="A696" s="73" t="str">
        <f>+B696</f>
        <v>Total Property Taxes</v>
      </c>
      <c r="B696" s="303" t="s">
        <v>194</v>
      </c>
      <c r="C696" s="304">
        <f>SUM(C685:C695)</f>
        <v>0</v>
      </c>
      <c r="D696" s="304">
        <f>SUM(D685:D695)</f>
        <v>0</v>
      </c>
      <c r="E696" s="304">
        <f>SUM(E685:E695)</f>
        <v>0</v>
      </c>
      <c r="F696" s="304">
        <f>SUM(F685:F695)</f>
        <v>0</v>
      </c>
      <c r="G696" s="304">
        <f>SUM(G685:G695)</f>
        <v>0</v>
      </c>
      <c r="H696" s="304">
        <f>SUM(H685:H695)</f>
        <v>0</v>
      </c>
      <c r="I696" s="304">
        <f>SUM(I685:I695)</f>
        <v>2355.87</v>
      </c>
      <c r="J696" s="304">
        <f>SUM(J685:J695)</f>
        <v>65792</v>
      </c>
      <c r="K696" s="304">
        <f>SUM(K685:K695)</f>
        <v>65792</v>
      </c>
      <c r="L696" s="304">
        <f>SUM(L685:L695)</f>
        <v>66199.31</v>
      </c>
      <c r="M696" s="304">
        <f>SUM(M685:M695)</f>
        <v>-73794.91</v>
      </c>
      <c r="N696" s="304">
        <f>SUM(N685:N695)</f>
        <v>33560.96</v>
      </c>
      <c r="O696" s="304">
        <f>SUM(O685:O695)</f>
        <v>33560.96</v>
      </c>
      <c r="P696" s="28"/>
      <c r="Q696" s="304">
        <f>SUM(Q685:Q695)</f>
        <v>193466.19</v>
      </c>
      <c r="R696" s="304">
        <f>SUM(R685:R695)</f>
        <v>667.124793103448</v>
      </c>
      <c r="S696" s="302"/>
      <c r="T696" s="351">
        <f>IF(Q696=0,0,1)+IF(C696=0,0,1)+IF(D696=0,0,1)+IF(E696=0,0,1)+IF(F696=0,0,1)+IF(G696=0,0,1)+IF(H696=0,0,1)+IF(I696=0,0,1)+IF(J696=0,0,1)+IF(K696=0,0,1)+IF(L696=0,0,1)+IF(M696=0,0,1)+IF(N696=0,0,1)+IF(O696=0,0,1)</f>
        <v>8</v>
      </c>
      <c r="U696" s="237"/>
      <c r="V696" s="237"/>
      <c r="W696" s="237"/>
      <c r="X696" s="237"/>
      <c r="Y696" s="237"/>
      <c r="Z696" s="237"/>
      <c r="AA696" s="237"/>
      <c r="AB696" s="237"/>
      <c r="AC696" s="237"/>
      <c r="AD696" s="237"/>
      <c r="AE696" s="237"/>
      <c r="AF696" s="237"/>
      <c r="AG696" s="237"/>
      <c r="AH696" s="237"/>
      <c r="AI696" s="237"/>
      <c r="AJ696" s="237"/>
      <c r="AK696" s="237"/>
      <c r="AL696" s="237"/>
      <c r="AM696" s="237"/>
      <c r="AN696" s="237"/>
      <c r="AO696" s="237"/>
      <c r="AP696" s="237"/>
      <c r="AQ696" s="237"/>
      <c r="AR696" s="237"/>
      <c r="AS696" s="237"/>
      <c r="AT696" s="237"/>
      <c r="AU696" s="237"/>
      <c r="AV696" s="237"/>
      <c r="AW696" s="237"/>
      <c r="AX696" s="237"/>
      <c r="AY696" s="237"/>
      <c r="AZ696" s="237"/>
      <c r="BA696" s="237"/>
      <c r="BB696" s="237"/>
      <c r="BC696" s="237"/>
      <c r="BD696" s="237"/>
      <c r="BE696" s="237"/>
      <c r="BF696" s="237"/>
      <c r="BG696" s="237"/>
      <c r="BH696" s="237"/>
      <c r="BI696" s="237"/>
      <c r="BJ696" s="237"/>
      <c r="BK696" s="237"/>
      <c r="BL696" s="237"/>
      <c r="BM696" s="237"/>
      <c r="BN696" s="237"/>
      <c r="BO696" s="237"/>
      <c r="BP696" s="237"/>
      <c r="BQ696" s="237"/>
      <c r="BR696" s="237"/>
      <c r="BS696" s="237"/>
      <c r="BT696" s="237"/>
      <c r="BU696" s="237"/>
      <c r="BV696" s="237"/>
      <c r="BW696" s="237"/>
      <c r="BX696" s="237"/>
      <c r="BY696" s="237"/>
      <c r="BZ696" s="237"/>
      <c r="CA696" s="237"/>
      <c r="CB696" s="237"/>
      <c r="CC696" s="237"/>
      <c r="CD696" s="237"/>
      <c r="CE696" s="237"/>
      <c r="CF696" s="237"/>
      <c r="CG696" s="237"/>
      <c r="CH696" s="237"/>
      <c r="CI696" s="237"/>
      <c r="CJ696" s="237"/>
      <c r="CK696" s="237"/>
      <c r="CL696" s="237"/>
      <c r="CM696" s="237"/>
      <c r="CN696" s="237"/>
      <c r="CO696" s="237"/>
      <c r="CP696" s="237"/>
      <c r="CQ696" s="237"/>
      <c r="CR696" s="237"/>
      <c r="CS696" s="237"/>
      <c r="CT696" s="237"/>
      <c r="CU696" s="237"/>
      <c r="CV696" s="237"/>
      <c r="CW696" s="237"/>
      <c r="CX696" s="237"/>
      <c r="CY696" s="237"/>
      <c r="CZ696" s="237"/>
      <c r="DA696" s="237"/>
      <c r="DB696" s="237"/>
      <c r="DC696" s="237"/>
      <c r="DD696" s="237"/>
      <c r="DE696" s="237"/>
      <c r="DF696" s="237"/>
      <c r="DG696" s="237"/>
      <c r="DH696" s="237"/>
      <c r="DI696" s="237"/>
      <c r="DJ696" s="237"/>
      <c r="DK696" s="237"/>
      <c r="DL696" s="237"/>
      <c r="DM696" s="237"/>
      <c r="DN696" s="237"/>
      <c r="DO696" s="237"/>
      <c r="DP696" s="237"/>
      <c r="DQ696" s="237"/>
      <c r="DR696" s="237"/>
      <c r="DS696" s="237"/>
      <c r="DT696" s="237"/>
      <c r="DU696" s="237"/>
      <c r="DV696" s="237"/>
      <c r="DW696" s="237"/>
      <c r="DX696" s="237"/>
      <c r="DY696" s="237"/>
      <c r="DZ696" s="237"/>
      <c r="EA696" s="237"/>
      <c r="EB696" s="237"/>
      <c r="EC696" s="237"/>
      <c r="ED696" s="237"/>
      <c r="EE696" s="237"/>
      <c r="EF696" s="237"/>
      <c r="EG696" s="237"/>
      <c r="EH696" s="237"/>
      <c r="EI696" s="237"/>
      <c r="EJ696" s="237"/>
      <c r="EK696" s="237"/>
      <c r="EL696" s="237"/>
      <c r="EM696" s="237"/>
      <c r="EN696" s="237"/>
      <c r="EO696" s="237"/>
      <c r="EP696" s="237"/>
      <c r="EQ696" s="237"/>
      <c r="ER696" s="237"/>
      <c r="ES696" s="237"/>
      <c r="ET696" s="237"/>
      <c r="EU696" s="237"/>
      <c r="EV696" s="237"/>
      <c r="EW696" s="237"/>
      <c r="EX696" s="237"/>
      <c r="EY696" s="237"/>
      <c r="EZ696" s="237"/>
      <c r="FA696" s="237"/>
      <c r="FB696" s="237"/>
      <c r="FC696" s="237"/>
      <c r="FD696" s="237"/>
      <c r="FE696" s="237"/>
      <c r="FF696" s="237"/>
      <c r="FG696" s="237"/>
      <c r="FH696" s="237"/>
      <c r="FI696" s="237"/>
      <c r="FJ696" s="237"/>
      <c r="FK696" s="237"/>
      <c r="FL696" s="237"/>
      <c r="FM696" s="237"/>
      <c r="FN696" s="237"/>
      <c r="FO696" s="237"/>
      <c r="FP696" s="237"/>
      <c r="FQ696" s="237"/>
      <c r="FR696" s="237"/>
      <c r="FS696" s="237"/>
      <c r="FT696" s="237"/>
      <c r="FU696" s="237"/>
      <c r="FV696" s="237"/>
      <c r="FW696" s="237"/>
      <c r="FX696" s="237"/>
      <c r="FY696" s="237"/>
      <c r="FZ696" s="237"/>
      <c r="GA696" s="237"/>
      <c r="GB696" s="237"/>
      <c r="GC696" s="237"/>
      <c r="GD696" s="237"/>
      <c r="GE696" s="237"/>
      <c r="GF696" s="237"/>
      <c r="GG696" s="237"/>
      <c r="GH696" s="237"/>
      <c r="GI696" s="237"/>
      <c r="GJ696" s="237"/>
      <c r="GK696" s="237"/>
      <c r="GL696" s="237"/>
      <c r="GM696" s="237"/>
      <c r="GN696" s="237"/>
      <c r="GO696" s="237"/>
      <c r="GP696" s="237"/>
      <c r="GQ696" s="237"/>
    </row>
    <row r="697" spans="1:199" s="81" customFormat="1" ht="15" customHeight="1">
      <c r="A697" s="73">
        <f>+B697</f>
        <v>0</v>
      </c>
      <c r="B697" s="271"/>
      <c r="C697" s="304"/>
      <c r="D697" s="304"/>
      <c r="E697" s="304"/>
      <c r="F697" s="304"/>
      <c r="G697" s="304"/>
      <c r="H697" s="304"/>
      <c r="I697" s="304"/>
      <c r="J697" s="304"/>
      <c r="K697" s="304"/>
      <c r="L697" s="304"/>
      <c r="M697" s="304"/>
      <c r="N697" s="304"/>
      <c r="O697" s="304"/>
      <c r="P697" s="28"/>
      <c r="Q697" s="304"/>
      <c r="R697" s="304"/>
      <c r="S697" s="302"/>
      <c r="T697" s="348"/>
      <c r="U697" s="237"/>
      <c r="V697" s="237"/>
      <c r="W697" s="237"/>
      <c r="X697" s="237"/>
      <c r="Y697" s="237"/>
      <c r="Z697" s="237"/>
      <c r="AA697" s="237"/>
      <c r="AB697" s="237"/>
      <c r="AC697" s="237"/>
      <c r="AD697" s="237"/>
      <c r="AE697" s="237"/>
      <c r="AF697" s="237"/>
      <c r="AG697" s="237"/>
      <c r="AH697" s="237"/>
      <c r="AI697" s="237"/>
      <c r="AJ697" s="237"/>
      <c r="AK697" s="237"/>
      <c r="AL697" s="237"/>
      <c r="AM697" s="237"/>
      <c r="AN697" s="237"/>
      <c r="AO697" s="237"/>
      <c r="AP697" s="237"/>
      <c r="AQ697" s="237"/>
      <c r="AR697" s="237"/>
      <c r="AS697" s="237"/>
      <c r="AT697" s="237"/>
      <c r="AU697" s="237"/>
      <c r="AV697" s="237"/>
      <c r="AW697" s="237"/>
      <c r="AX697" s="237"/>
      <c r="AY697" s="237"/>
      <c r="AZ697" s="237"/>
      <c r="BA697" s="237"/>
      <c r="BB697" s="237"/>
      <c r="BC697" s="237"/>
      <c r="BD697" s="237"/>
      <c r="BE697" s="237"/>
      <c r="BF697" s="237"/>
      <c r="BG697" s="237"/>
      <c r="BH697" s="237"/>
      <c r="BI697" s="237"/>
      <c r="BJ697" s="237"/>
      <c r="BK697" s="237"/>
      <c r="BL697" s="237"/>
      <c r="BM697" s="237"/>
      <c r="BN697" s="237"/>
      <c r="BO697" s="237"/>
      <c r="BP697" s="237"/>
      <c r="BQ697" s="237"/>
      <c r="BR697" s="237"/>
      <c r="BS697" s="237"/>
      <c r="BT697" s="237"/>
      <c r="BU697" s="237"/>
      <c r="BV697" s="237"/>
      <c r="BW697" s="237"/>
      <c r="BX697" s="237"/>
      <c r="BY697" s="237"/>
      <c r="BZ697" s="237"/>
      <c r="CA697" s="237"/>
      <c r="CB697" s="237"/>
      <c r="CC697" s="237"/>
      <c r="CD697" s="237"/>
      <c r="CE697" s="237"/>
      <c r="CF697" s="237"/>
      <c r="CG697" s="237"/>
      <c r="CH697" s="237"/>
      <c r="CI697" s="237"/>
      <c r="CJ697" s="237"/>
      <c r="CK697" s="237"/>
      <c r="CL697" s="237"/>
      <c r="CM697" s="237"/>
      <c r="CN697" s="237"/>
      <c r="CO697" s="237"/>
      <c r="CP697" s="237"/>
      <c r="CQ697" s="237"/>
      <c r="CR697" s="237"/>
      <c r="CS697" s="237"/>
      <c r="CT697" s="237"/>
      <c r="CU697" s="237"/>
      <c r="CV697" s="237"/>
      <c r="CW697" s="237"/>
      <c r="CX697" s="237"/>
      <c r="CY697" s="237"/>
      <c r="CZ697" s="237"/>
      <c r="DA697" s="237"/>
      <c r="DB697" s="237"/>
      <c r="DC697" s="237"/>
      <c r="DD697" s="237"/>
      <c r="DE697" s="237"/>
      <c r="DF697" s="237"/>
      <c r="DG697" s="237"/>
      <c r="DH697" s="237"/>
      <c r="DI697" s="237"/>
      <c r="DJ697" s="237"/>
      <c r="DK697" s="237"/>
      <c r="DL697" s="237"/>
      <c r="DM697" s="237"/>
      <c r="DN697" s="237"/>
      <c r="DO697" s="237"/>
      <c r="DP697" s="237"/>
      <c r="DQ697" s="237"/>
      <c r="DR697" s="237"/>
      <c r="DS697" s="237"/>
      <c r="DT697" s="237"/>
      <c r="DU697" s="237"/>
      <c r="DV697" s="237"/>
      <c r="DW697" s="237"/>
      <c r="DX697" s="237"/>
      <c r="DY697" s="237"/>
      <c r="DZ697" s="237"/>
      <c r="EA697" s="237"/>
      <c r="EB697" s="237"/>
      <c r="EC697" s="237"/>
      <c r="ED697" s="237"/>
      <c r="EE697" s="237"/>
      <c r="EF697" s="237"/>
      <c r="EG697" s="237"/>
      <c r="EH697" s="237"/>
      <c r="EI697" s="237"/>
      <c r="EJ697" s="237"/>
      <c r="EK697" s="237"/>
      <c r="EL697" s="237"/>
      <c r="EM697" s="237"/>
      <c r="EN697" s="237"/>
      <c r="EO697" s="237"/>
      <c r="EP697" s="237"/>
      <c r="EQ697" s="237"/>
      <c r="ER697" s="237"/>
      <c r="ES697" s="237"/>
      <c r="ET697" s="237"/>
      <c r="EU697" s="237"/>
      <c r="EV697" s="237"/>
      <c r="EW697" s="237"/>
      <c r="EX697" s="237"/>
      <c r="EY697" s="237"/>
      <c r="EZ697" s="237"/>
      <c r="FA697" s="237"/>
      <c r="FB697" s="237"/>
      <c r="FC697" s="237"/>
      <c r="FD697" s="237"/>
      <c r="FE697" s="237"/>
      <c r="FF697" s="237"/>
      <c r="FG697" s="237"/>
      <c r="FH697" s="237"/>
      <c r="FI697" s="237"/>
      <c r="FJ697" s="237"/>
      <c r="FK697" s="237"/>
      <c r="FL697" s="237"/>
      <c r="FM697" s="237"/>
      <c r="FN697" s="237"/>
      <c r="FO697" s="237"/>
      <c r="FP697" s="237"/>
      <c r="FQ697" s="237"/>
      <c r="FR697" s="237"/>
      <c r="FS697" s="237"/>
      <c r="FT697" s="237"/>
      <c r="FU697" s="237"/>
      <c r="FV697" s="237"/>
      <c r="FW697" s="237"/>
      <c r="FX697" s="237"/>
      <c r="FY697" s="237"/>
      <c r="FZ697" s="237"/>
      <c r="GA697" s="237"/>
      <c r="GB697" s="237"/>
      <c r="GC697" s="237"/>
      <c r="GD697" s="237"/>
      <c r="GE697" s="237"/>
      <c r="GF697" s="237"/>
      <c r="GG697" s="237"/>
      <c r="GH697" s="237"/>
      <c r="GI697" s="237"/>
      <c r="GJ697" s="237"/>
      <c r="GK697" s="237"/>
      <c r="GL697" s="237"/>
      <c r="GM697" s="237"/>
      <c r="GN697" s="237"/>
      <c r="GO697" s="237"/>
      <c r="GP697" s="237"/>
      <c r="GQ697" s="237"/>
    </row>
    <row r="698" spans="1:199" s="81" customFormat="1" ht="15" customHeight="1">
      <c r="A698" s="73" t="str">
        <f>+B698</f>
        <v>Licenses &amp; Permits</v>
      </c>
      <c r="B698" s="271" t="s">
        <v>103</v>
      </c>
      <c r="C698" s="304"/>
      <c r="D698" s="304"/>
      <c r="E698" s="304"/>
      <c r="F698" s="304"/>
      <c r="G698" s="304"/>
      <c r="H698" s="304"/>
      <c r="I698" s="304"/>
      <c r="J698" s="304"/>
      <c r="K698" s="304"/>
      <c r="L698" s="304"/>
      <c r="M698" s="304"/>
      <c r="N698" s="304"/>
      <c r="O698" s="304"/>
      <c r="P698" s="28"/>
      <c r="Q698" s="304"/>
      <c r="R698" s="304"/>
      <c r="S698" s="302"/>
      <c r="T698" s="348">
        <f>T704</f>
        <v>2</v>
      </c>
      <c r="U698" s="237"/>
      <c r="V698" s="237"/>
      <c r="W698" s="237"/>
      <c r="X698" s="237"/>
      <c r="Y698" s="237"/>
      <c r="Z698" s="237"/>
      <c r="AA698" s="237"/>
      <c r="AB698" s="237"/>
      <c r="AC698" s="237"/>
      <c r="AD698" s="237"/>
      <c r="AE698" s="237"/>
      <c r="AF698" s="237"/>
      <c r="AG698" s="237"/>
      <c r="AH698" s="237"/>
      <c r="AI698" s="237"/>
      <c r="AJ698" s="237"/>
      <c r="AK698" s="237"/>
      <c r="AL698" s="237"/>
      <c r="AM698" s="237"/>
      <c r="AN698" s="237"/>
      <c r="AO698" s="237"/>
      <c r="AP698" s="237"/>
      <c r="AQ698" s="237"/>
      <c r="AR698" s="237"/>
      <c r="AS698" s="237"/>
      <c r="AT698" s="237"/>
      <c r="AU698" s="237"/>
      <c r="AV698" s="237"/>
      <c r="AW698" s="237"/>
      <c r="AX698" s="237"/>
      <c r="AY698" s="237"/>
      <c r="AZ698" s="237"/>
      <c r="BA698" s="237"/>
      <c r="BB698" s="237"/>
      <c r="BC698" s="237"/>
      <c r="BD698" s="237"/>
      <c r="BE698" s="237"/>
      <c r="BF698" s="237"/>
      <c r="BG698" s="237"/>
      <c r="BH698" s="237"/>
      <c r="BI698" s="237"/>
      <c r="BJ698" s="237"/>
      <c r="BK698" s="237"/>
      <c r="BL698" s="237"/>
      <c r="BM698" s="237"/>
      <c r="BN698" s="237"/>
      <c r="BO698" s="237"/>
      <c r="BP698" s="237"/>
      <c r="BQ698" s="237"/>
      <c r="BR698" s="237"/>
      <c r="BS698" s="237"/>
      <c r="BT698" s="237"/>
      <c r="BU698" s="237"/>
      <c r="BV698" s="237"/>
      <c r="BW698" s="237"/>
      <c r="BX698" s="237"/>
      <c r="BY698" s="237"/>
      <c r="BZ698" s="237"/>
      <c r="CA698" s="237"/>
      <c r="CB698" s="237"/>
      <c r="CC698" s="237"/>
      <c r="CD698" s="237"/>
      <c r="CE698" s="237"/>
      <c r="CF698" s="237"/>
      <c r="CG698" s="237"/>
      <c r="CH698" s="237"/>
      <c r="CI698" s="237"/>
      <c r="CJ698" s="237"/>
      <c r="CK698" s="237"/>
      <c r="CL698" s="237"/>
      <c r="CM698" s="237"/>
      <c r="CN698" s="237"/>
      <c r="CO698" s="237"/>
      <c r="CP698" s="237"/>
      <c r="CQ698" s="237"/>
      <c r="CR698" s="237"/>
      <c r="CS698" s="237"/>
      <c r="CT698" s="237"/>
      <c r="CU698" s="237"/>
      <c r="CV698" s="237"/>
      <c r="CW698" s="237"/>
      <c r="CX698" s="237"/>
      <c r="CY698" s="237"/>
      <c r="CZ698" s="237"/>
      <c r="DA698" s="237"/>
      <c r="DB698" s="237"/>
      <c r="DC698" s="237"/>
      <c r="DD698" s="237"/>
      <c r="DE698" s="237"/>
      <c r="DF698" s="237"/>
      <c r="DG698" s="237"/>
      <c r="DH698" s="237"/>
      <c r="DI698" s="237"/>
      <c r="DJ698" s="237"/>
      <c r="DK698" s="237"/>
      <c r="DL698" s="237"/>
      <c r="DM698" s="237"/>
      <c r="DN698" s="237"/>
      <c r="DO698" s="237"/>
      <c r="DP698" s="237"/>
      <c r="DQ698" s="237"/>
      <c r="DR698" s="237"/>
      <c r="DS698" s="237"/>
      <c r="DT698" s="237"/>
      <c r="DU698" s="237"/>
      <c r="DV698" s="237"/>
      <c r="DW698" s="237"/>
      <c r="DX698" s="237"/>
      <c r="DY698" s="237"/>
      <c r="DZ698" s="237"/>
      <c r="EA698" s="237"/>
      <c r="EB698" s="237"/>
      <c r="EC698" s="237"/>
      <c r="ED698" s="237"/>
      <c r="EE698" s="237"/>
      <c r="EF698" s="237"/>
      <c r="EG698" s="237"/>
      <c r="EH698" s="237"/>
      <c r="EI698" s="237"/>
      <c r="EJ698" s="237"/>
      <c r="EK698" s="237"/>
      <c r="EL698" s="237"/>
      <c r="EM698" s="237"/>
      <c r="EN698" s="237"/>
      <c r="EO698" s="237"/>
      <c r="EP698" s="237"/>
      <c r="EQ698" s="237"/>
      <c r="ER698" s="237"/>
      <c r="ES698" s="237"/>
      <c r="ET698" s="237"/>
      <c r="EU698" s="237"/>
      <c r="EV698" s="237"/>
      <c r="EW698" s="237"/>
      <c r="EX698" s="237"/>
      <c r="EY698" s="237"/>
      <c r="EZ698" s="237"/>
      <c r="FA698" s="237"/>
      <c r="FB698" s="237"/>
      <c r="FC698" s="237"/>
      <c r="FD698" s="237"/>
      <c r="FE698" s="237"/>
      <c r="FF698" s="237"/>
      <c r="FG698" s="237"/>
      <c r="FH698" s="237"/>
      <c r="FI698" s="237"/>
      <c r="FJ698" s="237"/>
      <c r="FK698" s="237"/>
      <c r="FL698" s="237"/>
      <c r="FM698" s="237"/>
      <c r="FN698" s="237"/>
      <c r="FO698" s="237"/>
      <c r="FP698" s="237"/>
      <c r="FQ698" s="237"/>
      <c r="FR698" s="237"/>
      <c r="FS698" s="237"/>
      <c r="FT698" s="237"/>
      <c r="FU698" s="237"/>
      <c r="FV698" s="237"/>
      <c r="FW698" s="237"/>
      <c r="FX698" s="237"/>
      <c r="FY698" s="237"/>
      <c r="FZ698" s="237"/>
      <c r="GA698" s="237"/>
      <c r="GB698" s="237"/>
      <c r="GC698" s="237"/>
      <c r="GD698" s="237"/>
      <c r="GE698" s="237"/>
      <c r="GF698" s="237"/>
      <c r="GG698" s="237"/>
      <c r="GH698" s="237"/>
      <c r="GI698" s="237"/>
      <c r="GJ698" s="237"/>
      <c r="GK698" s="237"/>
      <c r="GL698" s="237"/>
      <c r="GM698" s="237"/>
      <c r="GN698" s="237"/>
      <c r="GO698" s="237"/>
      <c r="GP698" s="237"/>
      <c r="GQ698" s="237"/>
    </row>
    <row r="699" spans="1:199" s="81" customFormat="1" ht="15" hidden="1">
      <c r="A699" s="126"/>
      <c r="B699" s="247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8"/>
      <c r="Q699" s="242"/>
      <c r="R699" s="242"/>
      <c r="S699" s="243"/>
      <c r="T699" s="351"/>
      <c r="U699" s="237"/>
      <c r="V699" s="237"/>
      <c r="W699" s="237"/>
      <c r="X699" s="237"/>
      <c r="Y699" s="237"/>
      <c r="Z699" s="237"/>
      <c r="AA699" s="237"/>
      <c r="AB699" s="237"/>
      <c r="AC699" s="237"/>
      <c r="AD699" s="237"/>
      <c r="AE699" s="237"/>
      <c r="AF699" s="237"/>
      <c r="AG699" s="237"/>
      <c r="AH699" s="237"/>
      <c r="AI699" s="237"/>
      <c r="AJ699" s="237"/>
      <c r="AK699" s="237"/>
      <c r="AL699" s="237"/>
      <c r="AM699" s="237"/>
      <c r="AN699" s="237"/>
      <c r="AO699" s="237"/>
      <c r="AP699" s="237"/>
      <c r="AQ699" s="237"/>
      <c r="AR699" s="237"/>
      <c r="AS699" s="237"/>
      <c r="AT699" s="237"/>
      <c r="AU699" s="237"/>
      <c r="AV699" s="237"/>
      <c r="AW699" s="237"/>
      <c r="AX699" s="237"/>
      <c r="AY699" s="237"/>
      <c r="AZ699" s="237"/>
      <c r="BA699" s="237"/>
      <c r="BB699" s="237"/>
      <c r="BC699" s="237"/>
      <c r="BD699" s="237"/>
      <c r="BE699" s="237"/>
      <c r="BF699" s="237"/>
      <c r="BG699" s="237"/>
      <c r="BH699" s="237"/>
      <c r="BI699" s="237"/>
      <c r="BJ699" s="237"/>
      <c r="BK699" s="237"/>
      <c r="BL699" s="237"/>
      <c r="BM699" s="237"/>
      <c r="BN699" s="237"/>
      <c r="BO699" s="237"/>
      <c r="BP699" s="237"/>
      <c r="BQ699" s="237"/>
      <c r="BR699" s="237"/>
      <c r="BS699" s="237"/>
      <c r="BT699" s="237"/>
      <c r="BU699" s="237"/>
      <c r="BV699" s="237"/>
      <c r="BW699" s="237"/>
      <c r="BX699" s="237"/>
      <c r="BY699" s="237"/>
      <c r="BZ699" s="237"/>
      <c r="CA699" s="237"/>
      <c r="CB699" s="237"/>
      <c r="CC699" s="237"/>
      <c r="CD699" s="237"/>
      <c r="CE699" s="237"/>
      <c r="CF699" s="237"/>
      <c r="CG699" s="237"/>
      <c r="CH699" s="237"/>
      <c r="CI699" s="237"/>
      <c r="CJ699" s="237"/>
      <c r="CK699" s="237"/>
      <c r="CL699" s="237"/>
      <c r="CM699" s="237"/>
      <c r="CN699" s="237"/>
      <c r="CO699" s="237"/>
      <c r="CP699" s="237"/>
      <c r="CQ699" s="237"/>
      <c r="CR699" s="237"/>
      <c r="CS699" s="237"/>
      <c r="CT699" s="237"/>
      <c r="CU699" s="237"/>
      <c r="CV699" s="237"/>
      <c r="CW699" s="237"/>
      <c r="CX699" s="237"/>
      <c r="CY699" s="237"/>
      <c r="CZ699" s="237"/>
      <c r="DA699" s="237"/>
      <c r="DB699" s="237"/>
      <c r="DC699" s="237"/>
      <c r="DD699" s="237"/>
      <c r="DE699" s="237"/>
      <c r="DF699" s="237"/>
      <c r="DG699" s="237"/>
      <c r="DH699" s="237"/>
      <c r="DI699" s="237"/>
      <c r="DJ699" s="237"/>
      <c r="DK699" s="237"/>
      <c r="DL699" s="237"/>
      <c r="DM699" s="237"/>
      <c r="DN699" s="237"/>
      <c r="DO699" s="237"/>
      <c r="DP699" s="237"/>
      <c r="DQ699" s="237"/>
      <c r="DR699" s="237"/>
      <c r="DS699" s="237"/>
      <c r="DT699" s="237"/>
      <c r="DU699" s="237"/>
      <c r="DV699" s="237"/>
      <c r="DW699" s="237"/>
      <c r="DX699" s="237"/>
      <c r="DY699" s="237"/>
      <c r="DZ699" s="237"/>
      <c r="EA699" s="237"/>
      <c r="EB699" s="237"/>
      <c r="EC699" s="237"/>
      <c r="ED699" s="237"/>
      <c r="EE699" s="237"/>
      <c r="EF699" s="237"/>
      <c r="EG699" s="237"/>
      <c r="EH699" s="237"/>
      <c r="EI699" s="237"/>
      <c r="EJ699" s="237"/>
      <c r="EK699" s="237"/>
      <c r="EL699" s="237"/>
      <c r="EM699" s="237"/>
      <c r="EN699" s="237"/>
      <c r="EO699" s="237"/>
      <c r="EP699" s="237"/>
      <c r="EQ699" s="237"/>
      <c r="ER699" s="237"/>
      <c r="ES699" s="237"/>
      <c r="ET699" s="237"/>
      <c r="EU699" s="237"/>
      <c r="EV699" s="237"/>
      <c r="EW699" s="237"/>
      <c r="EX699" s="237"/>
      <c r="EY699" s="237"/>
      <c r="EZ699" s="237"/>
      <c r="FA699" s="237"/>
      <c r="FB699" s="237"/>
      <c r="FC699" s="237"/>
      <c r="FD699" s="237"/>
      <c r="FE699" s="237"/>
      <c r="FF699" s="237"/>
      <c r="FG699" s="237"/>
      <c r="FH699" s="237"/>
      <c r="FI699" s="237"/>
      <c r="FJ699" s="237"/>
      <c r="FK699" s="237"/>
      <c r="FL699" s="237"/>
      <c r="FM699" s="237"/>
      <c r="FN699" s="237"/>
      <c r="FO699" s="237"/>
      <c r="FP699" s="237"/>
      <c r="FQ699" s="237"/>
      <c r="FR699" s="237"/>
      <c r="FS699" s="237"/>
      <c r="FT699" s="237"/>
      <c r="FU699" s="237"/>
      <c r="FV699" s="237"/>
      <c r="FW699" s="237"/>
      <c r="FX699" s="237"/>
      <c r="FY699" s="237"/>
      <c r="FZ699" s="237"/>
      <c r="GA699" s="237"/>
      <c r="GB699" s="237"/>
      <c r="GC699" s="237"/>
      <c r="GD699" s="237"/>
      <c r="GE699" s="237"/>
      <c r="GF699" s="237"/>
      <c r="GG699" s="237"/>
      <c r="GH699" s="237"/>
      <c r="GI699" s="237"/>
      <c r="GJ699" s="237"/>
      <c r="GK699" s="237"/>
      <c r="GL699" s="237"/>
      <c r="GM699" s="237"/>
      <c r="GN699" s="237"/>
      <c r="GO699" s="237"/>
      <c r="GP699" s="237"/>
      <c r="GQ699" s="237"/>
    </row>
    <row r="700" spans="1:199" s="81" customFormat="1" ht="15" hidden="1">
      <c r="A700" s="126" t="s">
        <v>2655</v>
      </c>
      <c r="B700" s="247" t="s">
        <v>5973</v>
      </c>
      <c r="C700" s="242">
        <v>0</v>
      </c>
      <c r="D700" s="242">
        <v>0</v>
      </c>
      <c r="E700" s="242">
        <v>0</v>
      </c>
      <c r="F700" s="242">
        <v>0</v>
      </c>
      <c r="G700" s="242">
        <v>0</v>
      </c>
      <c r="H700" s="242">
        <v>0</v>
      </c>
      <c r="I700" s="242">
        <v>0</v>
      </c>
      <c r="J700" s="242">
        <v>0</v>
      </c>
      <c r="K700" s="242">
        <v>0</v>
      </c>
      <c r="L700" s="242">
        <v>0</v>
      </c>
      <c r="M700" s="242">
        <v>0</v>
      </c>
      <c r="N700" s="242">
        <v>0</v>
      </c>
      <c r="O700" s="242">
        <v>0</v>
      </c>
      <c r="P700" s="28"/>
      <c r="Q700" s="242">
        <f>SUM(D700:O700)</f>
        <v>0</v>
      </c>
      <c r="R700" s="242">
        <f>IF($R$19&lt;1,0,Q700/$R$19)</f>
        <v>0</v>
      </c>
      <c r="S700" s="243"/>
      <c r="T700" s="351">
        <f>IF(Q700=0,0,1)+IF(C700=0,0,1)+IF(D700=0,0,1)+IF(E700=0,0,1)+IF(F700=0,0,1)+IF(G700=0,0,1)+IF(H700=0,0,1)+IF(I700=0,0,1)+IF(J700=0,0,1)+IF(K700=0,0,1)+IF(L700=0,0,1)+IF(M700=0,0,1)+IF(N700=0,0,1)+IF(O700=0,0,1)</f>
        <v>0</v>
      </c>
      <c r="U700" s="237"/>
      <c r="V700" s="237"/>
      <c r="W700" s="237"/>
      <c r="X700" s="237"/>
      <c r="Y700" s="237"/>
      <c r="Z700" s="237"/>
      <c r="AA700" s="237"/>
      <c r="AB700" s="237"/>
      <c r="AC700" s="237"/>
      <c r="AD700" s="237"/>
      <c r="AE700" s="237"/>
      <c r="AF700" s="237"/>
      <c r="AG700" s="237"/>
      <c r="AH700" s="237"/>
      <c r="AI700" s="237"/>
      <c r="AJ700" s="237"/>
      <c r="AK700" s="237"/>
      <c r="AL700" s="237"/>
      <c r="AM700" s="237"/>
      <c r="AN700" s="237"/>
      <c r="AO700" s="237"/>
      <c r="AP700" s="237"/>
      <c r="AQ700" s="237"/>
      <c r="AR700" s="237"/>
      <c r="AS700" s="237"/>
      <c r="AT700" s="237"/>
      <c r="AU700" s="237"/>
      <c r="AV700" s="237"/>
      <c r="AW700" s="237"/>
      <c r="AX700" s="237"/>
      <c r="AY700" s="237"/>
      <c r="AZ700" s="237"/>
      <c r="BA700" s="237"/>
      <c r="BB700" s="237"/>
      <c r="BC700" s="237"/>
      <c r="BD700" s="237"/>
      <c r="BE700" s="237"/>
      <c r="BF700" s="237"/>
      <c r="BG700" s="237"/>
      <c r="BH700" s="237"/>
      <c r="BI700" s="237"/>
      <c r="BJ700" s="237"/>
      <c r="BK700" s="237"/>
      <c r="BL700" s="237"/>
      <c r="BM700" s="237"/>
      <c r="BN700" s="237"/>
      <c r="BO700" s="237"/>
      <c r="BP700" s="237"/>
      <c r="BQ700" s="237"/>
      <c r="BR700" s="237"/>
      <c r="BS700" s="237"/>
      <c r="BT700" s="237"/>
      <c r="BU700" s="237"/>
      <c r="BV700" s="237"/>
      <c r="BW700" s="237"/>
      <c r="BX700" s="237"/>
      <c r="BY700" s="237"/>
      <c r="BZ700" s="237"/>
      <c r="CA700" s="237"/>
      <c r="CB700" s="237"/>
      <c r="CC700" s="237"/>
      <c r="CD700" s="237"/>
      <c r="CE700" s="237"/>
      <c r="CF700" s="237"/>
      <c r="CG700" s="237"/>
      <c r="CH700" s="237"/>
      <c r="CI700" s="237"/>
      <c r="CJ700" s="237"/>
      <c r="CK700" s="237"/>
      <c r="CL700" s="237"/>
      <c r="CM700" s="237"/>
      <c r="CN700" s="237"/>
      <c r="CO700" s="237"/>
      <c r="CP700" s="237"/>
      <c r="CQ700" s="237"/>
      <c r="CR700" s="237"/>
      <c r="CS700" s="237"/>
      <c r="CT700" s="237"/>
      <c r="CU700" s="237"/>
      <c r="CV700" s="237"/>
      <c r="CW700" s="237"/>
      <c r="CX700" s="237"/>
      <c r="CY700" s="237"/>
      <c r="CZ700" s="237"/>
      <c r="DA700" s="237"/>
      <c r="DB700" s="237"/>
      <c r="DC700" s="237"/>
      <c r="DD700" s="237"/>
      <c r="DE700" s="237"/>
      <c r="DF700" s="237"/>
      <c r="DG700" s="237"/>
      <c r="DH700" s="237"/>
      <c r="DI700" s="237"/>
      <c r="DJ700" s="237"/>
      <c r="DK700" s="237"/>
      <c r="DL700" s="237"/>
      <c r="DM700" s="237"/>
      <c r="DN700" s="237"/>
      <c r="DO700" s="237"/>
      <c r="DP700" s="237"/>
      <c r="DQ700" s="237"/>
      <c r="DR700" s="237"/>
      <c r="DS700" s="237"/>
      <c r="DT700" s="237"/>
      <c r="DU700" s="237"/>
      <c r="DV700" s="237"/>
      <c r="DW700" s="237"/>
      <c r="DX700" s="237"/>
      <c r="DY700" s="237"/>
      <c r="DZ700" s="237"/>
      <c r="EA700" s="237"/>
      <c r="EB700" s="237"/>
      <c r="EC700" s="237"/>
      <c r="ED700" s="237"/>
      <c r="EE700" s="237"/>
      <c r="EF700" s="237"/>
      <c r="EG700" s="237"/>
      <c r="EH700" s="237"/>
      <c r="EI700" s="237"/>
      <c r="EJ700" s="237"/>
      <c r="EK700" s="237"/>
      <c r="EL700" s="237"/>
      <c r="EM700" s="237"/>
      <c r="EN700" s="237"/>
      <c r="EO700" s="237"/>
      <c r="EP700" s="237"/>
      <c r="EQ700" s="237"/>
      <c r="ER700" s="237"/>
      <c r="ES700" s="237"/>
      <c r="ET700" s="237"/>
      <c r="EU700" s="237"/>
      <c r="EV700" s="237"/>
      <c r="EW700" s="237"/>
      <c r="EX700" s="237"/>
      <c r="EY700" s="237"/>
      <c r="EZ700" s="237"/>
      <c r="FA700" s="237"/>
      <c r="FB700" s="237"/>
      <c r="FC700" s="237"/>
      <c r="FD700" s="237"/>
      <c r="FE700" s="237"/>
      <c r="FF700" s="237"/>
      <c r="FG700" s="237"/>
      <c r="FH700" s="237"/>
      <c r="FI700" s="237"/>
      <c r="FJ700" s="237"/>
      <c r="FK700" s="237"/>
      <c r="FL700" s="237"/>
      <c r="FM700" s="237"/>
      <c r="FN700" s="237"/>
      <c r="FO700" s="237"/>
      <c r="FP700" s="237"/>
      <c r="FQ700" s="237"/>
      <c r="FR700" s="237"/>
      <c r="FS700" s="237"/>
      <c r="FT700" s="237"/>
      <c r="FU700" s="237"/>
      <c r="FV700" s="237"/>
      <c r="FW700" s="237"/>
      <c r="FX700" s="237"/>
      <c r="FY700" s="237"/>
      <c r="FZ700" s="237"/>
      <c r="GA700" s="237"/>
      <c r="GB700" s="237"/>
      <c r="GC700" s="237"/>
      <c r="GD700" s="237"/>
      <c r="GE700" s="237"/>
      <c r="GF700" s="237"/>
      <c r="GG700" s="237"/>
      <c r="GH700" s="237"/>
      <c r="GI700" s="237"/>
      <c r="GJ700" s="237"/>
      <c r="GK700" s="237"/>
      <c r="GL700" s="237"/>
      <c r="GM700" s="237"/>
      <c r="GN700" s="237"/>
      <c r="GO700" s="237"/>
      <c r="GP700" s="237"/>
      <c r="GQ700" s="237"/>
    </row>
    <row r="701" spans="1:199" s="81" customFormat="1" ht="15" customHeight="1">
      <c r="A701" s="126" t="s">
        <v>2656</v>
      </c>
      <c r="B701" s="247" t="s">
        <v>5974</v>
      </c>
      <c r="C701" s="242">
        <v>0</v>
      </c>
      <c r="D701" s="242">
        <v>0</v>
      </c>
      <c r="E701" s="242">
        <v>0</v>
      </c>
      <c r="F701" s="242">
        <v>0</v>
      </c>
      <c r="G701" s="242">
        <v>0</v>
      </c>
      <c r="H701" s="242">
        <v>0</v>
      </c>
      <c r="I701" s="242">
        <v>0</v>
      </c>
      <c r="J701" s="242">
        <v>0</v>
      </c>
      <c r="K701" s="242">
        <v>0</v>
      </c>
      <c r="L701" s="242">
        <v>0</v>
      </c>
      <c r="M701" s="242">
        <v>0</v>
      </c>
      <c r="N701" s="242">
        <v>2114</v>
      </c>
      <c r="O701" s="242">
        <v>0</v>
      </c>
      <c r="P701" s="28"/>
      <c r="Q701" s="242">
        <f>SUM(D701:O701)</f>
        <v>2114</v>
      </c>
      <c r="R701" s="242">
        <f>IF($R$19&lt;1,0,Q701/$R$19)</f>
        <v>7.28965517241379</v>
      </c>
      <c r="S701" s="243"/>
      <c r="T701" s="351">
        <f>IF(Q701=0,0,1)+IF(C701=0,0,1)+IF(D701=0,0,1)+IF(E701=0,0,1)+IF(F701=0,0,1)+IF(G701=0,0,1)+IF(H701=0,0,1)+IF(I701=0,0,1)+IF(J701=0,0,1)+IF(K701=0,0,1)+IF(L701=0,0,1)+IF(M701=0,0,1)+IF(N701=0,0,1)+IF(O701=0,0,1)</f>
        <v>2</v>
      </c>
      <c r="U701" s="237"/>
      <c r="V701" s="237"/>
      <c r="W701" s="237"/>
      <c r="X701" s="237"/>
      <c r="Y701" s="237"/>
      <c r="Z701" s="237"/>
      <c r="AA701" s="237"/>
      <c r="AB701" s="237"/>
      <c r="AC701" s="237"/>
      <c r="AD701" s="237"/>
      <c r="AE701" s="237"/>
      <c r="AF701" s="237"/>
      <c r="AG701" s="237"/>
      <c r="AH701" s="237"/>
      <c r="AI701" s="237"/>
      <c r="AJ701" s="237"/>
      <c r="AK701" s="237"/>
      <c r="AL701" s="237"/>
      <c r="AM701" s="237"/>
      <c r="AN701" s="237"/>
      <c r="AO701" s="237"/>
      <c r="AP701" s="237"/>
      <c r="AQ701" s="237"/>
      <c r="AR701" s="237"/>
      <c r="AS701" s="237"/>
      <c r="AT701" s="237"/>
      <c r="AU701" s="237"/>
      <c r="AV701" s="237"/>
      <c r="AW701" s="237"/>
      <c r="AX701" s="237"/>
      <c r="AY701" s="237"/>
      <c r="AZ701" s="237"/>
      <c r="BA701" s="237"/>
      <c r="BB701" s="237"/>
      <c r="BC701" s="237"/>
      <c r="BD701" s="237"/>
      <c r="BE701" s="237"/>
      <c r="BF701" s="237"/>
      <c r="BG701" s="237"/>
      <c r="BH701" s="237"/>
      <c r="BI701" s="237"/>
      <c r="BJ701" s="237"/>
      <c r="BK701" s="237"/>
      <c r="BL701" s="237"/>
      <c r="BM701" s="237"/>
      <c r="BN701" s="237"/>
      <c r="BO701" s="237"/>
      <c r="BP701" s="237"/>
      <c r="BQ701" s="237"/>
      <c r="BR701" s="237"/>
      <c r="BS701" s="237"/>
      <c r="BT701" s="237"/>
      <c r="BU701" s="237"/>
      <c r="BV701" s="237"/>
      <c r="BW701" s="237"/>
      <c r="BX701" s="237"/>
      <c r="BY701" s="237"/>
      <c r="BZ701" s="237"/>
      <c r="CA701" s="237"/>
      <c r="CB701" s="237"/>
      <c r="CC701" s="237"/>
      <c r="CD701" s="237"/>
      <c r="CE701" s="237"/>
      <c r="CF701" s="237"/>
      <c r="CG701" s="237"/>
      <c r="CH701" s="237"/>
      <c r="CI701" s="237"/>
      <c r="CJ701" s="237"/>
      <c r="CK701" s="237"/>
      <c r="CL701" s="237"/>
      <c r="CM701" s="237"/>
      <c r="CN701" s="237"/>
      <c r="CO701" s="237"/>
      <c r="CP701" s="237"/>
      <c r="CQ701" s="237"/>
      <c r="CR701" s="237"/>
      <c r="CS701" s="237"/>
      <c r="CT701" s="237"/>
      <c r="CU701" s="237"/>
      <c r="CV701" s="237"/>
      <c r="CW701" s="237"/>
      <c r="CX701" s="237"/>
      <c r="CY701" s="237"/>
      <c r="CZ701" s="237"/>
      <c r="DA701" s="237"/>
      <c r="DB701" s="237"/>
      <c r="DC701" s="237"/>
      <c r="DD701" s="237"/>
      <c r="DE701" s="237"/>
      <c r="DF701" s="237"/>
      <c r="DG701" s="237"/>
      <c r="DH701" s="237"/>
      <c r="DI701" s="237"/>
      <c r="DJ701" s="237"/>
      <c r="DK701" s="237"/>
      <c r="DL701" s="237"/>
      <c r="DM701" s="237"/>
      <c r="DN701" s="237"/>
      <c r="DO701" s="237"/>
      <c r="DP701" s="237"/>
      <c r="DQ701" s="237"/>
      <c r="DR701" s="237"/>
      <c r="DS701" s="237"/>
      <c r="DT701" s="237"/>
      <c r="DU701" s="237"/>
      <c r="DV701" s="237"/>
      <c r="DW701" s="237"/>
      <c r="DX701" s="237"/>
      <c r="DY701" s="237"/>
      <c r="DZ701" s="237"/>
      <c r="EA701" s="237"/>
      <c r="EB701" s="237"/>
      <c r="EC701" s="237"/>
      <c r="ED701" s="237"/>
      <c r="EE701" s="237"/>
      <c r="EF701" s="237"/>
      <c r="EG701" s="237"/>
      <c r="EH701" s="237"/>
      <c r="EI701" s="237"/>
      <c r="EJ701" s="237"/>
      <c r="EK701" s="237"/>
      <c r="EL701" s="237"/>
      <c r="EM701" s="237"/>
      <c r="EN701" s="237"/>
      <c r="EO701" s="237"/>
      <c r="EP701" s="237"/>
      <c r="EQ701" s="237"/>
      <c r="ER701" s="237"/>
      <c r="ES701" s="237"/>
      <c r="ET701" s="237"/>
      <c r="EU701" s="237"/>
      <c r="EV701" s="237"/>
      <c r="EW701" s="237"/>
      <c r="EX701" s="237"/>
      <c r="EY701" s="237"/>
      <c r="EZ701" s="237"/>
      <c r="FA701" s="237"/>
      <c r="FB701" s="237"/>
      <c r="FC701" s="237"/>
      <c r="FD701" s="237"/>
      <c r="FE701" s="237"/>
      <c r="FF701" s="237"/>
      <c r="FG701" s="237"/>
      <c r="FH701" s="237"/>
      <c r="FI701" s="237"/>
      <c r="FJ701" s="237"/>
      <c r="FK701" s="237"/>
      <c r="FL701" s="237"/>
      <c r="FM701" s="237"/>
      <c r="FN701" s="237"/>
      <c r="FO701" s="237"/>
      <c r="FP701" s="237"/>
      <c r="FQ701" s="237"/>
      <c r="FR701" s="237"/>
      <c r="FS701" s="237"/>
      <c r="FT701" s="237"/>
      <c r="FU701" s="237"/>
      <c r="FV701" s="237"/>
      <c r="FW701" s="237"/>
      <c r="FX701" s="237"/>
      <c r="FY701" s="237"/>
      <c r="FZ701" s="237"/>
      <c r="GA701" s="237"/>
      <c r="GB701" s="237"/>
      <c r="GC701" s="237"/>
      <c r="GD701" s="237"/>
      <c r="GE701" s="237"/>
      <c r="GF701" s="237"/>
      <c r="GG701" s="237"/>
      <c r="GH701" s="237"/>
      <c r="GI701" s="237"/>
      <c r="GJ701" s="237"/>
      <c r="GK701" s="237"/>
      <c r="GL701" s="237"/>
      <c r="GM701" s="237"/>
      <c r="GN701" s="237"/>
      <c r="GO701" s="237"/>
      <c r="GP701" s="237"/>
      <c r="GQ701" s="237"/>
    </row>
    <row r="702" spans="1:199" s="81" customFormat="1" ht="15" hidden="1">
      <c r="A702" s="126" t="s">
        <v>2657</v>
      </c>
      <c r="B702" s="247" t="s">
        <v>5975</v>
      </c>
      <c r="C702" s="242">
        <v>0</v>
      </c>
      <c r="D702" s="242">
        <v>0</v>
      </c>
      <c r="E702" s="242">
        <v>0</v>
      </c>
      <c r="F702" s="242">
        <v>0</v>
      </c>
      <c r="G702" s="242">
        <v>0</v>
      </c>
      <c r="H702" s="242">
        <v>0</v>
      </c>
      <c r="I702" s="242">
        <v>0</v>
      </c>
      <c r="J702" s="242">
        <v>0</v>
      </c>
      <c r="K702" s="242">
        <v>0</v>
      </c>
      <c r="L702" s="242">
        <v>0</v>
      </c>
      <c r="M702" s="242">
        <v>0</v>
      </c>
      <c r="N702" s="242">
        <v>0</v>
      </c>
      <c r="O702" s="242">
        <v>0</v>
      </c>
      <c r="P702" s="28"/>
      <c r="Q702" s="242">
        <f>SUM(D702:O702)</f>
        <v>0</v>
      </c>
      <c r="R702" s="242">
        <f>IF($R$19&lt;1,0,Q702/$R$19)</f>
        <v>0</v>
      </c>
      <c r="S702" s="243"/>
      <c r="T702" s="351">
        <f>IF(Q702=0,0,1)+IF(C702=0,0,1)+IF(D702=0,0,1)+IF(E702=0,0,1)+IF(F702=0,0,1)+IF(G702=0,0,1)+IF(H702=0,0,1)+IF(I702=0,0,1)+IF(J702=0,0,1)+IF(K702=0,0,1)+IF(L702=0,0,1)+IF(M702=0,0,1)+IF(N702=0,0,1)+IF(O702=0,0,1)</f>
        <v>0</v>
      </c>
      <c r="U702" s="237"/>
      <c r="V702" s="237"/>
      <c r="W702" s="237"/>
      <c r="X702" s="237"/>
      <c r="Y702" s="237"/>
      <c r="Z702" s="237"/>
      <c r="AA702" s="237"/>
      <c r="AB702" s="237"/>
      <c r="AC702" s="237"/>
      <c r="AD702" s="237"/>
      <c r="AE702" s="237"/>
      <c r="AF702" s="237"/>
      <c r="AG702" s="237"/>
      <c r="AH702" s="237"/>
      <c r="AI702" s="237"/>
      <c r="AJ702" s="237"/>
      <c r="AK702" s="237"/>
      <c r="AL702" s="237"/>
      <c r="AM702" s="237"/>
      <c r="AN702" s="237"/>
      <c r="AO702" s="237"/>
      <c r="AP702" s="237"/>
      <c r="AQ702" s="237"/>
      <c r="AR702" s="237"/>
      <c r="AS702" s="237"/>
      <c r="AT702" s="237"/>
      <c r="AU702" s="237"/>
      <c r="AV702" s="237"/>
      <c r="AW702" s="237"/>
      <c r="AX702" s="237"/>
      <c r="AY702" s="237"/>
      <c r="AZ702" s="237"/>
      <c r="BA702" s="237"/>
      <c r="BB702" s="237"/>
      <c r="BC702" s="237"/>
      <c r="BD702" s="237"/>
      <c r="BE702" s="237"/>
      <c r="BF702" s="237"/>
      <c r="BG702" s="237"/>
      <c r="BH702" s="237"/>
      <c r="BI702" s="237"/>
      <c r="BJ702" s="237"/>
      <c r="BK702" s="237"/>
      <c r="BL702" s="237"/>
      <c r="BM702" s="237"/>
      <c r="BN702" s="237"/>
      <c r="BO702" s="237"/>
      <c r="BP702" s="237"/>
      <c r="BQ702" s="237"/>
      <c r="BR702" s="237"/>
      <c r="BS702" s="237"/>
      <c r="BT702" s="237"/>
      <c r="BU702" s="237"/>
      <c r="BV702" s="237"/>
      <c r="BW702" s="237"/>
      <c r="BX702" s="237"/>
      <c r="BY702" s="237"/>
      <c r="BZ702" s="237"/>
      <c r="CA702" s="237"/>
      <c r="CB702" s="237"/>
      <c r="CC702" s="237"/>
      <c r="CD702" s="237"/>
      <c r="CE702" s="237"/>
      <c r="CF702" s="237"/>
      <c r="CG702" s="237"/>
      <c r="CH702" s="237"/>
      <c r="CI702" s="237"/>
      <c r="CJ702" s="237"/>
      <c r="CK702" s="237"/>
      <c r="CL702" s="237"/>
      <c r="CM702" s="237"/>
      <c r="CN702" s="237"/>
      <c r="CO702" s="237"/>
      <c r="CP702" s="237"/>
      <c r="CQ702" s="237"/>
      <c r="CR702" s="237"/>
      <c r="CS702" s="237"/>
      <c r="CT702" s="237"/>
      <c r="CU702" s="237"/>
      <c r="CV702" s="237"/>
      <c r="CW702" s="237"/>
      <c r="CX702" s="237"/>
      <c r="CY702" s="237"/>
      <c r="CZ702" s="237"/>
      <c r="DA702" s="237"/>
      <c r="DB702" s="237"/>
      <c r="DC702" s="237"/>
      <c r="DD702" s="237"/>
      <c r="DE702" s="237"/>
      <c r="DF702" s="237"/>
      <c r="DG702" s="237"/>
      <c r="DH702" s="237"/>
      <c r="DI702" s="237"/>
      <c r="DJ702" s="237"/>
      <c r="DK702" s="237"/>
      <c r="DL702" s="237"/>
      <c r="DM702" s="237"/>
      <c r="DN702" s="237"/>
      <c r="DO702" s="237"/>
      <c r="DP702" s="237"/>
      <c r="DQ702" s="237"/>
      <c r="DR702" s="237"/>
      <c r="DS702" s="237"/>
      <c r="DT702" s="237"/>
      <c r="DU702" s="237"/>
      <c r="DV702" s="237"/>
      <c r="DW702" s="237"/>
      <c r="DX702" s="237"/>
      <c r="DY702" s="237"/>
      <c r="DZ702" s="237"/>
      <c r="EA702" s="237"/>
      <c r="EB702" s="237"/>
      <c r="EC702" s="237"/>
      <c r="ED702" s="237"/>
      <c r="EE702" s="237"/>
      <c r="EF702" s="237"/>
      <c r="EG702" s="237"/>
      <c r="EH702" s="237"/>
      <c r="EI702" s="237"/>
      <c r="EJ702" s="237"/>
      <c r="EK702" s="237"/>
      <c r="EL702" s="237"/>
      <c r="EM702" s="237"/>
      <c r="EN702" s="237"/>
      <c r="EO702" s="237"/>
      <c r="EP702" s="237"/>
      <c r="EQ702" s="237"/>
      <c r="ER702" s="237"/>
      <c r="ES702" s="237"/>
      <c r="ET702" s="237"/>
      <c r="EU702" s="237"/>
      <c r="EV702" s="237"/>
      <c r="EW702" s="237"/>
      <c r="EX702" s="237"/>
      <c r="EY702" s="237"/>
      <c r="EZ702" s="237"/>
      <c r="FA702" s="237"/>
      <c r="FB702" s="237"/>
      <c r="FC702" s="237"/>
      <c r="FD702" s="237"/>
      <c r="FE702" s="237"/>
      <c r="FF702" s="237"/>
      <c r="FG702" s="237"/>
      <c r="FH702" s="237"/>
      <c r="FI702" s="237"/>
      <c r="FJ702" s="237"/>
      <c r="FK702" s="237"/>
      <c r="FL702" s="237"/>
      <c r="FM702" s="237"/>
      <c r="FN702" s="237"/>
      <c r="FO702" s="237"/>
      <c r="FP702" s="237"/>
      <c r="FQ702" s="237"/>
      <c r="FR702" s="237"/>
      <c r="FS702" s="237"/>
      <c r="FT702" s="237"/>
      <c r="FU702" s="237"/>
      <c r="FV702" s="237"/>
      <c r="FW702" s="237"/>
      <c r="FX702" s="237"/>
      <c r="FY702" s="237"/>
      <c r="FZ702" s="237"/>
      <c r="GA702" s="237"/>
      <c r="GB702" s="237"/>
      <c r="GC702" s="237"/>
      <c r="GD702" s="237"/>
      <c r="GE702" s="237"/>
      <c r="GF702" s="237"/>
      <c r="GG702" s="237"/>
      <c r="GH702" s="237"/>
      <c r="GI702" s="237"/>
      <c r="GJ702" s="237"/>
      <c r="GK702" s="237"/>
      <c r="GL702" s="237"/>
      <c r="GM702" s="237"/>
      <c r="GN702" s="237"/>
      <c r="GO702" s="237"/>
      <c r="GP702" s="237"/>
      <c r="GQ702" s="237"/>
    </row>
    <row r="703" spans="1:199" s="81" customFormat="1" ht="15" customHeight="1">
      <c r="A703" s="73">
        <f>+B703</f>
        <v>0</v>
      </c>
      <c r="B703" s="272"/>
      <c r="C703" s="301"/>
      <c r="D703" s="301"/>
      <c r="E703" s="301"/>
      <c r="F703" s="301"/>
      <c r="G703" s="301"/>
      <c r="H703" s="301"/>
      <c r="I703" s="301"/>
      <c r="J703" s="301"/>
      <c r="K703" s="301"/>
      <c r="L703" s="301"/>
      <c r="M703" s="301"/>
      <c r="N703" s="301"/>
      <c r="O703" s="301"/>
      <c r="P703" s="28"/>
      <c r="Q703" s="301"/>
      <c r="R703" s="301"/>
      <c r="S703" s="302"/>
      <c r="T703" s="348">
        <f>T704</f>
        <v>2</v>
      </c>
      <c r="U703" s="237"/>
      <c r="V703" s="237"/>
      <c r="W703" s="237"/>
      <c r="X703" s="237"/>
      <c r="Y703" s="237"/>
      <c r="Z703" s="237"/>
      <c r="AA703" s="237"/>
      <c r="AB703" s="237"/>
      <c r="AC703" s="237"/>
      <c r="AD703" s="237"/>
      <c r="AE703" s="237"/>
      <c r="AF703" s="237"/>
      <c r="AG703" s="237"/>
      <c r="AH703" s="237"/>
      <c r="AI703" s="237"/>
      <c r="AJ703" s="237"/>
      <c r="AK703" s="237"/>
      <c r="AL703" s="237"/>
      <c r="AM703" s="237"/>
      <c r="AN703" s="237"/>
      <c r="AO703" s="237"/>
      <c r="AP703" s="237"/>
      <c r="AQ703" s="237"/>
      <c r="AR703" s="237"/>
      <c r="AS703" s="237"/>
      <c r="AT703" s="237"/>
      <c r="AU703" s="237"/>
      <c r="AV703" s="237"/>
      <c r="AW703" s="237"/>
      <c r="AX703" s="237"/>
      <c r="AY703" s="237"/>
      <c r="AZ703" s="237"/>
      <c r="BA703" s="237"/>
      <c r="BB703" s="237"/>
      <c r="BC703" s="237"/>
      <c r="BD703" s="237"/>
      <c r="BE703" s="237"/>
      <c r="BF703" s="237"/>
      <c r="BG703" s="237"/>
      <c r="BH703" s="237"/>
      <c r="BI703" s="237"/>
      <c r="BJ703" s="237"/>
      <c r="BK703" s="237"/>
      <c r="BL703" s="237"/>
      <c r="BM703" s="237"/>
      <c r="BN703" s="237"/>
      <c r="BO703" s="237"/>
      <c r="BP703" s="237"/>
      <c r="BQ703" s="237"/>
      <c r="BR703" s="237"/>
      <c r="BS703" s="237"/>
      <c r="BT703" s="237"/>
      <c r="BU703" s="237"/>
      <c r="BV703" s="237"/>
      <c r="BW703" s="237"/>
      <c r="BX703" s="237"/>
      <c r="BY703" s="237"/>
      <c r="BZ703" s="237"/>
      <c r="CA703" s="237"/>
      <c r="CB703" s="237"/>
      <c r="CC703" s="237"/>
      <c r="CD703" s="237"/>
      <c r="CE703" s="237"/>
      <c r="CF703" s="237"/>
      <c r="CG703" s="237"/>
      <c r="CH703" s="237"/>
      <c r="CI703" s="237"/>
      <c r="CJ703" s="237"/>
      <c r="CK703" s="237"/>
      <c r="CL703" s="237"/>
      <c r="CM703" s="237"/>
      <c r="CN703" s="237"/>
      <c r="CO703" s="237"/>
      <c r="CP703" s="237"/>
      <c r="CQ703" s="237"/>
      <c r="CR703" s="237"/>
      <c r="CS703" s="237"/>
      <c r="CT703" s="237"/>
      <c r="CU703" s="237"/>
      <c r="CV703" s="237"/>
      <c r="CW703" s="237"/>
      <c r="CX703" s="237"/>
      <c r="CY703" s="237"/>
      <c r="CZ703" s="237"/>
      <c r="DA703" s="237"/>
      <c r="DB703" s="237"/>
      <c r="DC703" s="237"/>
      <c r="DD703" s="237"/>
      <c r="DE703" s="237"/>
      <c r="DF703" s="237"/>
      <c r="DG703" s="237"/>
      <c r="DH703" s="237"/>
      <c r="DI703" s="237"/>
      <c r="DJ703" s="237"/>
      <c r="DK703" s="237"/>
      <c r="DL703" s="237"/>
      <c r="DM703" s="237"/>
      <c r="DN703" s="237"/>
      <c r="DO703" s="237"/>
      <c r="DP703" s="237"/>
      <c r="DQ703" s="237"/>
      <c r="DR703" s="237"/>
      <c r="DS703" s="237"/>
      <c r="DT703" s="237"/>
      <c r="DU703" s="237"/>
      <c r="DV703" s="237"/>
      <c r="DW703" s="237"/>
      <c r="DX703" s="237"/>
      <c r="DY703" s="237"/>
      <c r="DZ703" s="237"/>
      <c r="EA703" s="237"/>
      <c r="EB703" s="237"/>
      <c r="EC703" s="237"/>
      <c r="ED703" s="237"/>
      <c r="EE703" s="237"/>
      <c r="EF703" s="237"/>
      <c r="EG703" s="237"/>
      <c r="EH703" s="237"/>
      <c r="EI703" s="237"/>
      <c r="EJ703" s="237"/>
      <c r="EK703" s="237"/>
      <c r="EL703" s="237"/>
      <c r="EM703" s="237"/>
      <c r="EN703" s="237"/>
      <c r="EO703" s="237"/>
      <c r="EP703" s="237"/>
      <c r="EQ703" s="237"/>
      <c r="ER703" s="237"/>
      <c r="ES703" s="237"/>
      <c r="ET703" s="237"/>
      <c r="EU703" s="237"/>
      <c r="EV703" s="237"/>
      <c r="EW703" s="237"/>
      <c r="EX703" s="237"/>
      <c r="EY703" s="237"/>
      <c r="EZ703" s="237"/>
      <c r="FA703" s="237"/>
      <c r="FB703" s="237"/>
      <c r="FC703" s="237"/>
      <c r="FD703" s="237"/>
      <c r="FE703" s="237"/>
      <c r="FF703" s="237"/>
      <c r="FG703" s="237"/>
      <c r="FH703" s="237"/>
      <c r="FI703" s="237"/>
      <c r="FJ703" s="237"/>
      <c r="FK703" s="237"/>
      <c r="FL703" s="237"/>
      <c r="FM703" s="237"/>
      <c r="FN703" s="237"/>
      <c r="FO703" s="237"/>
      <c r="FP703" s="237"/>
      <c r="FQ703" s="237"/>
      <c r="FR703" s="237"/>
      <c r="FS703" s="237"/>
      <c r="FT703" s="237"/>
      <c r="FU703" s="237"/>
      <c r="FV703" s="237"/>
      <c r="FW703" s="237"/>
      <c r="FX703" s="237"/>
      <c r="FY703" s="237"/>
      <c r="FZ703" s="237"/>
      <c r="GA703" s="237"/>
      <c r="GB703" s="237"/>
      <c r="GC703" s="237"/>
      <c r="GD703" s="237"/>
      <c r="GE703" s="237"/>
      <c r="GF703" s="237"/>
      <c r="GG703" s="237"/>
      <c r="GH703" s="237"/>
      <c r="GI703" s="237"/>
      <c r="GJ703" s="237"/>
      <c r="GK703" s="237"/>
      <c r="GL703" s="237"/>
      <c r="GM703" s="237"/>
      <c r="GN703" s="237"/>
      <c r="GO703" s="237"/>
      <c r="GP703" s="237"/>
      <c r="GQ703" s="237"/>
    </row>
    <row r="704" spans="1:199" s="81" customFormat="1" ht="15" customHeight="1">
      <c r="A704" s="73" t="str">
        <f>+B704</f>
        <v>Total Licenses &amp; Permits</v>
      </c>
      <c r="B704" s="303" t="s">
        <v>196</v>
      </c>
      <c r="C704" s="304">
        <f>SUM(C699:C703)</f>
        <v>0</v>
      </c>
      <c r="D704" s="304">
        <f>SUM(D699:D703)</f>
        <v>0</v>
      </c>
      <c r="E704" s="304">
        <f>SUM(E699:E703)</f>
        <v>0</v>
      </c>
      <c r="F704" s="304">
        <f>SUM(F699:F703)</f>
        <v>0</v>
      </c>
      <c r="G704" s="304">
        <f>SUM(G699:G703)</f>
        <v>0</v>
      </c>
      <c r="H704" s="304">
        <f>SUM(H699:H703)</f>
        <v>0</v>
      </c>
      <c r="I704" s="304">
        <f>SUM(I699:I703)</f>
        <v>0</v>
      </c>
      <c r="J704" s="304">
        <f>SUM(J699:J703)</f>
        <v>0</v>
      </c>
      <c r="K704" s="304">
        <f>SUM(K699:K703)</f>
        <v>0</v>
      </c>
      <c r="L704" s="304">
        <f>SUM(L699:L703)</f>
        <v>0</v>
      </c>
      <c r="M704" s="304">
        <f>SUM(M699:M703)</f>
        <v>0</v>
      </c>
      <c r="N704" s="304">
        <f>SUM(N699:N703)</f>
        <v>2114</v>
      </c>
      <c r="O704" s="304">
        <f>SUM(O699:O703)</f>
        <v>0</v>
      </c>
      <c r="P704" s="28"/>
      <c r="Q704" s="304">
        <f>SUM(Q699:Q703)</f>
        <v>2114</v>
      </c>
      <c r="R704" s="304">
        <f>SUM(R699:R703)</f>
        <v>7.28965517241379</v>
      </c>
      <c r="S704" s="302"/>
      <c r="T704" s="351">
        <f>IF(Q704=0,0,1)+IF(C704=0,0,1)+IF(D704=0,0,1)+IF(E704=0,0,1)+IF(F704=0,0,1)+IF(G704=0,0,1)+IF(H704=0,0,1)+IF(I704=0,0,1)+IF(J704=0,0,1)+IF(K704=0,0,1)+IF(L704=0,0,1)+IF(M704=0,0,1)+IF(N704=0,0,1)+IF(O704=0,0,1)</f>
        <v>2</v>
      </c>
      <c r="U704" s="237"/>
      <c r="V704" s="237"/>
      <c r="W704" s="237"/>
      <c r="X704" s="237"/>
      <c r="Y704" s="237"/>
      <c r="Z704" s="237"/>
      <c r="AA704" s="237"/>
      <c r="AB704" s="237"/>
      <c r="AC704" s="237"/>
      <c r="AD704" s="237"/>
      <c r="AE704" s="237"/>
      <c r="AF704" s="237"/>
      <c r="AG704" s="237"/>
      <c r="AH704" s="237"/>
      <c r="AI704" s="237"/>
      <c r="AJ704" s="237"/>
      <c r="AK704" s="237"/>
      <c r="AL704" s="237"/>
      <c r="AM704" s="237"/>
      <c r="AN704" s="237"/>
      <c r="AO704" s="237"/>
      <c r="AP704" s="237"/>
      <c r="AQ704" s="237"/>
      <c r="AR704" s="237"/>
      <c r="AS704" s="237"/>
      <c r="AT704" s="237"/>
      <c r="AU704" s="237"/>
      <c r="AV704" s="237"/>
      <c r="AW704" s="237"/>
      <c r="AX704" s="237"/>
      <c r="AY704" s="237"/>
      <c r="AZ704" s="237"/>
      <c r="BA704" s="237"/>
      <c r="BB704" s="237"/>
      <c r="BC704" s="237"/>
      <c r="BD704" s="237"/>
      <c r="BE704" s="237"/>
      <c r="BF704" s="237"/>
      <c r="BG704" s="237"/>
      <c r="BH704" s="237"/>
      <c r="BI704" s="237"/>
      <c r="BJ704" s="237"/>
      <c r="BK704" s="237"/>
      <c r="BL704" s="237"/>
      <c r="BM704" s="237"/>
      <c r="BN704" s="237"/>
      <c r="BO704" s="237"/>
      <c r="BP704" s="237"/>
      <c r="BQ704" s="237"/>
      <c r="BR704" s="237"/>
      <c r="BS704" s="237"/>
      <c r="BT704" s="237"/>
      <c r="BU704" s="237"/>
      <c r="BV704" s="237"/>
      <c r="BW704" s="237"/>
      <c r="BX704" s="237"/>
      <c r="BY704" s="237"/>
      <c r="BZ704" s="237"/>
      <c r="CA704" s="237"/>
      <c r="CB704" s="237"/>
      <c r="CC704" s="237"/>
      <c r="CD704" s="237"/>
      <c r="CE704" s="237"/>
      <c r="CF704" s="237"/>
      <c r="CG704" s="237"/>
      <c r="CH704" s="237"/>
      <c r="CI704" s="237"/>
      <c r="CJ704" s="237"/>
      <c r="CK704" s="237"/>
      <c r="CL704" s="237"/>
      <c r="CM704" s="237"/>
      <c r="CN704" s="237"/>
      <c r="CO704" s="237"/>
      <c r="CP704" s="237"/>
      <c r="CQ704" s="237"/>
      <c r="CR704" s="237"/>
      <c r="CS704" s="237"/>
      <c r="CT704" s="237"/>
      <c r="CU704" s="237"/>
      <c r="CV704" s="237"/>
      <c r="CW704" s="237"/>
      <c r="CX704" s="237"/>
      <c r="CY704" s="237"/>
      <c r="CZ704" s="237"/>
      <c r="DA704" s="237"/>
      <c r="DB704" s="237"/>
      <c r="DC704" s="237"/>
      <c r="DD704" s="237"/>
      <c r="DE704" s="237"/>
      <c r="DF704" s="237"/>
      <c r="DG704" s="237"/>
      <c r="DH704" s="237"/>
      <c r="DI704" s="237"/>
      <c r="DJ704" s="237"/>
      <c r="DK704" s="237"/>
      <c r="DL704" s="237"/>
      <c r="DM704" s="237"/>
      <c r="DN704" s="237"/>
      <c r="DO704" s="237"/>
      <c r="DP704" s="237"/>
      <c r="DQ704" s="237"/>
      <c r="DR704" s="237"/>
      <c r="DS704" s="237"/>
      <c r="DT704" s="237"/>
      <c r="DU704" s="237"/>
      <c r="DV704" s="237"/>
      <c r="DW704" s="237"/>
      <c r="DX704" s="237"/>
      <c r="DY704" s="237"/>
      <c r="DZ704" s="237"/>
      <c r="EA704" s="237"/>
      <c r="EB704" s="237"/>
      <c r="EC704" s="237"/>
      <c r="ED704" s="237"/>
      <c r="EE704" s="237"/>
      <c r="EF704" s="237"/>
      <c r="EG704" s="237"/>
      <c r="EH704" s="237"/>
      <c r="EI704" s="237"/>
      <c r="EJ704" s="237"/>
      <c r="EK704" s="237"/>
      <c r="EL704" s="237"/>
      <c r="EM704" s="237"/>
      <c r="EN704" s="237"/>
      <c r="EO704" s="237"/>
      <c r="EP704" s="237"/>
      <c r="EQ704" s="237"/>
      <c r="ER704" s="237"/>
      <c r="ES704" s="237"/>
      <c r="ET704" s="237"/>
      <c r="EU704" s="237"/>
      <c r="EV704" s="237"/>
      <c r="EW704" s="237"/>
      <c r="EX704" s="237"/>
      <c r="EY704" s="237"/>
      <c r="EZ704" s="237"/>
      <c r="FA704" s="237"/>
      <c r="FB704" s="237"/>
      <c r="FC704" s="237"/>
      <c r="FD704" s="237"/>
      <c r="FE704" s="237"/>
      <c r="FF704" s="237"/>
      <c r="FG704" s="237"/>
      <c r="FH704" s="237"/>
      <c r="FI704" s="237"/>
      <c r="FJ704" s="237"/>
      <c r="FK704" s="237"/>
      <c r="FL704" s="237"/>
      <c r="FM704" s="237"/>
      <c r="FN704" s="237"/>
      <c r="FO704" s="237"/>
      <c r="FP704" s="237"/>
      <c r="FQ704" s="237"/>
      <c r="FR704" s="237"/>
      <c r="FS704" s="237"/>
      <c r="FT704" s="237"/>
      <c r="FU704" s="237"/>
      <c r="FV704" s="237"/>
      <c r="FW704" s="237"/>
      <c r="FX704" s="237"/>
      <c r="FY704" s="237"/>
      <c r="FZ704" s="237"/>
      <c r="GA704" s="237"/>
      <c r="GB704" s="237"/>
      <c r="GC704" s="237"/>
      <c r="GD704" s="237"/>
      <c r="GE704" s="237"/>
      <c r="GF704" s="237"/>
      <c r="GG704" s="237"/>
      <c r="GH704" s="237"/>
      <c r="GI704" s="237"/>
      <c r="GJ704" s="237"/>
      <c r="GK704" s="237"/>
      <c r="GL704" s="237"/>
      <c r="GM704" s="237"/>
      <c r="GN704" s="237"/>
      <c r="GO704" s="237"/>
      <c r="GP704" s="237"/>
      <c r="GQ704" s="237"/>
    </row>
    <row r="705" spans="1:199" s="81" customFormat="1" ht="15" customHeight="1">
      <c r="A705" s="73">
        <f>+B705</f>
        <v>0</v>
      </c>
      <c r="B705" s="271"/>
      <c r="C705" s="301"/>
      <c r="D705" s="301"/>
      <c r="E705" s="301"/>
      <c r="F705" s="301"/>
      <c r="G705" s="301"/>
      <c r="H705" s="301"/>
      <c r="I705" s="301"/>
      <c r="J705" s="301"/>
      <c r="K705" s="301"/>
      <c r="L705" s="301"/>
      <c r="M705" s="301"/>
      <c r="N705" s="301"/>
      <c r="O705" s="301"/>
      <c r="P705" s="28"/>
      <c r="Q705" s="301"/>
      <c r="R705" s="301"/>
      <c r="S705" s="302"/>
      <c r="T705" s="355"/>
      <c r="U705" s="237"/>
      <c r="V705" s="237"/>
      <c r="W705" s="237"/>
      <c r="X705" s="237"/>
      <c r="Y705" s="237"/>
      <c r="Z705" s="237"/>
      <c r="AA705" s="237"/>
      <c r="AB705" s="237"/>
      <c r="AC705" s="237"/>
      <c r="AD705" s="237"/>
      <c r="AE705" s="237"/>
      <c r="AF705" s="237"/>
      <c r="AG705" s="237"/>
      <c r="AH705" s="237"/>
      <c r="AI705" s="237"/>
      <c r="AJ705" s="237"/>
      <c r="AK705" s="237"/>
      <c r="AL705" s="237"/>
      <c r="AM705" s="237"/>
      <c r="AN705" s="237"/>
      <c r="AO705" s="237"/>
      <c r="AP705" s="237"/>
      <c r="AQ705" s="237"/>
      <c r="AR705" s="237"/>
      <c r="AS705" s="237"/>
      <c r="AT705" s="237"/>
      <c r="AU705" s="237"/>
      <c r="AV705" s="237"/>
      <c r="AW705" s="237"/>
      <c r="AX705" s="237"/>
      <c r="AY705" s="237"/>
      <c r="AZ705" s="237"/>
      <c r="BA705" s="237"/>
      <c r="BB705" s="237"/>
      <c r="BC705" s="237"/>
      <c r="BD705" s="237"/>
      <c r="BE705" s="237"/>
      <c r="BF705" s="237"/>
      <c r="BG705" s="237"/>
      <c r="BH705" s="237"/>
      <c r="BI705" s="237"/>
      <c r="BJ705" s="237"/>
      <c r="BK705" s="237"/>
      <c r="BL705" s="237"/>
      <c r="BM705" s="237"/>
      <c r="BN705" s="237"/>
      <c r="BO705" s="237"/>
      <c r="BP705" s="237"/>
      <c r="BQ705" s="237"/>
      <c r="BR705" s="237"/>
      <c r="BS705" s="237"/>
      <c r="BT705" s="237"/>
      <c r="BU705" s="237"/>
      <c r="BV705" s="237"/>
      <c r="BW705" s="237"/>
      <c r="BX705" s="237"/>
      <c r="BY705" s="237"/>
      <c r="BZ705" s="237"/>
      <c r="CA705" s="237"/>
      <c r="CB705" s="237"/>
      <c r="CC705" s="237"/>
      <c r="CD705" s="237"/>
      <c r="CE705" s="237"/>
      <c r="CF705" s="237"/>
      <c r="CG705" s="237"/>
      <c r="CH705" s="237"/>
      <c r="CI705" s="237"/>
      <c r="CJ705" s="237"/>
      <c r="CK705" s="237"/>
      <c r="CL705" s="237"/>
      <c r="CM705" s="237"/>
      <c r="CN705" s="237"/>
      <c r="CO705" s="237"/>
      <c r="CP705" s="237"/>
      <c r="CQ705" s="237"/>
      <c r="CR705" s="237"/>
      <c r="CS705" s="237"/>
      <c r="CT705" s="237"/>
      <c r="CU705" s="237"/>
      <c r="CV705" s="237"/>
      <c r="CW705" s="237"/>
      <c r="CX705" s="237"/>
      <c r="CY705" s="237"/>
      <c r="CZ705" s="237"/>
      <c r="DA705" s="237"/>
      <c r="DB705" s="237"/>
      <c r="DC705" s="237"/>
      <c r="DD705" s="237"/>
      <c r="DE705" s="237"/>
      <c r="DF705" s="237"/>
      <c r="DG705" s="237"/>
      <c r="DH705" s="237"/>
      <c r="DI705" s="237"/>
      <c r="DJ705" s="237"/>
      <c r="DK705" s="237"/>
      <c r="DL705" s="237"/>
      <c r="DM705" s="237"/>
      <c r="DN705" s="237"/>
      <c r="DO705" s="237"/>
      <c r="DP705" s="237"/>
      <c r="DQ705" s="237"/>
      <c r="DR705" s="237"/>
      <c r="DS705" s="237"/>
      <c r="DT705" s="237"/>
      <c r="DU705" s="237"/>
      <c r="DV705" s="237"/>
      <c r="DW705" s="237"/>
      <c r="DX705" s="237"/>
      <c r="DY705" s="237"/>
      <c r="DZ705" s="237"/>
      <c r="EA705" s="237"/>
      <c r="EB705" s="237"/>
      <c r="EC705" s="237"/>
      <c r="ED705" s="237"/>
      <c r="EE705" s="237"/>
      <c r="EF705" s="237"/>
      <c r="EG705" s="237"/>
      <c r="EH705" s="237"/>
      <c r="EI705" s="237"/>
      <c r="EJ705" s="237"/>
      <c r="EK705" s="237"/>
      <c r="EL705" s="237"/>
      <c r="EM705" s="237"/>
      <c r="EN705" s="237"/>
      <c r="EO705" s="237"/>
      <c r="EP705" s="237"/>
      <c r="EQ705" s="237"/>
      <c r="ER705" s="237"/>
      <c r="ES705" s="237"/>
      <c r="ET705" s="237"/>
      <c r="EU705" s="237"/>
      <c r="EV705" s="237"/>
      <c r="EW705" s="237"/>
      <c r="EX705" s="237"/>
      <c r="EY705" s="237"/>
      <c r="EZ705" s="237"/>
      <c r="FA705" s="237"/>
      <c r="FB705" s="237"/>
      <c r="FC705" s="237"/>
      <c r="FD705" s="237"/>
      <c r="FE705" s="237"/>
      <c r="FF705" s="237"/>
      <c r="FG705" s="237"/>
      <c r="FH705" s="237"/>
      <c r="FI705" s="237"/>
      <c r="FJ705" s="237"/>
      <c r="FK705" s="237"/>
      <c r="FL705" s="237"/>
      <c r="FM705" s="237"/>
      <c r="FN705" s="237"/>
      <c r="FO705" s="237"/>
      <c r="FP705" s="237"/>
      <c r="FQ705" s="237"/>
      <c r="FR705" s="237"/>
      <c r="FS705" s="237"/>
      <c r="FT705" s="237"/>
      <c r="FU705" s="237"/>
      <c r="FV705" s="237"/>
      <c r="FW705" s="237"/>
      <c r="FX705" s="237"/>
      <c r="FY705" s="237"/>
      <c r="FZ705" s="237"/>
      <c r="GA705" s="237"/>
      <c r="GB705" s="237"/>
      <c r="GC705" s="237"/>
      <c r="GD705" s="237"/>
      <c r="GE705" s="237"/>
      <c r="GF705" s="237"/>
      <c r="GG705" s="237"/>
      <c r="GH705" s="237"/>
      <c r="GI705" s="237"/>
      <c r="GJ705" s="237"/>
      <c r="GK705" s="237"/>
      <c r="GL705" s="237"/>
      <c r="GM705" s="237"/>
      <c r="GN705" s="237"/>
      <c r="GO705" s="237"/>
      <c r="GP705" s="237"/>
      <c r="GQ705" s="237"/>
    </row>
    <row r="706" spans="1:199" s="81" customFormat="1" ht="15" hidden="1">
      <c r="A706" s="73" t="str">
        <f>+B706</f>
        <v>Other Taxes and Assessments</v>
      </c>
      <c r="B706" s="271" t="s">
        <v>105</v>
      </c>
      <c r="C706" s="304"/>
      <c r="D706" s="304"/>
      <c r="E706" s="304"/>
      <c r="F706" s="304"/>
      <c r="G706" s="304"/>
      <c r="H706" s="304"/>
      <c r="I706" s="304"/>
      <c r="J706" s="304"/>
      <c r="K706" s="304"/>
      <c r="L706" s="304"/>
      <c r="M706" s="304"/>
      <c r="N706" s="304"/>
      <c r="O706" s="304"/>
      <c r="P706" s="28"/>
      <c r="Q706" s="304"/>
      <c r="R706" s="304"/>
      <c r="S706" s="302"/>
      <c r="T706" s="348">
        <f>T713</f>
        <v>0</v>
      </c>
      <c r="U706" s="237"/>
      <c r="V706" s="237"/>
      <c r="W706" s="237"/>
      <c r="X706" s="237"/>
      <c r="Y706" s="237"/>
      <c r="Z706" s="237"/>
      <c r="AA706" s="237"/>
      <c r="AB706" s="237"/>
      <c r="AC706" s="237"/>
      <c r="AD706" s="237"/>
      <c r="AE706" s="237"/>
      <c r="AF706" s="237"/>
      <c r="AG706" s="237"/>
      <c r="AH706" s="237"/>
      <c r="AI706" s="237"/>
      <c r="AJ706" s="237"/>
      <c r="AK706" s="237"/>
      <c r="AL706" s="237"/>
      <c r="AM706" s="237"/>
      <c r="AN706" s="237"/>
      <c r="AO706" s="237"/>
      <c r="AP706" s="237"/>
      <c r="AQ706" s="237"/>
      <c r="AR706" s="237"/>
      <c r="AS706" s="237"/>
      <c r="AT706" s="237"/>
      <c r="AU706" s="237"/>
      <c r="AV706" s="237"/>
      <c r="AW706" s="237"/>
      <c r="AX706" s="237"/>
      <c r="AY706" s="237"/>
      <c r="AZ706" s="237"/>
      <c r="BA706" s="237"/>
      <c r="BB706" s="237"/>
      <c r="BC706" s="237"/>
      <c r="BD706" s="237"/>
      <c r="BE706" s="237"/>
      <c r="BF706" s="237"/>
      <c r="BG706" s="237"/>
      <c r="BH706" s="237"/>
      <c r="BI706" s="237"/>
      <c r="BJ706" s="237"/>
      <c r="BK706" s="237"/>
      <c r="BL706" s="237"/>
      <c r="BM706" s="237"/>
      <c r="BN706" s="237"/>
      <c r="BO706" s="237"/>
      <c r="BP706" s="237"/>
      <c r="BQ706" s="237"/>
      <c r="BR706" s="237"/>
      <c r="BS706" s="237"/>
      <c r="BT706" s="237"/>
      <c r="BU706" s="237"/>
      <c r="BV706" s="237"/>
      <c r="BW706" s="237"/>
      <c r="BX706" s="237"/>
      <c r="BY706" s="237"/>
      <c r="BZ706" s="237"/>
      <c r="CA706" s="237"/>
      <c r="CB706" s="237"/>
      <c r="CC706" s="237"/>
      <c r="CD706" s="237"/>
      <c r="CE706" s="237"/>
      <c r="CF706" s="237"/>
      <c r="CG706" s="237"/>
      <c r="CH706" s="237"/>
      <c r="CI706" s="237"/>
      <c r="CJ706" s="237"/>
      <c r="CK706" s="237"/>
      <c r="CL706" s="237"/>
      <c r="CM706" s="237"/>
      <c r="CN706" s="237"/>
      <c r="CO706" s="237"/>
      <c r="CP706" s="237"/>
      <c r="CQ706" s="237"/>
      <c r="CR706" s="237"/>
      <c r="CS706" s="237"/>
      <c r="CT706" s="237"/>
      <c r="CU706" s="237"/>
      <c r="CV706" s="237"/>
      <c r="CW706" s="237"/>
      <c r="CX706" s="237"/>
      <c r="CY706" s="237"/>
      <c r="CZ706" s="237"/>
      <c r="DA706" s="237"/>
      <c r="DB706" s="237"/>
      <c r="DC706" s="237"/>
      <c r="DD706" s="237"/>
      <c r="DE706" s="237"/>
      <c r="DF706" s="237"/>
      <c r="DG706" s="237"/>
      <c r="DH706" s="237"/>
      <c r="DI706" s="237"/>
      <c r="DJ706" s="237"/>
      <c r="DK706" s="237"/>
      <c r="DL706" s="237"/>
      <c r="DM706" s="237"/>
      <c r="DN706" s="237"/>
      <c r="DO706" s="237"/>
      <c r="DP706" s="237"/>
      <c r="DQ706" s="237"/>
      <c r="DR706" s="237"/>
      <c r="DS706" s="237"/>
      <c r="DT706" s="237"/>
      <c r="DU706" s="237"/>
      <c r="DV706" s="237"/>
      <c r="DW706" s="237"/>
      <c r="DX706" s="237"/>
      <c r="DY706" s="237"/>
      <c r="DZ706" s="237"/>
      <c r="EA706" s="237"/>
      <c r="EB706" s="237"/>
      <c r="EC706" s="237"/>
      <c r="ED706" s="237"/>
      <c r="EE706" s="237"/>
      <c r="EF706" s="237"/>
      <c r="EG706" s="237"/>
      <c r="EH706" s="237"/>
      <c r="EI706" s="237"/>
      <c r="EJ706" s="237"/>
      <c r="EK706" s="237"/>
      <c r="EL706" s="237"/>
      <c r="EM706" s="237"/>
      <c r="EN706" s="237"/>
      <c r="EO706" s="237"/>
      <c r="EP706" s="237"/>
      <c r="EQ706" s="237"/>
      <c r="ER706" s="237"/>
      <c r="ES706" s="237"/>
      <c r="ET706" s="237"/>
      <c r="EU706" s="237"/>
      <c r="EV706" s="237"/>
      <c r="EW706" s="237"/>
      <c r="EX706" s="237"/>
      <c r="EY706" s="237"/>
      <c r="EZ706" s="237"/>
      <c r="FA706" s="237"/>
      <c r="FB706" s="237"/>
      <c r="FC706" s="237"/>
      <c r="FD706" s="237"/>
      <c r="FE706" s="237"/>
      <c r="FF706" s="237"/>
      <c r="FG706" s="237"/>
      <c r="FH706" s="237"/>
      <c r="FI706" s="237"/>
      <c r="FJ706" s="237"/>
      <c r="FK706" s="237"/>
      <c r="FL706" s="237"/>
      <c r="FM706" s="237"/>
      <c r="FN706" s="237"/>
      <c r="FO706" s="237"/>
      <c r="FP706" s="237"/>
      <c r="FQ706" s="237"/>
      <c r="FR706" s="237"/>
      <c r="FS706" s="237"/>
      <c r="FT706" s="237"/>
      <c r="FU706" s="237"/>
      <c r="FV706" s="237"/>
      <c r="FW706" s="237"/>
      <c r="FX706" s="237"/>
      <c r="FY706" s="237"/>
      <c r="FZ706" s="237"/>
      <c r="GA706" s="237"/>
      <c r="GB706" s="237"/>
      <c r="GC706" s="237"/>
      <c r="GD706" s="237"/>
      <c r="GE706" s="237"/>
      <c r="GF706" s="237"/>
      <c r="GG706" s="237"/>
      <c r="GH706" s="237"/>
      <c r="GI706" s="237"/>
      <c r="GJ706" s="237"/>
      <c r="GK706" s="237"/>
      <c r="GL706" s="237"/>
      <c r="GM706" s="237"/>
      <c r="GN706" s="237"/>
      <c r="GO706" s="237"/>
      <c r="GP706" s="237"/>
      <c r="GQ706" s="237"/>
    </row>
    <row r="707" spans="1:199" s="81" customFormat="1" ht="15" hidden="1">
      <c r="A707" s="126"/>
      <c r="B707" s="247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8"/>
      <c r="Q707" s="242"/>
      <c r="R707" s="242"/>
      <c r="S707" s="243"/>
      <c r="T707" s="351"/>
      <c r="U707" s="237"/>
      <c r="V707" s="237"/>
      <c r="W707" s="237"/>
      <c r="X707" s="237"/>
      <c r="Y707" s="237"/>
      <c r="Z707" s="237"/>
      <c r="AA707" s="237"/>
      <c r="AB707" s="237"/>
      <c r="AC707" s="237"/>
      <c r="AD707" s="237"/>
      <c r="AE707" s="237"/>
      <c r="AF707" s="237"/>
      <c r="AG707" s="237"/>
      <c r="AH707" s="237"/>
      <c r="AI707" s="237"/>
      <c r="AJ707" s="237"/>
      <c r="AK707" s="237"/>
      <c r="AL707" s="237"/>
      <c r="AM707" s="237"/>
      <c r="AN707" s="237"/>
      <c r="AO707" s="237"/>
      <c r="AP707" s="237"/>
      <c r="AQ707" s="237"/>
      <c r="AR707" s="237"/>
      <c r="AS707" s="237"/>
      <c r="AT707" s="237"/>
      <c r="AU707" s="237"/>
      <c r="AV707" s="237"/>
      <c r="AW707" s="237"/>
      <c r="AX707" s="237"/>
      <c r="AY707" s="237"/>
      <c r="AZ707" s="237"/>
      <c r="BA707" s="237"/>
      <c r="BB707" s="237"/>
      <c r="BC707" s="237"/>
      <c r="BD707" s="237"/>
      <c r="BE707" s="237"/>
      <c r="BF707" s="237"/>
      <c r="BG707" s="237"/>
      <c r="BH707" s="237"/>
      <c r="BI707" s="237"/>
      <c r="BJ707" s="237"/>
      <c r="BK707" s="237"/>
      <c r="BL707" s="237"/>
      <c r="BM707" s="237"/>
      <c r="BN707" s="237"/>
      <c r="BO707" s="237"/>
      <c r="BP707" s="237"/>
      <c r="BQ707" s="237"/>
      <c r="BR707" s="237"/>
      <c r="BS707" s="237"/>
      <c r="BT707" s="237"/>
      <c r="BU707" s="237"/>
      <c r="BV707" s="237"/>
      <c r="BW707" s="237"/>
      <c r="BX707" s="237"/>
      <c r="BY707" s="237"/>
      <c r="BZ707" s="237"/>
      <c r="CA707" s="237"/>
      <c r="CB707" s="237"/>
      <c r="CC707" s="237"/>
      <c r="CD707" s="237"/>
      <c r="CE707" s="237"/>
      <c r="CF707" s="237"/>
      <c r="CG707" s="237"/>
      <c r="CH707" s="237"/>
      <c r="CI707" s="237"/>
      <c r="CJ707" s="237"/>
      <c r="CK707" s="237"/>
      <c r="CL707" s="237"/>
      <c r="CM707" s="237"/>
      <c r="CN707" s="237"/>
      <c r="CO707" s="237"/>
      <c r="CP707" s="237"/>
      <c r="CQ707" s="237"/>
      <c r="CR707" s="237"/>
      <c r="CS707" s="237"/>
      <c r="CT707" s="237"/>
      <c r="CU707" s="237"/>
      <c r="CV707" s="237"/>
      <c r="CW707" s="237"/>
      <c r="CX707" s="237"/>
      <c r="CY707" s="237"/>
      <c r="CZ707" s="237"/>
      <c r="DA707" s="237"/>
      <c r="DB707" s="237"/>
      <c r="DC707" s="237"/>
      <c r="DD707" s="237"/>
      <c r="DE707" s="237"/>
      <c r="DF707" s="237"/>
      <c r="DG707" s="237"/>
      <c r="DH707" s="237"/>
      <c r="DI707" s="237"/>
      <c r="DJ707" s="237"/>
      <c r="DK707" s="237"/>
      <c r="DL707" s="237"/>
      <c r="DM707" s="237"/>
      <c r="DN707" s="237"/>
      <c r="DO707" s="237"/>
      <c r="DP707" s="237"/>
      <c r="DQ707" s="237"/>
      <c r="DR707" s="237"/>
      <c r="DS707" s="237"/>
      <c r="DT707" s="237"/>
      <c r="DU707" s="237"/>
      <c r="DV707" s="237"/>
      <c r="DW707" s="237"/>
      <c r="DX707" s="237"/>
      <c r="DY707" s="237"/>
      <c r="DZ707" s="237"/>
      <c r="EA707" s="237"/>
      <c r="EB707" s="237"/>
      <c r="EC707" s="237"/>
      <c r="ED707" s="237"/>
      <c r="EE707" s="237"/>
      <c r="EF707" s="237"/>
      <c r="EG707" s="237"/>
      <c r="EH707" s="237"/>
      <c r="EI707" s="237"/>
      <c r="EJ707" s="237"/>
      <c r="EK707" s="237"/>
      <c r="EL707" s="237"/>
      <c r="EM707" s="237"/>
      <c r="EN707" s="237"/>
      <c r="EO707" s="237"/>
      <c r="EP707" s="237"/>
      <c r="EQ707" s="237"/>
      <c r="ER707" s="237"/>
      <c r="ES707" s="237"/>
      <c r="ET707" s="237"/>
      <c r="EU707" s="237"/>
      <c r="EV707" s="237"/>
      <c r="EW707" s="237"/>
      <c r="EX707" s="237"/>
      <c r="EY707" s="237"/>
      <c r="EZ707" s="237"/>
      <c r="FA707" s="237"/>
      <c r="FB707" s="237"/>
      <c r="FC707" s="237"/>
      <c r="FD707" s="237"/>
      <c r="FE707" s="237"/>
      <c r="FF707" s="237"/>
      <c r="FG707" s="237"/>
      <c r="FH707" s="237"/>
      <c r="FI707" s="237"/>
      <c r="FJ707" s="237"/>
      <c r="FK707" s="237"/>
      <c r="FL707" s="237"/>
      <c r="FM707" s="237"/>
      <c r="FN707" s="237"/>
      <c r="FO707" s="237"/>
      <c r="FP707" s="237"/>
      <c r="FQ707" s="237"/>
      <c r="FR707" s="237"/>
      <c r="FS707" s="237"/>
      <c r="FT707" s="237"/>
      <c r="FU707" s="237"/>
      <c r="FV707" s="237"/>
      <c r="FW707" s="237"/>
      <c r="FX707" s="237"/>
      <c r="FY707" s="237"/>
      <c r="FZ707" s="237"/>
      <c r="GA707" s="237"/>
      <c r="GB707" s="237"/>
      <c r="GC707" s="237"/>
      <c r="GD707" s="237"/>
      <c r="GE707" s="237"/>
      <c r="GF707" s="237"/>
      <c r="GG707" s="237"/>
      <c r="GH707" s="237"/>
      <c r="GI707" s="237"/>
      <c r="GJ707" s="237"/>
      <c r="GK707" s="237"/>
      <c r="GL707" s="237"/>
      <c r="GM707" s="237"/>
      <c r="GN707" s="237"/>
      <c r="GO707" s="237"/>
      <c r="GP707" s="237"/>
      <c r="GQ707" s="237"/>
    </row>
    <row r="708" spans="1:199" s="81" customFormat="1" ht="15" hidden="1">
      <c r="A708" s="126" t="s">
        <v>2658</v>
      </c>
      <c r="B708" s="247" t="s">
        <v>5976</v>
      </c>
      <c r="C708" s="242">
        <v>0</v>
      </c>
      <c r="D708" s="242">
        <v>0</v>
      </c>
      <c r="E708" s="242">
        <v>0</v>
      </c>
      <c r="F708" s="242">
        <v>0</v>
      </c>
      <c r="G708" s="242">
        <v>0</v>
      </c>
      <c r="H708" s="242">
        <v>0</v>
      </c>
      <c r="I708" s="242">
        <v>0</v>
      </c>
      <c r="J708" s="242">
        <v>0</v>
      </c>
      <c r="K708" s="242">
        <v>0</v>
      </c>
      <c r="L708" s="242">
        <v>0</v>
      </c>
      <c r="M708" s="242">
        <v>0</v>
      </c>
      <c r="N708" s="242">
        <v>0</v>
      </c>
      <c r="O708" s="242">
        <v>0</v>
      </c>
      <c r="P708" s="28"/>
      <c r="Q708" s="242">
        <f>SUM(D708:O708)</f>
        <v>0</v>
      </c>
      <c r="R708" s="242">
        <f>IF($R$19&lt;1,0,Q708/$R$19)</f>
        <v>0</v>
      </c>
      <c r="S708" s="243"/>
      <c r="T708" s="351">
        <f>IF(Q708=0,0,1)+IF(C708=0,0,1)+IF(D708=0,0,1)+IF(E708=0,0,1)+IF(F708=0,0,1)+IF(G708=0,0,1)+IF(H708=0,0,1)+IF(I708=0,0,1)+IF(J708=0,0,1)+IF(K708=0,0,1)+IF(L708=0,0,1)+IF(M708=0,0,1)+IF(N708=0,0,1)+IF(O708=0,0,1)</f>
        <v>0</v>
      </c>
      <c r="U708" s="237"/>
      <c r="V708" s="237"/>
      <c r="W708" s="237"/>
      <c r="X708" s="237"/>
      <c r="Y708" s="237"/>
      <c r="Z708" s="237"/>
      <c r="AA708" s="237"/>
      <c r="AB708" s="237"/>
      <c r="AC708" s="237"/>
      <c r="AD708" s="237"/>
      <c r="AE708" s="237"/>
      <c r="AF708" s="237"/>
      <c r="AG708" s="237"/>
      <c r="AH708" s="237"/>
      <c r="AI708" s="237"/>
      <c r="AJ708" s="237"/>
      <c r="AK708" s="237"/>
      <c r="AL708" s="237"/>
      <c r="AM708" s="237"/>
      <c r="AN708" s="237"/>
      <c r="AO708" s="237"/>
      <c r="AP708" s="237"/>
      <c r="AQ708" s="237"/>
      <c r="AR708" s="237"/>
      <c r="AS708" s="237"/>
      <c r="AT708" s="237"/>
      <c r="AU708" s="237"/>
      <c r="AV708" s="237"/>
      <c r="AW708" s="237"/>
      <c r="AX708" s="237"/>
      <c r="AY708" s="237"/>
      <c r="AZ708" s="237"/>
      <c r="BA708" s="237"/>
      <c r="BB708" s="237"/>
      <c r="BC708" s="237"/>
      <c r="BD708" s="237"/>
      <c r="BE708" s="237"/>
      <c r="BF708" s="237"/>
      <c r="BG708" s="237"/>
      <c r="BH708" s="237"/>
      <c r="BI708" s="237"/>
      <c r="BJ708" s="237"/>
      <c r="BK708" s="237"/>
      <c r="BL708" s="237"/>
      <c r="BM708" s="237"/>
      <c r="BN708" s="237"/>
      <c r="BO708" s="237"/>
      <c r="BP708" s="237"/>
      <c r="BQ708" s="237"/>
      <c r="BR708" s="237"/>
      <c r="BS708" s="237"/>
      <c r="BT708" s="237"/>
      <c r="BU708" s="237"/>
      <c r="BV708" s="237"/>
      <c r="BW708" s="237"/>
      <c r="BX708" s="237"/>
      <c r="BY708" s="237"/>
      <c r="BZ708" s="237"/>
      <c r="CA708" s="237"/>
      <c r="CB708" s="237"/>
      <c r="CC708" s="237"/>
      <c r="CD708" s="237"/>
      <c r="CE708" s="237"/>
      <c r="CF708" s="237"/>
      <c r="CG708" s="237"/>
      <c r="CH708" s="237"/>
      <c r="CI708" s="237"/>
      <c r="CJ708" s="237"/>
      <c r="CK708" s="237"/>
      <c r="CL708" s="237"/>
      <c r="CM708" s="237"/>
      <c r="CN708" s="237"/>
      <c r="CO708" s="237"/>
      <c r="CP708" s="237"/>
      <c r="CQ708" s="237"/>
      <c r="CR708" s="237"/>
      <c r="CS708" s="237"/>
      <c r="CT708" s="237"/>
      <c r="CU708" s="237"/>
      <c r="CV708" s="237"/>
      <c r="CW708" s="237"/>
      <c r="CX708" s="237"/>
      <c r="CY708" s="237"/>
      <c r="CZ708" s="237"/>
      <c r="DA708" s="237"/>
      <c r="DB708" s="237"/>
      <c r="DC708" s="237"/>
      <c r="DD708" s="237"/>
      <c r="DE708" s="237"/>
      <c r="DF708" s="237"/>
      <c r="DG708" s="237"/>
      <c r="DH708" s="237"/>
      <c r="DI708" s="237"/>
      <c r="DJ708" s="237"/>
      <c r="DK708" s="237"/>
      <c r="DL708" s="237"/>
      <c r="DM708" s="237"/>
      <c r="DN708" s="237"/>
      <c r="DO708" s="237"/>
      <c r="DP708" s="237"/>
      <c r="DQ708" s="237"/>
      <c r="DR708" s="237"/>
      <c r="DS708" s="237"/>
      <c r="DT708" s="237"/>
      <c r="DU708" s="237"/>
      <c r="DV708" s="237"/>
      <c r="DW708" s="237"/>
      <c r="DX708" s="237"/>
      <c r="DY708" s="237"/>
      <c r="DZ708" s="237"/>
      <c r="EA708" s="237"/>
      <c r="EB708" s="237"/>
      <c r="EC708" s="237"/>
      <c r="ED708" s="237"/>
      <c r="EE708" s="237"/>
      <c r="EF708" s="237"/>
      <c r="EG708" s="237"/>
      <c r="EH708" s="237"/>
      <c r="EI708" s="237"/>
      <c r="EJ708" s="237"/>
      <c r="EK708" s="237"/>
      <c r="EL708" s="237"/>
      <c r="EM708" s="237"/>
      <c r="EN708" s="237"/>
      <c r="EO708" s="237"/>
      <c r="EP708" s="237"/>
      <c r="EQ708" s="237"/>
      <c r="ER708" s="237"/>
      <c r="ES708" s="237"/>
      <c r="ET708" s="237"/>
      <c r="EU708" s="237"/>
      <c r="EV708" s="237"/>
      <c r="EW708" s="237"/>
      <c r="EX708" s="237"/>
      <c r="EY708" s="237"/>
      <c r="EZ708" s="237"/>
      <c r="FA708" s="237"/>
      <c r="FB708" s="237"/>
      <c r="FC708" s="237"/>
      <c r="FD708" s="237"/>
      <c r="FE708" s="237"/>
      <c r="FF708" s="237"/>
      <c r="FG708" s="237"/>
      <c r="FH708" s="237"/>
      <c r="FI708" s="237"/>
      <c r="FJ708" s="237"/>
      <c r="FK708" s="237"/>
      <c r="FL708" s="237"/>
      <c r="FM708" s="237"/>
      <c r="FN708" s="237"/>
      <c r="FO708" s="237"/>
      <c r="FP708" s="237"/>
      <c r="FQ708" s="237"/>
      <c r="FR708" s="237"/>
      <c r="FS708" s="237"/>
      <c r="FT708" s="237"/>
      <c r="FU708" s="237"/>
      <c r="FV708" s="237"/>
      <c r="FW708" s="237"/>
      <c r="FX708" s="237"/>
      <c r="FY708" s="237"/>
      <c r="FZ708" s="237"/>
      <c r="GA708" s="237"/>
      <c r="GB708" s="237"/>
      <c r="GC708" s="237"/>
      <c r="GD708" s="237"/>
      <c r="GE708" s="237"/>
      <c r="GF708" s="237"/>
      <c r="GG708" s="237"/>
      <c r="GH708" s="237"/>
      <c r="GI708" s="237"/>
      <c r="GJ708" s="237"/>
      <c r="GK708" s="237"/>
      <c r="GL708" s="237"/>
      <c r="GM708" s="237"/>
      <c r="GN708" s="237"/>
      <c r="GO708" s="237"/>
      <c r="GP708" s="237"/>
      <c r="GQ708" s="237"/>
    </row>
    <row r="709" spans="1:199" s="81" customFormat="1" ht="15" hidden="1">
      <c r="A709" s="126" t="s">
        <v>2659</v>
      </c>
      <c r="B709" s="247" t="s">
        <v>5977</v>
      </c>
      <c r="C709" s="242">
        <v>0</v>
      </c>
      <c r="D709" s="242">
        <v>0</v>
      </c>
      <c r="E709" s="242">
        <v>0</v>
      </c>
      <c r="F709" s="242">
        <v>0</v>
      </c>
      <c r="G709" s="242">
        <v>0</v>
      </c>
      <c r="H709" s="242">
        <v>0</v>
      </c>
      <c r="I709" s="242">
        <v>0</v>
      </c>
      <c r="J709" s="242">
        <v>0</v>
      </c>
      <c r="K709" s="242">
        <v>0</v>
      </c>
      <c r="L709" s="242">
        <v>0</v>
      </c>
      <c r="M709" s="242">
        <v>0</v>
      </c>
      <c r="N709" s="242">
        <v>0</v>
      </c>
      <c r="O709" s="242">
        <v>0</v>
      </c>
      <c r="P709" s="28"/>
      <c r="Q709" s="242">
        <f>SUM(D709:O709)</f>
        <v>0</v>
      </c>
      <c r="R709" s="242">
        <f>IF($R$19&lt;1,0,Q709/$R$19)</f>
        <v>0</v>
      </c>
      <c r="S709" s="243"/>
      <c r="T709" s="351">
        <f>IF(Q709=0,0,1)+IF(C709=0,0,1)+IF(D709=0,0,1)+IF(E709=0,0,1)+IF(F709=0,0,1)+IF(G709=0,0,1)+IF(H709=0,0,1)+IF(I709=0,0,1)+IF(J709=0,0,1)+IF(K709=0,0,1)+IF(L709=0,0,1)+IF(M709=0,0,1)+IF(N709=0,0,1)+IF(O709=0,0,1)</f>
        <v>0</v>
      </c>
      <c r="U709" s="237"/>
      <c r="V709" s="237"/>
      <c r="W709" s="237"/>
      <c r="X709" s="237"/>
      <c r="Y709" s="237"/>
      <c r="Z709" s="237"/>
      <c r="AA709" s="237"/>
      <c r="AB709" s="237"/>
      <c r="AC709" s="237"/>
      <c r="AD709" s="237"/>
      <c r="AE709" s="237"/>
      <c r="AF709" s="237"/>
      <c r="AG709" s="237"/>
      <c r="AH709" s="237"/>
      <c r="AI709" s="237"/>
      <c r="AJ709" s="237"/>
      <c r="AK709" s="237"/>
      <c r="AL709" s="237"/>
      <c r="AM709" s="237"/>
      <c r="AN709" s="237"/>
      <c r="AO709" s="237"/>
      <c r="AP709" s="237"/>
      <c r="AQ709" s="237"/>
      <c r="AR709" s="237"/>
      <c r="AS709" s="237"/>
      <c r="AT709" s="237"/>
      <c r="AU709" s="237"/>
      <c r="AV709" s="237"/>
      <c r="AW709" s="237"/>
      <c r="AX709" s="237"/>
      <c r="AY709" s="237"/>
      <c r="AZ709" s="237"/>
      <c r="BA709" s="237"/>
      <c r="BB709" s="237"/>
      <c r="BC709" s="237"/>
      <c r="BD709" s="237"/>
      <c r="BE709" s="237"/>
      <c r="BF709" s="237"/>
      <c r="BG709" s="237"/>
      <c r="BH709" s="237"/>
      <c r="BI709" s="237"/>
      <c r="BJ709" s="237"/>
      <c r="BK709" s="237"/>
      <c r="BL709" s="237"/>
      <c r="BM709" s="237"/>
      <c r="BN709" s="237"/>
      <c r="BO709" s="237"/>
      <c r="BP709" s="237"/>
      <c r="BQ709" s="237"/>
      <c r="BR709" s="237"/>
      <c r="BS709" s="237"/>
      <c r="BT709" s="237"/>
      <c r="BU709" s="237"/>
      <c r="BV709" s="237"/>
      <c r="BW709" s="237"/>
      <c r="BX709" s="237"/>
      <c r="BY709" s="237"/>
      <c r="BZ709" s="237"/>
      <c r="CA709" s="237"/>
      <c r="CB709" s="237"/>
      <c r="CC709" s="237"/>
      <c r="CD709" s="237"/>
      <c r="CE709" s="237"/>
      <c r="CF709" s="237"/>
      <c r="CG709" s="237"/>
      <c r="CH709" s="237"/>
      <c r="CI709" s="237"/>
      <c r="CJ709" s="237"/>
      <c r="CK709" s="237"/>
      <c r="CL709" s="237"/>
      <c r="CM709" s="237"/>
      <c r="CN709" s="237"/>
      <c r="CO709" s="237"/>
      <c r="CP709" s="237"/>
      <c r="CQ709" s="237"/>
      <c r="CR709" s="237"/>
      <c r="CS709" s="237"/>
      <c r="CT709" s="237"/>
      <c r="CU709" s="237"/>
      <c r="CV709" s="237"/>
      <c r="CW709" s="237"/>
      <c r="CX709" s="237"/>
      <c r="CY709" s="237"/>
      <c r="CZ709" s="237"/>
      <c r="DA709" s="237"/>
      <c r="DB709" s="237"/>
      <c r="DC709" s="237"/>
      <c r="DD709" s="237"/>
      <c r="DE709" s="237"/>
      <c r="DF709" s="237"/>
      <c r="DG709" s="237"/>
      <c r="DH709" s="237"/>
      <c r="DI709" s="237"/>
      <c r="DJ709" s="237"/>
      <c r="DK709" s="237"/>
      <c r="DL709" s="237"/>
      <c r="DM709" s="237"/>
      <c r="DN709" s="237"/>
      <c r="DO709" s="237"/>
      <c r="DP709" s="237"/>
      <c r="DQ709" s="237"/>
      <c r="DR709" s="237"/>
      <c r="DS709" s="237"/>
      <c r="DT709" s="237"/>
      <c r="DU709" s="237"/>
      <c r="DV709" s="237"/>
      <c r="DW709" s="237"/>
      <c r="DX709" s="237"/>
      <c r="DY709" s="237"/>
      <c r="DZ709" s="237"/>
      <c r="EA709" s="237"/>
      <c r="EB709" s="237"/>
      <c r="EC709" s="237"/>
      <c r="ED709" s="237"/>
      <c r="EE709" s="237"/>
      <c r="EF709" s="237"/>
      <c r="EG709" s="237"/>
      <c r="EH709" s="237"/>
      <c r="EI709" s="237"/>
      <c r="EJ709" s="237"/>
      <c r="EK709" s="237"/>
      <c r="EL709" s="237"/>
      <c r="EM709" s="237"/>
      <c r="EN709" s="237"/>
      <c r="EO709" s="237"/>
      <c r="EP709" s="237"/>
      <c r="EQ709" s="237"/>
      <c r="ER709" s="237"/>
      <c r="ES709" s="237"/>
      <c r="ET709" s="237"/>
      <c r="EU709" s="237"/>
      <c r="EV709" s="237"/>
      <c r="EW709" s="237"/>
      <c r="EX709" s="237"/>
      <c r="EY709" s="237"/>
      <c r="EZ709" s="237"/>
      <c r="FA709" s="237"/>
      <c r="FB709" s="237"/>
      <c r="FC709" s="237"/>
      <c r="FD709" s="237"/>
      <c r="FE709" s="237"/>
      <c r="FF709" s="237"/>
      <c r="FG709" s="237"/>
      <c r="FH709" s="237"/>
      <c r="FI709" s="237"/>
      <c r="FJ709" s="237"/>
      <c r="FK709" s="237"/>
      <c r="FL709" s="237"/>
      <c r="FM709" s="237"/>
      <c r="FN709" s="237"/>
      <c r="FO709" s="237"/>
      <c r="FP709" s="237"/>
      <c r="FQ709" s="237"/>
      <c r="FR709" s="237"/>
      <c r="FS709" s="237"/>
      <c r="FT709" s="237"/>
      <c r="FU709" s="237"/>
      <c r="FV709" s="237"/>
      <c r="FW709" s="237"/>
      <c r="FX709" s="237"/>
      <c r="FY709" s="237"/>
      <c r="FZ709" s="237"/>
      <c r="GA709" s="237"/>
      <c r="GB709" s="237"/>
      <c r="GC709" s="237"/>
      <c r="GD709" s="237"/>
      <c r="GE709" s="237"/>
      <c r="GF709" s="237"/>
      <c r="GG709" s="237"/>
      <c r="GH709" s="237"/>
      <c r="GI709" s="237"/>
      <c r="GJ709" s="237"/>
      <c r="GK709" s="237"/>
      <c r="GL709" s="237"/>
      <c r="GM709" s="237"/>
      <c r="GN709" s="237"/>
      <c r="GO709" s="237"/>
      <c r="GP709" s="237"/>
      <c r="GQ709" s="237"/>
    </row>
    <row r="710" spans="1:199" s="81" customFormat="1" ht="15" hidden="1">
      <c r="A710" s="126" t="s">
        <v>2660</v>
      </c>
      <c r="B710" s="247" t="s">
        <v>5978</v>
      </c>
      <c r="C710" s="242">
        <v>0</v>
      </c>
      <c r="D710" s="242">
        <v>0</v>
      </c>
      <c r="E710" s="242">
        <v>0</v>
      </c>
      <c r="F710" s="242">
        <v>0</v>
      </c>
      <c r="G710" s="242">
        <v>0</v>
      </c>
      <c r="H710" s="242">
        <v>0</v>
      </c>
      <c r="I710" s="242">
        <v>0</v>
      </c>
      <c r="J710" s="242">
        <v>0</v>
      </c>
      <c r="K710" s="242">
        <v>0</v>
      </c>
      <c r="L710" s="242">
        <v>0</v>
      </c>
      <c r="M710" s="242">
        <v>0</v>
      </c>
      <c r="N710" s="242">
        <v>0</v>
      </c>
      <c r="O710" s="242">
        <v>0</v>
      </c>
      <c r="P710" s="28"/>
      <c r="Q710" s="242">
        <f>SUM(D710:O710)</f>
        <v>0</v>
      </c>
      <c r="R710" s="242">
        <f>IF($R$19&lt;1,0,Q710/$R$19)</f>
        <v>0</v>
      </c>
      <c r="S710" s="243"/>
      <c r="T710" s="351">
        <f>IF(Q710=0,0,1)+IF(C710=0,0,1)+IF(D710=0,0,1)+IF(E710=0,0,1)+IF(F710=0,0,1)+IF(G710=0,0,1)+IF(H710=0,0,1)+IF(I710=0,0,1)+IF(J710=0,0,1)+IF(K710=0,0,1)+IF(L710=0,0,1)+IF(M710=0,0,1)+IF(N710=0,0,1)+IF(O710=0,0,1)</f>
        <v>0</v>
      </c>
      <c r="U710" s="237"/>
      <c r="V710" s="237"/>
      <c r="W710" s="237"/>
      <c r="X710" s="237"/>
      <c r="Y710" s="237"/>
      <c r="Z710" s="237"/>
      <c r="AA710" s="237"/>
      <c r="AB710" s="237"/>
      <c r="AC710" s="237"/>
      <c r="AD710" s="237"/>
      <c r="AE710" s="237"/>
      <c r="AF710" s="237"/>
      <c r="AG710" s="237"/>
      <c r="AH710" s="237"/>
      <c r="AI710" s="237"/>
      <c r="AJ710" s="237"/>
      <c r="AK710" s="237"/>
      <c r="AL710" s="237"/>
      <c r="AM710" s="237"/>
      <c r="AN710" s="237"/>
      <c r="AO710" s="237"/>
      <c r="AP710" s="237"/>
      <c r="AQ710" s="237"/>
      <c r="AR710" s="237"/>
      <c r="AS710" s="237"/>
      <c r="AT710" s="237"/>
      <c r="AU710" s="237"/>
      <c r="AV710" s="237"/>
      <c r="AW710" s="237"/>
      <c r="AX710" s="237"/>
      <c r="AY710" s="237"/>
      <c r="AZ710" s="237"/>
      <c r="BA710" s="237"/>
      <c r="BB710" s="237"/>
      <c r="BC710" s="237"/>
      <c r="BD710" s="237"/>
      <c r="BE710" s="237"/>
      <c r="BF710" s="237"/>
      <c r="BG710" s="237"/>
      <c r="BH710" s="237"/>
      <c r="BI710" s="237"/>
      <c r="BJ710" s="237"/>
      <c r="BK710" s="237"/>
      <c r="BL710" s="237"/>
      <c r="BM710" s="237"/>
      <c r="BN710" s="237"/>
      <c r="BO710" s="237"/>
      <c r="BP710" s="237"/>
      <c r="BQ710" s="237"/>
      <c r="BR710" s="237"/>
      <c r="BS710" s="237"/>
      <c r="BT710" s="237"/>
      <c r="BU710" s="237"/>
      <c r="BV710" s="237"/>
      <c r="BW710" s="237"/>
      <c r="BX710" s="237"/>
      <c r="BY710" s="237"/>
      <c r="BZ710" s="237"/>
      <c r="CA710" s="237"/>
      <c r="CB710" s="237"/>
      <c r="CC710" s="237"/>
      <c r="CD710" s="237"/>
      <c r="CE710" s="237"/>
      <c r="CF710" s="237"/>
      <c r="CG710" s="237"/>
      <c r="CH710" s="237"/>
      <c r="CI710" s="237"/>
      <c r="CJ710" s="237"/>
      <c r="CK710" s="237"/>
      <c r="CL710" s="237"/>
      <c r="CM710" s="237"/>
      <c r="CN710" s="237"/>
      <c r="CO710" s="237"/>
      <c r="CP710" s="237"/>
      <c r="CQ710" s="237"/>
      <c r="CR710" s="237"/>
      <c r="CS710" s="237"/>
      <c r="CT710" s="237"/>
      <c r="CU710" s="237"/>
      <c r="CV710" s="237"/>
      <c r="CW710" s="237"/>
      <c r="CX710" s="237"/>
      <c r="CY710" s="237"/>
      <c r="CZ710" s="237"/>
      <c r="DA710" s="237"/>
      <c r="DB710" s="237"/>
      <c r="DC710" s="237"/>
      <c r="DD710" s="237"/>
      <c r="DE710" s="237"/>
      <c r="DF710" s="237"/>
      <c r="DG710" s="237"/>
      <c r="DH710" s="237"/>
      <c r="DI710" s="237"/>
      <c r="DJ710" s="237"/>
      <c r="DK710" s="237"/>
      <c r="DL710" s="237"/>
      <c r="DM710" s="237"/>
      <c r="DN710" s="237"/>
      <c r="DO710" s="237"/>
      <c r="DP710" s="237"/>
      <c r="DQ710" s="237"/>
      <c r="DR710" s="237"/>
      <c r="DS710" s="237"/>
      <c r="DT710" s="237"/>
      <c r="DU710" s="237"/>
      <c r="DV710" s="237"/>
      <c r="DW710" s="237"/>
      <c r="DX710" s="237"/>
      <c r="DY710" s="237"/>
      <c r="DZ710" s="237"/>
      <c r="EA710" s="237"/>
      <c r="EB710" s="237"/>
      <c r="EC710" s="237"/>
      <c r="ED710" s="237"/>
      <c r="EE710" s="237"/>
      <c r="EF710" s="237"/>
      <c r="EG710" s="237"/>
      <c r="EH710" s="237"/>
      <c r="EI710" s="237"/>
      <c r="EJ710" s="237"/>
      <c r="EK710" s="237"/>
      <c r="EL710" s="237"/>
      <c r="EM710" s="237"/>
      <c r="EN710" s="237"/>
      <c r="EO710" s="237"/>
      <c r="EP710" s="237"/>
      <c r="EQ710" s="237"/>
      <c r="ER710" s="237"/>
      <c r="ES710" s="237"/>
      <c r="ET710" s="237"/>
      <c r="EU710" s="237"/>
      <c r="EV710" s="237"/>
      <c r="EW710" s="237"/>
      <c r="EX710" s="237"/>
      <c r="EY710" s="237"/>
      <c r="EZ710" s="237"/>
      <c r="FA710" s="237"/>
      <c r="FB710" s="237"/>
      <c r="FC710" s="237"/>
      <c r="FD710" s="237"/>
      <c r="FE710" s="237"/>
      <c r="FF710" s="237"/>
      <c r="FG710" s="237"/>
      <c r="FH710" s="237"/>
      <c r="FI710" s="237"/>
      <c r="FJ710" s="237"/>
      <c r="FK710" s="237"/>
      <c r="FL710" s="237"/>
      <c r="FM710" s="237"/>
      <c r="FN710" s="237"/>
      <c r="FO710" s="237"/>
      <c r="FP710" s="237"/>
      <c r="FQ710" s="237"/>
      <c r="FR710" s="237"/>
      <c r="FS710" s="237"/>
      <c r="FT710" s="237"/>
      <c r="FU710" s="237"/>
      <c r="FV710" s="237"/>
      <c r="FW710" s="237"/>
      <c r="FX710" s="237"/>
      <c r="FY710" s="237"/>
      <c r="FZ710" s="237"/>
      <c r="GA710" s="237"/>
      <c r="GB710" s="237"/>
      <c r="GC710" s="237"/>
      <c r="GD710" s="237"/>
      <c r="GE710" s="237"/>
      <c r="GF710" s="237"/>
      <c r="GG710" s="237"/>
      <c r="GH710" s="237"/>
      <c r="GI710" s="237"/>
      <c r="GJ710" s="237"/>
      <c r="GK710" s="237"/>
      <c r="GL710" s="237"/>
      <c r="GM710" s="237"/>
      <c r="GN710" s="237"/>
      <c r="GO710" s="237"/>
      <c r="GP710" s="237"/>
      <c r="GQ710" s="237"/>
    </row>
    <row r="711" spans="1:199" s="81" customFormat="1" ht="15" hidden="1">
      <c r="A711" s="126" t="s">
        <v>2661</v>
      </c>
      <c r="B711" s="247" t="s">
        <v>5979</v>
      </c>
      <c r="C711" s="242">
        <v>0</v>
      </c>
      <c r="D711" s="242">
        <v>0</v>
      </c>
      <c r="E711" s="242">
        <v>0</v>
      </c>
      <c r="F711" s="242">
        <v>0</v>
      </c>
      <c r="G711" s="242">
        <v>0</v>
      </c>
      <c r="H711" s="242">
        <v>0</v>
      </c>
      <c r="I711" s="242">
        <v>0</v>
      </c>
      <c r="J711" s="242">
        <v>0</v>
      </c>
      <c r="K711" s="242">
        <v>0</v>
      </c>
      <c r="L711" s="242">
        <v>0</v>
      </c>
      <c r="M711" s="242">
        <v>0</v>
      </c>
      <c r="N711" s="242">
        <v>0</v>
      </c>
      <c r="O711" s="242">
        <v>0</v>
      </c>
      <c r="P711" s="28"/>
      <c r="Q711" s="242">
        <f>SUM(D711:O711)</f>
        <v>0</v>
      </c>
      <c r="R711" s="242">
        <f>IF($R$19&lt;1,0,Q711/$R$19)</f>
        <v>0</v>
      </c>
      <c r="S711" s="243"/>
      <c r="T711" s="351">
        <f>IF(Q711=0,0,1)+IF(C711=0,0,1)+IF(D711=0,0,1)+IF(E711=0,0,1)+IF(F711=0,0,1)+IF(G711=0,0,1)+IF(H711=0,0,1)+IF(I711=0,0,1)+IF(J711=0,0,1)+IF(K711=0,0,1)+IF(L711=0,0,1)+IF(M711=0,0,1)+IF(N711=0,0,1)+IF(O711=0,0,1)</f>
        <v>0</v>
      </c>
      <c r="U711" s="237"/>
      <c r="V711" s="237"/>
      <c r="W711" s="237"/>
      <c r="X711" s="237"/>
      <c r="Y711" s="237"/>
      <c r="Z711" s="237"/>
      <c r="AA711" s="237"/>
      <c r="AB711" s="237"/>
      <c r="AC711" s="237"/>
      <c r="AD711" s="237"/>
      <c r="AE711" s="237"/>
      <c r="AF711" s="237"/>
      <c r="AG711" s="237"/>
      <c r="AH711" s="237"/>
      <c r="AI711" s="237"/>
      <c r="AJ711" s="237"/>
      <c r="AK711" s="237"/>
      <c r="AL711" s="237"/>
      <c r="AM711" s="237"/>
      <c r="AN711" s="237"/>
      <c r="AO711" s="237"/>
      <c r="AP711" s="237"/>
      <c r="AQ711" s="237"/>
      <c r="AR711" s="237"/>
      <c r="AS711" s="237"/>
      <c r="AT711" s="237"/>
      <c r="AU711" s="237"/>
      <c r="AV711" s="237"/>
      <c r="AW711" s="237"/>
      <c r="AX711" s="237"/>
      <c r="AY711" s="237"/>
      <c r="AZ711" s="237"/>
      <c r="BA711" s="237"/>
      <c r="BB711" s="237"/>
      <c r="BC711" s="237"/>
      <c r="BD711" s="237"/>
      <c r="BE711" s="237"/>
      <c r="BF711" s="237"/>
      <c r="BG711" s="237"/>
      <c r="BH711" s="237"/>
      <c r="BI711" s="237"/>
      <c r="BJ711" s="237"/>
      <c r="BK711" s="237"/>
      <c r="BL711" s="237"/>
      <c r="BM711" s="237"/>
      <c r="BN711" s="237"/>
      <c r="BO711" s="237"/>
      <c r="BP711" s="237"/>
      <c r="BQ711" s="237"/>
      <c r="BR711" s="237"/>
      <c r="BS711" s="237"/>
      <c r="BT711" s="237"/>
      <c r="BU711" s="237"/>
      <c r="BV711" s="237"/>
      <c r="BW711" s="237"/>
      <c r="BX711" s="237"/>
      <c r="BY711" s="237"/>
      <c r="BZ711" s="237"/>
      <c r="CA711" s="237"/>
      <c r="CB711" s="237"/>
      <c r="CC711" s="237"/>
      <c r="CD711" s="237"/>
      <c r="CE711" s="237"/>
      <c r="CF711" s="237"/>
      <c r="CG711" s="237"/>
      <c r="CH711" s="237"/>
      <c r="CI711" s="237"/>
      <c r="CJ711" s="237"/>
      <c r="CK711" s="237"/>
      <c r="CL711" s="237"/>
      <c r="CM711" s="237"/>
      <c r="CN711" s="237"/>
      <c r="CO711" s="237"/>
      <c r="CP711" s="237"/>
      <c r="CQ711" s="237"/>
      <c r="CR711" s="237"/>
      <c r="CS711" s="237"/>
      <c r="CT711" s="237"/>
      <c r="CU711" s="237"/>
      <c r="CV711" s="237"/>
      <c r="CW711" s="237"/>
      <c r="CX711" s="237"/>
      <c r="CY711" s="237"/>
      <c r="CZ711" s="237"/>
      <c r="DA711" s="237"/>
      <c r="DB711" s="237"/>
      <c r="DC711" s="237"/>
      <c r="DD711" s="237"/>
      <c r="DE711" s="237"/>
      <c r="DF711" s="237"/>
      <c r="DG711" s="237"/>
      <c r="DH711" s="237"/>
      <c r="DI711" s="237"/>
      <c r="DJ711" s="237"/>
      <c r="DK711" s="237"/>
      <c r="DL711" s="237"/>
      <c r="DM711" s="237"/>
      <c r="DN711" s="237"/>
      <c r="DO711" s="237"/>
      <c r="DP711" s="237"/>
      <c r="DQ711" s="237"/>
      <c r="DR711" s="237"/>
      <c r="DS711" s="237"/>
      <c r="DT711" s="237"/>
      <c r="DU711" s="237"/>
      <c r="DV711" s="237"/>
      <c r="DW711" s="237"/>
      <c r="DX711" s="237"/>
      <c r="DY711" s="237"/>
      <c r="DZ711" s="237"/>
      <c r="EA711" s="237"/>
      <c r="EB711" s="237"/>
      <c r="EC711" s="237"/>
      <c r="ED711" s="237"/>
      <c r="EE711" s="237"/>
      <c r="EF711" s="237"/>
      <c r="EG711" s="237"/>
      <c r="EH711" s="237"/>
      <c r="EI711" s="237"/>
      <c r="EJ711" s="237"/>
      <c r="EK711" s="237"/>
      <c r="EL711" s="237"/>
      <c r="EM711" s="237"/>
      <c r="EN711" s="237"/>
      <c r="EO711" s="237"/>
      <c r="EP711" s="237"/>
      <c r="EQ711" s="237"/>
      <c r="ER711" s="237"/>
      <c r="ES711" s="237"/>
      <c r="ET711" s="237"/>
      <c r="EU711" s="237"/>
      <c r="EV711" s="237"/>
      <c r="EW711" s="237"/>
      <c r="EX711" s="237"/>
      <c r="EY711" s="237"/>
      <c r="EZ711" s="237"/>
      <c r="FA711" s="237"/>
      <c r="FB711" s="237"/>
      <c r="FC711" s="237"/>
      <c r="FD711" s="237"/>
      <c r="FE711" s="237"/>
      <c r="FF711" s="237"/>
      <c r="FG711" s="237"/>
      <c r="FH711" s="237"/>
      <c r="FI711" s="237"/>
      <c r="FJ711" s="237"/>
      <c r="FK711" s="237"/>
      <c r="FL711" s="237"/>
      <c r="FM711" s="237"/>
      <c r="FN711" s="237"/>
      <c r="FO711" s="237"/>
      <c r="FP711" s="237"/>
      <c r="FQ711" s="237"/>
      <c r="FR711" s="237"/>
      <c r="FS711" s="237"/>
      <c r="FT711" s="237"/>
      <c r="FU711" s="237"/>
      <c r="FV711" s="237"/>
      <c r="FW711" s="237"/>
      <c r="FX711" s="237"/>
      <c r="FY711" s="237"/>
      <c r="FZ711" s="237"/>
      <c r="GA711" s="237"/>
      <c r="GB711" s="237"/>
      <c r="GC711" s="237"/>
      <c r="GD711" s="237"/>
      <c r="GE711" s="237"/>
      <c r="GF711" s="237"/>
      <c r="GG711" s="237"/>
      <c r="GH711" s="237"/>
      <c r="GI711" s="237"/>
      <c r="GJ711" s="237"/>
      <c r="GK711" s="237"/>
      <c r="GL711" s="237"/>
      <c r="GM711" s="237"/>
      <c r="GN711" s="237"/>
      <c r="GO711" s="237"/>
      <c r="GP711" s="237"/>
      <c r="GQ711" s="237"/>
    </row>
    <row r="712" spans="1:199" s="81" customFormat="1" ht="15" hidden="1">
      <c r="A712" s="73">
        <f>+B712</f>
        <v>0</v>
      </c>
      <c r="B712" s="272"/>
      <c r="C712" s="301"/>
      <c r="D712" s="301"/>
      <c r="E712" s="301"/>
      <c r="F712" s="301"/>
      <c r="G712" s="301"/>
      <c r="H712" s="301"/>
      <c r="I712" s="301"/>
      <c r="J712" s="301"/>
      <c r="K712" s="301"/>
      <c r="L712" s="301"/>
      <c r="M712" s="301"/>
      <c r="N712" s="301"/>
      <c r="O712" s="301"/>
      <c r="P712" s="28"/>
      <c r="Q712" s="301"/>
      <c r="R712" s="301"/>
      <c r="S712" s="302"/>
      <c r="T712" s="348">
        <f>T713</f>
        <v>0</v>
      </c>
      <c r="U712" s="237"/>
      <c r="V712" s="237"/>
      <c r="W712" s="237"/>
      <c r="X712" s="237"/>
      <c r="Y712" s="237"/>
      <c r="Z712" s="237"/>
      <c r="AA712" s="237"/>
      <c r="AB712" s="237"/>
      <c r="AC712" s="237"/>
      <c r="AD712" s="237"/>
      <c r="AE712" s="237"/>
      <c r="AF712" s="237"/>
      <c r="AG712" s="237"/>
      <c r="AH712" s="237"/>
      <c r="AI712" s="237"/>
      <c r="AJ712" s="237"/>
      <c r="AK712" s="237"/>
      <c r="AL712" s="237"/>
      <c r="AM712" s="237"/>
      <c r="AN712" s="237"/>
      <c r="AO712" s="237"/>
      <c r="AP712" s="237"/>
      <c r="AQ712" s="237"/>
      <c r="AR712" s="237"/>
      <c r="AS712" s="237"/>
      <c r="AT712" s="237"/>
      <c r="AU712" s="237"/>
      <c r="AV712" s="237"/>
      <c r="AW712" s="237"/>
      <c r="AX712" s="237"/>
      <c r="AY712" s="237"/>
      <c r="AZ712" s="237"/>
      <c r="BA712" s="237"/>
      <c r="BB712" s="237"/>
      <c r="BC712" s="237"/>
      <c r="BD712" s="237"/>
      <c r="BE712" s="237"/>
      <c r="BF712" s="237"/>
      <c r="BG712" s="237"/>
      <c r="BH712" s="237"/>
      <c r="BI712" s="237"/>
      <c r="BJ712" s="237"/>
      <c r="BK712" s="237"/>
      <c r="BL712" s="237"/>
      <c r="BM712" s="237"/>
      <c r="BN712" s="237"/>
      <c r="BO712" s="237"/>
      <c r="BP712" s="237"/>
      <c r="BQ712" s="237"/>
      <c r="BR712" s="237"/>
      <c r="BS712" s="237"/>
      <c r="BT712" s="237"/>
      <c r="BU712" s="237"/>
      <c r="BV712" s="237"/>
      <c r="BW712" s="237"/>
      <c r="BX712" s="237"/>
      <c r="BY712" s="237"/>
      <c r="BZ712" s="237"/>
      <c r="CA712" s="237"/>
      <c r="CB712" s="237"/>
      <c r="CC712" s="237"/>
      <c r="CD712" s="237"/>
      <c r="CE712" s="237"/>
      <c r="CF712" s="237"/>
      <c r="CG712" s="237"/>
      <c r="CH712" s="237"/>
      <c r="CI712" s="237"/>
      <c r="CJ712" s="237"/>
      <c r="CK712" s="237"/>
      <c r="CL712" s="237"/>
      <c r="CM712" s="237"/>
      <c r="CN712" s="237"/>
      <c r="CO712" s="237"/>
      <c r="CP712" s="237"/>
      <c r="CQ712" s="237"/>
      <c r="CR712" s="237"/>
      <c r="CS712" s="237"/>
      <c r="CT712" s="237"/>
      <c r="CU712" s="237"/>
      <c r="CV712" s="237"/>
      <c r="CW712" s="237"/>
      <c r="CX712" s="237"/>
      <c r="CY712" s="237"/>
      <c r="CZ712" s="237"/>
      <c r="DA712" s="237"/>
      <c r="DB712" s="237"/>
      <c r="DC712" s="237"/>
      <c r="DD712" s="237"/>
      <c r="DE712" s="237"/>
      <c r="DF712" s="237"/>
      <c r="DG712" s="237"/>
      <c r="DH712" s="237"/>
      <c r="DI712" s="237"/>
      <c r="DJ712" s="237"/>
      <c r="DK712" s="237"/>
      <c r="DL712" s="237"/>
      <c r="DM712" s="237"/>
      <c r="DN712" s="237"/>
      <c r="DO712" s="237"/>
      <c r="DP712" s="237"/>
      <c r="DQ712" s="237"/>
      <c r="DR712" s="237"/>
      <c r="DS712" s="237"/>
      <c r="DT712" s="237"/>
      <c r="DU712" s="237"/>
      <c r="DV712" s="237"/>
      <c r="DW712" s="237"/>
      <c r="DX712" s="237"/>
      <c r="DY712" s="237"/>
      <c r="DZ712" s="237"/>
      <c r="EA712" s="237"/>
      <c r="EB712" s="237"/>
      <c r="EC712" s="237"/>
      <c r="ED712" s="237"/>
      <c r="EE712" s="237"/>
      <c r="EF712" s="237"/>
      <c r="EG712" s="237"/>
      <c r="EH712" s="237"/>
      <c r="EI712" s="237"/>
      <c r="EJ712" s="237"/>
      <c r="EK712" s="237"/>
      <c r="EL712" s="237"/>
      <c r="EM712" s="237"/>
      <c r="EN712" s="237"/>
      <c r="EO712" s="237"/>
      <c r="EP712" s="237"/>
      <c r="EQ712" s="237"/>
      <c r="ER712" s="237"/>
      <c r="ES712" s="237"/>
      <c r="ET712" s="237"/>
      <c r="EU712" s="237"/>
      <c r="EV712" s="237"/>
      <c r="EW712" s="237"/>
      <c r="EX712" s="237"/>
      <c r="EY712" s="237"/>
      <c r="EZ712" s="237"/>
      <c r="FA712" s="237"/>
      <c r="FB712" s="237"/>
      <c r="FC712" s="237"/>
      <c r="FD712" s="237"/>
      <c r="FE712" s="237"/>
      <c r="FF712" s="237"/>
      <c r="FG712" s="237"/>
      <c r="FH712" s="237"/>
      <c r="FI712" s="237"/>
      <c r="FJ712" s="237"/>
      <c r="FK712" s="237"/>
      <c r="FL712" s="237"/>
      <c r="FM712" s="237"/>
      <c r="FN712" s="237"/>
      <c r="FO712" s="237"/>
      <c r="FP712" s="237"/>
      <c r="FQ712" s="237"/>
      <c r="FR712" s="237"/>
      <c r="FS712" s="237"/>
      <c r="FT712" s="237"/>
      <c r="FU712" s="237"/>
      <c r="FV712" s="237"/>
      <c r="FW712" s="237"/>
      <c r="FX712" s="237"/>
      <c r="FY712" s="237"/>
      <c r="FZ712" s="237"/>
      <c r="GA712" s="237"/>
      <c r="GB712" s="237"/>
      <c r="GC712" s="237"/>
      <c r="GD712" s="237"/>
      <c r="GE712" s="237"/>
      <c r="GF712" s="237"/>
      <c r="GG712" s="237"/>
      <c r="GH712" s="237"/>
      <c r="GI712" s="237"/>
      <c r="GJ712" s="237"/>
      <c r="GK712" s="237"/>
      <c r="GL712" s="237"/>
      <c r="GM712" s="237"/>
      <c r="GN712" s="237"/>
      <c r="GO712" s="237"/>
      <c r="GP712" s="237"/>
      <c r="GQ712" s="237"/>
    </row>
    <row r="713" spans="1:199" s="81" customFormat="1" ht="15" hidden="1">
      <c r="A713" s="73" t="str">
        <f>+B713</f>
        <v>Total Other Taxes &amp; Assessments</v>
      </c>
      <c r="B713" s="303" t="s">
        <v>198</v>
      </c>
      <c r="C713" s="304">
        <f>SUM(C707:C712)</f>
        <v>0</v>
      </c>
      <c r="D713" s="304">
        <f>SUM(D707:D712)</f>
        <v>0</v>
      </c>
      <c r="E713" s="304">
        <f>SUM(E707:E712)</f>
        <v>0</v>
      </c>
      <c r="F713" s="304">
        <f>SUM(F707:F712)</f>
        <v>0</v>
      </c>
      <c r="G713" s="304">
        <f>SUM(G707:G712)</f>
        <v>0</v>
      </c>
      <c r="H713" s="304">
        <f>SUM(H707:H712)</f>
        <v>0</v>
      </c>
      <c r="I713" s="304">
        <f>SUM(I707:I712)</f>
        <v>0</v>
      </c>
      <c r="J713" s="304">
        <f>SUM(J707:J712)</f>
        <v>0</v>
      </c>
      <c r="K713" s="304">
        <f>SUM(K707:K712)</f>
        <v>0</v>
      </c>
      <c r="L713" s="304">
        <f>SUM(L707:L712)</f>
        <v>0</v>
      </c>
      <c r="M713" s="304">
        <f>SUM(M707:M712)</f>
        <v>0</v>
      </c>
      <c r="N713" s="304">
        <f>SUM(N707:N712)</f>
        <v>0</v>
      </c>
      <c r="O713" s="304">
        <f>SUM(O707:O712)</f>
        <v>0</v>
      </c>
      <c r="P713" s="28"/>
      <c r="Q713" s="304">
        <f>SUM(Q707:Q712)</f>
        <v>0</v>
      </c>
      <c r="R713" s="304">
        <f>SUM(R707:R712)</f>
        <v>0</v>
      </c>
      <c r="S713" s="302"/>
      <c r="T713" s="351">
        <f>IF(Q713=0,0,1)+IF(C713=0,0,1)+IF(D713=0,0,1)+IF(E713=0,0,1)+IF(F713=0,0,1)+IF(G713=0,0,1)+IF(H713=0,0,1)+IF(I713=0,0,1)+IF(J713=0,0,1)+IF(K713=0,0,1)+IF(L713=0,0,1)+IF(M713=0,0,1)+IF(N713=0,0,1)+IF(O713=0,0,1)</f>
        <v>0</v>
      </c>
      <c r="U713" s="237"/>
      <c r="V713" s="237"/>
      <c r="W713" s="237"/>
      <c r="X713" s="237"/>
      <c r="Y713" s="237"/>
      <c r="Z713" s="237"/>
      <c r="AA713" s="237"/>
      <c r="AB713" s="237"/>
      <c r="AC713" s="237"/>
      <c r="AD713" s="237"/>
      <c r="AE713" s="237"/>
      <c r="AF713" s="237"/>
      <c r="AG713" s="237"/>
      <c r="AH713" s="237"/>
      <c r="AI713" s="237"/>
      <c r="AJ713" s="237"/>
      <c r="AK713" s="237"/>
      <c r="AL713" s="237"/>
      <c r="AM713" s="237"/>
      <c r="AN713" s="237"/>
      <c r="AO713" s="237"/>
      <c r="AP713" s="237"/>
      <c r="AQ713" s="237"/>
      <c r="AR713" s="237"/>
      <c r="AS713" s="237"/>
      <c r="AT713" s="237"/>
      <c r="AU713" s="237"/>
      <c r="AV713" s="237"/>
      <c r="AW713" s="237"/>
      <c r="AX713" s="237"/>
      <c r="AY713" s="237"/>
      <c r="AZ713" s="237"/>
      <c r="BA713" s="237"/>
      <c r="BB713" s="237"/>
      <c r="BC713" s="237"/>
      <c r="BD713" s="237"/>
      <c r="BE713" s="237"/>
      <c r="BF713" s="237"/>
      <c r="BG713" s="237"/>
      <c r="BH713" s="237"/>
      <c r="BI713" s="237"/>
      <c r="BJ713" s="237"/>
      <c r="BK713" s="237"/>
      <c r="BL713" s="237"/>
      <c r="BM713" s="237"/>
      <c r="BN713" s="237"/>
      <c r="BO713" s="237"/>
      <c r="BP713" s="237"/>
      <c r="BQ713" s="237"/>
      <c r="BR713" s="237"/>
      <c r="BS713" s="237"/>
      <c r="BT713" s="237"/>
      <c r="BU713" s="237"/>
      <c r="BV713" s="237"/>
      <c r="BW713" s="237"/>
      <c r="BX713" s="237"/>
      <c r="BY713" s="237"/>
      <c r="BZ713" s="237"/>
      <c r="CA713" s="237"/>
      <c r="CB713" s="237"/>
      <c r="CC713" s="237"/>
      <c r="CD713" s="237"/>
      <c r="CE713" s="237"/>
      <c r="CF713" s="237"/>
      <c r="CG713" s="237"/>
      <c r="CH713" s="237"/>
      <c r="CI713" s="237"/>
      <c r="CJ713" s="237"/>
      <c r="CK713" s="237"/>
      <c r="CL713" s="237"/>
      <c r="CM713" s="237"/>
      <c r="CN713" s="237"/>
      <c r="CO713" s="237"/>
      <c r="CP713" s="237"/>
      <c r="CQ713" s="237"/>
      <c r="CR713" s="237"/>
      <c r="CS713" s="237"/>
      <c r="CT713" s="237"/>
      <c r="CU713" s="237"/>
      <c r="CV713" s="237"/>
      <c r="CW713" s="237"/>
      <c r="CX713" s="237"/>
      <c r="CY713" s="237"/>
      <c r="CZ713" s="237"/>
      <c r="DA713" s="237"/>
      <c r="DB713" s="237"/>
      <c r="DC713" s="237"/>
      <c r="DD713" s="237"/>
      <c r="DE713" s="237"/>
      <c r="DF713" s="237"/>
      <c r="DG713" s="237"/>
      <c r="DH713" s="237"/>
      <c r="DI713" s="237"/>
      <c r="DJ713" s="237"/>
      <c r="DK713" s="237"/>
      <c r="DL713" s="237"/>
      <c r="DM713" s="237"/>
      <c r="DN713" s="237"/>
      <c r="DO713" s="237"/>
      <c r="DP713" s="237"/>
      <c r="DQ713" s="237"/>
      <c r="DR713" s="237"/>
      <c r="DS713" s="237"/>
      <c r="DT713" s="237"/>
      <c r="DU713" s="237"/>
      <c r="DV713" s="237"/>
      <c r="DW713" s="237"/>
      <c r="DX713" s="237"/>
      <c r="DY713" s="237"/>
      <c r="DZ713" s="237"/>
      <c r="EA713" s="237"/>
      <c r="EB713" s="237"/>
      <c r="EC713" s="237"/>
      <c r="ED713" s="237"/>
      <c r="EE713" s="237"/>
      <c r="EF713" s="237"/>
      <c r="EG713" s="237"/>
      <c r="EH713" s="237"/>
      <c r="EI713" s="237"/>
      <c r="EJ713" s="237"/>
      <c r="EK713" s="237"/>
      <c r="EL713" s="237"/>
      <c r="EM713" s="237"/>
      <c r="EN713" s="237"/>
      <c r="EO713" s="237"/>
      <c r="EP713" s="237"/>
      <c r="EQ713" s="237"/>
      <c r="ER713" s="237"/>
      <c r="ES713" s="237"/>
      <c r="ET713" s="237"/>
      <c r="EU713" s="237"/>
      <c r="EV713" s="237"/>
      <c r="EW713" s="237"/>
      <c r="EX713" s="237"/>
      <c r="EY713" s="237"/>
      <c r="EZ713" s="237"/>
      <c r="FA713" s="237"/>
      <c r="FB713" s="237"/>
      <c r="FC713" s="237"/>
      <c r="FD713" s="237"/>
      <c r="FE713" s="237"/>
      <c r="FF713" s="237"/>
      <c r="FG713" s="237"/>
      <c r="FH713" s="237"/>
      <c r="FI713" s="237"/>
      <c r="FJ713" s="237"/>
      <c r="FK713" s="237"/>
      <c r="FL713" s="237"/>
      <c r="FM713" s="237"/>
      <c r="FN713" s="237"/>
      <c r="FO713" s="237"/>
      <c r="FP713" s="237"/>
      <c r="FQ713" s="237"/>
      <c r="FR713" s="237"/>
      <c r="FS713" s="237"/>
      <c r="FT713" s="237"/>
      <c r="FU713" s="237"/>
      <c r="FV713" s="237"/>
      <c r="FW713" s="237"/>
      <c r="FX713" s="237"/>
      <c r="FY713" s="237"/>
      <c r="FZ713" s="237"/>
      <c r="GA713" s="237"/>
      <c r="GB713" s="237"/>
      <c r="GC713" s="237"/>
      <c r="GD713" s="237"/>
      <c r="GE713" s="237"/>
      <c r="GF713" s="237"/>
      <c r="GG713" s="237"/>
      <c r="GH713" s="237"/>
      <c r="GI713" s="237"/>
      <c r="GJ713" s="237"/>
      <c r="GK713" s="237"/>
      <c r="GL713" s="237"/>
      <c r="GM713" s="237"/>
      <c r="GN713" s="237"/>
      <c r="GO713" s="237"/>
      <c r="GP713" s="237"/>
      <c r="GQ713" s="237"/>
    </row>
    <row r="714" spans="1:199" s="81" customFormat="1" ht="15" customHeight="1">
      <c r="A714" s="73">
        <f>+B714</f>
        <v>0</v>
      </c>
      <c r="B714" s="271"/>
      <c r="C714" s="301"/>
      <c r="D714" s="301"/>
      <c r="E714" s="301"/>
      <c r="F714" s="301"/>
      <c r="G714" s="301"/>
      <c r="H714" s="301"/>
      <c r="I714" s="301"/>
      <c r="J714" s="301"/>
      <c r="K714" s="301"/>
      <c r="L714" s="301"/>
      <c r="M714" s="301"/>
      <c r="N714" s="301"/>
      <c r="O714" s="301"/>
      <c r="P714" s="28"/>
      <c r="Q714" s="301"/>
      <c r="R714" s="301"/>
      <c r="S714" s="302"/>
      <c r="T714" s="355"/>
      <c r="U714" s="237"/>
      <c r="V714" s="237"/>
      <c r="W714" s="237"/>
      <c r="X714" s="237"/>
      <c r="Y714" s="237"/>
      <c r="Z714" s="237"/>
      <c r="AA714" s="237"/>
      <c r="AB714" s="237"/>
      <c r="AC714" s="237"/>
      <c r="AD714" s="237"/>
      <c r="AE714" s="237"/>
      <c r="AF714" s="237"/>
      <c r="AG714" s="237"/>
      <c r="AH714" s="237"/>
      <c r="AI714" s="237"/>
      <c r="AJ714" s="237"/>
      <c r="AK714" s="237"/>
      <c r="AL714" s="237"/>
      <c r="AM714" s="237"/>
      <c r="AN714" s="237"/>
      <c r="AO714" s="237"/>
      <c r="AP714" s="237"/>
      <c r="AQ714" s="237"/>
      <c r="AR714" s="237"/>
      <c r="AS714" s="237"/>
      <c r="AT714" s="237"/>
      <c r="AU714" s="237"/>
      <c r="AV714" s="237"/>
      <c r="AW714" s="237"/>
      <c r="AX714" s="237"/>
      <c r="AY714" s="237"/>
      <c r="AZ714" s="237"/>
      <c r="BA714" s="237"/>
      <c r="BB714" s="237"/>
      <c r="BC714" s="237"/>
      <c r="BD714" s="237"/>
      <c r="BE714" s="237"/>
      <c r="BF714" s="237"/>
      <c r="BG714" s="237"/>
      <c r="BH714" s="237"/>
      <c r="BI714" s="237"/>
      <c r="BJ714" s="237"/>
      <c r="BK714" s="237"/>
      <c r="BL714" s="237"/>
      <c r="BM714" s="237"/>
      <c r="BN714" s="237"/>
      <c r="BO714" s="237"/>
      <c r="BP714" s="237"/>
      <c r="BQ714" s="237"/>
      <c r="BR714" s="237"/>
      <c r="BS714" s="237"/>
      <c r="BT714" s="237"/>
      <c r="BU714" s="237"/>
      <c r="BV714" s="237"/>
      <c r="BW714" s="237"/>
      <c r="BX714" s="237"/>
      <c r="BY714" s="237"/>
      <c r="BZ714" s="237"/>
      <c r="CA714" s="237"/>
      <c r="CB714" s="237"/>
      <c r="CC714" s="237"/>
      <c r="CD714" s="237"/>
      <c r="CE714" s="237"/>
      <c r="CF714" s="237"/>
      <c r="CG714" s="237"/>
      <c r="CH714" s="237"/>
      <c r="CI714" s="237"/>
      <c r="CJ714" s="237"/>
      <c r="CK714" s="237"/>
      <c r="CL714" s="237"/>
      <c r="CM714" s="237"/>
      <c r="CN714" s="237"/>
      <c r="CO714" s="237"/>
      <c r="CP714" s="237"/>
      <c r="CQ714" s="237"/>
      <c r="CR714" s="237"/>
      <c r="CS714" s="237"/>
      <c r="CT714" s="237"/>
      <c r="CU714" s="237"/>
      <c r="CV714" s="237"/>
      <c r="CW714" s="237"/>
      <c r="CX714" s="237"/>
      <c r="CY714" s="237"/>
      <c r="CZ714" s="237"/>
      <c r="DA714" s="237"/>
      <c r="DB714" s="237"/>
      <c r="DC714" s="237"/>
      <c r="DD714" s="237"/>
      <c r="DE714" s="237"/>
      <c r="DF714" s="237"/>
      <c r="DG714" s="237"/>
      <c r="DH714" s="237"/>
      <c r="DI714" s="237"/>
      <c r="DJ714" s="237"/>
      <c r="DK714" s="237"/>
      <c r="DL714" s="237"/>
      <c r="DM714" s="237"/>
      <c r="DN714" s="237"/>
      <c r="DO714" s="237"/>
      <c r="DP714" s="237"/>
      <c r="DQ714" s="237"/>
      <c r="DR714" s="237"/>
      <c r="DS714" s="237"/>
      <c r="DT714" s="237"/>
      <c r="DU714" s="237"/>
      <c r="DV714" s="237"/>
      <c r="DW714" s="237"/>
      <c r="DX714" s="237"/>
      <c r="DY714" s="237"/>
      <c r="DZ714" s="237"/>
      <c r="EA714" s="237"/>
      <c r="EB714" s="237"/>
      <c r="EC714" s="237"/>
      <c r="ED714" s="237"/>
      <c r="EE714" s="237"/>
      <c r="EF714" s="237"/>
      <c r="EG714" s="237"/>
      <c r="EH714" s="237"/>
      <c r="EI714" s="237"/>
      <c r="EJ714" s="237"/>
      <c r="EK714" s="237"/>
      <c r="EL714" s="237"/>
      <c r="EM714" s="237"/>
      <c r="EN714" s="237"/>
      <c r="EO714" s="237"/>
      <c r="EP714" s="237"/>
      <c r="EQ714" s="237"/>
      <c r="ER714" s="237"/>
      <c r="ES714" s="237"/>
      <c r="ET714" s="237"/>
      <c r="EU714" s="237"/>
      <c r="EV714" s="237"/>
      <c r="EW714" s="237"/>
      <c r="EX714" s="237"/>
      <c r="EY714" s="237"/>
      <c r="EZ714" s="237"/>
      <c r="FA714" s="237"/>
      <c r="FB714" s="237"/>
      <c r="FC714" s="237"/>
      <c r="FD714" s="237"/>
      <c r="FE714" s="237"/>
      <c r="FF714" s="237"/>
      <c r="FG714" s="237"/>
      <c r="FH714" s="237"/>
      <c r="FI714" s="237"/>
      <c r="FJ714" s="237"/>
      <c r="FK714" s="237"/>
      <c r="FL714" s="237"/>
      <c r="FM714" s="237"/>
      <c r="FN714" s="237"/>
      <c r="FO714" s="237"/>
      <c r="FP714" s="237"/>
      <c r="FQ714" s="237"/>
      <c r="FR714" s="237"/>
      <c r="FS714" s="237"/>
      <c r="FT714" s="237"/>
      <c r="FU714" s="237"/>
      <c r="FV714" s="237"/>
      <c r="FW714" s="237"/>
      <c r="FX714" s="237"/>
      <c r="FY714" s="237"/>
      <c r="FZ714" s="237"/>
      <c r="GA714" s="237"/>
      <c r="GB714" s="237"/>
      <c r="GC714" s="237"/>
      <c r="GD714" s="237"/>
      <c r="GE714" s="237"/>
      <c r="GF714" s="237"/>
      <c r="GG714" s="237"/>
      <c r="GH714" s="237"/>
      <c r="GI714" s="237"/>
      <c r="GJ714" s="237"/>
      <c r="GK714" s="237"/>
      <c r="GL714" s="237"/>
      <c r="GM714" s="237"/>
      <c r="GN714" s="237"/>
      <c r="GO714" s="237"/>
      <c r="GP714" s="237"/>
      <c r="GQ714" s="237"/>
    </row>
    <row r="715" spans="1:199" s="81" customFormat="1" ht="15" customHeight="1">
      <c r="A715" s="73" t="str">
        <f>+B715</f>
        <v>      Total  Non-Controllable Expenses</v>
      </c>
      <c r="B715" s="241" t="s">
        <v>199</v>
      </c>
      <c r="C715" s="237">
        <f>+C665+C682+C696+C713+C704</f>
        <v>0</v>
      </c>
      <c r="D715" s="237">
        <f>+D665+D682+D696+D713+D704</f>
        <v>0</v>
      </c>
      <c r="E715" s="237">
        <f>+E665+E682+E696+E713+E704</f>
        <v>0</v>
      </c>
      <c r="F715" s="237">
        <f>+F665+F682+F696+F713+F704</f>
        <v>0</v>
      </c>
      <c r="G715" s="237">
        <f>+G665+G682+G696+G713+G704</f>
        <v>0</v>
      </c>
      <c r="H715" s="237">
        <f>+H665+H682+H696+H713+H704</f>
        <v>0</v>
      </c>
      <c r="I715" s="237">
        <f>+I665+I682+I696+I713+I704</f>
        <v>2355.87</v>
      </c>
      <c r="J715" s="237">
        <f>+J665+J682+J696+J713+J704</f>
        <v>89251.47</v>
      </c>
      <c r="K715" s="237">
        <f>+K665+K682+K696+K713+K704</f>
        <v>88760.3</v>
      </c>
      <c r="L715" s="237">
        <f>+L665+L682+L696+L713+L704</f>
        <v>91860.25</v>
      </c>
      <c r="M715" s="237">
        <f>+M665+M682+M696+M713+M704</f>
        <v>-47378.13</v>
      </c>
      <c r="N715" s="237">
        <f>+N665+N682+N696+N713+N704</f>
        <v>60420.34</v>
      </c>
      <c r="O715" s="237">
        <f>+O665+O682+O696+O713+O704</f>
        <v>45865.79</v>
      </c>
      <c r="P715" s="28"/>
      <c r="Q715" s="237">
        <f>+Q665+Q682+Q696+Q713+Q704</f>
        <v>331135.89</v>
      </c>
      <c r="R715" s="237">
        <f>IF($R$19&lt;1,0,Q715/$R$19)</f>
        <v>1141.84789655172</v>
      </c>
      <c r="S715" s="288"/>
      <c r="T715" s="351">
        <f>IF(Q715=0,0,1)+IF(C715=0,0,1)+IF(D715=0,0,1)+IF(E715=0,0,1)+IF(F715=0,0,1)+IF(G715=0,0,1)+IF(H715=0,0,1)+IF(I715=0,0,1)+IF(J715=0,0,1)+IF(K715=0,0,1)+IF(L715=0,0,1)+IF(M715=0,0,1)+IF(N715=0,0,1)+IF(O715=0,0,1)</f>
        <v>8</v>
      </c>
      <c r="U715" s="237"/>
      <c r="V715" s="237"/>
      <c r="W715" s="237"/>
      <c r="X715" s="237"/>
      <c r="Y715" s="237"/>
      <c r="Z715" s="237"/>
      <c r="AA715" s="237"/>
      <c r="AB715" s="237"/>
      <c r="AC715" s="237"/>
      <c r="AD715" s="237"/>
      <c r="AE715" s="237"/>
      <c r="AF715" s="237"/>
      <c r="AG715" s="237"/>
      <c r="AH715" s="237"/>
      <c r="AI715" s="237"/>
      <c r="AJ715" s="237"/>
      <c r="AK715" s="237"/>
      <c r="AL715" s="237"/>
      <c r="AM715" s="237"/>
      <c r="AN715" s="237"/>
      <c r="AO715" s="237"/>
      <c r="AP715" s="237"/>
      <c r="AQ715" s="237"/>
      <c r="AR715" s="237"/>
      <c r="AS715" s="237"/>
      <c r="AT715" s="237"/>
      <c r="AU715" s="237"/>
      <c r="AV715" s="237"/>
      <c r="AW715" s="237"/>
      <c r="AX715" s="237"/>
      <c r="AY715" s="237"/>
      <c r="AZ715" s="237"/>
      <c r="BA715" s="237"/>
      <c r="BB715" s="237"/>
      <c r="BC715" s="237"/>
      <c r="BD715" s="237"/>
      <c r="BE715" s="237"/>
      <c r="BF715" s="237"/>
      <c r="BG715" s="237"/>
      <c r="BH715" s="237"/>
      <c r="BI715" s="237"/>
      <c r="BJ715" s="237"/>
      <c r="BK715" s="237"/>
      <c r="BL715" s="237"/>
      <c r="BM715" s="237"/>
      <c r="BN715" s="237"/>
      <c r="BO715" s="237"/>
      <c r="BP715" s="237"/>
      <c r="BQ715" s="237"/>
      <c r="BR715" s="237"/>
      <c r="BS715" s="237"/>
      <c r="BT715" s="237"/>
      <c r="BU715" s="237"/>
      <c r="BV715" s="237"/>
      <c r="BW715" s="237"/>
      <c r="BX715" s="237"/>
      <c r="BY715" s="237"/>
      <c r="BZ715" s="237"/>
      <c r="CA715" s="237"/>
      <c r="CB715" s="237"/>
      <c r="CC715" s="237"/>
      <c r="CD715" s="237"/>
      <c r="CE715" s="237"/>
      <c r="CF715" s="237"/>
      <c r="CG715" s="237"/>
      <c r="CH715" s="237"/>
      <c r="CI715" s="237"/>
      <c r="CJ715" s="237"/>
      <c r="CK715" s="237"/>
      <c r="CL715" s="237"/>
      <c r="CM715" s="237"/>
      <c r="CN715" s="237"/>
      <c r="CO715" s="237"/>
      <c r="CP715" s="237"/>
      <c r="CQ715" s="237"/>
      <c r="CR715" s="237"/>
      <c r="CS715" s="237"/>
      <c r="CT715" s="237"/>
      <c r="CU715" s="237"/>
      <c r="CV715" s="237"/>
      <c r="CW715" s="237"/>
      <c r="CX715" s="237"/>
      <c r="CY715" s="237"/>
      <c r="CZ715" s="237"/>
      <c r="DA715" s="237"/>
      <c r="DB715" s="237"/>
      <c r="DC715" s="237"/>
      <c r="DD715" s="237"/>
      <c r="DE715" s="237"/>
      <c r="DF715" s="237"/>
      <c r="DG715" s="237"/>
      <c r="DH715" s="237"/>
      <c r="DI715" s="237"/>
      <c r="DJ715" s="237"/>
      <c r="DK715" s="237"/>
      <c r="DL715" s="237"/>
      <c r="DM715" s="237"/>
      <c r="DN715" s="237"/>
      <c r="DO715" s="237"/>
      <c r="DP715" s="237"/>
      <c r="DQ715" s="237"/>
      <c r="DR715" s="237"/>
      <c r="DS715" s="237"/>
      <c r="DT715" s="237"/>
      <c r="DU715" s="237"/>
      <c r="DV715" s="237"/>
      <c r="DW715" s="237"/>
      <c r="DX715" s="237"/>
      <c r="DY715" s="237"/>
      <c r="DZ715" s="237"/>
      <c r="EA715" s="237"/>
      <c r="EB715" s="237"/>
      <c r="EC715" s="237"/>
      <c r="ED715" s="237"/>
      <c r="EE715" s="237"/>
      <c r="EF715" s="237"/>
      <c r="EG715" s="237"/>
      <c r="EH715" s="237"/>
      <c r="EI715" s="237"/>
      <c r="EJ715" s="237"/>
      <c r="EK715" s="237"/>
      <c r="EL715" s="237"/>
      <c r="EM715" s="237"/>
      <c r="EN715" s="237"/>
      <c r="EO715" s="237"/>
      <c r="EP715" s="237"/>
      <c r="EQ715" s="237"/>
      <c r="ER715" s="237"/>
      <c r="ES715" s="237"/>
      <c r="ET715" s="237"/>
      <c r="EU715" s="237"/>
      <c r="EV715" s="237"/>
      <c r="EW715" s="237"/>
      <c r="EX715" s="237"/>
      <c r="EY715" s="237"/>
      <c r="EZ715" s="237"/>
      <c r="FA715" s="237"/>
      <c r="FB715" s="237"/>
      <c r="FC715" s="237"/>
      <c r="FD715" s="237"/>
      <c r="FE715" s="237"/>
      <c r="FF715" s="237"/>
      <c r="FG715" s="237"/>
      <c r="FH715" s="237"/>
      <c r="FI715" s="237"/>
      <c r="FJ715" s="237"/>
      <c r="FK715" s="237"/>
      <c r="FL715" s="237"/>
      <c r="FM715" s="237"/>
      <c r="FN715" s="237"/>
      <c r="FO715" s="237"/>
      <c r="FP715" s="237"/>
      <c r="FQ715" s="237"/>
      <c r="FR715" s="237"/>
      <c r="FS715" s="237"/>
      <c r="FT715" s="237"/>
      <c r="FU715" s="237"/>
      <c r="FV715" s="237"/>
      <c r="FW715" s="237"/>
      <c r="FX715" s="237"/>
      <c r="FY715" s="237"/>
      <c r="FZ715" s="237"/>
      <c r="GA715" s="237"/>
      <c r="GB715" s="237"/>
      <c r="GC715" s="237"/>
      <c r="GD715" s="237"/>
      <c r="GE715" s="237"/>
      <c r="GF715" s="237"/>
      <c r="GG715" s="237"/>
      <c r="GH715" s="237"/>
      <c r="GI715" s="237"/>
      <c r="GJ715" s="237"/>
      <c r="GK715" s="237"/>
      <c r="GL715" s="237"/>
      <c r="GM715" s="237"/>
      <c r="GN715" s="237"/>
      <c r="GO715" s="237"/>
      <c r="GP715" s="237"/>
      <c r="GQ715" s="237"/>
    </row>
    <row r="716" spans="1:199" s="81" customFormat="1" ht="15" customHeight="1">
      <c r="A716" s="73">
        <f>+B716</f>
        <v>0</v>
      </c>
      <c r="B716" s="264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8"/>
      <c r="Q716" s="237"/>
      <c r="R716" s="237"/>
      <c r="S716" s="288"/>
      <c r="T716" s="351"/>
      <c r="U716" s="237"/>
      <c r="V716" s="237"/>
      <c r="W716" s="237"/>
      <c r="X716" s="237"/>
      <c r="Y716" s="237"/>
      <c r="Z716" s="237"/>
      <c r="AA716" s="237"/>
      <c r="AB716" s="237"/>
      <c r="AC716" s="237"/>
      <c r="AD716" s="237"/>
      <c r="AE716" s="237"/>
      <c r="AF716" s="237"/>
      <c r="AG716" s="237"/>
      <c r="AH716" s="237"/>
      <c r="AI716" s="237"/>
      <c r="AJ716" s="237"/>
      <c r="AK716" s="237"/>
      <c r="AL716" s="237"/>
      <c r="AM716" s="237"/>
      <c r="AN716" s="237"/>
      <c r="AO716" s="237"/>
      <c r="AP716" s="237"/>
      <c r="AQ716" s="237"/>
      <c r="AR716" s="237"/>
      <c r="AS716" s="237"/>
      <c r="AT716" s="237"/>
      <c r="AU716" s="237"/>
      <c r="AV716" s="237"/>
      <c r="AW716" s="237"/>
      <c r="AX716" s="237"/>
      <c r="AY716" s="237"/>
      <c r="AZ716" s="237"/>
      <c r="BA716" s="237"/>
      <c r="BB716" s="237"/>
      <c r="BC716" s="237"/>
      <c r="BD716" s="237"/>
      <c r="BE716" s="237"/>
      <c r="BF716" s="237"/>
      <c r="BG716" s="237"/>
      <c r="BH716" s="237"/>
      <c r="BI716" s="237"/>
      <c r="BJ716" s="237"/>
      <c r="BK716" s="237"/>
      <c r="BL716" s="237"/>
      <c r="BM716" s="237"/>
      <c r="BN716" s="237"/>
      <c r="BO716" s="237"/>
      <c r="BP716" s="237"/>
      <c r="BQ716" s="237"/>
      <c r="BR716" s="237"/>
      <c r="BS716" s="237"/>
      <c r="BT716" s="237"/>
      <c r="BU716" s="237"/>
      <c r="BV716" s="237"/>
      <c r="BW716" s="237"/>
      <c r="BX716" s="237"/>
      <c r="BY716" s="237"/>
      <c r="BZ716" s="237"/>
      <c r="CA716" s="237"/>
      <c r="CB716" s="237"/>
      <c r="CC716" s="237"/>
      <c r="CD716" s="237"/>
      <c r="CE716" s="237"/>
      <c r="CF716" s="237"/>
      <c r="CG716" s="237"/>
      <c r="CH716" s="237"/>
      <c r="CI716" s="237"/>
      <c r="CJ716" s="237"/>
      <c r="CK716" s="237"/>
      <c r="CL716" s="237"/>
      <c r="CM716" s="237"/>
      <c r="CN716" s="237"/>
      <c r="CO716" s="237"/>
      <c r="CP716" s="237"/>
      <c r="CQ716" s="237"/>
      <c r="CR716" s="237"/>
      <c r="CS716" s="237"/>
      <c r="CT716" s="237"/>
      <c r="CU716" s="237"/>
      <c r="CV716" s="237"/>
      <c r="CW716" s="237"/>
      <c r="CX716" s="237"/>
      <c r="CY716" s="237"/>
      <c r="CZ716" s="237"/>
      <c r="DA716" s="237"/>
      <c r="DB716" s="237"/>
      <c r="DC716" s="237"/>
      <c r="DD716" s="237"/>
      <c r="DE716" s="237"/>
      <c r="DF716" s="237"/>
      <c r="DG716" s="237"/>
      <c r="DH716" s="237"/>
      <c r="DI716" s="237"/>
      <c r="DJ716" s="237"/>
      <c r="DK716" s="237"/>
      <c r="DL716" s="237"/>
      <c r="DM716" s="237"/>
      <c r="DN716" s="237"/>
      <c r="DO716" s="237"/>
      <c r="DP716" s="237"/>
      <c r="DQ716" s="237"/>
      <c r="DR716" s="237"/>
      <c r="DS716" s="237"/>
      <c r="DT716" s="237"/>
      <c r="DU716" s="237"/>
      <c r="DV716" s="237"/>
      <c r="DW716" s="237"/>
      <c r="DX716" s="237"/>
      <c r="DY716" s="237"/>
      <c r="DZ716" s="237"/>
      <c r="EA716" s="237"/>
      <c r="EB716" s="237"/>
      <c r="EC716" s="237"/>
      <c r="ED716" s="237"/>
      <c r="EE716" s="237"/>
      <c r="EF716" s="237"/>
      <c r="EG716" s="237"/>
      <c r="EH716" s="237"/>
      <c r="EI716" s="237"/>
      <c r="EJ716" s="237"/>
      <c r="EK716" s="237"/>
      <c r="EL716" s="237"/>
      <c r="EM716" s="237"/>
      <c r="EN716" s="237"/>
      <c r="EO716" s="237"/>
      <c r="EP716" s="237"/>
      <c r="EQ716" s="237"/>
      <c r="ER716" s="237"/>
      <c r="ES716" s="237"/>
      <c r="ET716" s="237"/>
      <c r="EU716" s="237"/>
      <c r="EV716" s="237"/>
      <c r="EW716" s="237"/>
      <c r="EX716" s="237"/>
      <c r="EY716" s="237"/>
      <c r="EZ716" s="237"/>
      <c r="FA716" s="237"/>
      <c r="FB716" s="237"/>
      <c r="FC716" s="237"/>
      <c r="FD716" s="237"/>
      <c r="FE716" s="237"/>
      <c r="FF716" s="237"/>
      <c r="FG716" s="237"/>
      <c r="FH716" s="237"/>
      <c r="FI716" s="237"/>
      <c r="FJ716" s="237"/>
      <c r="FK716" s="237"/>
      <c r="FL716" s="237"/>
      <c r="FM716" s="237"/>
      <c r="FN716" s="237"/>
      <c r="FO716" s="237"/>
      <c r="FP716" s="237"/>
      <c r="FQ716" s="237"/>
      <c r="FR716" s="237"/>
      <c r="FS716" s="237"/>
      <c r="FT716" s="237"/>
      <c r="FU716" s="237"/>
      <c r="FV716" s="237"/>
      <c r="FW716" s="237"/>
      <c r="FX716" s="237"/>
      <c r="FY716" s="237"/>
      <c r="FZ716" s="237"/>
      <c r="GA716" s="237"/>
      <c r="GB716" s="237"/>
      <c r="GC716" s="237"/>
      <c r="GD716" s="237"/>
      <c r="GE716" s="237"/>
      <c r="GF716" s="237"/>
      <c r="GG716" s="237"/>
      <c r="GH716" s="237"/>
      <c r="GI716" s="237"/>
      <c r="GJ716" s="237"/>
      <c r="GK716" s="237"/>
      <c r="GL716" s="237"/>
      <c r="GM716" s="237"/>
      <c r="GN716" s="237"/>
      <c r="GO716" s="237"/>
      <c r="GP716" s="237"/>
      <c r="GQ716" s="237"/>
    </row>
    <row r="717" spans="1:199" s="81" customFormat="1" ht="15" customHeight="1">
      <c r="A717" s="73" t="str">
        <f>+B717</f>
        <v>Total Operating Expenses</v>
      </c>
      <c r="B717" s="308" t="s">
        <v>107</v>
      </c>
      <c r="C717" s="291">
        <f>+C715+C645</f>
        <v>0</v>
      </c>
      <c r="D717" s="291">
        <f>+D715+D645</f>
        <v>0</v>
      </c>
      <c r="E717" s="291">
        <f>+E715+E645</f>
        <v>0</v>
      </c>
      <c r="F717" s="291">
        <f>+F715+F645</f>
        <v>0</v>
      </c>
      <c r="G717" s="291">
        <f>+G715+G645</f>
        <v>0</v>
      </c>
      <c r="H717" s="291">
        <f>+H715+H645</f>
        <v>0</v>
      </c>
      <c r="I717" s="291">
        <f>+I715+I645</f>
        <v>5646.69</v>
      </c>
      <c r="J717" s="291">
        <f>+J715+J645</f>
        <v>166310.53</v>
      </c>
      <c r="K717" s="291">
        <f>+K715+K645</f>
        <v>180147.03</v>
      </c>
      <c r="L717" s="291">
        <f>+L715+L645</f>
        <v>275729.9</v>
      </c>
      <c r="M717" s="291">
        <f>+M715+M645</f>
        <v>33275.58</v>
      </c>
      <c r="N717" s="291">
        <f>+N715+N645</f>
        <v>162579.85</v>
      </c>
      <c r="O717" s="291">
        <f>+O715+O645</f>
        <v>136787.46</v>
      </c>
      <c r="P717" s="28"/>
      <c r="Q717" s="291">
        <f>+Q715+Q645</f>
        <v>960477.04</v>
      </c>
      <c r="R717" s="291">
        <f>IF($R$19&lt;1,0,Q717/$R$19)</f>
        <v>3311.98979310345</v>
      </c>
      <c r="S717" s="288"/>
      <c r="T717" s="351">
        <f>IF(Q717=0,0,1)+IF(C717=0,0,1)+IF(D717=0,0,1)+IF(E717=0,0,1)+IF(F717=0,0,1)+IF(G717=0,0,1)+IF(H717=0,0,1)+IF(I717=0,0,1)+IF(J717=0,0,1)+IF(K717=0,0,1)+IF(L717=0,0,1)+IF(M717=0,0,1)+IF(N717=0,0,1)+IF(O717=0,0,1)</f>
        <v>8</v>
      </c>
      <c r="U717" s="237"/>
      <c r="V717" s="237"/>
      <c r="W717" s="237"/>
      <c r="X717" s="237"/>
      <c r="Y717" s="237"/>
      <c r="Z717" s="237"/>
      <c r="AA717" s="237"/>
      <c r="AB717" s="237"/>
      <c r="AC717" s="237"/>
      <c r="AD717" s="237"/>
      <c r="AE717" s="237"/>
      <c r="AF717" s="237"/>
      <c r="AG717" s="237"/>
      <c r="AH717" s="237"/>
      <c r="AI717" s="237"/>
      <c r="AJ717" s="237"/>
      <c r="AK717" s="237"/>
      <c r="AL717" s="237"/>
      <c r="AM717" s="237"/>
      <c r="AN717" s="237"/>
      <c r="AO717" s="237"/>
      <c r="AP717" s="237"/>
      <c r="AQ717" s="237"/>
      <c r="AR717" s="237"/>
      <c r="AS717" s="237"/>
      <c r="AT717" s="237"/>
      <c r="AU717" s="237"/>
      <c r="AV717" s="237"/>
      <c r="AW717" s="237"/>
      <c r="AX717" s="237"/>
      <c r="AY717" s="237"/>
      <c r="AZ717" s="237"/>
      <c r="BA717" s="237"/>
      <c r="BB717" s="237"/>
      <c r="BC717" s="237"/>
      <c r="BD717" s="237"/>
      <c r="BE717" s="237"/>
      <c r="BF717" s="237"/>
      <c r="BG717" s="237"/>
      <c r="BH717" s="237"/>
      <c r="BI717" s="237"/>
      <c r="BJ717" s="237"/>
      <c r="BK717" s="237"/>
      <c r="BL717" s="237"/>
      <c r="BM717" s="237"/>
      <c r="BN717" s="237"/>
      <c r="BO717" s="237"/>
      <c r="BP717" s="237"/>
      <c r="BQ717" s="237"/>
      <c r="BR717" s="237"/>
      <c r="BS717" s="237"/>
      <c r="BT717" s="237"/>
      <c r="BU717" s="237"/>
      <c r="BV717" s="237"/>
      <c r="BW717" s="237"/>
      <c r="BX717" s="237"/>
      <c r="BY717" s="237"/>
      <c r="BZ717" s="237"/>
      <c r="CA717" s="237"/>
      <c r="CB717" s="237"/>
      <c r="CC717" s="237"/>
      <c r="CD717" s="237"/>
      <c r="CE717" s="237"/>
      <c r="CF717" s="237"/>
      <c r="CG717" s="237"/>
      <c r="CH717" s="237"/>
      <c r="CI717" s="237"/>
      <c r="CJ717" s="237"/>
      <c r="CK717" s="237"/>
      <c r="CL717" s="237"/>
      <c r="CM717" s="237"/>
      <c r="CN717" s="237"/>
      <c r="CO717" s="237"/>
      <c r="CP717" s="237"/>
      <c r="CQ717" s="237"/>
      <c r="CR717" s="237"/>
      <c r="CS717" s="237"/>
      <c r="CT717" s="237"/>
      <c r="CU717" s="237"/>
      <c r="CV717" s="237"/>
      <c r="CW717" s="237"/>
      <c r="CX717" s="237"/>
      <c r="CY717" s="237"/>
      <c r="CZ717" s="237"/>
      <c r="DA717" s="237"/>
      <c r="DB717" s="237"/>
      <c r="DC717" s="237"/>
      <c r="DD717" s="237"/>
      <c r="DE717" s="237"/>
      <c r="DF717" s="237"/>
      <c r="DG717" s="237"/>
      <c r="DH717" s="237"/>
      <c r="DI717" s="237"/>
      <c r="DJ717" s="237"/>
      <c r="DK717" s="237"/>
      <c r="DL717" s="237"/>
      <c r="DM717" s="237"/>
      <c r="DN717" s="237"/>
      <c r="DO717" s="237"/>
      <c r="DP717" s="237"/>
      <c r="DQ717" s="237"/>
      <c r="DR717" s="237"/>
      <c r="DS717" s="237"/>
      <c r="DT717" s="237"/>
      <c r="DU717" s="237"/>
      <c r="DV717" s="237"/>
      <c r="DW717" s="237"/>
      <c r="DX717" s="237"/>
      <c r="DY717" s="237"/>
      <c r="DZ717" s="237"/>
      <c r="EA717" s="237"/>
      <c r="EB717" s="237"/>
      <c r="EC717" s="237"/>
      <c r="ED717" s="237"/>
      <c r="EE717" s="237"/>
      <c r="EF717" s="237"/>
      <c r="EG717" s="237"/>
      <c r="EH717" s="237"/>
      <c r="EI717" s="237"/>
      <c r="EJ717" s="237"/>
      <c r="EK717" s="237"/>
      <c r="EL717" s="237"/>
      <c r="EM717" s="237"/>
      <c r="EN717" s="237"/>
      <c r="EO717" s="237"/>
      <c r="EP717" s="237"/>
      <c r="EQ717" s="237"/>
      <c r="ER717" s="237"/>
      <c r="ES717" s="237"/>
      <c r="ET717" s="237"/>
      <c r="EU717" s="237"/>
      <c r="EV717" s="237"/>
      <c r="EW717" s="237"/>
      <c r="EX717" s="237"/>
      <c r="EY717" s="237"/>
      <c r="EZ717" s="237"/>
      <c r="FA717" s="237"/>
      <c r="FB717" s="237"/>
      <c r="FC717" s="237"/>
      <c r="FD717" s="237"/>
      <c r="FE717" s="237"/>
      <c r="FF717" s="237"/>
      <c r="FG717" s="237"/>
      <c r="FH717" s="237"/>
      <c r="FI717" s="237"/>
      <c r="FJ717" s="237"/>
      <c r="FK717" s="237"/>
      <c r="FL717" s="237"/>
      <c r="FM717" s="237"/>
      <c r="FN717" s="237"/>
      <c r="FO717" s="237"/>
      <c r="FP717" s="237"/>
      <c r="FQ717" s="237"/>
      <c r="FR717" s="237"/>
      <c r="FS717" s="237"/>
      <c r="FT717" s="237"/>
      <c r="FU717" s="237"/>
      <c r="FV717" s="237"/>
      <c r="FW717" s="237"/>
      <c r="FX717" s="237"/>
      <c r="FY717" s="237"/>
      <c r="FZ717" s="237"/>
      <c r="GA717" s="237"/>
      <c r="GB717" s="237"/>
      <c r="GC717" s="237"/>
      <c r="GD717" s="237"/>
      <c r="GE717" s="237"/>
      <c r="GF717" s="237"/>
      <c r="GG717" s="237"/>
      <c r="GH717" s="237"/>
      <c r="GI717" s="237"/>
      <c r="GJ717" s="237"/>
      <c r="GK717" s="237"/>
      <c r="GL717" s="237"/>
      <c r="GM717" s="237"/>
      <c r="GN717" s="237"/>
      <c r="GO717" s="237"/>
      <c r="GP717" s="237"/>
      <c r="GQ717" s="237"/>
    </row>
    <row r="718" spans="1:199" s="81" customFormat="1" ht="15" customHeight="1">
      <c r="A718" s="73" t="str">
        <f>+B718</f>
        <v>Net Operating Income (NOI)</v>
      </c>
      <c r="B718" s="308" t="s">
        <v>108</v>
      </c>
      <c r="C718" s="294">
        <f>+C341-C717</f>
        <v>0</v>
      </c>
      <c r="D718" s="294">
        <f>+D341-D717</f>
        <v>0</v>
      </c>
      <c r="E718" s="294">
        <f>+E341-E717</f>
        <v>0</v>
      </c>
      <c r="F718" s="294">
        <f>+F341-F717</f>
        <v>0</v>
      </c>
      <c r="G718" s="294">
        <f>+G341-G717</f>
        <v>0</v>
      </c>
      <c r="H718" s="294">
        <f>+H341-H717</f>
        <v>0</v>
      </c>
      <c r="I718" s="294">
        <f>+I341-I717</f>
        <v>20187.54</v>
      </c>
      <c r="J718" s="294">
        <f>+J341-J717</f>
        <v>132577.8</v>
      </c>
      <c r="K718" s="294">
        <f>+K341-K717</f>
        <v>204773.71</v>
      </c>
      <c r="L718" s="294">
        <f>+L341-L717</f>
        <v>159307.75</v>
      </c>
      <c r="M718" s="294">
        <f>+M341-M717</f>
        <v>460436.65</v>
      </c>
      <c r="N718" s="294">
        <f>+N341-N717</f>
        <v>308914.46</v>
      </c>
      <c r="O718" s="294">
        <f>+O341-O717</f>
        <v>366019.09</v>
      </c>
      <c r="P718" s="28"/>
      <c r="Q718" s="294">
        <f>+Q341-Q717</f>
        <v>1652217</v>
      </c>
      <c r="R718" s="294">
        <f>IF($R$19&lt;1,0,Q718/$R$19)</f>
        <v>5697.3</v>
      </c>
      <c r="S718" s="288"/>
      <c r="T718" s="351">
        <f>IF(Q718=0,0,1)+IF(C718=0,0,1)+IF(D718=0,0,1)+IF(E718=0,0,1)+IF(F718=0,0,1)+IF(G718=0,0,1)+IF(H718=0,0,1)+IF(I718=0,0,1)+IF(J718=0,0,1)+IF(K718=0,0,1)+IF(L718=0,0,1)+IF(M718=0,0,1)+IF(N718=0,0,1)+IF(O718=0,0,1)</f>
        <v>8</v>
      </c>
      <c r="U718" s="237"/>
      <c r="V718" s="237"/>
      <c r="W718" s="237"/>
      <c r="X718" s="237"/>
      <c r="Y718" s="237"/>
      <c r="Z718" s="237"/>
      <c r="AA718" s="237"/>
      <c r="AB718" s="237"/>
      <c r="AC718" s="237"/>
      <c r="AD718" s="237"/>
      <c r="AE718" s="237"/>
      <c r="AF718" s="237"/>
      <c r="AG718" s="237"/>
      <c r="AH718" s="237"/>
      <c r="AI718" s="237"/>
      <c r="AJ718" s="237"/>
      <c r="AK718" s="237"/>
      <c r="AL718" s="237"/>
      <c r="AM718" s="237"/>
      <c r="AN718" s="237"/>
      <c r="AO718" s="237"/>
      <c r="AP718" s="237"/>
      <c r="AQ718" s="237"/>
      <c r="AR718" s="237"/>
      <c r="AS718" s="237"/>
      <c r="AT718" s="237"/>
      <c r="AU718" s="237"/>
      <c r="AV718" s="237"/>
      <c r="AW718" s="237"/>
      <c r="AX718" s="237"/>
      <c r="AY718" s="237"/>
      <c r="AZ718" s="237"/>
      <c r="BA718" s="237"/>
      <c r="BB718" s="237"/>
      <c r="BC718" s="237"/>
      <c r="BD718" s="237"/>
      <c r="BE718" s="237"/>
      <c r="BF718" s="237"/>
      <c r="BG718" s="237"/>
      <c r="BH718" s="237"/>
      <c r="BI718" s="237"/>
      <c r="BJ718" s="237"/>
      <c r="BK718" s="237"/>
      <c r="BL718" s="237"/>
      <c r="BM718" s="237"/>
      <c r="BN718" s="237"/>
      <c r="BO718" s="237"/>
      <c r="BP718" s="237"/>
      <c r="BQ718" s="237"/>
      <c r="BR718" s="237"/>
      <c r="BS718" s="237"/>
      <c r="BT718" s="237"/>
      <c r="BU718" s="237"/>
      <c r="BV718" s="237"/>
      <c r="BW718" s="237"/>
      <c r="BX718" s="237"/>
      <c r="BY718" s="237"/>
      <c r="BZ718" s="237"/>
      <c r="CA718" s="237"/>
      <c r="CB718" s="237"/>
      <c r="CC718" s="237"/>
      <c r="CD718" s="237"/>
      <c r="CE718" s="237"/>
      <c r="CF718" s="237"/>
      <c r="CG718" s="237"/>
      <c r="CH718" s="237"/>
      <c r="CI718" s="237"/>
      <c r="CJ718" s="237"/>
      <c r="CK718" s="237"/>
      <c r="CL718" s="237"/>
      <c r="CM718" s="237"/>
      <c r="CN718" s="237"/>
      <c r="CO718" s="237"/>
      <c r="CP718" s="237"/>
      <c r="CQ718" s="237"/>
      <c r="CR718" s="237"/>
      <c r="CS718" s="237"/>
      <c r="CT718" s="237"/>
      <c r="CU718" s="237"/>
      <c r="CV718" s="237"/>
      <c r="CW718" s="237"/>
      <c r="CX718" s="237"/>
      <c r="CY718" s="237"/>
      <c r="CZ718" s="237"/>
      <c r="DA718" s="237"/>
      <c r="DB718" s="237"/>
      <c r="DC718" s="237"/>
      <c r="DD718" s="237"/>
      <c r="DE718" s="237"/>
      <c r="DF718" s="237"/>
      <c r="DG718" s="237"/>
      <c r="DH718" s="237"/>
      <c r="DI718" s="237"/>
      <c r="DJ718" s="237"/>
      <c r="DK718" s="237"/>
      <c r="DL718" s="237"/>
      <c r="DM718" s="237"/>
      <c r="DN718" s="237"/>
      <c r="DO718" s="237"/>
      <c r="DP718" s="237"/>
      <c r="DQ718" s="237"/>
      <c r="DR718" s="237"/>
      <c r="DS718" s="237"/>
      <c r="DT718" s="237"/>
      <c r="DU718" s="237"/>
      <c r="DV718" s="237"/>
      <c r="DW718" s="237"/>
      <c r="DX718" s="237"/>
      <c r="DY718" s="237"/>
      <c r="DZ718" s="237"/>
      <c r="EA718" s="237"/>
      <c r="EB718" s="237"/>
      <c r="EC718" s="237"/>
      <c r="ED718" s="237"/>
      <c r="EE718" s="237"/>
      <c r="EF718" s="237"/>
      <c r="EG718" s="237"/>
      <c r="EH718" s="237"/>
      <c r="EI718" s="237"/>
      <c r="EJ718" s="237"/>
      <c r="EK718" s="237"/>
      <c r="EL718" s="237"/>
      <c r="EM718" s="237"/>
      <c r="EN718" s="237"/>
      <c r="EO718" s="237"/>
      <c r="EP718" s="237"/>
      <c r="EQ718" s="237"/>
      <c r="ER718" s="237"/>
      <c r="ES718" s="237"/>
      <c r="ET718" s="237"/>
      <c r="EU718" s="237"/>
      <c r="EV718" s="237"/>
      <c r="EW718" s="237"/>
      <c r="EX718" s="237"/>
      <c r="EY718" s="237"/>
      <c r="EZ718" s="237"/>
      <c r="FA718" s="237"/>
      <c r="FB718" s="237"/>
      <c r="FC718" s="237"/>
      <c r="FD718" s="237"/>
      <c r="FE718" s="237"/>
      <c r="FF718" s="237"/>
      <c r="FG718" s="237"/>
      <c r="FH718" s="237"/>
      <c r="FI718" s="237"/>
      <c r="FJ718" s="237"/>
      <c r="FK718" s="237"/>
      <c r="FL718" s="237"/>
      <c r="FM718" s="237"/>
      <c r="FN718" s="237"/>
      <c r="FO718" s="237"/>
      <c r="FP718" s="237"/>
      <c r="FQ718" s="237"/>
      <c r="FR718" s="237"/>
      <c r="FS718" s="237"/>
      <c r="FT718" s="237"/>
      <c r="FU718" s="237"/>
      <c r="FV718" s="237"/>
      <c r="FW718" s="237"/>
      <c r="FX718" s="237"/>
      <c r="FY718" s="237"/>
      <c r="FZ718" s="237"/>
      <c r="GA718" s="237"/>
      <c r="GB718" s="237"/>
      <c r="GC718" s="237"/>
      <c r="GD718" s="237"/>
      <c r="GE718" s="237"/>
      <c r="GF718" s="237"/>
      <c r="GG718" s="237"/>
      <c r="GH718" s="237"/>
      <c r="GI718" s="237"/>
      <c r="GJ718" s="237"/>
      <c r="GK718" s="237"/>
      <c r="GL718" s="237"/>
      <c r="GM718" s="237"/>
      <c r="GN718" s="237"/>
      <c r="GO718" s="237"/>
      <c r="GP718" s="237"/>
      <c r="GQ718" s="237"/>
    </row>
    <row r="719" spans="1:199" s="123" customFormat="1" ht="15" customHeight="1">
      <c r="A719" s="73">
        <f>+B719</f>
        <v>0</v>
      </c>
      <c r="B719" s="238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8"/>
      <c r="Q719" s="237"/>
      <c r="R719" s="237"/>
      <c r="S719" s="288"/>
      <c r="T719" s="348"/>
      <c r="U719" s="237"/>
      <c r="V719" s="237"/>
      <c r="W719" s="237"/>
      <c r="X719" s="237"/>
      <c r="Y719" s="237"/>
      <c r="Z719" s="237"/>
      <c r="AA719" s="237"/>
      <c r="AB719" s="237"/>
      <c r="AC719" s="237"/>
      <c r="AD719" s="237"/>
      <c r="AE719" s="237"/>
      <c r="AF719" s="237"/>
      <c r="AG719" s="237"/>
      <c r="AH719" s="237"/>
      <c r="AI719" s="237"/>
      <c r="AJ719" s="237"/>
      <c r="AK719" s="237"/>
      <c r="AL719" s="237"/>
      <c r="AM719" s="237"/>
      <c r="AN719" s="237"/>
      <c r="AO719" s="237"/>
      <c r="AP719" s="237"/>
      <c r="AQ719" s="237"/>
      <c r="AR719" s="237"/>
      <c r="AS719" s="237"/>
      <c r="AT719" s="237"/>
      <c r="AU719" s="237"/>
      <c r="AV719" s="237"/>
      <c r="AW719" s="237"/>
      <c r="AX719" s="237"/>
      <c r="AY719" s="237"/>
      <c r="AZ719" s="237"/>
      <c r="BA719" s="237"/>
      <c r="BB719" s="237"/>
      <c r="BC719" s="237"/>
      <c r="BD719" s="237"/>
      <c r="BE719" s="237"/>
      <c r="BF719" s="237"/>
      <c r="BG719" s="237"/>
      <c r="BH719" s="237"/>
      <c r="BI719" s="237"/>
      <c r="BJ719" s="237"/>
      <c r="BK719" s="237"/>
      <c r="BL719" s="237"/>
      <c r="BM719" s="237"/>
      <c r="BN719" s="237"/>
      <c r="BO719" s="237"/>
      <c r="BP719" s="237"/>
      <c r="BQ719" s="237"/>
      <c r="BR719" s="237"/>
      <c r="BS719" s="237"/>
      <c r="BT719" s="237"/>
      <c r="BU719" s="237"/>
      <c r="BV719" s="237"/>
      <c r="BW719" s="237"/>
      <c r="BX719" s="237"/>
      <c r="BY719" s="237"/>
      <c r="BZ719" s="237"/>
      <c r="CA719" s="237"/>
      <c r="CB719" s="237"/>
      <c r="CC719" s="237"/>
      <c r="CD719" s="237"/>
      <c r="CE719" s="237"/>
      <c r="CF719" s="237"/>
      <c r="CG719" s="237"/>
      <c r="CH719" s="237"/>
      <c r="CI719" s="237"/>
      <c r="CJ719" s="237"/>
      <c r="CK719" s="237"/>
      <c r="CL719" s="237"/>
      <c r="CM719" s="237"/>
      <c r="CN719" s="237"/>
      <c r="CO719" s="237"/>
      <c r="CP719" s="237"/>
      <c r="CQ719" s="237"/>
      <c r="CR719" s="237"/>
      <c r="CS719" s="237"/>
      <c r="CT719" s="237"/>
      <c r="CU719" s="237"/>
      <c r="CV719" s="237"/>
      <c r="CW719" s="237"/>
      <c r="CX719" s="237"/>
      <c r="CY719" s="237"/>
      <c r="CZ719" s="237"/>
      <c r="DA719" s="237"/>
      <c r="DB719" s="237"/>
      <c r="DC719" s="237"/>
      <c r="DD719" s="237"/>
      <c r="DE719" s="237"/>
      <c r="DF719" s="237"/>
      <c r="DG719" s="237"/>
      <c r="DH719" s="237"/>
      <c r="DI719" s="237"/>
      <c r="DJ719" s="237"/>
      <c r="DK719" s="237"/>
      <c r="DL719" s="237"/>
      <c r="DM719" s="237"/>
      <c r="DN719" s="237"/>
      <c r="DO719" s="237"/>
      <c r="DP719" s="237"/>
      <c r="DQ719" s="237"/>
      <c r="DR719" s="237"/>
      <c r="DS719" s="237"/>
      <c r="DT719" s="237"/>
      <c r="DU719" s="237"/>
      <c r="DV719" s="237"/>
      <c r="DW719" s="237"/>
      <c r="DX719" s="237"/>
      <c r="DY719" s="237"/>
      <c r="DZ719" s="237"/>
      <c r="EA719" s="237"/>
      <c r="EB719" s="237"/>
      <c r="EC719" s="237"/>
      <c r="ED719" s="237"/>
      <c r="EE719" s="237"/>
      <c r="EF719" s="237"/>
      <c r="EG719" s="237"/>
      <c r="EH719" s="237"/>
      <c r="EI719" s="237"/>
      <c r="EJ719" s="237"/>
      <c r="EK719" s="237"/>
      <c r="EL719" s="237"/>
      <c r="EM719" s="237"/>
      <c r="EN719" s="237"/>
      <c r="EO719" s="237"/>
      <c r="EP719" s="237"/>
      <c r="EQ719" s="237"/>
      <c r="ER719" s="237"/>
      <c r="ES719" s="237"/>
      <c r="ET719" s="237"/>
      <c r="EU719" s="237"/>
      <c r="EV719" s="237"/>
      <c r="EW719" s="237"/>
      <c r="EX719" s="237"/>
      <c r="EY719" s="237"/>
      <c r="EZ719" s="237"/>
      <c r="FA719" s="237"/>
      <c r="FB719" s="237"/>
      <c r="FC719" s="237"/>
      <c r="FD719" s="237"/>
      <c r="FE719" s="237"/>
      <c r="FF719" s="237"/>
      <c r="FG719" s="237"/>
      <c r="FH719" s="237"/>
      <c r="FI719" s="237"/>
      <c r="FJ719" s="237"/>
      <c r="FK719" s="237"/>
      <c r="FL719" s="237"/>
      <c r="FM719" s="237"/>
      <c r="FN719" s="237"/>
      <c r="FO719" s="237"/>
      <c r="FP719" s="237"/>
      <c r="FQ719" s="237"/>
      <c r="FR719" s="237"/>
      <c r="FS719" s="237"/>
      <c r="FT719" s="237"/>
      <c r="FU719" s="237"/>
      <c r="FV719" s="237"/>
      <c r="FW719" s="237"/>
      <c r="FX719" s="237"/>
      <c r="FY719" s="237"/>
      <c r="FZ719" s="237"/>
      <c r="GA719" s="237"/>
      <c r="GB719" s="237"/>
      <c r="GC719" s="237"/>
      <c r="GD719" s="237"/>
      <c r="GE719" s="237"/>
      <c r="GF719" s="237"/>
      <c r="GG719" s="237"/>
      <c r="GH719" s="237"/>
      <c r="GI719" s="237"/>
      <c r="GJ719" s="237"/>
      <c r="GK719" s="237"/>
      <c r="GL719" s="237"/>
      <c r="GM719" s="237"/>
      <c r="GN719" s="237"/>
      <c r="GO719" s="237"/>
      <c r="GP719" s="237"/>
      <c r="GQ719" s="237"/>
    </row>
    <row r="720" spans="1:199" s="123" customFormat="1" ht="15" customHeight="1">
      <c r="A720" s="73" t="str">
        <f>+B720</f>
        <v>Other Income &amp; Expenses</v>
      </c>
      <c r="B720" s="74" t="s">
        <v>109</v>
      </c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8"/>
      <c r="Q720" s="237"/>
      <c r="R720" s="237"/>
      <c r="S720" s="288"/>
      <c r="T720" s="348"/>
      <c r="U720" s="237"/>
      <c r="V720" s="237"/>
      <c r="W720" s="237"/>
      <c r="X720" s="237"/>
      <c r="Y720" s="237"/>
      <c r="Z720" s="237"/>
      <c r="AA720" s="237"/>
      <c r="AB720" s="237"/>
      <c r="AC720" s="237"/>
      <c r="AD720" s="237"/>
      <c r="AE720" s="237"/>
      <c r="AF720" s="237"/>
      <c r="AG720" s="237"/>
      <c r="AH720" s="237"/>
      <c r="AI720" s="237"/>
      <c r="AJ720" s="237"/>
      <c r="AK720" s="237"/>
      <c r="AL720" s="237"/>
      <c r="AM720" s="237"/>
      <c r="AN720" s="237"/>
      <c r="AO720" s="237"/>
      <c r="AP720" s="237"/>
      <c r="AQ720" s="237"/>
      <c r="AR720" s="237"/>
      <c r="AS720" s="237"/>
      <c r="AT720" s="237"/>
      <c r="AU720" s="237"/>
      <c r="AV720" s="237"/>
      <c r="AW720" s="237"/>
      <c r="AX720" s="237"/>
      <c r="AY720" s="237"/>
      <c r="AZ720" s="237"/>
      <c r="BA720" s="237"/>
      <c r="BB720" s="237"/>
      <c r="BC720" s="237"/>
      <c r="BD720" s="237"/>
      <c r="BE720" s="237"/>
      <c r="BF720" s="237"/>
      <c r="BG720" s="237"/>
      <c r="BH720" s="237"/>
      <c r="BI720" s="237"/>
      <c r="BJ720" s="237"/>
      <c r="BK720" s="237"/>
      <c r="BL720" s="237"/>
      <c r="BM720" s="237"/>
      <c r="BN720" s="237"/>
      <c r="BO720" s="237"/>
      <c r="BP720" s="237"/>
      <c r="BQ720" s="237"/>
      <c r="BR720" s="237"/>
      <c r="BS720" s="237"/>
      <c r="BT720" s="237"/>
      <c r="BU720" s="237"/>
      <c r="BV720" s="237"/>
      <c r="BW720" s="237"/>
      <c r="BX720" s="237"/>
      <c r="BY720" s="237"/>
      <c r="BZ720" s="237"/>
      <c r="CA720" s="237"/>
      <c r="CB720" s="237"/>
      <c r="CC720" s="237"/>
      <c r="CD720" s="237"/>
      <c r="CE720" s="237"/>
      <c r="CF720" s="237"/>
      <c r="CG720" s="237"/>
      <c r="CH720" s="237"/>
      <c r="CI720" s="237"/>
      <c r="CJ720" s="237"/>
      <c r="CK720" s="237"/>
      <c r="CL720" s="237"/>
      <c r="CM720" s="237"/>
      <c r="CN720" s="237"/>
      <c r="CO720" s="237"/>
      <c r="CP720" s="237"/>
      <c r="CQ720" s="237"/>
      <c r="CR720" s="237"/>
      <c r="CS720" s="237"/>
      <c r="CT720" s="237"/>
      <c r="CU720" s="237"/>
      <c r="CV720" s="237"/>
      <c r="CW720" s="237"/>
      <c r="CX720" s="237"/>
      <c r="CY720" s="237"/>
      <c r="CZ720" s="237"/>
      <c r="DA720" s="237"/>
      <c r="DB720" s="237"/>
      <c r="DC720" s="237"/>
      <c r="DD720" s="237"/>
      <c r="DE720" s="237"/>
      <c r="DF720" s="237"/>
      <c r="DG720" s="237"/>
      <c r="DH720" s="237"/>
      <c r="DI720" s="237"/>
      <c r="DJ720" s="237"/>
      <c r="DK720" s="237"/>
      <c r="DL720" s="237"/>
      <c r="DM720" s="237"/>
      <c r="DN720" s="237"/>
      <c r="DO720" s="237"/>
      <c r="DP720" s="237"/>
      <c r="DQ720" s="237"/>
      <c r="DR720" s="237"/>
      <c r="DS720" s="237"/>
      <c r="DT720" s="237"/>
      <c r="DU720" s="237"/>
      <c r="DV720" s="237"/>
      <c r="DW720" s="237"/>
      <c r="DX720" s="237"/>
      <c r="DY720" s="237"/>
      <c r="DZ720" s="237"/>
      <c r="EA720" s="237"/>
      <c r="EB720" s="237"/>
      <c r="EC720" s="237"/>
      <c r="ED720" s="237"/>
      <c r="EE720" s="237"/>
      <c r="EF720" s="237"/>
      <c r="EG720" s="237"/>
      <c r="EH720" s="237"/>
      <c r="EI720" s="237"/>
      <c r="EJ720" s="237"/>
      <c r="EK720" s="237"/>
      <c r="EL720" s="237"/>
      <c r="EM720" s="237"/>
      <c r="EN720" s="237"/>
      <c r="EO720" s="237"/>
      <c r="EP720" s="237"/>
      <c r="EQ720" s="237"/>
      <c r="ER720" s="237"/>
      <c r="ES720" s="237"/>
      <c r="ET720" s="237"/>
      <c r="EU720" s="237"/>
      <c r="EV720" s="237"/>
      <c r="EW720" s="237"/>
      <c r="EX720" s="237"/>
      <c r="EY720" s="237"/>
      <c r="EZ720" s="237"/>
      <c r="FA720" s="237"/>
      <c r="FB720" s="237"/>
      <c r="FC720" s="237"/>
      <c r="FD720" s="237"/>
      <c r="FE720" s="237"/>
      <c r="FF720" s="237"/>
      <c r="FG720" s="237"/>
      <c r="FH720" s="237"/>
      <c r="FI720" s="237"/>
      <c r="FJ720" s="237"/>
      <c r="FK720" s="237"/>
      <c r="FL720" s="237"/>
      <c r="FM720" s="237"/>
      <c r="FN720" s="237"/>
      <c r="FO720" s="237"/>
      <c r="FP720" s="237"/>
      <c r="FQ720" s="237"/>
      <c r="FR720" s="237"/>
      <c r="FS720" s="237"/>
      <c r="FT720" s="237"/>
      <c r="FU720" s="237"/>
      <c r="FV720" s="237"/>
      <c r="FW720" s="237"/>
      <c r="FX720" s="237"/>
      <c r="FY720" s="237"/>
      <c r="FZ720" s="237"/>
      <c r="GA720" s="237"/>
      <c r="GB720" s="237"/>
      <c r="GC720" s="237"/>
      <c r="GD720" s="237"/>
      <c r="GE720" s="237"/>
      <c r="GF720" s="237"/>
      <c r="GG720" s="237"/>
      <c r="GH720" s="237"/>
      <c r="GI720" s="237"/>
      <c r="GJ720" s="237"/>
      <c r="GK720" s="237"/>
      <c r="GL720" s="237"/>
      <c r="GM720" s="237"/>
      <c r="GN720" s="237"/>
      <c r="GO720" s="237"/>
      <c r="GP720" s="237"/>
      <c r="GQ720" s="237"/>
    </row>
    <row r="721" spans="1:199" s="123" customFormat="1" ht="15" customHeight="1">
      <c r="A721" s="73">
        <f>+B721</f>
        <v>0</v>
      </c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8"/>
      <c r="Q721" s="237"/>
      <c r="R721" s="237"/>
      <c r="S721" s="288"/>
      <c r="T721" s="348"/>
      <c r="U721" s="237"/>
      <c r="V721" s="237"/>
      <c r="W721" s="237"/>
      <c r="X721" s="237"/>
      <c r="Y721" s="237"/>
      <c r="Z721" s="237"/>
      <c r="AA721" s="237"/>
      <c r="AB721" s="237"/>
      <c r="AC721" s="237"/>
      <c r="AD721" s="237"/>
      <c r="AE721" s="237"/>
      <c r="AF721" s="237"/>
      <c r="AG721" s="237"/>
      <c r="AH721" s="237"/>
      <c r="AI721" s="237"/>
      <c r="AJ721" s="237"/>
      <c r="AK721" s="237"/>
      <c r="AL721" s="237"/>
      <c r="AM721" s="237"/>
      <c r="AN721" s="237"/>
      <c r="AO721" s="237"/>
      <c r="AP721" s="237"/>
      <c r="AQ721" s="237"/>
      <c r="AR721" s="237"/>
      <c r="AS721" s="237"/>
      <c r="AT721" s="237"/>
      <c r="AU721" s="237"/>
      <c r="AV721" s="237"/>
      <c r="AW721" s="237"/>
      <c r="AX721" s="237"/>
      <c r="AY721" s="237"/>
      <c r="AZ721" s="237"/>
      <c r="BA721" s="237"/>
      <c r="BB721" s="237"/>
      <c r="BC721" s="237"/>
      <c r="BD721" s="237"/>
      <c r="BE721" s="237"/>
      <c r="BF721" s="237"/>
      <c r="BG721" s="237"/>
      <c r="BH721" s="237"/>
      <c r="BI721" s="237"/>
      <c r="BJ721" s="237"/>
      <c r="BK721" s="237"/>
      <c r="BL721" s="237"/>
      <c r="BM721" s="237"/>
      <c r="BN721" s="237"/>
      <c r="BO721" s="237"/>
      <c r="BP721" s="237"/>
      <c r="BQ721" s="237"/>
      <c r="BR721" s="237"/>
      <c r="BS721" s="237"/>
      <c r="BT721" s="237"/>
      <c r="BU721" s="237"/>
      <c r="BV721" s="237"/>
      <c r="BW721" s="237"/>
      <c r="BX721" s="237"/>
      <c r="BY721" s="237"/>
      <c r="BZ721" s="237"/>
      <c r="CA721" s="237"/>
      <c r="CB721" s="237"/>
      <c r="CC721" s="237"/>
      <c r="CD721" s="237"/>
      <c r="CE721" s="237"/>
      <c r="CF721" s="237"/>
      <c r="CG721" s="237"/>
      <c r="CH721" s="237"/>
      <c r="CI721" s="237"/>
      <c r="CJ721" s="237"/>
      <c r="CK721" s="237"/>
      <c r="CL721" s="237"/>
      <c r="CM721" s="237"/>
      <c r="CN721" s="237"/>
      <c r="CO721" s="237"/>
      <c r="CP721" s="237"/>
      <c r="CQ721" s="237"/>
      <c r="CR721" s="237"/>
      <c r="CS721" s="237"/>
      <c r="CT721" s="237"/>
      <c r="CU721" s="237"/>
      <c r="CV721" s="237"/>
      <c r="CW721" s="237"/>
      <c r="CX721" s="237"/>
      <c r="CY721" s="237"/>
      <c r="CZ721" s="237"/>
      <c r="DA721" s="237"/>
      <c r="DB721" s="237"/>
      <c r="DC721" s="237"/>
      <c r="DD721" s="237"/>
      <c r="DE721" s="237"/>
      <c r="DF721" s="237"/>
      <c r="DG721" s="237"/>
      <c r="DH721" s="237"/>
      <c r="DI721" s="237"/>
      <c r="DJ721" s="237"/>
      <c r="DK721" s="237"/>
      <c r="DL721" s="237"/>
      <c r="DM721" s="237"/>
      <c r="DN721" s="237"/>
      <c r="DO721" s="237"/>
      <c r="DP721" s="237"/>
      <c r="DQ721" s="237"/>
      <c r="DR721" s="237"/>
      <c r="DS721" s="237"/>
      <c r="DT721" s="237"/>
      <c r="DU721" s="237"/>
      <c r="DV721" s="237"/>
      <c r="DW721" s="237"/>
      <c r="DX721" s="237"/>
      <c r="DY721" s="237"/>
      <c r="DZ721" s="237"/>
      <c r="EA721" s="237"/>
      <c r="EB721" s="237"/>
      <c r="EC721" s="237"/>
      <c r="ED721" s="237"/>
      <c r="EE721" s="237"/>
      <c r="EF721" s="237"/>
      <c r="EG721" s="237"/>
      <c r="EH721" s="237"/>
      <c r="EI721" s="237"/>
      <c r="EJ721" s="237"/>
      <c r="EK721" s="237"/>
      <c r="EL721" s="237"/>
      <c r="EM721" s="237"/>
      <c r="EN721" s="237"/>
      <c r="EO721" s="237"/>
      <c r="EP721" s="237"/>
      <c r="EQ721" s="237"/>
      <c r="ER721" s="237"/>
      <c r="ES721" s="237"/>
      <c r="ET721" s="237"/>
      <c r="EU721" s="237"/>
      <c r="EV721" s="237"/>
      <c r="EW721" s="237"/>
      <c r="EX721" s="237"/>
      <c r="EY721" s="237"/>
      <c r="EZ721" s="237"/>
      <c r="FA721" s="237"/>
      <c r="FB721" s="237"/>
      <c r="FC721" s="237"/>
      <c r="FD721" s="237"/>
      <c r="FE721" s="237"/>
      <c r="FF721" s="237"/>
      <c r="FG721" s="237"/>
      <c r="FH721" s="237"/>
      <c r="FI721" s="237"/>
      <c r="FJ721" s="237"/>
      <c r="FK721" s="237"/>
      <c r="FL721" s="237"/>
      <c r="FM721" s="237"/>
      <c r="FN721" s="237"/>
      <c r="FO721" s="237"/>
      <c r="FP721" s="237"/>
      <c r="FQ721" s="237"/>
      <c r="FR721" s="237"/>
      <c r="FS721" s="237"/>
      <c r="FT721" s="237"/>
      <c r="FU721" s="237"/>
      <c r="FV721" s="237"/>
      <c r="FW721" s="237"/>
      <c r="FX721" s="237"/>
      <c r="FY721" s="237"/>
      <c r="FZ721" s="237"/>
      <c r="GA721" s="237"/>
      <c r="GB721" s="237"/>
      <c r="GC721" s="237"/>
      <c r="GD721" s="237"/>
      <c r="GE721" s="237"/>
      <c r="GF721" s="237"/>
      <c r="GG721" s="237"/>
      <c r="GH721" s="237"/>
      <c r="GI721" s="237"/>
      <c r="GJ721" s="237"/>
      <c r="GK721" s="237"/>
      <c r="GL721" s="237"/>
      <c r="GM721" s="237"/>
      <c r="GN721" s="237"/>
      <c r="GO721" s="237"/>
      <c r="GP721" s="237"/>
      <c r="GQ721" s="237"/>
    </row>
    <row r="722" spans="1:199" s="81" customFormat="1" ht="15" customHeight="1">
      <c r="A722" s="73" t="str">
        <f>+B722</f>
        <v>Major Expenses</v>
      </c>
      <c r="B722" s="237" t="s">
        <v>111</v>
      </c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8"/>
      <c r="Q722" s="237"/>
      <c r="R722" s="237"/>
      <c r="S722" s="288"/>
      <c r="T722" s="348">
        <f>T812</f>
        <v>4</v>
      </c>
      <c r="U722" s="237"/>
      <c r="V722" s="237"/>
      <c r="W722" s="237"/>
      <c r="X722" s="237"/>
      <c r="Y722" s="237"/>
      <c r="Z722" s="237"/>
      <c r="AA722" s="237"/>
      <c r="AB722" s="237"/>
      <c r="AC722" s="237"/>
      <c r="AD722" s="237"/>
      <c r="AE722" s="237"/>
      <c r="AF722" s="237"/>
      <c r="AG722" s="237"/>
      <c r="AH722" s="237"/>
      <c r="AI722" s="237"/>
      <c r="AJ722" s="237"/>
      <c r="AK722" s="237"/>
      <c r="AL722" s="237"/>
      <c r="AM722" s="237"/>
      <c r="AN722" s="237"/>
      <c r="AO722" s="237"/>
      <c r="AP722" s="237"/>
      <c r="AQ722" s="237"/>
      <c r="AR722" s="237"/>
      <c r="AS722" s="237"/>
      <c r="AT722" s="237"/>
      <c r="AU722" s="237"/>
      <c r="AV722" s="237"/>
      <c r="AW722" s="237"/>
      <c r="AX722" s="237"/>
      <c r="AY722" s="237"/>
      <c r="AZ722" s="237"/>
      <c r="BA722" s="237"/>
      <c r="BB722" s="237"/>
      <c r="BC722" s="237"/>
      <c r="BD722" s="237"/>
      <c r="BE722" s="237"/>
      <c r="BF722" s="237"/>
      <c r="BG722" s="237"/>
      <c r="BH722" s="237"/>
      <c r="BI722" s="237"/>
      <c r="BJ722" s="237"/>
      <c r="BK722" s="237"/>
      <c r="BL722" s="237"/>
      <c r="BM722" s="237"/>
      <c r="BN722" s="237"/>
      <c r="BO722" s="237"/>
      <c r="BP722" s="237"/>
      <c r="BQ722" s="237"/>
      <c r="BR722" s="237"/>
      <c r="BS722" s="237"/>
      <c r="BT722" s="237"/>
      <c r="BU722" s="237"/>
      <c r="BV722" s="237"/>
      <c r="BW722" s="237"/>
      <c r="BX722" s="237"/>
      <c r="BY722" s="237"/>
      <c r="BZ722" s="237"/>
      <c r="CA722" s="237"/>
      <c r="CB722" s="237"/>
      <c r="CC722" s="237"/>
      <c r="CD722" s="237"/>
      <c r="CE722" s="237"/>
      <c r="CF722" s="237"/>
      <c r="CG722" s="237"/>
      <c r="CH722" s="237"/>
      <c r="CI722" s="237"/>
      <c r="CJ722" s="237"/>
      <c r="CK722" s="237"/>
      <c r="CL722" s="237"/>
      <c r="CM722" s="237"/>
      <c r="CN722" s="237"/>
      <c r="CO722" s="237"/>
      <c r="CP722" s="237"/>
      <c r="CQ722" s="237"/>
      <c r="CR722" s="237"/>
      <c r="CS722" s="237"/>
      <c r="CT722" s="237"/>
      <c r="CU722" s="237"/>
      <c r="CV722" s="237"/>
      <c r="CW722" s="237"/>
      <c r="CX722" s="237"/>
      <c r="CY722" s="237"/>
      <c r="CZ722" s="237"/>
      <c r="DA722" s="237"/>
      <c r="DB722" s="237"/>
      <c r="DC722" s="237"/>
      <c r="DD722" s="237"/>
      <c r="DE722" s="237"/>
      <c r="DF722" s="237"/>
      <c r="DG722" s="237"/>
      <c r="DH722" s="237"/>
      <c r="DI722" s="237"/>
      <c r="DJ722" s="237"/>
      <c r="DK722" s="237"/>
      <c r="DL722" s="237"/>
      <c r="DM722" s="237"/>
      <c r="DN722" s="237"/>
      <c r="DO722" s="237"/>
      <c r="DP722" s="237"/>
      <c r="DQ722" s="237"/>
      <c r="DR722" s="237"/>
      <c r="DS722" s="237"/>
      <c r="DT722" s="237"/>
      <c r="DU722" s="237"/>
      <c r="DV722" s="237"/>
      <c r="DW722" s="237"/>
      <c r="DX722" s="237"/>
      <c r="DY722" s="237"/>
      <c r="DZ722" s="237"/>
      <c r="EA722" s="237"/>
      <c r="EB722" s="237"/>
      <c r="EC722" s="237"/>
      <c r="ED722" s="237"/>
      <c r="EE722" s="237"/>
      <c r="EF722" s="237"/>
      <c r="EG722" s="237"/>
      <c r="EH722" s="237"/>
      <c r="EI722" s="237"/>
      <c r="EJ722" s="237"/>
      <c r="EK722" s="237"/>
      <c r="EL722" s="237"/>
      <c r="EM722" s="237"/>
      <c r="EN722" s="237"/>
      <c r="EO722" s="237"/>
      <c r="EP722" s="237"/>
      <c r="EQ722" s="237"/>
      <c r="ER722" s="237"/>
      <c r="ES722" s="237"/>
      <c r="ET722" s="237"/>
      <c r="EU722" s="237"/>
      <c r="EV722" s="237"/>
      <c r="EW722" s="237"/>
      <c r="EX722" s="237"/>
      <c r="EY722" s="237"/>
      <c r="EZ722" s="237"/>
      <c r="FA722" s="237"/>
      <c r="FB722" s="237"/>
      <c r="FC722" s="237"/>
      <c r="FD722" s="237"/>
      <c r="FE722" s="237"/>
      <c r="FF722" s="237"/>
      <c r="FG722" s="237"/>
      <c r="FH722" s="237"/>
      <c r="FI722" s="237"/>
      <c r="FJ722" s="237"/>
      <c r="FK722" s="237"/>
      <c r="FL722" s="237"/>
      <c r="FM722" s="237"/>
      <c r="FN722" s="237"/>
      <c r="FO722" s="237"/>
      <c r="FP722" s="237"/>
      <c r="FQ722" s="237"/>
      <c r="FR722" s="237"/>
      <c r="FS722" s="237"/>
      <c r="FT722" s="237"/>
      <c r="FU722" s="237"/>
      <c r="FV722" s="237"/>
      <c r="FW722" s="237"/>
      <c r="FX722" s="237"/>
      <c r="FY722" s="237"/>
      <c r="FZ722" s="237"/>
      <c r="GA722" s="237"/>
      <c r="GB722" s="237"/>
      <c r="GC722" s="237"/>
      <c r="GD722" s="237"/>
      <c r="GE722" s="237"/>
      <c r="GF722" s="237"/>
      <c r="GG722" s="237"/>
      <c r="GH722" s="237"/>
      <c r="GI722" s="237"/>
      <c r="GJ722" s="237"/>
      <c r="GK722" s="237"/>
      <c r="GL722" s="237"/>
      <c r="GM722" s="237"/>
      <c r="GN722" s="237"/>
      <c r="GO722" s="237"/>
      <c r="GP722" s="237"/>
      <c r="GQ722" s="237"/>
    </row>
    <row r="723" spans="1:199" s="81" customFormat="1" ht="15" hidden="1">
      <c r="A723" s="126"/>
      <c r="B723" s="241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8"/>
      <c r="Q723" s="242"/>
      <c r="R723" s="242"/>
      <c r="S723" s="243"/>
      <c r="T723" s="351"/>
      <c r="U723" s="237"/>
      <c r="V723" s="237"/>
      <c r="W723" s="237"/>
      <c r="X723" s="237"/>
      <c r="Y723" s="237"/>
      <c r="Z723" s="237"/>
      <c r="AA723" s="237"/>
      <c r="AB723" s="237"/>
      <c r="AC723" s="237"/>
      <c r="AD723" s="237"/>
      <c r="AE723" s="237"/>
      <c r="AF723" s="237"/>
      <c r="AG723" s="237"/>
      <c r="AH723" s="237"/>
      <c r="AI723" s="237"/>
      <c r="AJ723" s="237"/>
      <c r="AK723" s="237"/>
      <c r="AL723" s="237"/>
      <c r="AM723" s="237"/>
      <c r="AN723" s="237"/>
      <c r="AO723" s="237"/>
      <c r="AP723" s="237"/>
      <c r="AQ723" s="237"/>
      <c r="AR723" s="237"/>
      <c r="AS723" s="237"/>
      <c r="AT723" s="237"/>
      <c r="AU723" s="237"/>
      <c r="AV723" s="237"/>
      <c r="AW723" s="237"/>
      <c r="AX723" s="237"/>
      <c r="AY723" s="237"/>
      <c r="AZ723" s="237"/>
      <c r="BA723" s="237"/>
      <c r="BB723" s="237"/>
      <c r="BC723" s="237"/>
      <c r="BD723" s="237"/>
      <c r="BE723" s="237"/>
      <c r="BF723" s="237"/>
      <c r="BG723" s="237"/>
      <c r="BH723" s="237"/>
      <c r="BI723" s="237"/>
      <c r="BJ723" s="237"/>
      <c r="BK723" s="237"/>
      <c r="BL723" s="237"/>
      <c r="BM723" s="237"/>
      <c r="BN723" s="237"/>
      <c r="BO723" s="237"/>
      <c r="BP723" s="237"/>
      <c r="BQ723" s="237"/>
      <c r="BR723" s="237"/>
      <c r="BS723" s="237"/>
      <c r="BT723" s="237"/>
      <c r="BU723" s="237"/>
      <c r="BV723" s="237"/>
      <c r="BW723" s="237"/>
      <c r="BX723" s="237"/>
      <c r="BY723" s="237"/>
      <c r="BZ723" s="237"/>
      <c r="CA723" s="237"/>
      <c r="CB723" s="237"/>
      <c r="CC723" s="237"/>
      <c r="CD723" s="237"/>
      <c r="CE723" s="237"/>
      <c r="CF723" s="237"/>
      <c r="CG723" s="237"/>
      <c r="CH723" s="237"/>
      <c r="CI723" s="237"/>
      <c r="CJ723" s="237"/>
      <c r="CK723" s="237"/>
      <c r="CL723" s="237"/>
      <c r="CM723" s="237"/>
      <c r="CN723" s="237"/>
      <c r="CO723" s="237"/>
      <c r="CP723" s="237"/>
      <c r="CQ723" s="237"/>
      <c r="CR723" s="237"/>
      <c r="CS723" s="237"/>
      <c r="CT723" s="237"/>
      <c r="CU723" s="237"/>
      <c r="CV723" s="237"/>
      <c r="CW723" s="237"/>
      <c r="CX723" s="237"/>
      <c r="CY723" s="237"/>
      <c r="CZ723" s="237"/>
      <c r="DA723" s="237"/>
      <c r="DB723" s="237"/>
      <c r="DC723" s="237"/>
      <c r="DD723" s="237"/>
      <c r="DE723" s="237"/>
      <c r="DF723" s="237"/>
      <c r="DG723" s="237"/>
      <c r="DH723" s="237"/>
      <c r="DI723" s="237"/>
      <c r="DJ723" s="237"/>
      <c r="DK723" s="237"/>
      <c r="DL723" s="237"/>
      <c r="DM723" s="237"/>
      <c r="DN723" s="237"/>
      <c r="DO723" s="237"/>
      <c r="DP723" s="237"/>
      <c r="DQ723" s="237"/>
      <c r="DR723" s="237"/>
      <c r="DS723" s="237"/>
      <c r="DT723" s="237"/>
      <c r="DU723" s="237"/>
      <c r="DV723" s="237"/>
      <c r="DW723" s="237"/>
      <c r="DX723" s="237"/>
      <c r="DY723" s="237"/>
      <c r="DZ723" s="237"/>
      <c r="EA723" s="237"/>
      <c r="EB723" s="237"/>
      <c r="EC723" s="237"/>
      <c r="ED723" s="237"/>
      <c r="EE723" s="237"/>
      <c r="EF723" s="237"/>
      <c r="EG723" s="237"/>
      <c r="EH723" s="237"/>
      <c r="EI723" s="237"/>
      <c r="EJ723" s="237"/>
      <c r="EK723" s="237"/>
      <c r="EL723" s="237"/>
      <c r="EM723" s="237"/>
      <c r="EN723" s="237"/>
      <c r="EO723" s="237"/>
      <c r="EP723" s="237"/>
      <c r="EQ723" s="237"/>
      <c r="ER723" s="237"/>
      <c r="ES723" s="237"/>
      <c r="ET723" s="237"/>
      <c r="EU723" s="237"/>
      <c r="EV723" s="237"/>
      <c r="EW723" s="237"/>
      <c r="EX723" s="237"/>
      <c r="EY723" s="237"/>
      <c r="EZ723" s="237"/>
      <c r="FA723" s="237"/>
      <c r="FB723" s="237"/>
      <c r="FC723" s="237"/>
      <c r="FD723" s="237"/>
      <c r="FE723" s="237"/>
      <c r="FF723" s="237"/>
      <c r="FG723" s="237"/>
      <c r="FH723" s="237"/>
      <c r="FI723" s="237"/>
      <c r="FJ723" s="237"/>
      <c r="FK723" s="237"/>
      <c r="FL723" s="237"/>
      <c r="FM723" s="237"/>
      <c r="FN723" s="237"/>
      <c r="FO723" s="237"/>
      <c r="FP723" s="237"/>
      <c r="FQ723" s="237"/>
      <c r="FR723" s="237"/>
      <c r="FS723" s="237"/>
      <c r="FT723" s="237"/>
      <c r="FU723" s="237"/>
      <c r="FV723" s="237"/>
      <c r="FW723" s="237"/>
      <c r="FX723" s="237"/>
      <c r="FY723" s="237"/>
      <c r="FZ723" s="237"/>
      <c r="GA723" s="237"/>
      <c r="GB723" s="237"/>
      <c r="GC723" s="237"/>
      <c r="GD723" s="237"/>
      <c r="GE723" s="237"/>
      <c r="GF723" s="237"/>
      <c r="GG723" s="237"/>
      <c r="GH723" s="237"/>
      <c r="GI723" s="237"/>
      <c r="GJ723" s="237"/>
      <c r="GK723" s="237"/>
      <c r="GL723" s="237"/>
      <c r="GM723" s="237"/>
      <c r="GN723" s="237"/>
      <c r="GO723" s="237"/>
      <c r="GP723" s="237"/>
      <c r="GQ723" s="237"/>
    </row>
    <row r="724" spans="1:199" s="81" customFormat="1" ht="15" hidden="1">
      <c r="A724" s="126" t="s">
        <v>197</v>
      </c>
      <c r="B724" s="241" t="s">
        <v>5980</v>
      </c>
      <c r="C724" s="242">
        <v>0</v>
      </c>
      <c r="D724" s="242">
        <v>0</v>
      </c>
      <c r="E724" s="242">
        <v>0</v>
      </c>
      <c r="F724" s="242">
        <v>0</v>
      </c>
      <c r="G724" s="242">
        <v>0</v>
      </c>
      <c r="H724" s="242">
        <v>0</v>
      </c>
      <c r="I724" s="242">
        <v>0</v>
      </c>
      <c r="J724" s="242">
        <v>0</v>
      </c>
      <c r="K724" s="242">
        <v>0</v>
      </c>
      <c r="L724" s="242">
        <v>0</v>
      </c>
      <c r="M724" s="242">
        <v>0</v>
      </c>
      <c r="N724" s="242">
        <v>0</v>
      </c>
      <c r="O724" s="242">
        <v>0</v>
      </c>
      <c r="P724" s="28"/>
      <c r="Q724" s="242">
        <f>SUM(D724:O724)</f>
        <v>0</v>
      </c>
      <c r="R724" s="242">
        <f>IF($R$19&lt;1,0,Q724/$R$19)</f>
        <v>0</v>
      </c>
      <c r="S724" s="243"/>
      <c r="T724" s="351">
        <f>IF(Q724=0,0,1)+IF(C724=0,0,1)+IF(D724=0,0,1)+IF(E724=0,0,1)+IF(F724=0,0,1)+IF(G724=0,0,1)+IF(H724=0,0,1)+IF(I724=0,0,1)+IF(J724=0,0,1)+IF(K724=0,0,1)+IF(L724=0,0,1)+IF(M724=0,0,1)+IF(N724=0,0,1)+IF(O724=0,0,1)</f>
        <v>0</v>
      </c>
      <c r="U724" s="237"/>
      <c r="V724" s="237"/>
      <c r="W724" s="237"/>
      <c r="X724" s="237"/>
      <c r="Y724" s="237"/>
      <c r="Z724" s="237"/>
      <c r="AA724" s="237"/>
      <c r="AB724" s="237"/>
      <c r="AC724" s="237"/>
      <c r="AD724" s="237"/>
      <c r="AE724" s="237"/>
      <c r="AF724" s="237"/>
      <c r="AG724" s="237"/>
      <c r="AH724" s="237"/>
      <c r="AI724" s="237"/>
      <c r="AJ724" s="237"/>
      <c r="AK724" s="237"/>
      <c r="AL724" s="237"/>
      <c r="AM724" s="237"/>
      <c r="AN724" s="237"/>
      <c r="AO724" s="237"/>
      <c r="AP724" s="237"/>
      <c r="AQ724" s="237"/>
      <c r="AR724" s="237"/>
      <c r="AS724" s="237"/>
      <c r="AT724" s="237"/>
      <c r="AU724" s="237"/>
      <c r="AV724" s="237"/>
      <c r="AW724" s="237"/>
      <c r="AX724" s="237"/>
      <c r="AY724" s="237"/>
      <c r="AZ724" s="237"/>
      <c r="BA724" s="237"/>
      <c r="BB724" s="237"/>
      <c r="BC724" s="237"/>
      <c r="BD724" s="237"/>
      <c r="BE724" s="237"/>
      <c r="BF724" s="237"/>
      <c r="BG724" s="237"/>
      <c r="BH724" s="237"/>
      <c r="BI724" s="237"/>
      <c r="BJ724" s="237"/>
      <c r="BK724" s="237"/>
      <c r="BL724" s="237"/>
      <c r="BM724" s="237"/>
      <c r="BN724" s="237"/>
      <c r="BO724" s="237"/>
      <c r="BP724" s="237"/>
      <c r="BQ724" s="237"/>
      <c r="BR724" s="237"/>
      <c r="BS724" s="237"/>
      <c r="BT724" s="237"/>
      <c r="BU724" s="237"/>
      <c r="BV724" s="237"/>
      <c r="BW724" s="237"/>
      <c r="BX724" s="237"/>
      <c r="BY724" s="237"/>
      <c r="BZ724" s="237"/>
      <c r="CA724" s="237"/>
      <c r="CB724" s="237"/>
      <c r="CC724" s="237"/>
      <c r="CD724" s="237"/>
      <c r="CE724" s="237"/>
      <c r="CF724" s="237"/>
      <c r="CG724" s="237"/>
      <c r="CH724" s="237"/>
      <c r="CI724" s="237"/>
      <c r="CJ724" s="237"/>
      <c r="CK724" s="237"/>
      <c r="CL724" s="237"/>
      <c r="CM724" s="237"/>
      <c r="CN724" s="237"/>
      <c r="CO724" s="237"/>
      <c r="CP724" s="237"/>
      <c r="CQ724" s="237"/>
      <c r="CR724" s="237"/>
      <c r="CS724" s="237"/>
      <c r="CT724" s="237"/>
      <c r="CU724" s="237"/>
      <c r="CV724" s="237"/>
      <c r="CW724" s="237"/>
      <c r="CX724" s="237"/>
      <c r="CY724" s="237"/>
      <c r="CZ724" s="237"/>
      <c r="DA724" s="237"/>
      <c r="DB724" s="237"/>
      <c r="DC724" s="237"/>
      <c r="DD724" s="237"/>
      <c r="DE724" s="237"/>
      <c r="DF724" s="237"/>
      <c r="DG724" s="237"/>
      <c r="DH724" s="237"/>
      <c r="DI724" s="237"/>
      <c r="DJ724" s="237"/>
      <c r="DK724" s="237"/>
      <c r="DL724" s="237"/>
      <c r="DM724" s="237"/>
      <c r="DN724" s="237"/>
      <c r="DO724" s="237"/>
      <c r="DP724" s="237"/>
      <c r="DQ724" s="237"/>
      <c r="DR724" s="237"/>
      <c r="DS724" s="237"/>
      <c r="DT724" s="237"/>
      <c r="DU724" s="237"/>
      <c r="DV724" s="237"/>
      <c r="DW724" s="237"/>
      <c r="DX724" s="237"/>
      <c r="DY724" s="237"/>
      <c r="DZ724" s="237"/>
      <c r="EA724" s="237"/>
      <c r="EB724" s="237"/>
      <c r="EC724" s="237"/>
      <c r="ED724" s="237"/>
      <c r="EE724" s="237"/>
      <c r="EF724" s="237"/>
      <c r="EG724" s="237"/>
      <c r="EH724" s="237"/>
      <c r="EI724" s="237"/>
      <c r="EJ724" s="237"/>
      <c r="EK724" s="237"/>
      <c r="EL724" s="237"/>
      <c r="EM724" s="237"/>
      <c r="EN724" s="237"/>
      <c r="EO724" s="237"/>
      <c r="EP724" s="237"/>
      <c r="EQ724" s="237"/>
      <c r="ER724" s="237"/>
      <c r="ES724" s="237"/>
      <c r="ET724" s="237"/>
      <c r="EU724" s="237"/>
      <c r="EV724" s="237"/>
      <c r="EW724" s="237"/>
      <c r="EX724" s="237"/>
      <c r="EY724" s="237"/>
      <c r="EZ724" s="237"/>
      <c r="FA724" s="237"/>
      <c r="FB724" s="237"/>
      <c r="FC724" s="237"/>
      <c r="FD724" s="237"/>
      <c r="FE724" s="237"/>
      <c r="FF724" s="237"/>
      <c r="FG724" s="237"/>
      <c r="FH724" s="237"/>
      <c r="FI724" s="237"/>
      <c r="FJ724" s="237"/>
      <c r="FK724" s="237"/>
      <c r="FL724" s="237"/>
      <c r="FM724" s="237"/>
      <c r="FN724" s="237"/>
      <c r="FO724" s="237"/>
      <c r="FP724" s="237"/>
      <c r="FQ724" s="237"/>
      <c r="FR724" s="237"/>
      <c r="FS724" s="237"/>
      <c r="FT724" s="237"/>
      <c r="FU724" s="237"/>
      <c r="FV724" s="237"/>
      <c r="FW724" s="237"/>
      <c r="FX724" s="237"/>
      <c r="FY724" s="237"/>
      <c r="FZ724" s="237"/>
      <c r="GA724" s="237"/>
      <c r="GB724" s="237"/>
      <c r="GC724" s="237"/>
      <c r="GD724" s="237"/>
      <c r="GE724" s="237"/>
      <c r="GF724" s="237"/>
      <c r="GG724" s="237"/>
      <c r="GH724" s="237"/>
      <c r="GI724" s="237"/>
      <c r="GJ724" s="237"/>
      <c r="GK724" s="237"/>
      <c r="GL724" s="237"/>
      <c r="GM724" s="237"/>
      <c r="GN724" s="237"/>
      <c r="GO724" s="237"/>
      <c r="GP724" s="237"/>
      <c r="GQ724" s="237"/>
    </row>
    <row r="725" spans="1:199" s="81" customFormat="1" ht="15" hidden="1">
      <c r="A725" s="126" t="s">
        <v>2662</v>
      </c>
      <c r="B725" s="241" t="s">
        <v>5981</v>
      </c>
      <c r="C725" s="242">
        <v>0</v>
      </c>
      <c r="D725" s="242">
        <v>0</v>
      </c>
      <c r="E725" s="242">
        <v>0</v>
      </c>
      <c r="F725" s="242">
        <v>0</v>
      </c>
      <c r="G725" s="242">
        <v>0</v>
      </c>
      <c r="H725" s="242">
        <v>0</v>
      </c>
      <c r="I725" s="242">
        <v>0</v>
      </c>
      <c r="J725" s="242">
        <v>0</v>
      </c>
      <c r="K725" s="242">
        <v>0</v>
      </c>
      <c r="L725" s="242">
        <v>0</v>
      </c>
      <c r="M725" s="242">
        <v>0</v>
      </c>
      <c r="N725" s="242">
        <v>0</v>
      </c>
      <c r="O725" s="242">
        <v>0</v>
      </c>
      <c r="P725" s="28"/>
      <c r="Q725" s="242">
        <f>SUM(D725:O725)</f>
        <v>0</v>
      </c>
      <c r="R725" s="242">
        <f>IF($R$19&lt;1,0,Q725/$R$19)</f>
        <v>0</v>
      </c>
      <c r="S725" s="243"/>
      <c r="T725" s="351">
        <f>IF(Q725=0,0,1)+IF(C725=0,0,1)+IF(D725=0,0,1)+IF(E725=0,0,1)+IF(F725=0,0,1)+IF(G725=0,0,1)+IF(H725=0,0,1)+IF(I725=0,0,1)+IF(J725=0,0,1)+IF(K725=0,0,1)+IF(L725=0,0,1)+IF(M725=0,0,1)+IF(N725=0,0,1)+IF(O725=0,0,1)</f>
        <v>0</v>
      </c>
      <c r="U725" s="237"/>
      <c r="V725" s="237"/>
      <c r="W725" s="237"/>
      <c r="X725" s="237"/>
      <c r="Y725" s="237"/>
      <c r="Z725" s="237"/>
      <c r="AA725" s="237"/>
      <c r="AB725" s="237"/>
      <c r="AC725" s="237"/>
      <c r="AD725" s="237"/>
      <c r="AE725" s="237"/>
      <c r="AF725" s="237"/>
      <c r="AG725" s="237"/>
      <c r="AH725" s="237"/>
      <c r="AI725" s="237"/>
      <c r="AJ725" s="237"/>
      <c r="AK725" s="237"/>
      <c r="AL725" s="237"/>
      <c r="AM725" s="237"/>
      <c r="AN725" s="237"/>
      <c r="AO725" s="237"/>
      <c r="AP725" s="237"/>
      <c r="AQ725" s="237"/>
      <c r="AR725" s="237"/>
      <c r="AS725" s="237"/>
      <c r="AT725" s="237"/>
      <c r="AU725" s="237"/>
      <c r="AV725" s="237"/>
      <c r="AW725" s="237"/>
      <c r="AX725" s="237"/>
      <c r="AY725" s="237"/>
      <c r="AZ725" s="237"/>
      <c r="BA725" s="237"/>
      <c r="BB725" s="237"/>
      <c r="BC725" s="237"/>
      <c r="BD725" s="237"/>
      <c r="BE725" s="237"/>
      <c r="BF725" s="237"/>
      <c r="BG725" s="237"/>
      <c r="BH725" s="237"/>
      <c r="BI725" s="237"/>
      <c r="BJ725" s="237"/>
      <c r="BK725" s="237"/>
      <c r="BL725" s="237"/>
      <c r="BM725" s="237"/>
      <c r="BN725" s="237"/>
      <c r="BO725" s="237"/>
      <c r="BP725" s="237"/>
      <c r="BQ725" s="237"/>
      <c r="BR725" s="237"/>
      <c r="BS725" s="237"/>
      <c r="BT725" s="237"/>
      <c r="BU725" s="237"/>
      <c r="BV725" s="237"/>
      <c r="BW725" s="237"/>
      <c r="BX725" s="237"/>
      <c r="BY725" s="237"/>
      <c r="BZ725" s="237"/>
      <c r="CA725" s="237"/>
      <c r="CB725" s="237"/>
      <c r="CC725" s="237"/>
      <c r="CD725" s="237"/>
      <c r="CE725" s="237"/>
      <c r="CF725" s="237"/>
      <c r="CG725" s="237"/>
      <c r="CH725" s="237"/>
      <c r="CI725" s="237"/>
      <c r="CJ725" s="237"/>
      <c r="CK725" s="237"/>
      <c r="CL725" s="237"/>
      <c r="CM725" s="237"/>
      <c r="CN725" s="237"/>
      <c r="CO725" s="237"/>
      <c r="CP725" s="237"/>
      <c r="CQ725" s="237"/>
      <c r="CR725" s="237"/>
      <c r="CS725" s="237"/>
      <c r="CT725" s="237"/>
      <c r="CU725" s="237"/>
      <c r="CV725" s="237"/>
      <c r="CW725" s="237"/>
      <c r="CX725" s="237"/>
      <c r="CY725" s="237"/>
      <c r="CZ725" s="237"/>
      <c r="DA725" s="237"/>
      <c r="DB725" s="237"/>
      <c r="DC725" s="237"/>
      <c r="DD725" s="237"/>
      <c r="DE725" s="237"/>
      <c r="DF725" s="237"/>
      <c r="DG725" s="237"/>
      <c r="DH725" s="237"/>
      <c r="DI725" s="237"/>
      <c r="DJ725" s="237"/>
      <c r="DK725" s="237"/>
      <c r="DL725" s="237"/>
      <c r="DM725" s="237"/>
      <c r="DN725" s="237"/>
      <c r="DO725" s="237"/>
      <c r="DP725" s="237"/>
      <c r="DQ725" s="237"/>
      <c r="DR725" s="237"/>
      <c r="DS725" s="237"/>
      <c r="DT725" s="237"/>
      <c r="DU725" s="237"/>
      <c r="DV725" s="237"/>
      <c r="DW725" s="237"/>
      <c r="DX725" s="237"/>
      <c r="DY725" s="237"/>
      <c r="DZ725" s="237"/>
      <c r="EA725" s="237"/>
      <c r="EB725" s="237"/>
      <c r="EC725" s="237"/>
      <c r="ED725" s="237"/>
      <c r="EE725" s="237"/>
      <c r="EF725" s="237"/>
      <c r="EG725" s="237"/>
      <c r="EH725" s="237"/>
      <c r="EI725" s="237"/>
      <c r="EJ725" s="237"/>
      <c r="EK725" s="237"/>
      <c r="EL725" s="237"/>
      <c r="EM725" s="237"/>
      <c r="EN725" s="237"/>
      <c r="EO725" s="237"/>
      <c r="EP725" s="237"/>
      <c r="EQ725" s="237"/>
      <c r="ER725" s="237"/>
      <c r="ES725" s="237"/>
      <c r="ET725" s="237"/>
      <c r="EU725" s="237"/>
      <c r="EV725" s="237"/>
      <c r="EW725" s="237"/>
      <c r="EX725" s="237"/>
      <c r="EY725" s="237"/>
      <c r="EZ725" s="237"/>
      <c r="FA725" s="237"/>
      <c r="FB725" s="237"/>
      <c r="FC725" s="237"/>
      <c r="FD725" s="237"/>
      <c r="FE725" s="237"/>
      <c r="FF725" s="237"/>
      <c r="FG725" s="237"/>
      <c r="FH725" s="237"/>
      <c r="FI725" s="237"/>
      <c r="FJ725" s="237"/>
      <c r="FK725" s="237"/>
      <c r="FL725" s="237"/>
      <c r="FM725" s="237"/>
      <c r="FN725" s="237"/>
      <c r="FO725" s="237"/>
      <c r="FP725" s="237"/>
      <c r="FQ725" s="237"/>
      <c r="FR725" s="237"/>
      <c r="FS725" s="237"/>
      <c r="FT725" s="237"/>
      <c r="FU725" s="237"/>
      <c r="FV725" s="237"/>
      <c r="FW725" s="237"/>
      <c r="FX725" s="237"/>
      <c r="FY725" s="237"/>
      <c r="FZ725" s="237"/>
      <c r="GA725" s="237"/>
      <c r="GB725" s="237"/>
      <c r="GC725" s="237"/>
      <c r="GD725" s="237"/>
      <c r="GE725" s="237"/>
      <c r="GF725" s="237"/>
      <c r="GG725" s="237"/>
      <c r="GH725" s="237"/>
      <c r="GI725" s="237"/>
      <c r="GJ725" s="237"/>
      <c r="GK725" s="237"/>
      <c r="GL725" s="237"/>
      <c r="GM725" s="237"/>
      <c r="GN725" s="237"/>
      <c r="GO725" s="237"/>
      <c r="GP725" s="237"/>
      <c r="GQ725" s="237"/>
    </row>
    <row r="726" spans="1:199" s="81" customFormat="1" ht="15" customHeight="1">
      <c r="A726" s="126" t="s">
        <v>2663</v>
      </c>
      <c r="B726" s="241" t="s">
        <v>5982</v>
      </c>
      <c r="C726" s="242">
        <v>0</v>
      </c>
      <c r="D726" s="242">
        <v>0</v>
      </c>
      <c r="E726" s="242">
        <v>0</v>
      </c>
      <c r="F726" s="242">
        <v>0</v>
      </c>
      <c r="G726" s="242">
        <v>0</v>
      </c>
      <c r="H726" s="242">
        <v>0</v>
      </c>
      <c r="I726" s="242">
        <v>0</v>
      </c>
      <c r="J726" s="242">
        <v>0</v>
      </c>
      <c r="K726" s="242">
        <v>0</v>
      </c>
      <c r="L726" s="242">
        <v>0</v>
      </c>
      <c r="M726" s="242">
        <v>0</v>
      </c>
      <c r="N726" s="242">
        <v>6300</v>
      </c>
      <c r="O726" s="242">
        <v>0</v>
      </c>
      <c r="P726" s="28"/>
      <c r="Q726" s="242">
        <f>SUM(D726:O726)</f>
        <v>6300</v>
      </c>
      <c r="R726" s="242">
        <f>IF($R$19&lt;1,0,Q726/$R$19)</f>
        <v>21.7241379310345</v>
      </c>
      <c r="S726" s="243"/>
      <c r="T726" s="351">
        <f>IF(Q726=0,0,1)+IF(C726=0,0,1)+IF(D726=0,0,1)+IF(E726=0,0,1)+IF(F726=0,0,1)+IF(G726=0,0,1)+IF(H726=0,0,1)+IF(I726=0,0,1)+IF(J726=0,0,1)+IF(K726=0,0,1)+IF(L726=0,0,1)+IF(M726=0,0,1)+IF(N726=0,0,1)+IF(O726=0,0,1)</f>
        <v>2</v>
      </c>
      <c r="U726" s="237"/>
      <c r="V726" s="237"/>
      <c r="W726" s="237"/>
      <c r="X726" s="237"/>
      <c r="Y726" s="237"/>
      <c r="Z726" s="237"/>
      <c r="AA726" s="237"/>
      <c r="AB726" s="237"/>
      <c r="AC726" s="237"/>
      <c r="AD726" s="237"/>
      <c r="AE726" s="237"/>
      <c r="AF726" s="237"/>
      <c r="AG726" s="237"/>
      <c r="AH726" s="237"/>
      <c r="AI726" s="237"/>
      <c r="AJ726" s="237"/>
      <c r="AK726" s="237"/>
      <c r="AL726" s="237"/>
      <c r="AM726" s="237"/>
      <c r="AN726" s="237"/>
      <c r="AO726" s="237"/>
      <c r="AP726" s="237"/>
      <c r="AQ726" s="237"/>
      <c r="AR726" s="237"/>
      <c r="AS726" s="237"/>
      <c r="AT726" s="237"/>
      <c r="AU726" s="237"/>
      <c r="AV726" s="237"/>
      <c r="AW726" s="237"/>
      <c r="AX726" s="237"/>
      <c r="AY726" s="237"/>
      <c r="AZ726" s="237"/>
      <c r="BA726" s="237"/>
      <c r="BB726" s="237"/>
      <c r="BC726" s="237"/>
      <c r="BD726" s="237"/>
      <c r="BE726" s="237"/>
      <c r="BF726" s="237"/>
      <c r="BG726" s="237"/>
      <c r="BH726" s="237"/>
      <c r="BI726" s="237"/>
      <c r="BJ726" s="237"/>
      <c r="BK726" s="237"/>
      <c r="BL726" s="237"/>
      <c r="BM726" s="237"/>
      <c r="BN726" s="237"/>
      <c r="BO726" s="237"/>
      <c r="BP726" s="237"/>
      <c r="BQ726" s="237"/>
      <c r="BR726" s="237"/>
      <c r="BS726" s="237"/>
      <c r="BT726" s="237"/>
      <c r="BU726" s="237"/>
      <c r="BV726" s="237"/>
      <c r="BW726" s="237"/>
      <c r="BX726" s="237"/>
      <c r="BY726" s="237"/>
      <c r="BZ726" s="237"/>
      <c r="CA726" s="237"/>
      <c r="CB726" s="237"/>
      <c r="CC726" s="237"/>
      <c r="CD726" s="237"/>
      <c r="CE726" s="237"/>
      <c r="CF726" s="237"/>
      <c r="CG726" s="237"/>
      <c r="CH726" s="237"/>
      <c r="CI726" s="237"/>
      <c r="CJ726" s="237"/>
      <c r="CK726" s="237"/>
      <c r="CL726" s="237"/>
      <c r="CM726" s="237"/>
      <c r="CN726" s="237"/>
      <c r="CO726" s="237"/>
      <c r="CP726" s="237"/>
      <c r="CQ726" s="237"/>
      <c r="CR726" s="237"/>
      <c r="CS726" s="237"/>
      <c r="CT726" s="237"/>
      <c r="CU726" s="237"/>
      <c r="CV726" s="237"/>
      <c r="CW726" s="237"/>
      <c r="CX726" s="237"/>
      <c r="CY726" s="237"/>
      <c r="CZ726" s="237"/>
      <c r="DA726" s="237"/>
      <c r="DB726" s="237"/>
      <c r="DC726" s="237"/>
      <c r="DD726" s="237"/>
      <c r="DE726" s="237"/>
      <c r="DF726" s="237"/>
      <c r="DG726" s="237"/>
      <c r="DH726" s="237"/>
      <c r="DI726" s="237"/>
      <c r="DJ726" s="237"/>
      <c r="DK726" s="237"/>
      <c r="DL726" s="237"/>
      <c r="DM726" s="237"/>
      <c r="DN726" s="237"/>
      <c r="DO726" s="237"/>
      <c r="DP726" s="237"/>
      <c r="DQ726" s="237"/>
      <c r="DR726" s="237"/>
      <c r="DS726" s="237"/>
      <c r="DT726" s="237"/>
      <c r="DU726" s="237"/>
      <c r="DV726" s="237"/>
      <c r="DW726" s="237"/>
      <c r="DX726" s="237"/>
      <c r="DY726" s="237"/>
      <c r="DZ726" s="237"/>
      <c r="EA726" s="237"/>
      <c r="EB726" s="237"/>
      <c r="EC726" s="237"/>
      <c r="ED726" s="237"/>
      <c r="EE726" s="237"/>
      <c r="EF726" s="237"/>
      <c r="EG726" s="237"/>
      <c r="EH726" s="237"/>
      <c r="EI726" s="237"/>
      <c r="EJ726" s="237"/>
      <c r="EK726" s="237"/>
      <c r="EL726" s="237"/>
      <c r="EM726" s="237"/>
      <c r="EN726" s="237"/>
      <c r="EO726" s="237"/>
      <c r="EP726" s="237"/>
      <c r="EQ726" s="237"/>
      <c r="ER726" s="237"/>
      <c r="ES726" s="237"/>
      <c r="ET726" s="237"/>
      <c r="EU726" s="237"/>
      <c r="EV726" s="237"/>
      <c r="EW726" s="237"/>
      <c r="EX726" s="237"/>
      <c r="EY726" s="237"/>
      <c r="EZ726" s="237"/>
      <c r="FA726" s="237"/>
      <c r="FB726" s="237"/>
      <c r="FC726" s="237"/>
      <c r="FD726" s="237"/>
      <c r="FE726" s="237"/>
      <c r="FF726" s="237"/>
      <c r="FG726" s="237"/>
      <c r="FH726" s="237"/>
      <c r="FI726" s="237"/>
      <c r="FJ726" s="237"/>
      <c r="FK726" s="237"/>
      <c r="FL726" s="237"/>
      <c r="FM726" s="237"/>
      <c r="FN726" s="237"/>
      <c r="FO726" s="237"/>
      <c r="FP726" s="237"/>
      <c r="FQ726" s="237"/>
      <c r="FR726" s="237"/>
      <c r="FS726" s="237"/>
      <c r="FT726" s="237"/>
      <c r="FU726" s="237"/>
      <c r="FV726" s="237"/>
      <c r="FW726" s="237"/>
      <c r="FX726" s="237"/>
      <c r="FY726" s="237"/>
      <c r="FZ726" s="237"/>
      <c r="GA726" s="237"/>
      <c r="GB726" s="237"/>
      <c r="GC726" s="237"/>
      <c r="GD726" s="237"/>
      <c r="GE726" s="237"/>
      <c r="GF726" s="237"/>
      <c r="GG726" s="237"/>
      <c r="GH726" s="237"/>
      <c r="GI726" s="237"/>
      <c r="GJ726" s="237"/>
      <c r="GK726" s="237"/>
      <c r="GL726" s="237"/>
      <c r="GM726" s="237"/>
      <c r="GN726" s="237"/>
      <c r="GO726" s="237"/>
      <c r="GP726" s="237"/>
      <c r="GQ726" s="237"/>
    </row>
    <row r="727" spans="1:199" s="81" customFormat="1" ht="15" hidden="1">
      <c r="A727" s="126" t="s">
        <v>2664</v>
      </c>
      <c r="B727" s="241" t="s">
        <v>5983</v>
      </c>
      <c r="C727" s="242">
        <v>0</v>
      </c>
      <c r="D727" s="242">
        <v>0</v>
      </c>
      <c r="E727" s="242">
        <v>0</v>
      </c>
      <c r="F727" s="242">
        <v>0</v>
      </c>
      <c r="G727" s="242">
        <v>0</v>
      </c>
      <c r="H727" s="242">
        <v>0</v>
      </c>
      <c r="I727" s="242">
        <v>0</v>
      </c>
      <c r="J727" s="242">
        <v>0</v>
      </c>
      <c r="K727" s="242">
        <v>0</v>
      </c>
      <c r="L727" s="242">
        <v>0</v>
      </c>
      <c r="M727" s="242">
        <v>0</v>
      </c>
      <c r="N727" s="242">
        <v>0</v>
      </c>
      <c r="O727" s="242">
        <v>0</v>
      </c>
      <c r="P727" s="28"/>
      <c r="Q727" s="242">
        <f>SUM(D727:O727)</f>
        <v>0</v>
      </c>
      <c r="R727" s="242">
        <f>IF($R$19&lt;1,0,Q727/$R$19)</f>
        <v>0</v>
      </c>
      <c r="S727" s="243"/>
      <c r="T727" s="351">
        <f>IF(Q727=0,0,1)+IF(C727=0,0,1)+IF(D727=0,0,1)+IF(E727=0,0,1)+IF(F727=0,0,1)+IF(G727=0,0,1)+IF(H727=0,0,1)+IF(I727=0,0,1)+IF(J727=0,0,1)+IF(K727=0,0,1)+IF(L727=0,0,1)+IF(M727=0,0,1)+IF(N727=0,0,1)+IF(O727=0,0,1)</f>
        <v>0</v>
      </c>
      <c r="U727" s="237"/>
      <c r="V727" s="237"/>
      <c r="W727" s="237"/>
      <c r="X727" s="237"/>
      <c r="Y727" s="237"/>
      <c r="Z727" s="237"/>
      <c r="AA727" s="237"/>
      <c r="AB727" s="237"/>
      <c r="AC727" s="237"/>
      <c r="AD727" s="237"/>
      <c r="AE727" s="237"/>
      <c r="AF727" s="237"/>
      <c r="AG727" s="237"/>
      <c r="AH727" s="237"/>
      <c r="AI727" s="237"/>
      <c r="AJ727" s="237"/>
      <c r="AK727" s="237"/>
      <c r="AL727" s="237"/>
      <c r="AM727" s="237"/>
      <c r="AN727" s="237"/>
      <c r="AO727" s="237"/>
      <c r="AP727" s="237"/>
      <c r="AQ727" s="237"/>
      <c r="AR727" s="237"/>
      <c r="AS727" s="237"/>
      <c r="AT727" s="237"/>
      <c r="AU727" s="237"/>
      <c r="AV727" s="237"/>
      <c r="AW727" s="237"/>
      <c r="AX727" s="237"/>
      <c r="AY727" s="237"/>
      <c r="AZ727" s="237"/>
      <c r="BA727" s="237"/>
      <c r="BB727" s="237"/>
      <c r="BC727" s="237"/>
      <c r="BD727" s="237"/>
      <c r="BE727" s="237"/>
      <c r="BF727" s="237"/>
      <c r="BG727" s="237"/>
      <c r="BH727" s="237"/>
      <c r="BI727" s="237"/>
      <c r="BJ727" s="237"/>
      <c r="BK727" s="237"/>
      <c r="BL727" s="237"/>
      <c r="BM727" s="237"/>
      <c r="BN727" s="237"/>
      <c r="BO727" s="237"/>
      <c r="BP727" s="237"/>
      <c r="BQ727" s="237"/>
      <c r="BR727" s="237"/>
      <c r="BS727" s="237"/>
      <c r="BT727" s="237"/>
      <c r="BU727" s="237"/>
      <c r="BV727" s="237"/>
      <c r="BW727" s="237"/>
      <c r="BX727" s="237"/>
      <c r="BY727" s="237"/>
      <c r="BZ727" s="237"/>
      <c r="CA727" s="237"/>
      <c r="CB727" s="237"/>
      <c r="CC727" s="237"/>
      <c r="CD727" s="237"/>
      <c r="CE727" s="237"/>
      <c r="CF727" s="237"/>
      <c r="CG727" s="237"/>
      <c r="CH727" s="237"/>
      <c r="CI727" s="237"/>
      <c r="CJ727" s="237"/>
      <c r="CK727" s="237"/>
      <c r="CL727" s="237"/>
      <c r="CM727" s="237"/>
      <c r="CN727" s="237"/>
      <c r="CO727" s="237"/>
      <c r="CP727" s="237"/>
      <c r="CQ727" s="237"/>
      <c r="CR727" s="237"/>
      <c r="CS727" s="237"/>
      <c r="CT727" s="237"/>
      <c r="CU727" s="237"/>
      <c r="CV727" s="237"/>
      <c r="CW727" s="237"/>
      <c r="CX727" s="237"/>
      <c r="CY727" s="237"/>
      <c r="CZ727" s="237"/>
      <c r="DA727" s="237"/>
      <c r="DB727" s="237"/>
      <c r="DC727" s="237"/>
      <c r="DD727" s="237"/>
      <c r="DE727" s="237"/>
      <c r="DF727" s="237"/>
      <c r="DG727" s="237"/>
      <c r="DH727" s="237"/>
      <c r="DI727" s="237"/>
      <c r="DJ727" s="237"/>
      <c r="DK727" s="237"/>
      <c r="DL727" s="237"/>
      <c r="DM727" s="237"/>
      <c r="DN727" s="237"/>
      <c r="DO727" s="237"/>
      <c r="DP727" s="237"/>
      <c r="DQ727" s="237"/>
      <c r="DR727" s="237"/>
      <c r="DS727" s="237"/>
      <c r="DT727" s="237"/>
      <c r="DU727" s="237"/>
      <c r="DV727" s="237"/>
      <c r="DW727" s="237"/>
      <c r="DX727" s="237"/>
      <c r="DY727" s="237"/>
      <c r="DZ727" s="237"/>
      <c r="EA727" s="237"/>
      <c r="EB727" s="237"/>
      <c r="EC727" s="237"/>
      <c r="ED727" s="237"/>
      <c r="EE727" s="237"/>
      <c r="EF727" s="237"/>
      <c r="EG727" s="237"/>
      <c r="EH727" s="237"/>
      <c r="EI727" s="237"/>
      <c r="EJ727" s="237"/>
      <c r="EK727" s="237"/>
      <c r="EL727" s="237"/>
      <c r="EM727" s="237"/>
      <c r="EN727" s="237"/>
      <c r="EO727" s="237"/>
      <c r="EP727" s="237"/>
      <c r="EQ727" s="237"/>
      <c r="ER727" s="237"/>
      <c r="ES727" s="237"/>
      <c r="ET727" s="237"/>
      <c r="EU727" s="237"/>
      <c r="EV727" s="237"/>
      <c r="EW727" s="237"/>
      <c r="EX727" s="237"/>
      <c r="EY727" s="237"/>
      <c r="EZ727" s="237"/>
      <c r="FA727" s="237"/>
      <c r="FB727" s="237"/>
      <c r="FC727" s="237"/>
      <c r="FD727" s="237"/>
      <c r="FE727" s="237"/>
      <c r="FF727" s="237"/>
      <c r="FG727" s="237"/>
      <c r="FH727" s="237"/>
      <c r="FI727" s="237"/>
      <c r="FJ727" s="237"/>
      <c r="FK727" s="237"/>
      <c r="FL727" s="237"/>
      <c r="FM727" s="237"/>
      <c r="FN727" s="237"/>
      <c r="FO727" s="237"/>
      <c r="FP727" s="237"/>
      <c r="FQ727" s="237"/>
      <c r="FR727" s="237"/>
      <c r="FS727" s="237"/>
      <c r="FT727" s="237"/>
      <c r="FU727" s="237"/>
      <c r="FV727" s="237"/>
      <c r="FW727" s="237"/>
      <c r="FX727" s="237"/>
      <c r="FY727" s="237"/>
      <c r="FZ727" s="237"/>
      <c r="GA727" s="237"/>
      <c r="GB727" s="237"/>
      <c r="GC727" s="237"/>
      <c r="GD727" s="237"/>
      <c r="GE727" s="237"/>
      <c r="GF727" s="237"/>
      <c r="GG727" s="237"/>
      <c r="GH727" s="237"/>
      <c r="GI727" s="237"/>
      <c r="GJ727" s="237"/>
      <c r="GK727" s="237"/>
      <c r="GL727" s="237"/>
      <c r="GM727" s="237"/>
      <c r="GN727" s="237"/>
      <c r="GO727" s="237"/>
      <c r="GP727" s="237"/>
      <c r="GQ727" s="237"/>
    </row>
    <row r="728" spans="1:199" s="81" customFormat="1" ht="15" hidden="1">
      <c r="A728" s="126" t="s">
        <v>2665</v>
      </c>
      <c r="B728" s="241" t="s">
        <v>5984</v>
      </c>
      <c r="C728" s="242">
        <v>0</v>
      </c>
      <c r="D728" s="242">
        <v>0</v>
      </c>
      <c r="E728" s="242">
        <v>0</v>
      </c>
      <c r="F728" s="242">
        <v>0</v>
      </c>
      <c r="G728" s="242">
        <v>0</v>
      </c>
      <c r="H728" s="242">
        <v>0</v>
      </c>
      <c r="I728" s="242">
        <v>0</v>
      </c>
      <c r="J728" s="242">
        <v>0</v>
      </c>
      <c r="K728" s="242">
        <v>0</v>
      </c>
      <c r="L728" s="242">
        <v>0</v>
      </c>
      <c r="M728" s="242">
        <v>0</v>
      </c>
      <c r="N728" s="242">
        <v>0</v>
      </c>
      <c r="O728" s="242">
        <v>0</v>
      </c>
      <c r="P728" s="28"/>
      <c r="Q728" s="242">
        <f>SUM(D728:O728)</f>
        <v>0</v>
      </c>
      <c r="R728" s="242">
        <f>IF($R$19&lt;1,0,Q728/$R$19)</f>
        <v>0</v>
      </c>
      <c r="S728" s="243"/>
      <c r="T728" s="351">
        <f>IF(Q728=0,0,1)+IF(C728=0,0,1)+IF(D728=0,0,1)+IF(E728=0,0,1)+IF(F728=0,0,1)+IF(G728=0,0,1)+IF(H728=0,0,1)+IF(I728=0,0,1)+IF(J728=0,0,1)+IF(K728=0,0,1)+IF(L728=0,0,1)+IF(M728=0,0,1)+IF(N728=0,0,1)+IF(O728=0,0,1)</f>
        <v>0</v>
      </c>
      <c r="U728" s="237"/>
      <c r="V728" s="237"/>
      <c r="W728" s="237"/>
      <c r="X728" s="237"/>
      <c r="Y728" s="237"/>
      <c r="Z728" s="237"/>
      <c r="AA728" s="237"/>
      <c r="AB728" s="237"/>
      <c r="AC728" s="237"/>
      <c r="AD728" s="237"/>
      <c r="AE728" s="237"/>
      <c r="AF728" s="237"/>
      <c r="AG728" s="237"/>
      <c r="AH728" s="237"/>
      <c r="AI728" s="237"/>
      <c r="AJ728" s="237"/>
      <c r="AK728" s="237"/>
      <c r="AL728" s="237"/>
      <c r="AM728" s="237"/>
      <c r="AN728" s="237"/>
      <c r="AO728" s="237"/>
      <c r="AP728" s="237"/>
      <c r="AQ728" s="237"/>
      <c r="AR728" s="237"/>
      <c r="AS728" s="237"/>
      <c r="AT728" s="237"/>
      <c r="AU728" s="237"/>
      <c r="AV728" s="237"/>
      <c r="AW728" s="237"/>
      <c r="AX728" s="237"/>
      <c r="AY728" s="237"/>
      <c r="AZ728" s="237"/>
      <c r="BA728" s="237"/>
      <c r="BB728" s="237"/>
      <c r="BC728" s="237"/>
      <c r="BD728" s="237"/>
      <c r="BE728" s="237"/>
      <c r="BF728" s="237"/>
      <c r="BG728" s="237"/>
      <c r="BH728" s="237"/>
      <c r="BI728" s="237"/>
      <c r="BJ728" s="237"/>
      <c r="BK728" s="237"/>
      <c r="BL728" s="237"/>
      <c r="BM728" s="237"/>
      <c r="BN728" s="237"/>
      <c r="BO728" s="237"/>
      <c r="BP728" s="237"/>
      <c r="BQ728" s="237"/>
      <c r="BR728" s="237"/>
      <c r="BS728" s="237"/>
      <c r="BT728" s="237"/>
      <c r="BU728" s="237"/>
      <c r="BV728" s="237"/>
      <c r="BW728" s="237"/>
      <c r="BX728" s="237"/>
      <c r="BY728" s="237"/>
      <c r="BZ728" s="237"/>
      <c r="CA728" s="237"/>
      <c r="CB728" s="237"/>
      <c r="CC728" s="237"/>
      <c r="CD728" s="237"/>
      <c r="CE728" s="237"/>
      <c r="CF728" s="237"/>
      <c r="CG728" s="237"/>
      <c r="CH728" s="237"/>
      <c r="CI728" s="237"/>
      <c r="CJ728" s="237"/>
      <c r="CK728" s="237"/>
      <c r="CL728" s="237"/>
      <c r="CM728" s="237"/>
      <c r="CN728" s="237"/>
      <c r="CO728" s="237"/>
      <c r="CP728" s="237"/>
      <c r="CQ728" s="237"/>
      <c r="CR728" s="237"/>
      <c r="CS728" s="237"/>
      <c r="CT728" s="237"/>
      <c r="CU728" s="237"/>
      <c r="CV728" s="237"/>
      <c r="CW728" s="237"/>
      <c r="CX728" s="237"/>
      <c r="CY728" s="237"/>
      <c r="CZ728" s="237"/>
      <c r="DA728" s="237"/>
      <c r="DB728" s="237"/>
      <c r="DC728" s="237"/>
      <c r="DD728" s="237"/>
      <c r="DE728" s="237"/>
      <c r="DF728" s="237"/>
      <c r="DG728" s="237"/>
      <c r="DH728" s="237"/>
      <c r="DI728" s="237"/>
      <c r="DJ728" s="237"/>
      <c r="DK728" s="237"/>
      <c r="DL728" s="237"/>
      <c r="DM728" s="237"/>
      <c r="DN728" s="237"/>
      <c r="DO728" s="237"/>
      <c r="DP728" s="237"/>
      <c r="DQ728" s="237"/>
      <c r="DR728" s="237"/>
      <c r="DS728" s="237"/>
      <c r="DT728" s="237"/>
      <c r="DU728" s="237"/>
      <c r="DV728" s="237"/>
      <c r="DW728" s="237"/>
      <c r="DX728" s="237"/>
      <c r="DY728" s="237"/>
      <c r="DZ728" s="237"/>
      <c r="EA728" s="237"/>
      <c r="EB728" s="237"/>
      <c r="EC728" s="237"/>
      <c r="ED728" s="237"/>
      <c r="EE728" s="237"/>
      <c r="EF728" s="237"/>
      <c r="EG728" s="237"/>
      <c r="EH728" s="237"/>
      <c r="EI728" s="237"/>
      <c r="EJ728" s="237"/>
      <c r="EK728" s="237"/>
      <c r="EL728" s="237"/>
      <c r="EM728" s="237"/>
      <c r="EN728" s="237"/>
      <c r="EO728" s="237"/>
      <c r="EP728" s="237"/>
      <c r="EQ728" s="237"/>
      <c r="ER728" s="237"/>
      <c r="ES728" s="237"/>
      <c r="ET728" s="237"/>
      <c r="EU728" s="237"/>
      <c r="EV728" s="237"/>
      <c r="EW728" s="237"/>
      <c r="EX728" s="237"/>
      <c r="EY728" s="237"/>
      <c r="EZ728" s="237"/>
      <c r="FA728" s="237"/>
      <c r="FB728" s="237"/>
      <c r="FC728" s="237"/>
      <c r="FD728" s="237"/>
      <c r="FE728" s="237"/>
      <c r="FF728" s="237"/>
      <c r="FG728" s="237"/>
      <c r="FH728" s="237"/>
      <c r="FI728" s="237"/>
      <c r="FJ728" s="237"/>
      <c r="FK728" s="237"/>
      <c r="FL728" s="237"/>
      <c r="FM728" s="237"/>
      <c r="FN728" s="237"/>
      <c r="FO728" s="237"/>
      <c r="FP728" s="237"/>
      <c r="FQ728" s="237"/>
      <c r="FR728" s="237"/>
      <c r="FS728" s="237"/>
      <c r="FT728" s="237"/>
      <c r="FU728" s="237"/>
      <c r="FV728" s="237"/>
      <c r="FW728" s="237"/>
      <c r="FX728" s="237"/>
      <c r="FY728" s="237"/>
      <c r="FZ728" s="237"/>
      <c r="GA728" s="237"/>
      <c r="GB728" s="237"/>
      <c r="GC728" s="237"/>
      <c r="GD728" s="237"/>
      <c r="GE728" s="237"/>
      <c r="GF728" s="237"/>
      <c r="GG728" s="237"/>
      <c r="GH728" s="237"/>
      <c r="GI728" s="237"/>
      <c r="GJ728" s="237"/>
      <c r="GK728" s="237"/>
      <c r="GL728" s="237"/>
      <c r="GM728" s="237"/>
      <c r="GN728" s="237"/>
      <c r="GO728" s="237"/>
      <c r="GP728" s="237"/>
      <c r="GQ728" s="237"/>
    </row>
    <row r="729" spans="1:199" s="81" customFormat="1" ht="15" hidden="1">
      <c r="A729" s="126" t="s">
        <v>2666</v>
      </c>
      <c r="B729" s="241" t="s">
        <v>5985</v>
      </c>
      <c r="C729" s="242">
        <v>0</v>
      </c>
      <c r="D729" s="242">
        <v>0</v>
      </c>
      <c r="E729" s="242">
        <v>0</v>
      </c>
      <c r="F729" s="242">
        <v>0</v>
      </c>
      <c r="G729" s="242">
        <v>0</v>
      </c>
      <c r="H729" s="242">
        <v>0</v>
      </c>
      <c r="I729" s="242">
        <v>0</v>
      </c>
      <c r="J729" s="242">
        <v>0</v>
      </c>
      <c r="K729" s="242">
        <v>0</v>
      </c>
      <c r="L729" s="242">
        <v>0</v>
      </c>
      <c r="M729" s="242">
        <v>0</v>
      </c>
      <c r="N729" s="242">
        <v>0</v>
      </c>
      <c r="O729" s="242">
        <v>0</v>
      </c>
      <c r="P729" s="28"/>
      <c r="Q729" s="242">
        <f>SUM(D729:O729)</f>
        <v>0</v>
      </c>
      <c r="R729" s="242">
        <f>IF($R$19&lt;1,0,Q729/$R$19)</f>
        <v>0</v>
      </c>
      <c r="S729" s="243"/>
      <c r="T729" s="351">
        <f>IF(Q729=0,0,1)+IF(C729=0,0,1)+IF(D729=0,0,1)+IF(E729=0,0,1)+IF(F729=0,0,1)+IF(G729=0,0,1)+IF(H729=0,0,1)+IF(I729=0,0,1)+IF(J729=0,0,1)+IF(K729=0,0,1)+IF(L729=0,0,1)+IF(M729=0,0,1)+IF(N729=0,0,1)+IF(O729=0,0,1)</f>
        <v>0</v>
      </c>
      <c r="U729" s="237"/>
      <c r="V729" s="237"/>
      <c r="W729" s="237"/>
      <c r="X729" s="237"/>
      <c r="Y729" s="237"/>
      <c r="Z729" s="237"/>
      <c r="AA729" s="237"/>
      <c r="AB729" s="237"/>
      <c r="AC729" s="237"/>
      <c r="AD729" s="237"/>
      <c r="AE729" s="237"/>
      <c r="AF729" s="237"/>
      <c r="AG729" s="237"/>
      <c r="AH729" s="237"/>
      <c r="AI729" s="237"/>
      <c r="AJ729" s="237"/>
      <c r="AK729" s="237"/>
      <c r="AL729" s="237"/>
      <c r="AM729" s="237"/>
      <c r="AN729" s="237"/>
      <c r="AO729" s="237"/>
      <c r="AP729" s="237"/>
      <c r="AQ729" s="237"/>
      <c r="AR729" s="237"/>
      <c r="AS729" s="237"/>
      <c r="AT729" s="237"/>
      <c r="AU729" s="237"/>
      <c r="AV729" s="237"/>
      <c r="AW729" s="237"/>
      <c r="AX729" s="237"/>
      <c r="AY729" s="237"/>
      <c r="AZ729" s="237"/>
      <c r="BA729" s="237"/>
      <c r="BB729" s="237"/>
      <c r="BC729" s="237"/>
      <c r="BD729" s="237"/>
      <c r="BE729" s="237"/>
      <c r="BF729" s="237"/>
      <c r="BG729" s="237"/>
      <c r="BH729" s="237"/>
      <c r="BI729" s="237"/>
      <c r="BJ729" s="237"/>
      <c r="BK729" s="237"/>
      <c r="BL729" s="237"/>
      <c r="BM729" s="237"/>
      <c r="BN729" s="237"/>
      <c r="BO729" s="237"/>
      <c r="BP729" s="237"/>
      <c r="BQ729" s="237"/>
      <c r="BR729" s="237"/>
      <c r="BS729" s="237"/>
      <c r="BT729" s="237"/>
      <c r="BU729" s="237"/>
      <c r="BV729" s="237"/>
      <c r="BW729" s="237"/>
      <c r="BX729" s="237"/>
      <c r="BY729" s="237"/>
      <c r="BZ729" s="237"/>
      <c r="CA729" s="237"/>
      <c r="CB729" s="237"/>
      <c r="CC729" s="237"/>
      <c r="CD729" s="237"/>
      <c r="CE729" s="237"/>
      <c r="CF729" s="237"/>
      <c r="CG729" s="237"/>
      <c r="CH729" s="237"/>
      <c r="CI729" s="237"/>
      <c r="CJ729" s="237"/>
      <c r="CK729" s="237"/>
      <c r="CL729" s="237"/>
      <c r="CM729" s="237"/>
      <c r="CN729" s="237"/>
      <c r="CO729" s="237"/>
      <c r="CP729" s="237"/>
      <c r="CQ729" s="237"/>
      <c r="CR729" s="237"/>
      <c r="CS729" s="237"/>
      <c r="CT729" s="237"/>
      <c r="CU729" s="237"/>
      <c r="CV729" s="237"/>
      <c r="CW729" s="237"/>
      <c r="CX729" s="237"/>
      <c r="CY729" s="237"/>
      <c r="CZ729" s="237"/>
      <c r="DA729" s="237"/>
      <c r="DB729" s="237"/>
      <c r="DC729" s="237"/>
      <c r="DD729" s="237"/>
      <c r="DE729" s="237"/>
      <c r="DF729" s="237"/>
      <c r="DG729" s="237"/>
      <c r="DH729" s="237"/>
      <c r="DI729" s="237"/>
      <c r="DJ729" s="237"/>
      <c r="DK729" s="237"/>
      <c r="DL729" s="237"/>
      <c r="DM729" s="237"/>
      <c r="DN729" s="237"/>
      <c r="DO729" s="237"/>
      <c r="DP729" s="237"/>
      <c r="DQ729" s="237"/>
      <c r="DR729" s="237"/>
      <c r="DS729" s="237"/>
      <c r="DT729" s="237"/>
      <c r="DU729" s="237"/>
      <c r="DV729" s="237"/>
      <c r="DW729" s="237"/>
      <c r="DX729" s="237"/>
      <c r="DY729" s="237"/>
      <c r="DZ729" s="237"/>
      <c r="EA729" s="237"/>
      <c r="EB729" s="237"/>
      <c r="EC729" s="237"/>
      <c r="ED729" s="237"/>
      <c r="EE729" s="237"/>
      <c r="EF729" s="237"/>
      <c r="EG729" s="237"/>
      <c r="EH729" s="237"/>
      <c r="EI729" s="237"/>
      <c r="EJ729" s="237"/>
      <c r="EK729" s="237"/>
      <c r="EL729" s="237"/>
      <c r="EM729" s="237"/>
      <c r="EN729" s="237"/>
      <c r="EO729" s="237"/>
      <c r="EP729" s="237"/>
      <c r="EQ729" s="237"/>
      <c r="ER729" s="237"/>
      <c r="ES729" s="237"/>
      <c r="ET729" s="237"/>
      <c r="EU729" s="237"/>
      <c r="EV729" s="237"/>
      <c r="EW729" s="237"/>
      <c r="EX729" s="237"/>
      <c r="EY729" s="237"/>
      <c r="EZ729" s="237"/>
      <c r="FA729" s="237"/>
      <c r="FB729" s="237"/>
      <c r="FC729" s="237"/>
      <c r="FD729" s="237"/>
      <c r="FE729" s="237"/>
      <c r="FF729" s="237"/>
      <c r="FG729" s="237"/>
      <c r="FH729" s="237"/>
      <c r="FI729" s="237"/>
      <c r="FJ729" s="237"/>
      <c r="FK729" s="237"/>
      <c r="FL729" s="237"/>
      <c r="FM729" s="237"/>
      <c r="FN729" s="237"/>
      <c r="FO729" s="237"/>
      <c r="FP729" s="237"/>
      <c r="FQ729" s="237"/>
      <c r="FR729" s="237"/>
      <c r="FS729" s="237"/>
      <c r="FT729" s="237"/>
      <c r="FU729" s="237"/>
      <c r="FV729" s="237"/>
      <c r="FW729" s="237"/>
      <c r="FX729" s="237"/>
      <c r="FY729" s="237"/>
      <c r="FZ729" s="237"/>
      <c r="GA729" s="237"/>
      <c r="GB729" s="237"/>
      <c r="GC729" s="237"/>
      <c r="GD729" s="237"/>
      <c r="GE729" s="237"/>
      <c r="GF729" s="237"/>
      <c r="GG729" s="237"/>
      <c r="GH729" s="237"/>
      <c r="GI729" s="237"/>
      <c r="GJ729" s="237"/>
      <c r="GK729" s="237"/>
      <c r="GL729" s="237"/>
      <c r="GM729" s="237"/>
      <c r="GN729" s="237"/>
      <c r="GO729" s="237"/>
      <c r="GP729" s="237"/>
      <c r="GQ729" s="237"/>
    </row>
    <row r="730" spans="1:199" s="81" customFormat="1" ht="15" hidden="1">
      <c r="A730" s="126" t="s">
        <v>2667</v>
      </c>
      <c r="B730" s="241" t="s">
        <v>5986</v>
      </c>
      <c r="C730" s="242">
        <v>0</v>
      </c>
      <c r="D730" s="242">
        <v>0</v>
      </c>
      <c r="E730" s="242">
        <v>0</v>
      </c>
      <c r="F730" s="242">
        <v>0</v>
      </c>
      <c r="G730" s="242">
        <v>0</v>
      </c>
      <c r="H730" s="242">
        <v>0</v>
      </c>
      <c r="I730" s="242">
        <v>0</v>
      </c>
      <c r="J730" s="242">
        <v>0</v>
      </c>
      <c r="K730" s="242">
        <v>0</v>
      </c>
      <c r="L730" s="242">
        <v>0</v>
      </c>
      <c r="M730" s="242">
        <v>0</v>
      </c>
      <c r="N730" s="242">
        <v>0</v>
      </c>
      <c r="O730" s="242">
        <v>0</v>
      </c>
      <c r="P730" s="28"/>
      <c r="Q730" s="242">
        <f>SUM(D730:O730)</f>
        <v>0</v>
      </c>
      <c r="R730" s="242">
        <f>IF($R$19&lt;1,0,Q730/$R$19)</f>
        <v>0</v>
      </c>
      <c r="S730" s="243"/>
      <c r="T730" s="351">
        <f>IF(Q730=0,0,1)+IF(C730=0,0,1)+IF(D730=0,0,1)+IF(E730=0,0,1)+IF(F730=0,0,1)+IF(G730=0,0,1)+IF(H730=0,0,1)+IF(I730=0,0,1)+IF(J730=0,0,1)+IF(K730=0,0,1)+IF(L730=0,0,1)+IF(M730=0,0,1)+IF(N730=0,0,1)+IF(O730=0,0,1)</f>
        <v>0</v>
      </c>
      <c r="U730" s="237"/>
      <c r="V730" s="237"/>
      <c r="W730" s="237"/>
      <c r="X730" s="237"/>
      <c r="Y730" s="237"/>
      <c r="Z730" s="237"/>
      <c r="AA730" s="237"/>
      <c r="AB730" s="237"/>
      <c r="AC730" s="237"/>
      <c r="AD730" s="237"/>
      <c r="AE730" s="237"/>
      <c r="AF730" s="237"/>
      <c r="AG730" s="237"/>
      <c r="AH730" s="237"/>
      <c r="AI730" s="237"/>
      <c r="AJ730" s="237"/>
      <c r="AK730" s="237"/>
      <c r="AL730" s="237"/>
      <c r="AM730" s="237"/>
      <c r="AN730" s="237"/>
      <c r="AO730" s="237"/>
      <c r="AP730" s="237"/>
      <c r="AQ730" s="237"/>
      <c r="AR730" s="237"/>
      <c r="AS730" s="237"/>
      <c r="AT730" s="237"/>
      <c r="AU730" s="237"/>
      <c r="AV730" s="237"/>
      <c r="AW730" s="237"/>
      <c r="AX730" s="237"/>
      <c r="AY730" s="237"/>
      <c r="AZ730" s="237"/>
      <c r="BA730" s="237"/>
      <c r="BB730" s="237"/>
      <c r="BC730" s="237"/>
      <c r="BD730" s="237"/>
      <c r="BE730" s="237"/>
      <c r="BF730" s="237"/>
      <c r="BG730" s="237"/>
      <c r="BH730" s="237"/>
      <c r="BI730" s="237"/>
      <c r="BJ730" s="237"/>
      <c r="BK730" s="237"/>
      <c r="BL730" s="237"/>
      <c r="BM730" s="237"/>
      <c r="BN730" s="237"/>
      <c r="BO730" s="237"/>
      <c r="BP730" s="237"/>
      <c r="BQ730" s="237"/>
      <c r="BR730" s="237"/>
      <c r="BS730" s="237"/>
      <c r="BT730" s="237"/>
      <c r="BU730" s="237"/>
      <c r="BV730" s="237"/>
      <c r="BW730" s="237"/>
      <c r="BX730" s="237"/>
      <c r="BY730" s="237"/>
      <c r="BZ730" s="237"/>
      <c r="CA730" s="237"/>
      <c r="CB730" s="237"/>
      <c r="CC730" s="237"/>
      <c r="CD730" s="237"/>
      <c r="CE730" s="237"/>
      <c r="CF730" s="237"/>
      <c r="CG730" s="237"/>
      <c r="CH730" s="237"/>
      <c r="CI730" s="237"/>
      <c r="CJ730" s="237"/>
      <c r="CK730" s="237"/>
      <c r="CL730" s="237"/>
      <c r="CM730" s="237"/>
      <c r="CN730" s="237"/>
      <c r="CO730" s="237"/>
      <c r="CP730" s="237"/>
      <c r="CQ730" s="237"/>
      <c r="CR730" s="237"/>
      <c r="CS730" s="237"/>
      <c r="CT730" s="237"/>
      <c r="CU730" s="237"/>
      <c r="CV730" s="237"/>
      <c r="CW730" s="237"/>
      <c r="CX730" s="237"/>
      <c r="CY730" s="237"/>
      <c r="CZ730" s="237"/>
      <c r="DA730" s="237"/>
      <c r="DB730" s="237"/>
      <c r="DC730" s="237"/>
      <c r="DD730" s="237"/>
      <c r="DE730" s="237"/>
      <c r="DF730" s="237"/>
      <c r="DG730" s="237"/>
      <c r="DH730" s="237"/>
      <c r="DI730" s="237"/>
      <c r="DJ730" s="237"/>
      <c r="DK730" s="237"/>
      <c r="DL730" s="237"/>
      <c r="DM730" s="237"/>
      <c r="DN730" s="237"/>
      <c r="DO730" s="237"/>
      <c r="DP730" s="237"/>
      <c r="DQ730" s="237"/>
      <c r="DR730" s="237"/>
      <c r="DS730" s="237"/>
      <c r="DT730" s="237"/>
      <c r="DU730" s="237"/>
      <c r="DV730" s="237"/>
      <c r="DW730" s="237"/>
      <c r="DX730" s="237"/>
      <c r="DY730" s="237"/>
      <c r="DZ730" s="237"/>
      <c r="EA730" s="237"/>
      <c r="EB730" s="237"/>
      <c r="EC730" s="237"/>
      <c r="ED730" s="237"/>
      <c r="EE730" s="237"/>
      <c r="EF730" s="237"/>
      <c r="EG730" s="237"/>
      <c r="EH730" s="237"/>
      <c r="EI730" s="237"/>
      <c r="EJ730" s="237"/>
      <c r="EK730" s="237"/>
      <c r="EL730" s="237"/>
      <c r="EM730" s="237"/>
      <c r="EN730" s="237"/>
      <c r="EO730" s="237"/>
      <c r="EP730" s="237"/>
      <c r="EQ730" s="237"/>
      <c r="ER730" s="237"/>
      <c r="ES730" s="237"/>
      <c r="ET730" s="237"/>
      <c r="EU730" s="237"/>
      <c r="EV730" s="237"/>
      <c r="EW730" s="237"/>
      <c r="EX730" s="237"/>
      <c r="EY730" s="237"/>
      <c r="EZ730" s="237"/>
      <c r="FA730" s="237"/>
      <c r="FB730" s="237"/>
      <c r="FC730" s="237"/>
      <c r="FD730" s="237"/>
      <c r="FE730" s="237"/>
      <c r="FF730" s="237"/>
      <c r="FG730" s="237"/>
      <c r="FH730" s="237"/>
      <c r="FI730" s="237"/>
      <c r="FJ730" s="237"/>
      <c r="FK730" s="237"/>
      <c r="FL730" s="237"/>
      <c r="FM730" s="237"/>
      <c r="FN730" s="237"/>
      <c r="FO730" s="237"/>
      <c r="FP730" s="237"/>
      <c r="FQ730" s="237"/>
      <c r="FR730" s="237"/>
      <c r="FS730" s="237"/>
      <c r="FT730" s="237"/>
      <c r="FU730" s="237"/>
      <c r="FV730" s="237"/>
      <c r="FW730" s="237"/>
      <c r="FX730" s="237"/>
      <c r="FY730" s="237"/>
      <c r="FZ730" s="237"/>
      <c r="GA730" s="237"/>
      <c r="GB730" s="237"/>
      <c r="GC730" s="237"/>
      <c r="GD730" s="237"/>
      <c r="GE730" s="237"/>
      <c r="GF730" s="237"/>
      <c r="GG730" s="237"/>
      <c r="GH730" s="237"/>
      <c r="GI730" s="237"/>
      <c r="GJ730" s="237"/>
      <c r="GK730" s="237"/>
      <c r="GL730" s="237"/>
      <c r="GM730" s="237"/>
      <c r="GN730" s="237"/>
      <c r="GO730" s="237"/>
      <c r="GP730" s="237"/>
      <c r="GQ730" s="237"/>
    </row>
    <row r="731" spans="1:199" s="81" customFormat="1" ht="15" hidden="1">
      <c r="A731" s="126" t="s">
        <v>2668</v>
      </c>
      <c r="B731" s="241" t="s">
        <v>5987</v>
      </c>
      <c r="C731" s="242">
        <v>0</v>
      </c>
      <c r="D731" s="242">
        <v>0</v>
      </c>
      <c r="E731" s="242">
        <v>0</v>
      </c>
      <c r="F731" s="242">
        <v>0</v>
      </c>
      <c r="G731" s="242">
        <v>0</v>
      </c>
      <c r="H731" s="242">
        <v>0</v>
      </c>
      <c r="I731" s="242">
        <v>0</v>
      </c>
      <c r="J731" s="242">
        <v>0</v>
      </c>
      <c r="K731" s="242">
        <v>0</v>
      </c>
      <c r="L731" s="242">
        <v>0</v>
      </c>
      <c r="M731" s="242">
        <v>0</v>
      </c>
      <c r="N731" s="242">
        <v>0</v>
      </c>
      <c r="O731" s="242">
        <v>0</v>
      </c>
      <c r="P731" s="28"/>
      <c r="Q731" s="242">
        <f>SUM(D731:O731)</f>
        <v>0</v>
      </c>
      <c r="R731" s="242">
        <f>IF($R$19&lt;1,0,Q731/$R$19)</f>
        <v>0</v>
      </c>
      <c r="S731" s="243"/>
      <c r="T731" s="351">
        <f>IF(Q731=0,0,1)+IF(C731=0,0,1)+IF(D731=0,0,1)+IF(E731=0,0,1)+IF(F731=0,0,1)+IF(G731=0,0,1)+IF(H731=0,0,1)+IF(I731=0,0,1)+IF(J731=0,0,1)+IF(K731=0,0,1)+IF(L731=0,0,1)+IF(M731=0,0,1)+IF(N731=0,0,1)+IF(O731=0,0,1)</f>
        <v>0</v>
      </c>
      <c r="U731" s="237"/>
      <c r="V731" s="237"/>
      <c r="W731" s="237"/>
      <c r="X731" s="237"/>
      <c r="Y731" s="237"/>
      <c r="Z731" s="237"/>
      <c r="AA731" s="237"/>
      <c r="AB731" s="237"/>
      <c r="AC731" s="237"/>
      <c r="AD731" s="237"/>
      <c r="AE731" s="237"/>
      <c r="AF731" s="237"/>
      <c r="AG731" s="237"/>
      <c r="AH731" s="237"/>
      <c r="AI731" s="237"/>
      <c r="AJ731" s="237"/>
      <c r="AK731" s="237"/>
      <c r="AL731" s="237"/>
      <c r="AM731" s="237"/>
      <c r="AN731" s="237"/>
      <c r="AO731" s="237"/>
      <c r="AP731" s="237"/>
      <c r="AQ731" s="237"/>
      <c r="AR731" s="237"/>
      <c r="AS731" s="237"/>
      <c r="AT731" s="237"/>
      <c r="AU731" s="237"/>
      <c r="AV731" s="237"/>
      <c r="AW731" s="237"/>
      <c r="AX731" s="237"/>
      <c r="AY731" s="237"/>
      <c r="AZ731" s="237"/>
      <c r="BA731" s="237"/>
      <c r="BB731" s="237"/>
      <c r="BC731" s="237"/>
      <c r="BD731" s="237"/>
      <c r="BE731" s="237"/>
      <c r="BF731" s="237"/>
      <c r="BG731" s="237"/>
      <c r="BH731" s="237"/>
      <c r="BI731" s="237"/>
      <c r="BJ731" s="237"/>
      <c r="BK731" s="237"/>
      <c r="BL731" s="237"/>
      <c r="BM731" s="237"/>
      <c r="BN731" s="237"/>
      <c r="BO731" s="237"/>
      <c r="BP731" s="237"/>
      <c r="BQ731" s="237"/>
      <c r="BR731" s="237"/>
      <c r="BS731" s="237"/>
      <c r="BT731" s="237"/>
      <c r="BU731" s="237"/>
      <c r="BV731" s="237"/>
      <c r="BW731" s="237"/>
      <c r="BX731" s="237"/>
      <c r="BY731" s="237"/>
      <c r="BZ731" s="237"/>
      <c r="CA731" s="237"/>
      <c r="CB731" s="237"/>
      <c r="CC731" s="237"/>
      <c r="CD731" s="237"/>
      <c r="CE731" s="237"/>
      <c r="CF731" s="237"/>
      <c r="CG731" s="237"/>
      <c r="CH731" s="237"/>
      <c r="CI731" s="237"/>
      <c r="CJ731" s="237"/>
      <c r="CK731" s="237"/>
      <c r="CL731" s="237"/>
      <c r="CM731" s="237"/>
      <c r="CN731" s="237"/>
      <c r="CO731" s="237"/>
      <c r="CP731" s="237"/>
      <c r="CQ731" s="237"/>
      <c r="CR731" s="237"/>
      <c r="CS731" s="237"/>
      <c r="CT731" s="237"/>
      <c r="CU731" s="237"/>
      <c r="CV731" s="237"/>
      <c r="CW731" s="237"/>
      <c r="CX731" s="237"/>
      <c r="CY731" s="237"/>
      <c r="CZ731" s="237"/>
      <c r="DA731" s="237"/>
      <c r="DB731" s="237"/>
      <c r="DC731" s="237"/>
      <c r="DD731" s="237"/>
      <c r="DE731" s="237"/>
      <c r="DF731" s="237"/>
      <c r="DG731" s="237"/>
      <c r="DH731" s="237"/>
      <c r="DI731" s="237"/>
      <c r="DJ731" s="237"/>
      <c r="DK731" s="237"/>
      <c r="DL731" s="237"/>
      <c r="DM731" s="237"/>
      <c r="DN731" s="237"/>
      <c r="DO731" s="237"/>
      <c r="DP731" s="237"/>
      <c r="DQ731" s="237"/>
      <c r="DR731" s="237"/>
      <c r="DS731" s="237"/>
      <c r="DT731" s="237"/>
      <c r="DU731" s="237"/>
      <c r="DV731" s="237"/>
      <c r="DW731" s="237"/>
      <c r="DX731" s="237"/>
      <c r="DY731" s="237"/>
      <c r="DZ731" s="237"/>
      <c r="EA731" s="237"/>
      <c r="EB731" s="237"/>
      <c r="EC731" s="237"/>
      <c r="ED731" s="237"/>
      <c r="EE731" s="237"/>
      <c r="EF731" s="237"/>
      <c r="EG731" s="237"/>
      <c r="EH731" s="237"/>
      <c r="EI731" s="237"/>
      <c r="EJ731" s="237"/>
      <c r="EK731" s="237"/>
      <c r="EL731" s="237"/>
      <c r="EM731" s="237"/>
      <c r="EN731" s="237"/>
      <c r="EO731" s="237"/>
      <c r="EP731" s="237"/>
      <c r="EQ731" s="237"/>
      <c r="ER731" s="237"/>
      <c r="ES731" s="237"/>
      <c r="ET731" s="237"/>
      <c r="EU731" s="237"/>
      <c r="EV731" s="237"/>
      <c r="EW731" s="237"/>
      <c r="EX731" s="237"/>
      <c r="EY731" s="237"/>
      <c r="EZ731" s="237"/>
      <c r="FA731" s="237"/>
      <c r="FB731" s="237"/>
      <c r="FC731" s="237"/>
      <c r="FD731" s="237"/>
      <c r="FE731" s="237"/>
      <c r="FF731" s="237"/>
      <c r="FG731" s="237"/>
      <c r="FH731" s="237"/>
      <c r="FI731" s="237"/>
      <c r="FJ731" s="237"/>
      <c r="FK731" s="237"/>
      <c r="FL731" s="237"/>
      <c r="FM731" s="237"/>
      <c r="FN731" s="237"/>
      <c r="FO731" s="237"/>
      <c r="FP731" s="237"/>
      <c r="FQ731" s="237"/>
      <c r="FR731" s="237"/>
      <c r="FS731" s="237"/>
      <c r="FT731" s="237"/>
      <c r="FU731" s="237"/>
      <c r="FV731" s="237"/>
      <c r="FW731" s="237"/>
      <c r="FX731" s="237"/>
      <c r="FY731" s="237"/>
      <c r="FZ731" s="237"/>
      <c r="GA731" s="237"/>
      <c r="GB731" s="237"/>
      <c r="GC731" s="237"/>
      <c r="GD731" s="237"/>
      <c r="GE731" s="237"/>
      <c r="GF731" s="237"/>
      <c r="GG731" s="237"/>
      <c r="GH731" s="237"/>
      <c r="GI731" s="237"/>
      <c r="GJ731" s="237"/>
      <c r="GK731" s="237"/>
      <c r="GL731" s="237"/>
      <c r="GM731" s="237"/>
      <c r="GN731" s="237"/>
      <c r="GO731" s="237"/>
      <c r="GP731" s="237"/>
      <c r="GQ731" s="237"/>
    </row>
    <row r="732" spans="1:199" s="81" customFormat="1" ht="15" hidden="1">
      <c r="A732" s="126" t="s">
        <v>2669</v>
      </c>
      <c r="B732" s="241" t="s">
        <v>5988</v>
      </c>
      <c r="C732" s="242">
        <v>0</v>
      </c>
      <c r="D732" s="242">
        <v>0</v>
      </c>
      <c r="E732" s="242">
        <v>0</v>
      </c>
      <c r="F732" s="242">
        <v>0</v>
      </c>
      <c r="G732" s="242">
        <v>0</v>
      </c>
      <c r="H732" s="242">
        <v>0</v>
      </c>
      <c r="I732" s="242">
        <v>0</v>
      </c>
      <c r="J732" s="242">
        <v>0</v>
      </c>
      <c r="K732" s="242">
        <v>0</v>
      </c>
      <c r="L732" s="242">
        <v>0</v>
      </c>
      <c r="M732" s="242">
        <v>0</v>
      </c>
      <c r="N732" s="242">
        <v>0</v>
      </c>
      <c r="O732" s="242">
        <v>0</v>
      </c>
      <c r="P732" s="28"/>
      <c r="Q732" s="242">
        <f>SUM(D732:O732)</f>
        <v>0</v>
      </c>
      <c r="R732" s="242">
        <f>IF($R$19&lt;1,0,Q732/$R$19)</f>
        <v>0</v>
      </c>
      <c r="S732" s="243"/>
      <c r="T732" s="351">
        <f>IF(Q732=0,0,1)+IF(C732=0,0,1)+IF(D732=0,0,1)+IF(E732=0,0,1)+IF(F732=0,0,1)+IF(G732=0,0,1)+IF(H732=0,0,1)+IF(I732=0,0,1)+IF(J732=0,0,1)+IF(K732=0,0,1)+IF(L732=0,0,1)+IF(M732=0,0,1)+IF(N732=0,0,1)+IF(O732=0,0,1)</f>
        <v>0</v>
      </c>
      <c r="U732" s="237"/>
      <c r="V732" s="237"/>
      <c r="W732" s="237"/>
      <c r="X732" s="237"/>
      <c r="Y732" s="237"/>
      <c r="Z732" s="237"/>
      <c r="AA732" s="237"/>
      <c r="AB732" s="237"/>
      <c r="AC732" s="237"/>
      <c r="AD732" s="237"/>
      <c r="AE732" s="237"/>
      <c r="AF732" s="237"/>
      <c r="AG732" s="237"/>
      <c r="AH732" s="237"/>
      <c r="AI732" s="237"/>
      <c r="AJ732" s="237"/>
      <c r="AK732" s="237"/>
      <c r="AL732" s="237"/>
      <c r="AM732" s="237"/>
      <c r="AN732" s="237"/>
      <c r="AO732" s="237"/>
      <c r="AP732" s="237"/>
      <c r="AQ732" s="237"/>
      <c r="AR732" s="237"/>
      <c r="AS732" s="237"/>
      <c r="AT732" s="237"/>
      <c r="AU732" s="237"/>
      <c r="AV732" s="237"/>
      <c r="AW732" s="237"/>
      <c r="AX732" s="237"/>
      <c r="AY732" s="237"/>
      <c r="AZ732" s="237"/>
      <c r="BA732" s="237"/>
      <c r="BB732" s="237"/>
      <c r="BC732" s="237"/>
      <c r="BD732" s="237"/>
      <c r="BE732" s="237"/>
      <c r="BF732" s="237"/>
      <c r="BG732" s="237"/>
      <c r="BH732" s="237"/>
      <c r="BI732" s="237"/>
      <c r="BJ732" s="237"/>
      <c r="BK732" s="237"/>
      <c r="BL732" s="237"/>
      <c r="BM732" s="237"/>
      <c r="BN732" s="237"/>
      <c r="BO732" s="237"/>
      <c r="BP732" s="237"/>
      <c r="BQ732" s="237"/>
      <c r="BR732" s="237"/>
      <c r="BS732" s="237"/>
      <c r="BT732" s="237"/>
      <c r="BU732" s="237"/>
      <c r="BV732" s="237"/>
      <c r="BW732" s="237"/>
      <c r="BX732" s="237"/>
      <c r="BY732" s="237"/>
      <c r="BZ732" s="237"/>
      <c r="CA732" s="237"/>
      <c r="CB732" s="237"/>
      <c r="CC732" s="237"/>
      <c r="CD732" s="237"/>
      <c r="CE732" s="237"/>
      <c r="CF732" s="237"/>
      <c r="CG732" s="237"/>
      <c r="CH732" s="237"/>
      <c r="CI732" s="237"/>
      <c r="CJ732" s="237"/>
      <c r="CK732" s="237"/>
      <c r="CL732" s="237"/>
      <c r="CM732" s="237"/>
      <c r="CN732" s="237"/>
      <c r="CO732" s="237"/>
      <c r="CP732" s="237"/>
      <c r="CQ732" s="237"/>
      <c r="CR732" s="237"/>
      <c r="CS732" s="237"/>
      <c r="CT732" s="237"/>
      <c r="CU732" s="237"/>
      <c r="CV732" s="237"/>
      <c r="CW732" s="237"/>
      <c r="CX732" s="237"/>
      <c r="CY732" s="237"/>
      <c r="CZ732" s="237"/>
      <c r="DA732" s="237"/>
      <c r="DB732" s="237"/>
      <c r="DC732" s="237"/>
      <c r="DD732" s="237"/>
      <c r="DE732" s="237"/>
      <c r="DF732" s="237"/>
      <c r="DG732" s="237"/>
      <c r="DH732" s="237"/>
      <c r="DI732" s="237"/>
      <c r="DJ732" s="237"/>
      <c r="DK732" s="237"/>
      <c r="DL732" s="237"/>
      <c r="DM732" s="237"/>
      <c r="DN732" s="237"/>
      <c r="DO732" s="237"/>
      <c r="DP732" s="237"/>
      <c r="DQ732" s="237"/>
      <c r="DR732" s="237"/>
      <c r="DS732" s="237"/>
      <c r="DT732" s="237"/>
      <c r="DU732" s="237"/>
      <c r="DV732" s="237"/>
      <c r="DW732" s="237"/>
      <c r="DX732" s="237"/>
      <c r="DY732" s="237"/>
      <c r="DZ732" s="237"/>
      <c r="EA732" s="237"/>
      <c r="EB732" s="237"/>
      <c r="EC732" s="237"/>
      <c r="ED732" s="237"/>
      <c r="EE732" s="237"/>
      <c r="EF732" s="237"/>
      <c r="EG732" s="237"/>
      <c r="EH732" s="237"/>
      <c r="EI732" s="237"/>
      <c r="EJ732" s="237"/>
      <c r="EK732" s="237"/>
      <c r="EL732" s="237"/>
      <c r="EM732" s="237"/>
      <c r="EN732" s="237"/>
      <c r="EO732" s="237"/>
      <c r="EP732" s="237"/>
      <c r="EQ732" s="237"/>
      <c r="ER732" s="237"/>
      <c r="ES732" s="237"/>
      <c r="ET732" s="237"/>
      <c r="EU732" s="237"/>
      <c r="EV732" s="237"/>
      <c r="EW732" s="237"/>
      <c r="EX732" s="237"/>
      <c r="EY732" s="237"/>
      <c r="EZ732" s="237"/>
      <c r="FA732" s="237"/>
      <c r="FB732" s="237"/>
      <c r="FC732" s="237"/>
      <c r="FD732" s="237"/>
      <c r="FE732" s="237"/>
      <c r="FF732" s="237"/>
      <c r="FG732" s="237"/>
      <c r="FH732" s="237"/>
      <c r="FI732" s="237"/>
      <c r="FJ732" s="237"/>
      <c r="FK732" s="237"/>
      <c r="FL732" s="237"/>
      <c r="FM732" s="237"/>
      <c r="FN732" s="237"/>
      <c r="FO732" s="237"/>
      <c r="FP732" s="237"/>
      <c r="FQ732" s="237"/>
      <c r="FR732" s="237"/>
      <c r="FS732" s="237"/>
      <c r="FT732" s="237"/>
      <c r="FU732" s="237"/>
      <c r="FV732" s="237"/>
      <c r="FW732" s="237"/>
      <c r="FX732" s="237"/>
      <c r="FY732" s="237"/>
      <c r="FZ732" s="237"/>
      <c r="GA732" s="237"/>
      <c r="GB732" s="237"/>
      <c r="GC732" s="237"/>
      <c r="GD732" s="237"/>
      <c r="GE732" s="237"/>
      <c r="GF732" s="237"/>
      <c r="GG732" s="237"/>
      <c r="GH732" s="237"/>
      <c r="GI732" s="237"/>
      <c r="GJ732" s="237"/>
      <c r="GK732" s="237"/>
      <c r="GL732" s="237"/>
      <c r="GM732" s="237"/>
      <c r="GN732" s="237"/>
      <c r="GO732" s="237"/>
      <c r="GP732" s="237"/>
      <c r="GQ732" s="237"/>
    </row>
    <row r="733" spans="1:199" s="81" customFormat="1" ht="15" hidden="1">
      <c r="A733" s="126" t="s">
        <v>2670</v>
      </c>
      <c r="B733" s="241" t="s">
        <v>5989</v>
      </c>
      <c r="C733" s="242">
        <v>0</v>
      </c>
      <c r="D733" s="242">
        <v>0</v>
      </c>
      <c r="E733" s="242">
        <v>0</v>
      </c>
      <c r="F733" s="242">
        <v>0</v>
      </c>
      <c r="G733" s="242">
        <v>0</v>
      </c>
      <c r="H733" s="242">
        <v>0</v>
      </c>
      <c r="I733" s="242">
        <v>0</v>
      </c>
      <c r="J733" s="242">
        <v>0</v>
      </c>
      <c r="K733" s="242">
        <v>0</v>
      </c>
      <c r="L733" s="242">
        <v>0</v>
      </c>
      <c r="M733" s="242">
        <v>0</v>
      </c>
      <c r="N733" s="242">
        <v>0</v>
      </c>
      <c r="O733" s="242">
        <v>0</v>
      </c>
      <c r="P733" s="28"/>
      <c r="Q733" s="242">
        <f>SUM(D733:O733)</f>
        <v>0</v>
      </c>
      <c r="R733" s="242">
        <f>IF($R$19&lt;1,0,Q733/$R$19)</f>
        <v>0</v>
      </c>
      <c r="S733" s="243"/>
      <c r="T733" s="351">
        <f>IF(Q733=0,0,1)+IF(C733=0,0,1)+IF(D733=0,0,1)+IF(E733=0,0,1)+IF(F733=0,0,1)+IF(G733=0,0,1)+IF(H733=0,0,1)+IF(I733=0,0,1)+IF(J733=0,0,1)+IF(K733=0,0,1)+IF(L733=0,0,1)+IF(M733=0,0,1)+IF(N733=0,0,1)+IF(O733=0,0,1)</f>
        <v>0</v>
      </c>
      <c r="U733" s="237"/>
      <c r="V733" s="237"/>
      <c r="W733" s="237"/>
      <c r="X733" s="237"/>
      <c r="Y733" s="237"/>
      <c r="Z733" s="237"/>
      <c r="AA733" s="237"/>
      <c r="AB733" s="237"/>
      <c r="AC733" s="237"/>
      <c r="AD733" s="237"/>
      <c r="AE733" s="237"/>
      <c r="AF733" s="237"/>
      <c r="AG733" s="237"/>
      <c r="AH733" s="237"/>
      <c r="AI733" s="237"/>
      <c r="AJ733" s="237"/>
      <c r="AK733" s="237"/>
      <c r="AL733" s="237"/>
      <c r="AM733" s="237"/>
      <c r="AN733" s="237"/>
      <c r="AO733" s="237"/>
      <c r="AP733" s="237"/>
      <c r="AQ733" s="237"/>
      <c r="AR733" s="237"/>
      <c r="AS733" s="237"/>
      <c r="AT733" s="237"/>
      <c r="AU733" s="237"/>
      <c r="AV733" s="237"/>
      <c r="AW733" s="237"/>
      <c r="AX733" s="237"/>
      <c r="AY733" s="237"/>
      <c r="AZ733" s="237"/>
      <c r="BA733" s="237"/>
      <c r="BB733" s="237"/>
      <c r="BC733" s="237"/>
      <c r="BD733" s="237"/>
      <c r="BE733" s="237"/>
      <c r="BF733" s="237"/>
      <c r="BG733" s="237"/>
      <c r="BH733" s="237"/>
      <c r="BI733" s="237"/>
      <c r="BJ733" s="237"/>
      <c r="BK733" s="237"/>
      <c r="BL733" s="237"/>
      <c r="BM733" s="237"/>
      <c r="BN733" s="237"/>
      <c r="BO733" s="237"/>
      <c r="BP733" s="237"/>
      <c r="BQ733" s="237"/>
      <c r="BR733" s="237"/>
      <c r="BS733" s="237"/>
      <c r="BT733" s="237"/>
      <c r="BU733" s="237"/>
      <c r="BV733" s="237"/>
      <c r="BW733" s="237"/>
      <c r="BX733" s="237"/>
      <c r="BY733" s="237"/>
      <c r="BZ733" s="237"/>
      <c r="CA733" s="237"/>
      <c r="CB733" s="237"/>
      <c r="CC733" s="237"/>
      <c r="CD733" s="237"/>
      <c r="CE733" s="237"/>
      <c r="CF733" s="237"/>
      <c r="CG733" s="237"/>
      <c r="CH733" s="237"/>
      <c r="CI733" s="237"/>
      <c r="CJ733" s="237"/>
      <c r="CK733" s="237"/>
      <c r="CL733" s="237"/>
      <c r="CM733" s="237"/>
      <c r="CN733" s="237"/>
      <c r="CO733" s="237"/>
      <c r="CP733" s="237"/>
      <c r="CQ733" s="237"/>
      <c r="CR733" s="237"/>
      <c r="CS733" s="237"/>
      <c r="CT733" s="237"/>
      <c r="CU733" s="237"/>
      <c r="CV733" s="237"/>
      <c r="CW733" s="237"/>
      <c r="CX733" s="237"/>
      <c r="CY733" s="237"/>
      <c r="CZ733" s="237"/>
      <c r="DA733" s="237"/>
      <c r="DB733" s="237"/>
      <c r="DC733" s="237"/>
      <c r="DD733" s="237"/>
      <c r="DE733" s="237"/>
      <c r="DF733" s="237"/>
      <c r="DG733" s="237"/>
      <c r="DH733" s="237"/>
      <c r="DI733" s="237"/>
      <c r="DJ733" s="237"/>
      <c r="DK733" s="237"/>
      <c r="DL733" s="237"/>
      <c r="DM733" s="237"/>
      <c r="DN733" s="237"/>
      <c r="DO733" s="237"/>
      <c r="DP733" s="237"/>
      <c r="DQ733" s="237"/>
      <c r="DR733" s="237"/>
      <c r="DS733" s="237"/>
      <c r="DT733" s="237"/>
      <c r="DU733" s="237"/>
      <c r="DV733" s="237"/>
      <c r="DW733" s="237"/>
      <c r="DX733" s="237"/>
      <c r="DY733" s="237"/>
      <c r="DZ733" s="237"/>
      <c r="EA733" s="237"/>
      <c r="EB733" s="237"/>
      <c r="EC733" s="237"/>
      <c r="ED733" s="237"/>
      <c r="EE733" s="237"/>
      <c r="EF733" s="237"/>
      <c r="EG733" s="237"/>
      <c r="EH733" s="237"/>
      <c r="EI733" s="237"/>
      <c r="EJ733" s="237"/>
      <c r="EK733" s="237"/>
      <c r="EL733" s="237"/>
      <c r="EM733" s="237"/>
      <c r="EN733" s="237"/>
      <c r="EO733" s="237"/>
      <c r="EP733" s="237"/>
      <c r="EQ733" s="237"/>
      <c r="ER733" s="237"/>
      <c r="ES733" s="237"/>
      <c r="ET733" s="237"/>
      <c r="EU733" s="237"/>
      <c r="EV733" s="237"/>
      <c r="EW733" s="237"/>
      <c r="EX733" s="237"/>
      <c r="EY733" s="237"/>
      <c r="EZ733" s="237"/>
      <c r="FA733" s="237"/>
      <c r="FB733" s="237"/>
      <c r="FC733" s="237"/>
      <c r="FD733" s="237"/>
      <c r="FE733" s="237"/>
      <c r="FF733" s="237"/>
      <c r="FG733" s="237"/>
      <c r="FH733" s="237"/>
      <c r="FI733" s="237"/>
      <c r="FJ733" s="237"/>
      <c r="FK733" s="237"/>
      <c r="FL733" s="237"/>
      <c r="FM733" s="237"/>
      <c r="FN733" s="237"/>
      <c r="FO733" s="237"/>
      <c r="FP733" s="237"/>
      <c r="FQ733" s="237"/>
      <c r="FR733" s="237"/>
      <c r="FS733" s="237"/>
      <c r="FT733" s="237"/>
      <c r="FU733" s="237"/>
      <c r="FV733" s="237"/>
      <c r="FW733" s="237"/>
      <c r="FX733" s="237"/>
      <c r="FY733" s="237"/>
      <c r="FZ733" s="237"/>
      <c r="GA733" s="237"/>
      <c r="GB733" s="237"/>
      <c r="GC733" s="237"/>
      <c r="GD733" s="237"/>
      <c r="GE733" s="237"/>
      <c r="GF733" s="237"/>
      <c r="GG733" s="237"/>
      <c r="GH733" s="237"/>
      <c r="GI733" s="237"/>
      <c r="GJ733" s="237"/>
      <c r="GK733" s="237"/>
      <c r="GL733" s="237"/>
      <c r="GM733" s="237"/>
      <c r="GN733" s="237"/>
      <c r="GO733" s="237"/>
      <c r="GP733" s="237"/>
      <c r="GQ733" s="237"/>
    </row>
    <row r="734" spans="1:199" s="81" customFormat="1" ht="15" hidden="1">
      <c r="A734" s="126" t="s">
        <v>2671</v>
      </c>
      <c r="B734" s="241" t="s">
        <v>5990</v>
      </c>
      <c r="C734" s="242">
        <v>0</v>
      </c>
      <c r="D734" s="242">
        <v>0</v>
      </c>
      <c r="E734" s="242">
        <v>0</v>
      </c>
      <c r="F734" s="242">
        <v>0</v>
      </c>
      <c r="G734" s="242">
        <v>0</v>
      </c>
      <c r="H734" s="242">
        <v>0</v>
      </c>
      <c r="I734" s="242">
        <v>0</v>
      </c>
      <c r="J734" s="242">
        <v>0</v>
      </c>
      <c r="K734" s="242">
        <v>0</v>
      </c>
      <c r="L734" s="242">
        <v>0</v>
      </c>
      <c r="M734" s="242">
        <v>0</v>
      </c>
      <c r="N734" s="242">
        <v>0</v>
      </c>
      <c r="O734" s="242">
        <v>0</v>
      </c>
      <c r="P734" s="28"/>
      <c r="Q734" s="242">
        <f>SUM(D734:O734)</f>
        <v>0</v>
      </c>
      <c r="R734" s="242">
        <f>IF($R$19&lt;1,0,Q734/$R$19)</f>
        <v>0</v>
      </c>
      <c r="S734" s="243"/>
      <c r="T734" s="351">
        <f>IF(Q734=0,0,1)+IF(C734=0,0,1)+IF(D734=0,0,1)+IF(E734=0,0,1)+IF(F734=0,0,1)+IF(G734=0,0,1)+IF(H734=0,0,1)+IF(I734=0,0,1)+IF(J734=0,0,1)+IF(K734=0,0,1)+IF(L734=0,0,1)+IF(M734=0,0,1)+IF(N734=0,0,1)+IF(O734=0,0,1)</f>
        <v>0</v>
      </c>
      <c r="U734" s="237"/>
      <c r="V734" s="237"/>
      <c r="W734" s="237"/>
      <c r="X734" s="237"/>
      <c r="Y734" s="237"/>
      <c r="Z734" s="237"/>
      <c r="AA734" s="237"/>
      <c r="AB734" s="237"/>
      <c r="AC734" s="237"/>
      <c r="AD734" s="237"/>
      <c r="AE734" s="237"/>
      <c r="AF734" s="237"/>
      <c r="AG734" s="237"/>
      <c r="AH734" s="237"/>
      <c r="AI734" s="237"/>
      <c r="AJ734" s="237"/>
      <c r="AK734" s="237"/>
      <c r="AL734" s="237"/>
      <c r="AM734" s="237"/>
      <c r="AN734" s="237"/>
      <c r="AO734" s="237"/>
      <c r="AP734" s="237"/>
      <c r="AQ734" s="237"/>
      <c r="AR734" s="237"/>
      <c r="AS734" s="237"/>
      <c r="AT734" s="237"/>
      <c r="AU734" s="237"/>
      <c r="AV734" s="237"/>
      <c r="AW734" s="237"/>
      <c r="AX734" s="237"/>
      <c r="AY734" s="237"/>
      <c r="AZ734" s="237"/>
      <c r="BA734" s="237"/>
      <c r="BB734" s="237"/>
      <c r="BC734" s="237"/>
      <c r="BD734" s="237"/>
      <c r="BE734" s="237"/>
      <c r="BF734" s="237"/>
      <c r="BG734" s="237"/>
      <c r="BH734" s="237"/>
      <c r="BI734" s="237"/>
      <c r="BJ734" s="237"/>
      <c r="BK734" s="237"/>
      <c r="BL734" s="237"/>
      <c r="BM734" s="237"/>
      <c r="BN734" s="237"/>
      <c r="BO734" s="237"/>
      <c r="BP734" s="237"/>
      <c r="BQ734" s="237"/>
      <c r="BR734" s="237"/>
      <c r="BS734" s="237"/>
      <c r="BT734" s="237"/>
      <c r="BU734" s="237"/>
      <c r="BV734" s="237"/>
      <c r="BW734" s="237"/>
      <c r="BX734" s="237"/>
      <c r="BY734" s="237"/>
      <c r="BZ734" s="237"/>
      <c r="CA734" s="237"/>
      <c r="CB734" s="237"/>
      <c r="CC734" s="237"/>
      <c r="CD734" s="237"/>
      <c r="CE734" s="237"/>
      <c r="CF734" s="237"/>
      <c r="CG734" s="237"/>
      <c r="CH734" s="237"/>
      <c r="CI734" s="237"/>
      <c r="CJ734" s="237"/>
      <c r="CK734" s="237"/>
      <c r="CL734" s="237"/>
      <c r="CM734" s="237"/>
      <c r="CN734" s="237"/>
      <c r="CO734" s="237"/>
      <c r="CP734" s="237"/>
      <c r="CQ734" s="237"/>
      <c r="CR734" s="237"/>
      <c r="CS734" s="237"/>
      <c r="CT734" s="237"/>
      <c r="CU734" s="237"/>
      <c r="CV734" s="237"/>
      <c r="CW734" s="237"/>
      <c r="CX734" s="237"/>
      <c r="CY734" s="237"/>
      <c r="CZ734" s="237"/>
      <c r="DA734" s="237"/>
      <c r="DB734" s="237"/>
      <c r="DC734" s="237"/>
      <c r="DD734" s="237"/>
      <c r="DE734" s="237"/>
      <c r="DF734" s="237"/>
      <c r="DG734" s="237"/>
      <c r="DH734" s="237"/>
      <c r="DI734" s="237"/>
      <c r="DJ734" s="237"/>
      <c r="DK734" s="237"/>
      <c r="DL734" s="237"/>
      <c r="DM734" s="237"/>
      <c r="DN734" s="237"/>
      <c r="DO734" s="237"/>
      <c r="DP734" s="237"/>
      <c r="DQ734" s="237"/>
      <c r="DR734" s="237"/>
      <c r="DS734" s="237"/>
      <c r="DT734" s="237"/>
      <c r="DU734" s="237"/>
      <c r="DV734" s="237"/>
      <c r="DW734" s="237"/>
      <c r="DX734" s="237"/>
      <c r="DY734" s="237"/>
      <c r="DZ734" s="237"/>
      <c r="EA734" s="237"/>
      <c r="EB734" s="237"/>
      <c r="EC734" s="237"/>
      <c r="ED734" s="237"/>
      <c r="EE734" s="237"/>
      <c r="EF734" s="237"/>
      <c r="EG734" s="237"/>
      <c r="EH734" s="237"/>
      <c r="EI734" s="237"/>
      <c r="EJ734" s="237"/>
      <c r="EK734" s="237"/>
      <c r="EL734" s="237"/>
      <c r="EM734" s="237"/>
      <c r="EN734" s="237"/>
      <c r="EO734" s="237"/>
      <c r="EP734" s="237"/>
      <c r="EQ734" s="237"/>
      <c r="ER734" s="237"/>
      <c r="ES734" s="237"/>
      <c r="ET734" s="237"/>
      <c r="EU734" s="237"/>
      <c r="EV734" s="237"/>
      <c r="EW734" s="237"/>
      <c r="EX734" s="237"/>
      <c r="EY734" s="237"/>
      <c r="EZ734" s="237"/>
      <c r="FA734" s="237"/>
      <c r="FB734" s="237"/>
      <c r="FC734" s="237"/>
      <c r="FD734" s="237"/>
      <c r="FE734" s="237"/>
      <c r="FF734" s="237"/>
      <c r="FG734" s="237"/>
      <c r="FH734" s="237"/>
      <c r="FI734" s="237"/>
      <c r="FJ734" s="237"/>
      <c r="FK734" s="237"/>
      <c r="FL734" s="237"/>
      <c r="FM734" s="237"/>
      <c r="FN734" s="237"/>
      <c r="FO734" s="237"/>
      <c r="FP734" s="237"/>
      <c r="FQ734" s="237"/>
      <c r="FR734" s="237"/>
      <c r="FS734" s="237"/>
      <c r="FT734" s="237"/>
      <c r="FU734" s="237"/>
      <c r="FV734" s="237"/>
      <c r="FW734" s="237"/>
      <c r="FX734" s="237"/>
      <c r="FY734" s="237"/>
      <c r="FZ734" s="237"/>
      <c r="GA734" s="237"/>
      <c r="GB734" s="237"/>
      <c r="GC734" s="237"/>
      <c r="GD734" s="237"/>
      <c r="GE734" s="237"/>
      <c r="GF734" s="237"/>
      <c r="GG734" s="237"/>
      <c r="GH734" s="237"/>
      <c r="GI734" s="237"/>
      <c r="GJ734" s="237"/>
      <c r="GK734" s="237"/>
      <c r="GL734" s="237"/>
      <c r="GM734" s="237"/>
      <c r="GN734" s="237"/>
      <c r="GO734" s="237"/>
      <c r="GP734" s="237"/>
      <c r="GQ734" s="237"/>
    </row>
    <row r="735" spans="1:199" s="81" customFormat="1" ht="15" hidden="1">
      <c r="A735" s="126" t="s">
        <v>2672</v>
      </c>
      <c r="B735" s="241" t="s">
        <v>5991</v>
      </c>
      <c r="C735" s="242">
        <v>0</v>
      </c>
      <c r="D735" s="242">
        <v>0</v>
      </c>
      <c r="E735" s="242">
        <v>0</v>
      </c>
      <c r="F735" s="242">
        <v>0</v>
      </c>
      <c r="G735" s="242">
        <v>0</v>
      </c>
      <c r="H735" s="242">
        <v>0</v>
      </c>
      <c r="I735" s="242">
        <v>0</v>
      </c>
      <c r="J735" s="242">
        <v>0</v>
      </c>
      <c r="K735" s="242">
        <v>0</v>
      </c>
      <c r="L735" s="242">
        <v>0</v>
      </c>
      <c r="M735" s="242">
        <v>0</v>
      </c>
      <c r="N735" s="242">
        <v>0</v>
      </c>
      <c r="O735" s="242">
        <v>0</v>
      </c>
      <c r="P735" s="28"/>
      <c r="Q735" s="242">
        <f>SUM(D735:O735)</f>
        <v>0</v>
      </c>
      <c r="R735" s="242">
        <f>IF($R$19&lt;1,0,Q735/$R$19)</f>
        <v>0</v>
      </c>
      <c r="S735" s="243"/>
      <c r="T735" s="351">
        <f>IF(Q735=0,0,1)+IF(C735=0,0,1)+IF(D735=0,0,1)+IF(E735=0,0,1)+IF(F735=0,0,1)+IF(G735=0,0,1)+IF(H735=0,0,1)+IF(I735=0,0,1)+IF(J735=0,0,1)+IF(K735=0,0,1)+IF(L735=0,0,1)+IF(M735=0,0,1)+IF(N735=0,0,1)+IF(O735=0,0,1)</f>
        <v>0</v>
      </c>
      <c r="U735" s="237"/>
      <c r="V735" s="237"/>
      <c r="W735" s="237"/>
      <c r="X735" s="237"/>
      <c r="Y735" s="237"/>
      <c r="Z735" s="237"/>
      <c r="AA735" s="237"/>
      <c r="AB735" s="237"/>
      <c r="AC735" s="237"/>
      <c r="AD735" s="237"/>
      <c r="AE735" s="237"/>
      <c r="AF735" s="237"/>
      <c r="AG735" s="237"/>
      <c r="AH735" s="237"/>
      <c r="AI735" s="237"/>
      <c r="AJ735" s="237"/>
      <c r="AK735" s="237"/>
      <c r="AL735" s="237"/>
      <c r="AM735" s="237"/>
      <c r="AN735" s="237"/>
      <c r="AO735" s="237"/>
      <c r="AP735" s="237"/>
      <c r="AQ735" s="237"/>
      <c r="AR735" s="237"/>
      <c r="AS735" s="237"/>
      <c r="AT735" s="237"/>
      <c r="AU735" s="237"/>
      <c r="AV735" s="237"/>
      <c r="AW735" s="237"/>
      <c r="AX735" s="237"/>
      <c r="AY735" s="237"/>
      <c r="AZ735" s="237"/>
      <c r="BA735" s="237"/>
      <c r="BB735" s="237"/>
      <c r="BC735" s="237"/>
      <c r="BD735" s="237"/>
      <c r="BE735" s="237"/>
      <c r="BF735" s="237"/>
      <c r="BG735" s="237"/>
      <c r="BH735" s="237"/>
      <c r="BI735" s="237"/>
      <c r="BJ735" s="237"/>
      <c r="BK735" s="237"/>
      <c r="BL735" s="237"/>
      <c r="BM735" s="237"/>
      <c r="BN735" s="237"/>
      <c r="BO735" s="237"/>
      <c r="BP735" s="237"/>
      <c r="BQ735" s="237"/>
      <c r="BR735" s="237"/>
      <c r="BS735" s="237"/>
      <c r="BT735" s="237"/>
      <c r="BU735" s="237"/>
      <c r="BV735" s="237"/>
      <c r="BW735" s="237"/>
      <c r="BX735" s="237"/>
      <c r="BY735" s="237"/>
      <c r="BZ735" s="237"/>
      <c r="CA735" s="237"/>
      <c r="CB735" s="237"/>
      <c r="CC735" s="237"/>
      <c r="CD735" s="237"/>
      <c r="CE735" s="237"/>
      <c r="CF735" s="237"/>
      <c r="CG735" s="237"/>
      <c r="CH735" s="237"/>
      <c r="CI735" s="237"/>
      <c r="CJ735" s="237"/>
      <c r="CK735" s="237"/>
      <c r="CL735" s="237"/>
      <c r="CM735" s="237"/>
      <c r="CN735" s="237"/>
      <c r="CO735" s="237"/>
      <c r="CP735" s="237"/>
      <c r="CQ735" s="237"/>
      <c r="CR735" s="237"/>
      <c r="CS735" s="237"/>
      <c r="CT735" s="237"/>
      <c r="CU735" s="237"/>
      <c r="CV735" s="237"/>
      <c r="CW735" s="237"/>
      <c r="CX735" s="237"/>
      <c r="CY735" s="237"/>
      <c r="CZ735" s="237"/>
      <c r="DA735" s="237"/>
      <c r="DB735" s="237"/>
      <c r="DC735" s="237"/>
      <c r="DD735" s="237"/>
      <c r="DE735" s="237"/>
      <c r="DF735" s="237"/>
      <c r="DG735" s="237"/>
      <c r="DH735" s="237"/>
      <c r="DI735" s="237"/>
      <c r="DJ735" s="237"/>
      <c r="DK735" s="237"/>
      <c r="DL735" s="237"/>
      <c r="DM735" s="237"/>
      <c r="DN735" s="237"/>
      <c r="DO735" s="237"/>
      <c r="DP735" s="237"/>
      <c r="DQ735" s="237"/>
      <c r="DR735" s="237"/>
      <c r="DS735" s="237"/>
      <c r="DT735" s="237"/>
      <c r="DU735" s="237"/>
      <c r="DV735" s="237"/>
      <c r="DW735" s="237"/>
      <c r="DX735" s="237"/>
      <c r="DY735" s="237"/>
      <c r="DZ735" s="237"/>
      <c r="EA735" s="237"/>
      <c r="EB735" s="237"/>
      <c r="EC735" s="237"/>
      <c r="ED735" s="237"/>
      <c r="EE735" s="237"/>
      <c r="EF735" s="237"/>
      <c r="EG735" s="237"/>
      <c r="EH735" s="237"/>
      <c r="EI735" s="237"/>
      <c r="EJ735" s="237"/>
      <c r="EK735" s="237"/>
      <c r="EL735" s="237"/>
      <c r="EM735" s="237"/>
      <c r="EN735" s="237"/>
      <c r="EO735" s="237"/>
      <c r="EP735" s="237"/>
      <c r="EQ735" s="237"/>
      <c r="ER735" s="237"/>
      <c r="ES735" s="237"/>
      <c r="ET735" s="237"/>
      <c r="EU735" s="237"/>
      <c r="EV735" s="237"/>
      <c r="EW735" s="237"/>
      <c r="EX735" s="237"/>
      <c r="EY735" s="237"/>
      <c r="EZ735" s="237"/>
      <c r="FA735" s="237"/>
      <c r="FB735" s="237"/>
      <c r="FC735" s="237"/>
      <c r="FD735" s="237"/>
      <c r="FE735" s="237"/>
      <c r="FF735" s="237"/>
      <c r="FG735" s="237"/>
      <c r="FH735" s="237"/>
      <c r="FI735" s="237"/>
      <c r="FJ735" s="237"/>
      <c r="FK735" s="237"/>
      <c r="FL735" s="237"/>
      <c r="FM735" s="237"/>
      <c r="FN735" s="237"/>
      <c r="FO735" s="237"/>
      <c r="FP735" s="237"/>
      <c r="FQ735" s="237"/>
      <c r="FR735" s="237"/>
      <c r="FS735" s="237"/>
      <c r="FT735" s="237"/>
      <c r="FU735" s="237"/>
      <c r="FV735" s="237"/>
      <c r="FW735" s="237"/>
      <c r="FX735" s="237"/>
      <c r="FY735" s="237"/>
      <c r="FZ735" s="237"/>
      <c r="GA735" s="237"/>
      <c r="GB735" s="237"/>
      <c r="GC735" s="237"/>
      <c r="GD735" s="237"/>
      <c r="GE735" s="237"/>
      <c r="GF735" s="237"/>
      <c r="GG735" s="237"/>
      <c r="GH735" s="237"/>
      <c r="GI735" s="237"/>
      <c r="GJ735" s="237"/>
      <c r="GK735" s="237"/>
      <c r="GL735" s="237"/>
      <c r="GM735" s="237"/>
      <c r="GN735" s="237"/>
      <c r="GO735" s="237"/>
      <c r="GP735" s="237"/>
      <c r="GQ735" s="237"/>
    </row>
    <row r="736" spans="1:199" s="81" customFormat="1" ht="15" hidden="1">
      <c r="A736" s="126" t="s">
        <v>2673</v>
      </c>
      <c r="B736" s="241" t="s">
        <v>5992</v>
      </c>
      <c r="C736" s="242">
        <v>0</v>
      </c>
      <c r="D736" s="242">
        <v>0</v>
      </c>
      <c r="E736" s="242">
        <v>0</v>
      </c>
      <c r="F736" s="242">
        <v>0</v>
      </c>
      <c r="G736" s="242">
        <v>0</v>
      </c>
      <c r="H736" s="242">
        <v>0</v>
      </c>
      <c r="I736" s="242">
        <v>0</v>
      </c>
      <c r="J736" s="242">
        <v>0</v>
      </c>
      <c r="K736" s="242">
        <v>0</v>
      </c>
      <c r="L736" s="242">
        <v>0</v>
      </c>
      <c r="M736" s="242">
        <v>0</v>
      </c>
      <c r="N736" s="242">
        <v>0</v>
      </c>
      <c r="O736" s="242">
        <v>0</v>
      </c>
      <c r="P736" s="28"/>
      <c r="Q736" s="242">
        <f>SUM(D736:O736)</f>
        <v>0</v>
      </c>
      <c r="R736" s="242">
        <f>IF($R$19&lt;1,0,Q736/$R$19)</f>
        <v>0</v>
      </c>
      <c r="S736" s="243"/>
      <c r="T736" s="351">
        <f>IF(Q736=0,0,1)+IF(C736=0,0,1)+IF(D736=0,0,1)+IF(E736=0,0,1)+IF(F736=0,0,1)+IF(G736=0,0,1)+IF(H736=0,0,1)+IF(I736=0,0,1)+IF(J736=0,0,1)+IF(K736=0,0,1)+IF(L736=0,0,1)+IF(M736=0,0,1)+IF(N736=0,0,1)+IF(O736=0,0,1)</f>
        <v>0</v>
      </c>
      <c r="U736" s="237"/>
      <c r="V736" s="237"/>
      <c r="W736" s="237"/>
      <c r="X736" s="237"/>
      <c r="Y736" s="237"/>
      <c r="Z736" s="237"/>
      <c r="AA736" s="237"/>
      <c r="AB736" s="237"/>
      <c r="AC736" s="237"/>
      <c r="AD736" s="237"/>
      <c r="AE736" s="237"/>
      <c r="AF736" s="237"/>
      <c r="AG736" s="237"/>
      <c r="AH736" s="237"/>
      <c r="AI736" s="237"/>
      <c r="AJ736" s="237"/>
      <c r="AK736" s="237"/>
      <c r="AL736" s="237"/>
      <c r="AM736" s="237"/>
      <c r="AN736" s="237"/>
      <c r="AO736" s="237"/>
      <c r="AP736" s="237"/>
      <c r="AQ736" s="237"/>
      <c r="AR736" s="237"/>
      <c r="AS736" s="237"/>
      <c r="AT736" s="237"/>
      <c r="AU736" s="237"/>
      <c r="AV736" s="237"/>
      <c r="AW736" s="237"/>
      <c r="AX736" s="237"/>
      <c r="AY736" s="237"/>
      <c r="AZ736" s="237"/>
      <c r="BA736" s="237"/>
      <c r="BB736" s="237"/>
      <c r="BC736" s="237"/>
      <c r="BD736" s="237"/>
      <c r="BE736" s="237"/>
      <c r="BF736" s="237"/>
      <c r="BG736" s="237"/>
      <c r="BH736" s="237"/>
      <c r="BI736" s="237"/>
      <c r="BJ736" s="237"/>
      <c r="BK736" s="237"/>
      <c r="BL736" s="237"/>
      <c r="BM736" s="237"/>
      <c r="BN736" s="237"/>
      <c r="BO736" s="237"/>
      <c r="BP736" s="237"/>
      <c r="BQ736" s="237"/>
      <c r="BR736" s="237"/>
      <c r="BS736" s="237"/>
      <c r="BT736" s="237"/>
      <c r="BU736" s="237"/>
      <c r="BV736" s="237"/>
      <c r="BW736" s="237"/>
      <c r="BX736" s="237"/>
      <c r="BY736" s="237"/>
      <c r="BZ736" s="237"/>
      <c r="CA736" s="237"/>
      <c r="CB736" s="237"/>
      <c r="CC736" s="237"/>
      <c r="CD736" s="237"/>
      <c r="CE736" s="237"/>
      <c r="CF736" s="237"/>
      <c r="CG736" s="237"/>
      <c r="CH736" s="237"/>
      <c r="CI736" s="237"/>
      <c r="CJ736" s="237"/>
      <c r="CK736" s="237"/>
      <c r="CL736" s="237"/>
      <c r="CM736" s="237"/>
      <c r="CN736" s="237"/>
      <c r="CO736" s="237"/>
      <c r="CP736" s="237"/>
      <c r="CQ736" s="237"/>
      <c r="CR736" s="237"/>
      <c r="CS736" s="237"/>
      <c r="CT736" s="237"/>
      <c r="CU736" s="237"/>
      <c r="CV736" s="237"/>
      <c r="CW736" s="237"/>
      <c r="CX736" s="237"/>
      <c r="CY736" s="237"/>
      <c r="CZ736" s="237"/>
      <c r="DA736" s="237"/>
      <c r="DB736" s="237"/>
      <c r="DC736" s="237"/>
      <c r="DD736" s="237"/>
      <c r="DE736" s="237"/>
      <c r="DF736" s="237"/>
      <c r="DG736" s="237"/>
      <c r="DH736" s="237"/>
      <c r="DI736" s="237"/>
      <c r="DJ736" s="237"/>
      <c r="DK736" s="237"/>
      <c r="DL736" s="237"/>
      <c r="DM736" s="237"/>
      <c r="DN736" s="237"/>
      <c r="DO736" s="237"/>
      <c r="DP736" s="237"/>
      <c r="DQ736" s="237"/>
      <c r="DR736" s="237"/>
      <c r="DS736" s="237"/>
      <c r="DT736" s="237"/>
      <c r="DU736" s="237"/>
      <c r="DV736" s="237"/>
      <c r="DW736" s="237"/>
      <c r="DX736" s="237"/>
      <c r="DY736" s="237"/>
      <c r="DZ736" s="237"/>
      <c r="EA736" s="237"/>
      <c r="EB736" s="237"/>
      <c r="EC736" s="237"/>
      <c r="ED736" s="237"/>
      <c r="EE736" s="237"/>
      <c r="EF736" s="237"/>
      <c r="EG736" s="237"/>
      <c r="EH736" s="237"/>
      <c r="EI736" s="237"/>
      <c r="EJ736" s="237"/>
      <c r="EK736" s="237"/>
      <c r="EL736" s="237"/>
      <c r="EM736" s="237"/>
      <c r="EN736" s="237"/>
      <c r="EO736" s="237"/>
      <c r="EP736" s="237"/>
      <c r="EQ736" s="237"/>
      <c r="ER736" s="237"/>
      <c r="ES736" s="237"/>
      <c r="ET736" s="237"/>
      <c r="EU736" s="237"/>
      <c r="EV736" s="237"/>
      <c r="EW736" s="237"/>
      <c r="EX736" s="237"/>
      <c r="EY736" s="237"/>
      <c r="EZ736" s="237"/>
      <c r="FA736" s="237"/>
      <c r="FB736" s="237"/>
      <c r="FC736" s="237"/>
      <c r="FD736" s="237"/>
      <c r="FE736" s="237"/>
      <c r="FF736" s="237"/>
      <c r="FG736" s="237"/>
      <c r="FH736" s="237"/>
      <c r="FI736" s="237"/>
      <c r="FJ736" s="237"/>
      <c r="FK736" s="237"/>
      <c r="FL736" s="237"/>
      <c r="FM736" s="237"/>
      <c r="FN736" s="237"/>
      <c r="FO736" s="237"/>
      <c r="FP736" s="237"/>
      <c r="FQ736" s="237"/>
      <c r="FR736" s="237"/>
      <c r="FS736" s="237"/>
      <c r="FT736" s="237"/>
      <c r="FU736" s="237"/>
      <c r="FV736" s="237"/>
      <c r="FW736" s="237"/>
      <c r="FX736" s="237"/>
      <c r="FY736" s="237"/>
      <c r="FZ736" s="237"/>
      <c r="GA736" s="237"/>
      <c r="GB736" s="237"/>
      <c r="GC736" s="237"/>
      <c r="GD736" s="237"/>
      <c r="GE736" s="237"/>
      <c r="GF736" s="237"/>
      <c r="GG736" s="237"/>
      <c r="GH736" s="237"/>
      <c r="GI736" s="237"/>
      <c r="GJ736" s="237"/>
      <c r="GK736" s="237"/>
      <c r="GL736" s="237"/>
      <c r="GM736" s="237"/>
      <c r="GN736" s="237"/>
      <c r="GO736" s="237"/>
      <c r="GP736" s="237"/>
      <c r="GQ736" s="237"/>
    </row>
    <row r="737" spans="1:199" s="81" customFormat="1" ht="15" hidden="1">
      <c r="A737" s="126" t="s">
        <v>2674</v>
      </c>
      <c r="B737" s="241" t="s">
        <v>5993</v>
      </c>
      <c r="C737" s="242">
        <v>0</v>
      </c>
      <c r="D737" s="242">
        <v>0</v>
      </c>
      <c r="E737" s="242">
        <v>0</v>
      </c>
      <c r="F737" s="242">
        <v>0</v>
      </c>
      <c r="G737" s="242">
        <v>0</v>
      </c>
      <c r="H737" s="242">
        <v>0</v>
      </c>
      <c r="I737" s="242">
        <v>0</v>
      </c>
      <c r="J737" s="242">
        <v>0</v>
      </c>
      <c r="K737" s="242">
        <v>0</v>
      </c>
      <c r="L737" s="242">
        <v>0</v>
      </c>
      <c r="M737" s="242">
        <v>0</v>
      </c>
      <c r="N737" s="242">
        <v>0</v>
      </c>
      <c r="O737" s="242">
        <v>0</v>
      </c>
      <c r="P737" s="28"/>
      <c r="Q737" s="242">
        <f>SUM(D737:O737)</f>
        <v>0</v>
      </c>
      <c r="R737" s="242">
        <f>IF($R$19&lt;1,0,Q737/$R$19)</f>
        <v>0</v>
      </c>
      <c r="S737" s="243"/>
      <c r="T737" s="351">
        <f>IF(Q737=0,0,1)+IF(C737=0,0,1)+IF(D737=0,0,1)+IF(E737=0,0,1)+IF(F737=0,0,1)+IF(G737=0,0,1)+IF(H737=0,0,1)+IF(I737=0,0,1)+IF(J737=0,0,1)+IF(K737=0,0,1)+IF(L737=0,0,1)+IF(M737=0,0,1)+IF(N737=0,0,1)+IF(O737=0,0,1)</f>
        <v>0</v>
      </c>
      <c r="U737" s="237"/>
      <c r="V737" s="237"/>
      <c r="W737" s="237"/>
      <c r="X737" s="237"/>
      <c r="Y737" s="237"/>
      <c r="Z737" s="237"/>
      <c r="AA737" s="237"/>
      <c r="AB737" s="237"/>
      <c r="AC737" s="237"/>
      <c r="AD737" s="237"/>
      <c r="AE737" s="237"/>
      <c r="AF737" s="237"/>
      <c r="AG737" s="237"/>
      <c r="AH737" s="237"/>
      <c r="AI737" s="237"/>
      <c r="AJ737" s="237"/>
      <c r="AK737" s="237"/>
      <c r="AL737" s="237"/>
      <c r="AM737" s="237"/>
      <c r="AN737" s="237"/>
      <c r="AO737" s="237"/>
      <c r="AP737" s="237"/>
      <c r="AQ737" s="237"/>
      <c r="AR737" s="237"/>
      <c r="AS737" s="237"/>
      <c r="AT737" s="237"/>
      <c r="AU737" s="237"/>
      <c r="AV737" s="237"/>
      <c r="AW737" s="237"/>
      <c r="AX737" s="237"/>
      <c r="AY737" s="237"/>
      <c r="AZ737" s="237"/>
      <c r="BA737" s="237"/>
      <c r="BB737" s="237"/>
      <c r="BC737" s="237"/>
      <c r="BD737" s="237"/>
      <c r="BE737" s="237"/>
      <c r="BF737" s="237"/>
      <c r="BG737" s="237"/>
      <c r="BH737" s="237"/>
      <c r="BI737" s="237"/>
      <c r="BJ737" s="237"/>
      <c r="BK737" s="237"/>
      <c r="BL737" s="237"/>
      <c r="BM737" s="237"/>
      <c r="BN737" s="237"/>
      <c r="BO737" s="237"/>
      <c r="BP737" s="237"/>
      <c r="BQ737" s="237"/>
      <c r="BR737" s="237"/>
      <c r="BS737" s="237"/>
      <c r="BT737" s="237"/>
      <c r="BU737" s="237"/>
      <c r="BV737" s="237"/>
      <c r="BW737" s="237"/>
      <c r="BX737" s="237"/>
      <c r="BY737" s="237"/>
      <c r="BZ737" s="237"/>
      <c r="CA737" s="237"/>
      <c r="CB737" s="237"/>
      <c r="CC737" s="237"/>
      <c r="CD737" s="237"/>
      <c r="CE737" s="237"/>
      <c r="CF737" s="237"/>
      <c r="CG737" s="237"/>
      <c r="CH737" s="237"/>
      <c r="CI737" s="237"/>
      <c r="CJ737" s="237"/>
      <c r="CK737" s="237"/>
      <c r="CL737" s="237"/>
      <c r="CM737" s="237"/>
      <c r="CN737" s="237"/>
      <c r="CO737" s="237"/>
      <c r="CP737" s="237"/>
      <c r="CQ737" s="237"/>
      <c r="CR737" s="237"/>
      <c r="CS737" s="237"/>
      <c r="CT737" s="237"/>
      <c r="CU737" s="237"/>
      <c r="CV737" s="237"/>
      <c r="CW737" s="237"/>
      <c r="CX737" s="237"/>
      <c r="CY737" s="237"/>
      <c r="CZ737" s="237"/>
      <c r="DA737" s="237"/>
      <c r="DB737" s="237"/>
      <c r="DC737" s="237"/>
      <c r="DD737" s="237"/>
      <c r="DE737" s="237"/>
      <c r="DF737" s="237"/>
      <c r="DG737" s="237"/>
      <c r="DH737" s="237"/>
      <c r="DI737" s="237"/>
      <c r="DJ737" s="237"/>
      <c r="DK737" s="237"/>
      <c r="DL737" s="237"/>
      <c r="DM737" s="237"/>
      <c r="DN737" s="237"/>
      <c r="DO737" s="237"/>
      <c r="DP737" s="237"/>
      <c r="DQ737" s="237"/>
      <c r="DR737" s="237"/>
      <c r="DS737" s="237"/>
      <c r="DT737" s="237"/>
      <c r="DU737" s="237"/>
      <c r="DV737" s="237"/>
      <c r="DW737" s="237"/>
      <c r="DX737" s="237"/>
      <c r="DY737" s="237"/>
      <c r="DZ737" s="237"/>
      <c r="EA737" s="237"/>
      <c r="EB737" s="237"/>
      <c r="EC737" s="237"/>
      <c r="ED737" s="237"/>
      <c r="EE737" s="237"/>
      <c r="EF737" s="237"/>
      <c r="EG737" s="237"/>
      <c r="EH737" s="237"/>
      <c r="EI737" s="237"/>
      <c r="EJ737" s="237"/>
      <c r="EK737" s="237"/>
      <c r="EL737" s="237"/>
      <c r="EM737" s="237"/>
      <c r="EN737" s="237"/>
      <c r="EO737" s="237"/>
      <c r="EP737" s="237"/>
      <c r="EQ737" s="237"/>
      <c r="ER737" s="237"/>
      <c r="ES737" s="237"/>
      <c r="ET737" s="237"/>
      <c r="EU737" s="237"/>
      <c r="EV737" s="237"/>
      <c r="EW737" s="237"/>
      <c r="EX737" s="237"/>
      <c r="EY737" s="237"/>
      <c r="EZ737" s="237"/>
      <c r="FA737" s="237"/>
      <c r="FB737" s="237"/>
      <c r="FC737" s="237"/>
      <c r="FD737" s="237"/>
      <c r="FE737" s="237"/>
      <c r="FF737" s="237"/>
      <c r="FG737" s="237"/>
      <c r="FH737" s="237"/>
      <c r="FI737" s="237"/>
      <c r="FJ737" s="237"/>
      <c r="FK737" s="237"/>
      <c r="FL737" s="237"/>
      <c r="FM737" s="237"/>
      <c r="FN737" s="237"/>
      <c r="FO737" s="237"/>
      <c r="FP737" s="237"/>
      <c r="FQ737" s="237"/>
      <c r="FR737" s="237"/>
      <c r="FS737" s="237"/>
      <c r="FT737" s="237"/>
      <c r="FU737" s="237"/>
      <c r="FV737" s="237"/>
      <c r="FW737" s="237"/>
      <c r="FX737" s="237"/>
      <c r="FY737" s="237"/>
      <c r="FZ737" s="237"/>
      <c r="GA737" s="237"/>
      <c r="GB737" s="237"/>
      <c r="GC737" s="237"/>
      <c r="GD737" s="237"/>
      <c r="GE737" s="237"/>
      <c r="GF737" s="237"/>
      <c r="GG737" s="237"/>
      <c r="GH737" s="237"/>
      <c r="GI737" s="237"/>
      <c r="GJ737" s="237"/>
      <c r="GK737" s="237"/>
      <c r="GL737" s="237"/>
      <c r="GM737" s="237"/>
      <c r="GN737" s="237"/>
      <c r="GO737" s="237"/>
      <c r="GP737" s="237"/>
      <c r="GQ737" s="237"/>
    </row>
    <row r="738" spans="1:199" s="81" customFormat="1" ht="15" customHeight="1">
      <c r="A738" s="126" t="s">
        <v>2675</v>
      </c>
      <c r="B738" s="241" t="s">
        <v>5994</v>
      </c>
      <c r="C738" s="242">
        <v>0</v>
      </c>
      <c r="D738" s="242">
        <v>0</v>
      </c>
      <c r="E738" s="242">
        <v>0</v>
      </c>
      <c r="F738" s="242">
        <v>0</v>
      </c>
      <c r="G738" s="242">
        <v>0</v>
      </c>
      <c r="H738" s="242">
        <v>0</v>
      </c>
      <c r="I738" s="242">
        <v>0</v>
      </c>
      <c r="J738" s="242">
        <v>0</v>
      </c>
      <c r="K738" s="242">
        <v>0</v>
      </c>
      <c r="L738" s="242">
        <v>0</v>
      </c>
      <c r="M738" s="242">
        <v>0</v>
      </c>
      <c r="N738" s="242">
        <v>41750</v>
      </c>
      <c r="O738" s="242">
        <v>0</v>
      </c>
      <c r="P738" s="28"/>
      <c r="Q738" s="242">
        <f>SUM(D738:O738)</f>
        <v>41750</v>
      </c>
      <c r="R738" s="242">
        <f>IF($R$19&lt;1,0,Q738/$R$19)</f>
        <v>143.965517241379</v>
      </c>
      <c r="S738" s="243"/>
      <c r="T738" s="351">
        <f>IF(Q738=0,0,1)+IF(C738=0,0,1)+IF(D738=0,0,1)+IF(E738=0,0,1)+IF(F738=0,0,1)+IF(G738=0,0,1)+IF(H738=0,0,1)+IF(I738=0,0,1)+IF(J738=0,0,1)+IF(K738=0,0,1)+IF(L738=0,0,1)+IF(M738=0,0,1)+IF(N738=0,0,1)+IF(O738=0,0,1)</f>
        <v>2</v>
      </c>
      <c r="U738" s="237"/>
      <c r="V738" s="237"/>
      <c r="W738" s="237"/>
      <c r="X738" s="237"/>
      <c r="Y738" s="237"/>
      <c r="Z738" s="237"/>
      <c r="AA738" s="237"/>
      <c r="AB738" s="237"/>
      <c r="AC738" s="237"/>
      <c r="AD738" s="237"/>
      <c r="AE738" s="237"/>
      <c r="AF738" s="237"/>
      <c r="AG738" s="237"/>
      <c r="AH738" s="237"/>
      <c r="AI738" s="237"/>
      <c r="AJ738" s="237"/>
      <c r="AK738" s="237"/>
      <c r="AL738" s="237"/>
      <c r="AM738" s="237"/>
      <c r="AN738" s="237"/>
      <c r="AO738" s="237"/>
      <c r="AP738" s="237"/>
      <c r="AQ738" s="237"/>
      <c r="AR738" s="237"/>
      <c r="AS738" s="237"/>
      <c r="AT738" s="237"/>
      <c r="AU738" s="237"/>
      <c r="AV738" s="237"/>
      <c r="AW738" s="237"/>
      <c r="AX738" s="237"/>
      <c r="AY738" s="237"/>
      <c r="AZ738" s="237"/>
      <c r="BA738" s="237"/>
      <c r="BB738" s="237"/>
      <c r="BC738" s="237"/>
      <c r="BD738" s="237"/>
      <c r="BE738" s="237"/>
      <c r="BF738" s="237"/>
      <c r="BG738" s="237"/>
      <c r="BH738" s="237"/>
      <c r="BI738" s="237"/>
      <c r="BJ738" s="237"/>
      <c r="BK738" s="237"/>
      <c r="BL738" s="237"/>
      <c r="BM738" s="237"/>
      <c r="BN738" s="237"/>
      <c r="BO738" s="237"/>
      <c r="BP738" s="237"/>
      <c r="BQ738" s="237"/>
      <c r="BR738" s="237"/>
      <c r="BS738" s="237"/>
      <c r="BT738" s="237"/>
      <c r="BU738" s="237"/>
      <c r="BV738" s="237"/>
      <c r="BW738" s="237"/>
      <c r="BX738" s="237"/>
      <c r="BY738" s="237"/>
      <c r="BZ738" s="237"/>
      <c r="CA738" s="237"/>
      <c r="CB738" s="237"/>
      <c r="CC738" s="237"/>
      <c r="CD738" s="237"/>
      <c r="CE738" s="237"/>
      <c r="CF738" s="237"/>
      <c r="CG738" s="237"/>
      <c r="CH738" s="237"/>
      <c r="CI738" s="237"/>
      <c r="CJ738" s="237"/>
      <c r="CK738" s="237"/>
      <c r="CL738" s="237"/>
      <c r="CM738" s="237"/>
      <c r="CN738" s="237"/>
      <c r="CO738" s="237"/>
      <c r="CP738" s="237"/>
      <c r="CQ738" s="237"/>
      <c r="CR738" s="237"/>
      <c r="CS738" s="237"/>
      <c r="CT738" s="237"/>
      <c r="CU738" s="237"/>
      <c r="CV738" s="237"/>
      <c r="CW738" s="237"/>
      <c r="CX738" s="237"/>
      <c r="CY738" s="237"/>
      <c r="CZ738" s="237"/>
      <c r="DA738" s="237"/>
      <c r="DB738" s="237"/>
      <c r="DC738" s="237"/>
      <c r="DD738" s="237"/>
      <c r="DE738" s="237"/>
      <c r="DF738" s="237"/>
      <c r="DG738" s="237"/>
      <c r="DH738" s="237"/>
      <c r="DI738" s="237"/>
      <c r="DJ738" s="237"/>
      <c r="DK738" s="237"/>
      <c r="DL738" s="237"/>
      <c r="DM738" s="237"/>
      <c r="DN738" s="237"/>
      <c r="DO738" s="237"/>
      <c r="DP738" s="237"/>
      <c r="DQ738" s="237"/>
      <c r="DR738" s="237"/>
      <c r="DS738" s="237"/>
      <c r="DT738" s="237"/>
      <c r="DU738" s="237"/>
      <c r="DV738" s="237"/>
      <c r="DW738" s="237"/>
      <c r="DX738" s="237"/>
      <c r="DY738" s="237"/>
      <c r="DZ738" s="237"/>
      <c r="EA738" s="237"/>
      <c r="EB738" s="237"/>
      <c r="EC738" s="237"/>
      <c r="ED738" s="237"/>
      <c r="EE738" s="237"/>
      <c r="EF738" s="237"/>
      <c r="EG738" s="237"/>
      <c r="EH738" s="237"/>
      <c r="EI738" s="237"/>
      <c r="EJ738" s="237"/>
      <c r="EK738" s="237"/>
      <c r="EL738" s="237"/>
      <c r="EM738" s="237"/>
      <c r="EN738" s="237"/>
      <c r="EO738" s="237"/>
      <c r="EP738" s="237"/>
      <c r="EQ738" s="237"/>
      <c r="ER738" s="237"/>
      <c r="ES738" s="237"/>
      <c r="ET738" s="237"/>
      <c r="EU738" s="237"/>
      <c r="EV738" s="237"/>
      <c r="EW738" s="237"/>
      <c r="EX738" s="237"/>
      <c r="EY738" s="237"/>
      <c r="EZ738" s="237"/>
      <c r="FA738" s="237"/>
      <c r="FB738" s="237"/>
      <c r="FC738" s="237"/>
      <c r="FD738" s="237"/>
      <c r="FE738" s="237"/>
      <c r="FF738" s="237"/>
      <c r="FG738" s="237"/>
      <c r="FH738" s="237"/>
      <c r="FI738" s="237"/>
      <c r="FJ738" s="237"/>
      <c r="FK738" s="237"/>
      <c r="FL738" s="237"/>
      <c r="FM738" s="237"/>
      <c r="FN738" s="237"/>
      <c r="FO738" s="237"/>
      <c r="FP738" s="237"/>
      <c r="FQ738" s="237"/>
      <c r="FR738" s="237"/>
      <c r="FS738" s="237"/>
      <c r="FT738" s="237"/>
      <c r="FU738" s="237"/>
      <c r="FV738" s="237"/>
      <c r="FW738" s="237"/>
      <c r="FX738" s="237"/>
      <c r="FY738" s="237"/>
      <c r="FZ738" s="237"/>
      <c r="GA738" s="237"/>
      <c r="GB738" s="237"/>
      <c r="GC738" s="237"/>
      <c r="GD738" s="237"/>
      <c r="GE738" s="237"/>
      <c r="GF738" s="237"/>
      <c r="GG738" s="237"/>
      <c r="GH738" s="237"/>
      <c r="GI738" s="237"/>
      <c r="GJ738" s="237"/>
      <c r="GK738" s="237"/>
      <c r="GL738" s="237"/>
      <c r="GM738" s="237"/>
      <c r="GN738" s="237"/>
      <c r="GO738" s="237"/>
      <c r="GP738" s="237"/>
      <c r="GQ738" s="237"/>
    </row>
    <row r="739" spans="1:199" s="81" customFormat="1" ht="15" hidden="1">
      <c r="A739" s="126" t="s">
        <v>2676</v>
      </c>
      <c r="B739" s="241" t="s">
        <v>5995</v>
      </c>
      <c r="C739" s="242">
        <v>0</v>
      </c>
      <c r="D739" s="242">
        <v>0</v>
      </c>
      <c r="E739" s="242">
        <v>0</v>
      </c>
      <c r="F739" s="242">
        <v>0</v>
      </c>
      <c r="G739" s="242">
        <v>0</v>
      </c>
      <c r="H739" s="242">
        <v>0</v>
      </c>
      <c r="I739" s="242">
        <v>0</v>
      </c>
      <c r="J739" s="242">
        <v>0</v>
      </c>
      <c r="K739" s="242">
        <v>0</v>
      </c>
      <c r="L739" s="242">
        <v>0</v>
      </c>
      <c r="M739" s="242">
        <v>0</v>
      </c>
      <c r="N739" s="242">
        <v>0</v>
      </c>
      <c r="O739" s="242">
        <v>0</v>
      </c>
      <c r="P739" s="28"/>
      <c r="Q739" s="242">
        <f>SUM(D739:O739)</f>
        <v>0</v>
      </c>
      <c r="R739" s="242">
        <f>IF($R$19&lt;1,0,Q739/$R$19)</f>
        <v>0</v>
      </c>
      <c r="S739" s="243"/>
      <c r="T739" s="351">
        <f>IF(Q739=0,0,1)+IF(C739=0,0,1)+IF(D739=0,0,1)+IF(E739=0,0,1)+IF(F739=0,0,1)+IF(G739=0,0,1)+IF(H739=0,0,1)+IF(I739=0,0,1)+IF(J739=0,0,1)+IF(K739=0,0,1)+IF(L739=0,0,1)+IF(M739=0,0,1)+IF(N739=0,0,1)+IF(O739=0,0,1)</f>
        <v>0</v>
      </c>
      <c r="U739" s="237"/>
      <c r="V739" s="237"/>
      <c r="W739" s="237"/>
      <c r="X739" s="237"/>
      <c r="Y739" s="237"/>
      <c r="Z739" s="237"/>
      <c r="AA739" s="237"/>
      <c r="AB739" s="237"/>
      <c r="AC739" s="237"/>
      <c r="AD739" s="237"/>
      <c r="AE739" s="237"/>
      <c r="AF739" s="237"/>
      <c r="AG739" s="237"/>
      <c r="AH739" s="237"/>
      <c r="AI739" s="237"/>
      <c r="AJ739" s="237"/>
      <c r="AK739" s="237"/>
      <c r="AL739" s="237"/>
      <c r="AM739" s="237"/>
      <c r="AN739" s="237"/>
      <c r="AO739" s="237"/>
      <c r="AP739" s="237"/>
      <c r="AQ739" s="237"/>
      <c r="AR739" s="237"/>
      <c r="AS739" s="237"/>
      <c r="AT739" s="237"/>
      <c r="AU739" s="237"/>
      <c r="AV739" s="237"/>
      <c r="AW739" s="237"/>
      <c r="AX739" s="237"/>
      <c r="AY739" s="237"/>
      <c r="AZ739" s="237"/>
      <c r="BA739" s="237"/>
      <c r="BB739" s="237"/>
      <c r="BC739" s="237"/>
      <c r="BD739" s="237"/>
      <c r="BE739" s="237"/>
      <c r="BF739" s="237"/>
      <c r="BG739" s="237"/>
      <c r="BH739" s="237"/>
      <c r="BI739" s="237"/>
      <c r="BJ739" s="237"/>
      <c r="BK739" s="237"/>
      <c r="BL739" s="237"/>
      <c r="BM739" s="237"/>
      <c r="BN739" s="237"/>
      <c r="BO739" s="237"/>
      <c r="BP739" s="237"/>
      <c r="BQ739" s="237"/>
      <c r="BR739" s="237"/>
      <c r="BS739" s="237"/>
      <c r="BT739" s="237"/>
      <c r="BU739" s="237"/>
      <c r="BV739" s="237"/>
      <c r="BW739" s="237"/>
      <c r="BX739" s="237"/>
      <c r="BY739" s="237"/>
      <c r="BZ739" s="237"/>
      <c r="CA739" s="237"/>
      <c r="CB739" s="237"/>
      <c r="CC739" s="237"/>
      <c r="CD739" s="237"/>
      <c r="CE739" s="237"/>
      <c r="CF739" s="237"/>
      <c r="CG739" s="237"/>
      <c r="CH739" s="237"/>
      <c r="CI739" s="237"/>
      <c r="CJ739" s="237"/>
      <c r="CK739" s="237"/>
      <c r="CL739" s="237"/>
      <c r="CM739" s="237"/>
      <c r="CN739" s="237"/>
      <c r="CO739" s="237"/>
      <c r="CP739" s="237"/>
      <c r="CQ739" s="237"/>
      <c r="CR739" s="237"/>
      <c r="CS739" s="237"/>
      <c r="CT739" s="237"/>
      <c r="CU739" s="237"/>
      <c r="CV739" s="237"/>
      <c r="CW739" s="237"/>
      <c r="CX739" s="237"/>
      <c r="CY739" s="237"/>
      <c r="CZ739" s="237"/>
      <c r="DA739" s="237"/>
      <c r="DB739" s="237"/>
      <c r="DC739" s="237"/>
      <c r="DD739" s="237"/>
      <c r="DE739" s="237"/>
      <c r="DF739" s="237"/>
      <c r="DG739" s="237"/>
      <c r="DH739" s="237"/>
      <c r="DI739" s="237"/>
      <c r="DJ739" s="237"/>
      <c r="DK739" s="237"/>
      <c r="DL739" s="237"/>
      <c r="DM739" s="237"/>
      <c r="DN739" s="237"/>
      <c r="DO739" s="237"/>
      <c r="DP739" s="237"/>
      <c r="DQ739" s="237"/>
      <c r="DR739" s="237"/>
      <c r="DS739" s="237"/>
      <c r="DT739" s="237"/>
      <c r="DU739" s="237"/>
      <c r="DV739" s="237"/>
      <c r="DW739" s="237"/>
      <c r="DX739" s="237"/>
      <c r="DY739" s="237"/>
      <c r="DZ739" s="237"/>
      <c r="EA739" s="237"/>
      <c r="EB739" s="237"/>
      <c r="EC739" s="237"/>
      <c r="ED739" s="237"/>
      <c r="EE739" s="237"/>
      <c r="EF739" s="237"/>
      <c r="EG739" s="237"/>
      <c r="EH739" s="237"/>
      <c r="EI739" s="237"/>
      <c r="EJ739" s="237"/>
      <c r="EK739" s="237"/>
      <c r="EL739" s="237"/>
      <c r="EM739" s="237"/>
      <c r="EN739" s="237"/>
      <c r="EO739" s="237"/>
      <c r="EP739" s="237"/>
      <c r="EQ739" s="237"/>
      <c r="ER739" s="237"/>
      <c r="ES739" s="237"/>
      <c r="ET739" s="237"/>
      <c r="EU739" s="237"/>
      <c r="EV739" s="237"/>
      <c r="EW739" s="237"/>
      <c r="EX739" s="237"/>
      <c r="EY739" s="237"/>
      <c r="EZ739" s="237"/>
      <c r="FA739" s="237"/>
      <c r="FB739" s="237"/>
      <c r="FC739" s="237"/>
      <c r="FD739" s="237"/>
      <c r="FE739" s="237"/>
      <c r="FF739" s="237"/>
      <c r="FG739" s="237"/>
      <c r="FH739" s="237"/>
      <c r="FI739" s="237"/>
      <c r="FJ739" s="237"/>
      <c r="FK739" s="237"/>
      <c r="FL739" s="237"/>
      <c r="FM739" s="237"/>
      <c r="FN739" s="237"/>
      <c r="FO739" s="237"/>
      <c r="FP739" s="237"/>
      <c r="FQ739" s="237"/>
      <c r="FR739" s="237"/>
      <c r="FS739" s="237"/>
      <c r="FT739" s="237"/>
      <c r="FU739" s="237"/>
      <c r="FV739" s="237"/>
      <c r="FW739" s="237"/>
      <c r="FX739" s="237"/>
      <c r="FY739" s="237"/>
      <c r="FZ739" s="237"/>
      <c r="GA739" s="237"/>
      <c r="GB739" s="237"/>
      <c r="GC739" s="237"/>
      <c r="GD739" s="237"/>
      <c r="GE739" s="237"/>
      <c r="GF739" s="237"/>
      <c r="GG739" s="237"/>
      <c r="GH739" s="237"/>
      <c r="GI739" s="237"/>
      <c r="GJ739" s="237"/>
      <c r="GK739" s="237"/>
      <c r="GL739" s="237"/>
      <c r="GM739" s="237"/>
      <c r="GN739" s="237"/>
      <c r="GO739" s="237"/>
      <c r="GP739" s="237"/>
      <c r="GQ739" s="237"/>
    </row>
    <row r="740" spans="1:199" s="81" customFormat="1" ht="15" hidden="1">
      <c r="A740" s="126" t="s">
        <v>2677</v>
      </c>
      <c r="B740" s="241" t="s">
        <v>5996</v>
      </c>
      <c r="C740" s="242">
        <v>0</v>
      </c>
      <c r="D740" s="242">
        <v>0</v>
      </c>
      <c r="E740" s="242">
        <v>0</v>
      </c>
      <c r="F740" s="242">
        <v>0</v>
      </c>
      <c r="G740" s="242">
        <v>0</v>
      </c>
      <c r="H740" s="242">
        <v>0</v>
      </c>
      <c r="I740" s="242">
        <v>0</v>
      </c>
      <c r="J740" s="242">
        <v>0</v>
      </c>
      <c r="K740" s="242">
        <v>0</v>
      </c>
      <c r="L740" s="242">
        <v>0</v>
      </c>
      <c r="M740" s="242">
        <v>0</v>
      </c>
      <c r="N740" s="242">
        <v>0</v>
      </c>
      <c r="O740" s="242">
        <v>0</v>
      </c>
      <c r="P740" s="28"/>
      <c r="Q740" s="242">
        <f>SUM(D740:O740)</f>
        <v>0</v>
      </c>
      <c r="R740" s="242">
        <f>IF($R$19&lt;1,0,Q740/$R$19)</f>
        <v>0</v>
      </c>
      <c r="S740" s="243"/>
      <c r="T740" s="351">
        <f>IF(Q740=0,0,1)+IF(C740=0,0,1)+IF(D740=0,0,1)+IF(E740=0,0,1)+IF(F740=0,0,1)+IF(G740=0,0,1)+IF(H740=0,0,1)+IF(I740=0,0,1)+IF(J740=0,0,1)+IF(K740=0,0,1)+IF(L740=0,0,1)+IF(M740=0,0,1)+IF(N740=0,0,1)+IF(O740=0,0,1)</f>
        <v>0</v>
      </c>
      <c r="U740" s="237"/>
      <c r="V740" s="237"/>
      <c r="W740" s="237"/>
      <c r="X740" s="237"/>
      <c r="Y740" s="237"/>
      <c r="Z740" s="237"/>
      <c r="AA740" s="237"/>
      <c r="AB740" s="237"/>
      <c r="AC740" s="237"/>
      <c r="AD740" s="237"/>
      <c r="AE740" s="237"/>
      <c r="AF740" s="237"/>
      <c r="AG740" s="237"/>
      <c r="AH740" s="237"/>
      <c r="AI740" s="237"/>
      <c r="AJ740" s="237"/>
      <c r="AK740" s="237"/>
      <c r="AL740" s="237"/>
      <c r="AM740" s="237"/>
      <c r="AN740" s="237"/>
      <c r="AO740" s="237"/>
      <c r="AP740" s="237"/>
      <c r="AQ740" s="237"/>
      <c r="AR740" s="237"/>
      <c r="AS740" s="237"/>
      <c r="AT740" s="237"/>
      <c r="AU740" s="237"/>
      <c r="AV740" s="237"/>
      <c r="AW740" s="237"/>
      <c r="AX740" s="237"/>
      <c r="AY740" s="237"/>
      <c r="AZ740" s="237"/>
      <c r="BA740" s="237"/>
      <c r="BB740" s="237"/>
      <c r="BC740" s="237"/>
      <c r="BD740" s="237"/>
      <c r="BE740" s="237"/>
      <c r="BF740" s="237"/>
      <c r="BG740" s="237"/>
      <c r="BH740" s="237"/>
      <c r="BI740" s="237"/>
      <c r="BJ740" s="237"/>
      <c r="BK740" s="237"/>
      <c r="BL740" s="237"/>
      <c r="BM740" s="237"/>
      <c r="BN740" s="237"/>
      <c r="BO740" s="237"/>
      <c r="BP740" s="237"/>
      <c r="BQ740" s="237"/>
      <c r="BR740" s="237"/>
      <c r="BS740" s="237"/>
      <c r="BT740" s="237"/>
      <c r="BU740" s="237"/>
      <c r="BV740" s="237"/>
      <c r="BW740" s="237"/>
      <c r="BX740" s="237"/>
      <c r="BY740" s="237"/>
      <c r="BZ740" s="237"/>
      <c r="CA740" s="237"/>
      <c r="CB740" s="237"/>
      <c r="CC740" s="237"/>
      <c r="CD740" s="237"/>
      <c r="CE740" s="237"/>
      <c r="CF740" s="237"/>
      <c r="CG740" s="237"/>
      <c r="CH740" s="237"/>
      <c r="CI740" s="237"/>
      <c r="CJ740" s="237"/>
      <c r="CK740" s="237"/>
      <c r="CL740" s="237"/>
      <c r="CM740" s="237"/>
      <c r="CN740" s="237"/>
      <c r="CO740" s="237"/>
      <c r="CP740" s="237"/>
      <c r="CQ740" s="237"/>
      <c r="CR740" s="237"/>
      <c r="CS740" s="237"/>
      <c r="CT740" s="237"/>
      <c r="CU740" s="237"/>
      <c r="CV740" s="237"/>
      <c r="CW740" s="237"/>
      <c r="CX740" s="237"/>
      <c r="CY740" s="237"/>
      <c r="CZ740" s="237"/>
      <c r="DA740" s="237"/>
      <c r="DB740" s="237"/>
      <c r="DC740" s="237"/>
      <c r="DD740" s="237"/>
      <c r="DE740" s="237"/>
      <c r="DF740" s="237"/>
      <c r="DG740" s="237"/>
      <c r="DH740" s="237"/>
      <c r="DI740" s="237"/>
      <c r="DJ740" s="237"/>
      <c r="DK740" s="237"/>
      <c r="DL740" s="237"/>
      <c r="DM740" s="237"/>
      <c r="DN740" s="237"/>
      <c r="DO740" s="237"/>
      <c r="DP740" s="237"/>
      <c r="DQ740" s="237"/>
      <c r="DR740" s="237"/>
      <c r="DS740" s="237"/>
      <c r="DT740" s="237"/>
      <c r="DU740" s="237"/>
      <c r="DV740" s="237"/>
      <c r="DW740" s="237"/>
      <c r="DX740" s="237"/>
      <c r="DY740" s="237"/>
      <c r="DZ740" s="237"/>
      <c r="EA740" s="237"/>
      <c r="EB740" s="237"/>
      <c r="EC740" s="237"/>
      <c r="ED740" s="237"/>
      <c r="EE740" s="237"/>
      <c r="EF740" s="237"/>
      <c r="EG740" s="237"/>
      <c r="EH740" s="237"/>
      <c r="EI740" s="237"/>
      <c r="EJ740" s="237"/>
      <c r="EK740" s="237"/>
      <c r="EL740" s="237"/>
      <c r="EM740" s="237"/>
      <c r="EN740" s="237"/>
      <c r="EO740" s="237"/>
      <c r="EP740" s="237"/>
      <c r="EQ740" s="237"/>
      <c r="ER740" s="237"/>
      <c r="ES740" s="237"/>
      <c r="ET740" s="237"/>
      <c r="EU740" s="237"/>
      <c r="EV740" s="237"/>
      <c r="EW740" s="237"/>
      <c r="EX740" s="237"/>
      <c r="EY740" s="237"/>
      <c r="EZ740" s="237"/>
      <c r="FA740" s="237"/>
      <c r="FB740" s="237"/>
      <c r="FC740" s="237"/>
      <c r="FD740" s="237"/>
      <c r="FE740" s="237"/>
      <c r="FF740" s="237"/>
      <c r="FG740" s="237"/>
      <c r="FH740" s="237"/>
      <c r="FI740" s="237"/>
      <c r="FJ740" s="237"/>
      <c r="FK740" s="237"/>
      <c r="FL740" s="237"/>
      <c r="FM740" s="237"/>
      <c r="FN740" s="237"/>
      <c r="FO740" s="237"/>
      <c r="FP740" s="237"/>
      <c r="FQ740" s="237"/>
      <c r="FR740" s="237"/>
      <c r="FS740" s="237"/>
      <c r="FT740" s="237"/>
      <c r="FU740" s="237"/>
      <c r="FV740" s="237"/>
      <c r="FW740" s="237"/>
      <c r="FX740" s="237"/>
      <c r="FY740" s="237"/>
      <c r="FZ740" s="237"/>
      <c r="GA740" s="237"/>
      <c r="GB740" s="237"/>
      <c r="GC740" s="237"/>
      <c r="GD740" s="237"/>
      <c r="GE740" s="237"/>
      <c r="GF740" s="237"/>
      <c r="GG740" s="237"/>
      <c r="GH740" s="237"/>
      <c r="GI740" s="237"/>
      <c r="GJ740" s="237"/>
      <c r="GK740" s="237"/>
      <c r="GL740" s="237"/>
      <c r="GM740" s="237"/>
      <c r="GN740" s="237"/>
      <c r="GO740" s="237"/>
      <c r="GP740" s="237"/>
      <c r="GQ740" s="237"/>
    </row>
    <row r="741" spans="1:199" s="81" customFormat="1" ht="15" hidden="1">
      <c r="A741" s="126" t="s">
        <v>2678</v>
      </c>
      <c r="B741" s="241" t="s">
        <v>5997</v>
      </c>
      <c r="C741" s="242">
        <v>0</v>
      </c>
      <c r="D741" s="242">
        <v>0</v>
      </c>
      <c r="E741" s="242">
        <v>0</v>
      </c>
      <c r="F741" s="242">
        <v>0</v>
      </c>
      <c r="G741" s="242">
        <v>0</v>
      </c>
      <c r="H741" s="242">
        <v>0</v>
      </c>
      <c r="I741" s="242">
        <v>0</v>
      </c>
      <c r="J741" s="242">
        <v>0</v>
      </c>
      <c r="K741" s="242">
        <v>0</v>
      </c>
      <c r="L741" s="242">
        <v>0</v>
      </c>
      <c r="M741" s="242">
        <v>0</v>
      </c>
      <c r="N741" s="242">
        <v>0</v>
      </c>
      <c r="O741" s="242">
        <v>0</v>
      </c>
      <c r="P741" s="28"/>
      <c r="Q741" s="242">
        <f>SUM(D741:O741)</f>
        <v>0</v>
      </c>
      <c r="R741" s="242">
        <f>IF($R$19&lt;1,0,Q741/$R$19)</f>
        <v>0</v>
      </c>
      <c r="S741" s="243"/>
      <c r="T741" s="351">
        <f>IF(Q741=0,0,1)+IF(C741=0,0,1)+IF(D741=0,0,1)+IF(E741=0,0,1)+IF(F741=0,0,1)+IF(G741=0,0,1)+IF(H741=0,0,1)+IF(I741=0,0,1)+IF(J741=0,0,1)+IF(K741=0,0,1)+IF(L741=0,0,1)+IF(M741=0,0,1)+IF(N741=0,0,1)+IF(O741=0,0,1)</f>
        <v>0</v>
      </c>
      <c r="U741" s="237"/>
      <c r="V741" s="237"/>
      <c r="W741" s="237"/>
      <c r="X741" s="237"/>
      <c r="Y741" s="237"/>
      <c r="Z741" s="237"/>
      <c r="AA741" s="237"/>
      <c r="AB741" s="237"/>
      <c r="AC741" s="237"/>
      <c r="AD741" s="237"/>
      <c r="AE741" s="237"/>
      <c r="AF741" s="237"/>
      <c r="AG741" s="237"/>
      <c r="AH741" s="237"/>
      <c r="AI741" s="237"/>
      <c r="AJ741" s="237"/>
      <c r="AK741" s="237"/>
      <c r="AL741" s="237"/>
      <c r="AM741" s="237"/>
      <c r="AN741" s="237"/>
      <c r="AO741" s="237"/>
      <c r="AP741" s="237"/>
      <c r="AQ741" s="237"/>
      <c r="AR741" s="237"/>
      <c r="AS741" s="237"/>
      <c r="AT741" s="237"/>
      <c r="AU741" s="237"/>
      <c r="AV741" s="237"/>
      <c r="AW741" s="237"/>
      <c r="AX741" s="237"/>
      <c r="AY741" s="237"/>
      <c r="AZ741" s="237"/>
      <c r="BA741" s="237"/>
      <c r="BB741" s="237"/>
      <c r="BC741" s="237"/>
      <c r="BD741" s="237"/>
      <c r="BE741" s="237"/>
      <c r="BF741" s="237"/>
      <c r="BG741" s="237"/>
      <c r="BH741" s="237"/>
      <c r="BI741" s="237"/>
      <c r="BJ741" s="237"/>
      <c r="BK741" s="237"/>
      <c r="BL741" s="237"/>
      <c r="BM741" s="237"/>
      <c r="BN741" s="237"/>
      <c r="BO741" s="237"/>
      <c r="BP741" s="237"/>
      <c r="BQ741" s="237"/>
      <c r="BR741" s="237"/>
      <c r="BS741" s="237"/>
      <c r="BT741" s="237"/>
      <c r="BU741" s="237"/>
      <c r="BV741" s="237"/>
      <c r="BW741" s="237"/>
      <c r="BX741" s="237"/>
      <c r="BY741" s="237"/>
      <c r="BZ741" s="237"/>
      <c r="CA741" s="237"/>
      <c r="CB741" s="237"/>
      <c r="CC741" s="237"/>
      <c r="CD741" s="237"/>
      <c r="CE741" s="237"/>
      <c r="CF741" s="237"/>
      <c r="CG741" s="237"/>
      <c r="CH741" s="237"/>
      <c r="CI741" s="237"/>
      <c r="CJ741" s="237"/>
      <c r="CK741" s="237"/>
      <c r="CL741" s="237"/>
      <c r="CM741" s="237"/>
      <c r="CN741" s="237"/>
      <c r="CO741" s="237"/>
      <c r="CP741" s="237"/>
      <c r="CQ741" s="237"/>
      <c r="CR741" s="237"/>
      <c r="CS741" s="237"/>
      <c r="CT741" s="237"/>
      <c r="CU741" s="237"/>
      <c r="CV741" s="237"/>
      <c r="CW741" s="237"/>
      <c r="CX741" s="237"/>
      <c r="CY741" s="237"/>
      <c r="CZ741" s="237"/>
      <c r="DA741" s="237"/>
      <c r="DB741" s="237"/>
      <c r="DC741" s="237"/>
      <c r="DD741" s="237"/>
      <c r="DE741" s="237"/>
      <c r="DF741" s="237"/>
      <c r="DG741" s="237"/>
      <c r="DH741" s="237"/>
      <c r="DI741" s="237"/>
      <c r="DJ741" s="237"/>
      <c r="DK741" s="237"/>
      <c r="DL741" s="237"/>
      <c r="DM741" s="237"/>
      <c r="DN741" s="237"/>
      <c r="DO741" s="237"/>
      <c r="DP741" s="237"/>
      <c r="DQ741" s="237"/>
      <c r="DR741" s="237"/>
      <c r="DS741" s="237"/>
      <c r="DT741" s="237"/>
      <c r="DU741" s="237"/>
      <c r="DV741" s="237"/>
      <c r="DW741" s="237"/>
      <c r="DX741" s="237"/>
      <c r="DY741" s="237"/>
      <c r="DZ741" s="237"/>
      <c r="EA741" s="237"/>
      <c r="EB741" s="237"/>
      <c r="EC741" s="237"/>
      <c r="ED741" s="237"/>
      <c r="EE741" s="237"/>
      <c r="EF741" s="237"/>
      <c r="EG741" s="237"/>
      <c r="EH741" s="237"/>
      <c r="EI741" s="237"/>
      <c r="EJ741" s="237"/>
      <c r="EK741" s="237"/>
      <c r="EL741" s="237"/>
      <c r="EM741" s="237"/>
      <c r="EN741" s="237"/>
      <c r="EO741" s="237"/>
      <c r="EP741" s="237"/>
      <c r="EQ741" s="237"/>
      <c r="ER741" s="237"/>
      <c r="ES741" s="237"/>
      <c r="ET741" s="237"/>
      <c r="EU741" s="237"/>
      <c r="EV741" s="237"/>
      <c r="EW741" s="237"/>
      <c r="EX741" s="237"/>
      <c r="EY741" s="237"/>
      <c r="EZ741" s="237"/>
      <c r="FA741" s="237"/>
      <c r="FB741" s="237"/>
      <c r="FC741" s="237"/>
      <c r="FD741" s="237"/>
      <c r="FE741" s="237"/>
      <c r="FF741" s="237"/>
      <c r="FG741" s="237"/>
      <c r="FH741" s="237"/>
      <c r="FI741" s="237"/>
      <c r="FJ741" s="237"/>
      <c r="FK741" s="237"/>
      <c r="FL741" s="237"/>
      <c r="FM741" s="237"/>
      <c r="FN741" s="237"/>
      <c r="FO741" s="237"/>
      <c r="FP741" s="237"/>
      <c r="FQ741" s="237"/>
      <c r="FR741" s="237"/>
      <c r="FS741" s="237"/>
      <c r="FT741" s="237"/>
      <c r="FU741" s="237"/>
      <c r="FV741" s="237"/>
      <c r="FW741" s="237"/>
      <c r="FX741" s="237"/>
      <c r="FY741" s="237"/>
      <c r="FZ741" s="237"/>
      <c r="GA741" s="237"/>
      <c r="GB741" s="237"/>
      <c r="GC741" s="237"/>
      <c r="GD741" s="237"/>
      <c r="GE741" s="237"/>
      <c r="GF741" s="237"/>
      <c r="GG741" s="237"/>
      <c r="GH741" s="237"/>
      <c r="GI741" s="237"/>
      <c r="GJ741" s="237"/>
      <c r="GK741" s="237"/>
      <c r="GL741" s="237"/>
      <c r="GM741" s="237"/>
      <c r="GN741" s="237"/>
      <c r="GO741" s="237"/>
      <c r="GP741" s="237"/>
      <c r="GQ741" s="237"/>
    </row>
    <row r="742" spans="1:199" s="81" customFormat="1" ht="15" hidden="1">
      <c r="A742" s="126" t="s">
        <v>2679</v>
      </c>
      <c r="B742" s="241" t="s">
        <v>5998</v>
      </c>
      <c r="C742" s="242">
        <v>0</v>
      </c>
      <c r="D742" s="242">
        <v>0</v>
      </c>
      <c r="E742" s="242">
        <v>0</v>
      </c>
      <c r="F742" s="242">
        <v>0</v>
      </c>
      <c r="G742" s="242">
        <v>0</v>
      </c>
      <c r="H742" s="242">
        <v>0</v>
      </c>
      <c r="I742" s="242">
        <v>0</v>
      </c>
      <c r="J742" s="242">
        <v>0</v>
      </c>
      <c r="K742" s="242">
        <v>0</v>
      </c>
      <c r="L742" s="242">
        <v>0</v>
      </c>
      <c r="M742" s="242">
        <v>0</v>
      </c>
      <c r="N742" s="242">
        <v>0</v>
      </c>
      <c r="O742" s="242">
        <v>0</v>
      </c>
      <c r="P742" s="28"/>
      <c r="Q742" s="242">
        <f>SUM(D742:O742)</f>
        <v>0</v>
      </c>
      <c r="R742" s="242">
        <f>IF($R$19&lt;1,0,Q742/$R$19)</f>
        <v>0</v>
      </c>
      <c r="S742" s="243"/>
      <c r="T742" s="351">
        <f>IF(Q742=0,0,1)+IF(C742=0,0,1)+IF(D742=0,0,1)+IF(E742=0,0,1)+IF(F742=0,0,1)+IF(G742=0,0,1)+IF(H742=0,0,1)+IF(I742=0,0,1)+IF(J742=0,0,1)+IF(K742=0,0,1)+IF(L742=0,0,1)+IF(M742=0,0,1)+IF(N742=0,0,1)+IF(O742=0,0,1)</f>
        <v>0</v>
      </c>
      <c r="U742" s="237"/>
      <c r="V742" s="237"/>
      <c r="W742" s="237"/>
      <c r="X742" s="237"/>
      <c r="Y742" s="237"/>
      <c r="Z742" s="237"/>
      <c r="AA742" s="237"/>
      <c r="AB742" s="237"/>
      <c r="AC742" s="237"/>
      <c r="AD742" s="237"/>
      <c r="AE742" s="237"/>
      <c r="AF742" s="237"/>
      <c r="AG742" s="237"/>
      <c r="AH742" s="237"/>
      <c r="AI742" s="237"/>
      <c r="AJ742" s="237"/>
      <c r="AK742" s="237"/>
      <c r="AL742" s="237"/>
      <c r="AM742" s="237"/>
      <c r="AN742" s="237"/>
      <c r="AO742" s="237"/>
      <c r="AP742" s="237"/>
      <c r="AQ742" s="237"/>
      <c r="AR742" s="237"/>
      <c r="AS742" s="237"/>
      <c r="AT742" s="237"/>
      <c r="AU742" s="237"/>
      <c r="AV742" s="237"/>
      <c r="AW742" s="237"/>
      <c r="AX742" s="237"/>
      <c r="AY742" s="237"/>
      <c r="AZ742" s="237"/>
      <c r="BA742" s="237"/>
      <c r="BB742" s="237"/>
      <c r="BC742" s="237"/>
      <c r="BD742" s="237"/>
      <c r="BE742" s="237"/>
      <c r="BF742" s="237"/>
      <c r="BG742" s="237"/>
      <c r="BH742" s="237"/>
      <c r="BI742" s="237"/>
      <c r="BJ742" s="237"/>
      <c r="BK742" s="237"/>
      <c r="BL742" s="237"/>
      <c r="BM742" s="237"/>
      <c r="BN742" s="237"/>
      <c r="BO742" s="237"/>
      <c r="BP742" s="237"/>
      <c r="BQ742" s="237"/>
      <c r="BR742" s="237"/>
      <c r="BS742" s="237"/>
      <c r="BT742" s="237"/>
      <c r="BU742" s="237"/>
      <c r="BV742" s="237"/>
      <c r="BW742" s="237"/>
      <c r="BX742" s="237"/>
      <c r="BY742" s="237"/>
      <c r="BZ742" s="237"/>
      <c r="CA742" s="237"/>
      <c r="CB742" s="237"/>
      <c r="CC742" s="237"/>
      <c r="CD742" s="237"/>
      <c r="CE742" s="237"/>
      <c r="CF742" s="237"/>
      <c r="CG742" s="237"/>
      <c r="CH742" s="237"/>
      <c r="CI742" s="237"/>
      <c r="CJ742" s="237"/>
      <c r="CK742" s="237"/>
      <c r="CL742" s="237"/>
      <c r="CM742" s="237"/>
      <c r="CN742" s="237"/>
      <c r="CO742" s="237"/>
      <c r="CP742" s="237"/>
      <c r="CQ742" s="237"/>
      <c r="CR742" s="237"/>
      <c r="CS742" s="237"/>
      <c r="CT742" s="237"/>
      <c r="CU742" s="237"/>
      <c r="CV742" s="237"/>
      <c r="CW742" s="237"/>
      <c r="CX742" s="237"/>
      <c r="CY742" s="237"/>
      <c r="CZ742" s="237"/>
      <c r="DA742" s="237"/>
      <c r="DB742" s="237"/>
      <c r="DC742" s="237"/>
      <c r="DD742" s="237"/>
      <c r="DE742" s="237"/>
      <c r="DF742" s="237"/>
      <c r="DG742" s="237"/>
      <c r="DH742" s="237"/>
      <c r="DI742" s="237"/>
      <c r="DJ742" s="237"/>
      <c r="DK742" s="237"/>
      <c r="DL742" s="237"/>
      <c r="DM742" s="237"/>
      <c r="DN742" s="237"/>
      <c r="DO742" s="237"/>
      <c r="DP742" s="237"/>
      <c r="DQ742" s="237"/>
      <c r="DR742" s="237"/>
      <c r="DS742" s="237"/>
      <c r="DT742" s="237"/>
      <c r="DU742" s="237"/>
      <c r="DV742" s="237"/>
      <c r="DW742" s="237"/>
      <c r="DX742" s="237"/>
      <c r="DY742" s="237"/>
      <c r="DZ742" s="237"/>
      <c r="EA742" s="237"/>
      <c r="EB742" s="237"/>
      <c r="EC742" s="237"/>
      <c r="ED742" s="237"/>
      <c r="EE742" s="237"/>
      <c r="EF742" s="237"/>
      <c r="EG742" s="237"/>
      <c r="EH742" s="237"/>
      <c r="EI742" s="237"/>
      <c r="EJ742" s="237"/>
      <c r="EK742" s="237"/>
      <c r="EL742" s="237"/>
      <c r="EM742" s="237"/>
      <c r="EN742" s="237"/>
      <c r="EO742" s="237"/>
      <c r="EP742" s="237"/>
      <c r="EQ742" s="237"/>
      <c r="ER742" s="237"/>
      <c r="ES742" s="237"/>
      <c r="ET742" s="237"/>
      <c r="EU742" s="237"/>
      <c r="EV742" s="237"/>
      <c r="EW742" s="237"/>
      <c r="EX742" s="237"/>
      <c r="EY742" s="237"/>
      <c r="EZ742" s="237"/>
      <c r="FA742" s="237"/>
      <c r="FB742" s="237"/>
      <c r="FC742" s="237"/>
      <c r="FD742" s="237"/>
      <c r="FE742" s="237"/>
      <c r="FF742" s="237"/>
      <c r="FG742" s="237"/>
      <c r="FH742" s="237"/>
      <c r="FI742" s="237"/>
      <c r="FJ742" s="237"/>
      <c r="FK742" s="237"/>
      <c r="FL742" s="237"/>
      <c r="FM742" s="237"/>
      <c r="FN742" s="237"/>
      <c r="FO742" s="237"/>
      <c r="FP742" s="237"/>
      <c r="FQ742" s="237"/>
      <c r="FR742" s="237"/>
      <c r="FS742" s="237"/>
      <c r="FT742" s="237"/>
      <c r="FU742" s="237"/>
      <c r="FV742" s="237"/>
      <c r="FW742" s="237"/>
      <c r="FX742" s="237"/>
      <c r="FY742" s="237"/>
      <c r="FZ742" s="237"/>
      <c r="GA742" s="237"/>
      <c r="GB742" s="237"/>
      <c r="GC742" s="237"/>
      <c r="GD742" s="237"/>
      <c r="GE742" s="237"/>
      <c r="GF742" s="237"/>
      <c r="GG742" s="237"/>
      <c r="GH742" s="237"/>
      <c r="GI742" s="237"/>
      <c r="GJ742" s="237"/>
      <c r="GK742" s="237"/>
      <c r="GL742" s="237"/>
      <c r="GM742" s="237"/>
      <c r="GN742" s="237"/>
      <c r="GO742" s="237"/>
      <c r="GP742" s="237"/>
      <c r="GQ742" s="237"/>
    </row>
    <row r="743" spans="1:199" s="81" customFormat="1" ht="15" hidden="1">
      <c r="A743" s="126" t="s">
        <v>2680</v>
      </c>
      <c r="B743" s="241" t="s">
        <v>5999</v>
      </c>
      <c r="C743" s="242">
        <v>0</v>
      </c>
      <c r="D743" s="242">
        <v>0</v>
      </c>
      <c r="E743" s="242">
        <v>0</v>
      </c>
      <c r="F743" s="242">
        <v>0</v>
      </c>
      <c r="G743" s="242">
        <v>0</v>
      </c>
      <c r="H743" s="242">
        <v>0</v>
      </c>
      <c r="I743" s="242">
        <v>0</v>
      </c>
      <c r="J743" s="242">
        <v>0</v>
      </c>
      <c r="K743" s="242">
        <v>0</v>
      </c>
      <c r="L743" s="242">
        <v>0</v>
      </c>
      <c r="M743" s="242">
        <v>0</v>
      </c>
      <c r="N743" s="242">
        <v>0</v>
      </c>
      <c r="O743" s="242">
        <v>0</v>
      </c>
      <c r="P743" s="28"/>
      <c r="Q743" s="242">
        <f>SUM(D743:O743)</f>
        <v>0</v>
      </c>
      <c r="R743" s="242">
        <f>IF($R$19&lt;1,0,Q743/$R$19)</f>
        <v>0</v>
      </c>
      <c r="S743" s="243"/>
      <c r="T743" s="351">
        <f>IF(Q743=0,0,1)+IF(C743=0,0,1)+IF(D743=0,0,1)+IF(E743=0,0,1)+IF(F743=0,0,1)+IF(G743=0,0,1)+IF(H743=0,0,1)+IF(I743=0,0,1)+IF(J743=0,0,1)+IF(K743=0,0,1)+IF(L743=0,0,1)+IF(M743=0,0,1)+IF(N743=0,0,1)+IF(O743=0,0,1)</f>
        <v>0</v>
      </c>
      <c r="U743" s="237"/>
      <c r="V743" s="237"/>
      <c r="W743" s="237"/>
      <c r="X743" s="237"/>
      <c r="Y743" s="237"/>
      <c r="Z743" s="237"/>
      <c r="AA743" s="237"/>
      <c r="AB743" s="237"/>
      <c r="AC743" s="237"/>
      <c r="AD743" s="237"/>
      <c r="AE743" s="237"/>
      <c r="AF743" s="237"/>
      <c r="AG743" s="237"/>
      <c r="AH743" s="237"/>
      <c r="AI743" s="237"/>
      <c r="AJ743" s="237"/>
      <c r="AK743" s="237"/>
      <c r="AL743" s="237"/>
      <c r="AM743" s="237"/>
      <c r="AN743" s="237"/>
      <c r="AO743" s="237"/>
      <c r="AP743" s="237"/>
      <c r="AQ743" s="237"/>
      <c r="AR743" s="237"/>
      <c r="AS743" s="237"/>
      <c r="AT743" s="237"/>
      <c r="AU743" s="237"/>
      <c r="AV743" s="237"/>
      <c r="AW743" s="237"/>
      <c r="AX743" s="237"/>
      <c r="AY743" s="237"/>
      <c r="AZ743" s="237"/>
      <c r="BA743" s="237"/>
      <c r="BB743" s="237"/>
      <c r="BC743" s="237"/>
      <c r="BD743" s="237"/>
      <c r="BE743" s="237"/>
      <c r="BF743" s="237"/>
      <c r="BG743" s="237"/>
      <c r="BH743" s="237"/>
      <c r="BI743" s="237"/>
      <c r="BJ743" s="237"/>
      <c r="BK743" s="237"/>
      <c r="BL743" s="237"/>
      <c r="BM743" s="237"/>
      <c r="BN743" s="237"/>
      <c r="BO743" s="237"/>
      <c r="BP743" s="237"/>
      <c r="BQ743" s="237"/>
      <c r="BR743" s="237"/>
      <c r="BS743" s="237"/>
      <c r="BT743" s="237"/>
      <c r="BU743" s="237"/>
      <c r="BV743" s="237"/>
      <c r="BW743" s="237"/>
      <c r="BX743" s="237"/>
      <c r="BY743" s="237"/>
      <c r="BZ743" s="237"/>
      <c r="CA743" s="237"/>
      <c r="CB743" s="237"/>
      <c r="CC743" s="237"/>
      <c r="CD743" s="237"/>
      <c r="CE743" s="237"/>
      <c r="CF743" s="237"/>
      <c r="CG743" s="237"/>
      <c r="CH743" s="237"/>
      <c r="CI743" s="237"/>
      <c r="CJ743" s="237"/>
      <c r="CK743" s="237"/>
      <c r="CL743" s="237"/>
      <c r="CM743" s="237"/>
      <c r="CN743" s="237"/>
      <c r="CO743" s="237"/>
      <c r="CP743" s="237"/>
      <c r="CQ743" s="237"/>
      <c r="CR743" s="237"/>
      <c r="CS743" s="237"/>
      <c r="CT743" s="237"/>
      <c r="CU743" s="237"/>
      <c r="CV743" s="237"/>
      <c r="CW743" s="237"/>
      <c r="CX743" s="237"/>
      <c r="CY743" s="237"/>
      <c r="CZ743" s="237"/>
      <c r="DA743" s="237"/>
      <c r="DB743" s="237"/>
      <c r="DC743" s="237"/>
      <c r="DD743" s="237"/>
      <c r="DE743" s="237"/>
      <c r="DF743" s="237"/>
      <c r="DG743" s="237"/>
      <c r="DH743" s="237"/>
      <c r="DI743" s="237"/>
      <c r="DJ743" s="237"/>
      <c r="DK743" s="237"/>
      <c r="DL743" s="237"/>
      <c r="DM743" s="237"/>
      <c r="DN743" s="237"/>
      <c r="DO743" s="237"/>
      <c r="DP743" s="237"/>
      <c r="DQ743" s="237"/>
      <c r="DR743" s="237"/>
      <c r="DS743" s="237"/>
      <c r="DT743" s="237"/>
      <c r="DU743" s="237"/>
      <c r="DV743" s="237"/>
      <c r="DW743" s="237"/>
      <c r="DX743" s="237"/>
      <c r="DY743" s="237"/>
      <c r="DZ743" s="237"/>
      <c r="EA743" s="237"/>
      <c r="EB743" s="237"/>
      <c r="EC743" s="237"/>
      <c r="ED743" s="237"/>
      <c r="EE743" s="237"/>
      <c r="EF743" s="237"/>
      <c r="EG743" s="237"/>
      <c r="EH743" s="237"/>
      <c r="EI743" s="237"/>
      <c r="EJ743" s="237"/>
      <c r="EK743" s="237"/>
      <c r="EL743" s="237"/>
      <c r="EM743" s="237"/>
      <c r="EN743" s="237"/>
      <c r="EO743" s="237"/>
      <c r="EP743" s="237"/>
      <c r="EQ743" s="237"/>
      <c r="ER743" s="237"/>
      <c r="ES743" s="237"/>
      <c r="ET743" s="237"/>
      <c r="EU743" s="237"/>
      <c r="EV743" s="237"/>
      <c r="EW743" s="237"/>
      <c r="EX743" s="237"/>
      <c r="EY743" s="237"/>
      <c r="EZ743" s="237"/>
      <c r="FA743" s="237"/>
      <c r="FB743" s="237"/>
      <c r="FC743" s="237"/>
      <c r="FD743" s="237"/>
      <c r="FE743" s="237"/>
      <c r="FF743" s="237"/>
      <c r="FG743" s="237"/>
      <c r="FH743" s="237"/>
      <c r="FI743" s="237"/>
      <c r="FJ743" s="237"/>
      <c r="FK743" s="237"/>
      <c r="FL743" s="237"/>
      <c r="FM743" s="237"/>
      <c r="FN743" s="237"/>
      <c r="FO743" s="237"/>
      <c r="FP743" s="237"/>
      <c r="FQ743" s="237"/>
      <c r="FR743" s="237"/>
      <c r="FS743" s="237"/>
      <c r="FT743" s="237"/>
      <c r="FU743" s="237"/>
      <c r="FV743" s="237"/>
      <c r="FW743" s="237"/>
      <c r="FX743" s="237"/>
      <c r="FY743" s="237"/>
      <c r="FZ743" s="237"/>
      <c r="GA743" s="237"/>
      <c r="GB743" s="237"/>
      <c r="GC743" s="237"/>
      <c r="GD743" s="237"/>
      <c r="GE743" s="237"/>
      <c r="GF743" s="237"/>
      <c r="GG743" s="237"/>
      <c r="GH743" s="237"/>
      <c r="GI743" s="237"/>
      <c r="GJ743" s="237"/>
      <c r="GK743" s="237"/>
      <c r="GL743" s="237"/>
      <c r="GM743" s="237"/>
      <c r="GN743" s="237"/>
      <c r="GO743" s="237"/>
      <c r="GP743" s="237"/>
      <c r="GQ743" s="237"/>
    </row>
    <row r="744" spans="1:199" s="81" customFormat="1" ht="15" hidden="1">
      <c r="A744" s="126" t="s">
        <v>2681</v>
      </c>
      <c r="B744" s="241" t="s">
        <v>6000</v>
      </c>
      <c r="C744" s="242">
        <v>0</v>
      </c>
      <c r="D744" s="242">
        <v>0</v>
      </c>
      <c r="E744" s="242">
        <v>0</v>
      </c>
      <c r="F744" s="242">
        <v>0</v>
      </c>
      <c r="G744" s="242">
        <v>0</v>
      </c>
      <c r="H744" s="242">
        <v>0</v>
      </c>
      <c r="I744" s="242">
        <v>0</v>
      </c>
      <c r="J744" s="242">
        <v>0</v>
      </c>
      <c r="K744" s="242">
        <v>0</v>
      </c>
      <c r="L744" s="242">
        <v>0</v>
      </c>
      <c r="M744" s="242">
        <v>0</v>
      </c>
      <c r="N744" s="242">
        <v>0</v>
      </c>
      <c r="O744" s="242">
        <v>0</v>
      </c>
      <c r="P744" s="28"/>
      <c r="Q744" s="242">
        <f>SUM(D744:O744)</f>
        <v>0</v>
      </c>
      <c r="R744" s="242">
        <f>IF($R$19&lt;1,0,Q744/$R$19)</f>
        <v>0</v>
      </c>
      <c r="S744" s="243"/>
      <c r="T744" s="351">
        <f>IF(Q744=0,0,1)+IF(C744=0,0,1)+IF(D744=0,0,1)+IF(E744=0,0,1)+IF(F744=0,0,1)+IF(G744=0,0,1)+IF(H744=0,0,1)+IF(I744=0,0,1)+IF(J744=0,0,1)+IF(K744=0,0,1)+IF(L744=0,0,1)+IF(M744=0,0,1)+IF(N744=0,0,1)+IF(O744=0,0,1)</f>
        <v>0</v>
      </c>
      <c r="U744" s="237"/>
      <c r="V744" s="237"/>
      <c r="W744" s="237"/>
      <c r="X744" s="237"/>
      <c r="Y744" s="237"/>
      <c r="Z744" s="237"/>
      <c r="AA744" s="237"/>
      <c r="AB744" s="237"/>
      <c r="AC744" s="237"/>
      <c r="AD744" s="237"/>
      <c r="AE744" s="237"/>
      <c r="AF744" s="237"/>
      <c r="AG744" s="237"/>
      <c r="AH744" s="237"/>
      <c r="AI744" s="237"/>
      <c r="AJ744" s="237"/>
      <c r="AK744" s="237"/>
      <c r="AL744" s="237"/>
      <c r="AM744" s="237"/>
      <c r="AN744" s="237"/>
      <c r="AO744" s="237"/>
      <c r="AP744" s="237"/>
      <c r="AQ744" s="237"/>
      <c r="AR744" s="237"/>
      <c r="AS744" s="237"/>
      <c r="AT744" s="237"/>
      <c r="AU744" s="237"/>
      <c r="AV744" s="237"/>
      <c r="AW744" s="237"/>
      <c r="AX744" s="237"/>
      <c r="AY744" s="237"/>
      <c r="AZ744" s="237"/>
      <c r="BA744" s="237"/>
      <c r="BB744" s="237"/>
      <c r="BC744" s="237"/>
      <c r="BD744" s="237"/>
      <c r="BE744" s="237"/>
      <c r="BF744" s="237"/>
      <c r="BG744" s="237"/>
      <c r="BH744" s="237"/>
      <c r="BI744" s="237"/>
      <c r="BJ744" s="237"/>
      <c r="BK744" s="237"/>
      <c r="BL744" s="237"/>
      <c r="BM744" s="237"/>
      <c r="BN744" s="237"/>
      <c r="BO744" s="237"/>
      <c r="BP744" s="237"/>
      <c r="BQ744" s="237"/>
      <c r="BR744" s="237"/>
      <c r="BS744" s="237"/>
      <c r="BT744" s="237"/>
      <c r="BU744" s="237"/>
      <c r="BV744" s="237"/>
      <c r="BW744" s="237"/>
      <c r="BX744" s="237"/>
      <c r="BY744" s="237"/>
      <c r="BZ744" s="237"/>
      <c r="CA744" s="237"/>
      <c r="CB744" s="237"/>
      <c r="CC744" s="237"/>
      <c r="CD744" s="237"/>
      <c r="CE744" s="237"/>
      <c r="CF744" s="237"/>
      <c r="CG744" s="237"/>
      <c r="CH744" s="237"/>
      <c r="CI744" s="237"/>
      <c r="CJ744" s="237"/>
      <c r="CK744" s="237"/>
      <c r="CL744" s="237"/>
      <c r="CM744" s="237"/>
      <c r="CN744" s="237"/>
      <c r="CO744" s="237"/>
      <c r="CP744" s="237"/>
      <c r="CQ744" s="237"/>
      <c r="CR744" s="237"/>
      <c r="CS744" s="237"/>
      <c r="CT744" s="237"/>
      <c r="CU744" s="237"/>
      <c r="CV744" s="237"/>
      <c r="CW744" s="237"/>
      <c r="CX744" s="237"/>
      <c r="CY744" s="237"/>
      <c r="CZ744" s="237"/>
      <c r="DA744" s="237"/>
      <c r="DB744" s="237"/>
      <c r="DC744" s="237"/>
      <c r="DD744" s="237"/>
      <c r="DE744" s="237"/>
      <c r="DF744" s="237"/>
      <c r="DG744" s="237"/>
      <c r="DH744" s="237"/>
      <c r="DI744" s="237"/>
      <c r="DJ744" s="237"/>
      <c r="DK744" s="237"/>
      <c r="DL744" s="237"/>
      <c r="DM744" s="237"/>
      <c r="DN744" s="237"/>
      <c r="DO744" s="237"/>
      <c r="DP744" s="237"/>
      <c r="DQ744" s="237"/>
      <c r="DR744" s="237"/>
      <c r="DS744" s="237"/>
      <c r="DT744" s="237"/>
      <c r="DU744" s="237"/>
      <c r="DV744" s="237"/>
      <c r="DW744" s="237"/>
      <c r="DX744" s="237"/>
      <c r="DY744" s="237"/>
      <c r="DZ744" s="237"/>
      <c r="EA744" s="237"/>
      <c r="EB744" s="237"/>
      <c r="EC744" s="237"/>
      <c r="ED744" s="237"/>
      <c r="EE744" s="237"/>
      <c r="EF744" s="237"/>
      <c r="EG744" s="237"/>
      <c r="EH744" s="237"/>
      <c r="EI744" s="237"/>
      <c r="EJ744" s="237"/>
      <c r="EK744" s="237"/>
      <c r="EL744" s="237"/>
      <c r="EM744" s="237"/>
      <c r="EN744" s="237"/>
      <c r="EO744" s="237"/>
      <c r="EP744" s="237"/>
      <c r="EQ744" s="237"/>
      <c r="ER744" s="237"/>
      <c r="ES744" s="237"/>
      <c r="ET744" s="237"/>
      <c r="EU744" s="237"/>
      <c r="EV744" s="237"/>
      <c r="EW744" s="237"/>
      <c r="EX744" s="237"/>
      <c r="EY744" s="237"/>
      <c r="EZ744" s="237"/>
      <c r="FA744" s="237"/>
      <c r="FB744" s="237"/>
      <c r="FC744" s="237"/>
      <c r="FD744" s="237"/>
      <c r="FE744" s="237"/>
      <c r="FF744" s="237"/>
      <c r="FG744" s="237"/>
      <c r="FH744" s="237"/>
      <c r="FI744" s="237"/>
      <c r="FJ744" s="237"/>
      <c r="FK744" s="237"/>
      <c r="FL744" s="237"/>
      <c r="FM744" s="237"/>
      <c r="FN744" s="237"/>
      <c r="FO744" s="237"/>
      <c r="FP744" s="237"/>
      <c r="FQ744" s="237"/>
      <c r="FR744" s="237"/>
      <c r="FS744" s="237"/>
      <c r="FT744" s="237"/>
      <c r="FU744" s="237"/>
      <c r="FV744" s="237"/>
      <c r="FW744" s="237"/>
      <c r="FX744" s="237"/>
      <c r="FY744" s="237"/>
      <c r="FZ744" s="237"/>
      <c r="GA744" s="237"/>
      <c r="GB744" s="237"/>
      <c r="GC744" s="237"/>
      <c r="GD744" s="237"/>
      <c r="GE744" s="237"/>
      <c r="GF744" s="237"/>
      <c r="GG744" s="237"/>
      <c r="GH744" s="237"/>
      <c r="GI744" s="237"/>
      <c r="GJ744" s="237"/>
      <c r="GK744" s="237"/>
      <c r="GL744" s="237"/>
      <c r="GM744" s="237"/>
      <c r="GN744" s="237"/>
      <c r="GO744" s="237"/>
      <c r="GP744" s="237"/>
      <c r="GQ744" s="237"/>
    </row>
    <row r="745" spans="1:199" s="81" customFormat="1" ht="15" hidden="1">
      <c r="A745" s="126" t="s">
        <v>2682</v>
      </c>
      <c r="B745" s="241" t="s">
        <v>6001</v>
      </c>
      <c r="C745" s="242">
        <v>0</v>
      </c>
      <c r="D745" s="242">
        <v>0</v>
      </c>
      <c r="E745" s="242">
        <v>0</v>
      </c>
      <c r="F745" s="242">
        <v>0</v>
      </c>
      <c r="G745" s="242">
        <v>0</v>
      </c>
      <c r="H745" s="242">
        <v>0</v>
      </c>
      <c r="I745" s="242">
        <v>0</v>
      </c>
      <c r="J745" s="242">
        <v>0</v>
      </c>
      <c r="K745" s="242">
        <v>0</v>
      </c>
      <c r="L745" s="242">
        <v>0</v>
      </c>
      <c r="M745" s="242">
        <v>0</v>
      </c>
      <c r="N745" s="242">
        <v>0</v>
      </c>
      <c r="O745" s="242">
        <v>0</v>
      </c>
      <c r="P745" s="28"/>
      <c r="Q745" s="242">
        <f>SUM(D745:O745)</f>
        <v>0</v>
      </c>
      <c r="R745" s="242">
        <f>IF($R$19&lt;1,0,Q745/$R$19)</f>
        <v>0</v>
      </c>
      <c r="S745" s="243"/>
      <c r="T745" s="351">
        <f>IF(Q745=0,0,1)+IF(C745=0,0,1)+IF(D745=0,0,1)+IF(E745=0,0,1)+IF(F745=0,0,1)+IF(G745=0,0,1)+IF(H745=0,0,1)+IF(I745=0,0,1)+IF(J745=0,0,1)+IF(K745=0,0,1)+IF(L745=0,0,1)+IF(M745=0,0,1)+IF(N745=0,0,1)+IF(O745=0,0,1)</f>
        <v>0</v>
      </c>
      <c r="U745" s="237"/>
      <c r="V745" s="237"/>
      <c r="W745" s="237"/>
      <c r="X745" s="237"/>
      <c r="Y745" s="237"/>
      <c r="Z745" s="237"/>
      <c r="AA745" s="237"/>
      <c r="AB745" s="237"/>
      <c r="AC745" s="237"/>
      <c r="AD745" s="237"/>
      <c r="AE745" s="237"/>
      <c r="AF745" s="237"/>
      <c r="AG745" s="237"/>
      <c r="AH745" s="237"/>
      <c r="AI745" s="237"/>
      <c r="AJ745" s="237"/>
      <c r="AK745" s="237"/>
      <c r="AL745" s="237"/>
      <c r="AM745" s="237"/>
      <c r="AN745" s="237"/>
      <c r="AO745" s="237"/>
      <c r="AP745" s="237"/>
      <c r="AQ745" s="237"/>
      <c r="AR745" s="237"/>
      <c r="AS745" s="237"/>
      <c r="AT745" s="237"/>
      <c r="AU745" s="237"/>
      <c r="AV745" s="237"/>
      <c r="AW745" s="237"/>
      <c r="AX745" s="237"/>
      <c r="AY745" s="237"/>
      <c r="AZ745" s="237"/>
      <c r="BA745" s="237"/>
      <c r="BB745" s="237"/>
      <c r="BC745" s="237"/>
      <c r="BD745" s="237"/>
      <c r="BE745" s="237"/>
      <c r="BF745" s="237"/>
      <c r="BG745" s="237"/>
      <c r="BH745" s="237"/>
      <c r="BI745" s="237"/>
      <c r="BJ745" s="237"/>
      <c r="BK745" s="237"/>
      <c r="BL745" s="237"/>
      <c r="BM745" s="237"/>
      <c r="BN745" s="237"/>
      <c r="BO745" s="237"/>
      <c r="BP745" s="237"/>
      <c r="BQ745" s="237"/>
      <c r="BR745" s="237"/>
      <c r="BS745" s="237"/>
      <c r="BT745" s="237"/>
      <c r="BU745" s="237"/>
      <c r="BV745" s="237"/>
      <c r="BW745" s="237"/>
      <c r="BX745" s="237"/>
      <c r="BY745" s="237"/>
      <c r="BZ745" s="237"/>
      <c r="CA745" s="237"/>
      <c r="CB745" s="237"/>
      <c r="CC745" s="237"/>
      <c r="CD745" s="237"/>
      <c r="CE745" s="237"/>
      <c r="CF745" s="237"/>
      <c r="CG745" s="237"/>
      <c r="CH745" s="237"/>
      <c r="CI745" s="237"/>
      <c r="CJ745" s="237"/>
      <c r="CK745" s="237"/>
      <c r="CL745" s="237"/>
      <c r="CM745" s="237"/>
      <c r="CN745" s="237"/>
      <c r="CO745" s="237"/>
      <c r="CP745" s="237"/>
      <c r="CQ745" s="237"/>
      <c r="CR745" s="237"/>
      <c r="CS745" s="237"/>
      <c r="CT745" s="237"/>
      <c r="CU745" s="237"/>
      <c r="CV745" s="237"/>
      <c r="CW745" s="237"/>
      <c r="CX745" s="237"/>
      <c r="CY745" s="237"/>
      <c r="CZ745" s="237"/>
      <c r="DA745" s="237"/>
      <c r="DB745" s="237"/>
      <c r="DC745" s="237"/>
      <c r="DD745" s="237"/>
      <c r="DE745" s="237"/>
      <c r="DF745" s="237"/>
      <c r="DG745" s="237"/>
      <c r="DH745" s="237"/>
      <c r="DI745" s="237"/>
      <c r="DJ745" s="237"/>
      <c r="DK745" s="237"/>
      <c r="DL745" s="237"/>
      <c r="DM745" s="237"/>
      <c r="DN745" s="237"/>
      <c r="DO745" s="237"/>
      <c r="DP745" s="237"/>
      <c r="DQ745" s="237"/>
      <c r="DR745" s="237"/>
      <c r="DS745" s="237"/>
      <c r="DT745" s="237"/>
      <c r="DU745" s="237"/>
      <c r="DV745" s="237"/>
      <c r="DW745" s="237"/>
      <c r="DX745" s="237"/>
      <c r="DY745" s="237"/>
      <c r="DZ745" s="237"/>
      <c r="EA745" s="237"/>
      <c r="EB745" s="237"/>
      <c r="EC745" s="237"/>
      <c r="ED745" s="237"/>
      <c r="EE745" s="237"/>
      <c r="EF745" s="237"/>
      <c r="EG745" s="237"/>
      <c r="EH745" s="237"/>
      <c r="EI745" s="237"/>
      <c r="EJ745" s="237"/>
      <c r="EK745" s="237"/>
      <c r="EL745" s="237"/>
      <c r="EM745" s="237"/>
      <c r="EN745" s="237"/>
      <c r="EO745" s="237"/>
      <c r="EP745" s="237"/>
      <c r="EQ745" s="237"/>
      <c r="ER745" s="237"/>
      <c r="ES745" s="237"/>
      <c r="ET745" s="237"/>
      <c r="EU745" s="237"/>
      <c r="EV745" s="237"/>
      <c r="EW745" s="237"/>
      <c r="EX745" s="237"/>
      <c r="EY745" s="237"/>
      <c r="EZ745" s="237"/>
      <c r="FA745" s="237"/>
      <c r="FB745" s="237"/>
      <c r="FC745" s="237"/>
      <c r="FD745" s="237"/>
      <c r="FE745" s="237"/>
      <c r="FF745" s="237"/>
      <c r="FG745" s="237"/>
      <c r="FH745" s="237"/>
      <c r="FI745" s="237"/>
      <c r="FJ745" s="237"/>
      <c r="FK745" s="237"/>
      <c r="FL745" s="237"/>
      <c r="FM745" s="237"/>
      <c r="FN745" s="237"/>
      <c r="FO745" s="237"/>
      <c r="FP745" s="237"/>
      <c r="FQ745" s="237"/>
      <c r="FR745" s="237"/>
      <c r="FS745" s="237"/>
      <c r="FT745" s="237"/>
      <c r="FU745" s="237"/>
      <c r="FV745" s="237"/>
      <c r="FW745" s="237"/>
      <c r="FX745" s="237"/>
      <c r="FY745" s="237"/>
      <c r="FZ745" s="237"/>
      <c r="GA745" s="237"/>
      <c r="GB745" s="237"/>
      <c r="GC745" s="237"/>
      <c r="GD745" s="237"/>
      <c r="GE745" s="237"/>
      <c r="GF745" s="237"/>
      <c r="GG745" s="237"/>
      <c r="GH745" s="237"/>
      <c r="GI745" s="237"/>
      <c r="GJ745" s="237"/>
      <c r="GK745" s="237"/>
      <c r="GL745" s="237"/>
      <c r="GM745" s="237"/>
      <c r="GN745" s="237"/>
      <c r="GO745" s="237"/>
      <c r="GP745" s="237"/>
      <c r="GQ745" s="237"/>
    </row>
    <row r="746" spans="1:199" s="81" customFormat="1" ht="15" hidden="1">
      <c r="A746" s="126" t="s">
        <v>2683</v>
      </c>
      <c r="B746" s="241" t="s">
        <v>6002</v>
      </c>
      <c r="C746" s="242">
        <v>0</v>
      </c>
      <c r="D746" s="242">
        <v>0</v>
      </c>
      <c r="E746" s="242">
        <v>0</v>
      </c>
      <c r="F746" s="242">
        <v>0</v>
      </c>
      <c r="G746" s="242">
        <v>0</v>
      </c>
      <c r="H746" s="242">
        <v>0</v>
      </c>
      <c r="I746" s="242">
        <v>0</v>
      </c>
      <c r="J746" s="242">
        <v>0</v>
      </c>
      <c r="K746" s="242">
        <v>0</v>
      </c>
      <c r="L746" s="242">
        <v>0</v>
      </c>
      <c r="M746" s="242">
        <v>0</v>
      </c>
      <c r="N746" s="242">
        <v>0</v>
      </c>
      <c r="O746" s="242">
        <v>0</v>
      </c>
      <c r="P746" s="28"/>
      <c r="Q746" s="242">
        <f>SUM(D746:O746)</f>
        <v>0</v>
      </c>
      <c r="R746" s="242">
        <f>IF($R$19&lt;1,0,Q746/$R$19)</f>
        <v>0</v>
      </c>
      <c r="S746" s="243"/>
      <c r="T746" s="351">
        <f>IF(Q746=0,0,1)+IF(C746=0,0,1)+IF(D746=0,0,1)+IF(E746=0,0,1)+IF(F746=0,0,1)+IF(G746=0,0,1)+IF(H746=0,0,1)+IF(I746=0,0,1)+IF(J746=0,0,1)+IF(K746=0,0,1)+IF(L746=0,0,1)+IF(M746=0,0,1)+IF(N746=0,0,1)+IF(O746=0,0,1)</f>
        <v>0</v>
      </c>
      <c r="U746" s="237"/>
      <c r="V746" s="237"/>
      <c r="W746" s="237"/>
      <c r="X746" s="237"/>
      <c r="Y746" s="237"/>
      <c r="Z746" s="237"/>
      <c r="AA746" s="237"/>
      <c r="AB746" s="237"/>
      <c r="AC746" s="237"/>
      <c r="AD746" s="237"/>
      <c r="AE746" s="237"/>
      <c r="AF746" s="237"/>
      <c r="AG746" s="237"/>
      <c r="AH746" s="237"/>
      <c r="AI746" s="237"/>
      <c r="AJ746" s="237"/>
      <c r="AK746" s="237"/>
      <c r="AL746" s="237"/>
      <c r="AM746" s="237"/>
      <c r="AN746" s="237"/>
      <c r="AO746" s="237"/>
      <c r="AP746" s="237"/>
      <c r="AQ746" s="237"/>
      <c r="AR746" s="237"/>
      <c r="AS746" s="237"/>
      <c r="AT746" s="237"/>
      <c r="AU746" s="237"/>
      <c r="AV746" s="237"/>
      <c r="AW746" s="237"/>
      <c r="AX746" s="237"/>
      <c r="AY746" s="237"/>
      <c r="AZ746" s="237"/>
      <c r="BA746" s="237"/>
      <c r="BB746" s="237"/>
      <c r="BC746" s="237"/>
      <c r="BD746" s="237"/>
      <c r="BE746" s="237"/>
      <c r="BF746" s="237"/>
      <c r="BG746" s="237"/>
      <c r="BH746" s="237"/>
      <c r="BI746" s="237"/>
      <c r="BJ746" s="237"/>
      <c r="BK746" s="237"/>
      <c r="BL746" s="237"/>
      <c r="BM746" s="237"/>
      <c r="BN746" s="237"/>
      <c r="BO746" s="237"/>
      <c r="BP746" s="237"/>
      <c r="BQ746" s="237"/>
      <c r="BR746" s="237"/>
      <c r="BS746" s="237"/>
      <c r="BT746" s="237"/>
      <c r="BU746" s="237"/>
      <c r="BV746" s="237"/>
      <c r="BW746" s="237"/>
      <c r="BX746" s="237"/>
      <c r="BY746" s="237"/>
      <c r="BZ746" s="237"/>
      <c r="CA746" s="237"/>
      <c r="CB746" s="237"/>
      <c r="CC746" s="237"/>
      <c r="CD746" s="237"/>
      <c r="CE746" s="237"/>
      <c r="CF746" s="237"/>
      <c r="CG746" s="237"/>
      <c r="CH746" s="237"/>
      <c r="CI746" s="237"/>
      <c r="CJ746" s="237"/>
      <c r="CK746" s="237"/>
      <c r="CL746" s="237"/>
      <c r="CM746" s="237"/>
      <c r="CN746" s="237"/>
      <c r="CO746" s="237"/>
      <c r="CP746" s="237"/>
      <c r="CQ746" s="237"/>
      <c r="CR746" s="237"/>
      <c r="CS746" s="237"/>
      <c r="CT746" s="237"/>
      <c r="CU746" s="237"/>
      <c r="CV746" s="237"/>
      <c r="CW746" s="237"/>
      <c r="CX746" s="237"/>
      <c r="CY746" s="237"/>
      <c r="CZ746" s="237"/>
      <c r="DA746" s="237"/>
      <c r="DB746" s="237"/>
      <c r="DC746" s="237"/>
      <c r="DD746" s="237"/>
      <c r="DE746" s="237"/>
      <c r="DF746" s="237"/>
      <c r="DG746" s="237"/>
      <c r="DH746" s="237"/>
      <c r="DI746" s="237"/>
      <c r="DJ746" s="237"/>
      <c r="DK746" s="237"/>
      <c r="DL746" s="237"/>
      <c r="DM746" s="237"/>
      <c r="DN746" s="237"/>
      <c r="DO746" s="237"/>
      <c r="DP746" s="237"/>
      <c r="DQ746" s="237"/>
      <c r="DR746" s="237"/>
      <c r="DS746" s="237"/>
      <c r="DT746" s="237"/>
      <c r="DU746" s="237"/>
      <c r="DV746" s="237"/>
      <c r="DW746" s="237"/>
      <c r="DX746" s="237"/>
      <c r="DY746" s="237"/>
      <c r="DZ746" s="237"/>
      <c r="EA746" s="237"/>
      <c r="EB746" s="237"/>
      <c r="EC746" s="237"/>
      <c r="ED746" s="237"/>
      <c r="EE746" s="237"/>
      <c r="EF746" s="237"/>
      <c r="EG746" s="237"/>
      <c r="EH746" s="237"/>
      <c r="EI746" s="237"/>
      <c r="EJ746" s="237"/>
      <c r="EK746" s="237"/>
      <c r="EL746" s="237"/>
      <c r="EM746" s="237"/>
      <c r="EN746" s="237"/>
      <c r="EO746" s="237"/>
      <c r="EP746" s="237"/>
      <c r="EQ746" s="237"/>
      <c r="ER746" s="237"/>
      <c r="ES746" s="237"/>
      <c r="ET746" s="237"/>
      <c r="EU746" s="237"/>
      <c r="EV746" s="237"/>
      <c r="EW746" s="237"/>
      <c r="EX746" s="237"/>
      <c r="EY746" s="237"/>
      <c r="EZ746" s="237"/>
      <c r="FA746" s="237"/>
      <c r="FB746" s="237"/>
      <c r="FC746" s="237"/>
      <c r="FD746" s="237"/>
      <c r="FE746" s="237"/>
      <c r="FF746" s="237"/>
      <c r="FG746" s="237"/>
      <c r="FH746" s="237"/>
      <c r="FI746" s="237"/>
      <c r="FJ746" s="237"/>
      <c r="FK746" s="237"/>
      <c r="FL746" s="237"/>
      <c r="FM746" s="237"/>
      <c r="FN746" s="237"/>
      <c r="FO746" s="237"/>
      <c r="FP746" s="237"/>
      <c r="FQ746" s="237"/>
      <c r="FR746" s="237"/>
      <c r="FS746" s="237"/>
      <c r="FT746" s="237"/>
      <c r="FU746" s="237"/>
      <c r="FV746" s="237"/>
      <c r="FW746" s="237"/>
      <c r="FX746" s="237"/>
      <c r="FY746" s="237"/>
      <c r="FZ746" s="237"/>
      <c r="GA746" s="237"/>
      <c r="GB746" s="237"/>
      <c r="GC746" s="237"/>
      <c r="GD746" s="237"/>
      <c r="GE746" s="237"/>
      <c r="GF746" s="237"/>
      <c r="GG746" s="237"/>
      <c r="GH746" s="237"/>
      <c r="GI746" s="237"/>
      <c r="GJ746" s="237"/>
      <c r="GK746" s="237"/>
      <c r="GL746" s="237"/>
      <c r="GM746" s="237"/>
      <c r="GN746" s="237"/>
      <c r="GO746" s="237"/>
      <c r="GP746" s="237"/>
      <c r="GQ746" s="237"/>
    </row>
    <row r="747" spans="1:199" s="81" customFormat="1" ht="15" hidden="1">
      <c r="A747" s="126" t="s">
        <v>2684</v>
      </c>
      <c r="B747" s="241" t="s">
        <v>6003</v>
      </c>
      <c r="C747" s="242">
        <v>0</v>
      </c>
      <c r="D747" s="242">
        <v>0</v>
      </c>
      <c r="E747" s="242">
        <v>0</v>
      </c>
      <c r="F747" s="242">
        <v>0</v>
      </c>
      <c r="G747" s="242">
        <v>0</v>
      </c>
      <c r="H747" s="242">
        <v>0</v>
      </c>
      <c r="I747" s="242">
        <v>0</v>
      </c>
      <c r="J747" s="242">
        <v>0</v>
      </c>
      <c r="K747" s="242">
        <v>0</v>
      </c>
      <c r="L747" s="242">
        <v>0</v>
      </c>
      <c r="M747" s="242">
        <v>0</v>
      </c>
      <c r="N747" s="242">
        <v>0</v>
      </c>
      <c r="O747" s="242">
        <v>0</v>
      </c>
      <c r="P747" s="28"/>
      <c r="Q747" s="242">
        <f>SUM(D747:O747)</f>
        <v>0</v>
      </c>
      <c r="R747" s="242">
        <f>IF($R$19&lt;1,0,Q747/$R$19)</f>
        <v>0</v>
      </c>
      <c r="S747" s="243"/>
      <c r="T747" s="351">
        <f>IF(Q747=0,0,1)+IF(C747=0,0,1)+IF(D747=0,0,1)+IF(E747=0,0,1)+IF(F747=0,0,1)+IF(G747=0,0,1)+IF(H747=0,0,1)+IF(I747=0,0,1)+IF(J747=0,0,1)+IF(K747=0,0,1)+IF(L747=0,0,1)+IF(M747=0,0,1)+IF(N747=0,0,1)+IF(O747=0,0,1)</f>
        <v>0</v>
      </c>
      <c r="U747" s="237"/>
      <c r="V747" s="237"/>
      <c r="W747" s="237"/>
      <c r="X747" s="237"/>
      <c r="Y747" s="237"/>
      <c r="Z747" s="237"/>
      <c r="AA747" s="237"/>
      <c r="AB747" s="237"/>
      <c r="AC747" s="237"/>
      <c r="AD747" s="237"/>
      <c r="AE747" s="237"/>
      <c r="AF747" s="237"/>
      <c r="AG747" s="237"/>
      <c r="AH747" s="237"/>
      <c r="AI747" s="237"/>
      <c r="AJ747" s="237"/>
      <c r="AK747" s="237"/>
      <c r="AL747" s="237"/>
      <c r="AM747" s="237"/>
      <c r="AN747" s="237"/>
      <c r="AO747" s="237"/>
      <c r="AP747" s="237"/>
      <c r="AQ747" s="237"/>
      <c r="AR747" s="237"/>
      <c r="AS747" s="237"/>
      <c r="AT747" s="237"/>
      <c r="AU747" s="237"/>
      <c r="AV747" s="237"/>
      <c r="AW747" s="237"/>
      <c r="AX747" s="237"/>
      <c r="AY747" s="237"/>
      <c r="AZ747" s="237"/>
      <c r="BA747" s="237"/>
      <c r="BB747" s="237"/>
      <c r="BC747" s="237"/>
      <c r="BD747" s="237"/>
      <c r="BE747" s="237"/>
      <c r="BF747" s="237"/>
      <c r="BG747" s="237"/>
      <c r="BH747" s="237"/>
      <c r="BI747" s="237"/>
      <c r="BJ747" s="237"/>
      <c r="BK747" s="237"/>
      <c r="BL747" s="237"/>
      <c r="BM747" s="237"/>
      <c r="BN747" s="237"/>
      <c r="BO747" s="237"/>
      <c r="BP747" s="237"/>
      <c r="BQ747" s="237"/>
      <c r="BR747" s="237"/>
      <c r="BS747" s="237"/>
      <c r="BT747" s="237"/>
      <c r="BU747" s="237"/>
      <c r="BV747" s="237"/>
      <c r="BW747" s="237"/>
      <c r="BX747" s="237"/>
      <c r="BY747" s="237"/>
      <c r="BZ747" s="237"/>
      <c r="CA747" s="237"/>
      <c r="CB747" s="237"/>
      <c r="CC747" s="237"/>
      <c r="CD747" s="237"/>
      <c r="CE747" s="237"/>
      <c r="CF747" s="237"/>
      <c r="CG747" s="237"/>
      <c r="CH747" s="237"/>
      <c r="CI747" s="237"/>
      <c r="CJ747" s="237"/>
      <c r="CK747" s="237"/>
      <c r="CL747" s="237"/>
      <c r="CM747" s="237"/>
      <c r="CN747" s="237"/>
      <c r="CO747" s="237"/>
      <c r="CP747" s="237"/>
      <c r="CQ747" s="237"/>
      <c r="CR747" s="237"/>
      <c r="CS747" s="237"/>
      <c r="CT747" s="237"/>
      <c r="CU747" s="237"/>
      <c r="CV747" s="237"/>
      <c r="CW747" s="237"/>
      <c r="CX747" s="237"/>
      <c r="CY747" s="237"/>
      <c r="CZ747" s="237"/>
      <c r="DA747" s="237"/>
      <c r="DB747" s="237"/>
      <c r="DC747" s="237"/>
      <c r="DD747" s="237"/>
      <c r="DE747" s="237"/>
      <c r="DF747" s="237"/>
      <c r="DG747" s="237"/>
      <c r="DH747" s="237"/>
      <c r="DI747" s="237"/>
      <c r="DJ747" s="237"/>
      <c r="DK747" s="237"/>
      <c r="DL747" s="237"/>
      <c r="DM747" s="237"/>
      <c r="DN747" s="237"/>
      <c r="DO747" s="237"/>
      <c r="DP747" s="237"/>
      <c r="DQ747" s="237"/>
      <c r="DR747" s="237"/>
      <c r="DS747" s="237"/>
      <c r="DT747" s="237"/>
      <c r="DU747" s="237"/>
      <c r="DV747" s="237"/>
      <c r="DW747" s="237"/>
      <c r="DX747" s="237"/>
      <c r="DY747" s="237"/>
      <c r="DZ747" s="237"/>
      <c r="EA747" s="237"/>
      <c r="EB747" s="237"/>
      <c r="EC747" s="237"/>
      <c r="ED747" s="237"/>
      <c r="EE747" s="237"/>
      <c r="EF747" s="237"/>
      <c r="EG747" s="237"/>
      <c r="EH747" s="237"/>
      <c r="EI747" s="237"/>
      <c r="EJ747" s="237"/>
      <c r="EK747" s="237"/>
      <c r="EL747" s="237"/>
      <c r="EM747" s="237"/>
      <c r="EN747" s="237"/>
      <c r="EO747" s="237"/>
      <c r="EP747" s="237"/>
      <c r="EQ747" s="237"/>
      <c r="ER747" s="237"/>
      <c r="ES747" s="237"/>
      <c r="ET747" s="237"/>
      <c r="EU747" s="237"/>
      <c r="EV747" s="237"/>
      <c r="EW747" s="237"/>
      <c r="EX747" s="237"/>
      <c r="EY747" s="237"/>
      <c r="EZ747" s="237"/>
      <c r="FA747" s="237"/>
      <c r="FB747" s="237"/>
      <c r="FC747" s="237"/>
      <c r="FD747" s="237"/>
      <c r="FE747" s="237"/>
      <c r="FF747" s="237"/>
      <c r="FG747" s="237"/>
      <c r="FH747" s="237"/>
      <c r="FI747" s="237"/>
      <c r="FJ747" s="237"/>
      <c r="FK747" s="237"/>
      <c r="FL747" s="237"/>
      <c r="FM747" s="237"/>
      <c r="FN747" s="237"/>
      <c r="FO747" s="237"/>
      <c r="FP747" s="237"/>
      <c r="FQ747" s="237"/>
      <c r="FR747" s="237"/>
      <c r="FS747" s="237"/>
      <c r="FT747" s="237"/>
      <c r="FU747" s="237"/>
      <c r="FV747" s="237"/>
      <c r="FW747" s="237"/>
      <c r="FX747" s="237"/>
      <c r="FY747" s="237"/>
      <c r="FZ747" s="237"/>
      <c r="GA747" s="237"/>
      <c r="GB747" s="237"/>
      <c r="GC747" s="237"/>
      <c r="GD747" s="237"/>
      <c r="GE747" s="237"/>
      <c r="GF747" s="237"/>
      <c r="GG747" s="237"/>
      <c r="GH747" s="237"/>
      <c r="GI747" s="237"/>
      <c r="GJ747" s="237"/>
      <c r="GK747" s="237"/>
      <c r="GL747" s="237"/>
      <c r="GM747" s="237"/>
      <c r="GN747" s="237"/>
      <c r="GO747" s="237"/>
      <c r="GP747" s="237"/>
      <c r="GQ747" s="237"/>
    </row>
    <row r="748" spans="1:199" s="81" customFormat="1" ht="15" hidden="1">
      <c r="A748" s="126" t="s">
        <v>2685</v>
      </c>
      <c r="B748" s="241" t="s">
        <v>6004</v>
      </c>
      <c r="C748" s="242">
        <v>0</v>
      </c>
      <c r="D748" s="242">
        <v>0</v>
      </c>
      <c r="E748" s="242">
        <v>0</v>
      </c>
      <c r="F748" s="242">
        <v>0</v>
      </c>
      <c r="G748" s="242">
        <v>0</v>
      </c>
      <c r="H748" s="242">
        <v>0</v>
      </c>
      <c r="I748" s="242">
        <v>0</v>
      </c>
      <c r="J748" s="242">
        <v>0</v>
      </c>
      <c r="K748" s="242">
        <v>0</v>
      </c>
      <c r="L748" s="242">
        <v>0</v>
      </c>
      <c r="M748" s="242">
        <v>0</v>
      </c>
      <c r="N748" s="242">
        <v>0</v>
      </c>
      <c r="O748" s="242">
        <v>0</v>
      </c>
      <c r="P748" s="28"/>
      <c r="Q748" s="242">
        <f>SUM(D748:O748)</f>
        <v>0</v>
      </c>
      <c r="R748" s="242">
        <f>IF($R$19&lt;1,0,Q748/$R$19)</f>
        <v>0</v>
      </c>
      <c r="S748" s="243"/>
      <c r="T748" s="351">
        <f>IF(Q748=0,0,1)+IF(C748=0,0,1)+IF(D748=0,0,1)+IF(E748=0,0,1)+IF(F748=0,0,1)+IF(G748=0,0,1)+IF(H748=0,0,1)+IF(I748=0,0,1)+IF(J748=0,0,1)+IF(K748=0,0,1)+IF(L748=0,0,1)+IF(M748=0,0,1)+IF(N748=0,0,1)+IF(O748=0,0,1)</f>
        <v>0</v>
      </c>
      <c r="U748" s="237"/>
      <c r="V748" s="237"/>
      <c r="W748" s="237"/>
      <c r="X748" s="237"/>
      <c r="Y748" s="237"/>
      <c r="Z748" s="237"/>
      <c r="AA748" s="237"/>
      <c r="AB748" s="237"/>
      <c r="AC748" s="237"/>
      <c r="AD748" s="237"/>
      <c r="AE748" s="237"/>
      <c r="AF748" s="237"/>
      <c r="AG748" s="237"/>
      <c r="AH748" s="237"/>
      <c r="AI748" s="237"/>
      <c r="AJ748" s="237"/>
      <c r="AK748" s="237"/>
      <c r="AL748" s="237"/>
      <c r="AM748" s="237"/>
      <c r="AN748" s="237"/>
      <c r="AO748" s="237"/>
      <c r="AP748" s="237"/>
      <c r="AQ748" s="237"/>
      <c r="AR748" s="237"/>
      <c r="AS748" s="237"/>
      <c r="AT748" s="237"/>
      <c r="AU748" s="237"/>
      <c r="AV748" s="237"/>
      <c r="AW748" s="237"/>
      <c r="AX748" s="237"/>
      <c r="AY748" s="237"/>
      <c r="AZ748" s="237"/>
      <c r="BA748" s="237"/>
      <c r="BB748" s="237"/>
      <c r="BC748" s="237"/>
      <c r="BD748" s="237"/>
      <c r="BE748" s="237"/>
      <c r="BF748" s="237"/>
      <c r="BG748" s="237"/>
      <c r="BH748" s="237"/>
      <c r="BI748" s="237"/>
      <c r="BJ748" s="237"/>
      <c r="BK748" s="237"/>
      <c r="BL748" s="237"/>
      <c r="BM748" s="237"/>
      <c r="BN748" s="237"/>
      <c r="BO748" s="237"/>
      <c r="BP748" s="237"/>
      <c r="BQ748" s="237"/>
      <c r="BR748" s="237"/>
      <c r="BS748" s="237"/>
      <c r="BT748" s="237"/>
      <c r="BU748" s="237"/>
      <c r="BV748" s="237"/>
      <c r="BW748" s="237"/>
      <c r="BX748" s="237"/>
      <c r="BY748" s="237"/>
      <c r="BZ748" s="237"/>
      <c r="CA748" s="237"/>
      <c r="CB748" s="237"/>
      <c r="CC748" s="237"/>
      <c r="CD748" s="237"/>
      <c r="CE748" s="237"/>
      <c r="CF748" s="237"/>
      <c r="CG748" s="237"/>
      <c r="CH748" s="237"/>
      <c r="CI748" s="237"/>
      <c r="CJ748" s="237"/>
      <c r="CK748" s="237"/>
      <c r="CL748" s="237"/>
      <c r="CM748" s="237"/>
      <c r="CN748" s="237"/>
      <c r="CO748" s="237"/>
      <c r="CP748" s="237"/>
      <c r="CQ748" s="237"/>
      <c r="CR748" s="237"/>
      <c r="CS748" s="237"/>
      <c r="CT748" s="237"/>
      <c r="CU748" s="237"/>
      <c r="CV748" s="237"/>
      <c r="CW748" s="237"/>
      <c r="CX748" s="237"/>
      <c r="CY748" s="237"/>
      <c r="CZ748" s="237"/>
      <c r="DA748" s="237"/>
      <c r="DB748" s="237"/>
      <c r="DC748" s="237"/>
      <c r="DD748" s="237"/>
      <c r="DE748" s="237"/>
      <c r="DF748" s="237"/>
      <c r="DG748" s="237"/>
      <c r="DH748" s="237"/>
      <c r="DI748" s="237"/>
      <c r="DJ748" s="237"/>
      <c r="DK748" s="237"/>
      <c r="DL748" s="237"/>
      <c r="DM748" s="237"/>
      <c r="DN748" s="237"/>
      <c r="DO748" s="237"/>
      <c r="DP748" s="237"/>
      <c r="DQ748" s="237"/>
      <c r="DR748" s="237"/>
      <c r="DS748" s="237"/>
      <c r="DT748" s="237"/>
      <c r="DU748" s="237"/>
      <c r="DV748" s="237"/>
      <c r="DW748" s="237"/>
      <c r="DX748" s="237"/>
      <c r="DY748" s="237"/>
      <c r="DZ748" s="237"/>
      <c r="EA748" s="237"/>
      <c r="EB748" s="237"/>
      <c r="EC748" s="237"/>
      <c r="ED748" s="237"/>
      <c r="EE748" s="237"/>
      <c r="EF748" s="237"/>
      <c r="EG748" s="237"/>
      <c r="EH748" s="237"/>
      <c r="EI748" s="237"/>
      <c r="EJ748" s="237"/>
      <c r="EK748" s="237"/>
      <c r="EL748" s="237"/>
      <c r="EM748" s="237"/>
      <c r="EN748" s="237"/>
      <c r="EO748" s="237"/>
      <c r="EP748" s="237"/>
      <c r="EQ748" s="237"/>
      <c r="ER748" s="237"/>
      <c r="ES748" s="237"/>
      <c r="ET748" s="237"/>
      <c r="EU748" s="237"/>
      <c r="EV748" s="237"/>
      <c r="EW748" s="237"/>
      <c r="EX748" s="237"/>
      <c r="EY748" s="237"/>
      <c r="EZ748" s="237"/>
      <c r="FA748" s="237"/>
      <c r="FB748" s="237"/>
      <c r="FC748" s="237"/>
      <c r="FD748" s="237"/>
      <c r="FE748" s="237"/>
      <c r="FF748" s="237"/>
      <c r="FG748" s="237"/>
      <c r="FH748" s="237"/>
      <c r="FI748" s="237"/>
      <c r="FJ748" s="237"/>
      <c r="FK748" s="237"/>
      <c r="FL748" s="237"/>
      <c r="FM748" s="237"/>
      <c r="FN748" s="237"/>
      <c r="FO748" s="237"/>
      <c r="FP748" s="237"/>
      <c r="FQ748" s="237"/>
      <c r="FR748" s="237"/>
      <c r="FS748" s="237"/>
      <c r="FT748" s="237"/>
      <c r="FU748" s="237"/>
      <c r="FV748" s="237"/>
      <c r="FW748" s="237"/>
      <c r="FX748" s="237"/>
      <c r="FY748" s="237"/>
      <c r="FZ748" s="237"/>
      <c r="GA748" s="237"/>
      <c r="GB748" s="237"/>
      <c r="GC748" s="237"/>
      <c r="GD748" s="237"/>
      <c r="GE748" s="237"/>
      <c r="GF748" s="237"/>
      <c r="GG748" s="237"/>
      <c r="GH748" s="237"/>
      <c r="GI748" s="237"/>
      <c r="GJ748" s="237"/>
      <c r="GK748" s="237"/>
      <c r="GL748" s="237"/>
      <c r="GM748" s="237"/>
      <c r="GN748" s="237"/>
      <c r="GO748" s="237"/>
      <c r="GP748" s="237"/>
      <c r="GQ748" s="237"/>
    </row>
    <row r="749" spans="1:199" s="81" customFormat="1" ht="15" hidden="1">
      <c r="A749" s="126" t="s">
        <v>2686</v>
      </c>
      <c r="B749" s="241" t="s">
        <v>6005</v>
      </c>
      <c r="C749" s="242">
        <v>0</v>
      </c>
      <c r="D749" s="242">
        <v>0</v>
      </c>
      <c r="E749" s="242">
        <v>0</v>
      </c>
      <c r="F749" s="242">
        <v>0</v>
      </c>
      <c r="G749" s="242">
        <v>0</v>
      </c>
      <c r="H749" s="242">
        <v>0</v>
      </c>
      <c r="I749" s="242">
        <v>0</v>
      </c>
      <c r="J749" s="242">
        <v>0</v>
      </c>
      <c r="K749" s="242">
        <v>0</v>
      </c>
      <c r="L749" s="242">
        <v>0</v>
      </c>
      <c r="M749" s="242">
        <v>0</v>
      </c>
      <c r="N749" s="242">
        <v>0</v>
      </c>
      <c r="O749" s="242">
        <v>0</v>
      </c>
      <c r="P749" s="28"/>
      <c r="Q749" s="242">
        <f>SUM(D749:O749)</f>
        <v>0</v>
      </c>
      <c r="R749" s="242">
        <f>IF($R$19&lt;1,0,Q749/$R$19)</f>
        <v>0</v>
      </c>
      <c r="S749" s="243"/>
      <c r="T749" s="351">
        <f>IF(Q749=0,0,1)+IF(C749=0,0,1)+IF(D749=0,0,1)+IF(E749=0,0,1)+IF(F749=0,0,1)+IF(G749=0,0,1)+IF(H749=0,0,1)+IF(I749=0,0,1)+IF(J749=0,0,1)+IF(K749=0,0,1)+IF(L749=0,0,1)+IF(M749=0,0,1)+IF(N749=0,0,1)+IF(O749=0,0,1)</f>
        <v>0</v>
      </c>
      <c r="U749" s="237"/>
      <c r="V749" s="237"/>
      <c r="W749" s="237"/>
      <c r="X749" s="237"/>
      <c r="Y749" s="237"/>
      <c r="Z749" s="237"/>
      <c r="AA749" s="237"/>
      <c r="AB749" s="237"/>
      <c r="AC749" s="237"/>
      <c r="AD749" s="237"/>
      <c r="AE749" s="237"/>
      <c r="AF749" s="237"/>
      <c r="AG749" s="237"/>
      <c r="AH749" s="237"/>
      <c r="AI749" s="237"/>
      <c r="AJ749" s="237"/>
      <c r="AK749" s="237"/>
      <c r="AL749" s="237"/>
      <c r="AM749" s="237"/>
      <c r="AN749" s="237"/>
      <c r="AO749" s="237"/>
      <c r="AP749" s="237"/>
      <c r="AQ749" s="237"/>
      <c r="AR749" s="237"/>
      <c r="AS749" s="237"/>
      <c r="AT749" s="237"/>
      <c r="AU749" s="237"/>
      <c r="AV749" s="237"/>
      <c r="AW749" s="237"/>
      <c r="AX749" s="237"/>
      <c r="AY749" s="237"/>
      <c r="AZ749" s="237"/>
      <c r="BA749" s="237"/>
      <c r="BB749" s="237"/>
      <c r="BC749" s="237"/>
      <c r="BD749" s="237"/>
      <c r="BE749" s="237"/>
      <c r="BF749" s="237"/>
      <c r="BG749" s="237"/>
      <c r="BH749" s="237"/>
      <c r="BI749" s="237"/>
      <c r="BJ749" s="237"/>
      <c r="BK749" s="237"/>
      <c r="BL749" s="237"/>
      <c r="BM749" s="237"/>
      <c r="BN749" s="237"/>
      <c r="BO749" s="237"/>
      <c r="BP749" s="237"/>
      <c r="BQ749" s="237"/>
      <c r="BR749" s="237"/>
      <c r="BS749" s="237"/>
      <c r="BT749" s="237"/>
      <c r="BU749" s="237"/>
      <c r="BV749" s="237"/>
      <c r="BW749" s="237"/>
      <c r="BX749" s="237"/>
      <c r="BY749" s="237"/>
      <c r="BZ749" s="237"/>
      <c r="CA749" s="237"/>
      <c r="CB749" s="237"/>
      <c r="CC749" s="237"/>
      <c r="CD749" s="237"/>
      <c r="CE749" s="237"/>
      <c r="CF749" s="237"/>
      <c r="CG749" s="237"/>
      <c r="CH749" s="237"/>
      <c r="CI749" s="237"/>
      <c r="CJ749" s="237"/>
      <c r="CK749" s="237"/>
      <c r="CL749" s="237"/>
      <c r="CM749" s="237"/>
      <c r="CN749" s="237"/>
      <c r="CO749" s="237"/>
      <c r="CP749" s="237"/>
      <c r="CQ749" s="237"/>
      <c r="CR749" s="237"/>
      <c r="CS749" s="237"/>
      <c r="CT749" s="237"/>
      <c r="CU749" s="237"/>
      <c r="CV749" s="237"/>
      <c r="CW749" s="237"/>
      <c r="CX749" s="237"/>
      <c r="CY749" s="237"/>
      <c r="CZ749" s="237"/>
      <c r="DA749" s="237"/>
      <c r="DB749" s="237"/>
      <c r="DC749" s="237"/>
      <c r="DD749" s="237"/>
      <c r="DE749" s="237"/>
      <c r="DF749" s="237"/>
      <c r="DG749" s="237"/>
      <c r="DH749" s="237"/>
      <c r="DI749" s="237"/>
      <c r="DJ749" s="237"/>
      <c r="DK749" s="237"/>
      <c r="DL749" s="237"/>
      <c r="DM749" s="237"/>
      <c r="DN749" s="237"/>
      <c r="DO749" s="237"/>
      <c r="DP749" s="237"/>
      <c r="DQ749" s="237"/>
      <c r="DR749" s="237"/>
      <c r="DS749" s="237"/>
      <c r="DT749" s="237"/>
      <c r="DU749" s="237"/>
      <c r="DV749" s="237"/>
      <c r="DW749" s="237"/>
      <c r="DX749" s="237"/>
      <c r="DY749" s="237"/>
      <c r="DZ749" s="237"/>
      <c r="EA749" s="237"/>
      <c r="EB749" s="237"/>
      <c r="EC749" s="237"/>
      <c r="ED749" s="237"/>
      <c r="EE749" s="237"/>
      <c r="EF749" s="237"/>
      <c r="EG749" s="237"/>
      <c r="EH749" s="237"/>
      <c r="EI749" s="237"/>
      <c r="EJ749" s="237"/>
      <c r="EK749" s="237"/>
      <c r="EL749" s="237"/>
      <c r="EM749" s="237"/>
      <c r="EN749" s="237"/>
      <c r="EO749" s="237"/>
      <c r="EP749" s="237"/>
      <c r="EQ749" s="237"/>
      <c r="ER749" s="237"/>
      <c r="ES749" s="237"/>
      <c r="ET749" s="237"/>
      <c r="EU749" s="237"/>
      <c r="EV749" s="237"/>
      <c r="EW749" s="237"/>
      <c r="EX749" s="237"/>
      <c r="EY749" s="237"/>
      <c r="EZ749" s="237"/>
      <c r="FA749" s="237"/>
      <c r="FB749" s="237"/>
      <c r="FC749" s="237"/>
      <c r="FD749" s="237"/>
      <c r="FE749" s="237"/>
      <c r="FF749" s="237"/>
      <c r="FG749" s="237"/>
      <c r="FH749" s="237"/>
      <c r="FI749" s="237"/>
      <c r="FJ749" s="237"/>
      <c r="FK749" s="237"/>
      <c r="FL749" s="237"/>
      <c r="FM749" s="237"/>
      <c r="FN749" s="237"/>
      <c r="FO749" s="237"/>
      <c r="FP749" s="237"/>
      <c r="FQ749" s="237"/>
      <c r="FR749" s="237"/>
      <c r="FS749" s="237"/>
      <c r="FT749" s="237"/>
      <c r="FU749" s="237"/>
      <c r="FV749" s="237"/>
      <c r="FW749" s="237"/>
      <c r="FX749" s="237"/>
      <c r="FY749" s="237"/>
      <c r="FZ749" s="237"/>
      <c r="GA749" s="237"/>
      <c r="GB749" s="237"/>
      <c r="GC749" s="237"/>
      <c r="GD749" s="237"/>
      <c r="GE749" s="237"/>
      <c r="GF749" s="237"/>
      <c r="GG749" s="237"/>
      <c r="GH749" s="237"/>
      <c r="GI749" s="237"/>
      <c r="GJ749" s="237"/>
      <c r="GK749" s="237"/>
      <c r="GL749" s="237"/>
      <c r="GM749" s="237"/>
      <c r="GN749" s="237"/>
      <c r="GO749" s="237"/>
      <c r="GP749" s="237"/>
      <c r="GQ749" s="237"/>
    </row>
    <row r="750" spans="1:199" s="81" customFormat="1" ht="15" hidden="1">
      <c r="A750" s="126" t="s">
        <v>2687</v>
      </c>
      <c r="B750" s="241" t="s">
        <v>6006</v>
      </c>
      <c r="C750" s="242">
        <v>0</v>
      </c>
      <c r="D750" s="242">
        <v>0</v>
      </c>
      <c r="E750" s="242">
        <v>0</v>
      </c>
      <c r="F750" s="242">
        <v>0</v>
      </c>
      <c r="G750" s="242">
        <v>0</v>
      </c>
      <c r="H750" s="242">
        <v>0</v>
      </c>
      <c r="I750" s="242">
        <v>0</v>
      </c>
      <c r="J750" s="242">
        <v>0</v>
      </c>
      <c r="K750" s="242">
        <v>0</v>
      </c>
      <c r="L750" s="242">
        <v>0</v>
      </c>
      <c r="M750" s="242">
        <v>0</v>
      </c>
      <c r="N750" s="242">
        <v>0</v>
      </c>
      <c r="O750" s="242">
        <v>0</v>
      </c>
      <c r="P750" s="28"/>
      <c r="Q750" s="242">
        <f>SUM(D750:O750)</f>
        <v>0</v>
      </c>
      <c r="R750" s="242">
        <f>IF($R$19&lt;1,0,Q750/$R$19)</f>
        <v>0</v>
      </c>
      <c r="S750" s="243"/>
      <c r="T750" s="351">
        <f>IF(Q750=0,0,1)+IF(C750=0,0,1)+IF(D750=0,0,1)+IF(E750=0,0,1)+IF(F750=0,0,1)+IF(G750=0,0,1)+IF(H750=0,0,1)+IF(I750=0,0,1)+IF(J750=0,0,1)+IF(K750=0,0,1)+IF(L750=0,0,1)+IF(M750=0,0,1)+IF(N750=0,0,1)+IF(O750=0,0,1)</f>
        <v>0</v>
      </c>
      <c r="U750" s="237"/>
      <c r="V750" s="237"/>
      <c r="W750" s="237"/>
      <c r="X750" s="237"/>
      <c r="Y750" s="237"/>
      <c r="Z750" s="237"/>
      <c r="AA750" s="237"/>
      <c r="AB750" s="237"/>
      <c r="AC750" s="237"/>
      <c r="AD750" s="237"/>
      <c r="AE750" s="237"/>
      <c r="AF750" s="237"/>
      <c r="AG750" s="237"/>
      <c r="AH750" s="237"/>
      <c r="AI750" s="237"/>
      <c r="AJ750" s="237"/>
      <c r="AK750" s="237"/>
      <c r="AL750" s="237"/>
      <c r="AM750" s="237"/>
      <c r="AN750" s="237"/>
      <c r="AO750" s="237"/>
      <c r="AP750" s="237"/>
      <c r="AQ750" s="237"/>
      <c r="AR750" s="237"/>
      <c r="AS750" s="237"/>
      <c r="AT750" s="237"/>
      <c r="AU750" s="237"/>
      <c r="AV750" s="237"/>
      <c r="AW750" s="237"/>
      <c r="AX750" s="237"/>
      <c r="AY750" s="237"/>
      <c r="AZ750" s="237"/>
      <c r="BA750" s="237"/>
      <c r="BB750" s="237"/>
      <c r="BC750" s="237"/>
      <c r="BD750" s="237"/>
      <c r="BE750" s="237"/>
      <c r="BF750" s="237"/>
      <c r="BG750" s="237"/>
      <c r="BH750" s="237"/>
      <c r="BI750" s="237"/>
      <c r="BJ750" s="237"/>
      <c r="BK750" s="237"/>
      <c r="BL750" s="237"/>
      <c r="BM750" s="237"/>
      <c r="BN750" s="237"/>
      <c r="BO750" s="237"/>
      <c r="BP750" s="237"/>
      <c r="BQ750" s="237"/>
      <c r="BR750" s="237"/>
      <c r="BS750" s="237"/>
      <c r="BT750" s="237"/>
      <c r="BU750" s="237"/>
      <c r="BV750" s="237"/>
      <c r="BW750" s="237"/>
      <c r="BX750" s="237"/>
      <c r="BY750" s="237"/>
      <c r="BZ750" s="237"/>
      <c r="CA750" s="237"/>
      <c r="CB750" s="237"/>
      <c r="CC750" s="237"/>
      <c r="CD750" s="237"/>
      <c r="CE750" s="237"/>
      <c r="CF750" s="237"/>
      <c r="CG750" s="237"/>
      <c r="CH750" s="237"/>
      <c r="CI750" s="237"/>
      <c r="CJ750" s="237"/>
      <c r="CK750" s="237"/>
      <c r="CL750" s="237"/>
      <c r="CM750" s="237"/>
      <c r="CN750" s="237"/>
      <c r="CO750" s="237"/>
      <c r="CP750" s="237"/>
      <c r="CQ750" s="237"/>
      <c r="CR750" s="237"/>
      <c r="CS750" s="237"/>
      <c r="CT750" s="237"/>
      <c r="CU750" s="237"/>
      <c r="CV750" s="237"/>
      <c r="CW750" s="237"/>
      <c r="CX750" s="237"/>
      <c r="CY750" s="237"/>
      <c r="CZ750" s="237"/>
      <c r="DA750" s="237"/>
      <c r="DB750" s="237"/>
      <c r="DC750" s="237"/>
      <c r="DD750" s="237"/>
      <c r="DE750" s="237"/>
      <c r="DF750" s="237"/>
      <c r="DG750" s="237"/>
      <c r="DH750" s="237"/>
      <c r="DI750" s="237"/>
      <c r="DJ750" s="237"/>
      <c r="DK750" s="237"/>
      <c r="DL750" s="237"/>
      <c r="DM750" s="237"/>
      <c r="DN750" s="237"/>
      <c r="DO750" s="237"/>
      <c r="DP750" s="237"/>
      <c r="DQ750" s="237"/>
      <c r="DR750" s="237"/>
      <c r="DS750" s="237"/>
      <c r="DT750" s="237"/>
      <c r="DU750" s="237"/>
      <c r="DV750" s="237"/>
      <c r="DW750" s="237"/>
      <c r="DX750" s="237"/>
      <c r="DY750" s="237"/>
      <c r="DZ750" s="237"/>
      <c r="EA750" s="237"/>
      <c r="EB750" s="237"/>
      <c r="EC750" s="237"/>
      <c r="ED750" s="237"/>
      <c r="EE750" s="237"/>
      <c r="EF750" s="237"/>
      <c r="EG750" s="237"/>
      <c r="EH750" s="237"/>
      <c r="EI750" s="237"/>
      <c r="EJ750" s="237"/>
      <c r="EK750" s="237"/>
      <c r="EL750" s="237"/>
      <c r="EM750" s="237"/>
      <c r="EN750" s="237"/>
      <c r="EO750" s="237"/>
      <c r="EP750" s="237"/>
      <c r="EQ750" s="237"/>
      <c r="ER750" s="237"/>
      <c r="ES750" s="237"/>
      <c r="ET750" s="237"/>
      <c r="EU750" s="237"/>
      <c r="EV750" s="237"/>
      <c r="EW750" s="237"/>
      <c r="EX750" s="237"/>
      <c r="EY750" s="237"/>
      <c r="EZ750" s="237"/>
      <c r="FA750" s="237"/>
      <c r="FB750" s="237"/>
      <c r="FC750" s="237"/>
      <c r="FD750" s="237"/>
      <c r="FE750" s="237"/>
      <c r="FF750" s="237"/>
      <c r="FG750" s="237"/>
      <c r="FH750" s="237"/>
      <c r="FI750" s="237"/>
      <c r="FJ750" s="237"/>
      <c r="FK750" s="237"/>
      <c r="FL750" s="237"/>
      <c r="FM750" s="237"/>
      <c r="FN750" s="237"/>
      <c r="FO750" s="237"/>
      <c r="FP750" s="237"/>
      <c r="FQ750" s="237"/>
      <c r="FR750" s="237"/>
      <c r="FS750" s="237"/>
      <c r="FT750" s="237"/>
      <c r="FU750" s="237"/>
      <c r="FV750" s="237"/>
      <c r="FW750" s="237"/>
      <c r="FX750" s="237"/>
      <c r="FY750" s="237"/>
      <c r="FZ750" s="237"/>
      <c r="GA750" s="237"/>
      <c r="GB750" s="237"/>
      <c r="GC750" s="237"/>
      <c r="GD750" s="237"/>
      <c r="GE750" s="237"/>
      <c r="GF750" s="237"/>
      <c r="GG750" s="237"/>
      <c r="GH750" s="237"/>
      <c r="GI750" s="237"/>
      <c r="GJ750" s="237"/>
      <c r="GK750" s="237"/>
      <c r="GL750" s="237"/>
      <c r="GM750" s="237"/>
      <c r="GN750" s="237"/>
      <c r="GO750" s="237"/>
      <c r="GP750" s="237"/>
      <c r="GQ750" s="237"/>
    </row>
    <row r="751" spans="1:199" s="81" customFormat="1" ht="15" hidden="1">
      <c r="A751" s="126" t="s">
        <v>2688</v>
      </c>
      <c r="B751" s="241" t="s">
        <v>6007</v>
      </c>
      <c r="C751" s="242">
        <v>0</v>
      </c>
      <c r="D751" s="242">
        <v>0</v>
      </c>
      <c r="E751" s="242">
        <v>0</v>
      </c>
      <c r="F751" s="242">
        <v>0</v>
      </c>
      <c r="G751" s="242">
        <v>0</v>
      </c>
      <c r="H751" s="242">
        <v>0</v>
      </c>
      <c r="I751" s="242">
        <v>0</v>
      </c>
      <c r="J751" s="242">
        <v>0</v>
      </c>
      <c r="K751" s="242">
        <v>0</v>
      </c>
      <c r="L751" s="242">
        <v>0</v>
      </c>
      <c r="M751" s="242">
        <v>0</v>
      </c>
      <c r="N751" s="242">
        <v>0</v>
      </c>
      <c r="O751" s="242">
        <v>0</v>
      </c>
      <c r="P751" s="28"/>
      <c r="Q751" s="242">
        <f>SUM(D751:O751)</f>
        <v>0</v>
      </c>
      <c r="R751" s="242">
        <f>IF($R$19&lt;1,0,Q751/$R$19)</f>
        <v>0</v>
      </c>
      <c r="S751" s="243"/>
      <c r="T751" s="351">
        <f>IF(Q751=0,0,1)+IF(C751=0,0,1)+IF(D751=0,0,1)+IF(E751=0,0,1)+IF(F751=0,0,1)+IF(G751=0,0,1)+IF(H751=0,0,1)+IF(I751=0,0,1)+IF(J751=0,0,1)+IF(K751=0,0,1)+IF(L751=0,0,1)+IF(M751=0,0,1)+IF(N751=0,0,1)+IF(O751=0,0,1)</f>
        <v>0</v>
      </c>
      <c r="U751" s="237"/>
      <c r="V751" s="237"/>
      <c r="W751" s="237"/>
      <c r="X751" s="237"/>
      <c r="Y751" s="237"/>
      <c r="Z751" s="237"/>
      <c r="AA751" s="237"/>
      <c r="AB751" s="237"/>
      <c r="AC751" s="237"/>
      <c r="AD751" s="237"/>
      <c r="AE751" s="237"/>
      <c r="AF751" s="237"/>
      <c r="AG751" s="237"/>
      <c r="AH751" s="237"/>
      <c r="AI751" s="237"/>
      <c r="AJ751" s="237"/>
      <c r="AK751" s="237"/>
      <c r="AL751" s="237"/>
      <c r="AM751" s="237"/>
      <c r="AN751" s="237"/>
      <c r="AO751" s="237"/>
      <c r="AP751" s="237"/>
      <c r="AQ751" s="237"/>
      <c r="AR751" s="237"/>
      <c r="AS751" s="237"/>
      <c r="AT751" s="237"/>
      <c r="AU751" s="237"/>
      <c r="AV751" s="237"/>
      <c r="AW751" s="237"/>
      <c r="AX751" s="237"/>
      <c r="AY751" s="237"/>
      <c r="AZ751" s="237"/>
      <c r="BA751" s="237"/>
      <c r="BB751" s="237"/>
      <c r="BC751" s="237"/>
      <c r="BD751" s="237"/>
      <c r="BE751" s="237"/>
      <c r="BF751" s="237"/>
      <c r="BG751" s="237"/>
      <c r="BH751" s="237"/>
      <c r="BI751" s="237"/>
      <c r="BJ751" s="237"/>
      <c r="BK751" s="237"/>
      <c r="BL751" s="237"/>
      <c r="BM751" s="237"/>
      <c r="BN751" s="237"/>
      <c r="BO751" s="237"/>
      <c r="BP751" s="237"/>
      <c r="BQ751" s="237"/>
      <c r="BR751" s="237"/>
      <c r="BS751" s="237"/>
      <c r="BT751" s="237"/>
      <c r="BU751" s="237"/>
      <c r="BV751" s="237"/>
      <c r="BW751" s="237"/>
      <c r="BX751" s="237"/>
      <c r="BY751" s="237"/>
      <c r="BZ751" s="237"/>
      <c r="CA751" s="237"/>
      <c r="CB751" s="237"/>
      <c r="CC751" s="237"/>
      <c r="CD751" s="237"/>
      <c r="CE751" s="237"/>
      <c r="CF751" s="237"/>
      <c r="CG751" s="237"/>
      <c r="CH751" s="237"/>
      <c r="CI751" s="237"/>
      <c r="CJ751" s="237"/>
      <c r="CK751" s="237"/>
      <c r="CL751" s="237"/>
      <c r="CM751" s="237"/>
      <c r="CN751" s="237"/>
      <c r="CO751" s="237"/>
      <c r="CP751" s="237"/>
      <c r="CQ751" s="237"/>
      <c r="CR751" s="237"/>
      <c r="CS751" s="237"/>
      <c r="CT751" s="237"/>
      <c r="CU751" s="237"/>
      <c r="CV751" s="237"/>
      <c r="CW751" s="237"/>
      <c r="CX751" s="237"/>
      <c r="CY751" s="237"/>
      <c r="CZ751" s="237"/>
      <c r="DA751" s="237"/>
      <c r="DB751" s="237"/>
      <c r="DC751" s="237"/>
      <c r="DD751" s="237"/>
      <c r="DE751" s="237"/>
      <c r="DF751" s="237"/>
      <c r="DG751" s="237"/>
      <c r="DH751" s="237"/>
      <c r="DI751" s="237"/>
      <c r="DJ751" s="237"/>
      <c r="DK751" s="237"/>
      <c r="DL751" s="237"/>
      <c r="DM751" s="237"/>
      <c r="DN751" s="237"/>
      <c r="DO751" s="237"/>
      <c r="DP751" s="237"/>
      <c r="DQ751" s="237"/>
      <c r="DR751" s="237"/>
      <c r="DS751" s="237"/>
      <c r="DT751" s="237"/>
      <c r="DU751" s="237"/>
      <c r="DV751" s="237"/>
      <c r="DW751" s="237"/>
      <c r="DX751" s="237"/>
      <c r="DY751" s="237"/>
      <c r="DZ751" s="237"/>
      <c r="EA751" s="237"/>
      <c r="EB751" s="237"/>
      <c r="EC751" s="237"/>
      <c r="ED751" s="237"/>
      <c r="EE751" s="237"/>
      <c r="EF751" s="237"/>
      <c r="EG751" s="237"/>
      <c r="EH751" s="237"/>
      <c r="EI751" s="237"/>
      <c r="EJ751" s="237"/>
      <c r="EK751" s="237"/>
      <c r="EL751" s="237"/>
      <c r="EM751" s="237"/>
      <c r="EN751" s="237"/>
      <c r="EO751" s="237"/>
      <c r="EP751" s="237"/>
      <c r="EQ751" s="237"/>
      <c r="ER751" s="237"/>
      <c r="ES751" s="237"/>
      <c r="ET751" s="237"/>
      <c r="EU751" s="237"/>
      <c r="EV751" s="237"/>
      <c r="EW751" s="237"/>
      <c r="EX751" s="237"/>
      <c r="EY751" s="237"/>
      <c r="EZ751" s="237"/>
      <c r="FA751" s="237"/>
      <c r="FB751" s="237"/>
      <c r="FC751" s="237"/>
      <c r="FD751" s="237"/>
      <c r="FE751" s="237"/>
      <c r="FF751" s="237"/>
      <c r="FG751" s="237"/>
      <c r="FH751" s="237"/>
      <c r="FI751" s="237"/>
      <c r="FJ751" s="237"/>
      <c r="FK751" s="237"/>
      <c r="FL751" s="237"/>
      <c r="FM751" s="237"/>
      <c r="FN751" s="237"/>
      <c r="FO751" s="237"/>
      <c r="FP751" s="237"/>
      <c r="FQ751" s="237"/>
      <c r="FR751" s="237"/>
      <c r="FS751" s="237"/>
      <c r="FT751" s="237"/>
      <c r="FU751" s="237"/>
      <c r="FV751" s="237"/>
      <c r="FW751" s="237"/>
      <c r="FX751" s="237"/>
      <c r="FY751" s="237"/>
      <c r="FZ751" s="237"/>
      <c r="GA751" s="237"/>
      <c r="GB751" s="237"/>
      <c r="GC751" s="237"/>
      <c r="GD751" s="237"/>
      <c r="GE751" s="237"/>
      <c r="GF751" s="237"/>
      <c r="GG751" s="237"/>
      <c r="GH751" s="237"/>
      <c r="GI751" s="237"/>
      <c r="GJ751" s="237"/>
      <c r="GK751" s="237"/>
      <c r="GL751" s="237"/>
      <c r="GM751" s="237"/>
      <c r="GN751" s="237"/>
      <c r="GO751" s="237"/>
      <c r="GP751" s="237"/>
      <c r="GQ751" s="237"/>
    </row>
    <row r="752" spans="1:199" s="81" customFormat="1" ht="15" hidden="1">
      <c r="A752" s="126" t="s">
        <v>2689</v>
      </c>
      <c r="B752" s="241" t="s">
        <v>6008</v>
      </c>
      <c r="C752" s="242">
        <v>0</v>
      </c>
      <c r="D752" s="242">
        <v>0</v>
      </c>
      <c r="E752" s="242">
        <v>0</v>
      </c>
      <c r="F752" s="242">
        <v>0</v>
      </c>
      <c r="G752" s="242">
        <v>0</v>
      </c>
      <c r="H752" s="242">
        <v>0</v>
      </c>
      <c r="I752" s="242">
        <v>0</v>
      </c>
      <c r="J752" s="242">
        <v>0</v>
      </c>
      <c r="K752" s="242">
        <v>0</v>
      </c>
      <c r="L752" s="242">
        <v>0</v>
      </c>
      <c r="M752" s="242">
        <v>0</v>
      </c>
      <c r="N752" s="242">
        <v>0</v>
      </c>
      <c r="O752" s="242">
        <v>0</v>
      </c>
      <c r="P752" s="28"/>
      <c r="Q752" s="242">
        <f>SUM(D752:O752)</f>
        <v>0</v>
      </c>
      <c r="R752" s="242">
        <f>IF($R$19&lt;1,0,Q752/$R$19)</f>
        <v>0</v>
      </c>
      <c r="S752" s="243"/>
      <c r="T752" s="351">
        <f>IF(Q752=0,0,1)+IF(C752=0,0,1)+IF(D752=0,0,1)+IF(E752=0,0,1)+IF(F752=0,0,1)+IF(G752=0,0,1)+IF(H752=0,0,1)+IF(I752=0,0,1)+IF(J752=0,0,1)+IF(K752=0,0,1)+IF(L752=0,0,1)+IF(M752=0,0,1)+IF(N752=0,0,1)+IF(O752=0,0,1)</f>
        <v>0</v>
      </c>
      <c r="U752" s="237"/>
      <c r="V752" s="237"/>
      <c r="W752" s="237"/>
      <c r="X752" s="237"/>
      <c r="Y752" s="237"/>
      <c r="Z752" s="237"/>
      <c r="AA752" s="237"/>
      <c r="AB752" s="237"/>
      <c r="AC752" s="237"/>
      <c r="AD752" s="237"/>
      <c r="AE752" s="237"/>
      <c r="AF752" s="237"/>
      <c r="AG752" s="237"/>
      <c r="AH752" s="237"/>
      <c r="AI752" s="237"/>
      <c r="AJ752" s="237"/>
      <c r="AK752" s="237"/>
      <c r="AL752" s="237"/>
      <c r="AM752" s="237"/>
      <c r="AN752" s="237"/>
      <c r="AO752" s="237"/>
      <c r="AP752" s="237"/>
      <c r="AQ752" s="237"/>
      <c r="AR752" s="237"/>
      <c r="AS752" s="237"/>
      <c r="AT752" s="237"/>
      <c r="AU752" s="237"/>
      <c r="AV752" s="237"/>
      <c r="AW752" s="237"/>
      <c r="AX752" s="237"/>
      <c r="AY752" s="237"/>
      <c r="AZ752" s="237"/>
      <c r="BA752" s="237"/>
      <c r="BB752" s="237"/>
      <c r="BC752" s="237"/>
      <c r="BD752" s="237"/>
      <c r="BE752" s="237"/>
      <c r="BF752" s="237"/>
      <c r="BG752" s="237"/>
      <c r="BH752" s="237"/>
      <c r="BI752" s="237"/>
      <c r="BJ752" s="237"/>
      <c r="BK752" s="237"/>
      <c r="BL752" s="237"/>
      <c r="BM752" s="237"/>
      <c r="BN752" s="237"/>
      <c r="BO752" s="237"/>
      <c r="BP752" s="237"/>
      <c r="BQ752" s="237"/>
      <c r="BR752" s="237"/>
      <c r="BS752" s="237"/>
      <c r="BT752" s="237"/>
      <c r="BU752" s="237"/>
      <c r="BV752" s="237"/>
      <c r="BW752" s="237"/>
      <c r="BX752" s="237"/>
      <c r="BY752" s="237"/>
      <c r="BZ752" s="237"/>
      <c r="CA752" s="237"/>
      <c r="CB752" s="237"/>
      <c r="CC752" s="237"/>
      <c r="CD752" s="237"/>
      <c r="CE752" s="237"/>
      <c r="CF752" s="237"/>
      <c r="CG752" s="237"/>
      <c r="CH752" s="237"/>
      <c r="CI752" s="237"/>
      <c r="CJ752" s="237"/>
      <c r="CK752" s="237"/>
      <c r="CL752" s="237"/>
      <c r="CM752" s="237"/>
      <c r="CN752" s="237"/>
      <c r="CO752" s="237"/>
      <c r="CP752" s="237"/>
      <c r="CQ752" s="237"/>
      <c r="CR752" s="237"/>
      <c r="CS752" s="237"/>
      <c r="CT752" s="237"/>
      <c r="CU752" s="237"/>
      <c r="CV752" s="237"/>
      <c r="CW752" s="237"/>
      <c r="CX752" s="237"/>
      <c r="CY752" s="237"/>
      <c r="CZ752" s="237"/>
      <c r="DA752" s="237"/>
      <c r="DB752" s="237"/>
      <c r="DC752" s="237"/>
      <c r="DD752" s="237"/>
      <c r="DE752" s="237"/>
      <c r="DF752" s="237"/>
      <c r="DG752" s="237"/>
      <c r="DH752" s="237"/>
      <c r="DI752" s="237"/>
      <c r="DJ752" s="237"/>
      <c r="DK752" s="237"/>
      <c r="DL752" s="237"/>
      <c r="DM752" s="237"/>
      <c r="DN752" s="237"/>
      <c r="DO752" s="237"/>
      <c r="DP752" s="237"/>
      <c r="DQ752" s="237"/>
      <c r="DR752" s="237"/>
      <c r="DS752" s="237"/>
      <c r="DT752" s="237"/>
      <c r="DU752" s="237"/>
      <c r="DV752" s="237"/>
      <c r="DW752" s="237"/>
      <c r="DX752" s="237"/>
      <c r="DY752" s="237"/>
      <c r="DZ752" s="237"/>
      <c r="EA752" s="237"/>
      <c r="EB752" s="237"/>
      <c r="EC752" s="237"/>
      <c r="ED752" s="237"/>
      <c r="EE752" s="237"/>
      <c r="EF752" s="237"/>
      <c r="EG752" s="237"/>
      <c r="EH752" s="237"/>
      <c r="EI752" s="237"/>
      <c r="EJ752" s="237"/>
      <c r="EK752" s="237"/>
      <c r="EL752" s="237"/>
      <c r="EM752" s="237"/>
      <c r="EN752" s="237"/>
      <c r="EO752" s="237"/>
      <c r="EP752" s="237"/>
      <c r="EQ752" s="237"/>
      <c r="ER752" s="237"/>
      <c r="ES752" s="237"/>
      <c r="ET752" s="237"/>
      <c r="EU752" s="237"/>
      <c r="EV752" s="237"/>
      <c r="EW752" s="237"/>
      <c r="EX752" s="237"/>
      <c r="EY752" s="237"/>
      <c r="EZ752" s="237"/>
      <c r="FA752" s="237"/>
      <c r="FB752" s="237"/>
      <c r="FC752" s="237"/>
      <c r="FD752" s="237"/>
      <c r="FE752" s="237"/>
      <c r="FF752" s="237"/>
      <c r="FG752" s="237"/>
      <c r="FH752" s="237"/>
      <c r="FI752" s="237"/>
      <c r="FJ752" s="237"/>
      <c r="FK752" s="237"/>
      <c r="FL752" s="237"/>
      <c r="FM752" s="237"/>
      <c r="FN752" s="237"/>
      <c r="FO752" s="237"/>
      <c r="FP752" s="237"/>
      <c r="FQ752" s="237"/>
      <c r="FR752" s="237"/>
      <c r="FS752" s="237"/>
      <c r="FT752" s="237"/>
      <c r="FU752" s="237"/>
      <c r="FV752" s="237"/>
      <c r="FW752" s="237"/>
      <c r="FX752" s="237"/>
      <c r="FY752" s="237"/>
      <c r="FZ752" s="237"/>
      <c r="GA752" s="237"/>
      <c r="GB752" s="237"/>
      <c r="GC752" s="237"/>
      <c r="GD752" s="237"/>
      <c r="GE752" s="237"/>
      <c r="GF752" s="237"/>
      <c r="GG752" s="237"/>
      <c r="GH752" s="237"/>
      <c r="GI752" s="237"/>
      <c r="GJ752" s="237"/>
      <c r="GK752" s="237"/>
      <c r="GL752" s="237"/>
      <c r="GM752" s="237"/>
      <c r="GN752" s="237"/>
      <c r="GO752" s="237"/>
      <c r="GP752" s="237"/>
      <c r="GQ752" s="237"/>
    </row>
    <row r="753" spans="1:199" s="81" customFormat="1" ht="15" hidden="1">
      <c r="A753" s="126" t="s">
        <v>2690</v>
      </c>
      <c r="B753" s="241" t="s">
        <v>6009</v>
      </c>
      <c r="C753" s="242">
        <v>0</v>
      </c>
      <c r="D753" s="242">
        <v>0</v>
      </c>
      <c r="E753" s="242">
        <v>0</v>
      </c>
      <c r="F753" s="242">
        <v>0</v>
      </c>
      <c r="G753" s="242">
        <v>0</v>
      </c>
      <c r="H753" s="242">
        <v>0</v>
      </c>
      <c r="I753" s="242">
        <v>0</v>
      </c>
      <c r="J753" s="242">
        <v>0</v>
      </c>
      <c r="K753" s="242">
        <v>0</v>
      </c>
      <c r="L753" s="242">
        <v>0</v>
      </c>
      <c r="M753" s="242">
        <v>0</v>
      </c>
      <c r="N753" s="242">
        <v>0</v>
      </c>
      <c r="O753" s="242">
        <v>0</v>
      </c>
      <c r="P753" s="28"/>
      <c r="Q753" s="242">
        <f>SUM(D753:O753)</f>
        <v>0</v>
      </c>
      <c r="R753" s="242">
        <f>IF($R$19&lt;1,0,Q753/$R$19)</f>
        <v>0</v>
      </c>
      <c r="S753" s="243"/>
      <c r="T753" s="351">
        <f>IF(Q753=0,0,1)+IF(C753=0,0,1)+IF(D753=0,0,1)+IF(E753=0,0,1)+IF(F753=0,0,1)+IF(G753=0,0,1)+IF(H753=0,0,1)+IF(I753=0,0,1)+IF(J753=0,0,1)+IF(K753=0,0,1)+IF(L753=0,0,1)+IF(M753=0,0,1)+IF(N753=0,0,1)+IF(O753=0,0,1)</f>
        <v>0</v>
      </c>
      <c r="U753" s="237"/>
      <c r="V753" s="237"/>
      <c r="W753" s="237"/>
      <c r="X753" s="237"/>
      <c r="Y753" s="237"/>
      <c r="Z753" s="237"/>
      <c r="AA753" s="237"/>
      <c r="AB753" s="237"/>
      <c r="AC753" s="237"/>
      <c r="AD753" s="237"/>
      <c r="AE753" s="237"/>
      <c r="AF753" s="237"/>
      <c r="AG753" s="237"/>
      <c r="AH753" s="237"/>
      <c r="AI753" s="237"/>
      <c r="AJ753" s="237"/>
      <c r="AK753" s="237"/>
      <c r="AL753" s="237"/>
      <c r="AM753" s="237"/>
      <c r="AN753" s="237"/>
      <c r="AO753" s="237"/>
      <c r="AP753" s="237"/>
      <c r="AQ753" s="237"/>
      <c r="AR753" s="237"/>
      <c r="AS753" s="237"/>
      <c r="AT753" s="237"/>
      <c r="AU753" s="237"/>
      <c r="AV753" s="237"/>
      <c r="AW753" s="237"/>
      <c r="AX753" s="237"/>
      <c r="AY753" s="237"/>
      <c r="AZ753" s="237"/>
      <c r="BA753" s="237"/>
      <c r="BB753" s="237"/>
      <c r="BC753" s="237"/>
      <c r="BD753" s="237"/>
      <c r="BE753" s="237"/>
      <c r="BF753" s="237"/>
      <c r="BG753" s="237"/>
      <c r="BH753" s="237"/>
      <c r="BI753" s="237"/>
      <c r="BJ753" s="237"/>
      <c r="BK753" s="237"/>
      <c r="BL753" s="237"/>
      <c r="BM753" s="237"/>
      <c r="BN753" s="237"/>
      <c r="BO753" s="237"/>
      <c r="BP753" s="237"/>
      <c r="BQ753" s="237"/>
      <c r="BR753" s="237"/>
      <c r="BS753" s="237"/>
      <c r="BT753" s="237"/>
      <c r="BU753" s="237"/>
      <c r="BV753" s="237"/>
      <c r="BW753" s="237"/>
      <c r="BX753" s="237"/>
      <c r="BY753" s="237"/>
      <c r="BZ753" s="237"/>
      <c r="CA753" s="237"/>
      <c r="CB753" s="237"/>
      <c r="CC753" s="237"/>
      <c r="CD753" s="237"/>
      <c r="CE753" s="237"/>
      <c r="CF753" s="237"/>
      <c r="CG753" s="237"/>
      <c r="CH753" s="237"/>
      <c r="CI753" s="237"/>
      <c r="CJ753" s="237"/>
      <c r="CK753" s="237"/>
      <c r="CL753" s="237"/>
      <c r="CM753" s="237"/>
      <c r="CN753" s="237"/>
      <c r="CO753" s="237"/>
      <c r="CP753" s="237"/>
      <c r="CQ753" s="237"/>
      <c r="CR753" s="237"/>
      <c r="CS753" s="237"/>
      <c r="CT753" s="237"/>
      <c r="CU753" s="237"/>
      <c r="CV753" s="237"/>
      <c r="CW753" s="237"/>
      <c r="CX753" s="237"/>
      <c r="CY753" s="237"/>
      <c r="CZ753" s="237"/>
      <c r="DA753" s="237"/>
      <c r="DB753" s="237"/>
      <c r="DC753" s="237"/>
      <c r="DD753" s="237"/>
      <c r="DE753" s="237"/>
      <c r="DF753" s="237"/>
      <c r="DG753" s="237"/>
      <c r="DH753" s="237"/>
      <c r="DI753" s="237"/>
      <c r="DJ753" s="237"/>
      <c r="DK753" s="237"/>
      <c r="DL753" s="237"/>
      <c r="DM753" s="237"/>
      <c r="DN753" s="237"/>
      <c r="DO753" s="237"/>
      <c r="DP753" s="237"/>
      <c r="DQ753" s="237"/>
      <c r="DR753" s="237"/>
      <c r="DS753" s="237"/>
      <c r="DT753" s="237"/>
      <c r="DU753" s="237"/>
      <c r="DV753" s="237"/>
      <c r="DW753" s="237"/>
      <c r="DX753" s="237"/>
      <c r="DY753" s="237"/>
      <c r="DZ753" s="237"/>
      <c r="EA753" s="237"/>
      <c r="EB753" s="237"/>
      <c r="EC753" s="237"/>
      <c r="ED753" s="237"/>
      <c r="EE753" s="237"/>
      <c r="EF753" s="237"/>
      <c r="EG753" s="237"/>
      <c r="EH753" s="237"/>
      <c r="EI753" s="237"/>
      <c r="EJ753" s="237"/>
      <c r="EK753" s="237"/>
      <c r="EL753" s="237"/>
      <c r="EM753" s="237"/>
      <c r="EN753" s="237"/>
      <c r="EO753" s="237"/>
      <c r="EP753" s="237"/>
      <c r="EQ753" s="237"/>
      <c r="ER753" s="237"/>
      <c r="ES753" s="237"/>
      <c r="ET753" s="237"/>
      <c r="EU753" s="237"/>
      <c r="EV753" s="237"/>
      <c r="EW753" s="237"/>
      <c r="EX753" s="237"/>
      <c r="EY753" s="237"/>
      <c r="EZ753" s="237"/>
      <c r="FA753" s="237"/>
      <c r="FB753" s="237"/>
      <c r="FC753" s="237"/>
      <c r="FD753" s="237"/>
      <c r="FE753" s="237"/>
      <c r="FF753" s="237"/>
      <c r="FG753" s="237"/>
      <c r="FH753" s="237"/>
      <c r="FI753" s="237"/>
      <c r="FJ753" s="237"/>
      <c r="FK753" s="237"/>
      <c r="FL753" s="237"/>
      <c r="FM753" s="237"/>
      <c r="FN753" s="237"/>
      <c r="FO753" s="237"/>
      <c r="FP753" s="237"/>
      <c r="FQ753" s="237"/>
      <c r="FR753" s="237"/>
      <c r="FS753" s="237"/>
      <c r="FT753" s="237"/>
      <c r="FU753" s="237"/>
      <c r="FV753" s="237"/>
      <c r="FW753" s="237"/>
      <c r="FX753" s="237"/>
      <c r="FY753" s="237"/>
      <c r="FZ753" s="237"/>
      <c r="GA753" s="237"/>
      <c r="GB753" s="237"/>
      <c r="GC753" s="237"/>
      <c r="GD753" s="237"/>
      <c r="GE753" s="237"/>
      <c r="GF753" s="237"/>
      <c r="GG753" s="237"/>
      <c r="GH753" s="237"/>
      <c r="GI753" s="237"/>
      <c r="GJ753" s="237"/>
      <c r="GK753" s="237"/>
      <c r="GL753" s="237"/>
      <c r="GM753" s="237"/>
      <c r="GN753" s="237"/>
      <c r="GO753" s="237"/>
      <c r="GP753" s="237"/>
      <c r="GQ753" s="237"/>
    </row>
    <row r="754" spans="1:199" s="81" customFormat="1" ht="15" hidden="1">
      <c r="A754" s="126" t="s">
        <v>2691</v>
      </c>
      <c r="B754" s="241" t="s">
        <v>6010</v>
      </c>
      <c r="C754" s="242">
        <v>0</v>
      </c>
      <c r="D754" s="242">
        <v>0</v>
      </c>
      <c r="E754" s="242">
        <v>0</v>
      </c>
      <c r="F754" s="242">
        <v>0</v>
      </c>
      <c r="G754" s="242">
        <v>0</v>
      </c>
      <c r="H754" s="242">
        <v>0</v>
      </c>
      <c r="I754" s="242">
        <v>0</v>
      </c>
      <c r="J754" s="242">
        <v>0</v>
      </c>
      <c r="K754" s="242">
        <v>0</v>
      </c>
      <c r="L754" s="242">
        <v>0</v>
      </c>
      <c r="M754" s="242">
        <v>0</v>
      </c>
      <c r="N754" s="242">
        <v>0</v>
      </c>
      <c r="O754" s="242">
        <v>0</v>
      </c>
      <c r="P754" s="28"/>
      <c r="Q754" s="242">
        <f>SUM(D754:O754)</f>
        <v>0</v>
      </c>
      <c r="R754" s="242">
        <f>IF($R$19&lt;1,0,Q754/$R$19)</f>
        <v>0</v>
      </c>
      <c r="S754" s="243"/>
      <c r="T754" s="351">
        <f>IF(Q754=0,0,1)+IF(C754=0,0,1)+IF(D754=0,0,1)+IF(E754=0,0,1)+IF(F754=0,0,1)+IF(G754=0,0,1)+IF(H754=0,0,1)+IF(I754=0,0,1)+IF(J754=0,0,1)+IF(K754=0,0,1)+IF(L754=0,0,1)+IF(M754=0,0,1)+IF(N754=0,0,1)+IF(O754=0,0,1)</f>
        <v>0</v>
      </c>
      <c r="U754" s="237"/>
      <c r="V754" s="237"/>
      <c r="W754" s="237"/>
      <c r="X754" s="237"/>
      <c r="Y754" s="237"/>
      <c r="Z754" s="237"/>
      <c r="AA754" s="237"/>
      <c r="AB754" s="237"/>
      <c r="AC754" s="237"/>
      <c r="AD754" s="237"/>
      <c r="AE754" s="237"/>
      <c r="AF754" s="237"/>
      <c r="AG754" s="237"/>
      <c r="AH754" s="237"/>
      <c r="AI754" s="237"/>
      <c r="AJ754" s="237"/>
      <c r="AK754" s="237"/>
      <c r="AL754" s="237"/>
      <c r="AM754" s="237"/>
      <c r="AN754" s="237"/>
      <c r="AO754" s="237"/>
      <c r="AP754" s="237"/>
      <c r="AQ754" s="237"/>
      <c r="AR754" s="237"/>
      <c r="AS754" s="237"/>
      <c r="AT754" s="237"/>
      <c r="AU754" s="237"/>
      <c r="AV754" s="237"/>
      <c r="AW754" s="237"/>
      <c r="AX754" s="237"/>
      <c r="AY754" s="237"/>
      <c r="AZ754" s="237"/>
      <c r="BA754" s="237"/>
      <c r="BB754" s="237"/>
      <c r="BC754" s="237"/>
      <c r="BD754" s="237"/>
      <c r="BE754" s="237"/>
      <c r="BF754" s="237"/>
      <c r="BG754" s="237"/>
      <c r="BH754" s="237"/>
      <c r="BI754" s="237"/>
      <c r="BJ754" s="237"/>
      <c r="BK754" s="237"/>
      <c r="BL754" s="237"/>
      <c r="BM754" s="237"/>
      <c r="BN754" s="237"/>
      <c r="BO754" s="237"/>
      <c r="BP754" s="237"/>
      <c r="BQ754" s="237"/>
      <c r="BR754" s="237"/>
      <c r="BS754" s="237"/>
      <c r="BT754" s="237"/>
      <c r="BU754" s="237"/>
      <c r="BV754" s="237"/>
      <c r="BW754" s="237"/>
      <c r="BX754" s="237"/>
      <c r="BY754" s="237"/>
      <c r="BZ754" s="237"/>
      <c r="CA754" s="237"/>
      <c r="CB754" s="237"/>
      <c r="CC754" s="237"/>
      <c r="CD754" s="237"/>
      <c r="CE754" s="237"/>
      <c r="CF754" s="237"/>
      <c r="CG754" s="237"/>
      <c r="CH754" s="237"/>
      <c r="CI754" s="237"/>
      <c r="CJ754" s="237"/>
      <c r="CK754" s="237"/>
      <c r="CL754" s="237"/>
      <c r="CM754" s="237"/>
      <c r="CN754" s="237"/>
      <c r="CO754" s="237"/>
      <c r="CP754" s="237"/>
      <c r="CQ754" s="237"/>
      <c r="CR754" s="237"/>
      <c r="CS754" s="237"/>
      <c r="CT754" s="237"/>
      <c r="CU754" s="237"/>
      <c r="CV754" s="237"/>
      <c r="CW754" s="237"/>
      <c r="CX754" s="237"/>
      <c r="CY754" s="237"/>
      <c r="CZ754" s="237"/>
      <c r="DA754" s="237"/>
      <c r="DB754" s="237"/>
      <c r="DC754" s="237"/>
      <c r="DD754" s="237"/>
      <c r="DE754" s="237"/>
      <c r="DF754" s="237"/>
      <c r="DG754" s="237"/>
      <c r="DH754" s="237"/>
      <c r="DI754" s="237"/>
      <c r="DJ754" s="237"/>
      <c r="DK754" s="237"/>
      <c r="DL754" s="237"/>
      <c r="DM754" s="237"/>
      <c r="DN754" s="237"/>
      <c r="DO754" s="237"/>
      <c r="DP754" s="237"/>
      <c r="DQ754" s="237"/>
      <c r="DR754" s="237"/>
      <c r="DS754" s="237"/>
      <c r="DT754" s="237"/>
      <c r="DU754" s="237"/>
      <c r="DV754" s="237"/>
      <c r="DW754" s="237"/>
      <c r="DX754" s="237"/>
      <c r="DY754" s="237"/>
      <c r="DZ754" s="237"/>
      <c r="EA754" s="237"/>
      <c r="EB754" s="237"/>
      <c r="EC754" s="237"/>
      <c r="ED754" s="237"/>
      <c r="EE754" s="237"/>
      <c r="EF754" s="237"/>
      <c r="EG754" s="237"/>
      <c r="EH754" s="237"/>
      <c r="EI754" s="237"/>
      <c r="EJ754" s="237"/>
      <c r="EK754" s="237"/>
      <c r="EL754" s="237"/>
      <c r="EM754" s="237"/>
      <c r="EN754" s="237"/>
      <c r="EO754" s="237"/>
      <c r="EP754" s="237"/>
      <c r="EQ754" s="237"/>
      <c r="ER754" s="237"/>
      <c r="ES754" s="237"/>
      <c r="ET754" s="237"/>
      <c r="EU754" s="237"/>
      <c r="EV754" s="237"/>
      <c r="EW754" s="237"/>
      <c r="EX754" s="237"/>
      <c r="EY754" s="237"/>
      <c r="EZ754" s="237"/>
      <c r="FA754" s="237"/>
      <c r="FB754" s="237"/>
      <c r="FC754" s="237"/>
      <c r="FD754" s="237"/>
      <c r="FE754" s="237"/>
      <c r="FF754" s="237"/>
      <c r="FG754" s="237"/>
      <c r="FH754" s="237"/>
      <c r="FI754" s="237"/>
      <c r="FJ754" s="237"/>
      <c r="FK754" s="237"/>
      <c r="FL754" s="237"/>
      <c r="FM754" s="237"/>
      <c r="FN754" s="237"/>
      <c r="FO754" s="237"/>
      <c r="FP754" s="237"/>
      <c r="FQ754" s="237"/>
      <c r="FR754" s="237"/>
      <c r="FS754" s="237"/>
      <c r="FT754" s="237"/>
      <c r="FU754" s="237"/>
      <c r="FV754" s="237"/>
      <c r="FW754" s="237"/>
      <c r="FX754" s="237"/>
      <c r="FY754" s="237"/>
      <c r="FZ754" s="237"/>
      <c r="GA754" s="237"/>
      <c r="GB754" s="237"/>
      <c r="GC754" s="237"/>
      <c r="GD754" s="237"/>
      <c r="GE754" s="237"/>
      <c r="GF754" s="237"/>
      <c r="GG754" s="237"/>
      <c r="GH754" s="237"/>
      <c r="GI754" s="237"/>
      <c r="GJ754" s="237"/>
      <c r="GK754" s="237"/>
      <c r="GL754" s="237"/>
      <c r="GM754" s="237"/>
      <c r="GN754" s="237"/>
      <c r="GO754" s="237"/>
      <c r="GP754" s="237"/>
      <c r="GQ754" s="237"/>
    </row>
    <row r="755" spans="1:199" s="81" customFormat="1" ht="15" customHeight="1">
      <c r="A755" s="126" t="s">
        <v>2692</v>
      </c>
      <c r="B755" s="241" t="s">
        <v>6011</v>
      </c>
      <c r="C755" s="242">
        <v>0</v>
      </c>
      <c r="D755" s="242">
        <v>0</v>
      </c>
      <c r="E755" s="242">
        <v>0</v>
      </c>
      <c r="F755" s="242">
        <v>0</v>
      </c>
      <c r="G755" s="242">
        <v>0</v>
      </c>
      <c r="H755" s="242">
        <v>0</v>
      </c>
      <c r="I755" s="242">
        <v>0</v>
      </c>
      <c r="J755" s="242">
        <v>0</v>
      </c>
      <c r="K755" s="242">
        <v>0</v>
      </c>
      <c r="L755" s="242">
        <v>0</v>
      </c>
      <c r="M755" s="242">
        <v>1725</v>
      </c>
      <c r="N755" s="242">
        <v>0</v>
      </c>
      <c r="O755" s="242">
        <v>0</v>
      </c>
      <c r="P755" s="28"/>
      <c r="Q755" s="242">
        <f>SUM(D755:O755)</f>
        <v>1725</v>
      </c>
      <c r="R755" s="242">
        <f>IF($R$19&lt;1,0,Q755/$R$19)</f>
        <v>5.94827586206897</v>
      </c>
      <c r="S755" s="243"/>
      <c r="T755" s="351">
        <f>IF(Q755=0,0,1)+IF(C755=0,0,1)+IF(D755=0,0,1)+IF(E755=0,0,1)+IF(F755=0,0,1)+IF(G755=0,0,1)+IF(H755=0,0,1)+IF(I755=0,0,1)+IF(J755=0,0,1)+IF(K755=0,0,1)+IF(L755=0,0,1)+IF(M755=0,0,1)+IF(N755=0,0,1)+IF(O755=0,0,1)</f>
        <v>2</v>
      </c>
      <c r="U755" s="237"/>
      <c r="V755" s="237"/>
      <c r="W755" s="237"/>
      <c r="X755" s="237"/>
      <c r="Y755" s="237"/>
      <c r="Z755" s="237"/>
      <c r="AA755" s="237"/>
      <c r="AB755" s="237"/>
      <c r="AC755" s="237"/>
      <c r="AD755" s="237"/>
      <c r="AE755" s="237"/>
      <c r="AF755" s="237"/>
      <c r="AG755" s="237"/>
      <c r="AH755" s="237"/>
      <c r="AI755" s="237"/>
      <c r="AJ755" s="237"/>
      <c r="AK755" s="237"/>
      <c r="AL755" s="237"/>
      <c r="AM755" s="237"/>
      <c r="AN755" s="237"/>
      <c r="AO755" s="237"/>
      <c r="AP755" s="237"/>
      <c r="AQ755" s="237"/>
      <c r="AR755" s="237"/>
      <c r="AS755" s="237"/>
      <c r="AT755" s="237"/>
      <c r="AU755" s="237"/>
      <c r="AV755" s="237"/>
      <c r="AW755" s="237"/>
      <c r="AX755" s="237"/>
      <c r="AY755" s="237"/>
      <c r="AZ755" s="237"/>
      <c r="BA755" s="237"/>
      <c r="BB755" s="237"/>
      <c r="BC755" s="237"/>
      <c r="BD755" s="237"/>
      <c r="BE755" s="237"/>
      <c r="BF755" s="237"/>
      <c r="BG755" s="237"/>
      <c r="BH755" s="237"/>
      <c r="BI755" s="237"/>
      <c r="BJ755" s="237"/>
      <c r="BK755" s="237"/>
      <c r="BL755" s="237"/>
      <c r="BM755" s="237"/>
      <c r="BN755" s="237"/>
      <c r="BO755" s="237"/>
      <c r="BP755" s="237"/>
      <c r="BQ755" s="237"/>
      <c r="BR755" s="237"/>
      <c r="BS755" s="237"/>
      <c r="BT755" s="237"/>
      <c r="BU755" s="237"/>
      <c r="BV755" s="237"/>
      <c r="BW755" s="237"/>
      <c r="BX755" s="237"/>
      <c r="BY755" s="237"/>
      <c r="BZ755" s="237"/>
      <c r="CA755" s="237"/>
      <c r="CB755" s="237"/>
      <c r="CC755" s="237"/>
      <c r="CD755" s="237"/>
      <c r="CE755" s="237"/>
      <c r="CF755" s="237"/>
      <c r="CG755" s="237"/>
      <c r="CH755" s="237"/>
      <c r="CI755" s="237"/>
      <c r="CJ755" s="237"/>
      <c r="CK755" s="237"/>
      <c r="CL755" s="237"/>
      <c r="CM755" s="237"/>
      <c r="CN755" s="237"/>
      <c r="CO755" s="237"/>
      <c r="CP755" s="237"/>
      <c r="CQ755" s="237"/>
      <c r="CR755" s="237"/>
      <c r="CS755" s="237"/>
      <c r="CT755" s="237"/>
      <c r="CU755" s="237"/>
      <c r="CV755" s="237"/>
      <c r="CW755" s="237"/>
      <c r="CX755" s="237"/>
      <c r="CY755" s="237"/>
      <c r="CZ755" s="237"/>
      <c r="DA755" s="237"/>
      <c r="DB755" s="237"/>
      <c r="DC755" s="237"/>
      <c r="DD755" s="237"/>
      <c r="DE755" s="237"/>
      <c r="DF755" s="237"/>
      <c r="DG755" s="237"/>
      <c r="DH755" s="237"/>
      <c r="DI755" s="237"/>
      <c r="DJ755" s="237"/>
      <c r="DK755" s="237"/>
      <c r="DL755" s="237"/>
      <c r="DM755" s="237"/>
      <c r="DN755" s="237"/>
      <c r="DO755" s="237"/>
      <c r="DP755" s="237"/>
      <c r="DQ755" s="237"/>
      <c r="DR755" s="237"/>
      <c r="DS755" s="237"/>
      <c r="DT755" s="237"/>
      <c r="DU755" s="237"/>
      <c r="DV755" s="237"/>
      <c r="DW755" s="237"/>
      <c r="DX755" s="237"/>
      <c r="DY755" s="237"/>
      <c r="DZ755" s="237"/>
      <c r="EA755" s="237"/>
      <c r="EB755" s="237"/>
      <c r="EC755" s="237"/>
      <c r="ED755" s="237"/>
      <c r="EE755" s="237"/>
      <c r="EF755" s="237"/>
      <c r="EG755" s="237"/>
      <c r="EH755" s="237"/>
      <c r="EI755" s="237"/>
      <c r="EJ755" s="237"/>
      <c r="EK755" s="237"/>
      <c r="EL755" s="237"/>
      <c r="EM755" s="237"/>
      <c r="EN755" s="237"/>
      <c r="EO755" s="237"/>
      <c r="EP755" s="237"/>
      <c r="EQ755" s="237"/>
      <c r="ER755" s="237"/>
      <c r="ES755" s="237"/>
      <c r="ET755" s="237"/>
      <c r="EU755" s="237"/>
      <c r="EV755" s="237"/>
      <c r="EW755" s="237"/>
      <c r="EX755" s="237"/>
      <c r="EY755" s="237"/>
      <c r="EZ755" s="237"/>
      <c r="FA755" s="237"/>
      <c r="FB755" s="237"/>
      <c r="FC755" s="237"/>
      <c r="FD755" s="237"/>
      <c r="FE755" s="237"/>
      <c r="FF755" s="237"/>
      <c r="FG755" s="237"/>
      <c r="FH755" s="237"/>
      <c r="FI755" s="237"/>
      <c r="FJ755" s="237"/>
      <c r="FK755" s="237"/>
      <c r="FL755" s="237"/>
      <c r="FM755" s="237"/>
      <c r="FN755" s="237"/>
      <c r="FO755" s="237"/>
      <c r="FP755" s="237"/>
      <c r="FQ755" s="237"/>
      <c r="FR755" s="237"/>
      <c r="FS755" s="237"/>
      <c r="FT755" s="237"/>
      <c r="FU755" s="237"/>
      <c r="FV755" s="237"/>
      <c r="FW755" s="237"/>
      <c r="FX755" s="237"/>
      <c r="FY755" s="237"/>
      <c r="FZ755" s="237"/>
      <c r="GA755" s="237"/>
      <c r="GB755" s="237"/>
      <c r="GC755" s="237"/>
      <c r="GD755" s="237"/>
      <c r="GE755" s="237"/>
      <c r="GF755" s="237"/>
      <c r="GG755" s="237"/>
      <c r="GH755" s="237"/>
      <c r="GI755" s="237"/>
      <c r="GJ755" s="237"/>
      <c r="GK755" s="237"/>
      <c r="GL755" s="237"/>
      <c r="GM755" s="237"/>
      <c r="GN755" s="237"/>
      <c r="GO755" s="237"/>
      <c r="GP755" s="237"/>
      <c r="GQ755" s="237"/>
    </row>
    <row r="756" spans="1:199" s="81" customFormat="1" ht="15" hidden="1">
      <c r="A756" s="126" t="s">
        <v>2693</v>
      </c>
      <c r="B756" s="241" t="s">
        <v>6012</v>
      </c>
      <c r="C756" s="242">
        <v>0</v>
      </c>
      <c r="D756" s="242">
        <v>0</v>
      </c>
      <c r="E756" s="242">
        <v>0</v>
      </c>
      <c r="F756" s="242">
        <v>0</v>
      </c>
      <c r="G756" s="242">
        <v>0</v>
      </c>
      <c r="H756" s="242">
        <v>0</v>
      </c>
      <c r="I756" s="242">
        <v>0</v>
      </c>
      <c r="J756" s="242">
        <v>0</v>
      </c>
      <c r="K756" s="242">
        <v>0</v>
      </c>
      <c r="L756" s="242">
        <v>0</v>
      </c>
      <c r="M756" s="242">
        <v>0</v>
      </c>
      <c r="N756" s="242">
        <v>0</v>
      </c>
      <c r="O756" s="242">
        <v>0</v>
      </c>
      <c r="P756" s="28"/>
      <c r="Q756" s="242">
        <f>SUM(D756:O756)</f>
        <v>0</v>
      </c>
      <c r="R756" s="242">
        <f>IF($R$19&lt;1,0,Q756/$R$19)</f>
        <v>0</v>
      </c>
      <c r="S756" s="243"/>
      <c r="T756" s="351">
        <f>IF(Q756=0,0,1)+IF(C756=0,0,1)+IF(D756=0,0,1)+IF(E756=0,0,1)+IF(F756=0,0,1)+IF(G756=0,0,1)+IF(H756=0,0,1)+IF(I756=0,0,1)+IF(J756=0,0,1)+IF(K756=0,0,1)+IF(L756=0,0,1)+IF(M756=0,0,1)+IF(N756=0,0,1)+IF(O756=0,0,1)</f>
        <v>0</v>
      </c>
      <c r="U756" s="237"/>
      <c r="V756" s="237"/>
      <c r="W756" s="237"/>
      <c r="X756" s="237"/>
      <c r="Y756" s="237"/>
      <c r="Z756" s="237"/>
      <c r="AA756" s="237"/>
      <c r="AB756" s="237"/>
      <c r="AC756" s="237"/>
      <c r="AD756" s="237"/>
      <c r="AE756" s="237"/>
      <c r="AF756" s="237"/>
      <c r="AG756" s="237"/>
      <c r="AH756" s="237"/>
      <c r="AI756" s="237"/>
      <c r="AJ756" s="237"/>
      <c r="AK756" s="237"/>
      <c r="AL756" s="237"/>
      <c r="AM756" s="237"/>
      <c r="AN756" s="237"/>
      <c r="AO756" s="237"/>
      <c r="AP756" s="237"/>
      <c r="AQ756" s="237"/>
      <c r="AR756" s="237"/>
      <c r="AS756" s="237"/>
      <c r="AT756" s="237"/>
      <c r="AU756" s="237"/>
      <c r="AV756" s="237"/>
      <c r="AW756" s="237"/>
      <c r="AX756" s="237"/>
      <c r="AY756" s="237"/>
      <c r="AZ756" s="237"/>
      <c r="BA756" s="237"/>
      <c r="BB756" s="237"/>
      <c r="BC756" s="237"/>
      <c r="BD756" s="237"/>
      <c r="BE756" s="237"/>
      <c r="BF756" s="237"/>
      <c r="BG756" s="237"/>
      <c r="BH756" s="237"/>
      <c r="BI756" s="237"/>
      <c r="BJ756" s="237"/>
      <c r="BK756" s="237"/>
      <c r="BL756" s="237"/>
      <c r="BM756" s="237"/>
      <c r="BN756" s="237"/>
      <c r="BO756" s="237"/>
      <c r="BP756" s="237"/>
      <c r="BQ756" s="237"/>
      <c r="BR756" s="237"/>
      <c r="BS756" s="237"/>
      <c r="BT756" s="237"/>
      <c r="BU756" s="237"/>
      <c r="BV756" s="237"/>
      <c r="BW756" s="237"/>
      <c r="BX756" s="237"/>
      <c r="BY756" s="237"/>
      <c r="BZ756" s="237"/>
      <c r="CA756" s="237"/>
      <c r="CB756" s="237"/>
      <c r="CC756" s="237"/>
      <c r="CD756" s="237"/>
      <c r="CE756" s="237"/>
      <c r="CF756" s="237"/>
      <c r="CG756" s="237"/>
      <c r="CH756" s="237"/>
      <c r="CI756" s="237"/>
      <c r="CJ756" s="237"/>
      <c r="CK756" s="237"/>
      <c r="CL756" s="237"/>
      <c r="CM756" s="237"/>
      <c r="CN756" s="237"/>
      <c r="CO756" s="237"/>
      <c r="CP756" s="237"/>
      <c r="CQ756" s="237"/>
      <c r="CR756" s="237"/>
      <c r="CS756" s="237"/>
      <c r="CT756" s="237"/>
      <c r="CU756" s="237"/>
      <c r="CV756" s="237"/>
      <c r="CW756" s="237"/>
      <c r="CX756" s="237"/>
      <c r="CY756" s="237"/>
      <c r="CZ756" s="237"/>
      <c r="DA756" s="237"/>
      <c r="DB756" s="237"/>
      <c r="DC756" s="237"/>
      <c r="DD756" s="237"/>
      <c r="DE756" s="237"/>
      <c r="DF756" s="237"/>
      <c r="DG756" s="237"/>
      <c r="DH756" s="237"/>
      <c r="DI756" s="237"/>
      <c r="DJ756" s="237"/>
      <c r="DK756" s="237"/>
      <c r="DL756" s="237"/>
      <c r="DM756" s="237"/>
      <c r="DN756" s="237"/>
      <c r="DO756" s="237"/>
      <c r="DP756" s="237"/>
      <c r="DQ756" s="237"/>
      <c r="DR756" s="237"/>
      <c r="DS756" s="237"/>
      <c r="DT756" s="237"/>
      <c r="DU756" s="237"/>
      <c r="DV756" s="237"/>
      <c r="DW756" s="237"/>
      <c r="DX756" s="237"/>
      <c r="DY756" s="237"/>
      <c r="DZ756" s="237"/>
      <c r="EA756" s="237"/>
      <c r="EB756" s="237"/>
      <c r="EC756" s="237"/>
      <c r="ED756" s="237"/>
      <c r="EE756" s="237"/>
      <c r="EF756" s="237"/>
      <c r="EG756" s="237"/>
      <c r="EH756" s="237"/>
      <c r="EI756" s="237"/>
      <c r="EJ756" s="237"/>
      <c r="EK756" s="237"/>
      <c r="EL756" s="237"/>
      <c r="EM756" s="237"/>
      <c r="EN756" s="237"/>
      <c r="EO756" s="237"/>
      <c r="EP756" s="237"/>
      <c r="EQ756" s="237"/>
      <c r="ER756" s="237"/>
      <c r="ES756" s="237"/>
      <c r="ET756" s="237"/>
      <c r="EU756" s="237"/>
      <c r="EV756" s="237"/>
      <c r="EW756" s="237"/>
      <c r="EX756" s="237"/>
      <c r="EY756" s="237"/>
      <c r="EZ756" s="237"/>
      <c r="FA756" s="237"/>
      <c r="FB756" s="237"/>
      <c r="FC756" s="237"/>
      <c r="FD756" s="237"/>
      <c r="FE756" s="237"/>
      <c r="FF756" s="237"/>
      <c r="FG756" s="237"/>
      <c r="FH756" s="237"/>
      <c r="FI756" s="237"/>
      <c r="FJ756" s="237"/>
      <c r="FK756" s="237"/>
      <c r="FL756" s="237"/>
      <c r="FM756" s="237"/>
      <c r="FN756" s="237"/>
      <c r="FO756" s="237"/>
      <c r="FP756" s="237"/>
      <c r="FQ756" s="237"/>
      <c r="FR756" s="237"/>
      <c r="FS756" s="237"/>
      <c r="FT756" s="237"/>
      <c r="FU756" s="237"/>
      <c r="FV756" s="237"/>
      <c r="FW756" s="237"/>
      <c r="FX756" s="237"/>
      <c r="FY756" s="237"/>
      <c r="FZ756" s="237"/>
      <c r="GA756" s="237"/>
      <c r="GB756" s="237"/>
      <c r="GC756" s="237"/>
      <c r="GD756" s="237"/>
      <c r="GE756" s="237"/>
      <c r="GF756" s="237"/>
      <c r="GG756" s="237"/>
      <c r="GH756" s="237"/>
      <c r="GI756" s="237"/>
      <c r="GJ756" s="237"/>
      <c r="GK756" s="237"/>
      <c r="GL756" s="237"/>
      <c r="GM756" s="237"/>
      <c r="GN756" s="237"/>
      <c r="GO756" s="237"/>
      <c r="GP756" s="237"/>
      <c r="GQ756" s="237"/>
    </row>
    <row r="757" spans="1:199" s="81" customFormat="1" ht="15" hidden="1">
      <c r="A757" s="126" t="s">
        <v>2694</v>
      </c>
      <c r="B757" s="241" t="s">
        <v>6013</v>
      </c>
      <c r="C757" s="242">
        <v>0</v>
      </c>
      <c r="D757" s="242">
        <v>0</v>
      </c>
      <c r="E757" s="242">
        <v>0</v>
      </c>
      <c r="F757" s="242">
        <v>0</v>
      </c>
      <c r="G757" s="242">
        <v>0</v>
      </c>
      <c r="H757" s="242">
        <v>0</v>
      </c>
      <c r="I757" s="242">
        <v>0</v>
      </c>
      <c r="J757" s="242">
        <v>0</v>
      </c>
      <c r="K757" s="242">
        <v>0</v>
      </c>
      <c r="L757" s="242">
        <v>0</v>
      </c>
      <c r="M757" s="242">
        <v>0</v>
      </c>
      <c r="N757" s="242">
        <v>0</v>
      </c>
      <c r="O757" s="242">
        <v>0</v>
      </c>
      <c r="P757" s="28"/>
      <c r="Q757" s="242">
        <f>SUM(D757:O757)</f>
        <v>0</v>
      </c>
      <c r="R757" s="242">
        <f>IF($R$19&lt;1,0,Q757/$R$19)</f>
        <v>0</v>
      </c>
      <c r="S757" s="243"/>
      <c r="T757" s="351">
        <f>IF(Q757=0,0,1)+IF(C757=0,0,1)+IF(D757=0,0,1)+IF(E757=0,0,1)+IF(F757=0,0,1)+IF(G757=0,0,1)+IF(H757=0,0,1)+IF(I757=0,0,1)+IF(J757=0,0,1)+IF(K757=0,0,1)+IF(L757=0,0,1)+IF(M757=0,0,1)+IF(N757=0,0,1)+IF(O757=0,0,1)</f>
        <v>0</v>
      </c>
      <c r="U757" s="237"/>
      <c r="V757" s="237"/>
      <c r="W757" s="237"/>
      <c r="X757" s="237"/>
      <c r="Y757" s="237"/>
      <c r="Z757" s="237"/>
      <c r="AA757" s="237"/>
      <c r="AB757" s="237"/>
      <c r="AC757" s="237"/>
      <c r="AD757" s="237"/>
      <c r="AE757" s="237"/>
      <c r="AF757" s="237"/>
      <c r="AG757" s="237"/>
      <c r="AH757" s="237"/>
      <c r="AI757" s="237"/>
      <c r="AJ757" s="237"/>
      <c r="AK757" s="237"/>
      <c r="AL757" s="237"/>
      <c r="AM757" s="237"/>
      <c r="AN757" s="237"/>
      <c r="AO757" s="237"/>
      <c r="AP757" s="237"/>
      <c r="AQ757" s="237"/>
      <c r="AR757" s="237"/>
      <c r="AS757" s="237"/>
      <c r="AT757" s="237"/>
      <c r="AU757" s="237"/>
      <c r="AV757" s="237"/>
      <c r="AW757" s="237"/>
      <c r="AX757" s="237"/>
      <c r="AY757" s="237"/>
      <c r="AZ757" s="237"/>
      <c r="BA757" s="237"/>
      <c r="BB757" s="237"/>
      <c r="BC757" s="237"/>
      <c r="BD757" s="237"/>
      <c r="BE757" s="237"/>
      <c r="BF757" s="237"/>
      <c r="BG757" s="237"/>
      <c r="BH757" s="237"/>
      <c r="BI757" s="237"/>
      <c r="BJ757" s="237"/>
      <c r="BK757" s="237"/>
      <c r="BL757" s="237"/>
      <c r="BM757" s="237"/>
      <c r="BN757" s="237"/>
      <c r="BO757" s="237"/>
      <c r="BP757" s="237"/>
      <c r="BQ757" s="237"/>
      <c r="BR757" s="237"/>
      <c r="BS757" s="237"/>
      <c r="BT757" s="237"/>
      <c r="BU757" s="237"/>
      <c r="BV757" s="237"/>
      <c r="BW757" s="237"/>
      <c r="BX757" s="237"/>
      <c r="BY757" s="237"/>
      <c r="BZ757" s="237"/>
      <c r="CA757" s="237"/>
      <c r="CB757" s="237"/>
      <c r="CC757" s="237"/>
      <c r="CD757" s="237"/>
      <c r="CE757" s="237"/>
      <c r="CF757" s="237"/>
      <c r="CG757" s="237"/>
      <c r="CH757" s="237"/>
      <c r="CI757" s="237"/>
      <c r="CJ757" s="237"/>
      <c r="CK757" s="237"/>
      <c r="CL757" s="237"/>
      <c r="CM757" s="237"/>
      <c r="CN757" s="237"/>
      <c r="CO757" s="237"/>
      <c r="CP757" s="237"/>
      <c r="CQ757" s="237"/>
      <c r="CR757" s="237"/>
      <c r="CS757" s="237"/>
      <c r="CT757" s="237"/>
      <c r="CU757" s="237"/>
      <c r="CV757" s="237"/>
      <c r="CW757" s="237"/>
      <c r="CX757" s="237"/>
      <c r="CY757" s="237"/>
      <c r="CZ757" s="237"/>
      <c r="DA757" s="237"/>
      <c r="DB757" s="237"/>
      <c r="DC757" s="237"/>
      <c r="DD757" s="237"/>
      <c r="DE757" s="237"/>
      <c r="DF757" s="237"/>
      <c r="DG757" s="237"/>
      <c r="DH757" s="237"/>
      <c r="DI757" s="237"/>
      <c r="DJ757" s="237"/>
      <c r="DK757" s="237"/>
      <c r="DL757" s="237"/>
      <c r="DM757" s="237"/>
      <c r="DN757" s="237"/>
      <c r="DO757" s="237"/>
      <c r="DP757" s="237"/>
      <c r="DQ757" s="237"/>
      <c r="DR757" s="237"/>
      <c r="DS757" s="237"/>
      <c r="DT757" s="237"/>
      <c r="DU757" s="237"/>
      <c r="DV757" s="237"/>
      <c r="DW757" s="237"/>
      <c r="DX757" s="237"/>
      <c r="DY757" s="237"/>
      <c r="DZ757" s="237"/>
      <c r="EA757" s="237"/>
      <c r="EB757" s="237"/>
      <c r="EC757" s="237"/>
      <c r="ED757" s="237"/>
      <c r="EE757" s="237"/>
      <c r="EF757" s="237"/>
      <c r="EG757" s="237"/>
      <c r="EH757" s="237"/>
      <c r="EI757" s="237"/>
      <c r="EJ757" s="237"/>
      <c r="EK757" s="237"/>
      <c r="EL757" s="237"/>
      <c r="EM757" s="237"/>
      <c r="EN757" s="237"/>
      <c r="EO757" s="237"/>
      <c r="EP757" s="237"/>
      <c r="EQ757" s="237"/>
      <c r="ER757" s="237"/>
      <c r="ES757" s="237"/>
      <c r="ET757" s="237"/>
      <c r="EU757" s="237"/>
      <c r="EV757" s="237"/>
      <c r="EW757" s="237"/>
      <c r="EX757" s="237"/>
      <c r="EY757" s="237"/>
      <c r="EZ757" s="237"/>
      <c r="FA757" s="237"/>
      <c r="FB757" s="237"/>
      <c r="FC757" s="237"/>
      <c r="FD757" s="237"/>
      <c r="FE757" s="237"/>
      <c r="FF757" s="237"/>
      <c r="FG757" s="237"/>
      <c r="FH757" s="237"/>
      <c r="FI757" s="237"/>
      <c r="FJ757" s="237"/>
      <c r="FK757" s="237"/>
      <c r="FL757" s="237"/>
      <c r="FM757" s="237"/>
      <c r="FN757" s="237"/>
      <c r="FO757" s="237"/>
      <c r="FP757" s="237"/>
      <c r="FQ757" s="237"/>
      <c r="FR757" s="237"/>
      <c r="FS757" s="237"/>
      <c r="FT757" s="237"/>
      <c r="FU757" s="237"/>
      <c r="FV757" s="237"/>
      <c r="FW757" s="237"/>
      <c r="FX757" s="237"/>
      <c r="FY757" s="237"/>
      <c r="FZ757" s="237"/>
      <c r="GA757" s="237"/>
      <c r="GB757" s="237"/>
      <c r="GC757" s="237"/>
      <c r="GD757" s="237"/>
      <c r="GE757" s="237"/>
      <c r="GF757" s="237"/>
      <c r="GG757" s="237"/>
      <c r="GH757" s="237"/>
      <c r="GI757" s="237"/>
      <c r="GJ757" s="237"/>
      <c r="GK757" s="237"/>
      <c r="GL757" s="237"/>
      <c r="GM757" s="237"/>
      <c r="GN757" s="237"/>
      <c r="GO757" s="237"/>
      <c r="GP757" s="237"/>
      <c r="GQ757" s="237"/>
    </row>
    <row r="758" spans="1:199" s="81" customFormat="1" ht="15" hidden="1">
      <c r="A758" s="126" t="s">
        <v>2695</v>
      </c>
      <c r="B758" s="241" t="s">
        <v>6014</v>
      </c>
      <c r="C758" s="242">
        <v>0</v>
      </c>
      <c r="D758" s="242">
        <v>0</v>
      </c>
      <c r="E758" s="242">
        <v>0</v>
      </c>
      <c r="F758" s="242">
        <v>0</v>
      </c>
      <c r="G758" s="242">
        <v>0</v>
      </c>
      <c r="H758" s="242">
        <v>0</v>
      </c>
      <c r="I758" s="242">
        <v>0</v>
      </c>
      <c r="J758" s="242">
        <v>0</v>
      </c>
      <c r="K758" s="242">
        <v>0</v>
      </c>
      <c r="L758" s="242">
        <v>0</v>
      </c>
      <c r="M758" s="242">
        <v>0</v>
      </c>
      <c r="N758" s="242">
        <v>0</v>
      </c>
      <c r="O758" s="242">
        <v>0</v>
      </c>
      <c r="P758" s="28"/>
      <c r="Q758" s="242">
        <f>SUM(D758:O758)</f>
        <v>0</v>
      </c>
      <c r="R758" s="242">
        <f>IF($R$19&lt;1,0,Q758/$R$19)</f>
        <v>0</v>
      </c>
      <c r="S758" s="243"/>
      <c r="T758" s="351">
        <f>IF(Q758=0,0,1)+IF(C758=0,0,1)+IF(D758=0,0,1)+IF(E758=0,0,1)+IF(F758=0,0,1)+IF(G758=0,0,1)+IF(H758=0,0,1)+IF(I758=0,0,1)+IF(J758=0,0,1)+IF(K758=0,0,1)+IF(L758=0,0,1)+IF(M758=0,0,1)+IF(N758=0,0,1)+IF(O758=0,0,1)</f>
        <v>0</v>
      </c>
      <c r="U758" s="237"/>
      <c r="V758" s="237"/>
      <c r="W758" s="237"/>
      <c r="X758" s="237"/>
      <c r="Y758" s="237"/>
      <c r="Z758" s="237"/>
      <c r="AA758" s="237"/>
      <c r="AB758" s="237"/>
      <c r="AC758" s="237"/>
      <c r="AD758" s="237"/>
      <c r="AE758" s="237"/>
      <c r="AF758" s="237"/>
      <c r="AG758" s="237"/>
      <c r="AH758" s="237"/>
      <c r="AI758" s="237"/>
      <c r="AJ758" s="237"/>
      <c r="AK758" s="237"/>
      <c r="AL758" s="237"/>
      <c r="AM758" s="237"/>
      <c r="AN758" s="237"/>
      <c r="AO758" s="237"/>
      <c r="AP758" s="237"/>
      <c r="AQ758" s="237"/>
      <c r="AR758" s="237"/>
      <c r="AS758" s="237"/>
      <c r="AT758" s="237"/>
      <c r="AU758" s="237"/>
      <c r="AV758" s="237"/>
      <c r="AW758" s="237"/>
      <c r="AX758" s="237"/>
      <c r="AY758" s="237"/>
      <c r="AZ758" s="237"/>
      <c r="BA758" s="237"/>
      <c r="BB758" s="237"/>
      <c r="BC758" s="237"/>
      <c r="BD758" s="237"/>
      <c r="BE758" s="237"/>
      <c r="BF758" s="237"/>
      <c r="BG758" s="237"/>
      <c r="BH758" s="237"/>
      <c r="BI758" s="237"/>
      <c r="BJ758" s="237"/>
      <c r="BK758" s="237"/>
      <c r="BL758" s="237"/>
      <c r="BM758" s="237"/>
      <c r="BN758" s="237"/>
      <c r="BO758" s="237"/>
      <c r="BP758" s="237"/>
      <c r="BQ758" s="237"/>
      <c r="BR758" s="237"/>
      <c r="BS758" s="237"/>
      <c r="BT758" s="237"/>
      <c r="BU758" s="237"/>
      <c r="BV758" s="237"/>
      <c r="BW758" s="237"/>
      <c r="BX758" s="237"/>
      <c r="BY758" s="237"/>
      <c r="BZ758" s="237"/>
      <c r="CA758" s="237"/>
      <c r="CB758" s="237"/>
      <c r="CC758" s="237"/>
      <c r="CD758" s="237"/>
      <c r="CE758" s="237"/>
      <c r="CF758" s="237"/>
      <c r="CG758" s="237"/>
      <c r="CH758" s="237"/>
      <c r="CI758" s="237"/>
      <c r="CJ758" s="237"/>
      <c r="CK758" s="237"/>
      <c r="CL758" s="237"/>
      <c r="CM758" s="237"/>
      <c r="CN758" s="237"/>
      <c r="CO758" s="237"/>
      <c r="CP758" s="237"/>
      <c r="CQ758" s="237"/>
      <c r="CR758" s="237"/>
      <c r="CS758" s="237"/>
      <c r="CT758" s="237"/>
      <c r="CU758" s="237"/>
      <c r="CV758" s="237"/>
      <c r="CW758" s="237"/>
      <c r="CX758" s="237"/>
      <c r="CY758" s="237"/>
      <c r="CZ758" s="237"/>
      <c r="DA758" s="237"/>
      <c r="DB758" s="237"/>
      <c r="DC758" s="237"/>
      <c r="DD758" s="237"/>
      <c r="DE758" s="237"/>
      <c r="DF758" s="237"/>
      <c r="DG758" s="237"/>
      <c r="DH758" s="237"/>
      <c r="DI758" s="237"/>
      <c r="DJ758" s="237"/>
      <c r="DK758" s="237"/>
      <c r="DL758" s="237"/>
      <c r="DM758" s="237"/>
      <c r="DN758" s="237"/>
      <c r="DO758" s="237"/>
      <c r="DP758" s="237"/>
      <c r="DQ758" s="237"/>
      <c r="DR758" s="237"/>
      <c r="DS758" s="237"/>
      <c r="DT758" s="237"/>
      <c r="DU758" s="237"/>
      <c r="DV758" s="237"/>
      <c r="DW758" s="237"/>
      <c r="DX758" s="237"/>
      <c r="DY758" s="237"/>
      <c r="DZ758" s="237"/>
      <c r="EA758" s="237"/>
      <c r="EB758" s="237"/>
      <c r="EC758" s="237"/>
      <c r="ED758" s="237"/>
      <c r="EE758" s="237"/>
      <c r="EF758" s="237"/>
      <c r="EG758" s="237"/>
      <c r="EH758" s="237"/>
      <c r="EI758" s="237"/>
      <c r="EJ758" s="237"/>
      <c r="EK758" s="237"/>
      <c r="EL758" s="237"/>
      <c r="EM758" s="237"/>
      <c r="EN758" s="237"/>
      <c r="EO758" s="237"/>
      <c r="EP758" s="237"/>
      <c r="EQ758" s="237"/>
      <c r="ER758" s="237"/>
      <c r="ES758" s="237"/>
      <c r="ET758" s="237"/>
      <c r="EU758" s="237"/>
      <c r="EV758" s="237"/>
      <c r="EW758" s="237"/>
      <c r="EX758" s="237"/>
      <c r="EY758" s="237"/>
      <c r="EZ758" s="237"/>
      <c r="FA758" s="237"/>
      <c r="FB758" s="237"/>
      <c r="FC758" s="237"/>
      <c r="FD758" s="237"/>
      <c r="FE758" s="237"/>
      <c r="FF758" s="237"/>
      <c r="FG758" s="237"/>
      <c r="FH758" s="237"/>
      <c r="FI758" s="237"/>
      <c r="FJ758" s="237"/>
      <c r="FK758" s="237"/>
      <c r="FL758" s="237"/>
      <c r="FM758" s="237"/>
      <c r="FN758" s="237"/>
      <c r="FO758" s="237"/>
      <c r="FP758" s="237"/>
      <c r="FQ758" s="237"/>
      <c r="FR758" s="237"/>
      <c r="FS758" s="237"/>
      <c r="FT758" s="237"/>
      <c r="FU758" s="237"/>
      <c r="FV758" s="237"/>
      <c r="FW758" s="237"/>
      <c r="FX758" s="237"/>
      <c r="FY758" s="237"/>
      <c r="FZ758" s="237"/>
      <c r="GA758" s="237"/>
      <c r="GB758" s="237"/>
      <c r="GC758" s="237"/>
      <c r="GD758" s="237"/>
      <c r="GE758" s="237"/>
      <c r="GF758" s="237"/>
      <c r="GG758" s="237"/>
      <c r="GH758" s="237"/>
      <c r="GI758" s="237"/>
      <c r="GJ758" s="237"/>
      <c r="GK758" s="237"/>
      <c r="GL758" s="237"/>
      <c r="GM758" s="237"/>
      <c r="GN758" s="237"/>
      <c r="GO758" s="237"/>
      <c r="GP758" s="237"/>
      <c r="GQ758" s="237"/>
    </row>
    <row r="759" spans="1:199" s="81" customFormat="1" ht="15" hidden="1">
      <c r="A759" s="126" t="s">
        <v>2696</v>
      </c>
      <c r="B759" s="241" t="s">
        <v>6015</v>
      </c>
      <c r="C759" s="242">
        <v>0</v>
      </c>
      <c r="D759" s="242">
        <v>0</v>
      </c>
      <c r="E759" s="242">
        <v>0</v>
      </c>
      <c r="F759" s="242">
        <v>0</v>
      </c>
      <c r="G759" s="242">
        <v>0</v>
      </c>
      <c r="H759" s="242">
        <v>0</v>
      </c>
      <c r="I759" s="242">
        <v>0</v>
      </c>
      <c r="J759" s="242">
        <v>0</v>
      </c>
      <c r="K759" s="242">
        <v>0</v>
      </c>
      <c r="L759" s="242">
        <v>0</v>
      </c>
      <c r="M759" s="242">
        <v>0</v>
      </c>
      <c r="N759" s="242">
        <v>0</v>
      </c>
      <c r="O759" s="242">
        <v>0</v>
      </c>
      <c r="P759" s="28"/>
      <c r="Q759" s="242">
        <f>SUM(D759:O759)</f>
        <v>0</v>
      </c>
      <c r="R759" s="242">
        <f>IF($R$19&lt;1,0,Q759/$R$19)</f>
        <v>0</v>
      </c>
      <c r="S759" s="243"/>
      <c r="T759" s="351">
        <f>IF(Q759=0,0,1)+IF(C759=0,0,1)+IF(D759=0,0,1)+IF(E759=0,0,1)+IF(F759=0,0,1)+IF(G759=0,0,1)+IF(H759=0,0,1)+IF(I759=0,0,1)+IF(J759=0,0,1)+IF(K759=0,0,1)+IF(L759=0,0,1)+IF(M759=0,0,1)+IF(N759=0,0,1)+IF(O759=0,0,1)</f>
        <v>0</v>
      </c>
      <c r="U759" s="237"/>
      <c r="V759" s="237"/>
      <c r="W759" s="237"/>
      <c r="X759" s="237"/>
      <c r="Y759" s="237"/>
      <c r="Z759" s="237"/>
      <c r="AA759" s="237"/>
      <c r="AB759" s="237"/>
      <c r="AC759" s="237"/>
      <c r="AD759" s="237"/>
      <c r="AE759" s="237"/>
      <c r="AF759" s="237"/>
      <c r="AG759" s="237"/>
      <c r="AH759" s="237"/>
      <c r="AI759" s="237"/>
      <c r="AJ759" s="237"/>
      <c r="AK759" s="237"/>
      <c r="AL759" s="237"/>
      <c r="AM759" s="237"/>
      <c r="AN759" s="237"/>
      <c r="AO759" s="237"/>
      <c r="AP759" s="237"/>
      <c r="AQ759" s="237"/>
      <c r="AR759" s="237"/>
      <c r="AS759" s="237"/>
      <c r="AT759" s="237"/>
      <c r="AU759" s="237"/>
      <c r="AV759" s="237"/>
      <c r="AW759" s="237"/>
      <c r="AX759" s="237"/>
      <c r="AY759" s="237"/>
      <c r="AZ759" s="237"/>
      <c r="BA759" s="237"/>
      <c r="BB759" s="237"/>
      <c r="BC759" s="237"/>
      <c r="BD759" s="237"/>
      <c r="BE759" s="237"/>
      <c r="BF759" s="237"/>
      <c r="BG759" s="237"/>
      <c r="BH759" s="237"/>
      <c r="BI759" s="237"/>
      <c r="BJ759" s="237"/>
      <c r="BK759" s="237"/>
      <c r="BL759" s="237"/>
      <c r="BM759" s="237"/>
      <c r="BN759" s="237"/>
      <c r="BO759" s="237"/>
      <c r="BP759" s="237"/>
      <c r="BQ759" s="237"/>
      <c r="BR759" s="237"/>
      <c r="BS759" s="237"/>
      <c r="BT759" s="237"/>
      <c r="BU759" s="237"/>
      <c r="BV759" s="237"/>
      <c r="BW759" s="237"/>
      <c r="BX759" s="237"/>
      <c r="BY759" s="237"/>
      <c r="BZ759" s="237"/>
      <c r="CA759" s="237"/>
      <c r="CB759" s="237"/>
      <c r="CC759" s="237"/>
      <c r="CD759" s="237"/>
      <c r="CE759" s="237"/>
      <c r="CF759" s="237"/>
      <c r="CG759" s="237"/>
      <c r="CH759" s="237"/>
      <c r="CI759" s="237"/>
      <c r="CJ759" s="237"/>
      <c r="CK759" s="237"/>
      <c r="CL759" s="237"/>
      <c r="CM759" s="237"/>
      <c r="CN759" s="237"/>
      <c r="CO759" s="237"/>
      <c r="CP759" s="237"/>
      <c r="CQ759" s="237"/>
      <c r="CR759" s="237"/>
      <c r="CS759" s="237"/>
      <c r="CT759" s="237"/>
      <c r="CU759" s="237"/>
      <c r="CV759" s="237"/>
      <c r="CW759" s="237"/>
      <c r="CX759" s="237"/>
      <c r="CY759" s="237"/>
      <c r="CZ759" s="237"/>
      <c r="DA759" s="237"/>
      <c r="DB759" s="237"/>
      <c r="DC759" s="237"/>
      <c r="DD759" s="237"/>
      <c r="DE759" s="237"/>
      <c r="DF759" s="237"/>
      <c r="DG759" s="237"/>
      <c r="DH759" s="237"/>
      <c r="DI759" s="237"/>
      <c r="DJ759" s="237"/>
      <c r="DK759" s="237"/>
      <c r="DL759" s="237"/>
      <c r="DM759" s="237"/>
      <c r="DN759" s="237"/>
      <c r="DO759" s="237"/>
      <c r="DP759" s="237"/>
      <c r="DQ759" s="237"/>
      <c r="DR759" s="237"/>
      <c r="DS759" s="237"/>
      <c r="DT759" s="237"/>
      <c r="DU759" s="237"/>
      <c r="DV759" s="237"/>
      <c r="DW759" s="237"/>
      <c r="DX759" s="237"/>
      <c r="DY759" s="237"/>
      <c r="DZ759" s="237"/>
      <c r="EA759" s="237"/>
      <c r="EB759" s="237"/>
      <c r="EC759" s="237"/>
      <c r="ED759" s="237"/>
      <c r="EE759" s="237"/>
      <c r="EF759" s="237"/>
      <c r="EG759" s="237"/>
      <c r="EH759" s="237"/>
      <c r="EI759" s="237"/>
      <c r="EJ759" s="237"/>
      <c r="EK759" s="237"/>
      <c r="EL759" s="237"/>
      <c r="EM759" s="237"/>
      <c r="EN759" s="237"/>
      <c r="EO759" s="237"/>
      <c r="EP759" s="237"/>
      <c r="EQ759" s="237"/>
      <c r="ER759" s="237"/>
      <c r="ES759" s="237"/>
      <c r="ET759" s="237"/>
      <c r="EU759" s="237"/>
      <c r="EV759" s="237"/>
      <c r="EW759" s="237"/>
      <c r="EX759" s="237"/>
      <c r="EY759" s="237"/>
      <c r="EZ759" s="237"/>
      <c r="FA759" s="237"/>
      <c r="FB759" s="237"/>
      <c r="FC759" s="237"/>
      <c r="FD759" s="237"/>
      <c r="FE759" s="237"/>
      <c r="FF759" s="237"/>
      <c r="FG759" s="237"/>
      <c r="FH759" s="237"/>
      <c r="FI759" s="237"/>
      <c r="FJ759" s="237"/>
      <c r="FK759" s="237"/>
      <c r="FL759" s="237"/>
      <c r="FM759" s="237"/>
      <c r="FN759" s="237"/>
      <c r="FO759" s="237"/>
      <c r="FP759" s="237"/>
      <c r="FQ759" s="237"/>
      <c r="FR759" s="237"/>
      <c r="FS759" s="237"/>
      <c r="FT759" s="237"/>
      <c r="FU759" s="237"/>
      <c r="FV759" s="237"/>
      <c r="FW759" s="237"/>
      <c r="FX759" s="237"/>
      <c r="FY759" s="237"/>
      <c r="FZ759" s="237"/>
      <c r="GA759" s="237"/>
      <c r="GB759" s="237"/>
      <c r="GC759" s="237"/>
      <c r="GD759" s="237"/>
      <c r="GE759" s="237"/>
      <c r="GF759" s="237"/>
      <c r="GG759" s="237"/>
      <c r="GH759" s="237"/>
      <c r="GI759" s="237"/>
      <c r="GJ759" s="237"/>
      <c r="GK759" s="237"/>
      <c r="GL759" s="237"/>
      <c r="GM759" s="237"/>
      <c r="GN759" s="237"/>
      <c r="GO759" s="237"/>
      <c r="GP759" s="237"/>
      <c r="GQ759" s="237"/>
    </row>
    <row r="760" spans="1:199" s="81" customFormat="1" ht="15" hidden="1">
      <c r="A760" s="126" t="s">
        <v>2697</v>
      </c>
      <c r="B760" s="241" t="s">
        <v>6016</v>
      </c>
      <c r="C760" s="242">
        <v>0</v>
      </c>
      <c r="D760" s="242">
        <v>0</v>
      </c>
      <c r="E760" s="242">
        <v>0</v>
      </c>
      <c r="F760" s="242">
        <v>0</v>
      </c>
      <c r="G760" s="242">
        <v>0</v>
      </c>
      <c r="H760" s="242">
        <v>0</v>
      </c>
      <c r="I760" s="242">
        <v>0</v>
      </c>
      <c r="J760" s="242">
        <v>0</v>
      </c>
      <c r="K760" s="242">
        <v>0</v>
      </c>
      <c r="L760" s="242">
        <v>0</v>
      </c>
      <c r="M760" s="242">
        <v>0</v>
      </c>
      <c r="N760" s="242">
        <v>0</v>
      </c>
      <c r="O760" s="242">
        <v>0</v>
      </c>
      <c r="P760" s="28"/>
      <c r="Q760" s="242">
        <f>SUM(D760:O760)</f>
        <v>0</v>
      </c>
      <c r="R760" s="242">
        <f>IF($R$19&lt;1,0,Q760/$R$19)</f>
        <v>0</v>
      </c>
      <c r="S760" s="243"/>
      <c r="T760" s="351">
        <f>IF(Q760=0,0,1)+IF(C760=0,0,1)+IF(D760=0,0,1)+IF(E760=0,0,1)+IF(F760=0,0,1)+IF(G760=0,0,1)+IF(H760=0,0,1)+IF(I760=0,0,1)+IF(J760=0,0,1)+IF(K760=0,0,1)+IF(L760=0,0,1)+IF(M760=0,0,1)+IF(N760=0,0,1)+IF(O760=0,0,1)</f>
        <v>0</v>
      </c>
      <c r="U760" s="237"/>
      <c r="V760" s="237"/>
      <c r="W760" s="237"/>
      <c r="X760" s="237"/>
      <c r="Y760" s="237"/>
      <c r="Z760" s="237"/>
      <c r="AA760" s="237"/>
      <c r="AB760" s="237"/>
      <c r="AC760" s="237"/>
      <c r="AD760" s="237"/>
      <c r="AE760" s="237"/>
      <c r="AF760" s="237"/>
      <c r="AG760" s="237"/>
      <c r="AH760" s="237"/>
      <c r="AI760" s="237"/>
      <c r="AJ760" s="237"/>
      <c r="AK760" s="237"/>
      <c r="AL760" s="237"/>
      <c r="AM760" s="237"/>
      <c r="AN760" s="237"/>
      <c r="AO760" s="237"/>
      <c r="AP760" s="237"/>
      <c r="AQ760" s="237"/>
      <c r="AR760" s="237"/>
      <c r="AS760" s="237"/>
      <c r="AT760" s="237"/>
      <c r="AU760" s="237"/>
      <c r="AV760" s="237"/>
      <c r="AW760" s="237"/>
      <c r="AX760" s="237"/>
      <c r="AY760" s="237"/>
      <c r="AZ760" s="237"/>
      <c r="BA760" s="237"/>
      <c r="BB760" s="237"/>
      <c r="BC760" s="237"/>
      <c r="BD760" s="237"/>
      <c r="BE760" s="237"/>
      <c r="BF760" s="237"/>
      <c r="BG760" s="237"/>
      <c r="BH760" s="237"/>
      <c r="BI760" s="237"/>
      <c r="BJ760" s="237"/>
      <c r="BK760" s="237"/>
      <c r="BL760" s="237"/>
      <c r="BM760" s="237"/>
      <c r="BN760" s="237"/>
      <c r="BO760" s="237"/>
      <c r="BP760" s="237"/>
      <c r="BQ760" s="237"/>
      <c r="BR760" s="237"/>
      <c r="BS760" s="237"/>
      <c r="BT760" s="237"/>
      <c r="BU760" s="237"/>
      <c r="BV760" s="237"/>
      <c r="BW760" s="237"/>
      <c r="BX760" s="237"/>
      <c r="BY760" s="237"/>
      <c r="BZ760" s="237"/>
      <c r="CA760" s="237"/>
      <c r="CB760" s="237"/>
      <c r="CC760" s="237"/>
      <c r="CD760" s="237"/>
      <c r="CE760" s="237"/>
      <c r="CF760" s="237"/>
      <c r="CG760" s="237"/>
      <c r="CH760" s="237"/>
      <c r="CI760" s="237"/>
      <c r="CJ760" s="237"/>
      <c r="CK760" s="237"/>
      <c r="CL760" s="237"/>
      <c r="CM760" s="237"/>
      <c r="CN760" s="237"/>
      <c r="CO760" s="237"/>
      <c r="CP760" s="237"/>
      <c r="CQ760" s="237"/>
      <c r="CR760" s="237"/>
      <c r="CS760" s="237"/>
      <c r="CT760" s="237"/>
      <c r="CU760" s="237"/>
      <c r="CV760" s="237"/>
      <c r="CW760" s="237"/>
      <c r="CX760" s="237"/>
      <c r="CY760" s="237"/>
      <c r="CZ760" s="237"/>
      <c r="DA760" s="237"/>
      <c r="DB760" s="237"/>
      <c r="DC760" s="237"/>
      <c r="DD760" s="237"/>
      <c r="DE760" s="237"/>
      <c r="DF760" s="237"/>
      <c r="DG760" s="237"/>
      <c r="DH760" s="237"/>
      <c r="DI760" s="237"/>
      <c r="DJ760" s="237"/>
      <c r="DK760" s="237"/>
      <c r="DL760" s="237"/>
      <c r="DM760" s="237"/>
      <c r="DN760" s="237"/>
      <c r="DO760" s="237"/>
      <c r="DP760" s="237"/>
      <c r="DQ760" s="237"/>
      <c r="DR760" s="237"/>
      <c r="DS760" s="237"/>
      <c r="DT760" s="237"/>
      <c r="DU760" s="237"/>
      <c r="DV760" s="237"/>
      <c r="DW760" s="237"/>
      <c r="DX760" s="237"/>
      <c r="DY760" s="237"/>
      <c r="DZ760" s="237"/>
      <c r="EA760" s="237"/>
      <c r="EB760" s="237"/>
      <c r="EC760" s="237"/>
      <c r="ED760" s="237"/>
      <c r="EE760" s="237"/>
      <c r="EF760" s="237"/>
      <c r="EG760" s="237"/>
      <c r="EH760" s="237"/>
      <c r="EI760" s="237"/>
      <c r="EJ760" s="237"/>
      <c r="EK760" s="237"/>
      <c r="EL760" s="237"/>
      <c r="EM760" s="237"/>
      <c r="EN760" s="237"/>
      <c r="EO760" s="237"/>
      <c r="EP760" s="237"/>
      <c r="EQ760" s="237"/>
      <c r="ER760" s="237"/>
      <c r="ES760" s="237"/>
      <c r="ET760" s="237"/>
      <c r="EU760" s="237"/>
      <c r="EV760" s="237"/>
      <c r="EW760" s="237"/>
      <c r="EX760" s="237"/>
      <c r="EY760" s="237"/>
      <c r="EZ760" s="237"/>
      <c r="FA760" s="237"/>
      <c r="FB760" s="237"/>
      <c r="FC760" s="237"/>
      <c r="FD760" s="237"/>
      <c r="FE760" s="237"/>
      <c r="FF760" s="237"/>
      <c r="FG760" s="237"/>
      <c r="FH760" s="237"/>
      <c r="FI760" s="237"/>
      <c r="FJ760" s="237"/>
      <c r="FK760" s="237"/>
      <c r="FL760" s="237"/>
      <c r="FM760" s="237"/>
      <c r="FN760" s="237"/>
      <c r="FO760" s="237"/>
      <c r="FP760" s="237"/>
      <c r="FQ760" s="237"/>
      <c r="FR760" s="237"/>
      <c r="FS760" s="237"/>
      <c r="FT760" s="237"/>
      <c r="FU760" s="237"/>
      <c r="FV760" s="237"/>
      <c r="FW760" s="237"/>
      <c r="FX760" s="237"/>
      <c r="FY760" s="237"/>
      <c r="FZ760" s="237"/>
      <c r="GA760" s="237"/>
      <c r="GB760" s="237"/>
      <c r="GC760" s="237"/>
      <c r="GD760" s="237"/>
      <c r="GE760" s="237"/>
      <c r="GF760" s="237"/>
      <c r="GG760" s="237"/>
      <c r="GH760" s="237"/>
      <c r="GI760" s="237"/>
      <c r="GJ760" s="237"/>
      <c r="GK760" s="237"/>
      <c r="GL760" s="237"/>
      <c r="GM760" s="237"/>
      <c r="GN760" s="237"/>
      <c r="GO760" s="237"/>
      <c r="GP760" s="237"/>
      <c r="GQ760" s="237"/>
    </row>
    <row r="761" spans="1:199" s="81" customFormat="1" ht="15" hidden="1">
      <c r="A761" s="126" t="s">
        <v>2698</v>
      </c>
      <c r="B761" s="241" t="s">
        <v>6017</v>
      </c>
      <c r="C761" s="242">
        <v>0</v>
      </c>
      <c r="D761" s="242">
        <v>0</v>
      </c>
      <c r="E761" s="242">
        <v>0</v>
      </c>
      <c r="F761" s="242">
        <v>0</v>
      </c>
      <c r="G761" s="242">
        <v>0</v>
      </c>
      <c r="H761" s="242">
        <v>0</v>
      </c>
      <c r="I761" s="242">
        <v>0</v>
      </c>
      <c r="J761" s="242">
        <v>0</v>
      </c>
      <c r="K761" s="242">
        <v>0</v>
      </c>
      <c r="L761" s="242">
        <v>0</v>
      </c>
      <c r="M761" s="242">
        <v>0</v>
      </c>
      <c r="N761" s="242">
        <v>0</v>
      </c>
      <c r="O761" s="242">
        <v>0</v>
      </c>
      <c r="P761" s="28"/>
      <c r="Q761" s="242">
        <f>SUM(D761:O761)</f>
        <v>0</v>
      </c>
      <c r="R761" s="242">
        <f>IF($R$19&lt;1,0,Q761/$R$19)</f>
        <v>0</v>
      </c>
      <c r="S761" s="243"/>
      <c r="T761" s="351">
        <f>IF(Q761=0,0,1)+IF(C761=0,0,1)+IF(D761=0,0,1)+IF(E761=0,0,1)+IF(F761=0,0,1)+IF(G761=0,0,1)+IF(H761=0,0,1)+IF(I761=0,0,1)+IF(J761=0,0,1)+IF(K761=0,0,1)+IF(L761=0,0,1)+IF(M761=0,0,1)+IF(N761=0,0,1)+IF(O761=0,0,1)</f>
        <v>0</v>
      </c>
      <c r="U761" s="237"/>
      <c r="V761" s="237"/>
      <c r="W761" s="237"/>
      <c r="X761" s="237"/>
      <c r="Y761" s="237"/>
      <c r="Z761" s="237"/>
      <c r="AA761" s="237"/>
      <c r="AB761" s="237"/>
      <c r="AC761" s="237"/>
      <c r="AD761" s="237"/>
      <c r="AE761" s="237"/>
      <c r="AF761" s="237"/>
      <c r="AG761" s="237"/>
      <c r="AH761" s="237"/>
      <c r="AI761" s="237"/>
      <c r="AJ761" s="237"/>
      <c r="AK761" s="237"/>
      <c r="AL761" s="237"/>
      <c r="AM761" s="237"/>
      <c r="AN761" s="237"/>
      <c r="AO761" s="237"/>
      <c r="AP761" s="237"/>
      <c r="AQ761" s="237"/>
      <c r="AR761" s="237"/>
      <c r="AS761" s="237"/>
      <c r="AT761" s="237"/>
      <c r="AU761" s="237"/>
      <c r="AV761" s="237"/>
      <c r="AW761" s="237"/>
      <c r="AX761" s="237"/>
      <c r="AY761" s="237"/>
      <c r="AZ761" s="237"/>
      <c r="BA761" s="237"/>
      <c r="BB761" s="237"/>
      <c r="BC761" s="237"/>
      <c r="BD761" s="237"/>
      <c r="BE761" s="237"/>
      <c r="BF761" s="237"/>
      <c r="BG761" s="237"/>
      <c r="BH761" s="237"/>
      <c r="BI761" s="237"/>
      <c r="BJ761" s="237"/>
      <c r="BK761" s="237"/>
      <c r="BL761" s="237"/>
      <c r="BM761" s="237"/>
      <c r="BN761" s="237"/>
      <c r="BO761" s="237"/>
      <c r="BP761" s="237"/>
      <c r="BQ761" s="237"/>
      <c r="BR761" s="237"/>
      <c r="BS761" s="237"/>
      <c r="BT761" s="237"/>
      <c r="BU761" s="237"/>
      <c r="BV761" s="237"/>
      <c r="BW761" s="237"/>
      <c r="BX761" s="237"/>
      <c r="BY761" s="237"/>
      <c r="BZ761" s="237"/>
      <c r="CA761" s="237"/>
      <c r="CB761" s="237"/>
      <c r="CC761" s="237"/>
      <c r="CD761" s="237"/>
      <c r="CE761" s="237"/>
      <c r="CF761" s="237"/>
      <c r="CG761" s="237"/>
      <c r="CH761" s="237"/>
      <c r="CI761" s="237"/>
      <c r="CJ761" s="237"/>
      <c r="CK761" s="237"/>
      <c r="CL761" s="237"/>
      <c r="CM761" s="237"/>
      <c r="CN761" s="237"/>
      <c r="CO761" s="237"/>
      <c r="CP761" s="237"/>
      <c r="CQ761" s="237"/>
      <c r="CR761" s="237"/>
      <c r="CS761" s="237"/>
      <c r="CT761" s="237"/>
      <c r="CU761" s="237"/>
      <c r="CV761" s="237"/>
      <c r="CW761" s="237"/>
      <c r="CX761" s="237"/>
      <c r="CY761" s="237"/>
      <c r="CZ761" s="237"/>
      <c r="DA761" s="237"/>
      <c r="DB761" s="237"/>
      <c r="DC761" s="237"/>
      <c r="DD761" s="237"/>
      <c r="DE761" s="237"/>
      <c r="DF761" s="237"/>
      <c r="DG761" s="237"/>
      <c r="DH761" s="237"/>
      <c r="DI761" s="237"/>
      <c r="DJ761" s="237"/>
      <c r="DK761" s="237"/>
      <c r="DL761" s="237"/>
      <c r="DM761" s="237"/>
      <c r="DN761" s="237"/>
      <c r="DO761" s="237"/>
      <c r="DP761" s="237"/>
      <c r="DQ761" s="237"/>
      <c r="DR761" s="237"/>
      <c r="DS761" s="237"/>
      <c r="DT761" s="237"/>
      <c r="DU761" s="237"/>
      <c r="DV761" s="237"/>
      <c r="DW761" s="237"/>
      <c r="DX761" s="237"/>
      <c r="DY761" s="237"/>
      <c r="DZ761" s="237"/>
      <c r="EA761" s="237"/>
      <c r="EB761" s="237"/>
      <c r="EC761" s="237"/>
      <c r="ED761" s="237"/>
      <c r="EE761" s="237"/>
      <c r="EF761" s="237"/>
      <c r="EG761" s="237"/>
      <c r="EH761" s="237"/>
      <c r="EI761" s="237"/>
      <c r="EJ761" s="237"/>
      <c r="EK761" s="237"/>
      <c r="EL761" s="237"/>
      <c r="EM761" s="237"/>
      <c r="EN761" s="237"/>
      <c r="EO761" s="237"/>
      <c r="EP761" s="237"/>
      <c r="EQ761" s="237"/>
      <c r="ER761" s="237"/>
      <c r="ES761" s="237"/>
      <c r="ET761" s="237"/>
      <c r="EU761" s="237"/>
      <c r="EV761" s="237"/>
      <c r="EW761" s="237"/>
      <c r="EX761" s="237"/>
      <c r="EY761" s="237"/>
      <c r="EZ761" s="237"/>
      <c r="FA761" s="237"/>
      <c r="FB761" s="237"/>
      <c r="FC761" s="237"/>
      <c r="FD761" s="237"/>
      <c r="FE761" s="237"/>
      <c r="FF761" s="237"/>
      <c r="FG761" s="237"/>
      <c r="FH761" s="237"/>
      <c r="FI761" s="237"/>
      <c r="FJ761" s="237"/>
      <c r="FK761" s="237"/>
      <c r="FL761" s="237"/>
      <c r="FM761" s="237"/>
      <c r="FN761" s="237"/>
      <c r="FO761" s="237"/>
      <c r="FP761" s="237"/>
      <c r="FQ761" s="237"/>
      <c r="FR761" s="237"/>
      <c r="FS761" s="237"/>
      <c r="FT761" s="237"/>
      <c r="FU761" s="237"/>
      <c r="FV761" s="237"/>
      <c r="FW761" s="237"/>
      <c r="FX761" s="237"/>
      <c r="FY761" s="237"/>
      <c r="FZ761" s="237"/>
      <c r="GA761" s="237"/>
      <c r="GB761" s="237"/>
      <c r="GC761" s="237"/>
      <c r="GD761" s="237"/>
      <c r="GE761" s="237"/>
      <c r="GF761" s="237"/>
      <c r="GG761" s="237"/>
      <c r="GH761" s="237"/>
      <c r="GI761" s="237"/>
      <c r="GJ761" s="237"/>
      <c r="GK761" s="237"/>
      <c r="GL761" s="237"/>
      <c r="GM761" s="237"/>
      <c r="GN761" s="237"/>
      <c r="GO761" s="237"/>
      <c r="GP761" s="237"/>
      <c r="GQ761" s="237"/>
    </row>
    <row r="762" spans="1:199" s="81" customFormat="1" ht="15" hidden="1">
      <c r="A762" s="126" t="s">
        <v>2699</v>
      </c>
      <c r="B762" s="241" t="s">
        <v>6018</v>
      </c>
      <c r="C762" s="242">
        <v>0</v>
      </c>
      <c r="D762" s="242">
        <v>0</v>
      </c>
      <c r="E762" s="242">
        <v>0</v>
      </c>
      <c r="F762" s="242">
        <v>0</v>
      </c>
      <c r="G762" s="242">
        <v>0</v>
      </c>
      <c r="H762" s="242">
        <v>0</v>
      </c>
      <c r="I762" s="242">
        <v>0</v>
      </c>
      <c r="J762" s="242">
        <v>0</v>
      </c>
      <c r="K762" s="242">
        <v>0</v>
      </c>
      <c r="L762" s="242">
        <v>0</v>
      </c>
      <c r="M762" s="242">
        <v>0</v>
      </c>
      <c r="N762" s="242">
        <v>0</v>
      </c>
      <c r="O762" s="242">
        <v>0</v>
      </c>
      <c r="P762" s="28"/>
      <c r="Q762" s="242">
        <f>SUM(D762:O762)</f>
        <v>0</v>
      </c>
      <c r="R762" s="242">
        <f>IF($R$19&lt;1,0,Q762/$R$19)</f>
        <v>0</v>
      </c>
      <c r="S762" s="243"/>
      <c r="T762" s="351">
        <f>IF(Q762=0,0,1)+IF(C762=0,0,1)+IF(D762=0,0,1)+IF(E762=0,0,1)+IF(F762=0,0,1)+IF(G762=0,0,1)+IF(H762=0,0,1)+IF(I762=0,0,1)+IF(J762=0,0,1)+IF(K762=0,0,1)+IF(L762=0,0,1)+IF(M762=0,0,1)+IF(N762=0,0,1)+IF(O762=0,0,1)</f>
        <v>0</v>
      </c>
      <c r="U762" s="237"/>
      <c r="V762" s="237"/>
      <c r="W762" s="237"/>
      <c r="X762" s="237"/>
      <c r="Y762" s="237"/>
      <c r="Z762" s="237"/>
      <c r="AA762" s="237"/>
      <c r="AB762" s="237"/>
      <c r="AC762" s="237"/>
      <c r="AD762" s="237"/>
      <c r="AE762" s="237"/>
      <c r="AF762" s="237"/>
      <c r="AG762" s="237"/>
      <c r="AH762" s="237"/>
      <c r="AI762" s="237"/>
      <c r="AJ762" s="237"/>
      <c r="AK762" s="237"/>
      <c r="AL762" s="237"/>
      <c r="AM762" s="237"/>
      <c r="AN762" s="237"/>
      <c r="AO762" s="237"/>
      <c r="AP762" s="237"/>
      <c r="AQ762" s="237"/>
      <c r="AR762" s="237"/>
      <c r="AS762" s="237"/>
      <c r="AT762" s="237"/>
      <c r="AU762" s="237"/>
      <c r="AV762" s="237"/>
      <c r="AW762" s="237"/>
      <c r="AX762" s="237"/>
      <c r="AY762" s="237"/>
      <c r="AZ762" s="237"/>
      <c r="BA762" s="237"/>
      <c r="BB762" s="237"/>
      <c r="BC762" s="237"/>
      <c r="BD762" s="237"/>
      <c r="BE762" s="237"/>
      <c r="BF762" s="237"/>
      <c r="BG762" s="237"/>
      <c r="BH762" s="237"/>
      <c r="BI762" s="237"/>
      <c r="BJ762" s="237"/>
      <c r="BK762" s="237"/>
      <c r="BL762" s="237"/>
      <c r="BM762" s="237"/>
      <c r="BN762" s="237"/>
      <c r="BO762" s="237"/>
      <c r="BP762" s="237"/>
      <c r="BQ762" s="237"/>
      <c r="BR762" s="237"/>
      <c r="BS762" s="237"/>
      <c r="BT762" s="237"/>
      <c r="BU762" s="237"/>
      <c r="BV762" s="237"/>
      <c r="BW762" s="237"/>
      <c r="BX762" s="237"/>
      <c r="BY762" s="237"/>
      <c r="BZ762" s="237"/>
      <c r="CA762" s="237"/>
      <c r="CB762" s="237"/>
      <c r="CC762" s="237"/>
      <c r="CD762" s="237"/>
      <c r="CE762" s="237"/>
      <c r="CF762" s="237"/>
      <c r="CG762" s="237"/>
      <c r="CH762" s="237"/>
      <c r="CI762" s="237"/>
      <c r="CJ762" s="237"/>
      <c r="CK762" s="237"/>
      <c r="CL762" s="237"/>
      <c r="CM762" s="237"/>
      <c r="CN762" s="237"/>
      <c r="CO762" s="237"/>
      <c r="CP762" s="237"/>
      <c r="CQ762" s="237"/>
      <c r="CR762" s="237"/>
      <c r="CS762" s="237"/>
      <c r="CT762" s="237"/>
      <c r="CU762" s="237"/>
      <c r="CV762" s="237"/>
      <c r="CW762" s="237"/>
      <c r="CX762" s="237"/>
      <c r="CY762" s="237"/>
      <c r="CZ762" s="237"/>
      <c r="DA762" s="237"/>
      <c r="DB762" s="237"/>
      <c r="DC762" s="237"/>
      <c r="DD762" s="237"/>
      <c r="DE762" s="237"/>
      <c r="DF762" s="237"/>
      <c r="DG762" s="237"/>
      <c r="DH762" s="237"/>
      <c r="DI762" s="237"/>
      <c r="DJ762" s="237"/>
      <c r="DK762" s="237"/>
      <c r="DL762" s="237"/>
      <c r="DM762" s="237"/>
      <c r="DN762" s="237"/>
      <c r="DO762" s="237"/>
      <c r="DP762" s="237"/>
      <c r="DQ762" s="237"/>
      <c r="DR762" s="237"/>
      <c r="DS762" s="237"/>
      <c r="DT762" s="237"/>
      <c r="DU762" s="237"/>
      <c r="DV762" s="237"/>
      <c r="DW762" s="237"/>
      <c r="DX762" s="237"/>
      <c r="DY762" s="237"/>
      <c r="DZ762" s="237"/>
      <c r="EA762" s="237"/>
      <c r="EB762" s="237"/>
      <c r="EC762" s="237"/>
      <c r="ED762" s="237"/>
      <c r="EE762" s="237"/>
      <c r="EF762" s="237"/>
      <c r="EG762" s="237"/>
      <c r="EH762" s="237"/>
      <c r="EI762" s="237"/>
      <c r="EJ762" s="237"/>
      <c r="EK762" s="237"/>
      <c r="EL762" s="237"/>
      <c r="EM762" s="237"/>
      <c r="EN762" s="237"/>
      <c r="EO762" s="237"/>
      <c r="EP762" s="237"/>
      <c r="EQ762" s="237"/>
      <c r="ER762" s="237"/>
      <c r="ES762" s="237"/>
      <c r="ET762" s="237"/>
      <c r="EU762" s="237"/>
      <c r="EV762" s="237"/>
      <c r="EW762" s="237"/>
      <c r="EX762" s="237"/>
      <c r="EY762" s="237"/>
      <c r="EZ762" s="237"/>
      <c r="FA762" s="237"/>
      <c r="FB762" s="237"/>
      <c r="FC762" s="237"/>
      <c r="FD762" s="237"/>
      <c r="FE762" s="237"/>
      <c r="FF762" s="237"/>
      <c r="FG762" s="237"/>
      <c r="FH762" s="237"/>
      <c r="FI762" s="237"/>
      <c r="FJ762" s="237"/>
      <c r="FK762" s="237"/>
      <c r="FL762" s="237"/>
      <c r="FM762" s="237"/>
      <c r="FN762" s="237"/>
      <c r="FO762" s="237"/>
      <c r="FP762" s="237"/>
      <c r="FQ762" s="237"/>
      <c r="FR762" s="237"/>
      <c r="FS762" s="237"/>
      <c r="FT762" s="237"/>
      <c r="FU762" s="237"/>
      <c r="FV762" s="237"/>
      <c r="FW762" s="237"/>
      <c r="FX762" s="237"/>
      <c r="FY762" s="237"/>
      <c r="FZ762" s="237"/>
      <c r="GA762" s="237"/>
      <c r="GB762" s="237"/>
      <c r="GC762" s="237"/>
      <c r="GD762" s="237"/>
      <c r="GE762" s="237"/>
      <c r="GF762" s="237"/>
      <c r="GG762" s="237"/>
      <c r="GH762" s="237"/>
      <c r="GI762" s="237"/>
      <c r="GJ762" s="237"/>
      <c r="GK762" s="237"/>
      <c r="GL762" s="237"/>
      <c r="GM762" s="237"/>
      <c r="GN762" s="237"/>
      <c r="GO762" s="237"/>
      <c r="GP762" s="237"/>
      <c r="GQ762" s="237"/>
    </row>
    <row r="763" spans="1:199" s="81" customFormat="1" ht="15" hidden="1">
      <c r="A763" s="126" t="s">
        <v>2700</v>
      </c>
      <c r="B763" s="241" t="s">
        <v>6019</v>
      </c>
      <c r="C763" s="242">
        <v>0</v>
      </c>
      <c r="D763" s="242">
        <v>0</v>
      </c>
      <c r="E763" s="242">
        <v>0</v>
      </c>
      <c r="F763" s="242">
        <v>0</v>
      </c>
      <c r="G763" s="242">
        <v>0</v>
      </c>
      <c r="H763" s="242">
        <v>0</v>
      </c>
      <c r="I763" s="242">
        <v>0</v>
      </c>
      <c r="J763" s="242">
        <v>0</v>
      </c>
      <c r="K763" s="242">
        <v>0</v>
      </c>
      <c r="L763" s="242">
        <v>0</v>
      </c>
      <c r="M763" s="242">
        <v>0</v>
      </c>
      <c r="N763" s="242">
        <v>0</v>
      </c>
      <c r="O763" s="242">
        <v>0</v>
      </c>
      <c r="P763" s="28"/>
      <c r="Q763" s="242">
        <f>SUM(D763:O763)</f>
        <v>0</v>
      </c>
      <c r="R763" s="242">
        <f>IF($R$19&lt;1,0,Q763/$R$19)</f>
        <v>0</v>
      </c>
      <c r="S763" s="243"/>
      <c r="T763" s="351">
        <f>IF(Q763=0,0,1)+IF(C763=0,0,1)+IF(D763=0,0,1)+IF(E763=0,0,1)+IF(F763=0,0,1)+IF(G763=0,0,1)+IF(H763=0,0,1)+IF(I763=0,0,1)+IF(J763=0,0,1)+IF(K763=0,0,1)+IF(L763=0,0,1)+IF(M763=0,0,1)+IF(N763=0,0,1)+IF(O763=0,0,1)</f>
        <v>0</v>
      </c>
      <c r="U763" s="237"/>
      <c r="V763" s="237"/>
      <c r="W763" s="237"/>
      <c r="X763" s="237"/>
      <c r="Y763" s="237"/>
      <c r="Z763" s="237"/>
      <c r="AA763" s="237"/>
      <c r="AB763" s="237"/>
      <c r="AC763" s="237"/>
      <c r="AD763" s="237"/>
      <c r="AE763" s="237"/>
      <c r="AF763" s="237"/>
      <c r="AG763" s="237"/>
      <c r="AH763" s="237"/>
      <c r="AI763" s="237"/>
      <c r="AJ763" s="237"/>
      <c r="AK763" s="237"/>
      <c r="AL763" s="237"/>
      <c r="AM763" s="237"/>
      <c r="AN763" s="237"/>
      <c r="AO763" s="237"/>
      <c r="AP763" s="237"/>
      <c r="AQ763" s="237"/>
      <c r="AR763" s="237"/>
      <c r="AS763" s="237"/>
      <c r="AT763" s="237"/>
      <c r="AU763" s="237"/>
      <c r="AV763" s="237"/>
      <c r="AW763" s="237"/>
      <c r="AX763" s="237"/>
      <c r="AY763" s="237"/>
      <c r="AZ763" s="237"/>
      <c r="BA763" s="237"/>
      <c r="BB763" s="237"/>
      <c r="BC763" s="237"/>
      <c r="BD763" s="237"/>
      <c r="BE763" s="237"/>
      <c r="BF763" s="237"/>
      <c r="BG763" s="237"/>
      <c r="BH763" s="237"/>
      <c r="BI763" s="237"/>
      <c r="BJ763" s="237"/>
      <c r="BK763" s="237"/>
      <c r="BL763" s="237"/>
      <c r="BM763" s="237"/>
      <c r="BN763" s="237"/>
      <c r="BO763" s="237"/>
      <c r="BP763" s="237"/>
      <c r="BQ763" s="237"/>
      <c r="BR763" s="237"/>
      <c r="BS763" s="237"/>
      <c r="BT763" s="237"/>
      <c r="BU763" s="237"/>
      <c r="BV763" s="237"/>
      <c r="BW763" s="237"/>
      <c r="BX763" s="237"/>
      <c r="BY763" s="237"/>
      <c r="BZ763" s="237"/>
      <c r="CA763" s="237"/>
      <c r="CB763" s="237"/>
      <c r="CC763" s="237"/>
      <c r="CD763" s="237"/>
      <c r="CE763" s="237"/>
      <c r="CF763" s="237"/>
      <c r="CG763" s="237"/>
      <c r="CH763" s="237"/>
      <c r="CI763" s="237"/>
      <c r="CJ763" s="237"/>
      <c r="CK763" s="237"/>
      <c r="CL763" s="237"/>
      <c r="CM763" s="237"/>
      <c r="CN763" s="237"/>
      <c r="CO763" s="237"/>
      <c r="CP763" s="237"/>
      <c r="CQ763" s="237"/>
      <c r="CR763" s="237"/>
      <c r="CS763" s="237"/>
      <c r="CT763" s="237"/>
      <c r="CU763" s="237"/>
      <c r="CV763" s="237"/>
      <c r="CW763" s="237"/>
      <c r="CX763" s="237"/>
      <c r="CY763" s="237"/>
      <c r="CZ763" s="237"/>
      <c r="DA763" s="237"/>
      <c r="DB763" s="237"/>
      <c r="DC763" s="237"/>
      <c r="DD763" s="237"/>
      <c r="DE763" s="237"/>
      <c r="DF763" s="237"/>
      <c r="DG763" s="237"/>
      <c r="DH763" s="237"/>
      <c r="DI763" s="237"/>
      <c r="DJ763" s="237"/>
      <c r="DK763" s="237"/>
      <c r="DL763" s="237"/>
      <c r="DM763" s="237"/>
      <c r="DN763" s="237"/>
      <c r="DO763" s="237"/>
      <c r="DP763" s="237"/>
      <c r="DQ763" s="237"/>
      <c r="DR763" s="237"/>
      <c r="DS763" s="237"/>
      <c r="DT763" s="237"/>
      <c r="DU763" s="237"/>
      <c r="DV763" s="237"/>
      <c r="DW763" s="237"/>
      <c r="DX763" s="237"/>
      <c r="DY763" s="237"/>
      <c r="DZ763" s="237"/>
      <c r="EA763" s="237"/>
      <c r="EB763" s="237"/>
      <c r="EC763" s="237"/>
      <c r="ED763" s="237"/>
      <c r="EE763" s="237"/>
      <c r="EF763" s="237"/>
      <c r="EG763" s="237"/>
      <c r="EH763" s="237"/>
      <c r="EI763" s="237"/>
      <c r="EJ763" s="237"/>
      <c r="EK763" s="237"/>
      <c r="EL763" s="237"/>
      <c r="EM763" s="237"/>
      <c r="EN763" s="237"/>
      <c r="EO763" s="237"/>
      <c r="EP763" s="237"/>
      <c r="EQ763" s="237"/>
      <c r="ER763" s="237"/>
      <c r="ES763" s="237"/>
      <c r="ET763" s="237"/>
      <c r="EU763" s="237"/>
      <c r="EV763" s="237"/>
      <c r="EW763" s="237"/>
      <c r="EX763" s="237"/>
      <c r="EY763" s="237"/>
      <c r="EZ763" s="237"/>
      <c r="FA763" s="237"/>
      <c r="FB763" s="237"/>
      <c r="FC763" s="237"/>
      <c r="FD763" s="237"/>
      <c r="FE763" s="237"/>
      <c r="FF763" s="237"/>
      <c r="FG763" s="237"/>
      <c r="FH763" s="237"/>
      <c r="FI763" s="237"/>
      <c r="FJ763" s="237"/>
      <c r="FK763" s="237"/>
      <c r="FL763" s="237"/>
      <c r="FM763" s="237"/>
      <c r="FN763" s="237"/>
      <c r="FO763" s="237"/>
      <c r="FP763" s="237"/>
      <c r="FQ763" s="237"/>
      <c r="FR763" s="237"/>
      <c r="FS763" s="237"/>
      <c r="FT763" s="237"/>
      <c r="FU763" s="237"/>
      <c r="FV763" s="237"/>
      <c r="FW763" s="237"/>
      <c r="FX763" s="237"/>
      <c r="FY763" s="237"/>
      <c r="FZ763" s="237"/>
      <c r="GA763" s="237"/>
      <c r="GB763" s="237"/>
      <c r="GC763" s="237"/>
      <c r="GD763" s="237"/>
      <c r="GE763" s="237"/>
      <c r="GF763" s="237"/>
      <c r="GG763" s="237"/>
      <c r="GH763" s="237"/>
      <c r="GI763" s="237"/>
      <c r="GJ763" s="237"/>
      <c r="GK763" s="237"/>
      <c r="GL763" s="237"/>
      <c r="GM763" s="237"/>
      <c r="GN763" s="237"/>
      <c r="GO763" s="237"/>
      <c r="GP763" s="237"/>
      <c r="GQ763" s="237"/>
    </row>
    <row r="764" spans="1:199" s="81" customFormat="1" ht="15" customHeight="1">
      <c r="A764" s="126" t="s">
        <v>2701</v>
      </c>
      <c r="B764" s="241" t="s">
        <v>6020</v>
      </c>
      <c r="C764" s="242">
        <v>0</v>
      </c>
      <c r="D764" s="242">
        <v>0</v>
      </c>
      <c r="E764" s="242">
        <v>0</v>
      </c>
      <c r="F764" s="242">
        <v>0</v>
      </c>
      <c r="G764" s="242">
        <v>0</v>
      </c>
      <c r="H764" s="242">
        <v>0</v>
      </c>
      <c r="I764" s="242">
        <v>0</v>
      </c>
      <c r="J764" s="242">
        <v>0</v>
      </c>
      <c r="K764" s="242">
        <v>0</v>
      </c>
      <c r="L764" s="242">
        <v>0</v>
      </c>
      <c r="M764" s="242">
        <v>0</v>
      </c>
      <c r="N764" s="242">
        <v>3712.37</v>
      </c>
      <c r="O764" s="242">
        <v>0</v>
      </c>
      <c r="P764" s="28"/>
      <c r="Q764" s="242">
        <f>SUM(D764:O764)</f>
        <v>3712.37</v>
      </c>
      <c r="R764" s="242">
        <f>IF($R$19&lt;1,0,Q764/$R$19)</f>
        <v>12.801275862069</v>
      </c>
      <c r="S764" s="243"/>
      <c r="T764" s="351">
        <f>IF(Q764=0,0,1)+IF(C764=0,0,1)+IF(D764=0,0,1)+IF(E764=0,0,1)+IF(F764=0,0,1)+IF(G764=0,0,1)+IF(H764=0,0,1)+IF(I764=0,0,1)+IF(J764=0,0,1)+IF(K764=0,0,1)+IF(L764=0,0,1)+IF(M764=0,0,1)+IF(N764=0,0,1)+IF(O764=0,0,1)</f>
        <v>2</v>
      </c>
      <c r="U764" s="237"/>
      <c r="V764" s="237"/>
      <c r="W764" s="237"/>
      <c r="X764" s="237"/>
      <c r="Y764" s="237"/>
      <c r="Z764" s="237"/>
      <c r="AA764" s="237"/>
      <c r="AB764" s="237"/>
      <c r="AC764" s="237"/>
      <c r="AD764" s="237"/>
      <c r="AE764" s="237"/>
      <c r="AF764" s="237"/>
      <c r="AG764" s="237"/>
      <c r="AH764" s="237"/>
      <c r="AI764" s="237"/>
      <c r="AJ764" s="237"/>
      <c r="AK764" s="237"/>
      <c r="AL764" s="237"/>
      <c r="AM764" s="237"/>
      <c r="AN764" s="237"/>
      <c r="AO764" s="237"/>
      <c r="AP764" s="237"/>
      <c r="AQ764" s="237"/>
      <c r="AR764" s="237"/>
      <c r="AS764" s="237"/>
      <c r="AT764" s="237"/>
      <c r="AU764" s="237"/>
      <c r="AV764" s="237"/>
      <c r="AW764" s="237"/>
      <c r="AX764" s="237"/>
      <c r="AY764" s="237"/>
      <c r="AZ764" s="237"/>
      <c r="BA764" s="237"/>
      <c r="BB764" s="237"/>
      <c r="BC764" s="237"/>
      <c r="BD764" s="237"/>
      <c r="BE764" s="237"/>
      <c r="BF764" s="237"/>
      <c r="BG764" s="237"/>
      <c r="BH764" s="237"/>
      <c r="BI764" s="237"/>
      <c r="BJ764" s="237"/>
      <c r="BK764" s="237"/>
      <c r="BL764" s="237"/>
      <c r="BM764" s="237"/>
      <c r="BN764" s="237"/>
      <c r="BO764" s="237"/>
      <c r="BP764" s="237"/>
      <c r="BQ764" s="237"/>
      <c r="BR764" s="237"/>
      <c r="BS764" s="237"/>
      <c r="BT764" s="237"/>
      <c r="BU764" s="237"/>
      <c r="BV764" s="237"/>
      <c r="BW764" s="237"/>
      <c r="BX764" s="237"/>
      <c r="BY764" s="237"/>
      <c r="BZ764" s="237"/>
      <c r="CA764" s="237"/>
      <c r="CB764" s="237"/>
      <c r="CC764" s="237"/>
      <c r="CD764" s="237"/>
      <c r="CE764" s="237"/>
      <c r="CF764" s="237"/>
      <c r="CG764" s="237"/>
      <c r="CH764" s="237"/>
      <c r="CI764" s="237"/>
      <c r="CJ764" s="237"/>
      <c r="CK764" s="237"/>
      <c r="CL764" s="237"/>
      <c r="CM764" s="237"/>
      <c r="CN764" s="237"/>
      <c r="CO764" s="237"/>
      <c r="CP764" s="237"/>
      <c r="CQ764" s="237"/>
      <c r="CR764" s="237"/>
      <c r="CS764" s="237"/>
      <c r="CT764" s="237"/>
      <c r="CU764" s="237"/>
      <c r="CV764" s="237"/>
      <c r="CW764" s="237"/>
      <c r="CX764" s="237"/>
      <c r="CY764" s="237"/>
      <c r="CZ764" s="237"/>
      <c r="DA764" s="237"/>
      <c r="DB764" s="237"/>
      <c r="DC764" s="237"/>
      <c r="DD764" s="237"/>
      <c r="DE764" s="237"/>
      <c r="DF764" s="237"/>
      <c r="DG764" s="237"/>
      <c r="DH764" s="237"/>
      <c r="DI764" s="237"/>
      <c r="DJ764" s="237"/>
      <c r="DK764" s="237"/>
      <c r="DL764" s="237"/>
      <c r="DM764" s="237"/>
      <c r="DN764" s="237"/>
      <c r="DO764" s="237"/>
      <c r="DP764" s="237"/>
      <c r="DQ764" s="237"/>
      <c r="DR764" s="237"/>
      <c r="DS764" s="237"/>
      <c r="DT764" s="237"/>
      <c r="DU764" s="237"/>
      <c r="DV764" s="237"/>
      <c r="DW764" s="237"/>
      <c r="DX764" s="237"/>
      <c r="DY764" s="237"/>
      <c r="DZ764" s="237"/>
      <c r="EA764" s="237"/>
      <c r="EB764" s="237"/>
      <c r="EC764" s="237"/>
      <c r="ED764" s="237"/>
      <c r="EE764" s="237"/>
      <c r="EF764" s="237"/>
      <c r="EG764" s="237"/>
      <c r="EH764" s="237"/>
      <c r="EI764" s="237"/>
      <c r="EJ764" s="237"/>
      <c r="EK764" s="237"/>
      <c r="EL764" s="237"/>
      <c r="EM764" s="237"/>
      <c r="EN764" s="237"/>
      <c r="EO764" s="237"/>
      <c r="EP764" s="237"/>
      <c r="EQ764" s="237"/>
      <c r="ER764" s="237"/>
      <c r="ES764" s="237"/>
      <c r="ET764" s="237"/>
      <c r="EU764" s="237"/>
      <c r="EV764" s="237"/>
      <c r="EW764" s="237"/>
      <c r="EX764" s="237"/>
      <c r="EY764" s="237"/>
      <c r="EZ764" s="237"/>
      <c r="FA764" s="237"/>
      <c r="FB764" s="237"/>
      <c r="FC764" s="237"/>
      <c r="FD764" s="237"/>
      <c r="FE764" s="237"/>
      <c r="FF764" s="237"/>
      <c r="FG764" s="237"/>
      <c r="FH764" s="237"/>
      <c r="FI764" s="237"/>
      <c r="FJ764" s="237"/>
      <c r="FK764" s="237"/>
      <c r="FL764" s="237"/>
      <c r="FM764" s="237"/>
      <c r="FN764" s="237"/>
      <c r="FO764" s="237"/>
      <c r="FP764" s="237"/>
      <c r="FQ764" s="237"/>
      <c r="FR764" s="237"/>
      <c r="FS764" s="237"/>
      <c r="FT764" s="237"/>
      <c r="FU764" s="237"/>
      <c r="FV764" s="237"/>
      <c r="FW764" s="237"/>
      <c r="FX764" s="237"/>
      <c r="FY764" s="237"/>
      <c r="FZ764" s="237"/>
      <c r="GA764" s="237"/>
      <c r="GB764" s="237"/>
      <c r="GC764" s="237"/>
      <c r="GD764" s="237"/>
      <c r="GE764" s="237"/>
      <c r="GF764" s="237"/>
      <c r="GG764" s="237"/>
      <c r="GH764" s="237"/>
      <c r="GI764" s="237"/>
      <c r="GJ764" s="237"/>
      <c r="GK764" s="237"/>
      <c r="GL764" s="237"/>
      <c r="GM764" s="237"/>
      <c r="GN764" s="237"/>
      <c r="GO764" s="237"/>
      <c r="GP764" s="237"/>
      <c r="GQ764" s="237"/>
    </row>
    <row r="765" spans="1:199" s="81" customFormat="1" ht="15" hidden="1">
      <c r="A765" s="126" t="s">
        <v>2702</v>
      </c>
      <c r="B765" s="241" t="s">
        <v>6021</v>
      </c>
      <c r="C765" s="242">
        <v>0</v>
      </c>
      <c r="D765" s="242">
        <v>0</v>
      </c>
      <c r="E765" s="242">
        <v>0</v>
      </c>
      <c r="F765" s="242">
        <v>0</v>
      </c>
      <c r="G765" s="242">
        <v>0</v>
      </c>
      <c r="H765" s="242">
        <v>0</v>
      </c>
      <c r="I765" s="242">
        <v>0</v>
      </c>
      <c r="J765" s="242">
        <v>0</v>
      </c>
      <c r="K765" s="242">
        <v>0</v>
      </c>
      <c r="L765" s="242">
        <v>0</v>
      </c>
      <c r="M765" s="242">
        <v>0</v>
      </c>
      <c r="N765" s="242">
        <v>0</v>
      </c>
      <c r="O765" s="242">
        <v>0</v>
      </c>
      <c r="P765" s="28"/>
      <c r="Q765" s="242">
        <f>SUM(D765:O765)</f>
        <v>0</v>
      </c>
      <c r="R765" s="242">
        <f>IF($R$19&lt;1,0,Q765/$R$19)</f>
        <v>0</v>
      </c>
      <c r="S765" s="243"/>
      <c r="T765" s="351">
        <f>IF(Q765=0,0,1)+IF(C765=0,0,1)+IF(D765=0,0,1)+IF(E765=0,0,1)+IF(F765=0,0,1)+IF(G765=0,0,1)+IF(H765=0,0,1)+IF(I765=0,0,1)+IF(J765=0,0,1)+IF(K765=0,0,1)+IF(L765=0,0,1)+IF(M765=0,0,1)+IF(N765=0,0,1)+IF(O765=0,0,1)</f>
        <v>0</v>
      </c>
      <c r="U765" s="237"/>
      <c r="V765" s="237"/>
      <c r="W765" s="237"/>
      <c r="X765" s="237"/>
      <c r="Y765" s="237"/>
      <c r="Z765" s="237"/>
      <c r="AA765" s="237"/>
      <c r="AB765" s="237"/>
      <c r="AC765" s="237"/>
      <c r="AD765" s="237"/>
      <c r="AE765" s="237"/>
      <c r="AF765" s="237"/>
      <c r="AG765" s="237"/>
      <c r="AH765" s="237"/>
      <c r="AI765" s="237"/>
      <c r="AJ765" s="237"/>
      <c r="AK765" s="237"/>
      <c r="AL765" s="237"/>
      <c r="AM765" s="237"/>
      <c r="AN765" s="237"/>
      <c r="AO765" s="237"/>
      <c r="AP765" s="237"/>
      <c r="AQ765" s="237"/>
      <c r="AR765" s="237"/>
      <c r="AS765" s="237"/>
      <c r="AT765" s="237"/>
      <c r="AU765" s="237"/>
      <c r="AV765" s="237"/>
      <c r="AW765" s="237"/>
      <c r="AX765" s="237"/>
      <c r="AY765" s="237"/>
      <c r="AZ765" s="237"/>
      <c r="BA765" s="237"/>
      <c r="BB765" s="237"/>
      <c r="BC765" s="237"/>
      <c r="BD765" s="237"/>
      <c r="BE765" s="237"/>
      <c r="BF765" s="237"/>
      <c r="BG765" s="237"/>
      <c r="BH765" s="237"/>
      <c r="BI765" s="237"/>
      <c r="BJ765" s="237"/>
      <c r="BK765" s="237"/>
      <c r="BL765" s="237"/>
      <c r="BM765" s="237"/>
      <c r="BN765" s="237"/>
      <c r="BO765" s="237"/>
      <c r="BP765" s="237"/>
      <c r="BQ765" s="237"/>
      <c r="BR765" s="237"/>
      <c r="BS765" s="237"/>
      <c r="BT765" s="237"/>
      <c r="BU765" s="237"/>
      <c r="BV765" s="237"/>
      <c r="BW765" s="237"/>
      <c r="BX765" s="237"/>
      <c r="BY765" s="237"/>
      <c r="BZ765" s="237"/>
      <c r="CA765" s="237"/>
      <c r="CB765" s="237"/>
      <c r="CC765" s="237"/>
      <c r="CD765" s="237"/>
      <c r="CE765" s="237"/>
      <c r="CF765" s="237"/>
      <c r="CG765" s="237"/>
      <c r="CH765" s="237"/>
      <c r="CI765" s="237"/>
      <c r="CJ765" s="237"/>
      <c r="CK765" s="237"/>
      <c r="CL765" s="237"/>
      <c r="CM765" s="237"/>
      <c r="CN765" s="237"/>
      <c r="CO765" s="237"/>
      <c r="CP765" s="237"/>
      <c r="CQ765" s="237"/>
      <c r="CR765" s="237"/>
      <c r="CS765" s="237"/>
      <c r="CT765" s="237"/>
      <c r="CU765" s="237"/>
      <c r="CV765" s="237"/>
      <c r="CW765" s="237"/>
      <c r="CX765" s="237"/>
      <c r="CY765" s="237"/>
      <c r="CZ765" s="237"/>
      <c r="DA765" s="237"/>
      <c r="DB765" s="237"/>
      <c r="DC765" s="237"/>
      <c r="DD765" s="237"/>
      <c r="DE765" s="237"/>
      <c r="DF765" s="237"/>
      <c r="DG765" s="237"/>
      <c r="DH765" s="237"/>
      <c r="DI765" s="237"/>
      <c r="DJ765" s="237"/>
      <c r="DK765" s="237"/>
      <c r="DL765" s="237"/>
      <c r="DM765" s="237"/>
      <c r="DN765" s="237"/>
      <c r="DO765" s="237"/>
      <c r="DP765" s="237"/>
      <c r="DQ765" s="237"/>
      <c r="DR765" s="237"/>
      <c r="DS765" s="237"/>
      <c r="DT765" s="237"/>
      <c r="DU765" s="237"/>
      <c r="DV765" s="237"/>
      <c r="DW765" s="237"/>
      <c r="DX765" s="237"/>
      <c r="DY765" s="237"/>
      <c r="DZ765" s="237"/>
      <c r="EA765" s="237"/>
      <c r="EB765" s="237"/>
      <c r="EC765" s="237"/>
      <c r="ED765" s="237"/>
      <c r="EE765" s="237"/>
      <c r="EF765" s="237"/>
      <c r="EG765" s="237"/>
      <c r="EH765" s="237"/>
      <c r="EI765" s="237"/>
      <c r="EJ765" s="237"/>
      <c r="EK765" s="237"/>
      <c r="EL765" s="237"/>
      <c r="EM765" s="237"/>
      <c r="EN765" s="237"/>
      <c r="EO765" s="237"/>
      <c r="EP765" s="237"/>
      <c r="EQ765" s="237"/>
      <c r="ER765" s="237"/>
      <c r="ES765" s="237"/>
      <c r="ET765" s="237"/>
      <c r="EU765" s="237"/>
      <c r="EV765" s="237"/>
      <c r="EW765" s="237"/>
      <c r="EX765" s="237"/>
      <c r="EY765" s="237"/>
      <c r="EZ765" s="237"/>
      <c r="FA765" s="237"/>
      <c r="FB765" s="237"/>
      <c r="FC765" s="237"/>
      <c r="FD765" s="237"/>
      <c r="FE765" s="237"/>
      <c r="FF765" s="237"/>
      <c r="FG765" s="237"/>
      <c r="FH765" s="237"/>
      <c r="FI765" s="237"/>
      <c r="FJ765" s="237"/>
      <c r="FK765" s="237"/>
      <c r="FL765" s="237"/>
      <c r="FM765" s="237"/>
      <c r="FN765" s="237"/>
      <c r="FO765" s="237"/>
      <c r="FP765" s="237"/>
      <c r="FQ765" s="237"/>
      <c r="FR765" s="237"/>
      <c r="FS765" s="237"/>
      <c r="FT765" s="237"/>
      <c r="FU765" s="237"/>
      <c r="FV765" s="237"/>
      <c r="FW765" s="237"/>
      <c r="FX765" s="237"/>
      <c r="FY765" s="237"/>
      <c r="FZ765" s="237"/>
      <c r="GA765" s="237"/>
      <c r="GB765" s="237"/>
      <c r="GC765" s="237"/>
      <c r="GD765" s="237"/>
      <c r="GE765" s="237"/>
      <c r="GF765" s="237"/>
      <c r="GG765" s="237"/>
      <c r="GH765" s="237"/>
      <c r="GI765" s="237"/>
      <c r="GJ765" s="237"/>
      <c r="GK765" s="237"/>
      <c r="GL765" s="237"/>
      <c r="GM765" s="237"/>
      <c r="GN765" s="237"/>
      <c r="GO765" s="237"/>
      <c r="GP765" s="237"/>
      <c r="GQ765" s="237"/>
    </row>
    <row r="766" spans="1:199" s="81" customFormat="1" ht="15" hidden="1">
      <c r="A766" s="126" t="s">
        <v>2703</v>
      </c>
      <c r="B766" s="241" t="s">
        <v>6022</v>
      </c>
      <c r="C766" s="242">
        <v>0</v>
      </c>
      <c r="D766" s="242">
        <v>0</v>
      </c>
      <c r="E766" s="242">
        <v>0</v>
      </c>
      <c r="F766" s="242">
        <v>0</v>
      </c>
      <c r="G766" s="242">
        <v>0</v>
      </c>
      <c r="H766" s="242">
        <v>0</v>
      </c>
      <c r="I766" s="242">
        <v>0</v>
      </c>
      <c r="J766" s="242">
        <v>0</v>
      </c>
      <c r="K766" s="242">
        <v>0</v>
      </c>
      <c r="L766" s="242">
        <v>0</v>
      </c>
      <c r="M766" s="242">
        <v>0</v>
      </c>
      <c r="N766" s="242">
        <v>0</v>
      </c>
      <c r="O766" s="242">
        <v>0</v>
      </c>
      <c r="P766" s="28"/>
      <c r="Q766" s="242">
        <f>SUM(D766:O766)</f>
        <v>0</v>
      </c>
      <c r="R766" s="242">
        <f>IF($R$19&lt;1,0,Q766/$R$19)</f>
        <v>0</v>
      </c>
      <c r="S766" s="243"/>
      <c r="T766" s="351">
        <f>IF(Q766=0,0,1)+IF(C766=0,0,1)+IF(D766=0,0,1)+IF(E766=0,0,1)+IF(F766=0,0,1)+IF(G766=0,0,1)+IF(H766=0,0,1)+IF(I766=0,0,1)+IF(J766=0,0,1)+IF(K766=0,0,1)+IF(L766=0,0,1)+IF(M766=0,0,1)+IF(N766=0,0,1)+IF(O766=0,0,1)</f>
        <v>0</v>
      </c>
      <c r="U766" s="237"/>
      <c r="V766" s="237"/>
      <c r="W766" s="237"/>
      <c r="X766" s="237"/>
      <c r="Y766" s="237"/>
      <c r="Z766" s="237"/>
      <c r="AA766" s="237"/>
      <c r="AB766" s="237"/>
      <c r="AC766" s="237"/>
      <c r="AD766" s="237"/>
      <c r="AE766" s="237"/>
      <c r="AF766" s="237"/>
      <c r="AG766" s="237"/>
      <c r="AH766" s="237"/>
      <c r="AI766" s="237"/>
      <c r="AJ766" s="237"/>
      <c r="AK766" s="237"/>
      <c r="AL766" s="237"/>
      <c r="AM766" s="237"/>
      <c r="AN766" s="237"/>
      <c r="AO766" s="237"/>
      <c r="AP766" s="237"/>
      <c r="AQ766" s="237"/>
      <c r="AR766" s="237"/>
      <c r="AS766" s="237"/>
      <c r="AT766" s="237"/>
      <c r="AU766" s="237"/>
      <c r="AV766" s="237"/>
      <c r="AW766" s="237"/>
      <c r="AX766" s="237"/>
      <c r="AY766" s="237"/>
      <c r="AZ766" s="237"/>
      <c r="BA766" s="237"/>
      <c r="BB766" s="237"/>
      <c r="BC766" s="237"/>
      <c r="BD766" s="237"/>
      <c r="BE766" s="237"/>
      <c r="BF766" s="237"/>
      <c r="BG766" s="237"/>
      <c r="BH766" s="237"/>
      <c r="BI766" s="237"/>
      <c r="BJ766" s="237"/>
      <c r="BK766" s="237"/>
      <c r="BL766" s="237"/>
      <c r="BM766" s="237"/>
      <c r="BN766" s="237"/>
      <c r="BO766" s="237"/>
      <c r="BP766" s="237"/>
      <c r="BQ766" s="237"/>
      <c r="BR766" s="237"/>
      <c r="BS766" s="237"/>
      <c r="BT766" s="237"/>
      <c r="BU766" s="237"/>
      <c r="BV766" s="237"/>
      <c r="BW766" s="237"/>
      <c r="BX766" s="237"/>
      <c r="BY766" s="237"/>
      <c r="BZ766" s="237"/>
      <c r="CA766" s="237"/>
      <c r="CB766" s="237"/>
      <c r="CC766" s="237"/>
      <c r="CD766" s="237"/>
      <c r="CE766" s="237"/>
      <c r="CF766" s="237"/>
      <c r="CG766" s="237"/>
      <c r="CH766" s="237"/>
      <c r="CI766" s="237"/>
      <c r="CJ766" s="237"/>
      <c r="CK766" s="237"/>
      <c r="CL766" s="237"/>
      <c r="CM766" s="237"/>
      <c r="CN766" s="237"/>
      <c r="CO766" s="237"/>
      <c r="CP766" s="237"/>
      <c r="CQ766" s="237"/>
      <c r="CR766" s="237"/>
      <c r="CS766" s="237"/>
      <c r="CT766" s="237"/>
      <c r="CU766" s="237"/>
      <c r="CV766" s="237"/>
      <c r="CW766" s="237"/>
      <c r="CX766" s="237"/>
      <c r="CY766" s="237"/>
      <c r="CZ766" s="237"/>
      <c r="DA766" s="237"/>
      <c r="DB766" s="237"/>
      <c r="DC766" s="237"/>
      <c r="DD766" s="237"/>
      <c r="DE766" s="237"/>
      <c r="DF766" s="237"/>
      <c r="DG766" s="237"/>
      <c r="DH766" s="237"/>
      <c r="DI766" s="237"/>
      <c r="DJ766" s="237"/>
      <c r="DK766" s="237"/>
      <c r="DL766" s="237"/>
      <c r="DM766" s="237"/>
      <c r="DN766" s="237"/>
      <c r="DO766" s="237"/>
      <c r="DP766" s="237"/>
      <c r="DQ766" s="237"/>
      <c r="DR766" s="237"/>
      <c r="DS766" s="237"/>
      <c r="DT766" s="237"/>
      <c r="DU766" s="237"/>
      <c r="DV766" s="237"/>
      <c r="DW766" s="237"/>
      <c r="DX766" s="237"/>
      <c r="DY766" s="237"/>
      <c r="DZ766" s="237"/>
      <c r="EA766" s="237"/>
      <c r="EB766" s="237"/>
      <c r="EC766" s="237"/>
      <c r="ED766" s="237"/>
      <c r="EE766" s="237"/>
      <c r="EF766" s="237"/>
      <c r="EG766" s="237"/>
      <c r="EH766" s="237"/>
      <c r="EI766" s="237"/>
      <c r="EJ766" s="237"/>
      <c r="EK766" s="237"/>
      <c r="EL766" s="237"/>
      <c r="EM766" s="237"/>
      <c r="EN766" s="237"/>
      <c r="EO766" s="237"/>
      <c r="EP766" s="237"/>
      <c r="EQ766" s="237"/>
      <c r="ER766" s="237"/>
      <c r="ES766" s="237"/>
      <c r="ET766" s="237"/>
      <c r="EU766" s="237"/>
      <c r="EV766" s="237"/>
      <c r="EW766" s="237"/>
      <c r="EX766" s="237"/>
      <c r="EY766" s="237"/>
      <c r="EZ766" s="237"/>
      <c r="FA766" s="237"/>
      <c r="FB766" s="237"/>
      <c r="FC766" s="237"/>
      <c r="FD766" s="237"/>
      <c r="FE766" s="237"/>
      <c r="FF766" s="237"/>
      <c r="FG766" s="237"/>
      <c r="FH766" s="237"/>
      <c r="FI766" s="237"/>
      <c r="FJ766" s="237"/>
      <c r="FK766" s="237"/>
      <c r="FL766" s="237"/>
      <c r="FM766" s="237"/>
      <c r="FN766" s="237"/>
      <c r="FO766" s="237"/>
      <c r="FP766" s="237"/>
      <c r="FQ766" s="237"/>
      <c r="FR766" s="237"/>
      <c r="FS766" s="237"/>
      <c r="FT766" s="237"/>
      <c r="FU766" s="237"/>
      <c r="FV766" s="237"/>
      <c r="FW766" s="237"/>
      <c r="FX766" s="237"/>
      <c r="FY766" s="237"/>
      <c r="FZ766" s="237"/>
      <c r="GA766" s="237"/>
      <c r="GB766" s="237"/>
      <c r="GC766" s="237"/>
      <c r="GD766" s="237"/>
      <c r="GE766" s="237"/>
      <c r="GF766" s="237"/>
      <c r="GG766" s="237"/>
      <c r="GH766" s="237"/>
      <c r="GI766" s="237"/>
      <c r="GJ766" s="237"/>
      <c r="GK766" s="237"/>
      <c r="GL766" s="237"/>
      <c r="GM766" s="237"/>
      <c r="GN766" s="237"/>
      <c r="GO766" s="237"/>
      <c r="GP766" s="237"/>
      <c r="GQ766" s="237"/>
    </row>
    <row r="767" spans="1:199" s="81" customFormat="1" ht="15" hidden="1">
      <c r="A767" s="126" t="s">
        <v>2704</v>
      </c>
      <c r="B767" s="241" t="s">
        <v>6023</v>
      </c>
      <c r="C767" s="242">
        <v>0</v>
      </c>
      <c r="D767" s="242">
        <v>0</v>
      </c>
      <c r="E767" s="242">
        <v>0</v>
      </c>
      <c r="F767" s="242">
        <v>0</v>
      </c>
      <c r="G767" s="242">
        <v>0</v>
      </c>
      <c r="H767" s="242">
        <v>0</v>
      </c>
      <c r="I767" s="242">
        <v>0</v>
      </c>
      <c r="J767" s="242">
        <v>0</v>
      </c>
      <c r="K767" s="242">
        <v>0</v>
      </c>
      <c r="L767" s="242">
        <v>0</v>
      </c>
      <c r="M767" s="242">
        <v>0</v>
      </c>
      <c r="N767" s="242">
        <v>0</v>
      </c>
      <c r="O767" s="242">
        <v>0</v>
      </c>
      <c r="P767" s="28"/>
      <c r="Q767" s="242">
        <f>SUM(D767:O767)</f>
        <v>0</v>
      </c>
      <c r="R767" s="242">
        <f>IF($R$19&lt;1,0,Q767/$R$19)</f>
        <v>0</v>
      </c>
      <c r="S767" s="243"/>
      <c r="T767" s="351">
        <f>IF(Q767=0,0,1)+IF(C767=0,0,1)+IF(D767=0,0,1)+IF(E767=0,0,1)+IF(F767=0,0,1)+IF(G767=0,0,1)+IF(H767=0,0,1)+IF(I767=0,0,1)+IF(J767=0,0,1)+IF(K767=0,0,1)+IF(L767=0,0,1)+IF(M767=0,0,1)+IF(N767=0,0,1)+IF(O767=0,0,1)</f>
        <v>0</v>
      </c>
      <c r="U767" s="237"/>
      <c r="V767" s="237"/>
      <c r="W767" s="237"/>
      <c r="X767" s="237"/>
      <c r="Y767" s="237"/>
      <c r="Z767" s="237"/>
      <c r="AA767" s="237"/>
      <c r="AB767" s="237"/>
      <c r="AC767" s="237"/>
      <c r="AD767" s="237"/>
      <c r="AE767" s="237"/>
      <c r="AF767" s="237"/>
      <c r="AG767" s="237"/>
      <c r="AH767" s="237"/>
      <c r="AI767" s="237"/>
      <c r="AJ767" s="237"/>
      <c r="AK767" s="237"/>
      <c r="AL767" s="237"/>
      <c r="AM767" s="237"/>
      <c r="AN767" s="237"/>
      <c r="AO767" s="237"/>
      <c r="AP767" s="237"/>
      <c r="AQ767" s="237"/>
      <c r="AR767" s="237"/>
      <c r="AS767" s="237"/>
      <c r="AT767" s="237"/>
      <c r="AU767" s="237"/>
      <c r="AV767" s="237"/>
      <c r="AW767" s="237"/>
      <c r="AX767" s="237"/>
      <c r="AY767" s="237"/>
      <c r="AZ767" s="237"/>
      <c r="BA767" s="237"/>
      <c r="BB767" s="237"/>
      <c r="BC767" s="237"/>
      <c r="BD767" s="237"/>
      <c r="BE767" s="237"/>
      <c r="BF767" s="237"/>
      <c r="BG767" s="237"/>
      <c r="BH767" s="237"/>
      <c r="BI767" s="237"/>
      <c r="BJ767" s="237"/>
      <c r="BK767" s="237"/>
      <c r="BL767" s="237"/>
      <c r="BM767" s="237"/>
      <c r="BN767" s="237"/>
      <c r="BO767" s="237"/>
      <c r="BP767" s="237"/>
      <c r="BQ767" s="237"/>
      <c r="BR767" s="237"/>
      <c r="BS767" s="237"/>
      <c r="BT767" s="237"/>
      <c r="BU767" s="237"/>
      <c r="BV767" s="237"/>
      <c r="BW767" s="237"/>
      <c r="BX767" s="237"/>
      <c r="BY767" s="237"/>
      <c r="BZ767" s="237"/>
      <c r="CA767" s="237"/>
      <c r="CB767" s="237"/>
      <c r="CC767" s="237"/>
      <c r="CD767" s="237"/>
      <c r="CE767" s="237"/>
      <c r="CF767" s="237"/>
      <c r="CG767" s="237"/>
      <c r="CH767" s="237"/>
      <c r="CI767" s="237"/>
      <c r="CJ767" s="237"/>
      <c r="CK767" s="237"/>
      <c r="CL767" s="237"/>
      <c r="CM767" s="237"/>
      <c r="CN767" s="237"/>
      <c r="CO767" s="237"/>
      <c r="CP767" s="237"/>
      <c r="CQ767" s="237"/>
      <c r="CR767" s="237"/>
      <c r="CS767" s="237"/>
      <c r="CT767" s="237"/>
      <c r="CU767" s="237"/>
      <c r="CV767" s="237"/>
      <c r="CW767" s="237"/>
      <c r="CX767" s="237"/>
      <c r="CY767" s="237"/>
      <c r="CZ767" s="237"/>
      <c r="DA767" s="237"/>
      <c r="DB767" s="237"/>
      <c r="DC767" s="237"/>
      <c r="DD767" s="237"/>
      <c r="DE767" s="237"/>
      <c r="DF767" s="237"/>
      <c r="DG767" s="237"/>
      <c r="DH767" s="237"/>
      <c r="DI767" s="237"/>
      <c r="DJ767" s="237"/>
      <c r="DK767" s="237"/>
      <c r="DL767" s="237"/>
      <c r="DM767" s="237"/>
      <c r="DN767" s="237"/>
      <c r="DO767" s="237"/>
      <c r="DP767" s="237"/>
      <c r="DQ767" s="237"/>
      <c r="DR767" s="237"/>
      <c r="DS767" s="237"/>
      <c r="DT767" s="237"/>
      <c r="DU767" s="237"/>
      <c r="DV767" s="237"/>
      <c r="DW767" s="237"/>
      <c r="DX767" s="237"/>
      <c r="DY767" s="237"/>
      <c r="DZ767" s="237"/>
      <c r="EA767" s="237"/>
      <c r="EB767" s="237"/>
      <c r="EC767" s="237"/>
      <c r="ED767" s="237"/>
      <c r="EE767" s="237"/>
      <c r="EF767" s="237"/>
      <c r="EG767" s="237"/>
      <c r="EH767" s="237"/>
      <c r="EI767" s="237"/>
      <c r="EJ767" s="237"/>
      <c r="EK767" s="237"/>
      <c r="EL767" s="237"/>
      <c r="EM767" s="237"/>
      <c r="EN767" s="237"/>
      <c r="EO767" s="237"/>
      <c r="EP767" s="237"/>
      <c r="EQ767" s="237"/>
      <c r="ER767" s="237"/>
      <c r="ES767" s="237"/>
      <c r="ET767" s="237"/>
      <c r="EU767" s="237"/>
      <c r="EV767" s="237"/>
      <c r="EW767" s="237"/>
      <c r="EX767" s="237"/>
      <c r="EY767" s="237"/>
      <c r="EZ767" s="237"/>
      <c r="FA767" s="237"/>
      <c r="FB767" s="237"/>
      <c r="FC767" s="237"/>
      <c r="FD767" s="237"/>
      <c r="FE767" s="237"/>
      <c r="FF767" s="237"/>
      <c r="FG767" s="237"/>
      <c r="FH767" s="237"/>
      <c r="FI767" s="237"/>
      <c r="FJ767" s="237"/>
      <c r="FK767" s="237"/>
      <c r="FL767" s="237"/>
      <c r="FM767" s="237"/>
      <c r="FN767" s="237"/>
      <c r="FO767" s="237"/>
      <c r="FP767" s="237"/>
      <c r="FQ767" s="237"/>
      <c r="FR767" s="237"/>
      <c r="FS767" s="237"/>
      <c r="FT767" s="237"/>
      <c r="FU767" s="237"/>
      <c r="FV767" s="237"/>
      <c r="FW767" s="237"/>
      <c r="FX767" s="237"/>
      <c r="FY767" s="237"/>
      <c r="FZ767" s="237"/>
      <c r="GA767" s="237"/>
      <c r="GB767" s="237"/>
      <c r="GC767" s="237"/>
      <c r="GD767" s="237"/>
      <c r="GE767" s="237"/>
      <c r="GF767" s="237"/>
      <c r="GG767" s="237"/>
      <c r="GH767" s="237"/>
      <c r="GI767" s="237"/>
      <c r="GJ767" s="237"/>
      <c r="GK767" s="237"/>
      <c r="GL767" s="237"/>
      <c r="GM767" s="237"/>
      <c r="GN767" s="237"/>
      <c r="GO767" s="237"/>
      <c r="GP767" s="237"/>
      <c r="GQ767" s="237"/>
    </row>
    <row r="768" spans="1:199" s="81" customFormat="1" ht="15" hidden="1">
      <c r="A768" s="126" t="s">
        <v>2705</v>
      </c>
      <c r="B768" s="241" t="s">
        <v>6024</v>
      </c>
      <c r="C768" s="242">
        <v>0</v>
      </c>
      <c r="D768" s="242">
        <v>0</v>
      </c>
      <c r="E768" s="242">
        <v>0</v>
      </c>
      <c r="F768" s="242">
        <v>0</v>
      </c>
      <c r="G768" s="242">
        <v>0</v>
      </c>
      <c r="H768" s="242">
        <v>0</v>
      </c>
      <c r="I768" s="242">
        <v>0</v>
      </c>
      <c r="J768" s="242">
        <v>0</v>
      </c>
      <c r="K768" s="242">
        <v>0</v>
      </c>
      <c r="L768" s="242">
        <v>0</v>
      </c>
      <c r="M768" s="242">
        <v>0</v>
      </c>
      <c r="N768" s="242">
        <v>0</v>
      </c>
      <c r="O768" s="242">
        <v>0</v>
      </c>
      <c r="P768" s="28"/>
      <c r="Q768" s="242">
        <f>SUM(D768:O768)</f>
        <v>0</v>
      </c>
      <c r="R768" s="242">
        <f>IF($R$19&lt;1,0,Q768/$R$19)</f>
        <v>0</v>
      </c>
      <c r="S768" s="243"/>
      <c r="T768" s="351">
        <f>IF(Q768=0,0,1)+IF(C768=0,0,1)+IF(D768=0,0,1)+IF(E768=0,0,1)+IF(F768=0,0,1)+IF(G768=0,0,1)+IF(H768=0,0,1)+IF(I768=0,0,1)+IF(J768=0,0,1)+IF(K768=0,0,1)+IF(L768=0,0,1)+IF(M768=0,0,1)+IF(N768=0,0,1)+IF(O768=0,0,1)</f>
        <v>0</v>
      </c>
      <c r="U768" s="237"/>
      <c r="V768" s="237"/>
      <c r="W768" s="237"/>
      <c r="X768" s="237"/>
      <c r="Y768" s="237"/>
      <c r="Z768" s="237"/>
      <c r="AA768" s="237"/>
      <c r="AB768" s="237"/>
      <c r="AC768" s="237"/>
      <c r="AD768" s="237"/>
      <c r="AE768" s="237"/>
      <c r="AF768" s="237"/>
      <c r="AG768" s="237"/>
      <c r="AH768" s="237"/>
      <c r="AI768" s="237"/>
      <c r="AJ768" s="237"/>
      <c r="AK768" s="237"/>
      <c r="AL768" s="237"/>
      <c r="AM768" s="237"/>
      <c r="AN768" s="237"/>
      <c r="AO768" s="237"/>
      <c r="AP768" s="237"/>
      <c r="AQ768" s="237"/>
      <c r="AR768" s="237"/>
      <c r="AS768" s="237"/>
      <c r="AT768" s="237"/>
      <c r="AU768" s="237"/>
      <c r="AV768" s="237"/>
      <c r="AW768" s="237"/>
      <c r="AX768" s="237"/>
      <c r="AY768" s="237"/>
      <c r="AZ768" s="237"/>
      <c r="BA768" s="237"/>
      <c r="BB768" s="237"/>
      <c r="BC768" s="237"/>
      <c r="BD768" s="237"/>
      <c r="BE768" s="237"/>
      <c r="BF768" s="237"/>
      <c r="BG768" s="237"/>
      <c r="BH768" s="237"/>
      <c r="BI768" s="237"/>
      <c r="BJ768" s="237"/>
      <c r="BK768" s="237"/>
      <c r="BL768" s="237"/>
      <c r="BM768" s="237"/>
      <c r="BN768" s="237"/>
      <c r="BO768" s="237"/>
      <c r="BP768" s="237"/>
      <c r="BQ768" s="237"/>
      <c r="BR768" s="237"/>
      <c r="BS768" s="237"/>
      <c r="BT768" s="237"/>
      <c r="BU768" s="237"/>
      <c r="BV768" s="237"/>
      <c r="BW768" s="237"/>
      <c r="BX768" s="237"/>
      <c r="BY768" s="237"/>
      <c r="BZ768" s="237"/>
      <c r="CA768" s="237"/>
      <c r="CB768" s="237"/>
      <c r="CC768" s="237"/>
      <c r="CD768" s="237"/>
      <c r="CE768" s="237"/>
      <c r="CF768" s="237"/>
      <c r="CG768" s="237"/>
      <c r="CH768" s="237"/>
      <c r="CI768" s="237"/>
      <c r="CJ768" s="237"/>
      <c r="CK768" s="237"/>
      <c r="CL768" s="237"/>
      <c r="CM768" s="237"/>
      <c r="CN768" s="237"/>
      <c r="CO768" s="237"/>
      <c r="CP768" s="237"/>
      <c r="CQ768" s="237"/>
      <c r="CR768" s="237"/>
      <c r="CS768" s="237"/>
      <c r="CT768" s="237"/>
      <c r="CU768" s="237"/>
      <c r="CV768" s="237"/>
      <c r="CW768" s="237"/>
      <c r="CX768" s="237"/>
      <c r="CY768" s="237"/>
      <c r="CZ768" s="237"/>
      <c r="DA768" s="237"/>
      <c r="DB768" s="237"/>
      <c r="DC768" s="237"/>
      <c r="DD768" s="237"/>
      <c r="DE768" s="237"/>
      <c r="DF768" s="237"/>
      <c r="DG768" s="237"/>
      <c r="DH768" s="237"/>
      <c r="DI768" s="237"/>
      <c r="DJ768" s="237"/>
      <c r="DK768" s="237"/>
      <c r="DL768" s="237"/>
      <c r="DM768" s="237"/>
      <c r="DN768" s="237"/>
      <c r="DO768" s="237"/>
      <c r="DP768" s="237"/>
      <c r="DQ768" s="237"/>
      <c r="DR768" s="237"/>
      <c r="DS768" s="237"/>
      <c r="DT768" s="237"/>
      <c r="DU768" s="237"/>
      <c r="DV768" s="237"/>
      <c r="DW768" s="237"/>
      <c r="DX768" s="237"/>
      <c r="DY768" s="237"/>
      <c r="DZ768" s="237"/>
      <c r="EA768" s="237"/>
      <c r="EB768" s="237"/>
      <c r="EC768" s="237"/>
      <c r="ED768" s="237"/>
      <c r="EE768" s="237"/>
      <c r="EF768" s="237"/>
      <c r="EG768" s="237"/>
      <c r="EH768" s="237"/>
      <c r="EI768" s="237"/>
      <c r="EJ768" s="237"/>
      <c r="EK768" s="237"/>
      <c r="EL768" s="237"/>
      <c r="EM768" s="237"/>
      <c r="EN768" s="237"/>
      <c r="EO768" s="237"/>
      <c r="EP768" s="237"/>
      <c r="EQ768" s="237"/>
      <c r="ER768" s="237"/>
      <c r="ES768" s="237"/>
      <c r="ET768" s="237"/>
      <c r="EU768" s="237"/>
      <c r="EV768" s="237"/>
      <c r="EW768" s="237"/>
      <c r="EX768" s="237"/>
      <c r="EY768" s="237"/>
      <c r="EZ768" s="237"/>
      <c r="FA768" s="237"/>
      <c r="FB768" s="237"/>
      <c r="FC768" s="237"/>
      <c r="FD768" s="237"/>
      <c r="FE768" s="237"/>
      <c r="FF768" s="237"/>
      <c r="FG768" s="237"/>
      <c r="FH768" s="237"/>
      <c r="FI768" s="237"/>
      <c r="FJ768" s="237"/>
      <c r="FK768" s="237"/>
      <c r="FL768" s="237"/>
      <c r="FM768" s="237"/>
      <c r="FN768" s="237"/>
      <c r="FO768" s="237"/>
      <c r="FP768" s="237"/>
      <c r="FQ768" s="237"/>
      <c r="FR768" s="237"/>
      <c r="FS768" s="237"/>
      <c r="FT768" s="237"/>
      <c r="FU768" s="237"/>
      <c r="FV768" s="237"/>
      <c r="FW768" s="237"/>
      <c r="FX768" s="237"/>
      <c r="FY768" s="237"/>
      <c r="FZ768" s="237"/>
      <c r="GA768" s="237"/>
      <c r="GB768" s="237"/>
      <c r="GC768" s="237"/>
      <c r="GD768" s="237"/>
      <c r="GE768" s="237"/>
      <c r="GF768" s="237"/>
      <c r="GG768" s="237"/>
      <c r="GH768" s="237"/>
      <c r="GI768" s="237"/>
      <c r="GJ768" s="237"/>
      <c r="GK768" s="237"/>
      <c r="GL768" s="237"/>
      <c r="GM768" s="237"/>
      <c r="GN768" s="237"/>
      <c r="GO768" s="237"/>
      <c r="GP768" s="237"/>
      <c r="GQ768" s="237"/>
    </row>
    <row r="769" spans="1:199" s="81" customFormat="1" ht="15" hidden="1">
      <c r="A769" s="126" t="s">
        <v>2706</v>
      </c>
      <c r="B769" s="241" t="s">
        <v>6025</v>
      </c>
      <c r="C769" s="242">
        <v>0</v>
      </c>
      <c r="D769" s="242">
        <v>0</v>
      </c>
      <c r="E769" s="242">
        <v>0</v>
      </c>
      <c r="F769" s="242">
        <v>0</v>
      </c>
      <c r="G769" s="242">
        <v>0</v>
      </c>
      <c r="H769" s="242">
        <v>0</v>
      </c>
      <c r="I769" s="242">
        <v>0</v>
      </c>
      <c r="J769" s="242">
        <v>0</v>
      </c>
      <c r="K769" s="242">
        <v>0</v>
      </c>
      <c r="L769" s="242">
        <v>0</v>
      </c>
      <c r="M769" s="242">
        <v>0</v>
      </c>
      <c r="N769" s="242">
        <v>0</v>
      </c>
      <c r="O769" s="242">
        <v>0</v>
      </c>
      <c r="P769" s="28"/>
      <c r="Q769" s="242">
        <f>SUM(D769:O769)</f>
        <v>0</v>
      </c>
      <c r="R769" s="242">
        <f>IF($R$19&lt;1,0,Q769/$R$19)</f>
        <v>0</v>
      </c>
      <c r="S769" s="243"/>
      <c r="T769" s="351">
        <f>IF(Q769=0,0,1)+IF(C769=0,0,1)+IF(D769=0,0,1)+IF(E769=0,0,1)+IF(F769=0,0,1)+IF(G769=0,0,1)+IF(H769=0,0,1)+IF(I769=0,0,1)+IF(J769=0,0,1)+IF(K769=0,0,1)+IF(L769=0,0,1)+IF(M769=0,0,1)+IF(N769=0,0,1)+IF(O769=0,0,1)</f>
        <v>0</v>
      </c>
      <c r="U769" s="237"/>
      <c r="V769" s="237"/>
      <c r="W769" s="237"/>
      <c r="X769" s="237"/>
      <c r="Y769" s="237"/>
      <c r="Z769" s="237"/>
      <c r="AA769" s="237"/>
      <c r="AB769" s="237"/>
      <c r="AC769" s="237"/>
      <c r="AD769" s="237"/>
      <c r="AE769" s="237"/>
      <c r="AF769" s="237"/>
      <c r="AG769" s="237"/>
      <c r="AH769" s="237"/>
      <c r="AI769" s="237"/>
      <c r="AJ769" s="237"/>
      <c r="AK769" s="237"/>
      <c r="AL769" s="237"/>
      <c r="AM769" s="237"/>
      <c r="AN769" s="237"/>
      <c r="AO769" s="237"/>
      <c r="AP769" s="237"/>
      <c r="AQ769" s="237"/>
      <c r="AR769" s="237"/>
      <c r="AS769" s="237"/>
      <c r="AT769" s="237"/>
      <c r="AU769" s="237"/>
      <c r="AV769" s="237"/>
      <c r="AW769" s="237"/>
      <c r="AX769" s="237"/>
      <c r="AY769" s="237"/>
      <c r="AZ769" s="237"/>
      <c r="BA769" s="237"/>
      <c r="BB769" s="237"/>
      <c r="BC769" s="237"/>
      <c r="BD769" s="237"/>
      <c r="BE769" s="237"/>
      <c r="BF769" s="237"/>
      <c r="BG769" s="237"/>
      <c r="BH769" s="237"/>
      <c r="BI769" s="237"/>
      <c r="BJ769" s="237"/>
      <c r="BK769" s="237"/>
      <c r="BL769" s="237"/>
      <c r="BM769" s="237"/>
      <c r="BN769" s="237"/>
      <c r="BO769" s="237"/>
      <c r="BP769" s="237"/>
      <c r="BQ769" s="237"/>
      <c r="BR769" s="237"/>
      <c r="BS769" s="237"/>
      <c r="BT769" s="237"/>
      <c r="BU769" s="237"/>
      <c r="BV769" s="237"/>
      <c r="BW769" s="237"/>
      <c r="BX769" s="237"/>
      <c r="BY769" s="237"/>
      <c r="BZ769" s="237"/>
      <c r="CA769" s="237"/>
      <c r="CB769" s="237"/>
      <c r="CC769" s="237"/>
      <c r="CD769" s="237"/>
      <c r="CE769" s="237"/>
      <c r="CF769" s="237"/>
      <c r="CG769" s="237"/>
      <c r="CH769" s="237"/>
      <c r="CI769" s="237"/>
      <c r="CJ769" s="237"/>
      <c r="CK769" s="237"/>
      <c r="CL769" s="237"/>
      <c r="CM769" s="237"/>
      <c r="CN769" s="237"/>
      <c r="CO769" s="237"/>
      <c r="CP769" s="237"/>
      <c r="CQ769" s="237"/>
      <c r="CR769" s="237"/>
      <c r="CS769" s="237"/>
      <c r="CT769" s="237"/>
      <c r="CU769" s="237"/>
      <c r="CV769" s="237"/>
      <c r="CW769" s="237"/>
      <c r="CX769" s="237"/>
      <c r="CY769" s="237"/>
      <c r="CZ769" s="237"/>
      <c r="DA769" s="237"/>
      <c r="DB769" s="237"/>
      <c r="DC769" s="237"/>
      <c r="DD769" s="237"/>
      <c r="DE769" s="237"/>
      <c r="DF769" s="237"/>
      <c r="DG769" s="237"/>
      <c r="DH769" s="237"/>
      <c r="DI769" s="237"/>
      <c r="DJ769" s="237"/>
      <c r="DK769" s="237"/>
      <c r="DL769" s="237"/>
      <c r="DM769" s="237"/>
      <c r="DN769" s="237"/>
      <c r="DO769" s="237"/>
      <c r="DP769" s="237"/>
      <c r="DQ769" s="237"/>
      <c r="DR769" s="237"/>
      <c r="DS769" s="237"/>
      <c r="DT769" s="237"/>
      <c r="DU769" s="237"/>
      <c r="DV769" s="237"/>
      <c r="DW769" s="237"/>
      <c r="DX769" s="237"/>
      <c r="DY769" s="237"/>
      <c r="DZ769" s="237"/>
      <c r="EA769" s="237"/>
      <c r="EB769" s="237"/>
      <c r="EC769" s="237"/>
      <c r="ED769" s="237"/>
      <c r="EE769" s="237"/>
      <c r="EF769" s="237"/>
      <c r="EG769" s="237"/>
      <c r="EH769" s="237"/>
      <c r="EI769" s="237"/>
      <c r="EJ769" s="237"/>
      <c r="EK769" s="237"/>
      <c r="EL769" s="237"/>
      <c r="EM769" s="237"/>
      <c r="EN769" s="237"/>
      <c r="EO769" s="237"/>
      <c r="EP769" s="237"/>
      <c r="EQ769" s="237"/>
      <c r="ER769" s="237"/>
      <c r="ES769" s="237"/>
      <c r="ET769" s="237"/>
      <c r="EU769" s="237"/>
      <c r="EV769" s="237"/>
      <c r="EW769" s="237"/>
      <c r="EX769" s="237"/>
      <c r="EY769" s="237"/>
      <c r="EZ769" s="237"/>
      <c r="FA769" s="237"/>
      <c r="FB769" s="237"/>
      <c r="FC769" s="237"/>
      <c r="FD769" s="237"/>
      <c r="FE769" s="237"/>
      <c r="FF769" s="237"/>
      <c r="FG769" s="237"/>
      <c r="FH769" s="237"/>
      <c r="FI769" s="237"/>
      <c r="FJ769" s="237"/>
      <c r="FK769" s="237"/>
      <c r="FL769" s="237"/>
      <c r="FM769" s="237"/>
      <c r="FN769" s="237"/>
      <c r="FO769" s="237"/>
      <c r="FP769" s="237"/>
      <c r="FQ769" s="237"/>
      <c r="FR769" s="237"/>
      <c r="FS769" s="237"/>
      <c r="FT769" s="237"/>
      <c r="FU769" s="237"/>
      <c r="FV769" s="237"/>
      <c r="FW769" s="237"/>
      <c r="FX769" s="237"/>
      <c r="FY769" s="237"/>
      <c r="FZ769" s="237"/>
      <c r="GA769" s="237"/>
      <c r="GB769" s="237"/>
      <c r="GC769" s="237"/>
      <c r="GD769" s="237"/>
      <c r="GE769" s="237"/>
      <c r="GF769" s="237"/>
      <c r="GG769" s="237"/>
      <c r="GH769" s="237"/>
      <c r="GI769" s="237"/>
      <c r="GJ769" s="237"/>
      <c r="GK769" s="237"/>
      <c r="GL769" s="237"/>
      <c r="GM769" s="237"/>
      <c r="GN769" s="237"/>
      <c r="GO769" s="237"/>
      <c r="GP769" s="237"/>
      <c r="GQ769" s="237"/>
    </row>
    <row r="770" spans="1:199" s="81" customFormat="1" ht="15" hidden="1">
      <c r="A770" s="126" t="s">
        <v>2707</v>
      </c>
      <c r="B770" s="241" t="s">
        <v>6026</v>
      </c>
      <c r="C770" s="242">
        <v>0</v>
      </c>
      <c r="D770" s="242">
        <v>0</v>
      </c>
      <c r="E770" s="242">
        <v>0</v>
      </c>
      <c r="F770" s="242">
        <v>0</v>
      </c>
      <c r="G770" s="242">
        <v>0</v>
      </c>
      <c r="H770" s="242">
        <v>0</v>
      </c>
      <c r="I770" s="242">
        <v>0</v>
      </c>
      <c r="J770" s="242">
        <v>0</v>
      </c>
      <c r="K770" s="242">
        <v>0</v>
      </c>
      <c r="L770" s="242">
        <v>0</v>
      </c>
      <c r="M770" s="242">
        <v>0</v>
      </c>
      <c r="N770" s="242">
        <v>0</v>
      </c>
      <c r="O770" s="242">
        <v>0</v>
      </c>
      <c r="P770" s="28"/>
      <c r="Q770" s="242">
        <f>SUM(D770:O770)</f>
        <v>0</v>
      </c>
      <c r="R770" s="242">
        <f>IF($R$19&lt;1,0,Q770/$R$19)</f>
        <v>0</v>
      </c>
      <c r="S770" s="243"/>
      <c r="T770" s="351">
        <f>IF(Q770=0,0,1)+IF(C770=0,0,1)+IF(D770=0,0,1)+IF(E770=0,0,1)+IF(F770=0,0,1)+IF(G770=0,0,1)+IF(H770=0,0,1)+IF(I770=0,0,1)+IF(J770=0,0,1)+IF(K770=0,0,1)+IF(L770=0,0,1)+IF(M770=0,0,1)+IF(N770=0,0,1)+IF(O770=0,0,1)</f>
        <v>0</v>
      </c>
      <c r="U770" s="237"/>
      <c r="V770" s="237"/>
      <c r="W770" s="237"/>
      <c r="X770" s="237"/>
      <c r="Y770" s="237"/>
      <c r="Z770" s="237"/>
      <c r="AA770" s="237"/>
      <c r="AB770" s="237"/>
      <c r="AC770" s="237"/>
      <c r="AD770" s="237"/>
      <c r="AE770" s="237"/>
      <c r="AF770" s="237"/>
      <c r="AG770" s="237"/>
      <c r="AH770" s="237"/>
      <c r="AI770" s="237"/>
      <c r="AJ770" s="237"/>
      <c r="AK770" s="237"/>
      <c r="AL770" s="237"/>
      <c r="AM770" s="237"/>
      <c r="AN770" s="237"/>
      <c r="AO770" s="237"/>
      <c r="AP770" s="237"/>
      <c r="AQ770" s="237"/>
      <c r="AR770" s="237"/>
      <c r="AS770" s="237"/>
      <c r="AT770" s="237"/>
      <c r="AU770" s="237"/>
      <c r="AV770" s="237"/>
      <c r="AW770" s="237"/>
      <c r="AX770" s="237"/>
      <c r="AY770" s="237"/>
      <c r="AZ770" s="237"/>
      <c r="BA770" s="237"/>
      <c r="BB770" s="237"/>
      <c r="BC770" s="237"/>
      <c r="BD770" s="237"/>
      <c r="BE770" s="237"/>
      <c r="BF770" s="237"/>
      <c r="BG770" s="237"/>
      <c r="BH770" s="237"/>
      <c r="BI770" s="237"/>
      <c r="BJ770" s="237"/>
      <c r="BK770" s="237"/>
      <c r="BL770" s="237"/>
      <c r="BM770" s="237"/>
      <c r="BN770" s="237"/>
      <c r="BO770" s="237"/>
      <c r="BP770" s="237"/>
      <c r="BQ770" s="237"/>
      <c r="BR770" s="237"/>
      <c r="BS770" s="237"/>
      <c r="BT770" s="237"/>
      <c r="BU770" s="237"/>
      <c r="BV770" s="237"/>
      <c r="BW770" s="237"/>
      <c r="BX770" s="237"/>
      <c r="BY770" s="237"/>
      <c r="BZ770" s="237"/>
      <c r="CA770" s="237"/>
      <c r="CB770" s="237"/>
      <c r="CC770" s="237"/>
      <c r="CD770" s="237"/>
      <c r="CE770" s="237"/>
      <c r="CF770" s="237"/>
      <c r="CG770" s="237"/>
      <c r="CH770" s="237"/>
      <c r="CI770" s="237"/>
      <c r="CJ770" s="237"/>
      <c r="CK770" s="237"/>
      <c r="CL770" s="237"/>
      <c r="CM770" s="237"/>
      <c r="CN770" s="237"/>
      <c r="CO770" s="237"/>
      <c r="CP770" s="237"/>
      <c r="CQ770" s="237"/>
      <c r="CR770" s="237"/>
      <c r="CS770" s="237"/>
      <c r="CT770" s="237"/>
      <c r="CU770" s="237"/>
      <c r="CV770" s="237"/>
      <c r="CW770" s="237"/>
      <c r="CX770" s="237"/>
      <c r="CY770" s="237"/>
      <c r="CZ770" s="237"/>
      <c r="DA770" s="237"/>
      <c r="DB770" s="237"/>
      <c r="DC770" s="237"/>
      <c r="DD770" s="237"/>
      <c r="DE770" s="237"/>
      <c r="DF770" s="237"/>
      <c r="DG770" s="237"/>
      <c r="DH770" s="237"/>
      <c r="DI770" s="237"/>
      <c r="DJ770" s="237"/>
      <c r="DK770" s="237"/>
      <c r="DL770" s="237"/>
      <c r="DM770" s="237"/>
      <c r="DN770" s="237"/>
      <c r="DO770" s="237"/>
      <c r="DP770" s="237"/>
      <c r="DQ770" s="237"/>
      <c r="DR770" s="237"/>
      <c r="DS770" s="237"/>
      <c r="DT770" s="237"/>
      <c r="DU770" s="237"/>
      <c r="DV770" s="237"/>
      <c r="DW770" s="237"/>
      <c r="DX770" s="237"/>
      <c r="DY770" s="237"/>
      <c r="DZ770" s="237"/>
      <c r="EA770" s="237"/>
      <c r="EB770" s="237"/>
      <c r="EC770" s="237"/>
      <c r="ED770" s="237"/>
      <c r="EE770" s="237"/>
      <c r="EF770" s="237"/>
      <c r="EG770" s="237"/>
      <c r="EH770" s="237"/>
      <c r="EI770" s="237"/>
      <c r="EJ770" s="237"/>
      <c r="EK770" s="237"/>
      <c r="EL770" s="237"/>
      <c r="EM770" s="237"/>
      <c r="EN770" s="237"/>
      <c r="EO770" s="237"/>
      <c r="EP770" s="237"/>
      <c r="EQ770" s="237"/>
      <c r="ER770" s="237"/>
      <c r="ES770" s="237"/>
      <c r="ET770" s="237"/>
      <c r="EU770" s="237"/>
      <c r="EV770" s="237"/>
      <c r="EW770" s="237"/>
      <c r="EX770" s="237"/>
      <c r="EY770" s="237"/>
      <c r="EZ770" s="237"/>
      <c r="FA770" s="237"/>
      <c r="FB770" s="237"/>
      <c r="FC770" s="237"/>
      <c r="FD770" s="237"/>
      <c r="FE770" s="237"/>
      <c r="FF770" s="237"/>
      <c r="FG770" s="237"/>
      <c r="FH770" s="237"/>
      <c r="FI770" s="237"/>
      <c r="FJ770" s="237"/>
      <c r="FK770" s="237"/>
      <c r="FL770" s="237"/>
      <c r="FM770" s="237"/>
      <c r="FN770" s="237"/>
      <c r="FO770" s="237"/>
      <c r="FP770" s="237"/>
      <c r="FQ770" s="237"/>
      <c r="FR770" s="237"/>
      <c r="FS770" s="237"/>
      <c r="FT770" s="237"/>
      <c r="FU770" s="237"/>
      <c r="FV770" s="237"/>
      <c r="FW770" s="237"/>
      <c r="FX770" s="237"/>
      <c r="FY770" s="237"/>
      <c r="FZ770" s="237"/>
      <c r="GA770" s="237"/>
      <c r="GB770" s="237"/>
      <c r="GC770" s="237"/>
      <c r="GD770" s="237"/>
      <c r="GE770" s="237"/>
      <c r="GF770" s="237"/>
      <c r="GG770" s="237"/>
      <c r="GH770" s="237"/>
      <c r="GI770" s="237"/>
      <c r="GJ770" s="237"/>
      <c r="GK770" s="237"/>
      <c r="GL770" s="237"/>
      <c r="GM770" s="237"/>
      <c r="GN770" s="237"/>
      <c r="GO770" s="237"/>
      <c r="GP770" s="237"/>
      <c r="GQ770" s="237"/>
    </row>
    <row r="771" spans="1:199" s="81" customFormat="1" ht="15" customHeight="1">
      <c r="A771" s="126" t="s">
        <v>2708</v>
      </c>
      <c r="B771" s="241" t="s">
        <v>6027</v>
      </c>
      <c r="C771" s="242">
        <v>0</v>
      </c>
      <c r="D771" s="242">
        <v>0</v>
      </c>
      <c r="E771" s="242">
        <v>0</v>
      </c>
      <c r="F771" s="242">
        <v>0</v>
      </c>
      <c r="G771" s="242">
        <v>0</v>
      </c>
      <c r="H771" s="242">
        <v>0</v>
      </c>
      <c r="I771" s="242">
        <v>0</v>
      </c>
      <c r="J771" s="242">
        <v>0</v>
      </c>
      <c r="K771" s="242">
        <v>0</v>
      </c>
      <c r="L771" s="242">
        <v>0</v>
      </c>
      <c r="M771" s="242">
        <v>0</v>
      </c>
      <c r="N771" s="242">
        <v>0</v>
      </c>
      <c r="O771" s="242">
        <v>11254.81</v>
      </c>
      <c r="P771" s="28"/>
      <c r="Q771" s="242">
        <f>SUM(D771:O771)</f>
        <v>11254.81</v>
      </c>
      <c r="R771" s="242">
        <f>IF($R$19&lt;1,0,Q771/$R$19)</f>
        <v>38.8096896551724</v>
      </c>
      <c r="S771" s="243"/>
      <c r="T771" s="351">
        <f>IF(Q771=0,0,1)+IF(C771=0,0,1)+IF(D771=0,0,1)+IF(E771=0,0,1)+IF(F771=0,0,1)+IF(G771=0,0,1)+IF(H771=0,0,1)+IF(I771=0,0,1)+IF(J771=0,0,1)+IF(K771=0,0,1)+IF(L771=0,0,1)+IF(M771=0,0,1)+IF(N771=0,0,1)+IF(O771=0,0,1)</f>
        <v>2</v>
      </c>
      <c r="U771" s="237"/>
      <c r="V771" s="237"/>
      <c r="W771" s="237"/>
      <c r="X771" s="237"/>
      <c r="Y771" s="237"/>
      <c r="Z771" s="237"/>
      <c r="AA771" s="237"/>
      <c r="AB771" s="237"/>
      <c r="AC771" s="237"/>
      <c r="AD771" s="237"/>
      <c r="AE771" s="237"/>
      <c r="AF771" s="237"/>
      <c r="AG771" s="237"/>
      <c r="AH771" s="237"/>
      <c r="AI771" s="237"/>
      <c r="AJ771" s="237"/>
      <c r="AK771" s="237"/>
      <c r="AL771" s="237"/>
      <c r="AM771" s="237"/>
      <c r="AN771" s="237"/>
      <c r="AO771" s="237"/>
      <c r="AP771" s="237"/>
      <c r="AQ771" s="237"/>
      <c r="AR771" s="237"/>
      <c r="AS771" s="237"/>
      <c r="AT771" s="237"/>
      <c r="AU771" s="237"/>
      <c r="AV771" s="237"/>
      <c r="AW771" s="237"/>
      <c r="AX771" s="237"/>
      <c r="AY771" s="237"/>
      <c r="AZ771" s="237"/>
      <c r="BA771" s="237"/>
      <c r="BB771" s="237"/>
      <c r="BC771" s="237"/>
      <c r="BD771" s="237"/>
      <c r="BE771" s="237"/>
      <c r="BF771" s="237"/>
      <c r="BG771" s="237"/>
      <c r="BH771" s="237"/>
      <c r="BI771" s="237"/>
      <c r="BJ771" s="237"/>
      <c r="BK771" s="237"/>
      <c r="BL771" s="237"/>
      <c r="BM771" s="237"/>
      <c r="BN771" s="237"/>
      <c r="BO771" s="237"/>
      <c r="BP771" s="237"/>
      <c r="BQ771" s="237"/>
      <c r="BR771" s="237"/>
      <c r="BS771" s="237"/>
      <c r="BT771" s="237"/>
      <c r="BU771" s="237"/>
      <c r="BV771" s="237"/>
      <c r="BW771" s="237"/>
      <c r="BX771" s="237"/>
      <c r="BY771" s="237"/>
      <c r="BZ771" s="237"/>
      <c r="CA771" s="237"/>
      <c r="CB771" s="237"/>
      <c r="CC771" s="237"/>
      <c r="CD771" s="237"/>
      <c r="CE771" s="237"/>
      <c r="CF771" s="237"/>
      <c r="CG771" s="237"/>
      <c r="CH771" s="237"/>
      <c r="CI771" s="237"/>
      <c r="CJ771" s="237"/>
      <c r="CK771" s="237"/>
      <c r="CL771" s="237"/>
      <c r="CM771" s="237"/>
      <c r="CN771" s="237"/>
      <c r="CO771" s="237"/>
      <c r="CP771" s="237"/>
      <c r="CQ771" s="237"/>
      <c r="CR771" s="237"/>
      <c r="CS771" s="237"/>
      <c r="CT771" s="237"/>
      <c r="CU771" s="237"/>
      <c r="CV771" s="237"/>
      <c r="CW771" s="237"/>
      <c r="CX771" s="237"/>
      <c r="CY771" s="237"/>
      <c r="CZ771" s="237"/>
      <c r="DA771" s="237"/>
      <c r="DB771" s="237"/>
      <c r="DC771" s="237"/>
      <c r="DD771" s="237"/>
      <c r="DE771" s="237"/>
      <c r="DF771" s="237"/>
      <c r="DG771" s="237"/>
      <c r="DH771" s="237"/>
      <c r="DI771" s="237"/>
      <c r="DJ771" s="237"/>
      <c r="DK771" s="237"/>
      <c r="DL771" s="237"/>
      <c r="DM771" s="237"/>
      <c r="DN771" s="237"/>
      <c r="DO771" s="237"/>
      <c r="DP771" s="237"/>
      <c r="DQ771" s="237"/>
      <c r="DR771" s="237"/>
      <c r="DS771" s="237"/>
      <c r="DT771" s="237"/>
      <c r="DU771" s="237"/>
      <c r="DV771" s="237"/>
      <c r="DW771" s="237"/>
      <c r="DX771" s="237"/>
      <c r="DY771" s="237"/>
      <c r="DZ771" s="237"/>
      <c r="EA771" s="237"/>
      <c r="EB771" s="237"/>
      <c r="EC771" s="237"/>
      <c r="ED771" s="237"/>
      <c r="EE771" s="237"/>
      <c r="EF771" s="237"/>
      <c r="EG771" s="237"/>
      <c r="EH771" s="237"/>
      <c r="EI771" s="237"/>
      <c r="EJ771" s="237"/>
      <c r="EK771" s="237"/>
      <c r="EL771" s="237"/>
      <c r="EM771" s="237"/>
      <c r="EN771" s="237"/>
      <c r="EO771" s="237"/>
      <c r="EP771" s="237"/>
      <c r="EQ771" s="237"/>
      <c r="ER771" s="237"/>
      <c r="ES771" s="237"/>
      <c r="ET771" s="237"/>
      <c r="EU771" s="237"/>
      <c r="EV771" s="237"/>
      <c r="EW771" s="237"/>
      <c r="EX771" s="237"/>
      <c r="EY771" s="237"/>
      <c r="EZ771" s="237"/>
      <c r="FA771" s="237"/>
      <c r="FB771" s="237"/>
      <c r="FC771" s="237"/>
      <c r="FD771" s="237"/>
      <c r="FE771" s="237"/>
      <c r="FF771" s="237"/>
      <c r="FG771" s="237"/>
      <c r="FH771" s="237"/>
      <c r="FI771" s="237"/>
      <c r="FJ771" s="237"/>
      <c r="FK771" s="237"/>
      <c r="FL771" s="237"/>
      <c r="FM771" s="237"/>
      <c r="FN771" s="237"/>
      <c r="FO771" s="237"/>
      <c r="FP771" s="237"/>
      <c r="FQ771" s="237"/>
      <c r="FR771" s="237"/>
      <c r="FS771" s="237"/>
      <c r="FT771" s="237"/>
      <c r="FU771" s="237"/>
      <c r="FV771" s="237"/>
      <c r="FW771" s="237"/>
      <c r="FX771" s="237"/>
      <c r="FY771" s="237"/>
      <c r="FZ771" s="237"/>
      <c r="GA771" s="237"/>
      <c r="GB771" s="237"/>
      <c r="GC771" s="237"/>
      <c r="GD771" s="237"/>
      <c r="GE771" s="237"/>
      <c r="GF771" s="237"/>
      <c r="GG771" s="237"/>
      <c r="GH771" s="237"/>
      <c r="GI771" s="237"/>
      <c r="GJ771" s="237"/>
      <c r="GK771" s="237"/>
      <c r="GL771" s="237"/>
      <c r="GM771" s="237"/>
      <c r="GN771" s="237"/>
      <c r="GO771" s="237"/>
      <c r="GP771" s="237"/>
      <c r="GQ771" s="237"/>
    </row>
    <row r="772" spans="1:199" s="81" customFormat="1" ht="15" hidden="1">
      <c r="A772" s="126" t="s">
        <v>2709</v>
      </c>
      <c r="B772" s="241" t="s">
        <v>6028</v>
      </c>
      <c r="C772" s="242">
        <v>0</v>
      </c>
      <c r="D772" s="242">
        <v>0</v>
      </c>
      <c r="E772" s="242">
        <v>0</v>
      </c>
      <c r="F772" s="242">
        <v>0</v>
      </c>
      <c r="G772" s="242">
        <v>0</v>
      </c>
      <c r="H772" s="242">
        <v>0</v>
      </c>
      <c r="I772" s="242">
        <v>0</v>
      </c>
      <c r="J772" s="242">
        <v>0</v>
      </c>
      <c r="K772" s="242">
        <v>0</v>
      </c>
      <c r="L772" s="242">
        <v>0</v>
      </c>
      <c r="M772" s="242">
        <v>0</v>
      </c>
      <c r="N772" s="242">
        <v>0</v>
      </c>
      <c r="O772" s="242">
        <v>0</v>
      </c>
      <c r="P772" s="28"/>
      <c r="Q772" s="242">
        <f>SUM(D772:O772)</f>
        <v>0</v>
      </c>
      <c r="R772" s="242">
        <f>IF($R$19&lt;1,0,Q772/$R$19)</f>
        <v>0</v>
      </c>
      <c r="S772" s="243"/>
      <c r="T772" s="351">
        <f>IF(Q772=0,0,1)+IF(C772=0,0,1)+IF(D772=0,0,1)+IF(E772=0,0,1)+IF(F772=0,0,1)+IF(G772=0,0,1)+IF(H772=0,0,1)+IF(I772=0,0,1)+IF(J772=0,0,1)+IF(K772=0,0,1)+IF(L772=0,0,1)+IF(M772=0,0,1)+IF(N772=0,0,1)+IF(O772=0,0,1)</f>
        <v>0</v>
      </c>
      <c r="U772" s="237"/>
      <c r="V772" s="237"/>
      <c r="W772" s="237"/>
      <c r="X772" s="237"/>
      <c r="Y772" s="237"/>
      <c r="Z772" s="237"/>
      <c r="AA772" s="237"/>
      <c r="AB772" s="237"/>
      <c r="AC772" s="237"/>
      <c r="AD772" s="237"/>
      <c r="AE772" s="237"/>
      <c r="AF772" s="237"/>
      <c r="AG772" s="237"/>
      <c r="AH772" s="237"/>
      <c r="AI772" s="237"/>
      <c r="AJ772" s="237"/>
      <c r="AK772" s="237"/>
      <c r="AL772" s="237"/>
      <c r="AM772" s="237"/>
      <c r="AN772" s="237"/>
      <c r="AO772" s="237"/>
      <c r="AP772" s="237"/>
      <c r="AQ772" s="237"/>
      <c r="AR772" s="237"/>
      <c r="AS772" s="237"/>
      <c r="AT772" s="237"/>
      <c r="AU772" s="237"/>
      <c r="AV772" s="237"/>
      <c r="AW772" s="237"/>
      <c r="AX772" s="237"/>
      <c r="AY772" s="237"/>
      <c r="AZ772" s="237"/>
      <c r="BA772" s="237"/>
      <c r="BB772" s="237"/>
      <c r="BC772" s="237"/>
      <c r="BD772" s="237"/>
      <c r="BE772" s="237"/>
      <c r="BF772" s="237"/>
      <c r="BG772" s="237"/>
      <c r="BH772" s="237"/>
      <c r="BI772" s="237"/>
      <c r="BJ772" s="237"/>
      <c r="BK772" s="237"/>
      <c r="BL772" s="237"/>
      <c r="BM772" s="237"/>
      <c r="BN772" s="237"/>
      <c r="BO772" s="237"/>
      <c r="BP772" s="237"/>
      <c r="BQ772" s="237"/>
      <c r="BR772" s="237"/>
      <c r="BS772" s="237"/>
      <c r="BT772" s="237"/>
      <c r="BU772" s="237"/>
      <c r="BV772" s="237"/>
      <c r="BW772" s="237"/>
      <c r="BX772" s="237"/>
      <c r="BY772" s="237"/>
      <c r="BZ772" s="237"/>
      <c r="CA772" s="237"/>
      <c r="CB772" s="237"/>
      <c r="CC772" s="237"/>
      <c r="CD772" s="237"/>
      <c r="CE772" s="237"/>
      <c r="CF772" s="237"/>
      <c r="CG772" s="237"/>
      <c r="CH772" s="237"/>
      <c r="CI772" s="237"/>
      <c r="CJ772" s="237"/>
      <c r="CK772" s="237"/>
      <c r="CL772" s="237"/>
      <c r="CM772" s="237"/>
      <c r="CN772" s="237"/>
      <c r="CO772" s="237"/>
      <c r="CP772" s="237"/>
      <c r="CQ772" s="237"/>
      <c r="CR772" s="237"/>
      <c r="CS772" s="237"/>
      <c r="CT772" s="237"/>
      <c r="CU772" s="237"/>
      <c r="CV772" s="237"/>
      <c r="CW772" s="237"/>
      <c r="CX772" s="237"/>
      <c r="CY772" s="237"/>
      <c r="CZ772" s="237"/>
      <c r="DA772" s="237"/>
      <c r="DB772" s="237"/>
      <c r="DC772" s="237"/>
      <c r="DD772" s="237"/>
      <c r="DE772" s="237"/>
      <c r="DF772" s="237"/>
      <c r="DG772" s="237"/>
      <c r="DH772" s="237"/>
      <c r="DI772" s="237"/>
      <c r="DJ772" s="237"/>
      <c r="DK772" s="237"/>
      <c r="DL772" s="237"/>
      <c r="DM772" s="237"/>
      <c r="DN772" s="237"/>
      <c r="DO772" s="237"/>
      <c r="DP772" s="237"/>
      <c r="DQ772" s="237"/>
      <c r="DR772" s="237"/>
      <c r="DS772" s="237"/>
      <c r="DT772" s="237"/>
      <c r="DU772" s="237"/>
      <c r="DV772" s="237"/>
      <c r="DW772" s="237"/>
      <c r="DX772" s="237"/>
      <c r="DY772" s="237"/>
      <c r="DZ772" s="237"/>
      <c r="EA772" s="237"/>
      <c r="EB772" s="237"/>
      <c r="EC772" s="237"/>
      <c r="ED772" s="237"/>
      <c r="EE772" s="237"/>
      <c r="EF772" s="237"/>
      <c r="EG772" s="237"/>
      <c r="EH772" s="237"/>
      <c r="EI772" s="237"/>
      <c r="EJ772" s="237"/>
      <c r="EK772" s="237"/>
      <c r="EL772" s="237"/>
      <c r="EM772" s="237"/>
      <c r="EN772" s="237"/>
      <c r="EO772" s="237"/>
      <c r="EP772" s="237"/>
      <c r="EQ772" s="237"/>
      <c r="ER772" s="237"/>
      <c r="ES772" s="237"/>
      <c r="ET772" s="237"/>
      <c r="EU772" s="237"/>
      <c r="EV772" s="237"/>
      <c r="EW772" s="237"/>
      <c r="EX772" s="237"/>
      <c r="EY772" s="237"/>
      <c r="EZ772" s="237"/>
      <c r="FA772" s="237"/>
      <c r="FB772" s="237"/>
      <c r="FC772" s="237"/>
      <c r="FD772" s="237"/>
      <c r="FE772" s="237"/>
      <c r="FF772" s="237"/>
      <c r="FG772" s="237"/>
      <c r="FH772" s="237"/>
      <c r="FI772" s="237"/>
      <c r="FJ772" s="237"/>
      <c r="FK772" s="237"/>
      <c r="FL772" s="237"/>
      <c r="FM772" s="237"/>
      <c r="FN772" s="237"/>
      <c r="FO772" s="237"/>
      <c r="FP772" s="237"/>
      <c r="FQ772" s="237"/>
      <c r="FR772" s="237"/>
      <c r="FS772" s="237"/>
      <c r="FT772" s="237"/>
      <c r="FU772" s="237"/>
      <c r="FV772" s="237"/>
      <c r="FW772" s="237"/>
      <c r="FX772" s="237"/>
      <c r="FY772" s="237"/>
      <c r="FZ772" s="237"/>
      <c r="GA772" s="237"/>
      <c r="GB772" s="237"/>
      <c r="GC772" s="237"/>
      <c r="GD772" s="237"/>
      <c r="GE772" s="237"/>
      <c r="GF772" s="237"/>
      <c r="GG772" s="237"/>
      <c r="GH772" s="237"/>
      <c r="GI772" s="237"/>
      <c r="GJ772" s="237"/>
      <c r="GK772" s="237"/>
      <c r="GL772" s="237"/>
      <c r="GM772" s="237"/>
      <c r="GN772" s="237"/>
      <c r="GO772" s="237"/>
      <c r="GP772" s="237"/>
      <c r="GQ772" s="237"/>
    </row>
    <row r="773" spans="1:199" s="81" customFormat="1" ht="15" hidden="1">
      <c r="A773" s="126" t="s">
        <v>2710</v>
      </c>
      <c r="B773" s="241" t="s">
        <v>6029</v>
      </c>
      <c r="C773" s="242">
        <v>0</v>
      </c>
      <c r="D773" s="242">
        <v>0</v>
      </c>
      <c r="E773" s="242">
        <v>0</v>
      </c>
      <c r="F773" s="242">
        <v>0</v>
      </c>
      <c r="G773" s="242">
        <v>0</v>
      </c>
      <c r="H773" s="242">
        <v>0</v>
      </c>
      <c r="I773" s="242">
        <v>0</v>
      </c>
      <c r="J773" s="242">
        <v>0</v>
      </c>
      <c r="K773" s="242">
        <v>0</v>
      </c>
      <c r="L773" s="242">
        <v>0</v>
      </c>
      <c r="M773" s="242">
        <v>0</v>
      </c>
      <c r="N773" s="242">
        <v>0</v>
      </c>
      <c r="O773" s="242">
        <v>0</v>
      </c>
      <c r="P773" s="28"/>
      <c r="Q773" s="242">
        <f>SUM(D773:O773)</f>
        <v>0</v>
      </c>
      <c r="R773" s="242">
        <f>IF($R$19&lt;1,0,Q773/$R$19)</f>
        <v>0</v>
      </c>
      <c r="S773" s="243"/>
      <c r="T773" s="351">
        <f>IF(Q773=0,0,1)+IF(C773=0,0,1)+IF(D773=0,0,1)+IF(E773=0,0,1)+IF(F773=0,0,1)+IF(G773=0,0,1)+IF(H773=0,0,1)+IF(I773=0,0,1)+IF(J773=0,0,1)+IF(K773=0,0,1)+IF(L773=0,0,1)+IF(M773=0,0,1)+IF(N773=0,0,1)+IF(O773=0,0,1)</f>
        <v>0</v>
      </c>
      <c r="U773" s="237"/>
      <c r="V773" s="237"/>
      <c r="W773" s="237"/>
      <c r="X773" s="237"/>
      <c r="Y773" s="237"/>
      <c r="Z773" s="237"/>
      <c r="AA773" s="237"/>
      <c r="AB773" s="237"/>
      <c r="AC773" s="237"/>
      <c r="AD773" s="237"/>
      <c r="AE773" s="237"/>
      <c r="AF773" s="237"/>
      <c r="AG773" s="237"/>
      <c r="AH773" s="237"/>
      <c r="AI773" s="237"/>
      <c r="AJ773" s="237"/>
      <c r="AK773" s="237"/>
      <c r="AL773" s="237"/>
      <c r="AM773" s="237"/>
      <c r="AN773" s="237"/>
      <c r="AO773" s="237"/>
      <c r="AP773" s="237"/>
      <c r="AQ773" s="237"/>
      <c r="AR773" s="237"/>
      <c r="AS773" s="237"/>
      <c r="AT773" s="237"/>
      <c r="AU773" s="237"/>
      <c r="AV773" s="237"/>
      <c r="AW773" s="237"/>
      <c r="AX773" s="237"/>
      <c r="AY773" s="237"/>
      <c r="AZ773" s="237"/>
      <c r="BA773" s="237"/>
      <c r="BB773" s="237"/>
      <c r="BC773" s="237"/>
      <c r="BD773" s="237"/>
      <c r="BE773" s="237"/>
      <c r="BF773" s="237"/>
      <c r="BG773" s="237"/>
      <c r="BH773" s="237"/>
      <c r="BI773" s="237"/>
      <c r="BJ773" s="237"/>
      <c r="BK773" s="237"/>
      <c r="BL773" s="237"/>
      <c r="BM773" s="237"/>
      <c r="BN773" s="237"/>
      <c r="BO773" s="237"/>
      <c r="BP773" s="237"/>
      <c r="BQ773" s="237"/>
      <c r="BR773" s="237"/>
      <c r="BS773" s="237"/>
      <c r="BT773" s="237"/>
      <c r="BU773" s="237"/>
      <c r="BV773" s="237"/>
      <c r="BW773" s="237"/>
      <c r="BX773" s="237"/>
      <c r="BY773" s="237"/>
      <c r="BZ773" s="237"/>
      <c r="CA773" s="237"/>
      <c r="CB773" s="237"/>
      <c r="CC773" s="237"/>
      <c r="CD773" s="237"/>
      <c r="CE773" s="237"/>
      <c r="CF773" s="237"/>
      <c r="CG773" s="237"/>
      <c r="CH773" s="237"/>
      <c r="CI773" s="237"/>
      <c r="CJ773" s="237"/>
      <c r="CK773" s="237"/>
      <c r="CL773" s="237"/>
      <c r="CM773" s="237"/>
      <c r="CN773" s="237"/>
      <c r="CO773" s="237"/>
      <c r="CP773" s="237"/>
      <c r="CQ773" s="237"/>
      <c r="CR773" s="237"/>
      <c r="CS773" s="237"/>
      <c r="CT773" s="237"/>
      <c r="CU773" s="237"/>
      <c r="CV773" s="237"/>
      <c r="CW773" s="237"/>
      <c r="CX773" s="237"/>
      <c r="CY773" s="237"/>
      <c r="CZ773" s="237"/>
      <c r="DA773" s="237"/>
      <c r="DB773" s="237"/>
      <c r="DC773" s="237"/>
      <c r="DD773" s="237"/>
      <c r="DE773" s="237"/>
      <c r="DF773" s="237"/>
      <c r="DG773" s="237"/>
      <c r="DH773" s="237"/>
      <c r="DI773" s="237"/>
      <c r="DJ773" s="237"/>
      <c r="DK773" s="237"/>
      <c r="DL773" s="237"/>
      <c r="DM773" s="237"/>
      <c r="DN773" s="237"/>
      <c r="DO773" s="237"/>
      <c r="DP773" s="237"/>
      <c r="DQ773" s="237"/>
      <c r="DR773" s="237"/>
      <c r="DS773" s="237"/>
      <c r="DT773" s="237"/>
      <c r="DU773" s="237"/>
      <c r="DV773" s="237"/>
      <c r="DW773" s="237"/>
      <c r="DX773" s="237"/>
      <c r="DY773" s="237"/>
      <c r="DZ773" s="237"/>
      <c r="EA773" s="237"/>
      <c r="EB773" s="237"/>
      <c r="EC773" s="237"/>
      <c r="ED773" s="237"/>
      <c r="EE773" s="237"/>
      <c r="EF773" s="237"/>
      <c r="EG773" s="237"/>
      <c r="EH773" s="237"/>
      <c r="EI773" s="237"/>
      <c r="EJ773" s="237"/>
      <c r="EK773" s="237"/>
      <c r="EL773" s="237"/>
      <c r="EM773" s="237"/>
      <c r="EN773" s="237"/>
      <c r="EO773" s="237"/>
      <c r="EP773" s="237"/>
      <c r="EQ773" s="237"/>
      <c r="ER773" s="237"/>
      <c r="ES773" s="237"/>
      <c r="ET773" s="237"/>
      <c r="EU773" s="237"/>
      <c r="EV773" s="237"/>
      <c r="EW773" s="237"/>
      <c r="EX773" s="237"/>
      <c r="EY773" s="237"/>
      <c r="EZ773" s="237"/>
      <c r="FA773" s="237"/>
      <c r="FB773" s="237"/>
      <c r="FC773" s="237"/>
      <c r="FD773" s="237"/>
      <c r="FE773" s="237"/>
      <c r="FF773" s="237"/>
      <c r="FG773" s="237"/>
      <c r="FH773" s="237"/>
      <c r="FI773" s="237"/>
      <c r="FJ773" s="237"/>
      <c r="FK773" s="237"/>
      <c r="FL773" s="237"/>
      <c r="FM773" s="237"/>
      <c r="FN773" s="237"/>
      <c r="FO773" s="237"/>
      <c r="FP773" s="237"/>
      <c r="FQ773" s="237"/>
      <c r="FR773" s="237"/>
      <c r="FS773" s="237"/>
      <c r="FT773" s="237"/>
      <c r="FU773" s="237"/>
      <c r="FV773" s="237"/>
      <c r="FW773" s="237"/>
      <c r="FX773" s="237"/>
      <c r="FY773" s="237"/>
      <c r="FZ773" s="237"/>
      <c r="GA773" s="237"/>
      <c r="GB773" s="237"/>
      <c r="GC773" s="237"/>
      <c r="GD773" s="237"/>
      <c r="GE773" s="237"/>
      <c r="GF773" s="237"/>
      <c r="GG773" s="237"/>
      <c r="GH773" s="237"/>
      <c r="GI773" s="237"/>
      <c r="GJ773" s="237"/>
      <c r="GK773" s="237"/>
      <c r="GL773" s="237"/>
      <c r="GM773" s="237"/>
      <c r="GN773" s="237"/>
      <c r="GO773" s="237"/>
      <c r="GP773" s="237"/>
      <c r="GQ773" s="237"/>
    </row>
    <row r="774" spans="1:199" s="81" customFormat="1" ht="15" customHeight="1">
      <c r="A774" s="126" t="s">
        <v>2711</v>
      </c>
      <c r="B774" s="241" t="s">
        <v>6030</v>
      </c>
      <c r="C774" s="242">
        <v>0</v>
      </c>
      <c r="D774" s="242">
        <v>0</v>
      </c>
      <c r="E774" s="242">
        <v>0</v>
      </c>
      <c r="F774" s="242">
        <v>0</v>
      </c>
      <c r="G774" s="242">
        <v>0</v>
      </c>
      <c r="H774" s="242">
        <v>0</v>
      </c>
      <c r="I774" s="242">
        <v>0</v>
      </c>
      <c r="J774" s="242">
        <v>0</v>
      </c>
      <c r="K774" s="242">
        <v>0</v>
      </c>
      <c r="L774" s="242">
        <v>0</v>
      </c>
      <c r="M774" s="242">
        <v>0</v>
      </c>
      <c r="N774" s="242">
        <v>3600</v>
      </c>
      <c r="O774" s="242">
        <v>3100</v>
      </c>
      <c r="P774" s="28"/>
      <c r="Q774" s="242">
        <f>SUM(D774:O774)</f>
        <v>6700</v>
      </c>
      <c r="R774" s="242">
        <f>IF($R$19&lt;1,0,Q774/$R$19)</f>
        <v>23.1034482758621</v>
      </c>
      <c r="S774" s="243"/>
      <c r="T774" s="351">
        <f>IF(Q774=0,0,1)+IF(C774=0,0,1)+IF(D774=0,0,1)+IF(E774=0,0,1)+IF(F774=0,0,1)+IF(G774=0,0,1)+IF(H774=0,0,1)+IF(I774=0,0,1)+IF(J774=0,0,1)+IF(K774=0,0,1)+IF(L774=0,0,1)+IF(M774=0,0,1)+IF(N774=0,0,1)+IF(O774=0,0,1)</f>
        <v>3</v>
      </c>
      <c r="U774" s="237"/>
      <c r="V774" s="237"/>
      <c r="W774" s="237"/>
      <c r="X774" s="237"/>
      <c r="Y774" s="237"/>
      <c r="Z774" s="237"/>
      <c r="AA774" s="237"/>
      <c r="AB774" s="237"/>
      <c r="AC774" s="237"/>
      <c r="AD774" s="237"/>
      <c r="AE774" s="237"/>
      <c r="AF774" s="237"/>
      <c r="AG774" s="237"/>
      <c r="AH774" s="237"/>
      <c r="AI774" s="237"/>
      <c r="AJ774" s="237"/>
      <c r="AK774" s="237"/>
      <c r="AL774" s="237"/>
      <c r="AM774" s="237"/>
      <c r="AN774" s="237"/>
      <c r="AO774" s="237"/>
      <c r="AP774" s="237"/>
      <c r="AQ774" s="237"/>
      <c r="AR774" s="237"/>
      <c r="AS774" s="237"/>
      <c r="AT774" s="237"/>
      <c r="AU774" s="237"/>
      <c r="AV774" s="237"/>
      <c r="AW774" s="237"/>
      <c r="AX774" s="237"/>
      <c r="AY774" s="237"/>
      <c r="AZ774" s="237"/>
      <c r="BA774" s="237"/>
      <c r="BB774" s="237"/>
      <c r="BC774" s="237"/>
      <c r="BD774" s="237"/>
      <c r="BE774" s="237"/>
      <c r="BF774" s="237"/>
      <c r="BG774" s="237"/>
      <c r="BH774" s="237"/>
      <c r="BI774" s="237"/>
      <c r="BJ774" s="237"/>
      <c r="BK774" s="237"/>
      <c r="BL774" s="237"/>
      <c r="BM774" s="237"/>
      <c r="BN774" s="237"/>
      <c r="BO774" s="237"/>
      <c r="BP774" s="237"/>
      <c r="BQ774" s="237"/>
      <c r="BR774" s="237"/>
      <c r="BS774" s="237"/>
      <c r="BT774" s="237"/>
      <c r="BU774" s="237"/>
      <c r="BV774" s="237"/>
      <c r="BW774" s="237"/>
      <c r="BX774" s="237"/>
      <c r="BY774" s="237"/>
      <c r="BZ774" s="237"/>
      <c r="CA774" s="237"/>
      <c r="CB774" s="237"/>
      <c r="CC774" s="237"/>
      <c r="CD774" s="237"/>
      <c r="CE774" s="237"/>
      <c r="CF774" s="237"/>
      <c r="CG774" s="237"/>
      <c r="CH774" s="237"/>
      <c r="CI774" s="237"/>
      <c r="CJ774" s="237"/>
      <c r="CK774" s="237"/>
      <c r="CL774" s="237"/>
      <c r="CM774" s="237"/>
      <c r="CN774" s="237"/>
      <c r="CO774" s="237"/>
      <c r="CP774" s="237"/>
      <c r="CQ774" s="237"/>
      <c r="CR774" s="237"/>
      <c r="CS774" s="237"/>
      <c r="CT774" s="237"/>
      <c r="CU774" s="237"/>
      <c r="CV774" s="237"/>
      <c r="CW774" s="237"/>
      <c r="CX774" s="237"/>
      <c r="CY774" s="237"/>
      <c r="CZ774" s="237"/>
      <c r="DA774" s="237"/>
      <c r="DB774" s="237"/>
      <c r="DC774" s="237"/>
      <c r="DD774" s="237"/>
      <c r="DE774" s="237"/>
      <c r="DF774" s="237"/>
      <c r="DG774" s="237"/>
      <c r="DH774" s="237"/>
      <c r="DI774" s="237"/>
      <c r="DJ774" s="237"/>
      <c r="DK774" s="237"/>
      <c r="DL774" s="237"/>
      <c r="DM774" s="237"/>
      <c r="DN774" s="237"/>
      <c r="DO774" s="237"/>
      <c r="DP774" s="237"/>
      <c r="DQ774" s="237"/>
      <c r="DR774" s="237"/>
      <c r="DS774" s="237"/>
      <c r="DT774" s="237"/>
      <c r="DU774" s="237"/>
      <c r="DV774" s="237"/>
      <c r="DW774" s="237"/>
      <c r="DX774" s="237"/>
      <c r="DY774" s="237"/>
      <c r="DZ774" s="237"/>
      <c r="EA774" s="237"/>
      <c r="EB774" s="237"/>
      <c r="EC774" s="237"/>
      <c r="ED774" s="237"/>
      <c r="EE774" s="237"/>
      <c r="EF774" s="237"/>
      <c r="EG774" s="237"/>
      <c r="EH774" s="237"/>
      <c r="EI774" s="237"/>
      <c r="EJ774" s="237"/>
      <c r="EK774" s="237"/>
      <c r="EL774" s="237"/>
      <c r="EM774" s="237"/>
      <c r="EN774" s="237"/>
      <c r="EO774" s="237"/>
      <c r="EP774" s="237"/>
      <c r="EQ774" s="237"/>
      <c r="ER774" s="237"/>
      <c r="ES774" s="237"/>
      <c r="ET774" s="237"/>
      <c r="EU774" s="237"/>
      <c r="EV774" s="237"/>
      <c r="EW774" s="237"/>
      <c r="EX774" s="237"/>
      <c r="EY774" s="237"/>
      <c r="EZ774" s="237"/>
      <c r="FA774" s="237"/>
      <c r="FB774" s="237"/>
      <c r="FC774" s="237"/>
      <c r="FD774" s="237"/>
      <c r="FE774" s="237"/>
      <c r="FF774" s="237"/>
      <c r="FG774" s="237"/>
      <c r="FH774" s="237"/>
      <c r="FI774" s="237"/>
      <c r="FJ774" s="237"/>
      <c r="FK774" s="237"/>
      <c r="FL774" s="237"/>
      <c r="FM774" s="237"/>
      <c r="FN774" s="237"/>
      <c r="FO774" s="237"/>
      <c r="FP774" s="237"/>
      <c r="FQ774" s="237"/>
      <c r="FR774" s="237"/>
      <c r="FS774" s="237"/>
      <c r="FT774" s="237"/>
      <c r="FU774" s="237"/>
      <c r="FV774" s="237"/>
      <c r="FW774" s="237"/>
      <c r="FX774" s="237"/>
      <c r="FY774" s="237"/>
      <c r="FZ774" s="237"/>
      <c r="GA774" s="237"/>
      <c r="GB774" s="237"/>
      <c r="GC774" s="237"/>
      <c r="GD774" s="237"/>
      <c r="GE774" s="237"/>
      <c r="GF774" s="237"/>
      <c r="GG774" s="237"/>
      <c r="GH774" s="237"/>
      <c r="GI774" s="237"/>
      <c r="GJ774" s="237"/>
      <c r="GK774" s="237"/>
      <c r="GL774" s="237"/>
      <c r="GM774" s="237"/>
      <c r="GN774" s="237"/>
      <c r="GO774" s="237"/>
      <c r="GP774" s="237"/>
      <c r="GQ774" s="237"/>
    </row>
    <row r="775" spans="1:199" s="81" customFormat="1" ht="15" hidden="1">
      <c r="A775" s="126" t="s">
        <v>2712</v>
      </c>
      <c r="B775" s="241" t="s">
        <v>6031</v>
      </c>
      <c r="C775" s="242">
        <v>0</v>
      </c>
      <c r="D775" s="242">
        <v>0</v>
      </c>
      <c r="E775" s="242">
        <v>0</v>
      </c>
      <c r="F775" s="242">
        <v>0</v>
      </c>
      <c r="G775" s="242">
        <v>0</v>
      </c>
      <c r="H775" s="242">
        <v>0</v>
      </c>
      <c r="I775" s="242">
        <v>0</v>
      </c>
      <c r="J775" s="242">
        <v>0</v>
      </c>
      <c r="K775" s="242">
        <v>0</v>
      </c>
      <c r="L775" s="242">
        <v>0</v>
      </c>
      <c r="M775" s="242">
        <v>0</v>
      </c>
      <c r="N775" s="242">
        <v>0</v>
      </c>
      <c r="O775" s="242">
        <v>0</v>
      </c>
      <c r="P775" s="28"/>
      <c r="Q775" s="242">
        <f>SUM(D775:O775)</f>
        <v>0</v>
      </c>
      <c r="R775" s="242">
        <f>IF($R$19&lt;1,0,Q775/$R$19)</f>
        <v>0</v>
      </c>
      <c r="S775" s="243"/>
      <c r="T775" s="351">
        <f>IF(Q775=0,0,1)+IF(C775=0,0,1)+IF(D775=0,0,1)+IF(E775=0,0,1)+IF(F775=0,0,1)+IF(G775=0,0,1)+IF(H775=0,0,1)+IF(I775=0,0,1)+IF(J775=0,0,1)+IF(K775=0,0,1)+IF(L775=0,0,1)+IF(M775=0,0,1)+IF(N775=0,0,1)+IF(O775=0,0,1)</f>
        <v>0</v>
      </c>
      <c r="U775" s="237"/>
      <c r="V775" s="237"/>
      <c r="W775" s="237"/>
      <c r="X775" s="237"/>
      <c r="Y775" s="237"/>
      <c r="Z775" s="237"/>
      <c r="AA775" s="237"/>
      <c r="AB775" s="237"/>
      <c r="AC775" s="237"/>
      <c r="AD775" s="237"/>
      <c r="AE775" s="237"/>
      <c r="AF775" s="237"/>
      <c r="AG775" s="237"/>
      <c r="AH775" s="237"/>
      <c r="AI775" s="237"/>
      <c r="AJ775" s="237"/>
      <c r="AK775" s="237"/>
      <c r="AL775" s="237"/>
      <c r="AM775" s="237"/>
      <c r="AN775" s="237"/>
      <c r="AO775" s="237"/>
      <c r="AP775" s="237"/>
      <c r="AQ775" s="237"/>
      <c r="AR775" s="237"/>
      <c r="AS775" s="237"/>
      <c r="AT775" s="237"/>
      <c r="AU775" s="237"/>
      <c r="AV775" s="237"/>
      <c r="AW775" s="237"/>
      <c r="AX775" s="237"/>
      <c r="AY775" s="237"/>
      <c r="AZ775" s="237"/>
      <c r="BA775" s="237"/>
      <c r="BB775" s="237"/>
      <c r="BC775" s="237"/>
      <c r="BD775" s="237"/>
      <c r="BE775" s="237"/>
      <c r="BF775" s="237"/>
      <c r="BG775" s="237"/>
      <c r="BH775" s="237"/>
      <c r="BI775" s="237"/>
      <c r="BJ775" s="237"/>
      <c r="BK775" s="237"/>
      <c r="BL775" s="237"/>
      <c r="BM775" s="237"/>
      <c r="BN775" s="237"/>
      <c r="BO775" s="237"/>
      <c r="BP775" s="237"/>
      <c r="BQ775" s="237"/>
      <c r="BR775" s="237"/>
      <c r="BS775" s="237"/>
      <c r="BT775" s="237"/>
      <c r="BU775" s="237"/>
      <c r="BV775" s="237"/>
      <c r="BW775" s="237"/>
      <c r="BX775" s="237"/>
      <c r="BY775" s="237"/>
      <c r="BZ775" s="237"/>
      <c r="CA775" s="237"/>
      <c r="CB775" s="237"/>
      <c r="CC775" s="237"/>
      <c r="CD775" s="237"/>
      <c r="CE775" s="237"/>
      <c r="CF775" s="237"/>
      <c r="CG775" s="237"/>
      <c r="CH775" s="237"/>
      <c r="CI775" s="237"/>
      <c r="CJ775" s="237"/>
      <c r="CK775" s="237"/>
      <c r="CL775" s="237"/>
      <c r="CM775" s="237"/>
      <c r="CN775" s="237"/>
      <c r="CO775" s="237"/>
      <c r="CP775" s="237"/>
      <c r="CQ775" s="237"/>
      <c r="CR775" s="237"/>
      <c r="CS775" s="237"/>
      <c r="CT775" s="237"/>
      <c r="CU775" s="237"/>
      <c r="CV775" s="237"/>
      <c r="CW775" s="237"/>
      <c r="CX775" s="237"/>
      <c r="CY775" s="237"/>
      <c r="CZ775" s="237"/>
      <c r="DA775" s="237"/>
      <c r="DB775" s="237"/>
      <c r="DC775" s="237"/>
      <c r="DD775" s="237"/>
      <c r="DE775" s="237"/>
      <c r="DF775" s="237"/>
      <c r="DG775" s="237"/>
      <c r="DH775" s="237"/>
      <c r="DI775" s="237"/>
      <c r="DJ775" s="237"/>
      <c r="DK775" s="237"/>
      <c r="DL775" s="237"/>
      <c r="DM775" s="237"/>
      <c r="DN775" s="237"/>
      <c r="DO775" s="237"/>
      <c r="DP775" s="237"/>
      <c r="DQ775" s="237"/>
      <c r="DR775" s="237"/>
      <c r="DS775" s="237"/>
      <c r="DT775" s="237"/>
      <c r="DU775" s="237"/>
      <c r="DV775" s="237"/>
      <c r="DW775" s="237"/>
      <c r="DX775" s="237"/>
      <c r="DY775" s="237"/>
      <c r="DZ775" s="237"/>
      <c r="EA775" s="237"/>
      <c r="EB775" s="237"/>
      <c r="EC775" s="237"/>
      <c r="ED775" s="237"/>
      <c r="EE775" s="237"/>
      <c r="EF775" s="237"/>
      <c r="EG775" s="237"/>
      <c r="EH775" s="237"/>
      <c r="EI775" s="237"/>
      <c r="EJ775" s="237"/>
      <c r="EK775" s="237"/>
      <c r="EL775" s="237"/>
      <c r="EM775" s="237"/>
      <c r="EN775" s="237"/>
      <c r="EO775" s="237"/>
      <c r="EP775" s="237"/>
      <c r="EQ775" s="237"/>
      <c r="ER775" s="237"/>
      <c r="ES775" s="237"/>
      <c r="ET775" s="237"/>
      <c r="EU775" s="237"/>
      <c r="EV775" s="237"/>
      <c r="EW775" s="237"/>
      <c r="EX775" s="237"/>
      <c r="EY775" s="237"/>
      <c r="EZ775" s="237"/>
      <c r="FA775" s="237"/>
      <c r="FB775" s="237"/>
      <c r="FC775" s="237"/>
      <c r="FD775" s="237"/>
      <c r="FE775" s="237"/>
      <c r="FF775" s="237"/>
      <c r="FG775" s="237"/>
      <c r="FH775" s="237"/>
      <c r="FI775" s="237"/>
      <c r="FJ775" s="237"/>
      <c r="FK775" s="237"/>
      <c r="FL775" s="237"/>
      <c r="FM775" s="237"/>
      <c r="FN775" s="237"/>
      <c r="FO775" s="237"/>
      <c r="FP775" s="237"/>
      <c r="FQ775" s="237"/>
      <c r="FR775" s="237"/>
      <c r="FS775" s="237"/>
      <c r="FT775" s="237"/>
      <c r="FU775" s="237"/>
      <c r="FV775" s="237"/>
      <c r="FW775" s="237"/>
      <c r="FX775" s="237"/>
      <c r="FY775" s="237"/>
      <c r="FZ775" s="237"/>
      <c r="GA775" s="237"/>
      <c r="GB775" s="237"/>
      <c r="GC775" s="237"/>
      <c r="GD775" s="237"/>
      <c r="GE775" s="237"/>
      <c r="GF775" s="237"/>
      <c r="GG775" s="237"/>
      <c r="GH775" s="237"/>
      <c r="GI775" s="237"/>
      <c r="GJ775" s="237"/>
      <c r="GK775" s="237"/>
      <c r="GL775" s="237"/>
      <c r="GM775" s="237"/>
      <c r="GN775" s="237"/>
      <c r="GO775" s="237"/>
      <c r="GP775" s="237"/>
      <c r="GQ775" s="237"/>
    </row>
    <row r="776" spans="1:199" s="81" customFormat="1" ht="15" hidden="1">
      <c r="A776" s="126" t="s">
        <v>2713</v>
      </c>
      <c r="B776" s="241" t="s">
        <v>6032</v>
      </c>
      <c r="C776" s="242">
        <v>0</v>
      </c>
      <c r="D776" s="242">
        <v>0</v>
      </c>
      <c r="E776" s="242">
        <v>0</v>
      </c>
      <c r="F776" s="242">
        <v>0</v>
      </c>
      <c r="G776" s="242">
        <v>0</v>
      </c>
      <c r="H776" s="242">
        <v>0</v>
      </c>
      <c r="I776" s="242">
        <v>0</v>
      </c>
      <c r="J776" s="242">
        <v>0</v>
      </c>
      <c r="K776" s="242">
        <v>0</v>
      </c>
      <c r="L776" s="242">
        <v>0</v>
      </c>
      <c r="M776" s="242">
        <v>0</v>
      </c>
      <c r="N776" s="242">
        <v>0</v>
      </c>
      <c r="O776" s="242">
        <v>0</v>
      </c>
      <c r="P776" s="28"/>
      <c r="Q776" s="242">
        <f>SUM(D776:O776)</f>
        <v>0</v>
      </c>
      <c r="R776" s="242">
        <f>IF($R$19&lt;1,0,Q776/$R$19)</f>
        <v>0</v>
      </c>
      <c r="S776" s="243"/>
      <c r="T776" s="351">
        <f>IF(Q776=0,0,1)+IF(C776=0,0,1)+IF(D776=0,0,1)+IF(E776=0,0,1)+IF(F776=0,0,1)+IF(G776=0,0,1)+IF(H776=0,0,1)+IF(I776=0,0,1)+IF(J776=0,0,1)+IF(K776=0,0,1)+IF(L776=0,0,1)+IF(M776=0,0,1)+IF(N776=0,0,1)+IF(O776=0,0,1)</f>
        <v>0</v>
      </c>
      <c r="U776" s="237"/>
      <c r="V776" s="237"/>
      <c r="W776" s="237"/>
      <c r="X776" s="237"/>
      <c r="Y776" s="237"/>
      <c r="Z776" s="237"/>
      <c r="AA776" s="237"/>
      <c r="AB776" s="237"/>
      <c r="AC776" s="237"/>
      <c r="AD776" s="237"/>
      <c r="AE776" s="237"/>
      <c r="AF776" s="237"/>
      <c r="AG776" s="237"/>
      <c r="AH776" s="237"/>
      <c r="AI776" s="237"/>
      <c r="AJ776" s="237"/>
      <c r="AK776" s="237"/>
      <c r="AL776" s="237"/>
      <c r="AM776" s="237"/>
      <c r="AN776" s="237"/>
      <c r="AO776" s="237"/>
      <c r="AP776" s="237"/>
      <c r="AQ776" s="237"/>
      <c r="AR776" s="237"/>
      <c r="AS776" s="237"/>
      <c r="AT776" s="237"/>
      <c r="AU776" s="237"/>
      <c r="AV776" s="237"/>
      <c r="AW776" s="237"/>
      <c r="AX776" s="237"/>
      <c r="AY776" s="237"/>
      <c r="AZ776" s="237"/>
      <c r="BA776" s="237"/>
      <c r="BB776" s="237"/>
      <c r="BC776" s="237"/>
      <c r="BD776" s="237"/>
      <c r="BE776" s="237"/>
      <c r="BF776" s="237"/>
      <c r="BG776" s="237"/>
      <c r="BH776" s="237"/>
      <c r="BI776" s="237"/>
      <c r="BJ776" s="237"/>
      <c r="BK776" s="237"/>
      <c r="BL776" s="237"/>
      <c r="BM776" s="237"/>
      <c r="BN776" s="237"/>
      <c r="BO776" s="237"/>
      <c r="BP776" s="237"/>
      <c r="BQ776" s="237"/>
      <c r="BR776" s="237"/>
      <c r="BS776" s="237"/>
      <c r="BT776" s="237"/>
      <c r="BU776" s="237"/>
      <c r="BV776" s="237"/>
      <c r="BW776" s="237"/>
      <c r="BX776" s="237"/>
      <c r="BY776" s="237"/>
      <c r="BZ776" s="237"/>
      <c r="CA776" s="237"/>
      <c r="CB776" s="237"/>
      <c r="CC776" s="237"/>
      <c r="CD776" s="237"/>
      <c r="CE776" s="237"/>
      <c r="CF776" s="237"/>
      <c r="CG776" s="237"/>
      <c r="CH776" s="237"/>
      <c r="CI776" s="237"/>
      <c r="CJ776" s="237"/>
      <c r="CK776" s="237"/>
      <c r="CL776" s="237"/>
      <c r="CM776" s="237"/>
      <c r="CN776" s="237"/>
      <c r="CO776" s="237"/>
      <c r="CP776" s="237"/>
      <c r="CQ776" s="237"/>
      <c r="CR776" s="237"/>
      <c r="CS776" s="237"/>
      <c r="CT776" s="237"/>
      <c r="CU776" s="237"/>
      <c r="CV776" s="237"/>
      <c r="CW776" s="237"/>
      <c r="CX776" s="237"/>
      <c r="CY776" s="237"/>
      <c r="CZ776" s="237"/>
      <c r="DA776" s="237"/>
      <c r="DB776" s="237"/>
      <c r="DC776" s="237"/>
      <c r="DD776" s="237"/>
      <c r="DE776" s="237"/>
      <c r="DF776" s="237"/>
      <c r="DG776" s="237"/>
      <c r="DH776" s="237"/>
      <c r="DI776" s="237"/>
      <c r="DJ776" s="237"/>
      <c r="DK776" s="237"/>
      <c r="DL776" s="237"/>
      <c r="DM776" s="237"/>
      <c r="DN776" s="237"/>
      <c r="DO776" s="237"/>
      <c r="DP776" s="237"/>
      <c r="DQ776" s="237"/>
      <c r="DR776" s="237"/>
      <c r="DS776" s="237"/>
      <c r="DT776" s="237"/>
      <c r="DU776" s="237"/>
      <c r="DV776" s="237"/>
      <c r="DW776" s="237"/>
      <c r="DX776" s="237"/>
      <c r="DY776" s="237"/>
      <c r="DZ776" s="237"/>
      <c r="EA776" s="237"/>
      <c r="EB776" s="237"/>
      <c r="EC776" s="237"/>
      <c r="ED776" s="237"/>
      <c r="EE776" s="237"/>
      <c r="EF776" s="237"/>
      <c r="EG776" s="237"/>
      <c r="EH776" s="237"/>
      <c r="EI776" s="237"/>
      <c r="EJ776" s="237"/>
      <c r="EK776" s="237"/>
      <c r="EL776" s="237"/>
      <c r="EM776" s="237"/>
      <c r="EN776" s="237"/>
      <c r="EO776" s="237"/>
      <c r="EP776" s="237"/>
      <c r="EQ776" s="237"/>
      <c r="ER776" s="237"/>
      <c r="ES776" s="237"/>
      <c r="ET776" s="237"/>
      <c r="EU776" s="237"/>
      <c r="EV776" s="237"/>
      <c r="EW776" s="237"/>
      <c r="EX776" s="237"/>
      <c r="EY776" s="237"/>
      <c r="EZ776" s="237"/>
      <c r="FA776" s="237"/>
      <c r="FB776" s="237"/>
      <c r="FC776" s="237"/>
      <c r="FD776" s="237"/>
      <c r="FE776" s="237"/>
      <c r="FF776" s="237"/>
      <c r="FG776" s="237"/>
      <c r="FH776" s="237"/>
      <c r="FI776" s="237"/>
      <c r="FJ776" s="237"/>
      <c r="FK776" s="237"/>
      <c r="FL776" s="237"/>
      <c r="FM776" s="237"/>
      <c r="FN776" s="237"/>
      <c r="FO776" s="237"/>
      <c r="FP776" s="237"/>
      <c r="FQ776" s="237"/>
      <c r="FR776" s="237"/>
      <c r="FS776" s="237"/>
      <c r="FT776" s="237"/>
      <c r="FU776" s="237"/>
      <c r="FV776" s="237"/>
      <c r="FW776" s="237"/>
      <c r="FX776" s="237"/>
      <c r="FY776" s="237"/>
      <c r="FZ776" s="237"/>
      <c r="GA776" s="237"/>
      <c r="GB776" s="237"/>
      <c r="GC776" s="237"/>
      <c r="GD776" s="237"/>
      <c r="GE776" s="237"/>
      <c r="GF776" s="237"/>
      <c r="GG776" s="237"/>
      <c r="GH776" s="237"/>
      <c r="GI776" s="237"/>
      <c r="GJ776" s="237"/>
      <c r="GK776" s="237"/>
      <c r="GL776" s="237"/>
      <c r="GM776" s="237"/>
      <c r="GN776" s="237"/>
      <c r="GO776" s="237"/>
      <c r="GP776" s="237"/>
      <c r="GQ776" s="237"/>
    </row>
    <row r="777" spans="1:199" s="81" customFormat="1" ht="15" hidden="1">
      <c r="A777" s="126" t="s">
        <v>2714</v>
      </c>
      <c r="B777" s="241" t="s">
        <v>6033</v>
      </c>
      <c r="C777" s="242">
        <v>0</v>
      </c>
      <c r="D777" s="242">
        <v>0</v>
      </c>
      <c r="E777" s="242">
        <v>0</v>
      </c>
      <c r="F777" s="242">
        <v>0</v>
      </c>
      <c r="G777" s="242">
        <v>0</v>
      </c>
      <c r="H777" s="242">
        <v>0</v>
      </c>
      <c r="I777" s="242">
        <v>0</v>
      </c>
      <c r="J777" s="242">
        <v>0</v>
      </c>
      <c r="K777" s="242">
        <v>0</v>
      </c>
      <c r="L777" s="242">
        <v>0</v>
      </c>
      <c r="M777" s="242">
        <v>0</v>
      </c>
      <c r="N777" s="242">
        <v>0</v>
      </c>
      <c r="O777" s="242">
        <v>0</v>
      </c>
      <c r="P777" s="28"/>
      <c r="Q777" s="242">
        <f>SUM(D777:O777)</f>
        <v>0</v>
      </c>
      <c r="R777" s="242">
        <f>IF($R$19&lt;1,0,Q777/$R$19)</f>
        <v>0</v>
      </c>
      <c r="S777" s="243"/>
      <c r="T777" s="351">
        <f>IF(Q777=0,0,1)+IF(C777=0,0,1)+IF(D777=0,0,1)+IF(E777=0,0,1)+IF(F777=0,0,1)+IF(G777=0,0,1)+IF(H777=0,0,1)+IF(I777=0,0,1)+IF(J777=0,0,1)+IF(K777=0,0,1)+IF(L777=0,0,1)+IF(M777=0,0,1)+IF(N777=0,0,1)+IF(O777=0,0,1)</f>
        <v>0</v>
      </c>
      <c r="U777" s="237"/>
      <c r="V777" s="237"/>
      <c r="W777" s="237"/>
      <c r="X777" s="237"/>
      <c r="Y777" s="237"/>
      <c r="Z777" s="237"/>
      <c r="AA777" s="237"/>
      <c r="AB777" s="237"/>
      <c r="AC777" s="237"/>
      <c r="AD777" s="237"/>
      <c r="AE777" s="237"/>
      <c r="AF777" s="237"/>
      <c r="AG777" s="237"/>
      <c r="AH777" s="237"/>
      <c r="AI777" s="237"/>
      <c r="AJ777" s="237"/>
      <c r="AK777" s="237"/>
      <c r="AL777" s="237"/>
      <c r="AM777" s="237"/>
      <c r="AN777" s="237"/>
      <c r="AO777" s="237"/>
      <c r="AP777" s="237"/>
      <c r="AQ777" s="237"/>
      <c r="AR777" s="237"/>
      <c r="AS777" s="237"/>
      <c r="AT777" s="237"/>
      <c r="AU777" s="237"/>
      <c r="AV777" s="237"/>
      <c r="AW777" s="237"/>
      <c r="AX777" s="237"/>
      <c r="AY777" s="237"/>
      <c r="AZ777" s="237"/>
      <c r="BA777" s="237"/>
      <c r="BB777" s="237"/>
      <c r="BC777" s="237"/>
      <c r="BD777" s="237"/>
      <c r="BE777" s="237"/>
      <c r="BF777" s="237"/>
      <c r="BG777" s="237"/>
      <c r="BH777" s="237"/>
      <c r="BI777" s="237"/>
      <c r="BJ777" s="237"/>
      <c r="BK777" s="237"/>
      <c r="BL777" s="237"/>
      <c r="BM777" s="237"/>
      <c r="BN777" s="237"/>
      <c r="BO777" s="237"/>
      <c r="BP777" s="237"/>
      <c r="BQ777" s="237"/>
      <c r="BR777" s="237"/>
      <c r="BS777" s="237"/>
      <c r="BT777" s="237"/>
      <c r="BU777" s="237"/>
      <c r="BV777" s="237"/>
      <c r="BW777" s="237"/>
      <c r="BX777" s="237"/>
      <c r="BY777" s="237"/>
      <c r="BZ777" s="237"/>
      <c r="CA777" s="237"/>
      <c r="CB777" s="237"/>
      <c r="CC777" s="237"/>
      <c r="CD777" s="237"/>
      <c r="CE777" s="237"/>
      <c r="CF777" s="237"/>
      <c r="CG777" s="237"/>
      <c r="CH777" s="237"/>
      <c r="CI777" s="237"/>
      <c r="CJ777" s="237"/>
      <c r="CK777" s="237"/>
      <c r="CL777" s="237"/>
      <c r="CM777" s="237"/>
      <c r="CN777" s="237"/>
      <c r="CO777" s="237"/>
      <c r="CP777" s="237"/>
      <c r="CQ777" s="237"/>
      <c r="CR777" s="237"/>
      <c r="CS777" s="237"/>
      <c r="CT777" s="237"/>
      <c r="CU777" s="237"/>
      <c r="CV777" s="237"/>
      <c r="CW777" s="237"/>
      <c r="CX777" s="237"/>
      <c r="CY777" s="237"/>
      <c r="CZ777" s="237"/>
      <c r="DA777" s="237"/>
      <c r="DB777" s="237"/>
      <c r="DC777" s="237"/>
      <c r="DD777" s="237"/>
      <c r="DE777" s="237"/>
      <c r="DF777" s="237"/>
      <c r="DG777" s="237"/>
      <c r="DH777" s="237"/>
      <c r="DI777" s="237"/>
      <c r="DJ777" s="237"/>
      <c r="DK777" s="237"/>
      <c r="DL777" s="237"/>
      <c r="DM777" s="237"/>
      <c r="DN777" s="237"/>
      <c r="DO777" s="237"/>
      <c r="DP777" s="237"/>
      <c r="DQ777" s="237"/>
      <c r="DR777" s="237"/>
      <c r="DS777" s="237"/>
      <c r="DT777" s="237"/>
      <c r="DU777" s="237"/>
      <c r="DV777" s="237"/>
      <c r="DW777" s="237"/>
      <c r="DX777" s="237"/>
      <c r="DY777" s="237"/>
      <c r="DZ777" s="237"/>
      <c r="EA777" s="237"/>
      <c r="EB777" s="237"/>
      <c r="EC777" s="237"/>
      <c r="ED777" s="237"/>
      <c r="EE777" s="237"/>
      <c r="EF777" s="237"/>
      <c r="EG777" s="237"/>
      <c r="EH777" s="237"/>
      <c r="EI777" s="237"/>
      <c r="EJ777" s="237"/>
      <c r="EK777" s="237"/>
      <c r="EL777" s="237"/>
      <c r="EM777" s="237"/>
      <c r="EN777" s="237"/>
      <c r="EO777" s="237"/>
      <c r="EP777" s="237"/>
      <c r="EQ777" s="237"/>
      <c r="ER777" s="237"/>
      <c r="ES777" s="237"/>
      <c r="ET777" s="237"/>
      <c r="EU777" s="237"/>
      <c r="EV777" s="237"/>
      <c r="EW777" s="237"/>
      <c r="EX777" s="237"/>
      <c r="EY777" s="237"/>
      <c r="EZ777" s="237"/>
      <c r="FA777" s="237"/>
      <c r="FB777" s="237"/>
      <c r="FC777" s="237"/>
      <c r="FD777" s="237"/>
      <c r="FE777" s="237"/>
      <c r="FF777" s="237"/>
      <c r="FG777" s="237"/>
      <c r="FH777" s="237"/>
      <c r="FI777" s="237"/>
      <c r="FJ777" s="237"/>
      <c r="FK777" s="237"/>
      <c r="FL777" s="237"/>
      <c r="FM777" s="237"/>
      <c r="FN777" s="237"/>
      <c r="FO777" s="237"/>
      <c r="FP777" s="237"/>
      <c r="FQ777" s="237"/>
      <c r="FR777" s="237"/>
      <c r="FS777" s="237"/>
      <c r="FT777" s="237"/>
      <c r="FU777" s="237"/>
      <c r="FV777" s="237"/>
      <c r="FW777" s="237"/>
      <c r="FX777" s="237"/>
      <c r="FY777" s="237"/>
      <c r="FZ777" s="237"/>
      <c r="GA777" s="237"/>
      <c r="GB777" s="237"/>
      <c r="GC777" s="237"/>
      <c r="GD777" s="237"/>
      <c r="GE777" s="237"/>
      <c r="GF777" s="237"/>
      <c r="GG777" s="237"/>
      <c r="GH777" s="237"/>
      <c r="GI777" s="237"/>
      <c r="GJ777" s="237"/>
      <c r="GK777" s="237"/>
      <c r="GL777" s="237"/>
      <c r="GM777" s="237"/>
      <c r="GN777" s="237"/>
      <c r="GO777" s="237"/>
      <c r="GP777" s="237"/>
      <c r="GQ777" s="237"/>
    </row>
    <row r="778" spans="1:199" s="81" customFormat="1" ht="15" hidden="1">
      <c r="A778" s="126" t="s">
        <v>2715</v>
      </c>
      <c r="B778" s="241" t="s">
        <v>6034</v>
      </c>
      <c r="C778" s="242">
        <v>0</v>
      </c>
      <c r="D778" s="242">
        <v>0</v>
      </c>
      <c r="E778" s="242">
        <v>0</v>
      </c>
      <c r="F778" s="242">
        <v>0</v>
      </c>
      <c r="G778" s="242">
        <v>0</v>
      </c>
      <c r="H778" s="242">
        <v>0</v>
      </c>
      <c r="I778" s="242">
        <v>0</v>
      </c>
      <c r="J778" s="242">
        <v>0</v>
      </c>
      <c r="K778" s="242">
        <v>0</v>
      </c>
      <c r="L778" s="242">
        <v>0</v>
      </c>
      <c r="M778" s="242">
        <v>0</v>
      </c>
      <c r="N778" s="242">
        <v>0</v>
      </c>
      <c r="O778" s="242">
        <v>0</v>
      </c>
      <c r="P778" s="28"/>
      <c r="Q778" s="242">
        <f>SUM(D778:O778)</f>
        <v>0</v>
      </c>
      <c r="R778" s="242">
        <f>IF($R$19&lt;1,0,Q778/$R$19)</f>
        <v>0</v>
      </c>
      <c r="S778" s="243"/>
      <c r="T778" s="351">
        <f>IF(Q778=0,0,1)+IF(C778=0,0,1)+IF(D778=0,0,1)+IF(E778=0,0,1)+IF(F778=0,0,1)+IF(G778=0,0,1)+IF(H778=0,0,1)+IF(I778=0,0,1)+IF(J778=0,0,1)+IF(K778=0,0,1)+IF(L778=0,0,1)+IF(M778=0,0,1)+IF(N778=0,0,1)+IF(O778=0,0,1)</f>
        <v>0</v>
      </c>
      <c r="U778" s="237"/>
      <c r="V778" s="237"/>
      <c r="W778" s="237"/>
      <c r="X778" s="237"/>
      <c r="Y778" s="237"/>
      <c r="Z778" s="237"/>
      <c r="AA778" s="237"/>
      <c r="AB778" s="237"/>
      <c r="AC778" s="237"/>
      <c r="AD778" s="237"/>
      <c r="AE778" s="237"/>
      <c r="AF778" s="237"/>
      <c r="AG778" s="237"/>
      <c r="AH778" s="237"/>
      <c r="AI778" s="237"/>
      <c r="AJ778" s="237"/>
      <c r="AK778" s="237"/>
      <c r="AL778" s="237"/>
      <c r="AM778" s="237"/>
      <c r="AN778" s="237"/>
      <c r="AO778" s="237"/>
      <c r="AP778" s="237"/>
      <c r="AQ778" s="237"/>
      <c r="AR778" s="237"/>
      <c r="AS778" s="237"/>
      <c r="AT778" s="237"/>
      <c r="AU778" s="237"/>
      <c r="AV778" s="237"/>
      <c r="AW778" s="237"/>
      <c r="AX778" s="237"/>
      <c r="AY778" s="237"/>
      <c r="AZ778" s="237"/>
      <c r="BA778" s="237"/>
      <c r="BB778" s="237"/>
      <c r="BC778" s="237"/>
      <c r="BD778" s="237"/>
      <c r="BE778" s="237"/>
      <c r="BF778" s="237"/>
      <c r="BG778" s="237"/>
      <c r="BH778" s="237"/>
      <c r="BI778" s="237"/>
      <c r="BJ778" s="237"/>
      <c r="BK778" s="237"/>
      <c r="BL778" s="237"/>
      <c r="BM778" s="237"/>
      <c r="BN778" s="237"/>
      <c r="BO778" s="237"/>
      <c r="BP778" s="237"/>
      <c r="BQ778" s="237"/>
      <c r="BR778" s="237"/>
      <c r="BS778" s="237"/>
      <c r="BT778" s="237"/>
      <c r="BU778" s="237"/>
      <c r="BV778" s="237"/>
      <c r="BW778" s="237"/>
      <c r="BX778" s="237"/>
      <c r="BY778" s="237"/>
      <c r="BZ778" s="237"/>
      <c r="CA778" s="237"/>
      <c r="CB778" s="237"/>
      <c r="CC778" s="237"/>
      <c r="CD778" s="237"/>
      <c r="CE778" s="237"/>
      <c r="CF778" s="237"/>
      <c r="CG778" s="237"/>
      <c r="CH778" s="237"/>
      <c r="CI778" s="237"/>
      <c r="CJ778" s="237"/>
      <c r="CK778" s="237"/>
      <c r="CL778" s="237"/>
      <c r="CM778" s="237"/>
      <c r="CN778" s="237"/>
      <c r="CO778" s="237"/>
      <c r="CP778" s="237"/>
      <c r="CQ778" s="237"/>
      <c r="CR778" s="237"/>
      <c r="CS778" s="237"/>
      <c r="CT778" s="237"/>
      <c r="CU778" s="237"/>
      <c r="CV778" s="237"/>
      <c r="CW778" s="237"/>
      <c r="CX778" s="237"/>
      <c r="CY778" s="237"/>
      <c r="CZ778" s="237"/>
      <c r="DA778" s="237"/>
      <c r="DB778" s="237"/>
      <c r="DC778" s="237"/>
      <c r="DD778" s="237"/>
      <c r="DE778" s="237"/>
      <c r="DF778" s="237"/>
      <c r="DG778" s="237"/>
      <c r="DH778" s="237"/>
      <c r="DI778" s="237"/>
      <c r="DJ778" s="237"/>
      <c r="DK778" s="237"/>
      <c r="DL778" s="237"/>
      <c r="DM778" s="237"/>
      <c r="DN778" s="237"/>
      <c r="DO778" s="237"/>
      <c r="DP778" s="237"/>
      <c r="DQ778" s="237"/>
      <c r="DR778" s="237"/>
      <c r="DS778" s="237"/>
      <c r="DT778" s="237"/>
      <c r="DU778" s="237"/>
      <c r="DV778" s="237"/>
      <c r="DW778" s="237"/>
      <c r="DX778" s="237"/>
      <c r="DY778" s="237"/>
      <c r="DZ778" s="237"/>
      <c r="EA778" s="237"/>
      <c r="EB778" s="237"/>
      <c r="EC778" s="237"/>
      <c r="ED778" s="237"/>
      <c r="EE778" s="237"/>
      <c r="EF778" s="237"/>
      <c r="EG778" s="237"/>
      <c r="EH778" s="237"/>
      <c r="EI778" s="237"/>
      <c r="EJ778" s="237"/>
      <c r="EK778" s="237"/>
      <c r="EL778" s="237"/>
      <c r="EM778" s="237"/>
      <c r="EN778" s="237"/>
      <c r="EO778" s="237"/>
      <c r="EP778" s="237"/>
      <c r="EQ778" s="237"/>
      <c r="ER778" s="237"/>
      <c r="ES778" s="237"/>
      <c r="ET778" s="237"/>
      <c r="EU778" s="237"/>
      <c r="EV778" s="237"/>
      <c r="EW778" s="237"/>
      <c r="EX778" s="237"/>
      <c r="EY778" s="237"/>
      <c r="EZ778" s="237"/>
      <c r="FA778" s="237"/>
      <c r="FB778" s="237"/>
      <c r="FC778" s="237"/>
      <c r="FD778" s="237"/>
      <c r="FE778" s="237"/>
      <c r="FF778" s="237"/>
      <c r="FG778" s="237"/>
      <c r="FH778" s="237"/>
      <c r="FI778" s="237"/>
      <c r="FJ778" s="237"/>
      <c r="FK778" s="237"/>
      <c r="FL778" s="237"/>
      <c r="FM778" s="237"/>
      <c r="FN778" s="237"/>
      <c r="FO778" s="237"/>
      <c r="FP778" s="237"/>
      <c r="FQ778" s="237"/>
      <c r="FR778" s="237"/>
      <c r="FS778" s="237"/>
      <c r="FT778" s="237"/>
      <c r="FU778" s="237"/>
      <c r="FV778" s="237"/>
      <c r="FW778" s="237"/>
      <c r="FX778" s="237"/>
      <c r="FY778" s="237"/>
      <c r="FZ778" s="237"/>
      <c r="GA778" s="237"/>
      <c r="GB778" s="237"/>
      <c r="GC778" s="237"/>
      <c r="GD778" s="237"/>
      <c r="GE778" s="237"/>
      <c r="GF778" s="237"/>
      <c r="GG778" s="237"/>
      <c r="GH778" s="237"/>
      <c r="GI778" s="237"/>
      <c r="GJ778" s="237"/>
      <c r="GK778" s="237"/>
      <c r="GL778" s="237"/>
      <c r="GM778" s="237"/>
      <c r="GN778" s="237"/>
      <c r="GO778" s="237"/>
      <c r="GP778" s="237"/>
      <c r="GQ778" s="237"/>
    </row>
    <row r="779" spans="1:199" s="81" customFormat="1" ht="15" hidden="1">
      <c r="A779" s="126" t="s">
        <v>2716</v>
      </c>
      <c r="B779" s="241" t="s">
        <v>6034</v>
      </c>
      <c r="C779" s="242">
        <v>0</v>
      </c>
      <c r="D779" s="242">
        <v>0</v>
      </c>
      <c r="E779" s="242">
        <v>0</v>
      </c>
      <c r="F779" s="242">
        <v>0</v>
      </c>
      <c r="G779" s="242">
        <v>0</v>
      </c>
      <c r="H779" s="242">
        <v>0</v>
      </c>
      <c r="I779" s="242">
        <v>0</v>
      </c>
      <c r="J779" s="242">
        <v>0</v>
      </c>
      <c r="K779" s="242">
        <v>0</v>
      </c>
      <c r="L779" s="242">
        <v>0</v>
      </c>
      <c r="M779" s="242">
        <v>0</v>
      </c>
      <c r="N779" s="242">
        <v>0</v>
      </c>
      <c r="O779" s="242">
        <v>0</v>
      </c>
      <c r="P779" s="28"/>
      <c r="Q779" s="242">
        <f>SUM(D779:O779)</f>
        <v>0</v>
      </c>
      <c r="R779" s="242">
        <f>IF($R$19&lt;1,0,Q779/$R$19)</f>
        <v>0</v>
      </c>
      <c r="S779" s="243"/>
      <c r="T779" s="351">
        <f>IF(Q779=0,0,1)+IF(C779=0,0,1)+IF(D779=0,0,1)+IF(E779=0,0,1)+IF(F779=0,0,1)+IF(G779=0,0,1)+IF(H779=0,0,1)+IF(I779=0,0,1)+IF(J779=0,0,1)+IF(K779=0,0,1)+IF(L779=0,0,1)+IF(M779=0,0,1)+IF(N779=0,0,1)+IF(O779=0,0,1)</f>
        <v>0</v>
      </c>
      <c r="U779" s="237"/>
      <c r="V779" s="237"/>
      <c r="W779" s="237"/>
      <c r="X779" s="237"/>
      <c r="Y779" s="237"/>
      <c r="Z779" s="237"/>
      <c r="AA779" s="237"/>
      <c r="AB779" s="237"/>
      <c r="AC779" s="237"/>
      <c r="AD779" s="237"/>
      <c r="AE779" s="237"/>
      <c r="AF779" s="237"/>
      <c r="AG779" s="237"/>
      <c r="AH779" s="237"/>
      <c r="AI779" s="237"/>
      <c r="AJ779" s="237"/>
      <c r="AK779" s="237"/>
      <c r="AL779" s="237"/>
      <c r="AM779" s="237"/>
      <c r="AN779" s="237"/>
      <c r="AO779" s="237"/>
      <c r="AP779" s="237"/>
      <c r="AQ779" s="237"/>
      <c r="AR779" s="237"/>
      <c r="AS779" s="237"/>
      <c r="AT779" s="237"/>
      <c r="AU779" s="237"/>
      <c r="AV779" s="237"/>
      <c r="AW779" s="237"/>
      <c r="AX779" s="237"/>
      <c r="AY779" s="237"/>
      <c r="AZ779" s="237"/>
      <c r="BA779" s="237"/>
      <c r="BB779" s="237"/>
      <c r="BC779" s="237"/>
      <c r="BD779" s="237"/>
      <c r="BE779" s="237"/>
      <c r="BF779" s="237"/>
      <c r="BG779" s="237"/>
      <c r="BH779" s="237"/>
      <c r="BI779" s="237"/>
      <c r="BJ779" s="237"/>
      <c r="BK779" s="237"/>
      <c r="BL779" s="237"/>
      <c r="BM779" s="237"/>
      <c r="BN779" s="237"/>
      <c r="BO779" s="237"/>
      <c r="BP779" s="237"/>
      <c r="BQ779" s="237"/>
      <c r="BR779" s="237"/>
      <c r="BS779" s="237"/>
      <c r="BT779" s="237"/>
      <c r="BU779" s="237"/>
      <c r="BV779" s="237"/>
      <c r="BW779" s="237"/>
      <c r="BX779" s="237"/>
      <c r="BY779" s="237"/>
      <c r="BZ779" s="237"/>
      <c r="CA779" s="237"/>
      <c r="CB779" s="237"/>
      <c r="CC779" s="237"/>
      <c r="CD779" s="237"/>
      <c r="CE779" s="237"/>
      <c r="CF779" s="237"/>
      <c r="CG779" s="237"/>
      <c r="CH779" s="237"/>
      <c r="CI779" s="237"/>
      <c r="CJ779" s="237"/>
      <c r="CK779" s="237"/>
      <c r="CL779" s="237"/>
      <c r="CM779" s="237"/>
      <c r="CN779" s="237"/>
      <c r="CO779" s="237"/>
      <c r="CP779" s="237"/>
      <c r="CQ779" s="237"/>
      <c r="CR779" s="237"/>
      <c r="CS779" s="237"/>
      <c r="CT779" s="237"/>
      <c r="CU779" s="237"/>
      <c r="CV779" s="237"/>
      <c r="CW779" s="237"/>
      <c r="CX779" s="237"/>
      <c r="CY779" s="237"/>
      <c r="CZ779" s="237"/>
      <c r="DA779" s="237"/>
      <c r="DB779" s="237"/>
      <c r="DC779" s="237"/>
      <c r="DD779" s="237"/>
      <c r="DE779" s="237"/>
      <c r="DF779" s="237"/>
      <c r="DG779" s="237"/>
      <c r="DH779" s="237"/>
      <c r="DI779" s="237"/>
      <c r="DJ779" s="237"/>
      <c r="DK779" s="237"/>
      <c r="DL779" s="237"/>
      <c r="DM779" s="237"/>
      <c r="DN779" s="237"/>
      <c r="DO779" s="237"/>
      <c r="DP779" s="237"/>
      <c r="DQ779" s="237"/>
      <c r="DR779" s="237"/>
      <c r="DS779" s="237"/>
      <c r="DT779" s="237"/>
      <c r="DU779" s="237"/>
      <c r="DV779" s="237"/>
      <c r="DW779" s="237"/>
      <c r="DX779" s="237"/>
      <c r="DY779" s="237"/>
      <c r="DZ779" s="237"/>
      <c r="EA779" s="237"/>
      <c r="EB779" s="237"/>
      <c r="EC779" s="237"/>
      <c r="ED779" s="237"/>
      <c r="EE779" s="237"/>
      <c r="EF779" s="237"/>
      <c r="EG779" s="237"/>
      <c r="EH779" s="237"/>
      <c r="EI779" s="237"/>
      <c r="EJ779" s="237"/>
      <c r="EK779" s="237"/>
      <c r="EL779" s="237"/>
      <c r="EM779" s="237"/>
      <c r="EN779" s="237"/>
      <c r="EO779" s="237"/>
      <c r="EP779" s="237"/>
      <c r="EQ779" s="237"/>
      <c r="ER779" s="237"/>
      <c r="ES779" s="237"/>
      <c r="ET779" s="237"/>
      <c r="EU779" s="237"/>
      <c r="EV779" s="237"/>
      <c r="EW779" s="237"/>
      <c r="EX779" s="237"/>
      <c r="EY779" s="237"/>
      <c r="EZ779" s="237"/>
      <c r="FA779" s="237"/>
      <c r="FB779" s="237"/>
      <c r="FC779" s="237"/>
      <c r="FD779" s="237"/>
      <c r="FE779" s="237"/>
      <c r="FF779" s="237"/>
      <c r="FG779" s="237"/>
      <c r="FH779" s="237"/>
      <c r="FI779" s="237"/>
      <c r="FJ779" s="237"/>
      <c r="FK779" s="237"/>
      <c r="FL779" s="237"/>
      <c r="FM779" s="237"/>
      <c r="FN779" s="237"/>
      <c r="FO779" s="237"/>
      <c r="FP779" s="237"/>
      <c r="FQ779" s="237"/>
      <c r="FR779" s="237"/>
      <c r="FS779" s="237"/>
      <c r="FT779" s="237"/>
      <c r="FU779" s="237"/>
      <c r="FV779" s="237"/>
      <c r="FW779" s="237"/>
      <c r="FX779" s="237"/>
      <c r="FY779" s="237"/>
      <c r="FZ779" s="237"/>
      <c r="GA779" s="237"/>
      <c r="GB779" s="237"/>
      <c r="GC779" s="237"/>
      <c r="GD779" s="237"/>
      <c r="GE779" s="237"/>
      <c r="GF779" s="237"/>
      <c r="GG779" s="237"/>
      <c r="GH779" s="237"/>
      <c r="GI779" s="237"/>
      <c r="GJ779" s="237"/>
      <c r="GK779" s="237"/>
      <c r="GL779" s="237"/>
      <c r="GM779" s="237"/>
      <c r="GN779" s="237"/>
      <c r="GO779" s="237"/>
      <c r="GP779" s="237"/>
      <c r="GQ779" s="237"/>
    </row>
    <row r="780" spans="1:199" s="81" customFormat="1" ht="15" hidden="1">
      <c r="A780" s="126" t="s">
        <v>2717</v>
      </c>
      <c r="B780" s="241" t="s">
        <v>6035</v>
      </c>
      <c r="C780" s="242">
        <v>0</v>
      </c>
      <c r="D780" s="242">
        <v>0</v>
      </c>
      <c r="E780" s="242">
        <v>0</v>
      </c>
      <c r="F780" s="242">
        <v>0</v>
      </c>
      <c r="G780" s="242">
        <v>0</v>
      </c>
      <c r="H780" s="242">
        <v>0</v>
      </c>
      <c r="I780" s="242">
        <v>0</v>
      </c>
      <c r="J780" s="242">
        <v>0</v>
      </c>
      <c r="K780" s="242">
        <v>0</v>
      </c>
      <c r="L780" s="242">
        <v>0</v>
      </c>
      <c r="M780" s="242">
        <v>0</v>
      </c>
      <c r="N780" s="242">
        <v>0</v>
      </c>
      <c r="O780" s="242">
        <v>0</v>
      </c>
      <c r="P780" s="28"/>
      <c r="Q780" s="242">
        <f>SUM(D780:O780)</f>
        <v>0</v>
      </c>
      <c r="R780" s="242">
        <f>IF($R$19&lt;1,0,Q780/$R$19)</f>
        <v>0</v>
      </c>
      <c r="S780" s="243"/>
      <c r="T780" s="351">
        <f>IF(Q780=0,0,1)+IF(C780=0,0,1)+IF(D780=0,0,1)+IF(E780=0,0,1)+IF(F780=0,0,1)+IF(G780=0,0,1)+IF(H780=0,0,1)+IF(I780=0,0,1)+IF(J780=0,0,1)+IF(K780=0,0,1)+IF(L780=0,0,1)+IF(M780=0,0,1)+IF(N780=0,0,1)+IF(O780=0,0,1)</f>
        <v>0</v>
      </c>
      <c r="U780" s="237"/>
      <c r="V780" s="237"/>
      <c r="W780" s="237"/>
      <c r="X780" s="237"/>
      <c r="Y780" s="237"/>
      <c r="Z780" s="237"/>
      <c r="AA780" s="237"/>
      <c r="AB780" s="237"/>
      <c r="AC780" s="237"/>
      <c r="AD780" s="237"/>
      <c r="AE780" s="237"/>
      <c r="AF780" s="237"/>
      <c r="AG780" s="237"/>
      <c r="AH780" s="237"/>
      <c r="AI780" s="237"/>
      <c r="AJ780" s="237"/>
      <c r="AK780" s="237"/>
      <c r="AL780" s="237"/>
      <c r="AM780" s="237"/>
      <c r="AN780" s="237"/>
      <c r="AO780" s="237"/>
      <c r="AP780" s="237"/>
      <c r="AQ780" s="237"/>
      <c r="AR780" s="237"/>
      <c r="AS780" s="237"/>
      <c r="AT780" s="237"/>
      <c r="AU780" s="237"/>
      <c r="AV780" s="237"/>
      <c r="AW780" s="237"/>
      <c r="AX780" s="237"/>
      <c r="AY780" s="237"/>
      <c r="AZ780" s="237"/>
      <c r="BA780" s="237"/>
      <c r="BB780" s="237"/>
      <c r="BC780" s="237"/>
      <c r="BD780" s="237"/>
      <c r="BE780" s="237"/>
      <c r="BF780" s="237"/>
      <c r="BG780" s="237"/>
      <c r="BH780" s="237"/>
      <c r="BI780" s="237"/>
      <c r="BJ780" s="237"/>
      <c r="BK780" s="237"/>
      <c r="BL780" s="237"/>
      <c r="BM780" s="237"/>
      <c r="BN780" s="237"/>
      <c r="BO780" s="237"/>
      <c r="BP780" s="237"/>
      <c r="BQ780" s="237"/>
      <c r="BR780" s="237"/>
      <c r="BS780" s="237"/>
      <c r="BT780" s="237"/>
      <c r="BU780" s="237"/>
      <c r="BV780" s="237"/>
      <c r="BW780" s="237"/>
      <c r="BX780" s="237"/>
      <c r="BY780" s="237"/>
      <c r="BZ780" s="237"/>
      <c r="CA780" s="237"/>
      <c r="CB780" s="237"/>
      <c r="CC780" s="237"/>
      <c r="CD780" s="237"/>
      <c r="CE780" s="237"/>
      <c r="CF780" s="237"/>
      <c r="CG780" s="237"/>
      <c r="CH780" s="237"/>
      <c r="CI780" s="237"/>
      <c r="CJ780" s="237"/>
      <c r="CK780" s="237"/>
      <c r="CL780" s="237"/>
      <c r="CM780" s="237"/>
      <c r="CN780" s="237"/>
      <c r="CO780" s="237"/>
      <c r="CP780" s="237"/>
      <c r="CQ780" s="237"/>
      <c r="CR780" s="237"/>
      <c r="CS780" s="237"/>
      <c r="CT780" s="237"/>
      <c r="CU780" s="237"/>
      <c r="CV780" s="237"/>
      <c r="CW780" s="237"/>
      <c r="CX780" s="237"/>
      <c r="CY780" s="237"/>
      <c r="CZ780" s="237"/>
      <c r="DA780" s="237"/>
      <c r="DB780" s="237"/>
      <c r="DC780" s="237"/>
      <c r="DD780" s="237"/>
      <c r="DE780" s="237"/>
      <c r="DF780" s="237"/>
      <c r="DG780" s="237"/>
      <c r="DH780" s="237"/>
      <c r="DI780" s="237"/>
      <c r="DJ780" s="237"/>
      <c r="DK780" s="237"/>
      <c r="DL780" s="237"/>
      <c r="DM780" s="237"/>
      <c r="DN780" s="237"/>
      <c r="DO780" s="237"/>
      <c r="DP780" s="237"/>
      <c r="DQ780" s="237"/>
      <c r="DR780" s="237"/>
      <c r="DS780" s="237"/>
      <c r="DT780" s="237"/>
      <c r="DU780" s="237"/>
      <c r="DV780" s="237"/>
      <c r="DW780" s="237"/>
      <c r="DX780" s="237"/>
      <c r="DY780" s="237"/>
      <c r="DZ780" s="237"/>
      <c r="EA780" s="237"/>
      <c r="EB780" s="237"/>
      <c r="EC780" s="237"/>
      <c r="ED780" s="237"/>
      <c r="EE780" s="237"/>
      <c r="EF780" s="237"/>
      <c r="EG780" s="237"/>
      <c r="EH780" s="237"/>
      <c r="EI780" s="237"/>
      <c r="EJ780" s="237"/>
      <c r="EK780" s="237"/>
      <c r="EL780" s="237"/>
      <c r="EM780" s="237"/>
      <c r="EN780" s="237"/>
      <c r="EO780" s="237"/>
      <c r="EP780" s="237"/>
      <c r="EQ780" s="237"/>
      <c r="ER780" s="237"/>
      <c r="ES780" s="237"/>
      <c r="ET780" s="237"/>
      <c r="EU780" s="237"/>
      <c r="EV780" s="237"/>
      <c r="EW780" s="237"/>
      <c r="EX780" s="237"/>
      <c r="EY780" s="237"/>
      <c r="EZ780" s="237"/>
      <c r="FA780" s="237"/>
      <c r="FB780" s="237"/>
      <c r="FC780" s="237"/>
      <c r="FD780" s="237"/>
      <c r="FE780" s="237"/>
      <c r="FF780" s="237"/>
      <c r="FG780" s="237"/>
      <c r="FH780" s="237"/>
      <c r="FI780" s="237"/>
      <c r="FJ780" s="237"/>
      <c r="FK780" s="237"/>
      <c r="FL780" s="237"/>
      <c r="FM780" s="237"/>
      <c r="FN780" s="237"/>
      <c r="FO780" s="237"/>
      <c r="FP780" s="237"/>
      <c r="FQ780" s="237"/>
      <c r="FR780" s="237"/>
      <c r="FS780" s="237"/>
      <c r="FT780" s="237"/>
      <c r="FU780" s="237"/>
      <c r="FV780" s="237"/>
      <c r="FW780" s="237"/>
      <c r="FX780" s="237"/>
      <c r="FY780" s="237"/>
      <c r="FZ780" s="237"/>
      <c r="GA780" s="237"/>
      <c r="GB780" s="237"/>
      <c r="GC780" s="237"/>
      <c r="GD780" s="237"/>
      <c r="GE780" s="237"/>
      <c r="GF780" s="237"/>
      <c r="GG780" s="237"/>
      <c r="GH780" s="237"/>
      <c r="GI780" s="237"/>
      <c r="GJ780" s="237"/>
      <c r="GK780" s="237"/>
      <c r="GL780" s="237"/>
      <c r="GM780" s="237"/>
      <c r="GN780" s="237"/>
      <c r="GO780" s="237"/>
      <c r="GP780" s="237"/>
      <c r="GQ780" s="237"/>
    </row>
    <row r="781" spans="1:199" s="81" customFormat="1" ht="15" hidden="1">
      <c r="A781" s="126" t="s">
        <v>2718</v>
      </c>
      <c r="B781" s="241" t="s">
        <v>6036</v>
      </c>
      <c r="C781" s="242">
        <v>0</v>
      </c>
      <c r="D781" s="242">
        <v>0</v>
      </c>
      <c r="E781" s="242">
        <v>0</v>
      </c>
      <c r="F781" s="242">
        <v>0</v>
      </c>
      <c r="G781" s="242">
        <v>0</v>
      </c>
      <c r="H781" s="242">
        <v>0</v>
      </c>
      <c r="I781" s="242">
        <v>0</v>
      </c>
      <c r="J781" s="242">
        <v>0</v>
      </c>
      <c r="K781" s="242">
        <v>0</v>
      </c>
      <c r="L781" s="242">
        <v>0</v>
      </c>
      <c r="M781" s="242">
        <v>0</v>
      </c>
      <c r="N781" s="242">
        <v>0</v>
      </c>
      <c r="O781" s="242">
        <v>0</v>
      </c>
      <c r="P781" s="28"/>
      <c r="Q781" s="242">
        <f>SUM(D781:O781)</f>
        <v>0</v>
      </c>
      <c r="R781" s="242">
        <f>IF($R$19&lt;1,0,Q781/$R$19)</f>
        <v>0</v>
      </c>
      <c r="S781" s="243"/>
      <c r="T781" s="351">
        <f>IF(Q781=0,0,1)+IF(C781=0,0,1)+IF(D781=0,0,1)+IF(E781=0,0,1)+IF(F781=0,0,1)+IF(G781=0,0,1)+IF(H781=0,0,1)+IF(I781=0,0,1)+IF(J781=0,0,1)+IF(K781=0,0,1)+IF(L781=0,0,1)+IF(M781=0,0,1)+IF(N781=0,0,1)+IF(O781=0,0,1)</f>
        <v>0</v>
      </c>
      <c r="U781" s="237"/>
      <c r="V781" s="237"/>
      <c r="W781" s="237"/>
      <c r="X781" s="237"/>
      <c r="Y781" s="237"/>
      <c r="Z781" s="237"/>
      <c r="AA781" s="237"/>
      <c r="AB781" s="237"/>
      <c r="AC781" s="237"/>
      <c r="AD781" s="237"/>
      <c r="AE781" s="237"/>
      <c r="AF781" s="237"/>
      <c r="AG781" s="237"/>
      <c r="AH781" s="237"/>
      <c r="AI781" s="237"/>
      <c r="AJ781" s="237"/>
      <c r="AK781" s="237"/>
      <c r="AL781" s="237"/>
      <c r="AM781" s="237"/>
      <c r="AN781" s="237"/>
      <c r="AO781" s="237"/>
      <c r="AP781" s="237"/>
      <c r="AQ781" s="237"/>
      <c r="AR781" s="237"/>
      <c r="AS781" s="237"/>
      <c r="AT781" s="237"/>
      <c r="AU781" s="237"/>
      <c r="AV781" s="237"/>
      <c r="AW781" s="237"/>
      <c r="AX781" s="237"/>
      <c r="AY781" s="237"/>
      <c r="AZ781" s="237"/>
      <c r="BA781" s="237"/>
      <c r="BB781" s="237"/>
      <c r="BC781" s="237"/>
      <c r="BD781" s="237"/>
      <c r="BE781" s="237"/>
      <c r="BF781" s="237"/>
      <c r="BG781" s="237"/>
      <c r="BH781" s="237"/>
      <c r="BI781" s="237"/>
      <c r="BJ781" s="237"/>
      <c r="BK781" s="237"/>
      <c r="BL781" s="237"/>
      <c r="BM781" s="237"/>
      <c r="BN781" s="237"/>
      <c r="BO781" s="237"/>
      <c r="BP781" s="237"/>
      <c r="BQ781" s="237"/>
      <c r="BR781" s="237"/>
      <c r="BS781" s="237"/>
      <c r="BT781" s="237"/>
      <c r="BU781" s="237"/>
      <c r="BV781" s="237"/>
      <c r="BW781" s="237"/>
      <c r="BX781" s="237"/>
      <c r="BY781" s="237"/>
      <c r="BZ781" s="237"/>
      <c r="CA781" s="237"/>
      <c r="CB781" s="237"/>
      <c r="CC781" s="237"/>
      <c r="CD781" s="237"/>
      <c r="CE781" s="237"/>
      <c r="CF781" s="237"/>
      <c r="CG781" s="237"/>
      <c r="CH781" s="237"/>
      <c r="CI781" s="237"/>
      <c r="CJ781" s="237"/>
      <c r="CK781" s="237"/>
      <c r="CL781" s="237"/>
      <c r="CM781" s="237"/>
      <c r="CN781" s="237"/>
      <c r="CO781" s="237"/>
      <c r="CP781" s="237"/>
      <c r="CQ781" s="237"/>
      <c r="CR781" s="237"/>
      <c r="CS781" s="237"/>
      <c r="CT781" s="237"/>
      <c r="CU781" s="237"/>
      <c r="CV781" s="237"/>
      <c r="CW781" s="237"/>
      <c r="CX781" s="237"/>
      <c r="CY781" s="237"/>
      <c r="CZ781" s="237"/>
      <c r="DA781" s="237"/>
      <c r="DB781" s="237"/>
      <c r="DC781" s="237"/>
      <c r="DD781" s="237"/>
      <c r="DE781" s="237"/>
      <c r="DF781" s="237"/>
      <c r="DG781" s="237"/>
      <c r="DH781" s="237"/>
      <c r="DI781" s="237"/>
      <c r="DJ781" s="237"/>
      <c r="DK781" s="237"/>
      <c r="DL781" s="237"/>
      <c r="DM781" s="237"/>
      <c r="DN781" s="237"/>
      <c r="DO781" s="237"/>
      <c r="DP781" s="237"/>
      <c r="DQ781" s="237"/>
      <c r="DR781" s="237"/>
      <c r="DS781" s="237"/>
      <c r="DT781" s="237"/>
      <c r="DU781" s="237"/>
      <c r="DV781" s="237"/>
      <c r="DW781" s="237"/>
      <c r="DX781" s="237"/>
      <c r="DY781" s="237"/>
      <c r="DZ781" s="237"/>
      <c r="EA781" s="237"/>
      <c r="EB781" s="237"/>
      <c r="EC781" s="237"/>
      <c r="ED781" s="237"/>
      <c r="EE781" s="237"/>
      <c r="EF781" s="237"/>
      <c r="EG781" s="237"/>
      <c r="EH781" s="237"/>
      <c r="EI781" s="237"/>
      <c r="EJ781" s="237"/>
      <c r="EK781" s="237"/>
      <c r="EL781" s="237"/>
      <c r="EM781" s="237"/>
      <c r="EN781" s="237"/>
      <c r="EO781" s="237"/>
      <c r="EP781" s="237"/>
      <c r="EQ781" s="237"/>
      <c r="ER781" s="237"/>
      <c r="ES781" s="237"/>
      <c r="ET781" s="237"/>
      <c r="EU781" s="237"/>
      <c r="EV781" s="237"/>
      <c r="EW781" s="237"/>
      <c r="EX781" s="237"/>
      <c r="EY781" s="237"/>
      <c r="EZ781" s="237"/>
      <c r="FA781" s="237"/>
      <c r="FB781" s="237"/>
      <c r="FC781" s="237"/>
      <c r="FD781" s="237"/>
      <c r="FE781" s="237"/>
      <c r="FF781" s="237"/>
      <c r="FG781" s="237"/>
      <c r="FH781" s="237"/>
      <c r="FI781" s="237"/>
      <c r="FJ781" s="237"/>
      <c r="FK781" s="237"/>
      <c r="FL781" s="237"/>
      <c r="FM781" s="237"/>
      <c r="FN781" s="237"/>
      <c r="FO781" s="237"/>
      <c r="FP781" s="237"/>
      <c r="FQ781" s="237"/>
      <c r="FR781" s="237"/>
      <c r="FS781" s="237"/>
      <c r="FT781" s="237"/>
      <c r="FU781" s="237"/>
      <c r="FV781" s="237"/>
      <c r="FW781" s="237"/>
      <c r="FX781" s="237"/>
      <c r="FY781" s="237"/>
      <c r="FZ781" s="237"/>
      <c r="GA781" s="237"/>
      <c r="GB781" s="237"/>
      <c r="GC781" s="237"/>
      <c r="GD781" s="237"/>
      <c r="GE781" s="237"/>
      <c r="GF781" s="237"/>
      <c r="GG781" s="237"/>
      <c r="GH781" s="237"/>
      <c r="GI781" s="237"/>
      <c r="GJ781" s="237"/>
      <c r="GK781" s="237"/>
      <c r="GL781" s="237"/>
      <c r="GM781" s="237"/>
      <c r="GN781" s="237"/>
      <c r="GO781" s="237"/>
      <c r="GP781" s="237"/>
      <c r="GQ781" s="237"/>
    </row>
    <row r="782" spans="1:199" s="81" customFormat="1" ht="15" hidden="1">
      <c r="A782" s="126" t="s">
        <v>2719</v>
      </c>
      <c r="B782" s="241" t="s">
        <v>6037</v>
      </c>
      <c r="C782" s="242">
        <v>0</v>
      </c>
      <c r="D782" s="242">
        <v>0</v>
      </c>
      <c r="E782" s="242">
        <v>0</v>
      </c>
      <c r="F782" s="242">
        <v>0</v>
      </c>
      <c r="G782" s="242">
        <v>0</v>
      </c>
      <c r="H782" s="242">
        <v>0</v>
      </c>
      <c r="I782" s="242">
        <v>0</v>
      </c>
      <c r="J782" s="242">
        <v>0</v>
      </c>
      <c r="K782" s="242">
        <v>0</v>
      </c>
      <c r="L782" s="242">
        <v>0</v>
      </c>
      <c r="M782" s="242">
        <v>0</v>
      </c>
      <c r="N782" s="242">
        <v>0</v>
      </c>
      <c r="O782" s="242">
        <v>0</v>
      </c>
      <c r="P782" s="28"/>
      <c r="Q782" s="242">
        <f>SUM(D782:O782)</f>
        <v>0</v>
      </c>
      <c r="R782" s="242">
        <f>IF($R$19&lt;1,0,Q782/$R$19)</f>
        <v>0</v>
      </c>
      <c r="S782" s="243"/>
      <c r="T782" s="351">
        <f>IF(Q782=0,0,1)+IF(C782=0,0,1)+IF(D782=0,0,1)+IF(E782=0,0,1)+IF(F782=0,0,1)+IF(G782=0,0,1)+IF(H782=0,0,1)+IF(I782=0,0,1)+IF(J782=0,0,1)+IF(K782=0,0,1)+IF(L782=0,0,1)+IF(M782=0,0,1)+IF(N782=0,0,1)+IF(O782=0,0,1)</f>
        <v>0</v>
      </c>
      <c r="U782" s="237"/>
      <c r="V782" s="237"/>
      <c r="W782" s="237"/>
      <c r="X782" s="237"/>
      <c r="Y782" s="237"/>
      <c r="Z782" s="237"/>
      <c r="AA782" s="237"/>
      <c r="AB782" s="237"/>
      <c r="AC782" s="237"/>
      <c r="AD782" s="237"/>
      <c r="AE782" s="237"/>
      <c r="AF782" s="237"/>
      <c r="AG782" s="237"/>
      <c r="AH782" s="237"/>
      <c r="AI782" s="237"/>
      <c r="AJ782" s="237"/>
      <c r="AK782" s="237"/>
      <c r="AL782" s="237"/>
      <c r="AM782" s="237"/>
      <c r="AN782" s="237"/>
      <c r="AO782" s="237"/>
      <c r="AP782" s="237"/>
      <c r="AQ782" s="237"/>
      <c r="AR782" s="237"/>
      <c r="AS782" s="237"/>
      <c r="AT782" s="237"/>
      <c r="AU782" s="237"/>
      <c r="AV782" s="237"/>
      <c r="AW782" s="237"/>
      <c r="AX782" s="237"/>
      <c r="AY782" s="237"/>
      <c r="AZ782" s="237"/>
      <c r="BA782" s="237"/>
      <c r="BB782" s="237"/>
      <c r="BC782" s="237"/>
      <c r="BD782" s="237"/>
      <c r="BE782" s="237"/>
      <c r="BF782" s="237"/>
      <c r="BG782" s="237"/>
      <c r="BH782" s="237"/>
      <c r="BI782" s="237"/>
      <c r="BJ782" s="237"/>
      <c r="BK782" s="237"/>
      <c r="BL782" s="237"/>
      <c r="BM782" s="237"/>
      <c r="BN782" s="237"/>
      <c r="BO782" s="237"/>
      <c r="BP782" s="237"/>
      <c r="BQ782" s="237"/>
      <c r="BR782" s="237"/>
      <c r="BS782" s="237"/>
      <c r="BT782" s="237"/>
      <c r="BU782" s="237"/>
      <c r="BV782" s="237"/>
      <c r="BW782" s="237"/>
      <c r="BX782" s="237"/>
      <c r="BY782" s="237"/>
      <c r="BZ782" s="237"/>
      <c r="CA782" s="237"/>
      <c r="CB782" s="237"/>
      <c r="CC782" s="237"/>
      <c r="CD782" s="237"/>
      <c r="CE782" s="237"/>
      <c r="CF782" s="237"/>
      <c r="CG782" s="237"/>
      <c r="CH782" s="237"/>
      <c r="CI782" s="237"/>
      <c r="CJ782" s="237"/>
      <c r="CK782" s="237"/>
      <c r="CL782" s="237"/>
      <c r="CM782" s="237"/>
      <c r="CN782" s="237"/>
      <c r="CO782" s="237"/>
      <c r="CP782" s="237"/>
      <c r="CQ782" s="237"/>
      <c r="CR782" s="237"/>
      <c r="CS782" s="237"/>
      <c r="CT782" s="237"/>
      <c r="CU782" s="237"/>
      <c r="CV782" s="237"/>
      <c r="CW782" s="237"/>
      <c r="CX782" s="237"/>
      <c r="CY782" s="237"/>
      <c r="CZ782" s="237"/>
      <c r="DA782" s="237"/>
      <c r="DB782" s="237"/>
      <c r="DC782" s="237"/>
      <c r="DD782" s="237"/>
      <c r="DE782" s="237"/>
      <c r="DF782" s="237"/>
      <c r="DG782" s="237"/>
      <c r="DH782" s="237"/>
      <c r="DI782" s="237"/>
      <c r="DJ782" s="237"/>
      <c r="DK782" s="237"/>
      <c r="DL782" s="237"/>
      <c r="DM782" s="237"/>
      <c r="DN782" s="237"/>
      <c r="DO782" s="237"/>
      <c r="DP782" s="237"/>
      <c r="DQ782" s="237"/>
      <c r="DR782" s="237"/>
      <c r="DS782" s="237"/>
      <c r="DT782" s="237"/>
      <c r="DU782" s="237"/>
      <c r="DV782" s="237"/>
      <c r="DW782" s="237"/>
      <c r="DX782" s="237"/>
      <c r="DY782" s="237"/>
      <c r="DZ782" s="237"/>
      <c r="EA782" s="237"/>
      <c r="EB782" s="237"/>
      <c r="EC782" s="237"/>
      <c r="ED782" s="237"/>
      <c r="EE782" s="237"/>
      <c r="EF782" s="237"/>
      <c r="EG782" s="237"/>
      <c r="EH782" s="237"/>
      <c r="EI782" s="237"/>
      <c r="EJ782" s="237"/>
      <c r="EK782" s="237"/>
      <c r="EL782" s="237"/>
      <c r="EM782" s="237"/>
      <c r="EN782" s="237"/>
      <c r="EO782" s="237"/>
      <c r="EP782" s="237"/>
      <c r="EQ782" s="237"/>
      <c r="ER782" s="237"/>
      <c r="ES782" s="237"/>
      <c r="ET782" s="237"/>
      <c r="EU782" s="237"/>
      <c r="EV782" s="237"/>
      <c r="EW782" s="237"/>
      <c r="EX782" s="237"/>
      <c r="EY782" s="237"/>
      <c r="EZ782" s="237"/>
      <c r="FA782" s="237"/>
      <c r="FB782" s="237"/>
      <c r="FC782" s="237"/>
      <c r="FD782" s="237"/>
      <c r="FE782" s="237"/>
      <c r="FF782" s="237"/>
      <c r="FG782" s="237"/>
      <c r="FH782" s="237"/>
      <c r="FI782" s="237"/>
      <c r="FJ782" s="237"/>
      <c r="FK782" s="237"/>
      <c r="FL782" s="237"/>
      <c r="FM782" s="237"/>
      <c r="FN782" s="237"/>
      <c r="FO782" s="237"/>
      <c r="FP782" s="237"/>
      <c r="FQ782" s="237"/>
      <c r="FR782" s="237"/>
      <c r="FS782" s="237"/>
      <c r="FT782" s="237"/>
      <c r="FU782" s="237"/>
      <c r="FV782" s="237"/>
      <c r="FW782" s="237"/>
      <c r="FX782" s="237"/>
      <c r="FY782" s="237"/>
      <c r="FZ782" s="237"/>
      <c r="GA782" s="237"/>
      <c r="GB782" s="237"/>
      <c r="GC782" s="237"/>
      <c r="GD782" s="237"/>
      <c r="GE782" s="237"/>
      <c r="GF782" s="237"/>
      <c r="GG782" s="237"/>
      <c r="GH782" s="237"/>
      <c r="GI782" s="237"/>
      <c r="GJ782" s="237"/>
      <c r="GK782" s="237"/>
      <c r="GL782" s="237"/>
      <c r="GM782" s="237"/>
      <c r="GN782" s="237"/>
      <c r="GO782" s="237"/>
      <c r="GP782" s="237"/>
      <c r="GQ782" s="237"/>
    </row>
    <row r="783" spans="1:199" s="81" customFormat="1" ht="15" hidden="1">
      <c r="A783" s="126" t="s">
        <v>2720</v>
      </c>
      <c r="B783" s="241" t="s">
        <v>6038</v>
      </c>
      <c r="C783" s="242">
        <v>0</v>
      </c>
      <c r="D783" s="242">
        <v>0</v>
      </c>
      <c r="E783" s="242">
        <v>0</v>
      </c>
      <c r="F783" s="242">
        <v>0</v>
      </c>
      <c r="G783" s="242">
        <v>0</v>
      </c>
      <c r="H783" s="242">
        <v>0</v>
      </c>
      <c r="I783" s="242">
        <v>0</v>
      </c>
      <c r="J783" s="242">
        <v>0</v>
      </c>
      <c r="K783" s="242">
        <v>0</v>
      </c>
      <c r="L783" s="242">
        <v>0</v>
      </c>
      <c r="M783" s="242">
        <v>0</v>
      </c>
      <c r="N783" s="242">
        <v>0</v>
      </c>
      <c r="O783" s="242">
        <v>0</v>
      </c>
      <c r="P783" s="28"/>
      <c r="Q783" s="242">
        <f>SUM(D783:O783)</f>
        <v>0</v>
      </c>
      <c r="R783" s="242">
        <f>IF($R$19&lt;1,0,Q783/$R$19)</f>
        <v>0</v>
      </c>
      <c r="S783" s="243"/>
      <c r="T783" s="351">
        <f>IF(Q783=0,0,1)+IF(C783=0,0,1)+IF(D783=0,0,1)+IF(E783=0,0,1)+IF(F783=0,0,1)+IF(G783=0,0,1)+IF(H783=0,0,1)+IF(I783=0,0,1)+IF(J783=0,0,1)+IF(K783=0,0,1)+IF(L783=0,0,1)+IF(M783=0,0,1)+IF(N783=0,0,1)+IF(O783=0,0,1)</f>
        <v>0</v>
      </c>
      <c r="U783" s="237"/>
      <c r="V783" s="237"/>
      <c r="W783" s="237"/>
      <c r="X783" s="237"/>
      <c r="Y783" s="237"/>
      <c r="Z783" s="237"/>
      <c r="AA783" s="237"/>
      <c r="AB783" s="237"/>
      <c r="AC783" s="237"/>
      <c r="AD783" s="237"/>
      <c r="AE783" s="237"/>
      <c r="AF783" s="237"/>
      <c r="AG783" s="237"/>
      <c r="AH783" s="237"/>
      <c r="AI783" s="237"/>
      <c r="AJ783" s="237"/>
      <c r="AK783" s="237"/>
      <c r="AL783" s="237"/>
      <c r="AM783" s="237"/>
      <c r="AN783" s="237"/>
      <c r="AO783" s="237"/>
      <c r="AP783" s="237"/>
      <c r="AQ783" s="237"/>
      <c r="AR783" s="237"/>
      <c r="AS783" s="237"/>
      <c r="AT783" s="237"/>
      <c r="AU783" s="237"/>
      <c r="AV783" s="237"/>
      <c r="AW783" s="237"/>
      <c r="AX783" s="237"/>
      <c r="AY783" s="237"/>
      <c r="AZ783" s="237"/>
      <c r="BA783" s="237"/>
      <c r="BB783" s="237"/>
      <c r="BC783" s="237"/>
      <c r="BD783" s="237"/>
      <c r="BE783" s="237"/>
      <c r="BF783" s="237"/>
      <c r="BG783" s="237"/>
      <c r="BH783" s="237"/>
      <c r="BI783" s="237"/>
      <c r="BJ783" s="237"/>
      <c r="BK783" s="237"/>
      <c r="BL783" s="237"/>
      <c r="BM783" s="237"/>
      <c r="BN783" s="237"/>
      <c r="BO783" s="237"/>
      <c r="BP783" s="237"/>
      <c r="BQ783" s="237"/>
      <c r="BR783" s="237"/>
      <c r="BS783" s="237"/>
      <c r="BT783" s="237"/>
      <c r="BU783" s="237"/>
      <c r="BV783" s="237"/>
      <c r="BW783" s="237"/>
      <c r="BX783" s="237"/>
      <c r="BY783" s="237"/>
      <c r="BZ783" s="237"/>
      <c r="CA783" s="237"/>
      <c r="CB783" s="237"/>
      <c r="CC783" s="237"/>
      <c r="CD783" s="237"/>
      <c r="CE783" s="237"/>
      <c r="CF783" s="237"/>
      <c r="CG783" s="237"/>
      <c r="CH783" s="237"/>
      <c r="CI783" s="237"/>
      <c r="CJ783" s="237"/>
      <c r="CK783" s="237"/>
      <c r="CL783" s="237"/>
      <c r="CM783" s="237"/>
      <c r="CN783" s="237"/>
      <c r="CO783" s="237"/>
      <c r="CP783" s="237"/>
      <c r="CQ783" s="237"/>
      <c r="CR783" s="237"/>
      <c r="CS783" s="237"/>
      <c r="CT783" s="237"/>
      <c r="CU783" s="237"/>
      <c r="CV783" s="237"/>
      <c r="CW783" s="237"/>
      <c r="CX783" s="237"/>
      <c r="CY783" s="237"/>
      <c r="CZ783" s="237"/>
      <c r="DA783" s="237"/>
      <c r="DB783" s="237"/>
      <c r="DC783" s="237"/>
      <c r="DD783" s="237"/>
      <c r="DE783" s="237"/>
      <c r="DF783" s="237"/>
      <c r="DG783" s="237"/>
      <c r="DH783" s="237"/>
      <c r="DI783" s="237"/>
      <c r="DJ783" s="237"/>
      <c r="DK783" s="237"/>
      <c r="DL783" s="237"/>
      <c r="DM783" s="237"/>
      <c r="DN783" s="237"/>
      <c r="DO783" s="237"/>
      <c r="DP783" s="237"/>
      <c r="DQ783" s="237"/>
      <c r="DR783" s="237"/>
      <c r="DS783" s="237"/>
      <c r="DT783" s="237"/>
      <c r="DU783" s="237"/>
      <c r="DV783" s="237"/>
      <c r="DW783" s="237"/>
      <c r="DX783" s="237"/>
      <c r="DY783" s="237"/>
      <c r="DZ783" s="237"/>
      <c r="EA783" s="237"/>
      <c r="EB783" s="237"/>
      <c r="EC783" s="237"/>
      <c r="ED783" s="237"/>
      <c r="EE783" s="237"/>
      <c r="EF783" s="237"/>
      <c r="EG783" s="237"/>
      <c r="EH783" s="237"/>
      <c r="EI783" s="237"/>
      <c r="EJ783" s="237"/>
      <c r="EK783" s="237"/>
      <c r="EL783" s="237"/>
      <c r="EM783" s="237"/>
      <c r="EN783" s="237"/>
      <c r="EO783" s="237"/>
      <c r="EP783" s="237"/>
      <c r="EQ783" s="237"/>
      <c r="ER783" s="237"/>
      <c r="ES783" s="237"/>
      <c r="ET783" s="237"/>
      <c r="EU783" s="237"/>
      <c r="EV783" s="237"/>
      <c r="EW783" s="237"/>
      <c r="EX783" s="237"/>
      <c r="EY783" s="237"/>
      <c r="EZ783" s="237"/>
      <c r="FA783" s="237"/>
      <c r="FB783" s="237"/>
      <c r="FC783" s="237"/>
      <c r="FD783" s="237"/>
      <c r="FE783" s="237"/>
      <c r="FF783" s="237"/>
      <c r="FG783" s="237"/>
      <c r="FH783" s="237"/>
      <c r="FI783" s="237"/>
      <c r="FJ783" s="237"/>
      <c r="FK783" s="237"/>
      <c r="FL783" s="237"/>
      <c r="FM783" s="237"/>
      <c r="FN783" s="237"/>
      <c r="FO783" s="237"/>
      <c r="FP783" s="237"/>
      <c r="FQ783" s="237"/>
      <c r="FR783" s="237"/>
      <c r="FS783" s="237"/>
      <c r="FT783" s="237"/>
      <c r="FU783" s="237"/>
      <c r="FV783" s="237"/>
      <c r="FW783" s="237"/>
      <c r="FX783" s="237"/>
      <c r="FY783" s="237"/>
      <c r="FZ783" s="237"/>
      <c r="GA783" s="237"/>
      <c r="GB783" s="237"/>
      <c r="GC783" s="237"/>
      <c r="GD783" s="237"/>
      <c r="GE783" s="237"/>
      <c r="GF783" s="237"/>
      <c r="GG783" s="237"/>
      <c r="GH783" s="237"/>
      <c r="GI783" s="237"/>
      <c r="GJ783" s="237"/>
      <c r="GK783" s="237"/>
      <c r="GL783" s="237"/>
      <c r="GM783" s="237"/>
      <c r="GN783" s="237"/>
      <c r="GO783" s="237"/>
      <c r="GP783" s="237"/>
      <c r="GQ783" s="237"/>
    </row>
    <row r="784" spans="1:199" s="81" customFormat="1" ht="15" hidden="1">
      <c r="A784" s="126" t="s">
        <v>2721</v>
      </c>
      <c r="B784" s="241" t="s">
        <v>6039</v>
      </c>
      <c r="C784" s="242">
        <v>0</v>
      </c>
      <c r="D784" s="242">
        <v>0</v>
      </c>
      <c r="E784" s="242">
        <v>0</v>
      </c>
      <c r="F784" s="242">
        <v>0</v>
      </c>
      <c r="G784" s="242">
        <v>0</v>
      </c>
      <c r="H784" s="242">
        <v>0</v>
      </c>
      <c r="I784" s="242">
        <v>0</v>
      </c>
      <c r="J784" s="242">
        <v>0</v>
      </c>
      <c r="K784" s="242">
        <v>0</v>
      </c>
      <c r="L784" s="242">
        <v>0</v>
      </c>
      <c r="M784" s="242">
        <v>0</v>
      </c>
      <c r="N784" s="242">
        <v>0</v>
      </c>
      <c r="O784" s="242">
        <v>0</v>
      </c>
      <c r="P784" s="28"/>
      <c r="Q784" s="242">
        <f>SUM(D784:O784)</f>
        <v>0</v>
      </c>
      <c r="R784" s="242">
        <f>IF($R$19&lt;1,0,Q784/$R$19)</f>
        <v>0</v>
      </c>
      <c r="S784" s="243"/>
      <c r="T784" s="351">
        <f>IF(Q784=0,0,1)+IF(C784=0,0,1)+IF(D784=0,0,1)+IF(E784=0,0,1)+IF(F784=0,0,1)+IF(G784=0,0,1)+IF(H784=0,0,1)+IF(I784=0,0,1)+IF(J784=0,0,1)+IF(K784=0,0,1)+IF(L784=0,0,1)+IF(M784=0,0,1)+IF(N784=0,0,1)+IF(O784=0,0,1)</f>
        <v>0</v>
      </c>
      <c r="U784" s="237"/>
      <c r="V784" s="237"/>
      <c r="W784" s="237"/>
      <c r="X784" s="237"/>
      <c r="Y784" s="237"/>
      <c r="Z784" s="237"/>
      <c r="AA784" s="237"/>
      <c r="AB784" s="237"/>
      <c r="AC784" s="237"/>
      <c r="AD784" s="237"/>
      <c r="AE784" s="237"/>
      <c r="AF784" s="237"/>
      <c r="AG784" s="237"/>
      <c r="AH784" s="237"/>
      <c r="AI784" s="237"/>
      <c r="AJ784" s="237"/>
      <c r="AK784" s="237"/>
      <c r="AL784" s="237"/>
      <c r="AM784" s="237"/>
      <c r="AN784" s="237"/>
      <c r="AO784" s="237"/>
      <c r="AP784" s="237"/>
      <c r="AQ784" s="237"/>
      <c r="AR784" s="237"/>
      <c r="AS784" s="237"/>
      <c r="AT784" s="237"/>
      <c r="AU784" s="237"/>
      <c r="AV784" s="237"/>
      <c r="AW784" s="237"/>
      <c r="AX784" s="237"/>
      <c r="AY784" s="237"/>
      <c r="AZ784" s="237"/>
      <c r="BA784" s="237"/>
      <c r="BB784" s="237"/>
      <c r="BC784" s="237"/>
      <c r="BD784" s="237"/>
      <c r="BE784" s="237"/>
      <c r="BF784" s="237"/>
      <c r="BG784" s="237"/>
      <c r="BH784" s="237"/>
      <c r="BI784" s="237"/>
      <c r="BJ784" s="237"/>
      <c r="BK784" s="237"/>
      <c r="BL784" s="237"/>
      <c r="BM784" s="237"/>
      <c r="BN784" s="237"/>
      <c r="BO784" s="237"/>
      <c r="BP784" s="237"/>
      <c r="BQ784" s="237"/>
      <c r="BR784" s="237"/>
      <c r="BS784" s="237"/>
      <c r="BT784" s="237"/>
      <c r="BU784" s="237"/>
      <c r="BV784" s="237"/>
      <c r="BW784" s="237"/>
      <c r="BX784" s="237"/>
      <c r="BY784" s="237"/>
      <c r="BZ784" s="237"/>
      <c r="CA784" s="237"/>
      <c r="CB784" s="237"/>
      <c r="CC784" s="237"/>
      <c r="CD784" s="237"/>
      <c r="CE784" s="237"/>
      <c r="CF784" s="237"/>
      <c r="CG784" s="237"/>
      <c r="CH784" s="237"/>
      <c r="CI784" s="237"/>
      <c r="CJ784" s="237"/>
      <c r="CK784" s="237"/>
      <c r="CL784" s="237"/>
      <c r="CM784" s="237"/>
      <c r="CN784" s="237"/>
      <c r="CO784" s="237"/>
      <c r="CP784" s="237"/>
      <c r="CQ784" s="237"/>
      <c r="CR784" s="237"/>
      <c r="CS784" s="237"/>
      <c r="CT784" s="237"/>
      <c r="CU784" s="237"/>
      <c r="CV784" s="237"/>
      <c r="CW784" s="237"/>
      <c r="CX784" s="237"/>
      <c r="CY784" s="237"/>
      <c r="CZ784" s="237"/>
      <c r="DA784" s="237"/>
      <c r="DB784" s="237"/>
      <c r="DC784" s="237"/>
      <c r="DD784" s="237"/>
      <c r="DE784" s="237"/>
      <c r="DF784" s="237"/>
      <c r="DG784" s="237"/>
      <c r="DH784" s="237"/>
      <c r="DI784" s="237"/>
      <c r="DJ784" s="237"/>
      <c r="DK784" s="237"/>
      <c r="DL784" s="237"/>
      <c r="DM784" s="237"/>
      <c r="DN784" s="237"/>
      <c r="DO784" s="237"/>
      <c r="DP784" s="237"/>
      <c r="DQ784" s="237"/>
      <c r="DR784" s="237"/>
      <c r="DS784" s="237"/>
      <c r="DT784" s="237"/>
      <c r="DU784" s="237"/>
      <c r="DV784" s="237"/>
      <c r="DW784" s="237"/>
      <c r="DX784" s="237"/>
      <c r="DY784" s="237"/>
      <c r="DZ784" s="237"/>
      <c r="EA784" s="237"/>
      <c r="EB784" s="237"/>
      <c r="EC784" s="237"/>
      <c r="ED784" s="237"/>
      <c r="EE784" s="237"/>
      <c r="EF784" s="237"/>
      <c r="EG784" s="237"/>
      <c r="EH784" s="237"/>
      <c r="EI784" s="237"/>
      <c r="EJ784" s="237"/>
      <c r="EK784" s="237"/>
      <c r="EL784" s="237"/>
      <c r="EM784" s="237"/>
      <c r="EN784" s="237"/>
      <c r="EO784" s="237"/>
      <c r="EP784" s="237"/>
      <c r="EQ784" s="237"/>
      <c r="ER784" s="237"/>
      <c r="ES784" s="237"/>
      <c r="ET784" s="237"/>
      <c r="EU784" s="237"/>
      <c r="EV784" s="237"/>
      <c r="EW784" s="237"/>
      <c r="EX784" s="237"/>
      <c r="EY784" s="237"/>
      <c r="EZ784" s="237"/>
      <c r="FA784" s="237"/>
      <c r="FB784" s="237"/>
      <c r="FC784" s="237"/>
      <c r="FD784" s="237"/>
      <c r="FE784" s="237"/>
      <c r="FF784" s="237"/>
      <c r="FG784" s="237"/>
      <c r="FH784" s="237"/>
      <c r="FI784" s="237"/>
      <c r="FJ784" s="237"/>
      <c r="FK784" s="237"/>
      <c r="FL784" s="237"/>
      <c r="FM784" s="237"/>
      <c r="FN784" s="237"/>
      <c r="FO784" s="237"/>
      <c r="FP784" s="237"/>
      <c r="FQ784" s="237"/>
      <c r="FR784" s="237"/>
      <c r="FS784" s="237"/>
      <c r="FT784" s="237"/>
      <c r="FU784" s="237"/>
      <c r="FV784" s="237"/>
      <c r="FW784" s="237"/>
      <c r="FX784" s="237"/>
      <c r="FY784" s="237"/>
      <c r="FZ784" s="237"/>
      <c r="GA784" s="237"/>
      <c r="GB784" s="237"/>
      <c r="GC784" s="237"/>
      <c r="GD784" s="237"/>
      <c r="GE784" s="237"/>
      <c r="GF784" s="237"/>
      <c r="GG784" s="237"/>
      <c r="GH784" s="237"/>
      <c r="GI784" s="237"/>
      <c r="GJ784" s="237"/>
      <c r="GK784" s="237"/>
      <c r="GL784" s="237"/>
      <c r="GM784" s="237"/>
      <c r="GN784" s="237"/>
      <c r="GO784" s="237"/>
      <c r="GP784" s="237"/>
      <c r="GQ784" s="237"/>
    </row>
    <row r="785" spans="1:199" s="81" customFormat="1" ht="15" hidden="1">
      <c r="A785" s="126" t="s">
        <v>2722</v>
      </c>
      <c r="B785" s="241" t="s">
        <v>6040</v>
      </c>
      <c r="C785" s="242">
        <v>0</v>
      </c>
      <c r="D785" s="242">
        <v>0</v>
      </c>
      <c r="E785" s="242">
        <v>0</v>
      </c>
      <c r="F785" s="242">
        <v>0</v>
      </c>
      <c r="G785" s="242">
        <v>0</v>
      </c>
      <c r="H785" s="242">
        <v>0</v>
      </c>
      <c r="I785" s="242">
        <v>0</v>
      </c>
      <c r="J785" s="242">
        <v>0</v>
      </c>
      <c r="K785" s="242">
        <v>0</v>
      </c>
      <c r="L785" s="242">
        <v>0</v>
      </c>
      <c r="M785" s="242">
        <v>0</v>
      </c>
      <c r="N785" s="242">
        <v>0</v>
      </c>
      <c r="O785" s="242">
        <v>0</v>
      </c>
      <c r="P785" s="28"/>
      <c r="Q785" s="242">
        <f>SUM(D785:O785)</f>
        <v>0</v>
      </c>
      <c r="R785" s="242">
        <f>IF($R$19&lt;1,0,Q785/$R$19)</f>
        <v>0</v>
      </c>
      <c r="S785" s="243"/>
      <c r="T785" s="351">
        <f>IF(Q785=0,0,1)+IF(C785=0,0,1)+IF(D785=0,0,1)+IF(E785=0,0,1)+IF(F785=0,0,1)+IF(G785=0,0,1)+IF(H785=0,0,1)+IF(I785=0,0,1)+IF(J785=0,0,1)+IF(K785=0,0,1)+IF(L785=0,0,1)+IF(M785=0,0,1)+IF(N785=0,0,1)+IF(O785=0,0,1)</f>
        <v>0</v>
      </c>
      <c r="U785" s="237"/>
      <c r="V785" s="237"/>
      <c r="W785" s="237"/>
      <c r="X785" s="237"/>
      <c r="Y785" s="237"/>
      <c r="Z785" s="237"/>
      <c r="AA785" s="237"/>
      <c r="AB785" s="237"/>
      <c r="AC785" s="237"/>
      <c r="AD785" s="237"/>
      <c r="AE785" s="237"/>
      <c r="AF785" s="237"/>
      <c r="AG785" s="237"/>
      <c r="AH785" s="237"/>
      <c r="AI785" s="237"/>
      <c r="AJ785" s="237"/>
      <c r="AK785" s="237"/>
      <c r="AL785" s="237"/>
      <c r="AM785" s="237"/>
      <c r="AN785" s="237"/>
      <c r="AO785" s="237"/>
      <c r="AP785" s="237"/>
      <c r="AQ785" s="237"/>
      <c r="AR785" s="237"/>
      <c r="AS785" s="237"/>
      <c r="AT785" s="237"/>
      <c r="AU785" s="237"/>
      <c r="AV785" s="237"/>
      <c r="AW785" s="237"/>
      <c r="AX785" s="237"/>
      <c r="AY785" s="237"/>
      <c r="AZ785" s="237"/>
      <c r="BA785" s="237"/>
      <c r="BB785" s="237"/>
      <c r="BC785" s="237"/>
      <c r="BD785" s="237"/>
      <c r="BE785" s="237"/>
      <c r="BF785" s="237"/>
      <c r="BG785" s="237"/>
      <c r="BH785" s="237"/>
      <c r="BI785" s="237"/>
      <c r="BJ785" s="237"/>
      <c r="BK785" s="237"/>
      <c r="BL785" s="237"/>
      <c r="BM785" s="237"/>
      <c r="BN785" s="237"/>
      <c r="BO785" s="237"/>
      <c r="BP785" s="237"/>
      <c r="BQ785" s="237"/>
      <c r="BR785" s="237"/>
      <c r="BS785" s="237"/>
      <c r="BT785" s="237"/>
      <c r="BU785" s="237"/>
      <c r="BV785" s="237"/>
      <c r="BW785" s="237"/>
      <c r="BX785" s="237"/>
      <c r="BY785" s="237"/>
      <c r="BZ785" s="237"/>
      <c r="CA785" s="237"/>
      <c r="CB785" s="237"/>
      <c r="CC785" s="237"/>
      <c r="CD785" s="237"/>
      <c r="CE785" s="237"/>
      <c r="CF785" s="237"/>
      <c r="CG785" s="237"/>
      <c r="CH785" s="237"/>
      <c r="CI785" s="237"/>
      <c r="CJ785" s="237"/>
      <c r="CK785" s="237"/>
      <c r="CL785" s="237"/>
      <c r="CM785" s="237"/>
      <c r="CN785" s="237"/>
      <c r="CO785" s="237"/>
      <c r="CP785" s="237"/>
      <c r="CQ785" s="237"/>
      <c r="CR785" s="237"/>
      <c r="CS785" s="237"/>
      <c r="CT785" s="237"/>
      <c r="CU785" s="237"/>
      <c r="CV785" s="237"/>
      <c r="CW785" s="237"/>
      <c r="CX785" s="237"/>
      <c r="CY785" s="237"/>
      <c r="CZ785" s="237"/>
      <c r="DA785" s="237"/>
      <c r="DB785" s="237"/>
      <c r="DC785" s="237"/>
      <c r="DD785" s="237"/>
      <c r="DE785" s="237"/>
      <c r="DF785" s="237"/>
      <c r="DG785" s="237"/>
      <c r="DH785" s="237"/>
      <c r="DI785" s="237"/>
      <c r="DJ785" s="237"/>
      <c r="DK785" s="237"/>
      <c r="DL785" s="237"/>
      <c r="DM785" s="237"/>
      <c r="DN785" s="237"/>
      <c r="DO785" s="237"/>
      <c r="DP785" s="237"/>
      <c r="DQ785" s="237"/>
      <c r="DR785" s="237"/>
      <c r="DS785" s="237"/>
      <c r="DT785" s="237"/>
      <c r="DU785" s="237"/>
      <c r="DV785" s="237"/>
      <c r="DW785" s="237"/>
      <c r="DX785" s="237"/>
      <c r="DY785" s="237"/>
      <c r="DZ785" s="237"/>
      <c r="EA785" s="237"/>
      <c r="EB785" s="237"/>
      <c r="EC785" s="237"/>
      <c r="ED785" s="237"/>
      <c r="EE785" s="237"/>
      <c r="EF785" s="237"/>
      <c r="EG785" s="237"/>
      <c r="EH785" s="237"/>
      <c r="EI785" s="237"/>
      <c r="EJ785" s="237"/>
      <c r="EK785" s="237"/>
      <c r="EL785" s="237"/>
      <c r="EM785" s="237"/>
      <c r="EN785" s="237"/>
      <c r="EO785" s="237"/>
      <c r="EP785" s="237"/>
      <c r="EQ785" s="237"/>
      <c r="ER785" s="237"/>
      <c r="ES785" s="237"/>
      <c r="ET785" s="237"/>
      <c r="EU785" s="237"/>
      <c r="EV785" s="237"/>
      <c r="EW785" s="237"/>
      <c r="EX785" s="237"/>
      <c r="EY785" s="237"/>
      <c r="EZ785" s="237"/>
      <c r="FA785" s="237"/>
      <c r="FB785" s="237"/>
      <c r="FC785" s="237"/>
      <c r="FD785" s="237"/>
      <c r="FE785" s="237"/>
      <c r="FF785" s="237"/>
      <c r="FG785" s="237"/>
      <c r="FH785" s="237"/>
      <c r="FI785" s="237"/>
      <c r="FJ785" s="237"/>
      <c r="FK785" s="237"/>
      <c r="FL785" s="237"/>
      <c r="FM785" s="237"/>
      <c r="FN785" s="237"/>
      <c r="FO785" s="237"/>
      <c r="FP785" s="237"/>
      <c r="FQ785" s="237"/>
      <c r="FR785" s="237"/>
      <c r="FS785" s="237"/>
      <c r="FT785" s="237"/>
      <c r="FU785" s="237"/>
      <c r="FV785" s="237"/>
      <c r="FW785" s="237"/>
      <c r="FX785" s="237"/>
      <c r="FY785" s="237"/>
      <c r="FZ785" s="237"/>
      <c r="GA785" s="237"/>
      <c r="GB785" s="237"/>
      <c r="GC785" s="237"/>
      <c r="GD785" s="237"/>
      <c r="GE785" s="237"/>
      <c r="GF785" s="237"/>
      <c r="GG785" s="237"/>
      <c r="GH785" s="237"/>
      <c r="GI785" s="237"/>
      <c r="GJ785" s="237"/>
      <c r="GK785" s="237"/>
      <c r="GL785" s="237"/>
      <c r="GM785" s="237"/>
      <c r="GN785" s="237"/>
      <c r="GO785" s="237"/>
      <c r="GP785" s="237"/>
      <c r="GQ785" s="237"/>
    </row>
    <row r="786" spans="1:199" s="81" customFormat="1" ht="15" hidden="1">
      <c r="A786" s="126" t="s">
        <v>2723</v>
      </c>
      <c r="B786" s="241" t="s">
        <v>6041</v>
      </c>
      <c r="C786" s="242">
        <v>0</v>
      </c>
      <c r="D786" s="242">
        <v>0</v>
      </c>
      <c r="E786" s="242">
        <v>0</v>
      </c>
      <c r="F786" s="242">
        <v>0</v>
      </c>
      <c r="G786" s="242">
        <v>0</v>
      </c>
      <c r="H786" s="242">
        <v>0</v>
      </c>
      <c r="I786" s="242">
        <v>0</v>
      </c>
      <c r="J786" s="242">
        <v>0</v>
      </c>
      <c r="K786" s="242">
        <v>0</v>
      </c>
      <c r="L786" s="242">
        <v>0</v>
      </c>
      <c r="M786" s="242">
        <v>0</v>
      </c>
      <c r="N786" s="242">
        <v>0</v>
      </c>
      <c r="O786" s="242">
        <v>0</v>
      </c>
      <c r="P786" s="28"/>
      <c r="Q786" s="242">
        <f>SUM(D786:O786)</f>
        <v>0</v>
      </c>
      <c r="R786" s="242">
        <f>IF($R$19&lt;1,0,Q786/$R$19)</f>
        <v>0</v>
      </c>
      <c r="S786" s="243"/>
      <c r="T786" s="351">
        <f>IF(Q786=0,0,1)+IF(C786=0,0,1)+IF(D786=0,0,1)+IF(E786=0,0,1)+IF(F786=0,0,1)+IF(G786=0,0,1)+IF(H786=0,0,1)+IF(I786=0,0,1)+IF(J786=0,0,1)+IF(K786=0,0,1)+IF(L786=0,0,1)+IF(M786=0,0,1)+IF(N786=0,0,1)+IF(O786=0,0,1)</f>
        <v>0</v>
      </c>
      <c r="U786" s="237"/>
      <c r="V786" s="237"/>
      <c r="W786" s="237"/>
      <c r="X786" s="237"/>
      <c r="Y786" s="237"/>
      <c r="Z786" s="237"/>
      <c r="AA786" s="237"/>
      <c r="AB786" s="237"/>
      <c r="AC786" s="237"/>
      <c r="AD786" s="237"/>
      <c r="AE786" s="237"/>
      <c r="AF786" s="237"/>
      <c r="AG786" s="237"/>
      <c r="AH786" s="237"/>
      <c r="AI786" s="237"/>
      <c r="AJ786" s="237"/>
      <c r="AK786" s="237"/>
      <c r="AL786" s="237"/>
      <c r="AM786" s="237"/>
      <c r="AN786" s="237"/>
      <c r="AO786" s="237"/>
      <c r="AP786" s="237"/>
      <c r="AQ786" s="237"/>
      <c r="AR786" s="237"/>
      <c r="AS786" s="237"/>
      <c r="AT786" s="237"/>
      <c r="AU786" s="237"/>
      <c r="AV786" s="237"/>
      <c r="AW786" s="237"/>
      <c r="AX786" s="237"/>
      <c r="AY786" s="237"/>
      <c r="AZ786" s="237"/>
      <c r="BA786" s="237"/>
      <c r="BB786" s="237"/>
      <c r="BC786" s="237"/>
      <c r="BD786" s="237"/>
      <c r="BE786" s="237"/>
      <c r="BF786" s="237"/>
      <c r="BG786" s="237"/>
      <c r="BH786" s="237"/>
      <c r="BI786" s="237"/>
      <c r="BJ786" s="237"/>
      <c r="BK786" s="237"/>
      <c r="BL786" s="237"/>
      <c r="BM786" s="237"/>
      <c r="BN786" s="237"/>
      <c r="BO786" s="237"/>
      <c r="BP786" s="237"/>
      <c r="BQ786" s="237"/>
      <c r="BR786" s="237"/>
      <c r="BS786" s="237"/>
      <c r="BT786" s="237"/>
      <c r="BU786" s="237"/>
      <c r="BV786" s="237"/>
      <c r="BW786" s="237"/>
      <c r="BX786" s="237"/>
      <c r="BY786" s="237"/>
      <c r="BZ786" s="237"/>
      <c r="CA786" s="237"/>
      <c r="CB786" s="237"/>
      <c r="CC786" s="237"/>
      <c r="CD786" s="237"/>
      <c r="CE786" s="237"/>
      <c r="CF786" s="237"/>
      <c r="CG786" s="237"/>
      <c r="CH786" s="237"/>
      <c r="CI786" s="237"/>
      <c r="CJ786" s="237"/>
      <c r="CK786" s="237"/>
      <c r="CL786" s="237"/>
      <c r="CM786" s="237"/>
      <c r="CN786" s="237"/>
      <c r="CO786" s="237"/>
      <c r="CP786" s="237"/>
      <c r="CQ786" s="237"/>
      <c r="CR786" s="237"/>
      <c r="CS786" s="237"/>
      <c r="CT786" s="237"/>
      <c r="CU786" s="237"/>
      <c r="CV786" s="237"/>
      <c r="CW786" s="237"/>
      <c r="CX786" s="237"/>
      <c r="CY786" s="237"/>
      <c r="CZ786" s="237"/>
      <c r="DA786" s="237"/>
      <c r="DB786" s="237"/>
      <c r="DC786" s="237"/>
      <c r="DD786" s="237"/>
      <c r="DE786" s="237"/>
      <c r="DF786" s="237"/>
      <c r="DG786" s="237"/>
      <c r="DH786" s="237"/>
      <c r="DI786" s="237"/>
      <c r="DJ786" s="237"/>
      <c r="DK786" s="237"/>
      <c r="DL786" s="237"/>
      <c r="DM786" s="237"/>
      <c r="DN786" s="237"/>
      <c r="DO786" s="237"/>
      <c r="DP786" s="237"/>
      <c r="DQ786" s="237"/>
      <c r="DR786" s="237"/>
      <c r="DS786" s="237"/>
      <c r="DT786" s="237"/>
      <c r="DU786" s="237"/>
      <c r="DV786" s="237"/>
      <c r="DW786" s="237"/>
      <c r="DX786" s="237"/>
      <c r="DY786" s="237"/>
      <c r="DZ786" s="237"/>
      <c r="EA786" s="237"/>
      <c r="EB786" s="237"/>
      <c r="EC786" s="237"/>
      <c r="ED786" s="237"/>
      <c r="EE786" s="237"/>
      <c r="EF786" s="237"/>
      <c r="EG786" s="237"/>
      <c r="EH786" s="237"/>
      <c r="EI786" s="237"/>
      <c r="EJ786" s="237"/>
      <c r="EK786" s="237"/>
      <c r="EL786" s="237"/>
      <c r="EM786" s="237"/>
      <c r="EN786" s="237"/>
      <c r="EO786" s="237"/>
      <c r="EP786" s="237"/>
      <c r="EQ786" s="237"/>
      <c r="ER786" s="237"/>
      <c r="ES786" s="237"/>
      <c r="ET786" s="237"/>
      <c r="EU786" s="237"/>
      <c r="EV786" s="237"/>
      <c r="EW786" s="237"/>
      <c r="EX786" s="237"/>
      <c r="EY786" s="237"/>
      <c r="EZ786" s="237"/>
      <c r="FA786" s="237"/>
      <c r="FB786" s="237"/>
      <c r="FC786" s="237"/>
      <c r="FD786" s="237"/>
      <c r="FE786" s="237"/>
      <c r="FF786" s="237"/>
      <c r="FG786" s="237"/>
      <c r="FH786" s="237"/>
      <c r="FI786" s="237"/>
      <c r="FJ786" s="237"/>
      <c r="FK786" s="237"/>
      <c r="FL786" s="237"/>
      <c r="FM786" s="237"/>
      <c r="FN786" s="237"/>
      <c r="FO786" s="237"/>
      <c r="FP786" s="237"/>
      <c r="FQ786" s="237"/>
      <c r="FR786" s="237"/>
      <c r="FS786" s="237"/>
      <c r="FT786" s="237"/>
      <c r="FU786" s="237"/>
      <c r="FV786" s="237"/>
      <c r="FW786" s="237"/>
      <c r="FX786" s="237"/>
      <c r="FY786" s="237"/>
      <c r="FZ786" s="237"/>
      <c r="GA786" s="237"/>
      <c r="GB786" s="237"/>
      <c r="GC786" s="237"/>
      <c r="GD786" s="237"/>
      <c r="GE786" s="237"/>
      <c r="GF786" s="237"/>
      <c r="GG786" s="237"/>
      <c r="GH786" s="237"/>
      <c r="GI786" s="237"/>
      <c r="GJ786" s="237"/>
      <c r="GK786" s="237"/>
      <c r="GL786" s="237"/>
      <c r="GM786" s="237"/>
      <c r="GN786" s="237"/>
      <c r="GO786" s="237"/>
      <c r="GP786" s="237"/>
      <c r="GQ786" s="237"/>
    </row>
    <row r="787" spans="1:199" s="81" customFormat="1" ht="15" hidden="1">
      <c r="A787" s="126" t="s">
        <v>2724</v>
      </c>
      <c r="B787" s="241" t="s">
        <v>6042</v>
      </c>
      <c r="C787" s="242">
        <v>0</v>
      </c>
      <c r="D787" s="242">
        <v>0</v>
      </c>
      <c r="E787" s="242">
        <v>0</v>
      </c>
      <c r="F787" s="242">
        <v>0</v>
      </c>
      <c r="G787" s="242">
        <v>0</v>
      </c>
      <c r="H787" s="242">
        <v>0</v>
      </c>
      <c r="I787" s="242">
        <v>0</v>
      </c>
      <c r="J787" s="242">
        <v>0</v>
      </c>
      <c r="K787" s="242">
        <v>0</v>
      </c>
      <c r="L787" s="242">
        <v>0</v>
      </c>
      <c r="M787" s="242">
        <v>0</v>
      </c>
      <c r="N787" s="242">
        <v>0</v>
      </c>
      <c r="O787" s="242">
        <v>0</v>
      </c>
      <c r="P787" s="28"/>
      <c r="Q787" s="242">
        <f>SUM(D787:O787)</f>
        <v>0</v>
      </c>
      <c r="R787" s="242">
        <f>IF($R$19&lt;1,0,Q787/$R$19)</f>
        <v>0</v>
      </c>
      <c r="S787" s="243"/>
      <c r="T787" s="351">
        <f>IF(Q787=0,0,1)+IF(C787=0,0,1)+IF(D787=0,0,1)+IF(E787=0,0,1)+IF(F787=0,0,1)+IF(G787=0,0,1)+IF(H787=0,0,1)+IF(I787=0,0,1)+IF(J787=0,0,1)+IF(K787=0,0,1)+IF(L787=0,0,1)+IF(M787=0,0,1)+IF(N787=0,0,1)+IF(O787=0,0,1)</f>
        <v>0</v>
      </c>
      <c r="U787" s="237"/>
      <c r="V787" s="237"/>
      <c r="W787" s="237"/>
      <c r="X787" s="237"/>
      <c r="Y787" s="237"/>
      <c r="Z787" s="237"/>
      <c r="AA787" s="237"/>
      <c r="AB787" s="237"/>
      <c r="AC787" s="237"/>
      <c r="AD787" s="237"/>
      <c r="AE787" s="237"/>
      <c r="AF787" s="237"/>
      <c r="AG787" s="237"/>
      <c r="AH787" s="237"/>
      <c r="AI787" s="237"/>
      <c r="AJ787" s="237"/>
      <c r="AK787" s="237"/>
      <c r="AL787" s="237"/>
      <c r="AM787" s="237"/>
      <c r="AN787" s="237"/>
      <c r="AO787" s="237"/>
      <c r="AP787" s="237"/>
      <c r="AQ787" s="237"/>
      <c r="AR787" s="237"/>
      <c r="AS787" s="237"/>
      <c r="AT787" s="237"/>
      <c r="AU787" s="237"/>
      <c r="AV787" s="237"/>
      <c r="AW787" s="237"/>
      <c r="AX787" s="237"/>
      <c r="AY787" s="237"/>
      <c r="AZ787" s="237"/>
      <c r="BA787" s="237"/>
      <c r="BB787" s="237"/>
      <c r="BC787" s="237"/>
      <c r="BD787" s="237"/>
      <c r="BE787" s="237"/>
      <c r="BF787" s="237"/>
      <c r="BG787" s="237"/>
      <c r="BH787" s="237"/>
      <c r="BI787" s="237"/>
      <c r="BJ787" s="237"/>
      <c r="BK787" s="237"/>
      <c r="BL787" s="237"/>
      <c r="BM787" s="237"/>
      <c r="BN787" s="237"/>
      <c r="BO787" s="237"/>
      <c r="BP787" s="237"/>
      <c r="BQ787" s="237"/>
      <c r="BR787" s="237"/>
      <c r="BS787" s="237"/>
      <c r="BT787" s="237"/>
      <c r="BU787" s="237"/>
      <c r="BV787" s="237"/>
      <c r="BW787" s="237"/>
      <c r="BX787" s="237"/>
      <c r="BY787" s="237"/>
      <c r="BZ787" s="237"/>
      <c r="CA787" s="237"/>
      <c r="CB787" s="237"/>
      <c r="CC787" s="237"/>
      <c r="CD787" s="237"/>
      <c r="CE787" s="237"/>
      <c r="CF787" s="237"/>
      <c r="CG787" s="237"/>
      <c r="CH787" s="237"/>
      <c r="CI787" s="237"/>
      <c r="CJ787" s="237"/>
      <c r="CK787" s="237"/>
      <c r="CL787" s="237"/>
      <c r="CM787" s="237"/>
      <c r="CN787" s="237"/>
      <c r="CO787" s="237"/>
      <c r="CP787" s="237"/>
      <c r="CQ787" s="237"/>
      <c r="CR787" s="237"/>
      <c r="CS787" s="237"/>
      <c r="CT787" s="237"/>
      <c r="CU787" s="237"/>
      <c r="CV787" s="237"/>
      <c r="CW787" s="237"/>
      <c r="CX787" s="237"/>
      <c r="CY787" s="237"/>
      <c r="CZ787" s="237"/>
      <c r="DA787" s="237"/>
      <c r="DB787" s="237"/>
      <c r="DC787" s="237"/>
      <c r="DD787" s="237"/>
      <c r="DE787" s="237"/>
      <c r="DF787" s="237"/>
      <c r="DG787" s="237"/>
      <c r="DH787" s="237"/>
      <c r="DI787" s="237"/>
      <c r="DJ787" s="237"/>
      <c r="DK787" s="237"/>
      <c r="DL787" s="237"/>
      <c r="DM787" s="237"/>
      <c r="DN787" s="237"/>
      <c r="DO787" s="237"/>
      <c r="DP787" s="237"/>
      <c r="DQ787" s="237"/>
      <c r="DR787" s="237"/>
      <c r="DS787" s="237"/>
      <c r="DT787" s="237"/>
      <c r="DU787" s="237"/>
      <c r="DV787" s="237"/>
      <c r="DW787" s="237"/>
      <c r="DX787" s="237"/>
      <c r="DY787" s="237"/>
      <c r="DZ787" s="237"/>
      <c r="EA787" s="237"/>
      <c r="EB787" s="237"/>
      <c r="EC787" s="237"/>
      <c r="ED787" s="237"/>
      <c r="EE787" s="237"/>
      <c r="EF787" s="237"/>
      <c r="EG787" s="237"/>
      <c r="EH787" s="237"/>
      <c r="EI787" s="237"/>
      <c r="EJ787" s="237"/>
      <c r="EK787" s="237"/>
      <c r="EL787" s="237"/>
      <c r="EM787" s="237"/>
      <c r="EN787" s="237"/>
      <c r="EO787" s="237"/>
      <c r="EP787" s="237"/>
      <c r="EQ787" s="237"/>
      <c r="ER787" s="237"/>
      <c r="ES787" s="237"/>
      <c r="ET787" s="237"/>
      <c r="EU787" s="237"/>
      <c r="EV787" s="237"/>
      <c r="EW787" s="237"/>
      <c r="EX787" s="237"/>
      <c r="EY787" s="237"/>
      <c r="EZ787" s="237"/>
      <c r="FA787" s="237"/>
      <c r="FB787" s="237"/>
      <c r="FC787" s="237"/>
      <c r="FD787" s="237"/>
      <c r="FE787" s="237"/>
      <c r="FF787" s="237"/>
      <c r="FG787" s="237"/>
      <c r="FH787" s="237"/>
      <c r="FI787" s="237"/>
      <c r="FJ787" s="237"/>
      <c r="FK787" s="237"/>
      <c r="FL787" s="237"/>
      <c r="FM787" s="237"/>
      <c r="FN787" s="237"/>
      <c r="FO787" s="237"/>
      <c r="FP787" s="237"/>
      <c r="FQ787" s="237"/>
      <c r="FR787" s="237"/>
      <c r="FS787" s="237"/>
      <c r="FT787" s="237"/>
      <c r="FU787" s="237"/>
      <c r="FV787" s="237"/>
      <c r="FW787" s="237"/>
      <c r="FX787" s="237"/>
      <c r="FY787" s="237"/>
      <c r="FZ787" s="237"/>
      <c r="GA787" s="237"/>
      <c r="GB787" s="237"/>
      <c r="GC787" s="237"/>
      <c r="GD787" s="237"/>
      <c r="GE787" s="237"/>
      <c r="GF787" s="237"/>
      <c r="GG787" s="237"/>
      <c r="GH787" s="237"/>
      <c r="GI787" s="237"/>
      <c r="GJ787" s="237"/>
      <c r="GK787" s="237"/>
      <c r="GL787" s="237"/>
      <c r="GM787" s="237"/>
      <c r="GN787" s="237"/>
      <c r="GO787" s="237"/>
      <c r="GP787" s="237"/>
      <c r="GQ787" s="237"/>
    </row>
    <row r="788" spans="1:199" s="81" customFormat="1" ht="15" hidden="1">
      <c r="A788" s="126" t="s">
        <v>2725</v>
      </c>
      <c r="B788" s="241" t="s">
        <v>6043</v>
      </c>
      <c r="C788" s="242">
        <v>0</v>
      </c>
      <c r="D788" s="242">
        <v>0</v>
      </c>
      <c r="E788" s="242">
        <v>0</v>
      </c>
      <c r="F788" s="242">
        <v>0</v>
      </c>
      <c r="G788" s="242">
        <v>0</v>
      </c>
      <c r="H788" s="242">
        <v>0</v>
      </c>
      <c r="I788" s="242">
        <v>0</v>
      </c>
      <c r="J788" s="242">
        <v>0</v>
      </c>
      <c r="K788" s="242">
        <v>0</v>
      </c>
      <c r="L788" s="242">
        <v>0</v>
      </c>
      <c r="M788" s="242">
        <v>0</v>
      </c>
      <c r="N788" s="242">
        <v>0</v>
      </c>
      <c r="O788" s="242">
        <v>0</v>
      </c>
      <c r="P788" s="28"/>
      <c r="Q788" s="242">
        <f>SUM(D788:O788)</f>
        <v>0</v>
      </c>
      <c r="R788" s="242">
        <f>IF($R$19&lt;1,0,Q788/$R$19)</f>
        <v>0</v>
      </c>
      <c r="S788" s="243"/>
      <c r="T788" s="351">
        <f>IF(Q788=0,0,1)+IF(C788=0,0,1)+IF(D788=0,0,1)+IF(E788=0,0,1)+IF(F788=0,0,1)+IF(G788=0,0,1)+IF(H788=0,0,1)+IF(I788=0,0,1)+IF(J788=0,0,1)+IF(K788=0,0,1)+IF(L788=0,0,1)+IF(M788=0,0,1)+IF(N788=0,0,1)+IF(O788=0,0,1)</f>
        <v>0</v>
      </c>
      <c r="U788" s="237"/>
      <c r="V788" s="237"/>
      <c r="W788" s="237"/>
      <c r="X788" s="237"/>
      <c r="Y788" s="237"/>
      <c r="Z788" s="237"/>
      <c r="AA788" s="237"/>
      <c r="AB788" s="237"/>
      <c r="AC788" s="237"/>
      <c r="AD788" s="237"/>
      <c r="AE788" s="237"/>
      <c r="AF788" s="237"/>
      <c r="AG788" s="237"/>
      <c r="AH788" s="237"/>
      <c r="AI788" s="237"/>
      <c r="AJ788" s="237"/>
      <c r="AK788" s="237"/>
      <c r="AL788" s="237"/>
      <c r="AM788" s="237"/>
      <c r="AN788" s="237"/>
      <c r="AO788" s="237"/>
      <c r="AP788" s="237"/>
      <c r="AQ788" s="237"/>
      <c r="AR788" s="237"/>
      <c r="AS788" s="237"/>
      <c r="AT788" s="237"/>
      <c r="AU788" s="237"/>
      <c r="AV788" s="237"/>
      <c r="AW788" s="237"/>
      <c r="AX788" s="237"/>
      <c r="AY788" s="237"/>
      <c r="AZ788" s="237"/>
      <c r="BA788" s="237"/>
      <c r="BB788" s="237"/>
      <c r="BC788" s="237"/>
      <c r="BD788" s="237"/>
      <c r="BE788" s="237"/>
      <c r="BF788" s="237"/>
      <c r="BG788" s="237"/>
      <c r="BH788" s="237"/>
      <c r="BI788" s="237"/>
      <c r="BJ788" s="237"/>
      <c r="BK788" s="237"/>
      <c r="BL788" s="237"/>
      <c r="BM788" s="237"/>
      <c r="BN788" s="237"/>
      <c r="BO788" s="237"/>
      <c r="BP788" s="237"/>
      <c r="BQ788" s="237"/>
      <c r="BR788" s="237"/>
      <c r="BS788" s="237"/>
      <c r="BT788" s="237"/>
      <c r="BU788" s="237"/>
      <c r="BV788" s="237"/>
      <c r="BW788" s="237"/>
      <c r="BX788" s="237"/>
      <c r="BY788" s="237"/>
      <c r="BZ788" s="237"/>
      <c r="CA788" s="237"/>
      <c r="CB788" s="237"/>
      <c r="CC788" s="237"/>
      <c r="CD788" s="237"/>
      <c r="CE788" s="237"/>
      <c r="CF788" s="237"/>
      <c r="CG788" s="237"/>
      <c r="CH788" s="237"/>
      <c r="CI788" s="237"/>
      <c r="CJ788" s="237"/>
      <c r="CK788" s="237"/>
      <c r="CL788" s="237"/>
      <c r="CM788" s="237"/>
      <c r="CN788" s="237"/>
      <c r="CO788" s="237"/>
      <c r="CP788" s="237"/>
      <c r="CQ788" s="237"/>
      <c r="CR788" s="237"/>
      <c r="CS788" s="237"/>
      <c r="CT788" s="237"/>
      <c r="CU788" s="237"/>
      <c r="CV788" s="237"/>
      <c r="CW788" s="237"/>
      <c r="CX788" s="237"/>
      <c r="CY788" s="237"/>
      <c r="CZ788" s="237"/>
      <c r="DA788" s="237"/>
      <c r="DB788" s="237"/>
      <c r="DC788" s="237"/>
      <c r="DD788" s="237"/>
      <c r="DE788" s="237"/>
      <c r="DF788" s="237"/>
      <c r="DG788" s="237"/>
      <c r="DH788" s="237"/>
      <c r="DI788" s="237"/>
      <c r="DJ788" s="237"/>
      <c r="DK788" s="237"/>
      <c r="DL788" s="237"/>
      <c r="DM788" s="237"/>
      <c r="DN788" s="237"/>
      <c r="DO788" s="237"/>
      <c r="DP788" s="237"/>
      <c r="DQ788" s="237"/>
      <c r="DR788" s="237"/>
      <c r="DS788" s="237"/>
      <c r="DT788" s="237"/>
      <c r="DU788" s="237"/>
      <c r="DV788" s="237"/>
      <c r="DW788" s="237"/>
      <c r="DX788" s="237"/>
      <c r="DY788" s="237"/>
      <c r="DZ788" s="237"/>
      <c r="EA788" s="237"/>
      <c r="EB788" s="237"/>
      <c r="EC788" s="237"/>
      <c r="ED788" s="237"/>
      <c r="EE788" s="237"/>
      <c r="EF788" s="237"/>
      <c r="EG788" s="237"/>
      <c r="EH788" s="237"/>
      <c r="EI788" s="237"/>
      <c r="EJ788" s="237"/>
      <c r="EK788" s="237"/>
      <c r="EL788" s="237"/>
      <c r="EM788" s="237"/>
      <c r="EN788" s="237"/>
      <c r="EO788" s="237"/>
      <c r="EP788" s="237"/>
      <c r="EQ788" s="237"/>
      <c r="ER788" s="237"/>
      <c r="ES788" s="237"/>
      <c r="ET788" s="237"/>
      <c r="EU788" s="237"/>
      <c r="EV788" s="237"/>
      <c r="EW788" s="237"/>
      <c r="EX788" s="237"/>
      <c r="EY788" s="237"/>
      <c r="EZ788" s="237"/>
      <c r="FA788" s="237"/>
      <c r="FB788" s="237"/>
      <c r="FC788" s="237"/>
      <c r="FD788" s="237"/>
      <c r="FE788" s="237"/>
      <c r="FF788" s="237"/>
      <c r="FG788" s="237"/>
      <c r="FH788" s="237"/>
      <c r="FI788" s="237"/>
      <c r="FJ788" s="237"/>
      <c r="FK788" s="237"/>
      <c r="FL788" s="237"/>
      <c r="FM788" s="237"/>
      <c r="FN788" s="237"/>
      <c r="FO788" s="237"/>
      <c r="FP788" s="237"/>
      <c r="FQ788" s="237"/>
      <c r="FR788" s="237"/>
      <c r="FS788" s="237"/>
      <c r="FT788" s="237"/>
      <c r="FU788" s="237"/>
      <c r="FV788" s="237"/>
      <c r="FW788" s="237"/>
      <c r="FX788" s="237"/>
      <c r="FY788" s="237"/>
      <c r="FZ788" s="237"/>
      <c r="GA788" s="237"/>
      <c r="GB788" s="237"/>
      <c r="GC788" s="237"/>
      <c r="GD788" s="237"/>
      <c r="GE788" s="237"/>
      <c r="GF788" s="237"/>
      <c r="GG788" s="237"/>
      <c r="GH788" s="237"/>
      <c r="GI788" s="237"/>
      <c r="GJ788" s="237"/>
      <c r="GK788" s="237"/>
      <c r="GL788" s="237"/>
      <c r="GM788" s="237"/>
      <c r="GN788" s="237"/>
      <c r="GO788" s="237"/>
      <c r="GP788" s="237"/>
      <c r="GQ788" s="237"/>
    </row>
    <row r="789" spans="1:199" s="81" customFormat="1" ht="15" hidden="1">
      <c r="A789" s="126" t="s">
        <v>2726</v>
      </c>
      <c r="B789" s="241" t="s">
        <v>6044</v>
      </c>
      <c r="C789" s="242">
        <v>0</v>
      </c>
      <c r="D789" s="242">
        <v>0</v>
      </c>
      <c r="E789" s="242">
        <v>0</v>
      </c>
      <c r="F789" s="242">
        <v>0</v>
      </c>
      <c r="G789" s="242">
        <v>0</v>
      </c>
      <c r="H789" s="242">
        <v>0</v>
      </c>
      <c r="I789" s="242">
        <v>0</v>
      </c>
      <c r="J789" s="242">
        <v>0</v>
      </c>
      <c r="K789" s="242">
        <v>0</v>
      </c>
      <c r="L789" s="242">
        <v>0</v>
      </c>
      <c r="M789" s="242">
        <v>0</v>
      </c>
      <c r="N789" s="242">
        <v>0</v>
      </c>
      <c r="O789" s="242">
        <v>0</v>
      </c>
      <c r="P789" s="28"/>
      <c r="Q789" s="242">
        <f>SUM(D789:O789)</f>
        <v>0</v>
      </c>
      <c r="R789" s="242">
        <f>IF($R$19&lt;1,0,Q789/$R$19)</f>
        <v>0</v>
      </c>
      <c r="S789" s="243"/>
      <c r="T789" s="351">
        <f>IF(Q789=0,0,1)+IF(C789=0,0,1)+IF(D789=0,0,1)+IF(E789=0,0,1)+IF(F789=0,0,1)+IF(G789=0,0,1)+IF(H789=0,0,1)+IF(I789=0,0,1)+IF(J789=0,0,1)+IF(K789=0,0,1)+IF(L789=0,0,1)+IF(M789=0,0,1)+IF(N789=0,0,1)+IF(O789=0,0,1)</f>
        <v>0</v>
      </c>
      <c r="U789" s="237"/>
      <c r="V789" s="237"/>
      <c r="W789" s="237"/>
      <c r="X789" s="237"/>
      <c r="Y789" s="237"/>
      <c r="Z789" s="237"/>
      <c r="AA789" s="237"/>
      <c r="AB789" s="237"/>
      <c r="AC789" s="237"/>
      <c r="AD789" s="237"/>
      <c r="AE789" s="237"/>
      <c r="AF789" s="237"/>
      <c r="AG789" s="237"/>
      <c r="AH789" s="237"/>
      <c r="AI789" s="237"/>
      <c r="AJ789" s="237"/>
      <c r="AK789" s="237"/>
      <c r="AL789" s="237"/>
      <c r="AM789" s="237"/>
      <c r="AN789" s="237"/>
      <c r="AO789" s="237"/>
      <c r="AP789" s="237"/>
      <c r="AQ789" s="237"/>
      <c r="AR789" s="237"/>
      <c r="AS789" s="237"/>
      <c r="AT789" s="237"/>
      <c r="AU789" s="237"/>
      <c r="AV789" s="237"/>
      <c r="AW789" s="237"/>
      <c r="AX789" s="237"/>
      <c r="AY789" s="237"/>
      <c r="AZ789" s="237"/>
      <c r="BA789" s="237"/>
      <c r="BB789" s="237"/>
      <c r="BC789" s="237"/>
      <c r="BD789" s="237"/>
      <c r="BE789" s="237"/>
      <c r="BF789" s="237"/>
      <c r="BG789" s="237"/>
      <c r="BH789" s="237"/>
      <c r="BI789" s="237"/>
      <c r="BJ789" s="237"/>
      <c r="BK789" s="237"/>
      <c r="BL789" s="237"/>
      <c r="BM789" s="237"/>
      <c r="BN789" s="237"/>
      <c r="BO789" s="237"/>
      <c r="BP789" s="237"/>
      <c r="BQ789" s="237"/>
      <c r="BR789" s="237"/>
      <c r="BS789" s="237"/>
      <c r="BT789" s="237"/>
      <c r="BU789" s="237"/>
      <c r="BV789" s="237"/>
      <c r="BW789" s="237"/>
      <c r="BX789" s="237"/>
      <c r="BY789" s="237"/>
      <c r="BZ789" s="237"/>
      <c r="CA789" s="237"/>
      <c r="CB789" s="237"/>
      <c r="CC789" s="237"/>
      <c r="CD789" s="237"/>
      <c r="CE789" s="237"/>
      <c r="CF789" s="237"/>
      <c r="CG789" s="237"/>
      <c r="CH789" s="237"/>
      <c r="CI789" s="237"/>
      <c r="CJ789" s="237"/>
      <c r="CK789" s="237"/>
      <c r="CL789" s="237"/>
      <c r="CM789" s="237"/>
      <c r="CN789" s="237"/>
      <c r="CO789" s="237"/>
      <c r="CP789" s="237"/>
      <c r="CQ789" s="237"/>
      <c r="CR789" s="237"/>
      <c r="CS789" s="237"/>
      <c r="CT789" s="237"/>
      <c r="CU789" s="237"/>
      <c r="CV789" s="237"/>
      <c r="CW789" s="237"/>
      <c r="CX789" s="237"/>
      <c r="CY789" s="237"/>
      <c r="CZ789" s="237"/>
      <c r="DA789" s="237"/>
      <c r="DB789" s="237"/>
      <c r="DC789" s="237"/>
      <c r="DD789" s="237"/>
      <c r="DE789" s="237"/>
      <c r="DF789" s="237"/>
      <c r="DG789" s="237"/>
      <c r="DH789" s="237"/>
      <c r="DI789" s="237"/>
      <c r="DJ789" s="237"/>
      <c r="DK789" s="237"/>
      <c r="DL789" s="237"/>
      <c r="DM789" s="237"/>
      <c r="DN789" s="237"/>
      <c r="DO789" s="237"/>
      <c r="DP789" s="237"/>
      <c r="DQ789" s="237"/>
      <c r="DR789" s="237"/>
      <c r="DS789" s="237"/>
      <c r="DT789" s="237"/>
      <c r="DU789" s="237"/>
      <c r="DV789" s="237"/>
      <c r="DW789" s="237"/>
      <c r="DX789" s="237"/>
      <c r="DY789" s="237"/>
      <c r="DZ789" s="237"/>
      <c r="EA789" s="237"/>
      <c r="EB789" s="237"/>
      <c r="EC789" s="237"/>
      <c r="ED789" s="237"/>
      <c r="EE789" s="237"/>
      <c r="EF789" s="237"/>
      <c r="EG789" s="237"/>
      <c r="EH789" s="237"/>
      <c r="EI789" s="237"/>
      <c r="EJ789" s="237"/>
      <c r="EK789" s="237"/>
      <c r="EL789" s="237"/>
      <c r="EM789" s="237"/>
      <c r="EN789" s="237"/>
      <c r="EO789" s="237"/>
      <c r="EP789" s="237"/>
      <c r="EQ789" s="237"/>
      <c r="ER789" s="237"/>
      <c r="ES789" s="237"/>
      <c r="ET789" s="237"/>
      <c r="EU789" s="237"/>
      <c r="EV789" s="237"/>
      <c r="EW789" s="237"/>
      <c r="EX789" s="237"/>
      <c r="EY789" s="237"/>
      <c r="EZ789" s="237"/>
      <c r="FA789" s="237"/>
      <c r="FB789" s="237"/>
      <c r="FC789" s="237"/>
      <c r="FD789" s="237"/>
      <c r="FE789" s="237"/>
      <c r="FF789" s="237"/>
      <c r="FG789" s="237"/>
      <c r="FH789" s="237"/>
      <c r="FI789" s="237"/>
      <c r="FJ789" s="237"/>
      <c r="FK789" s="237"/>
      <c r="FL789" s="237"/>
      <c r="FM789" s="237"/>
      <c r="FN789" s="237"/>
      <c r="FO789" s="237"/>
      <c r="FP789" s="237"/>
      <c r="FQ789" s="237"/>
      <c r="FR789" s="237"/>
      <c r="FS789" s="237"/>
      <c r="FT789" s="237"/>
      <c r="FU789" s="237"/>
      <c r="FV789" s="237"/>
      <c r="FW789" s="237"/>
      <c r="FX789" s="237"/>
      <c r="FY789" s="237"/>
      <c r="FZ789" s="237"/>
      <c r="GA789" s="237"/>
      <c r="GB789" s="237"/>
      <c r="GC789" s="237"/>
      <c r="GD789" s="237"/>
      <c r="GE789" s="237"/>
      <c r="GF789" s="237"/>
      <c r="GG789" s="237"/>
      <c r="GH789" s="237"/>
      <c r="GI789" s="237"/>
      <c r="GJ789" s="237"/>
      <c r="GK789" s="237"/>
      <c r="GL789" s="237"/>
      <c r="GM789" s="237"/>
      <c r="GN789" s="237"/>
      <c r="GO789" s="237"/>
      <c r="GP789" s="237"/>
      <c r="GQ789" s="237"/>
    </row>
    <row r="790" spans="1:199" s="81" customFormat="1" ht="15" hidden="1">
      <c r="A790" s="126" t="s">
        <v>2727</v>
      </c>
      <c r="B790" s="241" t="s">
        <v>6045</v>
      </c>
      <c r="C790" s="242">
        <v>0</v>
      </c>
      <c r="D790" s="242">
        <v>0</v>
      </c>
      <c r="E790" s="242">
        <v>0</v>
      </c>
      <c r="F790" s="242">
        <v>0</v>
      </c>
      <c r="G790" s="242">
        <v>0</v>
      </c>
      <c r="H790" s="242">
        <v>0</v>
      </c>
      <c r="I790" s="242">
        <v>0</v>
      </c>
      <c r="J790" s="242">
        <v>0</v>
      </c>
      <c r="K790" s="242">
        <v>0</v>
      </c>
      <c r="L790" s="242">
        <v>0</v>
      </c>
      <c r="M790" s="242">
        <v>0</v>
      </c>
      <c r="N790" s="242">
        <v>0</v>
      </c>
      <c r="O790" s="242">
        <v>0</v>
      </c>
      <c r="P790" s="28"/>
      <c r="Q790" s="242">
        <f>SUM(D790:O790)</f>
        <v>0</v>
      </c>
      <c r="R790" s="242">
        <f>IF($R$19&lt;1,0,Q790/$R$19)</f>
        <v>0</v>
      </c>
      <c r="S790" s="243"/>
      <c r="T790" s="351">
        <f>IF(Q790=0,0,1)+IF(C790=0,0,1)+IF(D790=0,0,1)+IF(E790=0,0,1)+IF(F790=0,0,1)+IF(G790=0,0,1)+IF(H790=0,0,1)+IF(I790=0,0,1)+IF(J790=0,0,1)+IF(K790=0,0,1)+IF(L790=0,0,1)+IF(M790=0,0,1)+IF(N790=0,0,1)+IF(O790=0,0,1)</f>
        <v>0</v>
      </c>
      <c r="U790" s="237"/>
      <c r="V790" s="237"/>
      <c r="W790" s="237"/>
      <c r="X790" s="237"/>
      <c r="Y790" s="237"/>
      <c r="Z790" s="237"/>
      <c r="AA790" s="237"/>
      <c r="AB790" s="237"/>
      <c r="AC790" s="237"/>
      <c r="AD790" s="237"/>
      <c r="AE790" s="237"/>
      <c r="AF790" s="237"/>
      <c r="AG790" s="237"/>
      <c r="AH790" s="237"/>
      <c r="AI790" s="237"/>
      <c r="AJ790" s="237"/>
      <c r="AK790" s="237"/>
      <c r="AL790" s="237"/>
      <c r="AM790" s="237"/>
      <c r="AN790" s="237"/>
      <c r="AO790" s="237"/>
      <c r="AP790" s="237"/>
      <c r="AQ790" s="237"/>
      <c r="AR790" s="237"/>
      <c r="AS790" s="237"/>
      <c r="AT790" s="237"/>
      <c r="AU790" s="237"/>
      <c r="AV790" s="237"/>
      <c r="AW790" s="237"/>
      <c r="AX790" s="237"/>
      <c r="AY790" s="237"/>
      <c r="AZ790" s="237"/>
      <c r="BA790" s="237"/>
      <c r="BB790" s="237"/>
      <c r="BC790" s="237"/>
      <c r="BD790" s="237"/>
      <c r="BE790" s="237"/>
      <c r="BF790" s="237"/>
      <c r="BG790" s="237"/>
      <c r="BH790" s="237"/>
      <c r="BI790" s="237"/>
      <c r="BJ790" s="237"/>
      <c r="BK790" s="237"/>
      <c r="BL790" s="237"/>
      <c r="BM790" s="237"/>
      <c r="BN790" s="237"/>
      <c r="BO790" s="237"/>
      <c r="BP790" s="237"/>
      <c r="BQ790" s="237"/>
      <c r="BR790" s="237"/>
      <c r="BS790" s="237"/>
      <c r="BT790" s="237"/>
      <c r="BU790" s="237"/>
      <c r="BV790" s="237"/>
      <c r="BW790" s="237"/>
      <c r="BX790" s="237"/>
      <c r="BY790" s="237"/>
      <c r="BZ790" s="237"/>
      <c r="CA790" s="237"/>
      <c r="CB790" s="237"/>
      <c r="CC790" s="237"/>
      <c r="CD790" s="237"/>
      <c r="CE790" s="237"/>
      <c r="CF790" s="237"/>
      <c r="CG790" s="237"/>
      <c r="CH790" s="237"/>
      <c r="CI790" s="237"/>
      <c r="CJ790" s="237"/>
      <c r="CK790" s="237"/>
      <c r="CL790" s="237"/>
      <c r="CM790" s="237"/>
      <c r="CN790" s="237"/>
      <c r="CO790" s="237"/>
      <c r="CP790" s="237"/>
      <c r="CQ790" s="237"/>
      <c r="CR790" s="237"/>
      <c r="CS790" s="237"/>
      <c r="CT790" s="237"/>
      <c r="CU790" s="237"/>
      <c r="CV790" s="237"/>
      <c r="CW790" s="237"/>
      <c r="CX790" s="237"/>
      <c r="CY790" s="237"/>
      <c r="CZ790" s="237"/>
      <c r="DA790" s="237"/>
      <c r="DB790" s="237"/>
      <c r="DC790" s="237"/>
      <c r="DD790" s="237"/>
      <c r="DE790" s="237"/>
      <c r="DF790" s="237"/>
      <c r="DG790" s="237"/>
      <c r="DH790" s="237"/>
      <c r="DI790" s="237"/>
      <c r="DJ790" s="237"/>
      <c r="DK790" s="237"/>
      <c r="DL790" s="237"/>
      <c r="DM790" s="237"/>
      <c r="DN790" s="237"/>
      <c r="DO790" s="237"/>
      <c r="DP790" s="237"/>
      <c r="DQ790" s="237"/>
      <c r="DR790" s="237"/>
      <c r="DS790" s="237"/>
      <c r="DT790" s="237"/>
      <c r="DU790" s="237"/>
      <c r="DV790" s="237"/>
      <c r="DW790" s="237"/>
      <c r="DX790" s="237"/>
      <c r="DY790" s="237"/>
      <c r="DZ790" s="237"/>
      <c r="EA790" s="237"/>
      <c r="EB790" s="237"/>
      <c r="EC790" s="237"/>
      <c r="ED790" s="237"/>
      <c r="EE790" s="237"/>
      <c r="EF790" s="237"/>
      <c r="EG790" s="237"/>
      <c r="EH790" s="237"/>
      <c r="EI790" s="237"/>
      <c r="EJ790" s="237"/>
      <c r="EK790" s="237"/>
      <c r="EL790" s="237"/>
      <c r="EM790" s="237"/>
      <c r="EN790" s="237"/>
      <c r="EO790" s="237"/>
      <c r="EP790" s="237"/>
      <c r="EQ790" s="237"/>
      <c r="ER790" s="237"/>
      <c r="ES790" s="237"/>
      <c r="ET790" s="237"/>
      <c r="EU790" s="237"/>
      <c r="EV790" s="237"/>
      <c r="EW790" s="237"/>
      <c r="EX790" s="237"/>
      <c r="EY790" s="237"/>
      <c r="EZ790" s="237"/>
      <c r="FA790" s="237"/>
      <c r="FB790" s="237"/>
      <c r="FC790" s="237"/>
      <c r="FD790" s="237"/>
      <c r="FE790" s="237"/>
      <c r="FF790" s="237"/>
      <c r="FG790" s="237"/>
      <c r="FH790" s="237"/>
      <c r="FI790" s="237"/>
      <c r="FJ790" s="237"/>
      <c r="FK790" s="237"/>
      <c r="FL790" s="237"/>
      <c r="FM790" s="237"/>
      <c r="FN790" s="237"/>
      <c r="FO790" s="237"/>
      <c r="FP790" s="237"/>
      <c r="FQ790" s="237"/>
      <c r="FR790" s="237"/>
      <c r="FS790" s="237"/>
      <c r="FT790" s="237"/>
      <c r="FU790" s="237"/>
      <c r="FV790" s="237"/>
      <c r="FW790" s="237"/>
      <c r="FX790" s="237"/>
      <c r="FY790" s="237"/>
      <c r="FZ790" s="237"/>
      <c r="GA790" s="237"/>
      <c r="GB790" s="237"/>
      <c r="GC790" s="237"/>
      <c r="GD790" s="237"/>
      <c r="GE790" s="237"/>
      <c r="GF790" s="237"/>
      <c r="GG790" s="237"/>
      <c r="GH790" s="237"/>
      <c r="GI790" s="237"/>
      <c r="GJ790" s="237"/>
      <c r="GK790" s="237"/>
      <c r="GL790" s="237"/>
      <c r="GM790" s="237"/>
      <c r="GN790" s="237"/>
      <c r="GO790" s="237"/>
      <c r="GP790" s="237"/>
      <c r="GQ790" s="237"/>
    </row>
    <row r="791" spans="1:199" s="81" customFormat="1" ht="15" hidden="1">
      <c r="A791" s="126" t="s">
        <v>2728</v>
      </c>
      <c r="B791" s="241" t="s">
        <v>6046</v>
      </c>
      <c r="C791" s="242">
        <v>0</v>
      </c>
      <c r="D791" s="242">
        <v>0</v>
      </c>
      <c r="E791" s="242">
        <v>0</v>
      </c>
      <c r="F791" s="242">
        <v>0</v>
      </c>
      <c r="G791" s="242">
        <v>0</v>
      </c>
      <c r="H791" s="242">
        <v>0</v>
      </c>
      <c r="I791" s="242">
        <v>0</v>
      </c>
      <c r="J791" s="242">
        <v>0</v>
      </c>
      <c r="K791" s="242">
        <v>0</v>
      </c>
      <c r="L791" s="242">
        <v>0</v>
      </c>
      <c r="M791" s="242">
        <v>0</v>
      </c>
      <c r="N791" s="242">
        <v>0</v>
      </c>
      <c r="O791" s="242">
        <v>0</v>
      </c>
      <c r="P791" s="28"/>
      <c r="Q791" s="242">
        <f>SUM(D791:O791)</f>
        <v>0</v>
      </c>
      <c r="R791" s="242">
        <f>IF($R$19&lt;1,0,Q791/$R$19)</f>
        <v>0</v>
      </c>
      <c r="S791" s="243"/>
      <c r="T791" s="351">
        <f>IF(Q791=0,0,1)+IF(C791=0,0,1)+IF(D791=0,0,1)+IF(E791=0,0,1)+IF(F791=0,0,1)+IF(G791=0,0,1)+IF(H791=0,0,1)+IF(I791=0,0,1)+IF(J791=0,0,1)+IF(K791=0,0,1)+IF(L791=0,0,1)+IF(M791=0,0,1)+IF(N791=0,0,1)+IF(O791=0,0,1)</f>
        <v>0</v>
      </c>
      <c r="U791" s="237"/>
      <c r="V791" s="237"/>
      <c r="W791" s="237"/>
      <c r="X791" s="237"/>
      <c r="Y791" s="237"/>
      <c r="Z791" s="237"/>
      <c r="AA791" s="237"/>
      <c r="AB791" s="237"/>
      <c r="AC791" s="237"/>
      <c r="AD791" s="237"/>
      <c r="AE791" s="237"/>
      <c r="AF791" s="237"/>
      <c r="AG791" s="237"/>
      <c r="AH791" s="237"/>
      <c r="AI791" s="237"/>
      <c r="AJ791" s="237"/>
      <c r="AK791" s="237"/>
      <c r="AL791" s="237"/>
      <c r="AM791" s="237"/>
      <c r="AN791" s="237"/>
      <c r="AO791" s="237"/>
      <c r="AP791" s="237"/>
      <c r="AQ791" s="237"/>
      <c r="AR791" s="237"/>
      <c r="AS791" s="237"/>
      <c r="AT791" s="237"/>
      <c r="AU791" s="237"/>
      <c r="AV791" s="237"/>
      <c r="AW791" s="237"/>
      <c r="AX791" s="237"/>
      <c r="AY791" s="237"/>
      <c r="AZ791" s="237"/>
      <c r="BA791" s="237"/>
      <c r="BB791" s="237"/>
      <c r="BC791" s="237"/>
      <c r="BD791" s="237"/>
      <c r="BE791" s="237"/>
      <c r="BF791" s="237"/>
      <c r="BG791" s="237"/>
      <c r="BH791" s="237"/>
      <c r="BI791" s="237"/>
      <c r="BJ791" s="237"/>
      <c r="BK791" s="237"/>
      <c r="BL791" s="237"/>
      <c r="BM791" s="237"/>
      <c r="BN791" s="237"/>
      <c r="BO791" s="237"/>
      <c r="BP791" s="237"/>
      <c r="BQ791" s="237"/>
      <c r="BR791" s="237"/>
      <c r="BS791" s="237"/>
      <c r="BT791" s="237"/>
      <c r="BU791" s="237"/>
      <c r="BV791" s="237"/>
      <c r="BW791" s="237"/>
      <c r="BX791" s="237"/>
      <c r="BY791" s="237"/>
      <c r="BZ791" s="237"/>
      <c r="CA791" s="237"/>
      <c r="CB791" s="237"/>
      <c r="CC791" s="237"/>
      <c r="CD791" s="237"/>
      <c r="CE791" s="237"/>
      <c r="CF791" s="237"/>
      <c r="CG791" s="237"/>
      <c r="CH791" s="237"/>
      <c r="CI791" s="237"/>
      <c r="CJ791" s="237"/>
      <c r="CK791" s="237"/>
      <c r="CL791" s="237"/>
      <c r="CM791" s="237"/>
      <c r="CN791" s="237"/>
      <c r="CO791" s="237"/>
      <c r="CP791" s="237"/>
      <c r="CQ791" s="237"/>
      <c r="CR791" s="237"/>
      <c r="CS791" s="237"/>
      <c r="CT791" s="237"/>
      <c r="CU791" s="237"/>
      <c r="CV791" s="237"/>
      <c r="CW791" s="237"/>
      <c r="CX791" s="237"/>
      <c r="CY791" s="237"/>
      <c r="CZ791" s="237"/>
      <c r="DA791" s="237"/>
      <c r="DB791" s="237"/>
      <c r="DC791" s="237"/>
      <c r="DD791" s="237"/>
      <c r="DE791" s="237"/>
      <c r="DF791" s="237"/>
      <c r="DG791" s="237"/>
      <c r="DH791" s="237"/>
      <c r="DI791" s="237"/>
      <c r="DJ791" s="237"/>
      <c r="DK791" s="237"/>
      <c r="DL791" s="237"/>
      <c r="DM791" s="237"/>
      <c r="DN791" s="237"/>
      <c r="DO791" s="237"/>
      <c r="DP791" s="237"/>
      <c r="DQ791" s="237"/>
      <c r="DR791" s="237"/>
      <c r="DS791" s="237"/>
      <c r="DT791" s="237"/>
      <c r="DU791" s="237"/>
      <c r="DV791" s="237"/>
      <c r="DW791" s="237"/>
      <c r="DX791" s="237"/>
      <c r="DY791" s="237"/>
      <c r="DZ791" s="237"/>
      <c r="EA791" s="237"/>
      <c r="EB791" s="237"/>
      <c r="EC791" s="237"/>
      <c r="ED791" s="237"/>
      <c r="EE791" s="237"/>
      <c r="EF791" s="237"/>
      <c r="EG791" s="237"/>
      <c r="EH791" s="237"/>
      <c r="EI791" s="237"/>
      <c r="EJ791" s="237"/>
      <c r="EK791" s="237"/>
      <c r="EL791" s="237"/>
      <c r="EM791" s="237"/>
      <c r="EN791" s="237"/>
      <c r="EO791" s="237"/>
      <c r="EP791" s="237"/>
      <c r="EQ791" s="237"/>
      <c r="ER791" s="237"/>
      <c r="ES791" s="237"/>
      <c r="ET791" s="237"/>
      <c r="EU791" s="237"/>
      <c r="EV791" s="237"/>
      <c r="EW791" s="237"/>
      <c r="EX791" s="237"/>
      <c r="EY791" s="237"/>
      <c r="EZ791" s="237"/>
      <c r="FA791" s="237"/>
      <c r="FB791" s="237"/>
      <c r="FC791" s="237"/>
      <c r="FD791" s="237"/>
      <c r="FE791" s="237"/>
      <c r="FF791" s="237"/>
      <c r="FG791" s="237"/>
      <c r="FH791" s="237"/>
      <c r="FI791" s="237"/>
      <c r="FJ791" s="237"/>
      <c r="FK791" s="237"/>
      <c r="FL791" s="237"/>
      <c r="FM791" s="237"/>
      <c r="FN791" s="237"/>
      <c r="FO791" s="237"/>
      <c r="FP791" s="237"/>
      <c r="FQ791" s="237"/>
      <c r="FR791" s="237"/>
      <c r="FS791" s="237"/>
      <c r="FT791" s="237"/>
      <c r="FU791" s="237"/>
      <c r="FV791" s="237"/>
      <c r="FW791" s="237"/>
      <c r="FX791" s="237"/>
      <c r="FY791" s="237"/>
      <c r="FZ791" s="237"/>
      <c r="GA791" s="237"/>
      <c r="GB791" s="237"/>
      <c r="GC791" s="237"/>
      <c r="GD791" s="237"/>
      <c r="GE791" s="237"/>
      <c r="GF791" s="237"/>
      <c r="GG791" s="237"/>
      <c r="GH791" s="237"/>
      <c r="GI791" s="237"/>
      <c r="GJ791" s="237"/>
      <c r="GK791" s="237"/>
      <c r="GL791" s="237"/>
      <c r="GM791" s="237"/>
      <c r="GN791" s="237"/>
      <c r="GO791" s="237"/>
      <c r="GP791" s="237"/>
      <c r="GQ791" s="237"/>
    </row>
    <row r="792" spans="1:199" s="81" customFormat="1" ht="15" hidden="1">
      <c r="A792" s="126" t="s">
        <v>2729</v>
      </c>
      <c r="B792" s="241" t="s">
        <v>6047</v>
      </c>
      <c r="C792" s="242">
        <v>0</v>
      </c>
      <c r="D792" s="242">
        <v>0</v>
      </c>
      <c r="E792" s="242">
        <v>0</v>
      </c>
      <c r="F792" s="242">
        <v>0</v>
      </c>
      <c r="G792" s="242">
        <v>0</v>
      </c>
      <c r="H792" s="242">
        <v>0</v>
      </c>
      <c r="I792" s="242">
        <v>0</v>
      </c>
      <c r="J792" s="242">
        <v>0</v>
      </c>
      <c r="K792" s="242">
        <v>0</v>
      </c>
      <c r="L792" s="242">
        <v>0</v>
      </c>
      <c r="M792" s="242">
        <v>0</v>
      </c>
      <c r="N792" s="242">
        <v>0</v>
      </c>
      <c r="O792" s="242">
        <v>0</v>
      </c>
      <c r="P792" s="28"/>
      <c r="Q792" s="242">
        <f>SUM(D792:O792)</f>
        <v>0</v>
      </c>
      <c r="R792" s="242">
        <f>IF($R$19&lt;1,0,Q792/$R$19)</f>
        <v>0</v>
      </c>
      <c r="S792" s="243"/>
      <c r="T792" s="351">
        <f>IF(Q792=0,0,1)+IF(C792=0,0,1)+IF(D792=0,0,1)+IF(E792=0,0,1)+IF(F792=0,0,1)+IF(G792=0,0,1)+IF(H792=0,0,1)+IF(I792=0,0,1)+IF(J792=0,0,1)+IF(K792=0,0,1)+IF(L792=0,0,1)+IF(M792=0,0,1)+IF(N792=0,0,1)+IF(O792=0,0,1)</f>
        <v>0</v>
      </c>
      <c r="U792" s="237"/>
      <c r="V792" s="237"/>
      <c r="W792" s="237"/>
      <c r="X792" s="237"/>
      <c r="Y792" s="237"/>
      <c r="Z792" s="237"/>
      <c r="AA792" s="237"/>
      <c r="AB792" s="237"/>
      <c r="AC792" s="237"/>
      <c r="AD792" s="237"/>
      <c r="AE792" s="237"/>
      <c r="AF792" s="237"/>
      <c r="AG792" s="237"/>
      <c r="AH792" s="237"/>
      <c r="AI792" s="237"/>
      <c r="AJ792" s="237"/>
      <c r="AK792" s="237"/>
      <c r="AL792" s="237"/>
      <c r="AM792" s="237"/>
      <c r="AN792" s="237"/>
      <c r="AO792" s="237"/>
      <c r="AP792" s="237"/>
      <c r="AQ792" s="237"/>
      <c r="AR792" s="237"/>
      <c r="AS792" s="237"/>
      <c r="AT792" s="237"/>
      <c r="AU792" s="237"/>
      <c r="AV792" s="237"/>
      <c r="AW792" s="237"/>
      <c r="AX792" s="237"/>
      <c r="AY792" s="237"/>
      <c r="AZ792" s="237"/>
      <c r="BA792" s="237"/>
      <c r="BB792" s="237"/>
      <c r="BC792" s="237"/>
      <c r="BD792" s="237"/>
      <c r="BE792" s="237"/>
      <c r="BF792" s="237"/>
      <c r="BG792" s="237"/>
      <c r="BH792" s="237"/>
      <c r="BI792" s="237"/>
      <c r="BJ792" s="237"/>
      <c r="BK792" s="237"/>
      <c r="BL792" s="237"/>
      <c r="BM792" s="237"/>
      <c r="BN792" s="237"/>
      <c r="BO792" s="237"/>
      <c r="BP792" s="237"/>
      <c r="BQ792" s="237"/>
      <c r="BR792" s="237"/>
      <c r="BS792" s="237"/>
      <c r="BT792" s="237"/>
      <c r="BU792" s="237"/>
      <c r="BV792" s="237"/>
      <c r="BW792" s="237"/>
      <c r="BX792" s="237"/>
      <c r="BY792" s="237"/>
      <c r="BZ792" s="237"/>
      <c r="CA792" s="237"/>
      <c r="CB792" s="237"/>
      <c r="CC792" s="237"/>
      <c r="CD792" s="237"/>
      <c r="CE792" s="237"/>
      <c r="CF792" s="237"/>
      <c r="CG792" s="237"/>
      <c r="CH792" s="237"/>
      <c r="CI792" s="237"/>
      <c r="CJ792" s="237"/>
      <c r="CK792" s="237"/>
      <c r="CL792" s="237"/>
      <c r="CM792" s="237"/>
      <c r="CN792" s="237"/>
      <c r="CO792" s="237"/>
      <c r="CP792" s="237"/>
      <c r="CQ792" s="237"/>
      <c r="CR792" s="237"/>
      <c r="CS792" s="237"/>
      <c r="CT792" s="237"/>
      <c r="CU792" s="237"/>
      <c r="CV792" s="237"/>
      <c r="CW792" s="237"/>
      <c r="CX792" s="237"/>
      <c r="CY792" s="237"/>
      <c r="CZ792" s="237"/>
      <c r="DA792" s="237"/>
      <c r="DB792" s="237"/>
      <c r="DC792" s="237"/>
      <c r="DD792" s="237"/>
      <c r="DE792" s="237"/>
      <c r="DF792" s="237"/>
      <c r="DG792" s="237"/>
      <c r="DH792" s="237"/>
      <c r="DI792" s="237"/>
      <c r="DJ792" s="237"/>
      <c r="DK792" s="237"/>
      <c r="DL792" s="237"/>
      <c r="DM792" s="237"/>
      <c r="DN792" s="237"/>
      <c r="DO792" s="237"/>
      <c r="DP792" s="237"/>
      <c r="DQ792" s="237"/>
      <c r="DR792" s="237"/>
      <c r="DS792" s="237"/>
      <c r="DT792" s="237"/>
      <c r="DU792" s="237"/>
      <c r="DV792" s="237"/>
      <c r="DW792" s="237"/>
      <c r="DX792" s="237"/>
      <c r="DY792" s="237"/>
      <c r="DZ792" s="237"/>
      <c r="EA792" s="237"/>
      <c r="EB792" s="237"/>
      <c r="EC792" s="237"/>
      <c r="ED792" s="237"/>
      <c r="EE792" s="237"/>
      <c r="EF792" s="237"/>
      <c r="EG792" s="237"/>
      <c r="EH792" s="237"/>
      <c r="EI792" s="237"/>
      <c r="EJ792" s="237"/>
      <c r="EK792" s="237"/>
      <c r="EL792" s="237"/>
      <c r="EM792" s="237"/>
      <c r="EN792" s="237"/>
      <c r="EO792" s="237"/>
      <c r="EP792" s="237"/>
      <c r="EQ792" s="237"/>
      <c r="ER792" s="237"/>
      <c r="ES792" s="237"/>
      <c r="ET792" s="237"/>
      <c r="EU792" s="237"/>
      <c r="EV792" s="237"/>
      <c r="EW792" s="237"/>
      <c r="EX792" s="237"/>
      <c r="EY792" s="237"/>
      <c r="EZ792" s="237"/>
      <c r="FA792" s="237"/>
      <c r="FB792" s="237"/>
      <c r="FC792" s="237"/>
      <c r="FD792" s="237"/>
      <c r="FE792" s="237"/>
      <c r="FF792" s="237"/>
      <c r="FG792" s="237"/>
      <c r="FH792" s="237"/>
      <c r="FI792" s="237"/>
      <c r="FJ792" s="237"/>
      <c r="FK792" s="237"/>
      <c r="FL792" s="237"/>
      <c r="FM792" s="237"/>
      <c r="FN792" s="237"/>
      <c r="FO792" s="237"/>
      <c r="FP792" s="237"/>
      <c r="FQ792" s="237"/>
      <c r="FR792" s="237"/>
      <c r="FS792" s="237"/>
      <c r="FT792" s="237"/>
      <c r="FU792" s="237"/>
      <c r="FV792" s="237"/>
      <c r="FW792" s="237"/>
      <c r="FX792" s="237"/>
      <c r="FY792" s="237"/>
      <c r="FZ792" s="237"/>
      <c r="GA792" s="237"/>
      <c r="GB792" s="237"/>
      <c r="GC792" s="237"/>
      <c r="GD792" s="237"/>
      <c r="GE792" s="237"/>
      <c r="GF792" s="237"/>
      <c r="GG792" s="237"/>
      <c r="GH792" s="237"/>
      <c r="GI792" s="237"/>
      <c r="GJ792" s="237"/>
      <c r="GK792" s="237"/>
      <c r="GL792" s="237"/>
      <c r="GM792" s="237"/>
      <c r="GN792" s="237"/>
      <c r="GO792" s="237"/>
      <c r="GP792" s="237"/>
      <c r="GQ792" s="237"/>
    </row>
    <row r="793" spans="1:199" s="81" customFormat="1" ht="15" hidden="1">
      <c r="A793" s="126" t="s">
        <v>2730</v>
      </c>
      <c r="B793" s="241" t="s">
        <v>6048</v>
      </c>
      <c r="C793" s="242">
        <v>0</v>
      </c>
      <c r="D793" s="242">
        <v>0</v>
      </c>
      <c r="E793" s="242">
        <v>0</v>
      </c>
      <c r="F793" s="242">
        <v>0</v>
      </c>
      <c r="G793" s="242">
        <v>0</v>
      </c>
      <c r="H793" s="242">
        <v>0</v>
      </c>
      <c r="I793" s="242">
        <v>0</v>
      </c>
      <c r="J793" s="242">
        <v>0</v>
      </c>
      <c r="K793" s="242">
        <v>0</v>
      </c>
      <c r="L793" s="242">
        <v>0</v>
      </c>
      <c r="M793" s="242">
        <v>0</v>
      </c>
      <c r="N793" s="242">
        <v>0</v>
      </c>
      <c r="O793" s="242">
        <v>0</v>
      </c>
      <c r="P793" s="28"/>
      <c r="Q793" s="242">
        <f>SUM(D793:O793)</f>
        <v>0</v>
      </c>
      <c r="R793" s="242">
        <f>IF($R$19&lt;1,0,Q793/$R$19)</f>
        <v>0</v>
      </c>
      <c r="S793" s="243"/>
      <c r="T793" s="351">
        <f>IF(Q793=0,0,1)+IF(C793=0,0,1)+IF(D793=0,0,1)+IF(E793=0,0,1)+IF(F793=0,0,1)+IF(G793=0,0,1)+IF(H793=0,0,1)+IF(I793=0,0,1)+IF(J793=0,0,1)+IF(K793=0,0,1)+IF(L793=0,0,1)+IF(M793=0,0,1)+IF(N793=0,0,1)+IF(O793=0,0,1)</f>
        <v>0</v>
      </c>
      <c r="U793" s="237"/>
      <c r="V793" s="237"/>
      <c r="W793" s="237"/>
      <c r="X793" s="237"/>
      <c r="Y793" s="237"/>
      <c r="Z793" s="237"/>
      <c r="AA793" s="237"/>
      <c r="AB793" s="237"/>
      <c r="AC793" s="237"/>
      <c r="AD793" s="237"/>
      <c r="AE793" s="237"/>
      <c r="AF793" s="237"/>
      <c r="AG793" s="237"/>
      <c r="AH793" s="237"/>
      <c r="AI793" s="237"/>
      <c r="AJ793" s="237"/>
      <c r="AK793" s="237"/>
      <c r="AL793" s="237"/>
      <c r="AM793" s="237"/>
      <c r="AN793" s="237"/>
      <c r="AO793" s="237"/>
      <c r="AP793" s="237"/>
      <c r="AQ793" s="237"/>
      <c r="AR793" s="237"/>
      <c r="AS793" s="237"/>
      <c r="AT793" s="237"/>
      <c r="AU793" s="237"/>
      <c r="AV793" s="237"/>
      <c r="AW793" s="237"/>
      <c r="AX793" s="237"/>
      <c r="AY793" s="237"/>
      <c r="AZ793" s="237"/>
      <c r="BA793" s="237"/>
      <c r="BB793" s="237"/>
      <c r="BC793" s="237"/>
      <c r="BD793" s="237"/>
      <c r="BE793" s="237"/>
      <c r="BF793" s="237"/>
      <c r="BG793" s="237"/>
      <c r="BH793" s="237"/>
      <c r="BI793" s="237"/>
      <c r="BJ793" s="237"/>
      <c r="BK793" s="237"/>
      <c r="BL793" s="237"/>
      <c r="BM793" s="237"/>
      <c r="BN793" s="237"/>
      <c r="BO793" s="237"/>
      <c r="BP793" s="237"/>
      <c r="BQ793" s="237"/>
      <c r="BR793" s="237"/>
      <c r="BS793" s="237"/>
      <c r="BT793" s="237"/>
      <c r="BU793" s="237"/>
      <c r="BV793" s="237"/>
      <c r="BW793" s="237"/>
      <c r="BX793" s="237"/>
      <c r="BY793" s="237"/>
      <c r="BZ793" s="237"/>
      <c r="CA793" s="237"/>
      <c r="CB793" s="237"/>
      <c r="CC793" s="237"/>
      <c r="CD793" s="237"/>
      <c r="CE793" s="237"/>
      <c r="CF793" s="237"/>
      <c r="CG793" s="237"/>
      <c r="CH793" s="237"/>
      <c r="CI793" s="237"/>
      <c r="CJ793" s="237"/>
      <c r="CK793" s="237"/>
      <c r="CL793" s="237"/>
      <c r="CM793" s="237"/>
      <c r="CN793" s="237"/>
      <c r="CO793" s="237"/>
      <c r="CP793" s="237"/>
      <c r="CQ793" s="237"/>
      <c r="CR793" s="237"/>
      <c r="CS793" s="237"/>
      <c r="CT793" s="237"/>
      <c r="CU793" s="237"/>
      <c r="CV793" s="237"/>
      <c r="CW793" s="237"/>
      <c r="CX793" s="237"/>
      <c r="CY793" s="237"/>
      <c r="CZ793" s="237"/>
      <c r="DA793" s="237"/>
      <c r="DB793" s="237"/>
      <c r="DC793" s="237"/>
      <c r="DD793" s="237"/>
      <c r="DE793" s="237"/>
      <c r="DF793" s="237"/>
      <c r="DG793" s="237"/>
      <c r="DH793" s="237"/>
      <c r="DI793" s="237"/>
      <c r="DJ793" s="237"/>
      <c r="DK793" s="237"/>
      <c r="DL793" s="237"/>
      <c r="DM793" s="237"/>
      <c r="DN793" s="237"/>
      <c r="DO793" s="237"/>
      <c r="DP793" s="237"/>
      <c r="DQ793" s="237"/>
      <c r="DR793" s="237"/>
      <c r="DS793" s="237"/>
      <c r="DT793" s="237"/>
      <c r="DU793" s="237"/>
      <c r="DV793" s="237"/>
      <c r="DW793" s="237"/>
      <c r="DX793" s="237"/>
      <c r="DY793" s="237"/>
      <c r="DZ793" s="237"/>
      <c r="EA793" s="237"/>
      <c r="EB793" s="237"/>
      <c r="EC793" s="237"/>
      <c r="ED793" s="237"/>
      <c r="EE793" s="237"/>
      <c r="EF793" s="237"/>
      <c r="EG793" s="237"/>
      <c r="EH793" s="237"/>
      <c r="EI793" s="237"/>
      <c r="EJ793" s="237"/>
      <c r="EK793" s="237"/>
      <c r="EL793" s="237"/>
      <c r="EM793" s="237"/>
      <c r="EN793" s="237"/>
      <c r="EO793" s="237"/>
      <c r="EP793" s="237"/>
      <c r="EQ793" s="237"/>
      <c r="ER793" s="237"/>
      <c r="ES793" s="237"/>
      <c r="ET793" s="237"/>
      <c r="EU793" s="237"/>
      <c r="EV793" s="237"/>
      <c r="EW793" s="237"/>
      <c r="EX793" s="237"/>
      <c r="EY793" s="237"/>
      <c r="EZ793" s="237"/>
      <c r="FA793" s="237"/>
      <c r="FB793" s="237"/>
      <c r="FC793" s="237"/>
      <c r="FD793" s="237"/>
      <c r="FE793" s="237"/>
      <c r="FF793" s="237"/>
      <c r="FG793" s="237"/>
      <c r="FH793" s="237"/>
      <c r="FI793" s="237"/>
      <c r="FJ793" s="237"/>
      <c r="FK793" s="237"/>
      <c r="FL793" s="237"/>
      <c r="FM793" s="237"/>
      <c r="FN793" s="237"/>
      <c r="FO793" s="237"/>
      <c r="FP793" s="237"/>
      <c r="FQ793" s="237"/>
      <c r="FR793" s="237"/>
      <c r="FS793" s="237"/>
      <c r="FT793" s="237"/>
      <c r="FU793" s="237"/>
      <c r="FV793" s="237"/>
      <c r="FW793" s="237"/>
      <c r="FX793" s="237"/>
      <c r="FY793" s="237"/>
      <c r="FZ793" s="237"/>
      <c r="GA793" s="237"/>
      <c r="GB793" s="237"/>
      <c r="GC793" s="237"/>
      <c r="GD793" s="237"/>
      <c r="GE793" s="237"/>
      <c r="GF793" s="237"/>
      <c r="GG793" s="237"/>
      <c r="GH793" s="237"/>
      <c r="GI793" s="237"/>
      <c r="GJ793" s="237"/>
      <c r="GK793" s="237"/>
      <c r="GL793" s="237"/>
      <c r="GM793" s="237"/>
      <c r="GN793" s="237"/>
      <c r="GO793" s="237"/>
      <c r="GP793" s="237"/>
      <c r="GQ793" s="237"/>
    </row>
    <row r="794" spans="1:199" s="81" customFormat="1" ht="15" hidden="1">
      <c r="A794" s="126" t="s">
        <v>2731</v>
      </c>
      <c r="B794" s="241" t="s">
        <v>6049</v>
      </c>
      <c r="C794" s="242">
        <v>0</v>
      </c>
      <c r="D794" s="242">
        <v>0</v>
      </c>
      <c r="E794" s="242">
        <v>0</v>
      </c>
      <c r="F794" s="242">
        <v>0</v>
      </c>
      <c r="G794" s="242">
        <v>0</v>
      </c>
      <c r="H794" s="242">
        <v>0</v>
      </c>
      <c r="I794" s="242">
        <v>0</v>
      </c>
      <c r="J794" s="242">
        <v>0</v>
      </c>
      <c r="K794" s="242">
        <v>0</v>
      </c>
      <c r="L794" s="242">
        <v>0</v>
      </c>
      <c r="M794" s="242">
        <v>0</v>
      </c>
      <c r="N794" s="242">
        <v>0</v>
      </c>
      <c r="O794" s="242">
        <v>0</v>
      </c>
      <c r="P794" s="28"/>
      <c r="Q794" s="242">
        <f>SUM(D794:O794)</f>
        <v>0</v>
      </c>
      <c r="R794" s="242">
        <f>IF($R$19&lt;1,0,Q794/$R$19)</f>
        <v>0</v>
      </c>
      <c r="S794" s="243"/>
      <c r="T794" s="351">
        <f>IF(Q794=0,0,1)+IF(C794=0,0,1)+IF(D794=0,0,1)+IF(E794=0,0,1)+IF(F794=0,0,1)+IF(G794=0,0,1)+IF(H794=0,0,1)+IF(I794=0,0,1)+IF(J794=0,0,1)+IF(K794=0,0,1)+IF(L794=0,0,1)+IF(M794=0,0,1)+IF(N794=0,0,1)+IF(O794=0,0,1)</f>
        <v>0</v>
      </c>
      <c r="U794" s="237"/>
      <c r="V794" s="237"/>
      <c r="W794" s="237"/>
      <c r="X794" s="237"/>
      <c r="Y794" s="237"/>
      <c r="Z794" s="237"/>
      <c r="AA794" s="237"/>
      <c r="AB794" s="237"/>
      <c r="AC794" s="237"/>
      <c r="AD794" s="237"/>
      <c r="AE794" s="237"/>
      <c r="AF794" s="237"/>
      <c r="AG794" s="237"/>
      <c r="AH794" s="237"/>
      <c r="AI794" s="237"/>
      <c r="AJ794" s="237"/>
      <c r="AK794" s="237"/>
      <c r="AL794" s="237"/>
      <c r="AM794" s="237"/>
      <c r="AN794" s="237"/>
      <c r="AO794" s="237"/>
      <c r="AP794" s="237"/>
      <c r="AQ794" s="237"/>
      <c r="AR794" s="237"/>
      <c r="AS794" s="237"/>
      <c r="AT794" s="237"/>
      <c r="AU794" s="237"/>
      <c r="AV794" s="237"/>
      <c r="AW794" s="237"/>
      <c r="AX794" s="237"/>
      <c r="AY794" s="237"/>
      <c r="AZ794" s="237"/>
      <c r="BA794" s="237"/>
      <c r="BB794" s="237"/>
      <c r="BC794" s="237"/>
      <c r="BD794" s="237"/>
      <c r="BE794" s="237"/>
      <c r="BF794" s="237"/>
      <c r="BG794" s="237"/>
      <c r="BH794" s="237"/>
      <c r="BI794" s="237"/>
      <c r="BJ794" s="237"/>
      <c r="BK794" s="237"/>
      <c r="BL794" s="237"/>
      <c r="BM794" s="237"/>
      <c r="BN794" s="237"/>
      <c r="BO794" s="237"/>
      <c r="BP794" s="237"/>
      <c r="BQ794" s="237"/>
      <c r="BR794" s="237"/>
      <c r="BS794" s="237"/>
      <c r="BT794" s="237"/>
      <c r="BU794" s="237"/>
      <c r="BV794" s="237"/>
      <c r="BW794" s="237"/>
      <c r="BX794" s="237"/>
      <c r="BY794" s="237"/>
      <c r="BZ794" s="237"/>
      <c r="CA794" s="237"/>
      <c r="CB794" s="237"/>
      <c r="CC794" s="237"/>
      <c r="CD794" s="237"/>
      <c r="CE794" s="237"/>
      <c r="CF794" s="237"/>
      <c r="CG794" s="237"/>
      <c r="CH794" s="237"/>
      <c r="CI794" s="237"/>
      <c r="CJ794" s="237"/>
      <c r="CK794" s="237"/>
      <c r="CL794" s="237"/>
      <c r="CM794" s="237"/>
      <c r="CN794" s="237"/>
      <c r="CO794" s="237"/>
      <c r="CP794" s="237"/>
      <c r="CQ794" s="237"/>
      <c r="CR794" s="237"/>
      <c r="CS794" s="237"/>
      <c r="CT794" s="237"/>
      <c r="CU794" s="237"/>
      <c r="CV794" s="237"/>
      <c r="CW794" s="237"/>
      <c r="CX794" s="237"/>
      <c r="CY794" s="237"/>
      <c r="CZ794" s="237"/>
      <c r="DA794" s="237"/>
      <c r="DB794" s="237"/>
      <c r="DC794" s="237"/>
      <c r="DD794" s="237"/>
      <c r="DE794" s="237"/>
      <c r="DF794" s="237"/>
      <c r="DG794" s="237"/>
      <c r="DH794" s="237"/>
      <c r="DI794" s="237"/>
      <c r="DJ794" s="237"/>
      <c r="DK794" s="237"/>
      <c r="DL794" s="237"/>
      <c r="DM794" s="237"/>
      <c r="DN794" s="237"/>
      <c r="DO794" s="237"/>
      <c r="DP794" s="237"/>
      <c r="DQ794" s="237"/>
      <c r="DR794" s="237"/>
      <c r="DS794" s="237"/>
      <c r="DT794" s="237"/>
      <c r="DU794" s="237"/>
      <c r="DV794" s="237"/>
      <c r="DW794" s="237"/>
      <c r="DX794" s="237"/>
      <c r="DY794" s="237"/>
      <c r="DZ794" s="237"/>
      <c r="EA794" s="237"/>
      <c r="EB794" s="237"/>
      <c r="EC794" s="237"/>
      <c r="ED794" s="237"/>
      <c r="EE794" s="237"/>
      <c r="EF794" s="237"/>
      <c r="EG794" s="237"/>
      <c r="EH794" s="237"/>
      <c r="EI794" s="237"/>
      <c r="EJ794" s="237"/>
      <c r="EK794" s="237"/>
      <c r="EL794" s="237"/>
      <c r="EM794" s="237"/>
      <c r="EN794" s="237"/>
      <c r="EO794" s="237"/>
      <c r="EP794" s="237"/>
      <c r="EQ794" s="237"/>
      <c r="ER794" s="237"/>
      <c r="ES794" s="237"/>
      <c r="ET794" s="237"/>
      <c r="EU794" s="237"/>
      <c r="EV794" s="237"/>
      <c r="EW794" s="237"/>
      <c r="EX794" s="237"/>
      <c r="EY794" s="237"/>
      <c r="EZ794" s="237"/>
      <c r="FA794" s="237"/>
      <c r="FB794" s="237"/>
      <c r="FC794" s="237"/>
      <c r="FD794" s="237"/>
      <c r="FE794" s="237"/>
      <c r="FF794" s="237"/>
      <c r="FG794" s="237"/>
      <c r="FH794" s="237"/>
      <c r="FI794" s="237"/>
      <c r="FJ794" s="237"/>
      <c r="FK794" s="237"/>
      <c r="FL794" s="237"/>
      <c r="FM794" s="237"/>
      <c r="FN794" s="237"/>
      <c r="FO794" s="237"/>
      <c r="FP794" s="237"/>
      <c r="FQ794" s="237"/>
      <c r="FR794" s="237"/>
      <c r="FS794" s="237"/>
      <c r="FT794" s="237"/>
      <c r="FU794" s="237"/>
      <c r="FV794" s="237"/>
      <c r="FW794" s="237"/>
      <c r="FX794" s="237"/>
      <c r="FY794" s="237"/>
      <c r="FZ794" s="237"/>
      <c r="GA794" s="237"/>
      <c r="GB794" s="237"/>
      <c r="GC794" s="237"/>
      <c r="GD794" s="237"/>
      <c r="GE794" s="237"/>
      <c r="GF794" s="237"/>
      <c r="GG794" s="237"/>
      <c r="GH794" s="237"/>
      <c r="GI794" s="237"/>
      <c r="GJ794" s="237"/>
      <c r="GK794" s="237"/>
      <c r="GL794" s="237"/>
      <c r="GM794" s="237"/>
      <c r="GN794" s="237"/>
      <c r="GO794" s="237"/>
      <c r="GP794" s="237"/>
      <c r="GQ794" s="237"/>
    </row>
    <row r="795" spans="1:199" s="81" customFormat="1" ht="15" hidden="1">
      <c r="A795" s="126" t="s">
        <v>2732</v>
      </c>
      <c r="B795" s="241" t="s">
        <v>6050</v>
      </c>
      <c r="C795" s="242">
        <v>0</v>
      </c>
      <c r="D795" s="242">
        <v>0</v>
      </c>
      <c r="E795" s="242">
        <v>0</v>
      </c>
      <c r="F795" s="242">
        <v>0</v>
      </c>
      <c r="G795" s="242">
        <v>0</v>
      </c>
      <c r="H795" s="242">
        <v>0</v>
      </c>
      <c r="I795" s="242">
        <v>0</v>
      </c>
      <c r="J795" s="242">
        <v>0</v>
      </c>
      <c r="K795" s="242">
        <v>0</v>
      </c>
      <c r="L795" s="242">
        <v>0</v>
      </c>
      <c r="M795" s="242">
        <v>0</v>
      </c>
      <c r="N795" s="242">
        <v>0</v>
      </c>
      <c r="O795" s="242">
        <v>0</v>
      </c>
      <c r="P795" s="28"/>
      <c r="Q795" s="242">
        <f>SUM(D795:O795)</f>
        <v>0</v>
      </c>
      <c r="R795" s="242">
        <f>IF($R$19&lt;1,0,Q795/$R$19)</f>
        <v>0</v>
      </c>
      <c r="S795" s="243"/>
      <c r="T795" s="351">
        <f>IF(Q795=0,0,1)+IF(C795=0,0,1)+IF(D795=0,0,1)+IF(E795=0,0,1)+IF(F795=0,0,1)+IF(G795=0,0,1)+IF(H795=0,0,1)+IF(I795=0,0,1)+IF(J795=0,0,1)+IF(K795=0,0,1)+IF(L795=0,0,1)+IF(M795=0,0,1)+IF(N795=0,0,1)+IF(O795=0,0,1)</f>
        <v>0</v>
      </c>
      <c r="U795" s="237"/>
      <c r="V795" s="237"/>
      <c r="W795" s="237"/>
      <c r="X795" s="237"/>
      <c r="Y795" s="237"/>
      <c r="Z795" s="237"/>
      <c r="AA795" s="237"/>
      <c r="AB795" s="237"/>
      <c r="AC795" s="237"/>
      <c r="AD795" s="237"/>
      <c r="AE795" s="237"/>
      <c r="AF795" s="237"/>
      <c r="AG795" s="237"/>
      <c r="AH795" s="237"/>
      <c r="AI795" s="237"/>
      <c r="AJ795" s="237"/>
      <c r="AK795" s="237"/>
      <c r="AL795" s="237"/>
      <c r="AM795" s="237"/>
      <c r="AN795" s="237"/>
      <c r="AO795" s="237"/>
      <c r="AP795" s="237"/>
      <c r="AQ795" s="237"/>
      <c r="AR795" s="237"/>
      <c r="AS795" s="237"/>
      <c r="AT795" s="237"/>
      <c r="AU795" s="237"/>
      <c r="AV795" s="237"/>
      <c r="AW795" s="237"/>
      <c r="AX795" s="237"/>
      <c r="AY795" s="237"/>
      <c r="AZ795" s="237"/>
      <c r="BA795" s="237"/>
      <c r="BB795" s="237"/>
      <c r="BC795" s="237"/>
      <c r="BD795" s="237"/>
      <c r="BE795" s="237"/>
      <c r="BF795" s="237"/>
      <c r="BG795" s="237"/>
      <c r="BH795" s="237"/>
      <c r="BI795" s="237"/>
      <c r="BJ795" s="237"/>
      <c r="BK795" s="237"/>
      <c r="BL795" s="237"/>
      <c r="BM795" s="237"/>
      <c r="BN795" s="237"/>
      <c r="BO795" s="237"/>
      <c r="BP795" s="237"/>
      <c r="BQ795" s="237"/>
      <c r="BR795" s="237"/>
      <c r="BS795" s="237"/>
      <c r="BT795" s="237"/>
      <c r="BU795" s="237"/>
      <c r="BV795" s="237"/>
      <c r="BW795" s="237"/>
      <c r="BX795" s="237"/>
      <c r="BY795" s="237"/>
      <c r="BZ795" s="237"/>
      <c r="CA795" s="237"/>
      <c r="CB795" s="237"/>
      <c r="CC795" s="237"/>
      <c r="CD795" s="237"/>
      <c r="CE795" s="237"/>
      <c r="CF795" s="237"/>
      <c r="CG795" s="237"/>
      <c r="CH795" s="237"/>
      <c r="CI795" s="237"/>
      <c r="CJ795" s="237"/>
      <c r="CK795" s="237"/>
      <c r="CL795" s="237"/>
      <c r="CM795" s="237"/>
      <c r="CN795" s="237"/>
      <c r="CO795" s="237"/>
      <c r="CP795" s="237"/>
      <c r="CQ795" s="237"/>
      <c r="CR795" s="237"/>
      <c r="CS795" s="237"/>
      <c r="CT795" s="237"/>
      <c r="CU795" s="237"/>
      <c r="CV795" s="237"/>
      <c r="CW795" s="237"/>
      <c r="CX795" s="237"/>
      <c r="CY795" s="237"/>
      <c r="CZ795" s="237"/>
      <c r="DA795" s="237"/>
      <c r="DB795" s="237"/>
      <c r="DC795" s="237"/>
      <c r="DD795" s="237"/>
      <c r="DE795" s="237"/>
      <c r="DF795" s="237"/>
      <c r="DG795" s="237"/>
      <c r="DH795" s="237"/>
      <c r="DI795" s="237"/>
      <c r="DJ795" s="237"/>
      <c r="DK795" s="237"/>
      <c r="DL795" s="237"/>
      <c r="DM795" s="237"/>
      <c r="DN795" s="237"/>
      <c r="DO795" s="237"/>
      <c r="DP795" s="237"/>
      <c r="DQ795" s="237"/>
      <c r="DR795" s="237"/>
      <c r="DS795" s="237"/>
      <c r="DT795" s="237"/>
      <c r="DU795" s="237"/>
      <c r="DV795" s="237"/>
      <c r="DW795" s="237"/>
      <c r="DX795" s="237"/>
      <c r="DY795" s="237"/>
      <c r="DZ795" s="237"/>
      <c r="EA795" s="237"/>
      <c r="EB795" s="237"/>
      <c r="EC795" s="237"/>
      <c r="ED795" s="237"/>
      <c r="EE795" s="237"/>
      <c r="EF795" s="237"/>
      <c r="EG795" s="237"/>
      <c r="EH795" s="237"/>
      <c r="EI795" s="237"/>
      <c r="EJ795" s="237"/>
      <c r="EK795" s="237"/>
      <c r="EL795" s="237"/>
      <c r="EM795" s="237"/>
      <c r="EN795" s="237"/>
      <c r="EO795" s="237"/>
      <c r="EP795" s="237"/>
      <c r="EQ795" s="237"/>
      <c r="ER795" s="237"/>
      <c r="ES795" s="237"/>
      <c r="ET795" s="237"/>
      <c r="EU795" s="237"/>
      <c r="EV795" s="237"/>
      <c r="EW795" s="237"/>
      <c r="EX795" s="237"/>
      <c r="EY795" s="237"/>
      <c r="EZ795" s="237"/>
      <c r="FA795" s="237"/>
      <c r="FB795" s="237"/>
      <c r="FC795" s="237"/>
      <c r="FD795" s="237"/>
      <c r="FE795" s="237"/>
      <c r="FF795" s="237"/>
      <c r="FG795" s="237"/>
      <c r="FH795" s="237"/>
      <c r="FI795" s="237"/>
      <c r="FJ795" s="237"/>
      <c r="FK795" s="237"/>
      <c r="FL795" s="237"/>
      <c r="FM795" s="237"/>
      <c r="FN795" s="237"/>
      <c r="FO795" s="237"/>
      <c r="FP795" s="237"/>
      <c r="FQ795" s="237"/>
      <c r="FR795" s="237"/>
      <c r="FS795" s="237"/>
      <c r="FT795" s="237"/>
      <c r="FU795" s="237"/>
      <c r="FV795" s="237"/>
      <c r="FW795" s="237"/>
      <c r="FX795" s="237"/>
      <c r="FY795" s="237"/>
      <c r="FZ795" s="237"/>
      <c r="GA795" s="237"/>
      <c r="GB795" s="237"/>
      <c r="GC795" s="237"/>
      <c r="GD795" s="237"/>
      <c r="GE795" s="237"/>
      <c r="GF795" s="237"/>
      <c r="GG795" s="237"/>
      <c r="GH795" s="237"/>
      <c r="GI795" s="237"/>
      <c r="GJ795" s="237"/>
      <c r="GK795" s="237"/>
      <c r="GL795" s="237"/>
      <c r="GM795" s="237"/>
      <c r="GN795" s="237"/>
      <c r="GO795" s="237"/>
      <c r="GP795" s="237"/>
      <c r="GQ795" s="237"/>
    </row>
    <row r="796" spans="1:199" s="81" customFormat="1" ht="15" hidden="1">
      <c r="A796" s="126" t="s">
        <v>2733</v>
      </c>
      <c r="B796" s="241" t="s">
        <v>6051</v>
      </c>
      <c r="C796" s="242">
        <v>0</v>
      </c>
      <c r="D796" s="242">
        <v>0</v>
      </c>
      <c r="E796" s="242">
        <v>0</v>
      </c>
      <c r="F796" s="242">
        <v>0</v>
      </c>
      <c r="G796" s="242">
        <v>0</v>
      </c>
      <c r="H796" s="242">
        <v>0</v>
      </c>
      <c r="I796" s="242">
        <v>0</v>
      </c>
      <c r="J796" s="242">
        <v>0</v>
      </c>
      <c r="K796" s="242">
        <v>0</v>
      </c>
      <c r="L796" s="242">
        <v>0</v>
      </c>
      <c r="M796" s="242">
        <v>0</v>
      </c>
      <c r="N796" s="242">
        <v>0</v>
      </c>
      <c r="O796" s="242">
        <v>0</v>
      </c>
      <c r="P796" s="28"/>
      <c r="Q796" s="242">
        <f>SUM(D796:O796)</f>
        <v>0</v>
      </c>
      <c r="R796" s="242">
        <f>IF($R$19&lt;1,0,Q796/$R$19)</f>
        <v>0</v>
      </c>
      <c r="S796" s="243"/>
      <c r="T796" s="351">
        <f>IF(Q796=0,0,1)+IF(C796=0,0,1)+IF(D796=0,0,1)+IF(E796=0,0,1)+IF(F796=0,0,1)+IF(G796=0,0,1)+IF(H796=0,0,1)+IF(I796=0,0,1)+IF(J796=0,0,1)+IF(K796=0,0,1)+IF(L796=0,0,1)+IF(M796=0,0,1)+IF(N796=0,0,1)+IF(O796=0,0,1)</f>
        <v>0</v>
      </c>
      <c r="U796" s="237"/>
      <c r="V796" s="237"/>
      <c r="W796" s="237"/>
      <c r="X796" s="237"/>
      <c r="Y796" s="237"/>
      <c r="Z796" s="237"/>
      <c r="AA796" s="237"/>
      <c r="AB796" s="237"/>
      <c r="AC796" s="237"/>
      <c r="AD796" s="237"/>
      <c r="AE796" s="237"/>
      <c r="AF796" s="237"/>
      <c r="AG796" s="237"/>
      <c r="AH796" s="237"/>
      <c r="AI796" s="237"/>
      <c r="AJ796" s="237"/>
      <c r="AK796" s="237"/>
      <c r="AL796" s="237"/>
      <c r="AM796" s="237"/>
      <c r="AN796" s="237"/>
      <c r="AO796" s="237"/>
      <c r="AP796" s="237"/>
      <c r="AQ796" s="237"/>
      <c r="AR796" s="237"/>
      <c r="AS796" s="237"/>
      <c r="AT796" s="237"/>
      <c r="AU796" s="237"/>
      <c r="AV796" s="237"/>
      <c r="AW796" s="237"/>
      <c r="AX796" s="237"/>
      <c r="AY796" s="237"/>
      <c r="AZ796" s="237"/>
      <c r="BA796" s="237"/>
      <c r="BB796" s="237"/>
      <c r="BC796" s="237"/>
      <c r="BD796" s="237"/>
      <c r="BE796" s="237"/>
      <c r="BF796" s="237"/>
      <c r="BG796" s="237"/>
      <c r="BH796" s="237"/>
      <c r="BI796" s="237"/>
      <c r="BJ796" s="237"/>
      <c r="BK796" s="237"/>
      <c r="BL796" s="237"/>
      <c r="BM796" s="237"/>
      <c r="BN796" s="237"/>
      <c r="BO796" s="237"/>
      <c r="BP796" s="237"/>
      <c r="BQ796" s="237"/>
      <c r="BR796" s="237"/>
      <c r="BS796" s="237"/>
      <c r="BT796" s="237"/>
      <c r="BU796" s="237"/>
      <c r="BV796" s="237"/>
      <c r="BW796" s="237"/>
      <c r="BX796" s="237"/>
      <c r="BY796" s="237"/>
      <c r="BZ796" s="237"/>
      <c r="CA796" s="237"/>
      <c r="CB796" s="237"/>
      <c r="CC796" s="237"/>
      <c r="CD796" s="237"/>
      <c r="CE796" s="237"/>
      <c r="CF796" s="237"/>
      <c r="CG796" s="237"/>
      <c r="CH796" s="237"/>
      <c r="CI796" s="237"/>
      <c r="CJ796" s="237"/>
      <c r="CK796" s="237"/>
      <c r="CL796" s="237"/>
      <c r="CM796" s="237"/>
      <c r="CN796" s="237"/>
      <c r="CO796" s="237"/>
      <c r="CP796" s="237"/>
      <c r="CQ796" s="237"/>
      <c r="CR796" s="237"/>
      <c r="CS796" s="237"/>
      <c r="CT796" s="237"/>
      <c r="CU796" s="237"/>
      <c r="CV796" s="237"/>
      <c r="CW796" s="237"/>
      <c r="CX796" s="237"/>
      <c r="CY796" s="237"/>
      <c r="CZ796" s="237"/>
      <c r="DA796" s="237"/>
      <c r="DB796" s="237"/>
      <c r="DC796" s="237"/>
      <c r="DD796" s="237"/>
      <c r="DE796" s="237"/>
      <c r="DF796" s="237"/>
      <c r="DG796" s="237"/>
      <c r="DH796" s="237"/>
      <c r="DI796" s="237"/>
      <c r="DJ796" s="237"/>
      <c r="DK796" s="237"/>
      <c r="DL796" s="237"/>
      <c r="DM796" s="237"/>
      <c r="DN796" s="237"/>
      <c r="DO796" s="237"/>
      <c r="DP796" s="237"/>
      <c r="DQ796" s="237"/>
      <c r="DR796" s="237"/>
      <c r="DS796" s="237"/>
      <c r="DT796" s="237"/>
      <c r="DU796" s="237"/>
      <c r="DV796" s="237"/>
      <c r="DW796" s="237"/>
      <c r="DX796" s="237"/>
      <c r="DY796" s="237"/>
      <c r="DZ796" s="237"/>
      <c r="EA796" s="237"/>
      <c r="EB796" s="237"/>
      <c r="EC796" s="237"/>
      <c r="ED796" s="237"/>
      <c r="EE796" s="237"/>
      <c r="EF796" s="237"/>
      <c r="EG796" s="237"/>
      <c r="EH796" s="237"/>
      <c r="EI796" s="237"/>
      <c r="EJ796" s="237"/>
      <c r="EK796" s="237"/>
      <c r="EL796" s="237"/>
      <c r="EM796" s="237"/>
      <c r="EN796" s="237"/>
      <c r="EO796" s="237"/>
      <c r="EP796" s="237"/>
      <c r="EQ796" s="237"/>
      <c r="ER796" s="237"/>
      <c r="ES796" s="237"/>
      <c r="ET796" s="237"/>
      <c r="EU796" s="237"/>
      <c r="EV796" s="237"/>
      <c r="EW796" s="237"/>
      <c r="EX796" s="237"/>
      <c r="EY796" s="237"/>
      <c r="EZ796" s="237"/>
      <c r="FA796" s="237"/>
      <c r="FB796" s="237"/>
      <c r="FC796" s="237"/>
      <c r="FD796" s="237"/>
      <c r="FE796" s="237"/>
      <c r="FF796" s="237"/>
      <c r="FG796" s="237"/>
      <c r="FH796" s="237"/>
      <c r="FI796" s="237"/>
      <c r="FJ796" s="237"/>
      <c r="FK796" s="237"/>
      <c r="FL796" s="237"/>
      <c r="FM796" s="237"/>
      <c r="FN796" s="237"/>
      <c r="FO796" s="237"/>
      <c r="FP796" s="237"/>
      <c r="FQ796" s="237"/>
      <c r="FR796" s="237"/>
      <c r="FS796" s="237"/>
      <c r="FT796" s="237"/>
      <c r="FU796" s="237"/>
      <c r="FV796" s="237"/>
      <c r="FW796" s="237"/>
      <c r="FX796" s="237"/>
      <c r="FY796" s="237"/>
      <c r="FZ796" s="237"/>
      <c r="GA796" s="237"/>
      <c r="GB796" s="237"/>
      <c r="GC796" s="237"/>
      <c r="GD796" s="237"/>
      <c r="GE796" s="237"/>
      <c r="GF796" s="237"/>
      <c r="GG796" s="237"/>
      <c r="GH796" s="237"/>
      <c r="GI796" s="237"/>
      <c r="GJ796" s="237"/>
      <c r="GK796" s="237"/>
      <c r="GL796" s="237"/>
      <c r="GM796" s="237"/>
      <c r="GN796" s="237"/>
      <c r="GO796" s="237"/>
      <c r="GP796" s="237"/>
      <c r="GQ796" s="237"/>
    </row>
    <row r="797" spans="1:199" s="81" customFormat="1" ht="15" hidden="1">
      <c r="A797" s="126" t="s">
        <v>2734</v>
      </c>
      <c r="B797" s="241" t="s">
        <v>6052</v>
      </c>
      <c r="C797" s="242">
        <v>0</v>
      </c>
      <c r="D797" s="242">
        <v>0</v>
      </c>
      <c r="E797" s="242">
        <v>0</v>
      </c>
      <c r="F797" s="242">
        <v>0</v>
      </c>
      <c r="G797" s="242">
        <v>0</v>
      </c>
      <c r="H797" s="242">
        <v>0</v>
      </c>
      <c r="I797" s="242">
        <v>0</v>
      </c>
      <c r="J797" s="242">
        <v>0</v>
      </c>
      <c r="K797" s="242">
        <v>0</v>
      </c>
      <c r="L797" s="242">
        <v>0</v>
      </c>
      <c r="M797" s="242">
        <v>0</v>
      </c>
      <c r="N797" s="242">
        <v>0</v>
      </c>
      <c r="O797" s="242">
        <v>0</v>
      </c>
      <c r="P797" s="28"/>
      <c r="Q797" s="242">
        <f>SUM(D797:O797)</f>
        <v>0</v>
      </c>
      <c r="R797" s="242">
        <f>IF($R$19&lt;1,0,Q797/$R$19)</f>
        <v>0</v>
      </c>
      <c r="S797" s="243"/>
      <c r="T797" s="351">
        <f>IF(Q797=0,0,1)+IF(C797=0,0,1)+IF(D797=0,0,1)+IF(E797=0,0,1)+IF(F797=0,0,1)+IF(G797=0,0,1)+IF(H797=0,0,1)+IF(I797=0,0,1)+IF(J797=0,0,1)+IF(K797=0,0,1)+IF(L797=0,0,1)+IF(M797=0,0,1)+IF(N797=0,0,1)+IF(O797=0,0,1)</f>
        <v>0</v>
      </c>
      <c r="U797" s="237"/>
      <c r="V797" s="237"/>
      <c r="W797" s="237"/>
      <c r="X797" s="237"/>
      <c r="Y797" s="237"/>
      <c r="Z797" s="237"/>
      <c r="AA797" s="237"/>
      <c r="AB797" s="237"/>
      <c r="AC797" s="237"/>
      <c r="AD797" s="237"/>
      <c r="AE797" s="237"/>
      <c r="AF797" s="237"/>
      <c r="AG797" s="237"/>
      <c r="AH797" s="237"/>
      <c r="AI797" s="237"/>
      <c r="AJ797" s="237"/>
      <c r="AK797" s="237"/>
      <c r="AL797" s="237"/>
      <c r="AM797" s="237"/>
      <c r="AN797" s="237"/>
      <c r="AO797" s="237"/>
      <c r="AP797" s="237"/>
      <c r="AQ797" s="237"/>
      <c r="AR797" s="237"/>
      <c r="AS797" s="237"/>
      <c r="AT797" s="237"/>
      <c r="AU797" s="237"/>
      <c r="AV797" s="237"/>
      <c r="AW797" s="237"/>
      <c r="AX797" s="237"/>
      <c r="AY797" s="237"/>
      <c r="AZ797" s="237"/>
      <c r="BA797" s="237"/>
      <c r="BB797" s="237"/>
      <c r="BC797" s="237"/>
      <c r="BD797" s="237"/>
      <c r="BE797" s="237"/>
      <c r="BF797" s="237"/>
      <c r="BG797" s="237"/>
      <c r="BH797" s="237"/>
      <c r="BI797" s="237"/>
      <c r="BJ797" s="237"/>
      <c r="BK797" s="237"/>
      <c r="BL797" s="237"/>
      <c r="BM797" s="237"/>
      <c r="BN797" s="237"/>
      <c r="BO797" s="237"/>
      <c r="BP797" s="237"/>
      <c r="BQ797" s="237"/>
      <c r="BR797" s="237"/>
      <c r="BS797" s="237"/>
      <c r="BT797" s="237"/>
      <c r="BU797" s="237"/>
      <c r="BV797" s="237"/>
      <c r="BW797" s="237"/>
      <c r="BX797" s="237"/>
      <c r="BY797" s="237"/>
      <c r="BZ797" s="237"/>
      <c r="CA797" s="237"/>
      <c r="CB797" s="237"/>
      <c r="CC797" s="237"/>
      <c r="CD797" s="237"/>
      <c r="CE797" s="237"/>
      <c r="CF797" s="237"/>
      <c r="CG797" s="237"/>
      <c r="CH797" s="237"/>
      <c r="CI797" s="237"/>
      <c r="CJ797" s="237"/>
      <c r="CK797" s="237"/>
      <c r="CL797" s="237"/>
      <c r="CM797" s="237"/>
      <c r="CN797" s="237"/>
      <c r="CO797" s="237"/>
      <c r="CP797" s="237"/>
      <c r="CQ797" s="237"/>
      <c r="CR797" s="237"/>
      <c r="CS797" s="237"/>
      <c r="CT797" s="237"/>
      <c r="CU797" s="237"/>
      <c r="CV797" s="237"/>
      <c r="CW797" s="237"/>
      <c r="CX797" s="237"/>
      <c r="CY797" s="237"/>
      <c r="CZ797" s="237"/>
      <c r="DA797" s="237"/>
      <c r="DB797" s="237"/>
      <c r="DC797" s="237"/>
      <c r="DD797" s="237"/>
      <c r="DE797" s="237"/>
      <c r="DF797" s="237"/>
      <c r="DG797" s="237"/>
      <c r="DH797" s="237"/>
      <c r="DI797" s="237"/>
      <c r="DJ797" s="237"/>
      <c r="DK797" s="237"/>
      <c r="DL797" s="237"/>
      <c r="DM797" s="237"/>
      <c r="DN797" s="237"/>
      <c r="DO797" s="237"/>
      <c r="DP797" s="237"/>
      <c r="DQ797" s="237"/>
      <c r="DR797" s="237"/>
      <c r="DS797" s="237"/>
      <c r="DT797" s="237"/>
      <c r="DU797" s="237"/>
      <c r="DV797" s="237"/>
      <c r="DW797" s="237"/>
      <c r="DX797" s="237"/>
      <c r="DY797" s="237"/>
      <c r="DZ797" s="237"/>
      <c r="EA797" s="237"/>
      <c r="EB797" s="237"/>
      <c r="EC797" s="237"/>
      <c r="ED797" s="237"/>
      <c r="EE797" s="237"/>
      <c r="EF797" s="237"/>
      <c r="EG797" s="237"/>
      <c r="EH797" s="237"/>
      <c r="EI797" s="237"/>
      <c r="EJ797" s="237"/>
      <c r="EK797" s="237"/>
      <c r="EL797" s="237"/>
      <c r="EM797" s="237"/>
      <c r="EN797" s="237"/>
      <c r="EO797" s="237"/>
      <c r="EP797" s="237"/>
      <c r="EQ797" s="237"/>
      <c r="ER797" s="237"/>
      <c r="ES797" s="237"/>
      <c r="ET797" s="237"/>
      <c r="EU797" s="237"/>
      <c r="EV797" s="237"/>
      <c r="EW797" s="237"/>
      <c r="EX797" s="237"/>
      <c r="EY797" s="237"/>
      <c r="EZ797" s="237"/>
      <c r="FA797" s="237"/>
      <c r="FB797" s="237"/>
      <c r="FC797" s="237"/>
      <c r="FD797" s="237"/>
      <c r="FE797" s="237"/>
      <c r="FF797" s="237"/>
      <c r="FG797" s="237"/>
      <c r="FH797" s="237"/>
      <c r="FI797" s="237"/>
      <c r="FJ797" s="237"/>
      <c r="FK797" s="237"/>
      <c r="FL797" s="237"/>
      <c r="FM797" s="237"/>
      <c r="FN797" s="237"/>
      <c r="FO797" s="237"/>
      <c r="FP797" s="237"/>
      <c r="FQ797" s="237"/>
      <c r="FR797" s="237"/>
      <c r="FS797" s="237"/>
      <c r="FT797" s="237"/>
      <c r="FU797" s="237"/>
      <c r="FV797" s="237"/>
      <c r="FW797" s="237"/>
      <c r="FX797" s="237"/>
      <c r="FY797" s="237"/>
      <c r="FZ797" s="237"/>
      <c r="GA797" s="237"/>
      <c r="GB797" s="237"/>
      <c r="GC797" s="237"/>
      <c r="GD797" s="237"/>
      <c r="GE797" s="237"/>
      <c r="GF797" s="237"/>
      <c r="GG797" s="237"/>
      <c r="GH797" s="237"/>
      <c r="GI797" s="237"/>
      <c r="GJ797" s="237"/>
      <c r="GK797" s="237"/>
      <c r="GL797" s="237"/>
      <c r="GM797" s="237"/>
      <c r="GN797" s="237"/>
      <c r="GO797" s="237"/>
      <c r="GP797" s="237"/>
      <c r="GQ797" s="237"/>
    </row>
    <row r="798" spans="1:199" s="81" customFormat="1" ht="15" hidden="1">
      <c r="A798" s="126" t="s">
        <v>2735</v>
      </c>
      <c r="B798" s="241" t="s">
        <v>6053</v>
      </c>
      <c r="C798" s="242">
        <v>0</v>
      </c>
      <c r="D798" s="242">
        <v>0</v>
      </c>
      <c r="E798" s="242">
        <v>0</v>
      </c>
      <c r="F798" s="242">
        <v>0</v>
      </c>
      <c r="G798" s="242">
        <v>0</v>
      </c>
      <c r="H798" s="242">
        <v>0</v>
      </c>
      <c r="I798" s="242">
        <v>0</v>
      </c>
      <c r="J798" s="242">
        <v>0</v>
      </c>
      <c r="K798" s="242">
        <v>0</v>
      </c>
      <c r="L798" s="242">
        <v>0</v>
      </c>
      <c r="M798" s="242">
        <v>0</v>
      </c>
      <c r="N798" s="242">
        <v>0</v>
      </c>
      <c r="O798" s="242">
        <v>0</v>
      </c>
      <c r="P798" s="28"/>
      <c r="Q798" s="242">
        <f>SUM(D798:O798)</f>
        <v>0</v>
      </c>
      <c r="R798" s="242">
        <f>IF($R$19&lt;1,0,Q798/$R$19)</f>
        <v>0</v>
      </c>
      <c r="S798" s="243"/>
      <c r="T798" s="351">
        <f>IF(Q798=0,0,1)+IF(C798=0,0,1)+IF(D798=0,0,1)+IF(E798=0,0,1)+IF(F798=0,0,1)+IF(G798=0,0,1)+IF(H798=0,0,1)+IF(I798=0,0,1)+IF(J798=0,0,1)+IF(K798=0,0,1)+IF(L798=0,0,1)+IF(M798=0,0,1)+IF(N798=0,0,1)+IF(O798=0,0,1)</f>
        <v>0</v>
      </c>
      <c r="U798" s="237"/>
      <c r="V798" s="237"/>
      <c r="W798" s="237"/>
      <c r="X798" s="237"/>
      <c r="Y798" s="237"/>
      <c r="Z798" s="237"/>
      <c r="AA798" s="237"/>
      <c r="AB798" s="237"/>
      <c r="AC798" s="237"/>
      <c r="AD798" s="237"/>
      <c r="AE798" s="237"/>
      <c r="AF798" s="237"/>
      <c r="AG798" s="237"/>
      <c r="AH798" s="237"/>
      <c r="AI798" s="237"/>
      <c r="AJ798" s="237"/>
      <c r="AK798" s="237"/>
      <c r="AL798" s="237"/>
      <c r="AM798" s="237"/>
      <c r="AN798" s="237"/>
      <c r="AO798" s="237"/>
      <c r="AP798" s="237"/>
      <c r="AQ798" s="237"/>
      <c r="AR798" s="237"/>
      <c r="AS798" s="237"/>
      <c r="AT798" s="237"/>
      <c r="AU798" s="237"/>
      <c r="AV798" s="237"/>
      <c r="AW798" s="237"/>
      <c r="AX798" s="237"/>
      <c r="AY798" s="237"/>
      <c r="AZ798" s="237"/>
      <c r="BA798" s="237"/>
      <c r="BB798" s="237"/>
      <c r="BC798" s="237"/>
      <c r="BD798" s="237"/>
      <c r="BE798" s="237"/>
      <c r="BF798" s="237"/>
      <c r="BG798" s="237"/>
      <c r="BH798" s="237"/>
      <c r="BI798" s="237"/>
      <c r="BJ798" s="237"/>
      <c r="BK798" s="237"/>
      <c r="BL798" s="237"/>
      <c r="BM798" s="237"/>
      <c r="BN798" s="237"/>
      <c r="BO798" s="237"/>
      <c r="BP798" s="237"/>
      <c r="BQ798" s="237"/>
      <c r="BR798" s="237"/>
      <c r="BS798" s="237"/>
      <c r="BT798" s="237"/>
      <c r="BU798" s="237"/>
      <c r="BV798" s="237"/>
      <c r="BW798" s="237"/>
      <c r="BX798" s="237"/>
      <c r="BY798" s="237"/>
      <c r="BZ798" s="237"/>
      <c r="CA798" s="237"/>
      <c r="CB798" s="237"/>
      <c r="CC798" s="237"/>
      <c r="CD798" s="237"/>
      <c r="CE798" s="237"/>
      <c r="CF798" s="237"/>
      <c r="CG798" s="237"/>
      <c r="CH798" s="237"/>
      <c r="CI798" s="237"/>
      <c r="CJ798" s="237"/>
      <c r="CK798" s="237"/>
      <c r="CL798" s="237"/>
      <c r="CM798" s="237"/>
      <c r="CN798" s="237"/>
      <c r="CO798" s="237"/>
      <c r="CP798" s="237"/>
      <c r="CQ798" s="237"/>
      <c r="CR798" s="237"/>
      <c r="CS798" s="237"/>
      <c r="CT798" s="237"/>
      <c r="CU798" s="237"/>
      <c r="CV798" s="237"/>
      <c r="CW798" s="237"/>
      <c r="CX798" s="237"/>
      <c r="CY798" s="237"/>
      <c r="CZ798" s="237"/>
      <c r="DA798" s="237"/>
      <c r="DB798" s="237"/>
      <c r="DC798" s="237"/>
      <c r="DD798" s="237"/>
      <c r="DE798" s="237"/>
      <c r="DF798" s="237"/>
      <c r="DG798" s="237"/>
      <c r="DH798" s="237"/>
      <c r="DI798" s="237"/>
      <c r="DJ798" s="237"/>
      <c r="DK798" s="237"/>
      <c r="DL798" s="237"/>
      <c r="DM798" s="237"/>
      <c r="DN798" s="237"/>
      <c r="DO798" s="237"/>
      <c r="DP798" s="237"/>
      <c r="DQ798" s="237"/>
      <c r="DR798" s="237"/>
      <c r="DS798" s="237"/>
      <c r="DT798" s="237"/>
      <c r="DU798" s="237"/>
      <c r="DV798" s="237"/>
      <c r="DW798" s="237"/>
      <c r="DX798" s="237"/>
      <c r="DY798" s="237"/>
      <c r="DZ798" s="237"/>
      <c r="EA798" s="237"/>
      <c r="EB798" s="237"/>
      <c r="EC798" s="237"/>
      <c r="ED798" s="237"/>
      <c r="EE798" s="237"/>
      <c r="EF798" s="237"/>
      <c r="EG798" s="237"/>
      <c r="EH798" s="237"/>
      <c r="EI798" s="237"/>
      <c r="EJ798" s="237"/>
      <c r="EK798" s="237"/>
      <c r="EL798" s="237"/>
      <c r="EM798" s="237"/>
      <c r="EN798" s="237"/>
      <c r="EO798" s="237"/>
      <c r="EP798" s="237"/>
      <c r="EQ798" s="237"/>
      <c r="ER798" s="237"/>
      <c r="ES798" s="237"/>
      <c r="ET798" s="237"/>
      <c r="EU798" s="237"/>
      <c r="EV798" s="237"/>
      <c r="EW798" s="237"/>
      <c r="EX798" s="237"/>
      <c r="EY798" s="237"/>
      <c r="EZ798" s="237"/>
      <c r="FA798" s="237"/>
      <c r="FB798" s="237"/>
      <c r="FC798" s="237"/>
      <c r="FD798" s="237"/>
      <c r="FE798" s="237"/>
      <c r="FF798" s="237"/>
      <c r="FG798" s="237"/>
      <c r="FH798" s="237"/>
      <c r="FI798" s="237"/>
      <c r="FJ798" s="237"/>
      <c r="FK798" s="237"/>
      <c r="FL798" s="237"/>
      <c r="FM798" s="237"/>
      <c r="FN798" s="237"/>
      <c r="FO798" s="237"/>
      <c r="FP798" s="237"/>
      <c r="FQ798" s="237"/>
      <c r="FR798" s="237"/>
      <c r="FS798" s="237"/>
      <c r="FT798" s="237"/>
      <c r="FU798" s="237"/>
      <c r="FV798" s="237"/>
      <c r="FW798" s="237"/>
      <c r="FX798" s="237"/>
      <c r="FY798" s="237"/>
      <c r="FZ798" s="237"/>
      <c r="GA798" s="237"/>
      <c r="GB798" s="237"/>
      <c r="GC798" s="237"/>
      <c r="GD798" s="237"/>
      <c r="GE798" s="237"/>
      <c r="GF798" s="237"/>
      <c r="GG798" s="237"/>
      <c r="GH798" s="237"/>
      <c r="GI798" s="237"/>
      <c r="GJ798" s="237"/>
      <c r="GK798" s="237"/>
      <c r="GL798" s="237"/>
      <c r="GM798" s="237"/>
      <c r="GN798" s="237"/>
      <c r="GO798" s="237"/>
      <c r="GP798" s="237"/>
      <c r="GQ798" s="237"/>
    </row>
    <row r="799" spans="1:199" s="81" customFormat="1" ht="15" hidden="1">
      <c r="A799" s="126" t="s">
        <v>2736</v>
      </c>
      <c r="B799" s="241" t="s">
        <v>6054</v>
      </c>
      <c r="C799" s="242">
        <v>0</v>
      </c>
      <c r="D799" s="242">
        <v>0</v>
      </c>
      <c r="E799" s="242">
        <v>0</v>
      </c>
      <c r="F799" s="242">
        <v>0</v>
      </c>
      <c r="G799" s="242">
        <v>0</v>
      </c>
      <c r="H799" s="242">
        <v>0</v>
      </c>
      <c r="I799" s="242">
        <v>0</v>
      </c>
      <c r="J799" s="242">
        <v>0</v>
      </c>
      <c r="K799" s="242">
        <v>0</v>
      </c>
      <c r="L799" s="242">
        <v>0</v>
      </c>
      <c r="M799" s="242">
        <v>0</v>
      </c>
      <c r="N799" s="242">
        <v>0</v>
      </c>
      <c r="O799" s="242">
        <v>0</v>
      </c>
      <c r="P799" s="28"/>
      <c r="Q799" s="242">
        <f>SUM(D799:O799)</f>
        <v>0</v>
      </c>
      <c r="R799" s="242">
        <f>IF($R$19&lt;1,0,Q799/$R$19)</f>
        <v>0</v>
      </c>
      <c r="S799" s="243"/>
      <c r="T799" s="351">
        <f>IF(Q799=0,0,1)+IF(C799=0,0,1)+IF(D799=0,0,1)+IF(E799=0,0,1)+IF(F799=0,0,1)+IF(G799=0,0,1)+IF(H799=0,0,1)+IF(I799=0,0,1)+IF(J799=0,0,1)+IF(K799=0,0,1)+IF(L799=0,0,1)+IF(M799=0,0,1)+IF(N799=0,0,1)+IF(O799=0,0,1)</f>
        <v>0</v>
      </c>
      <c r="U799" s="237"/>
      <c r="V799" s="237"/>
      <c r="W799" s="237"/>
      <c r="X799" s="237"/>
      <c r="Y799" s="237"/>
      <c r="Z799" s="237"/>
      <c r="AA799" s="237"/>
      <c r="AB799" s="237"/>
      <c r="AC799" s="237"/>
      <c r="AD799" s="237"/>
      <c r="AE799" s="237"/>
      <c r="AF799" s="237"/>
      <c r="AG799" s="237"/>
      <c r="AH799" s="237"/>
      <c r="AI799" s="237"/>
      <c r="AJ799" s="237"/>
      <c r="AK799" s="237"/>
      <c r="AL799" s="237"/>
      <c r="AM799" s="237"/>
      <c r="AN799" s="237"/>
      <c r="AO799" s="237"/>
      <c r="AP799" s="237"/>
      <c r="AQ799" s="237"/>
      <c r="AR799" s="237"/>
      <c r="AS799" s="237"/>
      <c r="AT799" s="237"/>
      <c r="AU799" s="237"/>
      <c r="AV799" s="237"/>
      <c r="AW799" s="237"/>
      <c r="AX799" s="237"/>
      <c r="AY799" s="237"/>
      <c r="AZ799" s="237"/>
      <c r="BA799" s="237"/>
      <c r="BB799" s="237"/>
      <c r="BC799" s="237"/>
      <c r="BD799" s="237"/>
      <c r="BE799" s="237"/>
      <c r="BF799" s="237"/>
      <c r="BG799" s="237"/>
      <c r="BH799" s="237"/>
      <c r="BI799" s="237"/>
      <c r="BJ799" s="237"/>
      <c r="BK799" s="237"/>
      <c r="BL799" s="237"/>
      <c r="BM799" s="237"/>
      <c r="BN799" s="237"/>
      <c r="BO799" s="237"/>
      <c r="BP799" s="237"/>
      <c r="BQ799" s="237"/>
      <c r="BR799" s="237"/>
      <c r="BS799" s="237"/>
      <c r="BT799" s="237"/>
      <c r="BU799" s="237"/>
      <c r="BV799" s="237"/>
      <c r="BW799" s="237"/>
      <c r="BX799" s="237"/>
      <c r="BY799" s="237"/>
      <c r="BZ799" s="237"/>
      <c r="CA799" s="237"/>
      <c r="CB799" s="237"/>
      <c r="CC799" s="237"/>
      <c r="CD799" s="237"/>
      <c r="CE799" s="237"/>
      <c r="CF799" s="237"/>
      <c r="CG799" s="237"/>
      <c r="CH799" s="237"/>
      <c r="CI799" s="237"/>
      <c r="CJ799" s="237"/>
      <c r="CK799" s="237"/>
      <c r="CL799" s="237"/>
      <c r="CM799" s="237"/>
      <c r="CN799" s="237"/>
      <c r="CO799" s="237"/>
      <c r="CP799" s="237"/>
      <c r="CQ799" s="237"/>
      <c r="CR799" s="237"/>
      <c r="CS799" s="237"/>
      <c r="CT799" s="237"/>
      <c r="CU799" s="237"/>
      <c r="CV799" s="237"/>
      <c r="CW799" s="237"/>
      <c r="CX799" s="237"/>
      <c r="CY799" s="237"/>
      <c r="CZ799" s="237"/>
      <c r="DA799" s="237"/>
      <c r="DB799" s="237"/>
      <c r="DC799" s="237"/>
      <c r="DD799" s="237"/>
      <c r="DE799" s="237"/>
      <c r="DF799" s="237"/>
      <c r="DG799" s="237"/>
      <c r="DH799" s="237"/>
      <c r="DI799" s="237"/>
      <c r="DJ799" s="237"/>
      <c r="DK799" s="237"/>
      <c r="DL799" s="237"/>
      <c r="DM799" s="237"/>
      <c r="DN799" s="237"/>
      <c r="DO799" s="237"/>
      <c r="DP799" s="237"/>
      <c r="DQ799" s="237"/>
      <c r="DR799" s="237"/>
      <c r="DS799" s="237"/>
      <c r="DT799" s="237"/>
      <c r="DU799" s="237"/>
      <c r="DV799" s="237"/>
      <c r="DW799" s="237"/>
      <c r="DX799" s="237"/>
      <c r="DY799" s="237"/>
      <c r="DZ799" s="237"/>
      <c r="EA799" s="237"/>
      <c r="EB799" s="237"/>
      <c r="EC799" s="237"/>
      <c r="ED799" s="237"/>
      <c r="EE799" s="237"/>
      <c r="EF799" s="237"/>
      <c r="EG799" s="237"/>
      <c r="EH799" s="237"/>
      <c r="EI799" s="237"/>
      <c r="EJ799" s="237"/>
      <c r="EK799" s="237"/>
      <c r="EL799" s="237"/>
      <c r="EM799" s="237"/>
      <c r="EN799" s="237"/>
      <c r="EO799" s="237"/>
      <c r="EP799" s="237"/>
      <c r="EQ799" s="237"/>
      <c r="ER799" s="237"/>
      <c r="ES799" s="237"/>
      <c r="ET799" s="237"/>
      <c r="EU799" s="237"/>
      <c r="EV799" s="237"/>
      <c r="EW799" s="237"/>
      <c r="EX799" s="237"/>
      <c r="EY799" s="237"/>
      <c r="EZ799" s="237"/>
      <c r="FA799" s="237"/>
      <c r="FB799" s="237"/>
      <c r="FC799" s="237"/>
      <c r="FD799" s="237"/>
      <c r="FE799" s="237"/>
      <c r="FF799" s="237"/>
      <c r="FG799" s="237"/>
      <c r="FH799" s="237"/>
      <c r="FI799" s="237"/>
      <c r="FJ799" s="237"/>
      <c r="FK799" s="237"/>
      <c r="FL799" s="237"/>
      <c r="FM799" s="237"/>
      <c r="FN799" s="237"/>
      <c r="FO799" s="237"/>
      <c r="FP799" s="237"/>
      <c r="FQ799" s="237"/>
      <c r="FR799" s="237"/>
      <c r="FS799" s="237"/>
      <c r="FT799" s="237"/>
      <c r="FU799" s="237"/>
      <c r="FV799" s="237"/>
      <c r="FW799" s="237"/>
      <c r="FX799" s="237"/>
      <c r="FY799" s="237"/>
      <c r="FZ799" s="237"/>
      <c r="GA799" s="237"/>
      <c r="GB799" s="237"/>
      <c r="GC799" s="237"/>
      <c r="GD799" s="237"/>
      <c r="GE799" s="237"/>
      <c r="GF799" s="237"/>
      <c r="GG799" s="237"/>
      <c r="GH799" s="237"/>
      <c r="GI799" s="237"/>
      <c r="GJ799" s="237"/>
      <c r="GK799" s="237"/>
      <c r="GL799" s="237"/>
      <c r="GM799" s="237"/>
      <c r="GN799" s="237"/>
      <c r="GO799" s="237"/>
      <c r="GP799" s="237"/>
      <c r="GQ799" s="237"/>
    </row>
    <row r="800" spans="1:199" s="81" customFormat="1" ht="15" hidden="1">
      <c r="A800" s="126" t="s">
        <v>2737</v>
      </c>
      <c r="B800" s="241" t="s">
        <v>6055</v>
      </c>
      <c r="C800" s="242">
        <v>0</v>
      </c>
      <c r="D800" s="242">
        <v>0</v>
      </c>
      <c r="E800" s="242">
        <v>0</v>
      </c>
      <c r="F800" s="242">
        <v>0</v>
      </c>
      <c r="G800" s="242">
        <v>0</v>
      </c>
      <c r="H800" s="242">
        <v>0</v>
      </c>
      <c r="I800" s="242">
        <v>0</v>
      </c>
      <c r="J800" s="242">
        <v>0</v>
      </c>
      <c r="K800" s="242">
        <v>0</v>
      </c>
      <c r="L800" s="242">
        <v>0</v>
      </c>
      <c r="M800" s="242">
        <v>0</v>
      </c>
      <c r="N800" s="242">
        <v>0</v>
      </c>
      <c r="O800" s="242">
        <v>0</v>
      </c>
      <c r="P800" s="28"/>
      <c r="Q800" s="242">
        <f>SUM(D800:O800)</f>
        <v>0</v>
      </c>
      <c r="R800" s="242">
        <f>IF($R$19&lt;1,0,Q800/$R$19)</f>
        <v>0</v>
      </c>
      <c r="S800" s="243"/>
      <c r="T800" s="351">
        <f>IF(Q800=0,0,1)+IF(C800=0,0,1)+IF(D800=0,0,1)+IF(E800=0,0,1)+IF(F800=0,0,1)+IF(G800=0,0,1)+IF(H800=0,0,1)+IF(I800=0,0,1)+IF(J800=0,0,1)+IF(K800=0,0,1)+IF(L800=0,0,1)+IF(M800=0,0,1)+IF(N800=0,0,1)+IF(O800=0,0,1)</f>
        <v>0</v>
      </c>
      <c r="U800" s="237"/>
      <c r="V800" s="237"/>
      <c r="W800" s="237"/>
      <c r="X800" s="237"/>
      <c r="Y800" s="237"/>
      <c r="Z800" s="237"/>
      <c r="AA800" s="237"/>
      <c r="AB800" s="237"/>
      <c r="AC800" s="237"/>
      <c r="AD800" s="237"/>
      <c r="AE800" s="237"/>
      <c r="AF800" s="237"/>
      <c r="AG800" s="237"/>
      <c r="AH800" s="237"/>
      <c r="AI800" s="237"/>
      <c r="AJ800" s="237"/>
      <c r="AK800" s="237"/>
      <c r="AL800" s="237"/>
      <c r="AM800" s="237"/>
      <c r="AN800" s="237"/>
      <c r="AO800" s="237"/>
      <c r="AP800" s="237"/>
      <c r="AQ800" s="237"/>
      <c r="AR800" s="237"/>
      <c r="AS800" s="237"/>
      <c r="AT800" s="237"/>
      <c r="AU800" s="237"/>
      <c r="AV800" s="237"/>
      <c r="AW800" s="237"/>
      <c r="AX800" s="237"/>
      <c r="AY800" s="237"/>
      <c r="AZ800" s="237"/>
      <c r="BA800" s="237"/>
      <c r="BB800" s="237"/>
      <c r="BC800" s="237"/>
      <c r="BD800" s="237"/>
      <c r="BE800" s="237"/>
      <c r="BF800" s="237"/>
      <c r="BG800" s="237"/>
      <c r="BH800" s="237"/>
      <c r="BI800" s="237"/>
      <c r="BJ800" s="237"/>
      <c r="BK800" s="237"/>
      <c r="BL800" s="237"/>
      <c r="BM800" s="237"/>
      <c r="BN800" s="237"/>
      <c r="BO800" s="237"/>
      <c r="BP800" s="237"/>
      <c r="BQ800" s="237"/>
      <c r="BR800" s="237"/>
      <c r="BS800" s="237"/>
      <c r="BT800" s="237"/>
      <c r="BU800" s="237"/>
      <c r="BV800" s="237"/>
      <c r="BW800" s="237"/>
      <c r="BX800" s="237"/>
      <c r="BY800" s="237"/>
      <c r="BZ800" s="237"/>
      <c r="CA800" s="237"/>
      <c r="CB800" s="237"/>
      <c r="CC800" s="237"/>
      <c r="CD800" s="237"/>
      <c r="CE800" s="237"/>
      <c r="CF800" s="237"/>
      <c r="CG800" s="237"/>
      <c r="CH800" s="237"/>
      <c r="CI800" s="237"/>
      <c r="CJ800" s="237"/>
      <c r="CK800" s="237"/>
      <c r="CL800" s="237"/>
      <c r="CM800" s="237"/>
      <c r="CN800" s="237"/>
      <c r="CO800" s="237"/>
      <c r="CP800" s="237"/>
      <c r="CQ800" s="237"/>
      <c r="CR800" s="237"/>
      <c r="CS800" s="237"/>
      <c r="CT800" s="237"/>
      <c r="CU800" s="237"/>
      <c r="CV800" s="237"/>
      <c r="CW800" s="237"/>
      <c r="CX800" s="237"/>
      <c r="CY800" s="237"/>
      <c r="CZ800" s="237"/>
      <c r="DA800" s="237"/>
      <c r="DB800" s="237"/>
      <c r="DC800" s="237"/>
      <c r="DD800" s="237"/>
      <c r="DE800" s="237"/>
      <c r="DF800" s="237"/>
      <c r="DG800" s="237"/>
      <c r="DH800" s="237"/>
      <c r="DI800" s="237"/>
      <c r="DJ800" s="237"/>
      <c r="DK800" s="237"/>
      <c r="DL800" s="237"/>
      <c r="DM800" s="237"/>
      <c r="DN800" s="237"/>
      <c r="DO800" s="237"/>
      <c r="DP800" s="237"/>
      <c r="DQ800" s="237"/>
      <c r="DR800" s="237"/>
      <c r="DS800" s="237"/>
      <c r="DT800" s="237"/>
      <c r="DU800" s="237"/>
      <c r="DV800" s="237"/>
      <c r="DW800" s="237"/>
      <c r="DX800" s="237"/>
      <c r="DY800" s="237"/>
      <c r="DZ800" s="237"/>
      <c r="EA800" s="237"/>
      <c r="EB800" s="237"/>
      <c r="EC800" s="237"/>
      <c r="ED800" s="237"/>
      <c r="EE800" s="237"/>
      <c r="EF800" s="237"/>
      <c r="EG800" s="237"/>
      <c r="EH800" s="237"/>
      <c r="EI800" s="237"/>
      <c r="EJ800" s="237"/>
      <c r="EK800" s="237"/>
      <c r="EL800" s="237"/>
      <c r="EM800" s="237"/>
      <c r="EN800" s="237"/>
      <c r="EO800" s="237"/>
      <c r="EP800" s="237"/>
      <c r="EQ800" s="237"/>
      <c r="ER800" s="237"/>
      <c r="ES800" s="237"/>
      <c r="ET800" s="237"/>
      <c r="EU800" s="237"/>
      <c r="EV800" s="237"/>
      <c r="EW800" s="237"/>
      <c r="EX800" s="237"/>
      <c r="EY800" s="237"/>
      <c r="EZ800" s="237"/>
      <c r="FA800" s="237"/>
      <c r="FB800" s="237"/>
      <c r="FC800" s="237"/>
      <c r="FD800" s="237"/>
      <c r="FE800" s="237"/>
      <c r="FF800" s="237"/>
      <c r="FG800" s="237"/>
      <c r="FH800" s="237"/>
      <c r="FI800" s="237"/>
      <c r="FJ800" s="237"/>
      <c r="FK800" s="237"/>
      <c r="FL800" s="237"/>
      <c r="FM800" s="237"/>
      <c r="FN800" s="237"/>
      <c r="FO800" s="237"/>
      <c r="FP800" s="237"/>
      <c r="FQ800" s="237"/>
      <c r="FR800" s="237"/>
      <c r="FS800" s="237"/>
      <c r="FT800" s="237"/>
      <c r="FU800" s="237"/>
      <c r="FV800" s="237"/>
      <c r="FW800" s="237"/>
      <c r="FX800" s="237"/>
      <c r="FY800" s="237"/>
      <c r="FZ800" s="237"/>
      <c r="GA800" s="237"/>
      <c r="GB800" s="237"/>
      <c r="GC800" s="237"/>
      <c r="GD800" s="237"/>
      <c r="GE800" s="237"/>
      <c r="GF800" s="237"/>
      <c r="GG800" s="237"/>
      <c r="GH800" s="237"/>
      <c r="GI800" s="237"/>
      <c r="GJ800" s="237"/>
      <c r="GK800" s="237"/>
      <c r="GL800" s="237"/>
      <c r="GM800" s="237"/>
      <c r="GN800" s="237"/>
      <c r="GO800" s="237"/>
      <c r="GP800" s="237"/>
      <c r="GQ800" s="237"/>
    </row>
    <row r="801" spans="1:199" s="81" customFormat="1" ht="15" hidden="1">
      <c r="A801" s="126" t="s">
        <v>2738</v>
      </c>
      <c r="B801" s="241" t="s">
        <v>6056</v>
      </c>
      <c r="C801" s="242">
        <v>0</v>
      </c>
      <c r="D801" s="242">
        <v>0</v>
      </c>
      <c r="E801" s="242">
        <v>0</v>
      </c>
      <c r="F801" s="242">
        <v>0</v>
      </c>
      <c r="G801" s="242">
        <v>0</v>
      </c>
      <c r="H801" s="242">
        <v>0</v>
      </c>
      <c r="I801" s="242">
        <v>0</v>
      </c>
      <c r="J801" s="242">
        <v>0</v>
      </c>
      <c r="K801" s="242">
        <v>0</v>
      </c>
      <c r="L801" s="242">
        <v>0</v>
      </c>
      <c r="M801" s="242">
        <v>0</v>
      </c>
      <c r="N801" s="242">
        <v>0</v>
      </c>
      <c r="O801" s="242">
        <v>0</v>
      </c>
      <c r="P801" s="28"/>
      <c r="Q801" s="242">
        <f>SUM(D801:O801)</f>
        <v>0</v>
      </c>
      <c r="R801" s="242">
        <f>IF($R$19&lt;1,0,Q801/$R$19)</f>
        <v>0</v>
      </c>
      <c r="S801" s="243"/>
      <c r="T801" s="351">
        <f>IF(Q801=0,0,1)+IF(C801=0,0,1)+IF(D801=0,0,1)+IF(E801=0,0,1)+IF(F801=0,0,1)+IF(G801=0,0,1)+IF(H801=0,0,1)+IF(I801=0,0,1)+IF(J801=0,0,1)+IF(K801=0,0,1)+IF(L801=0,0,1)+IF(M801=0,0,1)+IF(N801=0,0,1)+IF(O801=0,0,1)</f>
        <v>0</v>
      </c>
      <c r="U801" s="237"/>
      <c r="V801" s="237"/>
      <c r="W801" s="237"/>
      <c r="X801" s="237"/>
      <c r="Y801" s="237"/>
      <c r="Z801" s="237"/>
      <c r="AA801" s="237"/>
      <c r="AB801" s="237"/>
      <c r="AC801" s="237"/>
      <c r="AD801" s="237"/>
      <c r="AE801" s="237"/>
      <c r="AF801" s="237"/>
      <c r="AG801" s="237"/>
      <c r="AH801" s="237"/>
      <c r="AI801" s="237"/>
      <c r="AJ801" s="237"/>
      <c r="AK801" s="237"/>
      <c r="AL801" s="237"/>
      <c r="AM801" s="237"/>
      <c r="AN801" s="237"/>
      <c r="AO801" s="237"/>
      <c r="AP801" s="237"/>
      <c r="AQ801" s="237"/>
      <c r="AR801" s="237"/>
      <c r="AS801" s="237"/>
      <c r="AT801" s="237"/>
      <c r="AU801" s="237"/>
      <c r="AV801" s="237"/>
      <c r="AW801" s="237"/>
      <c r="AX801" s="237"/>
      <c r="AY801" s="237"/>
      <c r="AZ801" s="237"/>
      <c r="BA801" s="237"/>
      <c r="BB801" s="237"/>
      <c r="BC801" s="237"/>
      <c r="BD801" s="237"/>
      <c r="BE801" s="237"/>
      <c r="BF801" s="237"/>
      <c r="BG801" s="237"/>
      <c r="BH801" s="237"/>
      <c r="BI801" s="237"/>
      <c r="BJ801" s="237"/>
      <c r="BK801" s="237"/>
      <c r="BL801" s="237"/>
      <c r="BM801" s="237"/>
      <c r="BN801" s="237"/>
      <c r="BO801" s="237"/>
      <c r="BP801" s="237"/>
      <c r="BQ801" s="237"/>
      <c r="BR801" s="237"/>
      <c r="BS801" s="237"/>
      <c r="BT801" s="237"/>
      <c r="BU801" s="237"/>
      <c r="BV801" s="237"/>
      <c r="BW801" s="237"/>
      <c r="BX801" s="237"/>
      <c r="BY801" s="237"/>
      <c r="BZ801" s="237"/>
      <c r="CA801" s="237"/>
      <c r="CB801" s="237"/>
      <c r="CC801" s="237"/>
      <c r="CD801" s="237"/>
      <c r="CE801" s="237"/>
      <c r="CF801" s="237"/>
      <c r="CG801" s="237"/>
      <c r="CH801" s="237"/>
      <c r="CI801" s="237"/>
      <c r="CJ801" s="237"/>
      <c r="CK801" s="237"/>
      <c r="CL801" s="237"/>
      <c r="CM801" s="237"/>
      <c r="CN801" s="237"/>
      <c r="CO801" s="237"/>
      <c r="CP801" s="237"/>
      <c r="CQ801" s="237"/>
      <c r="CR801" s="237"/>
      <c r="CS801" s="237"/>
      <c r="CT801" s="237"/>
      <c r="CU801" s="237"/>
      <c r="CV801" s="237"/>
      <c r="CW801" s="237"/>
      <c r="CX801" s="237"/>
      <c r="CY801" s="237"/>
      <c r="CZ801" s="237"/>
      <c r="DA801" s="237"/>
      <c r="DB801" s="237"/>
      <c r="DC801" s="237"/>
      <c r="DD801" s="237"/>
      <c r="DE801" s="237"/>
      <c r="DF801" s="237"/>
      <c r="DG801" s="237"/>
      <c r="DH801" s="237"/>
      <c r="DI801" s="237"/>
      <c r="DJ801" s="237"/>
      <c r="DK801" s="237"/>
      <c r="DL801" s="237"/>
      <c r="DM801" s="237"/>
      <c r="DN801" s="237"/>
      <c r="DO801" s="237"/>
      <c r="DP801" s="237"/>
      <c r="DQ801" s="237"/>
      <c r="DR801" s="237"/>
      <c r="DS801" s="237"/>
      <c r="DT801" s="237"/>
      <c r="DU801" s="237"/>
      <c r="DV801" s="237"/>
      <c r="DW801" s="237"/>
      <c r="DX801" s="237"/>
      <c r="DY801" s="237"/>
      <c r="DZ801" s="237"/>
      <c r="EA801" s="237"/>
      <c r="EB801" s="237"/>
      <c r="EC801" s="237"/>
      <c r="ED801" s="237"/>
      <c r="EE801" s="237"/>
      <c r="EF801" s="237"/>
      <c r="EG801" s="237"/>
      <c r="EH801" s="237"/>
      <c r="EI801" s="237"/>
      <c r="EJ801" s="237"/>
      <c r="EK801" s="237"/>
      <c r="EL801" s="237"/>
      <c r="EM801" s="237"/>
      <c r="EN801" s="237"/>
      <c r="EO801" s="237"/>
      <c r="EP801" s="237"/>
      <c r="EQ801" s="237"/>
      <c r="ER801" s="237"/>
      <c r="ES801" s="237"/>
      <c r="ET801" s="237"/>
      <c r="EU801" s="237"/>
      <c r="EV801" s="237"/>
      <c r="EW801" s="237"/>
      <c r="EX801" s="237"/>
      <c r="EY801" s="237"/>
      <c r="EZ801" s="237"/>
      <c r="FA801" s="237"/>
      <c r="FB801" s="237"/>
      <c r="FC801" s="237"/>
      <c r="FD801" s="237"/>
      <c r="FE801" s="237"/>
      <c r="FF801" s="237"/>
      <c r="FG801" s="237"/>
      <c r="FH801" s="237"/>
      <c r="FI801" s="237"/>
      <c r="FJ801" s="237"/>
      <c r="FK801" s="237"/>
      <c r="FL801" s="237"/>
      <c r="FM801" s="237"/>
      <c r="FN801" s="237"/>
      <c r="FO801" s="237"/>
      <c r="FP801" s="237"/>
      <c r="FQ801" s="237"/>
      <c r="FR801" s="237"/>
      <c r="FS801" s="237"/>
      <c r="FT801" s="237"/>
      <c r="FU801" s="237"/>
      <c r="FV801" s="237"/>
      <c r="FW801" s="237"/>
      <c r="FX801" s="237"/>
      <c r="FY801" s="237"/>
      <c r="FZ801" s="237"/>
      <c r="GA801" s="237"/>
      <c r="GB801" s="237"/>
      <c r="GC801" s="237"/>
      <c r="GD801" s="237"/>
      <c r="GE801" s="237"/>
      <c r="GF801" s="237"/>
      <c r="GG801" s="237"/>
      <c r="GH801" s="237"/>
      <c r="GI801" s="237"/>
      <c r="GJ801" s="237"/>
      <c r="GK801" s="237"/>
      <c r="GL801" s="237"/>
      <c r="GM801" s="237"/>
      <c r="GN801" s="237"/>
      <c r="GO801" s="237"/>
      <c r="GP801" s="237"/>
      <c r="GQ801" s="237"/>
    </row>
    <row r="802" spans="1:199" s="81" customFormat="1" ht="15" hidden="1">
      <c r="A802" s="126" t="s">
        <v>2739</v>
      </c>
      <c r="B802" s="241" t="s">
        <v>6057</v>
      </c>
      <c r="C802" s="242">
        <v>0</v>
      </c>
      <c r="D802" s="242">
        <v>0</v>
      </c>
      <c r="E802" s="242">
        <v>0</v>
      </c>
      <c r="F802" s="242">
        <v>0</v>
      </c>
      <c r="G802" s="242">
        <v>0</v>
      </c>
      <c r="H802" s="242">
        <v>0</v>
      </c>
      <c r="I802" s="242">
        <v>0</v>
      </c>
      <c r="J802" s="242">
        <v>0</v>
      </c>
      <c r="K802" s="242">
        <v>0</v>
      </c>
      <c r="L802" s="242">
        <v>0</v>
      </c>
      <c r="M802" s="242">
        <v>0</v>
      </c>
      <c r="N802" s="242">
        <v>0</v>
      </c>
      <c r="O802" s="242">
        <v>0</v>
      </c>
      <c r="P802" s="28"/>
      <c r="Q802" s="242">
        <f>SUM(D802:O802)</f>
        <v>0</v>
      </c>
      <c r="R802" s="242">
        <f>IF($R$19&lt;1,0,Q802/$R$19)</f>
        <v>0</v>
      </c>
      <c r="S802" s="243"/>
      <c r="T802" s="351">
        <f>IF(Q802=0,0,1)+IF(C802=0,0,1)+IF(D802=0,0,1)+IF(E802=0,0,1)+IF(F802=0,0,1)+IF(G802=0,0,1)+IF(H802=0,0,1)+IF(I802=0,0,1)+IF(J802=0,0,1)+IF(K802=0,0,1)+IF(L802=0,0,1)+IF(M802=0,0,1)+IF(N802=0,0,1)+IF(O802=0,0,1)</f>
        <v>0</v>
      </c>
      <c r="U802" s="237"/>
      <c r="V802" s="237"/>
      <c r="W802" s="237"/>
      <c r="X802" s="237"/>
      <c r="Y802" s="237"/>
      <c r="Z802" s="237"/>
      <c r="AA802" s="237"/>
      <c r="AB802" s="237"/>
      <c r="AC802" s="237"/>
      <c r="AD802" s="237"/>
      <c r="AE802" s="237"/>
      <c r="AF802" s="237"/>
      <c r="AG802" s="237"/>
      <c r="AH802" s="237"/>
      <c r="AI802" s="237"/>
      <c r="AJ802" s="237"/>
      <c r="AK802" s="237"/>
      <c r="AL802" s="237"/>
      <c r="AM802" s="237"/>
      <c r="AN802" s="237"/>
      <c r="AO802" s="237"/>
      <c r="AP802" s="237"/>
      <c r="AQ802" s="237"/>
      <c r="AR802" s="237"/>
      <c r="AS802" s="237"/>
      <c r="AT802" s="237"/>
      <c r="AU802" s="237"/>
      <c r="AV802" s="237"/>
      <c r="AW802" s="237"/>
      <c r="AX802" s="237"/>
      <c r="AY802" s="237"/>
      <c r="AZ802" s="237"/>
      <c r="BA802" s="237"/>
      <c r="BB802" s="237"/>
      <c r="BC802" s="237"/>
      <c r="BD802" s="237"/>
      <c r="BE802" s="237"/>
      <c r="BF802" s="237"/>
      <c r="BG802" s="237"/>
      <c r="BH802" s="237"/>
      <c r="BI802" s="237"/>
      <c r="BJ802" s="237"/>
      <c r="BK802" s="237"/>
      <c r="BL802" s="237"/>
      <c r="BM802" s="237"/>
      <c r="BN802" s="237"/>
      <c r="BO802" s="237"/>
      <c r="BP802" s="237"/>
      <c r="BQ802" s="237"/>
      <c r="BR802" s="237"/>
      <c r="BS802" s="237"/>
      <c r="BT802" s="237"/>
      <c r="BU802" s="237"/>
      <c r="BV802" s="237"/>
      <c r="BW802" s="237"/>
      <c r="BX802" s="237"/>
      <c r="BY802" s="237"/>
      <c r="BZ802" s="237"/>
      <c r="CA802" s="237"/>
      <c r="CB802" s="237"/>
      <c r="CC802" s="237"/>
      <c r="CD802" s="237"/>
      <c r="CE802" s="237"/>
      <c r="CF802" s="237"/>
      <c r="CG802" s="237"/>
      <c r="CH802" s="237"/>
      <c r="CI802" s="237"/>
      <c r="CJ802" s="237"/>
      <c r="CK802" s="237"/>
      <c r="CL802" s="237"/>
      <c r="CM802" s="237"/>
      <c r="CN802" s="237"/>
      <c r="CO802" s="237"/>
      <c r="CP802" s="237"/>
      <c r="CQ802" s="237"/>
      <c r="CR802" s="237"/>
      <c r="CS802" s="237"/>
      <c r="CT802" s="237"/>
      <c r="CU802" s="237"/>
      <c r="CV802" s="237"/>
      <c r="CW802" s="237"/>
      <c r="CX802" s="237"/>
      <c r="CY802" s="237"/>
      <c r="CZ802" s="237"/>
      <c r="DA802" s="237"/>
      <c r="DB802" s="237"/>
      <c r="DC802" s="237"/>
      <c r="DD802" s="237"/>
      <c r="DE802" s="237"/>
      <c r="DF802" s="237"/>
      <c r="DG802" s="237"/>
      <c r="DH802" s="237"/>
      <c r="DI802" s="237"/>
      <c r="DJ802" s="237"/>
      <c r="DK802" s="237"/>
      <c r="DL802" s="237"/>
      <c r="DM802" s="237"/>
      <c r="DN802" s="237"/>
      <c r="DO802" s="237"/>
      <c r="DP802" s="237"/>
      <c r="DQ802" s="237"/>
      <c r="DR802" s="237"/>
      <c r="DS802" s="237"/>
      <c r="DT802" s="237"/>
      <c r="DU802" s="237"/>
      <c r="DV802" s="237"/>
      <c r="DW802" s="237"/>
      <c r="DX802" s="237"/>
      <c r="DY802" s="237"/>
      <c r="DZ802" s="237"/>
      <c r="EA802" s="237"/>
      <c r="EB802" s="237"/>
      <c r="EC802" s="237"/>
      <c r="ED802" s="237"/>
      <c r="EE802" s="237"/>
      <c r="EF802" s="237"/>
      <c r="EG802" s="237"/>
      <c r="EH802" s="237"/>
      <c r="EI802" s="237"/>
      <c r="EJ802" s="237"/>
      <c r="EK802" s="237"/>
      <c r="EL802" s="237"/>
      <c r="EM802" s="237"/>
      <c r="EN802" s="237"/>
      <c r="EO802" s="237"/>
      <c r="EP802" s="237"/>
      <c r="EQ802" s="237"/>
      <c r="ER802" s="237"/>
      <c r="ES802" s="237"/>
      <c r="ET802" s="237"/>
      <c r="EU802" s="237"/>
      <c r="EV802" s="237"/>
      <c r="EW802" s="237"/>
      <c r="EX802" s="237"/>
      <c r="EY802" s="237"/>
      <c r="EZ802" s="237"/>
      <c r="FA802" s="237"/>
      <c r="FB802" s="237"/>
      <c r="FC802" s="237"/>
      <c r="FD802" s="237"/>
      <c r="FE802" s="237"/>
      <c r="FF802" s="237"/>
      <c r="FG802" s="237"/>
      <c r="FH802" s="237"/>
      <c r="FI802" s="237"/>
      <c r="FJ802" s="237"/>
      <c r="FK802" s="237"/>
      <c r="FL802" s="237"/>
      <c r="FM802" s="237"/>
      <c r="FN802" s="237"/>
      <c r="FO802" s="237"/>
      <c r="FP802" s="237"/>
      <c r="FQ802" s="237"/>
      <c r="FR802" s="237"/>
      <c r="FS802" s="237"/>
      <c r="FT802" s="237"/>
      <c r="FU802" s="237"/>
      <c r="FV802" s="237"/>
      <c r="FW802" s="237"/>
      <c r="FX802" s="237"/>
      <c r="FY802" s="237"/>
      <c r="FZ802" s="237"/>
      <c r="GA802" s="237"/>
      <c r="GB802" s="237"/>
      <c r="GC802" s="237"/>
      <c r="GD802" s="237"/>
      <c r="GE802" s="237"/>
      <c r="GF802" s="237"/>
      <c r="GG802" s="237"/>
      <c r="GH802" s="237"/>
      <c r="GI802" s="237"/>
      <c r="GJ802" s="237"/>
      <c r="GK802" s="237"/>
      <c r="GL802" s="237"/>
      <c r="GM802" s="237"/>
      <c r="GN802" s="237"/>
      <c r="GO802" s="237"/>
      <c r="GP802" s="237"/>
      <c r="GQ802" s="237"/>
    </row>
    <row r="803" spans="1:199" s="81" customFormat="1" ht="15" hidden="1">
      <c r="A803" s="126" t="s">
        <v>2740</v>
      </c>
      <c r="B803" s="241" t="s">
        <v>6058</v>
      </c>
      <c r="C803" s="242">
        <v>0</v>
      </c>
      <c r="D803" s="242">
        <v>0</v>
      </c>
      <c r="E803" s="242">
        <v>0</v>
      </c>
      <c r="F803" s="242">
        <v>0</v>
      </c>
      <c r="G803" s="242">
        <v>0</v>
      </c>
      <c r="H803" s="242">
        <v>0</v>
      </c>
      <c r="I803" s="242">
        <v>0</v>
      </c>
      <c r="J803" s="242">
        <v>0</v>
      </c>
      <c r="K803" s="242">
        <v>0</v>
      </c>
      <c r="L803" s="242">
        <v>0</v>
      </c>
      <c r="M803" s="242">
        <v>0</v>
      </c>
      <c r="N803" s="242">
        <v>0</v>
      </c>
      <c r="O803" s="242">
        <v>0</v>
      </c>
      <c r="P803" s="28"/>
      <c r="Q803" s="242">
        <f>SUM(D803:O803)</f>
        <v>0</v>
      </c>
      <c r="R803" s="242">
        <f>IF($R$19&lt;1,0,Q803/$R$19)</f>
        <v>0</v>
      </c>
      <c r="S803" s="243"/>
      <c r="T803" s="351">
        <f>IF(Q803=0,0,1)+IF(C803=0,0,1)+IF(D803=0,0,1)+IF(E803=0,0,1)+IF(F803=0,0,1)+IF(G803=0,0,1)+IF(H803=0,0,1)+IF(I803=0,0,1)+IF(J803=0,0,1)+IF(K803=0,0,1)+IF(L803=0,0,1)+IF(M803=0,0,1)+IF(N803=0,0,1)+IF(O803=0,0,1)</f>
        <v>0</v>
      </c>
      <c r="U803" s="237"/>
      <c r="V803" s="237"/>
      <c r="W803" s="237"/>
      <c r="X803" s="237"/>
      <c r="Y803" s="237"/>
      <c r="Z803" s="237"/>
      <c r="AA803" s="237"/>
      <c r="AB803" s="237"/>
      <c r="AC803" s="237"/>
      <c r="AD803" s="237"/>
      <c r="AE803" s="237"/>
      <c r="AF803" s="237"/>
      <c r="AG803" s="237"/>
      <c r="AH803" s="237"/>
      <c r="AI803" s="237"/>
      <c r="AJ803" s="237"/>
      <c r="AK803" s="237"/>
      <c r="AL803" s="237"/>
      <c r="AM803" s="237"/>
      <c r="AN803" s="237"/>
      <c r="AO803" s="237"/>
      <c r="AP803" s="237"/>
      <c r="AQ803" s="237"/>
      <c r="AR803" s="237"/>
      <c r="AS803" s="237"/>
      <c r="AT803" s="237"/>
      <c r="AU803" s="237"/>
      <c r="AV803" s="237"/>
      <c r="AW803" s="237"/>
      <c r="AX803" s="237"/>
      <c r="AY803" s="237"/>
      <c r="AZ803" s="237"/>
      <c r="BA803" s="237"/>
      <c r="BB803" s="237"/>
      <c r="BC803" s="237"/>
      <c r="BD803" s="237"/>
      <c r="BE803" s="237"/>
      <c r="BF803" s="237"/>
      <c r="BG803" s="237"/>
      <c r="BH803" s="237"/>
      <c r="BI803" s="237"/>
      <c r="BJ803" s="237"/>
      <c r="BK803" s="237"/>
      <c r="BL803" s="237"/>
      <c r="BM803" s="237"/>
      <c r="BN803" s="237"/>
      <c r="BO803" s="237"/>
      <c r="BP803" s="237"/>
      <c r="BQ803" s="237"/>
      <c r="BR803" s="237"/>
      <c r="BS803" s="237"/>
      <c r="BT803" s="237"/>
      <c r="BU803" s="237"/>
      <c r="BV803" s="237"/>
      <c r="BW803" s="237"/>
      <c r="BX803" s="237"/>
      <c r="BY803" s="237"/>
      <c r="BZ803" s="237"/>
      <c r="CA803" s="237"/>
      <c r="CB803" s="237"/>
      <c r="CC803" s="237"/>
      <c r="CD803" s="237"/>
      <c r="CE803" s="237"/>
      <c r="CF803" s="237"/>
      <c r="CG803" s="237"/>
      <c r="CH803" s="237"/>
      <c r="CI803" s="237"/>
      <c r="CJ803" s="237"/>
      <c r="CK803" s="237"/>
      <c r="CL803" s="237"/>
      <c r="CM803" s="237"/>
      <c r="CN803" s="237"/>
      <c r="CO803" s="237"/>
      <c r="CP803" s="237"/>
      <c r="CQ803" s="237"/>
      <c r="CR803" s="237"/>
      <c r="CS803" s="237"/>
      <c r="CT803" s="237"/>
      <c r="CU803" s="237"/>
      <c r="CV803" s="237"/>
      <c r="CW803" s="237"/>
      <c r="CX803" s="237"/>
      <c r="CY803" s="237"/>
      <c r="CZ803" s="237"/>
      <c r="DA803" s="237"/>
      <c r="DB803" s="237"/>
      <c r="DC803" s="237"/>
      <c r="DD803" s="237"/>
      <c r="DE803" s="237"/>
      <c r="DF803" s="237"/>
      <c r="DG803" s="237"/>
      <c r="DH803" s="237"/>
      <c r="DI803" s="237"/>
      <c r="DJ803" s="237"/>
      <c r="DK803" s="237"/>
      <c r="DL803" s="237"/>
      <c r="DM803" s="237"/>
      <c r="DN803" s="237"/>
      <c r="DO803" s="237"/>
      <c r="DP803" s="237"/>
      <c r="DQ803" s="237"/>
      <c r="DR803" s="237"/>
      <c r="DS803" s="237"/>
      <c r="DT803" s="237"/>
      <c r="DU803" s="237"/>
      <c r="DV803" s="237"/>
      <c r="DW803" s="237"/>
      <c r="DX803" s="237"/>
      <c r="DY803" s="237"/>
      <c r="DZ803" s="237"/>
      <c r="EA803" s="237"/>
      <c r="EB803" s="237"/>
      <c r="EC803" s="237"/>
      <c r="ED803" s="237"/>
      <c r="EE803" s="237"/>
      <c r="EF803" s="237"/>
      <c r="EG803" s="237"/>
      <c r="EH803" s="237"/>
      <c r="EI803" s="237"/>
      <c r="EJ803" s="237"/>
      <c r="EK803" s="237"/>
      <c r="EL803" s="237"/>
      <c r="EM803" s="237"/>
      <c r="EN803" s="237"/>
      <c r="EO803" s="237"/>
      <c r="EP803" s="237"/>
      <c r="EQ803" s="237"/>
      <c r="ER803" s="237"/>
      <c r="ES803" s="237"/>
      <c r="ET803" s="237"/>
      <c r="EU803" s="237"/>
      <c r="EV803" s="237"/>
      <c r="EW803" s="237"/>
      <c r="EX803" s="237"/>
      <c r="EY803" s="237"/>
      <c r="EZ803" s="237"/>
      <c r="FA803" s="237"/>
      <c r="FB803" s="237"/>
      <c r="FC803" s="237"/>
      <c r="FD803" s="237"/>
      <c r="FE803" s="237"/>
      <c r="FF803" s="237"/>
      <c r="FG803" s="237"/>
      <c r="FH803" s="237"/>
      <c r="FI803" s="237"/>
      <c r="FJ803" s="237"/>
      <c r="FK803" s="237"/>
      <c r="FL803" s="237"/>
      <c r="FM803" s="237"/>
      <c r="FN803" s="237"/>
      <c r="FO803" s="237"/>
      <c r="FP803" s="237"/>
      <c r="FQ803" s="237"/>
      <c r="FR803" s="237"/>
      <c r="FS803" s="237"/>
      <c r="FT803" s="237"/>
      <c r="FU803" s="237"/>
      <c r="FV803" s="237"/>
      <c r="FW803" s="237"/>
      <c r="FX803" s="237"/>
      <c r="FY803" s="237"/>
      <c r="FZ803" s="237"/>
      <c r="GA803" s="237"/>
      <c r="GB803" s="237"/>
      <c r="GC803" s="237"/>
      <c r="GD803" s="237"/>
      <c r="GE803" s="237"/>
      <c r="GF803" s="237"/>
      <c r="GG803" s="237"/>
      <c r="GH803" s="237"/>
      <c r="GI803" s="237"/>
      <c r="GJ803" s="237"/>
      <c r="GK803" s="237"/>
      <c r="GL803" s="237"/>
      <c r="GM803" s="237"/>
      <c r="GN803" s="237"/>
      <c r="GO803" s="237"/>
      <c r="GP803" s="237"/>
      <c r="GQ803" s="237"/>
    </row>
    <row r="804" spans="1:199" s="81" customFormat="1" ht="15" hidden="1">
      <c r="A804" s="126" t="s">
        <v>2741</v>
      </c>
      <c r="B804" s="241" t="s">
        <v>6059</v>
      </c>
      <c r="C804" s="242">
        <v>0</v>
      </c>
      <c r="D804" s="242">
        <v>0</v>
      </c>
      <c r="E804" s="242">
        <v>0</v>
      </c>
      <c r="F804" s="242">
        <v>0</v>
      </c>
      <c r="G804" s="242">
        <v>0</v>
      </c>
      <c r="H804" s="242">
        <v>0</v>
      </c>
      <c r="I804" s="242">
        <v>0</v>
      </c>
      <c r="J804" s="242">
        <v>0</v>
      </c>
      <c r="K804" s="242">
        <v>0</v>
      </c>
      <c r="L804" s="242">
        <v>0</v>
      </c>
      <c r="M804" s="242">
        <v>0</v>
      </c>
      <c r="N804" s="242">
        <v>0</v>
      </c>
      <c r="O804" s="242">
        <v>0</v>
      </c>
      <c r="P804" s="28"/>
      <c r="Q804" s="242">
        <f>SUM(D804:O804)</f>
        <v>0</v>
      </c>
      <c r="R804" s="242">
        <f>IF($R$19&lt;1,0,Q804/$R$19)</f>
        <v>0</v>
      </c>
      <c r="S804" s="243"/>
      <c r="T804" s="351">
        <f>IF(Q804=0,0,1)+IF(C804=0,0,1)+IF(D804=0,0,1)+IF(E804=0,0,1)+IF(F804=0,0,1)+IF(G804=0,0,1)+IF(H804=0,0,1)+IF(I804=0,0,1)+IF(J804=0,0,1)+IF(K804=0,0,1)+IF(L804=0,0,1)+IF(M804=0,0,1)+IF(N804=0,0,1)+IF(O804=0,0,1)</f>
        <v>0</v>
      </c>
      <c r="U804" s="237"/>
      <c r="V804" s="237"/>
      <c r="W804" s="237"/>
      <c r="X804" s="237"/>
      <c r="Y804" s="237"/>
      <c r="Z804" s="237"/>
      <c r="AA804" s="237"/>
      <c r="AB804" s="237"/>
      <c r="AC804" s="237"/>
      <c r="AD804" s="237"/>
      <c r="AE804" s="237"/>
      <c r="AF804" s="237"/>
      <c r="AG804" s="237"/>
      <c r="AH804" s="237"/>
      <c r="AI804" s="237"/>
      <c r="AJ804" s="237"/>
      <c r="AK804" s="237"/>
      <c r="AL804" s="237"/>
      <c r="AM804" s="237"/>
      <c r="AN804" s="237"/>
      <c r="AO804" s="237"/>
      <c r="AP804" s="237"/>
      <c r="AQ804" s="237"/>
      <c r="AR804" s="237"/>
      <c r="AS804" s="237"/>
      <c r="AT804" s="237"/>
      <c r="AU804" s="237"/>
      <c r="AV804" s="237"/>
      <c r="AW804" s="237"/>
      <c r="AX804" s="237"/>
      <c r="AY804" s="237"/>
      <c r="AZ804" s="237"/>
      <c r="BA804" s="237"/>
      <c r="BB804" s="237"/>
      <c r="BC804" s="237"/>
      <c r="BD804" s="237"/>
      <c r="BE804" s="237"/>
      <c r="BF804" s="237"/>
      <c r="BG804" s="237"/>
      <c r="BH804" s="237"/>
      <c r="BI804" s="237"/>
      <c r="BJ804" s="237"/>
      <c r="BK804" s="237"/>
      <c r="BL804" s="237"/>
      <c r="BM804" s="237"/>
      <c r="BN804" s="237"/>
      <c r="BO804" s="237"/>
      <c r="BP804" s="237"/>
      <c r="BQ804" s="237"/>
      <c r="BR804" s="237"/>
      <c r="BS804" s="237"/>
      <c r="BT804" s="237"/>
      <c r="BU804" s="237"/>
      <c r="BV804" s="237"/>
      <c r="BW804" s="237"/>
      <c r="BX804" s="237"/>
      <c r="BY804" s="237"/>
      <c r="BZ804" s="237"/>
      <c r="CA804" s="237"/>
      <c r="CB804" s="237"/>
      <c r="CC804" s="237"/>
      <c r="CD804" s="237"/>
      <c r="CE804" s="237"/>
      <c r="CF804" s="237"/>
      <c r="CG804" s="237"/>
      <c r="CH804" s="237"/>
      <c r="CI804" s="237"/>
      <c r="CJ804" s="237"/>
      <c r="CK804" s="237"/>
      <c r="CL804" s="237"/>
      <c r="CM804" s="237"/>
      <c r="CN804" s="237"/>
      <c r="CO804" s="237"/>
      <c r="CP804" s="237"/>
      <c r="CQ804" s="237"/>
      <c r="CR804" s="237"/>
      <c r="CS804" s="237"/>
      <c r="CT804" s="237"/>
      <c r="CU804" s="237"/>
      <c r="CV804" s="237"/>
      <c r="CW804" s="237"/>
      <c r="CX804" s="237"/>
      <c r="CY804" s="237"/>
      <c r="CZ804" s="237"/>
      <c r="DA804" s="237"/>
      <c r="DB804" s="237"/>
      <c r="DC804" s="237"/>
      <c r="DD804" s="237"/>
      <c r="DE804" s="237"/>
      <c r="DF804" s="237"/>
      <c r="DG804" s="237"/>
      <c r="DH804" s="237"/>
      <c r="DI804" s="237"/>
      <c r="DJ804" s="237"/>
      <c r="DK804" s="237"/>
      <c r="DL804" s="237"/>
      <c r="DM804" s="237"/>
      <c r="DN804" s="237"/>
      <c r="DO804" s="237"/>
      <c r="DP804" s="237"/>
      <c r="DQ804" s="237"/>
      <c r="DR804" s="237"/>
      <c r="DS804" s="237"/>
      <c r="DT804" s="237"/>
      <c r="DU804" s="237"/>
      <c r="DV804" s="237"/>
      <c r="DW804" s="237"/>
      <c r="DX804" s="237"/>
      <c r="DY804" s="237"/>
      <c r="DZ804" s="237"/>
      <c r="EA804" s="237"/>
      <c r="EB804" s="237"/>
      <c r="EC804" s="237"/>
      <c r="ED804" s="237"/>
      <c r="EE804" s="237"/>
      <c r="EF804" s="237"/>
      <c r="EG804" s="237"/>
      <c r="EH804" s="237"/>
      <c r="EI804" s="237"/>
      <c r="EJ804" s="237"/>
      <c r="EK804" s="237"/>
      <c r="EL804" s="237"/>
      <c r="EM804" s="237"/>
      <c r="EN804" s="237"/>
      <c r="EO804" s="237"/>
      <c r="EP804" s="237"/>
      <c r="EQ804" s="237"/>
      <c r="ER804" s="237"/>
      <c r="ES804" s="237"/>
      <c r="ET804" s="237"/>
      <c r="EU804" s="237"/>
      <c r="EV804" s="237"/>
      <c r="EW804" s="237"/>
      <c r="EX804" s="237"/>
      <c r="EY804" s="237"/>
      <c r="EZ804" s="237"/>
      <c r="FA804" s="237"/>
      <c r="FB804" s="237"/>
      <c r="FC804" s="237"/>
      <c r="FD804" s="237"/>
      <c r="FE804" s="237"/>
      <c r="FF804" s="237"/>
      <c r="FG804" s="237"/>
      <c r="FH804" s="237"/>
      <c r="FI804" s="237"/>
      <c r="FJ804" s="237"/>
      <c r="FK804" s="237"/>
      <c r="FL804" s="237"/>
      <c r="FM804" s="237"/>
      <c r="FN804" s="237"/>
      <c r="FO804" s="237"/>
      <c r="FP804" s="237"/>
      <c r="FQ804" s="237"/>
      <c r="FR804" s="237"/>
      <c r="FS804" s="237"/>
      <c r="FT804" s="237"/>
      <c r="FU804" s="237"/>
      <c r="FV804" s="237"/>
      <c r="FW804" s="237"/>
      <c r="FX804" s="237"/>
      <c r="FY804" s="237"/>
      <c r="FZ804" s="237"/>
      <c r="GA804" s="237"/>
      <c r="GB804" s="237"/>
      <c r="GC804" s="237"/>
      <c r="GD804" s="237"/>
      <c r="GE804" s="237"/>
      <c r="GF804" s="237"/>
      <c r="GG804" s="237"/>
      <c r="GH804" s="237"/>
      <c r="GI804" s="237"/>
      <c r="GJ804" s="237"/>
      <c r="GK804" s="237"/>
      <c r="GL804" s="237"/>
      <c r="GM804" s="237"/>
      <c r="GN804" s="237"/>
      <c r="GO804" s="237"/>
      <c r="GP804" s="237"/>
      <c r="GQ804" s="237"/>
    </row>
    <row r="805" spans="1:199" s="81" customFormat="1" ht="15" hidden="1">
      <c r="A805" s="126" t="s">
        <v>2742</v>
      </c>
      <c r="B805" s="241" t="s">
        <v>6060</v>
      </c>
      <c r="C805" s="242">
        <v>0</v>
      </c>
      <c r="D805" s="242">
        <v>0</v>
      </c>
      <c r="E805" s="242">
        <v>0</v>
      </c>
      <c r="F805" s="242">
        <v>0</v>
      </c>
      <c r="G805" s="242">
        <v>0</v>
      </c>
      <c r="H805" s="242">
        <v>0</v>
      </c>
      <c r="I805" s="242">
        <v>0</v>
      </c>
      <c r="J805" s="242">
        <v>0</v>
      </c>
      <c r="K805" s="242">
        <v>0</v>
      </c>
      <c r="L805" s="242">
        <v>0</v>
      </c>
      <c r="M805" s="242">
        <v>0</v>
      </c>
      <c r="N805" s="242">
        <v>0</v>
      </c>
      <c r="O805" s="242">
        <v>0</v>
      </c>
      <c r="P805" s="28"/>
      <c r="Q805" s="242">
        <f>SUM(D805:O805)</f>
        <v>0</v>
      </c>
      <c r="R805" s="242">
        <f>IF($R$19&lt;1,0,Q805/$R$19)</f>
        <v>0</v>
      </c>
      <c r="S805" s="243"/>
      <c r="T805" s="351">
        <f>IF(Q805=0,0,1)+IF(C805=0,0,1)+IF(D805=0,0,1)+IF(E805=0,0,1)+IF(F805=0,0,1)+IF(G805=0,0,1)+IF(H805=0,0,1)+IF(I805=0,0,1)+IF(J805=0,0,1)+IF(K805=0,0,1)+IF(L805=0,0,1)+IF(M805=0,0,1)+IF(N805=0,0,1)+IF(O805=0,0,1)</f>
        <v>0</v>
      </c>
      <c r="U805" s="237"/>
      <c r="V805" s="237"/>
      <c r="W805" s="237"/>
      <c r="X805" s="237"/>
      <c r="Y805" s="237"/>
      <c r="Z805" s="237"/>
      <c r="AA805" s="237"/>
      <c r="AB805" s="237"/>
      <c r="AC805" s="237"/>
      <c r="AD805" s="237"/>
      <c r="AE805" s="237"/>
      <c r="AF805" s="237"/>
      <c r="AG805" s="237"/>
      <c r="AH805" s="237"/>
      <c r="AI805" s="237"/>
      <c r="AJ805" s="237"/>
      <c r="AK805" s="237"/>
      <c r="AL805" s="237"/>
      <c r="AM805" s="237"/>
      <c r="AN805" s="237"/>
      <c r="AO805" s="237"/>
      <c r="AP805" s="237"/>
      <c r="AQ805" s="237"/>
      <c r="AR805" s="237"/>
      <c r="AS805" s="237"/>
      <c r="AT805" s="237"/>
      <c r="AU805" s="237"/>
      <c r="AV805" s="237"/>
      <c r="AW805" s="237"/>
      <c r="AX805" s="237"/>
      <c r="AY805" s="237"/>
      <c r="AZ805" s="237"/>
      <c r="BA805" s="237"/>
      <c r="BB805" s="237"/>
      <c r="BC805" s="237"/>
      <c r="BD805" s="237"/>
      <c r="BE805" s="237"/>
      <c r="BF805" s="237"/>
      <c r="BG805" s="237"/>
      <c r="BH805" s="237"/>
      <c r="BI805" s="237"/>
      <c r="BJ805" s="237"/>
      <c r="BK805" s="237"/>
      <c r="BL805" s="237"/>
      <c r="BM805" s="237"/>
      <c r="BN805" s="237"/>
      <c r="BO805" s="237"/>
      <c r="BP805" s="237"/>
      <c r="BQ805" s="237"/>
      <c r="BR805" s="237"/>
      <c r="BS805" s="237"/>
      <c r="BT805" s="237"/>
      <c r="BU805" s="237"/>
      <c r="BV805" s="237"/>
      <c r="BW805" s="237"/>
      <c r="BX805" s="237"/>
      <c r="BY805" s="237"/>
      <c r="BZ805" s="237"/>
      <c r="CA805" s="237"/>
      <c r="CB805" s="237"/>
      <c r="CC805" s="237"/>
      <c r="CD805" s="237"/>
      <c r="CE805" s="237"/>
      <c r="CF805" s="237"/>
      <c r="CG805" s="237"/>
      <c r="CH805" s="237"/>
      <c r="CI805" s="237"/>
      <c r="CJ805" s="237"/>
      <c r="CK805" s="237"/>
      <c r="CL805" s="237"/>
      <c r="CM805" s="237"/>
      <c r="CN805" s="237"/>
      <c r="CO805" s="237"/>
      <c r="CP805" s="237"/>
      <c r="CQ805" s="237"/>
      <c r="CR805" s="237"/>
      <c r="CS805" s="237"/>
      <c r="CT805" s="237"/>
      <c r="CU805" s="237"/>
      <c r="CV805" s="237"/>
      <c r="CW805" s="237"/>
      <c r="CX805" s="237"/>
      <c r="CY805" s="237"/>
      <c r="CZ805" s="237"/>
      <c r="DA805" s="237"/>
      <c r="DB805" s="237"/>
      <c r="DC805" s="237"/>
      <c r="DD805" s="237"/>
      <c r="DE805" s="237"/>
      <c r="DF805" s="237"/>
      <c r="DG805" s="237"/>
      <c r="DH805" s="237"/>
      <c r="DI805" s="237"/>
      <c r="DJ805" s="237"/>
      <c r="DK805" s="237"/>
      <c r="DL805" s="237"/>
      <c r="DM805" s="237"/>
      <c r="DN805" s="237"/>
      <c r="DO805" s="237"/>
      <c r="DP805" s="237"/>
      <c r="DQ805" s="237"/>
      <c r="DR805" s="237"/>
      <c r="DS805" s="237"/>
      <c r="DT805" s="237"/>
      <c r="DU805" s="237"/>
      <c r="DV805" s="237"/>
      <c r="DW805" s="237"/>
      <c r="DX805" s="237"/>
      <c r="DY805" s="237"/>
      <c r="DZ805" s="237"/>
      <c r="EA805" s="237"/>
      <c r="EB805" s="237"/>
      <c r="EC805" s="237"/>
      <c r="ED805" s="237"/>
      <c r="EE805" s="237"/>
      <c r="EF805" s="237"/>
      <c r="EG805" s="237"/>
      <c r="EH805" s="237"/>
      <c r="EI805" s="237"/>
      <c r="EJ805" s="237"/>
      <c r="EK805" s="237"/>
      <c r="EL805" s="237"/>
      <c r="EM805" s="237"/>
      <c r="EN805" s="237"/>
      <c r="EO805" s="237"/>
      <c r="EP805" s="237"/>
      <c r="EQ805" s="237"/>
      <c r="ER805" s="237"/>
      <c r="ES805" s="237"/>
      <c r="ET805" s="237"/>
      <c r="EU805" s="237"/>
      <c r="EV805" s="237"/>
      <c r="EW805" s="237"/>
      <c r="EX805" s="237"/>
      <c r="EY805" s="237"/>
      <c r="EZ805" s="237"/>
      <c r="FA805" s="237"/>
      <c r="FB805" s="237"/>
      <c r="FC805" s="237"/>
      <c r="FD805" s="237"/>
      <c r="FE805" s="237"/>
      <c r="FF805" s="237"/>
      <c r="FG805" s="237"/>
      <c r="FH805" s="237"/>
      <c r="FI805" s="237"/>
      <c r="FJ805" s="237"/>
      <c r="FK805" s="237"/>
      <c r="FL805" s="237"/>
      <c r="FM805" s="237"/>
      <c r="FN805" s="237"/>
      <c r="FO805" s="237"/>
      <c r="FP805" s="237"/>
      <c r="FQ805" s="237"/>
      <c r="FR805" s="237"/>
      <c r="FS805" s="237"/>
      <c r="FT805" s="237"/>
      <c r="FU805" s="237"/>
      <c r="FV805" s="237"/>
      <c r="FW805" s="237"/>
      <c r="FX805" s="237"/>
      <c r="FY805" s="237"/>
      <c r="FZ805" s="237"/>
      <c r="GA805" s="237"/>
      <c r="GB805" s="237"/>
      <c r="GC805" s="237"/>
      <c r="GD805" s="237"/>
      <c r="GE805" s="237"/>
      <c r="GF805" s="237"/>
      <c r="GG805" s="237"/>
      <c r="GH805" s="237"/>
      <c r="GI805" s="237"/>
      <c r="GJ805" s="237"/>
      <c r="GK805" s="237"/>
      <c r="GL805" s="237"/>
      <c r="GM805" s="237"/>
      <c r="GN805" s="237"/>
      <c r="GO805" s="237"/>
      <c r="GP805" s="237"/>
      <c r="GQ805" s="237"/>
    </row>
    <row r="806" spans="1:199" s="81" customFormat="1" ht="15" hidden="1">
      <c r="A806" s="126" t="s">
        <v>2743</v>
      </c>
      <c r="B806" s="241" t="s">
        <v>6061</v>
      </c>
      <c r="C806" s="242">
        <v>0</v>
      </c>
      <c r="D806" s="242">
        <v>0</v>
      </c>
      <c r="E806" s="242">
        <v>0</v>
      </c>
      <c r="F806" s="242">
        <v>0</v>
      </c>
      <c r="G806" s="242">
        <v>0</v>
      </c>
      <c r="H806" s="242">
        <v>0</v>
      </c>
      <c r="I806" s="242">
        <v>0</v>
      </c>
      <c r="J806" s="242">
        <v>0</v>
      </c>
      <c r="K806" s="242">
        <v>0</v>
      </c>
      <c r="L806" s="242">
        <v>0</v>
      </c>
      <c r="M806" s="242">
        <v>0</v>
      </c>
      <c r="N806" s="242">
        <v>0</v>
      </c>
      <c r="O806" s="242">
        <v>0</v>
      </c>
      <c r="P806" s="28"/>
      <c r="Q806" s="242">
        <f>SUM(D806:O806)</f>
        <v>0</v>
      </c>
      <c r="R806" s="242">
        <f>IF($R$19&lt;1,0,Q806/$R$19)</f>
        <v>0</v>
      </c>
      <c r="S806" s="243"/>
      <c r="T806" s="351">
        <f>IF(Q806=0,0,1)+IF(C806=0,0,1)+IF(D806=0,0,1)+IF(E806=0,0,1)+IF(F806=0,0,1)+IF(G806=0,0,1)+IF(H806=0,0,1)+IF(I806=0,0,1)+IF(J806=0,0,1)+IF(K806=0,0,1)+IF(L806=0,0,1)+IF(M806=0,0,1)+IF(N806=0,0,1)+IF(O806=0,0,1)</f>
        <v>0</v>
      </c>
      <c r="U806" s="237"/>
      <c r="V806" s="237"/>
      <c r="W806" s="237"/>
      <c r="X806" s="237"/>
      <c r="Y806" s="237"/>
      <c r="Z806" s="237"/>
      <c r="AA806" s="237"/>
      <c r="AB806" s="237"/>
      <c r="AC806" s="237"/>
      <c r="AD806" s="237"/>
      <c r="AE806" s="237"/>
      <c r="AF806" s="237"/>
      <c r="AG806" s="237"/>
      <c r="AH806" s="237"/>
      <c r="AI806" s="237"/>
      <c r="AJ806" s="237"/>
      <c r="AK806" s="237"/>
      <c r="AL806" s="237"/>
      <c r="AM806" s="237"/>
      <c r="AN806" s="237"/>
      <c r="AO806" s="237"/>
      <c r="AP806" s="237"/>
      <c r="AQ806" s="237"/>
      <c r="AR806" s="237"/>
      <c r="AS806" s="237"/>
      <c r="AT806" s="237"/>
      <c r="AU806" s="237"/>
      <c r="AV806" s="237"/>
      <c r="AW806" s="237"/>
      <c r="AX806" s="237"/>
      <c r="AY806" s="237"/>
      <c r="AZ806" s="237"/>
      <c r="BA806" s="237"/>
      <c r="BB806" s="237"/>
      <c r="BC806" s="237"/>
      <c r="BD806" s="237"/>
      <c r="BE806" s="237"/>
      <c r="BF806" s="237"/>
      <c r="BG806" s="237"/>
      <c r="BH806" s="237"/>
      <c r="BI806" s="237"/>
      <c r="BJ806" s="237"/>
      <c r="BK806" s="237"/>
      <c r="BL806" s="237"/>
      <c r="BM806" s="237"/>
      <c r="BN806" s="237"/>
      <c r="BO806" s="237"/>
      <c r="BP806" s="237"/>
      <c r="BQ806" s="237"/>
      <c r="BR806" s="237"/>
      <c r="BS806" s="237"/>
      <c r="BT806" s="237"/>
      <c r="BU806" s="237"/>
      <c r="BV806" s="237"/>
      <c r="BW806" s="237"/>
      <c r="BX806" s="237"/>
      <c r="BY806" s="237"/>
      <c r="BZ806" s="237"/>
      <c r="CA806" s="237"/>
      <c r="CB806" s="237"/>
      <c r="CC806" s="237"/>
      <c r="CD806" s="237"/>
      <c r="CE806" s="237"/>
      <c r="CF806" s="237"/>
      <c r="CG806" s="237"/>
      <c r="CH806" s="237"/>
      <c r="CI806" s="237"/>
      <c r="CJ806" s="237"/>
      <c r="CK806" s="237"/>
      <c r="CL806" s="237"/>
      <c r="CM806" s="237"/>
      <c r="CN806" s="237"/>
      <c r="CO806" s="237"/>
      <c r="CP806" s="237"/>
      <c r="CQ806" s="237"/>
      <c r="CR806" s="237"/>
      <c r="CS806" s="237"/>
      <c r="CT806" s="237"/>
      <c r="CU806" s="237"/>
      <c r="CV806" s="237"/>
      <c r="CW806" s="237"/>
      <c r="CX806" s="237"/>
      <c r="CY806" s="237"/>
      <c r="CZ806" s="237"/>
      <c r="DA806" s="237"/>
      <c r="DB806" s="237"/>
      <c r="DC806" s="237"/>
      <c r="DD806" s="237"/>
      <c r="DE806" s="237"/>
      <c r="DF806" s="237"/>
      <c r="DG806" s="237"/>
      <c r="DH806" s="237"/>
      <c r="DI806" s="237"/>
      <c r="DJ806" s="237"/>
      <c r="DK806" s="237"/>
      <c r="DL806" s="237"/>
      <c r="DM806" s="237"/>
      <c r="DN806" s="237"/>
      <c r="DO806" s="237"/>
      <c r="DP806" s="237"/>
      <c r="DQ806" s="237"/>
      <c r="DR806" s="237"/>
      <c r="DS806" s="237"/>
      <c r="DT806" s="237"/>
      <c r="DU806" s="237"/>
      <c r="DV806" s="237"/>
      <c r="DW806" s="237"/>
      <c r="DX806" s="237"/>
      <c r="DY806" s="237"/>
      <c r="DZ806" s="237"/>
      <c r="EA806" s="237"/>
      <c r="EB806" s="237"/>
      <c r="EC806" s="237"/>
      <c r="ED806" s="237"/>
      <c r="EE806" s="237"/>
      <c r="EF806" s="237"/>
      <c r="EG806" s="237"/>
      <c r="EH806" s="237"/>
      <c r="EI806" s="237"/>
      <c r="EJ806" s="237"/>
      <c r="EK806" s="237"/>
      <c r="EL806" s="237"/>
      <c r="EM806" s="237"/>
      <c r="EN806" s="237"/>
      <c r="EO806" s="237"/>
      <c r="EP806" s="237"/>
      <c r="EQ806" s="237"/>
      <c r="ER806" s="237"/>
      <c r="ES806" s="237"/>
      <c r="ET806" s="237"/>
      <c r="EU806" s="237"/>
      <c r="EV806" s="237"/>
      <c r="EW806" s="237"/>
      <c r="EX806" s="237"/>
      <c r="EY806" s="237"/>
      <c r="EZ806" s="237"/>
      <c r="FA806" s="237"/>
      <c r="FB806" s="237"/>
      <c r="FC806" s="237"/>
      <c r="FD806" s="237"/>
      <c r="FE806" s="237"/>
      <c r="FF806" s="237"/>
      <c r="FG806" s="237"/>
      <c r="FH806" s="237"/>
      <c r="FI806" s="237"/>
      <c r="FJ806" s="237"/>
      <c r="FK806" s="237"/>
      <c r="FL806" s="237"/>
      <c r="FM806" s="237"/>
      <c r="FN806" s="237"/>
      <c r="FO806" s="237"/>
      <c r="FP806" s="237"/>
      <c r="FQ806" s="237"/>
      <c r="FR806" s="237"/>
      <c r="FS806" s="237"/>
      <c r="FT806" s="237"/>
      <c r="FU806" s="237"/>
      <c r="FV806" s="237"/>
      <c r="FW806" s="237"/>
      <c r="FX806" s="237"/>
      <c r="FY806" s="237"/>
      <c r="FZ806" s="237"/>
      <c r="GA806" s="237"/>
      <c r="GB806" s="237"/>
      <c r="GC806" s="237"/>
      <c r="GD806" s="237"/>
      <c r="GE806" s="237"/>
      <c r="GF806" s="237"/>
      <c r="GG806" s="237"/>
      <c r="GH806" s="237"/>
      <c r="GI806" s="237"/>
      <c r="GJ806" s="237"/>
      <c r="GK806" s="237"/>
      <c r="GL806" s="237"/>
      <c r="GM806" s="237"/>
      <c r="GN806" s="237"/>
      <c r="GO806" s="237"/>
      <c r="GP806" s="237"/>
      <c r="GQ806" s="237"/>
    </row>
    <row r="807" spans="1:199" s="81" customFormat="1" ht="15" hidden="1">
      <c r="A807" s="126" t="s">
        <v>2744</v>
      </c>
      <c r="B807" s="241" t="s">
        <v>6062</v>
      </c>
      <c r="C807" s="242">
        <v>0</v>
      </c>
      <c r="D807" s="242">
        <v>0</v>
      </c>
      <c r="E807" s="242">
        <v>0</v>
      </c>
      <c r="F807" s="242">
        <v>0</v>
      </c>
      <c r="G807" s="242">
        <v>0</v>
      </c>
      <c r="H807" s="242">
        <v>0</v>
      </c>
      <c r="I807" s="242">
        <v>0</v>
      </c>
      <c r="J807" s="242">
        <v>0</v>
      </c>
      <c r="K807" s="242">
        <v>0</v>
      </c>
      <c r="L807" s="242">
        <v>0</v>
      </c>
      <c r="M807" s="242">
        <v>0</v>
      </c>
      <c r="N807" s="242">
        <v>0</v>
      </c>
      <c r="O807" s="242">
        <v>0</v>
      </c>
      <c r="P807" s="28"/>
      <c r="Q807" s="242">
        <f>SUM(D807:O807)</f>
        <v>0</v>
      </c>
      <c r="R807" s="242">
        <f>IF($R$19&lt;1,0,Q807/$R$19)</f>
        <v>0</v>
      </c>
      <c r="S807" s="243"/>
      <c r="T807" s="351">
        <f>IF(Q807=0,0,1)+IF(C807=0,0,1)+IF(D807=0,0,1)+IF(E807=0,0,1)+IF(F807=0,0,1)+IF(G807=0,0,1)+IF(H807=0,0,1)+IF(I807=0,0,1)+IF(J807=0,0,1)+IF(K807=0,0,1)+IF(L807=0,0,1)+IF(M807=0,0,1)+IF(N807=0,0,1)+IF(O807=0,0,1)</f>
        <v>0</v>
      </c>
      <c r="U807" s="237"/>
      <c r="V807" s="237"/>
      <c r="W807" s="237"/>
      <c r="X807" s="237"/>
      <c r="Y807" s="237"/>
      <c r="Z807" s="237"/>
      <c r="AA807" s="237"/>
      <c r="AB807" s="237"/>
      <c r="AC807" s="237"/>
      <c r="AD807" s="237"/>
      <c r="AE807" s="237"/>
      <c r="AF807" s="237"/>
      <c r="AG807" s="237"/>
      <c r="AH807" s="237"/>
      <c r="AI807" s="237"/>
      <c r="AJ807" s="237"/>
      <c r="AK807" s="237"/>
      <c r="AL807" s="237"/>
      <c r="AM807" s="237"/>
      <c r="AN807" s="237"/>
      <c r="AO807" s="237"/>
      <c r="AP807" s="237"/>
      <c r="AQ807" s="237"/>
      <c r="AR807" s="237"/>
      <c r="AS807" s="237"/>
      <c r="AT807" s="237"/>
      <c r="AU807" s="237"/>
      <c r="AV807" s="237"/>
      <c r="AW807" s="237"/>
      <c r="AX807" s="237"/>
      <c r="AY807" s="237"/>
      <c r="AZ807" s="237"/>
      <c r="BA807" s="237"/>
      <c r="BB807" s="237"/>
      <c r="BC807" s="237"/>
      <c r="BD807" s="237"/>
      <c r="BE807" s="237"/>
      <c r="BF807" s="237"/>
      <c r="BG807" s="237"/>
      <c r="BH807" s="237"/>
      <c r="BI807" s="237"/>
      <c r="BJ807" s="237"/>
      <c r="BK807" s="237"/>
      <c r="BL807" s="237"/>
      <c r="BM807" s="237"/>
      <c r="BN807" s="237"/>
      <c r="BO807" s="237"/>
      <c r="BP807" s="237"/>
      <c r="BQ807" s="237"/>
      <c r="BR807" s="237"/>
      <c r="BS807" s="237"/>
      <c r="BT807" s="237"/>
      <c r="BU807" s="237"/>
      <c r="BV807" s="237"/>
      <c r="BW807" s="237"/>
      <c r="BX807" s="237"/>
      <c r="BY807" s="237"/>
      <c r="BZ807" s="237"/>
      <c r="CA807" s="237"/>
      <c r="CB807" s="237"/>
      <c r="CC807" s="237"/>
      <c r="CD807" s="237"/>
      <c r="CE807" s="237"/>
      <c r="CF807" s="237"/>
      <c r="CG807" s="237"/>
      <c r="CH807" s="237"/>
      <c r="CI807" s="237"/>
      <c r="CJ807" s="237"/>
      <c r="CK807" s="237"/>
      <c r="CL807" s="237"/>
      <c r="CM807" s="237"/>
      <c r="CN807" s="237"/>
      <c r="CO807" s="237"/>
      <c r="CP807" s="237"/>
      <c r="CQ807" s="237"/>
      <c r="CR807" s="237"/>
      <c r="CS807" s="237"/>
      <c r="CT807" s="237"/>
      <c r="CU807" s="237"/>
      <c r="CV807" s="237"/>
      <c r="CW807" s="237"/>
      <c r="CX807" s="237"/>
      <c r="CY807" s="237"/>
      <c r="CZ807" s="237"/>
      <c r="DA807" s="237"/>
      <c r="DB807" s="237"/>
      <c r="DC807" s="237"/>
      <c r="DD807" s="237"/>
      <c r="DE807" s="237"/>
      <c r="DF807" s="237"/>
      <c r="DG807" s="237"/>
      <c r="DH807" s="237"/>
      <c r="DI807" s="237"/>
      <c r="DJ807" s="237"/>
      <c r="DK807" s="237"/>
      <c r="DL807" s="237"/>
      <c r="DM807" s="237"/>
      <c r="DN807" s="237"/>
      <c r="DO807" s="237"/>
      <c r="DP807" s="237"/>
      <c r="DQ807" s="237"/>
      <c r="DR807" s="237"/>
      <c r="DS807" s="237"/>
      <c r="DT807" s="237"/>
      <c r="DU807" s="237"/>
      <c r="DV807" s="237"/>
      <c r="DW807" s="237"/>
      <c r="DX807" s="237"/>
      <c r="DY807" s="237"/>
      <c r="DZ807" s="237"/>
      <c r="EA807" s="237"/>
      <c r="EB807" s="237"/>
      <c r="EC807" s="237"/>
      <c r="ED807" s="237"/>
      <c r="EE807" s="237"/>
      <c r="EF807" s="237"/>
      <c r="EG807" s="237"/>
      <c r="EH807" s="237"/>
      <c r="EI807" s="237"/>
      <c r="EJ807" s="237"/>
      <c r="EK807" s="237"/>
      <c r="EL807" s="237"/>
      <c r="EM807" s="237"/>
      <c r="EN807" s="237"/>
      <c r="EO807" s="237"/>
      <c r="EP807" s="237"/>
      <c r="EQ807" s="237"/>
      <c r="ER807" s="237"/>
      <c r="ES807" s="237"/>
      <c r="ET807" s="237"/>
      <c r="EU807" s="237"/>
      <c r="EV807" s="237"/>
      <c r="EW807" s="237"/>
      <c r="EX807" s="237"/>
      <c r="EY807" s="237"/>
      <c r="EZ807" s="237"/>
      <c r="FA807" s="237"/>
      <c r="FB807" s="237"/>
      <c r="FC807" s="237"/>
      <c r="FD807" s="237"/>
      <c r="FE807" s="237"/>
      <c r="FF807" s="237"/>
      <c r="FG807" s="237"/>
      <c r="FH807" s="237"/>
      <c r="FI807" s="237"/>
      <c r="FJ807" s="237"/>
      <c r="FK807" s="237"/>
      <c r="FL807" s="237"/>
      <c r="FM807" s="237"/>
      <c r="FN807" s="237"/>
      <c r="FO807" s="237"/>
      <c r="FP807" s="237"/>
      <c r="FQ807" s="237"/>
      <c r="FR807" s="237"/>
      <c r="FS807" s="237"/>
      <c r="FT807" s="237"/>
      <c r="FU807" s="237"/>
      <c r="FV807" s="237"/>
      <c r="FW807" s="237"/>
      <c r="FX807" s="237"/>
      <c r="FY807" s="237"/>
      <c r="FZ807" s="237"/>
      <c r="GA807" s="237"/>
      <c r="GB807" s="237"/>
      <c r="GC807" s="237"/>
      <c r="GD807" s="237"/>
      <c r="GE807" s="237"/>
      <c r="GF807" s="237"/>
      <c r="GG807" s="237"/>
      <c r="GH807" s="237"/>
      <c r="GI807" s="237"/>
      <c r="GJ807" s="237"/>
      <c r="GK807" s="237"/>
      <c r="GL807" s="237"/>
      <c r="GM807" s="237"/>
      <c r="GN807" s="237"/>
      <c r="GO807" s="237"/>
      <c r="GP807" s="237"/>
      <c r="GQ807" s="237"/>
    </row>
    <row r="808" spans="1:199" s="81" customFormat="1" ht="15" hidden="1">
      <c r="A808" s="126" t="s">
        <v>2745</v>
      </c>
      <c r="B808" s="241" t="s">
        <v>6063</v>
      </c>
      <c r="C808" s="242">
        <v>0</v>
      </c>
      <c r="D808" s="242">
        <v>0</v>
      </c>
      <c r="E808" s="242">
        <v>0</v>
      </c>
      <c r="F808" s="242">
        <v>0</v>
      </c>
      <c r="G808" s="242">
        <v>0</v>
      </c>
      <c r="H808" s="242">
        <v>0</v>
      </c>
      <c r="I808" s="242">
        <v>0</v>
      </c>
      <c r="J808" s="242">
        <v>0</v>
      </c>
      <c r="K808" s="242">
        <v>0</v>
      </c>
      <c r="L808" s="242">
        <v>0</v>
      </c>
      <c r="M808" s="242">
        <v>0</v>
      </c>
      <c r="N808" s="242">
        <v>0</v>
      </c>
      <c r="O808" s="242">
        <v>0</v>
      </c>
      <c r="P808" s="28"/>
      <c r="Q808" s="242">
        <f>SUM(D808:O808)</f>
        <v>0</v>
      </c>
      <c r="R808" s="242">
        <f>IF($R$19&lt;1,0,Q808/$R$19)</f>
        <v>0</v>
      </c>
      <c r="S808" s="243"/>
      <c r="T808" s="351">
        <f>IF(Q808=0,0,1)+IF(C808=0,0,1)+IF(D808=0,0,1)+IF(E808=0,0,1)+IF(F808=0,0,1)+IF(G808=0,0,1)+IF(H808=0,0,1)+IF(I808=0,0,1)+IF(J808=0,0,1)+IF(K808=0,0,1)+IF(L808=0,0,1)+IF(M808=0,0,1)+IF(N808=0,0,1)+IF(O808=0,0,1)</f>
        <v>0</v>
      </c>
      <c r="U808" s="237"/>
      <c r="V808" s="237"/>
      <c r="W808" s="237"/>
      <c r="X808" s="237"/>
      <c r="Y808" s="237"/>
      <c r="Z808" s="237"/>
      <c r="AA808" s="237"/>
      <c r="AB808" s="237"/>
      <c r="AC808" s="237"/>
      <c r="AD808" s="237"/>
      <c r="AE808" s="237"/>
      <c r="AF808" s="237"/>
      <c r="AG808" s="237"/>
      <c r="AH808" s="237"/>
      <c r="AI808" s="237"/>
      <c r="AJ808" s="237"/>
      <c r="AK808" s="237"/>
      <c r="AL808" s="237"/>
      <c r="AM808" s="237"/>
      <c r="AN808" s="237"/>
      <c r="AO808" s="237"/>
      <c r="AP808" s="237"/>
      <c r="AQ808" s="237"/>
      <c r="AR808" s="237"/>
      <c r="AS808" s="237"/>
      <c r="AT808" s="237"/>
      <c r="AU808" s="237"/>
      <c r="AV808" s="237"/>
      <c r="AW808" s="237"/>
      <c r="AX808" s="237"/>
      <c r="AY808" s="237"/>
      <c r="AZ808" s="237"/>
      <c r="BA808" s="237"/>
      <c r="BB808" s="237"/>
      <c r="BC808" s="237"/>
      <c r="BD808" s="237"/>
      <c r="BE808" s="237"/>
      <c r="BF808" s="237"/>
      <c r="BG808" s="237"/>
      <c r="BH808" s="237"/>
      <c r="BI808" s="237"/>
      <c r="BJ808" s="237"/>
      <c r="BK808" s="237"/>
      <c r="BL808" s="237"/>
      <c r="BM808" s="237"/>
      <c r="BN808" s="237"/>
      <c r="BO808" s="237"/>
      <c r="BP808" s="237"/>
      <c r="BQ808" s="237"/>
      <c r="BR808" s="237"/>
      <c r="BS808" s="237"/>
      <c r="BT808" s="237"/>
      <c r="BU808" s="237"/>
      <c r="BV808" s="237"/>
      <c r="BW808" s="237"/>
      <c r="BX808" s="237"/>
      <c r="BY808" s="237"/>
      <c r="BZ808" s="237"/>
      <c r="CA808" s="237"/>
      <c r="CB808" s="237"/>
      <c r="CC808" s="237"/>
      <c r="CD808" s="237"/>
      <c r="CE808" s="237"/>
      <c r="CF808" s="237"/>
      <c r="CG808" s="237"/>
      <c r="CH808" s="237"/>
      <c r="CI808" s="237"/>
      <c r="CJ808" s="237"/>
      <c r="CK808" s="237"/>
      <c r="CL808" s="237"/>
      <c r="CM808" s="237"/>
      <c r="CN808" s="237"/>
      <c r="CO808" s="237"/>
      <c r="CP808" s="237"/>
      <c r="CQ808" s="237"/>
      <c r="CR808" s="237"/>
      <c r="CS808" s="237"/>
      <c r="CT808" s="237"/>
      <c r="CU808" s="237"/>
      <c r="CV808" s="237"/>
      <c r="CW808" s="237"/>
      <c r="CX808" s="237"/>
      <c r="CY808" s="237"/>
      <c r="CZ808" s="237"/>
      <c r="DA808" s="237"/>
      <c r="DB808" s="237"/>
      <c r="DC808" s="237"/>
      <c r="DD808" s="237"/>
      <c r="DE808" s="237"/>
      <c r="DF808" s="237"/>
      <c r="DG808" s="237"/>
      <c r="DH808" s="237"/>
      <c r="DI808" s="237"/>
      <c r="DJ808" s="237"/>
      <c r="DK808" s="237"/>
      <c r="DL808" s="237"/>
      <c r="DM808" s="237"/>
      <c r="DN808" s="237"/>
      <c r="DO808" s="237"/>
      <c r="DP808" s="237"/>
      <c r="DQ808" s="237"/>
      <c r="DR808" s="237"/>
      <c r="DS808" s="237"/>
      <c r="DT808" s="237"/>
      <c r="DU808" s="237"/>
      <c r="DV808" s="237"/>
      <c r="DW808" s="237"/>
      <c r="DX808" s="237"/>
      <c r="DY808" s="237"/>
      <c r="DZ808" s="237"/>
      <c r="EA808" s="237"/>
      <c r="EB808" s="237"/>
      <c r="EC808" s="237"/>
      <c r="ED808" s="237"/>
      <c r="EE808" s="237"/>
      <c r="EF808" s="237"/>
      <c r="EG808" s="237"/>
      <c r="EH808" s="237"/>
      <c r="EI808" s="237"/>
      <c r="EJ808" s="237"/>
      <c r="EK808" s="237"/>
      <c r="EL808" s="237"/>
      <c r="EM808" s="237"/>
      <c r="EN808" s="237"/>
      <c r="EO808" s="237"/>
      <c r="EP808" s="237"/>
      <c r="EQ808" s="237"/>
      <c r="ER808" s="237"/>
      <c r="ES808" s="237"/>
      <c r="ET808" s="237"/>
      <c r="EU808" s="237"/>
      <c r="EV808" s="237"/>
      <c r="EW808" s="237"/>
      <c r="EX808" s="237"/>
      <c r="EY808" s="237"/>
      <c r="EZ808" s="237"/>
      <c r="FA808" s="237"/>
      <c r="FB808" s="237"/>
      <c r="FC808" s="237"/>
      <c r="FD808" s="237"/>
      <c r="FE808" s="237"/>
      <c r="FF808" s="237"/>
      <c r="FG808" s="237"/>
      <c r="FH808" s="237"/>
      <c r="FI808" s="237"/>
      <c r="FJ808" s="237"/>
      <c r="FK808" s="237"/>
      <c r="FL808" s="237"/>
      <c r="FM808" s="237"/>
      <c r="FN808" s="237"/>
      <c r="FO808" s="237"/>
      <c r="FP808" s="237"/>
      <c r="FQ808" s="237"/>
      <c r="FR808" s="237"/>
      <c r="FS808" s="237"/>
      <c r="FT808" s="237"/>
      <c r="FU808" s="237"/>
      <c r="FV808" s="237"/>
      <c r="FW808" s="237"/>
      <c r="FX808" s="237"/>
      <c r="FY808" s="237"/>
      <c r="FZ808" s="237"/>
      <c r="GA808" s="237"/>
      <c r="GB808" s="237"/>
      <c r="GC808" s="237"/>
      <c r="GD808" s="237"/>
      <c r="GE808" s="237"/>
      <c r="GF808" s="237"/>
      <c r="GG808" s="237"/>
      <c r="GH808" s="237"/>
      <c r="GI808" s="237"/>
      <c r="GJ808" s="237"/>
      <c r="GK808" s="237"/>
      <c r="GL808" s="237"/>
      <c r="GM808" s="237"/>
      <c r="GN808" s="237"/>
      <c r="GO808" s="237"/>
      <c r="GP808" s="237"/>
      <c r="GQ808" s="237"/>
    </row>
    <row r="809" spans="1:199" s="81" customFormat="1" ht="15" hidden="1">
      <c r="A809" s="126" t="s">
        <v>2746</v>
      </c>
      <c r="B809" s="241" t="s">
        <v>6064</v>
      </c>
      <c r="C809" s="242">
        <v>0</v>
      </c>
      <c r="D809" s="242">
        <v>0</v>
      </c>
      <c r="E809" s="242">
        <v>0</v>
      </c>
      <c r="F809" s="242">
        <v>0</v>
      </c>
      <c r="G809" s="242">
        <v>0</v>
      </c>
      <c r="H809" s="242">
        <v>0</v>
      </c>
      <c r="I809" s="242">
        <v>0</v>
      </c>
      <c r="J809" s="242">
        <v>0</v>
      </c>
      <c r="K809" s="242">
        <v>0</v>
      </c>
      <c r="L809" s="242">
        <v>0</v>
      </c>
      <c r="M809" s="242">
        <v>0</v>
      </c>
      <c r="N809" s="242">
        <v>0</v>
      </c>
      <c r="O809" s="242">
        <v>0</v>
      </c>
      <c r="P809" s="28"/>
      <c r="Q809" s="242">
        <f>SUM(D809:O809)</f>
        <v>0</v>
      </c>
      <c r="R809" s="242">
        <f>IF($R$19&lt;1,0,Q809/$R$19)</f>
        <v>0</v>
      </c>
      <c r="S809" s="243"/>
      <c r="T809" s="351">
        <f>IF(Q809=0,0,1)+IF(C809=0,0,1)+IF(D809=0,0,1)+IF(E809=0,0,1)+IF(F809=0,0,1)+IF(G809=0,0,1)+IF(H809=0,0,1)+IF(I809=0,0,1)+IF(J809=0,0,1)+IF(K809=0,0,1)+IF(L809=0,0,1)+IF(M809=0,0,1)+IF(N809=0,0,1)+IF(O809=0,0,1)</f>
        <v>0</v>
      </c>
      <c r="U809" s="237"/>
      <c r="V809" s="237"/>
      <c r="W809" s="237"/>
      <c r="X809" s="237"/>
      <c r="Y809" s="237"/>
      <c r="Z809" s="237"/>
      <c r="AA809" s="237"/>
      <c r="AB809" s="237"/>
      <c r="AC809" s="237"/>
      <c r="AD809" s="237"/>
      <c r="AE809" s="237"/>
      <c r="AF809" s="237"/>
      <c r="AG809" s="237"/>
      <c r="AH809" s="237"/>
      <c r="AI809" s="237"/>
      <c r="AJ809" s="237"/>
      <c r="AK809" s="237"/>
      <c r="AL809" s="237"/>
      <c r="AM809" s="237"/>
      <c r="AN809" s="237"/>
      <c r="AO809" s="237"/>
      <c r="AP809" s="237"/>
      <c r="AQ809" s="237"/>
      <c r="AR809" s="237"/>
      <c r="AS809" s="237"/>
      <c r="AT809" s="237"/>
      <c r="AU809" s="237"/>
      <c r="AV809" s="237"/>
      <c r="AW809" s="237"/>
      <c r="AX809" s="237"/>
      <c r="AY809" s="237"/>
      <c r="AZ809" s="237"/>
      <c r="BA809" s="237"/>
      <c r="BB809" s="237"/>
      <c r="BC809" s="237"/>
      <c r="BD809" s="237"/>
      <c r="BE809" s="237"/>
      <c r="BF809" s="237"/>
      <c r="BG809" s="237"/>
      <c r="BH809" s="237"/>
      <c r="BI809" s="237"/>
      <c r="BJ809" s="237"/>
      <c r="BK809" s="237"/>
      <c r="BL809" s="237"/>
      <c r="BM809" s="237"/>
      <c r="BN809" s="237"/>
      <c r="BO809" s="237"/>
      <c r="BP809" s="237"/>
      <c r="BQ809" s="237"/>
      <c r="BR809" s="237"/>
      <c r="BS809" s="237"/>
      <c r="BT809" s="237"/>
      <c r="BU809" s="237"/>
      <c r="BV809" s="237"/>
      <c r="BW809" s="237"/>
      <c r="BX809" s="237"/>
      <c r="BY809" s="237"/>
      <c r="BZ809" s="237"/>
      <c r="CA809" s="237"/>
      <c r="CB809" s="237"/>
      <c r="CC809" s="237"/>
      <c r="CD809" s="237"/>
      <c r="CE809" s="237"/>
      <c r="CF809" s="237"/>
      <c r="CG809" s="237"/>
      <c r="CH809" s="237"/>
      <c r="CI809" s="237"/>
      <c r="CJ809" s="237"/>
      <c r="CK809" s="237"/>
      <c r="CL809" s="237"/>
      <c r="CM809" s="237"/>
      <c r="CN809" s="237"/>
      <c r="CO809" s="237"/>
      <c r="CP809" s="237"/>
      <c r="CQ809" s="237"/>
      <c r="CR809" s="237"/>
      <c r="CS809" s="237"/>
      <c r="CT809" s="237"/>
      <c r="CU809" s="237"/>
      <c r="CV809" s="237"/>
      <c r="CW809" s="237"/>
      <c r="CX809" s="237"/>
      <c r="CY809" s="237"/>
      <c r="CZ809" s="237"/>
      <c r="DA809" s="237"/>
      <c r="DB809" s="237"/>
      <c r="DC809" s="237"/>
      <c r="DD809" s="237"/>
      <c r="DE809" s="237"/>
      <c r="DF809" s="237"/>
      <c r="DG809" s="237"/>
      <c r="DH809" s="237"/>
      <c r="DI809" s="237"/>
      <c r="DJ809" s="237"/>
      <c r="DK809" s="237"/>
      <c r="DL809" s="237"/>
      <c r="DM809" s="237"/>
      <c r="DN809" s="237"/>
      <c r="DO809" s="237"/>
      <c r="DP809" s="237"/>
      <c r="DQ809" s="237"/>
      <c r="DR809" s="237"/>
      <c r="DS809" s="237"/>
      <c r="DT809" s="237"/>
      <c r="DU809" s="237"/>
      <c r="DV809" s="237"/>
      <c r="DW809" s="237"/>
      <c r="DX809" s="237"/>
      <c r="DY809" s="237"/>
      <c r="DZ809" s="237"/>
      <c r="EA809" s="237"/>
      <c r="EB809" s="237"/>
      <c r="EC809" s="237"/>
      <c r="ED809" s="237"/>
      <c r="EE809" s="237"/>
      <c r="EF809" s="237"/>
      <c r="EG809" s="237"/>
      <c r="EH809" s="237"/>
      <c r="EI809" s="237"/>
      <c r="EJ809" s="237"/>
      <c r="EK809" s="237"/>
      <c r="EL809" s="237"/>
      <c r="EM809" s="237"/>
      <c r="EN809" s="237"/>
      <c r="EO809" s="237"/>
      <c r="EP809" s="237"/>
      <c r="EQ809" s="237"/>
      <c r="ER809" s="237"/>
      <c r="ES809" s="237"/>
      <c r="ET809" s="237"/>
      <c r="EU809" s="237"/>
      <c r="EV809" s="237"/>
      <c r="EW809" s="237"/>
      <c r="EX809" s="237"/>
      <c r="EY809" s="237"/>
      <c r="EZ809" s="237"/>
      <c r="FA809" s="237"/>
      <c r="FB809" s="237"/>
      <c r="FC809" s="237"/>
      <c r="FD809" s="237"/>
      <c r="FE809" s="237"/>
      <c r="FF809" s="237"/>
      <c r="FG809" s="237"/>
      <c r="FH809" s="237"/>
      <c r="FI809" s="237"/>
      <c r="FJ809" s="237"/>
      <c r="FK809" s="237"/>
      <c r="FL809" s="237"/>
      <c r="FM809" s="237"/>
      <c r="FN809" s="237"/>
      <c r="FO809" s="237"/>
      <c r="FP809" s="237"/>
      <c r="FQ809" s="237"/>
      <c r="FR809" s="237"/>
      <c r="FS809" s="237"/>
      <c r="FT809" s="237"/>
      <c r="FU809" s="237"/>
      <c r="FV809" s="237"/>
      <c r="FW809" s="237"/>
      <c r="FX809" s="237"/>
      <c r="FY809" s="237"/>
      <c r="FZ809" s="237"/>
      <c r="GA809" s="237"/>
      <c r="GB809" s="237"/>
      <c r="GC809" s="237"/>
      <c r="GD809" s="237"/>
      <c r="GE809" s="237"/>
      <c r="GF809" s="237"/>
      <c r="GG809" s="237"/>
      <c r="GH809" s="237"/>
      <c r="GI809" s="237"/>
      <c r="GJ809" s="237"/>
      <c r="GK809" s="237"/>
      <c r="GL809" s="237"/>
      <c r="GM809" s="237"/>
      <c r="GN809" s="237"/>
      <c r="GO809" s="237"/>
      <c r="GP809" s="237"/>
      <c r="GQ809" s="237"/>
    </row>
    <row r="810" spans="1:199" s="81" customFormat="1" ht="15" hidden="1">
      <c r="A810" s="126" t="s">
        <v>2747</v>
      </c>
      <c r="B810" s="241" t="s">
        <v>6065</v>
      </c>
      <c r="C810" s="242">
        <v>0</v>
      </c>
      <c r="D810" s="242">
        <v>0</v>
      </c>
      <c r="E810" s="242">
        <v>0</v>
      </c>
      <c r="F810" s="242">
        <v>0</v>
      </c>
      <c r="G810" s="242">
        <v>0</v>
      </c>
      <c r="H810" s="242">
        <v>0</v>
      </c>
      <c r="I810" s="242">
        <v>0</v>
      </c>
      <c r="J810" s="242">
        <v>0</v>
      </c>
      <c r="K810" s="242">
        <v>0</v>
      </c>
      <c r="L810" s="242">
        <v>0</v>
      </c>
      <c r="M810" s="242">
        <v>0</v>
      </c>
      <c r="N810" s="242">
        <v>0</v>
      </c>
      <c r="O810" s="242">
        <v>0</v>
      </c>
      <c r="P810" s="28"/>
      <c r="Q810" s="242">
        <f>SUM(D810:O810)</f>
        <v>0</v>
      </c>
      <c r="R810" s="242">
        <f>IF($R$19&lt;1,0,Q810/$R$19)</f>
        <v>0</v>
      </c>
      <c r="S810" s="243"/>
      <c r="T810" s="351">
        <f>IF(Q810=0,0,1)+IF(C810=0,0,1)+IF(D810=0,0,1)+IF(E810=0,0,1)+IF(F810=0,0,1)+IF(G810=0,0,1)+IF(H810=0,0,1)+IF(I810=0,0,1)+IF(J810=0,0,1)+IF(K810=0,0,1)+IF(L810=0,0,1)+IF(M810=0,0,1)+IF(N810=0,0,1)+IF(O810=0,0,1)</f>
        <v>0</v>
      </c>
      <c r="U810" s="237"/>
      <c r="V810" s="237"/>
      <c r="W810" s="237"/>
      <c r="X810" s="237"/>
      <c r="Y810" s="237"/>
      <c r="Z810" s="237"/>
      <c r="AA810" s="237"/>
      <c r="AB810" s="237"/>
      <c r="AC810" s="237"/>
      <c r="AD810" s="237"/>
      <c r="AE810" s="237"/>
      <c r="AF810" s="237"/>
      <c r="AG810" s="237"/>
      <c r="AH810" s="237"/>
      <c r="AI810" s="237"/>
      <c r="AJ810" s="237"/>
      <c r="AK810" s="237"/>
      <c r="AL810" s="237"/>
      <c r="AM810" s="237"/>
      <c r="AN810" s="237"/>
      <c r="AO810" s="237"/>
      <c r="AP810" s="237"/>
      <c r="AQ810" s="237"/>
      <c r="AR810" s="237"/>
      <c r="AS810" s="237"/>
      <c r="AT810" s="237"/>
      <c r="AU810" s="237"/>
      <c r="AV810" s="237"/>
      <c r="AW810" s="237"/>
      <c r="AX810" s="237"/>
      <c r="AY810" s="237"/>
      <c r="AZ810" s="237"/>
      <c r="BA810" s="237"/>
      <c r="BB810" s="237"/>
      <c r="BC810" s="237"/>
      <c r="BD810" s="237"/>
      <c r="BE810" s="237"/>
      <c r="BF810" s="237"/>
      <c r="BG810" s="237"/>
      <c r="BH810" s="237"/>
      <c r="BI810" s="237"/>
      <c r="BJ810" s="237"/>
      <c r="BK810" s="237"/>
      <c r="BL810" s="237"/>
      <c r="BM810" s="237"/>
      <c r="BN810" s="237"/>
      <c r="BO810" s="237"/>
      <c r="BP810" s="237"/>
      <c r="BQ810" s="237"/>
      <c r="BR810" s="237"/>
      <c r="BS810" s="237"/>
      <c r="BT810" s="237"/>
      <c r="BU810" s="237"/>
      <c r="BV810" s="237"/>
      <c r="BW810" s="237"/>
      <c r="BX810" s="237"/>
      <c r="BY810" s="237"/>
      <c r="BZ810" s="237"/>
      <c r="CA810" s="237"/>
      <c r="CB810" s="237"/>
      <c r="CC810" s="237"/>
      <c r="CD810" s="237"/>
      <c r="CE810" s="237"/>
      <c r="CF810" s="237"/>
      <c r="CG810" s="237"/>
      <c r="CH810" s="237"/>
      <c r="CI810" s="237"/>
      <c r="CJ810" s="237"/>
      <c r="CK810" s="237"/>
      <c r="CL810" s="237"/>
      <c r="CM810" s="237"/>
      <c r="CN810" s="237"/>
      <c r="CO810" s="237"/>
      <c r="CP810" s="237"/>
      <c r="CQ810" s="237"/>
      <c r="CR810" s="237"/>
      <c r="CS810" s="237"/>
      <c r="CT810" s="237"/>
      <c r="CU810" s="237"/>
      <c r="CV810" s="237"/>
      <c r="CW810" s="237"/>
      <c r="CX810" s="237"/>
      <c r="CY810" s="237"/>
      <c r="CZ810" s="237"/>
      <c r="DA810" s="237"/>
      <c r="DB810" s="237"/>
      <c r="DC810" s="237"/>
      <c r="DD810" s="237"/>
      <c r="DE810" s="237"/>
      <c r="DF810" s="237"/>
      <c r="DG810" s="237"/>
      <c r="DH810" s="237"/>
      <c r="DI810" s="237"/>
      <c r="DJ810" s="237"/>
      <c r="DK810" s="237"/>
      <c r="DL810" s="237"/>
      <c r="DM810" s="237"/>
      <c r="DN810" s="237"/>
      <c r="DO810" s="237"/>
      <c r="DP810" s="237"/>
      <c r="DQ810" s="237"/>
      <c r="DR810" s="237"/>
      <c r="DS810" s="237"/>
      <c r="DT810" s="237"/>
      <c r="DU810" s="237"/>
      <c r="DV810" s="237"/>
      <c r="DW810" s="237"/>
      <c r="DX810" s="237"/>
      <c r="DY810" s="237"/>
      <c r="DZ810" s="237"/>
      <c r="EA810" s="237"/>
      <c r="EB810" s="237"/>
      <c r="EC810" s="237"/>
      <c r="ED810" s="237"/>
      <c r="EE810" s="237"/>
      <c r="EF810" s="237"/>
      <c r="EG810" s="237"/>
      <c r="EH810" s="237"/>
      <c r="EI810" s="237"/>
      <c r="EJ810" s="237"/>
      <c r="EK810" s="237"/>
      <c r="EL810" s="237"/>
      <c r="EM810" s="237"/>
      <c r="EN810" s="237"/>
      <c r="EO810" s="237"/>
      <c r="EP810" s="237"/>
      <c r="EQ810" s="237"/>
      <c r="ER810" s="237"/>
      <c r="ES810" s="237"/>
      <c r="ET810" s="237"/>
      <c r="EU810" s="237"/>
      <c r="EV810" s="237"/>
      <c r="EW810" s="237"/>
      <c r="EX810" s="237"/>
      <c r="EY810" s="237"/>
      <c r="EZ810" s="237"/>
      <c r="FA810" s="237"/>
      <c r="FB810" s="237"/>
      <c r="FC810" s="237"/>
      <c r="FD810" s="237"/>
      <c r="FE810" s="237"/>
      <c r="FF810" s="237"/>
      <c r="FG810" s="237"/>
      <c r="FH810" s="237"/>
      <c r="FI810" s="237"/>
      <c r="FJ810" s="237"/>
      <c r="FK810" s="237"/>
      <c r="FL810" s="237"/>
      <c r="FM810" s="237"/>
      <c r="FN810" s="237"/>
      <c r="FO810" s="237"/>
      <c r="FP810" s="237"/>
      <c r="FQ810" s="237"/>
      <c r="FR810" s="237"/>
      <c r="FS810" s="237"/>
      <c r="FT810" s="237"/>
      <c r="FU810" s="237"/>
      <c r="FV810" s="237"/>
      <c r="FW810" s="237"/>
      <c r="FX810" s="237"/>
      <c r="FY810" s="237"/>
      <c r="FZ810" s="237"/>
      <c r="GA810" s="237"/>
      <c r="GB810" s="237"/>
      <c r="GC810" s="237"/>
      <c r="GD810" s="237"/>
      <c r="GE810" s="237"/>
      <c r="GF810" s="237"/>
      <c r="GG810" s="237"/>
      <c r="GH810" s="237"/>
      <c r="GI810" s="237"/>
      <c r="GJ810" s="237"/>
      <c r="GK810" s="237"/>
      <c r="GL810" s="237"/>
      <c r="GM810" s="237"/>
      <c r="GN810" s="237"/>
      <c r="GO810" s="237"/>
      <c r="GP810" s="237"/>
      <c r="GQ810" s="237"/>
    </row>
    <row r="811" spans="1:199" s="81" customFormat="1" ht="15" customHeight="1">
      <c r="A811" s="73">
        <f>+B811</f>
        <v>0</v>
      </c>
      <c r="B811" s="272"/>
      <c r="C811" s="301"/>
      <c r="D811" s="301"/>
      <c r="E811" s="301"/>
      <c r="F811" s="301"/>
      <c r="G811" s="301"/>
      <c r="H811" s="301"/>
      <c r="I811" s="301"/>
      <c r="J811" s="301"/>
      <c r="K811" s="301"/>
      <c r="L811" s="301"/>
      <c r="M811" s="301"/>
      <c r="N811" s="301"/>
      <c r="O811" s="301"/>
      <c r="P811" s="28"/>
      <c r="Q811" s="301"/>
      <c r="R811" s="301"/>
      <c r="S811" s="302"/>
      <c r="T811" s="348">
        <f>T812</f>
        <v>4</v>
      </c>
      <c r="U811" s="237"/>
      <c r="V811" s="237"/>
      <c r="W811" s="237"/>
      <c r="X811" s="237"/>
      <c r="Y811" s="237"/>
      <c r="Z811" s="237"/>
      <c r="AA811" s="237"/>
      <c r="AB811" s="237"/>
      <c r="AC811" s="237"/>
      <c r="AD811" s="237"/>
      <c r="AE811" s="237"/>
      <c r="AF811" s="237"/>
      <c r="AG811" s="237"/>
      <c r="AH811" s="237"/>
      <c r="AI811" s="237"/>
      <c r="AJ811" s="237"/>
      <c r="AK811" s="237"/>
      <c r="AL811" s="237"/>
      <c r="AM811" s="237"/>
      <c r="AN811" s="237"/>
      <c r="AO811" s="237"/>
      <c r="AP811" s="237"/>
      <c r="AQ811" s="237"/>
      <c r="AR811" s="237"/>
      <c r="AS811" s="237"/>
      <c r="AT811" s="237"/>
      <c r="AU811" s="237"/>
      <c r="AV811" s="237"/>
      <c r="AW811" s="237"/>
      <c r="AX811" s="237"/>
      <c r="AY811" s="237"/>
      <c r="AZ811" s="237"/>
      <c r="BA811" s="237"/>
      <c r="BB811" s="237"/>
      <c r="BC811" s="237"/>
      <c r="BD811" s="237"/>
      <c r="BE811" s="237"/>
      <c r="BF811" s="237"/>
      <c r="BG811" s="237"/>
      <c r="BH811" s="237"/>
      <c r="BI811" s="237"/>
      <c r="BJ811" s="237"/>
      <c r="BK811" s="237"/>
      <c r="BL811" s="237"/>
      <c r="BM811" s="237"/>
      <c r="BN811" s="237"/>
      <c r="BO811" s="237"/>
      <c r="BP811" s="237"/>
      <c r="BQ811" s="237"/>
      <c r="BR811" s="237"/>
      <c r="BS811" s="237"/>
      <c r="BT811" s="237"/>
      <c r="BU811" s="237"/>
      <c r="BV811" s="237"/>
      <c r="BW811" s="237"/>
      <c r="BX811" s="237"/>
      <c r="BY811" s="237"/>
      <c r="BZ811" s="237"/>
      <c r="CA811" s="237"/>
      <c r="CB811" s="237"/>
      <c r="CC811" s="237"/>
      <c r="CD811" s="237"/>
      <c r="CE811" s="237"/>
      <c r="CF811" s="237"/>
      <c r="CG811" s="237"/>
      <c r="CH811" s="237"/>
      <c r="CI811" s="237"/>
      <c r="CJ811" s="237"/>
      <c r="CK811" s="237"/>
      <c r="CL811" s="237"/>
      <c r="CM811" s="237"/>
      <c r="CN811" s="237"/>
      <c r="CO811" s="237"/>
      <c r="CP811" s="237"/>
      <c r="CQ811" s="237"/>
      <c r="CR811" s="237"/>
      <c r="CS811" s="237"/>
      <c r="CT811" s="237"/>
      <c r="CU811" s="237"/>
      <c r="CV811" s="237"/>
      <c r="CW811" s="237"/>
      <c r="CX811" s="237"/>
      <c r="CY811" s="237"/>
      <c r="CZ811" s="237"/>
      <c r="DA811" s="237"/>
      <c r="DB811" s="237"/>
      <c r="DC811" s="237"/>
      <c r="DD811" s="237"/>
      <c r="DE811" s="237"/>
      <c r="DF811" s="237"/>
      <c r="DG811" s="237"/>
      <c r="DH811" s="237"/>
      <c r="DI811" s="237"/>
      <c r="DJ811" s="237"/>
      <c r="DK811" s="237"/>
      <c r="DL811" s="237"/>
      <c r="DM811" s="237"/>
      <c r="DN811" s="237"/>
      <c r="DO811" s="237"/>
      <c r="DP811" s="237"/>
      <c r="DQ811" s="237"/>
      <c r="DR811" s="237"/>
      <c r="DS811" s="237"/>
      <c r="DT811" s="237"/>
      <c r="DU811" s="237"/>
      <c r="DV811" s="237"/>
      <c r="DW811" s="237"/>
      <c r="DX811" s="237"/>
      <c r="DY811" s="237"/>
      <c r="DZ811" s="237"/>
      <c r="EA811" s="237"/>
      <c r="EB811" s="237"/>
      <c r="EC811" s="237"/>
      <c r="ED811" s="237"/>
      <c r="EE811" s="237"/>
      <c r="EF811" s="237"/>
      <c r="EG811" s="237"/>
      <c r="EH811" s="237"/>
      <c r="EI811" s="237"/>
      <c r="EJ811" s="237"/>
      <c r="EK811" s="237"/>
      <c r="EL811" s="237"/>
      <c r="EM811" s="237"/>
      <c r="EN811" s="237"/>
      <c r="EO811" s="237"/>
      <c r="EP811" s="237"/>
      <c r="EQ811" s="237"/>
      <c r="ER811" s="237"/>
      <c r="ES811" s="237"/>
      <c r="ET811" s="237"/>
      <c r="EU811" s="237"/>
      <c r="EV811" s="237"/>
      <c r="EW811" s="237"/>
      <c r="EX811" s="237"/>
      <c r="EY811" s="237"/>
      <c r="EZ811" s="237"/>
      <c r="FA811" s="237"/>
      <c r="FB811" s="237"/>
      <c r="FC811" s="237"/>
      <c r="FD811" s="237"/>
      <c r="FE811" s="237"/>
      <c r="FF811" s="237"/>
      <c r="FG811" s="237"/>
      <c r="FH811" s="237"/>
      <c r="FI811" s="237"/>
      <c r="FJ811" s="237"/>
      <c r="FK811" s="237"/>
      <c r="FL811" s="237"/>
      <c r="FM811" s="237"/>
      <c r="FN811" s="237"/>
      <c r="FO811" s="237"/>
      <c r="FP811" s="237"/>
      <c r="FQ811" s="237"/>
      <c r="FR811" s="237"/>
      <c r="FS811" s="237"/>
      <c r="FT811" s="237"/>
      <c r="FU811" s="237"/>
      <c r="FV811" s="237"/>
      <c r="FW811" s="237"/>
      <c r="FX811" s="237"/>
      <c r="FY811" s="237"/>
      <c r="FZ811" s="237"/>
      <c r="GA811" s="237"/>
      <c r="GB811" s="237"/>
      <c r="GC811" s="237"/>
      <c r="GD811" s="237"/>
      <c r="GE811" s="237"/>
      <c r="GF811" s="237"/>
      <c r="GG811" s="237"/>
      <c r="GH811" s="237"/>
      <c r="GI811" s="237"/>
      <c r="GJ811" s="237"/>
      <c r="GK811" s="237"/>
      <c r="GL811" s="237"/>
      <c r="GM811" s="237"/>
      <c r="GN811" s="237"/>
      <c r="GO811" s="237"/>
      <c r="GP811" s="237"/>
      <c r="GQ811" s="237"/>
    </row>
    <row r="812" spans="1:199" s="81" customFormat="1" ht="15" customHeight="1">
      <c r="A812" s="73" t="str">
        <f>+B812</f>
        <v>   Total Major Expenses</v>
      </c>
      <c r="B812" s="272" t="s">
        <v>201</v>
      </c>
      <c r="C812" s="304">
        <f>SUM(C723:C811)</f>
        <v>0</v>
      </c>
      <c r="D812" s="304">
        <f>SUM(D723:D811)</f>
        <v>0</v>
      </c>
      <c r="E812" s="304">
        <f>SUM(E723:E811)</f>
        <v>0</v>
      </c>
      <c r="F812" s="304">
        <f>SUM(F723:F811)</f>
        <v>0</v>
      </c>
      <c r="G812" s="304">
        <f>SUM(G723:G811)</f>
        <v>0</v>
      </c>
      <c r="H812" s="304">
        <f>SUM(H723:H811)</f>
        <v>0</v>
      </c>
      <c r="I812" s="304">
        <f>SUM(I723:I811)</f>
        <v>0</v>
      </c>
      <c r="J812" s="304">
        <f>SUM(J723:J811)</f>
        <v>0</v>
      </c>
      <c r="K812" s="304">
        <f>SUM(K723:K811)</f>
        <v>0</v>
      </c>
      <c r="L812" s="304">
        <f>SUM(L723:L811)</f>
        <v>0</v>
      </c>
      <c r="M812" s="304">
        <f>SUM(M723:M811)</f>
        <v>1725</v>
      </c>
      <c r="N812" s="304">
        <f>SUM(N723:N811)</f>
        <v>55362.37</v>
      </c>
      <c r="O812" s="304">
        <f>SUM(O723:O811)</f>
        <v>14354.81</v>
      </c>
      <c r="P812" s="28"/>
      <c r="Q812" s="304">
        <f>SUM(Q723:Q811)</f>
        <v>71442.18</v>
      </c>
      <c r="R812" s="304">
        <f>IF($R$19&lt;1,0,Q812/$R$19)</f>
        <v>246.352344827586</v>
      </c>
      <c r="S812" s="302"/>
      <c r="T812" s="351">
        <f>IF(Q812=0,0,1)+IF(C812=0,0,1)+IF(D812=0,0,1)+IF(E812=0,0,1)+IF(F812=0,0,1)+IF(G812=0,0,1)+IF(H812=0,0,1)+IF(I812=0,0,1)+IF(J812=0,0,1)+IF(K812=0,0,1)+IF(L812=0,0,1)+IF(M812=0,0,1)+IF(N812=0,0,1)+IF(O812=0,0,1)</f>
        <v>4</v>
      </c>
      <c r="U812" s="237"/>
      <c r="V812" s="237"/>
      <c r="W812" s="237"/>
      <c r="X812" s="237"/>
      <c r="Y812" s="237"/>
      <c r="Z812" s="237"/>
      <c r="AA812" s="237"/>
      <c r="AB812" s="237"/>
      <c r="AC812" s="237"/>
      <c r="AD812" s="237"/>
      <c r="AE812" s="237"/>
      <c r="AF812" s="237"/>
      <c r="AG812" s="237"/>
      <c r="AH812" s="237"/>
      <c r="AI812" s="237"/>
      <c r="AJ812" s="237"/>
      <c r="AK812" s="237"/>
      <c r="AL812" s="237"/>
      <c r="AM812" s="237"/>
      <c r="AN812" s="237"/>
      <c r="AO812" s="237"/>
      <c r="AP812" s="237"/>
      <c r="AQ812" s="237"/>
      <c r="AR812" s="237"/>
      <c r="AS812" s="237"/>
      <c r="AT812" s="237"/>
      <c r="AU812" s="237"/>
      <c r="AV812" s="237"/>
      <c r="AW812" s="237"/>
      <c r="AX812" s="237"/>
      <c r="AY812" s="237"/>
      <c r="AZ812" s="237"/>
      <c r="BA812" s="237"/>
      <c r="BB812" s="237"/>
      <c r="BC812" s="237"/>
      <c r="BD812" s="237"/>
      <c r="BE812" s="237"/>
      <c r="BF812" s="237"/>
      <c r="BG812" s="237"/>
      <c r="BH812" s="237"/>
      <c r="BI812" s="237"/>
      <c r="BJ812" s="237"/>
      <c r="BK812" s="237"/>
      <c r="BL812" s="237"/>
      <c r="BM812" s="237"/>
      <c r="BN812" s="237"/>
      <c r="BO812" s="237"/>
      <c r="BP812" s="237"/>
      <c r="BQ812" s="237"/>
      <c r="BR812" s="237"/>
      <c r="BS812" s="237"/>
      <c r="BT812" s="237"/>
      <c r="BU812" s="237"/>
      <c r="BV812" s="237"/>
      <c r="BW812" s="237"/>
      <c r="BX812" s="237"/>
      <c r="BY812" s="237"/>
      <c r="BZ812" s="237"/>
      <c r="CA812" s="237"/>
      <c r="CB812" s="237"/>
      <c r="CC812" s="237"/>
      <c r="CD812" s="237"/>
      <c r="CE812" s="237"/>
      <c r="CF812" s="237"/>
      <c r="CG812" s="237"/>
      <c r="CH812" s="237"/>
      <c r="CI812" s="237"/>
      <c r="CJ812" s="237"/>
      <c r="CK812" s="237"/>
      <c r="CL812" s="237"/>
      <c r="CM812" s="237"/>
      <c r="CN812" s="237"/>
      <c r="CO812" s="237"/>
      <c r="CP812" s="237"/>
      <c r="CQ812" s="237"/>
      <c r="CR812" s="237"/>
      <c r="CS812" s="237"/>
      <c r="CT812" s="237"/>
      <c r="CU812" s="237"/>
      <c r="CV812" s="237"/>
      <c r="CW812" s="237"/>
      <c r="CX812" s="237"/>
      <c r="CY812" s="237"/>
      <c r="CZ812" s="237"/>
      <c r="DA812" s="237"/>
      <c r="DB812" s="237"/>
      <c r="DC812" s="237"/>
      <c r="DD812" s="237"/>
      <c r="DE812" s="237"/>
      <c r="DF812" s="237"/>
      <c r="DG812" s="237"/>
      <c r="DH812" s="237"/>
      <c r="DI812" s="237"/>
      <c r="DJ812" s="237"/>
      <c r="DK812" s="237"/>
      <c r="DL812" s="237"/>
      <c r="DM812" s="237"/>
      <c r="DN812" s="237"/>
      <c r="DO812" s="237"/>
      <c r="DP812" s="237"/>
      <c r="DQ812" s="237"/>
      <c r="DR812" s="237"/>
      <c r="DS812" s="237"/>
      <c r="DT812" s="237"/>
      <c r="DU812" s="237"/>
      <c r="DV812" s="237"/>
      <c r="DW812" s="237"/>
      <c r="DX812" s="237"/>
      <c r="DY812" s="237"/>
      <c r="DZ812" s="237"/>
      <c r="EA812" s="237"/>
      <c r="EB812" s="237"/>
      <c r="EC812" s="237"/>
      <c r="ED812" s="237"/>
      <c r="EE812" s="237"/>
      <c r="EF812" s="237"/>
      <c r="EG812" s="237"/>
      <c r="EH812" s="237"/>
      <c r="EI812" s="237"/>
      <c r="EJ812" s="237"/>
      <c r="EK812" s="237"/>
      <c r="EL812" s="237"/>
      <c r="EM812" s="237"/>
      <c r="EN812" s="237"/>
      <c r="EO812" s="237"/>
      <c r="EP812" s="237"/>
      <c r="EQ812" s="237"/>
      <c r="ER812" s="237"/>
      <c r="ES812" s="237"/>
      <c r="ET812" s="237"/>
      <c r="EU812" s="237"/>
      <c r="EV812" s="237"/>
      <c r="EW812" s="237"/>
      <c r="EX812" s="237"/>
      <c r="EY812" s="237"/>
      <c r="EZ812" s="237"/>
      <c r="FA812" s="237"/>
      <c r="FB812" s="237"/>
      <c r="FC812" s="237"/>
      <c r="FD812" s="237"/>
      <c r="FE812" s="237"/>
      <c r="FF812" s="237"/>
      <c r="FG812" s="237"/>
      <c r="FH812" s="237"/>
      <c r="FI812" s="237"/>
      <c r="FJ812" s="237"/>
      <c r="FK812" s="237"/>
      <c r="FL812" s="237"/>
      <c r="FM812" s="237"/>
      <c r="FN812" s="237"/>
      <c r="FO812" s="237"/>
      <c r="FP812" s="237"/>
      <c r="FQ812" s="237"/>
      <c r="FR812" s="237"/>
      <c r="FS812" s="237"/>
      <c r="FT812" s="237"/>
      <c r="FU812" s="237"/>
      <c r="FV812" s="237"/>
      <c r="FW812" s="237"/>
      <c r="FX812" s="237"/>
      <c r="FY812" s="237"/>
      <c r="FZ812" s="237"/>
      <c r="GA812" s="237"/>
      <c r="GB812" s="237"/>
      <c r="GC812" s="237"/>
      <c r="GD812" s="237"/>
      <c r="GE812" s="237"/>
      <c r="GF812" s="237"/>
      <c r="GG812" s="237"/>
      <c r="GH812" s="237"/>
      <c r="GI812" s="237"/>
      <c r="GJ812" s="237"/>
      <c r="GK812" s="237"/>
      <c r="GL812" s="237"/>
      <c r="GM812" s="237"/>
      <c r="GN812" s="237"/>
      <c r="GO812" s="237"/>
      <c r="GP812" s="237"/>
      <c r="GQ812" s="237"/>
    </row>
    <row r="813" spans="1:199" s="81" customFormat="1" ht="15" customHeight="1">
      <c r="A813" s="73">
        <f>+B813</f>
        <v>0</v>
      </c>
      <c r="B813" s="304"/>
      <c r="C813" s="304"/>
      <c r="D813" s="304"/>
      <c r="E813" s="304"/>
      <c r="F813" s="304"/>
      <c r="G813" s="304"/>
      <c r="H813" s="304"/>
      <c r="I813" s="304"/>
      <c r="J813" s="304"/>
      <c r="K813" s="304"/>
      <c r="L813" s="304"/>
      <c r="M813" s="304"/>
      <c r="N813" s="304"/>
      <c r="O813" s="304"/>
      <c r="P813" s="28"/>
      <c r="Q813" s="304"/>
      <c r="R813" s="304"/>
      <c r="S813" s="302"/>
      <c r="T813" s="348">
        <f>+T812</f>
        <v>4</v>
      </c>
      <c r="U813" s="237"/>
      <c r="V813" s="237"/>
      <c r="W813" s="237"/>
      <c r="X813" s="237"/>
      <c r="Y813" s="237"/>
      <c r="Z813" s="237"/>
      <c r="AA813" s="237"/>
      <c r="AB813" s="237"/>
      <c r="AC813" s="237"/>
      <c r="AD813" s="237"/>
      <c r="AE813" s="237"/>
      <c r="AF813" s="237"/>
      <c r="AG813" s="237"/>
      <c r="AH813" s="237"/>
      <c r="AI813" s="237"/>
      <c r="AJ813" s="237"/>
      <c r="AK813" s="237"/>
      <c r="AL813" s="237"/>
      <c r="AM813" s="237"/>
      <c r="AN813" s="237"/>
      <c r="AO813" s="237"/>
      <c r="AP813" s="237"/>
      <c r="AQ813" s="237"/>
      <c r="AR813" s="237"/>
      <c r="AS813" s="237"/>
      <c r="AT813" s="237"/>
      <c r="AU813" s="237"/>
      <c r="AV813" s="237"/>
      <c r="AW813" s="237"/>
      <c r="AX813" s="237"/>
      <c r="AY813" s="237"/>
      <c r="AZ813" s="237"/>
      <c r="BA813" s="237"/>
      <c r="BB813" s="237"/>
      <c r="BC813" s="237"/>
      <c r="BD813" s="237"/>
      <c r="BE813" s="237"/>
      <c r="BF813" s="237"/>
      <c r="BG813" s="237"/>
      <c r="BH813" s="237"/>
      <c r="BI813" s="237"/>
      <c r="BJ813" s="237"/>
      <c r="BK813" s="237"/>
      <c r="BL813" s="237"/>
      <c r="BM813" s="237"/>
      <c r="BN813" s="237"/>
      <c r="BO813" s="237"/>
      <c r="BP813" s="237"/>
      <c r="BQ813" s="237"/>
      <c r="BR813" s="237"/>
      <c r="BS813" s="237"/>
      <c r="BT813" s="237"/>
      <c r="BU813" s="237"/>
      <c r="BV813" s="237"/>
      <c r="BW813" s="237"/>
      <c r="BX813" s="237"/>
      <c r="BY813" s="237"/>
      <c r="BZ813" s="237"/>
      <c r="CA813" s="237"/>
      <c r="CB813" s="237"/>
      <c r="CC813" s="237"/>
      <c r="CD813" s="237"/>
      <c r="CE813" s="237"/>
      <c r="CF813" s="237"/>
      <c r="CG813" s="237"/>
      <c r="CH813" s="237"/>
      <c r="CI813" s="237"/>
      <c r="CJ813" s="237"/>
      <c r="CK813" s="237"/>
      <c r="CL813" s="237"/>
      <c r="CM813" s="237"/>
      <c r="CN813" s="237"/>
      <c r="CO813" s="237"/>
      <c r="CP813" s="237"/>
      <c r="CQ813" s="237"/>
      <c r="CR813" s="237"/>
      <c r="CS813" s="237"/>
      <c r="CT813" s="237"/>
      <c r="CU813" s="237"/>
      <c r="CV813" s="237"/>
      <c r="CW813" s="237"/>
      <c r="CX813" s="237"/>
      <c r="CY813" s="237"/>
      <c r="CZ813" s="237"/>
      <c r="DA813" s="237"/>
      <c r="DB813" s="237"/>
      <c r="DC813" s="237"/>
      <c r="DD813" s="237"/>
      <c r="DE813" s="237"/>
      <c r="DF813" s="237"/>
      <c r="DG813" s="237"/>
      <c r="DH813" s="237"/>
      <c r="DI813" s="237"/>
      <c r="DJ813" s="237"/>
      <c r="DK813" s="237"/>
      <c r="DL813" s="237"/>
      <c r="DM813" s="237"/>
      <c r="DN813" s="237"/>
      <c r="DO813" s="237"/>
      <c r="DP813" s="237"/>
      <c r="DQ813" s="237"/>
      <c r="DR813" s="237"/>
      <c r="DS813" s="237"/>
      <c r="DT813" s="237"/>
      <c r="DU813" s="237"/>
      <c r="DV813" s="237"/>
      <c r="DW813" s="237"/>
      <c r="DX813" s="237"/>
      <c r="DY813" s="237"/>
      <c r="DZ813" s="237"/>
      <c r="EA813" s="237"/>
      <c r="EB813" s="237"/>
      <c r="EC813" s="237"/>
      <c r="ED813" s="237"/>
      <c r="EE813" s="237"/>
      <c r="EF813" s="237"/>
      <c r="EG813" s="237"/>
      <c r="EH813" s="237"/>
      <c r="EI813" s="237"/>
      <c r="EJ813" s="237"/>
      <c r="EK813" s="237"/>
      <c r="EL813" s="237"/>
      <c r="EM813" s="237"/>
      <c r="EN813" s="237"/>
      <c r="EO813" s="237"/>
      <c r="EP813" s="237"/>
      <c r="EQ813" s="237"/>
      <c r="ER813" s="237"/>
      <c r="ES813" s="237"/>
      <c r="ET813" s="237"/>
      <c r="EU813" s="237"/>
      <c r="EV813" s="237"/>
      <c r="EW813" s="237"/>
      <c r="EX813" s="237"/>
      <c r="EY813" s="237"/>
      <c r="EZ813" s="237"/>
      <c r="FA813" s="237"/>
      <c r="FB813" s="237"/>
      <c r="FC813" s="237"/>
      <c r="FD813" s="237"/>
      <c r="FE813" s="237"/>
      <c r="FF813" s="237"/>
      <c r="FG813" s="237"/>
      <c r="FH813" s="237"/>
      <c r="FI813" s="237"/>
      <c r="FJ813" s="237"/>
      <c r="FK813" s="237"/>
      <c r="FL813" s="237"/>
      <c r="FM813" s="237"/>
      <c r="FN813" s="237"/>
      <c r="FO813" s="237"/>
      <c r="FP813" s="237"/>
      <c r="FQ813" s="237"/>
      <c r="FR813" s="237"/>
      <c r="FS813" s="237"/>
      <c r="FT813" s="237"/>
      <c r="FU813" s="237"/>
      <c r="FV813" s="237"/>
      <c r="FW813" s="237"/>
      <c r="FX813" s="237"/>
      <c r="FY813" s="237"/>
      <c r="FZ813" s="237"/>
      <c r="GA813" s="237"/>
      <c r="GB813" s="237"/>
      <c r="GC813" s="237"/>
      <c r="GD813" s="237"/>
      <c r="GE813" s="237"/>
      <c r="GF813" s="237"/>
      <c r="GG813" s="237"/>
      <c r="GH813" s="237"/>
      <c r="GI813" s="237"/>
      <c r="GJ813" s="237"/>
      <c r="GK813" s="237"/>
      <c r="GL813" s="237"/>
      <c r="GM813" s="237"/>
      <c r="GN813" s="237"/>
      <c r="GO813" s="237"/>
      <c r="GP813" s="237"/>
      <c r="GQ813" s="237"/>
    </row>
    <row r="814" spans="1:199" s="81" customFormat="1" ht="15" hidden="1">
      <c r="A814" s="73" t="str">
        <f>+B814</f>
        <v>Recurring Capital</v>
      </c>
      <c r="B814" s="237" t="s">
        <v>123</v>
      </c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8"/>
      <c r="Q814" s="237"/>
      <c r="R814" s="237"/>
      <c r="S814" s="288"/>
      <c r="T814" s="348">
        <f>T836</f>
        <v>0</v>
      </c>
      <c r="U814" s="237"/>
      <c r="V814" s="237"/>
      <c r="W814" s="237"/>
      <c r="X814" s="237"/>
      <c r="Y814" s="237"/>
      <c r="Z814" s="237"/>
      <c r="AA814" s="237"/>
      <c r="AB814" s="237"/>
      <c r="AC814" s="237"/>
      <c r="AD814" s="237"/>
      <c r="AE814" s="237"/>
      <c r="AF814" s="237"/>
      <c r="AG814" s="237"/>
      <c r="AH814" s="237"/>
      <c r="AI814" s="237"/>
      <c r="AJ814" s="237"/>
      <c r="AK814" s="237"/>
      <c r="AL814" s="237"/>
      <c r="AM814" s="237"/>
      <c r="AN814" s="237"/>
      <c r="AO814" s="237"/>
      <c r="AP814" s="237"/>
      <c r="AQ814" s="237"/>
      <c r="AR814" s="237"/>
      <c r="AS814" s="237"/>
      <c r="AT814" s="237"/>
      <c r="AU814" s="237"/>
      <c r="AV814" s="237"/>
      <c r="AW814" s="237"/>
      <c r="AX814" s="237"/>
      <c r="AY814" s="237"/>
      <c r="AZ814" s="237"/>
      <c r="BA814" s="237"/>
      <c r="BB814" s="237"/>
      <c r="BC814" s="237"/>
      <c r="BD814" s="237"/>
      <c r="BE814" s="237"/>
      <c r="BF814" s="237"/>
      <c r="BG814" s="237"/>
      <c r="BH814" s="237"/>
      <c r="BI814" s="237"/>
      <c r="BJ814" s="237"/>
      <c r="BK814" s="237"/>
      <c r="BL814" s="237"/>
      <c r="BM814" s="237"/>
      <c r="BN814" s="237"/>
      <c r="BO814" s="237"/>
      <c r="BP814" s="237"/>
      <c r="BQ814" s="237"/>
      <c r="BR814" s="237"/>
      <c r="BS814" s="237"/>
      <c r="BT814" s="237"/>
      <c r="BU814" s="237"/>
      <c r="BV814" s="237"/>
      <c r="BW814" s="237"/>
      <c r="BX814" s="237"/>
      <c r="BY814" s="237"/>
      <c r="BZ814" s="237"/>
      <c r="CA814" s="237"/>
      <c r="CB814" s="237"/>
      <c r="CC814" s="237"/>
      <c r="CD814" s="237"/>
      <c r="CE814" s="237"/>
      <c r="CF814" s="237"/>
      <c r="CG814" s="237"/>
      <c r="CH814" s="237"/>
      <c r="CI814" s="237"/>
      <c r="CJ814" s="237"/>
      <c r="CK814" s="237"/>
      <c r="CL814" s="237"/>
      <c r="CM814" s="237"/>
      <c r="CN814" s="237"/>
      <c r="CO814" s="237"/>
      <c r="CP814" s="237"/>
      <c r="CQ814" s="237"/>
      <c r="CR814" s="237"/>
      <c r="CS814" s="237"/>
      <c r="CT814" s="237"/>
      <c r="CU814" s="237"/>
      <c r="CV814" s="237"/>
      <c r="CW814" s="237"/>
      <c r="CX814" s="237"/>
      <c r="CY814" s="237"/>
      <c r="CZ814" s="237"/>
      <c r="DA814" s="237"/>
      <c r="DB814" s="237"/>
      <c r="DC814" s="237"/>
      <c r="DD814" s="237"/>
      <c r="DE814" s="237"/>
      <c r="DF814" s="237"/>
      <c r="DG814" s="237"/>
      <c r="DH814" s="237"/>
      <c r="DI814" s="237"/>
      <c r="DJ814" s="237"/>
      <c r="DK814" s="237"/>
      <c r="DL814" s="237"/>
      <c r="DM814" s="237"/>
      <c r="DN814" s="237"/>
      <c r="DO814" s="237"/>
      <c r="DP814" s="237"/>
      <c r="DQ814" s="237"/>
      <c r="DR814" s="237"/>
      <c r="DS814" s="237"/>
      <c r="DT814" s="237"/>
      <c r="DU814" s="237"/>
      <c r="DV814" s="237"/>
      <c r="DW814" s="237"/>
      <c r="DX814" s="237"/>
      <c r="DY814" s="237"/>
      <c r="DZ814" s="237"/>
      <c r="EA814" s="237"/>
      <c r="EB814" s="237"/>
      <c r="EC814" s="237"/>
      <c r="ED814" s="237"/>
      <c r="EE814" s="237"/>
      <c r="EF814" s="237"/>
      <c r="EG814" s="237"/>
      <c r="EH814" s="237"/>
      <c r="EI814" s="237"/>
      <c r="EJ814" s="237"/>
      <c r="EK814" s="237"/>
      <c r="EL814" s="237"/>
      <c r="EM814" s="237"/>
      <c r="EN814" s="237"/>
      <c r="EO814" s="237"/>
      <c r="EP814" s="237"/>
      <c r="EQ814" s="237"/>
      <c r="ER814" s="237"/>
      <c r="ES814" s="237"/>
      <c r="ET814" s="237"/>
      <c r="EU814" s="237"/>
      <c r="EV814" s="237"/>
      <c r="EW814" s="237"/>
      <c r="EX814" s="237"/>
      <c r="EY814" s="237"/>
      <c r="EZ814" s="237"/>
      <c r="FA814" s="237"/>
      <c r="FB814" s="237"/>
      <c r="FC814" s="237"/>
      <c r="FD814" s="237"/>
      <c r="FE814" s="237"/>
      <c r="FF814" s="237"/>
      <c r="FG814" s="237"/>
      <c r="FH814" s="237"/>
      <c r="FI814" s="237"/>
      <c r="FJ814" s="237"/>
      <c r="FK814" s="237"/>
      <c r="FL814" s="237"/>
      <c r="FM814" s="237"/>
      <c r="FN814" s="237"/>
      <c r="FO814" s="237"/>
      <c r="FP814" s="237"/>
      <c r="FQ814" s="237"/>
      <c r="FR814" s="237"/>
      <c r="FS814" s="237"/>
      <c r="FT814" s="237"/>
      <c r="FU814" s="237"/>
      <c r="FV814" s="237"/>
      <c r="FW814" s="237"/>
      <c r="FX814" s="237"/>
      <c r="FY814" s="237"/>
      <c r="FZ814" s="237"/>
      <c r="GA814" s="237"/>
      <c r="GB814" s="237"/>
      <c r="GC814" s="237"/>
      <c r="GD814" s="237"/>
      <c r="GE814" s="237"/>
      <c r="GF814" s="237"/>
      <c r="GG814" s="237"/>
      <c r="GH814" s="237"/>
      <c r="GI814" s="237"/>
      <c r="GJ814" s="237"/>
      <c r="GK814" s="237"/>
      <c r="GL814" s="237"/>
      <c r="GM814" s="237"/>
      <c r="GN814" s="237"/>
      <c r="GO814" s="237"/>
      <c r="GP814" s="237"/>
      <c r="GQ814" s="237"/>
    </row>
    <row r="815" spans="1:199" s="81" customFormat="1" ht="15" hidden="1">
      <c r="A815" s="278"/>
      <c r="B815" s="241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8"/>
      <c r="Q815" s="242"/>
      <c r="R815" s="242"/>
      <c r="S815" s="243"/>
      <c r="T815" s="351"/>
      <c r="U815" s="237"/>
      <c r="V815" s="237"/>
      <c r="W815" s="237"/>
      <c r="X815" s="237"/>
      <c r="Y815" s="237"/>
      <c r="Z815" s="237"/>
      <c r="AA815" s="237"/>
      <c r="AB815" s="237"/>
      <c r="AC815" s="237"/>
      <c r="AD815" s="237"/>
      <c r="AE815" s="237"/>
      <c r="AF815" s="237"/>
      <c r="AG815" s="237"/>
      <c r="AH815" s="237"/>
      <c r="AI815" s="237"/>
      <c r="AJ815" s="237"/>
      <c r="AK815" s="237"/>
      <c r="AL815" s="237"/>
      <c r="AM815" s="237"/>
      <c r="AN815" s="237"/>
      <c r="AO815" s="237"/>
      <c r="AP815" s="237"/>
      <c r="AQ815" s="237"/>
      <c r="AR815" s="237"/>
      <c r="AS815" s="237"/>
      <c r="AT815" s="237"/>
      <c r="AU815" s="237"/>
      <c r="AV815" s="237"/>
      <c r="AW815" s="237"/>
      <c r="AX815" s="237"/>
      <c r="AY815" s="237"/>
      <c r="AZ815" s="237"/>
      <c r="BA815" s="237"/>
      <c r="BB815" s="237"/>
      <c r="BC815" s="237"/>
      <c r="BD815" s="237"/>
      <c r="BE815" s="237"/>
      <c r="BF815" s="237"/>
      <c r="BG815" s="237"/>
      <c r="BH815" s="237"/>
      <c r="BI815" s="237"/>
      <c r="BJ815" s="237"/>
      <c r="BK815" s="237"/>
      <c r="BL815" s="237"/>
      <c r="BM815" s="237"/>
      <c r="BN815" s="237"/>
      <c r="BO815" s="237"/>
      <c r="BP815" s="237"/>
      <c r="BQ815" s="237"/>
      <c r="BR815" s="237"/>
      <c r="BS815" s="237"/>
      <c r="BT815" s="237"/>
      <c r="BU815" s="237"/>
      <c r="BV815" s="237"/>
      <c r="BW815" s="237"/>
      <c r="BX815" s="237"/>
      <c r="BY815" s="237"/>
      <c r="BZ815" s="237"/>
      <c r="CA815" s="237"/>
      <c r="CB815" s="237"/>
      <c r="CC815" s="237"/>
      <c r="CD815" s="237"/>
      <c r="CE815" s="237"/>
      <c r="CF815" s="237"/>
      <c r="CG815" s="237"/>
      <c r="CH815" s="237"/>
      <c r="CI815" s="237"/>
      <c r="CJ815" s="237"/>
      <c r="CK815" s="237"/>
      <c r="CL815" s="237"/>
      <c r="CM815" s="237"/>
      <c r="CN815" s="237"/>
      <c r="CO815" s="237"/>
      <c r="CP815" s="237"/>
      <c r="CQ815" s="237"/>
      <c r="CR815" s="237"/>
      <c r="CS815" s="237"/>
      <c r="CT815" s="237"/>
      <c r="CU815" s="237"/>
      <c r="CV815" s="237"/>
      <c r="CW815" s="237"/>
      <c r="CX815" s="237"/>
      <c r="CY815" s="237"/>
      <c r="CZ815" s="237"/>
      <c r="DA815" s="237"/>
      <c r="DB815" s="237"/>
      <c r="DC815" s="237"/>
      <c r="DD815" s="237"/>
      <c r="DE815" s="237"/>
      <c r="DF815" s="237"/>
      <c r="DG815" s="237"/>
      <c r="DH815" s="237"/>
      <c r="DI815" s="237"/>
      <c r="DJ815" s="237"/>
      <c r="DK815" s="237"/>
      <c r="DL815" s="237"/>
      <c r="DM815" s="237"/>
      <c r="DN815" s="237"/>
      <c r="DO815" s="237"/>
      <c r="DP815" s="237"/>
      <c r="DQ815" s="237"/>
      <c r="DR815" s="237"/>
      <c r="DS815" s="237"/>
      <c r="DT815" s="237"/>
      <c r="DU815" s="237"/>
      <c r="DV815" s="237"/>
      <c r="DW815" s="237"/>
      <c r="DX815" s="237"/>
      <c r="DY815" s="237"/>
      <c r="DZ815" s="237"/>
      <c r="EA815" s="237"/>
      <c r="EB815" s="237"/>
      <c r="EC815" s="237"/>
      <c r="ED815" s="237"/>
      <c r="EE815" s="237"/>
      <c r="EF815" s="237"/>
      <c r="EG815" s="237"/>
      <c r="EH815" s="237"/>
      <c r="EI815" s="237"/>
      <c r="EJ815" s="237"/>
      <c r="EK815" s="237"/>
      <c r="EL815" s="237"/>
      <c r="EM815" s="237"/>
      <c r="EN815" s="237"/>
      <c r="EO815" s="237"/>
      <c r="EP815" s="237"/>
      <c r="EQ815" s="237"/>
      <c r="ER815" s="237"/>
      <c r="ES815" s="237"/>
      <c r="ET815" s="237"/>
      <c r="EU815" s="237"/>
      <c r="EV815" s="237"/>
      <c r="EW815" s="237"/>
      <c r="EX815" s="237"/>
      <c r="EY815" s="237"/>
      <c r="EZ815" s="237"/>
      <c r="FA815" s="237"/>
      <c r="FB815" s="237"/>
      <c r="FC815" s="237"/>
      <c r="FD815" s="237"/>
      <c r="FE815" s="237"/>
      <c r="FF815" s="237"/>
      <c r="FG815" s="237"/>
      <c r="FH815" s="237"/>
      <c r="FI815" s="237"/>
      <c r="FJ815" s="237"/>
      <c r="FK815" s="237"/>
      <c r="FL815" s="237"/>
      <c r="FM815" s="237"/>
      <c r="FN815" s="237"/>
      <c r="FO815" s="237"/>
      <c r="FP815" s="237"/>
      <c r="FQ815" s="237"/>
      <c r="FR815" s="237"/>
      <c r="FS815" s="237"/>
      <c r="FT815" s="237"/>
      <c r="FU815" s="237"/>
      <c r="FV815" s="237"/>
      <c r="FW815" s="237"/>
      <c r="FX815" s="237"/>
      <c r="FY815" s="237"/>
      <c r="FZ815" s="237"/>
      <c r="GA815" s="237"/>
      <c r="GB815" s="237"/>
      <c r="GC815" s="237"/>
      <c r="GD815" s="237"/>
      <c r="GE815" s="237"/>
      <c r="GF815" s="237"/>
      <c r="GG815" s="237"/>
      <c r="GH815" s="237"/>
      <c r="GI815" s="237"/>
      <c r="GJ815" s="237"/>
      <c r="GK815" s="237"/>
      <c r="GL815" s="237"/>
      <c r="GM815" s="237"/>
      <c r="GN815" s="237"/>
      <c r="GO815" s="237"/>
      <c r="GP815" s="237"/>
      <c r="GQ815" s="237"/>
    </row>
    <row r="816" spans="1:199" s="81" customFormat="1" ht="15" hidden="1">
      <c r="A816" s="278" t="s">
        <v>2748</v>
      </c>
      <c r="B816" s="241" t="s">
        <v>6066</v>
      </c>
      <c r="C816" s="242">
        <v>0</v>
      </c>
      <c r="D816" s="242">
        <v>0</v>
      </c>
      <c r="E816" s="242">
        <v>0</v>
      </c>
      <c r="F816" s="242">
        <v>0</v>
      </c>
      <c r="G816" s="242">
        <v>0</v>
      </c>
      <c r="H816" s="242">
        <v>0</v>
      </c>
      <c r="I816" s="242">
        <v>0</v>
      </c>
      <c r="J816" s="242">
        <v>0</v>
      </c>
      <c r="K816" s="242">
        <v>0</v>
      </c>
      <c r="L816" s="242">
        <v>0</v>
      </c>
      <c r="M816" s="242">
        <v>0</v>
      </c>
      <c r="N816" s="242">
        <v>0</v>
      </c>
      <c r="O816" s="242">
        <v>0</v>
      </c>
      <c r="P816" s="28"/>
      <c r="Q816" s="242">
        <f>SUM(D816:O816)</f>
        <v>0</v>
      </c>
      <c r="R816" s="242">
        <f>IF($R$19&lt;1,0,Q816/$R$19)</f>
        <v>0</v>
      </c>
      <c r="S816" s="243"/>
      <c r="T816" s="351">
        <f>IF(Q816=0,0,1)+IF(C816=0,0,1)+IF(D816=0,0,1)+IF(E816=0,0,1)+IF(F816=0,0,1)+IF(G816=0,0,1)+IF(H816=0,0,1)+IF(I816=0,0,1)+IF(J816=0,0,1)+IF(K816=0,0,1)+IF(L816=0,0,1)+IF(M816=0,0,1)+IF(N816=0,0,1)+IF(O816=0,0,1)</f>
        <v>0</v>
      </c>
      <c r="U816" s="237"/>
      <c r="V816" s="237"/>
      <c r="W816" s="237"/>
      <c r="X816" s="237"/>
      <c r="Y816" s="237"/>
      <c r="Z816" s="237"/>
      <c r="AA816" s="237"/>
      <c r="AB816" s="237"/>
      <c r="AC816" s="237"/>
      <c r="AD816" s="237"/>
      <c r="AE816" s="237"/>
      <c r="AF816" s="237"/>
      <c r="AG816" s="237"/>
      <c r="AH816" s="237"/>
      <c r="AI816" s="237"/>
      <c r="AJ816" s="237"/>
      <c r="AK816" s="237"/>
      <c r="AL816" s="237"/>
      <c r="AM816" s="237"/>
      <c r="AN816" s="237"/>
      <c r="AO816" s="237"/>
      <c r="AP816" s="237"/>
      <c r="AQ816" s="237"/>
      <c r="AR816" s="237"/>
      <c r="AS816" s="237"/>
      <c r="AT816" s="237"/>
      <c r="AU816" s="237"/>
      <c r="AV816" s="237"/>
      <c r="AW816" s="237"/>
      <c r="AX816" s="237"/>
      <c r="AY816" s="237"/>
      <c r="AZ816" s="237"/>
      <c r="BA816" s="237"/>
      <c r="BB816" s="237"/>
      <c r="BC816" s="237"/>
      <c r="BD816" s="237"/>
      <c r="BE816" s="237"/>
      <c r="BF816" s="237"/>
      <c r="BG816" s="237"/>
      <c r="BH816" s="237"/>
      <c r="BI816" s="237"/>
      <c r="BJ816" s="237"/>
      <c r="BK816" s="237"/>
      <c r="BL816" s="237"/>
      <c r="BM816" s="237"/>
      <c r="BN816" s="237"/>
      <c r="BO816" s="237"/>
      <c r="BP816" s="237"/>
      <c r="BQ816" s="237"/>
      <c r="BR816" s="237"/>
      <c r="BS816" s="237"/>
      <c r="BT816" s="237"/>
      <c r="BU816" s="237"/>
      <c r="BV816" s="237"/>
      <c r="BW816" s="237"/>
      <c r="BX816" s="237"/>
      <c r="BY816" s="237"/>
      <c r="BZ816" s="237"/>
      <c r="CA816" s="237"/>
      <c r="CB816" s="237"/>
      <c r="CC816" s="237"/>
      <c r="CD816" s="237"/>
      <c r="CE816" s="237"/>
      <c r="CF816" s="237"/>
      <c r="CG816" s="237"/>
      <c r="CH816" s="237"/>
      <c r="CI816" s="237"/>
      <c r="CJ816" s="237"/>
      <c r="CK816" s="237"/>
      <c r="CL816" s="237"/>
      <c r="CM816" s="237"/>
      <c r="CN816" s="237"/>
      <c r="CO816" s="237"/>
      <c r="CP816" s="237"/>
      <c r="CQ816" s="237"/>
      <c r="CR816" s="237"/>
      <c r="CS816" s="237"/>
      <c r="CT816" s="237"/>
      <c r="CU816" s="237"/>
      <c r="CV816" s="237"/>
      <c r="CW816" s="237"/>
      <c r="CX816" s="237"/>
      <c r="CY816" s="237"/>
      <c r="CZ816" s="237"/>
      <c r="DA816" s="237"/>
      <c r="DB816" s="237"/>
      <c r="DC816" s="237"/>
      <c r="DD816" s="237"/>
      <c r="DE816" s="237"/>
      <c r="DF816" s="237"/>
      <c r="DG816" s="237"/>
      <c r="DH816" s="237"/>
      <c r="DI816" s="237"/>
      <c r="DJ816" s="237"/>
      <c r="DK816" s="237"/>
      <c r="DL816" s="237"/>
      <c r="DM816" s="237"/>
      <c r="DN816" s="237"/>
      <c r="DO816" s="237"/>
      <c r="DP816" s="237"/>
      <c r="DQ816" s="237"/>
      <c r="DR816" s="237"/>
      <c r="DS816" s="237"/>
      <c r="DT816" s="237"/>
      <c r="DU816" s="237"/>
      <c r="DV816" s="237"/>
      <c r="DW816" s="237"/>
      <c r="DX816" s="237"/>
      <c r="DY816" s="237"/>
      <c r="DZ816" s="237"/>
      <c r="EA816" s="237"/>
      <c r="EB816" s="237"/>
      <c r="EC816" s="237"/>
      <c r="ED816" s="237"/>
      <c r="EE816" s="237"/>
      <c r="EF816" s="237"/>
      <c r="EG816" s="237"/>
      <c r="EH816" s="237"/>
      <c r="EI816" s="237"/>
      <c r="EJ816" s="237"/>
      <c r="EK816" s="237"/>
      <c r="EL816" s="237"/>
      <c r="EM816" s="237"/>
      <c r="EN816" s="237"/>
      <c r="EO816" s="237"/>
      <c r="EP816" s="237"/>
      <c r="EQ816" s="237"/>
      <c r="ER816" s="237"/>
      <c r="ES816" s="237"/>
      <c r="ET816" s="237"/>
      <c r="EU816" s="237"/>
      <c r="EV816" s="237"/>
      <c r="EW816" s="237"/>
      <c r="EX816" s="237"/>
      <c r="EY816" s="237"/>
      <c r="EZ816" s="237"/>
      <c r="FA816" s="237"/>
      <c r="FB816" s="237"/>
      <c r="FC816" s="237"/>
      <c r="FD816" s="237"/>
      <c r="FE816" s="237"/>
      <c r="FF816" s="237"/>
      <c r="FG816" s="237"/>
      <c r="FH816" s="237"/>
      <c r="FI816" s="237"/>
      <c r="FJ816" s="237"/>
      <c r="FK816" s="237"/>
      <c r="FL816" s="237"/>
      <c r="FM816" s="237"/>
      <c r="FN816" s="237"/>
      <c r="FO816" s="237"/>
      <c r="FP816" s="237"/>
      <c r="FQ816" s="237"/>
      <c r="FR816" s="237"/>
      <c r="FS816" s="237"/>
      <c r="FT816" s="237"/>
      <c r="FU816" s="237"/>
      <c r="FV816" s="237"/>
      <c r="FW816" s="237"/>
      <c r="FX816" s="237"/>
      <c r="FY816" s="237"/>
      <c r="FZ816" s="237"/>
      <c r="GA816" s="237"/>
      <c r="GB816" s="237"/>
      <c r="GC816" s="237"/>
      <c r="GD816" s="237"/>
      <c r="GE816" s="237"/>
      <c r="GF816" s="237"/>
      <c r="GG816" s="237"/>
      <c r="GH816" s="237"/>
      <c r="GI816" s="237"/>
      <c r="GJ816" s="237"/>
      <c r="GK816" s="237"/>
      <c r="GL816" s="237"/>
      <c r="GM816" s="237"/>
      <c r="GN816" s="237"/>
      <c r="GO816" s="237"/>
      <c r="GP816" s="237"/>
      <c r="GQ816" s="237"/>
    </row>
    <row r="817" spans="1:199" s="81" customFormat="1" ht="15" hidden="1">
      <c r="A817" s="278" t="s">
        <v>2749</v>
      </c>
      <c r="B817" s="241" t="s">
        <v>6067</v>
      </c>
      <c r="C817" s="242">
        <v>0</v>
      </c>
      <c r="D817" s="242">
        <v>0</v>
      </c>
      <c r="E817" s="242">
        <v>0</v>
      </c>
      <c r="F817" s="242">
        <v>0</v>
      </c>
      <c r="G817" s="242">
        <v>0</v>
      </c>
      <c r="H817" s="242">
        <v>0</v>
      </c>
      <c r="I817" s="242">
        <v>0</v>
      </c>
      <c r="J817" s="242">
        <v>0</v>
      </c>
      <c r="K817" s="242">
        <v>0</v>
      </c>
      <c r="L817" s="242">
        <v>0</v>
      </c>
      <c r="M817" s="242">
        <v>0</v>
      </c>
      <c r="N817" s="242">
        <v>0</v>
      </c>
      <c r="O817" s="242">
        <v>0</v>
      </c>
      <c r="P817" s="28"/>
      <c r="Q817" s="242">
        <f>SUM(D817:O817)</f>
        <v>0</v>
      </c>
      <c r="R817" s="242">
        <f>IF($R$19&lt;1,0,Q817/$R$19)</f>
        <v>0</v>
      </c>
      <c r="S817" s="243"/>
      <c r="T817" s="351">
        <f>IF(Q817=0,0,1)+IF(C817=0,0,1)+IF(D817=0,0,1)+IF(E817=0,0,1)+IF(F817=0,0,1)+IF(G817=0,0,1)+IF(H817=0,0,1)+IF(I817=0,0,1)+IF(J817=0,0,1)+IF(K817=0,0,1)+IF(L817=0,0,1)+IF(M817=0,0,1)+IF(N817=0,0,1)+IF(O817=0,0,1)</f>
        <v>0</v>
      </c>
      <c r="U817" s="237"/>
      <c r="V817" s="237"/>
      <c r="W817" s="237"/>
      <c r="X817" s="237"/>
      <c r="Y817" s="237"/>
      <c r="Z817" s="237"/>
      <c r="AA817" s="237"/>
      <c r="AB817" s="237"/>
      <c r="AC817" s="237"/>
      <c r="AD817" s="237"/>
      <c r="AE817" s="237"/>
      <c r="AF817" s="237"/>
      <c r="AG817" s="237"/>
      <c r="AH817" s="237"/>
      <c r="AI817" s="237"/>
      <c r="AJ817" s="237"/>
      <c r="AK817" s="237"/>
      <c r="AL817" s="237"/>
      <c r="AM817" s="237"/>
      <c r="AN817" s="237"/>
      <c r="AO817" s="237"/>
      <c r="AP817" s="237"/>
      <c r="AQ817" s="237"/>
      <c r="AR817" s="237"/>
      <c r="AS817" s="237"/>
      <c r="AT817" s="237"/>
      <c r="AU817" s="237"/>
      <c r="AV817" s="237"/>
      <c r="AW817" s="237"/>
      <c r="AX817" s="237"/>
      <c r="AY817" s="237"/>
      <c r="AZ817" s="237"/>
      <c r="BA817" s="237"/>
      <c r="BB817" s="237"/>
      <c r="BC817" s="237"/>
      <c r="BD817" s="237"/>
      <c r="BE817" s="237"/>
      <c r="BF817" s="237"/>
      <c r="BG817" s="237"/>
      <c r="BH817" s="237"/>
      <c r="BI817" s="237"/>
      <c r="BJ817" s="237"/>
      <c r="BK817" s="237"/>
      <c r="BL817" s="237"/>
      <c r="BM817" s="237"/>
      <c r="BN817" s="237"/>
      <c r="BO817" s="237"/>
      <c r="BP817" s="237"/>
      <c r="BQ817" s="237"/>
      <c r="BR817" s="237"/>
      <c r="BS817" s="237"/>
      <c r="BT817" s="237"/>
      <c r="BU817" s="237"/>
      <c r="BV817" s="237"/>
      <c r="BW817" s="237"/>
      <c r="BX817" s="237"/>
      <c r="BY817" s="237"/>
      <c r="BZ817" s="237"/>
      <c r="CA817" s="237"/>
      <c r="CB817" s="237"/>
      <c r="CC817" s="237"/>
      <c r="CD817" s="237"/>
      <c r="CE817" s="237"/>
      <c r="CF817" s="237"/>
      <c r="CG817" s="237"/>
      <c r="CH817" s="237"/>
      <c r="CI817" s="237"/>
      <c r="CJ817" s="237"/>
      <c r="CK817" s="237"/>
      <c r="CL817" s="237"/>
      <c r="CM817" s="237"/>
      <c r="CN817" s="237"/>
      <c r="CO817" s="237"/>
      <c r="CP817" s="237"/>
      <c r="CQ817" s="237"/>
      <c r="CR817" s="237"/>
      <c r="CS817" s="237"/>
      <c r="CT817" s="237"/>
      <c r="CU817" s="237"/>
      <c r="CV817" s="237"/>
      <c r="CW817" s="237"/>
      <c r="CX817" s="237"/>
      <c r="CY817" s="237"/>
      <c r="CZ817" s="237"/>
      <c r="DA817" s="237"/>
      <c r="DB817" s="237"/>
      <c r="DC817" s="237"/>
      <c r="DD817" s="237"/>
      <c r="DE817" s="237"/>
      <c r="DF817" s="237"/>
      <c r="DG817" s="237"/>
      <c r="DH817" s="237"/>
      <c r="DI817" s="237"/>
      <c r="DJ817" s="237"/>
      <c r="DK817" s="237"/>
      <c r="DL817" s="237"/>
      <c r="DM817" s="237"/>
      <c r="DN817" s="237"/>
      <c r="DO817" s="237"/>
      <c r="DP817" s="237"/>
      <c r="DQ817" s="237"/>
      <c r="DR817" s="237"/>
      <c r="DS817" s="237"/>
      <c r="DT817" s="237"/>
      <c r="DU817" s="237"/>
      <c r="DV817" s="237"/>
      <c r="DW817" s="237"/>
      <c r="DX817" s="237"/>
      <c r="DY817" s="237"/>
      <c r="DZ817" s="237"/>
      <c r="EA817" s="237"/>
      <c r="EB817" s="237"/>
      <c r="EC817" s="237"/>
      <c r="ED817" s="237"/>
      <c r="EE817" s="237"/>
      <c r="EF817" s="237"/>
      <c r="EG817" s="237"/>
      <c r="EH817" s="237"/>
      <c r="EI817" s="237"/>
      <c r="EJ817" s="237"/>
      <c r="EK817" s="237"/>
      <c r="EL817" s="237"/>
      <c r="EM817" s="237"/>
      <c r="EN817" s="237"/>
      <c r="EO817" s="237"/>
      <c r="EP817" s="237"/>
      <c r="EQ817" s="237"/>
      <c r="ER817" s="237"/>
      <c r="ES817" s="237"/>
      <c r="ET817" s="237"/>
      <c r="EU817" s="237"/>
      <c r="EV817" s="237"/>
      <c r="EW817" s="237"/>
      <c r="EX817" s="237"/>
      <c r="EY817" s="237"/>
      <c r="EZ817" s="237"/>
      <c r="FA817" s="237"/>
      <c r="FB817" s="237"/>
      <c r="FC817" s="237"/>
      <c r="FD817" s="237"/>
      <c r="FE817" s="237"/>
      <c r="FF817" s="237"/>
      <c r="FG817" s="237"/>
      <c r="FH817" s="237"/>
      <c r="FI817" s="237"/>
      <c r="FJ817" s="237"/>
      <c r="FK817" s="237"/>
      <c r="FL817" s="237"/>
      <c r="FM817" s="237"/>
      <c r="FN817" s="237"/>
      <c r="FO817" s="237"/>
      <c r="FP817" s="237"/>
      <c r="FQ817" s="237"/>
      <c r="FR817" s="237"/>
      <c r="FS817" s="237"/>
      <c r="FT817" s="237"/>
      <c r="FU817" s="237"/>
      <c r="FV817" s="237"/>
      <c r="FW817" s="237"/>
      <c r="FX817" s="237"/>
      <c r="FY817" s="237"/>
      <c r="FZ817" s="237"/>
      <c r="GA817" s="237"/>
      <c r="GB817" s="237"/>
      <c r="GC817" s="237"/>
      <c r="GD817" s="237"/>
      <c r="GE817" s="237"/>
      <c r="GF817" s="237"/>
      <c r="GG817" s="237"/>
      <c r="GH817" s="237"/>
      <c r="GI817" s="237"/>
      <c r="GJ817" s="237"/>
      <c r="GK817" s="237"/>
      <c r="GL817" s="237"/>
      <c r="GM817" s="237"/>
      <c r="GN817" s="237"/>
      <c r="GO817" s="237"/>
      <c r="GP817" s="237"/>
      <c r="GQ817" s="237"/>
    </row>
    <row r="818" spans="1:199" s="81" customFormat="1" ht="15" hidden="1">
      <c r="A818" s="278" t="s">
        <v>2750</v>
      </c>
      <c r="B818" s="241" t="s">
        <v>6068</v>
      </c>
      <c r="C818" s="242">
        <v>0</v>
      </c>
      <c r="D818" s="242">
        <v>0</v>
      </c>
      <c r="E818" s="242">
        <v>0</v>
      </c>
      <c r="F818" s="242">
        <v>0</v>
      </c>
      <c r="G818" s="242">
        <v>0</v>
      </c>
      <c r="H818" s="242">
        <v>0</v>
      </c>
      <c r="I818" s="242">
        <v>0</v>
      </c>
      <c r="J818" s="242">
        <v>0</v>
      </c>
      <c r="K818" s="242">
        <v>0</v>
      </c>
      <c r="L818" s="242">
        <v>0</v>
      </c>
      <c r="M818" s="242">
        <v>0</v>
      </c>
      <c r="N818" s="242">
        <v>0</v>
      </c>
      <c r="O818" s="242">
        <v>0</v>
      </c>
      <c r="P818" s="28"/>
      <c r="Q818" s="242">
        <f>SUM(D818:O818)</f>
        <v>0</v>
      </c>
      <c r="R818" s="242">
        <f>IF($R$19&lt;1,0,Q818/$R$19)</f>
        <v>0</v>
      </c>
      <c r="S818" s="243"/>
      <c r="T818" s="351">
        <f>IF(Q818=0,0,1)+IF(C818=0,0,1)+IF(D818=0,0,1)+IF(E818=0,0,1)+IF(F818=0,0,1)+IF(G818=0,0,1)+IF(H818=0,0,1)+IF(I818=0,0,1)+IF(J818=0,0,1)+IF(K818=0,0,1)+IF(L818=0,0,1)+IF(M818=0,0,1)+IF(N818=0,0,1)+IF(O818=0,0,1)</f>
        <v>0</v>
      </c>
      <c r="U818" s="237"/>
      <c r="V818" s="237"/>
      <c r="W818" s="237"/>
      <c r="X818" s="237"/>
      <c r="Y818" s="237"/>
      <c r="Z818" s="237"/>
      <c r="AA818" s="237"/>
      <c r="AB818" s="237"/>
      <c r="AC818" s="237"/>
      <c r="AD818" s="237"/>
      <c r="AE818" s="237"/>
      <c r="AF818" s="237"/>
      <c r="AG818" s="237"/>
      <c r="AH818" s="237"/>
      <c r="AI818" s="237"/>
      <c r="AJ818" s="237"/>
      <c r="AK818" s="237"/>
      <c r="AL818" s="237"/>
      <c r="AM818" s="237"/>
      <c r="AN818" s="237"/>
      <c r="AO818" s="237"/>
      <c r="AP818" s="237"/>
      <c r="AQ818" s="237"/>
      <c r="AR818" s="237"/>
      <c r="AS818" s="237"/>
      <c r="AT818" s="237"/>
      <c r="AU818" s="237"/>
      <c r="AV818" s="237"/>
      <c r="AW818" s="237"/>
      <c r="AX818" s="237"/>
      <c r="AY818" s="237"/>
      <c r="AZ818" s="237"/>
      <c r="BA818" s="237"/>
      <c r="BB818" s="237"/>
      <c r="BC818" s="237"/>
      <c r="BD818" s="237"/>
      <c r="BE818" s="237"/>
      <c r="BF818" s="237"/>
      <c r="BG818" s="237"/>
      <c r="BH818" s="237"/>
      <c r="BI818" s="237"/>
      <c r="BJ818" s="237"/>
      <c r="BK818" s="237"/>
      <c r="BL818" s="237"/>
      <c r="BM818" s="237"/>
      <c r="BN818" s="237"/>
      <c r="BO818" s="237"/>
      <c r="BP818" s="237"/>
      <c r="BQ818" s="237"/>
      <c r="BR818" s="237"/>
      <c r="BS818" s="237"/>
      <c r="BT818" s="237"/>
      <c r="BU818" s="237"/>
      <c r="BV818" s="237"/>
      <c r="BW818" s="237"/>
      <c r="BX818" s="237"/>
      <c r="BY818" s="237"/>
      <c r="BZ818" s="237"/>
      <c r="CA818" s="237"/>
      <c r="CB818" s="237"/>
      <c r="CC818" s="237"/>
      <c r="CD818" s="237"/>
      <c r="CE818" s="237"/>
      <c r="CF818" s="237"/>
      <c r="CG818" s="237"/>
      <c r="CH818" s="237"/>
      <c r="CI818" s="237"/>
      <c r="CJ818" s="237"/>
      <c r="CK818" s="237"/>
      <c r="CL818" s="237"/>
      <c r="CM818" s="237"/>
      <c r="CN818" s="237"/>
      <c r="CO818" s="237"/>
      <c r="CP818" s="237"/>
      <c r="CQ818" s="237"/>
      <c r="CR818" s="237"/>
      <c r="CS818" s="237"/>
      <c r="CT818" s="237"/>
      <c r="CU818" s="237"/>
      <c r="CV818" s="237"/>
      <c r="CW818" s="237"/>
      <c r="CX818" s="237"/>
      <c r="CY818" s="237"/>
      <c r="CZ818" s="237"/>
      <c r="DA818" s="237"/>
      <c r="DB818" s="237"/>
      <c r="DC818" s="237"/>
      <c r="DD818" s="237"/>
      <c r="DE818" s="237"/>
      <c r="DF818" s="237"/>
      <c r="DG818" s="237"/>
      <c r="DH818" s="237"/>
      <c r="DI818" s="237"/>
      <c r="DJ818" s="237"/>
      <c r="DK818" s="237"/>
      <c r="DL818" s="237"/>
      <c r="DM818" s="237"/>
      <c r="DN818" s="237"/>
      <c r="DO818" s="237"/>
      <c r="DP818" s="237"/>
      <c r="DQ818" s="237"/>
      <c r="DR818" s="237"/>
      <c r="DS818" s="237"/>
      <c r="DT818" s="237"/>
      <c r="DU818" s="237"/>
      <c r="DV818" s="237"/>
      <c r="DW818" s="237"/>
      <c r="DX818" s="237"/>
      <c r="DY818" s="237"/>
      <c r="DZ818" s="237"/>
      <c r="EA818" s="237"/>
      <c r="EB818" s="237"/>
      <c r="EC818" s="237"/>
      <c r="ED818" s="237"/>
      <c r="EE818" s="237"/>
      <c r="EF818" s="237"/>
      <c r="EG818" s="237"/>
      <c r="EH818" s="237"/>
      <c r="EI818" s="237"/>
      <c r="EJ818" s="237"/>
      <c r="EK818" s="237"/>
      <c r="EL818" s="237"/>
      <c r="EM818" s="237"/>
      <c r="EN818" s="237"/>
      <c r="EO818" s="237"/>
      <c r="EP818" s="237"/>
      <c r="EQ818" s="237"/>
      <c r="ER818" s="237"/>
      <c r="ES818" s="237"/>
      <c r="ET818" s="237"/>
      <c r="EU818" s="237"/>
      <c r="EV818" s="237"/>
      <c r="EW818" s="237"/>
      <c r="EX818" s="237"/>
      <c r="EY818" s="237"/>
      <c r="EZ818" s="237"/>
      <c r="FA818" s="237"/>
      <c r="FB818" s="237"/>
      <c r="FC818" s="237"/>
      <c r="FD818" s="237"/>
      <c r="FE818" s="237"/>
      <c r="FF818" s="237"/>
      <c r="FG818" s="237"/>
      <c r="FH818" s="237"/>
      <c r="FI818" s="237"/>
      <c r="FJ818" s="237"/>
      <c r="FK818" s="237"/>
      <c r="FL818" s="237"/>
      <c r="FM818" s="237"/>
      <c r="FN818" s="237"/>
      <c r="FO818" s="237"/>
      <c r="FP818" s="237"/>
      <c r="FQ818" s="237"/>
      <c r="FR818" s="237"/>
      <c r="FS818" s="237"/>
      <c r="FT818" s="237"/>
      <c r="FU818" s="237"/>
      <c r="FV818" s="237"/>
      <c r="FW818" s="237"/>
      <c r="FX818" s="237"/>
      <c r="FY818" s="237"/>
      <c r="FZ818" s="237"/>
      <c r="GA818" s="237"/>
      <c r="GB818" s="237"/>
      <c r="GC818" s="237"/>
      <c r="GD818" s="237"/>
      <c r="GE818" s="237"/>
      <c r="GF818" s="237"/>
      <c r="GG818" s="237"/>
      <c r="GH818" s="237"/>
      <c r="GI818" s="237"/>
      <c r="GJ818" s="237"/>
      <c r="GK818" s="237"/>
      <c r="GL818" s="237"/>
      <c r="GM818" s="237"/>
      <c r="GN818" s="237"/>
      <c r="GO818" s="237"/>
      <c r="GP818" s="237"/>
      <c r="GQ818" s="237"/>
    </row>
    <row r="819" spans="1:199" s="81" customFormat="1" ht="15" hidden="1">
      <c r="A819" s="278" t="s">
        <v>2751</v>
      </c>
      <c r="B819" s="241" t="s">
        <v>6069</v>
      </c>
      <c r="C819" s="242">
        <v>0</v>
      </c>
      <c r="D819" s="242">
        <v>0</v>
      </c>
      <c r="E819" s="242">
        <v>0</v>
      </c>
      <c r="F819" s="242">
        <v>0</v>
      </c>
      <c r="G819" s="242">
        <v>0</v>
      </c>
      <c r="H819" s="242">
        <v>0</v>
      </c>
      <c r="I819" s="242">
        <v>0</v>
      </c>
      <c r="J819" s="242">
        <v>0</v>
      </c>
      <c r="K819" s="242">
        <v>0</v>
      </c>
      <c r="L819" s="242">
        <v>0</v>
      </c>
      <c r="M819" s="242">
        <v>0</v>
      </c>
      <c r="N819" s="242">
        <v>0</v>
      </c>
      <c r="O819" s="242">
        <v>0</v>
      </c>
      <c r="P819" s="28"/>
      <c r="Q819" s="242">
        <f>SUM(D819:O819)</f>
        <v>0</v>
      </c>
      <c r="R819" s="242">
        <f>IF($R$19&lt;1,0,Q819/$R$19)</f>
        <v>0</v>
      </c>
      <c r="S819" s="243"/>
      <c r="T819" s="351">
        <f>IF(Q819=0,0,1)+IF(C819=0,0,1)+IF(D819=0,0,1)+IF(E819=0,0,1)+IF(F819=0,0,1)+IF(G819=0,0,1)+IF(H819=0,0,1)+IF(I819=0,0,1)+IF(J819=0,0,1)+IF(K819=0,0,1)+IF(L819=0,0,1)+IF(M819=0,0,1)+IF(N819=0,0,1)+IF(O819=0,0,1)</f>
        <v>0</v>
      </c>
      <c r="U819" s="237"/>
      <c r="V819" s="237"/>
      <c r="W819" s="237"/>
      <c r="X819" s="237"/>
      <c r="Y819" s="237"/>
      <c r="Z819" s="237"/>
      <c r="AA819" s="237"/>
      <c r="AB819" s="237"/>
      <c r="AC819" s="237"/>
      <c r="AD819" s="237"/>
      <c r="AE819" s="237"/>
      <c r="AF819" s="237"/>
      <c r="AG819" s="237"/>
      <c r="AH819" s="237"/>
      <c r="AI819" s="237"/>
      <c r="AJ819" s="237"/>
      <c r="AK819" s="237"/>
      <c r="AL819" s="237"/>
      <c r="AM819" s="237"/>
      <c r="AN819" s="237"/>
      <c r="AO819" s="237"/>
      <c r="AP819" s="237"/>
      <c r="AQ819" s="237"/>
      <c r="AR819" s="237"/>
      <c r="AS819" s="237"/>
      <c r="AT819" s="237"/>
      <c r="AU819" s="237"/>
      <c r="AV819" s="237"/>
      <c r="AW819" s="237"/>
      <c r="AX819" s="237"/>
      <c r="AY819" s="237"/>
      <c r="AZ819" s="237"/>
      <c r="BA819" s="237"/>
      <c r="BB819" s="237"/>
      <c r="BC819" s="237"/>
      <c r="BD819" s="237"/>
      <c r="BE819" s="237"/>
      <c r="BF819" s="237"/>
      <c r="BG819" s="237"/>
      <c r="BH819" s="237"/>
      <c r="BI819" s="237"/>
      <c r="BJ819" s="237"/>
      <c r="BK819" s="237"/>
      <c r="BL819" s="237"/>
      <c r="BM819" s="237"/>
      <c r="BN819" s="237"/>
      <c r="BO819" s="237"/>
      <c r="BP819" s="237"/>
      <c r="BQ819" s="237"/>
      <c r="BR819" s="237"/>
      <c r="BS819" s="237"/>
      <c r="BT819" s="237"/>
      <c r="BU819" s="237"/>
      <c r="BV819" s="237"/>
      <c r="BW819" s="237"/>
      <c r="BX819" s="237"/>
      <c r="BY819" s="237"/>
      <c r="BZ819" s="237"/>
      <c r="CA819" s="237"/>
      <c r="CB819" s="237"/>
      <c r="CC819" s="237"/>
      <c r="CD819" s="237"/>
      <c r="CE819" s="237"/>
      <c r="CF819" s="237"/>
      <c r="CG819" s="237"/>
      <c r="CH819" s="237"/>
      <c r="CI819" s="237"/>
      <c r="CJ819" s="237"/>
      <c r="CK819" s="237"/>
      <c r="CL819" s="237"/>
      <c r="CM819" s="237"/>
      <c r="CN819" s="237"/>
      <c r="CO819" s="237"/>
      <c r="CP819" s="237"/>
      <c r="CQ819" s="237"/>
      <c r="CR819" s="237"/>
      <c r="CS819" s="237"/>
      <c r="CT819" s="237"/>
      <c r="CU819" s="237"/>
      <c r="CV819" s="237"/>
      <c r="CW819" s="237"/>
      <c r="CX819" s="237"/>
      <c r="CY819" s="237"/>
      <c r="CZ819" s="237"/>
      <c r="DA819" s="237"/>
      <c r="DB819" s="237"/>
      <c r="DC819" s="237"/>
      <c r="DD819" s="237"/>
      <c r="DE819" s="237"/>
      <c r="DF819" s="237"/>
      <c r="DG819" s="237"/>
      <c r="DH819" s="237"/>
      <c r="DI819" s="237"/>
      <c r="DJ819" s="237"/>
      <c r="DK819" s="237"/>
      <c r="DL819" s="237"/>
      <c r="DM819" s="237"/>
      <c r="DN819" s="237"/>
      <c r="DO819" s="237"/>
      <c r="DP819" s="237"/>
      <c r="DQ819" s="237"/>
      <c r="DR819" s="237"/>
      <c r="DS819" s="237"/>
      <c r="DT819" s="237"/>
      <c r="DU819" s="237"/>
      <c r="DV819" s="237"/>
      <c r="DW819" s="237"/>
      <c r="DX819" s="237"/>
      <c r="DY819" s="237"/>
      <c r="DZ819" s="237"/>
      <c r="EA819" s="237"/>
      <c r="EB819" s="237"/>
      <c r="EC819" s="237"/>
      <c r="ED819" s="237"/>
      <c r="EE819" s="237"/>
      <c r="EF819" s="237"/>
      <c r="EG819" s="237"/>
      <c r="EH819" s="237"/>
      <c r="EI819" s="237"/>
      <c r="EJ819" s="237"/>
      <c r="EK819" s="237"/>
      <c r="EL819" s="237"/>
      <c r="EM819" s="237"/>
      <c r="EN819" s="237"/>
      <c r="EO819" s="237"/>
      <c r="EP819" s="237"/>
      <c r="EQ819" s="237"/>
      <c r="ER819" s="237"/>
      <c r="ES819" s="237"/>
      <c r="ET819" s="237"/>
      <c r="EU819" s="237"/>
      <c r="EV819" s="237"/>
      <c r="EW819" s="237"/>
      <c r="EX819" s="237"/>
      <c r="EY819" s="237"/>
      <c r="EZ819" s="237"/>
      <c r="FA819" s="237"/>
      <c r="FB819" s="237"/>
      <c r="FC819" s="237"/>
      <c r="FD819" s="237"/>
      <c r="FE819" s="237"/>
      <c r="FF819" s="237"/>
      <c r="FG819" s="237"/>
      <c r="FH819" s="237"/>
      <c r="FI819" s="237"/>
      <c r="FJ819" s="237"/>
      <c r="FK819" s="237"/>
      <c r="FL819" s="237"/>
      <c r="FM819" s="237"/>
      <c r="FN819" s="237"/>
      <c r="FO819" s="237"/>
      <c r="FP819" s="237"/>
      <c r="FQ819" s="237"/>
      <c r="FR819" s="237"/>
      <c r="FS819" s="237"/>
      <c r="FT819" s="237"/>
      <c r="FU819" s="237"/>
      <c r="FV819" s="237"/>
      <c r="FW819" s="237"/>
      <c r="FX819" s="237"/>
      <c r="FY819" s="237"/>
      <c r="FZ819" s="237"/>
      <c r="GA819" s="237"/>
      <c r="GB819" s="237"/>
      <c r="GC819" s="237"/>
      <c r="GD819" s="237"/>
      <c r="GE819" s="237"/>
      <c r="GF819" s="237"/>
      <c r="GG819" s="237"/>
      <c r="GH819" s="237"/>
      <c r="GI819" s="237"/>
      <c r="GJ819" s="237"/>
      <c r="GK819" s="237"/>
      <c r="GL819" s="237"/>
      <c r="GM819" s="237"/>
      <c r="GN819" s="237"/>
      <c r="GO819" s="237"/>
      <c r="GP819" s="237"/>
      <c r="GQ819" s="237"/>
    </row>
    <row r="820" spans="1:199" s="81" customFormat="1" ht="15" hidden="1">
      <c r="A820" s="278" t="s">
        <v>2752</v>
      </c>
      <c r="B820" s="241" t="s">
        <v>6070</v>
      </c>
      <c r="C820" s="242">
        <v>0</v>
      </c>
      <c r="D820" s="242">
        <v>0</v>
      </c>
      <c r="E820" s="242">
        <v>0</v>
      </c>
      <c r="F820" s="242">
        <v>0</v>
      </c>
      <c r="G820" s="242">
        <v>0</v>
      </c>
      <c r="H820" s="242">
        <v>0</v>
      </c>
      <c r="I820" s="242">
        <v>0</v>
      </c>
      <c r="J820" s="242">
        <v>0</v>
      </c>
      <c r="K820" s="242">
        <v>0</v>
      </c>
      <c r="L820" s="242">
        <v>0</v>
      </c>
      <c r="M820" s="242">
        <v>0</v>
      </c>
      <c r="N820" s="242">
        <v>0</v>
      </c>
      <c r="O820" s="242">
        <v>0</v>
      </c>
      <c r="P820" s="28"/>
      <c r="Q820" s="242">
        <f>SUM(D820:O820)</f>
        <v>0</v>
      </c>
      <c r="R820" s="242">
        <f>IF($R$19&lt;1,0,Q820/$R$19)</f>
        <v>0</v>
      </c>
      <c r="S820" s="243"/>
      <c r="T820" s="351">
        <f>IF(Q820=0,0,1)+IF(C820=0,0,1)+IF(D820=0,0,1)+IF(E820=0,0,1)+IF(F820=0,0,1)+IF(G820=0,0,1)+IF(H820=0,0,1)+IF(I820=0,0,1)+IF(J820=0,0,1)+IF(K820=0,0,1)+IF(L820=0,0,1)+IF(M820=0,0,1)+IF(N820=0,0,1)+IF(O820=0,0,1)</f>
        <v>0</v>
      </c>
      <c r="U820" s="237"/>
      <c r="V820" s="237"/>
      <c r="W820" s="237"/>
      <c r="X820" s="237"/>
      <c r="Y820" s="237"/>
      <c r="Z820" s="237"/>
      <c r="AA820" s="237"/>
      <c r="AB820" s="237"/>
      <c r="AC820" s="237"/>
      <c r="AD820" s="237"/>
      <c r="AE820" s="237"/>
      <c r="AF820" s="237"/>
      <c r="AG820" s="237"/>
      <c r="AH820" s="237"/>
      <c r="AI820" s="237"/>
      <c r="AJ820" s="237"/>
      <c r="AK820" s="237"/>
      <c r="AL820" s="237"/>
      <c r="AM820" s="237"/>
      <c r="AN820" s="237"/>
      <c r="AO820" s="237"/>
      <c r="AP820" s="237"/>
      <c r="AQ820" s="237"/>
      <c r="AR820" s="237"/>
      <c r="AS820" s="237"/>
      <c r="AT820" s="237"/>
      <c r="AU820" s="237"/>
      <c r="AV820" s="237"/>
      <c r="AW820" s="237"/>
      <c r="AX820" s="237"/>
      <c r="AY820" s="237"/>
      <c r="AZ820" s="237"/>
      <c r="BA820" s="237"/>
      <c r="BB820" s="237"/>
      <c r="BC820" s="237"/>
      <c r="BD820" s="237"/>
      <c r="BE820" s="237"/>
      <c r="BF820" s="237"/>
      <c r="BG820" s="237"/>
      <c r="BH820" s="237"/>
      <c r="BI820" s="237"/>
      <c r="BJ820" s="237"/>
      <c r="BK820" s="237"/>
      <c r="BL820" s="237"/>
      <c r="BM820" s="237"/>
      <c r="BN820" s="237"/>
      <c r="BO820" s="237"/>
      <c r="BP820" s="237"/>
      <c r="BQ820" s="237"/>
      <c r="BR820" s="237"/>
      <c r="BS820" s="237"/>
      <c r="BT820" s="237"/>
      <c r="BU820" s="237"/>
      <c r="BV820" s="237"/>
      <c r="BW820" s="237"/>
      <c r="BX820" s="237"/>
      <c r="BY820" s="237"/>
      <c r="BZ820" s="237"/>
      <c r="CA820" s="237"/>
      <c r="CB820" s="237"/>
      <c r="CC820" s="237"/>
      <c r="CD820" s="237"/>
      <c r="CE820" s="237"/>
      <c r="CF820" s="237"/>
      <c r="CG820" s="237"/>
      <c r="CH820" s="237"/>
      <c r="CI820" s="237"/>
      <c r="CJ820" s="237"/>
      <c r="CK820" s="237"/>
      <c r="CL820" s="237"/>
      <c r="CM820" s="237"/>
      <c r="CN820" s="237"/>
      <c r="CO820" s="237"/>
      <c r="CP820" s="237"/>
      <c r="CQ820" s="237"/>
      <c r="CR820" s="237"/>
      <c r="CS820" s="237"/>
      <c r="CT820" s="237"/>
      <c r="CU820" s="237"/>
      <c r="CV820" s="237"/>
      <c r="CW820" s="237"/>
      <c r="CX820" s="237"/>
      <c r="CY820" s="237"/>
      <c r="CZ820" s="237"/>
      <c r="DA820" s="237"/>
      <c r="DB820" s="237"/>
      <c r="DC820" s="237"/>
      <c r="DD820" s="237"/>
      <c r="DE820" s="237"/>
      <c r="DF820" s="237"/>
      <c r="DG820" s="237"/>
      <c r="DH820" s="237"/>
      <c r="DI820" s="237"/>
      <c r="DJ820" s="237"/>
      <c r="DK820" s="237"/>
      <c r="DL820" s="237"/>
      <c r="DM820" s="237"/>
      <c r="DN820" s="237"/>
      <c r="DO820" s="237"/>
      <c r="DP820" s="237"/>
      <c r="DQ820" s="237"/>
      <c r="DR820" s="237"/>
      <c r="DS820" s="237"/>
      <c r="DT820" s="237"/>
      <c r="DU820" s="237"/>
      <c r="DV820" s="237"/>
      <c r="DW820" s="237"/>
      <c r="DX820" s="237"/>
      <c r="DY820" s="237"/>
      <c r="DZ820" s="237"/>
      <c r="EA820" s="237"/>
      <c r="EB820" s="237"/>
      <c r="EC820" s="237"/>
      <c r="ED820" s="237"/>
      <c r="EE820" s="237"/>
      <c r="EF820" s="237"/>
      <c r="EG820" s="237"/>
      <c r="EH820" s="237"/>
      <c r="EI820" s="237"/>
      <c r="EJ820" s="237"/>
      <c r="EK820" s="237"/>
      <c r="EL820" s="237"/>
      <c r="EM820" s="237"/>
      <c r="EN820" s="237"/>
      <c r="EO820" s="237"/>
      <c r="EP820" s="237"/>
      <c r="EQ820" s="237"/>
      <c r="ER820" s="237"/>
      <c r="ES820" s="237"/>
      <c r="ET820" s="237"/>
      <c r="EU820" s="237"/>
      <c r="EV820" s="237"/>
      <c r="EW820" s="237"/>
      <c r="EX820" s="237"/>
      <c r="EY820" s="237"/>
      <c r="EZ820" s="237"/>
      <c r="FA820" s="237"/>
      <c r="FB820" s="237"/>
      <c r="FC820" s="237"/>
      <c r="FD820" s="237"/>
      <c r="FE820" s="237"/>
      <c r="FF820" s="237"/>
      <c r="FG820" s="237"/>
      <c r="FH820" s="237"/>
      <c r="FI820" s="237"/>
      <c r="FJ820" s="237"/>
      <c r="FK820" s="237"/>
      <c r="FL820" s="237"/>
      <c r="FM820" s="237"/>
      <c r="FN820" s="237"/>
      <c r="FO820" s="237"/>
      <c r="FP820" s="237"/>
      <c r="FQ820" s="237"/>
      <c r="FR820" s="237"/>
      <c r="FS820" s="237"/>
      <c r="FT820" s="237"/>
      <c r="FU820" s="237"/>
      <c r="FV820" s="237"/>
      <c r="FW820" s="237"/>
      <c r="FX820" s="237"/>
      <c r="FY820" s="237"/>
      <c r="FZ820" s="237"/>
      <c r="GA820" s="237"/>
      <c r="GB820" s="237"/>
      <c r="GC820" s="237"/>
      <c r="GD820" s="237"/>
      <c r="GE820" s="237"/>
      <c r="GF820" s="237"/>
      <c r="GG820" s="237"/>
      <c r="GH820" s="237"/>
      <c r="GI820" s="237"/>
      <c r="GJ820" s="237"/>
      <c r="GK820" s="237"/>
      <c r="GL820" s="237"/>
      <c r="GM820" s="237"/>
      <c r="GN820" s="237"/>
      <c r="GO820" s="237"/>
      <c r="GP820" s="237"/>
      <c r="GQ820" s="237"/>
    </row>
    <row r="821" spans="1:199" s="81" customFormat="1" ht="15" hidden="1">
      <c r="A821" s="278" t="s">
        <v>2753</v>
      </c>
      <c r="B821" s="241" t="s">
        <v>6071</v>
      </c>
      <c r="C821" s="242">
        <v>0</v>
      </c>
      <c r="D821" s="242">
        <v>0</v>
      </c>
      <c r="E821" s="242">
        <v>0</v>
      </c>
      <c r="F821" s="242">
        <v>0</v>
      </c>
      <c r="G821" s="242">
        <v>0</v>
      </c>
      <c r="H821" s="242">
        <v>0</v>
      </c>
      <c r="I821" s="242">
        <v>0</v>
      </c>
      <c r="J821" s="242">
        <v>0</v>
      </c>
      <c r="K821" s="242">
        <v>0</v>
      </c>
      <c r="L821" s="242">
        <v>0</v>
      </c>
      <c r="M821" s="242">
        <v>0</v>
      </c>
      <c r="N821" s="242">
        <v>0</v>
      </c>
      <c r="O821" s="242">
        <v>0</v>
      </c>
      <c r="P821" s="28"/>
      <c r="Q821" s="242">
        <f>SUM(D821:O821)</f>
        <v>0</v>
      </c>
      <c r="R821" s="242">
        <f>IF($R$19&lt;1,0,Q821/$R$19)</f>
        <v>0</v>
      </c>
      <c r="S821" s="243"/>
      <c r="T821" s="351">
        <f>IF(Q821=0,0,1)+IF(C821=0,0,1)+IF(D821=0,0,1)+IF(E821=0,0,1)+IF(F821=0,0,1)+IF(G821=0,0,1)+IF(H821=0,0,1)+IF(I821=0,0,1)+IF(J821=0,0,1)+IF(K821=0,0,1)+IF(L821=0,0,1)+IF(M821=0,0,1)+IF(N821=0,0,1)+IF(O821=0,0,1)</f>
        <v>0</v>
      </c>
      <c r="U821" s="237"/>
      <c r="V821" s="237"/>
      <c r="W821" s="237"/>
      <c r="X821" s="237"/>
      <c r="Y821" s="237"/>
      <c r="Z821" s="237"/>
      <c r="AA821" s="237"/>
      <c r="AB821" s="237"/>
      <c r="AC821" s="237"/>
      <c r="AD821" s="237"/>
      <c r="AE821" s="237"/>
      <c r="AF821" s="237"/>
      <c r="AG821" s="237"/>
      <c r="AH821" s="237"/>
      <c r="AI821" s="237"/>
      <c r="AJ821" s="237"/>
      <c r="AK821" s="237"/>
      <c r="AL821" s="237"/>
      <c r="AM821" s="237"/>
      <c r="AN821" s="237"/>
      <c r="AO821" s="237"/>
      <c r="AP821" s="237"/>
      <c r="AQ821" s="237"/>
      <c r="AR821" s="237"/>
      <c r="AS821" s="237"/>
      <c r="AT821" s="237"/>
      <c r="AU821" s="237"/>
      <c r="AV821" s="237"/>
      <c r="AW821" s="237"/>
      <c r="AX821" s="237"/>
      <c r="AY821" s="237"/>
      <c r="AZ821" s="237"/>
      <c r="BA821" s="237"/>
      <c r="BB821" s="237"/>
      <c r="BC821" s="237"/>
      <c r="BD821" s="237"/>
      <c r="BE821" s="237"/>
      <c r="BF821" s="237"/>
      <c r="BG821" s="237"/>
      <c r="BH821" s="237"/>
      <c r="BI821" s="237"/>
      <c r="BJ821" s="237"/>
      <c r="BK821" s="237"/>
      <c r="BL821" s="237"/>
      <c r="BM821" s="237"/>
      <c r="BN821" s="237"/>
      <c r="BO821" s="237"/>
      <c r="BP821" s="237"/>
      <c r="BQ821" s="237"/>
      <c r="BR821" s="237"/>
      <c r="BS821" s="237"/>
      <c r="BT821" s="237"/>
      <c r="BU821" s="237"/>
      <c r="BV821" s="237"/>
      <c r="BW821" s="237"/>
      <c r="BX821" s="237"/>
      <c r="BY821" s="237"/>
      <c r="BZ821" s="237"/>
      <c r="CA821" s="237"/>
      <c r="CB821" s="237"/>
      <c r="CC821" s="237"/>
      <c r="CD821" s="237"/>
      <c r="CE821" s="237"/>
      <c r="CF821" s="237"/>
      <c r="CG821" s="237"/>
      <c r="CH821" s="237"/>
      <c r="CI821" s="237"/>
      <c r="CJ821" s="237"/>
      <c r="CK821" s="237"/>
      <c r="CL821" s="237"/>
      <c r="CM821" s="237"/>
      <c r="CN821" s="237"/>
      <c r="CO821" s="237"/>
      <c r="CP821" s="237"/>
      <c r="CQ821" s="237"/>
      <c r="CR821" s="237"/>
      <c r="CS821" s="237"/>
      <c r="CT821" s="237"/>
      <c r="CU821" s="237"/>
      <c r="CV821" s="237"/>
      <c r="CW821" s="237"/>
      <c r="CX821" s="237"/>
      <c r="CY821" s="237"/>
      <c r="CZ821" s="237"/>
      <c r="DA821" s="237"/>
      <c r="DB821" s="237"/>
      <c r="DC821" s="237"/>
      <c r="DD821" s="237"/>
      <c r="DE821" s="237"/>
      <c r="DF821" s="237"/>
      <c r="DG821" s="237"/>
      <c r="DH821" s="237"/>
      <c r="DI821" s="237"/>
      <c r="DJ821" s="237"/>
      <c r="DK821" s="237"/>
      <c r="DL821" s="237"/>
      <c r="DM821" s="237"/>
      <c r="DN821" s="237"/>
      <c r="DO821" s="237"/>
      <c r="DP821" s="237"/>
      <c r="DQ821" s="237"/>
      <c r="DR821" s="237"/>
      <c r="DS821" s="237"/>
      <c r="DT821" s="237"/>
      <c r="DU821" s="237"/>
      <c r="DV821" s="237"/>
      <c r="DW821" s="237"/>
      <c r="DX821" s="237"/>
      <c r="DY821" s="237"/>
      <c r="DZ821" s="237"/>
      <c r="EA821" s="237"/>
      <c r="EB821" s="237"/>
      <c r="EC821" s="237"/>
      <c r="ED821" s="237"/>
      <c r="EE821" s="237"/>
      <c r="EF821" s="237"/>
      <c r="EG821" s="237"/>
      <c r="EH821" s="237"/>
      <c r="EI821" s="237"/>
      <c r="EJ821" s="237"/>
      <c r="EK821" s="237"/>
      <c r="EL821" s="237"/>
      <c r="EM821" s="237"/>
      <c r="EN821" s="237"/>
      <c r="EO821" s="237"/>
      <c r="EP821" s="237"/>
      <c r="EQ821" s="237"/>
      <c r="ER821" s="237"/>
      <c r="ES821" s="237"/>
      <c r="ET821" s="237"/>
      <c r="EU821" s="237"/>
      <c r="EV821" s="237"/>
      <c r="EW821" s="237"/>
      <c r="EX821" s="237"/>
      <c r="EY821" s="237"/>
      <c r="EZ821" s="237"/>
      <c r="FA821" s="237"/>
      <c r="FB821" s="237"/>
      <c r="FC821" s="237"/>
      <c r="FD821" s="237"/>
      <c r="FE821" s="237"/>
      <c r="FF821" s="237"/>
      <c r="FG821" s="237"/>
      <c r="FH821" s="237"/>
      <c r="FI821" s="237"/>
      <c r="FJ821" s="237"/>
      <c r="FK821" s="237"/>
      <c r="FL821" s="237"/>
      <c r="FM821" s="237"/>
      <c r="FN821" s="237"/>
      <c r="FO821" s="237"/>
      <c r="FP821" s="237"/>
      <c r="FQ821" s="237"/>
      <c r="FR821" s="237"/>
      <c r="FS821" s="237"/>
      <c r="FT821" s="237"/>
      <c r="FU821" s="237"/>
      <c r="FV821" s="237"/>
      <c r="FW821" s="237"/>
      <c r="FX821" s="237"/>
      <c r="FY821" s="237"/>
      <c r="FZ821" s="237"/>
      <c r="GA821" s="237"/>
      <c r="GB821" s="237"/>
      <c r="GC821" s="237"/>
      <c r="GD821" s="237"/>
      <c r="GE821" s="237"/>
      <c r="GF821" s="237"/>
      <c r="GG821" s="237"/>
      <c r="GH821" s="237"/>
      <c r="GI821" s="237"/>
      <c r="GJ821" s="237"/>
      <c r="GK821" s="237"/>
      <c r="GL821" s="237"/>
      <c r="GM821" s="237"/>
      <c r="GN821" s="237"/>
      <c r="GO821" s="237"/>
      <c r="GP821" s="237"/>
      <c r="GQ821" s="237"/>
    </row>
    <row r="822" spans="1:199" s="81" customFormat="1" ht="15" hidden="1">
      <c r="A822" s="278" t="s">
        <v>2754</v>
      </c>
      <c r="B822" s="241" t="s">
        <v>6072</v>
      </c>
      <c r="C822" s="242">
        <v>0</v>
      </c>
      <c r="D822" s="242">
        <v>0</v>
      </c>
      <c r="E822" s="242">
        <v>0</v>
      </c>
      <c r="F822" s="242">
        <v>0</v>
      </c>
      <c r="G822" s="242">
        <v>0</v>
      </c>
      <c r="H822" s="242">
        <v>0</v>
      </c>
      <c r="I822" s="242">
        <v>0</v>
      </c>
      <c r="J822" s="242">
        <v>0</v>
      </c>
      <c r="K822" s="242">
        <v>0</v>
      </c>
      <c r="L822" s="242">
        <v>0</v>
      </c>
      <c r="M822" s="242">
        <v>0</v>
      </c>
      <c r="N822" s="242">
        <v>0</v>
      </c>
      <c r="O822" s="242">
        <v>0</v>
      </c>
      <c r="P822" s="28"/>
      <c r="Q822" s="242">
        <f>SUM(D822:O822)</f>
        <v>0</v>
      </c>
      <c r="R822" s="242">
        <f>IF($R$19&lt;1,0,Q822/$R$19)</f>
        <v>0</v>
      </c>
      <c r="S822" s="243"/>
      <c r="T822" s="351">
        <f>IF(Q822=0,0,1)+IF(C822=0,0,1)+IF(D822=0,0,1)+IF(E822=0,0,1)+IF(F822=0,0,1)+IF(G822=0,0,1)+IF(H822=0,0,1)+IF(I822=0,0,1)+IF(J822=0,0,1)+IF(K822=0,0,1)+IF(L822=0,0,1)+IF(M822=0,0,1)+IF(N822=0,0,1)+IF(O822=0,0,1)</f>
        <v>0</v>
      </c>
      <c r="U822" s="237"/>
      <c r="V822" s="237"/>
      <c r="W822" s="237"/>
      <c r="X822" s="237"/>
      <c r="Y822" s="237"/>
      <c r="Z822" s="237"/>
      <c r="AA822" s="237"/>
      <c r="AB822" s="237"/>
      <c r="AC822" s="237"/>
      <c r="AD822" s="237"/>
      <c r="AE822" s="237"/>
      <c r="AF822" s="237"/>
      <c r="AG822" s="237"/>
      <c r="AH822" s="237"/>
      <c r="AI822" s="237"/>
      <c r="AJ822" s="237"/>
      <c r="AK822" s="237"/>
      <c r="AL822" s="237"/>
      <c r="AM822" s="237"/>
      <c r="AN822" s="237"/>
      <c r="AO822" s="237"/>
      <c r="AP822" s="237"/>
      <c r="AQ822" s="237"/>
      <c r="AR822" s="237"/>
      <c r="AS822" s="237"/>
      <c r="AT822" s="237"/>
      <c r="AU822" s="237"/>
      <c r="AV822" s="237"/>
      <c r="AW822" s="237"/>
      <c r="AX822" s="237"/>
      <c r="AY822" s="237"/>
      <c r="AZ822" s="237"/>
      <c r="BA822" s="237"/>
      <c r="BB822" s="237"/>
      <c r="BC822" s="237"/>
      <c r="BD822" s="237"/>
      <c r="BE822" s="237"/>
      <c r="BF822" s="237"/>
      <c r="BG822" s="237"/>
      <c r="BH822" s="237"/>
      <c r="BI822" s="237"/>
      <c r="BJ822" s="237"/>
      <c r="BK822" s="237"/>
      <c r="BL822" s="237"/>
      <c r="BM822" s="237"/>
      <c r="BN822" s="237"/>
      <c r="BO822" s="237"/>
      <c r="BP822" s="237"/>
      <c r="BQ822" s="237"/>
      <c r="BR822" s="237"/>
      <c r="BS822" s="237"/>
      <c r="BT822" s="237"/>
      <c r="BU822" s="237"/>
      <c r="BV822" s="237"/>
      <c r="BW822" s="237"/>
      <c r="BX822" s="237"/>
      <c r="BY822" s="237"/>
      <c r="BZ822" s="237"/>
      <c r="CA822" s="237"/>
      <c r="CB822" s="237"/>
      <c r="CC822" s="237"/>
      <c r="CD822" s="237"/>
      <c r="CE822" s="237"/>
      <c r="CF822" s="237"/>
      <c r="CG822" s="237"/>
      <c r="CH822" s="237"/>
      <c r="CI822" s="237"/>
      <c r="CJ822" s="237"/>
      <c r="CK822" s="237"/>
      <c r="CL822" s="237"/>
      <c r="CM822" s="237"/>
      <c r="CN822" s="237"/>
      <c r="CO822" s="237"/>
      <c r="CP822" s="237"/>
      <c r="CQ822" s="237"/>
      <c r="CR822" s="237"/>
      <c r="CS822" s="237"/>
      <c r="CT822" s="237"/>
      <c r="CU822" s="237"/>
      <c r="CV822" s="237"/>
      <c r="CW822" s="237"/>
      <c r="CX822" s="237"/>
      <c r="CY822" s="237"/>
      <c r="CZ822" s="237"/>
      <c r="DA822" s="237"/>
      <c r="DB822" s="237"/>
      <c r="DC822" s="237"/>
      <c r="DD822" s="237"/>
      <c r="DE822" s="237"/>
      <c r="DF822" s="237"/>
      <c r="DG822" s="237"/>
      <c r="DH822" s="237"/>
      <c r="DI822" s="237"/>
      <c r="DJ822" s="237"/>
      <c r="DK822" s="237"/>
      <c r="DL822" s="237"/>
      <c r="DM822" s="237"/>
      <c r="DN822" s="237"/>
      <c r="DO822" s="237"/>
      <c r="DP822" s="237"/>
      <c r="DQ822" s="237"/>
      <c r="DR822" s="237"/>
      <c r="DS822" s="237"/>
      <c r="DT822" s="237"/>
      <c r="DU822" s="237"/>
      <c r="DV822" s="237"/>
      <c r="DW822" s="237"/>
      <c r="DX822" s="237"/>
      <c r="DY822" s="237"/>
      <c r="DZ822" s="237"/>
      <c r="EA822" s="237"/>
      <c r="EB822" s="237"/>
      <c r="EC822" s="237"/>
      <c r="ED822" s="237"/>
      <c r="EE822" s="237"/>
      <c r="EF822" s="237"/>
      <c r="EG822" s="237"/>
      <c r="EH822" s="237"/>
      <c r="EI822" s="237"/>
      <c r="EJ822" s="237"/>
      <c r="EK822" s="237"/>
      <c r="EL822" s="237"/>
      <c r="EM822" s="237"/>
      <c r="EN822" s="237"/>
      <c r="EO822" s="237"/>
      <c r="EP822" s="237"/>
      <c r="EQ822" s="237"/>
      <c r="ER822" s="237"/>
      <c r="ES822" s="237"/>
      <c r="ET822" s="237"/>
      <c r="EU822" s="237"/>
      <c r="EV822" s="237"/>
      <c r="EW822" s="237"/>
      <c r="EX822" s="237"/>
      <c r="EY822" s="237"/>
      <c r="EZ822" s="237"/>
      <c r="FA822" s="237"/>
      <c r="FB822" s="237"/>
      <c r="FC822" s="237"/>
      <c r="FD822" s="237"/>
      <c r="FE822" s="237"/>
      <c r="FF822" s="237"/>
      <c r="FG822" s="237"/>
      <c r="FH822" s="237"/>
      <c r="FI822" s="237"/>
      <c r="FJ822" s="237"/>
      <c r="FK822" s="237"/>
      <c r="FL822" s="237"/>
      <c r="FM822" s="237"/>
      <c r="FN822" s="237"/>
      <c r="FO822" s="237"/>
      <c r="FP822" s="237"/>
      <c r="FQ822" s="237"/>
      <c r="FR822" s="237"/>
      <c r="FS822" s="237"/>
      <c r="FT822" s="237"/>
      <c r="FU822" s="237"/>
      <c r="FV822" s="237"/>
      <c r="FW822" s="237"/>
      <c r="FX822" s="237"/>
      <c r="FY822" s="237"/>
      <c r="FZ822" s="237"/>
      <c r="GA822" s="237"/>
      <c r="GB822" s="237"/>
      <c r="GC822" s="237"/>
      <c r="GD822" s="237"/>
      <c r="GE822" s="237"/>
      <c r="GF822" s="237"/>
      <c r="GG822" s="237"/>
      <c r="GH822" s="237"/>
      <c r="GI822" s="237"/>
      <c r="GJ822" s="237"/>
      <c r="GK822" s="237"/>
      <c r="GL822" s="237"/>
      <c r="GM822" s="237"/>
      <c r="GN822" s="237"/>
      <c r="GO822" s="237"/>
      <c r="GP822" s="237"/>
      <c r="GQ822" s="237"/>
    </row>
    <row r="823" spans="1:199" s="81" customFormat="1" ht="15" hidden="1">
      <c r="A823" s="278" t="s">
        <v>2755</v>
      </c>
      <c r="B823" s="241" t="s">
        <v>6073</v>
      </c>
      <c r="C823" s="242">
        <v>0</v>
      </c>
      <c r="D823" s="242">
        <v>0</v>
      </c>
      <c r="E823" s="242">
        <v>0</v>
      </c>
      <c r="F823" s="242">
        <v>0</v>
      </c>
      <c r="G823" s="242">
        <v>0</v>
      </c>
      <c r="H823" s="242">
        <v>0</v>
      </c>
      <c r="I823" s="242">
        <v>0</v>
      </c>
      <c r="J823" s="242">
        <v>0</v>
      </c>
      <c r="K823" s="242">
        <v>0</v>
      </c>
      <c r="L823" s="242">
        <v>0</v>
      </c>
      <c r="M823" s="242">
        <v>0</v>
      </c>
      <c r="N823" s="242">
        <v>0</v>
      </c>
      <c r="O823" s="242">
        <v>0</v>
      </c>
      <c r="P823" s="28"/>
      <c r="Q823" s="242">
        <f>SUM(D823:O823)</f>
        <v>0</v>
      </c>
      <c r="R823" s="242">
        <f>IF($R$19&lt;1,0,Q823/$R$19)</f>
        <v>0</v>
      </c>
      <c r="S823" s="243"/>
      <c r="T823" s="351">
        <f>IF(Q823=0,0,1)+IF(C823=0,0,1)+IF(D823=0,0,1)+IF(E823=0,0,1)+IF(F823=0,0,1)+IF(G823=0,0,1)+IF(H823=0,0,1)+IF(I823=0,0,1)+IF(J823=0,0,1)+IF(K823=0,0,1)+IF(L823=0,0,1)+IF(M823=0,0,1)+IF(N823=0,0,1)+IF(O823=0,0,1)</f>
        <v>0</v>
      </c>
      <c r="U823" s="237"/>
      <c r="V823" s="237"/>
      <c r="W823" s="237"/>
      <c r="X823" s="237"/>
      <c r="Y823" s="237"/>
      <c r="Z823" s="237"/>
      <c r="AA823" s="237"/>
      <c r="AB823" s="237"/>
      <c r="AC823" s="237"/>
      <c r="AD823" s="237"/>
      <c r="AE823" s="237"/>
      <c r="AF823" s="237"/>
      <c r="AG823" s="237"/>
      <c r="AH823" s="237"/>
      <c r="AI823" s="237"/>
      <c r="AJ823" s="237"/>
      <c r="AK823" s="237"/>
      <c r="AL823" s="237"/>
      <c r="AM823" s="237"/>
      <c r="AN823" s="237"/>
      <c r="AO823" s="237"/>
      <c r="AP823" s="237"/>
      <c r="AQ823" s="237"/>
      <c r="AR823" s="237"/>
      <c r="AS823" s="237"/>
      <c r="AT823" s="237"/>
      <c r="AU823" s="237"/>
      <c r="AV823" s="237"/>
      <c r="AW823" s="237"/>
      <c r="AX823" s="237"/>
      <c r="AY823" s="237"/>
      <c r="AZ823" s="237"/>
      <c r="BA823" s="237"/>
      <c r="BB823" s="237"/>
      <c r="BC823" s="237"/>
      <c r="BD823" s="237"/>
      <c r="BE823" s="237"/>
      <c r="BF823" s="237"/>
      <c r="BG823" s="237"/>
      <c r="BH823" s="237"/>
      <c r="BI823" s="237"/>
      <c r="BJ823" s="237"/>
      <c r="BK823" s="237"/>
      <c r="BL823" s="237"/>
      <c r="BM823" s="237"/>
      <c r="BN823" s="237"/>
      <c r="BO823" s="237"/>
      <c r="BP823" s="237"/>
      <c r="BQ823" s="237"/>
      <c r="BR823" s="237"/>
      <c r="BS823" s="237"/>
      <c r="BT823" s="237"/>
      <c r="BU823" s="237"/>
      <c r="BV823" s="237"/>
      <c r="BW823" s="237"/>
      <c r="BX823" s="237"/>
      <c r="BY823" s="237"/>
      <c r="BZ823" s="237"/>
      <c r="CA823" s="237"/>
      <c r="CB823" s="237"/>
      <c r="CC823" s="237"/>
      <c r="CD823" s="237"/>
      <c r="CE823" s="237"/>
      <c r="CF823" s="237"/>
      <c r="CG823" s="237"/>
      <c r="CH823" s="237"/>
      <c r="CI823" s="237"/>
      <c r="CJ823" s="237"/>
      <c r="CK823" s="237"/>
      <c r="CL823" s="237"/>
      <c r="CM823" s="237"/>
      <c r="CN823" s="237"/>
      <c r="CO823" s="237"/>
      <c r="CP823" s="237"/>
      <c r="CQ823" s="237"/>
      <c r="CR823" s="237"/>
      <c r="CS823" s="237"/>
      <c r="CT823" s="237"/>
      <c r="CU823" s="237"/>
      <c r="CV823" s="237"/>
      <c r="CW823" s="237"/>
      <c r="CX823" s="237"/>
      <c r="CY823" s="237"/>
      <c r="CZ823" s="237"/>
      <c r="DA823" s="237"/>
      <c r="DB823" s="237"/>
      <c r="DC823" s="237"/>
      <c r="DD823" s="237"/>
      <c r="DE823" s="237"/>
      <c r="DF823" s="237"/>
      <c r="DG823" s="237"/>
      <c r="DH823" s="237"/>
      <c r="DI823" s="237"/>
      <c r="DJ823" s="237"/>
      <c r="DK823" s="237"/>
      <c r="DL823" s="237"/>
      <c r="DM823" s="237"/>
      <c r="DN823" s="237"/>
      <c r="DO823" s="237"/>
      <c r="DP823" s="237"/>
      <c r="DQ823" s="237"/>
      <c r="DR823" s="237"/>
      <c r="DS823" s="237"/>
      <c r="DT823" s="237"/>
      <c r="DU823" s="237"/>
      <c r="DV823" s="237"/>
      <c r="DW823" s="237"/>
      <c r="DX823" s="237"/>
      <c r="DY823" s="237"/>
      <c r="DZ823" s="237"/>
      <c r="EA823" s="237"/>
      <c r="EB823" s="237"/>
      <c r="EC823" s="237"/>
      <c r="ED823" s="237"/>
      <c r="EE823" s="237"/>
      <c r="EF823" s="237"/>
      <c r="EG823" s="237"/>
      <c r="EH823" s="237"/>
      <c r="EI823" s="237"/>
      <c r="EJ823" s="237"/>
      <c r="EK823" s="237"/>
      <c r="EL823" s="237"/>
      <c r="EM823" s="237"/>
      <c r="EN823" s="237"/>
      <c r="EO823" s="237"/>
      <c r="EP823" s="237"/>
      <c r="EQ823" s="237"/>
      <c r="ER823" s="237"/>
      <c r="ES823" s="237"/>
      <c r="ET823" s="237"/>
      <c r="EU823" s="237"/>
      <c r="EV823" s="237"/>
      <c r="EW823" s="237"/>
      <c r="EX823" s="237"/>
      <c r="EY823" s="237"/>
      <c r="EZ823" s="237"/>
      <c r="FA823" s="237"/>
      <c r="FB823" s="237"/>
      <c r="FC823" s="237"/>
      <c r="FD823" s="237"/>
      <c r="FE823" s="237"/>
      <c r="FF823" s="237"/>
      <c r="FG823" s="237"/>
      <c r="FH823" s="237"/>
      <c r="FI823" s="237"/>
      <c r="FJ823" s="237"/>
      <c r="FK823" s="237"/>
      <c r="FL823" s="237"/>
      <c r="FM823" s="237"/>
      <c r="FN823" s="237"/>
      <c r="FO823" s="237"/>
      <c r="FP823" s="237"/>
      <c r="FQ823" s="237"/>
      <c r="FR823" s="237"/>
      <c r="FS823" s="237"/>
      <c r="FT823" s="237"/>
      <c r="FU823" s="237"/>
      <c r="FV823" s="237"/>
      <c r="FW823" s="237"/>
      <c r="FX823" s="237"/>
      <c r="FY823" s="237"/>
      <c r="FZ823" s="237"/>
      <c r="GA823" s="237"/>
      <c r="GB823" s="237"/>
      <c r="GC823" s="237"/>
      <c r="GD823" s="237"/>
      <c r="GE823" s="237"/>
      <c r="GF823" s="237"/>
      <c r="GG823" s="237"/>
      <c r="GH823" s="237"/>
      <c r="GI823" s="237"/>
      <c r="GJ823" s="237"/>
      <c r="GK823" s="237"/>
      <c r="GL823" s="237"/>
      <c r="GM823" s="237"/>
      <c r="GN823" s="237"/>
      <c r="GO823" s="237"/>
      <c r="GP823" s="237"/>
      <c r="GQ823" s="237"/>
    </row>
    <row r="824" spans="1:199" s="81" customFormat="1" ht="15" hidden="1">
      <c r="A824" s="278" t="s">
        <v>2756</v>
      </c>
      <c r="B824" s="241" t="s">
        <v>6074</v>
      </c>
      <c r="C824" s="242">
        <v>0</v>
      </c>
      <c r="D824" s="242">
        <v>0</v>
      </c>
      <c r="E824" s="242">
        <v>0</v>
      </c>
      <c r="F824" s="242">
        <v>0</v>
      </c>
      <c r="G824" s="242">
        <v>0</v>
      </c>
      <c r="H824" s="242">
        <v>0</v>
      </c>
      <c r="I824" s="242">
        <v>0</v>
      </c>
      <c r="J824" s="242">
        <v>0</v>
      </c>
      <c r="K824" s="242">
        <v>0</v>
      </c>
      <c r="L824" s="242">
        <v>0</v>
      </c>
      <c r="M824" s="242">
        <v>0</v>
      </c>
      <c r="N824" s="242">
        <v>0</v>
      </c>
      <c r="O824" s="242">
        <v>0</v>
      </c>
      <c r="P824" s="28"/>
      <c r="Q824" s="242">
        <f>SUM(D824:O824)</f>
        <v>0</v>
      </c>
      <c r="R824" s="242">
        <f>IF($R$19&lt;1,0,Q824/$R$19)</f>
        <v>0</v>
      </c>
      <c r="S824" s="243"/>
      <c r="T824" s="351">
        <f>IF(Q824=0,0,1)+IF(C824=0,0,1)+IF(D824=0,0,1)+IF(E824=0,0,1)+IF(F824=0,0,1)+IF(G824=0,0,1)+IF(H824=0,0,1)+IF(I824=0,0,1)+IF(J824=0,0,1)+IF(K824=0,0,1)+IF(L824=0,0,1)+IF(M824=0,0,1)+IF(N824=0,0,1)+IF(O824=0,0,1)</f>
        <v>0</v>
      </c>
      <c r="U824" s="237"/>
      <c r="V824" s="237"/>
      <c r="W824" s="237"/>
      <c r="X824" s="237"/>
      <c r="Y824" s="237"/>
      <c r="Z824" s="237"/>
      <c r="AA824" s="237"/>
      <c r="AB824" s="237"/>
      <c r="AC824" s="237"/>
      <c r="AD824" s="237"/>
      <c r="AE824" s="237"/>
      <c r="AF824" s="237"/>
      <c r="AG824" s="237"/>
      <c r="AH824" s="237"/>
      <c r="AI824" s="237"/>
      <c r="AJ824" s="237"/>
      <c r="AK824" s="237"/>
      <c r="AL824" s="237"/>
      <c r="AM824" s="237"/>
      <c r="AN824" s="237"/>
      <c r="AO824" s="237"/>
      <c r="AP824" s="237"/>
      <c r="AQ824" s="237"/>
      <c r="AR824" s="237"/>
      <c r="AS824" s="237"/>
      <c r="AT824" s="237"/>
      <c r="AU824" s="237"/>
      <c r="AV824" s="237"/>
      <c r="AW824" s="237"/>
      <c r="AX824" s="237"/>
      <c r="AY824" s="237"/>
      <c r="AZ824" s="237"/>
      <c r="BA824" s="237"/>
      <c r="BB824" s="237"/>
      <c r="BC824" s="237"/>
      <c r="BD824" s="237"/>
      <c r="BE824" s="237"/>
      <c r="BF824" s="237"/>
      <c r="BG824" s="237"/>
      <c r="BH824" s="237"/>
      <c r="BI824" s="237"/>
      <c r="BJ824" s="237"/>
      <c r="BK824" s="237"/>
      <c r="BL824" s="237"/>
      <c r="BM824" s="237"/>
      <c r="BN824" s="237"/>
      <c r="BO824" s="237"/>
      <c r="BP824" s="237"/>
      <c r="BQ824" s="237"/>
      <c r="BR824" s="237"/>
      <c r="BS824" s="237"/>
      <c r="BT824" s="237"/>
      <c r="BU824" s="237"/>
      <c r="BV824" s="237"/>
      <c r="BW824" s="237"/>
      <c r="BX824" s="237"/>
      <c r="BY824" s="237"/>
      <c r="BZ824" s="237"/>
      <c r="CA824" s="237"/>
      <c r="CB824" s="237"/>
      <c r="CC824" s="237"/>
      <c r="CD824" s="237"/>
      <c r="CE824" s="237"/>
      <c r="CF824" s="237"/>
      <c r="CG824" s="237"/>
      <c r="CH824" s="237"/>
      <c r="CI824" s="237"/>
      <c r="CJ824" s="237"/>
      <c r="CK824" s="237"/>
      <c r="CL824" s="237"/>
      <c r="CM824" s="237"/>
      <c r="CN824" s="237"/>
      <c r="CO824" s="237"/>
      <c r="CP824" s="237"/>
      <c r="CQ824" s="237"/>
      <c r="CR824" s="237"/>
      <c r="CS824" s="237"/>
      <c r="CT824" s="237"/>
      <c r="CU824" s="237"/>
      <c r="CV824" s="237"/>
      <c r="CW824" s="237"/>
      <c r="CX824" s="237"/>
      <c r="CY824" s="237"/>
      <c r="CZ824" s="237"/>
      <c r="DA824" s="237"/>
      <c r="DB824" s="237"/>
      <c r="DC824" s="237"/>
      <c r="DD824" s="237"/>
      <c r="DE824" s="237"/>
      <c r="DF824" s="237"/>
      <c r="DG824" s="237"/>
      <c r="DH824" s="237"/>
      <c r="DI824" s="237"/>
      <c r="DJ824" s="237"/>
      <c r="DK824" s="237"/>
      <c r="DL824" s="237"/>
      <c r="DM824" s="237"/>
      <c r="DN824" s="237"/>
      <c r="DO824" s="237"/>
      <c r="DP824" s="237"/>
      <c r="DQ824" s="237"/>
      <c r="DR824" s="237"/>
      <c r="DS824" s="237"/>
      <c r="DT824" s="237"/>
      <c r="DU824" s="237"/>
      <c r="DV824" s="237"/>
      <c r="DW824" s="237"/>
      <c r="DX824" s="237"/>
      <c r="DY824" s="237"/>
      <c r="DZ824" s="237"/>
      <c r="EA824" s="237"/>
      <c r="EB824" s="237"/>
      <c r="EC824" s="237"/>
      <c r="ED824" s="237"/>
      <c r="EE824" s="237"/>
      <c r="EF824" s="237"/>
      <c r="EG824" s="237"/>
      <c r="EH824" s="237"/>
      <c r="EI824" s="237"/>
      <c r="EJ824" s="237"/>
      <c r="EK824" s="237"/>
      <c r="EL824" s="237"/>
      <c r="EM824" s="237"/>
      <c r="EN824" s="237"/>
      <c r="EO824" s="237"/>
      <c r="EP824" s="237"/>
      <c r="EQ824" s="237"/>
      <c r="ER824" s="237"/>
      <c r="ES824" s="237"/>
      <c r="ET824" s="237"/>
      <c r="EU824" s="237"/>
      <c r="EV824" s="237"/>
      <c r="EW824" s="237"/>
      <c r="EX824" s="237"/>
      <c r="EY824" s="237"/>
      <c r="EZ824" s="237"/>
      <c r="FA824" s="237"/>
      <c r="FB824" s="237"/>
      <c r="FC824" s="237"/>
      <c r="FD824" s="237"/>
      <c r="FE824" s="237"/>
      <c r="FF824" s="237"/>
      <c r="FG824" s="237"/>
      <c r="FH824" s="237"/>
      <c r="FI824" s="237"/>
      <c r="FJ824" s="237"/>
      <c r="FK824" s="237"/>
      <c r="FL824" s="237"/>
      <c r="FM824" s="237"/>
      <c r="FN824" s="237"/>
      <c r="FO824" s="237"/>
      <c r="FP824" s="237"/>
      <c r="FQ824" s="237"/>
      <c r="FR824" s="237"/>
      <c r="FS824" s="237"/>
      <c r="FT824" s="237"/>
      <c r="FU824" s="237"/>
      <c r="FV824" s="237"/>
      <c r="FW824" s="237"/>
      <c r="FX824" s="237"/>
      <c r="FY824" s="237"/>
      <c r="FZ824" s="237"/>
      <c r="GA824" s="237"/>
      <c r="GB824" s="237"/>
      <c r="GC824" s="237"/>
      <c r="GD824" s="237"/>
      <c r="GE824" s="237"/>
      <c r="GF824" s="237"/>
      <c r="GG824" s="237"/>
      <c r="GH824" s="237"/>
      <c r="GI824" s="237"/>
      <c r="GJ824" s="237"/>
      <c r="GK824" s="237"/>
      <c r="GL824" s="237"/>
      <c r="GM824" s="237"/>
      <c r="GN824" s="237"/>
      <c r="GO824" s="237"/>
      <c r="GP824" s="237"/>
      <c r="GQ824" s="237"/>
    </row>
    <row r="825" spans="1:199" s="81" customFormat="1" ht="15" hidden="1">
      <c r="A825" s="278" t="s">
        <v>2757</v>
      </c>
      <c r="B825" s="241" t="s">
        <v>6075</v>
      </c>
      <c r="C825" s="242">
        <v>0</v>
      </c>
      <c r="D825" s="242">
        <v>0</v>
      </c>
      <c r="E825" s="242">
        <v>0</v>
      </c>
      <c r="F825" s="242">
        <v>0</v>
      </c>
      <c r="G825" s="242">
        <v>0</v>
      </c>
      <c r="H825" s="242">
        <v>0</v>
      </c>
      <c r="I825" s="242">
        <v>0</v>
      </c>
      <c r="J825" s="242">
        <v>0</v>
      </c>
      <c r="K825" s="242">
        <v>0</v>
      </c>
      <c r="L825" s="242">
        <v>0</v>
      </c>
      <c r="M825" s="242">
        <v>0</v>
      </c>
      <c r="N825" s="242">
        <v>0</v>
      </c>
      <c r="O825" s="242">
        <v>0</v>
      </c>
      <c r="P825" s="28"/>
      <c r="Q825" s="242">
        <f>SUM(D825:O825)</f>
        <v>0</v>
      </c>
      <c r="R825" s="242">
        <f>IF($R$19&lt;1,0,Q825/$R$19)</f>
        <v>0</v>
      </c>
      <c r="S825" s="243"/>
      <c r="T825" s="351">
        <f>IF(Q825=0,0,1)+IF(C825=0,0,1)+IF(D825=0,0,1)+IF(E825=0,0,1)+IF(F825=0,0,1)+IF(G825=0,0,1)+IF(H825=0,0,1)+IF(I825=0,0,1)+IF(J825=0,0,1)+IF(K825=0,0,1)+IF(L825=0,0,1)+IF(M825=0,0,1)+IF(N825=0,0,1)+IF(O825=0,0,1)</f>
        <v>0</v>
      </c>
      <c r="U825" s="237"/>
      <c r="V825" s="237"/>
      <c r="W825" s="237"/>
      <c r="X825" s="237"/>
      <c r="Y825" s="237"/>
      <c r="Z825" s="237"/>
      <c r="AA825" s="237"/>
      <c r="AB825" s="237"/>
      <c r="AC825" s="237"/>
      <c r="AD825" s="237"/>
      <c r="AE825" s="237"/>
      <c r="AF825" s="237"/>
      <c r="AG825" s="237"/>
      <c r="AH825" s="237"/>
      <c r="AI825" s="237"/>
      <c r="AJ825" s="237"/>
      <c r="AK825" s="237"/>
      <c r="AL825" s="237"/>
      <c r="AM825" s="237"/>
      <c r="AN825" s="237"/>
      <c r="AO825" s="237"/>
      <c r="AP825" s="237"/>
      <c r="AQ825" s="237"/>
      <c r="AR825" s="237"/>
      <c r="AS825" s="237"/>
      <c r="AT825" s="237"/>
      <c r="AU825" s="237"/>
      <c r="AV825" s="237"/>
      <c r="AW825" s="237"/>
      <c r="AX825" s="237"/>
      <c r="AY825" s="237"/>
      <c r="AZ825" s="237"/>
      <c r="BA825" s="237"/>
      <c r="BB825" s="237"/>
      <c r="BC825" s="237"/>
      <c r="BD825" s="237"/>
      <c r="BE825" s="237"/>
      <c r="BF825" s="237"/>
      <c r="BG825" s="237"/>
      <c r="BH825" s="237"/>
      <c r="BI825" s="237"/>
      <c r="BJ825" s="237"/>
      <c r="BK825" s="237"/>
      <c r="BL825" s="237"/>
      <c r="BM825" s="237"/>
      <c r="BN825" s="237"/>
      <c r="BO825" s="237"/>
      <c r="BP825" s="237"/>
      <c r="BQ825" s="237"/>
      <c r="BR825" s="237"/>
      <c r="BS825" s="237"/>
      <c r="BT825" s="237"/>
      <c r="BU825" s="237"/>
      <c r="BV825" s="237"/>
      <c r="BW825" s="237"/>
      <c r="BX825" s="237"/>
      <c r="BY825" s="237"/>
      <c r="BZ825" s="237"/>
      <c r="CA825" s="237"/>
      <c r="CB825" s="237"/>
      <c r="CC825" s="237"/>
      <c r="CD825" s="237"/>
      <c r="CE825" s="237"/>
      <c r="CF825" s="237"/>
      <c r="CG825" s="237"/>
      <c r="CH825" s="237"/>
      <c r="CI825" s="237"/>
      <c r="CJ825" s="237"/>
      <c r="CK825" s="237"/>
      <c r="CL825" s="237"/>
      <c r="CM825" s="237"/>
      <c r="CN825" s="237"/>
      <c r="CO825" s="237"/>
      <c r="CP825" s="237"/>
      <c r="CQ825" s="237"/>
      <c r="CR825" s="237"/>
      <c r="CS825" s="237"/>
      <c r="CT825" s="237"/>
      <c r="CU825" s="237"/>
      <c r="CV825" s="237"/>
      <c r="CW825" s="237"/>
      <c r="CX825" s="237"/>
      <c r="CY825" s="237"/>
      <c r="CZ825" s="237"/>
      <c r="DA825" s="237"/>
      <c r="DB825" s="237"/>
      <c r="DC825" s="237"/>
      <c r="DD825" s="237"/>
      <c r="DE825" s="237"/>
      <c r="DF825" s="237"/>
      <c r="DG825" s="237"/>
      <c r="DH825" s="237"/>
      <c r="DI825" s="237"/>
      <c r="DJ825" s="237"/>
      <c r="DK825" s="237"/>
      <c r="DL825" s="237"/>
      <c r="DM825" s="237"/>
      <c r="DN825" s="237"/>
      <c r="DO825" s="237"/>
      <c r="DP825" s="237"/>
      <c r="DQ825" s="237"/>
      <c r="DR825" s="237"/>
      <c r="DS825" s="237"/>
      <c r="DT825" s="237"/>
      <c r="DU825" s="237"/>
      <c r="DV825" s="237"/>
      <c r="DW825" s="237"/>
      <c r="DX825" s="237"/>
      <c r="DY825" s="237"/>
      <c r="DZ825" s="237"/>
      <c r="EA825" s="237"/>
      <c r="EB825" s="237"/>
      <c r="EC825" s="237"/>
      <c r="ED825" s="237"/>
      <c r="EE825" s="237"/>
      <c r="EF825" s="237"/>
      <c r="EG825" s="237"/>
      <c r="EH825" s="237"/>
      <c r="EI825" s="237"/>
      <c r="EJ825" s="237"/>
      <c r="EK825" s="237"/>
      <c r="EL825" s="237"/>
      <c r="EM825" s="237"/>
      <c r="EN825" s="237"/>
      <c r="EO825" s="237"/>
      <c r="EP825" s="237"/>
      <c r="EQ825" s="237"/>
      <c r="ER825" s="237"/>
      <c r="ES825" s="237"/>
      <c r="ET825" s="237"/>
      <c r="EU825" s="237"/>
      <c r="EV825" s="237"/>
      <c r="EW825" s="237"/>
      <c r="EX825" s="237"/>
      <c r="EY825" s="237"/>
      <c r="EZ825" s="237"/>
      <c r="FA825" s="237"/>
      <c r="FB825" s="237"/>
      <c r="FC825" s="237"/>
      <c r="FD825" s="237"/>
      <c r="FE825" s="237"/>
      <c r="FF825" s="237"/>
      <c r="FG825" s="237"/>
      <c r="FH825" s="237"/>
      <c r="FI825" s="237"/>
      <c r="FJ825" s="237"/>
      <c r="FK825" s="237"/>
      <c r="FL825" s="237"/>
      <c r="FM825" s="237"/>
      <c r="FN825" s="237"/>
      <c r="FO825" s="237"/>
      <c r="FP825" s="237"/>
      <c r="FQ825" s="237"/>
      <c r="FR825" s="237"/>
      <c r="FS825" s="237"/>
      <c r="FT825" s="237"/>
      <c r="FU825" s="237"/>
      <c r="FV825" s="237"/>
      <c r="FW825" s="237"/>
      <c r="FX825" s="237"/>
      <c r="FY825" s="237"/>
      <c r="FZ825" s="237"/>
      <c r="GA825" s="237"/>
      <c r="GB825" s="237"/>
      <c r="GC825" s="237"/>
      <c r="GD825" s="237"/>
      <c r="GE825" s="237"/>
      <c r="GF825" s="237"/>
      <c r="GG825" s="237"/>
      <c r="GH825" s="237"/>
      <c r="GI825" s="237"/>
      <c r="GJ825" s="237"/>
      <c r="GK825" s="237"/>
      <c r="GL825" s="237"/>
      <c r="GM825" s="237"/>
      <c r="GN825" s="237"/>
      <c r="GO825" s="237"/>
      <c r="GP825" s="237"/>
      <c r="GQ825" s="237"/>
    </row>
    <row r="826" spans="1:199" s="81" customFormat="1" ht="15" hidden="1">
      <c r="A826" s="278" t="s">
        <v>2758</v>
      </c>
      <c r="B826" s="241" t="s">
        <v>6076</v>
      </c>
      <c r="C826" s="242">
        <v>0</v>
      </c>
      <c r="D826" s="242">
        <v>0</v>
      </c>
      <c r="E826" s="242">
        <v>0</v>
      </c>
      <c r="F826" s="242">
        <v>0</v>
      </c>
      <c r="G826" s="242">
        <v>0</v>
      </c>
      <c r="H826" s="242">
        <v>0</v>
      </c>
      <c r="I826" s="242">
        <v>0</v>
      </c>
      <c r="J826" s="242">
        <v>0</v>
      </c>
      <c r="K826" s="242">
        <v>0</v>
      </c>
      <c r="L826" s="242">
        <v>0</v>
      </c>
      <c r="M826" s="242">
        <v>0</v>
      </c>
      <c r="N826" s="242">
        <v>0</v>
      </c>
      <c r="O826" s="242">
        <v>0</v>
      </c>
      <c r="P826" s="28"/>
      <c r="Q826" s="242">
        <f>SUM(D826:O826)</f>
        <v>0</v>
      </c>
      <c r="R826" s="242">
        <f>IF($R$19&lt;1,0,Q826/$R$19)</f>
        <v>0</v>
      </c>
      <c r="S826" s="243"/>
      <c r="T826" s="351">
        <f>IF(Q826=0,0,1)+IF(C826=0,0,1)+IF(D826=0,0,1)+IF(E826=0,0,1)+IF(F826=0,0,1)+IF(G826=0,0,1)+IF(H826=0,0,1)+IF(I826=0,0,1)+IF(J826=0,0,1)+IF(K826=0,0,1)+IF(L826=0,0,1)+IF(M826=0,0,1)+IF(N826=0,0,1)+IF(O826=0,0,1)</f>
        <v>0</v>
      </c>
      <c r="U826" s="237"/>
      <c r="V826" s="237"/>
      <c r="W826" s="237"/>
      <c r="X826" s="237"/>
      <c r="Y826" s="237"/>
      <c r="Z826" s="237"/>
      <c r="AA826" s="237"/>
      <c r="AB826" s="237"/>
      <c r="AC826" s="237"/>
      <c r="AD826" s="237"/>
      <c r="AE826" s="237"/>
      <c r="AF826" s="237"/>
      <c r="AG826" s="237"/>
      <c r="AH826" s="237"/>
      <c r="AI826" s="237"/>
      <c r="AJ826" s="237"/>
      <c r="AK826" s="237"/>
      <c r="AL826" s="237"/>
      <c r="AM826" s="237"/>
      <c r="AN826" s="237"/>
      <c r="AO826" s="237"/>
      <c r="AP826" s="237"/>
      <c r="AQ826" s="237"/>
      <c r="AR826" s="237"/>
      <c r="AS826" s="237"/>
      <c r="AT826" s="237"/>
      <c r="AU826" s="237"/>
      <c r="AV826" s="237"/>
      <c r="AW826" s="237"/>
      <c r="AX826" s="237"/>
      <c r="AY826" s="237"/>
      <c r="AZ826" s="237"/>
      <c r="BA826" s="237"/>
      <c r="BB826" s="237"/>
      <c r="BC826" s="237"/>
      <c r="BD826" s="237"/>
      <c r="BE826" s="237"/>
      <c r="BF826" s="237"/>
      <c r="BG826" s="237"/>
      <c r="BH826" s="237"/>
      <c r="BI826" s="237"/>
      <c r="BJ826" s="237"/>
      <c r="BK826" s="237"/>
      <c r="BL826" s="237"/>
      <c r="BM826" s="237"/>
      <c r="BN826" s="237"/>
      <c r="BO826" s="237"/>
      <c r="BP826" s="237"/>
      <c r="BQ826" s="237"/>
      <c r="BR826" s="237"/>
      <c r="BS826" s="237"/>
      <c r="BT826" s="237"/>
      <c r="BU826" s="237"/>
      <c r="BV826" s="237"/>
      <c r="BW826" s="237"/>
      <c r="BX826" s="237"/>
      <c r="BY826" s="237"/>
      <c r="BZ826" s="237"/>
      <c r="CA826" s="237"/>
      <c r="CB826" s="237"/>
      <c r="CC826" s="237"/>
      <c r="CD826" s="237"/>
      <c r="CE826" s="237"/>
      <c r="CF826" s="237"/>
      <c r="CG826" s="237"/>
      <c r="CH826" s="237"/>
      <c r="CI826" s="237"/>
      <c r="CJ826" s="237"/>
      <c r="CK826" s="237"/>
      <c r="CL826" s="237"/>
      <c r="CM826" s="237"/>
      <c r="CN826" s="237"/>
      <c r="CO826" s="237"/>
      <c r="CP826" s="237"/>
      <c r="CQ826" s="237"/>
      <c r="CR826" s="237"/>
      <c r="CS826" s="237"/>
      <c r="CT826" s="237"/>
      <c r="CU826" s="237"/>
      <c r="CV826" s="237"/>
      <c r="CW826" s="237"/>
      <c r="CX826" s="237"/>
      <c r="CY826" s="237"/>
      <c r="CZ826" s="237"/>
      <c r="DA826" s="237"/>
      <c r="DB826" s="237"/>
      <c r="DC826" s="237"/>
      <c r="DD826" s="237"/>
      <c r="DE826" s="237"/>
      <c r="DF826" s="237"/>
      <c r="DG826" s="237"/>
      <c r="DH826" s="237"/>
      <c r="DI826" s="237"/>
      <c r="DJ826" s="237"/>
      <c r="DK826" s="237"/>
      <c r="DL826" s="237"/>
      <c r="DM826" s="237"/>
      <c r="DN826" s="237"/>
      <c r="DO826" s="237"/>
      <c r="DP826" s="237"/>
      <c r="DQ826" s="237"/>
      <c r="DR826" s="237"/>
      <c r="DS826" s="237"/>
      <c r="DT826" s="237"/>
      <c r="DU826" s="237"/>
      <c r="DV826" s="237"/>
      <c r="DW826" s="237"/>
      <c r="DX826" s="237"/>
      <c r="DY826" s="237"/>
      <c r="DZ826" s="237"/>
      <c r="EA826" s="237"/>
      <c r="EB826" s="237"/>
      <c r="EC826" s="237"/>
      <c r="ED826" s="237"/>
      <c r="EE826" s="237"/>
      <c r="EF826" s="237"/>
      <c r="EG826" s="237"/>
      <c r="EH826" s="237"/>
      <c r="EI826" s="237"/>
      <c r="EJ826" s="237"/>
      <c r="EK826" s="237"/>
      <c r="EL826" s="237"/>
      <c r="EM826" s="237"/>
      <c r="EN826" s="237"/>
      <c r="EO826" s="237"/>
      <c r="EP826" s="237"/>
      <c r="EQ826" s="237"/>
      <c r="ER826" s="237"/>
      <c r="ES826" s="237"/>
      <c r="ET826" s="237"/>
      <c r="EU826" s="237"/>
      <c r="EV826" s="237"/>
      <c r="EW826" s="237"/>
      <c r="EX826" s="237"/>
      <c r="EY826" s="237"/>
      <c r="EZ826" s="237"/>
      <c r="FA826" s="237"/>
      <c r="FB826" s="237"/>
      <c r="FC826" s="237"/>
      <c r="FD826" s="237"/>
      <c r="FE826" s="237"/>
      <c r="FF826" s="237"/>
      <c r="FG826" s="237"/>
      <c r="FH826" s="237"/>
      <c r="FI826" s="237"/>
      <c r="FJ826" s="237"/>
      <c r="FK826" s="237"/>
      <c r="FL826" s="237"/>
      <c r="FM826" s="237"/>
      <c r="FN826" s="237"/>
      <c r="FO826" s="237"/>
      <c r="FP826" s="237"/>
      <c r="FQ826" s="237"/>
      <c r="FR826" s="237"/>
      <c r="FS826" s="237"/>
      <c r="FT826" s="237"/>
      <c r="FU826" s="237"/>
      <c r="FV826" s="237"/>
      <c r="FW826" s="237"/>
      <c r="FX826" s="237"/>
      <c r="FY826" s="237"/>
      <c r="FZ826" s="237"/>
      <c r="GA826" s="237"/>
      <c r="GB826" s="237"/>
      <c r="GC826" s="237"/>
      <c r="GD826" s="237"/>
      <c r="GE826" s="237"/>
      <c r="GF826" s="237"/>
      <c r="GG826" s="237"/>
      <c r="GH826" s="237"/>
      <c r="GI826" s="237"/>
      <c r="GJ826" s="237"/>
      <c r="GK826" s="237"/>
      <c r="GL826" s="237"/>
      <c r="GM826" s="237"/>
      <c r="GN826" s="237"/>
      <c r="GO826" s="237"/>
      <c r="GP826" s="237"/>
      <c r="GQ826" s="237"/>
    </row>
    <row r="827" spans="1:199" s="81" customFormat="1" ht="15" hidden="1">
      <c r="A827" s="278" t="s">
        <v>2759</v>
      </c>
      <c r="B827" s="241" t="s">
        <v>6077</v>
      </c>
      <c r="C827" s="242">
        <v>0</v>
      </c>
      <c r="D827" s="242">
        <v>0</v>
      </c>
      <c r="E827" s="242">
        <v>0</v>
      </c>
      <c r="F827" s="242">
        <v>0</v>
      </c>
      <c r="G827" s="242">
        <v>0</v>
      </c>
      <c r="H827" s="242">
        <v>0</v>
      </c>
      <c r="I827" s="242">
        <v>0</v>
      </c>
      <c r="J827" s="242">
        <v>0</v>
      </c>
      <c r="K827" s="242">
        <v>0</v>
      </c>
      <c r="L827" s="242">
        <v>0</v>
      </c>
      <c r="M827" s="242">
        <v>0</v>
      </c>
      <c r="N827" s="242">
        <v>0</v>
      </c>
      <c r="O827" s="242">
        <v>0</v>
      </c>
      <c r="P827" s="28"/>
      <c r="Q827" s="242">
        <f>SUM(D827:O827)</f>
        <v>0</v>
      </c>
      <c r="R827" s="242">
        <f>IF($R$19&lt;1,0,Q827/$R$19)</f>
        <v>0</v>
      </c>
      <c r="S827" s="243"/>
      <c r="T827" s="351">
        <f>IF(Q827=0,0,1)+IF(C827=0,0,1)+IF(D827=0,0,1)+IF(E827=0,0,1)+IF(F827=0,0,1)+IF(G827=0,0,1)+IF(H827=0,0,1)+IF(I827=0,0,1)+IF(J827=0,0,1)+IF(K827=0,0,1)+IF(L827=0,0,1)+IF(M827=0,0,1)+IF(N827=0,0,1)+IF(O827=0,0,1)</f>
        <v>0</v>
      </c>
      <c r="U827" s="237"/>
      <c r="V827" s="237"/>
      <c r="W827" s="237"/>
      <c r="X827" s="237"/>
      <c r="Y827" s="237"/>
      <c r="Z827" s="237"/>
      <c r="AA827" s="237"/>
      <c r="AB827" s="237"/>
      <c r="AC827" s="237"/>
      <c r="AD827" s="237"/>
      <c r="AE827" s="237"/>
      <c r="AF827" s="237"/>
      <c r="AG827" s="237"/>
      <c r="AH827" s="237"/>
      <c r="AI827" s="237"/>
      <c r="AJ827" s="237"/>
      <c r="AK827" s="237"/>
      <c r="AL827" s="237"/>
      <c r="AM827" s="237"/>
      <c r="AN827" s="237"/>
      <c r="AO827" s="237"/>
      <c r="AP827" s="237"/>
      <c r="AQ827" s="237"/>
      <c r="AR827" s="237"/>
      <c r="AS827" s="237"/>
      <c r="AT827" s="237"/>
      <c r="AU827" s="237"/>
      <c r="AV827" s="237"/>
      <c r="AW827" s="237"/>
      <c r="AX827" s="237"/>
      <c r="AY827" s="237"/>
      <c r="AZ827" s="237"/>
      <c r="BA827" s="237"/>
      <c r="BB827" s="237"/>
      <c r="BC827" s="237"/>
      <c r="BD827" s="237"/>
      <c r="BE827" s="237"/>
      <c r="BF827" s="237"/>
      <c r="BG827" s="237"/>
      <c r="BH827" s="237"/>
      <c r="BI827" s="237"/>
      <c r="BJ827" s="237"/>
      <c r="BK827" s="237"/>
      <c r="BL827" s="237"/>
      <c r="BM827" s="237"/>
      <c r="BN827" s="237"/>
      <c r="BO827" s="237"/>
      <c r="BP827" s="237"/>
      <c r="BQ827" s="237"/>
      <c r="BR827" s="237"/>
      <c r="BS827" s="237"/>
      <c r="BT827" s="237"/>
      <c r="BU827" s="237"/>
      <c r="BV827" s="237"/>
      <c r="BW827" s="237"/>
      <c r="BX827" s="237"/>
      <c r="BY827" s="237"/>
      <c r="BZ827" s="237"/>
      <c r="CA827" s="237"/>
      <c r="CB827" s="237"/>
      <c r="CC827" s="237"/>
      <c r="CD827" s="237"/>
      <c r="CE827" s="237"/>
      <c r="CF827" s="237"/>
      <c r="CG827" s="237"/>
      <c r="CH827" s="237"/>
      <c r="CI827" s="237"/>
      <c r="CJ827" s="237"/>
      <c r="CK827" s="237"/>
      <c r="CL827" s="237"/>
      <c r="CM827" s="237"/>
      <c r="CN827" s="237"/>
      <c r="CO827" s="237"/>
      <c r="CP827" s="237"/>
      <c r="CQ827" s="237"/>
      <c r="CR827" s="237"/>
      <c r="CS827" s="237"/>
      <c r="CT827" s="237"/>
      <c r="CU827" s="237"/>
      <c r="CV827" s="237"/>
      <c r="CW827" s="237"/>
      <c r="CX827" s="237"/>
      <c r="CY827" s="237"/>
      <c r="CZ827" s="237"/>
      <c r="DA827" s="237"/>
      <c r="DB827" s="237"/>
      <c r="DC827" s="237"/>
      <c r="DD827" s="237"/>
      <c r="DE827" s="237"/>
      <c r="DF827" s="237"/>
      <c r="DG827" s="237"/>
      <c r="DH827" s="237"/>
      <c r="DI827" s="237"/>
      <c r="DJ827" s="237"/>
      <c r="DK827" s="237"/>
      <c r="DL827" s="237"/>
      <c r="DM827" s="237"/>
      <c r="DN827" s="237"/>
      <c r="DO827" s="237"/>
      <c r="DP827" s="237"/>
      <c r="DQ827" s="237"/>
      <c r="DR827" s="237"/>
      <c r="DS827" s="237"/>
      <c r="DT827" s="237"/>
      <c r="DU827" s="237"/>
      <c r="DV827" s="237"/>
      <c r="DW827" s="237"/>
      <c r="DX827" s="237"/>
      <c r="DY827" s="237"/>
      <c r="DZ827" s="237"/>
      <c r="EA827" s="237"/>
      <c r="EB827" s="237"/>
      <c r="EC827" s="237"/>
      <c r="ED827" s="237"/>
      <c r="EE827" s="237"/>
      <c r="EF827" s="237"/>
      <c r="EG827" s="237"/>
      <c r="EH827" s="237"/>
      <c r="EI827" s="237"/>
      <c r="EJ827" s="237"/>
      <c r="EK827" s="237"/>
      <c r="EL827" s="237"/>
      <c r="EM827" s="237"/>
      <c r="EN827" s="237"/>
      <c r="EO827" s="237"/>
      <c r="EP827" s="237"/>
      <c r="EQ827" s="237"/>
      <c r="ER827" s="237"/>
      <c r="ES827" s="237"/>
      <c r="ET827" s="237"/>
      <c r="EU827" s="237"/>
      <c r="EV827" s="237"/>
      <c r="EW827" s="237"/>
      <c r="EX827" s="237"/>
      <c r="EY827" s="237"/>
      <c r="EZ827" s="237"/>
      <c r="FA827" s="237"/>
      <c r="FB827" s="237"/>
      <c r="FC827" s="237"/>
      <c r="FD827" s="237"/>
      <c r="FE827" s="237"/>
      <c r="FF827" s="237"/>
      <c r="FG827" s="237"/>
      <c r="FH827" s="237"/>
      <c r="FI827" s="237"/>
      <c r="FJ827" s="237"/>
      <c r="FK827" s="237"/>
      <c r="FL827" s="237"/>
      <c r="FM827" s="237"/>
      <c r="FN827" s="237"/>
      <c r="FO827" s="237"/>
      <c r="FP827" s="237"/>
      <c r="FQ827" s="237"/>
      <c r="FR827" s="237"/>
      <c r="FS827" s="237"/>
      <c r="FT827" s="237"/>
      <c r="FU827" s="237"/>
      <c r="FV827" s="237"/>
      <c r="FW827" s="237"/>
      <c r="FX827" s="237"/>
      <c r="FY827" s="237"/>
      <c r="FZ827" s="237"/>
      <c r="GA827" s="237"/>
      <c r="GB827" s="237"/>
      <c r="GC827" s="237"/>
      <c r="GD827" s="237"/>
      <c r="GE827" s="237"/>
      <c r="GF827" s="237"/>
      <c r="GG827" s="237"/>
      <c r="GH827" s="237"/>
      <c r="GI827" s="237"/>
      <c r="GJ827" s="237"/>
      <c r="GK827" s="237"/>
      <c r="GL827" s="237"/>
      <c r="GM827" s="237"/>
      <c r="GN827" s="237"/>
      <c r="GO827" s="237"/>
      <c r="GP827" s="237"/>
      <c r="GQ827" s="237"/>
    </row>
    <row r="828" spans="1:199" s="81" customFormat="1" ht="15" hidden="1">
      <c r="A828" s="278" t="s">
        <v>2760</v>
      </c>
      <c r="B828" s="241" t="s">
        <v>6078</v>
      </c>
      <c r="C828" s="242">
        <v>0</v>
      </c>
      <c r="D828" s="242">
        <v>0</v>
      </c>
      <c r="E828" s="242">
        <v>0</v>
      </c>
      <c r="F828" s="242">
        <v>0</v>
      </c>
      <c r="G828" s="242">
        <v>0</v>
      </c>
      <c r="H828" s="242">
        <v>0</v>
      </c>
      <c r="I828" s="242">
        <v>0</v>
      </c>
      <c r="J828" s="242">
        <v>0</v>
      </c>
      <c r="K828" s="242">
        <v>0</v>
      </c>
      <c r="L828" s="242">
        <v>0</v>
      </c>
      <c r="M828" s="242">
        <v>0</v>
      </c>
      <c r="N828" s="242">
        <v>0</v>
      </c>
      <c r="O828" s="242">
        <v>0</v>
      </c>
      <c r="P828" s="28"/>
      <c r="Q828" s="242">
        <f>SUM(D828:O828)</f>
        <v>0</v>
      </c>
      <c r="R828" s="242">
        <f>IF($R$19&lt;1,0,Q828/$R$19)</f>
        <v>0</v>
      </c>
      <c r="S828" s="243"/>
      <c r="T828" s="351">
        <f>IF(Q828=0,0,1)+IF(C828=0,0,1)+IF(D828=0,0,1)+IF(E828=0,0,1)+IF(F828=0,0,1)+IF(G828=0,0,1)+IF(H828=0,0,1)+IF(I828=0,0,1)+IF(J828=0,0,1)+IF(K828=0,0,1)+IF(L828=0,0,1)+IF(M828=0,0,1)+IF(N828=0,0,1)+IF(O828=0,0,1)</f>
        <v>0</v>
      </c>
      <c r="U828" s="237"/>
      <c r="V828" s="237"/>
      <c r="W828" s="237"/>
      <c r="X828" s="237"/>
      <c r="Y828" s="237"/>
      <c r="Z828" s="237"/>
      <c r="AA828" s="237"/>
      <c r="AB828" s="237"/>
      <c r="AC828" s="237"/>
      <c r="AD828" s="237"/>
      <c r="AE828" s="237"/>
      <c r="AF828" s="237"/>
      <c r="AG828" s="237"/>
      <c r="AH828" s="237"/>
      <c r="AI828" s="237"/>
      <c r="AJ828" s="237"/>
      <c r="AK828" s="237"/>
      <c r="AL828" s="237"/>
      <c r="AM828" s="237"/>
      <c r="AN828" s="237"/>
      <c r="AO828" s="237"/>
      <c r="AP828" s="237"/>
      <c r="AQ828" s="237"/>
      <c r="AR828" s="237"/>
      <c r="AS828" s="237"/>
      <c r="AT828" s="237"/>
      <c r="AU828" s="237"/>
      <c r="AV828" s="237"/>
      <c r="AW828" s="237"/>
      <c r="AX828" s="237"/>
      <c r="AY828" s="237"/>
      <c r="AZ828" s="237"/>
      <c r="BA828" s="237"/>
      <c r="BB828" s="237"/>
      <c r="BC828" s="237"/>
      <c r="BD828" s="237"/>
      <c r="BE828" s="237"/>
      <c r="BF828" s="237"/>
      <c r="BG828" s="237"/>
      <c r="BH828" s="237"/>
      <c r="BI828" s="237"/>
      <c r="BJ828" s="237"/>
      <c r="BK828" s="237"/>
      <c r="BL828" s="237"/>
      <c r="BM828" s="237"/>
      <c r="BN828" s="237"/>
      <c r="BO828" s="237"/>
      <c r="BP828" s="237"/>
      <c r="BQ828" s="237"/>
      <c r="BR828" s="237"/>
      <c r="BS828" s="237"/>
      <c r="BT828" s="237"/>
      <c r="BU828" s="237"/>
      <c r="BV828" s="237"/>
      <c r="BW828" s="237"/>
      <c r="BX828" s="237"/>
      <c r="BY828" s="237"/>
      <c r="BZ828" s="237"/>
      <c r="CA828" s="237"/>
      <c r="CB828" s="237"/>
      <c r="CC828" s="237"/>
      <c r="CD828" s="237"/>
      <c r="CE828" s="237"/>
      <c r="CF828" s="237"/>
      <c r="CG828" s="237"/>
      <c r="CH828" s="237"/>
      <c r="CI828" s="237"/>
      <c r="CJ828" s="237"/>
      <c r="CK828" s="237"/>
      <c r="CL828" s="237"/>
      <c r="CM828" s="237"/>
      <c r="CN828" s="237"/>
      <c r="CO828" s="237"/>
      <c r="CP828" s="237"/>
      <c r="CQ828" s="237"/>
      <c r="CR828" s="237"/>
      <c r="CS828" s="237"/>
      <c r="CT828" s="237"/>
      <c r="CU828" s="237"/>
      <c r="CV828" s="237"/>
      <c r="CW828" s="237"/>
      <c r="CX828" s="237"/>
      <c r="CY828" s="237"/>
      <c r="CZ828" s="237"/>
      <c r="DA828" s="237"/>
      <c r="DB828" s="237"/>
      <c r="DC828" s="237"/>
      <c r="DD828" s="237"/>
      <c r="DE828" s="237"/>
      <c r="DF828" s="237"/>
      <c r="DG828" s="237"/>
      <c r="DH828" s="237"/>
      <c r="DI828" s="237"/>
      <c r="DJ828" s="237"/>
      <c r="DK828" s="237"/>
      <c r="DL828" s="237"/>
      <c r="DM828" s="237"/>
      <c r="DN828" s="237"/>
      <c r="DO828" s="237"/>
      <c r="DP828" s="237"/>
      <c r="DQ828" s="237"/>
      <c r="DR828" s="237"/>
      <c r="DS828" s="237"/>
      <c r="DT828" s="237"/>
      <c r="DU828" s="237"/>
      <c r="DV828" s="237"/>
      <c r="DW828" s="237"/>
      <c r="DX828" s="237"/>
      <c r="DY828" s="237"/>
      <c r="DZ828" s="237"/>
      <c r="EA828" s="237"/>
      <c r="EB828" s="237"/>
      <c r="EC828" s="237"/>
      <c r="ED828" s="237"/>
      <c r="EE828" s="237"/>
      <c r="EF828" s="237"/>
      <c r="EG828" s="237"/>
      <c r="EH828" s="237"/>
      <c r="EI828" s="237"/>
      <c r="EJ828" s="237"/>
      <c r="EK828" s="237"/>
      <c r="EL828" s="237"/>
      <c r="EM828" s="237"/>
      <c r="EN828" s="237"/>
      <c r="EO828" s="237"/>
      <c r="EP828" s="237"/>
      <c r="EQ828" s="237"/>
      <c r="ER828" s="237"/>
      <c r="ES828" s="237"/>
      <c r="ET828" s="237"/>
      <c r="EU828" s="237"/>
      <c r="EV828" s="237"/>
      <c r="EW828" s="237"/>
      <c r="EX828" s="237"/>
      <c r="EY828" s="237"/>
      <c r="EZ828" s="237"/>
      <c r="FA828" s="237"/>
      <c r="FB828" s="237"/>
      <c r="FC828" s="237"/>
      <c r="FD828" s="237"/>
      <c r="FE828" s="237"/>
      <c r="FF828" s="237"/>
      <c r="FG828" s="237"/>
      <c r="FH828" s="237"/>
      <c r="FI828" s="237"/>
      <c r="FJ828" s="237"/>
      <c r="FK828" s="237"/>
      <c r="FL828" s="237"/>
      <c r="FM828" s="237"/>
      <c r="FN828" s="237"/>
      <c r="FO828" s="237"/>
      <c r="FP828" s="237"/>
      <c r="FQ828" s="237"/>
      <c r="FR828" s="237"/>
      <c r="FS828" s="237"/>
      <c r="FT828" s="237"/>
      <c r="FU828" s="237"/>
      <c r="FV828" s="237"/>
      <c r="FW828" s="237"/>
      <c r="FX828" s="237"/>
      <c r="FY828" s="237"/>
      <c r="FZ828" s="237"/>
      <c r="GA828" s="237"/>
      <c r="GB828" s="237"/>
      <c r="GC828" s="237"/>
      <c r="GD828" s="237"/>
      <c r="GE828" s="237"/>
      <c r="GF828" s="237"/>
      <c r="GG828" s="237"/>
      <c r="GH828" s="237"/>
      <c r="GI828" s="237"/>
      <c r="GJ828" s="237"/>
      <c r="GK828" s="237"/>
      <c r="GL828" s="237"/>
      <c r="GM828" s="237"/>
      <c r="GN828" s="237"/>
      <c r="GO828" s="237"/>
      <c r="GP828" s="237"/>
      <c r="GQ828" s="237"/>
    </row>
    <row r="829" spans="1:199" s="81" customFormat="1" ht="15" hidden="1">
      <c r="A829" s="278" t="s">
        <v>2761</v>
      </c>
      <c r="B829" s="241" t="s">
        <v>6079</v>
      </c>
      <c r="C829" s="242">
        <v>0</v>
      </c>
      <c r="D829" s="242">
        <v>0</v>
      </c>
      <c r="E829" s="242">
        <v>0</v>
      </c>
      <c r="F829" s="242">
        <v>0</v>
      </c>
      <c r="G829" s="242">
        <v>0</v>
      </c>
      <c r="H829" s="242">
        <v>0</v>
      </c>
      <c r="I829" s="242">
        <v>0</v>
      </c>
      <c r="J829" s="242">
        <v>0</v>
      </c>
      <c r="K829" s="242">
        <v>0</v>
      </c>
      <c r="L829" s="242">
        <v>0</v>
      </c>
      <c r="M829" s="242">
        <v>0</v>
      </c>
      <c r="N829" s="242">
        <v>0</v>
      </c>
      <c r="O829" s="242">
        <v>0</v>
      </c>
      <c r="P829" s="28"/>
      <c r="Q829" s="242">
        <f>SUM(D829:O829)</f>
        <v>0</v>
      </c>
      <c r="R829" s="242">
        <f>IF($R$19&lt;1,0,Q829/$R$19)</f>
        <v>0</v>
      </c>
      <c r="S829" s="243"/>
      <c r="T829" s="351">
        <f>IF(Q829=0,0,1)+IF(C829=0,0,1)+IF(D829=0,0,1)+IF(E829=0,0,1)+IF(F829=0,0,1)+IF(G829=0,0,1)+IF(H829=0,0,1)+IF(I829=0,0,1)+IF(J829=0,0,1)+IF(K829=0,0,1)+IF(L829=0,0,1)+IF(M829=0,0,1)+IF(N829=0,0,1)+IF(O829=0,0,1)</f>
        <v>0</v>
      </c>
      <c r="U829" s="237"/>
      <c r="V829" s="237"/>
      <c r="W829" s="237"/>
      <c r="X829" s="237"/>
      <c r="Y829" s="237"/>
      <c r="Z829" s="237"/>
      <c r="AA829" s="237"/>
      <c r="AB829" s="237"/>
      <c r="AC829" s="237"/>
      <c r="AD829" s="237"/>
      <c r="AE829" s="237"/>
      <c r="AF829" s="237"/>
      <c r="AG829" s="237"/>
      <c r="AH829" s="237"/>
      <c r="AI829" s="237"/>
      <c r="AJ829" s="237"/>
      <c r="AK829" s="237"/>
      <c r="AL829" s="237"/>
      <c r="AM829" s="237"/>
      <c r="AN829" s="237"/>
      <c r="AO829" s="237"/>
      <c r="AP829" s="237"/>
      <c r="AQ829" s="237"/>
      <c r="AR829" s="237"/>
      <c r="AS829" s="237"/>
      <c r="AT829" s="237"/>
      <c r="AU829" s="237"/>
      <c r="AV829" s="237"/>
      <c r="AW829" s="237"/>
      <c r="AX829" s="237"/>
      <c r="AY829" s="237"/>
      <c r="AZ829" s="237"/>
      <c r="BA829" s="237"/>
      <c r="BB829" s="237"/>
      <c r="BC829" s="237"/>
      <c r="BD829" s="237"/>
      <c r="BE829" s="237"/>
      <c r="BF829" s="237"/>
      <c r="BG829" s="237"/>
      <c r="BH829" s="237"/>
      <c r="BI829" s="237"/>
      <c r="BJ829" s="237"/>
      <c r="BK829" s="237"/>
      <c r="BL829" s="237"/>
      <c r="BM829" s="237"/>
      <c r="BN829" s="237"/>
      <c r="BO829" s="237"/>
      <c r="BP829" s="237"/>
      <c r="BQ829" s="237"/>
      <c r="BR829" s="237"/>
      <c r="BS829" s="237"/>
      <c r="BT829" s="237"/>
      <c r="BU829" s="237"/>
      <c r="BV829" s="237"/>
      <c r="BW829" s="237"/>
      <c r="BX829" s="237"/>
      <c r="BY829" s="237"/>
      <c r="BZ829" s="237"/>
      <c r="CA829" s="237"/>
      <c r="CB829" s="237"/>
      <c r="CC829" s="237"/>
      <c r="CD829" s="237"/>
      <c r="CE829" s="237"/>
      <c r="CF829" s="237"/>
      <c r="CG829" s="237"/>
      <c r="CH829" s="237"/>
      <c r="CI829" s="237"/>
      <c r="CJ829" s="237"/>
      <c r="CK829" s="237"/>
      <c r="CL829" s="237"/>
      <c r="CM829" s="237"/>
      <c r="CN829" s="237"/>
      <c r="CO829" s="237"/>
      <c r="CP829" s="237"/>
      <c r="CQ829" s="237"/>
      <c r="CR829" s="237"/>
      <c r="CS829" s="237"/>
      <c r="CT829" s="237"/>
      <c r="CU829" s="237"/>
      <c r="CV829" s="237"/>
      <c r="CW829" s="237"/>
      <c r="CX829" s="237"/>
      <c r="CY829" s="237"/>
      <c r="CZ829" s="237"/>
      <c r="DA829" s="237"/>
      <c r="DB829" s="237"/>
      <c r="DC829" s="237"/>
      <c r="DD829" s="237"/>
      <c r="DE829" s="237"/>
      <c r="DF829" s="237"/>
      <c r="DG829" s="237"/>
      <c r="DH829" s="237"/>
      <c r="DI829" s="237"/>
      <c r="DJ829" s="237"/>
      <c r="DK829" s="237"/>
      <c r="DL829" s="237"/>
      <c r="DM829" s="237"/>
      <c r="DN829" s="237"/>
      <c r="DO829" s="237"/>
      <c r="DP829" s="237"/>
      <c r="DQ829" s="237"/>
      <c r="DR829" s="237"/>
      <c r="DS829" s="237"/>
      <c r="DT829" s="237"/>
      <c r="DU829" s="237"/>
      <c r="DV829" s="237"/>
      <c r="DW829" s="237"/>
      <c r="DX829" s="237"/>
      <c r="DY829" s="237"/>
      <c r="DZ829" s="237"/>
      <c r="EA829" s="237"/>
      <c r="EB829" s="237"/>
      <c r="EC829" s="237"/>
      <c r="ED829" s="237"/>
      <c r="EE829" s="237"/>
      <c r="EF829" s="237"/>
      <c r="EG829" s="237"/>
      <c r="EH829" s="237"/>
      <c r="EI829" s="237"/>
      <c r="EJ829" s="237"/>
      <c r="EK829" s="237"/>
      <c r="EL829" s="237"/>
      <c r="EM829" s="237"/>
      <c r="EN829" s="237"/>
      <c r="EO829" s="237"/>
      <c r="EP829" s="237"/>
      <c r="EQ829" s="237"/>
      <c r="ER829" s="237"/>
      <c r="ES829" s="237"/>
      <c r="ET829" s="237"/>
      <c r="EU829" s="237"/>
      <c r="EV829" s="237"/>
      <c r="EW829" s="237"/>
      <c r="EX829" s="237"/>
      <c r="EY829" s="237"/>
      <c r="EZ829" s="237"/>
      <c r="FA829" s="237"/>
      <c r="FB829" s="237"/>
      <c r="FC829" s="237"/>
      <c r="FD829" s="237"/>
      <c r="FE829" s="237"/>
      <c r="FF829" s="237"/>
      <c r="FG829" s="237"/>
      <c r="FH829" s="237"/>
      <c r="FI829" s="237"/>
      <c r="FJ829" s="237"/>
      <c r="FK829" s="237"/>
      <c r="FL829" s="237"/>
      <c r="FM829" s="237"/>
      <c r="FN829" s="237"/>
      <c r="FO829" s="237"/>
      <c r="FP829" s="237"/>
      <c r="FQ829" s="237"/>
      <c r="FR829" s="237"/>
      <c r="FS829" s="237"/>
      <c r="FT829" s="237"/>
      <c r="FU829" s="237"/>
      <c r="FV829" s="237"/>
      <c r="FW829" s="237"/>
      <c r="FX829" s="237"/>
      <c r="FY829" s="237"/>
      <c r="FZ829" s="237"/>
      <c r="GA829" s="237"/>
      <c r="GB829" s="237"/>
      <c r="GC829" s="237"/>
      <c r="GD829" s="237"/>
      <c r="GE829" s="237"/>
      <c r="GF829" s="237"/>
      <c r="GG829" s="237"/>
      <c r="GH829" s="237"/>
      <c r="GI829" s="237"/>
      <c r="GJ829" s="237"/>
      <c r="GK829" s="237"/>
      <c r="GL829" s="237"/>
      <c r="GM829" s="237"/>
      <c r="GN829" s="237"/>
      <c r="GO829" s="237"/>
      <c r="GP829" s="237"/>
      <c r="GQ829" s="237"/>
    </row>
    <row r="830" spans="1:199" s="81" customFormat="1" ht="15" hidden="1">
      <c r="A830" s="278" t="s">
        <v>2762</v>
      </c>
      <c r="B830" s="241" t="s">
        <v>6080</v>
      </c>
      <c r="C830" s="242">
        <v>0</v>
      </c>
      <c r="D830" s="242">
        <v>0</v>
      </c>
      <c r="E830" s="242">
        <v>0</v>
      </c>
      <c r="F830" s="242">
        <v>0</v>
      </c>
      <c r="G830" s="242">
        <v>0</v>
      </c>
      <c r="H830" s="242">
        <v>0</v>
      </c>
      <c r="I830" s="242">
        <v>0</v>
      </c>
      <c r="J830" s="242">
        <v>0</v>
      </c>
      <c r="K830" s="242">
        <v>0</v>
      </c>
      <c r="L830" s="242">
        <v>0</v>
      </c>
      <c r="M830" s="242">
        <v>0</v>
      </c>
      <c r="N830" s="242">
        <v>0</v>
      </c>
      <c r="O830" s="242">
        <v>0</v>
      </c>
      <c r="P830" s="28"/>
      <c r="Q830" s="242">
        <f>SUM(D830:O830)</f>
        <v>0</v>
      </c>
      <c r="R830" s="242">
        <f>IF($R$19&lt;1,0,Q830/$R$19)</f>
        <v>0</v>
      </c>
      <c r="S830" s="243"/>
      <c r="T830" s="351">
        <f>IF(Q830=0,0,1)+IF(C830=0,0,1)+IF(D830=0,0,1)+IF(E830=0,0,1)+IF(F830=0,0,1)+IF(G830=0,0,1)+IF(H830=0,0,1)+IF(I830=0,0,1)+IF(J830=0,0,1)+IF(K830=0,0,1)+IF(L830=0,0,1)+IF(M830=0,0,1)+IF(N830=0,0,1)+IF(O830=0,0,1)</f>
        <v>0</v>
      </c>
      <c r="U830" s="237"/>
      <c r="V830" s="237"/>
      <c r="W830" s="237"/>
      <c r="X830" s="237"/>
      <c r="Y830" s="237"/>
      <c r="Z830" s="237"/>
      <c r="AA830" s="237"/>
      <c r="AB830" s="237"/>
      <c r="AC830" s="237"/>
      <c r="AD830" s="237"/>
      <c r="AE830" s="237"/>
      <c r="AF830" s="237"/>
      <c r="AG830" s="237"/>
      <c r="AH830" s="237"/>
      <c r="AI830" s="237"/>
      <c r="AJ830" s="237"/>
      <c r="AK830" s="237"/>
      <c r="AL830" s="237"/>
      <c r="AM830" s="237"/>
      <c r="AN830" s="237"/>
      <c r="AO830" s="237"/>
      <c r="AP830" s="237"/>
      <c r="AQ830" s="237"/>
      <c r="AR830" s="237"/>
      <c r="AS830" s="237"/>
      <c r="AT830" s="237"/>
      <c r="AU830" s="237"/>
      <c r="AV830" s="237"/>
      <c r="AW830" s="237"/>
      <c r="AX830" s="237"/>
      <c r="AY830" s="237"/>
      <c r="AZ830" s="237"/>
      <c r="BA830" s="237"/>
      <c r="BB830" s="237"/>
      <c r="BC830" s="237"/>
      <c r="BD830" s="237"/>
      <c r="BE830" s="237"/>
      <c r="BF830" s="237"/>
      <c r="BG830" s="237"/>
      <c r="BH830" s="237"/>
      <c r="BI830" s="237"/>
      <c r="BJ830" s="237"/>
      <c r="BK830" s="237"/>
      <c r="BL830" s="237"/>
      <c r="BM830" s="237"/>
      <c r="BN830" s="237"/>
      <c r="BO830" s="237"/>
      <c r="BP830" s="237"/>
      <c r="BQ830" s="237"/>
      <c r="BR830" s="237"/>
      <c r="BS830" s="237"/>
      <c r="BT830" s="237"/>
      <c r="BU830" s="237"/>
      <c r="BV830" s="237"/>
      <c r="BW830" s="237"/>
      <c r="BX830" s="237"/>
      <c r="BY830" s="237"/>
      <c r="BZ830" s="237"/>
      <c r="CA830" s="237"/>
      <c r="CB830" s="237"/>
      <c r="CC830" s="237"/>
      <c r="CD830" s="237"/>
      <c r="CE830" s="237"/>
      <c r="CF830" s="237"/>
      <c r="CG830" s="237"/>
      <c r="CH830" s="237"/>
      <c r="CI830" s="237"/>
      <c r="CJ830" s="237"/>
      <c r="CK830" s="237"/>
      <c r="CL830" s="237"/>
      <c r="CM830" s="237"/>
      <c r="CN830" s="237"/>
      <c r="CO830" s="237"/>
      <c r="CP830" s="237"/>
      <c r="CQ830" s="237"/>
      <c r="CR830" s="237"/>
      <c r="CS830" s="237"/>
      <c r="CT830" s="237"/>
      <c r="CU830" s="237"/>
      <c r="CV830" s="237"/>
      <c r="CW830" s="237"/>
      <c r="CX830" s="237"/>
      <c r="CY830" s="237"/>
      <c r="CZ830" s="237"/>
      <c r="DA830" s="237"/>
      <c r="DB830" s="237"/>
      <c r="DC830" s="237"/>
      <c r="DD830" s="237"/>
      <c r="DE830" s="237"/>
      <c r="DF830" s="237"/>
      <c r="DG830" s="237"/>
      <c r="DH830" s="237"/>
      <c r="DI830" s="237"/>
      <c r="DJ830" s="237"/>
      <c r="DK830" s="237"/>
      <c r="DL830" s="237"/>
      <c r="DM830" s="237"/>
      <c r="DN830" s="237"/>
      <c r="DO830" s="237"/>
      <c r="DP830" s="237"/>
      <c r="DQ830" s="237"/>
      <c r="DR830" s="237"/>
      <c r="DS830" s="237"/>
      <c r="DT830" s="237"/>
      <c r="DU830" s="237"/>
      <c r="DV830" s="237"/>
      <c r="DW830" s="237"/>
      <c r="DX830" s="237"/>
      <c r="DY830" s="237"/>
      <c r="DZ830" s="237"/>
      <c r="EA830" s="237"/>
      <c r="EB830" s="237"/>
      <c r="EC830" s="237"/>
      <c r="ED830" s="237"/>
      <c r="EE830" s="237"/>
      <c r="EF830" s="237"/>
      <c r="EG830" s="237"/>
      <c r="EH830" s="237"/>
      <c r="EI830" s="237"/>
      <c r="EJ830" s="237"/>
      <c r="EK830" s="237"/>
      <c r="EL830" s="237"/>
      <c r="EM830" s="237"/>
      <c r="EN830" s="237"/>
      <c r="EO830" s="237"/>
      <c r="EP830" s="237"/>
      <c r="EQ830" s="237"/>
      <c r="ER830" s="237"/>
      <c r="ES830" s="237"/>
      <c r="ET830" s="237"/>
      <c r="EU830" s="237"/>
      <c r="EV830" s="237"/>
      <c r="EW830" s="237"/>
      <c r="EX830" s="237"/>
      <c r="EY830" s="237"/>
      <c r="EZ830" s="237"/>
      <c r="FA830" s="237"/>
      <c r="FB830" s="237"/>
      <c r="FC830" s="237"/>
      <c r="FD830" s="237"/>
      <c r="FE830" s="237"/>
      <c r="FF830" s="237"/>
      <c r="FG830" s="237"/>
      <c r="FH830" s="237"/>
      <c r="FI830" s="237"/>
      <c r="FJ830" s="237"/>
      <c r="FK830" s="237"/>
      <c r="FL830" s="237"/>
      <c r="FM830" s="237"/>
      <c r="FN830" s="237"/>
      <c r="FO830" s="237"/>
      <c r="FP830" s="237"/>
      <c r="FQ830" s="237"/>
      <c r="FR830" s="237"/>
      <c r="FS830" s="237"/>
      <c r="FT830" s="237"/>
      <c r="FU830" s="237"/>
      <c r="FV830" s="237"/>
      <c r="FW830" s="237"/>
      <c r="FX830" s="237"/>
      <c r="FY830" s="237"/>
      <c r="FZ830" s="237"/>
      <c r="GA830" s="237"/>
      <c r="GB830" s="237"/>
      <c r="GC830" s="237"/>
      <c r="GD830" s="237"/>
      <c r="GE830" s="237"/>
      <c r="GF830" s="237"/>
      <c r="GG830" s="237"/>
      <c r="GH830" s="237"/>
      <c r="GI830" s="237"/>
      <c r="GJ830" s="237"/>
      <c r="GK830" s="237"/>
      <c r="GL830" s="237"/>
      <c r="GM830" s="237"/>
      <c r="GN830" s="237"/>
      <c r="GO830" s="237"/>
      <c r="GP830" s="237"/>
      <c r="GQ830" s="237"/>
    </row>
    <row r="831" spans="1:199" s="81" customFormat="1" ht="15" hidden="1">
      <c r="A831" s="278" t="s">
        <v>2763</v>
      </c>
      <c r="B831" s="241" t="s">
        <v>6081</v>
      </c>
      <c r="C831" s="242">
        <v>0</v>
      </c>
      <c r="D831" s="242">
        <v>0</v>
      </c>
      <c r="E831" s="242">
        <v>0</v>
      </c>
      <c r="F831" s="242">
        <v>0</v>
      </c>
      <c r="G831" s="242">
        <v>0</v>
      </c>
      <c r="H831" s="242">
        <v>0</v>
      </c>
      <c r="I831" s="242">
        <v>0</v>
      </c>
      <c r="J831" s="242">
        <v>0</v>
      </c>
      <c r="K831" s="242">
        <v>0</v>
      </c>
      <c r="L831" s="242">
        <v>0</v>
      </c>
      <c r="M831" s="242">
        <v>0</v>
      </c>
      <c r="N831" s="242">
        <v>0</v>
      </c>
      <c r="O831" s="242">
        <v>0</v>
      </c>
      <c r="P831" s="28"/>
      <c r="Q831" s="242">
        <f>SUM(D831:O831)</f>
        <v>0</v>
      </c>
      <c r="R831" s="242">
        <f>IF($R$19&lt;1,0,Q831/$R$19)</f>
        <v>0</v>
      </c>
      <c r="S831" s="243"/>
      <c r="T831" s="351">
        <f>IF(Q831=0,0,1)+IF(C831=0,0,1)+IF(D831=0,0,1)+IF(E831=0,0,1)+IF(F831=0,0,1)+IF(G831=0,0,1)+IF(H831=0,0,1)+IF(I831=0,0,1)+IF(J831=0,0,1)+IF(K831=0,0,1)+IF(L831=0,0,1)+IF(M831=0,0,1)+IF(N831=0,0,1)+IF(O831=0,0,1)</f>
        <v>0</v>
      </c>
      <c r="U831" s="237"/>
      <c r="V831" s="237"/>
      <c r="W831" s="237"/>
      <c r="X831" s="237"/>
      <c r="Y831" s="237"/>
      <c r="Z831" s="237"/>
      <c r="AA831" s="237"/>
      <c r="AB831" s="237"/>
      <c r="AC831" s="237"/>
      <c r="AD831" s="237"/>
      <c r="AE831" s="237"/>
      <c r="AF831" s="237"/>
      <c r="AG831" s="237"/>
      <c r="AH831" s="237"/>
      <c r="AI831" s="237"/>
      <c r="AJ831" s="237"/>
      <c r="AK831" s="237"/>
      <c r="AL831" s="237"/>
      <c r="AM831" s="237"/>
      <c r="AN831" s="237"/>
      <c r="AO831" s="237"/>
      <c r="AP831" s="237"/>
      <c r="AQ831" s="237"/>
      <c r="AR831" s="237"/>
      <c r="AS831" s="237"/>
      <c r="AT831" s="237"/>
      <c r="AU831" s="237"/>
      <c r="AV831" s="237"/>
      <c r="AW831" s="237"/>
      <c r="AX831" s="237"/>
      <c r="AY831" s="237"/>
      <c r="AZ831" s="237"/>
      <c r="BA831" s="237"/>
      <c r="BB831" s="237"/>
      <c r="BC831" s="237"/>
      <c r="BD831" s="237"/>
      <c r="BE831" s="237"/>
      <c r="BF831" s="237"/>
      <c r="BG831" s="237"/>
      <c r="BH831" s="237"/>
      <c r="BI831" s="237"/>
      <c r="BJ831" s="237"/>
      <c r="BK831" s="237"/>
      <c r="BL831" s="237"/>
      <c r="BM831" s="237"/>
      <c r="BN831" s="237"/>
      <c r="BO831" s="237"/>
      <c r="BP831" s="237"/>
      <c r="BQ831" s="237"/>
      <c r="BR831" s="237"/>
      <c r="BS831" s="237"/>
      <c r="BT831" s="237"/>
      <c r="BU831" s="237"/>
      <c r="BV831" s="237"/>
      <c r="BW831" s="237"/>
      <c r="BX831" s="237"/>
      <c r="BY831" s="237"/>
      <c r="BZ831" s="237"/>
      <c r="CA831" s="237"/>
      <c r="CB831" s="237"/>
      <c r="CC831" s="237"/>
      <c r="CD831" s="237"/>
      <c r="CE831" s="237"/>
      <c r="CF831" s="237"/>
      <c r="CG831" s="237"/>
      <c r="CH831" s="237"/>
      <c r="CI831" s="237"/>
      <c r="CJ831" s="237"/>
      <c r="CK831" s="237"/>
      <c r="CL831" s="237"/>
      <c r="CM831" s="237"/>
      <c r="CN831" s="237"/>
      <c r="CO831" s="237"/>
      <c r="CP831" s="237"/>
      <c r="CQ831" s="237"/>
      <c r="CR831" s="237"/>
      <c r="CS831" s="237"/>
      <c r="CT831" s="237"/>
      <c r="CU831" s="237"/>
      <c r="CV831" s="237"/>
      <c r="CW831" s="237"/>
      <c r="CX831" s="237"/>
      <c r="CY831" s="237"/>
      <c r="CZ831" s="237"/>
      <c r="DA831" s="237"/>
      <c r="DB831" s="237"/>
      <c r="DC831" s="237"/>
      <c r="DD831" s="237"/>
      <c r="DE831" s="237"/>
      <c r="DF831" s="237"/>
      <c r="DG831" s="237"/>
      <c r="DH831" s="237"/>
      <c r="DI831" s="237"/>
      <c r="DJ831" s="237"/>
      <c r="DK831" s="237"/>
      <c r="DL831" s="237"/>
      <c r="DM831" s="237"/>
      <c r="DN831" s="237"/>
      <c r="DO831" s="237"/>
      <c r="DP831" s="237"/>
      <c r="DQ831" s="237"/>
      <c r="DR831" s="237"/>
      <c r="DS831" s="237"/>
      <c r="DT831" s="237"/>
      <c r="DU831" s="237"/>
      <c r="DV831" s="237"/>
      <c r="DW831" s="237"/>
      <c r="DX831" s="237"/>
      <c r="DY831" s="237"/>
      <c r="DZ831" s="237"/>
      <c r="EA831" s="237"/>
      <c r="EB831" s="237"/>
      <c r="EC831" s="237"/>
      <c r="ED831" s="237"/>
      <c r="EE831" s="237"/>
      <c r="EF831" s="237"/>
      <c r="EG831" s="237"/>
      <c r="EH831" s="237"/>
      <c r="EI831" s="237"/>
      <c r="EJ831" s="237"/>
      <c r="EK831" s="237"/>
      <c r="EL831" s="237"/>
      <c r="EM831" s="237"/>
      <c r="EN831" s="237"/>
      <c r="EO831" s="237"/>
      <c r="EP831" s="237"/>
      <c r="EQ831" s="237"/>
      <c r="ER831" s="237"/>
      <c r="ES831" s="237"/>
      <c r="ET831" s="237"/>
      <c r="EU831" s="237"/>
      <c r="EV831" s="237"/>
      <c r="EW831" s="237"/>
      <c r="EX831" s="237"/>
      <c r="EY831" s="237"/>
      <c r="EZ831" s="237"/>
      <c r="FA831" s="237"/>
      <c r="FB831" s="237"/>
      <c r="FC831" s="237"/>
      <c r="FD831" s="237"/>
      <c r="FE831" s="237"/>
      <c r="FF831" s="237"/>
      <c r="FG831" s="237"/>
      <c r="FH831" s="237"/>
      <c r="FI831" s="237"/>
      <c r="FJ831" s="237"/>
      <c r="FK831" s="237"/>
      <c r="FL831" s="237"/>
      <c r="FM831" s="237"/>
      <c r="FN831" s="237"/>
      <c r="FO831" s="237"/>
      <c r="FP831" s="237"/>
      <c r="FQ831" s="237"/>
      <c r="FR831" s="237"/>
      <c r="FS831" s="237"/>
      <c r="FT831" s="237"/>
      <c r="FU831" s="237"/>
      <c r="FV831" s="237"/>
      <c r="FW831" s="237"/>
      <c r="FX831" s="237"/>
      <c r="FY831" s="237"/>
      <c r="FZ831" s="237"/>
      <c r="GA831" s="237"/>
      <c r="GB831" s="237"/>
      <c r="GC831" s="237"/>
      <c r="GD831" s="237"/>
      <c r="GE831" s="237"/>
      <c r="GF831" s="237"/>
      <c r="GG831" s="237"/>
      <c r="GH831" s="237"/>
      <c r="GI831" s="237"/>
      <c r="GJ831" s="237"/>
      <c r="GK831" s="237"/>
      <c r="GL831" s="237"/>
      <c r="GM831" s="237"/>
      <c r="GN831" s="237"/>
      <c r="GO831" s="237"/>
      <c r="GP831" s="237"/>
      <c r="GQ831" s="237"/>
    </row>
    <row r="832" spans="1:199" s="81" customFormat="1" ht="15" hidden="1">
      <c r="A832" s="278" t="s">
        <v>2764</v>
      </c>
      <c r="B832" s="241" t="s">
        <v>6082</v>
      </c>
      <c r="C832" s="242">
        <v>0</v>
      </c>
      <c r="D832" s="242">
        <v>0</v>
      </c>
      <c r="E832" s="242">
        <v>0</v>
      </c>
      <c r="F832" s="242">
        <v>0</v>
      </c>
      <c r="G832" s="242">
        <v>0</v>
      </c>
      <c r="H832" s="242">
        <v>0</v>
      </c>
      <c r="I832" s="242">
        <v>0</v>
      </c>
      <c r="J832" s="242">
        <v>0</v>
      </c>
      <c r="K832" s="242">
        <v>0</v>
      </c>
      <c r="L832" s="242">
        <v>0</v>
      </c>
      <c r="M832" s="242">
        <v>0</v>
      </c>
      <c r="N832" s="242">
        <v>0</v>
      </c>
      <c r="O832" s="242">
        <v>0</v>
      </c>
      <c r="P832" s="28"/>
      <c r="Q832" s="242">
        <f>SUM(D832:O832)</f>
        <v>0</v>
      </c>
      <c r="R832" s="242">
        <f>IF($R$19&lt;1,0,Q832/$R$19)</f>
        <v>0</v>
      </c>
      <c r="S832" s="243"/>
      <c r="T832" s="351">
        <f>IF(Q832=0,0,1)+IF(C832=0,0,1)+IF(D832=0,0,1)+IF(E832=0,0,1)+IF(F832=0,0,1)+IF(G832=0,0,1)+IF(H832=0,0,1)+IF(I832=0,0,1)+IF(J832=0,0,1)+IF(K832=0,0,1)+IF(L832=0,0,1)+IF(M832=0,0,1)+IF(N832=0,0,1)+IF(O832=0,0,1)</f>
        <v>0</v>
      </c>
      <c r="U832" s="237"/>
      <c r="V832" s="237"/>
      <c r="W832" s="237"/>
      <c r="X832" s="237"/>
      <c r="Y832" s="237"/>
      <c r="Z832" s="237"/>
      <c r="AA832" s="237"/>
      <c r="AB832" s="237"/>
      <c r="AC832" s="237"/>
      <c r="AD832" s="237"/>
      <c r="AE832" s="237"/>
      <c r="AF832" s="237"/>
      <c r="AG832" s="237"/>
      <c r="AH832" s="237"/>
      <c r="AI832" s="237"/>
      <c r="AJ832" s="237"/>
      <c r="AK832" s="237"/>
      <c r="AL832" s="237"/>
      <c r="AM832" s="237"/>
      <c r="AN832" s="237"/>
      <c r="AO832" s="237"/>
      <c r="AP832" s="237"/>
      <c r="AQ832" s="237"/>
      <c r="AR832" s="237"/>
      <c r="AS832" s="237"/>
      <c r="AT832" s="237"/>
      <c r="AU832" s="237"/>
      <c r="AV832" s="237"/>
      <c r="AW832" s="237"/>
      <c r="AX832" s="237"/>
      <c r="AY832" s="237"/>
      <c r="AZ832" s="237"/>
      <c r="BA832" s="237"/>
      <c r="BB832" s="237"/>
      <c r="BC832" s="237"/>
      <c r="BD832" s="237"/>
      <c r="BE832" s="237"/>
      <c r="BF832" s="237"/>
      <c r="BG832" s="237"/>
      <c r="BH832" s="237"/>
      <c r="BI832" s="237"/>
      <c r="BJ832" s="237"/>
      <c r="BK832" s="237"/>
      <c r="BL832" s="237"/>
      <c r="BM832" s="237"/>
      <c r="BN832" s="237"/>
      <c r="BO832" s="237"/>
      <c r="BP832" s="237"/>
      <c r="BQ832" s="237"/>
      <c r="BR832" s="237"/>
      <c r="BS832" s="237"/>
      <c r="BT832" s="237"/>
      <c r="BU832" s="237"/>
      <c r="BV832" s="237"/>
      <c r="BW832" s="237"/>
      <c r="BX832" s="237"/>
      <c r="BY832" s="237"/>
      <c r="BZ832" s="237"/>
      <c r="CA832" s="237"/>
      <c r="CB832" s="237"/>
      <c r="CC832" s="237"/>
      <c r="CD832" s="237"/>
      <c r="CE832" s="237"/>
      <c r="CF832" s="237"/>
      <c r="CG832" s="237"/>
      <c r="CH832" s="237"/>
      <c r="CI832" s="237"/>
      <c r="CJ832" s="237"/>
      <c r="CK832" s="237"/>
      <c r="CL832" s="237"/>
      <c r="CM832" s="237"/>
      <c r="CN832" s="237"/>
      <c r="CO832" s="237"/>
      <c r="CP832" s="237"/>
      <c r="CQ832" s="237"/>
      <c r="CR832" s="237"/>
      <c r="CS832" s="237"/>
      <c r="CT832" s="237"/>
      <c r="CU832" s="237"/>
      <c r="CV832" s="237"/>
      <c r="CW832" s="237"/>
      <c r="CX832" s="237"/>
      <c r="CY832" s="237"/>
      <c r="CZ832" s="237"/>
      <c r="DA832" s="237"/>
      <c r="DB832" s="237"/>
      <c r="DC832" s="237"/>
      <c r="DD832" s="237"/>
      <c r="DE832" s="237"/>
      <c r="DF832" s="237"/>
      <c r="DG832" s="237"/>
      <c r="DH832" s="237"/>
      <c r="DI832" s="237"/>
      <c r="DJ832" s="237"/>
      <c r="DK832" s="237"/>
      <c r="DL832" s="237"/>
      <c r="DM832" s="237"/>
      <c r="DN832" s="237"/>
      <c r="DO832" s="237"/>
      <c r="DP832" s="237"/>
      <c r="DQ832" s="237"/>
      <c r="DR832" s="237"/>
      <c r="DS832" s="237"/>
      <c r="DT832" s="237"/>
      <c r="DU832" s="237"/>
      <c r="DV832" s="237"/>
      <c r="DW832" s="237"/>
      <c r="DX832" s="237"/>
      <c r="DY832" s="237"/>
      <c r="DZ832" s="237"/>
      <c r="EA832" s="237"/>
      <c r="EB832" s="237"/>
      <c r="EC832" s="237"/>
      <c r="ED832" s="237"/>
      <c r="EE832" s="237"/>
      <c r="EF832" s="237"/>
      <c r="EG832" s="237"/>
      <c r="EH832" s="237"/>
      <c r="EI832" s="237"/>
      <c r="EJ832" s="237"/>
      <c r="EK832" s="237"/>
      <c r="EL832" s="237"/>
      <c r="EM832" s="237"/>
      <c r="EN832" s="237"/>
      <c r="EO832" s="237"/>
      <c r="EP832" s="237"/>
      <c r="EQ832" s="237"/>
      <c r="ER832" s="237"/>
      <c r="ES832" s="237"/>
      <c r="ET832" s="237"/>
      <c r="EU832" s="237"/>
      <c r="EV832" s="237"/>
      <c r="EW832" s="237"/>
      <c r="EX832" s="237"/>
      <c r="EY832" s="237"/>
      <c r="EZ832" s="237"/>
      <c r="FA832" s="237"/>
      <c r="FB832" s="237"/>
      <c r="FC832" s="237"/>
      <c r="FD832" s="237"/>
      <c r="FE832" s="237"/>
      <c r="FF832" s="237"/>
      <c r="FG832" s="237"/>
      <c r="FH832" s="237"/>
      <c r="FI832" s="237"/>
      <c r="FJ832" s="237"/>
      <c r="FK832" s="237"/>
      <c r="FL832" s="237"/>
      <c r="FM832" s="237"/>
      <c r="FN832" s="237"/>
      <c r="FO832" s="237"/>
      <c r="FP832" s="237"/>
      <c r="FQ832" s="237"/>
      <c r="FR832" s="237"/>
      <c r="FS832" s="237"/>
      <c r="FT832" s="237"/>
      <c r="FU832" s="237"/>
      <c r="FV832" s="237"/>
      <c r="FW832" s="237"/>
      <c r="FX832" s="237"/>
      <c r="FY832" s="237"/>
      <c r="FZ832" s="237"/>
      <c r="GA832" s="237"/>
      <c r="GB832" s="237"/>
      <c r="GC832" s="237"/>
      <c r="GD832" s="237"/>
      <c r="GE832" s="237"/>
      <c r="GF832" s="237"/>
      <c r="GG832" s="237"/>
      <c r="GH832" s="237"/>
      <c r="GI832" s="237"/>
      <c r="GJ832" s="237"/>
      <c r="GK832" s="237"/>
      <c r="GL832" s="237"/>
      <c r="GM832" s="237"/>
      <c r="GN832" s="237"/>
      <c r="GO832" s="237"/>
      <c r="GP832" s="237"/>
      <c r="GQ832" s="237"/>
    </row>
    <row r="833" spans="1:199" s="81" customFormat="1" ht="15" hidden="1">
      <c r="A833" s="278" t="s">
        <v>2765</v>
      </c>
      <c r="B833" s="241" t="s">
        <v>6083</v>
      </c>
      <c r="C833" s="242">
        <v>0</v>
      </c>
      <c r="D833" s="242">
        <v>0</v>
      </c>
      <c r="E833" s="242">
        <v>0</v>
      </c>
      <c r="F833" s="242">
        <v>0</v>
      </c>
      <c r="G833" s="242">
        <v>0</v>
      </c>
      <c r="H833" s="242">
        <v>0</v>
      </c>
      <c r="I833" s="242">
        <v>0</v>
      </c>
      <c r="J833" s="242">
        <v>0</v>
      </c>
      <c r="K833" s="242">
        <v>0</v>
      </c>
      <c r="L833" s="242">
        <v>0</v>
      </c>
      <c r="M833" s="242">
        <v>0</v>
      </c>
      <c r="N833" s="242">
        <v>0</v>
      </c>
      <c r="O833" s="242">
        <v>0</v>
      </c>
      <c r="P833" s="28"/>
      <c r="Q833" s="242">
        <f>SUM(D833:O833)</f>
        <v>0</v>
      </c>
      <c r="R833" s="242">
        <f>IF($R$19&lt;1,0,Q833/$R$19)</f>
        <v>0</v>
      </c>
      <c r="S833" s="243"/>
      <c r="T833" s="351">
        <f>IF(Q833=0,0,1)+IF(C833=0,0,1)+IF(D833=0,0,1)+IF(E833=0,0,1)+IF(F833=0,0,1)+IF(G833=0,0,1)+IF(H833=0,0,1)+IF(I833=0,0,1)+IF(J833=0,0,1)+IF(K833=0,0,1)+IF(L833=0,0,1)+IF(M833=0,0,1)+IF(N833=0,0,1)+IF(O833=0,0,1)</f>
        <v>0</v>
      </c>
      <c r="U833" s="237"/>
      <c r="V833" s="237"/>
      <c r="W833" s="237"/>
      <c r="X833" s="237"/>
      <c r="Y833" s="237"/>
      <c r="Z833" s="237"/>
      <c r="AA833" s="237"/>
      <c r="AB833" s="237"/>
      <c r="AC833" s="237"/>
      <c r="AD833" s="237"/>
      <c r="AE833" s="237"/>
      <c r="AF833" s="237"/>
      <c r="AG833" s="237"/>
      <c r="AH833" s="237"/>
      <c r="AI833" s="237"/>
      <c r="AJ833" s="237"/>
      <c r="AK833" s="237"/>
      <c r="AL833" s="237"/>
      <c r="AM833" s="237"/>
      <c r="AN833" s="237"/>
      <c r="AO833" s="237"/>
      <c r="AP833" s="237"/>
      <c r="AQ833" s="237"/>
      <c r="AR833" s="237"/>
      <c r="AS833" s="237"/>
      <c r="AT833" s="237"/>
      <c r="AU833" s="237"/>
      <c r="AV833" s="237"/>
      <c r="AW833" s="237"/>
      <c r="AX833" s="237"/>
      <c r="AY833" s="237"/>
      <c r="AZ833" s="237"/>
      <c r="BA833" s="237"/>
      <c r="BB833" s="237"/>
      <c r="BC833" s="237"/>
      <c r="BD833" s="237"/>
      <c r="BE833" s="237"/>
      <c r="BF833" s="237"/>
      <c r="BG833" s="237"/>
      <c r="BH833" s="237"/>
      <c r="BI833" s="237"/>
      <c r="BJ833" s="237"/>
      <c r="BK833" s="237"/>
      <c r="BL833" s="237"/>
      <c r="BM833" s="237"/>
      <c r="BN833" s="237"/>
      <c r="BO833" s="237"/>
      <c r="BP833" s="237"/>
      <c r="BQ833" s="237"/>
      <c r="BR833" s="237"/>
      <c r="BS833" s="237"/>
      <c r="BT833" s="237"/>
      <c r="BU833" s="237"/>
      <c r="BV833" s="237"/>
      <c r="BW833" s="237"/>
      <c r="BX833" s="237"/>
      <c r="BY833" s="237"/>
      <c r="BZ833" s="237"/>
      <c r="CA833" s="237"/>
      <c r="CB833" s="237"/>
      <c r="CC833" s="237"/>
      <c r="CD833" s="237"/>
      <c r="CE833" s="237"/>
      <c r="CF833" s="237"/>
      <c r="CG833" s="237"/>
      <c r="CH833" s="237"/>
      <c r="CI833" s="237"/>
      <c r="CJ833" s="237"/>
      <c r="CK833" s="237"/>
      <c r="CL833" s="237"/>
      <c r="CM833" s="237"/>
      <c r="CN833" s="237"/>
      <c r="CO833" s="237"/>
      <c r="CP833" s="237"/>
      <c r="CQ833" s="237"/>
      <c r="CR833" s="237"/>
      <c r="CS833" s="237"/>
      <c r="CT833" s="237"/>
      <c r="CU833" s="237"/>
      <c r="CV833" s="237"/>
      <c r="CW833" s="237"/>
      <c r="CX833" s="237"/>
      <c r="CY833" s="237"/>
      <c r="CZ833" s="237"/>
      <c r="DA833" s="237"/>
      <c r="DB833" s="237"/>
      <c r="DC833" s="237"/>
      <c r="DD833" s="237"/>
      <c r="DE833" s="237"/>
      <c r="DF833" s="237"/>
      <c r="DG833" s="237"/>
      <c r="DH833" s="237"/>
      <c r="DI833" s="237"/>
      <c r="DJ833" s="237"/>
      <c r="DK833" s="237"/>
      <c r="DL833" s="237"/>
      <c r="DM833" s="237"/>
      <c r="DN833" s="237"/>
      <c r="DO833" s="237"/>
      <c r="DP833" s="237"/>
      <c r="DQ833" s="237"/>
      <c r="DR833" s="237"/>
      <c r="DS833" s="237"/>
      <c r="DT833" s="237"/>
      <c r="DU833" s="237"/>
      <c r="DV833" s="237"/>
      <c r="DW833" s="237"/>
      <c r="DX833" s="237"/>
      <c r="DY833" s="237"/>
      <c r="DZ833" s="237"/>
      <c r="EA833" s="237"/>
      <c r="EB833" s="237"/>
      <c r="EC833" s="237"/>
      <c r="ED833" s="237"/>
      <c r="EE833" s="237"/>
      <c r="EF833" s="237"/>
      <c r="EG833" s="237"/>
      <c r="EH833" s="237"/>
      <c r="EI833" s="237"/>
      <c r="EJ833" s="237"/>
      <c r="EK833" s="237"/>
      <c r="EL833" s="237"/>
      <c r="EM833" s="237"/>
      <c r="EN833" s="237"/>
      <c r="EO833" s="237"/>
      <c r="EP833" s="237"/>
      <c r="EQ833" s="237"/>
      <c r="ER833" s="237"/>
      <c r="ES833" s="237"/>
      <c r="ET833" s="237"/>
      <c r="EU833" s="237"/>
      <c r="EV833" s="237"/>
      <c r="EW833" s="237"/>
      <c r="EX833" s="237"/>
      <c r="EY833" s="237"/>
      <c r="EZ833" s="237"/>
      <c r="FA833" s="237"/>
      <c r="FB833" s="237"/>
      <c r="FC833" s="237"/>
      <c r="FD833" s="237"/>
      <c r="FE833" s="237"/>
      <c r="FF833" s="237"/>
      <c r="FG833" s="237"/>
      <c r="FH833" s="237"/>
      <c r="FI833" s="237"/>
      <c r="FJ833" s="237"/>
      <c r="FK833" s="237"/>
      <c r="FL833" s="237"/>
      <c r="FM833" s="237"/>
      <c r="FN833" s="237"/>
      <c r="FO833" s="237"/>
      <c r="FP833" s="237"/>
      <c r="FQ833" s="237"/>
      <c r="FR833" s="237"/>
      <c r="FS833" s="237"/>
      <c r="FT833" s="237"/>
      <c r="FU833" s="237"/>
      <c r="FV833" s="237"/>
      <c r="FW833" s="237"/>
      <c r="FX833" s="237"/>
      <c r="FY833" s="237"/>
      <c r="FZ833" s="237"/>
      <c r="GA833" s="237"/>
      <c r="GB833" s="237"/>
      <c r="GC833" s="237"/>
      <c r="GD833" s="237"/>
      <c r="GE833" s="237"/>
      <c r="GF833" s="237"/>
      <c r="GG833" s="237"/>
      <c r="GH833" s="237"/>
      <c r="GI833" s="237"/>
      <c r="GJ833" s="237"/>
      <c r="GK833" s="237"/>
      <c r="GL833" s="237"/>
      <c r="GM833" s="237"/>
      <c r="GN833" s="237"/>
      <c r="GO833" s="237"/>
      <c r="GP833" s="237"/>
      <c r="GQ833" s="237"/>
    </row>
    <row r="834" spans="1:199" s="81" customFormat="1" ht="15" hidden="1">
      <c r="A834" s="278" t="s">
        <v>2766</v>
      </c>
      <c r="B834" s="241" t="s">
        <v>6084</v>
      </c>
      <c r="C834" s="242">
        <v>0</v>
      </c>
      <c r="D834" s="242">
        <v>0</v>
      </c>
      <c r="E834" s="242">
        <v>0</v>
      </c>
      <c r="F834" s="242">
        <v>0</v>
      </c>
      <c r="G834" s="242">
        <v>0</v>
      </c>
      <c r="H834" s="242">
        <v>0</v>
      </c>
      <c r="I834" s="242">
        <v>0</v>
      </c>
      <c r="J834" s="242">
        <v>0</v>
      </c>
      <c r="K834" s="242">
        <v>0</v>
      </c>
      <c r="L834" s="242">
        <v>0</v>
      </c>
      <c r="M834" s="242">
        <v>0</v>
      </c>
      <c r="N834" s="242">
        <v>0</v>
      </c>
      <c r="O834" s="242">
        <v>0</v>
      </c>
      <c r="P834" s="28"/>
      <c r="Q834" s="242">
        <f>SUM(D834:O834)</f>
        <v>0</v>
      </c>
      <c r="R834" s="242">
        <f>IF($R$19&lt;1,0,Q834/$R$19)</f>
        <v>0</v>
      </c>
      <c r="S834" s="243"/>
      <c r="T834" s="351">
        <f>IF(Q834=0,0,1)+IF(C834=0,0,1)+IF(D834=0,0,1)+IF(E834=0,0,1)+IF(F834=0,0,1)+IF(G834=0,0,1)+IF(H834=0,0,1)+IF(I834=0,0,1)+IF(J834=0,0,1)+IF(K834=0,0,1)+IF(L834=0,0,1)+IF(M834=0,0,1)+IF(N834=0,0,1)+IF(O834=0,0,1)</f>
        <v>0</v>
      </c>
      <c r="U834" s="237"/>
      <c r="V834" s="237"/>
      <c r="W834" s="237"/>
      <c r="X834" s="237"/>
      <c r="Y834" s="237"/>
      <c r="Z834" s="237"/>
      <c r="AA834" s="237"/>
      <c r="AB834" s="237"/>
      <c r="AC834" s="237"/>
      <c r="AD834" s="237"/>
      <c r="AE834" s="237"/>
      <c r="AF834" s="237"/>
      <c r="AG834" s="237"/>
      <c r="AH834" s="237"/>
      <c r="AI834" s="237"/>
      <c r="AJ834" s="237"/>
      <c r="AK834" s="237"/>
      <c r="AL834" s="237"/>
      <c r="AM834" s="237"/>
      <c r="AN834" s="237"/>
      <c r="AO834" s="237"/>
      <c r="AP834" s="237"/>
      <c r="AQ834" s="237"/>
      <c r="AR834" s="237"/>
      <c r="AS834" s="237"/>
      <c r="AT834" s="237"/>
      <c r="AU834" s="237"/>
      <c r="AV834" s="237"/>
      <c r="AW834" s="237"/>
      <c r="AX834" s="237"/>
      <c r="AY834" s="237"/>
      <c r="AZ834" s="237"/>
      <c r="BA834" s="237"/>
      <c r="BB834" s="237"/>
      <c r="BC834" s="237"/>
      <c r="BD834" s="237"/>
      <c r="BE834" s="237"/>
      <c r="BF834" s="237"/>
      <c r="BG834" s="237"/>
      <c r="BH834" s="237"/>
      <c r="BI834" s="237"/>
      <c r="BJ834" s="237"/>
      <c r="BK834" s="237"/>
      <c r="BL834" s="237"/>
      <c r="BM834" s="237"/>
      <c r="BN834" s="237"/>
      <c r="BO834" s="237"/>
      <c r="BP834" s="237"/>
      <c r="BQ834" s="237"/>
      <c r="BR834" s="237"/>
      <c r="BS834" s="237"/>
      <c r="BT834" s="237"/>
      <c r="BU834" s="237"/>
      <c r="BV834" s="237"/>
      <c r="BW834" s="237"/>
      <c r="BX834" s="237"/>
      <c r="BY834" s="237"/>
      <c r="BZ834" s="237"/>
      <c r="CA834" s="237"/>
      <c r="CB834" s="237"/>
      <c r="CC834" s="237"/>
      <c r="CD834" s="237"/>
      <c r="CE834" s="237"/>
      <c r="CF834" s="237"/>
      <c r="CG834" s="237"/>
      <c r="CH834" s="237"/>
      <c r="CI834" s="237"/>
      <c r="CJ834" s="237"/>
      <c r="CK834" s="237"/>
      <c r="CL834" s="237"/>
      <c r="CM834" s="237"/>
      <c r="CN834" s="237"/>
      <c r="CO834" s="237"/>
      <c r="CP834" s="237"/>
      <c r="CQ834" s="237"/>
      <c r="CR834" s="237"/>
      <c r="CS834" s="237"/>
      <c r="CT834" s="237"/>
      <c r="CU834" s="237"/>
      <c r="CV834" s="237"/>
      <c r="CW834" s="237"/>
      <c r="CX834" s="237"/>
      <c r="CY834" s="237"/>
      <c r="CZ834" s="237"/>
      <c r="DA834" s="237"/>
      <c r="DB834" s="237"/>
      <c r="DC834" s="237"/>
      <c r="DD834" s="237"/>
      <c r="DE834" s="237"/>
      <c r="DF834" s="237"/>
      <c r="DG834" s="237"/>
      <c r="DH834" s="237"/>
      <c r="DI834" s="237"/>
      <c r="DJ834" s="237"/>
      <c r="DK834" s="237"/>
      <c r="DL834" s="237"/>
      <c r="DM834" s="237"/>
      <c r="DN834" s="237"/>
      <c r="DO834" s="237"/>
      <c r="DP834" s="237"/>
      <c r="DQ834" s="237"/>
      <c r="DR834" s="237"/>
      <c r="DS834" s="237"/>
      <c r="DT834" s="237"/>
      <c r="DU834" s="237"/>
      <c r="DV834" s="237"/>
      <c r="DW834" s="237"/>
      <c r="DX834" s="237"/>
      <c r="DY834" s="237"/>
      <c r="DZ834" s="237"/>
      <c r="EA834" s="237"/>
      <c r="EB834" s="237"/>
      <c r="EC834" s="237"/>
      <c r="ED834" s="237"/>
      <c r="EE834" s="237"/>
      <c r="EF834" s="237"/>
      <c r="EG834" s="237"/>
      <c r="EH834" s="237"/>
      <c r="EI834" s="237"/>
      <c r="EJ834" s="237"/>
      <c r="EK834" s="237"/>
      <c r="EL834" s="237"/>
      <c r="EM834" s="237"/>
      <c r="EN834" s="237"/>
      <c r="EO834" s="237"/>
      <c r="EP834" s="237"/>
      <c r="EQ834" s="237"/>
      <c r="ER834" s="237"/>
      <c r="ES834" s="237"/>
      <c r="ET834" s="237"/>
      <c r="EU834" s="237"/>
      <c r="EV834" s="237"/>
      <c r="EW834" s="237"/>
      <c r="EX834" s="237"/>
      <c r="EY834" s="237"/>
      <c r="EZ834" s="237"/>
      <c r="FA834" s="237"/>
      <c r="FB834" s="237"/>
      <c r="FC834" s="237"/>
      <c r="FD834" s="237"/>
      <c r="FE834" s="237"/>
      <c r="FF834" s="237"/>
      <c r="FG834" s="237"/>
      <c r="FH834" s="237"/>
      <c r="FI834" s="237"/>
      <c r="FJ834" s="237"/>
      <c r="FK834" s="237"/>
      <c r="FL834" s="237"/>
      <c r="FM834" s="237"/>
      <c r="FN834" s="237"/>
      <c r="FO834" s="237"/>
      <c r="FP834" s="237"/>
      <c r="FQ834" s="237"/>
      <c r="FR834" s="237"/>
      <c r="FS834" s="237"/>
      <c r="FT834" s="237"/>
      <c r="FU834" s="237"/>
      <c r="FV834" s="237"/>
      <c r="FW834" s="237"/>
      <c r="FX834" s="237"/>
      <c r="FY834" s="237"/>
      <c r="FZ834" s="237"/>
      <c r="GA834" s="237"/>
      <c r="GB834" s="237"/>
      <c r="GC834" s="237"/>
      <c r="GD834" s="237"/>
      <c r="GE834" s="237"/>
      <c r="GF834" s="237"/>
      <c r="GG834" s="237"/>
      <c r="GH834" s="237"/>
      <c r="GI834" s="237"/>
      <c r="GJ834" s="237"/>
      <c r="GK834" s="237"/>
      <c r="GL834" s="237"/>
      <c r="GM834" s="237"/>
      <c r="GN834" s="237"/>
      <c r="GO834" s="237"/>
      <c r="GP834" s="237"/>
      <c r="GQ834" s="237"/>
    </row>
    <row r="835" spans="1:199" s="81" customFormat="1" ht="15" hidden="1">
      <c r="A835" s="73">
        <f>+B835</f>
        <v>0</v>
      </c>
      <c r="B835" s="272"/>
      <c r="C835" s="301"/>
      <c r="D835" s="301"/>
      <c r="E835" s="301"/>
      <c r="F835" s="301"/>
      <c r="G835" s="301"/>
      <c r="H835" s="301"/>
      <c r="I835" s="301"/>
      <c r="J835" s="301"/>
      <c r="K835" s="301"/>
      <c r="L835" s="301"/>
      <c r="M835" s="301"/>
      <c r="N835" s="301"/>
      <c r="O835" s="301"/>
      <c r="P835" s="28"/>
      <c r="Q835" s="301"/>
      <c r="R835" s="301"/>
      <c r="S835" s="302"/>
      <c r="T835" s="348">
        <f>T836</f>
        <v>0</v>
      </c>
      <c r="U835" s="237"/>
      <c r="V835" s="237"/>
      <c r="W835" s="237"/>
      <c r="X835" s="237"/>
      <c r="Y835" s="237"/>
      <c r="Z835" s="237"/>
      <c r="AA835" s="237"/>
      <c r="AB835" s="237"/>
      <c r="AC835" s="237"/>
      <c r="AD835" s="237"/>
      <c r="AE835" s="237"/>
      <c r="AF835" s="237"/>
      <c r="AG835" s="237"/>
      <c r="AH835" s="237"/>
      <c r="AI835" s="237"/>
      <c r="AJ835" s="237"/>
      <c r="AK835" s="237"/>
      <c r="AL835" s="237"/>
      <c r="AM835" s="237"/>
      <c r="AN835" s="237"/>
      <c r="AO835" s="237"/>
      <c r="AP835" s="237"/>
      <c r="AQ835" s="237"/>
      <c r="AR835" s="237"/>
      <c r="AS835" s="237"/>
      <c r="AT835" s="237"/>
      <c r="AU835" s="237"/>
      <c r="AV835" s="237"/>
      <c r="AW835" s="237"/>
      <c r="AX835" s="237"/>
      <c r="AY835" s="237"/>
      <c r="AZ835" s="237"/>
      <c r="BA835" s="237"/>
      <c r="BB835" s="237"/>
      <c r="BC835" s="237"/>
      <c r="BD835" s="237"/>
      <c r="BE835" s="237"/>
      <c r="BF835" s="237"/>
      <c r="BG835" s="237"/>
      <c r="BH835" s="237"/>
      <c r="BI835" s="237"/>
      <c r="BJ835" s="237"/>
      <c r="BK835" s="237"/>
      <c r="BL835" s="237"/>
      <c r="BM835" s="237"/>
      <c r="BN835" s="237"/>
      <c r="BO835" s="237"/>
      <c r="BP835" s="237"/>
      <c r="BQ835" s="237"/>
      <c r="BR835" s="237"/>
      <c r="BS835" s="237"/>
      <c r="BT835" s="237"/>
      <c r="BU835" s="237"/>
      <c r="BV835" s="237"/>
      <c r="BW835" s="237"/>
      <c r="BX835" s="237"/>
      <c r="BY835" s="237"/>
      <c r="BZ835" s="237"/>
      <c r="CA835" s="237"/>
      <c r="CB835" s="237"/>
      <c r="CC835" s="237"/>
      <c r="CD835" s="237"/>
      <c r="CE835" s="237"/>
      <c r="CF835" s="237"/>
      <c r="CG835" s="237"/>
      <c r="CH835" s="237"/>
      <c r="CI835" s="237"/>
      <c r="CJ835" s="237"/>
      <c r="CK835" s="237"/>
      <c r="CL835" s="237"/>
      <c r="CM835" s="237"/>
      <c r="CN835" s="237"/>
      <c r="CO835" s="237"/>
      <c r="CP835" s="237"/>
      <c r="CQ835" s="237"/>
      <c r="CR835" s="237"/>
      <c r="CS835" s="237"/>
      <c r="CT835" s="237"/>
      <c r="CU835" s="237"/>
      <c r="CV835" s="237"/>
      <c r="CW835" s="237"/>
      <c r="CX835" s="237"/>
      <c r="CY835" s="237"/>
      <c r="CZ835" s="237"/>
      <c r="DA835" s="237"/>
      <c r="DB835" s="237"/>
      <c r="DC835" s="237"/>
      <c r="DD835" s="237"/>
      <c r="DE835" s="237"/>
      <c r="DF835" s="237"/>
      <c r="DG835" s="237"/>
      <c r="DH835" s="237"/>
      <c r="DI835" s="237"/>
      <c r="DJ835" s="237"/>
      <c r="DK835" s="237"/>
      <c r="DL835" s="237"/>
      <c r="DM835" s="237"/>
      <c r="DN835" s="237"/>
      <c r="DO835" s="237"/>
      <c r="DP835" s="237"/>
      <c r="DQ835" s="237"/>
      <c r="DR835" s="237"/>
      <c r="DS835" s="237"/>
      <c r="DT835" s="237"/>
      <c r="DU835" s="237"/>
      <c r="DV835" s="237"/>
      <c r="DW835" s="237"/>
      <c r="DX835" s="237"/>
      <c r="DY835" s="237"/>
      <c r="DZ835" s="237"/>
      <c r="EA835" s="237"/>
      <c r="EB835" s="237"/>
      <c r="EC835" s="237"/>
      <c r="ED835" s="237"/>
      <c r="EE835" s="237"/>
      <c r="EF835" s="237"/>
      <c r="EG835" s="237"/>
      <c r="EH835" s="237"/>
      <c r="EI835" s="237"/>
      <c r="EJ835" s="237"/>
      <c r="EK835" s="237"/>
      <c r="EL835" s="237"/>
      <c r="EM835" s="237"/>
      <c r="EN835" s="237"/>
      <c r="EO835" s="237"/>
      <c r="EP835" s="237"/>
      <c r="EQ835" s="237"/>
      <c r="ER835" s="237"/>
      <c r="ES835" s="237"/>
      <c r="ET835" s="237"/>
      <c r="EU835" s="237"/>
      <c r="EV835" s="237"/>
      <c r="EW835" s="237"/>
      <c r="EX835" s="237"/>
      <c r="EY835" s="237"/>
      <c r="EZ835" s="237"/>
      <c r="FA835" s="237"/>
      <c r="FB835" s="237"/>
      <c r="FC835" s="237"/>
      <c r="FD835" s="237"/>
      <c r="FE835" s="237"/>
      <c r="FF835" s="237"/>
      <c r="FG835" s="237"/>
      <c r="FH835" s="237"/>
      <c r="FI835" s="237"/>
      <c r="FJ835" s="237"/>
      <c r="FK835" s="237"/>
      <c r="FL835" s="237"/>
      <c r="FM835" s="237"/>
      <c r="FN835" s="237"/>
      <c r="FO835" s="237"/>
      <c r="FP835" s="237"/>
      <c r="FQ835" s="237"/>
      <c r="FR835" s="237"/>
      <c r="FS835" s="237"/>
      <c r="FT835" s="237"/>
      <c r="FU835" s="237"/>
      <c r="FV835" s="237"/>
      <c r="FW835" s="237"/>
      <c r="FX835" s="237"/>
      <c r="FY835" s="237"/>
      <c r="FZ835" s="237"/>
      <c r="GA835" s="237"/>
      <c r="GB835" s="237"/>
      <c r="GC835" s="237"/>
      <c r="GD835" s="237"/>
      <c r="GE835" s="237"/>
      <c r="GF835" s="237"/>
      <c r="GG835" s="237"/>
      <c r="GH835" s="237"/>
      <c r="GI835" s="237"/>
      <c r="GJ835" s="237"/>
      <c r="GK835" s="237"/>
      <c r="GL835" s="237"/>
      <c r="GM835" s="237"/>
      <c r="GN835" s="237"/>
      <c r="GO835" s="237"/>
      <c r="GP835" s="237"/>
      <c r="GQ835" s="237"/>
    </row>
    <row r="836" spans="1:199" s="81" customFormat="1" ht="15" hidden="1">
      <c r="A836" s="73" t="str">
        <f>+B836</f>
        <v>   Total Recurring Capital</v>
      </c>
      <c r="B836" s="272" t="s">
        <v>203</v>
      </c>
      <c r="C836" s="304">
        <f>SUM(C815:C835)</f>
        <v>0</v>
      </c>
      <c r="D836" s="304">
        <f>SUM(D815:D835)</f>
        <v>0</v>
      </c>
      <c r="E836" s="304">
        <f>SUM(E815:E835)</f>
        <v>0</v>
      </c>
      <c r="F836" s="304">
        <f>SUM(F815:F835)</f>
        <v>0</v>
      </c>
      <c r="G836" s="304">
        <f>SUM(G815:G835)</f>
        <v>0</v>
      </c>
      <c r="H836" s="304">
        <f>SUM(H815:H835)</f>
        <v>0</v>
      </c>
      <c r="I836" s="304">
        <f>SUM(I815:I835)</f>
        <v>0</v>
      </c>
      <c r="J836" s="304">
        <f>SUM(J815:J835)</f>
        <v>0</v>
      </c>
      <c r="K836" s="304">
        <f>SUM(K815:K835)</f>
        <v>0</v>
      </c>
      <c r="L836" s="304">
        <f>SUM(L815:L835)</f>
        <v>0</v>
      </c>
      <c r="M836" s="304">
        <f>SUM(M815:M835)</f>
        <v>0</v>
      </c>
      <c r="N836" s="304">
        <f>SUM(N815:N835)</f>
        <v>0</v>
      </c>
      <c r="O836" s="304">
        <f>SUM(O815:O835)</f>
        <v>0</v>
      </c>
      <c r="P836" s="28"/>
      <c r="Q836" s="304">
        <f>SUM(Q815:Q835)</f>
        <v>0</v>
      </c>
      <c r="R836" s="304">
        <f>IF($R$19&lt;1,0,Q836/$R$19)</f>
        <v>0</v>
      </c>
      <c r="S836" s="302"/>
      <c r="T836" s="351">
        <f>IF(Q836=0,0,1)+IF(C836=0,0,1)+IF(D836=0,0,1)+IF(E836=0,0,1)+IF(F836=0,0,1)+IF(G836=0,0,1)+IF(H836=0,0,1)+IF(I836=0,0,1)+IF(J836=0,0,1)+IF(K836=0,0,1)+IF(L836=0,0,1)+IF(M836=0,0,1)+IF(N836=0,0,1)+IF(O836=0,0,1)</f>
        <v>0</v>
      </c>
      <c r="U836" s="237"/>
      <c r="V836" s="237"/>
      <c r="W836" s="237"/>
      <c r="X836" s="237"/>
      <c r="Y836" s="237"/>
      <c r="Z836" s="237"/>
      <c r="AA836" s="237"/>
      <c r="AB836" s="237"/>
      <c r="AC836" s="237"/>
      <c r="AD836" s="237"/>
      <c r="AE836" s="237"/>
      <c r="AF836" s="237"/>
      <c r="AG836" s="237"/>
      <c r="AH836" s="237"/>
      <c r="AI836" s="237"/>
      <c r="AJ836" s="237"/>
      <c r="AK836" s="237"/>
      <c r="AL836" s="237"/>
      <c r="AM836" s="237"/>
      <c r="AN836" s="237"/>
      <c r="AO836" s="237"/>
      <c r="AP836" s="237"/>
      <c r="AQ836" s="237"/>
      <c r="AR836" s="237"/>
      <c r="AS836" s="237"/>
      <c r="AT836" s="237"/>
      <c r="AU836" s="237"/>
      <c r="AV836" s="237"/>
      <c r="AW836" s="237"/>
      <c r="AX836" s="237"/>
      <c r="AY836" s="237"/>
      <c r="AZ836" s="237"/>
      <c r="BA836" s="237"/>
      <c r="BB836" s="237"/>
      <c r="BC836" s="237"/>
      <c r="BD836" s="237"/>
      <c r="BE836" s="237"/>
      <c r="BF836" s="237"/>
      <c r="BG836" s="237"/>
      <c r="BH836" s="237"/>
      <c r="BI836" s="237"/>
      <c r="BJ836" s="237"/>
      <c r="BK836" s="237"/>
      <c r="BL836" s="237"/>
      <c r="BM836" s="237"/>
      <c r="BN836" s="237"/>
      <c r="BO836" s="237"/>
      <c r="BP836" s="237"/>
      <c r="BQ836" s="237"/>
      <c r="BR836" s="237"/>
      <c r="BS836" s="237"/>
      <c r="BT836" s="237"/>
      <c r="BU836" s="237"/>
      <c r="BV836" s="237"/>
      <c r="BW836" s="237"/>
      <c r="BX836" s="237"/>
      <c r="BY836" s="237"/>
      <c r="BZ836" s="237"/>
      <c r="CA836" s="237"/>
      <c r="CB836" s="237"/>
      <c r="CC836" s="237"/>
      <c r="CD836" s="237"/>
      <c r="CE836" s="237"/>
      <c r="CF836" s="237"/>
      <c r="CG836" s="237"/>
      <c r="CH836" s="237"/>
      <c r="CI836" s="237"/>
      <c r="CJ836" s="237"/>
      <c r="CK836" s="237"/>
      <c r="CL836" s="237"/>
      <c r="CM836" s="237"/>
      <c r="CN836" s="237"/>
      <c r="CO836" s="237"/>
      <c r="CP836" s="237"/>
      <c r="CQ836" s="237"/>
      <c r="CR836" s="237"/>
      <c r="CS836" s="237"/>
      <c r="CT836" s="237"/>
      <c r="CU836" s="237"/>
      <c r="CV836" s="237"/>
      <c r="CW836" s="237"/>
      <c r="CX836" s="237"/>
      <c r="CY836" s="237"/>
      <c r="CZ836" s="237"/>
      <c r="DA836" s="237"/>
      <c r="DB836" s="237"/>
      <c r="DC836" s="237"/>
      <c r="DD836" s="237"/>
      <c r="DE836" s="237"/>
      <c r="DF836" s="237"/>
      <c r="DG836" s="237"/>
      <c r="DH836" s="237"/>
      <c r="DI836" s="237"/>
      <c r="DJ836" s="237"/>
      <c r="DK836" s="237"/>
      <c r="DL836" s="237"/>
      <c r="DM836" s="237"/>
      <c r="DN836" s="237"/>
      <c r="DO836" s="237"/>
      <c r="DP836" s="237"/>
      <c r="DQ836" s="237"/>
      <c r="DR836" s="237"/>
      <c r="DS836" s="237"/>
      <c r="DT836" s="237"/>
      <c r="DU836" s="237"/>
      <c r="DV836" s="237"/>
      <c r="DW836" s="237"/>
      <c r="DX836" s="237"/>
      <c r="DY836" s="237"/>
      <c r="DZ836" s="237"/>
      <c r="EA836" s="237"/>
      <c r="EB836" s="237"/>
      <c r="EC836" s="237"/>
      <c r="ED836" s="237"/>
      <c r="EE836" s="237"/>
      <c r="EF836" s="237"/>
      <c r="EG836" s="237"/>
      <c r="EH836" s="237"/>
      <c r="EI836" s="237"/>
      <c r="EJ836" s="237"/>
      <c r="EK836" s="237"/>
      <c r="EL836" s="237"/>
      <c r="EM836" s="237"/>
      <c r="EN836" s="237"/>
      <c r="EO836" s="237"/>
      <c r="EP836" s="237"/>
      <c r="EQ836" s="237"/>
      <c r="ER836" s="237"/>
      <c r="ES836" s="237"/>
      <c r="ET836" s="237"/>
      <c r="EU836" s="237"/>
      <c r="EV836" s="237"/>
      <c r="EW836" s="237"/>
      <c r="EX836" s="237"/>
      <c r="EY836" s="237"/>
      <c r="EZ836" s="237"/>
      <c r="FA836" s="237"/>
      <c r="FB836" s="237"/>
      <c r="FC836" s="237"/>
      <c r="FD836" s="237"/>
      <c r="FE836" s="237"/>
      <c r="FF836" s="237"/>
      <c r="FG836" s="237"/>
      <c r="FH836" s="237"/>
      <c r="FI836" s="237"/>
      <c r="FJ836" s="237"/>
      <c r="FK836" s="237"/>
      <c r="FL836" s="237"/>
      <c r="FM836" s="237"/>
      <c r="FN836" s="237"/>
      <c r="FO836" s="237"/>
      <c r="FP836" s="237"/>
      <c r="FQ836" s="237"/>
      <c r="FR836" s="237"/>
      <c r="FS836" s="237"/>
      <c r="FT836" s="237"/>
      <c r="FU836" s="237"/>
      <c r="FV836" s="237"/>
      <c r="FW836" s="237"/>
      <c r="FX836" s="237"/>
      <c r="FY836" s="237"/>
      <c r="FZ836" s="237"/>
      <c r="GA836" s="237"/>
      <c r="GB836" s="237"/>
      <c r="GC836" s="237"/>
      <c r="GD836" s="237"/>
      <c r="GE836" s="237"/>
      <c r="GF836" s="237"/>
      <c r="GG836" s="237"/>
      <c r="GH836" s="237"/>
      <c r="GI836" s="237"/>
      <c r="GJ836" s="237"/>
      <c r="GK836" s="237"/>
      <c r="GL836" s="237"/>
      <c r="GM836" s="237"/>
      <c r="GN836" s="237"/>
      <c r="GO836" s="237"/>
      <c r="GP836" s="237"/>
      <c r="GQ836" s="237"/>
    </row>
    <row r="837" spans="1:199" s="81" customFormat="1" ht="15" hidden="1">
      <c r="A837" s="73">
        <f>+B837</f>
        <v>0</v>
      </c>
      <c r="B837" s="304"/>
      <c r="C837" s="304"/>
      <c r="D837" s="304"/>
      <c r="E837" s="304"/>
      <c r="F837" s="304"/>
      <c r="G837" s="304"/>
      <c r="H837" s="304"/>
      <c r="I837" s="304"/>
      <c r="J837" s="304"/>
      <c r="K837" s="304"/>
      <c r="L837" s="304"/>
      <c r="M837" s="304"/>
      <c r="N837" s="304"/>
      <c r="O837" s="304"/>
      <c r="P837" s="28"/>
      <c r="Q837" s="304"/>
      <c r="R837" s="304"/>
      <c r="S837" s="302"/>
      <c r="T837" s="348">
        <f>+T836</f>
        <v>0</v>
      </c>
      <c r="U837" s="237"/>
      <c r="V837" s="237"/>
      <c r="W837" s="237"/>
      <c r="X837" s="237"/>
      <c r="Y837" s="237"/>
      <c r="Z837" s="237"/>
      <c r="AA837" s="237"/>
      <c r="AB837" s="237"/>
      <c r="AC837" s="237"/>
      <c r="AD837" s="237"/>
      <c r="AE837" s="237"/>
      <c r="AF837" s="237"/>
      <c r="AG837" s="237"/>
      <c r="AH837" s="237"/>
      <c r="AI837" s="237"/>
      <c r="AJ837" s="237"/>
      <c r="AK837" s="237"/>
      <c r="AL837" s="237"/>
      <c r="AM837" s="237"/>
      <c r="AN837" s="237"/>
      <c r="AO837" s="237"/>
      <c r="AP837" s="237"/>
      <c r="AQ837" s="237"/>
      <c r="AR837" s="237"/>
      <c r="AS837" s="237"/>
      <c r="AT837" s="237"/>
      <c r="AU837" s="237"/>
      <c r="AV837" s="237"/>
      <c r="AW837" s="237"/>
      <c r="AX837" s="237"/>
      <c r="AY837" s="237"/>
      <c r="AZ837" s="237"/>
      <c r="BA837" s="237"/>
      <c r="BB837" s="237"/>
      <c r="BC837" s="237"/>
      <c r="BD837" s="237"/>
      <c r="BE837" s="237"/>
      <c r="BF837" s="237"/>
      <c r="BG837" s="237"/>
      <c r="BH837" s="237"/>
      <c r="BI837" s="237"/>
      <c r="BJ837" s="237"/>
      <c r="BK837" s="237"/>
      <c r="BL837" s="237"/>
      <c r="BM837" s="237"/>
      <c r="BN837" s="237"/>
      <c r="BO837" s="237"/>
      <c r="BP837" s="237"/>
      <c r="BQ837" s="237"/>
      <c r="BR837" s="237"/>
      <c r="BS837" s="237"/>
      <c r="BT837" s="237"/>
      <c r="BU837" s="237"/>
      <c r="BV837" s="237"/>
      <c r="BW837" s="237"/>
      <c r="BX837" s="237"/>
      <c r="BY837" s="237"/>
      <c r="BZ837" s="237"/>
      <c r="CA837" s="237"/>
      <c r="CB837" s="237"/>
      <c r="CC837" s="237"/>
      <c r="CD837" s="237"/>
      <c r="CE837" s="237"/>
      <c r="CF837" s="237"/>
      <c r="CG837" s="237"/>
      <c r="CH837" s="237"/>
      <c r="CI837" s="237"/>
      <c r="CJ837" s="237"/>
      <c r="CK837" s="237"/>
      <c r="CL837" s="237"/>
      <c r="CM837" s="237"/>
      <c r="CN837" s="237"/>
      <c r="CO837" s="237"/>
      <c r="CP837" s="237"/>
      <c r="CQ837" s="237"/>
      <c r="CR837" s="237"/>
      <c r="CS837" s="237"/>
      <c r="CT837" s="237"/>
      <c r="CU837" s="237"/>
      <c r="CV837" s="237"/>
      <c r="CW837" s="237"/>
      <c r="CX837" s="237"/>
      <c r="CY837" s="237"/>
      <c r="CZ837" s="237"/>
      <c r="DA837" s="237"/>
      <c r="DB837" s="237"/>
      <c r="DC837" s="237"/>
      <c r="DD837" s="237"/>
      <c r="DE837" s="237"/>
      <c r="DF837" s="237"/>
      <c r="DG837" s="237"/>
      <c r="DH837" s="237"/>
      <c r="DI837" s="237"/>
      <c r="DJ837" s="237"/>
      <c r="DK837" s="237"/>
      <c r="DL837" s="237"/>
      <c r="DM837" s="237"/>
      <c r="DN837" s="237"/>
      <c r="DO837" s="237"/>
      <c r="DP837" s="237"/>
      <c r="DQ837" s="237"/>
      <c r="DR837" s="237"/>
      <c r="DS837" s="237"/>
      <c r="DT837" s="237"/>
      <c r="DU837" s="237"/>
      <c r="DV837" s="237"/>
      <c r="DW837" s="237"/>
      <c r="DX837" s="237"/>
      <c r="DY837" s="237"/>
      <c r="DZ837" s="237"/>
      <c r="EA837" s="237"/>
      <c r="EB837" s="237"/>
      <c r="EC837" s="237"/>
      <c r="ED837" s="237"/>
      <c r="EE837" s="237"/>
      <c r="EF837" s="237"/>
      <c r="EG837" s="237"/>
      <c r="EH837" s="237"/>
      <c r="EI837" s="237"/>
      <c r="EJ837" s="237"/>
      <c r="EK837" s="237"/>
      <c r="EL837" s="237"/>
      <c r="EM837" s="237"/>
      <c r="EN837" s="237"/>
      <c r="EO837" s="237"/>
      <c r="EP837" s="237"/>
      <c r="EQ837" s="237"/>
      <c r="ER837" s="237"/>
      <c r="ES837" s="237"/>
      <c r="ET837" s="237"/>
      <c r="EU837" s="237"/>
      <c r="EV837" s="237"/>
      <c r="EW837" s="237"/>
      <c r="EX837" s="237"/>
      <c r="EY837" s="237"/>
      <c r="EZ837" s="237"/>
      <c r="FA837" s="237"/>
      <c r="FB837" s="237"/>
      <c r="FC837" s="237"/>
      <c r="FD837" s="237"/>
      <c r="FE837" s="237"/>
      <c r="FF837" s="237"/>
      <c r="FG837" s="237"/>
      <c r="FH837" s="237"/>
      <c r="FI837" s="237"/>
      <c r="FJ837" s="237"/>
      <c r="FK837" s="237"/>
      <c r="FL837" s="237"/>
      <c r="FM837" s="237"/>
      <c r="FN837" s="237"/>
      <c r="FO837" s="237"/>
      <c r="FP837" s="237"/>
      <c r="FQ837" s="237"/>
      <c r="FR837" s="237"/>
      <c r="FS837" s="237"/>
      <c r="FT837" s="237"/>
      <c r="FU837" s="237"/>
      <c r="FV837" s="237"/>
      <c r="FW837" s="237"/>
      <c r="FX837" s="237"/>
      <c r="FY837" s="237"/>
      <c r="FZ837" s="237"/>
      <c r="GA837" s="237"/>
      <c r="GB837" s="237"/>
      <c r="GC837" s="237"/>
      <c r="GD837" s="237"/>
      <c r="GE837" s="237"/>
      <c r="GF837" s="237"/>
      <c r="GG837" s="237"/>
      <c r="GH837" s="237"/>
      <c r="GI837" s="237"/>
      <c r="GJ837" s="237"/>
      <c r="GK837" s="237"/>
      <c r="GL837" s="237"/>
      <c r="GM837" s="237"/>
      <c r="GN837" s="237"/>
      <c r="GO837" s="237"/>
      <c r="GP837" s="237"/>
      <c r="GQ837" s="237"/>
    </row>
    <row r="838" spans="1:199" s="81" customFormat="1" ht="15" hidden="1">
      <c r="A838" s="73" t="str">
        <f>+B838</f>
        <v>One Time Capital</v>
      </c>
      <c r="B838" s="237" t="s">
        <v>125</v>
      </c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8"/>
      <c r="Q838" s="237"/>
      <c r="R838" s="237"/>
      <c r="S838" s="288"/>
      <c r="T838" s="348">
        <f>T883</f>
        <v>0</v>
      </c>
      <c r="U838" s="237"/>
      <c r="V838" s="237"/>
      <c r="W838" s="237"/>
      <c r="X838" s="237"/>
      <c r="Y838" s="237"/>
      <c r="Z838" s="237"/>
      <c r="AA838" s="237"/>
      <c r="AB838" s="237"/>
      <c r="AC838" s="237"/>
      <c r="AD838" s="237"/>
      <c r="AE838" s="237"/>
      <c r="AF838" s="237"/>
      <c r="AG838" s="237"/>
      <c r="AH838" s="237"/>
      <c r="AI838" s="237"/>
      <c r="AJ838" s="237"/>
      <c r="AK838" s="237"/>
      <c r="AL838" s="237"/>
      <c r="AM838" s="237"/>
      <c r="AN838" s="237"/>
      <c r="AO838" s="237"/>
      <c r="AP838" s="237"/>
      <c r="AQ838" s="237"/>
      <c r="AR838" s="237"/>
      <c r="AS838" s="237"/>
      <c r="AT838" s="237"/>
      <c r="AU838" s="237"/>
      <c r="AV838" s="237"/>
      <c r="AW838" s="237"/>
      <c r="AX838" s="237"/>
      <c r="AY838" s="237"/>
      <c r="AZ838" s="237"/>
      <c r="BA838" s="237"/>
      <c r="BB838" s="237"/>
      <c r="BC838" s="237"/>
      <c r="BD838" s="237"/>
      <c r="BE838" s="237"/>
      <c r="BF838" s="237"/>
      <c r="BG838" s="237"/>
      <c r="BH838" s="237"/>
      <c r="BI838" s="237"/>
      <c r="BJ838" s="237"/>
      <c r="BK838" s="237"/>
      <c r="BL838" s="237"/>
      <c r="BM838" s="237"/>
      <c r="BN838" s="237"/>
      <c r="BO838" s="237"/>
      <c r="BP838" s="237"/>
      <c r="BQ838" s="237"/>
      <c r="BR838" s="237"/>
      <c r="BS838" s="237"/>
      <c r="BT838" s="237"/>
      <c r="BU838" s="237"/>
      <c r="BV838" s="237"/>
      <c r="BW838" s="237"/>
      <c r="BX838" s="237"/>
      <c r="BY838" s="237"/>
      <c r="BZ838" s="237"/>
      <c r="CA838" s="237"/>
      <c r="CB838" s="237"/>
      <c r="CC838" s="237"/>
      <c r="CD838" s="237"/>
      <c r="CE838" s="237"/>
      <c r="CF838" s="237"/>
      <c r="CG838" s="237"/>
      <c r="CH838" s="237"/>
      <c r="CI838" s="237"/>
      <c r="CJ838" s="237"/>
      <c r="CK838" s="237"/>
      <c r="CL838" s="237"/>
      <c r="CM838" s="237"/>
      <c r="CN838" s="237"/>
      <c r="CO838" s="237"/>
      <c r="CP838" s="237"/>
      <c r="CQ838" s="237"/>
      <c r="CR838" s="237"/>
      <c r="CS838" s="237"/>
      <c r="CT838" s="237"/>
      <c r="CU838" s="237"/>
      <c r="CV838" s="237"/>
      <c r="CW838" s="237"/>
      <c r="CX838" s="237"/>
      <c r="CY838" s="237"/>
      <c r="CZ838" s="237"/>
      <c r="DA838" s="237"/>
      <c r="DB838" s="237"/>
      <c r="DC838" s="237"/>
      <c r="DD838" s="237"/>
      <c r="DE838" s="237"/>
      <c r="DF838" s="237"/>
      <c r="DG838" s="237"/>
      <c r="DH838" s="237"/>
      <c r="DI838" s="237"/>
      <c r="DJ838" s="237"/>
      <c r="DK838" s="237"/>
      <c r="DL838" s="237"/>
      <c r="DM838" s="237"/>
      <c r="DN838" s="237"/>
      <c r="DO838" s="237"/>
      <c r="DP838" s="237"/>
      <c r="DQ838" s="237"/>
      <c r="DR838" s="237"/>
      <c r="DS838" s="237"/>
      <c r="DT838" s="237"/>
      <c r="DU838" s="237"/>
      <c r="DV838" s="237"/>
      <c r="DW838" s="237"/>
      <c r="DX838" s="237"/>
      <c r="DY838" s="237"/>
      <c r="DZ838" s="237"/>
      <c r="EA838" s="237"/>
      <c r="EB838" s="237"/>
      <c r="EC838" s="237"/>
      <c r="ED838" s="237"/>
      <c r="EE838" s="237"/>
      <c r="EF838" s="237"/>
      <c r="EG838" s="237"/>
      <c r="EH838" s="237"/>
      <c r="EI838" s="237"/>
      <c r="EJ838" s="237"/>
      <c r="EK838" s="237"/>
      <c r="EL838" s="237"/>
      <c r="EM838" s="237"/>
      <c r="EN838" s="237"/>
      <c r="EO838" s="237"/>
      <c r="EP838" s="237"/>
      <c r="EQ838" s="237"/>
      <c r="ER838" s="237"/>
      <c r="ES838" s="237"/>
      <c r="ET838" s="237"/>
      <c r="EU838" s="237"/>
      <c r="EV838" s="237"/>
      <c r="EW838" s="237"/>
      <c r="EX838" s="237"/>
      <c r="EY838" s="237"/>
      <c r="EZ838" s="237"/>
      <c r="FA838" s="237"/>
      <c r="FB838" s="237"/>
      <c r="FC838" s="237"/>
      <c r="FD838" s="237"/>
      <c r="FE838" s="237"/>
      <c r="FF838" s="237"/>
      <c r="FG838" s="237"/>
      <c r="FH838" s="237"/>
      <c r="FI838" s="237"/>
      <c r="FJ838" s="237"/>
      <c r="FK838" s="237"/>
      <c r="FL838" s="237"/>
      <c r="FM838" s="237"/>
      <c r="FN838" s="237"/>
      <c r="FO838" s="237"/>
      <c r="FP838" s="237"/>
      <c r="FQ838" s="237"/>
      <c r="FR838" s="237"/>
      <c r="FS838" s="237"/>
      <c r="FT838" s="237"/>
      <c r="FU838" s="237"/>
      <c r="FV838" s="237"/>
      <c r="FW838" s="237"/>
      <c r="FX838" s="237"/>
      <c r="FY838" s="237"/>
      <c r="FZ838" s="237"/>
      <c r="GA838" s="237"/>
      <c r="GB838" s="237"/>
      <c r="GC838" s="237"/>
      <c r="GD838" s="237"/>
      <c r="GE838" s="237"/>
      <c r="GF838" s="237"/>
      <c r="GG838" s="237"/>
      <c r="GH838" s="237"/>
      <c r="GI838" s="237"/>
      <c r="GJ838" s="237"/>
      <c r="GK838" s="237"/>
      <c r="GL838" s="237"/>
      <c r="GM838" s="237"/>
      <c r="GN838" s="237"/>
      <c r="GO838" s="237"/>
      <c r="GP838" s="237"/>
      <c r="GQ838" s="237"/>
    </row>
    <row r="839" spans="1:199" s="81" customFormat="1" ht="15" hidden="1">
      <c r="A839" s="278"/>
      <c r="B839" s="241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8"/>
      <c r="Q839" s="242"/>
      <c r="R839" s="242"/>
      <c r="S839" s="243"/>
      <c r="T839" s="351"/>
      <c r="U839" s="237"/>
      <c r="V839" s="237"/>
      <c r="W839" s="237"/>
      <c r="X839" s="237"/>
      <c r="Y839" s="237"/>
      <c r="Z839" s="237"/>
      <c r="AA839" s="237"/>
      <c r="AB839" s="237"/>
      <c r="AC839" s="237"/>
      <c r="AD839" s="237"/>
      <c r="AE839" s="237"/>
      <c r="AF839" s="237"/>
      <c r="AG839" s="237"/>
      <c r="AH839" s="237"/>
      <c r="AI839" s="237"/>
      <c r="AJ839" s="237"/>
      <c r="AK839" s="237"/>
      <c r="AL839" s="237"/>
      <c r="AM839" s="237"/>
      <c r="AN839" s="237"/>
      <c r="AO839" s="237"/>
      <c r="AP839" s="237"/>
      <c r="AQ839" s="237"/>
      <c r="AR839" s="237"/>
      <c r="AS839" s="237"/>
      <c r="AT839" s="237"/>
      <c r="AU839" s="237"/>
      <c r="AV839" s="237"/>
      <c r="AW839" s="237"/>
      <c r="AX839" s="237"/>
      <c r="AY839" s="237"/>
      <c r="AZ839" s="237"/>
      <c r="BA839" s="237"/>
      <c r="BB839" s="237"/>
      <c r="BC839" s="237"/>
      <c r="BD839" s="237"/>
      <c r="BE839" s="237"/>
      <c r="BF839" s="237"/>
      <c r="BG839" s="237"/>
      <c r="BH839" s="237"/>
      <c r="BI839" s="237"/>
      <c r="BJ839" s="237"/>
      <c r="BK839" s="237"/>
      <c r="BL839" s="237"/>
      <c r="BM839" s="237"/>
      <c r="BN839" s="237"/>
      <c r="BO839" s="237"/>
      <c r="BP839" s="237"/>
      <c r="BQ839" s="237"/>
      <c r="BR839" s="237"/>
      <c r="BS839" s="237"/>
      <c r="BT839" s="237"/>
      <c r="BU839" s="237"/>
      <c r="BV839" s="237"/>
      <c r="BW839" s="237"/>
      <c r="BX839" s="237"/>
      <c r="BY839" s="237"/>
      <c r="BZ839" s="237"/>
      <c r="CA839" s="237"/>
      <c r="CB839" s="237"/>
      <c r="CC839" s="237"/>
      <c r="CD839" s="237"/>
      <c r="CE839" s="237"/>
      <c r="CF839" s="237"/>
      <c r="CG839" s="237"/>
      <c r="CH839" s="237"/>
      <c r="CI839" s="237"/>
      <c r="CJ839" s="237"/>
      <c r="CK839" s="237"/>
      <c r="CL839" s="237"/>
      <c r="CM839" s="237"/>
      <c r="CN839" s="237"/>
      <c r="CO839" s="237"/>
      <c r="CP839" s="237"/>
      <c r="CQ839" s="237"/>
      <c r="CR839" s="237"/>
      <c r="CS839" s="237"/>
      <c r="CT839" s="237"/>
      <c r="CU839" s="237"/>
      <c r="CV839" s="237"/>
      <c r="CW839" s="237"/>
      <c r="CX839" s="237"/>
      <c r="CY839" s="237"/>
      <c r="CZ839" s="237"/>
      <c r="DA839" s="237"/>
      <c r="DB839" s="237"/>
      <c r="DC839" s="237"/>
      <c r="DD839" s="237"/>
      <c r="DE839" s="237"/>
      <c r="DF839" s="237"/>
      <c r="DG839" s="237"/>
      <c r="DH839" s="237"/>
      <c r="DI839" s="237"/>
      <c r="DJ839" s="237"/>
      <c r="DK839" s="237"/>
      <c r="DL839" s="237"/>
      <c r="DM839" s="237"/>
      <c r="DN839" s="237"/>
      <c r="DO839" s="237"/>
      <c r="DP839" s="237"/>
      <c r="DQ839" s="237"/>
      <c r="DR839" s="237"/>
      <c r="DS839" s="237"/>
      <c r="DT839" s="237"/>
      <c r="DU839" s="237"/>
      <c r="DV839" s="237"/>
      <c r="DW839" s="237"/>
      <c r="DX839" s="237"/>
      <c r="DY839" s="237"/>
      <c r="DZ839" s="237"/>
      <c r="EA839" s="237"/>
      <c r="EB839" s="237"/>
      <c r="EC839" s="237"/>
      <c r="ED839" s="237"/>
      <c r="EE839" s="237"/>
      <c r="EF839" s="237"/>
      <c r="EG839" s="237"/>
      <c r="EH839" s="237"/>
      <c r="EI839" s="237"/>
      <c r="EJ839" s="237"/>
      <c r="EK839" s="237"/>
      <c r="EL839" s="237"/>
      <c r="EM839" s="237"/>
      <c r="EN839" s="237"/>
      <c r="EO839" s="237"/>
      <c r="EP839" s="237"/>
      <c r="EQ839" s="237"/>
      <c r="ER839" s="237"/>
      <c r="ES839" s="237"/>
      <c r="ET839" s="237"/>
      <c r="EU839" s="237"/>
      <c r="EV839" s="237"/>
      <c r="EW839" s="237"/>
      <c r="EX839" s="237"/>
      <c r="EY839" s="237"/>
      <c r="EZ839" s="237"/>
      <c r="FA839" s="237"/>
      <c r="FB839" s="237"/>
      <c r="FC839" s="237"/>
      <c r="FD839" s="237"/>
      <c r="FE839" s="237"/>
      <c r="FF839" s="237"/>
      <c r="FG839" s="237"/>
      <c r="FH839" s="237"/>
      <c r="FI839" s="237"/>
      <c r="FJ839" s="237"/>
      <c r="FK839" s="237"/>
      <c r="FL839" s="237"/>
      <c r="FM839" s="237"/>
      <c r="FN839" s="237"/>
      <c r="FO839" s="237"/>
      <c r="FP839" s="237"/>
      <c r="FQ839" s="237"/>
      <c r="FR839" s="237"/>
      <c r="FS839" s="237"/>
      <c r="FT839" s="237"/>
      <c r="FU839" s="237"/>
      <c r="FV839" s="237"/>
      <c r="FW839" s="237"/>
      <c r="FX839" s="237"/>
      <c r="FY839" s="237"/>
      <c r="FZ839" s="237"/>
      <c r="GA839" s="237"/>
      <c r="GB839" s="237"/>
      <c r="GC839" s="237"/>
      <c r="GD839" s="237"/>
      <c r="GE839" s="237"/>
      <c r="GF839" s="237"/>
      <c r="GG839" s="237"/>
      <c r="GH839" s="237"/>
      <c r="GI839" s="237"/>
      <c r="GJ839" s="237"/>
      <c r="GK839" s="237"/>
      <c r="GL839" s="237"/>
      <c r="GM839" s="237"/>
      <c r="GN839" s="237"/>
      <c r="GO839" s="237"/>
      <c r="GP839" s="237"/>
      <c r="GQ839" s="237"/>
    </row>
    <row r="840" spans="1:199" s="81" customFormat="1" ht="15" hidden="1">
      <c r="A840" s="278" t="s">
        <v>2767</v>
      </c>
      <c r="B840" s="241" t="s">
        <v>6085</v>
      </c>
      <c r="C840" s="242">
        <v>0</v>
      </c>
      <c r="D840" s="242">
        <v>0</v>
      </c>
      <c r="E840" s="242">
        <v>0</v>
      </c>
      <c r="F840" s="242">
        <v>0</v>
      </c>
      <c r="G840" s="242">
        <v>0</v>
      </c>
      <c r="H840" s="242">
        <v>0</v>
      </c>
      <c r="I840" s="242">
        <v>0</v>
      </c>
      <c r="J840" s="242">
        <v>0</v>
      </c>
      <c r="K840" s="242">
        <v>0</v>
      </c>
      <c r="L840" s="242">
        <v>0</v>
      </c>
      <c r="M840" s="242">
        <v>0</v>
      </c>
      <c r="N840" s="242">
        <v>0</v>
      </c>
      <c r="O840" s="242">
        <v>0</v>
      </c>
      <c r="P840" s="28"/>
      <c r="Q840" s="242">
        <f>SUM(D840:O840)</f>
        <v>0</v>
      </c>
      <c r="R840" s="242">
        <f>IF($R$19&lt;1,0,Q840/$R$19)</f>
        <v>0</v>
      </c>
      <c r="S840" s="243"/>
      <c r="T840" s="351">
        <f>IF(Q840=0,0,1)+IF(C840=0,0,1)+IF(D840=0,0,1)+IF(E840=0,0,1)+IF(F840=0,0,1)+IF(G840=0,0,1)+IF(H840=0,0,1)+IF(I840=0,0,1)+IF(J840=0,0,1)+IF(K840=0,0,1)+IF(L840=0,0,1)+IF(M840=0,0,1)+IF(N840=0,0,1)+IF(O840=0,0,1)</f>
        <v>0</v>
      </c>
      <c r="U840" s="237"/>
      <c r="V840" s="237"/>
      <c r="W840" s="237"/>
      <c r="X840" s="237"/>
      <c r="Y840" s="237"/>
      <c r="Z840" s="237"/>
      <c r="AA840" s="237"/>
      <c r="AB840" s="237"/>
      <c r="AC840" s="237"/>
      <c r="AD840" s="237"/>
      <c r="AE840" s="237"/>
      <c r="AF840" s="237"/>
      <c r="AG840" s="237"/>
      <c r="AH840" s="237"/>
      <c r="AI840" s="237"/>
      <c r="AJ840" s="237"/>
      <c r="AK840" s="237"/>
      <c r="AL840" s="237"/>
      <c r="AM840" s="237"/>
      <c r="AN840" s="237"/>
      <c r="AO840" s="237"/>
      <c r="AP840" s="237"/>
      <c r="AQ840" s="237"/>
      <c r="AR840" s="237"/>
      <c r="AS840" s="237"/>
      <c r="AT840" s="237"/>
      <c r="AU840" s="237"/>
      <c r="AV840" s="237"/>
      <c r="AW840" s="237"/>
      <c r="AX840" s="237"/>
      <c r="AY840" s="237"/>
      <c r="AZ840" s="237"/>
      <c r="BA840" s="237"/>
      <c r="BB840" s="237"/>
      <c r="BC840" s="237"/>
      <c r="BD840" s="237"/>
      <c r="BE840" s="237"/>
      <c r="BF840" s="237"/>
      <c r="BG840" s="237"/>
      <c r="BH840" s="237"/>
      <c r="BI840" s="237"/>
      <c r="BJ840" s="237"/>
      <c r="BK840" s="237"/>
      <c r="BL840" s="237"/>
      <c r="BM840" s="237"/>
      <c r="BN840" s="237"/>
      <c r="BO840" s="237"/>
      <c r="BP840" s="237"/>
      <c r="BQ840" s="237"/>
      <c r="BR840" s="237"/>
      <c r="BS840" s="237"/>
      <c r="BT840" s="237"/>
      <c r="BU840" s="237"/>
      <c r="BV840" s="237"/>
      <c r="BW840" s="237"/>
      <c r="BX840" s="237"/>
      <c r="BY840" s="237"/>
      <c r="BZ840" s="237"/>
      <c r="CA840" s="237"/>
      <c r="CB840" s="237"/>
      <c r="CC840" s="237"/>
      <c r="CD840" s="237"/>
      <c r="CE840" s="237"/>
      <c r="CF840" s="237"/>
      <c r="CG840" s="237"/>
      <c r="CH840" s="237"/>
      <c r="CI840" s="237"/>
      <c r="CJ840" s="237"/>
      <c r="CK840" s="237"/>
      <c r="CL840" s="237"/>
      <c r="CM840" s="237"/>
      <c r="CN840" s="237"/>
      <c r="CO840" s="237"/>
      <c r="CP840" s="237"/>
      <c r="CQ840" s="237"/>
      <c r="CR840" s="237"/>
      <c r="CS840" s="237"/>
      <c r="CT840" s="237"/>
      <c r="CU840" s="237"/>
      <c r="CV840" s="237"/>
      <c r="CW840" s="237"/>
      <c r="CX840" s="237"/>
      <c r="CY840" s="237"/>
      <c r="CZ840" s="237"/>
      <c r="DA840" s="237"/>
      <c r="DB840" s="237"/>
      <c r="DC840" s="237"/>
      <c r="DD840" s="237"/>
      <c r="DE840" s="237"/>
      <c r="DF840" s="237"/>
      <c r="DG840" s="237"/>
      <c r="DH840" s="237"/>
      <c r="DI840" s="237"/>
      <c r="DJ840" s="237"/>
      <c r="DK840" s="237"/>
      <c r="DL840" s="237"/>
      <c r="DM840" s="237"/>
      <c r="DN840" s="237"/>
      <c r="DO840" s="237"/>
      <c r="DP840" s="237"/>
      <c r="DQ840" s="237"/>
      <c r="DR840" s="237"/>
      <c r="DS840" s="237"/>
      <c r="DT840" s="237"/>
      <c r="DU840" s="237"/>
      <c r="DV840" s="237"/>
      <c r="DW840" s="237"/>
      <c r="DX840" s="237"/>
      <c r="DY840" s="237"/>
      <c r="DZ840" s="237"/>
      <c r="EA840" s="237"/>
      <c r="EB840" s="237"/>
      <c r="EC840" s="237"/>
      <c r="ED840" s="237"/>
      <c r="EE840" s="237"/>
      <c r="EF840" s="237"/>
      <c r="EG840" s="237"/>
      <c r="EH840" s="237"/>
      <c r="EI840" s="237"/>
      <c r="EJ840" s="237"/>
      <c r="EK840" s="237"/>
      <c r="EL840" s="237"/>
      <c r="EM840" s="237"/>
      <c r="EN840" s="237"/>
      <c r="EO840" s="237"/>
      <c r="EP840" s="237"/>
      <c r="EQ840" s="237"/>
      <c r="ER840" s="237"/>
      <c r="ES840" s="237"/>
      <c r="ET840" s="237"/>
      <c r="EU840" s="237"/>
      <c r="EV840" s="237"/>
      <c r="EW840" s="237"/>
      <c r="EX840" s="237"/>
      <c r="EY840" s="237"/>
      <c r="EZ840" s="237"/>
      <c r="FA840" s="237"/>
      <c r="FB840" s="237"/>
      <c r="FC840" s="237"/>
      <c r="FD840" s="237"/>
      <c r="FE840" s="237"/>
      <c r="FF840" s="237"/>
      <c r="FG840" s="237"/>
      <c r="FH840" s="237"/>
      <c r="FI840" s="237"/>
      <c r="FJ840" s="237"/>
      <c r="FK840" s="237"/>
      <c r="FL840" s="237"/>
      <c r="FM840" s="237"/>
      <c r="FN840" s="237"/>
      <c r="FO840" s="237"/>
      <c r="FP840" s="237"/>
      <c r="FQ840" s="237"/>
      <c r="FR840" s="237"/>
      <c r="FS840" s="237"/>
      <c r="FT840" s="237"/>
      <c r="FU840" s="237"/>
      <c r="FV840" s="237"/>
      <c r="FW840" s="237"/>
      <c r="FX840" s="237"/>
      <c r="FY840" s="237"/>
      <c r="FZ840" s="237"/>
      <c r="GA840" s="237"/>
      <c r="GB840" s="237"/>
      <c r="GC840" s="237"/>
      <c r="GD840" s="237"/>
      <c r="GE840" s="237"/>
      <c r="GF840" s="237"/>
      <c r="GG840" s="237"/>
      <c r="GH840" s="237"/>
      <c r="GI840" s="237"/>
      <c r="GJ840" s="237"/>
      <c r="GK840" s="237"/>
      <c r="GL840" s="237"/>
      <c r="GM840" s="237"/>
      <c r="GN840" s="237"/>
      <c r="GO840" s="237"/>
      <c r="GP840" s="237"/>
      <c r="GQ840" s="237"/>
    </row>
    <row r="841" spans="1:199" s="81" customFormat="1" ht="15" hidden="1">
      <c r="A841" s="278" t="s">
        <v>2768</v>
      </c>
      <c r="B841" s="241" t="s">
        <v>82</v>
      </c>
      <c r="C841" s="242">
        <v>0</v>
      </c>
      <c r="D841" s="242">
        <v>0</v>
      </c>
      <c r="E841" s="242">
        <v>0</v>
      </c>
      <c r="F841" s="242">
        <v>0</v>
      </c>
      <c r="G841" s="242">
        <v>0</v>
      </c>
      <c r="H841" s="242">
        <v>0</v>
      </c>
      <c r="I841" s="242">
        <v>0</v>
      </c>
      <c r="J841" s="242">
        <v>0</v>
      </c>
      <c r="K841" s="242">
        <v>0</v>
      </c>
      <c r="L841" s="242">
        <v>0</v>
      </c>
      <c r="M841" s="242">
        <v>0</v>
      </c>
      <c r="N841" s="242">
        <v>0</v>
      </c>
      <c r="O841" s="242">
        <v>0</v>
      </c>
      <c r="P841" s="28"/>
      <c r="Q841" s="242">
        <f>SUM(D841:O841)</f>
        <v>0</v>
      </c>
      <c r="R841" s="242">
        <f>IF($R$19&lt;1,0,Q841/$R$19)</f>
        <v>0</v>
      </c>
      <c r="S841" s="243"/>
      <c r="T841" s="351">
        <f>IF(Q841=0,0,1)+IF(C841=0,0,1)+IF(D841=0,0,1)+IF(E841=0,0,1)+IF(F841=0,0,1)+IF(G841=0,0,1)+IF(H841=0,0,1)+IF(I841=0,0,1)+IF(J841=0,0,1)+IF(K841=0,0,1)+IF(L841=0,0,1)+IF(M841=0,0,1)+IF(N841=0,0,1)+IF(O841=0,0,1)</f>
        <v>0</v>
      </c>
      <c r="U841" s="237"/>
      <c r="V841" s="237"/>
      <c r="W841" s="237"/>
      <c r="X841" s="237"/>
      <c r="Y841" s="237"/>
      <c r="Z841" s="237"/>
      <c r="AA841" s="237"/>
      <c r="AB841" s="237"/>
      <c r="AC841" s="237"/>
      <c r="AD841" s="237"/>
      <c r="AE841" s="237"/>
      <c r="AF841" s="237"/>
      <c r="AG841" s="237"/>
      <c r="AH841" s="237"/>
      <c r="AI841" s="237"/>
      <c r="AJ841" s="237"/>
      <c r="AK841" s="237"/>
      <c r="AL841" s="237"/>
      <c r="AM841" s="237"/>
      <c r="AN841" s="237"/>
      <c r="AO841" s="237"/>
      <c r="AP841" s="237"/>
      <c r="AQ841" s="237"/>
      <c r="AR841" s="237"/>
      <c r="AS841" s="237"/>
      <c r="AT841" s="237"/>
      <c r="AU841" s="237"/>
      <c r="AV841" s="237"/>
      <c r="AW841" s="237"/>
      <c r="AX841" s="237"/>
      <c r="AY841" s="237"/>
      <c r="AZ841" s="237"/>
      <c r="BA841" s="237"/>
      <c r="BB841" s="237"/>
      <c r="BC841" s="237"/>
      <c r="BD841" s="237"/>
      <c r="BE841" s="237"/>
      <c r="BF841" s="237"/>
      <c r="BG841" s="237"/>
      <c r="BH841" s="237"/>
      <c r="BI841" s="237"/>
      <c r="BJ841" s="237"/>
      <c r="BK841" s="237"/>
      <c r="BL841" s="237"/>
      <c r="BM841" s="237"/>
      <c r="BN841" s="237"/>
      <c r="BO841" s="237"/>
      <c r="BP841" s="237"/>
      <c r="BQ841" s="237"/>
      <c r="BR841" s="237"/>
      <c r="BS841" s="237"/>
      <c r="BT841" s="237"/>
      <c r="BU841" s="237"/>
      <c r="BV841" s="237"/>
      <c r="BW841" s="237"/>
      <c r="BX841" s="237"/>
      <c r="BY841" s="237"/>
      <c r="BZ841" s="237"/>
      <c r="CA841" s="237"/>
      <c r="CB841" s="237"/>
      <c r="CC841" s="237"/>
      <c r="CD841" s="237"/>
      <c r="CE841" s="237"/>
      <c r="CF841" s="237"/>
      <c r="CG841" s="237"/>
      <c r="CH841" s="237"/>
      <c r="CI841" s="237"/>
      <c r="CJ841" s="237"/>
      <c r="CK841" s="237"/>
      <c r="CL841" s="237"/>
      <c r="CM841" s="237"/>
      <c r="CN841" s="237"/>
      <c r="CO841" s="237"/>
      <c r="CP841" s="237"/>
      <c r="CQ841" s="237"/>
      <c r="CR841" s="237"/>
      <c r="CS841" s="237"/>
      <c r="CT841" s="237"/>
      <c r="CU841" s="237"/>
      <c r="CV841" s="237"/>
      <c r="CW841" s="237"/>
      <c r="CX841" s="237"/>
      <c r="CY841" s="237"/>
      <c r="CZ841" s="237"/>
      <c r="DA841" s="237"/>
      <c r="DB841" s="237"/>
      <c r="DC841" s="237"/>
      <c r="DD841" s="237"/>
      <c r="DE841" s="237"/>
      <c r="DF841" s="237"/>
      <c r="DG841" s="237"/>
      <c r="DH841" s="237"/>
      <c r="DI841" s="237"/>
      <c r="DJ841" s="237"/>
      <c r="DK841" s="237"/>
      <c r="DL841" s="237"/>
      <c r="DM841" s="237"/>
      <c r="DN841" s="237"/>
      <c r="DO841" s="237"/>
      <c r="DP841" s="237"/>
      <c r="DQ841" s="237"/>
      <c r="DR841" s="237"/>
      <c r="DS841" s="237"/>
      <c r="DT841" s="237"/>
      <c r="DU841" s="237"/>
      <c r="DV841" s="237"/>
      <c r="DW841" s="237"/>
      <c r="DX841" s="237"/>
      <c r="DY841" s="237"/>
      <c r="DZ841" s="237"/>
      <c r="EA841" s="237"/>
      <c r="EB841" s="237"/>
      <c r="EC841" s="237"/>
      <c r="ED841" s="237"/>
      <c r="EE841" s="237"/>
      <c r="EF841" s="237"/>
      <c r="EG841" s="237"/>
      <c r="EH841" s="237"/>
      <c r="EI841" s="237"/>
      <c r="EJ841" s="237"/>
      <c r="EK841" s="237"/>
      <c r="EL841" s="237"/>
      <c r="EM841" s="237"/>
      <c r="EN841" s="237"/>
      <c r="EO841" s="237"/>
      <c r="EP841" s="237"/>
      <c r="EQ841" s="237"/>
      <c r="ER841" s="237"/>
      <c r="ES841" s="237"/>
      <c r="ET841" s="237"/>
      <c r="EU841" s="237"/>
      <c r="EV841" s="237"/>
      <c r="EW841" s="237"/>
      <c r="EX841" s="237"/>
      <c r="EY841" s="237"/>
      <c r="EZ841" s="237"/>
      <c r="FA841" s="237"/>
      <c r="FB841" s="237"/>
      <c r="FC841" s="237"/>
      <c r="FD841" s="237"/>
      <c r="FE841" s="237"/>
      <c r="FF841" s="237"/>
      <c r="FG841" s="237"/>
      <c r="FH841" s="237"/>
      <c r="FI841" s="237"/>
      <c r="FJ841" s="237"/>
      <c r="FK841" s="237"/>
      <c r="FL841" s="237"/>
      <c r="FM841" s="237"/>
      <c r="FN841" s="237"/>
      <c r="FO841" s="237"/>
      <c r="FP841" s="237"/>
      <c r="FQ841" s="237"/>
      <c r="FR841" s="237"/>
      <c r="FS841" s="237"/>
      <c r="FT841" s="237"/>
      <c r="FU841" s="237"/>
      <c r="FV841" s="237"/>
      <c r="FW841" s="237"/>
      <c r="FX841" s="237"/>
      <c r="FY841" s="237"/>
      <c r="FZ841" s="237"/>
      <c r="GA841" s="237"/>
      <c r="GB841" s="237"/>
      <c r="GC841" s="237"/>
      <c r="GD841" s="237"/>
      <c r="GE841" s="237"/>
      <c r="GF841" s="237"/>
      <c r="GG841" s="237"/>
      <c r="GH841" s="237"/>
      <c r="GI841" s="237"/>
      <c r="GJ841" s="237"/>
      <c r="GK841" s="237"/>
      <c r="GL841" s="237"/>
      <c r="GM841" s="237"/>
      <c r="GN841" s="237"/>
      <c r="GO841" s="237"/>
      <c r="GP841" s="237"/>
      <c r="GQ841" s="237"/>
    </row>
    <row r="842" spans="1:199" s="81" customFormat="1" ht="15" hidden="1">
      <c r="A842" s="278" t="s">
        <v>2769</v>
      </c>
      <c r="B842" s="241" t="s">
        <v>6086</v>
      </c>
      <c r="C842" s="242">
        <v>0</v>
      </c>
      <c r="D842" s="242">
        <v>0</v>
      </c>
      <c r="E842" s="242">
        <v>0</v>
      </c>
      <c r="F842" s="242">
        <v>0</v>
      </c>
      <c r="G842" s="242">
        <v>0</v>
      </c>
      <c r="H842" s="242">
        <v>0</v>
      </c>
      <c r="I842" s="242">
        <v>0</v>
      </c>
      <c r="J842" s="242">
        <v>0</v>
      </c>
      <c r="K842" s="242">
        <v>0</v>
      </c>
      <c r="L842" s="242">
        <v>0</v>
      </c>
      <c r="M842" s="242">
        <v>0</v>
      </c>
      <c r="N842" s="242">
        <v>0</v>
      </c>
      <c r="O842" s="242">
        <v>0</v>
      </c>
      <c r="P842" s="28"/>
      <c r="Q842" s="242">
        <f>SUM(D842:O842)</f>
        <v>0</v>
      </c>
      <c r="R842" s="242">
        <f>IF($R$19&lt;1,0,Q842/$R$19)</f>
        <v>0</v>
      </c>
      <c r="S842" s="243"/>
      <c r="T842" s="351">
        <f>IF(Q842=0,0,1)+IF(C842=0,0,1)+IF(D842=0,0,1)+IF(E842=0,0,1)+IF(F842=0,0,1)+IF(G842=0,0,1)+IF(H842=0,0,1)+IF(I842=0,0,1)+IF(J842=0,0,1)+IF(K842=0,0,1)+IF(L842=0,0,1)+IF(M842=0,0,1)+IF(N842=0,0,1)+IF(O842=0,0,1)</f>
        <v>0</v>
      </c>
      <c r="U842" s="237"/>
      <c r="V842" s="237"/>
      <c r="W842" s="237"/>
      <c r="X842" s="237"/>
      <c r="Y842" s="237"/>
      <c r="Z842" s="237"/>
      <c r="AA842" s="237"/>
      <c r="AB842" s="237"/>
      <c r="AC842" s="237"/>
      <c r="AD842" s="237"/>
      <c r="AE842" s="237"/>
      <c r="AF842" s="237"/>
      <c r="AG842" s="237"/>
      <c r="AH842" s="237"/>
      <c r="AI842" s="237"/>
      <c r="AJ842" s="237"/>
      <c r="AK842" s="237"/>
      <c r="AL842" s="237"/>
      <c r="AM842" s="237"/>
      <c r="AN842" s="237"/>
      <c r="AO842" s="237"/>
      <c r="AP842" s="237"/>
      <c r="AQ842" s="237"/>
      <c r="AR842" s="237"/>
      <c r="AS842" s="237"/>
      <c r="AT842" s="237"/>
      <c r="AU842" s="237"/>
      <c r="AV842" s="237"/>
      <c r="AW842" s="237"/>
      <c r="AX842" s="237"/>
      <c r="AY842" s="237"/>
      <c r="AZ842" s="237"/>
      <c r="BA842" s="237"/>
      <c r="BB842" s="237"/>
      <c r="BC842" s="237"/>
      <c r="BD842" s="237"/>
      <c r="BE842" s="237"/>
      <c r="BF842" s="237"/>
      <c r="BG842" s="237"/>
      <c r="BH842" s="237"/>
      <c r="BI842" s="237"/>
      <c r="BJ842" s="237"/>
      <c r="BK842" s="237"/>
      <c r="BL842" s="237"/>
      <c r="BM842" s="237"/>
      <c r="BN842" s="237"/>
      <c r="BO842" s="237"/>
      <c r="BP842" s="237"/>
      <c r="BQ842" s="237"/>
      <c r="BR842" s="237"/>
      <c r="BS842" s="237"/>
      <c r="BT842" s="237"/>
      <c r="BU842" s="237"/>
      <c r="BV842" s="237"/>
      <c r="BW842" s="237"/>
      <c r="BX842" s="237"/>
      <c r="BY842" s="237"/>
      <c r="BZ842" s="237"/>
      <c r="CA842" s="237"/>
      <c r="CB842" s="237"/>
      <c r="CC842" s="237"/>
      <c r="CD842" s="237"/>
      <c r="CE842" s="237"/>
      <c r="CF842" s="237"/>
      <c r="CG842" s="237"/>
      <c r="CH842" s="237"/>
      <c r="CI842" s="237"/>
      <c r="CJ842" s="237"/>
      <c r="CK842" s="237"/>
      <c r="CL842" s="237"/>
      <c r="CM842" s="237"/>
      <c r="CN842" s="237"/>
      <c r="CO842" s="237"/>
      <c r="CP842" s="237"/>
      <c r="CQ842" s="237"/>
      <c r="CR842" s="237"/>
      <c r="CS842" s="237"/>
      <c r="CT842" s="237"/>
      <c r="CU842" s="237"/>
      <c r="CV842" s="237"/>
      <c r="CW842" s="237"/>
      <c r="CX842" s="237"/>
      <c r="CY842" s="237"/>
      <c r="CZ842" s="237"/>
      <c r="DA842" s="237"/>
      <c r="DB842" s="237"/>
      <c r="DC842" s="237"/>
      <c r="DD842" s="237"/>
      <c r="DE842" s="237"/>
      <c r="DF842" s="237"/>
      <c r="DG842" s="237"/>
      <c r="DH842" s="237"/>
      <c r="DI842" s="237"/>
      <c r="DJ842" s="237"/>
      <c r="DK842" s="237"/>
      <c r="DL842" s="237"/>
      <c r="DM842" s="237"/>
      <c r="DN842" s="237"/>
      <c r="DO842" s="237"/>
      <c r="DP842" s="237"/>
      <c r="DQ842" s="237"/>
      <c r="DR842" s="237"/>
      <c r="DS842" s="237"/>
      <c r="DT842" s="237"/>
      <c r="DU842" s="237"/>
      <c r="DV842" s="237"/>
      <c r="DW842" s="237"/>
      <c r="DX842" s="237"/>
      <c r="DY842" s="237"/>
      <c r="DZ842" s="237"/>
      <c r="EA842" s="237"/>
      <c r="EB842" s="237"/>
      <c r="EC842" s="237"/>
      <c r="ED842" s="237"/>
      <c r="EE842" s="237"/>
      <c r="EF842" s="237"/>
      <c r="EG842" s="237"/>
      <c r="EH842" s="237"/>
      <c r="EI842" s="237"/>
      <c r="EJ842" s="237"/>
      <c r="EK842" s="237"/>
      <c r="EL842" s="237"/>
      <c r="EM842" s="237"/>
      <c r="EN842" s="237"/>
      <c r="EO842" s="237"/>
      <c r="EP842" s="237"/>
      <c r="EQ842" s="237"/>
      <c r="ER842" s="237"/>
      <c r="ES842" s="237"/>
      <c r="ET842" s="237"/>
      <c r="EU842" s="237"/>
      <c r="EV842" s="237"/>
      <c r="EW842" s="237"/>
      <c r="EX842" s="237"/>
      <c r="EY842" s="237"/>
      <c r="EZ842" s="237"/>
      <c r="FA842" s="237"/>
      <c r="FB842" s="237"/>
      <c r="FC842" s="237"/>
      <c r="FD842" s="237"/>
      <c r="FE842" s="237"/>
      <c r="FF842" s="237"/>
      <c r="FG842" s="237"/>
      <c r="FH842" s="237"/>
      <c r="FI842" s="237"/>
      <c r="FJ842" s="237"/>
      <c r="FK842" s="237"/>
      <c r="FL842" s="237"/>
      <c r="FM842" s="237"/>
      <c r="FN842" s="237"/>
      <c r="FO842" s="237"/>
      <c r="FP842" s="237"/>
      <c r="FQ842" s="237"/>
      <c r="FR842" s="237"/>
      <c r="FS842" s="237"/>
      <c r="FT842" s="237"/>
      <c r="FU842" s="237"/>
      <c r="FV842" s="237"/>
      <c r="FW842" s="237"/>
      <c r="FX842" s="237"/>
      <c r="FY842" s="237"/>
      <c r="FZ842" s="237"/>
      <c r="GA842" s="237"/>
      <c r="GB842" s="237"/>
      <c r="GC842" s="237"/>
      <c r="GD842" s="237"/>
      <c r="GE842" s="237"/>
      <c r="GF842" s="237"/>
      <c r="GG842" s="237"/>
      <c r="GH842" s="237"/>
      <c r="GI842" s="237"/>
      <c r="GJ842" s="237"/>
      <c r="GK842" s="237"/>
      <c r="GL842" s="237"/>
      <c r="GM842" s="237"/>
      <c r="GN842" s="237"/>
      <c r="GO842" s="237"/>
      <c r="GP842" s="237"/>
      <c r="GQ842" s="237"/>
    </row>
    <row r="843" spans="1:199" s="81" customFormat="1" ht="15" hidden="1">
      <c r="A843" s="278" t="s">
        <v>2770</v>
      </c>
      <c r="B843" s="241" t="s">
        <v>6087</v>
      </c>
      <c r="C843" s="242">
        <v>0</v>
      </c>
      <c r="D843" s="242">
        <v>0</v>
      </c>
      <c r="E843" s="242">
        <v>0</v>
      </c>
      <c r="F843" s="242">
        <v>0</v>
      </c>
      <c r="G843" s="242">
        <v>0</v>
      </c>
      <c r="H843" s="242">
        <v>0</v>
      </c>
      <c r="I843" s="242">
        <v>0</v>
      </c>
      <c r="J843" s="242">
        <v>0</v>
      </c>
      <c r="K843" s="242">
        <v>0</v>
      </c>
      <c r="L843" s="242">
        <v>0</v>
      </c>
      <c r="M843" s="242">
        <v>0</v>
      </c>
      <c r="N843" s="242">
        <v>0</v>
      </c>
      <c r="O843" s="242">
        <v>0</v>
      </c>
      <c r="P843" s="28"/>
      <c r="Q843" s="242">
        <f>SUM(D843:O843)</f>
        <v>0</v>
      </c>
      <c r="R843" s="242">
        <f>IF($R$19&lt;1,0,Q843/$R$19)</f>
        <v>0</v>
      </c>
      <c r="S843" s="243"/>
      <c r="T843" s="351">
        <f>IF(Q843=0,0,1)+IF(C843=0,0,1)+IF(D843=0,0,1)+IF(E843=0,0,1)+IF(F843=0,0,1)+IF(G843=0,0,1)+IF(H843=0,0,1)+IF(I843=0,0,1)+IF(J843=0,0,1)+IF(K843=0,0,1)+IF(L843=0,0,1)+IF(M843=0,0,1)+IF(N843=0,0,1)+IF(O843=0,0,1)</f>
        <v>0</v>
      </c>
      <c r="U843" s="237"/>
      <c r="V843" s="237"/>
      <c r="W843" s="237"/>
      <c r="X843" s="237"/>
      <c r="Y843" s="237"/>
      <c r="Z843" s="237"/>
      <c r="AA843" s="237"/>
      <c r="AB843" s="237"/>
      <c r="AC843" s="237"/>
      <c r="AD843" s="237"/>
      <c r="AE843" s="237"/>
      <c r="AF843" s="237"/>
      <c r="AG843" s="237"/>
      <c r="AH843" s="237"/>
      <c r="AI843" s="237"/>
      <c r="AJ843" s="237"/>
      <c r="AK843" s="237"/>
      <c r="AL843" s="237"/>
      <c r="AM843" s="237"/>
      <c r="AN843" s="237"/>
      <c r="AO843" s="237"/>
      <c r="AP843" s="237"/>
      <c r="AQ843" s="237"/>
      <c r="AR843" s="237"/>
      <c r="AS843" s="237"/>
      <c r="AT843" s="237"/>
      <c r="AU843" s="237"/>
      <c r="AV843" s="237"/>
      <c r="AW843" s="237"/>
      <c r="AX843" s="237"/>
      <c r="AY843" s="237"/>
      <c r="AZ843" s="237"/>
      <c r="BA843" s="237"/>
      <c r="BB843" s="237"/>
      <c r="BC843" s="237"/>
      <c r="BD843" s="237"/>
      <c r="BE843" s="237"/>
      <c r="BF843" s="237"/>
      <c r="BG843" s="237"/>
      <c r="BH843" s="237"/>
      <c r="BI843" s="237"/>
      <c r="BJ843" s="237"/>
      <c r="BK843" s="237"/>
      <c r="BL843" s="237"/>
      <c r="BM843" s="237"/>
      <c r="BN843" s="237"/>
      <c r="BO843" s="237"/>
      <c r="BP843" s="237"/>
      <c r="BQ843" s="237"/>
      <c r="BR843" s="237"/>
      <c r="BS843" s="237"/>
      <c r="BT843" s="237"/>
      <c r="BU843" s="237"/>
      <c r="BV843" s="237"/>
      <c r="BW843" s="237"/>
      <c r="BX843" s="237"/>
      <c r="BY843" s="237"/>
      <c r="BZ843" s="237"/>
      <c r="CA843" s="237"/>
      <c r="CB843" s="237"/>
      <c r="CC843" s="237"/>
      <c r="CD843" s="237"/>
      <c r="CE843" s="237"/>
      <c r="CF843" s="237"/>
      <c r="CG843" s="237"/>
      <c r="CH843" s="237"/>
      <c r="CI843" s="237"/>
      <c r="CJ843" s="237"/>
      <c r="CK843" s="237"/>
      <c r="CL843" s="237"/>
      <c r="CM843" s="237"/>
      <c r="CN843" s="237"/>
      <c r="CO843" s="237"/>
      <c r="CP843" s="237"/>
      <c r="CQ843" s="237"/>
      <c r="CR843" s="237"/>
      <c r="CS843" s="237"/>
      <c r="CT843" s="237"/>
      <c r="CU843" s="237"/>
      <c r="CV843" s="237"/>
      <c r="CW843" s="237"/>
      <c r="CX843" s="237"/>
      <c r="CY843" s="237"/>
      <c r="CZ843" s="237"/>
      <c r="DA843" s="237"/>
      <c r="DB843" s="237"/>
      <c r="DC843" s="237"/>
      <c r="DD843" s="237"/>
      <c r="DE843" s="237"/>
      <c r="DF843" s="237"/>
      <c r="DG843" s="237"/>
      <c r="DH843" s="237"/>
      <c r="DI843" s="237"/>
      <c r="DJ843" s="237"/>
      <c r="DK843" s="237"/>
      <c r="DL843" s="237"/>
      <c r="DM843" s="237"/>
      <c r="DN843" s="237"/>
      <c r="DO843" s="237"/>
      <c r="DP843" s="237"/>
      <c r="DQ843" s="237"/>
      <c r="DR843" s="237"/>
      <c r="DS843" s="237"/>
      <c r="DT843" s="237"/>
      <c r="DU843" s="237"/>
      <c r="DV843" s="237"/>
      <c r="DW843" s="237"/>
      <c r="DX843" s="237"/>
      <c r="DY843" s="237"/>
      <c r="DZ843" s="237"/>
      <c r="EA843" s="237"/>
      <c r="EB843" s="237"/>
      <c r="EC843" s="237"/>
      <c r="ED843" s="237"/>
      <c r="EE843" s="237"/>
      <c r="EF843" s="237"/>
      <c r="EG843" s="237"/>
      <c r="EH843" s="237"/>
      <c r="EI843" s="237"/>
      <c r="EJ843" s="237"/>
      <c r="EK843" s="237"/>
      <c r="EL843" s="237"/>
      <c r="EM843" s="237"/>
      <c r="EN843" s="237"/>
      <c r="EO843" s="237"/>
      <c r="EP843" s="237"/>
      <c r="EQ843" s="237"/>
      <c r="ER843" s="237"/>
      <c r="ES843" s="237"/>
      <c r="ET843" s="237"/>
      <c r="EU843" s="237"/>
      <c r="EV843" s="237"/>
      <c r="EW843" s="237"/>
      <c r="EX843" s="237"/>
      <c r="EY843" s="237"/>
      <c r="EZ843" s="237"/>
      <c r="FA843" s="237"/>
      <c r="FB843" s="237"/>
      <c r="FC843" s="237"/>
      <c r="FD843" s="237"/>
      <c r="FE843" s="237"/>
      <c r="FF843" s="237"/>
      <c r="FG843" s="237"/>
      <c r="FH843" s="237"/>
      <c r="FI843" s="237"/>
      <c r="FJ843" s="237"/>
      <c r="FK843" s="237"/>
      <c r="FL843" s="237"/>
      <c r="FM843" s="237"/>
      <c r="FN843" s="237"/>
      <c r="FO843" s="237"/>
      <c r="FP843" s="237"/>
      <c r="FQ843" s="237"/>
      <c r="FR843" s="237"/>
      <c r="FS843" s="237"/>
      <c r="FT843" s="237"/>
      <c r="FU843" s="237"/>
      <c r="FV843" s="237"/>
      <c r="FW843" s="237"/>
      <c r="FX843" s="237"/>
      <c r="FY843" s="237"/>
      <c r="FZ843" s="237"/>
      <c r="GA843" s="237"/>
      <c r="GB843" s="237"/>
      <c r="GC843" s="237"/>
      <c r="GD843" s="237"/>
      <c r="GE843" s="237"/>
      <c r="GF843" s="237"/>
      <c r="GG843" s="237"/>
      <c r="GH843" s="237"/>
      <c r="GI843" s="237"/>
      <c r="GJ843" s="237"/>
      <c r="GK843" s="237"/>
      <c r="GL843" s="237"/>
      <c r="GM843" s="237"/>
      <c r="GN843" s="237"/>
      <c r="GO843" s="237"/>
      <c r="GP843" s="237"/>
      <c r="GQ843" s="237"/>
    </row>
    <row r="844" spans="1:199" s="81" customFormat="1" ht="15" hidden="1">
      <c r="A844" s="278" t="s">
        <v>2771</v>
      </c>
      <c r="B844" s="241" t="s">
        <v>6088</v>
      </c>
      <c r="C844" s="242">
        <v>0</v>
      </c>
      <c r="D844" s="242">
        <v>0</v>
      </c>
      <c r="E844" s="242">
        <v>0</v>
      </c>
      <c r="F844" s="242">
        <v>0</v>
      </c>
      <c r="G844" s="242">
        <v>0</v>
      </c>
      <c r="H844" s="242">
        <v>0</v>
      </c>
      <c r="I844" s="242">
        <v>0</v>
      </c>
      <c r="J844" s="242">
        <v>0</v>
      </c>
      <c r="K844" s="242">
        <v>0</v>
      </c>
      <c r="L844" s="242">
        <v>0</v>
      </c>
      <c r="M844" s="242">
        <v>0</v>
      </c>
      <c r="N844" s="242">
        <v>0</v>
      </c>
      <c r="O844" s="242">
        <v>0</v>
      </c>
      <c r="P844" s="28"/>
      <c r="Q844" s="242">
        <f>SUM(D844:O844)</f>
        <v>0</v>
      </c>
      <c r="R844" s="242">
        <f>IF($R$19&lt;1,0,Q844/$R$19)</f>
        <v>0</v>
      </c>
      <c r="S844" s="243"/>
      <c r="T844" s="351">
        <f>IF(Q844=0,0,1)+IF(C844=0,0,1)+IF(D844=0,0,1)+IF(E844=0,0,1)+IF(F844=0,0,1)+IF(G844=0,0,1)+IF(H844=0,0,1)+IF(I844=0,0,1)+IF(J844=0,0,1)+IF(K844=0,0,1)+IF(L844=0,0,1)+IF(M844=0,0,1)+IF(N844=0,0,1)+IF(O844=0,0,1)</f>
        <v>0</v>
      </c>
      <c r="U844" s="237"/>
      <c r="V844" s="237"/>
      <c r="W844" s="237"/>
      <c r="X844" s="237"/>
      <c r="Y844" s="237"/>
      <c r="Z844" s="237"/>
      <c r="AA844" s="237"/>
      <c r="AB844" s="237"/>
      <c r="AC844" s="237"/>
      <c r="AD844" s="237"/>
      <c r="AE844" s="237"/>
      <c r="AF844" s="237"/>
      <c r="AG844" s="237"/>
      <c r="AH844" s="237"/>
      <c r="AI844" s="237"/>
      <c r="AJ844" s="237"/>
      <c r="AK844" s="237"/>
      <c r="AL844" s="237"/>
      <c r="AM844" s="237"/>
      <c r="AN844" s="237"/>
      <c r="AO844" s="237"/>
      <c r="AP844" s="237"/>
      <c r="AQ844" s="237"/>
      <c r="AR844" s="237"/>
      <c r="AS844" s="237"/>
      <c r="AT844" s="237"/>
      <c r="AU844" s="237"/>
      <c r="AV844" s="237"/>
      <c r="AW844" s="237"/>
      <c r="AX844" s="237"/>
      <c r="AY844" s="237"/>
      <c r="AZ844" s="237"/>
      <c r="BA844" s="237"/>
      <c r="BB844" s="237"/>
      <c r="BC844" s="237"/>
      <c r="BD844" s="237"/>
      <c r="BE844" s="237"/>
      <c r="BF844" s="237"/>
      <c r="BG844" s="237"/>
      <c r="BH844" s="237"/>
      <c r="BI844" s="237"/>
      <c r="BJ844" s="237"/>
      <c r="BK844" s="237"/>
      <c r="BL844" s="237"/>
      <c r="BM844" s="237"/>
      <c r="BN844" s="237"/>
      <c r="BO844" s="237"/>
      <c r="BP844" s="237"/>
      <c r="BQ844" s="237"/>
      <c r="BR844" s="237"/>
      <c r="BS844" s="237"/>
      <c r="BT844" s="237"/>
      <c r="BU844" s="237"/>
      <c r="BV844" s="237"/>
      <c r="BW844" s="237"/>
      <c r="BX844" s="237"/>
      <c r="BY844" s="237"/>
      <c r="BZ844" s="237"/>
      <c r="CA844" s="237"/>
      <c r="CB844" s="237"/>
      <c r="CC844" s="237"/>
      <c r="CD844" s="237"/>
      <c r="CE844" s="237"/>
      <c r="CF844" s="237"/>
      <c r="CG844" s="237"/>
      <c r="CH844" s="237"/>
      <c r="CI844" s="237"/>
      <c r="CJ844" s="237"/>
      <c r="CK844" s="237"/>
      <c r="CL844" s="237"/>
      <c r="CM844" s="237"/>
      <c r="CN844" s="237"/>
      <c r="CO844" s="237"/>
      <c r="CP844" s="237"/>
      <c r="CQ844" s="237"/>
      <c r="CR844" s="237"/>
      <c r="CS844" s="237"/>
      <c r="CT844" s="237"/>
      <c r="CU844" s="237"/>
      <c r="CV844" s="237"/>
      <c r="CW844" s="237"/>
      <c r="CX844" s="237"/>
      <c r="CY844" s="237"/>
      <c r="CZ844" s="237"/>
      <c r="DA844" s="237"/>
      <c r="DB844" s="237"/>
      <c r="DC844" s="237"/>
      <c r="DD844" s="237"/>
      <c r="DE844" s="237"/>
      <c r="DF844" s="237"/>
      <c r="DG844" s="237"/>
      <c r="DH844" s="237"/>
      <c r="DI844" s="237"/>
      <c r="DJ844" s="237"/>
      <c r="DK844" s="237"/>
      <c r="DL844" s="237"/>
      <c r="DM844" s="237"/>
      <c r="DN844" s="237"/>
      <c r="DO844" s="237"/>
      <c r="DP844" s="237"/>
      <c r="DQ844" s="237"/>
      <c r="DR844" s="237"/>
      <c r="DS844" s="237"/>
      <c r="DT844" s="237"/>
      <c r="DU844" s="237"/>
      <c r="DV844" s="237"/>
      <c r="DW844" s="237"/>
      <c r="DX844" s="237"/>
      <c r="DY844" s="237"/>
      <c r="DZ844" s="237"/>
      <c r="EA844" s="237"/>
      <c r="EB844" s="237"/>
      <c r="EC844" s="237"/>
      <c r="ED844" s="237"/>
      <c r="EE844" s="237"/>
      <c r="EF844" s="237"/>
      <c r="EG844" s="237"/>
      <c r="EH844" s="237"/>
      <c r="EI844" s="237"/>
      <c r="EJ844" s="237"/>
      <c r="EK844" s="237"/>
      <c r="EL844" s="237"/>
      <c r="EM844" s="237"/>
      <c r="EN844" s="237"/>
      <c r="EO844" s="237"/>
      <c r="EP844" s="237"/>
      <c r="EQ844" s="237"/>
      <c r="ER844" s="237"/>
      <c r="ES844" s="237"/>
      <c r="ET844" s="237"/>
      <c r="EU844" s="237"/>
      <c r="EV844" s="237"/>
      <c r="EW844" s="237"/>
      <c r="EX844" s="237"/>
      <c r="EY844" s="237"/>
      <c r="EZ844" s="237"/>
      <c r="FA844" s="237"/>
      <c r="FB844" s="237"/>
      <c r="FC844" s="237"/>
      <c r="FD844" s="237"/>
      <c r="FE844" s="237"/>
      <c r="FF844" s="237"/>
      <c r="FG844" s="237"/>
      <c r="FH844" s="237"/>
      <c r="FI844" s="237"/>
      <c r="FJ844" s="237"/>
      <c r="FK844" s="237"/>
      <c r="FL844" s="237"/>
      <c r="FM844" s="237"/>
      <c r="FN844" s="237"/>
      <c r="FO844" s="237"/>
      <c r="FP844" s="237"/>
      <c r="FQ844" s="237"/>
      <c r="FR844" s="237"/>
      <c r="FS844" s="237"/>
      <c r="FT844" s="237"/>
      <c r="FU844" s="237"/>
      <c r="FV844" s="237"/>
      <c r="FW844" s="237"/>
      <c r="FX844" s="237"/>
      <c r="FY844" s="237"/>
      <c r="FZ844" s="237"/>
      <c r="GA844" s="237"/>
      <c r="GB844" s="237"/>
      <c r="GC844" s="237"/>
      <c r="GD844" s="237"/>
      <c r="GE844" s="237"/>
      <c r="GF844" s="237"/>
      <c r="GG844" s="237"/>
      <c r="GH844" s="237"/>
      <c r="GI844" s="237"/>
      <c r="GJ844" s="237"/>
      <c r="GK844" s="237"/>
      <c r="GL844" s="237"/>
      <c r="GM844" s="237"/>
      <c r="GN844" s="237"/>
      <c r="GO844" s="237"/>
      <c r="GP844" s="237"/>
      <c r="GQ844" s="237"/>
    </row>
    <row r="845" spans="1:199" s="81" customFormat="1" ht="15" hidden="1">
      <c r="A845" s="278" t="s">
        <v>2772</v>
      </c>
      <c r="B845" s="241" t="s">
        <v>6054</v>
      </c>
      <c r="C845" s="242">
        <v>0</v>
      </c>
      <c r="D845" s="242">
        <v>0</v>
      </c>
      <c r="E845" s="242">
        <v>0</v>
      </c>
      <c r="F845" s="242">
        <v>0</v>
      </c>
      <c r="G845" s="242">
        <v>0</v>
      </c>
      <c r="H845" s="242">
        <v>0</v>
      </c>
      <c r="I845" s="242">
        <v>0</v>
      </c>
      <c r="J845" s="242">
        <v>0</v>
      </c>
      <c r="K845" s="242">
        <v>0</v>
      </c>
      <c r="L845" s="242">
        <v>0</v>
      </c>
      <c r="M845" s="242">
        <v>0</v>
      </c>
      <c r="N845" s="242">
        <v>0</v>
      </c>
      <c r="O845" s="242">
        <v>0</v>
      </c>
      <c r="P845" s="28"/>
      <c r="Q845" s="242">
        <f>SUM(D845:O845)</f>
        <v>0</v>
      </c>
      <c r="R845" s="242">
        <f>IF($R$19&lt;1,0,Q845/$R$19)</f>
        <v>0</v>
      </c>
      <c r="S845" s="243"/>
      <c r="T845" s="351">
        <f>IF(Q845=0,0,1)+IF(C845=0,0,1)+IF(D845=0,0,1)+IF(E845=0,0,1)+IF(F845=0,0,1)+IF(G845=0,0,1)+IF(H845=0,0,1)+IF(I845=0,0,1)+IF(J845=0,0,1)+IF(K845=0,0,1)+IF(L845=0,0,1)+IF(M845=0,0,1)+IF(N845=0,0,1)+IF(O845=0,0,1)</f>
        <v>0</v>
      </c>
      <c r="U845" s="237"/>
      <c r="V845" s="237"/>
      <c r="W845" s="237"/>
      <c r="X845" s="237"/>
      <c r="Y845" s="237"/>
      <c r="Z845" s="237"/>
      <c r="AA845" s="237"/>
      <c r="AB845" s="237"/>
      <c r="AC845" s="237"/>
      <c r="AD845" s="237"/>
      <c r="AE845" s="237"/>
      <c r="AF845" s="237"/>
      <c r="AG845" s="237"/>
      <c r="AH845" s="237"/>
      <c r="AI845" s="237"/>
      <c r="AJ845" s="237"/>
      <c r="AK845" s="237"/>
      <c r="AL845" s="237"/>
      <c r="AM845" s="237"/>
      <c r="AN845" s="237"/>
      <c r="AO845" s="237"/>
      <c r="AP845" s="237"/>
      <c r="AQ845" s="237"/>
      <c r="AR845" s="237"/>
      <c r="AS845" s="237"/>
      <c r="AT845" s="237"/>
      <c r="AU845" s="237"/>
      <c r="AV845" s="237"/>
      <c r="AW845" s="237"/>
      <c r="AX845" s="237"/>
      <c r="AY845" s="237"/>
      <c r="AZ845" s="237"/>
      <c r="BA845" s="237"/>
      <c r="BB845" s="237"/>
      <c r="BC845" s="237"/>
      <c r="BD845" s="237"/>
      <c r="BE845" s="237"/>
      <c r="BF845" s="237"/>
      <c r="BG845" s="237"/>
      <c r="BH845" s="237"/>
      <c r="BI845" s="237"/>
      <c r="BJ845" s="237"/>
      <c r="BK845" s="237"/>
      <c r="BL845" s="237"/>
      <c r="BM845" s="237"/>
      <c r="BN845" s="237"/>
      <c r="BO845" s="237"/>
      <c r="BP845" s="237"/>
      <c r="BQ845" s="237"/>
      <c r="BR845" s="237"/>
      <c r="BS845" s="237"/>
      <c r="BT845" s="237"/>
      <c r="BU845" s="237"/>
      <c r="BV845" s="237"/>
      <c r="BW845" s="237"/>
      <c r="BX845" s="237"/>
      <c r="BY845" s="237"/>
      <c r="BZ845" s="237"/>
      <c r="CA845" s="237"/>
      <c r="CB845" s="237"/>
      <c r="CC845" s="237"/>
      <c r="CD845" s="237"/>
      <c r="CE845" s="237"/>
      <c r="CF845" s="237"/>
      <c r="CG845" s="237"/>
      <c r="CH845" s="237"/>
      <c r="CI845" s="237"/>
      <c r="CJ845" s="237"/>
      <c r="CK845" s="237"/>
      <c r="CL845" s="237"/>
      <c r="CM845" s="237"/>
      <c r="CN845" s="237"/>
      <c r="CO845" s="237"/>
      <c r="CP845" s="237"/>
      <c r="CQ845" s="237"/>
      <c r="CR845" s="237"/>
      <c r="CS845" s="237"/>
      <c r="CT845" s="237"/>
      <c r="CU845" s="237"/>
      <c r="CV845" s="237"/>
      <c r="CW845" s="237"/>
      <c r="CX845" s="237"/>
      <c r="CY845" s="237"/>
      <c r="CZ845" s="237"/>
      <c r="DA845" s="237"/>
      <c r="DB845" s="237"/>
      <c r="DC845" s="237"/>
      <c r="DD845" s="237"/>
      <c r="DE845" s="237"/>
      <c r="DF845" s="237"/>
      <c r="DG845" s="237"/>
      <c r="DH845" s="237"/>
      <c r="DI845" s="237"/>
      <c r="DJ845" s="237"/>
      <c r="DK845" s="237"/>
      <c r="DL845" s="237"/>
      <c r="DM845" s="237"/>
      <c r="DN845" s="237"/>
      <c r="DO845" s="237"/>
      <c r="DP845" s="237"/>
      <c r="DQ845" s="237"/>
      <c r="DR845" s="237"/>
      <c r="DS845" s="237"/>
      <c r="DT845" s="237"/>
      <c r="DU845" s="237"/>
      <c r="DV845" s="237"/>
      <c r="DW845" s="237"/>
      <c r="DX845" s="237"/>
      <c r="DY845" s="237"/>
      <c r="DZ845" s="237"/>
      <c r="EA845" s="237"/>
      <c r="EB845" s="237"/>
      <c r="EC845" s="237"/>
      <c r="ED845" s="237"/>
      <c r="EE845" s="237"/>
      <c r="EF845" s="237"/>
      <c r="EG845" s="237"/>
      <c r="EH845" s="237"/>
      <c r="EI845" s="237"/>
      <c r="EJ845" s="237"/>
      <c r="EK845" s="237"/>
      <c r="EL845" s="237"/>
      <c r="EM845" s="237"/>
      <c r="EN845" s="237"/>
      <c r="EO845" s="237"/>
      <c r="EP845" s="237"/>
      <c r="EQ845" s="237"/>
      <c r="ER845" s="237"/>
      <c r="ES845" s="237"/>
      <c r="ET845" s="237"/>
      <c r="EU845" s="237"/>
      <c r="EV845" s="237"/>
      <c r="EW845" s="237"/>
      <c r="EX845" s="237"/>
      <c r="EY845" s="237"/>
      <c r="EZ845" s="237"/>
      <c r="FA845" s="237"/>
      <c r="FB845" s="237"/>
      <c r="FC845" s="237"/>
      <c r="FD845" s="237"/>
      <c r="FE845" s="237"/>
      <c r="FF845" s="237"/>
      <c r="FG845" s="237"/>
      <c r="FH845" s="237"/>
      <c r="FI845" s="237"/>
      <c r="FJ845" s="237"/>
      <c r="FK845" s="237"/>
      <c r="FL845" s="237"/>
      <c r="FM845" s="237"/>
      <c r="FN845" s="237"/>
      <c r="FO845" s="237"/>
      <c r="FP845" s="237"/>
      <c r="FQ845" s="237"/>
      <c r="FR845" s="237"/>
      <c r="FS845" s="237"/>
      <c r="FT845" s="237"/>
      <c r="FU845" s="237"/>
      <c r="FV845" s="237"/>
      <c r="FW845" s="237"/>
      <c r="FX845" s="237"/>
      <c r="FY845" s="237"/>
      <c r="FZ845" s="237"/>
      <c r="GA845" s="237"/>
      <c r="GB845" s="237"/>
      <c r="GC845" s="237"/>
      <c r="GD845" s="237"/>
      <c r="GE845" s="237"/>
      <c r="GF845" s="237"/>
      <c r="GG845" s="237"/>
      <c r="GH845" s="237"/>
      <c r="GI845" s="237"/>
      <c r="GJ845" s="237"/>
      <c r="GK845" s="237"/>
      <c r="GL845" s="237"/>
      <c r="GM845" s="237"/>
      <c r="GN845" s="237"/>
      <c r="GO845" s="237"/>
      <c r="GP845" s="237"/>
      <c r="GQ845" s="237"/>
    </row>
    <row r="846" spans="1:199" s="81" customFormat="1" ht="15" hidden="1">
      <c r="A846" s="278" t="s">
        <v>2773</v>
      </c>
      <c r="B846" s="241" t="s">
        <v>6089</v>
      </c>
      <c r="C846" s="242">
        <v>0</v>
      </c>
      <c r="D846" s="242">
        <v>0</v>
      </c>
      <c r="E846" s="242">
        <v>0</v>
      </c>
      <c r="F846" s="242">
        <v>0</v>
      </c>
      <c r="G846" s="242">
        <v>0</v>
      </c>
      <c r="H846" s="242">
        <v>0</v>
      </c>
      <c r="I846" s="242">
        <v>0</v>
      </c>
      <c r="J846" s="242">
        <v>0</v>
      </c>
      <c r="K846" s="242">
        <v>0</v>
      </c>
      <c r="L846" s="242">
        <v>0</v>
      </c>
      <c r="M846" s="242">
        <v>0</v>
      </c>
      <c r="N846" s="242">
        <v>0</v>
      </c>
      <c r="O846" s="242">
        <v>0</v>
      </c>
      <c r="P846" s="28"/>
      <c r="Q846" s="242">
        <f>SUM(D846:O846)</f>
        <v>0</v>
      </c>
      <c r="R846" s="242">
        <f>IF($R$19&lt;1,0,Q846/$R$19)</f>
        <v>0</v>
      </c>
      <c r="S846" s="243"/>
      <c r="T846" s="351">
        <f>IF(Q846=0,0,1)+IF(C846=0,0,1)+IF(D846=0,0,1)+IF(E846=0,0,1)+IF(F846=0,0,1)+IF(G846=0,0,1)+IF(H846=0,0,1)+IF(I846=0,0,1)+IF(J846=0,0,1)+IF(K846=0,0,1)+IF(L846=0,0,1)+IF(M846=0,0,1)+IF(N846=0,0,1)+IF(O846=0,0,1)</f>
        <v>0</v>
      </c>
      <c r="U846" s="237"/>
      <c r="V846" s="237"/>
      <c r="W846" s="237"/>
      <c r="X846" s="237"/>
      <c r="Y846" s="237"/>
      <c r="Z846" s="237"/>
      <c r="AA846" s="237"/>
      <c r="AB846" s="237"/>
      <c r="AC846" s="237"/>
      <c r="AD846" s="237"/>
      <c r="AE846" s="237"/>
      <c r="AF846" s="237"/>
      <c r="AG846" s="237"/>
      <c r="AH846" s="237"/>
      <c r="AI846" s="237"/>
      <c r="AJ846" s="237"/>
      <c r="AK846" s="237"/>
      <c r="AL846" s="237"/>
      <c r="AM846" s="237"/>
      <c r="AN846" s="237"/>
      <c r="AO846" s="237"/>
      <c r="AP846" s="237"/>
      <c r="AQ846" s="237"/>
      <c r="AR846" s="237"/>
      <c r="AS846" s="237"/>
      <c r="AT846" s="237"/>
      <c r="AU846" s="237"/>
      <c r="AV846" s="237"/>
      <c r="AW846" s="237"/>
      <c r="AX846" s="237"/>
      <c r="AY846" s="237"/>
      <c r="AZ846" s="237"/>
      <c r="BA846" s="237"/>
      <c r="BB846" s="237"/>
      <c r="BC846" s="237"/>
      <c r="BD846" s="237"/>
      <c r="BE846" s="237"/>
      <c r="BF846" s="237"/>
      <c r="BG846" s="237"/>
      <c r="BH846" s="237"/>
      <c r="BI846" s="237"/>
      <c r="BJ846" s="237"/>
      <c r="BK846" s="237"/>
      <c r="BL846" s="237"/>
      <c r="BM846" s="237"/>
      <c r="BN846" s="237"/>
      <c r="BO846" s="237"/>
      <c r="BP846" s="237"/>
      <c r="BQ846" s="237"/>
      <c r="BR846" s="237"/>
      <c r="BS846" s="237"/>
      <c r="BT846" s="237"/>
      <c r="BU846" s="237"/>
      <c r="BV846" s="237"/>
      <c r="BW846" s="237"/>
      <c r="BX846" s="237"/>
      <c r="BY846" s="237"/>
      <c r="BZ846" s="237"/>
      <c r="CA846" s="237"/>
      <c r="CB846" s="237"/>
      <c r="CC846" s="237"/>
      <c r="CD846" s="237"/>
      <c r="CE846" s="237"/>
      <c r="CF846" s="237"/>
      <c r="CG846" s="237"/>
      <c r="CH846" s="237"/>
      <c r="CI846" s="237"/>
      <c r="CJ846" s="237"/>
      <c r="CK846" s="237"/>
      <c r="CL846" s="237"/>
      <c r="CM846" s="237"/>
      <c r="CN846" s="237"/>
      <c r="CO846" s="237"/>
      <c r="CP846" s="237"/>
      <c r="CQ846" s="237"/>
      <c r="CR846" s="237"/>
      <c r="CS846" s="237"/>
      <c r="CT846" s="237"/>
      <c r="CU846" s="237"/>
      <c r="CV846" s="237"/>
      <c r="CW846" s="237"/>
      <c r="CX846" s="237"/>
      <c r="CY846" s="237"/>
      <c r="CZ846" s="237"/>
      <c r="DA846" s="237"/>
      <c r="DB846" s="237"/>
      <c r="DC846" s="237"/>
      <c r="DD846" s="237"/>
      <c r="DE846" s="237"/>
      <c r="DF846" s="237"/>
      <c r="DG846" s="237"/>
      <c r="DH846" s="237"/>
      <c r="DI846" s="237"/>
      <c r="DJ846" s="237"/>
      <c r="DK846" s="237"/>
      <c r="DL846" s="237"/>
      <c r="DM846" s="237"/>
      <c r="DN846" s="237"/>
      <c r="DO846" s="237"/>
      <c r="DP846" s="237"/>
      <c r="DQ846" s="237"/>
      <c r="DR846" s="237"/>
      <c r="DS846" s="237"/>
      <c r="DT846" s="237"/>
      <c r="DU846" s="237"/>
      <c r="DV846" s="237"/>
      <c r="DW846" s="237"/>
      <c r="DX846" s="237"/>
      <c r="DY846" s="237"/>
      <c r="DZ846" s="237"/>
      <c r="EA846" s="237"/>
      <c r="EB846" s="237"/>
      <c r="EC846" s="237"/>
      <c r="ED846" s="237"/>
      <c r="EE846" s="237"/>
      <c r="EF846" s="237"/>
      <c r="EG846" s="237"/>
      <c r="EH846" s="237"/>
      <c r="EI846" s="237"/>
      <c r="EJ846" s="237"/>
      <c r="EK846" s="237"/>
      <c r="EL846" s="237"/>
      <c r="EM846" s="237"/>
      <c r="EN846" s="237"/>
      <c r="EO846" s="237"/>
      <c r="EP846" s="237"/>
      <c r="EQ846" s="237"/>
      <c r="ER846" s="237"/>
      <c r="ES846" s="237"/>
      <c r="ET846" s="237"/>
      <c r="EU846" s="237"/>
      <c r="EV846" s="237"/>
      <c r="EW846" s="237"/>
      <c r="EX846" s="237"/>
      <c r="EY846" s="237"/>
      <c r="EZ846" s="237"/>
      <c r="FA846" s="237"/>
      <c r="FB846" s="237"/>
      <c r="FC846" s="237"/>
      <c r="FD846" s="237"/>
      <c r="FE846" s="237"/>
      <c r="FF846" s="237"/>
      <c r="FG846" s="237"/>
      <c r="FH846" s="237"/>
      <c r="FI846" s="237"/>
      <c r="FJ846" s="237"/>
      <c r="FK846" s="237"/>
      <c r="FL846" s="237"/>
      <c r="FM846" s="237"/>
      <c r="FN846" s="237"/>
      <c r="FO846" s="237"/>
      <c r="FP846" s="237"/>
      <c r="FQ846" s="237"/>
      <c r="FR846" s="237"/>
      <c r="FS846" s="237"/>
      <c r="FT846" s="237"/>
      <c r="FU846" s="237"/>
      <c r="FV846" s="237"/>
      <c r="FW846" s="237"/>
      <c r="FX846" s="237"/>
      <c r="FY846" s="237"/>
      <c r="FZ846" s="237"/>
      <c r="GA846" s="237"/>
      <c r="GB846" s="237"/>
      <c r="GC846" s="237"/>
      <c r="GD846" s="237"/>
      <c r="GE846" s="237"/>
      <c r="GF846" s="237"/>
      <c r="GG846" s="237"/>
      <c r="GH846" s="237"/>
      <c r="GI846" s="237"/>
      <c r="GJ846" s="237"/>
      <c r="GK846" s="237"/>
      <c r="GL846" s="237"/>
      <c r="GM846" s="237"/>
      <c r="GN846" s="237"/>
      <c r="GO846" s="237"/>
      <c r="GP846" s="237"/>
      <c r="GQ846" s="237"/>
    </row>
    <row r="847" spans="1:199" s="81" customFormat="1" ht="15" hidden="1">
      <c r="A847" s="278" t="s">
        <v>2774</v>
      </c>
      <c r="B847" s="241" t="s">
        <v>6090</v>
      </c>
      <c r="C847" s="242">
        <v>0</v>
      </c>
      <c r="D847" s="242">
        <v>0</v>
      </c>
      <c r="E847" s="242">
        <v>0</v>
      </c>
      <c r="F847" s="242">
        <v>0</v>
      </c>
      <c r="G847" s="242">
        <v>0</v>
      </c>
      <c r="H847" s="242">
        <v>0</v>
      </c>
      <c r="I847" s="242">
        <v>0</v>
      </c>
      <c r="J847" s="242">
        <v>0</v>
      </c>
      <c r="K847" s="242">
        <v>0</v>
      </c>
      <c r="L847" s="242">
        <v>0</v>
      </c>
      <c r="M847" s="242">
        <v>0</v>
      </c>
      <c r="N847" s="242">
        <v>0</v>
      </c>
      <c r="O847" s="242">
        <v>0</v>
      </c>
      <c r="P847" s="28"/>
      <c r="Q847" s="242">
        <f>SUM(D847:O847)</f>
        <v>0</v>
      </c>
      <c r="R847" s="242">
        <f>IF($R$19&lt;1,0,Q847/$R$19)</f>
        <v>0</v>
      </c>
      <c r="S847" s="243"/>
      <c r="T847" s="351">
        <f>IF(Q847=0,0,1)+IF(C847=0,0,1)+IF(D847=0,0,1)+IF(E847=0,0,1)+IF(F847=0,0,1)+IF(G847=0,0,1)+IF(H847=0,0,1)+IF(I847=0,0,1)+IF(J847=0,0,1)+IF(K847=0,0,1)+IF(L847=0,0,1)+IF(M847=0,0,1)+IF(N847=0,0,1)+IF(O847=0,0,1)</f>
        <v>0</v>
      </c>
      <c r="U847" s="237"/>
      <c r="V847" s="237"/>
      <c r="W847" s="237"/>
      <c r="X847" s="237"/>
      <c r="Y847" s="237"/>
      <c r="Z847" s="237"/>
      <c r="AA847" s="237"/>
      <c r="AB847" s="237"/>
      <c r="AC847" s="237"/>
      <c r="AD847" s="237"/>
      <c r="AE847" s="237"/>
      <c r="AF847" s="237"/>
      <c r="AG847" s="237"/>
      <c r="AH847" s="237"/>
      <c r="AI847" s="237"/>
      <c r="AJ847" s="237"/>
      <c r="AK847" s="237"/>
      <c r="AL847" s="237"/>
      <c r="AM847" s="237"/>
      <c r="AN847" s="237"/>
      <c r="AO847" s="237"/>
      <c r="AP847" s="237"/>
      <c r="AQ847" s="237"/>
      <c r="AR847" s="237"/>
      <c r="AS847" s="237"/>
      <c r="AT847" s="237"/>
      <c r="AU847" s="237"/>
      <c r="AV847" s="237"/>
      <c r="AW847" s="237"/>
      <c r="AX847" s="237"/>
      <c r="AY847" s="237"/>
      <c r="AZ847" s="237"/>
      <c r="BA847" s="237"/>
      <c r="BB847" s="237"/>
      <c r="BC847" s="237"/>
      <c r="BD847" s="237"/>
      <c r="BE847" s="237"/>
      <c r="BF847" s="237"/>
      <c r="BG847" s="237"/>
      <c r="BH847" s="237"/>
      <c r="BI847" s="237"/>
      <c r="BJ847" s="237"/>
      <c r="BK847" s="237"/>
      <c r="BL847" s="237"/>
      <c r="BM847" s="237"/>
      <c r="BN847" s="237"/>
      <c r="BO847" s="237"/>
      <c r="BP847" s="237"/>
      <c r="BQ847" s="237"/>
      <c r="BR847" s="237"/>
      <c r="BS847" s="237"/>
      <c r="BT847" s="237"/>
      <c r="BU847" s="237"/>
      <c r="BV847" s="237"/>
      <c r="BW847" s="237"/>
      <c r="BX847" s="237"/>
      <c r="BY847" s="237"/>
      <c r="BZ847" s="237"/>
      <c r="CA847" s="237"/>
      <c r="CB847" s="237"/>
      <c r="CC847" s="237"/>
      <c r="CD847" s="237"/>
      <c r="CE847" s="237"/>
      <c r="CF847" s="237"/>
      <c r="CG847" s="237"/>
      <c r="CH847" s="237"/>
      <c r="CI847" s="237"/>
      <c r="CJ847" s="237"/>
      <c r="CK847" s="237"/>
      <c r="CL847" s="237"/>
      <c r="CM847" s="237"/>
      <c r="CN847" s="237"/>
      <c r="CO847" s="237"/>
      <c r="CP847" s="237"/>
      <c r="CQ847" s="237"/>
      <c r="CR847" s="237"/>
      <c r="CS847" s="237"/>
      <c r="CT847" s="237"/>
      <c r="CU847" s="237"/>
      <c r="CV847" s="237"/>
      <c r="CW847" s="237"/>
      <c r="CX847" s="237"/>
      <c r="CY847" s="237"/>
      <c r="CZ847" s="237"/>
      <c r="DA847" s="237"/>
      <c r="DB847" s="237"/>
      <c r="DC847" s="237"/>
      <c r="DD847" s="237"/>
      <c r="DE847" s="237"/>
      <c r="DF847" s="237"/>
      <c r="DG847" s="237"/>
      <c r="DH847" s="237"/>
      <c r="DI847" s="237"/>
      <c r="DJ847" s="237"/>
      <c r="DK847" s="237"/>
      <c r="DL847" s="237"/>
      <c r="DM847" s="237"/>
      <c r="DN847" s="237"/>
      <c r="DO847" s="237"/>
      <c r="DP847" s="237"/>
      <c r="DQ847" s="237"/>
      <c r="DR847" s="237"/>
      <c r="DS847" s="237"/>
      <c r="DT847" s="237"/>
      <c r="DU847" s="237"/>
      <c r="DV847" s="237"/>
      <c r="DW847" s="237"/>
      <c r="DX847" s="237"/>
      <c r="DY847" s="237"/>
      <c r="DZ847" s="237"/>
      <c r="EA847" s="237"/>
      <c r="EB847" s="237"/>
      <c r="EC847" s="237"/>
      <c r="ED847" s="237"/>
      <c r="EE847" s="237"/>
      <c r="EF847" s="237"/>
      <c r="EG847" s="237"/>
      <c r="EH847" s="237"/>
      <c r="EI847" s="237"/>
      <c r="EJ847" s="237"/>
      <c r="EK847" s="237"/>
      <c r="EL847" s="237"/>
      <c r="EM847" s="237"/>
      <c r="EN847" s="237"/>
      <c r="EO847" s="237"/>
      <c r="EP847" s="237"/>
      <c r="EQ847" s="237"/>
      <c r="ER847" s="237"/>
      <c r="ES847" s="237"/>
      <c r="ET847" s="237"/>
      <c r="EU847" s="237"/>
      <c r="EV847" s="237"/>
      <c r="EW847" s="237"/>
      <c r="EX847" s="237"/>
      <c r="EY847" s="237"/>
      <c r="EZ847" s="237"/>
      <c r="FA847" s="237"/>
      <c r="FB847" s="237"/>
      <c r="FC847" s="237"/>
      <c r="FD847" s="237"/>
      <c r="FE847" s="237"/>
      <c r="FF847" s="237"/>
      <c r="FG847" s="237"/>
      <c r="FH847" s="237"/>
      <c r="FI847" s="237"/>
      <c r="FJ847" s="237"/>
      <c r="FK847" s="237"/>
      <c r="FL847" s="237"/>
      <c r="FM847" s="237"/>
      <c r="FN847" s="237"/>
      <c r="FO847" s="237"/>
      <c r="FP847" s="237"/>
      <c r="FQ847" s="237"/>
      <c r="FR847" s="237"/>
      <c r="FS847" s="237"/>
      <c r="FT847" s="237"/>
      <c r="FU847" s="237"/>
      <c r="FV847" s="237"/>
      <c r="FW847" s="237"/>
      <c r="FX847" s="237"/>
      <c r="FY847" s="237"/>
      <c r="FZ847" s="237"/>
      <c r="GA847" s="237"/>
      <c r="GB847" s="237"/>
      <c r="GC847" s="237"/>
      <c r="GD847" s="237"/>
      <c r="GE847" s="237"/>
      <c r="GF847" s="237"/>
      <c r="GG847" s="237"/>
      <c r="GH847" s="237"/>
      <c r="GI847" s="237"/>
      <c r="GJ847" s="237"/>
      <c r="GK847" s="237"/>
      <c r="GL847" s="237"/>
      <c r="GM847" s="237"/>
      <c r="GN847" s="237"/>
      <c r="GO847" s="237"/>
      <c r="GP847" s="237"/>
      <c r="GQ847" s="237"/>
    </row>
    <row r="848" spans="1:199" s="81" customFormat="1" ht="15" hidden="1">
      <c r="A848" s="278" t="s">
        <v>2775</v>
      </c>
      <c r="B848" s="241" t="s">
        <v>6091</v>
      </c>
      <c r="C848" s="242">
        <v>0</v>
      </c>
      <c r="D848" s="242">
        <v>0</v>
      </c>
      <c r="E848" s="242">
        <v>0</v>
      </c>
      <c r="F848" s="242">
        <v>0</v>
      </c>
      <c r="G848" s="242">
        <v>0</v>
      </c>
      <c r="H848" s="242">
        <v>0</v>
      </c>
      <c r="I848" s="242">
        <v>0</v>
      </c>
      <c r="J848" s="242">
        <v>0</v>
      </c>
      <c r="K848" s="242">
        <v>0</v>
      </c>
      <c r="L848" s="242">
        <v>0</v>
      </c>
      <c r="M848" s="242">
        <v>0</v>
      </c>
      <c r="N848" s="242">
        <v>0</v>
      </c>
      <c r="O848" s="242">
        <v>0</v>
      </c>
      <c r="P848" s="28"/>
      <c r="Q848" s="242">
        <f>SUM(D848:O848)</f>
        <v>0</v>
      </c>
      <c r="R848" s="242">
        <f>IF($R$19&lt;1,0,Q848/$R$19)</f>
        <v>0</v>
      </c>
      <c r="S848" s="243"/>
      <c r="T848" s="351">
        <f>IF(Q848=0,0,1)+IF(C848=0,0,1)+IF(D848=0,0,1)+IF(E848=0,0,1)+IF(F848=0,0,1)+IF(G848=0,0,1)+IF(H848=0,0,1)+IF(I848=0,0,1)+IF(J848=0,0,1)+IF(K848=0,0,1)+IF(L848=0,0,1)+IF(M848=0,0,1)+IF(N848=0,0,1)+IF(O848=0,0,1)</f>
        <v>0</v>
      </c>
      <c r="U848" s="237"/>
      <c r="V848" s="237"/>
      <c r="W848" s="237"/>
      <c r="X848" s="237"/>
      <c r="Y848" s="237"/>
      <c r="Z848" s="237"/>
      <c r="AA848" s="237"/>
      <c r="AB848" s="237"/>
      <c r="AC848" s="237"/>
      <c r="AD848" s="237"/>
      <c r="AE848" s="237"/>
      <c r="AF848" s="237"/>
      <c r="AG848" s="237"/>
      <c r="AH848" s="237"/>
      <c r="AI848" s="237"/>
      <c r="AJ848" s="237"/>
      <c r="AK848" s="237"/>
      <c r="AL848" s="237"/>
      <c r="AM848" s="237"/>
      <c r="AN848" s="237"/>
      <c r="AO848" s="237"/>
      <c r="AP848" s="237"/>
      <c r="AQ848" s="237"/>
      <c r="AR848" s="237"/>
      <c r="AS848" s="237"/>
      <c r="AT848" s="237"/>
      <c r="AU848" s="237"/>
      <c r="AV848" s="237"/>
      <c r="AW848" s="237"/>
      <c r="AX848" s="237"/>
      <c r="AY848" s="237"/>
      <c r="AZ848" s="237"/>
      <c r="BA848" s="237"/>
      <c r="BB848" s="237"/>
      <c r="BC848" s="237"/>
      <c r="BD848" s="237"/>
      <c r="BE848" s="237"/>
      <c r="BF848" s="237"/>
      <c r="BG848" s="237"/>
      <c r="BH848" s="237"/>
      <c r="BI848" s="237"/>
      <c r="BJ848" s="237"/>
      <c r="BK848" s="237"/>
      <c r="BL848" s="237"/>
      <c r="BM848" s="237"/>
      <c r="BN848" s="237"/>
      <c r="BO848" s="237"/>
      <c r="BP848" s="237"/>
      <c r="BQ848" s="237"/>
      <c r="BR848" s="237"/>
      <c r="BS848" s="237"/>
      <c r="BT848" s="237"/>
      <c r="BU848" s="237"/>
      <c r="BV848" s="237"/>
      <c r="BW848" s="237"/>
      <c r="BX848" s="237"/>
      <c r="BY848" s="237"/>
      <c r="BZ848" s="237"/>
      <c r="CA848" s="237"/>
      <c r="CB848" s="237"/>
      <c r="CC848" s="237"/>
      <c r="CD848" s="237"/>
      <c r="CE848" s="237"/>
      <c r="CF848" s="237"/>
      <c r="CG848" s="237"/>
      <c r="CH848" s="237"/>
      <c r="CI848" s="237"/>
      <c r="CJ848" s="237"/>
      <c r="CK848" s="237"/>
      <c r="CL848" s="237"/>
      <c r="CM848" s="237"/>
      <c r="CN848" s="237"/>
      <c r="CO848" s="237"/>
      <c r="CP848" s="237"/>
      <c r="CQ848" s="237"/>
      <c r="CR848" s="237"/>
      <c r="CS848" s="237"/>
      <c r="CT848" s="237"/>
      <c r="CU848" s="237"/>
      <c r="CV848" s="237"/>
      <c r="CW848" s="237"/>
      <c r="CX848" s="237"/>
      <c r="CY848" s="237"/>
      <c r="CZ848" s="237"/>
      <c r="DA848" s="237"/>
      <c r="DB848" s="237"/>
      <c r="DC848" s="237"/>
      <c r="DD848" s="237"/>
      <c r="DE848" s="237"/>
      <c r="DF848" s="237"/>
      <c r="DG848" s="237"/>
      <c r="DH848" s="237"/>
      <c r="DI848" s="237"/>
      <c r="DJ848" s="237"/>
      <c r="DK848" s="237"/>
      <c r="DL848" s="237"/>
      <c r="DM848" s="237"/>
      <c r="DN848" s="237"/>
      <c r="DO848" s="237"/>
      <c r="DP848" s="237"/>
      <c r="DQ848" s="237"/>
      <c r="DR848" s="237"/>
      <c r="DS848" s="237"/>
      <c r="DT848" s="237"/>
      <c r="DU848" s="237"/>
      <c r="DV848" s="237"/>
      <c r="DW848" s="237"/>
      <c r="DX848" s="237"/>
      <c r="DY848" s="237"/>
      <c r="DZ848" s="237"/>
      <c r="EA848" s="237"/>
      <c r="EB848" s="237"/>
      <c r="EC848" s="237"/>
      <c r="ED848" s="237"/>
      <c r="EE848" s="237"/>
      <c r="EF848" s="237"/>
      <c r="EG848" s="237"/>
      <c r="EH848" s="237"/>
      <c r="EI848" s="237"/>
      <c r="EJ848" s="237"/>
      <c r="EK848" s="237"/>
      <c r="EL848" s="237"/>
      <c r="EM848" s="237"/>
      <c r="EN848" s="237"/>
      <c r="EO848" s="237"/>
      <c r="EP848" s="237"/>
      <c r="EQ848" s="237"/>
      <c r="ER848" s="237"/>
      <c r="ES848" s="237"/>
      <c r="ET848" s="237"/>
      <c r="EU848" s="237"/>
      <c r="EV848" s="237"/>
      <c r="EW848" s="237"/>
      <c r="EX848" s="237"/>
      <c r="EY848" s="237"/>
      <c r="EZ848" s="237"/>
      <c r="FA848" s="237"/>
      <c r="FB848" s="237"/>
      <c r="FC848" s="237"/>
      <c r="FD848" s="237"/>
      <c r="FE848" s="237"/>
      <c r="FF848" s="237"/>
      <c r="FG848" s="237"/>
      <c r="FH848" s="237"/>
      <c r="FI848" s="237"/>
      <c r="FJ848" s="237"/>
      <c r="FK848" s="237"/>
      <c r="FL848" s="237"/>
      <c r="FM848" s="237"/>
      <c r="FN848" s="237"/>
      <c r="FO848" s="237"/>
      <c r="FP848" s="237"/>
      <c r="FQ848" s="237"/>
      <c r="FR848" s="237"/>
      <c r="FS848" s="237"/>
      <c r="FT848" s="237"/>
      <c r="FU848" s="237"/>
      <c r="FV848" s="237"/>
      <c r="FW848" s="237"/>
      <c r="FX848" s="237"/>
      <c r="FY848" s="237"/>
      <c r="FZ848" s="237"/>
      <c r="GA848" s="237"/>
      <c r="GB848" s="237"/>
      <c r="GC848" s="237"/>
      <c r="GD848" s="237"/>
      <c r="GE848" s="237"/>
      <c r="GF848" s="237"/>
      <c r="GG848" s="237"/>
      <c r="GH848" s="237"/>
      <c r="GI848" s="237"/>
      <c r="GJ848" s="237"/>
      <c r="GK848" s="237"/>
      <c r="GL848" s="237"/>
      <c r="GM848" s="237"/>
      <c r="GN848" s="237"/>
      <c r="GO848" s="237"/>
      <c r="GP848" s="237"/>
      <c r="GQ848" s="237"/>
    </row>
    <row r="849" spans="1:199" s="81" customFormat="1" ht="15" hidden="1">
      <c r="A849" s="278" t="s">
        <v>2776</v>
      </c>
      <c r="B849" s="241" t="s">
        <v>6092</v>
      </c>
      <c r="C849" s="242">
        <v>0</v>
      </c>
      <c r="D849" s="242">
        <v>0</v>
      </c>
      <c r="E849" s="242">
        <v>0</v>
      </c>
      <c r="F849" s="242">
        <v>0</v>
      </c>
      <c r="G849" s="242">
        <v>0</v>
      </c>
      <c r="H849" s="242">
        <v>0</v>
      </c>
      <c r="I849" s="242">
        <v>0</v>
      </c>
      <c r="J849" s="242">
        <v>0</v>
      </c>
      <c r="K849" s="242">
        <v>0</v>
      </c>
      <c r="L849" s="242">
        <v>0</v>
      </c>
      <c r="M849" s="242">
        <v>0</v>
      </c>
      <c r="N849" s="242">
        <v>0</v>
      </c>
      <c r="O849" s="242">
        <v>0</v>
      </c>
      <c r="P849" s="28"/>
      <c r="Q849" s="242">
        <f>SUM(D849:O849)</f>
        <v>0</v>
      </c>
      <c r="R849" s="242">
        <f>IF($R$19&lt;1,0,Q849/$R$19)</f>
        <v>0</v>
      </c>
      <c r="S849" s="243"/>
      <c r="T849" s="351">
        <f>IF(Q849=0,0,1)+IF(C849=0,0,1)+IF(D849=0,0,1)+IF(E849=0,0,1)+IF(F849=0,0,1)+IF(G849=0,0,1)+IF(H849=0,0,1)+IF(I849=0,0,1)+IF(J849=0,0,1)+IF(K849=0,0,1)+IF(L849=0,0,1)+IF(M849=0,0,1)+IF(N849=0,0,1)+IF(O849=0,0,1)</f>
        <v>0</v>
      </c>
      <c r="U849" s="237"/>
      <c r="V849" s="237"/>
      <c r="W849" s="237"/>
      <c r="X849" s="237"/>
      <c r="Y849" s="237"/>
      <c r="Z849" s="237"/>
      <c r="AA849" s="237"/>
      <c r="AB849" s="237"/>
      <c r="AC849" s="237"/>
      <c r="AD849" s="237"/>
      <c r="AE849" s="237"/>
      <c r="AF849" s="237"/>
      <c r="AG849" s="237"/>
      <c r="AH849" s="237"/>
      <c r="AI849" s="237"/>
      <c r="AJ849" s="237"/>
      <c r="AK849" s="237"/>
      <c r="AL849" s="237"/>
      <c r="AM849" s="237"/>
      <c r="AN849" s="237"/>
      <c r="AO849" s="237"/>
      <c r="AP849" s="237"/>
      <c r="AQ849" s="237"/>
      <c r="AR849" s="237"/>
      <c r="AS849" s="237"/>
      <c r="AT849" s="237"/>
      <c r="AU849" s="237"/>
      <c r="AV849" s="237"/>
      <c r="AW849" s="237"/>
      <c r="AX849" s="237"/>
      <c r="AY849" s="237"/>
      <c r="AZ849" s="237"/>
      <c r="BA849" s="237"/>
      <c r="BB849" s="237"/>
      <c r="BC849" s="237"/>
      <c r="BD849" s="237"/>
      <c r="BE849" s="237"/>
      <c r="BF849" s="237"/>
      <c r="BG849" s="237"/>
      <c r="BH849" s="237"/>
      <c r="BI849" s="237"/>
      <c r="BJ849" s="237"/>
      <c r="BK849" s="237"/>
      <c r="BL849" s="237"/>
      <c r="BM849" s="237"/>
      <c r="BN849" s="237"/>
      <c r="BO849" s="237"/>
      <c r="BP849" s="237"/>
      <c r="BQ849" s="237"/>
      <c r="BR849" s="237"/>
      <c r="BS849" s="237"/>
      <c r="BT849" s="237"/>
      <c r="BU849" s="237"/>
      <c r="BV849" s="237"/>
      <c r="BW849" s="237"/>
      <c r="BX849" s="237"/>
      <c r="BY849" s="237"/>
      <c r="BZ849" s="237"/>
      <c r="CA849" s="237"/>
      <c r="CB849" s="237"/>
      <c r="CC849" s="237"/>
      <c r="CD849" s="237"/>
      <c r="CE849" s="237"/>
      <c r="CF849" s="237"/>
      <c r="CG849" s="237"/>
      <c r="CH849" s="237"/>
      <c r="CI849" s="237"/>
      <c r="CJ849" s="237"/>
      <c r="CK849" s="237"/>
      <c r="CL849" s="237"/>
      <c r="CM849" s="237"/>
      <c r="CN849" s="237"/>
      <c r="CO849" s="237"/>
      <c r="CP849" s="237"/>
      <c r="CQ849" s="237"/>
      <c r="CR849" s="237"/>
      <c r="CS849" s="237"/>
      <c r="CT849" s="237"/>
      <c r="CU849" s="237"/>
      <c r="CV849" s="237"/>
      <c r="CW849" s="237"/>
      <c r="CX849" s="237"/>
      <c r="CY849" s="237"/>
      <c r="CZ849" s="237"/>
      <c r="DA849" s="237"/>
      <c r="DB849" s="237"/>
      <c r="DC849" s="237"/>
      <c r="DD849" s="237"/>
      <c r="DE849" s="237"/>
      <c r="DF849" s="237"/>
      <c r="DG849" s="237"/>
      <c r="DH849" s="237"/>
      <c r="DI849" s="237"/>
      <c r="DJ849" s="237"/>
      <c r="DK849" s="237"/>
      <c r="DL849" s="237"/>
      <c r="DM849" s="237"/>
      <c r="DN849" s="237"/>
      <c r="DO849" s="237"/>
      <c r="DP849" s="237"/>
      <c r="DQ849" s="237"/>
      <c r="DR849" s="237"/>
      <c r="DS849" s="237"/>
      <c r="DT849" s="237"/>
      <c r="DU849" s="237"/>
      <c r="DV849" s="237"/>
      <c r="DW849" s="237"/>
      <c r="DX849" s="237"/>
      <c r="DY849" s="237"/>
      <c r="DZ849" s="237"/>
      <c r="EA849" s="237"/>
      <c r="EB849" s="237"/>
      <c r="EC849" s="237"/>
      <c r="ED849" s="237"/>
      <c r="EE849" s="237"/>
      <c r="EF849" s="237"/>
      <c r="EG849" s="237"/>
      <c r="EH849" s="237"/>
      <c r="EI849" s="237"/>
      <c r="EJ849" s="237"/>
      <c r="EK849" s="237"/>
      <c r="EL849" s="237"/>
      <c r="EM849" s="237"/>
      <c r="EN849" s="237"/>
      <c r="EO849" s="237"/>
      <c r="EP849" s="237"/>
      <c r="EQ849" s="237"/>
      <c r="ER849" s="237"/>
      <c r="ES849" s="237"/>
      <c r="ET849" s="237"/>
      <c r="EU849" s="237"/>
      <c r="EV849" s="237"/>
      <c r="EW849" s="237"/>
      <c r="EX849" s="237"/>
      <c r="EY849" s="237"/>
      <c r="EZ849" s="237"/>
      <c r="FA849" s="237"/>
      <c r="FB849" s="237"/>
      <c r="FC849" s="237"/>
      <c r="FD849" s="237"/>
      <c r="FE849" s="237"/>
      <c r="FF849" s="237"/>
      <c r="FG849" s="237"/>
      <c r="FH849" s="237"/>
      <c r="FI849" s="237"/>
      <c r="FJ849" s="237"/>
      <c r="FK849" s="237"/>
      <c r="FL849" s="237"/>
      <c r="FM849" s="237"/>
      <c r="FN849" s="237"/>
      <c r="FO849" s="237"/>
      <c r="FP849" s="237"/>
      <c r="FQ849" s="237"/>
      <c r="FR849" s="237"/>
      <c r="FS849" s="237"/>
      <c r="FT849" s="237"/>
      <c r="FU849" s="237"/>
      <c r="FV849" s="237"/>
      <c r="FW849" s="237"/>
      <c r="FX849" s="237"/>
      <c r="FY849" s="237"/>
      <c r="FZ849" s="237"/>
      <c r="GA849" s="237"/>
      <c r="GB849" s="237"/>
      <c r="GC849" s="237"/>
      <c r="GD849" s="237"/>
      <c r="GE849" s="237"/>
      <c r="GF849" s="237"/>
      <c r="GG849" s="237"/>
      <c r="GH849" s="237"/>
      <c r="GI849" s="237"/>
      <c r="GJ849" s="237"/>
      <c r="GK849" s="237"/>
      <c r="GL849" s="237"/>
      <c r="GM849" s="237"/>
      <c r="GN849" s="237"/>
      <c r="GO849" s="237"/>
      <c r="GP849" s="237"/>
      <c r="GQ849" s="237"/>
    </row>
    <row r="850" spans="1:199" s="81" customFormat="1" ht="15" hidden="1">
      <c r="A850" s="278" t="s">
        <v>2777</v>
      </c>
      <c r="B850" s="241" t="s">
        <v>6093</v>
      </c>
      <c r="C850" s="242">
        <v>0</v>
      </c>
      <c r="D850" s="242">
        <v>0</v>
      </c>
      <c r="E850" s="242">
        <v>0</v>
      </c>
      <c r="F850" s="242">
        <v>0</v>
      </c>
      <c r="G850" s="242">
        <v>0</v>
      </c>
      <c r="H850" s="242">
        <v>0</v>
      </c>
      <c r="I850" s="242">
        <v>0</v>
      </c>
      <c r="J850" s="242">
        <v>0</v>
      </c>
      <c r="K850" s="242">
        <v>0</v>
      </c>
      <c r="L850" s="242">
        <v>0</v>
      </c>
      <c r="M850" s="242">
        <v>0</v>
      </c>
      <c r="N850" s="242">
        <v>0</v>
      </c>
      <c r="O850" s="242">
        <v>0</v>
      </c>
      <c r="P850" s="28"/>
      <c r="Q850" s="242">
        <f>SUM(D850:O850)</f>
        <v>0</v>
      </c>
      <c r="R850" s="242">
        <f>IF($R$19&lt;1,0,Q850/$R$19)</f>
        <v>0</v>
      </c>
      <c r="S850" s="243"/>
      <c r="T850" s="351">
        <f>IF(Q850=0,0,1)+IF(C850=0,0,1)+IF(D850=0,0,1)+IF(E850=0,0,1)+IF(F850=0,0,1)+IF(G850=0,0,1)+IF(H850=0,0,1)+IF(I850=0,0,1)+IF(J850=0,0,1)+IF(K850=0,0,1)+IF(L850=0,0,1)+IF(M850=0,0,1)+IF(N850=0,0,1)+IF(O850=0,0,1)</f>
        <v>0</v>
      </c>
      <c r="U850" s="237"/>
      <c r="V850" s="237"/>
      <c r="W850" s="237"/>
      <c r="X850" s="237"/>
      <c r="Y850" s="237"/>
      <c r="Z850" s="237"/>
      <c r="AA850" s="237"/>
      <c r="AB850" s="237"/>
      <c r="AC850" s="237"/>
      <c r="AD850" s="237"/>
      <c r="AE850" s="237"/>
      <c r="AF850" s="237"/>
      <c r="AG850" s="237"/>
      <c r="AH850" s="237"/>
      <c r="AI850" s="237"/>
      <c r="AJ850" s="237"/>
      <c r="AK850" s="237"/>
      <c r="AL850" s="237"/>
      <c r="AM850" s="237"/>
      <c r="AN850" s="237"/>
      <c r="AO850" s="237"/>
      <c r="AP850" s="237"/>
      <c r="AQ850" s="237"/>
      <c r="AR850" s="237"/>
      <c r="AS850" s="237"/>
      <c r="AT850" s="237"/>
      <c r="AU850" s="237"/>
      <c r="AV850" s="237"/>
      <c r="AW850" s="237"/>
      <c r="AX850" s="237"/>
      <c r="AY850" s="237"/>
      <c r="AZ850" s="237"/>
      <c r="BA850" s="237"/>
      <c r="BB850" s="237"/>
      <c r="BC850" s="237"/>
      <c r="BD850" s="237"/>
      <c r="BE850" s="237"/>
      <c r="BF850" s="237"/>
      <c r="BG850" s="237"/>
      <c r="BH850" s="237"/>
      <c r="BI850" s="237"/>
      <c r="BJ850" s="237"/>
      <c r="BK850" s="237"/>
      <c r="BL850" s="237"/>
      <c r="BM850" s="237"/>
      <c r="BN850" s="237"/>
      <c r="BO850" s="237"/>
      <c r="BP850" s="237"/>
      <c r="BQ850" s="237"/>
      <c r="BR850" s="237"/>
      <c r="BS850" s="237"/>
      <c r="BT850" s="237"/>
      <c r="BU850" s="237"/>
      <c r="BV850" s="237"/>
      <c r="BW850" s="237"/>
      <c r="BX850" s="237"/>
      <c r="BY850" s="237"/>
      <c r="BZ850" s="237"/>
      <c r="CA850" s="237"/>
      <c r="CB850" s="237"/>
      <c r="CC850" s="237"/>
      <c r="CD850" s="237"/>
      <c r="CE850" s="237"/>
      <c r="CF850" s="237"/>
      <c r="CG850" s="237"/>
      <c r="CH850" s="237"/>
      <c r="CI850" s="237"/>
      <c r="CJ850" s="237"/>
      <c r="CK850" s="237"/>
      <c r="CL850" s="237"/>
      <c r="CM850" s="237"/>
      <c r="CN850" s="237"/>
      <c r="CO850" s="237"/>
      <c r="CP850" s="237"/>
      <c r="CQ850" s="237"/>
      <c r="CR850" s="237"/>
      <c r="CS850" s="237"/>
      <c r="CT850" s="237"/>
      <c r="CU850" s="237"/>
      <c r="CV850" s="237"/>
      <c r="CW850" s="237"/>
      <c r="CX850" s="237"/>
      <c r="CY850" s="237"/>
      <c r="CZ850" s="237"/>
      <c r="DA850" s="237"/>
      <c r="DB850" s="237"/>
      <c r="DC850" s="237"/>
      <c r="DD850" s="237"/>
      <c r="DE850" s="237"/>
      <c r="DF850" s="237"/>
      <c r="DG850" s="237"/>
      <c r="DH850" s="237"/>
      <c r="DI850" s="237"/>
      <c r="DJ850" s="237"/>
      <c r="DK850" s="237"/>
      <c r="DL850" s="237"/>
      <c r="DM850" s="237"/>
      <c r="DN850" s="237"/>
      <c r="DO850" s="237"/>
      <c r="DP850" s="237"/>
      <c r="DQ850" s="237"/>
      <c r="DR850" s="237"/>
      <c r="DS850" s="237"/>
      <c r="DT850" s="237"/>
      <c r="DU850" s="237"/>
      <c r="DV850" s="237"/>
      <c r="DW850" s="237"/>
      <c r="DX850" s="237"/>
      <c r="DY850" s="237"/>
      <c r="DZ850" s="237"/>
      <c r="EA850" s="237"/>
      <c r="EB850" s="237"/>
      <c r="EC850" s="237"/>
      <c r="ED850" s="237"/>
      <c r="EE850" s="237"/>
      <c r="EF850" s="237"/>
      <c r="EG850" s="237"/>
      <c r="EH850" s="237"/>
      <c r="EI850" s="237"/>
      <c r="EJ850" s="237"/>
      <c r="EK850" s="237"/>
      <c r="EL850" s="237"/>
      <c r="EM850" s="237"/>
      <c r="EN850" s="237"/>
      <c r="EO850" s="237"/>
      <c r="EP850" s="237"/>
      <c r="EQ850" s="237"/>
      <c r="ER850" s="237"/>
      <c r="ES850" s="237"/>
      <c r="ET850" s="237"/>
      <c r="EU850" s="237"/>
      <c r="EV850" s="237"/>
      <c r="EW850" s="237"/>
      <c r="EX850" s="237"/>
      <c r="EY850" s="237"/>
      <c r="EZ850" s="237"/>
      <c r="FA850" s="237"/>
      <c r="FB850" s="237"/>
      <c r="FC850" s="237"/>
      <c r="FD850" s="237"/>
      <c r="FE850" s="237"/>
      <c r="FF850" s="237"/>
      <c r="FG850" s="237"/>
      <c r="FH850" s="237"/>
      <c r="FI850" s="237"/>
      <c r="FJ850" s="237"/>
      <c r="FK850" s="237"/>
      <c r="FL850" s="237"/>
      <c r="FM850" s="237"/>
      <c r="FN850" s="237"/>
      <c r="FO850" s="237"/>
      <c r="FP850" s="237"/>
      <c r="FQ850" s="237"/>
      <c r="FR850" s="237"/>
      <c r="FS850" s="237"/>
      <c r="FT850" s="237"/>
      <c r="FU850" s="237"/>
      <c r="FV850" s="237"/>
      <c r="FW850" s="237"/>
      <c r="FX850" s="237"/>
      <c r="FY850" s="237"/>
      <c r="FZ850" s="237"/>
      <c r="GA850" s="237"/>
      <c r="GB850" s="237"/>
      <c r="GC850" s="237"/>
      <c r="GD850" s="237"/>
      <c r="GE850" s="237"/>
      <c r="GF850" s="237"/>
      <c r="GG850" s="237"/>
      <c r="GH850" s="237"/>
      <c r="GI850" s="237"/>
      <c r="GJ850" s="237"/>
      <c r="GK850" s="237"/>
      <c r="GL850" s="237"/>
      <c r="GM850" s="237"/>
      <c r="GN850" s="237"/>
      <c r="GO850" s="237"/>
      <c r="GP850" s="237"/>
      <c r="GQ850" s="237"/>
    </row>
    <row r="851" spans="1:199" s="81" customFormat="1" ht="15" hidden="1">
      <c r="A851" s="278" t="s">
        <v>2778</v>
      </c>
      <c r="B851" s="241" t="s">
        <v>6094</v>
      </c>
      <c r="C851" s="242">
        <v>0</v>
      </c>
      <c r="D851" s="242">
        <v>0</v>
      </c>
      <c r="E851" s="242">
        <v>0</v>
      </c>
      <c r="F851" s="242">
        <v>0</v>
      </c>
      <c r="G851" s="242">
        <v>0</v>
      </c>
      <c r="H851" s="242">
        <v>0</v>
      </c>
      <c r="I851" s="242">
        <v>0</v>
      </c>
      <c r="J851" s="242">
        <v>0</v>
      </c>
      <c r="K851" s="242">
        <v>0</v>
      </c>
      <c r="L851" s="242">
        <v>0</v>
      </c>
      <c r="M851" s="242">
        <v>0</v>
      </c>
      <c r="N851" s="242">
        <v>0</v>
      </c>
      <c r="O851" s="242">
        <v>0</v>
      </c>
      <c r="P851" s="28"/>
      <c r="Q851" s="242">
        <f>SUM(D851:O851)</f>
        <v>0</v>
      </c>
      <c r="R851" s="242">
        <f>IF($R$19&lt;1,0,Q851/$R$19)</f>
        <v>0</v>
      </c>
      <c r="S851" s="243"/>
      <c r="T851" s="351">
        <f>IF(Q851=0,0,1)+IF(C851=0,0,1)+IF(D851=0,0,1)+IF(E851=0,0,1)+IF(F851=0,0,1)+IF(G851=0,0,1)+IF(H851=0,0,1)+IF(I851=0,0,1)+IF(J851=0,0,1)+IF(K851=0,0,1)+IF(L851=0,0,1)+IF(M851=0,0,1)+IF(N851=0,0,1)+IF(O851=0,0,1)</f>
        <v>0</v>
      </c>
      <c r="U851" s="237"/>
      <c r="V851" s="237"/>
      <c r="W851" s="237"/>
      <c r="X851" s="237"/>
      <c r="Y851" s="237"/>
      <c r="Z851" s="237"/>
      <c r="AA851" s="237"/>
      <c r="AB851" s="237"/>
      <c r="AC851" s="237"/>
      <c r="AD851" s="237"/>
      <c r="AE851" s="237"/>
      <c r="AF851" s="237"/>
      <c r="AG851" s="237"/>
      <c r="AH851" s="237"/>
      <c r="AI851" s="237"/>
      <c r="AJ851" s="237"/>
      <c r="AK851" s="237"/>
      <c r="AL851" s="237"/>
      <c r="AM851" s="237"/>
      <c r="AN851" s="237"/>
      <c r="AO851" s="237"/>
      <c r="AP851" s="237"/>
      <c r="AQ851" s="237"/>
      <c r="AR851" s="237"/>
      <c r="AS851" s="237"/>
      <c r="AT851" s="237"/>
      <c r="AU851" s="237"/>
      <c r="AV851" s="237"/>
      <c r="AW851" s="237"/>
      <c r="AX851" s="237"/>
      <c r="AY851" s="237"/>
      <c r="AZ851" s="237"/>
      <c r="BA851" s="237"/>
      <c r="BB851" s="237"/>
      <c r="BC851" s="237"/>
      <c r="BD851" s="237"/>
      <c r="BE851" s="237"/>
      <c r="BF851" s="237"/>
      <c r="BG851" s="237"/>
      <c r="BH851" s="237"/>
      <c r="BI851" s="237"/>
      <c r="BJ851" s="237"/>
      <c r="BK851" s="237"/>
      <c r="BL851" s="237"/>
      <c r="BM851" s="237"/>
      <c r="BN851" s="237"/>
      <c r="BO851" s="237"/>
      <c r="BP851" s="237"/>
      <c r="BQ851" s="237"/>
      <c r="BR851" s="237"/>
      <c r="BS851" s="237"/>
      <c r="BT851" s="237"/>
      <c r="BU851" s="237"/>
      <c r="BV851" s="237"/>
      <c r="BW851" s="237"/>
      <c r="BX851" s="237"/>
      <c r="BY851" s="237"/>
      <c r="BZ851" s="237"/>
      <c r="CA851" s="237"/>
      <c r="CB851" s="237"/>
      <c r="CC851" s="237"/>
      <c r="CD851" s="237"/>
      <c r="CE851" s="237"/>
      <c r="CF851" s="237"/>
      <c r="CG851" s="237"/>
      <c r="CH851" s="237"/>
      <c r="CI851" s="237"/>
      <c r="CJ851" s="237"/>
      <c r="CK851" s="237"/>
      <c r="CL851" s="237"/>
      <c r="CM851" s="237"/>
      <c r="CN851" s="237"/>
      <c r="CO851" s="237"/>
      <c r="CP851" s="237"/>
      <c r="CQ851" s="237"/>
      <c r="CR851" s="237"/>
      <c r="CS851" s="237"/>
      <c r="CT851" s="237"/>
      <c r="CU851" s="237"/>
      <c r="CV851" s="237"/>
      <c r="CW851" s="237"/>
      <c r="CX851" s="237"/>
      <c r="CY851" s="237"/>
      <c r="CZ851" s="237"/>
      <c r="DA851" s="237"/>
      <c r="DB851" s="237"/>
      <c r="DC851" s="237"/>
      <c r="DD851" s="237"/>
      <c r="DE851" s="237"/>
      <c r="DF851" s="237"/>
      <c r="DG851" s="237"/>
      <c r="DH851" s="237"/>
      <c r="DI851" s="237"/>
      <c r="DJ851" s="237"/>
      <c r="DK851" s="237"/>
      <c r="DL851" s="237"/>
      <c r="DM851" s="237"/>
      <c r="DN851" s="237"/>
      <c r="DO851" s="237"/>
      <c r="DP851" s="237"/>
      <c r="DQ851" s="237"/>
      <c r="DR851" s="237"/>
      <c r="DS851" s="237"/>
      <c r="DT851" s="237"/>
      <c r="DU851" s="237"/>
      <c r="DV851" s="237"/>
      <c r="DW851" s="237"/>
      <c r="DX851" s="237"/>
      <c r="DY851" s="237"/>
      <c r="DZ851" s="237"/>
      <c r="EA851" s="237"/>
      <c r="EB851" s="237"/>
      <c r="EC851" s="237"/>
      <c r="ED851" s="237"/>
      <c r="EE851" s="237"/>
      <c r="EF851" s="237"/>
      <c r="EG851" s="237"/>
      <c r="EH851" s="237"/>
      <c r="EI851" s="237"/>
      <c r="EJ851" s="237"/>
      <c r="EK851" s="237"/>
      <c r="EL851" s="237"/>
      <c r="EM851" s="237"/>
      <c r="EN851" s="237"/>
      <c r="EO851" s="237"/>
      <c r="EP851" s="237"/>
      <c r="EQ851" s="237"/>
      <c r="ER851" s="237"/>
      <c r="ES851" s="237"/>
      <c r="ET851" s="237"/>
      <c r="EU851" s="237"/>
      <c r="EV851" s="237"/>
      <c r="EW851" s="237"/>
      <c r="EX851" s="237"/>
      <c r="EY851" s="237"/>
      <c r="EZ851" s="237"/>
      <c r="FA851" s="237"/>
      <c r="FB851" s="237"/>
      <c r="FC851" s="237"/>
      <c r="FD851" s="237"/>
      <c r="FE851" s="237"/>
      <c r="FF851" s="237"/>
      <c r="FG851" s="237"/>
      <c r="FH851" s="237"/>
      <c r="FI851" s="237"/>
      <c r="FJ851" s="237"/>
      <c r="FK851" s="237"/>
      <c r="FL851" s="237"/>
      <c r="FM851" s="237"/>
      <c r="FN851" s="237"/>
      <c r="FO851" s="237"/>
      <c r="FP851" s="237"/>
      <c r="FQ851" s="237"/>
      <c r="FR851" s="237"/>
      <c r="FS851" s="237"/>
      <c r="FT851" s="237"/>
      <c r="FU851" s="237"/>
      <c r="FV851" s="237"/>
      <c r="FW851" s="237"/>
      <c r="FX851" s="237"/>
      <c r="FY851" s="237"/>
      <c r="FZ851" s="237"/>
      <c r="GA851" s="237"/>
      <c r="GB851" s="237"/>
      <c r="GC851" s="237"/>
      <c r="GD851" s="237"/>
      <c r="GE851" s="237"/>
      <c r="GF851" s="237"/>
      <c r="GG851" s="237"/>
      <c r="GH851" s="237"/>
      <c r="GI851" s="237"/>
      <c r="GJ851" s="237"/>
      <c r="GK851" s="237"/>
      <c r="GL851" s="237"/>
      <c r="GM851" s="237"/>
      <c r="GN851" s="237"/>
      <c r="GO851" s="237"/>
      <c r="GP851" s="237"/>
      <c r="GQ851" s="237"/>
    </row>
    <row r="852" spans="1:199" s="81" customFormat="1" ht="15" hidden="1">
      <c r="A852" s="278" t="s">
        <v>2779</v>
      </c>
      <c r="B852" s="241" t="s">
        <v>6095</v>
      </c>
      <c r="C852" s="242">
        <v>0</v>
      </c>
      <c r="D852" s="242">
        <v>0</v>
      </c>
      <c r="E852" s="242">
        <v>0</v>
      </c>
      <c r="F852" s="242">
        <v>0</v>
      </c>
      <c r="G852" s="242">
        <v>0</v>
      </c>
      <c r="H852" s="242">
        <v>0</v>
      </c>
      <c r="I852" s="242">
        <v>0</v>
      </c>
      <c r="J852" s="242">
        <v>0</v>
      </c>
      <c r="K852" s="242">
        <v>0</v>
      </c>
      <c r="L852" s="242">
        <v>0</v>
      </c>
      <c r="M852" s="242">
        <v>0</v>
      </c>
      <c r="N852" s="242">
        <v>0</v>
      </c>
      <c r="O852" s="242">
        <v>0</v>
      </c>
      <c r="P852" s="28"/>
      <c r="Q852" s="242">
        <f>SUM(D852:O852)</f>
        <v>0</v>
      </c>
      <c r="R852" s="242">
        <f>IF($R$19&lt;1,0,Q852/$R$19)</f>
        <v>0</v>
      </c>
      <c r="S852" s="243"/>
      <c r="T852" s="351">
        <f>IF(Q852=0,0,1)+IF(C852=0,0,1)+IF(D852=0,0,1)+IF(E852=0,0,1)+IF(F852=0,0,1)+IF(G852=0,0,1)+IF(H852=0,0,1)+IF(I852=0,0,1)+IF(J852=0,0,1)+IF(K852=0,0,1)+IF(L852=0,0,1)+IF(M852=0,0,1)+IF(N852=0,0,1)+IF(O852=0,0,1)</f>
        <v>0</v>
      </c>
      <c r="U852" s="237"/>
      <c r="V852" s="237"/>
      <c r="W852" s="237"/>
      <c r="X852" s="237"/>
      <c r="Y852" s="237"/>
      <c r="Z852" s="237"/>
      <c r="AA852" s="237"/>
      <c r="AB852" s="237"/>
      <c r="AC852" s="237"/>
      <c r="AD852" s="237"/>
      <c r="AE852" s="237"/>
      <c r="AF852" s="237"/>
      <c r="AG852" s="237"/>
      <c r="AH852" s="237"/>
      <c r="AI852" s="237"/>
      <c r="AJ852" s="237"/>
      <c r="AK852" s="237"/>
      <c r="AL852" s="237"/>
      <c r="AM852" s="237"/>
      <c r="AN852" s="237"/>
      <c r="AO852" s="237"/>
      <c r="AP852" s="237"/>
      <c r="AQ852" s="237"/>
      <c r="AR852" s="237"/>
      <c r="AS852" s="237"/>
      <c r="AT852" s="237"/>
      <c r="AU852" s="237"/>
      <c r="AV852" s="237"/>
      <c r="AW852" s="237"/>
      <c r="AX852" s="237"/>
      <c r="AY852" s="237"/>
      <c r="AZ852" s="237"/>
      <c r="BA852" s="237"/>
      <c r="BB852" s="237"/>
      <c r="BC852" s="237"/>
      <c r="BD852" s="237"/>
      <c r="BE852" s="237"/>
      <c r="BF852" s="237"/>
      <c r="BG852" s="237"/>
      <c r="BH852" s="237"/>
      <c r="BI852" s="237"/>
      <c r="BJ852" s="237"/>
      <c r="BK852" s="237"/>
      <c r="BL852" s="237"/>
      <c r="BM852" s="237"/>
      <c r="BN852" s="237"/>
      <c r="BO852" s="237"/>
      <c r="BP852" s="237"/>
      <c r="BQ852" s="237"/>
      <c r="BR852" s="237"/>
      <c r="BS852" s="237"/>
      <c r="BT852" s="237"/>
      <c r="BU852" s="237"/>
      <c r="BV852" s="237"/>
      <c r="BW852" s="237"/>
      <c r="BX852" s="237"/>
      <c r="BY852" s="237"/>
      <c r="BZ852" s="237"/>
      <c r="CA852" s="237"/>
      <c r="CB852" s="237"/>
      <c r="CC852" s="237"/>
      <c r="CD852" s="237"/>
      <c r="CE852" s="237"/>
      <c r="CF852" s="237"/>
      <c r="CG852" s="237"/>
      <c r="CH852" s="237"/>
      <c r="CI852" s="237"/>
      <c r="CJ852" s="237"/>
      <c r="CK852" s="237"/>
      <c r="CL852" s="237"/>
      <c r="CM852" s="237"/>
      <c r="CN852" s="237"/>
      <c r="CO852" s="237"/>
      <c r="CP852" s="237"/>
      <c r="CQ852" s="237"/>
      <c r="CR852" s="237"/>
      <c r="CS852" s="237"/>
      <c r="CT852" s="237"/>
      <c r="CU852" s="237"/>
      <c r="CV852" s="237"/>
      <c r="CW852" s="237"/>
      <c r="CX852" s="237"/>
      <c r="CY852" s="237"/>
      <c r="CZ852" s="237"/>
      <c r="DA852" s="237"/>
      <c r="DB852" s="237"/>
      <c r="DC852" s="237"/>
      <c r="DD852" s="237"/>
      <c r="DE852" s="237"/>
      <c r="DF852" s="237"/>
      <c r="DG852" s="237"/>
      <c r="DH852" s="237"/>
      <c r="DI852" s="237"/>
      <c r="DJ852" s="237"/>
      <c r="DK852" s="237"/>
      <c r="DL852" s="237"/>
      <c r="DM852" s="237"/>
      <c r="DN852" s="237"/>
      <c r="DO852" s="237"/>
      <c r="DP852" s="237"/>
      <c r="DQ852" s="237"/>
      <c r="DR852" s="237"/>
      <c r="DS852" s="237"/>
      <c r="DT852" s="237"/>
      <c r="DU852" s="237"/>
      <c r="DV852" s="237"/>
      <c r="DW852" s="237"/>
      <c r="DX852" s="237"/>
      <c r="DY852" s="237"/>
      <c r="DZ852" s="237"/>
      <c r="EA852" s="237"/>
      <c r="EB852" s="237"/>
      <c r="EC852" s="237"/>
      <c r="ED852" s="237"/>
      <c r="EE852" s="237"/>
      <c r="EF852" s="237"/>
      <c r="EG852" s="237"/>
      <c r="EH852" s="237"/>
      <c r="EI852" s="237"/>
      <c r="EJ852" s="237"/>
      <c r="EK852" s="237"/>
      <c r="EL852" s="237"/>
      <c r="EM852" s="237"/>
      <c r="EN852" s="237"/>
      <c r="EO852" s="237"/>
      <c r="EP852" s="237"/>
      <c r="EQ852" s="237"/>
      <c r="ER852" s="237"/>
      <c r="ES852" s="237"/>
      <c r="ET852" s="237"/>
      <c r="EU852" s="237"/>
      <c r="EV852" s="237"/>
      <c r="EW852" s="237"/>
      <c r="EX852" s="237"/>
      <c r="EY852" s="237"/>
      <c r="EZ852" s="237"/>
      <c r="FA852" s="237"/>
      <c r="FB852" s="237"/>
      <c r="FC852" s="237"/>
      <c r="FD852" s="237"/>
      <c r="FE852" s="237"/>
      <c r="FF852" s="237"/>
      <c r="FG852" s="237"/>
      <c r="FH852" s="237"/>
      <c r="FI852" s="237"/>
      <c r="FJ852" s="237"/>
      <c r="FK852" s="237"/>
      <c r="FL852" s="237"/>
      <c r="FM852" s="237"/>
      <c r="FN852" s="237"/>
      <c r="FO852" s="237"/>
      <c r="FP852" s="237"/>
      <c r="FQ852" s="237"/>
      <c r="FR852" s="237"/>
      <c r="FS852" s="237"/>
      <c r="FT852" s="237"/>
      <c r="FU852" s="237"/>
      <c r="FV852" s="237"/>
      <c r="FW852" s="237"/>
      <c r="FX852" s="237"/>
      <c r="FY852" s="237"/>
      <c r="FZ852" s="237"/>
      <c r="GA852" s="237"/>
      <c r="GB852" s="237"/>
      <c r="GC852" s="237"/>
      <c r="GD852" s="237"/>
      <c r="GE852" s="237"/>
      <c r="GF852" s="237"/>
      <c r="GG852" s="237"/>
      <c r="GH852" s="237"/>
      <c r="GI852" s="237"/>
      <c r="GJ852" s="237"/>
      <c r="GK852" s="237"/>
      <c r="GL852" s="237"/>
      <c r="GM852" s="237"/>
      <c r="GN852" s="237"/>
      <c r="GO852" s="237"/>
      <c r="GP852" s="237"/>
      <c r="GQ852" s="237"/>
    </row>
    <row r="853" spans="1:199" s="81" customFormat="1" ht="15" hidden="1">
      <c r="A853" s="278" t="s">
        <v>2780</v>
      </c>
      <c r="B853" s="241" t="s">
        <v>6096</v>
      </c>
      <c r="C853" s="242">
        <v>0</v>
      </c>
      <c r="D853" s="242">
        <v>0</v>
      </c>
      <c r="E853" s="242">
        <v>0</v>
      </c>
      <c r="F853" s="242">
        <v>0</v>
      </c>
      <c r="G853" s="242">
        <v>0</v>
      </c>
      <c r="H853" s="242">
        <v>0</v>
      </c>
      <c r="I853" s="242">
        <v>0</v>
      </c>
      <c r="J853" s="242">
        <v>0</v>
      </c>
      <c r="K853" s="242">
        <v>0</v>
      </c>
      <c r="L853" s="242">
        <v>0</v>
      </c>
      <c r="M853" s="242">
        <v>0</v>
      </c>
      <c r="N853" s="242">
        <v>0</v>
      </c>
      <c r="O853" s="242">
        <v>0</v>
      </c>
      <c r="P853" s="28"/>
      <c r="Q853" s="242">
        <f>SUM(D853:O853)</f>
        <v>0</v>
      </c>
      <c r="R853" s="242">
        <f>IF($R$19&lt;1,0,Q853/$R$19)</f>
        <v>0</v>
      </c>
      <c r="S853" s="243"/>
      <c r="T853" s="351">
        <f>IF(Q853=0,0,1)+IF(C853=0,0,1)+IF(D853=0,0,1)+IF(E853=0,0,1)+IF(F853=0,0,1)+IF(G853=0,0,1)+IF(H853=0,0,1)+IF(I853=0,0,1)+IF(J853=0,0,1)+IF(K853=0,0,1)+IF(L853=0,0,1)+IF(M853=0,0,1)+IF(N853=0,0,1)+IF(O853=0,0,1)</f>
        <v>0</v>
      </c>
      <c r="U853" s="237"/>
      <c r="V853" s="237"/>
      <c r="W853" s="237"/>
      <c r="X853" s="237"/>
      <c r="Y853" s="237"/>
      <c r="Z853" s="237"/>
      <c r="AA853" s="237"/>
      <c r="AB853" s="237"/>
      <c r="AC853" s="237"/>
      <c r="AD853" s="237"/>
      <c r="AE853" s="237"/>
      <c r="AF853" s="237"/>
      <c r="AG853" s="237"/>
      <c r="AH853" s="237"/>
      <c r="AI853" s="237"/>
      <c r="AJ853" s="237"/>
      <c r="AK853" s="237"/>
      <c r="AL853" s="237"/>
      <c r="AM853" s="237"/>
      <c r="AN853" s="237"/>
      <c r="AO853" s="237"/>
      <c r="AP853" s="237"/>
      <c r="AQ853" s="237"/>
      <c r="AR853" s="237"/>
      <c r="AS853" s="237"/>
      <c r="AT853" s="237"/>
      <c r="AU853" s="237"/>
      <c r="AV853" s="237"/>
      <c r="AW853" s="237"/>
      <c r="AX853" s="237"/>
      <c r="AY853" s="237"/>
      <c r="AZ853" s="237"/>
      <c r="BA853" s="237"/>
      <c r="BB853" s="237"/>
      <c r="BC853" s="237"/>
      <c r="BD853" s="237"/>
      <c r="BE853" s="237"/>
      <c r="BF853" s="237"/>
      <c r="BG853" s="237"/>
      <c r="BH853" s="237"/>
      <c r="BI853" s="237"/>
      <c r="BJ853" s="237"/>
      <c r="BK853" s="237"/>
      <c r="BL853" s="237"/>
      <c r="BM853" s="237"/>
      <c r="BN853" s="237"/>
      <c r="BO853" s="237"/>
      <c r="BP853" s="237"/>
      <c r="BQ853" s="237"/>
      <c r="BR853" s="237"/>
      <c r="BS853" s="237"/>
      <c r="BT853" s="237"/>
      <c r="BU853" s="237"/>
      <c r="BV853" s="237"/>
      <c r="BW853" s="237"/>
      <c r="BX853" s="237"/>
      <c r="BY853" s="237"/>
      <c r="BZ853" s="237"/>
      <c r="CA853" s="237"/>
      <c r="CB853" s="237"/>
      <c r="CC853" s="237"/>
      <c r="CD853" s="237"/>
      <c r="CE853" s="237"/>
      <c r="CF853" s="237"/>
      <c r="CG853" s="237"/>
      <c r="CH853" s="237"/>
      <c r="CI853" s="237"/>
      <c r="CJ853" s="237"/>
      <c r="CK853" s="237"/>
      <c r="CL853" s="237"/>
      <c r="CM853" s="237"/>
      <c r="CN853" s="237"/>
      <c r="CO853" s="237"/>
      <c r="CP853" s="237"/>
      <c r="CQ853" s="237"/>
      <c r="CR853" s="237"/>
      <c r="CS853" s="237"/>
      <c r="CT853" s="237"/>
      <c r="CU853" s="237"/>
      <c r="CV853" s="237"/>
      <c r="CW853" s="237"/>
      <c r="CX853" s="237"/>
      <c r="CY853" s="237"/>
      <c r="CZ853" s="237"/>
      <c r="DA853" s="237"/>
      <c r="DB853" s="237"/>
      <c r="DC853" s="237"/>
      <c r="DD853" s="237"/>
      <c r="DE853" s="237"/>
      <c r="DF853" s="237"/>
      <c r="DG853" s="237"/>
      <c r="DH853" s="237"/>
      <c r="DI853" s="237"/>
      <c r="DJ853" s="237"/>
      <c r="DK853" s="237"/>
      <c r="DL853" s="237"/>
      <c r="DM853" s="237"/>
      <c r="DN853" s="237"/>
      <c r="DO853" s="237"/>
      <c r="DP853" s="237"/>
      <c r="DQ853" s="237"/>
      <c r="DR853" s="237"/>
      <c r="DS853" s="237"/>
      <c r="DT853" s="237"/>
      <c r="DU853" s="237"/>
      <c r="DV853" s="237"/>
      <c r="DW853" s="237"/>
      <c r="DX853" s="237"/>
      <c r="DY853" s="237"/>
      <c r="DZ853" s="237"/>
      <c r="EA853" s="237"/>
      <c r="EB853" s="237"/>
      <c r="EC853" s="237"/>
      <c r="ED853" s="237"/>
      <c r="EE853" s="237"/>
      <c r="EF853" s="237"/>
      <c r="EG853" s="237"/>
      <c r="EH853" s="237"/>
      <c r="EI853" s="237"/>
      <c r="EJ853" s="237"/>
      <c r="EK853" s="237"/>
      <c r="EL853" s="237"/>
      <c r="EM853" s="237"/>
      <c r="EN853" s="237"/>
      <c r="EO853" s="237"/>
      <c r="EP853" s="237"/>
      <c r="EQ853" s="237"/>
      <c r="ER853" s="237"/>
      <c r="ES853" s="237"/>
      <c r="ET853" s="237"/>
      <c r="EU853" s="237"/>
      <c r="EV853" s="237"/>
      <c r="EW853" s="237"/>
      <c r="EX853" s="237"/>
      <c r="EY853" s="237"/>
      <c r="EZ853" s="237"/>
      <c r="FA853" s="237"/>
      <c r="FB853" s="237"/>
      <c r="FC853" s="237"/>
      <c r="FD853" s="237"/>
      <c r="FE853" s="237"/>
      <c r="FF853" s="237"/>
      <c r="FG853" s="237"/>
      <c r="FH853" s="237"/>
      <c r="FI853" s="237"/>
      <c r="FJ853" s="237"/>
      <c r="FK853" s="237"/>
      <c r="FL853" s="237"/>
      <c r="FM853" s="237"/>
      <c r="FN853" s="237"/>
      <c r="FO853" s="237"/>
      <c r="FP853" s="237"/>
      <c r="FQ853" s="237"/>
      <c r="FR853" s="237"/>
      <c r="FS853" s="237"/>
      <c r="FT853" s="237"/>
      <c r="FU853" s="237"/>
      <c r="FV853" s="237"/>
      <c r="FW853" s="237"/>
      <c r="FX853" s="237"/>
      <c r="FY853" s="237"/>
      <c r="FZ853" s="237"/>
      <c r="GA853" s="237"/>
      <c r="GB853" s="237"/>
      <c r="GC853" s="237"/>
      <c r="GD853" s="237"/>
      <c r="GE853" s="237"/>
      <c r="GF853" s="237"/>
      <c r="GG853" s="237"/>
      <c r="GH853" s="237"/>
      <c r="GI853" s="237"/>
      <c r="GJ853" s="237"/>
      <c r="GK853" s="237"/>
      <c r="GL853" s="237"/>
      <c r="GM853" s="237"/>
      <c r="GN853" s="237"/>
      <c r="GO853" s="237"/>
      <c r="GP853" s="237"/>
      <c r="GQ853" s="237"/>
    </row>
    <row r="854" spans="1:199" s="81" customFormat="1" ht="15" hidden="1">
      <c r="A854" s="278" t="s">
        <v>2781</v>
      </c>
      <c r="B854" s="241" t="s">
        <v>6097</v>
      </c>
      <c r="C854" s="242">
        <v>0</v>
      </c>
      <c r="D854" s="242">
        <v>0</v>
      </c>
      <c r="E854" s="242">
        <v>0</v>
      </c>
      <c r="F854" s="242">
        <v>0</v>
      </c>
      <c r="G854" s="242">
        <v>0</v>
      </c>
      <c r="H854" s="242">
        <v>0</v>
      </c>
      <c r="I854" s="242">
        <v>0</v>
      </c>
      <c r="J854" s="242">
        <v>0</v>
      </c>
      <c r="K854" s="242">
        <v>0</v>
      </c>
      <c r="L854" s="242">
        <v>0</v>
      </c>
      <c r="M854" s="242">
        <v>0</v>
      </c>
      <c r="N854" s="242">
        <v>0</v>
      </c>
      <c r="O854" s="242">
        <v>0</v>
      </c>
      <c r="P854" s="28"/>
      <c r="Q854" s="242">
        <f>SUM(D854:O854)</f>
        <v>0</v>
      </c>
      <c r="R854" s="242">
        <f>IF($R$19&lt;1,0,Q854/$R$19)</f>
        <v>0</v>
      </c>
      <c r="S854" s="243"/>
      <c r="T854" s="351">
        <f>IF(Q854=0,0,1)+IF(C854=0,0,1)+IF(D854=0,0,1)+IF(E854=0,0,1)+IF(F854=0,0,1)+IF(G854=0,0,1)+IF(H854=0,0,1)+IF(I854=0,0,1)+IF(J854=0,0,1)+IF(K854=0,0,1)+IF(L854=0,0,1)+IF(M854=0,0,1)+IF(N854=0,0,1)+IF(O854=0,0,1)</f>
        <v>0</v>
      </c>
      <c r="U854" s="237"/>
      <c r="V854" s="237"/>
      <c r="W854" s="237"/>
      <c r="X854" s="237"/>
      <c r="Y854" s="237"/>
      <c r="Z854" s="237"/>
      <c r="AA854" s="237"/>
      <c r="AB854" s="237"/>
      <c r="AC854" s="237"/>
      <c r="AD854" s="237"/>
      <c r="AE854" s="237"/>
      <c r="AF854" s="237"/>
      <c r="AG854" s="237"/>
      <c r="AH854" s="237"/>
      <c r="AI854" s="237"/>
      <c r="AJ854" s="237"/>
      <c r="AK854" s="237"/>
      <c r="AL854" s="237"/>
      <c r="AM854" s="237"/>
      <c r="AN854" s="237"/>
      <c r="AO854" s="237"/>
      <c r="AP854" s="237"/>
      <c r="AQ854" s="237"/>
      <c r="AR854" s="237"/>
      <c r="AS854" s="237"/>
      <c r="AT854" s="237"/>
      <c r="AU854" s="237"/>
      <c r="AV854" s="237"/>
      <c r="AW854" s="237"/>
      <c r="AX854" s="237"/>
      <c r="AY854" s="237"/>
      <c r="AZ854" s="237"/>
      <c r="BA854" s="237"/>
      <c r="BB854" s="237"/>
      <c r="BC854" s="237"/>
      <c r="BD854" s="237"/>
      <c r="BE854" s="237"/>
      <c r="BF854" s="237"/>
      <c r="BG854" s="237"/>
      <c r="BH854" s="237"/>
      <c r="BI854" s="237"/>
      <c r="BJ854" s="237"/>
      <c r="BK854" s="237"/>
      <c r="BL854" s="237"/>
      <c r="BM854" s="237"/>
      <c r="BN854" s="237"/>
      <c r="BO854" s="237"/>
      <c r="BP854" s="237"/>
      <c r="BQ854" s="237"/>
      <c r="BR854" s="237"/>
      <c r="BS854" s="237"/>
      <c r="BT854" s="237"/>
      <c r="BU854" s="237"/>
      <c r="BV854" s="237"/>
      <c r="BW854" s="237"/>
      <c r="BX854" s="237"/>
      <c r="BY854" s="237"/>
      <c r="BZ854" s="237"/>
      <c r="CA854" s="237"/>
      <c r="CB854" s="237"/>
      <c r="CC854" s="237"/>
      <c r="CD854" s="237"/>
      <c r="CE854" s="237"/>
      <c r="CF854" s="237"/>
      <c r="CG854" s="237"/>
      <c r="CH854" s="237"/>
      <c r="CI854" s="237"/>
      <c r="CJ854" s="237"/>
      <c r="CK854" s="237"/>
      <c r="CL854" s="237"/>
      <c r="CM854" s="237"/>
      <c r="CN854" s="237"/>
      <c r="CO854" s="237"/>
      <c r="CP854" s="237"/>
      <c r="CQ854" s="237"/>
      <c r="CR854" s="237"/>
      <c r="CS854" s="237"/>
      <c r="CT854" s="237"/>
      <c r="CU854" s="237"/>
      <c r="CV854" s="237"/>
      <c r="CW854" s="237"/>
      <c r="CX854" s="237"/>
      <c r="CY854" s="237"/>
      <c r="CZ854" s="237"/>
      <c r="DA854" s="237"/>
      <c r="DB854" s="237"/>
      <c r="DC854" s="237"/>
      <c r="DD854" s="237"/>
      <c r="DE854" s="237"/>
      <c r="DF854" s="237"/>
      <c r="DG854" s="237"/>
      <c r="DH854" s="237"/>
      <c r="DI854" s="237"/>
      <c r="DJ854" s="237"/>
      <c r="DK854" s="237"/>
      <c r="DL854" s="237"/>
      <c r="DM854" s="237"/>
      <c r="DN854" s="237"/>
      <c r="DO854" s="237"/>
      <c r="DP854" s="237"/>
      <c r="DQ854" s="237"/>
      <c r="DR854" s="237"/>
      <c r="DS854" s="237"/>
      <c r="DT854" s="237"/>
      <c r="DU854" s="237"/>
      <c r="DV854" s="237"/>
      <c r="DW854" s="237"/>
      <c r="DX854" s="237"/>
      <c r="DY854" s="237"/>
      <c r="DZ854" s="237"/>
      <c r="EA854" s="237"/>
      <c r="EB854" s="237"/>
      <c r="EC854" s="237"/>
      <c r="ED854" s="237"/>
      <c r="EE854" s="237"/>
      <c r="EF854" s="237"/>
      <c r="EG854" s="237"/>
      <c r="EH854" s="237"/>
      <c r="EI854" s="237"/>
      <c r="EJ854" s="237"/>
      <c r="EK854" s="237"/>
      <c r="EL854" s="237"/>
      <c r="EM854" s="237"/>
      <c r="EN854" s="237"/>
      <c r="EO854" s="237"/>
      <c r="EP854" s="237"/>
      <c r="EQ854" s="237"/>
      <c r="ER854" s="237"/>
      <c r="ES854" s="237"/>
      <c r="ET854" s="237"/>
      <c r="EU854" s="237"/>
      <c r="EV854" s="237"/>
      <c r="EW854" s="237"/>
      <c r="EX854" s="237"/>
      <c r="EY854" s="237"/>
      <c r="EZ854" s="237"/>
      <c r="FA854" s="237"/>
      <c r="FB854" s="237"/>
      <c r="FC854" s="237"/>
      <c r="FD854" s="237"/>
      <c r="FE854" s="237"/>
      <c r="FF854" s="237"/>
      <c r="FG854" s="237"/>
      <c r="FH854" s="237"/>
      <c r="FI854" s="237"/>
      <c r="FJ854" s="237"/>
      <c r="FK854" s="237"/>
      <c r="FL854" s="237"/>
      <c r="FM854" s="237"/>
      <c r="FN854" s="237"/>
      <c r="FO854" s="237"/>
      <c r="FP854" s="237"/>
      <c r="FQ854" s="237"/>
      <c r="FR854" s="237"/>
      <c r="FS854" s="237"/>
      <c r="FT854" s="237"/>
      <c r="FU854" s="237"/>
      <c r="FV854" s="237"/>
      <c r="FW854" s="237"/>
      <c r="FX854" s="237"/>
      <c r="FY854" s="237"/>
      <c r="FZ854" s="237"/>
      <c r="GA854" s="237"/>
      <c r="GB854" s="237"/>
      <c r="GC854" s="237"/>
      <c r="GD854" s="237"/>
      <c r="GE854" s="237"/>
      <c r="GF854" s="237"/>
      <c r="GG854" s="237"/>
      <c r="GH854" s="237"/>
      <c r="GI854" s="237"/>
      <c r="GJ854" s="237"/>
      <c r="GK854" s="237"/>
      <c r="GL854" s="237"/>
      <c r="GM854" s="237"/>
      <c r="GN854" s="237"/>
      <c r="GO854" s="237"/>
      <c r="GP854" s="237"/>
      <c r="GQ854" s="237"/>
    </row>
    <row r="855" spans="1:199" s="81" customFormat="1" ht="15" hidden="1">
      <c r="A855" s="278" t="s">
        <v>2782</v>
      </c>
      <c r="B855" s="241" t="s">
        <v>6098</v>
      </c>
      <c r="C855" s="242">
        <v>0</v>
      </c>
      <c r="D855" s="242">
        <v>0</v>
      </c>
      <c r="E855" s="242">
        <v>0</v>
      </c>
      <c r="F855" s="242">
        <v>0</v>
      </c>
      <c r="G855" s="242">
        <v>0</v>
      </c>
      <c r="H855" s="242">
        <v>0</v>
      </c>
      <c r="I855" s="242">
        <v>0</v>
      </c>
      <c r="J855" s="242">
        <v>0</v>
      </c>
      <c r="K855" s="242">
        <v>0</v>
      </c>
      <c r="L855" s="242">
        <v>0</v>
      </c>
      <c r="M855" s="242">
        <v>0</v>
      </c>
      <c r="N855" s="242">
        <v>0</v>
      </c>
      <c r="O855" s="242">
        <v>0</v>
      </c>
      <c r="P855" s="28"/>
      <c r="Q855" s="242">
        <f>SUM(D855:O855)</f>
        <v>0</v>
      </c>
      <c r="R855" s="242">
        <f>IF($R$19&lt;1,0,Q855/$R$19)</f>
        <v>0</v>
      </c>
      <c r="S855" s="243"/>
      <c r="T855" s="351">
        <f>IF(Q855=0,0,1)+IF(C855=0,0,1)+IF(D855=0,0,1)+IF(E855=0,0,1)+IF(F855=0,0,1)+IF(G855=0,0,1)+IF(H855=0,0,1)+IF(I855=0,0,1)+IF(J855=0,0,1)+IF(K855=0,0,1)+IF(L855=0,0,1)+IF(M855=0,0,1)+IF(N855=0,0,1)+IF(O855=0,0,1)</f>
        <v>0</v>
      </c>
      <c r="U855" s="237"/>
      <c r="V855" s="237"/>
      <c r="W855" s="237"/>
      <c r="X855" s="237"/>
      <c r="Y855" s="237"/>
      <c r="Z855" s="237"/>
      <c r="AA855" s="237"/>
      <c r="AB855" s="237"/>
      <c r="AC855" s="237"/>
      <c r="AD855" s="237"/>
      <c r="AE855" s="237"/>
      <c r="AF855" s="237"/>
      <c r="AG855" s="237"/>
      <c r="AH855" s="237"/>
      <c r="AI855" s="237"/>
      <c r="AJ855" s="237"/>
      <c r="AK855" s="237"/>
      <c r="AL855" s="237"/>
      <c r="AM855" s="237"/>
      <c r="AN855" s="237"/>
      <c r="AO855" s="237"/>
      <c r="AP855" s="237"/>
      <c r="AQ855" s="237"/>
      <c r="AR855" s="237"/>
      <c r="AS855" s="237"/>
      <c r="AT855" s="237"/>
      <c r="AU855" s="237"/>
      <c r="AV855" s="237"/>
      <c r="AW855" s="237"/>
      <c r="AX855" s="237"/>
      <c r="AY855" s="237"/>
      <c r="AZ855" s="237"/>
      <c r="BA855" s="237"/>
      <c r="BB855" s="237"/>
      <c r="BC855" s="237"/>
      <c r="BD855" s="237"/>
      <c r="BE855" s="237"/>
      <c r="BF855" s="237"/>
      <c r="BG855" s="237"/>
      <c r="BH855" s="237"/>
      <c r="BI855" s="237"/>
      <c r="BJ855" s="237"/>
      <c r="BK855" s="237"/>
      <c r="BL855" s="237"/>
      <c r="BM855" s="237"/>
      <c r="BN855" s="237"/>
      <c r="BO855" s="237"/>
      <c r="BP855" s="237"/>
      <c r="BQ855" s="237"/>
      <c r="BR855" s="237"/>
      <c r="BS855" s="237"/>
      <c r="BT855" s="237"/>
      <c r="BU855" s="237"/>
      <c r="BV855" s="237"/>
      <c r="BW855" s="237"/>
      <c r="BX855" s="237"/>
      <c r="BY855" s="237"/>
      <c r="BZ855" s="237"/>
      <c r="CA855" s="237"/>
      <c r="CB855" s="237"/>
      <c r="CC855" s="237"/>
      <c r="CD855" s="237"/>
      <c r="CE855" s="237"/>
      <c r="CF855" s="237"/>
      <c r="CG855" s="237"/>
      <c r="CH855" s="237"/>
      <c r="CI855" s="237"/>
      <c r="CJ855" s="237"/>
      <c r="CK855" s="237"/>
      <c r="CL855" s="237"/>
      <c r="CM855" s="237"/>
      <c r="CN855" s="237"/>
      <c r="CO855" s="237"/>
      <c r="CP855" s="237"/>
      <c r="CQ855" s="237"/>
      <c r="CR855" s="237"/>
      <c r="CS855" s="237"/>
      <c r="CT855" s="237"/>
      <c r="CU855" s="237"/>
      <c r="CV855" s="237"/>
      <c r="CW855" s="237"/>
      <c r="CX855" s="237"/>
      <c r="CY855" s="237"/>
      <c r="CZ855" s="237"/>
      <c r="DA855" s="237"/>
      <c r="DB855" s="237"/>
      <c r="DC855" s="237"/>
      <c r="DD855" s="237"/>
      <c r="DE855" s="237"/>
      <c r="DF855" s="237"/>
      <c r="DG855" s="237"/>
      <c r="DH855" s="237"/>
      <c r="DI855" s="237"/>
      <c r="DJ855" s="237"/>
      <c r="DK855" s="237"/>
      <c r="DL855" s="237"/>
      <c r="DM855" s="237"/>
      <c r="DN855" s="237"/>
      <c r="DO855" s="237"/>
      <c r="DP855" s="237"/>
      <c r="DQ855" s="237"/>
      <c r="DR855" s="237"/>
      <c r="DS855" s="237"/>
      <c r="DT855" s="237"/>
      <c r="DU855" s="237"/>
      <c r="DV855" s="237"/>
      <c r="DW855" s="237"/>
      <c r="DX855" s="237"/>
      <c r="DY855" s="237"/>
      <c r="DZ855" s="237"/>
      <c r="EA855" s="237"/>
      <c r="EB855" s="237"/>
      <c r="EC855" s="237"/>
      <c r="ED855" s="237"/>
      <c r="EE855" s="237"/>
      <c r="EF855" s="237"/>
      <c r="EG855" s="237"/>
      <c r="EH855" s="237"/>
      <c r="EI855" s="237"/>
      <c r="EJ855" s="237"/>
      <c r="EK855" s="237"/>
      <c r="EL855" s="237"/>
      <c r="EM855" s="237"/>
      <c r="EN855" s="237"/>
      <c r="EO855" s="237"/>
      <c r="EP855" s="237"/>
      <c r="EQ855" s="237"/>
      <c r="ER855" s="237"/>
      <c r="ES855" s="237"/>
      <c r="ET855" s="237"/>
      <c r="EU855" s="237"/>
      <c r="EV855" s="237"/>
      <c r="EW855" s="237"/>
      <c r="EX855" s="237"/>
      <c r="EY855" s="237"/>
      <c r="EZ855" s="237"/>
      <c r="FA855" s="237"/>
      <c r="FB855" s="237"/>
      <c r="FC855" s="237"/>
      <c r="FD855" s="237"/>
      <c r="FE855" s="237"/>
      <c r="FF855" s="237"/>
      <c r="FG855" s="237"/>
      <c r="FH855" s="237"/>
      <c r="FI855" s="237"/>
      <c r="FJ855" s="237"/>
      <c r="FK855" s="237"/>
      <c r="FL855" s="237"/>
      <c r="FM855" s="237"/>
      <c r="FN855" s="237"/>
      <c r="FO855" s="237"/>
      <c r="FP855" s="237"/>
      <c r="FQ855" s="237"/>
      <c r="FR855" s="237"/>
      <c r="FS855" s="237"/>
      <c r="FT855" s="237"/>
      <c r="FU855" s="237"/>
      <c r="FV855" s="237"/>
      <c r="FW855" s="237"/>
      <c r="FX855" s="237"/>
      <c r="FY855" s="237"/>
      <c r="FZ855" s="237"/>
      <c r="GA855" s="237"/>
      <c r="GB855" s="237"/>
      <c r="GC855" s="237"/>
      <c r="GD855" s="237"/>
      <c r="GE855" s="237"/>
      <c r="GF855" s="237"/>
      <c r="GG855" s="237"/>
      <c r="GH855" s="237"/>
      <c r="GI855" s="237"/>
      <c r="GJ855" s="237"/>
      <c r="GK855" s="237"/>
      <c r="GL855" s="237"/>
      <c r="GM855" s="237"/>
      <c r="GN855" s="237"/>
      <c r="GO855" s="237"/>
      <c r="GP855" s="237"/>
      <c r="GQ855" s="237"/>
    </row>
    <row r="856" spans="1:199" s="81" customFormat="1" ht="15" hidden="1">
      <c r="A856" s="278" t="s">
        <v>2783</v>
      </c>
      <c r="B856" s="241" t="s">
        <v>6099</v>
      </c>
      <c r="C856" s="242">
        <v>0</v>
      </c>
      <c r="D856" s="242">
        <v>0</v>
      </c>
      <c r="E856" s="242">
        <v>0</v>
      </c>
      <c r="F856" s="242">
        <v>0</v>
      </c>
      <c r="G856" s="242">
        <v>0</v>
      </c>
      <c r="H856" s="242">
        <v>0</v>
      </c>
      <c r="I856" s="242">
        <v>0</v>
      </c>
      <c r="J856" s="242">
        <v>0</v>
      </c>
      <c r="K856" s="242">
        <v>0</v>
      </c>
      <c r="L856" s="242">
        <v>0</v>
      </c>
      <c r="M856" s="242">
        <v>0</v>
      </c>
      <c r="N856" s="242">
        <v>0</v>
      </c>
      <c r="O856" s="242">
        <v>0</v>
      </c>
      <c r="P856" s="28"/>
      <c r="Q856" s="242">
        <f>SUM(D856:O856)</f>
        <v>0</v>
      </c>
      <c r="R856" s="242">
        <f>IF($R$19&lt;1,0,Q856/$R$19)</f>
        <v>0</v>
      </c>
      <c r="S856" s="243"/>
      <c r="T856" s="351">
        <f>IF(Q856=0,0,1)+IF(C856=0,0,1)+IF(D856=0,0,1)+IF(E856=0,0,1)+IF(F856=0,0,1)+IF(G856=0,0,1)+IF(H856=0,0,1)+IF(I856=0,0,1)+IF(J856=0,0,1)+IF(K856=0,0,1)+IF(L856=0,0,1)+IF(M856=0,0,1)+IF(N856=0,0,1)+IF(O856=0,0,1)</f>
        <v>0</v>
      </c>
      <c r="U856" s="237"/>
      <c r="V856" s="237"/>
      <c r="W856" s="237"/>
      <c r="X856" s="237"/>
      <c r="Y856" s="237"/>
      <c r="Z856" s="237"/>
      <c r="AA856" s="237"/>
      <c r="AB856" s="237"/>
      <c r="AC856" s="237"/>
      <c r="AD856" s="237"/>
      <c r="AE856" s="237"/>
      <c r="AF856" s="237"/>
      <c r="AG856" s="237"/>
      <c r="AH856" s="237"/>
      <c r="AI856" s="237"/>
      <c r="AJ856" s="237"/>
      <c r="AK856" s="237"/>
      <c r="AL856" s="237"/>
      <c r="AM856" s="237"/>
      <c r="AN856" s="237"/>
      <c r="AO856" s="237"/>
      <c r="AP856" s="237"/>
      <c r="AQ856" s="237"/>
      <c r="AR856" s="237"/>
      <c r="AS856" s="237"/>
      <c r="AT856" s="237"/>
      <c r="AU856" s="237"/>
      <c r="AV856" s="237"/>
      <c r="AW856" s="237"/>
      <c r="AX856" s="237"/>
      <c r="AY856" s="237"/>
      <c r="AZ856" s="237"/>
      <c r="BA856" s="237"/>
      <c r="BB856" s="237"/>
      <c r="BC856" s="237"/>
      <c r="BD856" s="237"/>
      <c r="BE856" s="237"/>
      <c r="BF856" s="237"/>
      <c r="BG856" s="237"/>
      <c r="BH856" s="237"/>
      <c r="BI856" s="237"/>
      <c r="BJ856" s="237"/>
      <c r="BK856" s="237"/>
      <c r="BL856" s="237"/>
      <c r="BM856" s="237"/>
      <c r="BN856" s="237"/>
      <c r="BO856" s="237"/>
      <c r="BP856" s="237"/>
      <c r="BQ856" s="237"/>
      <c r="BR856" s="237"/>
      <c r="BS856" s="237"/>
      <c r="BT856" s="237"/>
      <c r="BU856" s="237"/>
      <c r="BV856" s="237"/>
      <c r="BW856" s="237"/>
      <c r="BX856" s="237"/>
      <c r="BY856" s="237"/>
      <c r="BZ856" s="237"/>
      <c r="CA856" s="237"/>
      <c r="CB856" s="237"/>
      <c r="CC856" s="237"/>
      <c r="CD856" s="237"/>
      <c r="CE856" s="237"/>
      <c r="CF856" s="237"/>
      <c r="CG856" s="237"/>
      <c r="CH856" s="237"/>
      <c r="CI856" s="237"/>
      <c r="CJ856" s="237"/>
      <c r="CK856" s="237"/>
      <c r="CL856" s="237"/>
      <c r="CM856" s="237"/>
      <c r="CN856" s="237"/>
      <c r="CO856" s="237"/>
      <c r="CP856" s="237"/>
      <c r="CQ856" s="237"/>
      <c r="CR856" s="237"/>
      <c r="CS856" s="237"/>
      <c r="CT856" s="237"/>
      <c r="CU856" s="237"/>
      <c r="CV856" s="237"/>
      <c r="CW856" s="237"/>
      <c r="CX856" s="237"/>
      <c r="CY856" s="237"/>
      <c r="CZ856" s="237"/>
      <c r="DA856" s="237"/>
      <c r="DB856" s="237"/>
      <c r="DC856" s="237"/>
      <c r="DD856" s="237"/>
      <c r="DE856" s="237"/>
      <c r="DF856" s="237"/>
      <c r="DG856" s="237"/>
      <c r="DH856" s="237"/>
      <c r="DI856" s="237"/>
      <c r="DJ856" s="237"/>
      <c r="DK856" s="237"/>
      <c r="DL856" s="237"/>
      <c r="DM856" s="237"/>
      <c r="DN856" s="237"/>
      <c r="DO856" s="237"/>
      <c r="DP856" s="237"/>
      <c r="DQ856" s="237"/>
      <c r="DR856" s="237"/>
      <c r="DS856" s="237"/>
      <c r="DT856" s="237"/>
      <c r="DU856" s="237"/>
      <c r="DV856" s="237"/>
      <c r="DW856" s="237"/>
      <c r="DX856" s="237"/>
      <c r="DY856" s="237"/>
      <c r="DZ856" s="237"/>
      <c r="EA856" s="237"/>
      <c r="EB856" s="237"/>
      <c r="EC856" s="237"/>
      <c r="ED856" s="237"/>
      <c r="EE856" s="237"/>
      <c r="EF856" s="237"/>
      <c r="EG856" s="237"/>
      <c r="EH856" s="237"/>
      <c r="EI856" s="237"/>
      <c r="EJ856" s="237"/>
      <c r="EK856" s="237"/>
      <c r="EL856" s="237"/>
      <c r="EM856" s="237"/>
      <c r="EN856" s="237"/>
      <c r="EO856" s="237"/>
      <c r="EP856" s="237"/>
      <c r="EQ856" s="237"/>
      <c r="ER856" s="237"/>
      <c r="ES856" s="237"/>
      <c r="ET856" s="237"/>
      <c r="EU856" s="237"/>
      <c r="EV856" s="237"/>
      <c r="EW856" s="237"/>
      <c r="EX856" s="237"/>
      <c r="EY856" s="237"/>
      <c r="EZ856" s="237"/>
      <c r="FA856" s="237"/>
      <c r="FB856" s="237"/>
      <c r="FC856" s="237"/>
      <c r="FD856" s="237"/>
      <c r="FE856" s="237"/>
      <c r="FF856" s="237"/>
      <c r="FG856" s="237"/>
      <c r="FH856" s="237"/>
      <c r="FI856" s="237"/>
      <c r="FJ856" s="237"/>
      <c r="FK856" s="237"/>
      <c r="FL856" s="237"/>
      <c r="FM856" s="237"/>
      <c r="FN856" s="237"/>
      <c r="FO856" s="237"/>
      <c r="FP856" s="237"/>
      <c r="FQ856" s="237"/>
      <c r="FR856" s="237"/>
      <c r="FS856" s="237"/>
      <c r="FT856" s="237"/>
      <c r="FU856" s="237"/>
      <c r="FV856" s="237"/>
      <c r="FW856" s="237"/>
      <c r="FX856" s="237"/>
      <c r="FY856" s="237"/>
      <c r="FZ856" s="237"/>
      <c r="GA856" s="237"/>
      <c r="GB856" s="237"/>
      <c r="GC856" s="237"/>
      <c r="GD856" s="237"/>
      <c r="GE856" s="237"/>
      <c r="GF856" s="237"/>
      <c r="GG856" s="237"/>
      <c r="GH856" s="237"/>
      <c r="GI856" s="237"/>
      <c r="GJ856" s="237"/>
      <c r="GK856" s="237"/>
      <c r="GL856" s="237"/>
      <c r="GM856" s="237"/>
      <c r="GN856" s="237"/>
      <c r="GO856" s="237"/>
      <c r="GP856" s="237"/>
      <c r="GQ856" s="237"/>
    </row>
    <row r="857" spans="1:199" s="81" customFormat="1" ht="15" hidden="1">
      <c r="A857" s="278" t="s">
        <v>2784</v>
      </c>
      <c r="B857" s="241" t="s">
        <v>6100</v>
      </c>
      <c r="C857" s="242">
        <v>0</v>
      </c>
      <c r="D857" s="242">
        <v>0</v>
      </c>
      <c r="E857" s="242">
        <v>0</v>
      </c>
      <c r="F857" s="242">
        <v>0</v>
      </c>
      <c r="G857" s="242">
        <v>0</v>
      </c>
      <c r="H857" s="242">
        <v>0</v>
      </c>
      <c r="I857" s="242">
        <v>0</v>
      </c>
      <c r="J857" s="242">
        <v>0</v>
      </c>
      <c r="K857" s="242">
        <v>0</v>
      </c>
      <c r="L857" s="242">
        <v>0</v>
      </c>
      <c r="M857" s="242">
        <v>0</v>
      </c>
      <c r="N857" s="242">
        <v>0</v>
      </c>
      <c r="O857" s="242">
        <v>0</v>
      </c>
      <c r="P857" s="28"/>
      <c r="Q857" s="242">
        <f>SUM(D857:O857)</f>
        <v>0</v>
      </c>
      <c r="R857" s="242">
        <f>IF($R$19&lt;1,0,Q857/$R$19)</f>
        <v>0</v>
      </c>
      <c r="S857" s="243"/>
      <c r="T857" s="351">
        <f>IF(Q857=0,0,1)+IF(C857=0,0,1)+IF(D857=0,0,1)+IF(E857=0,0,1)+IF(F857=0,0,1)+IF(G857=0,0,1)+IF(H857=0,0,1)+IF(I857=0,0,1)+IF(J857=0,0,1)+IF(K857=0,0,1)+IF(L857=0,0,1)+IF(M857=0,0,1)+IF(N857=0,0,1)+IF(O857=0,0,1)</f>
        <v>0</v>
      </c>
      <c r="U857" s="237"/>
      <c r="V857" s="237"/>
      <c r="W857" s="237"/>
      <c r="X857" s="237"/>
      <c r="Y857" s="237"/>
      <c r="Z857" s="237"/>
      <c r="AA857" s="237"/>
      <c r="AB857" s="237"/>
      <c r="AC857" s="237"/>
      <c r="AD857" s="237"/>
      <c r="AE857" s="237"/>
      <c r="AF857" s="237"/>
      <c r="AG857" s="237"/>
      <c r="AH857" s="237"/>
      <c r="AI857" s="237"/>
      <c r="AJ857" s="237"/>
      <c r="AK857" s="237"/>
      <c r="AL857" s="237"/>
      <c r="AM857" s="237"/>
      <c r="AN857" s="237"/>
      <c r="AO857" s="237"/>
      <c r="AP857" s="237"/>
      <c r="AQ857" s="237"/>
      <c r="AR857" s="237"/>
      <c r="AS857" s="237"/>
      <c r="AT857" s="237"/>
      <c r="AU857" s="237"/>
      <c r="AV857" s="237"/>
      <c r="AW857" s="237"/>
      <c r="AX857" s="237"/>
      <c r="AY857" s="237"/>
      <c r="AZ857" s="237"/>
      <c r="BA857" s="237"/>
      <c r="BB857" s="237"/>
      <c r="BC857" s="237"/>
      <c r="BD857" s="237"/>
      <c r="BE857" s="237"/>
      <c r="BF857" s="237"/>
      <c r="BG857" s="237"/>
      <c r="BH857" s="237"/>
      <c r="BI857" s="237"/>
      <c r="BJ857" s="237"/>
      <c r="BK857" s="237"/>
      <c r="BL857" s="237"/>
      <c r="BM857" s="237"/>
      <c r="BN857" s="237"/>
      <c r="BO857" s="237"/>
      <c r="BP857" s="237"/>
      <c r="BQ857" s="237"/>
      <c r="BR857" s="237"/>
      <c r="BS857" s="237"/>
      <c r="BT857" s="237"/>
      <c r="BU857" s="237"/>
      <c r="BV857" s="237"/>
      <c r="BW857" s="237"/>
      <c r="BX857" s="237"/>
      <c r="BY857" s="237"/>
      <c r="BZ857" s="237"/>
      <c r="CA857" s="237"/>
      <c r="CB857" s="237"/>
      <c r="CC857" s="237"/>
      <c r="CD857" s="237"/>
      <c r="CE857" s="237"/>
      <c r="CF857" s="237"/>
      <c r="CG857" s="237"/>
      <c r="CH857" s="237"/>
      <c r="CI857" s="237"/>
      <c r="CJ857" s="237"/>
      <c r="CK857" s="237"/>
      <c r="CL857" s="237"/>
      <c r="CM857" s="237"/>
      <c r="CN857" s="237"/>
      <c r="CO857" s="237"/>
      <c r="CP857" s="237"/>
      <c r="CQ857" s="237"/>
      <c r="CR857" s="237"/>
      <c r="CS857" s="237"/>
      <c r="CT857" s="237"/>
      <c r="CU857" s="237"/>
      <c r="CV857" s="237"/>
      <c r="CW857" s="237"/>
      <c r="CX857" s="237"/>
      <c r="CY857" s="237"/>
      <c r="CZ857" s="237"/>
      <c r="DA857" s="237"/>
      <c r="DB857" s="237"/>
      <c r="DC857" s="237"/>
      <c r="DD857" s="237"/>
      <c r="DE857" s="237"/>
      <c r="DF857" s="237"/>
      <c r="DG857" s="237"/>
      <c r="DH857" s="237"/>
      <c r="DI857" s="237"/>
      <c r="DJ857" s="237"/>
      <c r="DK857" s="237"/>
      <c r="DL857" s="237"/>
      <c r="DM857" s="237"/>
      <c r="DN857" s="237"/>
      <c r="DO857" s="237"/>
      <c r="DP857" s="237"/>
      <c r="DQ857" s="237"/>
      <c r="DR857" s="237"/>
      <c r="DS857" s="237"/>
      <c r="DT857" s="237"/>
      <c r="DU857" s="237"/>
      <c r="DV857" s="237"/>
      <c r="DW857" s="237"/>
      <c r="DX857" s="237"/>
      <c r="DY857" s="237"/>
      <c r="DZ857" s="237"/>
      <c r="EA857" s="237"/>
      <c r="EB857" s="237"/>
      <c r="EC857" s="237"/>
      <c r="ED857" s="237"/>
      <c r="EE857" s="237"/>
      <c r="EF857" s="237"/>
      <c r="EG857" s="237"/>
      <c r="EH857" s="237"/>
      <c r="EI857" s="237"/>
      <c r="EJ857" s="237"/>
      <c r="EK857" s="237"/>
      <c r="EL857" s="237"/>
      <c r="EM857" s="237"/>
      <c r="EN857" s="237"/>
      <c r="EO857" s="237"/>
      <c r="EP857" s="237"/>
      <c r="EQ857" s="237"/>
      <c r="ER857" s="237"/>
      <c r="ES857" s="237"/>
      <c r="ET857" s="237"/>
      <c r="EU857" s="237"/>
      <c r="EV857" s="237"/>
      <c r="EW857" s="237"/>
      <c r="EX857" s="237"/>
      <c r="EY857" s="237"/>
      <c r="EZ857" s="237"/>
      <c r="FA857" s="237"/>
      <c r="FB857" s="237"/>
      <c r="FC857" s="237"/>
      <c r="FD857" s="237"/>
      <c r="FE857" s="237"/>
      <c r="FF857" s="237"/>
      <c r="FG857" s="237"/>
      <c r="FH857" s="237"/>
      <c r="FI857" s="237"/>
      <c r="FJ857" s="237"/>
      <c r="FK857" s="237"/>
      <c r="FL857" s="237"/>
      <c r="FM857" s="237"/>
      <c r="FN857" s="237"/>
      <c r="FO857" s="237"/>
      <c r="FP857" s="237"/>
      <c r="FQ857" s="237"/>
      <c r="FR857" s="237"/>
      <c r="FS857" s="237"/>
      <c r="FT857" s="237"/>
      <c r="FU857" s="237"/>
      <c r="FV857" s="237"/>
      <c r="FW857" s="237"/>
      <c r="FX857" s="237"/>
      <c r="FY857" s="237"/>
      <c r="FZ857" s="237"/>
      <c r="GA857" s="237"/>
      <c r="GB857" s="237"/>
      <c r="GC857" s="237"/>
      <c r="GD857" s="237"/>
      <c r="GE857" s="237"/>
      <c r="GF857" s="237"/>
      <c r="GG857" s="237"/>
      <c r="GH857" s="237"/>
      <c r="GI857" s="237"/>
      <c r="GJ857" s="237"/>
      <c r="GK857" s="237"/>
      <c r="GL857" s="237"/>
      <c r="GM857" s="237"/>
      <c r="GN857" s="237"/>
      <c r="GO857" s="237"/>
      <c r="GP857" s="237"/>
      <c r="GQ857" s="237"/>
    </row>
    <row r="858" spans="1:199" s="81" customFormat="1" ht="15" hidden="1">
      <c r="A858" s="278" t="s">
        <v>2785</v>
      </c>
      <c r="B858" s="241" t="s">
        <v>6101</v>
      </c>
      <c r="C858" s="242">
        <v>0</v>
      </c>
      <c r="D858" s="242">
        <v>0</v>
      </c>
      <c r="E858" s="242">
        <v>0</v>
      </c>
      <c r="F858" s="242">
        <v>0</v>
      </c>
      <c r="G858" s="242">
        <v>0</v>
      </c>
      <c r="H858" s="242">
        <v>0</v>
      </c>
      <c r="I858" s="242">
        <v>0</v>
      </c>
      <c r="J858" s="242">
        <v>0</v>
      </c>
      <c r="K858" s="242">
        <v>0</v>
      </c>
      <c r="L858" s="242">
        <v>0</v>
      </c>
      <c r="M858" s="242">
        <v>0</v>
      </c>
      <c r="N858" s="242">
        <v>0</v>
      </c>
      <c r="O858" s="242">
        <v>0</v>
      </c>
      <c r="P858" s="28"/>
      <c r="Q858" s="242">
        <f>SUM(D858:O858)</f>
        <v>0</v>
      </c>
      <c r="R858" s="242">
        <f>IF($R$19&lt;1,0,Q858/$R$19)</f>
        <v>0</v>
      </c>
      <c r="S858" s="243"/>
      <c r="T858" s="351">
        <f>IF(Q858=0,0,1)+IF(C858=0,0,1)+IF(D858=0,0,1)+IF(E858=0,0,1)+IF(F858=0,0,1)+IF(G858=0,0,1)+IF(H858=0,0,1)+IF(I858=0,0,1)+IF(J858=0,0,1)+IF(K858=0,0,1)+IF(L858=0,0,1)+IF(M858=0,0,1)+IF(N858=0,0,1)+IF(O858=0,0,1)</f>
        <v>0</v>
      </c>
      <c r="U858" s="237"/>
      <c r="V858" s="237"/>
      <c r="W858" s="237"/>
      <c r="X858" s="237"/>
      <c r="Y858" s="237"/>
      <c r="Z858" s="237"/>
      <c r="AA858" s="237"/>
      <c r="AB858" s="237"/>
      <c r="AC858" s="237"/>
      <c r="AD858" s="237"/>
      <c r="AE858" s="237"/>
      <c r="AF858" s="237"/>
      <c r="AG858" s="237"/>
      <c r="AH858" s="237"/>
      <c r="AI858" s="237"/>
      <c r="AJ858" s="237"/>
      <c r="AK858" s="237"/>
      <c r="AL858" s="237"/>
      <c r="AM858" s="237"/>
      <c r="AN858" s="237"/>
      <c r="AO858" s="237"/>
      <c r="AP858" s="237"/>
      <c r="AQ858" s="237"/>
      <c r="AR858" s="237"/>
      <c r="AS858" s="237"/>
      <c r="AT858" s="237"/>
      <c r="AU858" s="237"/>
      <c r="AV858" s="237"/>
      <c r="AW858" s="237"/>
      <c r="AX858" s="237"/>
      <c r="AY858" s="237"/>
      <c r="AZ858" s="237"/>
      <c r="BA858" s="237"/>
      <c r="BB858" s="237"/>
      <c r="BC858" s="237"/>
      <c r="BD858" s="237"/>
      <c r="BE858" s="237"/>
      <c r="BF858" s="237"/>
      <c r="BG858" s="237"/>
      <c r="BH858" s="237"/>
      <c r="BI858" s="237"/>
      <c r="BJ858" s="237"/>
      <c r="BK858" s="237"/>
      <c r="BL858" s="237"/>
      <c r="BM858" s="237"/>
      <c r="BN858" s="237"/>
      <c r="BO858" s="237"/>
      <c r="BP858" s="237"/>
      <c r="BQ858" s="237"/>
      <c r="BR858" s="237"/>
      <c r="BS858" s="237"/>
      <c r="BT858" s="237"/>
      <c r="BU858" s="237"/>
      <c r="BV858" s="237"/>
      <c r="BW858" s="237"/>
      <c r="BX858" s="237"/>
      <c r="BY858" s="237"/>
      <c r="BZ858" s="237"/>
      <c r="CA858" s="237"/>
      <c r="CB858" s="237"/>
      <c r="CC858" s="237"/>
      <c r="CD858" s="237"/>
      <c r="CE858" s="237"/>
      <c r="CF858" s="237"/>
      <c r="CG858" s="237"/>
      <c r="CH858" s="237"/>
      <c r="CI858" s="237"/>
      <c r="CJ858" s="237"/>
      <c r="CK858" s="237"/>
      <c r="CL858" s="237"/>
      <c r="CM858" s="237"/>
      <c r="CN858" s="237"/>
      <c r="CO858" s="237"/>
      <c r="CP858" s="237"/>
      <c r="CQ858" s="237"/>
      <c r="CR858" s="237"/>
      <c r="CS858" s="237"/>
      <c r="CT858" s="237"/>
      <c r="CU858" s="237"/>
      <c r="CV858" s="237"/>
      <c r="CW858" s="237"/>
      <c r="CX858" s="237"/>
      <c r="CY858" s="237"/>
      <c r="CZ858" s="237"/>
      <c r="DA858" s="237"/>
      <c r="DB858" s="237"/>
      <c r="DC858" s="237"/>
      <c r="DD858" s="237"/>
      <c r="DE858" s="237"/>
      <c r="DF858" s="237"/>
      <c r="DG858" s="237"/>
      <c r="DH858" s="237"/>
      <c r="DI858" s="237"/>
      <c r="DJ858" s="237"/>
      <c r="DK858" s="237"/>
      <c r="DL858" s="237"/>
      <c r="DM858" s="237"/>
      <c r="DN858" s="237"/>
      <c r="DO858" s="237"/>
      <c r="DP858" s="237"/>
      <c r="DQ858" s="237"/>
      <c r="DR858" s="237"/>
      <c r="DS858" s="237"/>
      <c r="DT858" s="237"/>
      <c r="DU858" s="237"/>
      <c r="DV858" s="237"/>
      <c r="DW858" s="237"/>
      <c r="DX858" s="237"/>
      <c r="DY858" s="237"/>
      <c r="DZ858" s="237"/>
      <c r="EA858" s="237"/>
      <c r="EB858" s="237"/>
      <c r="EC858" s="237"/>
      <c r="ED858" s="237"/>
      <c r="EE858" s="237"/>
      <c r="EF858" s="237"/>
      <c r="EG858" s="237"/>
      <c r="EH858" s="237"/>
      <c r="EI858" s="237"/>
      <c r="EJ858" s="237"/>
      <c r="EK858" s="237"/>
      <c r="EL858" s="237"/>
      <c r="EM858" s="237"/>
      <c r="EN858" s="237"/>
      <c r="EO858" s="237"/>
      <c r="EP858" s="237"/>
      <c r="EQ858" s="237"/>
      <c r="ER858" s="237"/>
      <c r="ES858" s="237"/>
      <c r="ET858" s="237"/>
      <c r="EU858" s="237"/>
      <c r="EV858" s="237"/>
      <c r="EW858" s="237"/>
      <c r="EX858" s="237"/>
      <c r="EY858" s="237"/>
      <c r="EZ858" s="237"/>
      <c r="FA858" s="237"/>
      <c r="FB858" s="237"/>
      <c r="FC858" s="237"/>
      <c r="FD858" s="237"/>
      <c r="FE858" s="237"/>
      <c r="FF858" s="237"/>
      <c r="FG858" s="237"/>
      <c r="FH858" s="237"/>
      <c r="FI858" s="237"/>
      <c r="FJ858" s="237"/>
      <c r="FK858" s="237"/>
      <c r="FL858" s="237"/>
      <c r="FM858" s="237"/>
      <c r="FN858" s="237"/>
      <c r="FO858" s="237"/>
      <c r="FP858" s="237"/>
      <c r="FQ858" s="237"/>
      <c r="FR858" s="237"/>
      <c r="FS858" s="237"/>
      <c r="FT858" s="237"/>
      <c r="FU858" s="237"/>
      <c r="FV858" s="237"/>
      <c r="FW858" s="237"/>
      <c r="FX858" s="237"/>
      <c r="FY858" s="237"/>
      <c r="FZ858" s="237"/>
      <c r="GA858" s="237"/>
      <c r="GB858" s="237"/>
      <c r="GC858" s="237"/>
      <c r="GD858" s="237"/>
      <c r="GE858" s="237"/>
      <c r="GF858" s="237"/>
      <c r="GG858" s="237"/>
      <c r="GH858" s="237"/>
      <c r="GI858" s="237"/>
      <c r="GJ858" s="237"/>
      <c r="GK858" s="237"/>
      <c r="GL858" s="237"/>
      <c r="GM858" s="237"/>
      <c r="GN858" s="237"/>
      <c r="GO858" s="237"/>
      <c r="GP858" s="237"/>
      <c r="GQ858" s="237"/>
    </row>
    <row r="859" spans="1:199" s="81" customFormat="1" ht="15" hidden="1">
      <c r="A859" s="278" t="s">
        <v>2786</v>
      </c>
      <c r="B859" s="241" t="s">
        <v>6102</v>
      </c>
      <c r="C859" s="242">
        <v>0</v>
      </c>
      <c r="D859" s="242">
        <v>0</v>
      </c>
      <c r="E859" s="242">
        <v>0</v>
      </c>
      <c r="F859" s="242">
        <v>0</v>
      </c>
      <c r="G859" s="242">
        <v>0</v>
      </c>
      <c r="H859" s="242">
        <v>0</v>
      </c>
      <c r="I859" s="242">
        <v>0</v>
      </c>
      <c r="J859" s="242">
        <v>0</v>
      </c>
      <c r="K859" s="242">
        <v>0</v>
      </c>
      <c r="L859" s="242">
        <v>0</v>
      </c>
      <c r="M859" s="242">
        <v>0</v>
      </c>
      <c r="N859" s="242">
        <v>0</v>
      </c>
      <c r="O859" s="242">
        <v>0</v>
      </c>
      <c r="P859" s="28"/>
      <c r="Q859" s="242">
        <f>SUM(D859:O859)</f>
        <v>0</v>
      </c>
      <c r="R859" s="242">
        <f>IF($R$19&lt;1,0,Q859/$R$19)</f>
        <v>0</v>
      </c>
      <c r="S859" s="243"/>
      <c r="T859" s="351">
        <f>IF(Q859=0,0,1)+IF(C859=0,0,1)+IF(D859=0,0,1)+IF(E859=0,0,1)+IF(F859=0,0,1)+IF(G859=0,0,1)+IF(H859=0,0,1)+IF(I859=0,0,1)+IF(J859=0,0,1)+IF(K859=0,0,1)+IF(L859=0,0,1)+IF(M859=0,0,1)+IF(N859=0,0,1)+IF(O859=0,0,1)</f>
        <v>0</v>
      </c>
      <c r="U859" s="237"/>
      <c r="V859" s="237"/>
      <c r="W859" s="237"/>
      <c r="X859" s="237"/>
      <c r="Y859" s="237"/>
      <c r="Z859" s="237"/>
      <c r="AA859" s="237"/>
      <c r="AB859" s="237"/>
      <c r="AC859" s="237"/>
      <c r="AD859" s="237"/>
      <c r="AE859" s="237"/>
      <c r="AF859" s="237"/>
      <c r="AG859" s="237"/>
      <c r="AH859" s="237"/>
      <c r="AI859" s="237"/>
      <c r="AJ859" s="237"/>
      <c r="AK859" s="237"/>
      <c r="AL859" s="237"/>
      <c r="AM859" s="237"/>
      <c r="AN859" s="237"/>
      <c r="AO859" s="237"/>
      <c r="AP859" s="237"/>
      <c r="AQ859" s="237"/>
      <c r="AR859" s="237"/>
      <c r="AS859" s="237"/>
      <c r="AT859" s="237"/>
      <c r="AU859" s="237"/>
      <c r="AV859" s="237"/>
      <c r="AW859" s="237"/>
      <c r="AX859" s="237"/>
      <c r="AY859" s="237"/>
      <c r="AZ859" s="237"/>
      <c r="BA859" s="237"/>
      <c r="BB859" s="237"/>
      <c r="BC859" s="237"/>
      <c r="BD859" s="237"/>
      <c r="BE859" s="237"/>
      <c r="BF859" s="237"/>
      <c r="BG859" s="237"/>
      <c r="BH859" s="237"/>
      <c r="BI859" s="237"/>
      <c r="BJ859" s="237"/>
      <c r="BK859" s="237"/>
      <c r="BL859" s="237"/>
      <c r="BM859" s="237"/>
      <c r="BN859" s="237"/>
      <c r="BO859" s="237"/>
      <c r="BP859" s="237"/>
      <c r="BQ859" s="237"/>
      <c r="BR859" s="237"/>
      <c r="BS859" s="237"/>
      <c r="BT859" s="237"/>
      <c r="BU859" s="237"/>
      <c r="BV859" s="237"/>
      <c r="BW859" s="237"/>
      <c r="BX859" s="237"/>
      <c r="BY859" s="237"/>
      <c r="BZ859" s="237"/>
      <c r="CA859" s="237"/>
      <c r="CB859" s="237"/>
      <c r="CC859" s="237"/>
      <c r="CD859" s="237"/>
      <c r="CE859" s="237"/>
      <c r="CF859" s="237"/>
      <c r="CG859" s="237"/>
      <c r="CH859" s="237"/>
      <c r="CI859" s="237"/>
      <c r="CJ859" s="237"/>
      <c r="CK859" s="237"/>
      <c r="CL859" s="237"/>
      <c r="CM859" s="237"/>
      <c r="CN859" s="237"/>
      <c r="CO859" s="237"/>
      <c r="CP859" s="237"/>
      <c r="CQ859" s="237"/>
      <c r="CR859" s="237"/>
      <c r="CS859" s="237"/>
      <c r="CT859" s="237"/>
      <c r="CU859" s="237"/>
      <c r="CV859" s="237"/>
      <c r="CW859" s="237"/>
      <c r="CX859" s="237"/>
      <c r="CY859" s="237"/>
      <c r="CZ859" s="237"/>
      <c r="DA859" s="237"/>
      <c r="DB859" s="237"/>
      <c r="DC859" s="237"/>
      <c r="DD859" s="237"/>
      <c r="DE859" s="237"/>
      <c r="DF859" s="237"/>
      <c r="DG859" s="237"/>
      <c r="DH859" s="237"/>
      <c r="DI859" s="237"/>
      <c r="DJ859" s="237"/>
      <c r="DK859" s="237"/>
      <c r="DL859" s="237"/>
      <c r="DM859" s="237"/>
      <c r="DN859" s="237"/>
      <c r="DO859" s="237"/>
      <c r="DP859" s="237"/>
      <c r="DQ859" s="237"/>
      <c r="DR859" s="237"/>
      <c r="DS859" s="237"/>
      <c r="DT859" s="237"/>
      <c r="DU859" s="237"/>
      <c r="DV859" s="237"/>
      <c r="DW859" s="237"/>
      <c r="DX859" s="237"/>
      <c r="DY859" s="237"/>
      <c r="DZ859" s="237"/>
      <c r="EA859" s="237"/>
      <c r="EB859" s="237"/>
      <c r="EC859" s="237"/>
      <c r="ED859" s="237"/>
      <c r="EE859" s="237"/>
      <c r="EF859" s="237"/>
      <c r="EG859" s="237"/>
      <c r="EH859" s="237"/>
      <c r="EI859" s="237"/>
      <c r="EJ859" s="237"/>
      <c r="EK859" s="237"/>
      <c r="EL859" s="237"/>
      <c r="EM859" s="237"/>
      <c r="EN859" s="237"/>
      <c r="EO859" s="237"/>
      <c r="EP859" s="237"/>
      <c r="EQ859" s="237"/>
      <c r="ER859" s="237"/>
      <c r="ES859" s="237"/>
      <c r="ET859" s="237"/>
      <c r="EU859" s="237"/>
      <c r="EV859" s="237"/>
      <c r="EW859" s="237"/>
      <c r="EX859" s="237"/>
      <c r="EY859" s="237"/>
      <c r="EZ859" s="237"/>
      <c r="FA859" s="237"/>
      <c r="FB859" s="237"/>
      <c r="FC859" s="237"/>
      <c r="FD859" s="237"/>
      <c r="FE859" s="237"/>
      <c r="FF859" s="237"/>
      <c r="FG859" s="237"/>
      <c r="FH859" s="237"/>
      <c r="FI859" s="237"/>
      <c r="FJ859" s="237"/>
      <c r="FK859" s="237"/>
      <c r="FL859" s="237"/>
      <c r="FM859" s="237"/>
      <c r="FN859" s="237"/>
      <c r="FO859" s="237"/>
      <c r="FP859" s="237"/>
      <c r="FQ859" s="237"/>
      <c r="FR859" s="237"/>
      <c r="FS859" s="237"/>
      <c r="FT859" s="237"/>
      <c r="FU859" s="237"/>
      <c r="FV859" s="237"/>
      <c r="FW859" s="237"/>
      <c r="FX859" s="237"/>
      <c r="FY859" s="237"/>
      <c r="FZ859" s="237"/>
      <c r="GA859" s="237"/>
      <c r="GB859" s="237"/>
      <c r="GC859" s="237"/>
      <c r="GD859" s="237"/>
      <c r="GE859" s="237"/>
      <c r="GF859" s="237"/>
      <c r="GG859" s="237"/>
      <c r="GH859" s="237"/>
      <c r="GI859" s="237"/>
      <c r="GJ859" s="237"/>
      <c r="GK859" s="237"/>
      <c r="GL859" s="237"/>
      <c r="GM859" s="237"/>
      <c r="GN859" s="237"/>
      <c r="GO859" s="237"/>
      <c r="GP859" s="237"/>
      <c r="GQ859" s="237"/>
    </row>
    <row r="860" spans="1:199" s="81" customFormat="1" ht="15" hidden="1">
      <c r="A860" s="278" t="s">
        <v>2787</v>
      </c>
      <c r="B860" s="241" t="s">
        <v>6103</v>
      </c>
      <c r="C860" s="242">
        <v>0</v>
      </c>
      <c r="D860" s="242">
        <v>0</v>
      </c>
      <c r="E860" s="242">
        <v>0</v>
      </c>
      <c r="F860" s="242">
        <v>0</v>
      </c>
      <c r="G860" s="242">
        <v>0</v>
      </c>
      <c r="H860" s="242">
        <v>0</v>
      </c>
      <c r="I860" s="242">
        <v>0</v>
      </c>
      <c r="J860" s="242">
        <v>0</v>
      </c>
      <c r="K860" s="242">
        <v>0</v>
      </c>
      <c r="L860" s="242">
        <v>0</v>
      </c>
      <c r="M860" s="242">
        <v>0</v>
      </c>
      <c r="N860" s="242">
        <v>0</v>
      </c>
      <c r="O860" s="242">
        <v>0</v>
      </c>
      <c r="P860" s="28"/>
      <c r="Q860" s="242">
        <f>SUM(D860:O860)</f>
        <v>0</v>
      </c>
      <c r="R860" s="242">
        <f>IF($R$19&lt;1,0,Q860/$R$19)</f>
        <v>0</v>
      </c>
      <c r="S860" s="243"/>
      <c r="T860" s="351">
        <f>IF(Q860=0,0,1)+IF(C860=0,0,1)+IF(D860=0,0,1)+IF(E860=0,0,1)+IF(F860=0,0,1)+IF(G860=0,0,1)+IF(H860=0,0,1)+IF(I860=0,0,1)+IF(J860=0,0,1)+IF(K860=0,0,1)+IF(L860=0,0,1)+IF(M860=0,0,1)+IF(N860=0,0,1)+IF(O860=0,0,1)</f>
        <v>0</v>
      </c>
      <c r="U860" s="237"/>
      <c r="V860" s="237"/>
      <c r="W860" s="237"/>
      <c r="X860" s="237"/>
      <c r="Y860" s="237"/>
      <c r="Z860" s="237"/>
      <c r="AA860" s="237"/>
      <c r="AB860" s="237"/>
      <c r="AC860" s="237"/>
      <c r="AD860" s="237"/>
      <c r="AE860" s="237"/>
      <c r="AF860" s="237"/>
      <c r="AG860" s="237"/>
      <c r="AH860" s="237"/>
      <c r="AI860" s="237"/>
      <c r="AJ860" s="237"/>
      <c r="AK860" s="237"/>
      <c r="AL860" s="237"/>
      <c r="AM860" s="237"/>
      <c r="AN860" s="237"/>
      <c r="AO860" s="237"/>
      <c r="AP860" s="237"/>
      <c r="AQ860" s="237"/>
      <c r="AR860" s="237"/>
      <c r="AS860" s="237"/>
      <c r="AT860" s="237"/>
      <c r="AU860" s="237"/>
      <c r="AV860" s="237"/>
      <c r="AW860" s="237"/>
      <c r="AX860" s="237"/>
      <c r="AY860" s="237"/>
      <c r="AZ860" s="237"/>
      <c r="BA860" s="237"/>
      <c r="BB860" s="237"/>
      <c r="BC860" s="237"/>
      <c r="BD860" s="237"/>
      <c r="BE860" s="237"/>
      <c r="BF860" s="237"/>
      <c r="BG860" s="237"/>
      <c r="BH860" s="237"/>
      <c r="BI860" s="237"/>
      <c r="BJ860" s="237"/>
      <c r="BK860" s="237"/>
      <c r="BL860" s="237"/>
      <c r="BM860" s="237"/>
      <c r="BN860" s="237"/>
      <c r="BO860" s="237"/>
      <c r="BP860" s="237"/>
      <c r="BQ860" s="237"/>
      <c r="BR860" s="237"/>
      <c r="BS860" s="237"/>
      <c r="BT860" s="237"/>
      <c r="BU860" s="237"/>
      <c r="BV860" s="237"/>
      <c r="BW860" s="237"/>
      <c r="BX860" s="237"/>
      <c r="BY860" s="237"/>
      <c r="BZ860" s="237"/>
      <c r="CA860" s="237"/>
      <c r="CB860" s="237"/>
      <c r="CC860" s="237"/>
      <c r="CD860" s="237"/>
      <c r="CE860" s="237"/>
      <c r="CF860" s="237"/>
      <c r="CG860" s="237"/>
      <c r="CH860" s="237"/>
      <c r="CI860" s="237"/>
      <c r="CJ860" s="237"/>
      <c r="CK860" s="237"/>
      <c r="CL860" s="237"/>
      <c r="CM860" s="237"/>
      <c r="CN860" s="237"/>
      <c r="CO860" s="237"/>
      <c r="CP860" s="237"/>
      <c r="CQ860" s="237"/>
      <c r="CR860" s="237"/>
      <c r="CS860" s="237"/>
      <c r="CT860" s="237"/>
      <c r="CU860" s="237"/>
      <c r="CV860" s="237"/>
      <c r="CW860" s="237"/>
      <c r="CX860" s="237"/>
      <c r="CY860" s="237"/>
      <c r="CZ860" s="237"/>
      <c r="DA860" s="237"/>
      <c r="DB860" s="237"/>
      <c r="DC860" s="237"/>
      <c r="DD860" s="237"/>
      <c r="DE860" s="237"/>
      <c r="DF860" s="237"/>
      <c r="DG860" s="237"/>
      <c r="DH860" s="237"/>
      <c r="DI860" s="237"/>
      <c r="DJ860" s="237"/>
      <c r="DK860" s="237"/>
      <c r="DL860" s="237"/>
      <c r="DM860" s="237"/>
      <c r="DN860" s="237"/>
      <c r="DO860" s="237"/>
      <c r="DP860" s="237"/>
      <c r="DQ860" s="237"/>
      <c r="DR860" s="237"/>
      <c r="DS860" s="237"/>
      <c r="DT860" s="237"/>
      <c r="DU860" s="237"/>
      <c r="DV860" s="237"/>
      <c r="DW860" s="237"/>
      <c r="DX860" s="237"/>
      <c r="DY860" s="237"/>
      <c r="DZ860" s="237"/>
      <c r="EA860" s="237"/>
      <c r="EB860" s="237"/>
      <c r="EC860" s="237"/>
      <c r="ED860" s="237"/>
      <c r="EE860" s="237"/>
      <c r="EF860" s="237"/>
      <c r="EG860" s="237"/>
      <c r="EH860" s="237"/>
      <c r="EI860" s="237"/>
      <c r="EJ860" s="237"/>
      <c r="EK860" s="237"/>
      <c r="EL860" s="237"/>
      <c r="EM860" s="237"/>
      <c r="EN860" s="237"/>
      <c r="EO860" s="237"/>
      <c r="EP860" s="237"/>
      <c r="EQ860" s="237"/>
      <c r="ER860" s="237"/>
      <c r="ES860" s="237"/>
      <c r="ET860" s="237"/>
      <c r="EU860" s="237"/>
      <c r="EV860" s="237"/>
      <c r="EW860" s="237"/>
      <c r="EX860" s="237"/>
      <c r="EY860" s="237"/>
      <c r="EZ860" s="237"/>
      <c r="FA860" s="237"/>
      <c r="FB860" s="237"/>
      <c r="FC860" s="237"/>
      <c r="FD860" s="237"/>
      <c r="FE860" s="237"/>
      <c r="FF860" s="237"/>
      <c r="FG860" s="237"/>
      <c r="FH860" s="237"/>
      <c r="FI860" s="237"/>
      <c r="FJ860" s="237"/>
      <c r="FK860" s="237"/>
      <c r="FL860" s="237"/>
      <c r="FM860" s="237"/>
      <c r="FN860" s="237"/>
      <c r="FO860" s="237"/>
      <c r="FP860" s="237"/>
      <c r="FQ860" s="237"/>
      <c r="FR860" s="237"/>
      <c r="FS860" s="237"/>
      <c r="FT860" s="237"/>
      <c r="FU860" s="237"/>
      <c r="FV860" s="237"/>
      <c r="FW860" s="237"/>
      <c r="FX860" s="237"/>
      <c r="FY860" s="237"/>
      <c r="FZ860" s="237"/>
      <c r="GA860" s="237"/>
      <c r="GB860" s="237"/>
      <c r="GC860" s="237"/>
      <c r="GD860" s="237"/>
      <c r="GE860" s="237"/>
      <c r="GF860" s="237"/>
      <c r="GG860" s="237"/>
      <c r="GH860" s="237"/>
      <c r="GI860" s="237"/>
      <c r="GJ860" s="237"/>
      <c r="GK860" s="237"/>
      <c r="GL860" s="237"/>
      <c r="GM860" s="237"/>
      <c r="GN860" s="237"/>
      <c r="GO860" s="237"/>
      <c r="GP860" s="237"/>
      <c r="GQ860" s="237"/>
    </row>
    <row r="861" spans="1:199" s="81" customFormat="1" ht="15" hidden="1">
      <c r="A861" s="278" t="s">
        <v>2788</v>
      </c>
      <c r="B861" s="241" t="s">
        <v>6104</v>
      </c>
      <c r="C861" s="242">
        <v>0</v>
      </c>
      <c r="D861" s="242">
        <v>0</v>
      </c>
      <c r="E861" s="242">
        <v>0</v>
      </c>
      <c r="F861" s="242">
        <v>0</v>
      </c>
      <c r="G861" s="242">
        <v>0</v>
      </c>
      <c r="H861" s="242">
        <v>0</v>
      </c>
      <c r="I861" s="242">
        <v>0</v>
      </c>
      <c r="J861" s="242">
        <v>0</v>
      </c>
      <c r="K861" s="242">
        <v>0</v>
      </c>
      <c r="L861" s="242">
        <v>0</v>
      </c>
      <c r="M861" s="242">
        <v>0</v>
      </c>
      <c r="N861" s="242">
        <v>0</v>
      </c>
      <c r="O861" s="242">
        <v>0</v>
      </c>
      <c r="P861" s="28"/>
      <c r="Q861" s="242">
        <f>SUM(D861:O861)</f>
        <v>0</v>
      </c>
      <c r="R861" s="242">
        <f>IF($R$19&lt;1,0,Q861/$R$19)</f>
        <v>0</v>
      </c>
      <c r="S861" s="243"/>
      <c r="T861" s="351">
        <f>IF(Q861=0,0,1)+IF(C861=0,0,1)+IF(D861=0,0,1)+IF(E861=0,0,1)+IF(F861=0,0,1)+IF(G861=0,0,1)+IF(H861=0,0,1)+IF(I861=0,0,1)+IF(J861=0,0,1)+IF(K861=0,0,1)+IF(L861=0,0,1)+IF(M861=0,0,1)+IF(N861=0,0,1)+IF(O861=0,0,1)</f>
        <v>0</v>
      </c>
      <c r="U861" s="237"/>
      <c r="V861" s="237"/>
      <c r="W861" s="237"/>
      <c r="X861" s="237"/>
      <c r="Y861" s="237"/>
      <c r="Z861" s="237"/>
      <c r="AA861" s="237"/>
      <c r="AB861" s="237"/>
      <c r="AC861" s="237"/>
      <c r="AD861" s="237"/>
      <c r="AE861" s="237"/>
      <c r="AF861" s="237"/>
      <c r="AG861" s="237"/>
      <c r="AH861" s="237"/>
      <c r="AI861" s="237"/>
      <c r="AJ861" s="237"/>
      <c r="AK861" s="237"/>
      <c r="AL861" s="237"/>
      <c r="AM861" s="237"/>
      <c r="AN861" s="237"/>
      <c r="AO861" s="237"/>
      <c r="AP861" s="237"/>
      <c r="AQ861" s="237"/>
      <c r="AR861" s="237"/>
      <c r="AS861" s="237"/>
      <c r="AT861" s="237"/>
      <c r="AU861" s="237"/>
      <c r="AV861" s="237"/>
      <c r="AW861" s="237"/>
      <c r="AX861" s="237"/>
      <c r="AY861" s="237"/>
      <c r="AZ861" s="237"/>
      <c r="BA861" s="237"/>
      <c r="BB861" s="237"/>
      <c r="BC861" s="237"/>
      <c r="BD861" s="237"/>
      <c r="BE861" s="237"/>
      <c r="BF861" s="237"/>
      <c r="BG861" s="237"/>
      <c r="BH861" s="237"/>
      <c r="BI861" s="237"/>
      <c r="BJ861" s="237"/>
      <c r="BK861" s="237"/>
      <c r="BL861" s="237"/>
      <c r="BM861" s="237"/>
      <c r="BN861" s="237"/>
      <c r="BO861" s="237"/>
      <c r="BP861" s="237"/>
      <c r="BQ861" s="237"/>
      <c r="BR861" s="237"/>
      <c r="BS861" s="237"/>
      <c r="BT861" s="237"/>
      <c r="BU861" s="237"/>
      <c r="BV861" s="237"/>
      <c r="BW861" s="237"/>
      <c r="BX861" s="237"/>
      <c r="BY861" s="237"/>
      <c r="BZ861" s="237"/>
      <c r="CA861" s="237"/>
      <c r="CB861" s="237"/>
      <c r="CC861" s="237"/>
      <c r="CD861" s="237"/>
      <c r="CE861" s="237"/>
      <c r="CF861" s="237"/>
      <c r="CG861" s="237"/>
      <c r="CH861" s="237"/>
      <c r="CI861" s="237"/>
      <c r="CJ861" s="237"/>
      <c r="CK861" s="237"/>
      <c r="CL861" s="237"/>
      <c r="CM861" s="237"/>
      <c r="CN861" s="237"/>
      <c r="CO861" s="237"/>
      <c r="CP861" s="237"/>
      <c r="CQ861" s="237"/>
      <c r="CR861" s="237"/>
      <c r="CS861" s="237"/>
      <c r="CT861" s="237"/>
      <c r="CU861" s="237"/>
      <c r="CV861" s="237"/>
      <c r="CW861" s="237"/>
      <c r="CX861" s="237"/>
      <c r="CY861" s="237"/>
      <c r="CZ861" s="237"/>
      <c r="DA861" s="237"/>
      <c r="DB861" s="237"/>
      <c r="DC861" s="237"/>
      <c r="DD861" s="237"/>
      <c r="DE861" s="237"/>
      <c r="DF861" s="237"/>
      <c r="DG861" s="237"/>
      <c r="DH861" s="237"/>
      <c r="DI861" s="237"/>
      <c r="DJ861" s="237"/>
      <c r="DK861" s="237"/>
      <c r="DL861" s="237"/>
      <c r="DM861" s="237"/>
      <c r="DN861" s="237"/>
      <c r="DO861" s="237"/>
      <c r="DP861" s="237"/>
      <c r="DQ861" s="237"/>
      <c r="DR861" s="237"/>
      <c r="DS861" s="237"/>
      <c r="DT861" s="237"/>
      <c r="DU861" s="237"/>
      <c r="DV861" s="237"/>
      <c r="DW861" s="237"/>
      <c r="DX861" s="237"/>
      <c r="DY861" s="237"/>
      <c r="DZ861" s="237"/>
      <c r="EA861" s="237"/>
      <c r="EB861" s="237"/>
      <c r="EC861" s="237"/>
      <c r="ED861" s="237"/>
      <c r="EE861" s="237"/>
      <c r="EF861" s="237"/>
      <c r="EG861" s="237"/>
      <c r="EH861" s="237"/>
      <c r="EI861" s="237"/>
      <c r="EJ861" s="237"/>
      <c r="EK861" s="237"/>
      <c r="EL861" s="237"/>
      <c r="EM861" s="237"/>
      <c r="EN861" s="237"/>
      <c r="EO861" s="237"/>
      <c r="EP861" s="237"/>
      <c r="EQ861" s="237"/>
      <c r="ER861" s="237"/>
      <c r="ES861" s="237"/>
      <c r="ET861" s="237"/>
      <c r="EU861" s="237"/>
      <c r="EV861" s="237"/>
      <c r="EW861" s="237"/>
      <c r="EX861" s="237"/>
      <c r="EY861" s="237"/>
      <c r="EZ861" s="237"/>
      <c r="FA861" s="237"/>
      <c r="FB861" s="237"/>
      <c r="FC861" s="237"/>
      <c r="FD861" s="237"/>
      <c r="FE861" s="237"/>
      <c r="FF861" s="237"/>
      <c r="FG861" s="237"/>
      <c r="FH861" s="237"/>
      <c r="FI861" s="237"/>
      <c r="FJ861" s="237"/>
      <c r="FK861" s="237"/>
      <c r="FL861" s="237"/>
      <c r="FM861" s="237"/>
      <c r="FN861" s="237"/>
      <c r="FO861" s="237"/>
      <c r="FP861" s="237"/>
      <c r="FQ861" s="237"/>
      <c r="FR861" s="237"/>
      <c r="FS861" s="237"/>
      <c r="FT861" s="237"/>
      <c r="FU861" s="237"/>
      <c r="FV861" s="237"/>
      <c r="FW861" s="237"/>
      <c r="FX861" s="237"/>
      <c r="FY861" s="237"/>
      <c r="FZ861" s="237"/>
      <c r="GA861" s="237"/>
      <c r="GB861" s="237"/>
      <c r="GC861" s="237"/>
      <c r="GD861" s="237"/>
      <c r="GE861" s="237"/>
      <c r="GF861" s="237"/>
      <c r="GG861" s="237"/>
      <c r="GH861" s="237"/>
      <c r="GI861" s="237"/>
      <c r="GJ861" s="237"/>
      <c r="GK861" s="237"/>
      <c r="GL861" s="237"/>
      <c r="GM861" s="237"/>
      <c r="GN861" s="237"/>
      <c r="GO861" s="237"/>
      <c r="GP861" s="237"/>
      <c r="GQ861" s="237"/>
    </row>
    <row r="862" spans="1:199" s="81" customFormat="1" ht="15" hidden="1">
      <c r="A862" s="278" t="s">
        <v>2789</v>
      </c>
      <c r="B862" s="241" t="s">
        <v>6105</v>
      </c>
      <c r="C862" s="242">
        <v>0</v>
      </c>
      <c r="D862" s="242">
        <v>0</v>
      </c>
      <c r="E862" s="242">
        <v>0</v>
      </c>
      <c r="F862" s="242">
        <v>0</v>
      </c>
      <c r="G862" s="242">
        <v>0</v>
      </c>
      <c r="H862" s="242">
        <v>0</v>
      </c>
      <c r="I862" s="242">
        <v>0</v>
      </c>
      <c r="J862" s="242">
        <v>0</v>
      </c>
      <c r="K862" s="242">
        <v>0</v>
      </c>
      <c r="L862" s="242">
        <v>0</v>
      </c>
      <c r="M862" s="242">
        <v>0</v>
      </c>
      <c r="N862" s="242">
        <v>0</v>
      </c>
      <c r="O862" s="242">
        <v>0</v>
      </c>
      <c r="P862" s="28"/>
      <c r="Q862" s="242">
        <f>SUM(D862:O862)</f>
        <v>0</v>
      </c>
      <c r="R862" s="242">
        <f>IF($R$19&lt;1,0,Q862/$R$19)</f>
        <v>0</v>
      </c>
      <c r="S862" s="243"/>
      <c r="T862" s="351">
        <f>IF(Q862=0,0,1)+IF(C862=0,0,1)+IF(D862=0,0,1)+IF(E862=0,0,1)+IF(F862=0,0,1)+IF(G862=0,0,1)+IF(H862=0,0,1)+IF(I862=0,0,1)+IF(J862=0,0,1)+IF(K862=0,0,1)+IF(L862=0,0,1)+IF(M862=0,0,1)+IF(N862=0,0,1)+IF(O862=0,0,1)</f>
        <v>0</v>
      </c>
      <c r="U862" s="237"/>
      <c r="V862" s="237"/>
      <c r="W862" s="237"/>
      <c r="X862" s="237"/>
      <c r="Y862" s="237"/>
      <c r="Z862" s="237"/>
      <c r="AA862" s="237"/>
      <c r="AB862" s="237"/>
      <c r="AC862" s="237"/>
      <c r="AD862" s="237"/>
      <c r="AE862" s="237"/>
      <c r="AF862" s="237"/>
      <c r="AG862" s="237"/>
      <c r="AH862" s="237"/>
      <c r="AI862" s="237"/>
      <c r="AJ862" s="237"/>
      <c r="AK862" s="237"/>
      <c r="AL862" s="237"/>
      <c r="AM862" s="237"/>
      <c r="AN862" s="237"/>
      <c r="AO862" s="237"/>
      <c r="AP862" s="237"/>
      <c r="AQ862" s="237"/>
      <c r="AR862" s="237"/>
      <c r="AS862" s="237"/>
      <c r="AT862" s="237"/>
      <c r="AU862" s="237"/>
      <c r="AV862" s="237"/>
      <c r="AW862" s="237"/>
      <c r="AX862" s="237"/>
      <c r="AY862" s="237"/>
      <c r="AZ862" s="237"/>
      <c r="BA862" s="237"/>
      <c r="BB862" s="237"/>
      <c r="BC862" s="237"/>
      <c r="BD862" s="237"/>
      <c r="BE862" s="237"/>
      <c r="BF862" s="237"/>
      <c r="BG862" s="237"/>
      <c r="BH862" s="237"/>
      <c r="BI862" s="237"/>
      <c r="BJ862" s="237"/>
      <c r="BK862" s="237"/>
      <c r="BL862" s="237"/>
      <c r="BM862" s="237"/>
      <c r="BN862" s="237"/>
      <c r="BO862" s="237"/>
      <c r="BP862" s="237"/>
      <c r="BQ862" s="237"/>
      <c r="BR862" s="237"/>
      <c r="BS862" s="237"/>
      <c r="BT862" s="237"/>
      <c r="BU862" s="237"/>
      <c r="BV862" s="237"/>
      <c r="BW862" s="237"/>
      <c r="BX862" s="237"/>
      <c r="BY862" s="237"/>
      <c r="BZ862" s="237"/>
      <c r="CA862" s="237"/>
      <c r="CB862" s="237"/>
      <c r="CC862" s="237"/>
      <c r="CD862" s="237"/>
      <c r="CE862" s="237"/>
      <c r="CF862" s="237"/>
      <c r="CG862" s="237"/>
      <c r="CH862" s="237"/>
      <c r="CI862" s="237"/>
      <c r="CJ862" s="237"/>
      <c r="CK862" s="237"/>
      <c r="CL862" s="237"/>
      <c r="CM862" s="237"/>
      <c r="CN862" s="237"/>
      <c r="CO862" s="237"/>
      <c r="CP862" s="237"/>
      <c r="CQ862" s="237"/>
      <c r="CR862" s="237"/>
      <c r="CS862" s="237"/>
      <c r="CT862" s="237"/>
      <c r="CU862" s="237"/>
      <c r="CV862" s="237"/>
      <c r="CW862" s="237"/>
      <c r="CX862" s="237"/>
      <c r="CY862" s="237"/>
      <c r="CZ862" s="237"/>
      <c r="DA862" s="237"/>
      <c r="DB862" s="237"/>
      <c r="DC862" s="237"/>
      <c r="DD862" s="237"/>
      <c r="DE862" s="237"/>
      <c r="DF862" s="237"/>
      <c r="DG862" s="237"/>
      <c r="DH862" s="237"/>
      <c r="DI862" s="237"/>
      <c r="DJ862" s="237"/>
      <c r="DK862" s="237"/>
      <c r="DL862" s="237"/>
      <c r="DM862" s="237"/>
      <c r="DN862" s="237"/>
      <c r="DO862" s="237"/>
      <c r="DP862" s="237"/>
      <c r="DQ862" s="237"/>
      <c r="DR862" s="237"/>
      <c r="DS862" s="237"/>
      <c r="DT862" s="237"/>
      <c r="DU862" s="237"/>
      <c r="DV862" s="237"/>
      <c r="DW862" s="237"/>
      <c r="DX862" s="237"/>
      <c r="DY862" s="237"/>
      <c r="DZ862" s="237"/>
      <c r="EA862" s="237"/>
      <c r="EB862" s="237"/>
      <c r="EC862" s="237"/>
      <c r="ED862" s="237"/>
      <c r="EE862" s="237"/>
      <c r="EF862" s="237"/>
      <c r="EG862" s="237"/>
      <c r="EH862" s="237"/>
      <c r="EI862" s="237"/>
      <c r="EJ862" s="237"/>
      <c r="EK862" s="237"/>
      <c r="EL862" s="237"/>
      <c r="EM862" s="237"/>
      <c r="EN862" s="237"/>
      <c r="EO862" s="237"/>
      <c r="EP862" s="237"/>
      <c r="EQ862" s="237"/>
      <c r="ER862" s="237"/>
      <c r="ES862" s="237"/>
      <c r="ET862" s="237"/>
      <c r="EU862" s="237"/>
      <c r="EV862" s="237"/>
      <c r="EW862" s="237"/>
      <c r="EX862" s="237"/>
      <c r="EY862" s="237"/>
      <c r="EZ862" s="237"/>
      <c r="FA862" s="237"/>
      <c r="FB862" s="237"/>
      <c r="FC862" s="237"/>
      <c r="FD862" s="237"/>
      <c r="FE862" s="237"/>
      <c r="FF862" s="237"/>
      <c r="FG862" s="237"/>
      <c r="FH862" s="237"/>
      <c r="FI862" s="237"/>
      <c r="FJ862" s="237"/>
      <c r="FK862" s="237"/>
      <c r="FL862" s="237"/>
      <c r="FM862" s="237"/>
      <c r="FN862" s="237"/>
      <c r="FO862" s="237"/>
      <c r="FP862" s="237"/>
      <c r="FQ862" s="237"/>
      <c r="FR862" s="237"/>
      <c r="FS862" s="237"/>
      <c r="FT862" s="237"/>
      <c r="FU862" s="237"/>
      <c r="FV862" s="237"/>
      <c r="FW862" s="237"/>
      <c r="FX862" s="237"/>
      <c r="FY862" s="237"/>
      <c r="FZ862" s="237"/>
      <c r="GA862" s="237"/>
      <c r="GB862" s="237"/>
      <c r="GC862" s="237"/>
      <c r="GD862" s="237"/>
      <c r="GE862" s="237"/>
      <c r="GF862" s="237"/>
      <c r="GG862" s="237"/>
      <c r="GH862" s="237"/>
      <c r="GI862" s="237"/>
      <c r="GJ862" s="237"/>
      <c r="GK862" s="237"/>
      <c r="GL862" s="237"/>
      <c r="GM862" s="237"/>
      <c r="GN862" s="237"/>
      <c r="GO862" s="237"/>
      <c r="GP862" s="237"/>
      <c r="GQ862" s="237"/>
    </row>
    <row r="863" spans="1:199" s="81" customFormat="1" ht="15" hidden="1">
      <c r="A863" s="278" t="s">
        <v>2790</v>
      </c>
      <c r="B863" s="241" t="s">
        <v>6106</v>
      </c>
      <c r="C863" s="242">
        <v>0</v>
      </c>
      <c r="D863" s="242">
        <v>0</v>
      </c>
      <c r="E863" s="242">
        <v>0</v>
      </c>
      <c r="F863" s="242">
        <v>0</v>
      </c>
      <c r="G863" s="242">
        <v>0</v>
      </c>
      <c r="H863" s="242">
        <v>0</v>
      </c>
      <c r="I863" s="242">
        <v>0</v>
      </c>
      <c r="J863" s="242">
        <v>0</v>
      </c>
      <c r="K863" s="242">
        <v>0</v>
      </c>
      <c r="L863" s="242">
        <v>0</v>
      </c>
      <c r="M863" s="242">
        <v>0</v>
      </c>
      <c r="N863" s="242">
        <v>0</v>
      </c>
      <c r="O863" s="242">
        <v>0</v>
      </c>
      <c r="P863" s="28"/>
      <c r="Q863" s="242">
        <f>SUM(D863:O863)</f>
        <v>0</v>
      </c>
      <c r="R863" s="242">
        <f>IF($R$19&lt;1,0,Q863/$R$19)</f>
        <v>0</v>
      </c>
      <c r="S863" s="243"/>
      <c r="T863" s="351">
        <f>IF(Q863=0,0,1)+IF(C863=0,0,1)+IF(D863=0,0,1)+IF(E863=0,0,1)+IF(F863=0,0,1)+IF(G863=0,0,1)+IF(H863=0,0,1)+IF(I863=0,0,1)+IF(J863=0,0,1)+IF(K863=0,0,1)+IF(L863=0,0,1)+IF(M863=0,0,1)+IF(N863=0,0,1)+IF(O863=0,0,1)</f>
        <v>0</v>
      </c>
      <c r="U863" s="237"/>
      <c r="V863" s="237"/>
      <c r="W863" s="237"/>
      <c r="X863" s="237"/>
      <c r="Y863" s="237"/>
      <c r="Z863" s="237"/>
      <c r="AA863" s="237"/>
      <c r="AB863" s="237"/>
      <c r="AC863" s="237"/>
      <c r="AD863" s="237"/>
      <c r="AE863" s="237"/>
      <c r="AF863" s="237"/>
      <c r="AG863" s="237"/>
      <c r="AH863" s="237"/>
      <c r="AI863" s="237"/>
      <c r="AJ863" s="237"/>
      <c r="AK863" s="237"/>
      <c r="AL863" s="237"/>
      <c r="AM863" s="237"/>
      <c r="AN863" s="237"/>
      <c r="AO863" s="237"/>
      <c r="AP863" s="237"/>
      <c r="AQ863" s="237"/>
      <c r="AR863" s="237"/>
      <c r="AS863" s="237"/>
      <c r="AT863" s="237"/>
      <c r="AU863" s="237"/>
      <c r="AV863" s="237"/>
      <c r="AW863" s="237"/>
      <c r="AX863" s="237"/>
      <c r="AY863" s="237"/>
      <c r="AZ863" s="237"/>
      <c r="BA863" s="237"/>
      <c r="BB863" s="237"/>
      <c r="BC863" s="237"/>
      <c r="BD863" s="237"/>
      <c r="BE863" s="237"/>
      <c r="BF863" s="237"/>
      <c r="BG863" s="237"/>
      <c r="BH863" s="237"/>
      <c r="BI863" s="237"/>
      <c r="BJ863" s="237"/>
      <c r="BK863" s="237"/>
      <c r="BL863" s="237"/>
      <c r="BM863" s="237"/>
      <c r="BN863" s="237"/>
      <c r="BO863" s="237"/>
      <c r="BP863" s="237"/>
      <c r="BQ863" s="237"/>
      <c r="BR863" s="237"/>
      <c r="BS863" s="237"/>
      <c r="BT863" s="237"/>
      <c r="BU863" s="237"/>
      <c r="BV863" s="237"/>
      <c r="BW863" s="237"/>
      <c r="BX863" s="237"/>
      <c r="BY863" s="237"/>
      <c r="BZ863" s="237"/>
      <c r="CA863" s="237"/>
      <c r="CB863" s="237"/>
      <c r="CC863" s="237"/>
      <c r="CD863" s="237"/>
      <c r="CE863" s="237"/>
      <c r="CF863" s="237"/>
      <c r="CG863" s="237"/>
      <c r="CH863" s="237"/>
      <c r="CI863" s="237"/>
      <c r="CJ863" s="237"/>
      <c r="CK863" s="237"/>
      <c r="CL863" s="237"/>
      <c r="CM863" s="237"/>
      <c r="CN863" s="237"/>
      <c r="CO863" s="237"/>
      <c r="CP863" s="237"/>
      <c r="CQ863" s="237"/>
      <c r="CR863" s="237"/>
      <c r="CS863" s="237"/>
      <c r="CT863" s="237"/>
      <c r="CU863" s="237"/>
      <c r="CV863" s="237"/>
      <c r="CW863" s="237"/>
      <c r="CX863" s="237"/>
      <c r="CY863" s="237"/>
      <c r="CZ863" s="237"/>
      <c r="DA863" s="237"/>
      <c r="DB863" s="237"/>
      <c r="DC863" s="237"/>
      <c r="DD863" s="237"/>
      <c r="DE863" s="237"/>
      <c r="DF863" s="237"/>
      <c r="DG863" s="237"/>
      <c r="DH863" s="237"/>
      <c r="DI863" s="237"/>
      <c r="DJ863" s="237"/>
      <c r="DK863" s="237"/>
      <c r="DL863" s="237"/>
      <c r="DM863" s="237"/>
      <c r="DN863" s="237"/>
      <c r="DO863" s="237"/>
      <c r="DP863" s="237"/>
      <c r="DQ863" s="237"/>
      <c r="DR863" s="237"/>
      <c r="DS863" s="237"/>
      <c r="DT863" s="237"/>
      <c r="DU863" s="237"/>
      <c r="DV863" s="237"/>
      <c r="DW863" s="237"/>
      <c r="DX863" s="237"/>
      <c r="DY863" s="237"/>
      <c r="DZ863" s="237"/>
      <c r="EA863" s="237"/>
      <c r="EB863" s="237"/>
      <c r="EC863" s="237"/>
      <c r="ED863" s="237"/>
      <c r="EE863" s="237"/>
      <c r="EF863" s="237"/>
      <c r="EG863" s="237"/>
      <c r="EH863" s="237"/>
      <c r="EI863" s="237"/>
      <c r="EJ863" s="237"/>
      <c r="EK863" s="237"/>
      <c r="EL863" s="237"/>
      <c r="EM863" s="237"/>
      <c r="EN863" s="237"/>
      <c r="EO863" s="237"/>
      <c r="EP863" s="237"/>
      <c r="EQ863" s="237"/>
      <c r="ER863" s="237"/>
      <c r="ES863" s="237"/>
      <c r="ET863" s="237"/>
      <c r="EU863" s="237"/>
      <c r="EV863" s="237"/>
      <c r="EW863" s="237"/>
      <c r="EX863" s="237"/>
      <c r="EY863" s="237"/>
      <c r="EZ863" s="237"/>
      <c r="FA863" s="237"/>
      <c r="FB863" s="237"/>
      <c r="FC863" s="237"/>
      <c r="FD863" s="237"/>
      <c r="FE863" s="237"/>
      <c r="FF863" s="237"/>
      <c r="FG863" s="237"/>
      <c r="FH863" s="237"/>
      <c r="FI863" s="237"/>
      <c r="FJ863" s="237"/>
      <c r="FK863" s="237"/>
      <c r="FL863" s="237"/>
      <c r="FM863" s="237"/>
      <c r="FN863" s="237"/>
      <c r="FO863" s="237"/>
      <c r="FP863" s="237"/>
      <c r="FQ863" s="237"/>
      <c r="FR863" s="237"/>
      <c r="FS863" s="237"/>
      <c r="FT863" s="237"/>
      <c r="FU863" s="237"/>
      <c r="FV863" s="237"/>
      <c r="FW863" s="237"/>
      <c r="FX863" s="237"/>
      <c r="FY863" s="237"/>
      <c r="FZ863" s="237"/>
      <c r="GA863" s="237"/>
      <c r="GB863" s="237"/>
      <c r="GC863" s="237"/>
      <c r="GD863" s="237"/>
      <c r="GE863" s="237"/>
      <c r="GF863" s="237"/>
      <c r="GG863" s="237"/>
      <c r="GH863" s="237"/>
      <c r="GI863" s="237"/>
      <c r="GJ863" s="237"/>
      <c r="GK863" s="237"/>
      <c r="GL863" s="237"/>
      <c r="GM863" s="237"/>
      <c r="GN863" s="237"/>
      <c r="GO863" s="237"/>
      <c r="GP863" s="237"/>
      <c r="GQ863" s="237"/>
    </row>
    <row r="864" spans="1:199" s="81" customFormat="1" ht="15" hidden="1">
      <c r="A864" s="278" t="s">
        <v>2791</v>
      </c>
      <c r="B864" s="241" t="s">
        <v>6107</v>
      </c>
      <c r="C864" s="242">
        <v>0</v>
      </c>
      <c r="D864" s="242">
        <v>0</v>
      </c>
      <c r="E864" s="242">
        <v>0</v>
      </c>
      <c r="F864" s="242">
        <v>0</v>
      </c>
      <c r="G864" s="242">
        <v>0</v>
      </c>
      <c r="H864" s="242">
        <v>0</v>
      </c>
      <c r="I864" s="242">
        <v>0</v>
      </c>
      <c r="J864" s="242">
        <v>0</v>
      </c>
      <c r="K864" s="242">
        <v>0</v>
      </c>
      <c r="L864" s="242">
        <v>0</v>
      </c>
      <c r="M864" s="242">
        <v>0</v>
      </c>
      <c r="N864" s="242">
        <v>0</v>
      </c>
      <c r="O864" s="242">
        <v>0</v>
      </c>
      <c r="P864" s="28"/>
      <c r="Q864" s="242">
        <f>SUM(D864:O864)</f>
        <v>0</v>
      </c>
      <c r="R864" s="242">
        <f>IF($R$19&lt;1,0,Q864/$R$19)</f>
        <v>0</v>
      </c>
      <c r="S864" s="243"/>
      <c r="T864" s="351">
        <f>IF(Q864=0,0,1)+IF(C864=0,0,1)+IF(D864=0,0,1)+IF(E864=0,0,1)+IF(F864=0,0,1)+IF(G864=0,0,1)+IF(H864=0,0,1)+IF(I864=0,0,1)+IF(J864=0,0,1)+IF(K864=0,0,1)+IF(L864=0,0,1)+IF(M864=0,0,1)+IF(N864=0,0,1)+IF(O864=0,0,1)</f>
        <v>0</v>
      </c>
      <c r="U864" s="237"/>
      <c r="V864" s="237"/>
      <c r="W864" s="237"/>
      <c r="X864" s="237"/>
      <c r="Y864" s="237"/>
      <c r="Z864" s="237"/>
      <c r="AA864" s="237"/>
      <c r="AB864" s="237"/>
      <c r="AC864" s="237"/>
      <c r="AD864" s="237"/>
      <c r="AE864" s="237"/>
      <c r="AF864" s="237"/>
      <c r="AG864" s="237"/>
      <c r="AH864" s="237"/>
      <c r="AI864" s="237"/>
      <c r="AJ864" s="237"/>
      <c r="AK864" s="237"/>
      <c r="AL864" s="237"/>
      <c r="AM864" s="237"/>
      <c r="AN864" s="237"/>
      <c r="AO864" s="237"/>
      <c r="AP864" s="237"/>
      <c r="AQ864" s="237"/>
      <c r="AR864" s="237"/>
      <c r="AS864" s="237"/>
      <c r="AT864" s="237"/>
      <c r="AU864" s="237"/>
      <c r="AV864" s="237"/>
      <c r="AW864" s="237"/>
      <c r="AX864" s="237"/>
      <c r="AY864" s="237"/>
      <c r="AZ864" s="237"/>
      <c r="BA864" s="237"/>
      <c r="BB864" s="237"/>
      <c r="BC864" s="237"/>
      <c r="BD864" s="237"/>
      <c r="BE864" s="237"/>
      <c r="BF864" s="237"/>
      <c r="BG864" s="237"/>
      <c r="BH864" s="237"/>
      <c r="BI864" s="237"/>
      <c r="BJ864" s="237"/>
      <c r="BK864" s="237"/>
      <c r="BL864" s="237"/>
      <c r="BM864" s="237"/>
      <c r="BN864" s="237"/>
      <c r="BO864" s="237"/>
      <c r="BP864" s="237"/>
      <c r="BQ864" s="237"/>
      <c r="BR864" s="237"/>
      <c r="BS864" s="237"/>
      <c r="BT864" s="237"/>
      <c r="BU864" s="237"/>
      <c r="BV864" s="237"/>
      <c r="BW864" s="237"/>
      <c r="BX864" s="237"/>
      <c r="BY864" s="237"/>
      <c r="BZ864" s="237"/>
      <c r="CA864" s="237"/>
      <c r="CB864" s="237"/>
      <c r="CC864" s="237"/>
      <c r="CD864" s="237"/>
      <c r="CE864" s="237"/>
      <c r="CF864" s="237"/>
      <c r="CG864" s="237"/>
      <c r="CH864" s="237"/>
      <c r="CI864" s="237"/>
      <c r="CJ864" s="237"/>
      <c r="CK864" s="237"/>
      <c r="CL864" s="237"/>
      <c r="CM864" s="237"/>
      <c r="CN864" s="237"/>
      <c r="CO864" s="237"/>
      <c r="CP864" s="237"/>
      <c r="CQ864" s="237"/>
      <c r="CR864" s="237"/>
      <c r="CS864" s="237"/>
      <c r="CT864" s="237"/>
      <c r="CU864" s="237"/>
      <c r="CV864" s="237"/>
      <c r="CW864" s="237"/>
      <c r="CX864" s="237"/>
      <c r="CY864" s="237"/>
      <c r="CZ864" s="237"/>
      <c r="DA864" s="237"/>
      <c r="DB864" s="237"/>
      <c r="DC864" s="237"/>
      <c r="DD864" s="237"/>
      <c r="DE864" s="237"/>
      <c r="DF864" s="237"/>
      <c r="DG864" s="237"/>
      <c r="DH864" s="237"/>
      <c r="DI864" s="237"/>
      <c r="DJ864" s="237"/>
      <c r="DK864" s="237"/>
      <c r="DL864" s="237"/>
      <c r="DM864" s="237"/>
      <c r="DN864" s="237"/>
      <c r="DO864" s="237"/>
      <c r="DP864" s="237"/>
      <c r="DQ864" s="237"/>
      <c r="DR864" s="237"/>
      <c r="DS864" s="237"/>
      <c r="DT864" s="237"/>
      <c r="DU864" s="237"/>
      <c r="DV864" s="237"/>
      <c r="DW864" s="237"/>
      <c r="DX864" s="237"/>
      <c r="DY864" s="237"/>
      <c r="DZ864" s="237"/>
      <c r="EA864" s="237"/>
      <c r="EB864" s="237"/>
      <c r="EC864" s="237"/>
      <c r="ED864" s="237"/>
      <c r="EE864" s="237"/>
      <c r="EF864" s="237"/>
      <c r="EG864" s="237"/>
      <c r="EH864" s="237"/>
      <c r="EI864" s="237"/>
      <c r="EJ864" s="237"/>
      <c r="EK864" s="237"/>
      <c r="EL864" s="237"/>
      <c r="EM864" s="237"/>
      <c r="EN864" s="237"/>
      <c r="EO864" s="237"/>
      <c r="EP864" s="237"/>
      <c r="EQ864" s="237"/>
      <c r="ER864" s="237"/>
      <c r="ES864" s="237"/>
      <c r="ET864" s="237"/>
      <c r="EU864" s="237"/>
      <c r="EV864" s="237"/>
      <c r="EW864" s="237"/>
      <c r="EX864" s="237"/>
      <c r="EY864" s="237"/>
      <c r="EZ864" s="237"/>
      <c r="FA864" s="237"/>
      <c r="FB864" s="237"/>
      <c r="FC864" s="237"/>
      <c r="FD864" s="237"/>
      <c r="FE864" s="237"/>
      <c r="FF864" s="237"/>
      <c r="FG864" s="237"/>
      <c r="FH864" s="237"/>
      <c r="FI864" s="237"/>
      <c r="FJ864" s="237"/>
      <c r="FK864" s="237"/>
      <c r="FL864" s="237"/>
      <c r="FM864" s="237"/>
      <c r="FN864" s="237"/>
      <c r="FO864" s="237"/>
      <c r="FP864" s="237"/>
      <c r="FQ864" s="237"/>
      <c r="FR864" s="237"/>
      <c r="FS864" s="237"/>
      <c r="FT864" s="237"/>
      <c r="FU864" s="237"/>
      <c r="FV864" s="237"/>
      <c r="FW864" s="237"/>
      <c r="FX864" s="237"/>
      <c r="FY864" s="237"/>
      <c r="FZ864" s="237"/>
      <c r="GA864" s="237"/>
      <c r="GB864" s="237"/>
      <c r="GC864" s="237"/>
      <c r="GD864" s="237"/>
      <c r="GE864" s="237"/>
      <c r="GF864" s="237"/>
      <c r="GG864" s="237"/>
      <c r="GH864" s="237"/>
      <c r="GI864" s="237"/>
      <c r="GJ864" s="237"/>
      <c r="GK864" s="237"/>
      <c r="GL864" s="237"/>
      <c r="GM864" s="237"/>
      <c r="GN864" s="237"/>
      <c r="GO864" s="237"/>
      <c r="GP864" s="237"/>
      <c r="GQ864" s="237"/>
    </row>
    <row r="865" spans="1:199" s="81" customFormat="1" ht="15" hidden="1">
      <c r="A865" s="278" t="s">
        <v>2792</v>
      </c>
      <c r="B865" s="241" t="s">
        <v>6108</v>
      </c>
      <c r="C865" s="242">
        <v>0</v>
      </c>
      <c r="D865" s="242">
        <v>0</v>
      </c>
      <c r="E865" s="242">
        <v>0</v>
      </c>
      <c r="F865" s="242">
        <v>0</v>
      </c>
      <c r="G865" s="242">
        <v>0</v>
      </c>
      <c r="H865" s="242">
        <v>0</v>
      </c>
      <c r="I865" s="242">
        <v>0</v>
      </c>
      <c r="J865" s="242">
        <v>0</v>
      </c>
      <c r="K865" s="242">
        <v>0</v>
      </c>
      <c r="L865" s="242">
        <v>0</v>
      </c>
      <c r="M865" s="242">
        <v>0</v>
      </c>
      <c r="N865" s="242">
        <v>0</v>
      </c>
      <c r="O865" s="242">
        <v>0</v>
      </c>
      <c r="P865" s="28"/>
      <c r="Q865" s="242">
        <f>SUM(D865:O865)</f>
        <v>0</v>
      </c>
      <c r="R865" s="242">
        <f>IF($R$19&lt;1,0,Q865/$R$19)</f>
        <v>0</v>
      </c>
      <c r="S865" s="243"/>
      <c r="T865" s="351">
        <f>IF(Q865=0,0,1)+IF(C865=0,0,1)+IF(D865=0,0,1)+IF(E865=0,0,1)+IF(F865=0,0,1)+IF(G865=0,0,1)+IF(H865=0,0,1)+IF(I865=0,0,1)+IF(J865=0,0,1)+IF(K865=0,0,1)+IF(L865=0,0,1)+IF(M865=0,0,1)+IF(N865=0,0,1)+IF(O865=0,0,1)</f>
        <v>0</v>
      </c>
      <c r="U865" s="237"/>
      <c r="V865" s="237"/>
      <c r="W865" s="237"/>
      <c r="X865" s="237"/>
      <c r="Y865" s="237"/>
      <c r="Z865" s="237"/>
      <c r="AA865" s="237"/>
      <c r="AB865" s="237"/>
      <c r="AC865" s="237"/>
      <c r="AD865" s="237"/>
      <c r="AE865" s="237"/>
      <c r="AF865" s="237"/>
      <c r="AG865" s="237"/>
      <c r="AH865" s="237"/>
      <c r="AI865" s="237"/>
      <c r="AJ865" s="237"/>
      <c r="AK865" s="237"/>
      <c r="AL865" s="237"/>
      <c r="AM865" s="237"/>
      <c r="AN865" s="237"/>
      <c r="AO865" s="237"/>
      <c r="AP865" s="237"/>
      <c r="AQ865" s="237"/>
      <c r="AR865" s="237"/>
      <c r="AS865" s="237"/>
      <c r="AT865" s="237"/>
      <c r="AU865" s="237"/>
      <c r="AV865" s="237"/>
      <c r="AW865" s="237"/>
      <c r="AX865" s="237"/>
      <c r="AY865" s="237"/>
      <c r="AZ865" s="237"/>
      <c r="BA865" s="237"/>
      <c r="BB865" s="237"/>
      <c r="BC865" s="237"/>
      <c r="BD865" s="237"/>
      <c r="BE865" s="237"/>
      <c r="BF865" s="237"/>
      <c r="BG865" s="237"/>
      <c r="BH865" s="237"/>
      <c r="BI865" s="237"/>
      <c r="BJ865" s="237"/>
      <c r="BK865" s="237"/>
      <c r="BL865" s="237"/>
      <c r="BM865" s="237"/>
      <c r="BN865" s="237"/>
      <c r="BO865" s="237"/>
      <c r="BP865" s="237"/>
      <c r="BQ865" s="237"/>
      <c r="BR865" s="237"/>
      <c r="BS865" s="237"/>
      <c r="BT865" s="237"/>
      <c r="BU865" s="237"/>
      <c r="BV865" s="237"/>
      <c r="BW865" s="237"/>
      <c r="BX865" s="237"/>
      <c r="BY865" s="237"/>
      <c r="BZ865" s="237"/>
      <c r="CA865" s="237"/>
      <c r="CB865" s="237"/>
      <c r="CC865" s="237"/>
      <c r="CD865" s="237"/>
      <c r="CE865" s="237"/>
      <c r="CF865" s="237"/>
      <c r="CG865" s="237"/>
      <c r="CH865" s="237"/>
      <c r="CI865" s="237"/>
      <c r="CJ865" s="237"/>
      <c r="CK865" s="237"/>
      <c r="CL865" s="237"/>
      <c r="CM865" s="237"/>
      <c r="CN865" s="237"/>
      <c r="CO865" s="237"/>
      <c r="CP865" s="237"/>
      <c r="CQ865" s="237"/>
      <c r="CR865" s="237"/>
      <c r="CS865" s="237"/>
      <c r="CT865" s="237"/>
      <c r="CU865" s="237"/>
      <c r="CV865" s="237"/>
      <c r="CW865" s="237"/>
      <c r="CX865" s="237"/>
      <c r="CY865" s="237"/>
      <c r="CZ865" s="237"/>
      <c r="DA865" s="237"/>
      <c r="DB865" s="237"/>
      <c r="DC865" s="237"/>
      <c r="DD865" s="237"/>
      <c r="DE865" s="237"/>
      <c r="DF865" s="237"/>
      <c r="DG865" s="237"/>
      <c r="DH865" s="237"/>
      <c r="DI865" s="237"/>
      <c r="DJ865" s="237"/>
      <c r="DK865" s="237"/>
      <c r="DL865" s="237"/>
      <c r="DM865" s="237"/>
      <c r="DN865" s="237"/>
      <c r="DO865" s="237"/>
      <c r="DP865" s="237"/>
      <c r="DQ865" s="237"/>
      <c r="DR865" s="237"/>
      <c r="DS865" s="237"/>
      <c r="DT865" s="237"/>
      <c r="DU865" s="237"/>
      <c r="DV865" s="237"/>
      <c r="DW865" s="237"/>
      <c r="DX865" s="237"/>
      <c r="DY865" s="237"/>
      <c r="DZ865" s="237"/>
      <c r="EA865" s="237"/>
      <c r="EB865" s="237"/>
      <c r="EC865" s="237"/>
      <c r="ED865" s="237"/>
      <c r="EE865" s="237"/>
      <c r="EF865" s="237"/>
      <c r="EG865" s="237"/>
      <c r="EH865" s="237"/>
      <c r="EI865" s="237"/>
      <c r="EJ865" s="237"/>
      <c r="EK865" s="237"/>
      <c r="EL865" s="237"/>
      <c r="EM865" s="237"/>
      <c r="EN865" s="237"/>
      <c r="EO865" s="237"/>
      <c r="EP865" s="237"/>
      <c r="EQ865" s="237"/>
      <c r="ER865" s="237"/>
      <c r="ES865" s="237"/>
      <c r="ET865" s="237"/>
      <c r="EU865" s="237"/>
      <c r="EV865" s="237"/>
      <c r="EW865" s="237"/>
      <c r="EX865" s="237"/>
      <c r="EY865" s="237"/>
      <c r="EZ865" s="237"/>
      <c r="FA865" s="237"/>
      <c r="FB865" s="237"/>
      <c r="FC865" s="237"/>
      <c r="FD865" s="237"/>
      <c r="FE865" s="237"/>
      <c r="FF865" s="237"/>
      <c r="FG865" s="237"/>
      <c r="FH865" s="237"/>
      <c r="FI865" s="237"/>
      <c r="FJ865" s="237"/>
      <c r="FK865" s="237"/>
      <c r="FL865" s="237"/>
      <c r="FM865" s="237"/>
      <c r="FN865" s="237"/>
      <c r="FO865" s="237"/>
      <c r="FP865" s="237"/>
      <c r="FQ865" s="237"/>
      <c r="FR865" s="237"/>
      <c r="FS865" s="237"/>
      <c r="FT865" s="237"/>
      <c r="FU865" s="237"/>
      <c r="FV865" s="237"/>
      <c r="FW865" s="237"/>
      <c r="FX865" s="237"/>
      <c r="FY865" s="237"/>
      <c r="FZ865" s="237"/>
      <c r="GA865" s="237"/>
      <c r="GB865" s="237"/>
      <c r="GC865" s="237"/>
      <c r="GD865" s="237"/>
      <c r="GE865" s="237"/>
      <c r="GF865" s="237"/>
      <c r="GG865" s="237"/>
      <c r="GH865" s="237"/>
      <c r="GI865" s="237"/>
      <c r="GJ865" s="237"/>
      <c r="GK865" s="237"/>
      <c r="GL865" s="237"/>
      <c r="GM865" s="237"/>
      <c r="GN865" s="237"/>
      <c r="GO865" s="237"/>
      <c r="GP865" s="237"/>
      <c r="GQ865" s="237"/>
    </row>
    <row r="866" spans="1:199" s="81" customFormat="1" ht="15" hidden="1">
      <c r="A866" s="278" t="s">
        <v>2793</v>
      </c>
      <c r="B866" s="241" t="s">
        <v>6109</v>
      </c>
      <c r="C866" s="242">
        <v>0</v>
      </c>
      <c r="D866" s="242">
        <v>0</v>
      </c>
      <c r="E866" s="242">
        <v>0</v>
      </c>
      <c r="F866" s="242">
        <v>0</v>
      </c>
      <c r="G866" s="242">
        <v>0</v>
      </c>
      <c r="H866" s="242">
        <v>0</v>
      </c>
      <c r="I866" s="242">
        <v>0</v>
      </c>
      <c r="J866" s="242">
        <v>0</v>
      </c>
      <c r="K866" s="242">
        <v>0</v>
      </c>
      <c r="L866" s="242">
        <v>0</v>
      </c>
      <c r="M866" s="242">
        <v>0</v>
      </c>
      <c r="N866" s="242">
        <v>0</v>
      </c>
      <c r="O866" s="242">
        <v>0</v>
      </c>
      <c r="P866" s="28"/>
      <c r="Q866" s="242">
        <f>SUM(D866:O866)</f>
        <v>0</v>
      </c>
      <c r="R866" s="242">
        <f>IF($R$19&lt;1,0,Q866/$R$19)</f>
        <v>0</v>
      </c>
      <c r="S866" s="243"/>
      <c r="T866" s="351">
        <f>IF(Q866=0,0,1)+IF(C866=0,0,1)+IF(D866=0,0,1)+IF(E866=0,0,1)+IF(F866=0,0,1)+IF(G866=0,0,1)+IF(H866=0,0,1)+IF(I866=0,0,1)+IF(J866=0,0,1)+IF(K866=0,0,1)+IF(L866=0,0,1)+IF(M866=0,0,1)+IF(N866=0,0,1)+IF(O866=0,0,1)</f>
        <v>0</v>
      </c>
      <c r="U866" s="237"/>
      <c r="V866" s="237"/>
      <c r="W866" s="237"/>
      <c r="X866" s="237"/>
      <c r="Y866" s="237"/>
      <c r="Z866" s="237"/>
      <c r="AA866" s="237"/>
      <c r="AB866" s="237"/>
      <c r="AC866" s="237"/>
      <c r="AD866" s="237"/>
      <c r="AE866" s="237"/>
      <c r="AF866" s="237"/>
      <c r="AG866" s="237"/>
      <c r="AH866" s="237"/>
      <c r="AI866" s="237"/>
      <c r="AJ866" s="237"/>
      <c r="AK866" s="237"/>
      <c r="AL866" s="237"/>
      <c r="AM866" s="237"/>
      <c r="AN866" s="237"/>
      <c r="AO866" s="237"/>
      <c r="AP866" s="237"/>
      <c r="AQ866" s="237"/>
      <c r="AR866" s="237"/>
      <c r="AS866" s="237"/>
      <c r="AT866" s="237"/>
      <c r="AU866" s="237"/>
      <c r="AV866" s="237"/>
      <c r="AW866" s="237"/>
      <c r="AX866" s="237"/>
      <c r="AY866" s="237"/>
      <c r="AZ866" s="237"/>
      <c r="BA866" s="237"/>
      <c r="BB866" s="237"/>
      <c r="BC866" s="237"/>
      <c r="BD866" s="237"/>
      <c r="BE866" s="237"/>
      <c r="BF866" s="237"/>
      <c r="BG866" s="237"/>
      <c r="BH866" s="237"/>
      <c r="BI866" s="237"/>
      <c r="BJ866" s="237"/>
      <c r="BK866" s="237"/>
      <c r="BL866" s="237"/>
      <c r="BM866" s="237"/>
      <c r="BN866" s="237"/>
      <c r="BO866" s="237"/>
      <c r="BP866" s="237"/>
      <c r="BQ866" s="237"/>
      <c r="BR866" s="237"/>
      <c r="BS866" s="237"/>
      <c r="BT866" s="237"/>
      <c r="BU866" s="237"/>
      <c r="BV866" s="237"/>
      <c r="BW866" s="237"/>
      <c r="BX866" s="237"/>
      <c r="BY866" s="237"/>
      <c r="BZ866" s="237"/>
      <c r="CA866" s="237"/>
      <c r="CB866" s="237"/>
      <c r="CC866" s="237"/>
      <c r="CD866" s="237"/>
      <c r="CE866" s="237"/>
      <c r="CF866" s="237"/>
      <c r="CG866" s="237"/>
      <c r="CH866" s="237"/>
      <c r="CI866" s="237"/>
      <c r="CJ866" s="237"/>
      <c r="CK866" s="237"/>
      <c r="CL866" s="237"/>
      <c r="CM866" s="237"/>
      <c r="CN866" s="237"/>
      <c r="CO866" s="237"/>
      <c r="CP866" s="237"/>
      <c r="CQ866" s="237"/>
      <c r="CR866" s="237"/>
      <c r="CS866" s="237"/>
      <c r="CT866" s="237"/>
      <c r="CU866" s="237"/>
      <c r="CV866" s="237"/>
      <c r="CW866" s="237"/>
      <c r="CX866" s="237"/>
      <c r="CY866" s="237"/>
      <c r="CZ866" s="237"/>
      <c r="DA866" s="237"/>
      <c r="DB866" s="237"/>
      <c r="DC866" s="237"/>
      <c r="DD866" s="237"/>
      <c r="DE866" s="237"/>
      <c r="DF866" s="237"/>
      <c r="DG866" s="237"/>
      <c r="DH866" s="237"/>
      <c r="DI866" s="237"/>
      <c r="DJ866" s="237"/>
      <c r="DK866" s="237"/>
      <c r="DL866" s="237"/>
      <c r="DM866" s="237"/>
      <c r="DN866" s="237"/>
      <c r="DO866" s="237"/>
      <c r="DP866" s="237"/>
      <c r="DQ866" s="237"/>
      <c r="DR866" s="237"/>
      <c r="DS866" s="237"/>
      <c r="DT866" s="237"/>
      <c r="DU866" s="237"/>
      <c r="DV866" s="237"/>
      <c r="DW866" s="237"/>
      <c r="DX866" s="237"/>
      <c r="DY866" s="237"/>
      <c r="DZ866" s="237"/>
      <c r="EA866" s="237"/>
      <c r="EB866" s="237"/>
      <c r="EC866" s="237"/>
      <c r="ED866" s="237"/>
      <c r="EE866" s="237"/>
      <c r="EF866" s="237"/>
      <c r="EG866" s="237"/>
      <c r="EH866" s="237"/>
      <c r="EI866" s="237"/>
      <c r="EJ866" s="237"/>
      <c r="EK866" s="237"/>
      <c r="EL866" s="237"/>
      <c r="EM866" s="237"/>
      <c r="EN866" s="237"/>
      <c r="EO866" s="237"/>
      <c r="EP866" s="237"/>
      <c r="EQ866" s="237"/>
      <c r="ER866" s="237"/>
      <c r="ES866" s="237"/>
      <c r="ET866" s="237"/>
      <c r="EU866" s="237"/>
      <c r="EV866" s="237"/>
      <c r="EW866" s="237"/>
      <c r="EX866" s="237"/>
      <c r="EY866" s="237"/>
      <c r="EZ866" s="237"/>
      <c r="FA866" s="237"/>
      <c r="FB866" s="237"/>
      <c r="FC866" s="237"/>
      <c r="FD866" s="237"/>
      <c r="FE866" s="237"/>
      <c r="FF866" s="237"/>
      <c r="FG866" s="237"/>
      <c r="FH866" s="237"/>
      <c r="FI866" s="237"/>
      <c r="FJ866" s="237"/>
      <c r="FK866" s="237"/>
      <c r="FL866" s="237"/>
      <c r="FM866" s="237"/>
      <c r="FN866" s="237"/>
      <c r="FO866" s="237"/>
      <c r="FP866" s="237"/>
      <c r="FQ866" s="237"/>
      <c r="FR866" s="237"/>
      <c r="FS866" s="237"/>
      <c r="FT866" s="237"/>
      <c r="FU866" s="237"/>
      <c r="FV866" s="237"/>
      <c r="FW866" s="237"/>
      <c r="FX866" s="237"/>
      <c r="FY866" s="237"/>
      <c r="FZ866" s="237"/>
      <c r="GA866" s="237"/>
      <c r="GB866" s="237"/>
      <c r="GC866" s="237"/>
      <c r="GD866" s="237"/>
      <c r="GE866" s="237"/>
      <c r="GF866" s="237"/>
      <c r="GG866" s="237"/>
      <c r="GH866" s="237"/>
      <c r="GI866" s="237"/>
      <c r="GJ866" s="237"/>
      <c r="GK866" s="237"/>
      <c r="GL866" s="237"/>
      <c r="GM866" s="237"/>
      <c r="GN866" s="237"/>
      <c r="GO866" s="237"/>
      <c r="GP866" s="237"/>
      <c r="GQ866" s="237"/>
    </row>
    <row r="867" spans="1:199" s="81" customFormat="1" ht="15" hidden="1">
      <c r="A867" s="278" t="s">
        <v>2794</v>
      </c>
      <c r="B867" s="241" t="s">
        <v>6110</v>
      </c>
      <c r="C867" s="242">
        <v>0</v>
      </c>
      <c r="D867" s="242">
        <v>0</v>
      </c>
      <c r="E867" s="242">
        <v>0</v>
      </c>
      <c r="F867" s="242">
        <v>0</v>
      </c>
      <c r="G867" s="242">
        <v>0</v>
      </c>
      <c r="H867" s="242">
        <v>0</v>
      </c>
      <c r="I867" s="242">
        <v>0</v>
      </c>
      <c r="J867" s="242">
        <v>0</v>
      </c>
      <c r="K867" s="242">
        <v>0</v>
      </c>
      <c r="L867" s="242">
        <v>0</v>
      </c>
      <c r="M867" s="242">
        <v>0</v>
      </c>
      <c r="N867" s="242">
        <v>0</v>
      </c>
      <c r="O867" s="242">
        <v>0</v>
      </c>
      <c r="P867" s="28"/>
      <c r="Q867" s="242">
        <f>SUM(D867:O867)</f>
        <v>0</v>
      </c>
      <c r="R867" s="242">
        <f>IF($R$19&lt;1,0,Q867/$R$19)</f>
        <v>0</v>
      </c>
      <c r="S867" s="243"/>
      <c r="T867" s="351">
        <f>IF(Q867=0,0,1)+IF(C867=0,0,1)+IF(D867=0,0,1)+IF(E867=0,0,1)+IF(F867=0,0,1)+IF(G867=0,0,1)+IF(H867=0,0,1)+IF(I867=0,0,1)+IF(J867=0,0,1)+IF(K867=0,0,1)+IF(L867=0,0,1)+IF(M867=0,0,1)+IF(N867=0,0,1)+IF(O867=0,0,1)</f>
        <v>0</v>
      </c>
      <c r="U867" s="237"/>
      <c r="V867" s="237"/>
      <c r="W867" s="237"/>
      <c r="X867" s="237"/>
      <c r="Y867" s="237"/>
      <c r="Z867" s="237"/>
      <c r="AA867" s="237"/>
      <c r="AB867" s="237"/>
      <c r="AC867" s="237"/>
      <c r="AD867" s="237"/>
      <c r="AE867" s="237"/>
      <c r="AF867" s="237"/>
      <c r="AG867" s="237"/>
      <c r="AH867" s="237"/>
      <c r="AI867" s="237"/>
      <c r="AJ867" s="237"/>
      <c r="AK867" s="237"/>
      <c r="AL867" s="237"/>
      <c r="AM867" s="237"/>
      <c r="AN867" s="237"/>
      <c r="AO867" s="237"/>
      <c r="AP867" s="237"/>
      <c r="AQ867" s="237"/>
      <c r="AR867" s="237"/>
      <c r="AS867" s="237"/>
      <c r="AT867" s="237"/>
      <c r="AU867" s="237"/>
      <c r="AV867" s="237"/>
      <c r="AW867" s="237"/>
      <c r="AX867" s="237"/>
      <c r="AY867" s="237"/>
      <c r="AZ867" s="237"/>
      <c r="BA867" s="237"/>
      <c r="BB867" s="237"/>
      <c r="BC867" s="237"/>
      <c r="BD867" s="237"/>
      <c r="BE867" s="237"/>
      <c r="BF867" s="237"/>
      <c r="BG867" s="237"/>
      <c r="BH867" s="237"/>
      <c r="BI867" s="237"/>
      <c r="BJ867" s="237"/>
      <c r="BK867" s="237"/>
      <c r="BL867" s="237"/>
      <c r="BM867" s="237"/>
      <c r="BN867" s="237"/>
      <c r="BO867" s="237"/>
      <c r="BP867" s="237"/>
      <c r="BQ867" s="237"/>
      <c r="BR867" s="237"/>
      <c r="BS867" s="237"/>
      <c r="BT867" s="237"/>
      <c r="BU867" s="237"/>
      <c r="BV867" s="237"/>
      <c r="BW867" s="237"/>
      <c r="BX867" s="237"/>
      <c r="BY867" s="237"/>
      <c r="BZ867" s="237"/>
      <c r="CA867" s="237"/>
      <c r="CB867" s="237"/>
      <c r="CC867" s="237"/>
      <c r="CD867" s="237"/>
      <c r="CE867" s="237"/>
      <c r="CF867" s="237"/>
      <c r="CG867" s="237"/>
      <c r="CH867" s="237"/>
      <c r="CI867" s="237"/>
      <c r="CJ867" s="237"/>
      <c r="CK867" s="237"/>
      <c r="CL867" s="237"/>
      <c r="CM867" s="237"/>
      <c r="CN867" s="237"/>
      <c r="CO867" s="237"/>
      <c r="CP867" s="237"/>
      <c r="CQ867" s="237"/>
      <c r="CR867" s="237"/>
      <c r="CS867" s="237"/>
      <c r="CT867" s="237"/>
      <c r="CU867" s="237"/>
      <c r="CV867" s="237"/>
      <c r="CW867" s="237"/>
      <c r="CX867" s="237"/>
      <c r="CY867" s="237"/>
      <c r="CZ867" s="237"/>
      <c r="DA867" s="237"/>
      <c r="DB867" s="237"/>
      <c r="DC867" s="237"/>
      <c r="DD867" s="237"/>
      <c r="DE867" s="237"/>
      <c r="DF867" s="237"/>
      <c r="DG867" s="237"/>
      <c r="DH867" s="237"/>
      <c r="DI867" s="237"/>
      <c r="DJ867" s="237"/>
      <c r="DK867" s="237"/>
      <c r="DL867" s="237"/>
      <c r="DM867" s="237"/>
      <c r="DN867" s="237"/>
      <c r="DO867" s="237"/>
      <c r="DP867" s="237"/>
      <c r="DQ867" s="237"/>
      <c r="DR867" s="237"/>
      <c r="DS867" s="237"/>
      <c r="DT867" s="237"/>
      <c r="DU867" s="237"/>
      <c r="DV867" s="237"/>
      <c r="DW867" s="237"/>
      <c r="DX867" s="237"/>
      <c r="DY867" s="237"/>
      <c r="DZ867" s="237"/>
      <c r="EA867" s="237"/>
      <c r="EB867" s="237"/>
      <c r="EC867" s="237"/>
      <c r="ED867" s="237"/>
      <c r="EE867" s="237"/>
      <c r="EF867" s="237"/>
      <c r="EG867" s="237"/>
      <c r="EH867" s="237"/>
      <c r="EI867" s="237"/>
      <c r="EJ867" s="237"/>
      <c r="EK867" s="237"/>
      <c r="EL867" s="237"/>
      <c r="EM867" s="237"/>
      <c r="EN867" s="237"/>
      <c r="EO867" s="237"/>
      <c r="EP867" s="237"/>
      <c r="EQ867" s="237"/>
      <c r="ER867" s="237"/>
      <c r="ES867" s="237"/>
      <c r="ET867" s="237"/>
      <c r="EU867" s="237"/>
      <c r="EV867" s="237"/>
      <c r="EW867" s="237"/>
      <c r="EX867" s="237"/>
      <c r="EY867" s="237"/>
      <c r="EZ867" s="237"/>
      <c r="FA867" s="237"/>
      <c r="FB867" s="237"/>
      <c r="FC867" s="237"/>
      <c r="FD867" s="237"/>
      <c r="FE867" s="237"/>
      <c r="FF867" s="237"/>
      <c r="FG867" s="237"/>
      <c r="FH867" s="237"/>
      <c r="FI867" s="237"/>
      <c r="FJ867" s="237"/>
      <c r="FK867" s="237"/>
      <c r="FL867" s="237"/>
      <c r="FM867" s="237"/>
      <c r="FN867" s="237"/>
      <c r="FO867" s="237"/>
      <c r="FP867" s="237"/>
      <c r="FQ867" s="237"/>
      <c r="FR867" s="237"/>
      <c r="FS867" s="237"/>
      <c r="FT867" s="237"/>
      <c r="FU867" s="237"/>
      <c r="FV867" s="237"/>
      <c r="FW867" s="237"/>
      <c r="FX867" s="237"/>
      <c r="FY867" s="237"/>
      <c r="FZ867" s="237"/>
      <c r="GA867" s="237"/>
      <c r="GB867" s="237"/>
      <c r="GC867" s="237"/>
      <c r="GD867" s="237"/>
      <c r="GE867" s="237"/>
      <c r="GF867" s="237"/>
      <c r="GG867" s="237"/>
      <c r="GH867" s="237"/>
      <c r="GI867" s="237"/>
      <c r="GJ867" s="237"/>
      <c r="GK867" s="237"/>
      <c r="GL867" s="237"/>
      <c r="GM867" s="237"/>
      <c r="GN867" s="237"/>
      <c r="GO867" s="237"/>
      <c r="GP867" s="237"/>
      <c r="GQ867" s="237"/>
    </row>
    <row r="868" spans="1:199" s="81" customFormat="1" ht="15" hidden="1">
      <c r="A868" s="278" t="s">
        <v>2795</v>
      </c>
      <c r="B868" s="241" t="s">
        <v>6111</v>
      </c>
      <c r="C868" s="242">
        <v>0</v>
      </c>
      <c r="D868" s="242">
        <v>0</v>
      </c>
      <c r="E868" s="242">
        <v>0</v>
      </c>
      <c r="F868" s="242">
        <v>0</v>
      </c>
      <c r="G868" s="242">
        <v>0</v>
      </c>
      <c r="H868" s="242">
        <v>0</v>
      </c>
      <c r="I868" s="242">
        <v>0</v>
      </c>
      <c r="J868" s="242">
        <v>0</v>
      </c>
      <c r="K868" s="242">
        <v>0</v>
      </c>
      <c r="L868" s="242">
        <v>0</v>
      </c>
      <c r="M868" s="242">
        <v>0</v>
      </c>
      <c r="N868" s="242">
        <v>0</v>
      </c>
      <c r="O868" s="242">
        <v>0</v>
      </c>
      <c r="P868" s="28"/>
      <c r="Q868" s="242">
        <f>SUM(D868:O868)</f>
        <v>0</v>
      </c>
      <c r="R868" s="242">
        <f>IF($R$19&lt;1,0,Q868/$R$19)</f>
        <v>0</v>
      </c>
      <c r="S868" s="243"/>
      <c r="T868" s="351">
        <f>IF(Q868=0,0,1)+IF(C868=0,0,1)+IF(D868=0,0,1)+IF(E868=0,0,1)+IF(F868=0,0,1)+IF(G868=0,0,1)+IF(H868=0,0,1)+IF(I868=0,0,1)+IF(J868=0,0,1)+IF(K868=0,0,1)+IF(L868=0,0,1)+IF(M868=0,0,1)+IF(N868=0,0,1)+IF(O868=0,0,1)</f>
        <v>0</v>
      </c>
      <c r="U868" s="237"/>
      <c r="V868" s="237"/>
      <c r="W868" s="237"/>
      <c r="X868" s="237"/>
      <c r="Y868" s="237"/>
      <c r="Z868" s="237"/>
      <c r="AA868" s="237"/>
      <c r="AB868" s="237"/>
      <c r="AC868" s="237"/>
      <c r="AD868" s="237"/>
      <c r="AE868" s="237"/>
      <c r="AF868" s="237"/>
      <c r="AG868" s="237"/>
      <c r="AH868" s="237"/>
      <c r="AI868" s="237"/>
      <c r="AJ868" s="237"/>
      <c r="AK868" s="237"/>
      <c r="AL868" s="237"/>
      <c r="AM868" s="237"/>
      <c r="AN868" s="237"/>
      <c r="AO868" s="237"/>
      <c r="AP868" s="237"/>
      <c r="AQ868" s="237"/>
      <c r="AR868" s="237"/>
      <c r="AS868" s="237"/>
      <c r="AT868" s="237"/>
      <c r="AU868" s="237"/>
      <c r="AV868" s="237"/>
      <c r="AW868" s="237"/>
      <c r="AX868" s="237"/>
      <c r="AY868" s="237"/>
      <c r="AZ868" s="237"/>
      <c r="BA868" s="237"/>
      <c r="BB868" s="237"/>
      <c r="BC868" s="237"/>
      <c r="BD868" s="237"/>
      <c r="BE868" s="237"/>
      <c r="BF868" s="237"/>
      <c r="BG868" s="237"/>
      <c r="BH868" s="237"/>
      <c r="BI868" s="237"/>
      <c r="BJ868" s="237"/>
      <c r="BK868" s="237"/>
      <c r="BL868" s="237"/>
      <c r="BM868" s="237"/>
      <c r="BN868" s="237"/>
      <c r="BO868" s="237"/>
      <c r="BP868" s="237"/>
      <c r="BQ868" s="237"/>
      <c r="BR868" s="237"/>
      <c r="BS868" s="237"/>
      <c r="BT868" s="237"/>
      <c r="BU868" s="237"/>
      <c r="BV868" s="237"/>
      <c r="BW868" s="237"/>
      <c r="BX868" s="237"/>
      <c r="BY868" s="237"/>
      <c r="BZ868" s="237"/>
      <c r="CA868" s="237"/>
      <c r="CB868" s="237"/>
      <c r="CC868" s="237"/>
      <c r="CD868" s="237"/>
      <c r="CE868" s="237"/>
      <c r="CF868" s="237"/>
      <c r="CG868" s="237"/>
      <c r="CH868" s="237"/>
      <c r="CI868" s="237"/>
      <c r="CJ868" s="237"/>
      <c r="CK868" s="237"/>
      <c r="CL868" s="237"/>
      <c r="CM868" s="237"/>
      <c r="CN868" s="237"/>
      <c r="CO868" s="237"/>
      <c r="CP868" s="237"/>
      <c r="CQ868" s="237"/>
      <c r="CR868" s="237"/>
      <c r="CS868" s="237"/>
      <c r="CT868" s="237"/>
      <c r="CU868" s="237"/>
      <c r="CV868" s="237"/>
      <c r="CW868" s="237"/>
      <c r="CX868" s="237"/>
      <c r="CY868" s="237"/>
      <c r="CZ868" s="237"/>
      <c r="DA868" s="237"/>
      <c r="DB868" s="237"/>
      <c r="DC868" s="237"/>
      <c r="DD868" s="237"/>
      <c r="DE868" s="237"/>
      <c r="DF868" s="237"/>
      <c r="DG868" s="237"/>
      <c r="DH868" s="237"/>
      <c r="DI868" s="237"/>
      <c r="DJ868" s="237"/>
      <c r="DK868" s="237"/>
      <c r="DL868" s="237"/>
      <c r="DM868" s="237"/>
      <c r="DN868" s="237"/>
      <c r="DO868" s="237"/>
      <c r="DP868" s="237"/>
      <c r="DQ868" s="237"/>
      <c r="DR868" s="237"/>
      <c r="DS868" s="237"/>
      <c r="DT868" s="237"/>
      <c r="DU868" s="237"/>
      <c r="DV868" s="237"/>
      <c r="DW868" s="237"/>
      <c r="DX868" s="237"/>
      <c r="DY868" s="237"/>
      <c r="DZ868" s="237"/>
      <c r="EA868" s="237"/>
      <c r="EB868" s="237"/>
      <c r="EC868" s="237"/>
      <c r="ED868" s="237"/>
      <c r="EE868" s="237"/>
      <c r="EF868" s="237"/>
      <c r="EG868" s="237"/>
      <c r="EH868" s="237"/>
      <c r="EI868" s="237"/>
      <c r="EJ868" s="237"/>
      <c r="EK868" s="237"/>
      <c r="EL868" s="237"/>
      <c r="EM868" s="237"/>
      <c r="EN868" s="237"/>
      <c r="EO868" s="237"/>
      <c r="EP868" s="237"/>
      <c r="EQ868" s="237"/>
      <c r="ER868" s="237"/>
      <c r="ES868" s="237"/>
      <c r="ET868" s="237"/>
      <c r="EU868" s="237"/>
      <c r="EV868" s="237"/>
      <c r="EW868" s="237"/>
      <c r="EX868" s="237"/>
      <c r="EY868" s="237"/>
      <c r="EZ868" s="237"/>
      <c r="FA868" s="237"/>
      <c r="FB868" s="237"/>
      <c r="FC868" s="237"/>
      <c r="FD868" s="237"/>
      <c r="FE868" s="237"/>
      <c r="FF868" s="237"/>
      <c r="FG868" s="237"/>
      <c r="FH868" s="237"/>
      <c r="FI868" s="237"/>
      <c r="FJ868" s="237"/>
      <c r="FK868" s="237"/>
      <c r="FL868" s="237"/>
      <c r="FM868" s="237"/>
      <c r="FN868" s="237"/>
      <c r="FO868" s="237"/>
      <c r="FP868" s="237"/>
      <c r="FQ868" s="237"/>
      <c r="FR868" s="237"/>
      <c r="FS868" s="237"/>
      <c r="FT868" s="237"/>
      <c r="FU868" s="237"/>
      <c r="FV868" s="237"/>
      <c r="FW868" s="237"/>
      <c r="FX868" s="237"/>
      <c r="FY868" s="237"/>
      <c r="FZ868" s="237"/>
      <c r="GA868" s="237"/>
      <c r="GB868" s="237"/>
      <c r="GC868" s="237"/>
      <c r="GD868" s="237"/>
      <c r="GE868" s="237"/>
      <c r="GF868" s="237"/>
      <c r="GG868" s="237"/>
      <c r="GH868" s="237"/>
      <c r="GI868" s="237"/>
      <c r="GJ868" s="237"/>
      <c r="GK868" s="237"/>
      <c r="GL868" s="237"/>
      <c r="GM868" s="237"/>
      <c r="GN868" s="237"/>
      <c r="GO868" s="237"/>
      <c r="GP868" s="237"/>
      <c r="GQ868" s="237"/>
    </row>
    <row r="869" spans="1:199" s="81" customFormat="1" ht="15" hidden="1">
      <c r="A869" s="278" t="s">
        <v>2796</v>
      </c>
      <c r="B869" s="241" t="s">
        <v>6112</v>
      </c>
      <c r="C869" s="242">
        <v>0</v>
      </c>
      <c r="D869" s="242">
        <v>0</v>
      </c>
      <c r="E869" s="242">
        <v>0</v>
      </c>
      <c r="F869" s="242">
        <v>0</v>
      </c>
      <c r="G869" s="242">
        <v>0</v>
      </c>
      <c r="H869" s="242">
        <v>0</v>
      </c>
      <c r="I869" s="242">
        <v>0</v>
      </c>
      <c r="J869" s="242">
        <v>0</v>
      </c>
      <c r="K869" s="242">
        <v>0</v>
      </c>
      <c r="L869" s="242">
        <v>0</v>
      </c>
      <c r="M869" s="242">
        <v>0</v>
      </c>
      <c r="N869" s="242">
        <v>0</v>
      </c>
      <c r="O869" s="242">
        <v>0</v>
      </c>
      <c r="P869" s="28"/>
      <c r="Q869" s="242">
        <f>SUM(D869:O869)</f>
        <v>0</v>
      </c>
      <c r="R869" s="242">
        <f>IF($R$19&lt;1,0,Q869/$R$19)</f>
        <v>0</v>
      </c>
      <c r="S869" s="243"/>
      <c r="T869" s="351">
        <f>IF(Q869=0,0,1)+IF(C869=0,0,1)+IF(D869=0,0,1)+IF(E869=0,0,1)+IF(F869=0,0,1)+IF(G869=0,0,1)+IF(H869=0,0,1)+IF(I869=0,0,1)+IF(J869=0,0,1)+IF(K869=0,0,1)+IF(L869=0,0,1)+IF(M869=0,0,1)+IF(N869=0,0,1)+IF(O869=0,0,1)</f>
        <v>0</v>
      </c>
      <c r="U869" s="237"/>
      <c r="V869" s="237"/>
      <c r="W869" s="237"/>
      <c r="X869" s="237"/>
      <c r="Y869" s="237"/>
      <c r="Z869" s="237"/>
      <c r="AA869" s="237"/>
      <c r="AB869" s="237"/>
      <c r="AC869" s="237"/>
      <c r="AD869" s="237"/>
      <c r="AE869" s="237"/>
      <c r="AF869" s="237"/>
      <c r="AG869" s="237"/>
      <c r="AH869" s="237"/>
      <c r="AI869" s="237"/>
      <c r="AJ869" s="237"/>
      <c r="AK869" s="237"/>
      <c r="AL869" s="237"/>
      <c r="AM869" s="237"/>
      <c r="AN869" s="237"/>
      <c r="AO869" s="237"/>
      <c r="AP869" s="237"/>
      <c r="AQ869" s="237"/>
      <c r="AR869" s="237"/>
      <c r="AS869" s="237"/>
      <c r="AT869" s="237"/>
      <c r="AU869" s="237"/>
      <c r="AV869" s="237"/>
      <c r="AW869" s="237"/>
      <c r="AX869" s="237"/>
      <c r="AY869" s="237"/>
      <c r="AZ869" s="237"/>
      <c r="BA869" s="237"/>
      <c r="BB869" s="237"/>
      <c r="BC869" s="237"/>
      <c r="BD869" s="237"/>
      <c r="BE869" s="237"/>
      <c r="BF869" s="237"/>
      <c r="BG869" s="237"/>
      <c r="BH869" s="237"/>
      <c r="BI869" s="237"/>
      <c r="BJ869" s="237"/>
      <c r="BK869" s="237"/>
      <c r="BL869" s="237"/>
      <c r="BM869" s="237"/>
      <c r="BN869" s="237"/>
      <c r="BO869" s="237"/>
      <c r="BP869" s="237"/>
      <c r="BQ869" s="237"/>
      <c r="BR869" s="237"/>
      <c r="BS869" s="237"/>
      <c r="BT869" s="237"/>
      <c r="BU869" s="237"/>
      <c r="BV869" s="237"/>
      <c r="BW869" s="237"/>
      <c r="BX869" s="237"/>
      <c r="BY869" s="237"/>
      <c r="BZ869" s="237"/>
      <c r="CA869" s="237"/>
      <c r="CB869" s="237"/>
      <c r="CC869" s="237"/>
      <c r="CD869" s="237"/>
      <c r="CE869" s="237"/>
      <c r="CF869" s="237"/>
      <c r="CG869" s="237"/>
      <c r="CH869" s="237"/>
      <c r="CI869" s="237"/>
      <c r="CJ869" s="237"/>
      <c r="CK869" s="237"/>
      <c r="CL869" s="237"/>
      <c r="CM869" s="237"/>
      <c r="CN869" s="237"/>
      <c r="CO869" s="237"/>
      <c r="CP869" s="237"/>
      <c r="CQ869" s="237"/>
      <c r="CR869" s="237"/>
      <c r="CS869" s="237"/>
      <c r="CT869" s="237"/>
      <c r="CU869" s="237"/>
      <c r="CV869" s="237"/>
      <c r="CW869" s="237"/>
      <c r="CX869" s="237"/>
      <c r="CY869" s="237"/>
      <c r="CZ869" s="237"/>
      <c r="DA869" s="237"/>
      <c r="DB869" s="237"/>
      <c r="DC869" s="237"/>
      <c r="DD869" s="237"/>
      <c r="DE869" s="237"/>
      <c r="DF869" s="237"/>
      <c r="DG869" s="237"/>
      <c r="DH869" s="237"/>
      <c r="DI869" s="237"/>
      <c r="DJ869" s="237"/>
      <c r="DK869" s="237"/>
      <c r="DL869" s="237"/>
      <c r="DM869" s="237"/>
      <c r="DN869" s="237"/>
      <c r="DO869" s="237"/>
      <c r="DP869" s="237"/>
      <c r="DQ869" s="237"/>
      <c r="DR869" s="237"/>
      <c r="DS869" s="237"/>
      <c r="DT869" s="237"/>
      <c r="DU869" s="237"/>
      <c r="DV869" s="237"/>
      <c r="DW869" s="237"/>
      <c r="DX869" s="237"/>
      <c r="DY869" s="237"/>
      <c r="DZ869" s="237"/>
      <c r="EA869" s="237"/>
      <c r="EB869" s="237"/>
      <c r="EC869" s="237"/>
      <c r="ED869" s="237"/>
      <c r="EE869" s="237"/>
      <c r="EF869" s="237"/>
      <c r="EG869" s="237"/>
      <c r="EH869" s="237"/>
      <c r="EI869" s="237"/>
      <c r="EJ869" s="237"/>
      <c r="EK869" s="237"/>
      <c r="EL869" s="237"/>
      <c r="EM869" s="237"/>
      <c r="EN869" s="237"/>
      <c r="EO869" s="237"/>
      <c r="EP869" s="237"/>
      <c r="EQ869" s="237"/>
      <c r="ER869" s="237"/>
      <c r="ES869" s="237"/>
      <c r="ET869" s="237"/>
      <c r="EU869" s="237"/>
      <c r="EV869" s="237"/>
      <c r="EW869" s="237"/>
      <c r="EX869" s="237"/>
      <c r="EY869" s="237"/>
      <c r="EZ869" s="237"/>
      <c r="FA869" s="237"/>
      <c r="FB869" s="237"/>
      <c r="FC869" s="237"/>
      <c r="FD869" s="237"/>
      <c r="FE869" s="237"/>
      <c r="FF869" s="237"/>
      <c r="FG869" s="237"/>
      <c r="FH869" s="237"/>
      <c r="FI869" s="237"/>
      <c r="FJ869" s="237"/>
      <c r="FK869" s="237"/>
      <c r="FL869" s="237"/>
      <c r="FM869" s="237"/>
      <c r="FN869" s="237"/>
      <c r="FO869" s="237"/>
      <c r="FP869" s="237"/>
      <c r="FQ869" s="237"/>
      <c r="FR869" s="237"/>
      <c r="FS869" s="237"/>
      <c r="FT869" s="237"/>
      <c r="FU869" s="237"/>
      <c r="FV869" s="237"/>
      <c r="FW869" s="237"/>
      <c r="FX869" s="237"/>
      <c r="FY869" s="237"/>
      <c r="FZ869" s="237"/>
      <c r="GA869" s="237"/>
      <c r="GB869" s="237"/>
      <c r="GC869" s="237"/>
      <c r="GD869" s="237"/>
      <c r="GE869" s="237"/>
      <c r="GF869" s="237"/>
      <c r="GG869" s="237"/>
      <c r="GH869" s="237"/>
      <c r="GI869" s="237"/>
      <c r="GJ869" s="237"/>
      <c r="GK869" s="237"/>
      <c r="GL869" s="237"/>
      <c r="GM869" s="237"/>
      <c r="GN869" s="237"/>
      <c r="GO869" s="237"/>
      <c r="GP869" s="237"/>
      <c r="GQ869" s="237"/>
    </row>
    <row r="870" spans="1:199" s="81" customFormat="1" ht="15" hidden="1">
      <c r="A870" s="278" t="s">
        <v>2797</v>
      </c>
      <c r="B870" s="241" t="s">
        <v>6113</v>
      </c>
      <c r="C870" s="242">
        <v>0</v>
      </c>
      <c r="D870" s="242">
        <v>0</v>
      </c>
      <c r="E870" s="242">
        <v>0</v>
      </c>
      <c r="F870" s="242">
        <v>0</v>
      </c>
      <c r="G870" s="242">
        <v>0</v>
      </c>
      <c r="H870" s="242">
        <v>0</v>
      </c>
      <c r="I870" s="242">
        <v>0</v>
      </c>
      <c r="J870" s="242">
        <v>0</v>
      </c>
      <c r="K870" s="242">
        <v>0</v>
      </c>
      <c r="L870" s="242">
        <v>0</v>
      </c>
      <c r="M870" s="242">
        <v>0</v>
      </c>
      <c r="N870" s="242">
        <v>0</v>
      </c>
      <c r="O870" s="242">
        <v>0</v>
      </c>
      <c r="P870" s="28"/>
      <c r="Q870" s="242">
        <f>SUM(D870:O870)</f>
        <v>0</v>
      </c>
      <c r="R870" s="242">
        <f>IF($R$19&lt;1,0,Q870/$R$19)</f>
        <v>0</v>
      </c>
      <c r="S870" s="243"/>
      <c r="T870" s="351">
        <f>IF(Q870=0,0,1)+IF(C870=0,0,1)+IF(D870=0,0,1)+IF(E870=0,0,1)+IF(F870=0,0,1)+IF(G870=0,0,1)+IF(H870=0,0,1)+IF(I870=0,0,1)+IF(J870=0,0,1)+IF(K870=0,0,1)+IF(L870=0,0,1)+IF(M870=0,0,1)+IF(N870=0,0,1)+IF(O870=0,0,1)</f>
        <v>0</v>
      </c>
      <c r="U870" s="237"/>
      <c r="V870" s="237"/>
      <c r="W870" s="237"/>
      <c r="X870" s="237"/>
      <c r="Y870" s="237"/>
      <c r="Z870" s="237"/>
      <c r="AA870" s="237"/>
      <c r="AB870" s="237"/>
      <c r="AC870" s="237"/>
      <c r="AD870" s="237"/>
      <c r="AE870" s="237"/>
      <c r="AF870" s="237"/>
      <c r="AG870" s="237"/>
      <c r="AH870" s="237"/>
      <c r="AI870" s="237"/>
      <c r="AJ870" s="237"/>
      <c r="AK870" s="237"/>
      <c r="AL870" s="237"/>
      <c r="AM870" s="237"/>
      <c r="AN870" s="237"/>
      <c r="AO870" s="237"/>
      <c r="AP870" s="237"/>
      <c r="AQ870" s="237"/>
      <c r="AR870" s="237"/>
      <c r="AS870" s="237"/>
      <c r="AT870" s="237"/>
      <c r="AU870" s="237"/>
      <c r="AV870" s="237"/>
      <c r="AW870" s="237"/>
      <c r="AX870" s="237"/>
      <c r="AY870" s="237"/>
      <c r="AZ870" s="237"/>
      <c r="BA870" s="237"/>
      <c r="BB870" s="237"/>
      <c r="BC870" s="237"/>
      <c r="BD870" s="237"/>
      <c r="BE870" s="237"/>
      <c r="BF870" s="237"/>
      <c r="BG870" s="237"/>
      <c r="BH870" s="237"/>
      <c r="BI870" s="237"/>
      <c r="BJ870" s="237"/>
      <c r="BK870" s="237"/>
      <c r="BL870" s="237"/>
      <c r="BM870" s="237"/>
      <c r="BN870" s="237"/>
      <c r="BO870" s="237"/>
      <c r="BP870" s="237"/>
      <c r="BQ870" s="237"/>
      <c r="BR870" s="237"/>
      <c r="BS870" s="237"/>
      <c r="BT870" s="237"/>
      <c r="BU870" s="237"/>
      <c r="BV870" s="237"/>
      <c r="BW870" s="237"/>
      <c r="BX870" s="237"/>
      <c r="BY870" s="237"/>
      <c r="BZ870" s="237"/>
      <c r="CA870" s="237"/>
      <c r="CB870" s="237"/>
      <c r="CC870" s="237"/>
      <c r="CD870" s="237"/>
      <c r="CE870" s="237"/>
      <c r="CF870" s="237"/>
      <c r="CG870" s="237"/>
      <c r="CH870" s="237"/>
      <c r="CI870" s="237"/>
      <c r="CJ870" s="237"/>
      <c r="CK870" s="237"/>
      <c r="CL870" s="237"/>
      <c r="CM870" s="237"/>
      <c r="CN870" s="237"/>
      <c r="CO870" s="237"/>
      <c r="CP870" s="237"/>
      <c r="CQ870" s="237"/>
      <c r="CR870" s="237"/>
      <c r="CS870" s="237"/>
      <c r="CT870" s="237"/>
      <c r="CU870" s="237"/>
      <c r="CV870" s="237"/>
      <c r="CW870" s="237"/>
      <c r="CX870" s="237"/>
      <c r="CY870" s="237"/>
      <c r="CZ870" s="237"/>
      <c r="DA870" s="237"/>
      <c r="DB870" s="237"/>
      <c r="DC870" s="237"/>
      <c r="DD870" s="237"/>
      <c r="DE870" s="237"/>
      <c r="DF870" s="237"/>
      <c r="DG870" s="237"/>
      <c r="DH870" s="237"/>
      <c r="DI870" s="237"/>
      <c r="DJ870" s="237"/>
      <c r="DK870" s="237"/>
      <c r="DL870" s="237"/>
      <c r="DM870" s="237"/>
      <c r="DN870" s="237"/>
      <c r="DO870" s="237"/>
      <c r="DP870" s="237"/>
      <c r="DQ870" s="237"/>
      <c r="DR870" s="237"/>
      <c r="DS870" s="237"/>
      <c r="DT870" s="237"/>
      <c r="DU870" s="237"/>
      <c r="DV870" s="237"/>
      <c r="DW870" s="237"/>
      <c r="DX870" s="237"/>
      <c r="DY870" s="237"/>
      <c r="DZ870" s="237"/>
      <c r="EA870" s="237"/>
      <c r="EB870" s="237"/>
      <c r="EC870" s="237"/>
      <c r="ED870" s="237"/>
      <c r="EE870" s="237"/>
      <c r="EF870" s="237"/>
      <c r="EG870" s="237"/>
      <c r="EH870" s="237"/>
      <c r="EI870" s="237"/>
      <c r="EJ870" s="237"/>
      <c r="EK870" s="237"/>
      <c r="EL870" s="237"/>
      <c r="EM870" s="237"/>
      <c r="EN870" s="237"/>
      <c r="EO870" s="237"/>
      <c r="EP870" s="237"/>
      <c r="EQ870" s="237"/>
      <c r="ER870" s="237"/>
      <c r="ES870" s="237"/>
      <c r="ET870" s="237"/>
      <c r="EU870" s="237"/>
      <c r="EV870" s="237"/>
      <c r="EW870" s="237"/>
      <c r="EX870" s="237"/>
      <c r="EY870" s="237"/>
      <c r="EZ870" s="237"/>
      <c r="FA870" s="237"/>
      <c r="FB870" s="237"/>
      <c r="FC870" s="237"/>
      <c r="FD870" s="237"/>
      <c r="FE870" s="237"/>
      <c r="FF870" s="237"/>
      <c r="FG870" s="237"/>
      <c r="FH870" s="237"/>
      <c r="FI870" s="237"/>
      <c r="FJ870" s="237"/>
      <c r="FK870" s="237"/>
      <c r="FL870" s="237"/>
      <c r="FM870" s="237"/>
      <c r="FN870" s="237"/>
      <c r="FO870" s="237"/>
      <c r="FP870" s="237"/>
      <c r="FQ870" s="237"/>
      <c r="FR870" s="237"/>
      <c r="FS870" s="237"/>
      <c r="FT870" s="237"/>
      <c r="FU870" s="237"/>
      <c r="FV870" s="237"/>
      <c r="FW870" s="237"/>
      <c r="FX870" s="237"/>
      <c r="FY870" s="237"/>
      <c r="FZ870" s="237"/>
      <c r="GA870" s="237"/>
      <c r="GB870" s="237"/>
      <c r="GC870" s="237"/>
      <c r="GD870" s="237"/>
      <c r="GE870" s="237"/>
      <c r="GF870" s="237"/>
      <c r="GG870" s="237"/>
      <c r="GH870" s="237"/>
      <c r="GI870" s="237"/>
      <c r="GJ870" s="237"/>
      <c r="GK870" s="237"/>
      <c r="GL870" s="237"/>
      <c r="GM870" s="237"/>
      <c r="GN870" s="237"/>
      <c r="GO870" s="237"/>
      <c r="GP870" s="237"/>
      <c r="GQ870" s="237"/>
    </row>
    <row r="871" spans="1:199" s="81" customFormat="1" ht="15" hidden="1">
      <c r="A871" s="278" t="s">
        <v>2798</v>
      </c>
      <c r="B871" s="241" t="s">
        <v>6114</v>
      </c>
      <c r="C871" s="242">
        <v>0</v>
      </c>
      <c r="D871" s="242">
        <v>0</v>
      </c>
      <c r="E871" s="242">
        <v>0</v>
      </c>
      <c r="F871" s="242">
        <v>0</v>
      </c>
      <c r="G871" s="242">
        <v>0</v>
      </c>
      <c r="H871" s="242">
        <v>0</v>
      </c>
      <c r="I871" s="242">
        <v>0</v>
      </c>
      <c r="J871" s="242">
        <v>0</v>
      </c>
      <c r="K871" s="242">
        <v>0</v>
      </c>
      <c r="L871" s="242">
        <v>0</v>
      </c>
      <c r="M871" s="242">
        <v>0</v>
      </c>
      <c r="N871" s="242">
        <v>0</v>
      </c>
      <c r="O871" s="242">
        <v>0</v>
      </c>
      <c r="P871" s="28"/>
      <c r="Q871" s="242">
        <f>SUM(D871:O871)</f>
        <v>0</v>
      </c>
      <c r="R871" s="242">
        <f>IF($R$19&lt;1,0,Q871/$R$19)</f>
        <v>0</v>
      </c>
      <c r="S871" s="243"/>
      <c r="T871" s="351">
        <f>IF(Q871=0,0,1)+IF(C871=0,0,1)+IF(D871=0,0,1)+IF(E871=0,0,1)+IF(F871=0,0,1)+IF(G871=0,0,1)+IF(H871=0,0,1)+IF(I871=0,0,1)+IF(J871=0,0,1)+IF(K871=0,0,1)+IF(L871=0,0,1)+IF(M871=0,0,1)+IF(N871=0,0,1)+IF(O871=0,0,1)</f>
        <v>0</v>
      </c>
      <c r="U871" s="237"/>
      <c r="V871" s="237"/>
      <c r="W871" s="237"/>
      <c r="X871" s="237"/>
      <c r="Y871" s="237"/>
      <c r="Z871" s="237"/>
      <c r="AA871" s="237"/>
      <c r="AB871" s="237"/>
      <c r="AC871" s="237"/>
      <c r="AD871" s="237"/>
      <c r="AE871" s="237"/>
      <c r="AF871" s="237"/>
      <c r="AG871" s="237"/>
      <c r="AH871" s="237"/>
      <c r="AI871" s="237"/>
      <c r="AJ871" s="237"/>
      <c r="AK871" s="237"/>
      <c r="AL871" s="237"/>
      <c r="AM871" s="237"/>
      <c r="AN871" s="237"/>
      <c r="AO871" s="237"/>
      <c r="AP871" s="237"/>
      <c r="AQ871" s="237"/>
      <c r="AR871" s="237"/>
      <c r="AS871" s="237"/>
      <c r="AT871" s="237"/>
      <c r="AU871" s="237"/>
      <c r="AV871" s="237"/>
      <c r="AW871" s="237"/>
      <c r="AX871" s="237"/>
      <c r="AY871" s="237"/>
      <c r="AZ871" s="237"/>
      <c r="BA871" s="237"/>
      <c r="BB871" s="237"/>
      <c r="BC871" s="237"/>
      <c r="BD871" s="237"/>
      <c r="BE871" s="237"/>
      <c r="BF871" s="237"/>
      <c r="BG871" s="237"/>
      <c r="BH871" s="237"/>
      <c r="BI871" s="237"/>
      <c r="BJ871" s="237"/>
      <c r="BK871" s="237"/>
      <c r="BL871" s="237"/>
      <c r="BM871" s="237"/>
      <c r="BN871" s="237"/>
      <c r="BO871" s="237"/>
      <c r="BP871" s="237"/>
      <c r="BQ871" s="237"/>
      <c r="BR871" s="237"/>
      <c r="BS871" s="237"/>
      <c r="BT871" s="237"/>
      <c r="BU871" s="237"/>
      <c r="BV871" s="237"/>
      <c r="BW871" s="237"/>
      <c r="BX871" s="237"/>
      <c r="BY871" s="237"/>
      <c r="BZ871" s="237"/>
      <c r="CA871" s="237"/>
      <c r="CB871" s="237"/>
      <c r="CC871" s="237"/>
      <c r="CD871" s="237"/>
      <c r="CE871" s="237"/>
      <c r="CF871" s="237"/>
      <c r="CG871" s="237"/>
      <c r="CH871" s="237"/>
      <c r="CI871" s="237"/>
      <c r="CJ871" s="237"/>
      <c r="CK871" s="237"/>
      <c r="CL871" s="237"/>
      <c r="CM871" s="237"/>
      <c r="CN871" s="237"/>
      <c r="CO871" s="237"/>
      <c r="CP871" s="237"/>
      <c r="CQ871" s="237"/>
      <c r="CR871" s="237"/>
      <c r="CS871" s="237"/>
      <c r="CT871" s="237"/>
      <c r="CU871" s="237"/>
      <c r="CV871" s="237"/>
      <c r="CW871" s="237"/>
      <c r="CX871" s="237"/>
      <c r="CY871" s="237"/>
      <c r="CZ871" s="237"/>
      <c r="DA871" s="237"/>
      <c r="DB871" s="237"/>
      <c r="DC871" s="237"/>
      <c r="DD871" s="237"/>
      <c r="DE871" s="237"/>
      <c r="DF871" s="237"/>
      <c r="DG871" s="237"/>
      <c r="DH871" s="237"/>
      <c r="DI871" s="237"/>
      <c r="DJ871" s="237"/>
      <c r="DK871" s="237"/>
      <c r="DL871" s="237"/>
      <c r="DM871" s="237"/>
      <c r="DN871" s="237"/>
      <c r="DO871" s="237"/>
      <c r="DP871" s="237"/>
      <c r="DQ871" s="237"/>
      <c r="DR871" s="237"/>
      <c r="DS871" s="237"/>
      <c r="DT871" s="237"/>
      <c r="DU871" s="237"/>
      <c r="DV871" s="237"/>
      <c r="DW871" s="237"/>
      <c r="DX871" s="237"/>
      <c r="DY871" s="237"/>
      <c r="DZ871" s="237"/>
      <c r="EA871" s="237"/>
      <c r="EB871" s="237"/>
      <c r="EC871" s="237"/>
      <c r="ED871" s="237"/>
      <c r="EE871" s="237"/>
      <c r="EF871" s="237"/>
      <c r="EG871" s="237"/>
      <c r="EH871" s="237"/>
      <c r="EI871" s="237"/>
      <c r="EJ871" s="237"/>
      <c r="EK871" s="237"/>
      <c r="EL871" s="237"/>
      <c r="EM871" s="237"/>
      <c r="EN871" s="237"/>
      <c r="EO871" s="237"/>
      <c r="EP871" s="237"/>
      <c r="EQ871" s="237"/>
      <c r="ER871" s="237"/>
      <c r="ES871" s="237"/>
      <c r="ET871" s="237"/>
      <c r="EU871" s="237"/>
      <c r="EV871" s="237"/>
      <c r="EW871" s="237"/>
      <c r="EX871" s="237"/>
      <c r="EY871" s="237"/>
      <c r="EZ871" s="237"/>
      <c r="FA871" s="237"/>
      <c r="FB871" s="237"/>
      <c r="FC871" s="237"/>
      <c r="FD871" s="237"/>
      <c r="FE871" s="237"/>
      <c r="FF871" s="237"/>
      <c r="FG871" s="237"/>
      <c r="FH871" s="237"/>
      <c r="FI871" s="237"/>
      <c r="FJ871" s="237"/>
      <c r="FK871" s="237"/>
      <c r="FL871" s="237"/>
      <c r="FM871" s="237"/>
      <c r="FN871" s="237"/>
      <c r="FO871" s="237"/>
      <c r="FP871" s="237"/>
      <c r="FQ871" s="237"/>
      <c r="FR871" s="237"/>
      <c r="FS871" s="237"/>
      <c r="FT871" s="237"/>
      <c r="FU871" s="237"/>
      <c r="FV871" s="237"/>
      <c r="FW871" s="237"/>
      <c r="FX871" s="237"/>
      <c r="FY871" s="237"/>
      <c r="FZ871" s="237"/>
      <c r="GA871" s="237"/>
      <c r="GB871" s="237"/>
      <c r="GC871" s="237"/>
      <c r="GD871" s="237"/>
      <c r="GE871" s="237"/>
      <c r="GF871" s="237"/>
      <c r="GG871" s="237"/>
      <c r="GH871" s="237"/>
      <c r="GI871" s="237"/>
      <c r="GJ871" s="237"/>
      <c r="GK871" s="237"/>
      <c r="GL871" s="237"/>
      <c r="GM871" s="237"/>
      <c r="GN871" s="237"/>
      <c r="GO871" s="237"/>
      <c r="GP871" s="237"/>
      <c r="GQ871" s="237"/>
    </row>
    <row r="872" spans="1:199" s="81" customFormat="1" ht="15" hidden="1">
      <c r="A872" s="278" t="s">
        <v>2799</v>
      </c>
      <c r="B872" s="241" t="s">
        <v>6115</v>
      </c>
      <c r="C872" s="242">
        <v>0</v>
      </c>
      <c r="D872" s="242">
        <v>0</v>
      </c>
      <c r="E872" s="242">
        <v>0</v>
      </c>
      <c r="F872" s="242">
        <v>0</v>
      </c>
      <c r="G872" s="242">
        <v>0</v>
      </c>
      <c r="H872" s="242">
        <v>0</v>
      </c>
      <c r="I872" s="242">
        <v>0</v>
      </c>
      <c r="J872" s="242">
        <v>0</v>
      </c>
      <c r="K872" s="242">
        <v>0</v>
      </c>
      <c r="L872" s="242">
        <v>0</v>
      </c>
      <c r="M872" s="242">
        <v>0</v>
      </c>
      <c r="N872" s="242">
        <v>0</v>
      </c>
      <c r="O872" s="242">
        <v>0</v>
      </c>
      <c r="P872" s="28"/>
      <c r="Q872" s="242">
        <f>SUM(D872:O872)</f>
        <v>0</v>
      </c>
      <c r="R872" s="242">
        <f>IF($R$19&lt;1,0,Q872/$R$19)</f>
        <v>0</v>
      </c>
      <c r="S872" s="243"/>
      <c r="T872" s="351">
        <f>IF(Q872=0,0,1)+IF(C872=0,0,1)+IF(D872=0,0,1)+IF(E872=0,0,1)+IF(F872=0,0,1)+IF(G872=0,0,1)+IF(H872=0,0,1)+IF(I872=0,0,1)+IF(J872=0,0,1)+IF(K872=0,0,1)+IF(L872=0,0,1)+IF(M872=0,0,1)+IF(N872=0,0,1)+IF(O872=0,0,1)</f>
        <v>0</v>
      </c>
      <c r="U872" s="237"/>
      <c r="V872" s="237"/>
      <c r="W872" s="237"/>
      <c r="X872" s="237"/>
      <c r="Y872" s="237"/>
      <c r="Z872" s="237"/>
      <c r="AA872" s="237"/>
      <c r="AB872" s="237"/>
      <c r="AC872" s="237"/>
      <c r="AD872" s="237"/>
      <c r="AE872" s="237"/>
      <c r="AF872" s="237"/>
      <c r="AG872" s="237"/>
      <c r="AH872" s="237"/>
      <c r="AI872" s="237"/>
      <c r="AJ872" s="237"/>
      <c r="AK872" s="237"/>
      <c r="AL872" s="237"/>
      <c r="AM872" s="237"/>
      <c r="AN872" s="237"/>
      <c r="AO872" s="237"/>
      <c r="AP872" s="237"/>
      <c r="AQ872" s="237"/>
      <c r="AR872" s="237"/>
      <c r="AS872" s="237"/>
      <c r="AT872" s="237"/>
      <c r="AU872" s="237"/>
      <c r="AV872" s="237"/>
      <c r="AW872" s="237"/>
      <c r="AX872" s="237"/>
      <c r="AY872" s="237"/>
      <c r="AZ872" s="237"/>
      <c r="BA872" s="237"/>
      <c r="BB872" s="237"/>
      <c r="BC872" s="237"/>
      <c r="BD872" s="237"/>
      <c r="BE872" s="237"/>
      <c r="BF872" s="237"/>
      <c r="BG872" s="237"/>
      <c r="BH872" s="237"/>
      <c r="BI872" s="237"/>
      <c r="BJ872" s="237"/>
      <c r="BK872" s="237"/>
      <c r="BL872" s="237"/>
      <c r="BM872" s="237"/>
      <c r="BN872" s="237"/>
      <c r="BO872" s="237"/>
      <c r="BP872" s="237"/>
      <c r="BQ872" s="237"/>
      <c r="BR872" s="237"/>
      <c r="BS872" s="237"/>
      <c r="BT872" s="237"/>
      <c r="BU872" s="237"/>
      <c r="BV872" s="237"/>
      <c r="BW872" s="237"/>
      <c r="BX872" s="237"/>
      <c r="BY872" s="237"/>
      <c r="BZ872" s="237"/>
      <c r="CA872" s="237"/>
      <c r="CB872" s="237"/>
      <c r="CC872" s="237"/>
      <c r="CD872" s="237"/>
      <c r="CE872" s="237"/>
      <c r="CF872" s="237"/>
      <c r="CG872" s="237"/>
      <c r="CH872" s="237"/>
      <c r="CI872" s="237"/>
      <c r="CJ872" s="237"/>
      <c r="CK872" s="237"/>
      <c r="CL872" s="237"/>
      <c r="CM872" s="237"/>
      <c r="CN872" s="237"/>
      <c r="CO872" s="237"/>
      <c r="CP872" s="237"/>
      <c r="CQ872" s="237"/>
      <c r="CR872" s="237"/>
      <c r="CS872" s="237"/>
      <c r="CT872" s="237"/>
      <c r="CU872" s="237"/>
      <c r="CV872" s="237"/>
      <c r="CW872" s="237"/>
      <c r="CX872" s="237"/>
      <c r="CY872" s="237"/>
      <c r="CZ872" s="237"/>
      <c r="DA872" s="237"/>
      <c r="DB872" s="237"/>
      <c r="DC872" s="237"/>
      <c r="DD872" s="237"/>
      <c r="DE872" s="237"/>
      <c r="DF872" s="237"/>
      <c r="DG872" s="237"/>
      <c r="DH872" s="237"/>
      <c r="DI872" s="237"/>
      <c r="DJ872" s="237"/>
      <c r="DK872" s="237"/>
      <c r="DL872" s="237"/>
      <c r="DM872" s="237"/>
      <c r="DN872" s="237"/>
      <c r="DO872" s="237"/>
      <c r="DP872" s="237"/>
      <c r="DQ872" s="237"/>
      <c r="DR872" s="237"/>
      <c r="DS872" s="237"/>
      <c r="DT872" s="237"/>
      <c r="DU872" s="237"/>
      <c r="DV872" s="237"/>
      <c r="DW872" s="237"/>
      <c r="DX872" s="237"/>
      <c r="DY872" s="237"/>
      <c r="DZ872" s="237"/>
      <c r="EA872" s="237"/>
      <c r="EB872" s="237"/>
      <c r="EC872" s="237"/>
      <c r="ED872" s="237"/>
      <c r="EE872" s="237"/>
      <c r="EF872" s="237"/>
      <c r="EG872" s="237"/>
      <c r="EH872" s="237"/>
      <c r="EI872" s="237"/>
      <c r="EJ872" s="237"/>
      <c r="EK872" s="237"/>
      <c r="EL872" s="237"/>
      <c r="EM872" s="237"/>
      <c r="EN872" s="237"/>
      <c r="EO872" s="237"/>
      <c r="EP872" s="237"/>
      <c r="EQ872" s="237"/>
      <c r="ER872" s="237"/>
      <c r="ES872" s="237"/>
      <c r="ET872" s="237"/>
      <c r="EU872" s="237"/>
      <c r="EV872" s="237"/>
      <c r="EW872" s="237"/>
      <c r="EX872" s="237"/>
      <c r="EY872" s="237"/>
      <c r="EZ872" s="237"/>
      <c r="FA872" s="237"/>
      <c r="FB872" s="237"/>
      <c r="FC872" s="237"/>
      <c r="FD872" s="237"/>
      <c r="FE872" s="237"/>
      <c r="FF872" s="237"/>
      <c r="FG872" s="237"/>
      <c r="FH872" s="237"/>
      <c r="FI872" s="237"/>
      <c r="FJ872" s="237"/>
      <c r="FK872" s="237"/>
      <c r="FL872" s="237"/>
      <c r="FM872" s="237"/>
      <c r="FN872" s="237"/>
      <c r="FO872" s="237"/>
      <c r="FP872" s="237"/>
      <c r="FQ872" s="237"/>
      <c r="FR872" s="237"/>
      <c r="FS872" s="237"/>
      <c r="FT872" s="237"/>
      <c r="FU872" s="237"/>
      <c r="FV872" s="237"/>
      <c r="FW872" s="237"/>
      <c r="FX872" s="237"/>
      <c r="FY872" s="237"/>
      <c r="FZ872" s="237"/>
      <c r="GA872" s="237"/>
      <c r="GB872" s="237"/>
      <c r="GC872" s="237"/>
      <c r="GD872" s="237"/>
      <c r="GE872" s="237"/>
      <c r="GF872" s="237"/>
      <c r="GG872" s="237"/>
      <c r="GH872" s="237"/>
      <c r="GI872" s="237"/>
      <c r="GJ872" s="237"/>
      <c r="GK872" s="237"/>
      <c r="GL872" s="237"/>
      <c r="GM872" s="237"/>
      <c r="GN872" s="237"/>
      <c r="GO872" s="237"/>
      <c r="GP872" s="237"/>
      <c r="GQ872" s="237"/>
    </row>
    <row r="873" spans="1:199" s="81" customFormat="1" ht="15" hidden="1">
      <c r="A873" s="278" t="s">
        <v>2800</v>
      </c>
      <c r="B873" s="241" t="s">
        <v>6116</v>
      </c>
      <c r="C873" s="242">
        <v>0</v>
      </c>
      <c r="D873" s="242">
        <v>0</v>
      </c>
      <c r="E873" s="242">
        <v>0</v>
      </c>
      <c r="F873" s="242">
        <v>0</v>
      </c>
      <c r="G873" s="242">
        <v>0</v>
      </c>
      <c r="H873" s="242">
        <v>0</v>
      </c>
      <c r="I873" s="242">
        <v>0</v>
      </c>
      <c r="J873" s="242">
        <v>0</v>
      </c>
      <c r="K873" s="242">
        <v>0</v>
      </c>
      <c r="L873" s="242">
        <v>0</v>
      </c>
      <c r="M873" s="242">
        <v>0</v>
      </c>
      <c r="N873" s="242">
        <v>0</v>
      </c>
      <c r="O873" s="242">
        <v>0</v>
      </c>
      <c r="P873" s="28"/>
      <c r="Q873" s="242">
        <f>SUM(D873:O873)</f>
        <v>0</v>
      </c>
      <c r="R873" s="242">
        <f>IF($R$19&lt;1,0,Q873/$R$19)</f>
        <v>0</v>
      </c>
      <c r="S873" s="243"/>
      <c r="T873" s="351">
        <f>IF(Q873=0,0,1)+IF(C873=0,0,1)+IF(D873=0,0,1)+IF(E873=0,0,1)+IF(F873=0,0,1)+IF(G873=0,0,1)+IF(H873=0,0,1)+IF(I873=0,0,1)+IF(J873=0,0,1)+IF(K873=0,0,1)+IF(L873=0,0,1)+IF(M873=0,0,1)+IF(N873=0,0,1)+IF(O873=0,0,1)</f>
        <v>0</v>
      </c>
      <c r="U873" s="237"/>
      <c r="V873" s="237"/>
      <c r="W873" s="237"/>
      <c r="X873" s="237"/>
      <c r="Y873" s="237"/>
      <c r="Z873" s="237"/>
      <c r="AA873" s="237"/>
      <c r="AB873" s="237"/>
      <c r="AC873" s="237"/>
      <c r="AD873" s="237"/>
      <c r="AE873" s="237"/>
      <c r="AF873" s="237"/>
      <c r="AG873" s="237"/>
      <c r="AH873" s="237"/>
      <c r="AI873" s="237"/>
      <c r="AJ873" s="237"/>
      <c r="AK873" s="237"/>
      <c r="AL873" s="237"/>
      <c r="AM873" s="237"/>
      <c r="AN873" s="237"/>
      <c r="AO873" s="237"/>
      <c r="AP873" s="237"/>
      <c r="AQ873" s="237"/>
      <c r="AR873" s="237"/>
      <c r="AS873" s="237"/>
      <c r="AT873" s="237"/>
      <c r="AU873" s="237"/>
      <c r="AV873" s="237"/>
      <c r="AW873" s="237"/>
      <c r="AX873" s="237"/>
      <c r="AY873" s="237"/>
      <c r="AZ873" s="237"/>
      <c r="BA873" s="237"/>
      <c r="BB873" s="237"/>
      <c r="BC873" s="237"/>
      <c r="BD873" s="237"/>
      <c r="BE873" s="237"/>
      <c r="BF873" s="237"/>
      <c r="BG873" s="237"/>
      <c r="BH873" s="237"/>
      <c r="BI873" s="237"/>
      <c r="BJ873" s="237"/>
      <c r="BK873" s="237"/>
      <c r="BL873" s="237"/>
      <c r="BM873" s="237"/>
      <c r="BN873" s="237"/>
      <c r="BO873" s="237"/>
      <c r="BP873" s="237"/>
      <c r="BQ873" s="237"/>
      <c r="BR873" s="237"/>
      <c r="BS873" s="237"/>
      <c r="BT873" s="237"/>
      <c r="BU873" s="237"/>
      <c r="BV873" s="237"/>
      <c r="BW873" s="237"/>
      <c r="BX873" s="237"/>
      <c r="BY873" s="237"/>
      <c r="BZ873" s="237"/>
      <c r="CA873" s="237"/>
      <c r="CB873" s="237"/>
      <c r="CC873" s="237"/>
      <c r="CD873" s="237"/>
      <c r="CE873" s="237"/>
      <c r="CF873" s="237"/>
      <c r="CG873" s="237"/>
      <c r="CH873" s="237"/>
      <c r="CI873" s="237"/>
      <c r="CJ873" s="237"/>
      <c r="CK873" s="237"/>
      <c r="CL873" s="237"/>
      <c r="CM873" s="237"/>
      <c r="CN873" s="237"/>
      <c r="CO873" s="237"/>
      <c r="CP873" s="237"/>
      <c r="CQ873" s="237"/>
      <c r="CR873" s="237"/>
      <c r="CS873" s="237"/>
      <c r="CT873" s="237"/>
      <c r="CU873" s="237"/>
      <c r="CV873" s="237"/>
      <c r="CW873" s="237"/>
      <c r="CX873" s="237"/>
      <c r="CY873" s="237"/>
      <c r="CZ873" s="237"/>
      <c r="DA873" s="237"/>
      <c r="DB873" s="237"/>
      <c r="DC873" s="237"/>
      <c r="DD873" s="237"/>
      <c r="DE873" s="237"/>
      <c r="DF873" s="237"/>
      <c r="DG873" s="237"/>
      <c r="DH873" s="237"/>
      <c r="DI873" s="237"/>
      <c r="DJ873" s="237"/>
      <c r="DK873" s="237"/>
      <c r="DL873" s="237"/>
      <c r="DM873" s="237"/>
      <c r="DN873" s="237"/>
      <c r="DO873" s="237"/>
      <c r="DP873" s="237"/>
      <c r="DQ873" s="237"/>
      <c r="DR873" s="237"/>
      <c r="DS873" s="237"/>
      <c r="DT873" s="237"/>
      <c r="DU873" s="237"/>
      <c r="DV873" s="237"/>
      <c r="DW873" s="237"/>
      <c r="DX873" s="237"/>
      <c r="DY873" s="237"/>
      <c r="DZ873" s="237"/>
      <c r="EA873" s="237"/>
      <c r="EB873" s="237"/>
      <c r="EC873" s="237"/>
      <c r="ED873" s="237"/>
      <c r="EE873" s="237"/>
      <c r="EF873" s="237"/>
      <c r="EG873" s="237"/>
      <c r="EH873" s="237"/>
      <c r="EI873" s="237"/>
      <c r="EJ873" s="237"/>
      <c r="EK873" s="237"/>
      <c r="EL873" s="237"/>
      <c r="EM873" s="237"/>
      <c r="EN873" s="237"/>
      <c r="EO873" s="237"/>
      <c r="EP873" s="237"/>
      <c r="EQ873" s="237"/>
      <c r="ER873" s="237"/>
      <c r="ES873" s="237"/>
      <c r="ET873" s="237"/>
      <c r="EU873" s="237"/>
      <c r="EV873" s="237"/>
      <c r="EW873" s="237"/>
      <c r="EX873" s="237"/>
      <c r="EY873" s="237"/>
      <c r="EZ873" s="237"/>
      <c r="FA873" s="237"/>
      <c r="FB873" s="237"/>
      <c r="FC873" s="237"/>
      <c r="FD873" s="237"/>
      <c r="FE873" s="237"/>
      <c r="FF873" s="237"/>
      <c r="FG873" s="237"/>
      <c r="FH873" s="237"/>
      <c r="FI873" s="237"/>
      <c r="FJ873" s="237"/>
      <c r="FK873" s="237"/>
      <c r="FL873" s="237"/>
      <c r="FM873" s="237"/>
      <c r="FN873" s="237"/>
      <c r="FO873" s="237"/>
      <c r="FP873" s="237"/>
      <c r="FQ873" s="237"/>
      <c r="FR873" s="237"/>
      <c r="FS873" s="237"/>
      <c r="FT873" s="237"/>
      <c r="FU873" s="237"/>
      <c r="FV873" s="237"/>
      <c r="FW873" s="237"/>
      <c r="FX873" s="237"/>
      <c r="FY873" s="237"/>
      <c r="FZ873" s="237"/>
      <c r="GA873" s="237"/>
      <c r="GB873" s="237"/>
      <c r="GC873" s="237"/>
      <c r="GD873" s="237"/>
      <c r="GE873" s="237"/>
      <c r="GF873" s="237"/>
      <c r="GG873" s="237"/>
      <c r="GH873" s="237"/>
      <c r="GI873" s="237"/>
      <c r="GJ873" s="237"/>
      <c r="GK873" s="237"/>
      <c r="GL873" s="237"/>
      <c r="GM873" s="237"/>
      <c r="GN873" s="237"/>
      <c r="GO873" s="237"/>
      <c r="GP873" s="237"/>
      <c r="GQ873" s="237"/>
    </row>
    <row r="874" spans="1:199" s="81" customFormat="1" ht="15" hidden="1">
      <c r="A874" s="278" t="s">
        <v>2801</v>
      </c>
      <c r="B874" s="241" t="s">
        <v>6117</v>
      </c>
      <c r="C874" s="242">
        <v>0</v>
      </c>
      <c r="D874" s="242">
        <v>0</v>
      </c>
      <c r="E874" s="242">
        <v>0</v>
      </c>
      <c r="F874" s="242">
        <v>0</v>
      </c>
      <c r="G874" s="242">
        <v>0</v>
      </c>
      <c r="H874" s="242">
        <v>0</v>
      </c>
      <c r="I874" s="242">
        <v>0</v>
      </c>
      <c r="J874" s="242">
        <v>0</v>
      </c>
      <c r="K874" s="242">
        <v>0</v>
      </c>
      <c r="L874" s="242">
        <v>0</v>
      </c>
      <c r="M874" s="242">
        <v>0</v>
      </c>
      <c r="N874" s="242">
        <v>0</v>
      </c>
      <c r="O874" s="242">
        <v>0</v>
      </c>
      <c r="P874" s="28"/>
      <c r="Q874" s="242">
        <f>SUM(D874:O874)</f>
        <v>0</v>
      </c>
      <c r="R874" s="242">
        <f>IF($R$19&lt;1,0,Q874/$R$19)</f>
        <v>0</v>
      </c>
      <c r="S874" s="243"/>
      <c r="T874" s="351">
        <f>IF(Q874=0,0,1)+IF(C874=0,0,1)+IF(D874=0,0,1)+IF(E874=0,0,1)+IF(F874=0,0,1)+IF(G874=0,0,1)+IF(H874=0,0,1)+IF(I874=0,0,1)+IF(J874=0,0,1)+IF(K874=0,0,1)+IF(L874=0,0,1)+IF(M874=0,0,1)+IF(N874=0,0,1)+IF(O874=0,0,1)</f>
        <v>0</v>
      </c>
      <c r="U874" s="237"/>
      <c r="V874" s="237"/>
      <c r="W874" s="237"/>
      <c r="X874" s="237"/>
      <c r="Y874" s="237"/>
      <c r="Z874" s="237"/>
      <c r="AA874" s="237"/>
      <c r="AB874" s="237"/>
      <c r="AC874" s="237"/>
      <c r="AD874" s="237"/>
      <c r="AE874" s="237"/>
      <c r="AF874" s="237"/>
      <c r="AG874" s="237"/>
      <c r="AH874" s="237"/>
      <c r="AI874" s="237"/>
      <c r="AJ874" s="237"/>
      <c r="AK874" s="237"/>
      <c r="AL874" s="237"/>
      <c r="AM874" s="237"/>
      <c r="AN874" s="237"/>
      <c r="AO874" s="237"/>
      <c r="AP874" s="237"/>
      <c r="AQ874" s="237"/>
      <c r="AR874" s="237"/>
      <c r="AS874" s="237"/>
      <c r="AT874" s="237"/>
      <c r="AU874" s="237"/>
      <c r="AV874" s="237"/>
      <c r="AW874" s="237"/>
      <c r="AX874" s="237"/>
      <c r="AY874" s="237"/>
      <c r="AZ874" s="237"/>
      <c r="BA874" s="237"/>
      <c r="BB874" s="237"/>
      <c r="BC874" s="237"/>
      <c r="BD874" s="237"/>
      <c r="BE874" s="237"/>
      <c r="BF874" s="237"/>
      <c r="BG874" s="237"/>
      <c r="BH874" s="237"/>
      <c r="BI874" s="237"/>
      <c r="BJ874" s="237"/>
      <c r="BK874" s="237"/>
      <c r="BL874" s="237"/>
      <c r="BM874" s="237"/>
      <c r="BN874" s="237"/>
      <c r="BO874" s="237"/>
      <c r="BP874" s="237"/>
      <c r="BQ874" s="237"/>
      <c r="BR874" s="237"/>
      <c r="BS874" s="237"/>
      <c r="BT874" s="237"/>
      <c r="BU874" s="237"/>
      <c r="BV874" s="237"/>
      <c r="BW874" s="237"/>
      <c r="BX874" s="237"/>
      <c r="BY874" s="237"/>
      <c r="BZ874" s="237"/>
      <c r="CA874" s="237"/>
      <c r="CB874" s="237"/>
      <c r="CC874" s="237"/>
      <c r="CD874" s="237"/>
      <c r="CE874" s="237"/>
      <c r="CF874" s="237"/>
      <c r="CG874" s="237"/>
      <c r="CH874" s="237"/>
      <c r="CI874" s="237"/>
      <c r="CJ874" s="237"/>
      <c r="CK874" s="237"/>
      <c r="CL874" s="237"/>
      <c r="CM874" s="237"/>
      <c r="CN874" s="237"/>
      <c r="CO874" s="237"/>
      <c r="CP874" s="237"/>
      <c r="CQ874" s="237"/>
      <c r="CR874" s="237"/>
      <c r="CS874" s="237"/>
      <c r="CT874" s="237"/>
      <c r="CU874" s="237"/>
      <c r="CV874" s="237"/>
      <c r="CW874" s="237"/>
      <c r="CX874" s="237"/>
      <c r="CY874" s="237"/>
      <c r="CZ874" s="237"/>
      <c r="DA874" s="237"/>
      <c r="DB874" s="237"/>
      <c r="DC874" s="237"/>
      <c r="DD874" s="237"/>
      <c r="DE874" s="237"/>
      <c r="DF874" s="237"/>
      <c r="DG874" s="237"/>
      <c r="DH874" s="237"/>
      <c r="DI874" s="237"/>
      <c r="DJ874" s="237"/>
      <c r="DK874" s="237"/>
      <c r="DL874" s="237"/>
      <c r="DM874" s="237"/>
      <c r="DN874" s="237"/>
      <c r="DO874" s="237"/>
      <c r="DP874" s="237"/>
      <c r="DQ874" s="237"/>
      <c r="DR874" s="237"/>
      <c r="DS874" s="237"/>
      <c r="DT874" s="237"/>
      <c r="DU874" s="237"/>
      <c r="DV874" s="237"/>
      <c r="DW874" s="237"/>
      <c r="DX874" s="237"/>
      <c r="DY874" s="237"/>
      <c r="DZ874" s="237"/>
      <c r="EA874" s="237"/>
      <c r="EB874" s="237"/>
      <c r="EC874" s="237"/>
      <c r="ED874" s="237"/>
      <c r="EE874" s="237"/>
      <c r="EF874" s="237"/>
      <c r="EG874" s="237"/>
      <c r="EH874" s="237"/>
      <c r="EI874" s="237"/>
      <c r="EJ874" s="237"/>
      <c r="EK874" s="237"/>
      <c r="EL874" s="237"/>
      <c r="EM874" s="237"/>
      <c r="EN874" s="237"/>
      <c r="EO874" s="237"/>
      <c r="EP874" s="237"/>
      <c r="EQ874" s="237"/>
      <c r="ER874" s="237"/>
      <c r="ES874" s="237"/>
      <c r="ET874" s="237"/>
      <c r="EU874" s="237"/>
      <c r="EV874" s="237"/>
      <c r="EW874" s="237"/>
      <c r="EX874" s="237"/>
      <c r="EY874" s="237"/>
      <c r="EZ874" s="237"/>
      <c r="FA874" s="237"/>
      <c r="FB874" s="237"/>
      <c r="FC874" s="237"/>
      <c r="FD874" s="237"/>
      <c r="FE874" s="237"/>
      <c r="FF874" s="237"/>
      <c r="FG874" s="237"/>
      <c r="FH874" s="237"/>
      <c r="FI874" s="237"/>
      <c r="FJ874" s="237"/>
      <c r="FK874" s="237"/>
      <c r="FL874" s="237"/>
      <c r="FM874" s="237"/>
      <c r="FN874" s="237"/>
      <c r="FO874" s="237"/>
      <c r="FP874" s="237"/>
      <c r="FQ874" s="237"/>
      <c r="FR874" s="237"/>
      <c r="FS874" s="237"/>
      <c r="FT874" s="237"/>
      <c r="FU874" s="237"/>
      <c r="FV874" s="237"/>
      <c r="FW874" s="237"/>
      <c r="FX874" s="237"/>
      <c r="FY874" s="237"/>
      <c r="FZ874" s="237"/>
      <c r="GA874" s="237"/>
      <c r="GB874" s="237"/>
      <c r="GC874" s="237"/>
      <c r="GD874" s="237"/>
      <c r="GE874" s="237"/>
      <c r="GF874" s="237"/>
      <c r="GG874" s="237"/>
      <c r="GH874" s="237"/>
      <c r="GI874" s="237"/>
      <c r="GJ874" s="237"/>
      <c r="GK874" s="237"/>
      <c r="GL874" s="237"/>
      <c r="GM874" s="237"/>
      <c r="GN874" s="237"/>
      <c r="GO874" s="237"/>
      <c r="GP874" s="237"/>
      <c r="GQ874" s="237"/>
    </row>
    <row r="875" spans="1:199" s="81" customFormat="1" ht="15" hidden="1">
      <c r="A875" s="278" t="s">
        <v>2802</v>
      </c>
      <c r="B875" s="241" t="s">
        <v>6118</v>
      </c>
      <c r="C875" s="242">
        <v>0</v>
      </c>
      <c r="D875" s="242">
        <v>0</v>
      </c>
      <c r="E875" s="242">
        <v>0</v>
      </c>
      <c r="F875" s="242">
        <v>0</v>
      </c>
      <c r="G875" s="242">
        <v>0</v>
      </c>
      <c r="H875" s="242">
        <v>0</v>
      </c>
      <c r="I875" s="242">
        <v>0</v>
      </c>
      <c r="J875" s="242">
        <v>0</v>
      </c>
      <c r="K875" s="242">
        <v>0</v>
      </c>
      <c r="L875" s="242">
        <v>0</v>
      </c>
      <c r="M875" s="242">
        <v>0</v>
      </c>
      <c r="N875" s="242">
        <v>0</v>
      </c>
      <c r="O875" s="242">
        <v>0</v>
      </c>
      <c r="P875" s="28"/>
      <c r="Q875" s="242">
        <f>SUM(D875:O875)</f>
        <v>0</v>
      </c>
      <c r="R875" s="242">
        <f>IF($R$19&lt;1,0,Q875/$R$19)</f>
        <v>0</v>
      </c>
      <c r="S875" s="243"/>
      <c r="T875" s="351">
        <f>IF(Q875=0,0,1)+IF(C875=0,0,1)+IF(D875=0,0,1)+IF(E875=0,0,1)+IF(F875=0,0,1)+IF(G875=0,0,1)+IF(H875=0,0,1)+IF(I875=0,0,1)+IF(J875=0,0,1)+IF(K875=0,0,1)+IF(L875=0,0,1)+IF(M875=0,0,1)+IF(N875=0,0,1)+IF(O875=0,0,1)</f>
        <v>0</v>
      </c>
      <c r="U875" s="237"/>
      <c r="V875" s="237"/>
      <c r="W875" s="237"/>
      <c r="X875" s="237"/>
      <c r="Y875" s="237"/>
      <c r="Z875" s="237"/>
      <c r="AA875" s="237"/>
      <c r="AB875" s="237"/>
      <c r="AC875" s="237"/>
      <c r="AD875" s="237"/>
      <c r="AE875" s="237"/>
      <c r="AF875" s="237"/>
      <c r="AG875" s="237"/>
      <c r="AH875" s="237"/>
      <c r="AI875" s="237"/>
      <c r="AJ875" s="237"/>
      <c r="AK875" s="237"/>
      <c r="AL875" s="237"/>
      <c r="AM875" s="237"/>
      <c r="AN875" s="237"/>
      <c r="AO875" s="237"/>
      <c r="AP875" s="237"/>
      <c r="AQ875" s="237"/>
      <c r="AR875" s="237"/>
      <c r="AS875" s="237"/>
      <c r="AT875" s="237"/>
      <c r="AU875" s="237"/>
      <c r="AV875" s="237"/>
      <c r="AW875" s="237"/>
      <c r="AX875" s="237"/>
      <c r="AY875" s="237"/>
      <c r="AZ875" s="237"/>
      <c r="BA875" s="237"/>
      <c r="BB875" s="237"/>
      <c r="BC875" s="237"/>
      <c r="BD875" s="237"/>
      <c r="BE875" s="237"/>
      <c r="BF875" s="237"/>
      <c r="BG875" s="237"/>
      <c r="BH875" s="237"/>
      <c r="BI875" s="237"/>
      <c r="BJ875" s="237"/>
      <c r="BK875" s="237"/>
      <c r="BL875" s="237"/>
      <c r="BM875" s="237"/>
      <c r="BN875" s="237"/>
      <c r="BO875" s="237"/>
      <c r="BP875" s="237"/>
      <c r="BQ875" s="237"/>
      <c r="BR875" s="237"/>
      <c r="BS875" s="237"/>
      <c r="BT875" s="237"/>
      <c r="BU875" s="237"/>
      <c r="BV875" s="237"/>
      <c r="BW875" s="237"/>
      <c r="BX875" s="237"/>
      <c r="BY875" s="237"/>
      <c r="BZ875" s="237"/>
      <c r="CA875" s="237"/>
      <c r="CB875" s="237"/>
      <c r="CC875" s="237"/>
      <c r="CD875" s="237"/>
      <c r="CE875" s="237"/>
      <c r="CF875" s="237"/>
      <c r="CG875" s="237"/>
      <c r="CH875" s="237"/>
      <c r="CI875" s="237"/>
      <c r="CJ875" s="237"/>
      <c r="CK875" s="237"/>
      <c r="CL875" s="237"/>
      <c r="CM875" s="237"/>
      <c r="CN875" s="237"/>
      <c r="CO875" s="237"/>
      <c r="CP875" s="237"/>
      <c r="CQ875" s="237"/>
      <c r="CR875" s="237"/>
      <c r="CS875" s="237"/>
      <c r="CT875" s="237"/>
      <c r="CU875" s="237"/>
      <c r="CV875" s="237"/>
      <c r="CW875" s="237"/>
      <c r="CX875" s="237"/>
      <c r="CY875" s="237"/>
      <c r="CZ875" s="237"/>
      <c r="DA875" s="237"/>
      <c r="DB875" s="237"/>
      <c r="DC875" s="237"/>
      <c r="DD875" s="237"/>
      <c r="DE875" s="237"/>
      <c r="DF875" s="237"/>
      <c r="DG875" s="237"/>
      <c r="DH875" s="237"/>
      <c r="DI875" s="237"/>
      <c r="DJ875" s="237"/>
      <c r="DK875" s="237"/>
      <c r="DL875" s="237"/>
      <c r="DM875" s="237"/>
      <c r="DN875" s="237"/>
      <c r="DO875" s="237"/>
      <c r="DP875" s="237"/>
      <c r="DQ875" s="237"/>
      <c r="DR875" s="237"/>
      <c r="DS875" s="237"/>
      <c r="DT875" s="237"/>
      <c r="DU875" s="237"/>
      <c r="DV875" s="237"/>
      <c r="DW875" s="237"/>
      <c r="DX875" s="237"/>
      <c r="DY875" s="237"/>
      <c r="DZ875" s="237"/>
      <c r="EA875" s="237"/>
      <c r="EB875" s="237"/>
      <c r="EC875" s="237"/>
      <c r="ED875" s="237"/>
      <c r="EE875" s="237"/>
      <c r="EF875" s="237"/>
      <c r="EG875" s="237"/>
      <c r="EH875" s="237"/>
      <c r="EI875" s="237"/>
      <c r="EJ875" s="237"/>
      <c r="EK875" s="237"/>
      <c r="EL875" s="237"/>
      <c r="EM875" s="237"/>
      <c r="EN875" s="237"/>
      <c r="EO875" s="237"/>
      <c r="EP875" s="237"/>
      <c r="EQ875" s="237"/>
      <c r="ER875" s="237"/>
      <c r="ES875" s="237"/>
      <c r="ET875" s="237"/>
      <c r="EU875" s="237"/>
      <c r="EV875" s="237"/>
      <c r="EW875" s="237"/>
      <c r="EX875" s="237"/>
      <c r="EY875" s="237"/>
      <c r="EZ875" s="237"/>
      <c r="FA875" s="237"/>
      <c r="FB875" s="237"/>
      <c r="FC875" s="237"/>
      <c r="FD875" s="237"/>
      <c r="FE875" s="237"/>
      <c r="FF875" s="237"/>
      <c r="FG875" s="237"/>
      <c r="FH875" s="237"/>
      <c r="FI875" s="237"/>
      <c r="FJ875" s="237"/>
      <c r="FK875" s="237"/>
      <c r="FL875" s="237"/>
      <c r="FM875" s="237"/>
      <c r="FN875" s="237"/>
      <c r="FO875" s="237"/>
      <c r="FP875" s="237"/>
      <c r="FQ875" s="237"/>
      <c r="FR875" s="237"/>
      <c r="FS875" s="237"/>
      <c r="FT875" s="237"/>
      <c r="FU875" s="237"/>
      <c r="FV875" s="237"/>
      <c r="FW875" s="237"/>
      <c r="FX875" s="237"/>
      <c r="FY875" s="237"/>
      <c r="FZ875" s="237"/>
      <c r="GA875" s="237"/>
      <c r="GB875" s="237"/>
      <c r="GC875" s="237"/>
      <c r="GD875" s="237"/>
      <c r="GE875" s="237"/>
      <c r="GF875" s="237"/>
      <c r="GG875" s="237"/>
      <c r="GH875" s="237"/>
      <c r="GI875" s="237"/>
      <c r="GJ875" s="237"/>
      <c r="GK875" s="237"/>
      <c r="GL875" s="237"/>
      <c r="GM875" s="237"/>
      <c r="GN875" s="237"/>
      <c r="GO875" s="237"/>
      <c r="GP875" s="237"/>
      <c r="GQ875" s="237"/>
    </row>
    <row r="876" spans="1:199" s="81" customFormat="1" ht="15" hidden="1">
      <c r="A876" s="278" t="s">
        <v>2803</v>
      </c>
      <c r="B876" s="241" t="s">
        <v>6119</v>
      </c>
      <c r="C876" s="242">
        <v>0</v>
      </c>
      <c r="D876" s="242">
        <v>0</v>
      </c>
      <c r="E876" s="242">
        <v>0</v>
      </c>
      <c r="F876" s="242">
        <v>0</v>
      </c>
      <c r="G876" s="242">
        <v>0</v>
      </c>
      <c r="H876" s="242">
        <v>0</v>
      </c>
      <c r="I876" s="242">
        <v>0</v>
      </c>
      <c r="J876" s="242">
        <v>0</v>
      </c>
      <c r="K876" s="242">
        <v>0</v>
      </c>
      <c r="L876" s="242">
        <v>0</v>
      </c>
      <c r="M876" s="242">
        <v>0</v>
      </c>
      <c r="N876" s="242">
        <v>0</v>
      </c>
      <c r="O876" s="242">
        <v>0</v>
      </c>
      <c r="P876" s="28"/>
      <c r="Q876" s="242">
        <f>SUM(D876:O876)</f>
        <v>0</v>
      </c>
      <c r="R876" s="242">
        <f>IF($R$19&lt;1,0,Q876/$R$19)</f>
        <v>0</v>
      </c>
      <c r="S876" s="243"/>
      <c r="T876" s="351">
        <f>IF(Q876=0,0,1)+IF(C876=0,0,1)+IF(D876=0,0,1)+IF(E876=0,0,1)+IF(F876=0,0,1)+IF(G876=0,0,1)+IF(H876=0,0,1)+IF(I876=0,0,1)+IF(J876=0,0,1)+IF(K876=0,0,1)+IF(L876=0,0,1)+IF(M876=0,0,1)+IF(N876=0,0,1)+IF(O876=0,0,1)</f>
        <v>0</v>
      </c>
      <c r="U876" s="237"/>
      <c r="V876" s="237"/>
      <c r="W876" s="237"/>
      <c r="X876" s="237"/>
      <c r="Y876" s="237"/>
      <c r="Z876" s="237"/>
      <c r="AA876" s="237"/>
      <c r="AB876" s="237"/>
      <c r="AC876" s="237"/>
      <c r="AD876" s="237"/>
      <c r="AE876" s="237"/>
      <c r="AF876" s="237"/>
      <c r="AG876" s="237"/>
      <c r="AH876" s="237"/>
      <c r="AI876" s="237"/>
      <c r="AJ876" s="237"/>
      <c r="AK876" s="237"/>
      <c r="AL876" s="237"/>
      <c r="AM876" s="237"/>
      <c r="AN876" s="237"/>
      <c r="AO876" s="237"/>
      <c r="AP876" s="237"/>
      <c r="AQ876" s="237"/>
      <c r="AR876" s="237"/>
      <c r="AS876" s="237"/>
      <c r="AT876" s="237"/>
      <c r="AU876" s="237"/>
      <c r="AV876" s="237"/>
      <c r="AW876" s="237"/>
      <c r="AX876" s="237"/>
      <c r="AY876" s="237"/>
      <c r="AZ876" s="237"/>
      <c r="BA876" s="237"/>
      <c r="BB876" s="237"/>
      <c r="BC876" s="237"/>
      <c r="BD876" s="237"/>
      <c r="BE876" s="237"/>
      <c r="BF876" s="237"/>
      <c r="BG876" s="237"/>
      <c r="BH876" s="237"/>
      <c r="BI876" s="237"/>
      <c r="BJ876" s="237"/>
      <c r="BK876" s="237"/>
      <c r="BL876" s="237"/>
      <c r="BM876" s="237"/>
      <c r="BN876" s="237"/>
      <c r="BO876" s="237"/>
      <c r="BP876" s="237"/>
      <c r="BQ876" s="237"/>
      <c r="BR876" s="237"/>
      <c r="BS876" s="237"/>
      <c r="BT876" s="237"/>
      <c r="BU876" s="237"/>
      <c r="BV876" s="237"/>
      <c r="BW876" s="237"/>
      <c r="BX876" s="237"/>
      <c r="BY876" s="237"/>
      <c r="BZ876" s="237"/>
      <c r="CA876" s="237"/>
      <c r="CB876" s="237"/>
      <c r="CC876" s="237"/>
      <c r="CD876" s="237"/>
      <c r="CE876" s="237"/>
      <c r="CF876" s="237"/>
      <c r="CG876" s="237"/>
      <c r="CH876" s="237"/>
      <c r="CI876" s="237"/>
      <c r="CJ876" s="237"/>
      <c r="CK876" s="237"/>
      <c r="CL876" s="237"/>
      <c r="CM876" s="237"/>
      <c r="CN876" s="237"/>
      <c r="CO876" s="237"/>
      <c r="CP876" s="237"/>
      <c r="CQ876" s="237"/>
      <c r="CR876" s="237"/>
      <c r="CS876" s="237"/>
      <c r="CT876" s="237"/>
      <c r="CU876" s="237"/>
      <c r="CV876" s="237"/>
      <c r="CW876" s="237"/>
      <c r="CX876" s="237"/>
      <c r="CY876" s="237"/>
      <c r="CZ876" s="237"/>
      <c r="DA876" s="237"/>
      <c r="DB876" s="237"/>
      <c r="DC876" s="237"/>
      <c r="DD876" s="237"/>
      <c r="DE876" s="237"/>
      <c r="DF876" s="237"/>
      <c r="DG876" s="237"/>
      <c r="DH876" s="237"/>
      <c r="DI876" s="237"/>
      <c r="DJ876" s="237"/>
      <c r="DK876" s="237"/>
      <c r="DL876" s="237"/>
      <c r="DM876" s="237"/>
      <c r="DN876" s="237"/>
      <c r="DO876" s="237"/>
      <c r="DP876" s="237"/>
      <c r="DQ876" s="237"/>
      <c r="DR876" s="237"/>
      <c r="DS876" s="237"/>
      <c r="DT876" s="237"/>
      <c r="DU876" s="237"/>
      <c r="DV876" s="237"/>
      <c r="DW876" s="237"/>
      <c r="DX876" s="237"/>
      <c r="DY876" s="237"/>
      <c r="DZ876" s="237"/>
      <c r="EA876" s="237"/>
      <c r="EB876" s="237"/>
      <c r="EC876" s="237"/>
      <c r="ED876" s="237"/>
      <c r="EE876" s="237"/>
      <c r="EF876" s="237"/>
      <c r="EG876" s="237"/>
      <c r="EH876" s="237"/>
      <c r="EI876" s="237"/>
      <c r="EJ876" s="237"/>
      <c r="EK876" s="237"/>
      <c r="EL876" s="237"/>
      <c r="EM876" s="237"/>
      <c r="EN876" s="237"/>
      <c r="EO876" s="237"/>
      <c r="EP876" s="237"/>
      <c r="EQ876" s="237"/>
      <c r="ER876" s="237"/>
      <c r="ES876" s="237"/>
      <c r="ET876" s="237"/>
      <c r="EU876" s="237"/>
      <c r="EV876" s="237"/>
      <c r="EW876" s="237"/>
      <c r="EX876" s="237"/>
      <c r="EY876" s="237"/>
      <c r="EZ876" s="237"/>
      <c r="FA876" s="237"/>
      <c r="FB876" s="237"/>
      <c r="FC876" s="237"/>
      <c r="FD876" s="237"/>
      <c r="FE876" s="237"/>
      <c r="FF876" s="237"/>
      <c r="FG876" s="237"/>
      <c r="FH876" s="237"/>
      <c r="FI876" s="237"/>
      <c r="FJ876" s="237"/>
      <c r="FK876" s="237"/>
      <c r="FL876" s="237"/>
      <c r="FM876" s="237"/>
      <c r="FN876" s="237"/>
      <c r="FO876" s="237"/>
      <c r="FP876" s="237"/>
      <c r="FQ876" s="237"/>
      <c r="FR876" s="237"/>
      <c r="FS876" s="237"/>
      <c r="FT876" s="237"/>
      <c r="FU876" s="237"/>
      <c r="FV876" s="237"/>
      <c r="FW876" s="237"/>
      <c r="FX876" s="237"/>
      <c r="FY876" s="237"/>
      <c r="FZ876" s="237"/>
      <c r="GA876" s="237"/>
      <c r="GB876" s="237"/>
      <c r="GC876" s="237"/>
      <c r="GD876" s="237"/>
      <c r="GE876" s="237"/>
      <c r="GF876" s="237"/>
      <c r="GG876" s="237"/>
      <c r="GH876" s="237"/>
      <c r="GI876" s="237"/>
      <c r="GJ876" s="237"/>
      <c r="GK876" s="237"/>
      <c r="GL876" s="237"/>
      <c r="GM876" s="237"/>
      <c r="GN876" s="237"/>
      <c r="GO876" s="237"/>
      <c r="GP876" s="237"/>
      <c r="GQ876" s="237"/>
    </row>
    <row r="877" spans="1:199" s="81" customFormat="1" ht="15" hidden="1">
      <c r="A877" s="278" t="s">
        <v>2804</v>
      </c>
      <c r="B877" s="241" t="s">
        <v>6120</v>
      </c>
      <c r="C877" s="242">
        <v>0</v>
      </c>
      <c r="D877" s="242">
        <v>0</v>
      </c>
      <c r="E877" s="242">
        <v>0</v>
      </c>
      <c r="F877" s="242">
        <v>0</v>
      </c>
      <c r="G877" s="242">
        <v>0</v>
      </c>
      <c r="H877" s="242">
        <v>0</v>
      </c>
      <c r="I877" s="242">
        <v>0</v>
      </c>
      <c r="J877" s="242">
        <v>0</v>
      </c>
      <c r="K877" s="242">
        <v>0</v>
      </c>
      <c r="L877" s="242">
        <v>0</v>
      </c>
      <c r="M877" s="242">
        <v>0</v>
      </c>
      <c r="N877" s="242">
        <v>0</v>
      </c>
      <c r="O877" s="242">
        <v>0</v>
      </c>
      <c r="P877" s="28"/>
      <c r="Q877" s="242">
        <f>SUM(D877:O877)</f>
        <v>0</v>
      </c>
      <c r="R877" s="242">
        <f>IF($R$19&lt;1,0,Q877/$R$19)</f>
        <v>0</v>
      </c>
      <c r="S877" s="243"/>
      <c r="T877" s="351">
        <f>IF(Q877=0,0,1)+IF(C877=0,0,1)+IF(D877=0,0,1)+IF(E877=0,0,1)+IF(F877=0,0,1)+IF(G877=0,0,1)+IF(H877=0,0,1)+IF(I877=0,0,1)+IF(J877=0,0,1)+IF(K877=0,0,1)+IF(L877=0,0,1)+IF(M877=0,0,1)+IF(N877=0,0,1)+IF(O877=0,0,1)</f>
        <v>0</v>
      </c>
      <c r="U877" s="237"/>
      <c r="V877" s="237"/>
      <c r="W877" s="237"/>
      <c r="X877" s="237"/>
      <c r="Y877" s="237"/>
      <c r="Z877" s="237"/>
      <c r="AA877" s="237"/>
      <c r="AB877" s="237"/>
      <c r="AC877" s="237"/>
      <c r="AD877" s="237"/>
      <c r="AE877" s="237"/>
      <c r="AF877" s="237"/>
      <c r="AG877" s="237"/>
      <c r="AH877" s="237"/>
      <c r="AI877" s="237"/>
      <c r="AJ877" s="237"/>
      <c r="AK877" s="237"/>
      <c r="AL877" s="237"/>
      <c r="AM877" s="237"/>
      <c r="AN877" s="237"/>
      <c r="AO877" s="237"/>
      <c r="AP877" s="237"/>
      <c r="AQ877" s="237"/>
      <c r="AR877" s="237"/>
      <c r="AS877" s="237"/>
      <c r="AT877" s="237"/>
      <c r="AU877" s="237"/>
      <c r="AV877" s="237"/>
      <c r="AW877" s="237"/>
      <c r="AX877" s="237"/>
      <c r="AY877" s="237"/>
      <c r="AZ877" s="237"/>
      <c r="BA877" s="237"/>
      <c r="BB877" s="237"/>
      <c r="BC877" s="237"/>
      <c r="BD877" s="237"/>
      <c r="BE877" s="237"/>
      <c r="BF877" s="237"/>
      <c r="BG877" s="237"/>
      <c r="BH877" s="237"/>
      <c r="BI877" s="237"/>
      <c r="BJ877" s="237"/>
      <c r="BK877" s="237"/>
      <c r="BL877" s="237"/>
      <c r="BM877" s="237"/>
      <c r="BN877" s="237"/>
      <c r="BO877" s="237"/>
      <c r="BP877" s="237"/>
      <c r="BQ877" s="237"/>
      <c r="BR877" s="237"/>
      <c r="BS877" s="237"/>
      <c r="BT877" s="237"/>
      <c r="BU877" s="237"/>
      <c r="BV877" s="237"/>
      <c r="BW877" s="237"/>
      <c r="BX877" s="237"/>
      <c r="BY877" s="237"/>
      <c r="BZ877" s="237"/>
      <c r="CA877" s="237"/>
      <c r="CB877" s="237"/>
      <c r="CC877" s="237"/>
      <c r="CD877" s="237"/>
      <c r="CE877" s="237"/>
      <c r="CF877" s="237"/>
      <c r="CG877" s="237"/>
      <c r="CH877" s="237"/>
      <c r="CI877" s="237"/>
      <c r="CJ877" s="237"/>
      <c r="CK877" s="237"/>
      <c r="CL877" s="237"/>
      <c r="CM877" s="237"/>
      <c r="CN877" s="237"/>
      <c r="CO877" s="237"/>
      <c r="CP877" s="237"/>
      <c r="CQ877" s="237"/>
      <c r="CR877" s="237"/>
      <c r="CS877" s="237"/>
      <c r="CT877" s="237"/>
      <c r="CU877" s="237"/>
      <c r="CV877" s="237"/>
      <c r="CW877" s="237"/>
      <c r="CX877" s="237"/>
      <c r="CY877" s="237"/>
      <c r="CZ877" s="237"/>
      <c r="DA877" s="237"/>
      <c r="DB877" s="237"/>
      <c r="DC877" s="237"/>
      <c r="DD877" s="237"/>
      <c r="DE877" s="237"/>
      <c r="DF877" s="237"/>
      <c r="DG877" s="237"/>
      <c r="DH877" s="237"/>
      <c r="DI877" s="237"/>
      <c r="DJ877" s="237"/>
      <c r="DK877" s="237"/>
      <c r="DL877" s="237"/>
      <c r="DM877" s="237"/>
      <c r="DN877" s="237"/>
      <c r="DO877" s="237"/>
      <c r="DP877" s="237"/>
      <c r="DQ877" s="237"/>
      <c r="DR877" s="237"/>
      <c r="DS877" s="237"/>
      <c r="DT877" s="237"/>
      <c r="DU877" s="237"/>
      <c r="DV877" s="237"/>
      <c r="DW877" s="237"/>
      <c r="DX877" s="237"/>
      <c r="DY877" s="237"/>
      <c r="DZ877" s="237"/>
      <c r="EA877" s="237"/>
      <c r="EB877" s="237"/>
      <c r="EC877" s="237"/>
      <c r="ED877" s="237"/>
      <c r="EE877" s="237"/>
      <c r="EF877" s="237"/>
      <c r="EG877" s="237"/>
      <c r="EH877" s="237"/>
      <c r="EI877" s="237"/>
      <c r="EJ877" s="237"/>
      <c r="EK877" s="237"/>
      <c r="EL877" s="237"/>
      <c r="EM877" s="237"/>
      <c r="EN877" s="237"/>
      <c r="EO877" s="237"/>
      <c r="EP877" s="237"/>
      <c r="EQ877" s="237"/>
      <c r="ER877" s="237"/>
      <c r="ES877" s="237"/>
      <c r="ET877" s="237"/>
      <c r="EU877" s="237"/>
      <c r="EV877" s="237"/>
      <c r="EW877" s="237"/>
      <c r="EX877" s="237"/>
      <c r="EY877" s="237"/>
      <c r="EZ877" s="237"/>
      <c r="FA877" s="237"/>
      <c r="FB877" s="237"/>
      <c r="FC877" s="237"/>
      <c r="FD877" s="237"/>
      <c r="FE877" s="237"/>
      <c r="FF877" s="237"/>
      <c r="FG877" s="237"/>
      <c r="FH877" s="237"/>
      <c r="FI877" s="237"/>
      <c r="FJ877" s="237"/>
      <c r="FK877" s="237"/>
      <c r="FL877" s="237"/>
      <c r="FM877" s="237"/>
      <c r="FN877" s="237"/>
      <c r="FO877" s="237"/>
      <c r="FP877" s="237"/>
      <c r="FQ877" s="237"/>
      <c r="FR877" s="237"/>
      <c r="FS877" s="237"/>
      <c r="FT877" s="237"/>
      <c r="FU877" s="237"/>
      <c r="FV877" s="237"/>
      <c r="FW877" s="237"/>
      <c r="FX877" s="237"/>
      <c r="FY877" s="237"/>
      <c r="FZ877" s="237"/>
      <c r="GA877" s="237"/>
      <c r="GB877" s="237"/>
      <c r="GC877" s="237"/>
      <c r="GD877" s="237"/>
      <c r="GE877" s="237"/>
      <c r="GF877" s="237"/>
      <c r="GG877" s="237"/>
      <c r="GH877" s="237"/>
      <c r="GI877" s="237"/>
      <c r="GJ877" s="237"/>
      <c r="GK877" s="237"/>
      <c r="GL877" s="237"/>
      <c r="GM877" s="237"/>
      <c r="GN877" s="237"/>
      <c r="GO877" s="237"/>
      <c r="GP877" s="237"/>
      <c r="GQ877" s="237"/>
    </row>
    <row r="878" spans="1:199" s="81" customFormat="1" ht="15" hidden="1">
      <c r="A878" s="278" t="s">
        <v>2805</v>
      </c>
      <c r="B878" s="241" t="s">
        <v>6121</v>
      </c>
      <c r="C878" s="242">
        <v>0</v>
      </c>
      <c r="D878" s="242">
        <v>0</v>
      </c>
      <c r="E878" s="242">
        <v>0</v>
      </c>
      <c r="F878" s="242">
        <v>0</v>
      </c>
      <c r="G878" s="242">
        <v>0</v>
      </c>
      <c r="H878" s="242">
        <v>0</v>
      </c>
      <c r="I878" s="242">
        <v>0</v>
      </c>
      <c r="J878" s="242">
        <v>0</v>
      </c>
      <c r="K878" s="242">
        <v>0</v>
      </c>
      <c r="L878" s="242">
        <v>0</v>
      </c>
      <c r="M878" s="242">
        <v>0</v>
      </c>
      <c r="N878" s="242">
        <v>0</v>
      </c>
      <c r="O878" s="242">
        <v>0</v>
      </c>
      <c r="P878" s="28"/>
      <c r="Q878" s="242">
        <f>SUM(D878:O878)</f>
        <v>0</v>
      </c>
      <c r="R878" s="242">
        <f>IF($R$19&lt;1,0,Q878/$R$19)</f>
        <v>0</v>
      </c>
      <c r="S878" s="243"/>
      <c r="T878" s="351">
        <f>IF(Q878=0,0,1)+IF(C878=0,0,1)+IF(D878=0,0,1)+IF(E878=0,0,1)+IF(F878=0,0,1)+IF(G878=0,0,1)+IF(H878=0,0,1)+IF(I878=0,0,1)+IF(J878=0,0,1)+IF(K878=0,0,1)+IF(L878=0,0,1)+IF(M878=0,0,1)+IF(N878=0,0,1)+IF(O878=0,0,1)</f>
        <v>0</v>
      </c>
      <c r="U878" s="237"/>
      <c r="V878" s="237"/>
      <c r="W878" s="237"/>
      <c r="X878" s="237"/>
      <c r="Y878" s="237"/>
      <c r="Z878" s="237"/>
      <c r="AA878" s="237"/>
      <c r="AB878" s="237"/>
      <c r="AC878" s="237"/>
      <c r="AD878" s="237"/>
      <c r="AE878" s="237"/>
      <c r="AF878" s="237"/>
      <c r="AG878" s="237"/>
      <c r="AH878" s="237"/>
      <c r="AI878" s="237"/>
      <c r="AJ878" s="237"/>
      <c r="AK878" s="237"/>
      <c r="AL878" s="237"/>
      <c r="AM878" s="237"/>
      <c r="AN878" s="237"/>
      <c r="AO878" s="237"/>
      <c r="AP878" s="237"/>
      <c r="AQ878" s="237"/>
      <c r="AR878" s="237"/>
      <c r="AS878" s="237"/>
      <c r="AT878" s="237"/>
      <c r="AU878" s="237"/>
      <c r="AV878" s="237"/>
      <c r="AW878" s="237"/>
      <c r="AX878" s="237"/>
      <c r="AY878" s="237"/>
      <c r="AZ878" s="237"/>
      <c r="BA878" s="237"/>
      <c r="BB878" s="237"/>
      <c r="BC878" s="237"/>
      <c r="BD878" s="237"/>
      <c r="BE878" s="237"/>
      <c r="BF878" s="237"/>
      <c r="BG878" s="237"/>
      <c r="BH878" s="237"/>
      <c r="BI878" s="237"/>
      <c r="BJ878" s="237"/>
      <c r="BK878" s="237"/>
      <c r="BL878" s="237"/>
      <c r="BM878" s="237"/>
      <c r="BN878" s="237"/>
      <c r="BO878" s="237"/>
      <c r="BP878" s="237"/>
      <c r="BQ878" s="237"/>
      <c r="BR878" s="237"/>
      <c r="BS878" s="237"/>
      <c r="BT878" s="237"/>
      <c r="BU878" s="237"/>
      <c r="BV878" s="237"/>
      <c r="BW878" s="237"/>
      <c r="BX878" s="237"/>
      <c r="BY878" s="237"/>
      <c r="BZ878" s="237"/>
      <c r="CA878" s="237"/>
      <c r="CB878" s="237"/>
      <c r="CC878" s="237"/>
      <c r="CD878" s="237"/>
      <c r="CE878" s="237"/>
      <c r="CF878" s="237"/>
      <c r="CG878" s="237"/>
      <c r="CH878" s="237"/>
      <c r="CI878" s="237"/>
      <c r="CJ878" s="237"/>
      <c r="CK878" s="237"/>
      <c r="CL878" s="237"/>
      <c r="CM878" s="237"/>
      <c r="CN878" s="237"/>
      <c r="CO878" s="237"/>
      <c r="CP878" s="237"/>
      <c r="CQ878" s="237"/>
      <c r="CR878" s="237"/>
      <c r="CS878" s="237"/>
      <c r="CT878" s="237"/>
      <c r="CU878" s="237"/>
      <c r="CV878" s="237"/>
      <c r="CW878" s="237"/>
      <c r="CX878" s="237"/>
      <c r="CY878" s="237"/>
      <c r="CZ878" s="237"/>
      <c r="DA878" s="237"/>
      <c r="DB878" s="237"/>
      <c r="DC878" s="237"/>
      <c r="DD878" s="237"/>
      <c r="DE878" s="237"/>
      <c r="DF878" s="237"/>
      <c r="DG878" s="237"/>
      <c r="DH878" s="237"/>
      <c r="DI878" s="237"/>
      <c r="DJ878" s="237"/>
      <c r="DK878" s="237"/>
      <c r="DL878" s="237"/>
      <c r="DM878" s="237"/>
      <c r="DN878" s="237"/>
      <c r="DO878" s="237"/>
      <c r="DP878" s="237"/>
      <c r="DQ878" s="237"/>
      <c r="DR878" s="237"/>
      <c r="DS878" s="237"/>
      <c r="DT878" s="237"/>
      <c r="DU878" s="237"/>
      <c r="DV878" s="237"/>
      <c r="DW878" s="237"/>
      <c r="DX878" s="237"/>
      <c r="DY878" s="237"/>
      <c r="DZ878" s="237"/>
      <c r="EA878" s="237"/>
      <c r="EB878" s="237"/>
      <c r="EC878" s="237"/>
      <c r="ED878" s="237"/>
      <c r="EE878" s="237"/>
      <c r="EF878" s="237"/>
      <c r="EG878" s="237"/>
      <c r="EH878" s="237"/>
      <c r="EI878" s="237"/>
      <c r="EJ878" s="237"/>
      <c r="EK878" s="237"/>
      <c r="EL878" s="237"/>
      <c r="EM878" s="237"/>
      <c r="EN878" s="237"/>
      <c r="EO878" s="237"/>
      <c r="EP878" s="237"/>
      <c r="EQ878" s="237"/>
      <c r="ER878" s="237"/>
      <c r="ES878" s="237"/>
      <c r="ET878" s="237"/>
      <c r="EU878" s="237"/>
      <c r="EV878" s="237"/>
      <c r="EW878" s="237"/>
      <c r="EX878" s="237"/>
      <c r="EY878" s="237"/>
      <c r="EZ878" s="237"/>
      <c r="FA878" s="237"/>
      <c r="FB878" s="237"/>
      <c r="FC878" s="237"/>
      <c r="FD878" s="237"/>
      <c r="FE878" s="237"/>
      <c r="FF878" s="237"/>
      <c r="FG878" s="237"/>
      <c r="FH878" s="237"/>
      <c r="FI878" s="237"/>
      <c r="FJ878" s="237"/>
      <c r="FK878" s="237"/>
      <c r="FL878" s="237"/>
      <c r="FM878" s="237"/>
      <c r="FN878" s="237"/>
      <c r="FO878" s="237"/>
      <c r="FP878" s="237"/>
      <c r="FQ878" s="237"/>
      <c r="FR878" s="237"/>
      <c r="FS878" s="237"/>
      <c r="FT878" s="237"/>
      <c r="FU878" s="237"/>
      <c r="FV878" s="237"/>
      <c r="FW878" s="237"/>
      <c r="FX878" s="237"/>
      <c r="FY878" s="237"/>
      <c r="FZ878" s="237"/>
      <c r="GA878" s="237"/>
      <c r="GB878" s="237"/>
      <c r="GC878" s="237"/>
      <c r="GD878" s="237"/>
      <c r="GE878" s="237"/>
      <c r="GF878" s="237"/>
      <c r="GG878" s="237"/>
      <c r="GH878" s="237"/>
      <c r="GI878" s="237"/>
      <c r="GJ878" s="237"/>
      <c r="GK878" s="237"/>
      <c r="GL878" s="237"/>
      <c r="GM878" s="237"/>
      <c r="GN878" s="237"/>
      <c r="GO878" s="237"/>
      <c r="GP878" s="237"/>
      <c r="GQ878" s="237"/>
    </row>
    <row r="879" spans="1:199" s="81" customFormat="1" ht="15" hidden="1">
      <c r="A879" s="278" t="s">
        <v>2806</v>
      </c>
      <c r="B879" s="241" t="s">
        <v>6122</v>
      </c>
      <c r="C879" s="242">
        <v>0</v>
      </c>
      <c r="D879" s="242">
        <v>0</v>
      </c>
      <c r="E879" s="242">
        <v>0</v>
      </c>
      <c r="F879" s="242">
        <v>0</v>
      </c>
      <c r="G879" s="242">
        <v>0</v>
      </c>
      <c r="H879" s="242">
        <v>0</v>
      </c>
      <c r="I879" s="242">
        <v>0</v>
      </c>
      <c r="J879" s="242">
        <v>0</v>
      </c>
      <c r="K879" s="242">
        <v>0</v>
      </c>
      <c r="L879" s="242">
        <v>0</v>
      </c>
      <c r="M879" s="242">
        <v>0</v>
      </c>
      <c r="N879" s="242">
        <v>0</v>
      </c>
      <c r="O879" s="242">
        <v>0</v>
      </c>
      <c r="P879" s="28"/>
      <c r="Q879" s="242">
        <f>SUM(D879:O879)</f>
        <v>0</v>
      </c>
      <c r="R879" s="242">
        <f>IF($R$19&lt;1,0,Q879/$R$19)</f>
        <v>0</v>
      </c>
      <c r="S879" s="243"/>
      <c r="T879" s="351">
        <f>IF(Q879=0,0,1)+IF(C879=0,0,1)+IF(D879=0,0,1)+IF(E879=0,0,1)+IF(F879=0,0,1)+IF(G879=0,0,1)+IF(H879=0,0,1)+IF(I879=0,0,1)+IF(J879=0,0,1)+IF(K879=0,0,1)+IF(L879=0,0,1)+IF(M879=0,0,1)+IF(N879=0,0,1)+IF(O879=0,0,1)</f>
        <v>0</v>
      </c>
      <c r="U879" s="237"/>
      <c r="V879" s="237"/>
      <c r="W879" s="237"/>
      <c r="X879" s="237"/>
      <c r="Y879" s="237"/>
      <c r="Z879" s="237"/>
      <c r="AA879" s="237"/>
      <c r="AB879" s="237"/>
      <c r="AC879" s="237"/>
      <c r="AD879" s="237"/>
      <c r="AE879" s="237"/>
      <c r="AF879" s="237"/>
      <c r="AG879" s="237"/>
      <c r="AH879" s="237"/>
      <c r="AI879" s="237"/>
      <c r="AJ879" s="237"/>
      <c r="AK879" s="237"/>
      <c r="AL879" s="237"/>
      <c r="AM879" s="237"/>
      <c r="AN879" s="237"/>
      <c r="AO879" s="237"/>
      <c r="AP879" s="237"/>
      <c r="AQ879" s="237"/>
      <c r="AR879" s="237"/>
      <c r="AS879" s="237"/>
      <c r="AT879" s="237"/>
      <c r="AU879" s="237"/>
      <c r="AV879" s="237"/>
      <c r="AW879" s="237"/>
      <c r="AX879" s="237"/>
      <c r="AY879" s="237"/>
      <c r="AZ879" s="237"/>
      <c r="BA879" s="237"/>
      <c r="BB879" s="237"/>
      <c r="BC879" s="237"/>
      <c r="BD879" s="237"/>
      <c r="BE879" s="237"/>
      <c r="BF879" s="237"/>
      <c r="BG879" s="237"/>
      <c r="BH879" s="237"/>
      <c r="BI879" s="237"/>
      <c r="BJ879" s="237"/>
      <c r="BK879" s="237"/>
      <c r="BL879" s="237"/>
      <c r="BM879" s="237"/>
      <c r="BN879" s="237"/>
      <c r="BO879" s="237"/>
      <c r="BP879" s="237"/>
      <c r="BQ879" s="237"/>
      <c r="BR879" s="237"/>
      <c r="BS879" s="237"/>
      <c r="BT879" s="237"/>
      <c r="BU879" s="237"/>
      <c r="BV879" s="237"/>
      <c r="BW879" s="237"/>
      <c r="BX879" s="237"/>
      <c r="BY879" s="237"/>
      <c r="BZ879" s="237"/>
      <c r="CA879" s="237"/>
      <c r="CB879" s="237"/>
      <c r="CC879" s="237"/>
      <c r="CD879" s="237"/>
      <c r="CE879" s="237"/>
      <c r="CF879" s="237"/>
      <c r="CG879" s="237"/>
      <c r="CH879" s="237"/>
      <c r="CI879" s="237"/>
      <c r="CJ879" s="237"/>
      <c r="CK879" s="237"/>
      <c r="CL879" s="237"/>
      <c r="CM879" s="237"/>
      <c r="CN879" s="237"/>
      <c r="CO879" s="237"/>
      <c r="CP879" s="237"/>
      <c r="CQ879" s="237"/>
      <c r="CR879" s="237"/>
      <c r="CS879" s="237"/>
      <c r="CT879" s="237"/>
      <c r="CU879" s="237"/>
      <c r="CV879" s="237"/>
      <c r="CW879" s="237"/>
      <c r="CX879" s="237"/>
      <c r="CY879" s="237"/>
      <c r="CZ879" s="237"/>
      <c r="DA879" s="237"/>
      <c r="DB879" s="237"/>
      <c r="DC879" s="237"/>
      <c r="DD879" s="237"/>
      <c r="DE879" s="237"/>
      <c r="DF879" s="237"/>
      <c r="DG879" s="237"/>
      <c r="DH879" s="237"/>
      <c r="DI879" s="237"/>
      <c r="DJ879" s="237"/>
      <c r="DK879" s="237"/>
      <c r="DL879" s="237"/>
      <c r="DM879" s="237"/>
      <c r="DN879" s="237"/>
      <c r="DO879" s="237"/>
      <c r="DP879" s="237"/>
      <c r="DQ879" s="237"/>
      <c r="DR879" s="237"/>
      <c r="DS879" s="237"/>
      <c r="DT879" s="237"/>
      <c r="DU879" s="237"/>
      <c r="DV879" s="237"/>
      <c r="DW879" s="237"/>
      <c r="DX879" s="237"/>
      <c r="DY879" s="237"/>
      <c r="DZ879" s="237"/>
      <c r="EA879" s="237"/>
      <c r="EB879" s="237"/>
      <c r="EC879" s="237"/>
      <c r="ED879" s="237"/>
      <c r="EE879" s="237"/>
      <c r="EF879" s="237"/>
      <c r="EG879" s="237"/>
      <c r="EH879" s="237"/>
      <c r="EI879" s="237"/>
      <c r="EJ879" s="237"/>
      <c r="EK879" s="237"/>
      <c r="EL879" s="237"/>
      <c r="EM879" s="237"/>
      <c r="EN879" s="237"/>
      <c r="EO879" s="237"/>
      <c r="EP879" s="237"/>
      <c r="EQ879" s="237"/>
      <c r="ER879" s="237"/>
      <c r="ES879" s="237"/>
      <c r="ET879" s="237"/>
      <c r="EU879" s="237"/>
      <c r="EV879" s="237"/>
      <c r="EW879" s="237"/>
      <c r="EX879" s="237"/>
      <c r="EY879" s="237"/>
      <c r="EZ879" s="237"/>
      <c r="FA879" s="237"/>
      <c r="FB879" s="237"/>
      <c r="FC879" s="237"/>
      <c r="FD879" s="237"/>
      <c r="FE879" s="237"/>
      <c r="FF879" s="237"/>
      <c r="FG879" s="237"/>
      <c r="FH879" s="237"/>
      <c r="FI879" s="237"/>
      <c r="FJ879" s="237"/>
      <c r="FK879" s="237"/>
      <c r="FL879" s="237"/>
      <c r="FM879" s="237"/>
      <c r="FN879" s="237"/>
      <c r="FO879" s="237"/>
      <c r="FP879" s="237"/>
      <c r="FQ879" s="237"/>
      <c r="FR879" s="237"/>
      <c r="FS879" s="237"/>
      <c r="FT879" s="237"/>
      <c r="FU879" s="237"/>
      <c r="FV879" s="237"/>
      <c r="FW879" s="237"/>
      <c r="FX879" s="237"/>
      <c r="FY879" s="237"/>
      <c r="FZ879" s="237"/>
      <c r="GA879" s="237"/>
      <c r="GB879" s="237"/>
      <c r="GC879" s="237"/>
      <c r="GD879" s="237"/>
      <c r="GE879" s="237"/>
      <c r="GF879" s="237"/>
      <c r="GG879" s="237"/>
      <c r="GH879" s="237"/>
      <c r="GI879" s="237"/>
      <c r="GJ879" s="237"/>
      <c r="GK879" s="237"/>
      <c r="GL879" s="237"/>
      <c r="GM879" s="237"/>
      <c r="GN879" s="237"/>
      <c r="GO879" s="237"/>
      <c r="GP879" s="237"/>
      <c r="GQ879" s="237"/>
    </row>
    <row r="880" spans="1:199" s="81" customFormat="1" ht="15" hidden="1">
      <c r="A880" s="278" t="s">
        <v>2807</v>
      </c>
      <c r="B880" s="241" t="s">
        <v>6123</v>
      </c>
      <c r="C880" s="242">
        <v>0</v>
      </c>
      <c r="D880" s="242">
        <v>0</v>
      </c>
      <c r="E880" s="242">
        <v>0</v>
      </c>
      <c r="F880" s="242">
        <v>0</v>
      </c>
      <c r="G880" s="242">
        <v>0</v>
      </c>
      <c r="H880" s="242">
        <v>0</v>
      </c>
      <c r="I880" s="242">
        <v>0</v>
      </c>
      <c r="J880" s="242">
        <v>0</v>
      </c>
      <c r="K880" s="242">
        <v>0</v>
      </c>
      <c r="L880" s="242">
        <v>0</v>
      </c>
      <c r="M880" s="242">
        <v>0</v>
      </c>
      <c r="N880" s="242">
        <v>0</v>
      </c>
      <c r="O880" s="242">
        <v>0</v>
      </c>
      <c r="P880" s="28"/>
      <c r="Q880" s="242">
        <f>SUM(D880:O880)</f>
        <v>0</v>
      </c>
      <c r="R880" s="242">
        <f>IF($R$19&lt;1,0,Q880/$R$19)</f>
        <v>0</v>
      </c>
      <c r="S880" s="243"/>
      <c r="T880" s="351">
        <f>IF(Q880=0,0,1)+IF(C880=0,0,1)+IF(D880=0,0,1)+IF(E880=0,0,1)+IF(F880=0,0,1)+IF(G880=0,0,1)+IF(H880=0,0,1)+IF(I880=0,0,1)+IF(J880=0,0,1)+IF(K880=0,0,1)+IF(L880=0,0,1)+IF(M880=0,0,1)+IF(N880=0,0,1)+IF(O880=0,0,1)</f>
        <v>0</v>
      </c>
      <c r="U880" s="237"/>
      <c r="V880" s="237"/>
      <c r="W880" s="237"/>
      <c r="X880" s="237"/>
      <c r="Y880" s="237"/>
      <c r="Z880" s="237"/>
      <c r="AA880" s="237"/>
      <c r="AB880" s="237"/>
      <c r="AC880" s="237"/>
      <c r="AD880" s="237"/>
      <c r="AE880" s="237"/>
      <c r="AF880" s="237"/>
      <c r="AG880" s="237"/>
      <c r="AH880" s="237"/>
      <c r="AI880" s="237"/>
      <c r="AJ880" s="237"/>
      <c r="AK880" s="237"/>
      <c r="AL880" s="237"/>
      <c r="AM880" s="237"/>
      <c r="AN880" s="237"/>
      <c r="AO880" s="237"/>
      <c r="AP880" s="237"/>
      <c r="AQ880" s="237"/>
      <c r="AR880" s="237"/>
      <c r="AS880" s="237"/>
      <c r="AT880" s="237"/>
      <c r="AU880" s="237"/>
      <c r="AV880" s="237"/>
      <c r="AW880" s="237"/>
      <c r="AX880" s="237"/>
      <c r="AY880" s="237"/>
      <c r="AZ880" s="237"/>
      <c r="BA880" s="237"/>
      <c r="BB880" s="237"/>
      <c r="BC880" s="237"/>
      <c r="BD880" s="237"/>
      <c r="BE880" s="237"/>
      <c r="BF880" s="237"/>
      <c r="BG880" s="237"/>
      <c r="BH880" s="237"/>
      <c r="BI880" s="237"/>
      <c r="BJ880" s="237"/>
      <c r="BK880" s="237"/>
      <c r="BL880" s="237"/>
      <c r="BM880" s="237"/>
      <c r="BN880" s="237"/>
      <c r="BO880" s="237"/>
      <c r="BP880" s="237"/>
      <c r="BQ880" s="237"/>
      <c r="BR880" s="237"/>
      <c r="BS880" s="237"/>
      <c r="BT880" s="237"/>
      <c r="BU880" s="237"/>
      <c r="BV880" s="237"/>
      <c r="BW880" s="237"/>
      <c r="BX880" s="237"/>
      <c r="BY880" s="237"/>
      <c r="BZ880" s="237"/>
      <c r="CA880" s="237"/>
      <c r="CB880" s="237"/>
      <c r="CC880" s="237"/>
      <c r="CD880" s="237"/>
      <c r="CE880" s="237"/>
      <c r="CF880" s="237"/>
      <c r="CG880" s="237"/>
      <c r="CH880" s="237"/>
      <c r="CI880" s="237"/>
      <c r="CJ880" s="237"/>
      <c r="CK880" s="237"/>
      <c r="CL880" s="237"/>
      <c r="CM880" s="237"/>
      <c r="CN880" s="237"/>
      <c r="CO880" s="237"/>
      <c r="CP880" s="237"/>
      <c r="CQ880" s="237"/>
      <c r="CR880" s="237"/>
      <c r="CS880" s="237"/>
      <c r="CT880" s="237"/>
      <c r="CU880" s="237"/>
      <c r="CV880" s="237"/>
      <c r="CW880" s="237"/>
      <c r="CX880" s="237"/>
      <c r="CY880" s="237"/>
      <c r="CZ880" s="237"/>
      <c r="DA880" s="237"/>
      <c r="DB880" s="237"/>
      <c r="DC880" s="237"/>
      <c r="DD880" s="237"/>
      <c r="DE880" s="237"/>
      <c r="DF880" s="237"/>
      <c r="DG880" s="237"/>
      <c r="DH880" s="237"/>
      <c r="DI880" s="237"/>
      <c r="DJ880" s="237"/>
      <c r="DK880" s="237"/>
      <c r="DL880" s="237"/>
      <c r="DM880" s="237"/>
      <c r="DN880" s="237"/>
      <c r="DO880" s="237"/>
      <c r="DP880" s="237"/>
      <c r="DQ880" s="237"/>
      <c r="DR880" s="237"/>
      <c r="DS880" s="237"/>
      <c r="DT880" s="237"/>
      <c r="DU880" s="237"/>
      <c r="DV880" s="237"/>
      <c r="DW880" s="237"/>
      <c r="DX880" s="237"/>
      <c r="DY880" s="237"/>
      <c r="DZ880" s="237"/>
      <c r="EA880" s="237"/>
      <c r="EB880" s="237"/>
      <c r="EC880" s="237"/>
      <c r="ED880" s="237"/>
      <c r="EE880" s="237"/>
      <c r="EF880" s="237"/>
      <c r="EG880" s="237"/>
      <c r="EH880" s="237"/>
      <c r="EI880" s="237"/>
      <c r="EJ880" s="237"/>
      <c r="EK880" s="237"/>
      <c r="EL880" s="237"/>
      <c r="EM880" s="237"/>
      <c r="EN880" s="237"/>
      <c r="EO880" s="237"/>
      <c r="EP880" s="237"/>
      <c r="EQ880" s="237"/>
      <c r="ER880" s="237"/>
      <c r="ES880" s="237"/>
      <c r="ET880" s="237"/>
      <c r="EU880" s="237"/>
      <c r="EV880" s="237"/>
      <c r="EW880" s="237"/>
      <c r="EX880" s="237"/>
      <c r="EY880" s="237"/>
      <c r="EZ880" s="237"/>
      <c r="FA880" s="237"/>
      <c r="FB880" s="237"/>
      <c r="FC880" s="237"/>
      <c r="FD880" s="237"/>
      <c r="FE880" s="237"/>
      <c r="FF880" s="237"/>
      <c r="FG880" s="237"/>
      <c r="FH880" s="237"/>
      <c r="FI880" s="237"/>
      <c r="FJ880" s="237"/>
      <c r="FK880" s="237"/>
      <c r="FL880" s="237"/>
      <c r="FM880" s="237"/>
      <c r="FN880" s="237"/>
      <c r="FO880" s="237"/>
      <c r="FP880" s="237"/>
      <c r="FQ880" s="237"/>
      <c r="FR880" s="237"/>
      <c r="FS880" s="237"/>
      <c r="FT880" s="237"/>
      <c r="FU880" s="237"/>
      <c r="FV880" s="237"/>
      <c r="FW880" s="237"/>
      <c r="FX880" s="237"/>
      <c r="FY880" s="237"/>
      <c r="FZ880" s="237"/>
      <c r="GA880" s="237"/>
      <c r="GB880" s="237"/>
      <c r="GC880" s="237"/>
      <c r="GD880" s="237"/>
      <c r="GE880" s="237"/>
      <c r="GF880" s="237"/>
      <c r="GG880" s="237"/>
      <c r="GH880" s="237"/>
      <c r="GI880" s="237"/>
      <c r="GJ880" s="237"/>
      <c r="GK880" s="237"/>
      <c r="GL880" s="237"/>
      <c r="GM880" s="237"/>
      <c r="GN880" s="237"/>
      <c r="GO880" s="237"/>
      <c r="GP880" s="237"/>
      <c r="GQ880" s="237"/>
    </row>
    <row r="881" spans="1:199" s="81" customFormat="1" ht="15" hidden="1">
      <c r="A881" s="278" t="s">
        <v>2808</v>
      </c>
      <c r="B881" s="241" t="s">
        <v>6124</v>
      </c>
      <c r="C881" s="242">
        <v>0</v>
      </c>
      <c r="D881" s="242">
        <v>0</v>
      </c>
      <c r="E881" s="242">
        <v>0</v>
      </c>
      <c r="F881" s="242">
        <v>0</v>
      </c>
      <c r="G881" s="242">
        <v>0</v>
      </c>
      <c r="H881" s="242">
        <v>0</v>
      </c>
      <c r="I881" s="242">
        <v>0</v>
      </c>
      <c r="J881" s="242">
        <v>0</v>
      </c>
      <c r="K881" s="242">
        <v>0</v>
      </c>
      <c r="L881" s="242">
        <v>0</v>
      </c>
      <c r="M881" s="242">
        <v>0</v>
      </c>
      <c r="N881" s="242">
        <v>0</v>
      </c>
      <c r="O881" s="242">
        <v>0</v>
      </c>
      <c r="P881" s="28"/>
      <c r="Q881" s="242">
        <f>SUM(D881:O881)</f>
        <v>0</v>
      </c>
      <c r="R881" s="242">
        <f>IF($R$19&lt;1,0,Q881/$R$19)</f>
        <v>0</v>
      </c>
      <c r="S881" s="243"/>
      <c r="T881" s="351">
        <f>IF(Q881=0,0,1)+IF(C881=0,0,1)+IF(D881=0,0,1)+IF(E881=0,0,1)+IF(F881=0,0,1)+IF(G881=0,0,1)+IF(H881=0,0,1)+IF(I881=0,0,1)+IF(J881=0,0,1)+IF(K881=0,0,1)+IF(L881=0,0,1)+IF(M881=0,0,1)+IF(N881=0,0,1)+IF(O881=0,0,1)</f>
        <v>0</v>
      </c>
      <c r="U881" s="237"/>
      <c r="V881" s="237"/>
      <c r="W881" s="237"/>
      <c r="X881" s="237"/>
      <c r="Y881" s="237"/>
      <c r="Z881" s="237"/>
      <c r="AA881" s="237"/>
      <c r="AB881" s="237"/>
      <c r="AC881" s="237"/>
      <c r="AD881" s="237"/>
      <c r="AE881" s="237"/>
      <c r="AF881" s="237"/>
      <c r="AG881" s="237"/>
      <c r="AH881" s="237"/>
      <c r="AI881" s="237"/>
      <c r="AJ881" s="237"/>
      <c r="AK881" s="237"/>
      <c r="AL881" s="237"/>
      <c r="AM881" s="237"/>
      <c r="AN881" s="237"/>
      <c r="AO881" s="237"/>
      <c r="AP881" s="237"/>
      <c r="AQ881" s="237"/>
      <c r="AR881" s="237"/>
      <c r="AS881" s="237"/>
      <c r="AT881" s="237"/>
      <c r="AU881" s="237"/>
      <c r="AV881" s="237"/>
      <c r="AW881" s="237"/>
      <c r="AX881" s="237"/>
      <c r="AY881" s="237"/>
      <c r="AZ881" s="237"/>
      <c r="BA881" s="237"/>
      <c r="BB881" s="237"/>
      <c r="BC881" s="237"/>
      <c r="BD881" s="237"/>
      <c r="BE881" s="237"/>
      <c r="BF881" s="237"/>
      <c r="BG881" s="237"/>
      <c r="BH881" s="237"/>
      <c r="BI881" s="237"/>
      <c r="BJ881" s="237"/>
      <c r="BK881" s="237"/>
      <c r="BL881" s="237"/>
      <c r="BM881" s="237"/>
      <c r="BN881" s="237"/>
      <c r="BO881" s="237"/>
      <c r="BP881" s="237"/>
      <c r="BQ881" s="237"/>
      <c r="BR881" s="237"/>
      <c r="BS881" s="237"/>
      <c r="BT881" s="237"/>
      <c r="BU881" s="237"/>
      <c r="BV881" s="237"/>
      <c r="BW881" s="237"/>
      <c r="BX881" s="237"/>
      <c r="BY881" s="237"/>
      <c r="BZ881" s="237"/>
      <c r="CA881" s="237"/>
      <c r="CB881" s="237"/>
      <c r="CC881" s="237"/>
      <c r="CD881" s="237"/>
      <c r="CE881" s="237"/>
      <c r="CF881" s="237"/>
      <c r="CG881" s="237"/>
      <c r="CH881" s="237"/>
      <c r="CI881" s="237"/>
      <c r="CJ881" s="237"/>
      <c r="CK881" s="237"/>
      <c r="CL881" s="237"/>
      <c r="CM881" s="237"/>
      <c r="CN881" s="237"/>
      <c r="CO881" s="237"/>
      <c r="CP881" s="237"/>
      <c r="CQ881" s="237"/>
      <c r="CR881" s="237"/>
      <c r="CS881" s="237"/>
      <c r="CT881" s="237"/>
      <c r="CU881" s="237"/>
      <c r="CV881" s="237"/>
      <c r="CW881" s="237"/>
      <c r="CX881" s="237"/>
      <c r="CY881" s="237"/>
      <c r="CZ881" s="237"/>
      <c r="DA881" s="237"/>
      <c r="DB881" s="237"/>
      <c r="DC881" s="237"/>
      <c r="DD881" s="237"/>
      <c r="DE881" s="237"/>
      <c r="DF881" s="237"/>
      <c r="DG881" s="237"/>
      <c r="DH881" s="237"/>
      <c r="DI881" s="237"/>
      <c r="DJ881" s="237"/>
      <c r="DK881" s="237"/>
      <c r="DL881" s="237"/>
      <c r="DM881" s="237"/>
      <c r="DN881" s="237"/>
      <c r="DO881" s="237"/>
      <c r="DP881" s="237"/>
      <c r="DQ881" s="237"/>
      <c r="DR881" s="237"/>
      <c r="DS881" s="237"/>
      <c r="DT881" s="237"/>
      <c r="DU881" s="237"/>
      <c r="DV881" s="237"/>
      <c r="DW881" s="237"/>
      <c r="DX881" s="237"/>
      <c r="DY881" s="237"/>
      <c r="DZ881" s="237"/>
      <c r="EA881" s="237"/>
      <c r="EB881" s="237"/>
      <c r="EC881" s="237"/>
      <c r="ED881" s="237"/>
      <c r="EE881" s="237"/>
      <c r="EF881" s="237"/>
      <c r="EG881" s="237"/>
      <c r="EH881" s="237"/>
      <c r="EI881" s="237"/>
      <c r="EJ881" s="237"/>
      <c r="EK881" s="237"/>
      <c r="EL881" s="237"/>
      <c r="EM881" s="237"/>
      <c r="EN881" s="237"/>
      <c r="EO881" s="237"/>
      <c r="EP881" s="237"/>
      <c r="EQ881" s="237"/>
      <c r="ER881" s="237"/>
      <c r="ES881" s="237"/>
      <c r="ET881" s="237"/>
      <c r="EU881" s="237"/>
      <c r="EV881" s="237"/>
      <c r="EW881" s="237"/>
      <c r="EX881" s="237"/>
      <c r="EY881" s="237"/>
      <c r="EZ881" s="237"/>
      <c r="FA881" s="237"/>
      <c r="FB881" s="237"/>
      <c r="FC881" s="237"/>
      <c r="FD881" s="237"/>
      <c r="FE881" s="237"/>
      <c r="FF881" s="237"/>
      <c r="FG881" s="237"/>
      <c r="FH881" s="237"/>
      <c r="FI881" s="237"/>
      <c r="FJ881" s="237"/>
      <c r="FK881" s="237"/>
      <c r="FL881" s="237"/>
      <c r="FM881" s="237"/>
      <c r="FN881" s="237"/>
      <c r="FO881" s="237"/>
      <c r="FP881" s="237"/>
      <c r="FQ881" s="237"/>
      <c r="FR881" s="237"/>
      <c r="FS881" s="237"/>
      <c r="FT881" s="237"/>
      <c r="FU881" s="237"/>
      <c r="FV881" s="237"/>
      <c r="FW881" s="237"/>
      <c r="FX881" s="237"/>
      <c r="FY881" s="237"/>
      <c r="FZ881" s="237"/>
      <c r="GA881" s="237"/>
      <c r="GB881" s="237"/>
      <c r="GC881" s="237"/>
      <c r="GD881" s="237"/>
      <c r="GE881" s="237"/>
      <c r="GF881" s="237"/>
      <c r="GG881" s="237"/>
      <c r="GH881" s="237"/>
      <c r="GI881" s="237"/>
      <c r="GJ881" s="237"/>
      <c r="GK881" s="237"/>
      <c r="GL881" s="237"/>
      <c r="GM881" s="237"/>
      <c r="GN881" s="237"/>
      <c r="GO881" s="237"/>
      <c r="GP881" s="237"/>
      <c r="GQ881" s="237"/>
    </row>
    <row r="882" spans="1:199" s="81" customFormat="1" ht="15" hidden="1">
      <c r="A882" s="73">
        <f>+B882</f>
        <v>0</v>
      </c>
      <c r="B882" s="272"/>
      <c r="C882" s="301"/>
      <c r="D882" s="301"/>
      <c r="E882" s="301"/>
      <c r="F882" s="301"/>
      <c r="G882" s="301"/>
      <c r="H882" s="301"/>
      <c r="I882" s="301"/>
      <c r="J882" s="301"/>
      <c r="K882" s="301"/>
      <c r="L882" s="301"/>
      <c r="M882" s="301"/>
      <c r="N882" s="301"/>
      <c r="O882" s="301"/>
      <c r="P882" s="28"/>
      <c r="Q882" s="301"/>
      <c r="R882" s="301"/>
      <c r="S882" s="302"/>
      <c r="T882" s="348">
        <f>T883</f>
        <v>0</v>
      </c>
      <c r="U882" s="237"/>
      <c r="V882" s="237"/>
      <c r="W882" s="237"/>
      <c r="X882" s="237"/>
      <c r="Y882" s="237"/>
      <c r="Z882" s="237"/>
      <c r="AA882" s="237"/>
      <c r="AB882" s="237"/>
      <c r="AC882" s="237"/>
      <c r="AD882" s="237"/>
      <c r="AE882" s="237"/>
      <c r="AF882" s="237"/>
      <c r="AG882" s="237"/>
      <c r="AH882" s="237"/>
      <c r="AI882" s="237"/>
      <c r="AJ882" s="237"/>
      <c r="AK882" s="237"/>
      <c r="AL882" s="237"/>
      <c r="AM882" s="237"/>
      <c r="AN882" s="237"/>
      <c r="AO882" s="237"/>
      <c r="AP882" s="237"/>
      <c r="AQ882" s="237"/>
      <c r="AR882" s="237"/>
      <c r="AS882" s="237"/>
      <c r="AT882" s="237"/>
      <c r="AU882" s="237"/>
      <c r="AV882" s="237"/>
      <c r="AW882" s="237"/>
      <c r="AX882" s="237"/>
      <c r="AY882" s="237"/>
      <c r="AZ882" s="237"/>
      <c r="BA882" s="237"/>
      <c r="BB882" s="237"/>
      <c r="BC882" s="237"/>
      <c r="BD882" s="237"/>
      <c r="BE882" s="237"/>
      <c r="BF882" s="237"/>
      <c r="BG882" s="237"/>
      <c r="BH882" s="237"/>
      <c r="BI882" s="237"/>
      <c r="BJ882" s="237"/>
      <c r="BK882" s="237"/>
      <c r="BL882" s="237"/>
      <c r="BM882" s="237"/>
      <c r="BN882" s="237"/>
      <c r="BO882" s="237"/>
      <c r="BP882" s="237"/>
      <c r="BQ882" s="237"/>
      <c r="BR882" s="237"/>
      <c r="BS882" s="237"/>
      <c r="BT882" s="237"/>
      <c r="BU882" s="237"/>
      <c r="BV882" s="237"/>
      <c r="BW882" s="237"/>
      <c r="BX882" s="237"/>
      <c r="BY882" s="237"/>
      <c r="BZ882" s="237"/>
      <c r="CA882" s="237"/>
      <c r="CB882" s="237"/>
      <c r="CC882" s="237"/>
      <c r="CD882" s="237"/>
      <c r="CE882" s="237"/>
      <c r="CF882" s="237"/>
      <c r="CG882" s="237"/>
      <c r="CH882" s="237"/>
      <c r="CI882" s="237"/>
      <c r="CJ882" s="237"/>
      <c r="CK882" s="237"/>
      <c r="CL882" s="237"/>
      <c r="CM882" s="237"/>
      <c r="CN882" s="237"/>
      <c r="CO882" s="237"/>
      <c r="CP882" s="237"/>
      <c r="CQ882" s="237"/>
      <c r="CR882" s="237"/>
      <c r="CS882" s="237"/>
      <c r="CT882" s="237"/>
      <c r="CU882" s="237"/>
      <c r="CV882" s="237"/>
      <c r="CW882" s="237"/>
      <c r="CX882" s="237"/>
      <c r="CY882" s="237"/>
      <c r="CZ882" s="237"/>
      <c r="DA882" s="237"/>
      <c r="DB882" s="237"/>
      <c r="DC882" s="237"/>
      <c r="DD882" s="237"/>
      <c r="DE882" s="237"/>
      <c r="DF882" s="237"/>
      <c r="DG882" s="237"/>
      <c r="DH882" s="237"/>
      <c r="DI882" s="237"/>
      <c r="DJ882" s="237"/>
      <c r="DK882" s="237"/>
      <c r="DL882" s="237"/>
      <c r="DM882" s="237"/>
      <c r="DN882" s="237"/>
      <c r="DO882" s="237"/>
      <c r="DP882" s="237"/>
      <c r="DQ882" s="237"/>
      <c r="DR882" s="237"/>
      <c r="DS882" s="237"/>
      <c r="DT882" s="237"/>
      <c r="DU882" s="237"/>
      <c r="DV882" s="237"/>
      <c r="DW882" s="237"/>
      <c r="DX882" s="237"/>
      <c r="DY882" s="237"/>
      <c r="DZ882" s="237"/>
      <c r="EA882" s="237"/>
      <c r="EB882" s="237"/>
      <c r="EC882" s="237"/>
      <c r="ED882" s="237"/>
      <c r="EE882" s="237"/>
      <c r="EF882" s="237"/>
      <c r="EG882" s="237"/>
      <c r="EH882" s="237"/>
      <c r="EI882" s="237"/>
      <c r="EJ882" s="237"/>
      <c r="EK882" s="237"/>
      <c r="EL882" s="237"/>
      <c r="EM882" s="237"/>
      <c r="EN882" s="237"/>
      <c r="EO882" s="237"/>
      <c r="EP882" s="237"/>
      <c r="EQ882" s="237"/>
      <c r="ER882" s="237"/>
      <c r="ES882" s="237"/>
      <c r="ET882" s="237"/>
      <c r="EU882" s="237"/>
      <c r="EV882" s="237"/>
      <c r="EW882" s="237"/>
      <c r="EX882" s="237"/>
      <c r="EY882" s="237"/>
      <c r="EZ882" s="237"/>
      <c r="FA882" s="237"/>
      <c r="FB882" s="237"/>
      <c r="FC882" s="237"/>
      <c r="FD882" s="237"/>
      <c r="FE882" s="237"/>
      <c r="FF882" s="237"/>
      <c r="FG882" s="237"/>
      <c r="FH882" s="237"/>
      <c r="FI882" s="237"/>
      <c r="FJ882" s="237"/>
      <c r="FK882" s="237"/>
      <c r="FL882" s="237"/>
      <c r="FM882" s="237"/>
      <c r="FN882" s="237"/>
      <c r="FO882" s="237"/>
      <c r="FP882" s="237"/>
      <c r="FQ882" s="237"/>
      <c r="FR882" s="237"/>
      <c r="FS882" s="237"/>
      <c r="FT882" s="237"/>
      <c r="FU882" s="237"/>
      <c r="FV882" s="237"/>
      <c r="FW882" s="237"/>
      <c r="FX882" s="237"/>
      <c r="FY882" s="237"/>
      <c r="FZ882" s="237"/>
      <c r="GA882" s="237"/>
      <c r="GB882" s="237"/>
      <c r="GC882" s="237"/>
      <c r="GD882" s="237"/>
      <c r="GE882" s="237"/>
      <c r="GF882" s="237"/>
      <c r="GG882" s="237"/>
      <c r="GH882" s="237"/>
      <c r="GI882" s="237"/>
      <c r="GJ882" s="237"/>
      <c r="GK882" s="237"/>
      <c r="GL882" s="237"/>
      <c r="GM882" s="237"/>
      <c r="GN882" s="237"/>
      <c r="GO882" s="237"/>
      <c r="GP882" s="237"/>
      <c r="GQ882" s="237"/>
    </row>
    <row r="883" spans="1:199" s="81" customFormat="1" ht="15" hidden="1">
      <c r="A883" s="73" t="str">
        <f>+B883</f>
        <v>   Total One Time Capital</v>
      </c>
      <c r="B883" s="272" t="s">
        <v>205</v>
      </c>
      <c r="C883" s="304">
        <f>SUM(C839:C882)</f>
        <v>0</v>
      </c>
      <c r="D883" s="304">
        <f>SUM(D839:D882)</f>
        <v>0</v>
      </c>
      <c r="E883" s="304">
        <f>SUM(E839:E882)</f>
        <v>0</v>
      </c>
      <c r="F883" s="304">
        <f>SUM(F839:F882)</f>
        <v>0</v>
      </c>
      <c r="G883" s="304">
        <f>SUM(G839:G882)</f>
        <v>0</v>
      </c>
      <c r="H883" s="304">
        <f>SUM(H839:H882)</f>
        <v>0</v>
      </c>
      <c r="I883" s="304">
        <f>SUM(I839:I882)</f>
        <v>0</v>
      </c>
      <c r="J883" s="304">
        <f>SUM(J839:J882)</f>
        <v>0</v>
      </c>
      <c r="K883" s="304">
        <f>SUM(K839:K882)</f>
        <v>0</v>
      </c>
      <c r="L883" s="304">
        <f>SUM(L839:L882)</f>
        <v>0</v>
      </c>
      <c r="M883" s="304">
        <f>SUM(M839:M882)</f>
        <v>0</v>
      </c>
      <c r="N883" s="304">
        <f>SUM(N839:N882)</f>
        <v>0</v>
      </c>
      <c r="O883" s="304">
        <f>SUM(O839:O882)</f>
        <v>0</v>
      </c>
      <c r="P883" s="28"/>
      <c r="Q883" s="304">
        <f>SUM(Q839:Q882)</f>
        <v>0</v>
      </c>
      <c r="R883" s="304">
        <f>IF($R$19&lt;1,0,Q883/$R$19)</f>
        <v>0</v>
      </c>
      <c r="S883" s="302"/>
      <c r="T883" s="351">
        <f>IF(Q883=0,0,1)+IF(C883=0,0,1)+IF(D883=0,0,1)+IF(E883=0,0,1)+IF(F883=0,0,1)+IF(G883=0,0,1)+IF(H883=0,0,1)+IF(I883=0,0,1)+IF(J883=0,0,1)+IF(K883=0,0,1)+IF(L883=0,0,1)+IF(M883=0,0,1)+IF(N883=0,0,1)+IF(O883=0,0,1)</f>
        <v>0</v>
      </c>
      <c r="U883" s="237"/>
      <c r="V883" s="237"/>
      <c r="W883" s="237"/>
      <c r="X883" s="237"/>
      <c r="Y883" s="237"/>
      <c r="Z883" s="237"/>
      <c r="AA883" s="237"/>
      <c r="AB883" s="237"/>
      <c r="AC883" s="237"/>
      <c r="AD883" s="237"/>
      <c r="AE883" s="237"/>
      <c r="AF883" s="237"/>
      <c r="AG883" s="237"/>
      <c r="AH883" s="237"/>
      <c r="AI883" s="237"/>
      <c r="AJ883" s="237"/>
      <c r="AK883" s="237"/>
      <c r="AL883" s="237"/>
      <c r="AM883" s="237"/>
      <c r="AN883" s="237"/>
      <c r="AO883" s="237"/>
      <c r="AP883" s="237"/>
      <c r="AQ883" s="237"/>
      <c r="AR883" s="237"/>
      <c r="AS883" s="237"/>
      <c r="AT883" s="237"/>
      <c r="AU883" s="237"/>
      <c r="AV883" s="237"/>
      <c r="AW883" s="237"/>
      <c r="AX883" s="237"/>
      <c r="AY883" s="237"/>
      <c r="AZ883" s="237"/>
      <c r="BA883" s="237"/>
      <c r="BB883" s="237"/>
      <c r="BC883" s="237"/>
      <c r="BD883" s="237"/>
      <c r="BE883" s="237"/>
      <c r="BF883" s="237"/>
      <c r="BG883" s="237"/>
      <c r="BH883" s="237"/>
      <c r="BI883" s="237"/>
      <c r="BJ883" s="237"/>
      <c r="BK883" s="237"/>
      <c r="BL883" s="237"/>
      <c r="BM883" s="237"/>
      <c r="BN883" s="237"/>
      <c r="BO883" s="237"/>
      <c r="BP883" s="237"/>
      <c r="BQ883" s="237"/>
      <c r="BR883" s="237"/>
      <c r="BS883" s="237"/>
      <c r="BT883" s="237"/>
      <c r="BU883" s="237"/>
      <c r="BV883" s="237"/>
      <c r="BW883" s="237"/>
      <c r="BX883" s="237"/>
      <c r="BY883" s="237"/>
      <c r="BZ883" s="237"/>
      <c r="CA883" s="237"/>
      <c r="CB883" s="237"/>
      <c r="CC883" s="237"/>
      <c r="CD883" s="237"/>
      <c r="CE883" s="237"/>
      <c r="CF883" s="237"/>
      <c r="CG883" s="237"/>
      <c r="CH883" s="237"/>
      <c r="CI883" s="237"/>
      <c r="CJ883" s="237"/>
      <c r="CK883" s="237"/>
      <c r="CL883" s="237"/>
      <c r="CM883" s="237"/>
      <c r="CN883" s="237"/>
      <c r="CO883" s="237"/>
      <c r="CP883" s="237"/>
      <c r="CQ883" s="237"/>
      <c r="CR883" s="237"/>
      <c r="CS883" s="237"/>
      <c r="CT883" s="237"/>
      <c r="CU883" s="237"/>
      <c r="CV883" s="237"/>
      <c r="CW883" s="237"/>
      <c r="CX883" s="237"/>
      <c r="CY883" s="237"/>
      <c r="CZ883" s="237"/>
      <c r="DA883" s="237"/>
      <c r="DB883" s="237"/>
      <c r="DC883" s="237"/>
      <c r="DD883" s="237"/>
      <c r="DE883" s="237"/>
      <c r="DF883" s="237"/>
      <c r="DG883" s="237"/>
      <c r="DH883" s="237"/>
      <c r="DI883" s="237"/>
      <c r="DJ883" s="237"/>
      <c r="DK883" s="237"/>
      <c r="DL883" s="237"/>
      <c r="DM883" s="237"/>
      <c r="DN883" s="237"/>
      <c r="DO883" s="237"/>
      <c r="DP883" s="237"/>
      <c r="DQ883" s="237"/>
      <c r="DR883" s="237"/>
      <c r="DS883" s="237"/>
      <c r="DT883" s="237"/>
      <c r="DU883" s="237"/>
      <c r="DV883" s="237"/>
      <c r="DW883" s="237"/>
      <c r="DX883" s="237"/>
      <c r="DY883" s="237"/>
      <c r="DZ883" s="237"/>
      <c r="EA883" s="237"/>
      <c r="EB883" s="237"/>
      <c r="EC883" s="237"/>
      <c r="ED883" s="237"/>
      <c r="EE883" s="237"/>
      <c r="EF883" s="237"/>
      <c r="EG883" s="237"/>
      <c r="EH883" s="237"/>
      <c r="EI883" s="237"/>
      <c r="EJ883" s="237"/>
      <c r="EK883" s="237"/>
      <c r="EL883" s="237"/>
      <c r="EM883" s="237"/>
      <c r="EN883" s="237"/>
      <c r="EO883" s="237"/>
      <c r="EP883" s="237"/>
      <c r="EQ883" s="237"/>
      <c r="ER883" s="237"/>
      <c r="ES883" s="237"/>
      <c r="ET883" s="237"/>
      <c r="EU883" s="237"/>
      <c r="EV883" s="237"/>
      <c r="EW883" s="237"/>
      <c r="EX883" s="237"/>
      <c r="EY883" s="237"/>
      <c r="EZ883" s="237"/>
      <c r="FA883" s="237"/>
      <c r="FB883" s="237"/>
      <c r="FC883" s="237"/>
      <c r="FD883" s="237"/>
      <c r="FE883" s="237"/>
      <c r="FF883" s="237"/>
      <c r="FG883" s="237"/>
      <c r="FH883" s="237"/>
      <c r="FI883" s="237"/>
      <c r="FJ883" s="237"/>
      <c r="FK883" s="237"/>
      <c r="FL883" s="237"/>
      <c r="FM883" s="237"/>
      <c r="FN883" s="237"/>
      <c r="FO883" s="237"/>
      <c r="FP883" s="237"/>
      <c r="FQ883" s="237"/>
      <c r="FR883" s="237"/>
      <c r="FS883" s="237"/>
      <c r="FT883" s="237"/>
      <c r="FU883" s="237"/>
      <c r="FV883" s="237"/>
      <c r="FW883" s="237"/>
      <c r="FX883" s="237"/>
      <c r="FY883" s="237"/>
      <c r="FZ883" s="237"/>
      <c r="GA883" s="237"/>
      <c r="GB883" s="237"/>
      <c r="GC883" s="237"/>
      <c r="GD883" s="237"/>
      <c r="GE883" s="237"/>
      <c r="GF883" s="237"/>
      <c r="GG883" s="237"/>
      <c r="GH883" s="237"/>
      <c r="GI883" s="237"/>
      <c r="GJ883" s="237"/>
      <c r="GK883" s="237"/>
      <c r="GL883" s="237"/>
      <c r="GM883" s="237"/>
      <c r="GN883" s="237"/>
      <c r="GO883" s="237"/>
      <c r="GP883" s="237"/>
      <c r="GQ883" s="237"/>
    </row>
    <row r="884" spans="1:199" s="81" customFormat="1" ht="15" hidden="1">
      <c r="A884" s="73">
        <f>+B884</f>
        <v>0</v>
      </c>
      <c r="B884" s="304"/>
      <c r="C884" s="304"/>
      <c r="D884" s="304"/>
      <c r="E884" s="304"/>
      <c r="F884" s="304"/>
      <c r="G884" s="304"/>
      <c r="H884" s="304"/>
      <c r="I884" s="304"/>
      <c r="J884" s="304"/>
      <c r="K884" s="304"/>
      <c r="L884" s="304"/>
      <c r="M884" s="304"/>
      <c r="N884" s="304"/>
      <c r="O884" s="304"/>
      <c r="P884" s="28"/>
      <c r="Q884" s="304"/>
      <c r="R884" s="304"/>
      <c r="S884" s="302"/>
      <c r="T884" s="348">
        <f>+T883</f>
        <v>0</v>
      </c>
      <c r="U884" s="237"/>
      <c r="V884" s="237"/>
      <c r="W884" s="237"/>
      <c r="X884" s="237"/>
      <c r="Y884" s="237"/>
      <c r="Z884" s="237"/>
      <c r="AA884" s="237"/>
      <c r="AB884" s="237"/>
      <c r="AC884" s="237"/>
      <c r="AD884" s="237"/>
      <c r="AE884" s="237"/>
      <c r="AF884" s="237"/>
      <c r="AG884" s="237"/>
      <c r="AH884" s="237"/>
      <c r="AI884" s="237"/>
      <c r="AJ884" s="237"/>
      <c r="AK884" s="237"/>
      <c r="AL884" s="237"/>
      <c r="AM884" s="237"/>
      <c r="AN884" s="237"/>
      <c r="AO884" s="237"/>
      <c r="AP884" s="237"/>
      <c r="AQ884" s="237"/>
      <c r="AR884" s="237"/>
      <c r="AS884" s="237"/>
      <c r="AT884" s="237"/>
      <c r="AU884" s="237"/>
      <c r="AV884" s="237"/>
      <c r="AW884" s="237"/>
      <c r="AX884" s="237"/>
      <c r="AY884" s="237"/>
      <c r="AZ884" s="237"/>
      <c r="BA884" s="237"/>
      <c r="BB884" s="237"/>
      <c r="BC884" s="237"/>
      <c r="BD884" s="237"/>
      <c r="BE884" s="237"/>
      <c r="BF884" s="237"/>
      <c r="BG884" s="237"/>
      <c r="BH884" s="237"/>
      <c r="BI884" s="237"/>
      <c r="BJ884" s="237"/>
      <c r="BK884" s="237"/>
      <c r="BL884" s="237"/>
      <c r="BM884" s="237"/>
      <c r="BN884" s="237"/>
      <c r="BO884" s="237"/>
      <c r="BP884" s="237"/>
      <c r="BQ884" s="237"/>
      <c r="BR884" s="237"/>
      <c r="BS884" s="237"/>
      <c r="BT884" s="237"/>
      <c r="BU884" s="237"/>
      <c r="BV884" s="237"/>
      <c r="BW884" s="237"/>
      <c r="BX884" s="237"/>
      <c r="BY884" s="237"/>
      <c r="BZ884" s="237"/>
      <c r="CA884" s="237"/>
      <c r="CB884" s="237"/>
      <c r="CC884" s="237"/>
      <c r="CD884" s="237"/>
      <c r="CE884" s="237"/>
      <c r="CF884" s="237"/>
      <c r="CG884" s="237"/>
      <c r="CH884" s="237"/>
      <c r="CI884" s="237"/>
      <c r="CJ884" s="237"/>
      <c r="CK884" s="237"/>
      <c r="CL884" s="237"/>
      <c r="CM884" s="237"/>
      <c r="CN884" s="237"/>
      <c r="CO884" s="237"/>
      <c r="CP884" s="237"/>
      <c r="CQ884" s="237"/>
      <c r="CR884" s="237"/>
      <c r="CS884" s="237"/>
      <c r="CT884" s="237"/>
      <c r="CU884" s="237"/>
      <c r="CV884" s="237"/>
      <c r="CW884" s="237"/>
      <c r="CX884" s="237"/>
      <c r="CY884" s="237"/>
      <c r="CZ884" s="237"/>
      <c r="DA884" s="237"/>
      <c r="DB884" s="237"/>
      <c r="DC884" s="237"/>
      <c r="DD884" s="237"/>
      <c r="DE884" s="237"/>
      <c r="DF884" s="237"/>
      <c r="DG884" s="237"/>
      <c r="DH884" s="237"/>
      <c r="DI884" s="237"/>
      <c r="DJ884" s="237"/>
      <c r="DK884" s="237"/>
      <c r="DL884" s="237"/>
      <c r="DM884" s="237"/>
      <c r="DN884" s="237"/>
      <c r="DO884" s="237"/>
      <c r="DP884" s="237"/>
      <c r="DQ884" s="237"/>
      <c r="DR884" s="237"/>
      <c r="DS884" s="237"/>
      <c r="DT884" s="237"/>
      <c r="DU884" s="237"/>
      <c r="DV884" s="237"/>
      <c r="DW884" s="237"/>
      <c r="DX884" s="237"/>
      <c r="DY884" s="237"/>
      <c r="DZ884" s="237"/>
      <c r="EA884" s="237"/>
      <c r="EB884" s="237"/>
      <c r="EC884" s="237"/>
      <c r="ED884" s="237"/>
      <c r="EE884" s="237"/>
      <c r="EF884" s="237"/>
      <c r="EG884" s="237"/>
      <c r="EH884" s="237"/>
      <c r="EI884" s="237"/>
      <c r="EJ884" s="237"/>
      <c r="EK884" s="237"/>
      <c r="EL884" s="237"/>
      <c r="EM884" s="237"/>
      <c r="EN884" s="237"/>
      <c r="EO884" s="237"/>
      <c r="EP884" s="237"/>
      <c r="EQ884" s="237"/>
      <c r="ER884" s="237"/>
      <c r="ES884" s="237"/>
      <c r="ET884" s="237"/>
      <c r="EU884" s="237"/>
      <c r="EV884" s="237"/>
      <c r="EW884" s="237"/>
      <c r="EX884" s="237"/>
      <c r="EY884" s="237"/>
      <c r="EZ884" s="237"/>
      <c r="FA884" s="237"/>
      <c r="FB884" s="237"/>
      <c r="FC884" s="237"/>
      <c r="FD884" s="237"/>
      <c r="FE884" s="237"/>
      <c r="FF884" s="237"/>
      <c r="FG884" s="237"/>
      <c r="FH884" s="237"/>
      <c r="FI884" s="237"/>
      <c r="FJ884" s="237"/>
      <c r="FK884" s="237"/>
      <c r="FL884" s="237"/>
      <c r="FM884" s="237"/>
      <c r="FN884" s="237"/>
      <c r="FO884" s="237"/>
      <c r="FP884" s="237"/>
      <c r="FQ884" s="237"/>
      <c r="FR884" s="237"/>
      <c r="FS884" s="237"/>
      <c r="FT884" s="237"/>
      <c r="FU884" s="237"/>
      <c r="FV884" s="237"/>
      <c r="FW884" s="237"/>
      <c r="FX884" s="237"/>
      <c r="FY884" s="237"/>
      <c r="FZ884" s="237"/>
      <c r="GA884" s="237"/>
      <c r="GB884" s="237"/>
      <c r="GC884" s="237"/>
      <c r="GD884" s="237"/>
      <c r="GE884" s="237"/>
      <c r="GF884" s="237"/>
      <c r="GG884" s="237"/>
      <c r="GH884" s="237"/>
      <c r="GI884" s="237"/>
      <c r="GJ884" s="237"/>
      <c r="GK884" s="237"/>
      <c r="GL884" s="237"/>
      <c r="GM884" s="237"/>
      <c r="GN884" s="237"/>
      <c r="GO884" s="237"/>
      <c r="GP884" s="237"/>
      <c r="GQ884" s="237"/>
    </row>
    <row r="885" spans="1:199" s="81" customFormat="1" ht="15" customHeight="1">
      <c r="A885" s="73" t="str">
        <f>+B885</f>
        <v>Other Expense/Income</v>
      </c>
      <c r="B885" s="304" t="s">
        <v>206</v>
      </c>
      <c r="C885" s="304"/>
      <c r="D885" s="304"/>
      <c r="E885" s="304"/>
      <c r="F885" s="304"/>
      <c r="G885" s="304"/>
      <c r="H885" s="304"/>
      <c r="I885" s="304"/>
      <c r="J885" s="304"/>
      <c r="K885" s="304"/>
      <c r="L885" s="304"/>
      <c r="M885" s="304"/>
      <c r="N885" s="304"/>
      <c r="O885" s="304"/>
      <c r="P885" s="28"/>
      <c r="Q885" s="304"/>
      <c r="R885" s="304"/>
      <c r="S885" s="302"/>
      <c r="T885" s="348">
        <f>T996</f>
        <v>8</v>
      </c>
      <c r="U885" s="237"/>
      <c r="V885" s="237"/>
      <c r="W885" s="237"/>
      <c r="X885" s="237"/>
      <c r="Y885" s="237"/>
      <c r="Z885" s="237"/>
      <c r="AA885" s="237"/>
      <c r="AB885" s="237"/>
      <c r="AC885" s="237"/>
      <c r="AD885" s="237"/>
      <c r="AE885" s="237"/>
      <c r="AF885" s="237"/>
      <c r="AG885" s="237"/>
      <c r="AH885" s="237"/>
      <c r="AI885" s="237"/>
      <c r="AJ885" s="237"/>
      <c r="AK885" s="237"/>
      <c r="AL885" s="237"/>
      <c r="AM885" s="237"/>
      <c r="AN885" s="237"/>
      <c r="AO885" s="237"/>
      <c r="AP885" s="237"/>
      <c r="AQ885" s="237"/>
      <c r="AR885" s="237"/>
      <c r="AS885" s="237"/>
      <c r="AT885" s="237"/>
      <c r="AU885" s="237"/>
      <c r="AV885" s="237"/>
      <c r="AW885" s="237"/>
      <c r="AX885" s="237"/>
      <c r="AY885" s="237"/>
      <c r="AZ885" s="237"/>
      <c r="BA885" s="237"/>
      <c r="BB885" s="237"/>
      <c r="BC885" s="237"/>
      <c r="BD885" s="237"/>
      <c r="BE885" s="237"/>
      <c r="BF885" s="237"/>
      <c r="BG885" s="237"/>
      <c r="BH885" s="237"/>
      <c r="BI885" s="237"/>
      <c r="BJ885" s="237"/>
      <c r="BK885" s="237"/>
      <c r="BL885" s="237"/>
      <c r="BM885" s="237"/>
      <c r="BN885" s="237"/>
      <c r="BO885" s="237"/>
      <c r="BP885" s="237"/>
      <c r="BQ885" s="237"/>
      <c r="BR885" s="237"/>
      <c r="BS885" s="237"/>
      <c r="BT885" s="237"/>
      <c r="BU885" s="237"/>
      <c r="BV885" s="237"/>
      <c r="BW885" s="237"/>
      <c r="BX885" s="237"/>
      <c r="BY885" s="237"/>
      <c r="BZ885" s="237"/>
      <c r="CA885" s="237"/>
      <c r="CB885" s="237"/>
      <c r="CC885" s="237"/>
      <c r="CD885" s="237"/>
      <c r="CE885" s="237"/>
      <c r="CF885" s="237"/>
      <c r="CG885" s="237"/>
      <c r="CH885" s="237"/>
      <c r="CI885" s="237"/>
      <c r="CJ885" s="237"/>
      <c r="CK885" s="237"/>
      <c r="CL885" s="237"/>
      <c r="CM885" s="237"/>
      <c r="CN885" s="237"/>
      <c r="CO885" s="237"/>
      <c r="CP885" s="237"/>
      <c r="CQ885" s="237"/>
      <c r="CR885" s="237"/>
      <c r="CS885" s="237"/>
      <c r="CT885" s="237"/>
      <c r="CU885" s="237"/>
      <c r="CV885" s="237"/>
      <c r="CW885" s="237"/>
      <c r="CX885" s="237"/>
      <c r="CY885" s="237"/>
      <c r="CZ885" s="237"/>
      <c r="DA885" s="237"/>
      <c r="DB885" s="237"/>
      <c r="DC885" s="237"/>
      <c r="DD885" s="237"/>
      <c r="DE885" s="237"/>
      <c r="DF885" s="237"/>
      <c r="DG885" s="237"/>
      <c r="DH885" s="237"/>
      <c r="DI885" s="237"/>
      <c r="DJ885" s="237"/>
      <c r="DK885" s="237"/>
      <c r="DL885" s="237"/>
      <c r="DM885" s="237"/>
      <c r="DN885" s="237"/>
      <c r="DO885" s="237"/>
      <c r="DP885" s="237"/>
      <c r="DQ885" s="237"/>
      <c r="DR885" s="237"/>
      <c r="DS885" s="237"/>
      <c r="DT885" s="237"/>
      <c r="DU885" s="237"/>
      <c r="DV885" s="237"/>
      <c r="DW885" s="237"/>
      <c r="DX885" s="237"/>
      <c r="DY885" s="237"/>
      <c r="DZ885" s="237"/>
      <c r="EA885" s="237"/>
      <c r="EB885" s="237"/>
      <c r="EC885" s="237"/>
      <c r="ED885" s="237"/>
      <c r="EE885" s="237"/>
      <c r="EF885" s="237"/>
      <c r="EG885" s="237"/>
      <c r="EH885" s="237"/>
      <c r="EI885" s="237"/>
      <c r="EJ885" s="237"/>
      <c r="EK885" s="237"/>
      <c r="EL885" s="237"/>
      <c r="EM885" s="237"/>
      <c r="EN885" s="237"/>
      <c r="EO885" s="237"/>
      <c r="EP885" s="237"/>
      <c r="EQ885" s="237"/>
      <c r="ER885" s="237"/>
      <c r="ES885" s="237"/>
      <c r="ET885" s="237"/>
      <c r="EU885" s="237"/>
      <c r="EV885" s="237"/>
      <c r="EW885" s="237"/>
      <c r="EX885" s="237"/>
      <c r="EY885" s="237"/>
      <c r="EZ885" s="237"/>
      <c r="FA885" s="237"/>
      <c r="FB885" s="237"/>
      <c r="FC885" s="237"/>
      <c r="FD885" s="237"/>
      <c r="FE885" s="237"/>
      <c r="FF885" s="237"/>
      <c r="FG885" s="237"/>
      <c r="FH885" s="237"/>
      <c r="FI885" s="237"/>
      <c r="FJ885" s="237"/>
      <c r="FK885" s="237"/>
      <c r="FL885" s="237"/>
      <c r="FM885" s="237"/>
      <c r="FN885" s="237"/>
      <c r="FO885" s="237"/>
      <c r="FP885" s="237"/>
      <c r="FQ885" s="237"/>
      <c r="FR885" s="237"/>
      <c r="FS885" s="237"/>
      <c r="FT885" s="237"/>
      <c r="FU885" s="237"/>
      <c r="FV885" s="237"/>
      <c r="FW885" s="237"/>
      <c r="FX885" s="237"/>
      <c r="FY885" s="237"/>
      <c r="FZ885" s="237"/>
      <c r="GA885" s="237"/>
      <c r="GB885" s="237"/>
      <c r="GC885" s="237"/>
      <c r="GD885" s="237"/>
      <c r="GE885" s="237"/>
      <c r="GF885" s="237"/>
      <c r="GG885" s="237"/>
      <c r="GH885" s="237"/>
      <c r="GI885" s="237"/>
      <c r="GJ885" s="237"/>
      <c r="GK885" s="237"/>
      <c r="GL885" s="237"/>
      <c r="GM885" s="237"/>
      <c r="GN885" s="237"/>
      <c r="GO885" s="237"/>
      <c r="GP885" s="237"/>
      <c r="GQ885" s="237"/>
    </row>
    <row r="886" spans="1:199" s="81" customFormat="1" ht="15" hidden="1">
      <c r="A886" s="278"/>
      <c r="B886" s="241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8"/>
      <c r="Q886" s="242"/>
      <c r="R886" s="242"/>
      <c r="S886" s="243"/>
      <c r="T886" s="351"/>
      <c r="U886" s="237"/>
      <c r="V886" s="237"/>
      <c r="W886" s="237"/>
      <c r="X886" s="237"/>
      <c r="Y886" s="237"/>
      <c r="Z886" s="237"/>
      <c r="AA886" s="237"/>
      <c r="AB886" s="237"/>
      <c r="AC886" s="237"/>
      <c r="AD886" s="237"/>
      <c r="AE886" s="237"/>
      <c r="AF886" s="237"/>
      <c r="AG886" s="237"/>
      <c r="AH886" s="237"/>
      <c r="AI886" s="237"/>
      <c r="AJ886" s="237"/>
      <c r="AK886" s="237"/>
      <c r="AL886" s="237"/>
      <c r="AM886" s="237"/>
      <c r="AN886" s="237"/>
      <c r="AO886" s="237"/>
      <c r="AP886" s="237"/>
      <c r="AQ886" s="237"/>
      <c r="AR886" s="237"/>
      <c r="AS886" s="237"/>
      <c r="AT886" s="237"/>
      <c r="AU886" s="237"/>
      <c r="AV886" s="237"/>
      <c r="AW886" s="237"/>
      <c r="AX886" s="237"/>
      <c r="AY886" s="237"/>
      <c r="AZ886" s="237"/>
      <c r="BA886" s="237"/>
      <c r="BB886" s="237"/>
      <c r="BC886" s="237"/>
      <c r="BD886" s="237"/>
      <c r="BE886" s="237"/>
      <c r="BF886" s="237"/>
      <c r="BG886" s="237"/>
      <c r="BH886" s="237"/>
      <c r="BI886" s="237"/>
      <c r="BJ886" s="237"/>
      <c r="BK886" s="237"/>
      <c r="BL886" s="237"/>
      <c r="BM886" s="237"/>
      <c r="BN886" s="237"/>
      <c r="BO886" s="237"/>
      <c r="BP886" s="237"/>
      <c r="BQ886" s="237"/>
      <c r="BR886" s="237"/>
      <c r="BS886" s="237"/>
      <c r="BT886" s="237"/>
      <c r="BU886" s="237"/>
      <c r="BV886" s="237"/>
      <c r="BW886" s="237"/>
      <c r="BX886" s="237"/>
      <c r="BY886" s="237"/>
      <c r="BZ886" s="237"/>
      <c r="CA886" s="237"/>
      <c r="CB886" s="237"/>
      <c r="CC886" s="237"/>
      <c r="CD886" s="237"/>
      <c r="CE886" s="237"/>
      <c r="CF886" s="237"/>
      <c r="CG886" s="237"/>
      <c r="CH886" s="237"/>
      <c r="CI886" s="237"/>
      <c r="CJ886" s="237"/>
      <c r="CK886" s="237"/>
      <c r="CL886" s="237"/>
      <c r="CM886" s="237"/>
      <c r="CN886" s="237"/>
      <c r="CO886" s="237"/>
      <c r="CP886" s="237"/>
      <c r="CQ886" s="237"/>
      <c r="CR886" s="237"/>
      <c r="CS886" s="237"/>
      <c r="CT886" s="237"/>
      <c r="CU886" s="237"/>
      <c r="CV886" s="237"/>
      <c r="CW886" s="237"/>
      <c r="CX886" s="237"/>
      <c r="CY886" s="237"/>
      <c r="CZ886" s="237"/>
      <c r="DA886" s="237"/>
      <c r="DB886" s="237"/>
      <c r="DC886" s="237"/>
      <c r="DD886" s="237"/>
      <c r="DE886" s="237"/>
      <c r="DF886" s="237"/>
      <c r="DG886" s="237"/>
      <c r="DH886" s="237"/>
      <c r="DI886" s="237"/>
      <c r="DJ886" s="237"/>
      <c r="DK886" s="237"/>
      <c r="DL886" s="237"/>
      <c r="DM886" s="237"/>
      <c r="DN886" s="237"/>
      <c r="DO886" s="237"/>
      <c r="DP886" s="237"/>
      <c r="DQ886" s="237"/>
      <c r="DR886" s="237"/>
      <c r="DS886" s="237"/>
      <c r="DT886" s="237"/>
      <c r="DU886" s="237"/>
      <c r="DV886" s="237"/>
      <c r="DW886" s="237"/>
      <c r="DX886" s="237"/>
      <c r="DY886" s="237"/>
      <c r="DZ886" s="237"/>
      <c r="EA886" s="237"/>
      <c r="EB886" s="237"/>
      <c r="EC886" s="237"/>
      <c r="ED886" s="237"/>
      <c r="EE886" s="237"/>
      <c r="EF886" s="237"/>
      <c r="EG886" s="237"/>
      <c r="EH886" s="237"/>
      <c r="EI886" s="237"/>
      <c r="EJ886" s="237"/>
      <c r="EK886" s="237"/>
      <c r="EL886" s="237"/>
      <c r="EM886" s="237"/>
      <c r="EN886" s="237"/>
      <c r="EO886" s="237"/>
      <c r="EP886" s="237"/>
      <c r="EQ886" s="237"/>
      <c r="ER886" s="237"/>
      <c r="ES886" s="237"/>
      <c r="ET886" s="237"/>
      <c r="EU886" s="237"/>
      <c r="EV886" s="237"/>
      <c r="EW886" s="237"/>
      <c r="EX886" s="237"/>
      <c r="EY886" s="237"/>
      <c r="EZ886" s="237"/>
      <c r="FA886" s="237"/>
      <c r="FB886" s="237"/>
      <c r="FC886" s="237"/>
      <c r="FD886" s="237"/>
      <c r="FE886" s="237"/>
      <c r="FF886" s="237"/>
      <c r="FG886" s="237"/>
      <c r="FH886" s="237"/>
      <c r="FI886" s="237"/>
      <c r="FJ886" s="237"/>
      <c r="FK886" s="237"/>
      <c r="FL886" s="237"/>
      <c r="FM886" s="237"/>
      <c r="FN886" s="237"/>
      <c r="FO886" s="237"/>
      <c r="FP886" s="237"/>
      <c r="FQ886" s="237"/>
      <c r="FR886" s="237"/>
      <c r="FS886" s="237"/>
      <c r="FT886" s="237"/>
      <c r="FU886" s="237"/>
      <c r="FV886" s="237"/>
      <c r="FW886" s="237"/>
      <c r="FX886" s="237"/>
      <c r="FY886" s="237"/>
      <c r="FZ886" s="237"/>
      <c r="GA886" s="237"/>
      <c r="GB886" s="237"/>
      <c r="GC886" s="237"/>
      <c r="GD886" s="237"/>
      <c r="GE886" s="237"/>
      <c r="GF886" s="237"/>
      <c r="GG886" s="237"/>
      <c r="GH886" s="237"/>
      <c r="GI886" s="237"/>
      <c r="GJ886" s="237"/>
      <c r="GK886" s="237"/>
      <c r="GL886" s="237"/>
      <c r="GM886" s="237"/>
      <c r="GN886" s="237"/>
      <c r="GO886" s="237"/>
      <c r="GP886" s="237"/>
      <c r="GQ886" s="237"/>
    </row>
    <row r="887" spans="1:199" s="81" customFormat="1" ht="15" hidden="1">
      <c r="A887" s="278"/>
      <c r="B887" s="241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8"/>
      <c r="Q887" s="242"/>
      <c r="R887" s="242"/>
      <c r="S887" s="243"/>
      <c r="T887" s="351"/>
      <c r="U887" s="237"/>
      <c r="V887" s="237"/>
      <c r="W887" s="237"/>
      <c r="X887" s="237"/>
      <c r="Y887" s="237"/>
      <c r="Z887" s="237"/>
      <c r="AA887" s="237"/>
      <c r="AB887" s="237"/>
      <c r="AC887" s="237"/>
      <c r="AD887" s="237"/>
      <c r="AE887" s="237"/>
      <c r="AF887" s="237"/>
      <c r="AG887" s="237"/>
      <c r="AH887" s="237"/>
      <c r="AI887" s="237"/>
      <c r="AJ887" s="237"/>
      <c r="AK887" s="237"/>
      <c r="AL887" s="237"/>
      <c r="AM887" s="237"/>
      <c r="AN887" s="237"/>
      <c r="AO887" s="237"/>
      <c r="AP887" s="237"/>
      <c r="AQ887" s="237"/>
      <c r="AR887" s="237"/>
      <c r="AS887" s="237"/>
      <c r="AT887" s="237"/>
      <c r="AU887" s="237"/>
      <c r="AV887" s="237"/>
      <c r="AW887" s="237"/>
      <c r="AX887" s="237"/>
      <c r="AY887" s="237"/>
      <c r="AZ887" s="237"/>
      <c r="BA887" s="237"/>
      <c r="BB887" s="237"/>
      <c r="BC887" s="237"/>
      <c r="BD887" s="237"/>
      <c r="BE887" s="237"/>
      <c r="BF887" s="237"/>
      <c r="BG887" s="237"/>
      <c r="BH887" s="237"/>
      <c r="BI887" s="237"/>
      <c r="BJ887" s="237"/>
      <c r="BK887" s="237"/>
      <c r="BL887" s="237"/>
      <c r="BM887" s="237"/>
      <c r="BN887" s="237"/>
      <c r="BO887" s="237"/>
      <c r="BP887" s="237"/>
      <c r="BQ887" s="237"/>
      <c r="BR887" s="237"/>
      <c r="BS887" s="237"/>
      <c r="BT887" s="237"/>
      <c r="BU887" s="237"/>
      <c r="BV887" s="237"/>
      <c r="BW887" s="237"/>
      <c r="BX887" s="237"/>
      <c r="BY887" s="237"/>
      <c r="BZ887" s="237"/>
      <c r="CA887" s="237"/>
      <c r="CB887" s="237"/>
      <c r="CC887" s="237"/>
      <c r="CD887" s="237"/>
      <c r="CE887" s="237"/>
      <c r="CF887" s="237"/>
      <c r="CG887" s="237"/>
      <c r="CH887" s="237"/>
      <c r="CI887" s="237"/>
      <c r="CJ887" s="237"/>
      <c r="CK887" s="237"/>
      <c r="CL887" s="237"/>
      <c r="CM887" s="237"/>
      <c r="CN887" s="237"/>
      <c r="CO887" s="237"/>
      <c r="CP887" s="237"/>
      <c r="CQ887" s="237"/>
      <c r="CR887" s="237"/>
      <c r="CS887" s="237"/>
      <c r="CT887" s="237"/>
      <c r="CU887" s="237"/>
      <c r="CV887" s="237"/>
      <c r="CW887" s="237"/>
      <c r="CX887" s="237"/>
      <c r="CY887" s="237"/>
      <c r="CZ887" s="237"/>
      <c r="DA887" s="237"/>
      <c r="DB887" s="237"/>
      <c r="DC887" s="237"/>
      <c r="DD887" s="237"/>
      <c r="DE887" s="237"/>
      <c r="DF887" s="237"/>
      <c r="DG887" s="237"/>
      <c r="DH887" s="237"/>
      <c r="DI887" s="237"/>
      <c r="DJ887" s="237"/>
      <c r="DK887" s="237"/>
      <c r="DL887" s="237"/>
      <c r="DM887" s="237"/>
      <c r="DN887" s="237"/>
      <c r="DO887" s="237"/>
      <c r="DP887" s="237"/>
      <c r="DQ887" s="237"/>
      <c r="DR887" s="237"/>
      <c r="DS887" s="237"/>
      <c r="DT887" s="237"/>
      <c r="DU887" s="237"/>
      <c r="DV887" s="237"/>
      <c r="DW887" s="237"/>
      <c r="DX887" s="237"/>
      <c r="DY887" s="237"/>
      <c r="DZ887" s="237"/>
      <c r="EA887" s="237"/>
      <c r="EB887" s="237"/>
      <c r="EC887" s="237"/>
      <c r="ED887" s="237"/>
      <c r="EE887" s="237"/>
      <c r="EF887" s="237"/>
      <c r="EG887" s="237"/>
      <c r="EH887" s="237"/>
      <c r="EI887" s="237"/>
      <c r="EJ887" s="237"/>
      <c r="EK887" s="237"/>
      <c r="EL887" s="237"/>
      <c r="EM887" s="237"/>
      <c r="EN887" s="237"/>
      <c r="EO887" s="237"/>
      <c r="EP887" s="237"/>
      <c r="EQ887" s="237"/>
      <c r="ER887" s="237"/>
      <c r="ES887" s="237"/>
      <c r="ET887" s="237"/>
      <c r="EU887" s="237"/>
      <c r="EV887" s="237"/>
      <c r="EW887" s="237"/>
      <c r="EX887" s="237"/>
      <c r="EY887" s="237"/>
      <c r="EZ887" s="237"/>
      <c r="FA887" s="237"/>
      <c r="FB887" s="237"/>
      <c r="FC887" s="237"/>
      <c r="FD887" s="237"/>
      <c r="FE887" s="237"/>
      <c r="FF887" s="237"/>
      <c r="FG887" s="237"/>
      <c r="FH887" s="237"/>
      <c r="FI887" s="237"/>
      <c r="FJ887" s="237"/>
      <c r="FK887" s="237"/>
      <c r="FL887" s="237"/>
      <c r="FM887" s="237"/>
      <c r="FN887" s="237"/>
      <c r="FO887" s="237"/>
      <c r="FP887" s="237"/>
      <c r="FQ887" s="237"/>
      <c r="FR887" s="237"/>
      <c r="FS887" s="237"/>
      <c r="FT887" s="237"/>
      <c r="FU887" s="237"/>
      <c r="FV887" s="237"/>
      <c r="FW887" s="237"/>
      <c r="FX887" s="237"/>
      <c r="FY887" s="237"/>
      <c r="FZ887" s="237"/>
      <c r="GA887" s="237"/>
      <c r="GB887" s="237"/>
      <c r="GC887" s="237"/>
      <c r="GD887" s="237"/>
      <c r="GE887" s="237"/>
      <c r="GF887" s="237"/>
      <c r="GG887" s="237"/>
      <c r="GH887" s="237"/>
      <c r="GI887" s="237"/>
      <c r="GJ887" s="237"/>
      <c r="GK887" s="237"/>
      <c r="GL887" s="237"/>
      <c r="GM887" s="237"/>
      <c r="GN887" s="237"/>
      <c r="GO887" s="237"/>
      <c r="GP887" s="237"/>
      <c r="GQ887" s="237"/>
    </row>
    <row r="888" spans="1:199" s="81" customFormat="1" ht="15" hidden="1">
      <c r="A888" s="278"/>
      <c r="B888" s="241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8"/>
      <c r="Q888" s="242"/>
      <c r="R888" s="242"/>
      <c r="S888" s="243"/>
      <c r="T888" s="351"/>
      <c r="U888" s="237"/>
      <c r="V888" s="237"/>
      <c r="W888" s="237"/>
      <c r="X888" s="237"/>
      <c r="Y888" s="237"/>
      <c r="Z888" s="237"/>
      <c r="AA888" s="237"/>
      <c r="AB888" s="237"/>
      <c r="AC888" s="237"/>
      <c r="AD888" s="237"/>
      <c r="AE888" s="237"/>
      <c r="AF888" s="237"/>
      <c r="AG888" s="237"/>
      <c r="AH888" s="237"/>
      <c r="AI888" s="237"/>
      <c r="AJ888" s="237"/>
      <c r="AK888" s="237"/>
      <c r="AL888" s="237"/>
      <c r="AM888" s="237"/>
      <c r="AN888" s="237"/>
      <c r="AO888" s="237"/>
      <c r="AP888" s="237"/>
      <c r="AQ888" s="237"/>
      <c r="AR888" s="237"/>
      <c r="AS888" s="237"/>
      <c r="AT888" s="237"/>
      <c r="AU888" s="237"/>
      <c r="AV888" s="237"/>
      <c r="AW888" s="237"/>
      <c r="AX888" s="237"/>
      <c r="AY888" s="237"/>
      <c r="AZ888" s="237"/>
      <c r="BA888" s="237"/>
      <c r="BB888" s="237"/>
      <c r="BC888" s="237"/>
      <c r="BD888" s="237"/>
      <c r="BE888" s="237"/>
      <c r="BF888" s="237"/>
      <c r="BG888" s="237"/>
      <c r="BH888" s="237"/>
      <c r="BI888" s="237"/>
      <c r="BJ888" s="237"/>
      <c r="BK888" s="237"/>
      <c r="BL888" s="237"/>
      <c r="BM888" s="237"/>
      <c r="BN888" s="237"/>
      <c r="BO888" s="237"/>
      <c r="BP888" s="237"/>
      <c r="BQ888" s="237"/>
      <c r="BR888" s="237"/>
      <c r="BS888" s="237"/>
      <c r="BT888" s="237"/>
      <c r="BU888" s="237"/>
      <c r="BV888" s="237"/>
      <c r="BW888" s="237"/>
      <c r="BX888" s="237"/>
      <c r="BY888" s="237"/>
      <c r="BZ888" s="237"/>
      <c r="CA888" s="237"/>
      <c r="CB888" s="237"/>
      <c r="CC888" s="237"/>
      <c r="CD888" s="237"/>
      <c r="CE888" s="237"/>
      <c r="CF888" s="237"/>
      <c r="CG888" s="237"/>
      <c r="CH888" s="237"/>
      <c r="CI888" s="237"/>
      <c r="CJ888" s="237"/>
      <c r="CK888" s="237"/>
      <c r="CL888" s="237"/>
      <c r="CM888" s="237"/>
      <c r="CN888" s="237"/>
      <c r="CO888" s="237"/>
      <c r="CP888" s="237"/>
      <c r="CQ888" s="237"/>
      <c r="CR888" s="237"/>
      <c r="CS888" s="237"/>
      <c r="CT888" s="237"/>
      <c r="CU888" s="237"/>
      <c r="CV888" s="237"/>
      <c r="CW888" s="237"/>
      <c r="CX888" s="237"/>
      <c r="CY888" s="237"/>
      <c r="CZ888" s="237"/>
      <c r="DA888" s="237"/>
      <c r="DB888" s="237"/>
      <c r="DC888" s="237"/>
      <c r="DD888" s="237"/>
      <c r="DE888" s="237"/>
      <c r="DF888" s="237"/>
      <c r="DG888" s="237"/>
      <c r="DH888" s="237"/>
      <c r="DI888" s="237"/>
      <c r="DJ888" s="237"/>
      <c r="DK888" s="237"/>
      <c r="DL888" s="237"/>
      <c r="DM888" s="237"/>
      <c r="DN888" s="237"/>
      <c r="DO888" s="237"/>
      <c r="DP888" s="237"/>
      <c r="DQ888" s="237"/>
      <c r="DR888" s="237"/>
      <c r="DS888" s="237"/>
      <c r="DT888" s="237"/>
      <c r="DU888" s="237"/>
      <c r="DV888" s="237"/>
      <c r="DW888" s="237"/>
      <c r="DX888" s="237"/>
      <c r="DY888" s="237"/>
      <c r="DZ888" s="237"/>
      <c r="EA888" s="237"/>
      <c r="EB888" s="237"/>
      <c r="EC888" s="237"/>
      <c r="ED888" s="237"/>
      <c r="EE888" s="237"/>
      <c r="EF888" s="237"/>
      <c r="EG888" s="237"/>
      <c r="EH888" s="237"/>
      <c r="EI888" s="237"/>
      <c r="EJ888" s="237"/>
      <c r="EK888" s="237"/>
      <c r="EL888" s="237"/>
      <c r="EM888" s="237"/>
      <c r="EN888" s="237"/>
      <c r="EO888" s="237"/>
      <c r="EP888" s="237"/>
      <c r="EQ888" s="237"/>
      <c r="ER888" s="237"/>
      <c r="ES888" s="237"/>
      <c r="ET888" s="237"/>
      <c r="EU888" s="237"/>
      <c r="EV888" s="237"/>
      <c r="EW888" s="237"/>
      <c r="EX888" s="237"/>
      <c r="EY888" s="237"/>
      <c r="EZ888" s="237"/>
      <c r="FA888" s="237"/>
      <c r="FB888" s="237"/>
      <c r="FC888" s="237"/>
      <c r="FD888" s="237"/>
      <c r="FE888" s="237"/>
      <c r="FF888" s="237"/>
      <c r="FG888" s="237"/>
      <c r="FH888" s="237"/>
      <c r="FI888" s="237"/>
      <c r="FJ888" s="237"/>
      <c r="FK888" s="237"/>
      <c r="FL888" s="237"/>
      <c r="FM888" s="237"/>
      <c r="FN888" s="237"/>
      <c r="FO888" s="237"/>
      <c r="FP888" s="237"/>
      <c r="FQ888" s="237"/>
      <c r="FR888" s="237"/>
      <c r="FS888" s="237"/>
      <c r="FT888" s="237"/>
      <c r="FU888" s="237"/>
      <c r="FV888" s="237"/>
      <c r="FW888" s="237"/>
      <c r="FX888" s="237"/>
      <c r="FY888" s="237"/>
      <c r="FZ888" s="237"/>
      <c r="GA888" s="237"/>
      <c r="GB888" s="237"/>
      <c r="GC888" s="237"/>
      <c r="GD888" s="237"/>
      <c r="GE888" s="237"/>
      <c r="GF888" s="237"/>
      <c r="GG888" s="237"/>
      <c r="GH888" s="237"/>
      <c r="GI888" s="237"/>
      <c r="GJ888" s="237"/>
      <c r="GK888" s="237"/>
      <c r="GL888" s="237"/>
      <c r="GM888" s="237"/>
      <c r="GN888" s="237"/>
      <c r="GO888" s="237"/>
      <c r="GP888" s="237"/>
      <c r="GQ888" s="237"/>
    </row>
    <row r="889" spans="1:199" s="81" customFormat="1" ht="15" hidden="1">
      <c r="A889" s="278"/>
      <c r="B889" s="241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8"/>
      <c r="Q889" s="242"/>
      <c r="R889" s="242"/>
      <c r="S889" s="243"/>
      <c r="T889" s="351"/>
      <c r="U889" s="237"/>
      <c r="V889" s="237"/>
      <c r="W889" s="237"/>
      <c r="X889" s="237"/>
      <c r="Y889" s="237"/>
      <c r="Z889" s="237"/>
      <c r="AA889" s="237"/>
      <c r="AB889" s="237"/>
      <c r="AC889" s="237"/>
      <c r="AD889" s="237"/>
      <c r="AE889" s="237"/>
      <c r="AF889" s="237"/>
      <c r="AG889" s="237"/>
      <c r="AH889" s="237"/>
      <c r="AI889" s="237"/>
      <c r="AJ889" s="237"/>
      <c r="AK889" s="237"/>
      <c r="AL889" s="237"/>
      <c r="AM889" s="237"/>
      <c r="AN889" s="237"/>
      <c r="AO889" s="237"/>
      <c r="AP889" s="237"/>
      <c r="AQ889" s="237"/>
      <c r="AR889" s="237"/>
      <c r="AS889" s="237"/>
      <c r="AT889" s="237"/>
      <c r="AU889" s="237"/>
      <c r="AV889" s="237"/>
      <c r="AW889" s="237"/>
      <c r="AX889" s="237"/>
      <c r="AY889" s="237"/>
      <c r="AZ889" s="237"/>
      <c r="BA889" s="237"/>
      <c r="BB889" s="237"/>
      <c r="BC889" s="237"/>
      <c r="BD889" s="237"/>
      <c r="BE889" s="237"/>
      <c r="BF889" s="237"/>
      <c r="BG889" s="237"/>
      <c r="BH889" s="237"/>
      <c r="BI889" s="237"/>
      <c r="BJ889" s="237"/>
      <c r="BK889" s="237"/>
      <c r="BL889" s="237"/>
      <c r="BM889" s="237"/>
      <c r="BN889" s="237"/>
      <c r="BO889" s="237"/>
      <c r="BP889" s="237"/>
      <c r="BQ889" s="237"/>
      <c r="BR889" s="237"/>
      <c r="BS889" s="237"/>
      <c r="BT889" s="237"/>
      <c r="BU889" s="237"/>
      <c r="BV889" s="237"/>
      <c r="BW889" s="237"/>
      <c r="BX889" s="237"/>
      <c r="BY889" s="237"/>
      <c r="BZ889" s="237"/>
      <c r="CA889" s="237"/>
      <c r="CB889" s="237"/>
      <c r="CC889" s="237"/>
      <c r="CD889" s="237"/>
      <c r="CE889" s="237"/>
      <c r="CF889" s="237"/>
      <c r="CG889" s="237"/>
      <c r="CH889" s="237"/>
      <c r="CI889" s="237"/>
      <c r="CJ889" s="237"/>
      <c r="CK889" s="237"/>
      <c r="CL889" s="237"/>
      <c r="CM889" s="237"/>
      <c r="CN889" s="237"/>
      <c r="CO889" s="237"/>
      <c r="CP889" s="237"/>
      <c r="CQ889" s="237"/>
      <c r="CR889" s="237"/>
      <c r="CS889" s="237"/>
      <c r="CT889" s="237"/>
      <c r="CU889" s="237"/>
      <c r="CV889" s="237"/>
      <c r="CW889" s="237"/>
      <c r="CX889" s="237"/>
      <c r="CY889" s="237"/>
      <c r="CZ889" s="237"/>
      <c r="DA889" s="237"/>
      <c r="DB889" s="237"/>
      <c r="DC889" s="237"/>
      <c r="DD889" s="237"/>
      <c r="DE889" s="237"/>
      <c r="DF889" s="237"/>
      <c r="DG889" s="237"/>
      <c r="DH889" s="237"/>
      <c r="DI889" s="237"/>
      <c r="DJ889" s="237"/>
      <c r="DK889" s="237"/>
      <c r="DL889" s="237"/>
      <c r="DM889" s="237"/>
      <c r="DN889" s="237"/>
      <c r="DO889" s="237"/>
      <c r="DP889" s="237"/>
      <c r="DQ889" s="237"/>
      <c r="DR889" s="237"/>
      <c r="DS889" s="237"/>
      <c r="DT889" s="237"/>
      <c r="DU889" s="237"/>
      <c r="DV889" s="237"/>
      <c r="DW889" s="237"/>
      <c r="DX889" s="237"/>
      <c r="DY889" s="237"/>
      <c r="DZ889" s="237"/>
      <c r="EA889" s="237"/>
      <c r="EB889" s="237"/>
      <c r="EC889" s="237"/>
      <c r="ED889" s="237"/>
      <c r="EE889" s="237"/>
      <c r="EF889" s="237"/>
      <c r="EG889" s="237"/>
      <c r="EH889" s="237"/>
      <c r="EI889" s="237"/>
      <c r="EJ889" s="237"/>
      <c r="EK889" s="237"/>
      <c r="EL889" s="237"/>
      <c r="EM889" s="237"/>
      <c r="EN889" s="237"/>
      <c r="EO889" s="237"/>
      <c r="EP889" s="237"/>
      <c r="EQ889" s="237"/>
      <c r="ER889" s="237"/>
      <c r="ES889" s="237"/>
      <c r="ET889" s="237"/>
      <c r="EU889" s="237"/>
      <c r="EV889" s="237"/>
      <c r="EW889" s="237"/>
      <c r="EX889" s="237"/>
      <c r="EY889" s="237"/>
      <c r="EZ889" s="237"/>
      <c r="FA889" s="237"/>
      <c r="FB889" s="237"/>
      <c r="FC889" s="237"/>
      <c r="FD889" s="237"/>
      <c r="FE889" s="237"/>
      <c r="FF889" s="237"/>
      <c r="FG889" s="237"/>
      <c r="FH889" s="237"/>
      <c r="FI889" s="237"/>
      <c r="FJ889" s="237"/>
      <c r="FK889" s="237"/>
      <c r="FL889" s="237"/>
      <c r="FM889" s="237"/>
      <c r="FN889" s="237"/>
      <c r="FO889" s="237"/>
      <c r="FP889" s="237"/>
      <c r="FQ889" s="237"/>
      <c r="FR889" s="237"/>
      <c r="FS889" s="237"/>
      <c r="FT889" s="237"/>
      <c r="FU889" s="237"/>
      <c r="FV889" s="237"/>
      <c r="FW889" s="237"/>
      <c r="FX889" s="237"/>
      <c r="FY889" s="237"/>
      <c r="FZ889" s="237"/>
      <c r="GA889" s="237"/>
      <c r="GB889" s="237"/>
      <c r="GC889" s="237"/>
      <c r="GD889" s="237"/>
      <c r="GE889" s="237"/>
      <c r="GF889" s="237"/>
      <c r="GG889" s="237"/>
      <c r="GH889" s="237"/>
      <c r="GI889" s="237"/>
      <c r="GJ889" s="237"/>
      <c r="GK889" s="237"/>
      <c r="GL889" s="237"/>
      <c r="GM889" s="237"/>
      <c r="GN889" s="237"/>
      <c r="GO889" s="237"/>
      <c r="GP889" s="237"/>
      <c r="GQ889" s="237"/>
    </row>
    <row r="890" spans="1:199" s="81" customFormat="1" ht="15" hidden="1">
      <c r="A890" s="278" t="s">
        <v>2809</v>
      </c>
      <c r="B890" s="241" t="s">
        <v>6125</v>
      </c>
      <c r="C890" s="242">
        <v>0</v>
      </c>
      <c r="D890" s="242">
        <v>0</v>
      </c>
      <c r="E890" s="242">
        <v>0</v>
      </c>
      <c r="F890" s="242">
        <v>0</v>
      </c>
      <c r="G890" s="242">
        <v>0</v>
      </c>
      <c r="H890" s="242">
        <v>0</v>
      </c>
      <c r="I890" s="242">
        <v>0</v>
      </c>
      <c r="J890" s="242">
        <v>0</v>
      </c>
      <c r="K890" s="242">
        <v>0</v>
      </c>
      <c r="L890" s="242">
        <v>0</v>
      </c>
      <c r="M890" s="242">
        <v>0</v>
      </c>
      <c r="N890" s="242">
        <v>0</v>
      </c>
      <c r="O890" s="242">
        <v>0</v>
      </c>
      <c r="P890" s="28"/>
      <c r="Q890" s="242">
        <f>SUM(D890:O890)</f>
        <v>0</v>
      </c>
      <c r="R890" s="242">
        <f>IF($R$19&lt;1,0,Q890/$R$19)</f>
        <v>0</v>
      </c>
      <c r="S890" s="243"/>
      <c r="T890" s="351">
        <f>IF(Q890=0,0,1)+IF(C890=0,0,1)+IF(D890=0,0,1)+IF(E890=0,0,1)+IF(F890=0,0,1)+IF(G890=0,0,1)+IF(H890=0,0,1)+IF(I890=0,0,1)+IF(J890=0,0,1)+IF(K890=0,0,1)+IF(L890=0,0,1)+IF(M890=0,0,1)+IF(N890=0,0,1)+IF(O890=0,0,1)</f>
        <v>0</v>
      </c>
      <c r="U890" s="237"/>
      <c r="V890" s="237"/>
      <c r="W890" s="237"/>
      <c r="X890" s="237"/>
      <c r="Y890" s="237"/>
      <c r="Z890" s="237"/>
      <c r="AA890" s="237"/>
      <c r="AB890" s="237"/>
      <c r="AC890" s="237"/>
      <c r="AD890" s="237"/>
      <c r="AE890" s="237"/>
      <c r="AF890" s="237"/>
      <c r="AG890" s="237"/>
      <c r="AH890" s="237"/>
      <c r="AI890" s="237"/>
      <c r="AJ890" s="237"/>
      <c r="AK890" s="237"/>
      <c r="AL890" s="237"/>
      <c r="AM890" s="237"/>
      <c r="AN890" s="237"/>
      <c r="AO890" s="237"/>
      <c r="AP890" s="237"/>
      <c r="AQ890" s="237"/>
      <c r="AR890" s="237"/>
      <c r="AS890" s="237"/>
      <c r="AT890" s="237"/>
      <c r="AU890" s="237"/>
      <c r="AV890" s="237"/>
      <c r="AW890" s="237"/>
      <c r="AX890" s="237"/>
      <c r="AY890" s="237"/>
      <c r="AZ890" s="237"/>
      <c r="BA890" s="237"/>
      <c r="BB890" s="237"/>
      <c r="BC890" s="237"/>
      <c r="BD890" s="237"/>
      <c r="BE890" s="237"/>
      <c r="BF890" s="237"/>
      <c r="BG890" s="237"/>
      <c r="BH890" s="237"/>
      <c r="BI890" s="237"/>
      <c r="BJ890" s="237"/>
      <c r="BK890" s="237"/>
      <c r="BL890" s="237"/>
      <c r="BM890" s="237"/>
      <c r="BN890" s="237"/>
      <c r="BO890" s="237"/>
      <c r="BP890" s="237"/>
      <c r="BQ890" s="237"/>
      <c r="BR890" s="237"/>
      <c r="BS890" s="237"/>
      <c r="BT890" s="237"/>
      <c r="BU890" s="237"/>
      <c r="BV890" s="237"/>
      <c r="BW890" s="237"/>
      <c r="BX890" s="237"/>
      <c r="BY890" s="237"/>
      <c r="BZ890" s="237"/>
      <c r="CA890" s="237"/>
      <c r="CB890" s="237"/>
      <c r="CC890" s="237"/>
      <c r="CD890" s="237"/>
      <c r="CE890" s="237"/>
      <c r="CF890" s="237"/>
      <c r="CG890" s="237"/>
      <c r="CH890" s="237"/>
      <c r="CI890" s="237"/>
      <c r="CJ890" s="237"/>
      <c r="CK890" s="237"/>
      <c r="CL890" s="237"/>
      <c r="CM890" s="237"/>
      <c r="CN890" s="237"/>
      <c r="CO890" s="237"/>
      <c r="CP890" s="237"/>
      <c r="CQ890" s="237"/>
      <c r="CR890" s="237"/>
      <c r="CS890" s="237"/>
      <c r="CT890" s="237"/>
      <c r="CU890" s="237"/>
      <c r="CV890" s="237"/>
      <c r="CW890" s="237"/>
      <c r="CX890" s="237"/>
      <c r="CY890" s="237"/>
      <c r="CZ890" s="237"/>
      <c r="DA890" s="237"/>
      <c r="DB890" s="237"/>
      <c r="DC890" s="237"/>
      <c r="DD890" s="237"/>
      <c r="DE890" s="237"/>
      <c r="DF890" s="237"/>
      <c r="DG890" s="237"/>
      <c r="DH890" s="237"/>
      <c r="DI890" s="237"/>
      <c r="DJ890" s="237"/>
      <c r="DK890" s="237"/>
      <c r="DL890" s="237"/>
      <c r="DM890" s="237"/>
      <c r="DN890" s="237"/>
      <c r="DO890" s="237"/>
      <c r="DP890" s="237"/>
      <c r="DQ890" s="237"/>
      <c r="DR890" s="237"/>
      <c r="DS890" s="237"/>
      <c r="DT890" s="237"/>
      <c r="DU890" s="237"/>
      <c r="DV890" s="237"/>
      <c r="DW890" s="237"/>
      <c r="DX890" s="237"/>
      <c r="DY890" s="237"/>
      <c r="DZ890" s="237"/>
      <c r="EA890" s="237"/>
      <c r="EB890" s="237"/>
      <c r="EC890" s="237"/>
      <c r="ED890" s="237"/>
      <c r="EE890" s="237"/>
      <c r="EF890" s="237"/>
      <c r="EG890" s="237"/>
      <c r="EH890" s="237"/>
      <c r="EI890" s="237"/>
      <c r="EJ890" s="237"/>
      <c r="EK890" s="237"/>
      <c r="EL890" s="237"/>
      <c r="EM890" s="237"/>
      <c r="EN890" s="237"/>
      <c r="EO890" s="237"/>
      <c r="EP890" s="237"/>
      <c r="EQ890" s="237"/>
      <c r="ER890" s="237"/>
      <c r="ES890" s="237"/>
      <c r="ET890" s="237"/>
      <c r="EU890" s="237"/>
      <c r="EV890" s="237"/>
      <c r="EW890" s="237"/>
      <c r="EX890" s="237"/>
      <c r="EY890" s="237"/>
      <c r="EZ890" s="237"/>
      <c r="FA890" s="237"/>
      <c r="FB890" s="237"/>
      <c r="FC890" s="237"/>
      <c r="FD890" s="237"/>
      <c r="FE890" s="237"/>
      <c r="FF890" s="237"/>
      <c r="FG890" s="237"/>
      <c r="FH890" s="237"/>
      <c r="FI890" s="237"/>
      <c r="FJ890" s="237"/>
      <c r="FK890" s="237"/>
      <c r="FL890" s="237"/>
      <c r="FM890" s="237"/>
      <c r="FN890" s="237"/>
      <c r="FO890" s="237"/>
      <c r="FP890" s="237"/>
      <c r="FQ890" s="237"/>
      <c r="FR890" s="237"/>
      <c r="FS890" s="237"/>
      <c r="FT890" s="237"/>
      <c r="FU890" s="237"/>
      <c r="FV890" s="237"/>
      <c r="FW890" s="237"/>
      <c r="FX890" s="237"/>
      <c r="FY890" s="237"/>
      <c r="FZ890" s="237"/>
      <c r="GA890" s="237"/>
      <c r="GB890" s="237"/>
      <c r="GC890" s="237"/>
      <c r="GD890" s="237"/>
      <c r="GE890" s="237"/>
      <c r="GF890" s="237"/>
      <c r="GG890" s="237"/>
      <c r="GH890" s="237"/>
      <c r="GI890" s="237"/>
      <c r="GJ890" s="237"/>
      <c r="GK890" s="237"/>
      <c r="GL890" s="237"/>
      <c r="GM890" s="237"/>
      <c r="GN890" s="237"/>
      <c r="GO890" s="237"/>
      <c r="GP890" s="237"/>
      <c r="GQ890" s="237"/>
    </row>
    <row r="891" spans="1:199" s="81" customFormat="1" ht="15" hidden="1">
      <c r="A891" s="278" t="s">
        <v>2810</v>
      </c>
      <c r="B891" s="241" t="s">
        <v>6126</v>
      </c>
      <c r="C891" s="242">
        <v>0</v>
      </c>
      <c r="D891" s="242">
        <v>0</v>
      </c>
      <c r="E891" s="242">
        <v>0</v>
      </c>
      <c r="F891" s="242">
        <v>0</v>
      </c>
      <c r="G891" s="242">
        <v>0</v>
      </c>
      <c r="H891" s="242">
        <v>0</v>
      </c>
      <c r="I891" s="242">
        <v>0</v>
      </c>
      <c r="J891" s="242">
        <v>0</v>
      </c>
      <c r="K891" s="242">
        <v>0</v>
      </c>
      <c r="L891" s="242">
        <v>0</v>
      </c>
      <c r="M891" s="242">
        <v>0</v>
      </c>
      <c r="N891" s="242">
        <v>0</v>
      </c>
      <c r="O891" s="242">
        <v>0</v>
      </c>
      <c r="P891" s="28"/>
      <c r="Q891" s="242">
        <f>SUM(D891:O891)</f>
        <v>0</v>
      </c>
      <c r="R891" s="242">
        <f>IF($R$19&lt;1,0,Q891/$R$19)</f>
        <v>0</v>
      </c>
      <c r="S891" s="243"/>
      <c r="T891" s="351">
        <f>IF(Q891=0,0,1)+IF(C891=0,0,1)+IF(D891=0,0,1)+IF(E891=0,0,1)+IF(F891=0,0,1)+IF(G891=0,0,1)+IF(H891=0,0,1)+IF(I891=0,0,1)+IF(J891=0,0,1)+IF(K891=0,0,1)+IF(L891=0,0,1)+IF(M891=0,0,1)+IF(N891=0,0,1)+IF(O891=0,0,1)</f>
        <v>0</v>
      </c>
      <c r="U891" s="237"/>
      <c r="V891" s="237"/>
      <c r="W891" s="237"/>
      <c r="X891" s="237"/>
      <c r="Y891" s="237"/>
      <c r="Z891" s="237"/>
      <c r="AA891" s="237"/>
      <c r="AB891" s="237"/>
      <c r="AC891" s="237"/>
      <c r="AD891" s="237"/>
      <c r="AE891" s="237"/>
      <c r="AF891" s="237"/>
      <c r="AG891" s="237"/>
      <c r="AH891" s="237"/>
      <c r="AI891" s="237"/>
      <c r="AJ891" s="237"/>
      <c r="AK891" s="237"/>
      <c r="AL891" s="237"/>
      <c r="AM891" s="237"/>
      <c r="AN891" s="237"/>
      <c r="AO891" s="237"/>
      <c r="AP891" s="237"/>
      <c r="AQ891" s="237"/>
      <c r="AR891" s="237"/>
      <c r="AS891" s="237"/>
      <c r="AT891" s="237"/>
      <c r="AU891" s="237"/>
      <c r="AV891" s="237"/>
      <c r="AW891" s="237"/>
      <c r="AX891" s="237"/>
      <c r="AY891" s="237"/>
      <c r="AZ891" s="237"/>
      <c r="BA891" s="237"/>
      <c r="BB891" s="237"/>
      <c r="BC891" s="237"/>
      <c r="BD891" s="237"/>
      <c r="BE891" s="237"/>
      <c r="BF891" s="237"/>
      <c r="BG891" s="237"/>
      <c r="BH891" s="237"/>
      <c r="BI891" s="237"/>
      <c r="BJ891" s="237"/>
      <c r="BK891" s="237"/>
      <c r="BL891" s="237"/>
      <c r="BM891" s="237"/>
      <c r="BN891" s="237"/>
      <c r="BO891" s="237"/>
      <c r="BP891" s="237"/>
      <c r="BQ891" s="237"/>
      <c r="BR891" s="237"/>
      <c r="BS891" s="237"/>
      <c r="BT891" s="237"/>
      <c r="BU891" s="237"/>
      <c r="BV891" s="237"/>
      <c r="BW891" s="237"/>
      <c r="BX891" s="237"/>
      <c r="BY891" s="237"/>
      <c r="BZ891" s="237"/>
      <c r="CA891" s="237"/>
      <c r="CB891" s="237"/>
      <c r="CC891" s="237"/>
      <c r="CD891" s="237"/>
      <c r="CE891" s="237"/>
      <c r="CF891" s="237"/>
      <c r="CG891" s="237"/>
      <c r="CH891" s="237"/>
      <c r="CI891" s="237"/>
      <c r="CJ891" s="237"/>
      <c r="CK891" s="237"/>
      <c r="CL891" s="237"/>
      <c r="CM891" s="237"/>
      <c r="CN891" s="237"/>
      <c r="CO891" s="237"/>
      <c r="CP891" s="237"/>
      <c r="CQ891" s="237"/>
      <c r="CR891" s="237"/>
      <c r="CS891" s="237"/>
      <c r="CT891" s="237"/>
      <c r="CU891" s="237"/>
      <c r="CV891" s="237"/>
      <c r="CW891" s="237"/>
      <c r="CX891" s="237"/>
      <c r="CY891" s="237"/>
      <c r="CZ891" s="237"/>
      <c r="DA891" s="237"/>
      <c r="DB891" s="237"/>
      <c r="DC891" s="237"/>
      <c r="DD891" s="237"/>
      <c r="DE891" s="237"/>
      <c r="DF891" s="237"/>
      <c r="DG891" s="237"/>
      <c r="DH891" s="237"/>
      <c r="DI891" s="237"/>
      <c r="DJ891" s="237"/>
      <c r="DK891" s="237"/>
      <c r="DL891" s="237"/>
      <c r="DM891" s="237"/>
      <c r="DN891" s="237"/>
      <c r="DO891" s="237"/>
      <c r="DP891" s="237"/>
      <c r="DQ891" s="237"/>
      <c r="DR891" s="237"/>
      <c r="DS891" s="237"/>
      <c r="DT891" s="237"/>
      <c r="DU891" s="237"/>
      <c r="DV891" s="237"/>
      <c r="DW891" s="237"/>
      <c r="DX891" s="237"/>
      <c r="DY891" s="237"/>
      <c r="DZ891" s="237"/>
      <c r="EA891" s="237"/>
      <c r="EB891" s="237"/>
      <c r="EC891" s="237"/>
      <c r="ED891" s="237"/>
      <c r="EE891" s="237"/>
      <c r="EF891" s="237"/>
      <c r="EG891" s="237"/>
      <c r="EH891" s="237"/>
      <c r="EI891" s="237"/>
      <c r="EJ891" s="237"/>
      <c r="EK891" s="237"/>
      <c r="EL891" s="237"/>
      <c r="EM891" s="237"/>
      <c r="EN891" s="237"/>
      <c r="EO891" s="237"/>
      <c r="EP891" s="237"/>
      <c r="EQ891" s="237"/>
      <c r="ER891" s="237"/>
      <c r="ES891" s="237"/>
      <c r="ET891" s="237"/>
      <c r="EU891" s="237"/>
      <c r="EV891" s="237"/>
      <c r="EW891" s="237"/>
      <c r="EX891" s="237"/>
      <c r="EY891" s="237"/>
      <c r="EZ891" s="237"/>
      <c r="FA891" s="237"/>
      <c r="FB891" s="237"/>
      <c r="FC891" s="237"/>
      <c r="FD891" s="237"/>
      <c r="FE891" s="237"/>
      <c r="FF891" s="237"/>
      <c r="FG891" s="237"/>
      <c r="FH891" s="237"/>
      <c r="FI891" s="237"/>
      <c r="FJ891" s="237"/>
      <c r="FK891" s="237"/>
      <c r="FL891" s="237"/>
      <c r="FM891" s="237"/>
      <c r="FN891" s="237"/>
      <c r="FO891" s="237"/>
      <c r="FP891" s="237"/>
      <c r="FQ891" s="237"/>
      <c r="FR891" s="237"/>
      <c r="FS891" s="237"/>
      <c r="FT891" s="237"/>
      <c r="FU891" s="237"/>
      <c r="FV891" s="237"/>
      <c r="FW891" s="237"/>
      <c r="FX891" s="237"/>
      <c r="FY891" s="237"/>
      <c r="FZ891" s="237"/>
      <c r="GA891" s="237"/>
      <c r="GB891" s="237"/>
      <c r="GC891" s="237"/>
      <c r="GD891" s="237"/>
      <c r="GE891" s="237"/>
      <c r="GF891" s="237"/>
      <c r="GG891" s="237"/>
      <c r="GH891" s="237"/>
      <c r="GI891" s="237"/>
      <c r="GJ891" s="237"/>
      <c r="GK891" s="237"/>
      <c r="GL891" s="237"/>
      <c r="GM891" s="237"/>
      <c r="GN891" s="237"/>
      <c r="GO891" s="237"/>
      <c r="GP891" s="237"/>
      <c r="GQ891" s="237"/>
    </row>
    <row r="892" spans="1:199" s="81" customFormat="1" ht="15" hidden="1">
      <c r="A892" s="278" t="s">
        <v>2811</v>
      </c>
      <c r="B892" s="241" t="s">
        <v>6127</v>
      </c>
      <c r="C892" s="242">
        <v>0</v>
      </c>
      <c r="D892" s="242">
        <v>0</v>
      </c>
      <c r="E892" s="242">
        <v>0</v>
      </c>
      <c r="F892" s="242">
        <v>0</v>
      </c>
      <c r="G892" s="242">
        <v>0</v>
      </c>
      <c r="H892" s="242">
        <v>0</v>
      </c>
      <c r="I892" s="242">
        <v>0</v>
      </c>
      <c r="J892" s="242">
        <v>0</v>
      </c>
      <c r="K892" s="242">
        <v>0</v>
      </c>
      <c r="L892" s="242">
        <v>0</v>
      </c>
      <c r="M892" s="242">
        <v>0</v>
      </c>
      <c r="N892" s="242">
        <v>0</v>
      </c>
      <c r="O892" s="242">
        <v>0</v>
      </c>
      <c r="P892" s="28"/>
      <c r="Q892" s="242">
        <f>SUM(D892:O892)</f>
        <v>0</v>
      </c>
      <c r="R892" s="242">
        <f>IF($R$19&lt;1,0,Q892/$R$19)</f>
        <v>0</v>
      </c>
      <c r="S892" s="243"/>
      <c r="T892" s="351">
        <f>IF(Q892=0,0,1)+IF(C892=0,0,1)+IF(D892=0,0,1)+IF(E892=0,0,1)+IF(F892=0,0,1)+IF(G892=0,0,1)+IF(H892=0,0,1)+IF(I892=0,0,1)+IF(J892=0,0,1)+IF(K892=0,0,1)+IF(L892=0,0,1)+IF(M892=0,0,1)+IF(N892=0,0,1)+IF(O892=0,0,1)</f>
        <v>0</v>
      </c>
      <c r="U892" s="237"/>
      <c r="V892" s="237"/>
      <c r="W892" s="237"/>
      <c r="X892" s="237"/>
      <c r="Y892" s="237"/>
      <c r="Z892" s="237"/>
      <c r="AA892" s="237"/>
      <c r="AB892" s="237"/>
      <c r="AC892" s="237"/>
      <c r="AD892" s="237"/>
      <c r="AE892" s="237"/>
      <c r="AF892" s="237"/>
      <c r="AG892" s="237"/>
      <c r="AH892" s="237"/>
      <c r="AI892" s="237"/>
      <c r="AJ892" s="237"/>
      <c r="AK892" s="237"/>
      <c r="AL892" s="237"/>
      <c r="AM892" s="237"/>
      <c r="AN892" s="237"/>
      <c r="AO892" s="237"/>
      <c r="AP892" s="237"/>
      <c r="AQ892" s="237"/>
      <c r="AR892" s="237"/>
      <c r="AS892" s="237"/>
      <c r="AT892" s="237"/>
      <c r="AU892" s="237"/>
      <c r="AV892" s="237"/>
      <c r="AW892" s="237"/>
      <c r="AX892" s="237"/>
      <c r="AY892" s="237"/>
      <c r="AZ892" s="237"/>
      <c r="BA892" s="237"/>
      <c r="BB892" s="237"/>
      <c r="BC892" s="237"/>
      <c r="BD892" s="237"/>
      <c r="BE892" s="237"/>
      <c r="BF892" s="237"/>
      <c r="BG892" s="237"/>
      <c r="BH892" s="237"/>
      <c r="BI892" s="237"/>
      <c r="BJ892" s="237"/>
      <c r="BK892" s="237"/>
      <c r="BL892" s="237"/>
      <c r="BM892" s="237"/>
      <c r="BN892" s="237"/>
      <c r="BO892" s="237"/>
      <c r="BP892" s="237"/>
      <c r="BQ892" s="237"/>
      <c r="BR892" s="237"/>
      <c r="BS892" s="237"/>
      <c r="BT892" s="237"/>
      <c r="BU892" s="237"/>
      <c r="BV892" s="237"/>
      <c r="BW892" s="237"/>
      <c r="BX892" s="237"/>
      <c r="BY892" s="237"/>
      <c r="BZ892" s="237"/>
      <c r="CA892" s="237"/>
      <c r="CB892" s="237"/>
      <c r="CC892" s="237"/>
      <c r="CD892" s="237"/>
      <c r="CE892" s="237"/>
      <c r="CF892" s="237"/>
      <c r="CG892" s="237"/>
      <c r="CH892" s="237"/>
      <c r="CI892" s="237"/>
      <c r="CJ892" s="237"/>
      <c r="CK892" s="237"/>
      <c r="CL892" s="237"/>
      <c r="CM892" s="237"/>
      <c r="CN892" s="237"/>
      <c r="CO892" s="237"/>
      <c r="CP892" s="237"/>
      <c r="CQ892" s="237"/>
      <c r="CR892" s="237"/>
      <c r="CS892" s="237"/>
      <c r="CT892" s="237"/>
      <c r="CU892" s="237"/>
      <c r="CV892" s="237"/>
      <c r="CW892" s="237"/>
      <c r="CX892" s="237"/>
      <c r="CY892" s="237"/>
      <c r="CZ892" s="237"/>
      <c r="DA892" s="237"/>
      <c r="DB892" s="237"/>
      <c r="DC892" s="237"/>
      <c r="DD892" s="237"/>
      <c r="DE892" s="237"/>
      <c r="DF892" s="237"/>
      <c r="DG892" s="237"/>
      <c r="DH892" s="237"/>
      <c r="DI892" s="237"/>
      <c r="DJ892" s="237"/>
      <c r="DK892" s="237"/>
      <c r="DL892" s="237"/>
      <c r="DM892" s="237"/>
      <c r="DN892" s="237"/>
      <c r="DO892" s="237"/>
      <c r="DP892" s="237"/>
      <c r="DQ892" s="237"/>
      <c r="DR892" s="237"/>
      <c r="DS892" s="237"/>
      <c r="DT892" s="237"/>
      <c r="DU892" s="237"/>
      <c r="DV892" s="237"/>
      <c r="DW892" s="237"/>
      <c r="DX892" s="237"/>
      <c r="DY892" s="237"/>
      <c r="DZ892" s="237"/>
      <c r="EA892" s="237"/>
      <c r="EB892" s="237"/>
      <c r="EC892" s="237"/>
      <c r="ED892" s="237"/>
      <c r="EE892" s="237"/>
      <c r="EF892" s="237"/>
      <c r="EG892" s="237"/>
      <c r="EH892" s="237"/>
      <c r="EI892" s="237"/>
      <c r="EJ892" s="237"/>
      <c r="EK892" s="237"/>
      <c r="EL892" s="237"/>
      <c r="EM892" s="237"/>
      <c r="EN892" s="237"/>
      <c r="EO892" s="237"/>
      <c r="EP892" s="237"/>
      <c r="EQ892" s="237"/>
      <c r="ER892" s="237"/>
      <c r="ES892" s="237"/>
      <c r="ET892" s="237"/>
      <c r="EU892" s="237"/>
      <c r="EV892" s="237"/>
      <c r="EW892" s="237"/>
      <c r="EX892" s="237"/>
      <c r="EY892" s="237"/>
      <c r="EZ892" s="237"/>
      <c r="FA892" s="237"/>
      <c r="FB892" s="237"/>
      <c r="FC892" s="237"/>
      <c r="FD892" s="237"/>
      <c r="FE892" s="237"/>
      <c r="FF892" s="237"/>
      <c r="FG892" s="237"/>
      <c r="FH892" s="237"/>
      <c r="FI892" s="237"/>
      <c r="FJ892" s="237"/>
      <c r="FK892" s="237"/>
      <c r="FL892" s="237"/>
      <c r="FM892" s="237"/>
      <c r="FN892" s="237"/>
      <c r="FO892" s="237"/>
      <c r="FP892" s="237"/>
      <c r="FQ892" s="237"/>
      <c r="FR892" s="237"/>
      <c r="FS892" s="237"/>
      <c r="FT892" s="237"/>
      <c r="FU892" s="237"/>
      <c r="FV892" s="237"/>
      <c r="FW892" s="237"/>
      <c r="FX892" s="237"/>
      <c r="FY892" s="237"/>
      <c r="FZ892" s="237"/>
      <c r="GA892" s="237"/>
      <c r="GB892" s="237"/>
      <c r="GC892" s="237"/>
      <c r="GD892" s="237"/>
      <c r="GE892" s="237"/>
      <c r="GF892" s="237"/>
      <c r="GG892" s="237"/>
      <c r="GH892" s="237"/>
      <c r="GI892" s="237"/>
      <c r="GJ892" s="237"/>
      <c r="GK892" s="237"/>
      <c r="GL892" s="237"/>
      <c r="GM892" s="237"/>
      <c r="GN892" s="237"/>
      <c r="GO892" s="237"/>
      <c r="GP892" s="237"/>
      <c r="GQ892" s="237"/>
    </row>
    <row r="893" spans="1:199" s="81" customFormat="1" ht="15" hidden="1">
      <c r="A893" s="278"/>
      <c r="B893" s="241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8"/>
      <c r="Q893" s="242"/>
      <c r="R893" s="242"/>
      <c r="S893" s="243"/>
      <c r="T893" s="351"/>
      <c r="U893" s="237"/>
      <c r="V893" s="237"/>
      <c r="W893" s="237"/>
      <c r="X893" s="237"/>
      <c r="Y893" s="237"/>
      <c r="Z893" s="237"/>
      <c r="AA893" s="237"/>
      <c r="AB893" s="237"/>
      <c r="AC893" s="237"/>
      <c r="AD893" s="237"/>
      <c r="AE893" s="237"/>
      <c r="AF893" s="237"/>
      <c r="AG893" s="237"/>
      <c r="AH893" s="237"/>
      <c r="AI893" s="237"/>
      <c r="AJ893" s="237"/>
      <c r="AK893" s="237"/>
      <c r="AL893" s="237"/>
      <c r="AM893" s="237"/>
      <c r="AN893" s="237"/>
      <c r="AO893" s="237"/>
      <c r="AP893" s="237"/>
      <c r="AQ893" s="237"/>
      <c r="AR893" s="237"/>
      <c r="AS893" s="237"/>
      <c r="AT893" s="237"/>
      <c r="AU893" s="237"/>
      <c r="AV893" s="237"/>
      <c r="AW893" s="237"/>
      <c r="AX893" s="237"/>
      <c r="AY893" s="237"/>
      <c r="AZ893" s="237"/>
      <c r="BA893" s="237"/>
      <c r="BB893" s="237"/>
      <c r="BC893" s="237"/>
      <c r="BD893" s="237"/>
      <c r="BE893" s="237"/>
      <c r="BF893" s="237"/>
      <c r="BG893" s="237"/>
      <c r="BH893" s="237"/>
      <c r="BI893" s="237"/>
      <c r="BJ893" s="237"/>
      <c r="BK893" s="237"/>
      <c r="BL893" s="237"/>
      <c r="BM893" s="237"/>
      <c r="BN893" s="237"/>
      <c r="BO893" s="237"/>
      <c r="BP893" s="237"/>
      <c r="BQ893" s="237"/>
      <c r="BR893" s="237"/>
      <c r="BS893" s="237"/>
      <c r="BT893" s="237"/>
      <c r="BU893" s="237"/>
      <c r="BV893" s="237"/>
      <c r="BW893" s="237"/>
      <c r="BX893" s="237"/>
      <c r="BY893" s="237"/>
      <c r="BZ893" s="237"/>
      <c r="CA893" s="237"/>
      <c r="CB893" s="237"/>
      <c r="CC893" s="237"/>
      <c r="CD893" s="237"/>
      <c r="CE893" s="237"/>
      <c r="CF893" s="237"/>
      <c r="CG893" s="237"/>
      <c r="CH893" s="237"/>
      <c r="CI893" s="237"/>
      <c r="CJ893" s="237"/>
      <c r="CK893" s="237"/>
      <c r="CL893" s="237"/>
      <c r="CM893" s="237"/>
      <c r="CN893" s="237"/>
      <c r="CO893" s="237"/>
      <c r="CP893" s="237"/>
      <c r="CQ893" s="237"/>
      <c r="CR893" s="237"/>
      <c r="CS893" s="237"/>
      <c r="CT893" s="237"/>
      <c r="CU893" s="237"/>
      <c r="CV893" s="237"/>
      <c r="CW893" s="237"/>
      <c r="CX893" s="237"/>
      <c r="CY893" s="237"/>
      <c r="CZ893" s="237"/>
      <c r="DA893" s="237"/>
      <c r="DB893" s="237"/>
      <c r="DC893" s="237"/>
      <c r="DD893" s="237"/>
      <c r="DE893" s="237"/>
      <c r="DF893" s="237"/>
      <c r="DG893" s="237"/>
      <c r="DH893" s="237"/>
      <c r="DI893" s="237"/>
      <c r="DJ893" s="237"/>
      <c r="DK893" s="237"/>
      <c r="DL893" s="237"/>
      <c r="DM893" s="237"/>
      <c r="DN893" s="237"/>
      <c r="DO893" s="237"/>
      <c r="DP893" s="237"/>
      <c r="DQ893" s="237"/>
      <c r="DR893" s="237"/>
      <c r="DS893" s="237"/>
      <c r="DT893" s="237"/>
      <c r="DU893" s="237"/>
      <c r="DV893" s="237"/>
      <c r="DW893" s="237"/>
      <c r="DX893" s="237"/>
      <c r="DY893" s="237"/>
      <c r="DZ893" s="237"/>
      <c r="EA893" s="237"/>
      <c r="EB893" s="237"/>
      <c r="EC893" s="237"/>
      <c r="ED893" s="237"/>
      <c r="EE893" s="237"/>
      <c r="EF893" s="237"/>
      <c r="EG893" s="237"/>
      <c r="EH893" s="237"/>
      <c r="EI893" s="237"/>
      <c r="EJ893" s="237"/>
      <c r="EK893" s="237"/>
      <c r="EL893" s="237"/>
      <c r="EM893" s="237"/>
      <c r="EN893" s="237"/>
      <c r="EO893" s="237"/>
      <c r="EP893" s="237"/>
      <c r="EQ893" s="237"/>
      <c r="ER893" s="237"/>
      <c r="ES893" s="237"/>
      <c r="ET893" s="237"/>
      <c r="EU893" s="237"/>
      <c r="EV893" s="237"/>
      <c r="EW893" s="237"/>
      <c r="EX893" s="237"/>
      <c r="EY893" s="237"/>
      <c r="EZ893" s="237"/>
      <c r="FA893" s="237"/>
      <c r="FB893" s="237"/>
      <c r="FC893" s="237"/>
      <c r="FD893" s="237"/>
      <c r="FE893" s="237"/>
      <c r="FF893" s="237"/>
      <c r="FG893" s="237"/>
      <c r="FH893" s="237"/>
      <c r="FI893" s="237"/>
      <c r="FJ893" s="237"/>
      <c r="FK893" s="237"/>
      <c r="FL893" s="237"/>
      <c r="FM893" s="237"/>
      <c r="FN893" s="237"/>
      <c r="FO893" s="237"/>
      <c r="FP893" s="237"/>
      <c r="FQ893" s="237"/>
      <c r="FR893" s="237"/>
      <c r="FS893" s="237"/>
      <c r="FT893" s="237"/>
      <c r="FU893" s="237"/>
      <c r="FV893" s="237"/>
      <c r="FW893" s="237"/>
      <c r="FX893" s="237"/>
      <c r="FY893" s="237"/>
      <c r="FZ893" s="237"/>
      <c r="GA893" s="237"/>
      <c r="GB893" s="237"/>
      <c r="GC893" s="237"/>
      <c r="GD893" s="237"/>
      <c r="GE893" s="237"/>
      <c r="GF893" s="237"/>
      <c r="GG893" s="237"/>
      <c r="GH893" s="237"/>
      <c r="GI893" s="237"/>
      <c r="GJ893" s="237"/>
      <c r="GK893" s="237"/>
      <c r="GL893" s="237"/>
      <c r="GM893" s="237"/>
      <c r="GN893" s="237"/>
      <c r="GO893" s="237"/>
      <c r="GP893" s="237"/>
      <c r="GQ893" s="237"/>
    </row>
    <row r="894" spans="1:199" s="81" customFormat="1" ht="15" hidden="1">
      <c r="A894" s="278"/>
      <c r="B894" s="241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8"/>
      <c r="Q894" s="242"/>
      <c r="R894" s="242"/>
      <c r="S894" s="243"/>
      <c r="T894" s="351"/>
      <c r="U894" s="237"/>
      <c r="V894" s="237"/>
      <c r="W894" s="237"/>
      <c r="X894" s="237"/>
      <c r="Y894" s="237"/>
      <c r="Z894" s="237"/>
      <c r="AA894" s="237"/>
      <c r="AB894" s="237"/>
      <c r="AC894" s="237"/>
      <c r="AD894" s="237"/>
      <c r="AE894" s="237"/>
      <c r="AF894" s="237"/>
      <c r="AG894" s="237"/>
      <c r="AH894" s="237"/>
      <c r="AI894" s="237"/>
      <c r="AJ894" s="237"/>
      <c r="AK894" s="237"/>
      <c r="AL894" s="237"/>
      <c r="AM894" s="237"/>
      <c r="AN894" s="237"/>
      <c r="AO894" s="237"/>
      <c r="AP894" s="237"/>
      <c r="AQ894" s="237"/>
      <c r="AR894" s="237"/>
      <c r="AS894" s="237"/>
      <c r="AT894" s="237"/>
      <c r="AU894" s="237"/>
      <c r="AV894" s="237"/>
      <c r="AW894" s="237"/>
      <c r="AX894" s="237"/>
      <c r="AY894" s="237"/>
      <c r="AZ894" s="237"/>
      <c r="BA894" s="237"/>
      <c r="BB894" s="237"/>
      <c r="BC894" s="237"/>
      <c r="BD894" s="237"/>
      <c r="BE894" s="237"/>
      <c r="BF894" s="237"/>
      <c r="BG894" s="237"/>
      <c r="BH894" s="237"/>
      <c r="BI894" s="237"/>
      <c r="BJ894" s="237"/>
      <c r="BK894" s="237"/>
      <c r="BL894" s="237"/>
      <c r="BM894" s="237"/>
      <c r="BN894" s="237"/>
      <c r="BO894" s="237"/>
      <c r="BP894" s="237"/>
      <c r="BQ894" s="237"/>
      <c r="BR894" s="237"/>
      <c r="BS894" s="237"/>
      <c r="BT894" s="237"/>
      <c r="BU894" s="237"/>
      <c r="BV894" s="237"/>
      <c r="BW894" s="237"/>
      <c r="BX894" s="237"/>
      <c r="BY894" s="237"/>
      <c r="BZ894" s="237"/>
      <c r="CA894" s="237"/>
      <c r="CB894" s="237"/>
      <c r="CC894" s="237"/>
      <c r="CD894" s="237"/>
      <c r="CE894" s="237"/>
      <c r="CF894" s="237"/>
      <c r="CG894" s="237"/>
      <c r="CH894" s="237"/>
      <c r="CI894" s="237"/>
      <c r="CJ894" s="237"/>
      <c r="CK894" s="237"/>
      <c r="CL894" s="237"/>
      <c r="CM894" s="237"/>
      <c r="CN894" s="237"/>
      <c r="CO894" s="237"/>
      <c r="CP894" s="237"/>
      <c r="CQ894" s="237"/>
      <c r="CR894" s="237"/>
      <c r="CS894" s="237"/>
      <c r="CT894" s="237"/>
      <c r="CU894" s="237"/>
      <c r="CV894" s="237"/>
      <c r="CW894" s="237"/>
      <c r="CX894" s="237"/>
      <c r="CY894" s="237"/>
      <c r="CZ894" s="237"/>
      <c r="DA894" s="237"/>
      <c r="DB894" s="237"/>
      <c r="DC894" s="237"/>
      <c r="DD894" s="237"/>
      <c r="DE894" s="237"/>
      <c r="DF894" s="237"/>
      <c r="DG894" s="237"/>
      <c r="DH894" s="237"/>
      <c r="DI894" s="237"/>
      <c r="DJ894" s="237"/>
      <c r="DK894" s="237"/>
      <c r="DL894" s="237"/>
      <c r="DM894" s="237"/>
      <c r="DN894" s="237"/>
      <c r="DO894" s="237"/>
      <c r="DP894" s="237"/>
      <c r="DQ894" s="237"/>
      <c r="DR894" s="237"/>
      <c r="DS894" s="237"/>
      <c r="DT894" s="237"/>
      <c r="DU894" s="237"/>
      <c r="DV894" s="237"/>
      <c r="DW894" s="237"/>
      <c r="DX894" s="237"/>
      <c r="DY894" s="237"/>
      <c r="DZ894" s="237"/>
      <c r="EA894" s="237"/>
      <c r="EB894" s="237"/>
      <c r="EC894" s="237"/>
      <c r="ED894" s="237"/>
      <c r="EE894" s="237"/>
      <c r="EF894" s="237"/>
      <c r="EG894" s="237"/>
      <c r="EH894" s="237"/>
      <c r="EI894" s="237"/>
      <c r="EJ894" s="237"/>
      <c r="EK894" s="237"/>
      <c r="EL894" s="237"/>
      <c r="EM894" s="237"/>
      <c r="EN894" s="237"/>
      <c r="EO894" s="237"/>
      <c r="EP894" s="237"/>
      <c r="EQ894" s="237"/>
      <c r="ER894" s="237"/>
      <c r="ES894" s="237"/>
      <c r="ET894" s="237"/>
      <c r="EU894" s="237"/>
      <c r="EV894" s="237"/>
      <c r="EW894" s="237"/>
      <c r="EX894" s="237"/>
      <c r="EY894" s="237"/>
      <c r="EZ894" s="237"/>
      <c r="FA894" s="237"/>
      <c r="FB894" s="237"/>
      <c r="FC894" s="237"/>
      <c r="FD894" s="237"/>
      <c r="FE894" s="237"/>
      <c r="FF894" s="237"/>
      <c r="FG894" s="237"/>
      <c r="FH894" s="237"/>
      <c r="FI894" s="237"/>
      <c r="FJ894" s="237"/>
      <c r="FK894" s="237"/>
      <c r="FL894" s="237"/>
      <c r="FM894" s="237"/>
      <c r="FN894" s="237"/>
      <c r="FO894" s="237"/>
      <c r="FP894" s="237"/>
      <c r="FQ894" s="237"/>
      <c r="FR894" s="237"/>
      <c r="FS894" s="237"/>
      <c r="FT894" s="237"/>
      <c r="FU894" s="237"/>
      <c r="FV894" s="237"/>
      <c r="FW894" s="237"/>
      <c r="FX894" s="237"/>
      <c r="FY894" s="237"/>
      <c r="FZ894" s="237"/>
      <c r="GA894" s="237"/>
      <c r="GB894" s="237"/>
      <c r="GC894" s="237"/>
      <c r="GD894" s="237"/>
      <c r="GE894" s="237"/>
      <c r="GF894" s="237"/>
      <c r="GG894" s="237"/>
      <c r="GH894" s="237"/>
      <c r="GI894" s="237"/>
      <c r="GJ894" s="237"/>
      <c r="GK894" s="237"/>
      <c r="GL894" s="237"/>
      <c r="GM894" s="237"/>
      <c r="GN894" s="237"/>
      <c r="GO894" s="237"/>
      <c r="GP894" s="237"/>
      <c r="GQ894" s="237"/>
    </row>
    <row r="895" spans="1:199" s="81" customFormat="1" ht="15" hidden="1">
      <c r="A895" s="278" t="s">
        <v>2812</v>
      </c>
      <c r="B895" s="241" t="s">
        <v>6128</v>
      </c>
      <c r="C895" s="242">
        <v>0</v>
      </c>
      <c r="D895" s="242">
        <v>0</v>
      </c>
      <c r="E895" s="242">
        <v>0</v>
      </c>
      <c r="F895" s="242">
        <v>0</v>
      </c>
      <c r="G895" s="242">
        <v>0</v>
      </c>
      <c r="H895" s="242">
        <v>0</v>
      </c>
      <c r="I895" s="242">
        <v>0</v>
      </c>
      <c r="J895" s="242">
        <v>0</v>
      </c>
      <c r="K895" s="242">
        <v>0</v>
      </c>
      <c r="L895" s="242">
        <v>0</v>
      </c>
      <c r="M895" s="242">
        <v>0</v>
      </c>
      <c r="N895" s="242">
        <v>0</v>
      </c>
      <c r="O895" s="242">
        <v>0</v>
      </c>
      <c r="P895" s="28"/>
      <c r="Q895" s="242">
        <f>SUM(D895:O895)</f>
        <v>0</v>
      </c>
      <c r="R895" s="242">
        <f>IF($R$19&lt;1,0,Q895/$R$19)</f>
        <v>0</v>
      </c>
      <c r="S895" s="243"/>
      <c r="T895" s="351">
        <f>IF(Q895=0,0,1)+IF(C895=0,0,1)+IF(D895=0,0,1)+IF(E895=0,0,1)+IF(F895=0,0,1)+IF(G895=0,0,1)+IF(H895=0,0,1)+IF(I895=0,0,1)+IF(J895=0,0,1)+IF(K895=0,0,1)+IF(L895=0,0,1)+IF(M895=0,0,1)+IF(N895=0,0,1)+IF(O895=0,0,1)</f>
        <v>0</v>
      </c>
      <c r="U895" s="237"/>
      <c r="V895" s="237"/>
      <c r="W895" s="237"/>
      <c r="X895" s="237"/>
      <c r="Y895" s="237"/>
      <c r="Z895" s="237"/>
      <c r="AA895" s="237"/>
      <c r="AB895" s="237"/>
      <c r="AC895" s="237"/>
      <c r="AD895" s="237"/>
      <c r="AE895" s="237"/>
      <c r="AF895" s="237"/>
      <c r="AG895" s="237"/>
      <c r="AH895" s="237"/>
      <c r="AI895" s="237"/>
      <c r="AJ895" s="237"/>
      <c r="AK895" s="237"/>
      <c r="AL895" s="237"/>
      <c r="AM895" s="237"/>
      <c r="AN895" s="237"/>
      <c r="AO895" s="237"/>
      <c r="AP895" s="237"/>
      <c r="AQ895" s="237"/>
      <c r="AR895" s="237"/>
      <c r="AS895" s="237"/>
      <c r="AT895" s="237"/>
      <c r="AU895" s="237"/>
      <c r="AV895" s="237"/>
      <c r="AW895" s="237"/>
      <c r="AX895" s="237"/>
      <c r="AY895" s="237"/>
      <c r="AZ895" s="237"/>
      <c r="BA895" s="237"/>
      <c r="BB895" s="237"/>
      <c r="BC895" s="237"/>
      <c r="BD895" s="237"/>
      <c r="BE895" s="237"/>
      <c r="BF895" s="237"/>
      <c r="BG895" s="237"/>
      <c r="BH895" s="237"/>
      <c r="BI895" s="237"/>
      <c r="BJ895" s="237"/>
      <c r="BK895" s="237"/>
      <c r="BL895" s="237"/>
      <c r="BM895" s="237"/>
      <c r="BN895" s="237"/>
      <c r="BO895" s="237"/>
      <c r="BP895" s="237"/>
      <c r="BQ895" s="237"/>
      <c r="BR895" s="237"/>
      <c r="BS895" s="237"/>
      <c r="BT895" s="237"/>
      <c r="BU895" s="237"/>
      <c r="BV895" s="237"/>
      <c r="BW895" s="237"/>
      <c r="BX895" s="237"/>
      <c r="BY895" s="237"/>
      <c r="BZ895" s="237"/>
      <c r="CA895" s="237"/>
      <c r="CB895" s="237"/>
      <c r="CC895" s="237"/>
      <c r="CD895" s="237"/>
      <c r="CE895" s="237"/>
      <c r="CF895" s="237"/>
      <c r="CG895" s="237"/>
      <c r="CH895" s="237"/>
      <c r="CI895" s="237"/>
      <c r="CJ895" s="237"/>
      <c r="CK895" s="237"/>
      <c r="CL895" s="237"/>
      <c r="CM895" s="237"/>
      <c r="CN895" s="237"/>
      <c r="CO895" s="237"/>
      <c r="CP895" s="237"/>
      <c r="CQ895" s="237"/>
      <c r="CR895" s="237"/>
      <c r="CS895" s="237"/>
      <c r="CT895" s="237"/>
      <c r="CU895" s="237"/>
      <c r="CV895" s="237"/>
      <c r="CW895" s="237"/>
      <c r="CX895" s="237"/>
      <c r="CY895" s="237"/>
      <c r="CZ895" s="237"/>
      <c r="DA895" s="237"/>
      <c r="DB895" s="237"/>
      <c r="DC895" s="237"/>
      <c r="DD895" s="237"/>
      <c r="DE895" s="237"/>
      <c r="DF895" s="237"/>
      <c r="DG895" s="237"/>
      <c r="DH895" s="237"/>
      <c r="DI895" s="237"/>
      <c r="DJ895" s="237"/>
      <c r="DK895" s="237"/>
      <c r="DL895" s="237"/>
      <c r="DM895" s="237"/>
      <c r="DN895" s="237"/>
      <c r="DO895" s="237"/>
      <c r="DP895" s="237"/>
      <c r="DQ895" s="237"/>
      <c r="DR895" s="237"/>
      <c r="DS895" s="237"/>
      <c r="DT895" s="237"/>
      <c r="DU895" s="237"/>
      <c r="DV895" s="237"/>
      <c r="DW895" s="237"/>
      <c r="DX895" s="237"/>
      <c r="DY895" s="237"/>
      <c r="DZ895" s="237"/>
      <c r="EA895" s="237"/>
      <c r="EB895" s="237"/>
      <c r="EC895" s="237"/>
      <c r="ED895" s="237"/>
      <c r="EE895" s="237"/>
      <c r="EF895" s="237"/>
      <c r="EG895" s="237"/>
      <c r="EH895" s="237"/>
      <c r="EI895" s="237"/>
      <c r="EJ895" s="237"/>
      <c r="EK895" s="237"/>
      <c r="EL895" s="237"/>
      <c r="EM895" s="237"/>
      <c r="EN895" s="237"/>
      <c r="EO895" s="237"/>
      <c r="EP895" s="237"/>
      <c r="EQ895" s="237"/>
      <c r="ER895" s="237"/>
      <c r="ES895" s="237"/>
      <c r="ET895" s="237"/>
      <c r="EU895" s="237"/>
      <c r="EV895" s="237"/>
      <c r="EW895" s="237"/>
      <c r="EX895" s="237"/>
      <c r="EY895" s="237"/>
      <c r="EZ895" s="237"/>
      <c r="FA895" s="237"/>
      <c r="FB895" s="237"/>
      <c r="FC895" s="237"/>
      <c r="FD895" s="237"/>
      <c r="FE895" s="237"/>
      <c r="FF895" s="237"/>
      <c r="FG895" s="237"/>
      <c r="FH895" s="237"/>
      <c r="FI895" s="237"/>
      <c r="FJ895" s="237"/>
      <c r="FK895" s="237"/>
      <c r="FL895" s="237"/>
      <c r="FM895" s="237"/>
      <c r="FN895" s="237"/>
      <c r="FO895" s="237"/>
      <c r="FP895" s="237"/>
      <c r="FQ895" s="237"/>
      <c r="FR895" s="237"/>
      <c r="FS895" s="237"/>
      <c r="FT895" s="237"/>
      <c r="FU895" s="237"/>
      <c r="FV895" s="237"/>
      <c r="FW895" s="237"/>
      <c r="FX895" s="237"/>
      <c r="FY895" s="237"/>
      <c r="FZ895" s="237"/>
      <c r="GA895" s="237"/>
      <c r="GB895" s="237"/>
      <c r="GC895" s="237"/>
      <c r="GD895" s="237"/>
      <c r="GE895" s="237"/>
      <c r="GF895" s="237"/>
      <c r="GG895" s="237"/>
      <c r="GH895" s="237"/>
      <c r="GI895" s="237"/>
      <c r="GJ895" s="237"/>
      <c r="GK895" s="237"/>
      <c r="GL895" s="237"/>
      <c r="GM895" s="237"/>
      <c r="GN895" s="237"/>
      <c r="GO895" s="237"/>
      <c r="GP895" s="237"/>
      <c r="GQ895" s="237"/>
    </row>
    <row r="896" spans="1:199" s="81" customFormat="1" ht="15" hidden="1">
      <c r="A896" s="278" t="s">
        <v>2813</v>
      </c>
      <c r="B896" s="241" t="s">
        <v>6129</v>
      </c>
      <c r="C896" s="242">
        <v>0</v>
      </c>
      <c r="D896" s="242">
        <v>0</v>
      </c>
      <c r="E896" s="242">
        <v>0</v>
      </c>
      <c r="F896" s="242">
        <v>0</v>
      </c>
      <c r="G896" s="242">
        <v>0</v>
      </c>
      <c r="H896" s="242">
        <v>0</v>
      </c>
      <c r="I896" s="242">
        <v>0</v>
      </c>
      <c r="J896" s="242">
        <v>0</v>
      </c>
      <c r="K896" s="242">
        <v>0</v>
      </c>
      <c r="L896" s="242">
        <v>0</v>
      </c>
      <c r="M896" s="242">
        <v>0</v>
      </c>
      <c r="N896" s="242">
        <v>0</v>
      </c>
      <c r="O896" s="242">
        <v>0</v>
      </c>
      <c r="P896" s="28"/>
      <c r="Q896" s="242">
        <f>SUM(D896:O896)</f>
        <v>0</v>
      </c>
      <c r="R896" s="242">
        <f>IF($R$19&lt;1,0,Q896/$R$19)</f>
        <v>0</v>
      </c>
      <c r="S896" s="243"/>
      <c r="T896" s="351">
        <f>IF(Q896=0,0,1)+IF(C896=0,0,1)+IF(D896=0,0,1)+IF(E896=0,0,1)+IF(F896=0,0,1)+IF(G896=0,0,1)+IF(H896=0,0,1)+IF(I896=0,0,1)+IF(J896=0,0,1)+IF(K896=0,0,1)+IF(L896=0,0,1)+IF(M896=0,0,1)+IF(N896=0,0,1)+IF(O896=0,0,1)</f>
        <v>0</v>
      </c>
      <c r="U896" s="237"/>
      <c r="V896" s="237"/>
      <c r="W896" s="237"/>
      <c r="X896" s="237"/>
      <c r="Y896" s="237"/>
      <c r="Z896" s="237"/>
      <c r="AA896" s="237"/>
      <c r="AB896" s="237"/>
      <c r="AC896" s="237"/>
      <c r="AD896" s="237"/>
      <c r="AE896" s="237"/>
      <c r="AF896" s="237"/>
      <c r="AG896" s="237"/>
      <c r="AH896" s="237"/>
      <c r="AI896" s="237"/>
      <c r="AJ896" s="237"/>
      <c r="AK896" s="237"/>
      <c r="AL896" s="237"/>
      <c r="AM896" s="237"/>
      <c r="AN896" s="237"/>
      <c r="AO896" s="237"/>
      <c r="AP896" s="237"/>
      <c r="AQ896" s="237"/>
      <c r="AR896" s="237"/>
      <c r="AS896" s="237"/>
      <c r="AT896" s="237"/>
      <c r="AU896" s="237"/>
      <c r="AV896" s="237"/>
      <c r="AW896" s="237"/>
      <c r="AX896" s="237"/>
      <c r="AY896" s="237"/>
      <c r="AZ896" s="237"/>
      <c r="BA896" s="237"/>
      <c r="BB896" s="237"/>
      <c r="BC896" s="237"/>
      <c r="BD896" s="237"/>
      <c r="BE896" s="237"/>
      <c r="BF896" s="237"/>
      <c r="BG896" s="237"/>
      <c r="BH896" s="237"/>
      <c r="BI896" s="237"/>
      <c r="BJ896" s="237"/>
      <c r="BK896" s="237"/>
      <c r="BL896" s="237"/>
      <c r="BM896" s="237"/>
      <c r="BN896" s="237"/>
      <c r="BO896" s="237"/>
      <c r="BP896" s="237"/>
      <c r="BQ896" s="237"/>
      <c r="BR896" s="237"/>
      <c r="BS896" s="237"/>
      <c r="BT896" s="237"/>
      <c r="BU896" s="237"/>
      <c r="BV896" s="237"/>
      <c r="BW896" s="237"/>
      <c r="BX896" s="237"/>
      <c r="BY896" s="237"/>
      <c r="BZ896" s="237"/>
      <c r="CA896" s="237"/>
      <c r="CB896" s="237"/>
      <c r="CC896" s="237"/>
      <c r="CD896" s="237"/>
      <c r="CE896" s="237"/>
      <c r="CF896" s="237"/>
      <c r="CG896" s="237"/>
      <c r="CH896" s="237"/>
      <c r="CI896" s="237"/>
      <c r="CJ896" s="237"/>
      <c r="CK896" s="237"/>
      <c r="CL896" s="237"/>
      <c r="CM896" s="237"/>
      <c r="CN896" s="237"/>
      <c r="CO896" s="237"/>
      <c r="CP896" s="237"/>
      <c r="CQ896" s="237"/>
      <c r="CR896" s="237"/>
      <c r="CS896" s="237"/>
      <c r="CT896" s="237"/>
      <c r="CU896" s="237"/>
      <c r="CV896" s="237"/>
      <c r="CW896" s="237"/>
      <c r="CX896" s="237"/>
      <c r="CY896" s="237"/>
      <c r="CZ896" s="237"/>
      <c r="DA896" s="237"/>
      <c r="DB896" s="237"/>
      <c r="DC896" s="237"/>
      <c r="DD896" s="237"/>
      <c r="DE896" s="237"/>
      <c r="DF896" s="237"/>
      <c r="DG896" s="237"/>
      <c r="DH896" s="237"/>
      <c r="DI896" s="237"/>
      <c r="DJ896" s="237"/>
      <c r="DK896" s="237"/>
      <c r="DL896" s="237"/>
      <c r="DM896" s="237"/>
      <c r="DN896" s="237"/>
      <c r="DO896" s="237"/>
      <c r="DP896" s="237"/>
      <c r="DQ896" s="237"/>
      <c r="DR896" s="237"/>
      <c r="DS896" s="237"/>
      <c r="DT896" s="237"/>
      <c r="DU896" s="237"/>
      <c r="DV896" s="237"/>
      <c r="DW896" s="237"/>
      <c r="DX896" s="237"/>
      <c r="DY896" s="237"/>
      <c r="DZ896" s="237"/>
      <c r="EA896" s="237"/>
      <c r="EB896" s="237"/>
      <c r="EC896" s="237"/>
      <c r="ED896" s="237"/>
      <c r="EE896" s="237"/>
      <c r="EF896" s="237"/>
      <c r="EG896" s="237"/>
      <c r="EH896" s="237"/>
      <c r="EI896" s="237"/>
      <c r="EJ896" s="237"/>
      <c r="EK896" s="237"/>
      <c r="EL896" s="237"/>
      <c r="EM896" s="237"/>
      <c r="EN896" s="237"/>
      <c r="EO896" s="237"/>
      <c r="EP896" s="237"/>
      <c r="EQ896" s="237"/>
      <c r="ER896" s="237"/>
      <c r="ES896" s="237"/>
      <c r="ET896" s="237"/>
      <c r="EU896" s="237"/>
      <c r="EV896" s="237"/>
      <c r="EW896" s="237"/>
      <c r="EX896" s="237"/>
      <c r="EY896" s="237"/>
      <c r="EZ896" s="237"/>
      <c r="FA896" s="237"/>
      <c r="FB896" s="237"/>
      <c r="FC896" s="237"/>
      <c r="FD896" s="237"/>
      <c r="FE896" s="237"/>
      <c r="FF896" s="237"/>
      <c r="FG896" s="237"/>
      <c r="FH896" s="237"/>
      <c r="FI896" s="237"/>
      <c r="FJ896" s="237"/>
      <c r="FK896" s="237"/>
      <c r="FL896" s="237"/>
      <c r="FM896" s="237"/>
      <c r="FN896" s="237"/>
      <c r="FO896" s="237"/>
      <c r="FP896" s="237"/>
      <c r="FQ896" s="237"/>
      <c r="FR896" s="237"/>
      <c r="FS896" s="237"/>
      <c r="FT896" s="237"/>
      <c r="FU896" s="237"/>
      <c r="FV896" s="237"/>
      <c r="FW896" s="237"/>
      <c r="FX896" s="237"/>
      <c r="FY896" s="237"/>
      <c r="FZ896" s="237"/>
      <c r="GA896" s="237"/>
      <c r="GB896" s="237"/>
      <c r="GC896" s="237"/>
      <c r="GD896" s="237"/>
      <c r="GE896" s="237"/>
      <c r="GF896" s="237"/>
      <c r="GG896" s="237"/>
      <c r="GH896" s="237"/>
      <c r="GI896" s="237"/>
      <c r="GJ896" s="237"/>
      <c r="GK896" s="237"/>
      <c r="GL896" s="237"/>
      <c r="GM896" s="237"/>
      <c r="GN896" s="237"/>
      <c r="GO896" s="237"/>
      <c r="GP896" s="237"/>
      <c r="GQ896" s="237"/>
    </row>
    <row r="897" spans="1:199" s="81" customFormat="1" ht="15" hidden="1">
      <c r="A897" s="278" t="s">
        <v>2814</v>
      </c>
      <c r="B897" s="241" t="s">
        <v>6130</v>
      </c>
      <c r="C897" s="242">
        <v>0</v>
      </c>
      <c r="D897" s="242">
        <v>0</v>
      </c>
      <c r="E897" s="242">
        <v>0</v>
      </c>
      <c r="F897" s="242">
        <v>0</v>
      </c>
      <c r="G897" s="242">
        <v>0</v>
      </c>
      <c r="H897" s="242">
        <v>0</v>
      </c>
      <c r="I897" s="242">
        <v>0</v>
      </c>
      <c r="J897" s="242">
        <v>0</v>
      </c>
      <c r="K897" s="242">
        <v>0</v>
      </c>
      <c r="L897" s="242">
        <v>0</v>
      </c>
      <c r="M897" s="242">
        <v>0</v>
      </c>
      <c r="N897" s="242">
        <v>0</v>
      </c>
      <c r="O897" s="242">
        <v>0</v>
      </c>
      <c r="P897" s="28"/>
      <c r="Q897" s="242">
        <f>SUM(D897:O897)</f>
        <v>0</v>
      </c>
      <c r="R897" s="242">
        <f>IF($R$19&lt;1,0,Q897/$R$19)</f>
        <v>0</v>
      </c>
      <c r="S897" s="243"/>
      <c r="T897" s="351">
        <f>IF(Q897=0,0,1)+IF(C897=0,0,1)+IF(D897=0,0,1)+IF(E897=0,0,1)+IF(F897=0,0,1)+IF(G897=0,0,1)+IF(H897=0,0,1)+IF(I897=0,0,1)+IF(J897=0,0,1)+IF(K897=0,0,1)+IF(L897=0,0,1)+IF(M897=0,0,1)+IF(N897=0,0,1)+IF(O897=0,0,1)</f>
        <v>0</v>
      </c>
      <c r="U897" s="237"/>
      <c r="V897" s="237"/>
      <c r="W897" s="237"/>
      <c r="X897" s="237"/>
      <c r="Y897" s="237"/>
      <c r="Z897" s="237"/>
      <c r="AA897" s="237"/>
      <c r="AB897" s="237"/>
      <c r="AC897" s="237"/>
      <c r="AD897" s="237"/>
      <c r="AE897" s="237"/>
      <c r="AF897" s="237"/>
      <c r="AG897" s="237"/>
      <c r="AH897" s="237"/>
      <c r="AI897" s="237"/>
      <c r="AJ897" s="237"/>
      <c r="AK897" s="237"/>
      <c r="AL897" s="237"/>
      <c r="AM897" s="237"/>
      <c r="AN897" s="237"/>
      <c r="AO897" s="237"/>
      <c r="AP897" s="237"/>
      <c r="AQ897" s="237"/>
      <c r="AR897" s="237"/>
      <c r="AS897" s="237"/>
      <c r="AT897" s="237"/>
      <c r="AU897" s="237"/>
      <c r="AV897" s="237"/>
      <c r="AW897" s="237"/>
      <c r="AX897" s="237"/>
      <c r="AY897" s="237"/>
      <c r="AZ897" s="237"/>
      <c r="BA897" s="237"/>
      <c r="BB897" s="237"/>
      <c r="BC897" s="237"/>
      <c r="BD897" s="237"/>
      <c r="BE897" s="237"/>
      <c r="BF897" s="237"/>
      <c r="BG897" s="237"/>
      <c r="BH897" s="237"/>
      <c r="BI897" s="237"/>
      <c r="BJ897" s="237"/>
      <c r="BK897" s="237"/>
      <c r="BL897" s="237"/>
      <c r="BM897" s="237"/>
      <c r="BN897" s="237"/>
      <c r="BO897" s="237"/>
      <c r="BP897" s="237"/>
      <c r="BQ897" s="237"/>
      <c r="BR897" s="237"/>
      <c r="BS897" s="237"/>
      <c r="BT897" s="237"/>
      <c r="BU897" s="237"/>
      <c r="BV897" s="237"/>
      <c r="BW897" s="237"/>
      <c r="BX897" s="237"/>
      <c r="BY897" s="237"/>
      <c r="BZ897" s="237"/>
      <c r="CA897" s="237"/>
      <c r="CB897" s="237"/>
      <c r="CC897" s="237"/>
      <c r="CD897" s="237"/>
      <c r="CE897" s="237"/>
      <c r="CF897" s="237"/>
      <c r="CG897" s="237"/>
      <c r="CH897" s="237"/>
      <c r="CI897" s="237"/>
      <c r="CJ897" s="237"/>
      <c r="CK897" s="237"/>
      <c r="CL897" s="237"/>
      <c r="CM897" s="237"/>
      <c r="CN897" s="237"/>
      <c r="CO897" s="237"/>
      <c r="CP897" s="237"/>
      <c r="CQ897" s="237"/>
      <c r="CR897" s="237"/>
      <c r="CS897" s="237"/>
      <c r="CT897" s="237"/>
      <c r="CU897" s="237"/>
      <c r="CV897" s="237"/>
      <c r="CW897" s="237"/>
      <c r="CX897" s="237"/>
      <c r="CY897" s="237"/>
      <c r="CZ897" s="237"/>
      <c r="DA897" s="237"/>
      <c r="DB897" s="237"/>
      <c r="DC897" s="237"/>
      <c r="DD897" s="237"/>
      <c r="DE897" s="237"/>
      <c r="DF897" s="237"/>
      <c r="DG897" s="237"/>
      <c r="DH897" s="237"/>
      <c r="DI897" s="237"/>
      <c r="DJ897" s="237"/>
      <c r="DK897" s="237"/>
      <c r="DL897" s="237"/>
      <c r="DM897" s="237"/>
      <c r="DN897" s="237"/>
      <c r="DO897" s="237"/>
      <c r="DP897" s="237"/>
      <c r="DQ897" s="237"/>
      <c r="DR897" s="237"/>
      <c r="DS897" s="237"/>
      <c r="DT897" s="237"/>
      <c r="DU897" s="237"/>
      <c r="DV897" s="237"/>
      <c r="DW897" s="237"/>
      <c r="DX897" s="237"/>
      <c r="DY897" s="237"/>
      <c r="DZ897" s="237"/>
      <c r="EA897" s="237"/>
      <c r="EB897" s="237"/>
      <c r="EC897" s="237"/>
      <c r="ED897" s="237"/>
      <c r="EE897" s="237"/>
      <c r="EF897" s="237"/>
      <c r="EG897" s="237"/>
      <c r="EH897" s="237"/>
      <c r="EI897" s="237"/>
      <c r="EJ897" s="237"/>
      <c r="EK897" s="237"/>
      <c r="EL897" s="237"/>
      <c r="EM897" s="237"/>
      <c r="EN897" s="237"/>
      <c r="EO897" s="237"/>
      <c r="EP897" s="237"/>
      <c r="EQ897" s="237"/>
      <c r="ER897" s="237"/>
      <c r="ES897" s="237"/>
      <c r="ET897" s="237"/>
      <c r="EU897" s="237"/>
      <c r="EV897" s="237"/>
      <c r="EW897" s="237"/>
      <c r="EX897" s="237"/>
      <c r="EY897" s="237"/>
      <c r="EZ897" s="237"/>
      <c r="FA897" s="237"/>
      <c r="FB897" s="237"/>
      <c r="FC897" s="237"/>
      <c r="FD897" s="237"/>
      <c r="FE897" s="237"/>
      <c r="FF897" s="237"/>
      <c r="FG897" s="237"/>
      <c r="FH897" s="237"/>
      <c r="FI897" s="237"/>
      <c r="FJ897" s="237"/>
      <c r="FK897" s="237"/>
      <c r="FL897" s="237"/>
      <c r="FM897" s="237"/>
      <c r="FN897" s="237"/>
      <c r="FO897" s="237"/>
      <c r="FP897" s="237"/>
      <c r="FQ897" s="237"/>
      <c r="FR897" s="237"/>
      <c r="FS897" s="237"/>
      <c r="FT897" s="237"/>
      <c r="FU897" s="237"/>
      <c r="FV897" s="237"/>
      <c r="FW897" s="237"/>
      <c r="FX897" s="237"/>
      <c r="FY897" s="237"/>
      <c r="FZ897" s="237"/>
      <c r="GA897" s="237"/>
      <c r="GB897" s="237"/>
      <c r="GC897" s="237"/>
      <c r="GD897" s="237"/>
      <c r="GE897" s="237"/>
      <c r="GF897" s="237"/>
      <c r="GG897" s="237"/>
      <c r="GH897" s="237"/>
      <c r="GI897" s="237"/>
      <c r="GJ897" s="237"/>
      <c r="GK897" s="237"/>
      <c r="GL897" s="237"/>
      <c r="GM897" s="237"/>
      <c r="GN897" s="237"/>
      <c r="GO897" s="237"/>
      <c r="GP897" s="237"/>
      <c r="GQ897" s="237"/>
    </row>
    <row r="898" spans="1:199" s="81" customFormat="1" ht="15" hidden="1">
      <c r="A898" s="278" t="s">
        <v>2815</v>
      </c>
      <c r="B898" s="241" t="s">
        <v>6131</v>
      </c>
      <c r="C898" s="242">
        <v>0</v>
      </c>
      <c r="D898" s="242">
        <v>0</v>
      </c>
      <c r="E898" s="242">
        <v>0</v>
      </c>
      <c r="F898" s="242">
        <v>0</v>
      </c>
      <c r="G898" s="242">
        <v>0</v>
      </c>
      <c r="H898" s="242">
        <v>0</v>
      </c>
      <c r="I898" s="242">
        <v>0</v>
      </c>
      <c r="J898" s="242">
        <v>0</v>
      </c>
      <c r="K898" s="242">
        <v>0</v>
      </c>
      <c r="L898" s="242">
        <v>0</v>
      </c>
      <c r="M898" s="242">
        <v>0</v>
      </c>
      <c r="N898" s="242">
        <v>0</v>
      </c>
      <c r="O898" s="242">
        <v>0</v>
      </c>
      <c r="P898" s="28"/>
      <c r="Q898" s="242">
        <f>SUM(D898:O898)</f>
        <v>0</v>
      </c>
      <c r="R898" s="242">
        <f>IF($R$19&lt;1,0,Q898/$R$19)</f>
        <v>0</v>
      </c>
      <c r="S898" s="243"/>
      <c r="T898" s="351">
        <f>IF(Q898=0,0,1)+IF(C898=0,0,1)+IF(D898=0,0,1)+IF(E898=0,0,1)+IF(F898=0,0,1)+IF(G898=0,0,1)+IF(H898=0,0,1)+IF(I898=0,0,1)+IF(J898=0,0,1)+IF(K898=0,0,1)+IF(L898=0,0,1)+IF(M898=0,0,1)+IF(N898=0,0,1)+IF(O898=0,0,1)</f>
        <v>0</v>
      </c>
      <c r="U898" s="237"/>
      <c r="V898" s="237"/>
      <c r="W898" s="237"/>
      <c r="X898" s="237"/>
      <c r="Y898" s="237"/>
      <c r="Z898" s="237"/>
      <c r="AA898" s="237"/>
      <c r="AB898" s="237"/>
      <c r="AC898" s="237"/>
      <c r="AD898" s="237"/>
      <c r="AE898" s="237"/>
      <c r="AF898" s="237"/>
      <c r="AG898" s="237"/>
      <c r="AH898" s="237"/>
      <c r="AI898" s="237"/>
      <c r="AJ898" s="237"/>
      <c r="AK898" s="237"/>
      <c r="AL898" s="237"/>
      <c r="AM898" s="237"/>
      <c r="AN898" s="237"/>
      <c r="AO898" s="237"/>
      <c r="AP898" s="237"/>
      <c r="AQ898" s="237"/>
      <c r="AR898" s="237"/>
      <c r="AS898" s="237"/>
      <c r="AT898" s="237"/>
      <c r="AU898" s="237"/>
      <c r="AV898" s="237"/>
      <c r="AW898" s="237"/>
      <c r="AX898" s="237"/>
      <c r="AY898" s="237"/>
      <c r="AZ898" s="237"/>
      <c r="BA898" s="237"/>
      <c r="BB898" s="237"/>
      <c r="BC898" s="237"/>
      <c r="BD898" s="237"/>
      <c r="BE898" s="237"/>
      <c r="BF898" s="237"/>
      <c r="BG898" s="237"/>
      <c r="BH898" s="237"/>
      <c r="BI898" s="237"/>
      <c r="BJ898" s="237"/>
      <c r="BK898" s="237"/>
      <c r="BL898" s="237"/>
      <c r="BM898" s="237"/>
      <c r="BN898" s="237"/>
      <c r="BO898" s="237"/>
      <c r="BP898" s="237"/>
      <c r="BQ898" s="237"/>
      <c r="BR898" s="237"/>
      <c r="BS898" s="237"/>
      <c r="BT898" s="237"/>
      <c r="BU898" s="237"/>
      <c r="BV898" s="237"/>
      <c r="BW898" s="237"/>
      <c r="BX898" s="237"/>
      <c r="BY898" s="237"/>
      <c r="BZ898" s="237"/>
      <c r="CA898" s="237"/>
      <c r="CB898" s="237"/>
      <c r="CC898" s="237"/>
      <c r="CD898" s="237"/>
      <c r="CE898" s="237"/>
      <c r="CF898" s="237"/>
      <c r="CG898" s="237"/>
      <c r="CH898" s="237"/>
      <c r="CI898" s="237"/>
      <c r="CJ898" s="237"/>
      <c r="CK898" s="237"/>
      <c r="CL898" s="237"/>
      <c r="CM898" s="237"/>
      <c r="CN898" s="237"/>
      <c r="CO898" s="237"/>
      <c r="CP898" s="237"/>
      <c r="CQ898" s="237"/>
      <c r="CR898" s="237"/>
      <c r="CS898" s="237"/>
      <c r="CT898" s="237"/>
      <c r="CU898" s="237"/>
      <c r="CV898" s="237"/>
      <c r="CW898" s="237"/>
      <c r="CX898" s="237"/>
      <c r="CY898" s="237"/>
      <c r="CZ898" s="237"/>
      <c r="DA898" s="237"/>
      <c r="DB898" s="237"/>
      <c r="DC898" s="237"/>
      <c r="DD898" s="237"/>
      <c r="DE898" s="237"/>
      <c r="DF898" s="237"/>
      <c r="DG898" s="237"/>
      <c r="DH898" s="237"/>
      <c r="DI898" s="237"/>
      <c r="DJ898" s="237"/>
      <c r="DK898" s="237"/>
      <c r="DL898" s="237"/>
      <c r="DM898" s="237"/>
      <c r="DN898" s="237"/>
      <c r="DO898" s="237"/>
      <c r="DP898" s="237"/>
      <c r="DQ898" s="237"/>
      <c r="DR898" s="237"/>
      <c r="DS898" s="237"/>
      <c r="DT898" s="237"/>
      <c r="DU898" s="237"/>
      <c r="DV898" s="237"/>
      <c r="DW898" s="237"/>
      <c r="DX898" s="237"/>
      <c r="DY898" s="237"/>
      <c r="DZ898" s="237"/>
      <c r="EA898" s="237"/>
      <c r="EB898" s="237"/>
      <c r="EC898" s="237"/>
      <c r="ED898" s="237"/>
      <c r="EE898" s="237"/>
      <c r="EF898" s="237"/>
      <c r="EG898" s="237"/>
      <c r="EH898" s="237"/>
      <c r="EI898" s="237"/>
      <c r="EJ898" s="237"/>
      <c r="EK898" s="237"/>
      <c r="EL898" s="237"/>
      <c r="EM898" s="237"/>
      <c r="EN898" s="237"/>
      <c r="EO898" s="237"/>
      <c r="EP898" s="237"/>
      <c r="EQ898" s="237"/>
      <c r="ER898" s="237"/>
      <c r="ES898" s="237"/>
      <c r="ET898" s="237"/>
      <c r="EU898" s="237"/>
      <c r="EV898" s="237"/>
      <c r="EW898" s="237"/>
      <c r="EX898" s="237"/>
      <c r="EY898" s="237"/>
      <c r="EZ898" s="237"/>
      <c r="FA898" s="237"/>
      <c r="FB898" s="237"/>
      <c r="FC898" s="237"/>
      <c r="FD898" s="237"/>
      <c r="FE898" s="237"/>
      <c r="FF898" s="237"/>
      <c r="FG898" s="237"/>
      <c r="FH898" s="237"/>
      <c r="FI898" s="237"/>
      <c r="FJ898" s="237"/>
      <c r="FK898" s="237"/>
      <c r="FL898" s="237"/>
      <c r="FM898" s="237"/>
      <c r="FN898" s="237"/>
      <c r="FO898" s="237"/>
      <c r="FP898" s="237"/>
      <c r="FQ898" s="237"/>
      <c r="FR898" s="237"/>
      <c r="FS898" s="237"/>
      <c r="FT898" s="237"/>
      <c r="FU898" s="237"/>
      <c r="FV898" s="237"/>
      <c r="FW898" s="237"/>
      <c r="FX898" s="237"/>
      <c r="FY898" s="237"/>
      <c r="FZ898" s="237"/>
      <c r="GA898" s="237"/>
      <c r="GB898" s="237"/>
      <c r="GC898" s="237"/>
      <c r="GD898" s="237"/>
      <c r="GE898" s="237"/>
      <c r="GF898" s="237"/>
      <c r="GG898" s="237"/>
      <c r="GH898" s="237"/>
      <c r="GI898" s="237"/>
      <c r="GJ898" s="237"/>
      <c r="GK898" s="237"/>
      <c r="GL898" s="237"/>
      <c r="GM898" s="237"/>
      <c r="GN898" s="237"/>
      <c r="GO898" s="237"/>
      <c r="GP898" s="237"/>
      <c r="GQ898" s="237"/>
    </row>
    <row r="899" spans="1:199" s="81" customFormat="1" ht="15" hidden="1">
      <c r="A899" s="278" t="s">
        <v>2816</v>
      </c>
      <c r="B899" s="241" t="s">
        <v>6132</v>
      </c>
      <c r="C899" s="242">
        <v>0</v>
      </c>
      <c r="D899" s="242">
        <v>0</v>
      </c>
      <c r="E899" s="242">
        <v>0</v>
      </c>
      <c r="F899" s="242">
        <v>0</v>
      </c>
      <c r="G899" s="242">
        <v>0</v>
      </c>
      <c r="H899" s="242">
        <v>0</v>
      </c>
      <c r="I899" s="242">
        <v>0</v>
      </c>
      <c r="J899" s="242">
        <v>0</v>
      </c>
      <c r="K899" s="242">
        <v>0</v>
      </c>
      <c r="L899" s="242">
        <v>0</v>
      </c>
      <c r="M899" s="242">
        <v>0</v>
      </c>
      <c r="N899" s="242">
        <v>0</v>
      </c>
      <c r="O899" s="242">
        <v>0</v>
      </c>
      <c r="P899" s="28"/>
      <c r="Q899" s="242">
        <f>SUM(D899:O899)</f>
        <v>0</v>
      </c>
      <c r="R899" s="242">
        <f>IF($R$19&lt;1,0,Q899/$R$19)</f>
        <v>0</v>
      </c>
      <c r="S899" s="243"/>
      <c r="T899" s="351">
        <f>IF(Q899=0,0,1)+IF(C899=0,0,1)+IF(D899=0,0,1)+IF(E899=0,0,1)+IF(F899=0,0,1)+IF(G899=0,0,1)+IF(H899=0,0,1)+IF(I899=0,0,1)+IF(J899=0,0,1)+IF(K899=0,0,1)+IF(L899=0,0,1)+IF(M899=0,0,1)+IF(N899=0,0,1)+IF(O899=0,0,1)</f>
        <v>0</v>
      </c>
      <c r="U899" s="237"/>
      <c r="V899" s="237"/>
      <c r="W899" s="237"/>
      <c r="X899" s="237"/>
      <c r="Y899" s="237"/>
      <c r="Z899" s="237"/>
      <c r="AA899" s="237"/>
      <c r="AB899" s="237"/>
      <c r="AC899" s="237"/>
      <c r="AD899" s="237"/>
      <c r="AE899" s="237"/>
      <c r="AF899" s="237"/>
      <c r="AG899" s="237"/>
      <c r="AH899" s="237"/>
      <c r="AI899" s="237"/>
      <c r="AJ899" s="237"/>
      <c r="AK899" s="237"/>
      <c r="AL899" s="237"/>
      <c r="AM899" s="237"/>
      <c r="AN899" s="237"/>
      <c r="AO899" s="237"/>
      <c r="AP899" s="237"/>
      <c r="AQ899" s="237"/>
      <c r="AR899" s="237"/>
      <c r="AS899" s="237"/>
      <c r="AT899" s="237"/>
      <c r="AU899" s="237"/>
      <c r="AV899" s="237"/>
      <c r="AW899" s="237"/>
      <c r="AX899" s="237"/>
      <c r="AY899" s="237"/>
      <c r="AZ899" s="237"/>
      <c r="BA899" s="237"/>
      <c r="BB899" s="237"/>
      <c r="BC899" s="237"/>
      <c r="BD899" s="237"/>
      <c r="BE899" s="237"/>
      <c r="BF899" s="237"/>
      <c r="BG899" s="237"/>
      <c r="BH899" s="237"/>
      <c r="BI899" s="237"/>
      <c r="BJ899" s="237"/>
      <c r="BK899" s="237"/>
      <c r="BL899" s="237"/>
      <c r="BM899" s="237"/>
      <c r="BN899" s="237"/>
      <c r="BO899" s="237"/>
      <c r="BP899" s="237"/>
      <c r="BQ899" s="237"/>
      <c r="BR899" s="237"/>
      <c r="BS899" s="237"/>
      <c r="BT899" s="237"/>
      <c r="BU899" s="237"/>
      <c r="BV899" s="237"/>
      <c r="BW899" s="237"/>
      <c r="BX899" s="237"/>
      <c r="BY899" s="237"/>
      <c r="BZ899" s="237"/>
      <c r="CA899" s="237"/>
      <c r="CB899" s="237"/>
      <c r="CC899" s="237"/>
      <c r="CD899" s="237"/>
      <c r="CE899" s="237"/>
      <c r="CF899" s="237"/>
      <c r="CG899" s="237"/>
      <c r="CH899" s="237"/>
      <c r="CI899" s="237"/>
      <c r="CJ899" s="237"/>
      <c r="CK899" s="237"/>
      <c r="CL899" s="237"/>
      <c r="CM899" s="237"/>
      <c r="CN899" s="237"/>
      <c r="CO899" s="237"/>
      <c r="CP899" s="237"/>
      <c r="CQ899" s="237"/>
      <c r="CR899" s="237"/>
      <c r="CS899" s="237"/>
      <c r="CT899" s="237"/>
      <c r="CU899" s="237"/>
      <c r="CV899" s="237"/>
      <c r="CW899" s="237"/>
      <c r="CX899" s="237"/>
      <c r="CY899" s="237"/>
      <c r="CZ899" s="237"/>
      <c r="DA899" s="237"/>
      <c r="DB899" s="237"/>
      <c r="DC899" s="237"/>
      <c r="DD899" s="237"/>
      <c r="DE899" s="237"/>
      <c r="DF899" s="237"/>
      <c r="DG899" s="237"/>
      <c r="DH899" s="237"/>
      <c r="DI899" s="237"/>
      <c r="DJ899" s="237"/>
      <c r="DK899" s="237"/>
      <c r="DL899" s="237"/>
      <c r="DM899" s="237"/>
      <c r="DN899" s="237"/>
      <c r="DO899" s="237"/>
      <c r="DP899" s="237"/>
      <c r="DQ899" s="237"/>
      <c r="DR899" s="237"/>
      <c r="DS899" s="237"/>
      <c r="DT899" s="237"/>
      <c r="DU899" s="237"/>
      <c r="DV899" s="237"/>
      <c r="DW899" s="237"/>
      <c r="DX899" s="237"/>
      <c r="DY899" s="237"/>
      <c r="DZ899" s="237"/>
      <c r="EA899" s="237"/>
      <c r="EB899" s="237"/>
      <c r="EC899" s="237"/>
      <c r="ED899" s="237"/>
      <c r="EE899" s="237"/>
      <c r="EF899" s="237"/>
      <c r="EG899" s="237"/>
      <c r="EH899" s="237"/>
      <c r="EI899" s="237"/>
      <c r="EJ899" s="237"/>
      <c r="EK899" s="237"/>
      <c r="EL899" s="237"/>
      <c r="EM899" s="237"/>
      <c r="EN899" s="237"/>
      <c r="EO899" s="237"/>
      <c r="EP899" s="237"/>
      <c r="EQ899" s="237"/>
      <c r="ER899" s="237"/>
      <c r="ES899" s="237"/>
      <c r="ET899" s="237"/>
      <c r="EU899" s="237"/>
      <c r="EV899" s="237"/>
      <c r="EW899" s="237"/>
      <c r="EX899" s="237"/>
      <c r="EY899" s="237"/>
      <c r="EZ899" s="237"/>
      <c r="FA899" s="237"/>
      <c r="FB899" s="237"/>
      <c r="FC899" s="237"/>
      <c r="FD899" s="237"/>
      <c r="FE899" s="237"/>
      <c r="FF899" s="237"/>
      <c r="FG899" s="237"/>
      <c r="FH899" s="237"/>
      <c r="FI899" s="237"/>
      <c r="FJ899" s="237"/>
      <c r="FK899" s="237"/>
      <c r="FL899" s="237"/>
      <c r="FM899" s="237"/>
      <c r="FN899" s="237"/>
      <c r="FO899" s="237"/>
      <c r="FP899" s="237"/>
      <c r="FQ899" s="237"/>
      <c r="FR899" s="237"/>
      <c r="FS899" s="237"/>
      <c r="FT899" s="237"/>
      <c r="FU899" s="237"/>
      <c r="FV899" s="237"/>
      <c r="FW899" s="237"/>
      <c r="FX899" s="237"/>
      <c r="FY899" s="237"/>
      <c r="FZ899" s="237"/>
      <c r="GA899" s="237"/>
      <c r="GB899" s="237"/>
      <c r="GC899" s="237"/>
      <c r="GD899" s="237"/>
      <c r="GE899" s="237"/>
      <c r="GF899" s="237"/>
      <c r="GG899" s="237"/>
      <c r="GH899" s="237"/>
      <c r="GI899" s="237"/>
      <c r="GJ899" s="237"/>
      <c r="GK899" s="237"/>
      <c r="GL899" s="237"/>
      <c r="GM899" s="237"/>
      <c r="GN899" s="237"/>
      <c r="GO899" s="237"/>
      <c r="GP899" s="237"/>
      <c r="GQ899" s="237"/>
    </row>
    <row r="900" spans="1:199" s="81" customFormat="1" ht="15" hidden="1">
      <c r="A900" s="278" t="s">
        <v>2817</v>
      </c>
      <c r="B900" s="241" t="s">
        <v>6133</v>
      </c>
      <c r="C900" s="242">
        <v>0</v>
      </c>
      <c r="D900" s="242">
        <v>0</v>
      </c>
      <c r="E900" s="242">
        <v>0</v>
      </c>
      <c r="F900" s="242">
        <v>0</v>
      </c>
      <c r="G900" s="242">
        <v>0</v>
      </c>
      <c r="H900" s="242">
        <v>0</v>
      </c>
      <c r="I900" s="242">
        <v>0</v>
      </c>
      <c r="J900" s="242">
        <v>0</v>
      </c>
      <c r="K900" s="242">
        <v>0</v>
      </c>
      <c r="L900" s="242">
        <v>0</v>
      </c>
      <c r="M900" s="242">
        <v>0</v>
      </c>
      <c r="N900" s="242">
        <v>0</v>
      </c>
      <c r="O900" s="242">
        <v>0</v>
      </c>
      <c r="P900" s="28"/>
      <c r="Q900" s="242">
        <f>SUM(D900:O900)</f>
        <v>0</v>
      </c>
      <c r="R900" s="242">
        <f>IF($R$19&lt;1,0,Q900/$R$19)</f>
        <v>0</v>
      </c>
      <c r="S900" s="243"/>
      <c r="T900" s="351">
        <f>IF(Q900=0,0,1)+IF(C900=0,0,1)+IF(D900=0,0,1)+IF(E900=0,0,1)+IF(F900=0,0,1)+IF(G900=0,0,1)+IF(H900=0,0,1)+IF(I900=0,0,1)+IF(J900=0,0,1)+IF(K900=0,0,1)+IF(L900=0,0,1)+IF(M900=0,0,1)+IF(N900=0,0,1)+IF(O900=0,0,1)</f>
        <v>0</v>
      </c>
      <c r="U900" s="237"/>
      <c r="V900" s="237"/>
      <c r="W900" s="237"/>
      <c r="X900" s="237"/>
      <c r="Y900" s="237"/>
      <c r="Z900" s="237"/>
      <c r="AA900" s="237"/>
      <c r="AB900" s="237"/>
      <c r="AC900" s="237"/>
      <c r="AD900" s="237"/>
      <c r="AE900" s="237"/>
      <c r="AF900" s="237"/>
      <c r="AG900" s="237"/>
      <c r="AH900" s="237"/>
      <c r="AI900" s="237"/>
      <c r="AJ900" s="237"/>
      <c r="AK900" s="237"/>
      <c r="AL900" s="237"/>
      <c r="AM900" s="237"/>
      <c r="AN900" s="237"/>
      <c r="AO900" s="237"/>
      <c r="AP900" s="237"/>
      <c r="AQ900" s="237"/>
      <c r="AR900" s="237"/>
      <c r="AS900" s="237"/>
      <c r="AT900" s="237"/>
      <c r="AU900" s="237"/>
      <c r="AV900" s="237"/>
      <c r="AW900" s="237"/>
      <c r="AX900" s="237"/>
      <c r="AY900" s="237"/>
      <c r="AZ900" s="237"/>
      <c r="BA900" s="237"/>
      <c r="BB900" s="237"/>
      <c r="BC900" s="237"/>
      <c r="BD900" s="237"/>
      <c r="BE900" s="237"/>
      <c r="BF900" s="237"/>
      <c r="BG900" s="237"/>
      <c r="BH900" s="237"/>
      <c r="BI900" s="237"/>
      <c r="BJ900" s="237"/>
      <c r="BK900" s="237"/>
      <c r="BL900" s="237"/>
      <c r="BM900" s="237"/>
      <c r="BN900" s="237"/>
      <c r="BO900" s="237"/>
      <c r="BP900" s="237"/>
      <c r="BQ900" s="237"/>
      <c r="BR900" s="237"/>
      <c r="BS900" s="237"/>
      <c r="BT900" s="237"/>
      <c r="BU900" s="237"/>
      <c r="BV900" s="237"/>
      <c r="BW900" s="237"/>
      <c r="BX900" s="237"/>
      <c r="BY900" s="237"/>
      <c r="BZ900" s="237"/>
      <c r="CA900" s="237"/>
      <c r="CB900" s="237"/>
      <c r="CC900" s="237"/>
      <c r="CD900" s="237"/>
      <c r="CE900" s="237"/>
      <c r="CF900" s="237"/>
      <c r="CG900" s="237"/>
      <c r="CH900" s="237"/>
      <c r="CI900" s="237"/>
      <c r="CJ900" s="237"/>
      <c r="CK900" s="237"/>
      <c r="CL900" s="237"/>
      <c r="CM900" s="237"/>
      <c r="CN900" s="237"/>
      <c r="CO900" s="237"/>
      <c r="CP900" s="237"/>
      <c r="CQ900" s="237"/>
      <c r="CR900" s="237"/>
      <c r="CS900" s="237"/>
      <c r="CT900" s="237"/>
      <c r="CU900" s="237"/>
      <c r="CV900" s="237"/>
      <c r="CW900" s="237"/>
      <c r="CX900" s="237"/>
      <c r="CY900" s="237"/>
      <c r="CZ900" s="237"/>
      <c r="DA900" s="237"/>
      <c r="DB900" s="237"/>
      <c r="DC900" s="237"/>
      <c r="DD900" s="237"/>
      <c r="DE900" s="237"/>
      <c r="DF900" s="237"/>
      <c r="DG900" s="237"/>
      <c r="DH900" s="237"/>
      <c r="DI900" s="237"/>
      <c r="DJ900" s="237"/>
      <c r="DK900" s="237"/>
      <c r="DL900" s="237"/>
      <c r="DM900" s="237"/>
      <c r="DN900" s="237"/>
      <c r="DO900" s="237"/>
      <c r="DP900" s="237"/>
      <c r="DQ900" s="237"/>
      <c r="DR900" s="237"/>
      <c r="DS900" s="237"/>
      <c r="DT900" s="237"/>
      <c r="DU900" s="237"/>
      <c r="DV900" s="237"/>
      <c r="DW900" s="237"/>
      <c r="DX900" s="237"/>
      <c r="DY900" s="237"/>
      <c r="DZ900" s="237"/>
      <c r="EA900" s="237"/>
      <c r="EB900" s="237"/>
      <c r="EC900" s="237"/>
      <c r="ED900" s="237"/>
      <c r="EE900" s="237"/>
      <c r="EF900" s="237"/>
      <c r="EG900" s="237"/>
      <c r="EH900" s="237"/>
      <c r="EI900" s="237"/>
      <c r="EJ900" s="237"/>
      <c r="EK900" s="237"/>
      <c r="EL900" s="237"/>
      <c r="EM900" s="237"/>
      <c r="EN900" s="237"/>
      <c r="EO900" s="237"/>
      <c r="EP900" s="237"/>
      <c r="EQ900" s="237"/>
      <c r="ER900" s="237"/>
      <c r="ES900" s="237"/>
      <c r="ET900" s="237"/>
      <c r="EU900" s="237"/>
      <c r="EV900" s="237"/>
      <c r="EW900" s="237"/>
      <c r="EX900" s="237"/>
      <c r="EY900" s="237"/>
      <c r="EZ900" s="237"/>
      <c r="FA900" s="237"/>
      <c r="FB900" s="237"/>
      <c r="FC900" s="237"/>
      <c r="FD900" s="237"/>
      <c r="FE900" s="237"/>
      <c r="FF900" s="237"/>
      <c r="FG900" s="237"/>
      <c r="FH900" s="237"/>
      <c r="FI900" s="237"/>
      <c r="FJ900" s="237"/>
      <c r="FK900" s="237"/>
      <c r="FL900" s="237"/>
      <c r="FM900" s="237"/>
      <c r="FN900" s="237"/>
      <c r="FO900" s="237"/>
      <c r="FP900" s="237"/>
      <c r="FQ900" s="237"/>
      <c r="FR900" s="237"/>
      <c r="FS900" s="237"/>
      <c r="FT900" s="237"/>
      <c r="FU900" s="237"/>
      <c r="FV900" s="237"/>
      <c r="FW900" s="237"/>
      <c r="FX900" s="237"/>
      <c r="FY900" s="237"/>
      <c r="FZ900" s="237"/>
      <c r="GA900" s="237"/>
      <c r="GB900" s="237"/>
      <c r="GC900" s="237"/>
      <c r="GD900" s="237"/>
      <c r="GE900" s="237"/>
      <c r="GF900" s="237"/>
      <c r="GG900" s="237"/>
      <c r="GH900" s="237"/>
      <c r="GI900" s="237"/>
      <c r="GJ900" s="237"/>
      <c r="GK900" s="237"/>
      <c r="GL900" s="237"/>
      <c r="GM900" s="237"/>
      <c r="GN900" s="237"/>
      <c r="GO900" s="237"/>
      <c r="GP900" s="237"/>
      <c r="GQ900" s="237"/>
    </row>
    <row r="901" spans="1:199" s="81" customFormat="1" ht="15" hidden="1">
      <c r="A901" s="278" t="s">
        <v>2818</v>
      </c>
      <c r="B901" s="241" t="s">
        <v>6134</v>
      </c>
      <c r="C901" s="242">
        <v>0</v>
      </c>
      <c r="D901" s="242">
        <v>0</v>
      </c>
      <c r="E901" s="242">
        <v>0</v>
      </c>
      <c r="F901" s="242">
        <v>0</v>
      </c>
      <c r="G901" s="242">
        <v>0</v>
      </c>
      <c r="H901" s="242">
        <v>0</v>
      </c>
      <c r="I901" s="242">
        <v>0</v>
      </c>
      <c r="J901" s="242">
        <v>0</v>
      </c>
      <c r="K901" s="242">
        <v>0</v>
      </c>
      <c r="L901" s="242">
        <v>0</v>
      </c>
      <c r="M901" s="242">
        <v>0</v>
      </c>
      <c r="N901" s="242">
        <v>0</v>
      </c>
      <c r="O901" s="242">
        <v>0</v>
      </c>
      <c r="P901" s="28"/>
      <c r="Q901" s="242">
        <f>SUM(D901:O901)</f>
        <v>0</v>
      </c>
      <c r="R901" s="242">
        <f>IF($R$19&lt;1,0,Q901/$R$19)</f>
        <v>0</v>
      </c>
      <c r="S901" s="243"/>
      <c r="T901" s="351">
        <f>IF(Q901=0,0,1)+IF(C901=0,0,1)+IF(D901=0,0,1)+IF(E901=0,0,1)+IF(F901=0,0,1)+IF(G901=0,0,1)+IF(H901=0,0,1)+IF(I901=0,0,1)+IF(J901=0,0,1)+IF(K901=0,0,1)+IF(L901=0,0,1)+IF(M901=0,0,1)+IF(N901=0,0,1)+IF(O901=0,0,1)</f>
        <v>0</v>
      </c>
      <c r="U901" s="237"/>
      <c r="V901" s="237"/>
      <c r="W901" s="237"/>
      <c r="X901" s="237"/>
      <c r="Y901" s="237"/>
      <c r="Z901" s="237"/>
      <c r="AA901" s="237"/>
      <c r="AB901" s="237"/>
      <c r="AC901" s="237"/>
      <c r="AD901" s="237"/>
      <c r="AE901" s="237"/>
      <c r="AF901" s="237"/>
      <c r="AG901" s="237"/>
      <c r="AH901" s="237"/>
      <c r="AI901" s="237"/>
      <c r="AJ901" s="237"/>
      <c r="AK901" s="237"/>
      <c r="AL901" s="237"/>
      <c r="AM901" s="237"/>
      <c r="AN901" s="237"/>
      <c r="AO901" s="237"/>
      <c r="AP901" s="237"/>
      <c r="AQ901" s="237"/>
      <c r="AR901" s="237"/>
      <c r="AS901" s="237"/>
      <c r="AT901" s="237"/>
      <c r="AU901" s="237"/>
      <c r="AV901" s="237"/>
      <c r="AW901" s="237"/>
      <c r="AX901" s="237"/>
      <c r="AY901" s="237"/>
      <c r="AZ901" s="237"/>
      <c r="BA901" s="237"/>
      <c r="BB901" s="237"/>
      <c r="BC901" s="237"/>
      <c r="BD901" s="237"/>
      <c r="BE901" s="237"/>
      <c r="BF901" s="237"/>
      <c r="BG901" s="237"/>
      <c r="BH901" s="237"/>
      <c r="BI901" s="237"/>
      <c r="BJ901" s="237"/>
      <c r="BK901" s="237"/>
      <c r="BL901" s="237"/>
      <c r="BM901" s="237"/>
      <c r="BN901" s="237"/>
      <c r="BO901" s="237"/>
      <c r="BP901" s="237"/>
      <c r="BQ901" s="237"/>
      <c r="BR901" s="237"/>
      <c r="BS901" s="237"/>
      <c r="BT901" s="237"/>
      <c r="BU901" s="237"/>
      <c r="BV901" s="237"/>
      <c r="BW901" s="237"/>
      <c r="BX901" s="237"/>
      <c r="BY901" s="237"/>
      <c r="BZ901" s="237"/>
      <c r="CA901" s="237"/>
      <c r="CB901" s="237"/>
      <c r="CC901" s="237"/>
      <c r="CD901" s="237"/>
      <c r="CE901" s="237"/>
      <c r="CF901" s="237"/>
      <c r="CG901" s="237"/>
      <c r="CH901" s="237"/>
      <c r="CI901" s="237"/>
      <c r="CJ901" s="237"/>
      <c r="CK901" s="237"/>
      <c r="CL901" s="237"/>
      <c r="CM901" s="237"/>
      <c r="CN901" s="237"/>
      <c r="CO901" s="237"/>
      <c r="CP901" s="237"/>
      <c r="CQ901" s="237"/>
      <c r="CR901" s="237"/>
      <c r="CS901" s="237"/>
      <c r="CT901" s="237"/>
      <c r="CU901" s="237"/>
      <c r="CV901" s="237"/>
      <c r="CW901" s="237"/>
      <c r="CX901" s="237"/>
      <c r="CY901" s="237"/>
      <c r="CZ901" s="237"/>
      <c r="DA901" s="237"/>
      <c r="DB901" s="237"/>
      <c r="DC901" s="237"/>
      <c r="DD901" s="237"/>
      <c r="DE901" s="237"/>
      <c r="DF901" s="237"/>
      <c r="DG901" s="237"/>
      <c r="DH901" s="237"/>
      <c r="DI901" s="237"/>
      <c r="DJ901" s="237"/>
      <c r="DK901" s="237"/>
      <c r="DL901" s="237"/>
      <c r="DM901" s="237"/>
      <c r="DN901" s="237"/>
      <c r="DO901" s="237"/>
      <c r="DP901" s="237"/>
      <c r="DQ901" s="237"/>
      <c r="DR901" s="237"/>
      <c r="DS901" s="237"/>
      <c r="DT901" s="237"/>
      <c r="DU901" s="237"/>
      <c r="DV901" s="237"/>
      <c r="DW901" s="237"/>
      <c r="DX901" s="237"/>
      <c r="DY901" s="237"/>
      <c r="DZ901" s="237"/>
      <c r="EA901" s="237"/>
      <c r="EB901" s="237"/>
      <c r="EC901" s="237"/>
      <c r="ED901" s="237"/>
      <c r="EE901" s="237"/>
      <c r="EF901" s="237"/>
      <c r="EG901" s="237"/>
      <c r="EH901" s="237"/>
      <c r="EI901" s="237"/>
      <c r="EJ901" s="237"/>
      <c r="EK901" s="237"/>
      <c r="EL901" s="237"/>
      <c r="EM901" s="237"/>
      <c r="EN901" s="237"/>
      <c r="EO901" s="237"/>
      <c r="EP901" s="237"/>
      <c r="EQ901" s="237"/>
      <c r="ER901" s="237"/>
      <c r="ES901" s="237"/>
      <c r="ET901" s="237"/>
      <c r="EU901" s="237"/>
      <c r="EV901" s="237"/>
      <c r="EW901" s="237"/>
      <c r="EX901" s="237"/>
      <c r="EY901" s="237"/>
      <c r="EZ901" s="237"/>
      <c r="FA901" s="237"/>
      <c r="FB901" s="237"/>
      <c r="FC901" s="237"/>
      <c r="FD901" s="237"/>
      <c r="FE901" s="237"/>
      <c r="FF901" s="237"/>
      <c r="FG901" s="237"/>
      <c r="FH901" s="237"/>
      <c r="FI901" s="237"/>
      <c r="FJ901" s="237"/>
      <c r="FK901" s="237"/>
      <c r="FL901" s="237"/>
      <c r="FM901" s="237"/>
      <c r="FN901" s="237"/>
      <c r="FO901" s="237"/>
      <c r="FP901" s="237"/>
      <c r="FQ901" s="237"/>
      <c r="FR901" s="237"/>
      <c r="FS901" s="237"/>
      <c r="FT901" s="237"/>
      <c r="FU901" s="237"/>
      <c r="FV901" s="237"/>
      <c r="FW901" s="237"/>
      <c r="FX901" s="237"/>
      <c r="FY901" s="237"/>
      <c r="FZ901" s="237"/>
      <c r="GA901" s="237"/>
      <c r="GB901" s="237"/>
      <c r="GC901" s="237"/>
      <c r="GD901" s="237"/>
      <c r="GE901" s="237"/>
      <c r="GF901" s="237"/>
      <c r="GG901" s="237"/>
      <c r="GH901" s="237"/>
      <c r="GI901" s="237"/>
      <c r="GJ901" s="237"/>
      <c r="GK901" s="237"/>
      <c r="GL901" s="237"/>
      <c r="GM901" s="237"/>
      <c r="GN901" s="237"/>
      <c r="GO901" s="237"/>
      <c r="GP901" s="237"/>
      <c r="GQ901" s="237"/>
    </row>
    <row r="902" spans="1:199" s="81" customFormat="1" ht="15" hidden="1">
      <c r="A902" s="278" t="s">
        <v>2819</v>
      </c>
      <c r="B902" s="241" t="s">
        <v>6135</v>
      </c>
      <c r="C902" s="242">
        <v>0</v>
      </c>
      <c r="D902" s="242">
        <v>0</v>
      </c>
      <c r="E902" s="242">
        <v>0</v>
      </c>
      <c r="F902" s="242">
        <v>0</v>
      </c>
      <c r="G902" s="242">
        <v>0</v>
      </c>
      <c r="H902" s="242">
        <v>0</v>
      </c>
      <c r="I902" s="242">
        <v>0</v>
      </c>
      <c r="J902" s="242">
        <v>0</v>
      </c>
      <c r="K902" s="242">
        <v>0</v>
      </c>
      <c r="L902" s="242">
        <v>0</v>
      </c>
      <c r="M902" s="242">
        <v>0</v>
      </c>
      <c r="N902" s="242">
        <v>0</v>
      </c>
      <c r="O902" s="242">
        <v>0</v>
      </c>
      <c r="P902" s="28"/>
      <c r="Q902" s="242">
        <f>SUM(D902:O902)</f>
        <v>0</v>
      </c>
      <c r="R902" s="242">
        <f>IF($R$19&lt;1,0,Q902/$R$19)</f>
        <v>0</v>
      </c>
      <c r="S902" s="243"/>
      <c r="T902" s="351">
        <f>IF(Q902=0,0,1)+IF(C902=0,0,1)+IF(D902=0,0,1)+IF(E902=0,0,1)+IF(F902=0,0,1)+IF(G902=0,0,1)+IF(H902=0,0,1)+IF(I902=0,0,1)+IF(J902=0,0,1)+IF(K902=0,0,1)+IF(L902=0,0,1)+IF(M902=0,0,1)+IF(N902=0,0,1)+IF(O902=0,0,1)</f>
        <v>0</v>
      </c>
      <c r="U902" s="237"/>
      <c r="V902" s="237"/>
      <c r="W902" s="237"/>
      <c r="X902" s="237"/>
      <c r="Y902" s="237"/>
      <c r="Z902" s="237"/>
      <c r="AA902" s="237"/>
      <c r="AB902" s="237"/>
      <c r="AC902" s="237"/>
      <c r="AD902" s="237"/>
      <c r="AE902" s="237"/>
      <c r="AF902" s="237"/>
      <c r="AG902" s="237"/>
      <c r="AH902" s="237"/>
      <c r="AI902" s="237"/>
      <c r="AJ902" s="237"/>
      <c r="AK902" s="237"/>
      <c r="AL902" s="237"/>
      <c r="AM902" s="237"/>
      <c r="AN902" s="237"/>
      <c r="AO902" s="237"/>
      <c r="AP902" s="237"/>
      <c r="AQ902" s="237"/>
      <c r="AR902" s="237"/>
      <c r="AS902" s="237"/>
      <c r="AT902" s="237"/>
      <c r="AU902" s="237"/>
      <c r="AV902" s="237"/>
      <c r="AW902" s="237"/>
      <c r="AX902" s="237"/>
      <c r="AY902" s="237"/>
      <c r="AZ902" s="237"/>
      <c r="BA902" s="237"/>
      <c r="BB902" s="237"/>
      <c r="BC902" s="237"/>
      <c r="BD902" s="237"/>
      <c r="BE902" s="237"/>
      <c r="BF902" s="237"/>
      <c r="BG902" s="237"/>
      <c r="BH902" s="237"/>
      <c r="BI902" s="237"/>
      <c r="BJ902" s="237"/>
      <c r="BK902" s="237"/>
      <c r="BL902" s="237"/>
      <c r="BM902" s="237"/>
      <c r="BN902" s="237"/>
      <c r="BO902" s="237"/>
      <c r="BP902" s="237"/>
      <c r="BQ902" s="237"/>
      <c r="BR902" s="237"/>
      <c r="BS902" s="237"/>
      <c r="BT902" s="237"/>
      <c r="BU902" s="237"/>
      <c r="BV902" s="237"/>
      <c r="BW902" s="237"/>
      <c r="BX902" s="237"/>
      <c r="BY902" s="237"/>
      <c r="BZ902" s="237"/>
      <c r="CA902" s="237"/>
      <c r="CB902" s="237"/>
      <c r="CC902" s="237"/>
      <c r="CD902" s="237"/>
      <c r="CE902" s="237"/>
      <c r="CF902" s="237"/>
      <c r="CG902" s="237"/>
      <c r="CH902" s="237"/>
      <c r="CI902" s="237"/>
      <c r="CJ902" s="237"/>
      <c r="CK902" s="237"/>
      <c r="CL902" s="237"/>
      <c r="CM902" s="237"/>
      <c r="CN902" s="237"/>
      <c r="CO902" s="237"/>
      <c r="CP902" s="237"/>
      <c r="CQ902" s="237"/>
      <c r="CR902" s="237"/>
      <c r="CS902" s="237"/>
      <c r="CT902" s="237"/>
      <c r="CU902" s="237"/>
      <c r="CV902" s="237"/>
      <c r="CW902" s="237"/>
      <c r="CX902" s="237"/>
      <c r="CY902" s="237"/>
      <c r="CZ902" s="237"/>
      <c r="DA902" s="237"/>
      <c r="DB902" s="237"/>
      <c r="DC902" s="237"/>
      <c r="DD902" s="237"/>
      <c r="DE902" s="237"/>
      <c r="DF902" s="237"/>
      <c r="DG902" s="237"/>
      <c r="DH902" s="237"/>
      <c r="DI902" s="237"/>
      <c r="DJ902" s="237"/>
      <c r="DK902" s="237"/>
      <c r="DL902" s="237"/>
      <c r="DM902" s="237"/>
      <c r="DN902" s="237"/>
      <c r="DO902" s="237"/>
      <c r="DP902" s="237"/>
      <c r="DQ902" s="237"/>
      <c r="DR902" s="237"/>
      <c r="DS902" s="237"/>
      <c r="DT902" s="237"/>
      <c r="DU902" s="237"/>
      <c r="DV902" s="237"/>
      <c r="DW902" s="237"/>
      <c r="DX902" s="237"/>
      <c r="DY902" s="237"/>
      <c r="DZ902" s="237"/>
      <c r="EA902" s="237"/>
      <c r="EB902" s="237"/>
      <c r="EC902" s="237"/>
      <c r="ED902" s="237"/>
      <c r="EE902" s="237"/>
      <c r="EF902" s="237"/>
      <c r="EG902" s="237"/>
      <c r="EH902" s="237"/>
      <c r="EI902" s="237"/>
      <c r="EJ902" s="237"/>
      <c r="EK902" s="237"/>
      <c r="EL902" s="237"/>
      <c r="EM902" s="237"/>
      <c r="EN902" s="237"/>
      <c r="EO902" s="237"/>
      <c r="EP902" s="237"/>
      <c r="EQ902" s="237"/>
      <c r="ER902" s="237"/>
      <c r="ES902" s="237"/>
      <c r="ET902" s="237"/>
      <c r="EU902" s="237"/>
      <c r="EV902" s="237"/>
      <c r="EW902" s="237"/>
      <c r="EX902" s="237"/>
      <c r="EY902" s="237"/>
      <c r="EZ902" s="237"/>
      <c r="FA902" s="237"/>
      <c r="FB902" s="237"/>
      <c r="FC902" s="237"/>
      <c r="FD902" s="237"/>
      <c r="FE902" s="237"/>
      <c r="FF902" s="237"/>
      <c r="FG902" s="237"/>
      <c r="FH902" s="237"/>
      <c r="FI902" s="237"/>
      <c r="FJ902" s="237"/>
      <c r="FK902" s="237"/>
      <c r="FL902" s="237"/>
      <c r="FM902" s="237"/>
      <c r="FN902" s="237"/>
      <c r="FO902" s="237"/>
      <c r="FP902" s="237"/>
      <c r="FQ902" s="237"/>
      <c r="FR902" s="237"/>
      <c r="FS902" s="237"/>
      <c r="FT902" s="237"/>
      <c r="FU902" s="237"/>
      <c r="FV902" s="237"/>
      <c r="FW902" s="237"/>
      <c r="FX902" s="237"/>
      <c r="FY902" s="237"/>
      <c r="FZ902" s="237"/>
      <c r="GA902" s="237"/>
      <c r="GB902" s="237"/>
      <c r="GC902" s="237"/>
      <c r="GD902" s="237"/>
      <c r="GE902" s="237"/>
      <c r="GF902" s="237"/>
      <c r="GG902" s="237"/>
      <c r="GH902" s="237"/>
      <c r="GI902" s="237"/>
      <c r="GJ902" s="237"/>
      <c r="GK902" s="237"/>
      <c r="GL902" s="237"/>
      <c r="GM902" s="237"/>
      <c r="GN902" s="237"/>
      <c r="GO902" s="237"/>
      <c r="GP902" s="237"/>
      <c r="GQ902" s="237"/>
    </row>
    <row r="903" spans="1:199" s="81" customFormat="1" ht="15" hidden="1">
      <c r="A903" s="278" t="s">
        <v>2820</v>
      </c>
      <c r="B903" s="241" t="s">
        <v>6136</v>
      </c>
      <c r="C903" s="242">
        <v>0</v>
      </c>
      <c r="D903" s="242">
        <v>0</v>
      </c>
      <c r="E903" s="242">
        <v>0</v>
      </c>
      <c r="F903" s="242">
        <v>0</v>
      </c>
      <c r="G903" s="242">
        <v>0</v>
      </c>
      <c r="H903" s="242">
        <v>0</v>
      </c>
      <c r="I903" s="242">
        <v>0</v>
      </c>
      <c r="J903" s="242">
        <v>0</v>
      </c>
      <c r="K903" s="242">
        <v>0</v>
      </c>
      <c r="L903" s="242">
        <v>0</v>
      </c>
      <c r="M903" s="242">
        <v>0</v>
      </c>
      <c r="N903" s="242">
        <v>0</v>
      </c>
      <c r="O903" s="242">
        <v>0</v>
      </c>
      <c r="P903" s="28"/>
      <c r="Q903" s="242">
        <f>SUM(D903:O903)</f>
        <v>0</v>
      </c>
      <c r="R903" s="242">
        <f>IF($R$19&lt;1,0,Q903/$R$19)</f>
        <v>0</v>
      </c>
      <c r="S903" s="243"/>
      <c r="T903" s="351">
        <f>IF(Q903=0,0,1)+IF(C903=0,0,1)+IF(D903=0,0,1)+IF(E903=0,0,1)+IF(F903=0,0,1)+IF(G903=0,0,1)+IF(H903=0,0,1)+IF(I903=0,0,1)+IF(J903=0,0,1)+IF(K903=0,0,1)+IF(L903=0,0,1)+IF(M903=0,0,1)+IF(N903=0,0,1)+IF(O903=0,0,1)</f>
        <v>0</v>
      </c>
      <c r="U903" s="237"/>
      <c r="V903" s="237"/>
      <c r="W903" s="237"/>
      <c r="X903" s="237"/>
      <c r="Y903" s="237"/>
      <c r="Z903" s="237"/>
      <c r="AA903" s="237"/>
      <c r="AB903" s="237"/>
      <c r="AC903" s="237"/>
      <c r="AD903" s="237"/>
      <c r="AE903" s="237"/>
      <c r="AF903" s="237"/>
      <c r="AG903" s="237"/>
      <c r="AH903" s="237"/>
      <c r="AI903" s="237"/>
      <c r="AJ903" s="237"/>
      <c r="AK903" s="237"/>
      <c r="AL903" s="237"/>
      <c r="AM903" s="237"/>
      <c r="AN903" s="237"/>
      <c r="AO903" s="237"/>
      <c r="AP903" s="237"/>
      <c r="AQ903" s="237"/>
      <c r="AR903" s="237"/>
      <c r="AS903" s="237"/>
      <c r="AT903" s="237"/>
      <c r="AU903" s="237"/>
      <c r="AV903" s="237"/>
      <c r="AW903" s="237"/>
      <c r="AX903" s="237"/>
      <c r="AY903" s="237"/>
      <c r="AZ903" s="237"/>
      <c r="BA903" s="237"/>
      <c r="BB903" s="237"/>
      <c r="BC903" s="237"/>
      <c r="BD903" s="237"/>
      <c r="BE903" s="237"/>
      <c r="BF903" s="237"/>
      <c r="BG903" s="237"/>
      <c r="BH903" s="237"/>
      <c r="BI903" s="237"/>
      <c r="BJ903" s="237"/>
      <c r="BK903" s="237"/>
      <c r="BL903" s="237"/>
      <c r="BM903" s="237"/>
      <c r="BN903" s="237"/>
      <c r="BO903" s="237"/>
      <c r="BP903" s="237"/>
      <c r="BQ903" s="237"/>
      <c r="BR903" s="237"/>
      <c r="BS903" s="237"/>
      <c r="BT903" s="237"/>
      <c r="BU903" s="237"/>
      <c r="BV903" s="237"/>
      <c r="BW903" s="237"/>
      <c r="BX903" s="237"/>
      <c r="BY903" s="237"/>
      <c r="BZ903" s="237"/>
      <c r="CA903" s="237"/>
      <c r="CB903" s="237"/>
      <c r="CC903" s="237"/>
      <c r="CD903" s="237"/>
      <c r="CE903" s="237"/>
      <c r="CF903" s="237"/>
      <c r="CG903" s="237"/>
      <c r="CH903" s="237"/>
      <c r="CI903" s="237"/>
      <c r="CJ903" s="237"/>
      <c r="CK903" s="237"/>
      <c r="CL903" s="237"/>
      <c r="CM903" s="237"/>
      <c r="CN903" s="237"/>
      <c r="CO903" s="237"/>
      <c r="CP903" s="237"/>
      <c r="CQ903" s="237"/>
      <c r="CR903" s="237"/>
      <c r="CS903" s="237"/>
      <c r="CT903" s="237"/>
      <c r="CU903" s="237"/>
      <c r="CV903" s="237"/>
      <c r="CW903" s="237"/>
      <c r="CX903" s="237"/>
      <c r="CY903" s="237"/>
      <c r="CZ903" s="237"/>
      <c r="DA903" s="237"/>
      <c r="DB903" s="237"/>
      <c r="DC903" s="237"/>
      <c r="DD903" s="237"/>
      <c r="DE903" s="237"/>
      <c r="DF903" s="237"/>
      <c r="DG903" s="237"/>
      <c r="DH903" s="237"/>
      <c r="DI903" s="237"/>
      <c r="DJ903" s="237"/>
      <c r="DK903" s="237"/>
      <c r="DL903" s="237"/>
      <c r="DM903" s="237"/>
      <c r="DN903" s="237"/>
      <c r="DO903" s="237"/>
      <c r="DP903" s="237"/>
      <c r="DQ903" s="237"/>
      <c r="DR903" s="237"/>
      <c r="DS903" s="237"/>
      <c r="DT903" s="237"/>
      <c r="DU903" s="237"/>
      <c r="DV903" s="237"/>
      <c r="DW903" s="237"/>
      <c r="DX903" s="237"/>
      <c r="DY903" s="237"/>
      <c r="DZ903" s="237"/>
      <c r="EA903" s="237"/>
      <c r="EB903" s="237"/>
      <c r="EC903" s="237"/>
      <c r="ED903" s="237"/>
      <c r="EE903" s="237"/>
      <c r="EF903" s="237"/>
      <c r="EG903" s="237"/>
      <c r="EH903" s="237"/>
      <c r="EI903" s="237"/>
      <c r="EJ903" s="237"/>
      <c r="EK903" s="237"/>
      <c r="EL903" s="237"/>
      <c r="EM903" s="237"/>
      <c r="EN903" s="237"/>
      <c r="EO903" s="237"/>
      <c r="EP903" s="237"/>
      <c r="EQ903" s="237"/>
      <c r="ER903" s="237"/>
      <c r="ES903" s="237"/>
      <c r="ET903" s="237"/>
      <c r="EU903" s="237"/>
      <c r="EV903" s="237"/>
      <c r="EW903" s="237"/>
      <c r="EX903" s="237"/>
      <c r="EY903" s="237"/>
      <c r="EZ903" s="237"/>
      <c r="FA903" s="237"/>
      <c r="FB903" s="237"/>
      <c r="FC903" s="237"/>
      <c r="FD903" s="237"/>
      <c r="FE903" s="237"/>
      <c r="FF903" s="237"/>
      <c r="FG903" s="237"/>
      <c r="FH903" s="237"/>
      <c r="FI903" s="237"/>
      <c r="FJ903" s="237"/>
      <c r="FK903" s="237"/>
      <c r="FL903" s="237"/>
      <c r="FM903" s="237"/>
      <c r="FN903" s="237"/>
      <c r="FO903" s="237"/>
      <c r="FP903" s="237"/>
      <c r="FQ903" s="237"/>
      <c r="FR903" s="237"/>
      <c r="FS903" s="237"/>
      <c r="FT903" s="237"/>
      <c r="FU903" s="237"/>
      <c r="FV903" s="237"/>
      <c r="FW903" s="237"/>
      <c r="FX903" s="237"/>
      <c r="FY903" s="237"/>
      <c r="FZ903" s="237"/>
      <c r="GA903" s="237"/>
      <c r="GB903" s="237"/>
      <c r="GC903" s="237"/>
      <c r="GD903" s="237"/>
      <c r="GE903" s="237"/>
      <c r="GF903" s="237"/>
      <c r="GG903" s="237"/>
      <c r="GH903" s="237"/>
      <c r="GI903" s="237"/>
      <c r="GJ903" s="237"/>
      <c r="GK903" s="237"/>
      <c r="GL903" s="237"/>
      <c r="GM903" s="237"/>
      <c r="GN903" s="237"/>
      <c r="GO903" s="237"/>
      <c r="GP903" s="237"/>
      <c r="GQ903" s="237"/>
    </row>
    <row r="904" spans="1:199" s="81" customFormat="1" ht="15" hidden="1">
      <c r="A904" s="278" t="s">
        <v>2821</v>
      </c>
      <c r="B904" s="241" t="s">
        <v>6137</v>
      </c>
      <c r="C904" s="242">
        <v>0</v>
      </c>
      <c r="D904" s="242">
        <v>0</v>
      </c>
      <c r="E904" s="242">
        <v>0</v>
      </c>
      <c r="F904" s="242">
        <v>0</v>
      </c>
      <c r="G904" s="242">
        <v>0</v>
      </c>
      <c r="H904" s="242">
        <v>0</v>
      </c>
      <c r="I904" s="242">
        <v>0</v>
      </c>
      <c r="J904" s="242">
        <v>0</v>
      </c>
      <c r="K904" s="242">
        <v>0</v>
      </c>
      <c r="L904" s="242">
        <v>0</v>
      </c>
      <c r="M904" s="242">
        <v>0</v>
      </c>
      <c r="N904" s="242">
        <v>0</v>
      </c>
      <c r="O904" s="242">
        <v>0</v>
      </c>
      <c r="P904" s="28"/>
      <c r="Q904" s="242">
        <f>SUM(D904:O904)</f>
        <v>0</v>
      </c>
      <c r="R904" s="242">
        <f>IF($R$19&lt;1,0,Q904/$R$19)</f>
        <v>0</v>
      </c>
      <c r="S904" s="243"/>
      <c r="T904" s="351">
        <f>IF(Q904=0,0,1)+IF(C904=0,0,1)+IF(D904=0,0,1)+IF(E904=0,0,1)+IF(F904=0,0,1)+IF(G904=0,0,1)+IF(H904=0,0,1)+IF(I904=0,0,1)+IF(J904=0,0,1)+IF(K904=0,0,1)+IF(L904=0,0,1)+IF(M904=0,0,1)+IF(N904=0,0,1)+IF(O904=0,0,1)</f>
        <v>0</v>
      </c>
      <c r="U904" s="237"/>
      <c r="V904" s="237"/>
      <c r="W904" s="237"/>
      <c r="X904" s="237"/>
      <c r="Y904" s="237"/>
      <c r="Z904" s="237"/>
      <c r="AA904" s="237"/>
      <c r="AB904" s="237"/>
      <c r="AC904" s="237"/>
      <c r="AD904" s="237"/>
      <c r="AE904" s="237"/>
      <c r="AF904" s="237"/>
      <c r="AG904" s="237"/>
      <c r="AH904" s="237"/>
      <c r="AI904" s="237"/>
      <c r="AJ904" s="237"/>
      <c r="AK904" s="237"/>
      <c r="AL904" s="237"/>
      <c r="AM904" s="237"/>
      <c r="AN904" s="237"/>
      <c r="AO904" s="237"/>
      <c r="AP904" s="237"/>
      <c r="AQ904" s="237"/>
      <c r="AR904" s="237"/>
      <c r="AS904" s="237"/>
      <c r="AT904" s="237"/>
      <c r="AU904" s="237"/>
      <c r="AV904" s="237"/>
      <c r="AW904" s="237"/>
      <c r="AX904" s="237"/>
      <c r="AY904" s="237"/>
      <c r="AZ904" s="237"/>
      <c r="BA904" s="237"/>
      <c r="BB904" s="237"/>
      <c r="BC904" s="237"/>
      <c r="BD904" s="237"/>
      <c r="BE904" s="237"/>
      <c r="BF904" s="237"/>
      <c r="BG904" s="237"/>
      <c r="BH904" s="237"/>
      <c r="BI904" s="237"/>
      <c r="BJ904" s="237"/>
      <c r="BK904" s="237"/>
      <c r="BL904" s="237"/>
      <c r="BM904" s="237"/>
      <c r="BN904" s="237"/>
      <c r="BO904" s="237"/>
      <c r="BP904" s="237"/>
      <c r="BQ904" s="237"/>
      <c r="BR904" s="237"/>
      <c r="BS904" s="237"/>
      <c r="BT904" s="237"/>
      <c r="BU904" s="237"/>
      <c r="BV904" s="237"/>
      <c r="BW904" s="237"/>
      <c r="BX904" s="237"/>
      <c r="BY904" s="237"/>
      <c r="BZ904" s="237"/>
      <c r="CA904" s="237"/>
      <c r="CB904" s="237"/>
      <c r="CC904" s="237"/>
      <c r="CD904" s="237"/>
      <c r="CE904" s="237"/>
      <c r="CF904" s="237"/>
      <c r="CG904" s="237"/>
      <c r="CH904" s="237"/>
      <c r="CI904" s="237"/>
      <c r="CJ904" s="237"/>
      <c r="CK904" s="237"/>
      <c r="CL904" s="237"/>
      <c r="CM904" s="237"/>
      <c r="CN904" s="237"/>
      <c r="CO904" s="237"/>
      <c r="CP904" s="237"/>
      <c r="CQ904" s="237"/>
      <c r="CR904" s="237"/>
      <c r="CS904" s="237"/>
      <c r="CT904" s="237"/>
      <c r="CU904" s="237"/>
      <c r="CV904" s="237"/>
      <c r="CW904" s="237"/>
      <c r="CX904" s="237"/>
      <c r="CY904" s="237"/>
      <c r="CZ904" s="237"/>
      <c r="DA904" s="237"/>
      <c r="DB904" s="237"/>
      <c r="DC904" s="237"/>
      <c r="DD904" s="237"/>
      <c r="DE904" s="237"/>
      <c r="DF904" s="237"/>
      <c r="DG904" s="237"/>
      <c r="DH904" s="237"/>
      <c r="DI904" s="237"/>
      <c r="DJ904" s="237"/>
      <c r="DK904" s="237"/>
      <c r="DL904" s="237"/>
      <c r="DM904" s="237"/>
      <c r="DN904" s="237"/>
      <c r="DO904" s="237"/>
      <c r="DP904" s="237"/>
      <c r="DQ904" s="237"/>
      <c r="DR904" s="237"/>
      <c r="DS904" s="237"/>
      <c r="DT904" s="237"/>
      <c r="DU904" s="237"/>
      <c r="DV904" s="237"/>
      <c r="DW904" s="237"/>
      <c r="DX904" s="237"/>
      <c r="DY904" s="237"/>
      <c r="DZ904" s="237"/>
      <c r="EA904" s="237"/>
      <c r="EB904" s="237"/>
      <c r="EC904" s="237"/>
      <c r="ED904" s="237"/>
      <c r="EE904" s="237"/>
      <c r="EF904" s="237"/>
      <c r="EG904" s="237"/>
      <c r="EH904" s="237"/>
      <c r="EI904" s="237"/>
      <c r="EJ904" s="237"/>
      <c r="EK904" s="237"/>
      <c r="EL904" s="237"/>
      <c r="EM904" s="237"/>
      <c r="EN904" s="237"/>
      <c r="EO904" s="237"/>
      <c r="EP904" s="237"/>
      <c r="EQ904" s="237"/>
      <c r="ER904" s="237"/>
      <c r="ES904" s="237"/>
      <c r="ET904" s="237"/>
      <c r="EU904" s="237"/>
      <c r="EV904" s="237"/>
      <c r="EW904" s="237"/>
      <c r="EX904" s="237"/>
      <c r="EY904" s="237"/>
      <c r="EZ904" s="237"/>
      <c r="FA904" s="237"/>
      <c r="FB904" s="237"/>
      <c r="FC904" s="237"/>
      <c r="FD904" s="237"/>
      <c r="FE904" s="237"/>
      <c r="FF904" s="237"/>
      <c r="FG904" s="237"/>
      <c r="FH904" s="237"/>
      <c r="FI904" s="237"/>
      <c r="FJ904" s="237"/>
      <c r="FK904" s="237"/>
      <c r="FL904" s="237"/>
      <c r="FM904" s="237"/>
      <c r="FN904" s="237"/>
      <c r="FO904" s="237"/>
      <c r="FP904" s="237"/>
      <c r="FQ904" s="237"/>
      <c r="FR904" s="237"/>
      <c r="FS904" s="237"/>
      <c r="FT904" s="237"/>
      <c r="FU904" s="237"/>
      <c r="FV904" s="237"/>
      <c r="FW904" s="237"/>
      <c r="FX904" s="237"/>
      <c r="FY904" s="237"/>
      <c r="FZ904" s="237"/>
      <c r="GA904" s="237"/>
      <c r="GB904" s="237"/>
      <c r="GC904" s="237"/>
      <c r="GD904" s="237"/>
      <c r="GE904" s="237"/>
      <c r="GF904" s="237"/>
      <c r="GG904" s="237"/>
      <c r="GH904" s="237"/>
      <c r="GI904" s="237"/>
      <c r="GJ904" s="237"/>
      <c r="GK904" s="237"/>
      <c r="GL904" s="237"/>
      <c r="GM904" s="237"/>
      <c r="GN904" s="237"/>
      <c r="GO904" s="237"/>
      <c r="GP904" s="237"/>
      <c r="GQ904" s="237"/>
    </row>
    <row r="905" spans="1:199" s="81" customFormat="1" ht="15" hidden="1">
      <c r="A905" s="278" t="s">
        <v>2822</v>
      </c>
      <c r="B905" s="241" t="s">
        <v>6138</v>
      </c>
      <c r="C905" s="242">
        <v>0</v>
      </c>
      <c r="D905" s="242">
        <v>0</v>
      </c>
      <c r="E905" s="242">
        <v>0</v>
      </c>
      <c r="F905" s="242">
        <v>0</v>
      </c>
      <c r="G905" s="242">
        <v>0</v>
      </c>
      <c r="H905" s="242">
        <v>0</v>
      </c>
      <c r="I905" s="242">
        <v>0</v>
      </c>
      <c r="J905" s="242">
        <v>0</v>
      </c>
      <c r="K905" s="242">
        <v>0</v>
      </c>
      <c r="L905" s="242">
        <v>0</v>
      </c>
      <c r="M905" s="242">
        <v>0</v>
      </c>
      <c r="N905" s="242">
        <v>0</v>
      </c>
      <c r="O905" s="242">
        <v>0</v>
      </c>
      <c r="P905" s="28"/>
      <c r="Q905" s="242">
        <f>SUM(D905:O905)</f>
        <v>0</v>
      </c>
      <c r="R905" s="242">
        <f>IF($R$19&lt;1,0,Q905/$R$19)</f>
        <v>0</v>
      </c>
      <c r="S905" s="243"/>
      <c r="T905" s="351">
        <f>IF(Q905=0,0,1)+IF(C905=0,0,1)+IF(D905=0,0,1)+IF(E905=0,0,1)+IF(F905=0,0,1)+IF(G905=0,0,1)+IF(H905=0,0,1)+IF(I905=0,0,1)+IF(J905=0,0,1)+IF(K905=0,0,1)+IF(L905=0,0,1)+IF(M905=0,0,1)+IF(N905=0,0,1)+IF(O905=0,0,1)</f>
        <v>0</v>
      </c>
      <c r="U905" s="237"/>
      <c r="V905" s="237"/>
      <c r="W905" s="237"/>
      <c r="X905" s="237"/>
      <c r="Y905" s="237"/>
      <c r="Z905" s="237"/>
      <c r="AA905" s="237"/>
      <c r="AB905" s="237"/>
      <c r="AC905" s="237"/>
      <c r="AD905" s="237"/>
      <c r="AE905" s="237"/>
      <c r="AF905" s="237"/>
      <c r="AG905" s="237"/>
      <c r="AH905" s="237"/>
      <c r="AI905" s="237"/>
      <c r="AJ905" s="237"/>
      <c r="AK905" s="237"/>
      <c r="AL905" s="237"/>
      <c r="AM905" s="237"/>
      <c r="AN905" s="237"/>
      <c r="AO905" s="237"/>
      <c r="AP905" s="237"/>
      <c r="AQ905" s="237"/>
      <c r="AR905" s="237"/>
      <c r="AS905" s="237"/>
      <c r="AT905" s="237"/>
      <c r="AU905" s="237"/>
      <c r="AV905" s="237"/>
      <c r="AW905" s="237"/>
      <c r="AX905" s="237"/>
      <c r="AY905" s="237"/>
      <c r="AZ905" s="237"/>
      <c r="BA905" s="237"/>
      <c r="BB905" s="237"/>
      <c r="BC905" s="237"/>
      <c r="BD905" s="237"/>
      <c r="BE905" s="237"/>
      <c r="BF905" s="237"/>
      <c r="BG905" s="237"/>
      <c r="BH905" s="237"/>
      <c r="BI905" s="237"/>
      <c r="BJ905" s="237"/>
      <c r="BK905" s="237"/>
      <c r="BL905" s="237"/>
      <c r="BM905" s="237"/>
      <c r="BN905" s="237"/>
      <c r="BO905" s="237"/>
      <c r="BP905" s="237"/>
      <c r="BQ905" s="237"/>
      <c r="BR905" s="237"/>
      <c r="BS905" s="237"/>
      <c r="BT905" s="237"/>
      <c r="BU905" s="237"/>
      <c r="BV905" s="237"/>
      <c r="BW905" s="237"/>
      <c r="BX905" s="237"/>
      <c r="BY905" s="237"/>
      <c r="BZ905" s="237"/>
      <c r="CA905" s="237"/>
      <c r="CB905" s="237"/>
      <c r="CC905" s="237"/>
      <c r="CD905" s="237"/>
      <c r="CE905" s="237"/>
      <c r="CF905" s="237"/>
      <c r="CG905" s="237"/>
      <c r="CH905" s="237"/>
      <c r="CI905" s="237"/>
      <c r="CJ905" s="237"/>
      <c r="CK905" s="237"/>
      <c r="CL905" s="237"/>
      <c r="CM905" s="237"/>
      <c r="CN905" s="237"/>
      <c r="CO905" s="237"/>
      <c r="CP905" s="237"/>
      <c r="CQ905" s="237"/>
      <c r="CR905" s="237"/>
      <c r="CS905" s="237"/>
      <c r="CT905" s="237"/>
      <c r="CU905" s="237"/>
      <c r="CV905" s="237"/>
      <c r="CW905" s="237"/>
      <c r="CX905" s="237"/>
      <c r="CY905" s="237"/>
      <c r="CZ905" s="237"/>
      <c r="DA905" s="237"/>
      <c r="DB905" s="237"/>
      <c r="DC905" s="237"/>
      <c r="DD905" s="237"/>
      <c r="DE905" s="237"/>
      <c r="DF905" s="237"/>
      <c r="DG905" s="237"/>
      <c r="DH905" s="237"/>
      <c r="DI905" s="237"/>
      <c r="DJ905" s="237"/>
      <c r="DK905" s="237"/>
      <c r="DL905" s="237"/>
      <c r="DM905" s="237"/>
      <c r="DN905" s="237"/>
      <c r="DO905" s="237"/>
      <c r="DP905" s="237"/>
      <c r="DQ905" s="237"/>
      <c r="DR905" s="237"/>
      <c r="DS905" s="237"/>
      <c r="DT905" s="237"/>
      <c r="DU905" s="237"/>
      <c r="DV905" s="237"/>
      <c r="DW905" s="237"/>
      <c r="DX905" s="237"/>
      <c r="DY905" s="237"/>
      <c r="DZ905" s="237"/>
      <c r="EA905" s="237"/>
      <c r="EB905" s="237"/>
      <c r="EC905" s="237"/>
      <c r="ED905" s="237"/>
      <c r="EE905" s="237"/>
      <c r="EF905" s="237"/>
      <c r="EG905" s="237"/>
      <c r="EH905" s="237"/>
      <c r="EI905" s="237"/>
      <c r="EJ905" s="237"/>
      <c r="EK905" s="237"/>
      <c r="EL905" s="237"/>
      <c r="EM905" s="237"/>
      <c r="EN905" s="237"/>
      <c r="EO905" s="237"/>
      <c r="EP905" s="237"/>
      <c r="EQ905" s="237"/>
      <c r="ER905" s="237"/>
      <c r="ES905" s="237"/>
      <c r="ET905" s="237"/>
      <c r="EU905" s="237"/>
      <c r="EV905" s="237"/>
      <c r="EW905" s="237"/>
      <c r="EX905" s="237"/>
      <c r="EY905" s="237"/>
      <c r="EZ905" s="237"/>
      <c r="FA905" s="237"/>
      <c r="FB905" s="237"/>
      <c r="FC905" s="237"/>
      <c r="FD905" s="237"/>
      <c r="FE905" s="237"/>
      <c r="FF905" s="237"/>
      <c r="FG905" s="237"/>
      <c r="FH905" s="237"/>
      <c r="FI905" s="237"/>
      <c r="FJ905" s="237"/>
      <c r="FK905" s="237"/>
      <c r="FL905" s="237"/>
      <c r="FM905" s="237"/>
      <c r="FN905" s="237"/>
      <c r="FO905" s="237"/>
      <c r="FP905" s="237"/>
      <c r="FQ905" s="237"/>
      <c r="FR905" s="237"/>
      <c r="FS905" s="237"/>
      <c r="FT905" s="237"/>
      <c r="FU905" s="237"/>
      <c r="FV905" s="237"/>
      <c r="FW905" s="237"/>
      <c r="FX905" s="237"/>
      <c r="FY905" s="237"/>
      <c r="FZ905" s="237"/>
      <c r="GA905" s="237"/>
      <c r="GB905" s="237"/>
      <c r="GC905" s="237"/>
      <c r="GD905" s="237"/>
      <c r="GE905" s="237"/>
      <c r="GF905" s="237"/>
      <c r="GG905" s="237"/>
      <c r="GH905" s="237"/>
      <c r="GI905" s="237"/>
      <c r="GJ905" s="237"/>
      <c r="GK905" s="237"/>
      <c r="GL905" s="237"/>
      <c r="GM905" s="237"/>
      <c r="GN905" s="237"/>
      <c r="GO905" s="237"/>
      <c r="GP905" s="237"/>
      <c r="GQ905" s="237"/>
    </row>
    <row r="906" spans="1:199" s="81" customFormat="1" ht="15" hidden="1">
      <c r="A906" s="278" t="s">
        <v>2823</v>
      </c>
      <c r="B906" s="241" t="s">
        <v>6139</v>
      </c>
      <c r="C906" s="242">
        <v>0</v>
      </c>
      <c r="D906" s="242">
        <v>0</v>
      </c>
      <c r="E906" s="242">
        <v>0</v>
      </c>
      <c r="F906" s="242">
        <v>0</v>
      </c>
      <c r="G906" s="242">
        <v>0</v>
      </c>
      <c r="H906" s="242">
        <v>0</v>
      </c>
      <c r="I906" s="242">
        <v>0</v>
      </c>
      <c r="J906" s="242">
        <v>0</v>
      </c>
      <c r="K906" s="242">
        <v>0</v>
      </c>
      <c r="L906" s="242">
        <v>0</v>
      </c>
      <c r="M906" s="242">
        <v>0</v>
      </c>
      <c r="N906" s="242">
        <v>0</v>
      </c>
      <c r="O906" s="242">
        <v>0</v>
      </c>
      <c r="P906" s="28"/>
      <c r="Q906" s="242">
        <f>SUM(D906:O906)</f>
        <v>0</v>
      </c>
      <c r="R906" s="242">
        <f>IF($R$19&lt;1,0,Q906/$R$19)</f>
        <v>0</v>
      </c>
      <c r="S906" s="243"/>
      <c r="T906" s="351">
        <f>IF(Q906=0,0,1)+IF(C906=0,0,1)+IF(D906=0,0,1)+IF(E906=0,0,1)+IF(F906=0,0,1)+IF(G906=0,0,1)+IF(H906=0,0,1)+IF(I906=0,0,1)+IF(J906=0,0,1)+IF(K906=0,0,1)+IF(L906=0,0,1)+IF(M906=0,0,1)+IF(N906=0,0,1)+IF(O906=0,0,1)</f>
        <v>0</v>
      </c>
      <c r="U906" s="237"/>
      <c r="V906" s="237"/>
      <c r="W906" s="237"/>
      <c r="X906" s="237"/>
      <c r="Y906" s="237"/>
      <c r="Z906" s="237"/>
      <c r="AA906" s="237"/>
      <c r="AB906" s="237"/>
      <c r="AC906" s="237"/>
      <c r="AD906" s="237"/>
      <c r="AE906" s="237"/>
      <c r="AF906" s="237"/>
      <c r="AG906" s="237"/>
      <c r="AH906" s="237"/>
      <c r="AI906" s="237"/>
      <c r="AJ906" s="237"/>
      <c r="AK906" s="237"/>
      <c r="AL906" s="237"/>
      <c r="AM906" s="237"/>
      <c r="AN906" s="237"/>
      <c r="AO906" s="237"/>
      <c r="AP906" s="237"/>
      <c r="AQ906" s="237"/>
      <c r="AR906" s="237"/>
      <c r="AS906" s="237"/>
      <c r="AT906" s="237"/>
      <c r="AU906" s="237"/>
      <c r="AV906" s="237"/>
      <c r="AW906" s="237"/>
      <c r="AX906" s="237"/>
      <c r="AY906" s="237"/>
      <c r="AZ906" s="237"/>
      <c r="BA906" s="237"/>
      <c r="BB906" s="237"/>
      <c r="BC906" s="237"/>
      <c r="BD906" s="237"/>
      <c r="BE906" s="237"/>
      <c r="BF906" s="237"/>
      <c r="BG906" s="237"/>
      <c r="BH906" s="237"/>
      <c r="BI906" s="237"/>
      <c r="BJ906" s="237"/>
      <c r="BK906" s="237"/>
      <c r="BL906" s="237"/>
      <c r="BM906" s="237"/>
      <c r="BN906" s="237"/>
      <c r="BO906" s="237"/>
      <c r="BP906" s="237"/>
      <c r="BQ906" s="237"/>
      <c r="BR906" s="237"/>
      <c r="BS906" s="237"/>
      <c r="BT906" s="237"/>
      <c r="BU906" s="237"/>
      <c r="BV906" s="237"/>
      <c r="BW906" s="237"/>
      <c r="BX906" s="237"/>
      <c r="BY906" s="237"/>
      <c r="BZ906" s="237"/>
      <c r="CA906" s="237"/>
      <c r="CB906" s="237"/>
      <c r="CC906" s="237"/>
      <c r="CD906" s="237"/>
      <c r="CE906" s="237"/>
      <c r="CF906" s="237"/>
      <c r="CG906" s="237"/>
      <c r="CH906" s="237"/>
      <c r="CI906" s="237"/>
      <c r="CJ906" s="237"/>
      <c r="CK906" s="237"/>
      <c r="CL906" s="237"/>
      <c r="CM906" s="237"/>
      <c r="CN906" s="237"/>
      <c r="CO906" s="237"/>
      <c r="CP906" s="237"/>
      <c r="CQ906" s="237"/>
      <c r="CR906" s="237"/>
      <c r="CS906" s="237"/>
      <c r="CT906" s="237"/>
      <c r="CU906" s="237"/>
      <c r="CV906" s="237"/>
      <c r="CW906" s="237"/>
      <c r="CX906" s="237"/>
      <c r="CY906" s="237"/>
      <c r="CZ906" s="237"/>
      <c r="DA906" s="237"/>
      <c r="DB906" s="237"/>
      <c r="DC906" s="237"/>
      <c r="DD906" s="237"/>
      <c r="DE906" s="237"/>
      <c r="DF906" s="237"/>
      <c r="DG906" s="237"/>
      <c r="DH906" s="237"/>
      <c r="DI906" s="237"/>
      <c r="DJ906" s="237"/>
      <c r="DK906" s="237"/>
      <c r="DL906" s="237"/>
      <c r="DM906" s="237"/>
      <c r="DN906" s="237"/>
      <c r="DO906" s="237"/>
      <c r="DP906" s="237"/>
      <c r="DQ906" s="237"/>
      <c r="DR906" s="237"/>
      <c r="DS906" s="237"/>
      <c r="DT906" s="237"/>
      <c r="DU906" s="237"/>
      <c r="DV906" s="237"/>
      <c r="DW906" s="237"/>
      <c r="DX906" s="237"/>
      <c r="DY906" s="237"/>
      <c r="DZ906" s="237"/>
      <c r="EA906" s="237"/>
      <c r="EB906" s="237"/>
      <c r="EC906" s="237"/>
      <c r="ED906" s="237"/>
      <c r="EE906" s="237"/>
      <c r="EF906" s="237"/>
      <c r="EG906" s="237"/>
      <c r="EH906" s="237"/>
      <c r="EI906" s="237"/>
      <c r="EJ906" s="237"/>
      <c r="EK906" s="237"/>
      <c r="EL906" s="237"/>
      <c r="EM906" s="237"/>
      <c r="EN906" s="237"/>
      <c r="EO906" s="237"/>
      <c r="EP906" s="237"/>
      <c r="EQ906" s="237"/>
      <c r="ER906" s="237"/>
      <c r="ES906" s="237"/>
      <c r="ET906" s="237"/>
      <c r="EU906" s="237"/>
      <c r="EV906" s="237"/>
      <c r="EW906" s="237"/>
      <c r="EX906" s="237"/>
      <c r="EY906" s="237"/>
      <c r="EZ906" s="237"/>
      <c r="FA906" s="237"/>
      <c r="FB906" s="237"/>
      <c r="FC906" s="237"/>
      <c r="FD906" s="237"/>
      <c r="FE906" s="237"/>
      <c r="FF906" s="237"/>
      <c r="FG906" s="237"/>
      <c r="FH906" s="237"/>
      <c r="FI906" s="237"/>
      <c r="FJ906" s="237"/>
      <c r="FK906" s="237"/>
      <c r="FL906" s="237"/>
      <c r="FM906" s="237"/>
      <c r="FN906" s="237"/>
      <c r="FO906" s="237"/>
      <c r="FP906" s="237"/>
      <c r="FQ906" s="237"/>
      <c r="FR906" s="237"/>
      <c r="FS906" s="237"/>
      <c r="FT906" s="237"/>
      <c r="FU906" s="237"/>
      <c r="FV906" s="237"/>
      <c r="FW906" s="237"/>
      <c r="FX906" s="237"/>
      <c r="FY906" s="237"/>
      <c r="FZ906" s="237"/>
      <c r="GA906" s="237"/>
      <c r="GB906" s="237"/>
      <c r="GC906" s="237"/>
      <c r="GD906" s="237"/>
      <c r="GE906" s="237"/>
      <c r="GF906" s="237"/>
      <c r="GG906" s="237"/>
      <c r="GH906" s="237"/>
      <c r="GI906" s="237"/>
      <c r="GJ906" s="237"/>
      <c r="GK906" s="237"/>
      <c r="GL906" s="237"/>
      <c r="GM906" s="237"/>
      <c r="GN906" s="237"/>
      <c r="GO906" s="237"/>
      <c r="GP906" s="237"/>
      <c r="GQ906" s="237"/>
    </row>
    <row r="907" spans="1:199" s="81" customFormat="1" ht="15" hidden="1">
      <c r="A907" s="278" t="s">
        <v>2824</v>
      </c>
      <c r="B907" s="241" t="s">
        <v>6140</v>
      </c>
      <c r="C907" s="242">
        <v>0</v>
      </c>
      <c r="D907" s="242">
        <v>0</v>
      </c>
      <c r="E907" s="242">
        <v>0</v>
      </c>
      <c r="F907" s="242">
        <v>0</v>
      </c>
      <c r="G907" s="242">
        <v>0</v>
      </c>
      <c r="H907" s="242">
        <v>0</v>
      </c>
      <c r="I907" s="242">
        <v>0</v>
      </c>
      <c r="J907" s="242">
        <v>0</v>
      </c>
      <c r="K907" s="242">
        <v>0</v>
      </c>
      <c r="L907" s="242">
        <v>0</v>
      </c>
      <c r="M907" s="242">
        <v>0</v>
      </c>
      <c r="N907" s="242">
        <v>0</v>
      </c>
      <c r="O907" s="242">
        <v>0</v>
      </c>
      <c r="P907" s="28"/>
      <c r="Q907" s="242">
        <f>SUM(D907:O907)</f>
        <v>0</v>
      </c>
      <c r="R907" s="242">
        <f>IF($R$19&lt;1,0,Q907/$R$19)</f>
        <v>0</v>
      </c>
      <c r="S907" s="243"/>
      <c r="T907" s="351">
        <f>IF(Q907=0,0,1)+IF(C907=0,0,1)+IF(D907=0,0,1)+IF(E907=0,0,1)+IF(F907=0,0,1)+IF(G907=0,0,1)+IF(H907=0,0,1)+IF(I907=0,0,1)+IF(J907=0,0,1)+IF(K907=0,0,1)+IF(L907=0,0,1)+IF(M907=0,0,1)+IF(N907=0,0,1)+IF(O907=0,0,1)</f>
        <v>0</v>
      </c>
      <c r="U907" s="237"/>
      <c r="V907" s="237"/>
      <c r="W907" s="237"/>
      <c r="X907" s="237"/>
      <c r="Y907" s="237"/>
      <c r="Z907" s="237"/>
      <c r="AA907" s="237"/>
      <c r="AB907" s="237"/>
      <c r="AC907" s="237"/>
      <c r="AD907" s="237"/>
      <c r="AE907" s="237"/>
      <c r="AF907" s="237"/>
      <c r="AG907" s="237"/>
      <c r="AH907" s="237"/>
      <c r="AI907" s="237"/>
      <c r="AJ907" s="237"/>
      <c r="AK907" s="237"/>
      <c r="AL907" s="237"/>
      <c r="AM907" s="237"/>
      <c r="AN907" s="237"/>
      <c r="AO907" s="237"/>
      <c r="AP907" s="237"/>
      <c r="AQ907" s="237"/>
      <c r="AR907" s="237"/>
      <c r="AS907" s="237"/>
      <c r="AT907" s="237"/>
      <c r="AU907" s="237"/>
      <c r="AV907" s="237"/>
      <c r="AW907" s="237"/>
      <c r="AX907" s="237"/>
      <c r="AY907" s="237"/>
      <c r="AZ907" s="237"/>
      <c r="BA907" s="237"/>
      <c r="BB907" s="237"/>
      <c r="BC907" s="237"/>
      <c r="BD907" s="237"/>
      <c r="BE907" s="237"/>
      <c r="BF907" s="237"/>
      <c r="BG907" s="237"/>
      <c r="BH907" s="237"/>
      <c r="BI907" s="237"/>
      <c r="BJ907" s="237"/>
      <c r="BK907" s="237"/>
      <c r="BL907" s="237"/>
      <c r="BM907" s="237"/>
      <c r="BN907" s="237"/>
      <c r="BO907" s="237"/>
      <c r="BP907" s="237"/>
      <c r="BQ907" s="237"/>
      <c r="BR907" s="237"/>
      <c r="BS907" s="237"/>
      <c r="BT907" s="237"/>
      <c r="BU907" s="237"/>
      <c r="BV907" s="237"/>
      <c r="BW907" s="237"/>
      <c r="BX907" s="237"/>
      <c r="BY907" s="237"/>
      <c r="BZ907" s="237"/>
      <c r="CA907" s="237"/>
      <c r="CB907" s="237"/>
      <c r="CC907" s="237"/>
      <c r="CD907" s="237"/>
      <c r="CE907" s="237"/>
      <c r="CF907" s="237"/>
      <c r="CG907" s="237"/>
      <c r="CH907" s="237"/>
      <c r="CI907" s="237"/>
      <c r="CJ907" s="237"/>
      <c r="CK907" s="237"/>
      <c r="CL907" s="237"/>
      <c r="CM907" s="237"/>
      <c r="CN907" s="237"/>
      <c r="CO907" s="237"/>
      <c r="CP907" s="237"/>
      <c r="CQ907" s="237"/>
      <c r="CR907" s="237"/>
      <c r="CS907" s="237"/>
      <c r="CT907" s="237"/>
      <c r="CU907" s="237"/>
      <c r="CV907" s="237"/>
      <c r="CW907" s="237"/>
      <c r="CX907" s="237"/>
      <c r="CY907" s="237"/>
      <c r="CZ907" s="237"/>
      <c r="DA907" s="237"/>
      <c r="DB907" s="237"/>
      <c r="DC907" s="237"/>
      <c r="DD907" s="237"/>
      <c r="DE907" s="237"/>
      <c r="DF907" s="237"/>
      <c r="DG907" s="237"/>
      <c r="DH907" s="237"/>
      <c r="DI907" s="237"/>
      <c r="DJ907" s="237"/>
      <c r="DK907" s="237"/>
      <c r="DL907" s="237"/>
      <c r="DM907" s="237"/>
      <c r="DN907" s="237"/>
      <c r="DO907" s="237"/>
      <c r="DP907" s="237"/>
      <c r="DQ907" s="237"/>
      <c r="DR907" s="237"/>
      <c r="DS907" s="237"/>
      <c r="DT907" s="237"/>
      <c r="DU907" s="237"/>
      <c r="DV907" s="237"/>
      <c r="DW907" s="237"/>
      <c r="DX907" s="237"/>
      <c r="DY907" s="237"/>
      <c r="DZ907" s="237"/>
      <c r="EA907" s="237"/>
      <c r="EB907" s="237"/>
      <c r="EC907" s="237"/>
      <c r="ED907" s="237"/>
      <c r="EE907" s="237"/>
      <c r="EF907" s="237"/>
      <c r="EG907" s="237"/>
      <c r="EH907" s="237"/>
      <c r="EI907" s="237"/>
      <c r="EJ907" s="237"/>
      <c r="EK907" s="237"/>
      <c r="EL907" s="237"/>
      <c r="EM907" s="237"/>
      <c r="EN907" s="237"/>
      <c r="EO907" s="237"/>
      <c r="EP907" s="237"/>
      <c r="EQ907" s="237"/>
      <c r="ER907" s="237"/>
      <c r="ES907" s="237"/>
      <c r="ET907" s="237"/>
      <c r="EU907" s="237"/>
      <c r="EV907" s="237"/>
      <c r="EW907" s="237"/>
      <c r="EX907" s="237"/>
      <c r="EY907" s="237"/>
      <c r="EZ907" s="237"/>
      <c r="FA907" s="237"/>
      <c r="FB907" s="237"/>
      <c r="FC907" s="237"/>
      <c r="FD907" s="237"/>
      <c r="FE907" s="237"/>
      <c r="FF907" s="237"/>
      <c r="FG907" s="237"/>
      <c r="FH907" s="237"/>
      <c r="FI907" s="237"/>
      <c r="FJ907" s="237"/>
      <c r="FK907" s="237"/>
      <c r="FL907" s="237"/>
      <c r="FM907" s="237"/>
      <c r="FN907" s="237"/>
      <c r="FO907" s="237"/>
      <c r="FP907" s="237"/>
      <c r="FQ907" s="237"/>
      <c r="FR907" s="237"/>
      <c r="FS907" s="237"/>
      <c r="FT907" s="237"/>
      <c r="FU907" s="237"/>
      <c r="FV907" s="237"/>
      <c r="FW907" s="237"/>
      <c r="FX907" s="237"/>
      <c r="FY907" s="237"/>
      <c r="FZ907" s="237"/>
      <c r="GA907" s="237"/>
      <c r="GB907" s="237"/>
      <c r="GC907" s="237"/>
      <c r="GD907" s="237"/>
      <c r="GE907" s="237"/>
      <c r="GF907" s="237"/>
      <c r="GG907" s="237"/>
      <c r="GH907" s="237"/>
      <c r="GI907" s="237"/>
      <c r="GJ907" s="237"/>
      <c r="GK907" s="237"/>
      <c r="GL907" s="237"/>
      <c r="GM907" s="237"/>
      <c r="GN907" s="237"/>
      <c r="GO907" s="237"/>
      <c r="GP907" s="237"/>
      <c r="GQ907" s="237"/>
    </row>
    <row r="908" spans="1:199" s="81" customFormat="1" ht="15" hidden="1">
      <c r="A908" s="278" t="s">
        <v>2825</v>
      </c>
      <c r="B908" s="241" t="s">
        <v>6141</v>
      </c>
      <c r="C908" s="242">
        <v>0</v>
      </c>
      <c r="D908" s="242">
        <v>0</v>
      </c>
      <c r="E908" s="242">
        <v>0</v>
      </c>
      <c r="F908" s="242">
        <v>0</v>
      </c>
      <c r="G908" s="242">
        <v>0</v>
      </c>
      <c r="H908" s="242">
        <v>0</v>
      </c>
      <c r="I908" s="242">
        <v>0</v>
      </c>
      <c r="J908" s="242">
        <v>0</v>
      </c>
      <c r="K908" s="242">
        <v>0</v>
      </c>
      <c r="L908" s="242">
        <v>0</v>
      </c>
      <c r="M908" s="242">
        <v>0</v>
      </c>
      <c r="N908" s="242">
        <v>0</v>
      </c>
      <c r="O908" s="242">
        <v>0</v>
      </c>
      <c r="P908" s="28"/>
      <c r="Q908" s="242">
        <f>SUM(D908:O908)</f>
        <v>0</v>
      </c>
      <c r="R908" s="242">
        <f>IF($R$19&lt;1,0,Q908/$R$19)</f>
        <v>0</v>
      </c>
      <c r="S908" s="243"/>
      <c r="T908" s="351">
        <f>IF(Q908=0,0,1)+IF(C908=0,0,1)+IF(D908=0,0,1)+IF(E908=0,0,1)+IF(F908=0,0,1)+IF(G908=0,0,1)+IF(H908=0,0,1)+IF(I908=0,0,1)+IF(J908=0,0,1)+IF(K908=0,0,1)+IF(L908=0,0,1)+IF(M908=0,0,1)+IF(N908=0,0,1)+IF(O908=0,0,1)</f>
        <v>0</v>
      </c>
      <c r="U908" s="237"/>
      <c r="V908" s="237"/>
      <c r="W908" s="237"/>
      <c r="X908" s="237"/>
      <c r="Y908" s="237"/>
      <c r="Z908" s="237"/>
      <c r="AA908" s="237"/>
      <c r="AB908" s="237"/>
      <c r="AC908" s="237"/>
      <c r="AD908" s="237"/>
      <c r="AE908" s="237"/>
      <c r="AF908" s="237"/>
      <c r="AG908" s="237"/>
      <c r="AH908" s="237"/>
      <c r="AI908" s="237"/>
      <c r="AJ908" s="237"/>
      <c r="AK908" s="237"/>
      <c r="AL908" s="237"/>
      <c r="AM908" s="237"/>
      <c r="AN908" s="237"/>
      <c r="AO908" s="237"/>
      <c r="AP908" s="237"/>
      <c r="AQ908" s="237"/>
      <c r="AR908" s="237"/>
      <c r="AS908" s="237"/>
      <c r="AT908" s="237"/>
      <c r="AU908" s="237"/>
      <c r="AV908" s="237"/>
      <c r="AW908" s="237"/>
      <c r="AX908" s="237"/>
      <c r="AY908" s="237"/>
      <c r="AZ908" s="237"/>
      <c r="BA908" s="237"/>
      <c r="BB908" s="237"/>
      <c r="BC908" s="237"/>
      <c r="BD908" s="237"/>
      <c r="BE908" s="237"/>
      <c r="BF908" s="237"/>
      <c r="BG908" s="237"/>
      <c r="BH908" s="237"/>
      <c r="BI908" s="237"/>
      <c r="BJ908" s="237"/>
      <c r="BK908" s="237"/>
      <c r="BL908" s="237"/>
      <c r="BM908" s="237"/>
      <c r="BN908" s="237"/>
      <c r="BO908" s="237"/>
      <c r="BP908" s="237"/>
      <c r="BQ908" s="237"/>
      <c r="BR908" s="237"/>
      <c r="BS908" s="237"/>
      <c r="BT908" s="237"/>
      <c r="BU908" s="237"/>
      <c r="BV908" s="237"/>
      <c r="BW908" s="237"/>
      <c r="BX908" s="237"/>
      <c r="BY908" s="237"/>
      <c r="BZ908" s="237"/>
      <c r="CA908" s="237"/>
      <c r="CB908" s="237"/>
      <c r="CC908" s="237"/>
      <c r="CD908" s="237"/>
      <c r="CE908" s="237"/>
      <c r="CF908" s="237"/>
      <c r="CG908" s="237"/>
      <c r="CH908" s="237"/>
      <c r="CI908" s="237"/>
      <c r="CJ908" s="237"/>
      <c r="CK908" s="237"/>
      <c r="CL908" s="237"/>
      <c r="CM908" s="237"/>
      <c r="CN908" s="237"/>
      <c r="CO908" s="237"/>
      <c r="CP908" s="237"/>
      <c r="CQ908" s="237"/>
      <c r="CR908" s="237"/>
      <c r="CS908" s="237"/>
      <c r="CT908" s="237"/>
      <c r="CU908" s="237"/>
      <c r="CV908" s="237"/>
      <c r="CW908" s="237"/>
      <c r="CX908" s="237"/>
      <c r="CY908" s="237"/>
      <c r="CZ908" s="237"/>
      <c r="DA908" s="237"/>
      <c r="DB908" s="237"/>
      <c r="DC908" s="237"/>
      <c r="DD908" s="237"/>
      <c r="DE908" s="237"/>
      <c r="DF908" s="237"/>
      <c r="DG908" s="237"/>
      <c r="DH908" s="237"/>
      <c r="DI908" s="237"/>
      <c r="DJ908" s="237"/>
      <c r="DK908" s="237"/>
      <c r="DL908" s="237"/>
      <c r="DM908" s="237"/>
      <c r="DN908" s="237"/>
      <c r="DO908" s="237"/>
      <c r="DP908" s="237"/>
      <c r="DQ908" s="237"/>
      <c r="DR908" s="237"/>
      <c r="DS908" s="237"/>
      <c r="DT908" s="237"/>
      <c r="DU908" s="237"/>
      <c r="DV908" s="237"/>
      <c r="DW908" s="237"/>
      <c r="DX908" s="237"/>
      <c r="DY908" s="237"/>
      <c r="DZ908" s="237"/>
      <c r="EA908" s="237"/>
      <c r="EB908" s="237"/>
      <c r="EC908" s="237"/>
      <c r="ED908" s="237"/>
      <c r="EE908" s="237"/>
      <c r="EF908" s="237"/>
      <c r="EG908" s="237"/>
      <c r="EH908" s="237"/>
      <c r="EI908" s="237"/>
      <c r="EJ908" s="237"/>
      <c r="EK908" s="237"/>
      <c r="EL908" s="237"/>
      <c r="EM908" s="237"/>
      <c r="EN908" s="237"/>
      <c r="EO908" s="237"/>
      <c r="EP908" s="237"/>
      <c r="EQ908" s="237"/>
      <c r="ER908" s="237"/>
      <c r="ES908" s="237"/>
      <c r="ET908" s="237"/>
      <c r="EU908" s="237"/>
      <c r="EV908" s="237"/>
      <c r="EW908" s="237"/>
      <c r="EX908" s="237"/>
      <c r="EY908" s="237"/>
      <c r="EZ908" s="237"/>
      <c r="FA908" s="237"/>
      <c r="FB908" s="237"/>
      <c r="FC908" s="237"/>
      <c r="FD908" s="237"/>
      <c r="FE908" s="237"/>
      <c r="FF908" s="237"/>
      <c r="FG908" s="237"/>
      <c r="FH908" s="237"/>
      <c r="FI908" s="237"/>
      <c r="FJ908" s="237"/>
      <c r="FK908" s="237"/>
      <c r="FL908" s="237"/>
      <c r="FM908" s="237"/>
      <c r="FN908" s="237"/>
      <c r="FO908" s="237"/>
      <c r="FP908" s="237"/>
      <c r="FQ908" s="237"/>
      <c r="FR908" s="237"/>
      <c r="FS908" s="237"/>
      <c r="FT908" s="237"/>
      <c r="FU908" s="237"/>
      <c r="FV908" s="237"/>
      <c r="FW908" s="237"/>
      <c r="FX908" s="237"/>
      <c r="FY908" s="237"/>
      <c r="FZ908" s="237"/>
      <c r="GA908" s="237"/>
      <c r="GB908" s="237"/>
      <c r="GC908" s="237"/>
      <c r="GD908" s="237"/>
      <c r="GE908" s="237"/>
      <c r="GF908" s="237"/>
      <c r="GG908" s="237"/>
      <c r="GH908" s="237"/>
      <c r="GI908" s="237"/>
      <c r="GJ908" s="237"/>
      <c r="GK908" s="237"/>
      <c r="GL908" s="237"/>
      <c r="GM908" s="237"/>
      <c r="GN908" s="237"/>
      <c r="GO908" s="237"/>
      <c r="GP908" s="237"/>
      <c r="GQ908" s="237"/>
    </row>
    <row r="909" spans="1:199" s="81" customFormat="1" ht="15" hidden="1">
      <c r="A909" s="278" t="s">
        <v>2826</v>
      </c>
      <c r="B909" s="241" t="s">
        <v>6142</v>
      </c>
      <c r="C909" s="242">
        <v>0</v>
      </c>
      <c r="D909" s="242">
        <v>0</v>
      </c>
      <c r="E909" s="242">
        <v>0</v>
      </c>
      <c r="F909" s="242">
        <v>0</v>
      </c>
      <c r="G909" s="242">
        <v>0</v>
      </c>
      <c r="H909" s="242">
        <v>0</v>
      </c>
      <c r="I909" s="242">
        <v>0</v>
      </c>
      <c r="J909" s="242">
        <v>0</v>
      </c>
      <c r="K909" s="242">
        <v>0</v>
      </c>
      <c r="L909" s="242">
        <v>0</v>
      </c>
      <c r="M909" s="242">
        <v>0</v>
      </c>
      <c r="N909" s="242">
        <v>0</v>
      </c>
      <c r="O909" s="242">
        <v>0</v>
      </c>
      <c r="P909" s="28"/>
      <c r="Q909" s="242">
        <f>SUM(D909:O909)</f>
        <v>0</v>
      </c>
      <c r="R909" s="242">
        <f>IF($R$19&lt;1,0,Q909/$R$19)</f>
        <v>0</v>
      </c>
      <c r="S909" s="243"/>
      <c r="T909" s="351">
        <f>IF(Q909=0,0,1)+IF(C909=0,0,1)+IF(D909=0,0,1)+IF(E909=0,0,1)+IF(F909=0,0,1)+IF(G909=0,0,1)+IF(H909=0,0,1)+IF(I909=0,0,1)+IF(J909=0,0,1)+IF(K909=0,0,1)+IF(L909=0,0,1)+IF(M909=0,0,1)+IF(N909=0,0,1)+IF(O909=0,0,1)</f>
        <v>0</v>
      </c>
      <c r="U909" s="237"/>
      <c r="V909" s="237"/>
      <c r="W909" s="237"/>
      <c r="X909" s="237"/>
      <c r="Y909" s="237"/>
      <c r="Z909" s="237"/>
      <c r="AA909" s="237"/>
      <c r="AB909" s="237"/>
      <c r="AC909" s="237"/>
      <c r="AD909" s="237"/>
      <c r="AE909" s="237"/>
      <c r="AF909" s="237"/>
      <c r="AG909" s="237"/>
      <c r="AH909" s="237"/>
      <c r="AI909" s="237"/>
      <c r="AJ909" s="237"/>
      <c r="AK909" s="237"/>
      <c r="AL909" s="237"/>
      <c r="AM909" s="237"/>
      <c r="AN909" s="237"/>
      <c r="AO909" s="237"/>
      <c r="AP909" s="237"/>
      <c r="AQ909" s="237"/>
      <c r="AR909" s="237"/>
      <c r="AS909" s="237"/>
      <c r="AT909" s="237"/>
      <c r="AU909" s="237"/>
      <c r="AV909" s="237"/>
      <c r="AW909" s="237"/>
      <c r="AX909" s="237"/>
      <c r="AY909" s="237"/>
      <c r="AZ909" s="237"/>
      <c r="BA909" s="237"/>
      <c r="BB909" s="237"/>
      <c r="BC909" s="237"/>
      <c r="BD909" s="237"/>
      <c r="BE909" s="237"/>
      <c r="BF909" s="237"/>
      <c r="BG909" s="237"/>
      <c r="BH909" s="237"/>
      <c r="BI909" s="237"/>
      <c r="BJ909" s="237"/>
      <c r="BK909" s="237"/>
      <c r="BL909" s="237"/>
      <c r="BM909" s="237"/>
      <c r="BN909" s="237"/>
      <c r="BO909" s="237"/>
      <c r="BP909" s="237"/>
      <c r="BQ909" s="237"/>
      <c r="BR909" s="237"/>
      <c r="BS909" s="237"/>
      <c r="BT909" s="237"/>
      <c r="BU909" s="237"/>
      <c r="BV909" s="237"/>
      <c r="BW909" s="237"/>
      <c r="BX909" s="237"/>
      <c r="BY909" s="237"/>
      <c r="BZ909" s="237"/>
      <c r="CA909" s="237"/>
      <c r="CB909" s="237"/>
      <c r="CC909" s="237"/>
      <c r="CD909" s="237"/>
      <c r="CE909" s="237"/>
      <c r="CF909" s="237"/>
      <c r="CG909" s="237"/>
      <c r="CH909" s="237"/>
      <c r="CI909" s="237"/>
      <c r="CJ909" s="237"/>
      <c r="CK909" s="237"/>
      <c r="CL909" s="237"/>
      <c r="CM909" s="237"/>
      <c r="CN909" s="237"/>
      <c r="CO909" s="237"/>
      <c r="CP909" s="237"/>
      <c r="CQ909" s="237"/>
      <c r="CR909" s="237"/>
      <c r="CS909" s="237"/>
      <c r="CT909" s="237"/>
      <c r="CU909" s="237"/>
      <c r="CV909" s="237"/>
      <c r="CW909" s="237"/>
      <c r="CX909" s="237"/>
      <c r="CY909" s="237"/>
      <c r="CZ909" s="237"/>
      <c r="DA909" s="237"/>
      <c r="DB909" s="237"/>
      <c r="DC909" s="237"/>
      <c r="DD909" s="237"/>
      <c r="DE909" s="237"/>
      <c r="DF909" s="237"/>
      <c r="DG909" s="237"/>
      <c r="DH909" s="237"/>
      <c r="DI909" s="237"/>
      <c r="DJ909" s="237"/>
      <c r="DK909" s="237"/>
      <c r="DL909" s="237"/>
      <c r="DM909" s="237"/>
      <c r="DN909" s="237"/>
      <c r="DO909" s="237"/>
      <c r="DP909" s="237"/>
      <c r="DQ909" s="237"/>
      <c r="DR909" s="237"/>
      <c r="DS909" s="237"/>
      <c r="DT909" s="237"/>
      <c r="DU909" s="237"/>
      <c r="DV909" s="237"/>
      <c r="DW909" s="237"/>
      <c r="DX909" s="237"/>
      <c r="DY909" s="237"/>
      <c r="DZ909" s="237"/>
      <c r="EA909" s="237"/>
      <c r="EB909" s="237"/>
      <c r="EC909" s="237"/>
      <c r="ED909" s="237"/>
      <c r="EE909" s="237"/>
      <c r="EF909" s="237"/>
      <c r="EG909" s="237"/>
      <c r="EH909" s="237"/>
      <c r="EI909" s="237"/>
      <c r="EJ909" s="237"/>
      <c r="EK909" s="237"/>
      <c r="EL909" s="237"/>
      <c r="EM909" s="237"/>
      <c r="EN909" s="237"/>
      <c r="EO909" s="237"/>
      <c r="EP909" s="237"/>
      <c r="EQ909" s="237"/>
      <c r="ER909" s="237"/>
      <c r="ES909" s="237"/>
      <c r="ET909" s="237"/>
      <c r="EU909" s="237"/>
      <c r="EV909" s="237"/>
      <c r="EW909" s="237"/>
      <c r="EX909" s="237"/>
      <c r="EY909" s="237"/>
      <c r="EZ909" s="237"/>
      <c r="FA909" s="237"/>
      <c r="FB909" s="237"/>
      <c r="FC909" s="237"/>
      <c r="FD909" s="237"/>
      <c r="FE909" s="237"/>
      <c r="FF909" s="237"/>
      <c r="FG909" s="237"/>
      <c r="FH909" s="237"/>
      <c r="FI909" s="237"/>
      <c r="FJ909" s="237"/>
      <c r="FK909" s="237"/>
      <c r="FL909" s="237"/>
      <c r="FM909" s="237"/>
      <c r="FN909" s="237"/>
      <c r="FO909" s="237"/>
      <c r="FP909" s="237"/>
      <c r="FQ909" s="237"/>
      <c r="FR909" s="237"/>
      <c r="FS909" s="237"/>
      <c r="FT909" s="237"/>
      <c r="FU909" s="237"/>
      <c r="FV909" s="237"/>
      <c r="FW909" s="237"/>
      <c r="FX909" s="237"/>
      <c r="FY909" s="237"/>
      <c r="FZ909" s="237"/>
      <c r="GA909" s="237"/>
      <c r="GB909" s="237"/>
      <c r="GC909" s="237"/>
      <c r="GD909" s="237"/>
      <c r="GE909" s="237"/>
      <c r="GF909" s="237"/>
      <c r="GG909" s="237"/>
      <c r="GH909" s="237"/>
      <c r="GI909" s="237"/>
      <c r="GJ909" s="237"/>
      <c r="GK909" s="237"/>
      <c r="GL909" s="237"/>
      <c r="GM909" s="237"/>
      <c r="GN909" s="237"/>
      <c r="GO909" s="237"/>
      <c r="GP909" s="237"/>
      <c r="GQ909" s="237"/>
    </row>
    <row r="910" spans="1:199" s="81" customFormat="1" ht="15" hidden="1">
      <c r="A910" s="278" t="s">
        <v>2827</v>
      </c>
      <c r="B910" s="241" t="s">
        <v>6143</v>
      </c>
      <c r="C910" s="242">
        <v>0</v>
      </c>
      <c r="D910" s="242">
        <v>0</v>
      </c>
      <c r="E910" s="242">
        <v>0</v>
      </c>
      <c r="F910" s="242">
        <v>0</v>
      </c>
      <c r="G910" s="242">
        <v>0</v>
      </c>
      <c r="H910" s="242">
        <v>0</v>
      </c>
      <c r="I910" s="242">
        <v>0</v>
      </c>
      <c r="J910" s="242">
        <v>0</v>
      </c>
      <c r="K910" s="242">
        <v>0</v>
      </c>
      <c r="L910" s="242">
        <v>0</v>
      </c>
      <c r="M910" s="242">
        <v>0</v>
      </c>
      <c r="N910" s="242">
        <v>0</v>
      </c>
      <c r="O910" s="242">
        <v>0</v>
      </c>
      <c r="P910" s="28"/>
      <c r="Q910" s="242">
        <f>SUM(D910:O910)</f>
        <v>0</v>
      </c>
      <c r="R910" s="242">
        <f>IF($R$19&lt;1,0,Q910/$R$19)</f>
        <v>0</v>
      </c>
      <c r="S910" s="243"/>
      <c r="T910" s="351">
        <f>IF(Q910=0,0,1)+IF(C910=0,0,1)+IF(D910=0,0,1)+IF(E910=0,0,1)+IF(F910=0,0,1)+IF(G910=0,0,1)+IF(H910=0,0,1)+IF(I910=0,0,1)+IF(J910=0,0,1)+IF(K910=0,0,1)+IF(L910=0,0,1)+IF(M910=0,0,1)+IF(N910=0,0,1)+IF(O910=0,0,1)</f>
        <v>0</v>
      </c>
      <c r="U910" s="237"/>
      <c r="V910" s="237"/>
      <c r="W910" s="237"/>
      <c r="X910" s="237"/>
      <c r="Y910" s="237"/>
      <c r="Z910" s="237"/>
      <c r="AA910" s="237"/>
      <c r="AB910" s="237"/>
      <c r="AC910" s="237"/>
      <c r="AD910" s="237"/>
      <c r="AE910" s="237"/>
      <c r="AF910" s="237"/>
      <c r="AG910" s="237"/>
      <c r="AH910" s="237"/>
      <c r="AI910" s="237"/>
      <c r="AJ910" s="237"/>
      <c r="AK910" s="237"/>
      <c r="AL910" s="237"/>
      <c r="AM910" s="237"/>
      <c r="AN910" s="237"/>
      <c r="AO910" s="237"/>
      <c r="AP910" s="237"/>
      <c r="AQ910" s="237"/>
      <c r="AR910" s="237"/>
      <c r="AS910" s="237"/>
      <c r="AT910" s="237"/>
      <c r="AU910" s="237"/>
      <c r="AV910" s="237"/>
      <c r="AW910" s="237"/>
      <c r="AX910" s="237"/>
      <c r="AY910" s="237"/>
      <c r="AZ910" s="237"/>
      <c r="BA910" s="237"/>
      <c r="BB910" s="237"/>
      <c r="BC910" s="237"/>
      <c r="BD910" s="237"/>
      <c r="BE910" s="237"/>
      <c r="BF910" s="237"/>
      <c r="BG910" s="237"/>
      <c r="BH910" s="237"/>
      <c r="BI910" s="237"/>
      <c r="BJ910" s="237"/>
      <c r="BK910" s="237"/>
      <c r="BL910" s="237"/>
      <c r="BM910" s="237"/>
      <c r="BN910" s="237"/>
      <c r="BO910" s="237"/>
      <c r="BP910" s="237"/>
      <c r="BQ910" s="237"/>
      <c r="BR910" s="237"/>
      <c r="BS910" s="237"/>
      <c r="BT910" s="237"/>
      <c r="BU910" s="237"/>
      <c r="BV910" s="237"/>
      <c r="BW910" s="237"/>
      <c r="BX910" s="237"/>
      <c r="BY910" s="237"/>
      <c r="BZ910" s="237"/>
      <c r="CA910" s="237"/>
      <c r="CB910" s="237"/>
      <c r="CC910" s="237"/>
      <c r="CD910" s="237"/>
      <c r="CE910" s="237"/>
      <c r="CF910" s="237"/>
      <c r="CG910" s="237"/>
      <c r="CH910" s="237"/>
      <c r="CI910" s="237"/>
      <c r="CJ910" s="237"/>
      <c r="CK910" s="237"/>
      <c r="CL910" s="237"/>
      <c r="CM910" s="237"/>
      <c r="CN910" s="237"/>
      <c r="CO910" s="237"/>
      <c r="CP910" s="237"/>
      <c r="CQ910" s="237"/>
      <c r="CR910" s="237"/>
      <c r="CS910" s="237"/>
      <c r="CT910" s="237"/>
      <c r="CU910" s="237"/>
      <c r="CV910" s="237"/>
      <c r="CW910" s="237"/>
      <c r="CX910" s="237"/>
      <c r="CY910" s="237"/>
      <c r="CZ910" s="237"/>
      <c r="DA910" s="237"/>
      <c r="DB910" s="237"/>
      <c r="DC910" s="237"/>
      <c r="DD910" s="237"/>
      <c r="DE910" s="237"/>
      <c r="DF910" s="237"/>
      <c r="DG910" s="237"/>
      <c r="DH910" s="237"/>
      <c r="DI910" s="237"/>
      <c r="DJ910" s="237"/>
      <c r="DK910" s="237"/>
      <c r="DL910" s="237"/>
      <c r="DM910" s="237"/>
      <c r="DN910" s="237"/>
      <c r="DO910" s="237"/>
      <c r="DP910" s="237"/>
      <c r="DQ910" s="237"/>
      <c r="DR910" s="237"/>
      <c r="DS910" s="237"/>
      <c r="DT910" s="237"/>
      <c r="DU910" s="237"/>
      <c r="DV910" s="237"/>
      <c r="DW910" s="237"/>
      <c r="DX910" s="237"/>
      <c r="DY910" s="237"/>
      <c r="DZ910" s="237"/>
      <c r="EA910" s="237"/>
      <c r="EB910" s="237"/>
      <c r="EC910" s="237"/>
      <c r="ED910" s="237"/>
      <c r="EE910" s="237"/>
      <c r="EF910" s="237"/>
      <c r="EG910" s="237"/>
      <c r="EH910" s="237"/>
      <c r="EI910" s="237"/>
      <c r="EJ910" s="237"/>
      <c r="EK910" s="237"/>
      <c r="EL910" s="237"/>
      <c r="EM910" s="237"/>
      <c r="EN910" s="237"/>
      <c r="EO910" s="237"/>
      <c r="EP910" s="237"/>
      <c r="EQ910" s="237"/>
      <c r="ER910" s="237"/>
      <c r="ES910" s="237"/>
      <c r="ET910" s="237"/>
      <c r="EU910" s="237"/>
      <c r="EV910" s="237"/>
      <c r="EW910" s="237"/>
      <c r="EX910" s="237"/>
      <c r="EY910" s="237"/>
      <c r="EZ910" s="237"/>
      <c r="FA910" s="237"/>
      <c r="FB910" s="237"/>
      <c r="FC910" s="237"/>
      <c r="FD910" s="237"/>
      <c r="FE910" s="237"/>
      <c r="FF910" s="237"/>
      <c r="FG910" s="237"/>
      <c r="FH910" s="237"/>
      <c r="FI910" s="237"/>
      <c r="FJ910" s="237"/>
      <c r="FK910" s="237"/>
      <c r="FL910" s="237"/>
      <c r="FM910" s="237"/>
      <c r="FN910" s="237"/>
      <c r="FO910" s="237"/>
      <c r="FP910" s="237"/>
      <c r="FQ910" s="237"/>
      <c r="FR910" s="237"/>
      <c r="FS910" s="237"/>
      <c r="FT910" s="237"/>
      <c r="FU910" s="237"/>
      <c r="FV910" s="237"/>
      <c r="FW910" s="237"/>
      <c r="FX910" s="237"/>
      <c r="FY910" s="237"/>
      <c r="FZ910" s="237"/>
      <c r="GA910" s="237"/>
      <c r="GB910" s="237"/>
      <c r="GC910" s="237"/>
      <c r="GD910" s="237"/>
      <c r="GE910" s="237"/>
      <c r="GF910" s="237"/>
      <c r="GG910" s="237"/>
      <c r="GH910" s="237"/>
      <c r="GI910" s="237"/>
      <c r="GJ910" s="237"/>
      <c r="GK910" s="237"/>
      <c r="GL910" s="237"/>
      <c r="GM910" s="237"/>
      <c r="GN910" s="237"/>
      <c r="GO910" s="237"/>
      <c r="GP910" s="237"/>
      <c r="GQ910" s="237"/>
    </row>
    <row r="911" spans="1:199" s="81" customFormat="1" ht="15" hidden="1">
      <c r="A911" s="278" t="s">
        <v>2828</v>
      </c>
      <c r="B911" s="241" t="s">
        <v>6144</v>
      </c>
      <c r="C911" s="242">
        <v>0</v>
      </c>
      <c r="D911" s="242">
        <v>0</v>
      </c>
      <c r="E911" s="242">
        <v>0</v>
      </c>
      <c r="F911" s="242">
        <v>0</v>
      </c>
      <c r="G911" s="242">
        <v>0</v>
      </c>
      <c r="H911" s="242">
        <v>0</v>
      </c>
      <c r="I911" s="242">
        <v>0</v>
      </c>
      <c r="J911" s="242">
        <v>0</v>
      </c>
      <c r="K911" s="242">
        <v>0</v>
      </c>
      <c r="L911" s="242">
        <v>0</v>
      </c>
      <c r="M911" s="242">
        <v>0</v>
      </c>
      <c r="N911" s="242">
        <v>0</v>
      </c>
      <c r="O911" s="242">
        <v>0</v>
      </c>
      <c r="P911" s="28"/>
      <c r="Q911" s="242">
        <f>SUM(D911:O911)</f>
        <v>0</v>
      </c>
      <c r="R911" s="242">
        <f>IF($R$19&lt;1,0,Q911/$R$19)</f>
        <v>0</v>
      </c>
      <c r="S911" s="243"/>
      <c r="T911" s="351">
        <f>IF(Q911=0,0,1)+IF(C911=0,0,1)+IF(D911=0,0,1)+IF(E911=0,0,1)+IF(F911=0,0,1)+IF(G911=0,0,1)+IF(H911=0,0,1)+IF(I911=0,0,1)+IF(J911=0,0,1)+IF(K911=0,0,1)+IF(L911=0,0,1)+IF(M911=0,0,1)+IF(N911=0,0,1)+IF(O911=0,0,1)</f>
        <v>0</v>
      </c>
      <c r="U911" s="237"/>
      <c r="V911" s="237"/>
      <c r="W911" s="237"/>
      <c r="X911" s="237"/>
      <c r="Y911" s="237"/>
      <c r="Z911" s="237"/>
      <c r="AA911" s="237"/>
      <c r="AB911" s="237"/>
      <c r="AC911" s="237"/>
      <c r="AD911" s="237"/>
      <c r="AE911" s="237"/>
      <c r="AF911" s="237"/>
      <c r="AG911" s="237"/>
      <c r="AH911" s="237"/>
      <c r="AI911" s="237"/>
      <c r="AJ911" s="237"/>
      <c r="AK911" s="237"/>
      <c r="AL911" s="237"/>
      <c r="AM911" s="237"/>
      <c r="AN911" s="237"/>
      <c r="AO911" s="237"/>
      <c r="AP911" s="237"/>
      <c r="AQ911" s="237"/>
      <c r="AR911" s="237"/>
      <c r="AS911" s="237"/>
      <c r="AT911" s="237"/>
      <c r="AU911" s="237"/>
      <c r="AV911" s="237"/>
      <c r="AW911" s="237"/>
      <c r="AX911" s="237"/>
      <c r="AY911" s="237"/>
      <c r="AZ911" s="237"/>
      <c r="BA911" s="237"/>
      <c r="BB911" s="237"/>
      <c r="BC911" s="237"/>
      <c r="BD911" s="237"/>
      <c r="BE911" s="237"/>
      <c r="BF911" s="237"/>
      <c r="BG911" s="237"/>
      <c r="BH911" s="237"/>
      <c r="BI911" s="237"/>
      <c r="BJ911" s="237"/>
      <c r="BK911" s="237"/>
      <c r="BL911" s="237"/>
      <c r="BM911" s="237"/>
      <c r="BN911" s="237"/>
      <c r="BO911" s="237"/>
      <c r="BP911" s="237"/>
      <c r="BQ911" s="237"/>
      <c r="BR911" s="237"/>
      <c r="BS911" s="237"/>
      <c r="BT911" s="237"/>
      <c r="BU911" s="237"/>
      <c r="BV911" s="237"/>
      <c r="BW911" s="237"/>
      <c r="BX911" s="237"/>
      <c r="BY911" s="237"/>
      <c r="BZ911" s="237"/>
      <c r="CA911" s="237"/>
      <c r="CB911" s="237"/>
      <c r="CC911" s="237"/>
      <c r="CD911" s="237"/>
      <c r="CE911" s="237"/>
      <c r="CF911" s="237"/>
      <c r="CG911" s="237"/>
      <c r="CH911" s="237"/>
      <c r="CI911" s="237"/>
      <c r="CJ911" s="237"/>
      <c r="CK911" s="237"/>
      <c r="CL911" s="237"/>
      <c r="CM911" s="237"/>
      <c r="CN911" s="237"/>
      <c r="CO911" s="237"/>
      <c r="CP911" s="237"/>
      <c r="CQ911" s="237"/>
      <c r="CR911" s="237"/>
      <c r="CS911" s="237"/>
      <c r="CT911" s="237"/>
      <c r="CU911" s="237"/>
      <c r="CV911" s="237"/>
      <c r="CW911" s="237"/>
      <c r="CX911" s="237"/>
      <c r="CY911" s="237"/>
      <c r="CZ911" s="237"/>
      <c r="DA911" s="237"/>
      <c r="DB911" s="237"/>
      <c r="DC911" s="237"/>
      <c r="DD911" s="237"/>
      <c r="DE911" s="237"/>
      <c r="DF911" s="237"/>
      <c r="DG911" s="237"/>
      <c r="DH911" s="237"/>
      <c r="DI911" s="237"/>
      <c r="DJ911" s="237"/>
      <c r="DK911" s="237"/>
      <c r="DL911" s="237"/>
      <c r="DM911" s="237"/>
      <c r="DN911" s="237"/>
      <c r="DO911" s="237"/>
      <c r="DP911" s="237"/>
      <c r="DQ911" s="237"/>
      <c r="DR911" s="237"/>
      <c r="DS911" s="237"/>
      <c r="DT911" s="237"/>
      <c r="DU911" s="237"/>
      <c r="DV911" s="237"/>
      <c r="DW911" s="237"/>
      <c r="DX911" s="237"/>
      <c r="DY911" s="237"/>
      <c r="DZ911" s="237"/>
      <c r="EA911" s="237"/>
      <c r="EB911" s="237"/>
      <c r="EC911" s="237"/>
      <c r="ED911" s="237"/>
      <c r="EE911" s="237"/>
      <c r="EF911" s="237"/>
      <c r="EG911" s="237"/>
      <c r="EH911" s="237"/>
      <c r="EI911" s="237"/>
      <c r="EJ911" s="237"/>
      <c r="EK911" s="237"/>
      <c r="EL911" s="237"/>
      <c r="EM911" s="237"/>
      <c r="EN911" s="237"/>
      <c r="EO911" s="237"/>
      <c r="EP911" s="237"/>
      <c r="EQ911" s="237"/>
      <c r="ER911" s="237"/>
      <c r="ES911" s="237"/>
      <c r="ET911" s="237"/>
      <c r="EU911" s="237"/>
      <c r="EV911" s="237"/>
      <c r="EW911" s="237"/>
      <c r="EX911" s="237"/>
      <c r="EY911" s="237"/>
      <c r="EZ911" s="237"/>
      <c r="FA911" s="237"/>
      <c r="FB911" s="237"/>
      <c r="FC911" s="237"/>
      <c r="FD911" s="237"/>
      <c r="FE911" s="237"/>
      <c r="FF911" s="237"/>
      <c r="FG911" s="237"/>
      <c r="FH911" s="237"/>
      <c r="FI911" s="237"/>
      <c r="FJ911" s="237"/>
      <c r="FK911" s="237"/>
      <c r="FL911" s="237"/>
      <c r="FM911" s="237"/>
      <c r="FN911" s="237"/>
      <c r="FO911" s="237"/>
      <c r="FP911" s="237"/>
      <c r="FQ911" s="237"/>
      <c r="FR911" s="237"/>
      <c r="FS911" s="237"/>
      <c r="FT911" s="237"/>
      <c r="FU911" s="237"/>
      <c r="FV911" s="237"/>
      <c r="FW911" s="237"/>
      <c r="FX911" s="237"/>
      <c r="FY911" s="237"/>
      <c r="FZ911" s="237"/>
      <c r="GA911" s="237"/>
      <c r="GB911" s="237"/>
      <c r="GC911" s="237"/>
      <c r="GD911" s="237"/>
      <c r="GE911" s="237"/>
      <c r="GF911" s="237"/>
      <c r="GG911" s="237"/>
      <c r="GH911" s="237"/>
      <c r="GI911" s="237"/>
      <c r="GJ911" s="237"/>
      <c r="GK911" s="237"/>
      <c r="GL911" s="237"/>
      <c r="GM911" s="237"/>
      <c r="GN911" s="237"/>
      <c r="GO911" s="237"/>
      <c r="GP911" s="237"/>
      <c r="GQ911" s="237"/>
    </row>
    <row r="912" spans="1:199" s="81" customFormat="1" ht="15" hidden="1">
      <c r="A912" s="278" t="s">
        <v>2829</v>
      </c>
      <c r="B912" s="241" t="s">
        <v>6145</v>
      </c>
      <c r="C912" s="242">
        <v>0</v>
      </c>
      <c r="D912" s="242">
        <v>0</v>
      </c>
      <c r="E912" s="242">
        <v>0</v>
      </c>
      <c r="F912" s="242">
        <v>0</v>
      </c>
      <c r="G912" s="242">
        <v>0</v>
      </c>
      <c r="H912" s="242">
        <v>0</v>
      </c>
      <c r="I912" s="242">
        <v>0</v>
      </c>
      <c r="J912" s="242">
        <v>0</v>
      </c>
      <c r="K912" s="242">
        <v>0</v>
      </c>
      <c r="L912" s="242">
        <v>0</v>
      </c>
      <c r="M912" s="242">
        <v>0</v>
      </c>
      <c r="N912" s="242">
        <v>0</v>
      </c>
      <c r="O912" s="242">
        <v>0</v>
      </c>
      <c r="P912" s="28"/>
      <c r="Q912" s="242">
        <f>SUM(D912:O912)</f>
        <v>0</v>
      </c>
      <c r="R912" s="242">
        <f>IF($R$19&lt;1,0,Q912/$R$19)</f>
        <v>0</v>
      </c>
      <c r="S912" s="243"/>
      <c r="T912" s="351">
        <f>IF(Q912=0,0,1)+IF(C912=0,0,1)+IF(D912=0,0,1)+IF(E912=0,0,1)+IF(F912=0,0,1)+IF(G912=0,0,1)+IF(H912=0,0,1)+IF(I912=0,0,1)+IF(J912=0,0,1)+IF(K912=0,0,1)+IF(L912=0,0,1)+IF(M912=0,0,1)+IF(N912=0,0,1)+IF(O912=0,0,1)</f>
        <v>0</v>
      </c>
      <c r="U912" s="237"/>
      <c r="V912" s="237"/>
      <c r="W912" s="237"/>
      <c r="X912" s="237"/>
      <c r="Y912" s="237"/>
      <c r="Z912" s="237"/>
      <c r="AA912" s="237"/>
      <c r="AB912" s="237"/>
      <c r="AC912" s="237"/>
      <c r="AD912" s="237"/>
      <c r="AE912" s="237"/>
      <c r="AF912" s="237"/>
      <c r="AG912" s="237"/>
      <c r="AH912" s="237"/>
      <c r="AI912" s="237"/>
      <c r="AJ912" s="237"/>
      <c r="AK912" s="237"/>
      <c r="AL912" s="237"/>
      <c r="AM912" s="237"/>
      <c r="AN912" s="237"/>
      <c r="AO912" s="237"/>
      <c r="AP912" s="237"/>
      <c r="AQ912" s="237"/>
      <c r="AR912" s="237"/>
      <c r="AS912" s="237"/>
      <c r="AT912" s="237"/>
      <c r="AU912" s="237"/>
      <c r="AV912" s="237"/>
      <c r="AW912" s="237"/>
      <c r="AX912" s="237"/>
      <c r="AY912" s="237"/>
      <c r="AZ912" s="237"/>
      <c r="BA912" s="237"/>
      <c r="BB912" s="237"/>
      <c r="BC912" s="237"/>
      <c r="BD912" s="237"/>
      <c r="BE912" s="237"/>
      <c r="BF912" s="237"/>
      <c r="BG912" s="237"/>
      <c r="BH912" s="237"/>
      <c r="BI912" s="237"/>
      <c r="BJ912" s="237"/>
      <c r="BK912" s="237"/>
      <c r="BL912" s="237"/>
      <c r="BM912" s="237"/>
      <c r="BN912" s="237"/>
      <c r="BO912" s="237"/>
      <c r="BP912" s="237"/>
      <c r="BQ912" s="237"/>
      <c r="BR912" s="237"/>
      <c r="BS912" s="237"/>
      <c r="BT912" s="237"/>
      <c r="BU912" s="237"/>
      <c r="BV912" s="237"/>
      <c r="BW912" s="237"/>
      <c r="BX912" s="237"/>
      <c r="BY912" s="237"/>
      <c r="BZ912" s="237"/>
      <c r="CA912" s="237"/>
      <c r="CB912" s="237"/>
      <c r="CC912" s="237"/>
      <c r="CD912" s="237"/>
      <c r="CE912" s="237"/>
      <c r="CF912" s="237"/>
      <c r="CG912" s="237"/>
      <c r="CH912" s="237"/>
      <c r="CI912" s="237"/>
      <c r="CJ912" s="237"/>
      <c r="CK912" s="237"/>
      <c r="CL912" s="237"/>
      <c r="CM912" s="237"/>
      <c r="CN912" s="237"/>
      <c r="CO912" s="237"/>
      <c r="CP912" s="237"/>
      <c r="CQ912" s="237"/>
      <c r="CR912" s="237"/>
      <c r="CS912" s="237"/>
      <c r="CT912" s="237"/>
      <c r="CU912" s="237"/>
      <c r="CV912" s="237"/>
      <c r="CW912" s="237"/>
      <c r="CX912" s="237"/>
      <c r="CY912" s="237"/>
      <c r="CZ912" s="237"/>
      <c r="DA912" s="237"/>
      <c r="DB912" s="237"/>
      <c r="DC912" s="237"/>
      <c r="DD912" s="237"/>
      <c r="DE912" s="237"/>
      <c r="DF912" s="237"/>
      <c r="DG912" s="237"/>
      <c r="DH912" s="237"/>
      <c r="DI912" s="237"/>
      <c r="DJ912" s="237"/>
      <c r="DK912" s="237"/>
      <c r="DL912" s="237"/>
      <c r="DM912" s="237"/>
      <c r="DN912" s="237"/>
      <c r="DO912" s="237"/>
      <c r="DP912" s="237"/>
      <c r="DQ912" s="237"/>
      <c r="DR912" s="237"/>
      <c r="DS912" s="237"/>
      <c r="DT912" s="237"/>
      <c r="DU912" s="237"/>
      <c r="DV912" s="237"/>
      <c r="DW912" s="237"/>
      <c r="DX912" s="237"/>
      <c r="DY912" s="237"/>
      <c r="DZ912" s="237"/>
      <c r="EA912" s="237"/>
      <c r="EB912" s="237"/>
      <c r="EC912" s="237"/>
      <c r="ED912" s="237"/>
      <c r="EE912" s="237"/>
      <c r="EF912" s="237"/>
      <c r="EG912" s="237"/>
      <c r="EH912" s="237"/>
      <c r="EI912" s="237"/>
      <c r="EJ912" s="237"/>
      <c r="EK912" s="237"/>
      <c r="EL912" s="237"/>
      <c r="EM912" s="237"/>
      <c r="EN912" s="237"/>
      <c r="EO912" s="237"/>
      <c r="EP912" s="237"/>
      <c r="EQ912" s="237"/>
      <c r="ER912" s="237"/>
      <c r="ES912" s="237"/>
      <c r="ET912" s="237"/>
      <c r="EU912" s="237"/>
      <c r="EV912" s="237"/>
      <c r="EW912" s="237"/>
      <c r="EX912" s="237"/>
      <c r="EY912" s="237"/>
      <c r="EZ912" s="237"/>
      <c r="FA912" s="237"/>
      <c r="FB912" s="237"/>
      <c r="FC912" s="237"/>
      <c r="FD912" s="237"/>
      <c r="FE912" s="237"/>
      <c r="FF912" s="237"/>
      <c r="FG912" s="237"/>
      <c r="FH912" s="237"/>
      <c r="FI912" s="237"/>
      <c r="FJ912" s="237"/>
      <c r="FK912" s="237"/>
      <c r="FL912" s="237"/>
      <c r="FM912" s="237"/>
      <c r="FN912" s="237"/>
      <c r="FO912" s="237"/>
      <c r="FP912" s="237"/>
      <c r="FQ912" s="237"/>
      <c r="FR912" s="237"/>
      <c r="FS912" s="237"/>
      <c r="FT912" s="237"/>
      <c r="FU912" s="237"/>
      <c r="FV912" s="237"/>
      <c r="FW912" s="237"/>
      <c r="FX912" s="237"/>
      <c r="FY912" s="237"/>
      <c r="FZ912" s="237"/>
      <c r="GA912" s="237"/>
      <c r="GB912" s="237"/>
      <c r="GC912" s="237"/>
      <c r="GD912" s="237"/>
      <c r="GE912" s="237"/>
      <c r="GF912" s="237"/>
      <c r="GG912" s="237"/>
      <c r="GH912" s="237"/>
      <c r="GI912" s="237"/>
      <c r="GJ912" s="237"/>
      <c r="GK912" s="237"/>
      <c r="GL912" s="237"/>
      <c r="GM912" s="237"/>
      <c r="GN912" s="237"/>
      <c r="GO912" s="237"/>
      <c r="GP912" s="237"/>
      <c r="GQ912" s="237"/>
    </row>
    <row r="913" spans="1:199" s="81" customFormat="1" ht="15" hidden="1">
      <c r="A913" s="278" t="s">
        <v>2830</v>
      </c>
      <c r="B913" s="241" t="s">
        <v>6146</v>
      </c>
      <c r="C913" s="242">
        <v>0</v>
      </c>
      <c r="D913" s="242">
        <v>0</v>
      </c>
      <c r="E913" s="242">
        <v>0</v>
      </c>
      <c r="F913" s="242">
        <v>0</v>
      </c>
      <c r="G913" s="242">
        <v>0</v>
      </c>
      <c r="H913" s="242">
        <v>0</v>
      </c>
      <c r="I913" s="242">
        <v>0</v>
      </c>
      <c r="J913" s="242">
        <v>0</v>
      </c>
      <c r="K913" s="242">
        <v>0</v>
      </c>
      <c r="L913" s="242">
        <v>0</v>
      </c>
      <c r="M913" s="242">
        <v>0</v>
      </c>
      <c r="N913" s="242">
        <v>0</v>
      </c>
      <c r="O913" s="242">
        <v>0</v>
      </c>
      <c r="P913" s="28"/>
      <c r="Q913" s="242">
        <f>SUM(D913:O913)</f>
        <v>0</v>
      </c>
      <c r="R913" s="242">
        <f>IF($R$19&lt;1,0,Q913/$R$19)</f>
        <v>0</v>
      </c>
      <c r="S913" s="243"/>
      <c r="T913" s="351">
        <f>IF(Q913=0,0,1)+IF(C913=0,0,1)+IF(D913=0,0,1)+IF(E913=0,0,1)+IF(F913=0,0,1)+IF(G913=0,0,1)+IF(H913=0,0,1)+IF(I913=0,0,1)+IF(J913=0,0,1)+IF(K913=0,0,1)+IF(L913=0,0,1)+IF(M913=0,0,1)+IF(N913=0,0,1)+IF(O913=0,0,1)</f>
        <v>0</v>
      </c>
      <c r="U913" s="237"/>
      <c r="V913" s="237"/>
      <c r="W913" s="237"/>
      <c r="X913" s="237"/>
      <c r="Y913" s="237"/>
      <c r="Z913" s="237"/>
      <c r="AA913" s="237"/>
      <c r="AB913" s="237"/>
      <c r="AC913" s="237"/>
      <c r="AD913" s="237"/>
      <c r="AE913" s="237"/>
      <c r="AF913" s="237"/>
      <c r="AG913" s="237"/>
      <c r="AH913" s="237"/>
      <c r="AI913" s="237"/>
      <c r="AJ913" s="237"/>
      <c r="AK913" s="237"/>
      <c r="AL913" s="237"/>
      <c r="AM913" s="237"/>
      <c r="AN913" s="237"/>
      <c r="AO913" s="237"/>
      <c r="AP913" s="237"/>
      <c r="AQ913" s="237"/>
      <c r="AR913" s="237"/>
      <c r="AS913" s="237"/>
      <c r="AT913" s="237"/>
      <c r="AU913" s="237"/>
      <c r="AV913" s="237"/>
      <c r="AW913" s="237"/>
      <c r="AX913" s="237"/>
      <c r="AY913" s="237"/>
      <c r="AZ913" s="237"/>
      <c r="BA913" s="237"/>
      <c r="BB913" s="237"/>
      <c r="BC913" s="237"/>
      <c r="BD913" s="237"/>
      <c r="BE913" s="237"/>
      <c r="BF913" s="237"/>
      <c r="BG913" s="237"/>
      <c r="BH913" s="237"/>
      <c r="BI913" s="237"/>
      <c r="BJ913" s="237"/>
      <c r="BK913" s="237"/>
      <c r="BL913" s="237"/>
      <c r="BM913" s="237"/>
      <c r="BN913" s="237"/>
      <c r="BO913" s="237"/>
      <c r="BP913" s="237"/>
      <c r="BQ913" s="237"/>
      <c r="BR913" s="237"/>
      <c r="BS913" s="237"/>
      <c r="BT913" s="237"/>
      <c r="BU913" s="237"/>
      <c r="BV913" s="237"/>
      <c r="BW913" s="237"/>
      <c r="BX913" s="237"/>
      <c r="BY913" s="237"/>
      <c r="BZ913" s="237"/>
      <c r="CA913" s="237"/>
      <c r="CB913" s="237"/>
      <c r="CC913" s="237"/>
      <c r="CD913" s="237"/>
      <c r="CE913" s="237"/>
      <c r="CF913" s="237"/>
      <c r="CG913" s="237"/>
      <c r="CH913" s="237"/>
      <c r="CI913" s="237"/>
      <c r="CJ913" s="237"/>
      <c r="CK913" s="237"/>
      <c r="CL913" s="237"/>
      <c r="CM913" s="237"/>
      <c r="CN913" s="237"/>
      <c r="CO913" s="237"/>
      <c r="CP913" s="237"/>
      <c r="CQ913" s="237"/>
      <c r="CR913" s="237"/>
      <c r="CS913" s="237"/>
      <c r="CT913" s="237"/>
      <c r="CU913" s="237"/>
      <c r="CV913" s="237"/>
      <c r="CW913" s="237"/>
      <c r="CX913" s="237"/>
      <c r="CY913" s="237"/>
      <c r="CZ913" s="237"/>
      <c r="DA913" s="237"/>
      <c r="DB913" s="237"/>
      <c r="DC913" s="237"/>
      <c r="DD913" s="237"/>
      <c r="DE913" s="237"/>
      <c r="DF913" s="237"/>
      <c r="DG913" s="237"/>
      <c r="DH913" s="237"/>
      <c r="DI913" s="237"/>
      <c r="DJ913" s="237"/>
      <c r="DK913" s="237"/>
      <c r="DL913" s="237"/>
      <c r="DM913" s="237"/>
      <c r="DN913" s="237"/>
      <c r="DO913" s="237"/>
      <c r="DP913" s="237"/>
      <c r="DQ913" s="237"/>
      <c r="DR913" s="237"/>
      <c r="DS913" s="237"/>
      <c r="DT913" s="237"/>
      <c r="DU913" s="237"/>
      <c r="DV913" s="237"/>
      <c r="DW913" s="237"/>
      <c r="DX913" s="237"/>
      <c r="DY913" s="237"/>
      <c r="DZ913" s="237"/>
      <c r="EA913" s="237"/>
      <c r="EB913" s="237"/>
      <c r="EC913" s="237"/>
      <c r="ED913" s="237"/>
      <c r="EE913" s="237"/>
      <c r="EF913" s="237"/>
      <c r="EG913" s="237"/>
      <c r="EH913" s="237"/>
      <c r="EI913" s="237"/>
      <c r="EJ913" s="237"/>
      <c r="EK913" s="237"/>
      <c r="EL913" s="237"/>
      <c r="EM913" s="237"/>
      <c r="EN913" s="237"/>
      <c r="EO913" s="237"/>
      <c r="EP913" s="237"/>
      <c r="EQ913" s="237"/>
      <c r="ER913" s="237"/>
      <c r="ES913" s="237"/>
      <c r="ET913" s="237"/>
      <c r="EU913" s="237"/>
      <c r="EV913" s="237"/>
      <c r="EW913" s="237"/>
      <c r="EX913" s="237"/>
      <c r="EY913" s="237"/>
      <c r="EZ913" s="237"/>
      <c r="FA913" s="237"/>
      <c r="FB913" s="237"/>
      <c r="FC913" s="237"/>
      <c r="FD913" s="237"/>
      <c r="FE913" s="237"/>
      <c r="FF913" s="237"/>
      <c r="FG913" s="237"/>
      <c r="FH913" s="237"/>
      <c r="FI913" s="237"/>
      <c r="FJ913" s="237"/>
      <c r="FK913" s="237"/>
      <c r="FL913" s="237"/>
      <c r="FM913" s="237"/>
      <c r="FN913" s="237"/>
      <c r="FO913" s="237"/>
      <c r="FP913" s="237"/>
      <c r="FQ913" s="237"/>
      <c r="FR913" s="237"/>
      <c r="FS913" s="237"/>
      <c r="FT913" s="237"/>
      <c r="FU913" s="237"/>
      <c r="FV913" s="237"/>
      <c r="FW913" s="237"/>
      <c r="FX913" s="237"/>
      <c r="FY913" s="237"/>
      <c r="FZ913" s="237"/>
      <c r="GA913" s="237"/>
      <c r="GB913" s="237"/>
      <c r="GC913" s="237"/>
      <c r="GD913" s="237"/>
      <c r="GE913" s="237"/>
      <c r="GF913" s="237"/>
      <c r="GG913" s="237"/>
      <c r="GH913" s="237"/>
      <c r="GI913" s="237"/>
      <c r="GJ913" s="237"/>
      <c r="GK913" s="237"/>
      <c r="GL913" s="237"/>
      <c r="GM913" s="237"/>
      <c r="GN913" s="237"/>
      <c r="GO913" s="237"/>
      <c r="GP913" s="237"/>
      <c r="GQ913" s="237"/>
    </row>
    <row r="914" spans="1:199" s="81" customFormat="1" ht="15" hidden="1">
      <c r="A914" s="278" t="s">
        <v>2831</v>
      </c>
      <c r="B914" s="241" t="s">
        <v>6147</v>
      </c>
      <c r="C914" s="242">
        <v>0</v>
      </c>
      <c r="D914" s="242">
        <v>0</v>
      </c>
      <c r="E914" s="242">
        <v>0</v>
      </c>
      <c r="F914" s="242">
        <v>0</v>
      </c>
      <c r="G914" s="242">
        <v>0</v>
      </c>
      <c r="H914" s="242">
        <v>0</v>
      </c>
      <c r="I914" s="242">
        <v>0</v>
      </c>
      <c r="J914" s="242">
        <v>0</v>
      </c>
      <c r="K914" s="242">
        <v>0</v>
      </c>
      <c r="L914" s="242">
        <v>0</v>
      </c>
      <c r="M914" s="242">
        <v>0</v>
      </c>
      <c r="N914" s="242">
        <v>0</v>
      </c>
      <c r="O914" s="242">
        <v>0</v>
      </c>
      <c r="P914" s="28"/>
      <c r="Q914" s="242">
        <f>SUM(D914:O914)</f>
        <v>0</v>
      </c>
      <c r="R914" s="242">
        <f>IF($R$19&lt;1,0,Q914/$R$19)</f>
        <v>0</v>
      </c>
      <c r="S914" s="243"/>
      <c r="T914" s="351">
        <f>IF(Q914=0,0,1)+IF(C914=0,0,1)+IF(D914=0,0,1)+IF(E914=0,0,1)+IF(F914=0,0,1)+IF(G914=0,0,1)+IF(H914=0,0,1)+IF(I914=0,0,1)+IF(J914=0,0,1)+IF(K914=0,0,1)+IF(L914=0,0,1)+IF(M914=0,0,1)+IF(N914=0,0,1)+IF(O914=0,0,1)</f>
        <v>0</v>
      </c>
      <c r="U914" s="237"/>
      <c r="V914" s="237"/>
      <c r="W914" s="237"/>
      <c r="X914" s="237"/>
      <c r="Y914" s="237"/>
      <c r="Z914" s="237"/>
      <c r="AA914" s="237"/>
      <c r="AB914" s="237"/>
      <c r="AC914" s="237"/>
      <c r="AD914" s="237"/>
      <c r="AE914" s="237"/>
      <c r="AF914" s="237"/>
      <c r="AG914" s="237"/>
      <c r="AH914" s="237"/>
      <c r="AI914" s="237"/>
      <c r="AJ914" s="237"/>
      <c r="AK914" s="237"/>
      <c r="AL914" s="237"/>
      <c r="AM914" s="237"/>
      <c r="AN914" s="237"/>
      <c r="AO914" s="237"/>
      <c r="AP914" s="237"/>
      <c r="AQ914" s="237"/>
      <c r="AR914" s="237"/>
      <c r="AS914" s="237"/>
      <c r="AT914" s="237"/>
      <c r="AU914" s="237"/>
      <c r="AV914" s="237"/>
      <c r="AW914" s="237"/>
      <c r="AX914" s="237"/>
      <c r="AY914" s="237"/>
      <c r="AZ914" s="237"/>
      <c r="BA914" s="237"/>
      <c r="BB914" s="237"/>
      <c r="BC914" s="237"/>
      <c r="BD914" s="237"/>
      <c r="BE914" s="237"/>
      <c r="BF914" s="237"/>
      <c r="BG914" s="237"/>
      <c r="BH914" s="237"/>
      <c r="BI914" s="237"/>
      <c r="BJ914" s="237"/>
      <c r="BK914" s="237"/>
      <c r="BL914" s="237"/>
      <c r="BM914" s="237"/>
      <c r="BN914" s="237"/>
      <c r="BO914" s="237"/>
      <c r="BP914" s="237"/>
      <c r="BQ914" s="237"/>
      <c r="BR914" s="237"/>
      <c r="BS914" s="237"/>
      <c r="BT914" s="237"/>
      <c r="BU914" s="237"/>
      <c r="BV914" s="237"/>
      <c r="BW914" s="237"/>
      <c r="BX914" s="237"/>
      <c r="BY914" s="237"/>
      <c r="BZ914" s="237"/>
      <c r="CA914" s="237"/>
      <c r="CB914" s="237"/>
      <c r="CC914" s="237"/>
      <c r="CD914" s="237"/>
      <c r="CE914" s="237"/>
      <c r="CF914" s="237"/>
      <c r="CG914" s="237"/>
      <c r="CH914" s="237"/>
      <c r="CI914" s="237"/>
      <c r="CJ914" s="237"/>
      <c r="CK914" s="237"/>
      <c r="CL914" s="237"/>
      <c r="CM914" s="237"/>
      <c r="CN914" s="237"/>
      <c r="CO914" s="237"/>
      <c r="CP914" s="237"/>
      <c r="CQ914" s="237"/>
      <c r="CR914" s="237"/>
      <c r="CS914" s="237"/>
      <c r="CT914" s="237"/>
      <c r="CU914" s="237"/>
      <c r="CV914" s="237"/>
      <c r="CW914" s="237"/>
      <c r="CX914" s="237"/>
      <c r="CY914" s="237"/>
      <c r="CZ914" s="237"/>
      <c r="DA914" s="237"/>
      <c r="DB914" s="237"/>
      <c r="DC914" s="237"/>
      <c r="DD914" s="237"/>
      <c r="DE914" s="237"/>
      <c r="DF914" s="237"/>
      <c r="DG914" s="237"/>
      <c r="DH914" s="237"/>
      <c r="DI914" s="237"/>
      <c r="DJ914" s="237"/>
      <c r="DK914" s="237"/>
      <c r="DL914" s="237"/>
      <c r="DM914" s="237"/>
      <c r="DN914" s="237"/>
      <c r="DO914" s="237"/>
      <c r="DP914" s="237"/>
      <c r="DQ914" s="237"/>
      <c r="DR914" s="237"/>
      <c r="DS914" s="237"/>
      <c r="DT914" s="237"/>
      <c r="DU914" s="237"/>
      <c r="DV914" s="237"/>
      <c r="DW914" s="237"/>
      <c r="DX914" s="237"/>
      <c r="DY914" s="237"/>
      <c r="DZ914" s="237"/>
      <c r="EA914" s="237"/>
      <c r="EB914" s="237"/>
      <c r="EC914" s="237"/>
      <c r="ED914" s="237"/>
      <c r="EE914" s="237"/>
      <c r="EF914" s="237"/>
      <c r="EG914" s="237"/>
      <c r="EH914" s="237"/>
      <c r="EI914" s="237"/>
      <c r="EJ914" s="237"/>
      <c r="EK914" s="237"/>
      <c r="EL914" s="237"/>
      <c r="EM914" s="237"/>
      <c r="EN914" s="237"/>
      <c r="EO914" s="237"/>
      <c r="EP914" s="237"/>
      <c r="EQ914" s="237"/>
      <c r="ER914" s="237"/>
      <c r="ES914" s="237"/>
      <c r="ET914" s="237"/>
      <c r="EU914" s="237"/>
      <c r="EV914" s="237"/>
      <c r="EW914" s="237"/>
      <c r="EX914" s="237"/>
      <c r="EY914" s="237"/>
      <c r="EZ914" s="237"/>
      <c r="FA914" s="237"/>
      <c r="FB914" s="237"/>
      <c r="FC914" s="237"/>
      <c r="FD914" s="237"/>
      <c r="FE914" s="237"/>
      <c r="FF914" s="237"/>
      <c r="FG914" s="237"/>
      <c r="FH914" s="237"/>
      <c r="FI914" s="237"/>
      <c r="FJ914" s="237"/>
      <c r="FK914" s="237"/>
      <c r="FL914" s="237"/>
      <c r="FM914" s="237"/>
      <c r="FN914" s="237"/>
      <c r="FO914" s="237"/>
      <c r="FP914" s="237"/>
      <c r="FQ914" s="237"/>
      <c r="FR914" s="237"/>
      <c r="FS914" s="237"/>
      <c r="FT914" s="237"/>
      <c r="FU914" s="237"/>
      <c r="FV914" s="237"/>
      <c r="FW914" s="237"/>
      <c r="FX914" s="237"/>
      <c r="FY914" s="237"/>
      <c r="FZ914" s="237"/>
      <c r="GA914" s="237"/>
      <c r="GB914" s="237"/>
      <c r="GC914" s="237"/>
      <c r="GD914" s="237"/>
      <c r="GE914" s="237"/>
      <c r="GF914" s="237"/>
      <c r="GG914" s="237"/>
      <c r="GH914" s="237"/>
      <c r="GI914" s="237"/>
      <c r="GJ914" s="237"/>
      <c r="GK914" s="237"/>
      <c r="GL914" s="237"/>
      <c r="GM914" s="237"/>
      <c r="GN914" s="237"/>
      <c r="GO914" s="237"/>
      <c r="GP914" s="237"/>
      <c r="GQ914" s="237"/>
    </row>
    <row r="915" spans="1:199" s="81" customFormat="1" ht="15" hidden="1">
      <c r="A915" s="278" t="s">
        <v>2832</v>
      </c>
      <c r="B915" s="241" t="s">
        <v>6148</v>
      </c>
      <c r="C915" s="242">
        <v>0</v>
      </c>
      <c r="D915" s="242">
        <v>0</v>
      </c>
      <c r="E915" s="242">
        <v>0</v>
      </c>
      <c r="F915" s="242">
        <v>0</v>
      </c>
      <c r="G915" s="242">
        <v>0</v>
      </c>
      <c r="H915" s="242">
        <v>0</v>
      </c>
      <c r="I915" s="242">
        <v>0</v>
      </c>
      <c r="J915" s="242">
        <v>0</v>
      </c>
      <c r="K915" s="242">
        <v>0</v>
      </c>
      <c r="L915" s="242">
        <v>0</v>
      </c>
      <c r="M915" s="242">
        <v>0</v>
      </c>
      <c r="N915" s="242">
        <v>0</v>
      </c>
      <c r="O915" s="242">
        <v>0</v>
      </c>
      <c r="P915" s="28"/>
      <c r="Q915" s="242">
        <f>SUM(D915:O915)</f>
        <v>0</v>
      </c>
      <c r="R915" s="242">
        <f>IF($R$19&lt;1,0,Q915/$R$19)</f>
        <v>0</v>
      </c>
      <c r="S915" s="243"/>
      <c r="T915" s="351">
        <f>IF(Q915=0,0,1)+IF(C915=0,0,1)+IF(D915=0,0,1)+IF(E915=0,0,1)+IF(F915=0,0,1)+IF(G915=0,0,1)+IF(H915=0,0,1)+IF(I915=0,0,1)+IF(J915=0,0,1)+IF(K915=0,0,1)+IF(L915=0,0,1)+IF(M915=0,0,1)+IF(N915=0,0,1)+IF(O915=0,0,1)</f>
        <v>0</v>
      </c>
      <c r="U915" s="237"/>
      <c r="V915" s="237"/>
      <c r="W915" s="237"/>
      <c r="X915" s="237"/>
      <c r="Y915" s="237"/>
      <c r="Z915" s="237"/>
      <c r="AA915" s="237"/>
      <c r="AB915" s="237"/>
      <c r="AC915" s="237"/>
      <c r="AD915" s="237"/>
      <c r="AE915" s="237"/>
      <c r="AF915" s="237"/>
      <c r="AG915" s="237"/>
      <c r="AH915" s="237"/>
      <c r="AI915" s="237"/>
      <c r="AJ915" s="237"/>
      <c r="AK915" s="237"/>
      <c r="AL915" s="237"/>
      <c r="AM915" s="237"/>
      <c r="AN915" s="237"/>
      <c r="AO915" s="237"/>
      <c r="AP915" s="237"/>
      <c r="AQ915" s="237"/>
      <c r="AR915" s="237"/>
      <c r="AS915" s="237"/>
      <c r="AT915" s="237"/>
      <c r="AU915" s="237"/>
      <c r="AV915" s="237"/>
      <c r="AW915" s="237"/>
      <c r="AX915" s="237"/>
      <c r="AY915" s="237"/>
      <c r="AZ915" s="237"/>
      <c r="BA915" s="237"/>
      <c r="BB915" s="237"/>
      <c r="BC915" s="237"/>
      <c r="BD915" s="237"/>
      <c r="BE915" s="237"/>
      <c r="BF915" s="237"/>
      <c r="BG915" s="237"/>
      <c r="BH915" s="237"/>
      <c r="BI915" s="237"/>
      <c r="BJ915" s="237"/>
      <c r="BK915" s="237"/>
      <c r="BL915" s="237"/>
      <c r="BM915" s="237"/>
      <c r="BN915" s="237"/>
      <c r="BO915" s="237"/>
      <c r="BP915" s="237"/>
      <c r="BQ915" s="237"/>
      <c r="BR915" s="237"/>
      <c r="BS915" s="237"/>
      <c r="BT915" s="237"/>
      <c r="BU915" s="237"/>
      <c r="BV915" s="237"/>
      <c r="BW915" s="237"/>
      <c r="BX915" s="237"/>
      <c r="BY915" s="237"/>
      <c r="BZ915" s="237"/>
      <c r="CA915" s="237"/>
      <c r="CB915" s="237"/>
      <c r="CC915" s="237"/>
      <c r="CD915" s="237"/>
      <c r="CE915" s="237"/>
      <c r="CF915" s="237"/>
      <c r="CG915" s="237"/>
      <c r="CH915" s="237"/>
      <c r="CI915" s="237"/>
      <c r="CJ915" s="237"/>
      <c r="CK915" s="237"/>
      <c r="CL915" s="237"/>
      <c r="CM915" s="237"/>
      <c r="CN915" s="237"/>
      <c r="CO915" s="237"/>
      <c r="CP915" s="237"/>
      <c r="CQ915" s="237"/>
      <c r="CR915" s="237"/>
      <c r="CS915" s="237"/>
      <c r="CT915" s="237"/>
      <c r="CU915" s="237"/>
      <c r="CV915" s="237"/>
      <c r="CW915" s="237"/>
      <c r="CX915" s="237"/>
      <c r="CY915" s="237"/>
      <c r="CZ915" s="237"/>
      <c r="DA915" s="237"/>
      <c r="DB915" s="237"/>
      <c r="DC915" s="237"/>
      <c r="DD915" s="237"/>
      <c r="DE915" s="237"/>
      <c r="DF915" s="237"/>
      <c r="DG915" s="237"/>
      <c r="DH915" s="237"/>
      <c r="DI915" s="237"/>
      <c r="DJ915" s="237"/>
      <c r="DK915" s="237"/>
      <c r="DL915" s="237"/>
      <c r="DM915" s="237"/>
      <c r="DN915" s="237"/>
      <c r="DO915" s="237"/>
      <c r="DP915" s="237"/>
      <c r="DQ915" s="237"/>
      <c r="DR915" s="237"/>
      <c r="DS915" s="237"/>
      <c r="DT915" s="237"/>
      <c r="DU915" s="237"/>
      <c r="DV915" s="237"/>
      <c r="DW915" s="237"/>
      <c r="DX915" s="237"/>
      <c r="DY915" s="237"/>
      <c r="DZ915" s="237"/>
      <c r="EA915" s="237"/>
      <c r="EB915" s="237"/>
      <c r="EC915" s="237"/>
      <c r="ED915" s="237"/>
      <c r="EE915" s="237"/>
      <c r="EF915" s="237"/>
      <c r="EG915" s="237"/>
      <c r="EH915" s="237"/>
      <c r="EI915" s="237"/>
      <c r="EJ915" s="237"/>
      <c r="EK915" s="237"/>
      <c r="EL915" s="237"/>
      <c r="EM915" s="237"/>
      <c r="EN915" s="237"/>
      <c r="EO915" s="237"/>
      <c r="EP915" s="237"/>
      <c r="EQ915" s="237"/>
      <c r="ER915" s="237"/>
      <c r="ES915" s="237"/>
      <c r="ET915" s="237"/>
      <c r="EU915" s="237"/>
      <c r="EV915" s="237"/>
      <c r="EW915" s="237"/>
      <c r="EX915" s="237"/>
      <c r="EY915" s="237"/>
      <c r="EZ915" s="237"/>
      <c r="FA915" s="237"/>
      <c r="FB915" s="237"/>
      <c r="FC915" s="237"/>
      <c r="FD915" s="237"/>
      <c r="FE915" s="237"/>
      <c r="FF915" s="237"/>
      <c r="FG915" s="237"/>
      <c r="FH915" s="237"/>
      <c r="FI915" s="237"/>
      <c r="FJ915" s="237"/>
      <c r="FK915" s="237"/>
      <c r="FL915" s="237"/>
      <c r="FM915" s="237"/>
      <c r="FN915" s="237"/>
      <c r="FO915" s="237"/>
      <c r="FP915" s="237"/>
      <c r="FQ915" s="237"/>
      <c r="FR915" s="237"/>
      <c r="FS915" s="237"/>
      <c r="FT915" s="237"/>
      <c r="FU915" s="237"/>
      <c r="FV915" s="237"/>
      <c r="FW915" s="237"/>
      <c r="FX915" s="237"/>
      <c r="FY915" s="237"/>
      <c r="FZ915" s="237"/>
      <c r="GA915" s="237"/>
      <c r="GB915" s="237"/>
      <c r="GC915" s="237"/>
      <c r="GD915" s="237"/>
      <c r="GE915" s="237"/>
      <c r="GF915" s="237"/>
      <c r="GG915" s="237"/>
      <c r="GH915" s="237"/>
      <c r="GI915" s="237"/>
      <c r="GJ915" s="237"/>
      <c r="GK915" s="237"/>
      <c r="GL915" s="237"/>
      <c r="GM915" s="237"/>
      <c r="GN915" s="237"/>
      <c r="GO915" s="237"/>
      <c r="GP915" s="237"/>
      <c r="GQ915" s="237"/>
    </row>
    <row r="916" spans="1:199" s="81" customFormat="1" ht="15" hidden="1">
      <c r="A916" s="278" t="s">
        <v>2833</v>
      </c>
      <c r="B916" s="241" t="s">
        <v>6149</v>
      </c>
      <c r="C916" s="242">
        <v>0</v>
      </c>
      <c r="D916" s="242">
        <v>0</v>
      </c>
      <c r="E916" s="242">
        <v>0</v>
      </c>
      <c r="F916" s="242">
        <v>0</v>
      </c>
      <c r="G916" s="242">
        <v>0</v>
      </c>
      <c r="H916" s="242">
        <v>0</v>
      </c>
      <c r="I916" s="242">
        <v>0</v>
      </c>
      <c r="J916" s="242">
        <v>0</v>
      </c>
      <c r="K916" s="242">
        <v>0</v>
      </c>
      <c r="L916" s="242">
        <v>0</v>
      </c>
      <c r="M916" s="242">
        <v>0</v>
      </c>
      <c r="N916" s="242">
        <v>0</v>
      </c>
      <c r="O916" s="242">
        <v>0</v>
      </c>
      <c r="P916" s="28"/>
      <c r="Q916" s="242">
        <f>SUM(D916:O916)</f>
        <v>0</v>
      </c>
      <c r="R916" s="242">
        <f>IF($R$19&lt;1,0,Q916/$R$19)</f>
        <v>0</v>
      </c>
      <c r="S916" s="243"/>
      <c r="T916" s="351">
        <f>IF(Q916=0,0,1)+IF(C916=0,0,1)+IF(D916=0,0,1)+IF(E916=0,0,1)+IF(F916=0,0,1)+IF(G916=0,0,1)+IF(H916=0,0,1)+IF(I916=0,0,1)+IF(J916=0,0,1)+IF(K916=0,0,1)+IF(L916=0,0,1)+IF(M916=0,0,1)+IF(N916=0,0,1)+IF(O916=0,0,1)</f>
        <v>0</v>
      </c>
      <c r="U916" s="237"/>
      <c r="V916" s="237"/>
      <c r="W916" s="237"/>
      <c r="X916" s="237"/>
      <c r="Y916" s="237"/>
      <c r="Z916" s="237"/>
      <c r="AA916" s="237"/>
      <c r="AB916" s="237"/>
      <c r="AC916" s="237"/>
      <c r="AD916" s="237"/>
      <c r="AE916" s="237"/>
      <c r="AF916" s="237"/>
      <c r="AG916" s="237"/>
      <c r="AH916" s="237"/>
      <c r="AI916" s="237"/>
      <c r="AJ916" s="237"/>
      <c r="AK916" s="237"/>
      <c r="AL916" s="237"/>
      <c r="AM916" s="237"/>
      <c r="AN916" s="237"/>
      <c r="AO916" s="237"/>
      <c r="AP916" s="237"/>
      <c r="AQ916" s="237"/>
      <c r="AR916" s="237"/>
      <c r="AS916" s="237"/>
      <c r="AT916" s="237"/>
      <c r="AU916" s="237"/>
      <c r="AV916" s="237"/>
      <c r="AW916" s="237"/>
      <c r="AX916" s="237"/>
      <c r="AY916" s="237"/>
      <c r="AZ916" s="237"/>
      <c r="BA916" s="237"/>
      <c r="BB916" s="237"/>
      <c r="BC916" s="237"/>
      <c r="BD916" s="237"/>
      <c r="BE916" s="237"/>
      <c r="BF916" s="237"/>
      <c r="BG916" s="237"/>
      <c r="BH916" s="237"/>
      <c r="BI916" s="237"/>
      <c r="BJ916" s="237"/>
      <c r="BK916" s="237"/>
      <c r="BL916" s="237"/>
      <c r="BM916" s="237"/>
      <c r="BN916" s="237"/>
      <c r="BO916" s="237"/>
      <c r="BP916" s="237"/>
      <c r="BQ916" s="237"/>
      <c r="BR916" s="237"/>
      <c r="BS916" s="237"/>
      <c r="BT916" s="237"/>
      <c r="BU916" s="237"/>
      <c r="BV916" s="237"/>
      <c r="BW916" s="237"/>
      <c r="BX916" s="237"/>
      <c r="BY916" s="237"/>
      <c r="BZ916" s="237"/>
      <c r="CA916" s="237"/>
      <c r="CB916" s="237"/>
      <c r="CC916" s="237"/>
      <c r="CD916" s="237"/>
      <c r="CE916" s="237"/>
      <c r="CF916" s="237"/>
      <c r="CG916" s="237"/>
      <c r="CH916" s="237"/>
      <c r="CI916" s="237"/>
      <c r="CJ916" s="237"/>
      <c r="CK916" s="237"/>
      <c r="CL916" s="237"/>
      <c r="CM916" s="237"/>
      <c r="CN916" s="237"/>
      <c r="CO916" s="237"/>
      <c r="CP916" s="237"/>
      <c r="CQ916" s="237"/>
      <c r="CR916" s="237"/>
      <c r="CS916" s="237"/>
      <c r="CT916" s="237"/>
      <c r="CU916" s="237"/>
      <c r="CV916" s="237"/>
      <c r="CW916" s="237"/>
      <c r="CX916" s="237"/>
      <c r="CY916" s="237"/>
      <c r="CZ916" s="237"/>
      <c r="DA916" s="237"/>
      <c r="DB916" s="237"/>
      <c r="DC916" s="237"/>
      <c r="DD916" s="237"/>
      <c r="DE916" s="237"/>
      <c r="DF916" s="237"/>
      <c r="DG916" s="237"/>
      <c r="DH916" s="237"/>
      <c r="DI916" s="237"/>
      <c r="DJ916" s="237"/>
      <c r="DK916" s="237"/>
      <c r="DL916" s="237"/>
      <c r="DM916" s="237"/>
      <c r="DN916" s="237"/>
      <c r="DO916" s="237"/>
      <c r="DP916" s="237"/>
      <c r="DQ916" s="237"/>
      <c r="DR916" s="237"/>
      <c r="DS916" s="237"/>
      <c r="DT916" s="237"/>
      <c r="DU916" s="237"/>
      <c r="DV916" s="237"/>
      <c r="DW916" s="237"/>
      <c r="DX916" s="237"/>
      <c r="DY916" s="237"/>
      <c r="DZ916" s="237"/>
      <c r="EA916" s="237"/>
      <c r="EB916" s="237"/>
      <c r="EC916" s="237"/>
      <c r="ED916" s="237"/>
      <c r="EE916" s="237"/>
      <c r="EF916" s="237"/>
      <c r="EG916" s="237"/>
      <c r="EH916" s="237"/>
      <c r="EI916" s="237"/>
      <c r="EJ916" s="237"/>
      <c r="EK916" s="237"/>
      <c r="EL916" s="237"/>
      <c r="EM916" s="237"/>
      <c r="EN916" s="237"/>
      <c r="EO916" s="237"/>
      <c r="EP916" s="237"/>
      <c r="EQ916" s="237"/>
      <c r="ER916" s="237"/>
      <c r="ES916" s="237"/>
      <c r="ET916" s="237"/>
      <c r="EU916" s="237"/>
      <c r="EV916" s="237"/>
      <c r="EW916" s="237"/>
      <c r="EX916" s="237"/>
      <c r="EY916" s="237"/>
      <c r="EZ916" s="237"/>
      <c r="FA916" s="237"/>
      <c r="FB916" s="237"/>
      <c r="FC916" s="237"/>
      <c r="FD916" s="237"/>
      <c r="FE916" s="237"/>
      <c r="FF916" s="237"/>
      <c r="FG916" s="237"/>
      <c r="FH916" s="237"/>
      <c r="FI916" s="237"/>
      <c r="FJ916" s="237"/>
      <c r="FK916" s="237"/>
      <c r="FL916" s="237"/>
      <c r="FM916" s="237"/>
      <c r="FN916" s="237"/>
      <c r="FO916" s="237"/>
      <c r="FP916" s="237"/>
      <c r="FQ916" s="237"/>
      <c r="FR916" s="237"/>
      <c r="FS916" s="237"/>
      <c r="FT916" s="237"/>
      <c r="FU916" s="237"/>
      <c r="FV916" s="237"/>
      <c r="FW916" s="237"/>
      <c r="FX916" s="237"/>
      <c r="FY916" s="237"/>
      <c r="FZ916" s="237"/>
      <c r="GA916" s="237"/>
      <c r="GB916" s="237"/>
      <c r="GC916" s="237"/>
      <c r="GD916" s="237"/>
      <c r="GE916" s="237"/>
      <c r="GF916" s="237"/>
      <c r="GG916" s="237"/>
      <c r="GH916" s="237"/>
      <c r="GI916" s="237"/>
      <c r="GJ916" s="237"/>
      <c r="GK916" s="237"/>
      <c r="GL916" s="237"/>
      <c r="GM916" s="237"/>
      <c r="GN916" s="237"/>
      <c r="GO916" s="237"/>
      <c r="GP916" s="237"/>
      <c r="GQ916" s="237"/>
    </row>
    <row r="917" spans="1:199" s="81" customFormat="1" ht="15" hidden="1">
      <c r="A917" s="278" t="s">
        <v>2834</v>
      </c>
      <c r="B917" s="241" t="s">
        <v>6150</v>
      </c>
      <c r="C917" s="242">
        <v>0</v>
      </c>
      <c r="D917" s="242">
        <v>0</v>
      </c>
      <c r="E917" s="242">
        <v>0</v>
      </c>
      <c r="F917" s="242">
        <v>0</v>
      </c>
      <c r="G917" s="242">
        <v>0</v>
      </c>
      <c r="H917" s="242">
        <v>0</v>
      </c>
      <c r="I917" s="242">
        <v>0</v>
      </c>
      <c r="J917" s="242">
        <v>0</v>
      </c>
      <c r="K917" s="242">
        <v>0</v>
      </c>
      <c r="L917" s="242">
        <v>0</v>
      </c>
      <c r="M917" s="242">
        <v>0</v>
      </c>
      <c r="N917" s="242">
        <v>0</v>
      </c>
      <c r="O917" s="242">
        <v>0</v>
      </c>
      <c r="P917" s="28"/>
      <c r="Q917" s="242">
        <f>SUM(D917:O917)</f>
        <v>0</v>
      </c>
      <c r="R917" s="242">
        <f>IF($R$19&lt;1,0,Q917/$R$19)</f>
        <v>0</v>
      </c>
      <c r="S917" s="243"/>
      <c r="T917" s="351">
        <f>IF(Q917=0,0,1)+IF(C917=0,0,1)+IF(D917=0,0,1)+IF(E917=0,0,1)+IF(F917=0,0,1)+IF(G917=0,0,1)+IF(H917=0,0,1)+IF(I917=0,0,1)+IF(J917=0,0,1)+IF(K917=0,0,1)+IF(L917=0,0,1)+IF(M917=0,0,1)+IF(N917=0,0,1)+IF(O917=0,0,1)</f>
        <v>0</v>
      </c>
      <c r="U917" s="237"/>
      <c r="V917" s="237"/>
      <c r="W917" s="237"/>
      <c r="X917" s="237"/>
      <c r="Y917" s="237"/>
      <c r="Z917" s="237"/>
      <c r="AA917" s="237"/>
      <c r="AB917" s="237"/>
      <c r="AC917" s="237"/>
      <c r="AD917" s="237"/>
      <c r="AE917" s="237"/>
      <c r="AF917" s="237"/>
      <c r="AG917" s="237"/>
      <c r="AH917" s="237"/>
      <c r="AI917" s="237"/>
      <c r="AJ917" s="237"/>
      <c r="AK917" s="237"/>
      <c r="AL917" s="237"/>
      <c r="AM917" s="237"/>
      <c r="AN917" s="237"/>
      <c r="AO917" s="237"/>
      <c r="AP917" s="237"/>
      <c r="AQ917" s="237"/>
      <c r="AR917" s="237"/>
      <c r="AS917" s="237"/>
      <c r="AT917" s="237"/>
      <c r="AU917" s="237"/>
      <c r="AV917" s="237"/>
      <c r="AW917" s="237"/>
      <c r="AX917" s="237"/>
      <c r="AY917" s="237"/>
      <c r="AZ917" s="237"/>
      <c r="BA917" s="237"/>
      <c r="BB917" s="237"/>
      <c r="BC917" s="237"/>
      <c r="BD917" s="237"/>
      <c r="BE917" s="237"/>
      <c r="BF917" s="237"/>
      <c r="BG917" s="237"/>
      <c r="BH917" s="237"/>
      <c r="BI917" s="237"/>
      <c r="BJ917" s="237"/>
      <c r="BK917" s="237"/>
      <c r="BL917" s="237"/>
      <c r="BM917" s="237"/>
      <c r="BN917" s="237"/>
      <c r="BO917" s="237"/>
      <c r="BP917" s="237"/>
      <c r="BQ917" s="237"/>
      <c r="BR917" s="237"/>
      <c r="BS917" s="237"/>
      <c r="BT917" s="237"/>
      <c r="BU917" s="237"/>
      <c r="BV917" s="237"/>
      <c r="BW917" s="237"/>
      <c r="BX917" s="237"/>
      <c r="BY917" s="237"/>
      <c r="BZ917" s="237"/>
      <c r="CA917" s="237"/>
      <c r="CB917" s="237"/>
      <c r="CC917" s="237"/>
      <c r="CD917" s="237"/>
      <c r="CE917" s="237"/>
      <c r="CF917" s="237"/>
      <c r="CG917" s="237"/>
      <c r="CH917" s="237"/>
      <c r="CI917" s="237"/>
      <c r="CJ917" s="237"/>
      <c r="CK917" s="237"/>
      <c r="CL917" s="237"/>
      <c r="CM917" s="237"/>
      <c r="CN917" s="237"/>
      <c r="CO917" s="237"/>
      <c r="CP917" s="237"/>
      <c r="CQ917" s="237"/>
      <c r="CR917" s="237"/>
      <c r="CS917" s="237"/>
      <c r="CT917" s="237"/>
      <c r="CU917" s="237"/>
      <c r="CV917" s="237"/>
      <c r="CW917" s="237"/>
      <c r="CX917" s="237"/>
      <c r="CY917" s="237"/>
      <c r="CZ917" s="237"/>
      <c r="DA917" s="237"/>
      <c r="DB917" s="237"/>
      <c r="DC917" s="237"/>
      <c r="DD917" s="237"/>
      <c r="DE917" s="237"/>
      <c r="DF917" s="237"/>
      <c r="DG917" s="237"/>
      <c r="DH917" s="237"/>
      <c r="DI917" s="237"/>
      <c r="DJ917" s="237"/>
      <c r="DK917" s="237"/>
      <c r="DL917" s="237"/>
      <c r="DM917" s="237"/>
      <c r="DN917" s="237"/>
      <c r="DO917" s="237"/>
      <c r="DP917" s="237"/>
      <c r="DQ917" s="237"/>
      <c r="DR917" s="237"/>
      <c r="DS917" s="237"/>
      <c r="DT917" s="237"/>
      <c r="DU917" s="237"/>
      <c r="DV917" s="237"/>
      <c r="DW917" s="237"/>
      <c r="DX917" s="237"/>
      <c r="DY917" s="237"/>
      <c r="DZ917" s="237"/>
      <c r="EA917" s="237"/>
      <c r="EB917" s="237"/>
      <c r="EC917" s="237"/>
      <c r="ED917" s="237"/>
      <c r="EE917" s="237"/>
      <c r="EF917" s="237"/>
      <c r="EG917" s="237"/>
      <c r="EH917" s="237"/>
      <c r="EI917" s="237"/>
      <c r="EJ917" s="237"/>
      <c r="EK917" s="237"/>
      <c r="EL917" s="237"/>
      <c r="EM917" s="237"/>
      <c r="EN917" s="237"/>
      <c r="EO917" s="237"/>
      <c r="EP917" s="237"/>
      <c r="EQ917" s="237"/>
      <c r="ER917" s="237"/>
      <c r="ES917" s="237"/>
      <c r="ET917" s="237"/>
      <c r="EU917" s="237"/>
      <c r="EV917" s="237"/>
      <c r="EW917" s="237"/>
      <c r="EX917" s="237"/>
      <c r="EY917" s="237"/>
      <c r="EZ917" s="237"/>
      <c r="FA917" s="237"/>
      <c r="FB917" s="237"/>
      <c r="FC917" s="237"/>
      <c r="FD917" s="237"/>
      <c r="FE917" s="237"/>
      <c r="FF917" s="237"/>
      <c r="FG917" s="237"/>
      <c r="FH917" s="237"/>
      <c r="FI917" s="237"/>
      <c r="FJ917" s="237"/>
      <c r="FK917" s="237"/>
      <c r="FL917" s="237"/>
      <c r="FM917" s="237"/>
      <c r="FN917" s="237"/>
      <c r="FO917" s="237"/>
      <c r="FP917" s="237"/>
      <c r="FQ917" s="237"/>
      <c r="FR917" s="237"/>
      <c r="FS917" s="237"/>
      <c r="FT917" s="237"/>
      <c r="FU917" s="237"/>
      <c r="FV917" s="237"/>
      <c r="FW917" s="237"/>
      <c r="FX917" s="237"/>
      <c r="FY917" s="237"/>
      <c r="FZ917" s="237"/>
      <c r="GA917" s="237"/>
      <c r="GB917" s="237"/>
      <c r="GC917" s="237"/>
      <c r="GD917" s="237"/>
      <c r="GE917" s="237"/>
      <c r="GF917" s="237"/>
      <c r="GG917" s="237"/>
      <c r="GH917" s="237"/>
      <c r="GI917" s="237"/>
      <c r="GJ917" s="237"/>
      <c r="GK917" s="237"/>
      <c r="GL917" s="237"/>
      <c r="GM917" s="237"/>
      <c r="GN917" s="237"/>
      <c r="GO917" s="237"/>
      <c r="GP917" s="237"/>
      <c r="GQ917" s="237"/>
    </row>
    <row r="918" spans="1:199" s="81" customFormat="1" ht="15" hidden="1">
      <c r="A918" s="278" t="s">
        <v>2835</v>
      </c>
      <c r="B918" s="241" t="s">
        <v>6151</v>
      </c>
      <c r="C918" s="242">
        <v>0</v>
      </c>
      <c r="D918" s="242">
        <v>0</v>
      </c>
      <c r="E918" s="242">
        <v>0</v>
      </c>
      <c r="F918" s="242">
        <v>0</v>
      </c>
      <c r="G918" s="242">
        <v>0</v>
      </c>
      <c r="H918" s="242">
        <v>0</v>
      </c>
      <c r="I918" s="242">
        <v>0</v>
      </c>
      <c r="J918" s="242">
        <v>0</v>
      </c>
      <c r="K918" s="242">
        <v>0</v>
      </c>
      <c r="L918" s="242">
        <v>0</v>
      </c>
      <c r="M918" s="242">
        <v>0</v>
      </c>
      <c r="N918" s="242">
        <v>0</v>
      </c>
      <c r="O918" s="242">
        <v>0</v>
      </c>
      <c r="P918" s="28"/>
      <c r="Q918" s="242">
        <f>SUM(D918:O918)</f>
        <v>0</v>
      </c>
      <c r="R918" s="242">
        <f>IF($R$19&lt;1,0,Q918/$R$19)</f>
        <v>0</v>
      </c>
      <c r="S918" s="243"/>
      <c r="T918" s="351">
        <f>IF(Q918=0,0,1)+IF(C918=0,0,1)+IF(D918=0,0,1)+IF(E918=0,0,1)+IF(F918=0,0,1)+IF(G918=0,0,1)+IF(H918=0,0,1)+IF(I918=0,0,1)+IF(J918=0,0,1)+IF(K918=0,0,1)+IF(L918=0,0,1)+IF(M918=0,0,1)+IF(N918=0,0,1)+IF(O918=0,0,1)</f>
        <v>0</v>
      </c>
      <c r="U918" s="237"/>
      <c r="V918" s="237"/>
      <c r="W918" s="237"/>
      <c r="X918" s="237"/>
      <c r="Y918" s="237"/>
      <c r="Z918" s="237"/>
      <c r="AA918" s="237"/>
      <c r="AB918" s="237"/>
      <c r="AC918" s="237"/>
      <c r="AD918" s="237"/>
      <c r="AE918" s="237"/>
      <c r="AF918" s="237"/>
      <c r="AG918" s="237"/>
      <c r="AH918" s="237"/>
      <c r="AI918" s="237"/>
      <c r="AJ918" s="237"/>
      <c r="AK918" s="237"/>
      <c r="AL918" s="237"/>
      <c r="AM918" s="237"/>
      <c r="AN918" s="237"/>
      <c r="AO918" s="237"/>
      <c r="AP918" s="237"/>
      <c r="AQ918" s="237"/>
      <c r="AR918" s="237"/>
      <c r="AS918" s="237"/>
      <c r="AT918" s="237"/>
      <c r="AU918" s="237"/>
      <c r="AV918" s="237"/>
      <c r="AW918" s="237"/>
      <c r="AX918" s="237"/>
      <c r="AY918" s="237"/>
      <c r="AZ918" s="237"/>
      <c r="BA918" s="237"/>
      <c r="BB918" s="237"/>
      <c r="BC918" s="237"/>
      <c r="BD918" s="237"/>
      <c r="BE918" s="237"/>
      <c r="BF918" s="237"/>
      <c r="BG918" s="237"/>
      <c r="BH918" s="237"/>
      <c r="BI918" s="237"/>
      <c r="BJ918" s="237"/>
      <c r="BK918" s="237"/>
      <c r="BL918" s="237"/>
      <c r="BM918" s="237"/>
      <c r="BN918" s="237"/>
      <c r="BO918" s="237"/>
      <c r="BP918" s="237"/>
      <c r="BQ918" s="237"/>
      <c r="BR918" s="237"/>
      <c r="BS918" s="237"/>
      <c r="BT918" s="237"/>
      <c r="BU918" s="237"/>
      <c r="BV918" s="237"/>
      <c r="BW918" s="237"/>
      <c r="BX918" s="237"/>
      <c r="BY918" s="237"/>
      <c r="BZ918" s="237"/>
      <c r="CA918" s="237"/>
      <c r="CB918" s="237"/>
      <c r="CC918" s="237"/>
      <c r="CD918" s="237"/>
      <c r="CE918" s="237"/>
      <c r="CF918" s="237"/>
      <c r="CG918" s="237"/>
      <c r="CH918" s="237"/>
      <c r="CI918" s="237"/>
      <c r="CJ918" s="237"/>
      <c r="CK918" s="237"/>
      <c r="CL918" s="237"/>
      <c r="CM918" s="237"/>
      <c r="CN918" s="237"/>
      <c r="CO918" s="237"/>
      <c r="CP918" s="237"/>
      <c r="CQ918" s="237"/>
      <c r="CR918" s="237"/>
      <c r="CS918" s="237"/>
      <c r="CT918" s="237"/>
      <c r="CU918" s="237"/>
      <c r="CV918" s="237"/>
      <c r="CW918" s="237"/>
      <c r="CX918" s="237"/>
      <c r="CY918" s="237"/>
      <c r="CZ918" s="237"/>
      <c r="DA918" s="237"/>
      <c r="DB918" s="237"/>
      <c r="DC918" s="237"/>
      <c r="DD918" s="237"/>
      <c r="DE918" s="237"/>
      <c r="DF918" s="237"/>
      <c r="DG918" s="237"/>
      <c r="DH918" s="237"/>
      <c r="DI918" s="237"/>
      <c r="DJ918" s="237"/>
      <c r="DK918" s="237"/>
      <c r="DL918" s="237"/>
      <c r="DM918" s="237"/>
      <c r="DN918" s="237"/>
      <c r="DO918" s="237"/>
      <c r="DP918" s="237"/>
      <c r="DQ918" s="237"/>
      <c r="DR918" s="237"/>
      <c r="DS918" s="237"/>
      <c r="DT918" s="237"/>
      <c r="DU918" s="237"/>
      <c r="DV918" s="237"/>
      <c r="DW918" s="237"/>
      <c r="DX918" s="237"/>
      <c r="DY918" s="237"/>
      <c r="DZ918" s="237"/>
      <c r="EA918" s="237"/>
      <c r="EB918" s="237"/>
      <c r="EC918" s="237"/>
      <c r="ED918" s="237"/>
      <c r="EE918" s="237"/>
      <c r="EF918" s="237"/>
      <c r="EG918" s="237"/>
      <c r="EH918" s="237"/>
      <c r="EI918" s="237"/>
      <c r="EJ918" s="237"/>
      <c r="EK918" s="237"/>
      <c r="EL918" s="237"/>
      <c r="EM918" s="237"/>
      <c r="EN918" s="237"/>
      <c r="EO918" s="237"/>
      <c r="EP918" s="237"/>
      <c r="EQ918" s="237"/>
      <c r="ER918" s="237"/>
      <c r="ES918" s="237"/>
      <c r="ET918" s="237"/>
      <c r="EU918" s="237"/>
      <c r="EV918" s="237"/>
      <c r="EW918" s="237"/>
      <c r="EX918" s="237"/>
      <c r="EY918" s="237"/>
      <c r="EZ918" s="237"/>
      <c r="FA918" s="237"/>
      <c r="FB918" s="237"/>
      <c r="FC918" s="237"/>
      <c r="FD918" s="237"/>
      <c r="FE918" s="237"/>
      <c r="FF918" s="237"/>
      <c r="FG918" s="237"/>
      <c r="FH918" s="237"/>
      <c r="FI918" s="237"/>
      <c r="FJ918" s="237"/>
      <c r="FK918" s="237"/>
      <c r="FL918" s="237"/>
      <c r="FM918" s="237"/>
      <c r="FN918" s="237"/>
      <c r="FO918" s="237"/>
      <c r="FP918" s="237"/>
      <c r="FQ918" s="237"/>
      <c r="FR918" s="237"/>
      <c r="FS918" s="237"/>
      <c r="FT918" s="237"/>
      <c r="FU918" s="237"/>
      <c r="FV918" s="237"/>
      <c r="FW918" s="237"/>
      <c r="FX918" s="237"/>
      <c r="FY918" s="237"/>
      <c r="FZ918" s="237"/>
      <c r="GA918" s="237"/>
      <c r="GB918" s="237"/>
      <c r="GC918" s="237"/>
      <c r="GD918" s="237"/>
      <c r="GE918" s="237"/>
      <c r="GF918" s="237"/>
      <c r="GG918" s="237"/>
      <c r="GH918" s="237"/>
      <c r="GI918" s="237"/>
      <c r="GJ918" s="237"/>
      <c r="GK918" s="237"/>
      <c r="GL918" s="237"/>
      <c r="GM918" s="237"/>
      <c r="GN918" s="237"/>
      <c r="GO918" s="237"/>
      <c r="GP918" s="237"/>
      <c r="GQ918" s="237"/>
    </row>
    <row r="919" spans="1:199" s="81" customFormat="1" ht="15" hidden="1">
      <c r="A919" s="278" t="s">
        <v>2836</v>
      </c>
      <c r="B919" s="241" t="s">
        <v>6152</v>
      </c>
      <c r="C919" s="242">
        <v>0</v>
      </c>
      <c r="D919" s="242">
        <v>0</v>
      </c>
      <c r="E919" s="242">
        <v>0</v>
      </c>
      <c r="F919" s="242">
        <v>0</v>
      </c>
      <c r="G919" s="242">
        <v>0</v>
      </c>
      <c r="H919" s="242">
        <v>0</v>
      </c>
      <c r="I919" s="242">
        <v>0</v>
      </c>
      <c r="J919" s="242">
        <v>0</v>
      </c>
      <c r="K919" s="242">
        <v>0</v>
      </c>
      <c r="L919" s="242">
        <v>0</v>
      </c>
      <c r="M919" s="242">
        <v>0</v>
      </c>
      <c r="N919" s="242">
        <v>0</v>
      </c>
      <c r="O919" s="242">
        <v>0</v>
      </c>
      <c r="P919" s="28"/>
      <c r="Q919" s="242">
        <f>SUM(D919:O919)</f>
        <v>0</v>
      </c>
      <c r="R919" s="242">
        <f>IF($R$19&lt;1,0,Q919/$R$19)</f>
        <v>0</v>
      </c>
      <c r="S919" s="243"/>
      <c r="T919" s="351">
        <f>IF(Q919=0,0,1)+IF(C919=0,0,1)+IF(D919=0,0,1)+IF(E919=0,0,1)+IF(F919=0,0,1)+IF(G919=0,0,1)+IF(H919=0,0,1)+IF(I919=0,0,1)+IF(J919=0,0,1)+IF(K919=0,0,1)+IF(L919=0,0,1)+IF(M919=0,0,1)+IF(N919=0,0,1)+IF(O919=0,0,1)</f>
        <v>0</v>
      </c>
      <c r="U919" s="237"/>
      <c r="V919" s="237"/>
      <c r="W919" s="237"/>
      <c r="X919" s="237"/>
      <c r="Y919" s="237"/>
      <c r="Z919" s="237"/>
      <c r="AA919" s="237"/>
      <c r="AB919" s="237"/>
      <c r="AC919" s="237"/>
      <c r="AD919" s="237"/>
      <c r="AE919" s="237"/>
      <c r="AF919" s="237"/>
      <c r="AG919" s="237"/>
      <c r="AH919" s="237"/>
      <c r="AI919" s="237"/>
      <c r="AJ919" s="237"/>
      <c r="AK919" s="237"/>
      <c r="AL919" s="237"/>
      <c r="AM919" s="237"/>
      <c r="AN919" s="237"/>
      <c r="AO919" s="237"/>
      <c r="AP919" s="237"/>
      <c r="AQ919" s="237"/>
      <c r="AR919" s="237"/>
      <c r="AS919" s="237"/>
      <c r="AT919" s="237"/>
      <c r="AU919" s="237"/>
      <c r="AV919" s="237"/>
      <c r="AW919" s="237"/>
      <c r="AX919" s="237"/>
      <c r="AY919" s="237"/>
      <c r="AZ919" s="237"/>
      <c r="BA919" s="237"/>
      <c r="BB919" s="237"/>
      <c r="BC919" s="237"/>
      <c r="BD919" s="237"/>
      <c r="BE919" s="237"/>
      <c r="BF919" s="237"/>
      <c r="BG919" s="237"/>
      <c r="BH919" s="237"/>
      <c r="BI919" s="237"/>
      <c r="BJ919" s="237"/>
      <c r="BK919" s="237"/>
      <c r="BL919" s="237"/>
      <c r="BM919" s="237"/>
      <c r="BN919" s="237"/>
      <c r="BO919" s="237"/>
      <c r="BP919" s="237"/>
      <c r="BQ919" s="237"/>
      <c r="BR919" s="237"/>
      <c r="BS919" s="237"/>
      <c r="BT919" s="237"/>
      <c r="BU919" s="237"/>
      <c r="BV919" s="237"/>
      <c r="BW919" s="237"/>
      <c r="BX919" s="237"/>
      <c r="BY919" s="237"/>
      <c r="BZ919" s="237"/>
      <c r="CA919" s="237"/>
      <c r="CB919" s="237"/>
      <c r="CC919" s="237"/>
      <c r="CD919" s="237"/>
      <c r="CE919" s="237"/>
      <c r="CF919" s="237"/>
      <c r="CG919" s="237"/>
      <c r="CH919" s="237"/>
      <c r="CI919" s="237"/>
      <c r="CJ919" s="237"/>
      <c r="CK919" s="237"/>
      <c r="CL919" s="237"/>
      <c r="CM919" s="237"/>
      <c r="CN919" s="237"/>
      <c r="CO919" s="237"/>
      <c r="CP919" s="237"/>
      <c r="CQ919" s="237"/>
      <c r="CR919" s="237"/>
      <c r="CS919" s="237"/>
      <c r="CT919" s="237"/>
      <c r="CU919" s="237"/>
      <c r="CV919" s="237"/>
      <c r="CW919" s="237"/>
      <c r="CX919" s="237"/>
      <c r="CY919" s="237"/>
      <c r="CZ919" s="237"/>
      <c r="DA919" s="237"/>
      <c r="DB919" s="237"/>
      <c r="DC919" s="237"/>
      <c r="DD919" s="237"/>
      <c r="DE919" s="237"/>
      <c r="DF919" s="237"/>
      <c r="DG919" s="237"/>
      <c r="DH919" s="237"/>
      <c r="DI919" s="237"/>
      <c r="DJ919" s="237"/>
      <c r="DK919" s="237"/>
      <c r="DL919" s="237"/>
      <c r="DM919" s="237"/>
      <c r="DN919" s="237"/>
      <c r="DO919" s="237"/>
      <c r="DP919" s="237"/>
      <c r="DQ919" s="237"/>
      <c r="DR919" s="237"/>
      <c r="DS919" s="237"/>
      <c r="DT919" s="237"/>
      <c r="DU919" s="237"/>
      <c r="DV919" s="237"/>
      <c r="DW919" s="237"/>
      <c r="DX919" s="237"/>
      <c r="DY919" s="237"/>
      <c r="DZ919" s="237"/>
      <c r="EA919" s="237"/>
      <c r="EB919" s="237"/>
      <c r="EC919" s="237"/>
      <c r="ED919" s="237"/>
      <c r="EE919" s="237"/>
      <c r="EF919" s="237"/>
      <c r="EG919" s="237"/>
      <c r="EH919" s="237"/>
      <c r="EI919" s="237"/>
      <c r="EJ919" s="237"/>
      <c r="EK919" s="237"/>
      <c r="EL919" s="237"/>
      <c r="EM919" s="237"/>
      <c r="EN919" s="237"/>
      <c r="EO919" s="237"/>
      <c r="EP919" s="237"/>
      <c r="EQ919" s="237"/>
      <c r="ER919" s="237"/>
      <c r="ES919" s="237"/>
      <c r="ET919" s="237"/>
      <c r="EU919" s="237"/>
      <c r="EV919" s="237"/>
      <c r="EW919" s="237"/>
      <c r="EX919" s="237"/>
      <c r="EY919" s="237"/>
      <c r="EZ919" s="237"/>
      <c r="FA919" s="237"/>
      <c r="FB919" s="237"/>
      <c r="FC919" s="237"/>
      <c r="FD919" s="237"/>
      <c r="FE919" s="237"/>
      <c r="FF919" s="237"/>
      <c r="FG919" s="237"/>
      <c r="FH919" s="237"/>
      <c r="FI919" s="237"/>
      <c r="FJ919" s="237"/>
      <c r="FK919" s="237"/>
      <c r="FL919" s="237"/>
      <c r="FM919" s="237"/>
      <c r="FN919" s="237"/>
      <c r="FO919" s="237"/>
      <c r="FP919" s="237"/>
      <c r="FQ919" s="237"/>
      <c r="FR919" s="237"/>
      <c r="FS919" s="237"/>
      <c r="FT919" s="237"/>
      <c r="FU919" s="237"/>
      <c r="FV919" s="237"/>
      <c r="FW919" s="237"/>
      <c r="FX919" s="237"/>
      <c r="FY919" s="237"/>
      <c r="FZ919" s="237"/>
      <c r="GA919" s="237"/>
      <c r="GB919" s="237"/>
      <c r="GC919" s="237"/>
      <c r="GD919" s="237"/>
      <c r="GE919" s="237"/>
      <c r="GF919" s="237"/>
      <c r="GG919" s="237"/>
      <c r="GH919" s="237"/>
      <c r="GI919" s="237"/>
      <c r="GJ919" s="237"/>
      <c r="GK919" s="237"/>
      <c r="GL919" s="237"/>
      <c r="GM919" s="237"/>
      <c r="GN919" s="237"/>
      <c r="GO919" s="237"/>
      <c r="GP919" s="237"/>
      <c r="GQ919" s="237"/>
    </row>
    <row r="920" spans="1:199" s="81" customFormat="1" ht="15" hidden="1">
      <c r="A920" s="278" t="s">
        <v>2837</v>
      </c>
      <c r="B920" s="241" t="s">
        <v>6153</v>
      </c>
      <c r="C920" s="242">
        <v>0</v>
      </c>
      <c r="D920" s="242">
        <v>0</v>
      </c>
      <c r="E920" s="242">
        <v>0</v>
      </c>
      <c r="F920" s="242">
        <v>0</v>
      </c>
      <c r="G920" s="242">
        <v>0</v>
      </c>
      <c r="H920" s="242">
        <v>0</v>
      </c>
      <c r="I920" s="242">
        <v>0</v>
      </c>
      <c r="J920" s="242">
        <v>0</v>
      </c>
      <c r="K920" s="242">
        <v>0</v>
      </c>
      <c r="L920" s="242">
        <v>0</v>
      </c>
      <c r="M920" s="242">
        <v>0</v>
      </c>
      <c r="N920" s="242">
        <v>0</v>
      </c>
      <c r="O920" s="242">
        <v>0</v>
      </c>
      <c r="P920" s="28"/>
      <c r="Q920" s="242">
        <f>SUM(D920:O920)</f>
        <v>0</v>
      </c>
      <c r="R920" s="242">
        <f>IF($R$19&lt;1,0,Q920/$R$19)</f>
        <v>0</v>
      </c>
      <c r="S920" s="243"/>
      <c r="T920" s="351">
        <f>IF(Q920=0,0,1)+IF(C920=0,0,1)+IF(D920=0,0,1)+IF(E920=0,0,1)+IF(F920=0,0,1)+IF(G920=0,0,1)+IF(H920=0,0,1)+IF(I920=0,0,1)+IF(J920=0,0,1)+IF(K920=0,0,1)+IF(L920=0,0,1)+IF(M920=0,0,1)+IF(N920=0,0,1)+IF(O920=0,0,1)</f>
        <v>0</v>
      </c>
      <c r="U920" s="237"/>
      <c r="V920" s="237"/>
      <c r="W920" s="237"/>
      <c r="X920" s="237"/>
      <c r="Y920" s="237"/>
      <c r="Z920" s="237"/>
      <c r="AA920" s="237"/>
      <c r="AB920" s="237"/>
      <c r="AC920" s="237"/>
      <c r="AD920" s="237"/>
      <c r="AE920" s="237"/>
      <c r="AF920" s="237"/>
      <c r="AG920" s="237"/>
      <c r="AH920" s="237"/>
      <c r="AI920" s="237"/>
      <c r="AJ920" s="237"/>
      <c r="AK920" s="237"/>
      <c r="AL920" s="237"/>
      <c r="AM920" s="237"/>
      <c r="AN920" s="237"/>
      <c r="AO920" s="237"/>
      <c r="AP920" s="237"/>
      <c r="AQ920" s="237"/>
      <c r="AR920" s="237"/>
      <c r="AS920" s="237"/>
      <c r="AT920" s="237"/>
      <c r="AU920" s="237"/>
      <c r="AV920" s="237"/>
      <c r="AW920" s="237"/>
      <c r="AX920" s="237"/>
      <c r="AY920" s="237"/>
      <c r="AZ920" s="237"/>
      <c r="BA920" s="237"/>
      <c r="BB920" s="237"/>
      <c r="BC920" s="237"/>
      <c r="BD920" s="237"/>
      <c r="BE920" s="237"/>
      <c r="BF920" s="237"/>
      <c r="BG920" s="237"/>
      <c r="BH920" s="237"/>
      <c r="BI920" s="237"/>
      <c r="BJ920" s="237"/>
      <c r="BK920" s="237"/>
      <c r="BL920" s="237"/>
      <c r="BM920" s="237"/>
      <c r="BN920" s="237"/>
      <c r="BO920" s="237"/>
      <c r="BP920" s="237"/>
      <c r="BQ920" s="237"/>
      <c r="BR920" s="237"/>
      <c r="BS920" s="237"/>
      <c r="BT920" s="237"/>
      <c r="BU920" s="237"/>
      <c r="BV920" s="237"/>
      <c r="BW920" s="237"/>
      <c r="BX920" s="237"/>
      <c r="BY920" s="237"/>
      <c r="BZ920" s="237"/>
      <c r="CA920" s="237"/>
      <c r="CB920" s="237"/>
      <c r="CC920" s="237"/>
      <c r="CD920" s="237"/>
      <c r="CE920" s="237"/>
      <c r="CF920" s="237"/>
      <c r="CG920" s="237"/>
      <c r="CH920" s="237"/>
      <c r="CI920" s="237"/>
      <c r="CJ920" s="237"/>
      <c r="CK920" s="237"/>
      <c r="CL920" s="237"/>
      <c r="CM920" s="237"/>
      <c r="CN920" s="237"/>
      <c r="CO920" s="237"/>
      <c r="CP920" s="237"/>
      <c r="CQ920" s="237"/>
      <c r="CR920" s="237"/>
      <c r="CS920" s="237"/>
      <c r="CT920" s="237"/>
      <c r="CU920" s="237"/>
      <c r="CV920" s="237"/>
      <c r="CW920" s="237"/>
      <c r="CX920" s="237"/>
      <c r="CY920" s="237"/>
      <c r="CZ920" s="237"/>
      <c r="DA920" s="237"/>
      <c r="DB920" s="237"/>
      <c r="DC920" s="237"/>
      <c r="DD920" s="237"/>
      <c r="DE920" s="237"/>
      <c r="DF920" s="237"/>
      <c r="DG920" s="237"/>
      <c r="DH920" s="237"/>
      <c r="DI920" s="237"/>
      <c r="DJ920" s="237"/>
      <c r="DK920" s="237"/>
      <c r="DL920" s="237"/>
      <c r="DM920" s="237"/>
      <c r="DN920" s="237"/>
      <c r="DO920" s="237"/>
      <c r="DP920" s="237"/>
      <c r="DQ920" s="237"/>
      <c r="DR920" s="237"/>
      <c r="DS920" s="237"/>
      <c r="DT920" s="237"/>
      <c r="DU920" s="237"/>
      <c r="DV920" s="237"/>
      <c r="DW920" s="237"/>
      <c r="DX920" s="237"/>
      <c r="DY920" s="237"/>
      <c r="DZ920" s="237"/>
      <c r="EA920" s="237"/>
      <c r="EB920" s="237"/>
      <c r="EC920" s="237"/>
      <c r="ED920" s="237"/>
      <c r="EE920" s="237"/>
      <c r="EF920" s="237"/>
      <c r="EG920" s="237"/>
      <c r="EH920" s="237"/>
      <c r="EI920" s="237"/>
      <c r="EJ920" s="237"/>
      <c r="EK920" s="237"/>
      <c r="EL920" s="237"/>
      <c r="EM920" s="237"/>
      <c r="EN920" s="237"/>
      <c r="EO920" s="237"/>
      <c r="EP920" s="237"/>
      <c r="EQ920" s="237"/>
      <c r="ER920" s="237"/>
      <c r="ES920" s="237"/>
      <c r="ET920" s="237"/>
      <c r="EU920" s="237"/>
      <c r="EV920" s="237"/>
      <c r="EW920" s="237"/>
      <c r="EX920" s="237"/>
      <c r="EY920" s="237"/>
      <c r="EZ920" s="237"/>
      <c r="FA920" s="237"/>
      <c r="FB920" s="237"/>
      <c r="FC920" s="237"/>
      <c r="FD920" s="237"/>
      <c r="FE920" s="237"/>
      <c r="FF920" s="237"/>
      <c r="FG920" s="237"/>
      <c r="FH920" s="237"/>
      <c r="FI920" s="237"/>
      <c r="FJ920" s="237"/>
      <c r="FK920" s="237"/>
      <c r="FL920" s="237"/>
      <c r="FM920" s="237"/>
      <c r="FN920" s="237"/>
      <c r="FO920" s="237"/>
      <c r="FP920" s="237"/>
      <c r="FQ920" s="237"/>
      <c r="FR920" s="237"/>
      <c r="FS920" s="237"/>
      <c r="FT920" s="237"/>
      <c r="FU920" s="237"/>
      <c r="FV920" s="237"/>
      <c r="FW920" s="237"/>
      <c r="FX920" s="237"/>
      <c r="FY920" s="237"/>
      <c r="FZ920" s="237"/>
      <c r="GA920" s="237"/>
      <c r="GB920" s="237"/>
      <c r="GC920" s="237"/>
      <c r="GD920" s="237"/>
      <c r="GE920" s="237"/>
      <c r="GF920" s="237"/>
      <c r="GG920" s="237"/>
      <c r="GH920" s="237"/>
      <c r="GI920" s="237"/>
      <c r="GJ920" s="237"/>
      <c r="GK920" s="237"/>
      <c r="GL920" s="237"/>
      <c r="GM920" s="237"/>
      <c r="GN920" s="237"/>
      <c r="GO920" s="237"/>
      <c r="GP920" s="237"/>
      <c r="GQ920" s="237"/>
    </row>
    <row r="921" spans="1:199" s="81" customFormat="1" ht="15" hidden="1">
      <c r="A921" s="278" t="s">
        <v>2838</v>
      </c>
      <c r="B921" s="241" t="s">
        <v>6153</v>
      </c>
      <c r="C921" s="242">
        <v>0</v>
      </c>
      <c r="D921" s="242">
        <v>0</v>
      </c>
      <c r="E921" s="242">
        <v>0</v>
      </c>
      <c r="F921" s="242">
        <v>0</v>
      </c>
      <c r="G921" s="242">
        <v>0</v>
      </c>
      <c r="H921" s="242">
        <v>0</v>
      </c>
      <c r="I921" s="242">
        <v>0</v>
      </c>
      <c r="J921" s="242">
        <v>0</v>
      </c>
      <c r="K921" s="242">
        <v>0</v>
      </c>
      <c r="L921" s="242">
        <v>0</v>
      </c>
      <c r="M921" s="242">
        <v>0</v>
      </c>
      <c r="N921" s="242">
        <v>0</v>
      </c>
      <c r="O921" s="242">
        <v>0</v>
      </c>
      <c r="P921" s="28"/>
      <c r="Q921" s="242">
        <f>SUM(D921:O921)</f>
        <v>0</v>
      </c>
      <c r="R921" s="242">
        <f>IF($R$19&lt;1,0,Q921/$R$19)</f>
        <v>0</v>
      </c>
      <c r="S921" s="243"/>
      <c r="T921" s="351">
        <f>IF(Q921=0,0,1)+IF(C921=0,0,1)+IF(D921=0,0,1)+IF(E921=0,0,1)+IF(F921=0,0,1)+IF(G921=0,0,1)+IF(H921=0,0,1)+IF(I921=0,0,1)+IF(J921=0,0,1)+IF(K921=0,0,1)+IF(L921=0,0,1)+IF(M921=0,0,1)+IF(N921=0,0,1)+IF(O921=0,0,1)</f>
        <v>0</v>
      </c>
      <c r="U921" s="237"/>
      <c r="V921" s="237"/>
      <c r="W921" s="237"/>
      <c r="X921" s="237"/>
      <c r="Y921" s="237"/>
      <c r="Z921" s="237"/>
      <c r="AA921" s="237"/>
      <c r="AB921" s="237"/>
      <c r="AC921" s="237"/>
      <c r="AD921" s="237"/>
      <c r="AE921" s="237"/>
      <c r="AF921" s="237"/>
      <c r="AG921" s="237"/>
      <c r="AH921" s="237"/>
      <c r="AI921" s="237"/>
      <c r="AJ921" s="237"/>
      <c r="AK921" s="237"/>
      <c r="AL921" s="237"/>
      <c r="AM921" s="237"/>
      <c r="AN921" s="237"/>
      <c r="AO921" s="237"/>
      <c r="AP921" s="237"/>
      <c r="AQ921" s="237"/>
      <c r="AR921" s="237"/>
      <c r="AS921" s="237"/>
      <c r="AT921" s="237"/>
      <c r="AU921" s="237"/>
      <c r="AV921" s="237"/>
      <c r="AW921" s="237"/>
      <c r="AX921" s="237"/>
      <c r="AY921" s="237"/>
      <c r="AZ921" s="237"/>
      <c r="BA921" s="237"/>
      <c r="BB921" s="237"/>
      <c r="BC921" s="237"/>
      <c r="BD921" s="237"/>
      <c r="BE921" s="237"/>
      <c r="BF921" s="237"/>
      <c r="BG921" s="237"/>
      <c r="BH921" s="237"/>
      <c r="BI921" s="237"/>
      <c r="BJ921" s="237"/>
      <c r="BK921" s="237"/>
      <c r="BL921" s="237"/>
      <c r="BM921" s="237"/>
      <c r="BN921" s="237"/>
      <c r="BO921" s="237"/>
      <c r="BP921" s="237"/>
      <c r="BQ921" s="237"/>
      <c r="BR921" s="237"/>
      <c r="BS921" s="237"/>
      <c r="BT921" s="237"/>
      <c r="BU921" s="237"/>
      <c r="BV921" s="237"/>
      <c r="BW921" s="237"/>
      <c r="BX921" s="237"/>
      <c r="BY921" s="237"/>
      <c r="BZ921" s="237"/>
      <c r="CA921" s="237"/>
      <c r="CB921" s="237"/>
      <c r="CC921" s="237"/>
      <c r="CD921" s="237"/>
      <c r="CE921" s="237"/>
      <c r="CF921" s="237"/>
      <c r="CG921" s="237"/>
      <c r="CH921" s="237"/>
      <c r="CI921" s="237"/>
      <c r="CJ921" s="237"/>
      <c r="CK921" s="237"/>
      <c r="CL921" s="237"/>
      <c r="CM921" s="237"/>
      <c r="CN921" s="237"/>
      <c r="CO921" s="237"/>
      <c r="CP921" s="237"/>
      <c r="CQ921" s="237"/>
      <c r="CR921" s="237"/>
      <c r="CS921" s="237"/>
      <c r="CT921" s="237"/>
      <c r="CU921" s="237"/>
      <c r="CV921" s="237"/>
      <c r="CW921" s="237"/>
      <c r="CX921" s="237"/>
      <c r="CY921" s="237"/>
      <c r="CZ921" s="237"/>
      <c r="DA921" s="237"/>
      <c r="DB921" s="237"/>
      <c r="DC921" s="237"/>
      <c r="DD921" s="237"/>
      <c r="DE921" s="237"/>
      <c r="DF921" s="237"/>
      <c r="DG921" s="237"/>
      <c r="DH921" s="237"/>
      <c r="DI921" s="237"/>
      <c r="DJ921" s="237"/>
      <c r="DK921" s="237"/>
      <c r="DL921" s="237"/>
      <c r="DM921" s="237"/>
      <c r="DN921" s="237"/>
      <c r="DO921" s="237"/>
      <c r="DP921" s="237"/>
      <c r="DQ921" s="237"/>
      <c r="DR921" s="237"/>
      <c r="DS921" s="237"/>
      <c r="DT921" s="237"/>
      <c r="DU921" s="237"/>
      <c r="DV921" s="237"/>
      <c r="DW921" s="237"/>
      <c r="DX921" s="237"/>
      <c r="DY921" s="237"/>
      <c r="DZ921" s="237"/>
      <c r="EA921" s="237"/>
      <c r="EB921" s="237"/>
      <c r="EC921" s="237"/>
      <c r="ED921" s="237"/>
      <c r="EE921" s="237"/>
      <c r="EF921" s="237"/>
      <c r="EG921" s="237"/>
      <c r="EH921" s="237"/>
      <c r="EI921" s="237"/>
      <c r="EJ921" s="237"/>
      <c r="EK921" s="237"/>
      <c r="EL921" s="237"/>
      <c r="EM921" s="237"/>
      <c r="EN921" s="237"/>
      <c r="EO921" s="237"/>
      <c r="EP921" s="237"/>
      <c r="EQ921" s="237"/>
      <c r="ER921" s="237"/>
      <c r="ES921" s="237"/>
      <c r="ET921" s="237"/>
      <c r="EU921" s="237"/>
      <c r="EV921" s="237"/>
      <c r="EW921" s="237"/>
      <c r="EX921" s="237"/>
      <c r="EY921" s="237"/>
      <c r="EZ921" s="237"/>
      <c r="FA921" s="237"/>
      <c r="FB921" s="237"/>
      <c r="FC921" s="237"/>
      <c r="FD921" s="237"/>
      <c r="FE921" s="237"/>
      <c r="FF921" s="237"/>
      <c r="FG921" s="237"/>
      <c r="FH921" s="237"/>
      <c r="FI921" s="237"/>
      <c r="FJ921" s="237"/>
      <c r="FK921" s="237"/>
      <c r="FL921" s="237"/>
      <c r="FM921" s="237"/>
      <c r="FN921" s="237"/>
      <c r="FO921" s="237"/>
      <c r="FP921" s="237"/>
      <c r="FQ921" s="237"/>
      <c r="FR921" s="237"/>
      <c r="FS921" s="237"/>
      <c r="FT921" s="237"/>
      <c r="FU921" s="237"/>
      <c r="FV921" s="237"/>
      <c r="FW921" s="237"/>
      <c r="FX921" s="237"/>
      <c r="FY921" s="237"/>
      <c r="FZ921" s="237"/>
      <c r="GA921" s="237"/>
      <c r="GB921" s="237"/>
      <c r="GC921" s="237"/>
      <c r="GD921" s="237"/>
      <c r="GE921" s="237"/>
      <c r="GF921" s="237"/>
      <c r="GG921" s="237"/>
      <c r="GH921" s="237"/>
      <c r="GI921" s="237"/>
      <c r="GJ921" s="237"/>
      <c r="GK921" s="237"/>
      <c r="GL921" s="237"/>
      <c r="GM921" s="237"/>
      <c r="GN921" s="237"/>
      <c r="GO921" s="237"/>
      <c r="GP921" s="237"/>
      <c r="GQ921" s="237"/>
    </row>
    <row r="922" spans="1:199" s="81" customFormat="1" ht="15" hidden="1">
      <c r="A922" s="278" t="s">
        <v>2839</v>
      </c>
      <c r="B922" s="241" t="s">
        <v>5954</v>
      </c>
      <c r="C922" s="242">
        <v>0</v>
      </c>
      <c r="D922" s="242">
        <v>0</v>
      </c>
      <c r="E922" s="242">
        <v>0</v>
      </c>
      <c r="F922" s="242">
        <v>0</v>
      </c>
      <c r="G922" s="242">
        <v>0</v>
      </c>
      <c r="H922" s="242">
        <v>0</v>
      </c>
      <c r="I922" s="242">
        <v>0</v>
      </c>
      <c r="J922" s="242">
        <v>0</v>
      </c>
      <c r="K922" s="242">
        <v>0</v>
      </c>
      <c r="L922" s="242">
        <v>0</v>
      </c>
      <c r="M922" s="242">
        <v>0</v>
      </c>
      <c r="N922" s="242">
        <v>0</v>
      </c>
      <c r="O922" s="242">
        <v>0</v>
      </c>
      <c r="P922" s="28"/>
      <c r="Q922" s="242">
        <f>SUM(D922:O922)</f>
        <v>0</v>
      </c>
      <c r="R922" s="242">
        <f>IF($R$19&lt;1,0,Q922/$R$19)</f>
        <v>0</v>
      </c>
      <c r="S922" s="243"/>
      <c r="T922" s="351">
        <f>IF(Q922=0,0,1)+IF(C922=0,0,1)+IF(D922=0,0,1)+IF(E922=0,0,1)+IF(F922=0,0,1)+IF(G922=0,0,1)+IF(H922=0,0,1)+IF(I922=0,0,1)+IF(J922=0,0,1)+IF(K922=0,0,1)+IF(L922=0,0,1)+IF(M922=0,0,1)+IF(N922=0,0,1)+IF(O922=0,0,1)</f>
        <v>0</v>
      </c>
      <c r="U922" s="237"/>
      <c r="V922" s="237"/>
      <c r="W922" s="237"/>
      <c r="X922" s="237"/>
      <c r="Y922" s="237"/>
      <c r="Z922" s="237"/>
      <c r="AA922" s="237"/>
      <c r="AB922" s="237"/>
      <c r="AC922" s="237"/>
      <c r="AD922" s="237"/>
      <c r="AE922" s="237"/>
      <c r="AF922" s="237"/>
      <c r="AG922" s="237"/>
      <c r="AH922" s="237"/>
      <c r="AI922" s="237"/>
      <c r="AJ922" s="237"/>
      <c r="AK922" s="237"/>
      <c r="AL922" s="237"/>
      <c r="AM922" s="237"/>
      <c r="AN922" s="237"/>
      <c r="AO922" s="237"/>
      <c r="AP922" s="237"/>
      <c r="AQ922" s="237"/>
      <c r="AR922" s="237"/>
      <c r="AS922" s="237"/>
      <c r="AT922" s="237"/>
      <c r="AU922" s="237"/>
      <c r="AV922" s="237"/>
      <c r="AW922" s="237"/>
      <c r="AX922" s="237"/>
      <c r="AY922" s="237"/>
      <c r="AZ922" s="237"/>
      <c r="BA922" s="237"/>
      <c r="BB922" s="237"/>
      <c r="BC922" s="237"/>
      <c r="BD922" s="237"/>
      <c r="BE922" s="237"/>
      <c r="BF922" s="237"/>
      <c r="BG922" s="237"/>
      <c r="BH922" s="237"/>
      <c r="BI922" s="237"/>
      <c r="BJ922" s="237"/>
      <c r="BK922" s="237"/>
      <c r="BL922" s="237"/>
      <c r="BM922" s="237"/>
      <c r="BN922" s="237"/>
      <c r="BO922" s="237"/>
      <c r="BP922" s="237"/>
      <c r="BQ922" s="237"/>
      <c r="BR922" s="237"/>
      <c r="BS922" s="237"/>
      <c r="BT922" s="237"/>
      <c r="BU922" s="237"/>
      <c r="BV922" s="237"/>
      <c r="BW922" s="237"/>
      <c r="BX922" s="237"/>
      <c r="BY922" s="237"/>
      <c r="BZ922" s="237"/>
      <c r="CA922" s="237"/>
      <c r="CB922" s="237"/>
      <c r="CC922" s="237"/>
      <c r="CD922" s="237"/>
      <c r="CE922" s="237"/>
      <c r="CF922" s="237"/>
      <c r="CG922" s="237"/>
      <c r="CH922" s="237"/>
      <c r="CI922" s="237"/>
      <c r="CJ922" s="237"/>
      <c r="CK922" s="237"/>
      <c r="CL922" s="237"/>
      <c r="CM922" s="237"/>
      <c r="CN922" s="237"/>
      <c r="CO922" s="237"/>
      <c r="CP922" s="237"/>
      <c r="CQ922" s="237"/>
      <c r="CR922" s="237"/>
      <c r="CS922" s="237"/>
      <c r="CT922" s="237"/>
      <c r="CU922" s="237"/>
      <c r="CV922" s="237"/>
      <c r="CW922" s="237"/>
      <c r="CX922" s="237"/>
      <c r="CY922" s="237"/>
      <c r="CZ922" s="237"/>
      <c r="DA922" s="237"/>
      <c r="DB922" s="237"/>
      <c r="DC922" s="237"/>
      <c r="DD922" s="237"/>
      <c r="DE922" s="237"/>
      <c r="DF922" s="237"/>
      <c r="DG922" s="237"/>
      <c r="DH922" s="237"/>
      <c r="DI922" s="237"/>
      <c r="DJ922" s="237"/>
      <c r="DK922" s="237"/>
      <c r="DL922" s="237"/>
      <c r="DM922" s="237"/>
      <c r="DN922" s="237"/>
      <c r="DO922" s="237"/>
      <c r="DP922" s="237"/>
      <c r="DQ922" s="237"/>
      <c r="DR922" s="237"/>
      <c r="DS922" s="237"/>
      <c r="DT922" s="237"/>
      <c r="DU922" s="237"/>
      <c r="DV922" s="237"/>
      <c r="DW922" s="237"/>
      <c r="DX922" s="237"/>
      <c r="DY922" s="237"/>
      <c r="DZ922" s="237"/>
      <c r="EA922" s="237"/>
      <c r="EB922" s="237"/>
      <c r="EC922" s="237"/>
      <c r="ED922" s="237"/>
      <c r="EE922" s="237"/>
      <c r="EF922" s="237"/>
      <c r="EG922" s="237"/>
      <c r="EH922" s="237"/>
      <c r="EI922" s="237"/>
      <c r="EJ922" s="237"/>
      <c r="EK922" s="237"/>
      <c r="EL922" s="237"/>
      <c r="EM922" s="237"/>
      <c r="EN922" s="237"/>
      <c r="EO922" s="237"/>
      <c r="EP922" s="237"/>
      <c r="EQ922" s="237"/>
      <c r="ER922" s="237"/>
      <c r="ES922" s="237"/>
      <c r="ET922" s="237"/>
      <c r="EU922" s="237"/>
      <c r="EV922" s="237"/>
      <c r="EW922" s="237"/>
      <c r="EX922" s="237"/>
      <c r="EY922" s="237"/>
      <c r="EZ922" s="237"/>
      <c r="FA922" s="237"/>
      <c r="FB922" s="237"/>
      <c r="FC922" s="237"/>
      <c r="FD922" s="237"/>
      <c r="FE922" s="237"/>
      <c r="FF922" s="237"/>
      <c r="FG922" s="237"/>
      <c r="FH922" s="237"/>
      <c r="FI922" s="237"/>
      <c r="FJ922" s="237"/>
      <c r="FK922" s="237"/>
      <c r="FL922" s="237"/>
      <c r="FM922" s="237"/>
      <c r="FN922" s="237"/>
      <c r="FO922" s="237"/>
      <c r="FP922" s="237"/>
      <c r="FQ922" s="237"/>
      <c r="FR922" s="237"/>
      <c r="FS922" s="237"/>
      <c r="FT922" s="237"/>
      <c r="FU922" s="237"/>
      <c r="FV922" s="237"/>
      <c r="FW922" s="237"/>
      <c r="FX922" s="237"/>
      <c r="FY922" s="237"/>
      <c r="FZ922" s="237"/>
      <c r="GA922" s="237"/>
      <c r="GB922" s="237"/>
      <c r="GC922" s="237"/>
      <c r="GD922" s="237"/>
      <c r="GE922" s="237"/>
      <c r="GF922" s="237"/>
      <c r="GG922" s="237"/>
      <c r="GH922" s="237"/>
      <c r="GI922" s="237"/>
      <c r="GJ922" s="237"/>
      <c r="GK922" s="237"/>
      <c r="GL922" s="237"/>
      <c r="GM922" s="237"/>
      <c r="GN922" s="237"/>
      <c r="GO922" s="237"/>
      <c r="GP922" s="237"/>
      <c r="GQ922" s="237"/>
    </row>
    <row r="923" spans="1:199" s="81" customFormat="1" ht="15" hidden="1">
      <c r="A923" s="278" t="s">
        <v>2840</v>
      </c>
      <c r="B923" s="241" t="s">
        <v>6154</v>
      </c>
      <c r="C923" s="242">
        <v>0</v>
      </c>
      <c r="D923" s="242">
        <v>0</v>
      </c>
      <c r="E923" s="242">
        <v>0</v>
      </c>
      <c r="F923" s="242">
        <v>0</v>
      </c>
      <c r="G923" s="242">
        <v>0</v>
      </c>
      <c r="H923" s="242">
        <v>0</v>
      </c>
      <c r="I923" s="242">
        <v>0</v>
      </c>
      <c r="J923" s="242">
        <v>0</v>
      </c>
      <c r="K923" s="242">
        <v>0</v>
      </c>
      <c r="L923" s="242">
        <v>0</v>
      </c>
      <c r="M923" s="242">
        <v>0</v>
      </c>
      <c r="N923" s="242">
        <v>0</v>
      </c>
      <c r="O923" s="242">
        <v>0</v>
      </c>
      <c r="P923" s="28"/>
      <c r="Q923" s="242">
        <f>SUM(D923:O923)</f>
        <v>0</v>
      </c>
      <c r="R923" s="242">
        <f>IF($R$19&lt;1,0,Q923/$R$19)</f>
        <v>0</v>
      </c>
      <c r="S923" s="243"/>
      <c r="T923" s="351">
        <f>IF(Q923=0,0,1)+IF(C923=0,0,1)+IF(D923=0,0,1)+IF(E923=0,0,1)+IF(F923=0,0,1)+IF(G923=0,0,1)+IF(H923=0,0,1)+IF(I923=0,0,1)+IF(J923=0,0,1)+IF(K923=0,0,1)+IF(L923=0,0,1)+IF(M923=0,0,1)+IF(N923=0,0,1)+IF(O923=0,0,1)</f>
        <v>0</v>
      </c>
      <c r="U923" s="237"/>
      <c r="V923" s="237"/>
      <c r="W923" s="237"/>
      <c r="X923" s="237"/>
      <c r="Y923" s="237"/>
      <c r="Z923" s="237"/>
      <c r="AA923" s="237"/>
      <c r="AB923" s="237"/>
      <c r="AC923" s="237"/>
      <c r="AD923" s="237"/>
      <c r="AE923" s="237"/>
      <c r="AF923" s="237"/>
      <c r="AG923" s="237"/>
      <c r="AH923" s="237"/>
      <c r="AI923" s="237"/>
      <c r="AJ923" s="237"/>
      <c r="AK923" s="237"/>
      <c r="AL923" s="237"/>
      <c r="AM923" s="237"/>
      <c r="AN923" s="237"/>
      <c r="AO923" s="237"/>
      <c r="AP923" s="237"/>
      <c r="AQ923" s="237"/>
      <c r="AR923" s="237"/>
      <c r="AS923" s="237"/>
      <c r="AT923" s="237"/>
      <c r="AU923" s="237"/>
      <c r="AV923" s="237"/>
      <c r="AW923" s="237"/>
      <c r="AX923" s="237"/>
      <c r="AY923" s="237"/>
      <c r="AZ923" s="237"/>
      <c r="BA923" s="237"/>
      <c r="BB923" s="237"/>
      <c r="BC923" s="237"/>
      <c r="BD923" s="237"/>
      <c r="BE923" s="237"/>
      <c r="BF923" s="237"/>
      <c r="BG923" s="237"/>
      <c r="BH923" s="237"/>
      <c r="BI923" s="237"/>
      <c r="BJ923" s="237"/>
      <c r="BK923" s="237"/>
      <c r="BL923" s="237"/>
      <c r="BM923" s="237"/>
      <c r="BN923" s="237"/>
      <c r="BO923" s="237"/>
      <c r="BP923" s="237"/>
      <c r="BQ923" s="237"/>
      <c r="BR923" s="237"/>
      <c r="BS923" s="237"/>
      <c r="BT923" s="237"/>
      <c r="BU923" s="237"/>
      <c r="BV923" s="237"/>
      <c r="BW923" s="237"/>
      <c r="BX923" s="237"/>
      <c r="BY923" s="237"/>
      <c r="BZ923" s="237"/>
      <c r="CA923" s="237"/>
      <c r="CB923" s="237"/>
      <c r="CC923" s="237"/>
      <c r="CD923" s="237"/>
      <c r="CE923" s="237"/>
      <c r="CF923" s="237"/>
      <c r="CG923" s="237"/>
      <c r="CH923" s="237"/>
      <c r="CI923" s="237"/>
      <c r="CJ923" s="237"/>
      <c r="CK923" s="237"/>
      <c r="CL923" s="237"/>
      <c r="CM923" s="237"/>
      <c r="CN923" s="237"/>
      <c r="CO923" s="237"/>
      <c r="CP923" s="237"/>
      <c r="CQ923" s="237"/>
      <c r="CR923" s="237"/>
      <c r="CS923" s="237"/>
      <c r="CT923" s="237"/>
      <c r="CU923" s="237"/>
      <c r="CV923" s="237"/>
      <c r="CW923" s="237"/>
      <c r="CX923" s="237"/>
      <c r="CY923" s="237"/>
      <c r="CZ923" s="237"/>
      <c r="DA923" s="237"/>
      <c r="DB923" s="237"/>
      <c r="DC923" s="237"/>
      <c r="DD923" s="237"/>
      <c r="DE923" s="237"/>
      <c r="DF923" s="237"/>
      <c r="DG923" s="237"/>
      <c r="DH923" s="237"/>
      <c r="DI923" s="237"/>
      <c r="DJ923" s="237"/>
      <c r="DK923" s="237"/>
      <c r="DL923" s="237"/>
      <c r="DM923" s="237"/>
      <c r="DN923" s="237"/>
      <c r="DO923" s="237"/>
      <c r="DP923" s="237"/>
      <c r="DQ923" s="237"/>
      <c r="DR923" s="237"/>
      <c r="DS923" s="237"/>
      <c r="DT923" s="237"/>
      <c r="DU923" s="237"/>
      <c r="DV923" s="237"/>
      <c r="DW923" s="237"/>
      <c r="DX923" s="237"/>
      <c r="DY923" s="237"/>
      <c r="DZ923" s="237"/>
      <c r="EA923" s="237"/>
      <c r="EB923" s="237"/>
      <c r="EC923" s="237"/>
      <c r="ED923" s="237"/>
      <c r="EE923" s="237"/>
      <c r="EF923" s="237"/>
      <c r="EG923" s="237"/>
      <c r="EH923" s="237"/>
      <c r="EI923" s="237"/>
      <c r="EJ923" s="237"/>
      <c r="EK923" s="237"/>
      <c r="EL923" s="237"/>
      <c r="EM923" s="237"/>
      <c r="EN923" s="237"/>
      <c r="EO923" s="237"/>
      <c r="EP923" s="237"/>
      <c r="EQ923" s="237"/>
      <c r="ER923" s="237"/>
      <c r="ES923" s="237"/>
      <c r="ET923" s="237"/>
      <c r="EU923" s="237"/>
      <c r="EV923" s="237"/>
      <c r="EW923" s="237"/>
      <c r="EX923" s="237"/>
      <c r="EY923" s="237"/>
      <c r="EZ923" s="237"/>
      <c r="FA923" s="237"/>
      <c r="FB923" s="237"/>
      <c r="FC923" s="237"/>
      <c r="FD923" s="237"/>
      <c r="FE923" s="237"/>
      <c r="FF923" s="237"/>
      <c r="FG923" s="237"/>
      <c r="FH923" s="237"/>
      <c r="FI923" s="237"/>
      <c r="FJ923" s="237"/>
      <c r="FK923" s="237"/>
      <c r="FL923" s="237"/>
      <c r="FM923" s="237"/>
      <c r="FN923" s="237"/>
      <c r="FO923" s="237"/>
      <c r="FP923" s="237"/>
      <c r="FQ923" s="237"/>
      <c r="FR923" s="237"/>
      <c r="FS923" s="237"/>
      <c r="FT923" s="237"/>
      <c r="FU923" s="237"/>
      <c r="FV923" s="237"/>
      <c r="FW923" s="237"/>
      <c r="FX923" s="237"/>
      <c r="FY923" s="237"/>
      <c r="FZ923" s="237"/>
      <c r="GA923" s="237"/>
      <c r="GB923" s="237"/>
      <c r="GC923" s="237"/>
      <c r="GD923" s="237"/>
      <c r="GE923" s="237"/>
      <c r="GF923" s="237"/>
      <c r="GG923" s="237"/>
      <c r="GH923" s="237"/>
      <c r="GI923" s="237"/>
      <c r="GJ923" s="237"/>
      <c r="GK923" s="237"/>
      <c r="GL923" s="237"/>
      <c r="GM923" s="237"/>
      <c r="GN923" s="237"/>
      <c r="GO923" s="237"/>
      <c r="GP923" s="237"/>
      <c r="GQ923" s="237"/>
    </row>
    <row r="924" spans="1:199" s="81" customFormat="1" ht="15" hidden="1">
      <c r="A924" s="278" t="s">
        <v>2841</v>
      </c>
      <c r="B924" s="241" t="s">
        <v>6155</v>
      </c>
      <c r="C924" s="242">
        <v>0</v>
      </c>
      <c r="D924" s="242">
        <v>0</v>
      </c>
      <c r="E924" s="242">
        <v>0</v>
      </c>
      <c r="F924" s="242">
        <v>0</v>
      </c>
      <c r="G924" s="242">
        <v>0</v>
      </c>
      <c r="H924" s="242">
        <v>0</v>
      </c>
      <c r="I924" s="242">
        <v>0</v>
      </c>
      <c r="J924" s="242">
        <v>0</v>
      </c>
      <c r="K924" s="242">
        <v>0</v>
      </c>
      <c r="L924" s="242">
        <v>0</v>
      </c>
      <c r="M924" s="242">
        <v>0</v>
      </c>
      <c r="N924" s="242">
        <v>0</v>
      </c>
      <c r="O924" s="242">
        <v>0</v>
      </c>
      <c r="P924" s="28"/>
      <c r="Q924" s="242">
        <f>SUM(D924:O924)</f>
        <v>0</v>
      </c>
      <c r="R924" s="242">
        <f>IF($R$19&lt;1,0,Q924/$R$19)</f>
        <v>0</v>
      </c>
      <c r="S924" s="243"/>
      <c r="T924" s="351">
        <f>IF(Q924=0,0,1)+IF(C924=0,0,1)+IF(D924=0,0,1)+IF(E924=0,0,1)+IF(F924=0,0,1)+IF(G924=0,0,1)+IF(H924=0,0,1)+IF(I924=0,0,1)+IF(J924=0,0,1)+IF(K924=0,0,1)+IF(L924=0,0,1)+IF(M924=0,0,1)+IF(N924=0,0,1)+IF(O924=0,0,1)</f>
        <v>0</v>
      </c>
      <c r="U924" s="237"/>
      <c r="V924" s="237"/>
      <c r="W924" s="237"/>
      <c r="X924" s="237"/>
      <c r="Y924" s="237"/>
      <c r="Z924" s="237"/>
      <c r="AA924" s="237"/>
      <c r="AB924" s="237"/>
      <c r="AC924" s="237"/>
      <c r="AD924" s="237"/>
      <c r="AE924" s="237"/>
      <c r="AF924" s="237"/>
      <c r="AG924" s="237"/>
      <c r="AH924" s="237"/>
      <c r="AI924" s="237"/>
      <c r="AJ924" s="237"/>
      <c r="AK924" s="237"/>
      <c r="AL924" s="237"/>
      <c r="AM924" s="237"/>
      <c r="AN924" s="237"/>
      <c r="AO924" s="237"/>
      <c r="AP924" s="237"/>
      <c r="AQ924" s="237"/>
      <c r="AR924" s="237"/>
      <c r="AS924" s="237"/>
      <c r="AT924" s="237"/>
      <c r="AU924" s="237"/>
      <c r="AV924" s="237"/>
      <c r="AW924" s="237"/>
      <c r="AX924" s="237"/>
      <c r="AY924" s="237"/>
      <c r="AZ924" s="237"/>
      <c r="BA924" s="237"/>
      <c r="BB924" s="237"/>
      <c r="BC924" s="237"/>
      <c r="BD924" s="237"/>
      <c r="BE924" s="237"/>
      <c r="BF924" s="237"/>
      <c r="BG924" s="237"/>
      <c r="BH924" s="237"/>
      <c r="BI924" s="237"/>
      <c r="BJ924" s="237"/>
      <c r="BK924" s="237"/>
      <c r="BL924" s="237"/>
      <c r="BM924" s="237"/>
      <c r="BN924" s="237"/>
      <c r="BO924" s="237"/>
      <c r="BP924" s="237"/>
      <c r="BQ924" s="237"/>
      <c r="BR924" s="237"/>
      <c r="BS924" s="237"/>
      <c r="BT924" s="237"/>
      <c r="BU924" s="237"/>
      <c r="BV924" s="237"/>
      <c r="BW924" s="237"/>
      <c r="BX924" s="237"/>
      <c r="BY924" s="237"/>
      <c r="BZ924" s="237"/>
      <c r="CA924" s="237"/>
      <c r="CB924" s="237"/>
      <c r="CC924" s="237"/>
      <c r="CD924" s="237"/>
      <c r="CE924" s="237"/>
      <c r="CF924" s="237"/>
      <c r="CG924" s="237"/>
      <c r="CH924" s="237"/>
      <c r="CI924" s="237"/>
      <c r="CJ924" s="237"/>
      <c r="CK924" s="237"/>
      <c r="CL924" s="237"/>
      <c r="CM924" s="237"/>
      <c r="CN924" s="237"/>
      <c r="CO924" s="237"/>
      <c r="CP924" s="237"/>
      <c r="CQ924" s="237"/>
      <c r="CR924" s="237"/>
      <c r="CS924" s="237"/>
      <c r="CT924" s="237"/>
      <c r="CU924" s="237"/>
      <c r="CV924" s="237"/>
      <c r="CW924" s="237"/>
      <c r="CX924" s="237"/>
      <c r="CY924" s="237"/>
      <c r="CZ924" s="237"/>
      <c r="DA924" s="237"/>
      <c r="DB924" s="237"/>
      <c r="DC924" s="237"/>
      <c r="DD924" s="237"/>
      <c r="DE924" s="237"/>
      <c r="DF924" s="237"/>
      <c r="DG924" s="237"/>
      <c r="DH924" s="237"/>
      <c r="DI924" s="237"/>
      <c r="DJ924" s="237"/>
      <c r="DK924" s="237"/>
      <c r="DL924" s="237"/>
      <c r="DM924" s="237"/>
      <c r="DN924" s="237"/>
      <c r="DO924" s="237"/>
      <c r="DP924" s="237"/>
      <c r="DQ924" s="237"/>
      <c r="DR924" s="237"/>
      <c r="DS924" s="237"/>
      <c r="DT924" s="237"/>
      <c r="DU924" s="237"/>
      <c r="DV924" s="237"/>
      <c r="DW924" s="237"/>
      <c r="DX924" s="237"/>
      <c r="DY924" s="237"/>
      <c r="DZ924" s="237"/>
      <c r="EA924" s="237"/>
      <c r="EB924" s="237"/>
      <c r="EC924" s="237"/>
      <c r="ED924" s="237"/>
      <c r="EE924" s="237"/>
      <c r="EF924" s="237"/>
      <c r="EG924" s="237"/>
      <c r="EH924" s="237"/>
      <c r="EI924" s="237"/>
      <c r="EJ924" s="237"/>
      <c r="EK924" s="237"/>
      <c r="EL924" s="237"/>
      <c r="EM924" s="237"/>
      <c r="EN924" s="237"/>
      <c r="EO924" s="237"/>
      <c r="EP924" s="237"/>
      <c r="EQ924" s="237"/>
      <c r="ER924" s="237"/>
      <c r="ES924" s="237"/>
      <c r="ET924" s="237"/>
      <c r="EU924" s="237"/>
      <c r="EV924" s="237"/>
      <c r="EW924" s="237"/>
      <c r="EX924" s="237"/>
      <c r="EY924" s="237"/>
      <c r="EZ924" s="237"/>
      <c r="FA924" s="237"/>
      <c r="FB924" s="237"/>
      <c r="FC924" s="237"/>
      <c r="FD924" s="237"/>
      <c r="FE924" s="237"/>
      <c r="FF924" s="237"/>
      <c r="FG924" s="237"/>
      <c r="FH924" s="237"/>
      <c r="FI924" s="237"/>
      <c r="FJ924" s="237"/>
      <c r="FK924" s="237"/>
      <c r="FL924" s="237"/>
      <c r="FM924" s="237"/>
      <c r="FN924" s="237"/>
      <c r="FO924" s="237"/>
      <c r="FP924" s="237"/>
      <c r="FQ924" s="237"/>
      <c r="FR924" s="237"/>
      <c r="FS924" s="237"/>
      <c r="FT924" s="237"/>
      <c r="FU924" s="237"/>
      <c r="FV924" s="237"/>
      <c r="FW924" s="237"/>
      <c r="FX924" s="237"/>
      <c r="FY924" s="237"/>
      <c r="FZ924" s="237"/>
      <c r="GA924" s="237"/>
      <c r="GB924" s="237"/>
      <c r="GC924" s="237"/>
      <c r="GD924" s="237"/>
      <c r="GE924" s="237"/>
      <c r="GF924" s="237"/>
      <c r="GG924" s="237"/>
      <c r="GH924" s="237"/>
      <c r="GI924" s="237"/>
      <c r="GJ924" s="237"/>
      <c r="GK924" s="237"/>
      <c r="GL924" s="237"/>
      <c r="GM924" s="237"/>
      <c r="GN924" s="237"/>
      <c r="GO924" s="237"/>
      <c r="GP924" s="237"/>
      <c r="GQ924" s="237"/>
    </row>
    <row r="925" spans="1:199" s="81" customFormat="1" ht="15" customHeight="1">
      <c r="A925" s="278" t="s">
        <v>2842</v>
      </c>
      <c r="B925" s="241" t="s">
        <v>5916</v>
      </c>
      <c r="C925" s="242">
        <v>0</v>
      </c>
      <c r="D925" s="242">
        <v>0</v>
      </c>
      <c r="E925" s="242">
        <v>0</v>
      </c>
      <c r="F925" s="242">
        <v>0</v>
      </c>
      <c r="G925" s="242">
        <v>0</v>
      </c>
      <c r="H925" s="242">
        <v>0</v>
      </c>
      <c r="I925" s="242">
        <v>0</v>
      </c>
      <c r="J925" s="242">
        <v>0</v>
      </c>
      <c r="K925" s="242">
        <v>0</v>
      </c>
      <c r="L925" s="242">
        <v>0</v>
      </c>
      <c r="M925" s="242">
        <v>787.5</v>
      </c>
      <c r="N925" s="242">
        <v>0</v>
      </c>
      <c r="O925" s="242">
        <v>0</v>
      </c>
      <c r="P925" s="28"/>
      <c r="Q925" s="242">
        <f>SUM(D925:O925)</f>
        <v>787.5</v>
      </c>
      <c r="R925" s="242">
        <f>IF($R$19&lt;1,0,Q925/$R$19)</f>
        <v>2.71551724137931</v>
      </c>
      <c r="S925" s="243"/>
      <c r="T925" s="351">
        <f>IF(Q925=0,0,1)+IF(C925=0,0,1)+IF(D925=0,0,1)+IF(E925=0,0,1)+IF(F925=0,0,1)+IF(G925=0,0,1)+IF(H925=0,0,1)+IF(I925=0,0,1)+IF(J925=0,0,1)+IF(K925=0,0,1)+IF(L925=0,0,1)+IF(M925=0,0,1)+IF(N925=0,0,1)+IF(O925=0,0,1)</f>
        <v>2</v>
      </c>
      <c r="U925" s="237"/>
      <c r="V925" s="237"/>
      <c r="W925" s="237"/>
      <c r="X925" s="237"/>
      <c r="Y925" s="237"/>
      <c r="Z925" s="237"/>
      <c r="AA925" s="237"/>
      <c r="AB925" s="237"/>
      <c r="AC925" s="237"/>
      <c r="AD925" s="237"/>
      <c r="AE925" s="237"/>
      <c r="AF925" s="237"/>
      <c r="AG925" s="237"/>
      <c r="AH925" s="237"/>
      <c r="AI925" s="237"/>
      <c r="AJ925" s="237"/>
      <c r="AK925" s="237"/>
      <c r="AL925" s="237"/>
      <c r="AM925" s="237"/>
      <c r="AN925" s="237"/>
      <c r="AO925" s="237"/>
      <c r="AP925" s="237"/>
      <c r="AQ925" s="237"/>
      <c r="AR925" s="237"/>
      <c r="AS925" s="237"/>
      <c r="AT925" s="237"/>
      <c r="AU925" s="237"/>
      <c r="AV925" s="237"/>
      <c r="AW925" s="237"/>
      <c r="AX925" s="237"/>
      <c r="AY925" s="237"/>
      <c r="AZ925" s="237"/>
      <c r="BA925" s="237"/>
      <c r="BB925" s="237"/>
      <c r="BC925" s="237"/>
      <c r="BD925" s="237"/>
      <c r="BE925" s="237"/>
      <c r="BF925" s="237"/>
      <c r="BG925" s="237"/>
      <c r="BH925" s="237"/>
      <c r="BI925" s="237"/>
      <c r="BJ925" s="237"/>
      <c r="BK925" s="237"/>
      <c r="BL925" s="237"/>
      <c r="BM925" s="237"/>
      <c r="BN925" s="237"/>
      <c r="BO925" s="237"/>
      <c r="BP925" s="237"/>
      <c r="BQ925" s="237"/>
      <c r="BR925" s="237"/>
      <c r="BS925" s="237"/>
      <c r="BT925" s="237"/>
      <c r="BU925" s="237"/>
      <c r="BV925" s="237"/>
      <c r="BW925" s="237"/>
      <c r="BX925" s="237"/>
      <c r="BY925" s="237"/>
      <c r="BZ925" s="237"/>
      <c r="CA925" s="237"/>
      <c r="CB925" s="237"/>
      <c r="CC925" s="237"/>
      <c r="CD925" s="237"/>
      <c r="CE925" s="237"/>
      <c r="CF925" s="237"/>
      <c r="CG925" s="237"/>
      <c r="CH925" s="237"/>
      <c r="CI925" s="237"/>
      <c r="CJ925" s="237"/>
      <c r="CK925" s="237"/>
      <c r="CL925" s="237"/>
      <c r="CM925" s="237"/>
      <c r="CN925" s="237"/>
      <c r="CO925" s="237"/>
      <c r="CP925" s="237"/>
      <c r="CQ925" s="237"/>
      <c r="CR925" s="237"/>
      <c r="CS925" s="237"/>
      <c r="CT925" s="237"/>
      <c r="CU925" s="237"/>
      <c r="CV925" s="237"/>
      <c r="CW925" s="237"/>
      <c r="CX925" s="237"/>
      <c r="CY925" s="237"/>
      <c r="CZ925" s="237"/>
      <c r="DA925" s="237"/>
      <c r="DB925" s="237"/>
      <c r="DC925" s="237"/>
      <c r="DD925" s="237"/>
      <c r="DE925" s="237"/>
      <c r="DF925" s="237"/>
      <c r="DG925" s="237"/>
      <c r="DH925" s="237"/>
      <c r="DI925" s="237"/>
      <c r="DJ925" s="237"/>
      <c r="DK925" s="237"/>
      <c r="DL925" s="237"/>
      <c r="DM925" s="237"/>
      <c r="DN925" s="237"/>
      <c r="DO925" s="237"/>
      <c r="DP925" s="237"/>
      <c r="DQ925" s="237"/>
      <c r="DR925" s="237"/>
      <c r="DS925" s="237"/>
      <c r="DT925" s="237"/>
      <c r="DU925" s="237"/>
      <c r="DV925" s="237"/>
      <c r="DW925" s="237"/>
      <c r="DX925" s="237"/>
      <c r="DY925" s="237"/>
      <c r="DZ925" s="237"/>
      <c r="EA925" s="237"/>
      <c r="EB925" s="237"/>
      <c r="EC925" s="237"/>
      <c r="ED925" s="237"/>
      <c r="EE925" s="237"/>
      <c r="EF925" s="237"/>
      <c r="EG925" s="237"/>
      <c r="EH925" s="237"/>
      <c r="EI925" s="237"/>
      <c r="EJ925" s="237"/>
      <c r="EK925" s="237"/>
      <c r="EL925" s="237"/>
      <c r="EM925" s="237"/>
      <c r="EN925" s="237"/>
      <c r="EO925" s="237"/>
      <c r="EP925" s="237"/>
      <c r="EQ925" s="237"/>
      <c r="ER925" s="237"/>
      <c r="ES925" s="237"/>
      <c r="ET925" s="237"/>
      <c r="EU925" s="237"/>
      <c r="EV925" s="237"/>
      <c r="EW925" s="237"/>
      <c r="EX925" s="237"/>
      <c r="EY925" s="237"/>
      <c r="EZ925" s="237"/>
      <c r="FA925" s="237"/>
      <c r="FB925" s="237"/>
      <c r="FC925" s="237"/>
      <c r="FD925" s="237"/>
      <c r="FE925" s="237"/>
      <c r="FF925" s="237"/>
      <c r="FG925" s="237"/>
      <c r="FH925" s="237"/>
      <c r="FI925" s="237"/>
      <c r="FJ925" s="237"/>
      <c r="FK925" s="237"/>
      <c r="FL925" s="237"/>
      <c r="FM925" s="237"/>
      <c r="FN925" s="237"/>
      <c r="FO925" s="237"/>
      <c r="FP925" s="237"/>
      <c r="FQ925" s="237"/>
      <c r="FR925" s="237"/>
      <c r="FS925" s="237"/>
      <c r="FT925" s="237"/>
      <c r="FU925" s="237"/>
      <c r="FV925" s="237"/>
      <c r="FW925" s="237"/>
      <c r="FX925" s="237"/>
      <c r="FY925" s="237"/>
      <c r="FZ925" s="237"/>
      <c r="GA925" s="237"/>
      <c r="GB925" s="237"/>
      <c r="GC925" s="237"/>
      <c r="GD925" s="237"/>
      <c r="GE925" s="237"/>
      <c r="GF925" s="237"/>
      <c r="GG925" s="237"/>
      <c r="GH925" s="237"/>
      <c r="GI925" s="237"/>
      <c r="GJ925" s="237"/>
      <c r="GK925" s="237"/>
      <c r="GL925" s="237"/>
      <c r="GM925" s="237"/>
      <c r="GN925" s="237"/>
      <c r="GO925" s="237"/>
      <c r="GP925" s="237"/>
      <c r="GQ925" s="237"/>
    </row>
    <row r="926" spans="1:199" s="81" customFormat="1" ht="15" hidden="1">
      <c r="A926" s="278" t="s">
        <v>2843</v>
      </c>
      <c r="B926" s="241" t="s">
        <v>6156</v>
      </c>
      <c r="C926" s="242">
        <v>0</v>
      </c>
      <c r="D926" s="242">
        <v>0</v>
      </c>
      <c r="E926" s="242">
        <v>0</v>
      </c>
      <c r="F926" s="242">
        <v>0</v>
      </c>
      <c r="G926" s="242">
        <v>0</v>
      </c>
      <c r="H926" s="242">
        <v>0</v>
      </c>
      <c r="I926" s="242">
        <v>0</v>
      </c>
      <c r="J926" s="242">
        <v>0</v>
      </c>
      <c r="K926" s="242">
        <v>0</v>
      </c>
      <c r="L926" s="242">
        <v>0</v>
      </c>
      <c r="M926" s="242">
        <v>0</v>
      </c>
      <c r="N926" s="242">
        <v>0</v>
      </c>
      <c r="O926" s="242">
        <v>0</v>
      </c>
      <c r="P926" s="28"/>
      <c r="Q926" s="242">
        <f>SUM(D926:O926)</f>
        <v>0</v>
      </c>
      <c r="R926" s="242">
        <f>IF($R$19&lt;1,0,Q926/$R$19)</f>
        <v>0</v>
      </c>
      <c r="S926" s="243"/>
      <c r="T926" s="351">
        <f>IF(Q926=0,0,1)+IF(C926=0,0,1)+IF(D926=0,0,1)+IF(E926=0,0,1)+IF(F926=0,0,1)+IF(G926=0,0,1)+IF(H926=0,0,1)+IF(I926=0,0,1)+IF(J926=0,0,1)+IF(K926=0,0,1)+IF(L926=0,0,1)+IF(M926=0,0,1)+IF(N926=0,0,1)+IF(O926=0,0,1)</f>
        <v>0</v>
      </c>
      <c r="U926" s="237"/>
      <c r="V926" s="237"/>
      <c r="W926" s="237"/>
      <c r="X926" s="237"/>
      <c r="Y926" s="237"/>
      <c r="Z926" s="237"/>
      <c r="AA926" s="237"/>
      <c r="AB926" s="237"/>
      <c r="AC926" s="237"/>
      <c r="AD926" s="237"/>
      <c r="AE926" s="237"/>
      <c r="AF926" s="237"/>
      <c r="AG926" s="237"/>
      <c r="AH926" s="237"/>
      <c r="AI926" s="237"/>
      <c r="AJ926" s="237"/>
      <c r="AK926" s="237"/>
      <c r="AL926" s="237"/>
      <c r="AM926" s="237"/>
      <c r="AN926" s="237"/>
      <c r="AO926" s="237"/>
      <c r="AP926" s="237"/>
      <c r="AQ926" s="237"/>
      <c r="AR926" s="237"/>
      <c r="AS926" s="237"/>
      <c r="AT926" s="237"/>
      <c r="AU926" s="237"/>
      <c r="AV926" s="237"/>
      <c r="AW926" s="237"/>
      <c r="AX926" s="237"/>
      <c r="AY926" s="237"/>
      <c r="AZ926" s="237"/>
      <c r="BA926" s="237"/>
      <c r="BB926" s="237"/>
      <c r="BC926" s="237"/>
      <c r="BD926" s="237"/>
      <c r="BE926" s="237"/>
      <c r="BF926" s="237"/>
      <c r="BG926" s="237"/>
      <c r="BH926" s="237"/>
      <c r="BI926" s="237"/>
      <c r="BJ926" s="237"/>
      <c r="BK926" s="237"/>
      <c r="BL926" s="237"/>
      <c r="BM926" s="237"/>
      <c r="BN926" s="237"/>
      <c r="BO926" s="237"/>
      <c r="BP926" s="237"/>
      <c r="BQ926" s="237"/>
      <c r="BR926" s="237"/>
      <c r="BS926" s="237"/>
      <c r="BT926" s="237"/>
      <c r="BU926" s="237"/>
      <c r="BV926" s="237"/>
      <c r="BW926" s="237"/>
      <c r="BX926" s="237"/>
      <c r="BY926" s="237"/>
      <c r="BZ926" s="237"/>
      <c r="CA926" s="237"/>
      <c r="CB926" s="237"/>
      <c r="CC926" s="237"/>
      <c r="CD926" s="237"/>
      <c r="CE926" s="237"/>
      <c r="CF926" s="237"/>
      <c r="CG926" s="237"/>
      <c r="CH926" s="237"/>
      <c r="CI926" s="237"/>
      <c r="CJ926" s="237"/>
      <c r="CK926" s="237"/>
      <c r="CL926" s="237"/>
      <c r="CM926" s="237"/>
      <c r="CN926" s="237"/>
      <c r="CO926" s="237"/>
      <c r="CP926" s="237"/>
      <c r="CQ926" s="237"/>
      <c r="CR926" s="237"/>
      <c r="CS926" s="237"/>
      <c r="CT926" s="237"/>
      <c r="CU926" s="237"/>
      <c r="CV926" s="237"/>
      <c r="CW926" s="237"/>
      <c r="CX926" s="237"/>
      <c r="CY926" s="237"/>
      <c r="CZ926" s="237"/>
      <c r="DA926" s="237"/>
      <c r="DB926" s="237"/>
      <c r="DC926" s="237"/>
      <c r="DD926" s="237"/>
      <c r="DE926" s="237"/>
      <c r="DF926" s="237"/>
      <c r="DG926" s="237"/>
      <c r="DH926" s="237"/>
      <c r="DI926" s="237"/>
      <c r="DJ926" s="237"/>
      <c r="DK926" s="237"/>
      <c r="DL926" s="237"/>
      <c r="DM926" s="237"/>
      <c r="DN926" s="237"/>
      <c r="DO926" s="237"/>
      <c r="DP926" s="237"/>
      <c r="DQ926" s="237"/>
      <c r="DR926" s="237"/>
      <c r="DS926" s="237"/>
      <c r="DT926" s="237"/>
      <c r="DU926" s="237"/>
      <c r="DV926" s="237"/>
      <c r="DW926" s="237"/>
      <c r="DX926" s="237"/>
      <c r="DY926" s="237"/>
      <c r="DZ926" s="237"/>
      <c r="EA926" s="237"/>
      <c r="EB926" s="237"/>
      <c r="EC926" s="237"/>
      <c r="ED926" s="237"/>
      <c r="EE926" s="237"/>
      <c r="EF926" s="237"/>
      <c r="EG926" s="237"/>
      <c r="EH926" s="237"/>
      <c r="EI926" s="237"/>
      <c r="EJ926" s="237"/>
      <c r="EK926" s="237"/>
      <c r="EL926" s="237"/>
      <c r="EM926" s="237"/>
      <c r="EN926" s="237"/>
      <c r="EO926" s="237"/>
      <c r="EP926" s="237"/>
      <c r="EQ926" s="237"/>
      <c r="ER926" s="237"/>
      <c r="ES926" s="237"/>
      <c r="ET926" s="237"/>
      <c r="EU926" s="237"/>
      <c r="EV926" s="237"/>
      <c r="EW926" s="237"/>
      <c r="EX926" s="237"/>
      <c r="EY926" s="237"/>
      <c r="EZ926" s="237"/>
      <c r="FA926" s="237"/>
      <c r="FB926" s="237"/>
      <c r="FC926" s="237"/>
      <c r="FD926" s="237"/>
      <c r="FE926" s="237"/>
      <c r="FF926" s="237"/>
      <c r="FG926" s="237"/>
      <c r="FH926" s="237"/>
      <c r="FI926" s="237"/>
      <c r="FJ926" s="237"/>
      <c r="FK926" s="237"/>
      <c r="FL926" s="237"/>
      <c r="FM926" s="237"/>
      <c r="FN926" s="237"/>
      <c r="FO926" s="237"/>
      <c r="FP926" s="237"/>
      <c r="FQ926" s="237"/>
      <c r="FR926" s="237"/>
      <c r="FS926" s="237"/>
      <c r="FT926" s="237"/>
      <c r="FU926" s="237"/>
      <c r="FV926" s="237"/>
      <c r="FW926" s="237"/>
      <c r="FX926" s="237"/>
      <c r="FY926" s="237"/>
      <c r="FZ926" s="237"/>
      <c r="GA926" s="237"/>
      <c r="GB926" s="237"/>
      <c r="GC926" s="237"/>
      <c r="GD926" s="237"/>
      <c r="GE926" s="237"/>
      <c r="GF926" s="237"/>
      <c r="GG926" s="237"/>
      <c r="GH926" s="237"/>
      <c r="GI926" s="237"/>
      <c r="GJ926" s="237"/>
      <c r="GK926" s="237"/>
      <c r="GL926" s="237"/>
      <c r="GM926" s="237"/>
      <c r="GN926" s="237"/>
      <c r="GO926" s="237"/>
      <c r="GP926" s="237"/>
      <c r="GQ926" s="237"/>
    </row>
    <row r="927" spans="1:199" s="81" customFormat="1" ht="15" customHeight="1">
      <c r="A927" s="278" t="s">
        <v>2844</v>
      </c>
      <c r="B927" s="241" t="s">
        <v>6157</v>
      </c>
      <c r="C927" s="242">
        <v>0</v>
      </c>
      <c r="D927" s="242">
        <v>0</v>
      </c>
      <c r="E927" s="242">
        <v>0</v>
      </c>
      <c r="F927" s="242">
        <v>0</v>
      </c>
      <c r="G927" s="242">
        <v>0</v>
      </c>
      <c r="H927" s="242">
        <v>0</v>
      </c>
      <c r="I927" s="242">
        <v>0</v>
      </c>
      <c r="J927" s="242">
        <v>0</v>
      </c>
      <c r="K927" s="242">
        <v>0</v>
      </c>
      <c r="L927" s="242">
        <v>0</v>
      </c>
      <c r="M927" s="242">
        <v>0</v>
      </c>
      <c r="N927" s="242">
        <v>56</v>
      </c>
      <c r="O927" s="242">
        <v>69</v>
      </c>
      <c r="P927" s="28"/>
      <c r="Q927" s="242">
        <f>SUM(D927:O927)</f>
        <v>125</v>
      </c>
      <c r="R927" s="242">
        <f>IF($R$19&lt;1,0,Q927/$R$19)</f>
        <v>0.431034482758621</v>
      </c>
      <c r="S927" s="243"/>
      <c r="T927" s="351">
        <f>IF(Q927=0,0,1)+IF(C927=0,0,1)+IF(D927=0,0,1)+IF(E927=0,0,1)+IF(F927=0,0,1)+IF(G927=0,0,1)+IF(H927=0,0,1)+IF(I927=0,0,1)+IF(J927=0,0,1)+IF(K927=0,0,1)+IF(L927=0,0,1)+IF(M927=0,0,1)+IF(N927=0,0,1)+IF(O927=0,0,1)</f>
        <v>3</v>
      </c>
      <c r="U927" s="237"/>
      <c r="V927" s="237"/>
      <c r="W927" s="237"/>
      <c r="X927" s="237"/>
      <c r="Y927" s="237"/>
      <c r="Z927" s="237"/>
      <c r="AA927" s="237"/>
      <c r="AB927" s="237"/>
      <c r="AC927" s="237"/>
      <c r="AD927" s="237"/>
      <c r="AE927" s="237"/>
      <c r="AF927" s="237"/>
      <c r="AG927" s="237"/>
      <c r="AH927" s="237"/>
      <c r="AI927" s="237"/>
      <c r="AJ927" s="237"/>
      <c r="AK927" s="237"/>
      <c r="AL927" s="237"/>
      <c r="AM927" s="237"/>
      <c r="AN927" s="237"/>
      <c r="AO927" s="237"/>
      <c r="AP927" s="237"/>
      <c r="AQ927" s="237"/>
      <c r="AR927" s="237"/>
      <c r="AS927" s="237"/>
      <c r="AT927" s="237"/>
      <c r="AU927" s="237"/>
      <c r="AV927" s="237"/>
      <c r="AW927" s="237"/>
      <c r="AX927" s="237"/>
      <c r="AY927" s="237"/>
      <c r="AZ927" s="237"/>
      <c r="BA927" s="237"/>
      <c r="BB927" s="237"/>
      <c r="BC927" s="237"/>
      <c r="BD927" s="237"/>
      <c r="BE927" s="237"/>
      <c r="BF927" s="237"/>
      <c r="BG927" s="237"/>
      <c r="BH927" s="237"/>
      <c r="BI927" s="237"/>
      <c r="BJ927" s="237"/>
      <c r="BK927" s="237"/>
      <c r="BL927" s="237"/>
      <c r="BM927" s="237"/>
      <c r="BN927" s="237"/>
      <c r="BO927" s="237"/>
      <c r="BP927" s="237"/>
      <c r="BQ927" s="237"/>
      <c r="BR927" s="237"/>
      <c r="BS927" s="237"/>
      <c r="BT927" s="237"/>
      <c r="BU927" s="237"/>
      <c r="BV927" s="237"/>
      <c r="BW927" s="237"/>
      <c r="BX927" s="237"/>
      <c r="BY927" s="237"/>
      <c r="BZ927" s="237"/>
      <c r="CA927" s="237"/>
      <c r="CB927" s="237"/>
      <c r="CC927" s="237"/>
      <c r="CD927" s="237"/>
      <c r="CE927" s="237"/>
      <c r="CF927" s="237"/>
      <c r="CG927" s="237"/>
      <c r="CH927" s="237"/>
      <c r="CI927" s="237"/>
      <c r="CJ927" s="237"/>
      <c r="CK927" s="237"/>
      <c r="CL927" s="237"/>
      <c r="CM927" s="237"/>
      <c r="CN927" s="237"/>
      <c r="CO927" s="237"/>
      <c r="CP927" s="237"/>
      <c r="CQ927" s="237"/>
      <c r="CR927" s="237"/>
      <c r="CS927" s="237"/>
      <c r="CT927" s="237"/>
      <c r="CU927" s="237"/>
      <c r="CV927" s="237"/>
      <c r="CW927" s="237"/>
      <c r="CX927" s="237"/>
      <c r="CY927" s="237"/>
      <c r="CZ927" s="237"/>
      <c r="DA927" s="237"/>
      <c r="DB927" s="237"/>
      <c r="DC927" s="237"/>
      <c r="DD927" s="237"/>
      <c r="DE927" s="237"/>
      <c r="DF927" s="237"/>
      <c r="DG927" s="237"/>
      <c r="DH927" s="237"/>
      <c r="DI927" s="237"/>
      <c r="DJ927" s="237"/>
      <c r="DK927" s="237"/>
      <c r="DL927" s="237"/>
      <c r="DM927" s="237"/>
      <c r="DN927" s="237"/>
      <c r="DO927" s="237"/>
      <c r="DP927" s="237"/>
      <c r="DQ927" s="237"/>
      <c r="DR927" s="237"/>
      <c r="DS927" s="237"/>
      <c r="DT927" s="237"/>
      <c r="DU927" s="237"/>
      <c r="DV927" s="237"/>
      <c r="DW927" s="237"/>
      <c r="DX927" s="237"/>
      <c r="DY927" s="237"/>
      <c r="DZ927" s="237"/>
      <c r="EA927" s="237"/>
      <c r="EB927" s="237"/>
      <c r="EC927" s="237"/>
      <c r="ED927" s="237"/>
      <c r="EE927" s="237"/>
      <c r="EF927" s="237"/>
      <c r="EG927" s="237"/>
      <c r="EH927" s="237"/>
      <c r="EI927" s="237"/>
      <c r="EJ927" s="237"/>
      <c r="EK927" s="237"/>
      <c r="EL927" s="237"/>
      <c r="EM927" s="237"/>
      <c r="EN927" s="237"/>
      <c r="EO927" s="237"/>
      <c r="EP927" s="237"/>
      <c r="EQ927" s="237"/>
      <c r="ER927" s="237"/>
      <c r="ES927" s="237"/>
      <c r="ET927" s="237"/>
      <c r="EU927" s="237"/>
      <c r="EV927" s="237"/>
      <c r="EW927" s="237"/>
      <c r="EX927" s="237"/>
      <c r="EY927" s="237"/>
      <c r="EZ927" s="237"/>
      <c r="FA927" s="237"/>
      <c r="FB927" s="237"/>
      <c r="FC927" s="237"/>
      <c r="FD927" s="237"/>
      <c r="FE927" s="237"/>
      <c r="FF927" s="237"/>
      <c r="FG927" s="237"/>
      <c r="FH927" s="237"/>
      <c r="FI927" s="237"/>
      <c r="FJ927" s="237"/>
      <c r="FK927" s="237"/>
      <c r="FL927" s="237"/>
      <c r="FM927" s="237"/>
      <c r="FN927" s="237"/>
      <c r="FO927" s="237"/>
      <c r="FP927" s="237"/>
      <c r="FQ927" s="237"/>
      <c r="FR927" s="237"/>
      <c r="FS927" s="237"/>
      <c r="FT927" s="237"/>
      <c r="FU927" s="237"/>
      <c r="FV927" s="237"/>
      <c r="FW927" s="237"/>
      <c r="FX927" s="237"/>
      <c r="FY927" s="237"/>
      <c r="FZ927" s="237"/>
      <c r="GA927" s="237"/>
      <c r="GB927" s="237"/>
      <c r="GC927" s="237"/>
      <c r="GD927" s="237"/>
      <c r="GE927" s="237"/>
      <c r="GF927" s="237"/>
      <c r="GG927" s="237"/>
      <c r="GH927" s="237"/>
      <c r="GI927" s="237"/>
      <c r="GJ927" s="237"/>
      <c r="GK927" s="237"/>
      <c r="GL927" s="237"/>
      <c r="GM927" s="237"/>
      <c r="GN927" s="237"/>
      <c r="GO927" s="237"/>
      <c r="GP927" s="237"/>
      <c r="GQ927" s="237"/>
    </row>
    <row r="928" spans="1:199" s="81" customFormat="1" ht="15" hidden="1">
      <c r="A928" s="278" t="s">
        <v>2845</v>
      </c>
      <c r="B928" s="241" t="s">
        <v>6158</v>
      </c>
      <c r="C928" s="242">
        <v>0</v>
      </c>
      <c r="D928" s="242">
        <v>0</v>
      </c>
      <c r="E928" s="242">
        <v>0</v>
      </c>
      <c r="F928" s="242">
        <v>0</v>
      </c>
      <c r="G928" s="242">
        <v>0</v>
      </c>
      <c r="H928" s="242">
        <v>0</v>
      </c>
      <c r="I928" s="242">
        <v>0</v>
      </c>
      <c r="J928" s="242">
        <v>0</v>
      </c>
      <c r="K928" s="242">
        <v>0</v>
      </c>
      <c r="L928" s="242">
        <v>0</v>
      </c>
      <c r="M928" s="242">
        <v>0</v>
      </c>
      <c r="N928" s="242">
        <v>0</v>
      </c>
      <c r="O928" s="242">
        <v>0</v>
      </c>
      <c r="P928" s="28"/>
      <c r="Q928" s="242">
        <f>SUM(D928:O928)</f>
        <v>0</v>
      </c>
      <c r="R928" s="242">
        <f>IF($R$19&lt;1,0,Q928/$R$19)</f>
        <v>0</v>
      </c>
      <c r="S928" s="243"/>
      <c r="T928" s="351">
        <f>IF(Q928=0,0,1)+IF(C928=0,0,1)+IF(D928=0,0,1)+IF(E928=0,0,1)+IF(F928=0,0,1)+IF(G928=0,0,1)+IF(H928=0,0,1)+IF(I928=0,0,1)+IF(J928=0,0,1)+IF(K928=0,0,1)+IF(L928=0,0,1)+IF(M928=0,0,1)+IF(N928=0,0,1)+IF(O928=0,0,1)</f>
        <v>0</v>
      </c>
      <c r="U928" s="237"/>
      <c r="V928" s="237"/>
      <c r="W928" s="237"/>
      <c r="X928" s="237"/>
      <c r="Y928" s="237"/>
      <c r="Z928" s="237"/>
      <c r="AA928" s="237"/>
      <c r="AB928" s="237"/>
      <c r="AC928" s="237"/>
      <c r="AD928" s="237"/>
      <c r="AE928" s="237"/>
      <c r="AF928" s="237"/>
      <c r="AG928" s="237"/>
      <c r="AH928" s="237"/>
      <c r="AI928" s="237"/>
      <c r="AJ928" s="237"/>
      <c r="AK928" s="237"/>
      <c r="AL928" s="237"/>
      <c r="AM928" s="237"/>
      <c r="AN928" s="237"/>
      <c r="AO928" s="237"/>
      <c r="AP928" s="237"/>
      <c r="AQ928" s="237"/>
      <c r="AR928" s="237"/>
      <c r="AS928" s="237"/>
      <c r="AT928" s="237"/>
      <c r="AU928" s="237"/>
      <c r="AV928" s="237"/>
      <c r="AW928" s="237"/>
      <c r="AX928" s="237"/>
      <c r="AY928" s="237"/>
      <c r="AZ928" s="237"/>
      <c r="BA928" s="237"/>
      <c r="BB928" s="237"/>
      <c r="BC928" s="237"/>
      <c r="BD928" s="237"/>
      <c r="BE928" s="237"/>
      <c r="BF928" s="237"/>
      <c r="BG928" s="237"/>
      <c r="BH928" s="237"/>
      <c r="BI928" s="237"/>
      <c r="BJ928" s="237"/>
      <c r="BK928" s="237"/>
      <c r="BL928" s="237"/>
      <c r="BM928" s="237"/>
      <c r="BN928" s="237"/>
      <c r="BO928" s="237"/>
      <c r="BP928" s="237"/>
      <c r="BQ928" s="237"/>
      <c r="BR928" s="237"/>
      <c r="BS928" s="237"/>
      <c r="BT928" s="237"/>
      <c r="BU928" s="237"/>
      <c r="BV928" s="237"/>
      <c r="BW928" s="237"/>
      <c r="BX928" s="237"/>
      <c r="BY928" s="237"/>
      <c r="BZ928" s="237"/>
      <c r="CA928" s="237"/>
      <c r="CB928" s="237"/>
      <c r="CC928" s="237"/>
      <c r="CD928" s="237"/>
      <c r="CE928" s="237"/>
      <c r="CF928" s="237"/>
      <c r="CG928" s="237"/>
      <c r="CH928" s="237"/>
      <c r="CI928" s="237"/>
      <c r="CJ928" s="237"/>
      <c r="CK928" s="237"/>
      <c r="CL928" s="237"/>
      <c r="CM928" s="237"/>
      <c r="CN928" s="237"/>
      <c r="CO928" s="237"/>
      <c r="CP928" s="237"/>
      <c r="CQ928" s="237"/>
      <c r="CR928" s="237"/>
      <c r="CS928" s="237"/>
      <c r="CT928" s="237"/>
      <c r="CU928" s="237"/>
      <c r="CV928" s="237"/>
      <c r="CW928" s="237"/>
      <c r="CX928" s="237"/>
      <c r="CY928" s="237"/>
      <c r="CZ928" s="237"/>
      <c r="DA928" s="237"/>
      <c r="DB928" s="237"/>
      <c r="DC928" s="237"/>
      <c r="DD928" s="237"/>
      <c r="DE928" s="237"/>
      <c r="DF928" s="237"/>
      <c r="DG928" s="237"/>
      <c r="DH928" s="237"/>
      <c r="DI928" s="237"/>
      <c r="DJ928" s="237"/>
      <c r="DK928" s="237"/>
      <c r="DL928" s="237"/>
      <c r="DM928" s="237"/>
      <c r="DN928" s="237"/>
      <c r="DO928" s="237"/>
      <c r="DP928" s="237"/>
      <c r="DQ928" s="237"/>
      <c r="DR928" s="237"/>
      <c r="DS928" s="237"/>
      <c r="DT928" s="237"/>
      <c r="DU928" s="237"/>
      <c r="DV928" s="237"/>
      <c r="DW928" s="237"/>
      <c r="DX928" s="237"/>
      <c r="DY928" s="237"/>
      <c r="DZ928" s="237"/>
      <c r="EA928" s="237"/>
      <c r="EB928" s="237"/>
      <c r="EC928" s="237"/>
      <c r="ED928" s="237"/>
      <c r="EE928" s="237"/>
      <c r="EF928" s="237"/>
      <c r="EG928" s="237"/>
      <c r="EH928" s="237"/>
      <c r="EI928" s="237"/>
      <c r="EJ928" s="237"/>
      <c r="EK928" s="237"/>
      <c r="EL928" s="237"/>
      <c r="EM928" s="237"/>
      <c r="EN928" s="237"/>
      <c r="EO928" s="237"/>
      <c r="EP928" s="237"/>
      <c r="EQ928" s="237"/>
      <c r="ER928" s="237"/>
      <c r="ES928" s="237"/>
      <c r="ET928" s="237"/>
      <c r="EU928" s="237"/>
      <c r="EV928" s="237"/>
      <c r="EW928" s="237"/>
      <c r="EX928" s="237"/>
      <c r="EY928" s="237"/>
      <c r="EZ928" s="237"/>
      <c r="FA928" s="237"/>
      <c r="FB928" s="237"/>
      <c r="FC928" s="237"/>
      <c r="FD928" s="237"/>
      <c r="FE928" s="237"/>
      <c r="FF928" s="237"/>
      <c r="FG928" s="237"/>
      <c r="FH928" s="237"/>
      <c r="FI928" s="237"/>
      <c r="FJ928" s="237"/>
      <c r="FK928" s="237"/>
      <c r="FL928" s="237"/>
      <c r="FM928" s="237"/>
      <c r="FN928" s="237"/>
      <c r="FO928" s="237"/>
      <c r="FP928" s="237"/>
      <c r="FQ928" s="237"/>
      <c r="FR928" s="237"/>
      <c r="FS928" s="237"/>
      <c r="FT928" s="237"/>
      <c r="FU928" s="237"/>
      <c r="FV928" s="237"/>
      <c r="FW928" s="237"/>
      <c r="FX928" s="237"/>
      <c r="FY928" s="237"/>
      <c r="FZ928" s="237"/>
      <c r="GA928" s="237"/>
      <c r="GB928" s="237"/>
      <c r="GC928" s="237"/>
      <c r="GD928" s="237"/>
      <c r="GE928" s="237"/>
      <c r="GF928" s="237"/>
      <c r="GG928" s="237"/>
      <c r="GH928" s="237"/>
      <c r="GI928" s="237"/>
      <c r="GJ928" s="237"/>
      <c r="GK928" s="237"/>
      <c r="GL928" s="237"/>
      <c r="GM928" s="237"/>
      <c r="GN928" s="237"/>
      <c r="GO928" s="237"/>
      <c r="GP928" s="237"/>
      <c r="GQ928" s="237"/>
    </row>
    <row r="929" spans="1:199" s="81" customFormat="1" ht="15" hidden="1">
      <c r="A929" s="278" t="s">
        <v>2846</v>
      </c>
      <c r="B929" s="241" t="s">
        <v>6159</v>
      </c>
      <c r="C929" s="242">
        <v>0</v>
      </c>
      <c r="D929" s="242">
        <v>0</v>
      </c>
      <c r="E929" s="242">
        <v>0</v>
      </c>
      <c r="F929" s="242">
        <v>0</v>
      </c>
      <c r="G929" s="242">
        <v>0</v>
      </c>
      <c r="H929" s="242">
        <v>0</v>
      </c>
      <c r="I929" s="242">
        <v>0</v>
      </c>
      <c r="J929" s="242">
        <v>0</v>
      </c>
      <c r="K929" s="242">
        <v>0</v>
      </c>
      <c r="L929" s="242">
        <v>0</v>
      </c>
      <c r="M929" s="242">
        <v>0</v>
      </c>
      <c r="N929" s="242">
        <v>0</v>
      </c>
      <c r="O929" s="242">
        <v>0</v>
      </c>
      <c r="P929" s="28"/>
      <c r="Q929" s="242">
        <f>SUM(D929:O929)</f>
        <v>0</v>
      </c>
      <c r="R929" s="242">
        <f>IF($R$19&lt;1,0,Q929/$R$19)</f>
        <v>0</v>
      </c>
      <c r="S929" s="243"/>
      <c r="T929" s="351">
        <f>IF(Q929=0,0,1)+IF(C929=0,0,1)+IF(D929=0,0,1)+IF(E929=0,0,1)+IF(F929=0,0,1)+IF(G929=0,0,1)+IF(H929=0,0,1)+IF(I929=0,0,1)+IF(J929=0,0,1)+IF(K929=0,0,1)+IF(L929=0,0,1)+IF(M929=0,0,1)+IF(N929=0,0,1)+IF(O929=0,0,1)</f>
        <v>0</v>
      </c>
      <c r="U929" s="237"/>
      <c r="V929" s="237"/>
      <c r="W929" s="237"/>
      <c r="X929" s="237"/>
      <c r="Y929" s="237"/>
      <c r="Z929" s="237"/>
      <c r="AA929" s="237"/>
      <c r="AB929" s="237"/>
      <c r="AC929" s="237"/>
      <c r="AD929" s="237"/>
      <c r="AE929" s="237"/>
      <c r="AF929" s="237"/>
      <c r="AG929" s="237"/>
      <c r="AH929" s="237"/>
      <c r="AI929" s="237"/>
      <c r="AJ929" s="237"/>
      <c r="AK929" s="237"/>
      <c r="AL929" s="237"/>
      <c r="AM929" s="237"/>
      <c r="AN929" s="237"/>
      <c r="AO929" s="237"/>
      <c r="AP929" s="237"/>
      <c r="AQ929" s="237"/>
      <c r="AR929" s="237"/>
      <c r="AS929" s="237"/>
      <c r="AT929" s="237"/>
      <c r="AU929" s="237"/>
      <c r="AV929" s="237"/>
      <c r="AW929" s="237"/>
      <c r="AX929" s="237"/>
      <c r="AY929" s="237"/>
      <c r="AZ929" s="237"/>
      <c r="BA929" s="237"/>
      <c r="BB929" s="237"/>
      <c r="BC929" s="237"/>
      <c r="BD929" s="237"/>
      <c r="BE929" s="237"/>
      <c r="BF929" s="237"/>
      <c r="BG929" s="237"/>
      <c r="BH929" s="237"/>
      <c r="BI929" s="237"/>
      <c r="BJ929" s="237"/>
      <c r="BK929" s="237"/>
      <c r="BL929" s="237"/>
      <c r="BM929" s="237"/>
      <c r="BN929" s="237"/>
      <c r="BO929" s="237"/>
      <c r="BP929" s="237"/>
      <c r="BQ929" s="237"/>
      <c r="BR929" s="237"/>
      <c r="BS929" s="237"/>
      <c r="BT929" s="237"/>
      <c r="BU929" s="237"/>
      <c r="BV929" s="237"/>
      <c r="BW929" s="237"/>
      <c r="BX929" s="237"/>
      <c r="BY929" s="237"/>
      <c r="BZ929" s="237"/>
      <c r="CA929" s="237"/>
      <c r="CB929" s="237"/>
      <c r="CC929" s="237"/>
      <c r="CD929" s="237"/>
      <c r="CE929" s="237"/>
      <c r="CF929" s="237"/>
      <c r="CG929" s="237"/>
      <c r="CH929" s="237"/>
      <c r="CI929" s="237"/>
      <c r="CJ929" s="237"/>
      <c r="CK929" s="237"/>
      <c r="CL929" s="237"/>
      <c r="CM929" s="237"/>
      <c r="CN929" s="237"/>
      <c r="CO929" s="237"/>
      <c r="CP929" s="237"/>
      <c r="CQ929" s="237"/>
      <c r="CR929" s="237"/>
      <c r="CS929" s="237"/>
      <c r="CT929" s="237"/>
      <c r="CU929" s="237"/>
      <c r="CV929" s="237"/>
      <c r="CW929" s="237"/>
      <c r="CX929" s="237"/>
      <c r="CY929" s="237"/>
      <c r="CZ929" s="237"/>
      <c r="DA929" s="237"/>
      <c r="DB929" s="237"/>
      <c r="DC929" s="237"/>
      <c r="DD929" s="237"/>
      <c r="DE929" s="237"/>
      <c r="DF929" s="237"/>
      <c r="DG929" s="237"/>
      <c r="DH929" s="237"/>
      <c r="DI929" s="237"/>
      <c r="DJ929" s="237"/>
      <c r="DK929" s="237"/>
      <c r="DL929" s="237"/>
      <c r="DM929" s="237"/>
      <c r="DN929" s="237"/>
      <c r="DO929" s="237"/>
      <c r="DP929" s="237"/>
      <c r="DQ929" s="237"/>
      <c r="DR929" s="237"/>
      <c r="DS929" s="237"/>
      <c r="DT929" s="237"/>
      <c r="DU929" s="237"/>
      <c r="DV929" s="237"/>
      <c r="DW929" s="237"/>
      <c r="DX929" s="237"/>
      <c r="DY929" s="237"/>
      <c r="DZ929" s="237"/>
      <c r="EA929" s="237"/>
      <c r="EB929" s="237"/>
      <c r="EC929" s="237"/>
      <c r="ED929" s="237"/>
      <c r="EE929" s="237"/>
      <c r="EF929" s="237"/>
      <c r="EG929" s="237"/>
      <c r="EH929" s="237"/>
      <c r="EI929" s="237"/>
      <c r="EJ929" s="237"/>
      <c r="EK929" s="237"/>
      <c r="EL929" s="237"/>
      <c r="EM929" s="237"/>
      <c r="EN929" s="237"/>
      <c r="EO929" s="237"/>
      <c r="EP929" s="237"/>
      <c r="EQ929" s="237"/>
      <c r="ER929" s="237"/>
      <c r="ES929" s="237"/>
      <c r="ET929" s="237"/>
      <c r="EU929" s="237"/>
      <c r="EV929" s="237"/>
      <c r="EW929" s="237"/>
      <c r="EX929" s="237"/>
      <c r="EY929" s="237"/>
      <c r="EZ929" s="237"/>
      <c r="FA929" s="237"/>
      <c r="FB929" s="237"/>
      <c r="FC929" s="237"/>
      <c r="FD929" s="237"/>
      <c r="FE929" s="237"/>
      <c r="FF929" s="237"/>
      <c r="FG929" s="237"/>
      <c r="FH929" s="237"/>
      <c r="FI929" s="237"/>
      <c r="FJ929" s="237"/>
      <c r="FK929" s="237"/>
      <c r="FL929" s="237"/>
      <c r="FM929" s="237"/>
      <c r="FN929" s="237"/>
      <c r="FO929" s="237"/>
      <c r="FP929" s="237"/>
      <c r="FQ929" s="237"/>
      <c r="FR929" s="237"/>
      <c r="FS929" s="237"/>
      <c r="FT929" s="237"/>
      <c r="FU929" s="237"/>
      <c r="FV929" s="237"/>
      <c r="FW929" s="237"/>
      <c r="FX929" s="237"/>
      <c r="FY929" s="237"/>
      <c r="FZ929" s="237"/>
      <c r="GA929" s="237"/>
      <c r="GB929" s="237"/>
      <c r="GC929" s="237"/>
      <c r="GD929" s="237"/>
      <c r="GE929" s="237"/>
      <c r="GF929" s="237"/>
      <c r="GG929" s="237"/>
      <c r="GH929" s="237"/>
      <c r="GI929" s="237"/>
      <c r="GJ929" s="237"/>
      <c r="GK929" s="237"/>
      <c r="GL929" s="237"/>
      <c r="GM929" s="237"/>
      <c r="GN929" s="237"/>
      <c r="GO929" s="237"/>
      <c r="GP929" s="237"/>
      <c r="GQ929" s="237"/>
    </row>
    <row r="930" spans="1:199" s="81" customFormat="1" ht="15" hidden="1">
      <c r="A930" s="278" t="s">
        <v>2847</v>
      </c>
      <c r="B930" s="241" t="s">
        <v>6160</v>
      </c>
      <c r="C930" s="242">
        <v>0</v>
      </c>
      <c r="D930" s="242">
        <v>0</v>
      </c>
      <c r="E930" s="242">
        <v>0</v>
      </c>
      <c r="F930" s="242">
        <v>0</v>
      </c>
      <c r="G930" s="242">
        <v>0</v>
      </c>
      <c r="H930" s="242">
        <v>0</v>
      </c>
      <c r="I930" s="242">
        <v>0</v>
      </c>
      <c r="J930" s="242">
        <v>0</v>
      </c>
      <c r="K930" s="242">
        <v>0</v>
      </c>
      <c r="L930" s="242">
        <v>0</v>
      </c>
      <c r="M930" s="242">
        <v>0</v>
      </c>
      <c r="N930" s="242">
        <v>0</v>
      </c>
      <c r="O930" s="242">
        <v>0</v>
      </c>
      <c r="P930" s="28"/>
      <c r="Q930" s="242">
        <f>SUM(D930:O930)</f>
        <v>0</v>
      </c>
      <c r="R930" s="242">
        <f>IF($R$19&lt;1,0,Q930/$R$19)</f>
        <v>0</v>
      </c>
      <c r="S930" s="243"/>
      <c r="T930" s="351">
        <f>IF(Q930=0,0,1)+IF(C930=0,0,1)+IF(D930=0,0,1)+IF(E930=0,0,1)+IF(F930=0,0,1)+IF(G930=0,0,1)+IF(H930=0,0,1)+IF(I930=0,0,1)+IF(J930=0,0,1)+IF(K930=0,0,1)+IF(L930=0,0,1)+IF(M930=0,0,1)+IF(N930=0,0,1)+IF(O930=0,0,1)</f>
        <v>0</v>
      </c>
      <c r="U930" s="237"/>
      <c r="V930" s="237"/>
      <c r="W930" s="237"/>
      <c r="X930" s="237"/>
      <c r="Y930" s="237"/>
      <c r="Z930" s="237"/>
      <c r="AA930" s="237"/>
      <c r="AB930" s="237"/>
      <c r="AC930" s="237"/>
      <c r="AD930" s="237"/>
      <c r="AE930" s="237"/>
      <c r="AF930" s="237"/>
      <c r="AG930" s="237"/>
      <c r="AH930" s="237"/>
      <c r="AI930" s="237"/>
      <c r="AJ930" s="237"/>
      <c r="AK930" s="237"/>
      <c r="AL930" s="237"/>
      <c r="AM930" s="237"/>
      <c r="AN930" s="237"/>
      <c r="AO930" s="237"/>
      <c r="AP930" s="237"/>
      <c r="AQ930" s="237"/>
      <c r="AR930" s="237"/>
      <c r="AS930" s="237"/>
      <c r="AT930" s="237"/>
      <c r="AU930" s="237"/>
      <c r="AV930" s="237"/>
      <c r="AW930" s="237"/>
      <c r="AX930" s="237"/>
      <c r="AY930" s="237"/>
      <c r="AZ930" s="237"/>
      <c r="BA930" s="237"/>
      <c r="BB930" s="237"/>
      <c r="BC930" s="237"/>
      <c r="BD930" s="237"/>
      <c r="BE930" s="237"/>
      <c r="BF930" s="237"/>
      <c r="BG930" s="237"/>
      <c r="BH930" s="237"/>
      <c r="BI930" s="237"/>
      <c r="BJ930" s="237"/>
      <c r="BK930" s="237"/>
      <c r="BL930" s="237"/>
      <c r="BM930" s="237"/>
      <c r="BN930" s="237"/>
      <c r="BO930" s="237"/>
      <c r="BP930" s="237"/>
      <c r="BQ930" s="237"/>
      <c r="BR930" s="237"/>
      <c r="BS930" s="237"/>
      <c r="BT930" s="237"/>
      <c r="BU930" s="237"/>
      <c r="BV930" s="237"/>
      <c r="BW930" s="237"/>
      <c r="BX930" s="237"/>
      <c r="BY930" s="237"/>
      <c r="BZ930" s="237"/>
      <c r="CA930" s="237"/>
      <c r="CB930" s="237"/>
      <c r="CC930" s="237"/>
      <c r="CD930" s="237"/>
      <c r="CE930" s="237"/>
      <c r="CF930" s="237"/>
      <c r="CG930" s="237"/>
      <c r="CH930" s="237"/>
      <c r="CI930" s="237"/>
      <c r="CJ930" s="237"/>
      <c r="CK930" s="237"/>
      <c r="CL930" s="237"/>
      <c r="CM930" s="237"/>
      <c r="CN930" s="237"/>
      <c r="CO930" s="237"/>
      <c r="CP930" s="237"/>
      <c r="CQ930" s="237"/>
      <c r="CR930" s="237"/>
      <c r="CS930" s="237"/>
      <c r="CT930" s="237"/>
      <c r="CU930" s="237"/>
      <c r="CV930" s="237"/>
      <c r="CW930" s="237"/>
      <c r="CX930" s="237"/>
      <c r="CY930" s="237"/>
      <c r="CZ930" s="237"/>
      <c r="DA930" s="237"/>
      <c r="DB930" s="237"/>
      <c r="DC930" s="237"/>
      <c r="DD930" s="237"/>
      <c r="DE930" s="237"/>
      <c r="DF930" s="237"/>
      <c r="DG930" s="237"/>
      <c r="DH930" s="237"/>
      <c r="DI930" s="237"/>
      <c r="DJ930" s="237"/>
      <c r="DK930" s="237"/>
      <c r="DL930" s="237"/>
      <c r="DM930" s="237"/>
      <c r="DN930" s="237"/>
      <c r="DO930" s="237"/>
      <c r="DP930" s="237"/>
      <c r="DQ930" s="237"/>
      <c r="DR930" s="237"/>
      <c r="DS930" s="237"/>
      <c r="DT930" s="237"/>
      <c r="DU930" s="237"/>
      <c r="DV930" s="237"/>
      <c r="DW930" s="237"/>
      <c r="DX930" s="237"/>
      <c r="DY930" s="237"/>
      <c r="DZ930" s="237"/>
      <c r="EA930" s="237"/>
      <c r="EB930" s="237"/>
      <c r="EC930" s="237"/>
      <c r="ED930" s="237"/>
      <c r="EE930" s="237"/>
      <c r="EF930" s="237"/>
      <c r="EG930" s="237"/>
      <c r="EH930" s="237"/>
      <c r="EI930" s="237"/>
      <c r="EJ930" s="237"/>
      <c r="EK930" s="237"/>
      <c r="EL930" s="237"/>
      <c r="EM930" s="237"/>
      <c r="EN930" s="237"/>
      <c r="EO930" s="237"/>
      <c r="EP930" s="237"/>
      <c r="EQ930" s="237"/>
      <c r="ER930" s="237"/>
      <c r="ES930" s="237"/>
      <c r="ET930" s="237"/>
      <c r="EU930" s="237"/>
      <c r="EV930" s="237"/>
      <c r="EW930" s="237"/>
      <c r="EX930" s="237"/>
      <c r="EY930" s="237"/>
      <c r="EZ930" s="237"/>
      <c r="FA930" s="237"/>
      <c r="FB930" s="237"/>
      <c r="FC930" s="237"/>
      <c r="FD930" s="237"/>
      <c r="FE930" s="237"/>
      <c r="FF930" s="237"/>
      <c r="FG930" s="237"/>
      <c r="FH930" s="237"/>
      <c r="FI930" s="237"/>
      <c r="FJ930" s="237"/>
      <c r="FK930" s="237"/>
      <c r="FL930" s="237"/>
      <c r="FM930" s="237"/>
      <c r="FN930" s="237"/>
      <c r="FO930" s="237"/>
      <c r="FP930" s="237"/>
      <c r="FQ930" s="237"/>
      <c r="FR930" s="237"/>
      <c r="FS930" s="237"/>
      <c r="FT930" s="237"/>
      <c r="FU930" s="237"/>
      <c r="FV930" s="237"/>
      <c r="FW930" s="237"/>
      <c r="FX930" s="237"/>
      <c r="FY930" s="237"/>
      <c r="FZ930" s="237"/>
      <c r="GA930" s="237"/>
      <c r="GB930" s="237"/>
      <c r="GC930" s="237"/>
      <c r="GD930" s="237"/>
      <c r="GE930" s="237"/>
      <c r="GF930" s="237"/>
      <c r="GG930" s="237"/>
      <c r="GH930" s="237"/>
      <c r="GI930" s="237"/>
      <c r="GJ930" s="237"/>
      <c r="GK930" s="237"/>
      <c r="GL930" s="237"/>
      <c r="GM930" s="237"/>
      <c r="GN930" s="237"/>
      <c r="GO930" s="237"/>
      <c r="GP930" s="237"/>
      <c r="GQ930" s="237"/>
    </row>
    <row r="931" spans="1:199" s="81" customFormat="1" ht="15" hidden="1">
      <c r="A931" s="278" t="s">
        <v>2848</v>
      </c>
      <c r="B931" s="241" t="s">
        <v>6161</v>
      </c>
      <c r="C931" s="242">
        <v>0</v>
      </c>
      <c r="D931" s="242">
        <v>0</v>
      </c>
      <c r="E931" s="242">
        <v>0</v>
      </c>
      <c r="F931" s="242">
        <v>0</v>
      </c>
      <c r="G931" s="242">
        <v>0</v>
      </c>
      <c r="H931" s="242">
        <v>0</v>
      </c>
      <c r="I931" s="242">
        <v>0</v>
      </c>
      <c r="J931" s="242">
        <v>0</v>
      </c>
      <c r="K931" s="242">
        <v>0</v>
      </c>
      <c r="L931" s="242">
        <v>0</v>
      </c>
      <c r="M931" s="242">
        <v>0</v>
      </c>
      <c r="N931" s="242">
        <v>0</v>
      </c>
      <c r="O931" s="242">
        <v>0</v>
      </c>
      <c r="P931" s="28"/>
      <c r="Q931" s="242">
        <f>SUM(D931:O931)</f>
        <v>0</v>
      </c>
      <c r="R931" s="242">
        <f>IF($R$19&lt;1,0,Q931/$R$19)</f>
        <v>0</v>
      </c>
      <c r="S931" s="243"/>
      <c r="T931" s="351">
        <f>IF(Q931=0,0,1)+IF(C931=0,0,1)+IF(D931=0,0,1)+IF(E931=0,0,1)+IF(F931=0,0,1)+IF(G931=0,0,1)+IF(H931=0,0,1)+IF(I931=0,0,1)+IF(J931=0,0,1)+IF(K931=0,0,1)+IF(L931=0,0,1)+IF(M931=0,0,1)+IF(N931=0,0,1)+IF(O931=0,0,1)</f>
        <v>0</v>
      </c>
      <c r="U931" s="237"/>
      <c r="V931" s="237"/>
      <c r="W931" s="237"/>
      <c r="X931" s="237"/>
      <c r="Y931" s="237"/>
      <c r="Z931" s="237"/>
      <c r="AA931" s="237"/>
      <c r="AB931" s="237"/>
      <c r="AC931" s="237"/>
      <c r="AD931" s="237"/>
      <c r="AE931" s="237"/>
      <c r="AF931" s="237"/>
      <c r="AG931" s="237"/>
      <c r="AH931" s="237"/>
      <c r="AI931" s="237"/>
      <c r="AJ931" s="237"/>
      <c r="AK931" s="237"/>
      <c r="AL931" s="237"/>
      <c r="AM931" s="237"/>
      <c r="AN931" s="237"/>
      <c r="AO931" s="237"/>
      <c r="AP931" s="237"/>
      <c r="AQ931" s="237"/>
      <c r="AR931" s="237"/>
      <c r="AS931" s="237"/>
      <c r="AT931" s="237"/>
      <c r="AU931" s="237"/>
      <c r="AV931" s="237"/>
      <c r="AW931" s="237"/>
      <c r="AX931" s="237"/>
      <c r="AY931" s="237"/>
      <c r="AZ931" s="237"/>
      <c r="BA931" s="237"/>
      <c r="BB931" s="237"/>
      <c r="BC931" s="237"/>
      <c r="BD931" s="237"/>
      <c r="BE931" s="237"/>
      <c r="BF931" s="237"/>
      <c r="BG931" s="237"/>
      <c r="BH931" s="237"/>
      <c r="BI931" s="237"/>
      <c r="BJ931" s="237"/>
      <c r="BK931" s="237"/>
      <c r="BL931" s="237"/>
      <c r="BM931" s="237"/>
      <c r="BN931" s="237"/>
      <c r="BO931" s="237"/>
      <c r="BP931" s="237"/>
      <c r="BQ931" s="237"/>
      <c r="BR931" s="237"/>
      <c r="BS931" s="237"/>
      <c r="BT931" s="237"/>
      <c r="BU931" s="237"/>
      <c r="BV931" s="237"/>
      <c r="BW931" s="237"/>
      <c r="BX931" s="237"/>
      <c r="BY931" s="237"/>
      <c r="BZ931" s="237"/>
      <c r="CA931" s="237"/>
      <c r="CB931" s="237"/>
      <c r="CC931" s="237"/>
      <c r="CD931" s="237"/>
      <c r="CE931" s="237"/>
      <c r="CF931" s="237"/>
      <c r="CG931" s="237"/>
      <c r="CH931" s="237"/>
      <c r="CI931" s="237"/>
      <c r="CJ931" s="237"/>
      <c r="CK931" s="237"/>
      <c r="CL931" s="237"/>
      <c r="CM931" s="237"/>
      <c r="CN931" s="237"/>
      <c r="CO931" s="237"/>
      <c r="CP931" s="237"/>
      <c r="CQ931" s="237"/>
      <c r="CR931" s="237"/>
      <c r="CS931" s="237"/>
      <c r="CT931" s="237"/>
      <c r="CU931" s="237"/>
      <c r="CV931" s="237"/>
      <c r="CW931" s="237"/>
      <c r="CX931" s="237"/>
      <c r="CY931" s="237"/>
      <c r="CZ931" s="237"/>
      <c r="DA931" s="237"/>
      <c r="DB931" s="237"/>
      <c r="DC931" s="237"/>
      <c r="DD931" s="237"/>
      <c r="DE931" s="237"/>
      <c r="DF931" s="237"/>
      <c r="DG931" s="237"/>
      <c r="DH931" s="237"/>
      <c r="DI931" s="237"/>
      <c r="DJ931" s="237"/>
      <c r="DK931" s="237"/>
      <c r="DL931" s="237"/>
      <c r="DM931" s="237"/>
      <c r="DN931" s="237"/>
      <c r="DO931" s="237"/>
      <c r="DP931" s="237"/>
      <c r="DQ931" s="237"/>
      <c r="DR931" s="237"/>
      <c r="DS931" s="237"/>
      <c r="DT931" s="237"/>
      <c r="DU931" s="237"/>
      <c r="DV931" s="237"/>
      <c r="DW931" s="237"/>
      <c r="DX931" s="237"/>
      <c r="DY931" s="237"/>
      <c r="DZ931" s="237"/>
      <c r="EA931" s="237"/>
      <c r="EB931" s="237"/>
      <c r="EC931" s="237"/>
      <c r="ED931" s="237"/>
      <c r="EE931" s="237"/>
      <c r="EF931" s="237"/>
      <c r="EG931" s="237"/>
      <c r="EH931" s="237"/>
      <c r="EI931" s="237"/>
      <c r="EJ931" s="237"/>
      <c r="EK931" s="237"/>
      <c r="EL931" s="237"/>
      <c r="EM931" s="237"/>
      <c r="EN931" s="237"/>
      <c r="EO931" s="237"/>
      <c r="EP931" s="237"/>
      <c r="EQ931" s="237"/>
      <c r="ER931" s="237"/>
      <c r="ES931" s="237"/>
      <c r="ET931" s="237"/>
      <c r="EU931" s="237"/>
      <c r="EV931" s="237"/>
      <c r="EW931" s="237"/>
      <c r="EX931" s="237"/>
      <c r="EY931" s="237"/>
      <c r="EZ931" s="237"/>
      <c r="FA931" s="237"/>
      <c r="FB931" s="237"/>
      <c r="FC931" s="237"/>
      <c r="FD931" s="237"/>
      <c r="FE931" s="237"/>
      <c r="FF931" s="237"/>
      <c r="FG931" s="237"/>
      <c r="FH931" s="237"/>
      <c r="FI931" s="237"/>
      <c r="FJ931" s="237"/>
      <c r="FK931" s="237"/>
      <c r="FL931" s="237"/>
      <c r="FM931" s="237"/>
      <c r="FN931" s="237"/>
      <c r="FO931" s="237"/>
      <c r="FP931" s="237"/>
      <c r="FQ931" s="237"/>
      <c r="FR931" s="237"/>
      <c r="FS931" s="237"/>
      <c r="FT931" s="237"/>
      <c r="FU931" s="237"/>
      <c r="FV931" s="237"/>
      <c r="FW931" s="237"/>
      <c r="FX931" s="237"/>
      <c r="FY931" s="237"/>
      <c r="FZ931" s="237"/>
      <c r="GA931" s="237"/>
      <c r="GB931" s="237"/>
      <c r="GC931" s="237"/>
      <c r="GD931" s="237"/>
      <c r="GE931" s="237"/>
      <c r="GF931" s="237"/>
      <c r="GG931" s="237"/>
      <c r="GH931" s="237"/>
      <c r="GI931" s="237"/>
      <c r="GJ931" s="237"/>
      <c r="GK931" s="237"/>
      <c r="GL931" s="237"/>
      <c r="GM931" s="237"/>
      <c r="GN931" s="237"/>
      <c r="GO931" s="237"/>
      <c r="GP931" s="237"/>
      <c r="GQ931" s="237"/>
    </row>
    <row r="932" spans="1:199" s="81" customFormat="1" ht="15" hidden="1">
      <c r="A932" s="278" t="s">
        <v>2849</v>
      </c>
      <c r="B932" s="241" t="s">
        <v>6162</v>
      </c>
      <c r="C932" s="242">
        <v>0</v>
      </c>
      <c r="D932" s="242">
        <v>0</v>
      </c>
      <c r="E932" s="242">
        <v>0</v>
      </c>
      <c r="F932" s="242">
        <v>0</v>
      </c>
      <c r="G932" s="242">
        <v>0</v>
      </c>
      <c r="H932" s="242">
        <v>0</v>
      </c>
      <c r="I932" s="242">
        <v>0</v>
      </c>
      <c r="J932" s="242">
        <v>0</v>
      </c>
      <c r="K932" s="242">
        <v>0</v>
      </c>
      <c r="L932" s="242">
        <v>0</v>
      </c>
      <c r="M932" s="242">
        <v>0</v>
      </c>
      <c r="N932" s="242">
        <v>0</v>
      </c>
      <c r="O932" s="242">
        <v>0</v>
      </c>
      <c r="P932" s="28"/>
      <c r="Q932" s="242">
        <f>SUM(D932:O932)</f>
        <v>0</v>
      </c>
      <c r="R932" s="242">
        <f>IF($R$19&lt;1,0,Q932/$R$19)</f>
        <v>0</v>
      </c>
      <c r="S932" s="243"/>
      <c r="T932" s="351">
        <f>IF(Q932=0,0,1)+IF(C932=0,0,1)+IF(D932=0,0,1)+IF(E932=0,0,1)+IF(F932=0,0,1)+IF(G932=0,0,1)+IF(H932=0,0,1)+IF(I932=0,0,1)+IF(J932=0,0,1)+IF(K932=0,0,1)+IF(L932=0,0,1)+IF(M932=0,0,1)+IF(N932=0,0,1)+IF(O932=0,0,1)</f>
        <v>0</v>
      </c>
      <c r="U932" s="237"/>
      <c r="V932" s="237"/>
      <c r="W932" s="237"/>
      <c r="X932" s="237"/>
      <c r="Y932" s="237"/>
      <c r="Z932" s="237"/>
      <c r="AA932" s="237"/>
      <c r="AB932" s="237"/>
      <c r="AC932" s="237"/>
      <c r="AD932" s="237"/>
      <c r="AE932" s="237"/>
      <c r="AF932" s="237"/>
      <c r="AG932" s="237"/>
      <c r="AH932" s="237"/>
      <c r="AI932" s="237"/>
      <c r="AJ932" s="237"/>
      <c r="AK932" s="237"/>
      <c r="AL932" s="237"/>
      <c r="AM932" s="237"/>
      <c r="AN932" s="237"/>
      <c r="AO932" s="237"/>
      <c r="AP932" s="237"/>
      <c r="AQ932" s="237"/>
      <c r="AR932" s="237"/>
      <c r="AS932" s="237"/>
      <c r="AT932" s="237"/>
      <c r="AU932" s="237"/>
      <c r="AV932" s="237"/>
      <c r="AW932" s="237"/>
      <c r="AX932" s="237"/>
      <c r="AY932" s="237"/>
      <c r="AZ932" s="237"/>
      <c r="BA932" s="237"/>
      <c r="BB932" s="237"/>
      <c r="BC932" s="237"/>
      <c r="BD932" s="237"/>
      <c r="BE932" s="237"/>
      <c r="BF932" s="237"/>
      <c r="BG932" s="237"/>
      <c r="BH932" s="237"/>
      <c r="BI932" s="237"/>
      <c r="BJ932" s="237"/>
      <c r="BK932" s="237"/>
      <c r="BL932" s="237"/>
      <c r="BM932" s="237"/>
      <c r="BN932" s="237"/>
      <c r="BO932" s="237"/>
      <c r="BP932" s="237"/>
      <c r="BQ932" s="237"/>
      <c r="BR932" s="237"/>
      <c r="BS932" s="237"/>
      <c r="BT932" s="237"/>
      <c r="BU932" s="237"/>
      <c r="BV932" s="237"/>
      <c r="BW932" s="237"/>
      <c r="BX932" s="237"/>
      <c r="BY932" s="237"/>
      <c r="BZ932" s="237"/>
      <c r="CA932" s="237"/>
      <c r="CB932" s="237"/>
      <c r="CC932" s="237"/>
      <c r="CD932" s="237"/>
      <c r="CE932" s="237"/>
      <c r="CF932" s="237"/>
      <c r="CG932" s="237"/>
      <c r="CH932" s="237"/>
      <c r="CI932" s="237"/>
      <c r="CJ932" s="237"/>
      <c r="CK932" s="237"/>
      <c r="CL932" s="237"/>
      <c r="CM932" s="237"/>
      <c r="CN932" s="237"/>
      <c r="CO932" s="237"/>
      <c r="CP932" s="237"/>
      <c r="CQ932" s="237"/>
      <c r="CR932" s="237"/>
      <c r="CS932" s="237"/>
      <c r="CT932" s="237"/>
      <c r="CU932" s="237"/>
      <c r="CV932" s="237"/>
      <c r="CW932" s="237"/>
      <c r="CX932" s="237"/>
      <c r="CY932" s="237"/>
      <c r="CZ932" s="237"/>
      <c r="DA932" s="237"/>
      <c r="DB932" s="237"/>
      <c r="DC932" s="237"/>
      <c r="DD932" s="237"/>
      <c r="DE932" s="237"/>
      <c r="DF932" s="237"/>
      <c r="DG932" s="237"/>
      <c r="DH932" s="237"/>
      <c r="DI932" s="237"/>
      <c r="DJ932" s="237"/>
      <c r="DK932" s="237"/>
      <c r="DL932" s="237"/>
      <c r="DM932" s="237"/>
      <c r="DN932" s="237"/>
      <c r="DO932" s="237"/>
      <c r="DP932" s="237"/>
      <c r="DQ932" s="237"/>
      <c r="DR932" s="237"/>
      <c r="DS932" s="237"/>
      <c r="DT932" s="237"/>
      <c r="DU932" s="237"/>
      <c r="DV932" s="237"/>
      <c r="DW932" s="237"/>
      <c r="DX932" s="237"/>
      <c r="DY932" s="237"/>
      <c r="DZ932" s="237"/>
      <c r="EA932" s="237"/>
      <c r="EB932" s="237"/>
      <c r="EC932" s="237"/>
      <c r="ED932" s="237"/>
      <c r="EE932" s="237"/>
      <c r="EF932" s="237"/>
      <c r="EG932" s="237"/>
      <c r="EH932" s="237"/>
      <c r="EI932" s="237"/>
      <c r="EJ932" s="237"/>
      <c r="EK932" s="237"/>
      <c r="EL932" s="237"/>
      <c r="EM932" s="237"/>
      <c r="EN932" s="237"/>
      <c r="EO932" s="237"/>
      <c r="EP932" s="237"/>
      <c r="EQ932" s="237"/>
      <c r="ER932" s="237"/>
      <c r="ES932" s="237"/>
      <c r="ET932" s="237"/>
      <c r="EU932" s="237"/>
      <c r="EV932" s="237"/>
      <c r="EW932" s="237"/>
      <c r="EX932" s="237"/>
      <c r="EY932" s="237"/>
      <c r="EZ932" s="237"/>
      <c r="FA932" s="237"/>
      <c r="FB932" s="237"/>
      <c r="FC932" s="237"/>
      <c r="FD932" s="237"/>
      <c r="FE932" s="237"/>
      <c r="FF932" s="237"/>
      <c r="FG932" s="237"/>
      <c r="FH932" s="237"/>
      <c r="FI932" s="237"/>
      <c r="FJ932" s="237"/>
      <c r="FK932" s="237"/>
      <c r="FL932" s="237"/>
      <c r="FM932" s="237"/>
      <c r="FN932" s="237"/>
      <c r="FO932" s="237"/>
      <c r="FP932" s="237"/>
      <c r="FQ932" s="237"/>
      <c r="FR932" s="237"/>
      <c r="FS932" s="237"/>
      <c r="FT932" s="237"/>
      <c r="FU932" s="237"/>
      <c r="FV932" s="237"/>
      <c r="FW932" s="237"/>
      <c r="FX932" s="237"/>
      <c r="FY932" s="237"/>
      <c r="FZ932" s="237"/>
      <c r="GA932" s="237"/>
      <c r="GB932" s="237"/>
      <c r="GC932" s="237"/>
      <c r="GD932" s="237"/>
      <c r="GE932" s="237"/>
      <c r="GF932" s="237"/>
      <c r="GG932" s="237"/>
      <c r="GH932" s="237"/>
      <c r="GI932" s="237"/>
      <c r="GJ932" s="237"/>
      <c r="GK932" s="237"/>
      <c r="GL932" s="237"/>
      <c r="GM932" s="237"/>
      <c r="GN932" s="237"/>
      <c r="GO932" s="237"/>
      <c r="GP932" s="237"/>
      <c r="GQ932" s="237"/>
    </row>
    <row r="933" spans="1:199" s="81" customFormat="1" ht="15" hidden="1">
      <c r="A933" s="278" t="s">
        <v>2850</v>
      </c>
      <c r="B933" s="241" t="s">
        <v>6163</v>
      </c>
      <c r="C933" s="242">
        <v>0</v>
      </c>
      <c r="D933" s="242">
        <v>0</v>
      </c>
      <c r="E933" s="242">
        <v>0</v>
      </c>
      <c r="F933" s="242">
        <v>0</v>
      </c>
      <c r="G933" s="242">
        <v>0</v>
      </c>
      <c r="H933" s="242">
        <v>0</v>
      </c>
      <c r="I933" s="242">
        <v>0</v>
      </c>
      <c r="J933" s="242">
        <v>0</v>
      </c>
      <c r="K933" s="242">
        <v>0</v>
      </c>
      <c r="L933" s="242">
        <v>0</v>
      </c>
      <c r="M933" s="242">
        <v>0</v>
      </c>
      <c r="N933" s="242">
        <v>0</v>
      </c>
      <c r="O933" s="242">
        <v>0</v>
      </c>
      <c r="P933" s="28"/>
      <c r="Q933" s="242">
        <f>SUM(D933:O933)</f>
        <v>0</v>
      </c>
      <c r="R933" s="242">
        <f>IF($R$19&lt;1,0,Q933/$R$19)</f>
        <v>0</v>
      </c>
      <c r="S933" s="243"/>
      <c r="T933" s="351">
        <f>IF(Q933=0,0,1)+IF(C933=0,0,1)+IF(D933=0,0,1)+IF(E933=0,0,1)+IF(F933=0,0,1)+IF(G933=0,0,1)+IF(H933=0,0,1)+IF(I933=0,0,1)+IF(J933=0,0,1)+IF(K933=0,0,1)+IF(L933=0,0,1)+IF(M933=0,0,1)+IF(N933=0,0,1)+IF(O933=0,0,1)</f>
        <v>0</v>
      </c>
      <c r="U933" s="237"/>
      <c r="V933" s="237"/>
      <c r="W933" s="237"/>
      <c r="X933" s="237"/>
      <c r="Y933" s="237"/>
      <c r="Z933" s="237"/>
      <c r="AA933" s="237"/>
      <c r="AB933" s="237"/>
      <c r="AC933" s="237"/>
      <c r="AD933" s="237"/>
      <c r="AE933" s="237"/>
      <c r="AF933" s="237"/>
      <c r="AG933" s="237"/>
      <c r="AH933" s="237"/>
      <c r="AI933" s="237"/>
      <c r="AJ933" s="237"/>
      <c r="AK933" s="237"/>
      <c r="AL933" s="237"/>
      <c r="AM933" s="237"/>
      <c r="AN933" s="237"/>
      <c r="AO933" s="237"/>
      <c r="AP933" s="237"/>
      <c r="AQ933" s="237"/>
      <c r="AR933" s="237"/>
      <c r="AS933" s="237"/>
      <c r="AT933" s="237"/>
      <c r="AU933" s="237"/>
      <c r="AV933" s="237"/>
      <c r="AW933" s="237"/>
      <c r="AX933" s="237"/>
      <c r="AY933" s="237"/>
      <c r="AZ933" s="237"/>
      <c r="BA933" s="237"/>
      <c r="BB933" s="237"/>
      <c r="BC933" s="237"/>
      <c r="BD933" s="237"/>
      <c r="BE933" s="237"/>
      <c r="BF933" s="237"/>
      <c r="BG933" s="237"/>
      <c r="BH933" s="237"/>
      <c r="BI933" s="237"/>
      <c r="BJ933" s="237"/>
      <c r="BK933" s="237"/>
      <c r="BL933" s="237"/>
      <c r="BM933" s="237"/>
      <c r="BN933" s="237"/>
      <c r="BO933" s="237"/>
      <c r="BP933" s="237"/>
      <c r="BQ933" s="237"/>
      <c r="BR933" s="237"/>
      <c r="BS933" s="237"/>
      <c r="BT933" s="237"/>
      <c r="BU933" s="237"/>
      <c r="BV933" s="237"/>
      <c r="BW933" s="237"/>
      <c r="BX933" s="237"/>
      <c r="BY933" s="237"/>
      <c r="BZ933" s="237"/>
      <c r="CA933" s="237"/>
      <c r="CB933" s="237"/>
      <c r="CC933" s="237"/>
      <c r="CD933" s="237"/>
      <c r="CE933" s="237"/>
      <c r="CF933" s="237"/>
      <c r="CG933" s="237"/>
      <c r="CH933" s="237"/>
      <c r="CI933" s="237"/>
      <c r="CJ933" s="237"/>
      <c r="CK933" s="237"/>
      <c r="CL933" s="237"/>
      <c r="CM933" s="237"/>
      <c r="CN933" s="237"/>
      <c r="CO933" s="237"/>
      <c r="CP933" s="237"/>
      <c r="CQ933" s="237"/>
      <c r="CR933" s="237"/>
      <c r="CS933" s="237"/>
      <c r="CT933" s="237"/>
      <c r="CU933" s="237"/>
      <c r="CV933" s="237"/>
      <c r="CW933" s="237"/>
      <c r="CX933" s="237"/>
      <c r="CY933" s="237"/>
      <c r="CZ933" s="237"/>
      <c r="DA933" s="237"/>
      <c r="DB933" s="237"/>
      <c r="DC933" s="237"/>
      <c r="DD933" s="237"/>
      <c r="DE933" s="237"/>
      <c r="DF933" s="237"/>
      <c r="DG933" s="237"/>
      <c r="DH933" s="237"/>
      <c r="DI933" s="237"/>
      <c r="DJ933" s="237"/>
      <c r="DK933" s="237"/>
      <c r="DL933" s="237"/>
      <c r="DM933" s="237"/>
      <c r="DN933" s="237"/>
      <c r="DO933" s="237"/>
      <c r="DP933" s="237"/>
      <c r="DQ933" s="237"/>
      <c r="DR933" s="237"/>
      <c r="DS933" s="237"/>
      <c r="DT933" s="237"/>
      <c r="DU933" s="237"/>
      <c r="DV933" s="237"/>
      <c r="DW933" s="237"/>
      <c r="DX933" s="237"/>
      <c r="DY933" s="237"/>
      <c r="DZ933" s="237"/>
      <c r="EA933" s="237"/>
      <c r="EB933" s="237"/>
      <c r="EC933" s="237"/>
      <c r="ED933" s="237"/>
      <c r="EE933" s="237"/>
      <c r="EF933" s="237"/>
      <c r="EG933" s="237"/>
      <c r="EH933" s="237"/>
      <c r="EI933" s="237"/>
      <c r="EJ933" s="237"/>
      <c r="EK933" s="237"/>
      <c r="EL933" s="237"/>
      <c r="EM933" s="237"/>
      <c r="EN933" s="237"/>
      <c r="EO933" s="237"/>
      <c r="EP933" s="237"/>
      <c r="EQ933" s="237"/>
      <c r="ER933" s="237"/>
      <c r="ES933" s="237"/>
      <c r="ET933" s="237"/>
      <c r="EU933" s="237"/>
      <c r="EV933" s="237"/>
      <c r="EW933" s="237"/>
      <c r="EX933" s="237"/>
      <c r="EY933" s="237"/>
      <c r="EZ933" s="237"/>
      <c r="FA933" s="237"/>
      <c r="FB933" s="237"/>
      <c r="FC933" s="237"/>
      <c r="FD933" s="237"/>
      <c r="FE933" s="237"/>
      <c r="FF933" s="237"/>
      <c r="FG933" s="237"/>
      <c r="FH933" s="237"/>
      <c r="FI933" s="237"/>
      <c r="FJ933" s="237"/>
      <c r="FK933" s="237"/>
      <c r="FL933" s="237"/>
      <c r="FM933" s="237"/>
      <c r="FN933" s="237"/>
      <c r="FO933" s="237"/>
      <c r="FP933" s="237"/>
      <c r="FQ933" s="237"/>
      <c r="FR933" s="237"/>
      <c r="FS933" s="237"/>
      <c r="FT933" s="237"/>
      <c r="FU933" s="237"/>
      <c r="FV933" s="237"/>
      <c r="FW933" s="237"/>
      <c r="FX933" s="237"/>
      <c r="FY933" s="237"/>
      <c r="FZ933" s="237"/>
      <c r="GA933" s="237"/>
      <c r="GB933" s="237"/>
      <c r="GC933" s="237"/>
      <c r="GD933" s="237"/>
      <c r="GE933" s="237"/>
      <c r="GF933" s="237"/>
      <c r="GG933" s="237"/>
      <c r="GH933" s="237"/>
      <c r="GI933" s="237"/>
      <c r="GJ933" s="237"/>
      <c r="GK933" s="237"/>
      <c r="GL933" s="237"/>
      <c r="GM933" s="237"/>
      <c r="GN933" s="237"/>
      <c r="GO933" s="237"/>
      <c r="GP933" s="237"/>
      <c r="GQ933" s="237"/>
    </row>
    <row r="934" spans="1:199" s="81" customFormat="1" ht="15" hidden="1">
      <c r="A934" s="278" t="s">
        <v>2851</v>
      </c>
      <c r="B934" s="241" t="s">
        <v>6164</v>
      </c>
      <c r="C934" s="242">
        <v>0</v>
      </c>
      <c r="D934" s="242">
        <v>0</v>
      </c>
      <c r="E934" s="242">
        <v>0</v>
      </c>
      <c r="F934" s="242">
        <v>0</v>
      </c>
      <c r="G934" s="242">
        <v>0</v>
      </c>
      <c r="H934" s="242">
        <v>0</v>
      </c>
      <c r="I934" s="242">
        <v>0</v>
      </c>
      <c r="J934" s="242">
        <v>0</v>
      </c>
      <c r="K934" s="242">
        <v>0</v>
      </c>
      <c r="L934" s="242">
        <v>0</v>
      </c>
      <c r="M934" s="242">
        <v>0</v>
      </c>
      <c r="N934" s="242">
        <v>0</v>
      </c>
      <c r="O934" s="242">
        <v>0</v>
      </c>
      <c r="P934" s="28"/>
      <c r="Q934" s="242">
        <f>SUM(D934:O934)</f>
        <v>0</v>
      </c>
      <c r="R934" s="242">
        <f>IF($R$19&lt;1,0,Q934/$R$19)</f>
        <v>0</v>
      </c>
      <c r="S934" s="243"/>
      <c r="T934" s="351">
        <f>IF(Q934=0,0,1)+IF(C934=0,0,1)+IF(D934=0,0,1)+IF(E934=0,0,1)+IF(F934=0,0,1)+IF(G934=0,0,1)+IF(H934=0,0,1)+IF(I934=0,0,1)+IF(J934=0,0,1)+IF(K934=0,0,1)+IF(L934=0,0,1)+IF(M934=0,0,1)+IF(N934=0,0,1)+IF(O934=0,0,1)</f>
        <v>0</v>
      </c>
      <c r="U934" s="237"/>
      <c r="V934" s="237"/>
      <c r="W934" s="237"/>
      <c r="X934" s="237"/>
      <c r="Y934" s="237"/>
      <c r="Z934" s="237"/>
      <c r="AA934" s="237"/>
      <c r="AB934" s="237"/>
      <c r="AC934" s="237"/>
      <c r="AD934" s="237"/>
      <c r="AE934" s="237"/>
      <c r="AF934" s="237"/>
      <c r="AG934" s="237"/>
      <c r="AH934" s="237"/>
      <c r="AI934" s="237"/>
      <c r="AJ934" s="237"/>
      <c r="AK934" s="237"/>
      <c r="AL934" s="237"/>
      <c r="AM934" s="237"/>
      <c r="AN934" s="237"/>
      <c r="AO934" s="237"/>
      <c r="AP934" s="237"/>
      <c r="AQ934" s="237"/>
      <c r="AR934" s="237"/>
      <c r="AS934" s="237"/>
      <c r="AT934" s="237"/>
      <c r="AU934" s="237"/>
      <c r="AV934" s="237"/>
      <c r="AW934" s="237"/>
      <c r="AX934" s="237"/>
      <c r="AY934" s="237"/>
      <c r="AZ934" s="237"/>
      <c r="BA934" s="237"/>
      <c r="BB934" s="237"/>
      <c r="BC934" s="237"/>
      <c r="BD934" s="237"/>
      <c r="BE934" s="237"/>
      <c r="BF934" s="237"/>
      <c r="BG934" s="237"/>
      <c r="BH934" s="237"/>
      <c r="BI934" s="237"/>
      <c r="BJ934" s="237"/>
      <c r="BK934" s="237"/>
      <c r="BL934" s="237"/>
      <c r="BM934" s="237"/>
      <c r="BN934" s="237"/>
      <c r="BO934" s="237"/>
      <c r="BP934" s="237"/>
      <c r="BQ934" s="237"/>
      <c r="BR934" s="237"/>
      <c r="BS934" s="237"/>
      <c r="BT934" s="237"/>
      <c r="BU934" s="237"/>
      <c r="BV934" s="237"/>
      <c r="BW934" s="237"/>
      <c r="BX934" s="237"/>
      <c r="BY934" s="237"/>
      <c r="BZ934" s="237"/>
      <c r="CA934" s="237"/>
      <c r="CB934" s="237"/>
      <c r="CC934" s="237"/>
      <c r="CD934" s="237"/>
      <c r="CE934" s="237"/>
      <c r="CF934" s="237"/>
      <c r="CG934" s="237"/>
      <c r="CH934" s="237"/>
      <c r="CI934" s="237"/>
      <c r="CJ934" s="237"/>
      <c r="CK934" s="237"/>
      <c r="CL934" s="237"/>
      <c r="CM934" s="237"/>
      <c r="CN934" s="237"/>
      <c r="CO934" s="237"/>
      <c r="CP934" s="237"/>
      <c r="CQ934" s="237"/>
      <c r="CR934" s="237"/>
      <c r="CS934" s="237"/>
      <c r="CT934" s="237"/>
      <c r="CU934" s="237"/>
      <c r="CV934" s="237"/>
      <c r="CW934" s="237"/>
      <c r="CX934" s="237"/>
      <c r="CY934" s="237"/>
      <c r="CZ934" s="237"/>
      <c r="DA934" s="237"/>
      <c r="DB934" s="237"/>
      <c r="DC934" s="237"/>
      <c r="DD934" s="237"/>
      <c r="DE934" s="237"/>
      <c r="DF934" s="237"/>
      <c r="DG934" s="237"/>
      <c r="DH934" s="237"/>
      <c r="DI934" s="237"/>
      <c r="DJ934" s="237"/>
      <c r="DK934" s="237"/>
      <c r="DL934" s="237"/>
      <c r="DM934" s="237"/>
      <c r="DN934" s="237"/>
      <c r="DO934" s="237"/>
      <c r="DP934" s="237"/>
      <c r="DQ934" s="237"/>
      <c r="DR934" s="237"/>
      <c r="DS934" s="237"/>
      <c r="DT934" s="237"/>
      <c r="DU934" s="237"/>
      <c r="DV934" s="237"/>
      <c r="DW934" s="237"/>
      <c r="DX934" s="237"/>
      <c r="DY934" s="237"/>
      <c r="DZ934" s="237"/>
      <c r="EA934" s="237"/>
      <c r="EB934" s="237"/>
      <c r="EC934" s="237"/>
      <c r="ED934" s="237"/>
      <c r="EE934" s="237"/>
      <c r="EF934" s="237"/>
      <c r="EG934" s="237"/>
      <c r="EH934" s="237"/>
      <c r="EI934" s="237"/>
      <c r="EJ934" s="237"/>
      <c r="EK934" s="237"/>
      <c r="EL934" s="237"/>
      <c r="EM934" s="237"/>
      <c r="EN934" s="237"/>
      <c r="EO934" s="237"/>
      <c r="EP934" s="237"/>
      <c r="EQ934" s="237"/>
      <c r="ER934" s="237"/>
      <c r="ES934" s="237"/>
      <c r="ET934" s="237"/>
      <c r="EU934" s="237"/>
      <c r="EV934" s="237"/>
      <c r="EW934" s="237"/>
      <c r="EX934" s="237"/>
      <c r="EY934" s="237"/>
      <c r="EZ934" s="237"/>
      <c r="FA934" s="237"/>
      <c r="FB934" s="237"/>
      <c r="FC934" s="237"/>
      <c r="FD934" s="237"/>
      <c r="FE934" s="237"/>
      <c r="FF934" s="237"/>
      <c r="FG934" s="237"/>
      <c r="FH934" s="237"/>
      <c r="FI934" s="237"/>
      <c r="FJ934" s="237"/>
      <c r="FK934" s="237"/>
      <c r="FL934" s="237"/>
      <c r="FM934" s="237"/>
      <c r="FN934" s="237"/>
      <c r="FO934" s="237"/>
      <c r="FP934" s="237"/>
      <c r="FQ934" s="237"/>
      <c r="FR934" s="237"/>
      <c r="FS934" s="237"/>
      <c r="FT934" s="237"/>
      <c r="FU934" s="237"/>
      <c r="FV934" s="237"/>
      <c r="FW934" s="237"/>
      <c r="FX934" s="237"/>
      <c r="FY934" s="237"/>
      <c r="FZ934" s="237"/>
      <c r="GA934" s="237"/>
      <c r="GB934" s="237"/>
      <c r="GC934" s="237"/>
      <c r="GD934" s="237"/>
      <c r="GE934" s="237"/>
      <c r="GF934" s="237"/>
      <c r="GG934" s="237"/>
      <c r="GH934" s="237"/>
      <c r="GI934" s="237"/>
      <c r="GJ934" s="237"/>
      <c r="GK934" s="237"/>
      <c r="GL934" s="237"/>
      <c r="GM934" s="237"/>
      <c r="GN934" s="237"/>
      <c r="GO934" s="237"/>
      <c r="GP934" s="237"/>
      <c r="GQ934" s="237"/>
    </row>
    <row r="935" spans="1:199" s="81" customFormat="1" ht="15" hidden="1">
      <c r="A935" s="278" t="s">
        <v>2852</v>
      </c>
      <c r="B935" s="241" t="s">
        <v>6165</v>
      </c>
      <c r="C935" s="242">
        <v>0</v>
      </c>
      <c r="D935" s="242">
        <v>0</v>
      </c>
      <c r="E935" s="242">
        <v>0</v>
      </c>
      <c r="F935" s="242">
        <v>0</v>
      </c>
      <c r="G935" s="242">
        <v>0</v>
      </c>
      <c r="H935" s="242">
        <v>0</v>
      </c>
      <c r="I935" s="242">
        <v>0</v>
      </c>
      <c r="J935" s="242">
        <v>0</v>
      </c>
      <c r="K935" s="242">
        <v>0</v>
      </c>
      <c r="L935" s="242">
        <v>0</v>
      </c>
      <c r="M935" s="242">
        <v>0</v>
      </c>
      <c r="N935" s="242">
        <v>0</v>
      </c>
      <c r="O935" s="242">
        <v>0</v>
      </c>
      <c r="P935" s="28"/>
      <c r="Q935" s="242">
        <f>SUM(D935:O935)</f>
        <v>0</v>
      </c>
      <c r="R935" s="242">
        <f>IF($R$19&lt;1,0,Q935/$R$19)</f>
        <v>0</v>
      </c>
      <c r="S935" s="243"/>
      <c r="T935" s="351">
        <f>IF(Q935=0,0,1)+IF(C935=0,0,1)+IF(D935=0,0,1)+IF(E935=0,0,1)+IF(F935=0,0,1)+IF(G935=0,0,1)+IF(H935=0,0,1)+IF(I935=0,0,1)+IF(J935=0,0,1)+IF(K935=0,0,1)+IF(L935=0,0,1)+IF(M935=0,0,1)+IF(N935=0,0,1)+IF(O935=0,0,1)</f>
        <v>0</v>
      </c>
      <c r="U935" s="237"/>
      <c r="V935" s="237"/>
      <c r="W935" s="237"/>
      <c r="X935" s="237"/>
      <c r="Y935" s="237"/>
      <c r="Z935" s="237"/>
      <c r="AA935" s="237"/>
      <c r="AB935" s="237"/>
      <c r="AC935" s="237"/>
      <c r="AD935" s="237"/>
      <c r="AE935" s="237"/>
      <c r="AF935" s="237"/>
      <c r="AG935" s="237"/>
      <c r="AH935" s="237"/>
      <c r="AI935" s="237"/>
      <c r="AJ935" s="237"/>
      <c r="AK935" s="237"/>
      <c r="AL935" s="237"/>
      <c r="AM935" s="237"/>
      <c r="AN935" s="237"/>
      <c r="AO935" s="237"/>
      <c r="AP935" s="237"/>
      <c r="AQ935" s="237"/>
      <c r="AR935" s="237"/>
      <c r="AS935" s="237"/>
      <c r="AT935" s="237"/>
      <c r="AU935" s="237"/>
      <c r="AV935" s="237"/>
      <c r="AW935" s="237"/>
      <c r="AX935" s="237"/>
      <c r="AY935" s="237"/>
      <c r="AZ935" s="237"/>
      <c r="BA935" s="237"/>
      <c r="BB935" s="237"/>
      <c r="BC935" s="237"/>
      <c r="BD935" s="237"/>
      <c r="BE935" s="237"/>
      <c r="BF935" s="237"/>
      <c r="BG935" s="237"/>
      <c r="BH935" s="237"/>
      <c r="BI935" s="237"/>
      <c r="BJ935" s="237"/>
      <c r="BK935" s="237"/>
      <c r="BL935" s="237"/>
      <c r="BM935" s="237"/>
      <c r="BN935" s="237"/>
      <c r="BO935" s="237"/>
      <c r="BP935" s="237"/>
      <c r="BQ935" s="237"/>
      <c r="BR935" s="237"/>
      <c r="BS935" s="237"/>
      <c r="BT935" s="237"/>
      <c r="BU935" s="237"/>
      <c r="BV935" s="237"/>
      <c r="BW935" s="237"/>
      <c r="BX935" s="237"/>
      <c r="BY935" s="237"/>
      <c r="BZ935" s="237"/>
      <c r="CA935" s="237"/>
      <c r="CB935" s="237"/>
      <c r="CC935" s="237"/>
      <c r="CD935" s="237"/>
      <c r="CE935" s="237"/>
      <c r="CF935" s="237"/>
      <c r="CG935" s="237"/>
      <c r="CH935" s="237"/>
      <c r="CI935" s="237"/>
      <c r="CJ935" s="237"/>
      <c r="CK935" s="237"/>
      <c r="CL935" s="237"/>
      <c r="CM935" s="237"/>
      <c r="CN935" s="237"/>
      <c r="CO935" s="237"/>
      <c r="CP935" s="237"/>
      <c r="CQ935" s="237"/>
      <c r="CR935" s="237"/>
      <c r="CS935" s="237"/>
      <c r="CT935" s="237"/>
      <c r="CU935" s="237"/>
      <c r="CV935" s="237"/>
      <c r="CW935" s="237"/>
      <c r="CX935" s="237"/>
      <c r="CY935" s="237"/>
      <c r="CZ935" s="237"/>
      <c r="DA935" s="237"/>
      <c r="DB935" s="237"/>
      <c r="DC935" s="237"/>
      <c r="DD935" s="237"/>
      <c r="DE935" s="237"/>
      <c r="DF935" s="237"/>
      <c r="DG935" s="237"/>
      <c r="DH935" s="237"/>
      <c r="DI935" s="237"/>
      <c r="DJ935" s="237"/>
      <c r="DK935" s="237"/>
      <c r="DL935" s="237"/>
      <c r="DM935" s="237"/>
      <c r="DN935" s="237"/>
      <c r="DO935" s="237"/>
      <c r="DP935" s="237"/>
      <c r="DQ935" s="237"/>
      <c r="DR935" s="237"/>
      <c r="DS935" s="237"/>
      <c r="DT935" s="237"/>
      <c r="DU935" s="237"/>
      <c r="DV935" s="237"/>
      <c r="DW935" s="237"/>
      <c r="DX935" s="237"/>
      <c r="DY935" s="237"/>
      <c r="DZ935" s="237"/>
      <c r="EA935" s="237"/>
      <c r="EB935" s="237"/>
      <c r="EC935" s="237"/>
      <c r="ED935" s="237"/>
      <c r="EE935" s="237"/>
      <c r="EF935" s="237"/>
      <c r="EG935" s="237"/>
      <c r="EH935" s="237"/>
      <c r="EI935" s="237"/>
      <c r="EJ935" s="237"/>
      <c r="EK935" s="237"/>
      <c r="EL935" s="237"/>
      <c r="EM935" s="237"/>
      <c r="EN935" s="237"/>
      <c r="EO935" s="237"/>
      <c r="EP935" s="237"/>
      <c r="EQ935" s="237"/>
      <c r="ER935" s="237"/>
      <c r="ES935" s="237"/>
      <c r="ET935" s="237"/>
      <c r="EU935" s="237"/>
      <c r="EV935" s="237"/>
      <c r="EW935" s="237"/>
      <c r="EX935" s="237"/>
      <c r="EY935" s="237"/>
      <c r="EZ935" s="237"/>
      <c r="FA935" s="237"/>
      <c r="FB935" s="237"/>
      <c r="FC935" s="237"/>
      <c r="FD935" s="237"/>
      <c r="FE935" s="237"/>
      <c r="FF935" s="237"/>
      <c r="FG935" s="237"/>
      <c r="FH935" s="237"/>
      <c r="FI935" s="237"/>
      <c r="FJ935" s="237"/>
      <c r="FK935" s="237"/>
      <c r="FL935" s="237"/>
      <c r="FM935" s="237"/>
      <c r="FN935" s="237"/>
      <c r="FO935" s="237"/>
      <c r="FP935" s="237"/>
      <c r="FQ935" s="237"/>
      <c r="FR935" s="237"/>
      <c r="FS935" s="237"/>
      <c r="FT935" s="237"/>
      <c r="FU935" s="237"/>
      <c r="FV935" s="237"/>
      <c r="FW935" s="237"/>
      <c r="FX935" s="237"/>
      <c r="FY935" s="237"/>
      <c r="FZ935" s="237"/>
      <c r="GA935" s="237"/>
      <c r="GB935" s="237"/>
      <c r="GC935" s="237"/>
      <c r="GD935" s="237"/>
      <c r="GE935" s="237"/>
      <c r="GF935" s="237"/>
      <c r="GG935" s="237"/>
      <c r="GH935" s="237"/>
      <c r="GI935" s="237"/>
      <c r="GJ935" s="237"/>
      <c r="GK935" s="237"/>
      <c r="GL935" s="237"/>
      <c r="GM935" s="237"/>
      <c r="GN935" s="237"/>
      <c r="GO935" s="237"/>
      <c r="GP935" s="237"/>
      <c r="GQ935" s="237"/>
    </row>
    <row r="936" spans="1:199" s="81" customFormat="1" ht="15" hidden="1">
      <c r="A936" s="278" t="s">
        <v>2853</v>
      </c>
      <c r="B936" s="241" t="s">
        <v>6166</v>
      </c>
      <c r="C936" s="242">
        <v>0</v>
      </c>
      <c r="D936" s="242">
        <v>0</v>
      </c>
      <c r="E936" s="242">
        <v>0</v>
      </c>
      <c r="F936" s="242">
        <v>0</v>
      </c>
      <c r="G936" s="242">
        <v>0</v>
      </c>
      <c r="H936" s="242">
        <v>0</v>
      </c>
      <c r="I936" s="242">
        <v>0</v>
      </c>
      <c r="J936" s="242">
        <v>0</v>
      </c>
      <c r="K936" s="242">
        <v>0</v>
      </c>
      <c r="L936" s="242">
        <v>0</v>
      </c>
      <c r="M936" s="242">
        <v>0</v>
      </c>
      <c r="N936" s="242">
        <v>0</v>
      </c>
      <c r="O936" s="242">
        <v>0</v>
      </c>
      <c r="P936" s="28"/>
      <c r="Q936" s="242">
        <f>SUM(D936:O936)</f>
        <v>0</v>
      </c>
      <c r="R936" s="242">
        <f>IF($R$19&lt;1,0,Q936/$R$19)</f>
        <v>0</v>
      </c>
      <c r="S936" s="243"/>
      <c r="T936" s="351">
        <f>IF(Q936=0,0,1)+IF(C936=0,0,1)+IF(D936=0,0,1)+IF(E936=0,0,1)+IF(F936=0,0,1)+IF(G936=0,0,1)+IF(H936=0,0,1)+IF(I936=0,0,1)+IF(J936=0,0,1)+IF(K936=0,0,1)+IF(L936=0,0,1)+IF(M936=0,0,1)+IF(N936=0,0,1)+IF(O936=0,0,1)</f>
        <v>0</v>
      </c>
      <c r="U936" s="237"/>
      <c r="V936" s="237"/>
      <c r="W936" s="237"/>
      <c r="X936" s="237"/>
      <c r="Y936" s="237"/>
      <c r="Z936" s="237"/>
      <c r="AA936" s="237"/>
      <c r="AB936" s="237"/>
      <c r="AC936" s="237"/>
      <c r="AD936" s="237"/>
      <c r="AE936" s="237"/>
      <c r="AF936" s="237"/>
      <c r="AG936" s="237"/>
      <c r="AH936" s="237"/>
      <c r="AI936" s="237"/>
      <c r="AJ936" s="237"/>
      <c r="AK936" s="237"/>
      <c r="AL936" s="237"/>
      <c r="AM936" s="237"/>
      <c r="AN936" s="237"/>
      <c r="AO936" s="237"/>
      <c r="AP936" s="237"/>
      <c r="AQ936" s="237"/>
      <c r="AR936" s="237"/>
      <c r="AS936" s="237"/>
      <c r="AT936" s="237"/>
      <c r="AU936" s="237"/>
      <c r="AV936" s="237"/>
      <c r="AW936" s="237"/>
      <c r="AX936" s="237"/>
      <c r="AY936" s="237"/>
      <c r="AZ936" s="237"/>
      <c r="BA936" s="237"/>
      <c r="BB936" s="237"/>
      <c r="BC936" s="237"/>
      <c r="BD936" s="237"/>
      <c r="BE936" s="237"/>
      <c r="BF936" s="237"/>
      <c r="BG936" s="237"/>
      <c r="BH936" s="237"/>
      <c r="BI936" s="237"/>
      <c r="BJ936" s="237"/>
      <c r="BK936" s="237"/>
      <c r="BL936" s="237"/>
      <c r="BM936" s="237"/>
      <c r="BN936" s="237"/>
      <c r="BO936" s="237"/>
      <c r="BP936" s="237"/>
      <c r="BQ936" s="237"/>
      <c r="BR936" s="237"/>
      <c r="BS936" s="237"/>
      <c r="BT936" s="237"/>
      <c r="BU936" s="237"/>
      <c r="BV936" s="237"/>
      <c r="BW936" s="237"/>
      <c r="BX936" s="237"/>
      <c r="BY936" s="237"/>
      <c r="BZ936" s="237"/>
      <c r="CA936" s="237"/>
      <c r="CB936" s="237"/>
      <c r="CC936" s="237"/>
      <c r="CD936" s="237"/>
      <c r="CE936" s="237"/>
      <c r="CF936" s="237"/>
      <c r="CG936" s="237"/>
      <c r="CH936" s="237"/>
      <c r="CI936" s="237"/>
      <c r="CJ936" s="237"/>
      <c r="CK936" s="237"/>
      <c r="CL936" s="237"/>
      <c r="CM936" s="237"/>
      <c r="CN936" s="237"/>
      <c r="CO936" s="237"/>
      <c r="CP936" s="237"/>
      <c r="CQ936" s="237"/>
      <c r="CR936" s="237"/>
      <c r="CS936" s="237"/>
      <c r="CT936" s="237"/>
      <c r="CU936" s="237"/>
      <c r="CV936" s="237"/>
      <c r="CW936" s="237"/>
      <c r="CX936" s="237"/>
      <c r="CY936" s="237"/>
      <c r="CZ936" s="237"/>
      <c r="DA936" s="237"/>
      <c r="DB936" s="237"/>
      <c r="DC936" s="237"/>
      <c r="DD936" s="237"/>
      <c r="DE936" s="237"/>
      <c r="DF936" s="237"/>
      <c r="DG936" s="237"/>
      <c r="DH936" s="237"/>
      <c r="DI936" s="237"/>
      <c r="DJ936" s="237"/>
      <c r="DK936" s="237"/>
      <c r="DL936" s="237"/>
      <c r="DM936" s="237"/>
      <c r="DN936" s="237"/>
      <c r="DO936" s="237"/>
      <c r="DP936" s="237"/>
      <c r="DQ936" s="237"/>
      <c r="DR936" s="237"/>
      <c r="DS936" s="237"/>
      <c r="DT936" s="237"/>
      <c r="DU936" s="237"/>
      <c r="DV936" s="237"/>
      <c r="DW936" s="237"/>
      <c r="DX936" s="237"/>
      <c r="DY936" s="237"/>
      <c r="DZ936" s="237"/>
      <c r="EA936" s="237"/>
      <c r="EB936" s="237"/>
      <c r="EC936" s="237"/>
      <c r="ED936" s="237"/>
      <c r="EE936" s="237"/>
      <c r="EF936" s="237"/>
      <c r="EG936" s="237"/>
      <c r="EH936" s="237"/>
      <c r="EI936" s="237"/>
      <c r="EJ936" s="237"/>
      <c r="EK936" s="237"/>
      <c r="EL936" s="237"/>
      <c r="EM936" s="237"/>
      <c r="EN936" s="237"/>
      <c r="EO936" s="237"/>
      <c r="EP936" s="237"/>
      <c r="EQ936" s="237"/>
      <c r="ER936" s="237"/>
      <c r="ES936" s="237"/>
      <c r="ET936" s="237"/>
      <c r="EU936" s="237"/>
      <c r="EV936" s="237"/>
      <c r="EW936" s="237"/>
      <c r="EX936" s="237"/>
      <c r="EY936" s="237"/>
      <c r="EZ936" s="237"/>
      <c r="FA936" s="237"/>
      <c r="FB936" s="237"/>
      <c r="FC936" s="237"/>
      <c r="FD936" s="237"/>
      <c r="FE936" s="237"/>
      <c r="FF936" s="237"/>
      <c r="FG936" s="237"/>
      <c r="FH936" s="237"/>
      <c r="FI936" s="237"/>
      <c r="FJ936" s="237"/>
      <c r="FK936" s="237"/>
      <c r="FL936" s="237"/>
      <c r="FM936" s="237"/>
      <c r="FN936" s="237"/>
      <c r="FO936" s="237"/>
      <c r="FP936" s="237"/>
      <c r="FQ936" s="237"/>
      <c r="FR936" s="237"/>
      <c r="FS936" s="237"/>
      <c r="FT936" s="237"/>
      <c r="FU936" s="237"/>
      <c r="FV936" s="237"/>
      <c r="FW936" s="237"/>
      <c r="FX936" s="237"/>
      <c r="FY936" s="237"/>
      <c r="FZ936" s="237"/>
      <c r="GA936" s="237"/>
      <c r="GB936" s="237"/>
      <c r="GC936" s="237"/>
      <c r="GD936" s="237"/>
      <c r="GE936" s="237"/>
      <c r="GF936" s="237"/>
      <c r="GG936" s="237"/>
      <c r="GH936" s="237"/>
      <c r="GI936" s="237"/>
      <c r="GJ936" s="237"/>
      <c r="GK936" s="237"/>
      <c r="GL936" s="237"/>
      <c r="GM936" s="237"/>
      <c r="GN936" s="237"/>
      <c r="GO936" s="237"/>
      <c r="GP936" s="237"/>
      <c r="GQ936" s="237"/>
    </row>
    <row r="937" spans="1:199" s="81" customFormat="1" ht="15" hidden="1">
      <c r="A937" s="278" t="s">
        <v>2854</v>
      </c>
      <c r="B937" s="241" t="s">
        <v>6167</v>
      </c>
      <c r="C937" s="242">
        <v>0</v>
      </c>
      <c r="D937" s="242">
        <v>0</v>
      </c>
      <c r="E937" s="242">
        <v>0</v>
      </c>
      <c r="F937" s="242">
        <v>0</v>
      </c>
      <c r="G937" s="242">
        <v>0</v>
      </c>
      <c r="H937" s="242">
        <v>0</v>
      </c>
      <c r="I937" s="242">
        <v>0</v>
      </c>
      <c r="J937" s="242">
        <v>0</v>
      </c>
      <c r="K937" s="242">
        <v>0</v>
      </c>
      <c r="L937" s="242">
        <v>0</v>
      </c>
      <c r="M937" s="242">
        <v>0</v>
      </c>
      <c r="N937" s="242">
        <v>0</v>
      </c>
      <c r="O937" s="242">
        <v>0</v>
      </c>
      <c r="P937" s="28"/>
      <c r="Q937" s="242">
        <f>SUM(D937:O937)</f>
        <v>0</v>
      </c>
      <c r="R937" s="242">
        <f>IF($R$19&lt;1,0,Q937/$R$19)</f>
        <v>0</v>
      </c>
      <c r="S937" s="243"/>
      <c r="T937" s="351">
        <f>IF(Q937=0,0,1)+IF(C937=0,0,1)+IF(D937=0,0,1)+IF(E937=0,0,1)+IF(F937=0,0,1)+IF(G937=0,0,1)+IF(H937=0,0,1)+IF(I937=0,0,1)+IF(J937=0,0,1)+IF(K937=0,0,1)+IF(L937=0,0,1)+IF(M937=0,0,1)+IF(N937=0,0,1)+IF(O937=0,0,1)</f>
        <v>0</v>
      </c>
      <c r="U937" s="237"/>
      <c r="V937" s="237"/>
      <c r="W937" s="237"/>
      <c r="X937" s="237"/>
      <c r="Y937" s="237"/>
      <c r="Z937" s="237"/>
      <c r="AA937" s="237"/>
      <c r="AB937" s="237"/>
      <c r="AC937" s="237"/>
      <c r="AD937" s="237"/>
      <c r="AE937" s="237"/>
      <c r="AF937" s="237"/>
      <c r="AG937" s="237"/>
      <c r="AH937" s="237"/>
      <c r="AI937" s="237"/>
      <c r="AJ937" s="237"/>
      <c r="AK937" s="237"/>
      <c r="AL937" s="237"/>
      <c r="AM937" s="237"/>
      <c r="AN937" s="237"/>
      <c r="AO937" s="237"/>
      <c r="AP937" s="237"/>
      <c r="AQ937" s="237"/>
      <c r="AR937" s="237"/>
      <c r="AS937" s="237"/>
      <c r="AT937" s="237"/>
      <c r="AU937" s="237"/>
      <c r="AV937" s="237"/>
      <c r="AW937" s="237"/>
      <c r="AX937" s="237"/>
      <c r="AY937" s="237"/>
      <c r="AZ937" s="237"/>
      <c r="BA937" s="237"/>
      <c r="BB937" s="237"/>
      <c r="BC937" s="237"/>
      <c r="BD937" s="237"/>
      <c r="BE937" s="237"/>
      <c r="BF937" s="237"/>
      <c r="BG937" s="237"/>
      <c r="BH937" s="237"/>
      <c r="BI937" s="237"/>
      <c r="BJ937" s="237"/>
      <c r="BK937" s="237"/>
      <c r="BL937" s="237"/>
      <c r="BM937" s="237"/>
      <c r="BN937" s="237"/>
      <c r="BO937" s="237"/>
      <c r="BP937" s="237"/>
      <c r="BQ937" s="237"/>
      <c r="BR937" s="237"/>
      <c r="BS937" s="237"/>
      <c r="BT937" s="237"/>
      <c r="BU937" s="237"/>
      <c r="BV937" s="237"/>
      <c r="BW937" s="237"/>
      <c r="BX937" s="237"/>
      <c r="BY937" s="237"/>
      <c r="BZ937" s="237"/>
      <c r="CA937" s="237"/>
      <c r="CB937" s="237"/>
      <c r="CC937" s="237"/>
      <c r="CD937" s="237"/>
      <c r="CE937" s="237"/>
      <c r="CF937" s="237"/>
      <c r="CG937" s="237"/>
      <c r="CH937" s="237"/>
      <c r="CI937" s="237"/>
      <c r="CJ937" s="237"/>
      <c r="CK937" s="237"/>
      <c r="CL937" s="237"/>
      <c r="CM937" s="237"/>
      <c r="CN937" s="237"/>
      <c r="CO937" s="237"/>
      <c r="CP937" s="237"/>
      <c r="CQ937" s="237"/>
      <c r="CR937" s="237"/>
      <c r="CS937" s="237"/>
      <c r="CT937" s="237"/>
      <c r="CU937" s="237"/>
      <c r="CV937" s="237"/>
      <c r="CW937" s="237"/>
      <c r="CX937" s="237"/>
      <c r="CY937" s="237"/>
      <c r="CZ937" s="237"/>
      <c r="DA937" s="237"/>
      <c r="DB937" s="237"/>
      <c r="DC937" s="237"/>
      <c r="DD937" s="237"/>
      <c r="DE937" s="237"/>
      <c r="DF937" s="237"/>
      <c r="DG937" s="237"/>
      <c r="DH937" s="237"/>
      <c r="DI937" s="237"/>
      <c r="DJ937" s="237"/>
      <c r="DK937" s="237"/>
      <c r="DL937" s="237"/>
      <c r="DM937" s="237"/>
      <c r="DN937" s="237"/>
      <c r="DO937" s="237"/>
      <c r="DP937" s="237"/>
      <c r="DQ937" s="237"/>
      <c r="DR937" s="237"/>
      <c r="DS937" s="237"/>
      <c r="DT937" s="237"/>
      <c r="DU937" s="237"/>
      <c r="DV937" s="237"/>
      <c r="DW937" s="237"/>
      <c r="DX937" s="237"/>
      <c r="DY937" s="237"/>
      <c r="DZ937" s="237"/>
      <c r="EA937" s="237"/>
      <c r="EB937" s="237"/>
      <c r="EC937" s="237"/>
      <c r="ED937" s="237"/>
      <c r="EE937" s="237"/>
      <c r="EF937" s="237"/>
      <c r="EG937" s="237"/>
      <c r="EH937" s="237"/>
      <c r="EI937" s="237"/>
      <c r="EJ937" s="237"/>
      <c r="EK937" s="237"/>
      <c r="EL937" s="237"/>
      <c r="EM937" s="237"/>
      <c r="EN937" s="237"/>
      <c r="EO937" s="237"/>
      <c r="EP937" s="237"/>
      <c r="EQ937" s="237"/>
      <c r="ER937" s="237"/>
      <c r="ES937" s="237"/>
      <c r="ET937" s="237"/>
      <c r="EU937" s="237"/>
      <c r="EV937" s="237"/>
      <c r="EW937" s="237"/>
      <c r="EX937" s="237"/>
      <c r="EY937" s="237"/>
      <c r="EZ937" s="237"/>
      <c r="FA937" s="237"/>
      <c r="FB937" s="237"/>
      <c r="FC937" s="237"/>
      <c r="FD937" s="237"/>
      <c r="FE937" s="237"/>
      <c r="FF937" s="237"/>
      <c r="FG937" s="237"/>
      <c r="FH937" s="237"/>
      <c r="FI937" s="237"/>
      <c r="FJ937" s="237"/>
      <c r="FK937" s="237"/>
      <c r="FL937" s="237"/>
      <c r="FM937" s="237"/>
      <c r="FN937" s="237"/>
      <c r="FO937" s="237"/>
      <c r="FP937" s="237"/>
      <c r="FQ937" s="237"/>
      <c r="FR937" s="237"/>
      <c r="FS937" s="237"/>
      <c r="FT937" s="237"/>
      <c r="FU937" s="237"/>
      <c r="FV937" s="237"/>
      <c r="FW937" s="237"/>
      <c r="FX937" s="237"/>
      <c r="FY937" s="237"/>
      <c r="FZ937" s="237"/>
      <c r="GA937" s="237"/>
      <c r="GB937" s="237"/>
      <c r="GC937" s="237"/>
      <c r="GD937" s="237"/>
      <c r="GE937" s="237"/>
      <c r="GF937" s="237"/>
      <c r="GG937" s="237"/>
      <c r="GH937" s="237"/>
      <c r="GI937" s="237"/>
      <c r="GJ937" s="237"/>
      <c r="GK937" s="237"/>
      <c r="GL937" s="237"/>
      <c r="GM937" s="237"/>
      <c r="GN937" s="237"/>
      <c r="GO937" s="237"/>
      <c r="GP937" s="237"/>
      <c r="GQ937" s="237"/>
    </row>
    <row r="938" spans="1:199" s="81" customFormat="1" ht="15" hidden="1">
      <c r="A938" s="278" t="s">
        <v>2855</v>
      </c>
      <c r="B938" s="241" t="s">
        <v>6168</v>
      </c>
      <c r="C938" s="242">
        <v>0</v>
      </c>
      <c r="D938" s="242">
        <v>0</v>
      </c>
      <c r="E938" s="242">
        <v>0</v>
      </c>
      <c r="F938" s="242">
        <v>0</v>
      </c>
      <c r="G938" s="242">
        <v>0</v>
      </c>
      <c r="H938" s="242">
        <v>0</v>
      </c>
      <c r="I938" s="242">
        <v>0</v>
      </c>
      <c r="J938" s="242">
        <v>0</v>
      </c>
      <c r="K938" s="242">
        <v>0</v>
      </c>
      <c r="L938" s="242">
        <v>0</v>
      </c>
      <c r="M938" s="242">
        <v>0</v>
      </c>
      <c r="N938" s="242">
        <v>0</v>
      </c>
      <c r="O938" s="242">
        <v>0</v>
      </c>
      <c r="P938" s="28"/>
      <c r="Q938" s="242">
        <f>SUM(D938:O938)</f>
        <v>0</v>
      </c>
      <c r="R938" s="242">
        <f>IF($R$19&lt;1,0,Q938/$R$19)</f>
        <v>0</v>
      </c>
      <c r="S938" s="243"/>
      <c r="T938" s="351">
        <f>IF(Q938=0,0,1)+IF(C938=0,0,1)+IF(D938=0,0,1)+IF(E938=0,0,1)+IF(F938=0,0,1)+IF(G938=0,0,1)+IF(H938=0,0,1)+IF(I938=0,0,1)+IF(J938=0,0,1)+IF(K938=0,0,1)+IF(L938=0,0,1)+IF(M938=0,0,1)+IF(N938=0,0,1)+IF(O938=0,0,1)</f>
        <v>0</v>
      </c>
      <c r="U938" s="237"/>
      <c r="V938" s="237"/>
      <c r="W938" s="237"/>
      <c r="X938" s="237"/>
      <c r="Y938" s="237"/>
      <c r="Z938" s="237"/>
      <c r="AA938" s="237"/>
      <c r="AB938" s="237"/>
      <c r="AC938" s="237"/>
      <c r="AD938" s="237"/>
      <c r="AE938" s="237"/>
      <c r="AF938" s="237"/>
      <c r="AG938" s="237"/>
      <c r="AH938" s="237"/>
      <c r="AI938" s="237"/>
      <c r="AJ938" s="237"/>
      <c r="AK938" s="237"/>
      <c r="AL938" s="237"/>
      <c r="AM938" s="237"/>
      <c r="AN938" s="237"/>
      <c r="AO938" s="237"/>
      <c r="AP938" s="237"/>
      <c r="AQ938" s="237"/>
      <c r="AR938" s="237"/>
      <c r="AS938" s="237"/>
      <c r="AT938" s="237"/>
      <c r="AU938" s="237"/>
      <c r="AV938" s="237"/>
      <c r="AW938" s="237"/>
      <c r="AX938" s="237"/>
      <c r="AY938" s="237"/>
      <c r="AZ938" s="237"/>
      <c r="BA938" s="237"/>
      <c r="BB938" s="237"/>
      <c r="BC938" s="237"/>
      <c r="BD938" s="237"/>
      <c r="BE938" s="237"/>
      <c r="BF938" s="237"/>
      <c r="BG938" s="237"/>
      <c r="BH938" s="237"/>
      <c r="BI938" s="237"/>
      <c r="BJ938" s="237"/>
      <c r="BK938" s="237"/>
      <c r="BL938" s="237"/>
      <c r="BM938" s="237"/>
      <c r="BN938" s="237"/>
      <c r="BO938" s="237"/>
      <c r="BP938" s="237"/>
      <c r="BQ938" s="237"/>
      <c r="BR938" s="237"/>
      <c r="BS938" s="237"/>
      <c r="BT938" s="237"/>
      <c r="BU938" s="237"/>
      <c r="BV938" s="237"/>
      <c r="BW938" s="237"/>
      <c r="BX938" s="237"/>
      <c r="BY938" s="237"/>
      <c r="BZ938" s="237"/>
      <c r="CA938" s="237"/>
      <c r="CB938" s="237"/>
      <c r="CC938" s="237"/>
      <c r="CD938" s="237"/>
      <c r="CE938" s="237"/>
      <c r="CF938" s="237"/>
      <c r="CG938" s="237"/>
      <c r="CH938" s="237"/>
      <c r="CI938" s="237"/>
      <c r="CJ938" s="237"/>
      <c r="CK938" s="237"/>
      <c r="CL938" s="237"/>
      <c r="CM938" s="237"/>
      <c r="CN938" s="237"/>
      <c r="CO938" s="237"/>
      <c r="CP938" s="237"/>
      <c r="CQ938" s="237"/>
      <c r="CR938" s="237"/>
      <c r="CS938" s="237"/>
      <c r="CT938" s="237"/>
      <c r="CU938" s="237"/>
      <c r="CV938" s="237"/>
      <c r="CW938" s="237"/>
      <c r="CX938" s="237"/>
      <c r="CY938" s="237"/>
      <c r="CZ938" s="237"/>
      <c r="DA938" s="237"/>
      <c r="DB938" s="237"/>
      <c r="DC938" s="237"/>
      <c r="DD938" s="237"/>
      <c r="DE938" s="237"/>
      <c r="DF938" s="237"/>
      <c r="DG938" s="237"/>
      <c r="DH938" s="237"/>
      <c r="DI938" s="237"/>
      <c r="DJ938" s="237"/>
      <c r="DK938" s="237"/>
      <c r="DL938" s="237"/>
      <c r="DM938" s="237"/>
      <c r="DN938" s="237"/>
      <c r="DO938" s="237"/>
      <c r="DP938" s="237"/>
      <c r="DQ938" s="237"/>
      <c r="DR938" s="237"/>
      <c r="DS938" s="237"/>
      <c r="DT938" s="237"/>
      <c r="DU938" s="237"/>
      <c r="DV938" s="237"/>
      <c r="DW938" s="237"/>
      <c r="DX938" s="237"/>
      <c r="DY938" s="237"/>
      <c r="DZ938" s="237"/>
      <c r="EA938" s="237"/>
      <c r="EB938" s="237"/>
      <c r="EC938" s="237"/>
      <c r="ED938" s="237"/>
      <c r="EE938" s="237"/>
      <c r="EF938" s="237"/>
      <c r="EG938" s="237"/>
      <c r="EH938" s="237"/>
      <c r="EI938" s="237"/>
      <c r="EJ938" s="237"/>
      <c r="EK938" s="237"/>
      <c r="EL938" s="237"/>
      <c r="EM938" s="237"/>
      <c r="EN938" s="237"/>
      <c r="EO938" s="237"/>
      <c r="EP938" s="237"/>
      <c r="EQ938" s="237"/>
      <c r="ER938" s="237"/>
      <c r="ES938" s="237"/>
      <c r="ET938" s="237"/>
      <c r="EU938" s="237"/>
      <c r="EV938" s="237"/>
      <c r="EW938" s="237"/>
      <c r="EX938" s="237"/>
      <c r="EY938" s="237"/>
      <c r="EZ938" s="237"/>
      <c r="FA938" s="237"/>
      <c r="FB938" s="237"/>
      <c r="FC938" s="237"/>
      <c r="FD938" s="237"/>
      <c r="FE938" s="237"/>
      <c r="FF938" s="237"/>
      <c r="FG938" s="237"/>
      <c r="FH938" s="237"/>
      <c r="FI938" s="237"/>
      <c r="FJ938" s="237"/>
      <c r="FK938" s="237"/>
      <c r="FL938" s="237"/>
      <c r="FM938" s="237"/>
      <c r="FN938" s="237"/>
      <c r="FO938" s="237"/>
      <c r="FP938" s="237"/>
      <c r="FQ938" s="237"/>
      <c r="FR938" s="237"/>
      <c r="FS938" s="237"/>
      <c r="FT938" s="237"/>
      <c r="FU938" s="237"/>
      <c r="FV938" s="237"/>
      <c r="FW938" s="237"/>
      <c r="FX938" s="237"/>
      <c r="FY938" s="237"/>
      <c r="FZ938" s="237"/>
      <c r="GA938" s="237"/>
      <c r="GB938" s="237"/>
      <c r="GC938" s="237"/>
      <c r="GD938" s="237"/>
      <c r="GE938" s="237"/>
      <c r="GF938" s="237"/>
      <c r="GG938" s="237"/>
      <c r="GH938" s="237"/>
      <c r="GI938" s="237"/>
      <c r="GJ938" s="237"/>
      <c r="GK938" s="237"/>
      <c r="GL938" s="237"/>
      <c r="GM938" s="237"/>
      <c r="GN938" s="237"/>
      <c r="GO938" s="237"/>
      <c r="GP938" s="237"/>
      <c r="GQ938" s="237"/>
    </row>
    <row r="939" spans="1:199" s="81" customFormat="1" ht="15" hidden="1">
      <c r="A939" s="278" t="s">
        <v>2856</v>
      </c>
      <c r="B939" s="241" t="s">
        <v>6169</v>
      </c>
      <c r="C939" s="242">
        <v>0</v>
      </c>
      <c r="D939" s="242">
        <v>0</v>
      </c>
      <c r="E939" s="242">
        <v>0</v>
      </c>
      <c r="F939" s="242">
        <v>0</v>
      </c>
      <c r="G939" s="242">
        <v>0</v>
      </c>
      <c r="H939" s="242">
        <v>0</v>
      </c>
      <c r="I939" s="242">
        <v>0</v>
      </c>
      <c r="J939" s="242">
        <v>0</v>
      </c>
      <c r="K939" s="242">
        <v>0</v>
      </c>
      <c r="L939" s="242">
        <v>0</v>
      </c>
      <c r="M939" s="242">
        <v>0</v>
      </c>
      <c r="N939" s="242">
        <v>0</v>
      </c>
      <c r="O939" s="242">
        <v>0</v>
      </c>
      <c r="P939" s="28"/>
      <c r="Q939" s="242">
        <f>SUM(D939:O939)</f>
        <v>0</v>
      </c>
      <c r="R939" s="242">
        <f>IF($R$19&lt;1,0,Q939/$R$19)</f>
        <v>0</v>
      </c>
      <c r="S939" s="243"/>
      <c r="T939" s="351">
        <f>IF(Q939=0,0,1)+IF(C939=0,0,1)+IF(D939=0,0,1)+IF(E939=0,0,1)+IF(F939=0,0,1)+IF(G939=0,0,1)+IF(H939=0,0,1)+IF(I939=0,0,1)+IF(J939=0,0,1)+IF(K939=0,0,1)+IF(L939=0,0,1)+IF(M939=0,0,1)+IF(N939=0,0,1)+IF(O939=0,0,1)</f>
        <v>0</v>
      </c>
      <c r="U939" s="237"/>
      <c r="V939" s="237"/>
      <c r="W939" s="237"/>
      <c r="X939" s="237"/>
      <c r="Y939" s="237"/>
      <c r="Z939" s="237"/>
      <c r="AA939" s="237"/>
      <c r="AB939" s="237"/>
      <c r="AC939" s="237"/>
      <c r="AD939" s="237"/>
      <c r="AE939" s="237"/>
      <c r="AF939" s="237"/>
      <c r="AG939" s="237"/>
      <c r="AH939" s="237"/>
      <c r="AI939" s="237"/>
      <c r="AJ939" s="237"/>
      <c r="AK939" s="237"/>
      <c r="AL939" s="237"/>
      <c r="AM939" s="237"/>
      <c r="AN939" s="237"/>
      <c r="AO939" s="237"/>
      <c r="AP939" s="237"/>
      <c r="AQ939" s="237"/>
      <c r="AR939" s="237"/>
      <c r="AS939" s="237"/>
      <c r="AT939" s="237"/>
      <c r="AU939" s="237"/>
      <c r="AV939" s="237"/>
      <c r="AW939" s="237"/>
      <c r="AX939" s="237"/>
      <c r="AY939" s="237"/>
      <c r="AZ939" s="237"/>
      <c r="BA939" s="237"/>
      <c r="BB939" s="237"/>
      <c r="BC939" s="237"/>
      <c r="BD939" s="237"/>
      <c r="BE939" s="237"/>
      <c r="BF939" s="237"/>
      <c r="BG939" s="237"/>
      <c r="BH939" s="237"/>
      <c r="BI939" s="237"/>
      <c r="BJ939" s="237"/>
      <c r="BK939" s="237"/>
      <c r="BL939" s="237"/>
      <c r="BM939" s="237"/>
      <c r="BN939" s="237"/>
      <c r="BO939" s="237"/>
      <c r="BP939" s="237"/>
      <c r="BQ939" s="237"/>
      <c r="BR939" s="237"/>
      <c r="BS939" s="237"/>
      <c r="BT939" s="237"/>
      <c r="BU939" s="237"/>
      <c r="BV939" s="237"/>
      <c r="BW939" s="237"/>
      <c r="BX939" s="237"/>
      <c r="BY939" s="237"/>
      <c r="BZ939" s="237"/>
      <c r="CA939" s="237"/>
      <c r="CB939" s="237"/>
      <c r="CC939" s="237"/>
      <c r="CD939" s="237"/>
      <c r="CE939" s="237"/>
      <c r="CF939" s="237"/>
      <c r="CG939" s="237"/>
      <c r="CH939" s="237"/>
      <c r="CI939" s="237"/>
      <c r="CJ939" s="237"/>
      <c r="CK939" s="237"/>
      <c r="CL939" s="237"/>
      <c r="CM939" s="237"/>
      <c r="CN939" s="237"/>
      <c r="CO939" s="237"/>
      <c r="CP939" s="237"/>
      <c r="CQ939" s="237"/>
      <c r="CR939" s="237"/>
      <c r="CS939" s="237"/>
      <c r="CT939" s="237"/>
      <c r="CU939" s="237"/>
      <c r="CV939" s="237"/>
      <c r="CW939" s="237"/>
      <c r="CX939" s="237"/>
      <c r="CY939" s="237"/>
      <c r="CZ939" s="237"/>
      <c r="DA939" s="237"/>
      <c r="DB939" s="237"/>
      <c r="DC939" s="237"/>
      <c r="DD939" s="237"/>
      <c r="DE939" s="237"/>
      <c r="DF939" s="237"/>
      <c r="DG939" s="237"/>
      <c r="DH939" s="237"/>
      <c r="DI939" s="237"/>
      <c r="DJ939" s="237"/>
      <c r="DK939" s="237"/>
      <c r="DL939" s="237"/>
      <c r="DM939" s="237"/>
      <c r="DN939" s="237"/>
      <c r="DO939" s="237"/>
      <c r="DP939" s="237"/>
      <c r="DQ939" s="237"/>
      <c r="DR939" s="237"/>
      <c r="DS939" s="237"/>
      <c r="DT939" s="237"/>
      <c r="DU939" s="237"/>
      <c r="DV939" s="237"/>
      <c r="DW939" s="237"/>
      <c r="DX939" s="237"/>
      <c r="DY939" s="237"/>
      <c r="DZ939" s="237"/>
      <c r="EA939" s="237"/>
      <c r="EB939" s="237"/>
      <c r="EC939" s="237"/>
      <c r="ED939" s="237"/>
      <c r="EE939" s="237"/>
      <c r="EF939" s="237"/>
      <c r="EG939" s="237"/>
      <c r="EH939" s="237"/>
      <c r="EI939" s="237"/>
      <c r="EJ939" s="237"/>
      <c r="EK939" s="237"/>
      <c r="EL939" s="237"/>
      <c r="EM939" s="237"/>
      <c r="EN939" s="237"/>
      <c r="EO939" s="237"/>
      <c r="EP939" s="237"/>
      <c r="EQ939" s="237"/>
      <c r="ER939" s="237"/>
      <c r="ES939" s="237"/>
      <c r="ET939" s="237"/>
      <c r="EU939" s="237"/>
      <c r="EV939" s="237"/>
      <c r="EW939" s="237"/>
      <c r="EX939" s="237"/>
      <c r="EY939" s="237"/>
      <c r="EZ939" s="237"/>
      <c r="FA939" s="237"/>
      <c r="FB939" s="237"/>
      <c r="FC939" s="237"/>
      <c r="FD939" s="237"/>
      <c r="FE939" s="237"/>
      <c r="FF939" s="237"/>
      <c r="FG939" s="237"/>
      <c r="FH939" s="237"/>
      <c r="FI939" s="237"/>
      <c r="FJ939" s="237"/>
      <c r="FK939" s="237"/>
      <c r="FL939" s="237"/>
      <c r="FM939" s="237"/>
      <c r="FN939" s="237"/>
      <c r="FO939" s="237"/>
      <c r="FP939" s="237"/>
      <c r="FQ939" s="237"/>
      <c r="FR939" s="237"/>
      <c r="FS939" s="237"/>
      <c r="FT939" s="237"/>
      <c r="FU939" s="237"/>
      <c r="FV939" s="237"/>
      <c r="FW939" s="237"/>
      <c r="FX939" s="237"/>
      <c r="FY939" s="237"/>
      <c r="FZ939" s="237"/>
      <c r="GA939" s="237"/>
      <c r="GB939" s="237"/>
      <c r="GC939" s="237"/>
      <c r="GD939" s="237"/>
      <c r="GE939" s="237"/>
      <c r="GF939" s="237"/>
      <c r="GG939" s="237"/>
      <c r="GH939" s="237"/>
      <c r="GI939" s="237"/>
      <c r="GJ939" s="237"/>
      <c r="GK939" s="237"/>
      <c r="GL939" s="237"/>
      <c r="GM939" s="237"/>
      <c r="GN939" s="237"/>
      <c r="GO939" s="237"/>
      <c r="GP939" s="237"/>
      <c r="GQ939" s="237"/>
    </row>
    <row r="940" spans="1:199" s="81" customFormat="1" ht="15" hidden="1">
      <c r="A940" s="278" t="s">
        <v>2857</v>
      </c>
      <c r="B940" s="241" t="s">
        <v>6170</v>
      </c>
      <c r="C940" s="242">
        <v>0</v>
      </c>
      <c r="D940" s="242">
        <v>0</v>
      </c>
      <c r="E940" s="242">
        <v>0</v>
      </c>
      <c r="F940" s="242">
        <v>0</v>
      </c>
      <c r="G940" s="242">
        <v>0</v>
      </c>
      <c r="H940" s="242">
        <v>0</v>
      </c>
      <c r="I940" s="242">
        <v>0</v>
      </c>
      <c r="J940" s="242">
        <v>0</v>
      </c>
      <c r="K940" s="242">
        <v>0</v>
      </c>
      <c r="L940" s="242">
        <v>0</v>
      </c>
      <c r="M940" s="242">
        <v>0</v>
      </c>
      <c r="N940" s="242">
        <v>0</v>
      </c>
      <c r="O940" s="242">
        <v>0</v>
      </c>
      <c r="P940" s="28"/>
      <c r="Q940" s="242">
        <f>SUM(D940:O940)</f>
        <v>0</v>
      </c>
      <c r="R940" s="242">
        <f>IF($R$19&lt;1,0,Q940/$R$19)</f>
        <v>0</v>
      </c>
      <c r="S940" s="243"/>
      <c r="T940" s="351">
        <f>IF(Q940=0,0,1)+IF(C940=0,0,1)+IF(D940=0,0,1)+IF(E940=0,0,1)+IF(F940=0,0,1)+IF(G940=0,0,1)+IF(H940=0,0,1)+IF(I940=0,0,1)+IF(J940=0,0,1)+IF(K940=0,0,1)+IF(L940=0,0,1)+IF(M940=0,0,1)+IF(N940=0,0,1)+IF(O940=0,0,1)</f>
        <v>0</v>
      </c>
      <c r="U940" s="237"/>
      <c r="V940" s="237"/>
      <c r="W940" s="237"/>
      <c r="X940" s="237"/>
      <c r="Y940" s="237"/>
      <c r="Z940" s="237"/>
      <c r="AA940" s="237"/>
      <c r="AB940" s="237"/>
      <c r="AC940" s="237"/>
      <c r="AD940" s="237"/>
      <c r="AE940" s="237"/>
      <c r="AF940" s="237"/>
      <c r="AG940" s="237"/>
      <c r="AH940" s="237"/>
      <c r="AI940" s="237"/>
      <c r="AJ940" s="237"/>
      <c r="AK940" s="237"/>
      <c r="AL940" s="237"/>
      <c r="AM940" s="237"/>
      <c r="AN940" s="237"/>
      <c r="AO940" s="237"/>
      <c r="AP940" s="237"/>
      <c r="AQ940" s="237"/>
      <c r="AR940" s="237"/>
      <c r="AS940" s="237"/>
      <c r="AT940" s="237"/>
      <c r="AU940" s="237"/>
      <c r="AV940" s="237"/>
      <c r="AW940" s="237"/>
      <c r="AX940" s="237"/>
      <c r="AY940" s="237"/>
      <c r="AZ940" s="237"/>
      <c r="BA940" s="237"/>
      <c r="BB940" s="237"/>
      <c r="BC940" s="237"/>
      <c r="BD940" s="237"/>
      <c r="BE940" s="237"/>
      <c r="BF940" s="237"/>
      <c r="BG940" s="237"/>
      <c r="BH940" s="237"/>
      <c r="BI940" s="237"/>
      <c r="BJ940" s="237"/>
      <c r="BK940" s="237"/>
      <c r="BL940" s="237"/>
      <c r="BM940" s="237"/>
      <c r="BN940" s="237"/>
      <c r="BO940" s="237"/>
      <c r="BP940" s="237"/>
      <c r="BQ940" s="237"/>
      <c r="BR940" s="237"/>
      <c r="BS940" s="237"/>
      <c r="BT940" s="237"/>
      <c r="BU940" s="237"/>
      <c r="BV940" s="237"/>
      <c r="BW940" s="237"/>
      <c r="BX940" s="237"/>
      <c r="BY940" s="237"/>
      <c r="BZ940" s="237"/>
      <c r="CA940" s="237"/>
      <c r="CB940" s="237"/>
      <c r="CC940" s="237"/>
      <c r="CD940" s="237"/>
      <c r="CE940" s="237"/>
      <c r="CF940" s="237"/>
      <c r="CG940" s="237"/>
      <c r="CH940" s="237"/>
      <c r="CI940" s="237"/>
      <c r="CJ940" s="237"/>
      <c r="CK940" s="237"/>
      <c r="CL940" s="237"/>
      <c r="CM940" s="237"/>
      <c r="CN940" s="237"/>
      <c r="CO940" s="237"/>
      <c r="CP940" s="237"/>
      <c r="CQ940" s="237"/>
      <c r="CR940" s="237"/>
      <c r="CS940" s="237"/>
      <c r="CT940" s="237"/>
      <c r="CU940" s="237"/>
      <c r="CV940" s="237"/>
      <c r="CW940" s="237"/>
      <c r="CX940" s="237"/>
      <c r="CY940" s="237"/>
      <c r="CZ940" s="237"/>
      <c r="DA940" s="237"/>
      <c r="DB940" s="237"/>
      <c r="DC940" s="237"/>
      <c r="DD940" s="237"/>
      <c r="DE940" s="237"/>
      <c r="DF940" s="237"/>
      <c r="DG940" s="237"/>
      <c r="DH940" s="237"/>
      <c r="DI940" s="237"/>
      <c r="DJ940" s="237"/>
      <c r="DK940" s="237"/>
      <c r="DL940" s="237"/>
      <c r="DM940" s="237"/>
      <c r="DN940" s="237"/>
      <c r="DO940" s="237"/>
      <c r="DP940" s="237"/>
      <c r="DQ940" s="237"/>
      <c r="DR940" s="237"/>
      <c r="DS940" s="237"/>
      <c r="DT940" s="237"/>
      <c r="DU940" s="237"/>
      <c r="DV940" s="237"/>
      <c r="DW940" s="237"/>
      <c r="DX940" s="237"/>
      <c r="DY940" s="237"/>
      <c r="DZ940" s="237"/>
      <c r="EA940" s="237"/>
      <c r="EB940" s="237"/>
      <c r="EC940" s="237"/>
      <c r="ED940" s="237"/>
      <c r="EE940" s="237"/>
      <c r="EF940" s="237"/>
      <c r="EG940" s="237"/>
      <c r="EH940" s="237"/>
      <c r="EI940" s="237"/>
      <c r="EJ940" s="237"/>
      <c r="EK940" s="237"/>
      <c r="EL940" s="237"/>
      <c r="EM940" s="237"/>
      <c r="EN940" s="237"/>
      <c r="EO940" s="237"/>
      <c r="EP940" s="237"/>
      <c r="EQ940" s="237"/>
      <c r="ER940" s="237"/>
      <c r="ES940" s="237"/>
      <c r="ET940" s="237"/>
      <c r="EU940" s="237"/>
      <c r="EV940" s="237"/>
      <c r="EW940" s="237"/>
      <c r="EX940" s="237"/>
      <c r="EY940" s="237"/>
      <c r="EZ940" s="237"/>
      <c r="FA940" s="237"/>
      <c r="FB940" s="237"/>
      <c r="FC940" s="237"/>
      <c r="FD940" s="237"/>
      <c r="FE940" s="237"/>
      <c r="FF940" s="237"/>
      <c r="FG940" s="237"/>
      <c r="FH940" s="237"/>
      <c r="FI940" s="237"/>
      <c r="FJ940" s="237"/>
      <c r="FK940" s="237"/>
      <c r="FL940" s="237"/>
      <c r="FM940" s="237"/>
      <c r="FN940" s="237"/>
      <c r="FO940" s="237"/>
      <c r="FP940" s="237"/>
      <c r="FQ940" s="237"/>
      <c r="FR940" s="237"/>
      <c r="FS940" s="237"/>
      <c r="FT940" s="237"/>
      <c r="FU940" s="237"/>
      <c r="FV940" s="237"/>
      <c r="FW940" s="237"/>
      <c r="FX940" s="237"/>
      <c r="FY940" s="237"/>
      <c r="FZ940" s="237"/>
      <c r="GA940" s="237"/>
      <c r="GB940" s="237"/>
      <c r="GC940" s="237"/>
      <c r="GD940" s="237"/>
      <c r="GE940" s="237"/>
      <c r="GF940" s="237"/>
      <c r="GG940" s="237"/>
      <c r="GH940" s="237"/>
      <c r="GI940" s="237"/>
      <c r="GJ940" s="237"/>
      <c r="GK940" s="237"/>
      <c r="GL940" s="237"/>
      <c r="GM940" s="237"/>
      <c r="GN940" s="237"/>
      <c r="GO940" s="237"/>
      <c r="GP940" s="237"/>
      <c r="GQ940" s="237"/>
    </row>
    <row r="941" spans="1:199" s="81" customFormat="1" ht="15" customHeight="1">
      <c r="A941" s="278" t="s">
        <v>2858</v>
      </c>
      <c r="B941" s="241" t="s">
        <v>6171</v>
      </c>
      <c r="C941" s="242">
        <v>0</v>
      </c>
      <c r="D941" s="242">
        <v>0</v>
      </c>
      <c r="E941" s="242">
        <v>0</v>
      </c>
      <c r="F941" s="242">
        <v>0</v>
      </c>
      <c r="G941" s="242">
        <v>0</v>
      </c>
      <c r="H941" s="242">
        <v>0</v>
      </c>
      <c r="I941" s="242">
        <v>59500</v>
      </c>
      <c r="J941" s="242">
        <v>153708.33</v>
      </c>
      <c r="K941" s="242">
        <v>153708.33</v>
      </c>
      <c r="L941" s="242">
        <v>148750</v>
      </c>
      <c r="M941" s="242">
        <v>153708.33</v>
      </c>
      <c r="N941" s="242">
        <v>148750</v>
      </c>
      <c r="O941" s="242">
        <v>153708.33</v>
      </c>
      <c r="P941" s="28"/>
      <c r="Q941" s="242">
        <f>SUM(D941:O941)</f>
        <v>971833.32</v>
      </c>
      <c r="R941" s="242">
        <f>IF($R$19&lt;1,0,Q941/$R$19)</f>
        <v>3351.14937931034</v>
      </c>
      <c r="S941" s="243"/>
      <c r="T941" s="351">
        <f>IF(Q941=0,0,1)+IF(C941=0,0,1)+IF(D941=0,0,1)+IF(E941=0,0,1)+IF(F941=0,0,1)+IF(G941=0,0,1)+IF(H941=0,0,1)+IF(I941=0,0,1)+IF(J941=0,0,1)+IF(K941=0,0,1)+IF(L941=0,0,1)+IF(M941=0,0,1)+IF(N941=0,0,1)+IF(O941=0,0,1)</f>
        <v>8</v>
      </c>
      <c r="U941" s="237"/>
      <c r="V941" s="237"/>
      <c r="W941" s="237"/>
      <c r="X941" s="237"/>
      <c r="Y941" s="237"/>
      <c r="Z941" s="237"/>
      <c r="AA941" s="237"/>
      <c r="AB941" s="237"/>
      <c r="AC941" s="237"/>
      <c r="AD941" s="237"/>
      <c r="AE941" s="237"/>
      <c r="AF941" s="237"/>
      <c r="AG941" s="237"/>
      <c r="AH941" s="237"/>
      <c r="AI941" s="237"/>
      <c r="AJ941" s="237"/>
      <c r="AK941" s="237"/>
      <c r="AL941" s="237"/>
      <c r="AM941" s="237"/>
      <c r="AN941" s="237"/>
      <c r="AO941" s="237"/>
      <c r="AP941" s="237"/>
      <c r="AQ941" s="237"/>
      <c r="AR941" s="237"/>
      <c r="AS941" s="237"/>
      <c r="AT941" s="237"/>
      <c r="AU941" s="237"/>
      <c r="AV941" s="237"/>
      <c r="AW941" s="237"/>
      <c r="AX941" s="237"/>
      <c r="AY941" s="237"/>
      <c r="AZ941" s="237"/>
      <c r="BA941" s="237"/>
      <c r="BB941" s="237"/>
      <c r="BC941" s="237"/>
      <c r="BD941" s="237"/>
      <c r="BE941" s="237"/>
      <c r="BF941" s="237"/>
      <c r="BG941" s="237"/>
      <c r="BH941" s="237"/>
      <c r="BI941" s="237"/>
      <c r="BJ941" s="237"/>
      <c r="BK941" s="237"/>
      <c r="BL941" s="237"/>
      <c r="BM941" s="237"/>
      <c r="BN941" s="237"/>
      <c r="BO941" s="237"/>
      <c r="BP941" s="237"/>
      <c r="BQ941" s="237"/>
      <c r="BR941" s="237"/>
      <c r="BS941" s="237"/>
      <c r="BT941" s="237"/>
      <c r="BU941" s="237"/>
      <c r="BV941" s="237"/>
      <c r="BW941" s="237"/>
      <c r="BX941" s="237"/>
      <c r="BY941" s="237"/>
      <c r="BZ941" s="237"/>
      <c r="CA941" s="237"/>
      <c r="CB941" s="237"/>
      <c r="CC941" s="237"/>
      <c r="CD941" s="237"/>
      <c r="CE941" s="237"/>
      <c r="CF941" s="237"/>
      <c r="CG941" s="237"/>
      <c r="CH941" s="237"/>
      <c r="CI941" s="237"/>
      <c r="CJ941" s="237"/>
      <c r="CK941" s="237"/>
      <c r="CL941" s="237"/>
      <c r="CM941" s="237"/>
      <c r="CN941" s="237"/>
      <c r="CO941" s="237"/>
      <c r="CP941" s="237"/>
      <c r="CQ941" s="237"/>
      <c r="CR941" s="237"/>
      <c r="CS941" s="237"/>
      <c r="CT941" s="237"/>
      <c r="CU941" s="237"/>
      <c r="CV941" s="237"/>
      <c r="CW941" s="237"/>
      <c r="CX941" s="237"/>
      <c r="CY941" s="237"/>
      <c r="CZ941" s="237"/>
      <c r="DA941" s="237"/>
      <c r="DB941" s="237"/>
      <c r="DC941" s="237"/>
      <c r="DD941" s="237"/>
      <c r="DE941" s="237"/>
      <c r="DF941" s="237"/>
      <c r="DG941" s="237"/>
      <c r="DH941" s="237"/>
      <c r="DI941" s="237"/>
      <c r="DJ941" s="237"/>
      <c r="DK941" s="237"/>
      <c r="DL941" s="237"/>
      <c r="DM941" s="237"/>
      <c r="DN941" s="237"/>
      <c r="DO941" s="237"/>
      <c r="DP941" s="237"/>
      <c r="DQ941" s="237"/>
      <c r="DR941" s="237"/>
      <c r="DS941" s="237"/>
      <c r="DT941" s="237"/>
      <c r="DU941" s="237"/>
      <c r="DV941" s="237"/>
      <c r="DW941" s="237"/>
      <c r="DX941" s="237"/>
      <c r="DY941" s="237"/>
      <c r="DZ941" s="237"/>
      <c r="EA941" s="237"/>
      <c r="EB941" s="237"/>
      <c r="EC941" s="237"/>
      <c r="ED941" s="237"/>
      <c r="EE941" s="237"/>
      <c r="EF941" s="237"/>
      <c r="EG941" s="237"/>
      <c r="EH941" s="237"/>
      <c r="EI941" s="237"/>
      <c r="EJ941" s="237"/>
      <c r="EK941" s="237"/>
      <c r="EL941" s="237"/>
      <c r="EM941" s="237"/>
      <c r="EN941" s="237"/>
      <c r="EO941" s="237"/>
      <c r="EP941" s="237"/>
      <c r="EQ941" s="237"/>
      <c r="ER941" s="237"/>
      <c r="ES941" s="237"/>
      <c r="ET941" s="237"/>
      <c r="EU941" s="237"/>
      <c r="EV941" s="237"/>
      <c r="EW941" s="237"/>
      <c r="EX941" s="237"/>
      <c r="EY941" s="237"/>
      <c r="EZ941" s="237"/>
      <c r="FA941" s="237"/>
      <c r="FB941" s="237"/>
      <c r="FC941" s="237"/>
      <c r="FD941" s="237"/>
      <c r="FE941" s="237"/>
      <c r="FF941" s="237"/>
      <c r="FG941" s="237"/>
      <c r="FH941" s="237"/>
      <c r="FI941" s="237"/>
      <c r="FJ941" s="237"/>
      <c r="FK941" s="237"/>
      <c r="FL941" s="237"/>
      <c r="FM941" s="237"/>
      <c r="FN941" s="237"/>
      <c r="FO941" s="237"/>
      <c r="FP941" s="237"/>
      <c r="FQ941" s="237"/>
      <c r="FR941" s="237"/>
      <c r="FS941" s="237"/>
      <c r="FT941" s="237"/>
      <c r="FU941" s="237"/>
      <c r="FV941" s="237"/>
      <c r="FW941" s="237"/>
      <c r="FX941" s="237"/>
      <c r="FY941" s="237"/>
      <c r="FZ941" s="237"/>
      <c r="GA941" s="237"/>
      <c r="GB941" s="237"/>
      <c r="GC941" s="237"/>
      <c r="GD941" s="237"/>
      <c r="GE941" s="237"/>
      <c r="GF941" s="237"/>
      <c r="GG941" s="237"/>
      <c r="GH941" s="237"/>
      <c r="GI941" s="237"/>
      <c r="GJ941" s="237"/>
      <c r="GK941" s="237"/>
      <c r="GL941" s="237"/>
      <c r="GM941" s="237"/>
      <c r="GN941" s="237"/>
      <c r="GO941" s="237"/>
      <c r="GP941" s="237"/>
      <c r="GQ941" s="237"/>
    </row>
    <row r="942" spans="1:199" s="81" customFormat="1" ht="15" hidden="1">
      <c r="A942" s="278" t="s">
        <v>2859</v>
      </c>
      <c r="B942" s="241" t="s">
        <v>6172</v>
      </c>
      <c r="C942" s="242">
        <v>0</v>
      </c>
      <c r="D942" s="242">
        <v>0</v>
      </c>
      <c r="E942" s="242">
        <v>0</v>
      </c>
      <c r="F942" s="242">
        <v>0</v>
      </c>
      <c r="G942" s="242">
        <v>0</v>
      </c>
      <c r="H942" s="242">
        <v>0</v>
      </c>
      <c r="I942" s="242">
        <v>0</v>
      </c>
      <c r="J942" s="242">
        <v>0</v>
      </c>
      <c r="K942" s="242">
        <v>0</v>
      </c>
      <c r="L942" s="242">
        <v>0</v>
      </c>
      <c r="M942" s="242">
        <v>0</v>
      </c>
      <c r="N942" s="242">
        <v>0</v>
      </c>
      <c r="O942" s="242">
        <v>0</v>
      </c>
      <c r="P942" s="28"/>
      <c r="Q942" s="242">
        <f>SUM(D942:O942)</f>
        <v>0</v>
      </c>
      <c r="R942" s="242">
        <f>IF($R$19&lt;1,0,Q942/$R$19)</f>
        <v>0</v>
      </c>
      <c r="S942" s="243"/>
      <c r="T942" s="351">
        <f>IF(Q942=0,0,1)+IF(C942=0,0,1)+IF(D942=0,0,1)+IF(E942=0,0,1)+IF(F942=0,0,1)+IF(G942=0,0,1)+IF(H942=0,0,1)+IF(I942=0,0,1)+IF(J942=0,0,1)+IF(K942=0,0,1)+IF(L942=0,0,1)+IF(M942=0,0,1)+IF(N942=0,0,1)+IF(O942=0,0,1)</f>
        <v>0</v>
      </c>
      <c r="U942" s="237"/>
      <c r="V942" s="237"/>
      <c r="W942" s="237"/>
      <c r="X942" s="237"/>
      <c r="Y942" s="237"/>
      <c r="Z942" s="237"/>
      <c r="AA942" s="237"/>
      <c r="AB942" s="237"/>
      <c r="AC942" s="237"/>
      <c r="AD942" s="237"/>
      <c r="AE942" s="237"/>
      <c r="AF942" s="237"/>
      <c r="AG942" s="237"/>
      <c r="AH942" s="237"/>
      <c r="AI942" s="237"/>
      <c r="AJ942" s="237"/>
      <c r="AK942" s="237"/>
      <c r="AL942" s="237"/>
      <c r="AM942" s="237"/>
      <c r="AN942" s="237"/>
      <c r="AO942" s="237"/>
      <c r="AP942" s="237"/>
      <c r="AQ942" s="237"/>
      <c r="AR942" s="237"/>
      <c r="AS942" s="237"/>
      <c r="AT942" s="237"/>
      <c r="AU942" s="237"/>
      <c r="AV942" s="237"/>
      <c r="AW942" s="237"/>
      <c r="AX942" s="237"/>
      <c r="AY942" s="237"/>
      <c r="AZ942" s="237"/>
      <c r="BA942" s="237"/>
      <c r="BB942" s="237"/>
      <c r="BC942" s="237"/>
      <c r="BD942" s="237"/>
      <c r="BE942" s="237"/>
      <c r="BF942" s="237"/>
      <c r="BG942" s="237"/>
      <c r="BH942" s="237"/>
      <c r="BI942" s="237"/>
      <c r="BJ942" s="237"/>
      <c r="BK942" s="237"/>
      <c r="BL942" s="237"/>
      <c r="BM942" s="237"/>
      <c r="BN942" s="237"/>
      <c r="BO942" s="237"/>
      <c r="BP942" s="237"/>
      <c r="BQ942" s="237"/>
      <c r="BR942" s="237"/>
      <c r="BS942" s="237"/>
      <c r="BT942" s="237"/>
      <c r="BU942" s="237"/>
      <c r="BV942" s="237"/>
      <c r="BW942" s="237"/>
      <c r="BX942" s="237"/>
      <c r="BY942" s="237"/>
      <c r="BZ942" s="237"/>
      <c r="CA942" s="237"/>
      <c r="CB942" s="237"/>
      <c r="CC942" s="237"/>
      <c r="CD942" s="237"/>
      <c r="CE942" s="237"/>
      <c r="CF942" s="237"/>
      <c r="CG942" s="237"/>
      <c r="CH942" s="237"/>
      <c r="CI942" s="237"/>
      <c r="CJ942" s="237"/>
      <c r="CK942" s="237"/>
      <c r="CL942" s="237"/>
      <c r="CM942" s="237"/>
      <c r="CN942" s="237"/>
      <c r="CO942" s="237"/>
      <c r="CP942" s="237"/>
      <c r="CQ942" s="237"/>
      <c r="CR942" s="237"/>
      <c r="CS942" s="237"/>
      <c r="CT942" s="237"/>
      <c r="CU942" s="237"/>
      <c r="CV942" s="237"/>
      <c r="CW942" s="237"/>
      <c r="CX942" s="237"/>
      <c r="CY942" s="237"/>
      <c r="CZ942" s="237"/>
      <c r="DA942" s="237"/>
      <c r="DB942" s="237"/>
      <c r="DC942" s="237"/>
      <c r="DD942" s="237"/>
      <c r="DE942" s="237"/>
      <c r="DF942" s="237"/>
      <c r="DG942" s="237"/>
      <c r="DH942" s="237"/>
      <c r="DI942" s="237"/>
      <c r="DJ942" s="237"/>
      <c r="DK942" s="237"/>
      <c r="DL942" s="237"/>
      <c r="DM942" s="237"/>
      <c r="DN942" s="237"/>
      <c r="DO942" s="237"/>
      <c r="DP942" s="237"/>
      <c r="DQ942" s="237"/>
      <c r="DR942" s="237"/>
      <c r="DS942" s="237"/>
      <c r="DT942" s="237"/>
      <c r="DU942" s="237"/>
      <c r="DV942" s="237"/>
      <c r="DW942" s="237"/>
      <c r="DX942" s="237"/>
      <c r="DY942" s="237"/>
      <c r="DZ942" s="237"/>
      <c r="EA942" s="237"/>
      <c r="EB942" s="237"/>
      <c r="EC942" s="237"/>
      <c r="ED942" s="237"/>
      <c r="EE942" s="237"/>
      <c r="EF942" s="237"/>
      <c r="EG942" s="237"/>
      <c r="EH942" s="237"/>
      <c r="EI942" s="237"/>
      <c r="EJ942" s="237"/>
      <c r="EK942" s="237"/>
      <c r="EL942" s="237"/>
      <c r="EM942" s="237"/>
      <c r="EN942" s="237"/>
      <c r="EO942" s="237"/>
      <c r="EP942" s="237"/>
      <c r="EQ942" s="237"/>
      <c r="ER942" s="237"/>
      <c r="ES942" s="237"/>
      <c r="ET942" s="237"/>
      <c r="EU942" s="237"/>
      <c r="EV942" s="237"/>
      <c r="EW942" s="237"/>
      <c r="EX942" s="237"/>
      <c r="EY942" s="237"/>
      <c r="EZ942" s="237"/>
      <c r="FA942" s="237"/>
      <c r="FB942" s="237"/>
      <c r="FC942" s="237"/>
      <c r="FD942" s="237"/>
      <c r="FE942" s="237"/>
      <c r="FF942" s="237"/>
      <c r="FG942" s="237"/>
      <c r="FH942" s="237"/>
      <c r="FI942" s="237"/>
      <c r="FJ942" s="237"/>
      <c r="FK942" s="237"/>
      <c r="FL942" s="237"/>
      <c r="FM942" s="237"/>
      <c r="FN942" s="237"/>
      <c r="FO942" s="237"/>
      <c r="FP942" s="237"/>
      <c r="FQ942" s="237"/>
      <c r="FR942" s="237"/>
      <c r="FS942" s="237"/>
      <c r="FT942" s="237"/>
      <c r="FU942" s="237"/>
      <c r="FV942" s="237"/>
      <c r="FW942" s="237"/>
      <c r="FX942" s="237"/>
      <c r="FY942" s="237"/>
      <c r="FZ942" s="237"/>
      <c r="GA942" s="237"/>
      <c r="GB942" s="237"/>
      <c r="GC942" s="237"/>
      <c r="GD942" s="237"/>
      <c r="GE942" s="237"/>
      <c r="GF942" s="237"/>
      <c r="GG942" s="237"/>
      <c r="GH942" s="237"/>
      <c r="GI942" s="237"/>
      <c r="GJ942" s="237"/>
      <c r="GK942" s="237"/>
      <c r="GL942" s="237"/>
      <c r="GM942" s="237"/>
      <c r="GN942" s="237"/>
      <c r="GO942" s="237"/>
      <c r="GP942" s="237"/>
      <c r="GQ942" s="237"/>
    </row>
    <row r="943" spans="1:199" s="81" customFormat="1" ht="15" hidden="1">
      <c r="A943" s="278" t="s">
        <v>2860</v>
      </c>
      <c r="B943" s="241" t="s">
        <v>6173</v>
      </c>
      <c r="C943" s="242">
        <v>0</v>
      </c>
      <c r="D943" s="242">
        <v>0</v>
      </c>
      <c r="E943" s="242">
        <v>0</v>
      </c>
      <c r="F943" s="242">
        <v>0</v>
      </c>
      <c r="G943" s="242">
        <v>0</v>
      </c>
      <c r="H943" s="242">
        <v>0</v>
      </c>
      <c r="I943" s="242">
        <v>0</v>
      </c>
      <c r="J943" s="242">
        <v>0</v>
      </c>
      <c r="K943" s="242">
        <v>0</v>
      </c>
      <c r="L943" s="242">
        <v>0</v>
      </c>
      <c r="M943" s="242">
        <v>0</v>
      </c>
      <c r="N943" s="242">
        <v>0</v>
      </c>
      <c r="O943" s="242">
        <v>0</v>
      </c>
      <c r="P943" s="28"/>
      <c r="Q943" s="242">
        <f>SUM(D943:O943)</f>
        <v>0</v>
      </c>
      <c r="R943" s="242">
        <f>IF($R$19&lt;1,0,Q943/$R$19)</f>
        <v>0</v>
      </c>
      <c r="S943" s="243"/>
      <c r="T943" s="351">
        <f>IF(Q943=0,0,1)+IF(C943=0,0,1)+IF(D943=0,0,1)+IF(E943=0,0,1)+IF(F943=0,0,1)+IF(G943=0,0,1)+IF(H943=0,0,1)+IF(I943=0,0,1)+IF(J943=0,0,1)+IF(K943=0,0,1)+IF(L943=0,0,1)+IF(M943=0,0,1)+IF(N943=0,0,1)+IF(O943=0,0,1)</f>
        <v>0</v>
      </c>
      <c r="U943" s="237"/>
      <c r="V943" s="237"/>
      <c r="W943" s="237"/>
      <c r="X943" s="237"/>
      <c r="Y943" s="237"/>
      <c r="Z943" s="237"/>
      <c r="AA943" s="237"/>
      <c r="AB943" s="237"/>
      <c r="AC943" s="237"/>
      <c r="AD943" s="237"/>
      <c r="AE943" s="237"/>
      <c r="AF943" s="237"/>
      <c r="AG943" s="237"/>
      <c r="AH943" s="237"/>
      <c r="AI943" s="237"/>
      <c r="AJ943" s="237"/>
      <c r="AK943" s="237"/>
      <c r="AL943" s="237"/>
      <c r="AM943" s="237"/>
      <c r="AN943" s="237"/>
      <c r="AO943" s="237"/>
      <c r="AP943" s="237"/>
      <c r="AQ943" s="237"/>
      <c r="AR943" s="237"/>
      <c r="AS943" s="237"/>
      <c r="AT943" s="237"/>
      <c r="AU943" s="237"/>
      <c r="AV943" s="237"/>
      <c r="AW943" s="237"/>
      <c r="AX943" s="237"/>
      <c r="AY943" s="237"/>
      <c r="AZ943" s="237"/>
      <c r="BA943" s="237"/>
      <c r="BB943" s="237"/>
      <c r="BC943" s="237"/>
      <c r="BD943" s="237"/>
      <c r="BE943" s="237"/>
      <c r="BF943" s="237"/>
      <c r="BG943" s="237"/>
      <c r="BH943" s="237"/>
      <c r="BI943" s="237"/>
      <c r="BJ943" s="237"/>
      <c r="BK943" s="237"/>
      <c r="BL943" s="237"/>
      <c r="BM943" s="237"/>
      <c r="BN943" s="237"/>
      <c r="BO943" s="237"/>
      <c r="BP943" s="237"/>
      <c r="BQ943" s="237"/>
      <c r="BR943" s="237"/>
      <c r="BS943" s="237"/>
      <c r="BT943" s="237"/>
      <c r="BU943" s="237"/>
      <c r="BV943" s="237"/>
      <c r="BW943" s="237"/>
      <c r="BX943" s="237"/>
      <c r="BY943" s="237"/>
      <c r="BZ943" s="237"/>
      <c r="CA943" s="237"/>
      <c r="CB943" s="237"/>
      <c r="CC943" s="237"/>
      <c r="CD943" s="237"/>
      <c r="CE943" s="237"/>
      <c r="CF943" s="237"/>
      <c r="CG943" s="237"/>
      <c r="CH943" s="237"/>
      <c r="CI943" s="237"/>
      <c r="CJ943" s="237"/>
      <c r="CK943" s="237"/>
      <c r="CL943" s="237"/>
      <c r="CM943" s="237"/>
      <c r="CN943" s="237"/>
      <c r="CO943" s="237"/>
      <c r="CP943" s="237"/>
      <c r="CQ943" s="237"/>
      <c r="CR943" s="237"/>
      <c r="CS943" s="237"/>
      <c r="CT943" s="237"/>
      <c r="CU943" s="237"/>
      <c r="CV943" s="237"/>
      <c r="CW943" s="237"/>
      <c r="CX943" s="237"/>
      <c r="CY943" s="237"/>
      <c r="CZ943" s="237"/>
      <c r="DA943" s="237"/>
      <c r="DB943" s="237"/>
      <c r="DC943" s="237"/>
      <c r="DD943" s="237"/>
      <c r="DE943" s="237"/>
      <c r="DF943" s="237"/>
      <c r="DG943" s="237"/>
      <c r="DH943" s="237"/>
      <c r="DI943" s="237"/>
      <c r="DJ943" s="237"/>
      <c r="DK943" s="237"/>
      <c r="DL943" s="237"/>
      <c r="DM943" s="237"/>
      <c r="DN943" s="237"/>
      <c r="DO943" s="237"/>
      <c r="DP943" s="237"/>
      <c r="DQ943" s="237"/>
      <c r="DR943" s="237"/>
      <c r="DS943" s="237"/>
      <c r="DT943" s="237"/>
      <c r="DU943" s="237"/>
      <c r="DV943" s="237"/>
      <c r="DW943" s="237"/>
      <c r="DX943" s="237"/>
      <c r="DY943" s="237"/>
      <c r="DZ943" s="237"/>
      <c r="EA943" s="237"/>
      <c r="EB943" s="237"/>
      <c r="EC943" s="237"/>
      <c r="ED943" s="237"/>
      <c r="EE943" s="237"/>
      <c r="EF943" s="237"/>
      <c r="EG943" s="237"/>
      <c r="EH943" s="237"/>
      <c r="EI943" s="237"/>
      <c r="EJ943" s="237"/>
      <c r="EK943" s="237"/>
      <c r="EL943" s="237"/>
      <c r="EM943" s="237"/>
      <c r="EN943" s="237"/>
      <c r="EO943" s="237"/>
      <c r="EP943" s="237"/>
      <c r="EQ943" s="237"/>
      <c r="ER943" s="237"/>
      <c r="ES943" s="237"/>
      <c r="ET943" s="237"/>
      <c r="EU943" s="237"/>
      <c r="EV943" s="237"/>
      <c r="EW943" s="237"/>
      <c r="EX943" s="237"/>
      <c r="EY943" s="237"/>
      <c r="EZ943" s="237"/>
      <c r="FA943" s="237"/>
      <c r="FB943" s="237"/>
      <c r="FC943" s="237"/>
      <c r="FD943" s="237"/>
      <c r="FE943" s="237"/>
      <c r="FF943" s="237"/>
      <c r="FG943" s="237"/>
      <c r="FH943" s="237"/>
      <c r="FI943" s="237"/>
      <c r="FJ943" s="237"/>
      <c r="FK943" s="237"/>
      <c r="FL943" s="237"/>
      <c r="FM943" s="237"/>
      <c r="FN943" s="237"/>
      <c r="FO943" s="237"/>
      <c r="FP943" s="237"/>
      <c r="FQ943" s="237"/>
      <c r="FR943" s="237"/>
      <c r="FS943" s="237"/>
      <c r="FT943" s="237"/>
      <c r="FU943" s="237"/>
      <c r="FV943" s="237"/>
      <c r="FW943" s="237"/>
      <c r="FX943" s="237"/>
      <c r="FY943" s="237"/>
      <c r="FZ943" s="237"/>
      <c r="GA943" s="237"/>
      <c r="GB943" s="237"/>
      <c r="GC943" s="237"/>
      <c r="GD943" s="237"/>
      <c r="GE943" s="237"/>
      <c r="GF943" s="237"/>
      <c r="GG943" s="237"/>
      <c r="GH943" s="237"/>
      <c r="GI943" s="237"/>
      <c r="GJ943" s="237"/>
      <c r="GK943" s="237"/>
      <c r="GL943" s="237"/>
      <c r="GM943" s="237"/>
      <c r="GN943" s="237"/>
      <c r="GO943" s="237"/>
      <c r="GP943" s="237"/>
      <c r="GQ943" s="237"/>
    </row>
    <row r="944" spans="1:199" s="81" customFormat="1" ht="15" customHeight="1">
      <c r="A944" s="278" t="s">
        <v>2861</v>
      </c>
      <c r="B944" s="241" t="s">
        <v>6174</v>
      </c>
      <c r="C944" s="242">
        <v>0</v>
      </c>
      <c r="D944" s="242">
        <v>0</v>
      </c>
      <c r="E944" s="242">
        <v>0</v>
      </c>
      <c r="F944" s="242">
        <v>0</v>
      </c>
      <c r="G944" s="242">
        <v>0</v>
      </c>
      <c r="H944" s="242">
        <v>0</v>
      </c>
      <c r="I944" s="242">
        <v>0</v>
      </c>
      <c r="J944" s="242">
        <v>1000</v>
      </c>
      <c r="K944" s="242">
        <v>1000</v>
      </c>
      <c r="L944" s="242">
        <v>1000</v>
      </c>
      <c r="M944" s="242">
        <v>1000</v>
      </c>
      <c r="N944" s="242">
        <v>1000</v>
      </c>
      <c r="O944" s="242">
        <v>1000</v>
      </c>
      <c r="P944" s="28"/>
      <c r="Q944" s="242">
        <f>SUM(D944:O944)</f>
        <v>6000</v>
      </c>
      <c r="R944" s="242">
        <f>IF($R$19&lt;1,0,Q944/$R$19)</f>
        <v>20.6896551724138</v>
      </c>
      <c r="S944" s="243"/>
      <c r="T944" s="351">
        <f>IF(Q944=0,0,1)+IF(C944=0,0,1)+IF(D944=0,0,1)+IF(E944=0,0,1)+IF(F944=0,0,1)+IF(G944=0,0,1)+IF(H944=0,0,1)+IF(I944=0,0,1)+IF(J944=0,0,1)+IF(K944=0,0,1)+IF(L944=0,0,1)+IF(M944=0,0,1)+IF(N944=0,0,1)+IF(O944=0,0,1)</f>
        <v>7</v>
      </c>
      <c r="U944" s="237"/>
      <c r="V944" s="237"/>
      <c r="W944" s="237"/>
      <c r="X944" s="237"/>
      <c r="Y944" s="237"/>
      <c r="Z944" s="237"/>
      <c r="AA944" s="237"/>
      <c r="AB944" s="237"/>
      <c r="AC944" s="237"/>
      <c r="AD944" s="237"/>
      <c r="AE944" s="237"/>
      <c r="AF944" s="237"/>
      <c r="AG944" s="237"/>
      <c r="AH944" s="237"/>
      <c r="AI944" s="237"/>
      <c r="AJ944" s="237"/>
      <c r="AK944" s="237"/>
      <c r="AL944" s="237"/>
      <c r="AM944" s="237"/>
      <c r="AN944" s="237"/>
      <c r="AO944" s="237"/>
      <c r="AP944" s="237"/>
      <c r="AQ944" s="237"/>
      <c r="AR944" s="237"/>
      <c r="AS944" s="237"/>
      <c r="AT944" s="237"/>
      <c r="AU944" s="237"/>
      <c r="AV944" s="237"/>
      <c r="AW944" s="237"/>
      <c r="AX944" s="237"/>
      <c r="AY944" s="237"/>
      <c r="AZ944" s="237"/>
      <c r="BA944" s="237"/>
      <c r="BB944" s="237"/>
      <c r="BC944" s="237"/>
      <c r="BD944" s="237"/>
      <c r="BE944" s="237"/>
      <c r="BF944" s="237"/>
      <c r="BG944" s="237"/>
      <c r="BH944" s="237"/>
      <c r="BI944" s="237"/>
      <c r="BJ944" s="237"/>
      <c r="BK944" s="237"/>
      <c r="BL944" s="237"/>
      <c r="BM944" s="237"/>
      <c r="BN944" s="237"/>
      <c r="BO944" s="237"/>
      <c r="BP944" s="237"/>
      <c r="BQ944" s="237"/>
      <c r="BR944" s="237"/>
      <c r="BS944" s="237"/>
      <c r="BT944" s="237"/>
      <c r="BU944" s="237"/>
      <c r="BV944" s="237"/>
      <c r="BW944" s="237"/>
      <c r="BX944" s="237"/>
      <c r="BY944" s="237"/>
      <c r="BZ944" s="237"/>
      <c r="CA944" s="237"/>
      <c r="CB944" s="237"/>
      <c r="CC944" s="237"/>
      <c r="CD944" s="237"/>
      <c r="CE944" s="237"/>
      <c r="CF944" s="237"/>
      <c r="CG944" s="237"/>
      <c r="CH944" s="237"/>
      <c r="CI944" s="237"/>
      <c r="CJ944" s="237"/>
      <c r="CK944" s="237"/>
      <c r="CL944" s="237"/>
      <c r="CM944" s="237"/>
      <c r="CN944" s="237"/>
      <c r="CO944" s="237"/>
      <c r="CP944" s="237"/>
      <c r="CQ944" s="237"/>
      <c r="CR944" s="237"/>
      <c r="CS944" s="237"/>
      <c r="CT944" s="237"/>
      <c r="CU944" s="237"/>
      <c r="CV944" s="237"/>
      <c r="CW944" s="237"/>
      <c r="CX944" s="237"/>
      <c r="CY944" s="237"/>
      <c r="CZ944" s="237"/>
      <c r="DA944" s="237"/>
      <c r="DB944" s="237"/>
      <c r="DC944" s="237"/>
      <c r="DD944" s="237"/>
      <c r="DE944" s="237"/>
      <c r="DF944" s="237"/>
      <c r="DG944" s="237"/>
      <c r="DH944" s="237"/>
      <c r="DI944" s="237"/>
      <c r="DJ944" s="237"/>
      <c r="DK944" s="237"/>
      <c r="DL944" s="237"/>
      <c r="DM944" s="237"/>
      <c r="DN944" s="237"/>
      <c r="DO944" s="237"/>
      <c r="DP944" s="237"/>
      <c r="DQ944" s="237"/>
      <c r="DR944" s="237"/>
      <c r="DS944" s="237"/>
      <c r="DT944" s="237"/>
      <c r="DU944" s="237"/>
      <c r="DV944" s="237"/>
      <c r="DW944" s="237"/>
      <c r="DX944" s="237"/>
      <c r="DY944" s="237"/>
      <c r="DZ944" s="237"/>
      <c r="EA944" s="237"/>
      <c r="EB944" s="237"/>
      <c r="EC944" s="237"/>
      <c r="ED944" s="237"/>
      <c r="EE944" s="237"/>
      <c r="EF944" s="237"/>
      <c r="EG944" s="237"/>
      <c r="EH944" s="237"/>
      <c r="EI944" s="237"/>
      <c r="EJ944" s="237"/>
      <c r="EK944" s="237"/>
      <c r="EL944" s="237"/>
      <c r="EM944" s="237"/>
      <c r="EN944" s="237"/>
      <c r="EO944" s="237"/>
      <c r="EP944" s="237"/>
      <c r="EQ944" s="237"/>
      <c r="ER944" s="237"/>
      <c r="ES944" s="237"/>
      <c r="ET944" s="237"/>
      <c r="EU944" s="237"/>
      <c r="EV944" s="237"/>
      <c r="EW944" s="237"/>
      <c r="EX944" s="237"/>
      <c r="EY944" s="237"/>
      <c r="EZ944" s="237"/>
      <c r="FA944" s="237"/>
      <c r="FB944" s="237"/>
      <c r="FC944" s="237"/>
      <c r="FD944" s="237"/>
      <c r="FE944" s="237"/>
      <c r="FF944" s="237"/>
      <c r="FG944" s="237"/>
      <c r="FH944" s="237"/>
      <c r="FI944" s="237"/>
      <c r="FJ944" s="237"/>
      <c r="FK944" s="237"/>
      <c r="FL944" s="237"/>
      <c r="FM944" s="237"/>
      <c r="FN944" s="237"/>
      <c r="FO944" s="237"/>
      <c r="FP944" s="237"/>
      <c r="FQ944" s="237"/>
      <c r="FR944" s="237"/>
      <c r="FS944" s="237"/>
      <c r="FT944" s="237"/>
      <c r="FU944" s="237"/>
      <c r="FV944" s="237"/>
      <c r="FW944" s="237"/>
      <c r="FX944" s="237"/>
      <c r="FY944" s="237"/>
      <c r="FZ944" s="237"/>
      <c r="GA944" s="237"/>
      <c r="GB944" s="237"/>
      <c r="GC944" s="237"/>
      <c r="GD944" s="237"/>
      <c r="GE944" s="237"/>
      <c r="GF944" s="237"/>
      <c r="GG944" s="237"/>
      <c r="GH944" s="237"/>
      <c r="GI944" s="237"/>
      <c r="GJ944" s="237"/>
      <c r="GK944" s="237"/>
      <c r="GL944" s="237"/>
      <c r="GM944" s="237"/>
      <c r="GN944" s="237"/>
      <c r="GO944" s="237"/>
      <c r="GP944" s="237"/>
      <c r="GQ944" s="237"/>
    </row>
    <row r="945" spans="1:199" s="81" customFormat="1" ht="15" hidden="1">
      <c r="A945" s="278" t="s">
        <v>2862</v>
      </c>
      <c r="B945" s="241" t="s">
        <v>6175</v>
      </c>
      <c r="C945" s="242">
        <v>0</v>
      </c>
      <c r="D945" s="242">
        <v>0</v>
      </c>
      <c r="E945" s="242">
        <v>0</v>
      </c>
      <c r="F945" s="242">
        <v>0</v>
      </c>
      <c r="G945" s="242">
        <v>0</v>
      </c>
      <c r="H945" s="242">
        <v>0</v>
      </c>
      <c r="I945" s="242">
        <v>0</v>
      </c>
      <c r="J945" s="242">
        <v>0</v>
      </c>
      <c r="K945" s="242">
        <v>0</v>
      </c>
      <c r="L945" s="242">
        <v>0</v>
      </c>
      <c r="M945" s="242">
        <v>0</v>
      </c>
      <c r="N945" s="242">
        <v>0</v>
      </c>
      <c r="O945" s="242">
        <v>0</v>
      </c>
      <c r="P945" s="28"/>
      <c r="Q945" s="242">
        <f>SUM(D945:O945)</f>
        <v>0</v>
      </c>
      <c r="R945" s="242">
        <f>IF($R$19&lt;1,0,Q945/$R$19)</f>
        <v>0</v>
      </c>
      <c r="S945" s="243"/>
      <c r="T945" s="351">
        <f>IF(Q945=0,0,1)+IF(C945=0,0,1)+IF(D945=0,0,1)+IF(E945=0,0,1)+IF(F945=0,0,1)+IF(G945=0,0,1)+IF(H945=0,0,1)+IF(I945=0,0,1)+IF(J945=0,0,1)+IF(K945=0,0,1)+IF(L945=0,0,1)+IF(M945=0,0,1)+IF(N945=0,0,1)+IF(O945=0,0,1)</f>
        <v>0</v>
      </c>
      <c r="U945" s="237"/>
      <c r="V945" s="237"/>
      <c r="W945" s="237"/>
      <c r="X945" s="237"/>
      <c r="Y945" s="237"/>
      <c r="Z945" s="237"/>
      <c r="AA945" s="237"/>
      <c r="AB945" s="237"/>
      <c r="AC945" s="237"/>
      <c r="AD945" s="237"/>
      <c r="AE945" s="237"/>
      <c r="AF945" s="237"/>
      <c r="AG945" s="237"/>
      <c r="AH945" s="237"/>
      <c r="AI945" s="237"/>
      <c r="AJ945" s="237"/>
      <c r="AK945" s="237"/>
      <c r="AL945" s="237"/>
      <c r="AM945" s="237"/>
      <c r="AN945" s="237"/>
      <c r="AO945" s="237"/>
      <c r="AP945" s="237"/>
      <c r="AQ945" s="237"/>
      <c r="AR945" s="237"/>
      <c r="AS945" s="237"/>
      <c r="AT945" s="237"/>
      <c r="AU945" s="237"/>
      <c r="AV945" s="237"/>
      <c r="AW945" s="237"/>
      <c r="AX945" s="237"/>
      <c r="AY945" s="237"/>
      <c r="AZ945" s="237"/>
      <c r="BA945" s="237"/>
      <c r="BB945" s="237"/>
      <c r="BC945" s="237"/>
      <c r="BD945" s="237"/>
      <c r="BE945" s="237"/>
      <c r="BF945" s="237"/>
      <c r="BG945" s="237"/>
      <c r="BH945" s="237"/>
      <c r="BI945" s="237"/>
      <c r="BJ945" s="237"/>
      <c r="BK945" s="237"/>
      <c r="BL945" s="237"/>
      <c r="BM945" s="237"/>
      <c r="BN945" s="237"/>
      <c r="BO945" s="237"/>
      <c r="BP945" s="237"/>
      <c r="BQ945" s="237"/>
      <c r="BR945" s="237"/>
      <c r="BS945" s="237"/>
      <c r="BT945" s="237"/>
      <c r="BU945" s="237"/>
      <c r="BV945" s="237"/>
      <c r="BW945" s="237"/>
      <c r="BX945" s="237"/>
      <c r="BY945" s="237"/>
      <c r="BZ945" s="237"/>
      <c r="CA945" s="237"/>
      <c r="CB945" s="237"/>
      <c r="CC945" s="237"/>
      <c r="CD945" s="237"/>
      <c r="CE945" s="237"/>
      <c r="CF945" s="237"/>
      <c r="CG945" s="237"/>
      <c r="CH945" s="237"/>
      <c r="CI945" s="237"/>
      <c r="CJ945" s="237"/>
      <c r="CK945" s="237"/>
      <c r="CL945" s="237"/>
      <c r="CM945" s="237"/>
      <c r="CN945" s="237"/>
      <c r="CO945" s="237"/>
      <c r="CP945" s="237"/>
      <c r="CQ945" s="237"/>
      <c r="CR945" s="237"/>
      <c r="CS945" s="237"/>
      <c r="CT945" s="237"/>
      <c r="CU945" s="237"/>
      <c r="CV945" s="237"/>
      <c r="CW945" s="237"/>
      <c r="CX945" s="237"/>
      <c r="CY945" s="237"/>
      <c r="CZ945" s="237"/>
      <c r="DA945" s="237"/>
      <c r="DB945" s="237"/>
      <c r="DC945" s="237"/>
      <c r="DD945" s="237"/>
      <c r="DE945" s="237"/>
      <c r="DF945" s="237"/>
      <c r="DG945" s="237"/>
      <c r="DH945" s="237"/>
      <c r="DI945" s="237"/>
      <c r="DJ945" s="237"/>
      <c r="DK945" s="237"/>
      <c r="DL945" s="237"/>
      <c r="DM945" s="237"/>
      <c r="DN945" s="237"/>
      <c r="DO945" s="237"/>
      <c r="DP945" s="237"/>
      <c r="DQ945" s="237"/>
      <c r="DR945" s="237"/>
      <c r="DS945" s="237"/>
      <c r="DT945" s="237"/>
      <c r="DU945" s="237"/>
      <c r="DV945" s="237"/>
      <c r="DW945" s="237"/>
      <c r="DX945" s="237"/>
      <c r="DY945" s="237"/>
      <c r="DZ945" s="237"/>
      <c r="EA945" s="237"/>
      <c r="EB945" s="237"/>
      <c r="EC945" s="237"/>
      <c r="ED945" s="237"/>
      <c r="EE945" s="237"/>
      <c r="EF945" s="237"/>
      <c r="EG945" s="237"/>
      <c r="EH945" s="237"/>
      <c r="EI945" s="237"/>
      <c r="EJ945" s="237"/>
      <c r="EK945" s="237"/>
      <c r="EL945" s="237"/>
      <c r="EM945" s="237"/>
      <c r="EN945" s="237"/>
      <c r="EO945" s="237"/>
      <c r="EP945" s="237"/>
      <c r="EQ945" s="237"/>
      <c r="ER945" s="237"/>
      <c r="ES945" s="237"/>
      <c r="ET945" s="237"/>
      <c r="EU945" s="237"/>
      <c r="EV945" s="237"/>
      <c r="EW945" s="237"/>
      <c r="EX945" s="237"/>
      <c r="EY945" s="237"/>
      <c r="EZ945" s="237"/>
      <c r="FA945" s="237"/>
      <c r="FB945" s="237"/>
      <c r="FC945" s="237"/>
      <c r="FD945" s="237"/>
      <c r="FE945" s="237"/>
      <c r="FF945" s="237"/>
      <c r="FG945" s="237"/>
      <c r="FH945" s="237"/>
      <c r="FI945" s="237"/>
      <c r="FJ945" s="237"/>
      <c r="FK945" s="237"/>
      <c r="FL945" s="237"/>
      <c r="FM945" s="237"/>
      <c r="FN945" s="237"/>
      <c r="FO945" s="237"/>
      <c r="FP945" s="237"/>
      <c r="FQ945" s="237"/>
      <c r="FR945" s="237"/>
      <c r="FS945" s="237"/>
      <c r="FT945" s="237"/>
      <c r="FU945" s="237"/>
      <c r="FV945" s="237"/>
      <c r="FW945" s="237"/>
      <c r="FX945" s="237"/>
      <c r="FY945" s="237"/>
      <c r="FZ945" s="237"/>
      <c r="GA945" s="237"/>
      <c r="GB945" s="237"/>
      <c r="GC945" s="237"/>
      <c r="GD945" s="237"/>
      <c r="GE945" s="237"/>
      <c r="GF945" s="237"/>
      <c r="GG945" s="237"/>
      <c r="GH945" s="237"/>
      <c r="GI945" s="237"/>
      <c r="GJ945" s="237"/>
      <c r="GK945" s="237"/>
      <c r="GL945" s="237"/>
      <c r="GM945" s="237"/>
      <c r="GN945" s="237"/>
      <c r="GO945" s="237"/>
      <c r="GP945" s="237"/>
      <c r="GQ945" s="237"/>
    </row>
    <row r="946" spans="1:199" s="81" customFormat="1" ht="15" customHeight="1">
      <c r="A946" s="278" t="s">
        <v>2863</v>
      </c>
      <c r="B946" s="241" t="s">
        <v>6176</v>
      </c>
      <c r="C946" s="242">
        <v>0</v>
      </c>
      <c r="D946" s="242">
        <v>0</v>
      </c>
      <c r="E946" s="242">
        <v>0</v>
      </c>
      <c r="F946" s="242">
        <v>0</v>
      </c>
      <c r="G946" s="242">
        <v>0</v>
      </c>
      <c r="H946" s="242">
        <v>0</v>
      </c>
      <c r="I946" s="242">
        <v>0</v>
      </c>
      <c r="J946" s="242">
        <v>0</v>
      </c>
      <c r="K946" s="242">
        <v>0</v>
      </c>
      <c r="L946" s="242">
        <v>3400</v>
      </c>
      <c r="M946" s="242">
        <v>3400</v>
      </c>
      <c r="N946" s="242">
        <v>3400</v>
      </c>
      <c r="O946" s="242">
        <v>3400</v>
      </c>
      <c r="P946" s="28"/>
      <c r="Q946" s="242">
        <f>SUM(D946:O946)</f>
        <v>13600</v>
      </c>
      <c r="R946" s="242">
        <f>IF($R$19&lt;1,0,Q946/$R$19)</f>
        <v>46.8965517241379</v>
      </c>
      <c r="S946" s="243"/>
      <c r="T946" s="351">
        <f>IF(Q946=0,0,1)+IF(C946=0,0,1)+IF(D946=0,0,1)+IF(E946=0,0,1)+IF(F946=0,0,1)+IF(G946=0,0,1)+IF(H946=0,0,1)+IF(I946=0,0,1)+IF(J946=0,0,1)+IF(K946=0,0,1)+IF(L946=0,0,1)+IF(M946=0,0,1)+IF(N946=0,0,1)+IF(O946=0,0,1)</f>
        <v>5</v>
      </c>
      <c r="U946" s="237"/>
      <c r="V946" s="237"/>
      <c r="W946" s="237"/>
      <c r="X946" s="237"/>
      <c r="Y946" s="237"/>
      <c r="Z946" s="237"/>
      <c r="AA946" s="237"/>
      <c r="AB946" s="237"/>
      <c r="AC946" s="237"/>
      <c r="AD946" s="237"/>
      <c r="AE946" s="237"/>
      <c r="AF946" s="237"/>
      <c r="AG946" s="237"/>
      <c r="AH946" s="237"/>
      <c r="AI946" s="237"/>
      <c r="AJ946" s="237"/>
      <c r="AK946" s="237"/>
      <c r="AL946" s="237"/>
      <c r="AM946" s="237"/>
      <c r="AN946" s="237"/>
      <c r="AO946" s="237"/>
      <c r="AP946" s="237"/>
      <c r="AQ946" s="237"/>
      <c r="AR946" s="237"/>
      <c r="AS946" s="237"/>
      <c r="AT946" s="237"/>
      <c r="AU946" s="237"/>
      <c r="AV946" s="237"/>
      <c r="AW946" s="237"/>
      <c r="AX946" s="237"/>
      <c r="AY946" s="237"/>
      <c r="AZ946" s="237"/>
      <c r="BA946" s="237"/>
      <c r="BB946" s="237"/>
      <c r="BC946" s="237"/>
      <c r="BD946" s="237"/>
      <c r="BE946" s="237"/>
      <c r="BF946" s="237"/>
      <c r="BG946" s="237"/>
      <c r="BH946" s="237"/>
      <c r="BI946" s="237"/>
      <c r="BJ946" s="237"/>
      <c r="BK946" s="237"/>
      <c r="BL946" s="237"/>
      <c r="BM946" s="237"/>
      <c r="BN946" s="237"/>
      <c r="BO946" s="237"/>
      <c r="BP946" s="237"/>
      <c r="BQ946" s="237"/>
      <c r="BR946" s="237"/>
      <c r="BS946" s="237"/>
      <c r="BT946" s="237"/>
      <c r="BU946" s="237"/>
      <c r="BV946" s="237"/>
      <c r="BW946" s="237"/>
      <c r="BX946" s="237"/>
      <c r="BY946" s="237"/>
      <c r="BZ946" s="237"/>
      <c r="CA946" s="237"/>
      <c r="CB946" s="237"/>
      <c r="CC946" s="237"/>
      <c r="CD946" s="237"/>
      <c r="CE946" s="237"/>
      <c r="CF946" s="237"/>
      <c r="CG946" s="237"/>
      <c r="CH946" s="237"/>
      <c r="CI946" s="237"/>
      <c r="CJ946" s="237"/>
      <c r="CK946" s="237"/>
      <c r="CL946" s="237"/>
      <c r="CM946" s="237"/>
      <c r="CN946" s="237"/>
      <c r="CO946" s="237"/>
      <c r="CP946" s="237"/>
      <c r="CQ946" s="237"/>
      <c r="CR946" s="237"/>
      <c r="CS946" s="237"/>
      <c r="CT946" s="237"/>
      <c r="CU946" s="237"/>
      <c r="CV946" s="237"/>
      <c r="CW946" s="237"/>
      <c r="CX946" s="237"/>
      <c r="CY946" s="237"/>
      <c r="CZ946" s="237"/>
      <c r="DA946" s="237"/>
      <c r="DB946" s="237"/>
      <c r="DC946" s="237"/>
      <c r="DD946" s="237"/>
      <c r="DE946" s="237"/>
      <c r="DF946" s="237"/>
      <c r="DG946" s="237"/>
      <c r="DH946" s="237"/>
      <c r="DI946" s="237"/>
      <c r="DJ946" s="237"/>
      <c r="DK946" s="237"/>
      <c r="DL946" s="237"/>
      <c r="DM946" s="237"/>
      <c r="DN946" s="237"/>
      <c r="DO946" s="237"/>
      <c r="DP946" s="237"/>
      <c r="DQ946" s="237"/>
      <c r="DR946" s="237"/>
      <c r="DS946" s="237"/>
      <c r="DT946" s="237"/>
      <c r="DU946" s="237"/>
      <c r="DV946" s="237"/>
      <c r="DW946" s="237"/>
      <c r="DX946" s="237"/>
      <c r="DY946" s="237"/>
      <c r="DZ946" s="237"/>
      <c r="EA946" s="237"/>
      <c r="EB946" s="237"/>
      <c r="EC946" s="237"/>
      <c r="ED946" s="237"/>
      <c r="EE946" s="237"/>
      <c r="EF946" s="237"/>
      <c r="EG946" s="237"/>
      <c r="EH946" s="237"/>
      <c r="EI946" s="237"/>
      <c r="EJ946" s="237"/>
      <c r="EK946" s="237"/>
      <c r="EL946" s="237"/>
      <c r="EM946" s="237"/>
      <c r="EN946" s="237"/>
      <c r="EO946" s="237"/>
      <c r="EP946" s="237"/>
      <c r="EQ946" s="237"/>
      <c r="ER946" s="237"/>
      <c r="ES946" s="237"/>
      <c r="ET946" s="237"/>
      <c r="EU946" s="237"/>
      <c r="EV946" s="237"/>
      <c r="EW946" s="237"/>
      <c r="EX946" s="237"/>
      <c r="EY946" s="237"/>
      <c r="EZ946" s="237"/>
      <c r="FA946" s="237"/>
      <c r="FB946" s="237"/>
      <c r="FC946" s="237"/>
      <c r="FD946" s="237"/>
      <c r="FE946" s="237"/>
      <c r="FF946" s="237"/>
      <c r="FG946" s="237"/>
      <c r="FH946" s="237"/>
      <c r="FI946" s="237"/>
      <c r="FJ946" s="237"/>
      <c r="FK946" s="237"/>
      <c r="FL946" s="237"/>
      <c r="FM946" s="237"/>
      <c r="FN946" s="237"/>
      <c r="FO946" s="237"/>
      <c r="FP946" s="237"/>
      <c r="FQ946" s="237"/>
      <c r="FR946" s="237"/>
      <c r="FS946" s="237"/>
      <c r="FT946" s="237"/>
      <c r="FU946" s="237"/>
      <c r="FV946" s="237"/>
      <c r="FW946" s="237"/>
      <c r="FX946" s="237"/>
      <c r="FY946" s="237"/>
      <c r="FZ946" s="237"/>
      <c r="GA946" s="237"/>
      <c r="GB946" s="237"/>
      <c r="GC946" s="237"/>
      <c r="GD946" s="237"/>
      <c r="GE946" s="237"/>
      <c r="GF946" s="237"/>
      <c r="GG946" s="237"/>
      <c r="GH946" s="237"/>
      <c r="GI946" s="237"/>
      <c r="GJ946" s="237"/>
      <c r="GK946" s="237"/>
      <c r="GL946" s="237"/>
      <c r="GM946" s="237"/>
      <c r="GN946" s="237"/>
      <c r="GO946" s="237"/>
      <c r="GP946" s="237"/>
      <c r="GQ946" s="237"/>
    </row>
    <row r="947" spans="1:199" s="81" customFormat="1" ht="15" hidden="1">
      <c r="A947" s="278" t="s">
        <v>2864</v>
      </c>
      <c r="B947" s="241" t="s">
        <v>6177</v>
      </c>
      <c r="C947" s="242">
        <v>0</v>
      </c>
      <c r="D947" s="242">
        <v>0</v>
      </c>
      <c r="E947" s="242">
        <v>0</v>
      </c>
      <c r="F947" s="242">
        <v>0</v>
      </c>
      <c r="G947" s="242">
        <v>0</v>
      </c>
      <c r="H947" s="242">
        <v>0</v>
      </c>
      <c r="I947" s="242">
        <v>0</v>
      </c>
      <c r="J947" s="242">
        <v>0</v>
      </c>
      <c r="K947" s="242">
        <v>0</v>
      </c>
      <c r="L947" s="242">
        <v>0</v>
      </c>
      <c r="M947" s="242">
        <v>0</v>
      </c>
      <c r="N947" s="242">
        <v>0</v>
      </c>
      <c r="O947" s="242">
        <v>0</v>
      </c>
      <c r="P947" s="28"/>
      <c r="Q947" s="242">
        <f>SUM(D947:O947)</f>
        <v>0</v>
      </c>
      <c r="R947" s="242">
        <f>IF($R$19&lt;1,0,Q947/$R$19)</f>
        <v>0</v>
      </c>
      <c r="S947" s="243"/>
      <c r="T947" s="351">
        <f>IF(Q947=0,0,1)+IF(C947=0,0,1)+IF(D947=0,0,1)+IF(E947=0,0,1)+IF(F947=0,0,1)+IF(G947=0,0,1)+IF(H947=0,0,1)+IF(I947=0,0,1)+IF(J947=0,0,1)+IF(K947=0,0,1)+IF(L947=0,0,1)+IF(M947=0,0,1)+IF(N947=0,0,1)+IF(O947=0,0,1)</f>
        <v>0</v>
      </c>
      <c r="U947" s="237"/>
      <c r="V947" s="237"/>
      <c r="W947" s="237"/>
      <c r="X947" s="237"/>
      <c r="Y947" s="237"/>
      <c r="Z947" s="237"/>
      <c r="AA947" s="237"/>
      <c r="AB947" s="237"/>
      <c r="AC947" s="237"/>
      <c r="AD947" s="237"/>
      <c r="AE947" s="237"/>
      <c r="AF947" s="237"/>
      <c r="AG947" s="237"/>
      <c r="AH947" s="237"/>
      <c r="AI947" s="237"/>
      <c r="AJ947" s="237"/>
      <c r="AK947" s="237"/>
      <c r="AL947" s="237"/>
      <c r="AM947" s="237"/>
      <c r="AN947" s="237"/>
      <c r="AO947" s="237"/>
      <c r="AP947" s="237"/>
      <c r="AQ947" s="237"/>
      <c r="AR947" s="237"/>
      <c r="AS947" s="237"/>
      <c r="AT947" s="237"/>
      <c r="AU947" s="237"/>
      <c r="AV947" s="237"/>
      <c r="AW947" s="237"/>
      <c r="AX947" s="237"/>
      <c r="AY947" s="237"/>
      <c r="AZ947" s="237"/>
      <c r="BA947" s="237"/>
      <c r="BB947" s="237"/>
      <c r="BC947" s="237"/>
      <c r="BD947" s="237"/>
      <c r="BE947" s="237"/>
      <c r="BF947" s="237"/>
      <c r="BG947" s="237"/>
      <c r="BH947" s="237"/>
      <c r="BI947" s="237"/>
      <c r="BJ947" s="237"/>
      <c r="BK947" s="237"/>
      <c r="BL947" s="237"/>
      <c r="BM947" s="237"/>
      <c r="BN947" s="237"/>
      <c r="BO947" s="237"/>
      <c r="BP947" s="237"/>
      <c r="BQ947" s="237"/>
      <c r="BR947" s="237"/>
      <c r="BS947" s="237"/>
      <c r="BT947" s="237"/>
      <c r="BU947" s="237"/>
      <c r="BV947" s="237"/>
      <c r="BW947" s="237"/>
      <c r="BX947" s="237"/>
      <c r="BY947" s="237"/>
      <c r="BZ947" s="237"/>
      <c r="CA947" s="237"/>
      <c r="CB947" s="237"/>
      <c r="CC947" s="237"/>
      <c r="CD947" s="237"/>
      <c r="CE947" s="237"/>
      <c r="CF947" s="237"/>
      <c r="CG947" s="237"/>
      <c r="CH947" s="237"/>
      <c r="CI947" s="237"/>
      <c r="CJ947" s="237"/>
      <c r="CK947" s="237"/>
      <c r="CL947" s="237"/>
      <c r="CM947" s="237"/>
      <c r="CN947" s="237"/>
      <c r="CO947" s="237"/>
      <c r="CP947" s="237"/>
      <c r="CQ947" s="237"/>
      <c r="CR947" s="237"/>
      <c r="CS947" s="237"/>
      <c r="CT947" s="237"/>
      <c r="CU947" s="237"/>
      <c r="CV947" s="237"/>
      <c r="CW947" s="237"/>
      <c r="CX947" s="237"/>
      <c r="CY947" s="237"/>
      <c r="CZ947" s="237"/>
      <c r="DA947" s="237"/>
      <c r="DB947" s="237"/>
      <c r="DC947" s="237"/>
      <c r="DD947" s="237"/>
      <c r="DE947" s="237"/>
      <c r="DF947" s="237"/>
      <c r="DG947" s="237"/>
      <c r="DH947" s="237"/>
      <c r="DI947" s="237"/>
      <c r="DJ947" s="237"/>
      <c r="DK947" s="237"/>
      <c r="DL947" s="237"/>
      <c r="DM947" s="237"/>
      <c r="DN947" s="237"/>
      <c r="DO947" s="237"/>
      <c r="DP947" s="237"/>
      <c r="DQ947" s="237"/>
      <c r="DR947" s="237"/>
      <c r="DS947" s="237"/>
      <c r="DT947" s="237"/>
      <c r="DU947" s="237"/>
      <c r="DV947" s="237"/>
      <c r="DW947" s="237"/>
      <c r="DX947" s="237"/>
      <c r="DY947" s="237"/>
      <c r="DZ947" s="237"/>
      <c r="EA947" s="237"/>
      <c r="EB947" s="237"/>
      <c r="EC947" s="237"/>
      <c r="ED947" s="237"/>
      <c r="EE947" s="237"/>
      <c r="EF947" s="237"/>
      <c r="EG947" s="237"/>
      <c r="EH947" s="237"/>
      <c r="EI947" s="237"/>
      <c r="EJ947" s="237"/>
      <c r="EK947" s="237"/>
      <c r="EL947" s="237"/>
      <c r="EM947" s="237"/>
      <c r="EN947" s="237"/>
      <c r="EO947" s="237"/>
      <c r="EP947" s="237"/>
      <c r="EQ947" s="237"/>
      <c r="ER947" s="237"/>
      <c r="ES947" s="237"/>
      <c r="ET947" s="237"/>
      <c r="EU947" s="237"/>
      <c r="EV947" s="237"/>
      <c r="EW947" s="237"/>
      <c r="EX947" s="237"/>
      <c r="EY947" s="237"/>
      <c r="EZ947" s="237"/>
      <c r="FA947" s="237"/>
      <c r="FB947" s="237"/>
      <c r="FC947" s="237"/>
      <c r="FD947" s="237"/>
      <c r="FE947" s="237"/>
      <c r="FF947" s="237"/>
      <c r="FG947" s="237"/>
      <c r="FH947" s="237"/>
      <c r="FI947" s="237"/>
      <c r="FJ947" s="237"/>
      <c r="FK947" s="237"/>
      <c r="FL947" s="237"/>
      <c r="FM947" s="237"/>
      <c r="FN947" s="237"/>
      <c r="FO947" s="237"/>
      <c r="FP947" s="237"/>
      <c r="FQ947" s="237"/>
      <c r="FR947" s="237"/>
      <c r="FS947" s="237"/>
      <c r="FT947" s="237"/>
      <c r="FU947" s="237"/>
      <c r="FV947" s="237"/>
      <c r="FW947" s="237"/>
      <c r="FX947" s="237"/>
      <c r="FY947" s="237"/>
      <c r="FZ947" s="237"/>
      <c r="GA947" s="237"/>
      <c r="GB947" s="237"/>
      <c r="GC947" s="237"/>
      <c r="GD947" s="237"/>
      <c r="GE947" s="237"/>
      <c r="GF947" s="237"/>
      <c r="GG947" s="237"/>
      <c r="GH947" s="237"/>
      <c r="GI947" s="237"/>
      <c r="GJ947" s="237"/>
      <c r="GK947" s="237"/>
      <c r="GL947" s="237"/>
      <c r="GM947" s="237"/>
      <c r="GN947" s="237"/>
      <c r="GO947" s="237"/>
      <c r="GP947" s="237"/>
      <c r="GQ947" s="237"/>
    </row>
    <row r="948" spans="1:199" s="81" customFormat="1" ht="15" hidden="1">
      <c r="A948" s="278" t="s">
        <v>2865</v>
      </c>
      <c r="B948" s="241" t="s">
        <v>6178</v>
      </c>
      <c r="C948" s="242">
        <v>0</v>
      </c>
      <c r="D948" s="242">
        <v>0</v>
      </c>
      <c r="E948" s="242">
        <v>0</v>
      </c>
      <c r="F948" s="242">
        <v>0</v>
      </c>
      <c r="G948" s="242">
        <v>0</v>
      </c>
      <c r="H948" s="242">
        <v>0</v>
      </c>
      <c r="I948" s="242">
        <v>0</v>
      </c>
      <c r="J948" s="242">
        <v>0</v>
      </c>
      <c r="K948" s="242">
        <v>0</v>
      </c>
      <c r="L948" s="242">
        <v>0</v>
      </c>
      <c r="M948" s="242">
        <v>0</v>
      </c>
      <c r="N948" s="242">
        <v>0</v>
      </c>
      <c r="O948" s="242">
        <v>0</v>
      </c>
      <c r="P948" s="28"/>
      <c r="Q948" s="242">
        <f>SUM(D948:O948)</f>
        <v>0</v>
      </c>
      <c r="R948" s="242">
        <f>IF($R$19&lt;1,0,Q948/$R$19)</f>
        <v>0</v>
      </c>
      <c r="S948" s="243"/>
      <c r="T948" s="351">
        <f>IF(Q948=0,0,1)+IF(C948=0,0,1)+IF(D948=0,0,1)+IF(E948=0,0,1)+IF(F948=0,0,1)+IF(G948=0,0,1)+IF(H948=0,0,1)+IF(I948=0,0,1)+IF(J948=0,0,1)+IF(K948=0,0,1)+IF(L948=0,0,1)+IF(M948=0,0,1)+IF(N948=0,0,1)+IF(O948=0,0,1)</f>
        <v>0</v>
      </c>
      <c r="U948" s="237"/>
      <c r="V948" s="237"/>
      <c r="W948" s="237"/>
      <c r="X948" s="237"/>
      <c r="Y948" s="237"/>
      <c r="Z948" s="237"/>
      <c r="AA948" s="237"/>
      <c r="AB948" s="237"/>
      <c r="AC948" s="237"/>
      <c r="AD948" s="237"/>
      <c r="AE948" s="237"/>
      <c r="AF948" s="237"/>
      <c r="AG948" s="237"/>
      <c r="AH948" s="237"/>
      <c r="AI948" s="237"/>
      <c r="AJ948" s="237"/>
      <c r="AK948" s="237"/>
      <c r="AL948" s="237"/>
      <c r="AM948" s="237"/>
      <c r="AN948" s="237"/>
      <c r="AO948" s="237"/>
      <c r="AP948" s="237"/>
      <c r="AQ948" s="237"/>
      <c r="AR948" s="237"/>
      <c r="AS948" s="237"/>
      <c r="AT948" s="237"/>
      <c r="AU948" s="237"/>
      <c r="AV948" s="237"/>
      <c r="AW948" s="237"/>
      <c r="AX948" s="237"/>
      <c r="AY948" s="237"/>
      <c r="AZ948" s="237"/>
      <c r="BA948" s="237"/>
      <c r="BB948" s="237"/>
      <c r="BC948" s="237"/>
      <c r="BD948" s="237"/>
      <c r="BE948" s="237"/>
      <c r="BF948" s="237"/>
      <c r="BG948" s="237"/>
      <c r="BH948" s="237"/>
      <c r="BI948" s="237"/>
      <c r="BJ948" s="237"/>
      <c r="BK948" s="237"/>
      <c r="BL948" s="237"/>
      <c r="BM948" s="237"/>
      <c r="BN948" s="237"/>
      <c r="BO948" s="237"/>
      <c r="BP948" s="237"/>
      <c r="BQ948" s="237"/>
      <c r="BR948" s="237"/>
      <c r="BS948" s="237"/>
      <c r="BT948" s="237"/>
      <c r="BU948" s="237"/>
      <c r="BV948" s="237"/>
      <c r="BW948" s="237"/>
      <c r="BX948" s="237"/>
      <c r="BY948" s="237"/>
      <c r="BZ948" s="237"/>
      <c r="CA948" s="237"/>
      <c r="CB948" s="237"/>
      <c r="CC948" s="237"/>
      <c r="CD948" s="237"/>
      <c r="CE948" s="237"/>
      <c r="CF948" s="237"/>
      <c r="CG948" s="237"/>
      <c r="CH948" s="237"/>
      <c r="CI948" s="237"/>
      <c r="CJ948" s="237"/>
      <c r="CK948" s="237"/>
      <c r="CL948" s="237"/>
      <c r="CM948" s="237"/>
      <c r="CN948" s="237"/>
      <c r="CO948" s="237"/>
      <c r="CP948" s="237"/>
      <c r="CQ948" s="237"/>
      <c r="CR948" s="237"/>
      <c r="CS948" s="237"/>
      <c r="CT948" s="237"/>
      <c r="CU948" s="237"/>
      <c r="CV948" s="237"/>
      <c r="CW948" s="237"/>
      <c r="CX948" s="237"/>
      <c r="CY948" s="237"/>
      <c r="CZ948" s="237"/>
      <c r="DA948" s="237"/>
      <c r="DB948" s="237"/>
      <c r="DC948" s="237"/>
      <c r="DD948" s="237"/>
      <c r="DE948" s="237"/>
      <c r="DF948" s="237"/>
      <c r="DG948" s="237"/>
      <c r="DH948" s="237"/>
      <c r="DI948" s="237"/>
      <c r="DJ948" s="237"/>
      <c r="DK948" s="237"/>
      <c r="DL948" s="237"/>
      <c r="DM948" s="237"/>
      <c r="DN948" s="237"/>
      <c r="DO948" s="237"/>
      <c r="DP948" s="237"/>
      <c r="DQ948" s="237"/>
      <c r="DR948" s="237"/>
      <c r="DS948" s="237"/>
      <c r="DT948" s="237"/>
      <c r="DU948" s="237"/>
      <c r="DV948" s="237"/>
      <c r="DW948" s="237"/>
      <c r="DX948" s="237"/>
      <c r="DY948" s="237"/>
      <c r="DZ948" s="237"/>
      <c r="EA948" s="237"/>
      <c r="EB948" s="237"/>
      <c r="EC948" s="237"/>
      <c r="ED948" s="237"/>
      <c r="EE948" s="237"/>
      <c r="EF948" s="237"/>
      <c r="EG948" s="237"/>
      <c r="EH948" s="237"/>
      <c r="EI948" s="237"/>
      <c r="EJ948" s="237"/>
      <c r="EK948" s="237"/>
      <c r="EL948" s="237"/>
      <c r="EM948" s="237"/>
      <c r="EN948" s="237"/>
      <c r="EO948" s="237"/>
      <c r="EP948" s="237"/>
      <c r="EQ948" s="237"/>
      <c r="ER948" s="237"/>
      <c r="ES948" s="237"/>
      <c r="ET948" s="237"/>
      <c r="EU948" s="237"/>
      <c r="EV948" s="237"/>
      <c r="EW948" s="237"/>
      <c r="EX948" s="237"/>
      <c r="EY948" s="237"/>
      <c r="EZ948" s="237"/>
      <c r="FA948" s="237"/>
      <c r="FB948" s="237"/>
      <c r="FC948" s="237"/>
      <c r="FD948" s="237"/>
      <c r="FE948" s="237"/>
      <c r="FF948" s="237"/>
      <c r="FG948" s="237"/>
      <c r="FH948" s="237"/>
      <c r="FI948" s="237"/>
      <c r="FJ948" s="237"/>
      <c r="FK948" s="237"/>
      <c r="FL948" s="237"/>
      <c r="FM948" s="237"/>
      <c r="FN948" s="237"/>
      <c r="FO948" s="237"/>
      <c r="FP948" s="237"/>
      <c r="FQ948" s="237"/>
      <c r="FR948" s="237"/>
      <c r="FS948" s="237"/>
      <c r="FT948" s="237"/>
      <c r="FU948" s="237"/>
      <c r="FV948" s="237"/>
      <c r="FW948" s="237"/>
      <c r="FX948" s="237"/>
      <c r="FY948" s="237"/>
      <c r="FZ948" s="237"/>
      <c r="GA948" s="237"/>
      <c r="GB948" s="237"/>
      <c r="GC948" s="237"/>
      <c r="GD948" s="237"/>
      <c r="GE948" s="237"/>
      <c r="GF948" s="237"/>
      <c r="GG948" s="237"/>
      <c r="GH948" s="237"/>
      <c r="GI948" s="237"/>
      <c r="GJ948" s="237"/>
      <c r="GK948" s="237"/>
      <c r="GL948" s="237"/>
      <c r="GM948" s="237"/>
      <c r="GN948" s="237"/>
      <c r="GO948" s="237"/>
      <c r="GP948" s="237"/>
      <c r="GQ948" s="237"/>
    </row>
    <row r="949" spans="1:199" s="81" customFormat="1" ht="15" customHeight="1">
      <c r="A949" s="278" t="s">
        <v>2866</v>
      </c>
      <c r="B949" s="241" t="s">
        <v>6179</v>
      </c>
      <c r="C949" s="242">
        <v>0</v>
      </c>
      <c r="D949" s="242">
        <v>0</v>
      </c>
      <c r="E949" s="242">
        <v>0</v>
      </c>
      <c r="F949" s="242">
        <v>0</v>
      </c>
      <c r="G949" s="242">
        <v>0</v>
      </c>
      <c r="H949" s="242">
        <v>0</v>
      </c>
      <c r="I949" s="242">
        <v>0</v>
      </c>
      <c r="J949" s="242">
        <v>55413.75</v>
      </c>
      <c r="K949" s="242">
        <v>55413.75</v>
      </c>
      <c r="L949" s="242">
        <v>55413.75</v>
      </c>
      <c r="M949" s="242">
        <v>55413.75</v>
      </c>
      <c r="N949" s="242">
        <v>55413.75</v>
      </c>
      <c r="O949" s="242">
        <v>55413.75</v>
      </c>
      <c r="P949" s="28"/>
      <c r="Q949" s="242">
        <f>SUM(D949:O949)</f>
        <v>332482.5</v>
      </c>
      <c r="R949" s="242">
        <f>IF($R$19&lt;1,0,Q949/$R$19)</f>
        <v>1146.49137931034</v>
      </c>
      <c r="S949" s="243"/>
      <c r="T949" s="351">
        <f>IF(Q949=0,0,1)+IF(C949=0,0,1)+IF(D949=0,0,1)+IF(E949=0,0,1)+IF(F949=0,0,1)+IF(G949=0,0,1)+IF(H949=0,0,1)+IF(I949=0,0,1)+IF(J949=0,0,1)+IF(K949=0,0,1)+IF(L949=0,0,1)+IF(M949=0,0,1)+IF(N949=0,0,1)+IF(O949=0,0,1)</f>
        <v>7</v>
      </c>
      <c r="U949" s="237"/>
      <c r="V949" s="237"/>
      <c r="W949" s="237"/>
      <c r="X949" s="237"/>
      <c r="Y949" s="237"/>
      <c r="Z949" s="237"/>
      <c r="AA949" s="237"/>
      <c r="AB949" s="237"/>
      <c r="AC949" s="237"/>
      <c r="AD949" s="237"/>
      <c r="AE949" s="237"/>
      <c r="AF949" s="237"/>
      <c r="AG949" s="237"/>
      <c r="AH949" s="237"/>
      <c r="AI949" s="237"/>
      <c r="AJ949" s="237"/>
      <c r="AK949" s="237"/>
      <c r="AL949" s="237"/>
      <c r="AM949" s="237"/>
      <c r="AN949" s="237"/>
      <c r="AO949" s="237"/>
      <c r="AP949" s="237"/>
      <c r="AQ949" s="237"/>
      <c r="AR949" s="237"/>
      <c r="AS949" s="237"/>
      <c r="AT949" s="237"/>
      <c r="AU949" s="237"/>
      <c r="AV949" s="237"/>
      <c r="AW949" s="237"/>
      <c r="AX949" s="237"/>
      <c r="AY949" s="237"/>
      <c r="AZ949" s="237"/>
      <c r="BA949" s="237"/>
      <c r="BB949" s="237"/>
      <c r="BC949" s="237"/>
      <c r="BD949" s="237"/>
      <c r="BE949" s="237"/>
      <c r="BF949" s="237"/>
      <c r="BG949" s="237"/>
      <c r="BH949" s="237"/>
      <c r="BI949" s="237"/>
      <c r="BJ949" s="237"/>
      <c r="BK949" s="237"/>
      <c r="BL949" s="237"/>
      <c r="BM949" s="237"/>
      <c r="BN949" s="237"/>
      <c r="BO949" s="237"/>
      <c r="BP949" s="237"/>
      <c r="BQ949" s="237"/>
      <c r="BR949" s="237"/>
      <c r="BS949" s="237"/>
      <c r="BT949" s="237"/>
      <c r="BU949" s="237"/>
      <c r="BV949" s="237"/>
      <c r="BW949" s="237"/>
      <c r="BX949" s="237"/>
      <c r="BY949" s="237"/>
      <c r="BZ949" s="237"/>
      <c r="CA949" s="237"/>
      <c r="CB949" s="237"/>
      <c r="CC949" s="237"/>
      <c r="CD949" s="237"/>
      <c r="CE949" s="237"/>
      <c r="CF949" s="237"/>
      <c r="CG949" s="237"/>
      <c r="CH949" s="237"/>
      <c r="CI949" s="237"/>
      <c r="CJ949" s="237"/>
      <c r="CK949" s="237"/>
      <c r="CL949" s="237"/>
      <c r="CM949" s="237"/>
      <c r="CN949" s="237"/>
      <c r="CO949" s="237"/>
      <c r="CP949" s="237"/>
      <c r="CQ949" s="237"/>
      <c r="CR949" s="237"/>
      <c r="CS949" s="237"/>
      <c r="CT949" s="237"/>
      <c r="CU949" s="237"/>
      <c r="CV949" s="237"/>
      <c r="CW949" s="237"/>
      <c r="CX949" s="237"/>
      <c r="CY949" s="237"/>
      <c r="CZ949" s="237"/>
      <c r="DA949" s="237"/>
      <c r="DB949" s="237"/>
      <c r="DC949" s="237"/>
      <c r="DD949" s="237"/>
      <c r="DE949" s="237"/>
      <c r="DF949" s="237"/>
      <c r="DG949" s="237"/>
      <c r="DH949" s="237"/>
      <c r="DI949" s="237"/>
      <c r="DJ949" s="237"/>
      <c r="DK949" s="237"/>
      <c r="DL949" s="237"/>
      <c r="DM949" s="237"/>
      <c r="DN949" s="237"/>
      <c r="DO949" s="237"/>
      <c r="DP949" s="237"/>
      <c r="DQ949" s="237"/>
      <c r="DR949" s="237"/>
      <c r="DS949" s="237"/>
      <c r="DT949" s="237"/>
      <c r="DU949" s="237"/>
      <c r="DV949" s="237"/>
      <c r="DW949" s="237"/>
      <c r="DX949" s="237"/>
      <c r="DY949" s="237"/>
      <c r="DZ949" s="237"/>
      <c r="EA949" s="237"/>
      <c r="EB949" s="237"/>
      <c r="EC949" s="237"/>
      <c r="ED949" s="237"/>
      <c r="EE949" s="237"/>
      <c r="EF949" s="237"/>
      <c r="EG949" s="237"/>
      <c r="EH949" s="237"/>
      <c r="EI949" s="237"/>
      <c r="EJ949" s="237"/>
      <c r="EK949" s="237"/>
      <c r="EL949" s="237"/>
      <c r="EM949" s="237"/>
      <c r="EN949" s="237"/>
      <c r="EO949" s="237"/>
      <c r="EP949" s="237"/>
      <c r="EQ949" s="237"/>
      <c r="ER949" s="237"/>
      <c r="ES949" s="237"/>
      <c r="ET949" s="237"/>
      <c r="EU949" s="237"/>
      <c r="EV949" s="237"/>
      <c r="EW949" s="237"/>
      <c r="EX949" s="237"/>
      <c r="EY949" s="237"/>
      <c r="EZ949" s="237"/>
      <c r="FA949" s="237"/>
      <c r="FB949" s="237"/>
      <c r="FC949" s="237"/>
      <c r="FD949" s="237"/>
      <c r="FE949" s="237"/>
      <c r="FF949" s="237"/>
      <c r="FG949" s="237"/>
      <c r="FH949" s="237"/>
      <c r="FI949" s="237"/>
      <c r="FJ949" s="237"/>
      <c r="FK949" s="237"/>
      <c r="FL949" s="237"/>
      <c r="FM949" s="237"/>
      <c r="FN949" s="237"/>
      <c r="FO949" s="237"/>
      <c r="FP949" s="237"/>
      <c r="FQ949" s="237"/>
      <c r="FR949" s="237"/>
      <c r="FS949" s="237"/>
      <c r="FT949" s="237"/>
      <c r="FU949" s="237"/>
      <c r="FV949" s="237"/>
      <c r="FW949" s="237"/>
      <c r="FX949" s="237"/>
      <c r="FY949" s="237"/>
      <c r="FZ949" s="237"/>
      <c r="GA949" s="237"/>
      <c r="GB949" s="237"/>
      <c r="GC949" s="237"/>
      <c r="GD949" s="237"/>
      <c r="GE949" s="237"/>
      <c r="GF949" s="237"/>
      <c r="GG949" s="237"/>
      <c r="GH949" s="237"/>
      <c r="GI949" s="237"/>
      <c r="GJ949" s="237"/>
      <c r="GK949" s="237"/>
      <c r="GL949" s="237"/>
      <c r="GM949" s="237"/>
      <c r="GN949" s="237"/>
      <c r="GO949" s="237"/>
      <c r="GP949" s="237"/>
      <c r="GQ949" s="237"/>
    </row>
    <row r="950" spans="1:199" s="81" customFormat="1" ht="15" hidden="1">
      <c r="A950" s="278" t="s">
        <v>2867</v>
      </c>
      <c r="B950" s="241" t="s">
        <v>6180</v>
      </c>
      <c r="C950" s="242">
        <v>0</v>
      </c>
      <c r="D950" s="242">
        <v>0</v>
      </c>
      <c r="E950" s="242">
        <v>0</v>
      </c>
      <c r="F950" s="242">
        <v>0</v>
      </c>
      <c r="G950" s="242">
        <v>0</v>
      </c>
      <c r="H950" s="242">
        <v>0</v>
      </c>
      <c r="I950" s="242">
        <v>0</v>
      </c>
      <c r="J950" s="242">
        <v>0</v>
      </c>
      <c r="K950" s="242">
        <v>0</v>
      </c>
      <c r="L950" s="242">
        <v>0</v>
      </c>
      <c r="M950" s="242">
        <v>0</v>
      </c>
      <c r="N950" s="242">
        <v>0</v>
      </c>
      <c r="O950" s="242">
        <v>0</v>
      </c>
      <c r="P950" s="28"/>
      <c r="Q950" s="242">
        <f>SUM(D950:O950)</f>
        <v>0</v>
      </c>
      <c r="R950" s="242">
        <f>IF($R$19&lt;1,0,Q950/$R$19)</f>
        <v>0</v>
      </c>
      <c r="S950" s="243"/>
      <c r="T950" s="351">
        <f>IF(Q950=0,0,1)+IF(C950=0,0,1)+IF(D950=0,0,1)+IF(E950=0,0,1)+IF(F950=0,0,1)+IF(G950=0,0,1)+IF(H950=0,0,1)+IF(I950=0,0,1)+IF(J950=0,0,1)+IF(K950=0,0,1)+IF(L950=0,0,1)+IF(M950=0,0,1)+IF(N950=0,0,1)+IF(O950=0,0,1)</f>
        <v>0</v>
      </c>
      <c r="U950" s="237"/>
      <c r="V950" s="237"/>
      <c r="W950" s="237"/>
      <c r="X950" s="237"/>
      <c r="Y950" s="237"/>
      <c r="Z950" s="237"/>
      <c r="AA950" s="237"/>
      <c r="AB950" s="237"/>
      <c r="AC950" s="237"/>
      <c r="AD950" s="237"/>
      <c r="AE950" s="237"/>
      <c r="AF950" s="237"/>
      <c r="AG950" s="237"/>
      <c r="AH950" s="237"/>
      <c r="AI950" s="237"/>
      <c r="AJ950" s="237"/>
      <c r="AK950" s="237"/>
      <c r="AL950" s="237"/>
      <c r="AM950" s="237"/>
      <c r="AN950" s="237"/>
      <c r="AO950" s="237"/>
      <c r="AP950" s="237"/>
      <c r="AQ950" s="237"/>
      <c r="AR950" s="237"/>
      <c r="AS950" s="237"/>
      <c r="AT950" s="237"/>
      <c r="AU950" s="237"/>
      <c r="AV950" s="237"/>
      <c r="AW950" s="237"/>
      <c r="AX950" s="237"/>
      <c r="AY950" s="237"/>
      <c r="AZ950" s="237"/>
      <c r="BA950" s="237"/>
      <c r="BB950" s="237"/>
      <c r="BC950" s="237"/>
      <c r="BD950" s="237"/>
      <c r="BE950" s="237"/>
      <c r="BF950" s="237"/>
      <c r="BG950" s="237"/>
      <c r="BH950" s="237"/>
      <c r="BI950" s="237"/>
      <c r="BJ950" s="237"/>
      <c r="BK950" s="237"/>
      <c r="BL950" s="237"/>
      <c r="BM950" s="237"/>
      <c r="BN950" s="237"/>
      <c r="BO950" s="237"/>
      <c r="BP950" s="237"/>
      <c r="BQ950" s="237"/>
      <c r="BR950" s="237"/>
      <c r="BS950" s="237"/>
      <c r="BT950" s="237"/>
      <c r="BU950" s="237"/>
      <c r="BV950" s="237"/>
      <c r="BW950" s="237"/>
      <c r="BX950" s="237"/>
      <c r="BY950" s="237"/>
      <c r="BZ950" s="237"/>
      <c r="CA950" s="237"/>
      <c r="CB950" s="237"/>
      <c r="CC950" s="237"/>
      <c r="CD950" s="237"/>
      <c r="CE950" s="237"/>
      <c r="CF950" s="237"/>
      <c r="CG950" s="237"/>
      <c r="CH950" s="237"/>
      <c r="CI950" s="237"/>
      <c r="CJ950" s="237"/>
      <c r="CK950" s="237"/>
      <c r="CL950" s="237"/>
      <c r="CM950" s="237"/>
      <c r="CN950" s="237"/>
      <c r="CO950" s="237"/>
      <c r="CP950" s="237"/>
      <c r="CQ950" s="237"/>
      <c r="CR950" s="237"/>
      <c r="CS950" s="237"/>
      <c r="CT950" s="237"/>
      <c r="CU950" s="237"/>
      <c r="CV950" s="237"/>
      <c r="CW950" s="237"/>
      <c r="CX950" s="237"/>
      <c r="CY950" s="237"/>
      <c r="CZ950" s="237"/>
      <c r="DA950" s="237"/>
      <c r="DB950" s="237"/>
      <c r="DC950" s="237"/>
      <c r="DD950" s="237"/>
      <c r="DE950" s="237"/>
      <c r="DF950" s="237"/>
      <c r="DG950" s="237"/>
      <c r="DH950" s="237"/>
      <c r="DI950" s="237"/>
      <c r="DJ950" s="237"/>
      <c r="DK950" s="237"/>
      <c r="DL950" s="237"/>
      <c r="DM950" s="237"/>
      <c r="DN950" s="237"/>
      <c r="DO950" s="237"/>
      <c r="DP950" s="237"/>
      <c r="DQ950" s="237"/>
      <c r="DR950" s="237"/>
      <c r="DS950" s="237"/>
      <c r="DT950" s="237"/>
      <c r="DU950" s="237"/>
      <c r="DV950" s="237"/>
      <c r="DW950" s="237"/>
      <c r="DX950" s="237"/>
      <c r="DY950" s="237"/>
      <c r="DZ950" s="237"/>
      <c r="EA950" s="237"/>
      <c r="EB950" s="237"/>
      <c r="EC950" s="237"/>
      <c r="ED950" s="237"/>
      <c r="EE950" s="237"/>
      <c r="EF950" s="237"/>
      <c r="EG950" s="237"/>
      <c r="EH950" s="237"/>
      <c r="EI950" s="237"/>
      <c r="EJ950" s="237"/>
      <c r="EK950" s="237"/>
      <c r="EL950" s="237"/>
      <c r="EM950" s="237"/>
      <c r="EN950" s="237"/>
      <c r="EO950" s="237"/>
      <c r="EP950" s="237"/>
      <c r="EQ950" s="237"/>
      <c r="ER950" s="237"/>
      <c r="ES950" s="237"/>
      <c r="ET950" s="237"/>
      <c r="EU950" s="237"/>
      <c r="EV950" s="237"/>
      <c r="EW950" s="237"/>
      <c r="EX950" s="237"/>
      <c r="EY950" s="237"/>
      <c r="EZ950" s="237"/>
      <c r="FA950" s="237"/>
      <c r="FB950" s="237"/>
      <c r="FC950" s="237"/>
      <c r="FD950" s="237"/>
      <c r="FE950" s="237"/>
      <c r="FF950" s="237"/>
      <c r="FG950" s="237"/>
      <c r="FH950" s="237"/>
      <c r="FI950" s="237"/>
      <c r="FJ950" s="237"/>
      <c r="FK950" s="237"/>
      <c r="FL950" s="237"/>
      <c r="FM950" s="237"/>
      <c r="FN950" s="237"/>
      <c r="FO950" s="237"/>
      <c r="FP950" s="237"/>
      <c r="FQ950" s="237"/>
      <c r="FR950" s="237"/>
      <c r="FS950" s="237"/>
      <c r="FT950" s="237"/>
      <c r="FU950" s="237"/>
      <c r="FV950" s="237"/>
      <c r="FW950" s="237"/>
      <c r="FX950" s="237"/>
      <c r="FY950" s="237"/>
      <c r="FZ950" s="237"/>
      <c r="GA950" s="237"/>
      <c r="GB950" s="237"/>
      <c r="GC950" s="237"/>
      <c r="GD950" s="237"/>
      <c r="GE950" s="237"/>
      <c r="GF950" s="237"/>
      <c r="GG950" s="237"/>
      <c r="GH950" s="237"/>
      <c r="GI950" s="237"/>
      <c r="GJ950" s="237"/>
      <c r="GK950" s="237"/>
      <c r="GL950" s="237"/>
      <c r="GM950" s="237"/>
      <c r="GN950" s="237"/>
      <c r="GO950" s="237"/>
      <c r="GP950" s="237"/>
      <c r="GQ950" s="237"/>
    </row>
    <row r="951" spans="1:199" s="81" customFormat="1" ht="15" hidden="1">
      <c r="A951" s="278" t="s">
        <v>2868</v>
      </c>
      <c r="B951" s="241" t="s">
        <v>6181</v>
      </c>
      <c r="C951" s="242">
        <v>0</v>
      </c>
      <c r="D951" s="242">
        <v>0</v>
      </c>
      <c r="E951" s="242">
        <v>0</v>
      </c>
      <c r="F951" s="242">
        <v>0</v>
      </c>
      <c r="G951" s="242">
        <v>0</v>
      </c>
      <c r="H951" s="242">
        <v>0</v>
      </c>
      <c r="I951" s="242">
        <v>0</v>
      </c>
      <c r="J951" s="242">
        <v>0</v>
      </c>
      <c r="K951" s="242">
        <v>0</v>
      </c>
      <c r="L951" s="242">
        <v>0</v>
      </c>
      <c r="M951" s="242">
        <v>0</v>
      </c>
      <c r="N951" s="242">
        <v>0</v>
      </c>
      <c r="O951" s="242">
        <v>0</v>
      </c>
      <c r="P951" s="28"/>
      <c r="Q951" s="242">
        <f>SUM(D951:O951)</f>
        <v>0</v>
      </c>
      <c r="R951" s="242">
        <f>IF($R$19&lt;1,0,Q951/$R$19)</f>
        <v>0</v>
      </c>
      <c r="S951" s="243"/>
      <c r="T951" s="351">
        <f>IF(Q951=0,0,1)+IF(C951=0,0,1)+IF(D951=0,0,1)+IF(E951=0,0,1)+IF(F951=0,0,1)+IF(G951=0,0,1)+IF(H951=0,0,1)+IF(I951=0,0,1)+IF(J951=0,0,1)+IF(K951=0,0,1)+IF(L951=0,0,1)+IF(M951=0,0,1)+IF(N951=0,0,1)+IF(O951=0,0,1)</f>
        <v>0</v>
      </c>
      <c r="U951" s="237"/>
      <c r="V951" s="237"/>
      <c r="W951" s="237"/>
      <c r="X951" s="237"/>
      <c r="Y951" s="237"/>
      <c r="Z951" s="237"/>
      <c r="AA951" s="237"/>
      <c r="AB951" s="237"/>
      <c r="AC951" s="237"/>
      <c r="AD951" s="237"/>
      <c r="AE951" s="237"/>
      <c r="AF951" s="237"/>
      <c r="AG951" s="237"/>
      <c r="AH951" s="237"/>
      <c r="AI951" s="237"/>
      <c r="AJ951" s="237"/>
      <c r="AK951" s="237"/>
      <c r="AL951" s="237"/>
      <c r="AM951" s="237"/>
      <c r="AN951" s="237"/>
      <c r="AO951" s="237"/>
      <c r="AP951" s="237"/>
      <c r="AQ951" s="237"/>
      <c r="AR951" s="237"/>
      <c r="AS951" s="237"/>
      <c r="AT951" s="237"/>
      <c r="AU951" s="237"/>
      <c r="AV951" s="237"/>
      <c r="AW951" s="237"/>
      <c r="AX951" s="237"/>
      <c r="AY951" s="237"/>
      <c r="AZ951" s="237"/>
      <c r="BA951" s="237"/>
      <c r="BB951" s="237"/>
      <c r="BC951" s="237"/>
      <c r="BD951" s="237"/>
      <c r="BE951" s="237"/>
      <c r="BF951" s="237"/>
      <c r="BG951" s="237"/>
      <c r="BH951" s="237"/>
      <c r="BI951" s="237"/>
      <c r="BJ951" s="237"/>
      <c r="BK951" s="237"/>
      <c r="BL951" s="237"/>
      <c r="BM951" s="237"/>
      <c r="BN951" s="237"/>
      <c r="BO951" s="237"/>
      <c r="BP951" s="237"/>
      <c r="BQ951" s="237"/>
      <c r="BR951" s="237"/>
      <c r="BS951" s="237"/>
      <c r="BT951" s="237"/>
      <c r="BU951" s="237"/>
      <c r="BV951" s="237"/>
      <c r="BW951" s="237"/>
      <c r="BX951" s="237"/>
      <c r="BY951" s="237"/>
      <c r="BZ951" s="237"/>
      <c r="CA951" s="237"/>
      <c r="CB951" s="237"/>
      <c r="CC951" s="237"/>
      <c r="CD951" s="237"/>
      <c r="CE951" s="237"/>
      <c r="CF951" s="237"/>
      <c r="CG951" s="237"/>
      <c r="CH951" s="237"/>
      <c r="CI951" s="237"/>
      <c r="CJ951" s="237"/>
      <c r="CK951" s="237"/>
      <c r="CL951" s="237"/>
      <c r="CM951" s="237"/>
      <c r="CN951" s="237"/>
      <c r="CO951" s="237"/>
      <c r="CP951" s="237"/>
      <c r="CQ951" s="237"/>
      <c r="CR951" s="237"/>
      <c r="CS951" s="237"/>
      <c r="CT951" s="237"/>
      <c r="CU951" s="237"/>
      <c r="CV951" s="237"/>
      <c r="CW951" s="237"/>
      <c r="CX951" s="237"/>
      <c r="CY951" s="237"/>
      <c r="CZ951" s="237"/>
      <c r="DA951" s="237"/>
      <c r="DB951" s="237"/>
      <c r="DC951" s="237"/>
      <c r="DD951" s="237"/>
      <c r="DE951" s="237"/>
      <c r="DF951" s="237"/>
      <c r="DG951" s="237"/>
      <c r="DH951" s="237"/>
      <c r="DI951" s="237"/>
      <c r="DJ951" s="237"/>
      <c r="DK951" s="237"/>
      <c r="DL951" s="237"/>
      <c r="DM951" s="237"/>
      <c r="DN951" s="237"/>
      <c r="DO951" s="237"/>
      <c r="DP951" s="237"/>
      <c r="DQ951" s="237"/>
      <c r="DR951" s="237"/>
      <c r="DS951" s="237"/>
      <c r="DT951" s="237"/>
      <c r="DU951" s="237"/>
      <c r="DV951" s="237"/>
      <c r="DW951" s="237"/>
      <c r="DX951" s="237"/>
      <c r="DY951" s="237"/>
      <c r="DZ951" s="237"/>
      <c r="EA951" s="237"/>
      <c r="EB951" s="237"/>
      <c r="EC951" s="237"/>
      <c r="ED951" s="237"/>
      <c r="EE951" s="237"/>
      <c r="EF951" s="237"/>
      <c r="EG951" s="237"/>
      <c r="EH951" s="237"/>
      <c r="EI951" s="237"/>
      <c r="EJ951" s="237"/>
      <c r="EK951" s="237"/>
      <c r="EL951" s="237"/>
      <c r="EM951" s="237"/>
      <c r="EN951" s="237"/>
      <c r="EO951" s="237"/>
      <c r="EP951" s="237"/>
      <c r="EQ951" s="237"/>
      <c r="ER951" s="237"/>
      <c r="ES951" s="237"/>
      <c r="ET951" s="237"/>
      <c r="EU951" s="237"/>
      <c r="EV951" s="237"/>
      <c r="EW951" s="237"/>
      <c r="EX951" s="237"/>
      <c r="EY951" s="237"/>
      <c r="EZ951" s="237"/>
      <c r="FA951" s="237"/>
      <c r="FB951" s="237"/>
      <c r="FC951" s="237"/>
      <c r="FD951" s="237"/>
      <c r="FE951" s="237"/>
      <c r="FF951" s="237"/>
      <c r="FG951" s="237"/>
      <c r="FH951" s="237"/>
      <c r="FI951" s="237"/>
      <c r="FJ951" s="237"/>
      <c r="FK951" s="237"/>
      <c r="FL951" s="237"/>
      <c r="FM951" s="237"/>
      <c r="FN951" s="237"/>
      <c r="FO951" s="237"/>
      <c r="FP951" s="237"/>
      <c r="FQ951" s="237"/>
      <c r="FR951" s="237"/>
      <c r="FS951" s="237"/>
      <c r="FT951" s="237"/>
      <c r="FU951" s="237"/>
      <c r="FV951" s="237"/>
      <c r="FW951" s="237"/>
      <c r="FX951" s="237"/>
      <c r="FY951" s="237"/>
      <c r="FZ951" s="237"/>
      <c r="GA951" s="237"/>
      <c r="GB951" s="237"/>
      <c r="GC951" s="237"/>
      <c r="GD951" s="237"/>
      <c r="GE951" s="237"/>
      <c r="GF951" s="237"/>
      <c r="GG951" s="237"/>
      <c r="GH951" s="237"/>
      <c r="GI951" s="237"/>
      <c r="GJ951" s="237"/>
      <c r="GK951" s="237"/>
      <c r="GL951" s="237"/>
      <c r="GM951" s="237"/>
      <c r="GN951" s="237"/>
      <c r="GO951" s="237"/>
      <c r="GP951" s="237"/>
      <c r="GQ951" s="237"/>
    </row>
    <row r="952" spans="1:199" s="81" customFormat="1" ht="15" hidden="1">
      <c r="A952" s="278" t="s">
        <v>2869</v>
      </c>
      <c r="B952" s="241" t="s">
        <v>6182</v>
      </c>
      <c r="C952" s="242">
        <v>0</v>
      </c>
      <c r="D952" s="242">
        <v>0</v>
      </c>
      <c r="E952" s="242">
        <v>0</v>
      </c>
      <c r="F952" s="242">
        <v>0</v>
      </c>
      <c r="G952" s="242">
        <v>0</v>
      </c>
      <c r="H952" s="242">
        <v>0</v>
      </c>
      <c r="I952" s="242">
        <v>0</v>
      </c>
      <c r="J952" s="242">
        <v>0</v>
      </c>
      <c r="K952" s="242">
        <v>0</v>
      </c>
      <c r="L952" s="242">
        <v>0</v>
      </c>
      <c r="M952" s="242">
        <v>0</v>
      </c>
      <c r="N952" s="242">
        <v>0</v>
      </c>
      <c r="O952" s="242">
        <v>0</v>
      </c>
      <c r="P952" s="28"/>
      <c r="Q952" s="242">
        <f>SUM(D952:O952)</f>
        <v>0</v>
      </c>
      <c r="R952" s="242">
        <f>IF($R$19&lt;1,0,Q952/$R$19)</f>
        <v>0</v>
      </c>
      <c r="S952" s="243"/>
      <c r="T952" s="351">
        <f>IF(Q952=0,0,1)+IF(C952=0,0,1)+IF(D952=0,0,1)+IF(E952=0,0,1)+IF(F952=0,0,1)+IF(G952=0,0,1)+IF(H952=0,0,1)+IF(I952=0,0,1)+IF(J952=0,0,1)+IF(K952=0,0,1)+IF(L952=0,0,1)+IF(M952=0,0,1)+IF(N952=0,0,1)+IF(O952=0,0,1)</f>
        <v>0</v>
      </c>
      <c r="U952" s="237"/>
      <c r="V952" s="237"/>
      <c r="W952" s="237"/>
      <c r="X952" s="237"/>
      <c r="Y952" s="237"/>
      <c r="Z952" s="237"/>
      <c r="AA952" s="237"/>
      <c r="AB952" s="237"/>
      <c r="AC952" s="237"/>
      <c r="AD952" s="237"/>
      <c r="AE952" s="237"/>
      <c r="AF952" s="237"/>
      <c r="AG952" s="237"/>
      <c r="AH952" s="237"/>
      <c r="AI952" s="237"/>
      <c r="AJ952" s="237"/>
      <c r="AK952" s="237"/>
      <c r="AL952" s="237"/>
      <c r="AM952" s="237"/>
      <c r="AN952" s="237"/>
      <c r="AO952" s="237"/>
      <c r="AP952" s="237"/>
      <c r="AQ952" s="237"/>
      <c r="AR952" s="237"/>
      <c r="AS952" s="237"/>
      <c r="AT952" s="237"/>
      <c r="AU952" s="237"/>
      <c r="AV952" s="237"/>
      <c r="AW952" s="237"/>
      <c r="AX952" s="237"/>
      <c r="AY952" s="237"/>
      <c r="AZ952" s="237"/>
      <c r="BA952" s="237"/>
      <c r="BB952" s="237"/>
      <c r="BC952" s="237"/>
      <c r="BD952" s="237"/>
      <c r="BE952" s="237"/>
      <c r="BF952" s="237"/>
      <c r="BG952" s="237"/>
      <c r="BH952" s="237"/>
      <c r="BI952" s="237"/>
      <c r="BJ952" s="237"/>
      <c r="BK952" s="237"/>
      <c r="BL952" s="237"/>
      <c r="BM952" s="237"/>
      <c r="BN952" s="237"/>
      <c r="BO952" s="237"/>
      <c r="BP952" s="237"/>
      <c r="BQ952" s="237"/>
      <c r="BR952" s="237"/>
      <c r="BS952" s="237"/>
      <c r="BT952" s="237"/>
      <c r="BU952" s="237"/>
      <c r="BV952" s="237"/>
      <c r="BW952" s="237"/>
      <c r="BX952" s="237"/>
      <c r="BY952" s="237"/>
      <c r="BZ952" s="237"/>
      <c r="CA952" s="237"/>
      <c r="CB952" s="237"/>
      <c r="CC952" s="237"/>
      <c r="CD952" s="237"/>
      <c r="CE952" s="237"/>
      <c r="CF952" s="237"/>
      <c r="CG952" s="237"/>
      <c r="CH952" s="237"/>
      <c r="CI952" s="237"/>
      <c r="CJ952" s="237"/>
      <c r="CK952" s="237"/>
      <c r="CL952" s="237"/>
      <c r="CM952" s="237"/>
      <c r="CN952" s="237"/>
      <c r="CO952" s="237"/>
      <c r="CP952" s="237"/>
      <c r="CQ952" s="237"/>
      <c r="CR952" s="237"/>
      <c r="CS952" s="237"/>
      <c r="CT952" s="237"/>
      <c r="CU952" s="237"/>
      <c r="CV952" s="237"/>
      <c r="CW952" s="237"/>
      <c r="CX952" s="237"/>
      <c r="CY952" s="237"/>
      <c r="CZ952" s="237"/>
      <c r="DA952" s="237"/>
      <c r="DB952" s="237"/>
      <c r="DC952" s="237"/>
      <c r="DD952" s="237"/>
      <c r="DE952" s="237"/>
      <c r="DF952" s="237"/>
      <c r="DG952" s="237"/>
      <c r="DH952" s="237"/>
      <c r="DI952" s="237"/>
      <c r="DJ952" s="237"/>
      <c r="DK952" s="237"/>
      <c r="DL952" s="237"/>
      <c r="DM952" s="237"/>
      <c r="DN952" s="237"/>
      <c r="DO952" s="237"/>
      <c r="DP952" s="237"/>
      <c r="DQ952" s="237"/>
      <c r="DR952" s="237"/>
      <c r="DS952" s="237"/>
      <c r="DT952" s="237"/>
      <c r="DU952" s="237"/>
      <c r="DV952" s="237"/>
      <c r="DW952" s="237"/>
      <c r="DX952" s="237"/>
      <c r="DY952" s="237"/>
      <c r="DZ952" s="237"/>
      <c r="EA952" s="237"/>
      <c r="EB952" s="237"/>
      <c r="EC952" s="237"/>
      <c r="ED952" s="237"/>
      <c r="EE952" s="237"/>
      <c r="EF952" s="237"/>
      <c r="EG952" s="237"/>
      <c r="EH952" s="237"/>
      <c r="EI952" s="237"/>
      <c r="EJ952" s="237"/>
      <c r="EK952" s="237"/>
      <c r="EL952" s="237"/>
      <c r="EM952" s="237"/>
      <c r="EN952" s="237"/>
      <c r="EO952" s="237"/>
      <c r="EP952" s="237"/>
      <c r="EQ952" s="237"/>
      <c r="ER952" s="237"/>
      <c r="ES952" s="237"/>
      <c r="ET952" s="237"/>
      <c r="EU952" s="237"/>
      <c r="EV952" s="237"/>
      <c r="EW952" s="237"/>
      <c r="EX952" s="237"/>
      <c r="EY952" s="237"/>
      <c r="EZ952" s="237"/>
      <c r="FA952" s="237"/>
      <c r="FB952" s="237"/>
      <c r="FC952" s="237"/>
      <c r="FD952" s="237"/>
      <c r="FE952" s="237"/>
      <c r="FF952" s="237"/>
      <c r="FG952" s="237"/>
      <c r="FH952" s="237"/>
      <c r="FI952" s="237"/>
      <c r="FJ952" s="237"/>
      <c r="FK952" s="237"/>
      <c r="FL952" s="237"/>
      <c r="FM952" s="237"/>
      <c r="FN952" s="237"/>
      <c r="FO952" s="237"/>
      <c r="FP952" s="237"/>
      <c r="FQ952" s="237"/>
      <c r="FR952" s="237"/>
      <c r="FS952" s="237"/>
      <c r="FT952" s="237"/>
      <c r="FU952" s="237"/>
      <c r="FV952" s="237"/>
      <c r="FW952" s="237"/>
      <c r="FX952" s="237"/>
      <c r="FY952" s="237"/>
      <c r="FZ952" s="237"/>
      <c r="GA952" s="237"/>
      <c r="GB952" s="237"/>
      <c r="GC952" s="237"/>
      <c r="GD952" s="237"/>
      <c r="GE952" s="237"/>
      <c r="GF952" s="237"/>
      <c r="GG952" s="237"/>
      <c r="GH952" s="237"/>
      <c r="GI952" s="237"/>
      <c r="GJ952" s="237"/>
      <c r="GK952" s="237"/>
      <c r="GL952" s="237"/>
      <c r="GM952" s="237"/>
      <c r="GN952" s="237"/>
      <c r="GO952" s="237"/>
      <c r="GP952" s="237"/>
      <c r="GQ952" s="237"/>
    </row>
    <row r="953" spans="1:199" s="81" customFormat="1" ht="15" hidden="1">
      <c r="A953" s="278" t="s">
        <v>2870</v>
      </c>
      <c r="B953" s="241" t="s">
        <v>6183</v>
      </c>
      <c r="C953" s="242">
        <v>0</v>
      </c>
      <c r="D953" s="242">
        <v>0</v>
      </c>
      <c r="E953" s="242">
        <v>0</v>
      </c>
      <c r="F953" s="242">
        <v>0</v>
      </c>
      <c r="G953" s="242">
        <v>0</v>
      </c>
      <c r="H953" s="242">
        <v>0</v>
      </c>
      <c r="I953" s="242">
        <v>0</v>
      </c>
      <c r="J953" s="242">
        <v>0</v>
      </c>
      <c r="K953" s="242">
        <v>0</v>
      </c>
      <c r="L953" s="242">
        <v>0</v>
      </c>
      <c r="M953" s="242">
        <v>0</v>
      </c>
      <c r="N953" s="242">
        <v>0</v>
      </c>
      <c r="O953" s="242">
        <v>0</v>
      </c>
      <c r="P953" s="28"/>
      <c r="Q953" s="242">
        <f>SUM(D953:O953)</f>
        <v>0</v>
      </c>
      <c r="R953" s="242">
        <f>IF($R$19&lt;1,0,Q953/$R$19)</f>
        <v>0</v>
      </c>
      <c r="S953" s="243"/>
      <c r="T953" s="351">
        <f>IF(Q953=0,0,1)+IF(C953=0,0,1)+IF(D953=0,0,1)+IF(E953=0,0,1)+IF(F953=0,0,1)+IF(G953=0,0,1)+IF(H953=0,0,1)+IF(I953=0,0,1)+IF(J953=0,0,1)+IF(K953=0,0,1)+IF(L953=0,0,1)+IF(M953=0,0,1)+IF(N953=0,0,1)+IF(O953=0,0,1)</f>
        <v>0</v>
      </c>
      <c r="U953" s="237"/>
      <c r="V953" s="237"/>
      <c r="W953" s="237"/>
      <c r="X953" s="237"/>
      <c r="Y953" s="237"/>
      <c r="Z953" s="237"/>
      <c r="AA953" s="237"/>
      <c r="AB953" s="237"/>
      <c r="AC953" s="237"/>
      <c r="AD953" s="237"/>
      <c r="AE953" s="237"/>
      <c r="AF953" s="237"/>
      <c r="AG953" s="237"/>
      <c r="AH953" s="237"/>
      <c r="AI953" s="237"/>
      <c r="AJ953" s="237"/>
      <c r="AK953" s="237"/>
      <c r="AL953" s="237"/>
      <c r="AM953" s="237"/>
      <c r="AN953" s="237"/>
      <c r="AO953" s="237"/>
      <c r="AP953" s="237"/>
      <c r="AQ953" s="237"/>
      <c r="AR953" s="237"/>
      <c r="AS953" s="237"/>
      <c r="AT953" s="237"/>
      <c r="AU953" s="237"/>
      <c r="AV953" s="237"/>
      <c r="AW953" s="237"/>
      <c r="AX953" s="237"/>
      <c r="AY953" s="237"/>
      <c r="AZ953" s="237"/>
      <c r="BA953" s="237"/>
      <c r="BB953" s="237"/>
      <c r="BC953" s="237"/>
      <c r="BD953" s="237"/>
      <c r="BE953" s="237"/>
      <c r="BF953" s="237"/>
      <c r="BG953" s="237"/>
      <c r="BH953" s="237"/>
      <c r="BI953" s="237"/>
      <c r="BJ953" s="237"/>
      <c r="BK953" s="237"/>
      <c r="BL953" s="237"/>
      <c r="BM953" s="237"/>
      <c r="BN953" s="237"/>
      <c r="BO953" s="237"/>
      <c r="BP953" s="237"/>
      <c r="BQ953" s="237"/>
      <c r="BR953" s="237"/>
      <c r="BS953" s="237"/>
      <c r="BT953" s="237"/>
      <c r="BU953" s="237"/>
      <c r="BV953" s="237"/>
      <c r="BW953" s="237"/>
      <c r="BX953" s="237"/>
      <c r="BY953" s="237"/>
      <c r="BZ953" s="237"/>
      <c r="CA953" s="237"/>
      <c r="CB953" s="237"/>
      <c r="CC953" s="237"/>
      <c r="CD953" s="237"/>
      <c r="CE953" s="237"/>
      <c r="CF953" s="237"/>
      <c r="CG953" s="237"/>
      <c r="CH953" s="237"/>
      <c r="CI953" s="237"/>
      <c r="CJ953" s="237"/>
      <c r="CK953" s="237"/>
      <c r="CL953" s="237"/>
      <c r="CM953" s="237"/>
      <c r="CN953" s="237"/>
      <c r="CO953" s="237"/>
      <c r="CP953" s="237"/>
      <c r="CQ953" s="237"/>
      <c r="CR953" s="237"/>
      <c r="CS953" s="237"/>
      <c r="CT953" s="237"/>
      <c r="CU953" s="237"/>
      <c r="CV953" s="237"/>
      <c r="CW953" s="237"/>
      <c r="CX953" s="237"/>
      <c r="CY953" s="237"/>
      <c r="CZ953" s="237"/>
      <c r="DA953" s="237"/>
      <c r="DB953" s="237"/>
      <c r="DC953" s="237"/>
      <c r="DD953" s="237"/>
      <c r="DE953" s="237"/>
      <c r="DF953" s="237"/>
      <c r="DG953" s="237"/>
      <c r="DH953" s="237"/>
      <c r="DI953" s="237"/>
      <c r="DJ953" s="237"/>
      <c r="DK953" s="237"/>
      <c r="DL953" s="237"/>
      <c r="DM953" s="237"/>
      <c r="DN953" s="237"/>
      <c r="DO953" s="237"/>
      <c r="DP953" s="237"/>
      <c r="DQ953" s="237"/>
      <c r="DR953" s="237"/>
      <c r="DS953" s="237"/>
      <c r="DT953" s="237"/>
      <c r="DU953" s="237"/>
      <c r="DV953" s="237"/>
      <c r="DW953" s="237"/>
      <c r="DX953" s="237"/>
      <c r="DY953" s="237"/>
      <c r="DZ953" s="237"/>
      <c r="EA953" s="237"/>
      <c r="EB953" s="237"/>
      <c r="EC953" s="237"/>
      <c r="ED953" s="237"/>
      <c r="EE953" s="237"/>
      <c r="EF953" s="237"/>
      <c r="EG953" s="237"/>
      <c r="EH953" s="237"/>
      <c r="EI953" s="237"/>
      <c r="EJ953" s="237"/>
      <c r="EK953" s="237"/>
      <c r="EL953" s="237"/>
      <c r="EM953" s="237"/>
      <c r="EN953" s="237"/>
      <c r="EO953" s="237"/>
      <c r="EP953" s="237"/>
      <c r="EQ953" s="237"/>
      <c r="ER953" s="237"/>
      <c r="ES953" s="237"/>
      <c r="ET953" s="237"/>
      <c r="EU953" s="237"/>
      <c r="EV953" s="237"/>
      <c r="EW953" s="237"/>
      <c r="EX953" s="237"/>
      <c r="EY953" s="237"/>
      <c r="EZ953" s="237"/>
      <c r="FA953" s="237"/>
      <c r="FB953" s="237"/>
      <c r="FC953" s="237"/>
      <c r="FD953" s="237"/>
      <c r="FE953" s="237"/>
      <c r="FF953" s="237"/>
      <c r="FG953" s="237"/>
      <c r="FH953" s="237"/>
      <c r="FI953" s="237"/>
      <c r="FJ953" s="237"/>
      <c r="FK953" s="237"/>
      <c r="FL953" s="237"/>
      <c r="FM953" s="237"/>
      <c r="FN953" s="237"/>
      <c r="FO953" s="237"/>
      <c r="FP953" s="237"/>
      <c r="FQ953" s="237"/>
      <c r="FR953" s="237"/>
      <c r="FS953" s="237"/>
      <c r="FT953" s="237"/>
      <c r="FU953" s="237"/>
      <c r="FV953" s="237"/>
      <c r="FW953" s="237"/>
      <c r="FX953" s="237"/>
      <c r="FY953" s="237"/>
      <c r="FZ953" s="237"/>
      <c r="GA953" s="237"/>
      <c r="GB953" s="237"/>
      <c r="GC953" s="237"/>
      <c r="GD953" s="237"/>
      <c r="GE953" s="237"/>
      <c r="GF953" s="237"/>
      <c r="GG953" s="237"/>
      <c r="GH953" s="237"/>
      <c r="GI953" s="237"/>
      <c r="GJ953" s="237"/>
      <c r="GK953" s="237"/>
      <c r="GL953" s="237"/>
      <c r="GM953" s="237"/>
      <c r="GN953" s="237"/>
      <c r="GO953" s="237"/>
      <c r="GP953" s="237"/>
      <c r="GQ953" s="237"/>
    </row>
    <row r="954" spans="1:199" s="81" customFormat="1" ht="15" hidden="1">
      <c r="A954" s="278" t="s">
        <v>2871</v>
      </c>
      <c r="B954" s="241" t="s">
        <v>6184</v>
      </c>
      <c r="C954" s="242">
        <v>0</v>
      </c>
      <c r="D954" s="242">
        <v>0</v>
      </c>
      <c r="E954" s="242">
        <v>0</v>
      </c>
      <c r="F954" s="242">
        <v>0</v>
      </c>
      <c r="G954" s="242">
        <v>0</v>
      </c>
      <c r="H954" s="242">
        <v>0</v>
      </c>
      <c r="I954" s="242">
        <v>0</v>
      </c>
      <c r="J954" s="242">
        <v>0</v>
      </c>
      <c r="K954" s="242">
        <v>0</v>
      </c>
      <c r="L954" s="242">
        <v>0</v>
      </c>
      <c r="M954" s="242">
        <v>0</v>
      </c>
      <c r="N954" s="242">
        <v>0</v>
      </c>
      <c r="O954" s="242">
        <v>0</v>
      </c>
      <c r="P954" s="28"/>
      <c r="Q954" s="242">
        <f>SUM(D954:O954)</f>
        <v>0</v>
      </c>
      <c r="R954" s="242">
        <f>IF($R$19&lt;1,0,Q954/$R$19)</f>
        <v>0</v>
      </c>
      <c r="S954" s="243"/>
      <c r="T954" s="351">
        <f>IF(Q954=0,0,1)+IF(C954=0,0,1)+IF(D954=0,0,1)+IF(E954=0,0,1)+IF(F954=0,0,1)+IF(G954=0,0,1)+IF(H954=0,0,1)+IF(I954=0,0,1)+IF(J954=0,0,1)+IF(K954=0,0,1)+IF(L954=0,0,1)+IF(M954=0,0,1)+IF(N954=0,0,1)+IF(O954=0,0,1)</f>
        <v>0</v>
      </c>
      <c r="U954" s="237"/>
      <c r="V954" s="237"/>
      <c r="W954" s="237"/>
      <c r="X954" s="237"/>
      <c r="Y954" s="237"/>
      <c r="Z954" s="237"/>
      <c r="AA954" s="237"/>
      <c r="AB954" s="237"/>
      <c r="AC954" s="237"/>
      <c r="AD954" s="237"/>
      <c r="AE954" s="237"/>
      <c r="AF954" s="237"/>
      <c r="AG954" s="237"/>
      <c r="AH954" s="237"/>
      <c r="AI954" s="237"/>
      <c r="AJ954" s="237"/>
      <c r="AK954" s="237"/>
      <c r="AL954" s="237"/>
      <c r="AM954" s="237"/>
      <c r="AN954" s="237"/>
      <c r="AO954" s="237"/>
      <c r="AP954" s="237"/>
      <c r="AQ954" s="237"/>
      <c r="AR954" s="237"/>
      <c r="AS954" s="237"/>
      <c r="AT954" s="237"/>
      <c r="AU954" s="237"/>
      <c r="AV954" s="237"/>
      <c r="AW954" s="237"/>
      <c r="AX954" s="237"/>
      <c r="AY954" s="237"/>
      <c r="AZ954" s="237"/>
      <c r="BA954" s="237"/>
      <c r="BB954" s="237"/>
      <c r="BC954" s="237"/>
      <c r="BD954" s="237"/>
      <c r="BE954" s="237"/>
      <c r="BF954" s="237"/>
      <c r="BG954" s="237"/>
      <c r="BH954" s="237"/>
      <c r="BI954" s="237"/>
      <c r="BJ954" s="237"/>
      <c r="BK954" s="237"/>
      <c r="BL954" s="237"/>
      <c r="BM954" s="237"/>
      <c r="BN954" s="237"/>
      <c r="BO954" s="237"/>
      <c r="BP954" s="237"/>
      <c r="BQ954" s="237"/>
      <c r="BR954" s="237"/>
      <c r="BS954" s="237"/>
      <c r="BT954" s="237"/>
      <c r="BU954" s="237"/>
      <c r="BV954" s="237"/>
      <c r="BW954" s="237"/>
      <c r="BX954" s="237"/>
      <c r="BY954" s="237"/>
      <c r="BZ954" s="237"/>
      <c r="CA954" s="237"/>
      <c r="CB954" s="237"/>
      <c r="CC954" s="237"/>
      <c r="CD954" s="237"/>
      <c r="CE954" s="237"/>
      <c r="CF954" s="237"/>
      <c r="CG954" s="237"/>
      <c r="CH954" s="237"/>
      <c r="CI954" s="237"/>
      <c r="CJ954" s="237"/>
      <c r="CK954" s="237"/>
      <c r="CL954" s="237"/>
      <c r="CM954" s="237"/>
      <c r="CN954" s="237"/>
      <c r="CO954" s="237"/>
      <c r="CP954" s="237"/>
      <c r="CQ954" s="237"/>
      <c r="CR954" s="237"/>
      <c r="CS954" s="237"/>
      <c r="CT954" s="237"/>
      <c r="CU954" s="237"/>
      <c r="CV954" s="237"/>
      <c r="CW954" s="237"/>
      <c r="CX954" s="237"/>
      <c r="CY954" s="237"/>
      <c r="CZ954" s="237"/>
      <c r="DA954" s="237"/>
      <c r="DB954" s="237"/>
      <c r="DC954" s="237"/>
      <c r="DD954" s="237"/>
      <c r="DE954" s="237"/>
      <c r="DF954" s="237"/>
      <c r="DG954" s="237"/>
      <c r="DH954" s="237"/>
      <c r="DI954" s="237"/>
      <c r="DJ954" s="237"/>
      <c r="DK954" s="237"/>
      <c r="DL954" s="237"/>
      <c r="DM954" s="237"/>
      <c r="DN954" s="237"/>
      <c r="DO954" s="237"/>
      <c r="DP954" s="237"/>
      <c r="DQ954" s="237"/>
      <c r="DR954" s="237"/>
      <c r="DS954" s="237"/>
      <c r="DT954" s="237"/>
      <c r="DU954" s="237"/>
      <c r="DV954" s="237"/>
      <c r="DW954" s="237"/>
      <c r="DX954" s="237"/>
      <c r="DY954" s="237"/>
      <c r="DZ954" s="237"/>
      <c r="EA954" s="237"/>
      <c r="EB954" s="237"/>
      <c r="EC954" s="237"/>
      <c r="ED954" s="237"/>
      <c r="EE954" s="237"/>
      <c r="EF954" s="237"/>
      <c r="EG954" s="237"/>
      <c r="EH954" s="237"/>
      <c r="EI954" s="237"/>
      <c r="EJ954" s="237"/>
      <c r="EK954" s="237"/>
      <c r="EL954" s="237"/>
      <c r="EM954" s="237"/>
      <c r="EN954" s="237"/>
      <c r="EO954" s="237"/>
      <c r="EP954" s="237"/>
      <c r="EQ954" s="237"/>
      <c r="ER954" s="237"/>
      <c r="ES954" s="237"/>
      <c r="ET954" s="237"/>
      <c r="EU954" s="237"/>
      <c r="EV954" s="237"/>
      <c r="EW954" s="237"/>
      <c r="EX954" s="237"/>
      <c r="EY954" s="237"/>
      <c r="EZ954" s="237"/>
      <c r="FA954" s="237"/>
      <c r="FB954" s="237"/>
      <c r="FC954" s="237"/>
      <c r="FD954" s="237"/>
      <c r="FE954" s="237"/>
      <c r="FF954" s="237"/>
      <c r="FG954" s="237"/>
      <c r="FH954" s="237"/>
      <c r="FI954" s="237"/>
      <c r="FJ954" s="237"/>
      <c r="FK954" s="237"/>
      <c r="FL954" s="237"/>
      <c r="FM954" s="237"/>
      <c r="FN954" s="237"/>
      <c r="FO954" s="237"/>
      <c r="FP954" s="237"/>
      <c r="FQ954" s="237"/>
      <c r="FR954" s="237"/>
      <c r="FS954" s="237"/>
      <c r="FT954" s="237"/>
      <c r="FU954" s="237"/>
      <c r="FV954" s="237"/>
      <c r="FW954" s="237"/>
      <c r="FX954" s="237"/>
      <c r="FY954" s="237"/>
      <c r="FZ954" s="237"/>
      <c r="GA954" s="237"/>
      <c r="GB954" s="237"/>
      <c r="GC954" s="237"/>
      <c r="GD954" s="237"/>
      <c r="GE954" s="237"/>
      <c r="GF954" s="237"/>
      <c r="GG954" s="237"/>
      <c r="GH954" s="237"/>
      <c r="GI954" s="237"/>
      <c r="GJ954" s="237"/>
      <c r="GK954" s="237"/>
      <c r="GL954" s="237"/>
      <c r="GM954" s="237"/>
      <c r="GN954" s="237"/>
      <c r="GO954" s="237"/>
      <c r="GP954" s="237"/>
      <c r="GQ954" s="237"/>
    </row>
    <row r="955" spans="1:199" s="81" customFormat="1" ht="15" customHeight="1">
      <c r="A955" s="278" t="s">
        <v>2872</v>
      </c>
      <c r="B955" s="241" t="s">
        <v>6185</v>
      </c>
      <c r="C955" s="242">
        <v>0</v>
      </c>
      <c r="D955" s="242">
        <v>0</v>
      </c>
      <c r="E955" s="242">
        <v>0</v>
      </c>
      <c r="F955" s="242">
        <v>0</v>
      </c>
      <c r="G955" s="242">
        <v>0</v>
      </c>
      <c r="H955" s="242">
        <v>0</v>
      </c>
      <c r="I955" s="242">
        <v>0</v>
      </c>
      <c r="J955" s="242">
        <v>13703.48</v>
      </c>
      <c r="K955" s="242">
        <v>19544.84</v>
      </c>
      <c r="L955" s="242">
        <v>10762.28</v>
      </c>
      <c r="M955" s="242">
        <v>1582.96</v>
      </c>
      <c r="N955" s="242">
        <v>1499.63</v>
      </c>
      <c r="O955" s="242">
        <v>37.5</v>
      </c>
      <c r="P955" s="28"/>
      <c r="Q955" s="242">
        <f>SUM(D955:O955)</f>
        <v>47130.69</v>
      </c>
      <c r="R955" s="242">
        <f>IF($R$19&lt;1,0,Q955/$R$19)</f>
        <v>162.519620689655</v>
      </c>
      <c r="S955" s="243"/>
      <c r="T955" s="351">
        <f>IF(Q955=0,0,1)+IF(C955=0,0,1)+IF(D955=0,0,1)+IF(E955=0,0,1)+IF(F955=0,0,1)+IF(G955=0,0,1)+IF(H955=0,0,1)+IF(I955=0,0,1)+IF(J955=0,0,1)+IF(K955=0,0,1)+IF(L955=0,0,1)+IF(M955=0,0,1)+IF(N955=0,0,1)+IF(O955=0,0,1)</f>
        <v>7</v>
      </c>
      <c r="U955" s="237"/>
      <c r="V955" s="237"/>
      <c r="W955" s="237"/>
      <c r="X955" s="237"/>
      <c r="Y955" s="237"/>
      <c r="Z955" s="237"/>
      <c r="AA955" s="237"/>
      <c r="AB955" s="237"/>
      <c r="AC955" s="237"/>
      <c r="AD955" s="237"/>
      <c r="AE955" s="237"/>
      <c r="AF955" s="237"/>
      <c r="AG955" s="237"/>
      <c r="AH955" s="237"/>
      <c r="AI955" s="237"/>
      <c r="AJ955" s="237"/>
      <c r="AK955" s="237"/>
      <c r="AL955" s="237"/>
      <c r="AM955" s="237"/>
      <c r="AN955" s="237"/>
      <c r="AO955" s="237"/>
      <c r="AP955" s="237"/>
      <c r="AQ955" s="237"/>
      <c r="AR955" s="237"/>
      <c r="AS955" s="237"/>
      <c r="AT955" s="237"/>
      <c r="AU955" s="237"/>
      <c r="AV955" s="237"/>
      <c r="AW955" s="237"/>
      <c r="AX955" s="237"/>
      <c r="AY955" s="237"/>
      <c r="AZ955" s="237"/>
      <c r="BA955" s="237"/>
      <c r="BB955" s="237"/>
      <c r="BC955" s="237"/>
      <c r="BD955" s="237"/>
      <c r="BE955" s="237"/>
      <c r="BF955" s="237"/>
      <c r="BG955" s="237"/>
      <c r="BH955" s="237"/>
      <c r="BI955" s="237"/>
      <c r="BJ955" s="237"/>
      <c r="BK955" s="237"/>
      <c r="BL955" s="237"/>
      <c r="BM955" s="237"/>
      <c r="BN955" s="237"/>
      <c r="BO955" s="237"/>
      <c r="BP955" s="237"/>
      <c r="BQ955" s="237"/>
      <c r="BR955" s="237"/>
      <c r="BS955" s="237"/>
      <c r="BT955" s="237"/>
      <c r="BU955" s="237"/>
      <c r="BV955" s="237"/>
      <c r="BW955" s="237"/>
      <c r="BX955" s="237"/>
      <c r="BY955" s="237"/>
      <c r="BZ955" s="237"/>
      <c r="CA955" s="237"/>
      <c r="CB955" s="237"/>
      <c r="CC955" s="237"/>
      <c r="CD955" s="237"/>
      <c r="CE955" s="237"/>
      <c r="CF955" s="237"/>
      <c r="CG955" s="237"/>
      <c r="CH955" s="237"/>
      <c r="CI955" s="237"/>
      <c r="CJ955" s="237"/>
      <c r="CK955" s="237"/>
      <c r="CL955" s="237"/>
      <c r="CM955" s="237"/>
      <c r="CN955" s="237"/>
      <c r="CO955" s="237"/>
      <c r="CP955" s="237"/>
      <c r="CQ955" s="237"/>
      <c r="CR955" s="237"/>
      <c r="CS955" s="237"/>
      <c r="CT955" s="237"/>
      <c r="CU955" s="237"/>
      <c r="CV955" s="237"/>
      <c r="CW955" s="237"/>
      <c r="CX955" s="237"/>
      <c r="CY955" s="237"/>
      <c r="CZ955" s="237"/>
      <c r="DA955" s="237"/>
      <c r="DB955" s="237"/>
      <c r="DC955" s="237"/>
      <c r="DD955" s="237"/>
      <c r="DE955" s="237"/>
      <c r="DF955" s="237"/>
      <c r="DG955" s="237"/>
      <c r="DH955" s="237"/>
      <c r="DI955" s="237"/>
      <c r="DJ955" s="237"/>
      <c r="DK955" s="237"/>
      <c r="DL955" s="237"/>
      <c r="DM955" s="237"/>
      <c r="DN955" s="237"/>
      <c r="DO955" s="237"/>
      <c r="DP955" s="237"/>
      <c r="DQ955" s="237"/>
      <c r="DR955" s="237"/>
      <c r="DS955" s="237"/>
      <c r="DT955" s="237"/>
      <c r="DU955" s="237"/>
      <c r="DV955" s="237"/>
      <c r="DW955" s="237"/>
      <c r="DX955" s="237"/>
      <c r="DY955" s="237"/>
      <c r="DZ955" s="237"/>
      <c r="EA955" s="237"/>
      <c r="EB955" s="237"/>
      <c r="EC955" s="237"/>
      <c r="ED955" s="237"/>
      <c r="EE955" s="237"/>
      <c r="EF955" s="237"/>
      <c r="EG955" s="237"/>
      <c r="EH955" s="237"/>
      <c r="EI955" s="237"/>
      <c r="EJ955" s="237"/>
      <c r="EK955" s="237"/>
      <c r="EL955" s="237"/>
      <c r="EM955" s="237"/>
      <c r="EN955" s="237"/>
      <c r="EO955" s="237"/>
      <c r="EP955" s="237"/>
      <c r="EQ955" s="237"/>
      <c r="ER955" s="237"/>
      <c r="ES955" s="237"/>
      <c r="ET955" s="237"/>
      <c r="EU955" s="237"/>
      <c r="EV955" s="237"/>
      <c r="EW955" s="237"/>
      <c r="EX955" s="237"/>
      <c r="EY955" s="237"/>
      <c r="EZ955" s="237"/>
      <c r="FA955" s="237"/>
      <c r="FB955" s="237"/>
      <c r="FC955" s="237"/>
      <c r="FD955" s="237"/>
      <c r="FE955" s="237"/>
      <c r="FF955" s="237"/>
      <c r="FG955" s="237"/>
      <c r="FH955" s="237"/>
      <c r="FI955" s="237"/>
      <c r="FJ955" s="237"/>
      <c r="FK955" s="237"/>
      <c r="FL955" s="237"/>
      <c r="FM955" s="237"/>
      <c r="FN955" s="237"/>
      <c r="FO955" s="237"/>
      <c r="FP955" s="237"/>
      <c r="FQ955" s="237"/>
      <c r="FR955" s="237"/>
      <c r="FS955" s="237"/>
      <c r="FT955" s="237"/>
      <c r="FU955" s="237"/>
      <c r="FV955" s="237"/>
      <c r="FW955" s="237"/>
      <c r="FX955" s="237"/>
      <c r="FY955" s="237"/>
      <c r="FZ955" s="237"/>
      <c r="GA955" s="237"/>
      <c r="GB955" s="237"/>
      <c r="GC955" s="237"/>
      <c r="GD955" s="237"/>
      <c r="GE955" s="237"/>
      <c r="GF955" s="237"/>
      <c r="GG955" s="237"/>
      <c r="GH955" s="237"/>
      <c r="GI955" s="237"/>
      <c r="GJ955" s="237"/>
      <c r="GK955" s="237"/>
      <c r="GL955" s="237"/>
      <c r="GM955" s="237"/>
      <c r="GN955" s="237"/>
      <c r="GO955" s="237"/>
      <c r="GP955" s="237"/>
      <c r="GQ955" s="237"/>
    </row>
    <row r="956" spans="1:199" s="81" customFormat="1" ht="15" hidden="1">
      <c r="A956" s="278" t="s">
        <v>2873</v>
      </c>
      <c r="B956" s="241" t="s">
        <v>6186</v>
      </c>
      <c r="C956" s="242">
        <v>0</v>
      </c>
      <c r="D956" s="242">
        <v>0</v>
      </c>
      <c r="E956" s="242">
        <v>0</v>
      </c>
      <c r="F956" s="242">
        <v>0</v>
      </c>
      <c r="G956" s="242">
        <v>0</v>
      </c>
      <c r="H956" s="242">
        <v>0</v>
      </c>
      <c r="I956" s="242">
        <v>0</v>
      </c>
      <c r="J956" s="242">
        <v>0</v>
      </c>
      <c r="K956" s="242">
        <v>0</v>
      </c>
      <c r="L956" s="242">
        <v>0</v>
      </c>
      <c r="M956" s="242">
        <v>0</v>
      </c>
      <c r="N956" s="242">
        <v>0</v>
      </c>
      <c r="O956" s="242">
        <v>0</v>
      </c>
      <c r="P956" s="28"/>
      <c r="Q956" s="242">
        <f>SUM(D956:O956)</f>
        <v>0</v>
      </c>
      <c r="R956" s="242">
        <f>IF($R$19&lt;1,0,Q956/$R$19)</f>
        <v>0</v>
      </c>
      <c r="S956" s="243"/>
      <c r="T956" s="351">
        <f>IF(Q956=0,0,1)+IF(C956=0,0,1)+IF(D956=0,0,1)+IF(E956=0,0,1)+IF(F956=0,0,1)+IF(G956=0,0,1)+IF(H956=0,0,1)+IF(I956=0,0,1)+IF(J956=0,0,1)+IF(K956=0,0,1)+IF(L956=0,0,1)+IF(M956=0,0,1)+IF(N956=0,0,1)+IF(O956=0,0,1)</f>
        <v>0</v>
      </c>
      <c r="U956" s="237"/>
      <c r="V956" s="237"/>
      <c r="W956" s="237"/>
      <c r="X956" s="237"/>
      <c r="Y956" s="237"/>
      <c r="Z956" s="237"/>
      <c r="AA956" s="237"/>
      <c r="AB956" s="237"/>
      <c r="AC956" s="237"/>
      <c r="AD956" s="237"/>
      <c r="AE956" s="237"/>
      <c r="AF956" s="237"/>
      <c r="AG956" s="237"/>
      <c r="AH956" s="237"/>
      <c r="AI956" s="237"/>
      <c r="AJ956" s="237"/>
      <c r="AK956" s="237"/>
      <c r="AL956" s="237"/>
      <c r="AM956" s="237"/>
      <c r="AN956" s="237"/>
      <c r="AO956" s="237"/>
      <c r="AP956" s="237"/>
      <c r="AQ956" s="237"/>
      <c r="AR956" s="237"/>
      <c r="AS956" s="237"/>
      <c r="AT956" s="237"/>
      <c r="AU956" s="237"/>
      <c r="AV956" s="237"/>
      <c r="AW956" s="237"/>
      <c r="AX956" s="237"/>
      <c r="AY956" s="237"/>
      <c r="AZ956" s="237"/>
      <c r="BA956" s="237"/>
      <c r="BB956" s="237"/>
      <c r="BC956" s="237"/>
      <c r="BD956" s="237"/>
      <c r="BE956" s="237"/>
      <c r="BF956" s="237"/>
      <c r="BG956" s="237"/>
      <c r="BH956" s="237"/>
      <c r="BI956" s="237"/>
      <c r="BJ956" s="237"/>
      <c r="BK956" s="237"/>
      <c r="BL956" s="237"/>
      <c r="BM956" s="237"/>
      <c r="BN956" s="237"/>
      <c r="BO956" s="237"/>
      <c r="BP956" s="237"/>
      <c r="BQ956" s="237"/>
      <c r="BR956" s="237"/>
      <c r="BS956" s="237"/>
      <c r="BT956" s="237"/>
      <c r="BU956" s="237"/>
      <c r="BV956" s="237"/>
      <c r="BW956" s="237"/>
      <c r="BX956" s="237"/>
      <c r="BY956" s="237"/>
      <c r="BZ956" s="237"/>
      <c r="CA956" s="237"/>
      <c r="CB956" s="237"/>
      <c r="CC956" s="237"/>
      <c r="CD956" s="237"/>
      <c r="CE956" s="237"/>
      <c r="CF956" s="237"/>
      <c r="CG956" s="237"/>
      <c r="CH956" s="237"/>
      <c r="CI956" s="237"/>
      <c r="CJ956" s="237"/>
      <c r="CK956" s="237"/>
      <c r="CL956" s="237"/>
      <c r="CM956" s="237"/>
      <c r="CN956" s="237"/>
      <c r="CO956" s="237"/>
      <c r="CP956" s="237"/>
      <c r="CQ956" s="237"/>
      <c r="CR956" s="237"/>
      <c r="CS956" s="237"/>
      <c r="CT956" s="237"/>
      <c r="CU956" s="237"/>
      <c r="CV956" s="237"/>
      <c r="CW956" s="237"/>
      <c r="CX956" s="237"/>
      <c r="CY956" s="237"/>
      <c r="CZ956" s="237"/>
      <c r="DA956" s="237"/>
      <c r="DB956" s="237"/>
      <c r="DC956" s="237"/>
      <c r="DD956" s="237"/>
      <c r="DE956" s="237"/>
      <c r="DF956" s="237"/>
      <c r="DG956" s="237"/>
      <c r="DH956" s="237"/>
      <c r="DI956" s="237"/>
      <c r="DJ956" s="237"/>
      <c r="DK956" s="237"/>
      <c r="DL956" s="237"/>
      <c r="DM956" s="237"/>
      <c r="DN956" s="237"/>
      <c r="DO956" s="237"/>
      <c r="DP956" s="237"/>
      <c r="DQ956" s="237"/>
      <c r="DR956" s="237"/>
      <c r="DS956" s="237"/>
      <c r="DT956" s="237"/>
      <c r="DU956" s="237"/>
      <c r="DV956" s="237"/>
      <c r="DW956" s="237"/>
      <c r="DX956" s="237"/>
      <c r="DY956" s="237"/>
      <c r="DZ956" s="237"/>
      <c r="EA956" s="237"/>
      <c r="EB956" s="237"/>
      <c r="EC956" s="237"/>
      <c r="ED956" s="237"/>
      <c r="EE956" s="237"/>
      <c r="EF956" s="237"/>
      <c r="EG956" s="237"/>
      <c r="EH956" s="237"/>
      <c r="EI956" s="237"/>
      <c r="EJ956" s="237"/>
      <c r="EK956" s="237"/>
      <c r="EL956" s="237"/>
      <c r="EM956" s="237"/>
      <c r="EN956" s="237"/>
      <c r="EO956" s="237"/>
      <c r="EP956" s="237"/>
      <c r="EQ956" s="237"/>
      <c r="ER956" s="237"/>
      <c r="ES956" s="237"/>
      <c r="ET956" s="237"/>
      <c r="EU956" s="237"/>
      <c r="EV956" s="237"/>
      <c r="EW956" s="237"/>
      <c r="EX956" s="237"/>
      <c r="EY956" s="237"/>
      <c r="EZ956" s="237"/>
      <c r="FA956" s="237"/>
      <c r="FB956" s="237"/>
      <c r="FC956" s="237"/>
      <c r="FD956" s="237"/>
      <c r="FE956" s="237"/>
      <c r="FF956" s="237"/>
      <c r="FG956" s="237"/>
      <c r="FH956" s="237"/>
      <c r="FI956" s="237"/>
      <c r="FJ956" s="237"/>
      <c r="FK956" s="237"/>
      <c r="FL956" s="237"/>
      <c r="FM956" s="237"/>
      <c r="FN956" s="237"/>
      <c r="FO956" s="237"/>
      <c r="FP956" s="237"/>
      <c r="FQ956" s="237"/>
      <c r="FR956" s="237"/>
      <c r="FS956" s="237"/>
      <c r="FT956" s="237"/>
      <c r="FU956" s="237"/>
      <c r="FV956" s="237"/>
      <c r="FW956" s="237"/>
      <c r="FX956" s="237"/>
      <c r="FY956" s="237"/>
      <c r="FZ956" s="237"/>
      <c r="GA956" s="237"/>
      <c r="GB956" s="237"/>
      <c r="GC956" s="237"/>
      <c r="GD956" s="237"/>
      <c r="GE956" s="237"/>
      <c r="GF956" s="237"/>
      <c r="GG956" s="237"/>
      <c r="GH956" s="237"/>
      <c r="GI956" s="237"/>
      <c r="GJ956" s="237"/>
      <c r="GK956" s="237"/>
      <c r="GL956" s="237"/>
      <c r="GM956" s="237"/>
      <c r="GN956" s="237"/>
      <c r="GO956" s="237"/>
      <c r="GP956" s="237"/>
      <c r="GQ956" s="237"/>
    </row>
    <row r="957" spans="1:199" s="81" customFormat="1" ht="15" customHeight="1">
      <c r="A957" s="278" t="s">
        <v>2874</v>
      </c>
      <c r="B957" s="241" t="s">
        <v>6187</v>
      </c>
      <c r="C957" s="242">
        <v>0</v>
      </c>
      <c r="D957" s="242">
        <v>0</v>
      </c>
      <c r="E957" s="242">
        <v>0</v>
      </c>
      <c r="F957" s="242">
        <v>0</v>
      </c>
      <c r="G957" s="242">
        <v>0</v>
      </c>
      <c r="H957" s="242">
        <v>0</v>
      </c>
      <c r="I957" s="242">
        <v>0</v>
      </c>
      <c r="J957" s="242">
        <v>4885.74</v>
      </c>
      <c r="K957" s="242">
        <v>4640.26</v>
      </c>
      <c r="L957" s="242">
        <v>7436.22</v>
      </c>
      <c r="M957" s="242">
        <v>8501.25</v>
      </c>
      <c r="N957" s="242">
        <v>9803.53</v>
      </c>
      <c r="O957" s="242">
        <v>8446.25</v>
      </c>
      <c r="P957" s="28"/>
      <c r="Q957" s="242">
        <f>SUM(D957:O957)</f>
        <v>43713.25</v>
      </c>
      <c r="R957" s="242">
        <f>IF($R$19&lt;1,0,Q957/$R$19)</f>
        <v>150.735344827586</v>
      </c>
      <c r="S957" s="243"/>
      <c r="T957" s="351">
        <f>IF(Q957=0,0,1)+IF(C957=0,0,1)+IF(D957=0,0,1)+IF(E957=0,0,1)+IF(F957=0,0,1)+IF(G957=0,0,1)+IF(H957=0,0,1)+IF(I957=0,0,1)+IF(J957=0,0,1)+IF(K957=0,0,1)+IF(L957=0,0,1)+IF(M957=0,0,1)+IF(N957=0,0,1)+IF(O957=0,0,1)</f>
        <v>7</v>
      </c>
      <c r="U957" s="237"/>
      <c r="V957" s="237"/>
      <c r="W957" s="237"/>
      <c r="X957" s="237"/>
      <c r="Y957" s="237"/>
      <c r="Z957" s="237"/>
      <c r="AA957" s="237"/>
      <c r="AB957" s="237"/>
      <c r="AC957" s="237"/>
      <c r="AD957" s="237"/>
      <c r="AE957" s="237"/>
      <c r="AF957" s="237"/>
      <c r="AG957" s="237"/>
      <c r="AH957" s="237"/>
      <c r="AI957" s="237"/>
      <c r="AJ957" s="237"/>
      <c r="AK957" s="237"/>
      <c r="AL957" s="237"/>
      <c r="AM957" s="237"/>
      <c r="AN957" s="237"/>
      <c r="AO957" s="237"/>
      <c r="AP957" s="237"/>
      <c r="AQ957" s="237"/>
      <c r="AR957" s="237"/>
      <c r="AS957" s="237"/>
      <c r="AT957" s="237"/>
      <c r="AU957" s="237"/>
      <c r="AV957" s="237"/>
      <c r="AW957" s="237"/>
      <c r="AX957" s="237"/>
      <c r="AY957" s="237"/>
      <c r="AZ957" s="237"/>
      <c r="BA957" s="237"/>
      <c r="BB957" s="237"/>
      <c r="BC957" s="237"/>
      <c r="BD957" s="237"/>
      <c r="BE957" s="237"/>
      <c r="BF957" s="237"/>
      <c r="BG957" s="237"/>
      <c r="BH957" s="237"/>
      <c r="BI957" s="237"/>
      <c r="BJ957" s="237"/>
      <c r="BK957" s="237"/>
      <c r="BL957" s="237"/>
      <c r="BM957" s="237"/>
      <c r="BN957" s="237"/>
      <c r="BO957" s="237"/>
      <c r="BP957" s="237"/>
      <c r="BQ957" s="237"/>
      <c r="BR957" s="237"/>
      <c r="BS957" s="237"/>
      <c r="BT957" s="237"/>
      <c r="BU957" s="237"/>
      <c r="BV957" s="237"/>
      <c r="BW957" s="237"/>
      <c r="BX957" s="237"/>
      <c r="BY957" s="237"/>
      <c r="BZ957" s="237"/>
      <c r="CA957" s="237"/>
      <c r="CB957" s="237"/>
      <c r="CC957" s="237"/>
      <c r="CD957" s="237"/>
      <c r="CE957" s="237"/>
      <c r="CF957" s="237"/>
      <c r="CG957" s="237"/>
      <c r="CH957" s="237"/>
      <c r="CI957" s="237"/>
      <c r="CJ957" s="237"/>
      <c r="CK957" s="237"/>
      <c r="CL957" s="237"/>
      <c r="CM957" s="237"/>
      <c r="CN957" s="237"/>
      <c r="CO957" s="237"/>
      <c r="CP957" s="237"/>
      <c r="CQ957" s="237"/>
      <c r="CR957" s="237"/>
      <c r="CS957" s="237"/>
      <c r="CT957" s="237"/>
      <c r="CU957" s="237"/>
      <c r="CV957" s="237"/>
      <c r="CW957" s="237"/>
      <c r="CX957" s="237"/>
      <c r="CY957" s="237"/>
      <c r="CZ957" s="237"/>
      <c r="DA957" s="237"/>
      <c r="DB957" s="237"/>
      <c r="DC957" s="237"/>
      <c r="DD957" s="237"/>
      <c r="DE957" s="237"/>
      <c r="DF957" s="237"/>
      <c r="DG957" s="237"/>
      <c r="DH957" s="237"/>
      <c r="DI957" s="237"/>
      <c r="DJ957" s="237"/>
      <c r="DK957" s="237"/>
      <c r="DL957" s="237"/>
      <c r="DM957" s="237"/>
      <c r="DN957" s="237"/>
      <c r="DO957" s="237"/>
      <c r="DP957" s="237"/>
      <c r="DQ957" s="237"/>
      <c r="DR957" s="237"/>
      <c r="DS957" s="237"/>
      <c r="DT957" s="237"/>
      <c r="DU957" s="237"/>
      <c r="DV957" s="237"/>
      <c r="DW957" s="237"/>
      <c r="DX957" s="237"/>
      <c r="DY957" s="237"/>
      <c r="DZ957" s="237"/>
      <c r="EA957" s="237"/>
      <c r="EB957" s="237"/>
      <c r="EC957" s="237"/>
      <c r="ED957" s="237"/>
      <c r="EE957" s="237"/>
      <c r="EF957" s="237"/>
      <c r="EG957" s="237"/>
      <c r="EH957" s="237"/>
      <c r="EI957" s="237"/>
      <c r="EJ957" s="237"/>
      <c r="EK957" s="237"/>
      <c r="EL957" s="237"/>
      <c r="EM957" s="237"/>
      <c r="EN957" s="237"/>
      <c r="EO957" s="237"/>
      <c r="EP957" s="237"/>
      <c r="EQ957" s="237"/>
      <c r="ER957" s="237"/>
      <c r="ES957" s="237"/>
      <c r="ET957" s="237"/>
      <c r="EU957" s="237"/>
      <c r="EV957" s="237"/>
      <c r="EW957" s="237"/>
      <c r="EX957" s="237"/>
      <c r="EY957" s="237"/>
      <c r="EZ957" s="237"/>
      <c r="FA957" s="237"/>
      <c r="FB957" s="237"/>
      <c r="FC957" s="237"/>
      <c r="FD957" s="237"/>
      <c r="FE957" s="237"/>
      <c r="FF957" s="237"/>
      <c r="FG957" s="237"/>
      <c r="FH957" s="237"/>
      <c r="FI957" s="237"/>
      <c r="FJ957" s="237"/>
      <c r="FK957" s="237"/>
      <c r="FL957" s="237"/>
      <c r="FM957" s="237"/>
      <c r="FN957" s="237"/>
      <c r="FO957" s="237"/>
      <c r="FP957" s="237"/>
      <c r="FQ957" s="237"/>
      <c r="FR957" s="237"/>
      <c r="FS957" s="237"/>
      <c r="FT957" s="237"/>
      <c r="FU957" s="237"/>
      <c r="FV957" s="237"/>
      <c r="FW957" s="237"/>
      <c r="FX957" s="237"/>
      <c r="FY957" s="237"/>
      <c r="FZ957" s="237"/>
      <c r="GA957" s="237"/>
      <c r="GB957" s="237"/>
      <c r="GC957" s="237"/>
      <c r="GD957" s="237"/>
      <c r="GE957" s="237"/>
      <c r="GF957" s="237"/>
      <c r="GG957" s="237"/>
      <c r="GH957" s="237"/>
      <c r="GI957" s="237"/>
      <c r="GJ957" s="237"/>
      <c r="GK957" s="237"/>
      <c r="GL957" s="237"/>
      <c r="GM957" s="237"/>
      <c r="GN957" s="237"/>
      <c r="GO957" s="237"/>
      <c r="GP957" s="237"/>
      <c r="GQ957" s="237"/>
    </row>
    <row r="958" spans="1:199" s="81" customFormat="1" ht="15" hidden="1">
      <c r="A958" s="278" t="s">
        <v>2875</v>
      </c>
      <c r="B958" s="241" t="s">
        <v>6188</v>
      </c>
      <c r="C958" s="242">
        <v>0</v>
      </c>
      <c r="D958" s="242">
        <v>0</v>
      </c>
      <c r="E958" s="242">
        <v>0</v>
      </c>
      <c r="F958" s="242">
        <v>0</v>
      </c>
      <c r="G958" s="242">
        <v>0</v>
      </c>
      <c r="H958" s="242">
        <v>0</v>
      </c>
      <c r="I958" s="242">
        <v>0</v>
      </c>
      <c r="J958" s="242">
        <v>0</v>
      </c>
      <c r="K958" s="242">
        <v>0</v>
      </c>
      <c r="L958" s="242">
        <v>0</v>
      </c>
      <c r="M958" s="242">
        <v>0</v>
      </c>
      <c r="N958" s="242">
        <v>0</v>
      </c>
      <c r="O958" s="242">
        <v>0</v>
      </c>
      <c r="P958" s="28"/>
      <c r="Q958" s="242">
        <f>SUM(D958:O958)</f>
        <v>0</v>
      </c>
      <c r="R958" s="242">
        <f>IF($R$19&lt;1,0,Q958/$R$19)</f>
        <v>0</v>
      </c>
      <c r="S958" s="243"/>
      <c r="T958" s="351">
        <f>IF(Q958=0,0,1)+IF(C958=0,0,1)+IF(D958=0,0,1)+IF(E958=0,0,1)+IF(F958=0,0,1)+IF(G958=0,0,1)+IF(H958=0,0,1)+IF(I958=0,0,1)+IF(J958=0,0,1)+IF(K958=0,0,1)+IF(L958=0,0,1)+IF(M958=0,0,1)+IF(N958=0,0,1)+IF(O958=0,0,1)</f>
        <v>0</v>
      </c>
      <c r="U958" s="237"/>
      <c r="V958" s="237"/>
      <c r="W958" s="237"/>
      <c r="X958" s="237"/>
      <c r="Y958" s="237"/>
      <c r="Z958" s="237"/>
      <c r="AA958" s="237"/>
      <c r="AB958" s="237"/>
      <c r="AC958" s="237"/>
      <c r="AD958" s="237"/>
      <c r="AE958" s="237"/>
      <c r="AF958" s="237"/>
      <c r="AG958" s="237"/>
      <c r="AH958" s="237"/>
      <c r="AI958" s="237"/>
      <c r="AJ958" s="237"/>
      <c r="AK958" s="237"/>
      <c r="AL958" s="237"/>
      <c r="AM958" s="237"/>
      <c r="AN958" s="237"/>
      <c r="AO958" s="237"/>
      <c r="AP958" s="237"/>
      <c r="AQ958" s="237"/>
      <c r="AR958" s="237"/>
      <c r="AS958" s="237"/>
      <c r="AT958" s="237"/>
      <c r="AU958" s="237"/>
      <c r="AV958" s="237"/>
      <c r="AW958" s="237"/>
      <c r="AX958" s="237"/>
      <c r="AY958" s="237"/>
      <c r="AZ958" s="237"/>
      <c r="BA958" s="237"/>
      <c r="BB958" s="237"/>
      <c r="BC958" s="237"/>
      <c r="BD958" s="237"/>
      <c r="BE958" s="237"/>
      <c r="BF958" s="237"/>
      <c r="BG958" s="237"/>
      <c r="BH958" s="237"/>
      <c r="BI958" s="237"/>
      <c r="BJ958" s="237"/>
      <c r="BK958" s="237"/>
      <c r="BL958" s="237"/>
      <c r="BM958" s="237"/>
      <c r="BN958" s="237"/>
      <c r="BO958" s="237"/>
      <c r="BP958" s="237"/>
      <c r="BQ958" s="237"/>
      <c r="BR958" s="237"/>
      <c r="BS958" s="237"/>
      <c r="BT958" s="237"/>
      <c r="BU958" s="237"/>
      <c r="BV958" s="237"/>
      <c r="BW958" s="237"/>
      <c r="BX958" s="237"/>
      <c r="BY958" s="237"/>
      <c r="BZ958" s="237"/>
      <c r="CA958" s="237"/>
      <c r="CB958" s="237"/>
      <c r="CC958" s="237"/>
      <c r="CD958" s="237"/>
      <c r="CE958" s="237"/>
      <c r="CF958" s="237"/>
      <c r="CG958" s="237"/>
      <c r="CH958" s="237"/>
      <c r="CI958" s="237"/>
      <c r="CJ958" s="237"/>
      <c r="CK958" s="237"/>
      <c r="CL958" s="237"/>
      <c r="CM958" s="237"/>
      <c r="CN958" s="237"/>
      <c r="CO958" s="237"/>
      <c r="CP958" s="237"/>
      <c r="CQ958" s="237"/>
      <c r="CR958" s="237"/>
      <c r="CS958" s="237"/>
      <c r="CT958" s="237"/>
      <c r="CU958" s="237"/>
      <c r="CV958" s="237"/>
      <c r="CW958" s="237"/>
      <c r="CX958" s="237"/>
      <c r="CY958" s="237"/>
      <c r="CZ958" s="237"/>
      <c r="DA958" s="237"/>
      <c r="DB958" s="237"/>
      <c r="DC958" s="237"/>
      <c r="DD958" s="237"/>
      <c r="DE958" s="237"/>
      <c r="DF958" s="237"/>
      <c r="DG958" s="237"/>
      <c r="DH958" s="237"/>
      <c r="DI958" s="237"/>
      <c r="DJ958" s="237"/>
      <c r="DK958" s="237"/>
      <c r="DL958" s="237"/>
      <c r="DM958" s="237"/>
      <c r="DN958" s="237"/>
      <c r="DO958" s="237"/>
      <c r="DP958" s="237"/>
      <c r="DQ958" s="237"/>
      <c r="DR958" s="237"/>
      <c r="DS958" s="237"/>
      <c r="DT958" s="237"/>
      <c r="DU958" s="237"/>
      <c r="DV958" s="237"/>
      <c r="DW958" s="237"/>
      <c r="DX958" s="237"/>
      <c r="DY958" s="237"/>
      <c r="DZ958" s="237"/>
      <c r="EA958" s="237"/>
      <c r="EB958" s="237"/>
      <c r="EC958" s="237"/>
      <c r="ED958" s="237"/>
      <c r="EE958" s="237"/>
      <c r="EF958" s="237"/>
      <c r="EG958" s="237"/>
      <c r="EH958" s="237"/>
      <c r="EI958" s="237"/>
      <c r="EJ958" s="237"/>
      <c r="EK958" s="237"/>
      <c r="EL958" s="237"/>
      <c r="EM958" s="237"/>
      <c r="EN958" s="237"/>
      <c r="EO958" s="237"/>
      <c r="EP958" s="237"/>
      <c r="EQ958" s="237"/>
      <c r="ER958" s="237"/>
      <c r="ES958" s="237"/>
      <c r="ET958" s="237"/>
      <c r="EU958" s="237"/>
      <c r="EV958" s="237"/>
      <c r="EW958" s="237"/>
      <c r="EX958" s="237"/>
      <c r="EY958" s="237"/>
      <c r="EZ958" s="237"/>
      <c r="FA958" s="237"/>
      <c r="FB958" s="237"/>
      <c r="FC958" s="237"/>
      <c r="FD958" s="237"/>
      <c r="FE958" s="237"/>
      <c r="FF958" s="237"/>
      <c r="FG958" s="237"/>
      <c r="FH958" s="237"/>
      <c r="FI958" s="237"/>
      <c r="FJ958" s="237"/>
      <c r="FK958" s="237"/>
      <c r="FL958" s="237"/>
      <c r="FM958" s="237"/>
      <c r="FN958" s="237"/>
      <c r="FO958" s="237"/>
      <c r="FP958" s="237"/>
      <c r="FQ958" s="237"/>
      <c r="FR958" s="237"/>
      <c r="FS958" s="237"/>
      <c r="FT958" s="237"/>
      <c r="FU958" s="237"/>
      <c r="FV958" s="237"/>
      <c r="FW958" s="237"/>
      <c r="FX958" s="237"/>
      <c r="FY958" s="237"/>
      <c r="FZ958" s="237"/>
      <c r="GA958" s="237"/>
      <c r="GB958" s="237"/>
      <c r="GC958" s="237"/>
      <c r="GD958" s="237"/>
      <c r="GE958" s="237"/>
      <c r="GF958" s="237"/>
      <c r="GG958" s="237"/>
      <c r="GH958" s="237"/>
      <c r="GI958" s="237"/>
      <c r="GJ958" s="237"/>
      <c r="GK958" s="237"/>
      <c r="GL958" s="237"/>
      <c r="GM958" s="237"/>
      <c r="GN958" s="237"/>
      <c r="GO958" s="237"/>
      <c r="GP958" s="237"/>
      <c r="GQ958" s="237"/>
    </row>
    <row r="959" spans="1:199" s="81" customFormat="1" ht="15" hidden="1">
      <c r="A959" s="278" t="s">
        <v>2876</v>
      </c>
      <c r="B959" s="241" t="s">
        <v>6189</v>
      </c>
      <c r="C959" s="242">
        <v>0</v>
      </c>
      <c r="D959" s="242">
        <v>0</v>
      </c>
      <c r="E959" s="242">
        <v>0</v>
      </c>
      <c r="F959" s="242">
        <v>0</v>
      </c>
      <c r="G959" s="242">
        <v>0</v>
      </c>
      <c r="H959" s="242">
        <v>0</v>
      </c>
      <c r="I959" s="242">
        <v>0</v>
      </c>
      <c r="J959" s="242">
        <v>0</v>
      </c>
      <c r="K959" s="242">
        <v>0</v>
      </c>
      <c r="L959" s="242">
        <v>0</v>
      </c>
      <c r="M959" s="242">
        <v>0</v>
      </c>
      <c r="N959" s="242">
        <v>0</v>
      </c>
      <c r="O959" s="242">
        <v>0</v>
      </c>
      <c r="P959" s="28"/>
      <c r="Q959" s="242">
        <f>SUM(D959:O959)</f>
        <v>0</v>
      </c>
      <c r="R959" s="242">
        <f>IF($R$19&lt;1,0,Q959/$R$19)</f>
        <v>0</v>
      </c>
      <c r="S959" s="243"/>
      <c r="T959" s="351">
        <f>IF(Q959=0,0,1)+IF(C959=0,0,1)+IF(D959=0,0,1)+IF(E959=0,0,1)+IF(F959=0,0,1)+IF(G959=0,0,1)+IF(H959=0,0,1)+IF(I959=0,0,1)+IF(J959=0,0,1)+IF(K959=0,0,1)+IF(L959=0,0,1)+IF(M959=0,0,1)+IF(N959=0,0,1)+IF(O959=0,0,1)</f>
        <v>0</v>
      </c>
      <c r="U959" s="237"/>
      <c r="V959" s="237"/>
      <c r="W959" s="237"/>
      <c r="X959" s="237"/>
      <c r="Y959" s="237"/>
      <c r="Z959" s="237"/>
      <c r="AA959" s="237"/>
      <c r="AB959" s="237"/>
      <c r="AC959" s="237"/>
      <c r="AD959" s="237"/>
      <c r="AE959" s="237"/>
      <c r="AF959" s="237"/>
      <c r="AG959" s="237"/>
      <c r="AH959" s="237"/>
      <c r="AI959" s="237"/>
      <c r="AJ959" s="237"/>
      <c r="AK959" s="237"/>
      <c r="AL959" s="237"/>
      <c r="AM959" s="237"/>
      <c r="AN959" s="237"/>
      <c r="AO959" s="237"/>
      <c r="AP959" s="237"/>
      <c r="AQ959" s="237"/>
      <c r="AR959" s="237"/>
      <c r="AS959" s="237"/>
      <c r="AT959" s="237"/>
      <c r="AU959" s="237"/>
      <c r="AV959" s="237"/>
      <c r="AW959" s="237"/>
      <c r="AX959" s="237"/>
      <c r="AY959" s="237"/>
      <c r="AZ959" s="237"/>
      <c r="BA959" s="237"/>
      <c r="BB959" s="237"/>
      <c r="BC959" s="237"/>
      <c r="BD959" s="237"/>
      <c r="BE959" s="237"/>
      <c r="BF959" s="237"/>
      <c r="BG959" s="237"/>
      <c r="BH959" s="237"/>
      <c r="BI959" s="237"/>
      <c r="BJ959" s="237"/>
      <c r="BK959" s="237"/>
      <c r="BL959" s="237"/>
      <c r="BM959" s="237"/>
      <c r="BN959" s="237"/>
      <c r="BO959" s="237"/>
      <c r="BP959" s="237"/>
      <c r="BQ959" s="237"/>
      <c r="BR959" s="237"/>
      <c r="BS959" s="237"/>
      <c r="BT959" s="237"/>
      <c r="BU959" s="237"/>
      <c r="BV959" s="237"/>
      <c r="BW959" s="237"/>
      <c r="BX959" s="237"/>
      <c r="BY959" s="237"/>
      <c r="BZ959" s="237"/>
      <c r="CA959" s="237"/>
      <c r="CB959" s="237"/>
      <c r="CC959" s="237"/>
      <c r="CD959" s="237"/>
      <c r="CE959" s="237"/>
      <c r="CF959" s="237"/>
      <c r="CG959" s="237"/>
      <c r="CH959" s="237"/>
      <c r="CI959" s="237"/>
      <c r="CJ959" s="237"/>
      <c r="CK959" s="237"/>
      <c r="CL959" s="237"/>
      <c r="CM959" s="237"/>
      <c r="CN959" s="237"/>
      <c r="CO959" s="237"/>
      <c r="CP959" s="237"/>
      <c r="CQ959" s="237"/>
      <c r="CR959" s="237"/>
      <c r="CS959" s="237"/>
      <c r="CT959" s="237"/>
      <c r="CU959" s="237"/>
      <c r="CV959" s="237"/>
      <c r="CW959" s="237"/>
      <c r="CX959" s="237"/>
      <c r="CY959" s="237"/>
      <c r="CZ959" s="237"/>
      <c r="DA959" s="237"/>
      <c r="DB959" s="237"/>
      <c r="DC959" s="237"/>
      <c r="DD959" s="237"/>
      <c r="DE959" s="237"/>
      <c r="DF959" s="237"/>
      <c r="DG959" s="237"/>
      <c r="DH959" s="237"/>
      <c r="DI959" s="237"/>
      <c r="DJ959" s="237"/>
      <c r="DK959" s="237"/>
      <c r="DL959" s="237"/>
      <c r="DM959" s="237"/>
      <c r="DN959" s="237"/>
      <c r="DO959" s="237"/>
      <c r="DP959" s="237"/>
      <c r="DQ959" s="237"/>
      <c r="DR959" s="237"/>
      <c r="DS959" s="237"/>
      <c r="DT959" s="237"/>
      <c r="DU959" s="237"/>
      <c r="DV959" s="237"/>
      <c r="DW959" s="237"/>
      <c r="DX959" s="237"/>
      <c r="DY959" s="237"/>
      <c r="DZ959" s="237"/>
      <c r="EA959" s="237"/>
      <c r="EB959" s="237"/>
      <c r="EC959" s="237"/>
      <c r="ED959" s="237"/>
      <c r="EE959" s="237"/>
      <c r="EF959" s="237"/>
      <c r="EG959" s="237"/>
      <c r="EH959" s="237"/>
      <c r="EI959" s="237"/>
      <c r="EJ959" s="237"/>
      <c r="EK959" s="237"/>
      <c r="EL959" s="237"/>
      <c r="EM959" s="237"/>
      <c r="EN959" s="237"/>
      <c r="EO959" s="237"/>
      <c r="EP959" s="237"/>
      <c r="EQ959" s="237"/>
      <c r="ER959" s="237"/>
      <c r="ES959" s="237"/>
      <c r="ET959" s="237"/>
      <c r="EU959" s="237"/>
      <c r="EV959" s="237"/>
      <c r="EW959" s="237"/>
      <c r="EX959" s="237"/>
      <c r="EY959" s="237"/>
      <c r="EZ959" s="237"/>
      <c r="FA959" s="237"/>
      <c r="FB959" s="237"/>
      <c r="FC959" s="237"/>
      <c r="FD959" s="237"/>
      <c r="FE959" s="237"/>
      <c r="FF959" s="237"/>
      <c r="FG959" s="237"/>
      <c r="FH959" s="237"/>
      <c r="FI959" s="237"/>
      <c r="FJ959" s="237"/>
      <c r="FK959" s="237"/>
      <c r="FL959" s="237"/>
      <c r="FM959" s="237"/>
      <c r="FN959" s="237"/>
      <c r="FO959" s="237"/>
      <c r="FP959" s="237"/>
      <c r="FQ959" s="237"/>
      <c r="FR959" s="237"/>
      <c r="FS959" s="237"/>
      <c r="FT959" s="237"/>
      <c r="FU959" s="237"/>
      <c r="FV959" s="237"/>
      <c r="FW959" s="237"/>
      <c r="FX959" s="237"/>
      <c r="FY959" s="237"/>
      <c r="FZ959" s="237"/>
      <c r="GA959" s="237"/>
      <c r="GB959" s="237"/>
      <c r="GC959" s="237"/>
      <c r="GD959" s="237"/>
      <c r="GE959" s="237"/>
      <c r="GF959" s="237"/>
      <c r="GG959" s="237"/>
      <c r="GH959" s="237"/>
      <c r="GI959" s="237"/>
      <c r="GJ959" s="237"/>
      <c r="GK959" s="237"/>
      <c r="GL959" s="237"/>
      <c r="GM959" s="237"/>
      <c r="GN959" s="237"/>
      <c r="GO959" s="237"/>
      <c r="GP959" s="237"/>
      <c r="GQ959" s="237"/>
    </row>
    <row r="960" spans="1:199" s="81" customFormat="1" ht="15" hidden="1">
      <c r="A960" s="278" t="s">
        <v>2877</v>
      </c>
      <c r="B960" s="241" t="s">
        <v>5363</v>
      </c>
      <c r="C960" s="242">
        <v>0</v>
      </c>
      <c r="D960" s="242">
        <v>0</v>
      </c>
      <c r="E960" s="242">
        <v>0</v>
      </c>
      <c r="F960" s="242">
        <v>0</v>
      </c>
      <c r="G960" s="242">
        <v>0</v>
      </c>
      <c r="H960" s="242">
        <v>0</v>
      </c>
      <c r="I960" s="242">
        <v>0</v>
      </c>
      <c r="J960" s="242">
        <v>0</v>
      </c>
      <c r="K960" s="242">
        <v>0</v>
      </c>
      <c r="L960" s="242">
        <v>0</v>
      </c>
      <c r="M960" s="242">
        <v>0</v>
      </c>
      <c r="N960" s="242">
        <v>0</v>
      </c>
      <c r="O960" s="242">
        <v>0</v>
      </c>
      <c r="P960" s="28"/>
      <c r="Q960" s="242">
        <f>SUM(D960:O960)</f>
        <v>0</v>
      </c>
      <c r="R960" s="242">
        <f>IF($R$19&lt;1,0,Q960/$R$19)</f>
        <v>0</v>
      </c>
      <c r="S960" s="243"/>
      <c r="T960" s="351">
        <f>IF(Q960=0,0,1)+IF(C960=0,0,1)+IF(D960=0,0,1)+IF(E960=0,0,1)+IF(F960=0,0,1)+IF(G960=0,0,1)+IF(H960=0,0,1)+IF(I960=0,0,1)+IF(J960=0,0,1)+IF(K960=0,0,1)+IF(L960=0,0,1)+IF(M960=0,0,1)+IF(N960=0,0,1)+IF(O960=0,0,1)</f>
        <v>0</v>
      </c>
      <c r="U960" s="237"/>
      <c r="V960" s="237"/>
      <c r="W960" s="237"/>
      <c r="X960" s="237"/>
      <c r="Y960" s="237"/>
      <c r="Z960" s="237"/>
      <c r="AA960" s="237"/>
      <c r="AB960" s="237"/>
      <c r="AC960" s="237"/>
      <c r="AD960" s="237"/>
      <c r="AE960" s="237"/>
      <c r="AF960" s="237"/>
      <c r="AG960" s="237"/>
      <c r="AH960" s="237"/>
      <c r="AI960" s="237"/>
      <c r="AJ960" s="237"/>
      <c r="AK960" s="237"/>
      <c r="AL960" s="237"/>
      <c r="AM960" s="237"/>
      <c r="AN960" s="237"/>
      <c r="AO960" s="237"/>
      <c r="AP960" s="237"/>
      <c r="AQ960" s="237"/>
      <c r="AR960" s="237"/>
      <c r="AS960" s="237"/>
      <c r="AT960" s="237"/>
      <c r="AU960" s="237"/>
      <c r="AV960" s="237"/>
      <c r="AW960" s="237"/>
      <c r="AX960" s="237"/>
      <c r="AY960" s="237"/>
      <c r="AZ960" s="237"/>
      <c r="BA960" s="237"/>
      <c r="BB960" s="237"/>
      <c r="BC960" s="237"/>
      <c r="BD960" s="237"/>
      <c r="BE960" s="237"/>
      <c r="BF960" s="237"/>
      <c r="BG960" s="237"/>
      <c r="BH960" s="237"/>
      <c r="BI960" s="237"/>
      <c r="BJ960" s="237"/>
      <c r="BK960" s="237"/>
      <c r="BL960" s="237"/>
      <c r="BM960" s="237"/>
      <c r="BN960" s="237"/>
      <c r="BO960" s="237"/>
      <c r="BP960" s="237"/>
      <c r="BQ960" s="237"/>
      <c r="BR960" s="237"/>
      <c r="BS960" s="237"/>
      <c r="BT960" s="237"/>
      <c r="BU960" s="237"/>
      <c r="BV960" s="237"/>
      <c r="BW960" s="237"/>
      <c r="BX960" s="237"/>
      <c r="BY960" s="237"/>
      <c r="BZ960" s="237"/>
      <c r="CA960" s="237"/>
      <c r="CB960" s="237"/>
      <c r="CC960" s="237"/>
      <c r="CD960" s="237"/>
      <c r="CE960" s="237"/>
      <c r="CF960" s="237"/>
      <c r="CG960" s="237"/>
      <c r="CH960" s="237"/>
      <c r="CI960" s="237"/>
      <c r="CJ960" s="237"/>
      <c r="CK960" s="237"/>
      <c r="CL960" s="237"/>
      <c r="CM960" s="237"/>
      <c r="CN960" s="237"/>
      <c r="CO960" s="237"/>
      <c r="CP960" s="237"/>
      <c r="CQ960" s="237"/>
      <c r="CR960" s="237"/>
      <c r="CS960" s="237"/>
      <c r="CT960" s="237"/>
      <c r="CU960" s="237"/>
      <c r="CV960" s="237"/>
      <c r="CW960" s="237"/>
      <c r="CX960" s="237"/>
      <c r="CY960" s="237"/>
      <c r="CZ960" s="237"/>
      <c r="DA960" s="237"/>
      <c r="DB960" s="237"/>
      <c r="DC960" s="237"/>
      <c r="DD960" s="237"/>
      <c r="DE960" s="237"/>
      <c r="DF960" s="237"/>
      <c r="DG960" s="237"/>
      <c r="DH960" s="237"/>
      <c r="DI960" s="237"/>
      <c r="DJ960" s="237"/>
      <c r="DK960" s="237"/>
      <c r="DL960" s="237"/>
      <c r="DM960" s="237"/>
      <c r="DN960" s="237"/>
      <c r="DO960" s="237"/>
      <c r="DP960" s="237"/>
      <c r="DQ960" s="237"/>
      <c r="DR960" s="237"/>
      <c r="DS960" s="237"/>
      <c r="DT960" s="237"/>
      <c r="DU960" s="237"/>
      <c r="DV960" s="237"/>
      <c r="DW960" s="237"/>
      <c r="DX960" s="237"/>
      <c r="DY960" s="237"/>
      <c r="DZ960" s="237"/>
      <c r="EA960" s="237"/>
      <c r="EB960" s="237"/>
      <c r="EC960" s="237"/>
      <c r="ED960" s="237"/>
      <c r="EE960" s="237"/>
      <c r="EF960" s="237"/>
      <c r="EG960" s="237"/>
      <c r="EH960" s="237"/>
      <c r="EI960" s="237"/>
      <c r="EJ960" s="237"/>
      <c r="EK960" s="237"/>
      <c r="EL960" s="237"/>
      <c r="EM960" s="237"/>
      <c r="EN960" s="237"/>
      <c r="EO960" s="237"/>
      <c r="EP960" s="237"/>
      <c r="EQ960" s="237"/>
      <c r="ER960" s="237"/>
      <c r="ES960" s="237"/>
      <c r="ET960" s="237"/>
      <c r="EU960" s="237"/>
      <c r="EV960" s="237"/>
      <c r="EW960" s="237"/>
      <c r="EX960" s="237"/>
      <c r="EY960" s="237"/>
      <c r="EZ960" s="237"/>
      <c r="FA960" s="237"/>
      <c r="FB960" s="237"/>
      <c r="FC960" s="237"/>
      <c r="FD960" s="237"/>
      <c r="FE960" s="237"/>
      <c r="FF960" s="237"/>
      <c r="FG960" s="237"/>
      <c r="FH960" s="237"/>
      <c r="FI960" s="237"/>
      <c r="FJ960" s="237"/>
      <c r="FK960" s="237"/>
      <c r="FL960" s="237"/>
      <c r="FM960" s="237"/>
      <c r="FN960" s="237"/>
      <c r="FO960" s="237"/>
      <c r="FP960" s="237"/>
      <c r="FQ960" s="237"/>
      <c r="FR960" s="237"/>
      <c r="FS960" s="237"/>
      <c r="FT960" s="237"/>
      <c r="FU960" s="237"/>
      <c r="FV960" s="237"/>
      <c r="FW960" s="237"/>
      <c r="FX960" s="237"/>
      <c r="FY960" s="237"/>
      <c r="FZ960" s="237"/>
      <c r="GA960" s="237"/>
      <c r="GB960" s="237"/>
      <c r="GC960" s="237"/>
      <c r="GD960" s="237"/>
      <c r="GE960" s="237"/>
      <c r="GF960" s="237"/>
      <c r="GG960" s="237"/>
      <c r="GH960" s="237"/>
      <c r="GI960" s="237"/>
      <c r="GJ960" s="237"/>
      <c r="GK960" s="237"/>
      <c r="GL960" s="237"/>
      <c r="GM960" s="237"/>
      <c r="GN960" s="237"/>
      <c r="GO960" s="237"/>
      <c r="GP960" s="237"/>
      <c r="GQ960" s="237"/>
    </row>
    <row r="961" spans="1:199" s="81" customFormat="1" ht="15" hidden="1">
      <c r="A961" s="278" t="s">
        <v>2878</v>
      </c>
      <c r="B961" s="241" t="s">
        <v>6190</v>
      </c>
      <c r="C961" s="242">
        <v>0</v>
      </c>
      <c r="D961" s="242">
        <v>0</v>
      </c>
      <c r="E961" s="242">
        <v>0</v>
      </c>
      <c r="F961" s="242">
        <v>0</v>
      </c>
      <c r="G961" s="242">
        <v>0</v>
      </c>
      <c r="H961" s="242">
        <v>0</v>
      </c>
      <c r="I961" s="242">
        <v>0</v>
      </c>
      <c r="J961" s="242">
        <v>0</v>
      </c>
      <c r="K961" s="242">
        <v>0</v>
      </c>
      <c r="L961" s="242">
        <v>0</v>
      </c>
      <c r="M961" s="242">
        <v>0</v>
      </c>
      <c r="N961" s="242">
        <v>0</v>
      </c>
      <c r="O961" s="242">
        <v>0</v>
      </c>
      <c r="P961" s="28"/>
      <c r="Q961" s="242">
        <f>SUM(D961:O961)</f>
        <v>0</v>
      </c>
      <c r="R961" s="242">
        <f>IF($R$19&lt;1,0,Q961/$R$19)</f>
        <v>0</v>
      </c>
      <c r="S961" s="243"/>
      <c r="T961" s="351">
        <f>IF(Q961=0,0,1)+IF(C961=0,0,1)+IF(D961=0,0,1)+IF(E961=0,0,1)+IF(F961=0,0,1)+IF(G961=0,0,1)+IF(H961=0,0,1)+IF(I961=0,0,1)+IF(J961=0,0,1)+IF(K961=0,0,1)+IF(L961=0,0,1)+IF(M961=0,0,1)+IF(N961=0,0,1)+IF(O961=0,0,1)</f>
        <v>0</v>
      </c>
      <c r="U961" s="237"/>
      <c r="V961" s="237"/>
      <c r="W961" s="237"/>
      <c r="X961" s="237"/>
      <c r="Y961" s="237"/>
      <c r="Z961" s="237"/>
      <c r="AA961" s="237"/>
      <c r="AB961" s="237"/>
      <c r="AC961" s="237"/>
      <c r="AD961" s="237"/>
      <c r="AE961" s="237"/>
      <c r="AF961" s="237"/>
      <c r="AG961" s="237"/>
      <c r="AH961" s="237"/>
      <c r="AI961" s="237"/>
      <c r="AJ961" s="237"/>
      <c r="AK961" s="237"/>
      <c r="AL961" s="237"/>
      <c r="AM961" s="237"/>
      <c r="AN961" s="237"/>
      <c r="AO961" s="237"/>
      <c r="AP961" s="237"/>
      <c r="AQ961" s="237"/>
      <c r="AR961" s="237"/>
      <c r="AS961" s="237"/>
      <c r="AT961" s="237"/>
      <c r="AU961" s="237"/>
      <c r="AV961" s="237"/>
      <c r="AW961" s="237"/>
      <c r="AX961" s="237"/>
      <c r="AY961" s="237"/>
      <c r="AZ961" s="237"/>
      <c r="BA961" s="237"/>
      <c r="BB961" s="237"/>
      <c r="BC961" s="237"/>
      <c r="BD961" s="237"/>
      <c r="BE961" s="237"/>
      <c r="BF961" s="237"/>
      <c r="BG961" s="237"/>
      <c r="BH961" s="237"/>
      <c r="BI961" s="237"/>
      <c r="BJ961" s="237"/>
      <c r="BK961" s="237"/>
      <c r="BL961" s="237"/>
      <c r="BM961" s="237"/>
      <c r="BN961" s="237"/>
      <c r="BO961" s="237"/>
      <c r="BP961" s="237"/>
      <c r="BQ961" s="237"/>
      <c r="BR961" s="237"/>
      <c r="BS961" s="237"/>
      <c r="BT961" s="237"/>
      <c r="BU961" s="237"/>
      <c r="BV961" s="237"/>
      <c r="BW961" s="237"/>
      <c r="BX961" s="237"/>
      <c r="BY961" s="237"/>
      <c r="BZ961" s="237"/>
      <c r="CA961" s="237"/>
      <c r="CB961" s="237"/>
      <c r="CC961" s="237"/>
      <c r="CD961" s="237"/>
      <c r="CE961" s="237"/>
      <c r="CF961" s="237"/>
      <c r="CG961" s="237"/>
      <c r="CH961" s="237"/>
      <c r="CI961" s="237"/>
      <c r="CJ961" s="237"/>
      <c r="CK961" s="237"/>
      <c r="CL961" s="237"/>
      <c r="CM961" s="237"/>
      <c r="CN961" s="237"/>
      <c r="CO961" s="237"/>
      <c r="CP961" s="237"/>
      <c r="CQ961" s="237"/>
      <c r="CR961" s="237"/>
      <c r="CS961" s="237"/>
      <c r="CT961" s="237"/>
      <c r="CU961" s="237"/>
      <c r="CV961" s="237"/>
      <c r="CW961" s="237"/>
      <c r="CX961" s="237"/>
      <c r="CY961" s="237"/>
      <c r="CZ961" s="237"/>
      <c r="DA961" s="237"/>
      <c r="DB961" s="237"/>
      <c r="DC961" s="237"/>
      <c r="DD961" s="237"/>
      <c r="DE961" s="237"/>
      <c r="DF961" s="237"/>
      <c r="DG961" s="237"/>
      <c r="DH961" s="237"/>
      <c r="DI961" s="237"/>
      <c r="DJ961" s="237"/>
      <c r="DK961" s="237"/>
      <c r="DL961" s="237"/>
      <c r="DM961" s="237"/>
      <c r="DN961" s="237"/>
      <c r="DO961" s="237"/>
      <c r="DP961" s="237"/>
      <c r="DQ961" s="237"/>
      <c r="DR961" s="237"/>
      <c r="DS961" s="237"/>
      <c r="DT961" s="237"/>
      <c r="DU961" s="237"/>
      <c r="DV961" s="237"/>
      <c r="DW961" s="237"/>
      <c r="DX961" s="237"/>
      <c r="DY961" s="237"/>
      <c r="DZ961" s="237"/>
      <c r="EA961" s="237"/>
      <c r="EB961" s="237"/>
      <c r="EC961" s="237"/>
      <c r="ED961" s="237"/>
      <c r="EE961" s="237"/>
      <c r="EF961" s="237"/>
      <c r="EG961" s="237"/>
      <c r="EH961" s="237"/>
      <c r="EI961" s="237"/>
      <c r="EJ961" s="237"/>
      <c r="EK961" s="237"/>
      <c r="EL961" s="237"/>
      <c r="EM961" s="237"/>
      <c r="EN961" s="237"/>
      <c r="EO961" s="237"/>
      <c r="EP961" s="237"/>
      <c r="EQ961" s="237"/>
      <c r="ER961" s="237"/>
      <c r="ES961" s="237"/>
      <c r="ET961" s="237"/>
      <c r="EU961" s="237"/>
      <c r="EV961" s="237"/>
      <c r="EW961" s="237"/>
      <c r="EX961" s="237"/>
      <c r="EY961" s="237"/>
      <c r="EZ961" s="237"/>
      <c r="FA961" s="237"/>
      <c r="FB961" s="237"/>
      <c r="FC961" s="237"/>
      <c r="FD961" s="237"/>
      <c r="FE961" s="237"/>
      <c r="FF961" s="237"/>
      <c r="FG961" s="237"/>
      <c r="FH961" s="237"/>
      <c r="FI961" s="237"/>
      <c r="FJ961" s="237"/>
      <c r="FK961" s="237"/>
      <c r="FL961" s="237"/>
      <c r="FM961" s="237"/>
      <c r="FN961" s="237"/>
      <c r="FO961" s="237"/>
      <c r="FP961" s="237"/>
      <c r="FQ961" s="237"/>
      <c r="FR961" s="237"/>
      <c r="FS961" s="237"/>
      <c r="FT961" s="237"/>
      <c r="FU961" s="237"/>
      <c r="FV961" s="237"/>
      <c r="FW961" s="237"/>
      <c r="FX961" s="237"/>
      <c r="FY961" s="237"/>
      <c r="FZ961" s="237"/>
      <c r="GA961" s="237"/>
      <c r="GB961" s="237"/>
      <c r="GC961" s="237"/>
      <c r="GD961" s="237"/>
      <c r="GE961" s="237"/>
      <c r="GF961" s="237"/>
      <c r="GG961" s="237"/>
      <c r="GH961" s="237"/>
      <c r="GI961" s="237"/>
      <c r="GJ961" s="237"/>
      <c r="GK961" s="237"/>
      <c r="GL961" s="237"/>
      <c r="GM961" s="237"/>
      <c r="GN961" s="237"/>
      <c r="GO961" s="237"/>
      <c r="GP961" s="237"/>
      <c r="GQ961" s="237"/>
    </row>
    <row r="962" spans="1:199" s="81" customFormat="1" ht="15" hidden="1">
      <c r="A962" s="278"/>
      <c r="B962" s="241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8"/>
      <c r="Q962" s="242"/>
      <c r="R962" s="242"/>
      <c r="S962" s="243"/>
      <c r="T962" s="351"/>
      <c r="U962" s="237"/>
      <c r="V962" s="237"/>
      <c r="W962" s="237"/>
      <c r="X962" s="237"/>
      <c r="Y962" s="237"/>
      <c r="Z962" s="237"/>
      <c r="AA962" s="237"/>
      <c r="AB962" s="237"/>
      <c r="AC962" s="237"/>
      <c r="AD962" s="237"/>
      <c r="AE962" s="237"/>
      <c r="AF962" s="237"/>
      <c r="AG962" s="237"/>
      <c r="AH962" s="237"/>
      <c r="AI962" s="237"/>
      <c r="AJ962" s="237"/>
      <c r="AK962" s="237"/>
      <c r="AL962" s="237"/>
      <c r="AM962" s="237"/>
      <c r="AN962" s="237"/>
      <c r="AO962" s="237"/>
      <c r="AP962" s="237"/>
      <c r="AQ962" s="237"/>
      <c r="AR962" s="237"/>
      <c r="AS962" s="237"/>
      <c r="AT962" s="237"/>
      <c r="AU962" s="237"/>
      <c r="AV962" s="237"/>
      <c r="AW962" s="237"/>
      <c r="AX962" s="237"/>
      <c r="AY962" s="237"/>
      <c r="AZ962" s="237"/>
      <c r="BA962" s="237"/>
      <c r="BB962" s="237"/>
      <c r="BC962" s="237"/>
      <c r="BD962" s="237"/>
      <c r="BE962" s="237"/>
      <c r="BF962" s="237"/>
      <c r="BG962" s="237"/>
      <c r="BH962" s="237"/>
      <c r="BI962" s="237"/>
      <c r="BJ962" s="237"/>
      <c r="BK962" s="237"/>
      <c r="BL962" s="237"/>
      <c r="BM962" s="237"/>
      <c r="BN962" s="237"/>
      <c r="BO962" s="237"/>
      <c r="BP962" s="237"/>
      <c r="BQ962" s="237"/>
      <c r="BR962" s="237"/>
      <c r="BS962" s="237"/>
      <c r="BT962" s="237"/>
      <c r="BU962" s="237"/>
      <c r="BV962" s="237"/>
      <c r="BW962" s="237"/>
      <c r="BX962" s="237"/>
      <c r="BY962" s="237"/>
      <c r="BZ962" s="237"/>
      <c r="CA962" s="237"/>
      <c r="CB962" s="237"/>
      <c r="CC962" s="237"/>
      <c r="CD962" s="237"/>
      <c r="CE962" s="237"/>
      <c r="CF962" s="237"/>
      <c r="CG962" s="237"/>
      <c r="CH962" s="237"/>
      <c r="CI962" s="237"/>
      <c r="CJ962" s="237"/>
      <c r="CK962" s="237"/>
      <c r="CL962" s="237"/>
      <c r="CM962" s="237"/>
      <c r="CN962" s="237"/>
      <c r="CO962" s="237"/>
      <c r="CP962" s="237"/>
      <c r="CQ962" s="237"/>
      <c r="CR962" s="237"/>
      <c r="CS962" s="237"/>
      <c r="CT962" s="237"/>
      <c r="CU962" s="237"/>
      <c r="CV962" s="237"/>
      <c r="CW962" s="237"/>
      <c r="CX962" s="237"/>
      <c r="CY962" s="237"/>
      <c r="CZ962" s="237"/>
      <c r="DA962" s="237"/>
      <c r="DB962" s="237"/>
      <c r="DC962" s="237"/>
      <c r="DD962" s="237"/>
      <c r="DE962" s="237"/>
      <c r="DF962" s="237"/>
      <c r="DG962" s="237"/>
      <c r="DH962" s="237"/>
      <c r="DI962" s="237"/>
      <c r="DJ962" s="237"/>
      <c r="DK962" s="237"/>
      <c r="DL962" s="237"/>
      <c r="DM962" s="237"/>
      <c r="DN962" s="237"/>
      <c r="DO962" s="237"/>
      <c r="DP962" s="237"/>
      <c r="DQ962" s="237"/>
      <c r="DR962" s="237"/>
      <c r="DS962" s="237"/>
      <c r="DT962" s="237"/>
      <c r="DU962" s="237"/>
      <c r="DV962" s="237"/>
      <c r="DW962" s="237"/>
      <c r="DX962" s="237"/>
      <c r="DY962" s="237"/>
      <c r="DZ962" s="237"/>
      <c r="EA962" s="237"/>
      <c r="EB962" s="237"/>
      <c r="EC962" s="237"/>
      <c r="ED962" s="237"/>
      <c r="EE962" s="237"/>
      <c r="EF962" s="237"/>
      <c r="EG962" s="237"/>
      <c r="EH962" s="237"/>
      <c r="EI962" s="237"/>
      <c r="EJ962" s="237"/>
      <c r="EK962" s="237"/>
      <c r="EL962" s="237"/>
      <c r="EM962" s="237"/>
      <c r="EN962" s="237"/>
      <c r="EO962" s="237"/>
      <c r="EP962" s="237"/>
      <c r="EQ962" s="237"/>
      <c r="ER962" s="237"/>
      <c r="ES962" s="237"/>
      <c r="ET962" s="237"/>
      <c r="EU962" s="237"/>
      <c r="EV962" s="237"/>
      <c r="EW962" s="237"/>
      <c r="EX962" s="237"/>
      <c r="EY962" s="237"/>
      <c r="EZ962" s="237"/>
      <c r="FA962" s="237"/>
      <c r="FB962" s="237"/>
      <c r="FC962" s="237"/>
      <c r="FD962" s="237"/>
      <c r="FE962" s="237"/>
      <c r="FF962" s="237"/>
      <c r="FG962" s="237"/>
      <c r="FH962" s="237"/>
      <c r="FI962" s="237"/>
      <c r="FJ962" s="237"/>
      <c r="FK962" s="237"/>
      <c r="FL962" s="237"/>
      <c r="FM962" s="237"/>
      <c r="FN962" s="237"/>
      <c r="FO962" s="237"/>
      <c r="FP962" s="237"/>
      <c r="FQ962" s="237"/>
      <c r="FR962" s="237"/>
      <c r="FS962" s="237"/>
      <c r="FT962" s="237"/>
      <c r="FU962" s="237"/>
      <c r="FV962" s="237"/>
      <c r="FW962" s="237"/>
      <c r="FX962" s="237"/>
      <c r="FY962" s="237"/>
      <c r="FZ962" s="237"/>
      <c r="GA962" s="237"/>
      <c r="GB962" s="237"/>
      <c r="GC962" s="237"/>
      <c r="GD962" s="237"/>
      <c r="GE962" s="237"/>
      <c r="GF962" s="237"/>
      <c r="GG962" s="237"/>
      <c r="GH962" s="237"/>
      <c r="GI962" s="237"/>
      <c r="GJ962" s="237"/>
      <c r="GK962" s="237"/>
      <c r="GL962" s="237"/>
      <c r="GM962" s="237"/>
      <c r="GN962" s="237"/>
      <c r="GO962" s="237"/>
      <c r="GP962" s="237"/>
      <c r="GQ962" s="237"/>
    </row>
    <row r="963" spans="1:199" s="81" customFormat="1" ht="15" hidden="1">
      <c r="A963" s="278" t="s">
        <v>2879</v>
      </c>
      <c r="B963" s="241" t="s">
        <v>6191</v>
      </c>
      <c r="C963" s="242">
        <v>0</v>
      </c>
      <c r="D963" s="242">
        <v>0</v>
      </c>
      <c r="E963" s="242">
        <v>0</v>
      </c>
      <c r="F963" s="242">
        <v>0</v>
      </c>
      <c r="G963" s="242">
        <v>0</v>
      </c>
      <c r="H963" s="242">
        <v>0</v>
      </c>
      <c r="I963" s="242">
        <v>0</v>
      </c>
      <c r="J963" s="242">
        <v>0</v>
      </c>
      <c r="K963" s="242">
        <v>0</v>
      </c>
      <c r="L963" s="242">
        <v>0</v>
      </c>
      <c r="M963" s="242">
        <v>0</v>
      </c>
      <c r="N963" s="242">
        <v>0</v>
      </c>
      <c r="O963" s="242">
        <v>0</v>
      </c>
      <c r="P963" s="28"/>
      <c r="Q963" s="242">
        <f>SUM(D963:O963)</f>
        <v>0</v>
      </c>
      <c r="R963" s="242">
        <f>IF($R$19&lt;1,0,Q963/$R$19)</f>
        <v>0</v>
      </c>
      <c r="S963" s="243"/>
      <c r="T963" s="351">
        <f>IF(Q963=0,0,1)+IF(C963=0,0,1)+IF(D963=0,0,1)+IF(E963=0,0,1)+IF(F963=0,0,1)+IF(G963=0,0,1)+IF(H963=0,0,1)+IF(I963=0,0,1)+IF(J963=0,0,1)+IF(K963=0,0,1)+IF(L963=0,0,1)+IF(M963=0,0,1)+IF(N963=0,0,1)+IF(O963=0,0,1)</f>
        <v>0</v>
      </c>
      <c r="U963" s="237"/>
      <c r="V963" s="237"/>
      <c r="W963" s="237"/>
      <c r="X963" s="237"/>
      <c r="Y963" s="237"/>
      <c r="Z963" s="237"/>
      <c r="AA963" s="237"/>
      <c r="AB963" s="237"/>
      <c r="AC963" s="237"/>
      <c r="AD963" s="237"/>
      <c r="AE963" s="237"/>
      <c r="AF963" s="237"/>
      <c r="AG963" s="237"/>
      <c r="AH963" s="237"/>
      <c r="AI963" s="237"/>
      <c r="AJ963" s="237"/>
      <c r="AK963" s="237"/>
      <c r="AL963" s="237"/>
      <c r="AM963" s="237"/>
      <c r="AN963" s="237"/>
      <c r="AO963" s="237"/>
      <c r="AP963" s="237"/>
      <c r="AQ963" s="237"/>
      <c r="AR963" s="237"/>
      <c r="AS963" s="237"/>
      <c r="AT963" s="237"/>
      <c r="AU963" s="237"/>
      <c r="AV963" s="237"/>
      <c r="AW963" s="237"/>
      <c r="AX963" s="237"/>
      <c r="AY963" s="237"/>
      <c r="AZ963" s="237"/>
      <c r="BA963" s="237"/>
      <c r="BB963" s="237"/>
      <c r="BC963" s="237"/>
      <c r="BD963" s="237"/>
      <c r="BE963" s="237"/>
      <c r="BF963" s="237"/>
      <c r="BG963" s="237"/>
      <c r="BH963" s="237"/>
      <c r="BI963" s="237"/>
      <c r="BJ963" s="237"/>
      <c r="BK963" s="237"/>
      <c r="BL963" s="237"/>
      <c r="BM963" s="237"/>
      <c r="BN963" s="237"/>
      <c r="BO963" s="237"/>
      <c r="BP963" s="237"/>
      <c r="BQ963" s="237"/>
      <c r="BR963" s="237"/>
      <c r="BS963" s="237"/>
      <c r="BT963" s="237"/>
      <c r="BU963" s="237"/>
      <c r="BV963" s="237"/>
      <c r="BW963" s="237"/>
      <c r="BX963" s="237"/>
      <c r="BY963" s="237"/>
      <c r="BZ963" s="237"/>
      <c r="CA963" s="237"/>
      <c r="CB963" s="237"/>
      <c r="CC963" s="237"/>
      <c r="CD963" s="237"/>
      <c r="CE963" s="237"/>
      <c r="CF963" s="237"/>
      <c r="CG963" s="237"/>
      <c r="CH963" s="237"/>
      <c r="CI963" s="237"/>
      <c r="CJ963" s="237"/>
      <c r="CK963" s="237"/>
      <c r="CL963" s="237"/>
      <c r="CM963" s="237"/>
      <c r="CN963" s="237"/>
      <c r="CO963" s="237"/>
      <c r="CP963" s="237"/>
      <c r="CQ963" s="237"/>
      <c r="CR963" s="237"/>
      <c r="CS963" s="237"/>
      <c r="CT963" s="237"/>
      <c r="CU963" s="237"/>
      <c r="CV963" s="237"/>
      <c r="CW963" s="237"/>
      <c r="CX963" s="237"/>
      <c r="CY963" s="237"/>
      <c r="CZ963" s="237"/>
      <c r="DA963" s="237"/>
      <c r="DB963" s="237"/>
      <c r="DC963" s="237"/>
      <c r="DD963" s="237"/>
      <c r="DE963" s="237"/>
      <c r="DF963" s="237"/>
      <c r="DG963" s="237"/>
      <c r="DH963" s="237"/>
      <c r="DI963" s="237"/>
      <c r="DJ963" s="237"/>
      <c r="DK963" s="237"/>
      <c r="DL963" s="237"/>
      <c r="DM963" s="237"/>
      <c r="DN963" s="237"/>
      <c r="DO963" s="237"/>
      <c r="DP963" s="237"/>
      <c r="DQ963" s="237"/>
      <c r="DR963" s="237"/>
      <c r="DS963" s="237"/>
      <c r="DT963" s="237"/>
      <c r="DU963" s="237"/>
      <c r="DV963" s="237"/>
      <c r="DW963" s="237"/>
      <c r="DX963" s="237"/>
      <c r="DY963" s="237"/>
      <c r="DZ963" s="237"/>
      <c r="EA963" s="237"/>
      <c r="EB963" s="237"/>
      <c r="EC963" s="237"/>
      <c r="ED963" s="237"/>
      <c r="EE963" s="237"/>
      <c r="EF963" s="237"/>
      <c r="EG963" s="237"/>
      <c r="EH963" s="237"/>
      <c r="EI963" s="237"/>
      <c r="EJ963" s="237"/>
      <c r="EK963" s="237"/>
      <c r="EL963" s="237"/>
      <c r="EM963" s="237"/>
      <c r="EN963" s="237"/>
      <c r="EO963" s="237"/>
      <c r="EP963" s="237"/>
      <c r="EQ963" s="237"/>
      <c r="ER963" s="237"/>
      <c r="ES963" s="237"/>
      <c r="ET963" s="237"/>
      <c r="EU963" s="237"/>
      <c r="EV963" s="237"/>
      <c r="EW963" s="237"/>
      <c r="EX963" s="237"/>
      <c r="EY963" s="237"/>
      <c r="EZ963" s="237"/>
      <c r="FA963" s="237"/>
      <c r="FB963" s="237"/>
      <c r="FC963" s="237"/>
      <c r="FD963" s="237"/>
      <c r="FE963" s="237"/>
      <c r="FF963" s="237"/>
      <c r="FG963" s="237"/>
      <c r="FH963" s="237"/>
      <c r="FI963" s="237"/>
      <c r="FJ963" s="237"/>
      <c r="FK963" s="237"/>
      <c r="FL963" s="237"/>
      <c r="FM963" s="237"/>
      <c r="FN963" s="237"/>
      <c r="FO963" s="237"/>
      <c r="FP963" s="237"/>
      <c r="FQ963" s="237"/>
      <c r="FR963" s="237"/>
      <c r="FS963" s="237"/>
      <c r="FT963" s="237"/>
      <c r="FU963" s="237"/>
      <c r="FV963" s="237"/>
      <c r="FW963" s="237"/>
      <c r="FX963" s="237"/>
      <c r="FY963" s="237"/>
      <c r="FZ963" s="237"/>
      <c r="GA963" s="237"/>
      <c r="GB963" s="237"/>
      <c r="GC963" s="237"/>
      <c r="GD963" s="237"/>
      <c r="GE963" s="237"/>
      <c r="GF963" s="237"/>
      <c r="GG963" s="237"/>
      <c r="GH963" s="237"/>
      <c r="GI963" s="237"/>
      <c r="GJ963" s="237"/>
      <c r="GK963" s="237"/>
      <c r="GL963" s="237"/>
      <c r="GM963" s="237"/>
      <c r="GN963" s="237"/>
      <c r="GO963" s="237"/>
      <c r="GP963" s="237"/>
      <c r="GQ963" s="237"/>
    </row>
    <row r="964" spans="1:199" s="81" customFormat="1" ht="15" hidden="1">
      <c r="A964" s="278" t="s">
        <v>2880</v>
      </c>
      <c r="B964" s="241" t="s">
        <v>6192</v>
      </c>
      <c r="C964" s="242">
        <v>0</v>
      </c>
      <c r="D964" s="242">
        <v>0</v>
      </c>
      <c r="E964" s="242">
        <v>0</v>
      </c>
      <c r="F964" s="242">
        <v>0</v>
      </c>
      <c r="G964" s="242">
        <v>0</v>
      </c>
      <c r="H964" s="242">
        <v>0</v>
      </c>
      <c r="I964" s="242">
        <v>0</v>
      </c>
      <c r="J964" s="242">
        <v>0</v>
      </c>
      <c r="K964" s="242">
        <v>0</v>
      </c>
      <c r="L964" s="242">
        <v>0</v>
      </c>
      <c r="M964" s="242">
        <v>0</v>
      </c>
      <c r="N964" s="242">
        <v>0</v>
      </c>
      <c r="O964" s="242">
        <v>0</v>
      </c>
      <c r="P964" s="28"/>
      <c r="Q964" s="242">
        <f>SUM(D964:O964)</f>
        <v>0</v>
      </c>
      <c r="R964" s="242">
        <f>IF($R$19&lt;1,0,Q964/$R$19)</f>
        <v>0</v>
      </c>
      <c r="S964" s="243"/>
      <c r="T964" s="351">
        <f>IF(Q964=0,0,1)+IF(C964=0,0,1)+IF(D964=0,0,1)+IF(E964=0,0,1)+IF(F964=0,0,1)+IF(G964=0,0,1)+IF(H964=0,0,1)+IF(I964=0,0,1)+IF(J964=0,0,1)+IF(K964=0,0,1)+IF(L964=0,0,1)+IF(M964=0,0,1)+IF(N964=0,0,1)+IF(O964=0,0,1)</f>
        <v>0</v>
      </c>
      <c r="U964" s="237"/>
      <c r="V964" s="237"/>
      <c r="W964" s="237"/>
      <c r="X964" s="237"/>
      <c r="Y964" s="237"/>
      <c r="Z964" s="237"/>
      <c r="AA964" s="237"/>
      <c r="AB964" s="237"/>
      <c r="AC964" s="237"/>
      <c r="AD964" s="237"/>
      <c r="AE964" s="237"/>
      <c r="AF964" s="237"/>
      <c r="AG964" s="237"/>
      <c r="AH964" s="237"/>
      <c r="AI964" s="237"/>
      <c r="AJ964" s="237"/>
      <c r="AK964" s="237"/>
      <c r="AL964" s="237"/>
      <c r="AM964" s="237"/>
      <c r="AN964" s="237"/>
      <c r="AO964" s="237"/>
      <c r="AP964" s="237"/>
      <c r="AQ964" s="237"/>
      <c r="AR964" s="237"/>
      <c r="AS964" s="237"/>
      <c r="AT964" s="237"/>
      <c r="AU964" s="237"/>
      <c r="AV964" s="237"/>
      <c r="AW964" s="237"/>
      <c r="AX964" s="237"/>
      <c r="AY964" s="237"/>
      <c r="AZ964" s="237"/>
      <c r="BA964" s="237"/>
      <c r="BB964" s="237"/>
      <c r="BC964" s="237"/>
      <c r="BD964" s="237"/>
      <c r="BE964" s="237"/>
      <c r="BF964" s="237"/>
      <c r="BG964" s="237"/>
      <c r="BH964" s="237"/>
      <c r="BI964" s="237"/>
      <c r="BJ964" s="237"/>
      <c r="BK964" s="237"/>
      <c r="BL964" s="237"/>
      <c r="BM964" s="237"/>
      <c r="BN964" s="237"/>
      <c r="BO964" s="237"/>
      <c r="BP964" s="237"/>
      <c r="BQ964" s="237"/>
      <c r="BR964" s="237"/>
      <c r="BS964" s="237"/>
      <c r="BT964" s="237"/>
      <c r="BU964" s="237"/>
      <c r="BV964" s="237"/>
      <c r="BW964" s="237"/>
      <c r="BX964" s="237"/>
      <c r="BY964" s="237"/>
      <c r="BZ964" s="237"/>
      <c r="CA964" s="237"/>
      <c r="CB964" s="237"/>
      <c r="CC964" s="237"/>
      <c r="CD964" s="237"/>
      <c r="CE964" s="237"/>
      <c r="CF964" s="237"/>
      <c r="CG964" s="237"/>
      <c r="CH964" s="237"/>
      <c r="CI964" s="237"/>
      <c r="CJ964" s="237"/>
      <c r="CK964" s="237"/>
      <c r="CL964" s="237"/>
      <c r="CM964" s="237"/>
      <c r="CN964" s="237"/>
      <c r="CO964" s="237"/>
      <c r="CP964" s="237"/>
      <c r="CQ964" s="237"/>
      <c r="CR964" s="237"/>
      <c r="CS964" s="237"/>
      <c r="CT964" s="237"/>
      <c r="CU964" s="237"/>
      <c r="CV964" s="237"/>
      <c r="CW964" s="237"/>
      <c r="CX964" s="237"/>
      <c r="CY964" s="237"/>
      <c r="CZ964" s="237"/>
      <c r="DA964" s="237"/>
      <c r="DB964" s="237"/>
      <c r="DC964" s="237"/>
      <c r="DD964" s="237"/>
      <c r="DE964" s="237"/>
      <c r="DF964" s="237"/>
      <c r="DG964" s="237"/>
      <c r="DH964" s="237"/>
      <c r="DI964" s="237"/>
      <c r="DJ964" s="237"/>
      <c r="DK964" s="237"/>
      <c r="DL964" s="237"/>
      <c r="DM964" s="237"/>
      <c r="DN964" s="237"/>
      <c r="DO964" s="237"/>
      <c r="DP964" s="237"/>
      <c r="DQ964" s="237"/>
      <c r="DR964" s="237"/>
      <c r="DS964" s="237"/>
      <c r="DT964" s="237"/>
      <c r="DU964" s="237"/>
      <c r="DV964" s="237"/>
      <c r="DW964" s="237"/>
      <c r="DX964" s="237"/>
      <c r="DY964" s="237"/>
      <c r="DZ964" s="237"/>
      <c r="EA964" s="237"/>
      <c r="EB964" s="237"/>
      <c r="EC964" s="237"/>
      <c r="ED964" s="237"/>
      <c r="EE964" s="237"/>
      <c r="EF964" s="237"/>
      <c r="EG964" s="237"/>
      <c r="EH964" s="237"/>
      <c r="EI964" s="237"/>
      <c r="EJ964" s="237"/>
      <c r="EK964" s="237"/>
      <c r="EL964" s="237"/>
      <c r="EM964" s="237"/>
      <c r="EN964" s="237"/>
      <c r="EO964" s="237"/>
      <c r="EP964" s="237"/>
      <c r="EQ964" s="237"/>
      <c r="ER964" s="237"/>
      <c r="ES964" s="237"/>
      <c r="ET964" s="237"/>
      <c r="EU964" s="237"/>
      <c r="EV964" s="237"/>
      <c r="EW964" s="237"/>
      <c r="EX964" s="237"/>
      <c r="EY964" s="237"/>
      <c r="EZ964" s="237"/>
      <c r="FA964" s="237"/>
      <c r="FB964" s="237"/>
      <c r="FC964" s="237"/>
      <c r="FD964" s="237"/>
      <c r="FE964" s="237"/>
      <c r="FF964" s="237"/>
      <c r="FG964" s="237"/>
      <c r="FH964" s="237"/>
      <c r="FI964" s="237"/>
      <c r="FJ964" s="237"/>
      <c r="FK964" s="237"/>
      <c r="FL964" s="237"/>
      <c r="FM964" s="237"/>
      <c r="FN964" s="237"/>
      <c r="FO964" s="237"/>
      <c r="FP964" s="237"/>
      <c r="FQ964" s="237"/>
      <c r="FR964" s="237"/>
      <c r="FS964" s="237"/>
      <c r="FT964" s="237"/>
      <c r="FU964" s="237"/>
      <c r="FV964" s="237"/>
      <c r="FW964" s="237"/>
      <c r="FX964" s="237"/>
      <c r="FY964" s="237"/>
      <c r="FZ964" s="237"/>
      <c r="GA964" s="237"/>
      <c r="GB964" s="237"/>
      <c r="GC964" s="237"/>
      <c r="GD964" s="237"/>
      <c r="GE964" s="237"/>
      <c r="GF964" s="237"/>
      <c r="GG964" s="237"/>
      <c r="GH964" s="237"/>
      <c r="GI964" s="237"/>
      <c r="GJ964" s="237"/>
      <c r="GK964" s="237"/>
      <c r="GL964" s="237"/>
      <c r="GM964" s="237"/>
      <c r="GN964" s="237"/>
      <c r="GO964" s="237"/>
      <c r="GP964" s="237"/>
      <c r="GQ964" s="237"/>
    </row>
    <row r="965" spans="1:199" s="81" customFormat="1" ht="15" hidden="1">
      <c r="A965" s="278" t="s">
        <v>2881</v>
      </c>
      <c r="B965" s="241" t="s">
        <v>6193</v>
      </c>
      <c r="C965" s="242">
        <v>0</v>
      </c>
      <c r="D965" s="242">
        <v>0</v>
      </c>
      <c r="E965" s="242">
        <v>0</v>
      </c>
      <c r="F965" s="242">
        <v>0</v>
      </c>
      <c r="G965" s="242">
        <v>0</v>
      </c>
      <c r="H965" s="242">
        <v>0</v>
      </c>
      <c r="I965" s="242">
        <v>0</v>
      </c>
      <c r="J965" s="242">
        <v>0</v>
      </c>
      <c r="K965" s="242">
        <v>0</v>
      </c>
      <c r="L965" s="242">
        <v>0</v>
      </c>
      <c r="M965" s="242">
        <v>0</v>
      </c>
      <c r="N965" s="242">
        <v>0</v>
      </c>
      <c r="O965" s="242">
        <v>0</v>
      </c>
      <c r="P965" s="28"/>
      <c r="Q965" s="242">
        <f>SUM(D965:O965)</f>
        <v>0</v>
      </c>
      <c r="R965" s="242">
        <f>IF($R$19&lt;1,0,Q965/$R$19)</f>
        <v>0</v>
      </c>
      <c r="S965" s="243"/>
      <c r="T965" s="351">
        <f>IF(Q965=0,0,1)+IF(C965=0,0,1)+IF(D965=0,0,1)+IF(E965=0,0,1)+IF(F965=0,0,1)+IF(G965=0,0,1)+IF(H965=0,0,1)+IF(I965=0,0,1)+IF(J965=0,0,1)+IF(K965=0,0,1)+IF(L965=0,0,1)+IF(M965=0,0,1)+IF(N965=0,0,1)+IF(O965=0,0,1)</f>
        <v>0</v>
      </c>
      <c r="U965" s="237"/>
      <c r="V965" s="237"/>
      <c r="W965" s="237"/>
      <c r="X965" s="237"/>
      <c r="Y965" s="237"/>
      <c r="Z965" s="237"/>
      <c r="AA965" s="237"/>
      <c r="AB965" s="237"/>
      <c r="AC965" s="237"/>
      <c r="AD965" s="237"/>
      <c r="AE965" s="237"/>
      <c r="AF965" s="237"/>
      <c r="AG965" s="237"/>
      <c r="AH965" s="237"/>
      <c r="AI965" s="237"/>
      <c r="AJ965" s="237"/>
      <c r="AK965" s="237"/>
      <c r="AL965" s="237"/>
      <c r="AM965" s="237"/>
      <c r="AN965" s="237"/>
      <c r="AO965" s="237"/>
      <c r="AP965" s="237"/>
      <c r="AQ965" s="237"/>
      <c r="AR965" s="237"/>
      <c r="AS965" s="237"/>
      <c r="AT965" s="237"/>
      <c r="AU965" s="237"/>
      <c r="AV965" s="237"/>
      <c r="AW965" s="237"/>
      <c r="AX965" s="237"/>
      <c r="AY965" s="237"/>
      <c r="AZ965" s="237"/>
      <c r="BA965" s="237"/>
      <c r="BB965" s="237"/>
      <c r="BC965" s="237"/>
      <c r="BD965" s="237"/>
      <c r="BE965" s="237"/>
      <c r="BF965" s="237"/>
      <c r="BG965" s="237"/>
      <c r="BH965" s="237"/>
      <c r="BI965" s="237"/>
      <c r="BJ965" s="237"/>
      <c r="BK965" s="237"/>
      <c r="BL965" s="237"/>
      <c r="BM965" s="237"/>
      <c r="BN965" s="237"/>
      <c r="BO965" s="237"/>
      <c r="BP965" s="237"/>
      <c r="BQ965" s="237"/>
      <c r="BR965" s="237"/>
      <c r="BS965" s="237"/>
      <c r="BT965" s="237"/>
      <c r="BU965" s="237"/>
      <c r="BV965" s="237"/>
      <c r="BW965" s="237"/>
      <c r="BX965" s="237"/>
      <c r="BY965" s="237"/>
      <c r="BZ965" s="237"/>
      <c r="CA965" s="237"/>
      <c r="CB965" s="237"/>
      <c r="CC965" s="237"/>
      <c r="CD965" s="237"/>
      <c r="CE965" s="237"/>
      <c r="CF965" s="237"/>
      <c r="CG965" s="237"/>
      <c r="CH965" s="237"/>
      <c r="CI965" s="237"/>
      <c r="CJ965" s="237"/>
      <c r="CK965" s="237"/>
      <c r="CL965" s="237"/>
      <c r="CM965" s="237"/>
      <c r="CN965" s="237"/>
      <c r="CO965" s="237"/>
      <c r="CP965" s="237"/>
      <c r="CQ965" s="237"/>
      <c r="CR965" s="237"/>
      <c r="CS965" s="237"/>
      <c r="CT965" s="237"/>
      <c r="CU965" s="237"/>
      <c r="CV965" s="237"/>
      <c r="CW965" s="237"/>
      <c r="CX965" s="237"/>
      <c r="CY965" s="237"/>
      <c r="CZ965" s="237"/>
      <c r="DA965" s="237"/>
      <c r="DB965" s="237"/>
      <c r="DC965" s="237"/>
      <c r="DD965" s="237"/>
      <c r="DE965" s="237"/>
      <c r="DF965" s="237"/>
      <c r="DG965" s="237"/>
      <c r="DH965" s="237"/>
      <c r="DI965" s="237"/>
      <c r="DJ965" s="237"/>
      <c r="DK965" s="237"/>
      <c r="DL965" s="237"/>
      <c r="DM965" s="237"/>
      <c r="DN965" s="237"/>
      <c r="DO965" s="237"/>
      <c r="DP965" s="237"/>
      <c r="DQ965" s="237"/>
      <c r="DR965" s="237"/>
      <c r="DS965" s="237"/>
      <c r="DT965" s="237"/>
      <c r="DU965" s="237"/>
      <c r="DV965" s="237"/>
      <c r="DW965" s="237"/>
      <c r="DX965" s="237"/>
      <c r="DY965" s="237"/>
      <c r="DZ965" s="237"/>
      <c r="EA965" s="237"/>
      <c r="EB965" s="237"/>
      <c r="EC965" s="237"/>
      <c r="ED965" s="237"/>
      <c r="EE965" s="237"/>
      <c r="EF965" s="237"/>
      <c r="EG965" s="237"/>
      <c r="EH965" s="237"/>
      <c r="EI965" s="237"/>
      <c r="EJ965" s="237"/>
      <c r="EK965" s="237"/>
      <c r="EL965" s="237"/>
      <c r="EM965" s="237"/>
      <c r="EN965" s="237"/>
      <c r="EO965" s="237"/>
      <c r="EP965" s="237"/>
      <c r="EQ965" s="237"/>
      <c r="ER965" s="237"/>
      <c r="ES965" s="237"/>
      <c r="ET965" s="237"/>
      <c r="EU965" s="237"/>
      <c r="EV965" s="237"/>
      <c r="EW965" s="237"/>
      <c r="EX965" s="237"/>
      <c r="EY965" s="237"/>
      <c r="EZ965" s="237"/>
      <c r="FA965" s="237"/>
      <c r="FB965" s="237"/>
      <c r="FC965" s="237"/>
      <c r="FD965" s="237"/>
      <c r="FE965" s="237"/>
      <c r="FF965" s="237"/>
      <c r="FG965" s="237"/>
      <c r="FH965" s="237"/>
      <c r="FI965" s="237"/>
      <c r="FJ965" s="237"/>
      <c r="FK965" s="237"/>
      <c r="FL965" s="237"/>
      <c r="FM965" s="237"/>
      <c r="FN965" s="237"/>
      <c r="FO965" s="237"/>
      <c r="FP965" s="237"/>
      <c r="FQ965" s="237"/>
      <c r="FR965" s="237"/>
      <c r="FS965" s="237"/>
      <c r="FT965" s="237"/>
      <c r="FU965" s="237"/>
      <c r="FV965" s="237"/>
      <c r="FW965" s="237"/>
      <c r="FX965" s="237"/>
      <c r="FY965" s="237"/>
      <c r="FZ965" s="237"/>
      <c r="GA965" s="237"/>
      <c r="GB965" s="237"/>
      <c r="GC965" s="237"/>
      <c r="GD965" s="237"/>
      <c r="GE965" s="237"/>
      <c r="GF965" s="237"/>
      <c r="GG965" s="237"/>
      <c r="GH965" s="237"/>
      <c r="GI965" s="237"/>
      <c r="GJ965" s="237"/>
      <c r="GK965" s="237"/>
      <c r="GL965" s="237"/>
      <c r="GM965" s="237"/>
      <c r="GN965" s="237"/>
      <c r="GO965" s="237"/>
      <c r="GP965" s="237"/>
      <c r="GQ965" s="237"/>
    </row>
    <row r="966" spans="1:199" s="81" customFormat="1" ht="15" hidden="1">
      <c r="A966" s="278" t="s">
        <v>2882</v>
      </c>
      <c r="B966" s="241" t="s">
        <v>6194</v>
      </c>
      <c r="C966" s="242">
        <v>0</v>
      </c>
      <c r="D966" s="242">
        <v>0</v>
      </c>
      <c r="E966" s="242">
        <v>0</v>
      </c>
      <c r="F966" s="242">
        <v>0</v>
      </c>
      <c r="G966" s="242">
        <v>0</v>
      </c>
      <c r="H966" s="242">
        <v>0</v>
      </c>
      <c r="I966" s="242">
        <v>0</v>
      </c>
      <c r="J966" s="242">
        <v>0</v>
      </c>
      <c r="K966" s="242">
        <v>0</v>
      </c>
      <c r="L966" s="242">
        <v>0</v>
      </c>
      <c r="M966" s="242">
        <v>0</v>
      </c>
      <c r="N966" s="242">
        <v>0</v>
      </c>
      <c r="O966" s="242">
        <v>0</v>
      </c>
      <c r="P966" s="28"/>
      <c r="Q966" s="242">
        <f>SUM(D966:O966)</f>
        <v>0</v>
      </c>
      <c r="R966" s="242">
        <f>IF($R$19&lt;1,0,Q966/$R$19)</f>
        <v>0</v>
      </c>
      <c r="S966" s="243"/>
      <c r="T966" s="351">
        <f>IF(Q966=0,0,1)+IF(C966=0,0,1)+IF(D966=0,0,1)+IF(E966=0,0,1)+IF(F966=0,0,1)+IF(G966=0,0,1)+IF(H966=0,0,1)+IF(I966=0,0,1)+IF(J966=0,0,1)+IF(K966=0,0,1)+IF(L966=0,0,1)+IF(M966=0,0,1)+IF(N966=0,0,1)+IF(O966=0,0,1)</f>
        <v>0</v>
      </c>
      <c r="U966" s="237"/>
      <c r="V966" s="237"/>
      <c r="W966" s="237"/>
      <c r="X966" s="237"/>
      <c r="Y966" s="237"/>
      <c r="Z966" s="237"/>
      <c r="AA966" s="237"/>
      <c r="AB966" s="237"/>
      <c r="AC966" s="237"/>
      <c r="AD966" s="237"/>
      <c r="AE966" s="237"/>
      <c r="AF966" s="237"/>
      <c r="AG966" s="237"/>
      <c r="AH966" s="237"/>
      <c r="AI966" s="237"/>
      <c r="AJ966" s="237"/>
      <c r="AK966" s="237"/>
      <c r="AL966" s="237"/>
      <c r="AM966" s="237"/>
      <c r="AN966" s="237"/>
      <c r="AO966" s="237"/>
      <c r="AP966" s="237"/>
      <c r="AQ966" s="237"/>
      <c r="AR966" s="237"/>
      <c r="AS966" s="237"/>
      <c r="AT966" s="237"/>
      <c r="AU966" s="237"/>
      <c r="AV966" s="237"/>
      <c r="AW966" s="237"/>
      <c r="AX966" s="237"/>
      <c r="AY966" s="237"/>
      <c r="AZ966" s="237"/>
      <c r="BA966" s="237"/>
      <c r="BB966" s="237"/>
      <c r="BC966" s="237"/>
      <c r="BD966" s="237"/>
      <c r="BE966" s="237"/>
      <c r="BF966" s="237"/>
      <c r="BG966" s="237"/>
      <c r="BH966" s="237"/>
      <c r="BI966" s="237"/>
      <c r="BJ966" s="237"/>
      <c r="BK966" s="237"/>
      <c r="BL966" s="237"/>
      <c r="BM966" s="237"/>
      <c r="BN966" s="237"/>
      <c r="BO966" s="237"/>
      <c r="BP966" s="237"/>
      <c r="BQ966" s="237"/>
      <c r="BR966" s="237"/>
      <c r="BS966" s="237"/>
      <c r="BT966" s="237"/>
      <c r="BU966" s="237"/>
      <c r="BV966" s="237"/>
      <c r="BW966" s="237"/>
      <c r="BX966" s="237"/>
      <c r="BY966" s="237"/>
      <c r="BZ966" s="237"/>
      <c r="CA966" s="237"/>
      <c r="CB966" s="237"/>
      <c r="CC966" s="237"/>
      <c r="CD966" s="237"/>
      <c r="CE966" s="237"/>
      <c r="CF966" s="237"/>
      <c r="CG966" s="237"/>
      <c r="CH966" s="237"/>
      <c r="CI966" s="237"/>
      <c r="CJ966" s="237"/>
      <c r="CK966" s="237"/>
      <c r="CL966" s="237"/>
      <c r="CM966" s="237"/>
      <c r="CN966" s="237"/>
      <c r="CO966" s="237"/>
      <c r="CP966" s="237"/>
      <c r="CQ966" s="237"/>
      <c r="CR966" s="237"/>
      <c r="CS966" s="237"/>
      <c r="CT966" s="237"/>
      <c r="CU966" s="237"/>
      <c r="CV966" s="237"/>
      <c r="CW966" s="237"/>
      <c r="CX966" s="237"/>
      <c r="CY966" s="237"/>
      <c r="CZ966" s="237"/>
      <c r="DA966" s="237"/>
      <c r="DB966" s="237"/>
      <c r="DC966" s="237"/>
      <c r="DD966" s="237"/>
      <c r="DE966" s="237"/>
      <c r="DF966" s="237"/>
      <c r="DG966" s="237"/>
      <c r="DH966" s="237"/>
      <c r="DI966" s="237"/>
      <c r="DJ966" s="237"/>
      <c r="DK966" s="237"/>
      <c r="DL966" s="237"/>
      <c r="DM966" s="237"/>
      <c r="DN966" s="237"/>
      <c r="DO966" s="237"/>
      <c r="DP966" s="237"/>
      <c r="DQ966" s="237"/>
      <c r="DR966" s="237"/>
      <c r="DS966" s="237"/>
      <c r="DT966" s="237"/>
      <c r="DU966" s="237"/>
      <c r="DV966" s="237"/>
      <c r="DW966" s="237"/>
      <c r="DX966" s="237"/>
      <c r="DY966" s="237"/>
      <c r="DZ966" s="237"/>
      <c r="EA966" s="237"/>
      <c r="EB966" s="237"/>
      <c r="EC966" s="237"/>
      <c r="ED966" s="237"/>
      <c r="EE966" s="237"/>
      <c r="EF966" s="237"/>
      <c r="EG966" s="237"/>
      <c r="EH966" s="237"/>
      <c r="EI966" s="237"/>
      <c r="EJ966" s="237"/>
      <c r="EK966" s="237"/>
      <c r="EL966" s="237"/>
      <c r="EM966" s="237"/>
      <c r="EN966" s="237"/>
      <c r="EO966" s="237"/>
      <c r="EP966" s="237"/>
      <c r="EQ966" s="237"/>
      <c r="ER966" s="237"/>
      <c r="ES966" s="237"/>
      <c r="ET966" s="237"/>
      <c r="EU966" s="237"/>
      <c r="EV966" s="237"/>
      <c r="EW966" s="237"/>
      <c r="EX966" s="237"/>
      <c r="EY966" s="237"/>
      <c r="EZ966" s="237"/>
      <c r="FA966" s="237"/>
      <c r="FB966" s="237"/>
      <c r="FC966" s="237"/>
      <c r="FD966" s="237"/>
      <c r="FE966" s="237"/>
      <c r="FF966" s="237"/>
      <c r="FG966" s="237"/>
      <c r="FH966" s="237"/>
      <c r="FI966" s="237"/>
      <c r="FJ966" s="237"/>
      <c r="FK966" s="237"/>
      <c r="FL966" s="237"/>
      <c r="FM966" s="237"/>
      <c r="FN966" s="237"/>
      <c r="FO966" s="237"/>
      <c r="FP966" s="237"/>
      <c r="FQ966" s="237"/>
      <c r="FR966" s="237"/>
      <c r="FS966" s="237"/>
      <c r="FT966" s="237"/>
      <c r="FU966" s="237"/>
      <c r="FV966" s="237"/>
      <c r="FW966" s="237"/>
      <c r="FX966" s="237"/>
      <c r="FY966" s="237"/>
      <c r="FZ966" s="237"/>
      <c r="GA966" s="237"/>
      <c r="GB966" s="237"/>
      <c r="GC966" s="237"/>
      <c r="GD966" s="237"/>
      <c r="GE966" s="237"/>
      <c r="GF966" s="237"/>
      <c r="GG966" s="237"/>
      <c r="GH966" s="237"/>
      <c r="GI966" s="237"/>
      <c r="GJ966" s="237"/>
      <c r="GK966" s="237"/>
      <c r="GL966" s="237"/>
      <c r="GM966" s="237"/>
      <c r="GN966" s="237"/>
      <c r="GO966" s="237"/>
      <c r="GP966" s="237"/>
      <c r="GQ966" s="237"/>
    </row>
    <row r="967" spans="1:199" s="81" customFormat="1" ht="15" hidden="1">
      <c r="A967" s="278" t="s">
        <v>2883</v>
      </c>
      <c r="B967" s="241" t="s">
        <v>6195</v>
      </c>
      <c r="C967" s="242">
        <v>0</v>
      </c>
      <c r="D967" s="242">
        <v>0</v>
      </c>
      <c r="E967" s="242">
        <v>0</v>
      </c>
      <c r="F967" s="242">
        <v>0</v>
      </c>
      <c r="G967" s="242">
        <v>0</v>
      </c>
      <c r="H967" s="242">
        <v>0</v>
      </c>
      <c r="I967" s="242">
        <v>0</v>
      </c>
      <c r="J967" s="242">
        <v>0</v>
      </c>
      <c r="K967" s="242">
        <v>0</v>
      </c>
      <c r="L967" s="242">
        <v>0</v>
      </c>
      <c r="M967" s="242">
        <v>0</v>
      </c>
      <c r="N967" s="242">
        <v>0</v>
      </c>
      <c r="O967" s="242">
        <v>0</v>
      </c>
      <c r="P967" s="28"/>
      <c r="Q967" s="242">
        <f>SUM(D967:O967)</f>
        <v>0</v>
      </c>
      <c r="R967" s="242">
        <f>IF($R$19&lt;1,0,Q967/$R$19)</f>
        <v>0</v>
      </c>
      <c r="S967" s="243"/>
      <c r="T967" s="351">
        <f>IF(Q967=0,0,1)+IF(C967=0,0,1)+IF(D967=0,0,1)+IF(E967=0,0,1)+IF(F967=0,0,1)+IF(G967=0,0,1)+IF(H967=0,0,1)+IF(I967=0,0,1)+IF(J967=0,0,1)+IF(K967=0,0,1)+IF(L967=0,0,1)+IF(M967=0,0,1)+IF(N967=0,0,1)+IF(O967=0,0,1)</f>
        <v>0</v>
      </c>
      <c r="U967" s="237"/>
      <c r="V967" s="237"/>
      <c r="W967" s="237"/>
      <c r="X967" s="237"/>
      <c r="Y967" s="237"/>
      <c r="Z967" s="237"/>
      <c r="AA967" s="237"/>
      <c r="AB967" s="237"/>
      <c r="AC967" s="237"/>
      <c r="AD967" s="237"/>
      <c r="AE967" s="237"/>
      <c r="AF967" s="237"/>
      <c r="AG967" s="237"/>
      <c r="AH967" s="237"/>
      <c r="AI967" s="237"/>
      <c r="AJ967" s="237"/>
      <c r="AK967" s="237"/>
      <c r="AL967" s="237"/>
      <c r="AM967" s="237"/>
      <c r="AN967" s="237"/>
      <c r="AO967" s="237"/>
      <c r="AP967" s="237"/>
      <c r="AQ967" s="237"/>
      <c r="AR967" s="237"/>
      <c r="AS967" s="237"/>
      <c r="AT967" s="237"/>
      <c r="AU967" s="237"/>
      <c r="AV967" s="237"/>
      <c r="AW967" s="237"/>
      <c r="AX967" s="237"/>
      <c r="AY967" s="237"/>
      <c r="AZ967" s="237"/>
      <c r="BA967" s="237"/>
      <c r="BB967" s="237"/>
      <c r="BC967" s="237"/>
      <c r="BD967" s="237"/>
      <c r="BE967" s="237"/>
      <c r="BF967" s="237"/>
      <c r="BG967" s="237"/>
      <c r="BH967" s="237"/>
      <c r="BI967" s="237"/>
      <c r="BJ967" s="237"/>
      <c r="BK967" s="237"/>
      <c r="BL967" s="237"/>
      <c r="BM967" s="237"/>
      <c r="BN967" s="237"/>
      <c r="BO967" s="237"/>
      <c r="BP967" s="237"/>
      <c r="BQ967" s="237"/>
      <c r="BR967" s="237"/>
      <c r="BS967" s="237"/>
      <c r="BT967" s="237"/>
      <c r="BU967" s="237"/>
      <c r="BV967" s="237"/>
      <c r="BW967" s="237"/>
      <c r="BX967" s="237"/>
      <c r="BY967" s="237"/>
      <c r="BZ967" s="237"/>
      <c r="CA967" s="237"/>
      <c r="CB967" s="237"/>
      <c r="CC967" s="237"/>
      <c r="CD967" s="237"/>
      <c r="CE967" s="237"/>
      <c r="CF967" s="237"/>
      <c r="CG967" s="237"/>
      <c r="CH967" s="237"/>
      <c r="CI967" s="237"/>
      <c r="CJ967" s="237"/>
      <c r="CK967" s="237"/>
      <c r="CL967" s="237"/>
      <c r="CM967" s="237"/>
      <c r="CN967" s="237"/>
      <c r="CO967" s="237"/>
      <c r="CP967" s="237"/>
      <c r="CQ967" s="237"/>
      <c r="CR967" s="237"/>
      <c r="CS967" s="237"/>
      <c r="CT967" s="237"/>
      <c r="CU967" s="237"/>
      <c r="CV967" s="237"/>
      <c r="CW967" s="237"/>
      <c r="CX967" s="237"/>
      <c r="CY967" s="237"/>
      <c r="CZ967" s="237"/>
      <c r="DA967" s="237"/>
      <c r="DB967" s="237"/>
      <c r="DC967" s="237"/>
      <c r="DD967" s="237"/>
      <c r="DE967" s="237"/>
      <c r="DF967" s="237"/>
      <c r="DG967" s="237"/>
      <c r="DH967" s="237"/>
      <c r="DI967" s="237"/>
      <c r="DJ967" s="237"/>
      <c r="DK967" s="237"/>
      <c r="DL967" s="237"/>
      <c r="DM967" s="237"/>
      <c r="DN967" s="237"/>
      <c r="DO967" s="237"/>
      <c r="DP967" s="237"/>
      <c r="DQ967" s="237"/>
      <c r="DR967" s="237"/>
      <c r="DS967" s="237"/>
      <c r="DT967" s="237"/>
      <c r="DU967" s="237"/>
      <c r="DV967" s="237"/>
      <c r="DW967" s="237"/>
      <c r="DX967" s="237"/>
      <c r="DY967" s="237"/>
      <c r="DZ967" s="237"/>
      <c r="EA967" s="237"/>
      <c r="EB967" s="237"/>
      <c r="EC967" s="237"/>
      <c r="ED967" s="237"/>
      <c r="EE967" s="237"/>
      <c r="EF967" s="237"/>
      <c r="EG967" s="237"/>
      <c r="EH967" s="237"/>
      <c r="EI967" s="237"/>
      <c r="EJ967" s="237"/>
      <c r="EK967" s="237"/>
      <c r="EL967" s="237"/>
      <c r="EM967" s="237"/>
      <c r="EN967" s="237"/>
      <c r="EO967" s="237"/>
      <c r="EP967" s="237"/>
      <c r="EQ967" s="237"/>
      <c r="ER967" s="237"/>
      <c r="ES967" s="237"/>
      <c r="ET967" s="237"/>
      <c r="EU967" s="237"/>
      <c r="EV967" s="237"/>
      <c r="EW967" s="237"/>
      <c r="EX967" s="237"/>
      <c r="EY967" s="237"/>
      <c r="EZ967" s="237"/>
      <c r="FA967" s="237"/>
      <c r="FB967" s="237"/>
      <c r="FC967" s="237"/>
      <c r="FD967" s="237"/>
      <c r="FE967" s="237"/>
      <c r="FF967" s="237"/>
      <c r="FG967" s="237"/>
      <c r="FH967" s="237"/>
      <c r="FI967" s="237"/>
      <c r="FJ967" s="237"/>
      <c r="FK967" s="237"/>
      <c r="FL967" s="237"/>
      <c r="FM967" s="237"/>
      <c r="FN967" s="237"/>
      <c r="FO967" s="237"/>
      <c r="FP967" s="237"/>
      <c r="FQ967" s="237"/>
      <c r="FR967" s="237"/>
      <c r="FS967" s="237"/>
      <c r="FT967" s="237"/>
      <c r="FU967" s="237"/>
      <c r="FV967" s="237"/>
      <c r="FW967" s="237"/>
      <c r="FX967" s="237"/>
      <c r="FY967" s="237"/>
      <c r="FZ967" s="237"/>
      <c r="GA967" s="237"/>
      <c r="GB967" s="237"/>
      <c r="GC967" s="237"/>
      <c r="GD967" s="237"/>
      <c r="GE967" s="237"/>
      <c r="GF967" s="237"/>
      <c r="GG967" s="237"/>
      <c r="GH967" s="237"/>
      <c r="GI967" s="237"/>
      <c r="GJ967" s="237"/>
      <c r="GK967" s="237"/>
      <c r="GL967" s="237"/>
      <c r="GM967" s="237"/>
      <c r="GN967" s="237"/>
      <c r="GO967" s="237"/>
      <c r="GP967" s="237"/>
      <c r="GQ967" s="237"/>
    </row>
    <row r="968" spans="1:199" s="81" customFormat="1" ht="15" hidden="1">
      <c r="A968" s="278" t="s">
        <v>2884</v>
      </c>
      <c r="B968" s="241" t="s">
        <v>6196</v>
      </c>
      <c r="C968" s="242">
        <v>0</v>
      </c>
      <c r="D968" s="242">
        <v>0</v>
      </c>
      <c r="E968" s="242">
        <v>0</v>
      </c>
      <c r="F968" s="242">
        <v>0</v>
      </c>
      <c r="G968" s="242">
        <v>0</v>
      </c>
      <c r="H968" s="242">
        <v>0</v>
      </c>
      <c r="I968" s="242">
        <v>0</v>
      </c>
      <c r="J968" s="242">
        <v>0</v>
      </c>
      <c r="K968" s="242">
        <v>0</v>
      </c>
      <c r="L968" s="242">
        <v>0</v>
      </c>
      <c r="M968" s="242">
        <v>0</v>
      </c>
      <c r="N968" s="242">
        <v>0</v>
      </c>
      <c r="O968" s="242">
        <v>0</v>
      </c>
      <c r="P968" s="28"/>
      <c r="Q968" s="242">
        <f>SUM(D968:O968)</f>
        <v>0</v>
      </c>
      <c r="R968" s="242">
        <f>IF($R$19&lt;1,0,Q968/$R$19)</f>
        <v>0</v>
      </c>
      <c r="S968" s="243"/>
      <c r="T968" s="351">
        <f>IF(Q968=0,0,1)+IF(C968=0,0,1)+IF(D968=0,0,1)+IF(E968=0,0,1)+IF(F968=0,0,1)+IF(G968=0,0,1)+IF(H968=0,0,1)+IF(I968=0,0,1)+IF(J968=0,0,1)+IF(K968=0,0,1)+IF(L968=0,0,1)+IF(M968=0,0,1)+IF(N968=0,0,1)+IF(O968=0,0,1)</f>
        <v>0</v>
      </c>
      <c r="U968" s="237"/>
      <c r="V968" s="237"/>
      <c r="W968" s="237"/>
      <c r="X968" s="237"/>
      <c r="Y968" s="237"/>
      <c r="Z968" s="237"/>
      <c r="AA968" s="237"/>
      <c r="AB968" s="237"/>
      <c r="AC968" s="237"/>
      <c r="AD968" s="237"/>
      <c r="AE968" s="237"/>
      <c r="AF968" s="237"/>
      <c r="AG968" s="237"/>
      <c r="AH968" s="237"/>
      <c r="AI968" s="237"/>
      <c r="AJ968" s="237"/>
      <c r="AK968" s="237"/>
      <c r="AL968" s="237"/>
      <c r="AM968" s="237"/>
      <c r="AN968" s="237"/>
      <c r="AO968" s="237"/>
      <c r="AP968" s="237"/>
      <c r="AQ968" s="237"/>
      <c r="AR968" s="237"/>
      <c r="AS968" s="237"/>
      <c r="AT968" s="237"/>
      <c r="AU968" s="237"/>
      <c r="AV968" s="237"/>
      <c r="AW968" s="237"/>
      <c r="AX968" s="237"/>
      <c r="AY968" s="237"/>
      <c r="AZ968" s="237"/>
      <c r="BA968" s="237"/>
      <c r="BB968" s="237"/>
      <c r="BC968" s="237"/>
      <c r="BD968" s="237"/>
      <c r="BE968" s="237"/>
      <c r="BF968" s="237"/>
      <c r="BG968" s="237"/>
      <c r="BH968" s="237"/>
      <c r="BI968" s="237"/>
      <c r="BJ968" s="237"/>
      <c r="BK968" s="237"/>
      <c r="BL968" s="237"/>
      <c r="BM968" s="237"/>
      <c r="BN968" s="237"/>
      <c r="BO968" s="237"/>
      <c r="BP968" s="237"/>
      <c r="BQ968" s="237"/>
      <c r="BR968" s="237"/>
      <c r="BS968" s="237"/>
      <c r="BT968" s="237"/>
      <c r="BU968" s="237"/>
      <c r="BV968" s="237"/>
      <c r="BW968" s="237"/>
      <c r="BX968" s="237"/>
      <c r="BY968" s="237"/>
      <c r="BZ968" s="237"/>
      <c r="CA968" s="237"/>
      <c r="CB968" s="237"/>
      <c r="CC968" s="237"/>
      <c r="CD968" s="237"/>
      <c r="CE968" s="237"/>
      <c r="CF968" s="237"/>
      <c r="CG968" s="237"/>
      <c r="CH968" s="237"/>
      <c r="CI968" s="237"/>
      <c r="CJ968" s="237"/>
      <c r="CK968" s="237"/>
      <c r="CL968" s="237"/>
      <c r="CM968" s="237"/>
      <c r="CN968" s="237"/>
      <c r="CO968" s="237"/>
      <c r="CP968" s="237"/>
      <c r="CQ968" s="237"/>
      <c r="CR968" s="237"/>
      <c r="CS968" s="237"/>
      <c r="CT968" s="237"/>
      <c r="CU968" s="237"/>
      <c r="CV968" s="237"/>
      <c r="CW968" s="237"/>
      <c r="CX968" s="237"/>
      <c r="CY968" s="237"/>
      <c r="CZ968" s="237"/>
      <c r="DA968" s="237"/>
      <c r="DB968" s="237"/>
      <c r="DC968" s="237"/>
      <c r="DD968" s="237"/>
      <c r="DE968" s="237"/>
      <c r="DF968" s="237"/>
      <c r="DG968" s="237"/>
      <c r="DH968" s="237"/>
      <c r="DI968" s="237"/>
      <c r="DJ968" s="237"/>
      <c r="DK968" s="237"/>
      <c r="DL968" s="237"/>
      <c r="DM968" s="237"/>
      <c r="DN968" s="237"/>
      <c r="DO968" s="237"/>
      <c r="DP968" s="237"/>
      <c r="DQ968" s="237"/>
      <c r="DR968" s="237"/>
      <c r="DS968" s="237"/>
      <c r="DT968" s="237"/>
      <c r="DU968" s="237"/>
      <c r="DV968" s="237"/>
      <c r="DW968" s="237"/>
      <c r="DX968" s="237"/>
      <c r="DY968" s="237"/>
      <c r="DZ968" s="237"/>
      <c r="EA968" s="237"/>
      <c r="EB968" s="237"/>
      <c r="EC968" s="237"/>
      <c r="ED968" s="237"/>
      <c r="EE968" s="237"/>
      <c r="EF968" s="237"/>
      <c r="EG968" s="237"/>
      <c r="EH968" s="237"/>
      <c r="EI968" s="237"/>
      <c r="EJ968" s="237"/>
      <c r="EK968" s="237"/>
      <c r="EL968" s="237"/>
      <c r="EM968" s="237"/>
      <c r="EN968" s="237"/>
      <c r="EO968" s="237"/>
      <c r="EP968" s="237"/>
      <c r="EQ968" s="237"/>
      <c r="ER968" s="237"/>
      <c r="ES968" s="237"/>
      <c r="ET968" s="237"/>
      <c r="EU968" s="237"/>
      <c r="EV968" s="237"/>
      <c r="EW968" s="237"/>
      <c r="EX968" s="237"/>
      <c r="EY968" s="237"/>
      <c r="EZ968" s="237"/>
      <c r="FA968" s="237"/>
      <c r="FB968" s="237"/>
      <c r="FC968" s="237"/>
      <c r="FD968" s="237"/>
      <c r="FE968" s="237"/>
      <c r="FF968" s="237"/>
      <c r="FG968" s="237"/>
      <c r="FH968" s="237"/>
      <c r="FI968" s="237"/>
      <c r="FJ968" s="237"/>
      <c r="FK968" s="237"/>
      <c r="FL968" s="237"/>
      <c r="FM968" s="237"/>
      <c r="FN968" s="237"/>
      <c r="FO968" s="237"/>
      <c r="FP968" s="237"/>
      <c r="FQ968" s="237"/>
      <c r="FR968" s="237"/>
      <c r="FS968" s="237"/>
      <c r="FT968" s="237"/>
      <c r="FU968" s="237"/>
      <c r="FV968" s="237"/>
      <c r="FW968" s="237"/>
      <c r="FX968" s="237"/>
      <c r="FY968" s="237"/>
      <c r="FZ968" s="237"/>
      <c r="GA968" s="237"/>
      <c r="GB968" s="237"/>
      <c r="GC968" s="237"/>
      <c r="GD968" s="237"/>
      <c r="GE968" s="237"/>
      <c r="GF968" s="237"/>
      <c r="GG968" s="237"/>
      <c r="GH968" s="237"/>
      <c r="GI968" s="237"/>
      <c r="GJ968" s="237"/>
      <c r="GK968" s="237"/>
      <c r="GL968" s="237"/>
      <c r="GM968" s="237"/>
      <c r="GN968" s="237"/>
      <c r="GO968" s="237"/>
      <c r="GP968" s="237"/>
      <c r="GQ968" s="237"/>
    </row>
    <row r="969" spans="1:199" s="81" customFormat="1" ht="15" hidden="1">
      <c r="A969" s="278" t="s">
        <v>2885</v>
      </c>
      <c r="B969" s="241" t="s">
        <v>6197</v>
      </c>
      <c r="C969" s="242">
        <v>0</v>
      </c>
      <c r="D969" s="242">
        <v>0</v>
      </c>
      <c r="E969" s="242">
        <v>0</v>
      </c>
      <c r="F969" s="242">
        <v>0</v>
      </c>
      <c r="G969" s="242">
        <v>0</v>
      </c>
      <c r="H969" s="242">
        <v>0</v>
      </c>
      <c r="I969" s="242">
        <v>0</v>
      </c>
      <c r="J969" s="242">
        <v>0</v>
      </c>
      <c r="K969" s="242">
        <v>0</v>
      </c>
      <c r="L969" s="242">
        <v>0</v>
      </c>
      <c r="M969" s="242">
        <v>0</v>
      </c>
      <c r="N969" s="242">
        <v>0</v>
      </c>
      <c r="O969" s="242">
        <v>0</v>
      </c>
      <c r="P969" s="28"/>
      <c r="Q969" s="242">
        <f>SUM(D969:O969)</f>
        <v>0</v>
      </c>
      <c r="R969" s="242">
        <f>IF($R$19&lt;1,0,Q969/$R$19)</f>
        <v>0</v>
      </c>
      <c r="S969" s="243"/>
      <c r="T969" s="351">
        <f>IF(Q969=0,0,1)+IF(C969=0,0,1)+IF(D969=0,0,1)+IF(E969=0,0,1)+IF(F969=0,0,1)+IF(G969=0,0,1)+IF(H969=0,0,1)+IF(I969=0,0,1)+IF(J969=0,0,1)+IF(K969=0,0,1)+IF(L969=0,0,1)+IF(M969=0,0,1)+IF(N969=0,0,1)+IF(O969=0,0,1)</f>
        <v>0</v>
      </c>
      <c r="U969" s="237"/>
      <c r="V969" s="237"/>
      <c r="W969" s="237"/>
      <c r="X969" s="237"/>
      <c r="Y969" s="237"/>
      <c r="Z969" s="237"/>
      <c r="AA969" s="237"/>
      <c r="AB969" s="237"/>
      <c r="AC969" s="237"/>
      <c r="AD969" s="237"/>
      <c r="AE969" s="237"/>
      <c r="AF969" s="237"/>
      <c r="AG969" s="237"/>
      <c r="AH969" s="237"/>
      <c r="AI969" s="237"/>
      <c r="AJ969" s="237"/>
      <c r="AK969" s="237"/>
      <c r="AL969" s="237"/>
      <c r="AM969" s="237"/>
      <c r="AN969" s="237"/>
      <c r="AO969" s="237"/>
      <c r="AP969" s="237"/>
      <c r="AQ969" s="237"/>
      <c r="AR969" s="237"/>
      <c r="AS969" s="237"/>
      <c r="AT969" s="237"/>
      <c r="AU969" s="237"/>
      <c r="AV969" s="237"/>
      <c r="AW969" s="237"/>
      <c r="AX969" s="237"/>
      <c r="AY969" s="237"/>
      <c r="AZ969" s="237"/>
      <c r="BA969" s="237"/>
      <c r="BB969" s="237"/>
      <c r="BC969" s="237"/>
      <c r="BD969" s="237"/>
      <c r="BE969" s="237"/>
      <c r="BF969" s="237"/>
      <c r="BG969" s="237"/>
      <c r="BH969" s="237"/>
      <c r="BI969" s="237"/>
      <c r="BJ969" s="237"/>
      <c r="BK969" s="237"/>
      <c r="BL969" s="237"/>
      <c r="BM969" s="237"/>
      <c r="BN969" s="237"/>
      <c r="BO969" s="237"/>
      <c r="BP969" s="237"/>
      <c r="BQ969" s="237"/>
      <c r="BR969" s="237"/>
      <c r="BS969" s="237"/>
      <c r="BT969" s="237"/>
      <c r="BU969" s="237"/>
      <c r="BV969" s="237"/>
      <c r="BW969" s="237"/>
      <c r="BX969" s="237"/>
      <c r="BY969" s="237"/>
      <c r="BZ969" s="237"/>
      <c r="CA969" s="237"/>
      <c r="CB969" s="237"/>
      <c r="CC969" s="237"/>
      <c r="CD969" s="237"/>
      <c r="CE969" s="237"/>
      <c r="CF969" s="237"/>
      <c r="CG969" s="237"/>
      <c r="CH969" s="237"/>
      <c r="CI969" s="237"/>
      <c r="CJ969" s="237"/>
      <c r="CK969" s="237"/>
      <c r="CL969" s="237"/>
      <c r="CM969" s="237"/>
      <c r="CN969" s="237"/>
      <c r="CO969" s="237"/>
      <c r="CP969" s="237"/>
      <c r="CQ969" s="237"/>
      <c r="CR969" s="237"/>
      <c r="CS969" s="237"/>
      <c r="CT969" s="237"/>
      <c r="CU969" s="237"/>
      <c r="CV969" s="237"/>
      <c r="CW969" s="237"/>
      <c r="CX969" s="237"/>
      <c r="CY969" s="237"/>
      <c r="CZ969" s="237"/>
      <c r="DA969" s="237"/>
      <c r="DB969" s="237"/>
      <c r="DC969" s="237"/>
      <c r="DD969" s="237"/>
      <c r="DE969" s="237"/>
      <c r="DF969" s="237"/>
      <c r="DG969" s="237"/>
      <c r="DH969" s="237"/>
      <c r="DI969" s="237"/>
      <c r="DJ969" s="237"/>
      <c r="DK969" s="237"/>
      <c r="DL969" s="237"/>
      <c r="DM969" s="237"/>
      <c r="DN969" s="237"/>
      <c r="DO969" s="237"/>
      <c r="DP969" s="237"/>
      <c r="DQ969" s="237"/>
      <c r="DR969" s="237"/>
      <c r="DS969" s="237"/>
      <c r="DT969" s="237"/>
      <c r="DU969" s="237"/>
      <c r="DV969" s="237"/>
      <c r="DW969" s="237"/>
      <c r="DX969" s="237"/>
      <c r="DY969" s="237"/>
      <c r="DZ969" s="237"/>
      <c r="EA969" s="237"/>
      <c r="EB969" s="237"/>
      <c r="EC969" s="237"/>
      <c r="ED969" s="237"/>
      <c r="EE969" s="237"/>
      <c r="EF969" s="237"/>
      <c r="EG969" s="237"/>
      <c r="EH969" s="237"/>
      <c r="EI969" s="237"/>
      <c r="EJ969" s="237"/>
      <c r="EK969" s="237"/>
      <c r="EL969" s="237"/>
      <c r="EM969" s="237"/>
      <c r="EN969" s="237"/>
      <c r="EO969" s="237"/>
      <c r="EP969" s="237"/>
      <c r="EQ969" s="237"/>
      <c r="ER969" s="237"/>
      <c r="ES969" s="237"/>
      <c r="ET969" s="237"/>
      <c r="EU969" s="237"/>
      <c r="EV969" s="237"/>
      <c r="EW969" s="237"/>
      <c r="EX969" s="237"/>
      <c r="EY969" s="237"/>
      <c r="EZ969" s="237"/>
      <c r="FA969" s="237"/>
      <c r="FB969" s="237"/>
      <c r="FC969" s="237"/>
      <c r="FD969" s="237"/>
      <c r="FE969" s="237"/>
      <c r="FF969" s="237"/>
      <c r="FG969" s="237"/>
      <c r="FH969" s="237"/>
      <c r="FI969" s="237"/>
      <c r="FJ969" s="237"/>
      <c r="FK969" s="237"/>
      <c r="FL969" s="237"/>
      <c r="FM969" s="237"/>
      <c r="FN969" s="237"/>
      <c r="FO969" s="237"/>
      <c r="FP969" s="237"/>
      <c r="FQ969" s="237"/>
      <c r="FR969" s="237"/>
      <c r="FS969" s="237"/>
      <c r="FT969" s="237"/>
      <c r="FU969" s="237"/>
      <c r="FV969" s="237"/>
      <c r="FW969" s="237"/>
      <c r="FX969" s="237"/>
      <c r="FY969" s="237"/>
      <c r="FZ969" s="237"/>
      <c r="GA969" s="237"/>
      <c r="GB969" s="237"/>
      <c r="GC969" s="237"/>
      <c r="GD969" s="237"/>
      <c r="GE969" s="237"/>
      <c r="GF969" s="237"/>
      <c r="GG969" s="237"/>
      <c r="GH969" s="237"/>
      <c r="GI969" s="237"/>
      <c r="GJ969" s="237"/>
      <c r="GK969" s="237"/>
      <c r="GL969" s="237"/>
      <c r="GM969" s="237"/>
      <c r="GN969" s="237"/>
      <c r="GO969" s="237"/>
      <c r="GP969" s="237"/>
      <c r="GQ969" s="237"/>
    </row>
    <row r="970" spans="1:199" s="81" customFormat="1" ht="15" hidden="1">
      <c r="A970" s="278" t="s">
        <v>2886</v>
      </c>
      <c r="B970" s="241" t="s">
        <v>6198</v>
      </c>
      <c r="C970" s="242">
        <v>0</v>
      </c>
      <c r="D970" s="242">
        <v>0</v>
      </c>
      <c r="E970" s="242">
        <v>0</v>
      </c>
      <c r="F970" s="242">
        <v>0</v>
      </c>
      <c r="G970" s="242">
        <v>0</v>
      </c>
      <c r="H970" s="242">
        <v>0</v>
      </c>
      <c r="I970" s="242">
        <v>0</v>
      </c>
      <c r="J970" s="242">
        <v>0</v>
      </c>
      <c r="K970" s="242">
        <v>0</v>
      </c>
      <c r="L970" s="242">
        <v>0</v>
      </c>
      <c r="M970" s="242">
        <v>0</v>
      </c>
      <c r="N970" s="242">
        <v>0</v>
      </c>
      <c r="O970" s="242">
        <v>0</v>
      </c>
      <c r="P970" s="28"/>
      <c r="Q970" s="242">
        <f>SUM(D970:O970)</f>
        <v>0</v>
      </c>
      <c r="R970" s="242">
        <f>IF($R$19&lt;1,0,Q970/$R$19)</f>
        <v>0</v>
      </c>
      <c r="S970" s="243"/>
      <c r="T970" s="351">
        <f>IF(Q970=0,0,1)+IF(C970=0,0,1)+IF(D970=0,0,1)+IF(E970=0,0,1)+IF(F970=0,0,1)+IF(G970=0,0,1)+IF(H970=0,0,1)+IF(I970=0,0,1)+IF(J970=0,0,1)+IF(K970=0,0,1)+IF(L970=0,0,1)+IF(M970=0,0,1)+IF(N970=0,0,1)+IF(O970=0,0,1)</f>
        <v>0</v>
      </c>
      <c r="U970" s="237"/>
      <c r="V970" s="237"/>
      <c r="W970" s="237"/>
      <c r="X970" s="237"/>
      <c r="Y970" s="237"/>
      <c r="Z970" s="237"/>
      <c r="AA970" s="237"/>
      <c r="AB970" s="237"/>
      <c r="AC970" s="237"/>
      <c r="AD970" s="237"/>
      <c r="AE970" s="237"/>
      <c r="AF970" s="237"/>
      <c r="AG970" s="237"/>
      <c r="AH970" s="237"/>
      <c r="AI970" s="237"/>
      <c r="AJ970" s="237"/>
      <c r="AK970" s="237"/>
      <c r="AL970" s="237"/>
      <c r="AM970" s="237"/>
      <c r="AN970" s="237"/>
      <c r="AO970" s="237"/>
      <c r="AP970" s="237"/>
      <c r="AQ970" s="237"/>
      <c r="AR970" s="237"/>
      <c r="AS970" s="237"/>
      <c r="AT970" s="237"/>
      <c r="AU970" s="237"/>
      <c r="AV970" s="237"/>
      <c r="AW970" s="237"/>
      <c r="AX970" s="237"/>
      <c r="AY970" s="237"/>
      <c r="AZ970" s="237"/>
      <c r="BA970" s="237"/>
      <c r="BB970" s="237"/>
      <c r="BC970" s="237"/>
      <c r="BD970" s="237"/>
      <c r="BE970" s="237"/>
      <c r="BF970" s="237"/>
      <c r="BG970" s="237"/>
      <c r="BH970" s="237"/>
      <c r="BI970" s="237"/>
      <c r="BJ970" s="237"/>
      <c r="BK970" s="237"/>
      <c r="BL970" s="237"/>
      <c r="BM970" s="237"/>
      <c r="BN970" s="237"/>
      <c r="BO970" s="237"/>
      <c r="BP970" s="237"/>
      <c r="BQ970" s="237"/>
      <c r="BR970" s="237"/>
      <c r="BS970" s="237"/>
      <c r="BT970" s="237"/>
      <c r="BU970" s="237"/>
      <c r="BV970" s="237"/>
      <c r="BW970" s="237"/>
      <c r="BX970" s="237"/>
      <c r="BY970" s="237"/>
      <c r="BZ970" s="237"/>
      <c r="CA970" s="237"/>
      <c r="CB970" s="237"/>
      <c r="CC970" s="237"/>
      <c r="CD970" s="237"/>
      <c r="CE970" s="237"/>
      <c r="CF970" s="237"/>
      <c r="CG970" s="237"/>
      <c r="CH970" s="237"/>
      <c r="CI970" s="237"/>
      <c r="CJ970" s="237"/>
      <c r="CK970" s="237"/>
      <c r="CL970" s="237"/>
      <c r="CM970" s="237"/>
      <c r="CN970" s="237"/>
      <c r="CO970" s="237"/>
      <c r="CP970" s="237"/>
      <c r="CQ970" s="237"/>
      <c r="CR970" s="237"/>
      <c r="CS970" s="237"/>
      <c r="CT970" s="237"/>
      <c r="CU970" s="237"/>
      <c r="CV970" s="237"/>
      <c r="CW970" s="237"/>
      <c r="CX970" s="237"/>
      <c r="CY970" s="237"/>
      <c r="CZ970" s="237"/>
      <c r="DA970" s="237"/>
      <c r="DB970" s="237"/>
      <c r="DC970" s="237"/>
      <c r="DD970" s="237"/>
      <c r="DE970" s="237"/>
      <c r="DF970" s="237"/>
      <c r="DG970" s="237"/>
      <c r="DH970" s="237"/>
      <c r="DI970" s="237"/>
      <c r="DJ970" s="237"/>
      <c r="DK970" s="237"/>
      <c r="DL970" s="237"/>
      <c r="DM970" s="237"/>
      <c r="DN970" s="237"/>
      <c r="DO970" s="237"/>
      <c r="DP970" s="237"/>
      <c r="DQ970" s="237"/>
      <c r="DR970" s="237"/>
      <c r="DS970" s="237"/>
      <c r="DT970" s="237"/>
      <c r="DU970" s="237"/>
      <c r="DV970" s="237"/>
      <c r="DW970" s="237"/>
      <c r="DX970" s="237"/>
      <c r="DY970" s="237"/>
      <c r="DZ970" s="237"/>
      <c r="EA970" s="237"/>
      <c r="EB970" s="237"/>
      <c r="EC970" s="237"/>
      <c r="ED970" s="237"/>
      <c r="EE970" s="237"/>
      <c r="EF970" s="237"/>
      <c r="EG970" s="237"/>
      <c r="EH970" s="237"/>
      <c r="EI970" s="237"/>
      <c r="EJ970" s="237"/>
      <c r="EK970" s="237"/>
      <c r="EL970" s="237"/>
      <c r="EM970" s="237"/>
      <c r="EN970" s="237"/>
      <c r="EO970" s="237"/>
      <c r="EP970" s="237"/>
      <c r="EQ970" s="237"/>
      <c r="ER970" s="237"/>
      <c r="ES970" s="237"/>
      <c r="ET970" s="237"/>
      <c r="EU970" s="237"/>
      <c r="EV970" s="237"/>
      <c r="EW970" s="237"/>
      <c r="EX970" s="237"/>
      <c r="EY970" s="237"/>
      <c r="EZ970" s="237"/>
      <c r="FA970" s="237"/>
      <c r="FB970" s="237"/>
      <c r="FC970" s="237"/>
      <c r="FD970" s="237"/>
      <c r="FE970" s="237"/>
      <c r="FF970" s="237"/>
      <c r="FG970" s="237"/>
      <c r="FH970" s="237"/>
      <c r="FI970" s="237"/>
      <c r="FJ970" s="237"/>
      <c r="FK970" s="237"/>
      <c r="FL970" s="237"/>
      <c r="FM970" s="237"/>
      <c r="FN970" s="237"/>
      <c r="FO970" s="237"/>
      <c r="FP970" s="237"/>
      <c r="FQ970" s="237"/>
      <c r="FR970" s="237"/>
      <c r="FS970" s="237"/>
      <c r="FT970" s="237"/>
      <c r="FU970" s="237"/>
      <c r="FV970" s="237"/>
      <c r="FW970" s="237"/>
      <c r="FX970" s="237"/>
      <c r="FY970" s="237"/>
      <c r="FZ970" s="237"/>
      <c r="GA970" s="237"/>
      <c r="GB970" s="237"/>
      <c r="GC970" s="237"/>
      <c r="GD970" s="237"/>
      <c r="GE970" s="237"/>
      <c r="GF970" s="237"/>
      <c r="GG970" s="237"/>
      <c r="GH970" s="237"/>
      <c r="GI970" s="237"/>
      <c r="GJ970" s="237"/>
      <c r="GK970" s="237"/>
      <c r="GL970" s="237"/>
      <c r="GM970" s="237"/>
      <c r="GN970" s="237"/>
      <c r="GO970" s="237"/>
      <c r="GP970" s="237"/>
      <c r="GQ970" s="237"/>
    </row>
    <row r="971" spans="1:199" s="81" customFormat="1" ht="15" hidden="1">
      <c r="A971" s="278" t="s">
        <v>2887</v>
      </c>
      <c r="B971" s="241" t="s">
        <v>6199</v>
      </c>
      <c r="C971" s="242">
        <v>0</v>
      </c>
      <c r="D971" s="242">
        <v>0</v>
      </c>
      <c r="E971" s="242">
        <v>0</v>
      </c>
      <c r="F971" s="242">
        <v>0</v>
      </c>
      <c r="G971" s="242">
        <v>0</v>
      </c>
      <c r="H971" s="242">
        <v>0</v>
      </c>
      <c r="I971" s="242">
        <v>0</v>
      </c>
      <c r="J971" s="242">
        <v>0</v>
      </c>
      <c r="K971" s="242">
        <v>0</v>
      </c>
      <c r="L971" s="242">
        <v>0</v>
      </c>
      <c r="M971" s="242">
        <v>0</v>
      </c>
      <c r="N971" s="242">
        <v>0</v>
      </c>
      <c r="O971" s="242">
        <v>0</v>
      </c>
      <c r="P971" s="28"/>
      <c r="Q971" s="242">
        <f>SUM(D971:O971)</f>
        <v>0</v>
      </c>
      <c r="R971" s="242">
        <f>IF($R$19&lt;1,0,Q971/$R$19)</f>
        <v>0</v>
      </c>
      <c r="S971" s="243"/>
      <c r="T971" s="351">
        <f>IF(Q971=0,0,1)+IF(C971=0,0,1)+IF(D971=0,0,1)+IF(E971=0,0,1)+IF(F971=0,0,1)+IF(G971=0,0,1)+IF(H971=0,0,1)+IF(I971=0,0,1)+IF(J971=0,0,1)+IF(K971=0,0,1)+IF(L971=0,0,1)+IF(M971=0,0,1)+IF(N971=0,0,1)+IF(O971=0,0,1)</f>
        <v>0</v>
      </c>
      <c r="U971" s="237"/>
      <c r="V971" s="237"/>
      <c r="W971" s="237"/>
      <c r="X971" s="237"/>
      <c r="Y971" s="237"/>
      <c r="Z971" s="237"/>
      <c r="AA971" s="237"/>
      <c r="AB971" s="237"/>
      <c r="AC971" s="237"/>
      <c r="AD971" s="237"/>
      <c r="AE971" s="237"/>
      <c r="AF971" s="237"/>
      <c r="AG971" s="237"/>
      <c r="AH971" s="237"/>
      <c r="AI971" s="237"/>
      <c r="AJ971" s="237"/>
      <c r="AK971" s="237"/>
      <c r="AL971" s="237"/>
      <c r="AM971" s="237"/>
      <c r="AN971" s="237"/>
      <c r="AO971" s="237"/>
      <c r="AP971" s="237"/>
      <c r="AQ971" s="237"/>
      <c r="AR971" s="237"/>
      <c r="AS971" s="237"/>
      <c r="AT971" s="237"/>
      <c r="AU971" s="237"/>
      <c r="AV971" s="237"/>
      <c r="AW971" s="237"/>
      <c r="AX971" s="237"/>
      <c r="AY971" s="237"/>
      <c r="AZ971" s="237"/>
      <c r="BA971" s="237"/>
      <c r="BB971" s="237"/>
      <c r="BC971" s="237"/>
      <c r="BD971" s="237"/>
      <c r="BE971" s="237"/>
      <c r="BF971" s="237"/>
      <c r="BG971" s="237"/>
      <c r="BH971" s="237"/>
      <c r="BI971" s="237"/>
      <c r="BJ971" s="237"/>
      <c r="BK971" s="237"/>
      <c r="BL971" s="237"/>
      <c r="BM971" s="237"/>
      <c r="BN971" s="237"/>
      <c r="BO971" s="237"/>
      <c r="BP971" s="237"/>
      <c r="BQ971" s="237"/>
      <c r="BR971" s="237"/>
      <c r="BS971" s="237"/>
      <c r="BT971" s="237"/>
      <c r="BU971" s="237"/>
      <c r="BV971" s="237"/>
      <c r="BW971" s="237"/>
      <c r="BX971" s="237"/>
      <c r="BY971" s="237"/>
      <c r="BZ971" s="237"/>
      <c r="CA971" s="237"/>
      <c r="CB971" s="237"/>
      <c r="CC971" s="237"/>
      <c r="CD971" s="237"/>
      <c r="CE971" s="237"/>
      <c r="CF971" s="237"/>
      <c r="CG971" s="237"/>
      <c r="CH971" s="237"/>
      <c r="CI971" s="237"/>
      <c r="CJ971" s="237"/>
      <c r="CK971" s="237"/>
      <c r="CL971" s="237"/>
      <c r="CM971" s="237"/>
      <c r="CN971" s="237"/>
      <c r="CO971" s="237"/>
      <c r="CP971" s="237"/>
      <c r="CQ971" s="237"/>
      <c r="CR971" s="237"/>
      <c r="CS971" s="237"/>
      <c r="CT971" s="237"/>
      <c r="CU971" s="237"/>
      <c r="CV971" s="237"/>
      <c r="CW971" s="237"/>
      <c r="CX971" s="237"/>
      <c r="CY971" s="237"/>
      <c r="CZ971" s="237"/>
      <c r="DA971" s="237"/>
      <c r="DB971" s="237"/>
      <c r="DC971" s="237"/>
      <c r="DD971" s="237"/>
      <c r="DE971" s="237"/>
      <c r="DF971" s="237"/>
      <c r="DG971" s="237"/>
      <c r="DH971" s="237"/>
      <c r="DI971" s="237"/>
      <c r="DJ971" s="237"/>
      <c r="DK971" s="237"/>
      <c r="DL971" s="237"/>
      <c r="DM971" s="237"/>
      <c r="DN971" s="237"/>
      <c r="DO971" s="237"/>
      <c r="DP971" s="237"/>
      <c r="DQ971" s="237"/>
      <c r="DR971" s="237"/>
      <c r="DS971" s="237"/>
      <c r="DT971" s="237"/>
      <c r="DU971" s="237"/>
      <c r="DV971" s="237"/>
      <c r="DW971" s="237"/>
      <c r="DX971" s="237"/>
      <c r="DY971" s="237"/>
      <c r="DZ971" s="237"/>
      <c r="EA971" s="237"/>
      <c r="EB971" s="237"/>
      <c r="EC971" s="237"/>
      <c r="ED971" s="237"/>
      <c r="EE971" s="237"/>
      <c r="EF971" s="237"/>
      <c r="EG971" s="237"/>
      <c r="EH971" s="237"/>
      <c r="EI971" s="237"/>
      <c r="EJ971" s="237"/>
      <c r="EK971" s="237"/>
      <c r="EL971" s="237"/>
      <c r="EM971" s="237"/>
      <c r="EN971" s="237"/>
      <c r="EO971" s="237"/>
      <c r="EP971" s="237"/>
      <c r="EQ971" s="237"/>
      <c r="ER971" s="237"/>
      <c r="ES971" s="237"/>
      <c r="ET971" s="237"/>
      <c r="EU971" s="237"/>
      <c r="EV971" s="237"/>
      <c r="EW971" s="237"/>
      <c r="EX971" s="237"/>
      <c r="EY971" s="237"/>
      <c r="EZ971" s="237"/>
      <c r="FA971" s="237"/>
      <c r="FB971" s="237"/>
      <c r="FC971" s="237"/>
      <c r="FD971" s="237"/>
      <c r="FE971" s="237"/>
      <c r="FF971" s="237"/>
      <c r="FG971" s="237"/>
      <c r="FH971" s="237"/>
      <c r="FI971" s="237"/>
      <c r="FJ971" s="237"/>
      <c r="FK971" s="237"/>
      <c r="FL971" s="237"/>
      <c r="FM971" s="237"/>
      <c r="FN971" s="237"/>
      <c r="FO971" s="237"/>
      <c r="FP971" s="237"/>
      <c r="FQ971" s="237"/>
      <c r="FR971" s="237"/>
      <c r="FS971" s="237"/>
      <c r="FT971" s="237"/>
      <c r="FU971" s="237"/>
      <c r="FV971" s="237"/>
      <c r="FW971" s="237"/>
      <c r="FX971" s="237"/>
      <c r="FY971" s="237"/>
      <c r="FZ971" s="237"/>
      <c r="GA971" s="237"/>
      <c r="GB971" s="237"/>
      <c r="GC971" s="237"/>
      <c r="GD971" s="237"/>
      <c r="GE971" s="237"/>
      <c r="GF971" s="237"/>
      <c r="GG971" s="237"/>
      <c r="GH971" s="237"/>
      <c r="GI971" s="237"/>
      <c r="GJ971" s="237"/>
      <c r="GK971" s="237"/>
      <c r="GL971" s="237"/>
      <c r="GM971" s="237"/>
      <c r="GN971" s="237"/>
      <c r="GO971" s="237"/>
      <c r="GP971" s="237"/>
      <c r="GQ971" s="237"/>
    </row>
    <row r="972" spans="1:199" s="81" customFormat="1" ht="15" hidden="1">
      <c r="A972" s="278" t="s">
        <v>2888</v>
      </c>
      <c r="B972" s="241" t="s">
        <v>6200</v>
      </c>
      <c r="C972" s="242">
        <v>0</v>
      </c>
      <c r="D972" s="242">
        <v>0</v>
      </c>
      <c r="E972" s="242">
        <v>0</v>
      </c>
      <c r="F972" s="242">
        <v>0</v>
      </c>
      <c r="G972" s="242">
        <v>0</v>
      </c>
      <c r="H972" s="242">
        <v>0</v>
      </c>
      <c r="I972" s="242">
        <v>0</v>
      </c>
      <c r="J972" s="242">
        <v>0</v>
      </c>
      <c r="K972" s="242">
        <v>0</v>
      </c>
      <c r="L972" s="242">
        <v>0</v>
      </c>
      <c r="M972" s="242">
        <v>0</v>
      </c>
      <c r="N972" s="242">
        <v>0</v>
      </c>
      <c r="O972" s="242">
        <v>0</v>
      </c>
      <c r="P972" s="28"/>
      <c r="Q972" s="242">
        <f>SUM(D972:O972)</f>
        <v>0</v>
      </c>
      <c r="R972" s="242">
        <f>IF($R$19&lt;1,0,Q972/$R$19)</f>
        <v>0</v>
      </c>
      <c r="S972" s="243"/>
      <c r="T972" s="351">
        <f>IF(Q972=0,0,1)+IF(C972=0,0,1)+IF(D972=0,0,1)+IF(E972=0,0,1)+IF(F972=0,0,1)+IF(G972=0,0,1)+IF(H972=0,0,1)+IF(I972=0,0,1)+IF(J972=0,0,1)+IF(K972=0,0,1)+IF(L972=0,0,1)+IF(M972=0,0,1)+IF(N972=0,0,1)+IF(O972=0,0,1)</f>
        <v>0</v>
      </c>
      <c r="U972" s="237"/>
      <c r="V972" s="237"/>
      <c r="W972" s="237"/>
      <c r="X972" s="237"/>
      <c r="Y972" s="237"/>
      <c r="Z972" s="237"/>
      <c r="AA972" s="237"/>
      <c r="AB972" s="237"/>
      <c r="AC972" s="237"/>
      <c r="AD972" s="237"/>
      <c r="AE972" s="237"/>
      <c r="AF972" s="237"/>
      <c r="AG972" s="237"/>
      <c r="AH972" s="237"/>
      <c r="AI972" s="237"/>
      <c r="AJ972" s="237"/>
      <c r="AK972" s="237"/>
      <c r="AL972" s="237"/>
      <c r="AM972" s="237"/>
      <c r="AN972" s="237"/>
      <c r="AO972" s="237"/>
      <c r="AP972" s="237"/>
      <c r="AQ972" s="237"/>
      <c r="AR972" s="237"/>
      <c r="AS972" s="237"/>
      <c r="AT972" s="237"/>
      <c r="AU972" s="237"/>
      <c r="AV972" s="237"/>
      <c r="AW972" s="237"/>
      <c r="AX972" s="237"/>
      <c r="AY972" s="237"/>
      <c r="AZ972" s="237"/>
      <c r="BA972" s="237"/>
      <c r="BB972" s="237"/>
      <c r="BC972" s="237"/>
      <c r="BD972" s="237"/>
      <c r="BE972" s="237"/>
      <c r="BF972" s="237"/>
      <c r="BG972" s="237"/>
      <c r="BH972" s="237"/>
      <c r="BI972" s="237"/>
      <c r="BJ972" s="237"/>
      <c r="BK972" s="237"/>
      <c r="BL972" s="237"/>
      <c r="BM972" s="237"/>
      <c r="BN972" s="237"/>
      <c r="BO972" s="237"/>
      <c r="BP972" s="237"/>
      <c r="BQ972" s="237"/>
      <c r="BR972" s="237"/>
      <c r="BS972" s="237"/>
      <c r="BT972" s="237"/>
      <c r="BU972" s="237"/>
      <c r="BV972" s="237"/>
      <c r="BW972" s="237"/>
      <c r="BX972" s="237"/>
      <c r="BY972" s="237"/>
      <c r="BZ972" s="237"/>
      <c r="CA972" s="237"/>
      <c r="CB972" s="237"/>
      <c r="CC972" s="237"/>
      <c r="CD972" s="237"/>
      <c r="CE972" s="237"/>
      <c r="CF972" s="237"/>
      <c r="CG972" s="237"/>
      <c r="CH972" s="237"/>
      <c r="CI972" s="237"/>
      <c r="CJ972" s="237"/>
      <c r="CK972" s="237"/>
      <c r="CL972" s="237"/>
      <c r="CM972" s="237"/>
      <c r="CN972" s="237"/>
      <c r="CO972" s="237"/>
      <c r="CP972" s="237"/>
      <c r="CQ972" s="237"/>
      <c r="CR972" s="237"/>
      <c r="CS972" s="237"/>
      <c r="CT972" s="237"/>
      <c r="CU972" s="237"/>
      <c r="CV972" s="237"/>
      <c r="CW972" s="237"/>
      <c r="CX972" s="237"/>
      <c r="CY972" s="237"/>
      <c r="CZ972" s="237"/>
      <c r="DA972" s="237"/>
      <c r="DB972" s="237"/>
      <c r="DC972" s="237"/>
      <c r="DD972" s="237"/>
      <c r="DE972" s="237"/>
      <c r="DF972" s="237"/>
      <c r="DG972" s="237"/>
      <c r="DH972" s="237"/>
      <c r="DI972" s="237"/>
      <c r="DJ972" s="237"/>
      <c r="DK972" s="237"/>
      <c r="DL972" s="237"/>
      <c r="DM972" s="237"/>
      <c r="DN972" s="237"/>
      <c r="DO972" s="237"/>
      <c r="DP972" s="237"/>
      <c r="DQ972" s="237"/>
      <c r="DR972" s="237"/>
      <c r="DS972" s="237"/>
      <c r="DT972" s="237"/>
      <c r="DU972" s="237"/>
      <c r="DV972" s="237"/>
      <c r="DW972" s="237"/>
      <c r="DX972" s="237"/>
      <c r="DY972" s="237"/>
      <c r="DZ972" s="237"/>
      <c r="EA972" s="237"/>
      <c r="EB972" s="237"/>
      <c r="EC972" s="237"/>
      <c r="ED972" s="237"/>
      <c r="EE972" s="237"/>
      <c r="EF972" s="237"/>
      <c r="EG972" s="237"/>
      <c r="EH972" s="237"/>
      <c r="EI972" s="237"/>
      <c r="EJ972" s="237"/>
      <c r="EK972" s="237"/>
      <c r="EL972" s="237"/>
      <c r="EM972" s="237"/>
      <c r="EN972" s="237"/>
      <c r="EO972" s="237"/>
      <c r="EP972" s="237"/>
      <c r="EQ972" s="237"/>
      <c r="ER972" s="237"/>
      <c r="ES972" s="237"/>
      <c r="ET972" s="237"/>
      <c r="EU972" s="237"/>
      <c r="EV972" s="237"/>
      <c r="EW972" s="237"/>
      <c r="EX972" s="237"/>
      <c r="EY972" s="237"/>
      <c r="EZ972" s="237"/>
      <c r="FA972" s="237"/>
      <c r="FB972" s="237"/>
      <c r="FC972" s="237"/>
      <c r="FD972" s="237"/>
      <c r="FE972" s="237"/>
      <c r="FF972" s="237"/>
      <c r="FG972" s="237"/>
      <c r="FH972" s="237"/>
      <c r="FI972" s="237"/>
      <c r="FJ972" s="237"/>
      <c r="FK972" s="237"/>
      <c r="FL972" s="237"/>
      <c r="FM972" s="237"/>
      <c r="FN972" s="237"/>
      <c r="FO972" s="237"/>
      <c r="FP972" s="237"/>
      <c r="FQ972" s="237"/>
      <c r="FR972" s="237"/>
      <c r="FS972" s="237"/>
      <c r="FT972" s="237"/>
      <c r="FU972" s="237"/>
      <c r="FV972" s="237"/>
      <c r="FW972" s="237"/>
      <c r="FX972" s="237"/>
      <c r="FY972" s="237"/>
      <c r="FZ972" s="237"/>
      <c r="GA972" s="237"/>
      <c r="GB972" s="237"/>
      <c r="GC972" s="237"/>
      <c r="GD972" s="237"/>
      <c r="GE972" s="237"/>
      <c r="GF972" s="237"/>
      <c r="GG972" s="237"/>
      <c r="GH972" s="237"/>
      <c r="GI972" s="237"/>
      <c r="GJ972" s="237"/>
      <c r="GK972" s="237"/>
      <c r="GL972" s="237"/>
      <c r="GM972" s="237"/>
      <c r="GN972" s="237"/>
      <c r="GO972" s="237"/>
      <c r="GP972" s="237"/>
      <c r="GQ972" s="237"/>
    </row>
    <row r="973" spans="1:199" s="81" customFormat="1" ht="15" hidden="1">
      <c r="A973" s="278" t="s">
        <v>2889</v>
      </c>
      <c r="B973" s="241" t="s">
        <v>6201</v>
      </c>
      <c r="C973" s="242">
        <v>0</v>
      </c>
      <c r="D973" s="242">
        <v>0</v>
      </c>
      <c r="E973" s="242">
        <v>0</v>
      </c>
      <c r="F973" s="242">
        <v>0</v>
      </c>
      <c r="G973" s="242">
        <v>0</v>
      </c>
      <c r="H973" s="242">
        <v>0</v>
      </c>
      <c r="I973" s="242">
        <v>0</v>
      </c>
      <c r="J973" s="242">
        <v>0</v>
      </c>
      <c r="K973" s="242">
        <v>0</v>
      </c>
      <c r="L973" s="242">
        <v>0</v>
      </c>
      <c r="M973" s="242">
        <v>0</v>
      </c>
      <c r="N973" s="242">
        <v>0</v>
      </c>
      <c r="O973" s="242">
        <v>0</v>
      </c>
      <c r="P973" s="28"/>
      <c r="Q973" s="242">
        <f>SUM(D973:O973)</f>
        <v>0</v>
      </c>
      <c r="R973" s="242">
        <f>IF($R$19&lt;1,0,Q973/$R$19)</f>
        <v>0</v>
      </c>
      <c r="S973" s="243"/>
      <c r="T973" s="351">
        <f>IF(Q973=0,0,1)+IF(C973=0,0,1)+IF(D973=0,0,1)+IF(E973=0,0,1)+IF(F973=0,0,1)+IF(G973=0,0,1)+IF(H973=0,0,1)+IF(I973=0,0,1)+IF(J973=0,0,1)+IF(K973=0,0,1)+IF(L973=0,0,1)+IF(M973=0,0,1)+IF(N973=0,0,1)+IF(O973=0,0,1)</f>
        <v>0</v>
      </c>
      <c r="U973" s="237"/>
      <c r="V973" s="237"/>
      <c r="W973" s="237"/>
      <c r="X973" s="237"/>
      <c r="Y973" s="237"/>
      <c r="Z973" s="237"/>
      <c r="AA973" s="237"/>
      <c r="AB973" s="237"/>
      <c r="AC973" s="237"/>
      <c r="AD973" s="237"/>
      <c r="AE973" s="237"/>
      <c r="AF973" s="237"/>
      <c r="AG973" s="237"/>
      <c r="AH973" s="237"/>
      <c r="AI973" s="237"/>
      <c r="AJ973" s="237"/>
      <c r="AK973" s="237"/>
      <c r="AL973" s="237"/>
      <c r="AM973" s="237"/>
      <c r="AN973" s="237"/>
      <c r="AO973" s="237"/>
      <c r="AP973" s="237"/>
      <c r="AQ973" s="237"/>
      <c r="AR973" s="237"/>
      <c r="AS973" s="237"/>
      <c r="AT973" s="237"/>
      <c r="AU973" s="237"/>
      <c r="AV973" s="237"/>
      <c r="AW973" s="237"/>
      <c r="AX973" s="237"/>
      <c r="AY973" s="237"/>
      <c r="AZ973" s="237"/>
      <c r="BA973" s="237"/>
      <c r="BB973" s="237"/>
      <c r="BC973" s="237"/>
      <c r="BD973" s="237"/>
      <c r="BE973" s="237"/>
      <c r="BF973" s="237"/>
      <c r="BG973" s="237"/>
      <c r="BH973" s="237"/>
      <c r="BI973" s="237"/>
      <c r="BJ973" s="237"/>
      <c r="BK973" s="237"/>
      <c r="BL973" s="237"/>
      <c r="BM973" s="237"/>
      <c r="BN973" s="237"/>
      <c r="BO973" s="237"/>
      <c r="BP973" s="237"/>
      <c r="BQ973" s="237"/>
      <c r="BR973" s="237"/>
      <c r="BS973" s="237"/>
      <c r="BT973" s="237"/>
      <c r="BU973" s="237"/>
      <c r="BV973" s="237"/>
      <c r="BW973" s="237"/>
      <c r="BX973" s="237"/>
      <c r="BY973" s="237"/>
      <c r="BZ973" s="237"/>
      <c r="CA973" s="237"/>
      <c r="CB973" s="237"/>
      <c r="CC973" s="237"/>
      <c r="CD973" s="237"/>
      <c r="CE973" s="237"/>
      <c r="CF973" s="237"/>
      <c r="CG973" s="237"/>
      <c r="CH973" s="237"/>
      <c r="CI973" s="237"/>
      <c r="CJ973" s="237"/>
      <c r="CK973" s="237"/>
      <c r="CL973" s="237"/>
      <c r="CM973" s="237"/>
      <c r="CN973" s="237"/>
      <c r="CO973" s="237"/>
      <c r="CP973" s="237"/>
      <c r="CQ973" s="237"/>
      <c r="CR973" s="237"/>
      <c r="CS973" s="237"/>
      <c r="CT973" s="237"/>
      <c r="CU973" s="237"/>
      <c r="CV973" s="237"/>
      <c r="CW973" s="237"/>
      <c r="CX973" s="237"/>
      <c r="CY973" s="237"/>
      <c r="CZ973" s="237"/>
      <c r="DA973" s="237"/>
      <c r="DB973" s="237"/>
      <c r="DC973" s="237"/>
      <c r="DD973" s="237"/>
      <c r="DE973" s="237"/>
      <c r="DF973" s="237"/>
      <c r="DG973" s="237"/>
      <c r="DH973" s="237"/>
      <c r="DI973" s="237"/>
      <c r="DJ973" s="237"/>
      <c r="DK973" s="237"/>
      <c r="DL973" s="237"/>
      <c r="DM973" s="237"/>
      <c r="DN973" s="237"/>
      <c r="DO973" s="237"/>
      <c r="DP973" s="237"/>
      <c r="DQ973" s="237"/>
      <c r="DR973" s="237"/>
      <c r="DS973" s="237"/>
      <c r="DT973" s="237"/>
      <c r="DU973" s="237"/>
      <c r="DV973" s="237"/>
      <c r="DW973" s="237"/>
      <c r="DX973" s="237"/>
      <c r="DY973" s="237"/>
      <c r="DZ973" s="237"/>
      <c r="EA973" s="237"/>
      <c r="EB973" s="237"/>
      <c r="EC973" s="237"/>
      <c r="ED973" s="237"/>
      <c r="EE973" s="237"/>
      <c r="EF973" s="237"/>
      <c r="EG973" s="237"/>
      <c r="EH973" s="237"/>
      <c r="EI973" s="237"/>
      <c r="EJ973" s="237"/>
      <c r="EK973" s="237"/>
      <c r="EL973" s="237"/>
      <c r="EM973" s="237"/>
      <c r="EN973" s="237"/>
      <c r="EO973" s="237"/>
      <c r="EP973" s="237"/>
      <c r="EQ973" s="237"/>
      <c r="ER973" s="237"/>
      <c r="ES973" s="237"/>
      <c r="ET973" s="237"/>
      <c r="EU973" s="237"/>
      <c r="EV973" s="237"/>
      <c r="EW973" s="237"/>
      <c r="EX973" s="237"/>
      <c r="EY973" s="237"/>
      <c r="EZ973" s="237"/>
      <c r="FA973" s="237"/>
      <c r="FB973" s="237"/>
      <c r="FC973" s="237"/>
      <c r="FD973" s="237"/>
      <c r="FE973" s="237"/>
      <c r="FF973" s="237"/>
      <c r="FG973" s="237"/>
      <c r="FH973" s="237"/>
      <c r="FI973" s="237"/>
      <c r="FJ973" s="237"/>
      <c r="FK973" s="237"/>
      <c r="FL973" s="237"/>
      <c r="FM973" s="237"/>
      <c r="FN973" s="237"/>
      <c r="FO973" s="237"/>
      <c r="FP973" s="237"/>
      <c r="FQ973" s="237"/>
      <c r="FR973" s="237"/>
      <c r="FS973" s="237"/>
      <c r="FT973" s="237"/>
      <c r="FU973" s="237"/>
      <c r="FV973" s="237"/>
      <c r="FW973" s="237"/>
      <c r="FX973" s="237"/>
      <c r="FY973" s="237"/>
      <c r="FZ973" s="237"/>
      <c r="GA973" s="237"/>
      <c r="GB973" s="237"/>
      <c r="GC973" s="237"/>
      <c r="GD973" s="237"/>
      <c r="GE973" s="237"/>
      <c r="GF973" s="237"/>
      <c r="GG973" s="237"/>
      <c r="GH973" s="237"/>
      <c r="GI973" s="237"/>
      <c r="GJ973" s="237"/>
      <c r="GK973" s="237"/>
      <c r="GL973" s="237"/>
      <c r="GM973" s="237"/>
      <c r="GN973" s="237"/>
      <c r="GO973" s="237"/>
      <c r="GP973" s="237"/>
      <c r="GQ973" s="237"/>
    </row>
    <row r="974" spans="1:199" s="81" customFormat="1" ht="15" hidden="1">
      <c r="A974" s="278" t="s">
        <v>2890</v>
      </c>
      <c r="B974" s="241" t="s">
        <v>6202</v>
      </c>
      <c r="C974" s="242">
        <v>0</v>
      </c>
      <c r="D974" s="242">
        <v>0</v>
      </c>
      <c r="E974" s="242">
        <v>0</v>
      </c>
      <c r="F974" s="242">
        <v>0</v>
      </c>
      <c r="G974" s="242">
        <v>0</v>
      </c>
      <c r="H974" s="242">
        <v>0</v>
      </c>
      <c r="I974" s="242">
        <v>0</v>
      </c>
      <c r="J974" s="242">
        <v>0</v>
      </c>
      <c r="K974" s="242">
        <v>0</v>
      </c>
      <c r="L974" s="242">
        <v>0</v>
      </c>
      <c r="M974" s="242">
        <v>0</v>
      </c>
      <c r="N974" s="242">
        <v>0</v>
      </c>
      <c r="O974" s="242">
        <v>0</v>
      </c>
      <c r="P974" s="28"/>
      <c r="Q974" s="242">
        <f>SUM(D974:O974)</f>
        <v>0</v>
      </c>
      <c r="R974" s="242">
        <f>IF($R$19&lt;1,0,Q974/$R$19)</f>
        <v>0</v>
      </c>
      <c r="S974" s="243"/>
      <c r="T974" s="351">
        <f>IF(Q974=0,0,1)+IF(C974=0,0,1)+IF(D974=0,0,1)+IF(E974=0,0,1)+IF(F974=0,0,1)+IF(G974=0,0,1)+IF(H974=0,0,1)+IF(I974=0,0,1)+IF(J974=0,0,1)+IF(K974=0,0,1)+IF(L974=0,0,1)+IF(M974=0,0,1)+IF(N974=0,0,1)+IF(O974=0,0,1)</f>
        <v>0</v>
      </c>
      <c r="U974" s="237"/>
      <c r="V974" s="237"/>
      <c r="W974" s="237"/>
      <c r="X974" s="237"/>
      <c r="Y974" s="237"/>
      <c r="Z974" s="237"/>
      <c r="AA974" s="237"/>
      <c r="AB974" s="237"/>
      <c r="AC974" s="237"/>
      <c r="AD974" s="237"/>
      <c r="AE974" s="237"/>
      <c r="AF974" s="237"/>
      <c r="AG974" s="237"/>
      <c r="AH974" s="237"/>
      <c r="AI974" s="237"/>
      <c r="AJ974" s="237"/>
      <c r="AK974" s="237"/>
      <c r="AL974" s="237"/>
      <c r="AM974" s="237"/>
      <c r="AN974" s="237"/>
      <c r="AO974" s="237"/>
      <c r="AP974" s="237"/>
      <c r="AQ974" s="237"/>
      <c r="AR974" s="237"/>
      <c r="AS974" s="237"/>
      <c r="AT974" s="237"/>
      <c r="AU974" s="237"/>
      <c r="AV974" s="237"/>
      <c r="AW974" s="237"/>
      <c r="AX974" s="237"/>
      <c r="AY974" s="237"/>
      <c r="AZ974" s="237"/>
      <c r="BA974" s="237"/>
      <c r="BB974" s="237"/>
      <c r="BC974" s="237"/>
      <c r="BD974" s="237"/>
      <c r="BE974" s="237"/>
      <c r="BF974" s="237"/>
      <c r="BG974" s="237"/>
      <c r="BH974" s="237"/>
      <c r="BI974" s="237"/>
      <c r="BJ974" s="237"/>
      <c r="BK974" s="237"/>
      <c r="BL974" s="237"/>
      <c r="BM974" s="237"/>
      <c r="BN974" s="237"/>
      <c r="BO974" s="237"/>
      <c r="BP974" s="237"/>
      <c r="BQ974" s="237"/>
      <c r="BR974" s="237"/>
      <c r="BS974" s="237"/>
      <c r="BT974" s="237"/>
      <c r="BU974" s="237"/>
      <c r="BV974" s="237"/>
      <c r="BW974" s="237"/>
      <c r="BX974" s="237"/>
      <c r="BY974" s="237"/>
      <c r="BZ974" s="237"/>
      <c r="CA974" s="237"/>
      <c r="CB974" s="237"/>
      <c r="CC974" s="237"/>
      <c r="CD974" s="237"/>
      <c r="CE974" s="237"/>
      <c r="CF974" s="237"/>
      <c r="CG974" s="237"/>
      <c r="CH974" s="237"/>
      <c r="CI974" s="237"/>
      <c r="CJ974" s="237"/>
      <c r="CK974" s="237"/>
      <c r="CL974" s="237"/>
      <c r="CM974" s="237"/>
      <c r="CN974" s="237"/>
      <c r="CO974" s="237"/>
      <c r="CP974" s="237"/>
      <c r="CQ974" s="237"/>
      <c r="CR974" s="237"/>
      <c r="CS974" s="237"/>
      <c r="CT974" s="237"/>
      <c r="CU974" s="237"/>
      <c r="CV974" s="237"/>
      <c r="CW974" s="237"/>
      <c r="CX974" s="237"/>
      <c r="CY974" s="237"/>
      <c r="CZ974" s="237"/>
      <c r="DA974" s="237"/>
      <c r="DB974" s="237"/>
      <c r="DC974" s="237"/>
      <c r="DD974" s="237"/>
      <c r="DE974" s="237"/>
      <c r="DF974" s="237"/>
      <c r="DG974" s="237"/>
      <c r="DH974" s="237"/>
      <c r="DI974" s="237"/>
      <c r="DJ974" s="237"/>
      <c r="DK974" s="237"/>
      <c r="DL974" s="237"/>
      <c r="DM974" s="237"/>
      <c r="DN974" s="237"/>
      <c r="DO974" s="237"/>
      <c r="DP974" s="237"/>
      <c r="DQ974" s="237"/>
      <c r="DR974" s="237"/>
      <c r="DS974" s="237"/>
      <c r="DT974" s="237"/>
      <c r="DU974" s="237"/>
      <c r="DV974" s="237"/>
      <c r="DW974" s="237"/>
      <c r="DX974" s="237"/>
      <c r="DY974" s="237"/>
      <c r="DZ974" s="237"/>
      <c r="EA974" s="237"/>
      <c r="EB974" s="237"/>
      <c r="EC974" s="237"/>
      <c r="ED974" s="237"/>
      <c r="EE974" s="237"/>
      <c r="EF974" s="237"/>
      <c r="EG974" s="237"/>
      <c r="EH974" s="237"/>
      <c r="EI974" s="237"/>
      <c r="EJ974" s="237"/>
      <c r="EK974" s="237"/>
      <c r="EL974" s="237"/>
      <c r="EM974" s="237"/>
      <c r="EN974" s="237"/>
      <c r="EO974" s="237"/>
      <c r="EP974" s="237"/>
      <c r="EQ974" s="237"/>
      <c r="ER974" s="237"/>
      <c r="ES974" s="237"/>
      <c r="ET974" s="237"/>
      <c r="EU974" s="237"/>
      <c r="EV974" s="237"/>
      <c r="EW974" s="237"/>
      <c r="EX974" s="237"/>
      <c r="EY974" s="237"/>
      <c r="EZ974" s="237"/>
      <c r="FA974" s="237"/>
      <c r="FB974" s="237"/>
      <c r="FC974" s="237"/>
      <c r="FD974" s="237"/>
      <c r="FE974" s="237"/>
      <c r="FF974" s="237"/>
      <c r="FG974" s="237"/>
      <c r="FH974" s="237"/>
      <c r="FI974" s="237"/>
      <c r="FJ974" s="237"/>
      <c r="FK974" s="237"/>
      <c r="FL974" s="237"/>
      <c r="FM974" s="237"/>
      <c r="FN974" s="237"/>
      <c r="FO974" s="237"/>
      <c r="FP974" s="237"/>
      <c r="FQ974" s="237"/>
      <c r="FR974" s="237"/>
      <c r="FS974" s="237"/>
      <c r="FT974" s="237"/>
      <c r="FU974" s="237"/>
      <c r="FV974" s="237"/>
      <c r="FW974" s="237"/>
      <c r="FX974" s="237"/>
      <c r="FY974" s="237"/>
      <c r="FZ974" s="237"/>
      <c r="GA974" s="237"/>
      <c r="GB974" s="237"/>
      <c r="GC974" s="237"/>
      <c r="GD974" s="237"/>
      <c r="GE974" s="237"/>
      <c r="GF974" s="237"/>
      <c r="GG974" s="237"/>
      <c r="GH974" s="237"/>
      <c r="GI974" s="237"/>
      <c r="GJ974" s="237"/>
      <c r="GK974" s="237"/>
      <c r="GL974" s="237"/>
      <c r="GM974" s="237"/>
      <c r="GN974" s="237"/>
      <c r="GO974" s="237"/>
      <c r="GP974" s="237"/>
      <c r="GQ974" s="237"/>
    </row>
    <row r="975" spans="1:199" s="81" customFormat="1" ht="15" hidden="1">
      <c r="A975" s="278" t="s">
        <v>2891</v>
      </c>
      <c r="B975" s="241" t="s">
        <v>6203</v>
      </c>
      <c r="C975" s="242">
        <v>0</v>
      </c>
      <c r="D975" s="242">
        <v>0</v>
      </c>
      <c r="E975" s="242">
        <v>0</v>
      </c>
      <c r="F975" s="242">
        <v>0</v>
      </c>
      <c r="G975" s="242">
        <v>0</v>
      </c>
      <c r="H975" s="242">
        <v>0</v>
      </c>
      <c r="I975" s="242">
        <v>0</v>
      </c>
      <c r="J975" s="242">
        <v>0</v>
      </c>
      <c r="K975" s="242">
        <v>0</v>
      </c>
      <c r="L975" s="242">
        <v>0</v>
      </c>
      <c r="M975" s="242">
        <v>0</v>
      </c>
      <c r="N975" s="242">
        <v>0</v>
      </c>
      <c r="O975" s="242">
        <v>0</v>
      </c>
      <c r="P975" s="28"/>
      <c r="Q975" s="242">
        <f>SUM(D975:O975)</f>
        <v>0</v>
      </c>
      <c r="R975" s="242">
        <f>IF($R$19&lt;1,0,Q975/$R$19)</f>
        <v>0</v>
      </c>
      <c r="S975" s="243"/>
      <c r="T975" s="351">
        <f>IF(Q975=0,0,1)+IF(C975=0,0,1)+IF(D975=0,0,1)+IF(E975=0,0,1)+IF(F975=0,0,1)+IF(G975=0,0,1)+IF(H975=0,0,1)+IF(I975=0,0,1)+IF(J975=0,0,1)+IF(K975=0,0,1)+IF(L975=0,0,1)+IF(M975=0,0,1)+IF(N975=0,0,1)+IF(O975=0,0,1)</f>
        <v>0</v>
      </c>
      <c r="U975" s="237"/>
      <c r="V975" s="237"/>
      <c r="W975" s="237"/>
      <c r="X975" s="237"/>
      <c r="Y975" s="237"/>
      <c r="Z975" s="237"/>
      <c r="AA975" s="237"/>
      <c r="AB975" s="237"/>
      <c r="AC975" s="237"/>
      <c r="AD975" s="237"/>
      <c r="AE975" s="237"/>
      <c r="AF975" s="237"/>
      <c r="AG975" s="237"/>
      <c r="AH975" s="237"/>
      <c r="AI975" s="237"/>
      <c r="AJ975" s="237"/>
      <c r="AK975" s="237"/>
      <c r="AL975" s="237"/>
      <c r="AM975" s="237"/>
      <c r="AN975" s="237"/>
      <c r="AO975" s="237"/>
      <c r="AP975" s="237"/>
      <c r="AQ975" s="237"/>
      <c r="AR975" s="237"/>
      <c r="AS975" s="237"/>
      <c r="AT975" s="237"/>
      <c r="AU975" s="237"/>
      <c r="AV975" s="237"/>
      <c r="AW975" s="237"/>
      <c r="AX975" s="237"/>
      <c r="AY975" s="237"/>
      <c r="AZ975" s="237"/>
      <c r="BA975" s="237"/>
      <c r="BB975" s="237"/>
      <c r="BC975" s="237"/>
      <c r="BD975" s="237"/>
      <c r="BE975" s="237"/>
      <c r="BF975" s="237"/>
      <c r="BG975" s="237"/>
      <c r="BH975" s="237"/>
      <c r="BI975" s="237"/>
      <c r="BJ975" s="237"/>
      <c r="BK975" s="237"/>
      <c r="BL975" s="237"/>
      <c r="BM975" s="237"/>
      <c r="BN975" s="237"/>
      <c r="BO975" s="237"/>
      <c r="BP975" s="237"/>
      <c r="BQ975" s="237"/>
      <c r="BR975" s="237"/>
      <c r="BS975" s="237"/>
      <c r="BT975" s="237"/>
      <c r="BU975" s="237"/>
      <c r="BV975" s="237"/>
      <c r="BW975" s="237"/>
      <c r="BX975" s="237"/>
      <c r="BY975" s="237"/>
      <c r="BZ975" s="237"/>
      <c r="CA975" s="237"/>
      <c r="CB975" s="237"/>
      <c r="CC975" s="237"/>
      <c r="CD975" s="237"/>
      <c r="CE975" s="237"/>
      <c r="CF975" s="237"/>
      <c r="CG975" s="237"/>
      <c r="CH975" s="237"/>
      <c r="CI975" s="237"/>
      <c r="CJ975" s="237"/>
      <c r="CK975" s="237"/>
      <c r="CL975" s="237"/>
      <c r="CM975" s="237"/>
      <c r="CN975" s="237"/>
      <c r="CO975" s="237"/>
      <c r="CP975" s="237"/>
      <c r="CQ975" s="237"/>
      <c r="CR975" s="237"/>
      <c r="CS975" s="237"/>
      <c r="CT975" s="237"/>
      <c r="CU975" s="237"/>
      <c r="CV975" s="237"/>
      <c r="CW975" s="237"/>
      <c r="CX975" s="237"/>
      <c r="CY975" s="237"/>
      <c r="CZ975" s="237"/>
      <c r="DA975" s="237"/>
      <c r="DB975" s="237"/>
      <c r="DC975" s="237"/>
      <c r="DD975" s="237"/>
      <c r="DE975" s="237"/>
      <c r="DF975" s="237"/>
      <c r="DG975" s="237"/>
      <c r="DH975" s="237"/>
      <c r="DI975" s="237"/>
      <c r="DJ975" s="237"/>
      <c r="DK975" s="237"/>
      <c r="DL975" s="237"/>
      <c r="DM975" s="237"/>
      <c r="DN975" s="237"/>
      <c r="DO975" s="237"/>
      <c r="DP975" s="237"/>
      <c r="DQ975" s="237"/>
      <c r="DR975" s="237"/>
      <c r="DS975" s="237"/>
      <c r="DT975" s="237"/>
      <c r="DU975" s="237"/>
      <c r="DV975" s="237"/>
      <c r="DW975" s="237"/>
      <c r="DX975" s="237"/>
      <c r="DY975" s="237"/>
      <c r="DZ975" s="237"/>
      <c r="EA975" s="237"/>
      <c r="EB975" s="237"/>
      <c r="EC975" s="237"/>
      <c r="ED975" s="237"/>
      <c r="EE975" s="237"/>
      <c r="EF975" s="237"/>
      <c r="EG975" s="237"/>
      <c r="EH975" s="237"/>
      <c r="EI975" s="237"/>
      <c r="EJ975" s="237"/>
      <c r="EK975" s="237"/>
      <c r="EL975" s="237"/>
      <c r="EM975" s="237"/>
      <c r="EN975" s="237"/>
      <c r="EO975" s="237"/>
      <c r="EP975" s="237"/>
      <c r="EQ975" s="237"/>
      <c r="ER975" s="237"/>
      <c r="ES975" s="237"/>
      <c r="ET975" s="237"/>
      <c r="EU975" s="237"/>
      <c r="EV975" s="237"/>
      <c r="EW975" s="237"/>
      <c r="EX975" s="237"/>
      <c r="EY975" s="237"/>
      <c r="EZ975" s="237"/>
      <c r="FA975" s="237"/>
      <c r="FB975" s="237"/>
      <c r="FC975" s="237"/>
      <c r="FD975" s="237"/>
      <c r="FE975" s="237"/>
      <c r="FF975" s="237"/>
      <c r="FG975" s="237"/>
      <c r="FH975" s="237"/>
      <c r="FI975" s="237"/>
      <c r="FJ975" s="237"/>
      <c r="FK975" s="237"/>
      <c r="FL975" s="237"/>
      <c r="FM975" s="237"/>
      <c r="FN975" s="237"/>
      <c r="FO975" s="237"/>
      <c r="FP975" s="237"/>
      <c r="FQ975" s="237"/>
      <c r="FR975" s="237"/>
      <c r="FS975" s="237"/>
      <c r="FT975" s="237"/>
      <c r="FU975" s="237"/>
      <c r="FV975" s="237"/>
      <c r="FW975" s="237"/>
      <c r="FX975" s="237"/>
      <c r="FY975" s="237"/>
      <c r="FZ975" s="237"/>
      <c r="GA975" s="237"/>
      <c r="GB975" s="237"/>
      <c r="GC975" s="237"/>
      <c r="GD975" s="237"/>
      <c r="GE975" s="237"/>
      <c r="GF975" s="237"/>
      <c r="GG975" s="237"/>
      <c r="GH975" s="237"/>
      <c r="GI975" s="237"/>
      <c r="GJ975" s="237"/>
      <c r="GK975" s="237"/>
      <c r="GL975" s="237"/>
      <c r="GM975" s="237"/>
      <c r="GN975" s="237"/>
      <c r="GO975" s="237"/>
      <c r="GP975" s="237"/>
      <c r="GQ975" s="237"/>
    </row>
    <row r="976" spans="1:199" s="81" customFormat="1" ht="15" hidden="1">
      <c r="A976" s="278" t="s">
        <v>2892</v>
      </c>
      <c r="B976" s="241" t="s">
        <v>6204</v>
      </c>
      <c r="C976" s="242">
        <v>0</v>
      </c>
      <c r="D976" s="242">
        <v>0</v>
      </c>
      <c r="E976" s="242">
        <v>0</v>
      </c>
      <c r="F976" s="242">
        <v>0</v>
      </c>
      <c r="G976" s="242">
        <v>0</v>
      </c>
      <c r="H976" s="242">
        <v>0</v>
      </c>
      <c r="I976" s="242">
        <v>0</v>
      </c>
      <c r="J976" s="242">
        <v>0</v>
      </c>
      <c r="K976" s="242">
        <v>0</v>
      </c>
      <c r="L976" s="242">
        <v>0</v>
      </c>
      <c r="M976" s="242">
        <v>0</v>
      </c>
      <c r="N976" s="242">
        <v>0</v>
      </c>
      <c r="O976" s="242">
        <v>0</v>
      </c>
      <c r="P976" s="28"/>
      <c r="Q976" s="242">
        <f>SUM(D976:O976)</f>
        <v>0</v>
      </c>
      <c r="R976" s="242">
        <f>IF($R$19&lt;1,0,Q976/$R$19)</f>
        <v>0</v>
      </c>
      <c r="S976" s="243"/>
      <c r="T976" s="351">
        <f>IF(Q976=0,0,1)+IF(C976=0,0,1)+IF(D976=0,0,1)+IF(E976=0,0,1)+IF(F976=0,0,1)+IF(G976=0,0,1)+IF(H976=0,0,1)+IF(I976=0,0,1)+IF(J976=0,0,1)+IF(K976=0,0,1)+IF(L976=0,0,1)+IF(M976=0,0,1)+IF(N976=0,0,1)+IF(O976=0,0,1)</f>
        <v>0</v>
      </c>
      <c r="U976" s="237"/>
      <c r="V976" s="237"/>
      <c r="W976" s="237"/>
      <c r="X976" s="237"/>
      <c r="Y976" s="237"/>
      <c r="Z976" s="237"/>
      <c r="AA976" s="237"/>
      <c r="AB976" s="237"/>
      <c r="AC976" s="237"/>
      <c r="AD976" s="237"/>
      <c r="AE976" s="237"/>
      <c r="AF976" s="237"/>
      <c r="AG976" s="237"/>
      <c r="AH976" s="237"/>
      <c r="AI976" s="237"/>
      <c r="AJ976" s="237"/>
      <c r="AK976" s="237"/>
      <c r="AL976" s="237"/>
      <c r="AM976" s="237"/>
      <c r="AN976" s="237"/>
      <c r="AO976" s="237"/>
      <c r="AP976" s="237"/>
      <c r="AQ976" s="237"/>
      <c r="AR976" s="237"/>
      <c r="AS976" s="237"/>
      <c r="AT976" s="237"/>
      <c r="AU976" s="237"/>
      <c r="AV976" s="237"/>
      <c r="AW976" s="237"/>
      <c r="AX976" s="237"/>
      <c r="AY976" s="237"/>
      <c r="AZ976" s="237"/>
      <c r="BA976" s="237"/>
      <c r="BB976" s="237"/>
      <c r="BC976" s="237"/>
      <c r="BD976" s="237"/>
      <c r="BE976" s="237"/>
      <c r="BF976" s="237"/>
      <c r="BG976" s="237"/>
      <c r="BH976" s="237"/>
      <c r="BI976" s="237"/>
      <c r="BJ976" s="237"/>
      <c r="BK976" s="237"/>
      <c r="BL976" s="237"/>
      <c r="BM976" s="237"/>
      <c r="BN976" s="237"/>
      <c r="BO976" s="237"/>
      <c r="BP976" s="237"/>
      <c r="BQ976" s="237"/>
      <c r="BR976" s="237"/>
      <c r="BS976" s="237"/>
      <c r="BT976" s="237"/>
      <c r="BU976" s="237"/>
      <c r="BV976" s="237"/>
      <c r="BW976" s="237"/>
      <c r="BX976" s="237"/>
      <c r="BY976" s="237"/>
      <c r="BZ976" s="237"/>
      <c r="CA976" s="237"/>
      <c r="CB976" s="237"/>
      <c r="CC976" s="237"/>
      <c r="CD976" s="237"/>
      <c r="CE976" s="237"/>
      <c r="CF976" s="237"/>
      <c r="CG976" s="237"/>
      <c r="CH976" s="237"/>
      <c r="CI976" s="237"/>
      <c r="CJ976" s="237"/>
      <c r="CK976" s="237"/>
      <c r="CL976" s="237"/>
      <c r="CM976" s="237"/>
      <c r="CN976" s="237"/>
      <c r="CO976" s="237"/>
      <c r="CP976" s="237"/>
      <c r="CQ976" s="237"/>
      <c r="CR976" s="237"/>
      <c r="CS976" s="237"/>
      <c r="CT976" s="237"/>
      <c r="CU976" s="237"/>
      <c r="CV976" s="237"/>
      <c r="CW976" s="237"/>
      <c r="CX976" s="237"/>
      <c r="CY976" s="237"/>
      <c r="CZ976" s="237"/>
      <c r="DA976" s="237"/>
      <c r="DB976" s="237"/>
      <c r="DC976" s="237"/>
      <c r="DD976" s="237"/>
      <c r="DE976" s="237"/>
      <c r="DF976" s="237"/>
      <c r="DG976" s="237"/>
      <c r="DH976" s="237"/>
      <c r="DI976" s="237"/>
      <c r="DJ976" s="237"/>
      <c r="DK976" s="237"/>
      <c r="DL976" s="237"/>
      <c r="DM976" s="237"/>
      <c r="DN976" s="237"/>
      <c r="DO976" s="237"/>
      <c r="DP976" s="237"/>
      <c r="DQ976" s="237"/>
      <c r="DR976" s="237"/>
      <c r="DS976" s="237"/>
      <c r="DT976" s="237"/>
      <c r="DU976" s="237"/>
      <c r="DV976" s="237"/>
      <c r="DW976" s="237"/>
      <c r="DX976" s="237"/>
      <c r="DY976" s="237"/>
      <c r="DZ976" s="237"/>
      <c r="EA976" s="237"/>
      <c r="EB976" s="237"/>
      <c r="EC976" s="237"/>
      <c r="ED976" s="237"/>
      <c r="EE976" s="237"/>
      <c r="EF976" s="237"/>
      <c r="EG976" s="237"/>
      <c r="EH976" s="237"/>
      <c r="EI976" s="237"/>
      <c r="EJ976" s="237"/>
      <c r="EK976" s="237"/>
      <c r="EL976" s="237"/>
      <c r="EM976" s="237"/>
      <c r="EN976" s="237"/>
      <c r="EO976" s="237"/>
      <c r="EP976" s="237"/>
      <c r="EQ976" s="237"/>
      <c r="ER976" s="237"/>
      <c r="ES976" s="237"/>
      <c r="ET976" s="237"/>
      <c r="EU976" s="237"/>
      <c r="EV976" s="237"/>
      <c r="EW976" s="237"/>
      <c r="EX976" s="237"/>
      <c r="EY976" s="237"/>
      <c r="EZ976" s="237"/>
      <c r="FA976" s="237"/>
      <c r="FB976" s="237"/>
      <c r="FC976" s="237"/>
      <c r="FD976" s="237"/>
      <c r="FE976" s="237"/>
      <c r="FF976" s="237"/>
      <c r="FG976" s="237"/>
      <c r="FH976" s="237"/>
      <c r="FI976" s="237"/>
      <c r="FJ976" s="237"/>
      <c r="FK976" s="237"/>
      <c r="FL976" s="237"/>
      <c r="FM976" s="237"/>
      <c r="FN976" s="237"/>
      <c r="FO976" s="237"/>
      <c r="FP976" s="237"/>
      <c r="FQ976" s="237"/>
      <c r="FR976" s="237"/>
      <c r="FS976" s="237"/>
      <c r="FT976" s="237"/>
      <c r="FU976" s="237"/>
      <c r="FV976" s="237"/>
      <c r="FW976" s="237"/>
      <c r="FX976" s="237"/>
      <c r="FY976" s="237"/>
      <c r="FZ976" s="237"/>
      <c r="GA976" s="237"/>
      <c r="GB976" s="237"/>
      <c r="GC976" s="237"/>
      <c r="GD976" s="237"/>
      <c r="GE976" s="237"/>
      <c r="GF976" s="237"/>
      <c r="GG976" s="237"/>
      <c r="GH976" s="237"/>
      <c r="GI976" s="237"/>
      <c r="GJ976" s="237"/>
      <c r="GK976" s="237"/>
      <c r="GL976" s="237"/>
      <c r="GM976" s="237"/>
      <c r="GN976" s="237"/>
      <c r="GO976" s="237"/>
      <c r="GP976" s="237"/>
      <c r="GQ976" s="237"/>
    </row>
    <row r="977" spans="1:199" s="81" customFormat="1" ht="15" hidden="1">
      <c r="A977" s="278" t="s">
        <v>2893</v>
      </c>
      <c r="B977" s="241" t="s">
        <v>6205</v>
      </c>
      <c r="C977" s="242">
        <v>0</v>
      </c>
      <c r="D977" s="242">
        <v>0</v>
      </c>
      <c r="E977" s="242">
        <v>0</v>
      </c>
      <c r="F977" s="242">
        <v>0</v>
      </c>
      <c r="G977" s="242">
        <v>0</v>
      </c>
      <c r="H977" s="242">
        <v>0</v>
      </c>
      <c r="I977" s="242">
        <v>0</v>
      </c>
      <c r="J977" s="242">
        <v>0</v>
      </c>
      <c r="K977" s="242">
        <v>0</v>
      </c>
      <c r="L977" s="242">
        <v>0</v>
      </c>
      <c r="M977" s="242">
        <v>0</v>
      </c>
      <c r="N977" s="242">
        <v>0</v>
      </c>
      <c r="O977" s="242">
        <v>0</v>
      </c>
      <c r="P977" s="28"/>
      <c r="Q977" s="242">
        <f>SUM(D977:O977)</f>
        <v>0</v>
      </c>
      <c r="R977" s="242">
        <f>IF($R$19&lt;1,0,Q977/$R$19)</f>
        <v>0</v>
      </c>
      <c r="S977" s="243"/>
      <c r="T977" s="351">
        <f>IF(Q977=0,0,1)+IF(C977=0,0,1)+IF(D977=0,0,1)+IF(E977=0,0,1)+IF(F977=0,0,1)+IF(G977=0,0,1)+IF(H977=0,0,1)+IF(I977=0,0,1)+IF(J977=0,0,1)+IF(K977=0,0,1)+IF(L977=0,0,1)+IF(M977=0,0,1)+IF(N977=0,0,1)+IF(O977=0,0,1)</f>
        <v>0</v>
      </c>
      <c r="U977" s="237"/>
      <c r="V977" s="237"/>
      <c r="W977" s="237"/>
      <c r="X977" s="237"/>
      <c r="Y977" s="237"/>
      <c r="Z977" s="237"/>
      <c r="AA977" s="237"/>
      <c r="AB977" s="237"/>
      <c r="AC977" s="237"/>
      <c r="AD977" s="237"/>
      <c r="AE977" s="237"/>
      <c r="AF977" s="237"/>
      <c r="AG977" s="237"/>
      <c r="AH977" s="237"/>
      <c r="AI977" s="237"/>
      <c r="AJ977" s="237"/>
      <c r="AK977" s="237"/>
      <c r="AL977" s="237"/>
      <c r="AM977" s="237"/>
      <c r="AN977" s="237"/>
      <c r="AO977" s="237"/>
      <c r="AP977" s="237"/>
      <c r="AQ977" s="237"/>
      <c r="AR977" s="237"/>
      <c r="AS977" s="237"/>
      <c r="AT977" s="237"/>
      <c r="AU977" s="237"/>
      <c r="AV977" s="237"/>
      <c r="AW977" s="237"/>
      <c r="AX977" s="237"/>
      <c r="AY977" s="237"/>
      <c r="AZ977" s="237"/>
      <c r="BA977" s="237"/>
      <c r="BB977" s="237"/>
      <c r="BC977" s="237"/>
      <c r="BD977" s="237"/>
      <c r="BE977" s="237"/>
      <c r="BF977" s="237"/>
      <c r="BG977" s="237"/>
      <c r="BH977" s="237"/>
      <c r="BI977" s="237"/>
      <c r="BJ977" s="237"/>
      <c r="BK977" s="237"/>
      <c r="BL977" s="237"/>
      <c r="BM977" s="237"/>
      <c r="BN977" s="237"/>
      <c r="BO977" s="237"/>
      <c r="BP977" s="237"/>
      <c r="BQ977" s="237"/>
      <c r="BR977" s="237"/>
      <c r="BS977" s="237"/>
      <c r="BT977" s="237"/>
      <c r="BU977" s="237"/>
      <c r="BV977" s="237"/>
      <c r="BW977" s="237"/>
      <c r="BX977" s="237"/>
      <c r="BY977" s="237"/>
      <c r="BZ977" s="237"/>
      <c r="CA977" s="237"/>
      <c r="CB977" s="237"/>
      <c r="CC977" s="237"/>
      <c r="CD977" s="237"/>
      <c r="CE977" s="237"/>
      <c r="CF977" s="237"/>
      <c r="CG977" s="237"/>
      <c r="CH977" s="237"/>
      <c r="CI977" s="237"/>
      <c r="CJ977" s="237"/>
      <c r="CK977" s="237"/>
      <c r="CL977" s="237"/>
      <c r="CM977" s="237"/>
      <c r="CN977" s="237"/>
      <c r="CO977" s="237"/>
      <c r="CP977" s="237"/>
      <c r="CQ977" s="237"/>
      <c r="CR977" s="237"/>
      <c r="CS977" s="237"/>
      <c r="CT977" s="237"/>
      <c r="CU977" s="237"/>
      <c r="CV977" s="237"/>
      <c r="CW977" s="237"/>
      <c r="CX977" s="237"/>
      <c r="CY977" s="237"/>
      <c r="CZ977" s="237"/>
      <c r="DA977" s="237"/>
      <c r="DB977" s="237"/>
      <c r="DC977" s="237"/>
      <c r="DD977" s="237"/>
      <c r="DE977" s="237"/>
      <c r="DF977" s="237"/>
      <c r="DG977" s="237"/>
      <c r="DH977" s="237"/>
      <c r="DI977" s="237"/>
      <c r="DJ977" s="237"/>
      <c r="DK977" s="237"/>
      <c r="DL977" s="237"/>
      <c r="DM977" s="237"/>
      <c r="DN977" s="237"/>
      <c r="DO977" s="237"/>
      <c r="DP977" s="237"/>
      <c r="DQ977" s="237"/>
      <c r="DR977" s="237"/>
      <c r="DS977" s="237"/>
      <c r="DT977" s="237"/>
      <c r="DU977" s="237"/>
      <c r="DV977" s="237"/>
      <c r="DW977" s="237"/>
      <c r="DX977" s="237"/>
      <c r="DY977" s="237"/>
      <c r="DZ977" s="237"/>
      <c r="EA977" s="237"/>
      <c r="EB977" s="237"/>
      <c r="EC977" s="237"/>
      <c r="ED977" s="237"/>
      <c r="EE977" s="237"/>
      <c r="EF977" s="237"/>
      <c r="EG977" s="237"/>
      <c r="EH977" s="237"/>
      <c r="EI977" s="237"/>
      <c r="EJ977" s="237"/>
      <c r="EK977" s="237"/>
      <c r="EL977" s="237"/>
      <c r="EM977" s="237"/>
      <c r="EN977" s="237"/>
      <c r="EO977" s="237"/>
      <c r="EP977" s="237"/>
      <c r="EQ977" s="237"/>
      <c r="ER977" s="237"/>
      <c r="ES977" s="237"/>
      <c r="ET977" s="237"/>
      <c r="EU977" s="237"/>
      <c r="EV977" s="237"/>
      <c r="EW977" s="237"/>
      <c r="EX977" s="237"/>
      <c r="EY977" s="237"/>
      <c r="EZ977" s="237"/>
      <c r="FA977" s="237"/>
      <c r="FB977" s="237"/>
      <c r="FC977" s="237"/>
      <c r="FD977" s="237"/>
      <c r="FE977" s="237"/>
      <c r="FF977" s="237"/>
      <c r="FG977" s="237"/>
      <c r="FH977" s="237"/>
      <c r="FI977" s="237"/>
      <c r="FJ977" s="237"/>
      <c r="FK977" s="237"/>
      <c r="FL977" s="237"/>
      <c r="FM977" s="237"/>
      <c r="FN977" s="237"/>
      <c r="FO977" s="237"/>
      <c r="FP977" s="237"/>
      <c r="FQ977" s="237"/>
      <c r="FR977" s="237"/>
      <c r="FS977" s="237"/>
      <c r="FT977" s="237"/>
      <c r="FU977" s="237"/>
      <c r="FV977" s="237"/>
      <c r="FW977" s="237"/>
      <c r="FX977" s="237"/>
      <c r="FY977" s="237"/>
      <c r="FZ977" s="237"/>
      <c r="GA977" s="237"/>
      <c r="GB977" s="237"/>
      <c r="GC977" s="237"/>
      <c r="GD977" s="237"/>
      <c r="GE977" s="237"/>
      <c r="GF977" s="237"/>
      <c r="GG977" s="237"/>
      <c r="GH977" s="237"/>
      <c r="GI977" s="237"/>
      <c r="GJ977" s="237"/>
      <c r="GK977" s="237"/>
      <c r="GL977" s="237"/>
      <c r="GM977" s="237"/>
      <c r="GN977" s="237"/>
      <c r="GO977" s="237"/>
      <c r="GP977" s="237"/>
      <c r="GQ977" s="237"/>
    </row>
    <row r="978" spans="1:199" s="81" customFormat="1" ht="15" hidden="1">
      <c r="A978" s="278" t="s">
        <v>2894</v>
      </c>
      <c r="B978" s="241" t="s">
        <v>6206</v>
      </c>
      <c r="C978" s="242">
        <v>0</v>
      </c>
      <c r="D978" s="242">
        <v>0</v>
      </c>
      <c r="E978" s="242">
        <v>0</v>
      </c>
      <c r="F978" s="242">
        <v>0</v>
      </c>
      <c r="G978" s="242">
        <v>0</v>
      </c>
      <c r="H978" s="242">
        <v>0</v>
      </c>
      <c r="I978" s="242">
        <v>0</v>
      </c>
      <c r="J978" s="242">
        <v>0</v>
      </c>
      <c r="K978" s="242">
        <v>0</v>
      </c>
      <c r="L978" s="242">
        <v>0</v>
      </c>
      <c r="M978" s="242">
        <v>0</v>
      </c>
      <c r="N978" s="242">
        <v>0</v>
      </c>
      <c r="O978" s="242">
        <v>0</v>
      </c>
      <c r="P978" s="28"/>
      <c r="Q978" s="242">
        <f>SUM(D978:O978)</f>
        <v>0</v>
      </c>
      <c r="R978" s="242">
        <f>IF($R$19&lt;1,0,Q978/$R$19)</f>
        <v>0</v>
      </c>
      <c r="S978" s="243"/>
      <c r="T978" s="351">
        <f>IF(Q978=0,0,1)+IF(C978=0,0,1)+IF(D978=0,0,1)+IF(E978=0,0,1)+IF(F978=0,0,1)+IF(G978=0,0,1)+IF(H978=0,0,1)+IF(I978=0,0,1)+IF(J978=0,0,1)+IF(K978=0,0,1)+IF(L978=0,0,1)+IF(M978=0,0,1)+IF(N978=0,0,1)+IF(O978=0,0,1)</f>
        <v>0</v>
      </c>
      <c r="U978" s="237"/>
      <c r="V978" s="237"/>
      <c r="W978" s="237"/>
      <c r="X978" s="237"/>
      <c r="Y978" s="237"/>
      <c r="Z978" s="237"/>
      <c r="AA978" s="237"/>
      <c r="AB978" s="237"/>
      <c r="AC978" s="237"/>
      <c r="AD978" s="237"/>
      <c r="AE978" s="237"/>
      <c r="AF978" s="237"/>
      <c r="AG978" s="237"/>
      <c r="AH978" s="237"/>
      <c r="AI978" s="237"/>
      <c r="AJ978" s="237"/>
      <c r="AK978" s="237"/>
      <c r="AL978" s="237"/>
      <c r="AM978" s="237"/>
      <c r="AN978" s="237"/>
      <c r="AO978" s="237"/>
      <c r="AP978" s="237"/>
      <c r="AQ978" s="237"/>
      <c r="AR978" s="237"/>
      <c r="AS978" s="237"/>
      <c r="AT978" s="237"/>
      <c r="AU978" s="237"/>
      <c r="AV978" s="237"/>
      <c r="AW978" s="237"/>
      <c r="AX978" s="237"/>
      <c r="AY978" s="237"/>
      <c r="AZ978" s="237"/>
      <c r="BA978" s="237"/>
      <c r="BB978" s="237"/>
      <c r="BC978" s="237"/>
      <c r="BD978" s="237"/>
      <c r="BE978" s="237"/>
      <c r="BF978" s="237"/>
      <c r="BG978" s="237"/>
      <c r="BH978" s="237"/>
      <c r="BI978" s="237"/>
      <c r="BJ978" s="237"/>
      <c r="BK978" s="237"/>
      <c r="BL978" s="237"/>
      <c r="BM978" s="237"/>
      <c r="BN978" s="237"/>
      <c r="BO978" s="237"/>
      <c r="BP978" s="237"/>
      <c r="BQ978" s="237"/>
      <c r="BR978" s="237"/>
      <c r="BS978" s="237"/>
      <c r="BT978" s="237"/>
      <c r="BU978" s="237"/>
      <c r="BV978" s="237"/>
      <c r="BW978" s="237"/>
      <c r="BX978" s="237"/>
      <c r="BY978" s="237"/>
      <c r="BZ978" s="237"/>
      <c r="CA978" s="237"/>
      <c r="CB978" s="237"/>
      <c r="CC978" s="237"/>
      <c r="CD978" s="237"/>
      <c r="CE978" s="237"/>
      <c r="CF978" s="237"/>
      <c r="CG978" s="237"/>
      <c r="CH978" s="237"/>
      <c r="CI978" s="237"/>
      <c r="CJ978" s="237"/>
      <c r="CK978" s="237"/>
      <c r="CL978" s="237"/>
      <c r="CM978" s="237"/>
      <c r="CN978" s="237"/>
      <c r="CO978" s="237"/>
      <c r="CP978" s="237"/>
      <c r="CQ978" s="237"/>
      <c r="CR978" s="237"/>
      <c r="CS978" s="237"/>
      <c r="CT978" s="237"/>
      <c r="CU978" s="237"/>
      <c r="CV978" s="237"/>
      <c r="CW978" s="237"/>
      <c r="CX978" s="237"/>
      <c r="CY978" s="237"/>
      <c r="CZ978" s="237"/>
      <c r="DA978" s="237"/>
      <c r="DB978" s="237"/>
      <c r="DC978" s="237"/>
      <c r="DD978" s="237"/>
      <c r="DE978" s="237"/>
      <c r="DF978" s="237"/>
      <c r="DG978" s="237"/>
      <c r="DH978" s="237"/>
      <c r="DI978" s="237"/>
      <c r="DJ978" s="237"/>
      <c r="DK978" s="237"/>
      <c r="DL978" s="237"/>
      <c r="DM978" s="237"/>
      <c r="DN978" s="237"/>
      <c r="DO978" s="237"/>
      <c r="DP978" s="237"/>
      <c r="DQ978" s="237"/>
      <c r="DR978" s="237"/>
      <c r="DS978" s="237"/>
      <c r="DT978" s="237"/>
      <c r="DU978" s="237"/>
      <c r="DV978" s="237"/>
      <c r="DW978" s="237"/>
      <c r="DX978" s="237"/>
      <c r="DY978" s="237"/>
      <c r="DZ978" s="237"/>
      <c r="EA978" s="237"/>
      <c r="EB978" s="237"/>
      <c r="EC978" s="237"/>
      <c r="ED978" s="237"/>
      <c r="EE978" s="237"/>
      <c r="EF978" s="237"/>
      <c r="EG978" s="237"/>
      <c r="EH978" s="237"/>
      <c r="EI978" s="237"/>
      <c r="EJ978" s="237"/>
      <c r="EK978" s="237"/>
      <c r="EL978" s="237"/>
      <c r="EM978" s="237"/>
      <c r="EN978" s="237"/>
      <c r="EO978" s="237"/>
      <c r="EP978" s="237"/>
      <c r="EQ978" s="237"/>
      <c r="ER978" s="237"/>
      <c r="ES978" s="237"/>
      <c r="ET978" s="237"/>
      <c r="EU978" s="237"/>
      <c r="EV978" s="237"/>
      <c r="EW978" s="237"/>
      <c r="EX978" s="237"/>
      <c r="EY978" s="237"/>
      <c r="EZ978" s="237"/>
      <c r="FA978" s="237"/>
      <c r="FB978" s="237"/>
      <c r="FC978" s="237"/>
      <c r="FD978" s="237"/>
      <c r="FE978" s="237"/>
      <c r="FF978" s="237"/>
      <c r="FG978" s="237"/>
      <c r="FH978" s="237"/>
      <c r="FI978" s="237"/>
      <c r="FJ978" s="237"/>
      <c r="FK978" s="237"/>
      <c r="FL978" s="237"/>
      <c r="FM978" s="237"/>
      <c r="FN978" s="237"/>
      <c r="FO978" s="237"/>
      <c r="FP978" s="237"/>
      <c r="FQ978" s="237"/>
      <c r="FR978" s="237"/>
      <c r="FS978" s="237"/>
      <c r="FT978" s="237"/>
      <c r="FU978" s="237"/>
      <c r="FV978" s="237"/>
      <c r="FW978" s="237"/>
      <c r="FX978" s="237"/>
      <c r="FY978" s="237"/>
      <c r="FZ978" s="237"/>
      <c r="GA978" s="237"/>
      <c r="GB978" s="237"/>
      <c r="GC978" s="237"/>
      <c r="GD978" s="237"/>
      <c r="GE978" s="237"/>
      <c r="GF978" s="237"/>
      <c r="GG978" s="237"/>
      <c r="GH978" s="237"/>
      <c r="GI978" s="237"/>
      <c r="GJ978" s="237"/>
      <c r="GK978" s="237"/>
      <c r="GL978" s="237"/>
      <c r="GM978" s="237"/>
      <c r="GN978" s="237"/>
      <c r="GO978" s="237"/>
      <c r="GP978" s="237"/>
      <c r="GQ978" s="237"/>
    </row>
    <row r="979" spans="1:199" s="81" customFormat="1" ht="15" hidden="1">
      <c r="A979" s="278" t="s">
        <v>2895</v>
      </c>
      <c r="B979" s="241" t="s">
        <v>6207</v>
      </c>
      <c r="C979" s="242">
        <v>0</v>
      </c>
      <c r="D979" s="242">
        <v>0</v>
      </c>
      <c r="E979" s="242">
        <v>0</v>
      </c>
      <c r="F979" s="242">
        <v>0</v>
      </c>
      <c r="G979" s="242">
        <v>0</v>
      </c>
      <c r="H979" s="242">
        <v>0</v>
      </c>
      <c r="I979" s="242">
        <v>0</v>
      </c>
      <c r="J979" s="242">
        <v>0</v>
      </c>
      <c r="K979" s="242">
        <v>0</v>
      </c>
      <c r="L979" s="242">
        <v>0</v>
      </c>
      <c r="M979" s="242">
        <v>0</v>
      </c>
      <c r="N979" s="242">
        <v>0</v>
      </c>
      <c r="O979" s="242">
        <v>0</v>
      </c>
      <c r="P979" s="28"/>
      <c r="Q979" s="242">
        <f>SUM(D979:O979)</f>
        <v>0</v>
      </c>
      <c r="R979" s="242">
        <f>IF($R$19&lt;1,0,Q979/$R$19)</f>
        <v>0</v>
      </c>
      <c r="S979" s="243"/>
      <c r="T979" s="351">
        <f>IF(Q979=0,0,1)+IF(C979=0,0,1)+IF(D979=0,0,1)+IF(E979=0,0,1)+IF(F979=0,0,1)+IF(G979=0,0,1)+IF(H979=0,0,1)+IF(I979=0,0,1)+IF(J979=0,0,1)+IF(K979=0,0,1)+IF(L979=0,0,1)+IF(M979=0,0,1)+IF(N979=0,0,1)+IF(O979=0,0,1)</f>
        <v>0</v>
      </c>
      <c r="U979" s="237"/>
      <c r="V979" s="237"/>
      <c r="W979" s="237"/>
      <c r="X979" s="237"/>
      <c r="Y979" s="237"/>
      <c r="Z979" s="237"/>
      <c r="AA979" s="237"/>
      <c r="AB979" s="237"/>
      <c r="AC979" s="237"/>
      <c r="AD979" s="237"/>
      <c r="AE979" s="237"/>
      <c r="AF979" s="237"/>
      <c r="AG979" s="237"/>
      <c r="AH979" s="237"/>
      <c r="AI979" s="237"/>
      <c r="AJ979" s="237"/>
      <c r="AK979" s="237"/>
      <c r="AL979" s="237"/>
      <c r="AM979" s="237"/>
      <c r="AN979" s="237"/>
      <c r="AO979" s="237"/>
      <c r="AP979" s="237"/>
      <c r="AQ979" s="237"/>
      <c r="AR979" s="237"/>
      <c r="AS979" s="237"/>
      <c r="AT979" s="237"/>
      <c r="AU979" s="237"/>
      <c r="AV979" s="237"/>
      <c r="AW979" s="237"/>
      <c r="AX979" s="237"/>
      <c r="AY979" s="237"/>
      <c r="AZ979" s="237"/>
      <c r="BA979" s="237"/>
      <c r="BB979" s="237"/>
      <c r="BC979" s="237"/>
      <c r="BD979" s="237"/>
      <c r="BE979" s="237"/>
      <c r="BF979" s="237"/>
      <c r="BG979" s="237"/>
      <c r="BH979" s="237"/>
      <c r="BI979" s="237"/>
      <c r="BJ979" s="237"/>
      <c r="BK979" s="237"/>
      <c r="BL979" s="237"/>
      <c r="BM979" s="237"/>
      <c r="BN979" s="237"/>
      <c r="BO979" s="237"/>
      <c r="BP979" s="237"/>
      <c r="BQ979" s="237"/>
      <c r="BR979" s="237"/>
      <c r="BS979" s="237"/>
      <c r="BT979" s="237"/>
      <c r="BU979" s="237"/>
      <c r="BV979" s="237"/>
      <c r="BW979" s="237"/>
      <c r="BX979" s="237"/>
      <c r="BY979" s="237"/>
      <c r="BZ979" s="237"/>
      <c r="CA979" s="237"/>
      <c r="CB979" s="237"/>
      <c r="CC979" s="237"/>
      <c r="CD979" s="237"/>
      <c r="CE979" s="237"/>
      <c r="CF979" s="237"/>
      <c r="CG979" s="237"/>
      <c r="CH979" s="237"/>
      <c r="CI979" s="237"/>
      <c r="CJ979" s="237"/>
      <c r="CK979" s="237"/>
      <c r="CL979" s="237"/>
      <c r="CM979" s="237"/>
      <c r="CN979" s="237"/>
      <c r="CO979" s="237"/>
      <c r="CP979" s="237"/>
      <c r="CQ979" s="237"/>
      <c r="CR979" s="237"/>
      <c r="CS979" s="237"/>
      <c r="CT979" s="237"/>
      <c r="CU979" s="237"/>
      <c r="CV979" s="237"/>
      <c r="CW979" s="237"/>
      <c r="CX979" s="237"/>
      <c r="CY979" s="237"/>
      <c r="CZ979" s="237"/>
      <c r="DA979" s="237"/>
      <c r="DB979" s="237"/>
      <c r="DC979" s="237"/>
      <c r="DD979" s="237"/>
      <c r="DE979" s="237"/>
      <c r="DF979" s="237"/>
      <c r="DG979" s="237"/>
      <c r="DH979" s="237"/>
      <c r="DI979" s="237"/>
      <c r="DJ979" s="237"/>
      <c r="DK979" s="237"/>
      <c r="DL979" s="237"/>
      <c r="DM979" s="237"/>
      <c r="DN979" s="237"/>
      <c r="DO979" s="237"/>
      <c r="DP979" s="237"/>
      <c r="DQ979" s="237"/>
      <c r="DR979" s="237"/>
      <c r="DS979" s="237"/>
      <c r="DT979" s="237"/>
      <c r="DU979" s="237"/>
      <c r="DV979" s="237"/>
      <c r="DW979" s="237"/>
      <c r="DX979" s="237"/>
      <c r="DY979" s="237"/>
      <c r="DZ979" s="237"/>
      <c r="EA979" s="237"/>
      <c r="EB979" s="237"/>
      <c r="EC979" s="237"/>
      <c r="ED979" s="237"/>
      <c r="EE979" s="237"/>
      <c r="EF979" s="237"/>
      <c r="EG979" s="237"/>
      <c r="EH979" s="237"/>
      <c r="EI979" s="237"/>
      <c r="EJ979" s="237"/>
      <c r="EK979" s="237"/>
      <c r="EL979" s="237"/>
      <c r="EM979" s="237"/>
      <c r="EN979" s="237"/>
      <c r="EO979" s="237"/>
      <c r="EP979" s="237"/>
      <c r="EQ979" s="237"/>
      <c r="ER979" s="237"/>
      <c r="ES979" s="237"/>
      <c r="ET979" s="237"/>
      <c r="EU979" s="237"/>
      <c r="EV979" s="237"/>
      <c r="EW979" s="237"/>
      <c r="EX979" s="237"/>
      <c r="EY979" s="237"/>
      <c r="EZ979" s="237"/>
      <c r="FA979" s="237"/>
      <c r="FB979" s="237"/>
      <c r="FC979" s="237"/>
      <c r="FD979" s="237"/>
      <c r="FE979" s="237"/>
      <c r="FF979" s="237"/>
      <c r="FG979" s="237"/>
      <c r="FH979" s="237"/>
      <c r="FI979" s="237"/>
      <c r="FJ979" s="237"/>
      <c r="FK979" s="237"/>
      <c r="FL979" s="237"/>
      <c r="FM979" s="237"/>
      <c r="FN979" s="237"/>
      <c r="FO979" s="237"/>
      <c r="FP979" s="237"/>
      <c r="FQ979" s="237"/>
      <c r="FR979" s="237"/>
      <c r="FS979" s="237"/>
      <c r="FT979" s="237"/>
      <c r="FU979" s="237"/>
      <c r="FV979" s="237"/>
      <c r="FW979" s="237"/>
      <c r="FX979" s="237"/>
      <c r="FY979" s="237"/>
      <c r="FZ979" s="237"/>
      <c r="GA979" s="237"/>
      <c r="GB979" s="237"/>
      <c r="GC979" s="237"/>
      <c r="GD979" s="237"/>
      <c r="GE979" s="237"/>
      <c r="GF979" s="237"/>
      <c r="GG979" s="237"/>
      <c r="GH979" s="237"/>
      <c r="GI979" s="237"/>
      <c r="GJ979" s="237"/>
      <c r="GK979" s="237"/>
      <c r="GL979" s="237"/>
      <c r="GM979" s="237"/>
      <c r="GN979" s="237"/>
      <c r="GO979" s="237"/>
      <c r="GP979" s="237"/>
      <c r="GQ979" s="237"/>
    </row>
    <row r="980" spans="1:199" s="81" customFormat="1" ht="15" hidden="1">
      <c r="A980" s="278" t="s">
        <v>2896</v>
      </c>
      <c r="B980" s="241" t="s">
        <v>6208</v>
      </c>
      <c r="C980" s="242">
        <v>0</v>
      </c>
      <c r="D980" s="242">
        <v>0</v>
      </c>
      <c r="E980" s="242">
        <v>0</v>
      </c>
      <c r="F980" s="242">
        <v>0</v>
      </c>
      <c r="G980" s="242">
        <v>0</v>
      </c>
      <c r="H980" s="242">
        <v>0</v>
      </c>
      <c r="I980" s="242">
        <v>0</v>
      </c>
      <c r="J980" s="242">
        <v>0</v>
      </c>
      <c r="K980" s="242">
        <v>0</v>
      </c>
      <c r="L980" s="242">
        <v>0</v>
      </c>
      <c r="M980" s="242">
        <v>0</v>
      </c>
      <c r="N980" s="242">
        <v>0</v>
      </c>
      <c r="O980" s="242">
        <v>0</v>
      </c>
      <c r="P980" s="28"/>
      <c r="Q980" s="242">
        <f>SUM(D980:O980)</f>
        <v>0</v>
      </c>
      <c r="R980" s="242">
        <f>IF($R$19&lt;1,0,Q980/$R$19)</f>
        <v>0</v>
      </c>
      <c r="S980" s="243"/>
      <c r="T980" s="351">
        <f>IF(Q980=0,0,1)+IF(C980=0,0,1)+IF(D980=0,0,1)+IF(E980=0,0,1)+IF(F980=0,0,1)+IF(G980=0,0,1)+IF(H980=0,0,1)+IF(I980=0,0,1)+IF(J980=0,0,1)+IF(K980=0,0,1)+IF(L980=0,0,1)+IF(M980=0,0,1)+IF(N980=0,0,1)+IF(O980=0,0,1)</f>
        <v>0</v>
      </c>
      <c r="U980" s="237"/>
      <c r="V980" s="237"/>
      <c r="W980" s="237"/>
      <c r="X980" s="237"/>
      <c r="Y980" s="237"/>
      <c r="Z980" s="237"/>
      <c r="AA980" s="237"/>
      <c r="AB980" s="237"/>
      <c r="AC980" s="237"/>
      <c r="AD980" s="237"/>
      <c r="AE980" s="237"/>
      <c r="AF980" s="237"/>
      <c r="AG980" s="237"/>
      <c r="AH980" s="237"/>
      <c r="AI980" s="237"/>
      <c r="AJ980" s="237"/>
      <c r="AK980" s="237"/>
      <c r="AL980" s="237"/>
      <c r="AM980" s="237"/>
      <c r="AN980" s="237"/>
      <c r="AO980" s="237"/>
      <c r="AP980" s="237"/>
      <c r="AQ980" s="237"/>
      <c r="AR980" s="237"/>
      <c r="AS980" s="237"/>
      <c r="AT980" s="237"/>
      <c r="AU980" s="237"/>
      <c r="AV980" s="237"/>
      <c r="AW980" s="237"/>
      <c r="AX980" s="237"/>
      <c r="AY980" s="237"/>
      <c r="AZ980" s="237"/>
      <c r="BA980" s="237"/>
      <c r="BB980" s="237"/>
      <c r="BC980" s="237"/>
      <c r="BD980" s="237"/>
      <c r="BE980" s="237"/>
      <c r="BF980" s="237"/>
      <c r="BG980" s="237"/>
      <c r="BH980" s="237"/>
      <c r="BI980" s="237"/>
      <c r="BJ980" s="237"/>
      <c r="BK980" s="237"/>
      <c r="BL980" s="237"/>
      <c r="BM980" s="237"/>
      <c r="BN980" s="237"/>
      <c r="BO980" s="237"/>
      <c r="BP980" s="237"/>
      <c r="BQ980" s="237"/>
      <c r="BR980" s="237"/>
      <c r="BS980" s="237"/>
      <c r="BT980" s="237"/>
      <c r="BU980" s="237"/>
      <c r="BV980" s="237"/>
      <c r="BW980" s="237"/>
      <c r="BX980" s="237"/>
      <c r="BY980" s="237"/>
      <c r="BZ980" s="237"/>
      <c r="CA980" s="237"/>
      <c r="CB980" s="237"/>
      <c r="CC980" s="237"/>
      <c r="CD980" s="237"/>
      <c r="CE980" s="237"/>
      <c r="CF980" s="237"/>
      <c r="CG980" s="237"/>
      <c r="CH980" s="237"/>
      <c r="CI980" s="237"/>
      <c r="CJ980" s="237"/>
      <c r="CK980" s="237"/>
      <c r="CL980" s="237"/>
      <c r="CM980" s="237"/>
      <c r="CN980" s="237"/>
      <c r="CO980" s="237"/>
      <c r="CP980" s="237"/>
      <c r="CQ980" s="237"/>
      <c r="CR980" s="237"/>
      <c r="CS980" s="237"/>
      <c r="CT980" s="237"/>
      <c r="CU980" s="237"/>
      <c r="CV980" s="237"/>
      <c r="CW980" s="237"/>
      <c r="CX980" s="237"/>
      <c r="CY980" s="237"/>
      <c r="CZ980" s="237"/>
      <c r="DA980" s="237"/>
      <c r="DB980" s="237"/>
      <c r="DC980" s="237"/>
      <c r="DD980" s="237"/>
      <c r="DE980" s="237"/>
      <c r="DF980" s="237"/>
      <c r="DG980" s="237"/>
      <c r="DH980" s="237"/>
      <c r="DI980" s="237"/>
      <c r="DJ980" s="237"/>
      <c r="DK980" s="237"/>
      <c r="DL980" s="237"/>
      <c r="DM980" s="237"/>
      <c r="DN980" s="237"/>
      <c r="DO980" s="237"/>
      <c r="DP980" s="237"/>
      <c r="DQ980" s="237"/>
      <c r="DR980" s="237"/>
      <c r="DS980" s="237"/>
      <c r="DT980" s="237"/>
      <c r="DU980" s="237"/>
      <c r="DV980" s="237"/>
      <c r="DW980" s="237"/>
      <c r="DX980" s="237"/>
      <c r="DY980" s="237"/>
      <c r="DZ980" s="237"/>
      <c r="EA980" s="237"/>
      <c r="EB980" s="237"/>
      <c r="EC980" s="237"/>
      <c r="ED980" s="237"/>
      <c r="EE980" s="237"/>
      <c r="EF980" s="237"/>
      <c r="EG980" s="237"/>
      <c r="EH980" s="237"/>
      <c r="EI980" s="237"/>
      <c r="EJ980" s="237"/>
      <c r="EK980" s="237"/>
      <c r="EL980" s="237"/>
      <c r="EM980" s="237"/>
      <c r="EN980" s="237"/>
      <c r="EO980" s="237"/>
      <c r="EP980" s="237"/>
      <c r="EQ980" s="237"/>
      <c r="ER980" s="237"/>
      <c r="ES980" s="237"/>
      <c r="ET980" s="237"/>
      <c r="EU980" s="237"/>
      <c r="EV980" s="237"/>
      <c r="EW980" s="237"/>
      <c r="EX980" s="237"/>
      <c r="EY980" s="237"/>
      <c r="EZ980" s="237"/>
      <c r="FA980" s="237"/>
      <c r="FB980" s="237"/>
      <c r="FC980" s="237"/>
      <c r="FD980" s="237"/>
      <c r="FE980" s="237"/>
      <c r="FF980" s="237"/>
      <c r="FG980" s="237"/>
      <c r="FH980" s="237"/>
      <c r="FI980" s="237"/>
      <c r="FJ980" s="237"/>
      <c r="FK980" s="237"/>
      <c r="FL980" s="237"/>
      <c r="FM980" s="237"/>
      <c r="FN980" s="237"/>
      <c r="FO980" s="237"/>
      <c r="FP980" s="237"/>
      <c r="FQ980" s="237"/>
      <c r="FR980" s="237"/>
      <c r="FS980" s="237"/>
      <c r="FT980" s="237"/>
      <c r="FU980" s="237"/>
      <c r="FV980" s="237"/>
      <c r="FW980" s="237"/>
      <c r="FX980" s="237"/>
      <c r="FY980" s="237"/>
      <c r="FZ980" s="237"/>
      <c r="GA980" s="237"/>
      <c r="GB980" s="237"/>
      <c r="GC980" s="237"/>
      <c r="GD980" s="237"/>
      <c r="GE980" s="237"/>
      <c r="GF980" s="237"/>
      <c r="GG980" s="237"/>
      <c r="GH980" s="237"/>
      <c r="GI980" s="237"/>
      <c r="GJ980" s="237"/>
      <c r="GK980" s="237"/>
      <c r="GL980" s="237"/>
      <c r="GM980" s="237"/>
      <c r="GN980" s="237"/>
      <c r="GO980" s="237"/>
      <c r="GP980" s="237"/>
      <c r="GQ980" s="237"/>
    </row>
    <row r="981" spans="1:199" s="81" customFormat="1" ht="15" hidden="1">
      <c r="A981" s="278" t="s">
        <v>2897</v>
      </c>
      <c r="B981" s="241" t="s">
        <v>6209</v>
      </c>
      <c r="C981" s="242">
        <v>0</v>
      </c>
      <c r="D981" s="242">
        <v>0</v>
      </c>
      <c r="E981" s="242">
        <v>0</v>
      </c>
      <c r="F981" s="242">
        <v>0</v>
      </c>
      <c r="G981" s="242">
        <v>0</v>
      </c>
      <c r="H981" s="242">
        <v>0</v>
      </c>
      <c r="I981" s="242">
        <v>0</v>
      </c>
      <c r="J981" s="242">
        <v>0</v>
      </c>
      <c r="K981" s="242">
        <v>0</v>
      </c>
      <c r="L981" s="242">
        <v>0</v>
      </c>
      <c r="M981" s="242">
        <v>0</v>
      </c>
      <c r="N981" s="242">
        <v>0</v>
      </c>
      <c r="O981" s="242">
        <v>0</v>
      </c>
      <c r="P981" s="28"/>
      <c r="Q981" s="242">
        <f>SUM(D981:O981)</f>
        <v>0</v>
      </c>
      <c r="R981" s="242">
        <f>IF($R$19&lt;1,0,Q981/$R$19)</f>
        <v>0</v>
      </c>
      <c r="S981" s="243"/>
      <c r="T981" s="351">
        <f>IF(Q981=0,0,1)+IF(C981=0,0,1)+IF(D981=0,0,1)+IF(E981=0,0,1)+IF(F981=0,0,1)+IF(G981=0,0,1)+IF(H981=0,0,1)+IF(I981=0,0,1)+IF(J981=0,0,1)+IF(K981=0,0,1)+IF(L981=0,0,1)+IF(M981=0,0,1)+IF(N981=0,0,1)+IF(O981=0,0,1)</f>
        <v>0</v>
      </c>
      <c r="U981" s="237"/>
      <c r="V981" s="237"/>
      <c r="W981" s="237"/>
      <c r="X981" s="237"/>
      <c r="Y981" s="237"/>
      <c r="Z981" s="237"/>
      <c r="AA981" s="237"/>
      <c r="AB981" s="237"/>
      <c r="AC981" s="237"/>
      <c r="AD981" s="237"/>
      <c r="AE981" s="237"/>
      <c r="AF981" s="237"/>
      <c r="AG981" s="237"/>
      <c r="AH981" s="237"/>
      <c r="AI981" s="237"/>
      <c r="AJ981" s="237"/>
      <c r="AK981" s="237"/>
      <c r="AL981" s="237"/>
      <c r="AM981" s="237"/>
      <c r="AN981" s="237"/>
      <c r="AO981" s="237"/>
      <c r="AP981" s="237"/>
      <c r="AQ981" s="237"/>
      <c r="AR981" s="237"/>
      <c r="AS981" s="237"/>
      <c r="AT981" s="237"/>
      <c r="AU981" s="237"/>
      <c r="AV981" s="237"/>
      <c r="AW981" s="237"/>
      <c r="AX981" s="237"/>
      <c r="AY981" s="237"/>
      <c r="AZ981" s="237"/>
      <c r="BA981" s="237"/>
      <c r="BB981" s="237"/>
      <c r="BC981" s="237"/>
      <c r="BD981" s="237"/>
      <c r="BE981" s="237"/>
      <c r="BF981" s="237"/>
      <c r="BG981" s="237"/>
      <c r="BH981" s="237"/>
      <c r="BI981" s="237"/>
      <c r="BJ981" s="237"/>
      <c r="BK981" s="237"/>
      <c r="BL981" s="237"/>
      <c r="BM981" s="237"/>
      <c r="BN981" s="237"/>
      <c r="BO981" s="237"/>
      <c r="BP981" s="237"/>
      <c r="BQ981" s="237"/>
      <c r="BR981" s="237"/>
      <c r="BS981" s="237"/>
      <c r="BT981" s="237"/>
      <c r="BU981" s="237"/>
      <c r="BV981" s="237"/>
      <c r="BW981" s="237"/>
      <c r="BX981" s="237"/>
      <c r="BY981" s="237"/>
      <c r="BZ981" s="237"/>
      <c r="CA981" s="237"/>
      <c r="CB981" s="237"/>
      <c r="CC981" s="237"/>
      <c r="CD981" s="237"/>
      <c r="CE981" s="237"/>
      <c r="CF981" s="237"/>
      <c r="CG981" s="237"/>
      <c r="CH981" s="237"/>
      <c r="CI981" s="237"/>
      <c r="CJ981" s="237"/>
      <c r="CK981" s="237"/>
      <c r="CL981" s="237"/>
      <c r="CM981" s="237"/>
      <c r="CN981" s="237"/>
      <c r="CO981" s="237"/>
      <c r="CP981" s="237"/>
      <c r="CQ981" s="237"/>
      <c r="CR981" s="237"/>
      <c r="CS981" s="237"/>
      <c r="CT981" s="237"/>
      <c r="CU981" s="237"/>
      <c r="CV981" s="237"/>
      <c r="CW981" s="237"/>
      <c r="CX981" s="237"/>
      <c r="CY981" s="237"/>
      <c r="CZ981" s="237"/>
      <c r="DA981" s="237"/>
      <c r="DB981" s="237"/>
      <c r="DC981" s="237"/>
      <c r="DD981" s="237"/>
      <c r="DE981" s="237"/>
      <c r="DF981" s="237"/>
      <c r="DG981" s="237"/>
      <c r="DH981" s="237"/>
      <c r="DI981" s="237"/>
      <c r="DJ981" s="237"/>
      <c r="DK981" s="237"/>
      <c r="DL981" s="237"/>
      <c r="DM981" s="237"/>
      <c r="DN981" s="237"/>
      <c r="DO981" s="237"/>
      <c r="DP981" s="237"/>
      <c r="DQ981" s="237"/>
      <c r="DR981" s="237"/>
      <c r="DS981" s="237"/>
      <c r="DT981" s="237"/>
      <c r="DU981" s="237"/>
      <c r="DV981" s="237"/>
      <c r="DW981" s="237"/>
      <c r="DX981" s="237"/>
      <c r="DY981" s="237"/>
      <c r="DZ981" s="237"/>
      <c r="EA981" s="237"/>
      <c r="EB981" s="237"/>
      <c r="EC981" s="237"/>
      <c r="ED981" s="237"/>
      <c r="EE981" s="237"/>
      <c r="EF981" s="237"/>
      <c r="EG981" s="237"/>
      <c r="EH981" s="237"/>
      <c r="EI981" s="237"/>
      <c r="EJ981" s="237"/>
      <c r="EK981" s="237"/>
      <c r="EL981" s="237"/>
      <c r="EM981" s="237"/>
      <c r="EN981" s="237"/>
      <c r="EO981" s="237"/>
      <c r="EP981" s="237"/>
      <c r="EQ981" s="237"/>
      <c r="ER981" s="237"/>
      <c r="ES981" s="237"/>
      <c r="ET981" s="237"/>
      <c r="EU981" s="237"/>
      <c r="EV981" s="237"/>
      <c r="EW981" s="237"/>
      <c r="EX981" s="237"/>
      <c r="EY981" s="237"/>
      <c r="EZ981" s="237"/>
      <c r="FA981" s="237"/>
      <c r="FB981" s="237"/>
      <c r="FC981" s="237"/>
      <c r="FD981" s="237"/>
      <c r="FE981" s="237"/>
      <c r="FF981" s="237"/>
      <c r="FG981" s="237"/>
      <c r="FH981" s="237"/>
      <c r="FI981" s="237"/>
      <c r="FJ981" s="237"/>
      <c r="FK981" s="237"/>
      <c r="FL981" s="237"/>
      <c r="FM981" s="237"/>
      <c r="FN981" s="237"/>
      <c r="FO981" s="237"/>
      <c r="FP981" s="237"/>
      <c r="FQ981" s="237"/>
      <c r="FR981" s="237"/>
      <c r="FS981" s="237"/>
      <c r="FT981" s="237"/>
      <c r="FU981" s="237"/>
      <c r="FV981" s="237"/>
      <c r="FW981" s="237"/>
      <c r="FX981" s="237"/>
      <c r="FY981" s="237"/>
      <c r="FZ981" s="237"/>
      <c r="GA981" s="237"/>
      <c r="GB981" s="237"/>
      <c r="GC981" s="237"/>
      <c r="GD981" s="237"/>
      <c r="GE981" s="237"/>
      <c r="GF981" s="237"/>
      <c r="GG981" s="237"/>
      <c r="GH981" s="237"/>
      <c r="GI981" s="237"/>
      <c r="GJ981" s="237"/>
      <c r="GK981" s="237"/>
      <c r="GL981" s="237"/>
      <c r="GM981" s="237"/>
      <c r="GN981" s="237"/>
      <c r="GO981" s="237"/>
      <c r="GP981" s="237"/>
      <c r="GQ981" s="237"/>
    </row>
    <row r="982" spans="1:199" s="81" customFormat="1" ht="15" hidden="1">
      <c r="A982" s="278" t="s">
        <v>2898</v>
      </c>
      <c r="B982" s="241" t="s">
        <v>6210</v>
      </c>
      <c r="C982" s="242">
        <v>0</v>
      </c>
      <c r="D982" s="242">
        <v>0</v>
      </c>
      <c r="E982" s="242">
        <v>0</v>
      </c>
      <c r="F982" s="242">
        <v>0</v>
      </c>
      <c r="G982" s="242">
        <v>0</v>
      </c>
      <c r="H982" s="242">
        <v>0</v>
      </c>
      <c r="I982" s="242">
        <v>0</v>
      </c>
      <c r="J982" s="242">
        <v>0</v>
      </c>
      <c r="K982" s="242">
        <v>0</v>
      </c>
      <c r="L982" s="242">
        <v>0</v>
      </c>
      <c r="M982" s="242">
        <v>0</v>
      </c>
      <c r="N982" s="242">
        <v>0</v>
      </c>
      <c r="O982" s="242">
        <v>0</v>
      </c>
      <c r="P982" s="28"/>
      <c r="Q982" s="242">
        <f>SUM(D982:O982)</f>
        <v>0</v>
      </c>
      <c r="R982" s="242">
        <f>IF($R$19&lt;1,0,Q982/$R$19)</f>
        <v>0</v>
      </c>
      <c r="S982" s="243"/>
      <c r="T982" s="351">
        <f>IF(Q982=0,0,1)+IF(C982=0,0,1)+IF(D982=0,0,1)+IF(E982=0,0,1)+IF(F982=0,0,1)+IF(G982=0,0,1)+IF(H982=0,0,1)+IF(I982=0,0,1)+IF(J982=0,0,1)+IF(K982=0,0,1)+IF(L982=0,0,1)+IF(M982=0,0,1)+IF(N982=0,0,1)+IF(O982=0,0,1)</f>
        <v>0</v>
      </c>
      <c r="U982" s="237"/>
      <c r="V982" s="237"/>
      <c r="W982" s="237"/>
      <c r="X982" s="237"/>
      <c r="Y982" s="237"/>
      <c r="Z982" s="237"/>
      <c r="AA982" s="237"/>
      <c r="AB982" s="237"/>
      <c r="AC982" s="237"/>
      <c r="AD982" s="237"/>
      <c r="AE982" s="237"/>
      <c r="AF982" s="237"/>
      <c r="AG982" s="237"/>
      <c r="AH982" s="237"/>
      <c r="AI982" s="237"/>
      <c r="AJ982" s="237"/>
      <c r="AK982" s="237"/>
      <c r="AL982" s="237"/>
      <c r="AM982" s="237"/>
      <c r="AN982" s="237"/>
      <c r="AO982" s="237"/>
      <c r="AP982" s="237"/>
      <c r="AQ982" s="237"/>
      <c r="AR982" s="237"/>
      <c r="AS982" s="237"/>
      <c r="AT982" s="237"/>
      <c r="AU982" s="237"/>
      <c r="AV982" s="237"/>
      <c r="AW982" s="237"/>
      <c r="AX982" s="237"/>
      <c r="AY982" s="237"/>
      <c r="AZ982" s="237"/>
      <c r="BA982" s="237"/>
      <c r="BB982" s="237"/>
      <c r="BC982" s="237"/>
      <c r="BD982" s="237"/>
      <c r="BE982" s="237"/>
      <c r="BF982" s="237"/>
      <c r="BG982" s="237"/>
      <c r="BH982" s="237"/>
      <c r="BI982" s="237"/>
      <c r="BJ982" s="237"/>
      <c r="BK982" s="237"/>
      <c r="BL982" s="237"/>
      <c r="BM982" s="237"/>
      <c r="BN982" s="237"/>
      <c r="BO982" s="237"/>
      <c r="BP982" s="237"/>
      <c r="BQ982" s="237"/>
      <c r="BR982" s="237"/>
      <c r="BS982" s="237"/>
      <c r="BT982" s="237"/>
      <c r="BU982" s="237"/>
      <c r="BV982" s="237"/>
      <c r="BW982" s="237"/>
      <c r="BX982" s="237"/>
      <c r="BY982" s="237"/>
      <c r="BZ982" s="237"/>
      <c r="CA982" s="237"/>
      <c r="CB982" s="237"/>
      <c r="CC982" s="237"/>
      <c r="CD982" s="237"/>
      <c r="CE982" s="237"/>
      <c r="CF982" s="237"/>
      <c r="CG982" s="237"/>
      <c r="CH982" s="237"/>
      <c r="CI982" s="237"/>
      <c r="CJ982" s="237"/>
      <c r="CK982" s="237"/>
      <c r="CL982" s="237"/>
      <c r="CM982" s="237"/>
      <c r="CN982" s="237"/>
      <c r="CO982" s="237"/>
      <c r="CP982" s="237"/>
      <c r="CQ982" s="237"/>
      <c r="CR982" s="237"/>
      <c r="CS982" s="237"/>
      <c r="CT982" s="237"/>
      <c r="CU982" s="237"/>
      <c r="CV982" s="237"/>
      <c r="CW982" s="237"/>
      <c r="CX982" s="237"/>
      <c r="CY982" s="237"/>
      <c r="CZ982" s="237"/>
      <c r="DA982" s="237"/>
      <c r="DB982" s="237"/>
      <c r="DC982" s="237"/>
      <c r="DD982" s="237"/>
      <c r="DE982" s="237"/>
      <c r="DF982" s="237"/>
      <c r="DG982" s="237"/>
      <c r="DH982" s="237"/>
      <c r="DI982" s="237"/>
      <c r="DJ982" s="237"/>
      <c r="DK982" s="237"/>
      <c r="DL982" s="237"/>
      <c r="DM982" s="237"/>
      <c r="DN982" s="237"/>
      <c r="DO982" s="237"/>
      <c r="DP982" s="237"/>
      <c r="DQ982" s="237"/>
      <c r="DR982" s="237"/>
      <c r="DS982" s="237"/>
      <c r="DT982" s="237"/>
      <c r="DU982" s="237"/>
      <c r="DV982" s="237"/>
      <c r="DW982" s="237"/>
      <c r="DX982" s="237"/>
      <c r="DY982" s="237"/>
      <c r="DZ982" s="237"/>
      <c r="EA982" s="237"/>
      <c r="EB982" s="237"/>
      <c r="EC982" s="237"/>
      <c r="ED982" s="237"/>
      <c r="EE982" s="237"/>
      <c r="EF982" s="237"/>
      <c r="EG982" s="237"/>
      <c r="EH982" s="237"/>
      <c r="EI982" s="237"/>
      <c r="EJ982" s="237"/>
      <c r="EK982" s="237"/>
      <c r="EL982" s="237"/>
      <c r="EM982" s="237"/>
      <c r="EN982" s="237"/>
      <c r="EO982" s="237"/>
      <c r="EP982" s="237"/>
      <c r="EQ982" s="237"/>
      <c r="ER982" s="237"/>
      <c r="ES982" s="237"/>
      <c r="ET982" s="237"/>
      <c r="EU982" s="237"/>
      <c r="EV982" s="237"/>
      <c r="EW982" s="237"/>
      <c r="EX982" s="237"/>
      <c r="EY982" s="237"/>
      <c r="EZ982" s="237"/>
      <c r="FA982" s="237"/>
      <c r="FB982" s="237"/>
      <c r="FC982" s="237"/>
      <c r="FD982" s="237"/>
      <c r="FE982" s="237"/>
      <c r="FF982" s="237"/>
      <c r="FG982" s="237"/>
      <c r="FH982" s="237"/>
      <c r="FI982" s="237"/>
      <c r="FJ982" s="237"/>
      <c r="FK982" s="237"/>
      <c r="FL982" s="237"/>
      <c r="FM982" s="237"/>
      <c r="FN982" s="237"/>
      <c r="FO982" s="237"/>
      <c r="FP982" s="237"/>
      <c r="FQ982" s="237"/>
      <c r="FR982" s="237"/>
      <c r="FS982" s="237"/>
      <c r="FT982" s="237"/>
      <c r="FU982" s="237"/>
      <c r="FV982" s="237"/>
      <c r="FW982" s="237"/>
      <c r="FX982" s="237"/>
      <c r="FY982" s="237"/>
      <c r="FZ982" s="237"/>
      <c r="GA982" s="237"/>
      <c r="GB982" s="237"/>
      <c r="GC982" s="237"/>
      <c r="GD982" s="237"/>
      <c r="GE982" s="237"/>
      <c r="GF982" s="237"/>
      <c r="GG982" s="237"/>
      <c r="GH982" s="237"/>
      <c r="GI982" s="237"/>
      <c r="GJ982" s="237"/>
      <c r="GK982" s="237"/>
      <c r="GL982" s="237"/>
      <c r="GM982" s="237"/>
      <c r="GN982" s="237"/>
      <c r="GO982" s="237"/>
      <c r="GP982" s="237"/>
      <c r="GQ982" s="237"/>
    </row>
    <row r="983" spans="1:199" s="81" customFormat="1" ht="15" hidden="1">
      <c r="A983" s="278" t="s">
        <v>2899</v>
      </c>
      <c r="B983" s="241" t="s">
        <v>6211</v>
      </c>
      <c r="C983" s="242">
        <v>0</v>
      </c>
      <c r="D983" s="242">
        <v>0</v>
      </c>
      <c r="E983" s="242">
        <v>0</v>
      </c>
      <c r="F983" s="242">
        <v>0</v>
      </c>
      <c r="G983" s="242">
        <v>0</v>
      </c>
      <c r="H983" s="242">
        <v>0</v>
      </c>
      <c r="I983" s="242">
        <v>0</v>
      </c>
      <c r="J983" s="242">
        <v>0</v>
      </c>
      <c r="K983" s="242">
        <v>0</v>
      </c>
      <c r="L983" s="242">
        <v>0</v>
      </c>
      <c r="M983" s="242">
        <v>0</v>
      </c>
      <c r="N983" s="242">
        <v>0</v>
      </c>
      <c r="O983" s="242">
        <v>0</v>
      </c>
      <c r="P983" s="28"/>
      <c r="Q983" s="242">
        <f>SUM(D983:O983)</f>
        <v>0</v>
      </c>
      <c r="R983" s="242">
        <f>IF($R$19&lt;1,0,Q983/$R$19)</f>
        <v>0</v>
      </c>
      <c r="S983" s="243"/>
      <c r="T983" s="351">
        <f>IF(Q983=0,0,1)+IF(C983=0,0,1)+IF(D983=0,0,1)+IF(E983=0,0,1)+IF(F983=0,0,1)+IF(G983=0,0,1)+IF(H983=0,0,1)+IF(I983=0,0,1)+IF(J983=0,0,1)+IF(K983=0,0,1)+IF(L983=0,0,1)+IF(M983=0,0,1)+IF(N983=0,0,1)+IF(O983=0,0,1)</f>
        <v>0</v>
      </c>
      <c r="U983" s="237"/>
      <c r="V983" s="237"/>
      <c r="W983" s="237"/>
      <c r="X983" s="237"/>
      <c r="Y983" s="237"/>
      <c r="Z983" s="237"/>
      <c r="AA983" s="237"/>
      <c r="AB983" s="237"/>
      <c r="AC983" s="237"/>
      <c r="AD983" s="237"/>
      <c r="AE983" s="237"/>
      <c r="AF983" s="237"/>
      <c r="AG983" s="237"/>
      <c r="AH983" s="237"/>
      <c r="AI983" s="237"/>
      <c r="AJ983" s="237"/>
      <c r="AK983" s="237"/>
      <c r="AL983" s="237"/>
      <c r="AM983" s="237"/>
      <c r="AN983" s="237"/>
      <c r="AO983" s="237"/>
      <c r="AP983" s="237"/>
      <c r="AQ983" s="237"/>
      <c r="AR983" s="237"/>
      <c r="AS983" s="237"/>
      <c r="AT983" s="237"/>
      <c r="AU983" s="237"/>
      <c r="AV983" s="237"/>
      <c r="AW983" s="237"/>
      <c r="AX983" s="237"/>
      <c r="AY983" s="237"/>
      <c r="AZ983" s="237"/>
      <c r="BA983" s="237"/>
      <c r="BB983" s="237"/>
      <c r="BC983" s="237"/>
      <c r="BD983" s="237"/>
      <c r="BE983" s="237"/>
      <c r="BF983" s="237"/>
      <c r="BG983" s="237"/>
      <c r="BH983" s="237"/>
      <c r="BI983" s="237"/>
      <c r="BJ983" s="237"/>
      <c r="BK983" s="237"/>
      <c r="BL983" s="237"/>
      <c r="BM983" s="237"/>
      <c r="BN983" s="237"/>
      <c r="BO983" s="237"/>
      <c r="BP983" s="237"/>
      <c r="BQ983" s="237"/>
      <c r="BR983" s="237"/>
      <c r="BS983" s="237"/>
      <c r="BT983" s="237"/>
      <c r="BU983" s="237"/>
      <c r="BV983" s="237"/>
      <c r="BW983" s="237"/>
      <c r="BX983" s="237"/>
      <c r="BY983" s="237"/>
      <c r="BZ983" s="237"/>
      <c r="CA983" s="237"/>
      <c r="CB983" s="237"/>
      <c r="CC983" s="237"/>
      <c r="CD983" s="237"/>
      <c r="CE983" s="237"/>
      <c r="CF983" s="237"/>
      <c r="CG983" s="237"/>
      <c r="CH983" s="237"/>
      <c r="CI983" s="237"/>
      <c r="CJ983" s="237"/>
      <c r="CK983" s="237"/>
      <c r="CL983" s="237"/>
      <c r="CM983" s="237"/>
      <c r="CN983" s="237"/>
      <c r="CO983" s="237"/>
      <c r="CP983" s="237"/>
      <c r="CQ983" s="237"/>
      <c r="CR983" s="237"/>
      <c r="CS983" s="237"/>
      <c r="CT983" s="237"/>
      <c r="CU983" s="237"/>
      <c r="CV983" s="237"/>
      <c r="CW983" s="237"/>
      <c r="CX983" s="237"/>
      <c r="CY983" s="237"/>
      <c r="CZ983" s="237"/>
      <c r="DA983" s="237"/>
      <c r="DB983" s="237"/>
      <c r="DC983" s="237"/>
      <c r="DD983" s="237"/>
      <c r="DE983" s="237"/>
      <c r="DF983" s="237"/>
      <c r="DG983" s="237"/>
      <c r="DH983" s="237"/>
      <c r="DI983" s="237"/>
      <c r="DJ983" s="237"/>
      <c r="DK983" s="237"/>
      <c r="DL983" s="237"/>
      <c r="DM983" s="237"/>
      <c r="DN983" s="237"/>
      <c r="DO983" s="237"/>
      <c r="DP983" s="237"/>
      <c r="DQ983" s="237"/>
      <c r="DR983" s="237"/>
      <c r="DS983" s="237"/>
      <c r="DT983" s="237"/>
      <c r="DU983" s="237"/>
      <c r="DV983" s="237"/>
      <c r="DW983" s="237"/>
      <c r="DX983" s="237"/>
      <c r="DY983" s="237"/>
      <c r="DZ983" s="237"/>
      <c r="EA983" s="237"/>
      <c r="EB983" s="237"/>
      <c r="EC983" s="237"/>
      <c r="ED983" s="237"/>
      <c r="EE983" s="237"/>
      <c r="EF983" s="237"/>
      <c r="EG983" s="237"/>
      <c r="EH983" s="237"/>
      <c r="EI983" s="237"/>
      <c r="EJ983" s="237"/>
      <c r="EK983" s="237"/>
      <c r="EL983" s="237"/>
      <c r="EM983" s="237"/>
      <c r="EN983" s="237"/>
      <c r="EO983" s="237"/>
      <c r="EP983" s="237"/>
      <c r="EQ983" s="237"/>
      <c r="ER983" s="237"/>
      <c r="ES983" s="237"/>
      <c r="ET983" s="237"/>
      <c r="EU983" s="237"/>
      <c r="EV983" s="237"/>
      <c r="EW983" s="237"/>
      <c r="EX983" s="237"/>
      <c r="EY983" s="237"/>
      <c r="EZ983" s="237"/>
      <c r="FA983" s="237"/>
      <c r="FB983" s="237"/>
      <c r="FC983" s="237"/>
      <c r="FD983" s="237"/>
      <c r="FE983" s="237"/>
      <c r="FF983" s="237"/>
      <c r="FG983" s="237"/>
      <c r="FH983" s="237"/>
      <c r="FI983" s="237"/>
      <c r="FJ983" s="237"/>
      <c r="FK983" s="237"/>
      <c r="FL983" s="237"/>
      <c r="FM983" s="237"/>
      <c r="FN983" s="237"/>
      <c r="FO983" s="237"/>
      <c r="FP983" s="237"/>
      <c r="FQ983" s="237"/>
      <c r="FR983" s="237"/>
      <c r="FS983" s="237"/>
      <c r="FT983" s="237"/>
      <c r="FU983" s="237"/>
      <c r="FV983" s="237"/>
      <c r="FW983" s="237"/>
      <c r="FX983" s="237"/>
      <c r="FY983" s="237"/>
      <c r="FZ983" s="237"/>
      <c r="GA983" s="237"/>
      <c r="GB983" s="237"/>
      <c r="GC983" s="237"/>
      <c r="GD983" s="237"/>
      <c r="GE983" s="237"/>
      <c r="GF983" s="237"/>
      <c r="GG983" s="237"/>
      <c r="GH983" s="237"/>
      <c r="GI983" s="237"/>
      <c r="GJ983" s="237"/>
      <c r="GK983" s="237"/>
      <c r="GL983" s="237"/>
      <c r="GM983" s="237"/>
      <c r="GN983" s="237"/>
      <c r="GO983" s="237"/>
      <c r="GP983" s="237"/>
      <c r="GQ983" s="237"/>
    </row>
    <row r="984" spans="1:199" s="81" customFormat="1" ht="15" hidden="1">
      <c r="A984" s="278" t="s">
        <v>2900</v>
      </c>
      <c r="B984" s="241" t="s">
        <v>6212</v>
      </c>
      <c r="C984" s="242">
        <v>0</v>
      </c>
      <c r="D984" s="242">
        <v>0</v>
      </c>
      <c r="E984" s="242">
        <v>0</v>
      </c>
      <c r="F984" s="242">
        <v>0</v>
      </c>
      <c r="G984" s="242">
        <v>0</v>
      </c>
      <c r="H984" s="242">
        <v>0</v>
      </c>
      <c r="I984" s="242">
        <v>0</v>
      </c>
      <c r="J984" s="242">
        <v>0</v>
      </c>
      <c r="K984" s="242">
        <v>0</v>
      </c>
      <c r="L984" s="242">
        <v>0</v>
      </c>
      <c r="M984" s="242">
        <v>0</v>
      </c>
      <c r="N984" s="242">
        <v>0</v>
      </c>
      <c r="O984" s="242">
        <v>0</v>
      </c>
      <c r="P984" s="28"/>
      <c r="Q984" s="242">
        <f>SUM(D984:O984)</f>
        <v>0</v>
      </c>
      <c r="R984" s="242">
        <f>IF($R$19&lt;1,0,Q984/$R$19)</f>
        <v>0</v>
      </c>
      <c r="S984" s="243"/>
      <c r="T984" s="351">
        <f>IF(Q984=0,0,1)+IF(C984=0,0,1)+IF(D984=0,0,1)+IF(E984=0,0,1)+IF(F984=0,0,1)+IF(G984=0,0,1)+IF(H984=0,0,1)+IF(I984=0,0,1)+IF(J984=0,0,1)+IF(K984=0,0,1)+IF(L984=0,0,1)+IF(M984=0,0,1)+IF(N984=0,0,1)+IF(O984=0,0,1)</f>
        <v>0</v>
      </c>
      <c r="U984" s="237"/>
      <c r="V984" s="237"/>
      <c r="W984" s="237"/>
      <c r="X984" s="237"/>
      <c r="Y984" s="237"/>
      <c r="Z984" s="237"/>
      <c r="AA984" s="237"/>
      <c r="AB984" s="237"/>
      <c r="AC984" s="237"/>
      <c r="AD984" s="237"/>
      <c r="AE984" s="237"/>
      <c r="AF984" s="237"/>
      <c r="AG984" s="237"/>
      <c r="AH984" s="237"/>
      <c r="AI984" s="237"/>
      <c r="AJ984" s="237"/>
      <c r="AK984" s="237"/>
      <c r="AL984" s="237"/>
      <c r="AM984" s="237"/>
      <c r="AN984" s="237"/>
      <c r="AO984" s="237"/>
      <c r="AP984" s="237"/>
      <c r="AQ984" s="237"/>
      <c r="AR984" s="237"/>
      <c r="AS984" s="237"/>
      <c r="AT984" s="237"/>
      <c r="AU984" s="237"/>
      <c r="AV984" s="237"/>
      <c r="AW984" s="237"/>
      <c r="AX984" s="237"/>
      <c r="AY984" s="237"/>
      <c r="AZ984" s="237"/>
      <c r="BA984" s="237"/>
      <c r="BB984" s="237"/>
      <c r="BC984" s="237"/>
      <c r="BD984" s="237"/>
      <c r="BE984" s="237"/>
      <c r="BF984" s="237"/>
      <c r="BG984" s="237"/>
      <c r="BH984" s="237"/>
      <c r="BI984" s="237"/>
      <c r="BJ984" s="237"/>
      <c r="BK984" s="237"/>
      <c r="BL984" s="237"/>
      <c r="BM984" s="237"/>
      <c r="BN984" s="237"/>
      <c r="BO984" s="237"/>
      <c r="BP984" s="237"/>
      <c r="BQ984" s="237"/>
      <c r="BR984" s="237"/>
      <c r="BS984" s="237"/>
      <c r="BT984" s="237"/>
      <c r="BU984" s="237"/>
      <c r="BV984" s="237"/>
      <c r="BW984" s="237"/>
      <c r="BX984" s="237"/>
      <c r="BY984" s="237"/>
      <c r="BZ984" s="237"/>
      <c r="CA984" s="237"/>
      <c r="CB984" s="237"/>
      <c r="CC984" s="237"/>
      <c r="CD984" s="237"/>
      <c r="CE984" s="237"/>
      <c r="CF984" s="237"/>
      <c r="CG984" s="237"/>
      <c r="CH984" s="237"/>
      <c r="CI984" s="237"/>
      <c r="CJ984" s="237"/>
      <c r="CK984" s="237"/>
      <c r="CL984" s="237"/>
      <c r="CM984" s="237"/>
      <c r="CN984" s="237"/>
      <c r="CO984" s="237"/>
      <c r="CP984" s="237"/>
      <c r="CQ984" s="237"/>
      <c r="CR984" s="237"/>
      <c r="CS984" s="237"/>
      <c r="CT984" s="237"/>
      <c r="CU984" s="237"/>
      <c r="CV984" s="237"/>
      <c r="CW984" s="237"/>
      <c r="CX984" s="237"/>
      <c r="CY984" s="237"/>
      <c r="CZ984" s="237"/>
      <c r="DA984" s="237"/>
      <c r="DB984" s="237"/>
      <c r="DC984" s="237"/>
      <c r="DD984" s="237"/>
      <c r="DE984" s="237"/>
      <c r="DF984" s="237"/>
      <c r="DG984" s="237"/>
      <c r="DH984" s="237"/>
      <c r="DI984" s="237"/>
      <c r="DJ984" s="237"/>
      <c r="DK984" s="237"/>
      <c r="DL984" s="237"/>
      <c r="DM984" s="237"/>
      <c r="DN984" s="237"/>
      <c r="DO984" s="237"/>
      <c r="DP984" s="237"/>
      <c r="DQ984" s="237"/>
      <c r="DR984" s="237"/>
      <c r="DS984" s="237"/>
      <c r="DT984" s="237"/>
      <c r="DU984" s="237"/>
      <c r="DV984" s="237"/>
      <c r="DW984" s="237"/>
      <c r="DX984" s="237"/>
      <c r="DY984" s="237"/>
      <c r="DZ984" s="237"/>
      <c r="EA984" s="237"/>
      <c r="EB984" s="237"/>
      <c r="EC984" s="237"/>
      <c r="ED984" s="237"/>
      <c r="EE984" s="237"/>
      <c r="EF984" s="237"/>
      <c r="EG984" s="237"/>
      <c r="EH984" s="237"/>
      <c r="EI984" s="237"/>
      <c r="EJ984" s="237"/>
      <c r="EK984" s="237"/>
      <c r="EL984" s="237"/>
      <c r="EM984" s="237"/>
      <c r="EN984" s="237"/>
      <c r="EO984" s="237"/>
      <c r="EP984" s="237"/>
      <c r="EQ984" s="237"/>
      <c r="ER984" s="237"/>
      <c r="ES984" s="237"/>
      <c r="ET984" s="237"/>
      <c r="EU984" s="237"/>
      <c r="EV984" s="237"/>
      <c r="EW984" s="237"/>
      <c r="EX984" s="237"/>
      <c r="EY984" s="237"/>
      <c r="EZ984" s="237"/>
      <c r="FA984" s="237"/>
      <c r="FB984" s="237"/>
      <c r="FC984" s="237"/>
      <c r="FD984" s="237"/>
      <c r="FE984" s="237"/>
      <c r="FF984" s="237"/>
      <c r="FG984" s="237"/>
      <c r="FH984" s="237"/>
      <c r="FI984" s="237"/>
      <c r="FJ984" s="237"/>
      <c r="FK984" s="237"/>
      <c r="FL984" s="237"/>
      <c r="FM984" s="237"/>
      <c r="FN984" s="237"/>
      <c r="FO984" s="237"/>
      <c r="FP984" s="237"/>
      <c r="FQ984" s="237"/>
      <c r="FR984" s="237"/>
      <c r="FS984" s="237"/>
      <c r="FT984" s="237"/>
      <c r="FU984" s="237"/>
      <c r="FV984" s="237"/>
      <c r="FW984" s="237"/>
      <c r="FX984" s="237"/>
      <c r="FY984" s="237"/>
      <c r="FZ984" s="237"/>
      <c r="GA984" s="237"/>
      <c r="GB984" s="237"/>
      <c r="GC984" s="237"/>
      <c r="GD984" s="237"/>
      <c r="GE984" s="237"/>
      <c r="GF984" s="237"/>
      <c r="GG984" s="237"/>
      <c r="GH984" s="237"/>
      <c r="GI984" s="237"/>
      <c r="GJ984" s="237"/>
      <c r="GK984" s="237"/>
      <c r="GL984" s="237"/>
      <c r="GM984" s="237"/>
      <c r="GN984" s="237"/>
      <c r="GO984" s="237"/>
      <c r="GP984" s="237"/>
      <c r="GQ984" s="237"/>
    </row>
    <row r="985" spans="1:199" s="81" customFormat="1" ht="15" hidden="1">
      <c r="A985" s="278" t="s">
        <v>2901</v>
      </c>
      <c r="B985" s="241" t="s">
        <v>6213</v>
      </c>
      <c r="C985" s="242">
        <v>0</v>
      </c>
      <c r="D985" s="242">
        <v>0</v>
      </c>
      <c r="E985" s="242">
        <v>0</v>
      </c>
      <c r="F985" s="242">
        <v>0</v>
      </c>
      <c r="G985" s="242">
        <v>0</v>
      </c>
      <c r="H985" s="242">
        <v>0</v>
      </c>
      <c r="I985" s="242">
        <v>0</v>
      </c>
      <c r="J985" s="242">
        <v>0</v>
      </c>
      <c r="K985" s="242">
        <v>0</v>
      </c>
      <c r="L985" s="242">
        <v>0</v>
      </c>
      <c r="M985" s="242">
        <v>0</v>
      </c>
      <c r="N985" s="242">
        <v>0</v>
      </c>
      <c r="O985" s="242">
        <v>0</v>
      </c>
      <c r="P985" s="28"/>
      <c r="Q985" s="242">
        <f>SUM(D985:O985)</f>
        <v>0</v>
      </c>
      <c r="R985" s="242">
        <f>IF($R$19&lt;1,0,Q985/$R$19)</f>
        <v>0</v>
      </c>
      <c r="S985" s="243"/>
      <c r="T985" s="351">
        <f>IF(Q985=0,0,1)+IF(C985=0,0,1)+IF(D985=0,0,1)+IF(E985=0,0,1)+IF(F985=0,0,1)+IF(G985=0,0,1)+IF(H985=0,0,1)+IF(I985=0,0,1)+IF(J985=0,0,1)+IF(K985=0,0,1)+IF(L985=0,0,1)+IF(M985=0,0,1)+IF(N985=0,0,1)+IF(O985=0,0,1)</f>
        <v>0</v>
      </c>
      <c r="U985" s="237"/>
      <c r="V985" s="237"/>
      <c r="W985" s="237"/>
      <c r="X985" s="237"/>
      <c r="Y985" s="237"/>
      <c r="Z985" s="237"/>
      <c r="AA985" s="237"/>
      <c r="AB985" s="237"/>
      <c r="AC985" s="237"/>
      <c r="AD985" s="237"/>
      <c r="AE985" s="237"/>
      <c r="AF985" s="237"/>
      <c r="AG985" s="237"/>
      <c r="AH985" s="237"/>
      <c r="AI985" s="237"/>
      <c r="AJ985" s="237"/>
      <c r="AK985" s="237"/>
      <c r="AL985" s="237"/>
      <c r="AM985" s="237"/>
      <c r="AN985" s="237"/>
      <c r="AO985" s="237"/>
      <c r="AP985" s="237"/>
      <c r="AQ985" s="237"/>
      <c r="AR985" s="237"/>
      <c r="AS985" s="237"/>
      <c r="AT985" s="237"/>
      <c r="AU985" s="237"/>
      <c r="AV985" s="237"/>
      <c r="AW985" s="237"/>
      <c r="AX985" s="237"/>
      <c r="AY985" s="237"/>
      <c r="AZ985" s="237"/>
      <c r="BA985" s="237"/>
      <c r="BB985" s="237"/>
      <c r="BC985" s="237"/>
      <c r="BD985" s="237"/>
      <c r="BE985" s="237"/>
      <c r="BF985" s="237"/>
      <c r="BG985" s="237"/>
      <c r="BH985" s="237"/>
      <c r="BI985" s="237"/>
      <c r="BJ985" s="237"/>
      <c r="BK985" s="237"/>
      <c r="BL985" s="237"/>
      <c r="BM985" s="237"/>
      <c r="BN985" s="237"/>
      <c r="BO985" s="237"/>
      <c r="BP985" s="237"/>
      <c r="BQ985" s="237"/>
      <c r="BR985" s="237"/>
      <c r="BS985" s="237"/>
      <c r="BT985" s="237"/>
      <c r="BU985" s="237"/>
      <c r="BV985" s="237"/>
      <c r="BW985" s="237"/>
      <c r="BX985" s="237"/>
      <c r="BY985" s="237"/>
      <c r="BZ985" s="237"/>
      <c r="CA985" s="237"/>
      <c r="CB985" s="237"/>
      <c r="CC985" s="237"/>
      <c r="CD985" s="237"/>
      <c r="CE985" s="237"/>
      <c r="CF985" s="237"/>
      <c r="CG985" s="237"/>
      <c r="CH985" s="237"/>
      <c r="CI985" s="237"/>
      <c r="CJ985" s="237"/>
      <c r="CK985" s="237"/>
      <c r="CL985" s="237"/>
      <c r="CM985" s="237"/>
      <c r="CN985" s="237"/>
      <c r="CO985" s="237"/>
      <c r="CP985" s="237"/>
      <c r="CQ985" s="237"/>
      <c r="CR985" s="237"/>
      <c r="CS985" s="237"/>
      <c r="CT985" s="237"/>
      <c r="CU985" s="237"/>
      <c r="CV985" s="237"/>
      <c r="CW985" s="237"/>
      <c r="CX985" s="237"/>
      <c r="CY985" s="237"/>
      <c r="CZ985" s="237"/>
      <c r="DA985" s="237"/>
      <c r="DB985" s="237"/>
      <c r="DC985" s="237"/>
      <c r="DD985" s="237"/>
      <c r="DE985" s="237"/>
      <c r="DF985" s="237"/>
      <c r="DG985" s="237"/>
      <c r="DH985" s="237"/>
      <c r="DI985" s="237"/>
      <c r="DJ985" s="237"/>
      <c r="DK985" s="237"/>
      <c r="DL985" s="237"/>
      <c r="DM985" s="237"/>
      <c r="DN985" s="237"/>
      <c r="DO985" s="237"/>
      <c r="DP985" s="237"/>
      <c r="DQ985" s="237"/>
      <c r="DR985" s="237"/>
      <c r="DS985" s="237"/>
      <c r="DT985" s="237"/>
      <c r="DU985" s="237"/>
      <c r="DV985" s="237"/>
      <c r="DW985" s="237"/>
      <c r="DX985" s="237"/>
      <c r="DY985" s="237"/>
      <c r="DZ985" s="237"/>
      <c r="EA985" s="237"/>
      <c r="EB985" s="237"/>
      <c r="EC985" s="237"/>
      <c r="ED985" s="237"/>
      <c r="EE985" s="237"/>
      <c r="EF985" s="237"/>
      <c r="EG985" s="237"/>
      <c r="EH985" s="237"/>
      <c r="EI985" s="237"/>
      <c r="EJ985" s="237"/>
      <c r="EK985" s="237"/>
      <c r="EL985" s="237"/>
      <c r="EM985" s="237"/>
      <c r="EN985" s="237"/>
      <c r="EO985" s="237"/>
      <c r="EP985" s="237"/>
      <c r="EQ985" s="237"/>
      <c r="ER985" s="237"/>
      <c r="ES985" s="237"/>
      <c r="ET985" s="237"/>
      <c r="EU985" s="237"/>
      <c r="EV985" s="237"/>
      <c r="EW985" s="237"/>
      <c r="EX985" s="237"/>
      <c r="EY985" s="237"/>
      <c r="EZ985" s="237"/>
      <c r="FA985" s="237"/>
      <c r="FB985" s="237"/>
      <c r="FC985" s="237"/>
      <c r="FD985" s="237"/>
      <c r="FE985" s="237"/>
      <c r="FF985" s="237"/>
      <c r="FG985" s="237"/>
      <c r="FH985" s="237"/>
      <c r="FI985" s="237"/>
      <c r="FJ985" s="237"/>
      <c r="FK985" s="237"/>
      <c r="FL985" s="237"/>
      <c r="FM985" s="237"/>
      <c r="FN985" s="237"/>
      <c r="FO985" s="237"/>
      <c r="FP985" s="237"/>
      <c r="FQ985" s="237"/>
      <c r="FR985" s="237"/>
      <c r="FS985" s="237"/>
      <c r="FT985" s="237"/>
      <c r="FU985" s="237"/>
      <c r="FV985" s="237"/>
      <c r="FW985" s="237"/>
      <c r="FX985" s="237"/>
      <c r="FY985" s="237"/>
      <c r="FZ985" s="237"/>
      <c r="GA985" s="237"/>
      <c r="GB985" s="237"/>
      <c r="GC985" s="237"/>
      <c r="GD985" s="237"/>
      <c r="GE985" s="237"/>
      <c r="GF985" s="237"/>
      <c r="GG985" s="237"/>
      <c r="GH985" s="237"/>
      <c r="GI985" s="237"/>
      <c r="GJ985" s="237"/>
      <c r="GK985" s="237"/>
      <c r="GL985" s="237"/>
      <c r="GM985" s="237"/>
      <c r="GN985" s="237"/>
      <c r="GO985" s="237"/>
      <c r="GP985" s="237"/>
      <c r="GQ985" s="237"/>
    </row>
    <row r="986" spans="1:199" s="81" customFormat="1" ht="15" hidden="1">
      <c r="A986" s="278" t="s">
        <v>2902</v>
      </c>
      <c r="B986" s="241" t="s">
        <v>6214</v>
      </c>
      <c r="C986" s="242">
        <v>0</v>
      </c>
      <c r="D986" s="242">
        <v>0</v>
      </c>
      <c r="E986" s="242">
        <v>0</v>
      </c>
      <c r="F986" s="242">
        <v>0</v>
      </c>
      <c r="G986" s="242">
        <v>0</v>
      </c>
      <c r="H986" s="242">
        <v>0</v>
      </c>
      <c r="I986" s="242">
        <v>0</v>
      </c>
      <c r="J986" s="242">
        <v>0</v>
      </c>
      <c r="K986" s="242">
        <v>0</v>
      </c>
      <c r="L986" s="242">
        <v>0</v>
      </c>
      <c r="M986" s="242">
        <v>0</v>
      </c>
      <c r="N986" s="242">
        <v>0</v>
      </c>
      <c r="O986" s="242">
        <v>0</v>
      </c>
      <c r="P986" s="28"/>
      <c r="Q986" s="242">
        <f>SUM(D986:O986)</f>
        <v>0</v>
      </c>
      <c r="R986" s="242">
        <f>IF($R$19&lt;1,0,Q986/$R$19)</f>
        <v>0</v>
      </c>
      <c r="S986" s="243"/>
      <c r="T986" s="351">
        <f>IF(Q986=0,0,1)+IF(C986=0,0,1)+IF(D986=0,0,1)+IF(E986=0,0,1)+IF(F986=0,0,1)+IF(G986=0,0,1)+IF(H986=0,0,1)+IF(I986=0,0,1)+IF(J986=0,0,1)+IF(K986=0,0,1)+IF(L986=0,0,1)+IF(M986=0,0,1)+IF(N986=0,0,1)+IF(O986=0,0,1)</f>
        <v>0</v>
      </c>
      <c r="U986" s="237"/>
      <c r="V986" s="237"/>
      <c r="W986" s="237"/>
      <c r="X986" s="237"/>
      <c r="Y986" s="237"/>
      <c r="Z986" s="237"/>
      <c r="AA986" s="237"/>
      <c r="AB986" s="237"/>
      <c r="AC986" s="237"/>
      <c r="AD986" s="237"/>
      <c r="AE986" s="237"/>
      <c r="AF986" s="237"/>
      <c r="AG986" s="237"/>
      <c r="AH986" s="237"/>
      <c r="AI986" s="237"/>
      <c r="AJ986" s="237"/>
      <c r="AK986" s="237"/>
      <c r="AL986" s="237"/>
      <c r="AM986" s="237"/>
      <c r="AN986" s="237"/>
      <c r="AO986" s="237"/>
      <c r="AP986" s="237"/>
      <c r="AQ986" s="237"/>
      <c r="AR986" s="237"/>
      <c r="AS986" s="237"/>
      <c r="AT986" s="237"/>
      <c r="AU986" s="237"/>
      <c r="AV986" s="237"/>
      <c r="AW986" s="237"/>
      <c r="AX986" s="237"/>
      <c r="AY986" s="237"/>
      <c r="AZ986" s="237"/>
      <c r="BA986" s="237"/>
      <c r="BB986" s="237"/>
      <c r="BC986" s="237"/>
      <c r="BD986" s="237"/>
      <c r="BE986" s="237"/>
      <c r="BF986" s="237"/>
      <c r="BG986" s="237"/>
      <c r="BH986" s="237"/>
      <c r="BI986" s="237"/>
      <c r="BJ986" s="237"/>
      <c r="BK986" s="237"/>
      <c r="BL986" s="237"/>
      <c r="BM986" s="237"/>
      <c r="BN986" s="237"/>
      <c r="BO986" s="237"/>
      <c r="BP986" s="237"/>
      <c r="BQ986" s="237"/>
      <c r="BR986" s="237"/>
      <c r="BS986" s="237"/>
      <c r="BT986" s="237"/>
      <c r="BU986" s="237"/>
      <c r="BV986" s="237"/>
      <c r="BW986" s="237"/>
      <c r="BX986" s="237"/>
      <c r="BY986" s="237"/>
      <c r="BZ986" s="237"/>
      <c r="CA986" s="237"/>
      <c r="CB986" s="237"/>
      <c r="CC986" s="237"/>
      <c r="CD986" s="237"/>
      <c r="CE986" s="237"/>
      <c r="CF986" s="237"/>
      <c r="CG986" s="237"/>
      <c r="CH986" s="237"/>
      <c r="CI986" s="237"/>
      <c r="CJ986" s="237"/>
      <c r="CK986" s="237"/>
      <c r="CL986" s="237"/>
      <c r="CM986" s="237"/>
      <c r="CN986" s="237"/>
      <c r="CO986" s="237"/>
      <c r="CP986" s="237"/>
      <c r="CQ986" s="237"/>
      <c r="CR986" s="237"/>
      <c r="CS986" s="237"/>
      <c r="CT986" s="237"/>
      <c r="CU986" s="237"/>
      <c r="CV986" s="237"/>
      <c r="CW986" s="237"/>
      <c r="CX986" s="237"/>
      <c r="CY986" s="237"/>
      <c r="CZ986" s="237"/>
      <c r="DA986" s="237"/>
      <c r="DB986" s="237"/>
      <c r="DC986" s="237"/>
      <c r="DD986" s="237"/>
      <c r="DE986" s="237"/>
      <c r="DF986" s="237"/>
      <c r="DG986" s="237"/>
      <c r="DH986" s="237"/>
      <c r="DI986" s="237"/>
      <c r="DJ986" s="237"/>
      <c r="DK986" s="237"/>
      <c r="DL986" s="237"/>
      <c r="DM986" s="237"/>
      <c r="DN986" s="237"/>
      <c r="DO986" s="237"/>
      <c r="DP986" s="237"/>
      <c r="DQ986" s="237"/>
      <c r="DR986" s="237"/>
      <c r="DS986" s="237"/>
      <c r="DT986" s="237"/>
      <c r="DU986" s="237"/>
      <c r="DV986" s="237"/>
      <c r="DW986" s="237"/>
      <c r="DX986" s="237"/>
      <c r="DY986" s="237"/>
      <c r="DZ986" s="237"/>
      <c r="EA986" s="237"/>
      <c r="EB986" s="237"/>
      <c r="EC986" s="237"/>
      <c r="ED986" s="237"/>
      <c r="EE986" s="237"/>
      <c r="EF986" s="237"/>
      <c r="EG986" s="237"/>
      <c r="EH986" s="237"/>
      <c r="EI986" s="237"/>
      <c r="EJ986" s="237"/>
      <c r="EK986" s="237"/>
      <c r="EL986" s="237"/>
      <c r="EM986" s="237"/>
      <c r="EN986" s="237"/>
      <c r="EO986" s="237"/>
      <c r="EP986" s="237"/>
      <c r="EQ986" s="237"/>
      <c r="ER986" s="237"/>
      <c r="ES986" s="237"/>
      <c r="ET986" s="237"/>
      <c r="EU986" s="237"/>
      <c r="EV986" s="237"/>
      <c r="EW986" s="237"/>
      <c r="EX986" s="237"/>
      <c r="EY986" s="237"/>
      <c r="EZ986" s="237"/>
      <c r="FA986" s="237"/>
      <c r="FB986" s="237"/>
      <c r="FC986" s="237"/>
      <c r="FD986" s="237"/>
      <c r="FE986" s="237"/>
      <c r="FF986" s="237"/>
      <c r="FG986" s="237"/>
      <c r="FH986" s="237"/>
      <c r="FI986" s="237"/>
      <c r="FJ986" s="237"/>
      <c r="FK986" s="237"/>
      <c r="FL986" s="237"/>
      <c r="FM986" s="237"/>
      <c r="FN986" s="237"/>
      <c r="FO986" s="237"/>
      <c r="FP986" s="237"/>
      <c r="FQ986" s="237"/>
      <c r="FR986" s="237"/>
      <c r="FS986" s="237"/>
      <c r="FT986" s="237"/>
      <c r="FU986" s="237"/>
      <c r="FV986" s="237"/>
      <c r="FW986" s="237"/>
      <c r="FX986" s="237"/>
      <c r="FY986" s="237"/>
      <c r="FZ986" s="237"/>
      <c r="GA986" s="237"/>
      <c r="GB986" s="237"/>
      <c r="GC986" s="237"/>
      <c r="GD986" s="237"/>
      <c r="GE986" s="237"/>
      <c r="GF986" s="237"/>
      <c r="GG986" s="237"/>
      <c r="GH986" s="237"/>
      <c r="GI986" s="237"/>
      <c r="GJ986" s="237"/>
      <c r="GK986" s="237"/>
      <c r="GL986" s="237"/>
      <c r="GM986" s="237"/>
      <c r="GN986" s="237"/>
      <c r="GO986" s="237"/>
      <c r="GP986" s="237"/>
      <c r="GQ986" s="237"/>
    </row>
    <row r="987" spans="1:199" s="81" customFormat="1" ht="15" hidden="1">
      <c r="A987" s="278" t="s">
        <v>2903</v>
      </c>
      <c r="B987" s="241" t="s">
        <v>5504</v>
      </c>
      <c r="C987" s="242">
        <v>0</v>
      </c>
      <c r="D987" s="242">
        <v>0</v>
      </c>
      <c r="E987" s="242">
        <v>0</v>
      </c>
      <c r="F987" s="242">
        <v>0</v>
      </c>
      <c r="G987" s="242">
        <v>0</v>
      </c>
      <c r="H987" s="242">
        <v>0</v>
      </c>
      <c r="I987" s="242">
        <v>0</v>
      </c>
      <c r="J987" s="242">
        <v>0</v>
      </c>
      <c r="K987" s="242">
        <v>0</v>
      </c>
      <c r="L987" s="242">
        <v>0</v>
      </c>
      <c r="M987" s="242">
        <v>0</v>
      </c>
      <c r="N987" s="242">
        <v>0</v>
      </c>
      <c r="O987" s="242">
        <v>0</v>
      </c>
      <c r="P987" s="28"/>
      <c r="Q987" s="242">
        <f>SUM(D987:O987)</f>
        <v>0</v>
      </c>
      <c r="R987" s="242">
        <f>IF($R$19&lt;1,0,Q987/$R$19)</f>
        <v>0</v>
      </c>
      <c r="S987" s="243"/>
      <c r="T987" s="351">
        <f>IF(Q987=0,0,1)+IF(C987=0,0,1)+IF(D987=0,0,1)+IF(E987=0,0,1)+IF(F987=0,0,1)+IF(G987=0,0,1)+IF(H987=0,0,1)+IF(I987=0,0,1)+IF(J987=0,0,1)+IF(K987=0,0,1)+IF(L987=0,0,1)+IF(M987=0,0,1)+IF(N987=0,0,1)+IF(O987=0,0,1)</f>
        <v>0</v>
      </c>
      <c r="U987" s="237"/>
      <c r="V987" s="237"/>
      <c r="W987" s="237"/>
      <c r="X987" s="237"/>
      <c r="Y987" s="237"/>
      <c r="Z987" s="237"/>
      <c r="AA987" s="237"/>
      <c r="AB987" s="237"/>
      <c r="AC987" s="237"/>
      <c r="AD987" s="237"/>
      <c r="AE987" s="237"/>
      <c r="AF987" s="237"/>
      <c r="AG987" s="237"/>
      <c r="AH987" s="237"/>
      <c r="AI987" s="237"/>
      <c r="AJ987" s="237"/>
      <c r="AK987" s="237"/>
      <c r="AL987" s="237"/>
      <c r="AM987" s="237"/>
      <c r="AN987" s="237"/>
      <c r="AO987" s="237"/>
      <c r="AP987" s="237"/>
      <c r="AQ987" s="237"/>
      <c r="AR987" s="237"/>
      <c r="AS987" s="237"/>
      <c r="AT987" s="237"/>
      <c r="AU987" s="237"/>
      <c r="AV987" s="237"/>
      <c r="AW987" s="237"/>
      <c r="AX987" s="237"/>
      <c r="AY987" s="237"/>
      <c r="AZ987" s="237"/>
      <c r="BA987" s="237"/>
      <c r="BB987" s="237"/>
      <c r="BC987" s="237"/>
      <c r="BD987" s="237"/>
      <c r="BE987" s="237"/>
      <c r="BF987" s="237"/>
      <c r="BG987" s="237"/>
      <c r="BH987" s="237"/>
      <c r="BI987" s="237"/>
      <c r="BJ987" s="237"/>
      <c r="BK987" s="237"/>
      <c r="BL987" s="237"/>
      <c r="BM987" s="237"/>
      <c r="BN987" s="237"/>
      <c r="BO987" s="237"/>
      <c r="BP987" s="237"/>
      <c r="BQ987" s="237"/>
      <c r="BR987" s="237"/>
      <c r="BS987" s="237"/>
      <c r="BT987" s="237"/>
      <c r="BU987" s="237"/>
      <c r="BV987" s="237"/>
      <c r="BW987" s="237"/>
      <c r="BX987" s="237"/>
      <c r="BY987" s="237"/>
      <c r="BZ987" s="237"/>
      <c r="CA987" s="237"/>
      <c r="CB987" s="237"/>
      <c r="CC987" s="237"/>
      <c r="CD987" s="237"/>
      <c r="CE987" s="237"/>
      <c r="CF987" s="237"/>
      <c r="CG987" s="237"/>
      <c r="CH987" s="237"/>
      <c r="CI987" s="237"/>
      <c r="CJ987" s="237"/>
      <c r="CK987" s="237"/>
      <c r="CL987" s="237"/>
      <c r="CM987" s="237"/>
      <c r="CN987" s="237"/>
      <c r="CO987" s="237"/>
      <c r="CP987" s="237"/>
      <c r="CQ987" s="237"/>
      <c r="CR987" s="237"/>
      <c r="CS987" s="237"/>
      <c r="CT987" s="237"/>
      <c r="CU987" s="237"/>
      <c r="CV987" s="237"/>
      <c r="CW987" s="237"/>
      <c r="CX987" s="237"/>
      <c r="CY987" s="237"/>
      <c r="CZ987" s="237"/>
      <c r="DA987" s="237"/>
      <c r="DB987" s="237"/>
      <c r="DC987" s="237"/>
      <c r="DD987" s="237"/>
      <c r="DE987" s="237"/>
      <c r="DF987" s="237"/>
      <c r="DG987" s="237"/>
      <c r="DH987" s="237"/>
      <c r="DI987" s="237"/>
      <c r="DJ987" s="237"/>
      <c r="DK987" s="237"/>
      <c r="DL987" s="237"/>
      <c r="DM987" s="237"/>
      <c r="DN987" s="237"/>
      <c r="DO987" s="237"/>
      <c r="DP987" s="237"/>
      <c r="DQ987" s="237"/>
      <c r="DR987" s="237"/>
      <c r="DS987" s="237"/>
      <c r="DT987" s="237"/>
      <c r="DU987" s="237"/>
      <c r="DV987" s="237"/>
      <c r="DW987" s="237"/>
      <c r="DX987" s="237"/>
      <c r="DY987" s="237"/>
      <c r="DZ987" s="237"/>
      <c r="EA987" s="237"/>
      <c r="EB987" s="237"/>
      <c r="EC987" s="237"/>
      <c r="ED987" s="237"/>
      <c r="EE987" s="237"/>
      <c r="EF987" s="237"/>
      <c r="EG987" s="237"/>
      <c r="EH987" s="237"/>
      <c r="EI987" s="237"/>
      <c r="EJ987" s="237"/>
      <c r="EK987" s="237"/>
      <c r="EL987" s="237"/>
      <c r="EM987" s="237"/>
      <c r="EN987" s="237"/>
      <c r="EO987" s="237"/>
      <c r="EP987" s="237"/>
      <c r="EQ987" s="237"/>
      <c r="ER987" s="237"/>
      <c r="ES987" s="237"/>
      <c r="ET987" s="237"/>
      <c r="EU987" s="237"/>
      <c r="EV987" s="237"/>
      <c r="EW987" s="237"/>
      <c r="EX987" s="237"/>
      <c r="EY987" s="237"/>
      <c r="EZ987" s="237"/>
      <c r="FA987" s="237"/>
      <c r="FB987" s="237"/>
      <c r="FC987" s="237"/>
      <c r="FD987" s="237"/>
      <c r="FE987" s="237"/>
      <c r="FF987" s="237"/>
      <c r="FG987" s="237"/>
      <c r="FH987" s="237"/>
      <c r="FI987" s="237"/>
      <c r="FJ987" s="237"/>
      <c r="FK987" s="237"/>
      <c r="FL987" s="237"/>
      <c r="FM987" s="237"/>
      <c r="FN987" s="237"/>
      <c r="FO987" s="237"/>
      <c r="FP987" s="237"/>
      <c r="FQ987" s="237"/>
      <c r="FR987" s="237"/>
      <c r="FS987" s="237"/>
      <c r="FT987" s="237"/>
      <c r="FU987" s="237"/>
      <c r="FV987" s="237"/>
      <c r="FW987" s="237"/>
      <c r="FX987" s="237"/>
      <c r="FY987" s="237"/>
      <c r="FZ987" s="237"/>
      <c r="GA987" s="237"/>
      <c r="GB987" s="237"/>
      <c r="GC987" s="237"/>
      <c r="GD987" s="237"/>
      <c r="GE987" s="237"/>
      <c r="GF987" s="237"/>
      <c r="GG987" s="237"/>
      <c r="GH987" s="237"/>
      <c r="GI987" s="237"/>
      <c r="GJ987" s="237"/>
      <c r="GK987" s="237"/>
      <c r="GL987" s="237"/>
      <c r="GM987" s="237"/>
      <c r="GN987" s="237"/>
      <c r="GO987" s="237"/>
      <c r="GP987" s="237"/>
      <c r="GQ987" s="237"/>
    </row>
    <row r="988" spans="1:199" s="81" customFormat="1" ht="15" hidden="1">
      <c r="A988" s="278" t="s">
        <v>2904</v>
      </c>
      <c r="B988" s="241" t="s">
        <v>6215</v>
      </c>
      <c r="C988" s="242">
        <v>0</v>
      </c>
      <c r="D988" s="242">
        <v>0</v>
      </c>
      <c r="E988" s="242">
        <v>0</v>
      </c>
      <c r="F988" s="242">
        <v>0</v>
      </c>
      <c r="G988" s="242">
        <v>0</v>
      </c>
      <c r="H988" s="242">
        <v>0</v>
      </c>
      <c r="I988" s="242">
        <v>0</v>
      </c>
      <c r="J988" s="242">
        <v>0</v>
      </c>
      <c r="K988" s="242">
        <v>0</v>
      </c>
      <c r="L988" s="242">
        <v>0</v>
      </c>
      <c r="M988" s="242">
        <v>0</v>
      </c>
      <c r="N988" s="242">
        <v>0</v>
      </c>
      <c r="O988" s="242">
        <v>0</v>
      </c>
      <c r="P988" s="28"/>
      <c r="Q988" s="242">
        <f>SUM(D988:O988)</f>
        <v>0</v>
      </c>
      <c r="R988" s="242">
        <f>IF($R$19&lt;1,0,Q988/$R$19)</f>
        <v>0</v>
      </c>
      <c r="S988" s="243"/>
      <c r="T988" s="351">
        <f>IF(Q988=0,0,1)+IF(C988=0,0,1)+IF(D988=0,0,1)+IF(E988=0,0,1)+IF(F988=0,0,1)+IF(G988=0,0,1)+IF(H988=0,0,1)+IF(I988=0,0,1)+IF(J988=0,0,1)+IF(K988=0,0,1)+IF(L988=0,0,1)+IF(M988=0,0,1)+IF(N988=0,0,1)+IF(O988=0,0,1)</f>
        <v>0</v>
      </c>
      <c r="U988" s="237"/>
      <c r="V988" s="237"/>
      <c r="W988" s="237"/>
      <c r="X988" s="237"/>
      <c r="Y988" s="237"/>
      <c r="Z988" s="237"/>
      <c r="AA988" s="237"/>
      <c r="AB988" s="237"/>
      <c r="AC988" s="237"/>
      <c r="AD988" s="237"/>
      <c r="AE988" s="237"/>
      <c r="AF988" s="237"/>
      <c r="AG988" s="237"/>
      <c r="AH988" s="237"/>
      <c r="AI988" s="237"/>
      <c r="AJ988" s="237"/>
      <c r="AK988" s="237"/>
      <c r="AL988" s="237"/>
      <c r="AM988" s="237"/>
      <c r="AN988" s="237"/>
      <c r="AO988" s="237"/>
      <c r="AP988" s="237"/>
      <c r="AQ988" s="237"/>
      <c r="AR988" s="237"/>
      <c r="AS988" s="237"/>
      <c r="AT988" s="237"/>
      <c r="AU988" s="237"/>
      <c r="AV988" s="237"/>
      <c r="AW988" s="237"/>
      <c r="AX988" s="237"/>
      <c r="AY988" s="237"/>
      <c r="AZ988" s="237"/>
      <c r="BA988" s="237"/>
      <c r="BB988" s="237"/>
      <c r="BC988" s="237"/>
      <c r="BD988" s="237"/>
      <c r="BE988" s="237"/>
      <c r="BF988" s="237"/>
      <c r="BG988" s="237"/>
      <c r="BH988" s="237"/>
      <c r="BI988" s="237"/>
      <c r="BJ988" s="237"/>
      <c r="BK988" s="237"/>
      <c r="BL988" s="237"/>
      <c r="BM988" s="237"/>
      <c r="BN988" s="237"/>
      <c r="BO988" s="237"/>
      <c r="BP988" s="237"/>
      <c r="BQ988" s="237"/>
      <c r="BR988" s="237"/>
      <c r="BS988" s="237"/>
      <c r="BT988" s="237"/>
      <c r="BU988" s="237"/>
      <c r="BV988" s="237"/>
      <c r="BW988" s="237"/>
      <c r="BX988" s="237"/>
      <c r="BY988" s="237"/>
      <c r="BZ988" s="237"/>
      <c r="CA988" s="237"/>
      <c r="CB988" s="237"/>
      <c r="CC988" s="237"/>
      <c r="CD988" s="237"/>
      <c r="CE988" s="237"/>
      <c r="CF988" s="237"/>
      <c r="CG988" s="237"/>
      <c r="CH988" s="237"/>
      <c r="CI988" s="237"/>
      <c r="CJ988" s="237"/>
      <c r="CK988" s="237"/>
      <c r="CL988" s="237"/>
      <c r="CM988" s="237"/>
      <c r="CN988" s="237"/>
      <c r="CO988" s="237"/>
      <c r="CP988" s="237"/>
      <c r="CQ988" s="237"/>
      <c r="CR988" s="237"/>
      <c r="CS988" s="237"/>
      <c r="CT988" s="237"/>
      <c r="CU988" s="237"/>
      <c r="CV988" s="237"/>
      <c r="CW988" s="237"/>
      <c r="CX988" s="237"/>
      <c r="CY988" s="237"/>
      <c r="CZ988" s="237"/>
      <c r="DA988" s="237"/>
      <c r="DB988" s="237"/>
      <c r="DC988" s="237"/>
      <c r="DD988" s="237"/>
      <c r="DE988" s="237"/>
      <c r="DF988" s="237"/>
      <c r="DG988" s="237"/>
      <c r="DH988" s="237"/>
      <c r="DI988" s="237"/>
      <c r="DJ988" s="237"/>
      <c r="DK988" s="237"/>
      <c r="DL988" s="237"/>
      <c r="DM988" s="237"/>
      <c r="DN988" s="237"/>
      <c r="DO988" s="237"/>
      <c r="DP988" s="237"/>
      <c r="DQ988" s="237"/>
      <c r="DR988" s="237"/>
      <c r="DS988" s="237"/>
      <c r="DT988" s="237"/>
      <c r="DU988" s="237"/>
      <c r="DV988" s="237"/>
      <c r="DW988" s="237"/>
      <c r="DX988" s="237"/>
      <c r="DY988" s="237"/>
      <c r="DZ988" s="237"/>
      <c r="EA988" s="237"/>
      <c r="EB988" s="237"/>
      <c r="EC988" s="237"/>
      <c r="ED988" s="237"/>
      <c r="EE988" s="237"/>
      <c r="EF988" s="237"/>
      <c r="EG988" s="237"/>
      <c r="EH988" s="237"/>
      <c r="EI988" s="237"/>
      <c r="EJ988" s="237"/>
      <c r="EK988" s="237"/>
      <c r="EL988" s="237"/>
      <c r="EM988" s="237"/>
      <c r="EN988" s="237"/>
      <c r="EO988" s="237"/>
      <c r="EP988" s="237"/>
      <c r="EQ988" s="237"/>
      <c r="ER988" s="237"/>
      <c r="ES988" s="237"/>
      <c r="ET988" s="237"/>
      <c r="EU988" s="237"/>
      <c r="EV988" s="237"/>
      <c r="EW988" s="237"/>
      <c r="EX988" s="237"/>
      <c r="EY988" s="237"/>
      <c r="EZ988" s="237"/>
      <c r="FA988" s="237"/>
      <c r="FB988" s="237"/>
      <c r="FC988" s="237"/>
      <c r="FD988" s="237"/>
      <c r="FE988" s="237"/>
      <c r="FF988" s="237"/>
      <c r="FG988" s="237"/>
      <c r="FH988" s="237"/>
      <c r="FI988" s="237"/>
      <c r="FJ988" s="237"/>
      <c r="FK988" s="237"/>
      <c r="FL988" s="237"/>
      <c r="FM988" s="237"/>
      <c r="FN988" s="237"/>
      <c r="FO988" s="237"/>
      <c r="FP988" s="237"/>
      <c r="FQ988" s="237"/>
      <c r="FR988" s="237"/>
      <c r="FS988" s="237"/>
      <c r="FT988" s="237"/>
      <c r="FU988" s="237"/>
      <c r="FV988" s="237"/>
      <c r="FW988" s="237"/>
      <c r="FX988" s="237"/>
      <c r="FY988" s="237"/>
      <c r="FZ988" s="237"/>
      <c r="GA988" s="237"/>
      <c r="GB988" s="237"/>
      <c r="GC988" s="237"/>
      <c r="GD988" s="237"/>
      <c r="GE988" s="237"/>
      <c r="GF988" s="237"/>
      <c r="GG988" s="237"/>
      <c r="GH988" s="237"/>
      <c r="GI988" s="237"/>
      <c r="GJ988" s="237"/>
      <c r="GK988" s="237"/>
      <c r="GL988" s="237"/>
      <c r="GM988" s="237"/>
      <c r="GN988" s="237"/>
      <c r="GO988" s="237"/>
      <c r="GP988" s="237"/>
      <c r="GQ988" s="237"/>
    </row>
    <row r="989" spans="1:199" s="81" customFormat="1" ht="15" hidden="1">
      <c r="A989" s="278" t="s">
        <v>2905</v>
      </c>
      <c r="B989" s="241" t="s">
        <v>60</v>
      </c>
      <c r="C989" s="242">
        <v>0</v>
      </c>
      <c r="D989" s="242">
        <v>0</v>
      </c>
      <c r="E989" s="242">
        <v>0</v>
      </c>
      <c r="F989" s="242">
        <v>0</v>
      </c>
      <c r="G989" s="242">
        <v>0</v>
      </c>
      <c r="H989" s="242">
        <v>0</v>
      </c>
      <c r="I989" s="242">
        <v>0</v>
      </c>
      <c r="J989" s="242">
        <v>0</v>
      </c>
      <c r="K989" s="242">
        <v>0</v>
      </c>
      <c r="L989" s="242">
        <v>0</v>
      </c>
      <c r="M989" s="242">
        <v>0</v>
      </c>
      <c r="N989" s="242">
        <v>0</v>
      </c>
      <c r="O989" s="242">
        <v>0</v>
      </c>
      <c r="P989" s="28"/>
      <c r="Q989" s="242">
        <f>SUM(D989:O989)</f>
        <v>0</v>
      </c>
      <c r="R989" s="242">
        <f>IF($R$19&lt;1,0,Q989/$R$19)</f>
        <v>0</v>
      </c>
      <c r="S989" s="243"/>
      <c r="T989" s="351">
        <f>IF(Q989=0,0,1)+IF(C989=0,0,1)+IF(D989=0,0,1)+IF(E989=0,0,1)+IF(F989=0,0,1)+IF(G989=0,0,1)+IF(H989=0,0,1)+IF(I989=0,0,1)+IF(J989=0,0,1)+IF(K989=0,0,1)+IF(L989=0,0,1)+IF(M989=0,0,1)+IF(N989=0,0,1)+IF(O989=0,0,1)</f>
        <v>0</v>
      </c>
      <c r="U989" s="237"/>
      <c r="V989" s="237"/>
      <c r="W989" s="237"/>
      <c r="X989" s="237"/>
      <c r="Y989" s="237"/>
      <c r="Z989" s="237"/>
      <c r="AA989" s="237"/>
      <c r="AB989" s="237"/>
      <c r="AC989" s="237"/>
      <c r="AD989" s="237"/>
      <c r="AE989" s="237"/>
      <c r="AF989" s="237"/>
      <c r="AG989" s="237"/>
      <c r="AH989" s="237"/>
      <c r="AI989" s="237"/>
      <c r="AJ989" s="237"/>
      <c r="AK989" s="237"/>
      <c r="AL989" s="237"/>
      <c r="AM989" s="237"/>
      <c r="AN989" s="237"/>
      <c r="AO989" s="237"/>
      <c r="AP989" s="237"/>
      <c r="AQ989" s="237"/>
      <c r="AR989" s="237"/>
      <c r="AS989" s="237"/>
      <c r="AT989" s="237"/>
      <c r="AU989" s="237"/>
      <c r="AV989" s="237"/>
      <c r="AW989" s="237"/>
      <c r="AX989" s="237"/>
      <c r="AY989" s="237"/>
      <c r="AZ989" s="237"/>
      <c r="BA989" s="237"/>
      <c r="BB989" s="237"/>
      <c r="BC989" s="237"/>
      <c r="BD989" s="237"/>
      <c r="BE989" s="237"/>
      <c r="BF989" s="237"/>
      <c r="BG989" s="237"/>
      <c r="BH989" s="237"/>
      <c r="BI989" s="237"/>
      <c r="BJ989" s="237"/>
      <c r="BK989" s="237"/>
      <c r="BL989" s="237"/>
      <c r="BM989" s="237"/>
      <c r="BN989" s="237"/>
      <c r="BO989" s="237"/>
      <c r="BP989" s="237"/>
      <c r="BQ989" s="237"/>
      <c r="BR989" s="237"/>
      <c r="BS989" s="237"/>
      <c r="BT989" s="237"/>
      <c r="BU989" s="237"/>
      <c r="BV989" s="237"/>
      <c r="BW989" s="237"/>
      <c r="BX989" s="237"/>
      <c r="BY989" s="237"/>
      <c r="BZ989" s="237"/>
      <c r="CA989" s="237"/>
      <c r="CB989" s="237"/>
      <c r="CC989" s="237"/>
      <c r="CD989" s="237"/>
      <c r="CE989" s="237"/>
      <c r="CF989" s="237"/>
      <c r="CG989" s="237"/>
      <c r="CH989" s="237"/>
      <c r="CI989" s="237"/>
      <c r="CJ989" s="237"/>
      <c r="CK989" s="237"/>
      <c r="CL989" s="237"/>
      <c r="CM989" s="237"/>
      <c r="CN989" s="237"/>
      <c r="CO989" s="237"/>
      <c r="CP989" s="237"/>
      <c r="CQ989" s="237"/>
      <c r="CR989" s="237"/>
      <c r="CS989" s="237"/>
      <c r="CT989" s="237"/>
      <c r="CU989" s="237"/>
      <c r="CV989" s="237"/>
      <c r="CW989" s="237"/>
      <c r="CX989" s="237"/>
      <c r="CY989" s="237"/>
      <c r="CZ989" s="237"/>
      <c r="DA989" s="237"/>
      <c r="DB989" s="237"/>
      <c r="DC989" s="237"/>
      <c r="DD989" s="237"/>
      <c r="DE989" s="237"/>
      <c r="DF989" s="237"/>
      <c r="DG989" s="237"/>
      <c r="DH989" s="237"/>
      <c r="DI989" s="237"/>
      <c r="DJ989" s="237"/>
      <c r="DK989" s="237"/>
      <c r="DL989" s="237"/>
      <c r="DM989" s="237"/>
      <c r="DN989" s="237"/>
      <c r="DO989" s="237"/>
      <c r="DP989" s="237"/>
      <c r="DQ989" s="237"/>
      <c r="DR989" s="237"/>
      <c r="DS989" s="237"/>
      <c r="DT989" s="237"/>
      <c r="DU989" s="237"/>
      <c r="DV989" s="237"/>
      <c r="DW989" s="237"/>
      <c r="DX989" s="237"/>
      <c r="DY989" s="237"/>
      <c r="DZ989" s="237"/>
      <c r="EA989" s="237"/>
      <c r="EB989" s="237"/>
      <c r="EC989" s="237"/>
      <c r="ED989" s="237"/>
      <c r="EE989" s="237"/>
      <c r="EF989" s="237"/>
      <c r="EG989" s="237"/>
      <c r="EH989" s="237"/>
      <c r="EI989" s="237"/>
      <c r="EJ989" s="237"/>
      <c r="EK989" s="237"/>
      <c r="EL989" s="237"/>
      <c r="EM989" s="237"/>
      <c r="EN989" s="237"/>
      <c r="EO989" s="237"/>
      <c r="EP989" s="237"/>
      <c r="EQ989" s="237"/>
      <c r="ER989" s="237"/>
      <c r="ES989" s="237"/>
      <c r="ET989" s="237"/>
      <c r="EU989" s="237"/>
      <c r="EV989" s="237"/>
      <c r="EW989" s="237"/>
      <c r="EX989" s="237"/>
      <c r="EY989" s="237"/>
      <c r="EZ989" s="237"/>
      <c r="FA989" s="237"/>
      <c r="FB989" s="237"/>
      <c r="FC989" s="237"/>
      <c r="FD989" s="237"/>
      <c r="FE989" s="237"/>
      <c r="FF989" s="237"/>
      <c r="FG989" s="237"/>
      <c r="FH989" s="237"/>
      <c r="FI989" s="237"/>
      <c r="FJ989" s="237"/>
      <c r="FK989" s="237"/>
      <c r="FL989" s="237"/>
      <c r="FM989" s="237"/>
      <c r="FN989" s="237"/>
      <c r="FO989" s="237"/>
      <c r="FP989" s="237"/>
      <c r="FQ989" s="237"/>
      <c r="FR989" s="237"/>
      <c r="FS989" s="237"/>
      <c r="FT989" s="237"/>
      <c r="FU989" s="237"/>
      <c r="FV989" s="237"/>
      <c r="FW989" s="237"/>
      <c r="FX989" s="237"/>
      <c r="FY989" s="237"/>
      <c r="FZ989" s="237"/>
      <c r="GA989" s="237"/>
      <c r="GB989" s="237"/>
      <c r="GC989" s="237"/>
      <c r="GD989" s="237"/>
      <c r="GE989" s="237"/>
      <c r="GF989" s="237"/>
      <c r="GG989" s="237"/>
      <c r="GH989" s="237"/>
      <c r="GI989" s="237"/>
      <c r="GJ989" s="237"/>
      <c r="GK989" s="237"/>
      <c r="GL989" s="237"/>
      <c r="GM989" s="237"/>
      <c r="GN989" s="237"/>
      <c r="GO989" s="237"/>
      <c r="GP989" s="237"/>
      <c r="GQ989" s="237"/>
    </row>
    <row r="990" spans="1:199" s="81" customFormat="1" ht="15" hidden="1">
      <c r="A990" s="278" t="s">
        <v>2906</v>
      </c>
      <c r="B990" s="241" t="s">
        <v>6216</v>
      </c>
      <c r="C990" s="242">
        <v>0</v>
      </c>
      <c r="D990" s="242">
        <v>0</v>
      </c>
      <c r="E990" s="242">
        <v>0</v>
      </c>
      <c r="F990" s="242">
        <v>0</v>
      </c>
      <c r="G990" s="242">
        <v>0</v>
      </c>
      <c r="H990" s="242">
        <v>0</v>
      </c>
      <c r="I990" s="242">
        <v>0</v>
      </c>
      <c r="J990" s="242">
        <v>0</v>
      </c>
      <c r="K990" s="242">
        <v>0</v>
      </c>
      <c r="L990" s="242">
        <v>0</v>
      </c>
      <c r="M990" s="242">
        <v>0</v>
      </c>
      <c r="N990" s="242">
        <v>0</v>
      </c>
      <c r="O990" s="242">
        <v>0</v>
      </c>
      <c r="P990" s="28"/>
      <c r="Q990" s="242">
        <f>SUM(D990:O990)</f>
        <v>0</v>
      </c>
      <c r="R990" s="242">
        <f>IF($R$19&lt;1,0,Q990/$R$19)</f>
        <v>0</v>
      </c>
      <c r="S990" s="243"/>
      <c r="T990" s="351">
        <f>IF(Q990=0,0,1)+IF(C990=0,0,1)+IF(D990=0,0,1)+IF(E990=0,0,1)+IF(F990=0,0,1)+IF(G990=0,0,1)+IF(H990=0,0,1)+IF(I990=0,0,1)+IF(J990=0,0,1)+IF(K990=0,0,1)+IF(L990=0,0,1)+IF(M990=0,0,1)+IF(N990=0,0,1)+IF(O990=0,0,1)</f>
        <v>0</v>
      </c>
      <c r="U990" s="237"/>
      <c r="V990" s="237"/>
      <c r="W990" s="237"/>
      <c r="X990" s="237"/>
      <c r="Y990" s="237"/>
      <c r="Z990" s="237"/>
      <c r="AA990" s="237"/>
      <c r="AB990" s="237"/>
      <c r="AC990" s="237"/>
      <c r="AD990" s="237"/>
      <c r="AE990" s="237"/>
      <c r="AF990" s="237"/>
      <c r="AG990" s="237"/>
      <c r="AH990" s="237"/>
      <c r="AI990" s="237"/>
      <c r="AJ990" s="237"/>
      <c r="AK990" s="237"/>
      <c r="AL990" s="237"/>
      <c r="AM990" s="237"/>
      <c r="AN990" s="237"/>
      <c r="AO990" s="237"/>
      <c r="AP990" s="237"/>
      <c r="AQ990" s="237"/>
      <c r="AR990" s="237"/>
      <c r="AS990" s="237"/>
      <c r="AT990" s="237"/>
      <c r="AU990" s="237"/>
      <c r="AV990" s="237"/>
      <c r="AW990" s="237"/>
      <c r="AX990" s="237"/>
      <c r="AY990" s="237"/>
      <c r="AZ990" s="237"/>
      <c r="BA990" s="237"/>
      <c r="BB990" s="237"/>
      <c r="BC990" s="237"/>
      <c r="BD990" s="237"/>
      <c r="BE990" s="237"/>
      <c r="BF990" s="237"/>
      <c r="BG990" s="237"/>
      <c r="BH990" s="237"/>
      <c r="BI990" s="237"/>
      <c r="BJ990" s="237"/>
      <c r="BK990" s="237"/>
      <c r="BL990" s="237"/>
      <c r="BM990" s="237"/>
      <c r="BN990" s="237"/>
      <c r="BO990" s="237"/>
      <c r="BP990" s="237"/>
      <c r="BQ990" s="237"/>
      <c r="BR990" s="237"/>
      <c r="BS990" s="237"/>
      <c r="BT990" s="237"/>
      <c r="BU990" s="237"/>
      <c r="BV990" s="237"/>
      <c r="BW990" s="237"/>
      <c r="BX990" s="237"/>
      <c r="BY990" s="237"/>
      <c r="BZ990" s="237"/>
      <c r="CA990" s="237"/>
      <c r="CB990" s="237"/>
      <c r="CC990" s="237"/>
      <c r="CD990" s="237"/>
      <c r="CE990" s="237"/>
      <c r="CF990" s="237"/>
      <c r="CG990" s="237"/>
      <c r="CH990" s="237"/>
      <c r="CI990" s="237"/>
      <c r="CJ990" s="237"/>
      <c r="CK990" s="237"/>
      <c r="CL990" s="237"/>
      <c r="CM990" s="237"/>
      <c r="CN990" s="237"/>
      <c r="CO990" s="237"/>
      <c r="CP990" s="237"/>
      <c r="CQ990" s="237"/>
      <c r="CR990" s="237"/>
      <c r="CS990" s="237"/>
      <c r="CT990" s="237"/>
      <c r="CU990" s="237"/>
      <c r="CV990" s="237"/>
      <c r="CW990" s="237"/>
      <c r="CX990" s="237"/>
      <c r="CY990" s="237"/>
      <c r="CZ990" s="237"/>
      <c r="DA990" s="237"/>
      <c r="DB990" s="237"/>
      <c r="DC990" s="237"/>
      <c r="DD990" s="237"/>
      <c r="DE990" s="237"/>
      <c r="DF990" s="237"/>
      <c r="DG990" s="237"/>
      <c r="DH990" s="237"/>
      <c r="DI990" s="237"/>
      <c r="DJ990" s="237"/>
      <c r="DK990" s="237"/>
      <c r="DL990" s="237"/>
      <c r="DM990" s="237"/>
      <c r="DN990" s="237"/>
      <c r="DO990" s="237"/>
      <c r="DP990" s="237"/>
      <c r="DQ990" s="237"/>
      <c r="DR990" s="237"/>
      <c r="DS990" s="237"/>
      <c r="DT990" s="237"/>
      <c r="DU990" s="237"/>
      <c r="DV990" s="237"/>
      <c r="DW990" s="237"/>
      <c r="DX990" s="237"/>
      <c r="DY990" s="237"/>
      <c r="DZ990" s="237"/>
      <c r="EA990" s="237"/>
      <c r="EB990" s="237"/>
      <c r="EC990" s="237"/>
      <c r="ED990" s="237"/>
      <c r="EE990" s="237"/>
      <c r="EF990" s="237"/>
      <c r="EG990" s="237"/>
      <c r="EH990" s="237"/>
      <c r="EI990" s="237"/>
      <c r="EJ990" s="237"/>
      <c r="EK990" s="237"/>
      <c r="EL990" s="237"/>
      <c r="EM990" s="237"/>
      <c r="EN990" s="237"/>
      <c r="EO990" s="237"/>
      <c r="EP990" s="237"/>
      <c r="EQ990" s="237"/>
      <c r="ER990" s="237"/>
      <c r="ES990" s="237"/>
      <c r="ET990" s="237"/>
      <c r="EU990" s="237"/>
      <c r="EV990" s="237"/>
      <c r="EW990" s="237"/>
      <c r="EX990" s="237"/>
      <c r="EY990" s="237"/>
      <c r="EZ990" s="237"/>
      <c r="FA990" s="237"/>
      <c r="FB990" s="237"/>
      <c r="FC990" s="237"/>
      <c r="FD990" s="237"/>
      <c r="FE990" s="237"/>
      <c r="FF990" s="237"/>
      <c r="FG990" s="237"/>
      <c r="FH990" s="237"/>
      <c r="FI990" s="237"/>
      <c r="FJ990" s="237"/>
      <c r="FK990" s="237"/>
      <c r="FL990" s="237"/>
      <c r="FM990" s="237"/>
      <c r="FN990" s="237"/>
      <c r="FO990" s="237"/>
      <c r="FP990" s="237"/>
      <c r="FQ990" s="237"/>
      <c r="FR990" s="237"/>
      <c r="FS990" s="237"/>
      <c r="FT990" s="237"/>
      <c r="FU990" s="237"/>
      <c r="FV990" s="237"/>
      <c r="FW990" s="237"/>
      <c r="FX990" s="237"/>
      <c r="FY990" s="237"/>
      <c r="FZ990" s="237"/>
      <c r="GA990" s="237"/>
      <c r="GB990" s="237"/>
      <c r="GC990" s="237"/>
      <c r="GD990" s="237"/>
      <c r="GE990" s="237"/>
      <c r="GF990" s="237"/>
      <c r="GG990" s="237"/>
      <c r="GH990" s="237"/>
      <c r="GI990" s="237"/>
      <c r="GJ990" s="237"/>
      <c r="GK990" s="237"/>
      <c r="GL990" s="237"/>
      <c r="GM990" s="237"/>
      <c r="GN990" s="237"/>
      <c r="GO990" s="237"/>
      <c r="GP990" s="237"/>
      <c r="GQ990" s="237"/>
    </row>
    <row r="991" spans="1:199" s="81" customFormat="1" ht="15" hidden="1">
      <c r="A991" s="278" t="s">
        <v>2907</v>
      </c>
      <c r="B991" s="241" t="s">
        <v>6217</v>
      </c>
      <c r="C991" s="242">
        <v>0</v>
      </c>
      <c r="D991" s="242">
        <v>0</v>
      </c>
      <c r="E991" s="242">
        <v>0</v>
      </c>
      <c r="F991" s="242">
        <v>0</v>
      </c>
      <c r="G991" s="242">
        <v>0</v>
      </c>
      <c r="H991" s="242">
        <v>0</v>
      </c>
      <c r="I991" s="242">
        <v>0</v>
      </c>
      <c r="J991" s="242">
        <v>0</v>
      </c>
      <c r="K991" s="242">
        <v>0</v>
      </c>
      <c r="L991" s="242">
        <v>0</v>
      </c>
      <c r="M991" s="242">
        <v>0</v>
      </c>
      <c r="N991" s="242">
        <v>0</v>
      </c>
      <c r="O991" s="242">
        <v>0</v>
      </c>
      <c r="P991" s="28"/>
      <c r="Q991" s="242">
        <f>SUM(D991:O991)</f>
        <v>0</v>
      </c>
      <c r="R991" s="242">
        <f>IF($R$19&lt;1,0,Q991/$R$19)</f>
        <v>0</v>
      </c>
      <c r="S991" s="243"/>
      <c r="T991" s="351">
        <f>IF(Q991=0,0,1)+IF(C991=0,0,1)+IF(D991=0,0,1)+IF(E991=0,0,1)+IF(F991=0,0,1)+IF(G991=0,0,1)+IF(H991=0,0,1)+IF(I991=0,0,1)+IF(J991=0,0,1)+IF(K991=0,0,1)+IF(L991=0,0,1)+IF(M991=0,0,1)+IF(N991=0,0,1)+IF(O991=0,0,1)</f>
        <v>0</v>
      </c>
      <c r="U991" s="237"/>
      <c r="V991" s="237"/>
      <c r="W991" s="237"/>
      <c r="X991" s="237"/>
      <c r="Y991" s="237"/>
      <c r="Z991" s="237"/>
      <c r="AA991" s="237"/>
      <c r="AB991" s="237"/>
      <c r="AC991" s="237"/>
      <c r="AD991" s="237"/>
      <c r="AE991" s="237"/>
      <c r="AF991" s="237"/>
      <c r="AG991" s="237"/>
      <c r="AH991" s="237"/>
      <c r="AI991" s="237"/>
      <c r="AJ991" s="237"/>
      <c r="AK991" s="237"/>
      <c r="AL991" s="237"/>
      <c r="AM991" s="237"/>
      <c r="AN991" s="237"/>
      <c r="AO991" s="237"/>
      <c r="AP991" s="237"/>
      <c r="AQ991" s="237"/>
      <c r="AR991" s="237"/>
      <c r="AS991" s="237"/>
      <c r="AT991" s="237"/>
      <c r="AU991" s="237"/>
      <c r="AV991" s="237"/>
      <c r="AW991" s="237"/>
      <c r="AX991" s="237"/>
      <c r="AY991" s="237"/>
      <c r="AZ991" s="237"/>
      <c r="BA991" s="237"/>
      <c r="BB991" s="237"/>
      <c r="BC991" s="237"/>
      <c r="BD991" s="237"/>
      <c r="BE991" s="237"/>
      <c r="BF991" s="237"/>
      <c r="BG991" s="237"/>
      <c r="BH991" s="237"/>
      <c r="BI991" s="237"/>
      <c r="BJ991" s="237"/>
      <c r="BK991" s="237"/>
      <c r="BL991" s="237"/>
      <c r="BM991" s="237"/>
      <c r="BN991" s="237"/>
      <c r="BO991" s="237"/>
      <c r="BP991" s="237"/>
      <c r="BQ991" s="237"/>
      <c r="BR991" s="237"/>
      <c r="BS991" s="237"/>
      <c r="BT991" s="237"/>
      <c r="BU991" s="237"/>
      <c r="BV991" s="237"/>
      <c r="BW991" s="237"/>
      <c r="BX991" s="237"/>
      <c r="BY991" s="237"/>
      <c r="BZ991" s="237"/>
      <c r="CA991" s="237"/>
      <c r="CB991" s="237"/>
      <c r="CC991" s="237"/>
      <c r="CD991" s="237"/>
      <c r="CE991" s="237"/>
      <c r="CF991" s="237"/>
      <c r="CG991" s="237"/>
      <c r="CH991" s="237"/>
      <c r="CI991" s="237"/>
      <c r="CJ991" s="237"/>
      <c r="CK991" s="237"/>
      <c r="CL991" s="237"/>
      <c r="CM991" s="237"/>
      <c r="CN991" s="237"/>
      <c r="CO991" s="237"/>
      <c r="CP991" s="237"/>
      <c r="CQ991" s="237"/>
      <c r="CR991" s="237"/>
      <c r="CS991" s="237"/>
      <c r="CT991" s="237"/>
      <c r="CU991" s="237"/>
      <c r="CV991" s="237"/>
      <c r="CW991" s="237"/>
      <c r="CX991" s="237"/>
      <c r="CY991" s="237"/>
      <c r="CZ991" s="237"/>
      <c r="DA991" s="237"/>
      <c r="DB991" s="237"/>
      <c r="DC991" s="237"/>
      <c r="DD991" s="237"/>
      <c r="DE991" s="237"/>
      <c r="DF991" s="237"/>
      <c r="DG991" s="237"/>
      <c r="DH991" s="237"/>
      <c r="DI991" s="237"/>
      <c r="DJ991" s="237"/>
      <c r="DK991" s="237"/>
      <c r="DL991" s="237"/>
      <c r="DM991" s="237"/>
      <c r="DN991" s="237"/>
      <c r="DO991" s="237"/>
      <c r="DP991" s="237"/>
      <c r="DQ991" s="237"/>
      <c r="DR991" s="237"/>
      <c r="DS991" s="237"/>
      <c r="DT991" s="237"/>
      <c r="DU991" s="237"/>
      <c r="DV991" s="237"/>
      <c r="DW991" s="237"/>
      <c r="DX991" s="237"/>
      <c r="DY991" s="237"/>
      <c r="DZ991" s="237"/>
      <c r="EA991" s="237"/>
      <c r="EB991" s="237"/>
      <c r="EC991" s="237"/>
      <c r="ED991" s="237"/>
      <c r="EE991" s="237"/>
      <c r="EF991" s="237"/>
      <c r="EG991" s="237"/>
      <c r="EH991" s="237"/>
      <c r="EI991" s="237"/>
      <c r="EJ991" s="237"/>
      <c r="EK991" s="237"/>
      <c r="EL991" s="237"/>
      <c r="EM991" s="237"/>
      <c r="EN991" s="237"/>
      <c r="EO991" s="237"/>
      <c r="EP991" s="237"/>
      <c r="EQ991" s="237"/>
      <c r="ER991" s="237"/>
      <c r="ES991" s="237"/>
      <c r="ET991" s="237"/>
      <c r="EU991" s="237"/>
      <c r="EV991" s="237"/>
      <c r="EW991" s="237"/>
      <c r="EX991" s="237"/>
      <c r="EY991" s="237"/>
      <c r="EZ991" s="237"/>
      <c r="FA991" s="237"/>
      <c r="FB991" s="237"/>
      <c r="FC991" s="237"/>
      <c r="FD991" s="237"/>
      <c r="FE991" s="237"/>
      <c r="FF991" s="237"/>
      <c r="FG991" s="237"/>
      <c r="FH991" s="237"/>
      <c r="FI991" s="237"/>
      <c r="FJ991" s="237"/>
      <c r="FK991" s="237"/>
      <c r="FL991" s="237"/>
      <c r="FM991" s="237"/>
      <c r="FN991" s="237"/>
      <c r="FO991" s="237"/>
      <c r="FP991" s="237"/>
      <c r="FQ991" s="237"/>
      <c r="FR991" s="237"/>
      <c r="FS991" s="237"/>
      <c r="FT991" s="237"/>
      <c r="FU991" s="237"/>
      <c r="FV991" s="237"/>
      <c r="FW991" s="237"/>
      <c r="FX991" s="237"/>
      <c r="FY991" s="237"/>
      <c r="FZ991" s="237"/>
      <c r="GA991" s="237"/>
      <c r="GB991" s="237"/>
      <c r="GC991" s="237"/>
      <c r="GD991" s="237"/>
      <c r="GE991" s="237"/>
      <c r="GF991" s="237"/>
      <c r="GG991" s="237"/>
      <c r="GH991" s="237"/>
      <c r="GI991" s="237"/>
      <c r="GJ991" s="237"/>
      <c r="GK991" s="237"/>
      <c r="GL991" s="237"/>
      <c r="GM991" s="237"/>
      <c r="GN991" s="237"/>
      <c r="GO991" s="237"/>
      <c r="GP991" s="237"/>
      <c r="GQ991" s="237"/>
    </row>
    <row r="992" spans="1:199" s="81" customFormat="1" ht="15" hidden="1">
      <c r="A992" s="278" t="s">
        <v>2908</v>
      </c>
      <c r="B992" s="241" t="s">
        <v>6218</v>
      </c>
      <c r="C992" s="242">
        <v>0</v>
      </c>
      <c r="D992" s="242">
        <v>0</v>
      </c>
      <c r="E992" s="242">
        <v>0</v>
      </c>
      <c r="F992" s="242">
        <v>0</v>
      </c>
      <c r="G992" s="242">
        <v>0</v>
      </c>
      <c r="H992" s="242">
        <v>0</v>
      </c>
      <c r="I992" s="242">
        <v>0</v>
      </c>
      <c r="J992" s="242">
        <v>0</v>
      </c>
      <c r="K992" s="242">
        <v>0</v>
      </c>
      <c r="L992" s="242">
        <v>0</v>
      </c>
      <c r="M992" s="242">
        <v>0</v>
      </c>
      <c r="N992" s="242">
        <v>0</v>
      </c>
      <c r="O992" s="242">
        <v>0</v>
      </c>
      <c r="P992" s="28"/>
      <c r="Q992" s="242">
        <f>SUM(D992:O992)</f>
        <v>0</v>
      </c>
      <c r="R992" s="242">
        <f>IF($R$19&lt;1,0,Q992/$R$19)</f>
        <v>0</v>
      </c>
      <c r="S992" s="243"/>
      <c r="T992" s="351">
        <f>IF(Q992=0,0,1)+IF(C992=0,0,1)+IF(D992=0,0,1)+IF(E992=0,0,1)+IF(F992=0,0,1)+IF(G992=0,0,1)+IF(H992=0,0,1)+IF(I992=0,0,1)+IF(J992=0,0,1)+IF(K992=0,0,1)+IF(L992=0,0,1)+IF(M992=0,0,1)+IF(N992=0,0,1)+IF(O992=0,0,1)</f>
        <v>0</v>
      </c>
      <c r="U992" s="237"/>
      <c r="V992" s="237"/>
      <c r="W992" s="237"/>
      <c r="X992" s="237"/>
      <c r="Y992" s="237"/>
      <c r="Z992" s="237"/>
      <c r="AA992" s="237"/>
      <c r="AB992" s="237"/>
      <c r="AC992" s="237"/>
      <c r="AD992" s="237"/>
      <c r="AE992" s="237"/>
      <c r="AF992" s="237"/>
      <c r="AG992" s="237"/>
      <c r="AH992" s="237"/>
      <c r="AI992" s="237"/>
      <c r="AJ992" s="237"/>
      <c r="AK992" s="237"/>
      <c r="AL992" s="237"/>
      <c r="AM992" s="237"/>
      <c r="AN992" s="237"/>
      <c r="AO992" s="237"/>
      <c r="AP992" s="237"/>
      <c r="AQ992" s="237"/>
      <c r="AR992" s="237"/>
      <c r="AS992" s="237"/>
      <c r="AT992" s="237"/>
      <c r="AU992" s="237"/>
      <c r="AV992" s="237"/>
      <c r="AW992" s="237"/>
      <c r="AX992" s="237"/>
      <c r="AY992" s="237"/>
      <c r="AZ992" s="237"/>
      <c r="BA992" s="237"/>
      <c r="BB992" s="237"/>
      <c r="BC992" s="237"/>
      <c r="BD992" s="237"/>
      <c r="BE992" s="237"/>
      <c r="BF992" s="237"/>
      <c r="BG992" s="237"/>
      <c r="BH992" s="237"/>
      <c r="BI992" s="237"/>
      <c r="BJ992" s="237"/>
      <c r="BK992" s="237"/>
      <c r="BL992" s="237"/>
      <c r="BM992" s="237"/>
      <c r="BN992" s="237"/>
      <c r="BO992" s="237"/>
      <c r="BP992" s="237"/>
      <c r="BQ992" s="237"/>
      <c r="BR992" s="237"/>
      <c r="BS992" s="237"/>
      <c r="BT992" s="237"/>
      <c r="BU992" s="237"/>
      <c r="BV992" s="237"/>
      <c r="BW992" s="237"/>
      <c r="BX992" s="237"/>
      <c r="BY992" s="237"/>
      <c r="BZ992" s="237"/>
      <c r="CA992" s="237"/>
      <c r="CB992" s="237"/>
      <c r="CC992" s="237"/>
      <c r="CD992" s="237"/>
      <c r="CE992" s="237"/>
      <c r="CF992" s="237"/>
      <c r="CG992" s="237"/>
      <c r="CH992" s="237"/>
      <c r="CI992" s="237"/>
      <c r="CJ992" s="237"/>
      <c r="CK992" s="237"/>
      <c r="CL992" s="237"/>
      <c r="CM992" s="237"/>
      <c r="CN992" s="237"/>
      <c r="CO992" s="237"/>
      <c r="CP992" s="237"/>
      <c r="CQ992" s="237"/>
      <c r="CR992" s="237"/>
      <c r="CS992" s="237"/>
      <c r="CT992" s="237"/>
      <c r="CU992" s="237"/>
      <c r="CV992" s="237"/>
      <c r="CW992" s="237"/>
      <c r="CX992" s="237"/>
      <c r="CY992" s="237"/>
      <c r="CZ992" s="237"/>
      <c r="DA992" s="237"/>
      <c r="DB992" s="237"/>
      <c r="DC992" s="237"/>
      <c r="DD992" s="237"/>
      <c r="DE992" s="237"/>
      <c r="DF992" s="237"/>
      <c r="DG992" s="237"/>
      <c r="DH992" s="237"/>
      <c r="DI992" s="237"/>
      <c r="DJ992" s="237"/>
      <c r="DK992" s="237"/>
      <c r="DL992" s="237"/>
      <c r="DM992" s="237"/>
      <c r="DN992" s="237"/>
      <c r="DO992" s="237"/>
      <c r="DP992" s="237"/>
      <c r="DQ992" s="237"/>
      <c r="DR992" s="237"/>
      <c r="DS992" s="237"/>
      <c r="DT992" s="237"/>
      <c r="DU992" s="237"/>
      <c r="DV992" s="237"/>
      <c r="DW992" s="237"/>
      <c r="DX992" s="237"/>
      <c r="DY992" s="237"/>
      <c r="DZ992" s="237"/>
      <c r="EA992" s="237"/>
      <c r="EB992" s="237"/>
      <c r="EC992" s="237"/>
      <c r="ED992" s="237"/>
      <c r="EE992" s="237"/>
      <c r="EF992" s="237"/>
      <c r="EG992" s="237"/>
      <c r="EH992" s="237"/>
      <c r="EI992" s="237"/>
      <c r="EJ992" s="237"/>
      <c r="EK992" s="237"/>
      <c r="EL992" s="237"/>
      <c r="EM992" s="237"/>
      <c r="EN992" s="237"/>
      <c r="EO992" s="237"/>
      <c r="EP992" s="237"/>
      <c r="EQ992" s="237"/>
      <c r="ER992" s="237"/>
      <c r="ES992" s="237"/>
      <c r="ET992" s="237"/>
      <c r="EU992" s="237"/>
      <c r="EV992" s="237"/>
      <c r="EW992" s="237"/>
      <c r="EX992" s="237"/>
      <c r="EY992" s="237"/>
      <c r="EZ992" s="237"/>
      <c r="FA992" s="237"/>
      <c r="FB992" s="237"/>
      <c r="FC992" s="237"/>
      <c r="FD992" s="237"/>
      <c r="FE992" s="237"/>
      <c r="FF992" s="237"/>
      <c r="FG992" s="237"/>
      <c r="FH992" s="237"/>
      <c r="FI992" s="237"/>
      <c r="FJ992" s="237"/>
      <c r="FK992" s="237"/>
      <c r="FL992" s="237"/>
      <c r="FM992" s="237"/>
      <c r="FN992" s="237"/>
      <c r="FO992" s="237"/>
      <c r="FP992" s="237"/>
      <c r="FQ992" s="237"/>
      <c r="FR992" s="237"/>
      <c r="FS992" s="237"/>
      <c r="FT992" s="237"/>
      <c r="FU992" s="237"/>
      <c r="FV992" s="237"/>
      <c r="FW992" s="237"/>
      <c r="FX992" s="237"/>
      <c r="FY992" s="237"/>
      <c r="FZ992" s="237"/>
      <c r="GA992" s="237"/>
      <c r="GB992" s="237"/>
      <c r="GC992" s="237"/>
      <c r="GD992" s="237"/>
      <c r="GE992" s="237"/>
      <c r="GF992" s="237"/>
      <c r="GG992" s="237"/>
      <c r="GH992" s="237"/>
      <c r="GI992" s="237"/>
      <c r="GJ992" s="237"/>
      <c r="GK992" s="237"/>
      <c r="GL992" s="237"/>
      <c r="GM992" s="237"/>
      <c r="GN992" s="237"/>
      <c r="GO992" s="237"/>
      <c r="GP992" s="237"/>
      <c r="GQ992" s="237"/>
    </row>
    <row r="993" spans="1:199" s="81" customFormat="1" ht="15" hidden="1">
      <c r="A993" s="278" t="s">
        <v>2909</v>
      </c>
      <c r="B993" s="241" t="s">
        <v>6219</v>
      </c>
      <c r="C993" s="242">
        <v>0</v>
      </c>
      <c r="D993" s="242">
        <v>0</v>
      </c>
      <c r="E993" s="242">
        <v>0</v>
      </c>
      <c r="F993" s="242">
        <v>0</v>
      </c>
      <c r="G993" s="242">
        <v>0</v>
      </c>
      <c r="H993" s="242">
        <v>0</v>
      </c>
      <c r="I993" s="242">
        <v>0</v>
      </c>
      <c r="J993" s="242">
        <v>0</v>
      </c>
      <c r="K993" s="242">
        <v>0</v>
      </c>
      <c r="L993" s="242">
        <v>0</v>
      </c>
      <c r="M993" s="242">
        <v>0</v>
      </c>
      <c r="N993" s="242">
        <v>0</v>
      </c>
      <c r="O993" s="242">
        <v>0</v>
      </c>
      <c r="P993" s="28"/>
      <c r="Q993" s="242">
        <f>SUM(D993:O993)</f>
        <v>0</v>
      </c>
      <c r="R993" s="242">
        <f>IF($R$19&lt;1,0,Q993/$R$19)</f>
        <v>0</v>
      </c>
      <c r="S993" s="243"/>
      <c r="T993" s="351">
        <f>IF(Q993=0,0,1)+IF(C993=0,0,1)+IF(D993=0,0,1)+IF(E993=0,0,1)+IF(F993=0,0,1)+IF(G993=0,0,1)+IF(H993=0,0,1)+IF(I993=0,0,1)+IF(J993=0,0,1)+IF(K993=0,0,1)+IF(L993=0,0,1)+IF(M993=0,0,1)+IF(N993=0,0,1)+IF(O993=0,0,1)</f>
        <v>0</v>
      </c>
      <c r="U993" s="237"/>
      <c r="V993" s="237"/>
      <c r="W993" s="237"/>
      <c r="X993" s="237"/>
      <c r="Y993" s="237"/>
      <c r="Z993" s="237"/>
      <c r="AA993" s="237"/>
      <c r="AB993" s="237"/>
      <c r="AC993" s="237"/>
      <c r="AD993" s="237"/>
      <c r="AE993" s="237"/>
      <c r="AF993" s="237"/>
      <c r="AG993" s="237"/>
      <c r="AH993" s="237"/>
      <c r="AI993" s="237"/>
      <c r="AJ993" s="237"/>
      <c r="AK993" s="237"/>
      <c r="AL993" s="237"/>
      <c r="AM993" s="237"/>
      <c r="AN993" s="237"/>
      <c r="AO993" s="237"/>
      <c r="AP993" s="237"/>
      <c r="AQ993" s="237"/>
      <c r="AR993" s="237"/>
      <c r="AS993" s="237"/>
      <c r="AT993" s="237"/>
      <c r="AU993" s="237"/>
      <c r="AV993" s="237"/>
      <c r="AW993" s="237"/>
      <c r="AX993" s="237"/>
      <c r="AY993" s="237"/>
      <c r="AZ993" s="237"/>
      <c r="BA993" s="237"/>
      <c r="BB993" s="237"/>
      <c r="BC993" s="237"/>
      <c r="BD993" s="237"/>
      <c r="BE993" s="237"/>
      <c r="BF993" s="237"/>
      <c r="BG993" s="237"/>
      <c r="BH993" s="237"/>
      <c r="BI993" s="237"/>
      <c r="BJ993" s="237"/>
      <c r="BK993" s="237"/>
      <c r="BL993" s="237"/>
      <c r="BM993" s="237"/>
      <c r="BN993" s="237"/>
      <c r="BO993" s="237"/>
      <c r="BP993" s="237"/>
      <c r="BQ993" s="237"/>
      <c r="BR993" s="237"/>
      <c r="BS993" s="237"/>
      <c r="BT993" s="237"/>
      <c r="BU993" s="237"/>
      <c r="BV993" s="237"/>
      <c r="BW993" s="237"/>
      <c r="BX993" s="237"/>
      <c r="BY993" s="237"/>
      <c r="BZ993" s="237"/>
      <c r="CA993" s="237"/>
      <c r="CB993" s="237"/>
      <c r="CC993" s="237"/>
      <c r="CD993" s="237"/>
      <c r="CE993" s="237"/>
      <c r="CF993" s="237"/>
      <c r="CG993" s="237"/>
      <c r="CH993" s="237"/>
      <c r="CI993" s="237"/>
      <c r="CJ993" s="237"/>
      <c r="CK993" s="237"/>
      <c r="CL993" s="237"/>
      <c r="CM993" s="237"/>
      <c r="CN993" s="237"/>
      <c r="CO993" s="237"/>
      <c r="CP993" s="237"/>
      <c r="CQ993" s="237"/>
      <c r="CR993" s="237"/>
      <c r="CS993" s="237"/>
      <c r="CT993" s="237"/>
      <c r="CU993" s="237"/>
      <c r="CV993" s="237"/>
      <c r="CW993" s="237"/>
      <c r="CX993" s="237"/>
      <c r="CY993" s="237"/>
      <c r="CZ993" s="237"/>
      <c r="DA993" s="237"/>
      <c r="DB993" s="237"/>
      <c r="DC993" s="237"/>
      <c r="DD993" s="237"/>
      <c r="DE993" s="237"/>
      <c r="DF993" s="237"/>
      <c r="DG993" s="237"/>
      <c r="DH993" s="237"/>
      <c r="DI993" s="237"/>
      <c r="DJ993" s="237"/>
      <c r="DK993" s="237"/>
      <c r="DL993" s="237"/>
      <c r="DM993" s="237"/>
      <c r="DN993" s="237"/>
      <c r="DO993" s="237"/>
      <c r="DP993" s="237"/>
      <c r="DQ993" s="237"/>
      <c r="DR993" s="237"/>
      <c r="DS993" s="237"/>
      <c r="DT993" s="237"/>
      <c r="DU993" s="237"/>
      <c r="DV993" s="237"/>
      <c r="DW993" s="237"/>
      <c r="DX993" s="237"/>
      <c r="DY993" s="237"/>
      <c r="DZ993" s="237"/>
      <c r="EA993" s="237"/>
      <c r="EB993" s="237"/>
      <c r="EC993" s="237"/>
      <c r="ED993" s="237"/>
      <c r="EE993" s="237"/>
      <c r="EF993" s="237"/>
      <c r="EG993" s="237"/>
      <c r="EH993" s="237"/>
      <c r="EI993" s="237"/>
      <c r="EJ993" s="237"/>
      <c r="EK993" s="237"/>
      <c r="EL993" s="237"/>
      <c r="EM993" s="237"/>
      <c r="EN993" s="237"/>
      <c r="EO993" s="237"/>
      <c r="EP993" s="237"/>
      <c r="EQ993" s="237"/>
      <c r="ER993" s="237"/>
      <c r="ES993" s="237"/>
      <c r="ET993" s="237"/>
      <c r="EU993" s="237"/>
      <c r="EV993" s="237"/>
      <c r="EW993" s="237"/>
      <c r="EX993" s="237"/>
      <c r="EY993" s="237"/>
      <c r="EZ993" s="237"/>
      <c r="FA993" s="237"/>
      <c r="FB993" s="237"/>
      <c r="FC993" s="237"/>
      <c r="FD993" s="237"/>
      <c r="FE993" s="237"/>
      <c r="FF993" s="237"/>
      <c r="FG993" s="237"/>
      <c r="FH993" s="237"/>
      <c r="FI993" s="237"/>
      <c r="FJ993" s="237"/>
      <c r="FK993" s="237"/>
      <c r="FL993" s="237"/>
      <c r="FM993" s="237"/>
      <c r="FN993" s="237"/>
      <c r="FO993" s="237"/>
      <c r="FP993" s="237"/>
      <c r="FQ993" s="237"/>
      <c r="FR993" s="237"/>
      <c r="FS993" s="237"/>
      <c r="FT993" s="237"/>
      <c r="FU993" s="237"/>
      <c r="FV993" s="237"/>
      <c r="FW993" s="237"/>
      <c r="FX993" s="237"/>
      <c r="FY993" s="237"/>
      <c r="FZ993" s="237"/>
      <c r="GA993" s="237"/>
      <c r="GB993" s="237"/>
      <c r="GC993" s="237"/>
      <c r="GD993" s="237"/>
      <c r="GE993" s="237"/>
      <c r="GF993" s="237"/>
      <c r="GG993" s="237"/>
      <c r="GH993" s="237"/>
      <c r="GI993" s="237"/>
      <c r="GJ993" s="237"/>
      <c r="GK993" s="237"/>
      <c r="GL993" s="237"/>
      <c r="GM993" s="237"/>
      <c r="GN993" s="237"/>
      <c r="GO993" s="237"/>
      <c r="GP993" s="237"/>
      <c r="GQ993" s="237"/>
    </row>
    <row r="994" spans="1:199" s="81" customFormat="1" ht="15" hidden="1">
      <c r="A994" s="278" t="s">
        <v>2910</v>
      </c>
      <c r="B994" s="241" t="s">
        <v>6220</v>
      </c>
      <c r="C994" s="242">
        <v>0</v>
      </c>
      <c r="D994" s="242">
        <v>0</v>
      </c>
      <c r="E994" s="242">
        <v>0</v>
      </c>
      <c r="F994" s="242">
        <v>0</v>
      </c>
      <c r="G994" s="242">
        <v>0</v>
      </c>
      <c r="H994" s="242">
        <v>0</v>
      </c>
      <c r="I994" s="242">
        <v>0</v>
      </c>
      <c r="J994" s="242">
        <v>0</v>
      </c>
      <c r="K994" s="242">
        <v>0</v>
      </c>
      <c r="L994" s="242">
        <v>0</v>
      </c>
      <c r="M994" s="242">
        <v>0</v>
      </c>
      <c r="N994" s="242">
        <v>0</v>
      </c>
      <c r="O994" s="242">
        <v>0</v>
      </c>
      <c r="P994" s="28"/>
      <c r="Q994" s="242">
        <f>SUM(D994:O994)</f>
        <v>0</v>
      </c>
      <c r="R994" s="242">
        <f>IF($R$19&lt;1,0,Q994/$R$19)</f>
        <v>0</v>
      </c>
      <c r="S994" s="243"/>
      <c r="T994" s="351">
        <f>IF(Q994=0,0,1)+IF(C994=0,0,1)+IF(D994=0,0,1)+IF(E994=0,0,1)+IF(F994=0,0,1)+IF(G994=0,0,1)+IF(H994=0,0,1)+IF(I994=0,0,1)+IF(J994=0,0,1)+IF(K994=0,0,1)+IF(L994=0,0,1)+IF(M994=0,0,1)+IF(N994=0,0,1)+IF(O994=0,0,1)</f>
        <v>0</v>
      </c>
      <c r="U994" s="237"/>
      <c r="V994" s="237"/>
      <c r="W994" s="237"/>
      <c r="X994" s="237"/>
      <c r="Y994" s="237"/>
      <c r="Z994" s="237"/>
      <c r="AA994" s="237"/>
      <c r="AB994" s="237"/>
      <c r="AC994" s="237"/>
      <c r="AD994" s="237"/>
      <c r="AE994" s="237"/>
      <c r="AF994" s="237"/>
      <c r="AG994" s="237"/>
      <c r="AH994" s="237"/>
      <c r="AI994" s="237"/>
      <c r="AJ994" s="237"/>
      <c r="AK994" s="237"/>
      <c r="AL994" s="237"/>
      <c r="AM994" s="237"/>
      <c r="AN994" s="237"/>
      <c r="AO994" s="237"/>
      <c r="AP994" s="237"/>
      <c r="AQ994" s="237"/>
      <c r="AR994" s="237"/>
      <c r="AS994" s="237"/>
      <c r="AT994" s="237"/>
      <c r="AU994" s="237"/>
      <c r="AV994" s="237"/>
      <c r="AW994" s="237"/>
      <c r="AX994" s="237"/>
      <c r="AY994" s="237"/>
      <c r="AZ994" s="237"/>
      <c r="BA994" s="237"/>
      <c r="BB994" s="237"/>
      <c r="BC994" s="237"/>
      <c r="BD994" s="237"/>
      <c r="BE994" s="237"/>
      <c r="BF994" s="237"/>
      <c r="BG994" s="237"/>
      <c r="BH994" s="237"/>
      <c r="BI994" s="237"/>
      <c r="BJ994" s="237"/>
      <c r="BK994" s="237"/>
      <c r="BL994" s="237"/>
      <c r="BM994" s="237"/>
      <c r="BN994" s="237"/>
      <c r="BO994" s="237"/>
      <c r="BP994" s="237"/>
      <c r="BQ994" s="237"/>
      <c r="BR994" s="237"/>
      <c r="BS994" s="237"/>
      <c r="BT994" s="237"/>
      <c r="BU994" s="237"/>
      <c r="BV994" s="237"/>
      <c r="BW994" s="237"/>
      <c r="BX994" s="237"/>
      <c r="BY994" s="237"/>
      <c r="BZ994" s="237"/>
      <c r="CA994" s="237"/>
      <c r="CB994" s="237"/>
      <c r="CC994" s="237"/>
      <c r="CD994" s="237"/>
      <c r="CE994" s="237"/>
      <c r="CF994" s="237"/>
      <c r="CG994" s="237"/>
      <c r="CH994" s="237"/>
      <c r="CI994" s="237"/>
      <c r="CJ994" s="237"/>
      <c r="CK994" s="237"/>
      <c r="CL994" s="237"/>
      <c r="CM994" s="237"/>
      <c r="CN994" s="237"/>
      <c r="CO994" s="237"/>
      <c r="CP994" s="237"/>
      <c r="CQ994" s="237"/>
      <c r="CR994" s="237"/>
      <c r="CS994" s="237"/>
      <c r="CT994" s="237"/>
      <c r="CU994" s="237"/>
      <c r="CV994" s="237"/>
      <c r="CW994" s="237"/>
      <c r="CX994" s="237"/>
      <c r="CY994" s="237"/>
      <c r="CZ994" s="237"/>
      <c r="DA994" s="237"/>
      <c r="DB994" s="237"/>
      <c r="DC994" s="237"/>
      <c r="DD994" s="237"/>
      <c r="DE994" s="237"/>
      <c r="DF994" s="237"/>
      <c r="DG994" s="237"/>
      <c r="DH994" s="237"/>
      <c r="DI994" s="237"/>
      <c r="DJ994" s="237"/>
      <c r="DK994" s="237"/>
      <c r="DL994" s="237"/>
      <c r="DM994" s="237"/>
      <c r="DN994" s="237"/>
      <c r="DO994" s="237"/>
      <c r="DP994" s="237"/>
      <c r="DQ994" s="237"/>
      <c r="DR994" s="237"/>
      <c r="DS994" s="237"/>
      <c r="DT994" s="237"/>
      <c r="DU994" s="237"/>
      <c r="DV994" s="237"/>
      <c r="DW994" s="237"/>
      <c r="DX994" s="237"/>
      <c r="DY994" s="237"/>
      <c r="DZ994" s="237"/>
      <c r="EA994" s="237"/>
      <c r="EB994" s="237"/>
      <c r="EC994" s="237"/>
      <c r="ED994" s="237"/>
      <c r="EE994" s="237"/>
      <c r="EF994" s="237"/>
      <c r="EG994" s="237"/>
      <c r="EH994" s="237"/>
      <c r="EI994" s="237"/>
      <c r="EJ994" s="237"/>
      <c r="EK994" s="237"/>
      <c r="EL994" s="237"/>
      <c r="EM994" s="237"/>
      <c r="EN994" s="237"/>
      <c r="EO994" s="237"/>
      <c r="EP994" s="237"/>
      <c r="EQ994" s="237"/>
      <c r="ER994" s="237"/>
      <c r="ES994" s="237"/>
      <c r="ET994" s="237"/>
      <c r="EU994" s="237"/>
      <c r="EV994" s="237"/>
      <c r="EW994" s="237"/>
      <c r="EX994" s="237"/>
      <c r="EY994" s="237"/>
      <c r="EZ994" s="237"/>
      <c r="FA994" s="237"/>
      <c r="FB994" s="237"/>
      <c r="FC994" s="237"/>
      <c r="FD994" s="237"/>
      <c r="FE994" s="237"/>
      <c r="FF994" s="237"/>
      <c r="FG994" s="237"/>
      <c r="FH994" s="237"/>
      <c r="FI994" s="237"/>
      <c r="FJ994" s="237"/>
      <c r="FK994" s="237"/>
      <c r="FL994" s="237"/>
      <c r="FM994" s="237"/>
      <c r="FN994" s="237"/>
      <c r="FO994" s="237"/>
      <c r="FP994" s="237"/>
      <c r="FQ994" s="237"/>
      <c r="FR994" s="237"/>
      <c r="FS994" s="237"/>
      <c r="FT994" s="237"/>
      <c r="FU994" s="237"/>
      <c r="FV994" s="237"/>
      <c r="FW994" s="237"/>
      <c r="FX994" s="237"/>
      <c r="FY994" s="237"/>
      <c r="FZ994" s="237"/>
      <c r="GA994" s="237"/>
      <c r="GB994" s="237"/>
      <c r="GC994" s="237"/>
      <c r="GD994" s="237"/>
      <c r="GE994" s="237"/>
      <c r="GF994" s="237"/>
      <c r="GG994" s="237"/>
      <c r="GH994" s="237"/>
      <c r="GI994" s="237"/>
      <c r="GJ994" s="237"/>
      <c r="GK994" s="237"/>
      <c r="GL994" s="237"/>
      <c r="GM994" s="237"/>
      <c r="GN994" s="237"/>
      <c r="GO994" s="237"/>
      <c r="GP994" s="237"/>
      <c r="GQ994" s="237"/>
    </row>
    <row r="995" spans="1:199" s="81" customFormat="1" ht="15" customHeight="1">
      <c r="A995" s="73">
        <f>+B995</f>
        <v>0</v>
      </c>
      <c r="B995" s="271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  <c r="O995" s="301"/>
      <c r="P995" s="28"/>
      <c r="Q995" s="301"/>
      <c r="R995" s="301"/>
      <c r="S995" s="302"/>
      <c r="T995" s="348"/>
      <c r="U995" s="237"/>
      <c r="V995" s="237"/>
      <c r="W995" s="237"/>
      <c r="X995" s="237"/>
      <c r="Y995" s="237"/>
      <c r="Z995" s="237"/>
      <c r="AA995" s="237"/>
      <c r="AB995" s="237"/>
      <c r="AC995" s="237"/>
      <c r="AD995" s="237"/>
      <c r="AE995" s="237"/>
      <c r="AF995" s="237"/>
      <c r="AG995" s="237"/>
      <c r="AH995" s="237"/>
      <c r="AI995" s="237"/>
      <c r="AJ995" s="237"/>
      <c r="AK995" s="237"/>
      <c r="AL995" s="237"/>
      <c r="AM995" s="237"/>
      <c r="AN995" s="237"/>
      <c r="AO995" s="237"/>
      <c r="AP995" s="237"/>
      <c r="AQ995" s="237"/>
      <c r="AR995" s="237"/>
      <c r="AS995" s="237"/>
      <c r="AT995" s="237"/>
      <c r="AU995" s="237"/>
      <c r="AV995" s="237"/>
      <c r="AW995" s="237"/>
      <c r="AX995" s="237"/>
      <c r="AY995" s="237"/>
      <c r="AZ995" s="237"/>
      <c r="BA995" s="237"/>
      <c r="BB995" s="237"/>
      <c r="BC995" s="237"/>
      <c r="BD995" s="237"/>
      <c r="BE995" s="237"/>
      <c r="BF995" s="237"/>
      <c r="BG995" s="237"/>
      <c r="BH995" s="237"/>
      <c r="BI995" s="237"/>
      <c r="BJ995" s="237"/>
      <c r="BK995" s="237"/>
      <c r="BL995" s="237"/>
      <c r="BM995" s="237"/>
      <c r="BN995" s="237"/>
      <c r="BO995" s="237"/>
      <c r="BP995" s="237"/>
      <c r="BQ995" s="237"/>
      <c r="BR995" s="237"/>
      <c r="BS995" s="237"/>
      <c r="BT995" s="237"/>
      <c r="BU995" s="237"/>
      <c r="BV995" s="237"/>
      <c r="BW995" s="237"/>
      <c r="BX995" s="237"/>
      <c r="BY995" s="237"/>
      <c r="BZ995" s="237"/>
      <c r="CA995" s="237"/>
      <c r="CB995" s="237"/>
      <c r="CC995" s="237"/>
      <c r="CD995" s="237"/>
      <c r="CE995" s="237"/>
      <c r="CF995" s="237"/>
      <c r="CG995" s="237"/>
      <c r="CH995" s="237"/>
      <c r="CI995" s="237"/>
      <c r="CJ995" s="237"/>
      <c r="CK995" s="237"/>
      <c r="CL995" s="237"/>
      <c r="CM995" s="237"/>
      <c r="CN995" s="237"/>
      <c r="CO995" s="237"/>
      <c r="CP995" s="237"/>
      <c r="CQ995" s="237"/>
      <c r="CR995" s="237"/>
      <c r="CS995" s="237"/>
      <c r="CT995" s="237"/>
      <c r="CU995" s="237"/>
      <c r="CV995" s="237"/>
      <c r="CW995" s="237"/>
      <c r="CX995" s="237"/>
      <c r="CY995" s="237"/>
      <c r="CZ995" s="237"/>
      <c r="DA995" s="237"/>
      <c r="DB995" s="237"/>
      <c r="DC995" s="237"/>
      <c r="DD995" s="237"/>
      <c r="DE995" s="237"/>
      <c r="DF995" s="237"/>
      <c r="DG995" s="237"/>
      <c r="DH995" s="237"/>
      <c r="DI995" s="237"/>
      <c r="DJ995" s="237"/>
      <c r="DK995" s="237"/>
      <c r="DL995" s="237"/>
      <c r="DM995" s="237"/>
      <c r="DN995" s="237"/>
      <c r="DO995" s="237"/>
      <c r="DP995" s="237"/>
      <c r="DQ995" s="237"/>
      <c r="DR995" s="237"/>
      <c r="DS995" s="237"/>
      <c r="DT995" s="237"/>
      <c r="DU995" s="237"/>
      <c r="DV995" s="237"/>
      <c r="DW995" s="237"/>
      <c r="DX995" s="237"/>
      <c r="DY995" s="237"/>
      <c r="DZ995" s="237"/>
      <c r="EA995" s="237"/>
      <c r="EB995" s="237"/>
      <c r="EC995" s="237"/>
      <c r="ED995" s="237"/>
      <c r="EE995" s="237"/>
      <c r="EF995" s="237"/>
      <c r="EG995" s="237"/>
      <c r="EH995" s="237"/>
      <c r="EI995" s="237"/>
      <c r="EJ995" s="237"/>
      <c r="EK995" s="237"/>
      <c r="EL995" s="237"/>
      <c r="EM995" s="237"/>
      <c r="EN995" s="237"/>
      <c r="EO995" s="237"/>
      <c r="EP995" s="237"/>
      <c r="EQ995" s="237"/>
      <c r="ER995" s="237"/>
      <c r="ES995" s="237"/>
      <c r="ET995" s="237"/>
      <c r="EU995" s="237"/>
      <c r="EV995" s="237"/>
      <c r="EW995" s="237"/>
      <c r="EX995" s="237"/>
      <c r="EY995" s="237"/>
      <c r="EZ995" s="237"/>
      <c r="FA995" s="237"/>
      <c r="FB995" s="237"/>
      <c r="FC995" s="237"/>
      <c r="FD995" s="237"/>
      <c r="FE995" s="237"/>
      <c r="FF995" s="237"/>
      <c r="FG995" s="237"/>
      <c r="FH995" s="237"/>
      <c r="FI995" s="237"/>
      <c r="FJ995" s="237"/>
      <c r="FK995" s="237"/>
      <c r="FL995" s="237"/>
      <c r="FM995" s="237"/>
      <c r="FN995" s="237"/>
      <c r="FO995" s="237"/>
      <c r="FP995" s="237"/>
      <c r="FQ995" s="237"/>
      <c r="FR995" s="237"/>
      <c r="FS995" s="237"/>
      <c r="FT995" s="237"/>
      <c r="FU995" s="237"/>
      <c r="FV995" s="237"/>
      <c r="FW995" s="237"/>
      <c r="FX995" s="237"/>
      <c r="FY995" s="237"/>
      <c r="FZ995" s="237"/>
      <c r="GA995" s="237"/>
      <c r="GB995" s="237"/>
      <c r="GC995" s="237"/>
      <c r="GD995" s="237"/>
      <c r="GE995" s="237"/>
      <c r="GF995" s="237"/>
      <c r="GG995" s="237"/>
      <c r="GH995" s="237"/>
      <c r="GI995" s="237"/>
      <c r="GJ995" s="237"/>
      <c r="GK995" s="237"/>
      <c r="GL995" s="237"/>
      <c r="GM995" s="237"/>
      <c r="GN995" s="237"/>
      <c r="GO995" s="237"/>
      <c r="GP995" s="237"/>
      <c r="GQ995" s="237"/>
    </row>
    <row r="996" spans="1:199" s="81" customFormat="1" ht="15" customHeight="1">
      <c r="A996" s="73" t="str">
        <f>+B996</f>
        <v>Total Other Expense/Income</v>
      </c>
      <c r="B996" s="272" t="s">
        <v>214</v>
      </c>
      <c r="C996" s="304">
        <f>SUM(C886:C995)</f>
        <v>0</v>
      </c>
      <c r="D996" s="304">
        <f>SUM(D886:D995)</f>
        <v>0</v>
      </c>
      <c r="E996" s="304">
        <f>SUM(E886:E995)</f>
        <v>0</v>
      </c>
      <c r="F996" s="304">
        <f>SUM(F886:F995)</f>
        <v>0</v>
      </c>
      <c r="G996" s="304">
        <f>SUM(G886:G995)</f>
        <v>0</v>
      </c>
      <c r="H996" s="304">
        <f>SUM(H886:H995)</f>
        <v>0</v>
      </c>
      <c r="I996" s="304">
        <f>SUM(I886:I995)</f>
        <v>59500</v>
      </c>
      <c r="J996" s="304">
        <f>SUM(J886:J995)</f>
        <v>228711.3</v>
      </c>
      <c r="K996" s="304">
        <f>SUM(K886:K995)</f>
        <v>234307.18</v>
      </c>
      <c r="L996" s="304">
        <f>SUM(L886:L995)</f>
        <v>226762.25</v>
      </c>
      <c r="M996" s="304">
        <f>SUM(M886:M995)</f>
        <v>224393.79</v>
      </c>
      <c r="N996" s="304">
        <f>SUM(N886:N995)</f>
        <v>219922.91</v>
      </c>
      <c r="O996" s="304">
        <f>SUM(O886:O995)</f>
        <v>222074.83</v>
      </c>
      <c r="P996" s="28"/>
      <c r="Q996" s="304">
        <f>SUM(Q886:Q995)</f>
        <v>1415672.26</v>
      </c>
      <c r="R996" s="304">
        <f>IF($R$19&lt;1,0,Q996/$R$19)</f>
        <v>4881.62848275862</v>
      </c>
      <c r="S996" s="302"/>
      <c r="T996" s="351">
        <f>IF(Q996=0,0,1)+IF(C996=0,0,1)+IF(D996=0,0,1)+IF(E996=0,0,1)+IF(F996=0,0,1)+IF(G996=0,0,1)+IF(H996=0,0,1)+IF(I996=0,0,1)+IF(J996=0,0,1)+IF(K996=0,0,1)+IF(L996=0,0,1)+IF(M996=0,0,1)+IF(N996=0,0,1)+IF(O996=0,0,1)</f>
        <v>8</v>
      </c>
      <c r="U996" s="237"/>
      <c r="V996" s="237"/>
      <c r="W996" s="237"/>
      <c r="X996" s="237"/>
      <c r="Y996" s="237"/>
      <c r="Z996" s="237"/>
      <c r="AA996" s="237"/>
      <c r="AB996" s="237"/>
      <c r="AC996" s="237"/>
      <c r="AD996" s="237"/>
      <c r="AE996" s="237"/>
      <c r="AF996" s="237"/>
      <c r="AG996" s="237"/>
      <c r="AH996" s="237"/>
      <c r="AI996" s="237"/>
      <c r="AJ996" s="237"/>
      <c r="AK996" s="237"/>
      <c r="AL996" s="237"/>
      <c r="AM996" s="237"/>
      <c r="AN996" s="237"/>
      <c r="AO996" s="237"/>
      <c r="AP996" s="237"/>
      <c r="AQ996" s="237"/>
      <c r="AR996" s="237"/>
      <c r="AS996" s="237"/>
      <c r="AT996" s="237"/>
      <c r="AU996" s="237"/>
      <c r="AV996" s="237"/>
      <c r="AW996" s="237"/>
      <c r="AX996" s="237"/>
      <c r="AY996" s="237"/>
      <c r="AZ996" s="237"/>
      <c r="BA996" s="237"/>
      <c r="BB996" s="237"/>
      <c r="BC996" s="237"/>
      <c r="BD996" s="237"/>
      <c r="BE996" s="237"/>
      <c r="BF996" s="237"/>
      <c r="BG996" s="237"/>
      <c r="BH996" s="237"/>
      <c r="BI996" s="237"/>
      <c r="BJ996" s="237"/>
      <c r="BK996" s="237"/>
      <c r="BL996" s="237"/>
      <c r="BM996" s="237"/>
      <c r="BN996" s="237"/>
      <c r="BO996" s="237"/>
      <c r="BP996" s="237"/>
      <c r="BQ996" s="237"/>
      <c r="BR996" s="237"/>
      <c r="BS996" s="237"/>
      <c r="BT996" s="237"/>
      <c r="BU996" s="237"/>
      <c r="BV996" s="237"/>
      <c r="BW996" s="237"/>
      <c r="BX996" s="237"/>
      <c r="BY996" s="237"/>
      <c r="BZ996" s="237"/>
      <c r="CA996" s="237"/>
      <c r="CB996" s="237"/>
      <c r="CC996" s="237"/>
      <c r="CD996" s="237"/>
      <c r="CE996" s="237"/>
      <c r="CF996" s="237"/>
      <c r="CG996" s="237"/>
      <c r="CH996" s="237"/>
      <c r="CI996" s="237"/>
      <c r="CJ996" s="237"/>
      <c r="CK996" s="237"/>
      <c r="CL996" s="237"/>
      <c r="CM996" s="237"/>
      <c r="CN996" s="237"/>
      <c r="CO996" s="237"/>
      <c r="CP996" s="237"/>
      <c r="CQ996" s="237"/>
      <c r="CR996" s="237"/>
      <c r="CS996" s="237"/>
      <c r="CT996" s="237"/>
      <c r="CU996" s="237"/>
      <c r="CV996" s="237"/>
      <c r="CW996" s="237"/>
      <c r="CX996" s="237"/>
      <c r="CY996" s="237"/>
      <c r="CZ996" s="237"/>
      <c r="DA996" s="237"/>
      <c r="DB996" s="237"/>
      <c r="DC996" s="237"/>
      <c r="DD996" s="237"/>
      <c r="DE996" s="237"/>
      <c r="DF996" s="237"/>
      <c r="DG996" s="237"/>
      <c r="DH996" s="237"/>
      <c r="DI996" s="237"/>
      <c r="DJ996" s="237"/>
      <c r="DK996" s="237"/>
      <c r="DL996" s="237"/>
      <c r="DM996" s="237"/>
      <c r="DN996" s="237"/>
      <c r="DO996" s="237"/>
      <c r="DP996" s="237"/>
      <c r="DQ996" s="237"/>
      <c r="DR996" s="237"/>
      <c r="DS996" s="237"/>
      <c r="DT996" s="237"/>
      <c r="DU996" s="237"/>
      <c r="DV996" s="237"/>
      <c r="DW996" s="237"/>
      <c r="DX996" s="237"/>
      <c r="DY996" s="237"/>
      <c r="DZ996" s="237"/>
      <c r="EA996" s="237"/>
      <c r="EB996" s="237"/>
      <c r="EC996" s="237"/>
      <c r="ED996" s="237"/>
      <c r="EE996" s="237"/>
      <c r="EF996" s="237"/>
      <c r="EG996" s="237"/>
      <c r="EH996" s="237"/>
      <c r="EI996" s="237"/>
      <c r="EJ996" s="237"/>
      <c r="EK996" s="237"/>
      <c r="EL996" s="237"/>
      <c r="EM996" s="237"/>
      <c r="EN996" s="237"/>
      <c r="EO996" s="237"/>
      <c r="EP996" s="237"/>
      <c r="EQ996" s="237"/>
      <c r="ER996" s="237"/>
      <c r="ES996" s="237"/>
      <c r="ET996" s="237"/>
      <c r="EU996" s="237"/>
      <c r="EV996" s="237"/>
      <c r="EW996" s="237"/>
      <c r="EX996" s="237"/>
      <c r="EY996" s="237"/>
      <c r="EZ996" s="237"/>
      <c r="FA996" s="237"/>
      <c r="FB996" s="237"/>
      <c r="FC996" s="237"/>
      <c r="FD996" s="237"/>
      <c r="FE996" s="237"/>
      <c r="FF996" s="237"/>
      <c r="FG996" s="237"/>
      <c r="FH996" s="237"/>
      <c r="FI996" s="237"/>
      <c r="FJ996" s="237"/>
      <c r="FK996" s="237"/>
      <c r="FL996" s="237"/>
      <c r="FM996" s="237"/>
      <c r="FN996" s="237"/>
      <c r="FO996" s="237"/>
      <c r="FP996" s="237"/>
      <c r="FQ996" s="237"/>
      <c r="FR996" s="237"/>
      <c r="FS996" s="237"/>
      <c r="FT996" s="237"/>
      <c r="FU996" s="237"/>
      <c r="FV996" s="237"/>
      <c r="FW996" s="237"/>
      <c r="FX996" s="237"/>
      <c r="FY996" s="237"/>
      <c r="FZ996" s="237"/>
      <c r="GA996" s="237"/>
      <c r="GB996" s="237"/>
      <c r="GC996" s="237"/>
      <c r="GD996" s="237"/>
      <c r="GE996" s="237"/>
      <c r="GF996" s="237"/>
      <c r="GG996" s="237"/>
      <c r="GH996" s="237"/>
      <c r="GI996" s="237"/>
      <c r="GJ996" s="237"/>
      <c r="GK996" s="237"/>
      <c r="GL996" s="237"/>
      <c r="GM996" s="237"/>
      <c r="GN996" s="237"/>
      <c r="GO996" s="237"/>
      <c r="GP996" s="237"/>
      <c r="GQ996" s="237"/>
    </row>
    <row r="997" spans="1:199" s="81" customFormat="1" ht="15" customHeight="1">
      <c r="A997" s="73">
        <f>+B997</f>
        <v>0</v>
      </c>
      <c r="B997" s="309"/>
      <c r="C997" s="304"/>
      <c r="D997" s="304"/>
      <c r="E997" s="304"/>
      <c r="F997" s="304"/>
      <c r="G997" s="304"/>
      <c r="H997" s="304"/>
      <c r="I997" s="304"/>
      <c r="J997" s="304"/>
      <c r="K997" s="304"/>
      <c r="L997" s="304"/>
      <c r="M997" s="304"/>
      <c r="N997" s="304"/>
      <c r="O997" s="304"/>
      <c r="P997" s="28"/>
      <c r="Q997" s="304"/>
      <c r="R997" s="304"/>
      <c r="S997" s="302"/>
      <c r="T997" s="348"/>
      <c r="U997" s="237"/>
      <c r="V997" s="237"/>
      <c r="W997" s="237"/>
      <c r="X997" s="237"/>
      <c r="Y997" s="237"/>
      <c r="Z997" s="237"/>
      <c r="AA997" s="237"/>
      <c r="AB997" s="237"/>
      <c r="AC997" s="237"/>
      <c r="AD997" s="237"/>
      <c r="AE997" s="237"/>
      <c r="AF997" s="237"/>
      <c r="AG997" s="237"/>
      <c r="AH997" s="237"/>
      <c r="AI997" s="237"/>
      <c r="AJ997" s="237"/>
      <c r="AK997" s="237"/>
      <c r="AL997" s="237"/>
      <c r="AM997" s="237"/>
      <c r="AN997" s="237"/>
      <c r="AO997" s="237"/>
      <c r="AP997" s="237"/>
      <c r="AQ997" s="237"/>
      <c r="AR997" s="237"/>
      <c r="AS997" s="237"/>
      <c r="AT997" s="237"/>
      <c r="AU997" s="237"/>
      <c r="AV997" s="237"/>
      <c r="AW997" s="237"/>
      <c r="AX997" s="237"/>
      <c r="AY997" s="237"/>
      <c r="AZ997" s="237"/>
      <c r="BA997" s="237"/>
      <c r="BB997" s="237"/>
      <c r="BC997" s="237"/>
      <c r="BD997" s="237"/>
      <c r="BE997" s="237"/>
      <c r="BF997" s="237"/>
      <c r="BG997" s="237"/>
      <c r="BH997" s="237"/>
      <c r="BI997" s="237"/>
      <c r="BJ997" s="237"/>
      <c r="BK997" s="237"/>
      <c r="BL997" s="237"/>
      <c r="BM997" s="237"/>
      <c r="BN997" s="237"/>
      <c r="BO997" s="237"/>
      <c r="BP997" s="237"/>
      <c r="BQ997" s="237"/>
      <c r="BR997" s="237"/>
      <c r="BS997" s="237"/>
      <c r="BT997" s="237"/>
      <c r="BU997" s="237"/>
      <c r="BV997" s="237"/>
      <c r="BW997" s="237"/>
      <c r="BX997" s="237"/>
      <c r="BY997" s="237"/>
      <c r="BZ997" s="237"/>
      <c r="CA997" s="237"/>
      <c r="CB997" s="237"/>
      <c r="CC997" s="237"/>
      <c r="CD997" s="237"/>
      <c r="CE997" s="237"/>
      <c r="CF997" s="237"/>
      <c r="CG997" s="237"/>
      <c r="CH997" s="237"/>
      <c r="CI997" s="237"/>
      <c r="CJ997" s="237"/>
      <c r="CK997" s="237"/>
      <c r="CL997" s="237"/>
      <c r="CM997" s="237"/>
      <c r="CN997" s="237"/>
      <c r="CO997" s="237"/>
      <c r="CP997" s="237"/>
      <c r="CQ997" s="237"/>
      <c r="CR997" s="237"/>
      <c r="CS997" s="237"/>
      <c r="CT997" s="237"/>
      <c r="CU997" s="237"/>
      <c r="CV997" s="237"/>
      <c r="CW997" s="237"/>
      <c r="CX997" s="237"/>
      <c r="CY997" s="237"/>
      <c r="CZ997" s="237"/>
      <c r="DA997" s="237"/>
      <c r="DB997" s="237"/>
      <c r="DC997" s="237"/>
      <c r="DD997" s="237"/>
      <c r="DE997" s="237"/>
      <c r="DF997" s="237"/>
      <c r="DG997" s="237"/>
      <c r="DH997" s="237"/>
      <c r="DI997" s="237"/>
      <c r="DJ997" s="237"/>
      <c r="DK997" s="237"/>
      <c r="DL997" s="237"/>
      <c r="DM997" s="237"/>
      <c r="DN997" s="237"/>
      <c r="DO997" s="237"/>
      <c r="DP997" s="237"/>
      <c r="DQ997" s="237"/>
      <c r="DR997" s="237"/>
      <c r="DS997" s="237"/>
      <c r="DT997" s="237"/>
      <c r="DU997" s="237"/>
      <c r="DV997" s="237"/>
      <c r="DW997" s="237"/>
      <c r="DX997" s="237"/>
      <c r="DY997" s="237"/>
      <c r="DZ997" s="237"/>
      <c r="EA997" s="237"/>
      <c r="EB997" s="237"/>
      <c r="EC997" s="237"/>
      <c r="ED997" s="237"/>
      <c r="EE997" s="237"/>
      <c r="EF997" s="237"/>
      <c r="EG997" s="237"/>
      <c r="EH997" s="237"/>
      <c r="EI997" s="237"/>
      <c r="EJ997" s="237"/>
      <c r="EK997" s="237"/>
      <c r="EL997" s="237"/>
      <c r="EM997" s="237"/>
      <c r="EN997" s="237"/>
      <c r="EO997" s="237"/>
      <c r="EP997" s="237"/>
      <c r="EQ997" s="237"/>
      <c r="ER997" s="237"/>
      <c r="ES997" s="237"/>
      <c r="ET997" s="237"/>
      <c r="EU997" s="237"/>
      <c r="EV997" s="237"/>
      <c r="EW997" s="237"/>
      <c r="EX997" s="237"/>
      <c r="EY997" s="237"/>
      <c r="EZ997" s="237"/>
      <c r="FA997" s="237"/>
      <c r="FB997" s="237"/>
      <c r="FC997" s="237"/>
      <c r="FD997" s="237"/>
      <c r="FE997" s="237"/>
      <c r="FF997" s="237"/>
      <c r="FG997" s="237"/>
      <c r="FH997" s="237"/>
      <c r="FI997" s="237"/>
      <c r="FJ997" s="237"/>
      <c r="FK997" s="237"/>
      <c r="FL997" s="237"/>
      <c r="FM997" s="237"/>
      <c r="FN997" s="237"/>
      <c r="FO997" s="237"/>
      <c r="FP997" s="237"/>
      <c r="FQ997" s="237"/>
      <c r="FR997" s="237"/>
      <c r="FS997" s="237"/>
      <c r="FT997" s="237"/>
      <c r="FU997" s="237"/>
      <c r="FV997" s="237"/>
      <c r="FW997" s="237"/>
      <c r="FX997" s="237"/>
      <c r="FY997" s="237"/>
      <c r="FZ997" s="237"/>
      <c r="GA997" s="237"/>
      <c r="GB997" s="237"/>
      <c r="GC997" s="237"/>
      <c r="GD997" s="237"/>
      <c r="GE997" s="237"/>
      <c r="GF997" s="237"/>
      <c r="GG997" s="237"/>
      <c r="GH997" s="237"/>
      <c r="GI997" s="237"/>
      <c r="GJ997" s="237"/>
      <c r="GK997" s="237"/>
      <c r="GL997" s="237"/>
      <c r="GM997" s="237"/>
      <c r="GN997" s="237"/>
      <c r="GO997" s="237"/>
      <c r="GP997" s="237"/>
      <c r="GQ997" s="237"/>
    </row>
    <row r="998" spans="1:199" s="98" customFormat="1" ht="15" customHeight="1">
      <c r="A998" s="73" t="str">
        <f>+B998</f>
        <v>Total Other Income &amp; Expenses</v>
      </c>
      <c r="B998" s="309" t="s">
        <v>128</v>
      </c>
      <c r="C998" s="310">
        <f>+C812+C836+C883+C996</f>
        <v>0</v>
      </c>
      <c r="D998" s="310">
        <f>+D812+D836+D883+D996</f>
        <v>0</v>
      </c>
      <c r="E998" s="310">
        <f>+E812+E836+E883+E996</f>
        <v>0</v>
      </c>
      <c r="F998" s="310">
        <f>+F812+F836+F883+F996</f>
        <v>0</v>
      </c>
      <c r="G998" s="310">
        <f>+G812+G836+G883+G996</f>
        <v>0</v>
      </c>
      <c r="H998" s="310">
        <f>+H812+H836+H883+H996</f>
        <v>0</v>
      </c>
      <c r="I998" s="310">
        <f>+I812+I836+I883+I996</f>
        <v>59500</v>
      </c>
      <c r="J998" s="310">
        <f>+J812+J836+J883+J996</f>
        <v>228711.3</v>
      </c>
      <c r="K998" s="310">
        <f>+K812+K836+K883+K996</f>
        <v>234307.18</v>
      </c>
      <c r="L998" s="310">
        <f>+L812+L836+L883+L996</f>
        <v>226762.25</v>
      </c>
      <c r="M998" s="310">
        <f>+M812+M836+M883+M996</f>
        <v>226118.79</v>
      </c>
      <c r="N998" s="310">
        <f>+N812+N836+N883+N996</f>
        <v>275285.28</v>
      </c>
      <c r="O998" s="310">
        <f>+O812+O836+O883+O996</f>
        <v>236429.64</v>
      </c>
      <c r="P998" s="175"/>
      <c r="Q998" s="310">
        <f>+Q812+Q836+Q883+Q996</f>
        <v>1487114.44</v>
      </c>
      <c r="R998" s="310">
        <f>IF($R$19&lt;1,0,Q998/$R$19)</f>
        <v>5127.98082758621</v>
      </c>
      <c r="S998" s="311"/>
      <c r="T998" s="354">
        <f>IF(Q998=0,0,1)+IF(C998=0,0,1)+IF(D998=0,0,1)+IF(E998=0,0,1)+IF(F998=0,0,1)+IF(G998=0,0,1)+IF(H998=0,0,1)+IF(I998=0,0,1)+IF(J998=0,0,1)+IF(K998=0,0,1)+IF(L998=0,0,1)+IF(M998=0,0,1)+IF(N998=0,0,1)+IF(O998=0,0,1)</f>
        <v>8</v>
      </c>
      <c r="U998" s="246"/>
      <c r="V998" s="246"/>
      <c r="W998" s="246"/>
      <c r="X998" s="246"/>
      <c r="Y998" s="246"/>
      <c r="Z998" s="246"/>
      <c r="AA998" s="246"/>
      <c r="AB998" s="246"/>
      <c r="AC998" s="246"/>
      <c r="AD998" s="246"/>
      <c r="AE998" s="246"/>
      <c r="AF998" s="246"/>
      <c r="AG998" s="246"/>
      <c r="AH998" s="246"/>
      <c r="AI998" s="246"/>
      <c r="AJ998" s="246"/>
      <c r="AK998" s="246"/>
      <c r="AL998" s="246"/>
      <c r="AM998" s="246"/>
      <c r="AN998" s="246"/>
      <c r="AO998" s="246"/>
      <c r="AP998" s="246"/>
      <c r="AQ998" s="246"/>
      <c r="AR998" s="246"/>
      <c r="AS998" s="246"/>
      <c r="AT998" s="246"/>
      <c r="AU998" s="246"/>
      <c r="AV998" s="246"/>
      <c r="AW998" s="246"/>
      <c r="AX998" s="246"/>
      <c r="AY998" s="246"/>
      <c r="AZ998" s="246"/>
      <c r="BA998" s="246"/>
      <c r="BB998" s="246"/>
      <c r="BC998" s="246"/>
      <c r="BD998" s="246"/>
      <c r="BE998" s="246"/>
      <c r="BF998" s="246"/>
      <c r="BG998" s="246"/>
      <c r="BH998" s="246"/>
      <c r="BI998" s="246"/>
      <c r="BJ998" s="246"/>
      <c r="BK998" s="246"/>
      <c r="BL998" s="246"/>
      <c r="BM998" s="246"/>
      <c r="BN998" s="246"/>
      <c r="BO998" s="246"/>
      <c r="BP998" s="246"/>
      <c r="BQ998" s="246"/>
      <c r="BR998" s="246"/>
      <c r="BS998" s="246"/>
      <c r="BT998" s="246"/>
      <c r="BU998" s="246"/>
      <c r="BV998" s="246"/>
      <c r="BW998" s="246"/>
      <c r="BX998" s="246"/>
      <c r="BY998" s="246"/>
      <c r="BZ998" s="246"/>
      <c r="CA998" s="246"/>
      <c r="CB998" s="246"/>
      <c r="CC998" s="246"/>
      <c r="CD998" s="246"/>
      <c r="CE998" s="246"/>
      <c r="CF998" s="246"/>
      <c r="CG998" s="246"/>
      <c r="CH998" s="246"/>
      <c r="CI998" s="246"/>
      <c r="CJ998" s="246"/>
      <c r="CK998" s="246"/>
      <c r="CL998" s="246"/>
      <c r="CM998" s="246"/>
      <c r="CN998" s="246"/>
      <c r="CO998" s="246"/>
      <c r="CP998" s="246"/>
      <c r="CQ998" s="246"/>
      <c r="CR998" s="246"/>
      <c r="CS998" s="246"/>
      <c r="CT998" s="246"/>
      <c r="CU998" s="246"/>
      <c r="CV998" s="246"/>
      <c r="CW998" s="246"/>
      <c r="CX998" s="246"/>
      <c r="CY998" s="246"/>
      <c r="CZ998" s="246"/>
      <c r="DA998" s="246"/>
      <c r="DB998" s="246"/>
      <c r="DC998" s="246"/>
      <c r="DD998" s="246"/>
      <c r="DE998" s="246"/>
      <c r="DF998" s="246"/>
      <c r="DG998" s="246"/>
      <c r="DH998" s="246"/>
      <c r="DI998" s="246"/>
      <c r="DJ998" s="246"/>
      <c r="DK998" s="246"/>
      <c r="DL998" s="246"/>
      <c r="DM998" s="246"/>
      <c r="DN998" s="246"/>
      <c r="DO998" s="246"/>
      <c r="DP998" s="246"/>
      <c r="DQ998" s="246"/>
      <c r="DR998" s="246"/>
      <c r="DS998" s="246"/>
      <c r="DT998" s="246"/>
      <c r="DU998" s="246"/>
      <c r="DV998" s="246"/>
      <c r="DW998" s="246"/>
      <c r="DX998" s="246"/>
      <c r="DY998" s="246"/>
      <c r="DZ998" s="246"/>
      <c r="EA998" s="246"/>
      <c r="EB998" s="246"/>
      <c r="EC998" s="246"/>
      <c r="ED998" s="246"/>
      <c r="EE998" s="246"/>
      <c r="EF998" s="246"/>
      <c r="EG998" s="246"/>
      <c r="EH998" s="246"/>
      <c r="EI998" s="246"/>
      <c r="EJ998" s="246"/>
      <c r="EK998" s="246"/>
      <c r="EL998" s="246"/>
      <c r="EM998" s="246"/>
      <c r="EN998" s="246"/>
      <c r="EO998" s="246"/>
      <c r="EP998" s="246"/>
      <c r="EQ998" s="246"/>
      <c r="ER998" s="246"/>
      <c r="ES998" s="246"/>
      <c r="ET998" s="246"/>
      <c r="EU998" s="246"/>
      <c r="EV998" s="246"/>
      <c r="EW998" s="246"/>
      <c r="EX998" s="246"/>
      <c r="EY998" s="246"/>
      <c r="EZ998" s="246"/>
      <c r="FA998" s="246"/>
      <c r="FB998" s="246"/>
      <c r="FC998" s="246"/>
      <c r="FD998" s="246"/>
      <c r="FE998" s="246"/>
      <c r="FF998" s="246"/>
      <c r="FG998" s="246"/>
      <c r="FH998" s="246"/>
      <c r="FI998" s="246"/>
      <c r="FJ998" s="246"/>
      <c r="FK998" s="246"/>
      <c r="FL998" s="246"/>
      <c r="FM998" s="246"/>
      <c r="FN998" s="246"/>
      <c r="FO998" s="246"/>
      <c r="FP998" s="246"/>
      <c r="FQ998" s="246"/>
      <c r="FR998" s="246"/>
      <c r="FS998" s="246"/>
      <c r="FT998" s="246"/>
      <c r="FU998" s="246"/>
      <c r="FV998" s="246"/>
      <c r="FW998" s="246"/>
      <c r="FX998" s="246"/>
      <c r="FY998" s="246"/>
      <c r="FZ998" s="246"/>
      <c r="GA998" s="246"/>
      <c r="GB998" s="246"/>
      <c r="GC998" s="246"/>
      <c r="GD998" s="246"/>
      <c r="GE998" s="246"/>
      <c r="GF998" s="246"/>
      <c r="GG998" s="246"/>
      <c r="GH998" s="246"/>
      <c r="GI998" s="246"/>
      <c r="GJ998" s="246"/>
      <c r="GK998" s="246"/>
      <c r="GL998" s="246"/>
      <c r="GM998" s="246"/>
      <c r="GN998" s="246"/>
      <c r="GO998" s="246"/>
      <c r="GP998" s="246"/>
      <c r="GQ998" s="246"/>
    </row>
    <row r="999" spans="1:199" s="98" customFormat="1" ht="15" customHeight="1">
      <c r="A999" s="73" t="str">
        <f>+B999</f>
        <v> </v>
      </c>
      <c r="B999" s="304" t="s">
        <v>66</v>
      </c>
      <c r="C999" s="312"/>
      <c r="D999" s="312"/>
      <c r="E999" s="312"/>
      <c r="F999" s="312"/>
      <c r="G999" s="312"/>
      <c r="H999" s="312"/>
      <c r="I999" s="312"/>
      <c r="J999" s="312"/>
      <c r="K999" s="312"/>
      <c r="L999" s="312"/>
      <c r="M999" s="312"/>
      <c r="N999" s="312"/>
      <c r="O999" s="312"/>
      <c r="P999" s="175"/>
      <c r="Q999" s="312"/>
      <c r="R999" s="312"/>
      <c r="S999" s="311"/>
      <c r="T999" s="356"/>
      <c r="U999" s="246"/>
      <c r="V999" s="246"/>
      <c r="W999" s="246"/>
      <c r="X999" s="246"/>
      <c r="Y999" s="246"/>
      <c r="Z999" s="246"/>
      <c r="AA999" s="246"/>
      <c r="AB999" s="246"/>
      <c r="AC999" s="246"/>
      <c r="AD999" s="246"/>
      <c r="AE999" s="246"/>
      <c r="AF999" s="246"/>
      <c r="AG999" s="246"/>
      <c r="AH999" s="246"/>
      <c r="AI999" s="246"/>
      <c r="AJ999" s="246"/>
      <c r="AK999" s="246"/>
      <c r="AL999" s="246"/>
      <c r="AM999" s="246"/>
      <c r="AN999" s="246"/>
      <c r="AO999" s="246"/>
      <c r="AP999" s="246"/>
      <c r="AQ999" s="246"/>
      <c r="AR999" s="246"/>
      <c r="AS999" s="246"/>
      <c r="AT999" s="246"/>
      <c r="AU999" s="246"/>
      <c r="AV999" s="246"/>
      <c r="AW999" s="246"/>
      <c r="AX999" s="246"/>
      <c r="AY999" s="246"/>
      <c r="AZ999" s="246"/>
      <c r="BA999" s="246"/>
      <c r="BB999" s="246"/>
      <c r="BC999" s="246"/>
      <c r="BD999" s="246"/>
      <c r="BE999" s="246"/>
      <c r="BF999" s="246"/>
      <c r="BG999" s="246"/>
      <c r="BH999" s="246"/>
      <c r="BI999" s="246"/>
      <c r="BJ999" s="246"/>
      <c r="BK999" s="246"/>
      <c r="BL999" s="246"/>
      <c r="BM999" s="246"/>
      <c r="BN999" s="246"/>
      <c r="BO999" s="246"/>
      <c r="BP999" s="246"/>
      <c r="BQ999" s="246"/>
      <c r="BR999" s="246"/>
      <c r="BS999" s="246"/>
      <c r="BT999" s="246"/>
      <c r="BU999" s="246"/>
      <c r="BV999" s="246"/>
      <c r="BW999" s="246"/>
      <c r="BX999" s="246"/>
      <c r="BY999" s="246"/>
      <c r="BZ999" s="246"/>
      <c r="CA999" s="246"/>
      <c r="CB999" s="246"/>
      <c r="CC999" s="246"/>
      <c r="CD999" s="246"/>
      <c r="CE999" s="246"/>
      <c r="CF999" s="246"/>
      <c r="CG999" s="246"/>
      <c r="CH999" s="246"/>
      <c r="CI999" s="246"/>
      <c r="CJ999" s="246"/>
      <c r="CK999" s="246"/>
      <c r="CL999" s="246"/>
      <c r="CM999" s="246"/>
      <c r="CN999" s="246"/>
      <c r="CO999" s="246"/>
      <c r="CP999" s="246"/>
      <c r="CQ999" s="246"/>
      <c r="CR999" s="246"/>
      <c r="CS999" s="246"/>
      <c r="CT999" s="246"/>
      <c r="CU999" s="246"/>
      <c r="CV999" s="246"/>
      <c r="CW999" s="246"/>
      <c r="CX999" s="246"/>
      <c r="CY999" s="246"/>
      <c r="CZ999" s="246"/>
      <c r="DA999" s="246"/>
      <c r="DB999" s="246"/>
      <c r="DC999" s="246"/>
      <c r="DD999" s="246"/>
      <c r="DE999" s="246"/>
      <c r="DF999" s="246"/>
      <c r="DG999" s="246"/>
      <c r="DH999" s="246"/>
      <c r="DI999" s="246"/>
      <c r="DJ999" s="246"/>
      <c r="DK999" s="246"/>
      <c r="DL999" s="246"/>
      <c r="DM999" s="246"/>
      <c r="DN999" s="246"/>
      <c r="DO999" s="246"/>
      <c r="DP999" s="246"/>
      <c r="DQ999" s="246"/>
      <c r="DR999" s="246"/>
      <c r="DS999" s="246"/>
      <c r="DT999" s="246"/>
      <c r="DU999" s="246"/>
      <c r="DV999" s="246"/>
      <c r="DW999" s="246"/>
      <c r="DX999" s="246"/>
      <c r="DY999" s="246"/>
      <c r="DZ999" s="246"/>
      <c r="EA999" s="246"/>
      <c r="EB999" s="246"/>
      <c r="EC999" s="246"/>
      <c r="ED999" s="246"/>
      <c r="EE999" s="246"/>
      <c r="EF999" s="246"/>
      <c r="EG999" s="246"/>
      <c r="EH999" s="246"/>
      <c r="EI999" s="246"/>
      <c r="EJ999" s="246"/>
      <c r="EK999" s="246"/>
      <c r="EL999" s="246"/>
      <c r="EM999" s="246"/>
      <c r="EN999" s="246"/>
      <c r="EO999" s="246"/>
      <c r="EP999" s="246"/>
      <c r="EQ999" s="246"/>
      <c r="ER999" s="246"/>
      <c r="ES999" s="246"/>
      <c r="ET999" s="246"/>
      <c r="EU999" s="246"/>
      <c r="EV999" s="246"/>
      <c r="EW999" s="246"/>
      <c r="EX999" s="246"/>
      <c r="EY999" s="246"/>
      <c r="EZ999" s="246"/>
      <c r="FA999" s="246"/>
      <c r="FB999" s="246"/>
      <c r="FC999" s="246"/>
      <c r="FD999" s="246"/>
      <c r="FE999" s="246"/>
      <c r="FF999" s="246"/>
      <c r="FG999" s="246"/>
      <c r="FH999" s="246"/>
      <c r="FI999" s="246"/>
      <c r="FJ999" s="246"/>
      <c r="FK999" s="246"/>
      <c r="FL999" s="246"/>
      <c r="FM999" s="246"/>
      <c r="FN999" s="246"/>
      <c r="FO999" s="246"/>
      <c r="FP999" s="246"/>
      <c r="FQ999" s="246"/>
      <c r="FR999" s="246"/>
      <c r="FS999" s="246"/>
      <c r="FT999" s="246"/>
      <c r="FU999" s="246"/>
      <c r="FV999" s="246"/>
      <c r="FW999" s="246"/>
      <c r="FX999" s="246"/>
      <c r="FY999" s="246"/>
      <c r="FZ999" s="246"/>
      <c r="GA999" s="246"/>
      <c r="GB999" s="246"/>
      <c r="GC999" s="246"/>
      <c r="GD999" s="246"/>
      <c r="GE999" s="246"/>
      <c r="GF999" s="246"/>
      <c r="GG999" s="246"/>
      <c r="GH999" s="246"/>
      <c r="GI999" s="246"/>
      <c r="GJ999" s="246"/>
      <c r="GK999" s="246"/>
      <c r="GL999" s="246"/>
      <c r="GM999" s="246"/>
      <c r="GN999" s="246"/>
      <c r="GO999" s="246"/>
      <c r="GP999" s="246"/>
      <c r="GQ999" s="246"/>
    </row>
    <row r="1000" spans="1:199" s="98" customFormat="1" ht="15" customHeight="1">
      <c r="A1000" s="73" t="str">
        <f>+B1000</f>
        <v>Net Income</v>
      </c>
      <c r="B1000" s="246" t="s">
        <v>129</v>
      </c>
      <c r="C1000" s="295">
        <f>+C718-C998</f>
        <v>0</v>
      </c>
      <c r="D1000" s="295">
        <f>+D718-D998</f>
        <v>0</v>
      </c>
      <c r="E1000" s="295">
        <f>+E718-E998</f>
        <v>0</v>
      </c>
      <c r="F1000" s="295">
        <f>+F718-F998</f>
        <v>0</v>
      </c>
      <c r="G1000" s="295">
        <f>+G718-G998</f>
        <v>0</v>
      </c>
      <c r="H1000" s="295">
        <f>+H718-H998</f>
        <v>0</v>
      </c>
      <c r="I1000" s="295">
        <f>+I718-I998</f>
        <v>-39312.46</v>
      </c>
      <c r="J1000" s="295">
        <f>+J718-J998</f>
        <v>-96133.5</v>
      </c>
      <c r="K1000" s="295">
        <f>+K718-K998</f>
        <v>-29533.47</v>
      </c>
      <c r="L1000" s="295">
        <f>+L718-L998</f>
        <v>-67454.5</v>
      </c>
      <c r="M1000" s="295">
        <f>+M718-M998</f>
        <v>234317.86</v>
      </c>
      <c r="N1000" s="295">
        <f>+N718-N998</f>
        <v>33629.1799999999</v>
      </c>
      <c r="O1000" s="295">
        <f>+O718-O998</f>
        <v>129589.45</v>
      </c>
      <c r="P1000" s="175"/>
      <c r="Q1000" s="295">
        <f>+Q718-Q998</f>
        <v>165102.56</v>
      </c>
      <c r="R1000" s="295">
        <f>IF($R$19&lt;1,0,Q1000/$R$19)</f>
        <v>569.319172413792</v>
      </c>
      <c r="S1000" s="296"/>
      <c r="T1000" s="354">
        <f>IF(Q1000=0,0,1)+IF(C1000=0,0,1)+IF(D1000=0,0,1)+IF(E1000=0,0,1)+IF(F1000=0,0,1)+IF(G1000=0,0,1)+IF(H1000=0,0,1)+IF(I1000=0,0,1)+IF(J1000=0,0,1)+IF(K1000=0,0,1)+IF(L1000=0,0,1)+IF(M1000=0,0,1)+IF(N1000=0,0,1)+IF(O1000=0,0,1)</f>
        <v>8</v>
      </c>
      <c r="U1000" s="246"/>
      <c r="V1000" s="246"/>
      <c r="W1000" s="246"/>
      <c r="X1000" s="246"/>
      <c r="Y1000" s="246"/>
      <c r="Z1000" s="246"/>
      <c r="AA1000" s="246"/>
      <c r="AB1000" s="246"/>
      <c r="AC1000" s="246"/>
      <c r="AD1000" s="246"/>
      <c r="AE1000" s="246"/>
      <c r="AF1000" s="246"/>
      <c r="AG1000" s="246"/>
      <c r="AH1000" s="246"/>
      <c r="AI1000" s="246"/>
      <c r="AJ1000" s="246"/>
      <c r="AK1000" s="246"/>
      <c r="AL1000" s="246"/>
      <c r="AM1000" s="246"/>
      <c r="AN1000" s="246"/>
      <c r="AO1000" s="246"/>
      <c r="AP1000" s="246"/>
      <c r="AQ1000" s="246"/>
      <c r="AR1000" s="246"/>
      <c r="AS1000" s="246"/>
      <c r="AT1000" s="246"/>
      <c r="AU1000" s="246"/>
      <c r="AV1000" s="246"/>
      <c r="AW1000" s="246"/>
      <c r="AX1000" s="246"/>
      <c r="AY1000" s="246"/>
      <c r="AZ1000" s="246"/>
      <c r="BA1000" s="246"/>
      <c r="BB1000" s="246"/>
      <c r="BC1000" s="246"/>
      <c r="BD1000" s="246"/>
      <c r="BE1000" s="246"/>
      <c r="BF1000" s="246"/>
      <c r="BG1000" s="246"/>
      <c r="BH1000" s="246"/>
      <c r="BI1000" s="246"/>
      <c r="BJ1000" s="246"/>
      <c r="BK1000" s="246"/>
      <c r="BL1000" s="246"/>
      <c r="BM1000" s="246"/>
      <c r="BN1000" s="246"/>
      <c r="BO1000" s="246"/>
      <c r="BP1000" s="246"/>
      <c r="BQ1000" s="246"/>
      <c r="BR1000" s="246"/>
      <c r="BS1000" s="246"/>
      <c r="BT1000" s="246"/>
      <c r="BU1000" s="246"/>
      <c r="BV1000" s="246"/>
      <c r="BW1000" s="246"/>
      <c r="BX1000" s="246"/>
      <c r="BY1000" s="246"/>
      <c r="BZ1000" s="246"/>
      <c r="CA1000" s="246"/>
      <c r="CB1000" s="246"/>
      <c r="CC1000" s="246"/>
      <c r="CD1000" s="246"/>
      <c r="CE1000" s="246"/>
      <c r="CF1000" s="246"/>
      <c r="CG1000" s="246"/>
      <c r="CH1000" s="246"/>
      <c r="CI1000" s="246"/>
      <c r="CJ1000" s="246"/>
      <c r="CK1000" s="246"/>
      <c r="CL1000" s="246"/>
      <c r="CM1000" s="246"/>
      <c r="CN1000" s="246"/>
      <c r="CO1000" s="246"/>
      <c r="CP1000" s="246"/>
      <c r="CQ1000" s="246"/>
      <c r="CR1000" s="246"/>
      <c r="CS1000" s="246"/>
      <c r="CT1000" s="246"/>
      <c r="CU1000" s="246"/>
      <c r="CV1000" s="246"/>
      <c r="CW1000" s="246"/>
      <c r="CX1000" s="246"/>
      <c r="CY1000" s="246"/>
      <c r="CZ1000" s="246"/>
      <c r="DA1000" s="246"/>
      <c r="DB1000" s="246"/>
      <c r="DC1000" s="246"/>
      <c r="DD1000" s="246"/>
      <c r="DE1000" s="246"/>
      <c r="DF1000" s="246"/>
      <c r="DG1000" s="246"/>
      <c r="DH1000" s="246"/>
      <c r="DI1000" s="246"/>
      <c r="DJ1000" s="246"/>
      <c r="DK1000" s="246"/>
      <c r="DL1000" s="246"/>
      <c r="DM1000" s="246"/>
      <c r="DN1000" s="246"/>
      <c r="DO1000" s="246"/>
      <c r="DP1000" s="246"/>
      <c r="DQ1000" s="246"/>
      <c r="DR1000" s="246"/>
      <c r="DS1000" s="246"/>
      <c r="DT1000" s="246"/>
      <c r="DU1000" s="246"/>
      <c r="DV1000" s="246"/>
      <c r="DW1000" s="246"/>
      <c r="DX1000" s="246"/>
      <c r="DY1000" s="246"/>
      <c r="DZ1000" s="246"/>
      <c r="EA1000" s="246"/>
      <c r="EB1000" s="246"/>
      <c r="EC1000" s="246"/>
      <c r="ED1000" s="246"/>
      <c r="EE1000" s="246"/>
      <c r="EF1000" s="246"/>
      <c r="EG1000" s="246"/>
      <c r="EH1000" s="246"/>
      <c r="EI1000" s="246"/>
      <c r="EJ1000" s="246"/>
      <c r="EK1000" s="246"/>
      <c r="EL1000" s="246"/>
      <c r="EM1000" s="246"/>
      <c r="EN1000" s="246"/>
      <c r="EO1000" s="246"/>
      <c r="EP1000" s="246"/>
      <c r="EQ1000" s="246"/>
      <c r="ER1000" s="246"/>
      <c r="ES1000" s="246"/>
      <c r="ET1000" s="246"/>
      <c r="EU1000" s="246"/>
      <c r="EV1000" s="246"/>
      <c r="EW1000" s="246"/>
      <c r="EX1000" s="246"/>
      <c r="EY1000" s="246"/>
      <c r="EZ1000" s="246"/>
      <c r="FA1000" s="246"/>
      <c r="FB1000" s="246"/>
      <c r="FC1000" s="246"/>
      <c r="FD1000" s="246"/>
      <c r="FE1000" s="246"/>
      <c r="FF1000" s="246"/>
      <c r="FG1000" s="246"/>
      <c r="FH1000" s="246"/>
      <c r="FI1000" s="246"/>
      <c r="FJ1000" s="246"/>
      <c r="FK1000" s="246"/>
      <c r="FL1000" s="246"/>
      <c r="FM1000" s="246"/>
      <c r="FN1000" s="246"/>
      <c r="FO1000" s="246"/>
      <c r="FP1000" s="246"/>
      <c r="FQ1000" s="246"/>
      <c r="FR1000" s="246"/>
      <c r="FS1000" s="246"/>
      <c r="FT1000" s="246"/>
      <c r="FU1000" s="246"/>
      <c r="FV1000" s="246"/>
      <c r="FW1000" s="246"/>
      <c r="FX1000" s="246"/>
      <c r="FY1000" s="246"/>
      <c r="FZ1000" s="246"/>
      <c r="GA1000" s="246"/>
      <c r="GB1000" s="246"/>
      <c r="GC1000" s="246"/>
      <c r="GD1000" s="246"/>
      <c r="GE1000" s="246"/>
      <c r="GF1000" s="246"/>
      <c r="GG1000" s="246"/>
      <c r="GH1000" s="246"/>
      <c r="GI1000" s="246"/>
      <c r="GJ1000" s="246"/>
      <c r="GK1000" s="246"/>
      <c r="GL1000" s="246"/>
      <c r="GM1000" s="246"/>
      <c r="GN1000" s="246"/>
      <c r="GO1000" s="246"/>
      <c r="GP1000" s="246"/>
      <c r="GQ1000" s="246"/>
    </row>
    <row r="1001" spans="1:199" s="81" customFormat="1" ht="15" customHeight="1">
      <c r="A1001" s="73">
        <f>+B1001</f>
        <v>0</v>
      </c>
      <c r="B1001" s="246"/>
      <c r="C1001" s="237"/>
      <c r="D1001" s="237"/>
      <c r="E1001" s="237"/>
      <c r="F1001" s="237"/>
      <c r="G1001" s="237"/>
      <c r="H1001" s="237"/>
      <c r="I1001" s="237"/>
      <c r="J1001" s="237"/>
      <c r="K1001" s="237"/>
      <c r="L1001" s="237"/>
      <c r="M1001" s="237"/>
      <c r="N1001" s="237"/>
      <c r="O1001" s="237"/>
      <c r="P1001" s="28"/>
      <c r="Q1001" s="237"/>
      <c r="R1001" s="237"/>
      <c r="S1001" s="288"/>
      <c r="T1001" s="351"/>
      <c r="U1001" s="237"/>
      <c r="V1001" s="237"/>
      <c r="W1001" s="237"/>
      <c r="X1001" s="237"/>
      <c r="Y1001" s="237"/>
      <c r="Z1001" s="237"/>
      <c r="AA1001" s="237"/>
      <c r="AB1001" s="237"/>
      <c r="AC1001" s="237"/>
      <c r="AD1001" s="237"/>
      <c r="AE1001" s="237"/>
      <c r="AF1001" s="237"/>
      <c r="AG1001" s="237"/>
      <c r="AH1001" s="237"/>
      <c r="AI1001" s="237"/>
      <c r="AJ1001" s="237"/>
      <c r="AK1001" s="237"/>
      <c r="AL1001" s="237"/>
      <c r="AM1001" s="237"/>
      <c r="AN1001" s="237"/>
      <c r="AO1001" s="237"/>
      <c r="AP1001" s="237"/>
      <c r="AQ1001" s="237"/>
      <c r="AR1001" s="237"/>
      <c r="AS1001" s="237"/>
      <c r="AT1001" s="237"/>
      <c r="AU1001" s="237"/>
      <c r="AV1001" s="237"/>
      <c r="AW1001" s="237"/>
      <c r="AX1001" s="237"/>
      <c r="AY1001" s="237"/>
      <c r="AZ1001" s="237"/>
      <c r="BA1001" s="237"/>
      <c r="BB1001" s="237"/>
      <c r="BC1001" s="237"/>
      <c r="BD1001" s="237"/>
      <c r="BE1001" s="237"/>
      <c r="BF1001" s="237"/>
      <c r="BG1001" s="237"/>
      <c r="BH1001" s="237"/>
      <c r="BI1001" s="237"/>
      <c r="BJ1001" s="237"/>
      <c r="BK1001" s="237"/>
      <c r="BL1001" s="237"/>
      <c r="BM1001" s="237"/>
      <c r="BN1001" s="237"/>
      <c r="BO1001" s="237"/>
      <c r="BP1001" s="237"/>
      <c r="BQ1001" s="237"/>
      <c r="BR1001" s="237"/>
      <c r="BS1001" s="237"/>
      <c r="BT1001" s="237"/>
      <c r="BU1001" s="237"/>
      <c r="BV1001" s="237"/>
      <c r="BW1001" s="237"/>
      <c r="BX1001" s="237"/>
      <c r="BY1001" s="237"/>
      <c r="BZ1001" s="237"/>
      <c r="CA1001" s="237"/>
      <c r="CB1001" s="237"/>
      <c r="CC1001" s="237"/>
      <c r="CD1001" s="237"/>
      <c r="CE1001" s="237"/>
      <c r="CF1001" s="237"/>
      <c r="CG1001" s="237"/>
      <c r="CH1001" s="237"/>
      <c r="CI1001" s="237"/>
      <c r="CJ1001" s="237"/>
      <c r="CK1001" s="237"/>
      <c r="CL1001" s="237"/>
      <c r="CM1001" s="237"/>
      <c r="CN1001" s="237"/>
      <c r="CO1001" s="237"/>
      <c r="CP1001" s="237"/>
      <c r="CQ1001" s="237"/>
      <c r="CR1001" s="237"/>
      <c r="CS1001" s="237"/>
      <c r="CT1001" s="237"/>
      <c r="CU1001" s="237"/>
      <c r="CV1001" s="237"/>
      <c r="CW1001" s="237"/>
      <c r="CX1001" s="237"/>
      <c r="CY1001" s="237"/>
      <c r="CZ1001" s="237"/>
      <c r="DA1001" s="237"/>
      <c r="DB1001" s="237"/>
      <c r="DC1001" s="237"/>
      <c r="DD1001" s="237"/>
      <c r="DE1001" s="237"/>
      <c r="DF1001" s="237"/>
      <c r="DG1001" s="237"/>
      <c r="DH1001" s="237"/>
      <c r="DI1001" s="237"/>
      <c r="DJ1001" s="237"/>
      <c r="DK1001" s="237"/>
      <c r="DL1001" s="237"/>
      <c r="DM1001" s="237"/>
      <c r="DN1001" s="237"/>
      <c r="DO1001" s="237"/>
      <c r="DP1001" s="237"/>
      <c r="DQ1001" s="237"/>
      <c r="DR1001" s="237"/>
      <c r="DS1001" s="237"/>
      <c r="DT1001" s="237"/>
      <c r="DU1001" s="237"/>
      <c r="DV1001" s="237"/>
      <c r="DW1001" s="237"/>
      <c r="DX1001" s="237"/>
      <c r="DY1001" s="237"/>
      <c r="DZ1001" s="237"/>
      <c r="EA1001" s="237"/>
      <c r="EB1001" s="237"/>
      <c r="EC1001" s="237"/>
      <c r="ED1001" s="237"/>
      <c r="EE1001" s="237"/>
      <c r="EF1001" s="237"/>
      <c r="EG1001" s="237"/>
      <c r="EH1001" s="237"/>
      <c r="EI1001" s="237"/>
      <c r="EJ1001" s="237"/>
      <c r="EK1001" s="237"/>
      <c r="EL1001" s="237"/>
      <c r="EM1001" s="237"/>
      <c r="EN1001" s="237"/>
      <c r="EO1001" s="237"/>
      <c r="EP1001" s="237"/>
      <c r="EQ1001" s="237"/>
      <c r="ER1001" s="237"/>
      <c r="ES1001" s="237"/>
      <c r="ET1001" s="237"/>
      <c r="EU1001" s="237"/>
      <c r="EV1001" s="237"/>
      <c r="EW1001" s="237"/>
      <c r="EX1001" s="237"/>
      <c r="EY1001" s="237"/>
      <c r="EZ1001" s="237"/>
      <c r="FA1001" s="237"/>
      <c r="FB1001" s="237"/>
      <c r="FC1001" s="237"/>
      <c r="FD1001" s="237"/>
      <c r="FE1001" s="237"/>
      <c r="FF1001" s="237"/>
      <c r="FG1001" s="237"/>
      <c r="FH1001" s="237"/>
      <c r="FI1001" s="237"/>
      <c r="FJ1001" s="237"/>
      <c r="FK1001" s="237"/>
      <c r="FL1001" s="237"/>
      <c r="FM1001" s="237"/>
      <c r="FN1001" s="237"/>
      <c r="FO1001" s="237"/>
      <c r="FP1001" s="237"/>
      <c r="FQ1001" s="237"/>
      <c r="FR1001" s="237"/>
      <c r="FS1001" s="237"/>
      <c r="FT1001" s="237"/>
      <c r="FU1001" s="237"/>
      <c r="FV1001" s="237"/>
      <c r="FW1001" s="237"/>
      <c r="FX1001" s="237"/>
      <c r="FY1001" s="237"/>
      <c r="FZ1001" s="237"/>
      <c r="GA1001" s="237"/>
      <c r="GB1001" s="237"/>
      <c r="GC1001" s="237"/>
      <c r="GD1001" s="237"/>
      <c r="GE1001" s="237"/>
      <c r="GF1001" s="237"/>
      <c r="GG1001" s="237"/>
      <c r="GH1001" s="237"/>
      <c r="GI1001" s="237"/>
      <c r="GJ1001" s="237"/>
      <c r="GK1001" s="237"/>
      <c r="GL1001" s="237"/>
      <c r="GM1001" s="237"/>
      <c r="GN1001" s="237"/>
      <c r="GO1001" s="237"/>
      <c r="GP1001" s="237"/>
      <c r="GQ1001" s="237"/>
    </row>
    <row r="1002" spans="1:199" s="81" customFormat="1" ht="15" customHeight="1">
      <c r="A1002" s="73">
        <f>+B1002</f>
        <v>0</v>
      </c>
      <c r="B1002" s="280"/>
      <c r="C1002" s="281"/>
      <c r="D1002" s="281"/>
      <c r="E1002" s="281"/>
      <c r="F1002" s="281"/>
      <c r="G1002" s="281"/>
      <c r="H1002" s="281"/>
      <c r="I1002" s="281"/>
      <c r="J1002" s="281"/>
      <c r="K1002" s="281"/>
      <c r="L1002" s="281"/>
      <c r="M1002" s="281"/>
      <c r="N1002" s="281"/>
      <c r="O1002" s="281"/>
      <c r="P1002" s="28"/>
      <c r="Q1002" s="281"/>
      <c r="R1002" s="281"/>
      <c r="S1002" s="243"/>
      <c r="T1002" s="348">
        <f>T1000</f>
        <v>8</v>
      </c>
      <c r="U1002" s="237"/>
      <c r="V1002" s="237"/>
      <c r="W1002" s="237"/>
      <c r="X1002" s="237"/>
      <c r="Y1002" s="237"/>
      <c r="Z1002" s="237"/>
      <c r="AA1002" s="237"/>
      <c r="AB1002" s="237"/>
      <c r="AC1002" s="237"/>
      <c r="AD1002" s="237"/>
      <c r="AE1002" s="237"/>
      <c r="AF1002" s="237"/>
      <c r="AG1002" s="237"/>
      <c r="AH1002" s="237"/>
      <c r="AI1002" s="237"/>
      <c r="AJ1002" s="237"/>
      <c r="AK1002" s="237"/>
      <c r="AL1002" s="237"/>
      <c r="AM1002" s="237"/>
      <c r="AN1002" s="237"/>
      <c r="AO1002" s="237"/>
      <c r="AP1002" s="237"/>
      <c r="AQ1002" s="237"/>
      <c r="AR1002" s="237"/>
      <c r="AS1002" s="237"/>
      <c r="AT1002" s="237"/>
      <c r="AU1002" s="237"/>
      <c r="AV1002" s="237"/>
      <c r="AW1002" s="237"/>
      <c r="AX1002" s="237"/>
      <c r="AY1002" s="237"/>
      <c r="AZ1002" s="237"/>
      <c r="BA1002" s="237"/>
      <c r="BB1002" s="237"/>
      <c r="BC1002" s="237"/>
      <c r="BD1002" s="237"/>
      <c r="BE1002" s="237"/>
      <c r="BF1002" s="237"/>
      <c r="BG1002" s="237"/>
      <c r="BH1002" s="237"/>
      <c r="BI1002" s="237"/>
      <c r="BJ1002" s="237"/>
      <c r="BK1002" s="237"/>
      <c r="BL1002" s="237"/>
      <c r="BM1002" s="237"/>
      <c r="BN1002" s="237"/>
      <c r="BO1002" s="237"/>
      <c r="BP1002" s="237"/>
      <c r="BQ1002" s="237"/>
      <c r="BR1002" s="237"/>
      <c r="BS1002" s="237"/>
      <c r="BT1002" s="237"/>
      <c r="BU1002" s="237"/>
      <c r="BV1002" s="237"/>
      <c r="BW1002" s="237"/>
      <c r="BX1002" s="237"/>
      <c r="BY1002" s="237"/>
      <c r="BZ1002" s="237"/>
      <c r="CA1002" s="237"/>
      <c r="CB1002" s="237"/>
      <c r="CC1002" s="237"/>
      <c r="CD1002" s="237"/>
      <c r="CE1002" s="237"/>
      <c r="CF1002" s="237"/>
      <c r="CG1002" s="237"/>
      <c r="CH1002" s="237"/>
      <c r="CI1002" s="237"/>
      <c r="CJ1002" s="237"/>
      <c r="CK1002" s="237"/>
      <c r="CL1002" s="237"/>
      <c r="CM1002" s="237"/>
      <c r="CN1002" s="237"/>
      <c r="CO1002" s="237"/>
      <c r="CP1002" s="237"/>
      <c r="CQ1002" s="237"/>
      <c r="CR1002" s="237"/>
      <c r="CS1002" s="237"/>
      <c r="CT1002" s="237"/>
      <c r="CU1002" s="237"/>
      <c r="CV1002" s="237"/>
      <c r="CW1002" s="237"/>
      <c r="CX1002" s="237"/>
      <c r="CY1002" s="237"/>
      <c r="CZ1002" s="237"/>
      <c r="DA1002" s="237"/>
      <c r="DB1002" s="237"/>
      <c r="DC1002" s="237"/>
      <c r="DD1002" s="237"/>
      <c r="DE1002" s="237"/>
      <c r="DF1002" s="237"/>
      <c r="DG1002" s="237"/>
      <c r="DH1002" s="237"/>
      <c r="DI1002" s="237"/>
      <c r="DJ1002" s="237"/>
      <c r="DK1002" s="237"/>
      <c r="DL1002" s="237"/>
      <c r="DM1002" s="237"/>
      <c r="DN1002" s="237"/>
      <c r="DO1002" s="237"/>
      <c r="DP1002" s="237"/>
      <c r="DQ1002" s="237"/>
      <c r="DR1002" s="237"/>
      <c r="DS1002" s="237"/>
      <c r="DT1002" s="237"/>
      <c r="DU1002" s="237"/>
      <c r="DV1002" s="237"/>
      <c r="DW1002" s="237"/>
      <c r="DX1002" s="237"/>
      <c r="DY1002" s="237"/>
      <c r="DZ1002" s="237"/>
      <c r="EA1002" s="237"/>
      <c r="EB1002" s="237"/>
      <c r="EC1002" s="237"/>
      <c r="ED1002" s="237"/>
      <c r="EE1002" s="237"/>
      <c r="EF1002" s="237"/>
      <c r="EG1002" s="237"/>
      <c r="EH1002" s="237"/>
      <c r="EI1002" s="237"/>
      <c r="EJ1002" s="237"/>
      <c r="EK1002" s="237"/>
      <c r="EL1002" s="237"/>
      <c r="EM1002" s="237"/>
      <c r="EN1002" s="237"/>
      <c r="EO1002" s="237"/>
      <c r="EP1002" s="237"/>
      <c r="EQ1002" s="237"/>
      <c r="ER1002" s="237"/>
      <c r="ES1002" s="237"/>
      <c r="ET1002" s="237"/>
      <c r="EU1002" s="237"/>
      <c r="EV1002" s="237"/>
      <c r="EW1002" s="237"/>
      <c r="EX1002" s="237"/>
      <c r="EY1002" s="237"/>
      <c r="EZ1002" s="237"/>
      <c r="FA1002" s="237"/>
      <c r="FB1002" s="237"/>
      <c r="FC1002" s="237"/>
      <c r="FD1002" s="237"/>
      <c r="FE1002" s="237"/>
      <c r="FF1002" s="237"/>
      <c r="FG1002" s="237"/>
      <c r="FH1002" s="237"/>
      <c r="FI1002" s="237"/>
      <c r="FJ1002" s="237"/>
      <c r="FK1002" s="237"/>
      <c r="FL1002" s="237"/>
      <c r="FM1002" s="237"/>
      <c r="FN1002" s="237"/>
      <c r="FO1002" s="237"/>
      <c r="FP1002" s="237"/>
      <c r="FQ1002" s="237"/>
      <c r="FR1002" s="237"/>
      <c r="FS1002" s="237"/>
      <c r="FT1002" s="237"/>
      <c r="FU1002" s="237"/>
      <c r="FV1002" s="237"/>
      <c r="FW1002" s="237"/>
      <c r="FX1002" s="237"/>
      <c r="FY1002" s="237"/>
      <c r="FZ1002" s="237"/>
      <c r="GA1002" s="237"/>
      <c r="GB1002" s="237"/>
      <c r="GC1002" s="237"/>
      <c r="GD1002" s="237"/>
      <c r="GE1002" s="237"/>
      <c r="GF1002" s="237"/>
      <c r="GG1002" s="237"/>
      <c r="GH1002" s="237"/>
      <c r="GI1002" s="237"/>
      <c r="GJ1002" s="237"/>
      <c r="GK1002" s="237"/>
      <c r="GL1002" s="237"/>
      <c r="GM1002" s="237"/>
      <c r="GN1002" s="237"/>
      <c r="GO1002" s="237"/>
      <c r="GP1002" s="237"/>
      <c r="GQ1002" s="237"/>
    </row>
    <row r="1003" spans="1:199" s="81" customFormat="1" ht="15" customHeight="1">
      <c r="A1003" s="73" t="str">
        <f>+B1003</f>
        <v>Adjustments to Cash Flow</v>
      </c>
      <c r="B1003" s="238" t="s">
        <v>130</v>
      </c>
      <c r="C1003" s="242"/>
      <c r="D1003" s="242"/>
      <c r="E1003" s="242"/>
      <c r="F1003" s="242"/>
      <c r="G1003" s="242"/>
      <c r="H1003" s="242"/>
      <c r="I1003" s="242"/>
      <c r="J1003" s="242"/>
      <c r="K1003" s="242"/>
      <c r="L1003" s="242"/>
      <c r="M1003" s="242"/>
      <c r="N1003" s="242"/>
      <c r="O1003" s="242"/>
      <c r="P1003" s="28"/>
      <c r="Q1003" s="242"/>
      <c r="R1003" s="242"/>
      <c r="S1003" s="243"/>
      <c r="T1003" s="348">
        <f>T1013</f>
        <v>8</v>
      </c>
      <c r="U1003" s="237"/>
      <c r="V1003" s="237"/>
      <c r="W1003" s="237"/>
      <c r="X1003" s="237"/>
      <c r="Y1003" s="237"/>
      <c r="Z1003" s="237"/>
      <c r="AA1003" s="237"/>
      <c r="AB1003" s="237"/>
      <c r="AC1003" s="237"/>
      <c r="AD1003" s="237"/>
      <c r="AE1003" s="237"/>
      <c r="AF1003" s="237"/>
      <c r="AG1003" s="237"/>
      <c r="AH1003" s="237"/>
      <c r="AI1003" s="237"/>
      <c r="AJ1003" s="237"/>
      <c r="AK1003" s="237"/>
      <c r="AL1003" s="237"/>
      <c r="AM1003" s="237"/>
      <c r="AN1003" s="237"/>
      <c r="AO1003" s="237"/>
      <c r="AP1003" s="237"/>
      <c r="AQ1003" s="237"/>
      <c r="AR1003" s="237"/>
      <c r="AS1003" s="237"/>
      <c r="AT1003" s="237"/>
      <c r="AU1003" s="237"/>
      <c r="AV1003" s="237"/>
      <c r="AW1003" s="237"/>
      <c r="AX1003" s="237"/>
      <c r="AY1003" s="237"/>
      <c r="AZ1003" s="237"/>
      <c r="BA1003" s="237"/>
      <c r="BB1003" s="237"/>
      <c r="BC1003" s="237"/>
      <c r="BD1003" s="237"/>
      <c r="BE1003" s="237"/>
      <c r="BF1003" s="237"/>
      <c r="BG1003" s="237"/>
      <c r="BH1003" s="237"/>
      <c r="BI1003" s="237"/>
      <c r="BJ1003" s="237"/>
      <c r="BK1003" s="237"/>
      <c r="BL1003" s="237"/>
      <c r="BM1003" s="237"/>
      <c r="BN1003" s="237"/>
      <c r="BO1003" s="237"/>
      <c r="BP1003" s="237"/>
      <c r="BQ1003" s="237"/>
      <c r="BR1003" s="237"/>
      <c r="BS1003" s="237"/>
      <c r="BT1003" s="237"/>
      <c r="BU1003" s="237"/>
      <c r="BV1003" s="237"/>
      <c r="BW1003" s="237"/>
      <c r="BX1003" s="237"/>
      <c r="BY1003" s="237"/>
      <c r="BZ1003" s="237"/>
      <c r="CA1003" s="237"/>
      <c r="CB1003" s="237"/>
      <c r="CC1003" s="237"/>
      <c r="CD1003" s="237"/>
      <c r="CE1003" s="237"/>
      <c r="CF1003" s="237"/>
      <c r="CG1003" s="237"/>
      <c r="CH1003" s="237"/>
      <c r="CI1003" s="237"/>
      <c r="CJ1003" s="237"/>
      <c r="CK1003" s="237"/>
      <c r="CL1003" s="237"/>
      <c r="CM1003" s="237"/>
      <c r="CN1003" s="237"/>
      <c r="CO1003" s="237"/>
      <c r="CP1003" s="237"/>
      <c r="CQ1003" s="237"/>
      <c r="CR1003" s="237"/>
      <c r="CS1003" s="237"/>
      <c r="CT1003" s="237"/>
      <c r="CU1003" s="237"/>
      <c r="CV1003" s="237"/>
      <c r="CW1003" s="237"/>
      <c r="CX1003" s="237"/>
      <c r="CY1003" s="237"/>
      <c r="CZ1003" s="237"/>
      <c r="DA1003" s="237"/>
      <c r="DB1003" s="237"/>
      <c r="DC1003" s="237"/>
      <c r="DD1003" s="237"/>
      <c r="DE1003" s="237"/>
      <c r="DF1003" s="237"/>
      <c r="DG1003" s="237"/>
      <c r="DH1003" s="237"/>
      <c r="DI1003" s="237"/>
      <c r="DJ1003" s="237"/>
      <c r="DK1003" s="237"/>
      <c r="DL1003" s="237"/>
      <c r="DM1003" s="237"/>
      <c r="DN1003" s="237"/>
      <c r="DO1003" s="237"/>
      <c r="DP1003" s="237"/>
      <c r="DQ1003" s="237"/>
      <c r="DR1003" s="237"/>
      <c r="DS1003" s="237"/>
      <c r="DT1003" s="237"/>
      <c r="DU1003" s="237"/>
      <c r="DV1003" s="237"/>
      <c r="DW1003" s="237"/>
      <c r="DX1003" s="237"/>
      <c r="DY1003" s="237"/>
      <c r="DZ1003" s="237"/>
      <c r="EA1003" s="237"/>
      <c r="EB1003" s="237"/>
      <c r="EC1003" s="237"/>
      <c r="ED1003" s="237"/>
      <c r="EE1003" s="237"/>
      <c r="EF1003" s="237"/>
      <c r="EG1003" s="237"/>
      <c r="EH1003" s="237"/>
      <c r="EI1003" s="237"/>
      <c r="EJ1003" s="237"/>
      <c r="EK1003" s="237"/>
      <c r="EL1003" s="237"/>
      <c r="EM1003" s="237"/>
      <c r="EN1003" s="237"/>
      <c r="EO1003" s="237"/>
      <c r="EP1003" s="237"/>
      <c r="EQ1003" s="237"/>
      <c r="ER1003" s="237"/>
      <c r="ES1003" s="237"/>
      <c r="ET1003" s="237"/>
      <c r="EU1003" s="237"/>
      <c r="EV1003" s="237"/>
      <c r="EW1003" s="237"/>
      <c r="EX1003" s="237"/>
      <c r="EY1003" s="237"/>
      <c r="EZ1003" s="237"/>
      <c r="FA1003" s="237"/>
      <c r="FB1003" s="237"/>
      <c r="FC1003" s="237"/>
      <c r="FD1003" s="237"/>
      <c r="FE1003" s="237"/>
      <c r="FF1003" s="237"/>
      <c r="FG1003" s="237"/>
      <c r="FH1003" s="237"/>
      <c r="FI1003" s="237"/>
      <c r="FJ1003" s="237"/>
      <c r="FK1003" s="237"/>
      <c r="FL1003" s="237"/>
      <c r="FM1003" s="237"/>
      <c r="FN1003" s="237"/>
      <c r="FO1003" s="237"/>
      <c r="FP1003" s="237"/>
      <c r="FQ1003" s="237"/>
      <c r="FR1003" s="237"/>
      <c r="FS1003" s="237"/>
      <c r="FT1003" s="237"/>
      <c r="FU1003" s="237"/>
      <c r="FV1003" s="237"/>
      <c r="FW1003" s="237"/>
      <c r="FX1003" s="237"/>
      <c r="FY1003" s="237"/>
      <c r="FZ1003" s="237"/>
      <c r="GA1003" s="237"/>
      <c r="GB1003" s="237"/>
      <c r="GC1003" s="237"/>
      <c r="GD1003" s="237"/>
      <c r="GE1003" s="237"/>
      <c r="GF1003" s="237"/>
      <c r="GG1003" s="237"/>
      <c r="GH1003" s="237"/>
      <c r="GI1003" s="237"/>
      <c r="GJ1003" s="237"/>
      <c r="GK1003" s="237"/>
      <c r="GL1003" s="237"/>
      <c r="GM1003" s="237"/>
      <c r="GN1003" s="237"/>
      <c r="GO1003" s="237"/>
      <c r="GP1003" s="237"/>
      <c r="GQ1003" s="237"/>
    </row>
    <row r="1004" spans="1:199" s="81" customFormat="1" ht="15" hidden="1">
      <c r="A1004" s="126" t="s">
        <v>131</v>
      </c>
      <c r="B1004" s="241" t="s">
        <v>132</v>
      </c>
      <c r="C1004" s="242">
        <v>0</v>
      </c>
      <c r="D1004" s="242">
        <v>0</v>
      </c>
      <c r="E1004" s="242">
        <v>0</v>
      </c>
      <c r="F1004" s="242">
        <v>0</v>
      </c>
      <c r="G1004" s="242">
        <v>0</v>
      </c>
      <c r="H1004" s="242">
        <v>0</v>
      </c>
      <c r="I1004" s="242">
        <v>0</v>
      </c>
      <c r="J1004" s="242">
        <v>0</v>
      </c>
      <c r="K1004" s="242">
        <v>0</v>
      </c>
      <c r="L1004" s="242">
        <v>0</v>
      </c>
      <c r="M1004" s="242">
        <v>0</v>
      </c>
      <c r="N1004" s="242">
        <v>0</v>
      </c>
      <c r="O1004" s="242">
        <v>0</v>
      </c>
      <c r="P1004" s="28"/>
      <c r="Q1004" s="242">
        <f>SUM(D1004:O1004)</f>
        <v>0</v>
      </c>
      <c r="R1004" s="242">
        <f>IF($R$19&lt;1,0,Q1004/$R$19)</f>
        <v>0</v>
      </c>
      <c r="S1004" s="243"/>
      <c r="T1004" s="351">
        <f>IF(Q1004=0,0,1)+IF(C1004=0,0,1)+IF(D1004=0,0,1)+IF(E1004=0,0,1)+IF(F1004=0,0,1)+IF(G1004=0,0,1)+IF(H1004=0,0,1)+IF(I1004=0,0,1)+IF(J1004=0,0,1)+IF(K1004=0,0,1)+IF(L1004=0,0,1)+IF(M1004=0,0,1)+IF(N1004=0,0,1)+IF(O1004=0,0,1)</f>
        <v>0</v>
      </c>
      <c r="U1004" s="237"/>
      <c r="V1004" s="237"/>
      <c r="W1004" s="237"/>
      <c r="X1004" s="237"/>
      <c r="Y1004" s="237"/>
      <c r="Z1004" s="237"/>
      <c r="AA1004" s="237"/>
      <c r="AB1004" s="237"/>
      <c r="AC1004" s="237"/>
      <c r="AD1004" s="237"/>
      <c r="AE1004" s="237"/>
      <c r="AF1004" s="237"/>
      <c r="AG1004" s="237"/>
      <c r="AH1004" s="237"/>
      <c r="AI1004" s="237"/>
      <c r="AJ1004" s="237"/>
      <c r="AK1004" s="237"/>
      <c r="AL1004" s="237"/>
      <c r="AM1004" s="237"/>
      <c r="AN1004" s="237"/>
      <c r="AO1004" s="237"/>
      <c r="AP1004" s="237"/>
      <c r="AQ1004" s="237"/>
      <c r="AR1004" s="237"/>
      <c r="AS1004" s="237"/>
      <c r="AT1004" s="237"/>
      <c r="AU1004" s="237"/>
      <c r="AV1004" s="237"/>
      <c r="AW1004" s="237"/>
      <c r="AX1004" s="237"/>
      <c r="AY1004" s="237"/>
      <c r="AZ1004" s="237"/>
      <c r="BA1004" s="237"/>
      <c r="BB1004" s="237"/>
      <c r="BC1004" s="237"/>
      <c r="BD1004" s="237"/>
      <c r="BE1004" s="237"/>
      <c r="BF1004" s="237"/>
      <c r="BG1004" s="237"/>
      <c r="BH1004" s="237"/>
      <c r="BI1004" s="237"/>
      <c r="BJ1004" s="237"/>
      <c r="BK1004" s="237"/>
      <c r="BL1004" s="237"/>
      <c r="BM1004" s="237"/>
      <c r="BN1004" s="237"/>
      <c r="BO1004" s="237"/>
      <c r="BP1004" s="237"/>
      <c r="BQ1004" s="237"/>
      <c r="BR1004" s="237"/>
      <c r="BS1004" s="237"/>
      <c r="BT1004" s="237"/>
      <c r="BU1004" s="237"/>
      <c r="BV1004" s="237"/>
      <c r="BW1004" s="237"/>
      <c r="BX1004" s="237"/>
      <c r="BY1004" s="237"/>
      <c r="BZ1004" s="237"/>
      <c r="CA1004" s="237"/>
      <c r="CB1004" s="237"/>
      <c r="CC1004" s="237"/>
      <c r="CD1004" s="237"/>
      <c r="CE1004" s="237"/>
      <c r="CF1004" s="237"/>
      <c r="CG1004" s="237"/>
      <c r="CH1004" s="237"/>
      <c r="CI1004" s="237"/>
      <c r="CJ1004" s="237"/>
      <c r="CK1004" s="237"/>
      <c r="CL1004" s="237"/>
      <c r="CM1004" s="237"/>
      <c r="CN1004" s="237"/>
      <c r="CO1004" s="237"/>
      <c r="CP1004" s="237"/>
      <c r="CQ1004" s="237"/>
      <c r="CR1004" s="237"/>
      <c r="CS1004" s="237"/>
      <c r="CT1004" s="237"/>
      <c r="CU1004" s="237"/>
      <c r="CV1004" s="237"/>
      <c r="CW1004" s="237"/>
      <c r="CX1004" s="237"/>
      <c r="CY1004" s="237"/>
      <c r="CZ1004" s="237"/>
      <c r="DA1004" s="237"/>
      <c r="DB1004" s="237"/>
      <c r="DC1004" s="237"/>
      <c r="DD1004" s="237"/>
      <c r="DE1004" s="237"/>
      <c r="DF1004" s="237"/>
      <c r="DG1004" s="237"/>
      <c r="DH1004" s="237"/>
      <c r="DI1004" s="237"/>
      <c r="DJ1004" s="237"/>
      <c r="DK1004" s="237"/>
      <c r="DL1004" s="237"/>
      <c r="DM1004" s="237"/>
      <c r="DN1004" s="237"/>
      <c r="DO1004" s="237"/>
      <c r="DP1004" s="237"/>
      <c r="DQ1004" s="237"/>
      <c r="DR1004" s="237"/>
      <c r="DS1004" s="237"/>
      <c r="DT1004" s="237"/>
      <c r="DU1004" s="237"/>
      <c r="DV1004" s="237"/>
      <c r="DW1004" s="237"/>
      <c r="DX1004" s="237"/>
      <c r="DY1004" s="237"/>
      <c r="DZ1004" s="237"/>
      <c r="EA1004" s="237"/>
      <c r="EB1004" s="237"/>
      <c r="EC1004" s="237"/>
      <c r="ED1004" s="237"/>
      <c r="EE1004" s="237"/>
      <c r="EF1004" s="237"/>
      <c r="EG1004" s="237"/>
      <c r="EH1004" s="237"/>
      <c r="EI1004" s="237"/>
      <c r="EJ1004" s="237"/>
      <c r="EK1004" s="237"/>
      <c r="EL1004" s="237"/>
      <c r="EM1004" s="237"/>
      <c r="EN1004" s="237"/>
      <c r="EO1004" s="237"/>
      <c r="EP1004" s="237"/>
      <c r="EQ1004" s="237"/>
      <c r="ER1004" s="237"/>
      <c r="ES1004" s="237"/>
      <c r="ET1004" s="237"/>
      <c r="EU1004" s="237"/>
      <c r="EV1004" s="237"/>
      <c r="EW1004" s="237"/>
      <c r="EX1004" s="237"/>
      <c r="EY1004" s="237"/>
      <c r="EZ1004" s="237"/>
      <c r="FA1004" s="237"/>
      <c r="FB1004" s="237"/>
      <c r="FC1004" s="237"/>
      <c r="FD1004" s="237"/>
      <c r="FE1004" s="237"/>
      <c r="FF1004" s="237"/>
      <c r="FG1004" s="237"/>
      <c r="FH1004" s="237"/>
      <c r="FI1004" s="237"/>
      <c r="FJ1004" s="237"/>
      <c r="FK1004" s="237"/>
      <c r="FL1004" s="237"/>
      <c r="FM1004" s="237"/>
      <c r="FN1004" s="237"/>
      <c r="FO1004" s="237"/>
      <c r="FP1004" s="237"/>
      <c r="FQ1004" s="237"/>
      <c r="FR1004" s="237"/>
      <c r="FS1004" s="237"/>
      <c r="FT1004" s="237"/>
      <c r="FU1004" s="237"/>
      <c r="FV1004" s="237"/>
      <c r="FW1004" s="237"/>
      <c r="FX1004" s="237"/>
      <c r="FY1004" s="237"/>
      <c r="FZ1004" s="237"/>
      <c r="GA1004" s="237"/>
      <c r="GB1004" s="237"/>
      <c r="GC1004" s="237"/>
      <c r="GD1004" s="237"/>
      <c r="GE1004" s="237"/>
      <c r="GF1004" s="237"/>
      <c r="GG1004" s="237"/>
      <c r="GH1004" s="237"/>
      <c r="GI1004" s="237"/>
      <c r="GJ1004" s="237"/>
      <c r="GK1004" s="237"/>
      <c r="GL1004" s="237"/>
      <c r="GM1004" s="237"/>
      <c r="GN1004" s="237"/>
      <c r="GO1004" s="237"/>
      <c r="GP1004" s="237"/>
      <c r="GQ1004" s="237"/>
    </row>
    <row r="1005" spans="1:199" s="81" customFormat="1" ht="15" hidden="1">
      <c r="A1005" s="282" t="s">
        <v>241</v>
      </c>
      <c r="B1005" s="241" t="s">
        <v>134</v>
      </c>
      <c r="C1005" s="242">
        <v>0</v>
      </c>
      <c r="D1005" s="242">
        <v>0</v>
      </c>
      <c r="E1005" s="242">
        <v>0</v>
      </c>
      <c r="F1005" s="242">
        <v>0</v>
      </c>
      <c r="G1005" s="242">
        <v>0</v>
      </c>
      <c r="H1005" s="242">
        <v>0</v>
      </c>
      <c r="I1005" s="242">
        <v>0</v>
      </c>
      <c r="J1005" s="242">
        <v>0</v>
      </c>
      <c r="K1005" s="242">
        <v>0</v>
      </c>
      <c r="L1005" s="242">
        <v>0</v>
      </c>
      <c r="M1005" s="242">
        <v>0</v>
      </c>
      <c r="N1005" s="242">
        <v>0</v>
      </c>
      <c r="O1005" s="242">
        <v>0</v>
      </c>
      <c r="P1005" s="28"/>
      <c r="Q1005" s="242">
        <f>SUM(D1005:O1005)</f>
        <v>0</v>
      </c>
      <c r="R1005" s="242">
        <f>IF($R$19&lt;1,0,Q1005/$R$19)</f>
        <v>0</v>
      </c>
      <c r="S1005" s="243"/>
      <c r="T1005" s="351">
        <f>IF(Q1005=0,0,1)+IF(C1005=0,0,1)+IF(D1005=0,0,1)+IF(E1005=0,0,1)+IF(F1005=0,0,1)+IF(G1005=0,0,1)+IF(H1005=0,0,1)+IF(I1005=0,0,1)+IF(J1005=0,0,1)+IF(K1005=0,0,1)+IF(L1005=0,0,1)+IF(M1005=0,0,1)+IF(N1005=0,0,1)+IF(O1005=0,0,1)</f>
        <v>0</v>
      </c>
      <c r="U1005" s="237"/>
      <c r="V1005" s="237"/>
      <c r="W1005" s="237"/>
      <c r="X1005" s="237"/>
      <c r="Y1005" s="237"/>
      <c r="Z1005" s="237"/>
      <c r="AA1005" s="237"/>
      <c r="AB1005" s="237"/>
      <c r="AC1005" s="237"/>
      <c r="AD1005" s="237"/>
      <c r="AE1005" s="237"/>
      <c r="AF1005" s="237"/>
      <c r="AG1005" s="237"/>
      <c r="AH1005" s="237"/>
      <c r="AI1005" s="237"/>
      <c r="AJ1005" s="237"/>
      <c r="AK1005" s="237"/>
      <c r="AL1005" s="237"/>
      <c r="AM1005" s="237"/>
      <c r="AN1005" s="237"/>
      <c r="AO1005" s="237"/>
      <c r="AP1005" s="237"/>
      <c r="AQ1005" s="237"/>
      <c r="AR1005" s="237"/>
      <c r="AS1005" s="237"/>
      <c r="AT1005" s="237"/>
      <c r="AU1005" s="237"/>
      <c r="AV1005" s="237"/>
      <c r="AW1005" s="237"/>
      <c r="AX1005" s="237"/>
      <c r="AY1005" s="237"/>
      <c r="AZ1005" s="237"/>
      <c r="BA1005" s="237"/>
      <c r="BB1005" s="237"/>
      <c r="BC1005" s="237"/>
      <c r="BD1005" s="237"/>
      <c r="BE1005" s="237"/>
      <c r="BF1005" s="237"/>
      <c r="BG1005" s="237"/>
      <c r="BH1005" s="237"/>
      <c r="BI1005" s="237"/>
      <c r="BJ1005" s="237"/>
      <c r="BK1005" s="237"/>
      <c r="BL1005" s="237"/>
      <c r="BM1005" s="237"/>
      <c r="BN1005" s="237"/>
      <c r="BO1005" s="237"/>
      <c r="BP1005" s="237"/>
      <c r="BQ1005" s="237"/>
      <c r="BR1005" s="237"/>
      <c r="BS1005" s="237"/>
      <c r="BT1005" s="237"/>
      <c r="BU1005" s="237"/>
      <c r="BV1005" s="237"/>
      <c r="BW1005" s="237"/>
      <c r="BX1005" s="237"/>
      <c r="BY1005" s="237"/>
      <c r="BZ1005" s="237"/>
      <c r="CA1005" s="237"/>
      <c r="CB1005" s="237"/>
      <c r="CC1005" s="237"/>
      <c r="CD1005" s="237"/>
      <c r="CE1005" s="237"/>
      <c r="CF1005" s="237"/>
      <c r="CG1005" s="237"/>
      <c r="CH1005" s="237"/>
      <c r="CI1005" s="237"/>
      <c r="CJ1005" s="237"/>
      <c r="CK1005" s="237"/>
      <c r="CL1005" s="237"/>
      <c r="CM1005" s="237"/>
      <c r="CN1005" s="237"/>
      <c r="CO1005" s="237"/>
      <c r="CP1005" s="237"/>
      <c r="CQ1005" s="237"/>
      <c r="CR1005" s="237"/>
      <c r="CS1005" s="237"/>
      <c r="CT1005" s="237"/>
      <c r="CU1005" s="237"/>
      <c r="CV1005" s="237"/>
      <c r="CW1005" s="237"/>
      <c r="CX1005" s="237"/>
      <c r="CY1005" s="237"/>
      <c r="CZ1005" s="237"/>
      <c r="DA1005" s="237"/>
      <c r="DB1005" s="237"/>
      <c r="DC1005" s="237"/>
      <c r="DD1005" s="237"/>
      <c r="DE1005" s="237"/>
      <c r="DF1005" s="237"/>
      <c r="DG1005" s="237"/>
      <c r="DH1005" s="237"/>
      <c r="DI1005" s="237"/>
      <c r="DJ1005" s="237"/>
      <c r="DK1005" s="237"/>
      <c r="DL1005" s="237"/>
      <c r="DM1005" s="237"/>
      <c r="DN1005" s="237"/>
      <c r="DO1005" s="237"/>
      <c r="DP1005" s="237"/>
      <c r="DQ1005" s="237"/>
      <c r="DR1005" s="237"/>
      <c r="DS1005" s="237"/>
      <c r="DT1005" s="237"/>
      <c r="DU1005" s="237"/>
      <c r="DV1005" s="237"/>
      <c r="DW1005" s="237"/>
      <c r="DX1005" s="237"/>
      <c r="DY1005" s="237"/>
      <c r="DZ1005" s="237"/>
      <c r="EA1005" s="237"/>
      <c r="EB1005" s="237"/>
      <c r="EC1005" s="237"/>
      <c r="ED1005" s="237"/>
      <c r="EE1005" s="237"/>
      <c r="EF1005" s="237"/>
      <c r="EG1005" s="237"/>
      <c r="EH1005" s="237"/>
      <c r="EI1005" s="237"/>
      <c r="EJ1005" s="237"/>
      <c r="EK1005" s="237"/>
      <c r="EL1005" s="237"/>
      <c r="EM1005" s="237"/>
      <c r="EN1005" s="237"/>
      <c r="EO1005" s="237"/>
      <c r="EP1005" s="237"/>
      <c r="EQ1005" s="237"/>
      <c r="ER1005" s="237"/>
      <c r="ES1005" s="237"/>
      <c r="ET1005" s="237"/>
      <c r="EU1005" s="237"/>
      <c r="EV1005" s="237"/>
      <c r="EW1005" s="237"/>
      <c r="EX1005" s="237"/>
      <c r="EY1005" s="237"/>
      <c r="EZ1005" s="237"/>
      <c r="FA1005" s="237"/>
      <c r="FB1005" s="237"/>
      <c r="FC1005" s="237"/>
      <c r="FD1005" s="237"/>
      <c r="FE1005" s="237"/>
      <c r="FF1005" s="237"/>
      <c r="FG1005" s="237"/>
      <c r="FH1005" s="237"/>
      <c r="FI1005" s="237"/>
      <c r="FJ1005" s="237"/>
      <c r="FK1005" s="237"/>
      <c r="FL1005" s="237"/>
      <c r="FM1005" s="237"/>
      <c r="FN1005" s="237"/>
      <c r="FO1005" s="237"/>
      <c r="FP1005" s="237"/>
      <c r="FQ1005" s="237"/>
      <c r="FR1005" s="237"/>
      <c r="FS1005" s="237"/>
      <c r="FT1005" s="237"/>
      <c r="FU1005" s="237"/>
      <c r="FV1005" s="237"/>
      <c r="FW1005" s="237"/>
      <c r="FX1005" s="237"/>
      <c r="FY1005" s="237"/>
      <c r="FZ1005" s="237"/>
      <c r="GA1005" s="237"/>
      <c r="GB1005" s="237"/>
      <c r="GC1005" s="237"/>
      <c r="GD1005" s="237"/>
      <c r="GE1005" s="237"/>
      <c r="GF1005" s="237"/>
      <c r="GG1005" s="237"/>
      <c r="GH1005" s="237"/>
      <c r="GI1005" s="237"/>
      <c r="GJ1005" s="237"/>
      <c r="GK1005" s="237"/>
      <c r="GL1005" s="237"/>
      <c r="GM1005" s="237"/>
      <c r="GN1005" s="237"/>
      <c r="GO1005" s="237"/>
      <c r="GP1005" s="237"/>
      <c r="GQ1005" s="237"/>
    </row>
    <row r="1006" spans="1:199" s="81" customFormat="1" ht="15" customHeight="1">
      <c r="A1006" s="126" t="s">
        <v>135</v>
      </c>
      <c r="B1006" s="271" t="s">
        <v>136</v>
      </c>
      <c r="C1006" s="242">
        <v>0</v>
      </c>
      <c r="D1006" s="242">
        <v>0</v>
      </c>
      <c r="E1006" s="242">
        <v>0</v>
      </c>
      <c r="F1006" s="242">
        <v>0</v>
      </c>
      <c r="G1006" s="242">
        <v>0</v>
      </c>
      <c r="H1006" s="242">
        <v>0</v>
      </c>
      <c r="I1006" s="242">
        <v>0</v>
      </c>
      <c r="J1006" s="242">
        <v>-5384.35</v>
      </c>
      <c r="K1006" s="242">
        <v>-378.23</v>
      </c>
      <c r="L1006" s="242">
        <v>0</v>
      </c>
      <c r="M1006" s="242">
        <v>-1160.91</v>
      </c>
      <c r="N1006" s="242">
        <v>-11817.17</v>
      </c>
      <c r="O1006" s="242">
        <v>-13265.41</v>
      </c>
      <c r="P1006" s="28"/>
      <c r="Q1006" s="242">
        <f>SUM(D1006:O1006)</f>
        <v>-32006.07</v>
      </c>
      <c r="R1006" s="242">
        <f>IF($R$19&lt;1,0,Q1006/$R$19)</f>
        <v>-110.36575862069</v>
      </c>
      <c r="S1006" s="243"/>
      <c r="T1006" s="351">
        <f>IF(Q1006=0,0,1)+IF(C1006=0,0,1)+IF(D1006=0,0,1)+IF(E1006=0,0,1)+IF(F1006=0,0,1)+IF(G1006=0,0,1)+IF(H1006=0,0,1)+IF(I1006=0,0,1)+IF(J1006=0,0,1)+IF(K1006=0,0,1)+IF(L1006=0,0,1)+IF(M1006=0,0,1)+IF(N1006=0,0,1)+IF(O1006=0,0,1)</f>
        <v>6</v>
      </c>
      <c r="U1006" s="237"/>
      <c r="V1006" s="237"/>
      <c r="W1006" s="237"/>
      <c r="X1006" s="237"/>
      <c r="Y1006" s="237"/>
      <c r="Z1006" s="237"/>
      <c r="AA1006" s="237"/>
      <c r="AB1006" s="237"/>
      <c r="AC1006" s="237"/>
      <c r="AD1006" s="237"/>
      <c r="AE1006" s="237"/>
      <c r="AF1006" s="237"/>
      <c r="AG1006" s="237"/>
      <c r="AH1006" s="237"/>
      <c r="AI1006" s="237"/>
      <c r="AJ1006" s="237"/>
      <c r="AK1006" s="237"/>
      <c r="AL1006" s="237"/>
      <c r="AM1006" s="237"/>
      <c r="AN1006" s="237"/>
      <c r="AO1006" s="237"/>
      <c r="AP1006" s="237"/>
      <c r="AQ1006" s="237"/>
      <c r="AR1006" s="237"/>
      <c r="AS1006" s="237"/>
      <c r="AT1006" s="237"/>
      <c r="AU1006" s="237"/>
      <c r="AV1006" s="237"/>
      <c r="AW1006" s="237"/>
      <c r="AX1006" s="237"/>
      <c r="AY1006" s="237"/>
      <c r="AZ1006" s="237"/>
      <c r="BA1006" s="237"/>
      <c r="BB1006" s="237"/>
      <c r="BC1006" s="237"/>
      <c r="BD1006" s="237"/>
      <c r="BE1006" s="237"/>
      <c r="BF1006" s="237"/>
      <c r="BG1006" s="237"/>
      <c r="BH1006" s="237"/>
      <c r="BI1006" s="237"/>
      <c r="BJ1006" s="237"/>
      <c r="BK1006" s="237"/>
      <c r="BL1006" s="237"/>
      <c r="BM1006" s="237"/>
      <c r="BN1006" s="237"/>
      <c r="BO1006" s="237"/>
      <c r="BP1006" s="237"/>
      <c r="BQ1006" s="237"/>
      <c r="BR1006" s="237"/>
      <c r="BS1006" s="237"/>
      <c r="BT1006" s="237"/>
      <c r="BU1006" s="237"/>
      <c r="BV1006" s="237"/>
      <c r="BW1006" s="237"/>
      <c r="BX1006" s="237"/>
      <c r="BY1006" s="237"/>
      <c r="BZ1006" s="237"/>
      <c r="CA1006" s="237"/>
      <c r="CB1006" s="237"/>
      <c r="CC1006" s="237"/>
      <c r="CD1006" s="237"/>
      <c r="CE1006" s="237"/>
      <c r="CF1006" s="237"/>
      <c r="CG1006" s="237"/>
      <c r="CH1006" s="237"/>
      <c r="CI1006" s="237"/>
      <c r="CJ1006" s="237"/>
      <c r="CK1006" s="237"/>
      <c r="CL1006" s="237"/>
      <c r="CM1006" s="237"/>
      <c r="CN1006" s="237"/>
      <c r="CO1006" s="237"/>
      <c r="CP1006" s="237"/>
      <c r="CQ1006" s="237"/>
      <c r="CR1006" s="237"/>
      <c r="CS1006" s="237"/>
      <c r="CT1006" s="237"/>
      <c r="CU1006" s="237"/>
      <c r="CV1006" s="237"/>
      <c r="CW1006" s="237"/>
      <c r="CX1006" s="237"/>
      <c r="CY1006" s="237"/>
      <c r="CZ1006" s="237"/>
      <c r="DA1006" s="237"/>
      <c r="DB1006" s="237"/>
      <c r="DC1006" s="237"/>
      <c r="DD1006" s="237"/>
      <c r="DE1006" s="237"/>
      <c r="DF1006" s="237"/>
      <c r="DG1006" s="237"/>
      <c r="DH1006" s="237"/>
      <c r="DI1006" s="237"/>
      <c r="DJ1006" s="237"/>
      <c r="DK1006" s="237"/>
      <c r="DL1006" s="237"/>
      <c r="DM1006" s="237"/>
      <c r="DN1006" s="237"/>
      <c r="DO1006" s="237"/>
      <c r="DP1006" s="237"/>
      <c r="DQ1006" s="237"/>
      <c r="DR1006" s="237"/>
      <c r="DS1006" s="237"/>
      <c r="DT1006" s="237"/>
      <c r="DU1006" s="237"/>
      <c r="DV1006" s="237"/>
      <c r="DW1006" s="237"/>
      <c r="DX1006" s="237"/>
      <c r="DY1006" s="237"/>
      <c r="DZ1006" s="237"/>
      <c r="EA1006" s="237"/>
      <c r="EB1006" s="237"/>
      <c r="EC1006" s="237"/>
      <c r="ED1006" s="237"/>
      <c r="EE1006" s="237"/>
      <c r="EF1006" s="237"/>
      <c r="EG1006" s="237"/>
      <c r="EH1006" s="237"/>
      <c r="EI1006" s="237"/>
      <c r="EJ1006" s="237"/>
      <c r="EK1006" s="237"/>
      <c r="EL1006" s="237"/>
      <c r="EM1006" s="237"/>
      <c r="EN1006" s="237"/>
      <c r="EO1006" s="237"/>
      <c r="EP1006" s="237"/>
      <c r="EQ1006" s="237"/>
      <c r="ER1006" s="237"/>
      <c r="ES1006" s="237"/>
      <c r="ET1006" s="237"/>
      <c r="EU1006" s="237"/>
      <c r="EV1006" s="237"/>
      <c r="EW1006" s="237"/>
      <c r="EX1006" s="237"/>
      <c r="EY1006" s="237"/>
      <c r="EZ1006" s="237"/>
      <c r="FA1006" s="237"/>
      <c r="FB1006" s="237"/>
      <c r="FC1006" s="237"/>
      <c r="FD1006" s="237"/>
      <c r="FE1006" s="237"/>
      <c r="FF1006" s="237"/>
      <c r="FG1006" s="237"/>
      <c r="FH1006" s="237"/>
      <c r="FI1006" s="237"/>
      <c r="FJ1006" s="237"/>
      <c r="FK1006" s="237"/>
      <c r="FL1006" s="237"/>
      <c r="FM1006" s="237"/>
      <c r="FN1006" s="237"/>
      <c r="FO1006" s="237"/>
      <c r="FP1006" s="237"/>
      <c r="FQ1006" s="237"/>
      <c r="FR1006" s="237"/>
      <c r="FS1006" s="237"/>
      <c r="FT1006" s="237"/>
      <c r="FU1006" s="237"/>
      <c r="FV1006" s="237"/>
      <c r="FW1006" s="237"/>
      <c r="FX1006" s="237"/>
      <c r="FY1006" s="237"/>
      <c r="FZ1006" s="237"/>
      <c r="GA1006" s="237"/>
      <c r="GB1006" s="237"/>
      <c r="GC1006" s="237"/>
      <c r="GD1006" s="237"/>
      <c r="GE1006" s="237"/>
      <c r="GF1006" s="237"/>
      <c r="GG1006" s="237"/>
      <c r="GH1006" s="237"/>
      <c r="GI1006" s="237"/>
      <c r="GJ1006" s="237"/>
      <c r="GK1006" s="237"/>
      <c r="GL1006" s="237"/>
      <c r="GM1006" s="237"/>
      <c r="GN1006" s="237"/>
      <c r="GO1006" s="237"/>
      <c r="GP1006" s="237"/>
      <c r="GQ1006" s="237"/>
    </row>
    <row r="1007" spans="1:199" s="81" customFormat="1" ht="15" customHeight="1">
      <c r="A1007" s="73">
        <f>+B1007</f>
        <v>0</v>
      </c>
      <c r="B1007" s="271"/>
      <c r="C1007" s="242"/>
      <c r="D1007" s="242"/>
      <c r="E1007" s="242"/>
      <c r="F1007" s="242"/>
      <c r="G1007" s="242"/>
      <c r="H1007" s="242"/>
      <c r="I1007" s="242"/>
      <c r="J1007" s="242"/>
      <c r="K1007" s="242"/>
      <c r="L1007" s="242"/>
      <c r="M1007" s="242"/>
      <c r="N1007" s="242"/>
      <c r="O1007" s="242"/>
      <c r="P1007" s="28"/>
      <c r="Q1007" s="242"/>
      <c r="R1007" s="242"/>
      <c r="S1007" s="243"/>
      <c r="T1007" s="351"/>
      <c r="U1007" s="237"/>
      <c r="V1007" s="237"/>
      <c r="W1007" s="237"/>
      <c r="X1007" s="237"/>
      <c r="Y1007" s="237"/>
      <c r="Z1007" s="237"/>
      <c r="AA1007" s="237"/>
      <c r="AB1007" s="237"/>
      <c r="AC1007" s="237"/>
      <c r="AD1007" s="237"/>
      <c r="AE1007" s="237"/>
      <c r="AF1007" s="237"/>
      <c r="AG1007" s="237"/>
      <c r="AH1007" s="237"/>
      <c r="AI1007" s="237"/>
      <c r="AJ1007" s="237"/>
      <c r="AK1007" s="237"/>
      <c r="AL1007" s="237"/>
      <c r="AM1007" s="237"/>
      <c r="AN1007" s="237"/>
      <c r="AO1007" s="237"/>
      <c r="AP1007" s="237"/>
      <c r="AQ1007" s="237"/>
      <c r="AR1007" s="237"/>
      <c r="AS1007" s="237"/>
      <c r="AT1007" s="237"/>
      <c r="AU1007" s="237"/>
      <c r="AV1007" s="237"/>
      <c r="AW1007" s="237"/>
      <c r="AX1007" s="237"/>
      <c r="AY1007" s="237"/>
      <c r="AZ1007" s="237"/>
      <c r="BA1007" s="237"/>
      <c r="BB1007" s="237"/>
      <c r="BC1007" s="237"/>
      <c r="BD1007" s="237"/>
      <c r="BE1007" s="237"/>
      <c r="BF1007" s="237"/>
      <c r="BG1007" s="237"/>
      <c r="BH1007" s="237"/>
      <c r="BI1007" s="237"/>
      <c r="BJ1007" s="237"/>
      <c r="BK1007" s="237"/>
      <c r="BL1007" s="237"/>
      <c r="BM1007" s="237"/>
      <c r="BN1007" s="237"/>
      <c r="BO1007" s="237"/>
      <c r="BP1007" s="237"/>
      <c r="BQ1007" s="237"/>
      <c r="BR1007" s="237"/>
      <c r="BS1007" s="237"/>
      <c r="BT1007" s="237"/>
      <c r="BU1007" s="237"/>
      <c r="BV1007" s="237"/>
      <c r="BW1007" s="237"/>
      <c r="BX1007" s="237"/>
      <c r="BY1007" s="237"/>
      <c r="BZ1007" s="237"/>
      <c r="CA1007" s="237"/>
      <c r="CB1007" s="237"/>
      <c r="CC1007" s="237"/>
      <c r="CD1007" s="237"/>
      <c r="CE1007" s="237"/>
      <c r="CF1007" s="237"/>
      <c r="CG1007" s="237"/>
      <c r="CH1007" s="237"/>
      <c r="CI1007" s="237"/>
      <c r="CJ1007" s="237"/>
      <c r="CK1007" s="237"/>
      <c r="CL1007" s="237"/>
      <c r="CM1007" s="237"/>
      <c r="CN1007" s="237"/>
      <c r="CO1007" s="237"/>
      <c r="CP1007" s="237"/>
      <c r="CQ1007" s="237"/>
      <c r="CR1007" s="237"/>
      <c r="CS1007" s="237"/>
      <c r="CT1007" s="237"/>
      <c r="CU1007" s="237"/>
      <c r="CV1007" s="237"/>
      <c r="CW1007" s="237"/>
      <c r="CX1007" s="237"/>
      <c r="CY1007" s="237"/>
      <c r="CZ1007" s="237"/>
      <c r="DA1007" s="237"/>
      <c r="DB1007" s="237"/>
      <c r="DC1007" s="237"/>
      <c r="DD1007" s="237"/>
      <c r="DE1007" s="237"/>
      <c r="DF1007" s="237"/>
      <c r="DG1007" s="237"/>
      <c r="DH1007" s="237"/>
      <c r="DI1007" s="237"/>
      <c r="DJ1007" s="237"/>
      <c r="DK1007" s="237"/>
      <c r="DL1007" s="237"/>
      <c r="DM1007" s="237"/>
      <c r="DN1007" s="237"/>
      <c r="DO1007" s="237"/>
      <c r="DP1007" s="237"/>
      <c r="DQ1007" s="237"/>
      <c r="DR1007" s="237"/>
      <c r="DS1007" s="237"/>
      <c r="DT1007" s="237"/>
      <c r="DU1007" s="237"/>
      <c r="DV1007" s="237"/>
      <c r="DW1007" s="237"/>
      <c r="DX1007" s="237"/>
      <c r="DY1007" s="237"/>
      <c r="DZ1007" s="237"/>
      <c r="EA1007" s="237"/>
      <c r="EB1007" s="237"/>
      <c r="EC1007" s="237"/>
      <c r="ED1007" s="237"/>
      <c r="EE1007" s="237"/>
      <c r="EF1007" s="237"/>
      <c r="EG1007" s="237"/>
      <c r="EH1007" s="237"/>
      <c r="EI1007" s="237"/>
      <c r="EJ1007" s="237"/>
      <c r="EK1007" s="237"/>
      <c r="EL1007" s="237"/>
      <c r="EM1007" s="237"/>
      <c r="EN1007" s="237"/>
      <c r="EO1007" s="237"/>
      <c r="EP1007" s="237"/>
      <c r="EQ1007" s="237"/>
      <c r="ER1007" s="237"/>
      <c r="ES1007" s="237"/>
      <c r="ET1007" s="237"/>
      <c r="EU1007" s="237"/>
      <c r="EV1007" s="237"/>
      <c r="EW1007" s="237"/>
      <c r="EX1007" s="237"/>
      <c r="EY1007" s="237"/>
      <c r="EZ1007" s="237"/>
      <c r="FA1007" s="237"/>
      <c r="FB1007" s="237"/>
      <c r="FC1007" s="237"/>
      <c r="FD1007" s="237"/>
      <c r="FE1007" s="237"/>
      <c r="FF1007" s="237"/>
      <c r="FG1007" s="237"/>
      <c r="FH1007" s="237"/>
      <c r="FI1007" s="237"/>
      <c r="FJ1007" s="237"/>
      <c r="FK1007" s="237"/>
      <c r="FL1007" s="237"/>
      <c r="FM1007" s="237"/>
      <c r="FN1007" s="237"/>
      <c r="FO1007" s="237"/>
      <c r="FP1007" s="237"/>
      <c r="FQ1007" s="237"/>
      <c r="FR1007" s="237"/>
      <c r="FS1007" s="237"/>
      <c r="FT1007" s="237"/>
      <c r="FU1007" s="237"/>
      <c r="FV1007" s="237"/>
      <c r="FW1007" s="237"/>
      <c r="FX1007" s="237"/>
      <c r="FY1007" s="237"/>
      <c r="FZ1007" s="237"/>
      <c r="GA1007" s="237"/>
      <c r="GB1007" s="237"/>
      <c r="GC1007" s="237"/>
      <c r="GD1007" s="237"/>
      <c r="GE1007" s="237"/>
      <c r="GF1007" s="237"/>
      <c r="GG1007" s="237"/>
      <c r="GH1007" s="237"/>
      <c r="GI1007" s="237"/>
      <c r="GJ1007" s="237"/>
      <c r="GK1007" s="237"/>
      <c r="GL1007" s="237"/>
      <c r="GM1007" s="237"/>
      <c r="GN1007" s="237"/>
      <c r="GO1007" s="237"/>
      <c r="GP1007" s="237"/>
      <c r="GQ1007" s="237"/>
    </row>
    <row r="1008" spans="1:199" s="81" customFormat="1" ht="15" customHeight="1">
      <c r="A1008" s="73" t="str">
        <f>+B1008</f>
        <v>Sub-Total</v>
      </c>
      <c r="B1008" s="280" t="s">
        <v>137</v>
      </c>
      <c r="C1008" s="262">
        <f>+C1000+C1004+C1005+C1006+C1007</f>
        <v>0</v>
      </c>
      <c r="D1008" s="262">
        <f>+D1000+D1004+D1005+D1006+D1007</f>
        <v>0</v>
      </c>
      <c r="E1008" s="262">
        <f>+E1000+E1004+E1005+E1006+E1007</f>
        <v>0</v>
      </c>
      <c r="F1008" s="262">
        <f>+F1000+F1004+F1005+F1006+F1007</f>
        <v>0</v>
      </c>
      <c r="G1008" s="262">
        <f>+G1000+G1004+G1005+G1006+G1007</f>
        <v>0</v>
      </c>
      <c r="H1008" s="262">
        <f>+H1000+H1004+H1005+H1006+H1007</f>
        <v>0</v>
      </c>
      <c r="I1008" s="262">
        <f>+I1000+I1004+I1005+I1006+I1007</f>
        <v>-39312.46</v>
      </c>
      <c r="J1008" s="262">
        <f>+J1000+J1004+J1005+J1006+J1007</f>
        <v>-101517.85</v>
      </c>
      <c r="K1008" s="262">
        <f>+K1000+K1004+K1005+K1006+K1007</f>
        <v>-29911.7</v>
      </c>
      <c r="L1008" s="262">
        <f>+L1000+L1004+L1005+L1006+L1007</f>
        <v>-67454.5</v>
      </c>
      <c r="M1008" s="262">
        <f>+M1000+M1004+M1005+M1006+M1007</f>
        <v>233156.95</v>
      </c>
      <c r="N1008" s="262">
        <f>+N1000+N1004+N1005+N1006+N1007</f>
        <v>21812.0099999999</v>
      </c>
      <c r="O1008" s="262">
        <f>+O1000+O1004+O1005+O1006+O1007</f>
        <v>116324.04</v>
      </c>
      <c r="P1008" s="28"/>
      <c r="Q1008" s="262">
        <f>+Q1000+Q1004+Q1005+Q1006+Q1007</f>
        <v>133096.49</v>
      </c>
      <c r="R1008" s="262">
        <f>IF($R$19&lt;1,0,Q1008/$R$19)</f>
        <v>458.953413793103</v>
      </c>
      <c r="S1008" s="243"/>
      <c r="T1008" s="351">
        <f>IF(Q1008=0,0,1)+IF(C1008=0,0,1)+IF(D1008=0,0,1)+IF(E1008=0,0,1)+IF(F1008=0,0,1)+IF(G1008=0,0,1)+IF(H1008=0,0,1)+IF(I1008=0,0,1)+IF(J1008=0,0,1)+IF(K1008=0,0,1)+IF(L1008=0,0,1)+IF(M1008=0,0,1)+IF(N1008=0,0,1)+IF(O1008=0,0,1)</f>
        <v>8</v>
      </c>
      <c r="U1008" s="237"/>
      <c r="V1008" s="237"/>
      <c r="W1008" s="237"/>
      <c r="X1008" s="237"/>
      <c r="Y1008" s="237"/>
      <c r="Z1008" s="237"/>
      <c r="AA1008" s="237"/>
      <c r="AB1008" s="237"/>
      <c r="AC1008" s="237"/>
      <c r="AD1008" s="237"/>
      <c r="AE1008" s="237"/>
      <c r="AF1008" s="237"/>
      <c r="AG1008" s="237"/>
      <c r="AH1008" s="237"/>
      <c r="AI1008" s="237"/>
      <c r="AJ1008" s="237"/>
      <c r="AK1008" s="237"/>
      <c r="AL1008" s="237"/>
      <c r="AM1008" s="237"/>
      <c r="AN1008" s="237"/>
      <c r="AO1008" s="237"/>
      <c r="AP1008" s="237"/>
      <c r="AQ1008" s="237"/>
      <c r="AR1008" s="237"/>
      <c r="AS1008" s="237"/>
      <c r="AT1008" s="237"/>
      <c r="AU1008" s="237"/>
      <c r="AV1008" s="237"/>
      <c r="AW1008" s="237"/>
      <c r="AX1008" s="237"/>
      <c r="AY1008" s="237"/>
      <c r="AZ1008" s="237"/>
      <c r="BA1008" s="237"/>
      <c r="BB1008" s="237"/>
      <c r="BC1008" s="237"/>
      <c r="BD1008" s="237"/>
      <c r="BE1008" s="237"/>
      <c r="BF1008" s="237"/>
      <c r="BG1008" s="237"/>
      <c r="BH1008" s="237"/>
      <c r="BI1008" s="237"/>
      <c r="BJ1008" s="237"/>
      <c r="BK1008" s="237"/>
      <c r="BL1008" s="237"/>
      <c r="BM1008" s="237"/>
      <c r="BN1008" s="237"/>
      <c r="BO1008" s="237"/>
      <c r="BP1008" s="237"/>
      <c r="BQ1008" s="237"/>
      <c r="BR1008" s="237"/>
      <c r="BS1008" s="237"/>
      <c r="BT1008" s="237"/>
      <c r="BU1008" s="237"/>
      <c r="BV1008" s="237"/>
      <c r="BW1008" s="237"/>
      <c r="BX1008" s="237"/>
      <c r="BY1008" s="237"/>
      <c r="BZ1008" s="237"/>
      <c r="CA1008" s="237"/>
      <c r="CB1008" s="237"/>
      <c r="CC1008" s="237"/>
      <c r="CD1008" s="237"/>
      <c r="CE1008" s="237"/>
      <c r="CF1008" s="237"/>
      <c r="CG1008" s="237"/>
      <c r="CH1008" s="237"/>
      <c r="CI1008" s="237"/>
      <c r="CJ1008" s="237"/>
      <c r="CK1008" s="237"/>
      <c r="CL1008" s="237"/>
      <c r="CM1008" s="237"/>
      <c r="CN1008" s="237"/>
      <c r="CO1008" s="237"/>
      <c r="CP1008" s="237"/>
      <c r="CQ1008" s="237"/>
      <c r="CR1008" s="237"/>
      <c r="CS1008" s="237"/>
      <c r="CT1008" s="237"/>
      <c r="CU1008" s="237"/>
      <c r="CV1008" s="237"/>
      <c r="CW1008" s="237"/>
      <c r="CX1008" s="237"/>
      <c r="CY1008" s="237"/>
      <c r="CZ1008" s="237"/>
      <c r="DA1008" s="237"/>
      <c r="DB1008" s="237"/>
      <c r="DC1008" s="237"/>
      <c r="DD1008" s="237"/>
      <c r="DE1008" s="237"/>
      <c r="DF1008" s="237"/>
      <c r="DG1008" s="237"/>
      <c r="DH1008" s="237"/>
      <c r="DI1008" s="237"/>
      <c r="DJ1008" s="237"/>
      <c r="DK1008" s="237"/>
      <c r="DL1008" s="237"/>
      <c r="DM1008" s="237"/>
      <c r="DN1008" s="237"/>
      <c r="DO1008" s="237"/>
      <c r="DP1008" s="237"/>
      <c r="DQ1008" s="237"/>
      <c r="DR1008" s="237"/>
      <c r="DS1008" s="237"/>
      <c r="DT1008" s="237"/>
      <c r="DU1008" s="237"/>
      <c r="DV1008" s="237"/>
      <c r="DW1008" s="237"/>
      <c r="DX1008" s="237"/>
      <c r="DY1008" s="237"/>
      <c r="DZ1008" s="237"/>
      <c r="EA1008" s="237"/>
      <c r="EB1008" s="237"/>
      <c r="EC1008" s="237"/>
      <c r="ED1008" s="237"/>
      <c r="EE1008" s="237"/>
      <c r="EF1008" s="237"/>
      <c r="EG1008" s="237"/>
      <c r="EH1008" s="237"/>
      <c r="EI1008" s="237"/>
      <c r="EJ1008" s="237"/>
      <c r="EK1008" s="237"/>
      <c r="EL1008" s="237"/>
      <c r="EM1008" s="237"/>
      <c r="EN1008" s="237"/>
      <c r="EO1008" s="237"/>
      <c r="EP1008" s="237"/>
      <c r="EQ1008" s="237"/>
      <c r="ER1008" s="237"/>
      <c r="ES1008" s="237"/>
      <c r="ET1008" s="237"/>
      <c r="EU1008" s="237"/>
      <c r="EV1008" s="237"/>
      <c r="EW1008" s="237"/>
      <c r="EX1008" s="237"/>
      <c r="EY1008" s="237"/>
      <c r="EZ1008" s="237"/>
      <c r="FA1008" s="237"/>
      <c r="FB1008" s="237"/>
      <c r="FC1008" s="237"/>
      <c r="FD1008" s="237"/>
      <c r="FE1008" s="237"/>
      <c r="FF1008" s="237"/>
      <c r="FG1008" s="237"/>
      <c r="FH1008" s="237"/>
      <c r="FI1008" s="237"/>
      <c r="FJ1008" s="237"/>
      <c r="FK1008" s="237"/>
      <c r="FL1008" s="237"/>
      <c r="FM1008" s="237"/>
      <c r="FN1008" s="237"/>
      <c r="FO1008" s="237"/>
      <c r="FP1008" s="237"/>
      <c r="FQ1008" s="237"/>
      <c r="FR1008" s="237"/>
      <c r="FS1008" s="237"/>
      <c r="FT1008" s="237"/>
      <c r="FU1008" s="237"/>
      <c r="FV1008" s="237"/>
      <c r="FW1008" s="237"/>
      <c r="FX1008" s="237"/>
      <c r="FY1008" s="237"/>
      <c r="FZ1008" s="237"/>
      <c r="GA1008" s="237"/>
      <c r="GB1008" s="237"/>
      <c r="GC1008" s="237"/>
      <c r="GD1008" s="237"/>
      <c r="GE1008" s="237"/>
      <c r="GF1008" s="237"/>
      <c r="GG1008" s="237"/>
      <c r="GH1008" s="237"/>
      <c r="GI1008" s="237"/>
      <c r="GJ1008" s="237"/>
      <c r="GK1008" s="237"/>
      <c r="GL1008" s="237"/>
      <c r="GM1008" s="237"/>
      <c r="GN1008" s="237"/>
      <c r="GO1008" s="237"/>
      <c r="GP1008" s="237"/>
      <c r="GQ1008" s="237"/>
    </row>
    <row r="1009" spans="1:199" s="123" customFormat="1" ht="15" customHeight="1">
      <c r="A1009" s="73">
        <f>+B1009</f>
        <v>0</v>
      </c>
      <c r="B1009" s="237"/>
      <c r="C1009" s="265"/>
      <c r="D1009" s="265"/>
      <c r="E1009" s="265"/>
      <c r="F1009" s="265"/>
      <c r="G1009" s="265"/>
      <c r="H1009" s="265"/>
      <c r="I1009" s="265"/>
      <c r="J1009" s="265"/>
      <c r="K1009" s="265"/>
      <c r="L1009" s="265"/>
      <c r="M1009" s="265"/>
      <c r="N1009" s="265"/>
      <c r="O1009" s="265"/>
      <c r="P1009" s="28"/>
      <c r="Q1009" s="265"/>
      <c r="R1009" s="265"/>
      <c r="S1009" s="249"/>
      <c r="T1009" s="351">
        <f>T1008</f>
        <v>8</v>
      </c>
      <c r="U1009" s="237"/>
      <c r="V1009" s="237"/>
      <c r="W1009" s="237"/>
      <c r="X1009" s="237"/>
      <c r="Y1009" s="237"/>
      <c r="Z1009" s="237"/>
      <c r="AA1009" s="237"/>
      <c r="AB1009" s="237"/>
      <c r="AC1009" s="237"/>
      <c r="AD1009" s="237"/>
      <c r="AE1009" s="237"/>
      <c r="AF1009" s="237"/>
      <c r="AG1009" s="237"/>
      <c r="AH1009" s="237"/>
      <c r="AI1009" s="237"/>
      <c r="AJ1009" s="237"/>
      <c r="AK1009" s="237"/>
      <c r="AL1009" s="237"/>
      <c r="AM1009" s="237"/>
      <c r="AN1009" s="237"/>
      <c r="AO1009" s="237"/>
      <c r="AP1009" s="237"/>
      <c r="AQ1009" s="237"/>
      <c r="AR1009" s="237"/>
      <c r="AS1009" s="237"/>
      <c r="AT1009" s="237"/>
      <c r="AU1009" s="237"/>
      <c r="AV1009" s="237"/>
      <c r="AW1009" s="237"/>
      <c r="AX1009" s="237"/>
      <c r="AY1009" s="237"/>
      <c r="AZ1009" s="237"/>
      <c r="BA1009" s="237"/>
      <c r="BB1009" s="237"/>
      <c r="BC1009" s="237"/>
      <c r="BD1009" s="237"/>
      <c r="BE1009" s="237"/>
      <c r="BF1009" s="237"/>
      <c r="BG1009" s="237"/>
      <c r="BH1009" s="237"/>
      <c r="BI1009" s="237"/>
      <c r="BJ1009" s="237"/>
      <c r="BK1009" s="237"/>
      <c r="BL1009" s="237"/>
      <c r="BM1009" s="237"/>
      <c r="BN1009" s="237"/>
      <c r="BO1009" s="237"/>
      <c r="BP1009" s="237"/>
      <c r="BQ1009" s="237"/>
      <c r="BR1009" s="237"/>
      <c r="BS1009" s="237"/>
      <c r="BT1009" s="237"/>
      <c r="BU1009" s="237"/>
      <c r="BV1009" s="237"/>
      <c r="BW1009" s="237"/>
      <c r="BX1009" s="237"/>
      <c r="BY1009" s="237"/>
      <c r="BZ1009" s="237"/>
      <c r="CA1009" s="237"/>
      <c r="CB1009" s="237"/>
      <c r="CC1009" s="237"/>
      <c r="CD1009" s="237"/>
      <c r="CE1009" s="237"/>
      <c r="CF1009" s="237"/>
      <c r="CG1009" s="237"/>
      <c r="CH1009" s="237"/>
      <c r="CI1009" s="237"/>
      <c r="CJ1009" s="237"/>
      <c r="CK1009" s="237"/>
      <c r="CL1009" s="237"/>
      <c r="CM1009" s="237"/>
      <c r="CN1009" s="237"/>
      <c r="CO1009" s="237"/>
      <c r="CP1009" s="237"/>
      <c r="CQ1009" s="237"/>
      <c r="CR1009" s="237"/>
      <c r="CS1009" s="237"/>
      <c r="CT1009" s="237"/>
      <c r="CU1009" s="237"/>
      <c r="CV1009" s="237"/>
      <c r="CW1009" s="237"/>
      <c r="CX1009" s="237"/>
      <c r="CY1009" s="237"/>
      <c r="CZ1009" s="237"/>
      <c r="DA1009" s="237"/>
      <c r="DB1009" s="237"/>
      <c r="DC1009" s="237"/>
      <c r="DD1009" s="237"/>
      <c r="DE1009" s="237"/>
      <c r="DF1009" s="237"/>
      <c r="DG1009" s="237"/>
      <c r="DH1009" s="237"/>
      <c r="DI1009" s="237"/>
      <c r="DJ1009" s="237"/>
      <c r="DK1009" s="237"/>
      <c r="DL1009" s="237"/>
      <c r="DM1009" s="237"/>
      <c r="DN1009" s="237"/>
      <c r="DO1009" s="237"/>
      <c r="DP1009" s="237"/>
      <c r="DQ1009" s="237"/>
      <c r="DR1009" s="237"/>
      <c r="DS1009" s="237"/>
      <c r="DT1009" s="237"/>
      <c r="DU1009" s="237"/>
      <c r="DV1009" s="237"/>
      <c r="DW1009" s="237"/>
      <c r="DX1009" s="237"/>
      <c r="DY1009" s="237"/>
      <c r="DZ1009" s="237"/>
      <c r="EA1009" s="237"/>
      <c r="EB1009" s="237"/>
      <c r="EC1009" s="237"/>
      <c r="ED1009" s="237"/>
      <c r="EE1009" s="237"/>
      <c r="EF1009" s="237"/>
      <c r="EG1009" s="237"/>
      <c r="EH1009" s="237"/>
      <c r="EI1009" s="237"/>
      <c r="EJ1009" s="237"/>
      <c r="EK1009" s="237"/>
      <c r="EL1009" s="237"/>
      <c r="EM1009" s="237"/>
      <c r="EN1009" s="237"/>
      <c r="EO1009" s="237"/>
      <c r="EP1009" s="237"/>
      <c r="EQ1009" s="237"/>
      <c r="ER1009" s="237"/>
      <c r="ES1009" s="237"/>
      <c r="ET1009" s="237"/>
      <c r="EU1009" s="237"/>
      <c r="EV1009" s="237"/>
      <c r="EW1009" s="237"/>
      <c r="EX1009" s="237"/>
      <c r="EY1009" s="237"/>
      <c r="EZ1009" s="237"/>
      <c r="FA1009" s="237"/>
      <c r="FB1009" s="237"/>
      <c r="FC1009" s="237"/>
      <c r="FD1009" s="237"/>
      <c r="FE1009" s="237"/>
      <c r="FF1009" s="237"/>
      <c r="FG1009" s="237"/>
      <c r="FH1009" s="237"/>
      <c r="FI1009" s="237"/>
      <c r="FJ1009" s="237"/>
      <c r="FK1009" s="237"/>
      <c r="FL1009" s="237"/>
      <c r="FM1009" s="237"/>
      <c r="FN1009" s="237"/>
      <c r="FO1009" s="237"/>
      <c r="FP1009" s="237"/>
      <c r="FQ1009" s="237"/>
      <c r="FR1009" s="237"/>
      <c r="FS1009" s="237"/>
      <c r="FT1009" s="237"/>
      <c r="FU1009" s="237"/>
      <c r="FV1009" s="237"/>
      <c r="FW1009" s="237"/>
      <c r="FX1009" s="237"/>
      <c r="FY1009" s="237"/>
      <c r="FZ1009" s="237"/>
      <c r="GA1009" s="237"/>
      <c r="GB1009" s="237"/>
      <c r="GC1009" s="237"/>
      <c r="GD1009" s="237"/>
      <c r="GE1009" s="237"/>
      <c r="GF1009" s="237"/>
      <c r="GG1009" s="237"/>
      <c r="GH1009" s="237"/>
      <c r="GI1009" s="237"/>
      <c r="GJ1009" s="237"/>
      <c r="GK1009" s="237"/>
      <c r="GL1009" s="237"/>
      <c r="GM1009" s="237"/>
      <c r="GN1009" s="237"/>
      <c r="GO1009" s="237"/>
      <c r="GP1009" s="237"/>
      <c r="GQ1009" s="237"/>
    </row>
    <row r="1010" spans="1:20" ht="15" customHeight="1">
      <c r="A1010" s="10" t="s">
        <v>138</v>
      </c>
      <c r="B1010" s="144" t="s">
        <v>139</v>
      </c>
      <c r="C1010" s="242">
        <v>0</v>
      </c>
      <c r="D1010" s="242">
        <v>0</v>
      </c>
      <c r="E1010" s="242">
        <v>0</v>
      </c>
      <c r="F1010" s="242">
        <v>0</v>
      </c>
      <c r="G1010" s="242">
        <v>0</v>
      </c>
      <c r="H1010" s="242">
        <v>0</v>
      </c>
      <c r="I1010" s="242">
        <v>29697000</v>
      </c>
      <c r="J1010" s="242">
        <v>0</v>
      </c>
      <c r="K1010" s="242">
        <v>0</v>
      </c>
      <c r="L1010" s="242">
        <v>0</v>
      </c>
      <c r="M1010" s="242">
        <v>0</v>
      </c>
      <c r="N1010" s="242">
        <v>0</v>
      </c>
      <c r="O1010" s="242">
        <v>0</v>
      </c>
      <c r="P1010" s="28"/>
      <c r="Q1010" s="242">
        <f>SUM(D1010:O1010)</f>
        <v>29697000</v>
      </c>
      <c r="R1010" s="242">
        <f>IF($R$19&lt;1,0,Q1010/$R$19)</f>
        <v>102403.448275862</v>
      </c>
      <c r="S1010" s="243"/>
      <c r="T1010" s="351">
        <f>IF(Q1010=0,0,1)+IF(C1010=0,0,1)+IF(D1010=0,0,1)+IF(E1010=0,0,1)+IF(F1010=0,0,1)+IF(G1010=0,0,1)+IF(H1010=0,0,1)+IF(I1010=0,0,1)+IF(J1010=0,0,1)+IF(K1010=0,0,1)+IF(L1010=0,0,1)+IF(M1010=0,0,1)+IF(N1010=0,0,1)+IF(O1010=0,0,1)</f>
        <v>2</v>
      </c>
    </row>
    <row r="1011" spans="1:20" ht="15" customHeight="1">
      <c r="A1011" s="10" t="s">
        <v>140</v>
      </c>
      <c r="B1011" s="144" t="s">
        <v>141</v>
      </c>
      <c r="C1011" s="242">
        <v>0</v>
      </c>
      <c r="D1011" s="242">
        <v>0</v>
      </c>
      <c r="E1011" s="242">
        <v>0</v>
      </c>
      <c r="F1011" s="242">
        <v>0</v>
      </c>
      <c r="G1011" s="242">
        <v>0</v>
      </c>
      <c r="H1011" s="242">
        <v>0</v>
      </c>
      <c r="I1011" s="242">
        <v>0</v>
      </c>
      <c r="J1011" s="242">
        <v>0</v>
      </c>
      <c r="K1011" s="242">
        <v>0</v>
      </c>
      <c r="L1011" s="242">
        <v>0</v>
      </c>
      <c r="M1011" s="242">
        <v>-147894</v>
      </c>
      <c r="N1011" s="242">
        <v>-424036</v>
      </c>
      <c r="O1011" s="242">
        <v>0</v>
      </c>
      <c r="P1011" s="28"/>
      <c r="Q1011" s="242">
        <f>SUM(D1011:O1011)</f>
        <v>-571930</v>
      </c>
      <c r="R1011" s="242">
        <f>IF($R$19&lt;1,0,Q1011/$R$19)</f>
        <v>-1972.1724137931</v>
      </c>
      <c r="S1011" s="243"/>
      <c r="T1011" s="351">
        <f>IF(Q1011=0,0,1)+IF(C1011=0,0,1)+IF(D1011=0,0,1)+IF(E1011=0,0,1)+IF(F1011=0,0,1)+IF(G1011=0,0,1)+IF(H1011=0,0,1)+IF(I1011=0,0,1)+IF(J1011=0,0,1)+IF(K1011=0,0,1)+IF(L1011=0,0,1)+IF(M1011=0,0,1)+IF(N1011=0,0,1)+IF(O1011=0,0,1)</f>
        <v>3</v>
      </c>
    </row>
    <row r="1012" spans="1:20" ht="15" customHeight="1">
      <c r="A1012" s="73">
        <f>+B1012</f>
        <v>0</v>
      </c>
      <c r="B1012" s="144"/>
      <c r="C1012" s="242"/>
      <c r="D1012" s="242"/>
      <c r="E1012" s="242"/>
      <c r="F1012" s="242"/>
      <c r="G1012" s="242"/>
      <c r="H1012" s="242"/>
      <c r="I1012" s="242"/>
      <c r="J1012" s="242"/>
      <c r="K1012" s="242"/>
      <c r="L1012" s="242"/>
      <c r="M1012" s="242"/>
      <c r="N1012" s="242"/>
      <c r="O1012" s="242"/>
      <c r="P1012" s="28"/>
      <c r="Q1012" s="242"/>
      <c r="R1012" s="242"/>
      <c r="S1012" s="243"/>
      <c r="T1012" s="351"/>
    </row>
    <row r="1013" spans="1:199" s="81" customFormat="1" ht="15" customHeight="1">
      <c r="A1013" s="73" t="str">
        <f>+B1013</f>
        <v>Cash Flow Less Owner Activity*</v>
      </c>
      <c r="B1013" s="280" t="s">
        <v>142</v>
      </c>
      <c r="C1013" s="283">
        <f>+C1008+C1010+C1011</f>
        <v>0</v>
      </c>
      <c r="D1013" s="283">
        <f>+D1008+D1010+D1011</f>
        <v>0</v>
      </c>
      <c r="E1013" s="283">
        <f>+E1008+E1010+E1011</f>
        <v>0</v>
      </c>
      <c r="F1013" s="283">
        <f>+F1008+F1010+F1011</f>
        <v>0</v>
      </c>
      <c r="G1013" s="283">
        <f>+G1008+G1010+G1011</f>
        <v>0</v>
      </c>
      <c r="H1013" s="283">
        <f>+H1008+H1010+H1011</f>
        <v>0</v>
      </c>
      <c r="I1013" s="283">
        <f>+I1008+I1010+I1011</f>
        <v>29657687.54</v>
      </c>
      <c r="J1013" s="283">
        <f>+J1008+J1010+J1011</f>
        <v>-101517.85</v>
      </c>
      <c r="K1013" s="283">
        <f>+K1008+K1010+K1011</f>
        <v>-29911.7</v>
      </c>
      <c r="L1013" s="283">
        <f>+L1008+L1010+L1011</f>
        <v>-67454.5</v>
      </c>
      <c r="M1013" s="283">
        <f>+M1008+M1010+M1011</f>
        <v>85262.95</v>
      </c>
      <c r="N1013" s="283">
        <f>+N1008+N1010+N1011</f>
        <v>-402223.99</v>
      </c>
      <c r="O1013" s="283">
        <f>+O1008+O1010+O1011</f>
        <v>116324.04</v>
      </c>
      <c r="P1013" s="28"/>
      <c r="Q1013" s="283">
        <f>+Q1008+Q1010+Q1011</f>
        <v>29258166.49</v>
      </c>
      <c r="R1013" s="283">
        <f>IF($R$19&lt;1,0,Q1013/$R$19)</f>
        <v>100890.229275862</v>
      </c>
      <c r="S1013" s="237"/>
      <c r="T1013" s="351">
        <f>IF(Q1013=0,0,1)+IF(C1013=0,0,1)+IF(D1013=0,0,1)+IF(E1013=0,0,1)+IF(F1013=0,0,1)+IF(G1013=0,0,1)+IF(H1013=0,0,1)+IF(I1013=0,0,1)+IF(J1013=0,0,1)+IF(K1013=0,0,1)+IF(L1013=0,0,1)+IF(M1013=0,0,1)+IF(N1013=0,0,1)+IF(O1013=0,0,1)</f>
        <v>8</v>
      </c>
      <c r="U1013" s="237"/>
      <c r="V1013" s="237"/>
      <c r="W1013" s="237"/>
      <c r="X1013" s="237"/>
      <c r="Y1013" s="237"/>
      <c r="Z1013" s="237"/>
      <c r="AA1013" s="237"/>
      <c r="AB1013" s="237"/>
      <c r="AC1013" s="237"/>
      <c r="AD1013" s="237"/>
      <c r="AE1013" s="237"/>
      <c r="AF1013" s="237"/>
      <c r="AG1013" s="237"/>
      <c r="AH1013" s="237"/>
      <c r="AI1013" s="237"/>
      <c r="AJ1013" s="237"/>
      <c r="AK1013" s="237"/>
      <c r="AL1013" s="237"/>
      <c r="AM1013" s="237"/>
      <c r="AN1013" s="237"/>
      <c r="AO1013" s="237"/>
      <c r="AP1013" s="237"/>
      <c r="AQ1013" s="237"/>
      <c r="AR1013" s="237"/>
      <c r="AS1013" s="237"/>
      <c r="AT1013" s="237"/>
      <c r="AU1013" s="237"/>
      <c r="AV1013" s="237"/>
      <c r="AW1013" s="237"/>
      <c r="AX1013" s="237"/>
      <c r="AY1013" s="237"/>
      <c r="AZ1013" s="237"/>
      <c r="BA1013" s="237"/>
      <c r="BB1013" s="237"/>
      <c r="BC1013" s="237"/>
      <c r="BD1013" s="237"/>
      <c r="BE1013" s="237"/>
      <c r="BF1013" s="237"/>
      <c r="BG1013" s="237"/>
      <c r="BH1013" s="237"/>
      <c r="BI1013" s="237"/>
      <c r="BJ1013" s="237"/>
      <c r="BK1013" s="237"/>
      <c r="BL1013" s="237"/>
      <c r="BM1013" s="237"/>
      <c r="BN1013" s="237"/>
      <c r="BO1013" s="237"/>
      <c r="BP1013" s="237"/>
      <c r="BQ1013" s="237"/>
      <c r="BR1013" s="237"/>
      <c r="BS1013" s="237"/>
      <c r="BT1013" s="237"/>
      <c r="BU1013" s="237"/>
      <c r="BV1013" s="237"/>
      <c r="BW1013" s="237"/>
      <c r="BX1013" s="237"/>
      <c r="BY1013" s="237"/>
      <c r="BZ1013" s="237"/>
      <c r="CA1013" s="237"/>
      <c r="CB1013" s="237"/>
      <c r="CC1013" s="237"/>
      <c r="CD1013" s="237"/>
      <c r="CE1013" s="237"/>
      <c r="CF1013" s="237"/>
      <c r="CG1013" s="237"/>
      <c r="CH1013" s="237"/>
      <c r="CI1013" s="237"/>
      <c r="CJ1013" s="237"/>
      <c r="CK1013" s="237"/>
      <c r="CL1013" s="237"/>
      <c r="CM1013" s="237"/>
      <c r="CN1013" s="237"/>
      <c r="CO1013" s="237"/>
      <c r="CP1013" s="237"/>
      <c r="CQ1013" s="237"/>
      <c r="CR1013" s="237"/>
      <c r="CS1013" s="237"/>
      <c r="CT1013" s="237"/>
      <c r="CU1013" s="237"/>
      <c r="CV1013" s="237"/>
      <c r="CW1013" s="237"/>
      <c r="CX1013" s="237"/>
      <c r="CY1013" s="237"/>
      <c r="CZ1013" s="237"/>
      <c r="DA1013" s="237"/>
      <c r="DB1013" s="237"/>
      <c r="DC1013" s="237"/>
      <c r="DD1013" s="237"/>
      <c r="DE1013" s="237"/>
      <c r="DF1013" s="237"/>
      <c r="DG1013" s="237"/>
      <c r="DH1013" s="237"/>
      <c r="DI1013" s="237"/>
      <c r="DJ1013" s="237"/>
      <c r="DK1013" s="237"/>
      <c r="DL1013" s="237"/>
      <c r="DM1013" s="237"/>
      <c r="DN1013" s="237"/>
      <c r="DO1013" s="237"/>
      <c r="DP1013" s="237"/>
      <c r="DQ1013" s="237"/>
      <c r="DR1013" s="237"/>
      <c r="DS1013" s="237"/>
      <c r="DT1013" s="237"/>
      <c r="DU1013" s="237"/>
      <c r="DV1013" s="237"/>
      <c r="DW1013" s="237"/>
      <c r="DX1013" s="237"/>
      <c r="DY1013" s="237"/>
      <c r="DZ1013" s="237"/>
      <c r="EA1013" s="237"/>
      <c r="EB1013" s="237"/>
      <c r="EC1013" s="237"/>
      <c r="ED1013" s="237"/>
      <c r="EE1013" s="237"/>
      <c r="EF1013" s="237"/>
      <c r="EG1013" s="237"/>
      <c r="EH1013" s="237"/>
      <c r="EI1013" s="237"/>
      <c r="EJ1013" s="237"/>
      <c r="EK1013" s="237"/>
      <c r="EL1013" s="237"/>
      <c r="EM1013" s="237"/>
      <c r="EN1013" s="237"/>
      <c r="EO1013" s="237"/>
      <c r="EP1013" s="237"/>
      <c r="EQ1013" s="237"/>
      <c r="ER1013" s="237"/>
      <c r="ES1013" s="237"/>
      <c r="ET1013" s="237"/>
      <c r="EU1013" s="237"/>
      <c r="EV1013" s="237"/>
      <c r="EW1013" s="237"/>
      <c r="EX1013" s="237"/>
      <c r="EY1013" s="237"/>
      <c r="EZ1013" s="237"/>
      <c r="FA1013" s="237"/>
      <c r="FB1013" s="237"/>
      <c r="FC1013" s="237"/>
      <c r="FD1013" s="237"/>
      <c r="FE1013" s="237"/>
      <c r="FF1013" s="237"/>
      <c r="FG1013" s="237"/>
      <c r="FH1013" s="237"/>
      <c r="FI1013" s="237"/>
      <c r="FJ1013" s="237"/>
      <c r="FK1013" s="237"/>
      <c r="FL1013" s="237"/>
      <c r="FM1013" s="237"/>
      <c r="FN1013" s="237"/>
      <c r="FO1013" s="237"/>
      <c r="FP1013" s="237"/>
      <c r="FQ1013" s="237"/>
      <c r="FR1013" s="237"/>
      <c r="FS1013" s="237"/>
      <c r="FT1013" s="237"/>
      <c r="FU1013" s="237"/>
      <c r="FV1013" s="237"/>
      <c r="FW1013" s="237"/>
      <c r="FX1013" s="237"/>
      <c r="FY1013" s="237"/>
      <c r="FZ1013" s="237"/>
      <c r="GA1013" s="237"/>
      <c r="GB1013" s="237"/>
      <c r="GC1013" s="237"/>
      <c r="GD1013" s="237"/>
      <c r="GE1013" s="237"/>
      <c r="GF1013" s="237"/>
      <c r="GG1013" s="237"/>
      <c r="GH1013" s="237"/>
      <c r="GI1013" s="237"/>
      <c r="GJ1013" s="237"/>
      <c r="GK1013" s="237"/>
      <c r="GL1013" s="237"/>
      <c r="GM1013" s="237"/>
      <c r="GN1013" s="237"/>
      <c r="GO1013" s="237"/>
      <c r="GP1013" s="237"/>
      <c r="GQ1013" s="237"/>
    </row>
    <row r="1014" spans="1:199" s="81" customFormat="1" ht="15" customHeight="1">
      <c r="A1014" s="73">
        <f>+B1014</f>
        <v>0</v>
      </c>
      <c r="B1014" s="280"/>
      <c r="C1014" s="238"/>
      <c r="D1014" s="238"/>
      <c r="E1014" s="238"/>
      <c r="F1014" s="238"/>
      <c r="G1014" s="238"/>
      <c r="H1014" s="238"/>
      <c r="I1014" s="238"/>
      <c r="J1014" s="238"/>
      <c r="K1014" s="238"/>
      <c r="L1014" s="238"/>
      <c r="M1014" s="238"/>
      <c r="N1014" s="238"/>
      <c r="O1014" s="238"/>
      <c r="P1014" s="28"/>
      <c r="Q1014" s="238"/>
      <c r="R1014" s="238"/>
      <c r="S1014" s="237"/>
      <c r="T1014" s="351"/>
      <c r="U1014" s="237"/>
      <c r="V1014" s="237"/>
      <c r="W1014" s="237"/>
      <c r="X1014" s="237"/>
      <c r="Y1014" s="237"/>
      <c r="Z1014" s="237"/>
      <c r="AA1014" s="237"/>
      <c r="AB1014" s="237"/>
      <c r="AC1014" s="237"/>
      <c r="AD1014" s="237"/>
      <c r="AE1014" s="237"/>
      <c r="AF1014" s="237"/>
      <c r="AG1014" s="237"/>
      <c r="AH1014" s="237"/>
      <c r="AI1014" s="237"/>
      <c r="AJ1014" s="237"/>
      <c r="AK1014" s="237"/>
      <c r="AL1014" s="237"/>
      <c r="AM1014" s="237"/>
      <c r="AN1014" s="237"/>
      <c r="AO1014" s="237"/>
      <c r="AP1014" s="237"/>
      <c r="AQ1014" s="237"/>
      <c r="AR1014" s="237"/>
      <c r="AS1014" s="237"/>
      <c r="AT1014" s="237"/>
      <c r="AU1014" s="237"/>
      <c r="AV1014" s="237"/>
      <c r="AW1014" s="237"/>
      <c r="AX1014" s="237"/>
      <c r="AY1014" s="237"/>
      <c r="AZ1014" s="237"/>
      <c r="BA1014" s="237"/>
      <c r="BB1014" s="237"/>
      <c r="BC1014" s="237"/>
      <c r="BD1014" s="237"/>
      <c r="BE1014" s="237"/>
      <c r="BF1014" s="237"/>
      <c r="BG1014" s="237"/>
      <c r="BH1014" s="237"/>
      <c r="BI1014" s="237"/>
      <c r="BJ1014" s="237"/>
      <c r="BK1014" s="237"/>
      <c r="BL1014" s="237"/>
      <c r="BM1014" s="237"/>
      <c r="BN1014" s="237"/>
      <c r="BO1014" s="237"/>
      <c r="BP1014" s="237"/>
      <c r="BQ1014" s="237"/>
      <c r="BR1014" s="237"/>
      <c r="BS1014" s="237"/>
      <c r="BT1014" s="237"/>
      <c r="BU1014" s="237"/>
      <c r="BV1014" s="237"/>
      <c r="BW1014" s="237"/>
      <c r="BX1014" s="237"/>
      <c r="BY1014" s="237"/>
      <c r="BZ1014" s="237"/>
      <c r="CA1014" s="237"/>
      <c r="CB1014" s="237"/>
      <c r="CC1014" s="237"/>
      <c r="CD1014" s="237"/>
      <c r="CE1014" s="237"/>
      <c r="CF1014" s="237"/>
      <c r="CG1014" s="237"/>
      <c r="CH1014" s="237"/>
      <c r="CI1014" s="237"/>
      <c r="CJ1014" s="237"/>
      <c r="CK1014" s="237"/>
      <c r="CL1014" s="237"/>
      <c r="CM1014" s="237"/>
      <c r="CN1014" s="237"/>
      <c r="CO1014" s="237"/>
      <c r="CP1014" s="237"/>
      <c r="CQ1014" s="237"/>
      <c r="CR1014" s="237"/>
      <c r="CS1014" s="237"/>
      <c r="CT1014" s="237"/>
      <c r="CU1014" s="237"/>
      <c r="CV1014" s="237"/>
      <c r="CW1014" s="237"/>
      <c r="CX1014" s="237"/>
      <c r="CY1014" s="237"/>
      <c r="CZ1014" s="237"/>
      <c r="DA1014" s="237"/>
      <c r="DB1014" s="237"/>
      <c r="DC1014" s="237"/>
      <c r="DD1014" s="237"/>
      <c r="DE1014" s="237"/>
      <c r="DF1014" s="237"/>
      <c r="DG1014" s="237"/>
      <c r="DH1014" s="237"/>
      <c r="DI1014" s="237"/>
      <c r="DJ1014" s="237"/>
      <c r="DK1014" s="237"/>
      <c r="DL1014" s="237"/>
      <c r="DM1014" s="237"/>
      <c r="DN1014" s="237"/>
      <c r="DO1014" s="237"/>
      <c r="DP1014" s="237"/>
      <c r="DQ1014" s="237"/>
      <c r="DR1014" s="237"/>
      <c r="DS1014" s="237"/>
      <c r="DT1014" s="237"/>
      <c r="DU1014" s="237"/>
      <c r="DV1014" s="237"/>
      <c r="DW1014" s="237"/>
      <c r="DX1014" s="237"/>
      <c r="DY1014" s="237"/>
      <c r="DZ1014" s="237"/>
      <c r="EA1014" s="237"/>
      <c r="EB1014" s="237"/>
      <c r="EC1014" s="237"/>
      <c r="ED1014" s="237"/>
      <c r="EE1014" s="237"/>
      <c r="EF1014" s="237"/>
      <c r="EG1014" s="237"/>
      <c r="EH1014" s="237"/>
      <c r="EI1014" s="237"/>
      <c r="EJ1014" s="237"/>
      <c r="EK1014" s="237"/>
      <c r="EL1014" s="237"/>
      <c r="EM1014" s="237"/>
      <c r="EN1014" s="237"/>
      <c r="EO1014" s="237"/>
      <c r="EP1014" s="237"/>
      <c r="EQ1014" s="237"/>
      <c r="ER1014" s="237"/>
      <c r="ES1014" s="237"/>
      <c r="ET1014" s="237"/>
      <c r="EU1014" s="237"/>
      <c r="EV1014" s="237"/>
      <c r="EW1014" s="237"/>
      <c r="EX1014" s="237"/>
      <c r="EY1014" s="237"/>
      <c r="EZ1014" s="237"/>
      <c r="FA1014" s="237"/>
      <c r="FB1014" s="237"/>
      <c r="FC1014" s="237"/>
      <c r="FD1014" s="237"/>
      <c r="FE1014" s="237"/>
      <c r="FF1014" s="237"/>
      <c r="FG1014" s="237"/>
      <c r="FH1014" s="237"/>
      <c r="FI1014" s="237"/>
      <c r="FJ1014" s="237"/>
      <c r="FK1014" s="237"/>
      <c r="FL1014" s="237"/>
      <c r="FM1014" s="237"/>
      <c r="FN1014" s="237"/>
      <c r="FO1014" s="237"/>
      <c r="FP1014" s="237"/>
      <c r="FQ1014" s="237"/>
      <c r="FR1014" s="237"/>
      <c r="FS1014" s="237"/>
      <c r="FT1014" s="237"/>
      <c r="FU1014" s="237"/>
      <c r="FV1014" s="237"/>
      <c r="FW1014" s="237"/>
      <c r="FX1014" s="237"/>
      <c r="FY1014" s="237"/>
      <c r="FZ1014" s="237"/>
      <c r="GA1014" s="237"/>
      <c r="GB1014" s="237"/>
      <c r="GC1014" s="237"/>
      <c r="GD1014" s="237"/>
      <c r="GE1014" s="237"/>
      <c r="GF1014" s="237"/>
      <c r="GG1014" s="237"/>
      <c r="GH1014" s="237"/>
      <c r="GI1014" s="237"/>
      <c r="GJ1014" s="237"/>
      <c r="GK1014" s="237"/>
      <c r="GL1014" s="237"/>
      <c r="GM1014" s="237"/>
      <c r="GN1014" s="237"/>
      <c r="GO1014" s="237"/>
      <c r="GP1014" s="237"/>
      <c r="GQ1014" s="237"/>
    </row>
    <row r="1015" spans="1:199" s="81" customFormat="1" ht="15" customHeight="1">
      <c r="A1015" s="73" t="str">
        <f>+B1015</f>
        <v>CapX Status Report</v>
      </c>
      <c r="B1015" s="171" t="s">
        <v>215</v>
      </c>
      <c r="C1015" s="314"/>
      <c r="D1015" s="314"/>
      <c r="E1015" s="314"/>
      <c r="F1015" s="314"/>
      <c r="G1015" s="314"/>
      <c r="H1015" s="314"/>
      <c r="I1015" s="314"/>
      <c r="J1015" s="314"/>
      <c r="K1015" s="314"/>
      <c r="L1015" s="314"/>
      <c r="M1015" s="314"/>
      <c r="N1015" s="314"/>
      <c r="O1015" s="314"/>
      <c r="P1015" s="28"/>
      <c r="Q1015" s="314"/>
      <c r="R1015" s="314"/>
      <c r="S1015" s="237"/>
      <c r="T1015" s="351"/>
      <c r="U1015" s="237"/>
      <c r="V1015" s="237"/>
      <c r="W1015" s="237"/>
      <c r="X1015" s="237"/>
      <c r="Y1015" s="237"/>
      <c r="Z1015" s="237"/>
      <c r="AA1015" s="237"/>
      <c r="AB1015" s="237"/>
      <c r="AC1015" s="237"/>
      <c r="AD1015" s="237"/>
      <c r="AE1015" s="237"/>
      <c r="AF1015" s="237"/>
      <c r="AG1015" s="237"/>
      <c r="AH1015" s="237"/>
      <c r="AI1015" s="237"/>
      <c r="AJ1015" s="237"/>
      <c r="AK1015" s="237"/>
      <c r="AL1015" s="237"/>
      <c r="AM1015" s="237"/>
      <c r="AN1015" s="237"/>
      <c r="AO1015" s="237"/>
      <c r="AP1015" s="237"/>
      <c r="AQ1015" s="237"/>
      <c r="AR1015" s="237"/>
      <c r="AS1015" s="237"/>
      <c r="AT1015" s="237"/>
      <c r="AU1015" s="237"/>
      <c r="AV1015" s="237"/>
      <c r="AW1015" s="237"/>
      <c r="AX1015" s="237"/>
      <c r="AY1015" s="237"/>
      <c r="AZ1015" s="237"/>
      <c r="BA1015" s="237"/>
      <c r="BB1015" s="237"/>
      <c r="BC1015" s="237"/>
      <c r="BD1015" s="237"/>
      <c r="BE1015" s="237"/>
      <c r="BF1015" s="237"/>
      <c r="BG1015" s="237"/>
      <c r="BH1015" s="237"/>
      <c r="BI1015" s="237"/>
      <c r="BJ1015" s="237"/>
      <c r="BK1015" s="237"/>
      <c r="BL1015" s="237"/>
      <c r="BM1015" s="237"/>
      <c r="BN1015" s="237"/>
      <c r="BO1015" s="237"/>
      <c r="BP1015" s="237"/>
      <c r="BQ1015" s="237"/>
      <c r="BR1015" s="237"/>
      <c r="BS1015" s="237"/>
      <c r="BT1015" s="237"/>
      <c r="BU1015" s="237"/>
      <c r="BV1015" s="237"/>
      <c r="BW1015" s="237"/>
      <c r="BX1015" s="237"/>
      <c r="BY1015" s="237"/>
      <c r="BZ1015" s="237"/>
      <c r="CA1015" s="237"/>
      <c r="CB1015" s="237"/>
      <c r="CC1015" s="237"/>
      <c r="CD1015" s="237"/>
      <c r="CE1015" s="237"/>
      <c r="CF1015" s="237"/>
      <c r="CG1015" s="237"/>
      <c r="CH1015" s="237"/>
      <c r="CI1015" s="237"/>
      <c r="CJ1015" s="237"/>
      <c r="CK1015" s="237"/>
      <c r="CL1015" s="237"/>
      <c r="CM1015" s="237"/>
      <c r="CN1015" s="237"/>
      <c r="CO1015" s="237"/>
      <c r="CP1015" s="237"/>
      <c r="CQ1015" s="237"/>
      <c r="CR1015" s="237"/>
      <c r="CS1015" s="237"/>
      <c r="CT1015" s="237"/>
      <c r="CU1015" s="237"/>
      <c r="CV1015" s="237"/>
      <c r="CW1015" s="237"/>
      <c r="CX1015" s="237"/>
      <c r="CY1015" s="237"/>
      <c r="CZ1015" s="237"/>
      <c r="DA1015" s="237"/>
      <c r="DB1015" s="237"/>
      <c r="DC1015" s="237"/>
      <c r="DD1015" s="237"/>
      <c r="DE1015" s="237"/>
      <c r="DF1015" s="237"/>
      <c r="DG1015" s="237"/>
      <c r="DH1015" s="237"/>
      <c r="DI1015" s="237"/>
      <c r="DJ1015" s="237"/>
      <c r="DK1015" s="237"/>
      <c r="DL1015" s="237"/>
      <c r="DM1015" s="237"/>
      <c r="DN1015" s="237"/>
      <c r="DO1015" s="237"/>
      <c r="DP1015" s="237"/>
      <c r="DQ1015" s="237"/>
      <c r="DR1015" s="237"/>
      <c r="DS1015" s="237"/>
      <c r="DT1015" s="237"/>
      <c r="DU1015" s="237"/>
      <c r="DV1015" s="237"/>
      <c r="DW1015" s="237"/>
      <c r="DX1015" s="237"/>
      <c r="DY1015" s="237"/>
      <c r="DZ1015" s="237"/>
      <c r="EA1015" s="237"/>
      <c r="EB1015" s="237"/>
      <c r="EC1015" s="237"/>
      <c r="ED1015" s="237"/>
      <c r="EE1015" s="237"/>
      <c r="EF1015" s="237"/>
      <c r="EG1015" s="237"/>
      <c r="EH1015" s="237"/>
      <c r="EI1015" s="237"/>
      <c r="EJ1015" s="237"/>
      <c r="EK1015" s="237"/>
      <c r="EL1015" s="237"/>
      <c r="EM1015" s="237"/>
      <c r="EN1015" s="237"/>
      <c r="EO1015" s="237"/>
      <c r="EP1015" s="237"/>
      <c r="EQ1015" s="237"/>
      <c r="ER1015" s="237"/>
      <c r="ES1015" s="237"/>
      <c r="ET1015" s="237"/>
      <c r="EU1015" s="237"/>
      <c r="EV1015" s="237"/>
      <c r="EW1015" s="237"/>
      <c r="EX1015" s="237"/>
      <c r="EY1015" s="237"/>
      <c r="EZ1015" s="237"/>
      <c r="FA1015" s="237"/>
      <c r="FB1015" s="237"/>
      <c r="FC1015" s="237"/>
      <c r="FD1015" s="237"/>
      <c r="FE1015" s="237"/>
      <c r="FF1015" s="237"/>
      <c r="FG1015" s="237"/>
      <c r="FH1015" s="237"/>
      <c r="FI1015" s="237"/>
      <c r="FJ1015" s="237"/>
      <c r="FK1015" s="237"/>
      <c r="FL1015" s="237"/>
      <c r="FM1015" s="237"/>
      <c r="FN1015" s="237"/>
      <c r="FO1015" s="237"/>
      <c r="FP1015" s="237"/>
      <c r="FQ1015" s="237"/>
      <c r="FR1015" s="237"/>
      <c r="FS1015" s="237"/>
      <c r="FT1015" s="237"/>
      <c r="FU1015" s="237"/>
      <c r="FV1015" s="237"/>
      <c r="FW1015" s="237"/>
      <c r="FX1015" s="237"/>
      <c r="FY1015" s="237"/>
      <c r="FZ1015" s="237"/>
      <c r="GA1015" s="237"/>
      <c r="GB1015" s="237"/>
      <c r="GC1015" s="237"/>
      <c r="GD1015" s="237"/>
      <c r="GE1015" s="237"/>
      <c r="GF1015" s="237"/>
      <c r="GG1015" s="237"/>
      <c r="GH1015" s="237"/>
      <c r="GI1015" s="237"/>
      <c r="GJ1015" s="237"/>
      <c r="GK1015" s="237"/>
      <c r="GL1015" s="237"/>
      <c r="GM1015" s="237"/>
      <c r="GN1015" s="237"/>
      <c r="GO1015" s="237"/>
      <c r="GP1015" s="237"/>
      <c r="GQ1015" s="237"/>
    </row>
    <row r="1016" spans="1:199" s="81" customFormat="1" ht="15" customHeight="1">
      <c r="A1016" s="73">
        <f>+B1016</f>
        <v>0</v>
      </c>
      <c r="B1016" s="175"/>
      <c r="C1016" s="238"/>
      <c r="D1016" s="238"/>
      <c r="E1016" s="238"/>
      <c r="F1016" s="238"/>
      <c r="G1016" s="238"/>
      <c r="H1016" s="238"/>
      <c r="I1016" s="238"/>
      <c r="J1016" s="238"/>
      <c r="K1016" s="238"/>
      <c r="L1016" s="238"/>
      <c r="M1016" s="238"/>
      <c r="N1016" s="238"/>
      <c r="O1016" s="238"/>
      <c r="P1016" s="28"/>
      <c r="Q1016" s="238"/>
      <c r="R1016" s="238"/>
      <c r="S1016" s="237"/>
      <c r="T1016" s="351"/>
      <c r="U1016" s="237"/>
      <c r="V1016" s="237"/>
      <c r="W1016" s="237"/>
      <c r="X1016" s="237"/>
      <c r="Y1016" s="237"/>
      <c r="Z1016" s="237"/>
      <c r="AA1016" s="237"/>
      <c r="AB1016" s="237"/>
      <c r="AC1016" s="237"/>
      <c r="AD1016" s="237"/>
      <c r="AE1016" s="237"/>
      <c r="AF1016" s="237"/>
      <c r="AG1016" s="237"/>
      <c r="AH1016" s="237"/>
      <c r="AI1016" s="237"/>
      <c r="AJ1016" s="237"/>
      <c r="AK1016" s="237"/>
      <c r="AL1016" s="237"/>
      <c r="AM1016" s="237"/>
      <c r="AN1016" s="237"/>
      <c r="AO1016" s="237"/>
      <c r="AP1016" s="237"/>
      <c r="AQ1016" s="237"/>
      <c r="AR1016" s="237"/>
      <c r="AS1016" s="237"/>
      <c r="AT1016" s="237"/>
      <c r="AU1016" s="237"/>
      <c r="AV1016" s="237"/>
      <c r="AW1016" s="237"/>
      <c r="AX1016" s="237"/>
      <c r="AY1016" s="237"/>
      <c r="AZ1016" s="237"/>
      <c r="BA1016" s="237"/>
      <c r="BB1016" s="237"/>
      <c r="BC1016" s="237"/>
      <c r="BD1016" s="237"/>
      <c r="BE1016" s="237"/>
      <c r="BF1016" s="237"/>
      <c r="BG1016" s="237"/>
      <c r="BH1016" s="237"/>
      <c r="BI1016" s="237"/>
      <c r="BJ1016" s="237"/>
      <c r="BK1016" s="237"/>
      <c r="BL1016" s="237"/>
      <c r="BM1016" s="237"/>
      <c r="BN1016" s="237"/>
      <c r="BO1016" s="237"/>
      <c r="BP1016" s="237"/>
      <c r="BQ1016" s="237"/>
      <c r="BR1016" s="237"/>
      <c r="BS1016" s="237"/>
      <c r="BT1016" s="237"/>
      <c r="BU1016" s="237"/>
      <c r="BV1016" s="237"/>
      <c r="BW1016" s="237"/>
      <c r="BX1016" s="237"/>
      <c r="BY1016" s="237"/>
      <c r="BZ1016" s="237"/>
      <c r="CA1016" s="237"/>
      <c r="CB1016" s="237"/>
      <c r="CC1016" s="237"/>
      <c r="CD1016" s="237"/>
      <c r="CE1016" s="237"/>
      <c r="CF1016" s="237"/>
      <c r="CG1016" s="237"/>
      <c r="CH1016" s="237"/>
      <c r="CI1016" s="237"/>
      <c r="CJ1016" s="237"/>
      <c r="CK1016" s="237"/>
      <c r="CL1016" s="237"/>
      <c r="CM1016" s="237"/>
      <c r="CN1016" s="237"/>
      <c r="CO1016" s="237"/>
      <c r="CP1016" s="237"/>
      <c r="CQ1016" s="237"/>
      <c r="CR1016" s="237"/>
      <c r="CS1016" s="237"/>
      <c r="CT1016" s="237"/>
      <c r="CU1016" s="237"/>
      <c r="CV1016" s="237"/>
      <c r="CW1016" s="237"/>
      <c r="CX1016" s="237"/>
      <c r="CY1016" s="237"/>
      <c r="CZ1016" s="237"/>
      <c r="DA1016" s="237"/>
      <c r="DB1016" s="237"/>
      <c r="DC1016" s="237"/>
      <c r="DD1016" s="237"/>
      <c r="DE1016" s="237"/>
      <c r="DF1016" s="237"/>
      <c r="DG1016" s="237"/>
      <c r="DH1016" s="237"/>
      <c r="DI1016" s="237"/>
      <c r="DJ1016" s="237"/>
      <c r="DK1016" s="237"/>
      <c r="DL1016" s="237"/>
      <c r="DM1016" s="237"/>
      <c r="DN1016" s="237"/>
      <c r="DO1016" s="237"/>
      <c r="DP1016" s="237"/>
      <c r="DQ1016" s="237"/>
      <c r="DR1016" s="237"/>
      <c r="DS1016" s="237"/>
      <c r="DT1016" s="237"/>
      <c r="DU1016" s="237"/>
      <c r="DV1016" s="237"/>
      <c r="DW1016" s="237"/>
      <c r="DX1016" s="237"/>
      <c r="DY1016" s="237"/>
      <c r="DZ1016" s="237"/>
      <c r="EA1016" s="237"/>
      <c r="EB1016" s="237"/>
      <c r="EC1016" s="237"/>
      <c r="ED1016" s="237"/>
      <c r="EE1016" s="237"/>
      <c r="EF1016" s="237"/>
      <c r="EG1016" s="237"/>
      <c r="EH1016" s="237"/>
      <c r="EI1016" s="237"/>
      <c r="EJ1016" s="237"/>
      <c r="EK1016" s="237"/>
      <c r="EL1016" s="237"/>
      <c r="EM1016" s="237"/>
      <c r="EN1016" s="237"/>
      <c r="EO1016" s="237"/>
      <c r="EP1016" s="237"/>
      <c r="EQ1016" s="237"/>
      <c r="ER1016" s="237"/>
      <c r="ES1016" s="237"/>
      <c r="ET1016" s="237"/>
      <c r="EU1016" s="237"/>
      <c r="EV1016" s="237"/>
      <c r="EW1016" s="237"/>
      <c r="EX1016" s="237"/>
      <c r="EY1016" s="237"/>
      <c r="EZ1016" s="237"/>
      <c r="FA1016" s="237"/>
      <c r="FB1016" s="237"/>
      <c r="FC1016" s="237"/>
      <c r="FD1016" s="237"/>
      <c r="FE1016" s="237"/>
      <c r="FF1016" s="237"/>
      <c r="FG1016" s="237"/>
      <c r="FH1016" s="237"/>
      <c r="FI1016" s="237"/>
      <c r="FJ1016" s="237"/>
      <c r="FK1016" s="237"/>
      <c r="FL1016" s="237"/>
      <c r="FM1016" s="237"/>
      <c r="FN1016" s="237"/>
      <c r="FO1016" s="237"/>
      <c r="FP1016" s="237"/>
      <c r="FQ1016" s="237"/>
      <c r="FR1016" s="237"/>
      <c r="FS1016" s="237"/>
      <c r="FT1016" s="237"/>
      <c r="FU1016" s="237"/>
      <c r="FV1016" s="237"/>
      <c r="FW1016" s="237"/>
      <c r="FX1016" s="237"/>
      <c r="FY1016" s="237"/>
      <c r="FZ1016" s="237"/>
      <c r="GA1016" s="237"/>
      <c r="GB1016" s="237"/>
      <c r="GC1016" s="237"/>
      <c r="GD1016" s="237"/>
      <c r="GE1016" s="237"/>
      <c r="GF1016" s="237"/>
      <c r="GG1016" s="237"/>
      <c r="GH1016" s="237"/>
      <c r="GI1016" s="237"/>
      <c r="GJ1016" s="237"/>
      <c r="GK1016" s="237"/>
      <c r="GL1016" s="237"/>
      <c r="GM1016" s="237"/>
      <c r="GN1016" s="237"/>
      <c r="GO1016" s="237"/>
      <c r="GP1016" s="237"/>
      <c r="GQ1016" s="237"/>
    </row>
    <row r="1017" spans="1:199" s="81" customFormat="1" ht="15" customHeight="1">
      <c r="A1017" s="73" t="str">
        <f>+B1017</f>
        <v>Capital Improvements</v>
      </c>
      <c r="B1017" s="246" t="s">
        <v>216</v>
      </c>
      <c r="C1017" s="238"/>
      <c r="D1017" s="238"/>
      <c r="E1017" s="238"/>
      <c r="F1017" s="238"/>
      <c r="G1017" s="238"/>
      <c r="H1017" s="238"/>
      <c r="I1017" s="238"/>
      <c r="J1017" s="238"/>
      <c r="K1017" s="238"/>
      <c r="L1017" s="238"/>
      <c r="M1017" s="238"/>
      <c r="N1017" s="238"/>
      <c r="O1017" s="238"/>
      <c r="P1017" s="28"/>
      <c r="Q1017" s="238"/>
      <c r="R1017" s="238"/>
      <c r="S1017" s="237"/>
      <c r="T1017" s="351">
        <f>+T1449</f>
        <v>6</v>
      </c>
      <c r="U1017" s="237"/>
      <c r="V1017" s="237"/>
      <c r="W1017" s="237"/>
      <c r="X1017" s="237"/>
      <c r="Y1017" s="237"/>
      <c r="Z1017" s="237"/>
      <c r="AA1017" s="237"/>
      <c r="AB1017" s="237"/>
      <c r="AC1017" s="237"/>
      <c r="AD1017" s="237"/>
      <c r="AE1017" s="237"/>
      <c r="AF1017" s="237"/>
      <c r="AG1017" s="237"/>
      <c r="AH1017" s="237"/>
      <c r="AI1017" s="237"/>
      <c r="AJ1017" s="237"/>
      <c r="AK1017" s="237"/>
      <c r="AL1017" s="237"/>
      <c r="AM1017" s="237"/>
      <c r="AN1017" s="237"/>
      <c r="AO1017" s="237"/>
      <c r="AP1017" s="237"/>
      <c r="AQ1017" s="237"/>
      <c r="AR1017" s="237"/>
      <c r="AS1017" s="237"/>
      <c r="AT1017" s="237"/>
      <c r="AU1017" s="237"/>
      <c r="AV1017" s="237"/>
      <c r="AW1017" s="237"/>
      <c r="AX1017" s="237"/>
      <c r="AY1017" s="237"/>
      <c r="AZ1017" s="237"/>
      <c r="BA1017" s="237"/>
      <c r="BB1017" s="237"/>
      <c r="BC1017" s="237"/>
      <c r="BD1017" s="237"/>
      <c r="BE1017" s="237"/>
      <c r="BF1017" s="237"/>
      <c r="BG1017" s="237"/>
      <c r="BH1017" s="237"/>
      <c r="BI1017" s="237"/>
      <c r="BJ1017" s="237"/>
      <c r="BK1017" s="237"/>
      <c r="BL1017" s="237"/>
      <c r="BM1017" s="237"/>
      <c r="BN1017" s="237"/>
      <c r="BO1017" s="237"/>
      <c r="BP1017" s="237"/>
      <c r="BQ1017" s="237"/>
      <c r="BR1017" s="237"/>
      <c r="BS1017" s="237"/>
      <c r="BT1017" s="237"/>
      <c r="BU1017" s="237"/>
      <c r="BV1017" s="237"/>
      <c r="BW1017" s="237"/>
      <c r="BX1017" s="237"/>
      <c r="BY1017" s="237"/>
      <c r="BZ1017" s="237"/>
      <c r="CA1017" s="237"/>
      <c r="CB1017" s="237"/>
      <c r="CC1017" s="237"/>
      <c r="CD1017" s="237"/>
      <c r="CE1017" s="237"/>
      <c r="CF1017" s="237"/>
      <c r="CG1017" s="237"/>
      <c r="CH1017" s="237"/>
      <c r="CI1017" s="237"/>
      <c r="CJ1017" s="237"/>
      <c r="CK1017" s="237"/>
      <c r="CL1017" s="237"/>
      <c r="CM1017" s="237"/>
      <c r="CN1017" s="237"/>
      <c r="CO1017" s="237"/>
      <c r="CP1017" s="237"/>
      <c r="CQ1017" s="237"/>
      <c r="CR1017" s="237"/>
      <c r="CS1017" s="237"/>
      <c r="CT1017" s="237"/>
      <c r="CU1017" s="237"/>
      <c r="CV1017" s="237"/>
      <c r="CW1017" s="237"/>
      <c r="CX1017" s="237"/>
      <c r="CY1017" s="237"/>
      <c r="CZ1017" s="237"/>
      <c r="DA1017" s="237"/>
      <c r="DB1017" s="237"/>
      <c r="DC1017" s="237"/>
      <c r="DD1017" s="237"/>
      <c r="DE1017" s="237"/>
      <c r="DF1017" s="237"/>
      <c r="DG1017" s="237"/>
      <c r="DH1017" s="237"/>
      <c r="DI1017" s="237"/>
      <c r="DJ1017" s="237"/>
      <c r="DK1017" s="237"/>
      <c r="DL1017" s="237"/>
      <c r="DM1017" s="237"/>
      <c r="DN1017" s="237"/>
      <c r="DO1017" s="237"/>
      <c r="DP1017" s="237"/>
      <c r="DQ1017" s="237"/>
      <c r="DR1017" s="237"/>
      <c r="DS1017" s="237"/>
      <c r="DT1017" s="237"/>
      <c r="DU1017" s="237"/>
      <c r="DV1017" s="237"/>
      <c r="DW1017" s="237"/>
      <c r="DX1017" s="237"/>
      <c r="DY1017" s="237"/>
      <c r="DZ1017" s="237"/>
      <c r="EA1017" s="237"/>
      <c r="EB1017" s="237"/>
      <c r="EC1017" s="237"/>
      <c r="ED1017" s="237"/>
      <c r="EE1017" s="237"/>
      <c r="EF1017" s="237"/>
      <c r="EG1017" s="237"/>
      <c r="EH1017" s="237"/>
      <c r="EI1017" s="237"/>
      <c r="EJ1017" s="237"/>
      <c r="EK1017" s="237"/>
      <c r="EL1017" s="237"/>
      <c r="EM1017" s="237"/>
      <c r="EN1017" s="237"/>
      <c r="EO1017" s="237"/>
      <c r="EP1017" s="237"/>
      <c r="EQ1017" s="237"/>
      <c r="ER1017" s="237"/>
      <c r="ES1017" s="237"/>
      <c r="ET1017" s="237"/>
      <c r="EU1017" s="237"/>
      <c r="EV1017" s="237"/>
      <c r="EW1017" s="237"/>
      <c r="EX1017" s="237"/>
      <c r="EY1017" s="237"/>
      <c r="EZ1017" s="237"/>
      <c r="FA1017" s="237"/>
      <c r="FB1017" s="237"/>
      <c r="FC1017" s="237"/>
      <c r="FD1017" s="237"/>
      <c r="FE1017" s="237"/>
      <c r="FF1017" s="237"/>
      <c r="FG1017" s="237"/>
      <c r="FH1017" s="237"/>
      <c r="FI1017" s="237"/>
      <c r="FJ1017" s="237"/>
      <c r="FK1017" s="237"/>
      <c r="FL1017" s="237"/>
      <c r="FM1017" s="237"/>
      <c r="FN1017" s="237"/>
      <c r="FO1017" s="237"/>
      <c r="FP1017" s="237"/>
      <c r="FQ1017" s="237"/>
      <c r="FR1017" s="237"/>
      <c r="FS1017" s="237"/>
      <c r="FT1017" s="237"/>
      <c r="FU1017" s="237"/>
      <c r="FV1017" s="237"/>
      <c r="FW1017" s="237"/>
      <c r="FX1017" s="237"/>
      <c r="FY1017" s="237"/>
      <c r="FZ1017" s="237"/>
      <c r="GA1017" s="237"/>
      <c r="GB1017" s="237"/>
      <c r="GC1017" s="237"/>
      <c r="GD1017" s="237"/>
      <c r="GE1017" s="237"/>
      <c r="GF1017" s="237"/>
      <c r="GG1017" s="237"/>
      <c r="GH1017" s="237"/>
      <c r="GI1017" s="237"/>
      <c r="GJ1017" s="237"/>
      <c r="GK1017" s="237"/>
      <c r="GL1017" s="237"/>
      <c r="GM1017" s="237"/>
      <c r="GN1017" s="237"/>
      <c r="GO1017" s="237"/>
      <c r="GP1017" s="237"/>
      <c r="GQ1017" s="237"/>
    </row>
    <row r="1018" spans="1:199" s="81" customFormat="1" ht="15" hidden="1">
      <c r="A1018" s="176"/>
      <c r="B1018" s="241"/>
      <c r="C1018" s="242"/>
      <c r="D1018" s="242"/>
      <c r="E1018" s="242"/>
      <c r="F1018" s="242"/>
      <c r="G1018" s="242"/>
      <c r="H1018" s="242"/>
      <c r="I1018" s="242"/>
      <c r="J1018" s="242"/>
      <c r="K1018" s="242"/>
      <c r="L1018" s="242"/>
      <c r="M1018" s="242"/>
      <c r="N1018" s="242"/>
      <c r="O1018" s="242"/>
      <c r="P1018" s="28"/>
      <c r="Q1018" s="242"/>
      <c r="R1018" s="242"/>
      <c r="S1018" s="243"/>
      <c r="T1018" s="351"/>
      <c r="U1018" s="237"/>
      <c r="V1018" s="237"/>
      <c r="W1018" s="237"/>
      <c r="X1018" s="237"/>
      <c r="Y1018" s="237"/>
      <c r="Z1018" s="237"/>
      <c r="AA1018" s="237"/>
      <c r="AB1018" s="237"/>
      <c r="AC1018" s="237"/>
      <c r="AD1018" s="237"/>
      <c r="AE1018" s="237"/>
      <c r="AF1018" s="237"/>
      <c r="AG1018" s="237"/>
      <c r="AH1018" s="237"/>
      <c r="AI1018" s="237"/>
      <c r="AJ1018" s="237"/>
      <c r="AK1018" s="237"/>
      <c r="AL1018" s="237"/>
      <c r="AM1018" s="237"/>
      <c r="AN1018" s="237"/>
      <c r="AO1018" s="237"/>
      <c r="AP1018" s="237"/>
      <c r="AQ1018" s="237"/>
      <c r="AR1018" s="237"/>
      <c r="AS1018" s="237"/>
      <c r="AT1018" s="237"/>
      <c r="AU1018" s="237"/>
      <c r="AV1018" s="237"/>
      <c r="AW1018" s="237"/>
      <c r="AX1018" s="237"/>
      <c r="AY1018" s="237"/>
      <c r="AZ1018" s="237"/>
      <c r="BA1018" s="237"/>
      <c r="BB1018" s="237"/>
      <c r="BC1018" s="237"/>
      <c r="BD1018" s="237"/>
      <c r="BE1018" s="237"/>
      <c r="BF1018" s="237"/>
      <c r="BG1018" s="237"/>
      <c r="BH1018" s="237"/>
      <c r="BI1018" s="237"/>
      <c r="BJ1018" s="237"/>
      <c r="BK1018" s="237"/>
      <c r="BL1018" s="237"/>
      <c r="BM1018" s="237"/>
      <c r="BN1018" s="237"/>
      <c r="BO1018" s="237"/>
      <c r="BP1018" s="237"/>
      <c r="BQ1018" s="237"/>
      <c r="BR1018" s="237"/>
      <c r="BS1018" s="237"/>
      <c r="BT1018" s="237"/>
      <c r="BU1018" s="237"/>
      <c r="BV1018" s="237"/>
      <c r="BW1018" s="237"/>
      <c r="BX1018" s="237"/>
      <c r="BY1018" s="237"/>
      <c r="BZ1018" s="237"/>
      <c r="CA1018" s="237"/>
      <c r="CB1018" s="237"/>
      <c r="CC1018" s="237"/>
      <c r="CD1018" s="237"/>
      <c r="CE1018" s="237"/>
      <c r="CF1018" s="237"/>
      <c r="CG1018" s="237"/>
      <c r="CH1018" s="237"/>
      <c r="CI1018" s="237"/>
      <c r="CJ1018" s="237"/>
      <c r="CK1018" s="237"/>
      <c r="CL1018" s="237"/>
      <c r="CM1018" s="237"/>
      <c r="CN1018" s="237"/>
      <c r="CO1018" s="237"/>
      <c r="CP1018" s="237"/>
      <c r="CQ1018" s="237"/>
      <c r="CR1018" s="237"/>
      <c r="CS1018" s="237"/>
      <c r="CT1018" s="237"/>
      <c r="CU1018" s="237"/>
      <c r="CV1018" s="237"/>
      <c r="CW1018" s="237"/>
      <c r="CX1018" s="237"/>
      <c r="CY1018" s="237"/>
      <c r="CZ1018" s="237"/>
      <c r="DA1018" s="237"/>
      <c r="DB1018" s="237"/>
      <c r="DC1018" s="237"/>
      <c r="DD1018" s="237"/>
      <c r="DE1018" s="237"/>
      <c r="DF1018" s="237"/>
      <c r="DG1018" s="237"/>
      <c r="DH1018" s="237"/>
      <c r="DI1018" s="237"/>
      <c r="DJ1018" s="237"/>
      <c r="DK1018" s="237"/>
      <c r="DL1018" s="237"/>
      <c r="DM1018" s="237"/>
      <c r="DN1018" s="237"/>
      <c r="DO1018" s="237"/>
      <c r="DP1018" s="237"/>
      <c r="DQ1018" s="237"/>
      <c r="DR1018" s="237"/>
      <c r="DS1018" s="237"/>
      <c r="DT1018" s="237"/>
      <c r="DU1018" s="237"/>
      <c r="DV1018" s="237"/>
      <c r="DW1018" s="237"/>
      <c r="DX1018" s="237"/>
      <c r="DY1018" s="237"/>
      <c r="DZ1018" s="237"/>
      <c r="EA1018" s="237"/>
      <c r="EB1018" s="237"/>
      <c r="EC1018" s="237"/>
      <c r="ED1018" s="237"/>
      <c r="EE1018" s="237"/>
      <c r="EF1018" s="237"/>
      <c r="EG1018" s="237"/>
      <c r="EH1018" s="237"/>
      <c r="EI1018" s="237"/>
      <c r="EJ1018" s="237"/>
      <c r="EK1018" s="237"/>
      <c r="EL1018" s="237"/>
      <c r="EM1018" s="237"/>
      <c r="EN1018" s="237"/>
      <c r="EO1018" s="237"/>
      <c r="EP1018" s="237"/>
      <c r="EQ1018" s="237"/>
      <c r="ER1018" s="237"/>
      <c r="ES1018" s="237"/>
      <c r="ET1018" s="237"/>
      <c r="EU1018" s="237"/>
      <c r="EV1018" s="237"/>
      <c r="EW1018" s="237"/>
      <c r="EX1018" s="237"/>
      <c r="EY1018" s="237"/>
      <c r="EZ1018" s="237"/>
      <c r="FA1018" s="237"/>
      <c r="FB1018" s="237"/>
      <c r="FC1018" s="237"/>
      <c r="FD1018" s="237"/>
      <c r="FE1018" s="237"/>
      <c r="FF1018" s="237"/>
      <c r="FG1018" s="237"/>
      <c r="FH1018" s="237"/>
      <c r="FI1018" s="237"/>
      <c r="FJ1018" s="237"/>
      <c r="FK1018" s="237"/>
      <c r="FL1018" s="237"/>
      <c r="FM1018" s="237"/>
      <c r="FN1018" s="237"/>
      <c r="FO1018" s="237"/>
      <c r="FP1018" s="237"/>
      <c r="FQ1018" s="237"/>
      <c r="FR1018" s="237"/>
      <c r="FS1018" s="237"/>
      <c r="FT1018" s="237"/>
      <c r="FU1018" s="237"/>
      <c r="FV1018" s="237"/>
      <c r="FW1018" s="237"/>
      <c r="FX1018" s="237"/>
      <c r="FY1018" s="237"/>
      <c r="FZ1018" s="237"/>
      <c r="GA1018" s="237"/>
      <c r="GB1018" s="237"/>
      <c r="GC1018" s="237"/>
      <c r="GD1018" s="237"/>
      <c r="GE1018" s="237"/>
      <c r="GF1018" s="237"/>
      <c r="GG1018" s="237"/>
      <c r="GH1018" s="237"/>
      <c r="GI1018" s="237"/>
      <c r="GJ1018" s="237"/>
      <c r="GK1018" s="237"/>
      <c r="GL1018" s="237"/>
      <c r="GM1018" s="237"/>
      <c r="GN1018" s="237"/>
      <c r="GO1018" s="237"/>
      <c r="GP1018" s="237"/>
      <c r="GQ1018" s="237"/>
    </row>
    <row r="1019" spans="1:199" s="81" customFormat="1" ht="15" hidden="1">
      <c r="A1019" s="176" t="s">
        <v>2911</v>
      </c>
      <c r="B1019" s="241" t="s">
        <v>6221</v>
      </c>
      <c r="C1019" s="242">
        <v>0</v>
      </c>
      <c r="D1019" s="242">
        <v>0</v>
      </c>
      <c r="E1019" s="242">
        <v>0</v>
      </c>
      <c r="F1019" s="242">
        <v>0</v>
      </c>
      <c r="G1019" s="242">
        <v>0</v>
      </c>
      <c r="H1019" s="242">
        <v>0</v>
      </c>
      <c r="I1019" s="242">
        <v>0</v>
      </c>
      <c r="J1019" s="242">
        <v>0</v>
      </c>
      <c r="K1019" s="242">
        <v>0</v>
      </c>
      <c r="L1019" s="242">
        <v>0</v>
      </c>
      <c r="M1019" s="242">
        <v>0</v>
      </c>
      <c r="N1019" s="242">
        <v>0</v>
      </c>
      <c r="O1019" s="242">
        <v>0</v>
      </c>
      <c r="P1019" s="28"/>
      <c r="Q1019" s="242">
        <f>SUM(D1019:O1019)</f>
        <v>0</v>
      </c>
      <c r="R1019" s="242">
        <f>IF($R$19&lt;1,0,Q1019/$R$19)</f>
        <v>0</v>
      </c>
      <c r="S1019" s="243"/>
      <c r="T1019" s="351">
        <f>IF(Q1019=0,0,1)+IF(C1019=0,0,1)+IF(D1019=0,0,1)+IF(E1019=0,0,1)+IF(F1019=0,0,1)+IF(G1019=0,0,1)+IF(H1019=0,0,1)+IF(I1019=0,0,1)+IF(J1019=0,0,1)+IF(K1019=0,0,1)+IF(L1019=0,0,1)+IF(M1019=0,0,1)+IF(N1019=0,0,1)+IF(O1019=0,0,1)</f>
        <v>0</v>
      </c>
      <c r="U1019" s="237"/>
      <c r="V1019" s="237"/>
      <c r="W1019" s="237"/>
      <c r="X1019" s="237"/>
      <c r="Y1019" s="237"/>
      <c r="Z1019" s="237"/>
      <c r="AA1019" s="237"/>
      <c r="AB1019" s="237"/>
      <c r="AC1019" s="237"/>
      <c r="AD1019" s="237"/>
      <c r="AE1019" s="237"/>
      <c r="AF1019" s="237"/>
      <c r="AG1019" s="237"/>
      <c r="AH1019" s="237"/>
      <c r="AI1019" s="237"/>
      <c r="AJ1019" s="237"/>
      <c r="AK1019" s="237"/>
      <c r="AL1019" s="237"/>
      <c r="AM1019" s="237"/>
      <c r="AN1019" s="237"/>
      <c r="AO1019" s="237"/>
      <c r="AP1019" s="237"/>
      <c r="AQ1019" s="237"/>
      <c r="AR1019" s="237"/>
      <c r="AS1019" s="237"/>
      <c r="AT1019" s="237"/>
      <c r="AU1019" s="237"/>
      <c r="AV1019" s="237"/>
      <c r="AW1019" s="237"/>
      <c r="AX1019" s="237"/>
      <c r="AY1019" s="237"/>
      <c r="AZ1019" s="237"/>
      <c r="BA1019" s="237"/>
      <c r="BB1019" s="237"/>
      <c r="BC1019" s="237"/>
      <c r="BD1019" s="237"/>
      <c r="BE1019" s="237"/>
      <c r="BF1019" s="237"/>
      <c r="BG1019" s="237"/>
      <c r="BH1019" s="237"/>
      <c r="BI1019" s="237"/>
      <c r="BJ1019" s="237"/>
      <c r="BK1019" s="237"/>
      <c r="BL1019" s="237"/>
      <c r="BM1019" s="237"/>
      <c r="BN1019" s="237"/>
      <c r="BO1019" s="237"/>
      <c r="BP1019" s="237"/>
      <c r="BQ1019" s="237"/>
      <c r="BR1019" s="237"/>
      <c r="BS1019" s="237"/>
      <c r="BT1019" s="237"/>
      <c r="BU1019" s="237"/>
      <c r="BV1019" s="237"/>
      <c r="BW1019" s="237"/>
      <c r="BX1019" s="237"/>
      <c r="BY1019" s="237"/>
      <c r="BZ1019" s="237"/>
      <c r="CA1019" s="237"/>
      <c r="CB1019" s="237"/>
      <c r="CC1019" s="237"/>
      <c r="CD1019" s="237"/>
      <c r="CE1019" s="237"/>
      <c r="CF1019" s="237"/>
      <c r="CG1019" s="237"/>
      <c r="CH1019" s="237"/>
      <c r="CI1019" s="237"/>
      <c r="CJ1019" s="237"/>
      <c r="CK1019" s="237"/>
      <c r="CL1019" s="237"/>
      <c r="CM1019" s="237"/>
      <c r="CN1019" s="237"/>
      <c r="CO1019" s="237"/>
      <c r="CP1019" s="237"/>
      <c r="CQ1019" s="237"/>
      <c r="CR1019" s="237"/>
      <c r="CS1019" s="237"/>
      <c r="CT1019" s="237"/>
      <c r="CU1019" s="237"/>
      <c r="CV1019" s="237"/>
      <c r="CW1019" s="237"/>
      <c r="CX1019" s="237"/>
      <c r="CY1019" s="237"/>
      <c r="CZ1019" s="237"/>
      <c r="DA1019" s="237"/>
      <c r="DB1019" s="237"/>
      <c r="DC1019" s="237"/>
      <c r="DD1019" s="237"/>
      <c r="DE1019" s="237"/>
      <c r="DF1019" s="237"/>
      <c r="DG1019" s="237"/>
      <c r="DH1019" s="237"/>
      <c r="DI1019" s="237"/>
      <c r="DJ1019" s="237"/>
      <c r="DK1019" s="237"/>
      <c r="DL1019" s="237"/>
      <c r="DM1019" s="237"/>
      <c r="DN1019" s="237"/>
      <c r="DO1019" s="237"/>
      <c r="DP1019" s="237"/>
      <c r="DQ1019" s="237"/>
      <c r="DR1019" s="237"/>
      <c r="DS1019" s="237"/>
      <c r="DT1019" s="237"/>
      <c r="DU1019" s="237"/>
      <c r="DV1019" s="237"/>
      <c r="DW1019" s="237"/>
      <c r="DX1019" s="237"/>
      <c r="DY1019" s="237"/>
      <c r="DZ1019" s="237"/>
      <c r="EA1019" s="237"/>
      <c r="EB1019" s="237"/>
      <c r="EC1019" s="237"/>
      <c r="ED1019" s="237"/>
      <c r="EE1019" s="237"/>
      <c r="EF1019" s="237"/>
      <c r="EG1019" s="237"/>
      <c r="EH1019" s="237"/>
      <c r="EI1019" s="237"/>
      <c r="EJ1019" s="237"/>
      <c r="EK1019" s="237"/>
      <c r="EL1019" s="237"/>
      <c r="EM1019" s="237"/>
      <c r="EN1019" s="237"/>
      <c r="EO1019" s="237"/>
      <c r="EP1019" s="237"/>
      <c r="EQ1019" s="237"/>
      <c r="ER1019" s="237"/>
      <c r="ES1019" s="237"/>
      <c r="ET1019" s="237"/>
      <c r="EU1019" s="237"/>
      <c r="EV1019" s="237"/>
      <c r="EW1019" s="237"/>
      <c r="EX1019" s="237"/>
      <c r="EY1019" s="237"/>
      <c r="EZ1019" s="237"/>
      <c r="FA1019" s="237"/>
      <c r="FB1019" s="237"/>
      <c r="FC1019" s="237"/>
      <c r="FD1019" s="237"/>
      <c r="FE1019" s="237"/>
      <c r="FF1019" s="237"/>
      <c r="FG1019" s="237"/>
      <c r="FH1019" s="237"/>
      <c r="FI1019" s="237"/>
      <c r="FJ1019" s="237"/>
      <c r="FK1019" s="237"/>
      <c r="FL1019" s="237"/>
      <c r="FM1019" s="237"/>
      <c r="FN1019" s="237"/>
      <c r="FO1019" s="237"/>
      <c r="FP1019" s="237"/>
      <c r="FQ1019" s="237"/>
      <c r="FR1019" s="237"/>
      <c r="FS1019" s="237"/>
      <c r="FT1019" s="237"/>
      <c r="FU1019" s="237"/>
      <c r="FV1019" s="237"/>
      <c r="FW1019" s="237"/>
      <c r="FX1019" s="237"/>
      <c r="FY1019" s="237"/>
      <c r="FZ1019" s="237"/>
      <c r="GA1019" s="237"/>
      <c r="GB1019" s="237"/>
      <c r="GC1019" s="237"/>
      <c r="GD1019" s="237"/>
      <c r="GE1019" s="237"/>
      <c r="GF1019" s="237"/>
      <c r="GG1019" s="237"/>
      <c r="GH1019" s="237"/>
      <c r="GI1019" s="237"/>
      <c r="GJ1019" s="237"/>
      <c r="GK1019" s="237"/>
      <c r="GL1019" s="237"/>
      <c r="GM1019" s="237"/>
      <c r="GN1019" s="237"/>
      <c r="GO1019" s="237"/>
      <c r="GP1019" s="237"/>
      <c r="GQ1019" s="237"/>
    </row>
    <row r="1020" spans="1:199" s="81" customFormat="1" ht="15" hidden="1">
      <c r="A1020" s="176" t="s">
        <v>2912</v>
      </c>
      <c r="B1020" s="241" t="s">
        <v>6222</v>
      </c>
      <c r="C1020" s="242">
        <v>0</v>
      </c>
      <c r="D1020" s="242">
        <v>0</v>
      </c>
      <c r="E1020" s="242">
        <v>0</v>
      </c>
      <c r="F1020" s="242">
        <v>0</v>
      </c>
      <c r="G1020" s="242">
        <v>0</v>
      </c>
      <c r="H1020" s="242">
        <v>0</v>
      </c>
      <c r="I1020" s="242">
        <v>0</v>
      </c>
      <c r="J1020" s="242">
        <v>0</v>
      </c>
      <c r="K1020" s="242">
        <v>0</v>
      </c>
      <c r="L1020" s="242">
        <v>0</v>
      </c>
      <c r="M1020" s="242">
        <v>0</v>
      </c>
      <c r="N1020" s="242">
        <v>0</v>
      </c>
      <c r="O1020" s="242">
        <v>0</v>
      </c>
      <c r="P1020" s="28"/>
      <c r="Q1020" s="242">
        <f>SUM(D1020:O1020)</f>
        <v>0</v>
      </c>
      <c r="R1020" s="242">
        <f>IF($R$19&lt;1,0,Q1020/$R$19)</f>
        <v>0</v>
      </c>
      <c r="S1020" s="243"/>
      <c r="T1020" s="351">
        <f>IF(Q1020=0,0,1)+IF(C1020=0,0,1)+IF(D1020=0,0,1)+IF(E1020=0,0,1)+IF(F1020=0,0,1)+IF(G1020=0,0,1)+IF(H1020=0,0,1)+IF(I1020=0,0,1)+IF(J1020=0,0,1)+IF(K1020=0,0,1)+IF(L1020=0,0,1)+IF(M1020=0,0,1)+IF(N1020=0,0,1)+IF(O1020=0,0,1)</f>
        <v>0</v>
      </c>
      <c r="U1020" s="237"/>
      <c r="V1020" s="237"/>
      <c r="W1020" s="237"/>
      <c r="X1020" s="237"/>
      <c r="Y1020" s="237"/>
      <c r="Z1020" s="237"/>
      <c r="AA1020" s="237"/>
      <c r="AB1020" s="237"/>
      <c r="AC1020" s="237"/>
      <c r="AD1020" s="237"/>
      <c r="AE1020" s="237"/>
      <c r="AF1020" s="237"/>
      <c r="AG1020" s="237"/>
      <c r="AH1020" s="237"/>
      <c r="AI1020" s="237"/>
      <c r="AJ1020" s="237"/>
      <c r="AK1020" s="237"/>
      <c r="AL1020" s="237"/>
      <c r="AM1020" s="237"/>
      <c r="AN1020" s="237"/>
      <c r="AO1020" s="237"/>
      <c r="AP1020" s="237"/>
      <c r="AQ1020" s="237"/>
      <c r="AR1020" s="237"/>
      <c r="AS1020" s="237"/>
      <c r="AT1020" s="237"/>
      <c r="AU1020" s="237"/>
      <c r="AV1020" s="237"/>
      <c r="AW1020" s="237"/>
      <c r="AX1020" s="237"/>
      <c r="AY1020" s="237"/>
      <c r="AZ1020" s="237"/>
      <c r="BA1020" s="237"/>
      <c r="BB1020" s="237"/>
      <c r="BC1020" s="237"/>
      <c r="BD1020" s="237"/>
      <c r="BE1020" s="237"/>
      <c r="BF1020" s="237"/>
      <c r="BG1020" s="237"/>
      <c r="BH1020" s="237"/>
      <c r="BI1020" s="237"/>
      <c r="BJ1020" s="237"/>
      <c r="BK1020" s="237"/>
      <c r="BL1020" s="237"/>
      <c r="BM1020" s="237"/>
      <c r="BN1020" s="237"/>
      <c r="BO1020" s="237"/>
      <c r="BP1020" s="237"/>
      <c r="BQ1020" s="237"/>
      <c r="BR1020" s="237"/>
      <c r="BS1020" s="237"/>
      <c r="BT1020" s="237"/>
      <c r="BU1020" s="237"/>
      <c r="BV1020" s="237"/>
      <c r="BW1020" s="237"/>
      <c r="BX1020" s="237"/>
      <c r="BY1020" s="237"/>
      <c r="BZ1020" s="237"/>
      <c r="CA1020" s="237"/>
      <c r="CB1020" s="237"/>
      <c r="CC1020" s="237"/>
      <c r="CD1020" s="237"/>
      <c r="CE1020" s="237"/>
      <c r="CF1020" s="237"/>
      <c r="CG1020" s="237"/>
      <c r="CH1020" s="237"/>
      <c r="CI1020" s="237"/>
      <c r="CJ1020" s="237"/>
      <c r="CK1020" s="237"/>
      <c r="CL1020" s="237"/>
      <c r="CM1020" s="237"/>
      <c r="CN1020" s="237"/>
      <c r="CO1020" s="237"/>
      <c r="CP1020" s="237"/>
      <c r="CQ1020" s="237"/>
      <c r="CR1020" s="237"/>
      <c r="CS1020" s="237"/>
      <c r="CT1020" s="237"/>
      <c r="CU1020" s="237"/>
      <c r="CV1020" s="237"/>
      <c r="CW1020" s="237"/>
      <c r="CX1020" s="237"/>
      <c r="CY1020" s="237"/>
      <c r="CZ1020" s="237"/>
      <c r="DA1020" s="237"/>
      <c r="DB1020" s="237"/>
      <c r="DC1020" s="237"/>
      <c r="DD1020" s="237"/>
      <c r="DE1020" s="237"/>
      <c r="DF1020" s="237"/>
      <c r="DG1020" s="237"/>
      <c r="DH1020" s="237"/>
      <c r="DI1020" s="237"/>
      <c r="DJ1020" s="237"/>
      <c r="DK1020" s="237"/>
      <c r="DL1020" s="237"/>
      <c r="DM1020" s="237"/>
      <c r="DN1020" s="237"/>
      <c r="DO1020" s="237"/>
      <c r="DP1020" s="237"/>
      <c r="DQ1020" s="237"/>
      <c r="DR1020" s="237"/>
      <c r="DS1020" s="237"/>
      <c r="DT1020" s="237"/>
      <c r="DU1020" s="237"/>
      <c r="DV1020" s="237"/>
      <c r="DW1020" s="237"/>
      <c r="DX1020" s="237"/>
      <c r="DY1020" s="237"/>
      <c r="DZ1020" s="237"/>
      <c r="EA1020" s="237"/>
      <c r="EB1020" s="237"/>
      <c r="EC1020" s="237"/>
      <c r="ED1020" s="237"/>
      <c r="EE1020" s="237"/>
      <c r="EF1020" s="237"/>
      <c r="EG1020" s="237"/>
      <c r="EH1020" s="237"/>
      <c r="EI1020" s="237"/>
      <c r="EJ1020" s="237"/>
      <c r="EK1020" s="237"/>
      <c r="EL1020" s="237"/>
      <c r="EM1020" s="237"/>
      <c r="EN1020" s="237"/>
      <c r="EO1020" s="237"/>
      <c r="EP1020" s="237"/>
      <c r="EQ1020" s="237"/>
      <c r="ER1020" s="237"/>
      <c r="ES1020" s="237"/>
      <c r="ET1020" s="237"/>
      <c r="EU1020" s="237"/>
      <c r="EV1020" s="237"/>
      <c r="EW1020" s="237"/>
      <c r="EX1020" s="237"/>
      <c r="EY1020" s="237"/>
      <c r="EZ1020" s="237"/>
      <c r="FA1020" s="237"/>
      <c r="FB1020" s="237"/>
      <c r="FC1020" s="237"/>
      <c r="FD1020" s="237"/>
      <c r="FE1020" s="237"/>
      <c r="FF1020" s="237"/>
      <c r="FG1020" s="237"/>
      <c r="FH1020" s="237"/>
      <c r="FI1020" s="237"/>
      <c r="FJ1020" s="237"/>
      <c r="FK1020" s="237"/>
      <c r="FL1020" s="237"/>
      <c r="FM1020" s="237"/>
      <c r="FN1020" s="237"/>
      <c r="FO1020" s="237"/>
      <c r="FP1020" s="237"/>
      <c r="FQ1020" s="237"/>
      <c r="FR1020" s="237"/>
      <c r="FS1020" s="237"/>
      <c r="FT1020" s="237"/>
      <c r="FU1020" s="237"/>
      <c r="FV1020" s="237"/>
      <c r="FW1020" s="237"/>
      <c r="FX1020" s="237"/>
      <c r="FY1020" s="237"/>
      <c r="FZ1020" s="237"/>
      <c r="GA1020" s="237"/>
      <c r="GB1020" s="237"/>
      <c r="GC1020" s="237"/>
      <c r="GD1020" s="237"/>
      <c r="GE1020" s="237"/>
      <c r="GF1020" s="237"/>
      <c r="GG1020" s="237"/>
      <c r="GH1020" s="237"/>
      <c r="GI1020" s="237"/>
      <c r="GJ1020" s="237"/>
      <c r="GK1020" s="237"/>
      <c r="GL1020" s="237"/>
      <c r="GM1020" s="237"/>
      <c r="GN1020" s="237"/>
      <c r="GO1020" s="237"/>
      <c r="GP1020" s="237"/>
      <c r="GQ1020" s="237"/>
    </row>
    <row r="1021" spans="1:199" s="81" customFormat="1" ht="15" hidden="1">
      <c r="A1021" s="176" t="s">
        <v>2913</v>
      </c>
      <c r="B1021" s="241" t="s">
        <v>6223</v>
      </c>
      <c r="C1021" s="242">
        <v>0</v>
      </c>
      <c r="D1021" s="242">
        <v>0</v>
      </c>
      <c r="E1021" s="242">
        <v>0</v>
      </c>
      <c r="F1021" s="242">
        <v>0</v>
      </c>
      <c r="G1021" s="242">
        <v>0</v>
      </c>
      <c r="H1021" s="242">
        <v>0</v>
      </c>
      <c r="I1021" s="242">
        <v>0</v>
      </c>
      <c r="J1021" s="242">
        <v>0</v>
      </c>
      <c r="K1021" s="242">
        <v>0</v>
      </c>
      <c r="L1021" s="242">
        <v>0</v>
      </c>
      <c r="M1021" s="242">
        <v>0</v>
      </c>
      <c r="N1021" s="242">
        <v>0</v>
      </c>
      <c r="O1021" s="242">
        <v>0</v>
      </c>
      <c r="P1021" s="28"/>
      <c r="Q1021" s="242">
        <f>SUM(D1021:O1021)</f>
        <v>0</v>
      </c>
      <c r="R1021" s="242">
        <f>IF($R$19&lt;1,0,Q1021/$R$19)</f>
        <v>0</v>
      </c>
      <c r="S1021" s="243"/>
      <c r="T1021" s="351">
        <f>IF(Q1021=0,0,1)+IF(C1021=0,0,1)+IF(D1021=0,0,1)+IF(E1021=0,0,1)+IF(F1021=0,0,1)+IF(G1021=0,0,1)+IF(H1021=0,0,1)+IF(I1021=0,0,1)+IF(J1021=0,0,1)+IF(K1021=0,0,1)+IF(L1021=0,0,1)+IF(M1021=0,0,1)+IF(N1021=0,0,1)+IF(O1021=0,0,1)</f>
        <v>0</v>
      </c>
      <c r="U1021" s="237"/>
      <c r="V1021" s="237"/>
      <c r="W1021" s="237"/>
      <c r="X1021" s="237"/>
      <c r="Y1021" s="237"/>
      <c r="Z1021" s="237"/>
      <c r="AA1021" s="237"/>
      <c r="AB1021" s="237"/>
      <c r="AC1021" s="237"/>
      <c r="AD1021" s="237"/>
      <c r="AE1021" s="237"/>
      <c r="AF1021" s="237"/>
      <c r="AG1021" s="237"/>
      <c r="AH1021" s="237"/>
      <c r="AI1021" s="237"/>
      <c r="AJ1021" s="237"/>
      <c r="AK1021" s="237"/>
      <c r="AL1021" s="237"/>
      <c r="AM1021" s="237"/>
      <c r="AN1021" s="237"/>
      <c r="AO1021" s="237"/>
      <c r="AP1021" s="237"/>
      <c r="AQ1021" s="237"/>
      <c r="AR1021" s="237"/>
      <c r="AS1021" s="237"/>
      <c r="AT1021" s="237"/>
      <c r="AU1021" s="237"/>
      <c r="AV1021" s="237"/>
      <c r="AW1021" s="237"/>
      <c r="AX1021" s="237"/>
      <c r="AY1021" s="237"/>
      <c r="AZ1021" s="237"/>
      <c r="BA1021" s="237"/>
      <c r="BB1021" s="237"/>
      <c r="BC1021" s="237"/>
      <c r="BD1021" s="237"/>
      <c r="BE1021" s="237"/>
      <c r="BF1021" s="237"/>
      <c r="BG1021" s="237"/>
      <c r="BH1021" s="237"/>
      <c r="BI1021" s="237"/>
      <c r="BJ1021" s="237"/>
      <c r="BK1021" s="237"/>
      <c r="BL1021" s="237"/>
      <c r="BM1021" s="237"/>
      <c r="BN1021" s="237"/>
      <c r="BO1021" s="237"/>
      <c r="BP1021" s="237"/>
      <c r="BQ1021" s="237"/>
      <c r="BR1021" s="237"/>
      <c r="BS1021" s="237"/>
      <c r="BT1021" s="237"/>
      <c r="BU1021" s="237"/>
      <c r="BV1021" s="237"/>
      <c r="BW1021" s="237"/>
      <c r="BX1021" s="237"/>
      <c r="BY1021" s="237"/>
      <c r="BZ1021" s="237"/>
      <c r="CA1021" s="237"/>
      <c r="CB1021" s="237"/>
      <c r="CC1021" s="237"/>
      <c r="CD1021" s="237"/>
      <c r="CE1021" s="237"/>
      <c r="CF1021" s="237"/>
      <c r="CG1021" s="237"/>
      <c r="CH1021" s="237"/>
      <c r="CI1021" s="237"/>
      <c r="CJ1021" s="237"/>
      <c r="CK1021" s="237"/>
      <c r="CL1021" s="237"/>
      <c r="CM1021" s="237"/>
      <c r="CN1021" s="237"/>
      <c r="CO1021" s="237"/>
      <c r="CP1021" s="237"/>
      <c r="CQ1021" s="237"/>
      <c r="CR1021" s="237"/>
      <c r="CS1021" s="237"/>
      <c r="CT1021" s="237"/>
      <c r="CU1021" s="237"/>
      <c r="CV1021" s="237"/>
      <c r="CW1021" s="237"/>
      <c r="CX1021" s="237"/>
      <c r="CY1021" s="237"/>
      <c r="CZ1021" s="237"/>
      <c r="DA1021" s="237"/>
      <c r="DB1021" s="237"/>
      <c r="DC1021" s="237"/>
      <c r="DD1021" s="237"/>
      <c r="DE1021" s="237"/>
      <c r="DF1021" s="237"/>
      <c r="DG1021" s="237"/>
      <c r="DH1021" s="237"/>
      <c r="DI1021" s="237"/>
      <c r="DJ1021" s="237"/>
      <c r="DK1021" s="237"/>
      <c r="DL1021" s="237"/>
      <c r="DM1021" s="237"/>
      <c r="DN1021" s="237"/>
      <c r="DO1021" s="237"/>
      <c r="DP1021" s="237"/>
      <c r="DQ1021" s="237"/>
      <c r="DR1021" s="237"/>
      <c r="DS1021" s="237"/>
      <c r="DT1021" s="237"/>
      <c r="DU1021" s="237"/>
      <c r="DV1021" s="237"/>
      <c r="DW1021" s="237"/>
      <c r="DX1021" s="237"/>
      <c r="DY1021" s="237"/>
      <c r="DZ1021" s="237"/>
      <c r="EA1021" s="237"/>
      <c r="EB1021" s="237"/>
      <c r="EC1021" s="237"/>
      <c r="ED1021" s="237"/>
      <c r="EE1021" s="237"/>
      <c r="EF1021" s="237"/>
      <c r="EG1021" s="237"/>
      <c r="EH1021" s="237"/>
      <c r="EI1021" s="237"/>
      <c r="EJ1021" s="237"/>
      <c r="EK1021" s="237"/>
      <c r="EL1021" s="237"/>
      <c r="EM1021" s="237"/>
      <c r="EN1021" s="237"/>
      <c r="EO1021" s="237"/>
      <c r="EP1021" s="237"/>
      <c r="EQ1021" s="237"/>
      <c r="ER1021" s="237"/>
      <c r="ES1021" s="237"/>
      <c r="ET1021" s="237"/>
      <c r="EU1021" s="237"/>
      <c r="EV1021" s="237"/>
      <c r="EW1021" s="237"/>
      <c r="EX1021" s="237"/>
      <c r="EY1021" s="237"/>
      <c r="EZ1021" s="237"/>
      <c r="FA1021" s="237"/>
      <c r="FB1021" s="237"/>
      <c r="FC1021" s="237"/>
      <c r="FD1021" s="237"/>
      <c r="FE1021" s="237"/>
      <c r="FF1021" s="237"/>
      <c r="FG1021" s="237"/>
      <c r="FH1021" s="237"/>
      <c r="FI1021" s="237"/>
      <c r="FJ1021" s="237"/>
      <c r="FK1021" s="237"/>
      <c r="FL1021" s="237"/>
      <c r="FM1021" s="237"/>
      <c r="FN1021" s="237"/>
      <c r="FO1021" s="237"/>
      <c r="FP1021" s="237"/>
      <c r="FQ1021" s="237"/>
      <c r="FR1021" s="237"/>
      <c r="FS1021" s="237"/>
      <c r="FT1021" s="237"/>
      <c r="FU1021" s="237"/>
      <c r="FV1021" s="237"/>
      <c r="FW1021" s="237"/>
      <c r="FX1021" s="237"/>
      <c r="FY1021" s="237"/>
      <c r="FZ1021" s="237"/>
      <c r="GA1021" s="237"/>
      <c r="GB1021" s="237"/>
      <c r="GC1021" s="237"/>
      <c r="GD1021" s="237"/>
      <c r="GE1021" s="237"/>
      <c r="GF1021" s="237"/>
      <c r="GG1021" s="237"/>
      <c r="GH1021" s="237"/>
      <c r="GI1021" s="237"/>
      <c r="GJ1021" s="237"/>
      <c r="GK1021" s="237"/>
      <c r="GL1021" s="237"/>
      <c r="GM1021" s="237"/>
      <c r="GN1021" s="237"/>
      <c r="GO1021" s="237"/>
      <c r="GP1021" s="237"/>
      <c r="GQ1021" s="237"/>
    </row>
    <row r="1022" spans="1:199" s="81" customFormat="1" ht="15" hidden="1">
      <c r="A1022" s="176" t="s">
        <v>2914</v>
      </c>
      <c r="B1022" s="241" t="s">
        <v>6224</v>
      </c>
      <c r="C1022" s="242">
        <v>0</v>
      </c>
      <c r="D1022" s="242">
        <v>0</v>
      </c>
      <c r="E1022" s="242">
        <v>0</v>
      </c>
      <c r="F1022" s="242">
        <v>0</v>
      </c>
      <c r="G1022" s="242">
        <v>0</v>
      </c>
      <c r="H1022" s="242">
        <v>0</v>
      </c>
      <c r="I1022" s="242">
        <v>0</v>
      </c>
      <c r="J1022" s="242">
        <v>0</v>
      </c>
      <c r="K1022" s="242">
        <v>0</v>
      </c>
      <c r="L1022" s="242">
        <v>0</v>
      </c>
      <c r="M1022" s="242">
        <v>0</v>
      </c>
      <c r="N1022" s="242">
        <v>0</v>
      </c>
      <c r="O1022" s="242">
        <v>0</v>
      </c>
      <c r="P1022" s="28"/>
      <c r="Q1022" s="242">
        <f>SUM(D1022:O1022)</f>
        <v>0</v>
      </c>
      <c r="R1022" s="242">
        <f>IF($R$19&lt;1,0,Q1022/$R$19)</f>
        <v>0</v>
      </c>
      <c r="S1022" s="243"/>
      <c r="T1022" s="351">
        <f>IF(Q1022=0,0,1)+IF(C1022=0,0,1)+IF(D1022=0,0,1)+IF(E1022=0,0,1)+IF(F1022=0,0,1)+IF(G1022=0,0,1)+IF(H1022=0,0,1)+IF(I1022=0,0,1)+IF(J1022=0,0,1)+IF(K1022=0,0,1)+IF(L1022=0,0,1)+IF(M1022=0,0,1)+IF(N1022=0,0,1)+IF(O1022=0,0,1)</f>
        <v>0</v>
      </c>
      <c r="U1022" s="237"/>
      <c r="V1022" s="237"/>
      <c r="W1022" s="237"/>
      <c r="X1022" s="237"/>
      <c r="Y1022" s="237"/>
      <c r="Z1022" s="237"/>
      <c r="AA1022" s="237"/>
      <c r="AB1022" s="237"/>
      <c r="AC1022" s="237"/>
      <c r="AD1022" s="237"/>
      <c r="AE1022" s="237"/>
      <c r="AF1022" s="237"/>
      <c r="AG1022" s="237"/>
      <c r="AH1022" s="237"/>
      <c r="AI1022" s="237"/>
      <c r="AJ1022" s="237"/>
      <c r="AK1022" s="237"/>
      <c r="AL1022" s="237"/>
      <c r="AM1022" s="237"/>
      <c r="AN1022" s="237"/>
      <c r="AO1022" s="237"/>
      <c r="AP1022" s="237"/>
      <c r="AQ1022" s="237"/>
      <c r="AR1022" s="237"/>
      <c r="AS1022" s="237"/>
      <c r="AT1022" s="237"/>
      <c r="AU1022" s="237"/>
      <c r="AV1022" s="237"/>
      <c r="AW1022" s="237"/>
      <c r="AX1022" s="237"/>
      <c r="AY1022" s="237"/>
      <c r="AZ1022" s="237"/>
      <c r="BA1022" s="237"/>
      <c r="BB1022" s="237"/>
      <c r="BC1022" s="237"/>
      <c r="BD1022" s="237"/>
      <c r="BE1022" s="237"/>
      <c r="BF1022" s="237"/>
      <c r="BG1022" s="237"/>
      <c r="BH1022" s="237"/>
      <c r="BI1022" s="237"/>
      <c r="BJ1022" s="237"/>
      <c r="BK1022" s="237"/>
      <c r="BL1022" s="237"/>
      <c r="BM1022" s="237"/>
      <c r="BN1022" s="237"/>
      <c r="BO1022" s="237"/>
      <c r="BP1022" s="237"/>
      <c r="BQ1022" s="237"/>
      <c r="BR1022" s="237"/>
      <c r="BS1022" s="237"/>
      <c r="BT1022" s="237"/>
      <c r="BU1022" s="237"/>
      <c r="BV1022" s="237"/>
      <c r="BW1022" s="237"/>
      <c r="BX1022" s="237"/>
      <c r="BY1022" s="237"/>
      <c r="BZ1022" s="237"/>
      <c r="CA1022" s="237"/>
      <c r="CB1022" s="237"/>
      <c r="CC1022" s="237"/>
      <c r="CD1022" s="237"/>
      <c r="CE1022" s="237"/>
      <c r="CF1022" s="237"/>
      <c r="CG1022" s="237"/>
      <c r="CH1022" s="237"/>
      <c r="CI1022" s="237"/>
      <c r="CJ1022" s="237"/>
      <c r="CK1022" s="237"/>
      <c r="CL1022" s="237"/>
      <c r="CM1022" s="237"/>
      <c r="CN1022" s="237"/>
      <c r="CO1022" s="237"/>
      <c r="CP1022" s="237"/>
      <c r="CQ1022" s="237"/>
      <c r="CR1022" s="237"/>
      <c r="CS1022" s="237"/>
      <c r="CT1022" s="237"/>
      <c r="CU1022" s="237"/>
      <c r="CV1022" s="237"/>
      <c r="CW1022" s="237"/>
      <c r="CX1022" s="237"/>
      <c r="CY1022" s="237"/>
      <c r="CZ1022" s="237"/>
      <c r="DA1022" s="237"/>
      <c r="DB1022" s="237"/>
      <c r="DC1022" s="237"/>
      <c r="DD1022" s="237"/>
      <c r="DE1022" s="237"/>
      <c r="DF1022" s="237"/>
      <c r="DG1022" s="237"/>
      <c r="DH1022" s="237"/>
      <c r="DI1022" s="237"/>
      <c r="DJ1022" s="237"/>
      <c r="DK1022" s="237"/>
      <c r="DL1022" s="237"/>
      <c r="DM1022" s="237"/>
      <c r="DN1022" s="237"/>
      <c r="DO1022" s="237"/>
      <c r="DP1022" s="237"/>
      <c r="DQ1022" s="237"/>
      <c r="DR1022" s="237"/>
      <c r="DS1022" s="237"/>
      <c r="DT1022" s="237"/>
      <c r="DU1022" s="237"/>
      <c r="DV1022" s="237"/>
      <c r="DW1022" s="237"/>
      <c r="DX1022" s="237"/>
      <c r="DY1022" s="237"/>
      <c r="DZ1022" s="237"/>
      <c r="EA1022" s="237"/>
      <c r="EB1022" s="237"/>
      <c r="EC1022" s="237"/>
      <c r="ED1022" s="237"/>
      <c r="EE1022" s="237"/>
      <c r="EF1022" s="237"/>
      <c r="EG1022" s="237"/>
      <c r="EH1022" s="237"/>
      <c r="EI1022" s="237"/>
      <c r="EJ1022" s="237"/>
      <c r="EK1022" s="237"/>
      <c r="EL1022" s="237"/>
      <c r="EM1022" s="237"/>
      <c r="EN1022" s="237"/>
      <c r="EO1022" s="237"/>
      <c r="EP1022" s="237"/>
      <c r="EQ1022" s="237"/>
      <c r="ER1022" s="237"/>
      <c r="ES1022" s="237"/>
      <c r="ET1022" s="237"/>
      <c r="EU1022" s="237"/>
      <c r="EV1022" s="237"/>
      <c r="EW1022" s="237"/>
      <c r="EX1022" s="237"/>
      <c r="EY1022" s="237"/>
      <c r="EZ1022" s="237"/>
      <c r="FA1022" s="237"/>
      <c r="FB1022" s="237"/>
      <c r="FC1022" s="237"/>
      <c r="FD1022" s="237"/>
      <c r="FE1022" s="237"/>
      <c r="FF1022" s="237"/>
      <c r="FG1022" s="237"/>
      <c r="FH1022" s="237"/>
      <c r="FI1022" s="237"/>
      <c r="FJ1022" s="237"/>
      <c r="FK1022" s="237"/>
      <c r="FL1022" s="237"/>
      <c r="FM1022" s="237"/>
      <c r="FN1022" s="237"/>
      <c r="FO1022" s="237"/>
      <c r="FP1022" s="237"/>
      <c r="FQ1022" s="237"/>
      <c r="FR1022" s="237"/>
      <c r="FS1022" s="237"/>
      <c r="FT1022" s="237"/>
      <c r="FU1022" s="237"/>
      <c r="FV1022" s="237"/>
      <c r="FW1022" s="237"/>
      <c r="FX1022" s="237"/>
      <c r="FY1022" s="237"/>
      <c r="FZ1022" s="237"/>
      <c r="GA1022" s="237"/>
      <c r="GB1022" s="237"/>
      <c r="GC1022" s="237"/>
      <c r="GD1022" s="237"/>
      <c r="GE1022" s="237"/>
      <c r="GF1022" s="237"/>
      <c r="GG1022" s="237"/>
      <c r="GH1022" s="237"/>
      <c r="GI1022" s="237"/>
      <c r="GJ1022" s="237"/>
      <c r="GK1022" s="237"/>
      <c r="GL1022" s="237"/>
      <c r="GM1022" s="237"/>
      <c r="GN1022" s="237"/>
      <c r="GO1022" s="237"/>
      <c r="GP1022" s="237"/>
      <c r="GQ1022" s="237"/>
    </row>
    <row r="1023" spans="1:199" s="81" customFormat="1" ht="15" hidden="1">
      <c r="A1023" s="176" t="s">
        <v>2915</v>
      </c>
      <c r="B1023" s="241" t="s">
        <v>6225</v>
      </c>
      <c r="C1023" s="242">
        <v>0</v>
      </c>
      <c r="D1023" s="242">
        <v>0</v>
      </c>
      <c r="E1023" s="242">
        <v>0</v>
      </c>
      <c r="F1023" s="242">
        <v>0</v>
      </c>
      <c r="G1023" s="242">
        <v>0</v>
      </c>
      <c r="H1023" s="242">
        <v>0</v>
      </c>
      <c r="I1023" s="242">
        <v>0</v>
      </c>
      <c r="J1023" s="242">
        <v>0</v>
      </c>
      <c r="K1023" s="242">
        <v>0</v>
      </c>
      <c r="L1023" s="242">
        <v>0</v>
      </c>
      <c r="M1023" s="242">
        <v>0</v>
      </c>
      <c r="N1023" s="242">
        <v>0</v>
      </c>
      <c r="O1023" s="242">
        <v>0</v>
      </c>
      <c r="P1023" s="28"/>
      <c r="Q1023" s="242">
        <f>SUM(D1023:O1023)</f>
        <v>0</v>
      </c>
      <c r="R1023" s="242">
        <f>IF($R$19&lt;1,0,Q1023/$R$19)</f>
        <v>0</v>
      </c>
      <c r="S1023" s="243"/>
      <c r="T1023" s="351">
        <f>IF(Q1023=0,0,1)+IF(C1023=0,0,1)+IF(D1023=0,0,1)+IF(E1023=0,0,1)+IF(F1023=0,0,1)+IF(G1023=0,0,1)+IF(H1023=0,0,1)+IF(I1023=0,0,1)+IF(J1023=0,0,1)+IF(K1023=0,0,1)+IF(L1023=0,0,1)+IF(M1023=0,0,1)+IF(N1023=0,0,1)+IF(O1023=0,0,1)</f>
        <v>0</v>
      </c>
      <c r="U1023" s="237"/>
      <c r="V1023" s="237"/>
      <c r="W1023" s="237"/>
      <c r="X1023" s="237"/>
      <c r="Y1023" s="237"/>
      <c r="Z1023" s="237"/>
      <c r="AA1023" s="237"/>
      <c r="AB1023" s="237"/>
      <c r="AC1023" s="237"/>
      <c r="AD1023" s="237"/>
      <c r="AE1023" s="237"/>
      <c r="AF1023" s="237"/>
      <c r="AG1023" s="237"/>
      <c r="AH1023" s="237"/>
      <c r="AI1023" s="237"/>
      <c r="AJ1023" s="237"/>
      <c r="AK1023" s="237"/>
      <c r="AL1023" s="237"/>
      <c r="AM1023" s="237"/>
      <c r="AN1023" s="237"/>
      <c r="AO1023" s="237"/>
      <c r="AP1023" s="237"/>
      <c r="AQ1023" s="237"/>
      <c r="AR1023" s="237"/>
      <c r="AS1023" s="237"/>
      <c r="AT1023" s="237"/>
      <c r="AU1023" s="237"/>
      <c r="AV1023" s="237"/>
      <c r="AW1023" s="237"/>
      <c r="AX1023" s="237"/>
      <c r="AY1023" s="237"/>
      <c r="AZ1023" s="237"/>
      <c r="BA1023" s="237"/>
      <c r="BB1023" s="237"/>
      <c r="BC1023" s="237"/>
      <c r="BD1023" s="237"/>
      <c r="BE1023" s="237"/>
      <c r="BF1023" s="237"/>
      <c r="BG1023" s="237"/>
      <c r="BH1023" s="237"/>
      <c r="BI1023" s="237"/>
      <c r="BJ1023" s="237"/>
      <c r="BK1023" s="237"/>
      <c r="BL1023" s="237"/>
      <c r="BM1023" s="237"/>
      <c r="BN1023" s="237"/>
      <c r="BO1023" s="237"/>
      <c r="BP1023" s="237"/>
      <c r="BQ1023" s="237"/>
      <c r="BR1023" s="237"/>
      <c r="BS1023" s="237"/>
      <c r="BT1023" s="237"/>
      <c r="BU1023" s="237"/>
      <c r="BV1023" s="237"/>
      <c r="BW1023" s="237"/>
      <c r="BX1023" s="237"/>
      <c r="BY1023" s="237"/>
      <c r="BZ1023" s="237"/>
      <c r="CA1023" s="237"/>
      <c r="CB1023" s="237"/>
      <c r="CC1023" s="237"/>
      <c r="CD1023" s="237"/>
      <c r="CE1023" s="237"/>
      <c r="CF1023" s="237"/>
      <c r="CG1023" s="237"/>
      <c r="CH1023" s="237"/>
      <c r="CI1023" s="237"/>
      <c r="CJ1023" s="237"/>
      <c r="CK1023" s="237"/>
      <c r="CL1023" s="237"/>
      <c r="CM1023" s="237"/>
      <c r="CN1023" s="237"/>
      <c r="CO1023" s="237"/>
      <c r="CP1023" s="237"/>
      <c r="CQ1023" s="237"/>
      <c r="CR1023" s="237"/>
      <c r="CS1023" s="237"/>
      <c r="CT1023" s="237"/>
      <c r="CU1023" s="237"/>
      <c r="CV1023" s="237"/>
      <c r="CW1023" s="237"/>
      <c r="CX1023" s="237"/>
      <c r="CY1023" s="237"/>
      <c r="CZ1023" s="237"/>
      <c r="DA1023" s="237"/>
      <c r="DB1023" s="237"/>
      <c r="DC1023" s="237"/>
      <c r="DD1023" s="237"/>
      <c r="DE1023" s="237"/>
      <c r="DF1023" s="237"/>
      <c r="DG1023" s="237"/>
      <c r="DH1023" s="237"/>
      <c r="DI1023" s="237"/>
      <c r="DJ1023" s="237"/>
      <c r="DK1023" s="237"/>
      <c r="DL1023" s="237"/>
      <c r="DM1023" s="237"/>
      <c r="DN1023" s="237"/>
      <c r="DO1023" s="237"/>
      <c r="DP1023" s="237"/>
      <c r="DQ1023" s="237"/>
      <c r="DR1023" s="237"/>
      <c r="DS1023" s="237"/>
      <c r="DT1023" s="237"/>
      <c r="DU1023" s="237"/>
      <c r="DV1023" s="237"/>
      <c r="DW1023" s="237"/>
      <c r="DX1023" s="237"/>
      <c r="DY1023" s="237"/>
      <c r="DZ1023" s="237"/>
      <c r="EA1023" s="237"/>
      <c r="EB1023" s="237"/>
      <c r="EC1023" s="237"/>
      <c r="ED1023" s="237"/>
      <c r="EE1023" s="237"/>
      <c r="EF1023" s="237"/>
      <c r="EG1023" s="237"/>
      <c r="EH1023" s="237"/>
      <c r="EI1023" s="237"/>
      <c r="EJ1023" s="237"/>
      <c r="EK1023" s="237"/>
      <c r="EL1023" s="237"/>
      <c r="EM1023" s="237"/>
      <c r="EN1023" s="237"/>
      <c r="EO1023" s="237"/>
      <c r="EP1023" s="237"/>
      <c r="EQ1023" s="237"/>
      <c r="ER1023" s="237"/>
      <c r="ES1023" s="237"/>
      <c r="ET1023" s="237"/>
      <c r="EU1023" s="237"/>
      <c r="EV1023" s="237"/>
      <c r="EW1023" s="237"/>
      <c r="EX1023" s="237"/>
      <c r="EY1023" s="237"/>
      <c r="EZ1023" s="237"/>
      <c r="FA1023" s="237"/>
      <c r="FB1023" s="237"/>
      <c r="FC1023" s="237"/>
      <c r="FD1023" s="237"/>
      <c r="FE1023" s="237"/>
      <c r="FF1023" s="237"/>
      <c r="FG1023" s="237"/>
      <c r="FH1023" s="237"/>
      <c r="FI1023" s="237"/>
      <c r="FJ1023" s="237"/>
      <c r="FK1023" s="237"/>
      <c r="FL1023" s="237"/>
      <c r="FM1023" s="237"/>
      <c r="FN1023" s="237"/>
      <c r="FO1023" s="237"/>
      <c r="FP1023" s="237"/>
      <c r="FQ1023" s="237"/>
      <c r="FR1023" s="237"/>
      <c r="FS1023" s="237"/>
      <c r="FT1023" s="237"/>
      <c r="FU1023" s="237"/>
      <c r="FV1023" s="237"/>
      <c r="FW1023" s="237"/>
      <c r="FX1023" s="237"/>
      <c r="FY1023" s="237"/>
      <c r="FZ1023" s="237"/>
      <c r="GA1023" s="237"/>
      <c r="GB1023" s="237"/>
      <c r="GC1023" s="237"/>
      <c r="GD1023" s="237"/>
      <c r="GE1023" s="237"/>
      <c r="GF1023" s="237"/>
      <c r="GG1023" s="237"/>
      <c r="GH1023" s="237"/>
      <c r="GI1023" s="237"/>
      <c r="GJ1023" s="237"/>
      <c r="GK1023" s="237"/>
      <c r="GL1023" s="237"/>
      <c r="GM1023" s="237"/>
      <c r="GN1023" s="237"/>
      <c r="GO1023" s="237"/>
      <c r="GP1023" s="237"/>
      <c r="GQ1023" s="237"/>
    </row>
    <row r="1024" spans="1:199" s="81" customFormat="1" ht="15" hidden="1">
      <c r="A1024" s="176" t="s">
        <v>2916</v>
      </c>
      <c r="B1024" s="241" t="s">
        <v>6226</v>
      </c>
      <c r="C1024" s="242">
        <v>0</v>
      </c>
      <c r="D1024" s="242">
        <v>0</v>
      </c>
      <c r="E1024" s="242">
        <v>0</v>
      </c>
      <c r="F1024" s="242">
        <v>0</v>
      </c>
      <c r="G1024" s="242">
        <v>0</v>
      </c>
      <c r="H1024" s="242">
        <v>0</v>
      </c>
      <c r="I1024" s="242">
        <v>0</v>
      </c>
      <c r="J1024" s="242">
        <v>0</v>
      </c>
      <c r="K1024" s="242">
        <v>0</v>
      </c>
      <c r="L1024" s="242">
        <v>0</v>
      </c>
      <c r="M1024" s="242">
        <v>0</v>
      </c>
      <c r="N1024" s="242">
        <v>0</v>
      </c>
      <c r="O1024" s="242">
        <v>0</v>
      </c>
      <c r="P1024" s="28"/>
      <c r="Q1024" s="242">
        <f>SUM(D1024:O1024)</f>
        <v>0</v>
      </c>
      <c r="R1024" s="242">
        <f>IF($R$19&lt;1,0,Q1024/$R$19)</f>
        <v>0</v>
      </c>
      <c r="S1024" s="243"/>
      <c r="T1024" s="351">
        <f>IF(Q1024=0,0,1)+IF(C1024=0,0,1)+IF(D1024=0,0,1)+IF(E1024=0,0,1)+IF(F1024=0,0,1)+IF(G1024=0,0,1)+IF(H1024=0,0,1)+IF(I1024=0,0,1)+IF(J1024=0,0,1)+IF(K1024=0,0,1)+IF(L1024=0,0,1)+IF(M1024=0,0,1)+IF(N1024=0,0,1)+IF(O1024=0,0,1)</f>
        <v>0</v>
      </c>
      <c r="U1024" s="237"/>
      <c r="V1024" s="237"/>
      <c r="W1024" s="237"/>
      <c r="X1024" s="237"/>
      <c r="Y1024" s="237"/>
      <c r="Z1024" s="237"/>
      <c r="AA1024" s="237"/>
      <c r="AB1024" s="237"/>
      <c r="AC1024" s="237"/>
      <c r="AD1024" s="237"/>
      <c r="AE1024" s="237"/>
      <c r="AF1024" s="237"/>
      <c r="AG1024" s="237"/>
      <c r="AH1024" s="237"/>
      <c r="AI1024" s="237"/>
      <c r="AJ1024" s="237"/>
      <c r="AK1024" s="237"/>
      <c r="AL1024" s="237"/>
      <c r="AM1024" s="237"/>
      <c r="AN1024" s="237"/>
      <c r="AO1024" s="237"/>
      <c r="AP1024" s="237"/>
      <c r="AQ1024" s="237"/>
      <c r="AR1024" s="237"/>
      <c r="AS1024" s="237"/>
      <c r="AT1024" s="237"/>
      <c r="AU1024" s="237"/>
      <c r="AV1024" s="237"/>
      <c r="AW1024" s="237"/>
      <c r="AX1024" s="237"/>
      <c r="AY1024" s="237"/>
      <c r="AZ1024" s="237"/>
      <c r="BA1024" s="237"/>
      <c r="BB1024" s="237"/>
      <c r="BC1024" s="237"/>
      <c r="BD1024" s="237"/>
      <c r="BE1024" s="237"/>
      <c r="BF1024" s="237"/>
      <c r="BG1024" s="237"/>
      <c r="BH1024" s="237"/>
      <c r="BI1024" s="237"/>
      <c r="BJ1024" s="237"/>
      <c r="BK1024" s="237"/>
      <c r="BL1024" s="237"/>
      <c r="BM1024" s="237"/>
      <c r="BN1024" s="237"/>
      <c r="BO1024" s="237"/>
      <c r="BP1024" s="237"/>
      <c r="BQ1024" s="237"/>
      <c r="BR1024" s="237"/>
      <c r="BS1024" s="237"/>
      <c r="BT1024" s="237"/>
      <c r="BU1024" s="237"/>
      <c r="BV1024" s="237"/>
      <c r="BW1024" s="237"/>
      <c r="BX1024" s="237"/>
      <c r="BY1024" s="237"/>
      <c r="BZ1024" s="237"/>
      <c r="CA1024" s="237"/>
      <c r="CB1024" s="237"/>
      <c r="CC1024" s="237"/>
      <c r="CD1024" s="237"/>
      <c r="CE1024" s="237"/>
      <c r="CF1024" s="237"/>
      <c r="CG1024" s="237"/>
      <c r="CH1024" s="237"/>
      <c r="CI1024" s="237"/>
      <c r="CJ1024" s="237"/>
      <c r="CK1024" s="237"/>
      <c r="CL1024" s="237"/>
      <c r="CM1024" s="237"/>
      <c r="CN1024" s="237"/>
      <c r="CO1024" s="237"/>
      <c r="CP1024" s="237"/>
      <c r="CQ1024" s="237"/>
      <c r="CR1024" s="237"/>
      <c r="CS1024" s="237"/>
      <c r="CT1024" s="237"/>
      <c r="CU1024" s="237"/>
      <c r="CV1024" s="237"/>
      <c r="CW1024" s="237"/>
      <c r="CX1024" s="237"/>
      <c r="CY1024" s="237"/>
      <c r="CZ1024" s="237"/>
      <c r="DA1024" s="237"/>
      <c r="DB1024" s="237"/>
      <c r="DC1024" s="237"/>
      <c r="DD1024" s="237"/>
      <c r="DE1024" s="237"/>
      <c r="DF1024" s="237"/>
      <c r="DG1024" s="237"/>
      <c r="DH1024" s="237"/>
      <c r="DI1024" s="237"/>
      <c r="DJ1024" s="237"/>
      <c r="DK1024" s="237"/>
      <c r="DL1024" s="237"/>
      <c r="DM1024" s="237"/>
      <c r="DN1024" s="237"/>
      <c r="DO1024" s="237"/>
      <c r="DP1024" s="237"/>
      <c r="DQ1024" s="237"/>
      <c r="DR1024" s="237"/>
      <c r="DS1024" s="237"/>
      <c r="DT1024" s="237"/>
      <c r="DU1024" s="237"/>
      <c r="DV1024" s="237"/>
      <c r="DW1024" s="237"/>
      <c r="DX1024" s="237"/>
      <c r="DY1024" s="237"/>
      <c r="DZ1024" s="237"/>
      <c r="EA1024" s="237"/>
      <c r="EB1024" s="237"/>
      <c r="EC1024" s="237"/>
      <c r="ED1024" s="237"/>
      <c r="EE1024" s="237"/>
      <c r="EF1024" s="237"/>
      <c r="EG1024" s="237"/>
      <c r="EH1024" s="237"/>
      <c r="EI1024" s="237"/>
      <c r="EJ1024" s="237"/>
      <c r="EK1024" s="237"/>
      <c r="EL1024" s="237"/>
      <c r="EM1024" s="237"/>
      <c r="EN1024" s="237"/>
      <c r="EO1024" s="237"/>
      <c r="EP1024" s="237"/>
      <c r="EQ1024" s="237"/>
      <c r="ER1024" s="237"/>
      <c r="ES1024" s="237"/>
      <c r="ET1024" s="237"/>
      <c r="EU1024" s="237"/>
      <c r="EV1024" s="237"/>
      <c r="EW1024" s="237"/>
      <c r="EX1024" s="237"/>
      <c r="EY1024" s="237"/>
      <c r="EZ1024" s="237"/>
      <c r="FA1024" s="237"/>
      <c r="FB1024" s="237"/>
      <c r="FC1024" s="237"/>
      <c r="FD1024" s="237"/>
      <c r="FE1024" s="237"/>
      <c r="FF1024" s="237"/>
      <c r="FG1024" s="237"/>
      <c r="FH1024" s="237"/>
      <c r="FI1024" s="237"/>
      <c r="FJ1024" s="237"/>
      <c r="FK1024" s="237"/>
      <c r="FL1024" s="237"/>
      <c r="FM1024" s="237"/>
      <c r="FN1024" s="237"/>
      <c r="FO1024" s="237"/>
      <c r="FP1024" s="237"/>
      <c r="FQ1024" s="237"/>
      <c r="FR1024" s="237"/>
      <c r="FS1024" s="237"/>
      <c r="FT1024" s="237"/>
      <c r="FU1024" s="237"/>
      <c r="FV1024" s="237"/>
      <c r="FW1024" s="237"/>
      <c r="FX1024" s="237"/>
      <c r="FY1024" s="237"/>
      <c r="FZ1024" s="237"/>
      <c r="GA1024" s="237"/>
      <c r="GB1024" s="237"/>
      <c r="GC1024" s="237"/>
      <c r="GD1024" s="237"/>
      <c r="GE1024" s="237"/>
      <c r="GF1024" s="237"/>
      <c r="GG1024" s="237"/>
      <c r="GH1024" s="237"/>
      <c r="GI1024" s="237"/>
      <c r="GJ1024" s="237"/>
      <c r="GK1024" s="237"/>
      <c r="GL1024" s="237"/>
      <c r="GM1024" s="237"/>
      <c r="GN1024" s="237"/>
      <c r="GO1024" s="237"/>
      <c r="GP1024" s="237"/>
      <c r="GQ1024" s="237"/>
    </row>
    <row r="1025" spans="1:199" s="81" customFormat="1" ht="15" hidden="1">
      <c r="A1025" s="176" t="s">
        <v>2917</v>
      </c>
      <c r="B1025" s="241" t="s">
        <v>6227</v>
      </c>
      <c r="C1025" s="242">
        <v>0</v>
      </c>
      <c r="D1025" s="242">
        <v>0</v>
      </c>
      <c r="E1025" s="242">
        <v>0</v>
      </c>
      <c r="F1025" s="242">
        <v>0</v>
      </c>
      <c r="G1025" s="242">
        <v>0</v>
      </c>
      <c r="H1025" s="242">
        <v>0</v>
      </c>
      <c r="I1025" s="242">
        <v>0</v>
      </c>
      <c r="J1025" s="242">
        <v>0</v>
      </c>
      <c r="K1025" s="242">
        <v>0</v>
      </c>
      <c r="L1025" s="242">
        <v>0</v>
      </c>
      <c r="M1025" s="242">
        <v>0</v>
      </c>
      <c r="N1025" s="242">
        <v>0</v>
      </c>
      <c r="O1025" s="242">
        <v>0</v>
      </c>
      <c r="P1025" s="28"/>
      <c r="Q1025" s="242">
        <f>SUM(D1025:O1025)</f>
        <v>0</v>
      </c>
      <c r="R1025" s="242">
        <f>IF($R$19&lt;1,0,Q1025/$R$19)</f>
        <v>0</v>
      </c>
      <c r="S1025" s="243"/>
      <c r="T1025" s="351">
        <f>IF(Q1025=0,0,1)+IF(C1025=0,0,1)+IF(D1025=0,0,1)+IF(E1025=0,0,1)+IF(F1025=0,0,1)+IF(G1025=0,0,1)+IF(H1025=0,0,1)+IF(I1025=0,0,1)+IF(J1025=0,0,1)+IF(K1025=0,0,1)+IF(L1025=0,0,1)+IF(M1025=0,0,1)+IF(N1025=0,0,1)+IF(O1025=0,0,1)</f>
        <v>0</v>
      </c>
      <c r="U1025" s="237"/>
      <c r="V1025" s="237"/>
      <c r="W1025" s="237"/>
      <c r="X1025" s="237"/>
      <c r="Y1025" s="237"/>
      <c r="Z1025" s="237"/>
      <c r="AA1025" s="237"/>
      <c r="AB1025" s="237"/>
      <c r="AC1025" s="237"/>
      <c r="AD1025" s="237"/>
      <c r="AE1025" s="237"/>
      <c r="AF1025" s="237"/>
      <c r="AG1025" s="237"/>
      <c r="AH1025" s="237"/>
      <c r="AI1025" s="237"/>
      <c r="AJ1025" s="237"/>
      <c r="AK1025" s="237"/>
      <c r="AL1025" s="237"/>
      <c r="AM1025" s="237"/>
      <c r="AN1025" s="237"/>
      <c r="AO1025" s="237"/>
      <c r="AP1025" s="237"/>
      <c r="AQ1025" s="237"/>
      <c r="AR1025" s="237"/>
      <c r="AS1025" s="237"/>
      <c r="AT1025" s="237"/>
      <c r="AU1025" s="237"/>
      <c r="AV1025" s="237"/>
      <c r="AW1025" s="237"/>
      <c r="AX1025" s="237"/>
      <c r="AY1025" s="237"/>
      <c r="AZ1025" s="237"/>
      <c r="BA1025" s="237"/>
      <c r="BB1025" s="237"/>
      <c r="BC1025" s="237"/>
      <c r="BD1025" s="237"/>
      <c r="BE1025" s="237"/>
      <c r="BF1025" s="237"/>
      <c r="BG1025" s="237"/>
      <c r="BH1025" s="237"/>
      <c r="BI1025" s="237"/>
      <c r="BJ1025" s="237"/>
      <c r="BK1025" s="237"/>
      <c r="BL1025" s="237"/>
      <c r="BM1025" s="237"/>
      <c r="BN1025" s="237"/>
      <c r="BO1025" s="237"/>
      <c r="BP1025" s="237"/>
      <c r="BQ1025" s="237"/>
      <c r="BR1025" s="237"/>
      <c r="BS1025" s="237"/>
      <c r="BT1025" s="237"/>
      <c r="BU1025" s="237"/>
      <c r="BV1025" s="237"/>
      <c r="BW1025" s="237"/>
      <c r="BX1025" s="237"/>
      <c r="BY1025" s="237"/>
      <c r="BZ1025" s="237"/>
      <c r="CA1025" s="237"/>
      <c r="CB1025" s="237"/>
      <c r="CC1025" s="237"/>
      <c r="CD1025" s="237"/>
      <c r="CE1025" s="237"/>
      <c r="CF1025" s="237"/>
      <c r="CG1025" s="237"/>
      <c r="CH1025" s="237"/>
      <c r="CI1025" s="237"/>
      <c r="CJ1025" s="237"/>
      <c r="CK1025" s="237"/>
      <c r="CL1025" s="237"/>
      <c r="CM1025" s="237"/>
      <c r="CN1025" s="237"/>
      <c r="CO1025" s="237"/>
      <c r="CP1025" s="237"/>
      <c r="CQ1025" s="237"/>
      <c r="CR1025" s="237"/>
      <c r="CS1025" s="237"/>
      <c r="CT1025" s="237"/>
      <c r="CU1025" s="237"/>
      <c r="CV1025" s="237"/>
      <c r="CW1025" s="237"/>
      <c r="CX1025" s="237"/>
      <c r="CY1025" s="237"/>
      <c r="CZ1025" s="237"/>
      <c r="DA1025" s="237"/>
      <c r="DB1025" s="237"/>
      <c r="DC1025" s="237"/>
      <c r="DD1025" s="237"/>
      <c r="DE1025" s="237"/>
      <c r="DF1025" s="237"/>
      <c r="DG1025" s="237"/>
      <c r="DH1025" s="237"/>
      <c r="DI1025" s="237"/>
      <c r="DJ1025" s="237"/>
      <c r="DK1025" s="237"/>
      <c r="DL1025" s="237"/>
      <c r="DM1025" s="237"/>
      <c r="DN1025" s="237"/>
      <c r="DO1025" s="237"/>
      <c r="DP1025" s="237"/>
      <c r="DQ1025" s="237"/>
      <c r="DR1025" s="237"/>
      <c r="DS1025" s="237"/>
      <c r="DT1025" s="237"/>
      <c r="DU1025" s="237"/>
      <c r="DV1025" s="237"/>
      <c r="DW1025" s="237"/>
      <c r="DX1025" s="237"/>
      <c r="DY1025" s="237"/>
      <c r="DZ1025" s="237"/>
      <c r="EA1025" s="237"/>
      <c r="EB1025" s="237"/>
      <c r="EC1025" s="237"/>
      <c r="ED1025" s="237"/>
      <c r="EE1025" s="237"/>
      <c r="EF1025" s="237"/>
      <c r="EG1025" s="237"/>
      <c r="EH1025" s="237"/>
      <c r="EI1025" s="237"/>
      <c r="EJ1025" s="237"/>
      <c r="EK1025" s="237"/>
      <c r="EL1025" s="237"/>
      <c r="EM1025" s="237"/>
      <c r="EN1025" s="237"/>
      <c r="EO1025" s="237"/>
      <c r="EP1025" s="237"/>
      <c r="EQ1025" s="237"/>
      <c r="ER1025" s="237"/>
      <c r="ES1025" s="237"/>
      <c r="ET1025" s="237"/>
      <c r="EU1025" s="237"/>
      <c r="EV1025" s="237"/>
      <c r="EW1025" s="237"/>
      <c r="EX1025" s="237"/>
      <c r="EY1025" s="237"/>
      <c r="EZ1025" s="237"/>
      <c r="FA1025" s="237"/>
      <c r="FB1025" s="237"/>
      <c r="FC1025" s="237"/>
      <c r="FD1025" s="237"/>
      <c r="FE1025" s="237"/>
      <c r="FF1025" s="237"/>
      <c r="FG1025" s="237"/>
      <c r="FH1025" s="237"/>
      <c r="FI1025" s="237"/>
      <c r="FJ1025" s="237"/>
      <c r="FK1025" s="237"/>
      <c r="FL1025" s="237"/>
      <c r="FM1025" s="237"/>
      <c r="FN1025" s="237"/>
      <c r="FO1025" s="237"/>
      <c r="FP1025" s="237"/>
      <c r="FQ1025" s="237"/>
      <c r="FR1025" s="237"/>
      <c r="FS1025" s="237"/>
      <c r="FT1025" s="237"/>
      <c r="FU1025" s="237"/>
      <c r="FV1025" s="237"/>
      <c r="FW1025" s="237"/>
      <c r="FX1025" s="237"/>
      <c r="FY1025" s="237"/>
      <c r="FZ1025" s="237"/>
      <c r="GA1025" s="237"/>
      <c r="GB1025" s="237"/>
      <c r="GC1025" s="237"/>
      <c r="GD1025" s="237"/>
      <c r="GE1025" s="237"/>
      <c r="GF1025" s="237"/>
      <c r="GG1025" s="237"/>
      <c r="GH1025" s="237"/>
      <c r="GI1025" s="237"/>
      <c r="GJ1025" s="237"/>
      <c r="GK1025" s="237"/>
      <c r="GL1025" s="237"/>
      <c r="GM1025" s="237"/>
      <c r="GN1025" s="237"/>
      <c r="GO1025" s="237"/>
      <c r="GP1025" s="237"/>
      <c r="GQ1025" s="237"/>
    </row>
    <row r="1026" spans="1:199" s="81" customFormat="1" ht="15" hidden="1">
      <c r="A1026" s="176" t="s">
        <v>2918</v>
      </c>
      <c r="B1026" s="241" t="s">
        <v>6228</v>
      </c>
      <c r="C1026" s="242">
        <v>0</v>
      </c>
      <c r="D1026" s="242">
        <v>0</v>
      </c>
      <c r="E1026" s="242">
        <v>0</v>
      </c>
      <c r="F1026" s="242">
        <v>0</v>
      </c>
      <c r="G1026" s="242">
        <v>0</v>
      </c>
      <c r="H1026" s="242">
        <v>0</v>
      </c>
      <c r="I1026" s="242">
        <v>0</v>
      </c>
      <c r="J1026" s="242">
        <v>0</v>
      </c>
      <c r="K1026" s="242">
        <v>0</v>
      </c>
      <c r="L1026" s="242">
        <v>0</v>
      </c>
      <c r="M1026" s="242">
        <v>0</v>
      </c>
      <c r="N1026" s="242">
        <v>0</v>
      </c>
      <c r="O1026" s="242">
        <v>0</v>
      </c>
      <c r="P1026" s="28"/>
      <c r="Q1026" s="242">
        <f>SUM(D1026:O1026)</f>
        <v>0</v>
      </c>
      <c r="R1026" s="242">
        <f>IF($R$19&lt;1,0,Q1026/$R$19)</f>
        <v>0</v>
      </c>
      <c r="S1026" s="243"/>
      <c r="T1026" s="351">
        <f>IF(Q1026=0,0,1)+IF(C1026=0,0,1)+IF(D1026=0,0,1)+IF(E1026=0,0,1)+IF(F1026=0,0,1)+IF(G1026=0,0,1)+IF(H1026=0,0,1)+IF(I1026=0,0,1)+IF(J1026=0,0,1)+IF(K1026=0,0,1)+IF(L1026=0,0,1)+IF(M1026=0,0,1)+IF(N1026=0,0,1)+IF(O1026=0,0,1)</f>
        <v>0</v>
      </c>
      <c r="U1026" s="237"/>
      <c r="V1026" s="237"/>
      <c r="W1026" s="237"/>
      <c r="X1026" s="237"/>
      <c r="Y1026" s="237"/>
      <c r="Z1026" s="237"/>
      <c r="AA1026" s="237"/>
      <c r="AB1026" s="237"/>
      <c r="AC1026" s="237"/>
      <c r="AD1026" s="237"/>
      <c r="AE1026" s="237"/>
      <c r="AF1026" s="237"/>
      <c r="AG1026" s="237"/>
      <c r="AH1026" s="237"/>
      <c r="AI1026" s="237"/>
      <c r="AJ1026" s="237"/>
      <c r="AK1026" s="237"/>
      <c r="AL1026" s="237"/>
      <c r="AM1026" s="237"/>
      <c r="AN1026" s="237"/>
      <c r="AO1026" s="237"/>
      <c r="AP1026" s="237"/>
      <c r="AQ1026" s="237"/>
      <c r="AR1026" s="237"/>
      <c r="AS1026" s="237"/>
      <c r="AT1026" s="237"/>
      <c r="AU1026" s="237"/>
      <c r="AV1026" s="237"/>
      <c r="AW1026" s="237"/>
      <c r="AX1026" s="237"/>
      <c r="AY1026" s="237"/>
      <c r="AZ1026" s="237"/>
      <c r="BA1026" s="237"/>
      <c r="BB1026" s="237"/>
      <c r="BC1026" s="237"/>
      <c r="BD1026" s="237"/>
      <c r="BE1026" s="237"/>
      <c r="BF1026" s="237"/>
      <c r="BG1026" s="237"/>
      <c r="BH1026" s="237"/>
      <c r="BI1026" s="237"/>
      <c r="BJ1026" s="237"/>
      <c r="BK1026" s="237"/>
      <c r="BL1026" s="237"/>
      <c r="BM1026" s="237"/>
      <c r="BN1026" s="237"/>
      <c r="BO1026" s="237"/>
      <c r="BP1026" s="237"/>
      <c r="BQ1026" s="237"/>
      <c r="BR1026" s="237"/>
      <c r="BS1026" s="237"/>
      <c r="BT1026" s="237"/>
      <c r="BU1026" s="237"/>
      <c r="BV1026" s="237"/>
      <c r="BW1026" s="237"/>
      <c r="BX1026" s="237"/>
      <c r="BY1026" s="237"/>
      <c r="BZ1026" s="237"/>
      <c r="CA1026" s="237"/>
      <c r="CB1026" s="237"/>
      <c r="CC1026" s="237"/>
      <c r="CD1026" s="237"/>
      <c r="CE1026" s="237"/>
      <c r="CF1026" s="237"/>
      <c r="CG1026" s="237"/>
      <c r="CH1026" s="237"/>
      <c r="CI1026" s="237"/>
      <c r="CJ1026" s="237"/>
      <c r="CK1026" s="237"/>
      <c r="CL1026" s="237"/>
      <c r="CM1026" s="237"/>
      <c r="CN1026" s="237"/>
      <c r="CO1026" s="237"/>
      <c r="CP1026" s="237"/>
      <c r="CQ1026" s="237"/>
      <c r="CR1026" s="237"/>
      <c r="CS1026" s="237"/>
      <c r="CT1026" s="237"/>
      <c r="CU1026" s="237"/>
      <c r="CV1026" s="237"/>
      <c r="CW1026" s="237"/>
      <c r="CX1026" s="237"/>
      <c r="CY1026" s="237"/>
      <c r="CZ1026" s="237"/>
      <c r="DA1026" s="237"/>
      <c r="DB1026" s="237"/>
      <c r="DC1026" s="237"/>
      <c r="DD1026" s="237"/>
      <c r="DE1026" s="237"/>
      <c r="DF1026" s="237"/>
      <c r="DG1026" s="237"/>
      <c r="DH1026" s="237"/>
      <c r="DI1026" s="237"/>
      <c r="DJ1026" s="237"/>
      <c r="DK1026" s="237"/>
      <c r="DL1026" s="237"/>
      <c r="DM1026" s="237"/>
      <c r="DN1026" s="237"/>
      <c r="DO1026" s="237"/>
      <c r="DP1026" s="237"/>
      <c r="DQ1026" s="237"/>
      <c r="DR1026" s="237"/>
      <c r="DS1026" s="237"/>
      <c r="DT1026" s="237"/>
      <c r="DU1026" s="237"/>
      <c r="DV1026" s="237"/>
      <c r="DW1026" s="237"/>
      <c r="DX1026" s="237"/>
      <c r="DY1026" s="237"/>
      <c r="DZ1026" s="237"/>
      <c r="EA1026" s="237"/>
      <c r="EB1026" s="237"/>
      <c r="EC1026" s="237"/>
      <c r="ED1026" s="237"/>
      <c r="EE1026" s="237"/>
      <c r="EF1026" s="237"/>
      <c r="EG1026" s="237"/>
      <c r="EH1026" s="237"/>
      <c r="EI1026" s="237"/>
      <c r="EJ1026" s="237"/>
      <c r="EK1026" s="237"/>
      <c r="EL1026" s="237"/>
      <c r="EM1026" s="237"/>
      <c r="EN1026" s="237"/>
      <c r="EO1026" s="237"/>
      <c r="EP1026" s="237"/>
      <c r="EQ1026" s="237"/>
      <c r="ER1026" s="237"/>
      <c r="ES1026" s="237"/>
      <c r="ET1026" s="237"/>
      <c r="EU1026" s="237"/>
      <c r="EV1026" s="237"/>
      <c r="EW1026" s="237"/>
      <c r="EX1026" s="237"/>
      <c r="EY1026" s="237"/>
      <c r="EZ1026" s="237"/>
      <c r="FA1026" s="237"/>
      <c r="FB1026" s="237"/>
      <c r="FC1026" s="237"/>
      <c r="FD1026" s="237"/>
      <c r="FE1026" s="237"/>
      <c r="FF1026" s="237"/>
      <c r="FG1026" s="237"/>
      <c r="FH1026" s="237"/>
      <c r="FI1026" s="237"/>
      <c r="FJ1026" s="237"/>
      <c r="FK1026" s="237"/>
      <c r="FL1026" s="237"/>
      <c r="FM1026" s="237"/>
      <c r="FN1026" s="237"/>
      <c r="FO1026" s="237"/>
      <c r="FP1026" s="237"/>
      <c r="FQ1026" s="237"/>
      <c r="FR1026" s="237"/>
      <c r="FS1026" s="237"/>
      <c r="FT1026" s="237"/>
      <c r="FU1026" s="237"/>
      <c r="FV1026" s="237"/>
      <c r="FW1026" s="237"/>
      <c r="FX1026" s="237"/>
      <c r="FY1026" s="237"/>
      <c r="FZ1026" s="237"/>
      <c r="GA1026" s="237"/>
      <c r="GB1026" s="237"/>
      <c r="GC1026" s="237"/>
      <c r="GD1026" s="237"/>
      <c r="GE1026" s="237"/>
      <c r="GF1026" s="237"/>
      <c r="GG1026" s="237"/>
      <c r="GH1026" s="237"/>
      <c r="GI1026" s="237"/>
      <c r="GJ1026" s="237"/>
      <c r="GK1026" s="237"/>
      <c r="GL1026" s="237"/>
      <c r="GM1026" s="237"/>
      <c r="GN1026" s="237"/>
      <c r="GO1026" s="237"/>
      <c r="GP1026" s="237"/>
      <c r="GQ1026" s="237"/>
    </row>
    <row r="1027" spans="1:199" s="81" customFormat="1" ht="15" hidden="1">
      <c r="A1027" s="176" t="s">
        <v>2919</v>
      </c>
      <c r="B1027" s="241" t="s">
        <v>6229</v>
      </c>
      <c r="C1027" s="242">
        <v>0</v>
      </c>
      <c r="D1027" s="242">
        <v>0</v>
      </c>
      <c r="E1027" s="242">
        <v>0</v>
      </c>
      <c r="F1027" s="242">
        <v>0</v>
      </c>
      <c r="G1027" s="242">
        <v>0</v>
      </c>
      <c r="H1027" s="242">
        <v>0</v>
      </c>
      <c r="I1027" s="242">
        <v>0</v>
      </c>
      <c r="J1027" s="242">
        <v>0</v>
      </c>
      <c r="K1027" s="242">
        <v>0</v>
      </c>
      <c r="L1027" s="242">
        <v>0</v>
      </c>
      <c r="M1027" s="242">
        <v>0</v>
      </c>
      <c r="N1027" s="242">
        <v>0</v>
      </c>
      <c r="O1027" s="242">
        <v>0</v>
      </c>
      <c r="P1027" s="28"/>
      <c r="Q1027" s="242">
        <f>SUM(D1027:O1027)</f>
        <v>0</v>
      </c>
      <c r="R1027" s="242">
        <f>IF($R$19&lt;1,0,Q1027/$R$19)</f>
        <v>0</v>
      </c>
      <c r="S1027" s="243"/>
      <c r="T1027" s="351">
        <f>IF(Q1027=0,0,1)+IF(C1027=0,0,1)+IF(D1027=0,0,1)+IF(E1027=0,0,1)+IF(F1027=0,0,1)+IF(G1027=0,0,1)+IF(H1027=0,0,1)+IF(I1027=0,0,1)+IF(J1027=0,0,1)+IF(K1027=0,0,1)+IF(L1027=0,0,1)+IF(M1027=0,0,1)+IF(N1027=0,0,1)+IF(O1027=0,0,1)</f>
        <v>0</v>
      </c>
      <c r="U1027" s="237"/>
      <c r="V1027" s="237"/>
      <c r="W1027" s="237"/>
      <c r="X1027" s="237"/>
      <c r="Y1027" s="237"/>
      <c r="Z1027" s="237"/>
      <c r="AA1027" s="237"/>
      <c r="AB1027" s="237"/>
      <c r="AC1027" s="237"/>
      <c r="AD1027" s="237"/>
      <c r="AE1027" s="237"/>
      <c r="AF1027" s="237"/>
      <c r="AG1027" s="237"/>
      <c r="AH1027" s="237"/>
      <c r="AI1027" s="237"/>
      <c r="AJ1027" s="237"/>
      <c r="AK1027" s="237"/>
      <c r="AL1027" s="237"/>
      <c r="AM1027" s="237"/>
      <c r="AN1027" s="237"/>
      <c r="AO1027" s="237"/>
      <c r="AP1027" s="237"/>
      <c r="AQ1027" s="237"/>
      <c r="AR1027" s="237"/>
      <c r="AS1027" s="237"/>
      <c r="AT1027" s="237"/>
      <c r="AU1027" s="237"/>
      <c r="AV1027" s="237"/>
      <c r="AW1027" s="237"/>
      <c r="AX1027" s="237"/>
      <c r="AY1027" s="237"/>
      <c r="AZ1027" s="237"/>
      <c r="BA1027" s="237"/>
      <c r="BB1027" s="237"/>
      <c r="BC1027" s="237"/>
      <c r="BD1027" s="237"/>
      <c r="BE1027" s="237"/>
      <c r="BF1027" s="237"/>
      <c r="BG1027" s="237"/>
      <c r="BH1027" s="237"/>
      <c r="BI1027" s="237"/>
      <c r="BJ1027" s="237"/>
      <c r="BK1027" s="237"/>
      <c r="BL1027" s="237"/>
      <c r="BM1027" s="237"/>
      <c r="BN1027" s="237"/>
      <c r="BO1027" s="237"/>
      <c r="BP1027" s="237"/>
      <c r="BQ1027" s="237"/>
      <c r="BR1027" s="237"/>
      <c r="BS1027" s="237"/>
      <c r="BT1027" s="237"/>
      <c r="BU1027" s="237"/>
      <c r="BV1027" s="237"/>
      <c r="BW1027" s="237"/>
      <c r="BX1027" s="237"/>
      <c r="BY1027" s="237"/>
      <c r="BZ1027" s="237"/>
      <c r="CA1027" s="237"/>
      <c r="CB1027" s="237"/>
      <c r="CC1027" s="237"/>
      <c r="CD1027" s="237"/>
      <c r="CE1027" s="237"/>
      <c r="CF1027" s="237"/>
      <c r="CG1027" s="237"/>
      <c r="CH1027" s="237"/>
      <c r="CI1027" s="237"/>
      <c r="CJ1027" s="237"/>
      <c r="CK1027" s="237"/>
      <c r="CL1027" s="237"/>
      <c r="CM1027" s="237"/>
      <c r="CN1027" s="237"/>
      <c r="CO1027" s="237"/>
      <c r="CP1027" s="237"/>
      <c r="CQ1027" s="237"/>
      <c r="CR1027" s="237"/>
      <c r="CS1027" s="237"/>
      <c r="CT1027" s="237"/>
      <c r="CU1027" s="237"/>
      <c r="CV1027" s="237"/>
      <c r="CW1027" s="237"/>
      <c r="CX1027" s="237"/>
      <c r="CY1027" s="237"/>
      <c r="CZ1027" s="237"/>
      <c r="DA1027" s="237"/>
      <c r="DB1027" s="237"/>
      <c r="DC1027" s="237"/>
      <c r="DD1027" s="237"/>
      <c r="DE1027" s="237"/>
      <c r="DF1027" s="237"/>
      <c r="DG1027" s="237"/>
      <c r="DH1027" s="237"/>
      <c r="DI1027" s="237"/>
      <c r="DJ1027" s="237"/>
      <c r="DK1027" s="237"/>
      <c r="DL1027" s="237"/>
      <c r="DM1027" s="237"/>
      <c r="DN1027" s="237"/>
      <c r="DO1027" s="237"/>
      <c r="DP1027" s="237"/>
      <c r="DQ1027" s="237"/>
      <c r="DR1027" s="237"/>
      <c r="DS1027" s="237"/>
      <c r="DT1027" s="237"/>
      <c r="DU1027" s="237"/>
      <c r="DV1027" s="237"/>
      <c r="DW1027" s="237"/>
      <c r="DX1027" s="237"/>
      <c r="DY1027" s="237"/>
      <c r="DZ1027" s="237"/>
      <c r="EA1027" s="237"/>
      <c r="EB1027" s="237"/>
      <c r="EC1027" s="237"/>
      <c r="ED1027" s="237"/>
      <c r="EE1027" s="237"/>
      <c r="EF1027" s="237"/>
      <c r="EG1027" s="237"/>
      <c r="EH1027" s="237"/>
      <c r="EI1027" s="237"/>
      <c r="EJ1027" s="237"/>
      <c r="EK1027" s="237"/>
      <c r="EL1027" s="237"/>
      <c r="EM1027" s="237"/>
      <c r="EN1027" s="237"/>
      <c r="EO1027" s="237"/>
      <c r="EP1027" s="237"/>
      <c r="EQ1027" s="237"/>
      <c r="ER1027" s="237"/>
      <c r="ES1027" s="237"/>
      <c r="ET1027" s="237"/>
      <c r="EU1027" s="237"/>
      <c r="EV1027" s="237"/>
      <c r="EW1027" s="237"/>
      <c r="EX1027" s="237"/>
      <c r="EY1027" s="237"/>
      <c r="EZ1027" s="237"/>
      <c r="FA1027" s="237"/>
      <c r="FB1027" s="237"/>
      <c r="FC1027" s="237"/>
      <c r="FD1027" s="237"/>
      <c r="FE1027" s="237"/>
      <c r="FF1027" s="237"/>
      <c r="FG1027" s="237"/>
      <c r="FH1027" s="237"/>
      <c r="FI1027" s="237"/>
      <c r="FJ1027" s="237"/>
      <c r="FK1027" s="237"/>
      <c r="FL1027" s="237"/>
      <c r="FM1027" s="237"/>
      <c r="FN1027" s="237"/>
      <c r="FO1027" s="237"/>
      <c r="FP1027" s="237"/>
      <c r="FQ1027" s="237"/>
      <c r="FR1027" s="237"/>
      <c r="FS1027" s="237"/>
      <c r="FT1027" s="237"/>
      <c r="FU1027" s="237"/>
      <c r="FV1027" s="237"/>
      <c r="FW1027" s="237"/>
      <c r="FX1027" s="237"/>
      <c r="FY1027" s="237"/>
      <c r="FZ1027" s="237"/>
      <c r="GA1027" s="237"/>
      <c r="GB1027" s="237"/>
      <c r="GC1027" s="237"/>
      <c r="GD1027" s="237"/>
      <c r="GE1027" s="237"/>
      <c r="GF1027" s="237"/>
      <c r="GG1027" s="237"/>
      <c r="GH1027" s="237"/>
      <c r="GI1027" s="237"/>
      <c r="GJ1027" s="237"/>
      <c r="GK1027" s="237"/>
      <c r="GL1027" s="237"/>
      <c r="GM1027" s="237"/>
      <c r="GN1027" s="237"/>
      <c r="GO1027" s="237"/>
      <c r="GP1027" s="237"/>
      <c r="GQ1027" s="237"/>
    </row>
    <row r="1028" spans="1:199" s="81" customFormat="1" ht="15" hidden="1">
      <c r="A1028" s="176" t="s">
        <v>2920</v>
      </c>
      <c r="B1028" s="241" t="s">
        <v>6230</v>
      </c>
      <c r="C1028" s="242">
        <v>0</v>
      </c>
      <c r="D1028" s="242">
        <v>0</v>
      </c>
      <c r="E1028" s="242">
        <v>0</v>
      </c>
      <c r="F1028" s="242">
        <v>0</v>
      </c>
      <c r="G1028" s="242">
        <v>0</v>
      </c>
      <c r="H1028" s="242">
        <v>0</v>
      </c>
      <c r="I1028" s="242">
        <v>0</v>
      </c>
      <c r="J1028" s="242">
        <v>0</v>
      </c>
      <c r="K1028" s="242">
        <v>0</v>
      </c>
      <c r="L1028" s="242">
        <v>0</v>
      </c>
      <c r="M1028" s="242">
        <v>0</v>
      </c>
      <c r="N1028" s="242">
        <v>0</v>
      </c>
      <c r="O1028" s="242">
        <v>0</v>
      </c>
      <c r="P1028" s="28"/>
      <c r="Q1028" s="242">
        <f>SUM(D1028:O1028)</f>
        <v>0</v>
      </c>
      <c r="R1028" s="242">
        <f>IF($R$19&lt;1,0,Q1028/$R$19)</f>
        <v>0</v>
      </c>
      <c r="S1028" s="243"/>
      <c r="T1028" s="351">
        <f>IF(Q1028=0,0,1)+IF(C1028=0,0,1)+IF(D1028=0,0,1)+IF(E1028=0,0,1)+IF(F1028=0,0,1)+IF(G1028=0,0,1)+IF(H1028=0,0,1)+IF(I1028=0,0,1)+IF(J1028=0,0,1)+IF(K1028=0,0,1)+IF(L1028=0,0,1)+IF(M1028=0,0,1)+IF(N1028=0,0,1)+IF(O1028=0,0,1)</f>
        <v>0</v>
      </c>
      <c r="U1028" s="237"/>
      <c r="V1028" s="237"/>
      <c r="W1028" s="237"/>
      <c r="X1028" s="237"/>
      <c r="Y1028" s="237"/>
      <c r="Z1028" s="237"/>
      <c r="AA1028" s="237"/>
      <c r="AB1028" s="237"/>
      <c r="AC1028" s="237"/>
      <c r="AD1028" s="237"/>
      <c r="AE1028" s="237"/>
      <c r="AF1028" s="237"/>
      <c r="AG1028" s="237"/>
      <c r="AH1028" s="237"/>
      <c r="AI1028" s="237"/>
      <c r="AJ1028" s="237"/>
      <c r="AK1028" s="237"/>
      <c r="AL1028" s="237"/>
      <c r="AM1028" s="237"/>
      <c r="AN1028" s="237"/>
      <c r="AO1028" s="237"/>
      <c r="AP1028" s="237"/>
      <c r="AQ1028" s="237"/>
      <c r="AR1028" s="237"/>
      <c r="AS1028" s="237"/>
      <c r="AT1028" s="237"/>
      <c r="AU1028" s="237"/>
      <c r="AV1028" s="237"/>
      <c r="AW1028" s="237"/>
      <c r="AX1028" s="237"/>
      <c r="AY1028" s="237"/>
      <c r="AZ1028" s="237"/>
      <c r="BA1028" s="237"/>
      <c r="BB1028" s="237"/>
      <c r="BC1028" s="237"/>
      <c r="BD1028" s="237"/>
      <c r="BE1028" s="237"/>
      <c r="BF1028" s="237"/>
      <c r="BG1028" s="237"/>
      <c r="BH1028" s="237"/>
      <c r="BI1028" s="237"/>
      <c r="BJ1028" s="237"/>
      <c r="BK1028" s="237"/>
      <c r="BL1028" s="237"/>
      <c r="BM1028" s="237"/>
      <c r="BN1028" s="237"/>
      <c r="BO1028" s="237"/>
      <c r="BP1028" s="237"/>
      <c r="BQ1028" s="237"/>
      <c r="BR1028" s="237"/>
      <c r="BS1028" s="237"/>
      <c r="BT1028" s="237"/>
      <c r="BU1028" s="237"/>
      <c r="BV1028" s="237"/>
      <c r="BW1028" s="237"/>
      <c r="BX1028" s="237"/>
      <c r="BY1028" s="237"/>
      <c r="BZ1028" s="237"/>
      <c r="CA1028" s="237"/>
      <c r="CB1028" s="237"/>
      <c r="CC1028" s="237"/>
      <c r="CD1028" s="237"/>
      <c r="CE1028" s="237"/>
      <c r="CF1028" s="237"/>
      <c r="CG1028" s="237"/>
      <c r="CH1028" s="237"/>
      <c r="CI1028" s="237"/>
      <c r="CJ1028" s="237"/>
      <c r="CK1028" s="237"/>
      <c r="CL1028" s="237"/>
      <c r="CM1028" s="237"/>
      <c r="CN1028" s="237"/>
      <c r="CO1028" s="237"/>
      <c r="CP1028" s="237"/>
      <c r="CQ1028" s="237"/>
      <c r="CR1028" s="237"/>
      <c r="CS1028" s="237"/>
      <c r="CT1028" s="237"/>
      <c r="CU1028" s="237"/>
      <c r="CV1028" s="237"/>
      <c r="CW1028" s="237"/>
      <c r="CX1028" s="237"/>
      <c r="CY1028" s="237"/>
      <c r="CZ1028" s="237"/>
      <c r="DA1028" s="237"/>
      <c r="DB1028" s="237"/>
      <c r="DC1028" s="237"/>
      <c r="DD1028" s="237"/>
      <c r="DE1028" s="237"/>
      <c r="DF1028" s="237"/>
      <c r="DG1028" s="237"/>
      <c r="DH1028" s="237"/>
      <c r="DI1028" s="237"/>
      <c r="DJ1028" s="237"/>
      <c r="DK1028" s="237"/>
      <c r="DL1028" s="237"/>
      <c r="DM1028" s="237"/>
      <c r="DN1028" s="237"/>
      <c r="DO1028" s="237"/>
      <c r="DP1028" s="237"/>
      <c r="DQ1028" s="237"/>
      <c r="DR1028" s="237"/>
      <c r="DS1028" s="237"/>
      <c r="DT1028" s="237"/>
      <c r="DU1028" s="237"/>
      <c r="DV1028" s="237"/>
      <c r="DW1028" s="237"/>
      <c r="DX1028" s="237"/>
      <c r="DY1028" s="237"/>
      <c r="DZ1028" s="237"/>
      <c r="EA1028" s="237"/>
      <c r="EB1028" s="237"/>
      <c r="EC1028" s="237"/>
      <c r="ED1028" s="237"/>
      <c r="EE1028" s="237"/>
      <c r="EF1028" s="237"/>
      <c r="EG1028" s="237"/>
      <c r="EH1028" s="237"/>
      <c r="EI1028" s="237"/>
      <c r="EJ1028" s="237"/>
      <c r="EK1028" s="237"/>
      <c r="EL1028" s="237"/>
      <c r="EM1028" s="237"/>
      <c r="EN1028" s="237"/>
      <c r="EO1028" s="237"/>
      <c r="EP1028" s="237"/>
      <c r="EQ1028" s="237"/>
      <c r="ER1028" s="237"/>
      <c r="ES1028" s="237"/>
      <c r="ET1028" s="237"/>
      <c r="EU1028" s="237"/>
      <c r="EV1028" s="237"/>
      <c r="EW1028" s="237"/>
      <c r="EX1028" s="237"/>
      <c r="EY1028" s="237"/>
      <c r="EZ1028" s="237"/>
      <c r="FA1028" s="237"/>
      <c r="FB1028" s="237"/>
      <c r="FC1028" s="237"/>
      <c r="FD1028" s="237"/>
      <c r="FE1028" s="237"/>
      <c r="FF1028" s="237"/>
      <c r="FG1028" s="237"/>
      <c r="FH1028" s="237"/>
      <c r="FI1028" s="237"/>
      <c r="FJ1028" s="237"/>
      <c r="FK1028" s="237"/>
      <c r="FL1028" s="237"/>
      <c r="FM1028" s="237"/>
      <c r="FN1028" s="237"/>
      <c r="FO1028" s="237"/>
      <c r="FP1028" s="237"/>
      <c r="FQ1028" s="237"/>
      <c r="FR1028" s="237"/>
      <c r="FS1028" s="237"/>
      <c r="FT1028" s="237"/>
      <c r="FU1028" s="237"/>
      <c r="FV1028" s="237"/>
      <c r="FW1028" s="237"/>
      <c r="FX1028" s="237"/>
      <c r="FY1028" s="237"/>
      <c r="FZ1028" s="237"/>
      <c r="GA1028" s="237"/>
      <c r="GB1028" s="237"/>
      <c r="GC1028" s="237"/>
      <c r="GD1028" s="237"/>
      <c r="GE1028" s="237"/>
      <c r="GF1028" s="237"/>
      <c r="GG1028" s="237"/>
      <c r="GH1028" s="237"/>
      <c r="GI1028" s="237"/>
      <c r="GJ1028" s="237"/>
      <c r="GK1028" s="237"/>
      <c r="GL1028" s="237"/>
      <c r="GM1028" s="237"/>
      <c r="GN1028" s="237"/>
      <c r="GO1028" s="237"/>
      <c r="GP1028" s="237"/>
      <c r="GQ1028" s="237"/>
    </row>
    <row r="1029" spans="1:199" s="81" customFormat="1" ht="15" hidden="1">
      <c r="A1029" s="176" t="s">
        <v>2921</v>
      </c>
      <c r="B1029" s="241" t="s">
        <v>6231</v>
      </c>
      <c r="C1029" s="242">
        <v>0</v>
      </c>
      <c r="D1029" s="242">
        <v>0</v>
      </c>
      <c r="E1029" s="242">
        <v>0</v>
      </c>
      <c r="F1029" s="242">
        <v>0</v>
      </c>
      <c r="G1029" s="242">
        <v>0</v>
      </c>
      <c r="H1029" s="242">
        <v>0</v>
      </c>
      <c r="I1029" s="242">
        <v>0</v>
      </c>
      <c r="J1029" s="242">
        <v>0</v>
      </c>
      <c r="K1029" s="242">
        <v>0</v>
      </c>
      <c r="L1029" s="242">
        <v>0</v>
      </c>
      <c r="M1029" s="242">
        <v>0</v>
      </c>
      <c r="N1029" s="242">
        <v>0</v>
      </c>
      <c r="O1029" s="242">
        <v>0</v>
      </c>
      <c r="P1029" s="28"/>
      <c r="Q1029" s="242">
        <f>SUM(D1029:O1029)</f>
        <v>0</v>
      </c>
      <c r="R1029" s="242">
        <f>IF($R$19&lt;1,0,Q1029/$R$19)</f>
        <v>0</v>
      </c>
      <c r="S1029" s="243"/>
      <c r="T1029" s="351">
        <f>IF(Q1029=0,0,1)+IF(C1029=0,0,1)+IF(D1029=0,0,1)+IF(E1029=0,0,1)+IF(F1029=0,0,1)+IF(G1029=0,0,1)+IF(H1029=0,0,1)+IF(I1029=0,0,1)+IF(J1029=0,0,1)+IF(K1029=0,0,1)+IF(L1029=0,0,1)+IF(M1029=0,0,1)+IF(N1029=0,0,1)+IF(O1029=0,0,1)</f>
        <v>0</v>
      </c>
      <c r="U1029" s="237"/>
      <c r="V1029" s="237"/>
      <c r="W1029" s="237"/>
      <c r="X1029" s="237"/>
      <c r="Y1029" s="237"/>
      <c r="Z1029" s="237"/>
      <c r="AA1029" s="237"/>
      <c r="AB1029" s="237"/>
      <c r="AC1029" s="237"/>
      <c r="AD1029" s="237"/>
      <c r="AE1029" s="237"/>
      <c r="AF1029" s="237"/>
      <c r="AG1029" s="237"/>
      <c r="AH1029" s="237"/>
      <c r="AI1029" s="237"/>
      <c r="AJ1029" s="237"/>
      <c r="AK1029" s="237"/>
      <c r="AL1029" s="237"/>
      <c r="AM1029" s="237"/>
      <c r="AN1029" s="237"/>
      <c r="AO1029" s="237"/>
      <c r="AP1029" s="237"/>
      <c r="AQ1029" s="237"/>
      <c r="AR1029" s="237"/>
      <c r="AS1029" s="237"/>
      <c r="AT1029" s="237"/>
      <c r="AU1029" s="237"/>
      <c r="AV1029" s="237"/>
      <c r="AW1029" s="237"/>
      <c r="AX1029" s="237"/>
      <c r="AY1029" s="237"/>
      <c r="AZ1029" s="237"/>
      <c r="BA1029" s="237"/>
      <c r="BB1029" s="237"/>
      <c r="BC1029" s="237"/>
      <c r="BD1029" s="237"/>
      <c r="BE1029" s="237"/>
      <c r="BF1029" s="237"/>
      <c r="BG1029" s="237"/>
      <c r="BH1029" s="237"/>
      <c r="BI1029" s="237"/>
      <c r="BJ1029" s="237"/>
      <c r="BK1029" s="237"/>
      <c r="BL1029" s="237"/>
      <c r="BM1029" s="237"/>
      <c r="BN1029" s="237"/>
      <c r="BO1029" s="237"/>
      <c r="BP1029" s="237"/>
      <c r="BQ1029" s="237"/>
      <c r="BR1029" s="237"/>
      <c r="BS1029" s="237"/>
      <c r="BT1029" s="237"/>
      <c r="BU1029" s="237"/>
      <c r="BV1029" s="237"/>
      <c r="BW1029" s="237"/>
      <c r="BX1029" s="237"/>
      <c r="BY1029" s="237"/>
      <c r="BZ1029" s="237"/>
      <c r="CA1029" s="237"/>
      <c r="CB1029" s="237"/>
      <c r="CC1029" s="237"/>
      <c r="CD1029" s="237"/>
      <c r="CE1029" s="237"/>
      <c r="CF1029" s="237"/>
      <c r="CG1029" s="237"/>
      <c r="CH1029" s="237"/>
      <c r="CI1029" s="237"/>
      <c r="CJ1029" s="237"/>
      <c r="CK1029" s="237"/>
      <c r="CL1029" s="237"/>
      <c r="CM1029" s="237"/>
      <c r="CN1029" s="237"/>
      <c r="CO1029" s="237"/>
      <c r="CP1029" s="237"/>
      <c r="CQ1029" s="237"/>
      <c r="CR1029" s="237"/>
      <c r="CS1029" s="237"/>
      <c r="CT1029" s="237"/>
      <c r="CU1029" s="237"/>
      <c r="CV1029" s="237"/>
      <c r="CW1029" s="237"/>
      <c r="CX1029" s="237"/>
      <c r="CY1029" s="237"/>
      <c r="CZ1029" s="237"/>
      <c r="DA1029" s="237"/>
      <c r="DB1029" s="237"/>
      <c r="DC1029" s="237"/>
      <c r="DD1029" s="237"/>
      <c r="DE1029" s="237"/>
      <c r="DF1029" s="237"/>
      <c r="DG1029" s="237"/>
      <c r="DH1029" s="237"/>
      <c r="DI1029" s="237"/>
      <c r="DJ1029" s="237"/>
      <c r="DK1029" s="237"/>
      <c r="DL1029" s="237"/>
      <c r="DM1029" s="237"/>
      <c r="DN1029" s="237"/>
      <c r="DO1029" s="237"/>
      <c r="DP1029" s="237"/>
      <c r="DQ1029" s="237"/>
      <c r="DR1029" s="237"/>
      <c r="DS1029" s="237"/>
      <c r="DT1029" s="237"/>
      <c r="DU1029" s="237"/>
      <c r="DV1029" s="237"/>
      <c r="DW1029" s="237"/>
      <c r="DX1029" s="237"/>
      <c r="DY1029" s="237"/>
      <c r="DZ1029" s="237"/>
      <c r="EA1029" s="237"/>
      <c r="EB1029" s="237"/>
      <c r="EC1029" s="237"/>
      <c r="ED1029" s="237"/>
      <c r="EE1029" s="237"/>
      <c r="EF1029" s="237"/>
      <c r="EG1029" s="237"/>
      <c r="EH1029" s="237"/>
      <c r="EI1029" s="237"/>
      <c r="EJ1029" s="237"/>
      <c r="EK1029" s="237"/>
      <c r="EL1029" s="237"/>
      <c r="EM1029" s="237"/>
      <c r="EN1029" s="237"/>
      <c r="EO1029" s="237"/>
      <c r="EP1029" s="237"/>
      <c r="EQ1029" s="237"/>
      <c r="ER1029" s="237"/>
      <c r="ES1029" s="237"/>
      <c r="ET1029" s="237"/>
      <c r="EU1029" s="237"/>
      <c r="EV1029" s="237"/>
      <c r="EW1029" s="237"/>
      <c r="EX1029" s="237"/>
      <c r="EY1029" s="237"/>
      <c r="EZ1029" s="237"/>
      <c r="FA1029" s="237"/>
      <c r="FB1029" s="237"/>
      <c r="FC1029" s="237"/>
      <c r="FD1029" s="237"/>
      <c r="FE1029" s="237"/>
      <c r="FF1029" s="237"/>
      <c r="FG1029" s="237"/>
      <c r="FH1029" s="237"/>
      <c r="FI1029" s="237"/>
      <c r="FJ1029" s="237"/>
      <c r="FK1029" s="237"/>
      <c r="FL1029" s="237"/>
      <c r="FM1029" s="237"/>
      <c r="FN1029" s="237"/>
      <c r="FO1029" s="237"/>
      <c r="FP1029" s="237"/>
      <c r="FQ1029" s="237"/>
      <c r="FR1029" s="237"/>
      <c r="FS1029" s="237"/>
      <c r="FT1029" s="237"/>
      <c r="FU1029" s="237"/>
      <c r="FV1029" s="237"/>
      <c r="FW1029" s="237"/>
      <c r="FX1029" s="237"/>
      <c r="FY1029" s="237"/>
      <c r="FZ1029" s="237"/>
      <c r="GA1029" s="237"/>
      <c r="GB1029" s="237"/>
      <c r="GC1029" s="237"/>
      <c r="GD1029" s="237"/>
      <c r="GE1029" s="237"/>
      <c r="GF1029" s="237"/>
      <c r="GG1029" s="237"/>
      <c r="GH1029" s="237"/>
      <c r="GI1029" s="237"/>
      <c r="GJ1029" s="237"/>
      <c r="GK1029" s="237"/>
      <c r="GL1029" s="237"/>
      <c r="GM1029" s="237"/>
      <c r="GN1029" s="237"/>
      <c r="GO1029" s="237"/>
      <c r="GP1029" s="237"/>
      <c r="GQ1029" s="237"/>
    </row>
    <row r="1030" spans="1:199" s="81" customFormat="1" ht="15" hidden="1">
      <c r="A1030" s="176" t="s">
        <v>2922</v>
      </c>
      <c r="B1030" s="241" t="s">
        <v>6232</v>
      </c>
      <c r="C1030" s="242">
        <v>0</v>
      </c>
      <c r="D1030" s="242">
        <v>0</v>
      </c>
      <c r="E1030" s="242">
        <v>0</v>
      </c>
      <c r="F1030" s="242">
        <v>0</v>
      </c>
      <c r="G1030" s="242">
        <v>0</v>
      </c>
      <c r="H1030" s="242">
        <v>0</v>
      </c>
      <c r="I1030" s="242">
        <v>0</v>
      </c>
      <c r="J1030" s="242">
        <v>0</v>
      </c>
      <c r="K1030" s="242">
        <v>0</v>
      </c>
      <c r="L1030" s="242">
        <v>0</v>
      </c>
      <c r="M1030" s="242">
        <v>0</v>
      </c>
      <c r="N1030" s="242">
        <v>0</v>
      </c>
      <c r="O1030" s="242">
        <v>0</v>
      </c>
      <c r="P1030" s="28"/>
      <c r="Q1030" s="242">
        <f>SUM(D1030:O1030)</f>
        <v>0</v>
      </c>
      <c r="R1030" s="242">
        <f>IF($R$19&lt;1,0,Q1030/$R$19)</f>
        <v>0</v>
      </c>
      <c r="S1030" s="243"/>
      <c r="T1030" s="351">
        <f>IF(Q1030=0,0,1)+IF(C1030=0,0,1)+IF(D1030=0,0,1)+IF(E1030=0,0,1)+IF(F1030=0,0,1)+IF(G1030=0,0,1)+IF(H1030=0,0,1)+IF(I1030=0,0,1)+IF(J1030=0,0,1)+IF(K1030=0,0,1)+IF(L1030=0,0,1)+IF(M1030=0,0,1)+IF(N1030=0,0,1)+IF(O1030=0,0,1)</f>
        <v>0</v>
      </c>
      <c r="U1030" s="237"/>
      <c r="V1030" s="237"/>
      <c r="W1030" s="237"/>
      <c r="X1030" s="237"/>
      <c r="Y1030" s="237"/>
      <c r="Z1030" s="237"/>
      <c r="AA1030" s="237"/>
      <c r="AB1030" s="237"/>
      <c r="AC1030" s="237"/>
      <c r="AD1030" s="237"/>
      <c r="AE1030" s="237"/>
      <c r="AF1030" s="237"/>
      <c r="AG1030" s="237"/>
      <c r="AH1030" s="237"/>
      <c r="AI1030" s="237"/>
      <c r="AJ1030" s="237"/>
      <c r="AK1030" s="237"/>
      <c r="AL1030" s="237"/>
      <c r="AM1030" s="237"/>
      <c r="AN1030" s="237"/>
      <c r="AO1030" s="237"/>
      <c r="AP1030" s="237"/>
      <c r="AQ1030" s="237"/>
      <c r="AR1030" s="237"/>
      <c r="AS1030" s="237"/>
      <c r="AT1030" s="237"/>
      <c r="AU1030" s="237"/>
      <c r="AV1030" s="237"/>
      <c r="AW1030" s="237"/>
      <c r="AX1030" s="237"/>
      <c r="AY1030" s="237"/>
      <c r="AZ1030" s="237"/>
      <c r="BA1030" s="237"/>
      <c r="BB1030" s="237"/>
      <c r="BC1030" s="237"/>
      <c r="BD1030" s="237"/>
      <c r="BE1030" s="237"/>
      <c r="BF1030" s="237"/>
      <c r="BG1030" s="237"/>
      <c r="BH1030" s="237"/>
      <c r="BI1030" s="237"/>
      <c r="BJ1030" s="237"/>
      <c r="BK1030" s="237"/>
      <c r="BL1030" s="237"/>
      <c r="BM1030" s="237"/>
      <c r="BN1030" s="237"/>
      <c r="BO1030" s="237"/>
      <c r="BP1030" s="237"/>
      <c r="BQ1030" s="237"/>
      <c r="BR1030" s="237"/>
      <c r="BS1030" s="237"/>
      <c r="BT1030" s="237"/>
      <c r="BU1030" s="237"/>
      <c r="BV1030" s="237"/>
      <c r="BW1030" s="237"/>
      <c r="BX1030" s="237"/>
      <c r="BY1030" s="237"/>
      <c r="BZ1030" s="237"/>
      <c r="CA1030" s="237"/>
      <c r="CB1030" s="237"/>
      <c r="CC1030" s="237"/>
      <c r="CD1030" s="237"/>
      <c r="CE1030" s="237"/>
      <c r="CF1030" s="237"/>
      <c r="CG1030" s="237"/>
      <c r="CH1030" s="237"/>
      <c r="CI1030" s="237"/>
      <c r="CJ1030" s="237"/>
      <c r="CK1030" s="237"/>
      <c r="CL1030" s="237"/>
      <c r="CM1030" s="237"/>
      <c r="CN1030" s="237"/>
      <c r="CO1030" s="237"/>
      <c r="CP1030" s="237"/>
      <c r="CQ1030" s="237"/>
      <c r="CR1030" s="237"/>
      <c r="CS1030" s="237"/>
      <c r="CT1030" s="237"/>
      <c r="CU1030" s="237"/>
      <c r="CV1030" s="237"/>
      <c r="CW1030" s="237"/>
      <c r="CX1030" s="237"/>
      <c r="CY1030" s="237"/>
      <c r="CZ1030" s="237"/>
      <c r="DA1030" s="237"/>
      <c r="DB1030" s="237"/>
      <c r="DC1030" s="237"/>
      <c r="DD1030" s="237"/>
      <c r="DE1030" s="237"/>
      <c r="DF1030" s="237"/>
      <c r="DG1030" s="237"/>
      <c r="DH1030" s="237"/>
      <c r="DI1030" s="237"/>
      <c r="DJ1030" s="237"/>
      <c r="DK1030" s="237"/>
      <c r="DL1030" s="237"/>
      <c r="DM1030" s="237"/>
      <c r="DN1030" s="237"/>
      <c r="DO1030" s="237"/>
      <c r="DP1030" s="237"/>
      <c r="DQ1030" s="237"/>
      <c r="DR1030" s="237"/>
      <c r="DS1030" s="237"/>
      <c r="DT1030" s="237"/>
      <c r="DU1030" s="237"/>
      <c r="DV1030" s="237"/>
      <c r="DW1030" s="237"/>
      <c r="DX1030" s="237"/>
      <c r="DY1030" s="237"/>
      <c r="DZ1030" s="237"/>
      <c r="EA1030" s="237"/>
      <c r="EB1030" s="237"/>
      <c r="EC1030" s="237"/>
      <c r="ED1030" s="237"/>
      <c r="EE1030" s="237"/>
      <c r="EF1030" s="237"/>
      <c r="EG1030" s="237"/>
      <c r="EH1030" s="237"/>
      <c r="EI1030" s="237"/>
      <c r="EJ1030" s="237"/>
      <c r="EK1030" s="237"/>
      <c r="EL1030" s="237"/>
      <c r="EM1030" s="237"/>
      <c r="EN1030" s="237"/>
      <c r="EO1030" s="237"/>
      <c r="EP1030" s="237"/>
      <c r="EQ1030" s="237"/>
      <c r="ER1030" s="237"/>
      <c r="ES1030" s="237"/>
      <c r="ET1030" s="237"/>
      <c r="EU1030" s="237"/>
      <c r="EV1030" s="237"/>
      <c r="EW1030" s="237"/>
      <c r="EX1030" s="237"/>
      <c r="EY1030" s="237"/>
      <c r="EZ1030" s="237"/>
      <c r="FA1030" s="237"/>
      <c r="FB1030" s="237"/>
      <c r="FC1030" s="237"/>
      <c r="FD1030" s="237"/>
      <c r="FE1030" s="237"/>
      <c r="FF1030" s="237"/>
      <c r="FG1030" s="237"/>
      <c r="FH1030" s="237"/>
      <c r="FI1030" s="237"/>
      <c r="FJ1030" s="237"/>
      <c r="FK1030" s="237"/>
      <c r="FL1030" s="237"/>
      <c r="FM1030" s="237"/>
      <c r="FN1030" s="237"/>
      <c r="FO1030" s="237"/>
      <c r="FP1030" s="237"/>
      <c r="FQ1030" s="237"/>
      <c r="FR1030" s="237"/>
      <c r="FS1030" s="237"/>
      <c r="FT1030" s="237"/>
      <c r="FU1030" s="237"/>
      <c r="FV1030" s="237"/>
      <c r="FW1030" s="237"/>
      <c r="FX1030" s="237"/>
      <c r="FY1030" s="237"/>
      <c r="FZ1030" s="237"/>
      <c r="GA1030" s="237"/>
      <c r="GB1030" s="237"/>
      <c r="GC1030" s="237"/>
      <c r="GD1030" s="237"/>
      <c r="GE1030" s="237"/>
      <c r="GF1030" s="237"/>
      <c r="GG1030" s="237"/>
      <c r="GH1030" s="237"/>
      <c r="GI1030" s="237"/>
      <c r="GJ1030" s="237"/>
      <c r="GK1030" s="237"/>
      <c r="GL1030" s="237"/>
      <c r="GM1030" s="237"/>
      <c r="GN1030" s="237"/>
      <c r="GO1030" s="237"/>
      <c r="GP1030" s="237"/>
      <c r="GQ1030" s="237"/>
    </row>
    <row r="1031" spans="1:199" s="81" customFormat="1" ht="15" customHeight="1">
      <c r="A1031" s="176" t="s">
        <v>2923</v>
      </c>
      <c r="B1031" s="241" t="s">
        <v>6233</v>
      </c>
      <c r="C1031" s="242">
        <v>0</v>
      </c>
      <c r="D1031" s="242">
        <v>0</v>
      </c>
      <c r="E1031" s="242">
        <v>0</v>
      </c>
      <c r="F1031" s="242">
        <v>0</v>
      </c>
      <c r="G1031" s="242">
        <v>0</v>
      </c>
      <c r="H1031" s="242">
        <v>0</v>
      </c>
      <c r="I1031" s="242">
        <v>0</v>
      </c>
      <c r="J1031" s="242">
        <v>0</v>
      </c>
      <c r="K1031" s="242">
        <v>0</v>
      </c>
      <c r="L1031" s="242">
        <v>0</v>
      </c>
      <c r="M1031" s="242">
        <v>0</v>
      </c>
      <c r="N1031" s="242">
        <v>0</v>
      </c>
      <c r="O1031" s="242">
        <v>233.48</v>
      </c>
      <c r="P1031" s="28"/>
      <c r="Q1031" s="242">
        <f>SUM(D1031:O1031)</f>
        <v>233.48</v>
      </c>
      <c r="R1031" s="242">
        <f>IF($R$19&lt;1,0,Q1031/$R$19)</f>
        <v>0.805103448275862</v>
      </c>
      <c r="S1031" s="243"/>
      <c r="T1031" s="351">
        <f>IF(Q1031=0,0,1)+IF(C1031=0,0,1)+IF(D1031=0,0,1)+IF(E1031=0,0,1)+IF(F1031=0,0,1)+IF(G1031=0,0,1)+IF(H1031=0,0,1)+IF(I1031=0,0,1)+IF(J1031=0,0,1)+IF(K1031=0,0,1)+IF(L1031=0,0,1)+IF(M1031=0,0,1)+IF(N1031=0,0,1)+IF(O1031=0,0,1)</f>
        <v>2</v>
      </c>
      <c r="U1031" s="237"/>
      <c r="V1031" s="237"/>
      <c r="W1031" s="237"/>
      <c r="X1031" s="237"/>
      <c r="Y1031" s="237"/>
      <c r="Z1031" s="237"/>
      <c r="AA1031" s="237"/>
      <c r="AB1031" s="237"/>
      <c r="AC1031" s="237"/>
      <c r="AD1031" s="237"/>
      <c r="AE1031" s="237"/>
      <c r="AF1031" s="237"/>
      <c r="AG1031" s="237"/>
      <c r="AH1031" s="237"/>
      <c r="AI1031" s="237"/>
      <c r="AJ1031" s="237"/>
      <c r="AK1031" s="237"/>
      <c r="AL1031" s="237"/>
      <c r="AM1031" s="237"/>
      <c r="AN1031" s="237"/>
      <c r="AO1031" s="237"/>
      <c r="AP1031" s="237"/>
      <c r="AQ1031" s="237"/>
      <c r="AR1031" s="237"/>
      <c r="AS1031" s="237"/>
      <c r="AT1031" s="237"/>
      <c r="AU1031" s="237"/>
      <c r="AV1031" s="237"/>
      <c r="AW1031" s="237"/>
      <c r="AX1031" s="237"/>
      <c r="AY1031" s="237"/>
      <c r="AZ1031" s="237"/>
      <c r="BA1031" s="237"/>
      <c r="BB1031" s="237"/>
      <c r="BC1031" s="237"/>
      <c r="BD1031" s="237"/>
      <c r="BE1031" s="237"/>
      <c r="BF1031" s="237"/>
      <c r="BG1031" s="237"/>
      <c r="BH1031" s="237"/>
      <c r="BI1031" s="237"/>
      <c r="BJ1031" s="237"/>
      <c r="BK1031" s="237"/>
      <c r="BL1031" s="237"/>
      <c r="BM1031" s="237"/>
      <c r="BN1031" s="237"/>
      <c r="BO1031" s="237"/>
      <c r="BP1031" s="237"/>
      <c r="BQ1031" s="237"/>
      <c r="BR1031" s="237"/>
      <c r="BS1031" s="237"/>
      <c r="BT1031" s="237"/>
      <c r="BU1031" s="237"/>
      <c r="BV1031" s="237"/>
      <c r="BW1031" s="237"/>
      <c r="BX1031" s="237"/>
      <c r="BY1031" s="237"/>
      <c r="BZ1031" s="237"/>
      <c r="CA1031" s="237"/>
      <c r="CB1031" s="237"/>
      <c r="CC1031" s="237"/>
      <c r="CD1031" s="237"/>
      <c r="CE1031" s="237"/>
      <c r="CF1031" s="237"/>
      <c r="CG1031" s="237"/>
      <c r="CH1031" s="237"/>
      <c r="CI1031" s="237"/>
      <c r="CJ1031" s="237"/>
      <c r="CK1031" s="237"/>
      <c r="CL1031" s="237"/>
      <c r="CM1031" s="237"/>
      <c r="CN1031" s="237"/>
      <c r="CO1031" s="237"/>
      <c r="CP1031" s="237"/>
      <c r="CQ1031" s="237"/>
      <c r="CR1031" s="237"/>
      <c r="CS1031" s="237"/>
      <c r="CT1031" s="237"/>
      <c r="CU1031" s="237"/>
      <c r="CV1031" s="237"/>
      <c r="CW1031" s="237"/>
      <c r="CX1031" s="237"/>
      <c r="CY1031" s="237"/>
      <c r="CZ1031" s="237"/>
      <c r="DA1031" s="237"/>
      <c r="DB1031" s="237"/>
      <c r="DC1031" s="237"/>
      <c r="DD1031" s="237"/>
      <c r="DE1031" s="237"/>
      <c r="DF1031" s="237"/>
      <c r="DG1031" s="237"/>
      <c r="DH1031" s="237"/>
      <c r="DI1031" s="237"/>
      <c r="DJ1031" s="237"/>
      <c r="DK1031" s="237"/>
      <c r="DL1031" s="237"/>
      <c r="DM1031" s="237"/>
      <c r="DN1031" s="237"/>
      <c r="DO1031" s="237"/>
      <c r="DP1031" s="237"/>
      <c r="DQ1031" s="237"/>
      <c r="DR1031" s="237"/>
      <c r="DS1031" s="237"/>
      <c r="DT1031" s="237"/>
      <c r="DU1031" s="237"/>
      <c r="DV1031" s="237"/>
      <c r="DW1031" s="237"/>
      <c r="DX1031" s="237"/>
      <c r="DY1031" s="237"/>
      <c r="DZ1031" s="237"/>
      <c r="EA1031" s="237"/>
      <c r="EB1031" s="237"/>
      <c r="EC1031" s="237"/>
      <c r="ED1031" s="237"/>
      <c r="EE1031" s="237"/>
      <c r="EF1031" s="237"/>
      <c r="EG1031" s="237"/>
      <c r="EH1031" s="237"/>
      <c r="EI1031" s="237"/>
      <c r="EJ1031" s="237"/>
      <c r="EK1031" s="237"/>
      <c r="EL1031" s="237"/>
      <c r="EM1031" s="237"/>
      <c r="EN1031" s="237"/>
      <c r="EO1031" s="237"/>
      <c r="EP1031" s="237"/>
      <c r="EQ1031" s="237"/>
      <c r="ER1031" s="237"/>
      <c r="ES1031" s="237"/>
      <c r="ET1031" s="237"/>
      <c r="EU1031" s="237"/>
      <c r="EV1031" s="237"/>
      <c r="EW1031" s="237"/>
      <c r="EX1031" s="237"/>
      <c r="EY1031" s="237"/>
      <c r="EZ1031" s="237"/>
      <c r="FA1031" s="237"/>
      <c r="FB1031" s="237"/>
      <c r="FC1031" s="237"/>
      <c r="FD1031" s="237"/>
      <c r="FE1031" s="237"/>
      <c r="FF1031" s="237"/>
      <c r="FG1031" s="237"/>
      <c r="FH1031" s="237"/>
      <c r="FI1031" s="237"/>
      <c r="FJ1031" s="237"/>
      <c r="FK1031" s="237"/>
      <c r="FL1031" s="237"/>
      <c r="FM1031" s="237"/>
      <c r="FN1031" s="237"/>
      <c r="FO1031" s="237"/>
      <c r="FP1031" s="237"/>
      <c r="FQ1031" s="237"/>
      <c r="FR1031" s="237"/>
      <c r="FS1031" s="237"/>
      <c r="FT1031" s="237"/>
      <c r="FU1031" s="237"/>
      <c r="FV1031" s="237"/>
      <c r="FW1031" s="237"/>
      <c r="FX1031" s="237"/>
      <c r="FY1031" s="237"/>
      <c r="FZ1031" s="237"/>
      <c r="GA1031" s="237"/>
      <c r="GB1031" s="237"/>
      <c r="GC1031" s="237"/>
      <c r="GD1031" s="237"/>
      <c r="GE1031" s="237"/>
      <c r="GF1031" s="237"/>
      <c r="GG1031" s="237"/>
      <c r="GH1031" s="237"/>
      <c r="GI1031" s="237"/>
      <c r="GJ1031" s="237"/>
      <c r="GK1031" s="237"/>
      <c r="GL1031" s="237"/>
      <c r="GM1031" s="237"/>
      <c r="GN1031" s="237"/>
      <c r="GO1031" s="237"/>
      <c r="GP1031" s="237"/>
      <c r="GQ1031" s="237"/>
    </row>
    <row r="1032" spans="1:199" s="81" customFormat="1" ht="15" hidden="1">
      <c r="A1032" s="176" t="s">
        <v>2924</v>
      </c>
      <c r="B1032" s="241" t="s">
        <v>6080</v>
      </c>
      <c r="C1032" s="242">
        <v>0</v>
      </c>
      <c r="D1032" s="242">
        <v>0</v>
      </c>
      <c r="E1032" s="242">
        <v>0</v>
      </c>
      <c r="F1032" s="242">
        <v>0</v>
      </c>
      <c r="G1032" s="242">
        <v>0</v>
      </c>
      <c r="H1032" s="242">
        <v>0</v>
      </c>
      <c r="I1032" s="242">
        <v>0</v>
      </c>
      <c r="J1032" s="242">
        <v>0</v>
      </c>
      <c r="K1032" s="242">
        <v>0</v>
      </c>
      <c r="L1032" s="242">
        <v>0</v>
      </c>
      <c r="M1032" s="242">
        <v>0</v>
      </c>
      <c r="N1032" s="242">
        <v>0</v>
      </c>
      <c r="O1032" s="242">
        <v>0</v>
      </c>
      <c r="P1032" s="28"/>
      <c r="Q1032" s="242">
        <f>SUM(D1032:O1032)</f>
        <v>0</v>
      </c>
      <c r="R1032" s="242">
        <f>IF($R$19&lt;1,0,Q1032/$R$19)</f>
        <v>0</v>
      </c>
      <c r="S1032" s="243"/>
      <c r="T1032" s="351">
        <f>IF(Q1032=0,0,1)+IF(C1032=0,0,1)+IF(D1032=0,0,1)+IF(E1032=0,0,1)+IF(F1032=0,0,1)+IF(G1032=0,0,1)+IF(H1032=0,0,1)+IF(I1032=0,0,1)+IF(J1032=0,0,1)+IF(K1032=0,0,1)+IF(L1032=0,0,1)+IF(M1032=0,0,1)+IF(N1032=0,0,1)+IF(O1032=0,0,1)</f>
        <v>0</v>
      </c>
      <c r="U1032" s="237"/>
      <c r="V1032" s="237"/>
      <c r="W1032" s="237"/>
      <c r="X1032" s="237"/>
      <c r="Y1032" s="237"/>
      <c r="Z1032" s="237"/>
      <c r="AA1032" s="237"/>
      <c r="AB1032" s="237"/>
      <c r="AC1032" s="237"/>
      <c r="AD1032" s="237"/>
      <c r="AE1032" s="237"/>
      <c r="AF1032" s="237"/>
      <c r="AG1032" s="237"/>
      <c r="AH1032" s="237"/>
      <c r="AI1032" s="237"/>
      <c r="AJ1032" s="237"/>
      <c r="AK1032" s="237"/>
      <c r="AL1032" s="237"/>
      <c r="AM1032" s="237"/>
      <c r="AN1032" s="237"/>
      <c r="AO1032" s="237"/>
      <c r="AP1032" s="237"/>
      <c r="AQ1032" s="237"/>
      <c r="AR1032" s="237"/>
      <c r="AS1032" s="237"/>
      <c r="AT1032" s="237"/>
      <c r="AU1032" s="237"/>
      <c r="AV1032" s="237"/>
      <c r="AW1032" s="237"/>
      <c r="AX1032" s="237"/>
      <c r="AY1032" s="237"/>
      <c r="AZ1032" s="237"/>
      <c r="BA1032" s="237"/>
      <c r="BB1032" s="237"/>
      <c r="BC1032" s="237"/>
      <c r="BD1032" s="237"/>
      <c r="BE1032" s="237"/>
      <c r="BF1032" s="237"/>
      <c r="BG1032" s="237"/>
      <c r="BH1032" s="237"/>
      <c r="BI1032" s="237"/>
      <c r="BJ1032" s="237"/>
      <c r="BK1032" s="237"/>
      <c r="BL1032" s="237"/>
      <c r="BM1032" s="237"/>
      <c r="BN1032" s="237"/>
      <c r="BO1032" s="237"/>
      <c r="BP1032" s="237"/>
      <c r="BQ1032" s="237"/>
      <c r="BR1032" s="237"/>
      <c r="BS1032" s="237"/>
      <c r="BT1032" s="237"/>
      <c r="BU1032" s="237"/>
      <c r="BV1032" s="237"/>
      <c r="BW1032" s="237"/>
      <c r="BX1032" s="237"/>
      <c r="BY1032" s="237"/>
      <c r="BZ1032" s="237"/>
      <c r="CA1032" s="237"/>
      <c r="CB1032" s="237"/>
      <c r="CC1032" s="237"/>
      <c r="CD1032" s="237"/>
      <c r="CE1032" s="237"/>
      <c r="CF1032" s="237"/>
      <c r="CG1032" s="237"/>
      <c r="CH1032" s="237"/>
      <c r="CI1032" s="237"/>
      <c r="CJ1032" s="237"/>
      <c r="CK1032" s="237"/>
      <c r="CL1032" s="237"/>
      <c r="CM1032" s="237"/>
      <c r="CN1032" s="237"/>
      <c r="CO1032" s="237"/>
      <c r="CP1032" s="237"/>
      <c r="CQ1032" s="237"/>
      <c r="CR1032" s="237"/>
      <c r="CS1032" s="237"/>
      <c r="CT1032" s="237"/>
      <c r="CU1032" s="237"/>
      <c r="CV1032" s="237"/>
      <c r="CW1032" s="237"/>
      <c r="CX1032" s="237"/>
      <c r="CY1032" s="237"/>
      <c r="CZ1032" s="237"/>
      <c r="DA1032" s="237"/>
      <c r="DB1032" s="237"/>
      <c r="DC1032" s="237"/>
      <c r="DD1032" s="237"/>
      <c r="DE1032" s="237"/>
      <c r="DF1032" s="237"/>
      <c r="DG1032" s="237"/>
      <c r="DH1032" s="237"/>
      <c r="DI1032" s="237"/>
      <c r="DJ1032" s="237"/>
      <c r="DK1032" s="237"/>
      <c r="DL1032" s="237"/>
      <c r="DM1032" s="237"/>
      <c r="DN1032" s="237"/>
      <c r="DO1032" s="237"/>
      <c r="DP1032" s="237"/>
      <c r="DQ1032" s="237"/>
      <c r="DR1032" s="237"/>
      <c r="DS1032" s="237"/>
      <c r="DT1032" s="237"/>
      <c r="DU1032" s="237"/>
      <c r="DV1032" s="237"/>
      <c r="DW1032" s="237"/>
      <c r="DX1032" s="237"/>
      <c r="DY1032" s="237"/>
      <c r="DZ1032" s="237"/>
      <c r="EA1032" s="237"/>
      <c r="EB1032" s="237"/>
      <c r="EC1032" s="237"/>
      <c r="ED1032" s="237"/>
      <c r="EE1032" s="237"/>
      <c r="EF1032" s="237"/>
      <c r="EG1032" s="237"/>
      <c r="EH1032" s="237"/>
      <c r="EI1032" s="237"/>
      <c r="EJ1032" s="237"/>
      <c r="EK1032" s="237"/>
      <c r="EL1032" s="237"/>
      <c r="EM1032" s="237"/>
      <c r="EN1032" s="237"/>
      <c r="EO1032" s="237"/>
      <c r="EP1032" s="237"/>
      <c r="EQ1032" s="237"/>
      <c r="ER1032" s="237"/>
      <c r="ES1032" s="237"/>
      <c r="ET1032" s="237"/>
      <c r="EU1032" s="237"/>
      <c r="EV1032" s="237"/>
      <c r="EW1032" s="237"/>
      <c r="EX1032" s="237"/>
      <c r="EY1032" s="237"/>
      <c r="EZ1032" s="237"/>
      <c r="FA1032" s="237"/>
      <c r="FB1032" s="237"/>
      <c r="FC1032" s="237"/>
      <c r="FD1032" s="237"/>
      <c r="FE1032" s="237"/>
      <c r="FF1032" s="237"/>
      <c r="FG1032" s="237"/>
      <c r="FH1032" s="237"/>
      <c r="FI1032" s="237"/>
      <c r="FJ1032" s="237"/>
      <c r="FK1032" s="237"/>
      <c r="FL1032" s="237"/>
      <c r="FM1032" s="237"/>
      <c r="FN1032" s="237"/>
      <c r="FO1032" s="237"/>
      <c r="FP1032" s="237"/>
      <c r="FQ1032" s="237"/>
      <c r="FR1032" s="237"/>
      <c r="FS1032" s="237"/>
      <c r="FT1032" s="237"/>
      <c r="FU1032" s="237"/>
      <c r="FV1032" s="237"/>
      <c r="FW1032" s="237"/>
      <c r="FX1032" s="237"/>
      <c r="FY1032" s="237"/>
      <c r="FZ1032" s="237"/>
      <c r="GA1032" s="237"/>
      <c r="GB1032" s="237"/>
      <c r="GC1032" s="237"/>
      <c r="GD1032" s="237"/>
      <c r="GE1032" s="237"/>
      <c r="GF1032" s="237"/>
      <c r="GG1032" s="237"/>
      <c r="GH1032" s="237"/>
      <c r="GI1032" s="237"/>
      <c r="GJ1032" s="237"/>
      <c r="GK1032" s="237"/>
      <c r="GL1032" s="237"/>
      <c r="GM1032" s="237"/>
      <c r="GN1032" s="237"/>
      <c r="GO1032" s="237"/>
      <c r="GP1032" s="237"/>
      <c r="GQ1032" s="237"/>
    </row>
    <row r="1033" spans="1:199" s="81" customFormat="1" ht="15" hidden="1">
      <c r="A1033" s="176" t="s">
        <v>2925</v>
      </c>
      <c r="B1033" s="241" t="s">
        <v>6234</v>
      </c>
      <c r="C1033" s="242">
        <v>0</v>
      </c>
      <c r="D1033" s="242">
        <v>0</v>
      </c>
      <c r="E1033" s="242">
        <v>0</v>
      </c>
      <c r="F1033" s="242">
        <v>0</v>
      </c>
      <c r="G1033" s="242">
        <v>0</v>
      </c>
      <c r="H1033" s="242">
        <v>0</v>
      </c>
      <c r="I1033" s="242">
        <v>0</v>
      </c>
      <c r="J1033" s="242">
        <v>0</v>
      </c>
      <c r="K1033" s="242">
        <v>0</v>
      </c>
      <c r="L1033" s="242">
        <v>0</v>
      </c>
      <c r="M1033" s="242">
        <v>0</v>
      </c>
      <c r="N1033" s="242">
        <v>0</v>
      </c>
      <c r="O1033" s="242">
        <v>0</v>
      </c>
      <c r="P1033" s="28"/>
      <c r="Q1033" s="242">
        <f>SUM(D1033:O1033)</f>
        <v>0</v>
      </c>
      <c r="R1033" s="242">
        <f>IF($R$19&lt;1,0,Q1033/$R$19)</f>
        <v>0</v>
      </c>
      <c r="S1033" s="243"/>
      <c r="T1033" s="351">
        <f>IF(Q1033=0,0,1)+IF(C1033=0,0,1)+IF(D1033=0,0,1)+IF(E1033=0,0,1)+IF(F1033=0,0,1)+IF(G1033=0,0,1)+IF(H1033=0,0,1)+IF(I1033=0,0,1)+IF(J1033=0,0,1)+IF(K1033=0,0,1)+IF(L1033=0,0,1)+IF(M1033=0,0,1)+IF(N1033=0,0,1)+IF(O1033=0,0,1)</f>
        <v>0</v>
      </c>
      <c r="U1033" s="237"/>
      <c r="V1033" s="237"/>
      <c r="W1033" s="237"/>
      <c r="X1033" s="237"/>
      <c r="Y1033" s="237"/>
      <c r="Z1033" s="237"/>
      <c r="AA1033" s="237"/>
      <c r="AB1033" s="237"/>
      <c r="AC1033" s="237"/>
      <c r="AD1033" s="237"/>
      <c r="AE1033" s="237"/>
      <c r="AF1033" s="237"/>
      <c r="AG1033" s="237"/>
      <c r="AH1033" s="237"/>
      <c r="AI1033" s="237"/>
      <c r="AJ1033" s="237"/>
      <c r="AK1033" s="237"/>
      <c r="AL1033" s="237"/>
      <c r="AM1033" s="237"/>
      <c r="AN1033" s="237"/>
      <c r="AO1033" s="237"/>
      <c r="AP1033" s="237"/>
      <c r="AQ1033" s="237"/>
      <c r="AR1033" s="237"/>
      <c r="AS1033" s="237"/>
      <c r="AT1033" s="237"/>
      <c r="AU1033" s="237"/>
      <c r="AV1033" s="237"/>
      <c r="AW1033" s="237"/>
      <c r="AX1033" s="237"/>
      <c r="AY1033" s="237"/>
      <c r="AZ1033" s="237"/>
      <c r="BA1033" s="237"/>
      <c r="BB1033" s="237"/>
      <c r="BC1033" s="237"/>
      <c r="BD1033" s="237"/>
      <c r="BE1033" s="237"/>
      <c r="BF1033" s="237"/>
      <c r="BG1033" s="237"/>
      <c r="BH1033" s="237"/>
      <c r="BI1033" s="237"/>
      <c r="BJ1033" s="237"/>
      <c r="BK1033" s="237"/>
      <c r="BL1033" s="237"/>
      <c r="BM1033" s="237"/>
      <c r="BN1033" s="237"/>
      <c r="BO1033" s="237"/>
      <c r="BP1033" s="237"/>
      <c r="BQ1033" s="237"/>
      <c r="BR1033" s="237"/>
      <c r="BS1033" s="237"/>
      <c r="BT1033" s="237"/>
      <c r="BU1033" s="237"/>
      <c r="BV1033" s="237"/>
      <c r="BW1033" s="237"/>
      <c r="BX1033" s="237"/>
      <c r="BY1033" s="237"/>
      <c r="BZ1033" s="237"/>
      <c r="CA1033" s="237"/>
      <c r="CB1033" s="237"/>
      <c r="CC1033" s="237"/>
      <c r="CD1033" s="237"/>
      <c r="CE1033" s="237"/>
      <c r="CF1033" s="237"/>
      <c r="CG1033" s="237"/>
      <c r="CH1033" s="237"/>
      <c r="CI1033" s="237"/>
      <c r="CJ1033" s="237"/>
      <c r="CK1033" s="237"/>
      <c r="CL1033" s="237"/>
      <c r="CM1033" s="237"/>
      <c r="CN1033" s="237"/>
      <c r="CO1033" s="237"/>
      <c r="CP1033" s="237"/>
      <c r="CQ1033" s="237"/>
      <c r="CR1033" s="237"/>
      <c r="CS1033" s="237"/>
      <c r="CT1033" s="237"/>
      <c r="CU1033" s="237"/>
      <c r="CV1033" s="237"/>
      <c r="CW1033" s="237"/>
      <c r="CX1033" s="237"/>
      <c r="CY1033" s="237"/>
      <c r="CZ1033" s="237"/>
      <c r="DA1033" s="237"/>
      <c r="DB1033" s="237"/>
      <c r="DC1033" s="237"/>
      <c r="DD1033" s="237"/>
      <c r="DE1033" s="237"/>
      <c r="DF1033" s="237"/>
      <c r="DG1033" s="237"/>
      <c r="DH1033" s="237"/>
      <c r="DI1033" s="237"/>
      <c r="DJ1033" s="237"/>
      <c r="DK1033" s="237"/>
      <c r="DL1033" s="237"/>
      <c r="DM1033" s="237"/>
      <c r="DN1033" s="237"/>
      <c r="DO1033" s="237"/>
      <c r="DP1033" s="237"/>
      <c r="DQ1033" s="237"/>
      <c r="DR1033" s="237"/>
      <c r="DS1033" s="237"/>
      <c r="DT1033" s="237"/>
      <c r="DU1033" s="237"/>
      <c r="DV1033" s="237"/>
      <c r="DW1033" s="237"/>
      <c r="DX1033" s="237"/>
      <c r="DY1033" s="237"/>
      <c r="DZ1033" s="237"/>
      <c r="EA1033" s="237"/>
      <c r="EB1033" s="237"/>
      <c r="EC1033" s="237"/>
      <c r="ED1033" s="237"/>
      <c r="EE1033" s="237"/>
      <c r="EF1033" s="237"/>
      <c r="EG1033" s="237"/>
      <c r="EH1033" s="237"/>
      <c r="EI1033" s="237"/>
      <c r="EJ1033" s="237"/>
      <c r="EK1033" s="237"/>
      <c r="EL1033" s="237"/>
      <c r="EM1033" s="237"/>
      <c r="EN1033" s="237"/>
      <c r="EO1033" s="237"/>
      <c r="EP1033" s="237"/>
      <c r="EQ1033" s="237"/>
      <c r="ER1033" s="237"/>
      <c r="ES1033" s="237"/>
      <c r="ET1033" s="237"/>
      <c r="EU1033" s="237"/>
      <c r="EV1033" s="237"/>
      <c r="EW1033" s="237"/>
      <c r="EX1033" s="237"/>
      <c r="EY1033" s="237"/>
      <c r="EZ1033" s="237"/>
      <c r="FA1033" s="237"/>
      <c r="FB1033" s="237"/>
      <c r="FC1033" s="237"/>
      <c r="FD1033" s="237"/>
      <c r="FE1033" s="237"/>
      <c r="FF1033" s="237"/>
      <c r="FG1033" s="237"/>
      <c r="FH1033" s="237"/>
      <c r="FI1033" s="237"/>
      <c r="FJ1033" s="237"/>
      <c r="FK1033" s="237"/>
      <c r="FL1033" s="237"/>
      <c r="FM1033" s="237"/>
      <c r="FN1033" s="237"/>
      <c r="FO1033" s="237"/>
      <c r="FP1033" s="237"/>
      <c r="FQ1033" s="237"/>
      <c r="FR1033" s="237"/>
      <c r="FS1033" s="237"/>
      <c r="FT1033" s="237"/>
      <c r="FU1033" s="237"/>
      <c r="FV1033" s="237"/>
      <c r="FW1033" s="237"/>
      <c r="FX1033" s="237"/>
      <c r="FY1033" s="237"/>
      <c r="FZ1033" s="237"/>
      <c r="GA1033" s="237"/>
      <c r="GB1033" s="237"/>
      <c r="GC1033" s="237"/>
      <c r="GD1033" s="237"/>
      <c r="GE1033" s="237"/>
      <c r="GF1033" s="237"/>
      <c r="GG1033" s="237"/>
      <c r="GH1033" s="237"/>
      <c r="GI1033" s="237"/>
      <c r="GJ1033" s="237"/>
      <c r="GK1033" s="237"/>
      <c r="GL1033" s="237"/>
      <c r="GM1033" s="237"/>
      <c r="GN1033" s="237"/>
      <c r="GO1033" s="237"/>
      <c r="GP1033" s="237"/>
      <c r="GQ1033" s="237"/>
    </row>
    <row r="1034" spans="1:199" s="81" customFormat="1" ht="15" customHeight="1">
      <c r="A1034" s="176" t="s">
        <v>2926</v>
      </c>
      <c r="B1034" s="241" t="s">
        <v>6235</v>
      </c>
      <c r="C1034" s="242">
        <v>0</v>
      </c>
      <c r="D1034" s="242">
        <v>0</v>
      </c>
      <c r="E1034" s="242">
        <v>0</v>
      </c>
      <c r="F1034" s="242">
        <v>0</v>
      </c>
      <c r="G1034" s="242">
        <v>0</v>
      </c>
      <c r="H1034" s="242">
        <v>0</v>
      </c>
      <c r="I1034" s="242">
        <v>0</v>
      </c>
      <c r="J1034" s="242">
        <v>0</v>
      </c>
      <c r="K1034" s="242">
        <v>0</v>
      </c>
      <c r="L1034" s="242">
        <v>0</v>
      </c>
      <c r="M1034" s="242">
        <v>0</v>
      </c>
      <c r="N1034" s="242">
        <v>1425</v>
      </c>
      <c r="O1034" s="242">
        <v>0</v>
      </c>
      <c r="P1034" s="28"/>
      <c r="Q1034" s="242">
        <f>SUM(D1034:O1034)</f>
        <v>1425</v>
      </c>
      <c r="R1034" s="242">
        <f>IF($R$19&lt;1,0,Q1034/$R$19)</f>
        <v>4.91379310344828</v>
      </c>
      <c r="S1034" s="243"/>
      <c r="T1034" s="351">
        <f>IF(Q1034=0,0,1)+IF(C1034=0,0,1)+IF(D1034=0,0,1)+IF(E1034=0,0,1)+IF(F1034=0,0,1)+IF(G1034=0,0,1)+IF(H1034=0,0,1)+IF(I1034=0,0,1)+IF(J1034=0,0,1)+IF(K1034=0,0,1)+IF(L1034=0,0,1)+IF(M1034=0,0,1)+IF(N1034=0,0,1)+IF(O1034=0,0,1)</f>
        <v>2</v>
      </c>
      <c r="U1034" s="237"/>
      <c r="V1034" s="237"/>
      <c r="W1034" s="237"/>
      <c r="X1034" s="237"/>
      <c r="Y1034" s="237"/>
      <c r="Z1034" s="237"/>
      <c r="AA1034" s="237"/>
      <c r="AB1034" s="237"/>
      <c r="AC1034" s="237"/>
      <c r="AD1034" s="237"/>
      <c r="AE1034" s="237"/>
      <c r="AF1034" s="237"/>
      <c r="AG1034" s="237"/>
      <c r="AH1034" s="237"/>
      <c r="AI1034" s="237"/>
      <c r="AJ1034" s="237"/>
      <c r="AK1034" s="237"/>
      <c r="AL1034" s="237"/>
      <c r="AM1034" s="237"/>
      <c r="AN1034" s="237"/>
      <c r="AO1034" s="237"/>
      <c r="AP1034" s="237"/>
      <c r="AQ1034" s="237"/>
      <c r="AR1034" s="237"/>
      <c r="AS1034" s="237"/>
      <c r="AT1034" s="237"/>
      <c r="AU1034" s="237"/>
      <c r="AV1034" s="237"/>
      <c r="AW1034" s="237"/>
      <c r="AX1034" s="237"/>
      <c r="AY1034" s="237"/>
      <c r="AZ1034" s="237"/>
      <c r="BA1034" s="237"/>
      <c r="BB1034" s="237"/>
      <c r="BC1034" s="237"/>
      <c r="BD1034" s="237"/>
      <c r="BE1034" s="237"/>
      <c r="BF1034" s="237"/>
      <c r="BG1034" s="237"/>
      <c r="BH1034" s="237"/>
      <c r="BI1034" s="237"/>
      <c r="BJ1034" s="237"/>
      <c r="BK1034" s="237"/>
      <c r="BL1034" s="237"/>
      <c r="BM1034" s="237"/>
      <c r="BN1034" s="237"/>
      <c r="BO1034" s="237"/>
      <c r="BP1034" s="237"/>
      <c r="BQ1034" s="237"/>
      <c r="BR1034" s="237"/>
      <c r="BS1034" s="237"/>
      <c r="BT1034" s="237"/>
      <c r="BU1034" s="237"/>
      <c r="BV1034" s="237"/>
      <c r="BW1034" s="237"/>
      <c r="BX1034" s="237"/>
      <c r="BY1034" s="237"/>
      <c r="BZ1034" s="237"/>
      <c r="CA1034" s="237"/>
      <c r="CB1034" s="237"/>
      <c r="CC1034" s="237"/>
      <c r="CD1034" s="237"/>
      <c r="CE1034" s="237"/>
      <c r="CF1034" s="237"/>
      <c r="CG1034" s="237"/>
      <c r="CH1034" s="237"/>
      <c r="CI1034" s="237"/>
      <c r="CJ1034" s="237"/>
      <c r="CK1034" s="237"/>
      <c r="CL1034" s="237"/>
      <c r="CM1034" s="237"/>
      <c r="CN1034" s="237"/>
      <c r="CO1034" s="237"/>
      <c r="CP1034" s="237"/>
      <c r="CQ1034" s="237"/>
      <c r="CR1034" s="237"/>
      <c r="CS1034" s="237"/>
      <c r="CT1034" s="237"/>
      <c r="CU1034" s="237"/>
      <c r="CV1034" s="237"/>
      <c r="CW1034" s="237"/>
      <c r="CX1034" s="237"/>
      <c r="CY1034" s="237"/>
      <c r="CZ1034" s="237"/>
      <c r="DA1034" s="237"/>
      <c r="DB1034" s="237"/>
      <c r="DC1034" s="237"/>
      <c r="DD1034" s="237"/>
      <c r="DE1034" s="237"/>
      <c r="DF1034" s="237"/>
      <c r="DG1034" s="237"/>
      <c r="DH1034" s="237"/>
      <c r="DI1034" s="237"/>
      <c r="DJ1034" s="237"/>
      <c r="DK1034" s="237"/>
      <c r="DL1034" s="237"/>
      <c r="DM1034" s="237"/>
      <c r="DN1034" s="237"/>
      <c r="DO1034" s="237"/>
      <c r="DP1034" s="237"/>
      <c r="DQ1034" s="237"/>
      <c r="DR1034" s="237"/>
      <c r="DS1034" s="237"/>
      <c r="DT1034" s="237"/>
      <c r="DU1034" s="237"/>
      <c r="DV1034" s="237"/>
      <c r="DW1034" s="237"/>
      <c r="DX1034" s="237"/>
      <c r="DY1034" s="237"/>
      <c r="DZ1034" s="237"/>
      <c r="EA1034" s="237"/>
      <c r="EB1034" s="237"/>
      <c r="EC1034" s="237"/>
      <c r="ED1034" s="237"/>
      <c r="EE1034" s="237"/>
      <c r="EF1034" s="237"/>
      <c r="EG1034" s="237"/>
      <c r="EH1034" s="237"/>
      <c r="EI1034" s="237"/>
      <c r="EJ1034" s="237"/>
      <c r="EK1034" s="237"/>
      <c r="EL1034" s="237"/>
      <c r="EM1034" s="237"/>
      <c r="EN1034" s="237"/>
      <c r="EO1034" s="237"/>
      <c r="EP1034" s="237"/>
      <c r="EQ1034" s="237"/>
      <c r="ER1034" s="237"/>
      <c r="ES1034" s="237"/>
      <c r="ET1034" s="237"/>
      <c r="EU1034" s="237"/>
      <c r="EV1034" s="237"/>
      <c r="EW1034" s="237"/>
      <c r="EX1034" s="237"/>
      <c r="EY1034" s="237"/>
      <c r="EZ1034" s="237"/>
      <c r="FA1034" s="237"/>
      <c r="FB1034" s="237"/>
      <c r="FC1034" s="237"/>
      <c r="FD1034" s="237"/>
      <c r="FE1034" s="237"/>
      <c r="FF1034" s="237"/>
      <c r="FG1034" s="237"/>
      <c r="FH1034" s="237"/>
      <c r="FI1034" s="237"/>
      <c r="FJ1034" s="237"/>
      <c r="FK1034" s="237"/>
      <c r="FL1034" s="237"/>
      <c r="FM1034" s="237"/>
      <c r="FN1034" s="237"/>
      <c r="FO1034" s="237"/>
      <c r="FP1034" s="237"/>
      <c r="FQ1034" s="237"/>
      <c r="FR1034" s="237"/>
      <c r="FS1034" s="237"/>
      <c r="FT1034" s="237"/>
      <c r="FU1034" s="237"/>
      <c r="FV1034" s="237"/>
      <c r="FW1034" s="237"/>
      <c r="FX1034" s="237"/>
      <c r="FY1034" s="237"/>
      <c r="FZ1034" s="237"/>
      <c r="GA1034" s="237"/>
      <c r="GB1034" s="237"/>
      <c r="GC1034" s="237"/>
      <c r="GD1034" s="237"/>
      <c r="GE1034" s="237"/>
      <c r="GF1034" s="237"/>
      <c r="GG1034" s="237"/>
      <c r="GH1034" s="237"/>
      <c r="GI1034" s="237"/>
      <c r="GJ1034" s="237"/>
      <c r="GK1034" s="237"/>
      <c r="GL1034" s="237"/>
      <c r="GM1034" s="237"/>
      <c r="GN1034" s="237"/>
      <c r="GO1034" s="237"/>
      <c r="GP1034" s="237"/>
      <c r="GQ1034" s="237"/>
    </row>
    <row r="1035" spans="1:199" s="81" customFormat="1" ht="15" hidden="1">
      <c r="A1035" s="176" t="s">
        <v>2927</v>
      </c>
      <c r="B1035" s="241" t="s">
        <v>6236</v>
      </c>
      <c r="C1035" s="242">
        <v>0</v>
      </c>
      <c r="D1035" s="242">
        <v>0</v>
      </c>
      <c r="E1035" s="242">
        <v>0</v>
      </c>
      <c r="F1035" s="242">
        <v>0</v>
      </c>
      <c r="G1035" s="242">
        <v>0</v>
      </c>
      <c r="H1035" s="242">
        <v>0</v>
      </c>
      <c r="I1035" s="242">
        <v>0</v>
      </c>
      <c r="J1035" s="242">
        <v>0</v>
      </c>
      <c r="K1035" s="242">
        <v>0</v>
      </c>
      <c r="L1035" s="242">
        <v>0</v>
      </c>
      <c r="M1035" s="242">
        <v>0</v>
      </c>
      <c r="N1035" s="242">
        <v>0</v>
      </c>
      <c r="O1035" s="242">
        <v>0</v>
      </c>
      <c r="P1035" s="28"/>
      <c r="Q1035" s="242">
        <f>SUM(D1035:O1035)</f>
        <v>0</v>
      </c>
      <c r="R1035" s="242">
        <f>IF($R$19&lt;1,0,Q1035/$R$19)</f>
        <v>0</v>
      </c>
      <c r="S1035" s="243"/>
      <c r="T1035" s="351">
        <f>IF(Q1035=0,0,1)+IF(C1035=0,0,1)+IF(D1035=0,0,1)+IF(E1035=0,0,1)+IF(F1035=0,0,1)+IF(G1035=0,0,1)+IF(H1035=0,0,1)+IF(I1035=0,0,1)+IF(J1035=0,0,1)+IF(K1035=0,0,1)+IF(L1035=0,0,1)+IF(M1035=0,0,1)+IF(N1035=0,0,1)+IF(O1035=0,0,1)</f>
        <v>0</v>
      </c>
      <c r="U1035" s="237"/>
      <c r="V1035" s="237"/>
      <c r="W1035" s="237"/>
      <c r="X1035" s="237"/>
      <c r="Y1035" s="237"/>
      <c r="Z1035" s="237"/>
      <c r="AA1035" s="237"/>
      <c r="AB1035" s="237"/>
      <c r="AC1035" s="237"/>
      <c r="AD1035" s="237"/>
      <c r="AE1035" s="237"/>
      <c r="AF1035" s="237"/>
      <c r="AG1035" s="237"/>
      <c r="AH1035" s="237"/>
      <c r="AI1035" s="237"/>
      <c r="AJ1035" s="237"/>
      <c r="AK1035" s="237"/>
      <c r="AL1035" s="237"/>
      <c r="AM1035" s="237"/>
      <c r="AN1035" s="237"/>
      <c r="AO1035" s="237"/>
      <c r="AP1035" s="237"/>
      <c r="AQ1035" s="237"/>
      <c r="AR1035" s="237"/>
      <c r="AS1035" s="237"/>
      <c r="AT1035" s="237"/>
      <c r="AU1035" s="237"/>
      <c r="AV1035" s="237"/>
      <c r="AW1035" s="237"/>
      <c r="AX1035" s="237"/>
      <c r="AY1035" s="237"/>
      <c r="AZ1035" s="237"/>
      <c r="BA1035" s="237"/>
      <c r="BB1035" s="237"/>
      <c r="BC1035" s="237"/>
      <c r="BD1035" s="237"/>
      <c r="BE1035" s="237"/>
      <c r="BF1035" s="237"/>
      <c r="BG1035" s="237"/>
      <c r="BH1035" s="237"/>
      <c r="BI1035" s="237"/>
      <c r="BJ1035" s="237"/>
      <c r="BK1035" s="237"/>
      <c r="BL1035" s="237"/>
      <c r="BM1035" s="237"/>
      <c r="BN1035" s="237"/>
      <c r="BO1035" s="237"/>
      <c r="BP1035" s="237"/>
      <c r="BQ1035" s="237"/>
      <c r="BR1035" s="237"/>
      <c r="BS1035" s="237"/>
      <c r="BT1035" s="237"/>
      <c r="BU1035" s="237"/>
      <c r="BV1035" s="237"/>
      <c r="BW1035" s="237"/>
      <c r="BX1035" s="237"/>
      <c r="BY1035" s="237"/>
      <c r="BZ1035" s="237"/>
      <c r="CA1035" s="237"/>
      <c r="CB1035" s="237"/>
      <c r="CC1035" s="237"/>
      <c r="CD1035" s="237"/>
      <c r="CE1035" s="237"/>
      <c r="CF1035" s="237"/>
      <c r="CG1035" s="237"/>
      <c r="CH1035" s="237"/>
      <c r="CI1035" s="237"/>
      <c r="CJ1035" s="237"/>
      <c r="CK1035" s="237"/>
      <c r="CL1035" s="237"/>
      <c r="CM1035" s="237"/>
      <c r="CN1035" s="237"/>
      <c r="CO1035" s="237"/>
      <c r="CP1035" s="237"/>
      <c r="CQ1035" s="237"/>
      <c r="CR1035" s="237"/>
      <c r="CS1035" s="237"/>
      <c r="CT1035" s="237"/>
      <c r="CU1035" s="237"/>
      <c r="CV1035" s="237"/>
      <c r="CW1035" s="237"/>
      <c r="CX1035" s="237"/>
      <c r="CY1035" s="237"/>
      <c r="CZ1035" s="237"/>
      <c r="DA1035" s="237"/>
      <c r="DB1035" s="237"/>
      <c r="DC1035" s="237"/>
      <c r="DD1035" s="237"/>
      <c r="DE1035" s="237"/>
      <c r="DF1035" s="237"/>
      <c r="DG1035" s="237"/>
      <c r="DH1035" s="237"/>
      <c r="DI1035" s="237"/>
      <c r="DJ1035" s="237"/>
      <c r="DK1035" s="237"/>
      <c r="DL1035" s="237"/>
      <c r="DM1035" s="237"/>
      <c r="DN1035" s="237"/>
      <c r="DO1035" s="237"/>
      <c r="DP1035" s="237"/>
      <c r="DQ1035" s="237"/>
      <c r="DR1035" s="237"/>
      <c r="DS1035" s="237"/>
      <c r="DT1035" s="237"/>
      <c r="DU1035" s="237"/>
      <c r="DV1035" s="237"/>
      <c r="DW1035" s="237"/>
      <c r="DX1035" s="237"/>
      <c r="DY1035" s="237"/>
      <c r="DZ1035" s="237"/>
      <c r="EA1035" s="237"/>
      <c r="EB1035" s="237"/>
      <c r="EC1035" s="237"/>
      <c r="ED1035" s="237"/>
      <c r="EE1035" s="237"/>
      <c r="EF1035" s="237"/>
      <c r="EG1035" s="237"/>
      <c r="EH1035" s="237"/>
      <c r="EI1035" s="237"/>
      <c r="EJ1035" s="237"/>
      <c r="EK1035" s="237"/>
      <c r="EL1035" s="237"/>
      <c r="EM1035" s="237"/>
      <c r="EN1035" s="237"/>
      <c r="EO1035" s="237"/>
      <c r="EP1035" s="237"/>
      <c r="EQ1035" s="237"/>
      <c r="ER1035" s="237"/>
      <c r="ES1035" s="237"/>
      <c r="ET1035" s="237"/>
      <c r="EU1035" s="237"/>
      <c r="EV1035" s="237"/>
      <c r="EW1035" s="237"/>
      <c r="EX1035" s="237"/>
      <c r="EY1035" s="237"/>
      <c r="EZ1035" s="237"/>
      <c r="FA1035" s="237"/>
      <c r="FB1035" s="237"/>
      <c r="FC1035" s="237"/>
      <c r="FD1035" s="237"/>
      <c r="FE1035" s="237"/>
      <c r="FF1035" s="237"/>
      <c r="FG1035" s="237"/>
      <c r="FH1035" s="237"/>
      <c r="FI1035" s="237"/>
      <c r="FJ1035" s="237"/>
      <c r="FK1035" s="237"/>
      <c r="FL1035" s="237"/>
      <c r="FM1035" s="237"/>
      <c r="FN1035" s="237"/>
      <c r="FO1035" s="237"/>
      <c r="FP1035" s="237"/>
      <c r="FQ1035" s="237"/>
      <c r="FR1035" s="237"/>
      <c r="FS1035" s="237"/>
      <c r="FT1035" s="237"/>
      <c r="FU1035" s="237"/>
      <c r="FV1035" s="237"/>
      <c r="FW1035" s="237"/>
      <c r="FX1035" s="237"/>
      <c r="FY1035" s="237"/>
      <c r="FZ1035" s="237"/>
      <c r="GA1035" s="237"/>
      <c r="GB1035" s="237"/>
      <c r="GC1035" s="237"/>
      <c r="GD1035" s="237"/>
      <c r="GE1035" s="237"/>
      <c r="GF1035" s="237"/>
      <c r="GG1035" s="237"/>
      <c r="GH1035" s="237"/>
      <c r="GI1035" s="237"/>
      <c r="GJ1035" s="237"/>
      <c r="GK1035" s="237"/>
      <c r="GL1035" s="237"/>
      <c r="GM1035" s="237"/>
      <c r="GN1035" s="237"/>
      <c r="GO1035" s="237"/>
      <c r="GP1035" s="237"/>
      <c r="GQ1035" s="237"/>
    </row>
    <row r="1036" spans="1:199" s="81" customFormat="1" ht="15" customHeight="1">
      <c r="A1036" s="176" t="s">
        <v>2928</v>
      </c>
      <c r="B1036" s="241" t="s">
        <v>6079</v>
      </c>
      <c r="C1036" s="242">
        <v>0</v>
      </c>
      <c r="D1036" s="242">
        <v>0</v>
      </c>
      <c r="E1036" s="242">
        <v>0</v>
      </c>
      <c r="F1036" s="242">
        <v>0</v>
      </c>
      <c r="G1036" s="242">
        <v>0</v>
      </c>
      <c r="H1036" s="242">
        <v>0</v>
      </c>
      <c r="I1036" s="242">
        <v>0</v>
      </c>
      <c r="J1036" s="242">
        <v>0</v>
      </c>
      <c r="K1036" s="242">
        <v>0</v>
      </c>
      <c r="L1036" s="242">
        <v>0</v>
      </c>
      <c r="M1036" s="242">
        <v>0</v>
      </c>
      <c r="N1036" s="242">
        <v>0</v>
      </c>
      <c r="O1036" s="242">
        <v>543.68</v>
      </c>
      <c r="P1036" s="28"/>
      <c r="Q1036" s="242">
        <f>SUM(D1036:O1036)</f>
        <v>543.68</v>
      </c>
      <c r="R1036" s="242">
        <f>IF($R$19&lt;1,0,Q1036/$R$19)</f>
        <v>1.87475862068965</v>
      </c>
      <c r="S1036" s="243"/>
      <c r="T1036" s="351">
        <f>IF(Q1036=0,0,1)+IF(C1036=0,0,1)+IF(D1036=0,0,1)+IF(E1036=0,0,1)+IF(F1036=0,0,1)+IF(G1036=0,0,1)+IF(H1036=0,0,1)+IF(I1036=0,0,1)+IF(J1036=0,0,1)+IF(K1036=0,0,1)+IF(L1036=0,0,1)+IF(M1036=0,0,1)+IF(N1036=0,0,1)+IF(O1036=0,0,1)</f>
        <v>2</v>
      </c>
      <c r="U1036" s="237"/>
      <c r="V1036" s="237"/>
      <c r="W1036" s="237"/>
      <c r="X1036" s="237"/>
      <c r="Y1036" s="237"/>
      <c r="Z1036" s="237"/>
      <c r="AA1036" s="237"/>
      <c r="AB1036" s="237"/>
      <c r="AC1036" s="237"/>
      <c r="AD1036" s="237"/>
      <c r="AE1036" s="237"/>
      <c r="AF1036" s="237"/>
      <c r="AG1036" s="237"/>
      <c r="AH1036" s="237"/>
      <c r="AI1036" s="237"/>
      <c r="AJ1036" s="237"/>
      <c r="AK1036" s="237"/>
      <c r="AL1036" s="237"/>
      <c r="AM1036" s="237"/>
      <c r="AN1036" s="237"/>
      <c r="AO1036" s="237"/>
      <c r="AP1036" s="237"/>
      <c r="AQ1036" s="237"/>
      <c r="AR1036" s="237"/>
      <c r="AS1036" s="237"/>
      <c r="AT1036" s="237"/>
      <c r="AU1036" s="237"/>
      <c r="AV1036" s="237"/>
      <c r="AW1036" s="237"/>
      <c r="AX1036" s="237"/>
      <c r="AY1036" s="237"/>
      <c r="AZ1036" s="237"/>
      <c r="BA1036" s="237"/>
      <c r="BB1036" s="237"/>
      <c r="BC1036" s="237"/>
      <c r="BD1036" s="237"/>
      <c r="BE1036" s="237"/>
      <c r="BF1036" s="237"/>
      <c r="BG1036" s="237"/>
      <c r="BH1036" s="237"/>
      <c r="BI1036" s="237"/>
      <c r="BJ1036" s="237"/>
      <c r="BK1036" s="237"/>
      <c r="BL1036" s="237"/>
      <c r="BM1036" s="237"/>
      <c r="BN1036" s="237"/>
      <c r="BO1036" s="237"/>
      <c r="BP1036" s="237"/>
      <c r="BQ1036" s="237"/>
      <c r="BR1036" s="237"/>
      <c r="BS1036" s="237"/>
      <c r="BT1036" s="237"/>
      <c r="BU1036" s="237"/>
      <c r="BV1036" s="237"/>
      <c r="BW1036" s="237"/>
      <c r="BX1036" s="237"/>
      <c r="BY1036" s="237"/>
      <c r="BZ1036" s="237"/>
      <c r="CA1036" s="237"/>
      <c r="CB1036" s="237"/>
      <c r="CC1036" s="237"/>
      <c r="CD1036" s="237"/>
      <c r="CE1036" s="237"/>
      <c r="CF1036" s="237"/>
      <c r="CG1036" s="237"/>
      <c r="CH1036" s="237"/>
      <c r="CI1036" s="237"/>
      <c r="CJ1036" s="237"/>
      <c r="CK1036" s="237"/>
      <c r="CL1036" s="237"/>
      <c r="CM1036" s="237"/>
      <c r="CN1036" s="237"/>
      <c r="CO1036" s="237"/>
      <c r="CP1036" s="237"/>
      <c r="CQ1036" s="237"/>
      <c r="CR1036" s="237"/>
      <c r="CS1036" s="237"/>
      <c r="CT1036" s="237"/>
      <c r="CU1036" s="237"/>
      <c r="CV1036" s="237"/>
      <c r="CW1036" s="237"/>
      <c r="CX1036" s="237"/>
      <c r="CY1036" s="237"/>
      <c r="CZ1036" s="237"/>
      <c r="DA1036" s="237"/>
      <c r="DB1036" s="237"/>
      <c r="DC1036" s="237"/>
      <c r="DD1036" s="237"/>
      <c r="DE1036" s="237"/>
      <c r="DF1036" s="237"/>
      <c r="DG1036" s="237"/>
      <c r="DH1036" s="237"/>
      <c r="DI1036" s="237"/>
      <c r="DJ1036" s="237"/>
      <c r="DK1036" s="237"/>
      <c r="DL1036" s="237"/>
      <c r="DM1036" s="237"/>
      <c r="DN1036" s="237"/>
      <c r="DO1036" s="237"/>
      <c r="DP1036" s="237"/>
      <c r="DQ1036" s="237"/>
      <c r="DR1036" s="237"/>
      <c r="DS1036" s="237"/>
      <c r="DT1036" s="237"/>
      <c r="DU1036" s="237"/>
      <c r="DV1036" s="237"/>
      <c r="DW1036" s="237"/>
      <c r="DX1036" s="237"/>
      <c r="DY1036" s="237"/>
      <c r="DZ1036" s="237"/>
      <c r="EA1036" s="237"/>
      <c r="EB1036" s="237"/>
      <c r="EC1036" s="237"/>
      <c r="ED1036" s="237"/>
      <c r="EE1036" s="237"/>
      <c r="EF1036" s="237"/>
      <c r="EG1036" s="237"/>
      <c r="EH1036" s="237"/>
      <c r="EI1036" s="237"/>
      <c r="EJ1036" s="237"/>
      <c r="EK1036" s="237"/>
      <c r="EL1036" s="237"/>
      <c r="EM1036" s="237"/>
      <c r="EN1036" s="237"/>
      <c r="EO1036" s="237"/>
      <c r="EP1036" s="237"/>
      <c r="EQ1036" s="237"/>
      <c r="ER1036" s="237"/>
      <c r="ES1036" s="237"/>
      <c r="ET1036" s="237"/>
      <c r="EU1036" s="237"/>
      <c r="EV1036" s="237"/>
      <c r="EW1036" s="237"/>
      <c r="EX1036" s="237"/>
      <c r="EY1036" s="237"/>
      <c r="EZ1036" s="237"/>
      <c r="FA1036" s="237"/>
      <c r="FB1036" s="237"/>
      <c r="FC1036" s="237"/>
      <c r="FD1036" s="237"/>
      <c r="FE1036" s="237"/>
      <c r="FF1036" s="237"/>
      <c r="FG1036" s="237"/>
      <c r="FH1036" s="237"/>
      <c r="FI1036" s="237"/>
      <c r="FJ1036" s="237"/>
      <c r="FK1036" s="237"/>
      <c r="FL1036" s="237"/>
      <c r="FM1036" s="237"/>
      <c r="FN1036" s="237"/>
      <c r="FO1036" s="237"/>
      <c r="FP1036" s="237"/>
      <c r="FQ1036" s="237"/>
      <c r="FR1036" s="237"/>
      <c r="FS1036" s="237"/>
      <c r="FT1036" s="237"/>
      <c r="FU1036" s="237"/>
      <c r="FV1036" s="237"/>
      <c r="FW1036" s="237"/>
      <c r="FX1036" s="237"/>
      <c r="FY1036" s="237"/>
      <c r="FZ1036" s="237"/>
      <c r="GA1036" s="237"/>
      <c r="GB1036" s="237"/>
      <c r="GC1036" s="237"/>
      <c r="GD1036" s="237"/>
      <c r="GE1036" s="237"/>
      <c r="GF1036" s="237"/>
      <c r="GG1036" s="237"/>
      <c r="GH1036" s="237"/>
      <c r="GI1036" s="237"/>
      <c r="GJ1036" s="237"/>
      <c r="GK1036" s="237"/>
      <c r="GL1036" s="237"/>
      <c r="GM1036" s="237"/>
      <c r="GN1036" s="237"/>
      <c r="GO1036" s="237"/>
      <c r="GP1036" s="237"/>
      <c r="GQ1036" s="237"/>
    </row>
    <row r="1037" spans="1:199" s="81" customFormat="1" ht="15" hidden="1">
      <c r="A1037" s="176" t="s">
        <v>2929</v>
      </c>
      <c r="B1037" s="241" t="s">
        <v>6237</v>
      </c>
      <c r="C1037" s="242">
        <v>0</v>
      </c>
      <c r="D1037" s="242">
        <v>0</v>
      </c>
      <c r="E1037" s="242">
        <v>0</v>
      </c>
      <c r="F1037" s="242">
        <v>0</v>
      </c>
      <c r="G1037" s="242">
        <v>0</v>
      </c>
      <c r="H1037" s="242">
        <v>0</v>
      </c>
      <c r="I1037" s="242">
        <v>0</v>
      </c>
      <c r="J1037" s="242">
        <v>0</v>
      </c>
      <c r="K1037" s="242">
        <v>0</v>
      </c>
      <c r="L1037" s="242">
        <v>0</v>
      </c>
      <c r="M1037" s="242">
        <v>0</v>
      </c>
      <c r="N1037" s="242">
        <v>0</v>
      </c>
      <c r="O1037" s="242">
        <v>0</v>
      </c>
      <c r="P1037" s="28"/>
      <c r="Q1037" s="242">
        <f>SUM(D1037:O1037)</f>
        <v>0</v>
      </c>
      <c r="R1037" s="242">
        <f>IF($R$19&lt;1,0,Q1037/$R$19)</f>
        <v>0</v>
      </c>
      <c r="S1037" s="243"/>
      <c r="T1037" s="351">
        <f>IF(Q1037=0,0,1)+IF(C1037=0,0,1)+IF(D1037=0,0,1)+IF(E1037=0,0,1)+IF(F1037=0,0,1)+IF(G1037=0,0,1)+IF(H1037=0,0,1)+IF(I1037=0,0,1)+IF(J1037=0,0,1)+IF(K1037=0,0,1)+IF(L1037=0,0,1)+IF(M1037=0,0,1)+IF(N1037=0,0,1)+IF(O1037=0,0,1)</f>
        <v>0</v>
      </c>
      <c r="U1037" s="237"/>
      <c r="V1037" s="237"/>
      <c r="W1037" s="237"/>
      <c r="X1037" s="237"/>
      <c r="Y1037" s="237"/>
      <c r="Z1037" s="237"/>
      <c r="AA1037" s="237"/>
      <c r="AB1037" s="237"/>
      <c r="AC1037" s="237"/>
      <c r="AD1037" s="237"/>
      <c r="AE1037" s="237"/>
      <c r="AF1037" s="237"/>
      <c r="AG1037" s="237"/>
      <c r="AH1037" s="237"/>
      <c r="AI1037" s="237"/>
      <c r="AJ1037" s="237"/>
      <c r="AK1037" s="237"/>
      <c r="AL1037" s="237"/>
      <c r="AM1037" s="237"/>
      <c r="AN1037" s="237"/>
      <c r="AO1037" s="237"/>
      <c r="AP1037" s="237"/>
      <c r="AQ1037" s="237"/>
      <c r="AR1037" s="237"/>
      <c r="AS1037" s="237"/>
      <c r="AT1037" s="237"/>
      <c r="AU1037" s="237"/>
      <c r="AV1037" s="237"/>
      <c r="AW1037" s="237"/>
      <c r="AX1037" s="237"/>
      <c r="AY1037" s="237"/>
      <c r="AZ1037" s="237"/>
      <c r="BA1037" s="237"/>
      <c r="BB1037" s="237"/>
      <c r="BC1037" s="237"/>
      <c r="BD1037" s="237"/>
      <c r="BE1037" s="237"/>
      <c r="BF1037" s="237"/>
      <c r="BG1037" s="237"/>
      <c r="BH1037" s="237"/>
      <c r="BI1037" s="237"/>
      <c r="BJ1037" s="237"/>
      <c r="BK1037" s="237"/>
      <c r="BL1037" s="237"/>
      <c r="BM1037" s="237"/>
      <c r="BN1037" s="237"/>
      <c r="BO1037" s="237"/>
      <c r="BP1037" s="237"/>
      <c r="BQ1037" s="237"/>
      <c r="BR1037" s="237"/>
      <c r="BS1037" s="237"/>
      <c r="BT1037" s="237"/>
      <c r="BU1037" s="237"/>
      <c r="BV1037" s="237"/>
      <c r="BW1037" s="237"/>
      <c r="BX1037" s="237"/>
      <c r="BY1037" s="237"/>
      <c r="BZ1037" s="237"/>
      <c r="CA1037" s="237"/>
      <c r="CB1037" s="237"/>
      <c r="CC1037" s="237"/>
      <c r="CD1037" s="237"/>
      <c r="CE1037" s="237"/>
      <c r="CF1037" s="237"/>
      <c r="CG1037" s="237"/>
      <c r="CH1037" s="237"/>
      <c r="CI1037" s="237"/>
      <c r="CJ1037" s="237"/>
      <c r="CK1037" s="237"/>
      <c r="CL1037" s="237"/>
      <c r="CM1037" s="237"/>
      <c r="CN1037" s="237"/>
      <c r="CO1037" s="237"/>
      <c r="CP1037" s="237"/>
      <c r="CQ1037" s="237"/>
      <c r="CR1037" s="237"/>
      <c r="CS1037" s="237"/>
      <c r="CT1037" s="237"/>
      <c r="CU1037" s="237"/>
      <c r="CV1037" s="237"/>
      <c r="CW1037" s="237"/>
      <c r="CX1037" s="237"/>
      <c r="CY1037" s="237"/>
      <c r="CZ1037" s="237"/>
      <c r="DA1037" s="237"/>
      <c r="DB1037" s="237"/>
      <c r="DC1037" s="237"/>
      <c r="DD1037" s="237"/>
      <c r="DE1037" s="237"/>
      <c r="DF1037" s="237"/>
      <c r="DG1037" s="237"/>
      <c r="DH1037" s="237"/>
      <c r="DI1037" s="237"/>
      <c r="DJ1037" s="237"/>
      <c r="DK1037" s="237"/>
      <c r="DL1037" s="237"/>
      <c r="DM1037" s="237"/>
      <c r="DN1037" s="237"/>
      <c r="DO1037" s="237"/>
      <c r="DP1037" s="237"/>
      <c r="DQ1037" s="237"/>
      <c r="DR1037" s="237"/>
      <c r="DS1037" s="237"/>
      <c r="DT1037" s="237"/>
      <c r="DU1037" s="237"/>
      <c r="DV1037" s="237"/>
      <c r="DW1037" s="237"/>
      <c r="DX1037" s="237"/>
      <c r="DY1037" s="237"/>
      <c r="DZ1037" s="237"/>
      <c r="EA1037" s="237"/>
      <c r="EB1037" s="237"/>
      <c r="EC1037" s="237"/>
      <c r="ED1037" s="237"/>
      <c r="EE1037" s="237"/>
      <c r="EF1037" s="237"/>
      <c r="EG1037" s="237"/>
      <c r="EH1037" s="237"/>
      <c r="EI1037" s="237"/>
      <c r="EJ1037" s="237"/>
      <c r="EK1037" s="237"/>
      <c r="EL1037" s="237"/>
      <c r="EM1037" s="237"/>
      <c r="EN1037" s="237"/>
      <c r="EO1037" s="237"/>
      <c r="EP1037" s="237"/>
      <c r="EQ1037" s="237"/>
      <c r="ER1037" s="237"/>
      <c r="ES1037" s="237"/>
      <c r="ET1037" s="237"/>
      <c r="EU1037" s="237"/>
      <c r="EV1037" s="237"/>
      <c r="EW1037" s="237"/>
      <c r="EX1037" s="237"/>
      <c r="EY1037" s="237"/>
      <c r="EZ1037" s="237"/>
      <c r="FA1037" s="237"/>
      <c r="FB1037" s="237"/>
      <c r="FC1037" s="237"/>
      <c r="FD1037" s="237"/>
      <c r="FE1037" s="237"/>
      <c r="FF1037" s="237"/>
      <c r="FG1037" s="237"/>
      <c r="FH1037" s="237"/>
      <c r="FI1037" s="237"/>
      <c r="FJ1037" s="237"/>
      <c r="FK1037" s="237"/>
      <c r="FL1037" s="237"/>
      <c r="FM1037" s="237"/>
      <c r="FN1037" s="237"/>
      <c r="FO1037" s="237"/>
      <c r="FP1037" s="237"/>
      <c r="FQ1037" s="237"/>
      <c r="FR1037" s="237"/>
      <c r="FS1037" s="237"/>
      <c r="FT1037" s="237"/>
      <c r="FU1037" s="237"/>
      <c r="FV1037" s="237"/>
      <c r="FW1037" s="237"/>
      <c r="FX1037" s="237"/>
      <c r="FY1037" s="237"/>
      <c r="FZ1037" s="237"/>
      <c r="GA1037" s="237"/>
      <c r="GB1037" s="237"/>
      <c r="GC1037" s="237"/>
      <c r="GD1037" s="237"/>
      <c r="GE1037" s="237"/>
      <c r="GF1037" s="237"/>
      <c r="GG1037" s="237"/>
      <c r="GH1037" s="237"/>
      <c r="GI1037" s="237"/>
      <c r="GJ1037" s="237"/>
      <c r="GK1037" s="237"/>
      <c r="GL1037" s="237"/>
      <c r="GM1037" s="237"/>
      <c r="GN1037" s="237"/>
      <c r="GO1037" s="237"/>
      <c r="GP1037" s="237"/>
      <c r="GQ1037" s="237"/>
    </row>
    <row r="1038" spans="1:199" s="81" customFormat="1" ht="15" customHeight="1">
      <c r="A1038" s="176" t="s">
        <v>2930</v>
      </c>
      <c r="B1038" s="241" t="s">
        <v>6238</v>
      </c>
      <c r="C1038" s="242">
        <v>0</v>
      </c>
      <c r="D1038" s="242">
        <v>0</v>
      </c>
      <c r="E1038" s="242">
        <v>0</v>
      </c>
      <c r="F1038" s="242">
        <v>0</v>
      </c>
      <c r="G1038" s="242">
        <v>0</v>
      </c>
      <c r="H1038" s="242">
        <v>0</v>
      </c>
      <c r="I1038" s="242">
        <v>0</v>
      </c>
      <c r="J1038" s="242">
        <v>0</v>
      </c>
      <c r="K1038" s="242">
        <v>378.23</v>
      </c>
      <c r="L1038" s="242">
        <v>0</v>
      </c>
      <c r="M1038" s="242">
        <v>0</v>
      </c>
      <c r="N1038" s="242">
        <v>13273.72</v>
      </c>
      <c r="O1038" s="242">
        <v>925.92</v>
      </c>
      <c r="P1038" s="28"/>
      <c r="Q1038" s="242">
        <f>SUM(D1038:O1038)</f>
        <v>14577.87</v>
      </c>
      <c r="R1038" s="242">
        <f>IF($R$19&lt;1,0,Q1038/$R$19)</f>
        <v>50.2685172413793</v>
      </c>
      <c r="S1038" s="243"/>
      <c r="T1038" s="351">
        <f>IF(Q1038=0,0,1)+IF(C1038=0,0,1)+IF(D1038=0,0,1)+IF(E1038=0,0,1)+IF(F1038=0,0,1)+IF(G1038=0,0,1)+IF(H1038=0,0,1)+IF(I1038=0,0,1)+IF(J1038=0,0,1)+IF(K1038=0,0,1)+IF(L1038=0,0,1)+IF(M1038=0,0,1)+IF(N1038=0,0,1)+IF(O1038=0,0,1)</f>
        <v>4</v>
      </c>
      <c r="U1038" s="237"/>
      <c r="V1038" s="237"/>
      <c r="W1038" s="237"/>
      <c r="X1038" s="237"/>
      <c r="Y1038" s="237"/>
      <c r="Z1038" s="237"/>
      <c r="AA1038" s="237"/>
      <c r="AB1038" s="237"/>
      <c r="AC1038" s="237"/>
      <c r="AD1038" s="237"/>
      <c r="AE1038" s="237"/>
      <c r="AF1038" s="237"/>
      <c r="AG1038" s="237"/>
      <c r="AH1038" s="237"/>
      <c r="AI1038" s="237"/>
      <c r="AJ1038" s="237"/>
      <c r="AK1038" s="237"/>
      <c r="AL1038" s="237"/>
      <c r="AM1038" s="237"/>
      <c r="AN1038" s="237"/>
      <c r="AO1038" s="237"/>
      <c r="AP1038" s="237"/>
      <c r="AQ1038" s="237"/>
      <c r="AR1038" s="237"/>
      <c r="AS1038" s="237"/>
      <c r="AT1038" s="237"/>
      <c r="AU1038" s="237"/>
      <c r="AV1038" s="237"/>
      <c r="AW1038" s="237"/>
      <c r="AX1038" s="237"/>
      <c r="AY1038" s="237"/>
      <c r="AZ1038" s="237"/>
      <c r="BA1038" s="237"/>
      <c r="BB1038" s="237"/>
      <c r="BC1038" s="237"/>
      <c r="BD1038" s="237"/>
      <c r="BE1038" s="237"/>
      <c r="BF1038" s="237"/>
      <c r="BG1038" s="237"/>
      <c r="BH1038" s="237"/>
      <c r="BI1038" s="237"/>
      <c r="BJ1038" s="237"/>
      <c r="BK1038" s="237"/>
      <c r="BL1038" s="237"/>
      <c r="BM1038" s="237"/>
      <c r="BN1038" s="237"/>
      <c r="BO1038" s="237"/>
      <c r="BP1038" s="237"/>
      <c r="BQ1038" s="237"/>
      <c r="BR1038" s="237"/>
      <c r="BS1038" s="237"/>
      <c r="BT1038" s="237"/>
      <c r="BU1038" s="237"/>
      <c r="BV1038" s="237"/>
      <c r="BW1038" s="237"/>
      <c r="BX1038" s="237"/>
      <c r="BY1038" s="237"/>
      <c r="BZ1038" s="237"/>
      <c r="CA1038" s="237"/>
      <c r="CB1038" s="237"/>
      <c r="CC1038" s="237"/>
      <c r="CD1038" s="237"/>
      <c r="CE1038" s="237"/>
      <c r="CF1038" s="237"/>
      <c r="CG1038" s="237"/>
      <c r="CH1038" s="237"/>
      <c r="CI1038" s="237"/>
      <c r="CJ1038" s="237"/>
      <c r="CK1038" s="237"/>
      <c r="CL1038" s="237"/>
      <c r="CM1038" s="237"/>
      <c r="CN1038" s="237"/>
      <c r="CO1038" s="237"/>
      <c r="CP1038" s="237"/>
      <c r="CQ1038" s="237"/>
      <c r="CR1038" s="237"/>
      <c r="CS1038" s="237"/>
      <c r="CT1038" s="237"/>
      <c r="CU1038" s="237"/>
      <c r="CV1038" s="237"/>
      <c r="CW1038" s="237"/>
      <c r="CX1038" s="237"/>
      <c r="CY1038" s="237"/>
      <c r="CZ1038" s="237"/>
      <c r="DA1038" s="237"/>
      <c r="DB1038" s="237"/>
      <c r="DC1038" s="237"/>
      <c r="DD1038" s="237"/>
      <c r="DE1038" s="237"/>
      <c r="DF1038" s="237"/>
      <c r="DG1038" s="237"/>
      <c r="DH1038" s="237"/>
      <c r="DI1038" s="237"/>
      <c r="DJ1038" s="237"/>
      <c r="DK1038" s="237"/>
      <c r="DL1038" s="237"/>
      <c r="DM1038" s="237"/>
      <c r="DN1038" s="237"/>
      <c r="DO1038" s="237"/>
      <c r="DP1038" s="237"/>
      <c r="DQ1038" s="237"/>
      <c r="DR1038" s="237"/>
      <c r="DS1038" s="237"/>
      <c r="DT1038" s="237"/>
      <c r="DU1038" s="237"/>
      <c r="DV1038" s="237"/>
      <c r="DW1038" s="237"/>
      <c r="DX1038" s="237"/>
      <c r="DY1038" s="237"/>
      <c r="DZ1038" s="237"/>
      <c r="EA1038" s="237"/>
      <c r="EB1038" s="237"/>
      <c r="EC1038" s="237"/>
      <c r="ED1038" s="237"/>
      <c r="EE1038" s="237"/>
      <c r="EF1038" s="237"/>
      <c r="EG1038" s="237"/>
      <c r="EH1038" s="237"/>
      <c r="EI1038" s="237"/>
      <c r="EJ1038" s="237"/>
      <c r="EK1038" s="237"/>
      <c r="EL1038" s="237"/>
      <c r="EM1038" s="237"/>
      <c r="EN1038" s="237"/>
      <c r="EO1038" s="237"/>
      <c r="EP1038" s="237"/>
      <c r="EQ1038" s="237"/>
      <c r="ER1038" s="237"/>
      <c r="ES1038" s="237"/>
      <c r="ET1038" s="237"/>
      <c r="EU1038" s="237"/>
      <c r="EV1038" s="237"/>
      <c r="EW1038" s="237"/>
      <c r="EX1038" s="237"/>
      <c r="EY1038" s="237"/>
      <c r="EZ1038" s="237"/>
      <c r="FA1038" s="237"/>
      <c r="FB1038" s="237"/>
      <c r="FC1038" s="237"/>
      <c r="FD1038" s="237"/>
      <c r="FE1038" s="237"/>
      <c r="FF1038" s="237"/>
      <c r="FG1038" s="237"/>
      <c r="FH1038" s="237"/>
      <c r="FI1038" s="237"/>
      <c r="FJ1038" s="237"/>
      <c r="FK1038" s="237"/>
      <c r="FL1038" s="237"/>
      <c r="FM1038" s="237"/>
      <c r="FN1038" s="237"/>
      <c r="FO1038" s="237"/>
      <c r="FP1038" s="237"/>
      <c r="FQ1038" s="237"/>
      <c r="FR1038" s="237"/>
      <c r="FS1038" s="237"/>
      <c r="FT1038" s="237"/>
      <c r="FU1038" s="237"/>
      <c r="FV1038" s="237"/>
      <c r="FW1038" s="237"/>
      <c r="FX1038" s="237"/>
      <c r="FY1038" s="237"/>
      <c r="FZ1038" s="237"/>
      <c r="GA1038" s="237"/>
      <c r="GB1038" s="237"/>
      <c r="GC1038" s="237"/>
      <c r="GD1038" s="237"/>
      <c r="GE1038" s="237"/>
      <c r="GF1038" s="237"/>
      <c r="GG1038" s="237"/>
      <c r="GH1038" s="237"/>
      <c r="GI1038" s="237"/>
      <c r="GJ1038" s="237"/>
      <c r="GK1038" s="237"/>
      <c r="GL1038" s="237"/>
      <c r="GM1038" s="237"/>
      <c r="GN1038" s="237"/>
      <c r="GO1038" s="237"/>
      <c r="GP1038" s="237"/>
      <c r="GQ1038" s="237"/>
    </row>
    <row r="1039" spans="1:199" s="81" customFormat="1" ht="15" hidden="1">
      <c r="A1039" s="176" t="s">
        <v>2931</v>
      </c>
      <c r="B1039" s="241" t="s">
        <v>6239</v>
      </c>
      <c r="C1039" s="242">
        <v>0</v>
      </c>
      <c r="D1039" s="242">
        <v>0</v>
      </c>
      <c r="E1039" s="242">
        <v>0</v>
      </c>
      <c r="F1039" s="242">
        <v>0</v>
      </c>
      <c r="G1039" s="242">
        <v>0</v>
      </c>
      <c r="H1039" s="242">
        <v>0</v>
      </c>
      <c r="I1039" s="242">
        <v>0</v>
      </c>
      <c r="J1039" s="242">
        <v>0</v>
      </c>
      <c r="K1039" s="242">
        <v>0</v>
      </c>
      <c r="L1039" s="242">
        <v>0</v>
      </c>
      <c r="M1039" s="242">
        <v>0</v>
      </c>
      <c r="N1039" s="242">
        <v>0</v>
      </c>
      <c r="O1039" s="242">
        <v>0</v>
      </c>
      <c r="P1039" s="28"/>
      <c r="Q1039" s="242">
        <f>SUM(D1039:O1039)</f>
        <v>0</v>
      </c>
      <c r="R1039" s="242">
        <f>IF($R$19&lt;1,0,Q1039/$R$19)</f>
        <v>0</v>
      </c>
      <c r="S1039" s="243"/>
      <c r="T1039" s="351">
        <f>IF(Q1039=0,0,1)+IF(C1039=0,0,1)+IF(D1039=0,0,1)+IF(E1039=0,0,1)+IF(F1039=0,0,1)+IF(G1039=0,0,1)+IF(H1039=0,0,1)+IF(I1039=0,0,1)+IF(J1039=0,0,1)+IF(K1039=0,0,1)+IF(L1039=0,0,1)+IF(M1039=0,0,1)+IF(N1039=0,0,1)+IF(O1039=0,0,1)</f>
        <v>0</v>
      </c>
      <c r="U1039" s="237"/>
      <c r="V1039" s="237"/>
      <c r="W1039" s="237"/>
      <c r="X1039" s="237"/>
      <c r="Y1039" s="237"/>
      <c r="Z1039" s="237"/>
      <c r="AA1039" s="237"/>
      <c r="AB1039" s="237"/>
      <c r="AC1039" s="237"/>
      <c r="AD1039" s="237"/>
      <c r="AE1039" s="237"/>
      <c r="AF1039" s="237"/>
      <c r="AG1039" s="237"/>
      <c r="AH1039" s="237"/>
      <c r="AI1039" s="237"/>
      <c r="AJ1039" s="237"/>
      <c r="AK1039" s="237"/>
      <c r="AL1039" s="237"/>
      <c r="AM1039" s="237"/>
      <c r="AN1039" s="237"/>
      <c r="AO1039" s="237"/>
      <c r="AP1039" s="237"/>
      <c r="AQ1039" s="237"/>
      <c r="AR1039" s="237"/>
      <c r="AS1039" s="237"/>
      <c r="AT1039" s="237"/>
      <c r="AU1039" s="237"/>
      <c r="AV1039" s="237"/>
      <c r="AW1039" s="237"/>
      <c r="AX1039" s="237"/>
      <c r="AY1039" s="237"/>
      <c r="AZ1039" s="237"/>
      <c r="BA1039" s="237"/>
      <c r="BB1039" s="237"/>
      <c r="BC1039" s="237"/>
      <c r="BD1039" s="237"/>
      <c r="BE1039" s="237"/>
      <c r="BF1039" s="237"/>
      <c r="BG1039" s="237"/>
      <c r="BH1039" s="237"/>
      <c r="BI1039" s="237"/>
      <c r="BJ1039" s="237"/>
      <c r="BK1039" s="237"/>
      <c r="BL1039" s="237"/>
      <c r="BM1039" s="237"/>
      <c r="BN1039" s="237"/>
      <c r="BO1039" s="237"/>
      <c r="BP1039" s="237"/>
      <c r="BQ1039" s="237"/>
      <c r="BR1039" s="237"/>
      <c r="BS1039" s="237"/>
      <c r="BT1039" s="237"/>
      <c r="BU1039" s="237"/>
      <c r="BV1039" s="237"/>
      <c r="BW1039" s="237"/>
      <c r="BX1039" s="237"/>
      <c r="BY1039" s="237"/>
      <c r="BZ1039" s="237"/>
      <c r="CA1039" s="237"/>
      <c r="CB1039" s="237"/>
      <c r="CC1039" s="237"/>
      <c r="CD1039" s="237"/>
      <c r="CE1039" s="237"/>
      <c r="CF1039" s="237"/>
      <c r="CG1039" s="237"/>
      <c r="CH1039" s="237"/>
      <c r="CI1039" s="237"/>
      <c r="CJ1039" s="237"/>
      <c r="CK1039" s="237"/>
      <c r="CL1039" s="237"/>
      <c r="CM1039" s="237"/>
      <c r="CN1039" s="237"/>
      <c r="CO1039" s="237"/>
      <c r="CP1039" s="237"/>
      <c r="CQ1039" s="237"/>
      <c r="CR1039" s="237"/>
      <c r="CS1039" s="237"/>
      <c r="CT1039" s="237"/>
      <c r="CU1039" s="237"/>
      <c r="CV1039" s="237"/>
      <c r="CW1039" s="237"/>
      <c r="CX1039" s="237"/>
      <c r="CY1039" s="237"/>
      <c r="CZ1039" s="237"/>
      <c r="DA1039" s="237"/>
      <c r="DB1039" s="237"/>
      <c r="DC1039" s="237"/>
      <c r="DD1039" s="237"/>
      <c r="DE1039" s="237"/>
      <c r="DF1039" s="237"/>
      <c r="DG1039" s="237"/>
      <c r="DH1039" s="237"/>
      <c r="DI1039" s="237"/>
      <c r="DJ1039" s="237"/>
      <c r="DK1039" s="237"/>
      <c r="DL1039" s="237"/>
      <c r="DM1039" s="237"/>
      <c r="DN1039" s="237"/>
      <c r="DO1039" s="237"/>
      <c r="DP1039" s="237"/>
      <c r="DQ1039" s="237"/>
      <c r="DR1039" s="237"/>
      <c r="DS1039" s="237"/>
      <c r="DT1039" s="237"/>
      <c r="DU1039" s="237"/>
      <c r="DV1039" s="237"/>
      <c r="DW1039" s="237"/>
      <c r="DX1039" s="237"/>
      <c r="DY1039" s="237"/>
      <c r="DZ1039" s="237"/>
      <c r="EA1039" s="237"/>
      <c r="EB1039" s="237"/>
      <c r="EC1039" s="237"/>
      <c r="ED1039" s="237"/>
      <c r="EE1039" s="237"/>
      <c r="EF1039" s="237"/>
      <c r="EG1039" s="237"/>
      <c r="EH1039" s="237"/>
      <c r="EI1039" s="237"/>
      <c r="EJ1039" s="237"/>
      <c r="EK1039" s="237"/>
      <c r="EL1039" s="237"/>
      <c r="EM1039" s="237"/>
      <c r="EN1039" s="237"/>
      <c r="EO1039" s="237"/>
      <c r="EP1039" s="237"/>
      <c r="EQ1039" s="237"/>
      <c r="ER1039" s="237"/>
      <c r="ES1039" s="237"/>
      <c r="ET1039" s="237"/>
      <c r="EU1039" s="237"/>
      <c r="EV1039" s="237"/>
      <c r="EW1039" s="237"/>
      <c r="EX1039" s="237"/>
      <c r="EY1039" s="237"/>
      <c r="EZ1039" s="237"/>
      <c r="FA1039" s="237"/>
      <c r="FB1039" s="237"/>
      <c r="FC1039" s="237"/>
      <c r="FD1039" s="237"/>
      <c r="FE1039" s="237"/>
      <c r="FF1039" s="237"/>
      <c r="FG1039" s="237"/>
      <c r="FH1039" s="237"/>
      <c r="FI1039" s="237"/>
      <c r="FJ1039" s="237"/>
      <c r="FK1039" s="237"/>
      <c r="FL1039" s="237"/>
      <c r="FM1039" s="237"/>
      <c r="FN1039" s="237"/>
      <c r="FO1039" s="237"/>
      <c r="FP1039" s="237"/>
      <c r="FQ1039" s="237"/>
      <c r="FR1039" s="237"/>
      <c r="FS1039" s="237"/>
      <c r="FT1039" s="237"/>
      <c r="FU1039" s="237"/>
      <c r="FV1039" s="237"/>
      <c r="FW1039" s="237"/>
      <c r="FX1039" s="237"/>
      <c r="FY1039" s="237"/>
      <c r="FZ1039" s="237"/>
      <c r="GA1039" s="237"/>
      <c r="GB1039" s="237"/>
      <c r="GC1039" s="237"/>
      <c r="GD1039" s="237"/>
      <c r="GE1039" s="237"/>
      <c r="GF1039" s="237"/>
      <c r="GG1039" s="237"/>
      <c r="GH1039" s="237"/>
      <c r="GI1039" s="237"/>
      <c r="GJ1039" s="237"/>
      <c r="GK1039" s="237"/>
      <c r="GL1039" s="237"/>
      <c r="GM1039" s="237"/>
      <c r="GN1039" s="237"/>
      <c r="GO1039" s="237"/>
      <c r="GP1039" s="237"/>
      <c r="GQ1039" s="237"/>
    </row>
    <row r="1040" spans="1:199" s="81" customFormat="1" ht="15" hidden="1">
      <c r="A1040" s="176" t="s">
        <v>2932</v>
      </c>
      <c r="B1040" s="241" t="s">
        <v>6240</v>
      </c>
      <c r="C1040" s="242">
        <v>0</v>
      </c>
      <c r="D1040" s="242">
        <v>0</v>
      </c>
      <c r="E1040" s="242">
        <v>0</v>
      </c>
      <c r="F1040" s="242">
        <v>0</v>
      </c>
      <c r="G1040" s="242">
        <v>0</v>
      </c>
      <c r="H1040" s="242">
        <v>0</v>
      </c>
      <c r="I1040" s="242">
        <v>0</v>
      </c>
      <c r="J1040" s="242">
        <v>0</v>
      </c>
      <c r="K1040" s="242">
        <v>0</v>
      </c>
      <c r="L1040" s="242">
        <v>0</v>
      </c>
      <c r="M1040" s="242">
        <v>0</v>
      </c>
      <c r="N1040" s="242">
        <v>0</v>
      </c>
      <c r="O1040" s="242">
        <v>0</v>
      </c>
      <c r="P1040" s="28"/>
      <c r="Q1040" s="242">
        <f>SUM(D1040:O1040)</f>
        <v>0</v>
      </c>
      <c r="R1040" s="242">
        <f>IF($R$19&lt;1,0,Q1040/$R$19)</f>
        <v>0</v>
      </c>
      <c r="S1040" s="243"/>
      <c r="T1040" s="351">
        <f>IF(Q1040=0,0,1)+IF(C1040=0,0,1)+IF(D1040=0,0,1)+IF(E1040=0,0,1)+IF(F1040=0,0,1)+IF(G1040=0,0,1)+IF(H1040=0,0,1)+IF(I1040=0,0,1)+IF(J1040=0,0,1)+IF(K1040=0,0,1)+IF(L1040=0,0,1)+IF(M1040=0,0,1)+IF(N1040=0,0,1)+IF(O1040=0,0,1)</f>
        <v>0</v>
      </c>
      <c r="U1040" s="237"/>
      <c r="V1040" s="237"/>
      <c r="W1040" s="237"/>
      <c r="X1040" s="237"/>
      <c r="Y1040" s="237"/>
      <c r="Z1040" s="237"/>
      <c r="AA1040" s="237"/>
      <c r="AB1040" s="237"/>
      <c r="AC1040" s="237"/>
      <c r="AD1040" s="237"/>
      <c r="AE1040" s="237"/>
      <c r="AF1040" s="237"/>
      <c r="AG1040" s="237"/>
      <c r="AH1040" s="237"/>
      <c r="AI1040" s="237"/>
      <c r="AJ1040" s="237"/>
      <c r="AK1040" s="237"/>
      <c r="AL1040" s="237"/>
      <c r="AM1040" s="237"/>
      <c r="AN1040" s="237"/>
      <c r="AO1040" s="237"/>
      <c r="AP1040" s="237"/>
      <c r="AQ1040" s="237"/>
      <c r="AR1040" s="237"/>
      <c r="AS1040" s="237"/>
      <c r="AT1040" s="237"/>
      <c r="AU1040" s="237"/>
      <c r="AV1040" s="237"/>
      <c r="AW1040" s="237"/>
      <c r="AX1040" s="237"/>
      <c r="AY1040" s="237"/>
      <c r="AZ1040" s="237"/>
      <c r="BA1040" s="237"/>
      <c r="BB1040" s="237"/>
      <c r="BC1040" s="237"/>
      <c r="BD1040" s="237"/>
      <c r="BE1040" s="237"/>
      <c r="BF1040" s="237"/>
      <c r="BG1040" s="237"/>
      <c r="BH1040" s="237"/>
      <c r="BI1040" s="237"/>
      <c r="BJ1040" s="237"/>
      <c r="BK1040" s="237"/>
      <c r="BL1040" s="237"/>
      <c r="BM1040" s="237"/>
      <c r="BN1040" s="237"/>
      <c r="BO1040" s="237"/>
      <c r="BP1040" s="237"/>
      <c r="BQ1040" s="237"/>
      <c r="BR1040" s="237"/>
      <c r="BS1040" s="237"/>
      <c r="BT1040" s="237"/>
      <c r="BU1040" s="237"/>
      <c r="BV1040" s="237"/>
      <c r="BW1040" s="237"/>
      <c r="BX1040" s="237"/>
      <c r="BY1040" s="237"/>
      <c r="BZ1040" s="237"/>
      <c r="CA1040" s="237"/>
      <c r="CB1040" s="237"/>
      <c r="CC1040" s="237"/>
      <c r="CD1040" s="237"/>
      <c r="CE1040" s="237"/>
      <c r="CF1040" s="237"/>
      <c r="CG1040" s="237"/>
      <c r="CH1040" s="237"/>
      <c r="CI1040" s="237"/>
      <c r="CJ1040" s="237"/>
      <c r="CK1040" s="237"/>
      <c r="CL1040" s="237"/>
      <c r="CM1040" s="237"/>
      <c r="CN1040" s="237"/>
      <c r="CO1040" s="237"/>
      <c r="CP1040" s="237"/>
      <c r="CQ1040" s="237"/>
      <c r="CR1040" s="237"/>
      <c r="CS1040" s="237"/>
      <c r="CT1040" s="237"/>
      <c r="CU1040" s="237"/>
      <c r="CV1040" s="237"/>
      <c r="CW1040" s="237"/>
      <c r="CX1040" s="237"/>
      <c r="CY1040" s="237"/>
      <c r="CZ1040" s="237"/>
      <c r="DA1040" s="237"/>
      <c r="DB1040" s="237"/>
      <c r="DC1040" s="237"/>
      <c r="DD1040" s="237"/>
      <c r="DE1040" s="237"/>
      <c r="DF1040" s="237"/>
      <c r="DG1040" s="237"/>
      <c r="DH1040" s="237"/>
      <c r="DI1040" s="237"/>
      <c r="DJ1040" s="237"/>
      <c r="DK1040" s="237"/>
      <c r="DL1040" s="237"/>
      <c r="DM1040" s="237"/>
      <c r="DN1040" s="237"/>
      <c r="DO1040" s="237"/>
      <c r="DP1040" s="237"/>
      <c r="DQ1040" s="237"/>
      <c r="DR1040" s="237"/>
      <c r="DS1040" s="237"/>
      <c r="DT1040" s="237"/>
      <c r="DU1040" s="237"/>
      <c r="DV1040" s="237"/>
      <c r="DW1040" s="237"/>
      <c r="DX1040" s="237"/>
      <c r="DY1040" s="237"/>
      <c r="DZ1040" s="237"/>
      <c r="EA1040" s="237"/>
      <c r="EB1040" s="237"/>
      <c r="EC1040" s="237"/>
      <c r="ED1040" s="237"/>
      <c r="EE1040" s="237"/>
      <c r="EF1040" s="237"/>
      <c r="EG1040" s="237"/>
      <c r="EH1040" s="237"/>
      <c r="EI1040" s="237"/>
      <c r="EJ1040" s="237"/>
      <c r="EK1040" s="237"/>
      <c r="EL1040" s="237"/>
      <c r="EM1040" s="237"/>
      <c r="EN1040" s="237"/>
      <c r="EO1040" s="237"/>
      <c r="EP1040" s="237"/>
      <c r="EQ1040" s="237"/>
      <c r="ER1040" s="237"/>
      <c r="ES1040" s="237"/>
      <c r="ET1040" s="237"/>
      <c r="EU1040" s="237"/>
      <c r="EV1040" s="237"/>
      <c r="EW1040" s="237"/>
      <c r="EX1040" s="237"/>
      <c r="EY1040" s="237"/>
      <c r="EZ1040" s="237"/>
      <c r="FA1040" s="237"/>
      <c r="FB1040" s="237"/>
      <c r="FC1040" s="237"/>
      <c r="FD1040" s="237"/>
      <c r="FE1040" s="237"/>
      <c r="FF1040" s="237"/>
      <c r="FG1040" s="237"/>
      <c r="FH1040" s="237"/>
      <c r="FI1040" s="237"/>
      <c r="FJ1040" s="237"/>
      <c r="FK1040" s="237"/>
      <c r="FL1040" s="237"/>
      <c r="FM1040" s="237"/>
      <c r="FN1040" s="237"/>
      <c r="FO1040" s="237"/>
      <c r="FP1040" s="237"/>
      <c r="FQ1040" s="237"/>
      <c r="FR1040" s="237"/>
      <c r="FS1040" s="237"/>
      <c r="FT1040" s="237"/>
      <c r="FU1040" s="237"/>
      <c r="FV1040" s="237"/>
      <c r="FW1040" s="237"/>
      <c r="FX1040" s="237"/>
      <c r="FY1040" s="237"/>
      <c r="FZ1040" s="237"/>
      <c r="GA1040" s="237"/>
      <c r="GB1040" s="237"/>
      <c r="GC1040" s="237"/>
      <c r="GD1040" s="237"/>
      <c r="GE1040" s="237"/>
      <c r="GF1040" s="237"/>
      <c r="GG1040" s="237"/>
      <c r="GH1040" s="237"/>
      <c r="GI1040" s="237"/>
      <c r="GJ1040" s="237"/>
      <c r="GK1040" s="237"/>
      <c r="GL1040" s="237"/>
      <c r="GM1040" s="237"/>
      <c r="GN1040" s="237"/>
      <c r="GO1040" s="237"/>
      <c r="GP1040" s="237"/>
      <c r="GQ1040" s="237"/>
    </row>
    <row r="1041" spans="1:199" s="81" customFormat="1" ht="15" hidden="1">
      <c r="A1041" s="176" t="s">
        <v>2933</v>
      </c>
      <c r="B1041" s="241" t="s">
        <v>6241</v>
      </c>
      <c r="C1041" s="242">
        <v>0</v>
      </c>
      <c r="D1041" s="242">
        <v>0</v>
      </c>
      <c r="E1041" s="242">
        <v>0</v>
      </c>
      <c r="F1041" s="242">
        <v>0</v>
      </c>
      <c r="G1041" s="242">
        <v>0</v>
      </c>
      <c r="H1041" s="242">
        <v>0</v>
      </c>
      <c r="I1041" s="242">
        <v>0</v>
      </c>
      <c r="J1041" s="242">
        <v>0</v>
      </c>
      <c r="K1041" s="242">
        <v>0</v>
      </c>
      <c r="L1041" s="242">
        <v>0</v>
      </c>
      <c r="M1041" s="242">
        <v>0</v>
      </c>
      <c r="N1041" s="242">
        <v>0</v>
      </c>
      <c r="O1041" s="242">
        <v>0</v>
      </c>
      <c r="P1041" s="28"/>
      <c r="Q1041" s="242">
        <f>SUM(D1041:O1041)</f>
        <v>0</v>
      </c>
      <c r="R1041" s="242">
        <f>IF($R$19&lt;1,0,Q1041/$R$19)</f>
        <v>0</v>
      </c>
      <c r="S1041" s="243"/>
      <c r="T1041" s="351">
        <f>IF(Q1041=0,0,1)+IF(C1041=0,0,1)+IF(D1041=0,0,1)+IF(E1041=0,0,1)+IF(F1041=0,0,1)+IF(G1041=0,0,1)+IF(H1041=0,0,1)+IF(I1041=0,0,1)+IF(J1041=0,0,1)+IF(K1041=0,0,1)+IF(L1041=0,0,1)+IF(M1041=0,0,1)+IF(N1041=0,0,1)+IF(O1041=0,0,1)</f>
        <v>0</v>
      </c>
      <c r="U1041" s="237"/>
      <c r="V1041" s="237"/>
      <c r="W1041" s="237"/>
      <c r="X1041" s="237"/>
      <c r="Y1041" s="237"/>
      <c r="Z1041" s="237"/>
      <c r="AA1041" s="237"/>
      <c r="AB1041" s="237"/>
      <c r="AC1041" s="237"/>
      <c r="AD1041" s="237"/>
      <c r="AE1041" s="237"/>
      <c r="AF1041" s="237"/>
      <c r="AG1041" s="237"/>
      <c r="AH1041" s="237"/>
      <c r="AI1041" s="237"/>
      <c r="AJ1041" s="237"/>
      <c r="AK1041" s="237"/>
      <c r="AL1041" s="237"/>
      <c r="AM1041" s="237"/>
      <c r="AN1041" s="237"/>
      <c r="AO1041" s="237"/>
      <c r="AP1041" s="237"/>
      <c r="AQ1041" s="237"/>
      <c r="AR1041" s="237"/>
      <c r="AS1041" s="237"/>
      <c r="AT1041" s="237"/>
      <c r="AU1041" s="237"/>
      <c r="AV1041" s="237"/>
      <c r="AW1041" s="237"/>
      <c r="AX1041" s="237"/>
      <c r="AY1041" s="237"/>
      <c r="AZ1041" s="237"/>
      <c r="BA1041" s="237"/>
      <c r="BB1041" s="237"/>
      <c r="BC1041" s="237"/>
      <c r="BD1041" s="237"/>
      <c r="BE1041" s="237"/>
      <c r="BF1041" s="237"/>
      <c r="BG1041" s="237"/>
      <c r="BH1041" s="237"/>
      <c r="BI1041" s="237"/>
      <c r="BJ1041" s="237"/>
      <c r="BK1041" s="237"/>
      <c r="BL1041" s="237"/>
      <c r="BM1041" s="237"/>
      <c r="BN1041" s="237"/>
      <c r="BO1041" s="237"/>
      <c r="BP1041" s="237"/>
      <c r="BQ1041" s="237"/>
      <c r="BR1041" s="237"/>
      <c r="BS1041" s="237"/>
      <c r="BT1041" s="237"/>
      <c r="BU1041" s="237"/>
      <c r="BV1041" s="237"/>
      <c r="BW1041" s="237"/>
      <c r="BX1041" s="237"/>
      <c r="BY1041" s="237"/>
      <c r="BZ1041" s="237"/>
      <c r="CA1041" s="237"/>
      <c r="CB1041" s="237"/>
      <c r="CC1041" s="237"/>
      <c r="CD1041" s="237"/>
      <c r="CE1041" s="237"/>
      <c r="CF1041" s="237"/>
      <c r="CG1041" s="237"/>
      <c r="CH1041" s="237"/>
      <c r="CI1041" s="237"/>
      <c r="CJ1041" s="237"/>
      <c r="CK1041" s="237"/>
      <c r="CL1041" s="237"/>
      <c r="CM1041" s="237"/>
      <c r="CN1041" s="237"/>
      <c r="CO1041" s="237"/>
      <c r="CP1041" s="237"/>
      <c r="CQ1041" s="237"/>
      <c r="CR1041" s="237"/>
      <c r="CS1041" s="237"/>
      <c r="CT1041" s="237"/>
      <c r="CU1041" s="237"/>
      <c r="CV1041" s="237"/>
      <c r="CW1041" s="237"/>
      <c r="CX1041" s="237"/>
      <c r="CY1041" s="237"/>
      <c r="CZ1041" s="237"/>
      <c r="DA1041" s="237"/>
      <c r="DB1041" s="237"/>
      <c r="DC1041" s="237"/>
      <c r="DD1041" s="237"/>
      <c r="DE1041" s="237"/>
      <c r="DF1041" s="237"/>
      <c r="DG1041" s="237"/>
      <c r="DH1041" s="237"/>
      <c r="DI1041" s="237"/>
      <c r="DJ1041" s="237"/>
      <c r="DK1041" s="237"/>
      <c r="DL1041" s="237"/>
      <c r="DM1041" s="237"/>
      <c r="DN1041" s="237"/>
      <c r="DO1041" s="237"/>
      <c r="DP1041" s="237"/>
      <c r="DQ1041" s="237"/>
      <c r="DR1041" s="237"/>
      <c r="DS1041" s="237"/>
      <c r="DT1041" s="237"/>
      <c r="DU1041" s="237"/>
      <c r="DV1041" s="237"/>
      <c r="DW1041" s="237"/>
      <c r="DX1041" s="237"/>
      <c r="DY1041" s="237"/>
      <c r="DZ1041" s="237"/>
      <c r="EA1041" s="237"/>
      <c r="EB1041" s="237"/>
      <c r="EC1041" s="237"/>
      <c r="ED1041" s="237"/>
      <c r="EE1041" s="237"/>
      <c r="EF1041" s="237"/>
      <c r="EG1041" s="237"/>
      <c r="EH1041" s="237"/>
      <c r="EI1041" s="237"/>
      <c r="EJ1041" s="237"/>
      <c r="EK1041" s="237"/>
      <c r="EL1041" s="237"/>
      <c r="EM1041" s="237"/>
      <c r="EN1041" s="237"/>
      <c r="EO1041" s="237"/>
      <c r="EP1041" s="237"/>
      <c r="EQ1041" s="237"/>
      <c r="ER1041" s="237"/>
      <c r="ES1041" s="237"/>
      <c r="ET1041" s="237"/>
      <c r="EU1041" s="237"/>
      <c r="EV1041" s="237"/>
      <c r="EW1041" s="237"/>
      <c r="EX1041" s="237"/>
      <c r="EY1041" s="237"/>
      <c r="EZ1041" s="237"/>
      <c r="FA1041" s="237"/>
      <c r="FB1041" s="237"/>
      <c r="FC1041" s="237"/>
      <c r="FD1041" s="237"/>
      <c r="FE1041" s="237"/>
      <c r="FF1041" s="237"/>
      <c r="FG1041" s="237"/>
      <c r="FH1041" s="237"/>
      <c r="FI1041" s="237"/>
      <c r="FJ1041" s="237"/>
      <c r="FK1041" s="237"/>
      <c r="FL1041" s="237"/>
      <c r="FM1041" s="237"/>
      <c r="FN1041" s="237"/>
      <c r="FO1041" s="237"/>
      <c r="FP1041" s="237"/>
      <c r="FQ1041" s="237"/>
      <c r="FR1041" s="237"/>
      <c r="FS1041" s="237"/>
      <c r="FT1041" s="237"/>
      <c r="FU1041" s="237"/>
      <c r="FV1041" s="237"/>
      <c r="FW1041" s="237"/>
      <c r="FX1041" s="237"/>
      <c r="FY1041" s="237"/>
      <c r="FZ1041" s="237"/>
      <c r="GA1041" s="237"/>
      <c r="GB1041" s="237"/>
      <c r="GC1041" s="237"/>
      <c r="GD1041" s="237"/>
      <c r="GE1041" s="237"/>
      <c r="GF1041" s="237"/>
      <c r="GG1041" s="237"/>
      <c r="GH1041" s="237"/>
      <c r="GI1041" s="237"/>
      <c r="GJ1041" s="237"/>
      <c r="GK1041" s="237"/>
      <c r="GL1041" s="237"/>
      <c r="GM1041" s="237"/>
      <c r="GN1041" s="237"/>
      <c r="GO1041" s="237"/>
      <c r="GP1041" s="237"/>
      <c r="GQ1041" s="237"/>
    </row>
    <row r="1042" spans="1:199" s="81" customFormat="1" ht="15" hidden="1">
      <c r="A1042" s="176" t="s">
        <v>2934</v>
      </c>
      <c r="B1042" s="241" t="s">
        <v>6242</v>
      </c>
      <c r="C1042" s="242">
        <v>0</v>
      </c>
      <c r="D1042" s="242">
        <v>0</v>
      </c>
      <c r="E1042" s="242">
        <v>0</v>
      </c>
      <c r="F1042" s="242">
        <v>0</v>
      </c>
      <c r="G1042" s="242">
        <v>0</v>
      </c>
      <c r="H1042" s="242">
        <v>0</v>
      </c>
      <c r="I1042" s="242">
        <v>0</v>
      </c>
      <c r="J1042" s="242">
        <v>0</v>
      </c>
      <c r="K1042" s="242">
        <v>0</v>
      </c>
      <c r="L1042" s="242">
        <v>0</v>
      </c>
      <c r="M1042" s="242">
        <v>0</v>
      </c>
      <c r="N1042" s="242">
        <v>0</v>
      </c>
      <c r="O1042" s="242">
        <v>0</v>
      </c>
      <c r="P1042" s="28"/>
      <c r="Q1042" s="242">
        <f>SUM(D1042:O1042)</f>
        <v>0</v>
      </c>
      <c r="R1042" s="242">
        <f>IF($R$19&lt;1,0,Q1042/$R$19)</f>
        <v>0</v>
      </c>
      <c r="S1042" s="243"/>
      <c r="T1042" s="351">
        <f>IF(Q1042=0,0,1)+IF(C1042=0,0,1)+IF(D1042=0,0,1)+IF(E1042=0,0,1)+IF(F1042=0,0,1)+IF(G1042=0,0,1)+IF(H1042=0,0,1)+IF(I1042=0,0,1)+IF(J1042=0,0,1)+IF(K1042=0,0,1)+IF(L1042=0,0,1)+IF(M1042=0,0,1)+IF(N1042=0,0,1)+IF(O1042=0,0,1)</f>
        <v>0</v>
      </c>
      <c r="U1042" s="237"/>
      <c r="V1042" s="237"/>
      <c r="W1042" s="237"/>
      <c r="X1042" s="237"/>
      <c r="Y1042" s="237"/>
      <c r="Z1042" s="237"/>
      <c r="AA1042" s="237"/>
      <c r="AB1042" s="237"/>
      <c r="AC1042" s="237"/>
      <c r="AD1042" s="237"/>
      <c r="AE1042" s="237"/>
      <c r="AF1042" s="237"/>
      <c r="AG1042" s="237"/>
      <c r="AH1042" s="237"/>
      <c r="AI1042" s="237"/>
      <c r="AJ1042" s="237"/>
      <c r="AK1042" s="237"/>
      <c r="AL1042" s="237"/>
      <c r="AM1042" s="237"/>
      <c r="AN1042" s="237"/>
      <c r="AO1042" s="237"/>
      <c r="AP1042" s="237"/>
      <c r="AQ1042" s="237"/>
      <c r="AR1042" s="237"/>
      <c r="AS1042" s="237"/>
      <c r="AT1042" s="237"/>
      <c r="AU1042" s="237"/>
      <c r="AV1042" s="237"/>
      <c r="AW1042" s="237"/>
      <c r="AX1042" s="237"/>
      <c r="AY1042" s="237"/>
      <c r="AZ1042" s="237"/>
      <c r="BA1042" s="237"/>
      <c r="BB1042" s="237"/>
      <c r="BC1042" s="237"/>
      <c r="BD1042" s="237"/>
      <c r="BE1042" s="237"/>
      <c r="BF1042" s="237"/>
      <c r="BG1042" s="237"/>
      <c r="BH1042" s="237"/>
      <c r="BI1042" s="237"/>
      <c r="BJ1042" s="237"/>
      <c r="BK1042" s="237"/>
      <c r="BL1042" s="237"/>
      <c r="BM1042" s="237"/>
      <c r="BN1042" s="237"/>
      <c r="BO1042" s="237"/>
      <c r="BP1042" s="237"/>
      <c r="BQ1042" s="237"/>
      <c r="BR1042" s="237"/>
      <c r="BS1042" s="237"/>
      <c r="BT1042" s="237"/>
      <c r="BU1042" s="237"/>
      <c r="BV1042" s="237"/>
      <c r="BW1042" s="237"/>
      <c r="BX1042" s="237"/>
      <c r="BY1042" s="237"/>
      <c r="BZ1042" s="237"/>
      <c r="CA1042" s="237"/>
      <c r="CB1042" s="237"/>
      <c r="CC1042" s="237"/>
      <c r="CD1042" s="237"/>
      <c r="CE1042" s="237"/>
      <c r="CF1042" s="237"/>
      <c r="CG1042" s="237"/>
      <c r="CH1042" s="237"/>
      <c r="CI1042" s="237"/>
      <c r="CJ1042" s="237"/>
      <c r="CK1042" s="237"/>
      <c r="CL1042" s="237"/>
      <c r="CM1042" s="237"/>
      <c r="CN1042" s="237"/>
      <c r="CO1042" s="237"/>
      <c r="CP1042" s="237"/>
      <c r="CQ1042" s="237"/>
      <c r="CR1042" s="237"/>
      <c r="CS1042" s="237"/>
      <c r="CT1042" s="237"/>
      <c r="CU1042" s="237"/>
      <c r="CV1042" s="237"/>
      <c r="CW1042" s="237"/>
      <c r="CX1042" s="237"/>
      <c r="CY1042" s="237"/>
      <c r="CZ1042" s="237"/>
      <c r="DA1042" s="237"/>
      <c r="DB1042" s="237"/>
      <c r="DC1042" s="237"/>
      <c r="DD1042" s="237"/>
      <c r="DE1042" s="237"/>
      <c r="DF1042" s="237"/>
      <c r="DG1042" s="237"/>
      <c r="DH1042" s="237"/>
      <c r="DI1042" s="237"/>
      <c r="DJ1042" s="237"/>
      <c r="DK1042" s="237"/>
      <c r="DL1042" s="237"/>
      <c r="DM1042" s="237"/>
      <c r="DN1042" s="237"/>
      <c r="DO1042" s="237"/>
      <c r="DP1042" s="237"/>
      <c r="DQ1042" s="237"/>
      <c r="DR1042" s="237"/>
      <c r="DS1042" s="237"/>
      <c r="DT1042" s="237"/>
      <c r="DU1042" s="237"/>
      <c r="DV1042" s="237"/>
      <c r="DW1042" s="237"/>
      <c r="DX1042" s="237"/>
      <c r="DY1042" s="237"/>
      <c r="DZ1042" s="237"/>
      <c r="EA1042" s="237"/>
      <c r="EB1042" s="237"/>
      <c r="EC1042" s="237"/>
      <c r="ED1042" s="237"/>
      <c r="EE1042" s="237"/>
      <c r="EF1042" s="237"/>
      <c r="EG1042" s="237"/>
      <c r="EH1042" s="237"/>
      <c r="EI1042" s="237"/>
      <c r="EJ1042" s="237"/>
      <c r="EK1042" s="237"/>
      <c r="EL1042" s="237"/>
      <c r="EM1042" s="237"/>
      <c r="EN1042" s="237"/>
      <c r="EO1042" s="237"/>
      <c r="EP1042" s="237"/>
      <c r="EQ1042" s="237"/>
      <c r="ER1042" s="237"/>
      <c r="ES1042" s="237"/>
      <c r="ET1042" s="237"/>
      <c r="EU1042" s="237"/>
      <c r="EV1042" s="237"/>
      <c r="EW1042" s="237"/>
      <c r="EX1042" s="237"/>
      <c r="EY1042" s="237"/>
      <c r="EZ1042" s="237"/>
      <c r="FA1042" s="237"/>
      <c r="FB1042" s="237"/>
      <c r="FC1042" s="237"/>
      <c r="FD1042" s="237"/>
      <c r="FE1042" s="237"/>
      <c r="FF1042" s="237"/>
      <c r="FG1042" s="237"/>
      <c r="FH1042" s="237"/>
      <c r="FI1042" s="237"/>
      <c r="FJ1042" s="237"/>
      <c r="FK1042" s="237"/>
      <c r="FL1042" s="237"/>
      <c r="FM1042" s="237"/>
      <c r="FN1042" s="237"/>
      <c r="FO1042" s="237"/>
      <c r="FP1042" s="237"/>
      <c r="FQ1042" s="237"/>
      <c r="FR1042" s="237"/>
      <c r="FS1042" s="237"/>
      <c r="FT1042" s="237"/>
      <c r="FU1042" s="237"/>
      <c r="FV1042" s="237"/>
      <c r="FW1042" s="237"/>
      <c r="FX1042" s="237"/>
      <c r="FY1042" s="237"/>
      <c r="FZ1042" s="237"/>
      <c r="GA1042" s="237"/>
      <c r="GB1042" s="237"/>
      <c r="GC1042" s="237"/>
      <c r="GD1042" s="237"/>
      <c r="GE1042" s="237"/>
      <c r="GF1042" s="237"/>
      <c r="GG1042" s="237"/>
      <c r="GH1042" s="237"/>
      <c r="GI1042" s="237"/>
      <c r="GJ1042" s="237"/>
      <c r="GK1042" s="237"/>
      <c r="GL1042" s="237"/>
      <c r="GM1042" s="237"/>
      <c r="GN1042" s="237"/>
      <c r="GO1042" s="237"/>
      <c r="GP1042" s="237"/>
      <c r="GQ1042" s="237"/>
    </row>
    <row r="1043" spans="1:199" s="81" customFormat="1" ht="15" hidden="1">
      <c r="A1043" s="176" t="s">
        <v>2935</v>
      </c>
      <c r="B1043" s="241" t="s">
        <v>6243</v>
      </c>
      <c r="C1043" s="242">
        <v>0</v>
      </c>
      <c r="D1043" s="242">
        <v>0</v>
      </c>
      <c r="E1043" s="242">
        <v>0</v>
      </c>
      <c r="F1043" s="242">
        <v>0</v>
      </c>
      <c r="G1043" s="242">
        <v>0</v>
      </c>
      <c r="H1043" s="242">
        <v>0</v>
      </c>
      <c r="I1043" s="242">
        <v>0</v>
      </c>
      <c r="J1043" s="242">
        <v>0</v>
      </c>
      <c r="K1043" s="242">
        <v>0</v>
      </c>
      <c r="L1043" s="242">
        <v>0</v>
      </c>
      <c r="M1043" s="242">
        <v>0</v>
      </c>
      <c r="N1043" s="242">
        <v>0</v>
      </c>
      <c r="O1043" s="242">
        <v>0</v>
      </c>
      <c r="P1043" s="28"/>
      <c r="Q1043" s="242">
        <f>SUM(D1043:O1043)</f>
        <v>0</v>
      </c>
      <c r="R1043" s="242">
        <f>IF($R$19&lt;1,0,Q1043/$R$19)</f>
        <v>0</v>
      </c>
      <c r="S1043" s="243"/>
      <c r="T1043" s="351">
        <f>IF(Q1043=0,0,1)+IF(C1043=0,0,1)+IF(D1043=0,0,1)+IF(E1043=0,0,1)+IF(F1043=0,0,1)+IF(G1043=0,0,1)+IF(H1043=0,0,1)+IF(I1043=0,0,1)+IF(J1043=0,0,1)+IF(K1043=0,0,1)+IF(L1043=0,0,1)+IF(M1043=0,0,1)+IF(N1043=0,0,1)+IF(O1043=0,0,1)</f>
        <v>0</v>
      </c>
      <c r="U1043" s="237"/>
      <c r="V1043" s="237"/>
      <c r="W1043" s="237"/>
      <c r="X1043" s="237"/>
      <c r="Y1043" s="237"/>
      <c r="Z1043" s="237"/>
      <c r="AA1043" s="237"/>
      <c r="AB1043" s="237"/>
      <c r="AC1043" s="237"/>
      <c r="AD1043" s="237"/>
      <c r="AE1043" s="237"/>
      <c r="AF1043" s="237"/>
      <c r="AG1043" s="237"/>
      <c r="AH1043" s="237"/>
      <c r="AI1043" s="237"/>
      <c r="AJ1043" s="237"/>
      <c r="AK1043" s="237"/>
      <c r="AL1043" s="237"/>
      <c r="AM1043" s="237"/>
      <c r="AN1043" s="237"/>
      <c r="AO1043" s="237"/>
      <c r="AP1043" s="237"/>
      <c r="AQ1043" s="237"/>
      <c r="AR1043" s="237"/>
      <c r="AS1043" s="237"/>
      <c r="AT1043" s="237"/>
      <c r="AU1043" s="237"/>
      <c r="AV1043" s="237"/>
      <c r="AW1043" s="237"/>
      <c r="AX1043" s="237"/>
      <c r="AY1043" s="237"/>
      <c r="AZ1043" s="237"/>
      <c r="BA1043" s="237"/>
      <c r="BB1043" s="237"/>
      <c r="BC1043" s="237"/>
      <c r="BD1043" s="237"/>
      <c r="BE1043" s="237"/>
      <c r="BF1043" s="237"/>
      <c r="BG1043" s="237"/>
      <c r="BH1043" s="237"/>
      <c r="BI1043" s="237"/>
      <c r="BJ1043" s="237"/>
      <c r="BK1043" s="237"/>
      <c r="BL1043" s="237"/>
      <c r="BM1043" s="237"/>
      <c r="BN1043" s="237"/>
      <c r="BO1043" s="237"/>
      <c r="BP1043" s="237"/>
      <c r="BQ1043" s="237"/>
      <c r="BR1043" s="237"/>
      <c r="BS1043" s="237"/>
      <c r="BT1043" s="237"/>
      <c r="BU1043" s="237"/>
      <c r="BV1043" s="237"/>
      <c r="BW1043" s="237"/>
      <c r="BX1043" s="237"/>
      <c r="BY1043" s="237"/>
      <c r="BZ1043" s="237"/>
      <c r="CA1043" s="237"/>
      <c r="CB1043" s="237"/>
      <c r="CC1043" s="237"/>
      <c r="CD1043" s="237"/>
      <c r="CE1043" s="237"/>
      <c r="CF1043" s="237"/>
      <c r="CG1043" s="237"/>
      <c r="CH1043" s="237"/>
      <c r="CI1043" s="237"/>
      <c r="CJ1043" s="237"/>
      <c r="CK1043" s="237"/>
      <c r="CL1043" s="237"/>
      <c r="CM1043" s="237"/>
      <c r="CN1043" s="237"/>
      <c r="CO1043" s="237"/>
      <c r="CP1043" s="237"/>
      <c r="CQ1043" s="237"/>
      <c r="CR1043" s="237"/>
      <c r="CS1043" s="237"/>
      <c r="CT1043" s="237"/>
      <c r="CU1043" s="237"/>
      <c r="CV1043" s="237"/>
      <c r="CW1043" s="237"/>
      <c r="CX1043" s="237"/>
      <c r="CY1043" s="237"/>
      <c r="CZ1043" s="237"/>
      <c r="DA1043" s="237"/>
      <c r="DB1043" s="237"/>
      <c r="DC1043" s="237"/>
      <c r="DD1043" s="237"/>
      <c r="DE1043" s="237"/>
      <c r="DF1043" s="237"/>
      <c r="DG1043" s="237"/>
      <c r="DH1043" s="237"/>
      <c r="DI1043" s="237"/>
      <c r="DJ1043" s="237"/>
      <c r="DK1043" s="237"/>
      <c r="DL1043" s="237"/>
      <c r="DM1043" s="237"/>
      <c r="DN1043" s="237"/>
      <c r="DO1043" s="237"/>
      <c r="DP1043" s="237"/>
      <c r="DQ1043" s="237"/>
      <c r="DR1043" s="237"/>
      <c r="DS1043" s="237"/>
      <c r="DT1043" s="237"/>
      <c r="DU1043" s="237"/>
      <c r="DV1043" s="237"/>
      <c r="DW1043" s="237"/>
      <c r="DX1043" s="237"/>
      <c r="DY1043" s="237"/>
      <c r="DZ1043" s="237"/>
      <c r="EA1043" s="237"/>
      <c r="EB1043" s="237"/>
      <c r="EC1043" s="237"/>
      <c r="ED1043" s="237"/>
      <c r="EE1043" s="237"/>
      <c r="EF1043" s="237"/>
      <c r="EG1043" s="237"/>
      <c r="EH1043" s="237"/>
      <c r="EI1043" s="237"/>
      <c r="EJ1043" s="237"/>
      <c r="EK1043" s="237"/>
      <c r="EL1043" s="237"/>
      <c r="EM1043" s="237"/>
      <c r="EN1043" s="237"/>
      <c r="EO1043" s="237"/>
      <c r="EP1043" s="237"/>
      <c r="EQ1043" s="237"/>
      <c r="ER1043" s="237"/>
      <c r="ES1043" s="237"/>
      <c r="ET1043" s="237"/>
      <c r="EU1043" s="237"/>
      <c r="EV1043" s="237"/>
      <c r="EW1043" s="237"/>
      <c r="EX1043" s="237"/>
      <c r="EY1043" s="237"/>
      <c r="EZ1043" s="237"/>
      <c r="FA1043" s="237"/>
      <c r="FB1043" s="237"/>
      <c r="FC1043" s="237"/>
      <c r="FD1043" s="237"/>
      <c r="FE1043" s="237"/>
      <c r="FF1043" s="237"/>
      <c r="FG1043" s="237"/>
      <c r="FH1043" s="237"/>
      <c r="FI1043" s="237"/>
      <c r="FJ1043" s="237"/>
      <c r="FK1043" s="237"/>
      <c r="FL1043" s="237"/>
      <c r="FM1043" s="237"/>
      <c r="FN1043" s="237"/>
      <c r="FO1043" s="237"/>
      <c r="FP1043" s="237"/>
      <c r="FQ1043" s="237"/>
      <c r="FR1043" s="237"/>
      <c r="FS1043" s="237"/>
      <c r="FT1043" s="237"/>
      <c r="FU1043" s="237"/>
      <c r="FV1043" s="237"/>
      <c r="FW1043" s="237"/>
      <c r="FX1043" s="237"/>
      <c r="FY1043" s="237"/>
      <c r="FZ1043" s="237"/>
      <c r="GA1043" s="237"/>
      <c r="GB1043" s="237"/>
      <c r="GC1043" s="237"/>
      <c r="GD1043" s="237"/>
      <c r="GE1043" s="237"/>
      <c r="GF1043" s="237"/>
      <c r="GG1043" s="237"/>
      <c r="GH1043" s="237"/>
      <c r="GI1043" s="237"/>
      <c r="GJ1043" s="237"/>
      <c r="GK1043" s="237"/>
      <c r="GL1043" s="237"/>
      <c r="GM1043" s="237"/>
      <c r="GN1043" s="237"/>
      <c r="GO1043" s="237"/>
      <c r="GP1043" s="237"/>
      <c r="GQ1043" s="237"/>
    </row>
    <row r="1044" spans="1:199" s="81" customFormat="1" ht="15" hidden="1">
      <c r="A1044" s="176" t="s">
        <v>2936</v>
      </c>
      <c r="B1044" s="241" t="s">
        <v>6244</v>
      </c>
      <c r="C1044" s="242">
        <v>0</v>
      </c>
      <c r="D1044" s="242">
        <v>0</v>
      </c>
      <c r="E1044" s="242">
        <v>0</v>
      </c>
      <c r="F1044" s="242">
        <v>0</v>
      </c>
      <c r="G1044" s="242">
        <v>0</v>
      </c>
      <c r="H1044" s="242">
        <v>0</v>
      </c>
      <c r="I1044" s="242">
        <v>0</v>
      </c>
      <c r="J1044" s="242">
        <v>0</v>
      </c>
      <c r="K1044" s="242">
        <v>0</v>
      </c>
      <c r="L1044" s="242">
        <v>0</v>
      </c>
      <c r="M1044" s="242">
        <v>0</v>
      </c>
      <c r="N1044" s="242">
        <v>0</v>
      </c>
      <c r="O1044" s="242">
        <v>0</v>
      </c>
      <c r="P1044" s="28"/>
      <c r="Q1044" s="242">
        <f>SUM(D1044:O1044)</f>
        <v>0</v>
      </c>
      <c r="R1044" s="242">
        <f>IF($R$19&lt;1,0,Q1044/$R$19)</f>
        <v>0</v>
      </c>
      <c r="S1044" s="243"/>
      <c r="T1044" s="351">
        <f>IF(Q1044=0,0,1)+IF(C1044=0,0,1)+IF(D1044=0,0,1)+IF(E1044=0,0,1)+IF(F1044=0,0,1)+IF(G1044=0,0,1)+IF(H1044=0,0,1)+IF(I1044=0,0,1)+IF(J1044=0,0,1)+IF(K1044=0,0,1)+IF(L1044=0,0,1)+IF(M1044=0,0,1)+IF(N1044=0,0,1)+IF(O1044=0,0,1)</f>
        <v>0</v>
      </c>
      <c r="U1044" s="237"/>
      <c r="V1044" s="237"/>
      <c r="W1044" s="237"/>
      <c r="X1044" s="237"/>
      <c r="Y1044" s="237"/>
      <c r="Z1044" s="237"/>
      <c r="AA1044" s="237"/>
      <c r="AB1044" s="237"/>
      <c r="AC1044" s="237"/>
      <c r="AD1044" s="237"/>
      <c r="AE1044" s="237"/>
      <c r="AF1044" s="237"/>
      <c r="AG1044" s="237"/>
      <c r="AH1044" s="237"/>
      <c r="AI1044" s="237"/>
      <c r="AJ1044" s="237"/>
      <c r="AK1044" s="237"/>
      <c r="AL1044" s="237"/>
      <c r="AM1044" s="237"/>
      <c r="AN1044" s="237"/>
      <c r="AO1044" s="237"/>
      <c r="AP1044" s="237"/>
      <c r="AQ1044" s="237"/>
      <c r="AR1044" s="237"/>
      <c r="AS1044" s="237"/>
      <c r="AT1044" s="237"/>
      <c r="AU1044" s="237"/>
      <c r="AV1044" s="237"/>
      <c r="AW1044" s="237"/>
      <c r="AX1044" s="237"/>
      <c r="AY1044" s="237"/>
      <c r="AZ1044" s="237"/>
      <c r="BA1044" s="237"/>
      <c r="BB1044" s="237"/>
      <c r="BC1044" s="237"/>
      <c r="BD1044" s="237"/>
      <c r="BE1044" s="237"/>
      <c r="BF1044" s="237"/>
      <c r="BG1044" s="237"/>
      <c r="BH1044" s="237"/>
      <c r="BI1044" s="237"/>
      <c r="BJ1044" s="237"/>
      <c r="BK1044" s="237"/>
      <c r="BL1044" s="237"/>
      <c r="BM1044" s="237"/>
      <c r="BN1044" s="237"/>
      <c r="BO1044" s="237"/>
      <c r="BP1044" s="237"/>
      <c r="BQ1044" s="237"/>
      <c r="BR1044" s="237"/>
      <c r="BS1044" s="237"/>
      <c r="BT1044" s="237"/>
      <c r="BU1044" s="237"/>
      <c r="BV1044" s="237"/>
      <c r="BW1044" s="237"/>
      <c r="BX1044" s="237"/>
      <c r="BY1044" s="237"/>
      <c r="BZ1044" s="237"/>
      <c r="CA1044" s="237"/>
      <c r="CB1044" s="237"/>
      <c r="CC1044" s="237"/>
      <c r="CD1044" s="237"/>
      <c r="CE1044" s="237"/>
      <c r="CF1044" s="237"/>
      <c r="CG1044" s="237"/>
      <c r="CH1044" s="237"/>
      <c r="CI1044" s="237"/>
      <c r="CJ1044" s="237"/>
      <c r="CK1044" s="237"/>
      <c r="CL1044" s="237"/>
      <c r="CM1044" s="237"/>
      <c r="CN1044" s="237"/>
      <c r="CO1044" s="237"/>
      <c r="CP1044" s="237"/>
      <c r="CQ1044" s="237"/>
      <c r="CR1044" s="237"/>
      <c r="CS1044" s="237"/>
      <c r="CT1044" s="237"/>
      <c r="CU1044" s="237"/>
      <c r="CV1044" s="237"/>
      <c r="CW1044" s="237"/>
      <c r="CX1044" s="237"/>
      <c r="CY1044" s="237"/>
      <c r="CZ1044" s="237"/>
      <c r="DA1044" s="237"/>
      <c r="DB1044" s="237"/>
      <c r="DC1044" s="237"/>
      <c r="DD1044" s="237"/>
      <c r="DE1044" s="237"/>
      <c r="DF1044" s="237"/>
      <c r="DG1044" s="237"/>
      <c r="DH1044" s="237"/>
      <c r="DI1044" s="237"/>
      <c r="DJ1044" s="237"/>
      <c r="DK1044" s="237"/>
      <c r="DL1044" s="237"/>
      <c r="DM1044" s="237"/>
      <c r="DN1044" s="237"/>
      <c r="DO1044" s="237"/>
      <c r="DP1044" s="237"/>
      <c r="DQ1044" s="237"/>
      <c r="DR1044" s="237"/>
      <c r="DS1044" s="237"/>
      <c r="DT1044" s="237"/>
      <c r="DU1044" s="237"/>
      <c r="DV1044" s="237"/>
      <c r="DW1044" s="237"/>
      <c r="DX1044" s="237"/>
      <c r="DY1044" s="237"/>
      <c r="DZ1044" s="237"/>
      <c r="EA1044" s="237"/>
      <c r="EB1044" s="237"/>
      <c r="EC1044" s="237"/>
      <c r="ED1044" s="237"/>
      <c r="EE1044" s="237"/>
      <c r="EF1044" s="237"/>
      <c r="EG1044" s="237"/>
      <c r="EH1044" s="237"/>
      <c r="EI1044" s="237"/>
      <c r="EJ1044" s="237"/>
      <c r="EK1044" s="237"/>
      <c r="EL1044" s="237"/>
      <c r="EM1044" s="237"/>
      <c r="EN1044" s="237"/>
      <c r="EO1044" s="237"/>
      <c r="EP1044" s="237"/>
      <c r="EQ1044" s="237"/>
      <c r="ER1044" s="237"/>
      <c r="ES1044" s="237"/>
      <c r="ET1044" s="237"/>
      <c r="EU1044" s="237"/>
      <c r="EV1044" s="237"/>
      <c r="EW1044" s="237"/>
      <c r="EX1044" s="237"/>
      <c r="EY1044" s="237"/>
      <c r="EZ1044" s="237"/>
      <c r="FA1044" s="237"/>
      <c r="FB1044" s="237"/>
      <c r="FC1044" s="237"/>
      <c r="FD1044" s="237"/>
      <c r="FE1044" s="237"/>
      <c r="FF1044" s="237"/>
      <c r="FG1044" s="237"/>
      <c r="FH1044" s="237"/>
      <c r="FI1044" s="237"/>
      <c r="FJ1044" s="237"/>
      <c r="FK1044" s="237"/>
      <c r="FL1044" s="237"/>
      <c r="FM1044" s="237"/>
      <c r="FN1044" s="237"/>
      <c r="FO1044" s="237"/>
      <c r="FP1044" s="237"/>
      <c r="FQ1044" s="237"/>
      <c r="FR1044" s="237"/>
      <c r="FS1044" s="237"/>
      <c r="FT1044" s="237"/>
      <c r="FU1044" s="237"/>
      <c r="FV1044" s="237"/>
      <c r="FW1044" s="237"/>
      <c r="FX1044" s="237"/>
      <c r="FY1044" s="237"/>
      <c r="FZ1044" s="237"/>
      <c r="GA1044" s="237"/>
      <c r="GB1044" s="237"/>
      <c r="GC1044" s="237"/>
      <c r="GD1044" s="237"/>
      <c r="GE1044" s="237"/>
      <c r="GF1044" s="237"/>
      <c r="GG1044" s="237"/>
      <c r="GH1044" s="237"/>
      <c r="GI1044" s="237"/>
      <c r="GJ1044" s="237"/>
      <c r="GK1044" s="237"/>
      <c r="GL1044" s="237"/>
      <c r="GM1044" s="237"/>
      <c r="GN1044" s="237"/>
      <c r="GO1044" s="237"/>
      <c r="GP1044" s="237"/>
      <c r="GQ1044" s="237"/>
    </row>
    <row r="1045" spans="1:199" s="81" customFormat="1" ht="15" hidden="1">
      <c r="A1045" s="176" t="s">
        <v>2937</v>
      </c>
      <c r="B1045" s="241" t="s">
        <v>6245</v>
      </c>
      <c r="C1045" s="242">
        <v>0</v>
      </c>
      <c r="D1045" s="242">
        <v>0</v>
      </c>
      <c r="E1045" s="242">
        <v>0</v>
      </c>
      <c r="F1045" s="242">
        <v>0</v>
      </c>
      <c r="G1045" s="242">
        <v>0</v>
      </c>
      <c r="H1045" s="242">
        <v>0</v>
      </c>
      <c r="I1045" s="242">
        <v>0</v>
      </c>
      <c r="J1045" s="242">
        <v>0</v>
      </c>
      <c r="K1045" s="242">
        <v>0</v>
      </c>
      <c r="L1045" s="242">
        <v>0</v>
      </c>
      <c r="M1045" s="242">
        <v>0</v>
      </c>
      <c r="N1045" s="242">
        <v>0</v>
      </c>
      <c r="O1045" s="242">
        <v>0</v>
      </c>
      <c r="P1045" s="28"/>
      <c r="Q1045" s="242">
        <f>SUM(D1045:O1045)</f>
        <v>0</v>
      </c>
      <c r="R1045" s="242">
        <f>IF($R$19&lt;1,0,Q1045/$R$19)</f>
        <v>0</v>
      </c>
      <c r="S1045" s="243"/>
      <c r="T1045" s="351">
        <f>IF(Q1045=0,0,1)+IF(C1045=0,0,1)+IF(D1045=0,0,1)+IF(E1045=0,0,1)+IF(F1045=0,0,1)+IF(G1045=0,0,1)+IF(H1045=0,0,1)+IF(I1045=0,0,1)+IF(J1045=0,0,1)+IF(K1045=0,0,1)+IF(L1045=0,0,1)+IF(M1045=0,0,1)+IF(N1045=0,0,1)+IF(O1045=0,0,1)</f>
        <v>0</v>
      </c>
      <c r="U1045" s="237"/>
      <c r="V1045" s="237"/>
      <c r="W1045" s="237"/>
      <c r="X1045" s="237"/>
      <c r="Y1045" s="237"/>
      <c r="Z1045" s="237"/>
      <c r="AA1045" s="237"/>
      <c r="AB1045" s="237"/>
      <c r="AC1045" s="237"/>
      <c r="AD1045" s="237"/>
      <c r="AE1045" s="237"/>
      <c r="AF1045" s="237"/>
      <c r="AG1045" s="237"/>
      <c r="AH1045" s="237"/>
      <c r="AI1045" s="237"/>
      <c r="AJ1045" s="237"/>
      <c r="AK1045" s="237"/>
      <c r="AL1045" s="237"/>
      <c r="AM1045" s="237"/>
      <c r="AN1045" s="237"/>
      <c r="AO1045" s="237"/>
      <c r="AP1045" s="237"/>
      <c r="AQ1045" s="237"/>
      <c r="AR1045" s="237"/>
      <c r="AS1045" s="237"/>
      <c r="AT1045" s="237"/>
      <c r="AU1045" s="237"/>
      <c r="AV1045" s="237"/>
      <c r="AW1045" s="237"/>
      <c r="AX1045" s="237"/>
      <c r="AY1045" s="237"/>
      <c r="AZ1045" s="237"/>
      <c r="BA1045" s="237"/>
      <c r="BB1045" s="237"/>
      <c r="BC1045" s="237"/>
      <c r="BD1045" s="237"/>
      <c r="BE1045" s="237"/>
      <c r="BF1045" s="237"/>
      <c r="BG1045" s="237"/>
      <c r="BH1045" s="237"/>
      <c r="BI1045" s="237"/>
      <c r="BJ1045" s="237"/>
      <c r="BK1045" s="237"/>
      <c r="BL1045" s="237"/>
      <c r="BM1045" s="237"/>
      <c r="BN1045" s="237"/>
      <c r="BO1045" s="237"/>
      <c r="BP1045" s="237"/>
      <c r="BQ1045" s="237"/>
      <c r="BR1045" s="237"/>
      <c r="BS1045" s="237"/>
      <c r="BT1045" s="237"/>
      <c r="BU1045" s="237"/>
      <c r="BV1045" s="237"/>
      <c r="BW1045" s="237"/>
      <c r="BX1045" s="237"/>
      <c r="BY1045" s="237"/>
      <c r="BZ1045" s="237"/>
      <c r="CA1045" s="237"/>
      <c r="CB1045" s="237"/>
      <c r="CC1045" s="237"/>
      <c r="CD1045" s="237"/>
      <c r="CE1045" s="237"/>
      <c r="CF1045" s="237"/>
      <c r="CG1045" s="237"/>
      <c r="CH1045" s="237"/>
      <c r="CI1045" s="237"/>
      <c r="CJ1045" s="237"/>
      <c r="CK1045" s="237"/>
      <c r="CL1045" s="237"/>
      <c r="CM1045" s="237"/>
      <c r="CN1045" s="237"/>
      <c r="CO1045" s="237"/>
      <c r="CP1045" s="237"/>
      <c r="CQ1045" s="237"/>
      <c r="CR1045" s="237"/>
      <c r="CS1045" s="237"/>
      <c r="CT1045" s="237"/>
      <c r="CU1045" s="237"/>
      <c r="CV1045" s="237"/>
      <c r="CW1045" s="237"/>
      <c r="CX1045" s="237"/>
      <c r="CY1045" s="237"/>
      <c r="CZ1045" s="237"/>
      <c r="DA1045" s="237"/>
      <c r="DB1045" s="237"/>
      <c r="DC1045" s="237"/>
      <c r="DD1045" s="237"/>
      <c r="DE1045" s="237"/>
      <c r="DF1045" s="237"/>
      <c r="DG1045" s="237"/>
      <c r="DH1045" s="237"/>
      <c r="DI1045" s="237"/>
      <c r="DJ1045" s="237"/>
      <c r="DK1045" s="237"/>
      <c r="DL1045" s="237"/>
      <c r="DM1045" s="237"/>
      <c r="DN1045" s="237"/>
      <c r="DO1045" s="237"/>
      <c r="DP1045" s="237"/>
      <c r="DQ1045" s="237"/>
      <c r="DR1045" s="237"/>
      <c r="DS1045" s="237"/>
      <c r="DT1045" s="237"/>
      <c r="DU1045" s="237"/>
      <c r="DV1045" s="237"/>
      <c r="DW1045" s="237"/>
      <c r="DX1045" s="237"/>
      <c r="DY1045" s="237"/>
      <c r="DZ1045" s="237"/>
      <c r="EA1045" s="237"/>
      <c r="EB1045" s="237"/>
      <c r="EC1045" s="237"/>
      <c r="ED1045" s="237"/>
      <c r="EE1045" s="237"/>
      <c r="EF1045" s="237"/>
      <c r="EG1045" s="237"/>
      <c r="EH1045" s="237"/>
      <c r="EI1045" s="237"/>
      <c r="EJ1045" s="237"/>
      <c r="EK1045" s="237"/>
      <c r="EL1045" s="237"/>
      <c r="EM1045" s="237"/>
      <c r="EN1045" s="237"/>
      <c r="EO1045" s="237"/>
      <c r="EP1045" s="237"/>
      <c r="EQ1045" s="237"/>
      <c r="ER1045" s="237"/>
      <c r="ES1045" s="237"/>
      <c r="ET1045" s="237"/>
      <c r="EU1045" s="237"/>
      <c r="EV1045" s="237"/>
      <c r="EW1045" s="237"/>
      <c r="EX1045" s="237"/>
      <c r="EY1045" s="237"/>
      <c r="EZ1045" s="237"/>
      <c r="FA1045" s="237"/>
      <c r="FB1045" s="237"/>
      <c r="FC1045" s="237"/>
      <c r="FD1045" s="237"/>
      <c r="FE1045" s="237"/>
      <c r="FF1045" s="237"/>
      <c r="FG1045" s="237"/>
      <c r="FH1045" s="237"/>
      <c r="FI1045" s="237"/>
      <c r="FJ1045" s="237"/>
      <c r="FK1045" s="237"/>
      <c r="FL1045" s="237"/>
      <c r="FM1045" s="237"/>
      <c r="FN1045" s="237"/>
      <c r="FO1045" s="237"/>
      <c r="FP1045" s="237"/>
      <c r="FQ1045" s="237"/>
      <c r="FR1045" s="237"/>
      <c r="FS1045" s="237"/>
      <c r="FT1045" s="237"/>
      <c r="FU1045" s="237"/>
      <c r="FV1045" s="237"/>
      <c r="FW1045" s="237"/>
      <c r="FX1045" s="237"/>
      <c r="FY1045" s="237"/>
      <c r="FZ1045" s="237"/>
      <c r="GA1045" s="237"/>
      <c r="GB1045" s="237"/>
      <c r="GC1045" s="237"/>
      <c r="GD1045" s="237"/>
      <c r="GE1045" s="237"/>
      <c r="GF1045" s="237"/>
      <c r="GG1045" s="237"/>
      <c r="GH1045" s="237"/>
      <c r="GI1045" s="237"/>
      <c r="GJ1045" s="237"/>
      <c r="GK1045" s="237"/>
      <c r="GL1045" s="237"/>
      <c r="GM1045" s="237"/>
      <c r="GN1045" s="237"/>
      <c r="GO1045" s="237"/>
      <c r="GP1045" s="237"/>
      <c r="GQ1045" s="237"/>
    </row>
    <row r="1046" spans="1:199" s="81" customFormat="1" ht="15" hidden="1">
      <c r="A1046" s="176" t="s">
        <v>2938</v>
      </c>
      <c r="B1046" s="241" t="s">
        <v>6246</v>
      </c>
      <c r="C1046" s="242">
        <v>0</v>
      </c>
      <c r="D1046" s="242">
        <v>0</v>
      </c>
      <c r="E1046" s="242">
        <v>0</v>
      </c>
      <c r="F1046" s="242">
        <v>0</v>
      </c>
      <c r="G1046" s="242">
        <v>0</v>
      </c>
      <c r="H1046" s="242">
        <v>0</v>
      </c>
      <c r="I1046" s="242">
        <v>0</v>
      </c>
      <c r="J1046" s="242">
        <v>0</v>
      </c>
      <c r="K1046" s="242">
        <v>0</v>
      </c>
      <c r="L1046" s="242">
        <v>0</v>
      </c>
      <c r="M1046" s="242">
        <v>0</v>
      </c>
      <c r="N1046" s="242">
        <v>0</v>
      </c>
      <c r="O1046" s="242">
        <v>0</v>
      </c>
      <c r="P1046" s="28"/>
      <c r="Q1046" s="242">
        <f>SUM(D1046:O1046)</f>
        <v>0</v>
      </c>
      <c r="R1046" s="242">
        <f>IF($R$19&lt;1,0,Q1046/$R$19)</f>
        <v>0</v>
      </c>
      <c r="S1046" s="243"/>
      <c r="T1046" s="351">
        <f>IF(Q1046=0,0,1)+IF(C1046=0,0,1)+IF(D1046=0,0,1)+IF(E1046=0,0,1)+IF(F1046=0,0,1)+IF(G1046=0,0,1)+IF(H1046=0,0,1)+IF(I1046=0,0,1)+IF(J1046=0,0,1)+IF(K1046=0,0,1)+IF(L1046=0,0,1)+IF(M1046=0,0,1)+IF(N1046=0,0,1)+IF(O1046=0,0,1)</f>
        <v>0</v>
      </c>
      <c r="U1046" s="237"/>
      <c r="V1046" s="237"/>
      <c r="W1046" s="237"/>
      <c r="X1046" s="237"/>
      <c r="Y1046" s="237"/>
      <c r="Z1046" s="237"/>
      <c r="AA1046" s="237"/>
      <c r="AB1046" s="237"/>
      <c r="AC1046" s="237"/>
      <c r="AD1046" s="237"/>
      <c r="AE1046" s="237"/>
      <c r="AF1046" s="237"/>
      <c r="AG1046" s="237"/>
      <c r="AH1046" s="237"/>
      <c r="AI1046" s="237"/>
      <c r="AJ1046" s="237"/>
      <c r="AK1046" s="237"/>
      <c r="AL1046" s="237"/>
      <c r="AM1046" s="237"/>
      <c r="AN1046" s="237"/>
      <c r="AO1046" s="237"/>
      <c r="AP1046" s="237"/>
      <c r="AQ1046" s="237"/>
      <c r="AR1046" s="237"/>
      <c r="AS1046" s="237"/>
      <c r="AT1046" s="237"/>
      <c r="AU1046" s="237"/>
      <c r="AV1046" s="237"/>
      <c r="AW1046" s="237"/>
      <c r="AX1046" s="237"/>
      <c r="AY1046" s="237"/>
      <c r="AZ1046" s="237"/>
      <c r="BA1046" s="237"/>
      <c r="BB1046" s="237"/>
      <c r="BC1046" s="237"/>
      <c r="BD1046" s="237"/>
      <c r="BE1046" s="237"/>
      <c r="BF1046" s="237"/>
      <c r="BG1046" s="237"/>
      <c r="BH1046" s="237"/>
      <c r="BI1046" s="237"/>
      <c r="BJ1046" s="237"/>
      <c r="BK1046" s="237"/>
      <c r="BL1046" s="237"/>
      <c r="BM1046" s="237"/>
      <c r="BN1046" s="237"/>
      <c r="BO1046" s="237"/>
      <c r="BP1046" s="237"/>
      <c r="BQ1046" s="237"/>
      <c r="BR1046" s="237"/>
      <c r="BS1046" s="237"/>
      <c r="BT1046" s="237"/>
      <c r="BU1046" s="237"/>
      <c r="BV1046" s="237"/>
      <c r="BW1046" s="237"/>
      <c r="BX1046" s="237"/>
      <c r="BY1046" s="237"/>
      <c r="BZ1046" s="237"/>
      <c r="CA1046" s="237"/>
      <c r="CB1046" s="237"/>
      <c r="CC1046" s="237"/>
      <c r="CD1046" s="237"/>
      <c r="CE1046" s="237"/>
      <c r="CF1046" s="237"/>
      <c r="CG1046" s="237"/>
      <c r="CH1046" s="237"/>
      <c r="CI1046" s="237"/>
      <c r="CJ1046" s="237"/>
      <c r="CK1046" s="237"/>
      <c r="CL1046" s="237"/>
      <c r="CM1046" s="237"/>
      <c r="CN1046" s="237"/>
      <c r="CO1046" s="237"/>
      <c r="CP1046" s="237"/>
      <c r="CQ1046" s="237"/>
      <c r="CR1046" s="237"/>
      <c r="CS1046" s="237"/>
      <c r="CT1046" s="237"/>
      <c r="CU1046" s="237"/>
      <c r="CV1046" s="237"/>
      <c r="CW1046" s="237"/>
      <c r="CX1046" s="237"/>
      <c r="CY1046" s="237"/>
      <c r="CZ1046" s="237"/>
      <c r="DA1046" s="237"/>
      <c r="DB1046" s="237"/>
      <c r="DC1046" s="237"/>
      <c r="DD1046" s="237"/>
      <c r="DE1046" s="237"/>
      <c r="DF1046" s="237"/>
      <c r="DG1046" s="237"/>
      <c r="DH1046" s="237"/>
      <c r="DI1046" s="237"/>
      <c r="DJ1046" s="237"/>
      <c r="DK1046" s="237"/>
      <c r="DL1046" s="237"/>
      <c r="DM1046" s="237"/>
      <c r="DN1046" s="237"/>
      <c r="DO1046" s="237"/>
      <c r="DP1046" s="237"/>
      <c r="DQ1046" s="237"/>
      <c r="DR1046" s="237"/>
      <c r="DS1046" s="237"/>
      <c r="DT1046" s="237"/>
      <c r="DU1046" s="237"/>
      <c r="DV1046" s="237"/>
      <c r="DW1046" s="237"/>
      <c r="DX1046" s="237"/>
      <c r="DY1046" s="237"/>
      <c r="DZ1046" s="237"/>
      <c r="EA1046" s="237"/>
      <c r="EB1046" s="237"/>
      <c r="EC1046" s="237"/>
      <c r="ED1046" s="237"/>
      <c r="EE1046" s="237"/>
      <c r="EF1046" s="237"/>
      <c r="EG1046" s="237"/>
      <c r="EH1046" s="237"/>
      <c r="EI1046" s="237"/>
      <c r="EJ1046" s="237"/>
      <c r="EK1046" s="237"/>
      <c r="EL1046" s="237"/>
      <c r="EM1046" s="237"/>
      <c r="EN1046" s="237"/>
      <c r="EO1046" s="237"/>
      <c r="EP1046" s="237"/>
      <c r="EQ1046" s="237"/>
      <c r="ER1046" s="237"/>
      <c r="ES1046" s="237"/>
      <c r="ET1046" s="237"/>
      <c r="EU1046" s="237"/>
      <c r="EV1046" s="237"/>
      <c r="EW1046" s="237"/>
      <c r="EX1046" s="237"/>
      <c r="EY1046" s="237"/>
      <c r="EZ1046" s="237"/>
      <c r="FA1046" s="237"/>
      <c r="FB1046" s="237"/>
      <c r="FC1046" s="237"/>
      <c r="FD1046" s="237"/>
      <c r="FE1046" s="237"/>
      <c r="FF1046" s="237"/>
      <c r="FG1046" s="237"/>
      <c r="FH1046" s="237"/>
      <c r="FI1046" s="237"/>
      <c r="FJ1046" s="237"/>
      <c r="FK1046" s="237"/>
      <c r="FL1046" s="237"/>
      <c r="FM1046" s="237"/>
      <c r="FN1046" s="237"/>
      <c r="FO1046" s="237"/>
      <c r="FP1046" s="237"/>
      <c r="FQ1046" s="237"/>
      <c r="FR1046" s="237"/>
      <c r="FS1046" s="237"/>
      <c r="FT1046" s="237"/>
      <c r="FU1046" s="237"/>
      <c r="FV1046" s="237"/>
      <c r="FW1046" s="237"/>
      <c r="FX1046" s="237"/>
      <c r="FY1046" s="237"/>
      <c r="FZ1046" s="237"/>
      <c r="GA1046" s="237"/>
      <c r="GB1046" s="237"/>
      <c r="GC1046" s="237"/>
      <c r="GD1046" s="237"/>
      <c r="GE1046" s="237"/>
      <c r="GF1046" s="237"/>
      <c r="GG1046" s="237"/>
      <c r="GH1046" s="237"/>
      <c r="GI1046" s="237"/>
      <c r="GJ1046" s="237"/>
      <c r="GK1046" s="237"/>
      <c r="GL1046" s="237"/>
      <c r="GM1046" s="237"/>
      <c r="GN1046" s="237"/>
      <c r="GO1046" s="237"/>
      <c r="GP1046" s="237"/>
      <c r="GQ1046" s="237"/>
    </row>
    <row r="1047" spans="1:199" s="81" customFormat="1" ht="15" hidden="1">
      <c r="A1047" s="176" t="s">
        <v>2939</v>
      </c>
      <c r="B1047" s="241" t="s">
        <v>6247</v>
      </c>
      <c r="C1047" s="242">
        <v>0</v>
      </c>
      <c r="D1047" s="242">
        <v>0</v>
      </c>
      <c r="E1047" s="242">
        <v>0</v>
      </c>
      <c r="F1047" s="242">
        <v>0</v>
      </c>
      <c r="G1047" s="242">
        <v>0</v>
      </c>
      <c r="H1047" s="242">
        <v>0</v>
      </c>
      <c r="I1047" s="242">
        <v>0</v>
      </c>
      <c r="J1047" s="242">
        <v>0</v>
      </c>
      <c r="K1047" s="242">
        <v>0</v>
      </c>
      <c r="L1047" s="242">
        <v>0</v>
      </c>
      <c r="M1047" s="242">
        <v>0</v>
      </c>
      <c r="N1047" s="242">
        <v>0</v>
      </c>
      <c r="O1047" s="242">
        <v>0</v>
      </c>
      <c r="P1047" s="28"/>
      <c r="Q1047" s="242">
        <f>SUM(D1047:O1047)</f>
        <v>0</v>
      </c>
      <c r="R1047" s="242">
        <f>IF($R$19&lt;1,0,Q1047/$R$19)</f>
        <v>0</v>
      </c>
      <c r="S1047" s="243"/>
      <c r="T1047" s="351">
        <f>IF(Q1047=0,0,1)+IF(C1047=0,0,1)+IF(D1047=0,0,1)+IF(E1047=0,0,1)+IF(F1047=0,0,1)+IF(G1047=0,0,1)+IF(H1047=0,0,1)+IF(I1047=0,0,1)+IF(J1047=0,0,1)+IF(K1047=0,0,1)+IF(L1047=0,0,1)+IF(M1047=0,0,1)+IF(N1047=0,0,1)+IF(O1047=0,0,1)</f>
        <v>0</v>
      </c>
      <c r="U1047" s="237"/>
      <c r="V1047" s="237"/>
      <c r="W1047" s="237"/>
      <c r="X1047" s="237"/>
      <c r="Y1047" s="237"/>
      <c r="Z1047" s="237"/>
      <c r="AA1047" s="237"/>
      <c r="AB1047" s="237"/>
      <c r="AC1047" s="237"/>
      <c r="AD1047" s="237"/>
      <c r="AE1047" s="237"/>
      <c r="AF1047" s="237"/>
      <c r="AG1047" s="237"/>
      <c r="AH1047" s="237"/>
      <c r="AI1047" s="237"/>
      <c r="AJ1047" s="237"/>
      <c r="AK1047" s="237"/>
      <c r="AL1047" s="237"/>
      <c r="AM1047" s="237"/>
      <c r="AN1047" s="237"/>
      <c r="AO1047" s="237"/>
      <c r="AP1047" s="237"/>
      <c r="AQ1047" s="237"/>
      <c r="AR1047" s="237"/>
      <c r="AS1047" s="237"/>
      <c r="AT1047" s="237"/>
      <c r="AU1047" s="237"/>
      <c r="AV1047" s="237"/>
      <c r="AW1047" s="237"/>
      <c r="AX1047" s="237"/>
      <c r="AY1047" s="237"/>
      <c r="AZ1047" s="237"/>
      <c r="BA1047" s="237"/>
      <c r="BB1047" s="237"/>
      <c r="BC1047" s="237"/>
      <c r="BD1047" s="237"/>
      <c r="BE1047" s="237"/>
      <c r="BF1047" s="237"/>
      <c r="BG1047" s="237"/>
      <c r="BH1047" s="237"/>
      <c r="BI1047" s="237"/>
      <c r="BJ1047" s="237"/>
      <c r="BK1047" s="237"/>
      <c r="BL1047" s="237"/>
      <c r="BM1047" s="237"/>
      <c r="BN1047" s="237"/>
      <c r="BO1047" s="237"/>
      <c r="BP1047" s="237"/>
      <c r="BQ1047" s="237"/>
      <c r="BR1047" s="237"/>
      <c r="BS1047" s="237"/>
      <c r="BT1047" s="237"/>
      <c r="BU1047" s="237"/>
      <c r="BV1047" s="237"/>
      <c r="BW1047" s="237"/>
      <c r="BX1047" s="237"/>
      <c r="BY1047" s="237"/>
      <c r="BZ1047" s="237"/>
      <c r="CA1047" s="237"/>
      <c r="CB1047" s="237"/>
      <c r="CC1047" s="237"/>
      <c r="CD1047" s="237"/>
      <c r="CE1047" s="237"/>
      <c r="CF1047" s="237"/>
      <c r="CG1047" s="237"/>
      <c r="CH1047" s="237"/>
      <c r="CI1047" s="237"/>
      <c r="CJ1047" s="237"/>
      <c r="CK1047" s="237"/>
      <c r="CL1047" s="237"/>
      <c r="CM1047" s="237"/>
      <c r="CN1047" s="237"/>
      <c r="CO1047" s="237"/>
      <c r="CP1047" s="237"/>
      <c r="CQ1047" s="237"/>
      <c r="CR1047" s="237"/>
      <c r="CS1047" s="237"/>
      <c r="CT1047" s="237"/>
      <c r="CU1047" s="237"/>
      <c r="CV1047" s="237"/>
      <c r="CW1047" s="237"/>
      <c r="CX1047" s="237"/>
      <c r="CY1047" s="237"/>
      <c r="CZ1047" s="237"/>
      <c r="DA1047" s="237"/>
      <c r="DB1047" s="237"/>
      <c r="DC1047" s="237"/>
      <c r="DD1047" s="237"/>
      <c r="DE1047" s="237"/>
      <c r="DF1047" s="237"/>
      <c r="DG1047" s="237"/>
      <c r="DH1047" s="237"/>
      <c r="DI1047" s="237"/>
      <c r="DJ1047" s="237"/>
      <c r="DK1047" s="237"/>
      <c r="DL1047" s="237"/>
      <c r="DM1047" s="237"/>
      <c r="DN1047" s="237"/>
      <c r="DO1047" s="237"/>
      <c r="DP1047" s="237"/>
      <c r="DQ1047" s="237"/>
      <c r="DR1047" s="237"/>
      <c r="DS1047" s="237"/>
      <c r="DT1047" s="237"/>
      <c r="DU1047" s="237"/>
      <c r="DV1047" s="237"/>
      <c r="DW1047" s="237"/>
      <c r="DX1047" s="237"/>
      <c r="DY1047" s="237"/>
      <c r="DZ1047" s="237"/>
      <c r="EA1047" s="237"/>
      <c r="EB1047" s="237"/>
      <c r="EC1047" s="237"/>
      <c r="ED1047" s="237"/>
      <c r="EE1047" s="237"/>
      <c r="EF1047" s="237"/>
      <c r="EG1047" s="237"/>
      <c r="EH1047" s="237"/>
      <c r="EI1047" s="237"/>
      <c r="EJ1047" s="237"/>
      <c r="EK1047" s="237"/>
      <c r="EL1047" s="237"/>
      <c r="EM1047" s="237"/>
      <c r="EN1047" s="237"/>
      <c r="EO1047" s="237"/>
      <c r="EP1047" s="237"/>
      <c r="EQ1047" s="237"/>
      <c r="ER1047" s="237"/>
      <c r="ES1047" s="237"/>
      <c r="ET1047" s="237"/>
      <c r="EU1047" s="237"/>
      <c r="EV1047" s="237"/>
      <c r="EW1047" s="237"/>
      <c r="EX1047" s="237"/>
      <c r="EY1047" s="237"/>
      <c r="EZ1047" s="237"/>
      <c r="FA1047" s="237"/>
      <c r="FB1047" s="237"/>
      <c r="FC1047" s="237"/>
      <c r="FD1047" s="237"/>
      <c r="FE1047" s="237"/>
      <c r="FF1047" s="237"/>
      <c r="FG1047" s="237"/>
      <c r="FH1047" s="237"/>
      <c r="FI1047" s="237"/>
      <c r="FJ1047" s="237"/>
      <c r="FK1047" s="237"/>
      <c r="FL1047" s="237"/>
      <c r="FM1047" s="237"/>
      <c r="FN1047" s="237"/>
      <c r="FO1047" s="237"/>
      <c r="FP1047" s="237"/>
      <c r="FQ1047" s="237"/>
      <c r="FR1047" s="237"/>
      <c r="FS1047" s="237"/>
      <c r="FT1047" s="237"/>
      <c r="FU1047" s="237"/>
      <c r="FV1047" s="237"/>
      <c r="FW1047" s="237"/>
      <c r="FX1047" s="237"/>
      <c r="FY1047" s="237"/>
      <c r="FZ1047" s="237"/>
      <c r="GA1047" s="237"/>
      <c r="GB1047" s="237"/>
      <c r="GC1047" s="237"/>
      <c r="GD1047" s="237"/>
      <c r="GE1047" s="237"/>
      <c r="GF1047" s="237"/>
      <c r="GG1047" s="237"/>
      <c r="GH1047" s="237"/>
      <c r="GI1047" s="237"/>
      <c r="GJ1047" s="237"/>
      <c r="GK1047" s="237"/>
      <c r="GL1047" s="237"/>
      <c r="GM1047" s="237"/>
      <c r="GN1047" s="237"/>
      <c r="GO1047" s="237"/>
      <c r="GP1047" s="237"/>
      <c r="GQ1047" s="237"/>
    </row>
    <row r="1048" spans="1:199" s="81" customFormat="1" ht="15" hidden="1">
      <c r="A1048" s="176" t="s">
        <v>2940</v>
      </c>
      <c r="B1048" s="241" t="s">
        <v>6248</v>
      </c>
      <c r="C1048" s="242">
        <v>0</v>
      </c>
      <c r="D1048" s="242">
        <v>0</v>
      </c>
      <c r="E1048" s="242">
        <v>0</v>
      </c>
      <c r="F1048" s="242">
        <v>0</v>
      </c>
      <c r="G1048" s="242">
        <v>0</v>
      </c>
      <c r="H1048" s="242">
        <v>0</v>
      </c>
      <c r="I1048" s="242">
        <v>0</v>
      </c>
      <c r="J1048" s="242">
        <v>0</v>
      </c>
      <c r="K1048" s="242">
        <v>0</v>
      </c>
      <c r="L1048" s="242">
        <v>0</v>
      </c>
      <c r="M1048" s="242">
        <v>0</v>
      </c>
      <c r="N1048" s="242">
        <v>0</v>
      </c>
      <c r="O1048" s="242">
        <v>0</v>
      </c>
      <c r="P1048" s="28"/>
      <c r="Q1048" s="242">
        <f>SUM(D1048:O1048)</f>
        <v>0</v>
      </c>
      <c r="R1048" s="242">
        <f>IF($R$19&lt;1,0,Q1048/$R$19)</f>
        <v>0</v>
      </c>
      <c r="S1048" s="243"/>
      <c r="T1048" s="351">
        <f>IF(Q1048=0,0,1)+IF(C1048=0,0,1)+IF(D1048=0,0,1)+IF(E1048=0,0,1)+IF(F1048=0,0,1)+IF(G1048=0,0,1)+IF(H1048=0,0,1)+IF(I1048=0,0,1)+IF(J1048=0,0,1)+IF(K1048=0,0,1)+IF(L1048=0,0,1)+IF(M1048=0,0,1)+IF(N1048=0,0,1)+IF(O1048=0,0,1)</f>
        <v>0</v>
      </c>
      <c r="U1048" s="237"/>
      <c r="V1048" s="237"/>
      <c r="W1048" s="237"/>
      <c r="X1048" s="237"/>
      <c r="Y1048" s="237"/>
      <c r="Z1048" s="237"/>
      <c r="AA1048" s="237"/>
      <c r="AB1048" s="237"/>
      <c r="AC1048" s="237"/>
      <c r="AD1048" s="237"/>
      <c r="AE1048" s="237"/>
      <c r="AF1048" s="237"/>
      <c r="AG1048" s="237"/>
      <c r="AH1048" s="237"/>
      <c r="AI1048" s="237"/>
      <c r="AJ1048" s="237"/>
      <c r="AK1048" s="237"/>
      <c r="AL1048" s="237"/>
      <c r="AM1048" s="237"/>
      <c r="AN1048" s="237"/>
      <c r="AO1048" s="237"/>
      <c r="AP1048" s="237"/>
      <c r="AQ1048" s="237"/>
      <c r="AR1048" s="237"/>
      <c r="AS1048" s="237"/>
      <c r="AT1048" s="237"/>
      <c r="AU1048" s="237"/>
      <c r="AV1048" s="237"/>
      <c r="AW1048" s="237"/>
      <c r="AX1048" s="237"/>
      <c r="AY1048" s="237"/>
      <c r="AZ1048" s="237"/>
      <c r="BA1048" s="237"/>
      <c r="BB1048" s="237"/>
      <c r="BC1048" s="237"/>
      <c r="BD1048" s="237"/>
      <c r="BE1048" s="237"/>
      <c r="BF1048" s="237"/>
      <c r="BG1048" s="237"/>
      <c r="BH1048" s="237"/>
      <c r="BI1048" s="237"/>
      <c r="BJ1048" s="237"/>
      <c r="BK1048" s="237"/>
      <c r="BL1048" s="237"/>
      <c r="BM1048" s="237"/>
      <c r="BN1048" s="237"/>
      <c r="BO1048" s="237"/>
      <c r="BP1048" s="237"/>
      <c r="BQ1048" s="237"/>
      <c r="BR1048" s="237"/>
      <c r="BS1048" s="237"/>
      <c r="BT1048" s="237"/>
      <c r="BU1048" s="237"/>
      <c r="BV1048" s="237"/>
      <c r="BW1048" s="237"/>
      <c r="BX1048" s="237"/>
      <c r="BY1048" s="237"/>
      <c r="BZ1048" s="237"/>
      <c r="CA1048" s="237"/>
      <c r="CB1048" s="237"/>
      <c r="CC1048" s="237"/>
      <c r="CD1048" s="237"/>
      <c r="CE1048" s="237"/>
      <c r="CF1048" s="237"/>
      <c r="CG1048" s="237"/>
      <c r="CH1048" s="237"/>
      <c r="CI1048" s="237"/>
      <c r="CJ1048" s="237"/>
      <c r="CK1048" s="237"/>
      <c r="CL1048" s="237"/>
      <c r="CM1048" s="237"/>
      <c r="CN1048" s="237"/>
      <c r="CO1048" s="237"/>
      <c r="CP1048" s="237"/>
      <c r="CQ1048" s="237"/>
      <c r="CR1048" s="237"/>
      <c r="CS1048" s="237"/>
      <c r="CT1048" s="237"/>
      <c r="CU1048" s="237"/>
      <c r="CV1048" s="237"/>
      <c r="CW1048" s="237"/>
      <c r="CX1048" s="237"/>
      <c r="CY1048" s="237"/>
      <c r="CZ1048" s="237"/>
      <c r="DA1048" s="237"/>
      <c r="DB1048" s="237"/>
      <c r="DC1048" s="237"/>
      <c r="DD1048" s="237"/>
      <c r="DE1048" s="237"/>
      <c r="DF1048" s="237"/>
      <c r="DG1048" s="237"/>
      <c r="DH1048" s="237"/>
      <c r="DI1048" s="237"/>
      <c r="DJ1048" s="237"/>
      <c r="DK1048" s="237"/>
      <c r="DL1048" s="237"/>
      <c r="DM1048" s="237"/>
      <c r="DN1048" s="237"/>
      <c r="DO1048" s="237"/>
      <c r="DP1048" s="237"/>
      <c r="DQ1048" s="237"/>
      <c r="DR1048" s="237"/>
      <c r="DS1048" s="237"/>
      <c r="DT1048" s="237"/>
      <c r="DU1048" s="237"/>
      <c r="DV1048" s="237"/>
      <c r="DW1048" s="237"/>
      <c r="DX1048" s="237"/>
      <c r="DY1048" s="237"/>
      <c r="DZ1048" s="237"/>
      <c r="EA1048" s="237"/>
      <c r="EB1048" s="237"/>
      <c r="EC1048" s="237"/>
      <c r="ED1048" s="237"/>
      <c r="EE1048" s="237"/>
      <c r="EF1048" s="237"/>
      <c r="EG1048" s="237"/>
      <c r="EH1048" s="237"/>
      <c r="EI1048" s="237"/>
      <c r="EJ1048" s="237"/>
      <c r="EK1048" s="237"/>
      <c r="EL1048" s="237"/>
      <c r="EM1048" s="237"/>
      <c r="EN1048" s="237"/>
      <c r="EO1048" s="237"/>
      <c r="EP1048" s="237"/>
      <c r="EQ1048" s="237"/>
      <c r="ER1048" s="237"/>
      <c r="ES1048" s="237"/>
      <c r="ET1048" s="237"/>
      <c r="EU1048" s="237"/>
      <c r="EV1048" s="237"/>
      <c r="EW1048" s="237"/>
      <c r="EX1048" s="237"/>
      <c r="EY1048" s="237"/>
      <c r="EZ1048" s="237"/>
      <c r="FA1048" s="237"/>
      <c r="FB1048" s="237"/>
      <c r="FC1048" s="237"/>
      <c r="FD1048" s="237"/>
      <c r="FE1048" s="237"/>
      <c r="FF1048" s="237"/>
      <c r="FG1048" s="237"/>
      <c r="FH1048" s="237"/>
      <c r="FI1048" s="237"/>
      <c r="FJ1048" s="237"/>
      <c r="FK1048" s="237"/>
      <c r="FL1048" s="237"/>
      <c r="FM1048" s="237"/>
      <c r="FN1048" s="237"/>
      <c r="FO1048" s="237"/>
      <c r="FP1048" s="237"/>
      <c r="FQ1048" s="237"/>
      <c r="FR1048" s="237"/>
      <c r="FS1048" s="237"/>
      <c r="FT1048" s="237"/>
      <c r="FU1048" s="237"/>
      <c r="FV1048" s="237"/>
      <c r="FW1048" s="237"/>
      <c r="FX1048" s="237"/>
      <c r="FY1048" s="237"/>
      <c r="FZ1048" s="237"/>
      <c r="GA1048" s="237"/>
      <c r="GB1048" s="237"/>
      <c r="GC1048" s="237"/>
      <c r="GD1048" s="237"/>
      <c r="GE1048" s="237"/>
      <c r="GF1048" s="237"/>
      <c r="GG1048" s="237"/>
      <c r="GH1048" s="237"/>
      <c r="GI1048" s="237"/>
      <c r="GJ1048" s="237"/>
      <c r="GK1048" s="237"/>
      <c r="GL1048" s="237"/>
      <c r="GM1048" s="237"/>
      <c r="GN1048" s="237"/>
      <c r="GO1048" s="237"/>
      <c r="GP1048" s="237"/>
      <c r="GQ1048" s="237"/>
    </row>
    <row r="1049" spans="1:199" s="81" customFormat="1" ht="15" hidden="1">
      <c r="A1049" s="176" t="s">
        <v>2941</v>
      </c>
      <c r="B1049" s="241" t="s">
        <v>6249</v>
      </c>
      <c r="C1049" s="242">
        <v>0</v>
      </c>
      <c r="D1049" s="242">
        <v>0</v>
      </c>
      <c r="E1049" s="242">
        <v>0</v>
      </c>
      <c r="F1049" s="242">
        <v>0</v>
      </c>
      <c r="G1049" s="242">
        <v>0</v>
      </c>
      <c r="H1049" s="242">
        <v>0</v>
      </c>
      <c r="I1049" s="242">
        <v>0</v>
      </c>
      <c r="J1049" s="242">
        <v>0</v>
      </c>
      <c r="K1049" s="242">
        <v>0</v>
      </c>
      <c r="L1049" s="242">
        <v>0</v>
      </c>
      <c r="M1049" s="242">
        <v>0</v>
      </c>
      <c r="N1049" s="242">
        <v>0</v>
      </c>
      <c r="O1049" s="242">
        <v>0</v>
      </c>
      <c r="P1049" s="28"/>
      <c r="Q1049" s="242">
        <f>SUM(D1049:O1049)</f>
        <v>0</v>
      </c>
      <c r="R1049" s="242">
        <f>IF($R$19&lt;1,0,Q1049/$R$19)</f>
        <v>0</v>
      </c>
      <c r="S1049" s="243"/>
      <c r="T1049" s="351">
        <f>IF(Q1049=0,0,1)+IF(C1049=0,0,1)+IF(D1049=0,0,1)+IF(E1049=0,0,1)+IF(F1049=0,0,1)+IF(G1049=0,0,1)+IF(H1049=0,0,1)+IF(I1049=0,0,1)+IF(J1049=0,0,1)+IF(K1049=0,0,1)+IF(L1049=0,0,1)+IF(M1049=0,0,1)+IF(N1049=0,0,1)+IF(O1049=0,0,1)</f>
        <v>0</v>
      </c>
      <c r="U1049" s="237"/>
      <c r="V1049" s="237"/>
      <c r="W1049" s="237"/>
      <c r="X1049" s="237"/>
      <c r="Y1049" s="237"/>
      <c r="Z1049" s="237"/>
      <c r="AA1049" s="237"/>
      <c r="AB1049" s="237"/>
      <c r="AC1049" s="237"/>
      <c r="AD1049" s="237"/>
      <c r="AE1049" s="237"/>
      <c r="AF1049" s="237"/>
      <c r="AG1049" s="237"/>
      <c r="AH1049" s="237"/>
      <c r="AI1049" s="237"/>
      <c r="AJ1049" s="237"/>
      <c r="AK1049" s="237"/>
      <c r="AL1049" s="237"/>
      <c r="AM1049" s="237"/>
      <c r="AN1049" s="237"/>
      <c r="AO1049" s="237"/>
      <c r="AP1049" s="237"/>
      <c r="AQ1049" s="237"/>
      <c r="AR1049" s="237"/>
      <c r="AS1049" s="237"/>
      <c r="AT1049" s="237"/>
      <c r="AU1049" s="237"/>
      <c r="AV1049" s="237"/>
      <c r="AW1049" s="237"/>
      <c r="AX1049" s="237"/>
      <c r="AY1049" s="237"/>
      <c r="AZ1049" s="237"/>
      <c r="BA1049" s="237"/>
      <c r="BB1049" s="237"/>
      <c r="BC1049" s="237"/>
      <c r="BD1049" s="237"/>
      <c r="BE1049" s="237"/>
      <c r="BF1049" s="237"/>
      <c r="BG1049" s="237"/>
      <c r="BH1049" s="237"/>
      <c r="BI1049" s="237"/>
      <c r="BJ1049" s="237"/>
      <c r="BK1049" s="237"/>
      <c r="BL1049" s="237"/>
      <c r="BM1049" s="237"/>
      <c r="BN1049" s="237"/>
      <c r="BO1049" s="237"/>
      <c r="BP1049" s="237"/>
      <c r="BQ1049" s="237"/>
      <c r="BR1049" s="237"/>
      <c r="BS1049" s="237"/>
      <c r="BT1049" s="237"/>
      <c r="BU1049" s="237"/>
      <c r="BV1049" s="237"/>
      <c r="BW1049" s="237"/>
      <c r="BX1049" s="237"/>
      <c r="BY1049" s="237"/>
      <c r="BZ1049" s="237"/>
      <c r="CA1049" s="237"/>
      <c r="CB1049" s="237"/>
      <c r="CC1049" s="237"/>
      <c r="CD1049" s="237"/>
      <c r="CE1049" s="237"/>
      <c r="CF1049" s="237"/>
      <c r="CG1049" s="237"/>
      <c r="CH1049" s="237"/>
      <c r="CI1049" s="237"/>
      <c r="CJ1049" s="237"/>
      <c r="CK1049" s="237"/>
      <c r="CL1049" s="237"/>
      <c r="CM1049" s="237"/>
      <c r="CN1049" s="237"/>
      <c r="CO1049" s="237"/>
      <c r="CP1049" s="237"/>
      <c r="CQ1049" s="237"/>
      <c r="CR1049" s="237"/>
      <c r="CS1049" s="237"/>
      <c r="CT1049" s="237"/>
      <c r="CU1049" s="237"/>
      <c r="CV1049" s="237"/>
      <c r="CW1049" s="237"/>
      <c r="CX1049" s="237"/>
      <c r="CY1049" s="237"/>
      <c r="CZ1049" s="237"/>
      <c r="DA1049" s="237"/>
      <c r="DB1049" s="237"/>
      <c r="DC1049" s="237"/>
      <c r="DD1049" s="237"/>
      <c r="DE1049" s="237"/>
      <c r="DF1049" s="237"/>
      <c r="DG1049" s="237"/>
      <c r="DH1049" s="237"/>
      <c r="DI1049" s="237"/>
      <c r="DJ1049" s="237"/>
      <c r="DK1049" s="237"/>
      <c r="DL1049" s="237"/>
      <c r="DM1049" s="237"/>
      <c r="DN1049" s="237"/>
      <c r="DO1049" s="237"/>
      <c r="DP1049" s="237"/>
      <c r="DQ1049" s="237"/>
      <c r="DR1049" s="237"/>
      <c r="DS1049" s="237"/>
      <c r="DT1049" s="237"/>
      <c r="DU1049" s="237"/>
      <c r="DV1049" s="237"/>
      <c r="DW1049" s="237"/>
      <c r="DX1049" s="237"/>
      <c r="DY1049" s="237"/>
      <c r="DZ1049" s="237"/>
      <c r="EA1049" s="237"/>
      <c r="EB1049" s="237"/>
      <c r="EC1049" s="237"/>
      <c r="ED1049" s="237"/>
      <c r="EE1049" s="237"/>
      <c r="EF1049" s="237"/>
      <c r="EG1049" s="237"/>
      <c r="EH1049" s="237"/>
      <c r="EI1049" s="237"/>
      <c r="EJ1049" s="237"/>
      <c r="EK1049" s="237"/>
      <c r="EL1049" s="237"/>
      <c r="EM1049" s="237"/>
      <c r="EN1049" s="237"/>
      <c r="EO1049" s="237"/>
      <c r="EP1049" s="237"/>
      <c r="EQ1049" s="237"/>
      <c r="ER1049" s="237"/>
      <c r="ES1049" s="237"/>
      <c r="ET1049" s="237"/>
      <c r="EU1049" s="237"/>
      <c r="EV1049" s="237"/>
      <c r="EW1049" s="237"/>
      <c r="EX1049" s="237"/>
      <c r="EY1049" s="237"/>
      <c r="EZ1049" s="237"/>
      <c r="FA1049" s="237"/>
      <c r="FB1049" s="237"/>
      <c r="FC1049" s="237"/>
      <c r="FD1049" s="237"/>
      <c r="FE1049" s="237"/>
      <c r="FF1049" s="237"/>
      <c r="FG1049" s="237"/>
      <c r="FH1049" s="237"/>
      <c r="FI1049" s="237"/>
      <c r="FJ1049" s="237"/>
      <c r="FK1049" s="237"/>
      <c r="FL1049" s="237"/>
      <c r="FM1049" s="237"/>
      <c r="FN1049" s="237"/>
      <c r="FO1049" s="237"/>
      <c r="FP1049" s="237"/>
      <c r="FQ1049" s="237"/>
      <c r="FR1049" s="237"/>
      <c r="FS1049" s="237"/>
      <c r="FT1049" s="237"/>
      <c r="FU1049" s="237"/>
      <c r="FV1049" s="237"/>
      <c r="FW1049" s="237"/>
      <c r="FX1049" s="237"/>
      <c r="FY1049" s="237"/>
      <c r="FZ1049" s="237"/>
      <c r="GA1049" s="237"/>
      <c r="GB1049" s="237"/>
      <c r="GC1049" s="237"/>
      <c r="GD1049" s="237"/>
      <c r="GE1049" s="237"/>
      <c r="GF1049" s="237"/>
      <c r="GG1049" s="237"/>
      <c r="GH1049" s="237"/>
      <c r="GI1049" s="237"/>
      <c r="GJ1049" s="237"/>
      <c r="GK1049" s="237"/>
      <c r="GL1049" s="237"/>
      <c r="GM1049" s="237"/>
      <c r="GN1049" s="237"/>
      <c r="GO1049" s="237"/>
      <c r="GP1049" s="237"/>
      <c r="GQ1049" s="237"/>
    </row>
    <row r="1050" spans="1:199" s="81" customFormat="1" ht="15" hidden="1">
      <c r="A1050" s="176" t="s">
        <v>2942</v>
      </c>
      <c r="B1050" s="241" t="s">
        <v>6250</v>
      </c>
      <c r="C1050" s="242">
        <v>0</v>
      </c>
      <c r="D1050" s="242">
        <v>0</v>
      </c>
      <c r="E1050" s="242">
        <v>0</v>
      </c>
      <c r="F1050" s="242">
        <v>0</v>
      </c>
      <c r="G1050" s="242">
        <v>0</v>
      </c>
      <c r="H1050" s="242">
        <v>0</v>
      </c>
      <c r="I1050" s="242">
        <v>0</v>
      </c>
      <c r="J1050" s="242">
        <v>0</v>
      </c>
      <c r="K1050" s="242">
        <v>0</v>
      </c>
      <c r="L1050" s="242">
        <v>0</v>
      </c>
      <c r="M1050" s="242">
        <v>0</v>
      </c>
      <c r="N1050" s="242">
        <v>0</v>
      </c>
      <c r="O1050" s="242">
        <v>0</v>
      </c>
      <c r="P1050" s="28"/>
      <c r="Q1050" s="242">
        <f>SUM(D1050:O1050)</f>
        <v>0</v>
      </c>
      <c r="R1050" s="242">
        <f>IF($R$19&lt;1,0,Q1050/$R$19)</f>
        <v>0</v>
      </c>
      <c r="S1050" s="243"/>
      <c r="T1050" s="351">
        <f>IF(Q1050=0,0,1)+IF(C1050=0,0,1)+IF(D1050=0,0,1)+IF(E1050=0,0,1)+IF(F1050=0,0,1)+IF(G1050=0,0,1)+IF(H1050=0,0,1)+IF(I1050=0,0,1)+IF(J1050=0,0,1)+IF(K1050=0,0,1)+IF(L1050=0,0,1)+IF(M1050=0,0,1)+IF(N1050=0,0,1)+IF(O1050=0,0,1)</f>
        <v>0</v>
      </c>
      <c r="U1050" s="237"/>
      <c r="V1050" s="237"/>
      <c r="W1050" s="237"/>
      <c r="X1050" s="237"/>
      <c r="Y1050" s="237"/>
      <c r="Z1050" s="237"/>
      <c r="AA1050" s="237"/>
      <c r="AB1050" s="237"/>
      <c r="AC1050" s="237"/>
      <c r="AD1050" s="237"/>
      <c r="AE1050" s="237"/>
      <c r="AF1050" s="237"/>
      <c r="AG1050" s="237"/>
      <c r="AH1050" s="237"/>
      <c r="AI1050" s="237"/>
      <c r="AJ1050" s="237"/>
      <c r="AK1050" s="237"/>
      <c r="AL1050" s="237"/>
      <c r="AM1050" s="237"/>
      <c r="AN1050" s="237"/>
      <c r="AO1050" s="237"/>
      <c r="AP1050" s="237"/>
      <c r="AQ1050" s="237"/>
      <c r="AR1050" s="237"/>
      <c r="AS1050" s="237"/>
      <c r="AT1050" s="237"/>
      <c r="AU1050" s="237"/>
      <c r="AV1050" s="237"/>
      <c r="AW1050" s="237"/>
      <c r="AX1050" s="237"/>
      <c r="AY1050" s="237"/>
      <c r="AZ1050" s="237"/>
      <c r="BA1050" s="237"/>
      <c r="BB1050" s="237"/>
      <c r="BC1050" s="237"/>
      <c r="BD1050" s="237"/>
      <c r="BE1050" s="237"/>
      <c r="BF1050" s="237"/>
      <c r="BG1050" s="237"/>
      <c r="BH1050" s="237"/>
      <c r="BI1050" s="237"/>
      <c r="BJ1050" s="237"/>
      <c r="BK1050" s="237"/>
      <c r="BL1050" s="237"/>
      <c r="BM1050" s="237"/>
      <c r="BN1050" s="237"/>
      <c r="BO1050" s="237"/>
      <c r="BP1050" s="237"/>
      <c r="BQ1050" s="237"/>
      <c r="BR1050" s="237"/>
      <c r="BS1050" s="237"/>
      <c r="BT1050" s="237"/>
      <c r="BU1050" s="237"/>
      <c r="BV1050" s="237"/>
      <c r="BW1050" s="237"/>
      <c r="BX1050" s="237"/>
      <c r="BY1050" s="237"/>
      <c r="BZ1050" s="237"/>
      <c r="CA1050" s="237"/>
      <c r="CB1050" s="237"/>
      <c r="CC1050" s="237"/>
      <c r="CD1050" s="237"/>
      <c r="CE1050" s="237"/>
      <c r="CF1050" s="237"/>
      <c r="CG1050" s="237"/>
      <c r="CH1050" s="237"/>
      <c r="CI1050" s="237"/>
      <c r="CJ1050" s="237"/>
      <c r="CK1050" s="237"/>
      <c r="CL1050" s="237"/>
      <c r="CM1050" s="237"/>
      <c r="CN1050" s="237"/>
      <c r="CO1050" s="237"/>
      <c r="CP1050" s="237"/>
      <c r="CQ1050" s="237"/>
      <c r="CR1050" s="237"/>
      <c r="CS1050" s="237"/>
      <c r="CT1050" s="237"/>
      <c r="CU1050" s="237"/>
      <c r="CV1050" s="237"/>
      <c r="CW1050" s="237"/>
      <c r="CX1050" s="237"/>
      <c r="CY1050" s="237"/>
      <c r="CZ1050" s="237"/>
      <c r="DA1050" s="237"/>
      <c r="DB1050" s="237"/>
      <c r="DC1050" s="237"/>
      <c r="DD1050" s="237"/>
      <c r="DE1050" s="237"/>
      <c r="DF1050" s="237"/>
      <c r="DG1050" s="237"/>
      <c r="DH1050" s="237"/>
      <c r="DI1050" s="237"/>
      <c r="DJ1050" s="237"/>
      <c r="DK1050" s="237"/>
      <c r="DL1050" s="237"/>
      <c r="DM1050" s="237"/>
      <c r="DN1050" s="237"/>
      <c r="DO1050" s="237"/>
      <c r="DP1050" s="237"/>
      <c r="DQ1050" s="237"/>
      <c r="DR1050" s="237"/>
      <c r="DS1050" s="237"/>
      <c r="DT1050" s="237"/>
      <c r="DU1050" s="237"/>
      <c r="DV1050" s="237"/>
      <c r="DW1050" s="237"/>
      <c r="DX1050" s="237"/>
      <c r="DY1050" s="237"/>
      <c r="DZ1050" s="237"/>
      <c r="EA1050" s="237"/>
      <c r="EB1050" s="237"/>
      <c r="EC1050" s="237"/>
      <c r="ED1050" s="237"/>
      <c r="EE1050" s="237"/>
      <c r="EF1050" s="237"/>
      <c r="EG1050" s="237"/>
      <c r="EH1050" s="237"/>
      <c r="EI1050" s="237"/>
      <c r="EJ1050" s="237"/>
      <c r="EK1050" s="237"/>
      <c r="EL1050" s="237"/>
      <c r="EM1050" s="237"/>
      <c r="EN1050" s="237"/>
      <c r="EO1050" s="237"/>
      <c r="EP1050" s="237"/>
      <c r="EQ1050" s="237"/>
      <c r="ER1050" s="237"/>
      <c r="ES1050" s="237"/>
      <c r="ET1050" s="237"/>
      <c r="EU1050" s="237"/>
      <c r="EV1050" s="237"/>
      <c r="EW1050" s="237"/>
      <c r="EX1050" s="237"/>
      <c r="EY1050" s="237"/>
      <c r="EZ1050" s="237"/>
      <c r="FA1050" s="237"/>
      <c r="FB1050" s="237"/>
      <c r="FC1050" s="237"/>
      <c r="FD1050" s="237"/>
      <c r="FE1050" s="237"/>
      <c r="FF1050" s="237"/>
      <c r="FG1050" s="237"/>
      <c r="FH1050" s="237"/>
      <c r="FI1050" s="237"/>
      <c r="FJ1050" s="237"/>
      <c r="FK1050" s="237"/>
      <c r="FL1050" s="237"/>
      <c r="FM1050" s="237"/>
      <c r="FN1050" s="237"/>
      <c r="FO1050" s="237"/>
      <c r="FP1050" s="237"/>
      <c r="FQ1050" s="237"/>
      <c r="FR1050" s="237"/>
      <c r="FS1050" s="237"/>
      <c r="FT1050" s="237"/>
      <c r="FU1050" s="237"/>
      <c r="FV1050" s="237"/>
      <c r="FW1050" s="237"/>
      <c r="FX1050" s="237"/>
      <c r="FY1050" s="237"/>
      <c r="FZ1050" s="237"/>
      <c r="GA1050" s="237"/>
      <c r="GB1050" s="237"/>
      <c r="GC1050" s="237"/>
      <c r="GD1050" s="237"/>
      <c r="GE1050" s="237"/>
      <c r="GF1050" s="237"/>
      <c r="GG1050" s="237"/>
      <c r="GH1050" s="237"/>
      <c r="GI1050" s="237"/>
      <c r="GJ1050" s="237"/>
      <c r="GK1050" s="237"/>
      <c r="GL1050" s="237"/>
      <c r="GM1050" s="237"/>
      <c r="GN1050" s="237"/>
      <c r="GO1050" s="237"/>
      <c r="GP1050" s="237"/>
      <c r="GQ1050" s="237"/>
    </row>
    <row r="1051" spans="1:199" s="81" customFormat="1" ht="15" hidden="1">
      <c r="A1051" s="176" t="s">
        <v>2943</v>
      </c>
      <c r="B1051" s="241" t="s">
        <v>6251</v>
      </c>
      <c r="C1051" s="242">
        <v>0</v>
      </c>
      <c r="D1051" s="242">
        <v>0</v>
      </c>
      <c r="E1051" s="242">
        <v>0</v>
      </c>
      <c r="F1051" s="242">
        <v>0</v>
      </c>
      <c r="G1051" s="242">
        <v>0</v>
      </c>
      <c r="H1051" s="242">
        <v>0</v>
      </c>
      <c r="I1051" s="242">
        <v>0</v>
      </c>
      <c r="J1051" s="242">
        <v>0</v>
      </c>
      <c r="K1051" s="242">
        <v>0</v>
      </c>
      <c r="L1051" s="242">
        <v>0</v>
      </c>
      <c r="M1051" s="242">
        <v>0</v>
      </c>
      <c r="N1051" s="242">
        <v>0</v>
      </c>
      <c r="O1051" s="242">
        <v>0</v>
      </c>
      <c r="P1051" s="28"/>
      <c r="Q1051" s="242">
        <f>SUM(D1051:O1051)</f>
        <v>0</v>
      </c>
      <c r="R1051" s="242">
        <f>IF($R$19&lt;1,0,Q1051/$R$19)</f>
        <v>0</v>
      </c>
      <c r="S1051" s="243"/>
      <c r="T1051" s="351">
        <f>IF(Q1051=0,0,1)+IF(C1051=0,0,1)+IF(D1051=0,0,1)+IF(E1051=0,0,1)+IF(F1051=0,0,1)+IF(G1051=0,0,1)+IF(H1051=0,0,1)+IF(I1051=0,0,1)+IF(J1051=0,0,1)+IF(K1051=0,0,1)+IF(L1051=0,0,1)+IF(M1051=0,0,1)+IF(N1051=0,0,1)+IF(O1051=0,0,1)</f>
        <v>0</v>
      </c>
      <c r="U1051" s="237"/>
      <c r="V1051" s="237"/>
      <c r="W1051" s="237"/>
      <c r="X1051" s="237"/>
      <c r="Y1051" s="237"/>
      <c r="Z1051" s="237"/>
      <c r="AA1051" s="237"/>
      <c r="AB1051" s="237"/>
      <c r="AC1051" s="237"/>
      <c r="AD1051" s="237"/>
      <c r="AE1051" s="237"/>
      <c r="AF1051" s="237"/>
      <c r="AG1051" s="237"/>
      <c r="AH1051" s="237"/>
      <c r="AI1051" s="237"/>
      <c r="AJ1051" s="237"/>
      <c r="AK1051" s="237"/>
      <c r="AL1051" s="237"/>
      <c r="AM1051" s="237"/>
      <c r="AN1051" s="237"/>
      <c r="AO1051" s="237"/>
      <c r="AP1051" s="237"/>
      <c r="AQ1051" s="237"/>
      <c r="AR1051" s="237"/>
      <c r="AS1051" s="237"/>
      <c r="AT1051" s="237"/>
      <c r="AU1051" s="237"/>
      <c r="AV1051" s="237"/>
      <c r="AW1051" s="237"/>
      <c r="AX1051" s="237"/>
      <c r="AY1051" s="237"/>
      <c r="AZ1051" s="237"/>
      <c r="BA1051" s="237"/>
      <c r="BB1051" s="237"/>
      <c r="BC1051" s="237"/>
      <c r="BD1051" s="237"/>
      <c r="BE1051" s="237"/>
      <c r="BF1051" s="237"/>
      <c r="BG1051" s="237"/>
      <c r="BH1051" s="237"/>
      <c r="BI1051" s="237"/>
      <c r="BJ1051" s="237"/>
      <c r="BK1051" s="237"/>
      <c r="BL1051" s="237"/>
      <c r="BM1051" s="237"/>
      <c r="BN1051" s="237"/>
      <c r="BO1051" s="237"/>
      <c r="BP1051" s="237"/>
      <c r="BQ1051" s="237"/>
      <c r="BR1051" s="237"/>
      <c r="BS1051" s="237"/>
      <c r="BT1051" s="237"/>
      <c r="BU1051" s="237"/>
      <c r="BV1051" s="237"/>
      <c r="BW1051" s="237"/>
      <c r="BX1051" s="237"/>
      <c r="BY1051" s="237"/>
      <c r="BZ1051" s="237"/>
      <c r="CA1051" s="237"/>
      <c r="CB1051" s="237"/>
      <c r="CC1051" s="237"/>
      <c r="CD1051" s="237"/>
      <c r="CE1051" s="237"/>
      <c r="CF1051" s="237"/>
      <c r="CG1051" s="237"/>
      <c r="CH1051" s="237"/>
      <c r="CI1051" s="237"/>
      <c r="CJ1051" s="237"/>
      <c r="CK1051" s="237"/>
      <c r="CL1051" s="237"/>
      <c r="CM1051" s="237"/>
      <c r="CN1051" s="237"/>
      <c r="CO1051" s="237"/>
      <c r="CP1051" s="237"/>
      <c r="CQ1051" s="237"/>
      <c r="CR1051" s="237"/>
      <c r="CS1051" s="237"/>
      <c r="CT1051" s="237"/>
      <c r="CU1051" s="237"/>
      <c r="CV1051" s="237"/>
      <c r="CW1051" s="237"/>
      <c r="CX1051" s="237"/>
      <c r="CY1051" s="237"/>
      <c r="CZ1051" s="237"/>
      <c r="DA1051" s="237"/>
      <c r="DB1051" s="237"/>
      <c r="DC1051" s="237"/>
      <c r="DD1051" s="237"/>
      <c r="DE1051" s="237"/>
      <c r="DF1051" s="237"/>
      <c r="DG1051" s="237"/>
      <c r="DH1051" s="237"/>
      <c r="DI1051" s="237"/>
      <c r="DJ1051" s="237"/>
      <c r="DK1051" s="237"/>
      <c r="DL1051" s="237"/>
      <c r="DM1051" s="237"/>
      <c r="DN1051" s="237"/>
      <c r="DO1051" s="237"/>
      <c r="DP1051" s="237"/>
      <c r="DQ1051" s="237"/>
      <c r="DR1051" s="237"/>
      <c r="DS1051" s="237"/>
      <c r="DT1051" s="237"/>
      <c r="DU1051" s="237"/>
      <c r="DV1051" s="237"/>
      <c r="DW1051" s="237"/>
      <c r="DX1051" s="237"/>
      <c r="DY1051" s="237"/>
      <c r="DZ1051" s="237"/>
      <c r="EA1051" s="237"/>
      <c r="EB1051" s="237"/>
      <c r="EC1051" s="237"/>
      <c r="ED1051" s="237"/>
      <c r="EE1051" s="237"/>
      <c r="EF1051" s="237"/>
      <c r="EG1051" s="237"/>
      <c r="EH1051" s="237"/>
      <c r="EI1051" s="237"/>
      <c r="EJ1051" s="237"/>
      <c r="EK1051" s="237"/>
      <c r="EL1051" s="237"/>
      <c r="EM1051" s="237"/>
      <c r="EN1051" s="237"/>
      <c r="EO1051" s="237"/>
      <c r="EP1051" s="237"/>
      <c r="EQ1051" s="237"/>
      <c r="ER1051" s="237"/>
      <c r="ES1051" s="237"/>
      <c r="ET1051" s="237"/>
      <c r="EU1051" s="237"/>
      <c r="EV1051" s="237"/>
      <c r="EW1051" s="237"/>
      <c r="EX1051" s="237"/>
      <c r="EY1051" s="237"/>
      <c r="EZ1051" s="237"/>
      <c r="FA1051" s="237"/>
      <c r="FB1051" s="237"/>
      <c r="FC1051" s="237"/>
      <c r="FD1051" s="237"/>
      <c r="FE1051" s="237"/>
      <c r="FF1051" s="237"/>
      <c r="FG1051" s="237"/>
      <c r="FH1051" s="237"/>
      <c r="FI1051" s="237"/>
      <c r="FJ1051" s="237"/>
      <c r="FK1051" s="237"/>
      <c r="FL1051" s="237"/>
      <c r="FM1051" s="237"/>
      <c r="FN1051" s="237"/>
      <c r="FO1051" s="237"/>
      <c r="FP1051" s="237"/>
      <c r="FQ1051" s="237"/>
      <c r="FR1051" s="237"/>
      <c r="FS1051" s="237"/>
      <c r="FT1051" s="237"/>
      <c r="FU1051" s="237"/>
      <c r="FV1051" s="237"/>
      <c r="FW1051" s="237"/>
      <c r="FX1051" s="237"/>
      <c r="FY1051" s="237"/>
      <c r="FZ1051" s="237"/>
      <c r="GA1051" s="237"/>
      <c r="GB1051" s="237"/>
      <c r="GC1051" s="237"/>
      <c r="GD1051" s="237"/>
      <c r="GE1051" s="237"/>
      <c r="GF1051" s="237"/>
      <c r="GG1051" s="237"/>
      <c r="GH1051" s="237"/>
      <c r="GI1051" s="237"/>
      <c r="GJ1051" s="237"/>
      <c r="GK1051" s="237"/>
      <c r="GL1051" s="237"/>
      <c r="GM1051" s="237"/>
      <c r="GN1051" s="237"/>
      <c r="GO1051" s="237"/>
      <c r="GP1051" s="237"/>
      <c r="GQ1051" s="237"/>
    </row>
    <row r="1052" spans="1:199" s="81" customFormat="1" ht="15" hidden="1">
      <c r="A1052" s="176" t="s">
        <v>2944</v>
      </c>
      <c r="B1052" s="241" t="s">
        <v>6252</v>
      </c>
      <c r="C1052" s="242">
        <v>0</v>
      </c>
      <c r="D1052" s="242">
        <v>0</v>
      </c>
      <c r="E1052" s="242">
        <v>0</v>
      </c>
      <c r="F1052" s="242">
        <v>0</v>
      </c>
      <c r="G1052" s="242">
        <v>0</v>
      </c>
      <c r="H1052" s="242">
        <v>0</v>
      </c>
      <c r="I1052" s="242">
        <v>0</v>
      </c>
      <c r="J1052" s="242">
        <v>0</v>
      </c>
      <c r="K1052" s="242">
        <v>0</v>
      </c>
      <c r="L1052" s="242">
        <v>0</v>
      </c>
      <c r="M1052" s="242">
        <v>0</v>
      </c>
      <c r="N1052" s="242">
        <v>0</v>
      </c>
      <c r="O1052" s="242">
        <v>0</v>
      </c>
      <c r="P1052" s="28"/>
      <c r="Q1052" s="242">
        <f>SUM(D1052:O1052)</f>
        <v>0</v>
      </c>
      <c r="R1052" s="242">
        <f>IF($R$19&lt;1,0,Q1052/$R$19)</f>
        <v>0</v>
      </c>
      <c r="S1052" s="243"/>
      <c r="T1052" s="351">
        <f>IF(Q1052=0,0,1)+IF(C1052=0,0,1)+IF(D1052=0,0,1)+IF(E1052=0,0,1)+IF(F1052=0,0,1)+IF(G1052=0,0,1)+IF(H1052=0,0,1)+IF(I1052=0,0,1)+IF(J1052=0,0,1)+IF(K1052=0,0,1)+IF(L1052=0,0,1)+IF(M1052=0,0,1)+IF(N1052=0,0,1)+IF(O1052=0,0,1)</f>
        <v>0</v>
      </c>
      <c r="U1052" s="237"/>
      <c r="V1052" s="237"/>
      <c r="W1052" s="237"/>
      <c r="X1052" s="237"/>
      <c r="Y1052" s="237"/>
      <c r="Z1052" s="237"/>
      <c r="AA1052" s="237"/>
      <c r="AB1052" s="237"/>
      <c r="AC1052" s="237"/>
      <c r="AD1052" s="237"/>
      <c r="AE1052" s="237"/>
      <c r="AF1052" s="237"/>
      <c r="AG1052" s="237"/>
      <c r="AH1052" s="237"/>
      <c r="AI1052" s="237"/>
      <c r="AJ1052" s="237"/>
      <c r="AK1052" s="237"/>
      <c r="AL1052" s="237"/>
      <c r="AM1052" s="237"/>
      <c r="AN1052" s="237"/>
      <c r="AO1052" s="237"/>
      <c r="AP1052" s="237"/>
      <c r="AQ1052" s="237"/>
      <c r="AR1052" s="237"/>
      <c r="AS1052" s="237"/>
      <c r="AT1052" s="237"/>
      <c r="AU1052" s="237"/>
      <c r="AV1052" s="237"/>
      <c r="AW1052" s="237"/>
      <c r="AX1052" s="237"/>
      <c r="AY1052" s="237"/>
      <c r="AZ1052" s="237"/>
      <c r="BA1052" s="237"/>
      <c r="BB1052" s="237"/>
      <c r="BC1052" s="237"/>
      <c r="BD1052" s="237"/>
      <c r="BE1052" s="237"/>
      <c r="BF1052" s="237"/>
      <c r="BG1052" s="237"/>
      <c r="BH1052" s="237"/>
      <c r="BI1052" s="237"/>
      <c r="BJ1052" s="237"/>
      <c r="BK1052" s="237"/>
      <c r="BL1052" s="237"/>
      <c r="BM1052" s="237"/>
      <c r="BN1052" s="237"/>
      <c r="BO1052" s="237"/>
      <c r="BP1052" s="237"/>
      <c r="BQ1052" s="237"/>
      <c r="BR1052" s="237"/>
      <c r="BS1052" s="237"/>
      <c r="BT1052" s="237"/>
      <c r="BU1052" s="237"/>
      <c r="BV1052" s="237"/>
      <c r="BW1052" s="237"/>
      <c r="BX1052" s="237"/>
      <c r="BY1052" s="237"/>
      <c r="BZ1052" s="237"/>
      <c r="CA1052" s="237"/>
      <c r="CB1052" s="237"/>
      <c r="CC1052" s="237"/>
      <c r="CD1052" s="237"/>
      <c r="CE1052" s="237"/>
      <c r="CF1052" s="237"/>
      <c r="CG1052" s="237"/>
      <c r="CH1052" s="237"/>
      <c r="CI1052" s="237"/>
      <c r="CJ1052" s="237"/>
      <c r="CK1052" s="237"/>
      <c r="CL1052" s="237"/>
      <c r="CM1052" s="237"/>
      <c r="CN1052" s="237"/>
      <c r="CO1052" s="237"/>
      <c r="CP1052" s="237"/>
      <c r="CQ1052" s="237"/>
      <c r="CR1052" s="237"/>
      <c r="CS1052" s="237"/>
      <c r="CT1052" s="237"/>
      <c r="CU1052" s="237"/>
      <c r="CV1052" s="237"/>
      <c r="CW1052" s="237"/>
      <c r="CX1052" s="237"/>
      <c r="CY1052" s="237"/>
      <c r="CZ1052" s="237"/>
      <c r="DA1052" s="237"/>
      <c r="DB1052" s="237"/>
      <c r="DC1052" s="237"/>
      <c r="DD1052" s="237"/>
      <c r="DE1052" s="237"/>
      <c r="DF1052" s="237"/>
      <c r="DG1052" s="237"/>
      <c r="DH1052" s="237"/>
      <c r="DI1052" s="237"/>
      <c r="DJ1052" s="237"/>
      <c r="DK1052" s="237"/>
      <c r="DL1052" s="237"/>
      <c r="DM1052" s="237"/>
      <c r="DN1052" s="237"/>
      <c r="DO1052" s="237"/>
      <c r="DP1052" s="237"/>
      <c r="DQ1052" s="237"/>
      <c r="DR1052" s="237"/>
      <c r="DS1052" s="237"/>
      <c r="DT1052" s="237"/>
      <c r="DU1052" s="237"/>
      <c r="DV1052" s="237"/>
      <c r="DW1052" s="237"/>
      <c r="DX1052" s="237"/>
      <c r="DY1052" s="237"/>
      <c r="DZ1052" s="237"/>
      <c r="EA1052" s="237"/>
      <c r="EB1052" s="237"/>
      <c r="EC1052" s="237"/>
      <c r="ED1052" s="237"/>
      <c r="EE1052" s="237"/>
      <c r="EF1052" s="237"/>
      <c r="EG1052" s="237"/>
      <c r="EH1052" s="237"/>
      <c r="EI1052" s="237"/>
      <c r="EJ1052" s="237"/>
      <c r="EK1052" s="237"/>
      <c r="EL1052" s="237"/>
      <c r="EM1052" s="237"/>
      <c r="EN1052" s="237"/>
      <c r="EO1052" s="237"/>
      <c r="EP1052" s="237"/>
      <c r="EQ1052" s="237"/>
      <c r="ER1052" s="237"/>
      <c r="ES1052" s="237"/>
      <c r="ET1052" s="237"/>
      <c r="EU1052" s="237"/>
      <c r="EV1052" s="237"/>
      <c r="EW1052" s="237"/>
      <c r="EX1052" s="237"/>
      <c r="EY1052" s="237"/>
      <c r="EZ1052" s="237"/>
      <c r="FA1052" s="237"/>
      <c r="FB1052" s="237"/>
      <c r="FC1052" s="237"/>
      <c r="FD1052" s="237"/>
      <c r="FE1052" s="237"/>
      <c r="FF1052" s="237"/>
      <c r="FG1052" s="237"/>
      <c r="FH1052" s="237"/>
      <c r="FI1052" s="237"/>
      <c r="FJ1052" s="237"/>
      <c r="FK1052" s="237"/>
      <c r="FL1052" s="237"/>
      <c r="FM1052" s="237"/>
      <c r="FN1052" s="237"/>
      <c r="FO1052" s="237"/>
      <c r="FP1052" s="237"/>
      <c r="FQ1052" s="237"/>
      <c r="FR1052" s="237"/>
      <c r="FS1052" s="237"/>
      <c r="FT1052" s="237"/>
      <c r="FU1052" s="237"/>
      <c r="FV1052" s="237"/>
      <c r="FW1052" s="237"/>
      <c r="FX1052" s="237"/>
      <c r="FY1052" s="237"/>
      <c r="FZ1052" s="237"/>
      <c r="GA1052" s="237"/>
      <c r="GB1052" s="237"/>
      <c r="GC1052" s="237"/>
      <c r="GD1052" s="237"/>
      <c r="GE1052" s="237"/>
      <c r="GF1052" s="237"/>
      <c r="GG1052" s="237"/>
      <c r="GH1052" s="237"/>
      <c r="GI1052" s="237"/>
      <c r="GJ1052" s="237"/>
      <c r="GK1052" s="237"/>
      <c r="GL1052" s="237"/>
      <c r="GM1052" s="237"/>
      <c r="GN1052" s="237"/>
      <c r="GO1052" s="237"/>
      <c r="GP1052" s="237"/>
      <c r="GQ1052" s="237"/>
    </row>
    <row r="1053" spans="1:199" s="81" customFormat="1" ht="15" hidden="1">
      <c r="A1053" s="176" t="s">
        <v>2945</v>
      </c>
      <c r="B1053" s="241" t="s">
        <v>6253</v>
      </c>
      <c r="C1053" s="242">
        <v>0</v>
      </c>
      <c r="D1053" s="242">
        <v>0</v>
      </c>
      <c r="E1053" s="242">
        <v>0</v>
      </c>
      <c r="F1053" s="242">
        <v>0</v>
      </c>
      <c r="G1053" s="242">
        <v>0</v>
      </c>
      <c r="H1053" s="242">
        <v>0</v>
      </c>
      <c r="I1053" s="242">
        <v>0</v>
      </c>
      <c r="J1053" s="242">
        <v>0</v>
      </c>
      <c r="K1053" s="242">
        <v>0</v>
      </c>
      <c r="L1053" s="242">
        <v>0</v>
      </c>
      <c r="M1053" s="242">
        <v>0</v>
      </c>
      <c r="N1053" s="242">
        <v>0</v>
      </c>
      <c r="O1053" s="242">
        <v>0</v>
      </c>
      <c r="P1053" s="28"/>
      <c r="Q1053" s="242">
        <f>SUM(D1053:O1053)</f>
        <v>0</v>
      </c>
      <c r="R1053" s="242">
        <f>IF($R$19&lt;1,0,Q1053/$R$19)</f>
        <v>0</v>
      </c>
      <c r="S1053" s="243"/>
      <c r="T1053" s="351">
        <f>IF(Q1053=0,0,1)+IF(C1053=0,0,1)+IF(D1053=0,0,1)+IF(E1053=0,0,1)+IF(F1053=0,0,1)+IF(G1053=0,0,1)+IF(H1053=0,0,1)+IF(I1053=0,0,1)+IF(J1053=0,0,1)+IF(K1053=0,0,1)+IF(L1053=0,0,1)+IF(M1053=0,0,1)+IF(N1053=0,0,1)+IF(O1053=0,0,1)</f>
        <v>0</v>
      </c>
      <c r="U1053" s="237"/>
      <c r="V1053" s="237"/>
      <c r="W1053" s="237"/>
      <c r="X1053" s="237"/>
      <c r="Y1053" s="237"/>
      <c r="Z1053" s="237"/>
      <c r="AA1053" s="237"/>
      <c r="AB1053" s="237"/>
      <c r="AC1053" s="237"/>
      <c r="AD1053" s="237"/>
      <c r="AE1053" s="237"/>
      <c r="AF1053" s="237"/>
      <c r="AG1053" s="237"/>
      <c r="AH1053" s="237"/>
      <c r="AI1053" s="237"/>
      <c r="AJ1053" s="237"/>
      <c r="AK1053" s="237"/>
      <c r="AL1053" s="237"/>
      <c r="AM1053" s="237"/>
      <c r="AN1053" s="237"/>
      <c r="AO1053" s="237"/>
      <c r="AP1053" s="237"/>
      <c r="AQ1053" s="237"/>
      <c r="AR1053" s="237"/>
      <c r="AS1053" s="237"/>
      <c r="AT1053" s="237"/>
      <c r="AU1053" s="237"/>
      <c r="AV1053" s="237"/>
      <c r="AW1053" s="237"/>
      <c r="AX1053" s="237"/>
      <c r="AY1053" s="237"/>
      <c r="AZ1053" s="237"/>
      <c r="BA1053" s="237"/>
      <c r="BB1053" s="237"/>
      <c r="BC1053" s="237"/>
      <c r="BD1053" s="237"/>
      <c r="BE1053" s="237"/>
      <c r="BF1053" s="237"/>
      <c r="BG1053" s="237"/>
      <c r="BH1053" s="237"/>
      <c r="BI1053" s="237"/>
      <c r="BJ1053" s="237"/>
      <c r="BK1053" s="237"/>
      <c r="BL1053" s="237"/>
      <c r="BM1053" s="237"/>
      <c r="BN1053" s="237"/>
      <c r="BO1053" s="237"/>
      <c r="BP1053" s="237"/>
      <c r="BQ1053" s="237"/>
      <c r="BR1053" s="237"/>
      <c r="BS1053" s="237"/>
      <c r="BT1053" s="237"/>
      <c r="BU1053" s="237"/>
      <c r="BV1053" s="237"/>
      <c r="BW1053" s="237"/>
      <c r="BX1053" s="237"/>
      <c r="BY1053" s="237"/>
      <c r="BZ1053" s="237"/>
      <c r="CA1053" s="237"/>
      <c r="CB1053" s="237"/>
      <c r="CC1053" s="237"/>
      <c r="CD1053" s="237"/>
      <c r="CE1053" s="237"/>
      <c r="CF1053" s="237"/>
      <c r="CG1053" s="237"/>
      <c r="CH1053" s="237"/>
      <c r="CI1053" s="237"/>
      <c r="CJ1053" s="237"/>
      <c r="CK1053" s="237"/>
      <c r="CL1053" s="237"/>
      <c r="CM1053" s="237"/>
      <c r="CN1053" s="237"/>
      <c r="CO1053" s="237"/>
      <c r="CP1053" s="237"/>
      <c r="CQ1053" s="237"/>
      <c r="CR1053" s="237"/>
      <c r="CS1053" s="237"/>
      <c r="CT1053" s="237"/>
      <c r="CU1053" s="237"/>
      <c r="CV1053" s="237"/>
      <c r="CW1053" s="237"/>
      <c r="CX1053" s="237"/>
      <c r="CY1053" s="237"/>
      <c r="CZ1053" s="237"/>
      <c r="DA1053" s="237"/>
      <c r="DB1053" s="237"/>
      <c r="DC1053" s="237"/>
      <c r="DD1053" s="237"/>
      <c r="DE1053" s="237"/>
      <c r="DF1053" s="237"/>
      <c r="DG1053" s="237"/>
      <c r="DH1053" s="237"/>
      <c r="DI1053" s="237"/>
      <c r="DJ1053" s="237"/>
      <c r="DK1053" s="237"/>
      <c r="DL1053" s="237"/>
      <c r="DM1053" s="237"/>
      <c r="DN1053" s="237"/>
      <c r="DO1053" s="237"/>
      <c r="DP1053" s="237"/>
      <c r="DQ1053" s="237"/>
      <c r="DR1053" s="237"/>
      <c r="DS1053" s="237"/>
      <c r="DT1053" s="237"/>
      <c r="DU1053" s="237"/>
      <c r="DV1053" s="237"/>
      <c r="DW1053" s="237"/>
      <c r="DX1053" s="237"/>
      <c r="DY1053" s="237"/>
      <c r="DZ1053" s="237"/>
      <c r="EA1053" s="237"/>
      <c r="EB1053" s="237"/>
      <c r="EC1053" s="237"/>
      <c r="ED1053" s="237"/>
      <c r="EE1053" s="237"/>
      <c r="EF1053" s="237"/>
      <c r="EG1053" s="237"/>
      <c r="EH1053" s="237"/>
      <c r="EI1053" s="237"/>
      <c r="EJ1053" s="237"/>
      <c r="EK1053" s="237"/>
      <c r="EL1053" s="237"/>
      <c r="EM1053" s="237"/>
      <c r="EN1053" s="237"/>
      <c r="EO1053" s="237"/>
      <c r="EP1053" s="237"/>
      <c r="EQ1053" s="237"/>
      <c r="ER1053" s="237"/>
      <c r="ES1053" s="237"/>
      <c r="ET1053" s="237"/>
      <c r="EU1053" s="237"/>
      <c r="EV1053" s="237"/>
      <c r="EW1053" s="237"/>
      <c r="EX1053" s="237"/>
      <c r="EY1053" s="237"/>
      <c r="EZ1053" s="237"/>
      <c r="FA1053" s="237"/>
      <c r="FB1053" s="237"/>
      <c r="FC1053" s="237"/>
      <c r="FD1053" s="237"/>
      <c r="FE1053" s="237"/>
      <c r="FF1053" s="237"/>
      <c r="FG1053" s="237"/>
      <c r="FH1053" s="237"/>
      <c r="FI1053" s="237"/>
      <c r="FJ1053" s="237"/>
      <c r="FK1053" s="237"/>
      <c r="FL1053" s="237"/>
      <c r="FM1053" s="237"/>
      <c r="FN1053" s="237"/>
      <c r="FO1053" s="237"/>
      <c r="FP1053" s="237"/>
      <c r="FQ1053" s="237"/>
      <c r="FR1053" s="237"/>
      <c r="FS1053" s="237"/>
      <c r="FT1053" s="237"/>
      <c r="FU1053" s="237"/>
      <c r="FV1053" s="237"/>
      <c r="FW1053" s="237"/>
      <c r="FX1053" s="237"/>
      <c r="FY1053" s="237"/>
      <c r="FZ1053" s="237"/>
      <c r="GA1053" s="237"/>
      <c r="GB1053" s="237"/>
      <c r="GC1053" s="237"/>
      <c r="GD1053" s="237"/>
      <c r="GE1053" s="237"/>
      <c r="GF1053" s="237"/>
      <c r="GG1053" s="237"/>
      <c r="GH1053" s="237"/>
      <c r="GI1053" s="237"/>
      <c r="GJ1053" s="237"/>
      <c r="GK1053" s="237"/>
      <c r="GL1053" s="237"/>
      <c r="GM1053" s="237"/>
      <c r="GN1053" s="237"/>
      <c r="GO1053" s="237"/>
      <c r="GP1053" s="237"/>
      <c r="GQ1053" s="237"/>
    </row>
    <row r="1054" spans="1:199" s="81" customFormat="1" ht="15" hidden="1">
      <c r="A1054" s="176" t="s">
        <v>2946</v>
      </c>
      <c r="B1054" s="241" t="s">
        <v>6254</v>
      </c>
      <c r="C1054" s="242">
        <v>0</v>
      </c>
      <c r="D1054" s="242">
        <v>0</v>
      </c>
      <c r="E1054" s="242">
        <v>0</v>
      </c>
      <c r="F1054" s="242">
        <v>0</v>
      </c>
      <c r="G1054" s="242">
        <v>0</v>
      </c>
      <c r="H1054" s="242">
        <v>0</v>
      </c>
      <c r="I1054" s="242">
        <v>0</v>
      </c>
      <c r="J1054" s="242">
        <v>0</v>
      </c>
      <c r="K1054" s="242">
        <v>0</v>
      </c>
      <c r="L1054" s="242">
        <v>0</v>
      </c>
      <c r="M1054" s="242">
        <v>0</v>
      </c>
      <c r="N1054" s="242">
        <v>0</v>
      </c>
      <c r="O1054" s="242">
        <v>0</v>
      </c>
      <c r="P1054" s="28"/>
      <c r="Q1054" s="242">
        <f>SUM(D1054:O1054)</f>
        <v>0</v>
      </c>
      <c r="R1054" s="242">
        <f>IF($R$19&lt;1,0,Q1054/$R$19)</f>
        <v>0</v>
      </c>
      <c r="S1054" s="243"/>
      <c r="T1054" s="351">
        <f>IF(Q1054=0,0,1)+IF(C1054=0,0,1)+IF(D1054=0,0,1)+IF(E1054=0,0,1)+IF(F1054=0,0,1)+IF(G1054=0,0,1)+IF(H1054=0,0,1)+IF(I1054=0,0,1)+IF(J1054=0,0,1)+IF(K1054=0,0,1)+IF(L1054=0,0,1)+IF(M1054=0,0,1)+IF(N1054=0,0,1)+IF(O1054=0,0,1)</f>
        <v>0</v>
      </c>
      <c r="U1054" s="237"/>
      <c r="V1054" s="237"/>
      <c r="W1054" s="237"/>
      <c r="X1054" s="237"/>
      <c r="Y1054" s="237"/>
      <c r="Z1054" s="237"/>
      <c r="AA1054" s="237"/>
      <c r="AB1054" s="237"/>
      <c r="AC1054" s="237"/>
      <c r="AD1054" s="237"/>
      <c r="AE1054" s="237"/>
      <c r="AF1054" s="237"/>
      <c r="AG1054" s="237"/>
      <c r="AH1054" s="237"/>
      <c r="AI1054" s="237"/>
      <c r="AJ1054" s="237"/>
      <c r="AK1054" s="237"/>
      <c r="AL1054" s="237"/>
      <c r="AM1054" s="237"/>
      <c r="AN1054" s="237"/>
      <c r="AO1054" s="237"/>
      <c r="AP1054" s="237"/>
      <c r="AQ1054" s="237"/>
      <c r="AR1054" s="237"/>
      <c r="AS1054" s="237"/>
      <c r="AT1054" s="237"/>
      <c r="AU1054" s="237"/>
      <c r="AV1054" s="237"/>
      <c r="AW1054" s="237"/>
      <c r="AX1054" s="237"/>
      <c r="AY1054" s="237"/>
      <c r="AZ1054" s="237"/>
      <c r="BA1054" s="237"/>
      <c r="BB1054" s="237"/>
      <c r="BC1054" s="237"/>
      <c r="BD1054" s="237"/>
      <c r="BE1054" s="237"/>
      <c r="BF1054" s="237"/>
      <c r="BG1054" s="237"/>
      <c r="BH1054" s="237"/>
      <c r="BI1054" s="237"/>
      <c r="BJ1054" s="237"/>
      <c r="BK1054" s="237"/>
      <c r="BL1054" s="237"/>
      <c r="BM1054" s="237"/>
      <c r="BN1054" s="237"/>
      <c r="BO1054" s="237"/>
      <c r="BP1054" s="237"/>
      <c r="BQ1054" s="237"/>
      <c r="BR1054" s="237"/>
      <c r="BS1054" s="237"/>
      <c r="BT1054" s="237"/>
      <c r="BU1054" s="237"/>
      <c r="BV1054" s="237"/>
      <c r="BW1054" s="237"/>
      <c r="BX1054" s="237"/>
      <c r="BY1054" s="237"/>
      <c r="BZ1054" s="237"/>
      <c r="CA1054" s="237"/>
      <c r="CB1054" s="237"/>
      <c r="CC1054" s="237"/>
      <c r="CD1054" s="237"/>
      <c r="CE1054" s="237"/>
      <c r="CF1054" s="237"/>
      <c r="CG1054" s="237"/>
      <c r="CH1054" s="237"/>
      <c r="CI1054" s="237"/>
      <c r="CJ1054" s="237"/>
      <c r="CK1054" s="237"/>
      <c r="CL1054" s="237"/>
      <c r="CM1054" s="237"/>
      <c r="CN1054" s="237"/>
      <c r="CO1054" s="237"/>
      <c r="CP1054" s="237"/>
      <c r="CQ1054" s="237"/>
      <c r="CR1054" s="237"/>
      <c r="CS1054" s="237"/>
      <c r="CT1054" s="237"/>
      <c r="CU1054" s="237"/>
      <c r="CV1054" s="237"/>
      <c r="CW1054" s="237"/>
      <c r="CX1054" s="237"/>
      <c r="CY1054" s="237"/>
      <c r="CZ1054" s="237"/>
      <c r="DA1054" s="237"/>
      <c r="DB1054" s="237"/>
      <c r="DC1054" s="237"/>
      <c r="DD1054" s="237"/>
      <c r="DE1054" s="237"/>
      <c r="DF1054" s="237"/>
      <c r="DG1054" s="237"/>
      <c r="DH1054" s="237"/>
      <c r="DI1054" s="237"/>
      <c r="DJ1054" s="237"/>
      <c r="DK1054" s="237"/>
      <c r="DL1054" s="237"/>
      <c r="DM1054" s="237"/>
      <c r="DN1054" s="237"/>
      <c r="DO1054" s="237"/>
      <c r="DP1054" s="237"/>
      <c r="DQ1054" s="237"/>
      <c r="DR1054" s="237"/>
      <c r="DS1054" s="237"/>
      <c r="DT1054" s="237"/>
      <c r="DU1054" s="237"/>
      <c r="DV1054" s="237"/>
      <c r="DW1054" s="237"/>
      <c r="DX1054" s="237"/>
      <c r="DY1054" s="237"/>
      <c r="DZ1054" s="237"/>
      <c r="EA1054" s="237"/>
      <c r="EB1054" s="237"/>
      <c r="EC1054" s="237"/>
      <c r="ED1054" s="237"/>
      <c r="EE1054" s="237"/>
      <c r="EF1054" s="237"/>
      <c r="EG1054" s="237"/>
      <c r="EH1054" s="237"/>
      <c r="EI1054" s="237"/>
      <c r="EJ1054" s="237"/>
      <c r="EK1054" s="237"/>
      <c r="EL1054" s="237"/>
      <c r="EM1054" s="237"/>
      <c r="EN1054" s="237"/>
      <c r="EO1054" s="237"/>
      <c r="EP1054" s="237"/>
      <c r="EQ1054" s="237"/>
      <c r="ER1054" s="237"/>
      <c r="ES1054" s="237"/>
      <c r="ET1054" s="237"/>
      <c r="EU1054" s="237"/>
      <c r="EV1054" s="237"/>
      <c r="EW1054" s="237"/>
      <c r="EX1054" s="237"/>
      <c r="EY1054" s="237"/>
      <c r="EZ1054" s="237"/>
      <c r="FA1054" s="237"/>
      <c r="FB1054" s="237"/>
      <c r="FC1054" s="237"/>
      <c r="FD1054" s="237"/>
      <c r="FE1054" s="237"/>
      <c r="FF1054" s="237"/>
      <c r="FG1054" s="237"/>
      <c r="FH1054" s="237"/>
      <c r="FI1054" s="237"/>
      <c r="FJ1054" s="237"/>
      <c r="FK1054" s="237"/>
      <c r="FL1054" s="237"/>
      <c r="FM1054" s="237"/>
      <c r="FN1054" s="237"/>
      <c r="FO1054" s="237"/>
      <c r="FP1054" s="237"/>
      <c r="FQ1054" s="237"/>
      <c r="FR1054" s="237"/>
      <c r="FS1054" s="237"/>
      <c r="FT1054" s="237"/>
      <c r="FU1054" s="237"/>
      <c r="FV1054" s="237"/>
      <c r="FW1054" s="237"/>
      <c r="FX1054" s="237"/>
      <c r="FY1054" s="237"/>
      <c r="FZ1054" s="237"/>
      <c r="GA1054" s="237"/>
      <c r="GB1054" s="237"/>
      <c r="GC1054" s="237"/>
      <c r="GD1054" s="237"/>
      <c r="GE1054" s="237"/>
      <c r="GF1054" s="237"/>
      <c r="GG1054" s="237"/>
      <c r="GH1054" s="237"/>
      <c r="GI1054" s="237"/>
      <c r="GJ1054" s="237"/>
      <c r="GK1054" s="237"/>
      <c r="GL1054" s="237"/>
      <c r="GM1054" s="237"/>
      <c r="GN1054" s="237"/>
      <c r="GO1054" s="237"/>
      <c r="GP1054" s="237"/>
      <c r="GQ1054" s="237"/>
    </row>
    <row r="1055" spans="1:199" s="81" customFormat="1" ht="15" hidden="1">
      <c r="A1055" s="176" t="s">
        <v>2947</v>
      </c>
      <c r="B1055" s="241" t="s">
        <v>6255</v>
      </c>
      <c r="C1055" s="242">
        <v>0</v>
      </c>
      <c r="D1055" s="242">
        <v>0</v>
      </c>
      <c r="E1055" s="242">
        <v>0</v>
      </c>
      <c r="F1055" s="242">
        <v>0</v>
      </c>
      <c r="G1055" s="242">
        <v>0</v>
      </c>
      <c r="H1055" s="242">
        <v>0</v>
      </c>
      <c r="I1055" s="242">
        <v>0</v>
      </c>
      <c r="J1055" s="242">
        <v>0</v>
      </c>
      <c r="K1055" s="242">
        <v>0</v>
      </c>
      <c r="L1055" s="242">
        <v>0</v>
      </c>
      <c r="M1055" s="242">
        <v>0</v>
      </c>
      <c r="N1055" s="242">
        <v>0</v>
      </c>
      <c r="O1055" s="242">
        <v>0</v>
      </c>
      <c r="P1055" s="28"/>
      <c r="Q1055" s="242">
        <f>SUM(D1055:O1055)</f>
        <v>0</v>
      </c>
      <c r="R1055" s="242">
        <f>IF($R$19&lt;1,0,Q1055/$R$19)</f>
        <v>0</v>
      </c>
      <c r="S1055" s="243"/>
      <c r="T1055" s="351">
        <f>IF(Q1055=0,0,1)+IF(C1055=0,0,1)+IF(D1055=0,0,1)+IF(E1055=0,0,1)+IF(F1055=0,0,1)+IF(G1055=0,0,1)+IF(H1055=0,0,1)+IF(I1055=0,0,1)+IF(J1055=0,0,1)+IF(K1055=0,0,1)+IF(L1055=0,0,1)+IF(M1055=0,0,1)+IF(N1055=0,0,1)+IF(O1055=0,0,1)</f>
        <v>0</v>
      </c>
      <c r="U1055" s="237"/>
      <c r="V1055" s="237"/>
      <c r="W1055" s="237"/>
      <c r="X1055" s="237"/>
      <c r="Y1055" s="237"/>
      <c r="Z1055" s="237"/>
      <c r="AA1055" s="237"/>
      <c r="AB1055" s="237"/>
      <c r="AC1055" s="237"/>
      <c r="AD1055" s="237"/>
      <c r="AE1055" s="237"/>
      <c r="AF1055" s="237"/>
      <c r="AG1055" s="237"/>
      <c r="AH1055" s="237"/>
      <c r="AI1055" s="237"/>
      <c r="AJ1055" s="237"/>
      <c r="AK1055" s="237"/>
      <c r="AL1055" s="237"/>
      <c r="AM1055" s="237"/>
      <c r="AN1055" s="237"/>
      <c r="AO1055" s="237"/>
      <c r="AP1055" s="237"/>
      <c r="AQ1055" s="237"/>
      <c r="AR1055" s="237"/>
      <c r="AS1055" s="237"/>
      <c r="AT1055" s="237"/>
      <c r="AU1055" s="237"/>
      <c r="AV1055" s="237"/>
      <c r="AW1055" s="237"/>
      <c r="AX1055" s="237"/>
      <c r="AY1055" s="237"/>
      <c r="AZ1055" s="237"/>
      <c r="BA1055" s="237"/>
      <c r="BB1055" s="237"/>
      <c r="BC1055" s="237"/>
      <c r="BD1055" s="237"/>
      <c r="BE1055" s="237"/>
      <c r="BF1055" s="237"/>
      <c r="BG1055" s="237"/>
      <c r="BH1055" s="237"/>
      <c r="BI1055" s="237"/>
      <c r="BJ1055" s="237"/>
      <c r="BK1055" s="237"/>
      <c r="BL1055" s="237"/>
      <c r="BM1055" s="237"/>
      <c r="BN1055" s="237"/>
      <c r="BO1055" s="237"/>
      <c r="BP1055" s="237"/>
      <c r="BQ1055" s="237"/>
      <c r="BR1055" s="237"/>
      <c r="BS1055" s="237"/>
      <c r="BT1055" s="237"/>
      <c r="BU1055" s="237"/>
      <c r="BV1055" s="237"/>
      <c r="BW1055" s="237"/>
      <c r="BX1055" s="237"/>
      <c r="BY1055" s="237"/>
      <c r="BZ1055" s="237"/>
      <c r="CA1055" s="237"/>
      <c r="CB1055" s="237"/>
      <c r="CC1055" s="237"/>
      <c r="CD1055" s="237"/>
      <c r="CE1055" s="237"/>
      <c r="CF1055" s="237"/>
      <c r="CG1055" s="237"/>
      <c r="CH1055" s="237"/>
      <c r="CI1055" s="237"/>
      <c r="CJ1055" s="237"/>
      <c r="CK1055" s="237"/>
      <c r="CL1055" s="237"/>
      <c r="CM1055" s="237"/>
      <c r="CN1055" s="237"/>
      <c r="CO1055" s="237"/>
      <c r="CP1055" s="237"/>
      <c r="CQ1055" s="237"/>
      <c r="CR1055" s="237"/>
      <c r="CS1055" s="237"/>
      <c r="CT1055" s="237"/>
      <c r="CU1055" s="237"/>
      <c r="CV1055" s="237"/>
      <c r="CW1055" s="237"/>
      <c r="CX1055" s="237"/>
      <c r="CY1055" s="237"/>
      <c r="CZ1055" s="237"/>
      <c r="DA1055" s="237"/>
      <c r="DB1055" s="237"/>
      <c r="DC1055" s="237"/>
      <c r="DD1055" s="237"/>
      <c r="DE1055" s="237"/>
      <c r="DF1055" s="237"/>
      <c r="DG1055" s="237"/>
      <c r="DH1055" s="237"/>
      <c r="DI1055" s="237"/>
      <c r="DJ1055" s="237"/>
      <c r="DK1055" s="237"/>
      <c r="DL1055" s="237"/>
      <c r="DM1055" s="237"/>
      <c r="DN1055" s="237"/>
      <c r="DO1055" s="237"/>
      <c r="DP1055" s="237"/>
      <c r="DQ1055" s="237"/>
      <c r="DR1055" s="237"/>
      <c r="DS1055" s="237"/>
      <c r="DT1055" s="237"/>
      <c r="DU1055" s="237"/>
      <c r="DV1055" s="237"/>
      <c r="DW1055" s="237"/>
      <c r="DX1055" s="237"/>
      <c r="DY1055" s="237"/>
      <c r="DZ1055" s="237"/>
      <c r="EA1055" s="237"/>
      <c r="EB1055" s="237"/>
      <c r="EC1055" s="237"/>
      <c r="ED1055" s="237"/>
      <c r="EE1055" s="237"/>
      <c r="EF1055" s="237"/>
      <c r="EG1055" s="237"/>
      <c r="EH1055" s="237"/>
      <c r="EI1055" s="237"/>
      <c r="EJ1055" s="237"/>
      <c r="EK1055" s="237"/>
      <c r="EL1055" s="237"/>
      <c r="EM1055" s="237"/>
      <c r="EN1055" s="237"/>
      <c r="EO1055" s="237"/>
      <c r="EP1055" s="237"/>
      <c r="EQ1055" s="237"/>
      <c r="ER1055" s="237"/>
      <c r="ES1055" s="237"/>
      <c r="ET1055" s="237"/>
      <c r="EU1055" s="237"/>
      <c r="EV1055" s="237"/>
      <c r="EW1055" s="237"/>
      <c r="EX1055" s="237"/>
      <c r="EY1055" s="237"/>
      <c r="EZ1055" s="237"/>
      <c r="FA1055" s="237"/>
      <c r="FB1055" s="237"/>
      <c r="FC1055" s="237"/>
      <c r="FD1055" s="237"/>
      <c r="FE1055" s="237"/>
      <c r="FF1055" s="237"/>
      <c r="FG1055" s="237"/>
      <c r="FH1055" s="237"/>
      <c r="FI1055" s="237"/>
      <c r="FJ1055" s="237"/>
      <c r="FK1055" s="237"/>
      <c r="FL1055" s="237"/>
      <c r="FM1055" s="237"/>
      <c r="FN1055" s="237"/>
      <c r="FO1055" s="237"/>
      <c r="FP1055" s="237"/>
      <c r="FQ1055" s="237"/>
      <c r="FR1055" s="237"/>
      <c r="FS1055" s="237"/>
      <c r="FT1055" s="237"/>
      <c r="FU1055" s="237"/>
      <c r="FV1055" s="237"/>
      <c r="FW1055" s="237"/>
      <c r="FX1055" s="237"/>
      <c r="FY1055" s="237"/>
      <c r="FZ1055" s="237"/>
      <c r="GA1055" s="237"/>
      <c r="GB1055" s="237"/>
      <c r="GC1055" s="237"/>
      <c r="GD1055" s="237"/>
      <c r="GE1055" s="237"/>
      <c r="GF1055" s="237"/>
      <c r="GG1055" s="237"/>
      <c r="GH1055" s="237"/>
      <c r="GI1055" s="237"/>
      <c r="GJ1055" s="237"/>
      <c r="GK1055" s="237"/>
      <c r="GL1055" s="237"/>
      <c r="GM1055" s="237"/>
      <c r="GN1055" s="237"/>
      <c r="GO1055" s="237"/>
      <c r="GP1055" s="237"/>
      <c r="GQ1055" s="237"/>
    </row>
    <row r="1056" spans="1:199" s="81" customFormat="1" ht="15" hidden="1">
      <c r="A1056" s="176" t="s">
        <v>2948</v>
      </c>
      <c r="B1056" s="241" t="s">
        <v>6256</v>
      </c>
      <c r="C1056" s="242">
        <v>0</v>
      </c>
      <c r="D1056" s="242">
        <v>0</v>
      </c>
      <c r="E1056" s="242">
        <v>0</v>
      </c>
      <c r="F1056" s="242">
        <v>0</v>
      </c>
      <c r="G1056" s="242">
        <v>0</v>
      </c>
      <c r="H1056" s="242">
        <v>0</v>
      </c>
      <c r="I1056" s="242">
        <v>0</v>
      </c>
      <c r="J1056" s="242">
        <v>0</v>
      </c>
      <c r="K1056" s="242">
        <v>0</v>
      </c>
      <c r="L1056" s="242">
        <v>0</v>
      </c>
      <c r="M1056" s="242">
        <v>0</v>
      </c>
      <c r="N1056" s="242">
        <v>0</v>
      </c>
      <c r="O1056" s="242">
        <v>0</v>
      </c>
      <c r="P1056" s="28"/>
      <c r="Q1056" s="242">
        <f>SUM(D1056:O1056)</f>
        <v>0</v>
      </c>
      <c r="R1056" s="242">
        <f>IF($R$19&lt;1,0,Q1056/$R$19)</f>
        <v>0</v>
      </c>
      <c r="S1056" s="243"/>
      <c r="T1056" s="351">
        <f>IF(Q1056=0,0,1)+IF(C1056=0,0,1)+IF(D1056=0,0,1)+IF(E1056=0,0,1)+IF(F1056=0,0,1)+IF(G1056=0,0,1)+IF(H1056=0,0,1)+IF(I1056=0,0,1)+IF(J1056=0,0,1)+IF(K1056=0,0,1)+IF(L1056=0,0,1)+IF(M1056=0,0,1)+IF(N1056=0,0,1)+IF(O1056=0,0,1)</f>
        <v>0</v>
      </c>
      <c r="U1056" s="237"/>
      <c r="V1056" s="237"/>
      <c r="W1056" s="237"/>
      <c r="X1056" s="237"/>
      <c r="Y1056" s="237"/>
      <c r="Z1056" s="237"/>
      <c r="AA1056" s="237"/>
      <c r="AB1056" s="237"/>
      <c r="AC1056" s="237"/>
      <c r="AD1056" s="237"/>
      <c r="AE1056" s="237"/>
      <c r="AF1056" s="237"/>
      <c r="AG1056" s="237"/>
      <c r="AH1056" s="237"/>
      <c r="AI1056" s="237"/>
      <c r="AJ1056" s="237"/>
      <c r="AK1056" s="237"/>
      <c r="AL1056" s="237"/>
      <c r="AM1056" s="237"/>
      <c r="AN1056" s="237"/>
      <c r="AO1056" s="237"/>
      <c r="AP1056" s="237"/>
      <c r="AQ1056" s="237"/>
      <c r="AR1056" s="237"/>
      <c r="AS1056" s="237"/>
      <c r="AT1056" s="237"/>
      <c r="AU1056" s="237"/>
      <c r="AV1056" s="237"/>
      <c r="AW1056" s="237"/>
      <c r="AX1056" s="237"/>
      <c r="AY1056" s="237"/>
      <c r="AZ1056" s="237"/>
      <c r="BA1056" s="237"/>
      <c r="BB1056" s="237"/>
      <c r="BC1056" s="237"/>
      <c r="BD1056" s="237"/>
      <c r="BE1056" s="237"/>
      <c r="BF1056" s="237"/>
      <c r="BG1056" s="237"/>
      <c r="BH1056" s="237"/>
      <c r="BI1056" s="237"/>
      <c r="BJ1056" s="237"/>
      <c r="BK1056" s="237"/>
      <c r="BL1056" s="237"/>
      <c r="BM1056" s="237"/>
      <c r="BN1056" s="237"/>
      <c r="BO1056" s="237"/>
      <c r="BP1056" s="237"/>
      <c r="BQ1056" s="237"/>
      <c r="BR1056" s="237"/>
      <c r="BS1056" s="237"/>
      <c r="BT1056" s="237"/>
      <c r="BU1056" s="237"/>
      <c r="BV1056" s="237"/>
      <c r="BW1056" s="237"/>
      <c r="BX1056" s="237"/>
      <c r="BY1056" s="237"/>
      <c r="BZ1056" s="237"/>
      <c r="CA1056" s="237"/>
      <c r="CB1056" s="237"/>
      <c r="CC1056" s="237"/>
      <c r="CD1056" s="237"/>
      <c r="CE1056" s="237"/>
      <c r="CF1056" s="237"/>
      <c r="CG1056" s="237"/>
      <c r="CH1056" s="237"/>
      <c r="CI1056" s="237"/>
      <c r="CJ1056" s="237"/>
      <c r="CK1056" s="237"/>
      <c r="CL1056" s="237"/>
      <c r="CM1056" s="237"/>
      <c r="CN1056" s="237"/>
      <c r="CO1056" s="237"/>
      <c r="CP1056" s="237"/>
      <c r="CQ1056" s="237"/>
      <c r="CR1056" s="237"/>
      <c r="CS1056" s="237"/>
      <c r="CT1056" s="237"/>
      <c r="CU1056" s="237"/>
      <c r="CV1056" s="237"/>
      <c r="CW1056" s="237"/>
      <c r="CX1056" s="237"/>
      <c r="CY1056" s="237"/>
      <c r="CZ1056" s="237"/>
      <c r="DA1056" s="237"/>
      <c r="DB1056" s="237"/>
      <c r="DC1056" s="237"/>
      <c r="DD1056" s="237"/>
      <c r="DE1056" s="237"/>
      <c r="DF1056" s="237"/>
      <c r="DG1056" s="237"/>
      <c r="DH1056" s="237"/>
      <c r="DI1056" s="237"/>
      <c r="DJ1056" s="237"/>
      <c r="DK1056" s="237"/>
      <c r="DL1056" s="237"/>
      <c r="DM1056" s="237"/>
      <c r="DN1056" s="237"/>
      <c r="DO1056" s="237"/>
      <c r="DP1056" s="237"/>
      <c r="DQ1056" s="237"/>
      <c r="DR1056" s="237"/>
      <c r="DS1056" s="237"/>
      <c r="DT1056" s="237"/>
      <c r="DU1056" s="237"/>
      <c r="DV1056" s="237"/>
      <c r="DW1056" s="237"/>
      <c r="DX1056" s="237"/>
      <c r="DY1056" s="237"/>
      <c r="DZ1056" s="237"/>
      <c r="EA1056" s="237"/>
      <c r="EB1056" s="237"/>
      <c r="EC1056" s="237"/>
      <c r="ED1056" s="237"/>
      <c r="EE1056" s="237"/>
      <c r="EF1056" s="237"/>
      <c r="EG1056" s="237"/>
      <c r="EH1056" s="237"/>
      <c r="EI1056" s="237"/>
      <c r="EJ1056" s="237"/>
      <c r="EK1056" s="237"/>
      <c r="EL1056" s="237"/>
      <c r="EM1056" s="237"/>
      <c r="EN1056" s="237"/>
      <c r="EO1056" s="237"/>
      <c r="EP1056" s="237"/>
      <c r="EQ1056" s="237"/>
      <c r="ER1056" s="237"/>
      <c r="ES1056" s="237"/>
      <c r="ET1056" s="237"/>
      <c r="EU1056" s="237"/>
      <c r="EV1056" s="237"/>
      <c r="EW1056" s="237"/>
      <c r="EX1056" s="237"/>
      <c r="EY1056" s="237"/>
      <c r="EZ1056" s="237"/>
      <c r="FA1056" s="237"/>
      <c r="FB1056" s="237"/>
      <c r="FC1056" s="237"/>
      <c r="FD1056" s="237"/>
      <c r="FE1056" s="237"/>
      <c r="FF1056" s="237"/>
      <c r="FG1056" s="237"/>
      <c r="FH1056" s="237"/>
      <c r="FI1056" s="237"/>
      <c r="FJ1056" s="237"/>
      <c r="FK1056" s="237"/>
      <c r="FL1056" s="237"/>
      <c r="FM1056" s="237"/>
      <c r="FN1056" s="237"/>
      <c r="FO1056" s="237"/>
      <c r="FP1056" s="237"/>
      <c r="FQ1056" s="237"/>
      <c r="FR1056" s="237"/>
      <c r="FS1056" s="237"/>
      <c r="FT1056" s="237"/>
      <c r="FU1056" s="237"/>
      <c r="FV1056" s="237"/>
      <c r="FW1056" s="237"/>
      <c r="FX1056" s="237"/>
      <c r="FY1056" s="237"/>
      <c r="FZ1056" s="237"/>
      <c r="GA1056" s="237"/>
      <c r="GB1056" s="237"/>
      <c r="GC1056" s="237"/>
      <c r="GD1056" s="237"/>
      <c r="GE1056" s="237"/>
      <c r="GF1056" s="237"/>
      <c r="GG1056" s="237"/>
      <c r="GH1056" s="237"/>
      <c r="GI1056" s="237"/>
      <c r="GJ1056" s="237"/>
      <c r="GK1056" s="237"/>
      <c r="GL1056" s="237"/>
      <c r="GM1056" s="237"/>
      <c r="GN1056" s="237"/>
      <c r="GO1056" s="237"/>
      <c r="GP1056" s="237"/>
      <c r="GQ1056" s="237"/>
    </row>
    <row r="1057" spans="1:199" s="81" customFormat="1" ht="15" hidden="1">
      <c r="A1057" s="176" t="s">
        <v>2949</v>
      </c>
      <c r="B1057" s="241" t="s">
        <v>6257</v>
      </c>
      <c r="C1057" s="242">
        <v>0</v>
      </c>
      <c r="D1057" s="242">
        <v>0</v>
      </c>
      <c r="E1057" s="242">
        <v>0</v>
      </c>
      <c r="F1057" s="242">
        <v>0</v>
      </c>
      <c r="G1057" s="242">
        <v>0</v>
      </c>
      <c r="H1057" s="242">
        <v>0</v>
      </c>
      <c r="I1057" s="242">
        <v>0</v>
      </c>
      <c r="J1057" s="242">
        <v>0</v>
      </c>
      <c r="K1057" s="242">
        <v>0</v>
      </c>
      <c r="L1057" s="242">
        <v>0</v>
      </c>
      <c r="M1057" s="242">
        <v>0</v>
      </c>
      <c r="N1057" s="242">
        <v>0</v>
      </c>
      <c r="O1057" s="242">
        <v>0</v>
      </c>
      <c r="P1057" s="28"/>
      <c r="Q1057" s="242">
        <f>SUM(D1057:O1057)</f>
        <v>0</v>
      </c>
      <c r="R1057" s="242">
        <f>IF($R$19&lt;1,0,Q1057/$R$19)</f>
        <v>0</v>
      </c>
      <c r="S1057" s="243"/>
      <c r="T1057" s="351">
        <f>IF(Q1057=0,0,1)+IF(C1057=0,0,1)+IF(D1057=0,0,1)+IF(E1057=0,0,1)+IF(F1057=0,0,1)+IF(G1057=0,0,1)+IF(H1057=0,0,1)+IF(I1057=0,0,1)+IF(J1057=0,0,1)+IF(K1057=0,0,1)+IF(L1057=0,0,1)+IF(M1057=0,0,1)+IF(N1057=0,0,1)+IF(O1057=0,0,1)</f>
        <v>0</v>
      </c>
      <c r="U1057" s="237"/>
      <c r="V1057" s="237"/>
      <c r="W1057" s="237"/>
      <c r="X1057" s="237"/>
      <c r="Y1057" s="237"/>
      <c r="Z1057" s="237"/>
      <c r="AA1057" s="237"/>
      <c r="AB1057" s="237"/>
      <c r="AC1057" s="237"/>
      <c r="AD1057" s="237"/>
      <c r="AE1057" s="237"/>
      <c r="AF1057" s="237"/>
      <c r="AG1057" s="237"/>
      <c r="AH1057" s="237"/>
      <c r="AI1057" s="237"/>
      <c r="AJ1057" s="237"/>
      <c r="AK1057" s="237"/>
      <c r="AL1057" s="237"/>
      <c r="AM1057" s="237"/>
      <c r="AN1057" s="237"/>
      <c r="AO1057" s="237"/>
      <c r="AP1057" s="237"/>
      <c r="AQ1057" s="237"/>
      <c r="AR1057" s="237"/>
      <c r="AS1057" s="237"/>
      <c r="AT1057" s="237"/>
      <c r="AU1057" s="237"/>
      <c r="AV1057" s="237"/>
      <c r="AW1057" s="237"/>
      <c r="AX1057" s="237"/>
      <c r="AY1057" s="237"/>
      <c r="AZ1057" s="237"/>
      <c r="BA1057" s="237"/>
      <c r="BB1057" s="237"/>
      <c r="BC1057" s="237"/>
      <c r="BD1057" s="237"/>
      <c r="BE1057" s="237"/>
      <c r="BF1057" s="237"/>
      <c r="BG1057" s="237"/>
      <c r="BH1057" s="237"/>
      <c r="BI1057" s="237"/>
      <c r="BJ1057" s="237"/>
      <c r="BK1057" s="237"/>
      <c r="BL1057" s="237"/>
      <c r="BM1057" s="237"/>
      <c r="BN1057" s="237"/>
      <c r="BO1057" s="237"/>
      <c r="BP1057" s="237"/>
      <c r="BQ1057" s="237"/>
      <c r="BR1057" s="237"/>
      <c r="BS1057" s="237"/>
      <c r="BT1057" s="237"/>
      <c r="BU1057" s="237"/>
      <c r="BV1057" s="237"/>
      <c r="BW1057" s="237"/>
      <c r="BX1057" s="237"/>
      <c r="BY1057" s="237"/>
      <c r="BZ1057" s="237"/>
      <c r="CA1057" s="237"/>
      <c r="CB1057" s="237"/>
      <c r="CC1057" s="237"/>
      <c r="CD1057" s="237"/>
      <c r="CE1057" s="237"/>
      <c r="CF1057" s="237"/>
      <c r="CG1057" s="237"/>
      <c r="CH1057" s="237"/>
      <c r="CI1057" s="237"/>
      <c r="CJ1057" s="237"/>
      <c r="CK1057" s="237"/>
      <c r="CL1057" s="237"/>
      <c r="CM1057" s="237"/>
      <c r="CN1057" s="237"/>
      <c r="CO1057" s="237"/>
      <c r="CP1057" s="237"/>
      <c r="CQ1057" s="237"/>
      <c r="CR1057" s="237"/>
      <c r="CS1057" s="237"/>
      <c r="CT1057" s="237"/>
      <c r="CU1057" s="237"/>
      <c r="CV1057" s="237"/>
      <c r="CW1057" s="237"/>
      <c r="CX1057" s="237"/>
      <c r="CY1057" s="237"/>
      <c r="CZ1057" s="237"/>
      <c r="DA1057" s="237"/>
      <c r="DB1057" s="237"/>
      <c r="DC1057" s="237"/>
      <c r="DD1057" s="237"/>
      <c r="DE1057" s="237"/>
      <c r="DF1057" s="237"/>
      <c r="DG1057" s="237"/>
      <c r="DH1057" s="237"/>
      <c r="DI1057" s="237"/>
      <c r="DJ1057" s="237"/>
      <c r="DK1057" s="237"/>
      <c r="DL1057" s="237"/>
      <c r="DM1057" s="237"/>
      <c r="DN1057" s="237"/>
      <c r="DO1057" s="237"/>
      <c r="DP1057" s="237"/>
      <c r="DQ1057" s="237"/>
      <c r="DR1057" s="237"/>
      <c r="DS1057" s="237"/>
      <c r="DT1057" s="237"/>
      <c r="DU1057" s="237"/>
      <c r="DV1057" s="237"/>
      <c r="DW1057" s="237"/>
      <c r="DX1057" s="237"/>
      <c r="DY1057" s="237"/>
      <c r="DZ1057" s="237"/>
      <c r="EA1057" s="237"/>
      <c r="EB1057" s="237"/>
      <c r="EC1057" s="237"/>
      <c r="ED1057" s="237"/>
      <c r="EE1057" s="237"/>
      <c r="EF1057" s="237"/>
      <c r="EG1057" s="237"/>
      <c r="EH1057" s="237"/>
      <c r="EI1057" s="237"/>
      <c r="EJ1057" s="237"/>
      <c r="EK1057" s="237"/>
      <c r="EL1057" s="237"/>
      <c r="EM1057" s="237"/>
      <c r="EN1057" s="237"/>
      <c r="EO1057" s="237"/>
      <c r="EP1057" s="237"/>
      <c r="EQ1057" s="237"/>
      <c r="ER1057" s="237"/>
      <c r="ES1057" s="237"/>
      <c r="ET1057" s="237"/>
      <c r="EU1057" s="237"/>
      <c r="EV1057" s="237"/>
      <c r="EW1057" s="237"/>
      <c r="EX1057" s="237"/>
      <c r="EY1057" s="237"/>
      <c r="EZ1057" s="237"/>
      <c r="FA1057" s="237"/>
      <c r="FB1057" s="237"/>
      <c r="FC1057" s="237"/>
      <c r="FD1057" s="237"/>
      <c r="FE1057" s="237"/>
      <c r="FF1057" s="237"/>
      <c r="FG1057" s="237"/>
      <c r="FH1057" s="237"/>
      <c r="FI1057" s="237"/>
      <c r="FJ1057" s="237"/>
      <c r="FK1057" s="237"/>
      <c r="FL1057" s="237"/>
      <c r="FM1057" s="237"/>
      <c r="FN1057" s="237"/>
      <c r="FO1057" s="237"/>
      <c r="FP1057" s="237"/>
      <c r="FQ1057" s="237"/>
      <c r="FR1057" s="237"/>
      <c r="FS1057" s="237"/>
      <c r="FT1057" s="237"/>
      <c r="FU1057" s="237"/>
      <c r="FV1057" s="237"/>
      <c r="FW1057" s="237"/>
      <c r="FX1057" s="237"/>
      <c r="FY1057" s="237"/>
      <c r="FZ1057" s="237"/>
      <c r="GA1057" s="237"/>
      <c r="GB1057" s="237"/>
      <c r="GC1057" s="237"/>
      <c r="GD1057" s="237"/>
      <c r="GE1057" s="237"/>
      <c r="GF1057" s="237"/>
      <c r="GG1057" s="237"/>
      <c r="GH1057" s="237"/>
      <c r="GI1057" s="237"/>
      <c r="GJ1057" s="237"/>
      <c r="GK1057" s="237"/>
      <c r="GL1057" s="237"/>
      <c r="GM1057" s="237"/>
      <c r="GN1057" s="237"/>
      <c r="GO1057" s="237"/>
      <c r="GP1057" s="237"/>
      <c r="GQ1057" s="237"/>
    </row>
    <row r="1058" spans="1:199" s="81" customFormat="1" ht="15" hidden="1">
      <c r="A1058" s="176" t="s">
        <v>2950</v>
      </c>
      <c r="B1058" s="241" t="s">
        <v>6258</v>
      </c>
      <c r="C1058" s="242">
        <v>0</v>
      </c>
      <c r="D1058" s="242">
        <v>0</v>
      </c>
      <c r="E1058" s="242">
        <v>0</v>
      </c>
      <c r="F1058" s="242">
        <v>0</v>
      </c>
      <c r="G1058" s="242">
        <v>0</v>
      </c>
      <c r="H1058" s="242">
        <v>0</v>
      </c>
      <c r="I1058" s="242">
        <v>0</v>
      </c>
      <c r="J1058" s="242">
        <v>0</v>
      </c>
      <c r="K1058" s="242">
        <v>0</v>
      </c>
      <c r="L1058" s="242">
        <v>0</v>
      </c>
      <c r="M1058" s="242">
        <v>0</v>
      </c>
      <c r="N1058" s="242">
        <v>0</v>
      </c>
      <c r="O1058" s="242">
        <v>0</v>
      </c>
      <c r="P1058" s="28"/>
      <c r="Q1058" s="242">
        <f>SUM(D1058:O1058)</f>
        <v>0</v>
      </c>
      <c r="R1058" s="242">
        <f>IF($R$19&lt;1,0,Q1058/$R$19)</f>
        <v>0</v>
      </c>
      <c r="S1058" s="243"/>
      <c r="T1058" s="351">
        <f>IF(Q1058=0,0,1)+IF(C1058=0,0,1)+IF(D1058=0,0,1)+IF(E1058=0,0,1)+IF(F1058=0,0,1)+IF(G1058=0,0,1)+IF(H1058=0,0,1)+IF(I1058=0,0,1)+IF(J1058=0,0,1)+IF(K1058=0,0,1)+IF(L1058=0,0,1)+IF(M1058=0,0,1)+IF(N1058=0,0,1)+IF(O1058=0,0,1)</f>
        <v>0</v>
      </c>
      <c r="U1058" s="237"/>
      <c r="V1058" s="237"/>
      <c r="W1058" s="237"/>
      <c r="X1058" s="237"/>
      <c r="Y1058" s="237"/>
      <c r="Z1058" s="237"/>
      <c r="AA1058" s="237"/>
      <c r="AB1058" s="237"/>
      <c r="AC1058" s="237"/>
      <c r="AD1058" s="237"/>
      <c r="AE1058" s="237"/>
      <c r="AF1058" s="237"/>
      <c r="AG1058" s="237"/>
      <c r="AH1058" s="237"/>
      <c r="AI1058" s="237"/>
      <c r="AJ1058" s="237"/>
      <c r="AK1058" s="237"/>
      <c r="AL1058" s="237"/>
      <c r="AM1058" s="237"/>
      <c r="AN1058" s="237"/>
      <c r="AO1058" s="237"/>
      <c r="AP1058" s="237"/>
      <c r="AQ1058" s="237"/>
      <c r="AR1058" s="237"/>
      <c r="AS1058" s="237"/>
      <c r="AT1058" s="237"/>
      <c r="AU1058" s="237"/>
      <c r="AV1058" s="237"/>
      <c r="AW1058" s="237"/>
      <c r="AX1058" s="237"/>
      <c r="AY1058" s="237"/>
      <c r="AZ1058" s="237"/>
      <c r="BA1058" s="237"/>
      <c r="BB1058" s="237"/>
      <c r="BC1058" s="237"/>
      <c r="BD1058" s="237"/>
      <c r="BE1058" s="237"/>
      <c r="BF1058" s="237"/>
      <c r="BG1058" s="237"/>
      <c r="BH1058" s="237"/>
      <c r="BI1058" s="237"/>
      <c r="BJ1058" s="237"/>
      <c r="BK1058" s="237"/>
      <c r="BL1058" s="237"/>
      <c r="BM1058" s="237"/>
      <c r="BN1058" s="237"/>
      <c r="BO1058" s="237"/>
      <c r="BP1058" s="237"/>
      <c r="BQ1058" s="237"/>
      <c r="BR1058" s="237"/>
      <c r="BS1058" s="237"/>
      <c r="BT1058" s="237"/>
      <c r="BU1058" s="237"/>
      <c r="BV1058" s="237"/>
      <c r="BW1058" s="237"/>
      <c r="BX1058" s="237"/>
      <c r="BY1058" s="237"/>
      <c r="BZ1058" s="237"/>
      <c r="CA1058" s="237"/>
      <c r="CB1058" s="237"/>
      <c r="CC1058" s="237"/>
      <c r="CD1058" s="237"/>
      <c r="CE1058" s="237"/>
      <c r="CF1058" s="237"/>
      <c r="CG1058" s="237"/>
      <c r="CH1058" s="237"/>
      <c r="CI1058" s="237"/>
      <c r="CJ1058" s="237"/>
      <c r="CK1058" s="237"/>
      <c r="CL1058" s="237"/>
      <c r="CM1058" s="237"/>
      <c r="CN1058" s="237"/>
      <c r="CO1058" s="237"/>
      <c r="CP1058" s="237"/>
      <c r="CQ1058" s="237"/>
      <c r="CR1058" s="237"/>
      <c r="CS1058" s="237"/>
      <c r="CT1058" s="237"/>
      <c r="CU1058" s="237"/>
      <c r="CV1058" s="237"/>
      <c r="CW1058" s="237"/>
      <c r="CX1058" s="237"/>
      <c r="CY1058" s="237"/>
      <c r="CZ1058" s="237"/>
      <c r="DA1058" s="237"/>
      <c r="DB1058" s="237"/>
      <c r="DC1058" s="237"/>
      <c r="DD1058" s="237"/>
      <c r="DE1058" s="237"/>
      <c r="DF1058" s="237"/>
      <c r="DG1058" s="237"/>
      <c r="DH1058" s="237"/>
      <c r="DI1058" s="237"/>
      <c r="DJ1058" s="237"/>
      <c r="DK1058" s="237"/>
      <c r="DL1058" s="237"/>
      <c r="DM1058" s="237"/>
      <c r="DN1058" s="237"/>
      <c r="DO1058" s="237"/>
      <c r="DP1058" s="237"/>
      <c r="DQ1058" s="237"/>
      <c r="DR1058" s="237"/>
      <c r="DS1058" s="237"/>
      <c r="DT1058" s="237"/>
      <c r="DU1058" s="237"/>
      <c r="DV1058" s="237"/>
      <c r="DW1058" s="237"/>
      <c r="DX1058" s="237"/>
      <c r="DY1058" s="237"/>
      <c r="DZ1058" s="237"/>
      <c r="EA1058" s="237"/>
      <c r="EB1058" s="237"/>
      <c r="EC1058" s="237"/>
      <c r="ED1058" s="237"/>
      <c r="EE1058" s="237"/>
      <c r="EF1058" s="237"/>
      <c r="EG1058" s="237"/>
      <c r="EH1058" s="237"/>
      <c r="EI1058" s="237"/>
      <c r="EJ1058" s="237"/>
      <c r="EK1058" s="237"/>
      <c r="EL1058" s="237"/>
      <c r="EM1058" s="237"/>
      <c r="EN1058" s="237"/>
      <c r="EO1058" s="237"/>
      <c r="EP1058" s="237"/>
      <c r="EQ1058" s="237"/>
      <c r="ER1058" s="237"/>
      <c r="ES1058" s="237"/>
      <c r="ET1058" s="237"/>
      <c r="EU1058" s="237"/>
      <c r="EV1058" s="237"/>
      <c r="EW1058" s="237"/>
      <c r="EX1058" s="237"/>
      <c r="EY1058" s="237"/>
      <c r="EZ1058" s="237"/>
      <c r="FA1058" s="237"/>
      <c r="FB1058" s="237"/>
      <c r="FC1058" s="237"/>
      <c r="FD1058" s="237"/>
      <c r="FE1058" s="237"/>
      <c r="FF1058" s="237"/>
      <c r="FG1058" s="237"/>
      <c r="FH1058" s="237"/>
      <c r="FI1058" s="237"/>
      <c r="FJ1058" s="237"/>
      <c r="FK1058" s="237"/>
      <c r="FL1058" s="237"/>
      <c r="FM1058" s="237"/>
      <c r="FN1058" s="237"/>
      <c r="FO1058" s="237"/>
      <c r="FP1058" s="237"/>
      <c r="FQ1058" s="237"/>
      <c r="FR1058" s="237"/>
      <c r="FS1058" s="237"/>
      <c r="FT1058" s="237"/>
      <c r="FU1058" s="237"/>
      <c r="FV1058" s="237"/>
      <c r="FW1058" s="237"/>
      <c r="FX1058" s="237"/>
      <c r="FY1058" s="237"/>
      <c r="FZ1058" s="237"/>
      <c r="GA1058" s="237"/>
      <c r="GB1058" s="237"/>
      <c r="GC1058" s="237"/>
      <c r="GD1058" s="237"/>
      <c r="GE1058" s="237"/>
      <c r="GF1058" s="237"/>
      <c r="GG1058" s="237"/>
      <c r="GH1058" s="237"/>
      <c r="GI1058" s="237"/>
      <c r="GJ1058" s="237"/>
      <c r="GK1058" s="237"/>
      <c r="GL1058" s="237"/>
      <c r="GM1058" s="237"/>
      <c r="GN1058" s="237"/>
      <c r="GO1058" s="237"/>
      <c r="GP1058" s="237"/>
      <c r="GQ1058" s="237"/>
    </row>
    <row r="1059" spans="1:199" s="81" customFormat="1" ht="15" hidden="1">
      <c r="A1059" s="176" t="s">
        <v>2951</v>
      </c>
      <c r="B1059" s="241" t="s">
        <v>6259</v>
      </c>
      <c r="C1059" s="242">
        <v>0</v>
      </c>
      <c r="D1059" s="242">
        <v>0</v>
      </c>
      <c r="E1059" s="242">
        <v>0</v>
      </c>
      <c r="F1059" s="242">
        <v>0</v>
      </c>
      <c r="G1059" s="242">
        <v>0</v>
      </c>
      <c r="H1059" s="242">
        <v>0</v>
      </c>
      <c r="I1059" s="242">
        <v>0</v>
      </c>
      <c r="J1059" s="242">
        <v>0</v>
      </c>
      <c r="K1059" s="242">
        <v>0</v>
      </c>
      <c r="L1059" s="242">
        <v>0</v>
      </c>
      <c r="M1059" s="242">
        <v>0</v>
      </c>
      <c r="N1059" s="242">
        <v>0</v>
      </c>
      <c r="O1059" s="242">
        <v>0</v>
      </c>
      <c r="P1059" s="28"/>
      <c r="Q1059" s="242">
        <f>SUM(D1059:O1059)</f>
        <v>0</v>
      </c>
      <c r="R1059" s="242">
        <f>IF($R$19&lt;1,0,Q1059/$R$19)</f>
        <v>0</v>
      </c>
      <c r="S1059" s="243"/>
      <c r="T1059" s="351">
        <f>IF(Q1059=0,0,1)+IF(C1059=0,0,1)+IF(D1059=0,0,1)+IF(E1059=0,0,1)+IF(F1059=0,0,1)+IF(G1059=0,0,1)+IF(H1059=0,0,1)+IF(I1059=0,0,1)+IF(J1059=0,0,1)+IF(K1059=0,0,1)+IF(L1059=0,0,1)+IF(M1059=0,0,1)+IF(N1059=0,0,1)+IF(O1059=0,0,1)</f>
        <v>0</v>
      </c>
      <c r="U1059" s="237"/>
      <c r="V1059" s="237"/>
      <c r="W1059" s="237"/>
      <c r="X1059" s="237"/>
      <c r="Y1059" s="237"/>
      <c r="Z1059" s="237"/>
      <c r="AA1059" s="237"/>
      <c r="AB1059" s="237"/>
      <c r="AC1059" s="237"/>
      <c r="AD1059" s="237"/>
      <c r="AE1059" s="237"/>
      <c r="AF1059" s="237"/>
      <c r="AG1059" s="237"/>
      <c r="AH1059" s="237"/>
      <c r="AI1059" s="237"/>
      <c r="AJ1059" s="237"/>
      <c r="AK1059" s="237"/>
      <c r="AL1059" s="237"/>
      <c r="AM1059" s="237"/>
      <c r="AN1059" s="237"/>
      <c r="AO1059" s="237"/>
      <c r="AP1059" s="237"/>
      <c r="AQ1059" s="237"/>
      <c r="AR1059" s="237"/>
      <c r="AS1059" s="237"/>
      <c r="AT1059" s="237"/>
      <c r="AU1059" s="237"/>
      <c r="AV1059" s="237"/>
      <c r="AW1059" s="237"/>
      <c r="AX1059" s="237"/>
      <c r="AY1059" s="237"/>
      <c r="AZ1059" s="237"/>
      <c r="BA1059" s="237"/>
      <c r="BB1059" s="237"/>
      <c r="BC1059" s="237"/>
      <c r="BD1059" s="237"/>
      <c r="BE1059" s="237"/>
      <c r="BF1059" s="237"/>
      <c r="BG1059" s="237"/>
      <c r="BH1059" s="237"/>
      <c r="BI1059" s="237"/>
      <c r="BJ1059" s="237"/>
      <c r="BK1059" s="237"/>
      <c r="BL1059" s="237"/>
      <c r="BM1059" s="237"/>
      <c r="BN1059" s="237"/>
      <c r="BO1059" s="237"/>
      <c r="BP1059" s="237"/>
      <c r="BQ1059" s="237"/>
      <c r="BR1059" s="237"/>
      <c r="BS1059" s="237"/>
      <c r="BT1059" s="237"/>
      <c r="BU1059" s="237"/>
      <c r="BV1059" s="237"/>
      <c r="BW1059" s="237"/>
      <c r="BX1059" s="237"/>
      <c r="BY1059" s="237"/>
      <c r="BZ1059" s="237"/>
      <c r="CA1059" s="237"/>
      <c r="CB1059" s="237"/>
      <c r="CC1059" s="237"/>
      <c r="CD1059" s="237"/>
      <c r="CE1059" s="237"/>
      <c r="CF1059" s="237"/>
      <c r="CG1059" s="237"/>
      <c r="CH1059" s="237"/>
      <c r="CI1059" s="237"/>
      <c r="CJ1059" s="237"/>
      <c r="CK1059" s="237"/>
      <c r="CL1059" s="237"/>
      <c r="CM1059" s="237"/>
      <c r="CN1059" s="237"/>
      <c r="CO1059" s="237"/>
      <c r="CP1059" s="237"/>
      <c r="CQ1059" s="237"/>
      <c r="CR1059" s="237"/>
      <c r="CS1059" s="237"/>
      <c r="CT1059" s="237"/>
      <c r="CU1059" s="237"/>
      <c r="CV1059" s="237"/>
      <c r="CW1059" s="237"/>
      <c r="CX1059" s="237"/>
      <c r="CY1059" s="237"/>
      <c r="CZ1059" s="237"/>
      <c r="DA1059" s="237"/>
      <c r="DB1059" s="237"/>
      <c r="DC1059" s="237"/>
      <c r="DD1059" s="237"/>
      <c r="DE1059" s="237"/>
      <c r="DF1059" s="237"/>
      <c r="DG1059" s="237"/>
      <c r="DH1059" s="237"/>
      <c r="DI1059" s="237"/>
      <c r="DJ1059" s="237"/>
      <c r="DK1059" s="237"/>
      <c r="DL1059" s="237"/>
      <c r="DM1059" s="237"/>
      <c r="DN1059" s="237"/>
      <c r="DO1059" s="237"/>
      <c r="DP1059" s="237"/>
      <c r="DQ1059" s="237"/>
      <c r="DR1059" s="237"/>
      <c r="DS1059" s="237"/>
      <c r="DT1059" s="237"/>
      <c r="DU1059" s="237"/>
      <c r="DV1059" s="237"/>
      <c r="DW1059" s="237"/>
      <c r="DX1059" s="237"/>
      <c r="DY1059" s="237"/>
      <c r="DZ1059" s="237"/>
      <c r="EA1059" s="237"/>
      <c r="EB1059" s="237"/>
      <c r="EC1059" s="237"/>
      <c r="ED1059" s="237"/>
      <c r="EE1059" s="237"/>
      <c r="EF1059" s="237"/>
      <c r="EG1059" s="237"/>
      <c r="EH1059" s="237"/>
      <c r="EI1059" s="237"/>
      <c r="EJ1059" s="237"/>
      <c r="EK1059" s="237"/>
      <c r="EL1059" s="237"/>
      <c r="EM1059" s="237"/>
      <c r="EN1059" s="237"/>
      <c r="EO1059" s="237"/>
      <c r="EP1059" s="237"/>
      <c r="EQ1059" s="237"/>
      <c r="ER1059" s="237"/>
      <c r="ES1059" s="237"/>
      <c r="ET1059" s="237"/>
      <c r="EU1059" s="237"/>
      <c r="EV1059" s="237"/>
      <c r="EW1059" s="237"/>
      <c r="EX1059" s="237"/>
      <c r="EY1059" s="237"/>
      <c r="EZ1059" s="237"/>
      <c r="FA1059" s="237"/>
      <c r="FB1059" s="237"/>
      <c r="FC1059" s="237"/>
      <c r="FD1059" s="237"/>
      <c r="FE1059" s="237"/>
      <c r="FF1059" s="237"/>
      <c r="FG1059" s="237"/>
      <c r="FH1059" s="237"/>
      <c r="FI1059" s="237"/>
      <c r="FJ1059" s="237"/>
      <c r="FK1059" s="237"/>
      <c r="FL1059" s="237"/>
      <c r="FM1059" s="237"/>
      <c r="FN1059" s="237"/>
      <c r="FO1059" s="237"/>
      <c r="FP1059" s="237"/>
      <c r="FQ1059" s="237"/>
      <c r="FR1059" s="237"/>
      <c r="FS1059" s="237"/>
      <c r="FT1059" s="237"/>
      <c r="FU1059" s="237"/>
      <c r="FV1059" s="237"/>
      <c r="FW1059" s="237"/>
      <c r="FX1059" s="237"/>
      <c r="FY1059" s="237"/>
      <c r="FZ1059" s="237"/>
      <c r="GA1059" s="237"/>
      <c r="GB1059" s="237"/>
      <c r="GC1059" s="237"/>
      <c r="GD1059" s="237"/>
      <c r="GE1059" s="237"/>
      <c r="GF1059" s="237"/>
      <c r="GG1059" s="237"/>
      <c r="GH1059" s="237"/>
      <c r="GI1059" s="237"/>
      <c r="GJ1059" s="237"/>
      <c r="GK1059" s="237"/>
      <c r="GL1059" s="237"/>
      <c r="GM1059" s="237"/>
      <c r="GN1059" s="237"/>
      <c r="GO1059" s="237"/>
      <c r="GP1059" s="237"/>
      <c r="GQ1059" s="237"/>
    </row>
    <row r="1060" spans="1:199" s="81" customFormat="1" ht="15" hidden="1">
      <c r="A1060" s="176" t="s">
        <v>2952</v>
      </c>
      <c r="B1060" s="241" t="s">
        <v>6260</v>
      </c>
      <c r="C1060" s="242">
        <v>0</v>
      </c>
      <c r="D1060" s="242">
        <v>0</v>
      </c>
      <c r="E1060" s="242">
        <v>0</v>
      </c>
      <c r="F1060" s="242">
        <v>0</v>
      </c>
      <c r="G1060" s="242">
        <v>0</v>
      </c>
      <c r="H1060" s="242">
        <v>0</v>
      </c>
      <c r="I1060" s="242">
        <v>0</v>
      </c>
      <c r="J1060" s="242">
        <v>0</v>
      </c>
      <c r="K1060" s="242">
        <v>0</v>
      </c>
      <c r="L1060" s="242">
        <v>0</v>
      </c>
      <c r="M1060" s="242">
        <v>0</v>
      </c>
      <c r="N1060" s="242">
        <v>0</v>
      </c>
      <c r="O1060" s="242">
        <v>0</v>
      </c>
      <c r="P1060" s="28"/>
      <c r="Q1060" s="242">
        <f>SUM(D1060:O1060)</f>
        <v>0</v>
      </c>
      <c r="R1060" s="242">
        <f>IF($R$19&lt;1,0,Q1060/$R$19)</f>
        <v>0</v>
      </c>
      <c r="S1060" s="243"/>
      <c r="T1060" s="351">
        <f>IF(Q1060=0,0,1)+IF(C1060=0,0,1)+IF(D1060=0,0,1)+IF(E1060=0,0,1)+IF(F1060=0,0,1)+IF(G1060=0,0,1)+IF(H1060=0,0,1)+IF(I1060=0,0,1)+IF(J1060=0,0,1)+IF(K1060=0,0,1)+IF(L1060=0,0,1)+IF(M1060=0,0,1)+IF(N1060=0,0,1)+IF(O1060=0,0,1)</f>
        <v>0</v>
      </c>
      <c r="U1060" s="237"/>
      <c r="V1060" s="237"/>
      <c r="W1060" s="237"/>
      <c r="X1060" s="237"/>
      <c r="Y1060" s="237"/>
      <c r="Z1060" s="237"/>
      <c r="AA1060" s="237"/>
      <c r="AB1060" s="237"/>
      <c r="AC1060" s="237"/>
      <c r="AD1060" s="237"/>
      <c r="AE1060" s="237"/>
      <c r="AF1060" s="237"/>
      <c r="AG1060" s="237"/>
      <c r="AH1060" s="237"/>
      <c r="AI1060" s="237"/>
      <c r="AJ1060" s="237"/>
      <c r="AK1060" s="237"/>
      <c r="AL1060" s="237"/>
      <c r="AM1060" s="237"/>
      <c r="AN1060" s="237"/>
      <c r="AO1060" s="237"/>
      <c r="AP1060" s="237"/>
      <c r="AQ1060" s="237"/>
      <c r="AR1060" s="237"/>
      <c r="AS1060" s="237"/>
      <c r="AT1060" s="237"/>
      <c r="AU1060" s="237"/>
      <c r="AV1060" s="237"/>
      <c r="AW1060" s="237"/>
      <c r="AX1060" s="237"/>
      <c r="AY1060" s="237"/>
      <c r="AZ1060" s="237"/>
      <c r="BA1060" s="237"/>
      <c r="BB1060" s="237"/>
      <c r="BC1060" s="237"/>
      <c r="BD1060" s="237"/>
      <c r="BE1060" s="237"/>
      <c r="BF1060" s="237"/>
      <c r="BG1060" s="237"/>
      <c r="BH1060" s="237"/>
      <c r="BI1060" s="237"/>
      <c r="BJ1060" s="237"/>
      <c r="BK1060" s="237"/>
      <c r="BL1060" s="237"/>
      <c r="BM1060" s="237"/>
      <c r="BN1060" s="237"/>
      <c r="BO1060" s="237"/>
      <c r="BP1060" s="237"/>
      <c r="BQ1060" s="237"/>
      <c r="BR1060" s="237"/>
      <c r="BS1060" s="237"/>
      <c r="BT1060" s="237"/>
      <c r="BU1060" s="237"/>
      <c r="BV1060" s="237"/>
      <c r="BW1060" s="237"/>
      <c r="BX1060" s="237"/>
      <c r="BY1060" s="237"/>
      <c r="BZ1060" s="237"/>
      <c r="CA1060" s="237"/>
      <c r="CB1060" s="237"/>
      <c r="CC1060" s="237"/>
      <c r="CD1060" s="237"/>
      <c r="CE1060" s="237"/>
      <c r="CF1060" s="237"/>
      <c r="CG1060" s="237"/>
      <c r="CH1060" s="237"/>
      <c r="CI1060" s="237"/>
      <c r="CJ1060" s="237"/>
      <c r="CK1060" s="237"/>
      <c r="CL1060" s="237"/>
      <c r="CM1060" s="237"/>
      <c r="CN1060" s="237"/>
      <c r="CO1060" s="237"/>
      <c r="CP1060" s="237"/>
      <c r="CQ1060" s="237"/>
      <c r="CR1060" s="237"/>
      <c r="CS1060" s="237"/>
      <c r="CT1060" s="237"/>
      <c r="CU1060" s="237"/>
      <c r="CV1060" s="237"/>
      <c r="CW1060" s="237"/>
      <c r="CX1060" s="237"/>
      <c r="CY1060" s="237"/>
      <c r="CZ1060" s="237"/>
      <c r="DA1060" s="237"/>
      <c r="DB1060" s="237"/>
      <c r="DC1060" s="237"/>
      <c r="DD1060" s="237"/>
      <c r="DE1060" s="237"/>
      <c r="DF1060" s="237"/>
      <c r="DG1060" s="237"/>
      <c r="DH1060" s="237"/>
      <c r="DI1060" s="237"/>
      <c r="DJ1060" s="237"/>
      <c r="DK1060" s="237"/>
      <c r="DL1060" s="237"/>
      <c r="DM1060" s="237"/>
      <c r="DN1060" s="237"/>
      <c r="DO1060" s="237"/>
      <c r="DP1060" s="237"/>
      <c r="DQ1060" s="237"/>
      <c r="DR1060" s="237"/>
      <c r="DS1060" s="237"/>
      <c r="DT1060" s="237"/>
      <c r="DU1060" s="237"/>
      <c r="DV1060" s="237"/>
      <c r="DW1060" s="237"/>
      <c r="DX1060" s="237"/>
      <c r="DY1060" s="237"/>
      <c r="DZ1060" s="237"/>
      <c r="EA1060" s="237"/>
      <c r="EB1060" s="237"/>
      <c r="EC1060" s="237"/>
      <c r="ED1060" s="237"/>
      <c r="EE1060" s="237"/>
      <c r="EF1060" s="237"/>
      <c r="EG1060" s="237"/>
      <c r="EH1060" s="237"/>
      <c r="EI1060" s="237"/>
      <c r="EJ1060" s="237"/>
      <c r="EK1060" s="237"/>
      <c r="EL1060" s="237"/>
      <c r="EM1060" s="237"/>
      <c r="EN1060" s="237"/>
      <c r="EO1060" s="237"/>
      <c r="EP1060" s="237"/>
      <c r="EQ1060" s="237"/>
      <c r="ER1060" s="237"/>
      <c r="ES1060" s="237"/>
      <c r="ET1060" s="237"/>
      <c r="EU1060" s="237"/>
      <c r="EV1060" s="237"/>
      <c r="EW1060" s="237"/>
      <c r="EX1060" s="237"/>
      <c r="EY1060" s="237"/>
      <c r="EZ1060" s="237"/>
      <c r="FA1060" s="237"/>
      <c r="FB1060" s="237"/>
      <c r="FC1060" s="237"/>
      <c r="FD1060" s="237"/>
      <c r="FE1060" s="237"/>
      <c r="FF1060" s="237"/>
      <c r="FG1060" s="237"/>
      <c r="FH1060" s="237"/>
      <c r="FI1060" s="237"/>
      <c r="FJ1060" s="237"/>
      <c r="FK1060" s="237"/>
      <c r="FL1060" s="237"/>
      <c r="FM1060" s="237"/>
      <c r="FN1060" s="237"/>
      <c r="FO1060" s="237"/>
      <c r="FP1060" s="237"/>
      <c r="FQ1060" s="237"/>
      <c r="FR1060" s="237"/>
      <c r="FS1060" s="237"/>
      <c r="FT1060" s="237"/>
      <c r="FU1060" s="237"/>
      <c r="FV1060" s="237"/>
      <c r="FW1060" s="237"/>
      <c r="FX1060" s="237"/>
      <c r="FY1060" s="237"/>
      <c r="FZ1060" s="237"/>
      <c r="GA1060" s="237"/>
      <c r="GB1060" s="237"/>
      <c r="GC1060" s="237"/>
      <c r="GD1060" s="237"/>
      <c r="GE1060" s="237"/>
      <c r="GF1060" s="237"/>
      <c r="GG1060" s="237"/>
      <c r="GH1060" s="237"/>
      <c r="GI1060" s="237"/>
      <c r="GJ1060" s="237"/>
      <c r="GK1060" s="237"/>
      <c r="GL1060" s="237"/>
      <c r="GM1060" s="237"/>
      <c r="GN1060" s="237"/>
      <c r="GO1060" s="237"/>
      <c r="GP1060" s="237"/>
      <c r="GQ1060" s="237"/>
    </row>
    <row r="1061" spans="1:199" s="81" customFormat="1" ht="15" customHeight="1">
      <c r="A1061" s="176" t="s">
        <v>2953</v>
      </c>
      <c r="B1061" s="241" t="s">
        <v>6069</v>
      </c>
      <c r="C1061" s="242">
        <v>0</v>
      </c>
      <c r="D1061" s="242">
        <v>0</v>
      </c>
      <c r="E1061" s="242">
        <v>0</v>
      </c>
      <c r="F1061" s="242">
        <v>0</v>
      </c>
      <c r="G1061" s="242">
        <v>0</v>
      </c>
      <c r="H1061" s="242">
        <v>0</v>
      </c>
      <c r="I1061" s="242">
        <v>0</v>
      </c>
      <c r="J1061" s="242">
        <v>0</v>
      </c>
      <c r="K1061" s="242">
        <v>0</v>
      </c>
      <c r="L1061" s="242">
        <v>0</v>
      </c>
      <c r="M1061" s="242">
        <v>0</v>
      </c>
      <c r="N1061" s="242">
        <v>0</v>
      </c>
      <c r="O1061" s="242">
        <v>649.63</v>
      </c>
      <c r="P1061" s="28"/>
      <c r="Q1061" s="242">
        <f>SUM(D1061:O1061)</f>
        <v>649.63</v>
      </c>
      <c r="R1061" s="242">
        <f>IF($R$19&lt;1,0,Q1061/$R$19)</f>
        <v>2.24010344827586</v>
      </c>
      <c r="S1061" s="243"/>
      <c r="T1061" s="351">
        <f>IF(Q1061=0,0,1)+IF(C1061=0,0,1)+IF(D1061=0,0,1)+IF(E1061=0,0,1)+IF(F1061=0,0,1)+IF(G1061=0,0,1)+IF(H1061=0,0,1)+IF(I1061=0,0,1)+IF(J1061=0,0,1)+IF(K1061=0,0,1)+IF(L1061=0,0,1)+IF(M1061=0,0,1)+IF(N1061=0,0,1)+IF(O1061=0,0,1)</f>
        <v>2</v>
      </c>
      <c r="U1061" s="237"/>
      <c r="V1061" s="237"/>
      <c r="W1061" s="237"/>
      <c r="X1061" s="237"/>
      <c r="Y1061" s="237"/>
      <c r="Z1061" s="237"/>
      <c r="AA1061" s="237"/>
      <c r="AB1061" s="237"/>
      <c r="AC1061" s="237"/>
      <c r="AD1061" s="237"/>
      <c r="AE1061" s="237"/>
      <c r="AF1061" s="237"/>
      <c r="AG1061" s="237"/>
      <c r="AH1061" s="237"/>
      <c r="AI1061" s="237"/>
      <c r="AJ1061" s="237"/>
      <c r="AK1061" s="237"/>
      <c r="AL1061" s="237"/>
      <c r="AM1061" s="237"/>
      <c r="AN1061" s="237"/>
      <c r="AO1061" s="237"/>
      <c r="AP1061" s="237"/>
      <c r="AQ1061" s="237"/>
      <c r="AR1061" s="237"/>
      <c r="AS1061" s="237"/>
      <c r="AT1061" s="237"/>
      <c r="AU1061" s="237"/>
      <c r="AV1061" s="237"/>
      <c r="AW1061" s="237"/>
      <c r="AX1061" s="237"/>
      <c r="AY1061" s="237"/>
      <c r="AZ1061" s="237"/>
      <c r="BA1061" s="237"/>
      <c r="BB1061" s="237"/>
      <c r="BC1061" s="237"/>
      <c r="BD1061" s="237"/>
      <c r="BE1061" s="237"/>
      <c r="BF1061" s="237"/>
      <c r="BG1061" s="237"/>
      <c r="BH1061" s="237"/>
      <c r="BI1061" s="237"/>
      <c r="BJ1061" s="237"/>
      <c r="BK1061" s="237"/>
      <c r="BL1061" s="237"/>
      <c r="BM1061" s="237"/>
      <c r="BN1061" s="237"/>
      <c r="BO1061" s="237"/>
      <c r="BP1061" s="237"/>
      <c r="BQ1061" s="237"/>
      <c r="BR1061" s="237"/>
      <c r="BS1061" s="237"/>
      <c r="BT1061" s="237"/>
      <c r="BU1061" s="237"/>
      <c r="BV1061" s="237"/>
      <c r="BW1061" s="237"/>
      <c r="BX1061" s="237"/>
      <c r="BY1061" s="237"/>
      <c r="BZ1061" s="237"/>
      <c r="CA1061" s="237"/>
      <c r="CB1061" s="237"/>
      <c r="CC1061" s="237"/>
      <c r="CD1061" s="237"/>
      <c r="CE1061" s="237"/>
      <c r="CF1061" s="237"/>
      <c r="CG1061" s="237"/>
      <c r="CH1061" s="237"/>
      <c r="CI1061" s="237"/>
      <c r="CJ1061" s="237"/>
      <c r="CK1061" s="237"/>
      <c r="CL1061" s="237"/>
      <c r="CM1061" s="237"/>
      <c r="CN1061" s="237"/>
      <c r="CO1061" s="237"/>
      <c r="CP1061" s="237"/>
      <c r="CQ1061" s="237"/>
      <c r="CR1061" s="237"/>
      <c r="CS1061" s="237"/>
      <c r="CT1061" s="237"/>
      <c r="CU1061" s="237"/>
      <c r="CV1061" s="237"/>
      <c r="CW1061" s="237"/>
      <c r="CX1061" s="237"/>
      <c r="CY1061" s="237"/>
      <c r="CZ1061" s="237"/>
      <c r="DA1061" s="237"/>
      <c r="DB1061" s="237"/>
      <c r="DC1061" s="237"/>
      <c r="DD1061" s="237"/>
      <c r="DE1061" s="237"/>
      <c r="DF1061" s="237"/>
      <c r="DG1061" s="237"/>
      <c r="DH1061" s="237"/>
      <c r="DI1061" s="237"/>
      <c r="DJ1061" s="237"/>
      <c r="DK1061" s="237"/>
      <c r="DL1061" s="237"/>
      <c r="DM1061" s="237"/>
      <c r="DN1061" s="237"/>
      <c r="DO1061" s="237"/>
      <c r="DP1061" s="237"/>
      <c r="DQ1061" s="237"/>
      <c r="DR1061" s="237"/>
      <c r="DS1061" s="237"/>
      <c r="DT1061" s="237"/>
      <c r="DU1061" s="237"/>
      <c r="DV1061" s="237"/>
      <c r="DW1061" s="237"/>
      <c r="DX1061" s="237"/>
      <c r="DY1061" s="237"/>
      <c r="DZ1061" s="237"/>
      <c r="EA1061" s="237"/>
      <c r="EB1061" s="237"/>
      <c r="EC1061" s="237"/>
      <c r="ED1061" s="237"/>
      <c r="EE1061" s="237"/>
      <c r="EF1061" s="237"/>
      <c r="EG1061" s="237"/>
      <c r="EH1061" s="237"/>
      <c r="EI1061" s="237"/>
      <c r="EJ1061" s="237"/>
      <c r="EK1061" s="237"/>
      <c r="EL1061" s="237"/>
      <c r="EM1061" s="237"/>
      <c r="EN1061" s="237"/>
      <c r="EO1061" s="237"/>
      <c r="EP1061" s="237"/>
      <c r="EQ1061" s="237"/>
      <c r="ER1061" s="237"/>
      <c r="ES1061" s="237"/>
      <c r="ET1061" s="237"/>
      <c r="EU1061" s="237"/>
      <c r="EV1061" s="237"/>
      <c r="EW1061" s="237"/>
      <c r="EX1061" s="237"/>
      <c r="EY1061" s="237"/>
      <c r="EZ1061" s="237"/>
      <c r="FA1061" s="237"/>
      <c r="FB1061" s="237"/>
      <c r="FC1061" s="237"/>
      <c r="FD1061" s="237"/>
      <c r="FE1061" s="237"/>
      <c r="FF1061" s="237"/>
      <c r="FG1061" s="237"/>
      <c r="FH1061" s="237"/>
      <c r="FI1061" s="237"/>
      <c r="FJ1061" s="237"/>
      <c r="FK1061" s="237"/>
      <c r="FL1061" s="237"/>
      <c r="FM1061" s="237"/>
      <c r="FN1061" s="237"/>
      <c r="FO1061" s="237"/>
      <c r="FP1061" s="237"/>
      <c r="FQ1061" s="237"/>
      <c r="FR1061" s="237"/>
      <c r="FS1061" s="237"/>
      <c r="FT1061" s="237"/>
      <c r="FU1061" s="237"/>
      <c r="FV1061" s="237"/>
      <c r="FW1061" s="237"/>
      <c r="FX1061" s="237"/>
      <c r="FY1061" s="237"/>
      <c r="FZ1061" s="237"/>
      <c r="GA1061" s="237"/>
      <c r="GB1061" s="237"/>
      <c r="GC1061" s="237"/>
      <c r="GD1061" s="237"/>
      <c r="GE1061" s="237"/>
      <c r="GF1061" s="237"/>
      <c r="GG1061" s="237"/>
      <c r="GH1061" s="237"/>
      <c r="GI1061" s="237"/>
      <c r="GJ1061" s="237"/>
      <c r="GK1061" s="237"/>
      <c r="GL1061" s="237"/>
      <c r="GM1061" s="237"/>
      <c r="GN1061" s="237"/>
      <c r="GO1061" s="237"/>
      <c r="GP1061" s="237"/>
      <c r="GQ1061" s="237"/>
    </row>
    <row r="1062" spans="1:199" s="81" customFormat="1" ht="15" hidden="1">
      <c r="A1062" s="176" t="s">
        <v>2954</v>
      </c>
      <c r="B1062" s="241" t="s">
        <v>6261</v>
      </c>
      <c r="C1062" s="242">
        <v>0</v>
      </c>
      <c r="D1062" s="242">
        <v>0</v>
      </c>
      <c r="E1062" s="242">
        <v>0</v>
      </c>
      <c r="F1062" s="242">
        <v>0</v>
      </c>
      <c r="G1062" s="242">
        <v>0</v>
      </c>
      <c r="H1062" s="242">
        <v>0</v>
      </c>
      <c r="I1062" s="242">
        <v>0</v>
      </c>
      <c r="J1062" s="242">
        <v>0</v>
      </c>
      <c r="K1062" s="242">
        <v>0</v>
      </c>
      <c r="L1062" s="242">
        <v>0</v>
      </c>
      <c r="M1062" s="242">
        <v>0</v>
      </c>
      <c r="N1062" s="242">
        <v>0</v>
      </c>
      <c r="O1062" s="242">
        <v>0</v>
      </c>
      <c r="P1062" s="28"/>
      <c r="Q1062" s="242">
        <f>SUM(D1062:O1062)</f>
        <v>0</v>
      </c>
      <c r="R1062" s="242">
        <f>IF($R$19&lt;1,0,Q1062/$R$19)</f>
        <v>0</v>
      </c>
      <c r="S1062" s="243"/>
      <c r="T1062" s="351">
        <f>IF(Q1062=0,0,1)+IF(C1062=0,0,1)+IF(D1062=0,0,1)+IF(E1062=0,0,1)+IF(F1062=0,0,1)+IF(G1062=0,0,1)+IF(H1062=0,0,1)+IF(I1062=0,0,1)+IF(J1062=0,0,1)+IF(K1062=0,0,1)+IF(L1062=0,0,1)+IF(M1062=0,0,1)+IF(N1062=0,0,1)+IF(O1062=0,0,1)</f>
        <v>0</v>
      </c>
      <c r="U1062" s="237"/>
      <c r="V1062" s="237"/>
      <c r="W1062" s="237"/>
      <c r="X1062" s="237"/>
      <c r="Y1062" s="237"/>
      <c r="Z1062" s="237"/>
      <c r="AA1062" s="237"/>
      <c r="AB1062" s="237"/>
      <c r="AC1062" s="237"/>
      <c r="AD1062" s="237"/>
      <c r="AE1062" s="237"/>
      <c r="AF1062" s="237"/>
      <c r="AG1062" s="237"/>
      <c r="AH1062" s="237"/>
      <c r="AI1062" s="237"/>
      <c r="AJ1062" s="237"/>
      <c r="AK1062" s="237"/>
      <c r="AL1062" s="237"/>
      <c r="AM1062" s="237"/>
      <c r="AN1062" s="237"/>
      <c r="AO1062" s="237"/>
      <c r="AP1062" s="237"/>
      <c r="AQ1062" s="237"/>
      <c r="AR1062" s="237"/>
      <c r="AS1062" s="237"/>
      <c r="AT1062" s="237"/>
      <c r="AU1062" s="237"/>
      <c r="AV1062" s="237"/>
      <c r="AW1062" s="237"/>
      <c r="AX1062" s="237"/>
      <c r="AY1062" s="237"/>
      <c r="AZ1062" s="237"/>
      <c r="BA1062" s="237"/>
      <c r="BB1062" s="237"/>
      <c r="BC1062" s="237"/>
      <c r="BD1062" s="237"/>
      <c r="BE1062" s="237"/>
      <c r="BF1062" s="237"/>
      <c r="BG1062" s="237"/>
      <c r="BH1062" s="237"/>
      <c r="BI1062" s="237"/>
      <c r="BJ1062" s="237"/>
      <c r="BK1062" s="237"/>
      <c r="BL1062" s="237"/>
      <c r="BM1062" s="237"/>
      <c r="BN1062" s="237"/>
      <c r="BO1062" s="237"/>
      <c r="BP1062" s="237"/>
      <c r="BQ1062" s="237"/>
      <c r="BR1062" s="237"/>
      <c r="BS1062" s="237"/>
      <c r="BT1062" s="237"/>
      <c r="BU1062" s="237"/>
      <c r="BV1062" s="237"/>
      <c r="BW1062" s="237"/>
      <c r="BX1062" s="237"/>
      <c r="BY1062" s="237"/>
      <c r="BZ1062" s="237"/>
      <c r="CA1062" s="237"/>
      <c r="CB1062" s="237"/>
      <c r="CC1062" s="237"/>
      <c r="CD1062" s="237"/>
      <c r="CE1062" s="237"/>
      <c r="CF1062" s="237"/>
      <c r="CG1062" s="237"/>
      <c r="CH1062" s="237"/>
      <c r="CI1062" s="237"/>
      <c r="CJ1062" s="237"/>
      <c r="CK1062" s="237"/>
      <c r="CL1062" s="237"/>
      <c r="CM1062" s="237"/>
      <c r="CN1062" s="237"/>
      <c r="CO1062" s="237"/>
      <c r="CP1062" s="237"/>
      <c r="CQ1062" s="237"/>
      <c r="CR1062" s="237"/>
      <c r="CS1062" s="237"/>
      <c r="CT1062" s="237"/>
      <c r="CU1062" s="237"/>
      <c r="CV1062" s="237"/>
      <c r="CW1062" s="237"/>
      <c r="CX1062" s="237"/>
      <c r="CY1062" s="237"/>
      <c r="CZ1062" s="237"/>
      <c r="DA1062" s="237"/>
      <c r="DB1062" s="237"/>
      <c r="DC1062" s="237"/>
      <c r="DD1062" s="237"/>
      <c r="DE1062" s="237"/>
      <c r="DF1062" s="237"/>
      <c r="DG1062" s="237"/>
      <c r="DH1062" s="237"/>
      <c r="DI1062" s="237"/>
      <c r="DJ1062" s="237"/>
      <c r="DK1062" s="237"/>
      <c r="DL1062" s="237"/>
      <c r="DM1062" s="237"/>
      <c r="DN1062" s="237"/>
      <c r="DO1062" s="237"/>
      <c r="DP1062" s="237"/>
      <c r="DQ1062" s="237"/>
      <c r="DR1062" s="237"/>
      <c r="DS1062" s="237"/>
      <c r="DT1062" s="237"/>
      <c r="DU1062" s="237"/>
      <c r="DV1062" s="237"/>
      <c r="DW1062" s="237"/>
      <c r="DX1062" s="237"/>
      <c r="DY1062" s="237"/>
      <c r="DZ1062" s="237"/>
      <c r="EA1062" s="237"/>
      <c r="EB1062" s="237"/>
      <c r="EC1062" s="237"/>
      <c r="ED1062" s="237"/>
      <c r="EE1062" s="237"/>
      <c r="EF1062" s="237"/>
      <c r="EG1062" s="237"/>
      <c r="EH1062" s="237"/>
      <c r="EI1062" s="237"/>
      <c r="EJ1062" s="237"/>
      <c r="EK1062" s="237"/>
      <c r="EL1062" s="237"/>
      <c r="EM1062" s="237"/>
      <c r="EN1062" s="237"/>
      <c r="EO1062" s="237"/>
      <c r="EP1062" s="237"/>
      <c r="EQ1062" s="237"/>
      <c r="ER1062" s="237"/>
      <c r="ES1062" s="237"/>
      <c r="ET1062" s="237"/>
      <c r="EU1062" s="237"/>
      <c r="EV1062" s="237"/>
      <c r="EW1062" s="237"/>
      <c r="EX1062" s="237"/>
      <c r="EY1062" s="237"/>
      <c r="EZ1062" s="237"/>
      <c r="FA1062" s="237"/>
      <c r="FB1062" s="237"/>
      <c r="FC1062" s="237"/>
      <c r="FD1062" s="237"/>
      <c r="FE1062" s="237"/>
      <c r="FF1062" s="237"/>
      <c r="FG1062" s="237"/>
      <c r="FH1062" s="237"/>
      <c r="FI1062" s="237"/>
      <c r="FJ1062" s="237"/>
      <c r="FK1062" s="237"/>
      <c r="FL1062" s="237"/>
      <c r="FM1062" s="237"/>
      <c r="FN1062" s="237"/>
      <c r="FO1062" s="237"/>
      <c r="FP1062" s="237"/>
      <c r="FQ1062" s="237"/>
      <c r="FR1062" s="237"/>
      <c r="FS1062" s="237"/>
      <c r="FT1062" s="237"/>
      <c r="FU1062" s="237"/>
      <c r="FV1062" s="237"/>
      <c r="FW1062" s="237"/>
      <c r="FX1062" s="237"/>
      <c r="FY1062" s="237"/>
      <c r="FZ1062" s="237"/>
      <c r="GA1062" s="237"/>
      <c r="GB1062" s="237"/>
      <c r="GC1062" s="237"/>
      <c r="GD1062" s="237"/>
      <c r="GE1062" s="237"/>
      <c r="GF1062" s="237"/>
      <c r="GG1062" s="237"/>
      <c r="GH1062" s="237"/>
      <c r="GI1062" s="237"/>
      <c r="GJ1062" s="237"/>
      <c r="GK1062" s="237"/>
      <c r="GL1062" s="237"/>
      <c r="GM1062" s="237"/>
      <c r="GN1062" s="237"/>
      <c r="GO1062" s="237"/>
      <c r="GP1062" s="237"/>
      <c r="GQ1062" s="237"/>
    </row>
    <row r="1063" spans="1:199" s="81" customFormat="1" ht="15" hidden="1">
      <c r="A1063" s="176" t="s">
        <v>2955</v>
      </c>
      <c r="B1063" s="241" t="s">
        <v>6262</v>
      </c>
      <c r="C1063" s="242">
        <v>0</v>
      </c>
      <c r="D1063" s="242">
        <v>0</v>
      </c>
      <c r="E1063" s="242">
        <v>0</v>
      </c>
      <c r="F1063" s="242">
        <v>0</v>
      </c>
      <c r="G1063" s="242">
        <v>0</v>
      </c>
      <c r="H1063" s="242">
        <v>0</v>
      </c>
      <c r="I1063" s="242">
        <v>0</v>
      </c>
      <c r="J1063" s="242">
        <v>0</v>
      </c>
      <c r="K1063" s="242">
        <v>0</v>
      </c>
      <c r="L1063" s="242">
        <v>0</v>
      </c>
      <c r="M1063" s="242">
        <v>0</v>
      </c>
      <c r="N1063" s="242">
        <v>0</v>
      </c>
      <c r="O1063" s="242">
        <v>0</v>
      </c>
      <c r="P1063" s="28"/>
      <c r="Q1063" s="242">
        <f>SUM(D1063:O1063)</f>
        <v>0</v>
      </c>
      <c r="R1063" s="242">
        <f>IF($R$19&lt;1,0,Q1063/$R$19)</f>
        <v>0</v>
      </c>
      <c r="S1063" s="243"/>
      <c r="T1063" s="351">
        <f>IF(Q1063=0,0,1)+IF(C1063=0,0,1)+IF(D1063=0,0,1)+IF(E1063=0,0,1)+IF(F1063=0,0,1)+IF(G1063=0,0,1)+IF(H1063=0,0,1)+IF(I1063=0,0,1)+IF(J1063=0,0,1)+IF(K1063=0,0,1)+IF(L1063=0,0,1)+IF(M1063=0,0,1)+IF(N1063=0,0,1)+IF(O1063=0,0,1)</f>
        <v>0</v>
      </c>
      <c r="U1063" s="237"/>
      <c r="V1063" s="237"/>
      <c r="W1063" s="237"/>
      <c r="X1063" s="237"/>
      <c r="Y1063" s="237"/>
      <c r="Z1063" s="237"/>
      <c r="AA1063" s="237"/>
      <c r="AB1063" s="237"/>
      <c r="AC1063" s="237"/>
      <c r="AD1063" s="237"/>
      <c r="AE1063" s="237"/>
      <c r="AF1063" s="237"/>
      <c r="AG1063" s="237"/>
      <c r="AH1063" s="237"/>
      <c r="AI1063" s="237"/>
      <c r="AJ1063" s="237"/>
      <c r="AK1063" s="237"/>
      <c r="AL1063" s="237"/>
      <c r="AM1063" s="237"/>
      <c r="AN1063" s="237"/>
      <c r="AO1063" s="237"/>
      <c r="AP1063" s="237"/>
      <c r="AQ1063" s="237"/>
      <c r="AR1063" s="237"/>
      <c r="AS1063" s="237"/>
      <c r="AT1063" s="237"/>
      <c r="AU1063" s="237"/>
      <c r="AV1063" s="237"/>
      <c r="AW1063" s="237"/>
      <c r="AX1063" s="237"/>
      <c r="AY1063" s="237"/>
      <c r="AZ1063" s="237"/>
      <c r="BA1063" s="237"/>
      <c r="BB1063" s="237"/>
      <c r="BC1063" s="237"/>
      <c r="BD1063" s="237"/>
      <c r="BE1063" s="237"/>
      <c r="BF1063" s="237"/>
      <c r="BG1063" s="237"/>
      <c r="BH1063" s="237"/>
      <c r="BI1063" s="237"/>
      <c r="BJ1063" s="237"/>
      <c r="BK1063" s="237"/>
      <c r="BL1063" s="237"/>
      <c r="BM1063" s="237"/>
      <c r="BN1063" s="237"/>
      <c r="BO1063" s="237"/>
      <c r="BP1063" s="237"/>
      <c r="BQ1063" s="237"/>
      <c r="BR1063" s="237"/>
      <c r="BS1063" s="237"/>
      <c r="BT1063" s="237"/>
      <c r="BU1063" s="237"/>
      <c r="BV1063" s="237"/>
      <c r="BW1063" s="237"/>
      <c r="BX1063" s="237"/>
      <c r="BY1063" s="237"/>
      <c r="BZ1063" s="237"/>
      <c r="CA1063" s="237"/>
      <c r="CB1063" s="237"/>
      <c r="CC1063" s="237"/>
      <c r="CD1063" s="237"/>
      <c r="CE1063" s="237"/>
      <c r="CF1063" s="237"/>
      <c r="CG1063" s="237"/>
      <c r="CH1063" s="237"/>
      <c r="CI1063" s="237"/>
      <c r="CJ1063" s="237"/>
      <c r="CK1063" s="237"/>
      <c r="CL1063" s="237"/>
      <c r="CM1063" s="237"/>
      <c r="CN1063" s="237"/>
      <c r="CO1063" s="237"/>
      <c r="CP1063" s="237"/>
      <c r="CQ1063" s="237"/>
      <c r="CR1063" s="237"/>
      <c r="CS1063" s="237"/>
      <c r="CT1063" s="237"/>
      <c r="CU1063" s="237"/>
      <c r="CV1063" s="237"/>
      <c r="CW1063" s="237"/>
      <c r="CX1063" s="237"/>
      <c r="CY1063" s="237"/>
      <c r="CZ1063" s="237"/>
      <c r="DA1063" s="237"/>
      <c r="DB1063" s="237"/>
      <c r="DC1063" s="237"/>
      <c r="DD1063" s="237"/>
      <c r="DE1063" s="237"/>
      <c r="DF1063" s="237"/>
      <c r="DG1063" s="237"/>
      <c r="DH1063" s="237"/>
      <c r="DI1063" s="237"/>
      <c r="DJ1063" s="237"/>
      <c r="DK1063" s="237"/>
      <c r="DL1063" s="237"/>
      <c r="DM1063" s="237"/>
      <c r="DN1063" s="237"/>
      <c r="DO1063" s="237"/>
      <c r="DP1063" s="237"/>
      <c r="DQ1063" s="237"/>
      <c r="DR1063" s="237"/>
      <c r="DS1063" s="237"/>
      <c r="DT1063" s="237"/>
      <c r="DU1063" s="237"/>
      <c r="DV1063" s="237"/>
      <c r="DW1063" s="237"/>
      <c r="DX1063" s="237"/>
      <c r="DY1063" s="237"/>
      <c r="DZ1063" s="237"/>
      <c r="EA1063" s="237"/>
      <c r="EB1063" s="237"/>
      <c r="EC1063" s="237"/>
      <c r="ED1063" s="237"/>
      <c r="EE1063" s="237"/>
      <c r="EF1063" s="237"/>
      <c r="EG1063" s="237"/>
      <c r="EH1063" s="237"/>
      <c r="EI1063" s="237"/>
      <c r="EJ1063" s="237"/>
      <c r="EK1063" s="237"/>
      <c r="EL1063" s="237"/>
      <c r="EM1063" s="237"/>
      <c r="EN1063" s="237"/>
      <c r="EO1063" s="237"/>
      <c r="EP1063" s="237"/>
      <c r="EQ1063" s="237"/>
      <c r="ER1063" s="237"/>
      <c r="ES1063" s="237"/>
      <c r="ET1063" s="237"/>
      <c r="EU1063" s="237"/>
      <c r="EV1063" s="237"/>
      <c r="EW1063" s="237"/>
      <c r="EX1063" s="237"/>
      <c r="EY1063" s="237"/>
      <c r="EZ1063" s="237"/>
      <c r="FA1063" s="237"/>
      <c r="FB1063" s="237"/>
      <c r="FC1063" s="237"/>
      <c r="FD1063" s="237"/>
      <c r="FE1063" s="237"/>
      <c r="FF1063" s="237"/>
      <c r="FG1063" s="237"/>
      <c r="FH1063" s="237"/>
      <c r="FI1063" s="237"/>
      <c r="FJ1063" s="237"/>
      <c r="FK1063" s="237"/>
      <c r="FL1063" s="237"/>
      <c r="FM1063" s="237"/>
      <c r="FN1063" s="237"/>
      <c r="FO1063" s="237"/>
      <c r="FP1063" s="237"/>
      <c r="FQ1063" s="237"/>
      <c r="FR1063" s="237"/>
      <c r="FS1063" s="237"/>
      <c r="FT1063" s="237"/>
      <c r="FU1063" s="237"/>
      <c r="FV1063" s="237"/>
      <c r="FW1063" s="237"/>
      <c r="FX1063" s="237"/>
      <c r="FY1063" s="237"/>
      <c r="FZ1063" s="237"/>
      <c r="GA1063" s="237"/>
      <c r="GB1063" s="237"/>
      <c r="GC1063" s="237"/>
      <c r="GD1063" s="237"/>
      <c r="GE1063" s="237"/>
      <c r="GF1063" s="237"/>
      <c r="GG1063" s="237"/>
      <c r="GH1063" s="237"/>
      <c r="GI1063" s="237"/>
      <c r="GJ1063" s="237"/>
      <c r="GK1063" s="237"/>
      <c r="GL1063" s="237"/>
      <c r="GM1063" s="237"/>
      <c r="GN1063" s="237"/>
      <c r="GO1063" s="237"/>
      <c r="GP1063" s="237"/>
      <c r="GQ1063" s="237"/>
    </row>
    <row r="1064" spans="1:199" s="81" customFormat="1" ht="15" hidden="1">
      <c r="A1064" s="176" t="s">
        <v>2956</v>
      </c>
      <c r="B1064" s="241" t="s">
        <v>6263</v>
      </c>
      <c r="C1064" s="242">
        <v>0</v>
      </c>
      <c r="D1064" s="242">
        <v>0</v>
      </c>
      <c r="E1064" s="242">
        <v>0</v>
      </c>
      <c r="F1064" s="242">
        <v>0</v>
      </c>
      <c r="G1064" s="242">
        <v>0</v>
      </c>
      <c r="H1064" s="242">
        <v>0</v>
      </c>
      <c r="I1064" s="242">
        <v>0</v>
      </c>
      <c r="J1064" s="242">
        <v>0</v>
      </c>
      <c r="K1064" s="242">
        <v>0</v>
      </c>
      <c r="L1064" s="242">
        <v>0</v>
      </c>
      <c r="M1064" s="242">
        <v>0</v>
      </c>
      <c r="N1064" s="242">
        <v>0</v>
      </c>
      <c r="O1064" s="242">
        <v>0</v>
      </c>
      <c r="P1064" s="28"/>
      <c r="Q1064" s="242">
        <f>SUM(D1064:O1064)</f>
        <v>0</v>
      </c>
      <c r="R1064" s="242">
        <f>IF($R$19&lt;1,0,Q1064/$R$19)</f>
        <v>0</v>
      </c>
      <c r="S1064" s="243"/>
      <c r="T1064" s="351">
        <f>IF(Q1064=0,0,1)+IF(C1064=0,0,1)+IF(D1064=0,0,1)+IF(E1064=0,0,1)+IF(F1064=0,0,1)+IF(G1064=0,0,1)+IF(H1064=0,0,1)+IF(I1064=0,0,1)+IF(J1064=0,0,1)+IF(K1064=0,0,1)+IF(L1064=0,0,1)+IF(M1064=0,0,1)+IF(N1064=0,0,1)+IF(O1064=0,0,1)</f>
        <v>0</v>
      </c>
      <c r="U1064" s="237"/>
      <c r="V1064" s="237"/>
      <c r="W1064" s="237"/>
      <c r="X1064" s="237"/>
      <c r="Y1064" s="237"/>
      <c r="Z1064" s="237"/>
      <c r="AA1064" s="237"/>
      <c r="AB1064" s="237"/>
      <c r="AC1064" s="237"/>
      <c r="AD1064" s="237"/>
      <c r="AE1064" s="237"/>
      <c r="AF1064" s="237"/>
      <c r="AG1064" s="237"/>
      <c r="AH1064" s="237"/>
      <c r="AI1064" s="237"/>
      <c r="AJ1064" s="237"/>
      <c r="AK1064" s="237"/>
      <c r="AL1064" s="237"/>
      <c r="AM1064" s="237"/>
      <c r="AN1064" s="237"/>
      <c r="AO1064" s="237"/>
      <c r="AP1064" s="237"/>
      <c r="AQ1064" s="237"/>
      <c r="AR1064" s="237"/>
      <c r="AS1064" s="237"/>
      <c r="AT1064" s="237"/>
      <c r="AU1064" s="237"/>
      <c r="AV1064" s="237"/>
      <c r="AW1064" s="237"/>
      <c r="AX1064" s="237"/>
      <c r="AY1064" s="237"/>
      <c r="AZ1064" s="237"/>
      <c r="BA1064" s="237"/>
      <c r="BB1064" s="237"/>
      <c r="BC1064" s="237"/>
      <c r="BD1064" s="237"/>
      <c r="BE1064" s="237"/>
      <c r="BF1064" s="237"/>
      <c r="BG1064" s="237"/>
      <c r="BH1064" s="237"/>
      <c r="BI1064" s="237"/>
      <c r="BJ1064" s="237"/>
      <c r="BK1064" s="237"/>
      <c r="BL1064" s="237"/>
      <c r="BM1064" s="237"/>
      <c r="BN1064" s="237"/>
      <c r="BO1064" s="237"/>
      <c r="BP1064" s="237"/>
      <c r="BQ1064" s="237"/>
      <c r="BR1064" s="237"/>
      <c r="BS1064" s="237"/>
      <c r="BT1064" s="237"/>
      <c r="BU1064" s="237"/>
      <c r="BV1064" s="237"/>
      <c r="BW1064" s="237"/>
      <c r="BX1064" s="237"/>
      <c r="BY1064" s="237"/>
      <c r="BZ1064" s="237"/>
      <c r="CA1064" s="237"/>
      <c r="CB1064" s="237"/>
      <c r="CC1064" s="237"/>
      <c r="CD1064" s="237"/>
      <c r="CE1064" s="237"/>
      <c r="CF1064" s="237"/>
      <c r="CG1064" s="237"/>
      <c r="CH1064" s="237"/>
      <c r="CI1064" s="237"/>
      <c r="CJ1064" s="237"/>
      <c r="CK1064" s="237"/>
      <c r="CL1064" s="237"/>
      <c r="CM1064" s="237"/>
      <c r="CN1064" s="237"/>
      <c r="CO1064" s="237"/>
      <c r="CP1064" s="237"/>
      <c r="CQ1064" s="237"/>
      <c r="CR1064" s="237"/>
      <c r="CS1064" s="237"/>
      <c r="CT1064" s="237"/>
      <c r="CU1064" s="237"/>
      <c r="CV1064" s="237"/>
      <c r="CW1064" s="237"/>
      <c r="CX1064" s="237"/>
      <c r="CY1064" s="237"/>
      <c r="CZ1064" s="237"/>
      <c r="DA1064" s="237"/>
      <c r="DB1064" s="237"/>
      <c r="DC1064" s="237"/>
      <c r="DD1064" s="237"/>
      <c r="DE1064" s="237"/>
      <c r="DF1064" s="237"/>
      <c r="DG1064" s="237"/>
      <c r="DH1064" s="237"/>
      <c r="DI1064" s="237"/>
      <c r="DJ1064" s="237"/>
      <c r="DK1064" s="237"/>
      <c r="DL1064" s="237"/>
      <c r="DM1064" s="237"/>
      <c r="DN1064" s="237"/>
      <c r="DO1064" s="237"/>
      <c r="DP1064" s="237"/>
      <c r="DQ1064" s="237"/>
      <c r="DR1064" s="237"/>
      <c r="DS1064" s="237"/>
      <c r="DT1064" s="237"/>
      <c r="DU1064" s="237"/>
      <c r="DV1064" s="237"/>
      <c r="DW1064" s="237"/>
      <c r="DX1064" s="237"/>
      <c r="DY1064" s="237"/>
      <c r="DZ1064" s="237"/>
      <c r="EA1064" s="237"/>
      <c r="EB1064" s="237"/>
      <c r="EC1064" s="237"/>
      <c r="ED1064" s="237"/>
      <c r="EE1064" s="237"/>
      <c r="EF1064" s="237"/>
      <c r="EG1064" s="237"/>
      <c r="EH1064" s="237"/>
      <c r="EI1064" s="237"/>
      <c r="EJ1064" s="237"/>
      <c r="EK1064" s="237"/>
      <c r="EL1064" s="237"/>
      <c r="EM1064" s="237"/>
      <c r="EN1064" s="237"/>
      <c r="EO1064" s="237"/>
      <c r="EP1064" s="237"/>
      <c r="EQ1064" s="237"/>
      <c r="ER1064" s="237"/>
      <c r="ES1064" s="237"/>
      <c r="ET1064" s="237"/>
      <c r="EU1064" s="237"/>
      <c r="EV1064" s="237"/>
      <c r="EW1064" s="237"/>
      <c r="EX1064" s="237"/>
      <c r="EY1064" s="237"/>
      <c r="EZ1064" s="237"/>
      <c r="FA1064" s="237"/>
      <c r="FB1064" s="237"/>
      <c r="FC1064" s="237"/>
      <c r="FD1064" s="237"/>
      <c r="FE1064" s="237"/>
      <c r="FF1064" s="237"/>
      <c r="FG1064" s="237"/>
      <c r="FH1064" s="237"/>
      <c r="FI1064" s="237"/>
      <c r="FJ1064" s="237"/>
      <c r="FK1064" s="237"/>
      <c r="FL1064" s="237"/>
      <c r="FM1064" s="237"/>
      <c r="FN1064" s="237"/>
      <c r="FO1064" s="237"/>
      <c r="FP1064" s="237"/>
      <c r="FQ1064" s="237"/>
      <c r="FR1064" s="237"/>
      <c r="FS1064" s="237"/>
      <c r="FT1064" s="237"/>
      <c r="FU1064" s="237"/>
      <c r="FV1064" s="237"/>
      <c r="FW1064" s="237"/>
      <c r="FX1064" s="237"/>
      <c r="FY1064" s="237"/>
      <c r="FZ1064" s="237"/>
      <c r="GA1064" s="237"/>
      <c r="GB1064" s="237"/>
      <c r="GC1064" s="237"/>
      <c r="GD1064" s="237"/>
      <c r="GE1064" s="237"/>
      <c r="GF1064" s="237"/>
      <c r="GG1064" s="237"/>
      <c r="GH1064" s="237"/>
      <c r="GI1064" s="237"/>
      <c r="GJ1064" s="237"/>
      <c r="GK1064" s="237"/>
      <c r="GL1064" s="237"/>
      <c r="GM1064" s="237"/>
      <c r="GN1064" s="237"/>
      <c r="GO1064" s="237"/>
      <c r="GP1064" s="237"/>
      <c r="GQ1064" s="237"/>
    </row>
    <row r="1065" spans="1:199" s="81" customFormat="1" ht="15" hidden="1">
      <c r="A1065" s="176" t="s">
        <v>2957</v>
      </c>
      <c r="B1065" s="241" t="s">
        <v>6264</v>
      </c>
      <c r="C1065" s="242">
        <v>0</v>
      </c>
      <c r="D1065" s="242">
        <v>0</v>
      </c>
      <c r="E1065" s="242">
        <v>0</v>
      </c>
      <c r="F1065" s="242">
        <v>0</v>
      </c>
      <c r="G1065" s="242">
        <v>0</v>
      </c>
      <c r="H1065" s="242">
        <v>0</v>
      </c>
      <c r="I1065" s="242">
        <v>0</v>
      </c>
      <c r="J1065" s="242">
        <v>0</v>
      </c>
      <c r="K1065" s="242">
        <v>0</v>
      </c>
      <c r="L1065" s="242">
        <v>0</v>
      </c>
      <c r="M1065" s="242">
        <v>0</v>
      </c>
      <c r="N1065" s="242">
        <v>0</v>
      </c>
      <c r="O1065" s="242">
        <v>0</v>
      </c>
      <c r="P1065" s="28"/>
      <c r="Q1065" s="242">
        <f>SUM(D1065:O1065)</f>
        <v>0</v>
      </c>
      <c r="R1065" s="242">
        <f>IF($R$19&lt;1,0,Q1065/$R$19)</f>
        <v>0</v>
      </c>
      <c r="S1065" s="243"/>
      <c r="T1065" s="351">
        <f>IF(Q1065=0,0,1)+IF(C1065=0,0,1)+IF(D1065=0,0,1)+IF(E1065=0,0,1)+IF(F1065=0,0,1)+IF(G1065=0,0,1)+IF(H1065=0,0,1)+IF(I1065=0,0,1)+IF(J1065=0,0,1)+IF(K1065=0,0,1)+IF(L1065=0,0,1)+IF(M1065=0,0,1)+IF(N1065=0,0,1)+IF(O1065=0,0,1)</f>
        <v>0</v>
      </c>
      <c r="U1065" s="237"/>
      <c r="V1065" s="237"/>
      <c r="W1065" s="237"/>
      <c r="X1065" s="237"/>
      <c r="Y1065" s="237"/>
      <c r="Z1065" s="237"/>
      <c r="AA1065" s="237"/>
      <c r="AB1065" s="237"/>
      <c r="AC1065" s="237"/>
      <c r="AD1065" s="237"/>
      <c r="AE1065" s="237"/>
      <c r="AF1065" s="237"/>
      <c r="AG1065" s="237"/>
      <c r="AH1065" s="237"/>
      <c r="AI1065" s="237"/>
      <c r="AJ1065" s="237"/>
      <c r="AK1065" s="237"/>
      <c r="AL1065" s="237"/>
      <c r="AM1065" s="237"/>
      <c r="AN1065" s="237"/>
      <c r="AO1065" s="237"/>
      <c r="AP1065" s="237"/>
      <c r="AQ1065" s="237"/>
      <c r="AR1065" s="237"/>
      <c r="AS1065" s="237"/>
      <c r="AT1065" s="237"/>
      <c r="AU1065" s="237"/>
      <c r="AV1065" s="237"/>
      <c r="AW1065" s="237"/>
      <c r="AX1065" s="237"/>
      <c r="AY1065" s="237"/>
      <c r="AZ1065" s="237"/>
      <c r="BA1065" s="237"/>
      <c r="BB1065" s="237"/>
      <c r="BC1065" s="237"/>
      <c r="BD1065" s="237"/>
      <c r="BE1065" s="237"/>
      <c r="BF1065" s="237"/>
      <c r="BG1065" s="237"/>
      <c r="BH1065" s="237"/>
      <c r="BI1065" s="237"/>
      <c r="BJ1065" s="237"/>
      <c r="BK1065" s="237"/>
      <c r="BL1065" s="237"/>
      <c r="BM1065" s="237"/>
      <c r="BN1065" s="237"/>
      <c r="BO1065" s="237"/>
      <c r="BP1065" s="237"/>
      <c r="BQ1065" s="237"/>
      <c r="BR1065" s="237"/>
      <c r="BS1065" s="237"/>
      <c r="BT1065" s="237"/>
      <c r="BU1065" s="237"/>
      <c r="BV1065" s="237"/>
      <c r="BW1065" s="237"/>
      <c r="BX1065" s="237"/>
      <c r="BY1065" s="237"/>
      <c r="BZ1065" s="237"/>
      <c r="CA1065" s="237"/>
      <c r="CB1065" s="237"/>
      <c r="CC1065" s="237"/>
      <c r="CD1065" s="237"/>
      <c r="CE1065" s="237"/>
      <c r="CF1065" s="237"/>
      <c r="CG1065" s="237"/>
      <c r="CH1065" s="237"/>
      <c r="CI1065" s="237"/>
      <c r="CJ1065" s="237"/>
      <c r="CK1065" s="237"/>
      <c r="CL1065" s="237"/>
      <c r="CM1065" s="237"/>
      <c r="CN1065" s="237"/>
      <c r="CO1065" s="237"/>
      <c r="CP1065" s="237"/>
      <c r="CQ1065" s="237"/>
      <c r="CR1065" s="237"/>
      <c r="CS1065" s="237"/>
      <c r="CT1065" s="237"/>
      <c r="CU1065" s="237"/>
      <c r="CV1065" s="237"/>
      <c r="CW1065" s="237"/>
      <c r="CX1065" s="237"/>
      <c r="CY1065" s="237"/>
      <c r="CZ1065" s="237"/>
      <c r="DA1065" s="237"/>
      <c r="DB1065" s="237"/>
      <c r="DC1065" s="237"/>
      <c r="DD1065" s="237"/>
      <c r="DE1065" s="237"/>
      <c r="DF1065" s="237"/>
      <c r="DG1065" s="237"/>
      <c r="DH1065" s="237"/>
      <c r="DI1065" s="237"/>
      <c r="DJ1065" s="237"/>
      <c r="DK1065" s="237"/>
      <c r="DL1065" s="237"/>
      <c r="DM1065" s="237"/>
      <c r="DN1065" s="237"/>
      <c r="DO1065" s="237"/>
      <c r="DP1065" s="237"/>
      <c r="DQ1065" s="237"/>
      <c r="DR1065" s="237"/>
      <c r="DS1065" s="237"/>
      <c r="DT1065" s="237"/>
      <c r="DU1065" s="237"/>
      <c r="DV1065" s="237"/>
      <c r="DW1065" s="237"/>
      <c r="DX1065" s="237"/>
      <c r="DY1065" s="237"/>
      <c r="DZ1065" s="237"/>
      <c r="EA1065" s="237"/>
      <c r="EB1065" s="237"/>
      <c r="EC1065" s="237"/>
      <c r="ED1065" s="237"/>
      <c r="EE1065" s="237"/>
      <c r="EF1065" s="237"/>
      <c r="EG1065" s="237"/>
      <c r="EH1065" s="237"/>
      <c r="EI1065" s="237"/>
      <c r="EJ1065" s="237"/>
      <c r="EK1065" s="237"/>
      <c r="EL1065" s="237"/>
      <c r="EM1065" s="237"/>
      <c r="EN1065" s="237"/>
      <c r="EO1065" s="237"/>
      <c r="EP1065" s="237"/>
      <c r="EQ1065" s="237"/>
      <c r="ER1065" s="237"/>
      <c r="ES1065" s="237"/>
      <c r="ET1065" s="237"/>
      <c r="EU1065" s="237"/>
      <c r="EV1065" s="237"/>
      <c r="EW1065" s="237"/>
      <c r="EX1065" s="237"/>
      <c r="EY1065" s="237"/>
      <c r="EZ1065" s="237"/>
      <c r="FA1065" s="237"/>
      <c r="FB1065" s="237"/>
      <c r="FC1065" s="237"/>
      <c r="FD1065" s="237"/>
      <c r="FE1065" s="237"/>
      <c r="FF1065" s="237"/>
      <c r="FG1065" s="237"/>
      <c r="FH1065" s="237"/>
      <c r="FI1065" s="237"/>
      <c r="FJ1065" s="237"/>
      <c r="FK1065" s="237"/>
      <c r="FL1065" s="237"/>
      <c r="FM1065" s="237"/>
      <c r="FN1065" s="237"/>
      <c r="FO1065" s="237"/>
      <c r="FP1065" s="237"/>
      <c r="FQ1065" s="237"/>
      <c r="FR1065" s="237"/>
      <c r="FS1065" s="237"/>
      <c r="FT1065" s="237"/>
      <c r="FU1065" s="237"/>
      <c r="FV1065" s="237"/>
      <c r="FW1065" s="237"/>
      <c r="FX1065" s="237"/>
      <c r="FY1065" s="237"/>
      <c r="FZ1065" s="237"/>
      <c r="GA1065" s="237"/>
      <c r="GB1065" s="237"/>
      <c r="GC1065" s="237"/>
      <c r="GD1065" s="237"/>
      <c r="GE1065" s="237"/>
      <c r="GF1065" s="237"/>
      <c r="GG1065" s="237"/>
      <c r="GH1065" s="237"/>
      <c r="GI1065" s="237"/>
      <c r="GJ1065" s="237"/>
      <c r="GK1065" s="237"/>
      <c r="GL1065" s="237"/>
      <c r="GM1065" s="237"/>
      <c r="GN1065" s="237"/>
      <c r="GO1065" s="237"/>
      <c r="GP1065" s="237"/>
      <c r="GQ1065" s="237"/>
    </row>
    <row r="1066" spans="1:199" s="81" customFormat="1" ht="15" hidden="1">
      <c r="A1066" s="176" t="s">
        <v>2958</v>
      </c>
      <c r="B1066" s="241" t="s">
        <v>6265</v>
      </c>
      <c r="C1066" s="242">
        <v>0</v>
      </c>
      <c r="D1066" s="242">
        <v>0</v>
      </c>
      <c r="E1066" s="242">
        <v>0</v>
      </c>
      <c r="F1066" s="242">
        <v>0</v>
      </c>
      <c r="G1066" s="242">
        <v>0</v>
      </c>
      <c r="H1066" s="242">
        <v>0</v>
      </c>
      <c r="I1066" s="242">
        <v>0</v>
      </c>
      <c r="J1066" s="242">
        <v>0</v>
      </c>
      <c r="K1066" s="242">
        <v>0</v>
      </c>
      <c r="L1066" s="242">
        <v>0</v>
      </c>
      <c r="M1066" s="242">
        <v>0</v>
      </c>
      <c r="N1066" s="242">
        <v>0</v>
      </c>
      <c r="O1066" s="242">
        <v>0</v>
      </c>
      <c r="P1066" s="28"/>
      <c r="Q1066" s="242">
        <f>SUM(D1066:O1066)</f>
        <v>0</v>
      </c>
      <c r="R1066" s="242">
        <f>IF($R$19&lt;1,0,Q1066/$R$19)</f>
        <v>0</v>
      </c>
      <c r="S1066" s="243"/>
      <c r="T1066" s="351">
        <f>IF(Q1066=0,0,1)+IF(C1066=0,0,1)+IF(D1066=0,0,1)+IF(E1066=0,0,1)+IF(F1066=0,0,1)+IF(G1066=0,0,1)+IF(H1066=0,0,1)+IF(I1066=0,0,1)+IF(J1066=0,0,1)+IF(K1066=0,0,1)+IF(L1066=0,0,1)+IF(M1066=0,0,1)+IF(N1066=0,0,1)+IF(O1066=0,0,1)</f>
        <v>0</v>
      </c>
      <c r="U1066" s="237"/>
      <c r="V1066" s="237"/>
      <c r="W1066" s="237"/>
      <c r="X1066" s="237"/>
      <c r="Y1066" s="237"/>
      <c r="Z1066" s="237"/>
      <c r="AA1066" s="237"/>
      <c r="AB1066" s="237"/>
      <c r="AC1066" s="237"/>
      <c r="AD1066" s="237"/>
      <c r="AE1066" s="237"/>
      <c r="AF1066" s="237"/>
      <c r="AG1066" s="237"/>
      <c r="AH1066" s="237"/>
      <c r="AI1066" s="237"/>
      <c r="AJ1066" s="237"/>
      <c r="AK1066" s="237"/>
      <c r="AL1066" s="237"/>
      <c r="AM1066" s="237"/>
      <c r="AN1066" s="237"/>
      <c r="AO1066" s="237"/>
      <c r="AP1066" s="237"/>
      <c r="AQ1066" s="237"/>
      <c r="AR1066" s="237"/>
      <c r="AS1066" s="237"/>
      <c r="AT1066" s="237"/>
      <c r="AU1066" s="237"/>
      <c r="AV1066" s="237"/>
      <c r="AW1066" s="237"/>
      <c r="AX1066" s="237"/>
      <c r="AY1066" s="237"/>
      <c r="AZ1066" s="237"/>
      <c r="BA1066" s="237"/>
      <c r="BB1066" s="237"/>
      <c r="BC1066" s="237"/>
      <c r="BD1066" s="237"/>
      <c r="BE1066" s="237"/>
      <c r="BF1066" s="237"/>
      <c r="BG1066" s="237"/>
      <c r="BH1066" s="237"/>
      <c r="BI1066" s="237"/>
      <c r="BJ1066" s="237"/>
      <c r="BK1066" s="237"/>
      <c r="BL1066" s="237"/>
      <c r="BM1066" s="237"/>
      <c r="BN1066" s="237"/>
      <c r="BO1066" s="237"/>
      <c r="BP1066" s="237"/>
      <c r="BQ1066" s="237"/>
      <c r="BR1066" s="237"/>
      <c r="BS1066" s="237"/>
      <c r="BT1066" s="237"/>
      <c r="BU1066" s="237"/>
      <c r="BV1066" s="237"/>
      <c r="BW1066" s="237"/>
      <c r="BX1066" s="237"/>
      <c r="BY1066" s="237"/>
      <c r="BZ1066" s="237"/>
      <c r="CA1066" s="237"/>
      <c r="CB1066" s="237"/>
      <c r="CC1066" s="237"/>
      <c r="CD1066" s="237"/>
      <c r="CE1066" s="237"/>
      <c r="CF1066" s="237"/>
      <c r="CG1066" s="237"/>
      <c r="CH1066" s="237"/>
      <c r="CI1066" s="237"/>
      <c r="CJ1066" s="237"/>
      <c r="CK1066" s="237"/>
      <c r="CL1066" s="237"/>
      <c r="CM1066" s="237"/>
      <c r="CN1066" s="237"/>
      <c r="CO1066" s="237"/>
      <c r="CP1066" s="237"/>
      <c r="CQ1066" s="237"/>
      <c r="CR1066" s="237"/>
      <c r="CS1066" s="237"/>
      <c r="CT1066" s="237"/>
      <c r="CU1066" s="237"/>
      <c r="CV1066" s="237"/>
      <c r="CW1066" s="237"/>
      <c r="CX1066" s="237"/>
      <c r="CY1066" s="237"/>
      <c r="CZ1066" s="237"/>
      <c r="DA1066" s="237"/>
      <c r="DB1066" s="237"/>
      <c r="DC1066" s="237"/>
      <c r="DD1066" s="237"/>
      <c r="DE1066" s="237"/>
      <c r="DF1066" s="237"/>
      <c r="DG1066" s="237"/>
      <c r="DH1066" s="237"/>
      <c r="DI1066" s="237"/>
      <c r="DJ1066" s="237"/>
      <c r="DK1066" s="237"/>
      <c r="DL1066" s="237"/>
      <c r="DM1066" s="237"/>
      <c r="DN1066" s="237"/>
      <c r="DO1066" s="237"/>
      <c r="DP1066" s="237"/>
      <c r="DQ1066" s="237"/>
      <c r="DR1066" s="237"/>
      <c r="DS1066" s="237"/>
      <c r="DT1066" s="237"/>
      <c r="DU1066" s="237"/>
      <c r="DV1066" s="237"/>
      <c r="DW1066" s="237"/>
      <c r="DX1066" s="237"/>
      <c r="DY1066" s="237"/>
      <c r="DZ1066" s="237"/>
      <c r="EA1066" s="237"/>
      <c r="EB1066" s="237"/>
      <c r="EC1066" s="237"/>
      <c r="ED1066" s="237"/>
      <c r="EE1066" s="237"/>
      <c r="EF1066" s="237"/>
      <c r="EG1066" s="237"/>
      <c r="EH1066" s="237"/>
      <c r="EI1066" s="237"/>
      <c r="EJ1066" s="237"/>
      <c r="EK1066" s="237"/>
      <c r="EL1066" s="237"/>
      <c r="EM1066" s="237"/>
      <c r="EN1066" s="237"/>
      <c r="EO1066" s="237"/>
      <c r="EP1066" s="237"/>
      <c r="EQ1066" s="237"/>
      <c r="ER1066" s="237"/>
      <c r="ES1066" s="237"/>
      <c r="ET1066" s="237"/>
      <c r="EU1066" s="237"/>
      <c r="EV1066" s="237"/>
      <c r="EW1066" s="237"/>
      <c r="EX1066" s="237"/>
      <c r="EY1066" s="237"/>
      <c r="EZ1066" s="237"/>
      <c r="FA1066" s="237"/>
      <c r="FB1066" s="237"/>
      <c r="FC1066" s="237"/>
      <c r="FD1066" s="237"/>
      <c r="FE1066" s="237"/>
      <c r="FF1066" s="237"/>
      <c r="FG1066" s="237"/>
      <c r="FH1066" s="237"/>
      <c r="FI1066" s="237"/>
      <c r="FJ1066" s="237"/>
      <c r="FK1066" s="237"/>
      <c r="FL1066" s="237"/>
      <c r="FM1066" s="237"/>
      <c r="FN1066" s="237"/>
      <c r="FO1066" s="237"/>
      <c r="FP1066" s="237"/>
      <c r="FQ1066" s="237"/>
      <c r="FR1066" s="237"/>
      <c r="FS1066" s="237"/>
      <c r="FT1066" s="237"/>
      <c r="FU1066" s="237"/>
      <c r="FV1066" s="237"/>
      <c r="FW1066" s="237"/>
      <c r="FX1066" s="237"/>
      <c r="FY1066" s="237"/>
      <c r="FZ1066" s="237"/>
      <c r="GA1066" s="237"/>
      <c r="GB1066" s="237"/>
      <c r="GC1066" s="237"/>
      <c r="GD1066" s="237"/>
      <c r="GE1066" s="237"/>
      <c r="GF1066" s="237"/>
      <c r="GG1066" s="237"/>
      <c r="GH1066" s="237"/>
      <c r="GI1066" s="237"/>
      <c r="GJ1066" s="237"/>
      <c r="GK1066" s="237"/>
      <c r="GL1066" s="237"/>
      <c r="GM1066" s="237"/>
      <c r="GN1066" s="237"/>
      <c r="GO1066" s="237"/>
      <c r="GP1066" s="237"/>
      <c r="GQ1066" s="237"/>
    </row>
    <row r="1067" spans="1:199" s="81" customFormat="1" ht="15" customHeight="1">
      <c r="A1067" s="176" t="s">
        <v>2959</v>
      </c>
      <c r="B1067" s="241" t="s">
        <v>6266</v>
      </c>
      <c r="C1067" s="242">
        <v>0</v>
      </c>
      <c r="D1067" s="242">
        <v>0</v>
      </c>
      <c r="E1067" s="242">
        <v>0</v>
      </c>
      <c r="F1067" s="242">
        <v>0</v>
      </c>
      <c r="G1067" s="242">
        <v>0</v>
      </c>
      <c r="H1067" s="242">
        <v>0</v>
      </c>
      <c r="I1067" s="242">
        <v>0</v>
      </c>
      <c r="J1067" s="242">
        <v>1895.15</v>
      </c>
      <c r="K1067" s="242">
        <v>0</v>
      </c>
      <c r="L1067" s="242">
        <v>0</v>
      </c>
      <c r="M1067" s="242">
        <v>0</v>
      </c>
      <c r="N1067" s="242">
        <v>607.65</v>
      </c>
      <c r="O1067" s="242">
        <v>0</v>
      </c>
      <c r="P1067" s="28"/>
      <c r="Q1067" s="242">
        <f>SUM(D1067:O1067)</f>
        <v>2502.8</v>
      </c>
      <c r="R1067" s="242">
        <f>IF($R$19&lt;1,0,Q1067/$R$19)</f>
        <v>8.63034482758621</v>
      </c>
      <c r="S1067" s="243"/>
      <c r="T1067" s="351">
        <f>IF(Q1067=0,0,1)+IF(C1067=0,0,1)+IF(D1067=0,0,1)+IF(E1067=0,0,1)+IF(F1067=0,0,1)+IF(G1067=0,0,1)+IF(H1067=0,0,1)+IF(I1067=0,0,1)+IF(J1067=0,0,1)+IF(K1067=0,0,1)+IF(L1067=0,0,1)+IF(M1067=0,0,1)+IF(N1067=0,0,1)+IF(O1067=0,0,1)</f>
        <v>3</v>
      </c>
      <c r="U1067" s="237"/>
      <c r="V1067" s="237"/>
      <c r="W1067" s="237"/>
      <c r="X1067" s="237"/>
      <c r="Y1067" s="237"/>
      <c r="Z1067" s="237"/>
      <c r="AA1067" s="237"/>
      <c r="AB1067" s="237"/>
      <c r="AC1067" s="237"/>
      <c r="AD1067" s="237"/>
      <c r="AE1067" s="237"/>
      <c r="AF1067" s="237"/>
      <c r="AG1067" s="237"/>
      <c r="AH1067" s="237"/>
      <c r="AI1067" s="237"/>
      <c r="AJ1067" s="237"/>
      <c r="AK1067" s="237"/>
      <c r="AL1067" s="237"/>
      <c r="AM1067" s="237"/>
      <c r="AN1067" s="237"/>
      <c r="AO1067" s="237"/>
      <c r="AP1067" s="237"/>
      <c r="AQ1067" s="237"/>
      <c r="AR1067" s="237"/>
      <c r="AS1067" s="237"/>
      <c r="AT1067" s="237"/>
      <c r="AU1067" s="237"/>
      <c r="AV1067" s="237"/>
      <c r="AW1067" s="237"/>
      <c r="AX1067" s="237"/>
      <c r="AY1067" s="237"/>
      <c r="AZ1067" s="237"/>
      <c r="BA1067" s="237"/>
      <c r="BB1067" s="237"/>
      <c r="BC1067" s="237"/>
      <c r="BD1067" s="237"/>
      <c r="BE1067" s="237"/>
      <c r="BF1067" s="237"/>
      <c r="BG1067" s="237"/>
      <c r="BH1067" s="237"/>
      <c r="BI1067" s="237"/>
      <c r="BJ1067" s="237"/>
      <c r="BK1067" s="237"/>
      <c r="BL1067" s="237"/>
      <c r="BM1067" s="237"/>
      <c r="BN1067" s="237"/>
      <c r="BO1067" s="237"/>
      <c r="BP1067" s="237"/>
      <c r="BQ1067" s="237"/>
      <c r="BR1067" s="237"/>
      <c r="BS1067" s="237"/>
      <c r="BT1067" s="237"/>
      <c r="BU1067" s="237"/>
      <c r="BV1067" s="237"/>
      <c r="BW1067" s="237"/>
      <c r="BX1067" s="237"/>
      <c r="BY1067" s="237"/>
      <c r="BZ1067" s="237"/>
      <c r="CA1067" s="237"/>
      <c r="CB1067" s="237"/>
      <c r="CC1067" s="237"/>
      <c r="CD1067" s="237"/>
      <c r="CE1067" s="237"/>
      <c r="CF1067" s="237"/>
      <c r="CG1067" s="237"/>
      <c r="CH1067" s="237"/>
      <c r="CI1067" s="237"/>
      <c r="CJ1067" s="237"/>
      <c r="CK1067" s="237"/>
      <c r="CL1067" s="237"/>
      <c r="CM1067" s="237"/>
      <c r="CN1067" s="237"/>
      <c r="CO1067" s="237"/>
      <c r="CP1067" s="237"/>
      <c r="CQ1067" s="237"/>
      <c r="CR1067" s="237"/>
      <c r="CS1067" s="237"/>
      <c r="CT1067" s="237"/>
      <c r="CU1067" s="237"/>
      <c r="CV1067" s="237"/>
      <c r="CW1067" s="237"/>
      <c r="CX1067" s="237"/>
      <c r="CY1067" s="237"/>
      <c r="CZ1067" s="237"/>
      <c r="DA1067" s="237"/>
      <c r="DB1067" s="237"/>
      <c r="DC1067" s="237"/>
      <c r="DD1067" s="237"/>
      <c r="DE1067" s="237"/>
      <c r="DF1067" s="237"/>
      <c r="DG1067" s="237"/>
      <c r="DH1067" s="237"/>
      <c r="DI1067" s="237"/>
      <c r="DJ1067" s="237"/>
      <c r="DK1067" s="237"/>
      <c r="DL1067" s="237"/>
      <c r="DM1067" s="237"/>
      <c r="DN1067" s="237"/>
      <c r="DO1067" s="237"/>
      <c r="DP1067" s="237"/>
      <c r="DQ1067" s="237"/>
      <c r="DR1067" s="237"/>
      <c r="DS1067" s="237"/>
      <c r="DT1067" s="237"/>
      <c r="DU1067" s="237"/>
      <c r="DV1067" s="237"/>
      <c r="DW1067" s="237"/>
      <c r="DX1067" s="237"/>
      <c r="DY1067" s="237"/>
      <c r="DZ1067" s="237"/>
      <c r="EA1067" s="237"/>
      <c r="EB1067" s="237"/>
      <c r="EC1067" s="237"/>
      <c r="ED1067" s="237"/>
      <c r="EE1067" s="237"/>
      <c r="EF1067" s="237"/>
      <c r="EG1067" s="237"/>
      <c r="EH1067" s="237"/>
      <c r="EI1067" s="237"/>
      <c r="EJ1067" s="237"/>
      <c r="EK1067" s="237"/>
      <c r="EL1067" s="237"/>
      <c r="EM1067" s="237"/>
      <c r="EN1067" s="237"/>
      <c r="EO1067" s="237"/>
      <c r="EP1067" s="237"/>
      <c r="EQ1067" s="237"/>
      <c r="ER1067" s="237"/>
      <c r="ES1067" s="237"/>
      <c r="ET1067" s="237"/>
      <c r="EU1067" s="237"/>
      <c r="EV1067" s="237"/>
      <c r="EW1067" s="237"/>
      <c r="EX1067" s="237"/>
      <c r="EY1067" s="237"/>
      <c r="EZ1067" s="237"/>
      <c r="FA1067" s="237"/>
      <c r="FB1067" s="237"/>
      <c r="FC1067" s="237"/>
      <c r="FD1067" s="237"/>
      <c r="FE1067" s="237"/>
      <c r="FF1067" s="237"/>
      <c r="FG1067" s="237"/>
      <c r="FH1067" s="237"/>
      <c r="FI1067" s="237"/>
      <c r="FJ1067" s="237"/>
      <c r="FK1067" s="237"/>
      <c r="FL1067" s="237"/>
      <c r="FM1067" s="237"/>
      <c r="FN1067" s="237"/>
      <c r="FO1067" s="237"/>
      <c r="FP1067" s="237"/>
      <c r="FQ1067" s="237"/>
      <c r="FR1067" s="237"/>
      <c r="FS1067" s="237"/>
      <c r="FT1067" s="237"/>
      <c r="FU1067" s="237"/>
      <c r="FV1067" s="237"/>
      <c r="FW1067" s="237"/>
      <c r="FX1067" s="237"/>
      <c r="FY1067" s="237"/>
      <c r="FZ1067" s="237"/>
      <c r="GA1067" s="237"/>
      <c r="GB1067" s="237"/>
      <c r="GC1067" s="237"/>
      <c r="GD1067" s="237"/>
      <c r="GE1067" s="237"/>
      <c r="GF1067" s="237"/>
      <c r="GG1067" s="237"/>
      <c r="GH1067" s="237"/>
      <c r="GI1067" s="237"/>
      <c r="GJ1067" s="237"/>
      <c r="GK1067" s="237"/>
      <c r="GL1067" s="237"/>
      <c r="GM1067" s="237"/>
      <c r="GN1067" s="237"/>
      <c r="GO1067" s="237"/>
      <c r="GP1067" s="237"/>
      <c r="GQ1067" s="237"/>
    </row>
    <row r="1068" spans="1:199" s="81" customFormat="1" ht="15" hidden="1">
      <c r="A1068" s="176" t="s">
        <v>2960</v>
      </c>
      <c r="B1068" s="241" t="s">
        <v>6267</v>
      </c>
      <c r="C1068" s="242">
        <v>0</v>
      </c>
      <c r="D1068" s="242">
        <v>0</v>
      </c>
      <c r="E1068" s="242">
        <v>0</v>
      </c>
      <c r="F1068" s="242">
        <v>0</v>
      </c>
      <c r="G1068" s="242">
        <v>0</v>
      </c>
      <c r="H1068" s="242">
        <v>0</v>
      </c>
      <c r="I1068" s="242">
        <v>0</v>
      </c>
      <c r="J1068" s="242">
        <v>0</v>
      </c>
      <c r="K1068" s="242">
        <v>0</v>
      </c>
      <c r="L1068" s="242">
        <v>0</v>
      </c>
      <c r="M1068" s="242">
        <v>0</v>
      </c>
      <c r="N1068" s="242">
        <v>0</v>
      </c>
      <c r="O1068" s="242">
        <v>0</v>
      </c>
      <c r="P1068" s="28"/>
      <c r="Q1068" s="242">
        <f>SUM(D1068:O1068)</f>
        <v>0</v>
      </c>
      <c r="R1068" s="242">
        <f>IF($R$19&lt;1,0,Q1068/$R$19)</f>
        <v>0</v>
      </c>
      <c r="S1068" s="243"/>
      <c r="T1068" s="351">
        <f>IF(Q1068=0,0,1)+IF(C1068=0,0,1)+IF(D1068=0,0,1)+IF(E1068=0,0,1)+IF(F1068=0,0,1)+IF(G1068=0,0,1)+IF(H1068=0,0,1)+IF(I1068=0,0,1)+IF(J1068=0,0,1)+IF(K1068=0,0,1)+IF(L1068=0,0,1)+IF(M1068=0,0,1)+IF(N1068=0,0,1)+IF(O1068=0,0,1)</f>
        <v>0</v>
      </c>
      <c r="U1068" s="237"/>
      <c r="V1068" s="237"/>
      <c r="W1068" s="237"/>
      <c r="X1068" s="237"/>
      <c r="Y1068" s="237"/>
      <c r="Z1068" s="237"/>
      <c r="AA1068" s="237"/>
      <c r="AB1068" s="237"/>
      <c r="AC1068" s="237"/>
      <c r="AD1068" s="237"/>
      <c r="AE1068" s="237"/>
      <c r="AF1068" s="237"/>
      <c r="AG1068" s="237"/>
      <c r="AH1068" s="237"/>
      <c r="AI1068" s="237"/>
      <c r="AJ1068" s="237"/>
      <c r="AK1068" s="237"/>
      <c r="AL1068" s="237"/>
      <c r="AM1068" s="237"/>
      <c r="AN1068" s="237"/>
      <c r="AO1068" s="237"/>
      <c r="AP1068" s="237"/>
      <c r="AQ1068" s="237"/>
      <c r="AR1068" s="237"/>
      <c r="AS1068" s="237"/>
      <c r="AT1068" s="237"/>
      <c r="AU1068" s="237"/>
      <c r="AV1068" s="237"/>
      <c r="AW1068" s="237"/>
      <c r="AX1068" s="237"/>
      <c r="AY1068" s="237"/>
      <c r="AZ1068" s="237"/>
      <c r="BA1068" s="237"/>
      <c r="BB1068" s="237"/>
      <c r="BC1068" s="237"/>
      <c r="BD1068" s="237"/>
      <c r="BE1068" s="237"/>
      <c r="BF1068" s="237"/>
      <c r="BG1068" s="237"/>
      <c r="BH1068" s="237"/>
      <c r="BI1068" s="237"/>
      <c r="BJ1068" s="237"/>
      <c r="BK1068" s="237"/>
      <c r="BL1068" s="237"/>
      <c r="BM1068" s="237"/>
      <c r="BN1068" s="237"/>
      <c r="BO1068" s="237"/>
      <c r="BP1068" s="237"/>
      <c r="BQ1068" s="237"/>
      <c r="BR1068" s="237"/>
      <c r="BS1068" s="237"/>
      <c r="BT1068" s="237"/>
      <c r="BU1068" s="237"/>
      <c r="BV1068" s="237"/>
      <c r="BW1068" s="237"/>
      <c r="BX1068" s="237"/>
      <c r="BY1068" s="237"/>
      <c r="BZ1068" s="237"/>
      <c r="CA1068" s="237"/>
      <c r="CB1068" s="237"/>
      <c r="CC1068" s="237"/>
      <c r="CD1068" s="237"/>
      <c r="CE1068" s="237"/>
      <c r="CF1068" s="237"/>
      <c r="CG1068" s="237"/>
      <c r="CH1068" s="237"/>
      <c r="CI1068" s="237"/>
      <c r="CJ1068" s="237"/>
      <c r="CK1068" s="237"/>
      <c r="CL1068" s="237"/>
      <c r="CM1068" s="237"/>
      <c r="CN1068" s="237"/>
      <c r="CO1068" s="237"/>
      <c r="CP1068" s="237"/>
      <c r="CQ1068" s="237"/>
      <c r="CR1068" s="237"/>
      <c r="CS1068" s="237"/>
      <c r="CT1068" s="237"/>
      <c r="CU1068" s="237"/>
      <c r="CV1068" s="237"/>
      <c r="CW1068" s="237"/>
      <c r="CX1068" s="237"/>
      <c r="CY1068" s="237"/>
      <c r="CZ1068" s="237"/>
      <c r="DA1068" s="237"/>
      <c r="DB1068" s="237"/>
      <c r="DC1068" s="237"/>
      <c r="DD1068" s="237"/>
      <c r="DE1068" s="237"/>
      <c r="DF1068" s="237"/>
      <c r="DG1068" s="237"/>
      <c r="DH1068" s="237"/>
      <c r="DI1068" s="237"/>
      <c r="DJ1068" s="237"/>
      <c r="DK1068" s="237"/>
      <c r="DL1068" s="237"/>
      <c r="DM1068" s="237"/>
      <c r="DN1068" s="237"/>
      <c r="DO1068" s="237"/>
      <c r="DP1068" s="237"/>
      <c r="DQ1068" s="237"/>
      <c r="DR1068" s="237"/>
      <c r="DS1068" s="237"/>
      <c r="DT1068" s="237"/>
      <c r="DU1068" s="237"/>
      <c r="DV1068" s="237"/>
      <c r="DW1068" s="237"/>
      <c r="DX1068" s="237"/>
      <c r="DY1068" s="237"/>
      <c r="DZ1068" s="237"/>
      <c r="EA1068" s="237"/>
      <c r="EB1068" s="237"/>
      <c r="EC1068" s="237"/>
      <c r="ED1068" s="237"/>
      <c r="EE1068" s="237"/>
      <c r="EF1068" s="237"/>
      <c r="EG1068" s="237"/>
      <c r="EH1068" s="237"/>
      <c r="EI1068" s="237"/>
      <c r="EJ1068" s="237"/>
      <c r="EK1068" s="237"/>
      <c r="EL1068" s="237"/>
      <c r="EM1068" s="237"/>
      <c r="EN1068" s="237"/>
      <c r="EO1068" s="237"/>
      <c r="EP1068" s="237"/>
      <c r="EQ1068" s="237"/>
      <c r="ER1068" s="237"/>
      <c r="ES1068" s="237"/>
      <c r="ET1068" s="237"/>
      <c r="EU1068" s="237"/>
      <c r="EV1068" s="237"/>
      <c r="EW1068" s="237"/>
      <c r="EX1068" s="237"/>
      <c r="EY1068" s="237"/>
      <c r="EZ1068" s="237"/>
      <c r="FA1068" s="237"/>
      <c r="FB1068" s="237"/>
      <c r="FC1068" s="237"/>
      <c r="FD1068" s="237"/>
      <c r="FE1068" s="237"/>
      <c r="FF1068" s="237"/>
      <c r="FG1068" s="237"/>
      <c r="FH1068" s="237"/>
      <c r="FI1068" s="237"/>
      <c r="FJ1068" s="237"/>
      <c r="FK1068" s="237"/>
      <c r="FL1068" s="237"/>
      <c r="FM1068" s="237"/>
      <c r="FN1068" s="237"/>
      <c r="FO1068" s="237"/>
      <c r="FP1068" s="237"/>
      <c r="FQ1068" s="237"/>
      <c r="FR1068" s="237"/>
      <c r="FS1068" s="237"/>
      <c r="FT1068" s="237"/>
      <c r="FU1068" s="237"/>
      <c r="FV1068" s="237"/>
      <c r="FW1068" s="237"/>
      <c r="FX1068" s="237"/>
      <c r="FY1068" s="237"/>
      <c r="FZ1068" s="237"/>
      <c r="GA1068" s="237"/>
      <c r="GB1068" s="237"/>
      <c r="GC1068" s="237"/>
      <c r="GD1068" s="237"/>
      <c r="GE1068" s="237"/>
      <c r="GF1068" s="237"/>
      <c r="GG1068" s="237"/>
      <c r="GH1068" s="237"/>
      <c r="GI1068" s="237"/>
      <c r="GJ1068" s="237"/>
      <c r="GK1068" s="237"/>
      <c r="GL1068" s="237"/>
      <c r="GM1068" s="237"/>
      <c r="GN1068" s="237"/>
      <c r="GO1068" s="237"/>
      <c r="GP1068" s="237"/>
      <c r="GQ1068" s="237"/>
    </row>
    <row r="1069" spans="1:199" s="81" customFormat="1" ht="15" hidden="1">
      <c r="A1069" s="176" t="s">
        <v>2961</v>
      </c>
      <c r="B1069" s="241" t="s">
        <v>6268</v>
      </c>
      <c r="C1069" s="242">
        <v>0</v>
      </c>
      <c r="D1069" s="242">
        <v>0</v>
      </c>
      <c r="E1069" s="242">
        <v>0</v>
      </c>
      <c r="F1069" s="242">
        <v>0</v>
      </c>
      <c r="G1069" s="242">
        <v>0</v>
      </c>
      <c r="H1069" s="242">
        <v>0</v>
      </c>
      <c r="I1069" s="242">
        <v>0</v>
      </c>
      <c r="J1069" s="242">
        <v>0</v>
      </c>
      <c r="K1069" s="242">
        <v>0</v>
      </c>
      <c r="L1069" s="242">
        <v>0</v>
      </c>
      <c r="M1069" s="242">
        <v>0</v>
      </c>
      <c r="N1069" s="242">
        <v>0</v>
      </c>
      <c r="O1069" s="242">
        <v>0</v>
      </c>
      <c r="P1069" s="28"/>
      <c r="Q1069" s="242">
        <f>SUM(D1069:O1069)</f>
        <v>0</v>
      </c>
      <c r="R1069" s="242">
        <f>IF($R$19&lt;1,0,Q1069/$R$19)</f>
        <v>0</v>
      </c>
      <c r="S1069" s="243"/>
      <c r="T1069" s="351">
        <f>IF(Q1069=0,0,1)+IF(C1069=0,0,1)+IF(D1069=0,0,1)+IF(E1069=0,0,1)+IF(F1069=0,0,1)+IF(G1069=0,0,1)+IF(H1069=0,0,1)+IF(I1069=0,0,1)+IF(J1069=0,0,1)+IF(K1069=0,0,1)+IF(L1069=0,0,1)+IF(M1069=0,0,1)+IF(N1069=0,0,1)+IF(O1069=0,0,1)</f>
        <v>0</v>
      </c>
      <c r="U1069" s="237"/>
      <c r="V1069" s="237"/>
      <c r="W1069" s="237"/>
      <c r="X1069" s="237"/>
      <c r="Y1069" s="237"/>
      <c r="Z1069" s="237"/>
      <c r="AA1069" s="237"/>
      <c r="AB1069" s="237"/>
      <c r="AC1069" s="237"/>
      <c r="AD1069" s="237"/>
      <c r="AE1069" s="237"/>
      <c r="AF1069" s="237"/>
      <c r="AG1069" s="237"/>
      <c r="AH1069" s="237"/>
      <c r="AI1069" s="237"/>
      <c r="AJ1069" s="237"/>
      <c r="AK1069" s="237"/>
      <c r="AL1069" s="237"/>
      <c r="AM1069" s="237"/>
      <c r="AN1069" s="237"/>
      <c r="AO1069" s="237"/>
      <c r="AP1069" s="237"/>
      <c r="AQ1069" s="237"/>
      <c r="AR1069" s="237"/>
      <c r="AS1069" s="237"/>
      <c r="AT1069" s="237"/>
      <c r="AU1069" s="237"/>
      <c r="AV1069" s="237"/>
      <c r="AW1069" s="237"/>
      <c r="AX1069" s="237"/>
      <c r="AY1069" s="237"/>
      <c r="AZ1069" s="237"/>
      <c r="BA1069" s="237"/>
      <c r="BB1069" s="237"/>
      <c r="BC1069" s="237"/>
      <c r="BD1069" s="237"/>
      <c r="BE1069" s="237"/>
      <c r="BF1069" s="237"/>
      <c r="BG1069" s="237"/>
      <c r="BH1069" s="237"/>
      <c r="BI1069" s="237"/>
      <c r="BJ1069" s="237"/>
      <c r="BK1069" s="237"/>
      <c r="BL1069" s="237"/>
      <c r="BM1069" s="237"/>
      <c r="BN1069" s="237"/>
      <c r="BO1069" s="237"/>
      <c r="BP1069" s="237"/>
      <c r="BQ1069" s="237"/>
      <c r="BR1069" s="237"/>
      <c r="BS1069" s="237"/>
      <c r="BT1069" s="237"/>
      <c r="BU1069" s="237"/>
      <c r="BV1069" s="237"/>
      <c r="BW1069" s="237"/>
      <c r="BX1069" s="237"/>
      <c r="BY1069" s="237"/>
      <c r="BZ1069" s="237"/>
      <c r="CA1069" s="237"/>
      <c r="CB1069" s="237"/>
      <c r="CC1069" s="237"/>
      <c r="CD1069" s="237"/>
      <c r="CE1069" s="237"/>
      <c r="CF1069" s="237"/>
      <c r="CG1069" s="237"/>
      <c r="CH1069" s="237"/>
      <c r="CI1069" s="237"/>
      <c r="CJ1069" s="237"/>
      <c r="CK1069" s="237"/>
      <c r="CL1069" s="237"/>
      <c r="CM1069" s="237"/>
      <c r="CN1069" s="237"/>
      <c r="CO1069" s="237"/>
      <c r="CP1069" s="237"/>
      <c r="CQ1069" s="237"/>
      <c r="CR1069" s="237"/>
      <c r="CS1069" s="237"/>
      <c r="CT1069" s="237"/>
      <c r="CU1069" s="237"/>
      <c r="CV1069" s="237"/>
      <c r="CW1069" s="237"/>
      <c r="CX1069" s="237"/>
      <c r="CY1069" s="237"/>
      <c r="CZ1069" s="237"/>
      <c r="DA1069" s="237"/>
      <c r="DB1069" s="237"/>
      <c r="DC1069" s="237"/>
      <c r="DD1069" s="237"/>
      <c r="DE1069" s="237"/>
      <c r="DF1069" s="237"/>
      <c r="DG1069" s="237"/>
      <c r="DH1069" s="237"/>
      <c r="DI1069" s="237"/>
      <c r="DJ1069" s="237"/>
      <c r="DK1069" s="237"/>
      <c r="DL1069" s="237"/>
      <c r="DM1069" s="237"/>
      <c r="DN1069" s="237"/>
      <c r="DO1069" s="237"/>
      <c r="DP1069" s="237"/>
      <c r="DQ1069" s="237"/>
      <c r="DR1069" s="237"/>
      <c r="DS1069" s="237"/>
      <c r="DT1069" s="237"/>
      <c r="DU1069" s="237"/>
      <c r="DV1069" s="237"/>
      <c r="DW1069" s="237"/>
      <c r="DX1069" s="237"/>
      <c r="DY1069" s="237"/>
      <c r="DZ1069" s="237"/>
      <c r="EA1069" s="237"/>
      <c r="EB1069" s="237"/>
      <c r="EC1069" s="237"/>
      <c r="ED1069" s="237"/>
      <c r="EE1069" s="237"/>
      <c r="EF1069" s="237"/>
      <c r="EG1069" s="237"/>
      <c r="EH1069" s="237"/>
      <c r="EI1069" s="237"/>
      <c r="EJ1069" s="237"/>
      <c r="EK1069" s="237"/>
      <c r="EL1069" s="237"/>
      <c r="EM1069" s="237"/>
      <c r="EN1069" s="237"/>
      <c r="EO1069" s="237"/>
      <c r="EP1069" s="237"/>
      <c r="EQ1069" s="237"/>
      <c r="ER1069" s="237"/>
      <c r="ES1069" s="237"/>
      <c r="ET1069" s="237"/>
      <c r="EU1069" s="237"/>
      <c r="EV1069" s="237"/>
      <c r="EW1069" s="237"/>
      <c r="EX1069" s="237"/>
      <c r="EY1069" s="237"/>
      <c r="EZ1069" s="237"/>
      <c r="FA1069" s="237"/>
      <c r="FB1069" s="237"/>
      <c r="FC1069" s="237"/>
      <c r="FD1069" s="237"/>
      <c r="FE1069" s="237"/>
      <c r="FF1069" s="237"/>
      <c r="FG1069" s="237"/>
      <c r="FH1069" s="237"/>
      <c r="FI1069" s="237"/>
      <c r="FJ1069" s="237"/>
      <c r="FK1069" s="237"/>
      <c r="FL1069" s="237"/>
      <c r="FM1069" s="237"/>
      <c r="FN1069" s="237"/>
      <c r="FO1069" s="237"/>
      <c r="FP1069" s="237"/>
      <c r="FQ1069" s="237"/>
      <c r="FR1069" s="237"/>
      <c r="FS1069" s="237"/>
      <c r="FT1069" s="237"/>
      <c r="FU1069" s="237"/>
      <c r="FV1069" s="237"/>
      <c r="FW1069" s="237"/>
      <c r="FX1069" s="237"/>
      <c r="FY1069" s="237"/>
      <c r="FZ1069" s="237"/>
      <c r="GA1069" s="237"/>
      <c r="GB1069" s="237"/>
      <c r="GC1069" s="237"/>
      <c r="GD1069" s="237"/>
      <c r="GE1069" s="237"/>
      <c r="GF1069" s="237"/>
      <c r="GG1069" s="237"/>
      <c r="GH1069" s="237"/>
      <c r="GI1069" s="237"/>
      <c r="GJ1069" s="237"/>
      <c r="GK1069" s="237"/>
      <c r="GL1069" s="237"/>
      <c r="GM1069" s="237"/>
      <c r="GN1069" s="237"/>
      <c r="GO1069" s="237"/>
      <c r="GP1069" s="237"/>
      <c r="GQ1069" s="237"/>
    </row>
    <row r="1070" spans="1:199" s="81" customFormat="1" ht="15" hidden="1">
      <c r="A1070" s="176" t="s">
        <v>2962</v>
      </c>
      <c r="B1070" s="241" t="s">
        <v>6269</v>
      </c>
      <c r="C1070" s="242">
        <v>0</v>
      </c>
      <c r="D1070" s="242">
        <v>0</v>
      </c>
      <c r="E1070" s="242">
        <v>0</v>
      </c>
      <c r="F1070" s="242">
        <v>0</v>
      </c>
      <c r="G1070" s="242">
        <v>0</v>
      </c>
      <c r="H1070" s="242">
        <v>0</v>
      </c>
      <c r="I1070" s="242">
        <v>0</v>
      </c>
      <c r="J1070" s="242">
        <v>0</v>
      </c>
      <c r="K1070" s="242">
        <v>0</v>
      </c>
      <c r="L1070" s="242">
        <v>0</v>
      </c>
      <c r="M1070" s="242">
        <v>0</v>
      </c>
      <c r="N1070" s="242">
        <v>0</v>
      </c>
      <c r="O1070" s="242">
        <v>0</v>
      </c>
      <c r="P1070" s="28"/>
      <c r="Q1070" s="242">
        <f>SUM(D1070:O1070)</f>
        <v>0</v>
      </c>
      <c r="R1070" s="242">
        <f>IF($R$19&lt;1,0,Q1070/$R$19)</f>
        <v>0</v>
      </c>
      <c r="S1070" s="243"/>
      <c r="T1070" s="351">
        <f>IF(Q1070=0,0,1)+IF(C1070=0,0,1)+IF(D1070=0,0,1)+IF(E1070=0,0,1)+IF(F1070=0,0,1)+IF(G1070=0,0,1)+IF(H1070=0,0,1)+IF(I1070=0,0,1)+IF(J1070=0,0,1)+IF(K1070=0,0,1)+IF(L1070=0,0,1)+IF(M1070=0,0,1)+IF(N1070=0,0,1)+IF(O1070=0,0,1)</f>
        <v>0</v>
      </c>
      <c r="U1070" s="237"/>
      <c r="V1070" s="237"/>
      <c r="W1070" s="237"/>
      <c r="X1070" s="237"/>
      <c r="Y1070" s="237"/>
      <c r="Z1070" s="237"/>
      <c r="AA1070" s="237"/>
      <c r="AB1070" s="237"/>
      <c r="AC1070" s="237"/>
      <c r="AD1070" s="237"/>
      <c r="AE1070" s="237"/>
      <c r="AF1070" s="237"/>
      <c r="AG1070" s="237"/>
      <c r="AH1070" s="237"/>
      <c r="AI1070" s="237"/>
      <c r="AJ1070" s="237"/>
      <c r="AK1070" s="237"/>
      <c r="AL1070" s="237"/>
      <c r="AM1070" s="237"/>
      <c r="AN1070" s="237"/>
      <c r="AO1070" s="237"/>
      <c r="AP1070" s="237"/>
      <c r="AQ1070" s="237"/>
      <c r="AR1070" s="237"/>
      <c r="AS1070" s="237"/>
      <c r="AT1070" s="237"/>
      <c r="AU1070" s="237"/>
      <c r="AV1070" s="237"/>
      <c r="AW1070" s="237"/>
      <c r="AX1070" s="237"/>
      <c r="AY1070" s="237"/>
      <c r="AZ1070" s="237"/>
      <c r="BA1070" s="237"/>
      <c r="BB1070" s="237"/>
      <c r="BC1070" s="237"/>
      <c r="BD1070" s="237"/>
      <c r="BE1070" s="237"/>
      <c r="BF1070" s="237"/>
      <c r="BG1070" s="237"/>
      <c r="BH1070" s="237"/>
      <c r="BI1070" s="237"/>
      <c r="BJ1070" s="237"/>
      <c r="BK1070" s="237"/>
      <c r="BL1070" s="237"/>
      <c r="BM1070" s="237"/>
      <c r="BN1070" s="237"/>
      <c r="BO1070" s="237"/>
      <c r="BP1070" s="237"/>
      <c r="BQ1070" s="237"/>
      <c r="BR1070" s="237"/>
      <c r="BS1070" s="237"/>
      <c r="BT1070" s="237"/>
      <c r="BU1070" s="237"/>
      <c r="BV1070" s="237"/>
      <c r="BW1070" s="237"/>
      <c r="BX1070" s="237"/>
      <c r="BY1070" s="237"/>
      <c r="BZ1070" s="237"/>
      <c r="CA1070" s="237"/>
      <c r="CB1070" s="237"/>
      <c r="CC1070" s="237"/>
      <c r="CD1070" s="237"/>
      <c r="CE1070" s="237"/>
      <c r="CF1070" s="237"/>
      <c r="CG1070" s="237"/>
      <c r="CH1070" s="237"/>
      <c r="CI1070" s="237"/>
      <c r="CJ1070" s="237"/>
      <c r="CK1070" s="237"/>
      <c r="CL1070" s="237"/>
      <c r="CM1070" s="237"/>
      <c r="CN1070" s="237"/>
      <c r="CO1070" s="237"/>
      <c r="CP1070" s="237"/>
      <c r="CQ1070" s="237"/>
      <c r="CR1070" s="237"/>
      <c r="CS1070" s="237"/>
      <c r="CT1070" s="237"/>
      <c r="CU1070" s="237"/>
      <c r="CV1070" s="237"/>
      <c r="CW1070" s="237"/>
      <c r="CX1070" s="237"/>
      <c r="CY1070" s="237"/>
      <c r="CZ1070" s="237"/>
      <c r="DA1070" s="237"/>
      <c r="DB1070" s="237"/>
      <c r="DC1070" s="237"/>
      <c r="DD1070" s="237"/>
      <c r="DE1070" s="237"/>
      <c r="DF1070" s="237"/>
      <c r="DG1070" s="237"/>
      <c r="DH1070" s="237"/>
      <c r="DI1070" s="237"/>
      <c r="DJ1070" s="237"/>
      <c r="DK1070" s="237"/>
      <c r="DL1070" s="237"/>
      <c r="DM1070" s="237"/>
      <c r="DN1070" s="237"/>
      <c r="DO1070" s="237"/>
      <c r="DP1070" s="237"/>
      <c r="DQ1070" s="237"/>
      <c r="DR1070" s="237"/>
      <c r="DS1070" s="237"/>
      <c r="DT1070" s="237"/>
      <c r="DU1070" s="237"/>
      <c r="DV1070" s="237"/>
      <c r="DW1070" s="237"/>
      <c r="DX1070" s="237"/>
      <c r="DY1070" s="237"/>
      <c r="DZ1070" s="237"/>
      <c r="EA1070" s="237"/>
      <c r="EB1070" s="237"/>
      <c r="EC1070" s="237"/>
      <c r="ED1070" s="237"/>
      <c r="EE1070" s="237"/>
      <c r="EF1070" s="237"/>
      <c r="EG1070" s="237"/>
      <c r="EH1070" s="237"/>
      <c r="EI1070" s="237"/>
      <c r="EJ1070" s="237"/>
      <c r="EK1070" s="237"/>
      <c r="EL1070" s="237"/>
      <c r="EM1070" s="237"/>
      <c r="EN1070" s="237"/>
      <c r="EO1070" s="237"/>
      <c r="EP1070" s="237"/>
      <c r="EQ1070" s="237"/>
      <c r="ER1070" s="237"/>
      <c r="ES1070" s="237"/>
      <c r="ET1070" s="237"/>
      <c r="EU1070" s="237"/>
      <c r="EV1070" s="237"/>
      <c r="EW1070" s="237"/>
      <c r="EX1070" s="237"/>
      <c r="EY1070" s="237"/>
      <c r="EZ1070" s="237"/>
      <c r="FA1070" s="237"/>
      <c r="FB1070" s="237"/>
      <c r="FC1070" s="237"/>
      <c r="FD1070" s="237"/>
      <c r="FE1070" s="237"/>
      <c r="FF1070" s="237"/>
      <c r="FG1070" s="237"/>
      <c r="FH1070" s="237"/>
      <c r="FI1070" s="237"/>
      <c r="FJ1070" s="237"/>
      <c r="FK1070" s="237"/>
      <c r="FL1070" s="237"/>
      <c r="FM1070" s="237"/>
      <c r="FN1070" s="237"/>
      <c r="FO1070" s="237"/>
      <c r="FP1070" s="237"/>
      <c r="FQ1070" s="237"/>
      <c r="FR1070" s="237"/>
      <c r="FS1070" s="237"/>
      <c r="FT1070" s="237"/>
      <c r="FU1070" s="237"/>
      <c r="FV1070" s="237"/>
      <c r="FW1070" s="237"/>
      <c r="FX1070" s="237"/>
      <c r="FY1070" s="237"/>
      <c r="FZ1070" s="237"/>
      <c r="GA1070" s="237"/>
      <c r="GB1070" s="237"/>
      <c r="GC1070" s="237"/>
      <c r="GD1070" s="237"/>
      <c r="GE1070" s="237"/>
      <c r="GF1070" s="237"/>
      <c r="GG1070" s="237"/>
      <c r="GH1070" s="237"/>
      <c r="GI1070" s="237"/>
      <c r="GJ1070" s="237"/>
      <c r="GK1070" s="237"/>
      <c r="GL1070" s="237"/>
      <c r="GM1070" s="237"/>
      <c r="GN1070" s="237"/>
      <c r="GO1070" s="237"/>
      <c r="GP1070" s="237"/>
      <c r="GQ1070" s="237"/>
    </row>
    <row r="1071" spans="1:199" s="81" customFormat="1" ht="15" hidden="1">
      <c r="A1071" s="176" t="s">
        <v>2963</v>
      </c>
      <c r="B1071" s="241" t="s">
        <v>6270</v>
      </c>
      <c r="C1071" s="242">
        <v>0</v>
      </c>
      <c r="D1071" s="242">
        <v>0</v>
      </c>
      <c r="E1071" s="242">
        <v>0</v>
      </c>
      <c r="F1071" s="242">
        <v>0</v>
      </c>
      <c r="G1071" s="242">
        <v>0</v>
      </c>
      <c r="H1071" s="242">
        <v>0</v>
      </c>
      <c r="I1071" s="242">
        <v>0</v>
      </c>
      <c r="J1071" s="242">
        <v>0</v>
      </c>
      <c r="K1071" s="242">
        <v>0</v>
      </c>
      <c r="L1071" s="242">
        <v>0</v>
      </c>
      <c r="M1071" s="242">
        <v>0</v>
      </c>
      <c r="N1071" s="242">
        <v>0</v>
      </c>
      <c r="O1071" s="242">
        <v>0</v>
      </c>
      <c r="P1071" s="28"/>
      <c r="Q1071" s="242">
        <f>SUM(D1071:O1071)</f>
        <v>0</v>
      </c>
      <c r="R1071" s="242">
        <f>IF($R$19&lt;1,0,Q1071/$R$19)</f>
        <v>0</v>
      </c>
      <c r="S1071" s="243"/>
      <c r="T1071" s="351">
        <f>IF(Q1071=0,0,1)+IF(C1071=0,0,1)+IF(D1071=0,0,1)+IF(E1071=0,0,1)+IF(F1071=0,0,1)+IF(G1071=0,0,1)+IF(H1071=0,0,1)+IF(I1071=0,0,1)+IF(J1071=0,0,1)+IF(K1071=0,0,1)+IF(L1071=0,0,1)+IF(M1071=0,0,1)+IF(N1071=0,0,1)+IF(O1071=0,0,1)</f>
        <v>0</v>
      </c>
      <c r="U1071" s="237"/>
      <c r="V1071" s="237"/>
      <c r="W1071" s="237"/>
      <c r="X1071" s="237"/>
      <c r="Y1071" s="237"/>
      <c r="Z1071" s="237"/>
      <c r="AA1071" s="237"/>
      <c r="AB1071" s="237"/>
      <c r="AC1071" s="237"/>
      <c r="AD1071" s="237"/>
      <c r="AE1071" s="237"/>
      <c r="AF1071" s="237"/>
      <c r="AG1071" s="237"/>
      <c r="AH1071" s="237"/>
      <c r="AI1071" s="237"/>
      <c r="AJ1071" s="237"/>
      <c r="AK1071" s="237"/>
      <c r="AL1071" s="237"/>
      <c r="AM1071" s="237"/>
      <c r="AN1071" s="237"/>
      <c r="AO1071" s="237"/>
      <c r="AP1071" s="237"/>
      <c r="AQ1071" s="237"/>
      <c r="AR1071" s="237"/>
      <c r="AS1071" s="237"/>
      <c r="AT1071" s="237"/>
      <c r="AU1071" s="237"/>
      <c r="AV1071" s="237"/>
      <c r="AW1071" s="237"/>
      <c r="AX1071" s="237"/>
      <c r="AY1071" s="237"/>
      <c r="AZ1071" s="237"/>
      <c r="BA1071" s="237"/>
      <c r="BB1071" s="237"/>
      <c r="BC1071" s="237"/>
      <c r="BD1071" s="237"/>
      <c r="BE1071" s="237"/>
      <c r="BF1071" s="237"/>
      <c r="BG1071" s="237"/>
      <c r="BH1071" s="237"/>
      <c r="BI1071" s="237"/>
      <c r="BJ1071" s="237"/>
      <c r="BK1071" s="237"/>
      <c r="BL1071" s="237"/>
      <c r="BM1071" s="237"/>
      <c r="BN1071" s="237"/>
      <c r="BO1071" s="237"/>
      <c r="BP1071" s="237"/>
      <c r="BQ1071" s="237"/>
      <c r="BR1071" s="237"/>
      <c r="BS1071" s="237"/>
      <c r="BT1071" s="237"/>
      <c r="BU1071" s="237"/>
      <c r="BV1071" s="237"/>
      <c r="BW1071" s="237"/>
      <c r="BX1071" s="237"/>
      <c r="BY1071" s="237"/>
      <c r="BZ1071" s="237"/>
      <c r="CA1071" s="237"/>
      <c r="CB1071" s="237"/>
      <c r="CC1071" s="237"/>
      <c r="CD1071" s="237"/>
      <c r="CE1071" s="237"/>
      <c r="CF1071" s="237"/>
      <c r="CG1071" s="237"/>
      <c r="CH1071" s="237"/>
      <c r="CI1071" s="237"/>
      <c r="CJ1071" s="237"/>
      <c r="CK1071" s="237"/>
      <c r="CL1071" s="237"/>
      <c r="CM1071" s="237"/>
      <c r="CN1071" s="237"/>
      <c r="CO1071" s="237"/>
      <c r="CP1071" s="237"/>
      <c r="CQ1071" s="237"/>
      <c r="CR1071" s="237"/>
      <c r="CS1071" s="237"/>
      <c r="CT1071" s="237"/>
      <c r="CU1071" s="237"/>
      <c r="CV1071" s="237"/>
      <c r="CW1071" s="237"/>
      <c r="CX1071" s="237"/>
      <c r="CY1071" s="237"/>
      <c r="CZ1071" s="237"/>
      <c r="DA1071" s="237"/>
      <c r="DB1071" s="237"/>
      <c r="DC1071" s="237"/>
      <c r="DD1071" s="237"/>
      <c r="DE1071" s="237"/>
      <c r="DF1071" s="237"/>
      <c r="DG1071" s="237"/>
      <c r="DH1071" s="237"/>
      <c r="DI1071" s="237"/>
      <c r="DJ1071" s="237"/>
      <c r="DK1071" s="237"/>
      <c r="DL1071" s="237"/>
      <c r="DM1071" s="237"/>
      <c r="DN1071" s="237"/>
      <c r="DO1071" s="237"/>
      <c r="DP1071" s="237"/>
      <c r="DQ1071" s="237"/>
      <c r="DR1071" s="237"/>
      <c r="DS1071" s="237"/>
      <c r="DT1071" s="237"/>
      <c r="DU1071" s="237"/>
      <c r="DV1071" s="237"/>
      <c r="DW1071" s="237"/>
      <c r="DX1071" s="237"/>
      <c r="DY1071" s="237"/>
      <c r="DZ1071" s="237"/>
      <c r="EA1071" s="237"/>
      <c r="EB1071" s="237"/>
      <c r="EC1071" s="237"/>
      <c r="ED1071" s="237"/>
      <c r="EE1071" s="237"/>
      <c r="EF1071" s="237"/>
      <c r="EG1071" s="237"/>
      <c r="EH1071" s="237"/>
      <c r="EI1071" s="237"/>
      <c r="EJ1071" s="237"/>
      <c r="EK1071" s="237"/>
      <c r="EL1071" s="237"/>
      <c r="EM1071" s="237"/>
      <c r="EN1071" s="237"/>
      <c r="EO1071" s="237"/>
      <c r="EP1071" s="237"/>
      <c r="EQ1071" s="237"/>
      <c r="ER1071" s="237"/>
      <c r="ES1071" s="237"/>
      <c r="ET1071" s="237"/>
      <c r="EU1071" s="237"/>
      <c r="EV1071" s="237"/>
      <c r="EW1071" s="237"/>
      <c r="EX1071" s="237"/>
      <c r="EY1071" s="237"/>
      <c r="EZ1071" s="237"/>
      <c r="FA1071" s="237"/>
      <c r="FB1071" s="237"/>
      <c r="FC1071" s="237"/>
      <c r="FD1071" s="237"/>
      <c r="FE1071" s="237"/>
      <c r="FF1071" s="237"/>
      <c r="FG1071" s="237"/>
      <c r="FH1071" s="237"/>
      <c r="FI1071" s="237"/>
      <c r="FJ1071" s="237"/>
      <c r="FK1071" s="237"/>
      <c r="FL1071" s="237"/>
      <c r="FM1071" s="237"/>
      <c r="FN1071" s="237"/>
      <c r="FO1071" s="237"/>
      <c r="FP1071" s="237"/>
      <c r="FQ1071" s="237"/>
      <c r="FR1071" s="237"/>
      <c r="FS1071" s="237"/>
      <c r="FT1071" s="237"/>
      <c r="FU1071" s="237"/>
      <c r="FV1071" s="237"/>
      <c r="FW1071" s="237"/>
      <c r="FX1071" s="237"/>
      <c r="FY1071" s="237"/>
      <c r="FZ1071" s="237"/>
      <c r="GA1071" s="237"/>
      <c r="GB1071" s="237"/>
      <c r="GC1071" s="237"/>
      <c r="GD1071" s="237"/>
      <c r="GE1071" s="237"/>
      <c r="GF1071" s="237"/>
      <c r="GG1071" s="237"/>
      <c r="GH1071" s="237"/>
      <c r="GI1071" s="237"/>
      <c r="GJ1071" s="237"/>
      <c r="GK1071" s="237"/>
      <c r="GL1071" s="237"/>
      <c r="GM1071" s="237"/>
      <c r="GN1071" s="237"/>
      <c r="GO1071" s="237"/>
      <c r="GP1071" s="237"/>
      <c r="GQ1071" s="237"/>
    </row>
    <row r="1072" spans="1:199" s="81" customFormat="1" ht="15" hidden="1">
      <c r="A1072" s="176" t="s">
        <v>2964</v>
      </c>
      <c r="B1072" s="241" t="s">
        <v>6271</v>
      </c>
      <c r="C1072" s="242">
        <v>0</v>
      </c>
      <c r="D1072" s="242">
        <v>0</v>
      </c>
      <c r="E1072" s="242">
        <v>0</v>
      </c>
      <c r="F1072" s="242">
        <v>0</v>
      </c>
      <c r="G1072" s="242">
        <v>0</v>
      </c>
      <c r="H1072" s="242">
        <v>0</v>
      </c>
      <c r="I1072" s="242">
        <v>0</v>
      </c>
      <c r="J1072" s="242">
        <v>0</v>
      </c>
      <c r="K1072" s="242">
        <v>0</v>
      </c>
      <c r="L1072" s="242">
        <v>0</v>
      </c>
      <c r="M1072" s="242">
        <v>0</v>
      </c>
      <c r="N1072" s="242">
        <v>0</v>
      </c>
      <c r="O1072" s="242">
        <v>0</v>
      </c>
      <c r="P1072" s="28"/>
      <c r="Q1072" s="242">
        <f>SUM(D1072:O1072)</f>
        <v>0</v>
      </c>
      <c r="R1072" s="242">
        <f>IF($R$19&lt;1,0,Q1072/$R$19)</f>
        <v>0</v>
      </c>
      <c r="S1072" s="243"/>
      <c r="T1072" s="351">
        <f>IF(Q1072=0,0,1)+IF(C1072=0,0,1)+IF(D1072=0,0,1)+IF(E1072=0,0,1)+IF(F1072=0,0,1)+IF(G1072=0,0,1)+IF(H1072=0,0,1)+IF(I1072=0,0,1)+IF(J1072=0,0,1)+IF(K1072=0,0,1)+IF(L1072=0,0,1)+IF(M1072=0,0,1)+IF(N1072=0,0,1)+IF(O1072=0,0,1)</f>
        <v>0</v>
      </c>
      <c r="U1072" s="237"/>
      <c r="V1072" s="237"/>
      <c r="W1072" s="237"/>
      <c r="X1072" s="237"/>
      <c r="Y1072" s="237"/>
      <c r="Z1072" s="237"/>
      <c r="AA1072" s="237"/>
      <c r="AB1072" s="237"/>
      <c r="AC1072" s="237"/>
      <c r="AD1072" s="237"/>
      <c r="AE1072" s="237"/>
      <c r="AF1072" s="237"/>
      <c r="AG1072" s="237"/>
      <c r="AH1072" s="237"/>
      <c r="AI1072" s="237"/>
      <c r="AJ1072" s="237"/>
      <c r="AK1072" s="237"/>
      <c r="AL1072" s="237"/>
      <c r="AM1072" s="237"/>
      <c r="AN1072" s="237"/>
      <c r="AO1072" s="237"/>
      <c r="AP1072" s="237"/>
      <c r="AQ1072" s="237"/>
      <c r="AR1072" s="237"/>
      <c r="AS1072" s="237"/>
      <c r="AT1072" s="237"/>
      <c r="AU1072" s="237"/>
      <c r="AV1072" s="237"/>
      <c r="AW1072" s="237"/>
      <c r="AX1072" s="237"/>
      <c r="AY1072" s="237"/>
      <c r="AZ1072" s="237"/>
      <c r="BA1072" s="237"/>
      <c r="BB1072" s="237"/>
      <c r="BC1072" s="237"/>
      <c r="BD1072" s="237"/>
      <c r="BE1072" s="237"/>
      <c r="BF1072" s="237"/>
      <c r="BG1072" s="237"/>
      <c r="BH1072" s="237"/>
      <c r="BI1072" s="237"/>
      <c r="BJ1072" s="237"/>
      <c r="BK1072" s="237"/>
      <c r="BL1072" s="237"/>
      <c r="BM1072" s="237"/>
      <c r="BN1072" s="237"/>
      <c r="BO1072" s="237"/>
      <c r="BP1072" s="237"/>
      <c r="BQ1072" s="237"/>
      <c r="BR1072" s="237"/>
      <c r="BS1072" s="237"/>
      <c r="BT1072" s="237"/>
      <c r="BU1072" s="237"/>
      <c r="BV1072" s="237"/>
      <c r="BW1072" s="237"/>
      <c r="BX1072" s="237"/>
      <c r="BY1072" s="237"/>
      <c r="BZ1072" s="237"/>
      <c r="CA1072" s="237"/>
      <c r="CB1072" s="237"/>
      <c r="CC1072" s="237"/>
      <c r="CD1072" s="237"/>
      <c r="CE1072" s="237"/>
      <c r="CF1072" s="237"/>
      <c r="CG1072" s="237"/>
      <c r="CH1072" s="237"/>
      <c r="CI1072" s="237"/>
      <c r="CJ1072" s="237"/>
      <c r="CK1072" s="237"/>
      <c r="CL1072" s="237"/>
      <c r="CM1072" s="237"/>
      <c r="CN1072" s="237"/>
      <c r="CO1072" s="237"/>
      <c r="CP1072" s="237"/>
      <c r="CQ1072" s="237"/>
      <c r="CR1072" s="237"/>
      <c r="CS1072" s="237"/>
      <c r="CT1072" s="237"/>
      <c r="CU1072" s="237"/>
      <c r="CV1072" s="237"/>
      <c r="CW1072" s="237"/>
      <c r="CX1072" s="237"/>
      <c r="CY1072" s="237"/>
      <c r="CZ1072" s="237"/>
      <c r="DA1072" s="237"/>
      <c r="DB1072" s="237"/>
      <c r="DC1072" s="237"/>
      <c r="DD1072" s="237"/>
      <c r="DE1072" s="237"/>
      <c r="DF1072" s="237"/>
      <c r="DG1072" s="237"/>
      <c r="DH1072" s="237"/>
      <c r="DI1072" s="237"/>
      <c r="DJ1072" s="237"/>
      <c r="DK1072" s="237"/>
      <c r="DL1072" s="237"/>
      <c r="DM1072" s="237"/>
      <c r="DN1072" s="237"/>
      <c r="DO1072" s="237"/>
      <c r="DP1072" s="237"/>
      <c r="DQ1072" s="237"/>
      <c r="DR1072" s="237"/>
      <c r="DS1072" s="237"/>
      <c r="DT1072" s="237"/>
      <c r="DU1072" s="237"/>
      <c r="DV1072" s="237"/>
      <c r="DW1072" s="237"/>
      <c r="DX1072" s="237"/>
      <c r="DY1072" s="237"/>
      <c r="DZ1072" s="237"/>
      <c r="EA1072" s="237"/>
      <c r="EB1072" s="237"/>
      <c r="EC1072" s="237"/>
      <c r="ED1072" s="237"/>
      <c r="EE1072" s="237"/>
      <c r="EF1072" s="237"/>
      <c r="EG1072" s="237"/>
      <c r="EH1072" s="237"/>
      <c r="EI1072" s="237"/>
      <c r="EJ1072" s="237"/>
      <c r="EK1072" s="237"/>
      <c r="EL1072" s="237"/>
      <c r="EM1072" s="237"/>
      <c r="EN1072" s="237"/>
      <c r="EO1072" s="237"/>
      <c r="EP1072" s="237"/>
      <c r="EQ1072" s="237"/>
      <c r="ER1072" s="237"/>
      <c r="ES1072" s="237"/>
      <c r="ET1072" s="237"/>
      <c r="EU1072" s="237"/>
      <c r="EV1072" s="237"/>
      <c r="EW1072" s="237"/>
      <c r="EX1072" s="237"/>
      <c r="EY1072" s="237"/>
      <c r="EZ1072" s="237"/>
      <c r="FA1072" s="237"/>
      <c r="FB1072" s="237"/>
      <c r="FC1072" s="237"/>
      <c r="FD1072" s="237"/>
      <c r="FE1072" s="237"/>
      <c r="FF1072" s="237"/>
      <c r="FG1072" s="237"/>
      <c r="FH1072" s="237"/>
      <c r="FI1072" s="237"/>
      <c r="FJ1072" s="237"/>
      <c r="FK1072" s="237"/>
      <c r="FL1072" s="237"/>
      <c r="FM1072" s="237"/>
      <c r="FN1072" s="237"/>
      <c r="FO1072" s="237"/>
      <c r="FP1072" s="237"/>
      <c r="FQ1072" s="237"/>
      <c r="FR1072" s="237"/>
      <c r="FS1072" s="237"/>
      <c r="FT1072" s="237"/>
      <c r="FU1072" s="237"/>
      <c r="FV1072" s="237"/>
      <c r="FW1072" s="237"/>
      <c r="FX1072" s="237"/>
      <c r="FY1072" s="237"/>
      <c r="FZ1072" s="237"/>
      <c r="GA1072" s="237"/>
      <c r="GB1072" s="237"/>
      <c r="GC1072" s="237"/>
      <c r="GD1072" s="237"/>
      <c r="GE1072" s="237"/>
      <c r="GF1072" s="237"/>
      <c r="GG1072" s="237"/>
      <c r="GH1072" s="237"/>
      <c r="GI1072" s="237"/>
      <c r="GJ1072" s="237"/>
      <c r="GK1072" s="237"/>
      <c r="GL1072" s="237"/>
      <c r="GM1072" s="237"/>
      <c r="GN1072" s="237"/>
      <c r="GO1072" s="237"/>
      <c r="GP1072" s="237"/>
      <c r="GQ1072" s="237"/>
    </row>
    <row r="1073" spans="1:199" s="81" customFormat="1" ht="15" hidden="1">
      <c r="A1073" s="176" t="s">
        <v>2965</v>
      </c>
      <c r="B1073" s="241" t="s">
        <v>6272</v>
      </c>
      <c r="C1073" s="242">
        <v>0</v>
      </c>
      <c r="D1073" s="242">
        <v>0</v>
      </c>
      <c r="E1073" s="242">
        <v>0</v>
      </c>
      <c r="F1073" s="242">
        <v>0</v>
      </c>
      <c r="G1073" s="242">
        <v>0</v>
      </c>
      <c r="H1073" s="242">
        <v>0</v>
      </c>
      <c r="I1073" s="242">
        <v>0</v>
      </c>
      <c r="J1073" s="242">
        <v>0</v>
      </c>
      <c r="K1073" s="242">
        <v>0</v>
      </c>
      <c r="L1073" s="242">
        <v>0</v>
      </c>
      <c r="M1073" s="242">
        <v>0</v>
      </c>
      <c r="N1073" s="242">
        <v>0</v>
      </c>
      <c r="O1073" s="242">
        <v>0</v>
      </c>
      <c r="P1073" s="28"/>
      <c r="Q1073" s="242">
        <f>SUM(D1073:O1073)</f>
        <v>0</v>
      </c>
      <c r="R1073" s="242">
        <f>IF($R$19&lt;1,0,Q1073/$R$19)</f>
        <v>0</v>
      </c>
      <c r="S1073" s="243"/>
      <c r="T1073" s="351">
        <f>IF(Q1073=0,0,1)+IF(C1073=0,0,1)+IF(D1073=0,0,1)+IF(E1073=0,0,1)+IF(F1073=0,0,1)+IF(G1073=0,0,1)+IF(H1073=0,0,1)+IF(I1073=0,0,1)+IF(J1073=0,0,1)+IF(K1073=0,0,1)+IF(L1073=0,0,1)+IF(M1073=0,0,1)+IF(N1073=0,0,1)+IF(O1073=0,0,1)</f>
        <v>0</v>
      </c>
      <c r="U1073" s="237"/>
      <c r="V1073" s="237"/>
      <c r="W1073" s="237"/>
      <c r="X1073" s="237"/>
      <c r="Y1073" s="237"/>
      <c r="Z1073" s="237"/>
      <c r="AA1073" s="237"/>
      <c r="AB1073" s="237"/>
      <c r="AC1073" s="237"/>
      <c r="AD1073" s="237"/>
      <c r="AE1073" s="237"/>
      <c r="AF1073" s="237"/>
      <c r="AG1073" s="237"/>
      <c r="AH1073" s="237"/>
      <c r="AI1073" s="237"/>
      <c r="AJ1073" s="237"/>
      <c r="AK1073" s="237"/>
      <c r="AL1073" s="237"/>
      <c r="AM1073" s="237"/>
      <c r="AN1073" s="237"/>
      <c r="AO1073" s="237"/>
      <c r="AP1073" s="237"/>
      <c r="AQ1073" s="237"/>
      <c r="AR1073" s="237"/>
      <c r="AS1073" s="237"/>
      <c r="AT1073" s="237"/>
      <c r="AU1073" s="237"/>
      <c r="AV1073" s="237"/>
      <c r="AW1073" s="237"/>
      <c r="AX1073" s="237"/>
      <c r="AY1073" s="237"/>
      <c r="AZ1073" s="237"/>
      <c r="BA1073" s="237"/>
      <c r="BB1073" s="237"/>
      <c r="BC1073" s="237"/>
      <c r="BD1073" s="237"/>
      <c r="BE1073" s="237"/>
      <c r="BF1073" s="237"/>
      <c r="BG1073" s="237"/>
      <c r="BH1073" s="237"/>
      <c r="BI1073" s="237"/>
      <c r="BJ1073" s="237"/>
      <c r="BK1073" s="237"/>
      <c r="BL1073" s="237"/>
      <c r="BM1073" s="237"/>
      <c r="BN1073" s="237"/>
      <c r="BO1073" s="237"/>
      <c r="BP1073" s="237"/>
      <c r="BQ1073" s="237"/>
      <c r="BR1073" s="237"/>
      <c r="BS1073" s="237"/>
      <c r="BT1073" s="237"/>
      <c r="BU1073" s="237"/>
      <c r="BV1073" s="237"/>
      <c r="BW1073" s="237"/>
      <c r="BX1073" s="237"/>
      <c r="BY1073" s="237"/>
      <c r="BZ1073" s="237"/>
      <c r="CA1073" s="237"/>
      <c r="CB1073" s="237"/>
      <c r="CC1073" s="237"/>
      <c r="CD1073" s="237"/>
      <c r="CE1073" s="237"/>
      <c r="CF1073" s="237"/>
      <c r="CG1073" s="237"/>
      <c r="CH1073" s="237"/>
      <c r="CI1073" s="237"/>
      <c r="CJ1073" s="237"/>
      <c r="CK1073" s="237"/>
      <c r="CL1073" s="237"/>
      <c r="CM1073" s="237"/>
      <c r="CN1073" s="237"/>
      <c r="CO1073" s="237"/>
      <c r="CP1073" s="237"/>
      <c r="CQ1073" s="237"/>
      <c r="CR1073" s="237"/>
      <c r="CS1073" s="237"/>
      <c r="CT1073" s="237"/>
      <c r="CU1073" s="237"/>
      <c r="CV1073" s="237"/>
      <c r="CW1073" s="237"/>
      <c r="CX1073" s="237"/>
      <c r="CY1073" s="237"/>
      <c r="CZ1073" s="237"/>
      <c r="DA1073" s="237"/>
      <c r="DB1073" s="237"/>
      <c r="DC1073" s="237"/>
      <c r="DD1073" s="237"/>
      <c r="DE1073" s="237"/>
      <c r="DF1073" s="237"/>
      <c r="DG1073" s="237"/>
      <c r="DH1073" s="237"/>
      <c r="DI1073" s="237"/>
      <c r="DJ1073" s="237"/>
      <c r="DK1073" s="237"/>
      <c r="DL1073" s="237"/>
      <c r="DM1073" s="237"/>
      <c r="DN1073" s="237"/>
      <c r="DO1073" s="237"/>
      <c r="DP1073" s="237"/>
      <c r="DQ1073" s="237"/>
      <c r="DR1073" s="237"/>
      <c r="DS1073" s="237"/>
      <c r="DT1073" s="237"/>
      <c r="DU1073" s="237"/>
      <c r="DV1073" s="237"/>
      <c r="DW1073" s="237"/>
      <c r="DX1073" s="237"/>
      <c r="DY1073" s="237"/>
      <c r="DZ1073" s="237"/>
      <c r="EA1073" s="237"/>
      <c r="EB1073" s="237"/>
      <c r="EC1073" s="237"/>
      <c r="ED1073" s="237"/>
      <c r="EE1073" s="237"/>
      <c r="EF1073" s="237"/>
      <c r="EG1073" s="237"/>
      <c r="EH1073" s="237"/>
      <c r="EI1073" s="237"/>
      <c r="EJ1073" s="237"/>
      <c r="EK1073" s="237"/>
      <c r="EL1073" s="237"/>
      <c r="EM1073" s="237"/>
      <c r="EN1073" s="237"/>
      <c r="EO1073" s="237"/>
      <c r="EP1073" s="237"/>
      <c r="EQ1073" s="237"/>
      <c r="ER1073" s="237"/>
      <c r="ES1073" s="237"/>
      <c r="ET1073" s="237"/>
      <c r="EU1073" s="237"/>
      <c r="EV1073" s="237"/>
      <c r="EW1073" s="237"/>
      <c r="EX1073" s="237"/>
      <c r="EY1073" s="237"/>
      <c r="EZ1073" s="237"/>
      <c r="FA1073" s="237"/>
      <c r="FB1073" s="237"/>
      <c r="FC1073" s="237"/>
      <c r="FD1073" s="237"/>
      <c r="FE1073" s="237"/>
      <c r="FF1073" s="237"/>
      <c r="FG1073" s="237"/>
      <c r="FH1073" s="237"/>
      <c r="FI1073" s="237"/>
      <c r="FJ1073" s="237"/>
      <c r="FK1073" s="237"/>
      <c r="FL1073" s="237"/>
      <c r="FM1073" s="237"/>
      <c r="FN1073" s="237"/>
      <c r="FO1073" s="237"/>
      <c r="FP1073" s="237"/>
      <c r="FQ1073" s="237"/>
      <c r="FR1073" s="237"/>
      <c r="FS1073" s="237"/>
      <c r="FT1073" s="237"/>
      <c r="FU1073" s="237"/>
      <c r="FV1073" s="237"/>
      <c r="FW1073" s="237"/>
      <c r="FX1073" s="237"/>
      <c r="FY1073" s="237"/>
      <c r="FZ1073" s="237"/>
      <c r="GA1073" s="237"/>
      <c r="GB1073" s="237"/>
      <c r="GC1073" s="237"/>
      <c r="GD1073" s="237"/>
      <c r="GE1073" s="237"/>
      <c r="GF1073" s="237"/>
      <c r="GG1073" s="237"/>
      <c r="GH1073" s="237"/>
      <c r="GI1073" s="237"/>
      <c r="GJ1073" s="237"/>
      <c r="GK1073" s="237"/>
      <c r="GL1073" s="237"/>
      <c r="GM1073" s="237"/>
      <c r="GN1073" s="237"/>
      <c r="GO1073" s="237"/>
      <c r="GP1073" s="237"/>
      <c r="GQ1073" s="237"/>
    </row>
    <row r="1074" spans="1:199" s="81" customFormat="1" ht="15" hidden="1">
      <c r="A1074" s="176" t="s">
        <v>2966</v>
      </c>
      <c r="B1074" s="241" t="s">
        <v>6273</v>
      </c>
      <c r="C1074" s="242">
        <v>0</v>
      </c>
      <c r="D1074" s="242">
        <v>0</v>
      </c>
      <c r="E1074" s="242">
        <v>0</v>
      </c>
      <c r="F1074" s="242">
        <v>0</v>
      </c>
      <c r="G1074" s="242">
        <v>0</v>
      </c>
      <c r="H1074" s="242">
        <v>0</v>
      </c>
      <c r="I1074" s="242">
        <v>0</v>
      </c>
      <c r="J1074" s="242">
        <v>0</v>
      </c>
      <c r="K1074" s="242">
        <v>0</v>
      </c>
      <c r="L1074" s="242">
        <v>0</v>
      </c>
      <c r="M1074" s="242">
        <v>0</v>
      </c>
      <c r="N1074" s="242">
        <v>0</v>
      </c>
      <c r="O1074" s="242">
        <v>0</v>
      </c>
      <c r="P1074" s="28"/>
      <c r="Q1074" s="242">
        <f>SUM(D1074:O1074)</f>
        <v>0</v>
      </c>
      <c r="R1074" s="242">
        <f>IF($R$19&lt;1,0,Q1074/$R$19)</f>
        <v>0</v>
      </c>
      <c r="S1074" s="243"/>
      <c r="T1074" s="351">
        <f>IF(Q1074=0,0,1)+IF(C1074=0,0,1)+IF(D1074=0,0,1)+IF(E1074=0,0,1)+IF(F1074=0,0,1)+IF(G1074=0,0,1)+IF(H1074=0,0,1)+IF(I1074=0,0,1)+IF(J1074=0,0,1)+IF(K1074=0,0,1)+IF(L1074=0,0,1)+IF(M1074=0,0,1)+IF(N1074=0,0,1)+IF(O1074=0,0,1)</f>
        <v>0</v>
      </c>
      <c r="U1074" s="237"/>
      <c r="V1074" s="237"/>
      <c r="W1074" s="237"/>
      <c r="X1074" s="237"/>
      <c r="Y1074" s="237"/>
      <c r="Z1074" s="237"/>
      <c r="AA1074" s="237"/>
      <c r="AB1074" s="237"/>
      <c r="AC1074" s="237"/>
      <c r="AD1074" s="237"/>
      <c r="AE1074" s="237"/>
      <c r="AF1074" s="237"/>
      <c r="AG1074" s="237"/>
      <c r="AH1074" s="237"/>
      <c r="AI1074" s="237"/>
      <c r="AJ1074" s="237"/>
      <c r="AK1074" s="237"/>
      <c r="AL1074" s="237"/>
      <c r="AM1074" s="237"/>
      <c r="AN1074" s="237"/>
      <c r="AO1074" s="237"/>
      <c r="AP1074" s="237"/>
      <c r="AQ1074" s="237"/>
      <c r="AR1074" s="237"/>
      <c r="AS1074" s="237"/>
      <c r="AT1074" s="237"/>
      <c r="AU1074" s="237"/>
      <c r="AV1074" s="237"/>
      <c r="AW1074" s="237"/>
      <c r="AX1074" s="237"/>
      <c r="AY1074" s="237"/>
      <c r="AZ1074" s="237"/>
      <c r="BA1074" s="237"/>
      <c r="BB1074" s="237"/>
      <c r="BC1074" s="237"/>
      <c r="BD1074" s="237"/>
      <c r="BE1074" s="237"/>
      <c r="BF1074" s="237"/>
      <c r="BG1074" s="237"/>
      <c r="BH1074" s="237"/>
      <c r="BI1074" s="237"/>
      <c r="BJ1074" s="237"/>
      <c r="BK1074" s="237"/>
      <c r="BL1074" s="237"/>
      <c r="BM1074" s="237"/>
      <c r="BN1074" s="237"/>
      <c r="BO1074" s="237"/>
      <c r="BP1074" s="237"/>
      <c r="BQ1074" s="237"/>
      <c r="BR1074" s="237"/>
      <c r="BS1074" s="237"/>
      <c r="BT1074" s="237"/>
      <c r="BU1074" s="237"/>
      <c r="BV1074" s="237"/>
      <c r="BW1074" s="237"/>
      <c r="BX1074" s="237"/>
      <c r="BY1074" s="237"/>
      <c r="BZ1074" s="237"/>
      <c r="CA1074" s="237"/>
      <c r="CB1074" s="237"/>
      <c r="CC1074" s="237"/>
      <c r="CD1074" s="237"/>
      <c r="CE1074" s="237"/>
      <c r="CF1074" s="237"/>
      <c r="CG1074" s="237"/>
      <c r="CH1074" s="237"/>
      <c r="CI1074" s="237"/>
      <c r="CJ1074" s="237"/>
      <c r="CK1074" s="237"/>
      <c r="CL1074" s="237"/>
      <c r="CM1074" s="237"/>
      <c r="CN1074" s="237"/>
      <c r="CO1074" s="237"/>
      <c r="CP1074" s="237"/>
      <c r="CQ1074" s="237"/>
      <c r="CR1074" s="237"/>
      <c r="CS1074" s="237"/>
      <c r="CT1074" s="237"/>
      <c r="CU1074" s="237"/>
      <c r="CV1074" s="237"/>
      <c r="CW1074" s="237"/>
      <c r="CX1074" s="237"/>
      <c r="CY1074" s="237"/>
      <c r="CZ1074" s="237"/>
      <c r="DA1074" s="237"/>
      <c r="DB1074" s="237"/>
      <c r="DC1074" s="237"/>
      <c r="DD1074" s="237"/>
      <c r="DE1074" s="237"/>
      <c r="DF1074" s="237"/>
      <c r="DG1074" s="237"/>
      <c r="DH1074" s="237"/>
      <c r="DI1074" s="237"/>
      <c r="DJ1074" s="237"/>
      <c r="DK1074" s="237"/>
      <c r="DL1074" s="237"/>
      <c r="DM1074" s="237"/>
      <c r="DN1074" s="237"/>
      <c r="DO1074" s="237"/>
      <c r="DP1074" s="237"/>
      <c r="DQ1074" s="237"/>
      <c r="DR1074" s="237"/>
      <c r="DS1074" s="237"/>
      <c r="DT1074" s="237"/>
      <c r="DU1074" s="237"/>
      <c r="DV1074" s="237"/>
      <c r="DW1074" s="237"/>
      <c r="DX1074" s="237"/>
      <c r="DY1074" s="237"/>
      <c r="DZ1074" s="237"/>
      <c r="EA1074" s="237"/>
      <c r="EB1074" s="237"/>
      <c r="EC1074" s="237"/>
      <c r="ED1074" s="237"/>
      <c r="EE1074" s="237"/>
      <c r="EF1074" s="237"/>
      <c r="EG1074" s="237"/>
      <c r="EH1074" s="237"/>
      <c r="EI1074" s="237"/>
      <c r="EJ1074" s="237"/>
      <c r="EK1074" s="237"/>
      <c r="EL1074" s="237"/>
      <c r="EM1074" s="237"/>
      <c r="EN1074" s="237"/>
      <c r="EO1074" s="237"/>
      <c r="EP1074" s="237"/>
      <c r="EQ1074" s="237"/>
      <c r="ER1074" s="237"/>
      <c r="ES1074" s="237"/>
      <c r="ET1074" s="237"/>
      <c r="EU1074" s="237"/>
      <c r="EV1074" s="237"/>
      <c r="EW1074" s="237"/>
      <c r="EX1074" s="237"/>
      <c r="EY1074" s="237"/>
      <c r="EZ1074" s="237"/>
      <c r="FA1074" s="237"/>
      <c r="FB1074" s="237"/>
      <c r="FC1074" s="237"/>
      <c r="FD1074" s="237"/>
      <c r="FE1074" s="237"/>
      <c r="FF1074" s="237"/>
      <c r="FG1074" s="237"/>
      <c r="FH1074" s="237"/>
      <c r="FI1074" s="237"/>
      <c r="FJ1074" s="237"/>
      <c r="FK1074" s="237"/>
      <c r="FL1074" s="237"/>
      <c r="FM1074" s="237"/>
      <c r="FN1074" s="237"/>
      <c r="FO1074" s="237"/>
      <c r="FP1074" s="237"/>
      <c r="FQ1074" s="237"/>
      <c r="FR1074" s="237"/>
      <c r="FS1074" s="237"/>
      <c r="FT1074" s="237"/>
      <c r="FU1074" s="237"/>
      <c r="FV1074" s="237"/>
      <c r="FW1074" s="237"/>
      <c r="FX1074" s="237"/>
      <c r="FY1074" s="237"/>
      <c r="FZ1074" s="237"/>
      <c r="GA1074" s="237"/>
      <c r="GB1074" s="237"/>
      <c r="GC1074" s="237"/>
      <c r="GD1074" s="237"/>
      <c r="GE1074" s="237"/>
      <c r="GF1074" s="237"/>
      <c r="GG1074" s="237"/>
      <c r="GH1074" s="237"/>
      <c r="GI1074" s="237"/>
      <c r="GJ1074" s="237"/>
      <c r="GK1074" s="237"/>
      <c r="GL1074" s="237"/>
      <c r="GM1074" s="237"/>
      <c r="GN1074" s="237"/>
      <c r="GO1074" s="237"/>
      <c r="GP1074" s="237"/>
      <c r="GQ1074" s="237"/>
    </row>
    <row r="1075" spans="1:199" s="81" customFormat="1" ht="15" hidden="1">
      <c r="A1075" s="176" t="s">
        <v>2967</v>
      </c>
      <c r="B1075" s="241" t="s">
        <v>6274</v>
      </c>
      <c r="C1075" s="242">
        <v>0</v>
      </c>
      <c r="D1075" s="242">
        <v>0</v>
      </c>
      <c r="E1075" s="242">
        <v>0</v>
      </c>
      <c r="F1075" s="242">
        <v>0</v>
      </c>
      <c r="G1075" s="242">
        <v>0</v>
      </c>
      <c r="H1075" s="242">
        <v>0</v>
      </c>
      <c r="I1075" s="242">
        <v>0</v>
      </c>
      <c r="J1075" s="242">
        <v>0</v>
      </c>
      <c r="K1075" s="242">
        <v>0</v>
      </c>
      <c r="L1075" s="242">
        <v>0</v>
      </c>
      <c r="M1075" s="242">
        <v>0</v>
      </c>
      <c r="N1075" s="242">
        <v>0</v>
      </c>
      <c r="O1075" s="242">
        <v>0</v>
      </c>
      <c r="P1075" s="28"/>
      <c r="Q1075" s="242">
        <f>SUM(D1075:O1075)</f>
        <v>0</v>
      </c>
      <c r="R1075" s="242">
        <f>IF($R$19&lt;1,0,Q1075/$R$19)</f>
        <v>0</v>
      </c>
      <c r="S1075" s="243"/>
      <c r="T1075" s="351">
        <f>IF(Q1075=0,0,1)+IF(C1075=0,0,1)+IF(D1075=0,0,1)+IF(E1075=0,0,1)+IF(F1075=0,0,1)+IF(G1075=0,0,1)+IF(H1075=0,0,1)+IF(I1075=0,0,1)+IF(J1075=0,0,1)+IF(K1075=0,0,1)+IF(L1075=0,0,1)+IF(M1075=0,0,1)+IF(N1075=0,0,1)+IF(O1075=0,0,1)</f>
        <v>0</v>
      </c>
      <c r="U1075" s="237"/>
      <c r="V1075" s="237"/>
      <c r="W1075" s="237"/>
      <c r="X1075" s="237"/>
      <c r="Y1075" s="237"/>
      <c r="Z1075" s="237"/>
      <c r="AA1075" s="237"/>
      <c r="AB1075" s="237"/>
      <c r="AC1075" s="237"/>
      <c r="AD1075" s="237"/>
      <c r="AE1075" s="237"/>
      <c r="AF1075" s="237"/>
      <c r="AG1075" s="237"/>
      <c r="AH1075" s="237"/>
      <c r="AI1075" s="237"/>
      <c r="AJ1075" s="237"/>
      <c r="AK1075" s="237"/>
      <c r="AL1075" s="237"/>
      <c r="AM1075" s="237"/>
      <c r="AN1075" s="237"/>
      <c r="AO1075" s="237"/>
      <c r="AP1075" s="237"/>
      <c r="AQ1075" s="237"/>
      <c r="AR1075" s="237"/>
      <c r="AS1075" s="237"/>
      <c r="AT1075" s="237"/>
      <c r="AU1075" s="237"/>
      <c r="AV1075" s="237"/>
      <c r="AW1075" s="237"/>
      <c r="AX1075" s="237"/>
      <c r="AY1075" s="237"/>
      <c r="AZ1075" s="237"/>
      <c r="BA1075" s="237"/>
      <c r="BB1075" s="237"/>
      <c r="BC1075" s="237"/>
      <c r="BD1075" s="237"/>
      <c r="BE1075" s="237"/>
      <c r="BF1075" s="237"/>
      <c r="BG1075" s="237"/>
      <c r="BH1075" s="237"/>
      <c r="BI1075" s="237"/>
      <c r="BJ1075" s="237"/>
      <c r="BK1075" s="237"/>
      <c r="BL1075" s="237"/>
      <c r="BM1075" s="237"/>
      <c r="BN1075" s="237"/>
      <c r="BO1075" s="237"/>
      <c r="BP1075" s="237"/>
      <c r="BQ1075" s="237"/>
      <c r="BR1075" s="237"/>
      <c r="BS1075" s="237"/>
      <c r="BT1075" s="237"/>
      <c r="BU1075" s="237"/>
      <c r="BV1075" s="237"/>
      <c r="BW1075" s="237"/>
      <c r="BX1075" s="237"/>
      <c r="BY1075" s="237"/>
      <c r="BZ1075" s="237"/>
      <c r="CA1075" s="237"/>
      <c r="CB1075" s="237"/>
      <c r="CC1075" s="237"/>
      <c r="CD1075" s="237"/>
      <c r="CE1075" s="237"/>
      <c r="CF1075" s="237"/>
      <c r="CG1075" s="237"/>
      <c r="CH1075" s="237"/>
      <c r="CI1075" s="237"/>
      <c r="CJ1075" s="237"/>
      <c r="CK1075" s="237"/>
      <c r="CL1075" s="237"/>
      <c r="CM1075" s="237"/>
      <c r="CN1075" s="237"/>
      <c r="CO1075" s="237"/>
      <c r="CP1075" s="237"/>
      <c r="CQ1075" s="237"/>
      <c r="CR1075" s="237"/>
      <c r="CS1075" s="237"/>
      <c r="CT1075" s="237"/>
      <c r="CU1075" s="237"/>
      <c r="CV1075" s="237"/>
      <c r="CW1075" s="237"/>
      <c r="CX1075" s="237"/>
      <c r="CY1075" s="237"/>
      <c r="CZ1075" s="237"/>
      <c r="DA1075" s="237"/>
      <c r="DB1075" s="237"/>
      <c r="DC1075" s="237"/>
      <c r="DD1075" s="237"/>
      <c r="DE1075" s="237"/>
      <c r="DF1075" s="237"/>
      <c r="DG1075" s="237"/>
      <c r="DH1075" s="237"/>
      <c r="DI1075" s="237"/>
      <c r="DJ1075" s="237"/>
      <c r="DK1075" s="237"/>
      <c r="DL1075" s="237"/>
      <c r="DM1075" s="237"/>
      <c r="DN1075" s="237"/>
      <c r="DO1075" s="237"/>
      <c r="DP1075" s="237"/>
      <c r="DQ1075" s="237"/>
      <c r="DR1075" s="237"/>
      <c r="DS1075" s="237"/>
      <c r="DT1075" s="237"/>
      <c r="DU1075" s="237"/>
      <c r="DV1075" s="237"/>
      <c r="DW1075" s="237"/>
      <c r="DX1075" s="237"/>
      <c r="DY1075" s="237"/>
      <c r="DZ1075" s="237"/>
      <c r="EA1075" s="237"/>
      <c r="EB1075" s="237"/>
      <c r="EC1075" s="237"/>
      <c r="ED1075" s="237"/>
      <c r="EE1075" s="237"/>
      <c r="EF1075" s="237"/>
      <c r="EG1075" s="237"/>
      <c r="EH1075" s="237"/>
      <c r="EI1075" s="237"/>
      <c r="EJ1075" s="237"/>
      <c r="EK1075" s="237"/>
      <c r="EL1075" s="237"/>
      <c r="EM1075" s="237"/>
      <c r="EN1075" s="237"/>
      <c r="EO1075" s="237"/>
      <c r="EP1075" s="237"/>
      <c r="EQ1075" s="237"/>
      <c r="ER1075" s="237"/>
      <c r="ES1075" s="237"/>
      <c r="ET1075" s="237"/>
      <c r="EU1075" s="237"/>
      <c r="EV1075" s="237"/>
      <c r="EW1075" s="237"/>
      <c r="EX1075" s="237"/>
      <c r="EY1075" s="237"/>
      <c r="EZ1075" s="237"/>
      <c r="FA1075" s="237"/>
      <c r="FB1075" s="237"/>
      <c r="FC1075" s="237"/>
      <c r="FD1075" s="237"/>
      <c r="FE1075" s="237"/>
      <c r="FF1075" s="237"/>
      <c r="FG1075" s="237"/>
      <c r="FH1075" s="237"/>
      <c r="FI1075" s="237"/>
      <c r="FJ1075" s="237"/>
      <c r="FK1075" s="237"/>
      <c r="FL1075" s="237"/>
      <c r="FM1075" s="237"/>
      <c r="FN1075" s="237"/>
      <c r="FO1075" s="237"/>
      <c r="FP1075" s="237"/>
      <c r="FQ1075" s="237"/>
      <c r="FR1075" s="237"/>
      <c r="FS1075" s="237"/>
      <c r="FT1075" s="237"/>
      <c r="FU1075" s="237"/>
      <c r="FV1075" s="237"/>
      <c r="FW1075" s="237"/>
      <c r="FX1075" s="237"/>
      <c r="FY1075" s="237"/>
      <c r="FZ1075" s="237"/>
      <c r="GA1075" s="237"/>
      <c r="GB1075" s="237"/>
      <c r="GC1075" s="237"/>
      <c r="GD1075" s="237"/>
      <c r="GE1075" s="237"/>
      <c r="GF1075" s="237"/>
      <c r="GG1075" s="237"/>
      <c r="GH1075" s="237"/>
      <c r="GI1075" s="237"/>
      <c r="GJ1075" s="237"/>
      <c r="GK1075" s="237"/>
      <c r="GL1075" s="237"/>
      <c r="GM1075" s="237"/>
      <c r="GN1075" s="237"/>
      <c r="GO1075" s="237"/>
      <c r="GP1075" s="237"/>
      <c r="GQ1075" s="237"/>
    </row>
    <row r="1076" spans="1:199" s="81" customFormat="1" ht="15" hidden="1">
      <c r="A1076" s="176" t="s">
        <v>2968</v>
      </c>
      <c r="B1076" s="241" t="s">
        <v>6275</v>
      </c>
      <c r="C1076" s="242">
        <v>0</v>
      </c>
      <c r="D1076" s="242">
        <v>0</v>
      </c>
      <c r="E1076" s="242">
        <v>0</v>
      </c>
      <c r="F1076" s="242">
        <v>0</v>
      </c>
      <c r="G1076" s="242">
        <v>0</v>
      </c>
      <c r="H1076" s="242">
        <v>0</v>
      </c>
      <c r="I1076" s="242">
        <v>0</v>
      </c>
      <c r="J1076" s="242">
        <v>0</v>
      </c>
      <c r="K1076" s="242">
        <v>0</v>
      </c>
      <c r="L1076" s="242">
        <v>0</v>
      </c>
      <c r="M1076" s="242">
        <v>0</v>
      </c>
      <c r="N1076" s="242">
        <v>0</v>
      </c>
      <c r="O1076" s="242">
        <v>0</v>
      </c>
      <c r="P1076" s="28"/>
      <c r="Q1076" s="242">
        <f>SUM(D1076:O1076)</f>
        <v>0</v>
      </c>
      <c r="R1076" s="242">
        <f>IF($R$19&lt;1,0,Q1076/$R$19)</f>
        <v>0</v>
      </c>
      <c r="S1076" s="243"/>
      <c r="T1076" s="351">
        <f>IF(Q1076=0,0,1)+IF(C1076=0,0,1)+IF(D1076=0,0,1)+IF(E1076=0,0,1)+IF(F1076=0,0,1)+IF(G1076=0,0,1)+IF(H1076=0,0,1)+IF(I1076=0,0,1)+IF(J1076=0,0,1)+IF(K1076=0,0,1)+IF(L1076=0,0,1)+IF(M1076=0,0,1)+IF(N1076=0,0,1)+IF(O1076=0,0,1)</f>
        <v>0</v>
      </c>
      <c r="U1076" s="237"/>
      <c r="V1076" s="237"/>
      <c r="W1076" s="237"/>
      <c r="X1076" s="237"/>
      <c r="Y1076" s="237"/>
      <c r="Z1076" s="237"/>
      <c r="AA1076" s="237"/>
      <c r="AB1076" s="237"/>
      <c r="AC1076" s="237"/>
      <c r="AD1076" s="237"/>
      <c r="AE1076" s="237"/>
      <c r="AF1076" s="237"/>
      <c r="AG1076" s="237"/>
      <c r="AH1076" s="237"/>
      <c r="AI1076" s="237"/>
      <c r="AJ1076" s="237"/>
      <c r="AK1076" s="237"/>
      <c r="AL1076" s="237"/>
      <c r="AM1076" s="237"/>
      <c r="AN1076" s="237"/>
      <c r="AO1076" s="237"/>
      <c r="AP1076" s="237"/>
      <c r="AQ1076" s="237"/>
      <c r="AR1076" s="237"/>
      <c r="AS1076" s="237"/>
      <c r="AT1076" s="237"/>
      <c r="AU1076" s="237"/>
      <c r="AV1076" s="237"/>
      <c r="AW1076" s="237"/>
      <c r="AX1076" s="237"/>
      <c r="AY1076" s="237"/>
      <c r="AZ1076" s="237"/>
      <c r="BA1076" s="237"/>
      <c r="BB1076" s="237"/>
      <c r="BC1076" s="237"/>
      <c r="BD1076" s="237"/>
      <c r="BE1076" s="237"/>
      <c r="BF1076" s="237"/>
      <c r="BG1076" s="237"/>
      <c r="BH1076" s="237"/>
      <c r="BI1076" s="237"/>
      <c r="BJ1076" s="237"/>
      <c r="BK1076" s="237"/>
      <c r="BL1076" s="237"/>
      <c r="BM1076" s="237"/>
      <c r="BN1076" s="237"/>
      <c r="BO1076" s="237"/>
      <c r="BP1076" s="237"/>
      <c r="BQ1076" s="237"/>
      <c r="BR1076" s="237"/>
      <c r="BS1076" s="237"/>
      <c r="BT1076" s="237"/>
      <c r="BU1076" s="237"/>
      <c r="BV1076" s="237"/>
      <c r="BW1076" s="237"/>
      <c r="BX1076" s="237"/>
      <c r="BY1076" s="237"/>
      <c r="BZ1076" s="237"/>
      <c r="CA1076" s="237"/>
      <c r="CB1076" s="237"/>
      <c r="CC1076" s="237"/>
      <c r="CD1076" s="237"/>
      <c r="CE1076" s="237"/>
      <c r="CF1076" s="237"/>
      <c r="CG1076" s="237"/>
      <c r="CH1076" s="237"/>
      <c r="CI1076" s="237"/>
      <c r="CJ1076" s="237"/>
      <c r="CK1076" s="237"/>
      <c r="CL1076" s="237"/>
      <c r="CM1076" s="237"/>
      <c r="CN1076" s="237"/>
      <c r="CO1076" s="237"/>
      <c r="CP1076" s="237"/>
      <c r="CQ1076" s="237"/>
      <c r="CR1076" s="237"/>
      <c r="CS1076" s="237"/>
      <c r="CT1076" s="237"/>
      <c r="CU1076" s="237"/>
      <c r="CV1076" s="237"/>
      <c r="CW1076" s="237"/>
      <c r="CX1076" s="237"/>
      <c r="CY1076" s="237"/>
      <c r="CZ1076" s="237"/>
      <c r="DA1076" s="237"/>
      <c r="DB1076" s="237"/>
      <c r="DC1076" s="237"/>
      <c r="DD1076" s="237"/>
      <c r="DE1076" s="237"/>
      <c r="DF1076" s="237"/>
      <c r="DG1076" s="237"/>
      <c r="DH1076" s="237"/>
      <c r="DI1076" s="237"/>
      <c r="DJ1076" s="237"/>
      <c r="DK1076" s="237"/>
      <c r="DL1076" s="237"/>
      <c r="DM1076" s="237"/>
      <c r="DN1076" s="237"/>
      <c r="DO1076" s="237"/>
      <c r="DP1076" s="237"/>
      <c r="DQ1076" s="237"/>
      <c r="DR1076" s="237"/>
      <c r="DS1076" s="237"/>
      <c r="DT1076" s="237"/>
      <c r="DU1076" s="237"/>
      <c r="DV1076" s="237"/>
      <c r="DW1076" s="237"/>
      <c r="DX1076" s="237"/>
      <c r="DY1076" s="237"/>
      <c r="DZ1076" s="237"/>
      <c r="EA1076" s="237"/>
      <c r="EB1076" s="237"/>
      <c r="EC1076" s="237"/>
      <c r="ED1076" s="237"/>
      <c r="EE1076" s="237"/>
      <c r="EF1076" s="237"/>
      <c r="EG1076" s="237"/>
      <c r="EH1076" s="237"/>
      <c r="EI1076" s="237"/>
      <c r="EJ1076" s="237"/>
      <c r="EK1076" s="237"/>
      <c r="EL1076" s="237"/>
      <c r="EM1076" s="237"/>
      <c r="EN1076" s="237"/>
      <c r="EO1076" s="237"/>
      <c r="EP1076" s="237"/>
      <c r="EQ1076" s="237"/>
      <c r="ER1076" s="237"/>
      <c r="ES1076" s="237"/>
      <c r="ET1076" s="237"/>
      <c r="EU1076" s="237"/>
      <c r="EV1076" s="237"/>
      <c r="EW1076" s="237"/>
      <c r="EX1076" s="237"/>
      <c r="EY1076" s="237"/>
      <c r="EZ1076" s="237"/>
      <c r="FA1076" s="237"/>
      <c r="FB1076" s="237"/>
      <c r="FC1076" s="237"/>
      <c r="FD1076" s="237"/>
      <c r="FE1076" s="237"/>
      <c r="FF1076" s="237"/>
      <c r="FG1076" s="237"/>
      <c r="FH1076" s="237"/>
      <c r="FI1076" s="237"/>
      <c r="FJ1076" s="237"/>
      <c r="FK1076" s="237"/>
      <c r="FL1076" s="237"/>
      <c r="FM1076" s="237"/>
      <c r="FN1076" s="237"/>
      <c r="FO1076" s="237"/>
      <c r="FP1076" s="237"/>
      <c r="FQ1076" s="237"/>
      <c r="FR1076" s="237"/>
      <c r="FS1076" s="237"/>
      <c r="FT1076" s="237"/>
      <c r="FU1076" s="237"/>
      <c r="FV1076" s="237"/>
      <c r="FW1076" s="237"/>
      <c r="FX1076" s="237"/>
      <c r="FY1076" s="237"/>
      <c r="FZ1076" s="237"/>
      <c r="GA1076" s="237"/>
      <c r="GB1076" s="237"/>
      <c r="GC1076" s="237"/>
      <c r="GD1076" s="237"/>
      <c r="GE1076" s="237"/>
      <c r="GF1076" s="237"/>
      <c r="GG1076" s="237"/>
      <c r="GH1076" s="237"/>
      <c r="GI1076" s="237"/>
      <c r="GJ1076" s="237"/>
      <c r="GK1076" s="237"/>
      <c r="GL1076" s="237"/>
      <c r="GM1076" s="237"/>
      <c r="GN1076" s="237"/>
      <c r="GO1076" s="237"/>
      <c r="GP1076" s="237"/>
      <c r="GQ1076" s="237"/>
    </row>
    <row r="1077" spans="1:199" s="81" customFormat="1" ht="15" hidden="1">
      <c r="A1077" s="176" t="s">
        <v>2969</v>
      </c>
      <c r="B1077" s="241" t="s">
        <v>6276</v>
      </c>
      <c r="C1077" s="242">
        <v>0</v>
      </c>
      <c r="D1077" s="242">
        <v>0</v>
      </c>
      <c r="E1077" s="242">
        <v>0</v>
      </c>
      <c r="F1077" s="242">
        <v>0</v>
      </c>
      <c r="G1077" s="242">
        <v>0</v>
      </c>
      <c r="H1077" s="242">
        <v>0</v>
      </c>
      <c r="I1077" s="242">
        <v>0</v>
      </c>
      <c r="J1077" s="242">
        <v>0</v>
      </c>
      <c r="K1077" s="242">
        <v>0</v>
      </c>
      <c r="L1077" s="242">
        <v>0</v>
      </c>
      <c r="M1077" s="242">
        <v>0</v>
      </c>
      <c r="N1077" s="242">
        <v>0</v>
      </c>
      <c r="O1077" s="242">
        <v>0</v>
      </c>
      <c r="P1077" s="28"/>
      <c r="Q1077" s="242">
        <f>SUM(D1077:O1077)</f>
        <v>0</v>
      </c>
      <c r="R1077" s="242">
        <f>IF($R$19&lt;1,0,Q1077/$R$19)</f>
        <v>0</v>
      </c>
      <c r="S1077" s="243"/>
      <c r="T1077" s="351">
        <f>IF(Q1077=0,0,1)+IF(C1077=0,0,1)+IF(D1077=0,0,1)+IF(E1077=0,0,1)+IF(F1077=0,0,1)+IF(G1077=0,0,1)+IF(H1077=0,0,1)+IF(I1077=0,0,1)+IF(J1077=0,0,1)+IF(K1077=0,0,1)+IF(L1077=0,0,1)+IF(M1077=0,0,1)+IF(N1077=0,0,1)+IF(O1077=0,0,1)</f>
        <v>0</v>
      </c>
      <c r="U1077" s="237"/>
      <c r="V1077" s="237"/>
      <c r="W1077" s="237"/>
      <c r="X1077" s="237"/>
      <c r="Y1077" s="237"/>
      <c r="Z1077" s="237"/>
      <c r="AA1077" s="237"/>
      <c r="AB1077" s="237"/>
      <c r="AC1077" s="237"/>
      <c r="AD1077" s="237"/>
      <c r="AE1077" s="237"/>
      <c r="AF1077" s="237"/>
      <c r="AG1077" s="237"/>
      <c r="AH1077" s="237"/>
      <c r="AI1077" s="237"/>
      <c r="AJ1077" s="237"/>
      <c r="AK1077" s="237"/>
      <c r="AL1077" s="237"/>
      <c r="AM1077" s="237"/>
      <c r="AN1077" s="237"/>
      <c r="AO1077" s="237"/>
      <c r="AP1077" s="237"/>
      <c r="AQ1077" s="237"/>
      <c r="AR1077" s="237"/>
      <c r="AS1077" s="237"/>
      <c r="AT1077" s="237"/>
      <c r="AU1077" s="237"/>
      <c r="AV1077" s="237"/>
      <c r="AW1077" s="237"/>
      <c r="AX1077" s="237"/>
      <c r="AY1077" s="237"/>
      <c r="AZ1077" s="237"/>
      <c r="BA1077" s="237"/>
      <c r="BB1077" s="237"/>
      <c r="BC1077" s="237"/>
      <c r="BD1077" s="237"/>
      <c r="BE1077" s="237"/>
      <c r="BF1077" s="237"/>
      <c r="BG1077" s="237"/>
      <c r="BH1077" s="237"/>
      <c r="BI1077" s="237"/>
      <c r="BJ1077" s="237"/>
      <c r="BK1077" s="237"/>
      <c r="BL1077" s="237"/>
      <c r="BM1077" s="237"/>
      <c r="BN1077" s="237"/>
      <c r="BO1077" s="237"/>
      <c r="BP1077" s="237"/>
      <c r="BQ1077" s="237"/>
      <c r="BR1077" s="237"/>
      <c r="BS1077" s="237"/>
      <c r="BT1077" s="237"/>
      <c r="BU1077" s="237"/>
      <c r="BV1077" s="237"/>
      <c r="BW1077" s="237"/>
      <c r="BX1077" s="237"/>
      <c r="BY1077" s="237"/>
      <c r="BZ1077" s="237"/>
      <c r="CA1077" s="237"/>
      <c r="CB1077" s="237"/>
      <c r="CC1077" s="237"/>
      <c r="CD1077" s="237"/>
      <c r="CE1077" s="237"/>
      <c r="CF1077" s="237"/>
      <c r="CG1077" s="237"/>
      <c r="CH1077" s="237"/>
      <c r="CI1077" s="237"/>
      <c r="CJ1077" s="237"/>
      <c r="CK1077" s="237"/>
      <c r="CL1077" s="237"/>
      <c r="CM1077" s="237"/>
      <c r="CN1077" s="237"/>
      <c r="CO1077" s="237"/>
      <c r="CP1077" s="237"/>
      <c r="CQ1077" s="237"/>
      <c r="CR1077" s="237"/>
      <c r="CS1077" s="237"/>
      <c r="CT1077" s="237"/>
      <c r="CU1077" s="237"/>
      <c r="CV1077" s="237"/>
      <c r="CW1077" s="237"/>
      <c r="CX1077" s="237"/>
      <c r="CY1077" s="237"/>
      <c r="CZ1077" s="237"/>
      <c r="DA1077" s="237"/>
      <c r="DB1077" s="237"/>
      <c r="DC1077" s="237"/>
      <c r="DD1077" s="237"/>
      <c r="DE1077" s="237"/>
      <c r="DF1077" s="237"/>
      <c r="DG1077" s="237"/>
      <c r="DH1077" s="237"/>
      <c r="DI1077" s="237"/>
      <c r="DJ1077" s="237"/>
      <c r="DK1077" s="237"/>
      <c r="DL1077" s="237"/>
      <c r="DM1077" s="237"/>
      <c r="DN1077" s="237"/>
      <c r="DO1077" s="237"/>
      <c r="DP1077" s="237"/>
      <c r="DQ1077" s="237"/>
      <c r="DR1077" s="237"/>
      <c r="DS1077" s="237"/>
      <c r="DT1077" s="237"/>
      <c r="DU1077" s="237"/>
      <c r="DV1077" s="237"/>
      <c r="DW1077" s="237"/>
      <c r="DX1077" s="237"/>
      <c r="DY1077" s="237"/>
      <c r="DZ1077" s="237"/>
      <c r="EA1077" s="237"/>
      <c r="EB1077" s="237"/>
      <c r="EC1077" s="237"/>
      <c r="ED1077" s="237"/>
      <c r="EE1077" s="237"/>
      <c r="EF1077" s="237"/>
      <c r="EG1077" s="237"/>
      <c r="EH1077" s="237"/>
      <c r="EI1077" s="237"/>
      <c r="EJ1077" s="237"/>
      <c r="EK1077" s="237"/>
      <c r="EL1077" s="237"/>
      <c r="EM1077" s="237"/>
      <c r="EN1077" s="237"/>
      <c r="EO1077" s="237"/>
      <c r="EP1077" s="237"/>
      <c r="EQ1077" s="237"/>
      <c r="ER1077" s="237"/>
      <c r="ES1077" s="237"/>
      <c r="ET1077" s="237"/>
      <c r="EU1077" s="237"/>
      <c r="EV1077" s="237"/>
      <c r="EW1077" s="237"/>
      <c r="EX1077" s="237"/>
      <c r="EY1077" s="237"/>
      <c r="EZ1077" s="237"/>
      <c r="FA1077" s="237"/>
      <c r="FB1077" s="237"/>
      <c r="FC1077" s="237"/>
      <c r="FD1077" s="237"/>
      <c r="FE1077" s="237"/>
      <c r="FF1077" s="237"/>
      <c r="FG1077" s="237"/>
      <c r="FH1077" s="237"/>
      <c r="FI1077" s="237"/>
      <c r="FJ1077" s="237"/>
      <c r="FK1077" s="237"/>
      <c r="FL1077" s="237"/>
      <c r="FM1077" s="237"/>
      <c r="FN1077" s="237"/>
      <c r="FO1077" s="237"/>
      <c r="FP1077" s="237"/>
      <c r="FQ1077" s="237"/>
      <c r="FR1077" s="237"/>
      <c r="FS1077" s="237"/>
      <c r="FT1077" s="237"/>
      <c r="FU1077" s="237"/>
      <c r="FV1077" s="237"/>
      <c r="FW1077" s="237"/>
      <c r="FX1077" s="237"/>
      <c r="FY1077" s="237"/>
      <c r="FZ1077" s="237"/>
      <c r="GA1077" s="237"/>
      <c r="GB1077" s="237"/>
      <c r="GC1077" s="237"/>
      <c r="GD1077" s="237"/>
      <c r="GE1077" s="237"/>
      <c r="GF1077" s="237"/>
      <c r="GG1077" s="237"/>
      <c r="GH1077" s="237"/>
      <c r="GI1077" s="237"/>
      <c r="GJ1077" s="237"/>
      <c r="GK1077" s="237"/>
      <c r="GL1077" s="237"/>
      <c r="GM1077" s="237"/>
      <c r="GN1077" s="237"/>
      <c r="GO1077" s="237"/>
      <c r="GP1077" s="237"/>
      <c r="GQ1077" s="237"/>
    </row>
    <row r="1078" spans="1:199" s="81" customFormat="1" ht="15" hidden="1">
      <c r="A1078" s="176" t="s">
        <v>2970</v>
      </c>
      <c r="B1078" s="241" t="s">
        <v>6277</v>
      </c>
      <c r="C1078" s="242">
        <v>0</v>
      </c>
      <c r="D1078" s="242">
        <v>0</v>
      </c>
      <c r="E1078" s="242">
        <v>0</v>
      </c>
      <c r="F1078" s="242">
        <v>0</v>
      </c>
      <c r="G1078" s="242">
        <v>0</v>
      </c>
      <c r="H1078" s="242">
        <v>0</v>
      </c>
      <c r="I1078" s="242">
        <v>0</v>
      </c>
      <c r="J1078" s="242">
        <v>0</v>
      </c>
      <c r="K1078" s="242">
        <v>0</v>
      </c>
      <c r="L1078" s="242">
        <v>0</v>
      </c>
      <c r="M1078" s="242">
        <v>0</v>
      </c>
      <c r="N1078" s="242">
        <v>0</v>
      </c>
      <c r="O1078" s="242">
        <v>0</v>
      </c>
      <c r="P1078" s="28"/>
      <c r="Q1078" s="242">
        <f>SUM(D1078:O1078)</f>
        <v>0</v>
      </c>
      <c r="R1078" s="242">
        <f>IF($R$19&lt;1,0,Q1078/$R$19)</f>
        <v>0</v>
      </c>
      <c r="S1078" s="243"/>
      <c r="T1078" s="351">
        <f>IF(Q1078=0,0,1)+IF(C1078=0,0,1)+IF(D1078=0,0,1)+IF(E1078=0,0,1)+IF(F1078=0,0,1)+IF(G1078=0,0,1)+IF(H1078=0,0,1)+IF(I1078=0,0,1)+IF(J1078=0,0,1)+IF(K1078=0,0,1)+IF(L1078=0,0,1)+IF(M1078=0,0,1)+IF(N1078=0,0,1)+IF(O1078=0,0,1)</f>
        <v>0</v>
      </c>
      <c r="U1078" s="237"/>
      <c r="V1078" s="237"/>
      <c r="W1078" s="237"/>
      <c r="X1078" s="237"/>
      <c r="Y1078" s="237"/>
      <c r="Z1078" s="237"/>
      <c r="AA1078" s="237"/>
      <c r="AB1078" s="237"/>
      <c r="AC1078" s="237"/>
      <c r="AD1078" s="237"/>
      <c r="AE1078" s="237"/>
      <c r="AF1078" s="237"/>
      <c r="AG1078" s="237"/>
      <c r="AH1078" s="237"/>
      <c r="AI1078" s="237"/>
      <c r="AJ1078" s="237"/>
      <c r="AK1078" s="237"/>
      <c r="AL1078" s="237"/>
      <c r="AM1078" s="237"/>
      <c r="AN1078" s="237"/>
      <c r="AO1078" s="237"/>
      <c r="AP1078" s="237"/>
      <c r="AQ1078" s="237"/>
      <c r="AR1078" s="237"/>
      <c r="AS1078" s="237"/>
      <c r="AT1078" s="237"/>
      <c r="AU1078" s="237"/>
      <c r="AV1078" s="237"/>
      <c r="AW1078" s="237"/>
      <c r="AX1078" s="237"/>
      <c r="AY1078" s="237"/>
      <c r="AZ1078" s="237"/>
      <c r="BA1078" s="237"/>
      <c r="BB1078" s="237"/>
      <c r="BC1078" s="237"/>
      <c r="BD1078" s="237"/>
      <c r="BE1078" s="237"/>
      <c r="BF1078" s="237"/>
      <c r="BG1078" s="237"/>
      <c r="BH1078" s="237"/>
      <c r="BI1078" s="237"/>
      <c r="BJ1078" s="237"/>
      <c r="BK1078" s="237"/>
      <c r="BL1078" s="237"/>
      <c r="BM1078" s="237"/>
      <c r="BN1078" s="237"/>
      <c r="BO1078" s="237"/>
      <c r="BP1078" s="237"/>
      <c r="BQ1078" s="237"/>
      <c r="BR1078" s="237"/>
      <c r="BS1078" s="237"/>
      <c r="BT1078" s="237"/>
      <c r="BU1078" s="237"/>
      <c r="BV1078" s="237"/>
      <c r="BW1078" s="237"/>
      <c r="BX1078" s="237"/>
      <c r="BY1078" s="237"/>
      <c r="BZ1078" s="237"/>
      <c r="CA1078" s="237"/>
      <c r="CB1078" s="237"/>
      <c r="CC1078" s="237"/>
      <c r="CD1078" s="237"/>
      <c r="CE1078" s="237"/>
      <c r="CF1078" s="237"/>
      <c r="CG1078" s="237"/>
      <c r="CH1078" s="237"/>
      <c r="CI1078" s="237"/>
      <c r="CJ1078" s="237"/>
      <c r="CK1078" s="237"/>
      <c r="CL1078" s="237"/>
      <c r="CM1078" s="237"/>
      <c r="CN1078" s="237"/>
      <c r="CO1078" s="237"/>
      <c r="CP1078" s="237"/>
      <c r="CQ1078" s="237"/>
      <c r="CR1078" s="237"/>
      <c r="CS1078" s="237"/>
      <c r="CT1078" s="237"/>
      <c r="CU1078" s="237"/>
      <c r="CV1078" s="237"/>
      <c r="CW1078" s="237"/>
      <c r="CX1078" s="237"/>
      <c r="CY1078" s="237"/>
      <c r="CZ1078" s="237"/>
      <c r="DA1078" s="237"/>
      <c r="DB1078" s="237"/>
      <c r="DC1078" s="237"/>
      <c r="DD1078" s="237"/>
      <c r="DE1078" s="237"/>
      <c r="DF1078" s="237"/>
      <c r="DG1078" s="237"/>
      <c r="DH1078" s="237"/>
      <c r="DI1078" s="237"/>
      <c r="DJ1078" s="237"/>
      <c r="DK1078" s="237"/>
      <c r="DL1078" s="237"/>
      <c r="DM1078" s="237"/>
      <c r="DN1078" s="237"/>
      <c r="DO1078" s="237"/>
      <c r="DP1078" s="237"/>
      <c r="DQ1078" s="237"/>
      <c r="DR1078" s="237"/>
      <c r="DS1078" s="237"/>
      <c r="DT1078" s="237"/>
      <c r="DU1078" s="237"/>
      <c r="DV1078" s="237"/>
      <c r="DW1078" s="237"/>
      <c r="DX1078" s="237"/>
      <c r="DY1078" s="237"/>
      <c r="DZ1078" s="237"/>
      <c r="EA1078" s="237"/>
      <c r="EB1078" s="237"/>
      <c r="EC1078" s="237"/>
      <c r="ED1078" s="237"/>
      <c r="EE1078" s="237"/>
      <c r="EF1078" s="237"/>
      <c r="EG1078" s="237"/>
      <c r="EH1078" s="237"/>
      <c r="EI1078" s="237"/>
      <c r="EJ1078" s="237"/>
      <c r="EK1078" s="237"/>
      <c r="EL1078" s="237"/>
      <c r="EM1078" s="237"/>
      <c r="EN1078" s="237"/>
      <c r="EO1078" s="237"/>
      <c r="EP1078" s="237"/>
      <c r="EQ1078" s="237"/>
      <c r="ER1078" s="237"/>
      <c r="ES1078" s="237"/>
      <c r="ET1078" s="237"/>
      <c r="EU1078" s="237"/>
      <c r="EV1078" s="237"/>
      <c r="EW1078" s="237"/>
      <c r="EX1078" s="237"/>
      <c r="EY1078" s="237"/>
      <c r="EZ1078" s="237"/>
      <c r="FA1078" s="237"/>
      <c r="FB1078" s="237"/>
      <c r="FC1078" s="237"/>
      <c r="FD1078" s="237"/>
      <c r="FE1078" s="237"/>
      <c r="FF1078" s="237"/>
      <c r="FG1078" s="237"/>
      <c r="FH1078" s="237"/>
      <c r="FI1078" s="237"/>
      <c r="FJ1078" s="237"/>
      <c r="FK1078" s="237"/>
      <c r="FL1078" s="237"/>
      <c r="FM1078" s="237"/>
      <c r="FN1078" s="237"/>
      <c r="FO1078" s="237"/>
      <c r="FP1078" s="237"/>
      <c r="FQ1078" s="237"/>
      <c r="FR1078" s="237"/>
      <c r="FS1078" s="237"/>
      <c r="FT1078" s="237"/>
      <c r="FU1078" s="237"/>
      <c r="FV1078" s="237"/>
      <c r="FW1078" s="237"/>
      <c r="FX1078" s="237"/>
      <c r="FY1078" s="237"/>
      <c r="FZ1078" s="237"/>
      <c r="GA1078" s="237"/>
      <c r="GB1078" s="237"/>
      <c r="GC1078" s="237"/>
      <c r="GD1078" s="237"/>
      <c r="GE1078" s="237"/>
      <c r="GF1078" s="237"/>
      <c r="GG1078" s="237"/>
      <c r="GH1078" s="237"/>
      <c r="GI1078" s="237"/>
      <c r="GJ1078" s="237"/>
      <c r="GK1078" s="237"/>
      <c r="GL1078" s="237"/>
      <c r="GM1078" s="237"/>
      <c r="GN1078" s="237"/>
      <c r="GO1078" s="237"/>
      <c r="GP1078" s="237"/>
      <c r="GQ1078" s="237"/>
    </row>
    <row r="1079" spans="1:199" s="81" customFormat="1" ht="15" hidden="1">
      <c r="A1079" s="176" t="s">
        <v>2971</v>
      </c>
      <c r="B1079" s="241" t="s">
        <v>6278</v>
      </c>
      <c r="C1079" s="242">
        <v>0</v>
      </c>
      <c r="D1079" s="242">
        <v>0</v>
      </c>
      <c r="E1079" s="242">
        <v>0</v>
      </c>
      <c r="F1079" s="242">
        <v>0</v>
      </c>
      <c r="G1079" s="242">
        <v>0</v>
      </c>
      <c r="H1079" s="242">
        <v>0</v>
      </c>
      <c r="I1079" s="242">
        <v>0</v>
      </c>
      <c r="J1079" s="242">
        <v>0</v>
      </c>
      <c r="K1079" s="242">
        <v>0</v>
      </c>
      <c r="L1079" s="242">
        <v>0</v>
      </c>
      <c r="M1079" s="242">
        <v>0</v>
      </c>
      <c r="N1079" s="242">
        <v>0</v>
      </c>
      <c r="O1079" s="242">
        <v>0</v>
      </c>
      <c r="P1079" s="28"/>
      <c r="Q1079" s="242">
        <f>SUM(D1079:O1079)</f>
        <v>0</v>
      </c>
      <c r="R1079" s="242">
        <f>IF($R$19&lt;1,0,Q1079/$R$19)</f>
        <v>0</v>
      </c>
      <c r="S1079" s="243"/>
      <c r="T1079" s="351">
        <f>IF(Q1079=0,0,1)+IF(C1079=0,0,1)+IF(D1079=0,0,1)+IF(E1079=0,0,1)+IF(F1079=0,0,1)+IF(G1079=0,0,1)+IF(H1079=0,0,1)+IF(I1079=0,0,1)+IF(J1079=0,0,1)+IF(K1079=0,0,1)+IF(L1079=0,0,1)+IF(M1079=0,0,1)+IF(N1079=0,0,1)+IF(O1079=0,0,1)</f>
        <v>0</v>
      </c>
      <c r="U1079" s="237"/>
      <c r="V1079" s="237"/>
      <c r="W1079" s="237"/>
      <c r="X1079" s="237"/>
      <c r="Y1079" s="237"/>
      <c r="Z1079" s="237"/>
      <c r="AA1079" s="237"/>
      <c r="AB1079" s="237"/>
      <c r="AC1079" s="237"/>
      <c r="AD1079" s="237"/>
      <c r="AE1079" s="237"/>
      <c r="AF1079" s="237"/>
      <c r="AG1079" s="237"/>
      <c r="AH1079" s="237"/>
      <c r="AI1079" s="237"/>
      <c r="AJ1079" s="237"/>
      <c r="AK1079" s="237"/>
      <c r="AL1079" s="237"/>
      <c r="AM1079" s="237"/>
      <c r="AN1079" s="237"/>
      <c r="AO1079" s="237"/>
      <c r="AP1079" s="237"/>
      <c r="AQ1079" s="237"/>
      <c r="AR1079" s="237"/>
      <c r="AS1079" s="237"/>
      <c r="AT1079" s="237"/>
      <c r="AU1079" s="237"/>
      <c r="AV1079" s="237"/>
      <c r="AW1079" s="237"/>
      <c r="AX1079" s="237"/>
      <c r="AY1079" s="237"/>
      <c r="AZ1079" s="237"/>
      <c r="BA1079" s="237"/>
      <c r="BB1079" s="237"/>
      <c r="BC1079" s="237"/>
      <c r="BD1079" s="237"/>
      <c r="BE1079" s="237"/>
      <c r="BF1079" s="237"/>
      <c r="BG1079" s="237"/>
      <c r="BH1079" s="237"/>
      <c r="BI1079" s="237"/>
      <c r="BJ1079" s="237"/>
      <c r="BK1079" s="237"/>
      <c r="BL1079" s="237"/>
      <c r="BM1079" s="237"/>
      <c r="BN1079" s="237"/>
      <c r="BO1079" s="237"/>
      <c r="BP1079" s="237"/>
      <c r="BQ1079" s="237"/>
      <c r="BR1079" s="237"/>
      <c r="BS1079" s="237"/>
      <c r="BT1079" s="237"/>
      <c r="BU1079" s="237"/>
      <c r="BV1079" s="237"/>
      <c r="BW1079" s="237"/>
      <c r="BX1079" s="237"/>
      <c r="BY1079" s="237"/>
      <c r="BZ1079" s="237"/>
      <c r="CA1079" s="237"/>
      <c r="CB1079" s="237"/>
      <c r="CC1079" s="237"/>
      <c r="CD1079" s="237"/>
      <c r="CE1079" s="237"/>
      <c r="CF1079" s="237"/>
      <c r="CG1079" s="237"/>
      <c r="CH1079" s="237"/>
      <c r="CI1079" s="237"/>
      <c r="CJ1079" s="237"/>
      <c r="CK1079" s="237"/>
      <c r="CL1079" s="237"/>
      <c r="CM1079" s="237"/>
      <c r="CN1079" s="237"/>
      <c r="CO1079" s="237"/>
      <c r="CP1079" s="237"/>
      <c r="CQ1079" s="237"/>
      <c r="CR1079" s="237"/>
      <c r="CS1079" s="237"/>
      <c r="CT1079" s="237"/>
      <c r="CU1079" s="237"/>
      <c r="CV1079" s="237"/>
      <c r="CW1079" s="237"/>
      <c r="CX1079" s="237"/>
      <c r="CY1079" s="237"/>
      <c r="CZ1079" s="237"/>
      <c r="DA1079" s="237"/>
      <c r="DB1079" s="237"/>
      <c r="DC1079" s="237"/>
      <c r="DD1079" s="237"/>
      <c r="DE1079" s="237"/>
      <c r="DF1079" s="237"/>
      <c r="DG1079" s="237"/>
      <c r="DH1079" s="237"/>
      <c r="DI1079" s="237"/>
      <c r="DJ1079" s="237"/>
      <c r="DK1079" s="237"/>
      <c r="DL1079" s="237"/>
      <c r="DM1079" s="237"/>
      <c r="DN1079" s="237"/>
      <c r="DO1079" s="237"/>
      <c r="DP1079" s="237"/>
      <c r="DQ1079" s="237"/>
      <c r="DR1079" s="237"/>
      <c r="DS1079" s="237"/>
      <c r="DT1079" s="237"/>
      <c r="DU1079" s="237"/>
      <c r="DV1079" s="237"/>
      <c r="DW1079" s="237"/>
      <c r="DX1079" s="237"/>
      <c r="DY1079" s="237"/>
      <c r="DZ1079" s="237"/>
      <c r="EA1079" s="237"/>
      <c r="EB1079" s="237"/>
      <c r="EC1079" s="237"/>
      <c r="ED1079" s="237"/>
      <c r="EE1079" s="237"/>
      <c r="EF1079" s="237"/>
      <c r="EG1079" s="237"/>
      <c r="EH1079" s="237"/>
      <c r="EI1079" s="237"/>
      <c r="EJ1079" s="237"/>
      <c r="EK1079" s="237"/>
      <c r="EL1079" s="237"/>
      <c r="EM1079" s="237"/>
      <c r="EN1079" s="237"/>
      <c r="EO1079" s="237"/>
      <c r="EP1079" s="237"/>
      <c r="EQ1079" s="237"/>
      <c r="ER1079" s="237"/>
      <c r="ES1079" s="237"/>
      <c r="ET1079" s="237"/>
      <c r="EU1079" s="237"/>
      <c r="EV1079" s="237"/>
      <c r="EW1079" s="237"/>
      <c r="EX1079" s="237"/>
      <c r="EY1079" s="237"/>
      <c r="EZ1079" s="237"/>
      <c r="FA1079" s="237"/>
      <c r="FB1079" s="237"/>
      <c r="FC1079" s="237"/>
      <c r="FD1079" s="237"/>
      <c r="FE1079" s="237"/>
      <c r="FF1079" s="237"/>
      <c r="FG1079" s="237"/>
      <c r="FH1079" s="237"/>
      <c r="FI1079" s="237"/>
      <c r="FJ1079" s="237"/>
      <c r="FK1079" s="237"/>
      <c r="FL1079" s="237"/>
      <c r="FM1079" s="237"/>
      <c r="FN1079" s="237"/>
      <c r="FO1079" s="237"/>
      <c r="FP1079" s="237"/>
      <c r="FQ1079" s="237"/>
      <c r="FR1079" s="237"/>
      <c r="FS1079" s="237"/>
      <c r="FT1079" s="237"/>
      <c r="FU1079" s="237"/>
      <c r="FV1079" s="237"/>
      <c r="FW1079" s="237"/>
      <c r="FX1079" s="237"/>
      <c r="FY1079" s="237"/>
      <c r="FZ1079" s="237"/>
      <c r="GA1079" s="237"/>
      <c r="GB1079" s="237"/>
      <c r="GC1079" s="237"/>
      <c r="GD1079" s="237"/>
      <c r="GE1079" s="237"/>
      <c r="GF1079" s="237"/>
      <c r="GG1079" s="237"/>
      <c r="GH1079" s="237"/>
      <c r="GI1079" s="237"/>
      <c r="GJ1079" s="237"/>
      <c r="GK1079" s="237"/>
      <c r="GL1079" s="237"/>
      <c r="GM1079" s="237"/>
      <c r="GN1079" s="237"/>
      <c r="GO1079" s="237"/>
      <c r="GP1079" s="237"/>
      <c r="GQ1079" s="237"/>
    </row>
    <row r="1080" spans="1:199" s="81" customFormat="1" ht="15" hidden="1">
      <c r="A1080" s="176" t="s">
        <v>2972</v>
      </c>
      <c r="B1080" s="241" t="s">
        <v>6279</v>
      </c>
      <c r="C1080" s="242">
        <v>0</v>
      </c>
      <c r="D1080" s="242">
        <v>0</v>
      </c>
      <c r="E1080" s="242">
        <v>0</v>
      </c>
      <c r="F1080" s="242">
        <v>0</v>
      </c>
      <c r="G1080" s="242">
        <v>0</v>
      </c>
      <c r="H1080" s="242">
        <v>0</v>
      </c>
      <c r="I1080" s="242">
        <v>0</v>
      </c>
      <c r="J1080" s="242">
        <v>0</v>
      </c>
      <c r="K1080" s="242">
        <v>0</v>
      </c>
      <c r="L1080" s="242">
        <v>0</v>
      </c>
      <c r="M1080" s="242">
        <v>0</v>
      </c>
      <c r="N1080" s="242">
        <v>0</v>
      </c>
      <c r="O1080" s="242">
        <v>0</v>
      </c>
      <c r="P1080" s="28"/>
      <c r="Q1080" s="242">
        <f>SUM(D1080:O1080)</f>
        <v>0</v>
      </c>
      <c r="R1080" s="242">
        <f>IF($R$19&lt;1,0,Q1080/$R$19)</f>
        <v>0</v>
      </c>
      <c r="S1080" s="243"/>
      <c r="T1080" s="351">
        <f>IF(Q1080=0,0,1)+IF(C1080=0,0,1)+IF(D1080=0,0,1)+IF(E1080=0,0,1)+IF(F1080=0,0,1)+IF(G1080=0,0,1)+IF(H1080=0,0,1)+IF(I1080=0,0,1)+IF(J1080=0,0,1)+IF(K1080=0,0,1)+IF(L1080=0,0,1)+IF(M1080=0,0,1)+IF(N1080=0,0,1)+IF(O1080=0,0,1)</f>
        <v>0</v>
      </c>
      <c r="U1080" s="237"/>
      <c r="V1080" s="237"/>
      <c r="W1080" s="237"/>
      <c r="X1080" s="237"/>
      <c r="Y1080" s="237"/>
      <c r="Z1080" s="237"/>
      <c r="AA1080" s="237"/>
      <c r="AB1080" s="237"/>
      <c r="AC1080" s="237"/>
      <c r="AD1080" s="237"/>
      <c r="AE1080" s="237"/>
      <c r="AF1080" s="237"/>
      <c r="AG1080" s="237"/>
      <c r="AH1080" s="237"/>
      <c r="AI1080" s="237"/>
      <c r="AJ1080" s="237"/>
      <c r="AK1080" s="237"/>
      <c r="AL1080" s="237"/>
      <c r="AM1080" s="237"/>
      <c r="AN1080" s="237"/>
      <c r="AO1080" s="237"/>
      <c r="AP1080" s="237"/>
      <c r="AQ1080" s="237"/>
      <c r="AR1080" s="237"/>
      <c r="AS1080" s="237"/>
      <c r="AT1080" s="237"/>
      <c r="AU1080" s="237"/>
      <c r="AV1080" s="237"/>
      <c r="AW1080" s="237"/>
      <c r="AX1080" s="237"/>
      <c r="AY1080" s="237"/>
      <c r="AZ1080" s="237"/>
      <c r="BA1080" s="237"/>
      <c r="BB1080" s="237"/>
      <c r="BC1080" s="237"/>
      <c r="BD1080" s="237"/>
      <c r="BE1080" s="237"/>
      <c r="BF1080" s="237"/>
      <c r="BG1080" s="237"/>
      <c r="BH1080" s="237"/>
      <c r="BI1080" s="237"/>
      <c r="BJ1080" s="237"/>
      <c r="BK1080" s="237"/>
      <c r="BL1080" s="237"/>
      <c r="BM1080" s="237"/>
      <c r="BN1080" s="237"/>
      <c r="BO1080" s="237"/>
      <c r="BP1080" s="237"/>
      <c r="BQ1080" s="237"/>
      <c r="BR1080" s="237"/>
      <c r="BS1080" s="237"/>
      <c r="BT1080" s="237"/>
      <c r="BU1080" s="237"/>
      <c r="BV1080" s="237"/>
      <c r="BW1080" s="237"/>
      <c r="BX1080" s="237"/>
      <c r="BY1080" s="237"/>
      <c r="BZ1080" s="237"/>
      <c r="CA1080" s="237"/>
      <c r="CB1080" s="237"/>
      <c r="CC1080" s="237"/>
      <c r="CD1080" s="237"/>
      <c r="CE1080" s="237"/>
      <c r="CF1080" s="237"/>
      <c r="CG1080" s="237"/>
      <c r="CH1080" s="237"/>
      <c r="CI1080" s="237"/>
      <c r="CJ1080" s="237"/>
      <c r="CK1080" s="237"/>
      <c r="CL1080" s="237"/>
      <c r="CM1080" s="237"/>
      <c r="CN1080" s="237"/>
      <c r="CO1080" s="237"/>
      <c r="CP1080" s="237"/>
      <c r="CQ1080" s="237"/>
      <c r="CR1080" s="237"/>
      <c r="CS1080" s="237"/>
      <c r="CT1080" s="237"/>
      <c r="CU1080" s="237"/>
      <c r="CV1080" s="237"/>
      <c r="CW1080" s="237"/>
      <c r="CX1080" s="237"/>
      <c r="CY1080" s="237"/>
      <c r="CZ1080" s="237"/>
      <c r="DA1080" s="237"/>
      <c r="DB1080" s="237"/>
      <c r="DC1080" s="237"/>
      <c r="DD1080" s="237"/>
      <c r="DE1080" s="237"/>
      <c r="DF1080" s="237"/>
      <c r="DG1080" s="237"/>
      <c r="DH1080" s="237"/>
      <c r="DI1080" s="237"/>
      <c r="DJ1080" s="237"/>
      <c r="DK1080" s="237"/>
      <c r="DL1080" s="237"/>
      <c r="DM1080" s="237"/>
      <c r="DN1080" s="237"/>
      <c r="DO1080" s="237"/>
      <c r="DP1080" s="237"/>
      <c r="DQ1080" s="237"/>
      <c r="DR1080" s="237"/>
      <c r="DS1080" s="237"/>
      <c r="DT1080" s="237"/>
      <c r="DU1080" s="237"/>
      <c r="DV1080" s="237"/>
      <c r="DW1080" s="237"/>
      <c r="DX1080" s="237"/>
      <c r="DY1080" s="237"/>
      <c r="DZ1080" s="237"/>
      <c r="EA1080" s="237"/>
      <c r="EB1080" s="237"/>
      <c r="EC1080" s="237"/>
      <c r="ED1080" s="237"/>
      <c r="EE1080" s="237"/>
      <c r="EF1080" s="237"/>
      <c r="EG1080" s="237"/>
      <c r="EH1080" s="237"/>
      <c r="EI1080" s="237"/>
      <c r="EJ1080" s="237"/>
      <c r="EK1080" s="237"/>
      <c r="EL1080" s="237"/>
      <c r="EM1080" s="237"/>
      <c r="EN1080" s="237"/>
      <c r="EO1080" s="237"/>
      <c r="EP1080" s="237"/>
      <c r="EQ1080" s="237"/>
      <c r="ER1080" s="237"/>
      <c r="ES1080" s="237"/>
      <c r="ET1080" s="237"/>
      <c r="EU1080" s="237"/>
      <c r="EV1080" s="237"/>
      <c r="EW1080" s="237"/>
      <c r="EX1080" s="237"/>
      <c r="EY1080" s="237"/>
      <c r="EZ1080" s="237"/>
      <c r="FA1080" s="237"/>
      <c r="FB1080" s="237"/>
      <c r="FC1080" s="237"/>
      <c r="FD1080" s="237"/>
      <c r="FE1080" s="237"/>
      <c r="FF1080" s="237"/>
      <c r="FG1080" s="237"/>
      <c r="FH1080" s="237"/>
      <c r="FI1080" s="237"/>
      <c r="FJ1080" s="237"/>
      <c r="FK1080" s="237"/>
      <c r="FL1080" s="237"/>
      <c r="FM1080" s="237"/>
      <c r="FN1080" s="237"/>
      <c r="FO1080" s="237"/>
      <c r="FP1080" s="237"/>
      <c r="FQ1080" s="237"/>
      <c r="FR1080" s="237"/>
      <c r="FS1080" s="237"/>
      <c r="FT1080" s="237"/>
      <c r="FU1080" s="237"/>
      <c r="FV1080" s="237"/>
      <c r="FW1080" s="237"/>
      <c r="FX1080" s="237"/>
      <c r="FY1080" s="237"/>
      <c r="FZ1080" s="237"/>
      <c r="GA1080" s="237"/>
      <c r="GB1080" s="237"/>
      <c r="GC1080" s="237"/>
      <c r="GD1080" s="237"/>
      <c r="GE1080" s="237"/>
      <c r="GF1080" s="237"/>
      <c r="GG1080" s="237"/>
      <c r="GH1080" s="237"/>
      <c r="GI1080" s="237"/>
      <c r="GJ1080" s="237"/>
      <c r="GK1080" s="237"/>
      <c r="GL1080" s="237"/>
      <c r="GM1080" s="237"/>
      <c r="GN1080" s="237"/>
      <c r="GO1080" s="237"/>
      <c r="GP1080" s="237"/>
      <c r="GQ1080" s="237"/>
    </row>
    <row r="1081" spans="1:199" s="81" customFormat="1" ht="15" hidden="1">
      <c r="A1081" s="176" t="s">
        <v>2973</v>
      </c>
      <c r="B1081" s="241" t="s">
        <v>6280</v>
      </c>
      <c r="C1081" s="242">
        <v>0</v>
      </c>
      <c r="D1081" s="242">
        <v>0</v>
      </c>
      <c r="E1081" s="242">
        <v>0</v>
      </c>
      <c r="F1081" s="242">
        <v>0</v>
      </c>
      <c r="G1081" s="242">
        <v>0</v>
      </c>
      <c r="H1081" s="242">
        <v>0</v>
      </c>
      <c r="I1081" s="242">
        <v>0</v>
      </c>
      <c r="J1081" s="242">
        <v>0</v>
      </c>
      <c r="K1081" s="242">
        <v>0</v>
      </c>
      <c r="L1081" s="242">
        <v>0</v>
      </c>
      <c r="M1081" s="242">
        <v>0</v>
      </c>
      <c r="N1081" s="242">
        <v>0</v>
      </c>
      <c r="O1081" s="242">
        <v>0</v>
      </c>
      <c r="P1081" s="28"/>
      <c r="Q1081" s="242">
        <f>SUM(D1081:O1081)</f>
        <v>0</v>
      </c>
      <c r="R1081" s="242">
        <f>IF($R$19&lt;1,0,Q1081/$R$19)</f>
        <v>0</v>
      </c>
      <c r="S1081" s="243"/>
      <c r="T1081" s="351">
        <f>IF(Q1081=0,0,1)+IF(C1081=0,0,1)+IF(D1081=0,0,1)+IF(E1081=0,0,1)+IF(F1081=0,0,1)+IF(G1081=0,0,1)+IF(H1081=0,0,1)+IF(I1081=0,0,1)+IF(J1081=0,0,1)+IF(K1081=0,0,1)+IF(L1081=0,0,1)+IF(M1081=0,0,1)+IF(N1081=0,0,1)+IF(O1081=0,0,1)</f>
        <v>0</v>
      </c>
      <c r="U1081" s="237"/>
      <c r="V1081" s="237"/>
      <c r="W1081" s="237"/>
      <c r="X1081" s="237"/>
      <c r="Y1081" s="237"/>
      <c r="Z1081" s="237"/>
      <c r="AA1081" s="237"/>
      <c r="AB1081" s="237"/>
      <c r="AC1081" s="237"/>
      <c r="AD1081" s="237"/>
      <c r="AE1081" s="237"/>
      <c r="AF1081" s="237"/>
      <c r="AG1081" s="237"/>
      <c r="AH1081" s="237"/>
      <c r="AI1081" s="237"/>
      <c r="AJ1081" s="237"/>
      <c r="AK1081" s="237"/>
      <c r="AL1081" s="237"/>
      <c r="AM1081" s="237"/>
      <c r="AN1081" s="237"/>
      <c r="AO1081" s="237"/>
      <c r="AP1081" s="237"/>
      <c r="AQ1081" s="237"/>
      <c r="AR1081" s="237"/>
      <c r="AS1081" s="237"/>
      <c r="AT1081" s="237"/>
      <c r="AU1081" s="237"/>
      <c r="AV1081" s="237"/>
      <c r="AW1081" s="237"/>
      <c r="AX1081" s="237"/>
      <c r="AY1081" s="237"/>
      <c r="AZ1081" s="237"/>
      <c r="BA1081" s="237"/>
      <c r="BB1081" s="237"/>
      <c r="BC1081" s="237"/>
      <c r="BD1081" s="237"/>
      <c r="BE1081" s="237"/>
      <c r="BF1081" s="237"/>
      <c r="BG1081" s="237"/>
      <c r="BH1081" s="237"/>
      <c r="BI1081" s="237"/>
      <c r="BJ1081" s="237"/>
      <c r="BK1081" s="237"/>
      <c r="BL1081" s="237"/>
      <c r="BM1081" s="237"/>
      <c r="BN1081" s="237"/>
      <c r="BO1081" s="237"/>
      <c r="BP1081" s="237"/>
      <c r="BQ1081" s="237"/>
      <c r="BR1081" s="237"/>
      <c r="BS1081" s="237"/>
      <c r="BT1081" s="237"/>
      <c r="BU1081" s="237"/>
      <c r="BV1081" s="237"/>
      <c r="BW1081" s="237"/>
      <c r="BX1081" s="237"/>
      <c r="BY1081" s="237"/>
      <c r="BZ1081" s="237"/>
      <c r="CA1081" s="237"/>
      <c r="CB1081" s="237"/>
      <c r="CC1081" s="237"/>
      <c r="CD1081" s="237"/>
      <c r="CE1081" s="237"/>
      <c r="CF1081" s="237"/>
      <c r="CG1081" s="237"/>
      <c r="CH1081" s="237"/>
      <c r="CI1081" s="237"/>
      <c r="CJ1081" s="237"/>
      <c r="CK1081" s="237"/>
      <c r="CL1081" s="237"/>
      <c r="CM1081" s="237"/>
      <c r="CN1081" s="237"/>
      <c r="CO1081" s="237"/>
      <c r="CP1081" s="237"/>
      <c r="CQ1081" s="237"/>
      <c r="CR1081" s="237"/>
      <c r="CS1081" s="237"/>
      <c r="CT1081" s="237"/>
      <c r="CU1081" s="237"/>
      <c r="CV1081" s="237"/>
      <c r="CW1081" s="237"/>
      <c r="CX1081" s="237"/>
      <c r="CY1081" s="237"/>
      <c r="CZ1081" s="237"/>
      <c r="DA1081" s="237"/>
      <c r="DB1081" s="237"/>
      <c r="DC1081" s="237"/>
      <c r="DD1081" s="237"/>
      <c r="DE1081" s="237"/>
      <c r="DF1081" s="237"/>
      <c r="DG1081" s="237"/>
      <c r="DH1081" s="237"/>
      <c r="DI1081" s="237"/>
      <c r="DJ1081" s="237"/>
      <c r="DK1081" s="237"/>
      <c r="DL1081" s="237"/>
      <c r="DM1081" s="237"/>
      <c r="DN1081" s="237"/>
      <c r="DO1081" s="237"/>
      <c r="DP1081" s="237"/>
      <c r="DQ1081" s="237"/>
      <c r="DR1081" s="237"/>
      <c r="DS1081" s="237"/>
      <c r="DT1081" s="237"/>
      <c r="DU1081" s="237"/>
      <c r="DV1081" s="237"/>
      <c r="DW1081" s="237"/>
      <c r="DX1081" s="237"/>
      <c r="DY1081" s="237"/>
      <c r="DZ1081" s="237"/>
      <c r="EA1081" s="237"/>
      <c r="EB1081" s="237"/>
      <c r="EC1081" s="237"/>
      <c r="ED1081" s="237"/>
      <c r="EE1081" s="237"/>
      <c r="EF1081" s="237"/>
      <c r="EG1081" s="237"/>
      <c r="EH1081" s="237"/>
      <c r="EI1081" s="237"/>
      <c r="EJ1081" s="237"/>
      <c r="EK1081" s="237"/>
      <c r="EL1081" s="237"/>
      <c r="EM1081" s="237"/>
      <c r="EN1081" s="237"/>
      <c r="EO1081" s="237"/>
      <c r="EP1081" s="237"/>
      <c r="EQ1081" s="237"/>
      <c r="ER1081" s="237"/>
      <c r="ES1081" s="237"/>
      <c r="ET1081" s="237"/>
      <c r="EU1081" s="237"/>
      <c r="EV1081" s="237"/>
      <c r="EW1081" s="237"/>
      <c r="EX1081" s="237"/>
      <c r="EY1081" s="237"/>
      <c r="EZ1081" s="237"/>
      <c r="FA1081" s="237"/>
      <c r="FB1081" s="237"/>
      <c r="FC1081" s="237"/>
      <c r="FD1081" s="237"/>
      <c r="FE1081" s="237"/>
      <c r="FF1081" s="237"/>
      <c r="FG1081" s="237"/>
      <c r="FH1081" s="237"/>
      <c r="FI1081" s="237"/>
      <c r="FJ1081" s="237"/>
      <c r="FK1081" s="237"/>
      <c r="FL1081" s="237"/>
      <c r="FM1081" s="237"/>
      <c r="FN1081" s="237"/>
      <c r="FO1081" s="237"/>
      <c r="FP1081" s="237"/>
      <c r="FQ1081" s="237"/>
      <c r="FR1081" s="237"/>
      <c r="FS1081" s="237"/>
      <c r="FT1081" s="237"/>
      <c r="FU1081" s="237"/>
      <c r="FV1081" s="237"/>
      <c r="FW1081" s="237"/>
      <c r="FX1081" s="237"/>
      <c r="FY1081" s="237"/>
      <c r="FZ1081" s="237"/>
      <c r="GA1081" s="237"/>
      <c r="GB1081" s="237"/>
      <c r="GC1081" s="237"/>
      <c r="GD1081" s="237"/>
      <c r="GE1081" s="237"/>
      <c r="GF1081" s="237"/>
      <c r="GG1081" s="237"/>
      <c r="GH1081" s="237"/>
      <c r="GI1081" s="237"/>
      <c r="GJ1081" s="237"/>
      <c r="GK1081" s="237"/>
      <c r="GL1081" s="237"/>
      <c r="GM1081" s="237"/>
      <c r="GN1081" s="237"/>
      <c r="GO1081" s="237"/>
      <c r="GP1081" s="237"/>
      <c r="GQ1081" s="237"/>
    </row>
    <row r="1082" spans="1:199" s="81" customFormat="1" ht="15" hidden="1">
      <c r="A1082" s="176" t="s">
        <v>2974</v>
      </c>
      <c r="B1082" s="241" t="s">
        <v>6281</v>
      </c>
      <c r="C1082" s="242">
        <v>0</v>
      </c>
      <c r="D1082" s="242">
        <v>0</v>
      </c>
      <c r="E1082" s="242">
        <v>0</v>
      </c>
      <c r="F1082" s="242">
        <v>0</v>
      </c>
      <c r="G1082" s="242">
        <v>0</v>
      </c>
      <c r="H1082" s="242">
        <v>0</v>
      </c>
      <c r="I1082" s="242">
        <v>0</v>
      </c>
      <c r="J1082" s="242">
        <v>0</v>
      </c>
      <c r="K1082" s="242">
        <v>0</v>
      </c>
      <c r="L1082" s="242">
        <v>0</v>
      </c>
      <c r="M1082" s="242">
        <v>0</v>
      </c>
      <c r="N1082" s="242">
        <v>0</v>
      </c>
      <c r="O1082" s="242">
        <v>0</v>
      </c>
      <c r="P1082" s="28"/>
      <c r="Q1082" s="242">
        <f>SUM(D1082:O1082)</f>
        <v>0</v>
      </c>
      <c r="R1082" s="242">
        <f>IF($R$19&lt;1,0,Q1082/$R$19)</f>
        <v>0</v>
      </c>
      <c r="S1082" s="243"/>
      <c r="T1082" s="351">
        <f>IF(Q1082=0,0,1)+IF(C1082=0,0,1)+IF(D1082=0,0,1)+IF(E1082=0,0,1)+IF(F1082=0,0,1)+IF(G1082=0,0,1)+IF(H1082=0,0,1)+IF(I1082=0,0,1)+IF(J1082=0,0,1)+IF(K1082=0,0,1)+IF(L1082=0,0,1)+IF(M1082=0,0,1)+IF(N1082=0,0,1)+IF(O1082=0,0,1)</f>
        <v>0</v>
      </c>
      <c r="U1082" s="237"/>
      <c r="V1082" s="237"/>
      <c r="W1082" s="237"/>
      <c r="X1082" s="237"/>
      <c r="Y1082" s="237"/>
      <c r="Z1082" s="237"/>
      <c r="AA1082" s="237"/>
      <c r="AB1082" s="237"/>
      <c r="AC1082" s="237"/>
      <c r="AD1082" s="237"/>
      <c r="AE1082" s="237"/>
      <c r="AF1082" s="237"/>
      <c r="AG1082" s="237"/>
      <c r="AH1082" s="237"/>
      <c r="AI1082" s="237"/>
      <c r="AJ1082" s="237"/>
      <c r="AK1082" s="237"/>
      <c r="AL1082" s="237"/>
      <c r="AM1082" s="237"/>
      <c r="AN1082" s="237"/>
      <c r="AO1082" s="237"/>
      <c r="AP1082" s="237"/>
      <c r="AQ1082" s="237"/>
      <c r="AR1082" s="237"/>
      <c r="AS1082" s="237"/>
      <c r="AT1082" s="237"/>
      <c r="AU1082" s="237"/>
      <c r="AV1082" s="237"/>
      <c r="AW1082" s="237"/>
      <c r="AX1082" s="237"/>
      <c r="AY1082" s="237"/>
      <c r="AZ1082" s="237"/>
      <c r="BA1082" s="237"/>
      <c r="BB1082" s="237"/>
      <c r="BC1082" s="237"/>
      <c r="BD1082" s="237"/>
      <c r="BE1082" s="237"/>
      <c r="BF1082" s="237"/>
      <c r="BG1082" s="237"/>
      <c r="BH1082" s="237"/>
      <c r="BI1082" s="237"/>
      <c r="BJ1082" s="237"/>
      <c r="BK1082" s="237"/>
      <c r="BL1082" s="237"/>
      <c r="BM1082" s="237"/>
      <c r="BN1082" s="237"/>
      <c r="BO1082" s="237"/>
      <c r="BP1082" s="237"/>
      <c r="BQ1082" s="237"/>
      <c r="BR1082" s="237"/>
      <c r="BS1082" s="237"/>
      <c r="BT1082" s="237"/>
      <c r="BU1082" s="237"/>
      <c r="BV1082" s="237"/>
      <c r="BW1082" s="237"/>
      <c r="BX1082" s="237"/>
      <c r="BY1082" s="237"/>
      <c r="BZ1082" s="237"/>
      <c r="CA1082" s="237"/>
      <c r="CB1082" s="237"/>
      <c r="CC1082" s="237"/>
      <c r="CD1082" s="237"/>
      <c r="CE1082" s="237"/>
      <c r="CF1082" s="237"/>
      <c r="CG1082" s="237"/>
      <c r="CH1082" s="237"/>
      <c r="CI1082" s="237"/>
      <c r="CJ1082" s="237"/>
      <c r="CK1082" s="237"/>
      <c r="CL1082" s="237"/>
      <c r="CM1082" s="237"/>
      <c r="CN1082" s="237"/>
      <c r="CO1082" s="237"/>
      <c r="CP1082" s="237"/>
      <c r="CQ1082" s="237"/>
      <c r="CR1082" s="237"/>
      <c r="CS1082" s="237"/>
      <c r="CT1082" s="237"/>
      <c r="CU1082" s="237"/>
      <c r="CV1082" s="237"/>
      <c r="CW1082" s="237"/>
      <c r="CX1082" s="237"/>
      <c r="CY1082" s="237"/>
      <c r="CZ1082" s="237"/>
      <c r="DA1082" s="237"/>
      <c r="DB1082" s="237"/>
      <c r="DC1082" s="237"/>
      <c r="DD1082" s="237"/>
      <c r="DE1082" s="237"/>
      <c r="DF1082" s="237"/>
      <c r="DG1082" s="237"/>
      <c r="DH1082" s="237"/>
      <c r="DI1082" s="237"/>
      <c r="DJ1082" s="237"/>
      <c r="DK1082" s="237"/>
      <c r="DL1082" s="237"/>
      <c r="DM1082" s="237"/>
      <c r="DN1082" s="237"/>
      <c r="DO1082" s="237"/>
      <c r="DP1082" s="237"/>
      <c r="DQ1082" s="237"/>
      <c r="DR1082" s="237"/>
      <c r="DS1082" s="237"/>
      <c r="DT1082" s="237"/>
      <c r="DU1082" s="237"/>
      <c r="DV1082" s="237"/>
      <c r="DW1082" s="237"/>
      <c r="DX1082" s="237"/>
      <c r="DY1082" s="237"/>
      <c r="DZ1082" s="237"/>
      <c r="EA1082" s="237"/>
      <c r="EB1082" s="237"/>
      <c r="EC1082" s="237"/>
      <c r="ED1082" s="237"/>
      <c r="EE1082" s="237"/>
      <c r="EF1082" s="237"/>
      <c r="EG1082" s="237"/>
      <c r="EH1082" s="237"/>
      <c r="EI1082" s="237"/>
      <c r="EJ1082" s="237"/>
      <c r="EK1082" s="237"/>
      <c r="EL1082" s="237"/>
      <c r="EM1082" s="237"/>
      <c r="EN1082" s="237"/>
      <c r="EO1082" s="237"/>
      <c r="EP1082" s="237"/>
      <c r="EQ1082" s="237"/>
      <c r="ER1082" s="237"/>
      <c r="ES1082" s="237"/>
      <c r="ET1082" s="237"/>
      <c r="EU1082" s="237"/>
      <c r="EV1082" s="237"/>
      <c r="EW1082" s="237"/>
      <c r="EX1082" s="237"/>
      <c r="EY1082" s="237"/>
      <c r="EZ1082" s="237"/>
      <c r="FA1082" s="237"/>
      <c r="FB1082" s="237"/>
      <c r="FC1082" s="237"/>
      <c r="FD1082" s="237"/>
      <c r="FE1082" s="237"/>
      <c r="FF1082" s="237"/>
      <c r="FG1082" s="237"/>
      <c r="FH1082" s="237"/>
      <c r="FI1082" s="237"/>
      <c r="FJ1082" s="237"/>
      <c r="FK1082" s="237"/>
      <c r="FL1082" s="237"/>
      <c r="FM1082" s="237"/>
      <c r="FN1082" s="237"/>
      <c r="FO1082" s="237"/>
      <c r="FP1082" s="237"/>
      <c r="FQ1082" s="237"/>
      <c r="FR1082" s="237"/>
      <c r="FS1082" s="237"/>
      <c r="FT1082" s="237"/>
      <c r="FU1082" s="237"/>
      <c r="FV1082" s="237"/>
      <c r="FW1082" s="237"/>
      <c r="FX1082" s="237"/>
      <c r="FY1082" s="237"/>
      <c r="FZ1082" s="237"/>
      <c r="GA1082" s="237"/>
      <c r="GB1082" s="237"/>
      <c r="GC1082" s="237"/>
      <c r="GD1082" s="237"/>
      <c r="GE1082" s="237"/>
      <c r="GF1082" s="237"/>
      <c r="GG1082" s="237"/>
      <c r="GH1082" s="237"/>
      <c r="GI1082" s="237"/>
      <c r="GJ1082" s="237"/>
      <c r="GK1082" s="237"/>
      <c r="GL1082" s="237"/>
      <c r="GM1082" s="237"/>
      <c r="GN1082" s="237"/>
      <c r="GO1082" s="237"/>
      <c r="GP1082" s="237"/>
      <c r="GQ1082" s="237"/>
    </row>
    <row r="1083" spans="1:199" s="81" customFormat="1" ht="15" hidden="1">
      <c r="A1083" s="176" t="s">
        <v>2975</v>
      </c>
      <c r="B1083" s="241" t="s">
        <v>6282</v>
      </c>
      <c r="C1083" s="242">
        <v>0</v>
      </c>
      <c r="D1083" s="242">
        <v>0</v>
      </c>
      <c r="E1083" s="242">
        <v>0</v>
      </c>
      <c r="F1083" s="242">
        <v>0</v>
      </c>
      <c r="G1083" s="242">
        <v>0</v>
      </c>
      <c r="H1083" s="242">
        <v>0</v>
      </c>
      <c r="I1083" s="242">
        <v>0</v>
      </c>
      <c r="J1083" s="242">
        <v>0</v>
      </c>
      <c r="K1083" s="242">
        <v>0</v>
      </c>
      <c r="L1083" s="242">
        <v>0</v>
      </c>
      <c r="M1083" s="242">
        <v>0</v>
      </c>
      <c r="N1083" s="242">
        <v>0</v>
      </c>
      <c r="O1083" s="242">
        <v>0</v>
      </c>
      <c r="P1083" s="28"/>
      <c r="Q1083" s="242">
        <f>SUM(D1083:O1083)</f>
        <v>0</v>
      </c>
      <c r="R1083" s="242">
        <f>IF($R$19&lt;1,0,Q1083/$R$19)</f>
        <v>0</v>
      </c>
      <c r="S1083" s="243"/>
      <c r="T1083" s="351">
        <f>IF(Q1083=0,0,1)+IF(C1083=0,0,1)+IF(D1083=0,0,1)+IF(E1083=0,0,1)+IF(F1083=0,0,1)+IF(G1083=0,0,1)+IF(H1083=0,0,1)+IF(I1083=0,0,1)+IF(J1083=0,0,1)+IF(K1083=0,0,1)+IF(L1083=0,0,1)+IF(M1083=0,0,1)+IF(N1083=0,0,1)+IF(O1083=0,0,1)</f>
        <v>0</v>
      </c>
      <c r="U1083" s="237"/>
      <c r="V1083" s="237"/>
      <c r="W1083" s="237"/>
      <c r="X1083" s="237"/>
      <c r="Y1083" s="237"/>
      <c r="Z1083" s="237"/>
      <c r="AA1083" s="237"/>
      <c r="AB1083" s="237"/>
      <c r="AC1083" s="237"/>
      <c r="AD1083" s="237"/>
      <c r="AE1083" s="237"/>
      <c r="AF1083" s="237"/>
      <c r="AG1083" s="237"/>
      <c r="AH1083" s="237"/>
      <c r="AI1083" s="237"/>
      <c r="AJ1083" s="237"/>
      <c r="AK1083" s="237"/>
      <c r="AL1083" s="237"/>
      <c r="AM1083" s="237"/>
      <c r="AN1083" s="237"/>
      <c r="AO1083" s="237"/>
      <c r="AP1083" s="237"/>
      <c r="AQ1083" s="237"/>
      <c r="AR1083" s="237"/>
      <c r="AS1083" s="237"/>
      <c r="AT1083" s="237"/>
      <c r="AU1083" s="237"/>
      <c r="AV1083" s="237"/>
      <c r="AW1083" s="237"/>
      <c r="AX1083" s="237"/>
      <c r="AY1083" s="237"/>
      <c r="AZ1083" s="237"/>
      <c r="BA1083" s="237"/>
      <c r="BB1083" s="237"/>
      <c r="BC1083" s="237"/>
      <c r="BD1083" s="237"/>
      <c r="BE1083" s="237"/>
      <c r="BF1083" s="237"/>
      <c r="BG1083" s="237"/>
      <c r="BH1083" s="237"/>
      <c r="BI1083" s="237"/>
      <c r="BJ1083" s="237"/>
      <c r="BK1083" s="237"/>
      <c r="BL1083" s="237"/>
      <c r="BM1083" s="237"/>
      <c r="BN1083" s="237"/>
      <c r="BO1083" s="237"/>
      <c r="BP1083" s="237"/>
      <c r="BQ1083" s="237"/>
      <c r="BR1083" s="237"/>
      <c r="BS1083" s="237"/>
      <c r="BT1083" s="237"/>
      <c r="BU1083" s="237"/>
      <c r="BV1083" s="237"/>
      <c r="BW1083" s="237"/>
      <c r="BX1083" s="237"/>
      <c r="BY1083" s="237"/>
      <c r="BZ1083" s="237"/>
      <c r="CA1083" s="237"/>
      <c r="CB1083" s="237"/>
      <c r="CC1083" s="237"/>
      <c r="CD1083" s="237"/>
      <c r="CE1083" s="237"/>
      <c r="CF1083" s="237"/>
      <c r="CG1083" s="237"/>
      <c r="CH1083" s="237"/>
      <c r="CI1083" s="237"/>
      <c r="CJ1083" s="237"/>
      <c r="CK1083" s="237"/>
      <c r="CL1083" s="237"/>
      <c r="CM1083" s="237"/>
      <c r="CN1083" s="237"/>
      <c r="CO1083" s="237"/>
      <c r="CP1083" s="237"/>
      <c r="CQ1083" s="237"/>
      <c r="CR1083" s="237"/>
      <c r="CS1083" s="237"/>
      <c r="CT1083" s="237"/>
      <c r="CU1083" s="237"/>
      <c r="CV1083" s="237"/>
      <c r="CW1083" s="237"/>
      <c r="CX1083" s="237"/>
      <c r="CY1083" s="237"/>
      <c r="CZ1083" s="237"/>
      <c r="DA1083" s="237"/>
      <c r="DB1083" s="237"/>
      <c r="DC1083" s="237"/>
      <c r="DD1083" s="237"/>
      <c r="DE1083" s="237"/>
      <c r="DF1083" s="237"/>
      <c r="DG1083" s="237"/>
      <c r="DH1083" s="237"/>
      <c r="DI1083" s="237"/>
      <c r="DJ1083" s="237"/>
      <c r="DK1083" s="237"/>
      <c r="DL1083" s="237"/>
      <c r="DM1083" s="237"/>
      <c r="DN1083" s="237"/>
      <c r="DO1083" s="237"/>
      <c r="DP1083" s="237"/>
      <c r="DQ1083" s="237"/>
      <c r="DR1083" s="237"/>
      <c r="DS1083" s="237"/>
      <c r="DT1083" s="237"/>
      <c r="DU1083" s="237"/>
      <c r="DV1083" s="237"/>
      <c r="DW1083" s="237"/>
      <c r="DX1083" s="237"/>
      <c r="DY1083" s="237"/>
      <c r="DZ1083" s="237"/>
      <c r="EA1083" s="237"/>
      <c r="EB1083" s="237"/>
      <c r="EC1083" s="237"/>
      <c r="ED1083" s="237"/>
      <c r="EE1083" s="237"/>
      <c r="EF1083" s="237"/>
      <c r="EG1083" s="237"/>
      <c r="EH1083" s="237"/>
      <c r="EI1083" s="237"/>
      <c r="EJ1083" s="237"/>
      <c r="EK1083" s="237"/>
      <c r="EL1083" s="237"/>
      <c r="EM1083" s="237"/>
      <c r="EN1083" s="237"/>
      <c r="EO1083" s="237"/>
      <c r="EP1083" s="237"/>
      <c r="EQ1083" s="237"/>
      <c r="ER1083" s="237"/>
      <c r="ES1083" s="237"/>
      <c r="ET1083" s="237"/>
      <c r="EU1083" s="237"/>
      <c r="EV1083" s="237"/>
      <c r="EW1083" s="237"/>
      <c r="EX1083" s="237"/>
      <c r="EY1083" s="237"/>
      <c r="EZ1083" s="237"/>
      <c r="FA1083" s="237"/>
      <c r="FB1083" s="237"/>
      <c r="FC1083" s="237"/>
      <c r="FD1083" s="237"/>
      <c r="FE1083" s="237"/>
      <c r="FF1083" s="237"/>
      <c r="FG1083" s="237"/>
      <c r="FH1083" s="237"/>
      <c r="FI1083" s="237"/>
      <c r="FJ1083" s="237"/>
      <c r="FK1083" s="237"/>
      <c r="FL1083" s="237"/>
      <c r="FM1083" s="237"/>
      <c r="FN1083" s="237"/>
      <c r="FO1083" s="237"/>
      <c r="FP1083" s="237"/>
      <c r="FQ1083" s="237"/>
      <c r="FR1083" s="237"/>
      <c r="FS1083" s="237"/>
      <c r="FT1083" s="237"/>
      <c r="FU1083" s="237"/>
      <c r="FV1083" s="237"/>
      <c r="FW1083" s="237"/>
      <c r="FX1083" s="237"/>
      <c r="FY1083" s="237"/>
      <c r="FZ1083" s="237"/>
      <c r="GA1083" s="237"/>
      <c r="GB1083" s="237"/>
      <c r="GC1083" s="237"/>
      <c r="GD1083" s="237"/>
      <c r="GE1083" s="237"/>
      <c r="GF1083" s="237"/>
      <c r="GG1083" s="237"/>
      <c r="GH1083" s="237"/>
      <c r="GI1083" s="237"/>
      <c r="GJ1083" s="237"/>
      <c r="GK1083" s="237"/>
      <c r="GL1083" s="237"/>
      <c r="GM1083" s="237"/>
      <c r="GN1083" s="237"/>
      <c r="GO1083" s="237"/>
      <c r="GP1083" s="237"/>
      <c r="GQ1083" s="237"/>
    </row>
    <row r="1084" spans="1:199" s="81" customFormat="1" ht="15" hidden="1">
      <c r="A1084" s="176" t="s">
        <v>2976</v>
      </c>
      <c r="B1084" s="241" t="s">
        <v>6283</v>
      </c>
      <c r="C1084" s="242">
        <v>0</v>
      </c>
      <c r="D1084" s="242">
        <v>0</v>
      </c>
      <c r="E1084" s="242">
        <v>0</v>
      </c>
      <c r="F1084" s="242">
        <v>0</v>
      </c>
      <c r="G1084" s="242">
        <v>0</v>
      </c>
      <c r="H1084" s="242">
        <v>0</v>
      </c>
      <c r="I1084" s="242">
        <v>0</v>
      </c>
      <c r="J1084" s="242">
        <v>0</v>
      </c>
      <c r="K1084" s="242">
        <v>0</v>
      </c>
      <c r="L1084" s="242">
        <v>0</v>
      </c>
      <c r="M1084" s="242">
        <v>0</v>
      </c>
      <c r="N1084" s="242">
        <v>0</v>
      </c>
      <c r="O1084" s="242">
        <v>0</v>
      </c>
      <c r="P1084" s="28"/>
      <c r="Q1084" s="242">
        <f>SUM(D1084:O1084)</f>
        <v>0</v>
      </c>
      <c r="R1084" s="242">
        <f>IF($R$19&lt;1,0,Q1084/$R$19)</f>
        <v>0</v>
      </c>
      <c r="S1084" s="243"/>
      <c r="T1084" s="351">
        <f>IF(Q1084=0,0,1)+IF(C1084=0,0,1)+IF(D1084=0,0,1)+IF(E1084=0,0,1)+IF(F1084=0,0,1)+IF(G1084=0,0,1)+IF(H1084=0,0,1)+IF(I1084=0,0,1)+IF(J1084=0,0,1)+IF(K1084=0,0,1)+IF(L1084=0,0,1)+IF(M1084=0,0,1)+IF(N1084=0,0,1)+IF(O1084=0,0,1)</f>
        <v>0</v>
      </c>
      <c r="U1084" s="237"/>
      <c r="V1084" s="237"/>
      <c r="W1084" s="237"/>
      <c r="X1084" s="237"/>
      <c r="Y1084" s="237"/>
      <c r="Z1084" s="237"/>
      <c r="AA1084" s="237"/>
      <c r="AB1084" s="237"/>
      <c r="AC1084" s="237"/>
      <c r="AD1084" s="237"/>
      <c r="AE1084" s="237"/>
      <c r="AF1084" s="237"/>
      <c r="AG1084" s="237"/>
      <c r="AH1084" s="237"/>
      <c r="AI1084" s="237"/>
      <c r="AJ1084" s="237"/>
      <c r="AK1084" s="237"/>
      <c r="AL1084" s="237"/>
      <c r="AM1084" s="237"/>
      <c r="AN1084" s="237"/>
      <c r="AO1084" s="237"/>
      <c r="AP1084" s="237"/>
      <c r="AQ1084" s="237"/>
      <c r="AR1084" s="237"/>
      <c r="AS1084" s="237"/>
      <c r="AT1084" s="237"/>
      <c r="AU1084" s="237"/>
      <c r="AV1084" s="237"/>
      <c r="AW1084" s="237"/>
      <c r="AX1084" s="237"/>
      <c r="AY1084" s="237"/>
      <c r="AZ1084" s="237"/>
      <c r="BA1084" s="237"/>
      <c r="BB1084" s="237"/>
      <c r="BC1084" s="237"/>
      <c r="BD1084" s="237"/>
      <c r="BE1084" s="237"/>
      <c r="BF1084" s="237"/>
      <c r="BG1084" s="237"/>
      <c r="BH1084" s="237"/>
      <c r="BI1084" s="237"/>
      <c r="BJ1084" s="237"/>
      <c r="BK1084" s="237"/>
      <c r="BL1084" s="237"/>
      <c r="BM1084" s="237"/>
      <c r="BN1084" s="237"/>
      <c r="BO1084" s="237"/>
      <c r="BP1084" s="237"/>
      <c r="BQ1084" s="237"/>
      <c r="BR1084" s="237"/>
      <c r="BS1084" s="237"/>
      <c r="BT1084" s="237"/>
      <c r="BU1084" s="237"/>
      <c r="BV1084" s="237"/>
      <c r="BW1084" s="237"/>
      <c r="BX1084" s="237"/>
      <c r="BY1084" s="237"/>
      <c r="BZ1084" s="237"/>
      <c r="CA1084" s="237"/>
      <c r="CB1084" s="237"/>
      <c r="CC1084" s="237"/>
      <c r="CD1084" s="237"/>
      <c r="CE1084" s="237"/>
      <c r="CF1084" s="237"/>
      <c r="CG1084" s="237"/>
      <c r="CH1084" s="237"/>
      <c r="CI1084" s="237"/>
      <c r="CJ1084" s="237"/>
      <c r="CK1084" s="237"/>
      <c r="CL1084" s="237"/>
      <c r="CM1084" s="237"/>
      <c r="CN1084" s="237"/>
      <c r="CO1084" s="237"/>
      <c r="CP1084" s="237"/>
      <c r="CQ1084" s="237"/>
      <c r="CR1084" s="237"/>
      <c r="CS1084" s="237"/>
      <c r="CT1084" s="237"/>
      <c r="CU1084" s="237"/>
      <c r="CV1084" s="237"/>
      <c r="CW1084" s="237"/>
      <c r="CX1084" s="237"/>
      <c r="CY1084" s="237"/>
      <c r="CZ1084" s="237"/>
      <c r="DA1084" s="237"/>
      <c r="DB1084" s="237"/>
      <c r="DC1084" s="237"/>
      <c r="DD1084" s="237"/>
      <c r="DE1084" s="237"/>
      <c r="DF1084" s="237"/>
      <c r="DG1084" s="237"/>
      <c r="DH1084" s="237"/>
      <c r="DI1084" s="237"/>
      <c r="DJ1084" s="237"/>
      <c r="DK1084" s="237"/>
      <c r="DL1084" s="237"/>
      <c r="DM1084" s="237"/>
      <c r="DN1084" s="237"/>
      <c r="DO1084" s="237"/>
      <c r="DP1084" s="237"/>
      <c r="DQ1084" s="237"/>
      <c r="DR1084" s="237"/>
      <c r="DS1084" s="237"/>
      <c r="DT1084" s="237"/>
      <c r="DU1084" s="237"/>
      <c r="DV1084" s="237"/>
      <c r="DW1084" s="237"/>
      <c r="DX1084" s="237"/>
      <c r="DY1084" s="237"/>
      <c r="DZ1084" s="237"/>
      <c r="EA1084" s="237"/>
      <c r="EB1084" s="237"/>
      <c r="EC1084" s="237"/>
      <c r="ED1084" s="237"/>
      <c r="EE1084" s="237"/>
      <c r="EF1084" s="237"/>
      <c r="EG1084" s="237"/>
      <c r="EH1084" s="237"/>
      <c r="EI1084" s="237"/>
      <c r="EJ1084" s="237"/>
      <c r="EK1084" s="237"/>
      <c r="EL1084" s="237"/>
      <c r="EM1084" s="237"/>
      <c r="EN1084" s="237"/>
      <c r="EO1084" s="237"/>
      <c r="EP1084" s="237"/>
      <c r="EQ1084" s="237"/>
      <c r="ER1084" s="237"/>
      <c r="ES1084" s="237"/>
      <c r="ET1084" s="237"/>
      <c r="EU1084" s="237"/>
      <c r="EV1084" s="237"/>
      <c r="EW1084" s="237"/>
      <c r="EX1084" s="237"/>
      <c r="EY1084" s="237"/>
      <c r="EZ1084" s="237"/>
      <c r="FA1084" s="237"/>
      <c r="FB1084" s="237"/>
      <c r="FC1084" s="237"/>
      <c r="FD1084" s="237"/>
      <c r="FE1084" s="237"/>
      <c r="FF1084" s="237"/>
      <c r="FG1084" s="237"/>
      <c r="FH1084" s="237"/>
      <c r="FI1084" s="237"/>
      <c r="FJ1084" s="237"/>
      <c r="FK1084" s="237"/>
      <c r="FL1084" s="237"/>
      <c r="FM1084" s="237"/>
      <c r="FN1084" s="237"/>
      <c r="FO1084" s="237"/>
      <c r="FP1084" s="237"/>
      <c r="FQ1084" s="237"/>
      <c r="FR1084" s="237"/>
      <c r="FS1084" s="237"/>
      <c r="FT1084" s="237"/>
      <c r="FU1084" s="237"/>
      <c r="FV1084" s="237"/>
      <c r="FW1084" s="237"/>
      <c r="FX1084" s="237"/>
      <c r="FY1084" s="237"/>
      <c r="FZ1084" s="237"/>
      <c r="GA1084" s="237"/>
      <c r="GB1084" s="237"/>
      <c r="GC1084" s="237"/>
      <c r="GD1084" s="237"/>
      <c r="GE1084" s="237"/>
      <c r="GF1084" s="237"/>
      <c r="GG1084" s="237"/>
      <c r="GH1084" s="237"/>
      <c r="GI1084" s="237"/>
      <c r="GJ1084" s="237"/>
      <c r="GK1084" s="237"/>
      <c r="GL1084" s="237"/>
      <c r="GM1084" s="237"/>
      <c r="GN1084" s="237"/>
      <c r="GO1084" s="237"/>
      <c r="GP1084" s="237"/>
      <c r="GQ1084" s="237"/>
    </row>
    <row r="1085" spans="1:199" s="81" customFormat="1" ht="15" hidden="1">
      <c r="A1085" s="176" t="s">
        <v>2977</v>
      </c>
      <c r="B1085" s="241" t="s">
        <v>6284</v>
      </c>
      <c r="C1085" s="242">
        <v>0</v>
      </c>
      <c r="D1085" s="242">
        <v>0</v>
      </c>
      <c r="E1085" s="242">
        <v>0</v>
      </c>
      <c r="F1085" s="242">
        <v>0</v>
      </c>
      <c r="G1085" s="242">
        <v>0</v>
      </c>
      <c r="H1085" s="242">
        <v>0</v>
      </c>
      <c r="I1085" s="242">
        <v>0</v>
      </c>
      <c r="J1085" s="242">
        <v>0</v>
      </c>
      <c r="K1085" s="242">
        <v>0</v>
      </c>
      <c r="L1085" s="242">
        <v>0</v>
      </c>
      <c r="M1085" s="242">
        <v>0</v>
      </c>
      <c r="N1085" s="242">
        <v>0</v>
      </c>
      <c r="O1085" s="242">
        <v>0</v>
      </c>
      <c r="P1085" s="28"/>
      <c r="Q1085" s="242">
        <f>SUM(D1085:O1085)</f>
        <v>0</v>
      </c>
      <c r="R1085" s="242">
        <f>IF($R$19&lt;1,0,Q1085/$R$19)</f>
        <v>0</v>
      </c>
      <c r="S1085" s="243"/>
      <c r="T1085" s="351">
        <f>IF(Q1085=0,0,1)+IF(C1085=0,0,1)+IF(D1085=0,0,1)+IF(E1085=0,0,1)+IF(F1085=0,0,1)+IF(G1085=0,0,1)+IF(H1085=0,0,1)+IF(I1085=0,0,1)+IF(J1085=0,0,1)+IF(K1085=0,0,1)+IF(L1085=0,0,1)+IF(M1085=0,0,1)+IF(N1085=0,0,1)+IF(O1085=0,0,1)</f>
        <v>0</v>
      </c>
      <c r="U1085" s="237"/>
      <c r="V1085" s="237"/>
      <c r="W1085" s="237"/>
      <c r="X1085" s="237"/>
      <c r="Y1085" s="237"/>
      <c r="Z1085" s="237"/>
      <c r="AA1085" s="237"/>
      <c r="AB1085" s="237"/>
      <c r="AC1085" s="237"/>
      <c r="AD1085" s="237"/>
      <c r="AE1085" s="237"/>
      <c r="AF1085" s="237"/>
      <c r="AG1085" s="237"/>
      <c r="AH1085" s="237"/>
      <c r="AI1085" s="237"/>
      <c r="AJ1085" s="237"/>
      <c r="AK1085" s="237"/>
      <c r="AL1085" s="237"/>
      <c r="AM1085" s="237"/>
      <c r="AN1085" s="237"/>
      <c r="AO1085" s="237"/>
      <c r="AP1085" s="237"/>
      <c r="AQ1085" s="237"/>
      <c r="AR1085" s="237"/>
      <c r="AS1085" s="237"/>
      <c r="AT1085" s="237"/>
      <c r="AU1085" s="237"/>
      <c r="AV1085" s="237"/>
      <c r="AW1085" s="237"/>
      <c r="AX1085" s="237"/>
      <c r="AY1085" s="237"/>
      <c r="AZ1085" s="237"/>
      <c r="BA1085" s="237"/>
      <c r="BB1085" s="237"/>
      <c r="BC1085" s="237"/>
      <c r="BD1085" s="237"/>
      <c r="BE1085" s="237"/>
      <c r="BF1085" s="237"/>
      <c r="BG1085" s="237"/>
      <c r="BH1085" s="237"/>
      <c r="BI1085" s="237"/>
      <c r="BJ1085" s="237"/>
      <c r="BK1085" s="237"/>
      <c r="BL1085" s="237"/>
      <c r="BM1085" s="237"/>
      <c r="BN1085" s="237"/>
      <c r="BO1085" s="237"/>
      <c r="BP1085" s="237"/>
      <c r="BQ1085" s="237"/>
      <c r="BR1085" s="237"/>
      <c r="BS1085" s="237"/>
      <c r="BT1085" s="237"/>
      <c r="BU1085" s="237"/>
      <c r="BV1085" s="237"/>
      <c r="BW1085" s="237"/>
      <c r="BX1085" s="237"/>
      <c r="BY1085" s="237"/>
      <c r="BZ1085" s="237"/>
      <c r="CA1085" s="237"/>
      <c r="CB1085" s="237"/>
      <c r="CC1085" s="237"/>
      <c r="CD1085" s="237"/>
      <c r="CE1085" s="237"/>
      <c r="CF1085" s="237"/>
      <c r="CG1085" s="237"/>
      <c r="CH1085" s="237"/>
      <c r="CI1085" s="237"/>
      <c r="CJ1085" s="237"/>
      <c r="CK1085" s="237"/>
      <c r="CL1085" s="237"/>
      <c r="CM1085" s="237"/>
      <c r="CN1085" s="237"/>
      <c r="CO1085" s="237"/>
      <c r="CP1085" s="237"/>
      <c r="CQ1085" s="237"/>
      <c r="CR1085" s="237"/>
      <c r="CS1085" s="237"/>
      <c r="CT1085" s="237"/>
      <c r="CU1085" s="237"/>
      <c r="CV1085" s="237"/>
      <c r="CW1085" s="237"/>
      <c r="CX1085" s="237"/>
      <c r="CY1085" s="237"/>
      <c r="CZ1085" s="237"/>
      <c r="DA1085" s="237"/>
      <c r="DB1085" s="237"/>
      <c r="DC1085" s="237"/>
      <c r="DD1085" s="237"/>
      <c r="DE1085" s="237"/>
      <c r="DF1085" s="237"/>
      <c r="DG1085" s="237"/>
      <c r="DH1085" s="237"/>
      <c r="DI1085" s="237"/>
      <c r="DJ1085" s="237"/>
      <c r="DK1085" s="237"/>
      <c r="DL1085" s="237"/>
      <c r="DM1085" s="237"/>
      <c r="DN1085" s="237"/>
      <c r="DO1085" s="237"/>
      <c r="DP1085" s="237"/>
      <c r="DQ1085" s="237"/>
      <c r="DR1085" s="237"/>
      <c r="DS1085" s="237"/>
      <c r="DT1085" s="237"/>
      <c r="DU1085" s="237"/>
      <c r="DV1085" s="237"/>
      <c r="DW1085" s="237"/>
      <c r="DX1085" s="237"/>
      <c r="DY1085" s="237"/>
      <c r="DZ1085" s="237"/>
      <c r="EA1085" s="237"/>
      <c r="EB1085" s="237"/>
      <c r="EC1085" s="237"/>
      <c r="ED1085" s="237"/>
      <c r="EE1085" s="237"/>
      <c r="EF1085" s="237"/>
      <c r="EG1085" s="237"/>
      <c r="EH1085" s="237"/>
      <c r="EI1085" s="237"/>
      <c r="EJ1085" s="237"/>
      <c r="EK1085" s="237"/>
      <c r="EL1085" s="237"/>
      <c r="EM1085" s="237"/>
      <c r="EN1085" s="237"/>
      <c r="EO1085" s="237"/>
      <c r="EP1085" s="237"/>
      <c r="EQ1085" s="237"/>
      <c r="ER1085" s="237"/>
      <c r="ES1085" s="237"/>
      <c r="ET1085" s="237"/>
      <c r="EU1085" s="237"/>
      <c r="EV1085" s="237"/>
      <c r="EW1085" s="237"/>
      <c r="EX1085" s="237"/>
      <c r="EY1085" s="237"/>
      <c r="EZ1085" s="237"/>
      <c r="FA1085" s="237"/>
      <c r="FB1085" s="237"/>
      <c r="FC1085" s="237"/>
      <c r="FD1085" s="237"/>
      <c r="FE1085" s="237"/>
      <c r="FF1085" s="237"/>
      <c r="FG1085" s="237"/>
      <c r="FH1085" s="237"/>
      <c r="FI1085" s="237"/>
      <c r="FJ1085" s="237"/>
      <c r="FK1085" s="237"/>
      <c r="FL1085" s="237"/>
      <c r="FM1085" s="237"/>
      <c r="FN1085" s="237"/>
      <c r="FO1085" s="237"/>
      <c r="FP1085" s="237"/>
      <c r="FQ1085" s="237"/>
      <c r="FR1085" s="237"/>
      <c r="FS1085" s="237"/>
      <c r="FT1085" s="237"/>
      <c r="FU1085" s="237"/>
      <c r="FV1085" s="237"/>
      <c r="FW1085" s="237"/>
      <c r="FX1085" s="237"/>
      <c r="FY1085" s="237"/>
      <c r="FZ1085" s="237"/>
      <c r="GA1085" s="237"/>
      <c r="GB1085" s="237"/>
      <c r="GC1085" s="237"/>
      <c r="GD1085" s="237"/>
      <c r="GE1085" s="237"/>
      <c r="GF1085" s="237"/>
      <c r="GG1085" s="237"/>
      <c r="GH1085" s="237"/>
      <c r="GI1085" s="237"/>
      <c r="GJ1085" s="237"/>
      <c r="GK1085" s="237"/>
      <c r="GL1085" s="237"/>
      <c r="GM1085" s="237"/>
      <c r="GN1085" s="237"/>
      <c r="GO1085" s="237"/>
      <c r="GP1085" s="237"/>
      <c r="GQ1085" s="237"/>
    </row>
    <row r="1086" spans="1:199" s="81" customFormat="1" ht="15" hidden="1">
      <c r="A1086" s="176" t="s">
        <v>2978</v>
      </c>
      <c r="B1086" s="241" t="s">
        <v>6285</v>
      </c>
      <c r="C1086" s="242">
        <v>0</v>
      </c>
      <c r="D1086" s="242">
        <v>0</v>
      </c>
      <c r="E1086" s="242">
        <v>0</v>
      </c>
      <c r="F1086" s="242">
        <v>0</v>
      </c>
      <c r="G1086" s="242">
        <v>0</v>
      </c>
      <c r="H1086" s="242">
        <v>0</v>
      </c>
      <c r="I1086" s="242">
        <v>0</v>
      </c>
      <c r="J1086" s="242">
        <v>0</v>
      </c>
      <c r="K1086" s="242">
        <v>0</v>
      </c>
      <c r="L1086" s="242">
        <v>0</v>
      </c>
      <c r="M1086" s="242">
        <v>0</v>
      </c>
      <c r="N1086" s="242">
        <v>0</v>
      </c>
      <c r="O1086" s="242">
        <v>0</v>
      </c>
      <c r="P1086" s="28"/>
      <c r="Q1086" s="242">
        <f>SUM(D1086:O1086)</f>
        <v>0</v>
      </c>
      <c r="R1086" s="242">
        <f>IF($R$19&lt;1,0,Q1086/$R$19)</f>
        <v>0</v>
      </c>
      <c r="S1086" s="243"/>
      <c r="T1086" s="351">
        <f>IF(Q1086=0,0,1)+IF(C1086=0,0,1)+IF(D1086=0,0,1)+IF(E1086=0,0,1)+IF(F1086=0,0,1)+IF(G1086=0,0,1)+IF(H1086=0,0,1)+IF(I1086=0,0,1)+IF(J1086=0,0,1)+IF(K1086=0,0,1)+IF(L1086=0,0,1)+IF(M1086=0,0,1)+IF(N1086=0,0,1)+IF(O1086=0,0,1)</f>
        <v>0</v>
      </c>
      <c r="U1086" s="237"/>
      <c r="V1086" s="237"/>
      <c r="W1086" s="237"/>
      <c r="X1086" s="237"/>
      <c r="Y1086" s="237"/>
      <c r="Z1086" s="237"/>
      <c r="AA1086" s="237"/>
      <c r="AB1086" s="237"/>
      <c r="AC1086" s="237"/>
      <c r="AD1086" s="237"/>
      <c r="AE1086" s="237"/>
      <c r="AF1086" s="237"/>
      <c r="AG1086" s="237"/>
      <c r="AH1086" s="237"/>
      <c r="AI1086" s="237"/>
      <c r="AJ1086" s="237"/>
      <c r="AK1086" s="237"/>
      <c r="AL1086" s="237"/>
      <c r="AM1086" s="237"/>
      <c r="AN1086" s="237"/>
      <c r="AO1086" s="237"/>
      <c r="AP1086" s="237"/>
      <c r="AQ1086" s="237"/>
      <c r="AR1086" s="237"/>
      <c r="AS1086" s="237"/>
      <c r="AT1086" s="237"/>
      <c r="AU1086" s="237"/>
      <c r="AV1086" s="237"/>
      <c r="AW1086" s="237"/>
      <c r="AX1086" s="237"/>
      <c r="AY1086" s="237"/>
      <c r="AZ1086" s="237"/>
      <c r="BA1086" s="237"/>
      <c r="BB1086" s="237"/>
      <c r="BC1086" s="237"/>
      <c r="BD1086" s="237"/>
      <c r="BE1086" s="237"/>
      <c r="BF1086" s="237"/>
      <c r="BG1086" s="237"/>
      <c r="BH1086" s="237"/>
      <c r="BI1086" s="237"/>
      <c r="BJ1086" s="237"/>
      <c r="BK1086" s="237"/>
      <c r="BL1086" s="237"/>
      <c r="BM1086" s="237"/>
      <c r="BN1086" s="237"/>
      <c r="BO1086" s="237"/>
      <c r="BP1086" s="237"/>
      <c r="BQ1086" s="237"/>
      <c r="BR1086" s="237"/>
      <c r="BS1086" s="237"/>
      <c r="BT1086" s="237"/>
      <c r="BU1086" s="237"/>
      <c r="BV1086" s="237"/>
      <c r="BW1086" s="237"/>
      <c r="BX1086" s="237"/>
      <c r="BY1086" s="237"/>
      <c r="BZ1086" s="237"/>
      <c r="CA1086" s="237"/>
      <c r="CB1086" s="237"/>
      <c r="CC1086" s="237"/>
      <c r="CD1086" s="237"/>
      <c r="CE1086" s="237"/>
      <c r="CF1086" s="237"/>
      <c r="CG1086" s="237"/>
      <c r="CH1086" s="237"/>
      <c r="CI1086" s="237"/>
      <c r="CJ1086" s="237"/>
      <c r="CK1086" s="237"/>
      <c r="CL1086" s="237"/>
      <c r="CM1086" s="237"/>
      <c r="CN1086" s="237"/>
      <c r="CO1086" s="237"/>
      <c r="CP1086" s="237"/>
      <c r="CQ1086" s="237"/>
      <c r="CR1086" s="237"/>
      <c r="CS1086" s="237"/>
      <c r="CT1086" s="237"/>
      <c r="CU1086" s="237"/>
      <c r="CV1086" s="237"/>
      <c r="CW1086" s="237"/>
      <c r="CX1086" s="237"/>
      <c r="CY1086" s="237"/>
      <c r="CZ1086" s="237"/>
      <c r="DA1086" s="237"/>
      <c r="DB1086" s="237"/>
      <c r="DC1086" s="237"/>
      <c r="DD1086" s="237"/>
      <c r="DE1086" s="237"/>
      <c r="DF1086" s="237"/>
      <c r="DG1086" s="237"/>
      <c r="DH1086" s="237"/>
      <c r="DI1086" s="237"/>
      <c r="DJ1086" s="237"/>
      <c r="DK1086" s="237"/>
      <c r="DL1086" s="237"/>
      <c r="DM1086" s="237"/>
      <c r="DN1086" s="237"/>
      <c r="DO1086" s="237"/>
      <c r="DP1086" s="237"/>
      <c r="DQ1086" s="237"/>
      <c r="DR1086" s="237"/>
      <c r="DS1086" s="237"/>
      <c r="DT1086" s="237"/>
      <c r="DU1086" s="237"/>
      <c r="DV1086" s="237"/>
      <c r="DW1086" s="237"/>
      <c r="DX1086" s="237"/>
      <c r="DY1086" s="237"/>
      <c r="DZ1086" s="237"/>
      <c r="EA1086" s="237"/>
      <c r="EB1086" s="237"/>
      <c r="EC1086" s="237"/>
      <c r="ED1086" s="237"/>
      <c r="EE1086" s="237"/>
      <c r="EF1086" s="237"/>
      <c r="EG1086" s="237"/>
      <c r="EH1086" s="237"/>
      <c r="EI1086" s="237"/>
      <c r="EJ1086" s="237"/>
      <c r="EK1086" s="237"/>
      <c r="EL1086" s="237"/>
      <c r="EM1086" s="237"/>
      <c r="EN1086" s="237"/>
      <c r="EO1086" s="237"/>
      <c r="EP1086" s="237"/>
      <c r="EQ1086" s="237"/>
      <c r="ER1086" s="237"/>
      <c r="ES1086" s="237"/>
      <c r="ET1086" s="237"/>
      <c r="EU1086" s="237"/>
      <c r="EV1086" s="237"/>
      <c r="EW1086" s="237"/>
      <c r="EX1086" s="237"/>
      <c r="EY1086" s="237"/>
      <c r="EZ1086" s="237"/>
      <c r="FA1086" s="237"/>
      <c r="FB1086" s="237"/>
      <c r="FC1086" s="237"/>
      <c r="FD1086" s="237"/>
      <c r="FE1086" s="237"/>
      <c r="FF1086" s="237"/>
      <c r="FG1086" s="237"/>
      <c r="FH1086" s="237"/>
      <c r="FI1086" s="237"/>
      <c r="FJ1086" s="237"/>
      <c r="FK1086" s="237"/>
      <c r="FL1086" s="237"/>
      <c r="FM1086" s="237"/>
      <c r="FN1086" s="237"/>
      <c r="FO1086" s="237"/>
      <c r="FP1086" s="237"/>
      <c r="FQ1086" s="237"/>
      <c r="FR1086" s="237"/>
      <c r="FS1086" s="237"/>
      <c r="FT1086" s="237"/>
      <c r="FU1086" s="237"/>
      <c r="FV1086" s="237"/>
      <c r="FW1086" s="237"/>
      <c r="FX1086" s="237"/>
      <c r="FY1086" s="237"/>
      <c r="FZ1086" s="237"/>
      <c r="GA1086" s="237"/>
      <c r="GB1086" s="237"/>
      <c r="GC1086" s="237"/>
      <c r="GD1086" s="237"/>
      <c r="GE1086" s="237"/>
      <c r="GF1086" s="237"/>
      <c r="GG1086" s="237"/>
      <c r="GH1086" s="237"/>
      <c r="GI1086" s="237"/>
      <c r="GJ1086" s="237"/>
      <c r="GK1086" s="237"/>
      <c r="GL1086" s="237"/>
      <c r="GM1086" s="237"/>
      <c r="GN1086" s="237"/>
      <c r="GO1086" s="237"/>
      <c r="GP1086" s="237"/>
      <c r="GQ1086" s="237"/>
    </row>
    <row r="1087" spans="1:199" s="81" customFormat="1" ht="15" hidden="1">
      <c r="A1087" s="176" t="s">
        <v>2979</v>
      </c>
      <c r="B1087" s="241" t="s">
        <v>6286</v>
      </c>
      <c r="C1087" s="242">
        <v>0</v>
      </c>
      <c r="D1087" s="242">
        <v>0</v>
      </c>
      <c r="E1087" s="242">
        <v>0</v>
      </c>
      <c r="F1087" s="242">
        <v>0</v>
      </c>
      <c r="G1087" s="242">
        <v>0</v>
      </c>
      <c r="H1087" s="242">
        <v>0</v>
      </c>
      <c r="I1087" s="242">
        <v>0</v>
      </c>
      <c r="J1087" s="242">
        <v>0</v>
      </c>
      <c r="K1087" s="242">
        <v>0</v>
      </c>
      <c r="L1087" s="242">
        <v>0</v>
      </c>
      <c r="M1087" s="242">
        <v>0</v>
      </c>
      <c r="N1087" s="242">
        <v>0</v>
      </c>
      <c r="O1087" s="242">
        <v>0</v>
      </c>
      <c r="P1087" s="28"/>
      <c r="Q1087" s="242">
        <f>SUM(D1087:O1087)</f>
        <v>0</v>
      </c>
      <c r="R1087" s="242">
        <f>IF($R$19&lt;1,0,Q1087/$R$19)</f>
        <v>0</v>
      </c>
      <c r="S1087" s="243"/>
      <c r="T1087" s="351">
        <f>IF(Q1087=0,0,1)+IF(C1087=0,0,1)+IF(D1087=0,0,1)+IF(E1087=0,0,1)+IF(F1087=0,0,1)+IF(G1087=0,0,1)+IF(H1087=0,0,1)+IF(I1087=0,0,1)+IF(J1087=0,0,1)+IF(K1087=0,0,1)+IF(L1087=0,0,1)+IF(M1087=0,0,1)+IF(N1087=0,0,1)+IF(O1087=0,0,1)</f>
        <v>0</v>
      </c>
      <c r="U1087" s="237"/>
      <c r="V1087" s="237"/>
      <c r="W1087" s="237"/>
      <c r="X1087" s="237"/>
      <c r="Y1087" s="237"/>
      <c r="Z1087" s="237"/>
      <c r="AA1087" s="237"/>
      <c r="AB1087" s="237"/>
      <c r="AC1087" s="237"/>
      <c r="AD1087" s="237"/>
      <c r="AE1087" s="237"/>
      <c r="AF1087" s="237"/>
      <c r="AG1087" s="237"/>
      <c r="AH1087" s="237"/>
      <c r="AI1087" s="237"/>
      <c r="AJ1087" s="237"/>
      <c r="AK1087" s="237"/>
      <c r="AL1087" s="237"/>
      <c r="AM1087" s="237"/>
      <c r="AN1087" s="237"/>
      <c r="AO1087" s="237"/>
      <c r="AP1087" s="237"/>
      <c r="AQ1087" s="237"/>
      <c r="AR1087" s="237"/>
      <c r="AS1087" s="237"/>
      <c r="AT1087" s="237"/>
      <c r="AU1087" s="237"/>
      <c r="AV1087" s="237"/>
      <c r="AW1087" s="237"/>
      <c r="AX1087" s="237"/>
      <c r="AY1087" s="237"/>
      <c r="AZ1087" s="237"/>
      <c r="BA1087" s="237"/>
      <c r="BB1087" s="237"/>
      <c r="BC1087" s="237"/>
      <c r="BD1087" s="237"/>
      <c r="BE1087" s="237"/>
      <c r="BF1087" s="237"/>
      <c r="BG1087" s="237"/>
      <c r="BH1087" s="237"/>
      <c r="BI1087" s="237"/>
      <c r="BJ1087" s="237"/>
      <c r="BK1087" s="237"/>
      <c r="BL1087" s="237"/>
      <c r="BM1087" s="237"/>
      <c r="BN1087" s="237"/>
      <c r="BO1087" s="237"/>
      <c r="BP1087" s="237"/>
      <c r="BQ1087" s="237"/>
      <c r="BR1087" s="237"/>
      <c r="BS1087" s="237"/>
      <c r="BT1087" s="237"/>
      <c r="BU1087" s="237"/>
      <c r="BV1087" s="237"/>
      <c r="BW1087" s="237"/>
      <c r="BX1087" s="237"/>
      <c r="BY1087" s="237"/>
      <c r="BZ1087" s="237"/>
      <c r="CA1087" s="237"/>
      <c r="CB1087" s="237"/>
      <c r="CC1087" s="237"/>
      <c r="CD1087" s="237"/>
      <c r="CE1087" s="237"/>
      <c r="CF1087" s="237"/>
      <c r="CG1087" s="237"/>
      <c r="CH1087" s="237"/>
      <c r="CI1087" s="237"/>
      <c r="CJ1087" s="237"/>
      <c r="CK1087" s="237"/>
      <c r="CL1087" s="237"/>
      <c r="CM1087" s="237"/>
      <c r="CN1087" s="237"/>
      <c r="CO1087" s="237"/>
      <c r="CP1087" s="237"/>
      <c r="CQ1087" s="237"/>
      <c r="CR1087" s="237"/>
      <c r="CS1087" s="237"/>
      <c r="CT1087" s="237"/>
      <c r="CU1087" s="237"/>
      <c r="CV1087" s="237"/>
      <c r="CW1087" s="237"/>
      <c r="CX1087" s="237"/>
      <c r="CY1087" s="237"/>
      <c r="CZ1087" s="237"/>
      <c r="DA1087" s="237"/>
      <c r="DB1087" s="237"/>
      <c r="DC1087" s="237"/>
      <c r="DD1087" s="237"/>
      <c r="DE1087" s="237"/>
      <c r="DF1087" s="237"/>
      <c r="DG1087" s="237"/>
      <c r="DH1087" s="237"/>
      <c r="DI1087" s="237"/>
      <c r="DJ1087" s="237"/>
      <c r="DK1087" s="237"/>
      <c r="DL1087" s="237"/>
      <c r="DM1087" s="237"/>
      <c r="DN1087" s="237"/>
      <c r="DO1087" s="237"/>
      <c r="DP1087" s="237"/>
      <c r="DQ1087" s="237"/>
      <c r="DR1087" s="237"/>
      <c r="DS1087" s="237"/>
      <c r="DT1087" s="237"/>
      <c r="DU1087" s="237"/>
      <c r="DV1087" s="237"/>
      <c r="DW1087" s="237"/>
      <c r="DX1087" s="237"/>
      <c r="DY1087" s="237"/>
      <c r="DZ1087" s="237"/>
      <c r="EA1087" s="237"/>
      <c r="EB1087" s="237"/>
      <c r="EC1087" s="237"/>
      <c r="ED1087" s="237"/>
      <c r="EE1087" s="237"/>
      <c r="EF1087" s="237"/>
      <c r="EG1087" s="237"/>
      <c r="EH1087" s="237"/>
      <c r="EI1087" s="237"/>
      <c r="EJ1087" s="237"/>
      <c r="EK1087" s="237"/>
      <c r="EL1087" s="237"/>
      <c r="EM1087" s="237"/>
      <c r="EN1087" s="237"/>
      <c r="EO1087" s="237"/>
      <c r="EP1087" s="237"/>
      <c r="EQ1087" s="237"/>
      <c r="ER1087" s="237"/>
      <c r="ES1087" s="237"/>
      <c r="ET1087" s="237"/>
      <c r="EU1087" s="237"/>
      <c r="EV1087" s="237"/>
      <c r="EW1087" s="237"/>
      <c r="EX1087" s="237"/>
      <c r="EY1087" s="237"/>
      <c r="EZ1087" s="237"/>
      <c r="FA1087" s="237"/>
      <c r="FB1087" s="237"/>
      <c r="FC1087" s="237"/>
      <c r="FD1087" s="237"/>
      <c r="FE1087" s="237"/>
      <c r="FF1087" s="237"/>
      <c r="FG1087" s="237"/>
      <c r="FH1087" s="237"/>
      <c r="FI1087" s="237"/>
      <c r="FJ1087" s="237"/>
      <c r="FK1087" s="237"/>
      <c r="FL1087" s="237"/>
      <c r="FM1087" s="237"/>
      <c r="FN1087" s="237"/>
      <c r="FO1087" s="237"/>
      <c r="FP1087" s="237"/>
      <c r="FQ1087" s="237"/>
      <c r="FR1087" s="237"/>
      <c r="FS1087" s="237"/>
      <c r="FT1087" s="237"/>
      <c r="FU1087" s="237"/>
      <c r="FV1087" s="237"/>
      <c r="FW1087" s="237"/>
      <c r="FX1087" s="237"/>
      <c r="FY1087" s="237"/>
      <c r="FZ1087" s="237"/>
      <c r="GA1087" s="237"/>
      <c r="GB1087" s="237"/>
      <c r="GC1087" s="237"/>
      <c r="GD1087" s="237"/>
      <c r="GE1087" s="237"/>
      <c r="GF1087" s="237"/>
      <c r="GG1087" s="237"/>
      <c r="GH1087" s="237"/>
      <c r="GI1087" s="237"/>
      <c r="GJ1087" s="237"/>
      <c r="GK1087" s="237"/>
      <c r="GL1087" s="237"/>
      <c r="GM1087" s="237"/>
      <c r="GN1087" s="237"/>
      <c r="GO1087" s="237"/>
      <c r="GP1087" s="237"/>
      <c r="GQ1087" s="237"/>
    </row>
    <row r="1088" spans="1:199" s="81" customFormat="1" ht="15" hidden="1">
      <c r="A1088" s="176" t="s">
        <v>2980</v>
      </c>
      <c r="B1088" s="241" t="s">
        <v>6287</v>
      </c>
      <c r="C1088" s="242">
        <v>0</v>
      </c>
      <c r="D1088" s="242">
        <v>0</v>
      </c>
      <c r="E1088" s="242">
        <v>0</v>
      </c>
      <c r="F1088" s="242">
        <v>0</v>
      </c>
      <c r="G1088" s="242">
        <v>0</v>
      </c>
      <c r="H1088" s="242">
        <v>0</v>
      </c>
      <c r="I1088" s="242">
        <v>0</v>
      </c>
      <c r="J1088" s="242">
        <v>0</v>
      </c>
      <c r="K1088" s="242">
        <v>0</v>
      </c>
      <c r="L1088" s="242">
        <v>0</v>
      </c>
      <c r="M1088" s="242">
        <v>0</v>
      </c>
      <c r="N1088" s="242">
        <v>0</v>
      </c>
      <c r="O1088" s="242">
        <v>0</v>
      </c>
      <c r="P1088" s="28"/>
      <c r="Q1088" s="242">
        <f>SUM(D1088:O1088)</f>
        <v>0</v>
      </c>
      <c r="R1088" s="242">
        <f>IF($R$19&lt;1,0,Q1088/$R$19)</f>
        <v>0</v>
      </c>
      <c r="S1088" s="243"/>
      <c r="T1088" s="351">
        <f>IF(Q1088=0,0,1)+IF(C1088=0,0,1)+IF(D1088=0,0,1)+IF(E1088=0,0,1)+IF(F1088=0,0,1)+IF(G1088=0,0,1)+IF(H1088=0,0,1)+IF(I1088=0,0,1)+IF(J1088=0,0,1)+IF(K1088=0,0,1)+IF(L1088=0,0,1)+IF(M1088=0,0,1)+IF(N1088=0,0,1)+IF(O1088=0,0,1)</f>
        <v>0</v>
      </c>
      <c r="U1088" s="237"/>
      <c r="V1088" s="237"/>
      <c r="W1088" s="237"/>
      <c r="X1088" s="237"/>
      <c r="Y1088" s="237"/>
      <c r="Z1088" s="237"/>
      <c r="AA1088" s="237"/>
      <c r="AB1088" s="237"/>
      <c r="AC1088" s="237"/>
      <c r="AD1088" s="237"/>
      <c r="AE1088" s="237"/>
      <c r="AF1088" s="237"/>
      <c r="AG1088" s="237"/>
      <c r="AH1088" s="237"/>
      <c r="AI1088" s="237"/>
      <c r="AJ1088" s="237"/>
      <c r="AK1088" s="237"/>
      <c r="AL1088" s="237"/>
      <c r="AM1088" s="237"/>
      <c r="AN1088" s="237"/>
      <c r="AO1088" s="237"/>
      <c r="AP1088" s="237"/>
      <c r="AQ1088" s="237"/>
      <c r="AR1088" s="237"/>
      <c r="AS1088" s="237"/>
      <c r="AT1088" s="237"/>
      <c r="AU1088" s="237"/>
      <c r="AV1088" s="237"/>
      <c r="AW1088" s="237"/>
      <c r="AX1088" s="237"/>
      <c r="AY1088" s="237"/>
      <c r="AZ1088" s="237"/>
      <c r="BA1088" s="237"/>
      <c r="BB1088" s="237"/>
      <c r="BC1088" s="237"/>
      <c r="BD1088" s="237"/>
      <c r="BE1088" s="237"/>
      <c r="BF1088" s="237"/>
      <c r="BG1088" s="237"/>
      <c r="BH1088" s="237"/>
      <c r="BI1088" s="237"/>
      <c r="BJ1088" s="237"/>
      <c r="BK1088" s="237"/>
      <c r="BL1088" s="237"/>
      <c r="BM1088" s="237"/>
      <c r="BN1088" s="237"/>
      <c r="BO1088" s="237"/>
      <c r="BP1088" s="237"/>
      <c r="BQ1088" s="237"/>
      <c r="BR1088" s="237"/>
      <c r="BS1088" s="237"/>
      <c r="BT1088" s="237"/>
      <c r="BU1088" s="237"/>
      <c r="BV1088" s="237"/>
      <c r="BW1088" s="237"/>
      <c r="BX1088" s="237"/>
      <c r="BY1088" s="237"/>
      <c r="BZ1088" s="237"/>
      <c r="CA1088" s="237"/>
      <c r="CB1088" s="237"/>
      <c r="CC1088" s="237"/>
      <c r="CD1088" s="237"/>
      <c r="CE1088" s="237"/>
      <c r="CF1088" s="237"/>
      <c r="CG1088" s="237"/>
      <c r="CH1088" s="237"/>
      <c r="CI1088" s="237"/>
      <c r="CJ1088" s="237"/>
      <c r="CK1088" s="237"/>
      <c r="CL1088" s="237"/>
      <c r="CM1088" s="237"/>
      <c r="CN1088" s="237"/>
      <c r="CO1088" s="237"/>
      <c r="CP1088" s="237"/>
      <c r="CQ1088" s="237"/>
      <c r="CR1088" s="237"/>
      <c r="CS1088" s="237"/>
      <c r="CT1088" s="237"/>
      <c r="CU1088" s="237"/>
      <c r="CV1088" s="237"/>
      <c r="CW1088" s="237"/>
      <c r="CX1088" s="237"/>
      <c r="CY1088" s="237"/>
      <c r="CZ1088" s="237"/>
      <c r="DA1088" s="237"/>
      <c r="DB1088" s="237"/>
      <c r="DC1088" s="237"/>
      <c r="DD1088" s="237"/>
      <c r="DE1088" s="237"/>
      <c r="DF1088" s="237"/>
      <c r="DG1088" s="237"/>
      <c r="DH1088" s="237"/>
      <c r="DI1088" s="237"/>
      <c r="DJ1088" s="237"/>
      <c r="DK1088" s="237"/>
      <c r="DL1088" s="237"/>
      <c r="DM1088" s="237"/>
      <c r="DN1088" s="237"/>
      <c r="DO1088" s="237"/>
      <c r="DP1088" s="237"/>
      <c r="DQ1088" s="237"/>
      <c r="DR1088" s="237"/>
      <c r="DS1088" s="237"/>
      <c r="DT1088" s="237"/>
      <c r="DU1088" s="237"/>
      <c r="DV1088" s="237"/>
      <c r="DW1088" s="237"/>
      <c r="DX1088" s="237"/>
      <c r="DY1088" s="237"/>
      <c r="DZ1088" s="237"/>
      <c r="EA1088" s="237"/>
      <c r="EB1088" s="237"/>
      <c r="EC1088" s="237"/>
      <c r="ED1088" s="237"/>
      <c r="EE1088" s="237"/>
      <c r="EF1088" s="237"/>
      <c r="EG1088" s="237"/>
      <c r="EH1088" s="237"/>
      <c r="EI1088" s="237"/>
      <c r="EJ1088" s="237"/>
      <c r="EK1088" s="237"/>
      <c r="EL1088" s="237"/>
      <c r="EM1088" s="237"/>
      <c r="EN1088" s="237"/>
      <c r="EO1088" s="237"/>
      <c r="EP1088" s="237"/>
      <c r="EQ1088" s="237"/>
      <c r="ER1088" s="237"/>
      <c r="ES1088" s="237"/>
      <c r="ET1088" s="237"/>
      <c r="EU1088" s="237"/>
      <c r="EV1088" s="237"/>
      <c r="EW1088" s="237"/>
      <c r="EX1088" s="237"/>
      <c r="EY1088" s="237"/>
      <c r="EZ1088" s="237"/>
      <c r="FA1088" s="237"/>
      <c r="FB1088" s="237"/>
      <c r="FC1088" s="237"/>
      <c r="FD1088" s="237"/>
      <c r="FE1088" s="237"/>
      <c r="FF1088" s="237"/>
      <c r="FG1088" s="237"/>
      <c r="FH1088" s="237"/>
      <c r="FI1088" s="237"/>
      <c r="FJ1088" s="237"/>
      <c r="FK1088" s="237"/>
      <c r="FL1088" s="237"/>
      <c r="FM1088" s="237"/>
      <c r="FN1088" s="237"/>
      <c r="FO1088" s="237"/>
      <c r="FP1088" s="237"/>
      <c r="FQ1088" s="237"/>
      <c r="FR1088" s="237"/>
      <c r="FS1088" s="237"/>
      <c r="FT1088" s="237"/>
      <c r="FU1088" s="237"/>
      <c r="FV1088" s="237"/>
      <c r="FW1088" s="237"/>
      <c r="FX1088" s="237"/>
      <c r="FY1088" s="237"/>
      <c r="FZ1088" s="237"/>
      <c r="GA1088" s="237"/>
      <c r="GB1088" s="237"/>
      <c r="GC1088" s="237"/>
      <c r="GD1088" s="237"/>
      <c r="GE1088" s="237"/>
      <c r="GF1088" s="237"/>
      <c r="GG1088" s="237"/>
      <c r="GH1088" s="237"/>
      <c r="GI1088" s="237"/>
      <c r="GJ1088" s="237"/>
      <c r="GK1088" s="237"/>
      <c r="GL1088" s="237"/>
      <c r="GM1088" s="237"/>
      <c r="GN1088" s="237"/>
      <c r="GO1088" s="237"/>
      <c r="GP1088" s="237"/>
      <c r="GQ1088" s="237"/>
    </row>
    <row r="1089" spans="1:199" s="81" customFormat="1" ht="15" hidden="1">
      <c r="A1089" s="176" t="s">
        <v>2981</v>
      </c>
      <c r="B1089" s="241" t="s">
        <v>6288</v>
      </c>
      <c r="C1089" s="242">
        <v>0</v>
      </c>
      <c r="D1089" s="242">
        <v>0</v>
      </c>
      <c r="E1089" s="242">
        <v>0</v>
      </c>
      <c r="F1089" s="242">
        <v>0</v>
      </c>
      <c r="G1089" s="242">
        <v>0</v>
      </c>
      <c r="H1089" s="242">
        <v>0</v>
      </c>
      <c r="I1089" s="242">
        <v>0</v>
      </c>
      <c r="J1089" s="242">
        <v>0</v>
      </c>
      <c r="K1089" s="242">
        <v>0</v>
      </c>
      <c r="L1089" s="242">
        <v>0</v>
      </c>
      <c r="M1089" s="242">
        <v>0</v>
      </c>
      <c r="N1089" s="242">
        <v>0</v>
      </c>
      <c r="O1089" s="242">
        <v>0</v>
      </c>
      <c r="P1089" s="28"/>
      <c r="Q1089" s="242">
        <f>SUM(D1089:O1089)</f>
        <v>0</v>
      </c>
      <c r="R1089" s="242">
        <f>IF($R$19&lt;1,0,Q1089/$R$19)</f>
        <v>0</v>
      </c>
      <c r="S1089" s="243"/>
      <c r="T1089" s="351">
        <f>IF(Q1089=0,0,1)+IF(C1089=0,0,1)+IF(D1089=0,0,1)+IF(E1089=0,0,1)+IF(F1089=0,0,1)+IF(G1089=0,0,1)+IF(H1089=0,0,1)+IF(I1089=0,0,1)+IF(J1089=0,0,1)+IF(K1089=0,0,1)+IF(L1089=0,0,1)+IF(M1089=0,0,1)+IF(N1089=0,0,1)+IF(O1089=0,0,1)</f>
        <v>0</v>
      </c>
      <c r="U1089" s="237"/>
      <c r="V1089" s="237"/>
      <c r="W1089" s="237"/>
      <c r="X1089" s="237"/>
      <c r="Y1089" s="237"/>
      <c r="Z1089" s="237"/>
      <c r="AA1089" s="237"/>
      <c r="AB1089" s="237"/>
      <c r="AC1089" s="237"/>
      <c r="AD1089" s="237"/>
      <c r="AE1089" s="237"/>
      <c r="AF1089" s="237"/>
      <c r="AG1089" s="237"/>
      <c r="AH1089" s="237"/>
      <c r="AI1089" s="237"/>
      <c r="AJ1089" s="237"/>
      <c r="AK1089" s="237"/>
      <c r="AL1089" s="237"/>
      <c r="AM1089" s="237"/>
      <c r="AN1089" s="237"/>
      <c r="AO1089" s="237"/>
      <c r="AP1089" s="237"/>
      <c r="AQ1089" s="237"/>
      <c r="AR1089" s="237"/>
      <c r="AS1089" s="237"/>
      <c r="AT1089" s="237"/>
      <c r="AU1089" s="237"/>
      <c r="AV1089" s="237"/>
      <c r="AW1089" s="237"/>
      <c r="AX1089" s="237"/>
      <c r="AY1089" s="237"/>
      <c r="AZ1089" s="237"/>
      <c r="BA1089" s="237"/>
      <c r="BB1089" s="237"/>
      <c r="BC1089" s="237"/>
      <c r="BD1089" s="237"/>
      <c r="BE1089" s="237"/>
      <c r="BF1089" s="237"/>
      <c r="BG1089" s="237"/>
      <c r="BH1089" s="237"/>
      <c r="BI1089" s="237"/>
      <c r="BJ1089" s="237"/>
      <c r="BK1089" s="237"/>
      <c r="BL1089" s="237"/>
      <c r="BM1089" s="237"/>
      <c r="BN1089" s="237"/>
      <c r="BO1089" s="237"/>
      <c r="BP1089" s="237"/>
      <c r="BQ1089" s="237"/>
      <c r="BR1089" s="237"/>
      <c r="BS1089" s="237"/>
      <c r="BT1089" s="237"/>
      <c r="BU1089" s="237"/>
      <c r="BV1089" s="237"/>
      <c r="BW1089" s="237"/>
      <c r="BX1089" s="237"/>
      <c r="BY1089" s="237"/>
      <c r="BZ1089" s="237"/>
      <c r="CA1089" s="237"/>
      <c r="CB1089" s="237"/>
      <c r="CC1089" s="237"/>
      <c r="CD1089" s="237"/>
      <c r="CE1089" s="237"/>
      <c r="CF1089" s="237"/>
      <c r="CG1089" s="237"/>
      <c r="CH1089" s="237"/>
      <c r="CI1089" s="237"/>
      <c r="CJ1089" s="237"/>
      <c r="CK1089" s="237"/>
      <c r="CL1089" s="237"/>
      <c r="CM1089" s="237"/>
      <c r="CN1089" s="237"/>
      <c r="CO1089" s="237"/>
      <c r="CP1089" s="237"/>
      <c r="CQ1089" s="237"/>
      <c r="CR1089" s="237"/>
      <c r="CS1089" s="237"/>
      <c r="CT1089" s="237"/>
      <c r="CU1089" s="237"/>
      <c r="CV1089" s="237"/>
      <c r="CW1089" s="237"/>
      <c r="CX1089" s="237"/>
      <c r="CY1089" s="237"/>
      <c r="CZ1089" s="237"/>
      <c r="DA1089" s="237"/>
      <c r="DB1089" s="237"/>
      <c r="DC1089" s="237"/>
      <c r="DD1089" s="237"/>
      <c r="DE1089" s="237"/>
      <c r="DF1089" s="237"/>
      <c r="DG1089" s="237"/>
      <c r="DH1089" s="237"/>
      <c r="DI1089" s="237"/>
      <c r="DJ1089" s="237"/>
      <c r="DK1089" s="237"/>
      <c r="DL1089" s="237"/>
      <c r="DM1089" s="237"/>
      <c r="DN1089" s="237"/>
      <c r="DO1089" s="237"/>
      <c r="DP1089" s="237"/>
      <c r="DQ1089" s="237"/>
      <c r="DR1089" s="237"/>
      <c r="DS1089" s="237"/>
      <c r="DT1089" s="237"/>
      <c r="DU1089" s="237"/>
      <c r="DV1089" s="237"/>
      <c r="DW1089" s="237"/>
      <c r="DX1089" s="237"/>
      <c r="DY1089" s="237"/>
      <c r="DZ1089" s="237"/>
      <c r="EA1089" s="237"/>
      <c r="EB1089" s="237"/>
      <c r="EC1089" s="237"/>
      <c r="ED1089" s="237"/>
      <c r="EE1089" s="237"/>
      <c r="EF1089" s="237"/>
      <c r="EG1089" s="237"/>
      <c r="EH1089" s="237"/>
      <c r="EI1089" s="237"/>
      <c r="EJ1089" s="237"/>
      <c r="EK1089" s="237"/>
      <c r="EL1089" s="237"/>
      <c r="EM1089" s="237"/>
      <c r="EN1089" s="237"/>
      <c r="EO1089" s="237"/>
      <c r="EP1089" s="237"/>
      <c r="EQ1089" s="237"/>
      <c r="ER1089" s="237"/>
      <c r="ES1089" s="237"/>
      <c r="ET1089" s="237"/>
      <c r="EU1089" s="237"/>
      <c r="EV1089" s="237"/>
      <c r="EW1089" s="237"/>
      <c r="EX1089" s="237"/>
      <c r="EY1089" s="237"/>
      <c r="EZ1089" s="237"/>
      <c r="FA1089" s="237"/>
      <c r="FB1089" s="237"/>
      <c r="FC1089" s="237"/>
      <c r="FD1089" s="237"/>
      <c r="FE1089" s="237"/>
      <c r="FF1089" s="237"/>
      <c r="FG1089" s="237"/>
      <c r="FH1089" s="237"/>
      <c r="FI1089" s="237"/>
      <c r="FJ1089" s="237"/>
      <c r="FK1089" s="237"/>
      <c r="FL1089" s="237"/>
      <c r="FM1089" s="237"/>
      <c r="FN1089" s="237"/>
      <c r="FO1089" s="237"/>
      <c r="FP1089" s="237"/>
      <c r="FQ1089" s="237"/>
      <c r="FR1089" s="237"/>
      <c r="FS1089" s="237"/>
      <c r="FT1089" s="237"/>
      <c r="FU1089" s="237"/>
      <c r="FV1089" s="237"/>
      <c r="FW1089" s="237"/>
      <c r="FX1089" s="237"/>
      <c r="FY1089" s="237"/>
      <c r="FZ1089" s="237"/>
      <c r="GA1089" s="237"/>
      <c r="GB1089" s="237"/>
      <c r="GC1089" s="237"/>
      <c r="GD1089" s="237"/>
      <c r="GE1089" s="237"/>
      <c r="GF1089" s="237"/>
      <c r="GG1089" s="237"/>
      <c r="GH1089" s="237"/>
      <c r="GI1089" s="237"/>
      <c r="GJ1089" s="237"/>
      <c r="GK1089" s="237"/>
      <c r="GL1089" s="237"/>
      <c r="GM1089" s="237"/>
      <c r="GN1089" s="237"/>
      <c r="GO1089" s="237"/>
      <c r="GP1089" s="237"/>
      <c r="GQ1089" s="237"/>
    </row>
    <row r="1090" spans="1:199" s="81" customFormat="1" ht="15" hidden="1">
      <c r="A1090" s="176" t="s">
        <v>2982</v>
      </c>
      <c r="B1090" s="241" t="s">
        <v>6289</v>
      </c>
      <c r="C1090" s="242">
        <v>0</v>
      </c>
      <c r="D1090" s="242">
        <v>0</v>
      </c>
      <c r="E1090" s="242">
        <v>0</v>
      </c>
      <c r="F1090" s="242">
        <v>0</v>
      </c>
      <c r="G1090" s="242">
        <v>0</v>
      </c>
      <c r="H1090" s="242">
        <v>0</v>
      </c>
      <c r="I1090" s="242">
        <v>0</v>
      </c>
      <c r="J1090" s="242">
        <v>0</v>
      </c>
      <c r="K1090" s="242">
        <v>0</v>
      </c>
      <c r="L1090" s="242">
        <v>0</v>
      </c>
      <c r="M1090" s="242">
        <v>0</v>
      </c>
      <c r="N1090" s="242">
        <v>0</v>
      </c>
      <c r="O1090" s="242">
        <v>0</v>
      </c>
      <c r="P1090" s="28"/>
      <c r="Q1090" s="242">
        <f>SUM(D1090:O1090)</f>
        <v>0</v>
      </c>
      <c r="R1090" s="242">
        <f>IF($R$19&lt;1,0,Q1090/$R$19)</f>
        <v>0</v>
      </c>
      <c r="S1090" s="243"/>
      <c r="T1090" s="351">
        <f>IF(Q1090=0,0,1)+IF(C1090=0,0,1)+IF(D1090=0,0,1)+IF(E1090=0,0,1)+IF(F1090=0,0,1)+IF(G1090=0,0,1)+IF(H1090=0,0,1)+IF(I1090=0,0,1)+IF(J1090=0,0,1)+IF(K1090=0,0,1)+IF(L1090=0,0,1)+IF(M1090=0,0,1)+IF(N1090=0,0,1)+IF(O1090=0,0,1)</f>
        <v>0</v>
      </c>
      <c r="U1090" s="237"/>
      <c r="V1090" s="237"/>
      <c r="W1090" s="237"/>
      <c r="X1090" s="237"/>
      <c r="Y1090" s="237"/>
      <c r="Z1090" s="237"/>
      <c r="AA1090" s="237"/>
      <c r="AB1090" s="237"/>
      <c r="AC1090" s="237"/>
      <c r="AD1090" s="237"/>
      <c r="AE1090" s="237"/>
      <c r="AF1090" s="237"/>
      <c r="AG1090" s="237"/>
      <c r="AH1090" s="237"/>
      <c r="AI1090" s="237"/>
      <c r="AJ1090" s="237"/>
      <c r="AK1090" s="237"/>
      <c r="AL1090" s="237"/>
      <c r="AM1090" s="237"/>
      <c r="AN1090" s="237"/>
      <c r="AO1090" s="237"/>
      <c r="AP1090" s="237"/>
      <c r="AQ1090" s="237"/>
      <c r="AR1090" s="237"/>
      <c r="AS1090" s="237"/>
      <c r="AT1090" s="237"/>
      <c r="AU1090" s="237"/>
      <c r="AV1090" s="237"/>
      <c r="AW1090" s="237"/>
      <c r="AX1090" s="237"/>
      <c r="AY1090" s="237"/>
      <c r="AZ1090" s="237"/>
      <c r="BA1090" s="237"/>
      <c r="BB1090" s="237"/>
      <c r="BC1090" s="237"/>
      <c r="BD1090" s="237"/>
      <c r="BE1090" s="237"/>
      <c r="BF1090" s="237"/>
      <c r="BG1090" s="237"/>
      <c r="BH1090" s="237"/>
      <c r="BI1090" s="237"/>
      <c r="BJ1090" s="237"/>
      <c r="BK1090" s="237"/>
      <c r="BL1090" s="237"/>
      <c r="BM1090" s="237"/>
      <c r="BN1090" s="237"/>
      <c r="BO1090" s="237"/>
      <c r="BP1090" s="237"/>
      <c r="BQ1090" s="237"/>
      <c r="BR1090" s="237"/>
      <c r="BS1090" s="237"/>
      <c r="BT1090" s="237"/>
      <c r="BU1090" s="237"/>
      <c r="BV1090" s="237"/>
      <c r="BW1090" s="237"/>
      <c r="BX1090" s="237"/>
      <c r="BY1090" s="237"/>
      <c r="BZ1090" s="237"/>
      <c r="CA1090" s="237"/>
      <c r="CB1090" s="237"/>
      <c r="CC1090" s="237"/>
      <c r="CD1090" s="237"/>
      <c r="CE1090" s="237"/>
      <c r="CF1090" s="237"/>
      <c r="CG1090" s="237"/>
      <c r="CH1090" s="237"/>
      <c r="CI1090" s="237"/>
      <c r="CJ1090" s="237"/>
      <c r="CK1090" s="237"/>
      <c r="CL1090" s="237"/>
      <c r="CM1090" s="237"/>
      <c r="CN1090" s="237"/>
      <c r="CO1090" s="237"/>
      <c r="CP1090" s="237"/>
      <c r="CQ1090" s="237"/>
      <c r="CR1090" s="237"/>
      <c r="CS1090" s="237"/>
      <c r="CT1090" s="237"/>
      <c r="CU1090" s="237"/>
      <c r="CV1090" s="237"/>
      <c r="CW1090" s="237"/>
      <c r="CX1090" s="237"/>
      <c r="CY1090" s="237"/>
      <c r="CZ1090" s="237"/>
      <c r="DA1090" s="237"/>
      <c r="DB1090" s="237"/>
      <c r="DC1090" s="237"/>
      <c r="DD1090" s="237"/>
      <c r="DE1090" s="237"/>
      <c r="DF1090" s="237"/>
      <c r="DG1090" s="237"/>
      <c r="DH1090" s="237"/>
      <c r="DI1090" s="237"/>
      <c r="DJ1090" s="237"/>
      <c r="DK1090" s="237"/>
      <c r="DL1090" s="237"/>
      <c r="DM1090" s="237"/>
      <c r="DN1090" s="237"/>
      <c r="DO1090" s="237"/>
      <c r="DP1090" s="237"/>
      <c r="DQ1090" s="237"/>
      <c r="DR1090" s="237"/>
      <c r="DS1090" s="237"/>
      <c r="DT1090" s="237"/>
      <c r="DU1090" s="237"/>
      <c r="DV1090" s="237"/>
      <c r="DW1090" s="237"/>
      <c r="DX1090" s="237"/>
      <c r="DY1090" s="237"/>
      <c r="DZ1090" s="237"/>
      <c r="EA1090" s="237"/>
      <c r="EB1090" s="237"/>
      <c r="EC1090" s="237"/>
      <c r="ED1090" s="237"/>
      <c r="EE1090" s="237"/>
      <c r="EF1090" s="237"/>
      <c r="EG1090" s="237"/>
      <c r="EH1090" s="237"/>
      <c r="EI1090" s="237"/>
      <c r="EJ1090" s="237"/>
      <c r="EK1090" s="237"/>
      <c r="EL1090" s="237"/>
      <c r="EM1090" s="237"/>
      <c r="EN1090" s="237"/>
      <c r="EO1090" s="237"/>
      <c r="EP1090" s="237"/>
      <c r="EQ1090" s="237"/>
      <c r="ER1090" s="237"/>
      <c r="ES1090" s="237"/>
      <c r="ET1090" s="237"/>
      <c r="EU1090" s="237"/>
      <c r="EV1090" s="237"/>
      <c r="EW1090" s="237"/>
      <c r="EX1090" s="237"/>
      <c r="EY1090" s="237"/>
      <c r="EZ1090" s="237"/>
      <c r="FA1090" s="237"/>
      <c r="FB1090" s="237"/>
      <c r="FC1090" s="237"/>
      <c r="FD1090" s="237"/>
      <c r="FE1090" s="237"/>
      <c r="FF1090" s="237"/>
      <c r="FG1090" s="237"/>
      <c r="FH1090" s="237"/>
      <c r="FI1090" s="237"/>
      <c r="FJ1090" s="237"/>
      <c r="FK1090" s="237"/>
      <c r="FL1090" s="237"/>
      <c r="FM1090" s="237"/>
      <c r="FN1090" s="237"/>
      <c r="FO1090" s="237"/>
      <c r="FP1090" s="237"/>
      <c r="FQ1090" s="237"/>
      <c r="FR1090" s="237"/>
      <c r="FS1090" s="237"/>
      <c r="FT1090" s="237"/>
      <c r="FU1090" s="237"/>
      <c r="FV1090" s="237"/>
      <c r="FW1090" s="237"/>
      <c r="FX1090" s="237"/>
      <c r="FY1090" s="237"/>
      <c r="FZ1090" s="237"/>
      <c r="GA1090" s="237"/>
      <c r="GB1090" s="237"/>
      <c r="GC1090" s="237"/>
      <c r="GD1090" s="237"/>
      <c r="GE1090" s="237"/>
      <c r="GF1090" s="237"/>
      <c r="GG1090" s="237"/>
      <c r="GH1090" s="237"/>
      <c r="GI1090" s="237"/>
      <c r="GJ1090" s="237"/>
      <c r="GK1090" s="237"/>
      <c r="GL1090" s="237"/>
      <c r="GM1090" s="237"/>
      <c r="GN1090" s="237"/>
      <c r="GO1090" s="237"/>
      <c r="GP1090" s="237"/>
      <c r="GQ1090" s="237"/>
    </row>
    <row r="1091" spans="1:199" s="81" customFormat="1" ht="15" hidden="1">
      <c r="A1091" s="176" t="s">
        <v>2983</v>
      </c>
      <c r="B1091" s="241" t="s">
        <v>6290</v>
      </c>
      <c r="C1091" s="242">
        <v>0</v>
      </c>
      <c r="D1091" s="242">
        <v>0</v>
      </c>
      <c r="E1091" s="242">
        <v>0</v>
      </c>
      <c r="F1091" s="242">
        <v>0</v>
      </c>
      <c r="G1091" s="242">
        <v>0</v>
      </c>
      <c r="H1091" s="242">
        <v>0</v>
      </c>
      <c r="I1091" s="242">
        <v>0</v>
      </c>
      <c r="J1091" s="242">
        <v>0</v>
      </c>
      <c r="K1091" s="242">
        <v>0</v>
      </c>
      <c r="L1091" s="242">
        <v>0</v>
      </c>
      <c r="M1091" s="242">
        <v>0</v>
      </c>
      <c r="N1091" s="242">
        <v>0</v>
      </c>
      <c r="O1091" s="242">
        <v>0</v>
      </c>
      <c r="P1091" s="28"/>
      <c r="Q1091" s="242">
        <f>SUM(D1091:O1091)</f>
        <v>0</v>
      </c>
      <c r="R1091" s="242">
        <f>IF($R$19&lt;1,0,Q1091/$R$19)</f>
        <v>0</v>
      </c>
      <c r="S1091" s="243"/>
      <c r="T1091" s="351">
        <f>IF(Q1091=0,0,1)+IF(C1091=0,0,1)+IF(D1091=0,0,1)+IF(E1091=0,0,1)+IF(F1091=0,0,1)+IF(G1091=0,0,1)+IF(H1091=0,0,1)+IF(I1091=0,0,1)+IF(J1091=0,0,1)+IF(K1091=0,0,1)+IF(L1091=0,0,1)+IF(M1091=0,0,1)+IF(N1091=0,0,1)+IF(O1091=0,0,1)</f>
        <v>0</v>
      </c>
      <c r="U1091" s="237"/>
      <c r="V1091" s="237"/>
      <c r="W1091" s="237"/>
      <c r="X1091" s="237"/>
      <c r="Y1091" s="237"/>
      <c r="Z1091" s="237"/>
      <c r="AA1091" s="237"/>
      <c r="AB1091" s="237"/>
      <c r="AC1091" s="237"/>
      <c r="AD1091" s="237"/>
      <c r="AE1091" s="237"/>
      <c r="AF1091" s="237"/>
      <c r="AG1091" s="237"/>
      <c r="AH1091" s="237"/>
      <c r="AI1091" s="237"/>
      <c r="AJ1091" s="237"/>
      <c r="AK1091" s="237"/>
      <c r="AL1091" s="237"/>
      <c r="AM1091" s="237"/>
      <c r="AN1091" s="237"/>
      <c r="AO1091" s="237"/>
      <c r="AP1091" s="237"/>
      <c r="AQ1091" s="237"/>
      <c r="AR1091" s="237"/>
      <c r="AS1091" s="237"/>
      <c r="AT1091" s="237"/>
      <c r="AU1091" s="237"/>
      <c r="AV1091" s="237"/>
      <c r="AW1091" s="237"/>
      <c r="AX1091" s="237"/>
      <c r="AY1091" s="237"/>
      <c r="AZ1091" s="237"/>
      <c r="BA1091" s="237"/>
      <c r="BB1091" s="237"/>
      <c r="BC1091" s="237"/>
      <c r="BD1091" s="237"/>
      <c r="BE1091" s="237"/>
      <c r="BF1091" s="237"/>
      <c r="BG1091" s="237"/>
      <c r="BH1091" s="237"/>
      <c r="BI1091" s="237"/>
      <c r="BJ1091" s="237"/>
      <c r="BK1091" s="237"/>
      <c r="BL1091" s="237"/>
      <c r="BM1091" s="237"/>
      <c r="BN1091" s="237"/>
      <c r="BO1091" s="237"/>
      <c r="BP1091" s="237"/>
      <c r="BQ1091" s="237"/>
      <c r="BR1091" s="237"/>
      <c r="BS1091" s="237"/>
      <c r="BT1091" s="237"/>
      <c r="BU1091" s="237"/>
      <c r="BV1091" s="237"/>
      <c r="BW1091" s="237"/>
      <c r="BX1091" s="237"/>
      <c r="BY1091" s="237"/>
      <c r="BZ1091" s="237"/>
      <c r="CA1091" s="237"/>
      <c r="CB1091" s="237"/>
      <c r="CC1091" s="237"/>
      <c r="CD1091" s="237"/>
      <c r="CE1091" s="237"/>
      <c r="CF1091" s="237"/>
      <c r="CG1091" s="237"/>
      <c r="CH1091" s="237"/>
      <c r="CI1091" s="237"/>
      <c r="CJ1091" s="237"/>
      <c r="CK1091" s="237"/>
      <c r="CL1091" s="237"/>
      <c r="CM1091" s="237"/>
      <c r="CN1091" s="237"/>
      <c r="CO1091" s="237"/>
      <c r="CP1091" s="237"/>
      <c r="CQ1091" s="237"/>
      <c r="CR1091" s="237"/>
      <c r="CS1091" s="237"/>
      <c r="CT1091" s="237"/>
      <c r="CU1091" s="237"/>
      <c r="CV1091" s="237"/>
      <c r="CW1091" s="237"/>
      <c r="CX1091" s="237"/>
      <c r="CY1091" s="237"/>
      <c r="CZ1091" s="237"/>
      <c r="DA1091" s="237"/>
      <c r="DB1091" s="237"/>
      <c r="DC1091" s="237"/>
      <c r="DD1091" s="237"/>
      <c r="DE1091" s="237"/>
      <c r="DF1091" s="237"/>
      <c r="DG1091" s="237"/>
      <c r="DH1091" s="237"/>
      <c r="DI1091" s="237"/>
      <c r="DJ1091" s="237"/>
      <c r="DK1091" s="237"/>
      <c r="DL1091" s="237"/>
      <c r="DM1091" s="237"/>
      <c r="DN1091" s="237"/>
      <c r="DO1091" s="237"/>
      <c r="DP1091" s="237"/>
      <c r="DQ1091" s="237"/>
      <c r="DR1091" s="237"/>
      <c r="DS1091" s="237"/>
      <c r="DT1091" s="237"/>
      <c r="DU1091" s="237"/>
      <c r="DV1091" s="237"/>
      <c r="DW1091" s="237"/>
      <c r="DX1091" s="237"/>
      <c r="DY1091" s="237"/>
      <c r="DZ1091" s="237"/>
      <c r="EA1091" s="237"/>
      <c r="EB1091" s="237"/>
      <c r="EC1091" s="237"/>
      <c r="ED1091" s="237"/>
      <c r="EE1091" s="237"/>
      <c r="EF1091" s="237"/>
      <c r="EG1091" s="237"/>
      <c r="EH1091" s="237"/>
      <c r="EI1091" s="237"/>
      <c r="EJ1091" s="237"/>
      <c r="EK1091" s="237"/>
      <c r="EL1091" s="237"/>
      <c r="EM1091" s="237"/>
      <c r="EN1091" s="237"/>
      <c r="EO1091" s="237"/>
      <c r="EP1091" s="237"/>
      <c r="EQ1091" s="237"/>
      <c r="ER1091" s="237"/>
      <c r="ES1091" s="237"/>
      <c r="ET1091" s="237"/>
      <c r="EU1091" s="237"/>
      <c r="EV1091" s="237"/>
      <c r="EW1091" s="237"/>
      <c r="EX1091" s="237"/>
      <c r="EY1091" s="237"/>
      <c r="EZ1091" s="237"/>
      <c r="FA1091" s="237"/>
      <c r="FB1091" s="237"/>
      <c r="FC1091" s="237"/>
      <c r="FD1091" s="237"/>
      <c r="FE1091" s="237"/>
      <c r="FF1091" s="237"/>
      <c r="FG1091" s="237"/>
      <c r="FH1091" s="237"/>
      <c r="FI1091" s="237"/>
      <c r="FJ1091" s="237"/>
      <c r="FK1091" s="237"/>
      <c r="FL1091" s="237"/>
      <c r="FM1091" s="237"/>
      <c r="FN1091" s="237"/>
      <c r="FO1091" s="237"/>
      <c r="FP1091" s="237"/>
      <c r="FQ1091" s="237"/>
      <c r="FR1091" s="237"/>
      <c r="FS1091" s="237"/>
      <c r="FT1091" s="237"/>
      <c r="FU1091" s="237"/>
      <c r="FV1091" s="237"/>
      <c r="FW1091" s="237"/>
      <c r="FX1091" s="237"/>
      <c r="FY1091" s="237"/>
      <c r="FZ1091" s="237"/>
      <c r="GA1091" s="237"/>
      <c r="GB1091" s="237"/>
      <c r="GC1091" s="237"/>
      <c r="GD1091" s="237"/>
      <c r="GE1091" s="237"/>
      <c r="GF1091" s="237"/>
      <c r="GG1091" s="237"/>
      <c r="GH1091" s="237"/>
      <c r="GI1091" s="237"/>
      <c r="GJ1091" s="237"/>
      <c r="GK1091" s="237"/>
      <c r="GL1091" s="237"/>
      <c r="GM1091" s="237"/>
      <c r="GN1091" s="237"/>
      <c r="GO1091" s="237"/>
      <c r="GP1091" s="237"/>
      <c r="GQ1091" s="237"/>
    </row>
    <row r="1092" spans="1:199" s="81" customFormat="1" ht="15" hidden="1">
      <c r="A1092" s="176" t="s">
        <v>2984</v>
      </c>
      <c r="B1092" s="241" t="s">
        <v>6291</v>
      </c>
      <c r="C1092" s="242">
        <v>0</v>
      </c>
      <c r="D1092" s="242">
        <v>0</v>
      </c>
      <c r="E1092" s="242">
        <v>0</v>
      </c>
      <c r="F1092" s="242">
        <v>0</v>
      </c>
      <c r="G1092" s="242">
        <v>0</v>
      </c>
      <c r="H1092" s="242">
        <v>0</v>
      </c>
      <c r="I1092" s="242">
        <v>0</v>
      </c>
      <c r="J1092" s="242">
        <v>0</v>
      </c>
      <c r="K1092" s="242">
        <v>0</v>
      </c>
      <c r="L1092" s="242">
        <v>0</v>
      </c>
      <c r="M1092" s="242">
        <v>0</v>
      </c>
      <c r="N1092" s="242">
        <v>0</v>
      </c>
      <c r="O1092" s="242">
        <v>0</v>
      </c>
      <c r="P1092" s="28"/>
      <c r="Q1092" s="242">
        <f>SUM(D1092:O1092)</f>
        <v>0</v>
      </c>
      <c r="R1092" s="242">
        <f>IF($R$19&lt;1,0,Q1092/$R$19)</f>
        <v>0</v>
      </c>
      <c r="S1092" s="243"/>
      <c r="T1092" s="351">
        <f>IF(Q1092=0,0,1)+IF(C1092=0,0,1)+IF(D1092=0,0,1)+IF(E1092=0,0,1)+IF(F1092=0,0,1)+IF(G1092=0,0,1)+IF(H1092=0,0,1)+IF(I1092=0,0,1)+IF(J1092=0,0,1)+IF(K1092=0,0,1)+IF(L1092=0,0,1)+IF(M1092=0,0,1)+IF(N1092=0,0,1)+IF(O1092=0,0,1)</f>
        <v>0</v>
      </c>
      <c r="U1092" s="237"/>
      <c r="V1092" s="237"/>
      <c r="W1092" s="237"/>
      <c r="X1092" s="237"/>
      <c r="Y1092" s="237"/>
      <c r="Z1092" s="237"/>
      <c r="AA1092" s="237"/>
      <c r="AB1092" s="237"/>
      <c r="AC1092" s="237"/>
      <c r="AD1092" s="237"/>
      <c r="AE1092" s="237"/>
      <c r="AF1092" s="237"/>
      <c r="AG1092" s="237"/>
      <c r="AH1092" s="237"/>
      <c r="AI1092" s="237"/>
      <c r="AJ1092" s="237"/>
      <c r="AK1092" s="237"/>
      <c r="AL1092" s="237"/>
      <c r="AM1092" s="237"/>
      <c r="AN1092" s="237"/>
      <c r="AO1092" s="237"/>
      <c r="AP1092" s="237"/>
      <c r="AQ1092" s="237"/>
      <c r="AR1092" s="237"/>
      <c r="AS1092" s="237"/>
      <c r="AT1092" s="237"/>
      <c r="AU1092" s="237"/>
      <c r="AV1092" s="237"/>
      <c r="AW1092" s="237"/>
      <c r="AX1092" s="237"/>
      <c r="AY1092" s="237"/>
      <c r="AZ1092" s="237"/>
      <c r="BA1092" s="237"/>
      <c r="BB1092" s="237"/>
      <c r="BC1092" s="237"/>
      <c r="BD1092" s="237"/>
      <c r="BE1092" s="237"/>
      <c r="BF1092" s="237"/>
      <c r="BG1092" s="237"/>
      <c r="BH1092" s="237"/>
      <c r="BI1092" s="237"/>
      <c r="BJ1092" s="237"/>
      <c r="BK1092" s="237"/>
      <c r="BL1092" s="237"/>
      <c r="BM1092" s="237"/>
      <c r="BN1092" s="237"/>
      <c r="BO1092" s="237"/>
      <c r="BP1092" s="237"/>
      <c r="BQ1092" s="237"/>
      <c r="BR1092" s="237"/>
      <c r="BS1092" s="237"/>
      <c r="BT1092" s="237"/>
      <c r="BU1092" s="237"/>
      <c r="BV1092" s="237"/>
      <c r="BW1092" s="237"/>
      <c r="BX1092" s="237"/>
      <c r="BY1092" s="237"/>
      <c r="BZ1092" s="237"/>
      <c r="CA1092" s="237"/>
      <c r="CB1092" s="237"/>
      <c r="CC1092" s="237"/>
      <c r="CD1092" s="237"/>
      <c r="CE1092" s="237"/>
      <c r="CF1092" s="237"/>
      <c r="CG1092" s="237"/>
      <c r="CH1092" s="237"/>
      <c r="CI1092" s="237"/>
      <c r="CJ1092" s="237"/>
      <c r="CK1092" s="237"/>
      <c r="CL1092" s="237"/>
      <c r="CM1092" s="237"/>
      <c r="CN1092" s="237"/>
      <c r="CO1092" s="237"/>
      <c r="CP1092" s="237"/>
      <c r="CQ1092" s="237"/>
      <c r="CR1092" s="237"/>
      <c r="CS1092" s="237"/>
      <c r="CT1092" s="237"/>
      <c r="CU1092" s="237"/>
      <c r="CV1092" s="237"/>
      <c r="CW1092" s="237"/>
      <c r="CX1092" s="237"/>
      <c r="CY1092" s="237"/>
      <c r="CZ1092" s="237"/>
      <c r="DA1092" s="237"/>
      <c r="DB1092" s="237"/>
      <c r="DC1092" s="237"/>
      <c r="DD1092" s="237"/>
      <c r="DE1092" s="237"/>
      <c r="DF1092" s="237"/>
      <c r="DG1092" s="237"/>
      <c r="DH1092" s="237"/>
      <c r="DI1092" s="237"/>
      <c r="DJ1092" s="237"/>
      <c r="DK1092" s="237"/>
      <c r="DL1092" s="237"/>
      <c r="DM1092" s="237"/>
      <c r="DN1092" s="237"/>
      <c r="DO1092" s="237"/>
      <c r="DP1092" s="237"/>
      <c r="DQ1092" s="237"/>
      <c r="DR1092" s="237"/>
      <c r="DS1092" s="237"/>
      <c r="DT1092" s="237"/>
      <c r="DU1092" s="237"/>
      <c r="DV1092" s="237"/>
      <c r="DW1092" s="237"/>
      <c r="DX1092" s="237"/>
      <c r="DY1092" s="237"/>
      <c r="DZ1092" s="237"/>
      <c r="EA1092" s="237"/>
      <c r="EB1092" s="237"/>
      <c r="EC1092" s="237"/>
      <c r="ED1092" s="237"/>
      <c r="EE1092" s="237"/>
      <c r="EF1092" s="237"/>
      <c r="EG1092" s="237"/>
      <c r="EH1092" s="237"/>
      <c r="EI1092" s="237"/>
      <c r="EJ1092" s="237"/>
      <c r="EK1092" s="237"/>
      <c r="EL1092" s="237"/>
      <c r="EM1092" s="237"/>
      <c r="EN1092" s="237"/>
      <c r="EO1092" s="237"/>
      <c r="EP1092" s="237"/>
      <c r="EQ1092" s="237"/>
      <c r="ER1092" s="237"/>
      <c r="ES1092" s="237"/>
      <c r="ET1092" s="237"/>
      <c r="EU1092" s="237"/>
      <c r="EV1092" s="237"/>
      <c r="EW1092" s="237"/>
      <c r="EX1092" s="237"/>
      <c r="EY1092" s="237"/>
      <c r="EZ1092" s="237"/>
      <c r="FA1092" s="237"/>
      <c r="FB1092" s="237"/>
      <c r="FC1092" s="237"/>
      <c r="FD1092" s="237"/>
      <c r="FE1092" s="237"/>
      <c r="FF1092" s="237"/>
      <c r="FG1092" s="237"/>
      <c r="FH1092" s="237"/>
      <c r="FI1092" s="237"/>
      <c r="FJ1092" s="237"/>
      <c r="FK1092" s="237"/>
      <c r="FL1092" s="237"/>
      <c r="FM1092" s="237"/>
      <c r="FN1092" s="237"/>
      <c r="FO1092" s="237"/>
      <c r="FP1092" s="237"/>
      <c r="FQ1092" s="237"/>
      <c r="FR1092" s="237"/>
      <c r="FS1092" s="237"/>
      <c r="FT1092" s="237"/>
      <c r="FU1092" s="237"/>
      <c r="FV1092" s="237"/>
      <c r="FW1092" s="237"/>
      <c r="FX1092" s="237"/>
      <c r="FY1092" s="237"/>
      <c r="FZ1092" s="237"/>
      <c r="GA1092" s="237"/>
      <c r="GB1092" s="237"/>
      <c r="GC1092" s="237"/>
      <c r="GD1092" s="237"/>
      <c r="GE1092" s="237"/>
      <c r="GF1092" s="237"/>
      <c r="GG1092" s="237"/>
      <c r="GH1092" s="237"/>
      <c r="GI1092" s="237"/>
      <c r="GJ1092" s="237"/>
      <c r="GK1092" s="237"/>
      <c r="GL1092" s="237"/>
      <c r="GM1092" s="237"/>
      <c r="GN1092" s="237"/>
      <c r="GO1092" s="237"/>
      <c r="GP1092" s="237"/>
      <c r="GQ1092" s="237"/>
    </row>
    <row r="1093" spans="1:199" s="81" customFormat="1" ht="15" hidden="1">
      <c r="A1093" s="176" t="s">
        <v>2985</v>
      </c>
      <c r="B1093" s="241" t="s">
        <v>6292</v>
      </c>
      <c r="C1093" s="242">
        <v>0</v>
      </c>
      <c r="D1093" s="242">
        <v>0</v>
      </c>
      <c r="E1093" s="242">
        <v>0</v>
      </c>
      <c r="F1093" s="242">
        <v>0</v>
      </c>
      <c r="G1093" s="242">
        <v>0</v>
      </c>
      <c r="H1093" s="242">
        <v>0</v>
      </c>
      <c r="I1093" s="242">
        <v>0</v>
      </c>
      <c r="J1093" s="242">
        <v>0</v>
      </c>
      <c r="K1093" s="242">
        <v>0</v>
      </c>
      <c r="L1093" s="242">
        <v>0</v>
      </c>
      <c r="M1093" s="242">
        <v>0</v>
      </c>
      <c r="N1093" s="242">
        <v>0</v>
      </c>
      <c r="O1093" s="242">
        <v>0</v>
      </c>
      <c r="P1093" s="28"/>
      <c r="Q1093" s="242">
        <f>SUM(D1093:O1093)</f>
        <v>0</v>
      </c>
      <c r="R1093" s="242">
        <f>IF($R$19&lt;1,0,Q1093/$R$19)</f>
        <v>0</v>
      </c>
      <c r="S1093" s="243"/>
      <c r="T1093" s="351">
        <f>IF(Q1093=0,0,1)+IF(C1093=0,0,1)+IF(D1093=0,0,1)+IF(E1093=0,0,1)+IF(F1093=0,0,1)+IF(G1093=0,0,1)+IF(H1093=0,0,1)+IF(I1093=0,0,1)+IF(J1093=0,0,1)+IF(K1093=0,0,1)+IF(L1093=0,0,1)+IF(M1093=0,0,1)+IF(N1093=0,0,1)+IF(O1093=0,0,1)</f>
        <v>0</v>
      </c>
      <c r="U1093" s="237"/>
      <c r="V1093" s="237"/>
      <c r="W1093" s="237"/>
      <c r="X1093" s="237"/>
      <c r="Y1093" s="237"/>
      <c r="Z1093" s="237"/>
      <c r="AA1093" s="237"/>
      <c r="AB1093" s="237"/>
      <c r="AC1093" s="237"/>
      <c r="AD1093" s="237"/>
      <c r="AE1093" s="237"/>
      <c r="AF1093" s="237"/>
      <c r="AG1093" s="237"/>
      <c r="AH1093" s="237"/>
      <c r="AI1093" s="237"/>
      <c r="AJ1093" s="237"/>
      <c r="AK1093" s="237"/>
      <c r="AL1093" s="237"/>
      <c r="AM1093" s="237"/>
      <c r="AN1093" s="237"/>
      <c r="AO1093" s="237"/>
      <c r="AP1093" s="237"/>
      <c r="AQ1093" s="237"/>
      <c r="AR1093" s="237"/>
      <c r="AS1093" s="237"/>
      <c r="AT1093" s="237"/>
      <c r="AU1093" s="237"/>
      <c r="AV1093" s="237"/>
      <c r="AW1093" s="237"/>
      <c r="AX1093" s="237"/>
      <c r="AY1093" s="237"/>
      <c r="AZ1093" s="237"/>
      <c r="BA1093" s="237"/>
      <c r="BB1093" s="237"/>
      <c r="BC1093" s="237"/>
      <c r="BD1093" s="237"/>
      <c r="BE1093" s="237"/>
      <c r="BF1093" s="237"/>
      <c r="BG1093" s="237"/>
      <c r="BH1093" s="237"/>
      <c r="BI1093" s="237"/>
      <c r="BJ1093" s="237"/>
      <c r="BK1093" s="237"/>
      <c r="BL1093" s="237"/>
      <c r="BM1093" s="237"/>
      <c r="BN1093" s="237"/>
      <c r="BO1093" s="237"/>
      <c r="BP1093" s="237"/>
      <c r="BQ1093" s="237"/>
      <c r="BR1093" s="237"/>
      <c r="BS1093" s="237"/>
      <c r="BT1093" s="237"/>
      <c r="BU1093" s="237"/>
      <c r="BV1093" s="237"/>
      <c r="BW1093" s="237"/>
      <c r="BX1093" s="237"/>
      <c r="BY1093" s="237"/>
      <c r="BZ1093" s="237"/>
      <c r="CA1093" s="237"/>
      <c r="CB1093" s="237"/>
      <c r="CC1093" s="237"/>
      <c r="CD1093" s="237"/>
      <c r="CE1093" s="237"/>
      <c r="CF1093" s="237"/>
      <c r="CG1093" s="237"/>
      <c r="CH1093" s="237"/>
      <c r="CI1093" s="237"/>
      <c r="CJ1093" s="237"/>
      <c r="CK1093" s="237"/>
      <c r="CL1093" s="237"/>
      <c r="CM1093" s="237"/>
      <c r="CN1093" s="237"/>
      <c r="CO1093" s="237"/>
      <c r="CP1093" s="237"/>
      <c r="CQ1093" s="237"/>
      <c r="CR1093" s="237"/>
      <c r="CS1093" s="237"/>
      <c r="CT1093" s="237"/>
      <c r="CU1093" s="237"/>
      <c r="CV1093" s="237"/>
      <c r="CW1093" s="237"/>
      <c r="CX1093" s="237"/>
      <c r="CY1093" s="237"/>
      <c r="CZ1093" s="237"/>
      <c r="DA1093" s="237"/>
      <c r="DB1093" s="237"/>
      <c r="DC1093" s="237"/>
      <c r="DD1093" s="237"/>
      <c r="DE1093" s="237"/>
      <c r="DF1093" s="237"/>
      <c r="DG1093" s="237"/>
      <c r="DH1093" s="237"/>
      <c r="DI1093" s="237"/>
      <c r="DJ1093" s="237"/>
      <c r="DK1093" s="237"/>
      <c r="DL1093" s="237"/>
      <c r="DM1093" s="237"/>
      <c r="DN1093" s="237"/>
      <c r="DO1093" s="237"/>
      <c r="DP1093" s="237"/>
      <c r="DQ1093" s="237"/>
      <c r="DR1093" s="237"/>
      <c r="DS1093" s="237"/>
      <c r="DT1093" s="237"/>
      <c r="DU1093" s="237"/>
      <c r="DV1093" s="237"/>
      <c r="DW1093" s="237"/>
      <c r="DX1093" s="237"/>
      <c r="DY1093" s="237"/>
      <c r="DZ1093" s="237"/>
      <c r="EA1093" s="237"/>
      <c r="EB1093" s="237"/>
      <c r="EC1093" s="237"/>
      <c r="ED1093" s="237"/>
      <c r="EE1093" s="237"/>
      <c r="EF1093" s="237"/>
      <c r="EG1093" s="237"/>
      <c r="EH1093" s="237"/>
      <c r="EI1093" s="237"/>
      <c r="EJ1093" s="237"/>
      <c r="EK1093" s="237"/>
      <c r="EL1093" s="237"/>
      <c r="EM1093" s="237"/>
      <c r="EN1093" s="237"/>
      <c r="EO1093" s="237"/>
      <c r="EP1093" s="237"/>
      <c r="EQ1093" s="237"/>
      <c r="ER1093" s="237"/>
      <c r="ES1093" s="237"/>
      <c r="ET1093" s="237"/>
      <c r="EU1093" s="237"/>
      <c r="EV1093" s="237"/>
      <c r="EW1093" s="237"/>
      <c r="EX1093" s="237"/>
      <c r="EY1093" s="237"/>
      <c r="EZ1093" s="237"/>
      <c r="FA1093" s="237"/>
      <c r="FB1093" s="237"/>
      <c r="FC1093" s="237"/>
      <c r="FD1093" s="237"/>
      <c r="FE1093" s="237"/>
      <c r="FF1093" s="237"/>
      <c r="FG1093" s="237"/>
      <c r="FH1093" s="237"/>
      <c r="FI1093" s="237"/>
      <c r="FJ1093" s="237"/>
      <c r="FK1093" s="237"/>
      <c r="FL1093" s="237"/>
      <c r="FM1093" s="237"/>
      <c r="FN1093" s="237"/>
      <c r="FO1093" s="237"/>
      <c r="FP1093" s="237"/>
      <c r="FQ1093" s="237"/>
      <c r="FR1093" s="237"/>
      <c r="FS1093" s="237"/>
      <c r="FT1093" s="237"/>
      <c r="FU1093" s="237"/>
      <c r="FV1093" s="237"/>
      <c r="FW1093" s="237"/>
      <c r="FX1093" s="237"/>
      <c r="FY1093" s="237"/>
      <c r="FZ1093" s="237"/>
      <c r="GA1093" s="237"/>
      <c r="GB1093" s="237"/>
      <c r="GC1093" s="237"/>
      <c r="GD1093" s="237"/>
      <c r="GE1093" s="237"/>
      <c r="GF1093" s="237"/>
      <c r="GG1093" s="237"/>
      <c r="GH1093" s="237"/>
      <c r="GI1093" s="237"/>
      <c r="GJ1093" s="237"/>
      <c r="GK1093" s="237"/>
      <c r="GL1093" s="237"/>
      <c r="GM1093" s="237"/>
      <c r="GN1093" s="237"/>
      <c r="GO1093" s="237"/>
      <c r="GP1093" s="237"/>
      <c r="GQ1093" s="237"/>
    </row>
    <row r="1094" spans="1:199" s="81" customFormat="1" ht="15" hidden="1">
      <c r="A1094" s="176" t="s">
        <v>2986</v>
      </c>
      <c r="B1094" s="241" t="s">
        <v>6293</v>
      </c>
      <c r="C1094" s="242">
        <v>0</v>
      </c>
      <c r="D1094" s="242">
        <v>0</v>
      </c>
      <c r="E1094" s="242">
        <v>0</v>
      </c>
      <c r="F1094" s="242">
        <v>0</v>
      </c>
      <c r="G1094" s="242">
        <v>0</v>
      </c>
      <c r="H1094" s="242">
        <v>0</v>
      </c>
      <c r="I1094" s="242">
        <v>0</v>
      </c>
      <c r="J1094" s="242">
        <v>0</v>
      </c>
      <c r="K1094" s="242">
        <v>0</v>
      </c>
      <c r="L1094" s="242">
        <v>0</v>
      </c>
      <c r="M1094" s="242">
        <v>0</v>
      </c>
      <c r="N1094" s="242">
        <v>0</v>
      </c>
      <c r="O1094" s="242">
        <v>0</v>
      </c>
      <c r="P1094" s="28"/>
      <c r="Q1094" s="242">
        <f>SUM(D1094:O1094)</f>
        <v>0</v>
      </c>
      <c r="R1094" s="242">
        <f>IF($R$19&lt;1,0,Q1094/$R$19)</f>
        <v>0</v>
      </c>
      <c r="S1094" s="243"/>
      <c r="T1094" s="351">
        <f>IF(Q1094=0,0,1)+IF(C1094=0,0,1)+IF(D1094=0,0,1)+IF(E1094=0,0,1)+IF(F1094=0,0,1)+IF(G1094=0,0,1)+IF(H1094=0,0,1)+IF(I1094=0,0,1)+IF(J1094=0,0,1)+IF(K1094=0,0,1)+IF(L1094=0,0,1)+IF(M1094=0,0,1)+IF(N1094=0,0,1)+IF(O1094=0,0,1)</f>
        <v>0</v>
      </c>
      <c r="U1094" s="237"/>
      <c r="V1094" s="237"/>
      <c r="W1094" s="237"/>
      <c r="X1094" s="237"/>
      <c r="Y1094" s="237"/>
      <c r="Z1094" s="237"/>
      <c r="AA1094" s="237"/>
      <c r="AB1094" s="237"/>
      <c r="AC1094" s="237"/>
      <c r="AD1094" s="237"/>
      <c r="AE1094" s="237"/>
      <c r="AF1094" s="237"/>
      <c r="AG1094" s="237"/>
      <c r="AH1094" s="237"/>
      <c r="AI1094" s="237"/>
      <c r="AJ1094" s="237"/>
      <c r="AK1094" s="237"/>
      <c r="AL1094" s="237"/>
      <c r="AM1094" s="237"/>
      <c r="AN1094" s="237"/>
      <c r="AO1094" s="237"/>
      <c r="AP1094" s="237"/>
      <c r="AQ1094" s="237"/>
      <c r="AR1094" s="237"/>
      <c r="AS1094" s="237"/>
      <c r="AT1094" s="237"/>
      <c r="AU1094" s="237"/>
      <c r="AV1094" s="237"/>
      <c r="AW1094" s="237"/>
      <c r="AX1094" s="237"/>
      <c r="AY1094" s="237"/>
      <c r="AZ1094" s="237"/>
      <c r="BA1094" s="237"/>
      <c r="BB1094" s="237"/>
      <c r="BC1094" s="237"/>
      <c r="BD1094" s="237"/>
      <c r="BE1094" s="237"/>
      <c r="BF1094" s="237"/>
      <c r="BG1094" s="237"/>
      <c r="BH1094" s="237"/>
      <c r="BI1094" s="237"/>
      <c r="BJ1094" s="237"/>
      <c r="BK1094" s="237"/>
      <c r="BL1094" s="237"/>
      <c r="BM1094" s="237"/>
      <c r="BN1094" s="237"/>
      <c r="BO1094" s="237"/>
      <c r="BP1094" s="237"/>
      <c r="BQ1094" s="237"/>
      <c r="BR1094" s="237"/>
      <c r="BS1094" s="237"/>
      <c r="BT1094" s="237"/>
      <c r="BU1094" s="237"/>
      <c r="BV1094" s="237"/>
      <c r="BW1094" s="237"/>
      <c r="BX1094" s="237"/>
      <c r="BY1094" s="237"/>
      <c r="BZ1094" s="237"/>
      <c r="CA1094" s="237"/>
      <c r="CB1094" s="237"/>
      <c r="CC1094" s="237"/>
      <c r="CD1094" s="237"/>
      <c r="CE1094" s="237"/>
      <c r="CF1094" s="237"/>
      <c r="CG1094" s="237"/>
      <c r="CH1094" s="237"/>
      <c r="CI1094" s="237"/>
      <c r="CJ1094" s="237"/>
      <c r="CK1094" s="237"/>
      <c r="CL1094" s="237"/>
      <c r="CM1094" s="237"/>
      <c r="CN1094" s="237"/>
      <c r="CO1094" s="237"/>
      <c r="CP1094" s="237"/>
      <c r="CQ1094" s="237"/>
      <c r="CR1094" s="237"/>
      <c r="CS1094" s="237"/>
      <c r="CT1094" s="237"/>
      <c r="CU1094" s="237"/>
      <c r="CV1094" s="237"/>
      <c r="CW1094" s="237"/>
      <c r="CX1094" s="237"/>
      <c r="CY1094" s="237"/>
      <c r="CZ1094" s="237"/>
      <c r="DA1094" s="237"/>
      <c r="DB1094" s="237"/>
      <c r="DC1094" s="237"/>
      <c r="DD1094" s="237"/>
      <c r="DE1094" s="237"/>
      <c r="DF1094" s="237"/>
      <c r="DG1094" s="237"/>
      <c r="DH1094" s="237"/>
      <c r="DI1094" s="237"/>
      <c r="DJ1094" s="237"/>
      <c r="DK1094" s="237"/>
      <c r="DL1094" s="237"/>
      <c r="DM1094" s="237"/>
      <c r="DN1094" s="237"/>
      <c r="DO1094" s="237"/>
      <c r="DP1094" s="237"/>
      <c r="DQ1094" s="237"/>
      <c r="DR1094" s="237"/>
      <c r="DS1094" s="237"/>
      <c r="DT1094" s="237"/>
      <c r="DU1094" s="237"/>
      <c r="DV1094" s="237"/>
      <c r="DW1094" s="237"/>
      <c r="DX1094" s="237"/>
      <c r="DY1094" s="237"/>
      <c r="DZ1094" s="237"/>
      <c r="EA1094" s="237"/>
      <c r="EB1094" s="237"/>
      <c r="EC1094" s="237"/>
      <c r="ED1094" s="237"/>
      <c r="EE1094" s="237"/>
      <c r="EF1094" s="237"/>
      <c r="EG1094" s="237"/>
      <c r="EH1094" s="237"/>
      <c r="EI1094" s="237"/>
      <c r="EJ1094" s="237"/>
      <c r="EK1094" s="237"/>
      <c r="EL1094" s="237"/>
      <c r="EM1094" s="237"/>
      <c r="EN1094" s="237"/>
      <c r="EO1094" s="237"/>
      <c r="EP1094" s="237"/>
      <c r="EQ1094" s="237"/>
      <c r="ER1094" s="237"/>
      <c r="ES1094" s="237"/>
      <c r="ET1094" s="237"/>
      <c r="EU1094" s="237"/>
      <c r="EV1094" s="237"/>
      <c r="EW1094" s="237"/>
      <c r="EX1094" s="237"/>
      <c r="EY1094" s="237"/>
      <c r="EZ1094" s="237"/>
      <c r="FA1094" s="237"/>
      <c r="FB1094" s="237"/>
      <c r="FC1094" s="237"/>
      <c r="FD1094" s="237"/>
      <c r="FE1094" s="237"/>
      <c r="FF1094" s="237"/>
      <c r="FG1094" s="237"/>
      <c r="FH1094" s="237"/>
      <c r="FI1094" s="237"/>
      <c r="FJ1094" s="237"/>
      <c r="FK1094" s="237"/>
      <c r="FL1094" s="237"/>
      <c r="FM1094" s="237"/>
      <c r="FN1094" s="237"/>
      <c r="FO1094" s="237"/>
      <c r="FP1094" s="237"/>
      <c r="FQ1094" s="237"/>
      <c r="FR1094" s="237"/>
      <c r="FS1094" s="237"/>
      <c r="FT1094" s="237"/>
      <c r="FU1094" s="237"/>
      <c r="FV1094" s="237"/>
      <c r="FW1094" s="237"/>
      <c r="FX1094" s="237"/>
      <c r="FY1094" s="237"/>
      <c r="FZ1094" s="237"/>
      <c r="GA1094" s="237"/>
      <c r="GB1094" s="237"/>
      <c r="GC1094" s="237"/>
      <c r="GD1094" s="237"/>
      <c r="GE1094" s="237"/>
      <c r="GF1094" s="237"/>
      <c r="GG1094" s="237"/>
      <c r="GH1094" s="237"/>
      <c r="GI1094" s="237"/>
      <c r="GJ1094" s="237"/>
      <c r="GK1094" s="237"/>
      <c r="GL1094" s="237"/>
      <c r="GM1094" s="237"/>
      <c r="GN1094" s="237"/>
      <c r="GO1094" s="237"/>
      <c r="GP1094" s="237"/>
      <c r="GQ1094" s="237"/>
    </row>
    <row r="1095" spans="1:199" s="81" customFormat="1" ht="15" hidden="1">
      <c r="A1095" s="176" t="s">
        <v>2987</v>
      </c>
      <c r="B1095" s="241" t="s">
        <v>6294</v>
      </c>
      <c r="C1095" s="242">
        <v>0</v>
      </c>
      <c r="D1095" s="242">
        <v>0</v>
      </c>
      <c r="E1095" s="242">
        <v>0</v>
      </c>
      <c r="F1095" s="242">
        <v>0</v>
      </c>
      <c r="G1095" s="242">
        <v>0</v>
      </c>
      <c r="H1095" s="242">
        <v>0</v>
      </c>
      <c r="I1095" s="242">
        <v>0</v>
      </c>
      <c r="J1095" s="242">
        <v>0</v>
      </c>
      <c r="K1095" s="242">
        <v>0</v>
      </c>
      <c r="L1095" s="242">
        <v>0</v>
      </c>
      <c r="M1095" s="242">
        <v>0</v>
      </c>
      <c r="N1095" s="242">
        <v>0</v>
      </c>
      <c r="O1095" s="242">
        <v>0</v>
      </c>
      <c r="P1095" s="28"/>
      <c r="Q1095" s="242">
        <f>SUM(D1095:O1095)</f>
        <v>0</v>
      </c>
      <c r="R1095" s="242">
        <f>IF($R$19&lt;1,0,Q1095/$R$19)</f>
        <v>0</v>
      </c>
      <c r="S1095" s="243"/>
      <c r="T1095" s="351">
        <f>IF(Q1095=0,0,1)+IF(C1095=0,0,1)+IF(D1095=0,0,1)+IF(E1095=0,0,1)+IF(F1095=0,0,1)+IF(G1095=0,0,1)+IF(H1095=0,0,1)+IF(I1095=0,0,1)+IF(J1095=0,0,1)+IF(K1095=0,0,1)+IF(L1095=0,0,1)+IF(M1095=0,0,1)+IF(N1095=0,0,1)+IF(O1095=0,0,1)</f>
        <v>0</v>
      </c>
      <c r="U1095" s="237"/>
      <c r="V1095" s="237"/>
      <c r="W1095" s="237"/>
      <c r="X1095" s="237"/>
      <c r="Y1095" s="237"/>
      <c r="Z1095" s="237"/>
      <c r="AA1095" s="237"/>
      <c r="AB1095" s="237"/>
      <c r="AC1095" s="237"/>
      <c r="AD1095" s="237"/>
      <c r="AE1095" s="237"/>
      <c r="AF1095" s="237"/>
      <c r="AG1095" s="237"/>
      <c r="AH1095" s="237"/>
      <c r="AI1095" s="237"/>
      <c r="AJ1095" s="237"/>
      <c r="AK1095" s="237"/>
      <c r="AL1095" s="237"/>
      <c r="AM1095" s="237"/>
      <c r="AN1095" s="237"/>
      <c r="AO1095" s="237"/>
      <c r="AP1095" s="237"/>
      <c r="AQ1095" s="237"/>
      <c r="AR1095" s="237"/>
      <c r="AS1095" s="237"/>
      <c r="AT1095" s="237"/>
      <c r="AU1095" s="237"/>
      <c r="AV1095" s="237"/>
      <c r="AW1095" s="237"/>
      <c r="AX1095" s="237"/>
      <c r="AY1095" s="237"/>
      <c r="AZ1095" s="237"/>
      <c r="BA1095" s="237"/>
      <c r="BB1095" s="237"/>
      <c r="BC1095" s="237"/>
      <c r="BD1095" s="237"/>
      <c r="BE1095" s="237"/>
      <c r="BF1095" s="237"/>
      <c r="BG1095" s="237"/>
      <c r="BH1095" s="237"/>
      <c r="BI1095" s="237"/>
      <c r="BJ1095" s="237"/>
      <c r="BK1095" s="237"/>
      <c r="BL1095" s="237"/>
      <c r="BM1095" s="237"/>
      <c r="BN1095" s="237"/>
      <c r="BO1095" s="237"/>
      <c r="BP1095" s="237"/>
      <c r="BQ1095" s="237"/>
      <c r="BR1095" s="237"/>
      <c r="BS1095" s="237"/>
      <c r="BT1095" s="237"/>
      <c r="BU1095" s="237"/>
      <c r="BV1095" s="237"/>
      <c r="BW1095" s="237"/>
      <c r="BX1095" s="237"/>
      <c r="BY1095" s="237"/>
      <c r="BZ1095" s="237"/>
      <c r="CA1095" s="237"/>
      <c r="CB1095" s="237"/>
      <c r="CC1095" s="237"/>
      <c r="CD1095" s="237"/>
      <c r="CE1095" s="237"/>
      <c r="CF1095" s="237"/>
      <c r="CG1095" s="237"/>
      <c r="CH1095" s="237"/>
      <c r="CI1095" s="237"/>
      <c r="CJ1095" s="237"/>
      <c r="CK1095" s="237"/>
      <c r="CL1095" s="237"/>
      <c r="CM1095" s="237"/>
      <c r="CN1095" s="237"/>
      <c r="CO1095" s="237"/>
      <c r="CP1095" s="237"/>
      <c r="CQ1095" s="237"/>
      <c r="CR1095" s="237"/>
      <c r="CS1095" s="237"/>
      <c r="CT1095" s="237"/>
      <c r="CU1095" s="237"/>
      <c r="CV1095" s="237"/>
      <c r="CW1095" s="237"/>
      <c r="CX1095" s="237"/>
      <c r="CY1095" s="237"/>
      <c r="CZ1095" s="237"/>
      <c r="DA1095" s="237"/>
      <c r="DB1095" s="237"/>
      <c r="DC1095" s="237"/>
      <c r="DD1095" s="237"/>
      <c r="DE1095" s="237"/>
      <c r="DF1095" s="237"/>
      <c r="DG1095" s="237"/>
      <c r="DH1095" s="237"/>
      <c r="DI1095" s="237"/>
      <c r="DJ1095" s="237"/>
      <c r="DK1095" s="237"/>
      <c r="DL1095" s="237"/>
      <c r="DM1095" s="237"/>
      <c r="DN1095" s="237"/>
      <c r="DO1095" s="237"/>
      <c r="DP1095" s="237"/>
      <c r="DQ1095" s="237"/>
      <c r="DR1095" s="237"/>
      <c r="DS1095" s="237"/>
      <c r="DT1095" s="237"/>
      <c r="DU1095" s="237"/>
      <c r="DV1095" s="237"/>
      <c r="DW1095" s="237"/>
      <c r="DX1095" s="237"/>
      <c r="DY1095" s="237"/>
      <c r="DZ1095" s="237"/>
      <c r="EA1095" s="237"/>
      <c r="EB1095" s="237"/>
      <c r="EC1095" s="237"/>
      <c r="ED1095" s="237"/>
      <c r="EE1095" s="237"/>
      <c r="EF1095" s="237"/>
      <c r="EG1095" s="237"/>
      <c r="EH1095" s="237"/>
      <c r="EI1095" s="237"/>
      <c r="EJ1095" s="237"/>
      <c r="EK1095" s="237"/>
      <c r="EL1095" s="237"/>
      <c r="EM1095" s="237"/>
      <c r="EN1095" s="237"/>
      <c r="EO1095" s="237"/>
      <c r="EP1095" s="237"/>
      <c r="EQ1095" s="237"/>
      <c r="ER1095" s="237"/>
      <c r="ES1095" s="237"/>
      <c r="ET1095" s="237"/>
      <c r="EU1095" s="237"/>
      <c r="EV1095" s="237"/>
      <c r="EW1095" s="237"/>
      <c r="EX1095" s="237"/>
      <c r="EY1095" s="237"/>
      <c r="EZ1095" s="237"/>
      <c r="FA1095" s="237"/>
      <c r="FB1095" s="237"/>
      <c r="FC1095" s="237"/>
      <c r="FD1095" s="237"/>
      <c r="FE1095" s="237"/>
      <c r="FF1095" s="237"/>
      <c r="FG1095" s="237"/>
      <c r="FH1095" s="237"/>
      <c r="FI1095" s="237"/>
      <c r="FJ1095" s="237"/>
      <c r="FK1095" s="237"/>
      <c r="FL1095" s="237"/>
      <c r="FM1095" s="237"/>
      <c r="FN1095" s="237"/>
      <c r="FO1095" s="237"/>
      <c r="FP1095" s="237"/>
      <c r="FQ1095" s="237"/>
      <c r="FR1095" s="237"/>
      <c r="FS1095" s="237"/>
      <c r="FT1095" s="237"/>
      <c r="FU1095" s="237"/>
      <c r="FV1095" s="237"/>
      <c r="FW1095" s="237"/>
      <c r="FX1095" s="237"/>
      <c r="FY1095" s="237"/>
      <c r="FZ1095" s="237"/>
      <c r="GA1095" s="237"/>
      <c r="GB1095" s="237"/>
      <c r="GC1095" s="237"/>
      <c r="GD1095" s="237"/>
      <c r="GE1095" s="237"/>
      <c r="GF1095" s="237"/>
      <c r="GG1095" s="237"/>
      <c r="GH1095" s="237"/>
      <c r="GI1095" s="237"/>
      <c r="GJ1095" s="237"/>
      <c r="GK1095" s="237"/>
      <c r="GL1095" s="237"/>
      <c r="GM1095" s="237"/>
      <c r="GN1095" s="237"/>
      <c r="GO1095" s="237"/>
      <c r="GP1095" s="237"/>
      <c r="GQ1095" s="237"/>
    </row>
    <row r="1096" spans="1:199" s="81" customFormat="1" ht="15" hidden="1">
      <c r="A1096" s="176" t="s">
        <v>2988</v>
      </c>
      <c r="B1096" s="241" t="s">
        <v>6295</v>
      </c>
      <c r="C1096" s="242">
        <v>0</v>
      </c>
      <c r="D1096" s="242">
        <v>0</v>
      </c>
      <c r="E1096" s="242">
        <v>0</v>
      </c>
      <c r="F1096" s="242">
        <v>0</v>
      </c>
      <c r="G1096" s="242">
        <v>0</v>
      </c>
      <c r="H1096" s="242">
        <v>0</v>
      </c>
      <c r="I1096" s="242">
        <v>0</v>
      </c>
      <c r="J1096" s="242">
        <v>0</v>
      </c>
      <c r="K1096" s="242">
        <v>0</v>
      </c>
      <c r="L1096" s="242">
        <v>0</v>
      </c>
      <c r="M1096" s="242">
        <v>0</v>
      </c>
      <c r="N1096" s="242">
        <v>0</v>
      </c>
      <c r="O1096" s="242">
        <v>0</v>
      </c>
      <c r="P1096" s="28"/>
      <c r="Q1096" s="242">
        <f>SUM(D1096:O1096)</f>
        <v>0</v>
      </c>
      <c r="R1096" s="242">
        <f>IF($R$19&lt;1,0,Q1096/$R$19)</f>
        <v>0</v>
      </c>
      <c r="S1096" s="243"/>
      <c r="T1096" s="351">
        <f>IF(Q1096=0,0,1)+IF(C1096=0,0,1)+IF(D1096=0,0,1)+IF(E1096=0,0,1)+IF(F1096=0,0,1)+IF(G1096=0,0,1)+IF(H1096=0,0,1)+IF(I1096=0,0,1)+IF(J1096=0,0,1)+IF(K1096=0,0,1)+IF(L1096=0,0,1)+IF(M1096=0,0,1)+IF(N1096=0,0,1)+IF(O1096=0,0,1)</f>
        <v>0</v>
      </c>
      <c r="U1096" s="237"/>
      <c r="V1096" s="237"/>
      <c r="W1096" s="237"/>
      <c r="X1096" s="237"/>
      <c r="Y1096" s="237"/>
      <c r="Z1096" s="237"/>
      <c r="AA1096" s="237"/>
      <c r="AB1096" s="237"/>
      <c r="AC1096" s="237"/>
      <c r="AD1096" s="237"/>
      <c r="AE1096" s="237"/>
      <c r="AF1096" s="237"/>
      <c r="AG1096" s="237"/>
      <c r="AH1096" s="237"/>
      <c r="AI1096" s="237"/>
      <c r="AJ1096" s="237"/>
      <c r="AK1096" s="237"/>
      <c r="AL1096" s="237"/>
      <c r="AM1096" s="237"/>
      <c r="AN1096" s="237"/>
      <c r="AO1096" s="237"/>
      <c r="AP1096" s="237"/>
      <c r="AQ1096" s="237"/>
      <c r="AR1096" s="237"/>
      <c r="AS1096" s="237"/>
      <c r="AT1096" s="237"/>
      <c r="AU1096" s="237"/>
      <c r="AV1096" s="237"/>
      <c r="AW1096" s="237"/>
      <c r="AX1096" s="237"/>
      <c r="AY1096" s="237"/>
      <c r="AZ1096" s="237"/>
      <c r="BA1096" s="237"/>
      <c r="BB1096" s="237"/>
      <c r="BC1096" s="237"/>
      <c r="BD1096" s="237"/>
      <c r="BE1096" s="237"/>
      <c r="BF1096" s="237"/>
      <c r="BG1096" s="237"/>
      <c r="BH1096" s="237"/>
      <c r="BI1096" s="237"/>
      <c r="BJ1096" s="237"/>
      <c r="BK1096" s="237"/>
      <c r="BL1096" s="237"/>
      <c r="BM1096" s="237"/>
      <c r="BN1096" s="237"/>
      <c r="BO1096" s="237"/>
      <c r="BP1096" s="237"/>
      <c r="BQ1096" s="237"/>
      <c r="BR1096" s="237"/>
      <c r="BS1096" s="237"/>
      <c r="BT1096" s="237"/>
      <c r="BU1096" s="237"/>
      <c r="BV1096" s="237"/>
      <c r="BW1096" s="237"/>
      <c r="BX1096" s="237"/>
      <c r="BY1096" s="237"/>
      <c r="BZ1096" s="237"/>
      <c r="CA1096" s="237"/>
      <c r="CB1096" s="237"/>
      <c r="CC1096" s="237"/>
      <c r="CD1096" s="237"/>
      <c r="CE1096" s="237"/>
      <c r="CF1096" s="237"/>
      <c r="CG1096" s="237"/>
      <c r="CH1096" s="237"/>
      <c r="CI1096" s="237"/>
      <c r="CJ1096" s="237"/>
      <c r="CK1096" s="237"/>
      <c r="CL1096" s="237"/>
      <c r="CM1096" s="237"/>
      <c r="CN1096" s="237"/>
      <c r="CO1096" s="237"/>
      <c r="CP1096" s="237"/>
      <c r="CQ1096" s="237"/>
      <c r="CR1096" s="237"/>
      <c r="CS1096" s="237"/>
      <c r="CT1096" s="237"/>
      <c r="CU1096" s="237"/>
      <c r="CV1096" s="237"/>
      <c r="CW1096" s="237"/>
      <c r="CX1096" s="237"/>
      <c r="CY1096" s="237"/>
      <c r="CZ1096" s="237"/>
      <c r="DA1096" s="237"/>
      <c r="DB1096" s="237"/>
      <c r="DC1096" s="237"/>
      <c r="DD1096" s="237"/>
      <c r="DE1096" s="237"/>
      <c r="DF1096" s="237"/>
      <c r="DG1096" s="237"/>
      <c r="DH1096" s="237"/>
      <c r="DI1096" s="237"/>
      <c r="DJ1096" s="237"/>
      <c r="DK1096" s="237"/>
      <c r="DL1096" s="237"/>
      <c r="DM1096" s="237"/>
      <c r="DN1096" s="237"/>
      <c r="DO1096" s="237"/>
      <c r="DP1096" s="237"/>
      <c r="DQ1096" s="237"/>
      <c r="DR1096" s="237"/>
      <c r="DS1096" s="237"/>
      <c r="DT1096" s="237"/>
      <c r="DU1096" s="237"/>
      <c r="DV1096" s="237"/>
      <c r="DW1096" s="237"/>
      <c r="DX1096" s="237"/>
      <c r="DY1096" s="237"/>
      <c r="DZ1096" s="237"/>
      <c r="EA1096" s="237"/>
      <c r="EB1096" s="237"/>
      <c r="EC1096" s="237"/>
      <c r="ED1096" s="237"/>
      <c r="EE1096" s="237"/>
      <c r="EF1096" s="237"/>
      <c r="EG1096" s="237"/>
      <c r="EH1096" s="237"/>
      <c r="EI1096" s="237"/>
      <c r="EJ1096" s="237"/>
      <c r="EK1096" s="237"/>
      <c r="EL1096" s="237"/>
      <c r="EM1096" s="237"/>
      <c r="EN1096" s="237"/>
      <c r="EO1096" s="237"/>
      <c r="EP1096" s="237"/>
      <c r="EQ1096" s="237"/>
      <c r="ER1096" s="237"/>
      <c r="ES1096" s="237"/>
      <c r="ET1096" s="237"/>
      <c r="EU1096" s="237"/>
      <c r="EV1096" s="237"/>
      <c r="EW1096" s="237"/>
      <c r="EX1096" s="237"/>
      <c r="EY1096" s="237"/>
      <c r="EZ1096" s="237"/>
      <c r="FA1096" s="237"/>
      <c r="FB1096" s="237"/>
      <c r="FC1096" s="237"/>
      <c r="FD1096" s="237"/>
      <c r="FE1096" s="237"/>
      <c r="FF1096" s="237"/>
      <c r="FG1096" s="237"/>
      <c r="FH1096" s="237"/>
      <c r="FI1096" s="237"/>
      <c r="FJ1096" s="237"/>
      <c r="FK1096" s="237"/>
      <c r="FL1096" s="237"/>
      <c r="FM1096" s="237"/>
      <c r="FN1096" s="237"/>
      <c r="FO1096" s="237"/>
      <c r="FP1096" s="237"/>
      <c r="FQ1096" s="237"/>
      <c r="FR1096" s="237"/>
      <c r="FS1096" s="237"/>
      <c r="FT1096" s="237"/>
      <c r="FU1096" s="237"/>
      <c r="FV1096" s="237"/>
      <c r="FW1096" s="237"/>
      <c r="FX1096" s="237"/>
      <c r="FY1096" s="237"/>
      <c r="FZ1096" s="237"/>
      <c r="GA1096" s="237"/>
      <c r="GB1096" s="237"/>
      <c r="GC1096" s="237"/>
      <c r="GD1096" s="237"/>
      <c r="GE1096" s="237"/>
      <c r="GF1096" s="237"/>
      <c r="GG1096" s="237"/>
      <c r="GH1096" s="237"/>
      <c r="GI1096" s="237"/>
      <c r="GJ1096" s="237"/>
      <c r="GK1096" s="237"/>
      <c r="GL1096" s="237"/>
      <c r="GM1096" s="237"/>
      <c r="GN1096" s="237"/>
      <c r="GO1096" s="237"/>
      <c r="GP1096" s="237"/>
      <c r="GQ1096" s="237"/>
    </row>
    <row r="1097" spans="1:199" s="81" customFormat="1" ht="15" hidden="1">
      <c r="A1097" s="176" t="s">
        <v>2989</v>
      </c>
      <c r="B1097" s="241" t="s">
        <v>6296</v>
      </c>
      <c r="C1097" s="242">
        <v>0</v>
      </c>
      <c r="D1097" s="242">
        <v>0</v>
      </c>
      <c r="E1097" s="242">
        <v>0</v>
      </c>
      <c r="F1097" s="242">
        <v>0</v>
      </c>
      <c r="G1097" s="242">
        <v>0</v>
      </c>
      <c r="H1097" s="242">
        <v>0</v>
      </c>
      <c r="I1097" s="242">
        <v>0</v>
      </c>
      <c r="J1097" s="242">
        <v>0</v>
      </c>
      <c r="K1097" s="242">
        <v>0</v>
      </c>
      <c r="L1097" s="242">
        <v>0</v>
      </c>
      <c r="M1097" s="242">
        <v>0</v>
      </c>
      <c r="N1097" s="242">
        <v>0</v>
      </c>
      <c r="O1097" s="242">
        <v>0</v>
      </c>
      <c r="P1097" s="28"/>
      <c r="Q1097" s="242">
        <f>SUM(D1097:O1097)</f>
        <v>0</v>
      </c>
      <c r="R1097" s="242">
        <f>IF($R$19&lt;1,0,Q1097/$R$19)</f>
        <v>0</v>
      </c>
      <c r="S1097" s="243"/>
      <c r="T1097" s="351">
        <f>IF(Q1097=0,0,1)+IF(C1097=0,0,1)+IF(D1097=0,0,1)+IF(E1097=0,0,1)+IF(F1097=0,0,1)+IF(G1097=0,0,1)+IF(H1097=0,0,1)+IF(I1097=0,0,1)+IF(J1097=0,0,1)+IF(K1097=0,0,1)+IF(L1097=0,0,1)+IF(M1097=0,0,1)+IF(N1097=0,0,1)+IF(O1097=0,0,1)</f>
        <v>0</v>
      </c>
      <c r="U1097" s="237"/>
      <c r="V1097" s="237"/>
      <c r="W1097" s="237"/>
      <c r="X1097" s="237"/>
      <c r="Y1097" s="237"/>
      <c r="Z1097" s="237"/>
      <c r="AA1097" s="237"/>
      <c r="AB1097" s="237"/>
      <c r="AC1097" s="237"/>
      <c r="AD1097" s="237"/>
      <c r="AE1097" s="237"/>
      <c r="AF1097" s="237"/>
      <c r="AG1097" s="237"/>
      <c r="AH1097" s="237"/>
      <c r="AI1097" s="237"/>
      <c r="AJ1097" s="237"/>
      <c r="AK1097" s="237"/>
      <c r="AL1097" s="237"/>
      <c r="AM1097" s="237"/>
      <c r="AN1097" s="237"/>
      <c r="AO1097" s="237"/>
      <c r="AP1097" s="237"/>
      <c r="AQ1097" s="237"/>
      <c r="AR1097" s="237"/>
      <c r="AS1097" s="237"/>
      <c r="AT1097" s="237"/>
      <c r="AU1097" s="237"/>
      <c r="AV1097" s="237"/>
      <c r="AW1097" s="237"/>
      <c r="AX1097" s="237"/>
      <c r="AY1097" s="237"/>
      <c r="AZ1097" s="237"/>
      <c r="BA1097" s="237"/>
      <c r="BB1097" s="237"/>
      <c r="BC1097" s="237"/>
      <c r="BD1097" s="237"/>
      <c r="BE1097" s="237"/>
      <c r="BF1097" s="237"/>
      <c r="BG1097" s="237"/>
      <c r="BH1097" s="237"/>
      <c r="BI1097" s="237"/>
      <c r="BJ1097" s="237"/>
      <c r="BK1097" s="237"/>
      <c r="BL1097" s="237"/>
      <c r="BM1097" s="237"/>
      <c r="BN1097" s="237"/>
      <c r="BO1097" s="237"/>
      <c r="BP1097" s="237"/>
      <c r="BQ1097" s="237"/>
      <c r="BR1097" s="237"/>
      <c r="BS1097" s="237"/>
      <c r="BT1097" s="237"/>
      <c r="BU1097" s="237"/>
      <c r="BV1097" s="237"/>
      <c r="BW1097" s="237"/>
      <c r="BX1097" s="237"/>
      <c r="BY1097" s="237"/>
      <c r="BZ1097" s="237"/>
      <c r="CA1097" s="237"/>
      <c r="CB1097" s="237"/>
      <c r="CC1097" s="237"/>
      <c r="CD1097" s="237"/>
      <c r="CE1097" s="237"/>
      <c r="CF1097" s="237"/>
      <c r="CG1097" s="237"/>
      <c r="CH1097" s="237"/>
      <c r="CI1097" s="237"/>
      <c r="CJ1097" s="237"/>
      <c r="CK1097" s="237"/>
      <c r="CL1097" s="237"/>
      <c r="CM1097" s="237"/>
      <c r="CN1097" s="237"/>
      <c r="CO1097" s="237"/>
      <c r="CP1097" s="237"/>
      <c r="CQ1097" s="237"/>
      <c r="CR1097" s="237"/>
      <c r="CS1097" s="237"/>
      <c r="CT1097" s="237"/>
      <c r="CU1097" s="237"/>
      <c r="CV1097" s="237"/>
      <c r="CW1097" s="237"/>
      <c r="CX1097" s="237"/>
      <c r="CY1097" s="237"/>
      <c r="CZ1097" s="237"/>
      <c r="DA1097" s="237"/>
      <c r="DB1097" s="237"/>
      <c r="DC1097" s="237"/>
      <c r="DD1097" s="237"/>
      <c r="DE1097" s="237"/>
      <c r="DF1097" s="237"/>
      <c r="DG1097" s="237"/>
      <c r="DH1097" s="237"/>
      <c r="DI1097" s="237"/>
      <c r="DJ1097" s="237"/>
      <c r="DK1097" s="237"/>
      <c r="DL1097" s="237"/>
      <c r="DM1097" s="237"/>
      <c r="DN1097" s="237"/>
      <c r="DO1097" s="237"/>
      <c r="DP1097" s="237"/>
      <c r="DQ1097" s="237"/>
      <c r="DR1097" s="237"/>
      <c r="DS1097" s="237"/>
      <c r="DT1097" s="237"/>
      <c r="DU1097" s="237"/>
      <c r="DV1097" s="237"/>
      <c r="DW1097" s="237"/>
      <c r="DX1097" s="237"/>
      <c r="DY1097" s="237"/>
      <c r="DZ1097" s="237"/>
      <c r="EA1097" s="237"/>
      <c r="EB1097" s="237"/>
      <c r="EC1097" s="237"/>
      <c r="ED1097" s="237"/>
      <c r="EE1097" s="237"/>
      <c r="EF1097" s="237"/>
      <c r="EG1097" s="237"/>
      <c r="EH1097" s="237"/>
      <c r="EI1097" s="237"/>
      <c r="EJ1097" s="237"/>
      <c r="EK1097" s="237"/>
      <c r="EL1097" s="237"/>
      <c r="EM1097" s="237"/>
      <c r="EN1097" s="237"/>
      <c r="EO1097" s="237"/>
      <c r="EP1097" s="237"/>
      <c r="EQ1097" s="237"/>
      <c r="ER1097" s="237"/>
      <c r="ES1097" s="237"/>
      <c r="ET1097" s="237"/>
      <c r="EU1097" s="237"/>
      <c r="EV1097" s="237"/>
      <c r="EW1097" s="237"/>
      <c r="EX1097" s="237"/>
      <c r="EY1097" s="237"/>
      <c r="EZ1097" s="237"/>
      <c r="FA1097" s="237"/>
      <c r="FB1097" s="237"/>
      <c r="FC1097" s="237"/>
      <c r="FD1097" s="237"/>
      <c r="FE1097" s="237"/>
      <c r="FF1097" s="237"/>
      <c r="FG1097" s="237"/>
      <c r="FH1097" s="237"/>
      <c r="FI1097" s="237"/>
      <c r="FJ1097" s="237"/>
      <c r="FK1097" s="237"/>
      <c r="FL1097" s="237"/>
      <c r="FM1097" s="237"/>
      <c r="FN1097" s="237"/>
      <c r="FO1097" s="237"/>
      <c r="FP1097" s="237"/>
      <c r="FQ1097" s="237"/>
      <c r="FR1097" s="237"/>
      <c r="FS1097" s="237"/>
      <c r="FT1097" s="237"/>
      <c r="FU1097" s="237"/>
      <c r="FV1097" s="237"/>
      <c r="FW1097" s="237"/>
      <c r="FX1097" s="237"/>
      <c r="FY1097" s="237"/>
      <c r="FZ1097" s="237"/>
      <c r="GA1097" s="237"/>
      <c r="GB1097" s="237"/>
      <c r="GC1097" s="237"/>
      <c r="GD1097" s="237"/>
      <c r="GE1097" s="237"/>
      <c r="GF1097" s="237"/>
      <c r="GG1097" s="237"/>
      <c r="GH1097" s="237"/>
      <c r="GI1097" s="237"/>
      <c r="GJ1097" s="237"/>
      <c r="GK1097" s="237"/>
      <c r="GL1097" s="237"/>
      <c r="GM1097" s="237"/>
      <c r="GN1097" s="237"/>
      <c r="GO1097" s="237"/>
      <c r="GP1097" s="237"/>
      <c r="GQ1097" s="237"/>
    </row>
    <row r="1098" spans="1:199" s="81" customFormat="1" ht="15" hidden="1">
      <c r="A1098" s="176" t="s">
        <v>2990</v>
      </c>
      <c r="B1098" s="241" t="s">
        <v>6297</v>
      </c>
      <c r="C1098" s="242">
        <v>0</v>
      </c>
      <c r="D1098" s="242">
        <v>0</v>
      </c>
      <c r="E1098" s="242">
        <v>0</v>
      </c>
      <c r="F1098" s="242">
        <v>0</v>
      </c>
      <c r="G1098" s="242">
        <v>0</v>
      </c>
      <c r="H1098" s="242">
        <v>0</v>
      </c>
      <c r="I1098" s="242">
        <v>0</v>
      </c>
      <c r="J1098" s="242">
        <v>0</v>
      </c>
      <c r="K1098" s="242">
        <v>0</v>
      </c>
      <c r="L1098" s="242">
        <v>0</v>
      </c>
      <c r="M1098" s="242">
        <v>0</v>
      </c>
      <c r="N1098" s="242">
        <v>0</v>
      </c>
      <c r="O1098" s="242">
        <v>0</v>
      </c>
      <c r="P1098" s="28"/>
      <c r="Q1098" s="242">
        <f>SUM(D1098:O1098)</f>
        <v>0</v>
      </c>
      <c r="R1098" s="242">
        <f>IF($R$19&lt;1,0,Q1098/$R$19)</f>
        <v>0</v>
      </c>
      <c r="S1098" s="243"/>
      <c r="T1098" s="351">
        <f>IF(Q1098=0,0,1)+IF(C1098=0,0,1)+IF(D1098=0,0,1)+IF(E1098=0,0,1)+IF(F1098=0,0,1)+IF(G1098=0,0,1)+IF(H1098=0,0,1)+IF(I1098=0,0,1)+IF(J1098=0,0,1)+IF(K1098=0,0,1)+IF(L1098=0,0,1)+IF(M1098=0,0,1)+IF(N1098=0,0,1)+IF(O1098=0,0,1)</f>
        <v>0</v>
      </c>
      <c r="U1098" s="237"/>
      <c r="V1098" s="237"/>
      <c r="W1098" s="237"/>
      <c r="X1098" s="237"/>
      <c r="Y1098" s="237"/>
      <c r="Z1098" s="237"/>
      <c r="AA1098" s="237"/>
      <c r="AB1098" s="237"/>
      <c r="AC1098" s="237"/>
      <c r="AD1098" s="237"/>
      <c r="AE1098" s="237"/>
      <c r="AF1098" s="237"/>
      <c r="AG1098" s="237"/>
      <c r="AH1098" s="237"/>
      <c r="AI1098" s="237"/>
      <c r="AJ1098" s="237"/>
      <c r="AK1098" s="237"/>
      <c r="AL1098" s="237"/>
      <c r="AM1098" s="237"/>
      <c r="AN1098" s="237"/>
      <c r="AO1098" s="237"/>
      <c r="AP1098" s="237"/>
      <c r="AQ1098" s="237"/>
      <c r="AR1098" s="237"/>
      <c r="AS1098" s="237"/>
      <c r="AT1098" s="237"/>
      <c r="AU1098" s="237"/>
      <c r="AV1098" s="237"/>
      <c r="AW1098" s="237"/>
      <c r="AX1098" s="237"/>
      <c r="AY1098" s="237"/>
      <c r="AZ1098" s="237"/>
      <c r="BA1098" s="237"/>
      <c r="BB1098" s="237"/>
      <c r="BC1098" s="237"/>
      <c r="BD1098" s="237"/>
      <c r="BE1098" s="237"/>
      <c r="BF1098" s="237"/>
      <c r="BG1098" s="237"/>
      <c r="BH1098" s="237"/>
      <c r="BI1098" s="237"/>
      <c r="BJ1098" s="237"/>
      <c r="BK1098" s="237"/>
      <c r="BL1098" s="237"/>
      <c r="BM1098" s="237"/>
      <c r="BN1098" s="237"/>
      <c r="BO1098" s="237"/>
      <c r="BP1098" s="237"/>
      <c r="BQ1098" s="237"/>
      <c r="BR1098" s="237"/>
      <c r="BS1098" s="237"/>
      <c r="BT1098" s="237"/>
      <c r="BU1098" s="237"/>
      <c r="BV1098" s="237"/>
      <c r="BW1098" s="237"/>
      <c r="BX1098" s="237"/>
      <c r="BY1098" s="237"/>
      <c r="BZ1098" s="237"/>
      <c r="CA1098" s="237"/>
      <c r="CB1098" s="237"/>
      <c r="CC1098" s="237"/>
      <c r="CD1098" s="237"/>
      <c r="CE1098" s="237"/>
      <c r="CF1098" s="237"/>
      <c r="CG1098" s="237"/>
      <c r="CH1098" s="237"/>
      <c r="CI1098" s="237"/>
      <c r="CJ1098" s="237"/>
      <c r="CK1098" s="237"/>
      <c r="CL1098" s="237"/>
      <c r="CM1098" s="237"/>
      <c r="CN1098" s="237"/>
      <c r="CO1098" s="237"/>
      <c r="CP1098" s="237"/>
      <c r="CQ1098" s="237"/>
      <c r="CR1098" s="237"/>
      <c r="CS1098" s="237"/>
      <c r="CT1098" s="237"/>
      <c r="CU1098" s="237"/>
      <c r="CV1098" s="237"/>
      <c r="CW1098" s="237"/>
      <c r="CX1098" s="237"/>
      <c r="CY1098" s="237"/>
      <c r="CZ1098" s="237"/>
      <c r="DA1098" s="237"/>
      <c r="DB1098" s="237"/>
      <c r="DC1098" s="237"/>
      <c r="DD1098" s="237"/>
      <c r="DE1098" s="237"/>
      <c r="DF1098" s="237"/>
      <c r="DG1098" s="237"/>
      <c r="DH1098" s="237"/>
      <c r="DI1098" s="237"/>
      <c r="DJ1098" s="237"/>
      <c r="DK1098" s="237"/>
      <c r="DL1098" s="237"/>
      <c r="DM1098" s="237"/>
      <c r="DN1098" s="237"/>
      <c r="DO1098" s="237"/>
      <c r="DP1098" s="237"/>
      <c r="DQ1098" s="237"/>
      <c r="DR1098" s="237"/>
      <c r="DS1098" s="237"/>
      <c r="DT1098" s="237"/>
      <c r="DU1098" s="237"/>
      <c r="DV1098" s="237"/>
      <c r="DW1098" s="237"/>
      <c r="DX1098" s="237"/>
      <c r="DY1098" s="237"/>
      <c r="DZ1098" s="237"/>
      <c r="EA1098" s="237"/>
      <c r="EB1098" s="237"/>
      <c r="EC1098" s="237"/>
      <c r="ED1098" s="237"/>
      <c r="EE1098" s="237"/>
      <c r="EF1098" s="237"/>
      <c r="EG1098" s="237"/>
      <c r="EH1098" s="237"/>
      <c r="EI1098" s="237"/>
      <c r="EJ1098" s="237"/>
      <c r="EK1098" s="237"/>
      <c r="EL1098" s="237"/>
      <c r="EM1098" s="237"/>
      <c r="EN1098" s="237"/>
      <c r="EO1098" s="237"/>
      <c r="EP1098" s="237"/>
      <c r="EQ1098" s="237"/>
      <c r="ER1098" s="237"/>
      <c r="ES1098" s="237"/>
      <c r="ET1098" s="237"/>
      <c r="EU1098" s="237"/>
      <c r="EV1098" s="237"/>
      <c r="EW1098" s="237"/>
      <c r="EX1098" s="237"/>
      <c r="EY1098" s="237"/>
      <c r="EZ1098" s="237"/>
      <c r="FA1098" s="237"/>
      <c r="FB1098" s="237"/>
      <c r="FC1098" s="237"/>
      <c r="FD1098" s="237"/>
      <c r="FE1098" s="237"/>
      <c r="FF1098" s="237"/>
      <c r="FG1098" s="237"/>
      <c r="FH1098" s="237"/>
      <c r="FI1098" s="237"/>
      <c r="FJ1098" s="237"/>
      <c r="FK1098" s="237"/>
      <c r="FL1098" s="237"/>
      <c r="FM1098" s="237"/>
      <c r="FN1098" s="237"/>
      <c r="FO1098" s="237"/>
      <c r="FP1098" s="237"/>
      <c r="FQ1098" s="237"/>
      <c r="FR1098" s="237"/>
      <c r="FS1098" s="237"/>
      <c r="FT1098" s="237"/>
      <c r="FU1098" s="237"/>
      <c r="FV1098" s="237"/>
      <c r="FW1098" s="237"/>
      <c r="FX1098" s="237"/>
      <c r="FY1098" s="237"/>
      <c r="FZ1098" s="237"/>
      <c r="GA1098" s="237"/>
      <c r="GB1098" s="237"/>
      <c r="GC1098" s="237"/>
      <c r="GD1098" s="237"/>
      <c r="GE1098" s="237"/>
      <c r="GF1098" s="237"/>
      <c r="GG1098" s="237"/>
      <c r="GH1098" s="237"/>
      <c r="GI1098" s="237"/>
      <c r="GJ1098" s="237"/>
      <c r="GK1098" s="237"/>
      <c r="GL1098" s="237"/>
      <c r="GM1098" s="237"/>
      <c r="GN1098" s="237"/>
      <c r="GO1098" s="237"/>
      <c r="GP1098" s="237"/>
      <c r="GQ1098" s="237"/>
    </row>
    <row r="1099" spans="1:199" s="81" customFormat="1" ht="15" hidden="1">
      <c r="A1099" s="176" t="s">
        <v>2991</v>
      </c>
      <c r="B1099" s="241" t="s">
        <v>6298</v>
      </c>
      <c r="C1099" s="242">
        <v>0</v>
      </c>
      <c r="D1099" s="242">
        <v>0</v>
      </c>
      <c r="E1099" s="242">
        <v>0</v>
      </c>
      <c r="F1099" s="242">
        <v>0</v>
      </c>
      <c r="G1099" s="242">
        <v>0</v>
      </c>
      <c r="H1099" s="242">
        <v>0</v>
      </c>
      <c r="I1099" s="242">
        <v>0</v>
      </c>
      <c r="J1099" s="242">
        <v>0</v>
      </c>
      <c r="K1099" s="242">
        <v>0</v>
      </c>
      <c r="L1099" s="242">
        <v>0</v>
      </c>
      <c r="M1099" s="242">
        <v>0</v>
      </c>
      <c r="N1099" s="242">
        <v>0</v>
      </c>
      <c r="O1099" s="242">
        <v>0</v>
      </c>
      <c r="P1099" s="28"/>
      <c r="Q1099" s="242">
        <f>SUM(D1099:O1099)</f>
        <v>0</v>
      </c>
      <c r="R1099" s="242">
        <f>IF($R$19&lt;1,0,Q1099/$R$19)</f>
        <v>0</v>
      </c>
      <c r="S1099" s="243"/>
      <c r="T1099" s="351">
        <f>IF(Q1099=0,0,1)+IF(C1099=0,0,1)+IF(D1099=0,0,1)+IF(E1099=0,0,1)+IF(F1099=0,0,1)+IF(G1099=0,0,1)+IF(H1099=0,0,1)+IF(I1099=0,0,1)+IF(J1099=0,0,1)+IF(K1099=0,0,1)+IF(L1099=0,0,1)+IF(M1099=0,0,1)+IF(N1099=0,0,1)+IF(O1099=0,0,1)</f>
        <v>0</v>
      </c>
      <c r="U1099" s="237"/>
      <c r="V1099" s="237"/>
      <c r="W1099" s="237"/>
      <c r="X1099" s="237"/>
      <c r="Y1099" s="237"/>
      <c r="Z1099" s="237"/>
      <c r="AA1099" s="237"/>
      <c r="AB1099" s="237"/>
      <c r="AC1099" s="237"/>
      <c r="AD1099" s="237"/>
      <c r="AE1099" s="237"/>
      <c r="AF1099" s="237"/>
      <c r="AG1099" s="237"/>
      <c r="AH1099" s="237"/>
      <c r="AI1099" s="237"/>
      <c r="AJ1099" s="237"/>
      <c r="AK1099" s="237"/>
      <c r="AL1099" s="237"/>
      <c r="AM1099" s="237"/>
      <c r="AN1099" s="237"/>
      <c r="AO1099" s="237"/>
      <c r="AP1099" s="237"/>
      <c r="AQ1099" s="237"/>
      <c r="AR1099" s="237"/>
      <c r="AS1099" s="237"/>
      <c r="AT1099" s="237"/>
      <c r="AU1099" s="237"/>
      <c r="AV1099" s="237"/>
      <c r="AW1099" s="237"/>
      <c r="AX1099" s="237"/>
      <c r="AY1099" s="237"/>
      <c r="AZ1099" s="237"/>
      <c r="BA1099" s="237"/>
      <c r="BB1099" s="237"/>
      <c r="BC1099" s="237"/>
      <c r="BD1099" s="237"/>
      <c r="BE1099" s="237"/>
      <c r="BF1099" s="237"/>
      <c r="BG1099" s="237"/>
      <c r="BH1099" s="237"/>
      <c r="BI1099" s="237"/>
      <c r="BJ1099" s="237"/>
      <c r="BK1099" s="237"/>
      <c r="BL1099" s="237"/>
      <c r="BM1099" s="237"/>
      <c r="BN1099" s="237"/>
      <c r="BO1099" s="237"/>
      <c r="BP1099" s="237"/>
      <c r="BQ1099" s="237"/>
      <c r="BR1099" s="237"/>
      <c r="BS1099" s="237"/>
      <c r="BT1099" s="237"/>
      <c r="BU1099" s="237"/>
      <c r="BV1099" s="237"/>
      <c r="BW1099" s="237"/>
      <c r="BX1099" s="237"/>
      <c r="BY1099" s="237"/>
      <c r="BZ1099" s="237"/>
      <c r="CA1099" s="237"/>
      <c r="CB1099" s="237"/>
      <c r="CC1099" s="237"/>
      <c r="CD1099" s="237"/>
      <c r="CE1099" s="237"/>
      <c r="CF1099" s="237"/>
      <c r="CG1099" s="237"/>
      <c r="CH1099" s="237"/>
      <c r="CI1099" s="237"/>
      <c r="CJ1099" s="237"/>
      <c r="CK1099" s="237"/>
      <c r="CL1099" s="237"/>
      <c r="CM1099" s="237"/>
      <c r="CN1099" s="237"/>
      <c r="CO1099" s="237"/>
      <c r="CP1099" s="237"/>
      <c r="CQ1099" s="237"/>
      <c r="CR1099" s="237"/>
      <c r="CS1099" s="237"/>
      <c r="CT1099" s="237"/>
      <c r="CU1099" s="237"/>
      <c r="CV1099" s="237"/>
      <c r="CW1099" s="237"/>
      <c r="CX1099" s="237"/>
      <c r="CY1099" s="237"/>
      <c r="CZ1099" s="237"/>
      <c r="DA1099" s="237"/>
      <c r="DB1099" s="237"/>
      <c r="DC1099" s="237"/>
      <c r="DD1099" s="237"/>
      <c r="DE1099" s="237"/>
      <c r="DF1099" s="237"/>
      <c r="DG1099" s="237"/>
      <c r="DH1099" s="237"/>
      <c r="DI1099" s="237"/>
      <c r="DJ1099" s="237"/>
      <c r="DK1099" s="237"/>
      <c r="DL1099" s="237"/>
      <c r="DM1099" s="237"/>
      <c r="DN1099" s="237"/>
      <c r="DO1099" s="237"/>
      <c r="DP1099" s="237"/>
      <c r="DQ1099" s="237"/>
      <c r="DR1099" s="237"/>
      <c r="DS1099" s="237"/>
      <c r="DT1099" s="237"/>
      <c r="DU1099" s="237"/>
      <c r="DV1099" s="237"/>
      <c r="DW1099" s="237"/>
      <c r="DX1099" s="237"/>
      <c r="DY1099" s="237"/>
      <c r="DZ1099" s="237"/>
      <c r="EA1099" s="237"/>
      <c r="EB1099" s="237"/>
      <c r="EC1099" s="237"/>
      <c r="ED1099" s="237"/>
      <c r="EE1099" s="237"/>
      <c r="EF1099" s="237"/>
      <c r="EG1099" s="237"/>
      <c r="EH1099" s="237"/>
      <c r="EI1099" s="237"/>
      <c r="EJ1099" s="237"/>
      <c r="EK1099" s="237"/>
      <c r="EL1099" s="237"/>
      <c r="EM1099" s="237"/>
      <c r="EN1099" s="237"/>
      <c r="EO1099" s="237"/>
      <c r="EP1099" s="237"/>
      <c r="EQ1099" s="237"/>
      <c r="ER1099" s="237"/>
      <c r="ES1099" s="237"/>
      <c r="ET1099" s="237"/>
      <c r="EU1099" s="237"/>
      <c r="EV1099" s="237"/>
      <c r="EW1099" s="237"/>
      <c r="EX1099" s="237"/>
      <c r="EY1099" s="237"/>
      <c r="EZ1099" s="237"/>
      <c r="FA1099" s="237"/>
      <c r="FB1099" s="237"/>
      <c r="FC1099" s="237"/>
      <c r="FD1099" s="237"/>
      <c r="FE1099" s="237"/>
      <c r="FF1099" s="237"/>
      <c r="FG1099" s="237"/>
      <c r="FH1099" s="237"/>
      <c r="FI1099" s="237"/>
      <c r="FJ1099" s="237"/>
      <c r="FK1099" s="237"/>
      <c r="FL1099" s="237"/>
      <c r="FM1099" s="237"/>
      <c r="FN1099" s="237"/>
      <c r="FO1099" s="237"/>
      <c r="FP1099" s="237"/>
      <c r="FQ1099" s="237"/>
      <c r="FR1099" s="237"/>
      <c r="FS1099" s="237"/>
      <c r="FT1099" s="237"/>
      <c r="FU1099" s="237"/>
      <c r="FV1099" s="237"/>
      <c r="FW1099" s="237"/>
      <c r="FX1099" s="237"/>
      <c r="FY1099" s="237"/>
      <c r="FZ1099" s="237"/>
      <c r="GA1099" s="237"/>
      <c r="GB1099" s="237"/>
      <c r="GC1099" s="237"/>
      <c r="GD1099" s="237"/>
      <c r="GE1099" s="237"/>
      <c r="GF1099" s="237"/>
      <c r="GG1099" s="237"/>
      <c r="GH1099" s="237"/>
      <c r="GI1099" s="237"/>
      <c r="GJ1099" s="237"/>
      <c r="GK1099" s="237"/>
      <c r="GL1099" s="237"/>
      <c r="GM1099" s="237"/>
      <c r="GN1099" s="237"/>
      <c r="GO1099" s="237"/>
      <c r="GP1099" s="237"/>
      <c r="GQ1099" s="237"/>
    </row>
    <row r="1100" spans="1:199" s="81" customFormat="1" ht="15" hidden="1">
      <c r="A1100" s="176" t="s">
        <v>2992</v>
      </c>
      <c r="B1100" s="241" t="s">
        <v>6072</v>
      </c>
      <c r="C1100" s="242">
        <v>0</v>
      </c>
      <c r="D1100" s="242">
        <v>0</v>
      </c>
      <c r="E1100" s="242">
        <v>0</v>
      </c>
      <c r="F1100" s="242">
        <v>0</v>
      </c>
      <c r="G1100" s="242">
        <v>0</v>
      </c>
      <c r="H1100" s="242">
        <v>0</v>
      </c>
      <c r="I1100" s="242">
        <v>0</v>
      </c>
      <c r="J1100" s="242">
        <v>0</v>
      </c>
      <c r="K1100" s="242">
        <v>0</v>
      </c>
      <c r="L1100" s="242">
        <v>0</v>
      </c>
      <c r="M1100" s="242">
        <v>0</v>
      </c>
      <c r="N1100" s="242">
        <v>0</v>
      </c>
      <c r="O1100" s="242">
        <v>0</v>
      </c>
      <c r="P1100" s="28"/>
      <c r="Q1100" s="242">
        <f>SUM(D1100:O1100)</f>
        <v>0</v>
      </c>
      <c r="R1100" s="242">
        <f>IF($R$19&lt;1,0,Q1100/$R$19)</f>
        <v>0</v>
      </c>
      <c r="S1100" s="243"/>
      <c r="T1100" s="351">
        <f>IF(Q1100=0,0,1)+IF(C1100=0,0,1)+IF(D1100=0,0,1)+IF(E1100=0,0,1)+IF(F1100=0,0,1)+IF(G1100=0,0,1)+IF(H1100=0,0,1)+IF(I1100=0,0,1)+IF(J1100=0,0,1)+IF(K1100=0,0,1)+IF(L1100=0,0,1)+IF(M1100=0,0,1)+IF(N1100=0,0,1)+IF(O1100=0,0,1)</f>
        <v>0</v>
      </c>
      <c r="U1100" s="237"/>
      <c r="V1100" s="237"/>
      <c r="W1100" s="237"/>
      <c r="X1100" s="237"/>
      <c r="Y1100" s="237"/>
      <c r="Z1100" s="237"/>
      <c r="AA1100" s="237"/>
      <c r="AB1100" s="237"/>
      <c r="AC1100" s="237"/>
      <c r="AD1100" s="237"/>
      <c r="AE1100" s="237"/>
      <c r="AF1100" s="237"/>
      <c r="AG1100" s="237"/>
      <c r="AH1100" s="237"/>
      <c r="AI1100" s="237"/>
      <c r="AJ1100" s="237"/>
      <c r="AK1100" s="237"/>
      <c r="AL1100" s="237"/>
      <c r="AM1100" s="237"/>
      <c r="AN1100" s="237"/>
      <c r="AO1100" s="237"/>
      <c r="AP1100" s="237"/>
      <c r="AQ1100" s="237"/>
      <c r="AR1100" s="237"/>
      <c r="AS1100" s="237"/>
      <c r="AT1100" s="237"/>
      <c r="AU1100" s="237"/>
      <c r="AV1100" s="237"/>
      <c r="AW1100" s="237"/>
      <c r="AX1100" s="237"/>
      <c r="AY1100" s="237"/>
      <c r="AZ1100" s="237"/>
      <c r="BA1100" s="237"/>
      <c r="BB1100" s="237"/>
      <c r="BC1100" s="237"/>
      <c r="BD1100" s="237"/>
      <c r="BE1100" s="237"/>
      <c r="BF1100" s="237"/>
      <c r="BG1100" s="237"/>
      <c r="BH1100" s="237"/>
      <c r="BI1100" s="237"/>
      <c r="BJ1100" s="237"/>
      <c r="BK1100" s="237"/>
      <c r="BL1100" s="237"/>
      <c r="BM1100" s="237"/>
      <c r="BN1100" s="237"/>
      <c r="BO1100" s="237"/>
      <c r="BP1100" s="237"/>
      <c r="BQ1100" s="237"/>
      <c r="BR1100" s="237"/>
      <c r="BS1100" s="237"/>
      <c r="BT1100" s="237"/>
      <c r="BU1100" s="237"/>
      <c r="BV1100" s="237"/>
      <c r="BW1100" s="237"/>
      <c r="BX1100" s="237"/>
      <c r="BY1100" s="237"/>
      <c r="BZ1100" s="237"/>
      <c r="CA1100" s="237"/>
      <c r="CB1100" s="237"/>
      <c r="CC1100" s="237"/>
      <c r="CD1100" s="237"/>
      <c r="CE1100" s="237"/>
      <c r="CF1100" s="237"/>
      <c r="CG1100" s="237"/>
      <c r="CH1100" s="237"/>
      <c r="CI1100" s="237"/>
      <c r="CJ1100" s="237"/>
      <c r="CK1100" s="237"/>
      <c r="CL1100" s="237"/>
      <c r="CM1100" s="237"/>
      <c r="CN1100" s="237"/>
      <c r="CO1100" s="237"/>
      <c r="CP1100" s="237"/>
      <c r="CQ1100" s="237"/>
      <c r="CR1100" s="237"/>
      <c r="CS1100" s="237"/>
      <c r="CT1100" s="237"/>
      <c r="CU1100" s="237"/>
      <c r="CV1100" s="237"/>
      <c r="CW1100" s="237"/>
      <c r="CX1100" s="237"/>
      <c r="CY1100" s="237"/>
      <c r="CZ1100" s="237"/>
      <c r="DA1100" s="237"/>
      <c r="DB1100" s="237"/>
      <c r="DC1100" s="237"/>
      <c r="DD1100" s="237"/>
      <c r="DE1100" s="237"/>
      <c r="DF1100" s="237"/>
      <c r="DG1100" s="237"/>
      <c r="DH1100" s="237"/>
      <c r="DI1100" s="237"/>
      <c r="DJ1100" s="237"/>
      <c r="DK1100" s="237"/>
      <c r="DL1100" s="237"/>
      <c r="DM1100" s="237"/>
      <c r="DN1100" s="237"/>
      <c r="DO1100" s="237"/>
      <c r="DP1100" s="237"/>
      <c r="DQ1100" s="237"/>
      <c r="DR1100" s="237"/>
      <c r="DS1100" s="237"/>
      <c r="DT1100" s="237"/>
      <c r="DU1100" s="237"/>
      <c r="DV1100" s="237"/>
      <c r="DW1100" s="237"/>
      <c r="DX1100" s="237"/>
      <c r="DY1100" s="237"/>
      <c r="DZ1100" s="237"/>
      <c r="EA1100" s="237"/>
      <c r="EB1100" s="237"/>
      <c r="EC1100" s="237"/>
      <c r="ED1100" s="237"/>
      <c r="EE1100" s="237"/>
      <c r="EF1100" s="237"/>
      <c r="EG1100" s="237"/>
      <c r="EH1100" s="237"/>
      <c r="EI1100" s="237"/>
      <c r="EJ1100" s="237"/>
      <c r="EK1100" s="237"/>
      <c r="EL1100" s="237"/>
      <c r="EM1100" s="237"/>
      <c r="EN1100" s="237"/>
      <c r="EO1100" s="237"/>
      <c r="EP1100" s="237"/>
      <c r="EQ1100" s="237"/>
      <c r="ER1100" s="237"/>
      <c r="ES1100" s="237"/>
      <c r="ET1100" s="237"/>
      <c r="EU1100" s="237"/>
      <c r="EV1100" s="237"/>
      <c r="EW1100" s="237"/>
      <c r="EX1100" s="237"/>
      <c r="EY1100" s="237"/>
      <c r="EZ1100" s="237"/>
      <c r="FA1100" s="237"/>
      <c r="FB1100" s="237"/>
      <c r="FC1100" s="237"/>
      <c r="FD1100" s="237"/>
      <c r="FE1100" s="237"/>
      <c r="FF1100" s="237"/>
      <c r="FG1100" s="237"/>
      <c r="FH1100" s="237"/>
      <c r="FI1100" s="237"/>
      <c r="FJ1100" s="237"/>
      <c r="FK1100" s="237"/>
      <c r="FL1100" s="237"/>
      <c r="FM1100" s="237"/>
      <c r="FN1100" s="237"/>
      <c r="FO1100" s="237"/>
      <c r="FP1100" s="237"/>
      <c r="FQ1100" s="237"/>
      <c r="FR1100" s="237"/>
      <c r="FS1100" s="237"/>
      <c r="FT1100" s="237"/>
      <c r="FU1100" s="237"/>
      <c r="FV1100" s="237"/>
      <c r="FW1100" s="237"/>
      <c r="FX1100" s="237"/>
      <c r="FY1100" s="237"/>
      <c r="FZ1100" s="237"/>
      <c r="GA1100" s="237"/>
      <c r="GB1100" s="237"/>
      <c r="GC1100" s="237"/>
      <c r="GD1100" s="237"/>
      <c r="GE1100" s="237"/>
      <c r="GF1100" s="237"/>
      <c r="GG1100" s="237"/>
      <c r="GH1100" s="237"/>
      <c r="GI1100" s="237"/>
      <c r="GJ1100" s="237"/>
      <c r="GK1100" s="237"/>
      <c r="GL1100" s="237"/>
      <c r="GM1100" s="237"/>
      <c r="GN1100" s="237"/>
      <c r="GO1100" s="237"/>
      <c r="GP1100" s="237"/>
      <c r="GQ1100" s="237"/>
    </row>
    <row r="1101" spans="1:199" s="81" customFormat="1" ht="15" hidden="1">
      <c r="A1101" s="176" t="s">
        <v>2993</v>
      </c>
      <c r="B1101" s="241" t="s">
        <v>6299</v>
      </c>
      <c r="C1101" s="242">
        <v>0</v>
      </c>
      <c r="D1101" s="242">
        <v>0</v>
      </c>
      <c r="E1101" s="242">
        <v>0</v>
      </c>
      <c r="F1101" s="242">
        <v>0</v>
      </c>
      <c r="G1101" s="242">
        <v>0</v>
      </c>
      <c r="H1101" s="242">
        <v>0</v>
      </c>
      <c r="I1101" s="242">
        <v>0</v>
      </c>
      <c r="J1101" s="242">
        <v>0</v>
      </c>
      <c r="K1101" s="242">
        <v>0</v>
      </c>
      <c r="L1101" s="242">
        <v>0</v>
      </c>
      <c r="M1101" s="242">
        <v>0</v>
      </c>
      <c r="N1101" s="242">
        <v>0</v>
      </c>
      <c r="O1101" s="242">
        <v>0</v>
      </c>
      <c r="P1101" s="28"/>
      <c r="Q1101" s="242">
        <f>SUM(D1101:O1101)</f>
        <v>0</v>
      </c>
      <c r="R1101" s="242">
        <f>IF($R$19&lt;1,0,Q1101/$R$19)</f>
        <v>0</v>
      </c>
      <c r="S1101" s="243"/>
      <c r="T1101" s="351">
        <f>IF(Q1101=0,0,1)+IF(C1101=0,0,1)+IF(D1101=0,0,1)+IF(E1101=0,0,1)+IF(F1101=0,0,1)+IF(G1101=0,0,1)+IF(H1101=0,0,1)+IF(I1101=0,0,1)+IF(J1101=0,0,1)+IF(K1101=0,0,1)+IF(L1101=0,0,1)+IF(M1101=0,0,1)+IF(N1101=0,0,1)+IF(O1101=0,0,1)</f>
        <v>0</v>
      </c>
      <c r="U1101" s="237"/>
      <c r="V1101" s="237"/>
      <c r="W1101" s="237"/>
      <c r="X1101" s="237"/>
      <c r="Y1101" s="237"/>
      <c r="Z1101" s="237"/>
      <c r="AA1101" s="237"/>
      <c r="AB1101" s="237"/>
      <c r="AC1101" s="237"/>
      <c r="AD1101" s="237"/>
      <c r="AE1101" s="237"/>
      <c r="AF1101" s="237"/>
      <c r="AG1101" s="237"/>
      <c r="AH1101" s="237"/>
      <c r="AI1101" s="237"/>
      <c r="AJ1101" s="237"/>
      <c r="AK1101" s="237"/>
      <c r="AL1101" s="237"/>
      <c r="AM1101" s="237"/>
      <c r="AN1101" s="237"/>
      <c r="AO1101" s="237"/>
      <c r="AP1101" s="237"/>
      <c r="AQ1101" s="237"/>
      <c r="AR1101" s="237"/>
      <c r="AS1101" s="237"/>
      <c r="AT1101" s="237"/>
      <c r="AU1101" s="237"/>
      <c r="AV1101" s="237"/>
      <c r="AW1101" s="237"/>
      <c r="AX1101" s="237"/>
      <c r="AY1101" s="237"/>
      <c r="AZ1101" s="237"/>
      <c r="BA1101" s="237"/>
      <c r="BB1101" s="237"/>
      <c r="BC1101" s="237"/>
      <c r="BD1101" s="237"/>
      <c r="BE1101" s="237"/>
      <c r="BF1101" s="237"/>
      <c r="BG1101" s="237"/>
      <c r="BH1101" s="237"/>
      <c r="BI1101" s="237"/>
      <c r="BJ1101" s="237"/>
      <c r="BK1101" s="237"/>
      <c r="BL1101" s="237"/>
      <c r="BM1101" s="237"/>
      <c r="BN1101" s="237"/>
      <c r="BO1101" s="237"/>
      <c r="BP1101" s="237"/>
      <c r="BQ1101" s="237"/>
      <c r="BR1101" s="237"/>
      <c r="BS1101" s="237"/>
      <c r="BT1101" s="237"/>
      <c r="BU1101" s="237"/>
      <c r="BV1101" s="237"/>
      <c r="BW1101" s="237"/>
      <c r="BX1101" s="237"/>
      <c r="BY1101" s="237"/>
      <c r="BZ1101" s="237"/>
      <c r="CA1101" s="237"/>
      <c r="CB1101" s="237"/>
      <c r="CC1101" s="237"/>
      <c r="CD1101" s="237"/>
      <c r="CE1101" s="237"/>
      <c r="CF1101" s="237"/>
      <c r="CG1101" s="237"/>
      <c r="CH1101" s="237"/>
      <c r="CI1101" s="237"/>
      <c r="CJ1101" s="237"/>
      <c r="CK1101" s="237"/>
      <c r="CL1101" s="237"/>
      <c r="CM1101" s="237"/>
      <c r="CN1101" s="237"/>
      <c r="CO1101" s="237"/>
      <c r="CP1101" s="237"/>
      <c r="CQ1101" s="237"/>
      <c r="CR1101" s="237"/>
      <c r="CS1101" s="237"/>
      <c r="CT1101" s="237"/>
      <c r="CU1101" s="237"/>
      <c r="CV1101" s="237"/>
      <c r="CW1101" s="237"/>
      <c r="CX1101" s="237"/>
      <c r="CY1101" s="237"/>
      <c r="CZ1101" s="237"/>
      <c r="DA1101" s="237"/>
      <c r="DB1101" s="237"/>
      <c r="DC1101" s="237"/>
      <c r="DD1101" s="237"/>
      <c r="DE1101" s="237"/>
      <c r="DF1101" s="237"/>
      <c r="DG1101" s="237"/>
      <c r="DH1101" s="237"/>
      <c r="DI1101" s="237"/>
      <c r="DJ1101" s="237"/>
      <c r="DK1101" s="237"/>
      <c r="DL1101" s="237"/>
      <c r="DM1101" s="237"/>
      <c r="DN1101" s="237"/>
      <c r="DO1101" s="237"/>
      <c r="DP1101" s="237"/>
      <c r="DQ1101" s="237"/>
      <c r="DR1101" s="237"/>
      <c r="DS1101" s="237"/>
      <c r="DT1101" s="237"/>
      <c r="DU1101" s="237"/>
      <c r="DV1101" s="237"/>
      <c r="DW1101" s="237"/>
      <c r="DX1101" s="237"/>
      <c r="DY1101" s="237"/>
      <c r="DZ1101" s="237"/>
      <c r="EA1101" s="237"/>
      <c r="EB1101" s="237"/>
      <c r="EC1101" s="237"/>
      <c r="ED1101" s="237"/>
      <c r="EE1101" s="237"/>
      <c r="EF1101" s="237"/>
      <c r="EG1101" s="237"/>
      <c r="EH1101" s="237"/>
      <c r="EI1101" s="237"/>
      <c r="EJ1101" s="237"/>
      <c r="EK1101" s="237"/>
      <c r="EL1101" s="237"/>
      <c r="EM1101" s="237"/>
      <c r="EN1101" s="237"/>
      <c r="EO1101" s="237"/>
      <c r="EP1101" s="237"/>
      <c r="EQ1101" s="237"/>
      <c r="ER1101" s="237"/>
      <c r="ES1101" s="237"/>
      <c r="ET1101" s="237"/>
      <c r="EU1101" s="237"/>
      <c r="EV1101" s="237"/>
      <c r="EW1101" s="237"/>
      <c r="EX1101" s="237"/>
      <c r="EY1101" s="237"/>
      <c r="EZ1101" s="237"/>
      <c r="FA1101" s="237"/>
      <c r="FB1101" s="237"/>
      <c r="FC1101" s="237"/>
      <c r="FD1101" s="237"/>
      <c r="FE1101" s="237"/>
      <c r="FF1101" s="237"/>
      <c r="FG1101" s="237"/>
      <c r="FH1101" s="237"/>
      <c r="FI1101" s="237"/>
      <c r="FJ1101" s="237"/>
      <c r="FK1101" s="237"/>
      <c r="FL1101" s="237"/>
      <c r="FM1101" s="237"/>
      <c r="FN1101" s="237"/>
      <c r="FO1101" s="237"/>
      <c r="FP1101" s="237"/>
      <c r="FQ1101" s="237"/>
      <c r="FR1101" s="237"/>
      <c r="FS1101" s="237"/>
      <c r="FT1101" s="237"/>
      <c r="FU1101" s="237"/>
      <c r="FV1101" s="237"/>
      <c r="FW1101" s="237"/>
      <c r="FX1101" s="237"/>
      <c r="FY1101" s="237"/>
      <c r="FZ1101" s="237"/>
      <c r="GA1101" s="237"/>
      <c r="GB1101" s="237"/>
      <c r="GC1101" s="237"/>
      <c r="GD1101" s="237"/>
      <c r="GE1101" s="237"/>
      <c r="GF1101" s="237"/>
      <c r="GG1101" s="237"/>
      <c r="GH1101" s="237"/>
      <c r="GI1101" s="237"/>
      <c r="GJ1101" s="237"/>
      <c r="GK1101" s="237"/>
      <c r="GL1101" s="237"/>
      <c r="GM1101" s="237"/>
      <c r="GN1101" s="237"/>
      <c r="GO1101" s="237"/>
      <c r="GP1101" s="237"/>
      <c r="GQ1101" s="237"/>
    </row>
    <row r="1102" spans="1:199" s="81" customFormat="1" ht="15" hidden="1">
      <c r="A1102" s="176" t="s">
        <v>2994</v>
      </c>
      <c r="B1102" s="241" t="s">
        <v>6300</v>
      </c>
      <c r="C1102" s="242">
        <v>0</v>
      </c>
      <c r="D1102" s="242">
        <v>0</v>
      </c>
      <c r="E1102" s="242">
        <v>0</v>
      </c>
      <c r="F1102" s="242">
        <v>0</v>
      </c>
      <c r="G1102" s="242">
        <v>0</v>
      </c>
      <c r="H1102" s="242">
        <v>0</v>
      </c>
      <c r="I1102" s="242">
        <v>0</v>
      </c>
      <c r="J1102" s="242">
        <v>0</v>
      </c>
      <c r="K1102" s="242">
        <v>0</v>
      </c>
      <c r="L1102" s="242">
        <v>0</v>
      </c>
      <c r="M1102" s="242">
        <v>0</v>
      </c>
      <c r="N1102" s="242">
        <v>0</v>
      </c>
      <c r="O1102" s="242">
        <v>0</v>
      </c>
      <c r="P1102" s="28"/>
      <c r="Q1102" s="242">
        <f>SUM(D1102:O1102)</f>
        <v>0</v>
      </c>
      <c r="R1102" s="242">
        <f>IF($R$19&lt;1,0,Q1102/$R$19)</f>
        <v>0</v>
      </c>
      <c r="S1102" s="243"/>
      <c r="T1102" s="351">
        <f>IF(Q1102=0,0,1)+IF(C1102=0,0,1)+IF(D1102=0,0,1)+IF(E1102=0,0,1)+IF(F1102=0,0,1)+IF(G1102=0,0,1)+IF(H1102=0,0,1)+IF(I1102=0,0,1)+IF(J1102=0,0,1)+IF(K1102=0,0,1)+IF(L1102=0,0,1)+IF(M1102=0,0,1)+IF(N1102=0,0,1)+IF(O1102=0,0,1)</f>
        <v>0</v>
      </c>
      <c r="U1102" s="237"/>
      <c r="V1102" s="237"/>
      <c r="W1102" s="237"/>
      <c r="X1102" s="237"/>
      <c r="Y1102" s="237"/>
      <c r="Z1102" s="237"/>
      <c r="AA1102" s="237"/>
      <c r="AB1102" s="237"/>
      <c r="AC1102" s="237"/>
      <c r="AD1102" s="237"/>
      <c r="AE1102" s="237"/>
      <c r="AF1102" s="237"/>
      <c r="AG1102" s="237"/>
      <c r="AH1102" s="237"/>
      <c r="AI1102" s="237"/>
      <c r="AJ1102" s="237"/>
      <c r="AK1102" s="237"/>
      <c r="AL1102" s="237"/>
      <c r="AM1102" s="237"/>
      <c r="AN1102" s="237"/>
      <c r="AO1102" s="237"/>
      <c r="AP1102" s="237"/>
      <c r="AQ1102" s="237"/>
      <c r="AR1102" s="237"/>
      <c r="AS1102" s="237"/>
      <c r="AT1102" s="237"/>
      <c r="AU1102" s="237"/>
      <c r="AV1102" s="237"/>
      <c r="AW1102" s="237"/>
      <c r="AX1102" s="237"/>
      <c r="AY1102" s="237"/>
      <c r="AZ1102" s="237"/>
      <c r="BA1102" s="237"/>
      <c r="BB1102" s="237"/>
      <c r="BC1102" s="237"/>
      <c r="BD1102" s="237"/>
      <c r="BE1102" s="237"/>
      <c r="BF1102" s="237"/>
      <c r="BG1102" s="237"/>
      <c r="BH1102" s="237"/>
      <c r="BI1102" s="237"/>
      <c r="BJ1102" s="237"/>
      <c r="BK1102" s="237"/>
      <c r="BL1102" s="237"/>
      <c r="BM1102" s="237"/>
      <c r="BN1102" s="237"/>
      <c r="BO1102" s="237"/>
      <c r="BP1102" s="237"/>
      <c r="BQ1102" s="237"/>
      <c r="BR1102" s="237"/>
      <c r="BS1102" s="237"/>
      <c r="BT1102" s="237"/>
      <c r="BU1102" s="237"/>
      <c r="BV1102" s="237"/>
      <c r="BW1102" s="237"/>
      <c r="BX1102" s="237"/>
      <c r="BY1102" s="237"/>
      <c r="BZ1102" s="237"/>
      <c r="CA1102" s="237"/>
      <c r="CB1102" s="237"/>
      <c r="CC1102" s="237"/>
      <c r="CD1102" s="237"/>
      <c r="CE1102" s="237"/>
      <c r="CF1102" s="237"/>
      <c r="CG1102" s="237"/>
      <c r="CH1102" s="237"/>
      <c r="CI1102" s="237"/>
      <c r="CJ1102" s="237"/>
      <c r="CK1102" s="237"/>
      <c r="CL1102" s="237"/>
      <c r="CM1102" s="237"/>
      <c r="CN1102" s="237"/>
      <c r="CO1102" s="237"/>
      <c r="CP1102" s="237"/>
      <c r="CQ1102" s="237"/>
      <c r="CR1102" s="237"/>
      <c r="CS1102" s="237"/>
      <c r="CT1102" s="237"/>
      <c r="CU1102" s="237"/>
      <c r="CV1102" s="237"/>
      <c r="CW1102" s="237"/>
      <c r="CX1102" s="237"/>
      <c r="CY1102" s="237"/>
      <c r="CZ1102" s="237"/>
      <c r="DA1102" s="237"/>
      <c r="DB1102" s="237"/>
      <c r="DC1102" s="237"/>
      <c r="DD1102" s="237"/>
      <c r="DE1102" s="237"/>
      <c r="DF1102" s="237"/>
      <c r="DG1102" s="237"/>
      <c r="DH1102" s="237"/>
      <c r="DI1102" s="237"/>
      <c r="DJ1102" s="237"/>
      <c r="DK1102" s="237"/>
      <c r="DL1102" s="237"/>
      <c r="DM1102" s="237"/>
      <c r="DN1102" s="237"/>
      <c r="DO1102" s="237"/>
      <c r="DP1102" s="237"/>
      <c r="DQ1102" s="237"/>
      <c r="DR1102" s="237"/>
      <c r="DS1102" s="237"/>
      <c r="DT1102" s="237"/>
      <c r="DU1102" s="237"/>
      <c r="DV1102" s="237"/>
      <c r="DW1102" s="237"/>
      <c r="DX1102" s="237"/>
      <c r="DY1102" s="237"/>
      <c r="DZ1102" s="237"/>
      <c r="EA1102" s="237"/>
      <c r="EB1102" s="237"/>
      <c r="EC1102" s="237"/>
      <c r="ED1102" s="237"/>
      <c r="EE1102" s="237"/>
      <c r="EF1102" s="237"/>
      <c r="EG1102" s="237"/>
      <c r="EH1102" s="237"/>
      <c r="EI1102" s="237"/>
      <c r="EJ1102" s="237"/>
      <c r="EK1102" s="237"/>
      <c r="EL1102" s="237"/>
      <c r="EM1102" s="237"/>
      <c r="EN1102" s="237"/>
      <c r="EO1102" s="237"/>
      <c r="EP1102" s="237"/>
      <c r="EQ1102" s="237"/>
      <c r="ER1102" s="237"/>
      <c r="ES1102" s="237"/>
      <c r="ET1102" s="237"/>
      <c r="EU1102" s="237"/>
      <c r="EV1102" s="237"/>
      <c r="EW1102" s="237"/>
      <c r="EX1102" s="237"/>
      <c r="EY1102" s="237"/>
      <c r="EZ1102" s="237"/>
      <c r="FA1102" s="237"/>
      <c r="FB1102" s="237"/>
      <c r="FC1102" s="237"/>
      <c r="FD1102" s="237"/>
      <c r="FE1102" s="237"/>
      <c r="FF1102" s="237"/>
      <c r="FG1102" s="237"/>
      <c r="FH1102" s="237"/>
      <c r="FI1102" s="237"/>
      <c r="FJ1102" s="237"/>
      <c r="FK1102" s="237"/>
      <c r="FL1102" s="237"/>
      <c r="FM1102" s="237"/>
      <c r="FN1102" s="237"/>
      <c r="FO1102" s="237"/>
      <c r="FP1102" s="237"/>
      <c r="FQ1102" s="237"/>
      <c r="FR1102" s="237"/>
      <c r="FS1102" s="237"/>
      <c r="FT1102" s="237"/>
      <c r="FU1102" s="237"/>
      <c r="FV1102" s="237"/>
      <c r="FW1102" s="237"/>
      <c r="FX1102" s="237"/>
      <c r="FY1102" s="237"/>
      <c r="FZ1102" s="237"/>
      <c r="GA1102" s="237"/>
      <c r="GB1102" s="237"/>
      <c r="GC1102" s="237"/>
      <c r="GD1102" s="237"/>
      <c r="GE1102" s="237"/>
      <c r="GF1102" s="237"/>
      <c r="GG1102" s="237"/>
      <c r="GH1102" s="237"/>
      <c r="GI1102" s="237"/>
      <c r="GJ1102" s="237"/>
      <c r="GK1102" s="237"/>
      <c r="GL1102" s="237"/>
      <c r="GM1102" s="237"/>
      <c r="GN1102" s="237"/>
      <c r="GO1102" s="237"/>
      <c r="GP1102" s="237"/>
      <c r="GQ1102" s="237"/>
    </row>
    <row r="1103" spans="1:199" s="81" customFormat="1" ht="15" hidden="1">
      <c r="A1103" s="176" t="s">
        <v>2995</v>
      </c>
      <c r="B1103" s="241" t="s">
        <v>6301</v>
      </c>
      <c r="C1103" s="242">
        <v>0</v>
      </c>
      <c r="D1103" s="242">
        <v>0</v>
      </c>
      <c r="E1103" s="242">
        <v>0</v>
      </c>
      <c r="F1103" s="242">
        <v>0</v>
      </c>
      <c r="G1103" s="242">
        <v>0</v>
      </c>
      <c r="H1103" s="242">
        <v>0</v>
      </c>
      <c r="I1103" s="242">
        <v>0</v>
      </c>
      <c r="J1103" s="242">
        <v>0</v>
      </c>
      <c r="K1103" s="242">
        <v>0</v>
      </c>
      <c r="L1103" s="242">
        <v>0</v>
      </c>
      <c r="M1103" s="242">
        <v>0</v>
      </c>
      <c r="N1103" s="242">
        <v>0</v>
      </c>
      <c r="O1103" s="242">
        <v>0</v>
      </c>
      <c r="P1103" s="28"/>
      <c r="Q1103" s="242">
        <f>SUM(D1103:O1103)</f>
        <v>0</v>
      </c>
      <c r="R1103" s="242">
        <f>IF($R$19&lt;1,0,Q1103/$R$19)</f>
        <v>0</v>
      </c>
      <c r="S1103" s="243"/>
      <c r="T1103" s="351">
        <f>IF(Q1103=0,0,1)+IF(C1103=0,0,1)+IF(D1103=0,0,1)+IF(E1103=0,0,1)+IF(F1103=0,0,1)+IF(G1103=0,0,1)+IF(H1103=0,0,1)+IF(I1103=0,0,1)+IF(J1103=0,0,1)+IF(K1103=0,0,1)+IF(L1103=0,0,1)+IF(M1103=0,0,1)+IF(N1103=0,0,1)+IF(O1103=0,0,1)</f>
        <v>0</v>
      </c>
      <c r="U1103" s="237"/>
      <c r="V1103" s="237"/>
      <c r="W1103" s="237"/>
      <c r="X1103" s="237"/>
      <c r="Y1103" s="237"/>
      <c r="Z1103" s="237"/>
      <c r="AA1103" s="237"/>
      <c r="AB1103" s="237"/>
      <c r="AC1103" s="237"/>
      <c r="AD1103" s="237"/>
      <c r="AE1103" s="237"/>
      <c r="AF1103" s="237"/>
      <c r="AG1103" s="237"/>
      <c r="AH1103" s="237"/>
      <c r="AI1103" s="237"/>
      <c r="AJ1103" s="237"/>
      <c r="AK1103" s="237"/>
      <c r="AL1103" s="237"/>
      <c r="AM1103" s="237"/>
      <c r="AN1103" s="237"/>
      <c r="AO1103" s="237"/>
      <c r="AP1103" s="237"/>
      <c r="AQ1103" s="237"/>
      <c r="AR1103" s="237"/>
      <c r="AS1103" s="237"/>
      <c r="AT1103" s="237"/>
      <c r="AU1103" s="237"/>
      <c r="AV1103" s="237"/>
      <c r="AW1103" s="237"/>
      <c r="AX1103" s="237"/>
      <c r="AY1103" s="237"/>
      <c r="AZ1103" s="237"/>
      <c r="BA1103" s="237"/>
      <c r="BB1103" s="237"/>
      <c r="BC1103" s="237"/>
      <c r="BD1103" s="237"/>
      <c r="BE1103" s="237"/>
      <c r="BF1103" s="237"/>
      <c r="BG1103" s="237"/>
      <c r="BH1103" s="237"/>
      <c r="BI1103" s="237"/>
      <c r="BJ1103" s="237"/>
      <c r="BK1103" s="237"/>
      <c r="BL1103" s="237"/>
      <c r="BM1103" s="237"/>
      <c r="BN1103" s="237"/>
      <c r="BO1103" s="237"/>
      <c r="BP1103" s="237"/>
      <c r="BQ1103" s="237"/>
      <c r="BR1103" s="237"/>
      <c r="BS1103" s="237"/>
      <c r="BT1103" s="237"/>
      <c r="BU1103" s="237"/>
      <c r="BV1103" s="237"/>
      <c r="BW1103" s="237"/>
      <c r="BX1103" s="237"/>
      <c r="BY1103" s="237"/>
      <c r="BZ1103" s="237"/>
      <c r="CA1103" s="237"/>
      <c r="CB1103" s="237"/>
      <c r="CC1103" s="237"/>
      <c r="CD1103" s="237"/>
      <c r="CE1103" s="237"/>
      <c r="CF1103" s="237"/>
      <c r="CG1103" s="237"/>
      <c r="CH1103" s="237"/>
      <c r="CI1103" s="237"/>
      <c r="CJ1103" s="237"/>
      <c r="CK1103" s="237"/>
      <c r="CL1103" s="237"/>
      <c r="CM1103" s="237"/>
      <c r="CN1103" s="237"/>
      <c r="CO1103" s="237"/>
      <c r="CP1103" s="237"/>
      <c r="CQ1103" s="237"/>
      <c r="CR1103" s="237"/>
      <c r="CS1103" s="237"/>
      <c r="CT1103" s="237"/>
      <c r="CU1103" s="237"/>
      <c r="CV1103" s="237"/>
      <c r="CW1103" s="237"/>
      <c r="CX1103" s="237"/>
      <c r="CY1103" s="237"/>
      <c r="CZ1103" s="237"/>
      <c r="DA1103" s="237"/>
      <c r="DB1103" s="237"/>
      <c r="DC1103" s="237"/>
      <c r="DD1103" s="237"/>
      <c r="DE1103" s="237"/>
      <c r="DF1103" s="237"/>
      <c r="DG1103" s="237"/>
      <c r="DH1103" s="237"/>
      <c r="DI1103" s="237"/>
      <c r="DJ1103" s="237"/>
      <c r="DK1103" s="237"/>
      <c r="DL1103" s="237"/>
      <c r="DM1103" s="237"/>
      <c r="DN1103" s="237"/>
      <c r="DO1103" s="237"/>
      <c r="DP1103" s="237"/>
      <c r="DQ1103" s="237"/>
      <c r="DR1103" s="237"/>
      <c r="DS1103" s="237"/>
      <c r="DT1103" s="237"/>
      <c r="DU1103" s="237"/>
      <c r="DV1103" s="237"/>
      <c r="DW1103" s="237"/>
      <c r="DX1103" s="237"/>
      <c r="DY1103" s="237"/>
      <c r="DZ1103" s="237"/>
      <c r="EA1103" s="237"/>
      <c r="EB1103" s="237"/>
      <c r="EC1103" s="237"/>
      <c r="ED1103" s="237"/>
      <c r="EE1103" s="237"/>
      <c r="EF1103" s="237"/>
      <c r="EG1103" s="237"/>
      <c r="EH1103" s="237"/>
      <c r="EI1103" s="237"/>
      <c r="EJ1103" s="237"/>
      <c r="EK1103" s="237"/>
      <c r="EL1103" s="237"/>
      <c r="EM1103" s="237"/>
      <c r="EN1103" s="237"/>
      <c r="EO1103" s="237"/>
      <c r="EP1103" s="237"/>
      <c r="EQ1103" s="237"/>
      <c r="ER1103" s="237"/>
      <c r="ES1103" s="237"/>
      <c r="ET1103" s="237"/>
      <c r="EU1103" s="237"/>
      <c r="EV1103" s="237"/>
      <c r="EW1103" s="237"/>
      <c r="EX1103" s="237"/>
      <c r="EY1103" s="237"/>
      <c r="EZ1103" s="237"/>
      <c r="FA1103" s="237"/>
      <c r="FB1103" s="237"/>
      <c r="FC1103" s="237"/>
      <c r="FD1103" s="237"/>
      <c r="FE1103" s="237"/>
      <c r="FF1103" s="237"/>
      <c r="FG1103" s="237"/>
      <c r="FH1103" s="237"/>
      <c r="FI1103" s="237"/>
      <c r="FJ1103" s="237"/>
      <c r="FK1103" s="237"/>
      <c r="FL1103" s="237"/>
      <c r="FM1103" s="237"/>
      <c r="FN1103" s="237"/>
      <c r="FO1103" s="237"/>
      <c r="FP1103" s="237"/>
      <c r="FQ1103" s="237"/>
      <c r="FR1103" s="237"/>
      <c r="FS1103" s="237"/>
      <c r="FT1103" s="237"/>
      <c r="FU1103" s="237"/>
      <c r="FV1103" s="237"/>
      <c r="FW1103" s="237"/>
      <c r="FX1103" s="237"/>
      <c r="FY1103" s="237"/>
      <c r="FZ1103" s="237"/>
      <c r="GA1103" s="237"/>
      <c r="GB1103" s="237"/>
      <c r="GC1103" s="237"/>
      <c r="GD1103" s="237"/>
      <c r="GE1103" s="237"/>
      <c r="GF1103" s="237"/>
      <c r="GG1103" s="237"/>
      <c r="GH1103" s="237"/>
      <c r="GI1103" s="237"/>
      <c r="GJ1103" s="237"/>
      <c r="GK1103" s="237"/>
      <c r="GL1103" s="237"/>
      <c r="GM1103" s="237"/>
      <c r="GN1103" s="237"/>
      <c r="GO1103" s="237"/>
      <c r="GP1103" s="237"/>
      <c r="GQ1103" s="237"/>
    </row>
    <row r="1104" spans="1:199" s="81" customFormat="1" ht="15" hidden="1">
      <c r="A1104" s="176" t="s">
        <v>2996</v>
      </c>
      <c r="B1104" s="241" t="s">
        <v>6302</v>
      </c>
      <c r="C1104" s="242">
        <v>0</v>
      </c>
      <c r="D1104" s="242">
        <v>0</v>
      </c>
      <c r="E1104" s="242">
        <v>0</v>
      </c>
      <c r="F1104" s="242">
        <v>0</v>
      </c>
      <c r="G1104" s="242">
        <v>0</v>
      </c>
      <c r="H1104" s="242">
        <v>0</v>
      </c>
      <c r="I1104" s="242">
        <v>0</v>
      </c>
      <c r="J1104" s="242">
        <v>0</v>
      </c>
      <c r="K1104" s="242">
        <v>0</v>
      </c>
      <c r="L1104" s="242">
        <v>0</v>
      </c>
      <c r="M1104" s="242">
        <v>0</v>
      </c>
      <c r="N1104" s="242">
        <v>0</v>
      </c>
      <c r="O1104" s="242">
        <v>0</v>
      </c>
      <c r="P1104" s="28"/>
      <c r="Q1104" s="242">
        <f>SUM(D1104:O1104)</f>
        <v>0</v>
      </c>
      <c r="R1104" s="242">
        <f>IF($R$19&lt;1,0,Q1104/$R$19)</f>
        <v>0</v>
      </c>
      <c r="S1104" s="243"/>
      <c r="T1104" s="351">
        <f>IF(Q1104=0,0,1)+IF(C1104=0,0,1)+IF(D1104=0,0,1)+IF(E1104=0,0,1)+IF(F1104=0,0,1)+IF(G1104=0,0,1)+IF(H1104=0,0,1)+IF(I1104=0,0,1)+IF(J1104=0,0,1)+IF(K1104=0,0,1)+IF(L1104=0,0,1)+IF(M1104=0,0,1)+IF(N1104=0,0,1)+IF(O1104=0,0,1)</f>
        <v>0</v>
      </c>
      <c r="U1104" s="237"/>
      <c r="V1104" s="237"/>
      <c r="W1104" s="237"/>
      <c r="X1104" s="237"/>
      <c r="Y1104" s="237"/>
      <c r="Z1104" s="237"/>
      <c r="AA1104" s="237"/>
      <c r="AB1104" s="237"/>
      <c r="AC1104" s="237"/>
      <c r="AD1104" s="237"/>
      <c r="AE1104" s="237"/>
      <c r="AF1104" s="237"/>
      <c r="AG1104" s="237"/>
      <c r="AH1104" s="237"/>
      <c r="AI1104" s="237"/>
      <c r="AJ1104" s="237"/>
      <c r="AK1104" s="237"/>
      <c r="AL1104" s="237"/>
      <c r="AM1104" s="237"/>
      <c r="AN1104" s="237"/>
      <c r="AO1104" s="237"/>
      <c r="AP1104" s="237"/>
      <c r="AQ1104" s="237"/>
      <c r="AR1104" s="237"/>
      <c r="AS1104" s="237"/>
      <c r="AT1104" s="237"/>
      <c r="AU1104" s="237"/>
      <c r="AV1104" s="237"/>
      <c r="AW1104" s="237"/>
      <c r="AX1104" s="237"/>
      <c r="AY1104" s="237"/>
      <c r="AZ1104" s="237"/>
      <c r="BA1104" s="237"/>
      <c r="BB1104" s="237"/>
      <c r="BC1104" s="237"/>
      <c r="BD1104" s="237"/>
      <c r="BE1104" s="237"/>
      <c r="BF1104" s="237"/>
      <c r="BG1104" s="237"/>
      <c r="BH1104" s="237"/>
      <c r="BI1104" s="237"/>
      <c r="BJ1104" s="237"/>
      <c r="BK1104" s="237"/>
      <c r="BL1104" s="237"/>
      <c r="BM1104" s="237"/>
      <c r="BN1104" s="237"/>
      <c r="BO1104" s="237"/>
      <c r="BP1104" s="237"/>
      <c r="BQ1104" s="237"/>
      <c r="BR1104" s="237"/>
      <c r="BS1104" s="237"/>
      <c r="BT1104" s="237"/>
      <c r="BU1104" s="237"/>
      <c r="BV1104" s="237"/>
      <c r="BW1104" s="237"/>
      <c r="BX1104" s="237"/>
      <c r="BY1104" s="237"/>
      <c r="BZ1104" s="237"/>
      <c r="CA1104" s="237"/>
      <c r="CB1104" s="237"/>
      <c r="CC1104" s="237"/>
      <c r="CD1104" s="237"/>
      <c r="CE1104" s="237"/>
      <c r="CF1104" s="237"/>
      <c r="CG1104" s="237"/>
      <c r="CH1104" s="237"/>
      <c r="CI1104" s="237"/>
      <c r="CJ1104" s="237"/>
      <c r="CK1104" s="237"/>
      <c r="CL1104" s="237"/>
      <c r="CM1104" s="237"/>
      <c r="CN1104" s="237"/>
      <c r="CO1104" s="237"/>
      <c r="CP1104" s="237"/>
      <c r="CQ1104" s="237"/>
      <c r="CR1104" s="237"/>
      <c r="CS1104" s="237"/>
      <c r="CT1104" s="237"/>
      <c r="CU1104" s="237"/>
      <c r="CV1104" s="237"/>
      <c r="CW1104" s="237"/>
      <c r="CX1104" s="237"/>
      <c r="CY1104" s="237"/>
      <c r="CZ1104" s="237"/>
      <c r="DA1104" s="237"/>
      <c r="DB1104" s="237"/>
      <c r="DC1104" s="237"/>
      <c r="DD1104" s="237"/>
      <c r="DE1104" s="237"/>
      <c r="DF1104" s="237"/>
      <c r="DG1104" s="237"/>
      <c r="DH1104" s="237"/>
      <c r="DI1104" s="237"/>
      <c r="DJ1104" s="237"/>
      <c r="DK1104" s="237"/>
      <c r="DL1104" s="237"/>
      <c r="DM1104" s="237"/>
      <c r="DN1104" s="237"/>
      <c r="DO1104" s="237"/>
      <c r="DP1104" s="237"/>
      <c r="DQ1104" s="237"/>
      <c r="DR1104" s="237"/>
      <c r="DS1104" s="237"/>
      <c r="DT1104" s="237"/>
      <c r="DU1104" s="237"/>
      <c r="DV1104" s="237"/>
      <c r="DW1104" s="237"/>
      <c r="DX1104" s="237"/>
      <c r="DY1104" s="237"/>
      <c r="DZ1104" s="237"/>
      <c r="EA1104" s="237"/>
      <c r="EB1104" s="237"/>
      <c r="EC1104" s="237"/>
      <c r="ED1104" s="237"/>
      <c r="EE1104" s="237"/>
      <c r="EF1104" s="237"/>
      <c r="EG1104" s="237"/>
      <c r="EH1104" s="237"/>
      <c r="EI1104" s="237"/>
      <c r="EJ1104" s="237"/>
      <c r="EK1104" s="237"/>
      <c r="EL1104" s="237"/>
      <c r="EM1104" s="237"/>
      <c r="EN1104" s="237"/>
      <c r="EO1104" s="237"/>
      <c r="EP1104" s="237"/>
      <c r="EQ1104" s="237"/>
      <c r="ER1104" s="237"/>
      <c r="ES1104" s="237"/>
      <c r="ET1104" s="237"/>
      <c r="EU1104" s="237"/>
      <c r="EV1104" s="237"/>
      <c r="EW1104" s="237"/>
      <c r="EX1104" s="237"/>
      <c r="EY1104" s="237"/>
      <c r="EZ1104" s="237"/>
      <c r="FA1104" s="237"/>
      <c r="FB1104" s="237"/>
      <c r="FC1104" s="237"/>
      <c r="FD1104" s="237"/>
      <c r="FE1104" s="237"/>
      <c r="FF1104" s="237"/>
      <c r="FG1104" s="237"/>
      <c r="FH1104" s="237"/>
      <c r="FI1104" s="237"/>
      <c r="FJ1104" s="237"/>
      <c r="FK1104" s="237"/>
      <c r="FL1104" s="237"/>
      <c r="FM1104" s="237"/>
      <c r="FN1104" s="237"/>
      <c r="FO1104" s="237"/>
      <c r="FP1104" s="237"/>
      <c r="FQ1104" s="237"/>
      <c r="FR1104" s="237"/>
      <c r="FS1104" s="237"/>
      <c r="FT1104" s="237"/>
      <c r="FU1104" s="237"/>
      <c r="FV1104" s="237"/>
      <c r="FW1104" s="237"/>
      <c r="FX1104" s="237"/>
      <c r="FY1104" s="237"/>
      <c r="FZ1104" s="237"/>
      <c r="GA1104" s="237"/>
      <c r="GB1104" s="237"/>
      <c r="GC1104" s="237"/>
      <c r="GD1104" s="237"/>
      <c r="GE1104" s="237"/>
      <c r="GF1104" s="237"/>
      <c r="GG1104" s="237"/>
      <c r="GH1104" s="237"/>
      <c r="GI1104" s="237"/>
      <c r="GJ1104" s="237"/>
      <c r="GK1104" s="237"/>
      <c r="GL1104" s="237"/>
      <c r="GM1104" s="237"/>
      <c r="GN1104" s="237"/>
      <c r="GO1104" s="237"/>
      <c r="GP1104" s="237"/>
      <c r="GQ1104" s="237"/>
    </row>
    <row r="1105" spans="1:199" s="81" customFormat="1" ht="15" hidden="1">
      <c r="A1105" s="176" t="s">
        <v>2997</v>
      </c>
      <c r="B1105" s="241" t="s">
        <v>6303</v>
      </c>
      <c r="C1105" s="242">
        <v>0</v>
      </c>
      <c r="D1105" s="242">
        <v>0</v>
      </c>
      <c r="E1105" s="242">
        <v>0</v>
      </c>
      <c r="F1105" s="242">
        <v>0</v>
      </c>
      <c r="G1105" s="242">
        <v>0</v>
      </c>
      <c r="H1105" s="242">
        <v>0</v>
      </c>
      <c r="I1105" s="242">
        <v>0</v>
      </c>
      <c r="J1105" s="242">
        <v>0</v>
      </c>
      <c r="K1105" s="242">
        <v>0</v>
      </c>
      <c r="L1105" s="242">
        <v>0</v>
      </c>
      <c r="M1105" s="242">
        <v>0</v>
      </c>
      <c r="N1105" s="242">
        <v>0</v>
      </c>
      <c r="O1105" s="242">
        <v>0</v>
      </c>
      <c r="P1105" s="28"/>
      <c r="Q1105" s="242">
        <f>SUM(D1105:O1105)</f>
        <v>0</v>
      </c>
      <c r="R1105" s="242">
        <f>IF($R$19&lt;1,0,Q1105/$R$19)</f>
        <v>0</v>
      </c>
      <c r="S1105" s="243"/>
      <c r="T1105" s="351">
        <f>IF(Q1105=0,0,1)+IF(C1105=0,0,1)+IF(D1105=0,0,1)+IF(E1105=0,0,1)+IF(F1105=0,0,1)+IF(G1105=0,0,1)+IF(H1105=0,0,1)+IF(I1105=0,0,1)+IF(J1105=0,0,1)+IF(K1105=0,0,1)+IF(L1105=0,0,1)+IF(M1105=0,0,1)+IF(N1105=0,0,1)+IF(O1105=0,0,1)</f>
        <v>0</v>
      </c>
      <c r="U1105" s="237"/>
      <c r="V1105" s="237"/>
      <c r="W1105" s="237"/>
      <c r="X1105" s="237"/>
      <c r="Y1105" s="237"/>
      <c r="Z1105" s="237"/>
      <c r="AA1105" s="237"/>
      <c r="AB1105" s="237"/>
      <c r="AC1105" s="237"/>
      <c r="AD1105" s="237"/>
      <c r="AE1105" s="237"/>
      <c r="AF1105" s="237"/>
      <c r="AG1105" s="237"/>
      <c r="AH1105" s="237"/>
      <c r="AI1105" s="237"/>
      <c r="AJ1105" s="237"/>
      <c r="AK1105" s="237"/>
      <c r="AL1105" s="237"/>
      <c r="AM1105" s="237"/>
      <c r="AN1105" s="237"/>
      <c r="AO1105" s="237"/>
      <c r="AP1105" s="237"/>
      <c r="AQ1105" s="237"/>
      <c r="AR1105" s="237"/>
      <c r="AS1105" s="237"/>
      <c r="AT1105" s="237"/>
      <c r="AU1105" s="237"/>
      <c r="AV1105" s="237"/>
      <c r="AW1105" s="237"/>
      <c r="AX1105" s="237"/>
      <c r="AY1105" s="237"/>
      <c r="AZ1105" s="237"/>
      <c r="BA1105" s="237"/>
      <c r="BB1105" s="237"/>
      <c r="BC1105" s="237"/>
      <c r="BD1105" s="237"/>
      <c r="BE1105" s="237"/>
      <c r="BF1105" s="237"/>
      <c r="BG1105" s="237"/>
      <c r="BH1105" s="237"/>
      <c r="BI1105" s="237"/>
      <c r="BJ1105" s="237"/>
      <c r="BK1105" s="237"/>
      <c r="BL1105" s="237"/>
      <c r="BM1105" s="237"/>
      <c r="BN1105" s="237"/>
      <c r="BO1105" s="237"/>
      <c r="BP1105" s="237"/>
      <c r="BQ1105" s="237"/>
      <c r="BR1105" s="237"/>
      <c r="BS1105" s="237"/>
      <c r="BT1105" s="237"/>
      <c r="BU1105" s="237"/>
      <c r="BV1105" s="237"/>
      <c r="BW1105" s="237"/>
      <c r="BX1105" s="237"/>
      <c r="BY1105" s="237"/>
      <c r="BZ1105" s="237"/>
      <c r="CA1105" s="237"/>
      <c r="CB1105" s="237"/>
      <c r="CC1105" s="237"/>
      <c r="CD1105" s="237"/>
      <c r="CE1105" s="237"/>
      <c r="CF1105" s="237"/>
      <c r="CG1105" s="237"/>
      <c r="CH1105" s="237"/>
      <c r="CI1105" s="237"/>
      <c r="CJ1105" s="237"/>
      <c r="CK1105" s="237"/>
      <c r="CL1105" s="237"/>
      <c r="CM1105" s="237"/>
      <c r="CN1105" s="237"/>
      <c r="CO1105" s="237"/>
      <c r="CP1105" s="237"/>
      <c r="CQ1105" s="237"/>
      <c r="CR1105" s="237"/>
      <c r="CS1105" s="237"/>
      <c r="CT1105" s="237"/>
      <c r="CU1105" s="237"/>
      <c r="CV1105" s="237"/>
      <c r="CW1105" s="237"/>
      <c r="CX1105" s="237"/>
      <c r="CY1105" s="237"/>
      <c r="CZ1105" s="237"/>
      <c r="DA1105" s="237"/>
      <c r="DB1105" s="237"/>
      <c r="DC1105" s="237"/>
      <c r="DD1105" s="237"/>
      <c r="DE1105" s="237"/>
      <c r="DF1105" s="237"/>
      <c r="DG1105" s="237"/>
      <c r="DH1105" s="237"/>
      <c r="DI1105" s="237"/>
      <c r="DJ1105" s="237"/>
      <c r="DK1105" s="237"/>
      <c r="DL1105" s="237"/>
      <c r="DM1105" s="237"/>
      <c r="DN1105" s="237"/>
      <c r="DO1105" s="237"/>
      <c r="DP1105" s="237"/>
      <c r="DQ1105" s="237"/>
      <c r="DR1105" s="237"/>
      <c r="DS1105" s="237"/>
      <c r="DT1105" s="237"/>
      <c r="DU1105" s="237"/>
      <c r="DV1105" s="237"/>
      <c r="DW1105" s="237"/>
      <c r="DX1105" s="237"/>
      <c r="DY1105" s="237"/>
      <c r="DZ1105" s="237"/>
      <c r="EA1105" s="237"/>
      <c r="EB1105" s="237"/>
      <c r="EC1105" s="237"/>
      <c r="ED1105" s="237"/>
      <c r="EE1105" s="237"/>
      <c r="EF1105" s="237"/>
      <c r="EG1105" s="237"/>
      <c r="EH1105" s="237"/>
      <c r="EI1105" s="237"/>
      <c r="EJ1105" s="237"/>
      <c r="EK1105" s="237"/>
      <c r="EL1105" s="237"/>
      <c r="EM1105" s="237"/>
      <c r="EN1105" s="237"/>
      <c r="EO1105" s="237"/>
      <c r="EP1105" s="237"/>
      <c r="EQ1105" s="237"/>
      <c r="ER1105" s="237"/>
      <c r="ES1105" s="237"/>
      <c r="ET1105" s="237"/>
      <c r="EU1105" s="237"/>
      <c r="EV1105" s="237"/>
      <c r="EW1105" s="237"/>
      <c r="EX1105" s="237"/>
      <c r="EY1105" s="237"/>
      <c r="EZ1105" s="237"/>
      <c r="FA1105" s="237"/>
      <c r="FB1105" s="237"/>
      <c r="FC1105" s="237"/>
      <c r="FD1105" s="237"/>
      <c r="FE1105" s="237"/>
      <c r="FF1105" s="237"/>
      <c r="FG1105" s="237"/>
      <c r="FH1105" s="237"/>
      <c r="FI1105" s="237"/>
      <c r="FJ1105" s="237"/>
      <c r="FK1105" s="237"/>
      <c r="FL1105" s="237"/>
      <c r="FM1105" s="237"/>
      <c r="FN1105" s="237"/>
      <c r="FO1105" s="237"/>
      <c r="FP1105" s="237"/>
      <c r="FQ1105" s="237"/>
      <c r="FR1105" s="237"/>
      <c r="FS1105" s="237"/>
      <c r="FT1105" s="237"/>
      <c r="FU1105" s="237"/>
      <c r="FV1105" s="237"/>
      <c r="FW1105" s="237"/>
      <c r="FX1105" s="237"/>
      <c r="FY1105" s="237"/>
      <c r="FZ1105" s="237"/>
      <c r="GA1105" s="237"/>
      <c r="GB1105" s="237"/>
      <c r="GC1105" s="237"/>
      <c r="GD1105" s="237"/>
      <c r="GE1105" s="237"/>
      <c r="GF1105" s="237"/>
      <c r="GG1105" s="237"/>
      <c r="GH1105" s="237"/>
      <c r="GI1105" s="237"/>
      <c r="GJ1105" s="237"/>
      <c r="GK1105" s="237"/>
      <c r="GL1105" s="237"/>
      <c r="GM1105" s="237"/>
      <c r="GN1105" s="237"/>
      <c r="GO1105" s="237"/>
      <c r="GP1105" s="237"/>
      <c r="GQ1105" s="237"/>
    </row>
    <row r="1106" spans="1:199" s="81" customFormat="1" ht="15" hidden="1">
      <c r="A1106" s="176" t="s">
        <v>2998</v>
      </c>
      <c r="B1106" s="241" t="s">
        <v>6304</v>
      </c>
      <c r="C1106" s="242">
        <v>0</v>
      </c>
      <c r="D1106" s="242">
        <v>0</v>
      </c>
      <c r="E1106" s="242">
        <v>0</v>
      </c>
      <c r="F1106" s="242">
        <v>0</v>
      </c>
      <c r="G1106" s="242">
        <v>0</v>
      </c>
      <c r="H1106" s="242">
        <v>0</v>
      </c>
      <c r="I1106" s="242">
        <v>0</v>
      </c>
      <c r="J1106" s="242">
        <v>0</v>
      </c>
      <c r="K1106" s="242">
        <v>0</v>
      </c>
      <c r="L1106" s="242">
        <v>0</v>
      </c>
      <c r="M1106" s="242">
        <v>0</v>
      </c>
      <c r="N1106" s="242">
        <v>0</v>
      </c>
      <c r="O1106" s="242">
        <v>0</v>
      </c>
      <c r="P1106" s="28"/>
      <c r="Q1106" s="242">
        <f>SUM(D1106:O1106)</f>
        <v>0</v>
      </c>
      <c r="R1106" s="242">
        <f>IF($R$19&lt;1,0,Q1106/$R$19)</f>
        <v>0</v>
      </c>
      <c r="S1106" s="243"/>
      <c r="T1106" s="351">
        <f>IF(Q1106=0,0,1)+IF(C1106=0,0,1)+IF(D1106=0,0,1)+IF(E1106=0,0,1)+IF(F1106=0,0,1)+IF(G1106=0,0,1)+IF(H1106=0,0,1)+IF(I1106=0,0,1)+IF(J1106=0,0,1)+IF(K1106=0,0,1)+IF(L1106=0,0,1)+IF(M1106=0,0,1)+IF(N1106=0,0,1)+IF(O1106=0,0,1)</f>
        <v>0</v>
      </c>
      <c r="U1106" s="237"/>
      <c r="V1106" s="237"/>
      <c r="W1106" s="237"/>
      <c r="X1106" s="237"/>
      <c r="Y1106" s="237"/>
      <c r="Z1106" s="237"/>
      <c r="AA1106" s="237"/>
      <c r="AB1106" s="237"/>
      <c r="AC1106" s="237"/>
      <c r="AD1106" s="237"/>
      <c r="AE1106" s="237"/>
      <c r="AF1106" s="237"/>
      <c r="AG1106" s="237"/>
      <c r="AH1106" s="237"/>
      <c r="AI1106" s="237"/>
      <c r="AJ1106" s="237"/>
      <c r="AK1106" s="237"/>
      <c r="AL1106" s="237"/>
      <c r="AM1106" s="237"/>
      <c r="AN1106" s="237"/>
      <c r="AO1106" s="237"/>
      <c r="AP1106" s="237"/>
      <c r="AQ1106" s="237"/>
      <c r="AR1106" s="237"/>
      <c r="AS1106" s="237"/>
      <c r="AT1106" s="237"/>
      <c r="AU1106" s="237"/>
      <c r="AV1106" s="237"/>
      <c r="AW1106" s="237"/>
      <c r="AX1106" s="237"/>
      <c r="AY1106" s="237"/>
      <c r="AZ1106" s="237"/>
      <c r="BA1106" s="237"/>
      <c r="BB1106" s="237"/>
      <c r="BC1106" s="237"/>
      <c r="BD1106" s="237"/>
      <c r="BE1106" s="237"/>
      <c r="BF1106" s="237"/>
      <c r="BG1106" s="237"/>
      <c r="BH1106" s="237"/>
      <c r="BI1106" s="237"/>
      <c r="BJ1106" s="237"/>
      <c r="BK1106" s="237"/>
      <c r="BL1106" s="237"/>
      <c r="BM1106" s="237"/>
      <c r="BN1106" s="237"/>
      <c r="BO1106" s="237"/>
      <c r="BP1106" s="237"/>
      <c r="BQ1106" s="237"/>
      <c r="BR1106" s="237"/>
      <c r="BS1106" s="237"/>
      <c r="BT1106" s="237"/>
      <c r="BU1106" s="237"/>
      <c r="BV1106" s="237"/>
      <c r="BW1106" s="237"/>
      <c r="BX1106" s="237"/>
      <c r="BY1106" s="237"/>
      <c r="BZ1106" s="237"/>
      <c r="CA1106" s="237"/>
      <c r="CB1106" s="237"/>
      <c r="CC1106" s="237"/>
      <c r="CD1106" s="237"/>
      <c r="CE1106" s="237"/>
      <c r="CF1106" s="237"/>
      <c r="CG1106" s="237"/>
      <c r="CH1106" s="237"/>
      <c r="CI1106" s="237"/>
      <c r="CJ1106" s="237"/>
      <c r="CK1106" s="237"/>
      <c r="CL1106" s="237"/>
      <c r="CM1106" s="237"/>
      <c r="CN1106" s="237"/>
      <c r="CO1106" s="237"/>
      <c r="CP1106" s="237"/>
      <c r="CQ1106" s="237"/>
      <c r="CR1106" s="237"/>
      <c r="CS1106" s="237"/>
      <c r="CT1106" s="237"/>
      <c r="CU1106" s="237"/>
      <c r="CV1106" s="237"/>
      <c r="CW1106" s="237"/>
      <c r="CX1106" s="237"/>
      <c r="CY1106" s="237"/>
      <c r="CZ1106" s="237"/>
      <c r="DA1106" s="237"/>
      <c r="DB1106" s="237"/>
      <c r="DC1106" s="237"/>
      <c r="DD1106" s="237"/>
      <c r="DE1106" s="237"/>
      <c r="DF1106" s="237"/>
      <c r="DG1106" s="237"/>
      <c r="DH1106" s="237"/>
      <c r="DI1106" s="237"/>
      <c r="DJ1106" s="237"/>
      <c r="DK1106" s="237"/>
      <c r="DL1106" s="237"/>
      <c r="DM1106" s="237"/>
      <c r="DN1106" s="237"/>
      <c r="DO1106" s="237"/>
      <c r="DP1106" s="237"/>
      <c r="DQ1106" s="237"/>
      <c r="DR1106" s="237"/>
      <c r="DS1106" s="237"/>
      <c r="DT1106" s="237"/>
      <c r="DU1106" s="237"/>
      <c r="DV1106" s="237"/>
      <c r="DW1106" s="237"/>
      <c r="DX1106" s="237"/>
      <c r="DY1106" s="237"/>
      <c r="DZ1106" s="237"/>
      <c r="EA1106" s="237"/>
      <c r="EB1106" s="237"/>
      <c r="EC1106" s="237"/>
      <c r="ED1106" s="237"/>
      <c r="EE1106" s="237"/>
      <c r="EF1106" s="237"/>
      <c r="EG1106" s="237"/>
      <c r="EH1106" s="237"/>
      <c r="EI1106" s="237"/>
      <c r="EJ1106" s="237"/>
      <c r="EK1106" s="237"/>
      <c r="EL1106" s="237"/>
      <c r="EM1106" s="237"/>
      <c r="EN1106" s="237"/>
      <c r="EO1106" s="237"/>
      <c r="EP1106" s="237"/>
      <c r="EQ1106" s="237"/>
      <c r="ER1106" s="237"/>
      <c r="ES1106" s="237"/>
      <c r="ET1106" s="237"/>
      <c r="EU1106" s="237"/>
      <c r="EV1106" s="237"/>
      <c r="EW1106" s="237"/>
      <c r="EX1106" s="237"/>
      <c r="EY1106" s="237"/>
      <c r="EZ1106" s="237"/>
      <c r="FA1106" s="237"/>
      <c r="FB1106" s="237"/>
      <c r="FC1106" s="237"/>
      <c r="FD1106" s="237"/>
      <c r="FE1106" s="237"/>
      <c r="FF1106" s="237"/>
      <c r="FG1106" s="237"/>
      <c r="FH1106" s="237"/>
      <c r="FI1106" s="237"/>
      <c r="FJ1106" s="237"/>
      <c r="FK1106" s="237"/>
      <c r="FL1106" s="237"/>
      <c r="FM1106" s="237"/>
      <c r="FN1106" s="237"/>
      <c r="FO1106" s="237"/>
      <c r="FP1106" s="237"/>
      <c r="FQ1106" s="237"/>
      <c r="FR1106" s="237"/>
      <c r="FS1106" s="237"/>
      <c r="FT1106" s="237"/>
      <c r="FU1106" s="237"/>
      <c r="FV1106" s="237"/>
      <c r="FW1106" s="237"/>
      <c r="FX1106" s="237"/>
      <c r="FY1106" s="237"/>
      <c r="FZ1106" s="237"/>
      <c r="GA1106" s="237"/>
      <c r="GB1106" s="237"/>
      <c r="GC1106" s="237"/>
      <c r="GD1106" s="237"/>
      <c r="GE1106" s="237"/>
      <c r="GF1106" s="237"/>
      <c r="GG1106" s="237"/>
      <c r="GH1106" s="237"/>
      <c r="GI1106" s="237"/>
      <c r="GJ1106" s="237"/>
      <c r="GK1106" s="237"/>
      <c r="GL1106" s="237"/>
      <c r="GM1106" s="237"/>
      <c r="GN1106" s="237"/>
      <c r="GO1106" s="237"/>
      <c r="GP1106" s="237"/>
      <c r="GQ1106" s="237"/>
    </row>
    <row r="1107" spans="1:199" s="81" customFormat="1" ht="15" hidden="1">
      <c r="A1107" s="176" t="s">
        <v>2999</v>
      </c>
      <c r="B1107" s="241" t="s">
        <v>6305</v>
      </c>
      <c r="C1107" s="242">
        <v>0</v>
      </c>
      <c r="D1107" s="242">
        <v>0</v>
      </c>
      <c r="E1107" s="242">
        <v>0</v>
      </c>
      <c r="F1107" s="242">
        <v>0</v>
      </c>
      <c r="G1107" s="242">
        <v>0</v>
      </c>
      <c r="H1107" s="242">
        <v>0</v>
      </c>
      <c r="I1107" s="242">
        <v>0</v>
      </c>
      <c r="J1107" s="242">
        <v>0</v>
      </c>
      <c r="K1107" s="242">
        <v>0</v>
      </c>
      <c r="L1107" s="242">
        <v>0</v>
      </c>
      <c r="M1107" s="242">
        <v>0</v>
      </c>
      <c r="N1107" s="242">
        <v>0</v>
      </c>
      <c r="O1107" s="242">
        <v>0</v>
      </c>
      <c r="P1107" s="28"/>
      <c r="Q1107" s="242">
        <f>SUM(D1107:O1107)</f>
        <v>0</v>
      </c>
      <c r="R1107" s="242">
        <f>IF($R$19&lt;1,0,Q1107/$R$19)</f>
        <v>0</v>
      </c>
      <c r="S1107" s="243"/>
      <c r="T1107" s="351">
        <f>IF(Q1107=0,0,1)+IF(C1107=0,0,1)+IF(D1107=0,0,1)+IF(E1107=0,0,1)+IF(F1107=0,0,1)+IF(G1107=0,0,1)+IF(H1107=0,0,1)+IF(I1107=0,0,1)+IF(J1107=0,0,1)+IF(K1107=0,0,1)+IF(L1107=0,0,1)+IF(M1107=0,0,1)+IF(N1107=0,0,1)+IF(O1107=0,0,1)</f>
        <v>0</v>
      </c>
      <c r="U1107" s="237"/>
      <c r="V1107" s="237"/>
      <c r="W1107" s="237"/>
      <c r="X1107" s="237"/>
      <c r="Y1107" s="237"/>
      <c r="Z1107" s="237"/>
      <c r="AA1107" s="237"/>
      <c r="AB1107" s="237"/>
      <c r="AC1107" s="237"/>
      <c r="AD1107" s="237"/>
      <c r="AE1107" s="237"/>
      <c r="AF1107" s="237"/>
      <c r="AG1107" s="237"/>
      <c r="AH1107" s="237"/>
      <c r="AI1107" s="237"/>
      <c r="AJ1107" s="237"/>
      <c r="AK1107" s="237"/>
      <c r="AL1107" s="237"/>
      <c r="AM1107" s="237"/>
      <c r="AN1107" s="237"/>
      <c r="AO1107" s="237"/>
      <c r="AP1107" s="237"/>
      <c r="AQ1107" s="237"/>
      <c r="AR1107" s="237"/>
      <c r="AS1107" s="237"/>
      <c r="AT1107" s="237"/>
      <c r="AU1107" s="237"/>
      <c r="AV1107" s="237"/>
      <c r="AW1107" s="237"/>
      <c r="AX1107" s="237"/>
      <c r="AY1107" s="237"/>
      <c r="AZ1107" s="237"/>
      <c r="BA1107" s="237"/>
      <c r="BB1107" s="237"/>
      <c r="BC1107" s="237"/>
      <c r="BD1107" s="237"/>
      <c r="BE1107" s="237"/>
      <c r="BF1107" s="237"/>
      <c r="BG1107" s="237"/>
      <c r="BH1107" s="237"/>
      <c r="BI1107" s="237"/>
      <c r="BJ1107" s="237"/>
      <c r="BK1107" s="237"/>
      <c r="BL1107" s="237"/>
      <c r="BM1107" s="237"/>
      <c r="BN1107" s="237"/>
      <c r="BO1107" s="237"/>
      <c r="BP1107" s="237"/>
      <c r="BQ1107" s="237"/>
      <c r="BR1107" s="237"/>
      <c r="BS1107" s="237"/>
      <c r="BT1107" s="237"/>
      <c r="BU1107" s="237"/>
      <c r="BV1107" s="237"/>
      <c r="BW1107" s="237"/>
      <c r="BX1107" s="237"/>
      <c r="BY1107" s="237"/>
      <c r="BZ1107" s="237"/>
      <c r="CA1107" s="237"/>
      <c r="CB1107" s="237"/>
      <c r="CC1107" s="237"/>
      <c r="CD1107" s="237"/>
      <c r="CE1107" s="237"/>
      <c r="CF1107" s="237"/>
      <c r="CG1107" s="237"/>
      <c r="CH1107" s="237"/>
      <c r="CI1107" s="237"/>
      <c r="CJ1107" s="237"/>
      <c r="CK1107" s="237"/>
      <c r="CL1107" s="237"/>
      <c r="CM1107" s="237"/>
      <c r="CN1107" s="237"/>
      <c r="CO1107" s="237"/>
      <c r="CP1107" s="237"/>
      <c r="CQ1107" s="237"/>
      <c r="CR1107" s="237"/>
      <c r="CS1107" s="237"/>
      <c r="CT1107" s="237"/>
      <c r="CU1107" s="237"/>
      <c r="CV1107" s="237"/>
      <c r="CW1107" s="237"/>
      <c r="CX1107" s="237"/>
      <c r="CY1107" s="237"/>
      <c r="CZ1107" s="237"/>
      <c r="DA1107" s="237"/>
      <c r="DB1107" s="237"/>
      <c r="DC1107" s="237"/>
      <c r="DD1107" s="237"/>
      <c r="DE1107" s="237"/>
      <c r="DF1107" s="237"/>
      <c r="DG1107" s="237"/>
      <c r="DH1107" s="237"/>
      <c r="DI1107" s="237"/>
      <c r="DJ1107" s="237"/>
      <c r="DK1107" s="237"/>
      <c r="DL1107" s="237"/>
      <c r="DM1107" s="237"/>
      <c r="DN1107" s="237"/>
      <c r="DO1107" s="237"/>
      <c r="DP1107" s="237"/>
      <c r="DQ1107" s="237"/>
      <c r="DR1107" s="237"/>
      <c r="DS1107" s="237"/>
      <c r="DT1107" s="237"/>
      <c r="DU1107" s="237"/>
      <c r="DV1107" s="237"/>
      <c r="DW1107" s="237"/>
      <c r="DX1107" s="237"/>
      <c r="DY1107" s="237"/>
      <c r="DZ1107" s="237"/>
      <c r="EA1107" s="237"/>
      <c r="EB1107" s="237"/>
      <c r="EC1107" s="237"/>
      <c r="ED1107" s="237"/>
      <c r="EE1107" s="237"/>
      <c r="EF1107" s="237"/>
      <c r="EG1107" s="237"/>
      <c r="EH1107" s="237"/>
      <c r="EI1107" s="237"/>
      <c r="EJ1107" s="237"/>
      <c r="EK1107" s="237"/>
      <c r="EL1107" s="237"/>
      <c r="EM1107" s="237"/>
      <c r="EN1107" s="237"/>
      <c r="EO1107" s="237"/>
      <c r="EP1107" s="237"/>
      <c r="EQ1107" s="237"/>
      <c r="ER1107" s="237"/>
      <c r="ES1107" s="237"/>
      <c r="ET1107" s="237"/>
      <c r="EU1107" s="237"/>
      <c r="EV1107" s="237"/>
      <c r="EW1107" s="237"/>
      <c r="EX1107" s="237"/>
      <c r="EY1107" s="237"/>
      <c r="EZ1107" s="237"/>
      <c r="FA1107" s="237"/>
      <c r="FB1107" s="237"/>
      <c r="FC1107" s="237"/>
      <c r="FD1107" s="237"/>
      <c r="FE1107" s="237"/>
      <c r="FF1107" s="237"/>
      <c r="FG1107" s="237"/>
      <c r="FH1107" s="237"/>
      <c r="FI1107" s="237"/>
      <c r="FJ1107" s="237"/>
      <c r="FK1107" s="237"/>
      <c r="FL1107" s="237"/>
      <c r="FM1107" s="237"/>
      <c r="FN1107" s="237"/>
      <c r="FO1107" s="237"/>
      <c r="FP1107" s="237"/>
      <c r="FQ1107" s="237"/>
      <c r="FR1107" s="237"/>
      <c r="FS1107" s="237"/>
      <c r="FT1107" s="237"/>
      <c r="FU1107" s="237"/>
      <c r="FV1107" s="237"/>
      <c r="FW1107" s="237"/>
      <c r="FX1107" s="237"/>
      <c r="FY1107" s="237"/>
      <c r="FZ1107" s="237"/>
      <c r="GA1107" s="237"/>
      <c r="GB1107" s="237"/>
      <c r="GC1107" s="237"/>
      <c r="GD1107" s="237"/>
      <c r="GE1107" s="237"/>
      <c r="GF1107" s="237"/>
      <c r="GG1107" s="237"/>
      <c r="GH1107" s="237"/>
      <c r="GI1107" s="237"/>
      <c r="GJ1107" s="237"/>
      <c r="GK1107" s="237"/>
      <c r="GL1107" s="237"/>
      <c r="GM1107" s="237"/>
      <c r="GN1107" s="237"/>
      <c r="GO1107" s="237"/>
      <c r="GP1107" s="237"/>
      <c r="GQ1107" s="237"/>
    </row>
    <row r="1108" spans="1:199" s="81" customFormat="1" ht="15" hidden="1">
      <c r="A1108" s="176" t="s">
        <v>3000</v>
      </c>
      <c r="B1108" s="241" t="s">
        <v>6306</v>
      </c>
      <c r="C1108" s="242">
        <v>0</v>
      </c>
      <c r="D1108" s="242">
        <v>0</v>
      </c>
      <c r="E1108" s="242">
        <v>0</v>
      </c>
      <c r="F1108" s="242">
        <v>0</v>
      </c>
      <c r="G1108" s="242">
        <v>0</v>
      </c>
      <c r="H1108" s="242">
        <v>0</v>
      </c>
      <c r="I1108" s="242">
        <v>0</v>
      </c>
      <c r="J1108" s="242">
        <v>0</v>
      </c>
      <c r="K1108" s="242">
        <v>0</v>
      </c>
      <c r="L1108" s="242">
        <v>0</v>
      </c>
      <c r="M1108" s="242">
        <v>0</v>
      </c>
      <c r="N1108" s="242">
        <v>0</v>
      </c>
      <c r="O1108" s="242">
        <v>0</v>
      </c>
      <c r="P1108" s="28"/>
      <c r="Q1108" s="242">
        <f>SUM(D1108:O1108)</f>
        <v>0</v>
      </c>
      <c r="R1108" s="242">
        <f>IF($R$19&lt;1,0,Q1108/$R$19)</f>
        <v>0</v>
      </c>
      <c r="S1108" s="243"/>
      <c r="T1108" s="351">
        <f>IF(Q1108=0,0,1)+IF(C1108=0,0,1)+IF(D1108=0,0,1)+IF(E1108=0,0,1)+IF(F1108=0,0,1)+IF(G1108=0,0,1)+IF(H1108=0,0,1)+IF(I1108=0,0,1)+IF(J1108=0,0,1)+IF(K1108=0,0,1)+IF(L1108=0,0,1)+IF(M1108=0,0,1)+IF(N1108=0,0,1)+IF(O1108=0,0,1)</f>
        <v>0</v>
      </c>
      <c r="U1108" s="237"/>
      <c r="V1108" s="237"/>
      <c r="W1108" s="237"/>
      <c r="X1108" s="237"/>
      <c r="Y1108" s="237"/>
      <c r="Z1108" s="237"/>
      <c r="AA1108" s="237"/>
      <c r="AB1108" s="237"/>
      <c r="AC1108" s="237"/>
      <c r="AD1108" s="237"/>
      <c r="AE1108" s="237"/>
      <c r="AF1108" s="237"/>
      <c r="AG1108" s="237"/>
      <c r="AH1108" s="237"/>
      <c r="AI1108" s="237"/>
      <c r="AJ1108" s="237"/>
      <c r="AK1108" s="237"/>
      <c r="AL1108" s="237"/>
      <c r="AM1108" s="237"/>
      <c r="AN1108" s="237"/>
      <c r="AO1108" s="237"/>
      <c r="AP1108" s="237"/>
      <c r="AQ1108" s="237"/>
      <c r="AR1108" s="237"/>
      <c r="AS1108" s="237"/>
      <c r="AT1108" s="237"/>
      <c r="AU1108" s="237"/>
      <c r="AV1108" s="237"/>
      <c r="AW1108" s="237"/>
      <c r="AX1108" s="237"/>
      <c r="AY1108" s="237"/>
      <c r="AZ1108" s="237"/>
      <c r="BA1108" s="237"/>
      <c r="BB1108" s="237"/>
      <c r="BC1108" s="237"/>
      <c r="BD1108" s="237"/>
      <c r="BE1108" s="237"/>
      <c r="BF1108" s="237"/>
      <c r="BG1108" s="237"/>
      <c r="BH1108" s="237"/>
      <c r="BI1108" s="237"/>
      <c r="BJ1108" s="237"/>
      <c r="BK1108" s="237"/>
      <c r="BL1108" s="237"/>
      <c r="BM1108" s="237"/>
      <c r="BN1108" s="237"/>
      <c r="BO1108" s="237"/>
      <c r="BP1108" s="237"/>
      <c r="BQ1108" s="237"/>
      <c r="BR1108" s="237"/>
      <c r="BS1108" s="237"/>
      <c r="BT1108" s="237"/>
      <c r="BU1108" s="237"/>
      <c r="BV1108" s="237"/>
      <c r="BW1108" s="237"/>
      <c r="BX1108" s="237"/>
      <c r="BY1108" s="237"/>
      <c r="BZ1108" s="237"/>
      <c r="CA1108" s="237"/>
      <c r="CB1108" s="237"/>
      <c r="CC1108" s="237"/>
      <c r="CD1108" s="237"/>
      <c r="CE1108" s="237"/>
      <c r="CF1108" s="237"/>
      <c r="CG1108" s="237"/>
      <c r="CH1108" s="237"/>
      <c r="CI1108" s="237"/>
      <c r="CJ1108" s="237"/>
      <c r="CK1108" s="237"/>
      <c r="CL1108" s="237"/>
      <c r="CM1108" s="237"/>
      <c r="CN1108" s="237"/>
      <c r="CO1108" s="237"/>
      <c r="CP1108" s="237"/>
      <c r="CQ1108" s="237"/>
      <c r="CR1108" s="237"/>
      <c r="CS1108" s="237"/>
      <c r="CT1108" s="237"/>
      <c r="CU1108" s="237"/>
      <c r="CV1108" s="237"/>
      <c r="CW1108" s="237"/>
      <c r="CX1108" s="237"/>
      <c r="CY1108" s="237"/>
      <c r="CZ1108" s="237"/>
      <c r="DA1108" s="237"/>
      <c r="DB1108" s="237"/>
      <c r="DC1108" s="237"/>
      <c r="DD1108" s="237"/>
      <c r="DE1108" s="237"/>
      <c r="DF1108" s="237"/>
      <c r="DG1108" s="237"/>
      <c r="DH1108" s="237"/>
      <c r="DI1108" s="237"/>
      <c r="DJ1108" s="237"/>
      <c r="DK1108" s="237"/>
      <c r="DL1108" s="237"/>
      <c r="DM1108" s="237"/>
      <c r="DN1108" s="237"/>
      <c r="DO1108" s="237"/>
      <c r="DP1108" s="237"/>
      <c r="DQ1108" s="237"/>
      <c r="DR1108" s="237"/>
      <c r="DS1108" s="237"/>
      <c r="DT1108" s="237"/>
      <c r="DU1108" s="237"/>
      <c r="DV1108" s="237"/>
      <c r="DW1108" s="237"/>
      <c r="DX1108" s="237"/>
      <c r="DY1108" s="237"/>
      <c r="DZ1108" s="237"/>
      <c r="EA1108" s="237"/>
      <c r="EB1108" s="237"/>
      <c r="EC1108" s="237"/>
      <c r="ED1108" s="237"/>
      <c r="EE1108" s="237"/>
      <c r="EF1108" s="237"/>
      <c r="EG1108" s="237"/>
      <c r="EH1108" s="237"/>
      <c r="EI1108" s="237"/>
      <c r="EJ1108" s="237"/>
      <c r="EK1108" s="237"/>
      <c r="EL1108" s="237"/>
      <c r="EM1108" s="237"/>
      <c r="EN1108" s="237"/>
      <c r="EO1108" s="237"/>
      <c r="EP1108" s="237"/>
      <c r="EQ1108" s="237"/>
      <c r="ER1108" s="237"/>
      <c r="ES1108" s="237"/>
      <c r="ET1108" s="237"/>
      <c r="EU1108" s="237"/>
      <c r="EV1108" s="237"/>
      <c r="EW1108" s="237"/>
      <c r="EX1108" s="237"/>
      <c r="EY1108" s="237"/>
      <c r="EZ1108" s="237"/>
      <c r="FA1108" s="237"/>
      <c r="FB1108" s="237"/>
      <c r="FC1108" s="237"/>
      <c r="FD1108" s="237"/>
      <c r="FE1108" s="237"/>
      <c r="FF1108" s="237"/>
      <c r="FG1108" s="237"/>
      <c r="FH1108" s="237"/>
      <c r="FI1108" s="237"/>
      <c r="FJ1108" s="237"/>
      <c r="FK1108" s="237"/>
      <c r="FL1108" s="237"/>
      <c r="FM1108" s="237"/>
      <c r="FN1108" s="237"/>
      <c r="FO1108" s="237"/>
      <c r="FP1108" s="237"/>
      <c r="FQ1108" s="237"/>
      <c r="FR1108" s="237"/>
      <c r="FS1108" s="237"/>
      <c r="FT1108" s="237"/>
      <c r="FU1108" s="237"/>
      <c r="FV1108" s="237"/>
      <c r="FW1108" s="237"/>
      <c r="FX1108" s="237"/>
      <c r="FY1108" s="237"/>
      <c r="FZ1108" s="237"/>
      <c r="GA1108" s="237"/>
      <c r="GB1108" s="237"/>
      <c r="GC1108" s="237"/>
      <c r="GD1108" s="237"/>
      <c r="GE1108" s="237"/>
      <c r="GF1108" s="237"/>
      <c r="GG1108" s="237"/>
      <c r="GH1108" s="237"/>
      <c r="GI1108" s="237"/>
      <c r="GJ1108" s="237"/>
      <c r="GK1108" s="237"/>
      <c r="GL1108" s="237"/>
      <c r="GM1108" s="237"/>
      <c r="GN1108" s="237"/>
      <c r="GO1108" s="237"/>
      <c r="GP1108" s="237"/>
      <c r="GQ1108" s="237"/>
    </row>
    <row r="1109" spans="1:199" s="81" customFormat="1" ht="15" hidden="1">
      <c r="A1109" s="176" t="s">
        <v>3001</v>
      </c>
      <c r="B1109" s="241" t="s">
        <v>6307</v>
      </c>
      <c r="C1109" s="242">
        <v>0</v>
      </c>
      <c r="D1109" s="242">
        <v>0</v>
      </c>
      <c r="E1109" s="242">
        <v>0</v>
      </c>
      <c r="F1109" s="242">
        <v>0</v>
      </c>
      <c r="G1109" s="242">
        <v>0</v>
      </c>
      <c r="H1109" s="242">
        <v>0</v>
      </c>
      <c r="I1109" s="242">
        <v>0</v>
      </c>
      <c r="J1109" s="242">
        <v>0</v>
      </c>
      <c r="K1109" s="242">
        <v>0</v>
      </c>
      <c r="L1109" s="242">
        <v>0</v>
      </c>
      <c r="M1109" s="242">
        <v>0</v>
      </c>
      <c r="N1109" s="242">
        <v>0</v>
      </c>
      <c r="O1109" s="242">
        <v>0</v>
      </c>
      <c r="P1109" s="28"/>
      <c r="Q1109" s="242">
        <f>SUM(D1109:O1109)</f>
        <v>0</v>
      </c>
      <c r="R1109" s="242">
        <f>IF($R$19&lt;1,0,Q1109/$R$19)</f>
        <v>0</v>
      </c>
      <c r="S1109" s="243"/>
      <c r="T1109" s="351">
        <f>IF(Q1109=0,0,1)+IF(C1109=0,0,1)+IF(D1109=0,0,1)+IF(E1109=0,0,1)+IF(F1109=0,0,1)+IF(G1109=0,0,1)+IF(H1109=0,0,1)+IF(I1109=0,0,1)+IF(J1109=0,0,1)+IF(K1109=0,0,1)+IF(L1109=0,0,1)+IF(M1109=0,0,1)+IF(N1109=0,0,1)+IF(O1109=0,0,1)</f>
        <v>0</v>
      </c>
      <c r="U1109" s="237"/>
      <c r="V1109" s="237"/>
      <c r="W1109" s="237"/>
      <c r="X1109" s="237"/>
      <c r="Y1109" s="237"/>
      <c r="Z1109" s="237"/>
      <c r="AA1109" s="237"/>
      <c r="AB1109" s="237"/>
      <c r="AC1109" s="237"/>
      <c r="AD1109" s="237"/>
      <c r="AE1109" s="237"/>
      <c r="AF1109" s="237"/>
      <c r="AG1109" s="237"/>
      <c r="AH1109" s="237"/>
      <c r="AI1109" s="237"/>
      <c r="AJ1109" s="237"/>
      <c r="AK1109" s="237"/>
      <c r="AL1109" s="237"/>
      <c r="AM1109" s="237"/>
      <c r="AN1109" s="237"/>
      <c r="AO1109" s="237"/>
      <c r="AP1109" s="237"/>
      <c r="AQ1109" s="237"/>
      <c r="AR1109" s="237"/>
      <c r="AS1109" s="237"/>
      <c r="AT1109" s="237"/>
      <c r="AU1109" s="237"/>
      <c r="AV1109" s="237"/>
      <c r="AW1109" s="237"/>
      <c r="AX1109" s="237"/>
      <c r="AY1109" s="237"/>
      <c r="AZ1109" s="237"/>
      <c r="BA1109" s="237"/>
      <c r="BB1109" s="237"/>
      <c r="BC1109" s="237"/>
      <c r="BD1109" s="237"/>
      <c r="BE1109" s="237"/>
      <c r="BF1109" s="237"/>
      <c r="BG1109" s="237"/>
      <c r="BH1109" s="237"/>
      <c r="BI1109" s="237"/>
      <c r="BJ1109" s="237"/>
      <c r="BK1109" s="237"/>
      <c r="BL1109" s="237"/>
      <c r="BM1109" s="237"/>
      <c r="BN1109" s="237"/>
      <c r="BO1109" s="237"/>
      <c r="BP1109" s="237"/>
      <c r="BQ1109" s="237"/>
      <c r="BR1109" s="237"/>
      <c r="BS1109" s="237"/>
      <c r="BT1109" s="237"/>
      <c r="BU1109" s="237"/>
      <c r="BV1109" s="237"/>
      <c r="BW1109" s="237"/>
      <c r="BX1109" s="237"/>
      <c r="BY1109" s="237"/>
      <c r="BZ1109" s="237"/>
      <c r="CA1109" s="237"/>
      <c r="CB1109" s="237"/>
      <c r="CC1109" s="237"/>
      <c r="CD1109" s="237"/>
      <c r="CE1109" s="237"/>
      <c r="CF1109" s="237"/>
      <c r="CG1109" s="237"/>
      <c r="CH1109" s="237"/>
      <c r="CI1109" s="237"/>
      <c r="CJ1109" s="237"/>
      <c r="CK1109" s="237"/>
      <c r="CL1109" s="237"/>
      <c r="CM1109" s="237"/>
      <c r="CN1109" s="237"/>
      <c r="CO1109" s="237"/>
      <c r="CP1109" s="237"/>
      <c r="CQ1109" s="237"/>
      <c r="CR1109" s="237"/>
      <c r="CS1109" s="237"/>
      <c r="CT1109" s="237"/>
      <c r="CU1109" s="237"/>
      <c r="CV1109" s="237"/>
      <c r="CW1109" s="237"/>
      <c r="CX1109" s="237"/>
      <c r="CY1109" s="237"/>
      <c r="CZ1109" s="237"/>
      <c r="DA1109" s="237"/>
      <c r="DB1109" s="237"/>
      <c r="DC1109" s="237"/>
      <c r="DD1109" s="237"/>
      <c r="DE1109" s="237"/>
      <c r="DF1109" s="237"/>
      <c r="DG1109" s="237"/>
      <c r="DH1109" s="237"/>
      <c r="DI1109" s="237"/>
      <c r="DJ1109" s="237"/>
      <c r="DK1109" s="237"/>
      <c r="DL1109" s="237"/>
      <c r="DM1109" s="237"/>
      <c r="DN1109" s="237"/>
      <c r="DO1109" s="237"/>
      <c r="DP1109" s="237"/>
      <c r="DQ1109" s="237"/>
      <c r="DR1109" s="237"/>
      <c r="DS1109" s="237"/>
      <c r="DT1109" s="237"/>
      <c r="DU1109" s="237"/>
      <c r="DV1109" s="237"/>
      <c r="DW1109" s="237"/>
      <c r="DX1109" s="237"/>
      <c r="DY1109" s="237"/>
      <c r="DZ1109" s="237"/>
      <c r="EA1109" s="237"/>
      <c r="EB1109" s="237"/>
      <c r="EC1109" s="237"/>
      <c r="ED1109" s="237"/>
      <c r="EE1109" s="237"/>
      <c r="EF1109" s="237"/>
      <c r="EG1109" s="237"/>
      <c r="EH1109" s="237"/>
      <c r="EI1109" s="237"/>
      <c r="EJ1109" s="237"/>
      <c r="EK1109" s="237"/>
      <c r="EL1109" s="237"/>
      <c r="EM1109" s="237"/>
      <c r="EN1109" s="237"/>
      <c r="EO1109" s="237"/>
      <c r="EP1109" s="237"/>
      <c r="EQ1109" s="237"/>
      <c r="ER1109" s="237"/>
      <c r="ES1109" s="237"/>
      <c r="ET1109" s="237"/>
      <c r="EU1109" s="237"/>
      <c r="EV1109" s="237"/>
      <c r="EW1109" s="237"/>
      <c r="EX1109" s="237"/>
      <c r="EY1109" s="237"/>
      <c r="EZ1109" s="237"/>
      <c r="FA1109" s="237"/>
      <c r="FB1109" s="237"/>
      <c r="FC1109" s="237"/>
      <c r="FD1109" s="237"/>
      <c r="FE1109" s="237"/>
      <c r="FF1109" s="237"/>
      <c r="FG1109" s="237"/>
      <c r="FH1109" s="237"/>
      <c r="FI1109" s="237"/>
      <c r="FJ1109" s="237"/>
      <c r="FK1109" s="237"/>
      <c r="FL1109" s="237"/>
      <c r="FM1109" s="237"/>
      <c r="FN1109" s="237"/>
      <c r="FO1109" s="237"/>
      <c r="FP1109" s="237"/>
      <c r="FQ1109" s="237"/>
      <c r="FR1109" s="237"/>
      <c r="FS1109" s="237"/>
      <c r="FT1109" s="237"/>
      <c r="FU1109" s="237"/>
      <c r="FV1109" s="237"/>
      <c r="FW1109" s="237"/>
      <c r="FX1109" s="237"/>
      <c r="FY1109" s="237"/>
      <c r="FZ1109" s="237"/>
      <c r="GA1109" s="237"/>
      <c r="GB1109" s="237"/>
      <c r="GC1109" s="237"/>
      <c r="GD1109" s="237"/>
      <c r="GE1109" s="237"/>
      <c r="GF1109" s="237"/>
      <c r="GG1109" s="237"/>
      <c r="GH1109" s="237"/>
      <c r="GI1109" s="237"/>
      <c r="GJ1109" s="237"/>
      <c r="GK1109" s="237"/>
      <c r="GL1109" s="237"/>
      <c r="GM1109" s="237"/>
      <c r="GN1109" s="237"/>
      <c r="GO1109" s="237"/>
      <c r="GP1109" s="237"/>
      <c r="GQ1109" s="237"/>
    </row>
    <row r="1110" spans="1:199" s="81" customFormat="1" ht="15" hidden="1">
      <c r="A1110" s="176" t="s">
        <v>3002</v>
      </c>
      <c r="B1110" s="241" t="s">
        <v>5731</v>
      </c>
      <c r="C1110" s="242">
        <v>0</v>
      </c>
      <c r="D1110" s="242">
        <v>0</v>
      </c>
      <c r="E1110" s="242">
        <v>0</v>
      </c>
      <c r="F1110" s="242">
        <v>0</v>
      </c>
      <c r="G1110" s="242">
        <v>0</v>
      </c>
      <c r="H1110" s="242">
        <v>0</v>
      </c>
      <c r="I1110" s="242">
        <v>0</v>
      </c>
      <c r="J1110" s="242">
        <v>0</v>
      </c>
      <c r="K1110" s="242">
        <v>0</v>
      </c>
      <c r="L1110" s="242">
        <v>0</v>
      </c>
      <c r="M1110" s="242">
        <v>0</v>
      </c>
      <c r="N1110" s="242">
        <v>0</v>
      </c>
      <c r="O1110" s="242">
        <v>0</v>
      </c>
      <c r="P1110" s="28"/>
      <c r="Q1110" s="242">
        <f>SUM(D1110:O1110)</f>
        <v>0</v>
      </c>
      <c r="R1110" s="242">
        <f>IF($R$19&lt;1,0,Q1110/$R$19)</f>
        <v>0</v>
      </c>
      <c r="S1110" s="243"/>
      <c r="T1110" s="351">
        <f>IF(Q1110=0,0,1)+IF(C1110=0,0,1)+IF(D1110=0,0,1)+IF(E1110=0,0,1)+IF(F1110=0,0,1)+IF(G1110=0,0,1)+IF(H1110=0,0,1)+IF(I1110=0,0,1)+IF(J1110=0,0,1)+IF(K1110=0,0,1)+IF(L1110=0,0,1)+IF(M1110=0,0,1)+IF(N1110=0,0,1)+IF(O1110=0,0,1)</f>
        <v>0</v>
      </c>
      <c r="U1110" s="237"/>
      <c r="V1110" s="237"/>
      <c r="W1110" s="237"/>
      <c r="X1110" s="237"/>
      <c r="Y1110" s="237"/>
      <c r="Z1110" s="237"/>
      <c r="AA1110" s="237"/>
      <c r="AB1110" s="237"/>
      <c r="AC1110" s="237"/>
      <c r="AD1110" s="237"/>
      <c r="AE1110" s="237"/>
      <c r="AF1110" s="237"/>
      <c r="AG1110" s="237"/>
      <c r="AH1110" s="237"/>
      <c r="AI1110" s="237"/>
      <c r="AJ1110" s="237"/>
      <c r="AK1110" s="237"/>
      <c r="AL1110" s="237"/>
      <c r="AM1110" s="237"/>
      <c r="AN1110" s="237"/>
      <c r="AO1110" s="237"/>
      <c r="AP1110" s="237"/>
      <c r="AQ1110" s="237"/>
      <c r="AR1110" s="237"/>
      <c r="AS1110" s="237"/>
      <c r="AT1110" s="237"/>
      <c r="AU1110" s="237"/>
      <c r="AV1110" s="237"/>
      <c r="AW1110" s="237"/>
      <c r="AX1110" s="237"/>
      <c r="AY1110" s="237"/>
      <c r="AZ1110" s="237"/>
      <c r="BA1110" s="237"/>
      <c r="BB1110" s="237"/>
      <c r="BC1110" s="237"/>
      <c r="BD1110" s="237"/>
      <c r="BE1110" s="237"/>
      <c r="BF1110" s="237"/>
      <c r="BG1110" s="237"/>
      <c r="BH1110" s="237"/>
      <c r="BI1110" s="237"/>
      <c r="BJ1110" s="237"/>
      <c r="BK1110" s="237"/>
      <c r="BL1110" s="237"/>
      <c r="BM1110" s="237"/>
      <c r="BN1110" s="237"/>
      <c r="BO1110" s="237"/>
      <c r="BP1110" s="237"/>
      <c r="BQ1110" s="237"/>
      <c r="BR1110" s="237"/>
      <c r="BS1110" s="237"/>
      <c r="BT1110" s="237"/>
      <c r="BU1110" s="237"/>
      <c r="BV1110" s="237"/>
      <c r="BW1110" s="237"/>
      <c r="BX1110" s="237"/>
      <c r="BY1110" s="237"/>
      <c r="BZ1110" s="237"/>
      <c r="CA1110" s="237"/>
      <c r="CB1110" s="237"/>
      <c r="CC1110" s="237"/>
      <c r="CD1110" s="237"/>
      <c r="CE1110" s="237"/>
      <c r="CF1110" s="237"/>
      <c r="CG1110" s="237"/>
      <c r="CH1110" s="237"/>
      <c r="CI1110" s="237"/>
      <c r="CJ1110" s="237"/>
      <c r="CK1110" s="237"/>
      <c r="CL1110" s="237"/>
      <c r="CM1110" s="237"/>
      <c r="CN1110" s="237"/>
      <c r="CO1110" s="237"/>
      <c r="CP1110" s="237"/>
      <c r="CQ1110" s="237"/>
      <c r="CR1110" s="237"/>
      <c r="CS1110" s="237"/>
      <c r="CT1110" s="237"/>
      <c r="CU1110" s="237"/>
      <c r="CV1110" s="237"/>
      <c r="CW1110" s="237"/>
      <c r="CX1110" s="237"/>
      <c r="CY1110" s="237"/>
      <c r="CZ1110" s="237"/>
      <c r="DA1110" s="237"/>
      <c r="DB1110" s="237"/>
      <c r="DC1110" s="237"/>
      <c r="DD1110" s="237"/>
      <c r="DE1110" s="237"/>
      <c r="DF1110" s="237"/>
      <c r="DG1110" s="237"/>
      <c r="DH1110" s="237"/>
      <c r="DI1110" s="237"/>
      <c r="DJ1110" s="237"/>
      <c r="DK1110" s="237"/>
      <c r="DL1110" s="237"/>
      <c r="DM1110" s="237"/>
      <c r="DN1110" s="237"/>
      <c r="DO1110" s="237"/>
      <c r="DP1110" s="237"/>
      <c r="DQ1110" s="237"/>
      <c r="DR1110" s="237"/>
      <c r="DS1110" s="237"/>
      <c r="DT1110" s="237"/>
      <c r="DU1110" s="237"/>
      <c r="DV1110" s="237"/>
      <c r="DW1110" s="237"/>
      <c r="DX1110" s="237"/>
      <c r="DY1110" s="237"/>
      <c r="DZ1110" s="237"/>
      <c r="EA1110" s="237"/>
      <c r="EB1110" s="237"/>
      <c r="EC1110" s="237"/>
      <c r="ED1110" s="237"/>
      <c r="EE1110" s="237"/>
      <c r="EF1110" s="237"/>
      <c r="EG1110" s="237"/>
      <c r="EH1110" s="237"/>
      <c r="EI1110" s="237"/>
      <c r="EJ1110" s="237"/>
      <c r="EK1110" s="237"/>
      <c r="EL1110" s="237"/>
      <c r="EM1110" s="237"/>
      <c r="EN1110" s="237"/>
      <c r="EO1110" s="237"/>
      <c r="EP1110" s="237"/>
      <c r="EQ1110" s="237"/>
      <c r="ER1110" s="237"/>
      <c r="ES1110" s="237"/>
      <c r="ET1110" s="237"/>
      <c r="EU1110" s="237"/>
      <c r="EV1110" s="237"/>
      <c r="EW1110" s="237"/>
      <c r="EX1110" s="237"/>
      <c r="EY1110" s="237"/>
      <c r="EZ1110" s="237"/>
      <c r="FA1110" s="237"/>
      <c r="FB1110" s="237"/>
      <c r="FC1110" s="237"/>
      <c r="FD1110" s="237"/>
      <c r="FE1110" s="237"/>
      <c r="FF1110" s="237"/>
      <c r="FG1110" s="237"/>
      <c r="FH1110" s="237"/>
      <c r="FI1110" s="237"/>
      <c r="FJ1110" s="237"/>
      <c r="FK1110" s="237"/>
      <c r="FL1110" s="237"/>
      <c r="FM1110" s="237"/>
      <c r="FN1110" s="237"/>
      <c r="FO1110" s="237"/>
      <c r="FP1110" s="237"/>
      <c r="FQ1110" s="237"/>
      <c r="FR1110" s="237"/>
      <c r="FS1110" s="237"/>
      <c r="FT1110" s="237"/>
      <c r="FU1110" s="237"/>
      <c r="FV1110" s="237"/>
      <c r="FW1110" s="237"/>
      <c r="FX1110" s="237"/>
      <c r="FY1110" s="237"/>
      <c r="FZ1110" s="237"/>
      <c r="GA1110" s="237"/>
      <c r="GB1110" s="237"/>
      <c r="GC1110" s="237"/>
      <c r="GD1110" s="237"/>
      <c r="GE1110" s="237"/>
      <c r="GF1110" s="237"/>
      <c r="GG1110" s="237"/>
      <c r="GH1110" s="237"/>
      <c r="GI1110" s="237"/>
      <c r="GJ1110" s="237"/>
      <c r="GK1110" s="237"/>
      <c r="GL1110" s="237"/>
      <c r="GM1110" s="237"/>
      <c r="GN1110" s="237"/>
      <c r="GO1110" s="237"/>
      <c r="GP1110" s="237"/>
      <c r="GQ1110" s="237"/>
    </row>
    <row r="1111" spans="1:199" s="81" customFormat="1" ht="15" hidden="1">
      <c r="A1111" s="176" t="s">
        <v>3003</v>
      </c>
      <c r="B1111" s="241" t="s">
        <v>6308</v>
      </c>
      <c r="C1111" s="242">
        <v>0</v>
      </c>
      <c r="D1111" s="242">
        <v>0</v>
      </c>
      <c r="E1111" s="242">
        <v>0</v>
      </c>
      <c r="F1111" s="242">
        <v>0</v>
      </c>
      <c r="G1111" s="242">
        <v>0</v>
      </c>
      <c r="H1111" s="242">
        <v>0</v>
      </c>
      <c r="I1111" s="242">
        <v>0</v>
      </c>
      <c r="J1111" s="242">
        <v>0</v>
      </c>
      <c r="K1111" s="242">
        <v>0</v>
      </c>
      <c r="L1111" s="242">
        <v>0</v>
      </c>
      <c r="M1111" s="242">
        <v>0</v>
      </c>
      <c r="N1111" s="242">
        <v>0</v>
      </c>
      <c r="O1111" s="242">
        <v>0</v>
      </c>
      <c r="P1111" s="28"/>
      <c r="Q1111" s="242">
        <f>SUM(D1111:O1111)</f>
        <v>0</v>
      </c>
      <c r="R1111" s="242">
        <f>IF($R$19&lt;1,0,Q1111/$R$19)</f>
        <v>0</v>
      </c>
      <c r="S1111" s="243"/>
      <c r="T1111" s="351">
        <f>IF(Q1111=0,0,1)+IF(C1111=0,0,1)+IF(D1111=0,0,1)+IF(E1111=0,0,1)+IF(F1111=0,0,1)+IF(G1111=0,0,1)+IF(H1111=0,0,1)+IF(I1111=0,0,1)+IF(J1111=0,0,1)+IF(K1111=0,0,1)+IF(L1111=0,0,1)+IF(M1111=0,0,1)+IF(N1111=0,0,1)+IF(O1111=0,0,1)</f>
        <v>0</v>
      </c>
      <c r="U1111" s="237"/>
      <c r="V1111" s="237"/>
      <c r="W1111" s="237"/>
      <c r="X1111" s="237"/>
      <c r="Y1111" s="237"/>
      <c r="Z1111" s="237"/>
      <c r="AA1111" s="237"/>
      <c r="AB1111" s="237"/>
      <c r="AC1111" s="237"/>
      <c r="AD1111" s="237"/>
      <c r="AE1111" s="237"/>
      <c r="AF1111" s="237"/>
      <c r="AG1111" s="237"/>
      <c r="AH1111" s="237"/>
      <c r="AI1111" s="237"/>
      <c r="AJ1111" s="237"/>
      <c r="AK1111" s="237"/>
      <c r="AL1111" s="237"/>
      <c r="AM1111" s="237"/>
      <c r="AN1111" s="237"/>
      <c r="AO1111" s="237"/>
      <c r="AP1111" s="237"/>
      <c r="AQ1111" s="237"/>
      <c r="AR1111" s="237"/>
      <c r="AS1111" s="237"/>
      <c r="AT1111" s="237"/>
      <c r="AU1111" s="237"/>
      <c r="AV1111" s="237"/>
      <c r="AW1111" s="237"/>
      <c r="AX1111" s="237"/>
      <c r="AY1111" s="237"/>
      <c r="AZ1111" s="237"/>
      <c r="BA1111" s="237"/>
      <c r="BB1111" s="237"/>
      <c r="BC1111" s="237"/>
      <c r="BD1111" s="237"/>
      <c r="BE1111" s="237"/>
      <c r="BF1111" s="237"/>
      <c r="BG1111" s="237"/>
      <c r="BH1111" s="237"/>
      <c r="BI1111" s="237"/>
      <c r="BJ1111" s="237"/>
      <c r="BK1111" s="237"/>
      <c r="BL1111" s="237"/>
      <c r="BM1111" s="237"/>
      <c r="BN1111" s="237"/>
      <c r="BO1111" s="237"/>
      <c r="BP1111" s="237"/>
      <c r="BQ1111" s="237"/>
      <c r="BR1111" s="237"/>
      <c r="BS1111" s="237"/>
      <c r="BT1111" s="237"/>
      <c r="BU1111" s="237"/>
      <c r="BV1111" s="237"/>
      <c r="BW1111" s="237"/>
      <c r="BX1111" s="237"/>
      <c r="BY1111" s="237"/>
      <c r="BZ1111" s="237"/>
      <c r="CA1111" s="237"/>
      <c r="CB1111" s="237"/>
      <c r="CC1111" s="237"/>
      <c r="CD1111" s="237"/>
      <c r="CE1111" s="237"/>
      <c r="CF1111" s="237"/>
      <c r="CG1111" s="237"/>
      <c r="CH1111" s="237"/>
      <c r="CI1111" s="237"/>
      <c r="CJ1111" s="237"/>
      <c r="CK1111" s="237"/>
      <c r="CL1111" s="237"/>
      <c r="CM1111" s="237"/>
      <c r="CN1111" s="237"/>
      <c r="CO1111" s="237"/>
      <c r="CP1111" s="237"/>
      <c r="CQ1111" s="237"/>
      <c r="CR1111" s="237"/>
      <c r="CS1111" s="237"/>
      <c r="CT1111" s="237"/>
      <c r="CU1111" s="237"/>
      <c r="CV1111" s="237"/>
      <c r="CW1111" s="237"/>
      <c r="CX1111" s="237"/>
      <c r="CY1111" s="237"/>
      <c r="CZ1111" s="237"/>
      <c r="DA1111" s="237"/>
      <c r="DB1111" s="237"/>
      <c r="DC1111" s="237"/>
      <c r="DD1111" s="237"/>
      <c r="DE1111" s="237"/>
      <c r="DF1111" s="237"/>
      <c r="DG1111" s="237"/>
      <c r="DH1111" s="237"/>
      <c r="DI1111" s="237"/>
      <c r="DJ1111" s="237"/>
      <c r="DK1111" s="237"/>
      <c r="DL1111" s="237"/>
      <c r="DM1111" s="237"/>
      <c r="DN1111" s="237"/>
      <c r="DO1111" s="237"/>
      <c r="DP1111" s="237"/>
      <c r="DQ1111" s="237"/>
      <c r="DR1111" s="237"/>
      <c r="DS1111" s="237"/>
      <c r="DT1111" s="237"/>
      <c r="DU1111" s="237"/>
      <c r="DV1111" s="237"/>
      <c r="DW1111" s="237"/>
      <c r="DX1111" s="237"/>
      <c r="DY1111" s="237"/>
      <c r="DZ1111" s="237"/>
      <c r="EA1111" s="237"/>
      <c r="EB1111" s="237"/>
      <c r="EC1111" s="237"/>
      <c r="ED1111" s="237"/>
      <c r="EE1111" s="237"/>
      <c r="EF1111" s="237"/>
      <c r="EG1111" s="237"/>
      <c r="EH1111" s="237"/>
      <c r="EI1111" s="237"/>
      <c r="EJ1111" s="237"/>
      <c r="EK1111" s="237"/>
      <c r="EL1111" s="237"/>
      <c r="EM1111" s="237"/>
      <c r="EN1111" s="237"/>
      <c r="EO1111" s="237"/>
      <c r="EP1111" s="237"/>
      <c r="EQ1111" s="237"/>
      <c r="ER1111" s="237"/>
      <c r="ES1111" s="237"/>
      <c r="ET1111" s="237"/>
      <c r="EU1111" s="237"/>
      <c r="EV1111" s="237"/>
      <c r="EW1111" s="237"/>
      <c r="EX1111" s="237"/>
      <c r="EY1111" s="237"/>
      <c r="EZ1111" s="237"/>
      <c r="FA1111" s="237"/>
      <c r="FB1111" s="237"/>
      <c r="FC1111" s="237"/>
      <c r="FD1111" s="237"/>
      <c r="FE1111" s="237"/>
      <c r="FF1111" s="237"/>
      <c r="FG1111" s="237"/>
      <c r="FH1111" s="237"/>
      <c r="FI1111" s="237"/>
      <c r="FJ1111" s="237"/>
      <c r="FK1111" s="237"/>
      <c r="FL1111" s="237"/>
      <c r="FM1111" s="237"/>
      <c r="FN1111" s="237"/>
      <c r="FO1111" s="237"/>
      <c r="FP1111" s="237"/>
      <c r="FQ1111" s="237"/>
      <c r="FR1111" s="237"/>
      <c r="FS1111" s="237"/>
      <c r="FT1111" s="237"/>
      <c r="FU1111" s="237"/>
      <c r="FV1111" s="237"/>
      <c r="FW1111" s="237"/>
      <c r="FX1111" s="237"/>
      <c r="FY1111" s="237"/>
      <c r="FZ1111" s="237"/>
      <c r="GA1111" s="237"/>
      <c r="GB1111" s="237"/>
      <c r="GC1111" s="237"/>
      <c r="GD1111" s="237"/>
      <c r="GE1111" s="237"/>
      <c r="GF1111" s="237"/>
      <c r="GG1111" s="237"/>
      <c r="GH1111" s="237"/>
      <c r="GI1111" s="237"/>
      <c r="GJ1111" s="237"/>
      <c r="GK1111" s="237"/>
      <c r="GL1111" s="237"/>
      <c r="GM1111" s="237"/>
      <c r="GN1111" s="237"/>
      <c r="GO1111" s="237"/>
      <c r="GP1111" s="237"/>
      <c r="GQ1111" s="237"/>
    </row>
    <row r="1112" spans="1:199" s="81" customFormat="1" ht="15" hidden="1">
      <c r="A1112" s="176" t="s">
        <v>3004</v>
      </c>
      <c r="B1112" s="241" t="s">
        <v>6309</v>
      </c>
      <c r="C1112" s="242">
        <v>0</v>
      </c>
      <c r="D1112" s="242">
        <v>0</v>
      </c>
      <c r="E1112" s="242">
        <v>0</v>
      </c>
      <c r="F1112" s="242">
        <v>0</v>
      </c>
      <c r="G1112" s="242">
        <v>0</v>
      </c>
      <c r="H1112" s="242">
        <v>0</v>
      </c>
      <c r="I1112" s="242">
        <v>0</v>
      </c>
      <c r="J1112" s="242">
        <v>0</v>
      </c>
      <c r="K1112" s="242">
        <v>0</v>
      </c>
      <c r="L1112" s="242">
        <v>0</v>
      </c>
      <c r="M1112" s="242">
        <v>0</v>
      </c>
      <c r="N1112" s="242">
        <v>0</v>
      </c>
      <c r="O1112" s="242">
        <v>0</v>
      </c>
      <c r="P1112" s="28"/>
      <c r="Q1112" s="242">
        <f>SUM(D1112:O1112)</f>
        <v>0</v>
      </c>
      <c r="R1112" s="242">
        <f>IF($R$19&lt;1,0,Q1112/$R$19)</f>
        <v>0</v>
      </c>
      <c r="S1112" s="243"/>
      <c r="T1112" s="351">
        <f>IF(Q1112=0,0,1)+IF(C1112=0,0,1)+IF(D1112=0,0,1)+IF(E1112=0,0,1)+IF(F1112=0,0,1)+IF(G1112=0,0,1)+IF(H1112=0,0,1)+IF(I1112=0,0,1)+IF(J1112=0,0,1)+IF(K1112=0,0,1)+IF(L1112=0,0,1)+IF(M1112=0,0,1)+IF(N1112=0,0,1)+IF(O1112=0,0,1)</f>
        <v>0</v>
      </c>
      <c r="U1112" s="237"/>
      <c r="V1112" s="237"/>
      <c r="W1112" s="237"/>
      <c r="X1112" s="237"/>
      <c r="Y1112" s="237"/>
      <c r="Z1112" s="237"/>
      <c r="AA1112" s="237"/>
      <c r="AB1112" s="237"/>
      <c r="AC1112" s="237"/>
      <c r="AD1112" s="237"/>
      <c r="AE1112" s="237"/>
      <c r="AF1112" s="237"/>
      <c r="AG1112" s="237"/>
      <c r="AH1112" s="237"/>
      <c r="AI1112" s="237"/>
      <c r="AJ1112" s="237"/>
      <c r="AK1112" s="237"/>
      <c r="AL1112" s="237"/>
      <c r="AM1112" s="237"/>
      <c r="AN1112" s="237"/>
      <c r="AO1112" s="237"/>
      <c r="AP1112" s="237"/>
      <c r="AQ1112" s="237"/>
      <c r="AR1112" s="237"/>
      <c r="AS1112" s="237"/>
      <c r="AT1112" s="237"/>
      <c r="AU1112" s="237"/>
      <c r="AV1112" s="237"/>
      <c r="AW1112" s="237"/>
      <c r="AX1112" s="237"/>
      <c r="AY1112" s="237"/>
      <c r="AZ1112" s="237"/>
      <c r="BA1112" s="237"/>
      <c r="BB1112" s="237"/>
      <c r="BC1112" s="237"/>
      <c r="BD1112" s="237"/>
      <c r="BE1112" s="237"/>
      <c r="BF1112" s="237"/>
      <c r="BG1112" s="237"/>
      <c r="BH1112" s="237"/>
      <c r="BI1112" s="237"/>
      <c r="BJ1112" s="237"/>
      <c r="BK1112" s="237"/>
      <c r="BL1112" s="237"/>
      <c r="BM1112" s="237"/>
      <c r="BN1112" s="237"/>
      <c r="BO1112" s="237"/>
      <c r="BP1112" s="237"/>
      <c r="BQ1112" s="237"/>
      <c r="BR1112" s="237"/>
      <c r="BS1112" s="237"/>
      <c r="BT1112" s="237"/>
      <c r="BU1112" s="237"/>
      <c r="BV1112" s="237"/>
      <c r="BW1112" s="237"/>
      <c r="BX1112" s="237"/>
      <c r="BY1112" s="237"/>
      <c r="BZ1112" s="237"/>
      <c r="CA1112" s="237"/>
      <c r="CB1112" s="237"/>
      <c r="CC1112" s="237"/>
      <c r="CD1112" s="237"/>
      <c r="CE1112" s="237"/>
      <c r="CF1112" s="237"/>
      <c r="CG1112" s="237"/>
      <c r="CH1112" s="237"/>
      <c r="CI1112" s="237"/>
      <c r="CJ1112" s="237"/>
      <c r="CK1112" s="237"/>
      <c r="CL1112" s="237"/>
      <c r="CM1112" s="237"/>
      <c r="CN1112" s="237"/>
      <c r="CO1112" s="237"/>
      <c r="CP1112" s="237"/>
      <c r="CQ1112" s="237"/>
      <c r="CR1112" s="237"/>
      <c r="CS1112" s="237"/>
      <c r="CT1112" s="237"/>
      <c r="CU1112" s="237"/>
      <c r="CV1112" s="237"/>
      <c r="CW1112" s="237"/>
      <c r="CX1112" s="237"/>
      <c r="CY1112" s="237"/>
      <c r="CZ1112" s="237"/>
      <c r="DA1112" s="237"/>
      <c r="DB1112" s="237"/>
      <c r="DC1112" s="237"/>
      <c r="DD1112" s="237"/>
      <c r="DE1112" s="237"/>
      <c r="DF1112" s="237"/>
      <c r="DG1112" s="237"/>
      <c r="DH1112" s="237"/>
      <c r="DI1112" s="237"/>
      <c r="DJ1112" s="237"/>
      <c r="DK1112" s="237"/>
      <c r="DL1112" s="237"/>
      <c r="DM1112" s="237"/>
      <c r="DN1112" s="237"/>
      <c r="DO1112" s="237"/>
      <c r="DP1112" s="237"/>
      <c r="DQ1112" s="237"/>
      <c r="DR1112" s="237"/>
      <c r="DS1112" s="237"/>
      <c r="DT1112" s="237"/>
      <c r="DU1112" s="237"/>
      <c r="DV1112" s="237"/>
      <c r="DW1112" s="237"/>
      <c r="DX1112" s="237"/>
      <c r="DY1112" s="237"/>
      <c r="DZ1112" s="237"/>
      <c r="EA1112" s="237"/>
      <c r="EB1112" s="237"/>
      <c r="EC1112" s="237"/>
      <c r="ED1112" s="237"/>
      <c r="EE1112" s="237"/>
      <c r="EF1112" s="237"/>
      <c r="EG1112" s="237"/>
      <c r="EH1112" s="237"/>
      <c r="EI1112" s="237"/>
      <c r="EJ1112" s="237"/>
      <c r="EK1112" s="237"/>
      <c r="EL1112" s="237"/>
      <c r="EM1112" s="237"/>
      <c r="EN1112" s="237"/>
      <c r="EO1112" s="237"/>
      <c r="EP1112" s="237"/>
      <c r="EQ1112" s="237"/>
      <c r="ER1112" s="237"/>
      <c r="ES1112" s="237"/>
      <c r="ET1112" s="237"/>
      <c r="EU1112" s="237"/>
      <c r="EV1112" s="237"/>
      <c r="EW1112" s="237"/>
      <c r="EX1112" s="237"/>
      <c r="EY1112" s="237"/>
      <c r="EZ1112" s="237"/>
      <c r="FA1112" s="237"/>
      <c r="FB1112" s="237"/>
      <c r="FC1112" s="237"/>
      <c r="FD1112" s="237"/>
      <c r="FE1112" s="237"/>
      <c r="FF1112" s="237"/>
      <c r="FG1112" s="237"/>
      <c r="FH1112" s="237"/>
      <c r="FI1112" s="237"/>
      <c r="FJ1112" s="237"/>
      <c r="FK1112" s="237"/>
      <c r="FL1112" s="237"/>
      <c r="FM1112" s="237"/>
      <c r="FN1112" s="237"/>
      <c r="FO1112" s="237"/>
      <c r="FP1112" s="237"/>
      <c r="FQ1112" s="237"/>
      <c r="FR1112" s="237"/>
      <c r="FS1112" s="237"/>
      <c r="FT1112" s="237"/>
      <c r="FU1112" s="237"/>
      <c r="FV1112" s="237"/>
      <c r="FW1112" s="237"/>
      <c r="FX1112" s="237"/>
      <c r="FY1112" s="237"/>
      <c r="FZ1112" s="237"/>
      <c r="GA1112" s="237"/>
      <c r="GB1112" s="237"/>
      <c r="GC1112" s="237"/>
      <c r="GD1112" s="237"/>
      <c r="GE1112" s="237"/>
      <c r="GF1112" s="237"/>
      <c r="GG1112" s="237"/>
      <c r="GH1112" s="237"/>
      <c r="GI1112" s="237"/>
      <c r="GJ1112" s="237"/>
      <c r="GK1112" s="237"/>
      <c r="GL1112" s="237"/>
      <c r="GM1112" s="237"/>
      <c r="GN1112" s="237"/>
      <c r="GO1112" s="237"/>
      <c r="GP1112" s="237"/>
      <c r="GQ1112" s="237"/>
    </row>
    <row r="1113" spans="1:199" s="81" customFormat="1" ht="15" hidden="1">
      <c r="A1113" s="176" t="s">
        <v>3005</v>
      </c>
      <c r="B1113" s="241" t="s">
        <v>6310</v>
      </c>
      <c r="C1113" s="242">
        <v>0</v>
      </c>
      <c r="D1113" s="242">
        <v>0</v>
      </c>
      <c r="E1113" s="242">
        <v>0</v>
      </c>
      <c r="F1113" s="242">
        <v>0</v>
      </c>
      <c r="G1113" s="242">
        <v>0</v>
      </c>
      <c r="H1113" s="242">
        <v>0</v>
      </c>
      <c r="I1113" s="242">
        <v>0</v>
      </c>
      <c r="J1113" s="242">
        <v>0</v>
      </c>
      <c r="K1113" s="242">
        <v>0</v>
      </c>
      <c r="L1113" s="242">
        <v>0</v>
      </c>
      <c r="M1113" s="242">
        <v>0</v>
      </c>
      <c r="N1113" s="242">
        <v>0</v>
      </c>
      <c r="O1113" s="242">
        <v>0</v>
      </c>
      <c r="P1113" s="28"/>
      <c r="Q1113" s="242">
        <f>SUM(D1113:O1113)</f>
        <v>0</v>
      </c>
      <c r="R1113" s="242">
        <f>IF($R$19&lt;1,0,Q1113/$R$19)</f>
        <v>0</v>
      </c>
      <c r="S1113" s="243"/>
      <c r="T1113" s="351">
        <f>IF(Q1113=0,0,1)+IF(C1113=0,0,1)+IF(D1113=0,0,1)+IF(E1113=0,0,1)+IF(F1113=0,0,1)+IF(G1113=0,0,1)+IF(H1113=0,0,1)+IF(I1113=0,0,1)+IF(J1113=0,0,1)+IF(K1113=0,0,1)+IF(L1113=0,0,1)+IF(M1113=0,0,1)+IF(N1113=0,0,1)+IF(O1113=0,0,1)</f>
        <v>0</v>
      </c>
      <c r="U1113" s="237"/>
      <c r="V1113" s="237"/>
      <c r="W1113" s="237"/>
      <c r="X1113" s="237"/>
      <c r="Y1113" s="237"/>
      <c r="Z1113" s="237"/>
      <c r="AA1113" s="237"/>
      <c r="AB1113" s="237"/>
      <c r="AC1113" s="237"/>
      <c r="AD1113" s="237"/>
      <c r="AE1113" s="237"/>
      <c r="AF1113" s="237"/>
      <c r="AG1113" s="237"/>
      <c r="AH1113" s="237"/>
      <c r="AI1113" s="237"/>
      <c r="AJ1113" s="237"/>
      <c r="AK1113" s="237"/>
      <c r="AL1113" s="237"/>
      <c r="AM1113" s="237"/>
      <c r="AN1113" s="237"/>
      <c r="AO1113" s="237"/>
      <c r="AP1113" s="237"/>
      <c r="AQ1113" s="237"/>
      <c r="AR1113" s="237"/>
      <c r="AS1113" s="237"/>
      <c r="AT1113" s="237"/>
      <c r="AU1113" s="237"/>
      <c r="AV1113" s="237"/>
      <c r="AW1113" s="237"/>
      <c r="AX1113" s="237"/>
      <c r="AY1113" s="237"/>
      <c r="AZ1113" s="237"/>
      <c r="BA1113" s="237"/>
      <c r="BB1113" s="237"/>
      <c r="BC1113" s="237"/>
      <c r="BD1113" s="237"/>
      <c r="BE1113" s="237"/>
      <c r="BF1113" s="237"/>
      <c r="BG1113" s="237"/>
      <c r="BH1113" s="237"/>
      <c r="BI1113" s="237"/>
      <c r="BJ1113" s="237"/>
      <c r="BK1113" s="237"/>
      <c r="BL1113" s="237"/>
      <c r="BM1113" s="237"/>
      <c r="BN1113" s="237"/>
      <c r="BO1113" s="237"/>
      <c r="BP1113" s="237"/>
      <c r="BQ1113" s="237"/>
      <c r="BR1113" s="237"/>
      <c r="BS1113" s="237"/>
      <c r="BT1113" s="237"/>
      <c r="BU1113" s="237"/>
      <c r="BV1113" s="237"/>
      <c r="BW1113" s="237"/>
      <c r="BX1113" s="237"/>
      <c r="BY1113" s="237"/>
      <c r="BZ1113" s="237"/>
      <c r="CA1113" s="237"/>
      <c r="CB1113" s="237"/>
      <c r="CC1113" s="237"/>
      <c r="CD1113" s="237"/>
      <c r="CE1113" s="237"/>
      <c r="CF1113" s="237"/>
      <c r="CG1113" s="237"/>
      <c r="CH1113" s="237"/>
      <c r="CI1113" s="237"/>
      <c r="CJ1113" s="237"/>
      <c r="CK1113" s="237"/>
      <c r="CL1113" s="237"/>
      <c r="CM1113" s="237"/>
      <c r="CN1113" s="237"/>
      <c r="CO1113" s="237"/>
      <c r="CP1113" s="237"/>
      <c r="CQ1113" s="237"/>
      <c r="CR1113" s="237"/>
      <c r="CS1113" s="237"/>
      <c r="CT1113" s="237"/>
      <c r="CU1113" s="237"/>
      <c r="CV1113" s="237"/>
      <c r="CW1113" s="237"/>
      <c r="CX1113" s="237"/>
      <c r="CY1113" s="237"/>
      <c r="CZ1113" s="237"/>
      <c r="DA1113" s="237"/>
      <c r="DB1113" s="237"/>
      <c r="DC1113" s="237"/>
      <c r="DD1113" s="237"/>
      <c r="DE1113" s="237"/>
      <c r="DF1113" s="237"/>
      <c r="DG1113" s="237"/>
      <c r="DH1113" s="237"/>
      <c r="DI1113" s="237"/>
      <c r="DJ1113" s="237"/>
      <c r="DK1113" s="237"/>
      <c r="DL1113" s="237"/>
      <c r="DM1113" s="237"/>
      <c r="DN1113" s="237"/>
      <c r="DO1113" s="237"/>
      <c r="DP1113" s="237"/>
      <c r="DQ1113" s="237"/>
      <c r="DR1113" s="237"/>
      <c r="DS1113" s="237"/>
      <c r="DT1113" s="237"/>
      <c r="DU1113" s="237"/>
      <c r="DV1113" s="237"/>
      <c r="DW1113" s="237"/>
      <c r="DX1113" s="237"/>
      <c r="DY1113" s="237"/>
      <c r="DZ1113" s="237"/>
      <c r="EA1113" s="237"/>
      <c r="EB1113" s="237"/>
      <c r="EC1113" s="237"/>
      <c r="ED1113" s="237"/>
      <c r="EE1113" s="237"/>
      <c r="EF1113" s="237"/>
      <c r="EG1113" s="237"/>
      <c r="EH1113" s="237"/>
      <c r="EI1113" s="237"/>
      <c r="EJ1113" s="237"/>
      <c r="EK1113" s="237"/>
      <c r="EL1113" s="237"/>
      <c r="EM1113" s="237"/>
      <c r="EN1113" s="237"/>
      <c r="EO1113" s="237"/>
      <c r="EP1113" s="237"/>
      <c r="EQ1113" s="237"/>
      <c r="ER1113" s="237"/>
      <c r="ES1113" s="237"/>
      <c r="ET1113" s="237"/>
      <c r="EU1113" s="237"/>
      <c r="EV1113" s="237"/>
      <c r="EW1113" s="237"/>
      <c r="EX1113" s="237"/>
      <c r="EY1113" s="237"/>
      <c r="EZ1113" s="237"/>
      <c r="FA1113" s="237"/>
      <c r="FB1113" s="237"/>
      <c r="FC1113" s="237"/>
      <c r="FD1113" s="237"/>
      <c r="FE1113" s="237"/>
      <c r="FF1113" s="237"/>
      <c r="FG1113" s="237"/>
      <c r="FH1113" s="237"/>
      <c r="FI1113" s="237"/>
      <c r="FJ1113" s="237"/>
      <c r="FK1113" s="237"/>
      <c r="FL1113" s="237"/>
      <c r="FM1113" s="237"/>
      <c r="FN1113" s="237"/>
      <c r="FO1113" s="237"/>
      <c r="FP1113" s="237"/>
      <c r="FQ1113" s="237"/>
      <c r="FR1113" s="237"/>
      <c r="FS1113" s="237"/>
      <c r="FT1113" s="237"/>
      <c r="FU1113" s="237"/>
      <c r="FV1113" s="237"/>
      <c r="FW1113" s="237"/>
      <c r="FX1113" s="237"/>
      <c r="FY1113" s="237"/>
      <c r="FZ1113" s="237"/>
      <c r="GA1113" s="237"/>
      <c r="GB1113" s="237"/>
      <c r="GC1113" s="237"/>
      <c r="GD1113" s="237"/>
      <c r="GE1113" s="237"/>
      <c r="GF1113" s="237"/>
      <c r="GG1113" s="237"/>
      <c r="GH1113" s="237"/>
      <c r="GI1113" s="237"/>
      <c r="GJ1113" s="237"/>
      <c r="GK1113" s="237"/>
      <c r="GL1113" s="237"/>
      <c r="GM1113" s="237"/>
      <c r="GN1113" s="237"/>
      <c r="GO1113" s="237"/>
      <c r="GP1113" s="237"/>
      <c r="GQ1113" s="237"/>
    </row>
    <row r="1114" spans="1:199" s="81" customFormat="1" ht="15" hidden="1">
      <c r="A1114" s="176" t="s">
        <v>3006</v>
      </c>
      <c r="B1114" s="241" t="s">
        <v>6311</v>
      </c>
      <c r="C1114" s="242">
        <v>0</v>
      </c>
      <c r="D1114" s="242">
        <v>0</v>
      </c>
      <c r="E1114" s="242">
        <v>0</v>
      </c>
      <c r="F1114" s="242">
        <v>0</v>
      </c>
      <c r="G1114" s="242">
        <v>0</v>
      </c>
      <c r="H1114" s="242">
        <v>0</v>
      </c>
      <c r="I1114" s="242">
        <v>0</v>
      </c>
      <c r="J1114" s="242">
        <v>0</v>
      </c>
      <c r="K1114" s="242">
        <v>0</v>
      </c>
      <c r="L1114" s="242">
        <v>0</v>
      </c>
      <c r="M1114" s="242">
        <v>0</v>
      </c>
      <c r="N1114" s="242">
        <v>0</v>
      </c>
      <c r="O1114" s="242">
        <v>0</v>
      </c>
      <c r="P1114" s="28"/>
      <c r="Q1114" s="242">
        <f>SUM(D1114:O1114)</f>
        <v>0</v>
      </c>
      <c r="R1114" s="242">
        <f>IF($R$19&lt;1,0,Q1114/$R$19)</f>
        <v>0</v>
      </c>
      <c r="S1114" s="243"/>
      <c r="T1114" s="351">
        <f>IF(Q1114=0,0,1)+IF(C1114=0,0,1)+IF(D1114=0,0,1)+IF(E1114=0,0,1)+IF(F1114=0,0,1)+IF(G1114=0,0,1)+IF(H1114=0,0,1)+IF(I1114=0,0,1)+IF(J1114=0,0,1)+IF(K1114=0,0,1)+IF(L1114=0,0,1)+IF(M1114=0,0,1)+IF(N1114=0,0,1)+IF(O1114=0,0,1)</f>
        <v>0</v>
      </c>
      <c r="U1114" s="237"/>
      <c r="V1114" s="237"/>
      <c r="W1114" s="237"/>
      <c r="X1114" s="237"/>
      <c r="Y1114" s="237"/>
      <c r="Z1114" s="237"/>
      <c r="AA1114" s="237"/>
      <c r="AB1114" s="237"/>
      <c r="AC1114" s="237"/>
      <c r="AD1114" s="237"/>
      <c r="AE1114" s="237"/>
      <c r="AF1114" s="237"/>
      <c r="AG1114" s="237"/>
      <c r="AH1114" s="237"/>
      <c r="AI1114" s="237"/>
      <c r="AJ1114" s="237"/>
      <c r="AK1114" s="237"/>
      <c r="AL1114" s="237"/>
      <c r="AM1114" s="237"/>
      <c r="AN1114" s="237"/>
      <c r="AO1114" s="237"/>
      <c r="AP1114" s="237"/>
      <c r="AQ1114" s="237"/>
      <c r="AR1114" s="237"/>
      <c r="AS1114" s="237"/>
      <c r="AT1114" s="237"/>
      <c r="AU1114" s="237"/>
      <c r="AV1114" s="237"/>
      <c r="AW1114" s="237"/>
      <c r="AX1114" s="237"/>
      <c r="AY1114" s="237"/>
      <c r="AZ1114" s="237"/>
      <c r="BA1114" s="237"/>
      <c r="BB1114" s="237"/>
      <c r="BC1114" s="237"/>
      <c r="BD1114" s="237"/>
      <c r="BE1114" s="237"/>
      <c r="BF1114" s="237"/>
      <c r="BG1114" s="237"/>
      <c r="BH1114" s="237"/>
      <c r="BI1114" s="237"/>
      <c r="BJ1114" s="237"/>
      <c r="BK1114" s="237"/>
      <c r="BL1114" s="237"/>
      <c r="BM1114" s="237"/>
      <c r="BN1114" s="237"/>
      <c r="BO1114" s="237"/>
      <c r="BP1114" s="237"/>
      <c r="BQ1114" s="237"/>
      <c r="BR1114" s="237"/>
      <c r="BS1114" s="237"/>
      <c r="BT1114" s="237"/>
      <c r="BU1114" s="237"/>
      <c r="BV1114" s="237"/>
      <c r="BW1114" s="237"/>
      <c r="BX1114" s="237"/>
      <c r="BY1114" s="237"/>
      <c r="BZ1114" s="237"/>
      <c r="CA1114" s="237"/>
      <c r="CB1114" s="237"/>
      <c r="CC1114" s="237"/>
      <c r="CD1114" s="237"/>
      <c r="CE1114" s="237"/>
      <c r="CF1114" s="237"/>
      <c r="CG1114" s="237"/>
      <c r="CH1114" s="237"/>
      <c r="CI1114" s="237"/>
      <c r="CJ1114" s="237"/>
      <c r="CK1114" s="237"/>
      <c r="CL1114" s="237"/>
      <c r="CM1114" s="237"/>
      <c r="CN1114" s="237"/>
      <c r="CO1114" s="237"/>
      <c r="CP1114" s="237"/>
      <c r="CQ1114" s="237"/>
      <c r="CR1114" s="237"/>
      <c r="CS1114" s="237"/>
      <c r="CT1114" s="237"/>
      <c r="CU1114" s="237"/>
      <c r="CV1114" s="237"/>
      <c r="CW1114" s="237"/>
      <c r="CX1114" s="237"/>
      <c r="CY1114" s="237"/>
      <c r="CZ1114" s="237"/>
      <c r="DA1114" s="237"/>
      <c r="DB1114" s="237"/>
      <c r="DC1114" s="237"/>
      <c r="DD1114" s="237"/>
      <c r="DE1114" s="237"/>
      <c r="DF1114" s="237"/>
      <c r="DG1114" s="237"/>
      <c r="DH1114" s="237"/>
      <c r="DI1114" s="237"/>
      <c r="DJ1114" s="237"/>
      <c r="DK1114" s="237"/>
      <c r="DL1114" s="237"/>
      <c r="DM1114" s="237"/>
      <c r="DN1114" s="237"/>
      <c r="DO1114" s="237"/>
      <c r="DP1114" s="237"/>
      <c r="DQ1114" s="237"/>
      <c r="DR1114" s="237"/>
      <c r="DS1114" s="237"/>
      <c r="DT1114" s="237"/>
      <c r="DU1114" s="237"/>
      <c r="DV1114" s="237"/>
      <c r="DW1114" s="237"/>
      <c r="DX1114" s="237"/>
      <c r="DY1114" s="237"/>
      <c r="DZ1114" s="237"/>
      <c r="EA1114" s="237"/>
      <c r="EB1114" s="237"/>
      <c r="EC1114" s="237"/>
      <c r="ED1114" s="237"/>
      <c r="EE1114" s="237"/>
      <c r="EF1114" s="237"/>
      <c r="EG1114" s="237"/>
      <c r="EH1114" s="237"/>
      <c r="EI1114" s="237"/>
      <c r="EJ1114" s="237"/>
      <c r="EK1114" s="237"/>
      <c r="EL1114" s="237"/>
      <c r="EM1114" s="237"/>
      <c r="EN1114" s="237"/>
      <c r="EO1114" s="237"/>
      <c r="EP1114" s="237"/>
      <c r="EQ1114" s="237"/>
      <c r="ER1114" s="237"/>
      <c r="ES1114" s="237"/>
      <c r="ET1114" s="237"/>
      <c r="EU1114" s="237"/>
      <c r="EV1114" s="237"/>
      <c r="EW1114" s="237"/>
      <c r="EX1114" s="237"/>
      <c r="EY1114" s="237"/>
      <c r="EZ1114" s="237"/>
      <c r="FA1114" s="237"/>
      <c r="FB1114" s="237"/>
      <c r="FC1114" s="237"/>
      <c r="FD1114" s="237"/>
      <c r="FE1114" s="237"/>
      <c r="FF1114" s="237"/>
      <c r="FG1114" s="237"/>
      <c r="FH1114" s="237"/>
      <c r="FI1114" s="237"/>
      <c r="FJ1114" s="237"/>
      <c r="FK1114" s="237"/>
      <c r="FL1114" s="237"/>
      <c r="FM1114" s="237"/>
      <c r="FN1114" s="237"/>
      <c r="FO1114" s="237"/>
      <c r="FP1114" s="237"/>
      <c r="FQ1114" s="237"/>
      <c r="FR1114" s="237"/>
      <c r="FS1114" s="237"/>
      <c r="FT1114" s="237"/>
      <c r="FU1114" s="237"/>
      <c r="FV1114" s="237"/>
      <c r="FW1114" s="237"/>
      <c r="FX1114" s="237"/>
      <c r="FY1114" s="237"/>
      <c r="FZ1114" s="237"/>
      <c r="GA1114" s="237"/>
      <c r="GB1114" s="237"/>
      <c r="GC1114" s="237"/>
      <c r="GD1114" s="237"/>
      <c r="GE1114" s="237"/>
      <c r="GF1114" s="237"/>
      <c r="GG1114" s="237"/>
      <c r="GH1114" s="237"/>
      <c r="GI1114" s="237"/>
      <c r="GJ1114" s="237"/>
      <c r="GK1114" s="237"/>
      <c r="GL1114" s="237"/>
      <c r="GM1114" s="237"/>
      <c r="GN1114" s="237"/>
      <c r="GO1114" s="237"/>
      <c r="GP1114" s="237"/>
      <c r="GQ1114" s="237"/>
    </row>
    <row r="1115" spans="1:199" s="81" customFormat="1" ht="15" hidden="1">
      <c r="A1115" s="176" t="s">
        <v>3007</v>
      </c>
      <c r="B1115" s="241" t="s">
        <v>6312</v>
      </c>
      <c r="C1115" s="242">
        <v>0</v>
      </c>
      <c r="D1115" s="242">
        <v>0</v>
      </c>
      <c r="E1115" s="242">
        <v>0</v>
      </c>
      <c r="F1115" s="242">
        <v>0</v>
      </c>
      <c r="G1115" s="242">
        <v>0</v>
      </c>
      <c r="H1115" s="242">
        <v>0</v>
      </c>
      <c r="I1115" s="242">
        <v>0</v>
      </c>
      <c r="J1115" s="242">
        <v>0</v>
      </c>
      <c r="K1115" s="242">
        <v>0</v>
      </c>
      <c r="L1115" s="242">
        <v>0</v>
      </c>
      <c r="M1115" s="242">
        <v>0</v>
      </c>
      <c r="N1115" s="242">
        <v>0</v>
      </c>
      <c r="O1115" s="242">
        <v>0</v>
      </c>
      <c r="P1115" s="28"/>
      <c r="Q1115" s="242">
        <f>SUM(D1115:O1115)</f>
        <v>0</v>
      </c>
      <c r="R1115" s="242">
        <f>IF($R$19&lt;1,0,Q1115/$R$19)</f>
        <v>0</v>
      </c>
      <c r="S1115" s="243"/>
      <c r="T1115" s="351">
        <f>IF(Q1115=0,0,1)+IF(C1115=0,0,1)+IF(D1115=0,0,1)+IF(E1115=0,0,1)+IF(F1115=0,0,1)+IF(G1115=0,0,1)+IF(H1115=0,0,1)+IF(I1115=0,0,1)+IF(J1115=0,0,1)+IF(K1115=0,0,1)+IF(L1115=0,0,1)+IF(M1115=0,0,1)+IF(N1115=0,0,1)+IF(O1115=0,0,1)</f>
        <v>0</v>
      </c>
      <c r="U1115" s="237"/>
      <c r="V1115" s="237"/>
      <c r="W1115" s="237"/>
      <c r="X1115" s="237"/>
      <c r="Y1115" s="237"/>
      <c r="Z1115" s="237"/>
      <c r="AA1115" s="237"/>
      <c r="AB1115" s="237"/>
      <c r="AC1115" s="237"/>
      <c r="AD1115" s="237"/>
      <c r="AE1115" s="237"/>
      <c r="AF1115" s="237"/>
      <c r="AG1115" s="237"/>
      <c r="AH1115" s="237"/>
      <c r="AI1115" s="237"/>
      <c r="AJ1115" s="237"/>
      <c r="AK1115" s="237"/>
      <c r="AL1115" s="237"/>
      <c r="AM1115" s="237"/>
      <c r="AN1115" s="237"/>
      <c r="AO1115" s="237"/>
      <c r="AP1115" s="237"/>
      <c r="AQ1115" s="237"/>
      <c r="AR1115" s="237"/>
      <c r="AS1115" s="237"/>
      <c r="AT1115" s="237"/>
      <c r="AU1115" s="237"/>
      <c r="AV1115" s="237"/>
      <c r="AW1115" s="237"/>
      <c r="AX1115" s="237"/>
      <c r="AY1115" s="237"/>
      <c r="AZ1115" s="237"/>
      <c r="BA1115" s="237"/>
      <c r="BB1115" s="237"/>
      <c r="BC1115" s="237"/>
      <c r="BD1115" s="237"/>
      <c r="BE1115" s="237"/>
      <c r="BF1115" s="237"/>
      <c r="BG1115" s="237"/>
      <c r="BH1115" s="237"/>
      <c r="BI1115" s="237"/>
      <c r="BJ1115" s="237"/>
      <c r="BK1115" s="237"/>
      <c r="BL1115" s="237"/>
      <c r="BM1115" s="237"/>
      <c r="BN1115" s="237"/>
      <c r="BO1115" s="237"/>
      <c r="BP1115" s="237"/>
      <c r="BQ1115" s="237"/>
      <c r="BR1115" s="237"/>
      <c r="BS1115" s="237"/>
      <c r="BT1115" s="237"/>
      <c r="BU1115" s="237"/>
      <c r="BV1115" s="237"/>
      <c r="BW1115" s="237"/>
      <c r="BX1115" s="237"/>
      <c r="BY1115" s="237"/>
      <c r="BZ1115" s="237"/>
      <c r="CA1115" s="237"/>
      <c r="CB1115" s="237"/>
      <c r="CC1115" s="237"/>
      <c r="CD1115" s="237"/>
      <c r="CE1115" s="237"/>
      <c r="CF1115" s="237"/>
      <c r="CG1115" s="237"/>
      <c r="CH1115" s="237"/>
      <c r="CI1115" s="237"/>
      <c r="CJ1115" s="237"/>
      <c r="CK1115" s="237"/>
      <c r="CL1115" s="237"/>
      <c r="CM1115" s="237"/>
      <c r="CN1115" s="237"/>
      <c r="CO1115" s="237"/>
      <c r="CP1115" s="237"/>
      <c r="CQ1115" s="237"/>
      <c r="CR1115" s="237"/>
      <c r="CS1115" s="237"/>
      <c r="CT1115" s="237"/>
      <c r="CU1115" s="237"/>
      <c r="CV1115" s="237"/>
      <c r="CW1115" s="237"/>
      <c r="CX1115" s="237"/>
      <c r="CY1115" s="237"/>
      <c r="CZ1115" s="237"/>
      <c r="DA1115" s="237"/>
      <c r="DB1115" s="237"/>
      <c r="DC1115" s="237"/>
      <c r="DD1115" s="237"/>
      <c r="DE1115" s="237"/>
      <c r="DF1115" s="237"/>
      <c r="DG1115" s="237"/>
      <c r="DH1115" s="237"/>
      <c r="DI1115" s="237"/>
      <c r="DJ1115" s="237"/>
      <c r="DK1115" s="237"/>
      <c r="DL1115" s="237"/>
      <c r="DM1115" s="237"/>
      <c r="DN1115" s="237"/>
      <c r="DO1115" s="237"/>
      <c r="DP1115" s="237"/>
      <c r="DQ1115" s="237"/>
      <c r="DR1115" s="237"/>
      <c r="DS1115" s="237"/>
      <c r="DT1115" s="237"/>
      <c r="DU1115" s="237"/>
      <c r="DV1115" s="237"/>
      <c r="DW1115" s="237"/>
      <c r="DX1115" s="237"/>
      <c r="DY1115" s="237"/>
      <c r="DZ1115" s="237"/>
      <c r="EA1115" s="237"/>
      <c r="EB1115" s="237"/>
      <c r="EC1115" s="237"/>
      <c r="ED1115" s="237"/>
      <c r="EE1115" s="237"/>
      <c r="EF1115" s="237"/>
      <c r="EG1115" s="237"/>
      <c r="EH1115" s="237"/>
      <c r="EI1115" s="237"/>
      <c r="EJ1115" s="237"/>
      <c r="EK1115" s="237"/>
      <c r="EL1115" s="237"/>
      <c r="EM1115" s="237"/>
      <c r="EN1115" s="237"/>
      <c r="EO1115" s="237"/>
      <c r="EP1115" s="237"/>
      <c r="EQ1115" s="237"/>
      <c r="ER1115" s="237"/>
      <c r="ES1115" s="237"/>
      <c r="ET1115" s="237"/>
      <c r="EU1115" s="237"/>
      <c r="EV1115" s="237"/>
      <c r="EW1115" s="237"/>
      <c r="EX1115" s="237"/>
      <c r="EY1115" s="237"/>
      <c r="EZ1115" s="237"/>
      <c r="FA1115" s="237"/>
      <c r="FB1115" s="237"/>
      <c r="FC1115" s="237"/>
      <c r="FD1115" s="237"/>
      <c r="FE1115" s="237"/>
      <c r="FF1115" s="237"/>
      <c r="FG1115" s="237"/>
      <c r="FH1115" s="237"/>
      <c r="FI1115" s="237"/>
      <c r="FJ1115" s="237"/>
      <c r="FK1115" s="237"/>
      <c r="FL1115" s="237"/>
      <c r="FM1115" s="237"/>
      <c r="FN1115" s="237"/>
      <c r="FO1115" s="237"/>
      <c r="FP1115" s="237"/>
      <c r="FQ1115" s="237"/>
      <c r="FR1115" s="237"/>
      <c r="FS1115" s="237"/>
      <c r="FT1115" s="237"/>
      <c r="FU1115" s="237"/>
      <c r="FV1115" s="237"/>
      <c r="FW1115" s="237"/>
      <c r="FX1115" s="237"/>
      <c r="FY1115" s="237"/>
      <c r="FZ1115" s="237"/>
      <c r="GA1115" s="237"/>
      <c r="GB1115" s="237"/>
      <c r="GC1115" s="237"/>
      <c r="GD1115" s="237"/>
      <c r="GE1115" s="237"/>
      <c r="GF1115" s="237"/>
      <c r="GG1115" s="237"/>
      <c r="GH1115" s="237"/>
      <c r="GI1115" s="237"/>
      <c r="GJ1115" s="237"/>
      <c r="GK1115" s="237"/>
      <c r="GL1115" s="237"/>
      <c r="GM1115" s="237"/>
      <c r="GN1115" s="237"/>
      <c r="GO1115" s="237"/>
      <c r="GP1115" s="237"/>
      <c r="GQ1115" s="237"/>
    </row>
    <row r="1116" spans="1:199" s="81" customFormat="1" ht="15" customHeight="1">
      <c r="A1116" s="176" t="s">
        <v>3008</v>
      </c>
      <c r="B1116" s="241" t="s">
        <v>6313</v>
      </c>
      <c r="C1116" s="242">
        <v>0</v>
      </c>
      <c r="D1116" s="242">
        <v>0</v>
      </c>
      <c r="E1116" s="242">
        <v>0</v>
      </c>
      <c r="F1116" s="242">
        <v>0</v>
      </c>
      <c r="G1116" s="242">
        <v>0</v>
      </c>
      <c r="H1116" s="242">
        <v>0</v>
      </c>
      <c r="I1116" s="242">
        <v>0</v>
      </c>
      <c r="J1116" s="242">
        <v>2825.8</v>
      </c>
      <c r="K1116" s="242">
        <v>0</v>
      </c>
      <c r="L1116" s="242">
        <v>0</v>
      </c>
      <c r="M1116" s="242">
        <v>0</v>
      </c>
      <c r="N1116" s="242">
        <v>-2825.8</v>
      </c>
      <c r="O1116" s="242">
        <v>0</v>
      </c>
      <c r="P1116" s="28"/>
      <c r="Q1116" s="242">
        <f>SUM(D1116:O1116)</f>
        <v>0</v>
      </c>
      <c r="R1116" s="242">
        <f>IF($R$19&lt;1,0,Q1116/$R$19)</f>
        <v>0</v>
      </c>
      <c r="S1116" s="243"/>
      <c r="T1116" s="351">
        <f>IF(Q1116=0,0,1)+IF(C1116=0,0,1)+IF(D1116=0,0,1)+IF(E1116=0,0,1)+IF(F1116=0,0,1)+IF(G1116=0,0,1)+IF(H1116=0,0,1)+IF(I1116=0,0,1)+IF(J1116=0,0,1)+IF(K1116=0,0,1)+IF(L1116=0,0,1)+IF(M1116=0,0,1)+IF(N1116=0,0,1)+IF(O1116=0,0,1)</f>
        <v>2</v>
      </c>
      <c r="U1116" s="237"/>
      <c r="V1116" s="237"/>
      <c r="W1116" s="237"/>
      <c r="X1116" s="237"/>
      <c r="Y1116" s="237"/>
      <c r="Z1116" s="237"/>
      <c r="AA1116" s="237"/>
      <c r="AB1116" s="237"/>
      <c r="AC1116" s="237"/>
      <c r="AD1116" s="237"/>
      <c r="AE1116" s="237"/>
      <c r="AF1116" s="237"/>
      <c r="AG1116" s="237"/>
      <c r="AH1116" s="237"/>
      <c r="AI1116" s="237"/>
      <c r="AJ1116" s="237"/>
      <c r="AK1116" s="237"/>
      <c r="AL1116" s="237"/>
      <c r="AM1116" s="237"/>
      <c r="AN1116" s="237"/>
      <c r="AO1116" s="237"/>
      <c r="AP1116" s="237"/>
      <c r="AQ1116" s="237"/>
      <c r="AR1116" s="237"/>
      <c r="AS1116" s="237"/>
      <c r="AT1116" s="237"/>
      <c r="AU1116" s="237"/>
      <c r="AV1116" s="237"/>
      <c r="AW1116" s="237"/>
      <c r="AX1116" s="237"/>
      <c r="AY1116" s="237"/>
      <c r="AZ1116" s="237"/>
      <c r="BA1116" s="237"/>
      <c r="BB1116" s="237"/>
      <c r="BC1116" s="237"/>
      <c r="BD1116" s="237"/>
      <c r="BE1116" s="237"/>
      <c r="BF1116" s="237"/>
      <c r="BG1116" s="237"/>
      <c r="BH1116" s="237"/>
      <c r="BI1116" s="237"/>
      <c r="BJ1116" s="237"/>
      <c r="BK1116" s="237"/>
      <c r="BL1116" s="237"/>
      <c r="BM1116" s="237"/>
      <c r="BN1116" s="237"/>
      <c r="BO1116" s="237"/>
      <c r="BP1116" s="237"/>
      <c r="BQ1116" s="237"/>
      <c r="BR1116" s="237"/>
      <c r="BS1116" s="237"/>
      <c r="BT1116" s="237"/>
      <c r="BU1116" s="237"/>
      <c r="BV1116" s="237"/>
      <c r="BW1116" s="237"/>
      <c r="BX1116" s="237"/>
      <c r="BY1116" s="237"/>
      <c r="BZ1116" s="237"/>
      <c r="CA1116" s="237"/>
      <c r="CB1116" s="237"/>
      <c r="CC1116" s="237"/>
      <c r="CD1116" s="237"/>
      <c r="CE1116" s="237"/>
      <c r="CF1116" s="237"/>
      <c r="CG1116" s="237"/>
      <c r="CH1116" s="237"/>
      <c r="CI1116" s="237"/>
      <c r="CJ1116" s="237"/>
      <c r="CK1116" s="237"/>
      <c r="CL1116" s="237"/>
      <c r="CM1116" s="237"/>
      <c r="CN1116" s="237"/>
      <c r="CO1116" s="237"/>
      <c r="CP1116" s="237"/>
      <c r="CQ1116" s="237"/>
      <c r="CR1116" s="237"/>
      <c r="CS1116" s="237"/>
      <c r="CT1116" s="237"/>
      <c r="CU1116" s="237"/>
      <c r="CV1116" s="237"/>
      <c r="CW1116" s="237"/>
      <c r="CX1116" s="237"/>
      <c r="CY1116" s="237"/>
      <c r="CZ1116" s="237"/>
      <c r="DA1116" s="237"/>
      <c r="DB1116" s="237"/>
      <c r="DC1116" s="237"/>
      <c r="DD1116" s="237"/>
      <c r="DE1116" s="237"/>
      <c r="DF1116" s="237"/>
      <c r="DG1116" s="237"/>
      <c r="DH1116" s="237"/>
      <c r="DI1116" s="237"/>
      <c r="DJ1116" s="237"/>
      <c r="DK1116" s="237"/>
      <c r="DL1116" s="237"/>
      <c r="DM1116" s="237"/>
      <c r="DN1116" s="237"/>
      <c r="DO1116" s="237"/>
      <c r="DP1116" s="237"/>
      <c r="DQ1116" s="237"/>
      <c r="DR1116" s="237"/>
      <c r="DS1116" s="237"/>
      <c r="DT1116" s="237"/>
      <c r="DU1116" s="237"/>
      <c r="DV1116" s="237"/>
      <c r="DW1116" s="237"/>
      <c r="DX1116" s="237"/>
      <c r="DY1116" s="237"/>
      <c r="DZ1116" s="237"/>
      <c r="EA1116" s="237"/>
      <c r="EB1116" s="237"/>
      <c r="EC1116" s="237"/>
      <c r="ED1116" s="237"/>
      <c r="EE1116" s="237"/>
      <c r="EF1116" s="237"/>
      <c r="EG1116" s="237"/>
      <c r="EH1116" s="237"/>
      <c r="EI1116" s="237"/>
      <c r="EJ1116" s="237"/>
      <c r="EK1116" s="237"/>
      <c r="EL1116" s="237"/>
      <c r="EM1116" s="237"/>
      <c r="EN1116" s="237"/>
      <c r="EO1116" s="237"/>
      <c r="EP1116" s="237"/>
      <c r="EQ1116" s="237"/>
      <c r="ER1116" s="237"/>
      <c r="ES1116" s="237"/>
      <c r="ET1116" s="237"/>
      <c r="EU1116" s="237"/>
      <c r="EV1116" s="237"/>
      <c r="EW1116" s="237"/>
      <c r="EX1116" s="237"/>
      <c r="EY1116" s="237"/>
      <c r="EZ1116" s="237"/>
      <c r="FA1116" s="237"/>
      <c r="FB1116" s="237"/>
      <c r="FC1116" s="237"/>
      <c r="FD1116" s="237"/>
      <c r="FE1116" s="237"/>
      <c r="FF1116" s="237"/>
      <c r="FG1116" s="237"/>
      <c r="FH1116" s="237"/>
      <c r="FI1116" s="237"/>
      <c r="FJ1116" s="237"/>
      <c r="FK1116" s="237"/>
      <c r="FL1116" s="237"/>
      <c r="FM1116" s="237"/>
      <c r="FN1116" s="237"/>
      <c r="FO1116" s="237"/>
      <c r="FP1116" s="237"/>
      <c r="FQ1116" s="237"/>
      <c r="FR1116" s="237"/>
      <c r="FS1116" s="237"/>
      <c r="FT1116" s="237"/>
      <c r="FU1116" s="237"/>
      <c r="FV1116" s="237"/>
      <c r="FW1116" s="237"/>
      <c r="FX1116" s="237"/>
      <c r="FY1116" s="237"/>
      <c r="FZ1116" s="237"/>
      <c r="GA1116" s="237"/>
      <c r="GB1116" s="237"/>
      <c r="GC1116" s="237"/>
      <c r="GD1116" s="237"/>
      <c r="GE1116" s="237"/>
      <c r="GF1116" s="237"/>
      <c r="GG1116" s="237"/>
      <c r="GH1116" s="237"/>
      <c r="GI1116" s="237"/>
      <c r="GJ1116" s="237"/>
      <c r="GK1116" s="237"/>
      <c r="GL1116" s="237"/>
      <c r="GM1116" s="237"/>
      <c r="GN1116" s="237"/>
      <c r="GO1116" s="237"/>
      <c r="GP1116" s="237"/>
      <c r="GQ1116" s="237"/>
    </row>
    <row r="1117" spans="1:199" s="81" customFormat="1" ht="15" hidden="1">
      <c r="A1117" s="176" t="s">
        <v>3009</v>
      </c>
      <c r="B1117" s="241" t="s">
        <v>6314</v>
      </c>
      <c r="C1117" s="242">
        <v>0</v>
      </c>
      <c r="D1117" s="242">
        <v>0</v>
      </c>
      <c r="E1117" s="242">
        <v>0</v>
      </c>
      <c r="F1117" s="242">
        <v>0</v>
      </c>
      <c r="G1117" s="242">
        <v>0</v>
      </c>
      <c r="H1117" s="242">
        <v>0</v>
      </c>
      <c r="I1117" s="242">
        <v>0</v>
      </c>
      <c r="J1117" s="242">
        <v>0</v>
      </c>
      <c r="K1117" s="242">
        <v>0</v>
      </c>
      <c r="L1117" s="242">
        <v>0</v>
      </c>
      <c r="M1117" s="242">
        <v>0</v>
      </c>
      <c r="N1117" s="242">
        <v>0</v>
      </c>
      <c r="O1117" s="242">
        <v>0</v>
      </c>
      <c r="P1117" s="28"/>
      <c r="Q1117" s="242">
        <f>SUM(D1117:O1117)</f>
        <v>0</v>
      </c>
      <c r="R1117" s="242">
        <f>IF($R$19&lt;1,0,Q1117/$R$19)</f>
        <v>0</v>
      </c>
      <c r="S1117" s="243"/>
      <c r="T1117" s="351">
        <f>IF(Q1117=0,0,1)+IF(C1117=0,0,1)+IF(D1117=0,0,1)+IF(E1117=0,0,1)+IF(F1117=0,0,1)+IF(G1117=0,0,1)+IF(H1117=0,0,1)+IF(I1117=0,0,1)+IF(J1117=0,0,1)+IF(K1117=0,0,1)+IF(L1117=0,0,1)+IF(M1117=0,0,1)+IF(N1117=0,0,1)+IF(O1117=0,0,1)</f>
        <v>0</v>
      </c>
      <c r="U1117" s="237"/>
      <c r="V1117" s="237"/>
      <c r="W1117" s="237"/>
      <c r="X1117" s="237"/>
      <c r="Y1117" s="237"/>
      <c r="Z1117" s="237"/>
      <c r="AA1117" s="237"/>
      <c r="AB1117" s="237"/>
      <c r="AC1117" s="237"/>
      <c r="AD1117" s="237"/>
      <c r="AE1117" s="237"/>
      <c r="AF1117" s="237"/>
      <c r="AG1117" s="237"/>
      <c r="AH1117" s="237"/>
      <c r="AI1117" s="237"/>
      <c r="AJ1117" s="237"/>
      <c r="AK1117" s="237"/>
      <c r="AL1117" s="237"/>
      <c r="AM1117" s="237"/>
      <c r="AN1117" s="237"/>
      <c r="AO1117" s="237"/>
      <c r="AP1117" s="237"/>
      <c r="AQ1117" s="237"/>
      <c r="AR1117" s="237"/>
      <c r="AS1117" s="237"/>
      <c r="AT1117" s="237"/>
      <c r="AU1117" s="237"/>
      <c r="AV1117" s="237"/>
      <c r="AW1117" s="237"/>
      <c r="AX1117" s="237"/>
      <c r="AY1117" s="237"/>
      <c r="AZ1117" s="237"/>
      <c r="BA1117" s="237"/>
      <c r="BB1117" s="237"/>
      <c r="BC1117" s="237"/>
      <c r="BD1117" s="237"/>
      <c r="BE1117" s="237"/>
      <c r="BF1117" s="237"/>
      <c r="BG1117" s="237"/>
      <c r="BH1117" s="237"/>
      <c r="BI1117" s="237"/>
      <c r="BJ1117" s="237"/>
      <c r="BK1117" s="237"/>
      <c r="BL1117" s="237"/>
      <c r="BM1117" s="237"/>
      <c r="BN1117" s="237"/>
      <c r="BO1117" s="237"/>
      <c r="BP1117" s="237"/>
      <c r="BQ1117" s="237"/>
      <c r="BR1117" s="237"/>
      <c r="BS1117" s="237"/>
      <c r="BT1117" s="237"/>
      <c r="BU1117" s="237"/>
      <c r="BV1117" s="237"/>
      <c r="BW1117" s="237"/>
      <c r="BX1117" s="237"/>
      <c r="BY1117" s="237"/>
      <c r="BZ1117" s="237"/>
      <c r="CA1117" s="237"/>
      <c r="CB1117" s="237"/>
      <c r="CC1117" s="237"/>
      <c r="CD1117" s="237"/>
      <c r="CE1117" s="237"/>
      <c r="CF1117" s="237"/>
      <c r="CG1117" s="237"/>
      <c r="CH1117" s="237"/>
      <c r="CI1117" s="237"/>
      <c r="CJ1117" s="237"/>
      <c r="CK1117" s="237"/>
      <c r="CL1117" s="237"/>
      <c r="CM1117" s="237"/>
      <c r="CN1117" s="237"/>
      <c r="CO1117" s="237"/>
      <c r="CP1117" s="237"/>
      <c r="CQ1117" s="237"/>
      <c r="CR1117" s="237"/>
      <c r="CS1117" s="237"/>
      <c r="CT1117" s="237"/>
      <c r="CU1117" s="237"/>
      <c r="CV1117" s="237"/>
      <c r="CW1117" s="237"/>
      <c r="CX1117" s="237"/>
      <c r="CY1117" s="237"/>
      <c r="CZ1117" s="237"/>
      <c r="DA1117" s="237"/>
      <c r="DB1117" s="237"/>
      <c r="DC1117" s="237"/>
      <c r="DD1117" s="237"/>
      <c r="DE1117" s="237"/>
      <c r="DF1117" s="237"/>
      <c r="DG1117" s="237"/>
      <c r="DH1117" s="237"/>
      <c r="DI1117" s="237"/>
      <c r="DJ1117" s="237"/>
      <c r="DK1117" s="237"/>
      <c r="DL1117" s="237"/>
      <c r="DM1117" s="237"/>
      <c r="DN1117" s="237"/>
      <c r="DO1117" s="237"/>
      <c r="DP1117" s="237"/>
      <c r="DQ1117" s="237"/>
      <c r="DR1117" s="237"/>
      <c r="DS1117" s="237"/>
      <c r="DT1117" s="237"/>
      <c r="DU1117" s="237"/>
      <c r="DV1117" s="237"/>
      <c r="DW1117" s="237"/>
      <c r="DX1117" s="237"/>
      <c r="DY1117" s="237"/>
      <c r="DZ1117" s="237"/>
      <c r="EA1117" s="237"/>
      <c r="EB1117" s="237"/>
      <c r="EC1117" s="237"/>
      <c r="ED1117" s="237"/>
      <c r="EE1117" s="237"/>
      <c r="EF1117" s="237"/>
      <c r="EG1117" s="237"/>
      <c r="EH1117" s="237"/>
      <c r="EI1117" s="237"/>
      <c r="EJ1117" s="237"/>
      <c r="EK1117" s="237"/>
      <c r="EL1117" s="237"/>
      <c r="EM1117" s="237"/>
      <c r="EN1117" s="237"/>
      <c r="EO1117" s="237"/>
      <c r="EP1117" s="237"/>
      <c r="EQ1117" s="237"/>
      <c r="ER1117" s="237"/>
      <c r="ES1117" s="237"/>
      <c r="ET1117" s="237"/>
      <c r="EU1117" s="237"/>
      <c r="EV1117" s="237"/>
      <c r="EW1117" s="237"/>
      <c r="EX1117" s="237"/>
      <c r="EY1117" s="237"/>
      <c r="EZ1117" s="237"/>
      <c r="FA1117" s="237"/>
      <c r="FB1117" s="237"/>
      <c r="FC1117" s="237"/>
      <c r="FD1117" s="237"/>
      <c r="FE1117" s="237"/>
      <c r="FF1117" s="237"/>
      <c r="FG1117" s="237"/>
      <c r="FH1117" s="237"/>
      <c r="FI1117" s="237"/>
      <c r="FJ1117" s="237"/>
      <c r="FK1117" s="237"/>
      <c r="FL1117" s="237"/>
      <c r="FM1117" s="237"/>
      <c r="FN1117" s="237"/>
      <c r="FO1117" s="237"/>
      <c r="FP1117" s="237"/>
      <c r="FQ1117" s="237"/>
      <c r="FR1117" s="237"/>
      <c r="FS1117" s="237"/>
      <c r="FT1117" s="237"/>
      <c r="FU1117" s="237"/>
      <c r="FV1117" s="237"/>
      <c r="FW1117" s="237"/>
      <c r="FX1117" s="237"/>
      <c r="FY1117" s="237"/>
      <c r="FZ1117" s="237"/>
      <c r="GA1117" s="237"/>
      <c r="GB1117" s="237"/>
      <c r="GC1117" s="237"/>
      <c r="GD1117" s="237"/>
      <c r="GE1117" s="237"/>
      <c r="GF1117" s="237"/>
      <c r="GG1117" s="237"/>
      <c r="GH1117" s="237"/>
      <c r="GI1117" s="237"/>
      <c r="GJ1117" s="237"/>
      <c r="GK1117" s="237"/>
      <c r="GL1117" s="237"/>
      <c r="GM1117" s="237"/>
      <c r="GN1117" s="237"/>
      <c r="GO1117" s="237"/>
      <c r="GP1117" s="237"/>
      <c r="GQ1117" s="237"/>
    </row>
    <row r="1118" spans="1:199" s="81" customFormat="1" ht="15" hidden="1">
      <c r="A1118" s="176" t="s">
        <v>3010</v>
      </c>
      <c r="B1118" s="241" t="s">
        <v>6315</v>
      </c>
      <c r="C1118" s="242">
        <v>0</v>
      </c>
      <c r="D1118" s="242">
        <v>0</v>
      </c>
      <c r="E1118" s="242">
        <v>0</v>
      </c>
      <c r="F1118" s="242">
        <v>0</v>
      </c>
      <c r="G1118" s="242">
        <v>0</v>
      </c>
      <c r="H1118" s="242">
        <v>0</v>
      </c>
      <c r="I1118" s="242">
        <v>0</v>
      </c>
      <c r="J1118" s="242">
        <v>0</v>
      </c>
      <c r="K1118" s="242">
        <v>0</v>
      </c>
      <c r="L1118" s="242">
        <v>0</v>
      </c>
      <c r="M1118" s="242">
        <v>0</v>
      </c>
      <c r="N1118" s="242">
        <v>0</v>
      </c>
      <c r="O1118" s="242">
        <v>0</v>
      </c>
      <c r="P1118" s="28"/>
      <c r="Q1118" s="242">
        <f>SUM(D1118:O1118)</f>
        <v>0</v>
      </c>
      <c r="R1118" s="242">
        <f>IF($R$19&lt;1,0,Q1118/$R$19)</f>
        <v>0</v>
      </c>
      <c r="S1118" s="243"/>
      <c r="T1118" s="351">
        <f>IF(Q1118=0,0,1)+IF(C1118=0,0,1)+IF(D1118=0,0,1)+IF(E1118=0,0,1)+IF(F1118=0,0,1)+IF(G1118=0,0,1)+IF(H1118=0,0,1)+IF(I1118=0,0,1)+IF(J1118=0,0,1)+IF(K1118=0,0,1)+IF(L1118=0,0,1)+IF(M1118=0,0,1)+IF(N1118=0,0,1)+IF(O1118=0,0,1)</f>
        <v>0</v>
      </c>
      <c r="U1118" s="237"/>
      <c r="V1118" s="237"/>
      <c r="W1118" s="237"/>
      <c r="X1118" s="237"/>
      <c r="Y1118" s="237"/>
      <c r="Z1118" s="237"/>
      <c r="AA1118" s="237"/>
      <c r="AB1118" s="237"/>
      <c r="AC1118" s="237"/>
      <c r="AD1118" s="237"/>
      <c r="AE1118" s="237"/>
      <c r="AF1118" s="237"/>
      <c r="AG1118" s="237"/>
      <c r="AH1118" s="237"/>
      <c r="AI1118" s="237"/>
      <c r="AJ1118" s="237"/>
      <c r="AK1118" s="237"/>
      <c r="AL1118" s="237"/>
      <c r="AM1118" s="237"/>
      <c r="AN1118" s="237"/>
      <c r="AO1118" s="237"/>
      <c r="AP1118" s="237"/>
      <c r="AQ1118" s="237"/>
      <c r="AR1118" s="237"/>
      <c r="AS1118" s="237"/>
      <c r="AT1118" s="237"/>
      <c r="AU1118" s="237"/>
      <c r="AV1118" s="237"/>
      <c r="AW1118" s="237"/>
      <c r="AX1118" s="237"/>
      <c r="AY1118" s="237"/>
      <c r="AZ1118" s="237"/>
      <c r="BA1118" s="237"/>
      <c r="BB1118" s="237"/>
      <c r="BC1118" s="237"/>
      <c r="BD1118" s="237"/>
      <c r="BE1118" s="237"/>
      <c r="BF1118" s="237"/>
      <c r="BG1118" s="237"/>
      <c r="BH1118" s="237"/>
      <c r="BI1118" s="237"/>
      <c r="BJ1118" s="237"/>
      <c r="BK1118" s="237"/>
      <c r="BL1118" s="237"/>
      <c r="BM1118" s="237"/>
      <c r="BN1118" s="237"/>
      <c r="BO1118" s="237"/>
      <c r="BP1118" s="237"/>
      <c r="BQ1118" s="237"/>
      <c r="BR1118" s="237"/>
      <c r="BS1118" s="237"/>
      <c r="BT1118" s="237"/>
      <c r="BU1118" s="237"/>
      <c r="BV1118" s="237"/>
      <c r="BW1118" s="237"/>
      <c r="BX1118" s="237"/>
      <c r="BY1118" s="237"/>
      <c r="BZ1118" s="237"/>
      <c r="CA1118" s="237"/>
      <c r="CB1118" s="237"/>
      <c r="CC1118" s="237"/>
      <c r="CD1118" s="237"/>
      <c r="CE1118" s="237"/>
      <c r="CF1118" s="237"/>
      <c r="CG1118" s="237"/>
      <c r="CH1118" s="237"/>
      <c r="CI1118" s="237"/>
      <c r="CJ1118" s="237"/>
      <c r="CK1118" s="237"/>
      <c r="CL1118" s="237"/>
      <c r="CM1118" s="237"/>
      <c r="CN1118" s="237"/>
      <c r="CO1118" s="237"/>
      <c r="CP1118" s="237"/>
      <c r="CQ1118" s="237"/>
      <c r="CR1118" s="237"/>
      <c r="CS1118" s="237"/>
      <c r="CT1118" s="237"/>
      <c r="CU1118" s="237"/>
      <c r="CV1118" s="237"/>
      <c r="CW1118" s="237"/>
      <c r="CX1118" s="237"/>
      <c r="CY1118" s="237"/>
      <c r="CZ1118" s="237"/>
      <c r="DA1118" s="237"/>
      <c r="DB1118" s="237"/>
      <c r="DC1118" s="237"/>
      <c r="DD1118" s="237"/>
      <c r="DE1118" s="237"/>
      <c r="DF1118" s="237"/>
      <c r="DG1118" s="237"/>
      <c r="DH1118" s="237"/>
      <c r="DI1118" s="237"/>
      <c r="DJ1118" s="237"/>
      <c r="DK1118" s="237"/>
      <c r="DL1118" s="237"/>
      <c r="DM1118" s="237"/>
      <c r="DN1118" s="237"/>
      <c r="DO1118" s="237"/>
      <c r="DP1118" s="237"/>
      <c r="DQ1118" s="237"/>
      <c r="DR1118" s="237"/>
      <c r="DS1118" s="237"/>
      <c r="DT1118" s="237"/>
      <c r="DU1118" s="237"/>
      <c r="DV1118" s="237"/>
      <c r="DW1118" s="237"/>
      <c r="DX1118" s="237"/>
      <c r="DY1118" s="237"/>
      <c r="DZ1118" s="237"/>
      <c r="EA1118" s="237"/>
      <c r="EB1118" s="237"/>
      <c r="EC1118" s="237"/>
      <c r="ED1118" s="237"/>
      <c r="EE1118" s="237"/>
      <c r="EF1118" s="237"/>
      <c r="EG1118" s="237"/>
      <c r="EH1118" s="237"/>
      <c r="EI1118" s="237"/>
      <c r="EJ1118" s="237"/>
      <c r="EK1118" s="237"/>
      <c r="EL1118" s="237"/>
      <c r="EM1118" s="237"/>
      <c r="EN1118" s="237"/>
      <c r="EO1118" s="237"/>
      <c r="EP1118" s="237"/>
      <c r="EQ1118" s="237"/>
      <c r="ER1118" s="237"/>
      <c r="ES1118" s="237"/>
      <c r="ET1118" s="237"/>
      <c r="EU1118" s="237"/>
      <c r="EV1118" s="237"/>
      <c r="EW1118" s="237"/>
      <c r="EX1118" s="237"/>
      <c r="EY1118" s="237"/>
      <c r="EZ1118" s="237"/>
      <c r="FA1118" s="237"/>
      <c r="FB1118" s="237"/>
      <c r="FC1118" s="237"/>
      <c r="FD1118" s="237"/>
      <c r="FE1118" s="237"/>
      <c r="FF1118" s="237"/>
      <c r="FG1118" s="237"/>
      <c r="FH1118" s="237"/>
      <c r="FI1118" s="237"/>
      <c r="FJ1118" s="237"/>
      <c r="FK1118" s="237"/>
      <c r="FL1118" s="237"/>
      <c r="FM1118" s="237"/>
      <c r="FN1118" s="237"/>
      <c r="FO1118" s="237"/>
      <c r="FP1118" s="237"/>
      <c r="FQ1118" s="237"/>
      <c r="FR1118" s="237"/>
      <c r="FS1118" s="237"/>
      <c r="FT1118" s="237"/>
      <c r="FU1118" s="237"/>
      <c r="FV1118" s="237"/>
      <c r="FW1118" s="237"/>
      <c r="FX1118" s="237"/>
      <c r="FY1118" s="237"/>
      <c r="FZ1118" s="237"/>
      <c r="GA1118" s="237"/>
      <c r="GB1118" s="237"/>
      <c r="GC1118" s="237"/>
      <c r="GD1118" s="237"/>
      <c r="GE1118" s="237"/>
      <c r="GF1118" s="237"/>
      <c r="GG1118" s="237"/>
      <c r="GH1118" s="237"/>
      <c r="GI1118" s="237"/>
      <c r="GJ1118" s="237"/>
      <c r="GK1118" s="237"/>
      <c r="GL1118" s="237"/>
      <c r="GM1118" s="237"/>
      <c r="GN1118" s="237"/>
      <c r="GO1118" s="237"/>
      <c r="GP1118" s="237"/>
      <c r="GQ1118" s="237"/>
    </row>
    <row r="1119" spans="1:199" s="81" customFormat="1" ht="15" hidden="1">
      <c r="A1119" s="176" t="s">
        <v>3011</v>
      </c>
      <c r="B1119" s="241" t="s">
        <v>5733</v>
      </c>
      <c r="C1119" s="242">
        <v>0</v>
      </c>
      <c r="D1119" s="242">
        <v>0</v>
      </c>
      <c r="E1119" s="242">
        <v>0</v>
      </c>
      <c r="F1119" s="242">
        <v>0</v>
      </c>
      <c r="G1119" s="242">
        <v>0</v>
      </c>
      <c r="H1119" s="242">
        <v>0</v>
      </c>
      <c r="I1119" s="242">
        <v>0</v>
      </c>
      <c r="J1119" s="242">
        <v>0</v>
      </c>
      <c r="K1119" s="242">
        <v>0</v>
      </c>
      <c r="L1119" s="242">
        <v>0</v>
      </c>
      <c r="M1119" s="242">
        <v>0</v>
      </c>
      <c r="N1119" s="242">
        <v>0</v>
      </c>
      <c r="O1119" s="242">
        <v>0</v>
      </c>
      <c r="P1119" s="28"/>
      <c r="Q1119" s="242">
        <f>SUM(D1119:O1119)</f>
        <v>0</v>
      </c>
      <c r="R1119" s="242">
        <f>IF($R$19&lt;1,0,Q1119/$R$19)</f>
        <v>0</v>
      </c>
      <c r="S1119" s="243"/>
      <c r="T1119" s="351">
        <f>IF(Q1119=0,0,1)+IF(C1119=0,0,1)+IF(D1119=0,0,1)+IF(E1119=0,0,1)+IF(F1119=0,0,1)+IF(G1119=0,0,1)+IF(H1119=0,0,1)+IF(I1119=0,0,1)+IF(J1119=0,0,1)+IF(K1119=0,0,1)+IF(L1119=0,0,1)+IF(M1119=0,0,1)+IF(N1119=0,0,1)+IF(O1119=0,0,1)</f>
        <v>0</v>
      </c>
      <c r="U1119" s="237"/>
      <c r="V1119" s="237"/>
      <c r="W1119" s="237"/>
      <c r="X1119" s="237"/>
      <c r="Y1119" s="237"/>
      <c r="Z1119" s="237"/>
      <c r="AA1119" s="237"/>
      <c r="AB1119" s="237"/>
      <c r="AC1119" s="237"/>
      <c r="AD1119" s="237"/>
      <c r="AE1119" s="237"/>
      <c r="AF1119" s="237"/>
      <c r="AG1119" s="237"/>
      <c r="AH1119" s="237"/>
      <c r="AI1119" s="237"/>
      <c r="AJ1119" s="237"/>
      <c r="AK1119" s="237"/>
      <c r="AL1119" s="237"/>
      <c r="AM1119" s="237"/>
      <c r="AN1119" s="237"/>
      <c r="AO1119" s="237"/>
      <c r="AP1119" s="237"/>
      <c r="AQ1119" s="237"/>
      <c r="AR1119" s="237"/>
      <c r="AS1119" s="237"/>
      <c r="AT1119" s="237"/>
      <c r="AU1119" s="237"/>
      <c r="AV1119" s="237"/>
      <c r="AW1119" s="237"/>
      <c r="AX1119" s="237"/>
      <c r="AY1119" s="237"/>
      <c r="AZ1119" s="237"/>
      <c r="BA1119" s="237"/>
      <c r="BB1119" s="237"/>
      <c r="BC1119" s="237"/>
      <c r="BD1119" s="237"/>
      <c r="BE1119" s="237"/>
      <c r="BF1119" s="237"/>
      <c r="BG1119" s="237"/>
      <c r="BH1119" s="237"/>
      <c r="BI1119" s="237"/>
      <c r="BJ1119" s="237"/>
      <c r="BK1119" s="237"/>
      <c r="BL1119" s="237"/>
      <c r="BM1119" s="237"/>
      <c r="BN1119" s="237"/>
      <c r="BO1119" s="237"/>
      <c r="BP1119" s="237"/>
      <c r="BQ1119" s="237"/>
      <c r="BR1119" s="237"/>
      <c r="BS1119" s="237"/>
      <c r="BT1119" s="237"/>
      <c r="BU1119" s="237"/>
      <c r="BV1119" s="237"/>
      <c r="BW1119" s="237"/>
      <c r="BX1119" s="237"/>
      <c r="BY1119" s="237"/>
      <c r="BZ1119" s="237"/>
      <c r="CA1119" s="237"/>
      <c r="CB1119" s="237"/>
      <c r="CC1119" s="237"/>
      <c r="CD1119" s="237"/>
      <c r="CE1119" s="237"/>
      <c r="CF1119" s="237"/>
      <c r="CG1119" s="237"/>
      <c r="CH1119" s="237"/>
      <c r="CI1119" s="237"/>
      <c r="CJ1119" s="237"/>
      <c r="CK1119" s="237"/>
      <c r="CL1119" s="237"/>
      <c r="CM1119" s="237"/>
      <c r="CN1119" s="237"/>
      <c r="CO1119" s="237"/>
      <c r="CP1119" s="237"/>
      <c r="CQ1119" s="237"/>
      <c r="CR1119" s="237"/>
      <c r="CS1119" s="237"/>
      <c r="CT1119" s="237"/>
      <c r="CU1119" s="237"/>
      <c r="CV1119" s="237"/>
      <c r="CW1119" s="237"/>
      <c r="CX1119" s="237"/>
      <c r="CY1119" s="237"/>
      <c r="CZ1119" s="237"/>
      <c r="DA1119" s="237"/>
      <c r="DB1119" s="237"/>
      <c r="DC1119" s="237"/>
      <c r="DD1119" s="237"/>
      <c r="DE1119" s="237"/>
      <c r="DF1119" s="237"/>
      <c r="DG1119" s="237"/>
      <c r="DH1119" s="237"/>
      <c r="DI1119" s="237"/>
      <c r="DJ1119" s="237"/>
      <c r="DK1119" s="237"/>
      <c r="DL1119" s="237"/>
      <c r="DM1119" s="237"/>
      <c r="DN1119" s="237"/>
      <c r="DO1119" s="237"/>
      <c r="DP1119" s="237"/>
      <c r="DQ1119" s="237"/>
      <c r="DR1119" s="237"/>
      <c r="DS1119" s="237"/>
      <c r="DT1119" s="237"/>
      <c r="DU1119" s="237"/>
      <c r="DV1119" s="237"/>
      <c r="DW1119" s="237"/>
      <c r="DX1119" s="237"/>
      <c r="DY1119" s="237"/>
      <c r="DZ1119" s="237"/>
      <c r="EA1119" s="237"/>
      <c r="EB1119" s="237"/>
      <c r="EC1119" s="237"/>
      <c r="ED1119" s="237"/>
      <c r="EE1119" s="237"/>
      <c r="EF1119" s="237"/>
      <c r="EG1119" s="237"/>
      <c r="EH1119" s="237"/>
      <c r="EI1119" s="237"/>
      <c r="EJ1119" s="237"/>
      <c r="EK1119" s="237"/>
      <c r="EL1119" s="237"/>
      <c r="EM1119" s="237"/>
      <c r="EN1119" s="237"/>
      <c r="EO1119" s="237"/>
      <c r="EP1119" s="237"/>
      <c r="EQ1119" s="237"/>
      <c r="ER1119" s="237"/>
      <c r="ES1119" s="237"/>
      <c r="ET1119" s="237"/>
      <c r="EU1119" s="237"/>
      <c r="EV1119" s="237"/>
      <c r="EW1119" s="237"/>
      <c r="EX1119" s="237"/>
      <c r="EY1119" s="237"/>
      <c r="EZ1119" s="237"/>
      <c r="FA1119" s="237"/>
      <c r="FB1119" s="237"/>
      <c r="FC1119" s="237"/>
      <c r="FD1119" s="237"/>
      <c r="FE1119" s="237"/>
      <c r="FF1119" s="237"/>
      <c r="FG1119" s="237"/>
      <c r="FH1119" s="237"/>
      <c r="FI1119" s="237"/>
      <c r="FJ1119" s="237"/>
      <c r="FK1119" s="237"/>
      <c r="FL1119" s="237"/>
      <c r="FM1119" s="237"/>
      <c r="FN1119" s="237"/>
      <c r="FO1119" s="237"/>
      <c r="FP1119" s="237"/>
      <c r="FQ1119" s="237"/>
      <c r="FR1119" s="237"/>
      <c r="FS1119" s="237"/>
      <c r="FT1119" s="237"/>
      <c r="FU1119" s="237"/>
      <c r="FV1119" s="237"/>
      <c r="FW1119" s="237"/>
      <c r="FX1119" s="237"/>
      <c r="FY1119" s="237"/>
      <c r="FZ1119" s="237"/>
      <c r="GA1119" s="237"/>
      <c r="GB1119" s="237"/>
      <c r="GC1119" s="237"/>
      <c r="GD1119" s="237"/>
      <c r="GE1119" s="237"/>
      <c r="GF1119" s="237"/>
      <c r="GG1119" s="237"/>
      <c r="GH1119" s="237"/>
      <c r="GI1119" s="237"/>
      <c r="GJ1119" s="237"/>
      <c r="GK1119" s="237"/>
      <c r="GL1119" s="237"/>
      <c r="GM1119" s="237"/>
      <c r="GN1119" s="237"/>
      <c r="GO1119" s="237"/>
      <c r="GP1119" s="237"/>
      <c r="GQ1119" s="237"/>
    </row>
    <row r="1120" spans="1:199" s="81" customFormat="1" ht="15" hidden="1">
      <c r="A1120" s="176" t="s">
        <v>3012</v>
      </c>
      <c r="B1120" s="241" t="s">
        <v>6316</v>
      </c>
      <c r="C1120" s="242">
        <v>0</v>
      </c>
      <c r="D1120" s="242">
        <v>0</v>
      </c>
      <c r="E1120" s="242">
        <v>0</v>
      </c>
      <c r="F1120" s="242">
        <v>0</v>
      </c>
      <c r="G1120" s="242">
        <v>0</v>
      </c>
      <c r="H1120" s="242">
        <v>0</v>
      </c>
      <c r="I1120" s="242">
        <v>0</v>
      </c>
      <c r="J1120" s="242">
        <v>0</v>
      </c>
      <c r="K1120" s="242">
        <v>0</v>
      </c>
      <c r="L1120" s="242">
        <v>0</v>
      </c>
      <c r="M1120" s="242">
        <v>0</v>
      </c>
      <c r="N1120" s="242">
        <v>0</v>
      </c>
      <c r="O1120" s="242">
        <v>0</v>
      </c>
      <c r="P1120" s="28"/>
      <c r="Q1120" s="242">
        <f>SUM(D1120:O1120)</f>
        <v>0</v>
      </c>
      <c r="R1120" s="242">
        <f>IF($R$19&lt;1,0,Q1120/$R$19)</f>
        <v>0</v>
      </c>
      <c r="S1120" s="243"/>
      <c r="T1120" s="351">
        <f>IF(Q1120=0,0,1)+IF(C1120=0,0,1)+IF(D1120=0,0,1)+IF(E1120=0,0,1)+IF(F1120=0,0,1)+IF(G1120=0,0,1)+IF(H1120=0,0,1)+IF(I1120=0,0,1)+IF(J1120=0,0,1)+IF(K1120=0,0,1)+IF(L1120=0,0,1)+IF(M1120=0,0,1)+IF(N1120=0,0,1)+IF(O1120=0,0,1)</f>
        <v>0</v>
      </c>
      <c r="U1120" s="237"/>
      <c r="V1120" s="237"/>
      <c r="W1120" s="237"/>
      <c r="X1120" s="237"/>
      <c r="Y1120" s="237"/>
      <c r="Z1120" s="237"/>
      <c r="AA1120" s="237"/>
      <c r="AB1120" s="237"/>
      <c r="AC1120" s="237"/>
      <c r="AD1120" s="237"/>
      <c r="AE1120" s="237"/>
      <c r="AF1120" s="237"/>
      <c r="AG1120" s="237"/>
      <c r="AH1120" s="237"/>
      <c r="AI1120" s="237"/>
      <c r="AJ1120" s="237"/>
      <c r="AK1120" s="237"/>
      <c r="AL1120" s="237"/>
      <c r="AM1120" s="237"/>
      <c r="AN1120" s="237"/>
      <c r="AO1120" s="237"/>
      <c r="AP1120" s="237"/>
      <c r="AQ1120" s="237"/>
      <c r="AR1120" s="237"/>
      <c r="AS1120" s="237"/>
      <c r="AT1120" s="237"/>
      <c r="AU1120" s="237"/>
      <c r="AV1120" s="237"/>
      <c r="AW1120" s="237"/>
      <c r="AX1120" s="237"/>
      <c r="AY1120" s="237"/>
      <c r="AZ1120" s="237"/>
      <c r="BA1120" s="237"/>
      <c r="BB1120" s="237"/>
      <c r="BC1120" s="237"/>
      <c r="BD1120" s="237"/>
      <c r="BE1120" s="237"/>
      <c r="BF1120" s="237"/>
      <c r="BG1120" s="237"/>
      <c r="BH1120" s="237"/>
      <c r="BI1120" s="237"/>
      <c r="BJ1120" s="237"/>
      <c r="BK1120" s="237"/>
      <c r="BL1120" s="237"/>
      <c r="BM1120" s="237"/>
      <c r="BN1120" s="237"/>
      <c r="BO1120" s="237"/>
      <c r="BP1120" s="237"/>
      <c r="BQ1120" s="237"/>
      <c r="BR1120" s="237"/>
      <c r="BS1120" s="237"/>
      <c r="BT1120" s="237"/>
      <c r="BU1120" s="237"/>
      <c r="BV1120" s="237"/>
      <c r="BW1120" s="237"/>
      <c r="BX1120" s="237"/>
      <c r="BY1120" s="237"/>
      <c r="BZ1120" s="237"/>
      <c r="CA1120" s="237"/>
      <c r="CB1120" s="237"/>
      <c r="CC1120" s="237"/>
      <c r="CD1120" s="237"/>
      <c r="CE1120" s="237"/>
      <c r="CF1120" s="237"/>
      <c r="CG1120" s="237"/>
      <c r="CH1120" s="237"/>
      <c r="CI1120" s="237"/>
      <c r="CJ1120" s="237"/>
      <c r="CK1120" s="237"/>
      <c r="CL1120" s="237"/>
      <c r="CM1120" s="237"/>
      <c r="CN1120" s="237"/>
      <c r="CO1120" s="237"/>
      <c r="CP1120" s="237"/>
      <c r="CQ1120" s="237"/>
      <c r="CR1120" s="237"/>
      <c r="CS1120" s="237"/>
      <c r="CT1120" s="237"/>
      <c r="CU1120" s="237"/>
      <c r="CV1120" s="237"/>
      <c r="CW1120" s="237"/>
      <c r="CX1120" s="237"/>
      <c r="CY1120" s="237"/>
      <c r="CZ1120" s="237"/>
      <c r="DA1120" s="237"/>
      <c r="DB1120" s="237"/>
      <c r="DC1120" s="237"/>
      <c r="DD1120" s="237"/>
      <c r="DE1120" s="237"/>
      <c r="DF1120" s="237"/>
      <c r="DG1120" s="237"/>
      <c r="DH1120" s="237"/>
      <c r="DI1120" s="237"/>
      <c r="DJ1120" s="237"/>
      <c r="DK1120" s="237"/>
      <c r="DL1120" s="237"/>
      <c r="DM1120" s="237"/>
      <c r="DN1120" s="237"/>
      <c r="DO1120" s="237"/>
      <c r="DP1120" s="237"/>
      <c r="DQ1120" s="237"/>
      <c r="DR1120" s="237"/>
      <c r="DS1120" s="237"/>
      <c r="DT1120" s="237"/>
      <c r="DU1120" s="237"/>
      <c r="DV1120" s="237"/>
      <c r="DW1120" s="237"/>
      <c r="DX1120" s="237"/>
      <c r="DY1120" s="237"/>
      <c r="DZ1120" s="237"/>
      <c r="EA1120" s="237"/>
      <c r="EB1120" s="237"/>
      <c r="EC1120" s="237"/>
      <c r="ED1120" s="237"/>
      <c r="EE1120" s="237"/>
      <c r="EF1120" s="237"/>
      <c r="EG1120" s="237"/>
      <c r="EH1120" s="237"/>
      <c r="EI1120" s="237"/>
      <c r="EJ1120" s="237"/>
      <c r="EK1120" s="237"/>
      <c r="EL1120" s="237"/>
      <c r="EM1120" s="237"/>
      <c r="EN1120" s="237"/>
      <c r="EO1120" s="237"/>
      <c r="EP1120" s="237"/>
      <c r="EQ1120" s="237"/>
      <c r="ER1120" s="237"/>
      <c r="ES1120" s="237"/>
      <c r="ET1120" s="237"/>
      <c r="EU1120" s="237"/>
      <c r="EV1120" s="237"/>
      <c r="EW1120" s="237"/>
      <c r="EX1120" s="237"/>
      <c r="EY1120" s="237"/>
      <c r="EZ1120" s="237"/>
      <c r="FA1120" s="237"/>
      <c r="FB1120" s="237"/>
      <c r="FC1120" s="237"/>
      <c r="FD1120" s="237"/>
      <c r="FE1120" s="237"/>
      <c r="FF1120" s="237"/>
      <c r="FG1120" s="237"/>
      <c r="FH1120" s="237"/>
      <c r="FI1120" s="237"/>
      <c r="FJ1120" s="237"/>
      <c r="FK1120" s="237"/>
      <c r="FL1120" s="237"/>
      <c r="FM1120" s="237"/>
      <c r="FN1120" s="237"/>
      <c r="FO1120" s="237"/>
      <c r="FP1120" s="237"/>
      <c r="FQ1120" s="237"/>
      <c r="FR1120" s="237"/>
      <c r="FS1120" s="237"/>
      <c r="FT1120" s="237"/>
      <c r="FU1120" s="237"/>
      <c r="FV1120" s="237"/>
      <c r="FW1120" s="237"/>
      <c r="FX1120" s="237"/>
      <c r="FY1120" s="237"/>
      <c r="FZ1120" s="237"/>
      <c r="GA1120" s="237"/>
      <c r="GB1120" s="237"/>
      <c r="GC1120" s="237"/>
      <c r="GD1120" s="237"/>
      <c r="GE1120" s="237"/>
      <c r="GF1120" s="237"/>
      <c r="GG1120" s="237"/>
      <c r="GH1120" s="237"/>
      <c r="GI1120" s="237"/>
      <c r="GJ1120" s="237"/>
      <c r="GK1120" s="237"/>
      <c r="GL1120" s="237"/>
      <c r="GM1120" s="237"/>
      <c r="GN1120" s="237"/>
      <c r="GO1120" s="237"/>
      <c r="GP1120" s="237"/>
      <c r="GQ1120" s="237"/>
    </row>
    <row r="1121" spans="1:199" s="81" customFormat="1" ht="15" hidden="1">
      <c r="A1121" s="176" t="s">
        <v>3013</v>
      </c>
      <c r="B1121" s="241" t="s">
        <v>6317</v>
      </c>
      <c r="C1121" s="242">
        <v>0</v>
      </c>
      <c r="D1121" s="242">
        <v>0</v>
      </c>
      <c r="E1121" s="242">
        <v>0</v>
      </c>
      <c r="F1121" s="242">
        <v>0</v>
      </c>
      <c r="G1121" s="242">
        <v>0</v>
      </c>
      <c r="H1121" s="242">
        <v>0</v>
      </c>
      <c r="I1121" s="242">
        <v>0</v>
      </c>
      <c r="J1121" s="242">
        <v>0</v>
      </c>
      <c r="K1121" s="242">
        <v>0</v>
      </c>
      <c r="L1121" s="242">
        <v>0</v>
      </c>
      <c r="M1121" s="242">
        <v>0</v>
      </c>
      <c r="N1121" s="242">
        <v>0</v>
      </c>
      <c r="O1121" s="242">
        <v>0</v>
      </c>
      <c r="P1121" s="28"/>
      <c r="Q1121" s="242">
        <f>SUM(D1121:O1121)</f>
        <v>0</v>
      </c>
      <c r="R1121" s="242">
        <f>IF($R$19&lt;1,0,Q1121/$R$19)</f>
        <v>0</v>
      </c>
      <c r="S1121" s="243"/>
      <c r="T1121" s="351">
        <f>IF(Q1121=0,0,1)+IF(C1121=0,0,1)+IF(D1121=0,0,1)+IF(E1121=0,0,1)+IF(F1121=0,0,1)+IF(G1121=0,0,1)+IF(H1121=0,0,1)+IF(I1121=0,0,1)+IF(J1121=0,0,1)+IF(K1121=0,0,1)+IF(L1121=0,0,1)+IF(M1121=0,0,1)+IF(N1121=0,0,1)+IF(O1121=0,0,1)</f>
        <v>0</v>
      </c>
      <c r="U1121" s="237"/>
      <c r="V1121" s="237"/>
      <c r="W1121" s="237"/>
      <c r="X1121" s="237"/>
      <c r="Y1121" s="237"/>
      <c r="Z1121" s="237"/>
      <c r="AA1121" s="237"/>
      <c r="AB1121" s="237"/>
      <c r="AC1121" s="237"/>
      <c r="AD1121" s="237"/>
      <c r="AE1121" s="237"/>
      <c r="AF1121" s="237"/>
      <c r="AG1121" s="237"/>
      <c r="AH1121" s="237"/>
      <c r="AI1121" s="237"/>
      <c r="AJ1121" s="237"/>
      <c r="AK1121" s="237"/>
      <c r="AL1121" s="237"/>
      <c r="AM1121" s="237"/>
      <c r="AN1121" s="237"/>
      <c r="AO1121" s="237"/>
      <c r="AP1121" s="237"/>
      <c r="AQ1121" s="237"/>
      <c r="AR1121" s="237"/>
      <c r="AS1121" s="237"/>
      <c r="AT1121" s="237"/>
      <c r="AU1121" s="237"/>
      <c r="AV1121" s="237"/>
      <c r="AW1121" s="237"/>
      <c r="AX1121" s="237"/>
      <c r="AY1121" s="237"/>
      <c r="AZ1121" s="237"/>
      <c r="BA1121" s="237"/>
      <c r="BB1121" s="237"/>
      <c r="BC1121" s="237"/>
      <c r="BD1121" s="237"/>
      <c r="BE1121" s="237"/>
      <c r="BF1121" s="237"/>
      <c r="BG1121" s="237"/>
      <c r="BH1121" s="237"/>
      <c r="BI1121" s="237"/>
      <c r="BJ1121" s="237"/>
      <c r="BK1121" s="237"/>
      <c r="BL1121" s="237"/>
      <c r="BM1121" s="237"/>
      <c r="BN1121" s="237"/>
      <c r="BO1121" s="237"/>
      <c r="BP1121" s="237"/>
      <c r="BQ1121" s="237"/>
      <c r="BR1121" s="237"/>
      <c r="BS1121" s="237"/>
      <c r="BT1121" s="237"/>
      <c r="BU1121" s="237"/>
      <c r="BV1121" s="237"/>
      <c r="BW1121" s="237"/>
      <c r="BX1121" s="237"/>
      <c r="BY1121" s="237"/>
      <c r="BZ1121" s="237"/>
      <c r="CA1121" s="237"/>
      <c r="CB1121" s="237"/>
      <c r="CC1121" s="237"/>
      <c r="CD1121" s="237"/>
      <c r="CE1121" s="237"/>
      <c r="CF1121" s="237"/>
      <c r="CG1121" s="237"/>
      <c r="CH1121" s="237"/>
      <c r="CI1121" s="237"/>
      <c r="CJ1121" s="237"/>
      <c r="CK1121" s="237"/>
      <c r="CL1121" s="237"/>
      <c r="CM1121" s="237"/>
      <c r="CN1121" s="237"/>
      <c r="CO1121" s="237"/>
      <c r="CP1121" s="237"/>
      <c r="CQ1121" s="237"/>
      <c r="CR1121" s="237"/>
      <c r="CS1121" s="237"/>
      <c r="CT1121" s="237"/>
      <c r="CU1121" s="237"/>
      <c r="CV1121" s="237"/>
      <c r="CW1121" s="237"/>
      <c r="CX1121" s="237"/>
      <c r="CY1121" s="237"/>
      <c r="CZ1121" s="237"/>
      <c r="DA1121" s="237"/>
      <c r="DB1121" s="237"/>
      <c r="DC1121" s="237"/>
      <c r="DD1121" s="237"/>
      <c r="DE1121" s="237"/>
      <c r="DF1121" s="237"/>
      <c r="DG1121" s="237"/>
      <c r="DH1121" s="237"/>
      <c r="DI1121" s="237"/>
      <c r="DJ1121" s="237"/>
      <c r="DK1121" s="237"/>
      <c r="DL1121" s="237"/>
      <c r="DM1121" s="237"/>
      <c r="DN1121" s="237"/>
      <c r="DO1121" s="237"/>
      <c r="DP1121" s="237"/>
      <c r="DQ1121" s="237"/>
      <c r="DR1121" s="237"/>
      <c r="DS1121" s="237"/>
      <c r="DT1121" s="237"/>
      <c r="DU1121" s="237"/>
      <c r="DV1121" s="237"/>
      <c r="DW1121" s="237"/>
      <c r="DX1121" s="237"/>
      <c r="DY1121" s="237"/>
      <c r="DZ1121" s="237"/>
      <c r="EA1121" s="237"/>
      <c r="EB1121" s="237"/>
      <c r="EC1121" s="237"/>
      <c r="ED1121" s="237"/>
      <c r="EE1121" s="237"/>
      <c r="EF1121" s="237"/>
      <c r="EG1121" s="237"/>
      <c r="EH1121" s="237"/>
      <c r="EI1121" s="237"/>
      <c r="EJ1121" s="237"/>
      <c r="EK1121" s="237"/>
      <c r="EL1121" s="237"/>
      <c r="EM1121" s="237"/>
      <c r="EN1121" s="237"/>
      <c r="EO1121" s="237"/>
      <c r="EP1121" s="237"/>
      <c r="EQ1121" s="237"/>
      <c r="ER1121" s="237"/>
      <c r="ES1121" s="237"/>
      <c r="ET1121" s="237"/>
      <c r="EU1121" s="237"/>
      <c r="EV1121" s="237"/>
      <c r="EW1121" s="237"/>
      <c r="EX1121" s="237"/>
      <c r="EY1121" s="237"/>
      <c r="EZ1121" s="237"/>
      <c r="FA1121" s="237"/>
      <c r="FB1121" s="237"/>
      <c r="FC1121" s="237"/>
      <c r="FD1121" s="237"/>
      <c r="FE1121" s="237"/>
      <c r="FF1121" s="237"/>
      <c r="FG1121" s="237"/>
      <c r="FH1121" s="237"/>
      <c r="FI1121" s="237"/>
      <c r="FJ1121" s="237"/>
      <c r="FK1121" s="237"/>
      <c r="FL1121" s="237"/>
      <c r="FM1121" s="237"/>
      <c r="FN1121" s="237"/>
      <c r="FO1121" s="237"/>
      <c r="FP1121" s="237"/>
      <c r="FQ1121" s="237"/>
      <c r="FR1121" s="237"/>
      <c r="FS1121" s="237"/>
      <c r="FT1121" s="237"/>
      <c r="FU1121" s="237"/>
      <c r="FV1121" s="237"/>
      <c r="FW1121" s="237"/>
      <c r="FX1121" s="237"/>
      <c r="FY1121" s="237"/>
      <c r="FZ1121" s="237"/>
      <c r="GA1121" s="237"/>
      <c r="GB1121" s="237"/>
      <c r="GC1121" s="237"/>
      <c r="GD1121" s="237"/>
      <c r="GE1121" s="237"/>
      <c r="GF1121" s="237"/>
      <c r="GG1121" s="237"/>
      <c r="GH1121" s="237"/>
      <c r="GI1121" s="237"/>
      <c r="GJ1121" s="237"/>
      <c r="GK1121" s="237"/>
      <c r="GL1121" s="237"/>
      <c r="GM1121" s="237"/>
      <c r="GN1121" s="237"/>
      <c r="GO1121" s="237"/>
      <c r="GP1121" s="237"/>
      <c r="GQ1121" s="237"/>
    </row>
    <row r="1122" spans="1:199" s="81" customFormat="1" ht="15" hidden="1">
      <c r="A1122" s="176" t="s">
        <v>3014</v>
      </c>
      <c r="B1122" s="241" t="s">
        <v>6318</v>
      </c>
      <c r="C1122" s="242">
        <v>0</v>
      </c>
      <c r="D1122" s="242">
        <v>0</v>
      </c>
      <c r="E1122" s="242">
        <v>0</v>
      </c>
      <c r="F1122" s="242">
        <v>0</v>
      </c>
      <c r="G1122" s="242">
        <v>0</v>
      </c>
      <c r="H1122" s="242">
        <v>0</v>
      </c>
      <c r="I1122" s="242">
        <v>0</v>
      </c>
      <c r="J1122" s="242">
        <v>0</v>
      </c>
      <c r="K1122" s="242">
        <v>0</v>
      </c>
      <c r="L1122" s="242">
        <v>0</v>
      </c>
      <c r="M1122" s="242">
        <v>0</v>
      </c>
      <c r="N1122" s="242">
        <v>0</v>
      </c>
      <c r="O1122" s="242">
        <v>0</v>
      </c>
      <c r="P1122" s="28"/>
      <c r="Q1122" s="242">
        <f>SUM(D1122:O1122)</f>
        <v>0</v>
      </c>
      <c r="R1122" s="242">
        <f>IF($R$19&lt;1,0,Q1122/$R$19)</f>
        <v>0</v>
      </c>
      <c r="S1122" s="243"/>
      <c r="T1122" s="351">
        <f>IF(Q1122=0,0,1)+IF(C1122=0,0,1)+IF(D1122=0,0,1)+IF(E1122=0,0,1)+IF(F1122=0,0,1)+IF(G1122=0,0,1)+IF(H1122=0,0,1)+IF(I1122=0,0,1)+IF(J1122=0,0,1)+IF(K1122=0,0,1)+IF(L1122=0,0,1)+IF(M1122=0,0,1)+IF(N1122=0,0,1)+IF(O1122=0,0,1)</f>
        <v>0</v>
      </c>
      <c r="U1122" s="237"/>
      <c r="V1122" s="237"/>
      <c r="W1122" s="237"/>
      <c r="X1122" s="237"/>
      <c r="Y1122" s="237"/>
      <c r="Z1122" s="237"/>
      <c r="AA1122" s="237"/>
      <c r="AB1122" s="237"/>
      <c r="AC1122" s="237"/>
      <c r="AD1122" s="237"/>
      <c r="AE1122" s="237"/>
      <c r="AF1122" s="237"/>
      <c r="AG1122" s="237"/>
      <c r="AH1122" s="237"/>
      <c r="AI1122" s="237"/>
      <c r="AJ1122" s="237"/>
      <c r="AK1122" s="237"/>
      <c r="AL1122" s="237"/>
      <c r="AM1122" s="237"/>
      <c r="AN1122" s="237"/>
      <c r="AO1122" s="237"/>
      <c r="AP1122" s="237"/>
      <c r="AQ1122" s="237"/>
      <c r="AR1122" s="237"/>
      <c r="AS1122" s="237"/>
      <c r="AT1122" s="237"/>
      <c r="AU1122" s="237"/>
      <c r="AV1122" s="237"/>
      <c r="AW1122" s="237"/>
      <c r="AX1122" s="237"/>
      <c r="AY1122" s="237"/>
      <c r="AZ1122" s="237"/>
      <c r="BA1122" s="237"/>
      <c r="BB1122" s="237"/>
      <c r="BC1122" s="237"/>
      <c r="BD1122" s="237"/>
      <c r="BE1122" s="237"/>
      <c r="BF1122" s="237"/>
      <c r="BG1122" s="237"/>
      <c r="BH1122" s="237"/>
      <c r="BI1122" s="237"/>
      <c r="BJ1122" s="237"/>
      <c r="BK1122" s="237"/>
      <c r="BL1122" s="237"/>
      <c r="BM1122" s="237"/>
      <c r="BN1122" s="237"/>
      <c r="BO1122" s="237"/>
      <c r="BP1122" s="237"/>
      <c r="BQ1122" s="237"/>
      <c r="BR1122" s="237"/>
      <c r="BS1122" s="237"/>
      <c r="BT1122" s="237"/>
      <c r="BU1122" s="237"/>
      <c r="BV1122" s="237"/>
      <c r="BW1122" s="237"/>
      <c r="BX1122" s="237"/>
      <c r="BY1122" s="237"/>
      <c r="BZ1122" s="237"/>
      <c r="CA1122" s="237"/>
      <c r="CB1122" s="237"/>
      <c r="CC1122" s="237"/>
      <c r="CD1122" s="237"/>
      <c r="CE1122" s="237"/>
      <c r="CF1122" s="237"/>
      <c r="CG1122" s="237"/>
      <c r="CH1122" s="237"/>
      <c r="CI1122" s="237"/>
      <c r="CJ1122" s="237"/>
      <c r="CK1122" s="237"/>
      <c r="CL1122" s="237"/>
      <c r="CM1122" s="237"/>
      <c r="CN1122" s="237"/>
      <c r="CO1122" s="237"/>
      <c r="CP1122" s="237"/>
      <c r="CQ1122" s="237"/>
      <c r="CR1122" s="237"/>
      <c r="CS1122" s="237"/>
      <c r="CT1122" s="237"/>
      <c r="CU1122" s="237"/>
      <c r="CV1122" s="237"/>
      <c r="CW1122" s="237"/>
      <c r="CX1122" s="237"/>
      <c r="CY1122" s="237"/>
      <c r="CZ1122" s="237"/>
      <c r="DA1122" s="237"/>
      <c r="DB1122" s="237"/>
      <c r="DC1122" s="237"/>
      <c r="DD1122" s="237"/>
      <c r="DE1122" s="237"/>
      <c r="DF1122" s="237"/>
      <c r="DG1122" s="237"/>
      <c r="DH1122" s="237"/>
      <c r="DI1122" s="237"/>
      <c r="DJ1122" s="237"/>
      <c r="DK1122" s="237"/>
      <c r="DL1122" s="237"/>
      <c r="DM1122" s="237"/>
      <c r="DN1122" s="237"/>
      <c r="DO1122" s="237"/>
      <c r="DP1122" s="237"/>
      <c r="DQ1122" s="237"/>
      <c r="DR1122" s="237"/>
      <c r="DS1122" s="237"/>
      <c r="DT1122" s="237"/>
      <c r="DU1122" s="237"/>
      <c r="DV1122" s="237"/>
      <c r="DW1122" s="237"/>
      <c r="DX1122" s="237"/>
      <c r="DY1122" s="237"/>
      <c r="DZ1122" s="237"/>
      <c r="EA1122" s="237"/>
      <c r="EB1122" s="237"/>
      <c r="EC1122" s="237"/>
      <c r="ED1122" s="237"/>
      <c r="EE1122" s="237"/>
      <c r="EF1122" s="237"/>
      <c r="EG1122" s="237"/>
      <c r="EH1122" s="237"/>
      <c r="EI1122" s="237"/>
      <c r="EJ1122" s="237"/>
      <c r="EK1122" s="237"/>
      <c r="EL1122" s="237"/>
      <c r="EM1122" s="237"/>
      <c r="EN1122" s="237"/>
      <c r="EO1122" s="237"/>
      <c r="EP1122" s="237"/>
      <c r="EQ1122" s="237"/>
      <c r="ER1122" s="237"/>
      <c r="ES1122" s="237"/>
      <c r="ET1122" s="237"/>
      <c r="EU1122" s="237"/>
      <c r="EV1122" s="237"/>
      <c r="EW1122" s="237"/>
      <c r="EX1122" s="237"/>
      <c r="EY1122" s="237"/>
      <c r="EZ1122" s="237"/>
      <c r="FA1122" s="237"/>
      <c r="FB1122" s="237"/>
      <c r="FC1122" s="237"/>
      <c r="FD1122" s="237"/>
      <c r="FE1122" s="237"/>
      <c r="FF1122" s="237"/>
      <c r="FG1122" s="237"/>
      <c r="FH1122" s="237"/>
      <c r="FI1122" s="237"/>
      <c r="FJ1122" s="237"/>
      <c r="FK1122" s="237"/>
      <c r="FL1122" s="237"/>
      <c r="FM1122" s="237"/>
      <c r="FN1122" s="237"/>
      <c r="FO1122" s="237"/>
      <c r="FP1122" s="237"/>
      <c r="FQ1122" s="237"/>
      <c r="FR1122" s="237"/>
      <c r="FS1122" s="237"/>
      <c r="FT1122" s="237"/>
      <c r="FU1122" s="237"/>
      <c r="FV1122" s="237"/>
      <c r="FW1122" s="237"/>
      <c r="FX1122" s="237"/>
      <c r="FY1122" s="237"/>
      <c r="FZ1122" s="237"/>
      <c r="GA1122" s="237"/>
      <c r="GB1122" s="237"/>
      <c r="GC1122" s="237"/>
      <c r="GD1122" s="237"/>
      <c r="GE1122" s="237"/>
      <c r="GF1122" s="237"/>
      <c r="GG1122" s="237"/>
      <c r="GH1122" s="237"/>
      <c r="GI1122" s="237"/>
      <c r="GJ1122" s="237"/>
      <c r="GK1122" s="237"/>
      <c r="GL1122" s="237"/>
      <c r="GM1122" s="237"/>
      <c r="GN1122" s="237"/>
      <c r="GO1122" s="237"/>
      <c r="GP1122" s="237"/>
      <c r="GQ1122" s="237"/>
    </row>
    <row r="1123" spans="1:199" s="81" customFormat="1" ht="15" hidden="1">
      <c r="A1123" s="176" t="s">
        <v>3015</v>
      </c>
      <c r="B1123" s="241" t="s">
        <v>6319</v>
      </c>
      <c r="C1123" s="242">
        <v>0</v>
      </c>
      <c r="D1123" s="242">
        <v>0</v>
      </c>
      <c r="E1123" s="242">
        <v>0</v>
      </c>
      <c r="F1123" s="242">
        <v>0</v>
      </c>
      <c r="G1123" s="242">
        <v>0</v>
      </c>
      <c r="H1123" s="242">
        <v>0</v>
      </c>
      <c r="I1123" s="242">
        <v>0</v>
      </c>
      <c r="J1123" s="242">
        <v>0</v>
      </c>
      <c r="K1123" s="242">
        <v>0</v>
      </c>
      <c r="L1123" s="242">
        <v>0</v>
      </c>
      <c r="M1123" s="242">
        <v>0</v>
      </c>
      <c r="N1123" s="242">
        <v>0</v>
      </c>
      <c r="O1123" s="242">
        <v>0</v>
      </c>
      <c r="P1123" s="28"/>
      <c r="Q1123" s="242">
        <f>SUM(D1123:O1123)</f>
        <v>0</v>
      </c>
      <c r="R1123" s="242">
        <f>IF($R$19&lt;1,0,Q1123/$R$19)</f>
        <v>0</v>
      </c>
      <c r="S1123" s="243"/>
      <c r="T1123" s="351">
        <f>IF(Q1123=0,0,1)+IF(C1123=0,0,1)+IF(D1123=0,0,1)+IF(E1123=0,0,1)+IF(F1123=0,0,1)+IF(G1123=0,0,1)+IF(H1123=0,0,1)+IF(I1123=0,0,1)+IF(J1123=0,0,1)+IF(K1123=0,0,1)+IF(L1123=0,0,1)+IF(M1123=0,0,1)+IF(N1123=0,0,1)+IF(O1123=0,0,1)</f>
        <v>0</v>
      </c>
      <c r="U1123" s="237"/>
      <c r="V1123" s="237"/>
      <c r="W1123" s="237"/>
      <c r="X1123" s="237"/>
      <c r="Y1123" s="237"/>
      <c r="Z1123" s="237"/>
      <c r="AA1123" s="237"/>
      <c r="AB1123" s="237"/>
      <c r="AC1123" s="237"/>
      <c r="AD1123" s="237"/>
      <c r="AE1123" s="237"/>
      <c r="AF1123" s="237"/>
      <c r="AG1123" s="237"/>
      <c r="AH1123" s="237"/>
      <c r="AI1123" s="237"/>
      <c r="AJ1123" s="237"/>
      <c r="AK1123" s="237"/>
      <c r="AL1123" s="237"/>
      <c r="AM1123" s="237"/>
      <c r="AN1123" s="237"/>
      <c r="AO1123" s="237"/>
      <c r="AP1123" s="237"/>
      <c r="AQ1123" s="237"/>
      <c r="AR1123" s="237"/>
      <c r="AS1123" s="237"/>
      <c r="AT1123" s="237"/>
      <c r="AU1123" s="237"/>
      <c r="AV1123" s="237"/>
      <c r="AW1123" s="237"/>
      <c r="AX1123" s="237"/>
      <c r="AY1123" s="237"/>
      <c r="AZ1123" s="237"/>
      <c r="BA1123" s="237"/>
      <c r="BB1123" s="237"/>
      <c r="BC1123" s="237"/>
      <c r="BD1123" s="237"/>
      <c r="BE1123" s="237"/>
      <c r="BF1123" s="237"/>
      <c r="BG1123" s="237"/>
      <c r="BH1123" s="237"/>
      <c r="BI1123" s="237"/>
      <c r="BJ1123" s="237"/>
      <c r="BK1123" s="237"/>
      <c r="BL1123" s="237"/>
      <c r="BM1123" s="237"/>
      <c r="BN1123" s="237"/>
      <c r="BO1123" s="237"/>
      <c r="BP1123" s="237"/>
      <c r="BQ1123" s="237"/>
      <c r="BR1123" s="237"/>
      <c r="BS1123" s="237"/>
      <c r="BT1123" s="237"/>
      <c r="BU1123" s="237"/>
      <c r="BV1123" s="237"/>
      <c r="BW1123" s="237"/>
      <c r="BX1123" s="237"/>
      <c r="BY1123" s="237"/>
      <c r="BZ1123" s="237"/>
      <c r="CA1123" s="237"/>
      <c r="CB1123" s="237"/>
      <c r="CC1123" s="237"/>
      <c r="CD1123" s="237"/>
      <c r="CE1123" s="237"/>
      <c r="CF1123" s="237"/>
      <c r="CG1123" s="237"/>
      <c r="CH1123" s="237"/>
      <c r="CI1123" s="237"/>
      <c r="CJ1123" s="237"/>
      <c r="CK1123" s="237"/>
      <c r="CL1123" s="237"/>
      <c r="CM1123" s="237"/>
      <c r="CN1123" s="237"/>
      <c r="CO1123" s="237"/>
      <c r="CP1123" s="237"/>
      <c r="CQ1123" s="237"/>
      <c r="CR1123" s="237"/>
      <c r="CS1123" s="237"/>
      <c r="CT1123" s="237"/>
      <c r="CU1123" s="237"/>
      <c r="CV1123" s="237"/>
      <c r="CW1123" s="237"/>
      <c r="CX1123" s="237"/>
      <c r="CY1123" s="237"/>
      <c r="CZ1123" s="237"/>
      <c r="DA1123" s="237"/>
      <c r="DB1123" s="237"/>
      <c r="DC1123" s="237"/>
      <c r="DD1123" s="237"/>
      <c r="DE1123" s="237"/>
      <c r="DF1123" s="237"/>
      <c r="DG1123" s="237"/>
      <c r="DH1123" s="237"/>
      <c r="DI1123" s="237"/>
      <c r="DJ1123" s="237"/>
      <c r="DK1123" s="237"/>
      <c r="DL1123" s="237"/>
      <c r="DM1123" s="237"/>
      <c r="DN1123" s="237"/>
      <c r="DO1123" s="237"/>
      <c r="DP1123" s="237"/>
      <c r="DQ1123" s="237"/>
      <c r="DR1123" s="237"/>
      <c r="DS1123" s="237"/>
      <c r="DT1123" s="237"/>
      <c r="DU1123" s="237"/>
      <c r="DV1123" s="237"/>
      <c r="DW1123" s="237"/>
      <c r="DX1123" s="237"/>
      <c r="DY1123" s="237"/>
      <c r="DZ1123" s="237"/>
      <c r="EA1123" s="237"/>
      <c r="EB1123" s="237"/>
      <c r="EC1123" s="237"/>
      <c r="ED1123" s="237"/>
      <c r="EE1123" s="237"/>
      <c r="EF1123" s="237"/>
      <c r="EG1123" s="237"/>
      <c r="EH1123" s="237"/>
      <c r="EI1123" s="237"/>
      <c r="EJ1123" s="237"/>
      <c r="EK1123" s="237"/>
      <c r="EL1123" s="237"/>
      <c r="EM1123" s="237"/>
      <c r="EN1123" s="237"/>
      <c r="EO1123" s="237"/>
      <c r="EP1123" s="237"/>
      <c r="EQ1123" s="237"/>
      <c r="ER1123" s="237"/>
      <c r="ES1123" s="237"/>
      <c r="ET1123" s="237"/>
      <c r="EU1123" s="237"/>
      <c r="EV1123" s="237"/>
      <c r="EW1123" s="237"/>
      <c r="EX1123" s="237"/>
      <c r="EY1123" s="237"/>
      <c r="EZ1123" s="237"/>
      <c r="FA1123" s="237"/>
      <c r="FB1123" s="237"/>
      <c r="FC1123" s="237"/>
      <c r="FD1123" s="237"/>
      <c r="FE1123" s="237"/>
      <c r="FF1123" s="237"/>
      <c r="FG1123" s="237"/>
      <c r="FH1123" s="237"/>
      <c r="FI1123" s="237"/>
      <c r="FJ1123" s="237"/>
      <c r="FK1123" s="237"/>
      <c r="FL1123" s="237"/>
      <c r="FM1123" s="237"/>
      <c r="FN1123" s="237"/>
      <c r="FO1123" s="237"/>
      <c r="FP1123" s="237"/>
      <c r="FQ1123" s="237"/>
      <c r="FR1123" s="237"/>
      <c r="FS1123" s="237"/>
      <c r="FT1123" s="237"/>
      <c r="FU1123" s="237"/>
      <c r="FV1123" s="237"/>
      <c r="FW1123" s="237"/>
      <c r="FX1123" s="237"/>
      <c r="FY1123" s="237"/>
      <c r="FZ1123" s="237"/>
      <c r="GA1123" s="237"/>
      <c r="GB1123" s="237"/>
      <c r="GC1123" s="237"/>
      <c r="GD1123" s="237"/>
      <c r="GE1123" s="237"/>
      <c r="GF1123" s="237"/>
      <c r="GG1123" s="237"/>
      <c r="GH1123" s="237"/>
      <c r="GI1123" s="237"/>
      <c r="GJ1123" s="237"/>
      <c r="GK1123" s="237"/>
      <c r="GL1123" s="237"/>
      <c r="GM1123" s="237"/>
      <c r="GN1123" s="237"/>
      <c r="GO1123" s="237"/>
      <c r="GP1123" s="237"/>
      <c r="GQ1123" s="237"/>
    </row>
    <row r="1124" spans="1:199" s="81" customFormat="1" ht="15" hidden="1">
      <c r="A1124" s="176" t="s">
        <v>3016</v>
      </c>
      <c r="B1124" s="241" t="s">
        <v>6320</v>
      </c>
      <c r="C1124" s="242">
        <v>0</v>
      </c>
      <c r="D1124" s="242">
        <v>0</v>
      </c>
      <c r="E1124" s="242">
        <v>0</v>
      </c>
      <c r="F1124" s="242">
        <v>0</v>
      </c>
      <c r="G1124" s="242">
        <v>0</v>
      </c>
      <c r="H1124" s="242">
        <v>0</v>
      </c>
      <c r="I1124" s="242">
        <v>0</v>
      </c>
      <c r="J1124" s="242">
        <v>0</v>
      </c>
      <c r="K1124" s="242">
        <v>0</v>
      </c>
      <c r="L1124" s="242">
        <v>0</v>
      </c>
      <c r="M1124" s="242">
        <v>0</v>
      </c>
      <c r="N1124" s="242">
        <v>0</v>
      </c>
      <c r="O1124" s="242">
        <v>0</v>
      </c>
      <c r="P1124" s="28"/>
      <c r="Q1124" s="242">
        <f>SUM(D1124:O1124)</f>
        <v>0</v>
      </c>
      <c r="R1124" s="242">
        <f>IF($R$19&lt;1,0,Q1124/$R$19)</f>
        <v>0</v>
      </c>
      <c r="S1124" s="243"/>
      <c r="T1124" s="351">
        <f>IF(Q1124=0,0,1)+IF(C1124=0,0,1)+IF(D1124=0,0,1)+IF(E1124=0,0,1)+IF(F1124=0,0,1)+IF(G1124=0,0,1)+IF(H1124=0,0,1)+IF(I1124=0,0,1)+IF(J1124=0,0,1)+IF(K1124=0,0,1)+IF(L1124=0,0,1)+IF(M1124=0,0,1)+IF(N1124=0,0,1)+IF(O1124=0,0,1)</f>
        <v>0</v>
      </c>
      <c r="U1124" s="237"/>
      <c r="V1124" s="237"/>
      <c r="W1124" s="237"/>
      <c r="X1124" s="237"/>
      <c r="Y1124" s="237"/>
      <c r="Z1124" s="237"/>
      <c r="AA1124" s="237"/>
      <c r="AB1124" s="237"/>
      <c r="AC1124" s="237"/>
      <c r="AD1124" s="237"/>
      <c r="AE1124" s="237"/>
      <c r="AF1124" s="237"/>
      <c r="AG1124" s="237"/>
      <c r="AH1124" s="237"/>
      <c r="AI1124" s="237"/>
      <c r="AJ1124" s="237"/>
      <c r="AK1124" s="237"/>
      <c r="AL1124" s="237"/>
      <c r="AM1124" s="237"/>
      <c r="AN1124" s="237"/>
      <c r="AO1124" s="237"/>
      <c r="AP1124" s="237"/>
      <c r="AQ1124" s="237"/>
      <c r="AR1124" s="237"/>
      <c r="AS1124" s="237"/>
      <c r="AT1124" s="237"/>
      <c r="AU1124" s="237"/>
      <c r="AV1124" s="237"/>
      <c r="AW1124" s="237"/>
      <c r="AX1124" s="237"/>
      <c r="AY1124" s="237"/>
      <c r="AZ1124" s="237"/>
      <c r="BA1124" s="237"/>
      <c r="BB1124" s="237"/>
      <c r="BC1124" s="237"/>
      <c r="BD1124" s="237"/>
      <c r="BE1124" s="237"/>
      <c r="BF1124" s="237"/>
      <c r="BG1124" s="237"/>
      <c r="BH1124" s="237"/>
      <c r="BI1124" s="237"/>
      <c r="BJ1124" s="237"/>
      <c r="BK1124" s="237"/>
      <c r="BL1124" s="237"/>
      <c r="BM1124" s="237"/>
      <c r="BN1124" s="237"/>
      <c r="BO1124" s="237"/>
      <c r="BP1124" s="237"/>
      <c r="BQ1124" s="237"/>
      <c r="BR1124" s="237"/>
      <c r="BS1124" s="237"/>
      <c r="BT1124" s="237"/>
      <c r="BU1124" s="237"/>
      <c r="BV1124" s="237"/>
      <c r="BW1124" s="237"/>
      <c r="BX1124" s="237"/>
      <c r="BY1124" s="237"/>
      <c r="BZ1124" s="237"/>
      <c r="CA1124" s="237"/>
      <c r="CB1124" s="237"/>
      <c r="CC1124" s="237"/>
      <c r="CD1124" s="237"/>
      <c r="CE1124" s="237"/>
      <c r="CF1124" s="237"/>
      <c r="CG1124" s="237"/>
      <c r="CH1124" s="237"/>
      <c r="CI1124" s="237"/>
      <c r="CJ1124" s="237"/>
      <c r="CK1124" s="237"/>
      <c r="CL1124" s="237"/>
      <c r="CM1124" s="237"/>
      <c r="CN1124" s="237"/>
      <c r="CO1124" s="237"/>
      <c r="CP1124" s="237"/>
      <c r="CQ1124" s="237"/>
      <c r="CR1124" s="237"/>
      <c r="CS1124" s="237"/>
      <c r="CT1124" s="237"/>
      <c r="CU1124" s="237"/>
      <c r="CV1124" s="237"/>
      <c r="CW1124" s="237"/>
      <c r="CX1124" s="237"/>
      <c r="CY1124" s="237"/>
      <c r="CZ1124" s="237"/>
      <c r="DA1124" s="237"/>
      <c r="DB1124" s="237"/>
      <c r="DC1124" s="237"/>
      <c r="DD1124" s="237"/>
      <c r="DE1124" s="237"/>
      <c r="DF1124" s="237"/>
      <c r="DG1124" s="237"/>
      <c r="DH1124" s="237"/>
      <c r="DI1124" s="237"/>
      <c r="DJ1124" s="237"/>
      <c r="DK1124" s="237"/>
      <c r="DL1124" s="237"/>
      <c r="DM1124" s="237"/>
      <c r="DN1124" s="237"/>
      <c r="DO1124" s="237"/>
      <c r="DP1124" s="237"/>
      <c r="DQ1124" s="237"/>
      <c r="DR1124" s="237"/>
      <c r="DS1124" s="237"/>
      <c r="DT1124" s="237"/>
      <c r="DU1124" s="237"/>
      <c r="DV1124" s="237"/>
      <c r="DW1124" s="237"/>
      <c r="DX1124" s="237"/>
      <c r="DY1124" s="237"/>
      <c r="DZ1124" s="237"/>
      <c r="EA1124" s="237"/>
      <c r="EB1124" s="237"/>
      <c r="EC1124" s="237"/>
      <c r="ED1124" s="237"/>
      <c r="EE1124" s="237"/>
      <c r="EF1124" s="237"/>
      <c r="EG1124" s="237"/>
      <c r="EH1124" s="237"/>
      <c r="EI1124" s="237"/>
      <c r="EJ1124" s="237"/>
      <c r="EK1124" s="237"/>
      <c r="EL1124" s="237"/>
      <c r="EM1124" s="237"/>
      <c r="EN1124" s="237"/>
      <c r="EO1124" s="237"/>
      <c r="EP1124" s="237"/>
      <c r="EQ1124" s="237"/>
      <c r="ER1124" s="237"/>
      <c r="ES1124" s="237"/>
      <c r="ET1124" s="237"/>
      <c r="EU1124" s="237"/>
      <c r="EV1124" s="237"/>
      <c r="EW1124" s="237"/>
      <c r="EX1124" s="237"/>
      <c r="EY1124" s="237"/>
      <c r="EZ1124" s="237"/>
      <c r="FA1124" s="237"/>
      <c r="FB1124" s="237"/>
      <c r="FC1124" s="237"/>
      <c r="FD1124" s="237"/>
      <c r="FE1124" s="237"/>
      <c r="FF1124" s="237"/>
      <c r="FG1124" s="237"/>
      <c r="FH1124" s="237"/>
      <c r="FI1124" s="237"/>
      <c r="FJ1124" s="237"/>
      <c r="FK1124" s="237"/>
      <c r="FL1124" s="237"/>
      <c r="FM1124" s="237"/>
      <c r="FN1124" s="237"/>
      <c r="FO1124" s="237"/>
      <c r="FP1124" s="237"/>
      <c r="FQ1124" s="237"/>
      <c r="FR1124" s="237"/>
      <c r="FS1124" s="237"/>
      <c r="FT1124" s="237"/>
      <c r="FU1124" s="237"/>
      <c r="FV1124" s="237"/>
      <c r="FW1124" s="237"/>
      <c r="FX1124" s="237"/>
      <c r="FY1124" s="237"/>
      <c r="FZ1124" s="237"/>
      <c r="GA1124" s="237"/>
      <c r="GB1124" s="237"/>
      <c r="GC1124" s="237"/>
      <c r="GD1124" s="237"/>
      <c r="GE1124" s="237"/>
      <c r="GF1124" s="237"/>
      <c r="GG1124" s="237"/>
      <c r="GH1124" s="237"/>
      <c r="GI1124" s="237"/>
      <c r="GJ1124" s="237"/>
      <c r="GK1124" s="237"/>
      <c r="GL1124" s="237"/>
      <c r="GM1124" s="237"/>
      <c r="GN1124" s="237"/>
      <c r="GO1124" s="237"/>
      <c r="GP1124" s="237"/>
      <c r="GQ1124" s="237"/>
    </row>
    <row r="1125" spans="1:199" s="81" customFormat="1" ht="15" hidden="1">
      <c r="A1125" s="176" t="s">
        <v>3017</v>
      </c>
      <c r="B1125" s="241" t="s">
        <v>6321</v>
      </c>
      <c r="C1125" s="242">
        <v>0</v>
      </c>
      <c r="D1125" s="242">
        <v>0</v>
      </c>
      <c r="E1125" s="242">
        <v>0</v>
      </c>
      <c r="F1125" s="242">
        <v>0</v>
      </c>
      <c r="G1125" s="242">
        <v>0</v>
      </c>
      <c r="H1125" s="242">
        <v>0</v>
      </c>
      <c r="I1125" s="242">
        <v>0</v>
      </c>
      <c r="J1125" s="242">
        <v>0</v>
      </c>
      <c r="K1125" s="242">
        <v>0</v>
      </c>
      <c r="L1125" s="242">
        <v>0</v>
      </c>
      <c r="M1125" s="242">
        <v>0</v>
      </c>
      <c r="N1125" s="242">
        <v>0</v>
      </c>
      <c r="O1125" s="242">
        <v>0</v>
      </c>
      <c r="P1125" s="28"/>
      <c r="Q1125" s="242">
        <f>SUM(D1125:O1125)</f>
        <v>0</v>
      </c>
      <c r="R1125" s="242">
        <f>IF($R$19&lt;1,0,Q1125/$R$19)</f>
        <v>0</v>
      </c>
      <c r="S1125" s="243"/>
      <c r="T1125" s="351">
        <f>IF(Q1125=0,0,1)+IF(C1125=0,0,1)+IF(D1125=0,0,1)+IF(E1125=0,0,1)+IF(F1125=0,0,1)+IF(G1125=0,0,1)+IF(H1125=0,0,1)+IF(I1125=0,0,1)+IF(J1125=0,0,1)+IF(K1125=0,0,1)+IF(L1125=0,0,1)+IF(M1125=0,0,1)+IF(N1125=0,0,1)+IF(O1125=0,0,1)</f>
        <v>0</v>
      </c>
      <c r="U1125" s="237"/>
      <c r="V1125" s="237"/>
      <c r="W1125" s="237"/>
      <c r="X1125" s="237"/>
      <c r="Y1125" s="237"/>
      <c r="Z1125" s="237"/>
      <c r="AA1125" s="237"/>
      <c r="AB1125" s="237"/>
      <c r="AC1125" s="237"/>
      <c r="AD1125" s="237"/>
      <c r="AE1125" s="237"/>
      <c r="AF1125" s="237"/>
      <c r="AG1125" s="237"/>
      <c r="AH1125" s="237"/>
      <c r="AI1125" s="237"/>
      <c r="AJ1125" s="237"/>
      <c r="AK1125" s="237"/>
      <c r="AL1125" s="237"/>
      <c r="AM1125" s="237"/>
      <c r="AN1125" s="237"/>
      <c r="AO1125" s="237"/>
      <c r="AP1125" s="237"/>
      <c r="AQ1125" s="237"/>
      <c r="AR1125" s="237"/>
      <c r="AS1125" s="237"/>
      <c r="AT1125" s="237"/>
      <c r="AU1125" s="237"/>
      <c r="AV1125" s="237"/>
      <c r="AW1125" s="237"/>
      <c r="AX1125" s="237"/>
      <c r="AY1125" s="237"/>
      <c r="AZ1125" s="237"/>
      <c r="BA1125" s="237"/>
      <c r="BB1125" s="237"/>
      <c r="BC1125" s="237"/>
      <c r="BD1125" s="237"/>
      <c r="BE1125" s="237"/>
      <c r="BF1125" s="237"/>
      <c r="BG1125" s="237"/>
      <c r="BH1125" s="237"/>
      <c r="BI1125" s="237"/>
      <c r="BJ1125" s="237"/>
      <c r="BK1125" s="237"/>
      <c r="BL1125" s="237"/>
      <c r="BM1125" s="237"/>
      <c r="BN1125" s="237"/>
      <c r="BO1125" s="237"/>
      <c r="BP1125" s="237"/>
      <c r="BQ1125" s="237"/>
      <c r="BR1125" s="237"/>
      <c r="BS1125" s="237"/>
      <c r="BT1125" s="237"/>
      <c r="BU1125" s="237"/>
      <c r="BV1125" s="237"/>
      <c r="BW1125" s="237"/>
      <c r="BX1125" s="237"/>
      <c r="BY1125" s="237"/>
      <c r="BZ1125" s="237"/>
      <c r="CA1125" s="237"/>
      <c r="CB1125" s="237"/>
      <c r="CC1125" s="237"/>
      <c r="CD1125" s="237"/>
      <c r="CE1125" s="237"/>
      <c r="CF1125" s="237"/>
      <c r="CG1125" s="237"/>
      <c r="CH1125" s="237"/>
      <c r="CI1125" s="237"/>
      <c r="CJ1125" s="237"/>
      <c r="CK1125" s="237"/>
      <c r="CL1125" s="237"/>
      <c r="CM1125" s="237"/>
      <c r="CN1125" s="237"/>
      <c r="CO1125" s="237"/>
      <c r="CP1125" s="237"/>
      <c r="CQ1125" s="237"/>
      <c r="CR1125" s="237"/>
      <c r="CS1125" s="237"/>
      <c r="CT1125" s="237"/>
      <c r="CU1125" s="237"/>
      <c r="CV1125" s="237"/>
      <c r="CW1125" s="237"/>
      <c r="CX1125" s="237"/>
      <c r="CY1125" s="237"/>
      <c r="CZ1125" s="237"/>
      <c r="DA1125" s="237"/>
      <c r="DB1125" s="237"/>
      <c r="DC1125" s="237"/>
      <c r="DD1125" s="237"/>
      <c r="DE1125" s="237"/>
      <c r="DF1125" s="237"/>
      <c r="DG1125" s="237"/>
      <c r="DH1125" s="237"/>
      <c r="DI1125" s="237"/>
      <c r="DJ1125" s="237"/>
      <c r="DK1125" s="237"/>
      <c r="DL1125" s="237"/>
      <c r="DM1125" s="237"/>
      <c r="DN1125" s="237"/>
      <c r="DO1125" s="237"/>
      <c r="DP1125" s="237"/>
      <c r="DQ1125" s="237"/>
      <c r="DR1125" s="237"/>
      <c r="DS1125" s="237"/>
      <c r="DT1125" s="237"/>
      <c r="DU1125" s="237"/>
      <c r="DV1125" s="237"/>
      <c r="DW1125" s="237"/>
      <c r="DX1125" s="237"/>
      <c r="DY1125" s="237"/>
      <c r="DZ1125" s="237"/>
      <c r="EA1125" s="237"/>
      <c r="EB1125" s="237"/>
      <c r="EC1125" s="237"/>
      <c r="ED1125" s="237"/>
      <c r="EE1125" s="237"/>
      <c r="EF1125" s="237"/>
      <c r="EG1125" s="237"/>
      <c r="EH1125" s="237"/>
      <c r="EI1125" s="237"/>
      <c r="EJ1125" s="237"/>
      <c r="EK1125" s="237"/>
      <c r="EL1125" s="237"/>
      <c r="EM1125" s="237"/>
      <c r="EN1125" s="237"/>
      <c r="EO1125" s="237"/>
      <c r="EP1125" s="237"/>
      <c r="EQ1125" s="237"/>
      <c r="ER1125" s="237"/>
      <c r="ES1125" s="237"/>
      <c r="ET1125" s="237"/>
      <c r="EU1125" s="237"/>
      <c r="EV1125" s="237"/>
      <c r="EW1125" s="237"/>
      <c r="EX1125" s="237"/>
      <c r="EY1125" s="237"/>
      <c r="EZ1125" s="237"/>
      <c r="FA1125" s="237"/>
      <c r="FB1125" s="237"/>
      <c r="FC1125" s="237"/>
      <c r="FD1125" s="237"/>
      <c r="FE1125" s="237"/>
      <c r="FF1125" s="237"/>
      <c r="FG1125" s="237"/>
      <c r="FH1125" s="237"/>
      <c r="FI1125" s="237"/>
      <c r="FJ1125" s="237"/>
      <c r="FK1125" s="237"/>
      <c r="FL1125" s="237"/>
      <c r="FM1125" s="237"/>
      <c r="FN1125" s="237"/>
      <c r="FO1125" s="237"/>
      <c r="FP1125" s="237"/>
      <c r="FQ1125" s="237"/>
      <c r="FR1125" s="237"/>
      <c r="FS1125" s="237"/>
      <c r="FT1125" s="237"/>
      <c r="FU1125" s="237"/>
      <c r="FV1125" s="237"/>
      <c r="FW1125" s="237"/>
      <c r="FX1125" s="237"/>
      <c r="FY1125" s="237"/>
      <c r="FZ1125" s="237"/>
      <c r="GA1125" s="237"/>
      <c r="GB1125" s="237"/>
      <c r="GC1125" s="237"/>
      <c r="GD1125" s="237"/>
      <c r="GE1125" s="237"/>
      <c r="GF1125" s="237"/>
      <c r="GG1125" s="237"/>
      <c r="GH1125" s="237"/>
      <c r="GI1125" s="237"/>
      <c r="GJ1125" s="237"/>
      <c r="GK1125" s="237"/>
      <c r="GL1125" s="237"/>
      <c r="GM1125" s="237"/>
      <c r="GN1125" s="237"/>
      <c r="GO1125" s="237"/>
      <c r="GP1125" s="237"/>
      <c r="GQ1125" s="237"/>
    </row>
    <row r="1126" spans="1:199" s="81" customFormat="1" ht="15" hidden="1">
      <c r="A1126" s="176" t="s">
        <v>3018</v>
      </c>
      <c r="B1126" s="241" t="s">
        <v>6322</v>
      </c>
      <c r="C1126" s="242">
        <v>0</v>
      </c>
      <c r="D1126" s="242">
        <v>0</v>
      </c>
      <c r="E1126" s="242">
        <v>0</v>
      </c>
      <c r="F1126" s="242">
        <v>0</v>
      </c>
      <c r="G1126" s="242">
        <v>0</v>
      </c>
      <c r="H1126" s="242">
        <v>0</v>
      </c>
      <c r="I1126" s="242">
        <v>0</v>
      </c>
      <c r="J1126" s="242">
        <v>0</v>
      </c>
      <c r="K1126" s="242">
        <v>0</v>
      </c>
      <c r="L1126" s="242">
        <v>0</v>
      </c>
      <c r="M1126" s="242">
        <v>0</v>
      </c>
      <c r="N1126" s="242">
        <v>0</v>
      </c>
      <c r="O1126" s="242">
        <v>0</v>
      </c>
      <c r="P1126" s="28"/>
      <c r="Q1126" s="242">
        <f>SUM(D1126:O1126)</f>
        <v>0</v>
      </c>
      <c r="R1126" s="242">
        <f>IF($R$19&lt;1,0,Q1126/$R$19)</f>
        <v>0</v>
      </c>
      <c r="S1126" s="243"/>
      <c r="T1126" s="351">
        <f>IF(Q1126=0,0,1)+IF(C1126=0,0,1)+IF(D1126=0,0,1)+IF(E1126=0,0,1)+IF(F1126=0,0,1)+IF(G1126=0,0,1)+IF(H1126=0,0,1)+IF(I1126=0,0,1)+IF(J1126=0,0,1)+IF(K1126=0,0,1)+IF(L1126=0,0,1)+IF(M1126=0,0,1)+IF(N1126=0,0,1)+IF(O1126=0,0,1)</f>
        <v>0</v>
      </c>
      <c r="U1126" s="237"/>
      <c r="V1126" s="237"/>
      <c r="W1126" s="237"/>
      <c r="X1126" s="237"/>
      <c r="Y1126" s="237"/>
      <c r="Z1126" s="237"/>
      <c r="AA1126" s="237"/>
      <c r="AB1126" s="237"/>
      <c r="AC1126" s="237"/>
      <c r="AD1126" s="237"/>
      <c r="AE1126" s="237"/>
      <c r="AF1126" s="237"/>
      <c r="AG1126" s="237"/>
      <c r="AH1126" s="237"/>
      <c r="AI1126" s="237"/>
      <c r="AJ1126" s="237"/>
      <c r="AK1126" s="237"/>
      <c r="AL1126" s="237"/>
      <c r="AM1126" s="237"/>
      <c r="AN1126" s="237"/>
      <c r="AO1126" s="237"/>
      <c r="AP1126" s="237"/>
      <c r="AQ1126" s="237"/>
      <c r="AR1126" s="237"/>
      <c r="AS1126" s="237"/>
      <c r="AT1126" s="237"/>
      <c r="AU1126" s="237"/>
      <c r="AV1126" s="237"/>
      <c r="AW1126" s="237"/>
      <c r="AX1126" s="237"/>
      <c r="AY1126" s="237"/>
      <c r="AZ1126" s="237"/>
      <c r="BA1126" s="237"/>
      <c r="BB1126" s="237"/>
      <c r="BC1126" s="237"/>
      <c r="BD1126" s="237"/>
      <c r="BE1126" s="237"/>
      <c r="BF1126" s="237"/>
      <c r="BG1126" s="237"/>
      <c r="BH1126" s="237"/>
      <c r="BI1126" s="237"/>
      <c r="BJ1126" s="237"/>
      <c r="BK1126" s="237"/>
      <c r="BL1126" s="237"/>
      <c r="BM1126" s="237"/>
      <c r="BN1126" s="237"/>
      <c r="BO1126" s="237"/>
      <c r="BP1126" s="237"/>
      <c r="BQ1126" s="237"/>
      <c r="BR1126" s="237"/>
      <c r="BS1126" s="237"/>
      <c r="BT1126" s="237"/>
      <c r="BU1126" s="237"/>
      <c r="BV1126" s="237"/>
      <c r="BW1126" s="237"/>
      <c r="BX1126" s="237"/>
      <c r="BY1126" s="237"/>
      <c r="BZ1126" s="237"/>
      <c r="CA1126" s="237"/>
      <c r="CB1126" s="237"/>
      <c r="CC1126" s="237"/>
      <c r="CD1126" s="237"/>
      <c r="CE1126" s="237"/>
      <c r="CF1126" s="237"/>
      <c r="CG1126" s="237"/>
      <c r="CH1126" s="237"/>
      <c r="CI1126" s="237"/>
      <c r="CJ1126" s="237"/>
      <c r="CK1126" s="237"/>
      <c r="CL1126" s="237"/>
      <c r="CM1126" s="237"/>
      <c r="CN1126" s="237"/>
      <c r="CO1126" s="237"/>
      <c r="CP1126" s="237"/>
      <c r="CQ1126" s="237"/>
      <c r="CR1126" s="237"/>
      <c r="CS1126" s="237"/>
      <c r="CT1126" s="237"/>
      <c r="CU1126" s="237"/>
      <c r="CV1126" s="237"/>
      <c r="CW1126" s="237"/>
      <c r="CX1126" s="237"/>
      <c r="CY1126" s="237"/>
      <c r="CZ1126" s="237"/>
      <c r="DA1126" s="237"/>
      <c r="DB1126" s="237"/>
      <c r="DC1126" s="237"/>
      <c r="DD1126" s="237"/>
      <c r="DE1126" s="237"/>
      <c r="DF1126" s="237"/>
      <c r="DG1126" s="237"/>
      <c r="DH1126" s="237"/>
      <c r="DI1126" s="237"/>
      <c r="DJ1126" s="237"/>
      <c r="DK1126" s="237"/>
      <c r="DL1126" s="237"/>
      <c r="DM1126" s="237"/>
      <c r="DN1126" s="237"/>
      <c r="DO1126" s="237"/>
      <c r="DP1126" s="237"/>
      <c r="DQ1126" s="237"/>
      <c r="DR1126" s="237"/>
      <c r="DS1126" s="237"/>
      <c r="DT1126" s="237"/>
      <c r="DU1126" s="237"/>
      <c r="DV1126" s="237"/>
      <c r="DW1126" s="237"/>
      <c r="DX1126" s="237"/>
      <c r="DY1126" s="237"/>
      <c r="DZ1126" s="237"/>
      <c r="EA1126" s="237"/>
      <c r="EB1126" s="237"/>
      <c r="EC1126" s="237"/>
      <c r="ED1126" s="237"/>
      <c r="EE1126" s="237"/>
      <c r="EF1126" s="237"/>
      <c r="EG1126" s="237"/>
      <c r="EH1126" s="237"/>
      <c r="EI1126" s="237"/>
      <c r="EJ1126" s="237"/>
      <c r="EK1126" s="237"/>
      <c r="EL1126" s="237"/>
      <c r="EM1126" s="237"/>
      <c r="EN1126" s="237"/>
      <c r="EO1126" s="237"/>
      <c r="EP1126" s="237"/>
      <c r="EQ1126" s="237"/>
      <c r="ER1126" s="237"/>
      <c r="ES1126" s="237"/>
      <c r="ET1126" s="237"/>
      <c r="EU1126" s="237"/>
      <c r="EV1126" s="237"/>
      <c r="EW1126" s="237"/>
      <c r="EX1126" s="237"/>
      <c r="EY1126" s="237"/>
      <c r="EZ1126" s="237"/>
      <c r="FA1126" s="237"/>
      <c r="FB1126" s="237"/>
      <c r="FC1126" s="237"/>
      <c r="FD1126" s="237"/>
      <c r="FE1126" s="237"/>
      <c r="FF1126" s="237"/>
      <c r="FG1126" s="237"/>
      <c r="FH1126" s="237"/>
      <c r="FI1126" s="237"/>
      <c r="FJ1126" s="237"/>
      <c r="FK1126" s="237"/>
      <c r="FL1126" s="237"/>
      <c r="FM1126" s="237"/>
      <c r="FN1126" s="237"/>
      <c r="FO1126" s="237"/>
      <c r="FP1126" s="237"/>
      <c r="FQ1126" s="237"/>
      <c r="FR1126" s="237"/>
      <c r="FS1126" s="237"/>
      <c r="FT1126" s="237"/>
      <c r="FU1126" s="237"/>
      <c r="FV1126" s="237"/>
      <c r="FW1126" s="237"/>
      <c r="FX1126" s="237"/>
      <c r="FY1126" s="237"/>
      <c r="FZ1126" s="237"/>
      <c r="GA1126" s="237"/>
      <c r="GB1126" s="237"/>
      <c r="GC1126" s="237"/>
      <c r="GD1126" s="237"/>
      <c r="GE1126" s="237"/>
      <c r="GF1126" s="237"/>
      <c r="GG1126" s="237"/>
      <c r="GH1126" s="237"/>
      <c r="GI1126" s="237"/>
      <c r="GJ1126" s="237"/>
      <c r="GK1126" s="237"/>
      <c r="GL1126" s="237"/>
      <c r="GM1126" s="237"/>
      <c r="GN1126" s="237"/>
      <c r="GO1126" s="237"/>
      <c r="GP1126" s="237"/>
      <c r="GQ1126" s="237"/>
    </row>
    <row r="1127" spans="1:199" s="81" customFormat="1" ht="15" hidden="1">
      <c r="A1127" s="176" t="s">
        <v>3019</v>
      </c>
      <c r="B1127" s="241" t="s">
        <v>6323</v>
      </c>
      <c r="C1127" s="242">
        <v>0</v>
      </c>
      <c r="D1127" s="242">
        <v>0</v>
      </c>
      <c r="E1127" s="242">
        <v>0</v>
      </c>
      <c r="F1127" s="242">
        <v>0</v>
      </c>
      <c r="G1127" s="242">
        <v>0</v>
      </c>
      <c r="H1127" s="242">
        <v>0</v>
      </c>
      <c r="I1127" s="242">
        <v>0</v>
      </c>
      <c r="J1127" s="242">
        <v>0</v>
      </c>
      <c r="K1127" s="242">
        <v>0</v>
      </c>
      <c r="L1127" s="242">
        <v>0</v>
      </c>
      <c r="M1127" s="242">
        <v>0</v>
      </c>
      <c r="N1127" s="242">
        <v>0</v>
      </c>
      <c r="O1127" s="242">
        <v>0</v>
      </c>
      <c r="P1127" s="28"/>
      <c r="Q1127" s="242">
        <f>SUM(D1127:O1127)</f>
        <v>0</v>
      </c>
      <c r="R1127" s="242">
        <f>IF($R$19&lt;1,0,Q1127/$R$19)</f>
        <v>0</v>
      </c>
      <c r="S1127" s="243"/>
      <c r="T1127" s="351">
        <f>IF(Q1127=0,0,1)+IF(C1127=0,0,1)+IF(D1127=0,0,1)+IF(E1127=0,0,1)+IF(F1127=0,0,1)+IF(G1127=0,0,1)+IF(H1127=0,0,1)+IF(I1127=0,0,1)+IF(J1127=0,0,1)+IF(K1127=0,0,1)+IF(L1127=0,0,1)+IF(M1127=0,0,1)+IF(N1127=0,0,1)+IF(O1127=0,0,1)</f>
        <v>0</v>
      </c>
      <c r="U1127" s="237"/>
      <c r="V1127" s="237"/>
      <c r="W1127" s="237"/>
      <c r="X1127" s="237"/>
      <c r="Y1127" s="237"/>
      <c r="Z1127" s="237"/>
      <c r="AA1127" s="237"/>
      <c r="AB1127" s="237"/>
      <c r="AC1127" s="237"/>
      <c r="AD1127" s="237"/>
      <c r="AE1127" s="237"/>
      <c r="AF1127" s="237"/>
      <c r="AG1127" s="237"/>
      <c r="AH1127" s="237"/>
      <c r="AI1127" s="237"/>
      <c r="AJ1127" s="237"/>
      <c r="AK1127" s="237"/>
      <c r="AL1127" s="237"/>
      <c r="AM1127" s="237"/>
      <c r="AN1127" s="237"/>
      <c r="AO1127" s="237"/>
      <c r="AP1127" s="237"/>
      <c r="AQ1127" s="237"/>
      <c r="AR1127" s="237"/>
      <c r="AS1127" s="237"/>
      <c r="AT1127" s="237"/>
      <c r="AU1127" s="237"/>
      <c r="AV1127" s="237"/>
      <c r="AW1127" s="237"/>
      <c r="AX1127" s="237"/>
      <c r="AY1127" s="237"/>
      <c r="AZ1127" s="237"/>
      <c r="BA1127" s="237"/>
      <c r="BB1127" s="237"/>
      <c r="BC1127" s="237"/>
      <c r="BD1127" s="237"/>
      <c r="BE1127" s="237"/>
      <c r="BF1127" s="237"/>
      <c r="BG1127" s="237"/>
      <c r="BH1127" s="237"/>
      <c r="BI1127" s="237"/>
      <c r="BJ1127" s="237"/>
      <c r="BK1127" s="237"/>
      <c r="BL1127" s="237"/>
      <c r="BM1127" s="237"/>
      <c r="BN1127" s="237"/>
      <c r="BO1127" s="237"/>
      <c r="BP1127" s="237"/>
      <c r="BQ1127" s="237"/>
      <c r="BR1127" s="237"/>
      <c r="BS1127" s="237"/>
      <c r="BT1127" s="237"/>
      <c r="BU1127" s="237"/>
      <c r="BV1127" s="237"/>
      <c r="BW1127" s="237"/>
      <c r="BX1127" s="237"/>
      <c r="BY1127" s="237"/>
      <c r="BZ1127" s="237"/>
      <c r="CA1127" s="237"/>
      <c r="CB1127" s="237"/>
      <c r="CC1127" s="237"/>
      <c r="CD1127" s="237"/>
      <c r="CE1127" s="237"/>
      <c r="CF1127" s="237"/>
      <c r="CG1127" s="237"/>
      <c r="CH1127" s="237"/>
      <c r="CI1127" s="237"/>
      <c r="CJ1127" s="237"/>
      <c r="CK1127" s="237"/>
      <c r="CL1127" s="237"/>
      <c r="CM1127" s="237"/>
      <c r="CN1127" s="237"/>
      <c r="CO1127" s="237"/>
      <c r="CP1127" s="237"/>
      <c r="CQ1127" s="237"/>
      <c r="CR1127" s="237"/>
      <c r="CS1127" s="237"/>
      <c r="CT1127" s="237"/>
      <c r="CU1127" s="237"/>
      <c r="CV1127" s="237"/>
      <c r="CW1127" s="237"/>
      <c r="CX1127" s="237"/>
      <c r="CY1127" s="237"/>
      <c r="CZ1127" s="237"/>
      <c r="DA1127" s="237"/>
      <c r="DB1127" s="237"/>
      <c r="DC1127" s="237"/>
      <c r="DD1127" s="237"/>
      <c r="DE1127" s="237"/>
      <c r="DF1127" s="237"/>
      <c r="DG1127" s="237"/>
      <c r="DH1127" s="237"/>
      <c r="DI1127" s="237"/>
      <c r="DJ1127" s="237"/>
      <c r="DK1127" s="237"/>
      <c r="DL1127" s="237"/>
      <c r="DM1127" s="237"/>
      <c r="DN1127" s="237"/>
      <c r="DO1127" s="237"/>
      <c r="DP1127" s="237"/>
      <c r="DQ1127" s="237"/>
      <c r="DR1127" s="237"/>
      <c r="DS1127" s="237"/>
      <c r="DT1127" s="237"/>
      <c r="DU1127" s="237"/>
      <c r="DV1127" s="237"/>
      <c r="DW1127" s="237"/>
      <c r="DX1127" s="237"/>
      <c r="DY1127" s="237"/>
      <c r="DZ1127" s="237"/>
      <c r="EA1127" s="237"/>
      <c r="EB1127" s="237"/>
      <c r="EC1127" s="237"/>
      <c r="ED1127" s="237"/>
      <c r="EE1127" s="237"/>
      <c r="EF1127" s="237"/>
      <c r="EG1127" s="237"/>
      <c r="EH1127" s="237"/>
      <c r="EI1127" s="237"/>
      <c r="EJ1127" s="237"/>
      <c r="EK1127" s="237"/>
      <c r="EL1127" s="237"/>
      <c r="EM1127" s="237"/>
      <c r="EN1127" s="237"/>
      <c r="EO1127" s="237"/>
      <c r="EP1127" s="237"/>
      <c r="EQ1127" s="237"/>
      <c r="ER1127" s="237"/>
      <c r="ES1127" s="237"/>
      <c r="ET1127" s="237"/>
      <c r="EU1127" s="237"/>
      <c r="EV1127" s="237"/>
      <c r="EW1127" s="237"/>
      <c r="EX1127" s="237"/>
      <c r="EY1127" s="237"/>
      <c r="EZ1127" s="237"/>
      <c r="FA1127" s="237"/>
      <c r="FB1127" s="237"/>
      <c r="FC1127" s="237"/>
      <c r="FD1127" s="237"/>
      <c r="FE1127" s="237"/>
      <c r="FF1127" s="237"/>
      <c r="FG1127" s="237"/>
      <c r="FH1127" s="237"/>
      <c r="FI1127" s="237"/>
      <c r="FJ1127" s="237"/>
      <c r="FK1127" s="237"/>
      <c r="FL1127" s="237"/>
      <c r="FM1127" s="237"/>
      <c r="FN1127" s="237"/>
      <c r="FO1127" s="237"/>
      <c r="FP1127" s="237"/>
      <c r="FQ1127" s="237"/>
      <c r="FR1127" s="237"/>
      <c r="FS1127" s="237"/>
      <c r="FT1127" s="237"/>
      <c r="FU1127" s="237"/>
      <c r="FV1127" s="237"/>
      <c r="FW1127" s="237"/>
      <c r="FX1127" s="237"/>
      <c r="FY1127" s="237"/>
      <c r="FZ1127" s="237"/>
      <c r="GA1127" s="237"/>
      <c r="GB1127" s="237"/>
      <c r="GC1127" s="237"/>
      <c r="GD1127" s="237"/>
      <c r="GE1127" s="237"/>
      <c r="GF1127" s="237"/>
      <c r="GG1127" s="237"/>
      <c r="GH1127" s="237"/>
      <c r="GI1127" s="237"/>
      <c r="GJ1127" s="237"/>
      <c r="GK1127" s="237"/>
      <c r="GL1127" s="237"/>
      <c r="GM1127" s="237"/>
      <c r="GN1127" s="237"/>
      <c r="GO1127" s="237"/>
      <c r="GP1127" s="237"/>
      <c r="GQ1127" s="237"/>
    </row>
    <row r="1128" spans="1:199" s="81" customFormat="1" ht="15" hidden="1">
      <c r="A1128" s="176" t="s">
        <v>3020</v>
      </c>
      <c r="B1128" s="241" t="s">
        <v>6324</v>
      </c>
      <c r="C1128" s="242">
        <v>0</v>
      </c>
      <c r="D1128" s="242">
        <v>0</v>
      </c>
      <c r="E1128" s="242">
        <v>0</v>
      </c>
      <c r="F1128" s="242">
        <v>0</v>
      </c>
      <c r="G1128" s="242">
        <v>0</v>
      </c>
      <c r="H1128" s="242">
        <v>0</v>
      </c>
      <c r="I1128" s="242">
        <v>0</v>
      </c>
      <c r="J1128" s="242">
        <v>0</v>
      </c>
      <c r="K1128" s="242">
        <v>0</v>
      </c>
      <c r="L1128" s="242">
        <v>0</v>
      </c>
      <c r="M1128" s="242">
        <v>0</v>
      </c>
      <c r="N1128" s="242">
        <v>0</v>
      </c>
      <c r="O1128" s="242">
        <v>0</v>
      </c>
      <c r="P1128" s="28"/>
      <c r="Q1128" s="242">
        <f>SUM(D1128:O1128)</f>
        <v>0</v>
      </c>
      <c r="R1128" s="242">
        <f>IF($R$19&lt;1,0,Q1128/$R$19)</f>
        <v>0</v>
      </c>
      <c r="S1128" s="243"/>
      <c r="T1128" s="351">
        <f>IF(Q1128=0,0,1)+IF(C1128=0,0,1)+IF(D1128=0,0,1)+IF(E1128=0,0,1)+IF(F1128=0,0,1)+IF(G1128=0,0,1)+IF(H1128=0,0,1)+IF(I1128=0,0,1)+IF(J1128=0,0,1)+IF(K1128=0,0,1)+IF(L1128=0,0,1)+IF(M1128=0,0,1)+IF(N1128=0,0,1)+IF(O1128=0,0,1)</f>
        <v>0</v>
      </c>
      <c r="U1128" s="237"/>
      <c r="V1128" s="237"/>
      <c r="W1128" s="237"/>
      <c r="X1128" s="237"/>
      <c r="Y1128" s="237"/>
      <c r="Z1128" s="237"/>
      <c r="AA1128" s="237"/>
      <c r="AB1128" s="237"/>
      <c r="AC1128" s="237"/>
      <c r="AD1128" s="237"/>
      <c r="AE1128" s="237"/>
      <c r="AF1128" s="237"/>
      <c r="AG1128" s="237"/>
      <c r="AH1128" s="237"/>
      <c r="AI1128" s="237"/>
      <c r="AJ1128" s="237"/>
      <c r="AK1128" s="237"/>
      <c r="AL1128" s="237"/>
      <c r="AM1128" s="237"/>
      <c r="AN1128" s="237"/>
      <c r="AO1128" s="237"/>
      <c r="AP1128" s="237"/>
      <c r="AQ1128" s="237"/>
      <c r="AR1128" s="237"/>
      <c r="AS1128" s="237"/>
      <c r="AT1128" s="237"/>
      <c r="AU1128" s="237"/>
      <c r="AV1128" s="237"/>
      <c r="AW1128" s="237"/>
      <c r="AX1128" s="237"/>
      <c r="AY1128" s="237"/>
      <c r="AZ1128" s="237"/>
      <c r="BA1128" s="237"/>
      <c r="BB1128" s="237"/>
      <c r="BC1128" s="237"/>
      <c r="BD1128" s="237"/>
      <c r="BE1128" s="237"/>
      <c r="BF1128" s="237"/>
      <c r="BG1128" s="237"/>
      <c r="BH1128" s="237"/>
      <c r="BI1128" s="237"/>
      <c r="BJ1128" s="237"/>
      <c r="BK1128" s="237"/>
      <c r="BL1128" s="237"/>
      <c r="BM1128" s="237"/>
      <c r="BN1128" s="237"/>
      <c r="BO1128" s="237"/>
      <c r="BP1128" s="237"/>
      <c r="BQ1128" s="237"/>
      <c r="BR1128" s="237"/>
      <c r="BS1128" s="237"/>
      <c r="BT1128" s="237"/>
      <c r="BU1128" s="237"/>
      <c r="BV1128" s="237"/>
      <c r="BW1128" s="237"/>
      <c r="BX1128" s="237"/>
      <c r="BY1128" s="237"/>
      <c r="BZ1128" s="237"/>
      <c r="CA1128" s="237"/>
      <c r="CB1128" s="237"/>
      <c r="CC1128" s="237"/>
      <c r="CD1128" s="237"/>
      <c r="CE1128" s="237"/>
      <c r="CF1128" s="237"/>
      <c r="CG1128" s="237"/>
      <c r="CH1128" s="237"/>
      <c r="CI1128" s="237"/>
      <c r="CJ1128" s="237"/>
      <c r="CK1128" s="237"/>
      <c r="CL1128" s="237"/>
      <c r="CM1128" s="237"/>
      <c r="CN1128" s="237"/>
      <c r="CO1128" s="237"/>
      <c r="CP1128" s="237"/>
      <c r="CQ1128" s="237"/>
      <c r="CR1128" s="237"/>
      <c r="CS1128" s="237"/>
      <c r="CT1128" s="237"/>
      <c r="CU1128" s="237"/>
      <c r="CV1128" s="237"/>
      <c r="CW1128" s="237"/>
      <c r="CX1128" s="237"/>
      <c r="CY1128" s="237"/>
      <c r="CZ1128" s="237"/>
      <c r="DA1128" s="237"/>
      <c r="DB1128" s="237"/>
      <c r="DC1128" s="237"/>
      <c r="DD1128" s="237"/>
      <c r="DE1128" s="237"/>
      <c r="DF1128" s="237"/>
      <c r="DG1128" s="237"/>
      <c r="DH1128" s="237"/>
      <c r="DI1128" s="237"/>
      <c r="DJ1128" s="237"/>
      <c r="DK1128" s="237"/>
      <c r="DL1128" s="237"/>
      <c r="DM1128" s="237"/>
      <c r="DN1128" s="237"/>
      <c r="DO1128" s="237"/>
      <c r="DP1128" s="237"/>
      <c r="DQ1128" s="237"/>
      <c r="DR1128" s="237"/>
      <c r="DS1128" s="237"/>
      <c r="DT1128" s="237"/>
      <c r="DU1128" s="237"/>
      <c r="DV1128" s="237"/>
      <c r="DW1128" s="237"/>
      <c r="DX1128" s="237"/>
      <c r="DY1128" s="237"/>
      <c r="DZ1128" s="237"/>
      <c r="EA1128" s="237"/>
      <c r="EB1128" s="237"/>
      <c r="EC1128" s="237"/>
      <c r="ED1128" s="237"/>
      <c r="EE1128" s="237"/>
      <c r="EF1128" s="237"/>
      <c r="EG1128" s="237"/>
      <c r="EH1128" s="237"/>
      <c r="EI1128" s="237"/>
      <c r="EJ1128" s="237"/>
      <c r="EK1128" s="237"/>
      <c r="EL1128" s="237"/>
      <c r="EM1128" s="237"/>
      <c r="EN1128" s="237"/>
      <c r="EO1128" s="237"/>
      <c r="EP1128" s="237"/>
      <c r="EQ1128" s="237"/>
      <c r="ER1128" s="237"/>
      <c r="ES1128" s="237"/>
      <c r="ET1128" s="237"/>
      <c r="EU1128" s="237"/>
      <c r="EV1128" s="237"/>
      <c r="EW1128" s="237"/>
      <c r="EX1128" s="237"/>
      <c r="EY1128" s="237"/>
      <c r="EZ1128" s="237"/>
      <c r="FA1128" s="237"/>
      <c r="FB1128" s="237"/>
      <c r="FC1128" s="237"/>
      <c r="FD1128" s="237"/>
      <c r="FE1128" s="237"/>
      <c r="FF1128" s="237"/>
      <c r="FG1128" s="237"/>
      <c r="FH1128" s="237"/>
      <c r="FI1128" s="237"/>
      <c r="FJ1128" s="237"/>
      <c r="FK1128" s="237"/>
      <c r="FL1128" s="237"/>
      <c r="FM1128" s="237"/>
      <c r="FN1128" s="237"/>
      <c r="FO1128" s="237"/>
      <c r="FP1128" s="237"/>
      <c r="FQ1128" s="237"/>
      <c r="FR1128" s="237"/>
      <c r="FS1128" s="237"/>
      <c r="FT1128" s="237"/>
      <c r="FU1128" s="237"/>
      <c r="FV1128" s="237"/>
      <c r="FW1128" s="237"/>
      <c r="FX1128" s="237"/>
      <c r="FY1128" s="237"/>
      <c r="FZ1128" s="237"/>
      <c r="GA1128" s="237"/>
      <c r="GB1128" s="237"/>
      <c r="GC1128" s="237"/>
      <c r="GD1128" s="237"/>
      <c r="GE1128" s="237"/>
      <c r="GF1128" s="237"/>
      <c r="GG1128" s="237"/>
      <c r="GH1128" s="237"/>
      <c r="GI1128" s="237"/>
      <c r="GJ1128" s="237"/>
      <c r="GK1128" s="237"/>
      <c r="GL1128" s="237"/>
      <c r="GM1128" s="237"/>
      <c r="GN1128" s="237"/>
      <c r="GO1128" s="237"/>
      <c r="GP1128" s="237"/>
      <c r="GQ1128" s="237"/>
    </row>
    <row r="1129" spans="1:199" s="81" customFormat="1" ht="15" hidden="1">
      <c r="A1129" s="176" t="s">
        <v>3021</v>
      </c>
      <c r="B1129" s="241" t="s">
        <v>6325</v>
      </c>
      <c r="C1129" s="242">
        <v>0</v>
      </c>
      <c r="D1129" s="242">
        <v>0</v>
      </c>
      <c r="E1129" s="242">
        <v>0</v>
      </c>
      <c r="F1129" s="242">
        <v>0</v>
      </c>
      <c r="G1129" s="242">
        <v>0</v>
      </c>
      <c r="H1129" s="242">
        <v>0</v>
      </c>
      <c r="I1129" s="242">
        <v>0</v>
      </c>
      <c r="J1129" s="242">
        <v>0</v>
      </c>
      <c r="K1129" s="242">
        <v>0</v>
      </c>
      <c r="L1129" s="242">
        <v>0</v>
      </c>
      <c r="M1129" s="242">
        <v>0</v>
      </c>
      <c r="N1129" s="242">
        <v>0</v>
      </c>
      <c r="O1129" s="242">
        <v>0</v>
      </c>
      <c r="P1129" s="28"/>
      <c r="Q1129" s="242">
        <f>SUM(D1129:O1129)</f>
        <v>0</v>
      </c>
      <c r="R1129" s="242">
        <f>IF($R$19&lt;1,0,Q1129/$R$19)</f>
        <v>0</v>
      </c>
      <c r="S1129" s="243"/>
      <c r="T1129" s="351">
        <f>IF(Q1129=0,0,1)+IF(C1129=0,0,1)+IF(D1129=0,0,1)+IF(E1129=0,0,1)+IF(F1129=0,0,1)+IF(G1129=0,0,1)+IF(H1129=0,0,1)+IF(I1129=0,0,1)+IF(J1129=0,0,1)+IF(K1129=0,0,1)+IF(L1129=0,0,1)+IF(M1129=0,0,1)+IF(N1129=0,0,1)+IF(O1129=0,0,1)</f>
        <v>0</v>
      </c>
      <c r="U1129" s="237"/>
      <c r="V1129" s="237"/>
      <c r="W1129" s="237"/>
      <c r="X1129" s="237"/>
      <c r="Y1129" s="237"/>
      <c r="Z1129" s="237"/>
      <c r="AA1129" s="237"/>
      <c r="AB1129" s="237"/>
      <c r="AC1129" s="237"/>
      <c r="AD1129" s="237"/>
      <c r="AE1129" s="237"/>
      <c r="AF1129" s="237"/>
      <c r="AG1129" s="237"/>
      <c r="AH1129" s="237"/>
      <c r="AI1129" s="237"/>
      <c r="AJ1129" s="237"/>
      <c r="AK1129" s="237"/>
      <c r="AL1129" s="237"/>
      <c r="AM1129" s="237"/>
      <c r="AN1129" s="237"/>
      <c r="AO1129" s="237"/>
      <c r="AP1129" s="237"/>
      <c r="AQ1129" s="237"/>
      <c r="AR1129" s="237"/>
      <c r="AS1129" s="237"/>
      <c r="AT1129" s="237"/>
      <c r="AU1129" s="237"/>
      <c r="AV1129" s="237"/>
      <c r="AW1129" s="237"/>
      <c r="AX1129" s="237"/>
      <c r="AY1129" s="237"/>
      <c r="AZ1129" s="237"/>
      <c r="BA1129" s="237"/>
      <c r="BB1129" s="237"/>
      <c r="BC1129" s="237"/>
      <c r="BD1129" s="237"/>
      <c r="BE1129" s="237"/>
      <c r="BF1129" s="237"/>
      <c r="BG1129" s="237"/>
      <c r="BH1129" s="237"/>
      <c r="BI1129" s="237"/>
      <c r="BJ1129" s="237"/>
      <c r="BK1129" s="237"/>
      <c r="BL1129" s="237"/>
      <c r="BM1129" s="237"/>
      <c r="BN1129" s="237"/>
      <c r="BO1129" s="237"/>
      <c r="BP1129" s="237"/>
      <c r="BQ1129" s="237"/>
      <c r="BR1129" s="237"/>
      <c r="BS1129" s="237"/>
      <c r="BT1129" s="237"/>
      <c r="BU1129" s="237"/>
      <c r="BV1129" s="237"/>
      <c r="BW1129" s="237"/>
      <c r="BX1129" s="237"/>
      <c r="BY1129" s="237"/>
      <c r="BZ1129" s="237"/>
      <c r="CA1129" s="237"/>
      <c r="CB1129" s="237"/>
      <c r="CC1129" s="237"/>
      <c r="CD1129" s="237"/>
      <c r="CE1129" s="237"/>
      <c r="CF1129" s="237"/>
      <c r="CG1129" s="237"/>
      <c r="CH1129" s="237"/>
      <c r="CI1129" s="237"/>
      <c r="CJ1129" s="237"/>
      <c r="CK1129" s="237"/>
      <c r="CL1129" s="237"/>
      <c r="CM1129" s="237"/>
      <c r="CN1129" s="237"/>
      <c r="CO1129" s="237"/>
      <c r="CP1129" s="237"/>
      <c r="CQ1129" s="237"/>
      <c r="CR1129" s="237"/>
      <c r="CS1129" s="237"/>
      <c r="CT1129" s="237"/>
      <c r="CU1129" s="237"/>
      <c r="CV1129" s="237"/>
      <c r="CW1129" s="237"/>
      <c r="CX1129" s="237"/>
      <c r="CY1129" s="237"/>
      <c r="CZ1129" s="237"/>
      <c r="DA1129" s="237"/>
      <c r="DB1129" s="237"/>
      <c r="DC1129" s="237"/>
      <c r="DD1129" s="237"/>
      <c r="DE1129" s="237"/>
      <c r="DF1129" s="237"/>
      <c r="DG1129" s="237"/>
      <c r="DH1129" s="237"/>
      <c r="DI1129" s="237"/>
      <c r="DJ1129" s="237"/>
      <c r="DK1129" s="237"/>
      <c r="DL1129" s="237"/>
      <c r="DM1129" s="237"/>
      <c r="DN1129" s="237"/>
      <c r="DO1129" s="237"/>
      <c r="DP1129" s="237"/>
      <c r="DQ1129" s="237"/>
      <c r="DR1129" s="237"/>
      <c r="DS1129" s="237"/>
      <c r="DT1129" s="237"/>
      <c r="DU1129" s="237"/>
      <c r="DV1129" s="237"/>
      <c r="DW1129" s="237"/>
      <c r="DX1129" s="237"/>
      <c r="DY1129" s="237"/>
      <c r="DZ1129" s="237"/>
      <c r="EA1129" s="237"/>
      <c r="EB1129" s="237"/>
      <c r="EC1129" s="237"/>
      <c r="ED1129" s="237"/>
      <c r="EE1129" s="237"/>
      <c r="EF1129" s="237"/>
      <c r="EG1129" s="237"/>
      <c r="EH1129" s="237"/>
      <c r="EI1129" s="237"/>
      <c r="EJ1129" s="237"/>
      <c r="EK1129" s="237"/>
      <c r="EL1129" s="237"/>
      <c r="EM1129" s="237"/>
      <c r="EN1129" s="237"/>
      <c r="EO1129" s="237"/>
      <c r="EP1129" s="237"/>
      <c r="EQ1129" s="237"/>
      <c r="ER1129" s="237"/>
      <c r="ES1129" s="237"/>
      <c r="ET1129" s="237"/>
      <c r="EU1129" s="237"/>
      <c r="EV1129" s="237"/>
      <c r="EW1129" s="237"/>
      <c r="EX1129" s="237"/>
      <c r="EY1129" s="237"/>
      <c r="EZ1129" s="237"/>
      <c r="FA1129" s="237"/>
      <c r="FB1129" s="237"/>
      <c r="FC1129" s="237"/>
      <c r="FD1129" s="237"/>
      <c r="FE1129" s="237"/>
      <c r="FF1129" s="237"/>
      <c r="FG1129" s="237"/>
      <c r="FH1129" s="237"/>
      <c r="FI1129" s="237"/>
      <c r="FJ1129" s="237"/>
      <c r="FK1129" s="237"/>
      <c r="FL1129" s="237"/>
      <c r="FM1129" s="237"/>
      <c r="FN1129" s="237"/>
      <c r="FO1129" s="237"/>
      <c r="FP1129" s="237"/>
      <c r="FQ1129" s="237"/>
      <c r="FR1129" s="237"/>
      <c r="FS1129" s="237"/>
      <c r="FT1129" s="237"/>
      <c r="FU1129" s="237"/>
      <c r="FV1129" s="237"/>
      <c r="FW1129" s="237"/>
      <c r="FX1129" s="237"/>
      <c r="FY1129" s="237"/>
      <c r="FZ1129" s="237"/>
      <c r="GA1129" s="237"/>
      <c r="GB1129" s="237"/>
      <c r="GC1129" s="237"/>
      <c r="GD1129" s="237"/>
      <c r="GE1129" s="237"/>
      <c r="GF1129" s="237"/>
      <c r="GG1129" s="237"/>
      <c r="GH1129" s="237"/>
      <c r="GI1129" s="237"/>
      <c r="GJ1129" s="237"/>
      <c r="GK1129" s="237"/>
      <c r="GL1129" s="237"/>
      <c r="GM1129" s="237"/>
      <c r="GN1129" s="237"/>
      <c r="GO1129" s="237"/>
      <c r="GP1129" s="237"/>
      <c r="GQ1129" s="237"/>
    </row>
    <row r="1130" spans="1:199" s="81" customFormat="1" ht="15" hidden="1">
      <c r="A1130" s="176" t="s">
        <v>3022</v>
      </c>
      <c r="B1130" s="241" t="s">
        <v>6326</v>
      </c>
      <c r="C1130" s="242">
        <v>0</v>
      </c>
      <c r="D1130" s="242">
        <v>0</v>
      </c>
      <c r="E1130" s="242">
        <v>0</v>
      </c>
      <c r="F1130" s="242">
        <v>0</v>
      </c>
      <c r="G1130" s="242">
        <v>0</v>
      </c>
      <c r="H1130" s="242">
        <v>0</v>
      </c>
      <c r="I1130" s="242">
        <v>0</v>
      </c>
      <c r="J1130" s="242">
        <v>0</v>
      </c>
      <c r="K1130" s="242">
        <v>0</v>
      </c>
      <c r="L1130" s="242">
        <v>0</v>
      </c>
      <c r="M1130" s="242">
        <v>0</v>
      </c>
      <c r="N1130" s="242">
        <v>0</v>
      </c>
      <c r="O1130" s="242">
        <v>0</v>
      </c>
      <c r="P1130" s="28"/>
      <c r="Q1130" s="242">
        <f>SUM(D1130:O1130)</f>
        <v>0</v>
      </c>
      <c r="R1130" s="242">
        <f>IF($R$19&lt;1,0,Q1130/$R$19)</f>
        <v>0</v>
      </c>
      <c r="S1130" s="243"/>
      <c r="T1130" s="351">
        <f>IF(Q1130=0,0,1)+IF(C1130=0,0,1)+IF(D1130=0,0,1)+IF(E1130=0,0,1)+IF(F1130=0,0,1)+IF(G1130=0,0,1)+IF(H1130=0,0,1)+IF(I1130=0,0,1)+IF(J1130=0,0,1)+IF(K1130=0,0,1)+IF(L1130=0,0,1)+IF(M1130=0,0,1)+IF(N1130=0,0,1)+IF(O1130=0,0,1)</f>
        <v>0</v>
      </c>
      <c r="U1130" s="237"/>
      <c r="V1130" s="237"/>
      <c r="W1130" s="237"/>
      <c r="X1130" s="237"/>
      <c r="Y1130" s="237"/>
      <c r="Z1130" s="237"/>
      <c r="AA1130" s="237"/>
      <c r="AB1130" s="237"/>
      <c r="AC1130" s="237"/>
      <c r="AD1130" s="237"/>
      <c r="AE1130" s="237"/>
      <c r="AF1130" s="237"/>
      <c r="AG1130" s="237"/>
      <c r="AH1130" s="237"/>
      <c r="AI1130" s="237"/>
      <c r="AJ1130" s="237"/>
      <c r="AK1130" s="237"/>
      <c r="AL1130" s="237"/>
      <c r="AM1130" s="237"/>
      <c r="AN1130" s="237"/>
      <c r="AO1130" s="237"/>
      <c r="AP1130" s="237"/>
      <c r="AQ1130" s="237"/>
      <c r="AR1130" s="237"/>
      <c r="AS1130" s="237"/>
      <c r="AT1130" s="237"/>
      <c r="AU1130" s="237"/>
      <c r="AV1130" s="237"/>
      <c r="AW1130" s="237"/>
      <c r="AX1130" s="237"/>
      <c r="AY1130" s="237"/>
      <c r="AZ1130" s="237"/>
      <c r="BA1130" s="237"/>
      <c r="BB1130" s="237"/>
      <c r="BC1130" s="237"/>
      <c r="BD1130" s="237"/>
      <c r="BE1130" s="237"/>
      <c r="BF1130" s="237"/>
      <c r="BG1130" s="237"/>
      <c r="BH1130" s="237"/>
      <c r="BI1130" s="237"/>
      <c r="BJ1130" s="237"/>
      <c r="BK1130" s="237"/>
      <c r="BL1130" s="237"/>
      <c r="BM1130" s="237"/>
      <c r="BN1130" s="237"/>
      <c r="BO1130" s="237"/>
      <c r="BP1130" s="237"/>
      <c r="BQ1130" s="237"/>
      <c r="BR1130" s="237"/>
      <c r="BS1130" s="237"/>
      <c r="BT1130" s="237"/>
      <c r="BU1130" s="237"/>
      <c r="BV1130" s="237"/>
      <c r="BW1130" s="237"/>
      <c r="BX1130" s="237"/>
      <c r="BY1130" s="237"/>
      <c r="BZ1130" s="237"/>
      <c r="CA1130" s="237"/>
      <c r="CB1130" s="237"/>
      <c r="CC1130" s="237"/>
      <c r="CD1130" s="237"/>
      <c r="CE1130" s="237"/>
      <c r="CF1130" s="237"/>
      <c r="CG1130" s="237"/>
      <c r="CH1130" s="237"/>
      <c r="CI1130" s="237"/>
      <c r="CJ1130" s="237"/>
      <c r="CK1130" s="237"/>
      <c r="CL1130" s="237"/>
      <c r="CM1130" s="237"/>
      <c r="CN1130" s="237"/>
      <c r="CO1130" s="237"/>
      <c r="CP1130" s="237"/>
      <c r="CQ1130" s="237"/>
      <c r="CR1130" s="237"/>
      <c r="CS1130" s="237"/>
      <c r="CT1130" s="237"/>
      <c r="CU1130" s="237"/>
      <c r="CV1130" s="237"/>
      <c r="CW1130" s="237"/>
      <c r="CX1130" s="237"/>
      <c r="CY1130" s="237"/>
      <c r="CZ1130" s="237"/>
      <c r="DA1130" s="237"/>
      <c r="DB1130" s="237"/>
      <c r="DC1130" s="237"/>
      <c r="DD1130" s="237"/>
      <c r="DE1130" s="237"/>
      <c r="DF1130" s="237"/>
      <c r="DG1130" s="237"/>
      <c r="DH1130" s="237"/>
      <c r="DI1130" s="237"/>
      <c r="DJ1130" s="237"/>
      <c r="DK1130" s="237"/>
      <c r="DL1130" s="237"/>
      <c r="DM1130" s="237"/>
      <c r="DN1130" s="237"/>
      <c r="DO1130" s="237"/>
      <c r="DP1130" s="237"/>
      <c r="DQ1130" s="237"/>
      <c r="DR1130" s="237"/>
      <c r="DS1130" s="237"/>
      <c r="DT1130" s="237"/>
      <c r="DU1130" s="237"/>
      <c r="DV1130" s="237"/>
      <c r="DW1130" s="237"/>
      <c r="DX1130" s="237"/>
      <c r="DY1130" s="237"/>
      <c r="DZ1130" s="237"/>
      <c r="EA1130" s="237"/>
      <c r="EB1130" s="237"/>
      <c r="EC1130" s="237"/>
      <c r="ED1130" s="237"/>
      <c r="EE1130" s="237"/>
      <c r="EF1130" s="237"/>
      <c r="EG1130" s="237"/>
      <c r="EH1130" s="237"/>
      <c r="EI1130" s="237"/>
      <c r="EJ1130" s="237"/>
      <c r="EK1130" s="237"/>
      <c r="EL1130" s="237"/>
      <c r="EM1130" s="237"/>
      <c r="EN1130" s="237"/>
      <c r="EO1130" s="237"/>
      <c r="EP1130" s="237"/>
      <c r="EQ1130" s="237"/>
      <c r="ER1130" s="237"/>
      <c r="ES1130" s="237"/>
      <c r="ET1130" s="237"/>
      <c r="EU1130" s="237"/>
      <c r="EV1130" s="237"/>
      <c r="EW1130" s="237"/>
      <c r="EX1130" s="237"/>
      <c r="EY1130" s="237"/>
      <c r="EZ1130" s="237"/>
      <c r="FA1130" s="237"/>
      <c r="FB1130" s="237"/>
      <c r="FC1130" s="237"/>
      <c r="FD1130" s="237"/>
      <c r="FE1130" s="237"/>
      <c r="FF1130" s="237"/>
      <c r="FG1130" s="237"/>
      <c r="FH1130" s="237"/>
      <c r="FI1130" s="237"/>
      <c r="FJ1130" s="237"/>
      <c r="FK1130" s="237"/>
      <c r="FL1130" s="237"/>
      <c r="FM1130" s="237"/>
      <c r="FN1130" s="237"/>
      <c r="FO1130" s="237"/>
      <c r="FP1130" s="237"/>
      <c r="FQ1130" s="237"/>
      <c r="FR1130" s="237"/>
      <c r="FS1130" s="237"/>
      <c r="FT1130" s="237"/>
      <c r="FU1130" s="237"/>
      <c r="FV1130" s="237"/>
      <c r="FW1130" s="237"/>
      <c r="FX1130" s="237"/>
      <c r="FY1130" s="237"/>
      <c r="FZ1130" s="237"/>
      <c r="GA1130" s="237"/>
      <c r="GB1130" s="237"/>
      <c r="GC1130" s="237"/>
      <c r="GD1130" s="237"/>
      <c r="GE1130" s="237"/>
      <c r="GF1130" s="237"/>
      <c r="GG1130" s="237"/>
      <c r="GH1130" s="237"/>
      <c r="GI1130" s="237"/>
      <c r="GJ1130" s="237"/>
      <c r="GK1130" s="237"/>
      <c r="GL1130" s="237"/>
      <c r="GM1130" s="237"/>
      <c r="GN1130" s="237"/>
      <c r="GO1130" s="237"/>
      <c r="GP1130" s="237"/>
      <c r="GQ1130" s="237"/>
    </row>
    <row r="1131" spans="1:199" s="81" customFormat="1" ht="15" hidden="1">
      <c r="A1131" s="176" t="s">
        <v>3023</v>
      </c>
      <c r="B1131" s="241" t="s">
        <v>6327</v>
      </c>
      <c r="C1131" s="242">
        <v>0</v>
      </c>
      <c r="D1131" s="242">
        <v>0</v>
      </c>
      <c r="E1131" s="242">
        <v>0</v>
      </c>
      <c r="F1131" s="242">
        <v>0</v>
      </c>
      <c r="G1131" s="242">
        <v>0</v>
      </c>
      <c r="H1131" s="242">
        <v>0</v>
      </c>
      <c r="I1131" s="242">
        <v>0</v>
      </c>
      <c r="J1131" s="242">
        <v>0</v>
      </c>
      <c r="K1131" s="242">
        <v>0</v>
      </c>
      <c r="L1131" s="242">
        <v>0</v>
      </c>
      <c r="M1131" s="242">
        <v>0</v>
      </c>
      <c r="N1131" s="242">
        <v>0</v>
      </c>
      <c r="O1131" s="242">
        <v>0</v>
      </c>
      <c r="P1131" s="28"/>
      <c r="Q1131" s="242">
        <f>SUM(D1131:O1131)</f>
        <v>0</v>
      </c>
      <c r="R1131" s="242">
        <f>IF($R$19&lt;1,0,Q1131/$R$19)</f>
        <v>0</v>
      </c>
      <c r="S1131" s="243"/>
      <c r="T1131" s="351">
        <f>IF(Q1131=0,0,1)+IF(C1131=0,0,1)+IF(D1131=0,0,1)+IF(E1131=0,0,1)+IF(F1131=0,0,1)+IF(G1131=0,0,1)+IF(H1131=0,0,1)+IF(I1131=0,0,1)+IF(J1131=0,0,1)+IF(K1131=0,0,1)+IF(L1131=0,0,1)+IF(M1131=0,0,1)+IF(N1131=0,0,1)+IF(O1131=0,0,1)</f>
        <v>0</v>
      </c>
      <c r="U1131" s="237"/>
      <c r="V1131" s="237"/>
      <c r="W1131" s="237"/>
      <c r="X1131" s="237"/>
      <c r="Y1131" s="237"/>
      <c r="Z1131" s="237"/>
      <c r="AA1131" s="237"/>
      <c r="AB1131" s="237"/>
      <c r="AC1131" s="237"/>
      <c r="AD1131" s="237"/>
      <c r="AE1131" s="237"/>
      <c r="AF1131" s="237"/>
      <c r="AG1131" s="237"/>
      <c r="AH1131" s="237"/>
      <c r="AI1131" s="237"/>
      <c r="AJ1131" s="237"/>
      <c r="AK1131" s="237"/>
      <c r="AL1131" s="237"/>
      <c r="AM1131" s="237"/>
      <c r="AN1131" s="237"/>
      <c r="AO1131" s="237"/>
      <c r="AP1131" s="237"/>
      <c r="AQ1131" s="237"/>
      <c r="AR1131" s="237"/>
      <c r="AS1131" s="237"/>
      <c r="AT1131" s="237"/>
      <c r="AU1131" s="237"/>
      <c r="AV1131" s="237"/>
      <c r="AW1131" s="237"/>
      <c r="AX1131" s="237"/>
      <c r="AY1131" s="237"/>
      <c r="AZ1131" s="237"/>
      <c r="BA1131" s="237"/>
      <c r="BB1131" s="237"/>
      <c r="BC1131" s="237"/>
      <c r="BD1131" s="237"/>
      <c r="BE1131" s="237"/>
      <c r="BF1131" s="237"/>
      <c r="BG1131" s="237"/>
      <c r="BH1131" s="237"/>
      <c r="BI1131" s="237"/>
      <c r="BJ1131" s="237"/>
      <c r="BK1131" s="237"/>
      <c r="BL1131" s="237"/>
      <c r="BM1131" s="237"/>
      <c r="BN1131" s="237"/>
      <c r="BO1131" s="237"/>
      <c r="BP1131" s="237"/>
      <c r="BQ1131" s="237"/>
      <c r="BR1131" s="237"/>
      <c r="BS1131" s="237"/>
      <c r="BT1131" s="237"/>
      <c r="BU1131" s="237"/>
      <c r="BV1131" s="237"/>
      <c r="BW1131" s="237"/>
      <c r="BX1131" s="237"/>
      <c r="BY1131" s="237"/>
      <c r="BZ1131" s="237"/>
      <c r="CA1131" s="237"/>
      <c r="CB1131" s="237"/>
      <c r="CC1131" s="237"/>
      <c r="CD1131" s="237"/>
      <c r="CE1131" s="237"/>
      <c r="CF1131" s="237"/>
      <c r="CG1131" s="237"/>
      <c r="CH1131" s="237"/>
      <c r="CI1131" s="237"/>
      <c r="CJ1131" s="237"/>
      <c r="CK1131" s="237"/>
      <c r="CL1131" s="237"/>
      <c r="CM1131" s="237"/>
      <c r="CN1131" s="237"/>
      <c r="CO1131" s="237"/>
      <c r="CP1131" s="237"/>
      <c r="CQ1131" s="237"/>
      <c r="CR1131" s="237"/>
      <c r="CS1131" s="237"/>
      <c r="CT1131" s="237"/>
      <c r="CU1131" s="237"/>
      <c r="CV1131" s="237"/>
      <c r="CW1131" s="237"/>
      <c r="CX1131" s="237"/>
      <c r="CY1131" s="237"/>
      <c r="CZ1131" s="237"/>
      <c r="DA1131" s="237"/>
      <c r="DB1131" s="237"/>
      <c r="DC1131" s="237"/>
      <c r="DD1131" s="237"/>
      <c r="DE1131" s="237"/>
      <c r="DF1131" s="237"/>
      <c r="DG1131" s="237"/>
      <c r="DH1131" s="237"/>
      <c r="DI1131" s="237"/>
      <c r="DJ1131" s="237"/>
      <c r="DK1131" s="237"/>
      <c r="DL1131" s="237"/>
      <c r="DM1131" s="237"/>
      <c r="DN1131" s="237"/>
      <c r="DO1131" s="237"/>
      <c r="DP1131" s="237"/>
      <c r="DQ1131" s="237"/>
      <c r="DR1131" s="237"/>
      <c r="DS1131" s="237"/>
      <c r="DT1131" s="237"/>
      <c r="DU1131" s="237"/>
      <c r="DV1131" s="237"/>
      <c r="DW1131" s="237"/>
      <c r="DX1131" s="237"/>
      <c r="DY1131" s="237"/>
      <c r="DZ1131" s="237"/>
      <c r="EA1131" s="237"/>
      <c r="EB1131" s="237"/>
      <c r="EC1131" s="237"/>
      <c r="ED1131" s="237"/>
      <c r="EE1131" s="237"/>
      <c r="EF1131" s="237"/>
      <c r="EG1131" s="237"/>
      <c r="EH1131" s="237"/>
      <c r="EI1131" s="237"/>
      <c r="EJ1131" s="237"/>
      <c r="EK1131" s="237"/>
      <c r="EL1131" s="237"/>
      <c r="EM1131" s="237"/>
      <c r="EN1131" s="237"/>
      <c r="EO1131" s="237"/>
      <c r="EP1131" s="237"/>
      <c r="EQ1131" s="237"/>
      <c r="ER1131" s="237"/>
      <c r="ES1131" s="237"/>
      <c r="ET1131" s="237"/>
      <c r="EU1131" s="237"/>
      <c r="EV1131" s="237"/>
      <c r="EW1131" s="237"/>
      <c r="EX1131" s="237"/>
      <c r="EY1131" s="237"/>
      <c r="EZ1131" s="237"/>
      <c r="FA1131" s="237"/>
      <c r="FB1131" s="237"/>
      <c r="FC1131" s="237"/>
      <c r="FD1131" s="237"/>
      <c r="FE1131" s="237"/>
      <c r="FF1131" s="237"/>
      <c r="FG1131" s="237"/>
      <c r="FH1131" s="237"/>
      <c r="FI1131" s="237"/>
      <c r="FJ1131" s="237"/>
      <c r="FK1131" s="237"/>
      <c r="FL1131" s="237"/>
      <c r="FM1131" s="237"/>
      <c r="FN1131" s="237"/>
      <c r="FO1131" s="237"/>
      <c r="FP1131" s="237"/>
      <c r="FQ1131" s="237"/>
      <c r="FR1131" s="237"/>
      <c r="FS1131" s="237"/>
      <c r="FT1131" s="237"/>
      <c r="FU1131" s="237"/>
      <c r="FV1131" s="237"/>
      <c r="FW1131" s="237"/>
      <c r="FX1131" s="237"/>
      <c r="FY1131" s="237"/>
      <c r="FZ1131" s="237"/>
      <c r="GA1131" s="237"/>
      <c r="GB1131" s="237"/>
      <c r="GC1131" s="237"/>
      <c r="GD1131" s="237"/>
      <c r="GE1131" s="237"/>
      <c r="GF1131" s="237"/>
      <c r="GG1131" s="237"/>
      <c r="GH1131" s="237"/>
      <c r="GI1131" s="237"/>
      <c r="GJ1131" s="237"/>
      <c r="GK1131" s="237"/>
      <c r="GL1131" s="237"/>
      <c r="GM1131" s="237"/>
      <c r="GN1131" s="237"/>
      <c r="GO1131" s="237"/>
      <c r="GP1131" s="237"/>
      <c r="GQ1131" s="237"/>
    </row>
    <row r="1132" spans="1:199" s="81" customFormat="1" ht="15" hidden="1">
      <c r="A1132" s="176" t="s">
        <v>3024</v>
      </c>
      <c r="B1132" s="241" t="s">
        <v>6328</v>
      </c>
      <c r="C1132" s="242">
        <v>0</v>
      </c>
      <c r="D1132" s="242">
        <v>0</v>
      </c>
      <c r="E1132" s="242">
        <v>0</v>
      </c>
      <c r="F1132" s="242">
        <v>0</v>
      </c>
      <c r="G1132" s="242">
        <v>0</v>
      </c>
      <c r="H1132" s="242">
        <v>0</v>
      </c>
      <c r="I1132" s="242">
        <v>0</v>
      </c>
      <c r="J1132" s="242">
        <v>0</v>
      </c>
      <c r="K1132" s="242">
        <v>0</v>
      </c>
      <c r="L1132" s="242">
        <v>0</v>
      </c>
      <c r="M1132" s="242">
        <v>0</v>
      </c>
      <c r="N1132" s="242">
        <v>0</v>
      </c>
      <c r="O1132" s="242">
        <v>0</v>
      </c>
      <c r="P1132" s="28"/>
      <c r="Q1132" s="242">
        <f>SUM(D1132:O1132)</f>
        <v>0</v>
      </c>
      <c r="R1132" s="242">
        <f>IF($R$19&lt;1,0,Q1132/$R$19)</f>
        <v>0</v>
      </c>
      <c r="S1132" s="243"/>
      <c r="T1132" s="351">
        <f>IF(Q1132=0,0,1)+IF(C1132=0,0,1)+IF(D1132=0,0,1)+IF(E1132=0,0,1)+IF(F1132=0,0,1)+IF(G1132=0,0,1)+IF(H1132=0,0,1)+IF(I1132=0,0,1)+IF(J1132=0,0,1)+IF(K1132=0,0,1)+IF(L1132=0,0,1)+IF(M1132=0,0,1)+IF(N1132=0,0,1)+IF(O1132=0,0,1)</f>
        <v>0</v>
      </c>
      <c r="U1132" s="237"/>
      <c r="V1132" s="237"/>
      <c r="W1132" s="237"/>
      <c r="X1132" s="237"/>
      <c r="Y1132" s="237"/>
      <c r="Z1132" s="237"/>
      <c r="AA1132" s="237"/>
      <c r="AB1132" s="237"/>
      <c r="AC1132" s="237"/>
      <c r="AD1132" s="237"/>
      <c r="AE1132" s="237"/>
      <c r="AF1132" s="237"/>
      <c r="AG1132" s="237"/>
      <c r="AH1132" s="237"/>
      <c r="AI1132" s="237"/>
      <c r="AJ1132" s="237"/>
      <c r="AK1132" s="237"/>
      <c r="AL1132" s="237"/>
      <c r="AM1132" s="237"/>
      <c r="AN1132" s="237"/>
      <c r="AO1132" s="237"/>
      <c r="AP1132" s="237"/>
      <c r="AQ1132" s="237"/>
      <c r="AR1132" s="237"/>
      <c r="AS1132" s="237"/>
      <c r="AT1132" s="237"/>
      <c r="AU1132" s="237"/>
      <c r="AV1132" s="237"/>
      <c r="AW1132" s="237"/>
      <c r="AX1132" s="237"/>
      <c r="AY1132" s="237"/>
      <c r="AZ1132" s="237"/>
      <c r="BA1132" s="237"/>
      <c r="BB1132" s="237"/>
      <c r="BC1132" s="237"/>
      <c r="BD1132" s="237"/>
      <c r="BE1132" s="237"/>
      <c r="BF1132" s="237"/>
      <c r="BG1132" s="237"/>
      <c r="BH1132" s="237"/>
      <c r="BI1132" s="237"/>
      <c r="BJ1132" s="237"/>
      <c r="BK1132" s="237"/>
      <c r="BL1132" s="237"/>
      <c r="BM1132" s="237"/>
      <c r="BN1132" s="237"/>
      <c r="BO1132" s="237"/>
      <c r="BP1132" s="237"/>
      <c r="BQ1132" s="237"/>
      <c r="BR1132" s="237"/>
      <c r="BS1132" s="237"/>
      <c r="BT1132" s="237"/>
      <c r="BU1132" s="237"/>
      <c r="BV1132" s="237"/>
      <c r="BW1132" s="237"/>
      <c r="BX1132" s="237"/>
      <c r="BY1132" s="237"/>
      <c r="BZ1132" s="237"/>
      <c r="CA1132" s="237"/>
      <c r="CB1132" s="237"/>
      <c r="CC1132" s="237"/>
      <c r="CD1132" s="237"/>
      <c r="CE1132" s="237"/>
      <c r="CF1132" s="237"/>
      <c r="CG1132" s="237"/>
      <c r="CH1132" s="237"/>
      <c r="CI1132" s="237"/>
      <c r="CJ1132" s="237"/>
      <c r="CK1132" s="237"/>
      <c r="CL1132" s="237"/>
      <c r="CM1132" s="237"/>
      <c r="CN1132" s="237"/>
      <c r="CO1132" s="237"/>
      <c r="CP1132" s="237"/>
      <c r="CQ1132" s="237"/>
      <c r="CR1132" s="237"/>
      <c r="CS1132" s="237"/>
      <c r="CT1132" s="237"/>
      <c r="CU1132" s="237"/>
      <c r="CV1132" s="237"/>
      <c r="CW1132" s="237"/>
      <c r="CX1132" s="237"/>
      <c r="CY1132" s="237"/>
      <c r="CZ1132" s="237"/>
      <c r="DA1132" s="237"/>
      <c r="DB1132" s="237"/>
      <c r="DC1132" s="237"/>
      <c r="DD1132" s="237"/>
      <c r="DE1132" s="237"/>
      <c r="DF1132" s="237"/>
      <c r="DG1132" s="237"/>
      <c r="DH1132" s="237"/>
      <c r="DI1132" s="237"/>
      <c r="DJ1132" s="237"/>
      <c r="DK1132" s="237"/>
      <c r="DL1132" s="237"/>
      <c r="DM1132" s="237"/>
      <c r="DN1132" s="237"/>
      <c r="DO1132" s="237"/>
      <c r="DP1132" s="237"/>
      <c r="DQ1132" s="237"/>
      <c r="DR1132" s="237"/>
      <c r="DS1132" s="237"/>
      <c r="DT1132" s="237"/>
      <c r="DU1132" s="237"/>
      <c r="DV1132" s="237"/>
      <c r="DW1132" s="237"/>
      <c r="DX1132" s="237"/>
      <c r="DY1132" s="237"/>
      <c r="DZ1132" s="237"/>
      <c r="EA1132" s="237"/>
      <c r="EB1132" s="237"/>
      <c r="EC1132" s="237"/>
      <c r="ED1132" s="237"/>
      <c r="EE1132" s="237"/>
      <c r="EF1132" s="237"/>
      <c r="EG1132" s="237"/>
      <c r="EH1132" s="237"/>
      <c r="EI1132" s="237"/>
      <c r="EJ1132" s="237"/>
      <c r="EK1132" s="237"/>
      <c r="EL1132" s="237"/>
      <c r="EM1132" s="237"/>
      <c r="EN1132" s="237"/>
      <c r="EO1132" s="237"/>
      <c r="EP1132" s="237"/>
      <c r="EQ1132" s="237"/>
      <c r="ER1132" s="237"/>
      <c r="ES1132" s="237"/>
      <c r="ET1132" s="237"/>
      <c r="EU1132" s="237"/>
      <c r="EV1132" s="237"/>
      <c r="EW1132" s="237"/>
      <c r="EX1132" s="237"/>
      <c r="EY1132" s="237"/>
      <c r="EZ1132" s="237"/>
      <c r="FA1132" s="237"/>
      <c r="FB1132" s="237"/>
      <c r="FC1132" s="237"/>
      <c r="FD1132" s="237"/>
      <c r="FE1132" s="237"/>
      <c r="FF1132" s="237"/>
      <c r="FG1132" s="237"/>
      <c r="FH1132" s="237"/>
      <c r="FI1132" s="237"/>
      <c r="FJ1132" s="237"/>
      <c r="FK1132" s="237"/>
      <c r="FL1132" s="237"/>
      <c r="FM1132" s="237"/>
      <c r="FN1132" s="237"/>
      <c r="FO1132" s="237"/>
      <c r="FP1132" s="237"/>
      <c r="FQ1132" s="237"/>
      <c r="FR1132" s="237"/>
      <c r="FS1132" s="237"/>
      <c r="FT1132" s="237"/>
      <c r="FU1132" s="237"/>
      <c r="FV1132" s="237"/>
      <c r="FW1132" s="237"/>
      <c r="FX1132" s="237"/>
      <c r="FY1132" s="237"/>
      <c r="FZ1132" s="237"/>
      <c r="GA1132" s="237"/>
      <c r="GB1132" s="237"/>
      <c r="GC1132" s="237"/>
      <c r="GD1132" s="237"/>
      <c r="GE1132" s="237"/>
      <c r="GF1132" s="237"/>
      <c r="GG1132" s="237"/>
      <c r="GH1132" s="237"/>
      <c r="GI1132" s="237"/>
      <c r="GJ1132" s="237"/>
      <c r="GK1132" s="237"/>
      <c r="GL1132" s="237"/>
      <c r="GM1132" s="237"/>
      <c r="GN1132" s="237"/>
      <c r="GO1132" s="237"/>
      <c r="GP1132" s="237"/>
      <c r="GQ1132" s="237"/>
    </row>
    <row r="1133" spans="1:199" s="81" customFormat="1" ht="15" hidden="1">
      <c r="A1133" s="176" t="s">
        <v>3025</v>
      </c>
      <c r="B1133" s="241" t="s">
        <v>6329</v>
      </c>
      <c r="C1133" s="242">
        <v>0</v>
      </c>
      <c r="D1133" s="242">
        <v>0</v>
      </c>
      <c r="E1133" s="242">
        <v>0</v>
      </c>
      <c r="F1133" s="242">
        <v>0</v>
      </c>
      <c r="G1133" s="242">
        <v>0</v>
      </c>
      <c r="H1133" s="242">
        <v>0</v>
      </c>
      <c r="I1133" s="242">
        <v>0</v>
      </c>
      <c r="J1133" s="242">
        <v>0</v>
      </c>
      <c r="K1133" s="242">
        <v>0</v>
      </c>
      <c r="L1133" s="242">
        <v>0</v>
      </c>
      <c r="M1133" s="242">
        <v>0</v>
      </c>
      <c r="N1133" s="242">
        <v>0</v>
      </c>
      <c r="O1133" s="242">
        <v>0</v>
      </c>
      <c r="P1133" s="28"/>
      <c r="Q1133" s="242">
        <f>SUM(D1133:O1133)</f>
        <v>0</v>
      </c>
      <c r="R1133" s="242">
        <f>IF($R$19&lt;1,0,Q1133/$R$19)</f>
        <v>0</v>
      </c>
      <c r="S1133" s="243"/>
      <c r="T1133" s="351">
        <f>IF(Q1133=0,0,1)+IF(C1133=0,0,1)+IF(D1133=0,0,1)+IF(E1133=0,0,1)+IF(F1133=0,0,1)+IF(G1133=0,0,1)+IF(H1133=0,0,1)+IF(I1133=0,0,1)+IF(J1133=0,0,1)+IF(K1133=0,0,1)+IF(L1133=0,0,1)+IF(M1133=0,0,1)+IF(N1133=0,0,1)+IF(O1133=0,0,1)</f>
        <v>0</v>
      </c>
      <c r="U1133" s="237"/>
      <c r="V1133" s="237"/>
      <c r="W1133" s="237"/>
      <c r="X1133" s="237"/>
      <c r="Y1133" s="237"/>
      <c r="Z1133" s="237"/>
      <c r="AA1133" s="237"/>
      <c r="AB1133" s="237"/>
      <c r="AC1133" s="237"/>
      <c r="AD1133" s="237"/>
      <c r="AE1133" s="237"/>
      <c r="AF1133" s="237"/>
      <c r="AG1133" s="237"/>
      <c r="AH1133" s="237"/>
      <c r="AI1133" s="237"/>
      <c r="AJ1133" s="237"/>
      <c r="AK1133" s="237"/>
      <c r="AL1133" s="237"/>
      <c r="AM1133" s="237"/>
      <c r="AN1133" s="237"/>
      <c r="AO1133" s="237"/>
      <c r="AP1133" s="237"/>
      <c r="AQ1133" s="237"/>
      <c r="AR1133" s="237"/>
      <c r="AS1133" s="237"/>
      <c r="AT1133" s="237"/>
      <c r="AU1133" s="237"/>
      <c r="AV1133" s="237"/>
      <c r="AW1133" s="237"/>
      <c r="AX1133" s="237"/>
      <c r="AY1133" s="237"/>
      <c r="AZ1133" s="237"/>
      <c r="BA1133" s="237"/>
      <c r="BB1133" s="237"/>
      <c r="BC1133" s="237"/>
      <c r="BD1133" s="237"/>
      <c r="BE1133" s="237"/>
      <c r="BF1133" s="237"/>
      <c r="BG1133" s="237"/>
      <c r="BH1133" s="237"/>
      <c r="BI1133" s="237"/>
      <c r="BJ1133" s="237"/>
      <c r="BK1133" s="237"/>
      <c r="BL1133" s="237"/>
      <c r="BM1133" s="237"/>
      <c r="BN1133" s="237"/>
      <c r="BO1133" s="237"/>
      <c r="BP1133" s="237"/>
      <c r="BQ1133" s="237"/>
      <c r="BR1133" s="237"/>
      <c r="BS1133" s="237"/>
      <c r="BT1133" s="237"/>
      <c r="BU1133" s="237"/>
      <c r="BV1133" s="237"/>
      <c r="BW1133" s="237"/>
      <c r="BX1133" s="237"/>
      <c r="BY1133" s="237"/>
      <c r="BZ1133" s="237"/>
      <c r="CA1133" s="237"/>
      <c r="CB1133" s="237"/>
      <c r="CC1133" s="237"/>
      <c r="CD1133" s="237"/>
      <c r="CE1133" s="237"/>
      <c r="CF1133" s="237"/>
      <c r="CG1133" s="237"/>
      <c r="CH1133" s="237"/>
      <c r="CI1133" s="237"/>
      <c r="CJ1133" s="237"/>
      <c r="CK1133" s="237"/>
      <c r="CL1133" s="237"/>
      <c r="CM1133" s="237"/>
      <c r="CN1133" s="237"/>
      <c r="CO1133" s="237"/>
      <c r="CP1133" s="237"/>
      <c r="CQ1133" s="237"/>
      <c r="CR1133" s="237"/>
      <c r="CS1133" s="237"/>
      <c r="CT1133" s="237"/>
      <c r="CU1133" s="237"/>
      <c r="CV1133" s="237"/>
      <c r="CW1133" s="237"/>
      <c r="CX1133" s="237"/>
      <c r="CY1133" s="237"/>
      <c r="CZ1133" s="237"/>
      <c r="DA1133" s="237"/>
      <c r="DB1133" s="237"/>
      <c r="DC1133" s="237"/>
      <c r="DD1133" s="237"/>
      <c r="DE1133" s="237"/>
      <c r="DF1133" s="237"/>
      <c r="DG1133" s="237"/>
      <c r="DH1133" s="237"/>
      <c r="DI1133" s="237"/>
      <c r="DJ1133" s="237"/>
      <c r="DK1133" s="237"/>
      <c r="DL1133" s="237"/>
      <c r="DM1133" s="237"/>
      <c r="DN1133" s="237"/>
      <c r="DO1133" s="237"/>
      <c r="DP1133" s="237"/>
      <c r="DQ1133" s="237"/>
      <c r="DR1133" s="237"/>
      <c r="DS1133" s="237"/>
      <c r="DT1133" s="237"/>
      <c r="DU1133" s="237"/>
      <c r="DV1133" s="237"/>
      <c r="DW1133" s="237"/>
      <c r="DX1133" s="237"/>
      <c r="DY1133" s="237"/>
      <c r="DZ1133" s="237"/>
      <c r="EA1133" s="237"/>
      <c r="EB1133" s="237"/>
      <c r="EC1133" s="237"/>
      <c r="ED1133" s="237"/>
      <c r="EE1133" s="237"/>
      <c r="EF1133" s="237"/>
      <c r="EG1133" s="237"/>
      <c r="EH1133" s="237"/>
      <c r="EI1133" s="237"/>
      <c r="EJ1133" s="237"/>
      <c r="EK1133" s="237"/>
      <c r="EL1133" s="237"/>
      <c r="EM1133" s="237"/>
      <c r="EN1133" s="237"/>
      <c r="EO1133" s="237"/>
      <c r="EP1133" s="237"/>
      <c r="EQ1133" s="237"/>
      <c r="ER1133" s="237"/>
      <c r="ES1133" s="237"/>
      <c r="ET1133" s="237"/>
      <c r="EU1133" s="237"/>
      <c r="EV1133" s="237"/>
      <c r="EW1133" s="237"/>
      <c r="EX1133" s="237"/>
      <c r="EY1133" s="237"/>
      <c r="EZ1133" s="237"/>
      <c r="FA1133" s="237"/>
      <c r="FB1133" s="237"/>
      <c r="FC1133" s="237"/>
      <c r="FD1133" s="237"/>
      <c r="FE1133" s="237"/>
      <c r="FF1133" s="237"/>
      <c r="FG1133" s="237"/>
      <c r="FH1133" s="237"/>
      <c r="FI1133" s="237"/>
      <c r="FJ1133" s="237"/>
      <c r="FK1133" s="237"/>
      <c r="FL1133" s="237"/>
      <c r="FM1133" s="237"/>
      <c r="FN1133" s="237"/>
      <c r="FO1133" s="237"/>
      <c r="FP1133" s="237"/>
      <c r="FQ1133" s="237"/>
      <c r="FR1133" s="237"/>
      <c r="FS1133" s="237"/>
      <c r="FT1133" s="237"/>
      <c r="FU1133" s="237"/>
      <c r="FV1133" s="237"/>
      <c r="FW1133" s="237"/>
      <c r="FX1133" s="237"/>
      <c r="FY1133" s="237"/>
      <c r="FZ1133" s="237"/>
      <c r="GA1133" s="237"/>
      <c r="GB1133" s="237"/>
      <c r="GC1133" s="237"/>
      <c r="GD1133" s="237"/>
      <c r="GE1133" s="237"/>
      <c r="GF1133" s="237"/>
      <c r="GG1133" s="237"/>
      <c r="GH1133" s="237"/>
      <c r="GI1133" s="237"/>
      <c r="GJ1133" s="237"/>
      <c r="GK1133" s="237"/>
      <c r="GL1133" s="237"/>
      <c r="GM1133" s="237"/>
      <c r="GN1133" s="237"/>
      <c r="GO1133" s="237"/>
      <c r="GP1133" s="237"/>
      <c r="GQ1133" s="237"/>
    </row>
    <row r="1134" spans="1:199" s="81" customFormat="1" ht="15" hidden="1">
      <c r="A1134" s="176" t="s">
        <v>3026</v>
      </c>
      <c r="B1134" s="241" t="s">
        <v>6330</v>
      </c>
      <c r="C1134" s="242">
        <v>0</v>
      </c>
      <c r="D1134" s="242">
        <v>0</v>
      </c>
      <c r="E1134" s="242">
        <v>0</v>
      </c>
      <c r="F1134" s="242">
        <v>0</v>
      </c>
      <c r="G1134" s="242">
        <v>0</v>
      </c>
      <c r="H1134" s="242">
        <v>0</v>
      </c>
      <c r="I1134" s="242">
        <v>0</v>
      </c>
      <c r="J1134" s="242">
        <v>0</v>
      </c>
      <c r="K1134" s="242">
        <v>0</v>
      </c>
      <c r="L1134" s="242">
        <v>0</v>
      </c>
      <c r="M1134" s="242">
        <v>0</v>
      </c>
      <c r="N1134" s="242">
        <v>0</v>
      </c>
      <c r="O1134" s="242">
        <v>0</v>
      </c>
      <c r="P1134" s="28"/>
      <c r="Q1134" s="242">
        <f>SUM(D1134:O1134)</f>
        <v>0</v>
      </c>
      <c r="R1134" s="242">
        <f>IF($R$19&lt;1,0,Q1134/$R$19)</f>
        <v>0</v>
      </c>
      <c r="S1134" s="243"/>
      <c r="T1134" s="351">
        <f>IF(Q1134=0,0,1)+IF(C1134=0,0,1)+IF(D1134=0,0,1)+IF(E1134=0,0,1)+IF(F1134=0,0,1)+IF(G1134=0,0,1)+IF(H1134=0,0,1)+IF(I1134=0,0,1)+IF(J1134=0,0,1)+IF(K1134=0,0,1)+IF(L1134=0,0,1)+IF(M1134=0,0,1)+IF(N1134=0,0,1)+IF(O1134=0,0,1)</f>
        <v>0</v>
      </c>
      <c r="U1134" s="237"/>
      <c r="V1134" s="237"/>
      <c r="W1134" s="237"/>
      <c r="X1134" s="237"/>
      <c r="Y1134" s="237"/>
      <c r="Z1134" s="237"/>
      <c r="AA1134" s="237"/>
      <c r="AB1134" s="237"/>
      <c r="AC1134" s="237"/>
      <c r="AD1134" s="237"/>
      <c r="AE1134" s="237"/>
      <c r="AF1134" s="237"/>
      <c r="AG1134" s="237"/>
      <c r="AH1134" s="237"/>
      <c r="AI1134" s="237"/>
      <c r="AJ1134" s="237"/>
      <c r="AK1134" s="237"/>
      <c r="AL1134" s="237"/>
      <c r="AM1134" s="237"/>
      <c r="AN1134" s="237"/>
      <c r="AO1134" s="237"/>
      <c r="AP1134" s="237"/>
      <c r="AQ1134" s="237"/>
      <c r="AR1134" s="237"/>
      <c r="AS1134" s="237"/>
      <c r="AT1134" s="237"/>
      <c r="AU1134" s="237"/>
      <c r="AV1134" s="237"/>
      <c r="AW1134" s="237"/>
      <c r="AX1134" s="237"/>
      <c r="AY1134" s="237"/>
      <c r="AZ1134" s="237"/>
      <c r="BA1134" s="237"/>
      <c r="BB1134" s="237"/>
      <c r="BC1134" s="237"/>
      <c r="BD1134" s="237"/>
      <c r="BE1134" s="237"/>
      <c r="BF1134" s="237"/>
      <c r="BG1134" s="237"/>
      <c r="BH1134" s="237"/>
      <c r="BI1134" s="237"/>
      <c r="BJ1134" s="237"/>
      <c r="BK1134" s="237"/>
      <c r="BL1134" s="237"/>
      <c r="BM1134" s="237"/>
      <c r="BN1134" s="237"/>
      <c r="BO1134" s="237"/>
      <c r="BP1134" s="237"/>
      <c r="BQ1134" s="237"/>
      <c r="BR1134" s="237"/>
      <c r="BS1134" s="237"/>
      <c r="BT1134" s="237"/>
      <c r="BU1134" s="237"/>
      <c r="BV1134" s="237"/>
      <c r="BW1134" s="237"/>
      <c r="BX1134" s="237"/>
      <c r="BY1134" s="237"/>
      <c r="BZ1134" s="237"/>
      <c r="CA1134" s="237"/>
      <c r="CB1134" s="237"/>
      <c r="CC1134" s="237"/>
      <c r="CD1134" s="237"/>
      <c r="CE1134" s="237"/>
      <c r="CF1134" s="237"/>
      <c r="CG1134" s="237"/>
      <c r="CH1134" s="237"/>
      <c r="CI1134" s="237"/>
      <c r="CJ1134" s="237"/>
      <c r="CK1134" s="237"/>
      <c r="CL1134" s="237"/>
      <c r="CM1134" s="237"/>
      <c r="CN1134" s="237"/>
      <c r="CO1134" s="237"/>
      <c r="CP1134" s="237"/>
      <c r="CQ1134" s="237"/>
      <c r="CR1134" s="237"/>
      <c r="CS1134" s="237"/>
      <c r="CT1134" s="237"/>
      <c r="CU1134" s="237"/>
      <c r="CV1134" s="237"/>
      <c r="CW1134" s="237"/>
      <c r="CX1134" s="237"/>
      <c r="CY1134" s="237"/>
      <c r="CZ1134" s="237"/>
      <c r="DA1134" s="237"/>
      <c r="DB1134" s="237"/>
      <c r="DC1134" s="237"/>
      <c r="DD1134" s="237"/>
      <c r="DE1134" s="237"/>
      <c r="DF1134" s="237"/>
      <c r="DG1134" s="237"/>
      <c r="DH1134" s="237"/>
      <c r="DI1134" s="237"/>
      <c r="DJ1134" s="237"/>
      <c r="DK1134" s="237"/>
      <c r="DL1134" s="237"/>
      <c r="DM1134" s="237"/>
      <c r="DN1134" s="237"/>
      <c r="DO1134" s="237"/>
      <c r="DP1134" s="237"/>
      <c r="DQ1134" s="237"/>
      <c r="DR1134" s="237"/>
      <c r="DS1134" s="237"/>
      <c r="DT1134" s="237"/>
      <c r="DU1134" s="237"/>
      <c r="DV1134" s="237"/>
      <c r="DW1134" s="237"/>
      <c r="DX1134" s="237"/>
      <c r="DY1134" s="237"/>
      <c r="DZ1134" s="237"/>
      <c r="EA1134" s="237"/>
      <c r="EB1134" s="237"/>
      <c r="EC1134" s="237"/>
      <c r="ED1134" s="237"/>
      <c r="EE1134" s="237"/>
      <c r="EF1134" s="237"/>
      <c r="EG1134" s="237"/>
      <c r="EH1134" s="237"/>
      <c r="EI1134" s="237"/>
      <c r="EJ1134" s="237"/>
      <c r="EK1134" s="237"/>
      <c r="EL1134" s="237"/>
      <c r="EM1134" s="237"/>
      <c r="EN1134" s="237"/>
      <c r="EO1134" s="237"/>
      <c r="EP1134" s="237"/>
      <c r="EQ1134" s="237"/>
      <c r="ER1134" s="237"/>
      <c r="ES1134" s="237"/>
      <c r="ET1134" s="237"/>
      <c r="EU1134" s="237"/>
      <c r="EV1134" s="237"/>
      <c r="EW1134" s="237"/>
      <c r="EX1134" s="237"/>
      <c r="EY1134" s="237"/>
      <c r="EZ1134" s="237"/>
      <c r="FA1134" s="237"/>
      <c r="FB1134" s="237"/>
      <c r="FC1134" s="237"/>
      <c r="FD1134" s="237"/>
      <c r="FE1134" s="237"/>
      <c r="FF1134" s="237"/>
      <c r="FG1134" s="237"/>
      <c r="FH1134" s="237"/>
      <c r="FI1134" s="237"/>
      <c r="FJ1134" s="237"/>
      <c r="FK1134" s="237"/>
      <c r="FL1134" s="237"/>
      <c r="FM1134" s="237"/>
      <c r="FN1134" s="237"/>
      <c r="FO1134" s="237"/>
      <c r="FP1134" s="237"/>
      <c r="FQ1134" s="237"/>
      <c r="FR1134" s="237"/>
      <c r="FS1134" s="237"/>
      <c r="FT1134" s="237"/>
      <c r="FU1134" s="237"/>
      <c r="FV1134" s="237"/>
      <c r="FW1134" s="237"/>
      <c r="FX1134" s="237"/>
      <c r="FY1134" s="237"/>
      <c r="FZ1134" s="237"/>
      <c r="GA1134" s="237"/>
      <c r="GB1134" s="237"/>
      <c r="GC1134" s="237"/>
      <c r="GD1134" s="237"/>
      <c r="GE1134" s="237"/>
      <c r="GF1134" s="237"/>
      <c r="GG1134" s="237"/>
      <c r="GH1134" s="237"/>
      <c r="GI1134" s="237"/>
      <c r="GJ1134" s="237"/>
      <c r="GK1134" s="237"/>
      <c r="GL1134" s="237"/>
      <c r="GM1134" s="237"/>
      <c r="GN1134" s="237"/>
      <c r="GO1134" s="237"/>
      <c r="GP1134" s="237"/>
      <c r="GQ1134" s="237"/>
    </row>
    <row r="1135" spans="1:199" s="81" customFormat="1" ht="15" hidden="1">
      <c r="A1135" s="176" t="s">
        <v>3027</v>
      </c>
      <c r="B1135" s="241" t="s">
        <v>6331</v>
      </c>
      <c r="C1135" s="242">
        <v>0</v>
      </c>
      <c r="D1135" s="242">
        <v>0</v>
      </c>
      <c r="E1135" s="242">
        <v>0</v>
      </c>
      <c r="F1135" s="242">
        <v>0</v>
      </c>
      <c r="G1135" s="242">
        <v>0</v>
      </c>
      <c r="H1135" s="242">
        <v>0</v>
      </c>
      <c r="I1135" s="242">
        <v>0</v>
      </c>
      <c r="J1135" s="242">
        <v>0</v>
      </c>
      <c r="K1135" s="242">
        <v>0</v>
      </c>
      <c r="L1135" s="242">
        <v>0</v>
      </c>
      <c r="M1135" s="242">
        <v>0</v>
      </c>
      <c r="N1135" s="242">
        <v>0</v>
      </c>
      <c r="O1135" s="242">
        <v>0</v>
      </c>
      <c r="P1135" s="28"/>
      <c r="Q1135" s="242">
        <f>SUM(D1135:O1135)</f>
        <v>0</v>
      </c>
      <c r="R1135" s="242">
        <f>IF($R$19&lt;1,0,Q1135/$R$19)</f>
        <v>0</v>
      </c>
      <c r="S1135" s="243"/>
      <c r="T1135" s="351">
        <f>IF(Q1135=0,0,1)+IF(C1135=0,0,1)+IF(D1135=0,0,1)+IF(E1135=0,0,1)+IF(F1135=0,0,1)+IF(G1135=0,0,1)+IF(H1135=0,0,1)+IF(I1135=0,0,1)+IF(J1135=0,0,1)+IF(K1135=0,0,1)+IF(L1135=0,0,1)+IF(M1135=0,0,1)+IF(N1135=0,0,1)+IF(O1135=0,0,1)</f>
        <v>0</v>
      </c>
      <c r="U1135" s="237"/>
      <c r="V1135" s="237"/>
      <c r="W1135" s="237"/>
      <c r="X1135" s="237"/>
      <c r="Y1135" s="237"/>
      <c r="Z1135" s="237"/>
      <c r="AA1135" s="237"/>
      <c r="AB1135" s="237"/>
      <c r="AC1135" s="237"/>
      <c r="AD1135" s="237"/>
      <c r="AE1135" s="237"/>
      <c r="AF1135" s="237"/>
      <c r="AG1135" s="237"/>
      <c r="AH1135" s="237"/>
      <c r="AI1135" s="237"/>
      <c r="AJ1135" s="237"/>
      <c r="AK1135" s="237"/>
      <c r="AL1135" s="237"/>
      <c r="AM1135" s="237"/>
      <c r="AN1135" s="237"/>
      <c r="AO1135" s="237"/>
      <c r="AP1135" s="237"/>
      <c r="AQ1135" s="237"/>
      <c r="AR1135" s="237"/>
      <c r="AS1135" s="237"/>
      <c r="AT1135" s="237"/>
      <c r="AU1135" s="237"/>
      <c r="AV1135" s="237"/>
      <c r="AW1135" s="237"/>
      <c r="AX1135" s="237"/>
      <c r="AY1135" s="237"/>
      <c r="AZ1135" s="237"/>
      <c r="BA1135" s="237"/>
      <c r="BB1135" s="237"/>
      <c r="BC1135" s="237"/>
      <c r="BD1135" s="237"/>
      <c r="BE1135" s="237"/>
      <c r="BF1135" s="237"/>
      <c r="BG1135" s="237"/>
      <c r="BH1135" s="237"/>
      <c r="BI1135" s="237"/>
      <c r="BJ1135" s="237"/>
      <c r="BK1135" s="237"/>
      <c r="BL1135" s="237"/>
      <c r="BM1135" s="237"/>
      <c r="BN1135" s="237"/>
      <c r="BO1135" s="237"/>
      <c r="BP1135" s="237"/>
      <c r="BQ1135" s="237"/>
      <c r="BR1135" s="237"/>
      <c r="BS1135" s="237"/>
      <c r="BT1135" s="237"/>
      <c r="BU1135" s="237"/>
      <c r="BV1135" s="237"/>
      <c r="BW1135" s="237"/>
      <c r="BX1135" s="237"/>
      <c r="BY1135" s="237"/>
      <c r="BZ1135" s="237"/>
      <c r="CA1135" s="237"/>
      <c r="CB1135" s="237"/>
      <c r="CC1135" s="237"/>
      <c r="CD1135" s="237"/>
      <c r="CE1135" s="237"/>
      <c r="CF1135" s="237"/>
      <c r="CG1135" s="237"/>
      <c r="CH1135" s="237"/>
      <c r="CI1135" s="237"/>
      <c r="CJ1135" s="237"/>
      <c r="CK1135" s="237"/>
      <c r="CL1135" s="237"/>
      <c r="CM1135" s="237"/>
      <c r="CN1135" s="237"/>
      <c r="CO1135" s="237"/>
      <c r="CP1135" s="237"/>
      <c r="CQ1135" s="237"/>
      <c r="CR1135" s="237"/>
      <c r="CS1135" s="237"/>
      <c r="CT1135" s="237"/>
      <c r="CU1135" s="237"/>
      <c r="CV1135" s="237"/>
      <c r="CW1135" s="237"/>
      <c r="CX1135" s="237"/>
      <c r="CY1135" s="237"/>
      <c r="CZ1135" s="237"/>
      <c r="DA1135" s="237"/>
      <c r="DB1135" s="237"/>
      <c r="DC1135" s="237"/>
      <c r="DD1135" s="237"/>
      <c r="DE1135" s="237"/>
      <c r="DF1135" s="237"/>
      <c r="DG1135" s="237"/>
      <c r="DH1135" s="237"/>
      <c r="DI1135" s="237"/>
      <c r="DJ1135" s="237"/>
      <c r="DK1135" s="237"/>
      <c r="DL1135" s="237"/>
      <c r="DM1135" s="237"/>
      <c r="DN1135" s="237"/>
      <c r="DO1135" s="237"/>
      <c r="DP1135" s="237"/>
      <c r="DQ1135" s="237"/>
      <c r="DR1135" s="237"/>
      <c r="DS1135" s="237"/>
      <c r="DT1135" s="237"/>
      <c r="DU1135" s="237"/>
      <c r="DV1135" s="237"/>
      <c r="DW1135" s="237"/>
      <c r="DX1135" s="237"/>
      <c r="DY1135" s="237"/>
      <c r="DZ1135" s="237"/>
      <c r="EA1135" s="237"/>
      <c r="EB1135" s="237"/>
      <c r="EC1135" s="237"/>
      <c r="ED1135" s="237"/>
      <c r="EE1135" s="237"/>
      <c r="EF1135" s="237"/>
      <c r="EG1135" s="237"/>
      <c r="EH1135" s="237"/>
      <c r="EI1135" s="237"/>
      <c r="EJ1135" s="237"/>
      <c r="EK1135" s="237"/>
      <c r="EL1135" s="237"/>
      <c r="EM1135" s="237"/>
      <c r="EN1135" s="237"/>
      <c r="EO1135" s="237"/>
      <c r="EP1135" s="237"/>
      <c r="EQ1135" s="237"/>
      <c r="ER1135" s="237"/>
      <c r="ES1135" s="237"/>
      <c r="ET1135" s="237"/>
      <c r="EU1135" s="237"/>
      <c r="EV1135" s="237"/>
      <c r="EW1135" s="237"/>
      <c r="EX1135" s="237"/>
      <c r="EY1135" s="237"/>
      <c r="EZ1135" s="237"/>
      <c r="FA1135" s="237"/>
      <c r="FB1135" s="237"/>
      <c r="FC1135" s="237"/>
      <c r="FD1135" s="237"/>
      <c r="FE1135" s="237"/>
      <c r="FF1135" s="237"/>
      <c r="FG1135" s="237"/>
      <c r="FH1135" s="237"/>
      <c r="FI1135" s="237"/>
      <c r="FJ1135" s="237"/>
      <c r="FK1135" s="237"/>
      <c r="FL1135" s="237"/>
      <c r="FM1135" s="237"/>
      <c r="FN1135" s="237"/>
      <c r="FO1135" s="237"/>
      <c r="FP1135" s="237"/>
      <c r="FQ1135" s="237"/>
      <c r="FR1135" s="237"/>
      <c r="FS1135" s="237"/>
      <c r="FT1135" s="237"/>
      <c r="FU1135" s="237"/>
      <c r="FV1135" s="237"/>
      <c r="FW1135" s="237"/>
      <c r="FX1135" s="237"/>
      <c r="FY1135" s="237"/>
      <c r="FZ1135" s="237"/>
      <c r="GA1135" s="237"/>
      <c r="GB1135" s="237"/>
      <c r="GC1135" s="237"/>
      <c r="GD1135" s="237"/>
      <c r="GE1135" s="237"/>
      <c r="GF1135" s="237"/>
      <c r="GG1135" s="237"/>
      <c r="GH1135" s="237"/>
      <c r="GI1135" s="237"/>
      <c r="GJ1135" s="237"/>
      <c r="GK1135" s="237"/>
      <c r="GL1135" s="237"/>
      <c r="GM1135" s="237"/>
      <c r="GN1135" s="237"/>
      <c r="GO1135" s="237"/>
      <c r="GP1135" s="237"/>
      <c r="GQ1135" s="237"/>
    </row>
    <row r="1136" spans="1:199" s="81" customFormat="1" ht="15" hidden="1">
      <c r="A1136" s="176" t="s">
        <v>3028</v>
      </c>
      <c r="B1136" s="241" t="s">
        <v>6332</v>
      </c>
      <c r="C1136" s="242">
        <v>0</v>
      </c>
      <c r="D1136" s="242">
        <v>0</v>
      </c>
      <c r="E1136" s="242">
        <v>0</v>
      </c>
      <c r="F1136" s="242">
        <v>0</v>
      </c>
      <c r="G1136" s="242">
        <v>0</v>
      </c>
      <c r="H1136" s="242">
        <v>0</v>
      </c>
      <c r="I1136" s="242">
        <v>0</v>
      </c>
      <c r="J1136" s="242">
        <v>0</v>
      </c>
      <c r="K1136" s="242">
        <v>0</v>
      </c>
      <c r="L1136" s="242">
        <v>0</v>
      </c>
      <c r="M1136" s="242">
        <v>0</v>
      </c>
      <c r="N1136" s="242">
        <v>0</v>
      </c>
      <c r="O1136" s="242">
        <v>0</v>
      </c>
      <c r="P1136" s="28"/>
      <c r="Q1136" s="242">
        <f>SUM(D1136:O1136)</f>
        <v>0</v>
      </c>
      <c r="R1136" s="242">
        <f>IF($R$19&lt;1,0,Q1136/$R$19)</f>
        <v>0</v>
      </c>
      <c r="S1136" s="243"/>
      <c r="T1136" s="351">
        <f>IF(Q1136=0,0,1)+IF(C1136=0,0,1)+IF(D1136=0,0,1)+IF(E1136=0,0,1)+IF(F1136=0,0,1)+IF(G1136=0,0,1)+IF(H1136=0,0,1)+IF(I1136=0,0,1)+IF(J1136=0,0,1)+IF(K1136=0,0,1)+IF(L1136=0,0,1)+IF(M1136=0,0,1)+IF(N1136=0,0,1)+IF(O1136=0,0,1)</f>
        <v>0</v>
      </c>
      <c r="U1136" s="237"/>
      <c r="V1136" s="237"/>
      <c r="W1136" s="237"/>
      <c r="X1136" s="237"/>
      <c r="Y1136" s="237"/>
      <c r="Z1136" s="237"/>
      <c r="AA1136" s="237"/>
      <c r="AB1136" s="237"/>
      <c r="AC1136" s="237"/>
      <c r="AD1136" s="237"/>
      <c r="AE1136" s="237"/>
      <c r="AF1136" s="237"/>
      <c r="AG1136" s="237"/>
      <c r="AH1136" s="237"/>
      <c r="AI1136" s="237"/>
      <c r="AJ1136" s="237"/>
      <c r="AK1136" s="237"/>
      <c r="AL1136" s="237"/>
      <c r="AM1136" s="237"/>
      <c r="AN1136" s="237"/>
      <c r="AO1136" s="237"/>
      <c r="AP1136" s="237"/>
      <c r="AQ1136" s="237"/>
      <c r="AR1136" s="237"/>
      <c r="AS1136" s="237"/>
      <c r="AT1136" s="237"/>
      <c r="AU1136" s="237"/>
      <c r="AV1136" s="237"/>
      <c r="AW1136" s="237"/>
      <c r="AX1136" s="237"/>
      <c r="AY1136" s="237"/>
      <c r="AZ1136" s="237"/>
      <c r="BA1136" s="237"/>
      <c r="BB1136" s="237"/>
      <c r="BC1136" s="237"/>
      <c r="BD1136" s="237"/>
      <c r="BE1136" s="237"/>
      <c r="BF1136" s="237"/>
      <c r="BG1136" s="237"/>
      <c r="BH1136" s="237"/>
      <c r="BI1136" s="237"/>
      <c r="BJ1136" s="237"/>
      <c r="BK1136" s="237"/>
      <c r="BL1136" s="237"/>
      <c r="BM1136" s="237"/>
      <c r="BN1136" s="237"/>
      <c r="BO1136" s="237"/>
      <c r="BP1136" s="237"/>
      <c r="BQ1136" s="237"/>
      <c r="BR1136" s="237"/>
      <c r="BS1136" s="237"/>
      <c r="BT1136" s="237"/>
      <c r="BU1136" s="237"/>
      <c r="BV1136" s="237"/>
      <c r="BW1136" s="237"/>
      <c r="BX1136" s="237"/>
      <c r="BY1136" s="237"/>
      <c r="BZ1136" s="237"/>
      <c r="CA1136" s="237"/>
      <c r="CB1136" s="237"/>
      <c r="CC1136" s="237"/>
      <c r="CD1136" s="237"/>
      <c r="CE1136" s="237"/>
      <c r="CF1136" s="237"/>
      <c r="CG1136" s="237"/>
      <c r="CH1136" s="237"/>
      <c r="CI1136" s="237"/>
      <c r="CJ1136" s="237"/>
      <c r="CK1136" s="237"/>
      <c r="CL1136" s="237"/>
      <c r="CM1136" s="237"/>
      <c r="CN1136" s="237"/>
      <c r="CO1136" s="237"/>
      <c r="CP1136" s="237"/>
      <c r="CQ1136" s="237"/>
      <c r="CR1136" s="237"/>
      <c r="CS1136" s="237"/>
      <c r="CT1136" s="237"/>
      <c r="CU1136" s="237"/>
      <c r="CV1136" s="237"/>
      <c r="CW1136" s="237"/>
      <c r="CX1136" s="237"/>
      <c r="CY1136" s="237"/>
      <c r="CZ1136" s="237"/>
      <c r="DA1136" s="237"/>
      <c r="DB1136" s="237"/>
      <c r="DC1136" s="237"/>
      <c r="DD1136" s="237"/>
      <c r="DE1136" s="237"/>
      <c r="DF1136" s="237"/>
      <c r="DG1136" s="237"/>
      <c r="DH1136" s="237"/>
      <c r="DI1136" s="237"/>
      <c r="DJ1136" s="237"/>
      <c r="DK1136" s="237"/>
      <c r="DL1136" s="237"/>
      <c r="DM1136" s="237"/>
      <c r="DN1136" s="237"/>
      <c r="DO1136" s="237"/>
      <c r="DP1136" s="237"/>
      <c r="DQ1136" s="237"/>
      <c r="DR1136" s="237"/>
      <c r="DS1136" s="237"/>
      <c r="DT1136" s="237"/>
      <c r="DU1136" s="237"/>
      <c r="DV1136" s="237"/>
      <c r="DW1136" s="237"/>
      <c r="DX1136" s="237"/>
      <c r="DY1136" s="237"/>
      <c r="DZ1136" s="237"/>
      <c r="EA1136" s="237"/>
      <c r="EB1136" s="237"/>
      <c r="EC1136" s="237"/>
      <c r="ED1136" s="237"/>
      <c r="EE1136" s="237"/>
      <c r="EF1136" s="237"/>
      <c r="EG1136" s="237"/>
      <c r="EH1136" s="237"/>
      <c r="EI1136" s="237"/>
      <c r="EJ1136" s="237"/>
      <c r="EK1136" s="237"/>
      <c r="EL1136" s="237"/>
      <c r="EM1136" s="237"/>
      <c r="EN1136" s="237"/>
      <c r="EO1136" s="237"/>
      <c r="EP1136" s="237"/>
      <c r="EQ1136" s="237"/>
      <c r="ER1136" s="237"/>
      <c r="ES1136" s="237"/>
      <c r="ET1136" s="237"/>
      <c r="EU1136" s="237"/>
      <c r="EV1136" s="237"/>
      <c r="EW1136" s="237"/>
      <c r="EX1136" s="237"/>
      <c r="EY1136" s="237"/>
      <c r="EZ1136" s="237"/>
      <c r="FA1136" s="237"/>
      <c r="FB1136" s="237"/>
      <c r="FC1136" s="237"/>
      <c r="FD1136" s="237"/>
      <c r="FE1136" s="237"/>
      <c r="FF1136" s="237"/>
      <c r="FG1136" s="237"/>
      <c r="FH1136" s="237"/>
      <c r="FI1136" s="237"/>
      <c r="FJ1136" s="237"/>
      <c r="FK1136" s="237"/>
      <c r="FL1136" s="237"/>
      <c r="FM1136" s="237"/>
      <c r="FN1136" s="237"/>
      <c r="FO1136" s="237"/>
      <c r="FP1136" s="237"/>
      <c r="FQ1136" s="237"/>
      <c r="FR1136" s="237"/>
      <c r="FS1136" s="237"/>
      <c r="FT1136" s="237"/>
      <c r="FU1136" s="237"/>
      <c r="FV1136" s="237"/>
      <c r="FW1136" s="237"/>
      <c r="FX1136" s="237"/>
      <c r="FY1136" s="237"/>
      <c r="FZ1136" s="237"/>
      <c r="GA1136" s="237"/>
      <c r="GB1136" s="237"/>
      <c r="GC1136" s="237"/>
      <c r="GD1136" s="237"/>
      <c r="GE1136" s="237"/>
      <c r="GF1136" s="237"/>
      <c r="GG1136" s="237"/>
      <c r="GH1136" s="237"/>
      <c r="GI1136" s="237"/>
      <c r="GJ1136" s="237"/>
      <c r="GK1136" s="237"/>
      <c r="GL1136" s="237"/>
      <c r="GM1136" s="237"/>
      <c r="GN1136" s="237"/>
      <c r="GO1136" s="237"/>
      <c r="GP1136" s="237"/>
      <c r="GQ1136" s="237"/>
    </row>
    <row r="1137" spans="1:199" s="81" customFormat="1" ht="15" hidden="1">
      <c r="A1137" s="176" t="s">
        <v>3029</v>
      </c>
      <c r="B1137" s="241" t="s">
        <v>6333</v>
      </c>
      <c r="C1137" s="242">
        <v>0</v>
      </c>
      <c r="D1137" s="242">
        <v>0</v>
      </c>
      <c r="E1137" s="242">
        <v>0</v>
      </c>
      <c r="F1137" s="242">
        <v>0</v>
      </c>
      <c r="G1137" s="242">
        <v>0</v>
      </c>
      <c r="H1137" s="242">
        <v>0</v>
      </c>
      <c r="I1137" s="242">
        <v>0</v>
      </c>
      <c r="J1137" s="242">
        <v>0</v>
      </c>
      <c r="K1137" s="242">
        <v>0</v>
      </c>
      <c r="L1137" s="242">
        <v>0</v>
      </c>
      <c r="M1137" s="242">
        <v>0</v>
      </c>
      <c r="N1137" s="242">
        <v>0</v>
      </c>
      <c r="O1137" s="242">
        <v>0</v>
      </c>
      <c r="P1137" s="28"/>
      <c r="Q1137" s="242">
        <f>SUM(D1137:O1137)</f>
        <v>0</v>
      </c>
      <c r="R1137" s="242">
        <f>IF($R$19&lt;1,0,Q1137/$R$19)</f>
        <v>0</v>
      </c>
      <c r="S1137" s="243"/>
      <c r="T1137" s="351">
        <f>IF(Q1137=0,0,1)+IF(C1137=0,0,1)+IF(D1137=0,0,1)+IF(E1137=0,0,1)+IF(F1137=0,0,1)+IF(G1137=0,0,1)+IF(H1137=0,0,1)+IF(I1137=0,0,1)+IF(J1137=0,0,1)+IF(K1137=0,0,1)+IF(L1137=0,0,1)+IF(M1137=0,0,1)+IF(N1137=0,0,1)+IF(O1137=0,0,1)</f>
        <v>0</v>
      </c>
      <c r="U1137" s="237"/>
      <c r="V1137" s="237"/>
      <c r="W1137" s="237"/>
      <c r="X1137" s="237"/>
      <c r="Y1137" s="237"/>
      <c r="Z1137" s="237"/>
      <c r="AA1137" s="237"/>
      <c r="AB1137" s="237"/>
      <c r="AC1137" s="237"/>
      <c r="AD1137" s="237"/>
      <c r="AE1137" s="237"/>
      <c r="AF1137" s="237"/>
      <c r="AG1137" s="237"/>
      <c r="AH1137" s="237"/>
      <c r="AI1137" s="237"/>
      <c r="AJ1137" s="237"/>
      <c r="AK1137" s="237"/>
      <c r="AL1137" s="237"/>
      <c r="AM1137" s="237"/>
      <c r="AN1137" s="237"/>
      <c r="AO1137" s="237"/>
      <c r="AP1137" s="237"/>
      <c r="AQ1137" s="237"/>
      <c r="AR1137" s="237"/>
      <c r="AS1137" s="237"/>
      <c r="AT1137" s="237"/>
      <c r="AU1137" s="237"/>
      <c r="AV1137" s="237"/>
      <c r="AW1137" s="237"/>
      <c r="AX1137" s="237"/>
      <c r="AY1137" s="237"/>
      <c r="AZ1137" s="237"/>
      <c r="BA1137" s="237"/>
      <c r="BB1137" s="237"/>
      <c r="BC1137" s="237"/>
      <c r="BD1137" s="237"/>
      <c r="BE1137" s="237"/>
      <c r="BF1137" s="237"/>
      <c r="BG1137" s="237"/>
      <c r="BH1137" s="237"/>
      <c r="BI1137" s="237"/>
      <c r="BJ1137" s="237"/>
      <c r="BK1137" s="237"/>
      <c r="BL1137" s="237"/>
      <c r="BM1137" s="237"/>
      <c r="BN1137" s="237"/>
      <c r="BO1137" s="237"/>
      <c r="BP1137" s="237"/>
      <c r="BQ1137" s="237"/>
      <c r="BR1137" s="237"/>
      <c r="BS1137" s="237"/>
      <c r="BT1137" s="237"/>
      <c r="BU1137" s="237"/>
      <c r="BV1137" s="237"/>
      <c r="BW1137" s="237"/>
      <c r="BX1137" s="237"/>
      <c r="BY1137" s="237"/>
      <c r="BZ1137" s="237"/>
      <c r="CA1137" s="237"/>
      <c r="CB1137" s="237"/>
      <c r="CC1137" s="237"/>
      <c r="CD1137" s="237"/>
      <c r="CE1137" s="237"/>
      <c r="CF1137" s="237"/>
      <c r="CG1137" s="237"/>
      <c r="CH1137" s="237"/>
      <c r="CI1137" s="237"/>
      <c r="CJ1137" s="237"/>
      <c r="CK1137" s="237"/>
      <c r="CL1137" s="237"/>
      <c r="CM1137" s="237"/>
      <c r="CN1137" s="237"/>
      <c r="CO1137" s="237"/>
      <c r="CP1137" s="237"/>
      <c r="CQ1137" s="237"/>
      <c r="CR1137" s="237"/>
      <c r="CS1137" s="237"/>
      <c r="CT1137" s="237"/>
      <c r="CU1137" s="237"/>
      <c r="CV1137" s="237"/>
      <c r="CW1137" s="237"/>
      <c r="CX1137" s="237"/>
      <c r="CY1137" s="237"/>
      <c r="CZ1137" s="237"/>
      <c r="DA1137" s="237"/>
      <c r="DB1137" s="237"/>
      <c r="DC1137" s="237"/>
      <c r="DD1137" s="237"/>
      <c r="DE1137" s="237"/>
      <c r="DF1137" s="237"/>
      <c r="DG1137" s="237"/>
      <c r="DH1137" s="237"/>
      <c r="DI1137" s="237"/>
      <c r="DJ1137" s="237"/>
      <c r="DK1137" s="237"/>
      <c r="DL1137" s="237"/>
      <c r="DM1137" s="237"/>
      <c r="DN1137" s="237"/>
      <c r="DO1137" s="237"/>
      <c r="DP1137" s="237"/>
      <c r="DQ1137" s="237"/>
      <c r="DR1137" s="237"/>
      <c r="DS1137" s="237"/>
      <c r="DT1137" s="237"/>
      <c r="DU1137" s="237"/>
      <c r="DV1137" s="237"/>
      <c r="DW1137" s="237"/>
      <c r="DX1137" s="237"/>
      <c r="DY1137" s="237"/>
      <c r="DZ1137" s="237"/>
      <c r="EA1137" s="237"/>
      <c r="EB1137" s="237"/>
      <c r="EC1137" s="237"/>
      <c r="ED1137" s="237"/>
      <c r="EE1137" s="237"/>
      <c r="EF1137" s="237"/>
      <c r="EG1137" s="237"/>
      <c r="EH1137" s="237"/>
      <c r="EI1137" s="237"/>
      <c r="EJ1137" s="237"/>
      <c r="EK1137" s="237"/>
      <c r="EL1137" s="237"/>
      <c r="EM1137" s="237"/>
      <c r="EN1137" s="237"/>
      <c r="EO1137" s="237"/>
      <c r="EP1137" s="237"/>
      <c r="EQ1137" s="237"/>
      <c r="ER1137" s="237"/>
      <c r="ES1137" s="237"/>
      <c r="ET1137" s="237"/>
      <c r="EU1137" s="237"/>
      <c r="EV1137" s="237"/>
      <c r="EW1137" s="237"/>
      <c r="EX1137" s="237"/>
      <c r="EY1137" s="237"/>
      <c r="EZ1137" s="237"/>
      <c r="FA1137" s="237"/>
      <c r="FB1137" s="237"/>
      <c r="FC1137" s="237"/>
      <c r="FD1137" s="237"/>
      <c r="FE1137" s="237"/>
      <c r="FF1137" s="237"/>
      <c r="FG1137" s="237"/>
      <c r="FH1137" s="237"/>
      <c r="FI1137" s="237"/>
      <c r="FJ1137" s="237"/>
      <c r="FK1137" s="237"/>
      <c r="FL1137" s="237"/>
      <c r="FM1137" s="237"/>
      <c r="FN1137" s="237"/>
      <c r="FO1137" s="237"/>
      <c r="FP1137" s="237"/>
      <c r="FQ1137" s="237"/>
      <c r="FR1137" s="237"/>
      <c r="FS1137" s="237"/>
      <c r="FT1137" s="237"/>
      <c r="FU1137" s="237"/>
      <c r="FV1137" s="237"/>
      <c r="FW1137" s="237"/>
      <c r="FX1137" s="237"/>
      <c r="FY1137" s="237"/>
      <c r="FZ1137" s="237"/>
      <c r="GA1137" s="237"/>
      <c r="GB1137" s="237"/>
      <c r="GC1137" s="237"/>
      <c r="GD1137" s="237"/>
      <c r="GE1137" s="237"/>
      <c r="GF1137" s="237"/>
      <c r="GG1137" s="237"/>
      <c r="GH1137" s="237"/>
      <c r="GI1137" s="237"/>
      <c r="GJ1137" s="237"/>
      <c r="GK1137" s="237"/>
      <c r="GL1137" s="237"/>
      <c r="GM1137" s="237"/>
      <c r="GN1137" s="237"/>
      <c r="GO1137" s="237"/>
      <c r="GP1137" s="237"/>
      <c r="GQ1137" s="237"/>
    </row>
    <row r="1138" spans="1:199" s="81" customFormat="1" ht="15" hidden="1">
      <c r="A1138" s="176" t="s">
        <v>3030</v>
      </c>
      <c r="B1138" s="241" t="s">
        <v>6334</v>
      </c>
      <c r="C1138" s="242">
        <v>0</v>
      </c>
      <c r="D1138" s="242">
        <v>0</v>
      </c>
      <c r="E1138" s="242">
        <v>0</v>
      </c>
      <c r="F1138" s="242">
        <v>0</v>
      </c>
      <c r="G1138" s="242">
        <v>0</v>
      </c>
      <c r="H1138" s="242">
        <v>0</v>
      </c>
      <c r="I1138" s="242">
        <v>0</v>
      </c>
      <c r="J1138" s="242">
        <v>0</v>
      </c>
      <c r="K1138" s="242">
        <v>0</v>
      </c>
      <c r="L1138" s="242">
        <v>0</v>
      </c>
      <c r="M1138" s="242">
        <v>0</v>
      </c>
      <c r="N1138" s="242">
        <v>0</v>
      </c>
      <c r="O1138" s="242">
        <v>0</v>
      </c>
      <c r="P1138" s="28"/>
      <c r="Q1138" s="242">
        <f>SUM(D1138:O1138)</f>
        <v>0</v>
      </c>
      <c r="R1138" s="242">
        <f>IF($R$19&lt;1,0,Q1138/$R$19)</f>
        <v>0</v>
      </c>
      <c r="S1138" s="243"/>
      <c r="T1138" s="351">
        <f>IF(Q1138=0,0,1)+IF(C1138=0,0,1)+IF(D1138=0,0,1)+IF(E1138=0,0,1)+IF(F1138=0,0,1)+IF(G1138=0,0,1)+IF(H1138=0,0,1)+IF(I1138=0,0,1)+IF(J1138=0,0,1)+IF(K1138=0,0,1)+IF(L1138=0,0,1)+IF(M1138=0,0,1)+IF(N1138=0,0,1)+IF(O1138=0,0,1)</f>
        <v>0</v>
      </c>
      <c r="U1138" s="237"/>
      <c r="V1138" s="237"/>
      <c r="W1138" s="237"/>
      <c r="X1138" s="237"/>
      <c r="Y1138" s="237"/>
      <c r="Z1138" s="237"/>
      <c r="AA1138" s="237"/>
      <c r="AB1138" s="237"/>
      <c r="AC1138" s="237"/>
      <c r="AD1138" s="237"/>
      <c r="AE1138" s="237"/>
      <c r="AF1138" s="237"/>
      <c r="AG1138" s="237"/>
      <c r="AH1138" s="237"/>
      <c r="AI1138" s="237"/>
      <c r="AJ1138" s="237"/>
      <c r="AK1138" s="237"/>
      <c r="AL1138" s="237"/>
      <c r="AM1138" s="237"/>
      <c r="AN1138" s="237"/>
      <c r="AO1138" s="237"/>
      <c r="AP1138" s="237"/>
      <c r="AQ1138" s="237"/>
      <c r="AR1138" s="237"/>
      <c r="AS1138" s="237"/>
      <c r="AT1138" s="237"/>
      <c r="AU1138" s="237"/>
      <c r="AV1138" s="237"/>
      <c r="AW1138" s="237"/>
      <c r="AX1138" s="237"/>
      <c r="AY1138" s="237"/>
      <c r="AZ1138" s="237"/>
      <c r="BA1138" s="237"/>
      <c r="BB1138" s="237"/>
      <c r="BC1138" s="237"/>
      <c r="BD1138" s="237"/>
      <c r="BE1138" s="237"/>
      <c r="BF1138" s="237"/>
      <c r="BG1138" s="237"/>
      <c r="BH1138" s="237"/>
      <c r="BI1138" s="237"/>
      <c r="BJ1138" s="237"/>
      <c r="BK1138" s="237"/>
      <c r="BL1138" s="237"/>
      <c r="BM1138" s="237"/>
      <c r="BN1138" s="237"/>
      <c r="BO1138" s="237"/>
      <c r="BP1138" s="237"/>
      <c r="BQ1138" s="237"/>
      <c r="BR1138" s="237"/>
      <c r="BS1138" s="237"/>
      <c r="BT1138" s="237"/>
      <c r="BU1138" s="237"/>
      <c r="BV1138" s="237"/>
      <c r="BW1138" s="237"/>
      <c r="BX1138" s="237"/>
      <c r="BY1138" s="237"/>
      <c r="BZ1138" s="237"/>
      <c r="CA1138" s="237"/>
      <c r="CB1138" s="237"/>
      <c r="CC1138" s="237"/>
      <c r="CD1138" s="237"/>
      <c r="CE1138" s="237"/>
      <c r="CF1138" s="237"/>
      <c r="CG1138" s="237"/>
      <c r="CH1138" s="237"/>
      <c r="CI1138" s="237"/>
      <c r="CJ1138" s="237"/>
      <c r="CK1138" s="237"/>
      <c r="CL1138" s="237"/>
      <c r="CM1138" s="237"/>
      <c r="CN1138" s="237"/>
      <c r="CO1138" s="237"/>
      <c r="CP1138" s="237"/>
      <c r="CQ1138" s="237"/>
      <c r="CR1138" s="237"/>
      <c r="CS1138" s="237"/>
      <c r="CT1138" s="237"/>
      <c r="CU1138" s="237"/>
      <c r="CV1138" s="237"/>
      <c r="CW1138" s="237"/>
      <c r="CX1138" s="237"/>
      <c r="CY1138" s="237"/>
      <c r="CZ1138" s="237"/>
      <c r="DA1138" s="237"/>
      <c r="DB1138" s="237"/>
      <c r="DC1138" s="237"/>
      <c r="DD1138" s="237"/>
      <c r="DE1138" s="237"/>
      <c r="DF1138" s="237"/>
      <c r="DG1138" s="237"/>
      <c r="DH1138" s="237"/>
      <c r="DI1138" s="237"/>
      <c r="DJ1138" s="237"/>
      <c r="DK1138" s="237"/>
      <c r="DL1138" s="237"/>
      <c r="DM1138" s="237"/>
      <c r="DN1138" s="237"/>
      <c r="DO1138" s="237"/>
      <c r="DP1138" s="237"/>
      <c r="DQ1138" s="237"/>
      <c r="DR1138" s="237"/>
      <c r="DS1138" s="237"/>
      <c r="DT1138" s="237"/>
      <c r="DU1138" s="237"/>
      <c r="DV1138" s="237"/>
      <c r="DW1138" s="237"/>
      <c r="DX1138" s="237"/>
      <c r="DY1138" s="237"/>
      <c r="DZ1138" s="237"/>
      <c r="EA1138" s="237"/>
      <c r="EB1138" s="237"/>
      <c r="EC1138" s="237"/>
      <c r="ED1138" s="237"/>
      <c r="EE1138" s="237"/>
      <c r="EF1138" s="237"/>
      <c r="EG1138" s="237"/>
      <c r="EH1138" s="237"/>
      <c r="EI1138" s="237"/>
      <c r="EJ1138" s="237"/>
      <c r="EK1138" s="237"/>
      <c r="EL1138" s="237"/>
      <c r="EM1138" s="237"/>
      <c r="EN1138" s="237"/>
      <c r="EO1138" s="237"/>
      <c r="EP1138" s="237"/>
      <c r="EQ1138" s="237"/>
      <c r="ER1138" s="237"/>
      <c r="ES1138" s="237"/>
      <c r="ET1138" s="237"/>
      <c r="EU1138" s="237"/>
      <c r="EV1138" s="237"/>
      <c r="EW1138" s="237"/>
      <c r="EX1138" s="237"/>
      <c r="EY1138" s="237"/>
      <c r="EZ1138" s="237"/>
      <c r="FA1138" s="237"/>
      <c r="FB1138" s="237"/>
      <c r="FC1138" s="237"/>
      <c r="FD1138" s="237"/>
      <c r="FE1138" s="237"/>
      <c r="FF1138" s="237"/>
      <c r="FG1138" s="237"/>
      <c r="FH1138" s="237"/>
      <c r="FI1138" s="237"/>
      <c r="FJ1138" s="237"/>
      <c r="FK1138" s="237"/>
      <c r="FL1138" s="237"/>
      <c r="FM1138" s="237"/>
      <c r="FN1138" s="237"/>
      <c r="FO1138" s="237"/>
      <c r="FP1138" s="237"/>
      <c r="FQ1138" s="237"/>
      <c r="FR1138" s="237"/>
      <c r="FS1138" s="237"/>
      <c r="FT1138" s="237"/>
      <c r="FU1138" s="237"/>
      <c r="FV1138" s="237"/>
      <c r="FW1138" s="237"/>
      <c r="FX1138" s="237"/>
      <c r="FY1138" s="237"/>
      <c r="FZ1138" s="237"/>
      <c r="GA1138" s="237"/>
      <c r="GB1138" s="237"/>
      <c r="GC1138" s="237"/>
      <c r="GD1138" s="237"/>
      <c r="GE1138" s="237"/>
      <c r="GF1138" s="237"/>
      <c r="GG1138" s="237"/>
      <c r="GH1138" s="237"/>
      <c r="GI1138" s="237"/>
      <c r="GJ1138" s="237"/>
      <c r="GK1138" s="237"/>
      <c r="GL1138" s="237"/>
      <c r="GM1138" s="237"/>
      <c r="GN1138" s="237"/>
      <c r="GO1138" s="237"/>
      <c r="GP1138" s="237"/>
      <c r="GQ1138" s="237"/>
    </row>
    <row r="1139" spans="1:199" s="81" customFormat="1" ht="15" hidden="1">
      <c r="A1139" s="176" t="s">
        <v>3031</v>
      </c>
      <c r="B1139" s="241" t="s">
        <v>6335</v>
      </c>
      <c r="C1139" s="242">
        <v>0</v>
      </c>
      <c r="D1139" s="242">
        <v>0</v>
      </c>
      <c r="E1139" s="242">
        <v>0</v>
      </c>
      <c r="F1139" s="242">
        <v>0</v>
      </c>
      <c r="G1139" s="242">
        <v>0</v>
      </c>
      <c r="H1139" s="242">
        <v>0</v>
      </c>
      <c r="I1139" s="242">
        <v>0</v>
      </c>
      <c r="J1139" s="242">
        <v>0</v>
      </c>
      <c r="K1139" s="242">
        <v>0</v>
      </c>
      <c r="L1139" s="242">
        <v>0</v>
      </c>
      <c r="M1139" s="242">
        <v>0</v>
      </c>
      <c r="N1139" s="242">
        <v>0</v>
      </c>
      <c r="O1139" s="242">
        <v>0</v>
      </c>
      <c r="P1139" s="28"/>
      <c r="Q1139" s="242">
        <f>SUM(D1139:O1139)</f>
        <v>0</v>
      </c>
      <c r="R1139" s="242">
        <f>IF($R$19&lt;1,0,Q1139/$R$19)</f>
        <v>0</v>
      </c>
      <c r="S1139" s="243"/>
      <c r="T1139" s="351">
        <f>IF(Q1139=0,0,1)+IF(C1139=0,0,1)+IF(D1139=0,0,1)+IF(E1139=0,0,1)+IF(F1139=0,0,1)+IF(G1139=0,0,1)+IF(H1139=0,0,1)+IF(I1139=0,0,1)+IF(J1139=0,0,1)+IF(K1139=0,0,1)+IF(L1139=0,0,1)+IF(M1139=0,0,1)+IF(N1139=0,0,1)+IF(O1139=0,0,1)</f>
        <v>0</v>
      </c>
      <c r="U1139" s="237"/>
      <c r="V1139" s="237"/>
      <c r="W1139" s="237"/>
      <c r="X1139" s="237"/>
      <c r="Y1139" s="237"/>
      <c r="Z1139" s="237"/>
      <c r="AA1139" s="237"/>
      <c r="AB1139" s="237"/>
      <c r="AC1139" s="237"/>
      <c r="AD1139" s="237"/>
      <c r="AE1139" s="237"/>
      <c r="AF1139" s="237"/>
      <c r="AG1139" s="237"/>
      <c r="AH1139" s="237"/>
      <c r="AI1139" s="237"/>
      <c r="AJ1139" s="237"/>
      <c r="AK1139" s="237"/>
      <c r="AL1139" s="237"/>
      <c r="AM1139" s="237"/>
      <c r="AN1139" s="237"/>
      <c r="AO1139" s="237"/>
      <c r="AP1139" s="237"/>
      <c r="AQ1139" s="237"/>
      <c r="AR1139" s="237"/>
      <c r="AS1139" s="237"/>
      <c r="AT1139" s="237"/>
      <c r="AU1139" s="237"/>
      <c r="AV1139" s="237"/>
      <c r="AW1139" s="237"/>
      <c r="AX1139" s="237"/>
      <c r="AY1139" s="237"/>
      <c r="AZ1139" s="237"/>
      <c r="BA1139" s="237"/>
      <c r="BB1139" s="237"/>
      <c r="BC1139" s="237"/>
      <c r="BD1139" s="237"/>
      <c r="BE1139" s="237"/>
      <c r="BF1139" s="237"/>
      <c r="BG1139" s="237"/>
      <c r="BH1139" s="237"/>
      <c r="BI1139" s="237"/>
      <c r="BJ1139" s="237"/>
      <c r="BK1139" s="237"/>
      <c r="BL1139" s="237"/>
      <c r="BM1139" s="237"/>
      <c r="BN1139" s="237"/>
      <c r="BO1139" s="237"/>
      <c r="BP1139" s="237"/>
      <c r="BQ1139" s="237"/>
      <c r="BR1139" s="237"/>
      <c r="BS1139" s="237"/>
      <c r="BT1139" s="237"/>
      <c r="BU1139" s="237"/>
      <c r="BV1139" s="237"/>
      <c r="BW1139" s="237"/>
      <c r="BX1139" s="237"/>
      <c r="BY1139" s="237"/>
      <c r="BZ1139" s="237"/>
      <c r="CA1139" s="237"/>
      <c r="CB1139" s="237"/>
      <c r="CC1139" s="237"/>
      <c r="CD1139" s="237"/>
      <c r="CE1139" s="237"/>
      <c r="CF1139" s="237"/>
      <c r="CG1139" s="237"/>
      <c r="CH1139" s="237"/>
      <c r="CI1139" s="237"/>
      <c r="CJ1139" s="237"/>
      <c r="CK1139" s="237"/>
      <c r="CL1139" s="237"/>
      <c r="CM1139" s="237"/>
      <c r="CN1139" s="237"/>
      <c r="CO1139" s="237"/>
      <c r="CP1139" s="237"/>
      <c r="CQ1139" s="237"/>
      <c r="CR1139" s="237"/>
      <c r="CS1139" s="237"/>
      <c r="CT1139" s="237"/>
      <c r="CU1139" s="237"/>
      <c r="CV1139" s="237"/>
      <c r="CW1139" s="237"/>
      <c r="CX1139" s="237"/>
      <c r="CY1139" s="237"/>
      <c r="CZ1139" s="237"/>
      <c r="DA1139" s="237"/>
      <c r="DB1139" s="237"/>
      <c r="DC1139" s="237"/>
      <c r="DD1139" s="237"/>
      <c r="DE1139" s="237"/>
      <c r="DF1139" s="237"/>
      <c r="DG1139" s="237"/>
      <c r="DH1139" s="237"/>
      <c r="DI1139" s="237"/>
      <c r="DJ1139" s="237"/>
      <c r="DK1139" s="237"/>
      <c r="DL1139" s="237"/>
      <c r="DM1139" s="237"/>
      <c r="DN1139" s="237"/>
      <c r="DO1139" s="237"/>
      <c r="DP1139" s="237"/>
      <c r="DQ1139" s="237"/>
      <c r="DR1139" s="237"/>
      <c r="DS1139" s="237"/>
      <c r="DT1139" s="237"/>
      <c r="DU1139" s="237"/>
      <c r="DV1139" s="237"/>
      <c r="DW1139" s="237"/>
      <c r="DX1139" s="237"/>
      <c r="DY1139" s="237"/>
      <c r="DZ1139" s="237"/>
      <c r="EA1139" s="237"/>
      <c r="EB1139" s="237"/>
      <c r="EC1139" s="237"/>
      <c r="ED1139" s="237"/>
      <c r="EE1139" s="237"/>
      <c r="EF1139" s="237"/>
      <c r="EG1139" s="237"/>
      <c r="EH1139" s="237"/>
      <c r="EI1139" s="237"/>
      <c r="EJ1139" s="237"/>
      <c r="EK1139" s="237"/>
      <c r="EL1139" s="237"/>
      <c r="EM1139" s="237"/>
      <c r="EN1139" s="237"/>
      <c r="EO1139" s="237"/>
      <c r="EP1139" s="237"/>
      <c r="EQ1139" s="237"/>
      <c r="ER1139" s="237"/>
      <c r="ES1139" s="237"/>
      <c r="ET1139" s="237"/>
      <c r="EU1139" s="237"/>
      <c r="EV1139" s="237"/>
      <c r="EW1139" s="237"/>
      <c r="EX1139" s="237"/>
      <c r="EY1139" s="237"/>
      <c r="EZ1139" s="237"/>
      <c r="FA1139" s="237"/>
      <c r="FB1139" s="237"/>
      <c r="FC1139" s="237"/>
      <c r="FD1139" s="237"/>
      <c r="FE1139" s="237"/>
      <c r="FF1139" s="237"/>
      <c r="FG1139" s="237"/>
      <c r="FH1139" s="237"/>
      <c r="FI1139" s="237"/>
      <c r="FJ1139" s="237"/>
      <c r="FK1139" s="237"/>
      <c r="FL1139" s="237"/>
      <c r="FM1139" s="237"/>
      <c r="FN1139" s="237"/>
      <c r="FO1139" s="237"/>
      <c r="FP1139" s="237"/>
      <c r="FQ1139" s="237"/>
      <c r="FR1139" s="237"/>
      <c r="FS1139" s="237"/>
      <c r="FT1139" s="237"/>
      <c r="FU1139" s="237"/>
      <c r="FV1139" s="237"/>
      <c r="FW1139" s="237"/>
      <c r="FX1139" s="237"/>
      <c r="FY1139" s="237"/>
      <c r="FZ1139" s="237"/>
      <c r="GA1139" s="237"/>
      <c r="GB1139" s="237"/>
      <c r="GC1139" s="237"/>
      <c r="GD1139" s="237"/>
      <c r="GE1139" s="237"/>
      <c r="GF1139" s="237"/>
      <c r="GG1139" s="237"/>
      <c r="GH1139" s="237"/>
      <c r="GI1139" s="237"/>
      <c r="GJ1139" s="237"/>
      <c r="GK1139" s="237"/>
      <c r="GL1139" s="237"/>
      <c r="GM1139" s="237"/>
      <c r="GN1139" s="237"/>
      <c r="GO1139" s="237"/>
      <c r="GP1139" s="237"/>
      <c r="GQ1139" s="237"/>
    </row>
    <row r="1140" spans="1:199" s="81" customFormat="1" ht="15" hidden="1">
      <c r="A1140" s="176" t="s">
        <v>3032</v>
      </c>
      <c r="B1140" s="241" t="s">
        <v>6336</v>
      </c>
      <c r="C1140" s="242">
        <v>0</v>
      </c>
      <c r="D1140" s="242">
        <v>0</v>
      </c>
      <c r="E1140" s="242">
        <v>0</v>
      </c>
      <c r="F1140" s="242">
        <v>0</v>
      </c>
      <c r="G1140" s="242">
        <v>0</v>
      </c>
      <c r="H1140" s="242">
        <v>0</v>
      </c>
      <c r="I1140" s="242">
        <v>0</v>
      </c>
      <c r="J1140" s="242">
        <v>0</v>
      </c>
      <c r="K1140" s="242">
        <v>0</v>
      </c>
      <c r="L1140" s="242">
        <v>0</v>
      </c>
      <c r="M1140" s="242">
        <v>0</v>
      </c>
      <c r="N1140" s="242">
        <v>0</v>
      </c>
      <c r="O1140" s="242">
        <v>0</v>
      </c>
      <c r="P1140" s="28"/>
      <c r="Q1140" s="242">
        <f>SUM(D1140:O1140)</f>
        <v>0</v>
      </c>
      <c r="R1140" s="242">
        <f>IF($R$19&lt;1,0,Q1140/$R$19)</f>
        <v>0</v>
      </c>
      <c r="S1140" s="243"/>
      <c r="T1140" s="351">
        <f>IF(Q1140=0,0,1)+IF(C1140=0,0,1)+IF(D1140=0,0,1)+IF(E1140=0,0,1)+IF(F1140=0,0,1)+IF(G1140=0,0,1)+IF(H1140=0,0,1)+IF(I1140=0,0,1)+IF(J1140=0,0,1)+IF(K1140=0,0,1)+IF(L1140=0,0,1)+IF(M1140=0,0,1)+IF(N1140=0,0,1)+IF(O1140=0,0,1)</f>
        <v>0</v>
      </c>
      <c r="U1140" s="237"/>
      <c r="V1140" s="237"/>
      <c r="W1140" s="237"/>
      <c r="X1140" s="237"/>
      <c r="Y1140" s="237"/>
      <c r="Z1140" s="237"/>
      <c r="AA1140" s="237"/>
      <c r="AB1140" s="237"/>
      <c r="AC1140" s="237"/>
      <c r="AD1140" s="237"/>
      <c r="AE1140" s="237"/>
      <c r="AF1140" s="237"/>
      <c r="AG1140" s="237"/>
      <c r="AH1140" s="237"/>
      <c r="AI1140" s="237"/>
      <c r="AJ1140" s="237"/>
      <c r="AK1140" s="237"/>
      <c r="AL1140" s="237"/>
      <c r="AM1140" s="237"/>
      <c r="AN1140" s="237"/>
      <c r="AO1140" s="237"/>
      <c r="AP1140" s="237"/>
      <c r="AQ1140" s="237"/>
      <c r="AR1140" s="237"/>
      <c r="AS1140" s="237"/>
      <c r="AT1140" s="237"/>
      <c r="AU1140" s="237"/>
      <c r="AV1140" s="237"/>
      <c r="AW1140" s="237"/>
      <c r="AX1140" s="237"/>
      <c r="AY1140" s="237"/>
      <c r="AZ1140" s="237"/>
      <c r="BA1140" s="237"/>
      <c r="BB1140" s="237"/>
      <c r="BC1140" s="237"/>
      <c r="BD1140" s="237"/>
      <c r="BE1140" s="237"/>
      <c r="BF1140" s="237"/>
      <c r="BG1140" s="237"/>
      <c r="BH1140" s="237"/>
      <c r="BI1140" s="237"/>
      <c r="BJ1140" s="237"/>
      <c r="BK1140" s="237"/>
      <c r="BL1140" s="237"/>
      <c r="BM1140" s="237"/>
      <c r="BN1140" s="237"/>
      <c r="BO1140" s="237"/>
      <c r="BP1140" s="237"/>
      <c r="BQ1140" s="237"/>
      <c r="BR1140" s="237"/>
      <c r="BS1140" s="237"/>
      <c r="BT1140" s="237"/>
      <c r="BU1140" s="237"/>
      <c r="BV1140" s="237"/>
      <c r="BW1140" s="237"/>
      <c r="BX1140" s="237"/>
      <c r="BY1140" s="237"/>
      <c r="BZ1140" s="237"/>
      <c r="CA1140" s="237"/>
      <c r="CB1140" s="237"/>
      <c r="CC1140" s="237"/>
      <c r="CD1140" s="237"/>
      <c r="CE1140" s="237"/>
      <c r="CF1140" s="237"/>
      <c r="CG1140" s="237"/>
      <c r="CH1140" s="237"/>
      <c r="CI1140" s="237"/>
      <c r="CJ1140" s="237"/>
      <c r="CK1140" s="237"/>
      <c r="CL1140" s="237"/>
      <c r="CM1140" s="237"/>
      <c r="CN1140" s="237"/>
      <c r="CO1140" s="237"/>
      <c r="CP1140" s="237"/>
      <c r="CQ1140" s="237"/>
      <c r="CR1140" s="237"/>
      <c r="CS1140" s="237"/>
      <c r="CT1140" s="237"/>
      <c r="CU1140" s="237"/>
      <c r="CV1140" s="237"/>
      <c r="CW1140" s="237"/>
      <c r="CX1140" s="237"/>
      <c r="CY1140" s="237"/>
      <c r="CZ1140" s="237"/>
      <c r="DA1140" s="237"/>
      <c r="DB1140" s="237"/>
      <c r="DC1140" s="237"/>
      <c r="DD1140" s="237"/>
      <c r="DE1140" s="237"/>
      <c r="DF1140" s="237"/>
      <c r="DG1140" s="237"/>
      <c r="DH1140" s="237"/>
      <c r="DI1140" s="237"/>
      <c r="DJ1140" s="237"/>
      <c r="DK1140" s="237"/>
      <c r="DL1140" s="237"/>
      <c r="DM1140" s="237"/>
      <c r="DN1140" s="237"/>
      <c r="DO1140" s="237"/>
      <c r="DP1140" s="237"/>
      <c r="DQ1140" s="237"/>
      <c r="DR1140" s="237"/>
      <c r="DS1140" s="237"/>
      <c r="DT1140" s="237"/>
      <c r="DU1140" s="237"/>
      <c r="DV1140" s="237"/>
      <c r="DW1140" s="237"/>
      <c r="DX1140" s="237"/>
      <c r="DY1140" s="237"/>
      <c r="DZ1140" s="237"/>
      <c r="EA1140" s="237"/>
      <c r="EB1140" s="237"/>
      <c r="EC1140" s="237"/>
      <c r="ED1140" s="237"/>
      <c r="EE1140" s="237"/>
      <c r="EF1140" s="237"/>
      <c r="EG1140" s="237"/>
      <c r="EH1140" s="237"/>
      <c r="EI1140" s="237"/>
      <c r="EJ1140" s="237"/>
      <c r="EK1140" s="237"/>
      <c r="EL1140" s="237"/>
      <c r="EM1140" s="237"/>
      <c r="EN1140" s="237"/>
      <c r="EO1140" s="237"/>
      <c r="EP1140" s="237"/>
      <c r="EQ1140" s="237"/>
      <c r="ER1140" s="237"/>
      <c r="ES1140" s="237"/>
      <c r="ET1140" s="237"/>
      <c r="EU1140" s="237"/>
      <c r="EV1140" s="237"/>
      <c r="EW1140" s="237"/>
      <c r="EX1140" s="237"/>
      <c r="EY1140" s="237"/>
      <c r="EZ1140" s="237"/>
      <c r="FA1140" s="237"/>
      <c r="FB1140" s="237"/>
      <c r="FC1140" s="237"/>
      <c r="FD1140" s="237"/>
      <c r="FE1140" s="237"/>
      <c r="FF1140" s="237"/>
      <c r="FG1140" s="237"/>
      <c r="FH1140" s="237"/>
      <c r="FI1140" s="237"/>
      <c r="FJ1140" s="237"/>
      <c r="FK1140" s="237"/>
      <c r="FL1140" s="237"/>
      <c r="FM1140" s="237"/>
      <c r="FN1140" s="237"/>
      <c r="FO1140" s="237"/>
      <c r="FP1140" s="237"/>
      <c r="FQ1140" s="237"/>
      <c r="FR1140" s="237"/>
      <c r="FS1140" s="237"/>
      <c r="FT1140" s="237"/>
      <c r="FU1140" s="237"/>
      <c r="FV1140" s="237"/>
      <c r="FW1140" s="237"/>
      <c r="FX1140" s="237"/>
      <c r="FY1140" s="237"/>
      <c r="FZ1140" s="237"/>
      <c r="GA1140" s="237"/>
      <c r="GB1140" s="237"/>
      <c r="GC1140" s="237"/>
      <c r="GD1140" s="237"/>
      <c r="GE1140" s="237"/>
      <c r="GF1140" s="237"/>
      <c r="GG1140" s="237"/>
      <c r="GH1140" s="237"/>
      <c r="GI1140" s="237"/>
      <c r="GJ1140" s="237"/>
      <c r="GK1140" s="237"/>
      <c r="GL1140" s="237"/>
      <c r="GM1140" s="237"/>
      <c r="GN1140" s="237"/>
      <c r="GO1140" s="237"/>
      <c r="GP1140" s="237"/>
      <c r="GQ1140" s="237"/>
    </row>
    <row r="1141" spans="1:199" s="81" customFormat="1" ht="15" hidden="1">
      <c r="A1141" s="176" t="s">
        <v>3033</v>
      </c>
      <c r="B1141" s="241" t="s">
        <v>6337</v>
      </c>
      <c r="C1141" s="242">
        <v>0</v>
      </c>
      <c r="D1141" s="242">
        <v>0</v>
      </c>
      <c r="E1141" s="242">
        <v>0</v>
      </c>
      <c r="F1141" s="242">
        <v>0</v>
      </c>
      <c r="G1141" s="242">
        <v>0</v>
      </c>
      <c r="H1141" s="242">
        <v>0</v>
      </c>
      <c r="I1141" s="242">
        <v>0</v>
      </c>
      <c r="J1141" s="242">
        <v>0</v>
      </c>
      <c r="K1141" s="242">
        <v>0</v>
      </c>
      <c r="L1141" s="242">
        <v>0</v>
      </c>
      <c r="M1141" s="242">
        <v>0</v>
      </c>
      <c r="N1141" s="242">
        <v>0</v>
      </c>
      <c r="O1141" s="242">
        <v>0</v>
      </c>
      <c r="P1141" s="28"/>
      <c r="Q1141" s="242">
        <f>SUM(D1141:O1141)</f>
        <v>0</v>
      </c>
      <c r="R1141" s="242">
        <f>IF($R$19&lt;1,0,Q1141/$R$19)</f>
        <v>0</v>
      </c>
      <c r="S1141" s="243"/>
      <c r="T1141" s="351">
        <f>IF(Q1141=0,0,1)+IF(C1141=0,0,1)+IF(D1141=0,0,1)+IF(E1141=0,0,1)+IF(F1141=0,0,1)+IF(G1141=0,0,1)+IF(H1141=0,0,1)+IF(I1141=0,0,1)+IF(J1141=0,0,1)+IF(K1141=0,0,1)+IF(L1141=0,0,1)+IF(M1141=0,0,1)+IF(N1141=0,0,1)+IF(O1141=0,0,1)</f>
        <v>0</v>
      </c>
      <c r="U1141" s="237"/>
      <c r="V1141" s="237"/>
      <c r="W1141" s="237"/>
      <c r="X1141" s="237"/>
      <c r="Y1141" s="237"/>
      <c r="Z1141" s="237"/>
      <c r="AA1141" s="237"/>
      <c r="AB1141" s="237"/>
      <c r="AC1141" s="237"/>
      <c r="AD1141" s="237"/>
      <c r="AE1141" s="237"/>
      <c r="AF1141" s="237"/>
      <c r="AG1141" s="237"/>
      <c r="AH1141" s="237"/>
      <c r="AI1141" s="237"/>
      <c r="AJ1141" s="237"/>
      <c r="AK1141" s="237"/>
      <c r="AL1141" s="237"/>
      <c r="AM1141" s="237"/>
      <c r="AN1141" s="237"/>
      <c r="AO1141" s="237"/>
      <c r="AP1141" s="237"/>
      <c r="AQ1141" s="237"/>
      <c r="AR1141" s="237"/>
      <c r="AS1141" s="237"/>
      <c r="AT1141" s="237"/>
      <c r="AU1141" s="237"/>
      <c r="AV1141" s="237"/>
      <c r="AW1141" s="237"/>
      <c r="AX1141" s="237"/>
      <c r="AY1141" s="237"/>
      <c r="AZ1141" s="237"/>
      <c r="BA1141" s="237"/>
      <c r="BB1141" s="237"/>
      <c r="BC1141" s="237"/>
      <c r="BD1141" s="237"/>
      <c r="BE1141" s="237"/>
      <c r="BF1141" s="237"/>
      <c r="BG1141" s="237"/>
      <c r="BH1141" s="237"/>
      <c r="BI1141" s="237"/>
      <c r="BJ1141" s="237"/>
      <c r="BK1141" s="237"/>
      <c r="BL1141" s="237"/>
      <c r="BM1141" s="237"/>
      <c r="BN1141" s="237"/>
      <c r="BO1141" s="237"/>
      <c r="BP1141" s="237"/>
      <c r="BQ1141" s="237"/>
      <c r="BR1141" s="237"/>
      <c r="BS1141" s="237"/>
      <c r="BT1141" s="237"/>
      <c r="BU1141" s="237"/>
      <c r="BV1141" s="237"/>
      <c r="BW1141" s="237"/>
      <c r="BX1141" s="237"/>
      <c r="BY1141" s="237"/>
      <c r="BZ1141" s="237"/>
      <c r="CA1141" s="237"/>
      <c r="CB1141" s="237"/>
      <c r="CC1141" s="237"/>
      <c r="CD1141" s="237"/>
      <c r="CE1141" s="237"/>
      <c r="CF1141" s="237"/>
      <c r="CG1141" s="237"/>
      <c r="CH1141" s="237"/>
      <c r="CI1141" s="237"/>
      <c r="CJ1141" s="237"/>
      <c r="CK1141" s="237"/>
      <c r="CL1141" s="237"/>
      <c r="CM1141" s="237"/>
      <c r="CN1141" s="237"/>
      <c r="CO1141" s="237"/>
      <c r="CP1141" s="237"/>
      <c r="CQ1141" s="237"/>
      <c r="CR1141" s="237"/>
      <c r="CS1141" s="237"/>
      <c r="CT1141" s="237"/>
      <c r="CU1141" s="237"/>
      <c r="CV1141" s="237"/>
      <c r="CW1141" s="237"/>
      <c r="CX1141" s="237"/>
      <c r="CY1141" s="237"/>
      <c r="CZ1141" s="237"/>
      <c r="DA1141" s="237"/>
      <c r="DB1141" s="237"/>
      <c r="DC1141" s="237"/>
      <c r="DD1141" s="237"/>
      <c r="DE1141" s="237"/>
      <c r="DF1141" s="237"/>
      <c r="DG1141" s="237"/>
      <c r="DH1141" s="237"/>
      <c r="DI1141" s="237"/>
      <c r="DJ1141" s="237"/>
      <c r="DK1141" s="237"/>
      <c r="DL1141" s="237"/>
      <c r="DM1141" s="237"/>
      <c r="DN1141" s="237"/>
      <c r="DO1141" s="237"/>
      <c r="DP1141" s="237"/>
      <c r="DQ1141" s="237"/>
      <c r="DR1141" s="237"/>
      <c r="DS1141" s="237"/>
      <c r="DT1141" s="237"/>
      <c r="DU1141" s="237"/>
      <c r="DV1141" s="237"/>
      <c r="DW1141" s="237"/>
      <c r="DX1141" s="237"/>
      <c r="DY1141" s="237"/>
      <c r="DZ1141" s="237"/>
      <c r="EA1141" s="237"/>
      <c r="EB1141" s="237"/>
      <c r="EC1141" s="237"/>
      <c r="ED1141" s="237"/>
      <c r="EE1141" s="237"/>
      <c r="EF1141" s="237"/>
      <c r="EG1141" s="237"/>
      <c r="EH1141" s="237"/>
      <c r="EI1141" s="237"/>
      <c r="EJ1141" s="237"/>
      <c r="EK1141" s="237"/>
      <c r="EL1141" s="237"/>
      <c r="EM1141" s="237"/>
      <c r="EN1141" s="237"/>
      <c r="EO1141" s="237"/>
      <c r="EP1141" s="237"/>
      <c r="EQ1141" s="237"/>
      <c r="ER1141" s="237"/>
      <c r="ES1141" s="237"/>
      <c r="ET1141" s="237"/>
      <c r="EU1141" s="237"/>
      <c r="EV1141" s="237"/>
      <c r="EW1141" s="237"/>
      <c r="EX1141" s="237"/>
      <c r="EY1141" s="237"/>
      <c r="EZ1141" s="237"/>
      <c r="FA1141" s="237"/>
      <c r="FB1141" s="237"/>
      <c r="FC1141" s="237"/>
      <c r="FD1141" s="237"/>
      <c r="FE1141" s="237"/>
      <c r="FF1141" s="237"/>
      <c r="FG1141" s="237"/>
      <c r="FH1141" s="237"/>
      <c r="FI1141" s="237"/>
      <c r="FJ1141" s="237"/>
      <c r="FK1141" s="237"/>
      <c r="FL1141" s="237"/>
      <c r="FM1141" s="237"/>
      <c r="FN1141" s="237"/>
      <c r="FO1141" s="237"/>
      <c r="FP1141" s="237"/>
      <c r="FQ1141" s="237"/>
      <c r="FR1141" s="237"/>
      <c r="FS1141" s="237"/>
      <c r="FT1141" s="237"/>
      <c r="FU1141" s="237"/>
      <c r="FV1141" s="237"/>
      <c r="FW1141" s="237"/>
      <c r="FX1141" s="237"/>
      <c r="FY1141" s="237"/>
      <c r="FZ1141" s="237"/>
      <c r="GA1141" s="237"/>
      <c r="GB1141" s="237"/>
      <c r="GC1141" s="237"/>
      <c r="GD1141" s="237"/>
      <c r="GE1141" s="237"/>
      <c r="GF1141" s="237"/>
      <c r="GG1141" s="237"/>
      <c r="GH1141" s="237"/>
      <c r="GI1141" s="237"/>
      <c r="GJ1141" s="237"/>
      <c r="GK1141" s="237"/>
      <c r="GL1141" s="237"/>
      <c r="GM1141" s="237"/>
      <c r="GN1141" s="237"/>
      <c r="GO1141" s="237"/>
      <c r="GP1141" s="237"/>
      <c r="GQ1141" s="237"/>
    </row>
    <row r="1142" spans="1:199" s="81" customFormat="1" ht="15" hidden="1">
      <c r="A1142" s="176" t="s">
        <v>3034</v>
      </c>
      <c r="B1142" s="241" t="s">
        <v>6338</v>
      </c>
      <c r="C1142" s="242">
        <v>0</v>
      </c>
      <c r="D1142" s="242">
        <v>0</v>
      </c>
      <c r="E1142" s="242">
        <v>0</v>
      </c>
      <c r="F1142" s="242">
        <v>0</v>
      </c>
      <c r="G1142" s="242">
        <v>0</v>
      </c>
      <c r="H1142" s="242">
        <v>0</v>
      </c>
      <c r="I1142" s="242">
        <v>0</v>
      </c>
      <c r="J1142" s="242">
        <v>0</v>
      </c>
      <c r="K1142" s="242">
        <v>0</v>
      </c>
      <c r="L1142" s="242">
        <v>0</v>
      </c>
      <c r="M1142" s="242">
        <v>0</v>
      </c>
      <c r="N1142" s="242">
        <v>0</v>
      </c>
      <c r="O1142" s="242">
        <v>0</v>
      </c>
      <c r="P1142" s="28"/>
      <c r="Q1142" s="242">
        <f>SUM(D1142:O1142)</f>
        <v>0</v>
      </c>
      <c r="R1142" s="242">
        <f>IF($R$19&lt;1,0,Q1142/$R$19)</f>
        <v>0</v>
      </c>
      <c r="S1142" s="243"/>
      <c r="T1142" s="351">
        <f>IF(Q1142=0,0,1)+IF(C1142=0,0,1)+IF(D1142=0,0,1)+IF(E1142=0,0,1)+IF(F1142=0,0,1)+IF(G1142=0,0,1)+IF(H1142=0,0,1)+IF(I1142=0,0,1)+IF(J1142=0,0,1)+IF(K1142=0,0,1)+IF(L1142=0,0,1)+IF(M1142=0,0,1)+IF(N1142=0,0,1)+IF(O1142=0,0,1)</f>
        <v>0</v>
      </c>
      <c r="U1142" s="237"/>
      <c r="V1142" s="237"/>
      <c r="W1142" s="237"/>
      <c r="X1142" s="237"/>
      <c r="Y1142" s="237"/>
      <c r="Z1142" s="237"/>
      <c r="AA1142" s="237"/>
      <c r="AB1142" s="237"/>
      <c r="AC1142" s="237"/>
      <c r="AD1142" s="237"/>
      <c r="AE1142" s="237"/>
      <c r="AF1142" s="237"/>
      <c r="AG1142" s="237"/>
      <c r="AH1142" s="237"/>
      <c r="AI1142" s="237"/>
      <c r="AJ1142" s="237"/>
      <c r="AK1142" s="237"/>
      <c r="AL1142" s="237"/>
      <c r="AM1142" s="237"/>
      <c r="AN1142" s="237"/>
      <c r="AO1142" s="237"/>
      <c r="AP1142" s="237"/>
      <c r="AQ1142" s="237"/>
      <c r="AR1142" s="237"/>
      <c r="AS1142" s="237"/>
      <c r="AT1142" s="237"/>
      <c r="AU1142" s="237"/>
      <c r="AV1142" s="237"/>
      <c r="AW1142" s="237"/>
      <c r="AX1142" s="237"/>
      <c r="AY1142" s="237"/>
      <c r="AZ1142" s="237"/>
      <c r="BA1142" s="237"/>
      <c r="BB1142" s="237"/>
      <c r="BC1142" s="237"/>
      <c r="BD1142" s="237"/>
      <c r="BE1142" s="237"/>
      <c r="BF1142" s="237"/>
      <c r="BG1142" s="237"/>
      <c r="BH1142" s="237"/>
      <c r="BI1142" s="237"/>
      <c r="BJ1142" s="237"/>
      <c r="BK1142" s="237"/>
      <c r="BL1142" s="237"/>
      <c r="BM1142" s="237"/>
      <c r="BN1142" s="237"/>
      <c r="BO1142" s="237"/>
      <c r="BP1142" s="237"/>
      <c r="BQ1142" s="237"/>
      <c r="BR1142" s="237"/>
      <c r="BS1142" s="237"/>
      <c r="BT1142" s="237"/>
      <c r="BU1142" s="237"/>
      <c r="BV1142" s="237"/>
      <c r="BW1142" s="237"/>
      <c r="BX1142" s="237"/>
      <c r="BY1142" s="237"/>
      <c r="BZ1142" s="237"/>
      <c r="CA1142" s="237"/>
      <c r="CB1142" s="237"/>
      <c r="CC1142" s="237"/>
      <c r="CD1142" s="237"/>
      <c r="CE1142" s="237"/>
      <c r="CF1142" s="237"/>
      <c r="CG1142" s="237"/>
      <c r="CH1142" s="237"/>
      <c r="CI1142" s="237"/>
      <c r="CJ1142" s="237"/>
      <c r="CK1142" s="237"/>
      <c r="CL1142" s="237"/>
      <c r="CM1142" s="237"/>
      <c r="CN1142" s="237"/>
      <c r="CO1142" s="237"/>
      <c r="CP1142" s="237"/>
      <c r="CQ1142" s="237"/>
      <c r="CR1142" s="237"/>
      <c r="CS1142" s="237"/>
      <c r="CT1142" s="237"/>
      <c r="CU1142" s="237"/>
      <c r="CV1142" s="237"/>
      <c r="CW1142" s="237"/>
      <c r="CX1142" s="237"/>
      <c r="CY1142" s="237"/>
      <c r="CZ1142" s="237"/>
      <c r="DA1142" s="237"/>
      <c r="DB1142" s="237"/>
      <c r="DC1142" s="237"/>
      <c r="DD1142" s="237"/>
      <c r="DE1142" s="237"/>
      <c r="DF1142" s="237"/>
      <c r="DG1142" s="237"/>
      <c r="DH1142" s="237"/>
      <c r="DI1142" s="237"/>
      <c r="DJ1142" s="237"/>
      <c r="DK1142" s="237"/>
      <c r="DL1142" s="237"/>
      <c r="DM1142" s="237"/>
      <c r="DN1142" s="237"/>
      <c r="DO1142" s="237"/>
      <c r="DP1142" s="237"/>
      <c r="DQ1142" s="237"/>
      <c r="DR1142" s="237"/>
      <c r="DS1142" s="237"/>
      <c r="DT1142" s="237"/>
      <c r="DU1142" s="237"/>
      <c r="DV1142" s="237"/>
      <c r="DW1142" s="237"/>
      <c r="DX1142" s="237"/>
      <c r="DY1142" s="237"/>
      <c r="DZ1142" s="237"/>
      <c r="EA1142" s="237"/>
      <c r="EB1142" s="237"/>
      <c r="EC1142" s="237"/>
      <c r="ED1142" s="237"/>
      <c r="EE1142" s="237"/>
      <c r="EF1142" s="237"/>
      <c r="EG1142" s="237"/>
      <c r="EH1142" s="237"/>
      <c r="EI1142" s="237"/>
      <c r="EJ1142" s="237"/>
      <c r="EK1142" s="237"/>
      <c r="EL1142" s="237"/>
      <c r="EM1142" s="237"/>
      <c r="EN1142" s="237"/>
      <c r="EO1142" s="237"/>
      <c r="EP1142" s="237"/>
      <c r="EQ1142" s="237"/>
      <c r="ER1142" s="237"/>
      <c r="ES1142" s="237"/>
      <c r="ET1142" s="237"/>
      <c r="EU1142" s="237"/>
      <c r="EV1142" s="237"/>
      <c r="EW1142" s="237"/>
      <c r="EX1142" s="237"/>
      <c r="EY1142" s="237"/>
      <c r="EZ1142" s="237"/>
      <c r="FA1142" s="237"/>
      <c r="FB1142" s="237"/>
      <c r="FC1142" s="237"/>
      <c r="FD1142" s="237"/>
      <c r="FE1142" s="237"/>
      <c r="FF1142" s="237"/>
      <c r="FG1142" s="237"/>
      <c r="FH1142" s="237"/>
      <c r="FI1142" s="237"/>
      <c r="FJ1142" s="237"/>
      <c r="FK1142" s="237"/>
      <c r="FL1142" s="237"/>
      <c r="FM1142" s="237"/>
      <c r="FN1142" s="237"/>
      <c r="FO1142" s="237"/>
      <c r="FP1142" s="237"/>
      <c r="FQ1142" s="237"/>
      <c r="FR1142" s="237"/>
      <c r="FS1142" s="237"/>
      <c r="FT1142" s="237"/>
      <c r="FU1142" s="237"/>
      <c r="FV1142" s="237"/>
      <c r="FW1142" s="237"/>
      <c r="FX1142" s="237"/>
      <c r="FY1142" s="237"/>
      <c r="FZ1142" s="237"/>
      <c r="GA1142" s="237"/>
      <c r="GB1142" s="237"/>
      <c r="GC1142" s="237"/>
      <c r="GD1142" s="237"/>
      <c r="GE1142" s="237"/>
      <c r="GF1142" s="237"/>
      <c r="GG1142" s="237"/>
      <c r="GH1142" s="237"/>
      <c r="GI1142" s="237"/>
      <c r="GJ1142" s="237"/>
      <c r="GK1142" s="237"/>
      <c r="GL1142" s="237"/>
      <c r="GM1142" s="237"/>
      <c r="GN1142" s="237"/>
      <c r="GO1142" s="237"/>
      <c r="GP1142" s="237"/>
      <c r="GQ1142" s="237"/>
    </row>
    <row r="1143" spans="1:199" s="81" customFormat="1" ht="15" customHeight="1">
      <c r="A1143" s="176" t="s">
        <v>3035</v>
      </c>
      <c r="B1143" s="241" t="s">
        <v>6339</v>
      </c>
      <c r="C1143" s="242">
        <v>0</v>
      </c>
      <c r="D1143" s="242">
        <v>0</v>
      </c>
      <c r="E1143" s="242">
        <v>0</v>
      </c>
      <c r="F1143" s="242">
        <v>0</v>
      </c>
      <c r="G1143" s="242">
        <v>0</v>
      </c>
      <c r="H1143" s="242">
        <v>0</v>
      </c>
      <c r="I1143" s="242">
        <v>0</v>
      </c>
      <c r="J1143" s="242">
        <v>0</v>
      </c>
      <c r="K1143" s="242">
        <v>0</v>
      </c>
      <c r="L1143" s="242">
        <v>0</v>
      </c>
      <c r="M1143" s="242">
        <v>1160.91</v>
      </c>
      <c r="N1143" s="242">
        <v>0</v>
      </c>
      <c r="O1143" s="242">
        <v>0</v>
      </c>
      <c r="P1143" s="28"/>
      <c r="Q1143" s="242">
        <f>SUM(D1143:O1143)</f>
        <v>1160.91</v>
      </c>
      <c r="R1143" s="242">
        <f>IF($R$19&lt;1,0,Q1143/$R$19)</f>
        <v>4.00313793103448</v>
      </c>
      <c r="S1143" s="243"/>
      <c r="T1143" s="351">
        <f>IF(Q1143=0,0,1)+IF(C1143=0,0,1)+IF(D1143=0,0,1)+IF(E1143=0,0,1)+IF(F1143=0,0,1)+IF(G1143=0,0,1)+IF(H1143=0,0,1)+IF(I1143=0,0,1)+IF(J1143=0,0,1)+IF(K1143=0,0,1)+IF(L1143=0,0,1)+IF(M1143=0,0,1)+IF(N1143=0,0,1)+IF(O1143=0,0,1)</f>
        <v>2</v>
      </c>
      <c r="U1143" s="237"/>
      <c r="V1143" s="237"/>
      <c r="W1143" s="237"/>
      <c r="X1143" s="237"/>
      <c r="Y1143" s="237"/>
      <c r="Z1143" s="237"/>
      <c r="AA1143" s="237"/>
      <c r="AB1143" s="237"/>
      <c r="AC1143" s="237"/>
      <c r="AD1143" s="237"/>
      <c r="AE1143" s="237"/>
      <c r="AF1143" s="237"/>
      <c r="AG1143" s="237"/>
      <c r="AH1143" s="237"/>
      <c r="AI1143" s="237"/>
      <c r="AJ1143" s="237"/>
      <c r="AK1143" s="237"/>
      <c r="AL1143" s="237"/>
      <c r="AM1143" s="237"/>
      <c r="AN1143" s="237"/>
      <c r="AO1143" s="237"/>
      <c r="AP1143" s="237"/>
      <c r="AQ1143" s="237"/>
      <c r="AR1143" s="237"/>
      <c r="AS1143" s="237"/>
      <c r="AT1143" s="237"/>
      <c r="AU1143" s="237"/>
      <c r="AV1143" s="237"/>
      <c r="AW1143" s="237"/>
      <c r="AX1143" s="237"/>
      <c r="AY1143" s="237"/>
      <c r="AZ1143" s="237"/>
      <c r="BA1143" s="237"/>
      <c r="BB1143" s="237"/>
      <c r="BC1143" s="237"/>
      <c r="BD1143" s="237"/>
      <c r="BE1143" s="237"/>
      <c r="BF1143" s="237"/>
      <c r="BG1143" s="237"/>
      <c r="BH1143" s="237"/>
      <c r="BI1143" s="237"/>
      <c r="BJ1143" s="237"/>
      <c r="BK1143" s="237"/>
      <c r="BL1143" s="237"/>
      <c r="BM1143" s="237"/>
      <c r="BN1143" s="237"/>
      <c r="BO1143" s="237"/>
      <c r="BP1143" s="237"/>
      <c r="BQ1143" s="237"/>
      <c r="BR1143" s="237"/>
      <c r="BS1143" s="237"/>
      <c r="BT1143" s="237"/>
      <c r="BU1143" s="237"/>
      <c r="BV1143" s="237"/>
      <c r="BW1143" s="237"/>
      <c r="BX1143" s="237"/>
      <c r="BY1143" s="237"/>
      <c r="BZ1143" s="237"/>
      <c r="CA1143" s="237"/>
      <c r="CB1143" s="237"/>
      <c r="CC1143" s="237"/>
      <c r="CD1143" s="237"/>
      <c r="CE1143" s="237"/>
      <c r="CF1143" s="237"/>
      <c r="CG1143" s="237"/>
      <c r="CH1143" s="237"/>
      <c r="CI1143" s="237"/>
      <c r="CJ1143" s="237"/>
      <c r="CK1143" s="237"/>
      <c r="CL1143" s="237"/>
      <c r="CM1143" s="237"/>
      <c r="CN1143" s="237"/>
      <c r="CO1143" s="237"/>
      <c r="CP1143" s="237"/>
      <c r="CQ1143" s="237"/>
      <c r="CR1143" s="237"/>
      <c r="CS1143" s="237"/>
      <c r="CT1143" s="237"/>
      <c r="CU1143" s="237"/>
      <c r="CV1143" s="237"/>
      <c r="CW1143" s="237"/>
      <c r="CX1143" s="237"/>
      <c r="CY1143" s="237"/>
      <c r="CZ1143" s="237"/>
      <c r="DA1143" s="237"/>
      <c r="DB1143" s="237"/>
      <c r="DC1143" s="237"/>
      <c r="DD1143" s="237"/>
      <c r="DE1143" s="237"/>
      <c r="DF1143" s="237"/>
      <c r="DG1143" s="237"/>
      <c r="DH1143" s="237"/>
      <c r="DI1143" s="237"/>
      <c r="DJ1143" s="237"/>
      <c r="DK1143" s="237"/>
      <c r="DL1143" s="237"/>
      <c r="DM1143" s="237"/>
      <c r="DN1143" s="237"/>
      <c r="DO1143" s="237"/>
      <c r="DP1143" s="237"/>
      <c r="DQ1143" s="237"/>
      <c r="DR1143" s="237"/>
      <c r="DS1143" s="237"/>
      <c r="DT1143" s="237"/>
      <c r="DU1143" s="237"/>
      <c r="DV1143" s="237"/>
      <c r="DW1143" s="237"/>
      <c r="DX1143" s="237"/>
      <c r="DY1143" s="237"/>
      <c r="DZ1143" s="237"/>
      <c r="EA1143" s="237"/>
      <c r="EB1143" s="237"/>
      <c r="EC1143" s="237"/>
      <c r="ED1143" s="237"/>
      <c r="EE1143" s="237"/>
      <c r="EF1143" s="237"/>
      <c r="EG1143" s="237"/>
      <c r="EH1143" s="237"/>
      <c r="EI1143" s="237"/>
      <c r="EJ1143" s="237"/>
      <c r="EK1143" s="237"/>
      <c r="EL1143" s="237"/>
      <c r="EM1143" s="237"/>
      <c r="EN1143" s="237"/>
      <c r="EO1143" s="237"/>
      <c r="EP1143" s="237"/>
      <c r="EQ1143" s="237"/>
      <c r="ER1143" s="237"/>
      <c r="ES1143" s="237"/>
      <c r="ET1143" s="237"/>
      <c r="EU1143" s="237"/>
      <c r="EV1143" s="237"/>
      <c r="EW1143" s="237"/>
      <c r="EX1143" s="237"/>
      <c r="EY1143" s="237"/>
      <c r="EZ1143" s="237"/>
      <c r="FA1143" s="237"/>
      <c r="FB1143" s="237"/>
      <c r="FC1143" s="237"/>
      <c r="FD1143" s="237"/>
      <c r="FE1143" s="237"/>
      <c r="FF1143" s="237"/>
      <c r="FG1143" s="237"/>
      <c r="FH1143" s="237"/>
      <c r="FI1143" s="237"/>
      <c r="FJ1143" s="237"/>
      <c r="FK1143" s="237"/>
      <c r="FL1143" s="237"/>
      <c r="FM1143" s="237"/>
      <c r="FN1143" s="237"/>
      <c r="FO1143" s="237"/>
      <c r="FP1143" s="237"/>
      <c r="FQ1143" s="237"/>
      <c r="FR1143" s="237"/>
      <c r="FS1143" s="237"/>
      <c r="FT1143" s="237"/>
      <c r="FU1143" s="237"/>
      <c r="FV1143" s="237"/>
      <c r="FW1143" s="237"/>
      <c r="FX1143" s="237"/>
      <c r="FY1143" s="237"/>
      <c r="FZ1143" s="237"/>
      <c r="GA1143" s="237"/>
      <c r="GB1143" s="237"/>
      <c r="GC1143" s="237"/>
      <c r="GD1143" s="237"/>
      <c r="GE1143" s="237"/>
      <c r="GF1143" s="237"/>
      <c r="GG1143" s="237"/>
      <c r="GH1143" s="237"/>
      <c r="GI1143" s="237"/>
      <c r="GJ1143" s="237"/>
      <c r="GK1143" s="237"/>
      <c r="GL1143" s="237"/>
      <c r="GM1143" s="237"/>
      <c r="GN1143" s="237"/>
      <c r="GO1143" s="237"/>
      <c r="GP1143" s="237"/>
      <c r="GQ1143" s="237"/>
    </row>
    <row r="1144" spans="1:199" s="81" customFormat="1" ht="15" hidden="1">
      <c r="A1144" s="176" t="s">
        <v>3036</v>
      </c>
      <c r="B1144" s="241" t="s">
        <v>6340</v>
      </c>
      <c r="C1144" s="242">
        <v>0</v>
      </c>
      <c r="D1144" s="242">
        <v>0</v>
      </c>
      <c r="E1144" s="242">
        <v>0</v>
      </c>
      <c r="F1144" s="242">
        <v>0</v>
      </c>
      <c r="G1144" s="242">
        <v>0</v>
      </c>
      <c r="H1144" s="242">
        <v>0</v>
      </c>
      <c r="I1144" s="242">
        <v>0</v>
      </c>
      <c r="J1144" s="242">
        <v>0</v>
      </c>
      <c r="K1144" s="242">
        <v>0</v>
      </c>
      <c r="L1144" s="242">
        <v>0</v>
      </c>
      <c r="M1144" s="242">
        <v>0</v>
      </c>
      <c r="N1144" s="242">
        <v>0</v>
      </c>
      <c r="O1144" s="242">
        <v>0</v>
      </c>
      <c r="P1144" s="28"/>
      <c r="Q1144" s="242">
        <f>SUM(D1144:O1144)</f>
        <v>0</v>
      </c>
      <c r="R1144" s="242">
        <f>IF($R$19&lt;1,0,Q1144/$R$19)</f>
        <v>0</v>
      </c>
      <c r="S1144" s="243"/>
      <c r="T1144" s="351">
        <f>IF(Q1144=0,0,1)+IF(C1144=0,0,1)+IF(D1144=0,0,1)+IF(E1144=0,0,1)+IF(F1144=0,0,1)+IF(G1144=0,0,1)+IF(H1144=0,0,1)+IF(I1144=0,0,1)+IF(J1144=0,0,1)+IF(K1144=0,0,1)+IF(L1144=0,0,1)+IF(M1144=0,0,1)+IF(N1144=0,0,1)+IF(O1144=0,0,1)</f>
        <v>0</v>
      </c>
      <c r="U1144" s="237"/>
      <c r="V1144" s="237"/>
      <c r="W1144" s="237"/>
      <c r="X1144" s="237"/>
      <c r="Y1144" s="237"/>
      <c r="Z1144" s="237"/>
      <c r="AA1144" s="237"/>
      <c r="AB1144" s="237"/>
      <c r="AC1144" s="237"/>
      <c r="AD1144" s="237"/>
      <c r="AE1144" s="237"/>
      <c r="AF1144" s="237"/>
      <c r="AG1144" s="237"/>
      <c r="AH1144" s="237"/>
      <c r="AI1144" s="237"/>
      <c r="AJ1144" s="237"/>
      <c r="AK1144" s="237"/>
      <c r="AL1144" s="237"/>
      <c r="AM1144" s="237"/>
      <c r="AN1144" s="237"/>
      <c r="AO1144" s="237"/>
      <c r="AP1144" s="237"/>
      <c r="AQ1144" s="237"/>
      <c r="AR1144" s="237"/>
      <c r="AS1144" s="237"/>
      <c r="AT1144" s="237"/>
      <c r="AU1144" s="237"/>
      <c r="AV1144" s="237"/>
      <c r="AW1144" s="237"/>
      <c r="AX1144" s="237"/>
      <c r="AY1144" s="237"/>
      <c r="AZ1144" s="237"/>
      <c r="BA1144" s="237"/>
      <c r="BB1144" s="237"/>
      <c r="BC1144" s="237"/>
      <c r="BD1144" s="237"/>
      <c r="BE1144" s="237"/>
      <c r="BF1144" s="237"/>
      <c r="BG1144" s="237"/>
      <c r="BH1144" s="237"/>
      <c r="BI1144" s="237"/>
      <c r="BJ1144" s="237"/>
      <c r="BK1144" s="237"/>
      <c r="BL1144" s="237"/>
      <c r="BM1144" s="237"/>
      <c r="BN1144" s="237"/>
      <c r="BO1144" s="237"/>
      <c r="BP1144" s="237"/>
      <c r="BQ1144" s="237"/>
      <c r="BR1144" s="237"/>
      <c r="BS1144" s="237"/>
      <c r="BT1144" s="237"/>
      <c r="BU1144" s="237"/>
      <c r="BV1144" s="237"/>
      <c r="BW1144" s="237"/>
      <c r="BX1144" s="237"/>
      <c r="BY1144" s="237"/>
      <c r="BZ1144" s="237"/>
      <c r="CA1144" s="237"/>
      <c r="CB1144" s="237"/>
      <c r="CC1144" s="237"/>
      <c r="CD1144" s="237"/>
      <c r="CE1144" s="237"/>
      <c r="CF1144" s="237"/>
      <c r="CG1144" s="237"/>
      <c r="CH1144" s="237"/>
      <c r="CI1144" s="237"/>
      <c r="CJ1144" s="237"/>
      <c r="CK1144" s="237"/>
      <c r="CL1144" s="237"/>
      <c r="CM1144" s="237"/>
      <c r="CN1144" s="237"/>
      <c r="CO1144" s="237"/>
      <c r="CP1144" s="237"/>
      <c r="CQ1144" s="237"/>
      <c r="CR1144" s="237"/>
      <c r="CS1144" s="237"/>
      <c r="CT1144" s="237"/>
      <c r="CU1144" s="237"/>
      <c r="CV1144" s="237"/>
      <c r="CW1144" s="237"/>
      <c r="CX1144" s="237"/>
      <c r="CY1144" s="237"/>
      <c r="CZ1144" s="237"/>
      <c r="DA1144" s="237"/>
      <c r="DB1144" s="237"/>
      <c r="DC1144" s="237"/>
      <c r="DD1144" s="237"/>
      <c r="DE1144" s="237"/>
      <c r="DF1144" s="237"/>
      <c r="DG1144" s="237"/>
      <c r="DH1144" s="237"/>
      <c r="DI1144" s="237"/>
      <c r="DJ1144" s="237"/>
      <c r="DK1144" s="237"/>
      <c r="DL1144" s="237"/>
      <c r="DM1144" s="237"/>
      <c r="DN1144" s="237"/>
      <c r="DO1144" s="237"/>
      <c r="DP1144" s="237"/>
      <c r="DQ1144" s="237"/>
      <c r="DR1144" s="237"/>
      <c r="DS1144" s="237"/>
      <c r="DT1144" s="237"/>
      <c r="DU1144" s="237"/>
      <c r="DV1144" s="237"/>
      <c r="DW1144" s="237"/>
      <c r="DX1144" s="237"/>
      <c r="DY1144" s="237"/>
      <c r="DZ1144" s="237"/>
      <c r="EA1144" s="237"/>
      <c r="EB1144" s="237"/>
      <c r="EC1144" s="237"/>
      <c r="ED1144" s="237"/>
      <c r="EE1144" s="237"/>
      <c r="EF1144" s="237"/>
      <c r="EG1144" s="237"/>
      <c r="EH1144" s="237"/>
      <c r="EI1144" s="237"/>
      <c r="EJ1144" s="237"/>
      <c r="EK1144" s="237"/>
      <c r="EL1144" s="237"/>
      <c r="EM1144" s="237"/>
      <c r="EN1144" s="237"/>
      <c r="EO1144" s="237"/>
      <c r="EP1144" s="237"/>
      <c r="EQ1144" s="237"/>
      <c r="ER1144" s="237"/>
      <c r="ES1144" s="237"/>
      <c r="ET1144" s="237"/>
      <c r="EU1144" s="237"/>
      <c r="EV1144" s="237"/>
      <c r="EW1144" s="237"/>
      <c r="EX1144" s="237"/>
      <c r="EY1144" s="237"/>
      <c r="EZ1144" s="237"/>
      <c r="FA1144" s="237"/>
      <c r="FB1144" s="237"/>
      <c r="FC1144" s="237"/>
      <c r="FD1144" s="237"/>
      <c r="FE1144" s="237"/>
      <c r="FF1144" s="237"/>
      <c r="FG1144" s="237"/>
      <c r="FH1144" s="237"/>
      <c r="FI1144" s="237"/>
      <c r="FJ1144" s="237"/>
      <c r="FK1144" s="237"/>
      <c r="FL1144" s="237"/>
      <c r="FM1144" s="237"/>
      <c r="FN1144" s="237"/>
      <c r="FO1144" s="237"/>
      <c r="FP1144" s="237"/>
      <c r="FQ1144" s="237"/>
      <c r="FR1144" s="237"/>
      <c r="FS1144" s="237"/>
      <c r="FT1144" s="237"/>
      <c r="FU1144" s="237"/>
      <c r="FV1144" s="237"/>
      <c r="FW1144" s="237"/>
      <c r="FX1144" s="237"/>
      <c r="FY1144" s="237"/>
      <c r="FZ1144" s="237"/>
      <c r="GA1144" s="237"/>
      <c r="GB1144" s="237"/>
      <c r="GC1144" s="237"/>
      <c r="GD1144" s="237"/>
      <c r="GE1144" s="237"/>
      <c r="GF1144" s="237"/>
      <c r="GG1144" s="237"/>
      <c r="GH1144" s="237"/>
      <c r="GI1144" s="237"/>
      <c r="GJ1144" s="237"/>
      <c r="GK1144" s="237"/>
      <c r="GL1144" s="237"/>
      <c r="GM1144" s="237"/>
      <c r="GN1144" s="237"/>
      <c r="GO1144" s="237"/>
      <c r="GP1144" s="237"/>
      <c r="GQ1144" s="237"/>
    </row>
    <row r="1145" spans="1:199" s="81" customFormat="1" ht="15" hidden="1">
      <c r="A1145" s="176" t="s">
        <v>3037</v>
      </c>
      <c r="B1145" s="241" t="s">
        <v>6341</v>
      </c>
      <c r="C1145" s="242">
        <v>0</v>
      </c>
      <c r="D1145" s="242">
        <v>0</v>
      </c>
      <c r="E1145" s="242">
        <v>0</v>
      </c>
      <c r="F1145" s="242">
        <v>0</v>
      </c>
      <c r="G1145" s="242">
        <v>0</v>
      </c>
      <c r="H1145" s="242">
        <v>0</v>
      </c>
      <c r="I1145" s="242">
        <v>0</v>
      </c>
      <c r="J1145" s="242">
        <v>0</v>
      </c>
      <c r="K1145" s="242">
        <v>0</v>
      </c>
      <c r="L1145" s="242">
        <v>0</v>
      </c>
      <c r="M1145" s="242">
        <v>0</v>
      </c>
      <c r="N1145" s="242">
        <v>0</v>
      </c>
      <c r="O1145" s="242">
        <v>0</v>
      </c>
      <c r="P1145" s="28"/>
      <c r="Q1145" s="242">
        <f>SUM(D1145:O1145)</f>
        <v>0</v>
      </c>
      <c r="R1145" s="242">
        <f>IF($R$19&lt;1,0,Q1145/$R$19)</f>
        <v>0</v>
      </c>
      <c r="S1145" s="243"/>
      <c r="T1145" s="351">
        <f>IF(Q1145=0,0,1)+IF(C1145=0,0,1)+IF(D1145=0,0,1)+IF(E1145=0,0,1)+IF(F1145=0,0,1)+IF(G1145=0,0,1)+IF(H1145=0,0,1)+IF(I1145=0,0,1)+IF(J1145=0,0,1)+IF(K1145=0,0,1)+IF(L1145=0,0,1)+IF(M1145=0,0,1)+IF(N1145=0,0,1)+IF(O1145=0,0,1)</f>
        <v>0</v>
      </c>
      <c r="U1145" s="237"/>
      <c r="V1145" s="237"/>
      <c r="W1145" s="237"/>
      <c r="X1145" s="237"/>
      <c r="Y1145" s="237"/>
      <c r="Z1145" s="237"/>
      <c r="AA1145" s="237"/>
      <c r="AB1145" s="237"/>
      <c r="AC1145" s="237"/>
      <c r="AD1145" s="237"/>
      <c r="AE1145" s="237"/>
      <c r="AF1145" s="237"/>
      <c r="AG1145" s="237"/>
      <c r="AH1145" s="237"/>
      <c r="AI1145" s="237"/>
      <c r="AJ1145" s="237"/>
      <c r="AK1145" s="237"/>
      <c r="AL1145" s="237"/>
      <c r="AM1145" s="237"/>
      <c r="AN1145" s="237"/>
      <c r="AO1145" s="237"/>
      <c r="AP1145" s="237"/>
      <c r="AQ1145" s="237"/>
      <c r="AR1145" s="237"/>
      <c r="AS1145" s="237"/>
      <c r="AT1145" s="237"/>
      <c r="AU1145" s="237"/>
      <c r="AV1145" s="237"/>
      <c r="AW1145" s="237"/>
      <c r="AX1145" s="237"/>
      <c r="AY1145" s="237"/>
      <c r="AZ1145" s="237"/>
      <c r="BA1145" s="237"/>
      <c r="BB1145" s="237"/>
      <c r="BC1145" s="237"/>
      <c r="BD1145" s="237"/>
      <c r="BE1145" s="237"/>
      <c r="BF1145" s="237"/>
      <c r="BG1145" s="237"/>
      <c r="BH1145" s="237"/>
      <c r="BI1145" s="237"/>
      <c r="BJ1145" s="237"/>
      <c r="BK1145" s="237"/>
      <c r="BL1145" s="237"/>
      <c r="BM1145" s="237"/>
      <c r="BN1145" s="237"/>
      <c r="BO1145" s="237"/>
      <c r="BP1145" s="237"/>
      <c r="BQ1145" s="237"/>
      <c r="BR1145" s="237"/>
      <c r="BS1145" s="237"/>
      <c r="BT1145" s="237"/>
      <c r="BU1145" s="237"/>
      <c r="BV1145" s="237"/>
      <c r="BW1145" s="237"/>
      <c r="BX1145" s="237"/>
      <c r="BY1145" s="237"/>
      <c r="BZ1145" s="237"/>
      <c r="CA1145" s="237"/>
      <c r="CB1145" s="237"/>
      <c r="CC1145" s="237"/>
      <c r="CD1145" s="237"/>
      <c r="CE1145" s="237"/>
      <c r="CF1145" s="237"/>
      <c r="CG1145" s="237"/>
      <c r="CH1145" s="237"/>
      <c r="CI1145" s="237"/>
      <c r="CJ1145" s="237"/>
      <c r="CK1145" s="237"/>
      <c r="CL1145" s="237"/>
      <c r="CM1145" s="237"/>
      <c r="CN1145" s="237"/>
      <c r="CO1145" s="237"/>
      <c r="CP1145" s="237"/>
      <c r="CQ1145" s="237"/>
      <c r="CR1145" s="237"/>
      <c r="CS1145" s="237"/>
      <c r="CT1145" s="237"/>
      <c r="CU1145" s="237"/>
      <c r="CV1145" s="237"/>
      <c r="CW1145" s="237"/>
      <c r="CX1145" s="237"/>
      <c r="CY1145" s="237"/>
      <c r="CZ1145" s="237"/>
      <c r="DA1145" s="237"/>
      <c r="DB1145" s="237"/>
      <c r="DC1145" s="237"/>
      <c r="DD1145" s="237"/>
      <c r="DE1145" s="237"/>
      <c r="DF1145" s="237"/>
      <c r="DG1145" s="237"/>
      <c r="DH1145" s="237"/>
      <c r="DI1145" s="237"/>
      <c r="DJ1145" s="237"/>
      <c r="DK1145" s="237"/>
      <c r="DL1145" s="237"/>
      <c r="DM1145" s="237"/>
      <c r="DN1145" s="237"/>
      <c r="DO1145" s="237"/>
      <c r="DP1145" s="237"/>
      <c r="DQ1145" s="237"/>
      <c r="DR1145" s="237"/>
      <c r="DS1145" s="237"/>
      <c r="DT1145" s="237"/>
      <c r="DU1145" s="237"/>
      <c r="DV1145" s="237"/>
      <c r="DW1145" s="237"/>
      <c r="DX1145" s="237"/>
      <c r="DY1145" s="237"/>
      <c r="DZ1145" s="237"/>
      <c r="EA1145" s="237"/>
      <c r="EB1145" s="237"/>
      <c r="EC1145" s="237"/>
      <c r="ED1145" s="237"/>
      <c r="EE1145" s="237"/>
      <c r="EF1145" s="237"/>
      <c r="EG1145" s="237"/>
      <c r="EH1145" s="237"/>
      <c r="EI1145" s="237"/>
      <c r="EJ1145" s="237"/>
      <c r="EK1145" s="237"/>
      <c r="EL1145" s="237"/>
      <c r="EM1145" s="237"/>
      <c r="EN1145" s="237"/>
      <c r="EO1145" s="237"/>
      <c r="EP1145" s="237"/>
      <c r="EQ1145" s="237"/>
      <c r="ER1145" s="237"/>
      <c r="ES1145" s="237"/>
      <c r="ET1145" s="237"/>
      <c r="EU1145" s="237"/>
      <c r="EV1145" s="237"/>
      <c r="EW1145" s="237"/>
      <c r="EX1145" s="237"/>
      <c r="EY1145" s="237"/>
      <c r="EZ1145" s="237"/>
      <c r="FA1145" s="237"/>
      <c r="FB1145" s="237"/>
      <c r="FC1145" s="237"/>
      <c r="FD1145" s="237"/>
      <c r="FE1145" s="237"/>
      <c r="FF1145" s="237"/>
      <c r="FG1145" s="237"/>
      <c r="FH1145" s="237"/>
      <c r="FI1145" s="237"/>
      <c r="FJ1145" s="237"/>
      <c r="FK1145" s="237"/>
      <c r="FL1145" s="237"/>
      <c r="FM1145" s="237"/>
      <c r="FN1145" s="237"/>
      <c r="FO1145" s="237"/>
      <c r="FP1145" s="237"/>
      <c r="FQ1145" s="237"/>
      <c r="FR1145" s="237"/>
      <c r="FS1145" s="237"/>
      <c r="FT1145" s="237"/>
      <c r="FU1145" s="237"/>
      <c r="FV1145" s="237"/>
      <c r="FW1145" s="237"/>
      <c r="FX1145" s="237"/>
      <c r="FY1145" s="237"/>
      <c r="FZ1145" s="237"/>
      <c r="GA1145" s="237"/>
      <c r="GB1145" s="237"/>
      <c r="GC1145" s="237"/>
      <c r="GD1145" s="237"/>
      <c r="GE1145" s="237"/>
      <c r="GF1145" s="237"/>
      <c r="GG1145" s="237"/>
      <c r="GH1145" s="237"/>
      <c r="GI1145" s="237"/>
      <c r="GJ1145" s="237"/>
      <c r="GK1145" s="237"/>
      <c r="GL1145" s="237"/>
      <c r="GM1145" s="237"/>
      <c r="GN1145" s="237"/>
      <c r="GO1145" s="237"/>
      <c r="GP1145" s="237"/>
      <c r="GQ1145" s="237"/>
    </row>
    <row r="1146" spans="1:199" s="81" customFormat="1" ht="15" hidden="1">
      <c r="A1146" s="176" t="s">
        <v>3038</v>
      </c>
      <c r="B1146" s="241" t="s">
        <v>6342</v>
      </c>
      <c r="C1146" s="242">
        <v>0</v>
      </c>
      <c r="D1146" s="242">
        <v>0</v>
      </c>
      <c r="E1146" s="242">
        <v>0</v>
      </c>
      <c r="F1146" s="242">
        <v>0</v>
      </c>
      <c r="G1146" s="242">
        <v>0</v>
      </c>
      <c r="H1146" s="242">
        <v>0</v>
      </c>
      <c r="I1146" s="242">
        <v>0</v>
      </c>
      <c r="J1146" s="242">
        <v>0</v>
      </c>
      <c r="K1146" s="242">
        <v>0</v>
      </c>
      <c r="L1146" s="242">
        <v>0</v>
      </c>
      <c r="M1146" s="242">
        <v>0</v>
      </c>
      <c r="N1146" s="242">
        <v>0</v>
      </c>
      <c r="O1146" s="242">
        <v>0</v>
      </c>
      <c r="P1146" s="28"/>
      <c r="Q1146" s="242">
        <f>SUM(D1146:O1146)</f>
        <v>0</v>
      </c>
      <c r="R1146" s="242">
        <f>IF($R$19&lt;1,0,Q1146/$R$19)</f>
        <v>0</v>
      </c>
      <c r="S1146" s="243"/>
      <c r="T1146" s="351">
        <f>IF(Q1146=0,0,1)+IF(C1146=0,0,1)+IF(D1146=0,0,1)+IF(E1146=0,0,1)+IF(F1146=0,0,1)+IF(G1146=0,0,1)+IF(H1146=0,0,1)+IF(I1146=0,0,1)+IF(J1146=0,0,1)+IF(K1146=0,0,1)+IF(L1146=0,0,1)+IF(M1146=0,0,1)+IF(N1146=0,0,1)+IF(O1146=0,0,1)</f>
        <v>0</v>
      </c>
      <c r="U1146" s="237"/>
      <c r="V1146" s="237"/>
      <c r="W1146" s="237"/>
      <c r="X1146" s="237"/>
      <c r="Y1146" s="237"/>
      <c r="Z1146" s="237"/>
      <c r="AA1146" s="237"/>
      <c r="AB1146" s="237"/>
      <c r="AC1146" s="237"/>
      <c r="AD1146" s="237"/>
      <c r="AE1146" s="237"/>
      <c r="AF1146" s="237"/>
      <c r="AG1146" s="237"/>
      <c r="AH1146" s="237"/>
      <c r="AI1146" s="237"/>
      <c r="AJ1146" s="237"/>
      <c r="AK1146" s="237"/>
      <c r="AL1146" s="237"/>
      <c r="AM1146" s="237"/>
      <c r="AN1146" s="237"/>
      <c r="AO1146" s="237"/>
      <c r="AP1146" s="237"/>
      <c r="AQ1146" s="237"/>
      <c r="AR1146" s="237"/>
      <c r="AS1146" s="237"/>
      <c r="AT1146" s="237"/>
      <c r="AU1146" s="237"/>
      <c r="AV1146" s="237"/>
      <c r="AW1146" s="237"/>
      <c r="AX1146" s="237"/>
      <c r="AY1146" s="237"/>
      <c r="AZ1146" s="237"/>
      <c r="BA1146" s="237"/>
      <c r="BB1146" s="237"/>
      <c r="BC1146" s="237"/>
      <c r="BD1146" s="237"/>
      <c r="BE1146" s="237"/>
      <c r="BF1146" s="237"/>
      <c r="BG1146" s="237"/>
      <c r="BH1146" s="237"/>
      <c r="BI1146" s="237"/>
      <c r="BJ1146" s="237"/>
      <c r="BK1146" s="237"/>
      <c r="BL1146" s="237"/>
      <c r="BM1146" s="237"/>
      <c r="BN1146" s="237"/>
      <c r="BO1146" s="237"/>
      <c r="BP1146" s="237"/>
      <c r="BQ1146" s="237"/>
      <c r="BR1146" s="237"/>
      <c r="BS1146" s="237"/>
      <c r="BT1146" s="237"/>
      <c r="BU1146" s="237"/>
      <c r="BV1146" s="237"/>
      <c r="BW1146" s="237"/>
      <c r="BX1146" s="237"/>
      <c r="BY1146" s="237"/>
      <c r="BZ1146" s="237"/>
      <c r="CA1146" s="237"/>
      <c r="CB1146" s="237"/>
      <c r="CC1146" s="237"/>
      <c r="CD1146" s="237"/>
      <c r="CE1146" s="237"/>
      <c r="CF1146" s="237"/>
      <c r="CG1146" s="237"/>
      <c r="CH1146" s="237"/>
      <c r="CI1146" s="237"/>
      <c r="CJ1146" s="237"/>
      <c r="CK1146" s="237"/>
      <c r="CL1146" s="237"/>
      <c r="CM1146" s="237"/>
      <c r="CN1146" s="237"/>
      <c r="CO1146" s="237"/>
      <c r="CP1146" s="237"/>
      <c r="CQ1146" s="237"/>
      <c r="CR1146" s="237"/>
      <c r="CS1146" s="237"/>
      <c r="CT1146" s="237"/>
      <c r="CU1146" s="237"/>
      <c r="CV1146" s="237"/>
      <c r="CW1146" s="237"/>
      <c r="CX1146" s="237"/>
      <c r="CY1146" s="237"/>
      <c r="CZ1146" s="237"/>
      <c r="DA1146" s="237"/>
      <c r="DB1146" s="237"/>
      <c r="DC1146" s="237"/>
      <c r="DD1146" s="237"/>
      <c r="DE1146" s="237"/>
      <c r="DF1146" s="237"/>
      <c r="DG1146" s="237"/>
      <c r="DH1146" s="237"/>
      <c r="DI1146" s="237"/>
      <c r="DJ1146" s="237"/>
      <c r="DK1146" s="237"/>
      <c r="DL1146" s="237"/>
      <c r="DM1146" s="237"/>
      <c r="DN1146" s="237"/>
      <c r="DO1146" s="237"/>
      <c r="DP1146" s="237"/>
      <c r="DQ1146" s="237"/>
      <c r="DR1146" s="237"/>
      <c r="DS1146" s="237"/>
      <c r="DT1146" s="237"/>
      <c r="DU1146" s="237"/>
      <c r="DV1146" s="237"/>
      <c r="DW1146" s="237"/>
      <c r="DX1146" s="237"/>
      <c r="DY1146" s="237"/>
      <c r="DZ1146" s="237"/>
      <c r="EA1146" s="237"/>
      <c r="EB1146" s="237"/>
      <c r="EC1146" s="237"/>
      <c r="ED1146" s="237"/>
      <c r="EE1146" s="237"/>
      <c r="EF1146" s="237"/>
      <c r="EG1146" s="237"/>
      <c r="EH1146" s="237"/>
      <c r="EI1146" s="237"/>
      <c r="EJ1146" s="237"/>
      <c r="EK1146" s="237"/>
      <c r="EL1146" s="237"/>
      <c r="EM1146" s="237"/>
      <c r="EN1146" s="237"/>
      <c r="EO1146" s="237"/>
      <c r="EP1146" s="237"/>
      <c r="EQ1146" s="237"/>
      <c r="ER1146" s="237"/>
      <c r="ES1146" s="237"/>
      <c r="ET1146" s="237"/>
      <c r="EU1146" s="237"/>
      <c r="EV1146" s="237"/>
      <c r="EW1146" s="237"/>
      <c r="EX1146" s="237"/>
      <c r="EY1146" s="237"/>
      <c r="EZ1146" s="237"/>
      <c r="FA1146" s="237"/>
      <c r="FB1146" s="237"/>
      <c r="FC1146" s="237"/>
      <c r="FD1146" s="237"/>
      <c r="FE1146" s="237"/>
      <c r="FF1146" s="237"/>
      <c r="FG1146" s="237"/>
      <c r="FH1146" s="237"/>
      <c r="FI1146" s="237"/>
      <c r="FJ1146" s="237"/>
      <c r="FK1146" s="237"/>
      <c r="FL1146" s="237"/>
      <c r="FM1146" s="237"/>
      <c r="FN1146" s="237"/>
      <c r="FO1146" s="237"/>
      <c r="FP1146" s="237"/>
      <c r="FQ1146" s="237"/>
      <c r="FR1146" s="237"/>
      <c r="FS1146" s="237"/>
      <c r="FT1146" s="237"/>
      <c r="FU1146" s="237"/>
      <c r="FV1146" s="237"/>
      <c r="FW1146" s="237"/>
      <c r="FX1146" s="237"/>
      <c r="FY1146" s="237"/>
      <c r="FZ1146" s="237"/>
      <c r="GA1146" s="237"/>
      <c r="GB1146" s="237"/>
      <c r="GC1146" s="237"/>
      <c r="GD1146" s="237"/>
      <c r="GE1146" s="237"/>
      <c r="GF1146" s="237"/>
      <c r="GG1146" s="237"/>
      <c r="GH1146" s="237"/>
      <c r="GI1146" s="237"/>
      <c r="GJ1146" s="237"/>
      <c r="GK1146" s="237"/>
      <c r="GL1146" s="237"/>
      <c r="GM1146" s="237"/>
      <c r="GN1146" s="237"/>
      <c r="GO1146" s="237"/>
      <c r="GP1146" s="237"/>
      <c r="GQ1146" s="237"/>
    </row>
    <row r="1147" spans="1:199" s="81" customFormat="1" ht="15" hidden="1">
      <c r="A1147" s="176" t="s">
        <v>3039</v>
      </c>
      <c r="B1147" s="241" t="s">
        <v>6343</v>
      </c>
      <c r="C1147" s="242">
        <v>0</v>
      </c>
      <c r="D1147" s="242">
        <v>0</v>
      </c>
      <c r="E1147" s="242">
        <v>0</v>
      </c>
      <c r="F1147" s="242">
        <v>0</v>
      </c>
      <c r="G1147" s="242">
        <v>0</v>
      </c>
      <c r="H1147" s="242">
        <v>0</v>
      </c>
      <c r="I1147" s="242">
        <v>0</v>
      </c>
      <c r="J1147" s="242">
        <v>0</v>
      </c>
      <c r="K1147" s="242">
        <v>0</v>
      </c>
      <c r="L1147" s="242">
        <v>0</v>
      </c>
      <c r="M1147" s="242">
        <v>0</v>
      </c>
      <c r="N1147" s="242">
        <v>0</v>
      </c>
      <c r="O1147" s="242">
        <v>0</v>
      </c>
      <c r="P1147" s="28"/>
      <c r="Q1147" s="242">
        <f>SUM(D1147:O1147)</f>
        <v>0</v>
      </c>
      <c r="R1147" s="242">
        <f>IF($R$19&lt;1,0,Q1147/$R$19)</f>
        <v>0</v>
      </c>
      <c r="S1147" s="243"/>
      <c r="T1147" s="351">
        <f>IF(Q1147=0,0,1)+IF(C1147=0,0,1)+IF(D1147=0,0,1)+IF(E1147=0,0,1)+IF(F1147=0,0,1)+IF(G1147=0,0,1)+IF(H1147=0,0,1)+IF(I1147=0,0,1)+IF(J1147=0,0,1)+IF(K1147=0,0,1)+IF(L1147=0,0,1)+IF(M1147=0,0,1)+IF(N1147=0,0,1)+IF(O1147=0,0,1)</f>
        <v>0</v>
      </c>
      <c r="U1147" s="237"/>
      <c r="V1147" s="237"/>
      <c r="W1147" s="237"/>
      <c r="X1147" s="237"/>
      <c r="Y1147" s="237"/>
      <c r="Z1147" s="237"/>
      <c r="AA1147" s="237"/>
      <c r="AB1147" s="237"/>
      <c r="AC1147" s="237"/>
      <c r="AD1147" s="237"/>
      <c r="AE1147" s="237"/>
      <c r="AF1147" s="237"/>
      <c r="AG1147" s="237"/>
      <c r="AH1147" s="237"/>
      <c r="AI1147" s="237"/>
      <c r="AJ1147" s="237"/>
      <c r="AK1147" s="237"/>
      <c r="AL1147" s="237"/>
      <c r="AM1147" s="237"/>
      <c r="AN1147" s="237"/>
      <c r="AO1147" s="237"/>
      <c r="AP1147" s="237"/>
      <c r="AQ1147" s="237"/>
      <c r="AR1147" s="237"/>
      <c r="AS1147" s="237"/>
      <c r="AT1147" s="237"/>
      <c r="AU1147" s="237"/>
      <c r="AV1147" s="237"/>
      <c r="AW1147" s="237"/>
      <c r="AX1147" s="237"/>
      <c r="AY1147" s="237"/>
      <c r="AZ1147" s="237"/>
      <c r="BA1147" s="237"/>
      <c r="BB1147" s="237"/>
      <c r="BC1147" s="237"/>
      <c r="BD1147" s="237"/>
      <c r="BE1147" s="237"/>
      <c r="BF1147" s="237"/>
      <c r="BG1147" s="237"/>
      <c r="BH1147" s="237"/>
      <c r="BI1147" s="237"/>
      <c r="BJ1147" s="237"/>
      <c r="BK1147" s="237"/>
      <c r="BL1147" s="237"/>
      <c r="BM1147" s="237"/>
      <c r="BN1147" s="237"/>
      <c r="BO1147" s="237"/>
      <c r="BP1147" s="237"/>
      <c r="BQ1147" s="237"/>
      <c r="BR1147" s="237"/>
      <c r="BS1147" s="237"/>
      <c r="BT1147" s="237"/>
      <c r="BU1147" s="237"/>
      <c r="BV1147" s="237"/>
      <c r="BW1147" s="237"/>
      <c r="BX1147" s="237"/>
      <c r="BY1147" s="237"/>
      <c r="BZ1147" s="237"/>
      <c r="CA1147" s="237"/>
      <c r="CB1147" s="237"/>
      <c r="CC1147" s="237"/>
      <c r="CD1147" s="237"/>
      <c r="CE1147" s="237"/>
      <c r="CF1147" s="237"/>
      <c r="CG1147" s="237"/>
      <c r="CH1147" s="237"/>
      <c r="CI1147" s="237"/>
      <c r="CJ1147" s="237"/>
      <c r="CK1147" s="237"/>
      <c r="CL1147" s="237"/>
      <c r="CM1147" s="237"/>
      <c r="CN1147" s="237"/>
      <c r="CO1147" s="237"/>
      <c r="CP1147" s="237"/>
      <c r="CQ1147" s="237"/>
      <c r="CR1147" s="237"/>
      <c r="CS1147" s="237"/>
      <c r="CT1147" s="237"/>
      <c r="CU1147" s="237"/>
      <c r="CV1147" s="237"/>
      <c r="CW1147" s="237"/>
      <c r="CX1147" s="237"/>
      <c r="CY1147" s="237"/>
      <c r="CZ1147" s="237"/>
      <c r="DA1147" s="237"/>
      <c r="DB1147" s="237"/>
      <c r="DC1147" s="237"/>
      <c r="DD1147" s="237"/>
      <c r="DE1147" s="237"/>
      <c r="DF1147" s="237"/>
      <c r="DG1147" s="237"/>
      <c r="DH1147" s="237"/>
      <c r="DI1147" s="237"/>
      <c r="DJ1147" s="237"/>
      <c r="DK1147" s="237"/>
      <c r="DL1147" s="237"/>
      <c r="DM1147" s="237"/>
      <c r="DN1147" s="237"/>
      <c r="DO1147" s="237"/>
      <c r="DP1147" s="237"/>
      <c r="DQ1147" s="237"/>
      <c r="DR1147" s="237"/>
      <c r="DS1147" s="237"/>
      <c r="DT1147" s="237"/>
      <c r="DU1147" s="237"/>
      <c r="DV1147" s="237"/>
      <c r="DW1147" s="237"/>
      <c r="DX1147" s="237"/>
      <c r="DY1147" s="237"/>
      <c r="DZ1147" s="237"/>
      <c r="EA1147" s="237"/>
      <c r="EB1147" s="237"/>
      <c r="EC1147" s="237"/>
      <c r="ED1147" s="237"/>
      <c r="EE1147" s="237"/>
      <c r="EF1147" s="237"/>
      <c r="EG1147" s="237"/>
      <c r="EH1147" s="237"/>
      <c r="EI1147" s="237"/>
      <c r="EJ1147" s="237"/>
      <c r="EK1147" s="237"/>
      <c r="EL1147" s="237"/>
      <c r="EM1147" s="237"/>
      <c r="EN1147" s="237"/>
      <c r="EO1147" s="237"/>
      <c r="EP1147" s="237"/>
      <c r="EQ1147" s="237"/>
      <c r="ER1147" s="237"/>
      <c r="ES1147" s="237"/>
      <c r="ET1147" s="237"/>
      <c r="EU1147" s="237"/>
      <c r="EV1147" s="237"/>
      <c r="EW1147" s="237"/>
      <c r="EX1147" s="237"/>
      <c r="EY1147" s="237"/>
      <c r="EZ1147" s="237"/>
      <c r="FA1147" s="237"/>
      <c r="FB1147" s="237"/>
      <c r="FC1147" s="237"/>
      <c r="FD1147" s="237"/>
      <c r="FE1147" s="237"/>
      <c r="FF1147" s="237"/>
      <c r="FG1147" s="237"/>
      <c r="FH1147" s="237"/>
      <c r="FI1147" s="237"/>
      <c r="FJ1147" s="237"/>
      <c r="FK1147" s="237"/>
      <c r="FL1147" s="237"/>
      <c r="FM1147" s="237"/>
      <c r="FN1147" s="237"/>
      <c r="FO1147" s="237"/>
      <c r="FP1147" s="237"/>
      <c r="FQ1147" s="237"/>
      <c r="FR1147" s="237"/>
      <c r="FS1147" s="237"/>
      <c r="FT1147" s="237"/>
      <c r="FU1147" s="237"/>
      <c r="FV1147" s="237"/>
      <c r="FW1147" s="237"/>
      <c r="FX1147" s="237"/>
      <c r="FY1147" s="237"/>
      <c r="FZ1147" s="237"/>
      <c r="GA1147" s="237"/>
      <c r="GB1147" s="237"/>
      <c r="GC1147" s="237"/>
      <c r="GD1147" s="237"/>
      <c r="GE1147" s="237"/>
      <c r="GF1147" s="237"/>
      <c r="GG1147" s="237"/>
      <c r="GH1147" s="237"/>
      <c r="GI1147" s="237"/>
      <c r="GJ1147" s="237"/>
      <c r="GK1147" s="237"/>
      <c r="GL1147" s="237"/>
      <c r="GM1147" s="237"/>
      <c r="GN1147" s="237"/>
      <c r="GO1147" s="237"/>
      <c r="GP1147" s="237"/>
      <c r="GQ1147" s="237"/>
    </row>
    <row r="1148" spans="1:199" s="81" customFormat="1" ht="15" hidden="1">
      <c r="A1148" s="176" t="s">
        <v>3040</v>
      </c>
      <c r="B1148" s="241" t="s">
        <v>6344</v>
      </c>
      <c r="C1148" s="242">
        <v>0</v>
      </c>
      <c r="D1148" s="242">
        <v>0</v>
      </c>
      <c r="E1148" s="242">
        <v>0</v>
      </c>
      <c r="F1148" s="242">
        <v>0</v>
      </c>
      <c r="G1148" s="242">
        <v>0</v>
      </c>
      <c r="H1148" s="242">
        <v>0</v>
      </c>
      <c r="I1148" s="242">
        <v>0</v>
      </c>
      <c r="J1148" s="242">
        <v>0</v>
      </c>
      <c r="K1148" s="242">
        <v>0</v>
      </c>
      <c r="L1148" s="242">
        <v>0</v>
      </c>
      <c r="M1148" s="242">
        <v>0</v>
      </c>
      <c r="N1148" s="242">
        <v>0</v>
      </c>
      <c r="O1148" s="242">
        <v>0</v>
      </c>
      <c r="P1148" s="28"/>
      <c r="Q1148" s="242">
        <f>SUM(D1148:O1148)</f>
        <v>0</v>
      </c>
      <c r="R1148" s="242">
        <f>IF($R$19&lt;1,0,Q1148/$R$19)</f>
        <v>0</v>
      </c>
      <c r="S1148" s="243"/>
      <c r="T1148" s="351">
        <f>IF(Q1148=0,0,1)+IF(C1148=0,0,1)+IF(D1148=0,0,1)+IF(E1148=0,0,1)+IF(F1148=0,0,1)+IF(G1148=0,0,1)+IF(H1148=0,0,1)+IF(I1148=0,0,1)+IF(J1148=0,0,1)+IF(K1148=0,0,1)+IF(L1148=0,0,1)+IF(M1148=0,0,1)+IF(N1148=0,0,1)+IF(O1148=0,0,1)</f>
        <v>0</v>
      </c>
      <c r="U1148" s="237"/>
      <c r="V1148" s="237"/>
      <c r="W1148" s="237"/>
      <c r="X1148" s="237"/>
      <c r="Y1148" s="237"/>
      <c r="Z1148" s="237"/>
      <c r="AA1148" s="237"/>
      <c r="AB1148" s="237"/>
      <c r="AC1148" s="237"/>
      <c r="AD1148" s="237"/>
      <c r="AE1148" s="237"/>
      <c r="AF1148" s="237"/>
      <c r="AG1148" s="237"/>
      <c r="AH1148" s="237"/>
      <c r="AI1148" s="237"/>
      <c r="AJ1148" s="237"/>
      <c r="AK1148" s="237"/>
      <c r="AL1148" s="237"/>
      <c r="AM1148" s="237"/>
      <c r="AN1148" s="237"/>
      <c r="AO1148" s="237"/>
      <c r="AP1148" s="237"/>
      <c r="AQ1148" s="237"/>
      <c r="AR1148" s="237"/>
      <c r="AS1148" s="237"/>
      <c r="AT1148" s="237"/>
      <c r="AU1148" s="237"/>
      <c r="AV1148" s="237"/>
      <c r="AW1148" s="237"/>
      <c r="AX1148" s="237"/>
      <c r="AY1148" s="237"/>
      <c r="AZ1148" s="237"/>
      <c r="BA1148" s="237"/>
      <c r="BB1148" s="237"/>
      <c r="BC1148" s="237"/>
      <c r="BD1148" s="237"/>
      <c r="BE1148" s="237"/>
      <c r="BF1148" s="237"/>
      <c r="BG1148" s="237"/>
      <c r="BH1148" s="237"/>
      <c r="BI1148" s="237"/>
      <c r="BJ1148" s="237"/>
      <c r="BK1148" s="237"/>
      <c r="BL1148" s="237"/>
      <c r="BM1148" s="237"/>
      <c r="BN1148" s="237"/>
      <c r="BO1148" s="237"/>
      <c r="BP1148" s="237"/>
      <c r="BQ1148" s="237"/>
      <c r="BR1148" s="237"/>
      <c r="BS1148" s="237"/>
      <c r="BT1148" s="237"/>
      <c r="BU1148" s="237"/>
      <c r="BV1148" s="237"/>
      <c r="BW1148" s="237"/>
      <c r="BX1148" s="237"/>
      <c r="BY1148" s="237"/>
      <c r="BZ1148" s="237"/>
      <c r="CA1148" s="237"/>
      <c r="CB1148" s="237"/>
      <c r="CC1148" s="237"/>
      <c r="CD1148" s="237"/>
      <c r="CE1148" s="237"/>
      <c r="CF1148" s="237"/>
      <c r="CG1148" s="237"/>
      <c r="CH1148" s="237"/>
      <c r="CI1148" s="237"/>
      <c r="CJ1148" s="237"/>
      <c r="CK1148" s="237"/>
      <c r="CL1148" s="237"/>
      <c r="CM1148" s="237"/>
      <c r="CN1148" s="237"/>
      <c r="CO1148" s="237"/>
      <c r="CP1148" s="237"/>
      <c r="CQ1148" s="237"/>
      <c r="CR1148" s="237"/>
      <c r="CS1148" s="237"/>
      <c r="CT1148" s="237"/>
      <c r="CU1148" s="237"/>
      <c r="CV1148" s="237"/>
      <c r="CW1148" s="237"/>
      <c r="CX1148" s="237"/>
      <c r="CY1148" s="237"/>
      <c r="CZ1148" s="237"/>
      <c r="DA1148" s="237"/>
      <c r="DB1148" s="237"/>
      <c r="DC1148" s="237"/>
      <c r="DD1148" s="237"/>
      <c r="DE1148" s="237"/>
      <c r="DF1148" s="237"/>
      <c r="DG1148" s="237"/>
      <c r="DH1148" s="237"/>
      <c r="DI1148" s="237"/>
      <c r="DJ1148" s="237"/>
      <c r="DK1148" s="237"/>
      <c r="DL1148" s="237"/>
      <c r="DM1148" s="237"/>
      <c r="DN1148" s="237"/>
      <c r="DO1148" s="237"/>
      <c r="DP1148" s="237"/>
      <c r="DQ1148" s="237"/>
      <c r="DR1148" s="237"/>
      <c r="DS1148" s="237"/>
      <c r="DT1148" s="237"/>
      <c r="DU1148" s="237"/>
      <c r="DV1148" s="237"/>
      <c r="DW1148" s="237"/>
      <c r="DX1148" s="237"/>
      <c r="DY1148" s="237"/>
      <c r="DZ1148" s="237"/>
      <c r="EA1148" s="237"/>
      <c r="EB1148" s="237"/>
      <c r="EC1148" s="237"/>
      <c r="ED1148" s="237"/>
      <c r="EE1148" s="237"/>
      <c r="EF1148" s="237"/>
      <c r="EG1148" s="237"/>
      <c r="EH1148" s="237"/>
      <c r="EI1148" s="237"/>
      <c r="EJ1148" s="237"/>
      <c r="EK1148" s="237"/>
      <c r="EL1148" s="237"/>
      <c r="EM1148" s="237"/>
      <c r="EN1148" s="237"/>
      <c r="EO1148" s="237"/>
      <c r="EP1148" s="237"/>
      <c r="EQ1148" s="237"/>
      <c r="ER1148" s="237"/>
      <c r="ES1148" s="237"/>
      <c r="ET1148" s="237"/>
      <c r="EU1148" s="237"/>
      <c r="EV1148" s="237"/>
      <c r="EW1148" s="237"/>
      <c r="EX1148" s="237"/>
      <c r="EY1148" s="237"/>
      <c r="EZ1148" s="237"/>
      <c r="FA1148" s="237"/>
      <c r="FB1148" s="237"/>
      <c r="FC1148" s="237"/>
      <c r="FD1148" s="237"/>
      <c r="FE1148" s="237"/>
      <c r="FF1148" s="237"/>
      <c r="FG1148" s="237"/>
      <c r="FH1148" s="237"/>
      <c r="FI1148" s="237"/>
      <c r="FJ1148" s="237"/>
      <c r="FK1148" s="237"/>
      <c r="FL1148" s="237"/>
      <c r="FM1148" s="237"/>
      <c r="FN1148" s="237"/>
      <c r="FO1148" s="237"/>
      <c r="FP1148" s="237"/>
      <c r="FQ1148" s="237"/>
      <c r="FR1148" s="237"/>
      <c r="FS1148" s="237"/>
      <c r="FT1148" s="237"/>
      <c r="FU1148" s="237"/>
      <c r="FV1148" s="237"/>
      <c r="FW1148" s="237"/>
      <c r="FX1148" s="237"/>
      <c r="FY1148" s="237"/>
      <c r="FZ1148" s="237"/>
      <c r="GA1148" s="237"/>
      <c r="GB1148" s="237"/>
      <c r="GC1148" s="237"/>
      <c r="GD1148" s="237"/>
      <c r="GE1148" s="237"/>
      <c r="GF1148" s="237"/>
      <c r="GG1148" s="237"/>
      <c r="GH1148" s="237"/>
      <c r="GI1148" s="237"/>
      <c r="GJ1148" s="237"/>
      <c r="GK1148" s="237"/>
      <c r="GL1148" s="237"/>
      <c r="GM1148" s="237"/>
      <c r="GN1148" s="237"/>
      <c r="GO1148" s="237"/>
      <c r="GP1148" s="237"/>
      <c r="GQ1148" s="237"/>
    </row>
    <row r="1149" spans="1:199" s="81" customFormat="1" ht="15" hidden="1">
      <c r="A1149" s="176" t="s">
        <v>3041</v>
      </c>
      <c r="B1149" s="241" t="s">
        <v>6345</v>
      </c>
      <c r="C1149" s="242">
        <v>0</v>
      </c>
      <c r="D1149" s="242">
        <v>0</v>
      </c>
      <c r="E1149" s="242">
        <v>0</v>
      </c>
      <c r="F1149" s="242">
        <v>0</v>
      </c>
      <c r="G1149" s="242">
        <v>0</v>
      </c>
      <c r="H1149" s="242">
        <v>0</v>
      </c>
      <c r="I1149" s="242">
        <v>0</v>
      </c>
      <c r="J1149" s="242">
        <v>0</v>
      </c>
      <c r="K1149" s="242">
        <v>0</v>
      </c>
      <c r="L1149" s="242">
        <v>0</v>
      </c>
      <c r="M1149" s="242">
        <v>0</v>
      </c>
      <c r="N1149" s="242">
        <v>0</v>
      </c>
      <c r="O1149" s="242">
        <v>0</v>
      </c>
      <c r="P1149" s="28"/>
      <c r="Q1149" s="242">
        <f>SUM(D1149:O1149)</f>
        <v>0</v>
      </c>
      <c r="R1149" s="242">
        <f>IF($R$19&lt;1,0,Q1149/$R$19)</f>
        <v>0</v>
      </c>
      <c r="S1149" s="243"/>
      <c r="T1149" s="351">
        <f>IF(Q1149=0,0,1)+IF(C1149=0,0,1)+IF(D1149=0,0,1)+IF(E1149=0,0,1)+IF(F1149=0,0,1)+IF(G1149=0,0,1)+IF(H1149=0,0,1)+IF(I1149=0,0,1)+IF(J1149=0,0,1)+IF(K1149=0,0,1)+IF(L1149=0,0,1)+IF(M1149=0,0,1)+IF(N1149=0,0,1)+IF(O1149=0,0,1)</f>
        <v>0</v>
      </c>
      <c r="U1149" s="237"/>
      <c r="V1149" s="237"/>
      <c r="W1149" s="237"/>
      <c r="X1149" s="237"/>
      <c r="Y1149" s="237"/>
      <c r="Z1149" s="237"/>
      <c r="AA1149" s="237"/>
      <c r="AB1149" s="237"/>
      <c r="AC1149" s="237"/>
      <c r="AD1149" s="237"/>
      <c r="AE1149" s="237"/>
      <c r="AF1149" s="237"/>
      <c r="AG1149" s="237"/>
      <c r="AH1149" s="237"/>
      <c r="AI1149" s="237"/>
      <c r="AJ1149" s="237"/>
      <c r="AK1149" s="237"/>
      <c r="AL1149" s="237"/>
      <c r="AM1149" s="237"/>
      <c r="AN1149" s="237"/>
      <c r="AO1149" s="237"/>
      <c r="AP1149" s="237"/>
      <c r="AQ1149" s="237"/>
      <c r="AR1149" s="237"/>
      <c r="AS1149" s="237"/>
      <c r="AT1149" s="237"/>
      <c r="AU1149" s="237"/>
      <c r="AV1149" s="237"/>
      <c r="AW1149" s="237"/>
      <c r="AX1149" s="237"/>
      <c r="AY1149" s="237"/>
      <c r="AZ1149" s="237"/>
      <c r="BA1149" s="237"/>
      <c r="BB1149" s="237"/>
      <c r="BC1149" s="237"/>
      <c r="BD1149" s="237"/>
      <c r="BE1149" s="237"/>
      <c r="BF1149" s="237"/>
      <c r="BG1149" s="237"/>
      <c r="BH1149" s="237"/>
      <c r="BI1149" s="237"/>
      <c r="BJ1149" s="237"/>
      <c r="BK1149" s="237"/>
      <c r="BL1149" s="237"/>
      <c r="BM1149" s="237"/>
      <c r="BN1149" s="237"/>
      <c r="BO1149" s="237"/>
      <c r="BP1149" s="237"/>
      <c r="BQ1149" s="237"/>
      <c r="BR1149" s="237"/>
      <c r="BS1149" s="237"/>
      <c r="BT1149" s="237"/>
      <c r="BU1149" s="237"/>
      <c r="BV1149" s="237"/>
      <c r="BW1149" s="237"/>
      <c r="BX1149" s="237"/>
      <c r="BY1149" s="237"/>
      <c r="BZ1149" s="237"/>
      <c r="CA1149" s="237"/>
      <c r="CB1149" s="237"/>
      <c r="CC1149" s="237"/>
      <c r="CD1149" s="237"/>
      <c r="CE1149" s="237"/>
      <c r="CF1149" s="237"/>
      <c r="CG1149" s="237"/>
      <c r="CH1149" s="237"/>
      <c r="CI1149" s="237"/>
      <c r="CJ1149" s="237"/>
      <c r="CK1149" s="237"/>
      <c r="CL1149" s="237"/>
      <c r="CM1149" s="237"/>
      <c r="CN1149" s="237"/>
      <c r="CO1149" s="237"/>
      <c r="CP1149" s="237"/>
      <c r="CQ1149" s="237"/>
      <c r="CR1149" s="237"/>
      <c r="CS1149" s="237"/>
      <c r="CT1149" s="237"/>
      <c r="CU1149" s="237"/>
      <c r="CV1149" s="237"/>
      <c r="CW1149" s="237"/>
      <c r="CX1149" s="237"/>
      <c r="CY1149" s="237"/>
      <c r="CZ1149" s="237"/>
      <c r="DA1149" s="237"/>
      <c r="DB1149" s="237"/>
      <c r="DC1149" s="237"/>
      <c r="DD1149" s="237"/>
      <c r="DE1149" s="237"/>
      <c r="DF1149" s="237"/>
      <c r="DG1149" s="237"/>
      <c r="DH1149" s="237"/>
      <c r="DI1149" s="237"/>
      <c r="DJ1149" s="237"/>
      <c r="DK1149" s="237"/>
      <c r="DL1149" s="237"/>
      <c r="DM1149" s="237"/>
      <c r="DN1149" s="237"/>
      <c r="DO1149" s="237"/>
      <c r="DP1149" s="237"/>
      <c r="DQ1149" s="237"/>
      <c r="DR1149" s="237"/>
      <c r="DS1149" s="237"/>
      <c r="DT1149" s="237"/>
      <c r="DU1149" s="237"/>
      <c r="DV1149" s="237"/>
      <c r="DW1149" s="237"/>
      <c r="DX1149" s="237"/>
      <c r="DY1149" s="237"/>
      <c r="DZ1149" s="237"/>
      <c r="EA1149" s="237"/>
      <c r="EB1149" s="237"/>
      <c r="EC1149" s="237"/>
      <c r="ED1149" s="237"/>
      <c r="EE1149" s="237"/>
      <c r="EF1149" s="237"/>
      <c r="EG1149" s="237"/>
      <c r="EH1149" s="237"/>
      <c r="EI1149" s="237"/>
      <c r="EJ1149" s="237"/>
      <c r="EK1149" s="237"/>
      <c r="EL1149" s="237"/>
      <c r="EM1149" s="237"/>
      <c r="EN1149" s="237"/>
      <c r="EO1149" s="237"/>
      <c r="EP1149" s="237"/>
      <c r="EQ1149" s="237"/>
      <c r="ER1149" s="237"/>
      <c r="ES1149" s="237"/>
      <c r="ET1149" s="237"/>
      <c r="EU1149" s="237"/>
      <c r="EV1149" s="237"/>
      <c r="EW1149" s="237"/>
      <c r="EX1149" s="237"/>
      <c r="EY1149" s="237"/>
      <c r="EZ1149" s="237"/>
      <c r="FA1149" s="237"/>
      <c r="FB1149" s="237"/>
      <c r="FC1149" s="237"/>
      <c r="FD1149" s="237"/>
      <c r="FE1149" s="237"/>
      <c r="FF1149" s="237"/>
      <c r="FG1149" s="237"/>
      <c r="FH1149" s="237"/>
      <c r="FI1149" s="237"/>
      <c r="FJ1149" s="237"/>
      <c r="FK1149" s="237"/>
      <c r="FL1149" s="237"/>
      <c r="FM1149" s="237"/>
      <c r="FN1149" s="237"/>
      <c r="FO1149" s="237"/>
      <c r="FP1149" s="237"/>
      <c r="FQ1149" s="237"/>
      <c r="FR1149" s="237"/>
      <c r="FS1149" s="237"/>
      <c r="FT1149" s="237"/>
      <c r="FU1149" s="237"/>
      <c r="FV1149" s="237"/>
      <c r="FW1149" s="237"/>
      <c r="FX1149" s="237"/>
      <c r="FY1149" s="237"/>
      <c r="FZ1149" s="237"/>
      <c r="GA1149" s="237"/>
      <c r="GB1149" s="237"/>
      <c r="GC1149" s="237"/>
      <c r="GD1149" s="237"/>
      <c r="GE1149" s="237"/>
      <c r="GF1149" s="237"/>
      <c r="GG1149" s="237"/>
      <c r="GH1149" s="237"/>
      <c r="GI1149" s="237"/>
      <c r="GJ1149" s="237"/>
      <c r="GK1149" s="237"/>
      <c r="GL1149" s="237"/>
      <c r="GM1149" s="237"/>
      <c r="GN1149" s="237"/>
      <c r="GO1149" s="237"/>
      <c r="GP1149" s="237"/>
      <c r="GQ1149" s="237"/>
    </row>
    <row r="1150" spans="1:199" s="81" customFormat="1" ht="15" hidden="1">
      <c r="A1150" s="176" t="s">
        <v>3042</v>
      </c>
      <c r="B1150" s="241" t="s">
        <v>6346</v>
      </c>
      <c r="C1150" s="242">
        <v>0</v>
      </c>
      <c r="D1150" s="242">
        <v>0</v>
      </c>
      <c r="E1150" s="242">
        <v>0</v>
      </c>
      <c r="F1150" s="242">
        <v>0</v>
      </c>
      <c r="G1150" s="242">
        <v>0</v>
      </c>
      <c r="H1150" s="242">
        <v>0</v>
      </c>
      <c r="I1150" s="242">
        <v>0</v>
      </c>
      <c r="J1150" s="242">
        <v>0</v>
      </c>
      <c r="K1150" s="242">
        <v>0</v>
      </c>
      <c r="L1150" s="242">
        <v>0</v>
      </c>
      <c r="M1150" s="242">
        <v>0</v>
      </c>
      <c r="N1150" s="242">
        <v>0</v>
      </c>
      <c r="O1150" s="242">
        <v>0</v>
      </c>
      <c r="P1150" s="28"/>
      <c r="Q1150" s="242">
        <f>SUM(D1150:O1150)</f>
        <v>0</v>
      </c>
      <c r="R1150" s="242">
        <f>IF($R$19&lt;1,0,Q1150/$R$19)</f>
        <v>0</v>
      </c>
      <c r="S1150" s="243"/>
      <c r="T1150" s="351">
        <f>IF(Q1150=0,0,1)+IF(C1150=0,0,1)+IF(D1150=0,0,1)+IF(E1150=0,0,1)+IF(F1150=0,0,1)+IF(G1150=0,0,1)+IF(H1150=0,0,1)+IF(I1150=0,0,1)+IF(J1150=0,0,1)+IF(K1150=0,0,1)+IF(L1150=0,0,1)+IF(M1150=0,0,1)+IF(N1150=0,0,1)+IF(O1150=0,0,1)</f>
        <v>0</v>
      </c>
      <c r="U1150" s="237"/>
      <c r="V1150" s="237"/>
      <c r="W1150" s="237"/>
      <c r="X1150" s="237"/>
      <c r="Y1150" s="237"/>
      <c r="Z1150" s="237"/>
      <c r="AA1150" s="237"/>
      <c r="AB1150" s="237"/>
      <c r="AC1150" s="237"/>
      <c r="AD1150" s="237"/>
      <c r="AE1150" s="237"/>
      <c r="AF1150" s="237"/>
      <c r="AG1150" s="237"/>
      <c r="AH1150" s="237"/>
      <c r="AI1150" s="237"/>
      <c r="AJ1150" s="237"/>
      <c r="AK1150" s="237"/>
      <c r="AL1150" s="237"/>
      <c r="AM1150" s="237"/>
      <c r="AN1150" s="237"/>
      <c r="AO1150" s="237"/>
      <c r="AP1150" s="237"/>
      <c r="AQ1150" s="237"/>
      <c r="AR1150" s="237"/>
      <c r="AS1150" s="237"/>
      <c r="AT1150" s="237"/>
      <c r="AU1150" s="237"/>
      <c r="AV1150" s="237"/>
      <c r="AW1150" s="237"/>
      <c r="AX1150" s="237"/>
      <c r="AY1150" s="237"/>
      <c r="AZ1150" s="237"/>
      <c r="BA1150" s="237"/>
      <c r="BB1150" s="237"/>
      <c r="BC1150" s="237"/>
      <c r="BD1150" s="237"/>
      <c r="BE1150" s="237"/>
      <c r="BF1150" s="237"/>
      <c r="BG1150" s="237"/>
      <c r="BH1150" s="237"/>
      <c r="BI1150" s="237"/>
      <c r="BJ1150" s="237"/>
      <c r="BK1150" s="237"/>
      <c r="BL1150" s="237"/>
      <c r="BM1150" s="237"/>
      <c r="BN1150" s="237"/>
      <c r="BO1150" s="237"/>
      <c r="BP1150" s="237"/>
      <c r="BQ1150" s="237"/>
      <c r="BR1150" s="237"/>
      <c r="BS1150" s="237"/>
      <c r="BT1150" s="237"/>
      <c r="BU1150" s="237"/>
      <c r="BV1150" s="237"/>
      <c r="BW1150" s="237"/>
      <c r="BX1150" s="237"/>
      <c r="BY1150" s="237"/>
      <c r="BZ1150" s="237"/>
      <c r="CA1150" s="237"/>
      <c r="CB1150" s="237"/>
      <c r="CC1150" s="237"/>
      <c r="CD1150" s="237"/>
      <c r="CE1150" s="237"/>
      <c r="CF1150" s="237"/>
      <c r="CG1150" s="237"/>
      <c r="CH1150" s="237"/>
      <c r="CI1150" s="237"/>
      <c r="CJ1150" s="237"/>
      <c r="CK1150" s="237"/>
      <c r="CL1150" s="237"/>
      <c r="CM1150" s="237"/>
      <c r="CN1150" s="237"/>
      <c r="CO1150" s="237"/>
      <c r="CP1150" s="237"/>
      <c r="CQ1150" s="237"/>
      <c r="CR1150" s="237"/>
      <c r="CS1150" s="237"/>
      <c r="CT1150" s="237"/>
      <c r="CU1150" s="237"/>
      <c r="CV1150" s="237"/>
      <c r="CW1150" s="237"/>
      <c r="CX1150" s="237"/>
      <c r="CY1150" s="237"/>
      <c r="CZ1150" s="237"/>
      <c r="DA1150" s="237"/>
      <c r="DB1150" s="237"/>
      <c r="DC1150" s="237"/>
      <c r="DD1150" s="237"/>
      <c r="DE1150" s="237"/>
      <c r="DF1150" s="237"/>
      <c r="DG1150" s="237"/>
      <c r="DH1150" s="237"/>
      <c r="DI1150" s="237"/>
      <c r="DJ1150" s="237"/>
      <c r="DK1150" s="237"/>
      <c r="DL1150" s="237"/>
      <c r="DM1150" s="237"/>
      <c r="DN1150" s="237"/>
      <c r="DO1150" s="237"/>
      <c r="DP1150" s="237"/>
      <c r="DQ1150" s="237"/>
      <c r="DR1150" s="237"/>
      <c r="DS1150" s="237"/>
      <c r="DT1150" s="237"/>
      <c r="DU1150" s="237"/>
      <c r="DV1150" s="237"/>
      <c r="DW1150" s="237"/>
      <c r="DX1150" s="237"/>
      <c r="DY1150" s="237"/>
      <c r="DZ1150" s="237"/>
      <c r="EA1150" s="237"/>
      <c r="EB1150" s="237"/>
      <c r="EC1150" s="237"/>
      <c r="ED1150" s="237"/>
      <c r="EE1150" s="237"/>
      <c r="EF1150" s="237"/>
      <c r="EG1150" s="237"/>
      <c r="EH1150" s="237"/>
      <c r="EI1150" s="237"/>
      <c r="EJ1150" s="237"/>
      <c r="EK1150" s="237"/>
      <c r="EL1150" s="237"/>
      <c r="EM1150" s="237"/>
      <c r="EN1150" s="237"/>
      <c r="EO1150" s="237"/>
      <c r="EP1150" s="237"/>
      <c r="EQ1150" s="237"/>
      <c r="ER1150" s="237"/>
      <c r="ES1150" s="237"/>
      <c r="ET1150" s="237"/>
      <c r="EU1150" s="237"/>
      <c r="EV1150" s="237"/>
      <c r="EW1150" s="237"/>
      <c r="EX1150" s="237"/>
      <c r="EY1150" s="237"/>
      <c r="EZ1150" s="237"/>
      <c r="FA1150" s="237"/>
      <c r="FB1150" s="237"/>
      <c r="FC1150" s="237"/>
      <c r="FD1150" s="237"/>
      <c r="FE1150" s="237"/>
      <c r="FF1150" s="237"/>
      <c r="FG1150" s="237"/>
      <c r="FH1150" s="237"/>
      <c r="FI1150" s="237"/>
      <c r="FJ1150" s="237"/>
      <c r="FK1150" s="237"/>
      <c r="FL1150" s="237"/>
      <c r="FM1150" s="237"/>
      <c r="FN1150" s="237"/>
      <c r="FO1150" s="237"/>
      <c r="FP1150" s="237"/>
      <c r="FQ1150" s="237"/>
      <c r="FR1150" s="237"/>
      <c r="FS1150" s="237"/>
      <c r="FT1150" s="237"/>
      <c r="FU1150" s="237"/>
      <c r="FV1150" s="237"/>
      <c r="FW1150" s="237"/>
      <c r="FX1150" s="237"/>
      <c r="FY1150" s="237"/>
      <c r="FZ1150" s="237"/>
      <c r="GA1150" s="237"/>
      <c r="GB1150" s="237"/>
      <c r="GC1150" s="237"/>
      <c r="GD1150" s="237"/>
      <c r="GE1150" s="237"/>
      <c r="GF1150" s="237"/>
      <c r="GG1150" s="237"/>
      <c r="GH1150" s="237"/>
      <c r="GI1150" s="237"/>
      <c r="GJ1150" s="237"/>
      <c r="GK1150" s="237"/>
      <c r="GL1150" s="237"/>
      <c r="GM1150" s="237"/>
      <c r="GN1150" s="237"/>
      <c r="GO1150" s="237"/>
      <c r="GP1150" s="237"/>
      <c r="GQ1150" s="237"/>
    </row>
    <row r="1151" spans="1:199" s="81" customFormat="1" ht="15" hidden="1">
      <c r="A1151" s="176" t="s">
        <v>3043</v>
      </c>
      <c r="B1151" s="241" t="s">
        <v>6347</v>
      </c>
      <c r="C1151" s="242">
        <v>0</v>
      </c>
      <c r="D1151" s="242">
        <v>0</v>
      </c>
      <c r="E1151" s="242">
        <v>0</v>
      </c>
      <c r="F1151" s="242">
        <v>0</v>
      </c>
      <c r="G1151" s="242">
        <v>0</v>
      </c>
      <c r="H1151" s="242">
        <v>0</v>
      </c>
      <c r="I1151" s="242">
        <v>0</v>
      </c>
      <c r="J1151" s="242">
        <v>0</v>
      </c>
      <c r="K1151" s="242">
        <v>0</v>
      </c>
      <c r="L1151" s="242">
        <v>0</v>
      </c>
      <c r="M1151" s="242">
        <v>0</v>
      </c>
      <c r="N1151" s="242">
        <v>0</v>
      </c>
      <c r="O1151" s="242">
        <v>0</v>
      </c>
      <c r="P1151" s="28"/>
      <c r="Q1151" s="242">
        <f>SUM(D1151:O1151)</f>
        <v>0</v>
      </c>
      <c r="R1151" s="242">
        <f>IF($R$19&lt;1,0,Q1151/$R$19)</f>
        <v>0</v>
      </c>
      <c r="S1151" s="243"/>
      <c r="T1151" s="351">
        <f>IF(Q1151=0,0,1)+IF(C1151=0,0,1)+IF(D1151=0,0,1)+IF(E1151=0,0,1)+IF(F1151=0,0,1)+IF(G1151=0,0,1)+IF(H1151=0,0,1)+IF(I1151=0,0,1)+IF(J1151=0,0,1)+IF(K1151=0,0,1)+IF(L1151=0,0,1)+IF(M1151=0,0,1)+IF(N1151=0,0,1)+IF(O1151=0,0,1)</f>
        <v>0</v>
      </c>
      <c r="U1151" s="237"/>
      <c r="V1151" s="237"/>
      <c r="W1151" s="237"/>
      <c r="X1151" s="237"/>
      <c r="Y1151" s="237"/>
      <c r="Z1151" s="237"/>
      <c r="AA1151" s="237"/>
      <c r="AB1151" s="237"/>
      <c r="AC1151" s="237"/>
      <c r="AD1151" s="237"/>
      <c r="AE1151" s="237"/>
      <c r="AF1151" s="237"/>
      <c r="AG1151" s="237"/>
      <c r="AH1151" s="237"/>
      <c r="AI1151" s="237"/>
      <c r="AJ1151" s="237"/>
      <c r="AK1151" s="237"/>
      <c r="AL1151" s="237"/>
      <c r="AM1151" s="237"/>
      <c r="AN1151" s="237"/>
      <c r="AO1151" s="237"/>
      <c r="AP1151" s="237"/>
      <c r="AQ1151" s="237"/>
      <c r="AR1151" s="237"/>
      <c r="AS1151" s="237"/>
      <c r="AT1151" s="237"/>
      <c r="AU1151" s="237"/>
      <c r="AV1151" s="237"/>
      <c r="AW1151" s="237"/>
      <c r="AX1151" s="237"/>
      <c r="AY1151" s="237"/>
      <c r="AZ1151" s="237"/>
      <c r="BA1151" s="237"/>
      <c r="BB1151" s="237"/>
      <c r="BC1151" s="237"/>
      <c r="BD1151" s="237"/>
      <c r="BE1151" s="237"/>
      <c r="BF1151" s="237"/>
      <c r="BG1151" s="237"/>
      <c r="BH1151" s="237"/>
      <c r="BI1151" s="237"/>
      <c r="BJ1151" s="237"/>
      <c r="BK1151" s="237"/>
      <c r="BL1151" s="237"/>
      <c r="BM1151" s="237"/>
      <c r="BN1151" s="237"/>
      <c r="BO1151" s="237"/>
      <c r="BP1151" s="237"/>
      <c r="BQ1151" s="237"/>
      <c r="BR1151" s="237"/>
      <c r="BS1151" s="237"/>
      <c r="BT1151" s="237"/>
      <c r="BU1151" s="237"/>
      <c r="BV1151" s="237"/>
      <c r="BW1151" s="237"/>
      <c r="BX1151" s="237"/>
      <c r="BY1151" s="237"/>
      <c r="BZ1151" s="237"/>
      <c r="CA1151" s="237"/>
      <c r="CB1151" s="237"/>
      <c r="CC1151" s="237"/>
      <c r="CD1151" s="237"/>
      <c r="CE1151" s="237"/>
      <c r="CF1151" s="237"/>
      <c r="CG1151" s="237"/>
      <c r="CH1151" s="237"/>
      <c r="CI1151" s="237"/>
      <c r="CJ1151" s="237"/>
      <c r="CK1151" s="237"/>
      <c r="CL1151" s="237"/>
      <c r="CM1151" s="237"/>
      <c r="CN1151" s="237"/>
      <c r="CO1151" s="237"/>
      <c r="CP1151" s="237"/>
      <c r="CQ1151" s="237"/>
      <c r="CR1151" s="237"/>
      <c r="CS1151" s="237"/>
      <c r="CT1151" s="237"/>
      <c r="CU1151" s="237"/>
      <c r="CV1151" s="237"/>
      <c r="CW1151" s="237"/>
      <c r="CX1151" s="237"/>
      <c r="CY1151" s="237"/>
      <c r="CZ1151" s="237"/>
      <c r="DA1151" s="237"/>
      <c r="DB1151" s="237"/>
      <c r="DC1151" s="237"/>
      <c r="DD1151" s="237"/>
      <c r="DE1151" s="237"/>
      <c r="DF1151" s="237"/>
      <c r="DG1151" s="237"/>
      <c r="DH1151" s="237"/>
      <c r="DI1151" s="237"/>
      <c r="DJ1151" s="237"/>
      <c r="DK1151" s="237"/>
      <c r="DL1151" s="237"/>
      <c r="DM1151" s="237"/>
      <c r="DN1151" s="237"/>
      <c r="DO1151" s="237"/>
      <c r="DP1151" s="237"/>
      <c r="DQ1151" s="237"/>
      <c r="DR1151" s="237"/>
      <c r="DS1151" s="237"/>
      <c r="DT1151" s="237"/>
      <c r="DU1151" s="237"/>
      <c r="DV1151" s="237"/>
      <c r="DW1151" s="237"/>
      <c r="DX1151" s="237"/>
      <c r="DY1151" s="237"/>
      <c r="DZ1151" s="237"/>
      <c r="EA1151" s="237"/>
      <c r="EB1151" s="237"/>
      <c r="EC1151" s="237"/>
      <c r="ED1151" s="237"/>
      <c r="EE1151" s="237"/>
      <c r="EF1151" s="237"/>
      <c r="EG1151" s="237"/>
      <c r="EH1151" s="237"/>
      <c r="EI1151" s="237"/>
      <c r="EJ1151" s="237"/>
      <c r="EK1151" s="237"/>
      <c r="EL1151" s="237"/>
      <c r="EM1151" s="237"/>
      <c r="EN1151" s="237"/>
      <c r="EO1151" s="237"/>
      <c r="EP1151" s="237"/>
      <c r="EQ1151" s="237"/>
      <c r="ER1151" s="237"/>
      <c r="ES1151" s="237"/>
      <c r="ET1151" s="237"/>
      <c r="EU1151" s="237"/>
      <c r="EV1151" s="237"/>
      <c r="EW1151" s="237"/>
      <c r="EX1151" s="237"/>
      <c r="EY1151" s="237"/>
      <c r="EZ1151" s="237"/>
      <c r="FA1151" s="237"/>
      <c r="FB1151" s="237"/>
      <c r="FC1151" s="237"/>
      <c r="FD1151" s="237"/>
      <c r="FE1151" s="237"/>
      <c r="FF1151" s="237"/>
      <c r="FG1151" s="237"/>
      <c r="FH1151" s="237"/>
      <c r="FI1151" s="237"/>
      <c r="FJ1151" s="237"/>
      <c r="FK1151" s="237"/>
      <c r="FL1151" s="237"/>
      <c r="FM1151" s="237"/>
      <c r="FN1151" s="237"/>
      <c r="FO1151" s="237"/>
      <c r="FP1151" s="237"/>
      <c r="FQ1151" s="237"/>
      <c r="FR1151" s="237"/>
      <c r="FS1151" s="237"/>
      <c r="FT1151" s="237"/>
      <c r="FU1151" s="237"/>
      <c r="FV1151" s="237"/>
      <c r="FW1151" s="237"/>
      <c r="FX1151" s="237"/>
      <c r="FY1151" s="237"/>
      <c r="FZ1151" s="237"/>
      <c r="GA1151" s="237"/>
      <c r="GB1151" s="237"/>
      <c r="GC1151" s="237"/>
      <c r="GD1151" s="237"/>
      <c r="GE1151" s="237"/>
      <c r="GF1151" s="237"/>
      <c r="GG1151" s="237"/>
      <c r="GH1151" s="237"/>
      <c r="GI1151" s="237"/>
      <c r="GJ1151" s="237"/>
      <c r="GK1151" s="237"/>
      <c r="GL1151" s="237"/>
      <c r="GM1151" s="237"/>
      <c r="GN1151" s="237"/>
      <c r="GO1151" s="237"/>
      <c r="GP1151" s="237"/>
      <c r="GQ1151" s="237"/>
    </row>
    <row r="1152" spans="1:199" s="81" customFormat="1" ht="15" hidden="1">
      <c r="A1152" s="176" t="s">
        <v>3044</v>
      </c>
      <c r="B1152" s="241" t="s">
        <v>6348</v>
      </c>
      <c r="C1152" s="242">
        <v>0</v>
      </c>
      <c r="D1152" s="242">
        <v>0</v>
      </c>
      <c r="E1152" s="242">
        <v>0</v>
      </c>
      <c r="F1152" s="242">
        <v>0</v>
      </c>
      <c r="G1152" s="242">
        <v>0</v>
      </c>
      <c r="H1152" s="242">
        <v>0</v>
      </c>
      <c r="I1152" s="242">
        <v>0</v>
      </c>
      <c r="J1152" s="242">
        <v>0</v>
      </c>
      <c r="K1152" s="242">
        <v>0</v>
      </c>
      <c r="L1152" s="242">
        <v>0</v>
      </c>
      <c r="M1152" s="242">
        <v>0</v>
      </c>
      <c r="N1152" s="242">
        <v>0</v>
      </c>
      <c r="O1152" s="242">
        <v>0</v>
      </c>
      <c r="P1152" s="28"/>
      <c r="Q1152" s="242">
        <f>SUM(D1152:O1152)</f>
        <v>0</v>
      </c>
      <c r="R1152" s="242">
        <f>IF($R$19&lt;1,0,Q1152/$R$19)</f>
        <v>0</v>
      </c>
      <c r="S1152" s="243"/>
      <c r="T1152" s="351">
        <f>IF(Q1152=0,0,1)+IF(C1152=0,0,1)+IF(D1152=0,0,1)+IF(E1152=0,0,1)+IF(F1152=0,0,1)+IF(G1152=0,0,1)+IF(H1152=0,0,1)+IF(I1152=0,0,1)+IF(J1152=0,0,1)+IF(K1152=0,0,1)+IF(L1152=0,0,1)+IF(M1152=0,0,1)+IF(N1152=0,0,1)+IF(O1152=0,0,1)</f>
        <v>0</v>
      </c>
      <c r="U1152" s="237"/>
      <c r="V1152" s="237"/>
      <c r="W1152" s="237"/>
      <c r="X1152" s="237"/>
      <c r="Y1152" s="237"/>
      <c r="Z1152" s="237"/>
      <c r="AA1152" s="237"/>
      <c r="AB1152" s="237"/>
      <c r="AC1152" s="237"/>
      <c r="AD1152" s="237"/>
      <c r="AE1152" s="237"/>
      <c r="AF1152" s="237"/>
      <c r="AG1152" s="237"/>
      <c r="AH1152" s="237"/>
      <c r="AI1152" s="237"/>
      <c r="AJ1152" s="237"/>
      <c r="AK1152" s="237"/>
      <c r="AL1152" s="237"/>
      <c r="AM1152" s="237"/>
      <c r="AN1152" s="237"/>
      <c r="AO1152" s="237"/>
      <c r="AP1152" s="237"/>
      <c r="AQ1152" s="237"/>
      <c r="AR1152" s="237"/>
      <c r="AS1152" s="237"/>
      <c r="AT1152" s="237"/>
      <c r="AU1152" s="237"/>
      <c r="AV1152" s="237"/>
      <c r="AW1152" s="237"/>
      <c r="AX1152" s="237"/>
      <c r="AY1152" s="237"/>
      <c r="AZ1152" s="237"/>
      <c r="BA1152" s="237"/>
      <c r="BB1152" s="237"/>
      <c r="BC1152" s="237"/>
      <c r="BD1152" s="237"/>
      <c r="BE1152" s="237"/>
      <c r="BF1152" s="237"/>
      <c r="BG1152" s="237"/>
      <c r="BH1152" s="237"/>
      <c r="BI1152" s="237"/>
      <c r="BJ1152" s="237"/>
      <c r="BK1152" s="237"/>
      <c r="BL1152" s="237"/>
      <c r="BM1152" s="237"/>
      <c r="BN1152" s="237"/>
      <c r="BO1152" s="237"/>
      <c r="BP1152" s="237"/>
      <c r="BQ1152" s="237"/>
      <c r="BR1152" s="237"/>
      <c r="BS1152" s="237"/>
      <c r="BT1152" s="237"/>
      <c r="BU1152" s="237"/>
      <c r="BV1152" s="237"/>
      <c r="BW1152" s="237"/>
      <c r="BX1152" s="237"/>
      <c r="BY1152" s="237"/>
      <c r="BZ1152" s="237"/>
      <c r="CA1152" s="237"/>
      <c r="CB1152" s="237"/>
      <c r="CC1152" s="237"/>
      <c r="CD1152" s="237"/>
      <c r="CE1152" s="237"/>
      <c r="CF1152" s="237"/>
      <c r="CG1152" s="237"/>
      <c r="CH1152" s="237"/>
      <c r="CI1152" s="237"/>
      <c r="CJ1152" s="237"/>
      <c r="CK1152" s="237"/>
      <c r="CL1152" s="237"/>
      <c r="CM1152" s="237"/>
      <c r="CN1152" s="237"/>
      <c r="CO1152" s="237"/>
      <c r="CP1152" s="237"/>
      <c r="CQ1152" s="237"/>
      <c r="CR1152" s="237"/>
      <c r="CS1152" s="237"/>
      <c r="CT1152" s="237"/>
      <c r="CU1152" s="237"/>
      <c r="CV1152" s="237"/>
      <c r="CW1152" s="237"/>
      <c r="CX1152" s="237"/>
      <c r="CY1152" s="237"/>
      <c r="CZ1152" s="237"/>
      <c r="DA1152" s="237"/>
      <c r="DB1152" s="237"/>
      <c r="DC1152" s="237"/>
      <c r="DD1152" s="237"/>
      <c r="DE1152" s="237"/>
      <c r="DF1152" s="237"/>
      <c r="DG1152" s="237"/>
      <c r="DH1152" s="237"/>
      <c r="DI1152" s="237"/>
      <c r="DJ1152" s="237"/>
      <c r="DK1152" s="237"/>
      <c r="DL1152" s="237"/>
      <c r="DM1152" s="237"/>
      <c r="DN1152" s="237"/>
      <c r="DO1152" s="237"/>
      <c r="DP1152" s="237"/>
      <c r="DQ1152" s="237"/>
      <c r="DR1152" s="237"/>
      <c r="DS1152" s="237"/>
      <c r="DT1152" s="237"/>
      <c r="DU1152" s="237"/>
      <c r="DV1152" s="237"/>
      <c r="DW1152" s="237"/>
      <c r="DX1152" s="237"/>
      <c r="DY1152" s="237"/>
      <c r="DZ1152" s="237"/>
      <c r="EA1152" s="237"/>
      <c r="EB1152" s="237"/>
      <c r="EC1152" s="237"/>
      <c r="ED1152" s="237"/>
      <c r="EE1152" s="237"/>
      <c r="EF1152" s="237"/>
      <c r="EG1152" s="237"/>
      <c r="EH1152" s="237"/>
      <c r="EI1152" s="237"/>
      <c r="EJ1152" s="237"/>
      <c r="EK1152" s="237"/>
      <c r="EL1152" s="237"/>
      <c r="EM1152" s="237"/>
      <c r="EN1152" s="237"/>
      <c r="EO1152" s="237"/>
      <c r="EP1152" s="237"/>
      <c r="EQ1152" s="237"/>
      <c r="ER1152" s="237"/>
      <c r="ES1152" s="237"/>
      <c r="ET1152" s="237"/>
      <c r="EU1152" s="237"/>
      <c r="EV1152" s="237"/>
      <c r="EW1152" s="237"/>
      <c r="EX1152" s="237"/>
      <c r="EY1152" s="237"/>
      <c r="EZ1152" s="237"/>
      <c r="FA1152" s="237"/>
      <c r="FB1152" s="237"/>
      <c r="FC1152" s="237"/>
      <c r="FD1152" s="237"/>
      <c r="FE1152" s="237"/>
      <c r="FF1152" s="237"/>
      <c r="FG1152" s="237"/>
      <c r="FH1152" s="237"/>
      <c r="FI1152" s="237"/>
      <c r="FJ1152" s="237"/>
      <c r="FK1152" s="237"/>
      <c r="FL1152" s="237"/>
      <c r="FM1152" s="237"/>
      <c r="FN1152" s="237"/>
      <c r="FO1152" s="237"/>
      <c r="FP1152" s="237"/>
      <c r="FQ1152" s="237"/>
      <c r="FR1152" s="237"/>
      <c r="FS1152" s="237"/>
      <c r="FT1152" s="237"/>
      <c r="FU1152" s="237"/>
      <c r="FV1152" s="237"/>
      <c r="FW1152" s="237"/>
      <c r="FX1152" s="237"/>
      <c r="FY1152" s="237"/>
      <c r="FZ1152" s="237"/>
      <c r="GA1152" s="237"/>
      <c r="GB1152" s="237"/>
      <c r="GC1152" s="237"/>
      <c r="GD1152" s="237"/>
      <c r="GE1152" s="237"/>
      <c r="GF1152" s="237"/>
      <c r="GG1152" s="237"/>
      <c r="GH1152" s="237"/>
      <c r="GI1152" s="237"/>
      <c r="GJ1152" s="237"/>
      <c r="GK1152" s="237"/>
      <c r="GL1152" s="237"/>
      <c r="GM1152" s="237"/>
      <c r="GN1152" s="237"/>
      <c r="GO1152" s="237"/>
      <c r="GP1152" s="237"/>
      <c r="GQ1152" s="237"/>
    </row>
    <row r="1153" spans="1:199" s="81" customFormat="1" ht="15" hidden="1">
      <c r="A1153" s="176" t="s">
        <v>3045</v>
      </c>
      <c r="B1153" s="241" t="s">
        <v>6349</v>
      </c>
      <c r="C1153" s="242">
        <v>0</v>
      </c>
      <c r="D1153" s="242">
        <v>0</v>
      </c>
      <c r="E1153" s="242">
        <v>0</v>
      </c>
      <c r="F1153" s="242">
        <v>0</v>
      </c>
      <c r="G1153" s="242">
        <v>0</v>
      </c>
      <c r="H1153" s="242">
        <v>0</v>
      </c>
      <c r="I1153" s="242">
        <v>0</v>
      </c>
      <c r="J1153" s="242">
        <v>0</v>
      </c>
      <c r="K1153" s="242">
        <v>0</v>
      </c>
      <c r="L1153" s="242">
        <v>0</v>
      </c>
      <c r="M1153" s="242">
        <v>0</v>
      </c>
      <c r="N1153" s="242">
        <v>0</v>
      </c>
      <c r="O1153" s="242">
        <v>0</v>
      </c>
      <c r="P1153" s="28"/>
      <c r="Q1153" s="242">
        <f>SUM(D1153:O1153)</f>
        <v>0</v>
      </c>
      <c r="R1153" s="242">
        <f>IF($R$19&lt;1,0,Q1153/$R$19)</f>
        <v>0</v>
      </c>
      <c r="S1153" s="243"/>
      <c r="T1153" s="351">
        <f>IF(Q1153=0,0,1)+IF(C1153=0,0,1)+IF(D1153=0,0,1)+IF(E1153=0,0,1)+IF(F1153=0,0,1)+IF(G1153=0,0,1)+IF(H1153=0,0,1)+IF(I1153=0,0,1)+IF(J1153=0,0,1)+IF(K1153=0,0,1)+IF(L1153=0,0,1)+IF(M1153=0,0,1)+IF(N1153=0,0,1)+IF(O1153=0,0,1)</f>
        <v>0</v>
      </c>
      <c r="U1153" s="237"/>
      <c r="V1153" s="237"/>
      <c r="W1153" s="237"/>
      <c r="X1153" s="237"/>
      <c r="Y1153" s="237"/>
      <c r="Z1153" s="237"/>
      <c r="AA1153" s="237"/>
      <c r="AB1153" s="237"/>
      <c r="AC1153" s="237"/>
      <c r="AD1153" s="237"/>
      <c r="AE1153" s="237"/>
      <c r="AF1153" s="237"/>
      <c r="AG1153" s="237"/>
      <c r="AH1153" s="237"/>
      <c r="AI1153" s="237"/>
      <c r="AJ1153" s="237"/>
      <c r="AK1153" s="237"/>
      <c r="AL1153" s="237"/>
      <c r="AM1153" s="237"/>
      <c r="AN1153" s="237"/>
      <c r="AO1153" s="237"/>
      <c r="AP1153" s="237"/>
      <c r="AQ1153" s="237"/>
      <c r="AR1153" s="237"/>
      <c r="AS1153" s="237"/>
      <c r="AT1153" s="237"/>
      <c r="AU1153" s="237"/>
      <c r="AV1153" s="237"/>
      <c r="AW1153" s="237"/>
      <c r="AX1153" s="237"/>
      <c r="AY1153" s="237"/>
      <c r="AZ1153" s="237"/>
      <c r="BA1153" s="237"/>
      <c r="BB1153" s="237"/>
      <c r="BC1153" s="237"/>
      <c r="BD1153" s="237"/>
      <c r="BE1153" s="237"/>
      <c r="BF1153" s="237"/>
      <c r="BG1153" s="237"/>
      <c r="BH1153" s="237"/>
      <c r="BI1153" s="237"/>
      <c r="BJ1153" s="237"/>
      <c r="BK1153" s="237"/>
      <c r="BL1153" s="237"/>
      <c r="BM1153" s="237"/>
      <c r="BN1153" s="237"/>
      <c r="BO1153" s="237"/>
      <c r="BP1153" s="237"/>
      <c r="BQ1153" s="237"/>
      <c r="BR1153" s="237"/>
      <c r="BS1153" s="237"/>
      <c r="BT1153" s="237"/>
      <c r="BU1153" s="237"/>
      <c r="BV1153" s="237"/>
      <c r="BW1153" s="237"/>
      <c r="BX1153" s="237"/>
      <c r="BY1153" s="237"/>
      <c r="BZ1153" s="237"/>
      <c r="CA1153" s="237"/>
      <c r="CB1153" s="237"/>
      <c r="CC1153" s="237"/>
      <c r="CD1153" s="237"/>
      <c r="CE1153" s="237"/>
      <c r="CF1153" s="237"/>
      <c r="CG1153" s="237"/>
      <c r="CH1153" s="237"/>
      <c r="CI1153" s="237"/>
      <c r="CJ1153" s="237"/>
      <c r="CK1153" s="237"/>
      <c r="CL1153" s="237"/>
      <c r="CM1153" s="237"/>
      <c r="CN1153" s="237"/>
      <c r="CO1153" s="237"/>
      <c r="CP1153" s="237"/>
      <c r="CQ1153" s="237"/>
      <c r="CR1153" s="237"/>
      <c r="CS1153" s="237"/>
      <c r="CT1153" s="237"/>
      <c r="CU1153" s="237"/>
      <c r="CV1153" s="237"/>
      <c r="CW1153" s="237"/>
      <c r="CX1153" s="237"/>
      <c r="CY1153" s="237"/>
      <c r="CZ1153" s="237"/>
      <c r="DA1153" s="237"/>
      <c r="DB1153" s="237"/>
      <c r="DC1153" s="237"/>
      <c r="DD1153" s="237"/>
      <c r="DE1153" s="237"/>
      <c r="DF1153" s="237"/>
      <c r="DG1153" s="237"/>
      <c r="DH1153" s="237"/>
      <c r="DI1153" s="237"/>
      <c r="DJ1153" s="237"/>
      <c r="DK1153" s="237"/>
      <c r="DL1153" s="237"/>
      <c r="DM1153" s="237"/>
      <c r="DN1153" s="237"/>
      <c r="DO1153" s="237"/>
      <c r="DP1153" s="237"/>
      <c r="DQ1153" s="237"/>
      <c r="DR1153" s="237"/>
      <c r="DS1153" s="237"/>
      <c r="DT1153" s="237"/>
      <c r="DU1153" s="237"/>
      <c r="DV1153" s="237"/>
      <c r="DW1153" s="237"/>
      <c r="DX1153" s="237"/>
      <c r="DY1153" s="237"/>
      <c r="DZ1153" s="237"/>
      <c r="EA1153" s="237"/>
      <c r="EB1153" s="237"/>
      <c r="EC1153" s="237"/>
      <c r="ED1153" s="237"/>
      <c r="EE1153" s="237"/>
      <c r="EF1153" s="237"/>
      <c r="EG1153" s="237"/>
      <c r="EH1153" s="237"/>
      <c r="EI1153" s="237"/>
      <c r="EJ1153" s="237"/>
      <c r="EK1153" s="237"/>
      <c r="EL1153" s="237"/>
      <c r="EM1153" s="237"/>
      <c r="EN1153" s="237"/>
      <c r="EO1153" s="237"/>
      <c r="EP1153" s="237"/>
      <c r="EQ1153" s="237"/>
      <c r="ER1153" s="237"/>
      <c r="ES1153" s="237"/>
      <c r="ET1153" s="237"/>
      <c r="EU1153" s="237"/>
      <c r="EV1153" s="237"/>
      <c r="EW1153" s="237"/>
      <c r="EX1153" s="237"/>
      <c r="EY1153" s="237"/>
      <c r="EZ1153" s="237"/>
      <c r="FA1153" s="237"/>
      <c r="FB1153" s="237"/>
      <c r="FC1153" s="237"/>
      <c r="FD1153" s="237"/>
      <c r="FE1153" s="237"/>
      <c r="FF1153" s="237"/>
      <c r="FG1153" s="237"/>
      <c r="FH1153" s="237"/>
      <c r="FI1153" s="237"/>
      <c r="FJ1153" s="237"/>
      <c r="FK1153" s="237"/>
      <c r="FL1153" s="237"/>
      <c r="FM1153" s="237"/>
      <c r="FN1153" s="237"/>
      <c r="FO1153" s="237"/>
      <c r="FP1153" s="237"/>
      <c r="FQ1153" s="237"/>
      <c r="FR1153" s="237"/>
      <c r="FS1153" s="237"/>
      <c r="FT1153" s="237"/>
      <c r="FU1153" s="237"/>
      <c r="FV1153" s="237"/>
      <c r="FW1153" s="237"/>
      <c r="FX1153" s="237"/>
      <c r="FY1153" s="237"/>
      <c r="FZ1153" s="237"/>
      <c r="GA1153" s="237"/>
      <c r="GB1153" s="237"/>
      <c r="GC1153" s="237"/>
      <c r="GD1153" s="237"/>
      <c r="GE1153" s="237"/>
      <c r="GF1153" s="237"/>
      <c r="GG1153" s="237"/>
      <c r="GH1153" s="237"/>
      <c r="GI1153" s="237"/>
      <c r="GJ1153" s="237"/>
      <c r="GK1153" s="237"/>
      <c r="GL1153" s="237"/>
      <c r="GM1153" s="237"/>
      <c r="GN1153" s="237"/>
      <c r="GO1153" s="237"/>
      <c r="GP1153" s="237"/>
      <c r="GQ1153" s="237"/>
    </row>
    <row r="1154" spans="1:199" s="81" customFormat="1" ht="15" hidden="1">
      <c r="A1154" s="176" t="s">
        <v>3046</v>
      </c>
      <c r="B1154" s="241" t="s">
        <v>6350</v>
      </c>
      <c r="C1154" s="242">
        <v>0</v>
      </c>
      <c r="D1154" s="242">
        <v>0</v>
      </c>
      <c r="E1154" s="242">
        <v>0</v>
      </c>
      <c r="F1154" s="242">
        <v>0</v>
      </c>
      <c r="G1154" s="242">
        <v>0</v>
      </c>
      <c r="H1154" s="242">
        <v>0</v>
      </c>
      <c r="I1154" s="242">
        <v>0</v>
      </c>
      <c r="J1154" s="242">
        <v>0</v>
      </c>
      <c r="K1154" s="242">
        <v>0</v>
      </c>
      <c r="L1154" s="242">
        <v>0</v>
      </c>
      <c r="M1154" s="242">
        <v>0</v>
      </c>
      <c r="N1154" s="242">
        <v>0</v>
      </c>
      <c r="O1154" s="242">
        <v>0</v>
      </c>
      <c r="P1154" s="28"/>
      <c r="Q1154" s="242">
        <f>SUM(D1154:O1154)</f>
        <v>0</v>
      </c>
      <c r="R1154" s="242">
        <f>IF($R$19&lt;1,0,Q1154/$R$19)</f>
        <v>0</v>
      </c>
      <c r="S1154" s="243"/>
      <c r="T1154" s="351">
        <f>IF(Q1154=0,0,1)+IF(C1154=0,0,1)+IF(D1154=0,0,1)+IF(E1154=0,0,1)+IF(F1154=0,0,1)+IF(G1154=0,0,1)+IF(H1154=0,0,1)+IF(I1154=0,0,1)+IF(J1154=0,0,1)+IF(K1154=0,0,1)+IF(L1154=0,0,1)+IF(M1154=0,0,1)+IF(N1154=0,0,1)+IF(O1154=0,0,1)</f>
        <v>0</v>
      </c>
      <c r="U1154" s="237"/>
      <c r="V1154" s="237"/>
      <c r="W1154" s="237"/>
      <c r="X1154" s="237"/>
      <c r="Y1154" s="237"/>
      <c r="Z1154" s="237"/>
      <c r="AA1154" s="237"/>
      <c r="AB1154" s="237"/>
      <c r="AC1154" s="237"/>
      <c r="AD1154" s="237"/>
      <c r="AE1154" s="237"/>
      <c r="AF1154" s="237"/>
      <c r="AG1154" s="237"/>
      <c r="AH1154" s="237"/>
      <c r="AI1154" s="237"/>
      <c r="AJ1154" s="237"/>
      <c r="AK1154" s="237"/>
      <c r="AL1154" s="237"/>
      <c r="AM1154" s="237"/>
      <c r="AN1154" s="237"/>
      <c r="AO1154" s="237"/>
      <c r="AP1154" s="237"/>
      <c r="AQ1154" s="237"/>
      <c r="AR1154" s="237"/>
      <c r="AS1154" s="237"/>
      <c r="AT1154" s="237"/>
      <c r="AU1154" s="237"/>
      <c r="AV1154" s="237"/>
      <c r="AW1154" s="237"/>
      <c r="AX1154" s="237"/>
      <c r="AY1154" s="237"/>
      <c r="AZ1154" s="237"/>
      <c r="BA1154" s="237"/>
      <c r="BB1154" s="237"/>
      <c r="BC1154" s="237"/>
      <c r="BD1154" s="237"/>
      <c r="BE1154" s="237"/>
      <c r="BF1154" s="237"/>
      <c r="BG1154" s="237"/>
      <c r="BH1154" s="237"/>
      <c r="BI1154" s="237"/>
      <c r="BJ1154" s="237"/>
      <c r="BK1154" s="237"/>
      <c r="BL1154" s="237"/>
      <c r="BM1154" s="237"/>
      <c r="BN1154" s="237"/>
      <c r="BO1154" s="237"/>
      <c r="BP1154" s="237"/>
      <c r="BQ1154" s="237"/>
      <c r="BR1154" s="237"/>
      <c r="BS1154" s="237"/>
      <c r="BT1154" s="237"/>
      <c r="BU1154" s="237"/>
      <c r="BV1154" s="237"/>
      <c r="BW1154" s="237"/>
      <c r="BX1154" s="237"/>
      <c r="BY1154" s="237"/>
      <c r="BZ1154" s="237"/>
      <c r="CA1154" s="237"/>
      <c r="CB1154" s="237"/>
      <c r="CC1154" s="237"/>
      <c r="CD1154" s="237"/>
      <c r="CE1154" s="237"/>
      <c r="CF1154" s="237"/>
      <c r="CG1154" s="237"/>
      <c r="CH1154" s="237"/>
      <c r="CI1154" s="237"/>
      <c r="CJ1154" s="237"/>
      <c r="CK1154" s="237"/>
      <c r="CL1154" s="237"/>
      <c r="CM1154" s="237"/>
      <c r="CN1154" s="237"/>
      <c r="CO1154" s="237"/>
      <c r="CP1154" s="237"/>
      <c r="CQ1154" s="237"/>
      <c r="CR1154" s="237"/>
      <c r="CS1154" s="237"/>
      <c r="CT1154" s="237"/>
      <c r="CU1154" s="237"/>
      <c r="CV1154" s="237"/>
      <c r="CW1154" s="237"/>
      <c r="CX1154" s="237"/>
      <c r="CY1154" s="237"/>
      <c r="CZ1154" s="237"/>
      <c r="DA1154" s="237"/>
      <c r="DB1154" s="237"/>
      <c r="DC1154" s="237"/>
      <c r="DD1154" s="237"/>
      <c r="DE1154" s="237"/>
      <c r="DF1154" s="237"/>
      <c r="DG1154" s="237"/>
      <c r="DH1154" s="237"/>
      <c r="DI1154" s="237"/>
      <c r="DJ1154" s="237"/>
      <c r="DK1154" s="237"/>
      <c r="DL1154" s="237"/>
      <c r="DM1154" s="237"/>
      <c r="DN1154" s="237"/>
      <c r="DO1154" s="237"/>
      <c r="DP1154" s="237"/>
      <c r="DQ1154" s="237"/>
      <c r="DR1154" s="237"/>
      <c r="DS1154" s="237"/>
      <c r="DT1154" s="237"/>
      <c r="DU1154" s="237"/>
      <c r="DV1154" s="237"/>
      <c r="DW1154" s="237"/>
      <c r="DX1154" s="237"/>
      <c r="DY1154" s="237"/>
      <c r="DZ1154" s="237"/>
      <c r="EA1154" s="237"/>
      <c r="EB1154" s="237"/>
      <c r="EC1154" s="237"/>
      <c r="ED1154" s="237"/>
      <c r="EE1154" s="237"/>
      <c r="EF1154" s="237"/>
      <c r="EG1154" s="237"/>
      <c r="EH1154" s="237"/>
      <c r="EI1154" s="237"/>
      <c r="EJ1154" s="237"/>
      <c r="EK1154" s="237"/>
      <c r="EL1154" s="237"/>
      <c r="EM1154" s="237"/>
      <c r="EN1154" s="237"/>
      <c r="EO1154" s="237"/>
      <c r="EP1154" s="237"/>
      <c r="EQ1154" s="237"/>
      <c r="ER1154" s="237"/>
      <c r="ES1154" s="237"/>
      <c r="ET1154" s="237"/>
      <c r="EU1154" s="237"/>
      <c r="EV1154" s="237"/>
      <c r="EW1154" s="237"/>
      <c r="EX1154" s="237"/>
      <c r="EY1154" s="237"/>
      <c r="EZ1154" s="237"/>
      <c r="FA1154" s="237"/>
      <c r="FB1154" s="237"/>
      <c r="FC1154" s="237"/>
      <c r="FD1154" s="237"/>
      <c r="FE1154" s="237"/>
      <c r="FF1154" s="237"/>
      <c r="FG1154" s="237"/>
      <c r="FH1154" s="237"/>
      <c r="FI1154" s="237"/>
      <c r="FJ1154" s="237"/>
      <c r="FK1154" s="237"/>
      <c r="FL1154" s="237"/>
      <c r="FM1154" s="237"/>
      <c r="FN1154" s="237"/>
      <c r="FO1154" s="237"/>
      <c r="FP1154" s="237"/>
      <c r="FQ1154" s="237"/>
      <c r="FR1154" s="237"/>
      <c r="FS1154" s="237"/>
      <c r="FT1154" s="237"/>
      <c r="FU1154" s="237"/>
      <c r="FV1154" s="237"/>
      <c r="FW1154" s="237"/>
      <c r="FX1154" s="237"/>
      <c r="FY1154" s="237"/>
      <c r="FZ1154" s="237"/>
      <c r="GA1154" s="237"/>
      <c r="GB1154" s="237"/>
      <c r="GC1154" s="237"/>
      <c r="GD1154" s="237"/>
      <c r="GE1154" s="237"/>
      <c r="GF1154" s="237"/>
      <c r="GG1154" s="237"/>
      <c r="GH1154" s="237"/>
      <c r="GI1154" s="237"/>
      <c r="GJ1154" s="237"/>
      <c r="GK1154" s="237"/>
      <c r="GL1154" s="237"/>
      <c r="GM1154" s="237"/>
      <c r="GN1154" s="237"/>
      <c r="GO1154" s="237"/>
      <c r="GP1154" s="237"/>
      <c r="GQ1154" s="237"/>
    </row>
    <row r="1155" spans="1:199" s="81" customFormat="1" ht="15" hidden="1">
      <c r="A1155" s="176" t="s">
        <v>3047</v>
      </c>
      <c r="B1155" s="241" t="s">
        <v>6351</v>
      </c>
      <c r="C1155" s="242">
        <v>0</v>
      </c>
      <c r="D1155" s="242">
        <v>0</v>
      </c>
      <c r="E1155" s="242">
        <v>0</v>
      </c>
      <c r="F1155" s="242">
        <v>0</v>
      </c>
      <c r="G1155" s="242">
        <v>0</v>
      </c>
      <c r="H1155" s="242">
        <v>0</v>
      </c>
      <c r="I1155" s="242">
        <v>0</v>
      </c>
      <c r="J1155" s="242">
        <v>0</v>
      </c>
      <c r="K1155" s="242">
        <v>0</v>
      </c>
      <c r="L1155" s="242">
        <v>0</v>
      </c>
      <c r="M1155" s="242">
        <v>0</v>
      </c>
      <c r="N1155" s="242">
        <v>0</v>
      </c>
      <c r="O1155" s="242">
        <v>0</v>
      </c>
      <c r="P1155" s="28"/>
      <c r="Q1155" s="242">
        <f>SUM(D1155:O1155)</f>
        <v>0</v>
      </c>
      <c r="R1155" s="242">
        <f>IF($R$19&lt;1,0,Q1155/$R$19)</f>
        <v>0</v>
      </c>
      <c r="S1155" s="243"/>
      <c r="T1155" s="351">
        <f>IF(Q1155=0,0,1)+IF(C1155=0,0,1)+IF(D1155=0,0,1)+IF(E1155=0,0,1)+IF(F1155=0,0,1)+IF(G1155=0,0,1)+IF(H1155=0,0,1)+IF(I1155=0,0,1)+IF(J1155=0,0,1)+IF(K1155=0,0,1)+IF(L1155=0,0,1)+IF(M1155=0,0,1)+IF(N1155=0,0,1)+IF(O1155=0,0,1)</f>
        <v>0</v>
      </c>
      <c r="U1155" s="237"/>
      <c r="V1155" s="237"/>
      <c r="W1155" s="237"/>
      <c r="X1155" s="237"/>
      <c r="Y1155" s="237"/>
      <c r="Z1155" s="237"/>
      <c r="AA1155" s="237"/>
      <c r="AB1155" s="237"/>
      <c r="AC1155" s="237"/>
      <c r="AD1155" s="237"/>
      <c r="AE1155" s="237"/>
      <c r="AF1155" s="237"/>
      <c r="AG1155" s="237"/>
      <c r="AH1155" s="237"/>
      <c r="AI1155" s="237"/>
      <c r="AJ1155" s="237"/>
      <c r="AK1155" s="237"/>
      <c r="AL1155" s="237"/>
      <c r="AM1155" s="237"/>
      <c r="AN1155" s="237"/>
      <c r="AO1155" s="237"/>
      <c r="AP1155" s="237"/>
      <c r="AQ1155" s="237"/>
      <c r="AR1155" s="237"/>
      <c r="AS1155" s="237"/>
      <c r="AT1155" s="237"/>
      <c r="AU1155" s="237"/>
      <c r="AV1155" s="237"/>
      <c r="AW1155" s="237"/>
      <c r="AX1155" s="237"/>
      <c r="AY1155" s="237"/>
      <c r="AZ1155" s="237"/>
      <c r="BA1155" s="237"/>
      <c r="BB1155" s="237"/>
      <c r="BC1155" s="237"/>
      <c r="BD1155" s="237"/>
      <c r="BE1155" s="237"/>
      <c r="BF1155" s="237"/>
      <c r="BG1155" s="237"/>
      <c r="BH1155" s="237"/>
      <c r="BI1155" s="237"/>
      <c r="BJ1155" s="237"/>
      <c r="BK1155" s="237"/>
      <c r="BL1155" s="237"/>
      <c r="BM1155" s="237"/>
      <c r="BN1155" s="237"/>
      <c r="BO1155" s="237"/>
      <c r="BP1155" s="237"/>
      <c r="BQ1155" s="237"/>
      <c r="BR1155" s="237"/>
      <c r="BS1155" s="237"/>
      <c r="BT1155" s="237"/>
      <c r="BU1155" s="237"/>
      <c r="BV1155" s="237"/>
      <c r="BW1155" s="237"/>
      <c r="BX1155" s="237"/>
      <c r="BY1155" s="237"/>
      <c r="BZ1155" s="237"/>
      <c r="CA1155" s="237"/>
      <c r="CB1155" s="237"/>
      <c r="CC1155" s="237"/>
      <c r="CD1155" s="237"/>
      <c r="CE1155" s="237"/>
      <c r="CF1155" s="237"/>
      <c r="CG1155" s="237"/>
      <c r="CH1155" s="237"/>
      <c r="CI1155" s="237"/>
      <c r="CJ1155" s="237"/>
      <c r="CK1155" s="237"/>
      <c r="CL1155" s="237"/>
      <c r="CM1155" s="237"/>
      <c r="CN1155" s="237"/>
      <c r="CO1155" s="237"/>
      <c r="CP1155" s="237"/>
      <c r="CQ1155" s="237"/>
      <c r="CR1155" s="237"/>
      <c r="CS1155" s="237"/>
      <c r="CT1155" s="237"/>
      <c r="CU1155" s="237"/>
      <c r="CV1155" s="237"/>
      <c r="CW1155" s="237"/>
      <c r="CX1155" s="237"/>
      <c r="CY1155" s="237"/>
      <c r="CZ1155" s="237"/>
      <c r="DA1155" s="237"/>
      <c r="DB1155" s="237"/>
      <c r="DC1155" s="237"/>
      <c r="DD1155" s="237"/>
      <c r="DE1155" s="237"/>
      <c r="DF1155" s="237"/>
      <c r="DG1155" s="237"/>
      <c r="DH1155" s="237"/>
      <c r="DI1155" s="237"/>
      <c r="DJ1155" s="237"/>
      <c r="DK1155" s="237"/>
      <c r="DL1155" s="237"/>
      <c r="DM1155" s="237"/>
      <c r="DN1155" s="237"/>
      <c r="DO1155" s="237"/>
      <c r="DP1155" s="237"/>
      <c r="DQ1155" s="237"/>
      <c r="DR1155" s="237"/>
      <c r="DS1155" s="237"/>
      <c r="DT1155" s="237"/>
      <c r="DU1155" s="237"/>
      <c r="DV1155" s="237"/>
      <c r="DW1155" s="237"/>
      <c r="DX1155" s="237"/>
      <c r="DY1155" s="237"/>
      <c r="DZ1155" s="237"/>
      <c r="EA1155" s="237"/>
      <c r="EB1155" s="237"/>
      <c r="EC1155" s="237"/>
      <c r="ED1155" s="237"/>
      <c r="EE1155" s="237"/>
      <c r="EF1155" s="237"/>
      <c r="EG1155" s="237"/>
      <c r="EH1155" s="237"/>
      <c r="EI1155" s="237"/>
      <c r="EJ1155" s="237"/>
      <c r="EK1155" s="237"/>
      <c r="EL1155" s="237"/>
      <c r="EM1155" s="237"/>
      <c r="EN1155" s="237"/>
      <c r="EO1155" s="237"/>
      <c r="EP1155" s="237"/>
      <c r="EQ1155" s="237"/>
      <c r="ER1155" s="237"/>
      <c r="ES1155" s="237"/>
      <c r="ET1155" s="237"/>
      <c r="EU1155" s="237"/>
      <c r="EV1155" s="237"/>
      <c r="EW1155" s="237"/>
      <c r="EX1155" s="237"/>
      <c r="EY1155" s="237"/>
      <c r="EZ1155" s="237"/>
      <c r="FA1155" s="237"/>
      <c r="FB1155" s="237"/>
      <c r="FC1155" s="237"/>
      <c r="FD1155" s="237"/>
      <c r="FE1155" s="237"/>
      <c r="FF1155" s="237"/>
      <c r="FG1155" s="237"/>
      <c r="FH1155" s="237"/>
      <c r="FI1155" s="237"/>
      <c r="FJ1155" s="237"/>
      <c r="FK1155" s="237"/>
      <c r="FL1155" s="237"/>
      <c r="FM1155" s="237"/>
      <c r="FN1155" s="237"/>
      <c r="FO1155" s="237"/>
      <c r="FP1155" s="237"/>
      <c r="FQ1155" s="237"/>
      <c r="FR1155" s="237"/>
      <c r="FS1155" s="237"/>
      <c r="FT1155" s="237"/>
      <c r="FU1155" s="237"/>
      <c r="FV1155" s="237"/>
      <c r="FW1155" s="237"/>
      <c r="FX1155" s="237"/>
      <c r="FY1155" s="237"/>
      <c r="FZ1155" s="237"/>
      <c r="GA1155" s="237"/>
      <c r="GB1155" s="237"/>
      <c r="GC1155" s="237"/>
      <c r="GD1155" s="237"/>
      <c r="GE1155" s="237"/>
      <c r="GF1155" s="237"/>
      <c r="GG1155" s="237"/>
      <c r="GH1155" s="237"/>
      <c r="GI1155" s="237"/>
      <c r="GJ1155" s="237"/>
      <c r="GK1155" s="237"/>
      <c r="GL1155" s="237"/>
      <c r="GM1155" s="237"/>
      <c r="GN1155" s="237"/>
      <c r="GO1155" s="237"/>
      <c r="GP1155" s="237"/>
      <c r="GQ1155" s="237"/>
    </row>
    <row r="1156" spans="1:199" s="81" customFormat="1" ht="15" hidden="1">
      <c r="A1156" s="176" t="s">
        <v>3048</v>
      </c>
      <c r="B1156" s="241" t="s">
        <v>82</v>
      </c>
      <c r="C1156" s="242">
        <v>0</v>
      </c>
      <c r="D1156" s="242">
        <v>0</v>
      </c>
      <c r="E1156" s="242">
        <v>0</v>
      </c>
      <c r="F1156" s="242">
        <v>0</v>
      </c>
      <c r="G1156" s="242">
        <v>0</v>
      </c>
      <c r="H1156" s="242">
        <v>0</v>
      </c>
      <c r="I1156" s="242">
        <v>0</v>
      </c>
      <c r="J1156" s="242">
        <v>0</v>
      </c>
      <c r="K1156" s="242">
        <v>0</v>
      </c>
      <c r="L1156" s="242">
        <v>0</v>
      </c>
      <c r="M1156" s="242">
        <v>0</v>
      </c>
      <c r="N1156" s="242">
        <v>0</v>
      </c>
      <c r="O1156" s="242">
        <v>0</v>
      </c>
      <c r="P1156" s="28"/>
      <c r="Q1156" s="242">
        <f>SUM(D1156:O1156)</f>
        <v>0</v>
      </c>
      <c r="R1156" s="242">
        <f>IF($R$19&lt;1,0,Q1156/$R$19)</f>
        <v>0</v>
      </c>
      <c r="S1156" s="243"/>
      <c r="T1156" s="351">
        <f>IF(Q1156=0,0,1)+IF(C1156=0,0,1)+IF(D1156=0,0,1)+IF(E1156=0,0,1)+IF(F1156=0,0,1)+IF(G1156=0,0,1)+IF(H1156=0,0,1)+IF(I1156=0,0,1)+IF(J1156=0,0,1)+IF(K1156=0,0,1)+IF(L1156=0,0,1)+IF(M1156=0,0,1)+IF(N1156=0,0,1)+IF(O1156=0,0,1)</f>
        <v>0</v>
      </c>
      <c r="U1156" s="237"/>
      <c r="V1156" s="237"/>
      <c r="W1156" s="237"/>
      <c r="X1156" s="237"/>
      <c r="Y1156" s="237"/>
      <c r="Z1156" s="237"/>
      <c r="AA1156" s="237"/>
      <c r="AB1156" s="237"/>
      <c r="AC1156" s="237"/>
      <c r="AD1156" s="237"/>
      <c r="AE1156" s="237"/>
      <c r="AF1156" s="237"/>
      <c r="AG1156" s="237"/>
      <c r="AH1156" s="237"/>
      <c r="AI1156" s="237"/>
      <c r="AJ1156" s="237"/>
      <c r="AK1156" s="237"/>
      <c r="AL1156" s="237"/>
      <c r="AM1156" s="237"/>
      <c r="AN1156" s="237"/>
      <c r="AO1156" s="237"/>
      <c r="AP1156" s="237"/>
      <c r="AQ1156" s="237"/>
      <c r="AR1156" s="237"/>
      <c r="AS1156" s="237"/>
      <c r="AT1156" s="237"/>
      <c r="AU1156" s="237"/>
      <c r="AV1156" s="237"/>
      <c r="AW1156" s="237"/>
      <c r="AX1156" s="237"/>
      <c r="AY1156" s="237"/>
      <c r="AZ1156" s="237"/>
      <c r="BA1156" s="237"/>
      <c r="BB1156" s="237"/>
      <c r="BC1156" s="237"/>
      <c r="BD1156" s="237"/>
      <c r="BE1156" s="237"/>
      <c r="BF1156" s="237"/>
      <c r="BG1156" s="237"/>
      <c r="BH1156" s="237"/>
      <c r="BI1156" s="237"/>
      <c r="BJ1156" s="237"/>
      <c r="BK1156" s="237"/>
      <c r="BL1156" s="237"/>
      <c r="BM1156" s="237"/>
      <c r="BN1156" s="237"/>
      <c r="BO1156" s="237"/>
      <c r="BP1156" s="237"/>
      <c r="BQ1156" s="237"/>
      <c r="BR1156" s="237"/>
      <c r="BS1156" s="237"/>
      <c r="BT1156" s="237"/>
      <c r="BU1156" s="237"/>
      <c r="BV1156" s="237"/>
      <c r="BW1156" s="237"/>
      <c r="BX1156" s="237"/>
      <c r="BY1156" s="237"/>
      <c r="BZ1156" s="237"/>
      <c r="CA1156" s="237"/>
      <c r="CB1156" s="237"/>
      <c r="CC1156" s="237"/>
      <c r="CD1156" s="237"/>
      <c r="CE1156" s="237"/>
      <c r="CF1156" s="237"/>
      <c r="CG1156" s="237"/>
      <c r="CH1156" s="237"/>
      <c r="CI1156" s="237"/>
      <c r="CJ1156" s="237"/>
      <c r="CK1156" s="237"/>
      <c r="CL1156" s="237"/>
      <c r="CM1156" s="237"/>
      <c r="CN1156" s="237"/>
      <c r="CO1156" s="237"/>
      <c r="CP1156" s="237"/>
      <c r="CQ1156" s="237"/>
      <c r="CR1156" s="237"/>
      <c r="CS1156" s="237"/>
      <c r="CT1156" s="237"/>
      <c r="CU1156" s="237"/>
      <c r="CV1156" s="237"/>
      <c r="CW1156" s="237"/>
      <c r="CX1156" s="237"/>
      <c r="CY1156" s="237"/>
      <c r="CZ1156" s="237"/>
      <c r="DA1156" s="237"/>
      <c r="DB1156" s="237"/>
      <c r="DC1156" s="237"/>
      <c r="DD1156" s="237"/>
      <c r="DE1156" s="237"/>
      <c r="DF1156" s="237"/>
      <c r="DG1156" s="237"/>
      <c r="DH1156" s="237"/>
      <c r="DI1156" s="237"/>
      <c r="DJ1156" s="237"/>
      <c r="DK1156" s="237"/>
      <c r="DL1156" s="237"/>
      <c r="DM1156" s="237"/>
      <c r="DN1156" s="237"/>
      <c r="DO1156" s="237"/>
      <c r="DP1156" s="237"/>
      <c r="DQ1156" s="237"/>
      <c r="DR1156" s="237"/>
      <c r="DS1156" s="237"/>
      <c r="DT1156" s="237"/>
      <c r="DU1156" s="237"/>
      <c r="DV1156" s="237"/>
      <c r="DW1156" s="237"/>
      <c r="DX1156" s="237"/>
      <c r="DY1156" s="237"/>
      <c r="DZ1156" s="237"/>
      <c r="EA1156" s="237"/>
      <c r="EB1156" s="237"/>
      <c r="EC1156" s="237"/>
      <c r="ED1156" s="237"/>
      <c r="EE1156" s="237"/>
      <c r="EF1156" s="237"/>
      <c r="EG1156" s="237"/>
      <c r="EH1156" s="237"/>
      <c r="EI1156" s="237"/>
      <c r="EJ1156" s="237"/>
      <c r="EK1156" s="237"/>
      <c r="EL1156" s="237"/>
      <c r="EM1156" s="237"/>
      <c r="EN1156" s="237"/>
      <c r="EO1156" s="237"/>
      <c r="EP1156" s="237"/>
      <c r="EQ1156" s="237"/>
      <c r="ER1156" s="237"/>
      <c r="ES1156" s="237"/>
      <c r="ET1156" s="237"/>
      <c r="EU1156" s="237"/>
      <c r="EV1156" s="237"/>
      <c r="EW1156" s="237"/>
      <c r="EX1156" s="237"/>
      <c r="EY1156" s="237"/>
      <c r="EZ1156" s="237"/>
      <c r="FA1156" s="237"/>
      <c r="FB1156" s="237"/>
      <c r="FC1156" s="237"/>
      <c r="FD1156" s="237"/>
      <c r="FE1156" s="237"/>
      <c r="FF1156" s="237"/>
      <c r="FG1156" s="237"/>
      <c r="FH1156" s="237"/>
      <c r="FI1156" s="237"/>
      <c r="FJ1156" s="237"/>
      <c r="FK1156" s="237"/>
      <c r="FL1156" s="237"/>
      <c r="FM1156" s="237"/>
      <c r="FN1156" s="237"/>
      <c r="FO1156" s="237"/>
      <c r="FP1156" s="237"/>
      <c r="FQ1156" s="237"/>
      <c r="FR1156" s="237"/>
      <c r="FS1156" s="237"/>
      <c r="FT1156" s="237"/>
      <c r="FU1156" s="237"/>
      <c r="FV1156" s="237"/>
      <c r="FW1156" s="237"/>
      <c r="FX1156" s="237"/>
      <c r="FY1156" s="237"/>
      <c r="FZ1156" s="237"/>
      <c r="GA1156" s="237"/>
      <c r="GB1156" s="237"/>
      <c r="GC1156" s="237"/>
      <c r="GD1156" s="237"/>
      <c r="GE1156" s="237"/>
      <c r="GF1156" s="237"/>
      <c r="GG1156" s="237"/>
      <c r="GH1156" s="237"/>
      <c r="GI1156" s="237"/>
      <c r="GJ1156" s="237"/>
      <c r="GK1156" s="237"/>
      <c r="GL1156" s="237"/>
      <c r="GM1156" s="237"/>
      <c r="GN1156" s="237"/>
      <c r="GO1156" s="237"/>
      <c r="GP1156" s="237"/>
      <c r="GQ1156" s="237"/>
    </row>
    <row r="1157" spans="1:199" s="81" customFormat="1" ht="15" hidden="1">
      <c r="A1157" s="176" t="s">
        <v>3049</v>
      </c>
      <c r="B1157" s="241" t="s">
        <v>6352</v>
      </c>
      <c r="C1157" s="242">
        <v>0</v>
      </c>
      <c r="D1157" s="242">
        <v>0</v>
      </c>
      <c r="E1157" s="242">
        <v>0</v>
      </c>
      <c r="F1157" s="242">
        <v>0</v>
      </c>
      <c r="G1157" s="242">
        <v>0</v>
      </c>
      <c r="H1157" s="242">
        <v>0</v>
      </c>
      <c r="I1157" s="242">
        <v>0</v>
      </c>
      <c r="J1157" s="242">
        <v>0</v>
      </c>
      <c r="K1157" s="242">
        <v>0</v>
      </c>
      <c r="L1157" s="242">
        <v>0</v>
      </c>
      <c r="M1157" s="242">
        <v>0</v>
      </c>
      <c r="N1157" s="242">
        <v>0</v>
      </c>
      <c r="O1157" s="242">
        <v>0</v>
      </c>
      <c r="P1157" s="28"/>
      <c r="Q1157" s="242">
        <f>SUM(D1157:O1157)</f>
        <v>0</v>
      </c>
      <c r="R1157" s="242">
        <f>IF($R$19&lt;1,0,Q1157/$R$19)</f>
        <v>0</v>
      </c>
      <c r="S1157" s="243"/>
      <c r="T1157" s="351">
        <f>IF(Q1157=0,0,1)+IF(C1157=0,0,1)+IF(D1157=0,0,1)+IF(E1157=0,0,1)+IF(F1157=0,0,1)+IF(G1157=0,0,1)+IF(H1157=0,0,1)+IF(I1157=0,0,1)+IF(J1157=0,0,1)+IF(K1157=0,0,1)+IF(L1157=0,0,1)+IF(M1157=0,0,1)+IF(N1157=0,0,1)+IF(O1157=0,0,1)</f>
        <v>0</v>
      </c>
      <c r="U1157" s="237"/>
      <c r="V1157" s="237"/>
      <c r="W1157" s="237"/>
      <c r="X1157" s="237"/>
      <c r="Y1157" s="237"/>
      <c r="Z1157" s="237"/>
      <c r="AA1157" s="237"/>
      <c r="AB1157" s="237"/>
      <c r="AC1157" s="237"/>
      <c r="AD1157" s="237"/>
      <c r="AE1157" s="237"/>
      <c r="AF1157" s="237"/>
      <c r="AG1157" s="237"/>
      <c r="AH1157" s="237"/>
      <c r="AI1157" s="237"/>
      <c r="AJ1157" s="237"/>
      <c r="AK1157" s="237"/>
      <c r="AL1157" s="237"/>
      <c r="AM1157" s="237"/>
      <c r="AN1157" s="237"/>
      <c r="AO1157" s="237"/>
      <c r="AP1157" s="237"/>
      <c r="AQ1157" s="237"/>
      <c r="AR1157" s="237"/>
      <c r="AS1157" s="237"/>
      <c r="AT1157" s="237"/>
      <c r="AU1157" s="237"/>
      <c r="AV1157" s="237"/>
      <c r="AW1157" s="237"/>
      <c r="AX1157" s="237"/>
      <c r="AY1157" s="237"/>
      <c r="AZ1157" s="237"/>
      <c r="BA1157" s="237"/>
      <c r="BB1157" s="237"/>
      <c r="BC1157" s="237"/>
      <c r="BD1157" s="237"/>
      <c r="BE1157" s="237"/>
      <c r="BF1157" s="237"/>
      <c r="BG1157" s="237"/>
      <c r="BH1157" s="237"/>
      <c r="BI1157" s="237"/>
      <c r="BJ1157" s="237"/>
      <c r="BK1157" s="237"/>
      <c r="BL1157" s="237"/>
      <c r="BM1157" s="237"/>
      <c r="BN1157" s="237"/>
      <c r="BO1157" s="237"/>
      <c r="BP1157" s="237"/>
      <c r="BQ1157" s="237"/>
      <c r="BR1157" s="237"/>
      <c r="BS1157" s="237"/>
      <c r="BT1157" s="237"/>
      <c r="BU1157" s="237"/>
      <c r="BV1157" s="237"/>
      <c r="BW1157" s="237"/>
      <c r="BX1157" s="237"/>
      <c r="BY1157" s="237"/>
      <c r="BZ1157" s="237"/>
      <c r="CA1157" s="237"/>
      <c r="CB1157" s="237"/>
      <c r="CC1157" s="237"/>
      <c r="CD1157" s="237"/>
      <c r="CE1157" s="237"/>
      <c r="CF1157" s="237"/>
      <c r="CG1157" s="237"/>
      <c r="CH1157" s="237"/>
      <c r="CI1157" s="237"/>
      <c r="CJ1157" s="237"/>
      <c r="CK1157" s="237"/>
      <c r="CL1157" s="237"/>
      <c r="CM1157" s="237"/>
      <c r="CN1157" s="237"/>
      <c r="CO1157" s="237"/>
      <c r="CP1157" s="237"/>
      <c r="CQ1157" s="237"/>
      <c r="CR1157" s="237"/>
      <c r="CS1157" s="237"/>
      <c r="CT1157" s="237"/>
      <c r="CU1157" s="237"/>
      <c r="CV1157" s="237"/>
      <c r="CW1157" s="237"/>
      <c r="CX1157" s="237"/>
      <c r="CY1157" s="237"/>
      <c r="CZ1157" s="237"/>
      <c r="DA1157" s="237"/>
      <c r="DB1157" s="237"/>
      <c r="DC1157" s="237"/>
      <c r="DD1157" s="237"/>
      <c r="DE1157" s="237"/>
      <c r="DF1157" s="237"/>
      <c r="DG1157" s="237"/>
      <c r="DH1157" s="237"/>
      <c r="DI1157" s="237"/>
      <c r="DJ1157" s="237"/>
      <c r="DK1157" s="237"/>
      <c r="DL1157" s="237"/>
      <c r="DM1157" s="237"/>
      <c r="DN1157" s="237"/>
      <c r="DO1157" s="237"/>
      <c r="DP1157" s="237"/>
      <c r="DQ1157" s="237"/>
      <c r="DR1157" s="237"/>
      <c r="DS1157" s="237"/>
      <c r="DT1157" s="237"/>
      <c r="DU1157" s="237"/>
      <c r="DV1157" s="237"/>
      <c r="DW1157" s="237"/>
      <c r="DX1157" s="237"/>
      <c r="DY1157" s="237"/>
      <c r="DZ1157" s="237"/>
      <c r="EA1157" s="237"/>
      <c r="EB1157" s="237"/>
      <c r="EC1157" s="237"/>
      <c r="ED1157" s="237"/>
      <c r="EE1157" s="237"/>
      <c r="EF1157" s="237"/>
      <c r="EG1157" s="237"/>
      <c r="EH1157" s="237"/>
      <c r="EI1157" s="237"/>
      <c r="EJ1157" s="237"/>
      <c r="EK1157" s="237"/>
      <c r="EL1157" s="237"/>
      <c r="EM1157" s="237"/>
      <c r="EN1157" s="237"/>
      <c r="EO1157" s="237"/>
      <c r="EP1157" s="237"/>
      <c r="EQ1157" s="237"/>
      <c r="ER1157" s="237"/>
      <c r="ES1157" s="237"/>
      <c r="ET1157" s="237"/>
      <c r="EU1157" s="237"/>
      <c r="EV1157" s="237"/>
      <c r="EW1157" s="237"/>
      <c r="EX1157" s="237"/>
      <c r="EY1157" s="237"/>
      <c r="EZ1157" s="237"/>
      <c r="FA1157" s="237"/>
      <c r="FB1157" s="237"/>
      <c r="FC1157" s="237"/>
      <c r="FD1157" s="237"/>
      <c r="FE1157" s="237"/>
      <c r="FF1157" s="237"/>
      <c r="FG1157" s="237"/>
      <c r="FH1157" s="237"/>
      <c r="FI1157" s="237"/>
      <c r="FJ1157" s="237"/>
      <c r="FK1157" s="237"/>
      <c r="FL1157" s="237"/>
      <c r="FM1157" s="237"/>
      <c r="FN1157" s="237"/>
      <c r="FO1157" s="237"/>
      <c r="FP1157" s="237"/>
      <c r="FQ1157" s="237"/>
      <c r="FR1157" s="237"/>
      <c r="FS1157" s="237"/>
      <c r="FT1157" s="237"/>
      <c r="FU1157" s="237"/>
      <c r="FV1157" s="237"/>
      <c r="FW1157" s="237"/>
      <c r="FX1157" s="237"/>
      <c r="FY1157" s="237"/>
      <c r="FZ1157" s="237"/>
      <c r="GA1157" s="237"/>
      <c r="GB1157" s="237"/>
      <c r="GC1157" s="237"/>
      <c r="GD1157" s="237"/>
      <c r="GE1157" s="237"/>
      <c r="GF1157" s="237"/>
      <c r="GG1157" s="237"/>
      <c r="GH1157" s="237"/>
      <c r="GI1157" s="237"/>
      <c r="GJ1157" s="237"/>
      <c r="GK1157" s="237"/>
      <c r="GL1157" s="237"/>
      <c r="GM1157" s="237"/>
      <c r="GN1157" s="237"/>
      <c r="GO1157" s="237"/>
      <c r="GP1157" s="237"/>
      <c r="GQ1157" s="237"/>
    </row>
    <row r="1158" spans="1:199" s="81" customFormat="1" ht="15" hidden="1">
      <c r="A1158" s="176" t="s">
        <v>3050</v>
      </c>
      <c r="B1158" s="241" t="s">
        <v>6353</v>
      </c>
      <c r="C1158" s="242">
        <v>0</v>
      </c>
      <c r="D1158" s="242">
        <v>0</v>
      </c>
      <c r="E1158" s="242">
        <v>0</v>
      </c>
      <c r="F1158" s="242">
        <v>0</v>
      </c>
      <c r="G1158" s="242">
        <v>0</v>
      </c>
      <c r="H1158" s="242">
        <v>0</v>
      </c>
      <c r="I1158" s="242">
        <v>0</v>
      </c>
      <c r="J1158" s="242">
        <v>0</v>
      </c>
      <c r="K1158" s="242">
        <v>0</v>
      </c>
      <c r="L1158" s="242">
        <v>0</v>
      </c>
      <c r="M1158" s="242">
        <v>0</v>
      </c>
      <c r="N1158" s="242">
        <v>0</v>
      </c>
      <c r="O1158" s="242">
        <v>0</v>
      </c>
      <c r="P1158" s="28"/>
      <c r="Q1158" s="242">
        <f>SUM(D1158:O1158)</f>
        <v>0</v>
      </c>
      <c r="R1158" s="242">
        <f>IF($R$19&lt;1,0,Q1158/$R$19)</f>
        <v>0</v>
      </c>
      <c r="S1158" s="243"/>
      <c r="T1158" s="351">
        <f>IF(Q1158=0,0,1)+IF(C1158=0,0,1)+IF(D1158=0,0,1)+IF(E1158=0,0,1)+IF(F1158=0,0,1)+IF(G1158=0,0,1)+IF(H1158=0,0,1)+IF(I1158=0,0,1)+IF(J1158=0,0,1)+IF(K1158=0,0,1)+IF(L1158=0,0,1)+IF(M1158=0,0,1)+IF(N1158=0,0,1)+IF(O1158=0,0,1)</f>
        <v>0</v>
      </c>
      <c r="U1158" s="237"/>
      <c r="V1158" s="237"/>
      <c r="W1158" s="237"/>
      <c r="X1158" s="237"/>
      <c r="Y1158" s="237"/>
      <c r="Z1158" s="237"/>
      <c r="AA1158" s="237"/>
      <c r="AB1158" s="237"/>
      <c r="AC1158" s="237"/>
      <c r="AD1158" s="237"/>
      <c r="AE1158" s="237"/>
      <c r="AF1158" s="237"/>
      <c r="AG1158" s="237"/>
      <c r="AH1158" s="237"/>
      <c r="AI1158" s="237"/>
      <c r="AJ1158" s="237"/>
      <c r="AK1158" s="237"/>
      <c r="AL1158" s="237"/>
      <c r="AM1158" s="237"/>
      <c r="AN1158" s="237"/>
      <c r="AO1158" s="237"/>
      <c r="AP1158" s="237"/>
      <c r="AQ1158" s="237"/>
      <c r="AR1158" s="237"/>
      <c r="AS1158" s="237"/>
      <c r="AT1158" s="237"/>
      <c r="AU1158" s="237"/>
      <c r="AV1158" s="237"/>
      <c r="AW1158" s="237"/>
      <c r="AX1158" s="237"/>
      <c r="AY1158" s="237"/>
      <c r="AZ1158" s="237"/>
      <c r="BA1158" s="237"/>
      <c r="BB1158" s="237"/>
      <c r="BC1158" s="237"/>
      <c r="BD1158" s="237"/>
      <c r="BE1158" s="237"/>
      <c r="BF1158" s="237"/>
      <c r="BG1158" s="237"/>
      <c r="BH1158" s="237"/>
      <c r="BI1158" s="237"/>
      <c r="BJ1158" s="237"/>
      <c r="BK1158" s="237"/>
      <c r="BL1158" s="237"/>
      <c r="BM1158" s="237"/>
      <c r="BN1158" s="237"/>
      <c r="BO1158" s="237"/>
      <c r="BP1158" s="237"/>
      <c r="BQ1158" s="237"/>
      <c r="BR1158" s="237"/>
      <c r="BS1158" s="237"/>
      <c r="BT1158" s="237"/>
      <c r="BU1158" s="237"/>
      <c r="BV1158" s="237"/>
      <c r="BW1158" s="237"/>
      <c r="BX1158" s="237"/>
      <c r="BY1158" s="237"/>
      <c r="BZ1158" s="237"/>
      <c r="CA1158" s="237"/>
      <c r="CB1158" s="237"/>
      <c r="CC1158" s="237"/>
      <c r="CD1158" s="237"/>
      <c r="CE1158" s="237"/>
      <c r="CF1158" s="237"/>
      <c r="CG1158" s="237"/>
      <c r="CH1158" s="237"/>
      <c r="CI1158" s="237"/>
      <c r="CJ1158" s="237"/>
      <c r="CK1158" s="237"/>
      <c r="CL1158" s="237"/>
      <c r="CM1158" s="237"/>
      <c r="CN1158" s="237"/>
      <c r="CO1158" s="237"/>
      <c r="CP1158" s="237"/>
      <c r="CQ1158" s="237"/>
      <c r="CR1158" s="237"/>
      <c r="CS1158" s="237"/>
      <c r="CT1158" s="237"/>
      <c r="CU1158" s="237"/>
      <c r="CV1158" s="237"/>
      <c r="CW1158" s="237"/>
      <c r="CX1158" s="237"/>
      <c r="CY1158" s="237"/>
      <c r="CZ1158" s="237"/>
      <c r="DA1158" s="237"/>
      <c r="DB1158" s="237"/>
      <c r="DC1158" s="237"/>
      <c r="DD1158" s="237"/>
      <c r="DE1158" s="237"/>
      <c r="DF1158" s="237"/>
      <c r="DG1158" s="237"/>
      <c r="DH1158" s="237"/>
      <c r="DI1158" s="237"/>
      <c r="DJ1158" s="237"/>
      <c r="DK1158" s="237"/>
      <c r="DL1158" s="237"/>
      <c r="DM1158" s="237"/>
      <c r="DN1158" s="237"/>
      <c r="DO1158" s="237"/>
      <c r="DP1158" s="237"/>
      <c r="DQ1158" s="237"/>
      <c r="DR1158" s="237"/>
      <c r="DS1158" s="237"/>
      <c r="DT1158" s="237"/>
      <c r="DU1158" s="237"/>
      <c r="DV1158" s="237"/>
      <c r="DW1158" s="237"/>
      <c r="DX1158" s="237"/>
      <c r="DY1158" s="237"/>
      <c r="DZ1158" s="237"/>
      <c r="EA1158" s="237"/>
      <c r="EB1158" s="237"/>
      <c r="EC1158" s="237"/>
      <c r="ED1158" s="237"/>
      <c r="EE1158" s="237"/>
      <c r="EF1158" s="237"/>
      <c r="EG1158" s="237"/>
      <c r="EH1158" s="237"/>
      <c r="EI1158" s="237"/>
      <c r="EJ1158" s="237"/>
      <c r="EK1158" s="237"/>
      <c r="EL1158" s="237"/>
      <c r="EM1158" s="237"/>
      <c r="EN1158" s="237"/>
      <c r="EO1158" s="237"/>
      <c r="EP1158" s="237"/>
      <c r="EQ1158" s="237"/>
      <c r="ER1158" s="237"/>
      <c r="ES1158" s="237"/>
      <c r="ET1158" s="237"/>
      <c r="EU1158" s="237"/>
      <c r="EV1158" s="237"/>
      <c r="EW1158" s="237"/>
      <c r="EX1158" s="237"/>
      <c r="EY1158" s="237"/>
      <c r="EZ1158" s="237"/>
      <c r="FA1158" s="237"/>
      <c r="FB1158" s="237"/>
      <c r="FC1158" s="237"/>
      <c r="FD1158" s="237"/>
      <c r="FE1158" s="237"/>
      <c r="FF1158" s="237"/>
      <c r="FG1158" s="237"/>
      <c r="FH1158" s="237"/>
      <c r="FI1158" s="237"/>
      <c r="FJ1158" s="237"/>
      <c r="FK1158" s="237"/>
      <c r="FL1158" s="237"/>
      <c r="FM1158" s="237"/>
      <c r="FN1158" s="237"/>
      <c r="FO1158" s="237"/>
      <c r="FP1158" s="237"/>
      <c r="FQ1158" s="237"/>
      <c r="FR1158" s="237"/>
      <c r="FS1158" s="237"/>
      <c r="FT1158" s="237"/>
      <c r="FU1158" s="237"/>
      <c r="FV1158" s="237"/>
      <c r="FW1158" s="237"/>
      <c r="FX1158" s="237"/>
      <c r="FY1158" s="237"/>
      <c r="FZ1158" s="237"/>
      <c r="GA1158" s="237"/>
      <c r="GB1158" s="237"/>
      <c r="GC1158" s="237"/>
      <c r="GD1158" s="237"/>
      <c r="GE1158" s="237"/>
      <c r="GF1158" s="237"/>
      <c r="GG1158" s="237"/>
      <c r="GH1158" s="237"/>
      <c r="GI1158" s="237"/>
      <c r="GJ1158" s="237"/>
      <c r="GK1158" s="237"/>
      <c r="GL1158" s="237"/>
      <c r="GM1158" s="237"/>
      <c r="GN1158" s="237"/>
      <c r="GO1158" s="237"/>
      <c r="GP1158" s="237"/>
      <c r="GQ1158" s="237"/>
    </row>
    <row r="1159" spans="1:199" s="81" customFormat="1" ht="15" hidden="1">
      <c r="A1159" s="176" t="s">
        <v>3051</v>
      </c>
      <c r="B1159" s="241" t="s">
        <v>6354</v>
      </c>
      <c r="C1159" s="242">
        <v>0</v>
      </c>
      <c r="D1159" s="242">
        <v>0</v>
      </c>
      <c r="E1159" s="242">
        <v>0</v>
      </c>
      <c r="F1159" s="242">
        <v>0</v>
      </c>
      <c r="G1159" s="242">
        <v>0</v>
      </c>
      <c r="H1159" s="242">
        <v>0</v>
      </c>
      <c r="I1159" s="242">
        <v>0</v>
      </c>
      <c r="J1159" s="242">
        <v>0</v>
      </c>
      <c r="K1159" s="242">
        <v>0</v>
      </c>
      <c r="L1159" s="242">
        <v>0</v>
      </c>
      <c r="M1159" s="242">
        <v>0</v>
      </c>
      <c r="N1159" s="242">
        <v>0</v>
      </c>
      <c r="O1159" s="242">
        <v>0</v>
      </c>
      <c r="P1159" s="28"/>
      <c r="Q1159" s="242">
        <f>SUM(D1159:O1159)</f>
        <v>0</v>
      </c>
      <c r="R1159" s="242">
        <f>IF($R$19&lt;1,0,Q1159/$R$19)</f>
        <v>0</v>
      </c>
      <c r="S1159" s="243"/>
      <c r="T1159" s="351">
        <f>IF(Q1159=0,0,1)+IF(C1159=0,0,1)+IF(D1159=0,0,1)+IF(E1159=0,0,1)+IF(F1159=0,0,1)+IF(G1159=0,0,1)+IF(H1159=0,0,1)+IF(I1159=0,0,1)+IF(J1159=0,0,1)+IF(K1159=0,0,1)+IF(L1159=0,0,1)+IF(M1159=0,0,1)+IF(N1159=0,0,1)+IF(O1159=0,0,1)</f>
        <v>0</v>
      </c>
      <c r="U1159" s="237"/>
      <c r="V1159" s="237"/>
      <c r="W1159" s="237"/>
      <c r="X1159" s="237"/>
      <c r="Y1159" s="237"/>
      <c r="Z1159" s="237"/>
      <c r="AA1159" s="237"/>
      <c r="AB1159" s="237"/>
      <c r="AC1159" s="237"/>
      <c r="AD1159" s="237"/>
      <c r="AE1159" s="237"/>
      <c r="AF1159" s="237"/>
      <c r="AG1159" s="237"/>
      <c r="AH1159" s="237"/>
      <c r="AI1159" s="237"/>
      <c r="AJ1159" s="237"/>
      <c r="AK1159" s="237"/>
      <c r="AL1159" s="237"/>
      <c r="AM1159" s="237"/>
      <c r="AN1159" s="237"/>
      <c r="AO1159" s="237"/>
      <c r="AP1159" s="237"/>
      <c r="AQ1159" s="237"/>
      <c r="AR1159" s="237"/>
      <c r="AS1159" s="237"/>
      <c r="AT1159" s="237"/>
      <c r="AU1159" s="237"/>
      <c r="AV1159" s="237"/>
      <c r="AW1159" s="237"/>
      <c r="AX1159" s="237"/>
      <c r="AY1159" s="237"/>
      <c r="AZ1159" s="237"/>
      <c r="BA1159" s="237"/>
      <c r="BB1159" s="237"/>
      <c r="BC1159" s="237"/>
      <c r="BD1159" s="237"/>
      <c r="BE1159" s="237"/>
      <c r="BF1159" s="237"/>
      <c r="BG1159" s="237"/>
      <c r="BH1159" s="237"/>
      <c r="BI1159" s="237"/>
      <c r="BJ1159" s="237"/>
      <c r="BK1159" s="237"/>
      <c r="BL1159" s="237"/>
      <c r="BM1159" s="237"/>
      <c r="BN1159" s="237"/>
      <c r="BO1159" s="237"/>
      <c r="BP1159" s="237"/>
      <c r="BQ1159" s="237"/>
      <c r="BR1159" s="237"/>
      <c r="BS1159" s="237"/>
      <c r="BT1159" s="237"/>
      <c r="BU1159" s="237"/>
      <c r="BV1159" s="237"/>
      <c r="BW1159" s="237"/>
      <c r="BX1159" s="237"/>
      <c r="BY1159" s="237"/>
      <c r="BZ1159" s="237"/>
      <c r="CA1159" s="237"/>
      <c r="CB1159" s="237"/>
      <c r="CC1159" s="237"/>
      <c r="CD1159" s="237"/>
      <c r="CE1159" s="237"/>
      <c r="CF1159" s="237"/>
      <c r="CG1159" s="237"/>
      <c r="CH1159" s="237"/>
      <c r="CI1159" s="237"/>
      <c r="CJ1159" s="237"/>
      <c r="CK1159" s="237"/>
      <c r="CL1159" s="237"/>
      <c r="CM1159" s="237"/>
      <c r="CN1159" s="237"/>
      <c r="CO1159" s="237"/>
      <c r="CP1159" s="237"/>
      <c r="CQ1159" s="237"/>
      <c r="CR1159" s="237"/>
      <c r="CS1159" s="237"/>
      <c r="CT1159" s="237"/>
      <c r="CU1159" s="237"/>
      <c r="CV1159" s="237"/>
      <c r="CW1159" s="237"/>
      <c r="CX1159" s="237"/>
      <c r="CY1159" s="237"/>
      <c r="CZ1159" s="237"/>
      <c r="DA1159" s="237"/>
      <c r="DB1159" s="237"/>
      <c r="DC1159" s="237"/>
      <c r="DD1159" s="237"/>
      <c r="DE1159" s="237"/>
      <c r="DF1159" s="237"/>
      <c r="DG1159" s="237"/>
      <c r="DH1159" s="237"/>
      <c r="DI1159" s="237"/>
      <c r="DJ1159" s="237"/>
      <c r="DK1159" s="237"/>
      <c r="DL1159" s="237"/>
      <c r="DM1159" s="237"/>
      <c r="DN1159" s="237"/>
      <c r="DO1159" s="237"/>
      <c r="DP1159" s="237"/>
      <c r="DQ1159" s="237"/>
      <c r="DR1159" s="237"/>
      <c r="DS1159" s="237"/>
      <c r="DT1159" s="237"/>
      <c r="DU1159" s="237"/>
      <c r="DV1159" s="237"/>
      <c r="DW1159" s="237"/>
      <c r="DX1159" s="237"/>
      <c r="DY1159" s="237"/>
      <c r="DZ1159" s="237"/>
      <c r="EA1159" s="237"/>
      <c r="EB1159" s="237"/>
      <c r="EC1159" s="237"/>
      <c r="ED1159" s="237"/>
      <c r="EE1159" s="237"/>
      <c r="EF1159" s="237"/>
      <c r="EG1159" s="237"/>
      <c r="EH1159" s="237"/>
      <c r="EI1159" s="237"/>
      <c r="EJ1159" s="237"/>
      <c r="EK1159" s="237"/>
      <c r="EL1159" s="237"/>
      <c r="EM1159" s="237"/>
      <c r="EN1159" s="237"/>
      <c r="EO1159" s="237"/>
      <c r="EP1159" s="237"/>
      <c r="EQ1159" s="237"/>
      <c r="ER1159" s="237"/>
      <c r="ES1159" s="237"/>
      <c r="ET1159" s="237"/>
      <c r="EU1159" s="237"/>
      <c r="EV1159" s="237"/>
      <c r="EW1159" s="237"/>
      <c r="EX1159" s="237"/>
      <c r="EY1159" s="237"/>
      <c r="EZ1159" s="237"/>
      <c r="FA1159" s="237"/>
      <c r="FB1159" s="237"/>
      <c r="FC1159" s="237"/>
      <c r="FD1159" s="237"/>
      <c r="FE1159" s="237"/>
      <c r="FF1159" s="237"/>
      <c r="FG1159" s="237"/>
      <c r="FH1159" s="237"/>
      <c r="FI1159" s="237"/>
      <c r="FJ1159" s="237"/>
      <c r="FK1159" s="237"/>
      <c r="FL1159" s="237"/>
      <c r="FM1159" s="237"/>
      <c r="FN1159" s="237"/>
      <c r="FO1159" s="237"/>
      <c r="FP1159" s="237"/>
      <c r="FQ1159" s="237"/>
      <c r="FR1159" s="237"/>
      <c r="FS1159" s="237"/>
      <c r="FT1159" s="237"/>
      <c r="FU1159" s="237"/>
      <c r="FV1159" s="237"/>
      <c r="FW1159" s="237"/>
      <c r="FX1159" s="237"/>
      <c r="FY1159" s="237"/>
      <c r="FZ1159" s="237"/>
      <c r="GA1159" s="237"/>
      <c r="GB1159" s="237"/>
      <c r="GC1159" s="237"/>
      <c r="GD1159" s="237"/>
      <c r="GE1159" s="237"/>
      <c r="GF1159" s="237"/>
      <c r="GG1159" s="237"/>
      <c r="GH1159" s="237"/>
      <c r="GI1159" s="237"/>
      <c r="GJ1159" s="237"/>
      <c r="GK1159" s="237"/>
      <c r="GL1159" s="237"/>
      <c r="GM1159" s="237"/>
      <c r="GN1159" s="237"/>
      <c r="GO1159" s="237"/>
      <c r="GP1159" s="237"/>
      <c r="GQ1159" s="237"/>
    </row>
    <row r="1160" spans="1:199" s="81" customFormat="1" ht="15" hidden="1">
      <c r="A1160" s="176" t="s">
        <v>3052</v>
      </c>
      <c r="B1160" s="241" t="s">
        <v>6355</v>
      </c>
      <c r="C1160" s="242">
        <v>0</v>
      </c>
      <c r="D1160" s="242">
        <v>0</v>
      </c>
      <c r="E1160" s="242">
        <v>0</v>
      </c>
      <c r="F1160" s="242">
        <v>0</v>
      </c>
      <c r="G1160" s="242">
        <v>0</v>
      </c>
      <c r="H1160" s="242">
        <v>0</v>
      </c>
      <c r="I1160" s="242">
        <v>0</v>
      </c>
      <c r="J1160" s="242">
        <v>0</v>
      </c>
      <c r="K1160" s="242">
        <v>0</v>
      </c>
      <c r="L1160" s="242">
        <v>0</v>
      </c>
      <c r="M1160" s="242">
        <v>0</v>
      </c>
      <c r="N1160" s="242">
        <v>0</v>
      </c>
      <c r="O1160" s="242">
        <v>0</v>
      </c>
      <c r="P1160" s="28"/>
      <c r="Q1160" s="242">
        <f>SUM(D1160:O1160)</f>
        <v>0</v>
      </c>
      <c r="R1160" s="242">
        <f>IF($R$19&lt;1,0,Q1160/$R$19)</f>
        <v>0</v>
      </c>
      <c r="S1160" s="243"/>
      <c r="T1160" s="351">
        <f>IF(Q1160=0,0,1)+IF(C1160=0,0,1)+IF(D1160=0,0,1)+IF(E1160=0,0,1)+IF(F1160=0,0,1)+IF(G1160=0,0,1)+IF(H1160=0,0,1)+IF(I1160=0,0,1)+IF(J1160=0,0,1)+IF(K1160=0,0,1)+IF(L1160=0,0,1)+IF(M1160=0,0,1)+IF(N1160=0,0,1)+IF(O1160=0,0,1)</f>
        <v>0</v>
      </c>
      <c r="U1160" s="237"/>
      <c r="V1160" s="237"/>
      <c r="W1160" s="237"/>
      <c r="X1160" s="237"/>
      <c r="Y1160" s="237"/>
      <c r="Z1160" s="237"/>
      <c r="AA1160" s="237"/>
      <c r="AB1160" s="237"/>
      <c r="AC1160" s="237"/>
      <c r="AD1160" s="237"/>
      <c r="AE1160" s="237"/>
      <c r="AF1160" s="237"/>
      <c r="AG1160" s="237"/>
      <c r="AH1160" s="237"/>
      <c r="AI1160" s="237"/>
      <c r="AJ1160" s="237"/>
      <c r="AK1160" s="237"/>
      <c r="AL1160" s="237"/>
      <c r="AM1160" s="237"/>
      <c r="AN1160" s="237"/>
      <c r="AO1160" s="237"/>
      <c r="AP1160" s="237"/>
      <c r="AQ1160" s="237"/>
      <c r="AR1160" s="237"/>
      <c r="AS1160" s="237"/>
      <c r="AT1160" s="237"/>
      <c r="AU1160" s="237"/>
      <c r="AV1160" s="237"/>
      <c r="AW1160" s="237"/>
      <c r="AX1160" s="237"/>
      <c r="AY1160" s="237"/>
      <c r="AZ1160" s="237"/>
      <c r="BA1160" s="237"/>
      <c r="BB1160" s="237"/>
      <c r="BC1160" s="237"/>
      <c r="BD1160" s="237"/>
      <c r="BE1160" s="237"/>
      <c r="BF1160" s="237"/>
      <c r="BG1160" s="237"/>
      <c r="BH1160" s="237"/>
      <c r="BI1160" s="237"/>
      <c r="BJ1160" s="237"/>
      <c r="BK1160" s="237"/>
      <c r="BL1160" s="237"/>
      <c r="BM1160" s="237"/>
      <c r="BN1160" s="237"/>
      <c r="BO1160" s="237"/>
      <c r="BP1160" s="237"/>
      <c r="BQ1160" s="237"/>
      <c r="BR1160" s="237"/>
      <c r="BS1160" s="237"/>
      <c r="BT1160" s="237"/>
      <c r="BU1160" s="237"/>
      <c r="BV1160" s="237"/>
      <c r="BW1160" s="237"/>
      <c r="BX1160" s="237"/>
      <c r="BY1160" s="237"/>
      <c r="BZ1160" s="237"/>
      <c r="CA1160" s="237"/>
      <c r="CB1160" s="237"/>
      <c r="CC1160" s="237"/>
      <c r="CD1160" s="237"/>
      <c r="CE1160" s="237"/>
      <c r="CF1160" s="237"/>
      <c r="CG1160" s="237"/>
      <c r="CH1160" s="237"/>
      <c r="CI1160" s="237"/>
      <c r="CJ1160" s="237"/>
      <c r="CK1160" s="237"/>
      <c r="CL1160" s="237"/>
      <c r="CM1160" s="237"/>
      <c r="CN1160" s="237"/>
      <c r="CO1160" s="237"/>
      <c r="CP1160" s="237"/>
      <c r="CQ1160" s="237"/>
      <c r="CR1160" s="237"/>
      <c r="CS1160" s="237"/>
      <c r="CT1160" s="237"/>
      <c r="CU1160" s="237"/>
      <c r="CV1160" s="237"/>
      <c r="CW1160" s="237"/>
      <c r="CX1160" s="237"/>
      <c r="CY1160" s="237"/>
      <c r="CZ1160" s="237"/>
      <c r="DA1160" s="237"/>
      <c r="DB1160" s="237"/>
      <c r="DC1160" s="237"/>
      <c r="DD1160" s="237"/>
      <c r="DE1160" s="237"/>
      <c r="DF1160" s="237"/>
      <c r="DG1160" s="237"/>
      <c r="DH1160" s="237"/>
      <c r="DI1160" s="237"/>
      <c r="DJ1160" s="237"/>
      <c r="DK1160" s="237"/>
      <c r="DL1160" s="237"/>
      <c r="DM1160" s="237"/>
      <c r="DN1160" s="237"/>
      <c r="DO1160" s="237"/>
      <c r="DP1160" s="237"/>
      <c r="DQ1160" s="237"/>
      <c r="DR1160" s="237"/>
      <c r="DS1160" s="237"/>
      <c r="DT1160" s="237"/>
      <c r="DU1160" s="237"/>
      <c r="DV1160" s="237"/>
      <c r="DW1160" s="237"/>
      <c r="DX1160" s="237"/>
      <c r="DY1160" s="237"/>
      <c r="DZ1160" s="237"/>
      <c r="EA1160" s="237"/>
      <c r="EB1160" s="237"/>
      <c r="EC1160" s="237"/>
      <c r="ED1160" s="237"/>
      <c r="EE1160" s="237"/>
      <c r="EF1160" s="237"/>
      <c r="EG1160" s="237"/>
      <c r="EH1160" s="237"/>
      <c r="EI1160" s="237"/>
      <c r="EJ1160" s="237"/>
      <c r="EK1160" s="237"/>
      <c r="EL1160" s="237"/>
      <c r="EM1160" s="237"/>
      <c r="EN1160" s="237"/>
      <c r="EO1160" s="237"/>
      <c r="EP1160" s="237"/>
      <c r="EQ1160" s="237"/>
      <c r="ER1160" s="237"/>
      <c r="ES1160" s="237"/>
      <c r="ET1160" s="237"/>
      <c r="EU1160" s="237"/>
      <c r="EV1160" s="237"/>
      <c r="EW1160" s="237"/>
      <c r="EX1160" s="237"/>
      <c r="EY1160" s="237"/>
      <c r="EZ1160" s="237"/>
      <c r="FA1160" s="237"/>
      <c r="FB1160" s="237"/>
      <c r="FC1160" s="237"/>
      <c r="FD1160" s="237"/>
      <c r="FE1160" s="237"/>
      <c r="FF1160" s="237"/>
      <c r="FG1160" s="237"/>
      <c r="FH1160" s="237"/>
      <c r="FI1160" s="237"/>
      <c r="FJ1160" s="237"/>
      <c r="FK1160" s="237"/>
      <c r="FL1160" s="237"/>
      <c r="FM1160" s="237"/>
      <c r="FN1160" s="237"/>
      <c r="FO1160" s="237"/>
      <c r="FP1160" s="237"/>
      <c r="FQ1160" s="237"/>
      <c r="FR1160" s="237"/>
      <c r="FS1160" s="237"/>
      <c r="FT1160" s="237"/>
      <c r="FU1160" s="237"/>
      <c r="FV1160" s="237"/>
      <c r="FW1160" s="237"/>
      <c r="FX1160" s="237"/>
      <c r="FY1160" s="237"/>
      <c r="FZ1160" s="237"/>
      <c r="GA1160" s="237"/>
      <c r="GB1160" s="237"/>
      <c r="GC1160" s="237"/>
      <c r="GD1160" s="237"/>
      <c r="GE1160" s="237"/>
      <c r="GF1160" s="237"/>
      <c r="GG1160" s="237"/>
      <c r="GH1160" s="237"/>
      <c r="GI1160" s="237"/>
      <c r="GJ1160" s="237"/>
      <c r="GK1160" s="237"/>
      <c r="GL1160" s="237"/>
      <c r="GM1160" s="237"/>
      <c r="GN1160" s="237"/>
      <c r="GO1160" s="237"/>
      <c r="GP1160" s="237"/>
      <c r="GQ1160" s="237"/>
    </row>
    <row r="1161" spans="1:199" s="81" customFormat="1" ht="15" hidden="1">
      <c r="A1161" s="176" t="s">
        <v>3053</v>
      </c>
      <c r="B1161" s="241" t="s">
        <v>6356</v>
      </c>
      <c r="C1161" s="242">
        <v>0</v>
      </c>
      <c r="D1161" s="242">
        <v>0</v>
      </c>
      <c r="E1161" s="242">
        <v>0</v>
      </c>
      <c r="F1161" s="242">
        <v>0</v>
      </c>
      <c r="G1161" s="242">
        <v>0</v>
      </c>
      <c r="H1161" s="242">
        <v>0</v>
      </c>
      <c r="I1161" s="242">
        <v>0</v>
      </c>
      <c r="J1161" s="242">
        <v>0</v>
      </c>
      <c r="K1161" s="242">
        <v>0</v>
      </c>
      <c r="L1161" s="242">
        <v>0</v>
      </c>
      <c r="M1161" s="242">
        <v>0</v>
      </c>
      <c r="N1161" s="242">
        <v>0</v>
      </c>
      <c r="O1161" s="242">
        <v>0</v>
      </c>
      <c r="P1161" s="28"/>
      <c r="Q1161" s="242">
        <f>SUM(D1161:O1161)</f>
        <v>0</v>
      </c>
      <c r="R1161" s="242">
        <f>IF($R$19&lt;1,0,Q1161/$R$19)</f>
        <v>0</v>
      </c>
      <c r="S1161" s="243"/>
      <c r="T1161" s="351">
        <f>IF(Q1161=0,0,1)+IF(C1161=0,0,1)+IF(D1161=0,0,1)+IF(E1161=0,0,1)+IF(F1161=0,0,1)+IF(G1161=0,0,1)+IF(H1161=0,0,1)+IF(I1161=0,0,1)+IF(J1161=0,0,1)+IF(K1161=0,0,1)+IF(L1161=0,0,1)+IF(M1161=0,0,1)+IF(N1161=0,0,1)+IF(O1161=0,0,1)</f>
        <v>0</v>
      </c>
      <c r="U1161" s="237"/>
      <c r="V1161" s="237"/>
      <c r="W1161" s="237"/>
      <c r="X1161" s="237"/>
      <c r="Y1161" s="237"/>
      <c r="Z1161" s="237"/>
      <c r="AA1161" s="237"/>
      <c r="AB1161" s="237"/>
      <c r="AC1161" s="237"/>
      <c r="AD1161" s="237"/>
      <c r="AE1161" s="237"/>
      <c r="AF1161" s="237"/>
      <c r="AG1161" s="237"/>
      <c r="AH1161" s="237"/>
      <c r="AI1161" s="237"/>
      <c r="AJ1161" s="237"/>
      <c r="AK1161" s="237"/>
      <c r="AL1161" s="237"/>
      <c r="AM1161" s="237"/>
      <c r="AN1161" s="237"/>
      <c r="AO1161" s="237"/>
      <c r="AP1161" s="237"/>
      <c r="AQ1161" s="237"/>
      <c r="AR1161" s="237"/>
      <c r="AS1161" s="237"/>
      <c r="AT1161" s="237"/>
      <c r="AU1161" s="237"/>
      <c r="AV1161" s="237"/>
      <c r="AW1161" s="237"/>
      <c r="AX1161" s="237"/>
      <c r="AY1161" s="237"/>
      <c r="AZ1161" s="237"/>
      <c r="BA1161" s="237"/>
      <c r="BB1161" s="237"/>
      <c r="BC1161" s="237"/>
      <c r="BD1161" s="237"/>
      <c r="BE1161" s="237"/>
      <c r="BF1161" s="237"/>
      <c r="BG1161" s="237"/>
      <c r="BH1161" s="237"/>
      <c r="BI1161" s="237"/>
      <c r="BJ1161" s="237"/>
      <c r="BK1161" s="237"/>
      <c r="BL1161" s="237"/>
      <c r="BM1161" s="237"/>
      <c r="BN1161" s="237"/>
      <c r="BO1161" s="237"/>
      <c r="BP1161" s="237"/>
      <c r="BQ1161" s="237"/>
      <c r="BR1161" s="237"/>
      <c r="BS1161" s="237"/>
      <c r="BT1161" s="237"/>
      <c r="BU1161" s="237"/>
      <c r="BV1161" s="237"/>
      <c r="BW1161" s="237"/>
      <c r="BX1161" s="237"/>
      <c r="BY1161" s="237"/>
      <c r="BZ1161" s="237"/>
      <c r="CA1161" s="237"/>
      <c r="CB1161" s="237"/>
      <c r="CC1161" s="237"/>
      <c r="CD1161" s="237"/>
      <c r="CE1161" s="237"/>
      <c r="CF1161" s="237"/>
      <c r="CG1161" s="237"/>
      <c r="CH1161" s="237"/>
      <c r="CI1161" s="237"/>
      <c r="CJ1161" s="237"/>
      <c r="CK1161" s="237"/>
      <c r="CL1161" s="237"/>
      <c r="CM1161" s="237"/>
      <c r="CN1161" s="237"/>
      <c r="CO1161" s="237"/>
      <c r="CP1161" s="237"/>
      <c r="CQ1161" s="237"/>
      <c r="CR1161" s="237"/>
      <c r="CS1161" s="237"/>
      <c r="CT1161" s="237"/>
      <c r="CU1161" s="237"/>
      <c r="CV1161" s="237"/>
      <c r="CW1161" s="237"/>
      <c r="CX1161" s="237"/>
      <c r="CY1161" s="237"/>
      <c r="CZ1161" s="237"/>
      <c r="DA1161" s="237"/>
      <c r="DB1161" s="237"/>
      <c r="DC1161" s="237"/>
      <c r="DD1161" s="237"/>
      <c r="DE1161" s="237"/>
      <c r="DF1161" s="237"/>
      <c r="DG1161" s="237"/>
      <c r="DH1161" s="237"/>
      <c r="DI1161" s="237"/>
      <c r="DJ1161" s="237"/>
      <c r="DK1161" s="237"/>
      <c r="DL1161" s="237"/>
      <c r="DM1161" s="237"/>
      <c r="DN1161" s="237"/>
      <c r="DO1161" s="237"/>
      <c r="DP1161" s="237"/>
      <c r="DQ1161" s="237"/>
      <c r="DR1161" s="237"/>
      <c r="DS1161" s="237"/>
      <c r="DT1161" s="237"/>
      <c r="DU1161" s="237"/>
      <c r="DV1161" s="237"/>
      <c r="DW1161" s="237"/>
      <c r="DX1161" s="237"/>
      <c r="DY1161" s="237"/>
      <c r="DZ1161" s="237"/>
      <c r="EA1161" s="237"/>
      <c r="EB1161" s="237"/>
      <c r="EC1161" s="237"/>
      <c r="ED1161" s="237"/>
      <c r="EE1161" s="237"/>
      <c r="EF1161" s="237"/>
      <c r="EG1161" s="237"/>
      <c r="EH1161" s="237"/>
      <c r="EI1161" s="237"/>
      <c r="EJ1161" s="237"/>
      <c r="EK1161" s="237"/>
      <c r="EL1161" s="237"/>
      <c r="EM1161" s="237"/>
      <c r="EN1161" s="237"/>
      <c r="EO1161" s="237"/>
      <c r="EP1161" s="237"/>
      <c r="EQ1161" s="237"/>
      <c r="ER1161" s="237"/>
      <c r="ES1161" s="237"/>
      <c r="ET1161" s="237"/>
      <c r="EU1161" s="237"/>
      <c r="EV1161" s="237"/>
      <c r="EW1161" s="237"/>
      <c r="EX1161" s="237"/>
      <c r="EY1161" s="237"/>
      <c r="EZ1161" s="237"/>
      <c r="FA1161" s="237"/>
      <c r="FB1161" s="237"/>
      <c r="FC1161" s="237"/>
      <c r="FD1161" s="237"/>
      <c r="FE1161" s="237"/>
      <c r="FF1161" s="237"/>
      <c r="FG1161" s="237"/>
      <c r="FH1161" s="237"/>
      <c r="FI1161" s="237"/>
      <c r="FJ1161" s="237"/>
      <c r="FK1161" s="237"/>
      <c r="FL1161" s="237"/>
      <c r="FM1161" s="237"/>
      <c r="FN1161" s="237"/>
      <c r="FO1161" s="237"/>
      <c r="FP1161" s="237"/>
      <c r="FQ1161" s="237"/>
      <c r="FR1161" s="237"/>
      <c r="FS1161" s="237"/>
      <c r="FT1161" s="237"/>
      <c r="FU1161" s="237"/>
      <c r="FV1161" s="237"/>
      <c r="FW1161" s="237"/>
      <c r="FX1161" s="237"/>
      <c r="FY1161" s="237"/>
      <c r="FZ1161" s="237"/>
      <c r="GA1161" s="237"/>
      <c r="GB1161" s="237"/>
      <c r="GC1161" s="237"/>
      <c r="GD1161" s="237"/>
      <c r="GE1161" s="237"/>
      <c r="GF1161" s="237"/>
      <c r="GG1161" s="237"/>
      <c r="GH1161" s="237"/>
      <c r="GI1161" s="237"/>
      <c r="GJ1161" s="237"/>
      <c r="GK1161" s="237"/>
      <c r="GL1161" s="237"/>
      <c r="GM1161" s="237"/>
      <c r="GN1161" s="237"/>
      <c r="GO1161" s="237"/>
      <c r="GP1161" s="237"/>
      <c r="GQ1161" s="237"/>
    </row>
    <row r="1162" spans="1:199" s="81" customFormat="1" ht="15" hidden="1">
      <c r="A1162" s="176" t="s">
        <v>3054</v>
      </c>
      <c r="B1162" s="241" t="s">
        <v>6357</v>
      </c>
      <c r="C1162" s="242">
        <v>0</v>
      </c>
      <c r="D1162" s="242">
        <v>0</v>
      </c>
      <c r="E1162" s="242">
        <v>0</v>
      </c>
      <c r="F1162" s="242">
        <v>0</v>
      </c>
      <c r="G1162" s="242">
        <v>0</v>
      </c>
      <c r="H1162" s="242">
        <v>0</v>
      </c>
      <c r="I1162" s="242">
        <v>0</v>
      </c>
      <c r="J1162" s="242">
        <v>0</v>
      </c>
      <c r="K1162" s="242">
        <v>0</v>
      </c>
      <c r="L1162" s="242">
        <v>0</v>
      </c>
      <c r="M1162" s="242">
        <v>0</v>
      </c>
      <c r="N1162" s="242">
        <v>0</v>
      </c>
      <c r="O1162" s="242">
        <v>0</v>
      </c>
      <c r="P1162" s="28"/>
      <c r="Q1162" s="242">
        <f>SUM(D1162:O1162)</f>
        <v>0</v>
      </c>
      <c r="R1162" s="242">
        <f>IF($R$19&lt;1,0,Q1162/$R$19)</f>
        <v>0</v>
      </c>
      <c r="S1162" s="243"/>
      <c r="T1162" s="351">
        <f>IF(Q1162=0,0,1)+IF(C1162=0,0,1)+IF(D1162=0,0,1)+IF(E1162=0,0,1)+IF(F1162=0,0,1)+IF(G1162=0,0,1)+IF(H1162=0,0,1)+IF(I1162=0,0,1)+IF(J1162=0,0,1)+IF(K1162=0,0,1)+IF(L1162=0,0,1)+IF(M1162=0,0,1)+IF(N1162=0,0,1)+IF(O1162=0,0,1)</f>
        <v>0</v>
      </c>
      <c r="U1162" s="237"/>
      <c r="V1162" s="237"/>
      <c r="W1162" s="237"/>
      <c r="X1162" s="237"/>
      <c r="Y1162" s="237"/>
      <c r="Z1162" s="237"/>
      <c r="AA1162" s="237"/>
      <c r="AB1162" s="237"/>
      <c r="AC1162" s="237"/>
      <c r="AD1162" s="237"/>
      <c r="AE1162" s="237"/>
      <c r="AF1162" s="237"/>
      <c r="AG1162" s="237"/>
      <c r="AH1162" s="237"/>
      <c r="AI1162" s="237"/>
      <c r="AJ1162" s="237"/>
      <c r="AK1162" s="237"/>
      <c r="AL1162" s="237"/>
      <c r="AM1162" s="237"/>
      <c r="AN1162" s="237"/>
      <c r="AO1162" s="237"/>
      <c r="AP1162" s="237"/>
      <c r="AQ1162" s="237"/>
      <c r="AR1162" s="237"/>
      <c r="AS1162" s="237"/>
      <c r="AT1162" s="237"/>
      <c r="AU1162" s="237"/>
      <c r="AV1162" s="237"/>
      <c r="AW1162" s="237"/>
      <c r="AX1162" s="237"/>
      <c r="AY1162" s="237"/>
      <c r="AZ1162" s="237"/>
      <c r="BA1162" s="237"/>
      <c r="BB1162" s="237"/>
      <c r="BC1162" s="237"/>
      <c r="BD1162" s="237"/>
      <c r="BE1162" s="237"/>
      <c r="BF1162" s="237"/>
      <c r="BG1162" s="237"/>
      <c r="BH1162" s="237"/>
      <c r="BI1162" s="237"/>
      <c r="BJ1162" s="237"/>
      <c r="BK1162" s="237"/>
      <c r="BL1162" s="237"/>
      <c r="BM1162" s="237"/>
      <c r="BN1162" s="237"/>
      <c r="BO1162" s="237"/>
      <c r="BP1162" s="237"/>
      <c r="BQ1162" s="237"/>
      <c r="BR1162" s="237"/>
      <c r="BS1162" s="237"/>
      <c r="BT1162" s="237"/>
      <c r="BU1162" s="237"/>
      <c r="BV1162" s="237"/>
      <c r="BW1162" s="237"/>
      <c r="BX1162" s="237"/>
      <c r="BY1162" s="237"/>
      <c r="BZ1162" s="237"/>
      <c r="CA1162" s="237"/>
      <c r="CB1162" s="237"/>
      <c r="CC1162" s="237"/>
      <c r="CD1162" s="237"/>
      <c r="CE1162" s="237"/>
      <c r="CF1162" s="237"/>
      <c r="CG1162" s="237"/>
      <c r="CH1162" s="237"/>
      <c r="CI1162" s="237"/>
      <c r="CJ1162" s="237"/>
      <c r="CK1162" s="237"/>
      <c r="CL1162" s="237"/>
      <c r="CM1162" s="237"/>
      <c r="CN1162" s="237"/>
      <c r="CO1162" s="237"/>
      <c r="CP1162" s="237"/>
      <c r="CQ1162" s="237"/>
      <c r="CR1162" s="237"/>
      <c r="CS1162" s="237"/>
      <c r="CT1162" s="237"/>
      <c r="CU1162" s="237"/>
      <c r="CV1162" s="237"/>
      <c r="CW1162" s="237"/>
      <c r="CX1162" s="237"/>
      <c r="CY1162" s="237"/>
      <c r="CZ1162" s="237"/>
      <c r="DA1162" s="237"/>
      <c r="DB1162" s="237"/>
      <c r="DC1162" s="237"/>
      <c r="DD1162" s="237"/>
      <c r="DE1162" s="237"/>
      <c r="DF1162" s="237"/>
      <c r="DG1162" s="237"/>
      <c r="DH1162" s="237"/>
      <c r="DI1162" s="237"/>
      <c r="DJ1162" s="237"/>
      <c r="DK1162" s="237"/>
      <c r="DL1162" s="237"/>
      <c r="DM1162" s="237"/>
      <c r="DN1162" s="237"/>
      <c r="DO1162" s="237"/>
      <c r="DP1162" s="237"/>
      <c r="DQ1162" s="237"/>
      <c r="DR1162" s="237"/>
      <c r="DS1162" s="237"/>
      <c r="DT1162" s="237"/>
      <c r="DU1162" s="237"/>
      <c r="DV1162" s="237"/>
      <c r="DW1162" s="237"/>
      <c r="DX1162" s="237"/>
      <c r="DY1162" s="237"/>
      <c r="DZ1162" s="237"/>
      <c r="EA1162" s="237"/>
      <c r="EB1162" s="237"/>
      <c r="EC1162" s="237"/>
      <c r="ED1162" s="237"/>
      <c r="EE1162" s="237"/>
      <c r="EF1162" s="237"/>
      <c r="EG1162" s="237"/>
      <c r="EH1162" s="237"/>
      <c r="EI1162" s="237"/>
      <c r="EJ1162" s="237"/>
      <c r="EK1162" s="237"/>
      <c r="EL1162" s="237"/>
      <c r="EM1162" s="237"/>
      <c r="EN1162" s="237"/>
      <c r="EO1162" s="237"/>
      <c r="EP1162" s="237"/>
      <c r="EQ1162" s="237"/>
      <c r="ER1162" s="237"/>
      <c r="ES1162" s="237"/>
      <c r="ET1162" s="237"/>
      <c r="EU1162" s="237"/>
      <c r="EV1162" s="237"/>
      <c r="EW1162" s="237"/>
      <c r="EX1162" s="237"/>
      <c r="EY1162" s="237"/>
      <c r="EZ1162" s="237"/>
      <c r="FA1162" s="237"/>
      <c r="FB1162" s="237"/>
      <c r="FC1162" s="237"/>
      <c r="FD1162" s="237"/>
      <c r="FE1162" s="237"/>
      <c r="FF1162" s="237"/>
      <c r="FG1162" s="237"/>
      <c r="FH1162" s="237"/>
      <c r="FI1162" s="237"/>
      <c r="FJ1162" s="237"/>
      <c r="FK1162" s="237"/>
      <c r="FL1162" s="237"/>
      <c r="FM1162" s="237"/>
      <c r="FN1162" s="237"/>
      <c r="FO1162" s="237"/>
      <c r="FP1162" s="237"/>
      <c r="FQ1162" s="237"/>
      <c r="FR1162" s="237"/>
      <c r="FS1162" s="237"/>
      <c r="FT1162" s="237"/>
      <c r="FU1162" s="237"/>
      <c r="FV1162" s="237"/>
      <c r="FW1162" s="237"/>
      <c r="FX1162" s="237"/>
      <c r="FY1162" s="237"/>
      <c r="FZ1162" s="237"/>
      <c r="GA1162" s="237"/>
      <c r="GB1162" s="237"/>
      <c r="GC1162" s="237"/>
      <c r="GD1162" s="237"/>
      <c r="GE1162" s="237"/>
      <c r="GF1162" s="237"/>
      <c r="GG1162" s="237"/>
      <c r="GH1162" s="237"/>
      <c r="GI1162" s="237"/>
      <c r="GJ1162" s="237"/>
      <c r="GK1162" s="237"/>
      <c r="GL1162" s="237"/>
      <c r="GM1162" s="237"/>
      <c r="GN1162" s="237"/>
      <c r="GO1162" s="237"/>
      <c r="GP1162" s="237"/>
      <c r="GQ1162" s="237"/>
    </row>
    <row r="1163" spans="1:199" s="81" customFormat="1" ht="15" hidden="1">
      <c r="A1163" s="176" t="s">
        <v>3055</v>
      </c>
      <c r="B1163" s="241" t="s">
        <v>6358</v>
      </c>
      <c r="C1163" s="242">
        <v>0</v>
      </c>
      <c r="D1163" s="242">
        <v>0</v>
      </c>
      <c r="E1163" s="242">
        <v>0</v>
      </c>
      <c r="F1163" s="242">
        <v>0</v>
      </c>
      <c r="G1163" s="242">
        <v>0</v>
      </c>
      <c r="H1163" s="242">
        <v>0</v>
      </c>
      <c r="I1163" s="242">
        <v>0</v>
      </c>
      <c r="J1163" s="242">
        <v>0</v>
      </c>
      <c r="K1163" s="242">
        <v>0</v>
      </c>
      <c r="L1163" s="242">
        <v>0</v>
      </c>
      <c r="M1163" s="242">
        <v>0</v>
      </c>
      <c r="N1163" s="242">
        <v>0</v>
      </c>
      <c r="O1163" s="242">
        <v>0</v>
      </c>
      <c r="P1163" s="28"/>
      <c r="Q1163" s="242">
        <f>SUM(D1163:O1163)</f>
        <v>0</v>
      </c>
      <c r="R1163" s="242">
        <f>IF($R$19&lt;1,0,Q1163/$R$19)</f>
        <v>0</v>
      </c>
      <c r="S1163" s="243"/>
      <c r="T1163" s="351">
        <f>IF(Q1163=0,0,1)+IF(C1163=0,0,1)+IF(D1163=0,0,1)+IF(E1163=0,0,1)+IF(F1163=0,0,1)+IF(G1163=0,0,1)+IF(H1163=0,0,1)+IF(I1163=0,0,1)+IF(J1163=0,0,1)+IF(K1163=0,0,1)+IF(L1163=0,0,1)+IF(M1163=0,0,1)+IF(N1163=0,0,1)+IF(O1163=0,0,1)</f>
        <v>0</v>
      </c>
      <c r="U1163" s="237"/>
      <c r="V1163" s="237"/>
      <c r="W1163" s="237"/>
      <c r="X1163" s="237"/>
      <c r="Y1163" s="237"/>
      <c r="Z1163" s="237"/>
      <c r="AA1163" s="237"/>
      <c r="AB1163" s="237"/>
      <c r="AC1163" s="237"/>
      <c r="AD1163" s="237"/>
      <c r="AE1163" s="237"/>
      <c r="AF1163" s="237"/>
      <c r="AG1163" s="237"/>
      <c r="AH1163" s="237"/>
      <c r="AI1163" s="237"/>
      <c r="AJ1163" s="237"/>
      <c r="AK1163" s="237"/>
      <c r="AL1163" s="237"/>
      <c r="AM1163" s="237"/>
      <c r="AN1163" s="237"/>
      <c r="AO1163" s="237"/>
      <c r="AP1163" s="237"/>
      <c r="AQ1163" s="237"/>
      <c r="AR1163" s="237"/>
      <c r="AS1163" s="237"/>
      <c r="AT1163" s="237"/>
      <c r="AU1163" s="237"/>
      <c r="AV1163" s="237"/>
      <c r="AW1163" s="237"/>
      <c r="AX1163" s="237"/>
      <c r="AY1163" s="237"/>
      <c r="AZ1163" s="237"/>
      <c r="BA1163" s="237"/>
      <c r="BB1163" s="237"/>
      <c r="BC1163" s="237"/>
      <c r="BD1163" s="237"/>
      <c r="BE1163" s="237"/>
      <c r="BF1163" s="237"/>
      <c r="BG1163" s="237"/>
      <c r="BH1163" s="237"/>
      <c r="BI1163" s="237"/>
      <c r="BJ1163" s="237"/>
      <c r="BK1163" s="237"/>
      <c r="BL1163" s="237"/>
      <c r="BM1163" s="237"/>
      <c r="BN1163" s="237"/>
      <c r="BO1163" s="237"/>
      <c r="BP1163" s="237"/>
      <c r="BQ1163" s="237"/>
      <c r="BR1163" s="237"/>
      <c r="BS1163" s="237"/>
      <c r="BT1163" s="237"/>
      <c r="BU1163" s="237"/>
      <c r="BV1163" s="237"/>
      <c r="BW1163" s="237"/>
      <c r="BX1163" s="237"/>
      <c r="BY1163" s="237"/>
      <c r="BZ1163" s="237"/>
      <c r="CA1163" s="237"/>
      <c r="CB1163" s="237"/>
      <c r="CC1163" s="237"/>
      <c r="CD1163" s="237"/>
      <c r="CE1163" s="237"/>
      <c r="CF1163" s="237"/>
      <c r="CG1163" s="237"/>
      <c r="CH1163" s="237"/>
      <c r="CI1163" s="237"/>
      <c r="CJ1163" s="237"/>
      <c r="CK1163" s="237"/>
      <c r="CL1163" s="237"/>
      <c r="CM1163" s="237"/>
      <c r="CN1163" s="237"/>
      <c r="CO1163" s="237"/>
      <c r="CP1163" s="237"/>
      <c r="CQ1163" s="237"/>
      <c r="CR1163" s="237"/>
      <c r="CS1163" s="237"/>
      <c r="CT1163" s="237"/>
      <c r="CU1163" s="237"/>
      <c r="CV1163" s="237"/>
      <c r="CW1163" s="237"/>
      <c r="CX1163" s="237"/>
      <c r="CY1163" s="237"/>
      <c r="CZ1163" s="237"/>
      <c r="DA1163" s="237"/>
      <c r="DB1163" s="237"/>
      <c r="DC1163" s="237"/>
      <c r="DD1163" s="237"/>
      <c r="DE1163" s="237"/>
      <c r="DF1163" s="237"/>
      <c r="DG1163" s="237"/>
      <c r="DH1163" s="237"/>
      <c r="DI1163" s="237"/>
      <c r="DJ1163" s="237"/>
      <c r="DK1163" s="237"/>
      <c r="DL1163" s="237"/>
      <c r="DM1163" s="237"/>
      <c r="DN1163" s="237"/>
      <c r="DO1163" s="237"/>
      <c r="DP1163" s="237"/>
      <c r="DQ1163" s="237"/>
      <c r="DR1163" s="237"/>
      <c r="DS1163" s="237"/>
      <c r="DT1163" s="237"/>
      <c r="DU1163" s="237"/>
      <c r="DV1163" s="237"/>
      <c r="DW1163" s="237"/>
      <c r="DX1163" s="237"/>
      <c r="DY1163" s="237"/>
      <c r="DZ1163" s="237"/>
      <c r="EA1163" s="237"/>
      <c r="EB1163" s="237"/>
      <c r="EC1163" s="237"/>
      <c r="ED1163" s="237"/>
      <c r="EE1163" s="237"/>
      <c r="EF1163" s="237"/>
      <c r="EG1163" s="237"/>
      <c r="EH1163" s="237"/>
      <c r="EI1163" s="237"/>
      <c r="EJ1163" s="237"/>
      <c r="EK1163" s="237"/>
      <c r="EL1163" s="237"/>
      <c r="EM1163" s="237"/>
      <c r="EN1163" s="237"/>
      <c r="EO1163" s="237"/>
      <c r="EP1163" s="237"/>
      <c r="EQ1163" s="237"/>
      <c r="ER1163" s="237"/>
      <c r="ES1163" s="237"/>
      <c r="ET1163" s="237"/>
      <c r="EU1163" s="237"/>
      <c r="EV1163" s="237"/>
      <c r="EW1163" s="237"/>
      <c r="EX1163" s="237"/>
      <c r="EY1163" s="237"/>
      <c r="EZ1163" s="237"/>
      <c r="FA1163" s="237"/>
      <c r="FB1163" s="237"/>
      <c r="FC1163" s="237"/>
      <c r="FD1163" s="237"/>
      <c r="FE1163" s="237"/>
      <c r="FF1163" s="237"/>
      <c r="FG1163" s="237"/>
      <c r="FH1163" s="237"/>
      <c r="FI1163" s="237"/>
      <c r="FJ1163" s="237"/>
      <c r="FK1163" s="237"/>
      <c r="FL1163" s="237"/>
      <c r="FM1163" s="237"/>
      <c r="FN1163" s="237"/>
      <c r="FO1163" s="237"/>
      <c r="FP1163" s="237"/>
      <c r="FQ1163" s="237"/>
      <c r="FR1163" s="237"/>
      <c r="FS1163" s="237"/>
      <c r="FT1163" s="237"/>
      <c r="FU1163" s="237"/>
      <c r="FV1163" s="237"/>
      <c r="FW1163" s="237"/>
      <c r="FX1163" s="237"/>
      <c r="FY1163" s="237"/>
      <c r="FZ1163" s="237"/>
      <c r="GA1163" s="237"/>
      <c r="GB1163" s="237"/>
      <c r="GC1163" s="237"/>
      <c r="GD1163" s="237"/>
      <c r="GE1163" s="237"/>
      <c r="GF1163" s="237"/>
      <c r="GG1163" s="237"/>
      <c r="GH1163" s="237"/>
      <c r="GI1163" s="237"/>
      <c r="GJ1163" s="237"/>
      <c r="GK1163" s="237"/>
      <c r="GL1163" s="237"/>
      <c r="GM1163" s="237"/>
      <c r="GN1163" s="237"/>
      <c r="GO1163" s="237"/>
      <c r="GP1163" s="237"/>
      <c r="GQ1163" s="237"/>
    </row>
    <row r="1164" spans="1:199" s="81" customFormat="1" ht="15" hidden="1">
      <c r="A1164" s="176" t="s">
        <v>3056</v>
      </c>
      <c r="B1164" s="241" t="s">
        <v>6359</v>
      </c>
      <c r="C1164" s="242">
        <v>0</v>
      </c>
      <c r="D1164" s="242">
        <v>0</v>
      </c>
      <c r="E1164" s="242">
        <v>0</v>
      </c>
      <c r="F1164" s="242">
        <v>0</v>
      </c>
      <c r="G1164" s="242">
        <v>0</v>
      </c>
      <c r="H1164" s="242">
        <v>0</v>
      </c>
      <c r="I1164" s="242">
        <v>0</v>
      </c>
      <c r="J1164" s="242">
        <v>0</v>
      </c>
      <c r="K1164" s="242">
        <v>0</v>
      </c>
      <c r="L1164" s="242">
        <v>0</v>
      </c>
      <c r="M1164" s="242">
        <v>0</v>
      </c>
      <c r="N1164" s="242">
        <v>0</v>
      </c>
      <c r="O1164" s="242">
        <v>0</v>
      </c>
      <c r="P1164" s="28"/>
      <c r="Q1164" s="242">
        <f>SUM(D1164:O1164)</f>
        <v>0</v>
      </c>
      <c r="R1164" s="242">
        <f>IF($R$19&lt;1,0,Q1164/$R$19)</f>
        <v>0</v>
      </c>
      <c r="S1164" s="243"/>
      <c r="T1164" s="351">
        <f>IF(Q1164=0,0,1)+IF(C1164=0,0,1)+IF(D1164=0,0,1)+IF(E1164=0,0,1)+IF(F1164=0,0,1)+IF(G1164=0,0,1)+IF(H1164=0,0,1)+IF(I1164=0,0,1)+IF(J1164=0,0,1)+IF(K1164=0,0,1)+IF(L1164=0,0,1)+IF(M1164=0,0,1)+IF(N1164=0,0,1)+IF(O1164=0,0,1)</f>
        <v>0</v>
      </c>
      <c r="U1164" s="237"/>
      <c r="V1164" s="237"/>
      <c r="W1164" s="237"/>
      <c r="X1164" s="237"/>
      <c r="Y1164" s="237"/>
      <c r="Z1164" s="237"/>
      <c r="AA1164" s="237"/>
      <c r="AB1164" s="237"/>
      <c r="AC1164" s="237"/>
      <c r="AD1164" s="237"/>
      <c r="AE1164" s="237"/>
      <c r="AF1164" s="237"/>
      <c r="AG1164" s="237"/>
      <c r="AH1164" s="237"/>
      <c r="AI1164" s="237"/>
      <c r="AJ1164" s="237"/>
      <c r="AK1164" s="237"/>
      <c r="AL1164" s="237"/>
      <c r="AM1164" s="237"/>
      <c r="AN1164" s="237"/>
      <c r="AO1164" s="237"/>
      <c r="AP1164" s="237"/>
      <c r="AQ1164" s="237"/>
      <c r="AR1164" s="237"/>
      <c r="AS1164" s="237"/>
      <c r="AT1164" s="237"/>
      <c r="AU1164" s="237"/>
      <c r="AV1164" s="237"/>
      <c r="AW1164" s="237"/>
      <c r="AX1164" s="237"/>
      <c r="AY1164" s="237"/>
      <c r="AZ1164" s="237"/>
      <c r="BA1164" s="237"/>
      <c r="BB1164" s="237"/>
      <c r="BC1164" s="237"/>
      <c r="BD1164" s="237"/>
      <c r="BE1164" s="237"/>
      <c r="BF1164" s="237"/>
      <c r="BG1164" s="237"/>
      <c r="BH1164" s="237"/>
      <c r="BI1164" s="237"/>
      <c r="BJ1164" s="237"/>
      <c r="BK1164" s="237"/>
      <c r="BL1164" s="237"/>
      <c r="BM1164" s="237"/>
      <c r="BN1164" s="237"/>
      <c r="BO1164" s="237"/>
      <c r="BP1164" s="237"/>
      <c r="BQ1164" s="237"/>
      <c r="BR1164" s="237"/>
      <c r="BS1164" s="237"/>
      <c r="BT1164" s="237"/>
      <c r="BU1164" s="237"/>
      <c r="BV1164" s="237"/>
      <c r="BW1164" s="237"/>
      <c r="BX1164" s="237"/>
      <c r="BY1164" s="237"/>
      <c r="BZ1164" s="237"/>
      <c r="CA1164" s="237"/>
      <c r="CB1164" s="237"/>
      <c r="CC1164" s="237"/>
      <c r="CD1164" s="237"/>
      <c r="CE1164" s="237"/>
      <c r="CF1164" s="237"/>
      <c r="CG1164" s="237"/>
      <c r="CH1164" s="237"/>
      <c r="CI1164" s="237"/>
      <c r="CJ1164" s="237"/>
      <c r="CK1164" s="237"/>
      <c r="CL1164" s="237"/>
      <c r="CM1164" s="237"/>
      <c r="CN1164" s="237"/>
      <c r="CO1164" s="237"/>
      <c r="CP1164" s="237"/>
      <c r="CQ1164" s="237"/>
      <c r="CR1164" s="237"/>
      <c r="CS1164" s="237"/>
      <c r="CT1164" s="237"/>
      <c r="CU1164" s="237"/>
      <c r="CV1164" s="237"/>
      <c r="CW1164" s="237"/>
      <c r="CX1164" s="237"/>
      <c r="CY1164" s="237"/>
      <c r="CZ1164" s="237"/>
      <c r="DA1164" s="237"/>
      <c r="DB1164" s="237"/>
      <c r="DC1164" s="237"/>
      <c r="DD1164" s="237"/>
      <c r="DE1164" s="237"/>
      <c r="DF1164" s="237"/>
      <c r="DG1164" s="237"/>
      <c r="DH1164" s="237"/>
      <c r="DI1164" s="237"/>
      <c r="DJ1164" s="237"/>
      <c r="DK1164" s="237"/>
      <c r="DL1164" s="237"/>
      <c r="DM1164" s="237"/>
      <c r="DN1164" s="237"/>
      <c r="DO1164" s="237"/>
      <c r="DP1164" s="237"/>
      <c r="DQ1164" s="237"/>
      <c r="DR1164" s="237"/>
      <c r="DS1164" s="237"/>
      <c r="DT1164" s="237"/>
      <c r="DU1164" s="237"/>
      <c r="DV1164" s="237"/>
      <c r="DW1164" s="237"/>
      <c r="DX1164" s="237"/>
      <c r="DY1164" s="237"/>
      <c r="DZ1164" s="237"/>
      <c r="EA1164" s="237"/>
      <c r="EB1164" s="237"/>
      <c r="EC1164" s="237"/>
      <c r="ED1164" s="237"/>
      <c r="EE1164" s="237"/>
      <c r="EF1164" s="237"/>
      <c r="EG1164" s="237"/>
      <c r="EH1164" s="237"/>
      <c r="EI1164" s="237"/>
      <c r="EJ1164" s="237"/>
      <c r="EK1164" s="237"/>
      <c r="EL1164" s="237"/>
      <c r="EM1164" s="237"/>
      <c r="EN1164" s="237"/>
      <c r="EO1164" s="237"/>
      <c r="EP1164" s="237"/>
      <c r="EQ1164" s="237"/>
      <c r="ER1164" s="237"/>
      <c r="ES1164" s="237"/>
      <c r="ET1164" s="237"/>
      <c r="EU1164" s="237"/>
      <c r="EV1164" s="237"/>
      <c r="EW1164" s="237"/>
      <c r="EX1164" s="237"/>
      <c r="EY1164" s="237"/>
      <c r="EZ1164" s="237"/>
      <c r="FA1164" s="237"/>
      <c r="FB1164" s="237"/>
      <c r="FC1164" s="237"/>
      <c r="FD1164" s="237"/>
      <c r="FE1164" s="237"/>
      <c r="FF1164" s="237"/>
      <c r="FG1164" s="237"/>
      <c r="FH1164" s="237"/>
      <c r="FI1164" s="237"/>
      <c r="FJ1164" s="237"/>
      <c r="FK1164" s="237"/>
      <c r="FL1164" s="237"/>
      <c r="FM1164" s="237"/>
      <c r="FN1164" s="237"/>
      <c r="FO1164" s="237"/>
      <c r="FP1164" s="237"/>
      <c r="FQ1164" s="237"/>
      <c r="FR1164" s="237"/>
      <c r="FS1164" s="237"/>
      <c r="FT1164" s="237"/>
      <c r="FU1164" s="237"/>
      <c r="FV1164" s="237"/>
      <c r="FW1164" s="237"/>
      <c r="FX1164" s="237"/>
      <c r="FY1164" s="237"/>
      <c r="FZ1164" s="237"/>
      <c r="GA1164" s="237"/>
      <c r="GB1164" s="237"/>
      <c r="GC1164" s="237"/>
      <c r="GD1164" s="237"/>
      <c r="GE1164" s="237"/>
      <c r="GF1164" s="237"/>
      <c r="GG1164" s="237"/>
      <c r="GH1164" s="237"/>
      <c r="GI1164" s="237"/>
      <c r="GJ1164" s="237"/>
      <c r="GK1164" s="237"/>
      <c r="GL1164" s="237"/>
      <c r="GM1164" s="237"/>
      <c r="GN1164" s="237"/>
      <c r="GO1164" s="237"/>
      <c r="GP1164" s="237"/>
      <c r="GQ1164" s="237"/>
    </row>
    <row r="1165" spans="1:199" s="81" customFormat="1" ht="15" hidden="1">
      <c r="A1165" s="176" t="s">
        <v>3057</v>
      </c>
      <c r="B1165" s="241" t="s">
        <v>6360</v>
      </c>
      <c r="C1165" s="242">
        <v>0</v>
      </c>
      <c r="D1165" s="242">
        <v>0</v>
      </c>
      <c r="E1165" s="242">
        <v>0</v>
      </c>
      <c r="F1165" s="242">
        <v>0</v>
      </c>
      <c r="G1165" s="242">
        <v>0</v>
      </c>
      <c r="H1165" s="242">
        <v>0</v>
      </c>
      <c r="I1165" s="242">
        <v>0</v>
      </c>
      <c r="J1165" s="242">
        <v>0</v>
      </c>
      <c r="K1165" s="242">
        <v>0</v>
      </c>
      <c r="L1165" s="242">
        <v>0</v>
      </c>
      <c r="M1165" s="242">
        <v>0</v>
      </c>
      <c r="N1165" s="242">
        <v>0</v>
      </c>
      <c r="O1165" s="242">
        <v>0</v>
      </c>
      <c r="P1165" s="28"/>
      <c r="Q1165" s="242">
        <f>SUM(D1165:O1165)</f>
        <v>0</v>
      </c>
      <c r="R1165" s="242">
        <f>IF($R$19&lt;1,0,Q1165/$R$19)</f>
        <v>0</v>
      </c>
      <c r="S1165" s="243"/>
      <c r="T1165" s="351">
        <f>IF(Q1165=0,0,1)+IF(C1165=0,0,1)+IF(D1165=0,0,1)+IF(E1165=0,0,1)+IF(F1165=0,0,1)+IF(G1165=0,0,1)+IF(H1165=0,0,1)+IF(I1165=0,0,1)+IF(J1165=0,0,1)+IF(K1165=0,0,1)+IF(L1165=0,0,1)+IF(M1165=0,0,1)+IF(N1165=0,0,1)+IF(O1165=0,0,1)</f>
        <v>0</v>
      </c>
      <c r="U1165" s="237"/>
      <c r="V1165" s="237"/>
      <c r="W1165" s="237"/>
      <c r="X1165" s="237"/>
      <c r="Y1165" s="237"/>
      <c r="Z1165" s="237"/>
      <c r="AA1165" s="237"/>
      <c r="AB1165" s="237"/>
      <c r="AC1165" s="237"/>
      <c r="AD1165" s="237"/>
      <c r="AE1165" s="237"/>
      <c r="AF1165" s="237"/>
      <c r="AG1165" s="237"/>
      <c r="AH1165" s="237"/>
      <c r="AI1165" s="237"/>
      <c r="AJ1165" s="237"/>
      <c r="AK1165" s="237"/>
      <c r="AL1165" s="237"/>
      <c r="AM1165" s="237"/>
      <c r="AN1165" s="237"/>
      <c r="AO1165" s="237"/>
      <c r="AP1165" s="237"/>
      <c r="AQ1165" s="237"/>
      <c r="AR1165" s="237"/>
      <c r="AS1165" s="237"/>
      <c r="AT1165" s="237"/>
      <c r="AU1165" s="237"/>
      <c r="AV1165" s="237"/>
      <c r="AW1165" s="237"/>
      <c r="AX1165" s="237"/>
      <c r="AY1165" s="237"/>
      <c r="AZ1165" s="237"/>
      <c r="BA1165" s="237"/>
      <c r="BB1165" s="237"/>
      <c r="BC1165" s="237"/>
      <c r="BD1165" s="237"/>
      <c r="BE1165" s="237"/>
      <c r="BF1165" s="237"/>
      <c r="BG1165" s="237"/>
      <c r="BH1165" s="237"/>
      <c r="BI1165" s="237"/>
      <c r="BJ1165" s="237"/>
      <c r="BK1165" s="237"/>
      <c r="BL1165" s="237"/>
      <c r="BM1165" s="237"/>
      <c r="BN1165" s="237"/>
      <c r="BO1165" s="237"/>
      <c r="BP1165" s="237"/>
      <c r="BQ1165" s="237"/>
      <c r="BR1165" s="237"/>
      <c r="BS1165" s="237"/>
      <c r="BT1165" s="237"/>
      <c r="BU1165" s="237"/>
      <c r="BV1165" s="237"/>
      <c r="BW1165" s="237"/>
      <c r="BX1165" s="237"/>
      <c r="BY1165" s="237"/>
      <c r="BZ1165" s="237"/>
      <c r="CA1165" s="237"/>
      <c r="CB1165" s="237"/>
      <c r="CC1165" s="237"/>
      <c r="CD1165" s="237"/>
      <c r="CE1165" s="237"/>
      <c r="CF1165" s="237"/>
      <c r="CG1165" s="237"/>
      <c r="CH1165" s="237"/>
      <c r="CI1165" s="237"/>
      <c r="CJ1165" s="237"/>
      <c r="CK1165" s="237"/>
      <c r="CL1165" s="237"/>
      <c r="CM1165" s="237"/>
      <c r="CN1165" s="237"/>
      <c r="CO1165" s="237"/>
      <c r="CP1165" s="237"/>
      <c r="CQ1165" s="237"/>
      <c r="CR1165" s="237"/>
      <c r="CS1165" s="237"/>
      <c r="CT1165" s="237"/>
      <c r="CU1165" s="237"/>
      <c r="CV1165" s="237"/>
      <c r="CW1165" s="237"/>
      <c r="CX1165" s="237"/>
      <c r="CY1165" s="237"/>
      <c r="CZ1165" s="237"/>
      <c r="DA1165" s="237"/>
      <c r="DB1165" s="237"/>
      <c r="DC1165" s="237"/>
      <c r="DD1165" s="237"/>
      <c r="DE1165" s="237"/>
      <c r="DF1165" s="237"/>
      <c r="DG1165" s="237"/>
      <c r="DH1165" s="237"/>
      <c r="DI1165" s="237"/>
      <c r="DJ1165" s="237"/>
      <c r="DK1165" s="237"/>
      <c r="DL1165" s="237"/>
      <c r="DM1165" s="237"/>
      <c r="DN1165" s="237"/>
      <c r="DO1165" s="237"/>
      <c r="DP1165" s="237"/>
      <c r="DQ1165" s="237"/>
      <c r="DR1165" s="237"/>
      <c r="DS1165" s="237"/>
      <c r="DT1165" s="237"/>
      <c r="DU1165" s="237"/>
      <c r="DV1165" s="237"/>
      <c r="DW1165" s="237"/>
      <c r="DX1165" s="237"/>
      <c r="DY1165" s="237"/>
      <c r="DZ1165" s="237"/>
      <c r="EA1165" s="237"/>
      <c r="EB1165" s="237"/>
      <c r="EC1165" s="237"/>
      <c r="ED1165" s="237"/>
      <c r="EE1165" s="237"/>
      <c r="EF1165" s="237"/>
      <c r="EG1165" s="237"/>
      <c r="EH1165" s="237"/>
      <c r="EI1165" s="237"/>
      <c r="EJ1165" s="237"/>
      <c r="EK1165" s="237"/>
      <c r="EL1165" s="237"/>
      <c r="EM1165" s="237"/>
      <c r="EN1165" s="237"/>
      <c r="EO1165" s="237"/>
      <c r="EP1165" s="237"/>
      <c r="EQ1165" s="237"/>
      <c r="ER1165" s="237"/>
      <c r="ES1165" s="237"/>
      <c r="ET1165" s="237"/>
      <c r="EU1165" s="237"/>
      <c r="EV1165" s="237"/>
      <c r="EW1165" s="237"/>
      <c r="EX1165" s="237"/>
      <c r="EY1165" s="237"/>
      <c r="EZ1165" s="237"/>
      <c r="FA1165" s="237"/>
      <c r="FB1165" s="237"/>
      <c r="FC1165" s="237"/>
      <c r="FD1165" s="237"/>
      <c r="FE1165" s="237"/>
      <c r="FF1165" s="237"/>
      <c r="FG1165" s="237"/>
      <c r="FH1165" s="237"/>
      <c r="FI1165" s="237"/>
      <c r="FJ1165" s="237"/>
      <c r="FK1165" s="237"/>
      <c r="FL1165" s="237"/>
      <c r="FM1165" s="237"/>
      <c r="FN1165" s="237"/>
      <c r="FO1165" s="237"/>
      <c r="FP1165" s="237"/>
      <c r="FQ1165" s="237"/>
      <c r="FR1165" s="237"/>
      <c r="FS1165" s="237"/>
      <c r="FT1165" s="237"/>
      <c r="FU1165" s="237"/>
      <c r="FV1165" s="237"/>
      <c r="FW1165" s="237"/>
      <c r="FX1165" s="237"/>
      <c r="FY1165" s="237"/>
      <c r="FZ1165" s="237"/>
      <c r="GA1165" s="237"/>
      <c r="GB1165" s="237"/>
      <c r="GC1165" s="237"/>
      <c r="GD1165" s="237"/>
      <c r="GE1165" s="237"/>
      <c r="GF1165" s="237"/>
      <c r="GG1165" s="237"/>
      <c r="GH1165" s="237"/>
      <c r="GI1165" s="237"/>
      <c r="GJ1165" s="237"/>
      <c r="GK1165" s="237"/>
      <c r="GL1165" s="237"/>
      <c r="GM1165" s="237"/>
      <c r="GN1165" s="237"/>
      <c r="GO1165" s="237"/>
      <c r="GP1165" s="237"/>
      <c r="GQ1165" s="237"/>
    </row>
    <row r="1166" spans="1:199" s="81" customFormat="1" ht="15" hidden="1">
      <c r="A1166" s="176" t="s">
        <v>3058</v>
      </c>
      <c r="B1166" s="241" t="s">
        <v>6361</v>
      </c>
      <c r="C1166" s="242">
        <v>0</v>
      </c>
      <c r="D1166" s="242">
        <v>0</v>
      </c>
      <c r="E1166" s="242">
        <v>0</v>
      </c>
      <c r="F1166" s="242">
        <v>0</v>
      </c>
      <c r="G1166" s="242">
        <v>0</v>
      </c>
      <c r="H1166" s="242">
        <v>0</v>
      </c>
      <c r="I1166" s="242">
        <v>0</v>
      </c>
      <c r="J1166" s="242">
        <v>0</v>
      </c>
      <c r="K1166" s="242">
        <v>0</v>
      </c>
      <c r="L1166" s="242">
        <v>0</v>
      </c>
      <c r="M1166" s="242">
        <v>0</v>
      </c>
      <c r="N1166" s="242">
        <v>0</v>
      </c>
      <c r="O1166" s="242">
        <v>0</v>
      </c>
      <c r="P1166" s="28"/>
      <c r="Q1166" s="242">
        <f>SUM(D1166:O1166)</f>
        <v>0</v>
      </c>
      <c r="R1166" s="242">
        <f>IF($R$19&lt;1,0,Q1166/$R$19)</f>
        <v>0</v>
      </c>
      <c r="S1166" s="243"/>
      <c r="T1166" s="351">
        <f>IF(Q1166=0,0,1)+IF(C1166=0,0,1)+IF(D1166=0,0,1)+IF(E1166=0,0,1)+IF(F1166=0,0,1)+IF(G1166=0,0,1)+IF(H1166=0,0,1)+IF(I1166=0,0,1)+IF(J1166=0,0,1)+IF(K1166=0,0,1)+IF(L1166=0,0,1)+IF(M1166=0,0,1)+IF(N1166=0,0,1)+IF(O1166=0,0,1)</f>
        <v>0</v>
      </c>
      <c r="U1166" s="237"/>
      <c r="V1166" s="237"/>
      <c r="W1166" s="237"/>
      <c r="X1166" s="237"/>
      <c r="Y1166" s="237"/>
      <c r="Z1166" s="237"/>
      <c r="AA1166" s="237"/>
      <c r="AB1166" s="237"/>
      <c r="AC1166" s="237"/>
      <c r="AD1166" s="237"/>
      <c r="AE1166" s="237"/>
      <c r="AF1166" s="237"/>
      <c r="AG1166" s="237"/>
      <c r="AH1166" s="237"/>
      <c r="AI1166" s="237"/>
      <c r="AJ1166" s="237"/>
      <c r="AK1166" s="237"/>
      <c r="AL1166" s="237"/>
      <c r="AM1166" s="237"/>
      <c r="AN1166" s="237"/>
      <c r="AO1166" s="237"/>
      <c r="AP1166" s="237"/>
      <c r="AQ1166" s="237"/>
      <c r="AR1166" s="237"/>
      <c r="AS1166" s="237"/>
      <c r="AT1166" s="237"/>
      <c r="AU1166" s="237"/>
      <c r="AV1166" s="237"/>
      <c r="AW1166" s="237"/>
      <c r="AX1166" s="237"/>
      <c r="AY1166" s="237"/>
      <c r="AZ1166" s="237"/>
      <c r="BA1166" s="237"/>
      <c r="BB1166" s="237"/>
      <c r="BC1166" s="237"/>
      <c r="BD1166" s="237"/>
      <c r="BE1166" s="237"/>
      <c r="BF1166" s="237"/>
      <c r="BG1166" s="237"/>
      <c r="BH1166" s="237"/>
      <c r="BI1166" s="237"/>
      <c r="BJ1166" s="237"/>
      <c r="BK1166" s="237"/>
      <c r="BL1166" s="237"/>
      <c r="BM1166" s="237"/>
      <c r="BN1166" s="237"/>
      <c r="BO1166" s="237"/>
      <c r="BP1166" s="237"/>
      <c r="BQ1166" s="237"/>
      <c r="BR1166" s="237"/>
      <c r="BS1166" s="237"/>
      <c r="BT1166" s="237"/>
      <c r="BU1166" s="237"/>
      <c r="BV1166" s="237"/>
      <c r="BW1166" s="237"/>
      <c r="BX1166" s="237"/>
      <c r="BY1166" s="237"/>
      <c r="BZ1166" s="237"/>
      <c r="CA1166" s="237"/>
      <c r="CB1166" s="237"/>
      <c r="CC1166" s="237"/>
      <c r="CD1166" s="237"/>
      <c r="CE1166" s="237"/>
      <c r="CF1166" s="237"/>
      <c r="CG1166" s="237"/>
      <c r="CH1166" s="237"/>
      <c r="CI1166" s="237"/>
      <c r="CJ1166" s="237"/>
      <c r="CK1166" s="237"/>
      <c r="CL1166" s="237"/>
      <c r="CM1166" s="237"/>
      <c r="CN1166" s="237"/>
      <c r="CO1166" s="237"/>
      <c r="CP1166" s="237"/>
      <c r="CQ1166" s="237"/>
      <c r="CR1166" s="237"/>
      <c r="CS1166" s="237"/>
      <c r="CT1166" s="237"/>
      <c r="CU1166" s="237"/>
      <c r="CV1166" s="237"/>
      <c r="CW1166" s="237"/>
      <c r="CX1166" s="237"/>
      <c r="CY1166" s="237"/>
      <c r="CZ1166" s="237"/>
      <c r="DA1166" s="237"/>
      <c r="DB1166" s="237"/>
      <c r="DC1166" s="237"/>
      <c r="DD1166" s="237"/>
      <c r="DE1166" s="237"/>
      <c r="DF1166" s="237"/>
      <c r="DG1166" s="237"/>
      <c r="DH1166" s="237"/>
      <c r="DI1166" s="237"/>
      <c r="DJ1166" s="237"/>
      <c r="DK1166" s="237"/>
      <c r="DL1166" s="237"/>
      <c r="DM1166" s="237"/>
      <c r="DN1166" s="237"/>
      <c r="DO1166" s="237"/>
      <c r="DP1166" s="237"/>
      <c r="DQ1166" s="237"/>
      <c r="DR1166" s="237"/>
      <c r="DS1166" s="237"/>
      <c r="DT1166" s="237"/>
      <c r="DU1166" s="237"/>
      <c r="DV1166" s="237"/>
      <c r="DW1166" s="237"/>
      <c r="DX1166" s="237"/>
      <c r="DY1166" s="237"/>
      <c r="DZ1166" s="237"/>
      <c r="EA1166" s="237"/>
      <c r="EB1166" s="237"/>
      <c r="EC1166" s="237"/>
      <c r="ED1166" s="237"/>
      <c r="EE1166" s="237"/>
      <c r="EF1166" s="237"/>
      <c r="EG1166" s="237"/>
      <c r="EH1166" s="237"/>
      <c r="EI1166" s="237"/>
      <c r="EJ1166" s="237"/>
      <c r="EK1166" s="237"/>
      <c r="EL1166" s="237"/>
      <c r="EM1166" s="237"/>
      <c r="EN1166" s="237"/>
      <c r="EO1166" s="237"/>
      <c r="EP1166" s="237"/>
      <c r="EQ1166" s="237"/>
      <c r="ER1166" s="237"/>
      <c r="ES1166" s="237"/>
      <c r="ET1166" s="237"/>
      <c r="EU1166" s="237"/>
      <c r="EV1166" s="237"/>
      <c r="EW1166" s="237"/>
      <c r="EX1166" s="237"/>
      <c r="EY1166" s="237"/>
      <c r="EZ1166" s="237"/>
      <c r="FA1166" s="237"/>
      <c r="FB1166" s="237"/>
      <c r="FC1166" s="237"/>
      <c r="FD1166" s="237"/>
      <c r="FE1166" s="237"/>
      <c r="FF1166" s="237"/>
      <c r="FG1166" s="237"/>
      <c r="FH1166" s="237"/>
      <c r="FI1166" s="237"/>
      <c r="FJ1166" s="237"/>
      <c r="FK1166" s="237"/>
      <c r="FL1166" s="237"/>
      <c r="FM1166" s="237"/>
      <c r="FN1166" s="237"/>
      <c r="FO1166" s="237"/>
      <c r="FP1166" s="237"/>
      <c r="FQ1166" s="237"/>
      <c r="FR1166" s="237"/>
      <c r="FS1166" s="237"/>
      <c r="FT1166" s="237"/>
      <c r="FU1166" s="237"/>
      <c r="FV1166" s="237"/>
      <c r="FW1166" s="237"/>
      <c r="FX1166" s="237"/>
      <c r="FY1166" s="237"/>
      <c r="FZ1166" s="237"/>
      <c r="GA1166" s="237"/>
      <c r="GB1166" s="237"/>
      <c r="GC1166" s="237"/>
      <c r="GD1166" s="237"/>
      <c r="GE1166" s="237"/>
      <c r="GF1166" s="237"/>
      <c r="GG1166" s="237"/>
      <c r="GH1166" s="237"/>
      <c r="GI1166" s="237"/>
      <c r="GJ1166" s="237"/>
      <c r="GK1166" s="237"/>
      <c r="GL1166" s="237"/>
      <c r="GM1166" s="237"/>
      <c r="GN1166" s="237"/>
      <c r="GO1166" s="237"/>
      <c r="GP1166" s="237"/>
      <c r="GQ1166" s="237"/>
    </row>
    <row r="1167" spans="1:199" s="81" customFormat="1" ht="15" hidden="1">
      <c r="A1167" s="176" t="s">
        <v>3059</v>
      </c>
      <c r="B1167" s="241" t="s">
        <v>6362</v>
      </c>
      <c r="C1167" s="242">
        <v>0</v>
      </c>
      <c r="D1167" s="242">
        <v>0</v>
      </c>
      <c r="E1167" s="242">
        <v>0</v>
      </c>
      <c r="F1167" s="242">
        <v>0</v>
      </c>
      <c r="G1167" s="242">
        <v>0</v>
      </c>
      <c r="H1167" s="242">
        <v>0</v>
      </c>
      <c r="I1167" s="242">
        <v>0</v>
      </c>
      <c r="J1167" s="242">
        <v>0</v>
      </c>
      <c r="K1167" s="242">
        <v>0</v>
      </c>
      <c r="L1167" s="242">
        <v>0</v>
      </c>
      <c r="M1167" s="242">
        <v>0</v>
      </c>
      <c r="N1167" s="242">
        <v>0</v>
      </c>
      <c r="O1167" s="242">
        <v>0</v>
      </c>
      <c r="P1167" s="28"/>
      <c r="Q1167" s="242">
        <f>SUM(D1167:O1167)</f>
        <v>0</v>
      </c>
      <c r="R1167" s="242">
        <f>IF($R$19&lt;1,0,Q1167/$R$19)</f>
        <v>0</v>
      </c>
      <c r="S1167" s="243"/>
      <c r="T1167" s="351">
        <f>IF(Q1167=0,0,1)+IF(C1167=0,0,1)+IF(D1167=0,0,1)+IF(E1167=0,0,1)+IF(F1167=0,0,1)+IF(G1167=0,0,1)+IF(H1167=0,0,1)+IF(I1167=0,0,1)+IF(J1167=0,0,1)+IF(K1167=0,0,1)+IF(L1167=0,0,1)+IF(M1167=0,0,1)+IF(N1167=0,0,1)+IF(O1167=0,0,1)</f>
        <v>0</v>
      </c>
      <c r="U1167" s="237"/>
      <c r="V1167" s="237"/>
      <c r="W1167" s="237"/>
      <c r="X1167" s="237"/>
      <c r="Y1167" s="237"/>
      <c r="Z1167" s="237"/>
      <c r="AA1167" s="237"/>
      <c r="AB1167" s="237"/>
      <c r="AC1167" s="237"/>
      <c r="AD1167" s="237"/>
      <c r="AE1167" s="237"/>
      <c r="AF1167" s="237"/>
      <c r="AG1167" s="237"/>
      <c r="AH1167" s="237"/>
      <c r="AI1167" s="237"/>
      <c r="AJ1167" s="237"/>
      <c r="AK1167" s="237"/>
      <c r="AL1167" s="237"/>
      <c r="AM1167" s="237"/>
      <c r="AN1167" s="237"/>
      <c r="AO1167" s="237"/>
      <c r="AP1167" s="237"/>
      <c r="AQ1167" s="237"/>
      <c r="AR1167" s="237"/>
      <c r="AS1167" s="237"/>
      <c r="AT1167" s="237"/>
      <c r="AU1167" s="237"/>
      <c r="AV1167" s="237"/>
      <c r="AW1167" s="237"/>
      <c r="AX1167" s="237"/>
      <c r="AY1167" s="237"/>
      <c r="AZ1167" s="237"/>
      <c r="BA1167" s="237"/>
      <c r="BB1167" s="237"/>
      <c r="BC1167" s="237"/>
      <c r="BD1167" s="237"/>
      <c r="BE1167" s="237"/>
      <c r="BF1167" s="237"/>
      <c r="BG1167" s="237"/>
      <c r="BH1167" s="237"/>
      <c r="BI1167" s="237"/>
      <c r="BJ1167" s="237"/>
      <c r="BK1167" s="237"/>
      <c r="BL1167" s="237"/>
      <c r="BM1167" s="237"/>
      <c r="BN1167" s="237"/>
      <c r="BO1167" s="237"/>
      <c r="BP1167" s="237"/>
      <c r="BQ1167" s="237"/>
      <c r="BR1167" s="237"/>
      <c r="BS1167" s="237"/>
      <c r="BT1167" s="237"/>
      <c r="BU1167" s="237"/>
      <c r="BV1167" s="237"/>
      <c r="BW1167" s="237"/>
      <c r="BX1167" s="237"/>
      <c r="BY1167" s="237"/>
      <c r="BZ1167" s="237"/>
      <c r="CA1167" s="237"/>
      <c r="CB1167" s="237"/>
      <c r="CC1167" s="237"/>
      <c r="CD1167" s="237"/>
      <c r="CE1167" s="237"/>
      <c r="CF1167" s="237"/>
      <c r="CG1167" s="237"/>
      <c r="CH1167" s="237"/>
      <c r="CI1167" s="237"/>
      <c r="CJ1167" s="237"/>
      <c r="CK1167" s="237"/>
      <c r="CL1167" s="237"/>
      <c r="CM1167" s="237"/>
      <c r="CN1167" s="237"/>
      <c r="CO1167" s="237"/>
      <c r="CP1167" s="237"/>
      <c r="CQ1167" s="237"/>
      <c r="CR1167" s="237"/>
      <c r="CS1167" s="237"/>
      <c r="CT1167" s="237"/>
      <c r="CU1167" s="237"/>
      <c r="CV1167" s="237"/>
      <c r="CW1167" s="237"/>
      <c r="CX1167" s="237"/>
      <c r="CY1167" s="237"/>
      <c r="CZ1167" s="237"/>
      <c r="DA1167" s="237"/>
      <c r="DB1167" s="237"/>
      <c r="DC1167" s="237"/>
      <c r="DD1167" s="237"/>
      <c r="DE1167" s="237"/>
      <c r="DF1167" s="237"/>
      <c r="DG1167" s="237"/>
      <c r="DH1167" s="237"/>
      <c r="DI1167" s="237"/>
      <c r="DJ1167" s="237"/>
      <c r="DK1167" s="237"/>
      <c r="DL1167" s="237"/>
      <c r="DM1167" s="237"/>
      <c r="DN1167" s="237"/>
      <c r="DO1167" s="237"/>
      <c r="DP1167" s="237"/>
      <c r="DQ1167" s="237"/>
      <c r="DR1167" s="237"/>
      <c r="DS1167" s="237"/>
      <c r="DT1167" s="237"/>
      <c r="DU1167" s="237"/>
      <c r="DV1167" s="237"/>
      <c r="DW1167" s="237"/>
      <c r="DX1167" s="237"/>
      <c r="DY1167" s="237"/>
      <c r="DZ1167" s="237"/>
      <c r="EA1167" s="237"/>
      <c r="EB1167" s="237"/>
      <c r="EC1167" s="237"/>
      <c r="ED1167" s="237"/>
      <c r="EE1167" s="237"/>
      <c r="EF1167" s="237"/>
      <c r="EG1167" s="237"/>
      <c r="EH1167" s="237"/>
      <c r="EI1167" s="237"/>
      <c r="EJ1167" s="237"/>
      <c r="EK1167" s="237"/>
      <c r="EL1167" s="237"/>
      <c r="EM1167" s="237"/>
      <c r="EN1167" s="237"/>
      <c r="EO1167" s="237"/>
      <c r="EP1167" s="237"/>
      <c r="EQ1167" s="237"/>
      <c r="ER1167" s="237"/>
      <c r="ES1167" s="237"/>
      <c r="ET1167" s="237"/>
      <c r="EU1167" s="237"/>
      <c r="EV1167" s="237"/>
      <c r="EW1167" s="237"/>
      <c r="EX1167" s="237"/>
      <c r="EY1167" s="237"/>
      <c r="EZ1167" s="237"/>
      <c r="FA1167" s="237"/>
      <c r="FB1167" s="237"/>
      <c r="FC1167" s="237"/>
      <c r="FD1167" s="237"/>
      <c r="FE1167" s="237"/>
      <c r="FF1167" s="237"/>
      <c r="FG1167" s="237"/>
      <c r="FH1167" s="237"/>
      <c r="FI1167" s="237"/>
      <c r="FJ1167" s="237"/>
      <c r="FK1167" s="237"/>
      <c r="FL1167" s="237"/>
      <c r="FM1167" s="237"/>
      <c r="FN1167" s="237"/>
      <c r="FO1167" s="237"/>
      <c r="FP1167" s="237"/>
      <c r="FQ1167" s="237"/>
      <c r="FR1167" s="237"/>
      <c r="FS1167" s="237"/>
      <c r="FT1167" s="237"/>
      <c r="FU1167" s="237"/>
      <c r="FV1167" s="237"/>
      <c r="FW1167" s="237"/>
      <c r="FX1167" s="237"/>
      <c r="FY1167" s="237"/>
      <c r="FZ1167" s="237"/>
      <c r="GA1167" s="237"/>
      <c r="GB1167" s="237"/>
      <c r="GC1167" s="237"/>
      <c r="GD1167" s="237"/>
      <c r="GE1167" s="237"/>
      <c r="GF1167" s="237"/>
      <c r="GG1167" s="237"/>
      <c r="GH1167" s="237"/>
      <c r="GI1167" s="237"/>
      <c r="GJ1167" s="237"/>
      <c r="GK1167" s="237"/>
      <c r="GL1167" s="237"/>
      <c r="GM1167" s="237"/>
      <c r="GN1167" s="237"/>
      <c r="GO1167" s="237"/>
      <c r="GP1167" s="237"/>
      <c r="GQ1167" s="237"/>
    </row>
    <row r="1168" spans="1:199" s="81" customFormat="1" ht="15" hidden="1">
      <c r="A1168" s="176" t="s">
        <v>3060</v>
      </c>
      <c r="B1168" s="241" t="s">
        <v>6363</v>
      </c>
      <c r="C1168" s="242">
        <v>0</v>
      </c>
      <c r="D1168" s="242">
        <v>0</v>
      </c>
      <c r="E1168" s="242">
        <v>0</v>
      </c>
      <c r="F1168" s="242">
        <v>0</v>
      </c>
      <c r="G1168" s="242">
        <v>0</v>
      </c>
      <c r="H1168" s="242">
        <v>0</v>
      </c>
      <c r="I1168" s="242">
        <v>0</v>
      </c>
      <c r="J1168" s="242">
        <v>0</v>
      </c>
      <c r="K1168" s="242">
        <v>0</v>
      </c>
      <c r="L1168" s="242">
        <v>0</v>
      </c>
      <c r="M1168" s="242">
        <v>0</v>
      </c>
      <c r="N1168" s="242">
        <v>0</v>
      </c>
      <c r="O1168" s="242">
        <v>0</v>
      </c>
      <c r="P1168" s="28"/>
      <c r="Q1168" s="242">
        <f>SUM(D1168:O1168)</f>
        <v>0</v>
      </c>
      <c r="R1168" s="242">
        <f>IF($R$19&lt;1,0,Q1168/$R$19)</f>
        <v>0</v>
      </c>
      <c r="S1168" s="243"/>
      <c r="T1168" s="351">
        <f>IF(Q1168=0,0,1)+IF(C1168=0,0,1)+IF(D1168=0,0,1)+IF(E1168=0,0,1)+IF(F1168=0,0,1)+IF(G1168=0,0,1)+IF(H1168=0,0,1)+IF(I1168=0,0,1)+IF(J1168=0,0,1)+IF(K1168=0,0,1)+IF(L1168=0,0,1)+IF(M1168=0,0,1)+IF(N1168=0,0,1)+IF(O1168=0,0,1)</f>
        <v>0</v>
      </c>
      <c r="U1168" s="237"/>
      <c r="V1168" s="237"/>
      <c r="W1168" s="237"/>
      <c r="X1168" s="237"/>
      <c r="Y1168" s="237"/>
      <c r="Z1168" s="237"/>
      <c r="AA1168" s="237"/>
      <c r="AB1168" s="237"/>
      <c r="AC1168" s="237"/>
      <c r="AD1168" s="237"/>
      <c r="AE1168" s="237"/>
      <c r="AF1168" s="237"/>
      <c r="AG1168" s="237"/>
      <c r="AH1168" s="237"/>
      <c r="AI1168" s="237"/>
      <c r="AJ1168" s="237"/>
      <c r="AK1168" s="237"/>
      <c r="AL1168" s="237"/>
      <c r="AM1168" s="237"/>
      <c r="AN1168" s="237"/>
      <c r="AO1168" s="237"/>
      <c r="AP1168" s="237"/>
      <c r="AQ1168" s="237"/>
      <c r="AR1168" s="237"/>
      <c r="AS1168" s="237"/>
      <c r="AT1168" s="237"/>
      <c r="AU1168" s="237"/>
      <c r="AV1168" s="237"/>
      <c r="AW1168" s="237"/>
      <c r="AX1168" s="237"/>
      <c r="AY1168" s="237"/>
      <c r="AZ1168" s="237"/>
      <c r="BA1168" s="237"/>
      <c r="BB1168" s="237"/>
      <c r="BC1168" s="237"/>
      <c r="BD1168" s="237"/>
      <c r="BE1168" s="237"/>
      <c r="BF1168" s="237"/>
      <c r="BG1168" s="237"/>
      <c r="BH1168" s="237"/>
      <c r="BI1168" s="237"/>
      <c r="BJ1168" s="237"/>
      <c r="BK1168" s="237"/>
      <c r="BL1168" s="237"/>
      <c r="BM1168" s="237"/>
      <c r="BN1168" s="237"/>
      <c r="BO1168" s="237"/>
      <c r="BP1168" s="237"/>
      <c r="BQ1168" s="237"/>
      <c r="BR1168" s="237"/>
      <c r="BS1168" s="237"/>
      <c r="BT1168" s="237"/>
      <c r="BU1168" s="237"/>
      <c r="BV1168" s="237"/>
      <c r="BW1168" s="237"/>
      <c r="BX1168" s="237"/>
      <c r="BY1168" s="237"/>
      <c r="BZ1168" s="237"/>
      <c r="CA1168" s="237"/>
      <c r="CB1168" s="237"/>
      <c r="CC1168" s="237"/>
      <c r="CD1168" s="237"/>
      <c r="CE1168" s="237"/>
      <c r="CF1168" s="237"/>
      <c r="CG1168" s="237"/>
      <c r="CH1168" s="237"/>
      <c r="CI1168" s="237"/>
      <c r="CJ1168" s="237"/>
      <c r="CK1168" s="237"/>
      <c r="CL1168" s="237"/>
      <c r="CM1168" s="237"/>
      <c r="CN1168" s="237"/>
      <c r="CO1168" s="237"/>
      <c r="CP1168" s="237"/>
      <c r="CQ1168" s="237"/>
      <c r="CR1168" s="237"/>
      <c r="CS1168" s="237"/>
      <c r="CT1168" s="237"/>
      <c r="CU1168" s="237"/>
      <c r="CV1168" s="237"/>
      <c r="CW1168" s="237"/>
      <c r="CX1168" s="237"/>
      <c r="CY1168" s="237"/>
      <c r="CZ1168" s="237"/>
      <c r="DA1168" s="237"/>
      <c r="DB1168" s="237"/>
      <c r="DC1168" s="237"/>
      <c r="DD1168" s="237"/>
      <c r="DE1168" s="237"/>
      <c r="DF1168" s="237"/>
      <c r="DG1168" s="237"/>
      <c r="DH1168" s="237"/>
      <c r="DI1168" s="237"/>
      <c r="DJ1168" s="237"/>
      <c r="DK1168" s="237"/>
      <c r="DL1168" s="237"/>
      <c r="DM1168" s="237"/>
      <c r="DN1168" s="237"/>
      <c r="DO1168" s="237"/>
      <c r="DP1168" s="237"/>
      <c r="DQ1168" s="237"/>
      <c r="DR1168" s="237"/>
      <c r="DS1168" s="237"/>
      <c r="DT1168" s="237"/>
      <c r="DU1168" s="237"/>
      <c r="DV1168" s="237"/>
      <c r="DW1168" s="237"/>
      <c r="DX1168" s="237"/>
      <c r="DY1168" s="237"/>
      <c r="DZ1168" s="237"/>
      <c r="EA1168" s="237"/>
      <c r="EB1168" s="237"/>
      <c r="EC1168" s="237"/>
      <c r="ED1168" s="237"/>
      <c r="EE1168" s="237"/>
      <c r="EF1168" s="237"/>
      <c r="EG1168" s="237"/>
      <c r="EH1168" s="237"/>
      <c r="EI1168" s="237"/>
      <c r="EJ1168" s="237"/>
      <c r="EK1168" s="237"/>
      <c r="EL1168" s="237"/>
      <c r="EM1168" s="237"/>
      <c r="EN1168" s="237"/>
      <c r="EO1168" s="237"/>
      <c r="EP1168" s="237"/>
      <c r="EQ1168" s="237"/>
      <c r="ER1168" s="237"/>
      <c r="ES1168" s="237"/>
      <c r="ET1168" s="237"/>
      <c r="EU1168" s="237"/>
      <c r="EV1168" s="237"/>
      <c r="EW1168" s="237"/>
      <c r="EX1168" s="237"/>
      <c r="EY1168" s="237"/>
      <c r="EZ1168" s="237"/>
      <c r="FA1168" s="237"/>
      <c r="FB1168" s="237"/>
      <c r="FC1168" s="237"/>
      <c r="FD1168" s="237"/>
      <c r="FE1168" s="237"/>
      <c r="FF1168" s="237"/>
      <c r="FG1168" s="237"/>
      <c r="FH1168" s="237"/>
      <c r="FI1168" s="237"/>
      <c r="FJ1168" s="237"/>
      <c r="FK1168" s="237"/>
      <c r="FL1168" s="237"/>
      <c r="FM1168" s="237"/>
      <c r="FN1168" s="237"/>
      <c r="FO1168" s="237"/>
      <c r="FP1168" s="237"/>
      <c r="FQ1168" s="237"/>
      <c r="FR1168" s="237"/>
      <c r="FS1168" s="237"/>
      <c r="FT1168" s="237"/>
      <c r="FU1168" s="237"/>
      <c r="FV1168" s="237"/>
      <c r="FW1168" s="237"/>
      <c r="FX1168" s="237"/>
      <c r="FY1168" s="237"/>
      <c r="FZ1168" s="237"/>
      <c r="GA1168" s="237"/>
      <c r="GB1168" s="237"/>
      <c r="GC1168" s="237"/>
      <c r="GD1168" s="237"/>
      <c r="GE1168" s="237"/>
      <c r="GF1168" s="237"/>
      <c r="GG1168" s="237"/>
      <c r="GH1168" s="237"/>
      <c r="GI1168" s="237"/>
      <c r="GJ1168" s="237"/>
      <c r="GK1168" s="237"/>
      <c r="GL1168" s="237"/>
      <c r="GM1168" s="237"/>
      <c r="GN1168" s="237"/>
      <c r="GO1168" s="237"/>
      <c r="GP1168" s="237"/>
      <c r="GQ1168" s="237"/>
    </row>
    <row r="1169" spans="1:199" s="81" customFormat="1" ht="15" hidden="1">
      <c r="A1169" s="176" t="s">
        <v>3061</v>
      </c>
      <c r="B1169" s="241" t="s">
        <v>6364</v>
      </c>
      <c r="C1169" s="242">
        <v>0</v>
      </c>
      <c r="D1169" s="242">
        <v>0</v>
      </c>
      <c r="E1169" s="242">
        <v>0</v>
      </c>
      <c r="F1169" s="242">
        <v>0</v>
      </c>
      <c r="G1169" s="242">
        <v>0</v>
      </c>
      <c r="H1169" s="242">
        <v>0</v>
      </c>
      <c r="I1169" s="242">
        <v>0</v>
      </c>
      <c r="J1169" s="242">
        <v>0</v>
      </c>
      <c r="K1169" s="242">
        <v>0</v>
      </c>
      <c r="L1169" s="242">
        <v>0</v>
      </c>
      <c r="M1169" s="242">
        <v>0</v>
      </c>
      <c r="N1169" s="242">
        <v>0</v>
      </c>
      <c r="O1169" s="242">
        <v>0</v>
      </c>
      <c r="P1169" s="28"/>
      <c r="Q1169" s="242">
        <f>SUM(D1169:O1169)</f>
        <v>0</v>
      </c>
      <c r="R1169" s="242">
        <f>IF($R$19&lt;1,0,Q1169/$R$19)</f>
        <v>0</v>
      </c>
      <c r="S1169" s="243"/>
      <c r="T1169" s="351">
        <f>IF(Q1169=0,0,1)+IF(C1169=0,0,1)+IF(D1169=0,0,1)+IF(E1169=0,0,1)+IF(F1169=0,0,1)+IF(G1169=0,0,1)+IF(H1169=0,0,1)+IF(I1169=0,0,1)+IF(J1169=0,0,1)+IF(K1169=0,0,1)+IF(L1169=0,0,1)+IF(M1169=0,0,1)+IF(N1169=0,0,1)+IF(O1169=0,0,1)</f>
        <v>0</v>
      </c>
      <c r="U1169" s="237"/>
      <c r="V1169" s="237"/>
      <c r="W1169" s="237"/>
      <c r="X1169" s="237"/>
      <c r="Y1169" s="237"/>
      <c r="Z1169" s="237"/>
      <c r="AA1169" s="237"/>
      <c r="AB1169" s="237"/>
      <c r="AC1169" s="237"/>
      <c r="AD1169" s="237"/>
      <c r="AE1169" s="237"/>
      <c r="AF1169" s="237"/>
      <c r="AG1169" s="237"/>
      <c r="AH1169" s="237"/>
      <c r="AI1169" s="237"/>
      <c r="AJ1169" s="237"/>
      <c r="AK1169" s="237"/>
      <c r="AL1169" s="237"/>
      <c r="AM1169" s="237"/>
      <c r="AN1169" s="237"/>
      <c r="AO1169" s="237"/>
      <c r="AP1169" s="237"/>
      <c r="AQ1169" s="237"/>
      <c r="AR1169" s="237"/>
      <c r="AS1169" s="237"/>
      <c r="AT1169" s="237"/>
      <c r="AU1169" s="237"/>
      <c r="AV1169" s="237"/>
      <c r="AW1169" s="237"/>
      <c r="AX1169" s="237"/>
      <c r="AY1169" s="237"/>
      <c r="AZ1169" s="237"/>
      <c r="BA1169" s="237"/>
      <c r="BB1169" s="237"/>
      <c r="BC1169" s="237"/>
      <c r="BD1169" s="237"/>
      <c r="BE1169" s="237"/>
      <c r="BF1169" s="237"/>
      <c r="BG1169" s="237"/>
      <c r="BH1169" s="237"/>
      <c r="BI1169" s="237"/>
      <c r="BJ1169" s="237"/>
      <c r="BK1169" s="237"/>
      <c r="BL1169" s="237"/>
      <c r="BM1169" s="237"/>
      <c r="BN1169" s="237"/>
      <c r="BO1169" s="237"/>
      <c r="BP1169" s="237"/>
      <c r="BQ1169" s="237"/>
      <c r="BR1169" s="237"/>
      <c r="BS1169" s="237"/>
      <c r="BT1169" s="237"/>
      <c r="BU1169" s="237"/>
      <c r="BV1169" s="237"/>
      <c r="BW1169" s="237"/>
      <c r="BX1169" s="237"/>
      <c r="BY1169" s="237"/>
      <c r="BZ1169" s="237"/>
      <c r="CA1169" s="237"/>
      <c r="CB1169" s="237"/>
      <c r="CC1169" s="237"/>
      <c r="CD1169" s="237"/>
      <c r="CE1169" s="237"/>
      <c r="CF1169" s="237"/>
      <c r="CG1169" s="237"/>
      <c r="CH1169" s="237"/>
      <c r="CI1169" s="237"/>
      <c r="CJ1169" s="237"/>
      <c r="CK1169" s="237"/>
      <c r="CL1169" s="237"/>
      <c r="CM1169" s="237"/>
      <c r="CN1169" s="237"/>
      <c r="CO1169" s="237"/>
      <c r="CP1169" s="237"/>
      <c r="CQ1169" s="237"/>
      <c r="CR1169" s="237"/>
      <c r="CS1169" s="237"/>
      <c r="CT1169" s="237"/>
      <c r="CU1169" s="237"/>
      <c r="CV1169" s="237"/>
      <c r="CW1169" s="237"/>
      <c r="CX1169" s="237"/>
      <c r="CY1169" s="237"/>
      <c r="CZ1169" s="237"/>
      <c r="DA1169" s="237"/>
      <c r="DB1169" s="237"/>
      <c r="DC1169" s="237"/>
      <c r="DD1169" s="237"/>
      <c r="DE1169" s="237"/>
      <c r="DF1169" s="237"/>
      <c r="DG1169" s="237"/>
      <c r="DH1169" s="237"/>
      <c r="DI1169" s="237"/>
      <c r="DJ1169" s="237"/>
      <c r="DK1169" s="237"/>
      <c r="DL1169" s="237"/>
      <c r="DM1169" s="237"/>
      <c r="DN1169" s="237"/>
      <c r="DO1169" s="237"/>
      <c r="DP1169" s="237"/>
      <c r="DQ1169" s="237"/>
      <c r="DR1169" s="237"/>
      <c r="DS1169" s="237"/>
      <c r="DT1169" s="237"/>
      <c r="DU1169" s="237"/>
      <c r="DV1169" s="237"/>
      <c r="DW1169" s="237"/>
      <c r="DX1169" s="237"/>
      <c r="DY1169" s="237"/>
      <c r="DZ1169" s="237"/>
      <c r="EA1169" s="237"/>
      <c r="EB1169" s="237"/>
      <c r="EC1169" s="237"/>
      <c r="ED1169" s="237"/>
      <c r="EE1169" s="237"/>
      <c r="EF1169" s="237"/>
      <c r="EG1169" s="237"/>
      <c r="EH1169" s="237"/>
      <c r="EI1169" s="237"/>
      <c r="EJ1169" s="237"/>
      <c r="EK1169" s="237"/>
      <c r="EL1169" s="237"/>
      <c r="EM1169" s="237"/>
      <c r="EN1169" s="237"/>
      <c r="EO1169" s="237"/>
      <c r="EP1169" s="237"/>
      <c r="EQ1169" s="237"/>
      <c r="ER1169" s="237"/>
      <c r="ES1169" s="237"/>
      <c r="ET1169" s="237"/>
      <c r="EU1169" s="237"/>
      <c r="EV1169" s="237"/>
      <c r="EW1169" s="237"/>
      <c r="EX1169" s="237"/>
      <c r="EY1169" s="237"/>
      <c r="EZ1169" s="237"/>
      <c r="FA1169" s="237"/>
      <c r="FB1169" s="237"/>
      <c r="FC1169" s="237"/>
      <c r="FD1169" s="237"/>
      <c r="FE1169" s="237"/>
      <c r="FF1169" s="237"/>
      <c r="FG1169" s="237"/>
      <c r="FH1169" s="237"/>
      <c r="FI1169" s="237"/>
      <c r="FJ1169" s="237"/>
      <c r="FK1169" s="237"/>
      <c r="FL1169" s="237"/>
      <c r="FM1169" s="237"/>
      <c r="FN1169" s="237"/>
      <c r="FO1169" s="237"/>
      <c r="FP1169" s="237"/>
      <c r="FQ1169" s="237"/>
      <c r="FR1169" s="237"/>
      <c r="FS1169" s="237"/>
      <c r="FT1169" s="237"/>
      <c r="FU1169" s="237"/>
      <c r="FV1169" s="237"/>
      <c r="FW1169" s="237"/>
      <c r="FX1169" s="237"/>
      <c r="FY1169" s="237"/>
      <c r="FZ1169" s="237"/>
      <c r="GA1169" s="237"/>
      <c r="GB1169" s="237"/>
      <c r="GC1169" s="237"/>
      <c r="GD1169" s="237"/>
      <c r="GE1169" s="237"/>
      <c r="GF1169" s="237"/>
      <c r="GG1169" s="237"/>
      <c r="GH1169" s="237"/>
      <c r="GI1169" s="237"/>
      <c r="GJ1169" s="237"/>
      <c r="GK1169" s="237"/>
      <c r="GL1169" s="237"/>
      <c r="GM1169" s="237"/>
      <c r="GN1169" s="237"/>
      <c r="GO1169" s="237"/>
      <c r="GP1169" s="237"/>
      <c r="GQ1169" s="237"/>
    </row>
    <row r="1170" spans="1:199" s="81" customFormat="1" ht="15" hidden="1">
      <c r="A1170" s="176" t="s">
        <v>3062</v>
      </c>
      <c r="B1170" s="241" t="s">
        <v>6365</v>
      </c>
      <c r="C1170" s="242">
        <v>0</v>
      </c>
      <c r="D1170" s="242">
        <v>0</v>
      </c>
      <c r="E1170" s="242">
        <v>0</v>
      </c>
      <c r="F1170" s="242">
        <v>0</v>
      </c>
      <c r="G1170" s="242">
        <v>0</v>
      </c>
      <c r="H1170" s="242">
        <v>0</v>
      </c>
      <c r="I1170" s="242">
        <v>0</v>
      </c>
      <c r="J1170" s="242">
        <v>0</v>
      </c>
      <c r="K1170" s="242">
        <v>0</v>
      </c>
      <c r="L1170" s="242">
        <v>0</v>
      </c>
      <c r="M1170" s="242">
        <v>0</v>
      </c>
      <c r="N1170" s="242">
        <v>0</v>
      </c>
      <c r="O1170" s="242">
        <v>0</v>
      </c>
      <c r="P1170" s="28"/>
      <c r="Q1170" s="242">
        <f>SUM(D1170:O1170)</f>
        <v>0</v>
      </c>
      <c r="R1170" s="242">
        <f>IF($R$19&lt;1,0,Q1170/$R$19)</f>
        <v>0</v>
      </c>
      <c r="S1170" s="243"/>
      <c r="T1170" s="351">
        <f>IF(Q1170=0,0,1)+IF(C1170=0,0,1)+IF(D1170=0,0,1)+IF(E1170=0,0,1)+IF(F1170=0,0,1)+IF(G1170=0,0,1)+IF(H1170=0,0,1)+IF(I1170=0,0,1)+IF(J1170=0,0,1)+IF(K1170=0,0,1)+IF(L1170=0,0,1)+IF(M1170=0,0,1)+IF(N1170=0,0,1)+IF(O1170=0,0,1)</f>
        <v>0</v>
      </c>
      <c r="U1170" s="237"/>
      <c r="V1170" s="237"/>
      <c r="W1170" s="237"/>
      <c r="X1170" s="237"/>
      <c r="Y1170" s="237"/>
      <c r="Z1170" s="237"/>
      <c r="AA1170" s="237"/>
      <c r="AB1170" s="237"/>
      <c r="AC1170" s="237"/>
      <c r="AD1170" s="237"/>
      <c r="AE1170" s="237"/>
      <c r="AF1170" s="237"/>
      <c r="AG1170" s="237"/>
      <c r="AH1170" s="237"/>
      <c r="AI1170" s="237"/>
      <c r="AJ1170" s="237"/>
      <c r="AK1170" s="237"/>
      <c r="AL1170" s="237"/>
      <c r="AM1170" s="237"/>
      <c r="AN1170" s="237"/>
      <c r="AO1170" s="237"/>
      <c r="AP1170" s="237"/>
      <c r="AQ1170" s="237"/>
      <c r="AR1170" s="237"/>
      <c r="AS1170" s="237"/>
      <c r="AT1170" s="237"/>
      <c r="AU1170" s="237"/>
      <c r="AV1170" s="237"/>
      <c r="AW1170" s="237"/>
      <c r="AX1170" s="237"/>
      <c r="AY1170" s="237"/>
      <c r="AZ1170" s="237"/>
      <c r="BA1170" s="237"/>
      <c r="BB1170" s="237"/>
      <c r="BC1170" s="237"/>
      <c r="BD1170" s="237"/>
      <c r="BE1170" s="237"/>
      <c r="BF1170" s="237"/>
      <c r="BG1170" s="237"/>
      <c r="BH1170" s="237"/>
      <c r="BI1170" s="237"/>
      <c r="BJ1170" s="237"/>
      <c r="BK1170" s="237"/>
      <c r="BL1170" s="237"/>
      <c r="BM1170" s="237"/>
      <c r="BN1170" s="237"/>
      <c r="BO1170" s="237"/>
      <c r="BP1170" s="237"/>
      <c r="BQ1170" s="237"/>
      <c r="BR1170" s="237"/>
      <c r="BS1170" s="237"/>
      <c r="BT1170" s="237"/>
      <c r="BU1170" s="237"/>
      <c r="BV1170" s="237"/>
      <c r="BW1170" s="237"/>
      <c r="BX1170" s="237"/>
      <c r="BY1170" s="237"/>
      <c r="BZ1170" s="237"/>
      <c r="CA1170" s="237"/>
      <c r="CB1170" s="237"/>
      <c r="CC1170" s="237"/>
      <c r="CD1170" s="237"/>
      <c r="CE1170" s="237"/>
      <c r="CF1170" s="237"/>
      <c r="CG1170" s="237"/>
      <c r="CH1170" s="237"/>
      <c r="CI1170" s="237"/>
      <c r="CJ1170" s="237"/>
      <c r="CK1170" s="237"/>
      <c r="CL1170" s="237"/>
      <c r="CM1170" s="237"/>
      <c r="CN1170" s="237"/>
      <c r="CO1170" s="237"/>
      <c r="CP1170" s="237"/>
      <c r="CQ1170" s="237"/>
      <c r="CR1170" s="237"/>
      <c r="CS1170" s="237"/>
      <c r="CT1170" s="237"/>
      <c r="CU1170" s="237"/>
      <c r="CV1170" s="237"/>
      <c r="CW1170" s="237"/>
      <c r="CX1170" s="237"/>
      <c r="CY1170" s="237"/>
      <c r="CZ1170" s="237"/>
      <c r="DA1170" s="237"/>
      <c r="DB1170" s="237"/>
      <c r="DC1170" s="237"/>
      <c r="DD1170" s="237"/>
      <c r="DE1170" s="237"/>
      <c r="DF1170" s="237"/>
      <c r="DG1170" s="237"/>
      <c r="DH1170" s="237"/>
      <c r="DI1170" s="237"/>
      <c r="DJ1170" s="237"/>
      <c r="DK1170" s="237"/>
      <c r="DL1170" s="237"/>
      <c r="DM1170" s="237"/>
      <c r="DN1170" s="237"/>
      <c r="DO1170" s="237"/>
      <c r="DP1170" s="237"/>
      <c r="DQ1170" s="237"/>
      <c r="DR1170" s="237"/>
      <c r="DS1170" s="237"/>
      <c r="DT1170" s="237"/>
      <c r="DU1170" s="237"/>
      <c r="DV1170" s="237"/>
      <c r="DW1170" s="237"/>
      <c r="DX1170" s="237"/>
      <c r="DY1170" s="237"/>
      <c r="DZ1170" s="237"/>
      <c r="EA1170" s="237"/>
      <c r="EB1170" s="237"/>
      <c r="EC1170" s="237"/>
      <c r="ED1170" s="237"/>
      <c r="EE1170" s="237"/>
      <c r="EF1170" s="237"/>
      <c r="EG1170" s="237"/>
      <c r="EH1170" s="237"/>
      <c r="EI1170" s="237"/>
      <c r="EJ1170" s="237"/>
      <c r="EK1170" s="237"/>
      <c r="EL1170" s="237"/>
      <c r="EM1170" s="237"/>
      <c r="EN1170" s="237"/>
      <c r="EO1170" s="237"/>
      <c r="EP1170" s="237"/>
      <c r="EQ1170" s="237"/>
      <c r="ER1170" s="237"/>
      <c r="ES1170" s="237"/>
      <c r="ET1170" s="237"/>
      <c r="EU1170" s="237"/>
      <c r="EV1170" s="237"/>
      <c r="EW1170" s="237"/>
      <c r="EX1170" s="237"/>
      <c r="EY1170" s="237"/>
      <c r="EZ1170" s="237"/>
      <c r="FA1170" s="237"/>
      <c r="FB1170" s="237"/>
      <c r="FC1170" s="237"/>
      <c r="FD1170" s="237"/>
      <c r="FE1170" s="237"/>
      <c r="FF1170" s="237"/>
      <c r="FG1170" s="237"/>
      <c r="FH1170" s="237"/>
      <c r="FI1170" s="237"/>
      <c r="FJ1170" s="237"/>
      <c r="FK1170" s="237"/>
      <c r="FL1170" s="237"/>
      <c r="FM1170" s="237"/>
      <c r="FN1170" s="237"/>
      <c r="FO1170" s="237"/>
      <c r="FP1170" s="237"/>
      <c r="FQ1170" s="237"/>
      <c r="FR1170" s="237"/>
      <c r="FS1170" s="237"/>
      <c r="FT1170" s="237"/>
      <c r="FU1170" s="237"/>
      <c r="FV1170" s="237"/>
      <c r="FW1170" s="237"/>
      <c r="FX1170" s="237"/>
      <c r="FY1170" s="237"/>
      <c r="FZ1170" s="237"/>
      <c r="GA1170" s="237"/>
      <c r="GB1170" s="237"/>
      <c r="GC1170" s="237"/>
      <c r="GD1170" s="237"/>
      <c r="GE1170" s="237"/>
      <c r="GF1170" s="237"/>
      <c r="GG1170" s="237"/>
      <c r="GH1170" s="237"/>
      <c r="GI1170" s="237"/>
      <c r="GJ1170" s="237"/>
      <c r="GK1170" s="237"/>
      <c r="GL1170" s="237"/>
      <c r="GM1170" s="237"/>
      <c r="GN1170" s="237"/>
      <c r="GO1170" s="237"/>
      <c r="GP1170" s="237"/>
      <c r="GQ1170" s="237"/>
    </row>
    <row r="1171" spans="1:199" s="81" customFormat="1" ht="15" hidden="1">
      <c r="A1171" s="176" t="s">
        <v>3063</v>
      </c>
      <c r="B1171" s="241" t="s">
        <v>6366</v>
      </c>
      <c r="C1171" s="242">
        <v>0</v>
      </c>
      <c r="D1171" s="242">
        <v>0</v>
      </c>
      <c r="E1171" s="242">
        <v>0</v>
      </c>
      <c r="F1171" s="242">
        <v>0</v>
      </c>
      <c r="G1171" s="242">
        <v>0</v>
      </c>
      <c r="H1171" s="242">
        <v>0</v>
      </c>
      <c r="I1171" s="242">
        <v>0</v>
      </c>
      <c r="J1171" s="242">
        <v>0</v>
      </c>
      <c r="K1171" s="242">
        <v>0</v>
      </c>
      <c r="L1171" s="242">
        <v>0</v>
      </c>
      <c r="M1171" s="242">
        <v>0</v>
      </c>
      <c r="N1171" s="242">
        <v>0</v>
      </c>
      <c r="O1171" s="242">
        <v>0</v>
      </c>
      <c r="P1171" s="28"/>
      <c r="Q1171" s="242">
        <f>SUM(D1171:O1171)</f>
        <v>0</v>
      </c>
      <c r="R1171" s="242">
        <f>IF($R$19&lt;1,0,Q1171/$R$19)</f>
        <v>0</v>
      </c>
      <c r="S1171" s="243"/>
      <c r="T1171" s="351">
        <f>IF(Q1171=0,0,1)+IF(C1171=0,0,1)+IF(D1171=0,0,1)+IF(E1171=0,0,1)+IF(F1171=0,0,1)+IF(G1171=0,0,1)+IF(H1171=0,0,1)+IF(I1171=0,0,1)+IF(J1171=0,0,1)+IF(K1171=0,0,1)+IF(L1171=0,0,1)+IF(M1171=0,0,1)+IF(N1171=0,0,1)+IF(O1171=0,0,1)</f>
        <v>0</v>
      </c>
      <c r="U1171" s="237"/>
      <c r="V1171" s="237"/>
      <c r="W1171" s="237"/>
      <c r="X1171" s="237"/>
      <c r="Y1171" s="237"/>
      <c r="Z1171" s="237"/>
      <c r="AA1171" s="237"/>
      <c r="AB1171" s="237"/>
      <c r="AC1171" s="237"/>
      <c r="AD1171" s="237"/>
      <c r="AE1171" s="237"/>
      <c r="AF1171" s="237"/>
      <c r="AG1171" s="237"/>
      <c r="AH1171" s="237"/>
      <c r="AI1171" s="237"/>
      <c r="AJ1171" s="237"/>
      <c r="AK1171" s="237"/>
      <c r="AL1171" s="237"/>
      <c r="AM1171" s="237"/>
      <c r="AN1171" s="237"/>
      <c r="AO1171" s="237"/>
      <c r="AP1171" s="237"/>
      <c r="AQ1171" s="237"/>
      <c r="AR1171" s="237"/>
      <c r="AS1171" s="237"/>
      <c r="AT1171" s="237"/>
      <c r="AU1171" s="237"/>
      <c r="AV1171" s="237"/>
      <c r="AW1171" s="237"/>
      <c r="AX1171" s="237"/>
      <c r="AY1171" s="237"/>
      <c r="AZ1171" s="237"/>
      <c r="BA1171" s="237"/>
      <c r="BB1171" s="237"/>
      <c r="BC1171" s="237"/>
      <c r="BD1171" s="237"/>
      <c r="BE1171" s="237"/>
      <c r="BF1171" s="237"/>
      <c r="BG1171" s="237"/>
      <c r="BH1171" s="237"/>
      <c r="BI1171" s="237"/>
      <c r="BJ1171" s="237"/>
      <c r="BK1171" s="237"/>
      <c r="BL1171" s="237"/>
      <c r="BM1171" s="237"/>
      <c r="BN1171" s="237"/>
      <c r="BO1171" s="237"/>
      <c r="BP1171" s="237"/>
      <c r="BQ1171" s="237"/>
      <c r="BR1171" s="237"/>
      <c r="BS1171" s="237"/>
      <c r="BT1171" s="237"/>
      <c r="BU1171" s="237"/>
      <c r="BV1171" s="237"/>
      <c r="BW1171" s="237"/>
      <c r="BX1171" s="237"/>
      <c r="BY1171" s="237"/>
      <c r="BZ1171" s="237"/>
      <c r="CA1171" s="237"/>
      <c r="CB1171" s="237"/>
      <c r="CC1171" s="237"/>
      <c r="CD1171" s="237"/>
      <c r="CE1171" s="237"/>
      <c r="CF1171" s="237"/>
      <c r="CG1171" s="237"/>
      <c r="CH1171" s="237"/>
      <c r="CI1171" s="237"/>
      <c r="CJ1171" s="237"/>
      <c r="CK1171" s="237"/>
      <c r="CL1171" s="237"/>
      <c r="CM1171" s="237"/>
      <c r="CN1171" s="237"/>
      <c r="CO1171" s="237"/>
      <c r="CP1171" s="237"/>
      <c r="CQ1171" s="237"/>
      <c r="CR1171" s="237"/>
      <c r="CS1171" s="237"/>
      <c r="CT1171" s="237"/>
      <c r="CU1171" s="237"/>
      <c r="CV1171" s="237"/>
      <c r="CW1171" s="237"/>
      <c r="CX1171" s="237"/>
      <c r="CY1171" s="237"/>
      <c r="CZ1171" s="237"/>
      <c r="DA1171" s="237"/>
      <c r="DB1171" s="237"/>
      <c r="DC1171" s="237"/>
      <c r="DD1171" s="237"/>
      <c r="DE1171" s="237"/>
      <c r="DF1171" s="237"/>
      <c r="DG1171" s="237"/>
      <c r="DH1171" s="237"/>
      <c r="DI1171" s="237"/>
      <c r="DJ1171" s="237"/>
      <c r="DK1171" s="237"/>
      <c r="DL1171" s="237"/>
      <c r="DM1171" s="237"/>
      <c r="DN1171" s="237"/>
      <c r="DO1171" s="237"/>
      <c r="DP1171" s="237"/>
      <c r="DQ1171" s="237"/>
      <c r="DR1171" s="237"/>
      <c r="DS1171" s="237"/>
      <c r="DT1171" s="237"/>
      <c r="DU1171" s="237"/>
      <c r="DV1171" s="237"/>
      <c r="DW1171" s="237"/>
      <c r="DX1171" s="237"/>
      <c r="DY1171" s="237"/>
      <c r="DZ1171" s="237"/>
      <c r="EA1171" s="237"/>
      <c r="EB1171" s="237"/>
      <c r="EC1171" s="237"/>
      <c r="ED1171" s="237"/>
      <c r="EE1171" s="237"/>
      <c r="EF1171" s="237"/>
      <c r="EG1171" s="237"/>
      <c r="EH1171" s="237"/>
      <c r="EI1171" s="237"/>
      <c r="EJ1171" s="237"/>
      <c r="EK1171" s="237"/>
      <c r="EL1171" s="237"/>
      <c r="EM1171" s="237"/>
      <c r="EN1171" s="237"/>
      <c r="EO1171" s="237"/>
      <c r="EP1171" s="237"/>
      <c r="EQ1171" s="237"/>
      <c r="ER1171" s="237"/>
      <c r="ES1171" s="237"/>
      <c r="ET1171" s="237"/>
      <c r="EU1171" s="237"/>
      <c r="EV1171" s="237"/>
      <c r="EW1171" s="237"/>
      <c r="EX1171" s="237"/>
      <c r="EY1171" s="237"/>
      <c r="EZ1171" s="237"/>
      <c r="FA1171" s="237"/>
      <c r="FB1171" s="237"/>
      <c r="FC1171" s="237"/>
      <c r="FD1171" s="237"/>
      <c r="FE1171" s="237"/>
      <c r="FF1171" s="237"/>
      <c r="FG1171" s="237"/>
      <c r="FH1171" s="237"/>
      <c r="FI1171" s="237"/>
      <c r="FJ1171" s="237"/>
      <c r="FK1171" s="237"/>
      <c r="FL1171" s="237"/>
      <c r="FM1171" s="237"/>
      <c r="FN1171" s="237"/>
      <c r="FO1171" s="237"/>
      <c r="FP1171" s="237"/>
      <c r="FQ1171" s="237"/>
      <c r="FR1171" s="237"/>
      <c r="FS1171" s="237"/>
      <c r="FT1171" s="237"/>
      <c r="FU1171" s="237"/>
      <c r="FV1171" s="237"/>
      <c r="FW1171" s="237"/>
      <c r="FX1171" s="237"/>
      <c r="FY1171" s="237"/>
      <c r="FZ1171" s="237"/>
      <c r="GA1171" s="237"/>
      <c r="GB1171" s="237"/>
      <c r="GC1171" s="237"/>
      <c r="GD1171" s="237"/>
      <c r="GE1171" s="237"/>
      <c r="GF1171" s="237"/>
      <c r="GG1171" s="237"/>
      <c r="GH1171" s="237"/>
      <c r="GI1171" s="237"/>
      <c r="GJ1171" s="237"/>
      <c r="GK1171" s="237"/>
      <c r="GL1171" s="237"/>
      <c r="GM1171" s="237"/>
      <c r="GN1171" s="237"/>
      <c r="GO1171" s="237"/>
      <c r="GP1171" s="237"/>
      <c r="GQ1171" s="237"/>
    </row>
    <row r="1172" spans="1:199" s="81" customFormat="1" ht="15" hidden="1">
      <c r="A1172" s="176" t="s">
        <v>3064</v>
      </c>
      <c r="B1172" s="241" t="s">
        <v>6367</v>
      </c>
      <c r="C1172" s="242">
        <v>0</v>
      </c>
      <c r="D1172" s="242">
        <v>0</v>
      </c>
      <c r="E1172" s="242">
        <v>0</v>
      </c>
      <c r="F1172" s="242">
        <v>0</v>
      </c>
      <c r="G1172" s="242">
        <v>0</v>
      </c>
      <c r="H1172" s="242">
        <v>0</v>
      </c>
      <c r="I1172" s="242">
        <v>0</v>
      </c>
      <c r="J1172" s="242">
        <v>0</v>
      </c>
      <c r="K1172" s="242">
        <v>0</v>
      </c>
      <c r="L1172" s="242">
        <v>0</v>
      </c>
      <c r="M1172" s="242">
        <v>0</v>
      </c>
      <c r="N1172" s="242">
        <v>0</v>
      </c>
      <c r="O1172" s="242">
        <v>0</v>
      </c>
      <c r="P1172" s="28"/>
      <c r="Q1172" s="242">
        <f>SUM(D1172:O1172)</f>
        <v>0</v>
      </c>
      <c r="R1172" s="242">
        <f>IF($R$19&lt;1,0,Q1172/$R$19)</f>
        <v>0</v>
      </c>
      <c r="S1172" s="243"/>
      <c r="T1172" s="351">
        <f>IF(Q1172=0,0,1)+IF(C1172=0,0,1)+IF(D1172=0,0,1)+IF(E1172=0,0,1)+IF(F1172=0,0,1)+IF(G1172=0,0,1)+IF(H1172=0,0,1)+IF(I1172=0,0,1)+IF(J1172=0,0,1)+IF(K1172=0,0,1)+IF(L1172=0,0,1)+IF(M1172=0,0,1)+IF(N1172=0,0,1)+IF(O1172=0,0,1)</f>
        <v>0</v>
      </c>
      <c r="U1172" s="237"/>
      <c r="V1172" s="237"/>
      <c r="W1172" s="237"/>
      <c r="X1172" s="237"/>
      <c r="Y1172" s="237"/>
      <c r="Z1172" s="237"/>
      <c r="AA1172" s="237"/>
      <c r="AB1172" s="237"/>
      <c r="AC1172" s="237"/>
      <c r="AD1172" s="237"/>
      <c r="AE1172" s="237"/>
      <c r="AF1172" s="237"/>
      <c r="AG1172" s="237"/>
      <c r="AH1172" s="237"/>
      <c r="AI1172" s="237"/>
      <c r="AJ1172" s="237"/>
      <c r="AK1172" s="237"/>
      <c r="AL1172" s="237"/>
      <c r="AM1172" s="237"/>
      <c r="AN1172" s="237"/>
      <c r="AO1172" s="237"/>
      <c r="AP1172" s="237"/>
      <c r="AQ1172" s="237"/>
      <c r="AR1172" s="237"/>
      <c r="AS1172" s="237"/>
      <c r="AT1172" s="237"/>
      <c r="AU1172" s="237"/>
      <c r="AV1172" s="237"/>
      <c r="AW1172" s="237"/>
      <c r="AX1172" s="237"/>
      <c r="AY1172" s="237"/>
      <c r="AZ1172" s="237"/>
      <c r="BA1172" s="237"/>
      <c r="BB1172" s="237"/>
      <c r="BC1172" s="237"/>
      <c r="BD1172" s="237"/>
      <c r="BE1172" s="237"/>
      <c r="BF1172" s="237"/>
      <c r="BG1172" s="237"/>
      <c r="BH1172" s="237"/>
      <c r="BI1172" s="237"/>
      <c r="BJ1172" s="237"/>
      <c r="BK1172" s="237"/>
      <c r="BL1172" s="237"/>
      <c r="BM1172" s="237"/>
      <c r="BN1172" s="237"/>
      <c r="BO1172" s="237"/>
      <c r="BP1172" s="237"/>
      <c r="BQ1172" s="237"/>
      <c r="BR1172" s="237"/>
      <c r="BS1172" s="237"/>
      <c r="BT1172" s="237"/>
      <c r="BU1172" s="237"/>
      <c r="BV1172" s="237"/>
      <c r="BW1172" s="237"/>
      <c r="BX1172" s="237"/>
      <c r="BY1172" s="237"/>
      <c r="BZ1172" s="237"/>
      <c r="CA1172" s="237"/>
      <c r="CB1172" s="237"/>
      <c r="CC1172" s="237"/>
      <c r="CD1172" s="237"/>
      <c r="CE1172" s="237"/>
      <c r="CF1172" s="237"/>
      <c r="CG1172" s="237"/>
      <c r="CH1172" s="237"/>
      <c r="CI1172" s="237"/>
      <c r="CJ1172" s="237"/>
      <c r="CK1172" s="237"/>
      <c r="CL1172" s="237"/>
      <c r="CM1172" s="237"/>
      <c r="CN1172" s="237"/>
      <c r="CO1172" s="237"/>
      <c r="CP1172" s="237"/>
      <c r="CQ1172" s="237"/>
      <c r="CR1172" s="237"/>
      <c r="CS1172" s="237"/>
      <c r="CT1172" s="237"/>
      <c r="CU1172" s="237"/>
      <c r="CV1172" s="237"/>
      <c r="CW1172" s="237"/>
      <c r="CX1172" s="237"/>
      <c r="CY1172" s="237"/>
      <c r="CZ1172" s="237"/>
      <c r="DA1172" s="237"/>
      <c r="DB1172" s="237"/>
      <c r="DC1172" s="237"/>
      <c r="DD1172" s="237"/>
      <c r="DE1172" s="237"/>
      <c r="DF1172" s="237"/>
      <c r="DG1172" s="237"/>
      <c r="DH1172" s="237"/>
      <c r="DI1172" s="237"/>
      <c r="DJ1172" s="237"/>
      <c r="DK1172" s="237"/>
      <c r="DL1172" s="237"/>
      <c r="DM1172" s="237"/>
      <c r="DN1172" s="237"/>
      <c r="DO1172" s="237"/>
      <c r="DP1172" s="237"/>
      <c r="DQ1172" s="237"/>
      <c r="DR1172" s="237"/>
      <c r="DS1172" s="237"/>
      <c r="DT1172" s="237"/>
      <c r="DU1172" s="237"/>
      <c r="DV1172" s="237"/>
      <c r="DW1172" s="237"/>
      <c r="DX1172" s="237"/>
      <c r="DY1172" s="237"/>
      <c r="DZ1172" s="237"/>
      <c r="EA1172" s="237"/>
      <c r="EB1172" s="237"/>
      <c r="EC1172" s="237"/>
      <c r="ED1172" s="237"/>
      <c r="EE1172" s="237"/>
      <c r="EF1172" s="237"/>
      <c r="EG1172" s="237"/>
      <c r="EH1172" s="237"/>
      <c r="EI1172" s="237"/>
      <c r="EJ1172" s="237"/>
      <c r="EK1172" s="237"/>
      <c r="EL1172" s="237"/>
      <c r="EM1172" s="237"/>
      <c r="EN1172" s="237"/>
      <c r="EO1172" s="237"/>
      <c r="EP1172" s="237"/>
      <c r="EQ1172" s="237"/>
      <c r="ER1172" s="237"/>
      <c r="ES1172" s="237"/>
      <c r="ET1172" s="237"/>
      <c r="EU1172" s="237"/>
      <c r="EV1172" s="237"/>
      <c r="EW1172" s="237"/>
      <c r="EX1172" s="237"/>
      <c r="EY1172" s="237"/>
      <c r="EZ1172" s="237"/>
      <c r="FA1172" s="237"/>
      <c r="FB1172" s="237"/>
      <c r="FC1172" s="237"/>
      <c r="FD1172" s="237"/>
      <c r="FE1172" s="237"/>
      <c r="FF1172" s="237"/>
      <c r="FG1172" s="237"/>
      <c r="FH1172" s="237"/>
      <c r="FI1172" s="237"/>
      <c r="FJ1172" s="237"/>
      <c r="FK1172" s="237"/>
      <c r="FL1172" s="237"/>
      <c r="FM1172" s="237"/>
      <c r="FN1172" s="237"/>
      <c r="FO1172" s="237"/>
      <c r="FP1172" s="237"/>
      <c r="FQ1172" s="237"/>
      <c r="FR1172" s="237"/>
      <c r="FS1172" s="237"/>
      <c r="FT1172" s="237"/>
      <c r="FU1172" s="237"/>
      <c r="FV1172" s="237"/>
      <c r="FW1172" s="237"/>
      <c r="FX1172" s="237"/>
      <c r="FY1172" s="237"/>
      <c r="FZ1172" s="237"/>
      <c r="GA1172" s="237"/>
      <c r="GB1172" s="237"/>
      <c r="GC1172" s="237"/>
      <c r="GD1172" s="237"/>
      <c r="GE1172" s="237"/>
      <c r="GF1172" s="237"/>
      <c r="GG1172" s="237"/>
      <c r="GH1172" s="237"/>
      <c r="GI1172" s="237"/>
      <c r="GJ1172" s="237"/>
      <c r="GK1172" s="237"/>
      <c r="GL1172" s="237"/>
      <c r="GM1172" s="237"/>
      <c r="GN1172" s="237"/>
      <c r="GO1172" s="237"/>
      <c r="GP1172" s="237"/>
      <c r="GQ1172" s="237"/>
    </row>
    <row r="1173" spans="1:199" s="81" customFormat="1" ht="15" hidden="1">
      <c r="A1173" s="176" t="s">
        <v>3065</v>
      </c>
      <c r="B1173" s="241" t="s">
        <v>6368</v>
      </c>
      <c r="C1173" s="242">
        <v>0</v>
      </c>
      <c r="D1173" s="242">
        <v>0</v>
      </c>
      <c r="E1173" s="242">
        <v>0</v>
      </c>
      <c r="F1173" s="242">
        <v>0</v>
      </c>
      <c r="G1173" s="242">
        <v>0</v>
      </c>
      <c r="H1173" s="242">
        <v>0</v>
      </c>
      <c r="I1173" s="242">
        <v>0</v>
      </c>
      <c r="J1173" s="242">
        <v>0</v>
      </c>
      <c r="K1173" s="242">
        <v>0</v>
      </c>
      <c r="L1173" s="242">
        <v>0</v>
      </c>
      <c r="M1173" s="242">
        <v>0</v>
      </c>
      <c r="N1173" s="242">
        <v>0</v>
      </c>
      <c r="O1173" s="242">
        <v>0</v>
      </c>
      <c r="P1173" s="28"/>
      <c r="Q1173" s="242">
        <f>SUM(D1173:O1173)</f>
        <v>0</v>
      </c>
      <c r="R1173" s="242">
        <f>IF($R$19&lt;1,0,Q1173/$R$19)</f>
        <v>0</v>
      </c>
      <c r="S1173" s="243"/>
      <c r="T1173" s="351">
        <f>IF(Q1173=0,0,1)+IF(C1173=0,0,1)+IF(D1173=0,0,1)+IF(E1173=0,0,1)+IF(F1173=0,0,1)+IF(G1173=0,0,1)+IF(H1173=0,0,1)+IF(I1173=0,0,1)+IF(J1173=0,0,1)+IF(K1173=0,0,1)+IF(L1173=0,0,1)+IF(M1173=0,0,1)+IF(N1173=0,0,1)+IF(O1173=0,0,1)</f>
        <v>0</v>
      </c>
      <c r="U1173" s="237"/>
      <c r="V1173" s="237"/>
      <c r="W1173" s="237"/>
      <c r="X1173" s="237"/>
      <c r="Y1173" s="237"/>
      <c r="Z1173" s="237"/>
      <c r="AA1173" s="237"/>
      <c r="AB1173" s="237"/>
      <c r="AC1173" s="237"/>
      <c r="AD1173" s="237"/>
      <c r="AE1173" s="237"/>
      <c r="AF1173" s="237"/>
      <c r="AG1173" s="237"/>
      <c r="AH1173" s="237"/>
      <c r="AI1173" s="237"/>
      <c r="AJ1173" s="237"/>
      <c r="AK1173" s="237"/>
      <c r="AL1173" s="237"/>
      <c r="AM1173" s="237"/>
      <c r="AN1173" s="237"/>
      <c r="AO1173" s="237"/>
      <c r="AP1173" s="237"/>
      <c r="AQ1173" s="237"/>
      <c r="AR1173" s="237"/>
      <c r="AS1173" s="237"/>
      <c r="AT1173" s="237"/>
      <c r="AU1173" s="237"/>
      <c r="AV1173" s="237"/>
      <c r="AW1173" s="237"/>
      <c r="AX1173" s="237"/>
      <c r="AY1173" s="237"/>
      <c r="AZ1173" s="237"/>
      <c r="BA1173" s="237"/>
      <c r="BB1173" s="237"/>
      <c r="BC1173" s="237"/>
      <c r="BD1173" s="237"/>
      <c r="BE1173" s="237"/>
      <c r="BF1173" s="237"/>
      <c r="BG1173" s="237"/>
      <c r="BH1173" s="237"/>
      <c r="BI1173" s="237"/>
      <c r="BJ1173" s="237"/>
      <c r="BK1173" s="237"/>
      <c r="BL1173" s="237"/>
      <c r="BM1173" s="237"/>
      <c r="BN1173" s="237"/>
      <c r="BO1173" s="237"/>
      <c r="BP1173" s="237"/>
      <c r="BQ1173" s="237"/>
      <c r="BR1173" s="237"/>
      <c r="BS1173" s="237"/>
      <c r="BT1173" s="237"/>
      <c r="BU1173" s="237"/>
      <c r="BV1173" s="237"/>
      <c r="BW1173" s="237"/>
      <c r="BX1173" s="237"/>
      <c r="BY1173" s="237"/>
      <c r="BZ1173" s="237"/>
      <c r="CA1173" s="237"/>
      <c r="CB1173" s="237"/>
      <c r="CC1173" s="237"/>
      <c r="CD1173" s="237"/>
      <c r="CE1173" s="237"/>
      <c r="CF1173" s="237"/>
      <c r="CG1173" s="237"/>
      <c r="CH1173" s="237"/>
      <c r="CI1173" s="237"/>
      <c r="CJ1173" s="237"/>
      <c r="CK1173" s="237"/>
      <c r="CL1173" s="237"/>
      <c r="CM1173" s="237"/>
      <c r="CN1173" s="237"/>
      <c r="CO1173" s="237"/>
      <c r="CP1173" s="237"/>
      <c r="CQ1173" s="237"/>
      <c r="CR1173" s="237"/>
      <c r="CS1173" s="237"/>
      <c r="CT1173" s="237"/>
      <c r="CU1173" s="237"/>
      <c r="CV1173" s="237"/>
      <c r="CW1173" s="237"/>
      <c r="CX1173" s="237"/>
      <c r="CY1173" s="237"/>
      <c r="CZ1173" s="237"/>
      <c r="DA1173" s="237"/>
      <c r="DB1173" s="237"/>
      <c r="DC1173" s="237"/>
      <c r="DD1173" s="237"/>
      <c r="DE1173" s="237"/>
      <c r="DF1173" s="237"/>
      <c r="DG1173" s="237"/>
      <c r="DH1173" s="237"/>
      <c r="DI1173" s="237"/>
      <c r="DJ1173" s="237"/>
      <c r="DK1173" s="237"/>
      <c r="DL1173" s="237"/>
      <c r="DM1173" s="237"/>
      <c r="DN1173" s="237"/>
      <c r="DO1173" s="237"/>
      <c r="DP1173" s="237"/>
      <c r="DQ1173" s="237"/>
      <c r="DR1173" s="237"/>
      <c r="DS1173" s="237"/>
      <c r="DT1173" s="237"/>
      <c r="DU1173" s="237"/>
      <c r="DV1173" s="237"/>
      <c r="DW1173" s="237"/>
      <c r="DX1173" s="237"/>
      <c r="DY1173" s="237"/>
      <c r="DZ1173" s="237"/>
      <c r="EA1173" s="237"/>
      <c r="EB1173" s="237"/>
      <c r="EC1173" s="237"/>
      <c r="ED1173" s="237"/>
      <c r="EE1173" s="237"/>
      <c r="EF1173" s="237"/>
      <c r="EG1173" s="237"/>
      <c r="EH1173" s="237"/>
      <c r="EI1173" s="237"/>
      <c r="EJ1173" s="237"/>
      <c r="EK1173" s="237"/>
      <c r="EL1173" s="237"/>
      <c r="EM1173" s="237"/>
      <c r="EN1173" s="237"/>
      <c r="EO1173" s="237"/>
      <c r="EP1173" s="237"/>
      <c r="EQ1173" s="237"/>
      <c r="ER1173" s="237"/>
      <c r="ES1173" s="237"/>
      <c r="ET1173" s="237"/>
      <c r="EU1173" s="237"/>
      <c r="EV1173" s="237"/>
      <c r="EW1173" s="237"/>
      <c r="EX1173" s="237"/>
      <c r="EY1173" s="237"/>
      <c r="EZ1173" s="237"/>
      <c r="FA1173" s="237"/>
      <c r="FB1173" s="237"/>
      <c r="FC1173" s="237"/>
      <c r="FD1173" s="237"/>
      <c r="FE1173" s="237"/>
      <c r="FF1173" s="237"/>
      <c r="FG1173" s="237"/>
      <c r="FH1173" s="237"/>
      <c r="FI1173" s="237"/>
      <c r="FJ1173" s="237"/>
      <c r="FK1173" s="237"/>
      <c r="FL1173" s="237"/>
      <c r="FM1173" s="237"/>
      <c r="FN1173" s="237"/>
      <c r="FO1173" s="237"/>
      <c r="FP1173" s="237"/>
      <c r="FQ1173" s="237"/>
      <c r="FR1173" s="237"/>
      <c r="FS1173" s="237"/>
      <c r="FT1173" s="237"/>
      <c r="FU1173" s="237"/>
      <c r="FV1173" s="237"/>
      <c r="FW1173" s="237"/>
      <c r="FX1173" s="237"/>
      <c r="FY1173" s="237"/>
      <c r="FZ1173" s="237"/>
      <c r="GA1173" s="237"/>
      <c r="GB1173" s="237"/>
      <c r="GC1173" s="237"/>
      <c r="GD1173" s="237"/>
      <c r="GE1173" s="237"/>
      <c r="GF1173" s="237"/>
      <c r="GG1173" s="237"/>
      <c r="GH1173" s="237"/>
      <c r="GI1173" s="237"/>
      <c r="GJ1173" s="237"/>
      <c r="GK1173" s="237"/>
      <c r="GL1173" s="237"/>
      <c r="GM1173" s="237"/>
      <c r="GN1173" s="237"/>
      <c r="GO1173" s="237"/>
      <c r="GP1173" s="237"/>
      <c r="GQ1173" s="237"/>
    </row>
    <row r="1174" spans="1:199" s="81" customFormat="1" ht="15" hidden="1">
      <c r="A1174" s="176" t="s">
        <v>3066</v>
      </c>
      <c r="B1174" s="241" t="s">
        <v>6369</v>
      </c>
      <c r="C1174" s="242">
        <v>0</v>
      </c>
      <c r="D1174" s="242">
        <v>0</v>
      </c>
      <c r="E1174" s="242">
        <v>0</v>
      </c>
      <c r="F1174" s="242">
        <v>0</v>
      </c>
      <c r="G1174" s="242">
        <v>0</v>
      </c>
      <c r="H1174" s="242">
        <v>0</v>
      </c>
      <c r="I1174" s="242">
        <v>0</v>
      </c>
      <c r="J1174" s="242">
        <v>0</v>
      </c>
      <c r="K1174" s="242">
        <v>0</v>
      </c>
      <c r="L1174" s="242">
        <v>0</v>
      </c>
      <c r="M1174" s="242">
        <v>0</v>
      </c>
      <c r="N1174" s="242">
        <v>0</v>
      </c>
      <c r="O1174" s="242">
        <v>0</v>
      </c>
      <c r="P1174" s="28"/>
      <c r="Q1174" s="242">
        <f>SUM(D1174:O1174)</f>
        <v>0</v>
      </c>
      <c r="R1174" s="242">
        <f>IF($R$19&lt;1,0,Q1174/$R$19)</f>
        <v>0</v>
      </c>
      <c r="S1174" s="243"/>
      <c r="T1174" s="351">
        <f>IF(Q1174=0,0,1)+IF(C1174=0,0,1)+IF(D1174=0,0,1)+IF(E1174=0,0,1)+IF(F1174=0,0,1)+IF(G1174=0,0,1)+IF(H1174=0,0,1)+IF(I1174=0,0,1)+IF(J1174=0,0,1)+IF(K1174=0,0,1)+IF(L1174=0,0,1)+IF(M1174=0,0,1)+IF(N1174=0,0,1)+IF(O1174=0,0,1)</f>
        <v>0</v>
      </c>
      <c r="U1174" s="237"/>
      <c r="V1174" s="237"/>
      <c r="W1174" s="237"/>
      <c r="X1174" s="237"/>
      <c r="Y1174" s="237"/>
      <c r="Z1174" s="237"/>
      <c r="AA1174" s="237"/>
      <c r="AB1174" s="237"/>
      <c r="AC1174" s="237"/>
      <c r="AD1174" s="237"/>
      <c r="AE1174" s="237"/>
      <c r="AF1174" s="237"/>
      <c r="AG1174" s="237"/>
      <c r="AH1174" s="237"/>
      <c r="AI1174" s="237"/>
      <c r="AJ1174" s="237"/>
      <c r="AK1174" s="237"/>
      <c r="AL1174" s="237"/>
      <c r="AM1174" s="237"/>
      <c r="AN1174" s="237"/>
      <c r="AO1174" s="237"/>
      <c r="AP1174" s="237"/>
      <c r="AQ1174" s="237"/>
      <c r="AR1174" s="237"/>
      <c r="AS1174" s="237"/>
      <c r="AT1174" s="237"/>
      <c r="AU1174" s="237"/>
      <c r="AV1174" s="237"/>
      <c r="AW1174" s="237"/>
      <c r="AX1174" s="237"/>
      <c r="AY1174" s="237"/>
      <c r="AZ1174" s="237"/>
      <c r="BA1174" s="237"/>
      <c r="BB1174" s="237"/>
      <c r="BC1174" s="237"/>
      <c r="BD1174" s="237"/>
      <c r="BE1174" s="237"/>
      <c r="BF1174" s="237"/>
      <c r="BG1174" s="237"/>
      <c r="BH1174" s="237"/>
      <c r="BI1174" s="237"/>
      <c r="BJ1174" s="237"/>
      <c r="BK1174" s="237"/>
      <c r="BL1174" s="237"/>
      <c r="BM1174" s="237"/>
      <c r="BN1174" s="237"/>
      <c r="BO1174" s="237"/>
      <c r="BP1174" s="237"/>
      <c r="BQ1174" s="237"/>
      <c r="BR1174" s="237"/>
      <c r="BS1174" s="237"/>
      <c r="BT1174" s="237"/>
      <c r="BU1174" s="237"/>
      <c r="BV1174" s="237"/>
      <c r="BW1174" s="237"/>
      <c r="BX1174" s="237"/>
      <c r="BY1174" s="237"/>
      <c r="BZ1174" s="237"/>
      <c r="CA1174" s="237"/>
      <c r="CB1174" s="237"/>
      <c r="CC1174" s="237"/>
      <c r="CD1174" s="237"/>
      <c r="CE1174" s="237"/>
      <c r="CF1174" s="237"/>
      <c r="CG1174" s="237"/>
      <c r="CH1174" s="237"/>
      <c r="CI1174" s="237"/>
      <c r="CJ1174" s="237"/>
      <c r="CK1174" s="237"/>
      <c r="CL1174" s="237"/>
      <c r="CM1174" s="237"/>
      <c r="CN1174" s="237"/>
      <c r="CO1174" s="237"/>
      <c r="CP1174" s="237"/>
      <c r="CQ1174" s="237"/>
      <c r="CR1174" s="237"/>
      <c r="CS1174" s="237"/>
      <c r="CT1174" s="237"/>
      <c r="CU1174" s="237"/>
      <c r="CV1174" s="237"/>
      <c r="CW1174" s="237"/>
      <c r="CX1174" s="237"/>
      <c r="CY1174" s="237"/>
      <c r="CZ1174" s="237"/>
      <c r="DA1174" s="237"/>
      <c r="DB1174" s="237"/>
      <c r="DC1174" s="237"/>
      <c r="DD1174" s="237"/>
      <c r="DE1174" s="237"/>
      <c r="DF1174" s="237"/>
      <c r="DG1174" s="237"/>
      <c r="DH1174" s="237"/>
      <c r="DI1174" s="237"/>
      <c r="DJ1174" s="237"/>
      <c r="DK1174" s="237"/>
      <c r="DL1174" s="237"/>
      <c r="DM1174" s="237"/>
      <c r="DN1174" s="237"/>
      <c r="DO1174" s="237"/>
      <c r="DP1174" s="237"/>
      <c r="DQ1174" s="237"/>
      <c r="DR1174" s="237"/>
      <c r="DS1174" s="237"/>
      <c r="DT1174" s="237"/>
      <c r="DU1174" s="237"/>
      <c r="DV1174" s="237"/>
      <c r="DW1174" s="237"/>
      <c r="DX1174" s="237"/>
      <c r="DY1174" s="237"/>
      <c r="DZ1174" s="237"/>
      <c r="EA1174" s="237"/>
      <c r="EB1174" s="237"/>
      <c r="EC1174" s="237"/>
      <c r="ED1174" s="237"/>
      <c r="EE1174" s="237"/>
      <c r="EF1174" s="237"/>
      <c r="EG1174" s="237"/>
      <c r="EH1174" s="237"/>
      <c r="EI1174" s="237"/>
      <c r="EJ1174" s="237"/>
      <c r="EK1174" s="237"/>
      <c r="EL1174" s="237"/>
      <c r="EM1174" s="237"/>
      <c r="EN1174" s="237"/>
      <c r="EO1174" s="237"/>
      <c r="EP1174" s="237"/>
      <c r="EQ1174" s="237"/>
      <c r="ER1174" s="237"/>
      <c r="ES1174" s="237"/>
      <c r="ET1174" s="237"/>
      <c r="EU1174" s="237"/>
      <c r="EV1174" s="237"/>
      <c r="EW1174" s="237"/>
      <c r="EX1174" s="237"/>
      <c r="EY1174" s="237"/>
      <c r="EZ1174" s="237"/>
      <c r="FA1174" s="237"/>
      <c r="FB1174" s="237"/>
      <c r="FC1174" s="237"/>
      <c r="FD1174" s="237"/>
      <c r="FE1174" s="237"/>
      <c r="FF1174" s="237"/>
      <c r="FG1174" s="237"/>
      <c r="FH1174" s="237"/>
      <c r="FI1174" s="237"/>
      <c r="FJ1174" s="237"/>
      <c r="FK1174" s="237"/>
      <c r="FL1174" s="237"/>
      <c r="FM1174" s="237"/>
      <c r="FN1174" s="237"/>
      <c r="FO1174" s="237"/>
      <c r="FP1174" s="237"/>
      <c r="FQ1174" s="237"/>
      <c r="FR1174" s="237"/>
      <c r="FS1174" s="237"/>
      <c r="FT1174" s="237"/>
      <c r="FU1174" s="237"/>
      <c r="FV1174" s="237"/>
      <c r="FW1174" s="237"/>
      <c r="FX1174" s="237"/>
      <c r="FY1174" s="237"/>
      <c r="FZ1174" s="237"/>
      <c r="GA1174" s="237"/>
      <c r="GB1174" s="237"/>
      <c r="GC1174" s="237"/>
      <c r="GD1174" s="237"/>
      <c r="GE1174" s="237"/>
      <c r="GF1174" s="237"/>
      <c r="GG1174" s="237"/>
      <c r="GH1174" s="237"/>
      <c r="GI1174" s="237"/>
      <c r="GJ1174" s="237"/>
      <c r="GK1174" s="237"/>
      <c r="GL1174" s="237"/>
      <c r="GM1174" s="237"/>
      <c r="GN1174" s="237"/>
      <c r="GO1174" s="237"/>
      <c r="GP1174" s="237"/>
      <c r="GQ1174" s="237"/>
    </row>
    <row r="1175" spans="1:199" s="81" customFormat="1" ht="15" hidden="1">
      <c r="A1175" s="176" t="s">
        <v>3067</v>
      </c>
      <c r="B1175" s="241" t="s">
        <v>6370</v>
      </c>
      <c r="C1175" s="242">
        <v>0</v>
      </c>
      <c r="D1175" s="242">
        <v>0</v>
      </c>
      <c r="E1175" s="242">
        <v>0</v>
      </c>
      <c r="F1175" s="242">
        <v>0</v>
      </c>
      <c r="G1175" s="242">
        <v>0</v>
      </c>
      <c r="H1175" s="242">
        <v>0</v>
      </c>
      <c r="I1175" s="242">
        <v>0</v>
      </c>
      <c r="J1175" s="242">
        <v>0</v>
      </c>
      <c r="K1175" s="242">
        <v>0</v>
      </c>
      <c r="L1175" s="242">
        <v>0</v>
      </c>
      <c r="M1175" s="242">
        <v>0</v>
      </c>
      <c r="N1175" s="242">
        <v>0</v>
      </c>
      <c r="O1175" s="242">
        <v>0</v>
      </c>
      <c r="P1175" s="28"/>
      <c r="Q1175" s="242">
        <f>SUM(D1175:O1175)</f>
        <v>0</v>
      </c>
      <c r="R1175" s="242">
        <f>IF($R$19&lt;1,0,Q1175/$R$19)</f>
        <v>0</v>
      </c>
      <c r="S1175" s="243"/>
      <c r="T1175" s="351">
        <f>IF(Q1175=0,0,1)+IF(C1175=0,0,1)+IF(D1175=0,0,1)+IF(E1175=0,0,1)+IF(F1175=0,0,1)+IF(G1175=0,0,1)+IF(H1175=0,0,1)+IF(I1175=0,0,1)+IF(J1175=0,0,1)+IF(K1175=0,0,1)+IF(L1175=0,0,1)+IF(M1175=0,0,1)+IF(N1175=0,0,1)+IF(O1175=0,0,1)</f>
        <v>0</v>
      </c>
      <c r="U1175" s="237"/>
      <c r="V1175" s="237"/>
      <c r="W1175" s="237"/>
      <c r="X1175" s="237"/>
      <c r="Y1175" s="237"/>
      <c r="Z1175" s="237"/>
      <c r="AA1175" s="237"/>
      <c r="AB1175" s="237"/>
      <c r="AC1175" s="237"/>
      <c r="AD1175" s="237"/>
      <c r="AE1175" s="237"/>
      <c r="AF1175" s="237"/>
      <c r="AG1175" s="237"/>
      <c r="AH1175" s="237"/>
      <c r="AI1175" s="237"/>
      <c r="AJ1175" s="237"/>
      <c r="AK1175" s="237"/>
      <c r="AL1175" s="237"/>
      <c r="AM1175" s="237"/>
      <c r="AN1175" s="237"/>
      <c r="AO1175" s="237"/>
      <c r="AP1175" s="237"/>
      <c r="AQ1175" s="237"/>
      <c r="AR1175" s="237"/>
      <c r="AS1175" s="237"/>
      <c r="AT1175" s="237"/>
      <c r="AU1175" s="237"/>
      <c r="AV1175" s="237"/>
      <c r="AW1175" s="237"/>
      <c r="AX1175" s="237"/>
      <c r="AY1175" s="237"/>
      <c r="AZ1175" s="237"/>
      <c r="BA1175" s="237"/>
      <c r="BB1175" s="237"/>
      <c r="BC1175" s="237"/>
      <c r="BD1175" s="237"/>
      <c r="BE1175" s="237"/>
      <c r="BF1175" s="237"/>
      <c r="BG1175" s="237"/>
      <c r="BH1175" s="237"/>
      <c r="BI1175" s="237"/>
      <c r="BJ1175" s="237"/>
      <c r="BK1175" s="237"/>
      <c r="BL1175" s="237"/>
      <c r="BM1175" s="237"/>
      <c r="BN1175" s="237"/>
      <c r="BO1175" s="237"/>
      <c r="BP1175" s="237"/>
      <c r="BQ1175" s="237"/>
      <c r="BR1175" s="237"/>
      <c r="BS1175" s="237"/>
      <c r="BT1175" s="237"/>
      <c r="BU1175" s="237"/>
      <c r="BV1175" s="237"/>
      <c r="BW1175" s="237"/>
      <c r="BX1175" s="237"/>
      <c r="BY1175" s="237"/>
      <c r="BZ1175" s="237"/>
      <c r="CA1175" s="237"/>
      <c r="CB1175" s="237"/>
      <c r="CC1175" s="237"/>
      <c r="CD1175" s="237"/>
      <c r="CE1175" s="237"/>
      <c r="CF1175" s="237"/>
      <c r="CG1175" s="237"/>
      <c r="CH1175" s="237"/>
      <c r="CI1175" s="237"/>
      <c r="CJ1175" s="237"/>
      <c r="CK1175" s="237"/>
      <c r="CL1175" s="237"/>
      <c r="CM1175" s="237"/>
      <c r="CN1175" s="237"/>
      <c r="CO1175" s="237"/>
      <c r="CP1175" s="237"/>
      <c r="CQ1175" s="237"/>
      <c r="CR1175" s="237"/>
      <c r="CS1175" s="237"/>
      <c r="CT1175" s="237"/>
      <c r="CU1175" s="237"/>
      <c r="CV1175" s="237"/>
      <c r="CW1175" s="237"/>
      <c r="CX1175" s="237"/>
      <c r="CY1175" s="237"/>
      <c r="CZ1175" s="237"/>
      <c r="DA1175" s="237"/>
      <c r="DB1175" s="237"/>
      <c r="DC1175" s="237"/>
      <c r="DD1175" s="237"/>
      <c r="DE1175" s="237"/>
      <c r="DF1175" s="237"/>
      <c r="DG1175" s="237"/>
      <c r="DH1175" s="237"/>
      <c r="DI1175" s="237"/>
      <c r="DJ1175" s="237"/>
      <c r="DK1175" s="237"/>
      <c r="DL1175" s="237"/>
      <c r="DM1175" s="237"/>
      <c r="DN1175" s="237"/>
      <c r="DO1175" s="237"/>
      <c r="DP1175" s="237"/>
      <c r="DQ1175" s="237"/>
      <c r="DR1175" s="237"/>
      <c r="DS1175" s="237"/>
      <c r="DT1175" s="237"/>
      <c r="DU1175" s="237"/>
      <c r="DV1175" s="237"/>
      <c r="DW1175" s="237"/>
      <c r="DX1175" s="237"/>
      <c r="DY1175" s="237"/>
      <c r="DZ1175" s="237"/>
      <c r="EA1175" s="237"/>
      <c r="EB1175" s="237"/>
      <c r="EC1175" s="237"/>
      <c r="ED1175" s="237"/>
      <c r="EE1175" s="237"/>
      <c r="EF1175" s="237"/>
      <c r="EG1175" s="237"/>
      <c r="EH1175" s="237"/>
      <c r="EI1175" s="237"/>
      <c r="EJ1175" s="237"/>
      <c r="EK1175" s="237"/>
      <c r="EL1175" s="237"/>
      <c r="EM1175" s="237"/>
      <c r="EN1175" s="237"/>
      <c r="EO1175" s="237"/>
      <c r="EP1175" s="237"/>
      <c r="EQ1175" s="237"/>
      <c r="ER1175" s="237"/>
      <c r="ES1175" s="237"/>
      <c r="ET1175" s="237"/>
      <c r="EU1175" s="237"/>
      <c r="EV1175" s="237"/>
      <c r="EW1175" s="237"/>
      <c r="EX1175" s="237"/>
      <c r="EY1175" s="237"/>
      <c r="EZ1175" s="237"/>
      <c r="FA1175" s="237"/>
      <c r="FB1175" s="237"/>
      <c r="FC1175" s="237"/>
      <c r="FD1175" s="237"/>
      <c r="FE1175" s="237"/>
      <c r="FF1175" s="237"/>
      <c r="FG1175" s="237"/>
      <c r="FH1175" s="237"/>
      <c r="FI1175" s="237"/>
      <c r="FJ1175" s="237"/>
      <c r="FK1175" s="237"/>
      <c r="FL1175" s="237"/>
      <c r="FM1175" s="237"/>
      <c r="FN1175" s="237"/>
      <c r="FO1175" s="237"/>
      <c r="FP1175" s="237"/>
      <c r="FQ1175" s="237"/>
      <c r="FR1175" s="237"/>
      <c r="FS1175" s="237"/>
      <c r="FT1175" s="237"/>
      <c r="FU1175" s="237"/>
      <c r="FV1175" s="237"/>
      <c r="FW1175" s="237"/>
      <c r="FX1175" s="237"/>
      <c r="FY1175" s="237"/>
      <c r="FZ1175" s="237"/>
      <c r="GA1175" s="237"/>
      <c r="GB1175" s="237"/>
      <c r="GC1175" s="237"/>
      <c r="GD1175" s="237"/>
      <c r="GE1175" s="237"/>
      <c r="GF1175" s="237"/>
      <c r="GG1175" s="237"/>
      <c r="GH1175" s="237"/>
      <c r="GI1175" s="237"/>
      <c r="GJ1175" s="237"/>
      <c r="GK1175" s="237"/>
      <c r="GL1175" s="237"/>
      <c r="GM1175" s="237"/>
      <c r="GN1175" s="237"/>
      <c r="GO1175" s="237"/>
      <c r="GP1175" s="237"/>
      <c r="GQ1175" s="237"/>
    </row>
    <row r="1176" spans="1:199" s="81" customFormat="1" ht="15" hidden="1">
      <c r="A1176" s="176" t="s">
        <v>3068</v>
      </c>
      <c r="B1176" s="241" t="s">
        <v>6371</v>
      </c>
      <c r="C1176" s="242">
        <v>0</v>
      </c>
      <c r="D1176" s="242">
        <v>0</v>
      </c>
      <c r="E1176" s="242">
        <v>0</v>
      </c>
      <c r="F1176" s="242">
        <v>0</v>
      </c>
      <c r="G1176" s="242">
        <v>0</v>
      </c>
      <c r="H1176" s="242">
        <v>0</v>
      </c>
      <c r="I1176" s="242">
        <v>0</v>
      </c>
      <c r="J1176" s="242">
        <v>0</v>
      </c>
      <c r="K1176" s="242">
        <v>0</v>
      </c>
      <c r="L1176" s="242">
        <v>0</v>
      </c>
      <c r="M1176" s="242">
        <v>0</v>
      </c>
      <c r="N1176" s="242">
        <v>0</v>
      </c>
      <c r="O1176" s="242">
        <v>0</v>
      </c>
      <c r="P1176" s="28"/>
      <c r="Q1176" s="242">
        <f>SUM(D1176:O1176)</f>
        <v>0</v>
      </c>
      <c r="R1176" s="242">
        <f>IF($R$19&lt;1,0,Q1176/$R$19)</f>
        <v>0</v>
      </c>
      <c r="S1176" s="243"/>
      <c r="T1176" s="351">
        <f>IF(Q1176=0,0,1)+IF(C1176=0,0,1)+IF(D1176=0,0,1)+IF(E1176=0,0,1)+IF(F1176=0,0,1)+IF(G1176=0,0,1)+IF(H1176=0,0,1)+IF(I1176=0,0,1)+IF(J1176=0,0,1)+IF(K1176=0,0,1)+IF(L1176=0,0,1)+IF(M1176=0,0,1)+IF(N1176=0,0,1)+IF(O1176=0,0,1)</f>
        <v>0</v>
      </c>
      <c r="U1176" s="237"/>
      <c r="V1176" s="237"/>
      <c r="W1176" s="237"/>
      <c r="X1176" s="237"/>
      <c r="Y1176" s="237"/>
      <c r="Z1176" s="237"/>
      <c r="AA1176" s="237"/>
      <c r="AB1176" s="237"/>
      <c r="AC1176" s="237"/>
      <c r="AD1176" s="237"/>
      <c r="AE1176" s="237"/>
      <c r="AF1176" s="237"/>
      <c r="AG1176" s="237"/>
      <c r="AH1176" s="237"/>
      <c r="AI1176" s="237"/>
      <c r="AJ1176" s="237"/>
      <c r="AK1176" s="237"/>
      <c r="AL1176" s="237"/>
      <c r="AM1176" s="237"/>
      <c r="AN1176" s="237"/>
      <c r="AO1176" s="237"/>
      <c r="AP1176" s="237"/>
      <c r="AQ1176" s="237"/>
      <c r="AR1176" s="237"/>
      <c r="AS1176" s="237"/>
      <c r="AT1176" s="237"/>
      <c r="AU1176" s="237"/>
      <c r="AV1176" s="237"/>
      <c r="AW1176" s="237"/>
      <c r="AX1176" s="237"/>
      <c r="AY1176" s="237"/>
      <c r="AZ1176" s="237"/>
      <c r="BA1176" s="237"/>
      <c r="BB1176" s="237"/>
      <c r="BC1176" s="237"/>
      <c r="BD1176" s="237"/>
      <c r="BE1176" s="237"/>
      <c r="BF1176" s="237"/>
      <c r="BG1176" s="237"/>
      <c r="BH1176" s="237"/>
      <c r="BI1176" s="237"/>
      <c r="BJ1176" s="237"/>
      <c r="BK1176" s="237"/>
      <c r="BL1176" s="237"/>
      <c r="BM1176" s="237"/>
      <c r="BN1176" s="237"/>
      <c r="BO1176" s="237"/>
      <c r="BP1176" s="237"/>
      <c r="BQ1176" s="237"/>
      <c r="BR1176" s="237"/>
      <c r="BS1176" s="237"/>
      <c r="BT1176" s="237"/>
      <c r="BU1176" s="237"/>
      <c r="BV1176" s="237"/>
      <c r="BW1176" s="237"/>
      <c r="BX1176" s="237"/>
      <c r="BY1176" s="237"/>
      <c r="BZ1176" s="237"/>
      <c r="CA1176" s="237"/>
      <c r="CB1176" s="237"/>
      <c r="CC1176" s="237"/>
      <c r="CD1176" s="237"/>
      <c r="CE1176" s="237"/>
      <c r="CF1176" s="237"/>
      <c r="CG1176" s="237"/>
      <c r="CH1176" s="237"/>
      <c r="CI1176" s="237"/>
      <c r="CJ1176" s="237"/>
      <c r="CK1176" s="237"/>
      <c r="CL1176" s="237"/>
      <c r="CM1176" s="237"/>
      <c r="CN1176" s="237"/>
      <c r="CO1176" s="237"/>
      <c r="CP1176" s="237"/>
      <c r="CQ1176" s="237"/>
      <c r="CR1176" s="237"/>
      <c r="CS1176" s="237"/>
      <c r="CT1176" s="237"/>
      <c r="CU1176" s="237"/>
      <c r="CV1176" s="237"/>
      <c r="CW1176" s="237"/>
      <c r="CX1176" s="237"/>
      <c r="CY1176" s="237"/>
      <c r="CZ1176" s="237"/>
      <c r="DA1176" s="237"/>
      <c r="DB1176" s="237"/>
      <c r="DC1176" s="237"/>
      <c r="DD1176" s="237"/>
      <c r="DE1176" s="237"/>
      <c r="DF1176" s="237"/>
      <c r="DG1176" s="237"/>
      <c r="DH1176" s="237"/>
      <c r="DI1176" s="237"/>
      <c r="DJ1176" s="237"/>
      <c r="DK1176" s="237"/>
      <c r="DL1176" s="237"/>
      <c r="DM1176" s="237"/>
      <c r="DN1176" s="237"/>
      <c r="DO1176" s="237"/>
      <c r="DP1176" s="237"/>
      <c r="DQ1176" s="237"/>
      <c r="DR1176" s="237"/>
      <c r="DS1176" s="237"/>
      <c r="DT1176" s="237"/>
      <c r="DU1176" s="237"/>
      <c r="DV1176" s="237"/>
      <c r="DW1176" s="237"/>
      <c r="DX1176" s="237"/>
      <c r="DY1176" s="237"/>
      <c r="DZ1176" s="237"/>
      <c r="EA1176" s="237"/>
      <c r="EB1176" s="237"/>
      <c r="EC1176" s="237"/>
      <c r="ED1176" s="237"/>
      <c r="EE1176" s="237"/>
      <c r="EF1176" s="237"/>
      <c r="EG1176" s="237"/>
      <c r="EH1176" s="237"/>
      <c r="EI1176" s="237"/>
      <c r="EJ1176" s="237"/>
      <c r="EK1176" s="237"/>
      <c r="EL1176" s="237"/>
      <c r="EM1176" s="237"/>
      <c r="EN1176" s="237"/>
      <c r="EO1176" s="237"/>
      <c r="EP1176" s="237"/>
      <c r="EQ1176" s="237"/>
      <c r="ER1176" s="237"/>
      <c r="ES1176" s="237"/>
      <c r="ET1176" s="237"/>
      <c r="EU1176" s="237"/>
      <c r="EV1176" s="237"/>
      <c r="EW1176" s="237"/>
      <c r="EX1176" s="237"/>
      <c r="EY1176" s="237"/>
      <c r="EZ1176" s="237"/>
      <c r="FA1176" s="237"/>
      <c r="FB1176" s="237"/>
      <c r="FC1176" s="237"/>
      <c r="FD1176" s="237"/>
      <c r="FE1176" s="237"/>
      <c r="FF1176" s="237"/>
      <c r="FG1176" s="237"/>
      <c r="FH1176" s="237"/>
      <c r="FI1176" s="237"/>
      <c r="FJ1176" s="237"/>
      <c r="FK1176" s="237"/>
      <c r="FL1176" s="237"/>
      <c r="FM1176" s="237"/>
      <c r="FN1176" s="237"/>
      <c r="FO1176" s="237"/>
      <c r="FP1176" s="237"/>
      <c r="FQ1176" s="237"/>
      <c r="FR1176" s="237"/>
      <c r="FS1176" s="237"/>
      <c r="FT1176" s="237"/>
      <c r="FU1176" s="237"/>
      <c r="FV1176" s="237"/>
      <c r="FW1176" s="237"/>
      <c r="FX1176" s="237"/>
      <c r="FY1176" s="237"/>
      <c r="FZ1176" s="237"/>
      <c r="GA1176" s="237"/>
      <c r="GB1176" s="237"/>
      <c r="GC1176" s="237"/>
      <c r="GD1176" s="237"/>
      <c r="GE1176" s="237"/>
      <c r="GF1176" s="237"/>
      <c r="GG1176" s="237"/>
      <c r="GH1176" s="237"/>
      <c r="GI1176" s="237"/>
      <c r="GJ1176" s="237"/>
      <c r="GK1176" s="237"/>
      <c r="GL1176" s="237"/>
      <c r="GM1176" s="237"/>
      <c r="GN1176" s="237"/>
      <c r="GO1176" s="237"/>
      <c r="GP1176" s="237"/>
      <c r="GQ1176" s="237"/>
    </row>
    <row r="1177" spans="1:199" s="81" customFormat="1" ht="15" hidden="1">
      <c r="A1177" s="176" t="s">
        <v>3069</v>
      </c>
      <c r="B1177" s="241" t="s">
        <v>6372</v>
      </c>
      <c r="C1177" s="242">
        <v>0</v>
      </c>
      <c r="D1177" s="242">
        <v>0</v>
      </c>
      <c r="E1177" s="242">
        <v>0</v>
      </c>
      <c r="F1177" s="242">
        <v>0</v>
      </c>
      <c r="G1177" s="242">
        <v>0</v>
      </c>
      <c r="H1177" s="242">
        <v>0</v>
      </c>
      <c r="I1177" s="242">
        <v>0</v>
      </c>
      <c r="J1177" s="242">
        <v>0</v>
      </c>
      <c r="K1177" s="242">
        <v>0</v>
      </c>
      <c r="L1177" s="242">
        <v>0</v>
      </c>
      <c r="M1177" s="242">
        <v>0</v>
      </c>
      <c r="N1177" s="242">
        <v>0</v>
      </c>
      <c r="O1177" s="242">
        <v>0</v>
      </c>
      <c r="P1177" s="28"/>
      <c r="Q1177" s="242">
        <f>SUM(D1177:O1177)</f>
        <v>0</v>
      </c>
      <c r="R1177" s="242">
        <f>IF($R$19&lt;1,0,Q1177/$R$19)</f>
        <v>0</v>
      </c>
      <c r="S1177" s="243"/>
      <c r="T1177" s="351">
        <f>IF(Q1177=0,0,1)+IF(C1177=0,0,1)+IF(D1177=0,0,1)+IF(E1177=0,0,1)+IF(F1177=0,0,1)+IF(G1177=0,0,1)+IF(H1177=0,0,1)+IF(I1177=0,0,1)+IF(J1177=0,0,1)+IF(K1177=0,0,1)+IF(L1177=0,0,1)+IF(M1177=0,0,1)+IF(N1177=0,0,1)+IF(O1177=0,0,1)</f>
        <v>0</v>
      </c>
      <c r="U1177" s="237"/>
      <c r="V1177" s="237"/>
      <c r="W1177" s="237"/>
      <c r="X1177" s="237"/>
      <c r="Y1177" s="237"/>
      <c r="Z1177" s="237"/>
      <c r="AA1177" s="237"/>
      <c r="AB1177" s="237"/>
      <c r="AC1177" s="237"/>
      <c r="AD1177" s="237"/>
      <c r="AE1177" s="237"/>
      <c r="AF1177" s="237"/>
      <c r="AG1177" s="237"/>
      <c r="AH1177" s="237"/>
      <c r="AI1177" s="237"/>
      <c r="AJ1177" s="237"/>
      <c r="AK1177" s="237"/>
      <c r="AL1177" s="237"/>
      <c r="AM1177" s="237"/>
      <c r="AN1177" s="237"/>
      <c r="AO1177" s="237"/>
      <c r="AP1177" s="237"/>
      <c r="AQ1177" s="237"/>
      <c r="AR1177" s="237"/>
      <c r="AS1177" s="237"/>
      <c r="AT1177" s="237"/>
      <c r="AU1177" s="237"/>
      <c r="AV1177" s="237"/>
      <c r="AW1177" s="237"/>
      <c r="AX1177" s="237"/>
      <c r="AY1177" s="237"/>
      <c r="AZ1177" s="237"/>
      <c r="BA1177" s="237"/>
      <c r="BB1177" s="237"/>
      <c r="BC1177" s="237"/>
      <c r="BD1177" s="237"/>
      <c r="BE1177" s="237"/>
      <c r="BF1177" s="237"/>
      <c r="BG1177" s="237"/>
      <c r="BH1177" s="237"/>
      <c r="BI1177" s="237"/>
      <c r="BJ1177" s="237"/>
      <c r="BK1177" s="237"/>
      <c r="BL1177" s="237"/>
      <c r="BM1177" s="237"/>
      <c r="BN1177" s="237"/>
      <c r="BO1177" s="237"/>
      <c r="BP1177" s="237"/>
      <c r="BQ1177" s="237"/>
      <c r="BR1177" s="237"/>
      <c r="BS1177" s="237"/>
      <c r="BT1177" s="237"/>
      <c r="BU1177" s="237"/>
      <c r="BV1177" s="237"/>
      <c r="BW1177" s="237"/>
      <c r="BX1177" s="237"/>
      <c r="BY1177" s="237"/>
      <c r="BZ1177" s="237"/>
      <c r="CA1177" s="237"/>
      <c r="CB1177" s="237"/>
      <c r="CC1177" s="237"/>
      <c r="CD1177" s="237"/>
      <c r="CE1177" s="237"/>
      <c r="CF1177" s="237"/>
      <c r="CG1177" s="237"/>
      <c r="CH1177" s="237"/>
      <c r="CI1177" s="237"/>
      <c r="CJ1177" s="237"/>
      <c r="CK1177" s="237"/>
      <c r="CL1177" s="237"/>
      <c r="CM1177" s="237"/>
      <c r="CN1177" s="237"/>
      <c r="CO1177" s="237"/>
      <c r="CP1177" s="237"/>
      <c r="CQ1177" s="237"/>
      <c r="CR1177" s="237"/>
      <c r="CS1177" s="237"/>
      <c r="CT1177" s="237"/>
      <c r="CU1177" s="237"/>
      <c r="CV1177" s="237"/>
      <c r="CW1177" s="237"/>
      <c r="CX1177" s="237"/>
      <c r="CY1177" s="237"/>
      <c r="CZ1177" s="237"/>
      <c r="DA1177" s="237"/>
      <c r="DB1177" s="237"/>
      <c r="DC1177" s="237"/>
      <c r="DD1177" s="237"/>
      <c r="DE1177" s="237"/>
      <c r="DF1177" s="237"/>
      <c r="DG1177" s="237"/>
      <c r="DH1177" s="237"/>
      <c r="DI1177" s="237"/>
      <c r="DJ1177" s="237"/>
      <c r="DK1177" s="237"/>
      <c r="DL1177" s="237"/>
      <c r="DM1177" s="237"/>
      <c r="DN1177" s="237"/>
      <c r="DO1177" s="237"/>
      <c r="DP1177" s="237"/>
      <c r="DQ1177" s="237"/>
      <c r="DR1177" s="237"/>
      <c r="DS1177" s="237"/>
      <c r="DT1177" s="237"/>
      <c r="DU1177" s="237"/>
      <c r="DV1177" s="237"/>
      <c r="DW1177" s="237"/>
      <c r="DX1177" s="237"/>
      <c r="DY1177" s="237"/>
      <c r="DZ1177" s="237"/>
      <c r="EA1177" s="237"/>
      <c r="EB1177" s="237"/>
      <c r="EC1177" s="237"/>
      <c r="ED1177" s="237"/>
      <c r="EE1177" s="237"/>
      <c r="EF1177" s="237"/>
      <c r="EG1177" s="237"/>
      <c r="EH1177" s="237"/>
      <c r="EI1177" s="237"/>
      <c r="EJ1177" s="237"/>
      <c r="EK1177" s="237"/>
      <c r="EL1177" s="237"/>
      <c r="EM1177" s="237"/>
      <c r="EN1177" s="237"/>
      <c r="EO1177" s="237"/>
      <c r="EP1177" s="237"/>
      <c r="EQ1177" s="237"/>
      <c r="ER1177" s="237"/>
      <c r="ES1177" s="237"/>
      <c r="ET1177" s="237"/>
      <c r="EU1177" s="237"/>
      <c r="EV1177" s="237"/>
      <c r="EW1177" s="237"/>
      <c r="EX1177" s="237"/>
      <c r="EY1177" s="237"/>
      <c r="EZ1177" s="237"/>
      <c r="FA1177" s="237"/>
      <c r="FB1177" s="237"/>
      <c r="FC1177" s="237"/>
      <c r="FD1177" s="237"/>
      <c r="FE1177" s="237"/>
      <c r="FF1177" s="237"/>
      <c r="FG1177" s="237"/>
      <c r="FH1177" s="237"/>
      <c r="FI1177" s="237"/>
      <c r="FJ1177" s="237"/>
      <c r="FK1177" s="237"/>
      <c r="FL1177" s="237"/>
      <c r="FM1177" s="237"/>
      <c r="FN1177" s="237"/>
      <c r="FO1177" s="237"/>
      <c r="FP1177" s="237"/>
      <c r="FQ1177" s="237"/>
      <c r="FR1177" s="237"/>
      <c r="FS1177" s="237"/>
      <c r="FT1177" s="237"/>
      <c r="FU1177" s="237"/>
      <c r="FV1177" s="237"/>
      <c r="FW1177" s="237"/>
      <c r="FX1177" s="237"/>
      <c r="FY1177" s="237"/>
      <c r="FZ1177" s="237"/>
      <c r="GA1177" s="237"/>
      <c r="GB1177" s="237"/>
      <c r="GC1177" s="237"/>
      <c r="GD1177" s="237"/>
      <c r="GE1177" s="237"/>
      <c r="GF1177" s="237"/>
      <c r="GG1177" s="237"/>
      <c r="GH1177" s="237"/>
      <c r="GI1177" s="237"/>
      <c r="GJ1177" s="237"/>
      <c r="GK1177" s="237"/>
      <c r="GL1177" s="237"/>
      <c r="GM1177" s="237"/>
      <c r="GN1177" s="237"/>
      <c r="GO1177" s="237"/>
      <c r="GP1177" s="237"/>
      <c r="GQ1177" s="237"/>
    </row>
    <row r="1178" spans="1:199" s="81" customFormat="1" ht="15" hidden="1">
      <c r="A1178" s="176" t="s">
        <v>3070</v>
      </c>
      <c r="B1178" s="241" t="s">
        <v>6373</v>
      </c>
      <c r="C1178" s="242">
        <v>0</v>
      </c>
      <c r="D1178" s="242">
        <v>0</v>
      </c>
      <c r="E1178" s="242">
        <v>0</v>
      </c>
      <c r="F1178" s="242">
        <v>0</v>
      </c>
      <c r="G1178" s="242">
        <v>0</v>
      </c>
      <c r="H1178" s="242">
        <v>0</v>
      </c>
      <c r="I1178" s="242">
        <v>0</v>
      </c>
      <c r="J1178" s="242">
        <v>0</v>
      </c>
      <c r="K1178" s="242">
        <v>0</v>
      </c>
      <c r="L1178" s="242">
        <v>0</v>
      </c>
      <c r="M1178" s="242">
        <v>0</v>
      </c>
      <c r="N1178" s="242">
        <v>0</v>
      </c>
      <c r="O1178" s="242">
        <v>0</v>
      </c>
      <c r="P1178" s="28"/>
      <c r="Q1178" s="242">
        <f>SUM(D1178:O1178)</f>
        <v>0</v>
      </c>
      <c r="R1178" s="242">
        <f>IF($R$19&lt;1,0,Q1178/$R$19)</f>
        <v>0</v>
      </c>
      <c r="S1178" s="243"/>
      <c r="T1178" s="351">
        <f>IF(Q1178=0,0,1)+IF(C1178=0,0,1)+IF(D1178=0,0,1)+IF(E1178=0,0,1)+IF(F1178=0,0,1)+IF(G1178=0,0,1)+IF(H1178=0,0,1)+IF(I1178=0,0,1)+IF(J1178=0,0,1)+IF(K1178=0,0,1)+IF(L1178=0,0,1)+IF(M1178=0,0,1)+IF(N1178=0,0,1)+IF(O1178=0,0,1)</f>
        <v>0</v>
      </c>
      <c r="U1178" s="237"/>
      <c r="V1178" s="237"/>
      <c r="W1178" s="237"/>
      <c r="X1178" s="237"/>
      <c r="Y1178" s="237"/>
      <c r="Z1178" s="237"/>
      <c r="AA1178" s="237"/>
      <c r="AB1178" s="237"/>
      <c r="AC1178" s="237"/>
      <c r="AD1178" s="237"/>
      <c r="AE1178" s="237"/>
      <c r="AF1178" s="237"/>
      <c r="AG1178" s="237"/>
      <c r="AH1178" s="237"/>
      <c r="AI1178" s="237"/>
      <c r="AJ1178" s="237"/>
      <c r="AK1178" s="237"/>
      <c r="AL1178" s="237"/>
      <c r="AM1178" s="237"/>
      <c r="AN1178" s="237"/>
      <c r="AO1178" s="237"/>
      <c r="AP1178" s="237"/>
      <c r="AQ1178" s="237"/>
      <c r="AR1178" s="237"/>
      <c r="AS1178" s="237"/>
      <c r="AT1178" s="237"/>
      <c r="AU1178" s="237"/>
      <c r="AV1178" s="237"/>
      <c r="AW1178" s="237"/>
      <c r="AX1178" s="237"/>
      <c r="AY1178" s="237"/>
      <c r="AZ1178" s="237"/>
      <c r="BA1178" s="237"/>
      <c r="BB1178" s="237"/>
      <c r="BC1178" s="237"/>
      <c r="BD1178" s="237"/>
      <c r="BE1178" s="237"/>
      <c r="BF1178" s="237"/>
      <c r="BG1178" s="237"/>
      <c r="BH1178" s="237"/>
      <c r="BI1178" s="237"/>
      <c r="BJ1178" s="237"/>
      <c r="BK1178" s="237"/>
      <c r="BL1178" s="237"/>
      <c r="BM1178" s="237"/>
      <c r="BN1178" s="237"/>
      <c r="BO1178" s="237"/>
      <c r="BP1178" s="237"/>
      <c r="BQ1178" s="237"/>
      <c r="BR1178" s="237"/>
      <c r="BS1178" s="237"/>
      <c r="BT1178" s="237"/>
      <c r="BU1178" s="237"/>
      <c r="BV1178" s="237"/>
      <c r="BW1178" s="237"/>
      <c r="BX1178" s="237"/>
      <c r="BY1178" s="237"/>
      <c r="BZ1178" s="237"/>
      <c r="CA1178" s="237"/>
      <c r="CB1178" s="237"/>
      <c r="CC1178" s="237"/>
      <c r="CD1178" s="237"/>
      <c r="CE1178" s="237"/>
      <c r="CF1178" s="237"/>
      <c r="CG1178" s="237"/>
      <c r="CH1178" s="237"/>
      <c r="CI1178" s="237"/>
      <c r="CJ1178" s="237"/>
      <c r="CK1178" s="237"/>
      <c r="CL1178" s="237"/>
      <c r="CM1178" s="237"/>
      <c r="CN1178" s="237"/>
      <c r="CO1178" s="237"/>
      <c r="CP1178" s="237"/>
      <c r="CQ1178" s="237"/>
      <c r="CR1178" s="237"/>
      <c r="CS1178" s="237"/>
      <c r="CT1178" s="237"/>
      <c r="CU1178" s="237"/>
      <c r="CV1178" s="237"/>
      <c r="CW1178" s="237"/>
      <c r="CX1178" s="237"/>
      <c r="CY1178" s="237"/>
      <c r="CZ1178" s="237"/>
      <c r="DA1178" s="237"/>
      <c r="DB1178" s="237"/>
      <c r="DC1178" s="237"/>
      <c r="DD1178" s="237"/>
      <c r="DE1178" s="237"/>
      <c r="DF1178" s="237"/>
      <c r="DG1178" s="237"/>
      <c r="DH1178" s="237"/>
      <c r="DI1178" s="237"/>
      <c r="DJ1178" s="237"/>
      <c r="DK1178" s="237"/>
      <c r="DL1178" s="237"/>
      <c r="DM1178" s="237"/>
      <c r="DN1178" s="237"/>
      <c r="DO1178" s="237"/>
      <c r="DP1178" s="237"/>
      <c r="DQ1178" s="237"/>
      <c r="DR1178" s="237"/>
      <c r="DS1178" s="237"/>
      <c r="DT1178" s="237"/>
      <c r="DU1178" s="237"/>
      <c r="DV1178" s="237"/>
      <c r="DW1178" s="237"/>
      <c r="DX1178" s="237"/>
      <c r="DY1178" s="237"/>
      <c r="DZ1178" s="237"/>
      <c r="EA1178" s="237"/>
      <c r="EB1178" s="237"/>
      <c r="EC1178" s="237"/>
      <c r="ED1178" s="237"/>
      <c r="EE1178" s="237"/>
      <c r="EF1178" s="237"/>
      <c r="EG1178" s="237"/>
      <c r="EH1178" s="237"/>
      <c r="EI1178" s="237"/>
      <c r="EJ1178" s="237"/>
      <c r="EK1178" s="237"/>
      <c r="EL1178" s="237"/>
      <c r="EM1178" s="237"/>
      <c r="EN1178" s="237"/>
      <c r="EO1178" s="237"/>
      <c r="EP1178" s="237"/>
      <c r="EQ1178" s="237"/>
      <c r="ER1178" s="237"/>
      <c r="ES1178" s="237"/>
      <c r="ET1178" s="237"/>
      <c r="EU1178" s="237"/>
      <c r="EV1178" s="237"/>
      <c r="EW1178" s="237"/>
      <c r="EX1178" s="237"/>
      <c r="EY1178" s="237"/>
      <c r="EZ1178" s="237"/>
      <c r="FA1178" s="237"/>
      <c r="FB1178" s="237"/>
      <c r="FC1178" s="237"/>
      <c r="FD1178" s="237"/>
      <c r="FE1178" s="237"/>
      <c r="FF1178" s="237"/>
      <c r="FG1178" s="237"/>
      <c r="FH1178" s="237"/>
      <c r="FI1178" s="237"/>
      <c r="FJ1178" s="237"/>
      <c r="FK1178" s="237"/>
      <c r="FL1178" s="237"/>
      <c r="FM1178" s="237"/>
      <c r="FN1178" s="237"/>
      <c r="FO1178" s="237"/>
      <c r="FP1178" s="237"/>
      <c r="FQ1178" s="237"/>
      <c r="FR1178" s="237"/>
      <c r="FS1178" s="237"/>
      <c r="FT1178" s="237"/>
      <c r="FU1178" s="237"/>
      <c r="FV1178" s="237"/>
      <c r="FW1178" s="237"/>
      <c r="FX1178" s="237"/>
      <c r="FY1178" s="237"/>
      <c r="FZ1178" s="237"/>
      <c r="GA1178" s="237"/>
      <c r="GB1178" s="237"/>
      <c r="GC1178" s="237"/>
      <c r="GD1178" s="237"/>
      <c r="GE1178" s="237"/>
      <c r="GF1178" s="237"/>
      <c r="GG1178" s="237"/>
      <c r="GH1178" s="237"/>
      <c r="GI1178" s="237"/>
      <c r="GJ1178" s="237"/>
      <c r="GK1178" s="237"/>
      <c r="GL1178" s="237"/>
      <c r="GM1178" s="237"/>
      <c r="GN1178" s="237"/>
      <c r="GO1178" s="237"/>
      <c r="GP1178" s="237"/>
      <c r="GQ1178" s="237"/>
    </row>
    <row r="1179" spans="1:199" s="81" customFormat="1" ht="15" hidden="1">
      <c r="A1179" s="176" t="s">
        <v>3071</v>
      </c>
      <c r="B1179" s="241" t="s">
        <v>6374</v>
      </c>
      <c r="C1179" s="242">
        <v>0</v>
      </c>
      <c r="D1179" s="242">
        <v>0</v>
      </c>
      <c r="E1179" s="242">
        <v>0</v>
      </c>
      <c r="F1179" s="242">
        <v>0</v>
      </c>
      <c r="G1179" s="242">
        <v>0</v>
      </c>
      <c r="H1179" s="242">
        <v>0</v>
      </c>
      <c r="I1179" s="242">
        <v>0</v>
      </c>
      <c r="J1179" s="242">
        <v>0</v>
      </c>
      <c r="K1179" s="242">
        <v>0</v>
      </c>
      <c r="L1179" s="242">
        <v>0</v>
      </c>
      <c r="M1179" s="242">
        <v>0</v>
      </c>
      <c r="N1179" s="242">
        <v>0</v>
      </c>
      <c r="O1179" s="242">
        <v>0</v>
      </c>
      <c r="P1179" s="28"/>
      <c r="Q1179" s="242">
        <f>SUM(D1179:O1179)</f>
        <v>0</v>
      </c>
      <c r="R1179" s="242">
        <f>IF($R$19&lt;1,0,Q1179/$R$19)</f>
        <v>0</v>
      </c>
      <c r="S1179" s="243"/>
      <c r="T1179" s="351">
        <f>IF(Q1179=0,0,1)+IF(C1179=0,0,1)+IF(D1179=0,0,1)+IF(E1179=0,0,1)+IF(F1179=0,0,1)+IF(G1179=0,0,1)+IF(H1179=0,0,1)+IF(I1179=0,0,1)+IF(J1179=0,0,1)+IF(K1179=0,0,1)+IF(L1179=0,0,1)+IF(M1179=0,0,1)+IF(N1179=0,0,1)+IF(O1179=0,0,1)</f>
        <v>0</v>
      </c>
      <c r="U1179" s="237"/>
      <c r="V1179" s="237"/>
      <c r="W1179" s="237"/>
      <c r="X1179" s="237"/>
      <c r="Y1179" s="237"/>
      <c r="Z1179" s="237"/>
      <c r="AA1179" s="237"/>
      <c r="AB1179" s="237"/>
      <c r="AC1179" s="237"/>
      <c r="AD1179" s="237"/>
      <c r="AE1179" s="237"/>
      <c r="AF1179" s="237"/>
      <c r="AG1179" s="237"/>
      <c r="AH1179" s="237"/>
      <c r="AI1179" s="237"/>
      <c r="AJ1179" s="237"/>
      <c r="AK1179" s="237"/>
      <c r="AL1179" s="237"/>
      <c r="AM1179" s="237"/>
      <c r="AN1179" s="237"/>
      <c r="AO1179" s="237"/>
      <c r="AP1179" s="237"/>
      <c r="AQ1179" s="237"/>
      <c r="AR1179" s="237"/>
      <c r="AS1179" s="237"/>
      <c r="AT1179" s="237"/>
      <c r="AU1179" s="237"/>
      <c r="AV1179" s="237"/>
      <c r="AW1179" s="237"/>
      <c r="AX1179" s="237"/>
      <c r="AY1179" s="237"/>
      <c r="AZ1179" s="237"/>
      <c r="BA1179" s="237"/>
      <c r="BB1179" s="237"/>
      <c r="BC1179" s="237"/>
      <c r="BD1179" s="237"/>
      <c r="BE1179" s="237"/>
      <c r="BF1179" s="237"/>
      <c r="BG1179" s="237"/>
      <c r="BH1179" s="237"/>
      <c r="BI1179" s="237"/>
      <c r="BJ1179" s="237"/>
      <c r="BK1179" s="237"/>
      <c r="BL1179" s="237"/>
      <c r="BM1179" s="237"/>
      <c r="BN1179" s="237"/>
      <c r="BO1179" s="237"/>
      <c r="BP1179" s="237"/>
      <c r="BQ1179" s="237"/>
      <c r="BR1179" s="237"/>
      <c r="BS1179" s="237"/>
      <c r="BT1179" s="237"/>
      <c r="BU1179" s="237"/>
      <c r="BV1179" s="237"/>
      <c r="BW1179" s="237"/>
      <c r="BX1179" s="237"/>
      <c r="BY1179" s="237"/>
      <c r="BZ1179" s="237"/>
      <c r="CA1179" s="237"/>
      <c r="CB1179" s="237"/>
      <c r="CC1179" s="237"/>
      <c r="CD1179" s="237"/>
      <c r="CE1179" s="237"/>
      <c r="CF1179" s="237"/>
      <c r="CG1179" s="237"/>
      <c r="CH1179" s="237"/>
      <c r="CI1179" s="237"/>
      <c r="CJ1179" s="237"/>
      <c r="CK1179" s="237"/>
      <c r="CL1179" s="237"/>
      <c r="CM1179" s="237"/>
      <c r="CN1179" s="237"/>
      <c r="CO1179" s="237"/>
      <c r="CP1179" s="237"/>
      <c r="CQ1179" s="237"/>
      <c r="CR1179" s="237"/>
      <c r="CS1179" s="237"/>
      <c r="CT1179" s="237"/>
      <c r="CU1179" s="237"/>
      <c r="CV1179" s="237"/>
      <c r="CW1179" s="237"/>
      <c r="CX1179" s="237"/>
      <c r="CY1179" s="237"/>
      <c r="CZ1179" s="237"/>
      <c r="DA1179" s="237"/>
      <c r="DB1179" s="237"/>
      <c r="DC1179" s="237"/>
      <c r="DD1179" s="237"/>
      <c r="DE1179" s="237"/>
      <c r="DF1179" s="237"/>
      <c r="DG1179" s="237"/>
      <c r="DH1179" s="237"/>
      <c r="DI1179" s="237"/>
      <c r="DJ1179" s="237"/>
      <c r="DK1179" s="237"/>
      <c r="DL1179" s="237"/>
      <c r="DM1179" s="237"/>
      <c r="DN1179" s="237"/>
      <c r="DO1179" s="237"/>
      <c r="DP1179" s="237"/>
      <c r="DQ1179" s="237"/>
      <c r="DR1179" s="237"/>
      <c r="DS1179" s="237"/>
      <c r="DT1179" s="237"/>
      <c r="DU1179" s="237"/>
      <c r="DV1179" s="237"/>
      <c r="DW1179" s="237"/>
      <c r="DX1179" s="237"/>
      <c r="DY1179" s="237"/>
      <c r="DZ1179" s="237"/>
      <c r="EA1179" s="237"/>
      <c r="EB1179" s="237"/>
      <c r="EC1179" s="237"/>
      <c r="ED1179" s="237"/>
      <c r="EE1179" s="237"/>
      <c r="EF1179" s="237"/>
      <c r="EG1179" s="237"/>
      <c r="EH1179" s="237"/>
      <c r="EI1179" s="237"/>
      <c r="EJ1179" s="237"/>
      <c r="EK1179" s="237"/>
      <c r="EL1179" s="237"/>
      <c r="EM1179" s="237"/>
      <c r="EN1179" s="237"/>
      <c r="EO1179" s="237"/>
      <c r="EP1179" s="237"/>
      <c r="EQ1179" s="237"/>
      <c r="ER1179" s="237"/>
      <c r="ES1179" s="237"/>
      <c r="ET1179" s="237"/>
      <c r="EU1179" s="237"/>
      <c r="EV1179" s="237"/>
      <c r="EW1179" s="237"/>
      <c r="EX1179" s="237"/>
      <c r="EY1179" s="237"/>
      <c r="EZ1179" s="237"/>
      <c r="FA1179" s="237"/>
      <c r="FB1179" s="237"/>
      <c r="FC1179" s="237"/>
      <c r="FD1179" s="237"/>
      <c r="FE1179" s="237"/>
      <c r="FF1179" s="237"/>
      <c r="FG1179" s="237"/>
      <c r="FH1179" s="237"/>
      <c r="FI1179" s="237"/>
      <c r="FJ1179" s="237"/>
      <c r="FK1179" s="237"/>
      <c r="FL1179" s="237"/>
      <c r="FM1179" s="237"/>
      <c r="FN1179" s="237"/>
      <c r="FO1179" s="237"/>
      <c r="FP1179" s="237"/>
      <c r="FQ1179" s="237"/>
      <c r="FR1179" s="237"/>
      <c r="FS1179" s="237"/>
      <c r="FT1179" s="237"/>
      <c r="FU1179" s="237"/>
      <c r="FV1179" s="237"/>
      <c r="FW1179" s="237"/>
      <c r="FX1179" s="237"/>
      <c r="FY1179" s="237"/>
      <c r="FZ1179" s="237"/>
      <c r="GA1179" s="237"/>
      <c r="GB1179" s="237"/>
      <c r="GC1179" s="237"/>
      <c r="GD1179" s="237"/>
      <c r="GE1179" s="237"/>
      <c r="GF1179" s="237"/>
      <c r="GG1179" s="237"/>
      <c r="GH1179" s="237"/>
      <c r="GI1179" s="237"/>
      <c r="GJ1179" s="237"/>
      <c r="GK1179" s="237"/>
      <c r="GL1179" s="237"/>
      <c r="GM1179" s="237"/>
      <c r="GN1179" s="237"/>
      <c r="GO1179" s="237"/>
      <c r="GP1179" s="237"/>
      <c r="GQ1179" s="237"/>
    </row>
    <row r="1180" spans="1:199" s="81" customFormat="1" ht="15" hidden="1">
      <c r="A1180" s="176" t="s">
        <v>3072</v>
      </c>
      <c r="B1180" s="241" t="s">
        <v>6375</v>
      </c>
      <c r="C1180" s="242">
        <v>0</v>
      </c>
      <c r="D1180" s="242">
        <v>0</v>
      </c>
      <c r="E1180" s="242">
        <v>0</v>
      </c>
      <c r="F1180" s="242">
        <v>0</v>
      </c>
      <c r="G1180" s="242">
        <v>0</v>
      </c>
      <c r="H1180" s="242">
        <v>0</v>
      </c>
      <c r="I1180" s="242">
        <v>0</v>
      </c>
      <c r="J1180" s="242">
        <v>0</v>
      </c>
      <c r="K1180" s="242">
        <v>0</v>
      </c>
      <c r="L1180" s="242">
        <v>0</v>
      </c>
      <c r="M1180" s="242">
        <v>0</v>
      </c>
      <c r="N1180" s="242">
        <v>0</v>
      </c>
      <c r="O1180" s="242">
        <v>0</v>
      </c>
      <c r="P1180" s="28"/>
      <c r="Q1180" s="242">
        <f>SUM(D1180:O1180)</f>
        <v>0</v>
      </c>
      <c r="R1180" s="242">
        <f>IF($R$19&lt;1,0,Q1180/$R$19)</f>
        <v>0</v>
      </c>
      <c r="S1180" s="243"/>
      <c r="T1180" s="351">
        <f>IF(Q1180=0,0,1)+IF(C1180=0,0,1)+IF(D1180=0,0,1)+IF(E1180=0,0,1)+IF(F1180=0,0,1)+IF(G1180=0,0,1)+IF(H1180=0,0,1)+IF(I1180=0,0,1)+IF(J1180=0,0,1)+IF(K1180=0,0,1)+IF(L1180=0,0,1)+IF(M1180=0,0,1)+IF(N1180=0,0,1)+IF(O1180=0,0,1)</f>
        <v>0</v>
      </c>
      <c r="U1180" s="237"/>
      <c r="V1180" s="237"/>
      <c r="W1180" s="237"/>
      <c r="X1180" s="237"/>
      <c r="Y1180" s="237"/>
      <c r="Z1180" s="237"/>
      <c r="AA1180" s="237"/>
      <c r="AB1180" s="237"/>
      <c r="AC1180" s="237"/>
      <c r="AD1180" s="237"/>
      <c r="AE1180" s="237"/>
      <c r="AF1180" s="237"/>
      <c r="AG1180" s="237"/>
      <c r="AH1180" s="237"/>
      <c r="AI1180" s="237"/>
      <c r="AJ1180" s="237"/>
      <c r="AK1180" s="237"/>
      <c r="AL1180" s="237"/>
      <c r="AM1180" s="237"/>
      <c r="AN1180" s="237"/>
      <c r="AO1180" s="237"/>
      <c r="AP1180" s="237"/>
      <c r="AQ1180" s="237"/>
      <c r="AR1180" s="237"/>
      <c r="AS1180" s="237"/>
      <c r="AT1180" s="237"/>
      <c r="AU1180" s="237"/>
      <c r="AV1180" s="237"/>
      <c r="AW1180" s="237"/>
      <c r="AX1180" s="237"/>
      <c r="AY1180" s="237"/>
      <c r="AZ1180" s="237"/>
      <c r="BA1180" s="237"/>
      <c r="BB1180" s="237"/>
      <c r="BC1180" s="237"/>
      <c r="BD1180" s="237"/>
      <c r="BE1180" s="237"/>
      <c r="BF1180" s="237"/>
      <c r="BG1180" s="237"/>
      <c r="BH1180" s="237"/>
      <c r="BI1180" s="237"/>
      <c r="BJ1180" s="237"/>
      <c r="BK1180" s="237"/>
      <c r="BL1180" s="237"/>
      <c r="BM1180" s="237"/>
      <c r="BN1180" s="237"/>
      <c r="BO1180" s="237"/>
      <c r="BP1180" s="237"/>
      <c r="BQ1180" s="237"/>
      <c r="BR1180" s="237"/>
      <c r="BS1180" s="237"/>
      <c r="BT1180" s="237"/>
      <c r="BU1180" s="237"/>
      <c r="BV1180" s="237"/>
      <c r="BW1180" s="237"/>
      <c r="BX1180" s="237"/>
      <c r="BY1180" s="237"/>
      <c r="BZ1180" s="237"/>
      <c r="CA1180" s="237"/>
      <c r="CB1180" s="237"/>
      <c r="CC1180" s="237"/>
      <c r="CD1180" s="237"/>
      <c r="CE1180" s="237"/>
      <c r="CF1180" s="237"/>
      <c r="CG1180" s="237"/>
      <c r="CH1180" s="237"/>
      <c r="CI1180" s="237"/>
      <c r="CJ1180" s="237"/>
      <c r="CK1180" s="237"/>
      <c r="CL1180" s="237"/>
      <c r="CM1180" s="237"/>
      <c r="CN1180" s="237"/>
      <c r="CO1180" s="237"/>
      <c r="CP1180" s="237"/>
      <c r="CQ1180" s="237"/>
      <c r="CR1180" s="237"/>
      <c r="CS1180" s="237"/>
      <c r="CT1180" s="237"/>
      <c r="CU1180" s="237"/>
      <c r="CV1180" s="237"/>
      <c r="CW1180" s="237"/>
      <c r="CX1180" s="237"/>
      <c r="CY1180" s="237"/>
      <c r="CZ1180" s="237"/>
      <c r="DA1180" s="237"/>
      <c r="DB1180" s="237"/>
      <c r="DC1180" s="237"/>
      <c r="DD1180" s="237"/>
      <c r="DE1180" s="237"/>
      <c r="DF1180" s="237"/>
      <c r="DG1180" s="237"/>
      <c r="DH1180" s="237"/>
      <c r="DI1180" s="237"/>
      <c r="DJ1180" s="237"/>
      <c r="DK1180" s="237"/>
      <c r="DL1180" s="237"/>
      <c r="DM1180" s="237"/>
      <c r="DN1180" s="237"/>
      <c r="DO1180" s="237"/>
      <c r="DP1180" s="237"/>
      <c r="DQ1180" s="237"/>
      <c r="DR1180" s="237"/>
      <c r="DS1180" s="237"/>
      <c r="DT1180" s="237"/>
      <c r="DU1180" s="237"/>
      <c r="DV1180" s="237"/>
      <c r="DW1180" s="237"/>
      <c r="DX1180" s="237"/>
      <c r="DY1180" s="237"/>
      <c r="DZ1180" s="237"/>
      <c r="EA1180" s="237"/>
      <c r="EB1180" s="237"/>
      <c r="EC1180" s="237"/>
      <c r="ED1180" s="237"/>
      <c r="EE1180" s="237"/>
      <c r="EF1180" s="237"/>
      <c r="EG1180" s="237"/>
      <c r="EH1180" s="237"/>
      <c r="EI1180" s="237"/>
      <c r="EJ1180" s="237"/>
      <c r="EK1180" s="237"/>
      <c r="EL1180" s="237"/>
      <c r="EM1180" s="237"/>
      <c r="EN1180" s="237"/>
      <c r="EO1180" s="237"/>
      <c r="EP1180" s="237"/>
      <c r="EQ1180" s="237"/>
      <c r="ER1180" s="237"/>
      <c r="ES1180" s="237"/>
      <c r="ET1180" s="237"/>
      <c r="EU1180" s="237"/>
      <c r="EV1180" s="237"/>
      <c r="EW1180" s="237"/>
      <c r="EX1180" s="237"/>
      <c r="EY1180" s="237"/>
      <c r="EZ1180" s="237"/>
      <c r="FA1180" s="237"/>
      <c r="FB1180" s="237"/>
      <c r="FC1180" s="237"/>
      <c r="FD1180" s="237"/>
      <c r="FE1180" s="237"/>
      <c r="FF1180" s="237"/>
      <c r="FG1180" s="237"/>
      <c r="FH1180" s="237"/>
      <c r="FI1180" s="237"/>
      <c r="FJ1180" s="237"/>
      <c r="FK1180" s="237"/>
      <c r="FL1180" s="237"/>
      <c r="FM1180" s="237"/>
      <c r="FN1180" s="237"/>
      <c r="FO1180" s="237"/>
      <c r="FP1180" s="237"/>
      <c r="FQ1180" s="237"/>
      <c r="FR1180" s="237"/>
      <c r="FS1180" s="237"/>
      <c r="FT1180" s="237"/>
      <c r="FU1180" s="237"/>
      <c r="FV1180" s="237"/>
      <c r="FW1180" s="237"/>
      <c r="FX1180" s="237"/>
      <c r="FY1180" s="237"/>
      <c r="FZ1180" s="237"/>
      <c r="GA1180" s="237"/>
      <c r="GB1180" s="237"/>
      <c r="GC1180" s="237"/>
      <c r="GD1180" s="237"/>
      <c r="GE1180" s="237"/>
      <c r="GF1180" s="237"/>
      <c r="GG1180" s="237"/>
      <c r="GH1180" s="237"/>
      <c r="GI1180" s="237"/>
      <c r="GJ1180" s="237"/>
      <c r="GK1180" s="237"/>
      <c r="GL1180" s="237"/>
      <c r="GM1180" s="237"/>
      <c r="GN1180" s="237"/>
      <c r="GO1180" s="237"/>
      <c r="GP1180" s="237"/>
      <c r="GQ1180" s="237"/>
    </row>
    <row r="1181" spans="1:199" s="81" customFormat="1" ht="15" hidden="1">
      <c r="A1181" s="176" t="s">
        <v>3073</v>
      </c>
      <c r="B1181" s="241" t="s">
        <v>6376</v>
      </c>
      <c r="C1181" s="242">
        <v>0</v>
      </c>
      <c r="D1181" s="242">
        <v>0</v>
      </c>
      <c r="E1181" s="242">
        <v>0</v>
      </c>
      <c r="F1181" s="242">
        <v>0</v>
      </c>
      <c r="G1181" s="242">
        <v>0</v>
      </c>
      <c r="H1181" s="242">
        <v>0</v>
      </c>
      <c r="I1181" s="242">
        <v>0</v>
      </c>
      <c r="J1181" s="242">
        <v>0</v>
      </c>
      <c r="K1181" s="242">
        <v>0</v>
      </c>
      <c r="L1181" s="242">
        <v>0</v>
      </c>
      <c r="M1181" s="242">
        <v>0</v>
      </c>
      <c r="N1181" s="242">
        <v>0</v>
      </c>
      <c r="O1181" s="242">
        <v>0</v>
      </c>
      <c r="P1181" s="28"/>
      <c r="Q1181" s="242">
        <f>SUM(D1181:O1181)</f>
        <v>0</v>
      </c>
      <c r="R1181" s="242">
        <f>IF($R$19&lt;1,0,Q1181/$R$19)</f>
        <v>0</v>
      </c>
      <c r="S1181" s="243"/>
      <c r="T1181" s="351">
        <f>IF(Q1181=0,0,1)+IF(C1181=0,0,1)+IF(D1181=0,0,1)+IF(E1181=0,0,1)+IF(F1181=0,0,1)+IF(G1181=0,0,1)+IF(H1181=0,0,1)+IF(I1181=0,0,1)+IF(J1181=0,0,1)+IF(K1181=0,0,1)+IF(L1181=0,0,1)+IF(M1181=0,0,1)+IF(N1181=0,0,1)+IF(O1181=0,0,1)</f>
        <v>0</v>
      </c>
      <c r="U1181" s="237"/>
      <c r="V1181" s="237"/>
      <c r="W1181" s="237"/>
      <c r="X1181" s="237"/>
      <c r="Y1181" s="237"/>
      <c r="Z1181" s="237"/>
      <c r="AA1181" s="237"/>
      <c r="AB1181" s="237"/>
      <c r="AC1181" s="237"/>
      <c r="AD1181" s="237"/>
      <c r="AE1181" s="237"/>
      <c r="AF1181" s="237"/>
      <c r="AG1181" s="237"/>
      <c r="AH1181" s="237"/>
      <c r="AI1181" s="237"/>
      <c r="AJ1181" s="237"/>
      <c r="AK1181" s="237"/>
      <c r="AL1181" s="237"/>
      <c r="AM1181" s="237"/>
      <c r="AN1181" s="237"/>
      <c r="AO1181" s="237"/>
      <c r="AP1181" s="237"/>
      <c r="AQ1181" s="237"/>
      <c r="AR1181" s="237"/>
      <c r="AS1181" s="237"/>
      <c r="AT1181" s="237"/>
      <c r="AU1181" s="237"/>
      <c r="AV1181" s="237"/>
      <c r="AW1181" s="237"/>
      <c r="AX1181" s="237"/>
      <c r="AY1181" s="237"/>
      <c r="AZ1181" s="237"/>
      <c r="BA1181" s="237"/>
      <c r="BB1181" s="237"/>
      <c r="BC1181" s="237"/>
      <c r="BD1181" s="237"/>
      <c r="BE1181" s="237"/>
      <c r="BF1181" s="237"/>
      <c r="BG1181" s="237"/>
      <c r="BH1181" s="237"/>
      <c r="BI1181" s="237"/>
      <c r="BJ1181" s="237"/>
      <c r="BK1181" s="237"/>
      <c r="BL1181" s="237"/>
      <c r="BM1181" s="237"/>
      <c r="BN1181" s="237"/>
      <c r="BO1181" s="237"/>
      <c r="BP1181" s="237"/>
      <c r="BQ1181" s="237"/>
      <c r="BR1181" s="237"/>
      <c r="BS1181" s="237"/>
      <c r="BT1181" s="237"/>
      <c r="BU1181" s="237"/>
      <c r="BV1181" s="237"/>
      <c r="BW1181" s="237"/>
      <c r="BX1181" s="237"/>
      <c r="BY1181" s="237"/>
      <c r="BZ1181" s="237"/>
      <c r="CA1181" s="237"/>
      <c r="CB1181" s="237"/>
      <c r="CC1181" s="237"/>
      <c r="CD1181" s="237"/>
      <c r="CE1181" s="237"/>
      <c r="CF1181" s="237"/>
      <c r="CG1181" s="237"/>
      <c r="CH1181" s="237"/>
      <c r="CI1181" s="237"/>
      <c r="CJ1181" s="237"/>
      <c r="CK1181" s="237"/>
      <c r="CL1181" s="237"/>
      <c r="CM1181" s="237"/>
      <c r="CN1181" s="237"/>
      <c r="CO1181" s="237"/>
      <c r="CP1181" s="237"/>
      <c r="CQ1181" s="237"/>
      <c r="CR1181" s="237"/>
      <c r="CS1181" s="237"/>
      <c r="CT1181" s="237"/>
      <c r="CU1181" s="237"/>
      <c r="CV1181" s="237"/>
      <c r="CW1181" s="237"/>
      <c r="CX1181" s="237"/>
      <c r="CY1181" s="237"/>
      <c r="CZ1181" s="237"/>
      <c r="DA1181" s="237"/>
      <c r="DB1181" s="237"/>
      <c r="DC1181" s="237"/>
      <c r="DD1181" s="237"/>
      <c r="DE1181" s="237"/>
      <c r="DF1181" s="237"/>
      <c r="DG1181" s="237"/>
      <c r="DH1181" s="237"/>
      <c r="DI1181" s="237"/>
      <c r="DJ1181" s="237"/>
      <c r="DK1181" s="237"/>
      <c r="DL1181" s="237"/>
      <c r="DM1181" s="237"/>
      <c r="DN1181" s="237"/>
      <c r="DO1181" s="237"/>
      <c r="DP1181" s="237"/>
      <c r="DQ1181" s="237"/>
      <c r="DR1181" s="237"/>
      <c r="DS1181" s="237"/>
      <c r="DT1181" s="237"/>
      <c r="DU1181" s="237"/>
      <c r="DV1181" s="237"/>
      <c r="DW1181" s="237"/>
      <c r="DX1181" s="237"/>
      <c r="DY1181" s="237"/>
      <c r="DZ1181" s="237"/>
      <c r="EA1181" s="237"/>
      <c r="EB1181" s="237"/>
      <c r="EC1181" s="237"/>
      <c r="ED1181" s="237"/>
      <c r="EE1181" s="237"/>
      <c r="EF1181" s="237"/>
      <c r="EG1181" s="237"/>
      <c r="EH1181" s="237"/>
      <c r="EI1181" s="237"/>
      <c r="EJ1181" s="237"/>
      <c r="EK1181" s="237"/>
      <c r="EL1181" s="237"/>
      <c r="EM1181" s="237"/>
      <c r="EN1181" s="237"/>
      <c r="EO1181" s="237"/>
      <c r="EP1181" s="237"/>
      <c r="EQ1181" s="237"/>
      <c r="ER1181" s="237"/>
      <c r="ES1181" s="237"/>
      <c r="ET1181" s="237"/>
      <c r="EU1181" s="237"/>
      <c r="EV1181" s="237"/>
      <c r="EW1181" s="237"/>
      <c r="EX1181" s="237"/>
      <c r="EY1181" s="237"/>
      <c r="EZ1181" s="237"/>
      <c r="FA1181" s="237"/>
      <c r="FB1181" s="237"/>
      <c r="FC1181" s="237"/>
      <c r="FD1181" s="237"/>
      <c r="FE1181" s="237"/>
      <c r="FF1181" s="237"/>
      <c r="FG1181" s="237"/>
      <c r="FH1181" s="237"/>
      <c r="FI1181" s="237"/>
      <c r="FJ1181" s="237"/>
      <c r="FK1181" s="237"/>
      <c r="FL1181" s="237"/>
      <c r="FM1181" s="237"/>
      <c r="FN1181" s="237"/>
      <c r="FO1181" s="237"/>
      <c r="FP1181" s="237"/>
      <c r="FQ1181" s="237"/>
      <c r="FR1181" s="237"/>
      <c r="FS1181" s="237"/>
      <c r="FT1181" s="237"/>
      <c r="FU1181" s="237"/>
      <c r="FV1181" s="237"/>
      <c r="FW1181" s="237"/>
      <c r="FX1181" s="237"/>
      <c r="FY1181" s="237"/>
      <c r="FZ1181" s="237"/>
      <c r="GA1181" s="237"/>
      <c r="GB1181" s="237"/>
      <c r="GC1181" s="237"/>
      <c r="GD1181" s="237"/>
      <c r="GE1181" s="237"/>
      <c r="GF1181" s="237"/>
      <c r="GG1181" s="237"/>
      <c r="GH1181" s="237"/>
      <c r="GI1181" s="237"/>
      <c r="GJ1181" s="237"/>
      <c r="GK1181" s="237"/>
      <c r="GL1181" s="237"/>
      <c r="GM1181" s="237"/>
      <c r="GN1181" s="237"/>
      <c r="GO1181" s="237"/>
      <c r="GP1181" s="237"/>
      <c r="GQ1181" s="237"/>
    </row>
    <row r="1182" spans="1:199" s="81" customFormat="1" ht="15" customHeight="1">
      <c r="A1182" s="176" t="s">
        <v>3074</v>
      </c>
      <c r="B1182" s="241" t="s">
        <v>6377</v>
      </c>
      <c r="C1182" s="242">
        <v>0</v>
      </c>
      <c r="D1182" s="242">
        <v>0</v>
      </c>
      <c r="E1182" s="242">
        <v>0</v>
      </c>
      <c r="F1182" s="242">
        <v>0</v>
      </c>
      <c r="G1182" s="242">
        <v>0</v>
      </c>
      <c r="H1182" s="242">
        <v>0</v>
      </c>
      <c r="I1182" s="242">
        <v>0</v>
      </c>
      <c r="J1182" s="242">
        <v>663.4</v>
      </c>
      <c r="K1182" s="242">
        <v>0</v>
      </c>
      <c r="L1182" s="242">
        <v>0</v>
      </c>
      <c r="M1182" s="242">
        <v>0</v>
      </c>
      <c r="N1182" s="242">
        <v>-663.4</v>
      </c>
      <c r="O1182" s="242">
        <v>0</v>
      </c>
      <c r="P1182" s="28"/>
      <c r="Q1182" s="242">
        <f>SUM(D1182:O1182)</f>
        <v>0</v>
      </c>
      <c r="R1182" s="242">
        <f>IF($R$19&lt;1,0,Q1182/$R$19)</f>
        <v>0</v>
      </c>
      <c r="S1182" s="243"/>
      <c r="T1182" s="351">
        <f>IF(Q1182=0,0,1)+IF(C1182=0,0,1)+IF(D1182=0,0,1)+IF(E1182=0,0,1)+IF(F1182=0,0,1)+IF(G1182=0,0,1)+IF(H1182=0,0,1)+IF(I1182=0,0,1)+IF(J1182=0,0,1)+IF(K1182=0,0,1)+IF(L1182=0,0,1)+IF(M1182=0,0,1)+IF(N1182=0,0,1)+IF(O1182=0,0,1)</f>
        <v>2</v>
      </c>
      <c r="U1182" s="237"/>
      <c r="V1182" s="237"/>
      <c r="W1182" s="237"/>
      <c r="X1182" s="237"/>
      <c r="Y1182" s="237"/>
      <c r="Z1182" s="237"/>
      <c r="AA1182" s="237"/>
      <c r="AB1182" s="237"/>
      <c r="AC1182" s="237"/>
      <c r="AD1182" s="237"/>
      <c r="AE1182" s="237"/>
      <c r="AF1182" s="237"/>
      <c r="AG1182" s="237"/>
      <c r="AH1182" s="237"/>
      <c r="AI1182" s="237"/>
      <c r="AJ1182" s="237"/>
      <c r="AK1182" s="237"/>
      <c r="AL1182" s="237"/>
      <c r="AM1182" s="237"/>
      <c r="AN1182" s="237"/>
      <c r="AO1182" s="237"/>
      <c r="AP1182" s="237"/>
      <c r="AQ1182" s="237"/>
      <c r="AR1182" s="237"/>
      <c r="AS1182" s="237"/>
      <c r="AT1182" s="237"/>
      <c r="AU1182" s="237"/>
      <c r="AV1182" s="237"/>
      <c r="AW1182" s="237"/>
      <c r="AX1182" s="237"/>
      <c r="AY1182" s="237"/>
      <c r="AZ1182" s="237"/>
      <c r="BA1182" s="237"/>
      <c r="BB1182" s="237"/>
      <c r="BC1182" s="237"/>
      <c r="BD1182" s="237"/>
      <c r="BE1182" s="237"/>
      <c r="BF1182" s="237"/>
      <c r="BG1182" s="237"/>
      <c r="BH1182" s="237"/>
      <c r="BI1182" s="237"/>
      <c r="BJ1182" s="237"/>
      <c r="BK1182" s="237"/>
      <c r="BL1182" s="237"/>
      <c r="BM1182" s="237"/>
      <c r="BN1182" s="237"/>
      <c r="BO1182" s="237"/>
      <c r="BP1182" s="237"/>
      <c r="BQ1182" s="237"/>
      <c r="BR1182" s="237"/>
      <c r="BS1182" s="237"/>
      <c r="BT1182" s="237"/>
      <c r="BU1182" s="237"/>
      <c r="BV1182" s="237"/>
      <c r="BW1182" s="237"/>
      <c r="BX1182" s="237"/>
      <c r="BY1182" s="237"/>
      <c r="BZ1182" s="237"/>
      <c r="CA1182" s="237"/>
      <c r="CB1182" s="237"/>
      <c r="CC1182" s="237"/>
      <c r="CD1182" s="237"/>
      <c r="CE1182" s="237"/>
      <c r="CF1182" s="237"/>
      <c r="CG1182" s="237"/>
      <c r="CH1182" s="237"/>
      <c r="CI1182" s="237"/>
      <c r="CJ1182" s="237"/>
      <c r="CK1182" s="237"/>
      <c r="CL1182" s="237"/>
      <c r="CM1182" s="237"/>
      <c r="CN1182" s="237"/>
      <c r="CO1182" s="237"/>
      <c r="CP1182" s="237"/>
      <c r="CQ1182" s="237"/>
      <c r="CR1182" s="237"/>
      <c r="CS1182" s="237"/>
      <c r="CT1182" s="237"/>
      <c r="CU1182" s="237"/>
      <c r="CV1182" s="237"/>
      <c r="CW1182" s="237"/>
      <c r="CX1182" s="237"/>
      <c r="CY1182" s="237"/>
      <c r="CZ1182" s="237"/>
      <c r="DA1182" s="237"/>
      <c r="DB1182" s="237"/>
      <c r="DC1182" s="237"/>
      <c r="DD1182" s="237"/>
      <c r="DE1182" s="237"/>
      <c r="DF1182" s="237"/>
      <c r="DG1182" s="237"/>
      <c r="DH1182" s="237"/>
      <c r="DI1182" s="237"/>
      <c r="DJ1182" s="237"/>
      <c r="DK1182" s="237"/>
      <c r="DL1182" s="237"/>
      <c r="DM1182" s="237"/>
      <c r="DN1182" s="237"/>
      <c r="DO1182" s="237"/>
      <c r="DP1182" s="237"/>
      <c r="DQ1182" s="237"/>
      <c r="DR1182" s="237"/>
      <c r="DS1182" s="237"/>
      <c r="DT1182" s="237"/>
      <c r="DU1182" s="237"/>
      <c r="DV1182" s="237"/>
      <c r="DW1182" s="237"/>
      <c r="DX1182" s="237"/>
      <c r="DY1182" s="237"/>
      <c r="DZ1182" s="237"/>
      <c r="EA1182" s="237"/>
      <c r="EB1182" s="237"/>
      <c r="EC1182" s="237"/>
      <c r="ED1182" s="237"/>
      <c r="EE1182" s="237"/>
      <c r="EF1182" s="237"/>
      <c r="EG1182" s="237"/>
      <c r="EH1182" s="237"/>
      <c r="EI1182" s="237"/>
      <c r="EJ1182" s="237"/>
      <c r="EK1182" s="237"/>
      <c r="EL1182" s="237"/>
      <c r="EM1182" s="237"/>
      <c r="EN1182" s="237"/>
      <c r="EO1182" s="237"/>
      <c r="EP1182" s="237"/>
      <c r="EQ1182" s="237"/>
      <c r="ER1182" s="237"/>
      <c r="ES1182" s="237"/>
      <c r="ET1182" s="237"/>
      <c r="EU1182" s="237"/>
      <c r="EV1182" s="237"/>
      <c r="EW1182" s="237"/>
      <c r="EX1182" s="237"/>
      <c r="EY1182" s="237"/>
      <c r="EZ1182" s="237"/>
      <c r="FA1182" s="237"/>
      <c r="FB1182" s="237"/>
      <c r="FC1182" s="237"/>
      <c r="FD1182" s="237"/>
      <c r="FE1182" s="237"/>
      <c r="FF1182" s="237"/>
      <c r="FG1182" s="237"/>
      <c r="FH1182" s="237"/>
      <c r="FI1182" s="237"/>
      <c r="FJ1182" s="237"/>
      <c r="FK1182" s="237"/>
      <c r="FL1182" s="237"/>
      <c r="FM1182" s="237"/>
      <c r="FN1182" s="237"/>
      <c r="FO1182" s="237"/>
      <c r="FP1182" s="237"/>
      <c r="FQ1182" s="237"/>
      <c r="FR1182" s="237"/>
      <c r="FS1182" s="237"/>
      <c r="FT1182" s="237"/>
      <c r="FU1182" s="237"/>
      <c r="FV1182" s="237"/>
      <c r="FW1182" s="237"/>
      <c r="FX1182" s="237"/>
      <c r="FY1182" s="237"/>
      <c r="FZ1182" s="237"/>
      <c r="GA1182" s="237"/>
      <c r="GB1182" s="237"/>
      <c r="GC1182" s="237"/>
      <c r="GD1182" s="237"/>
      <c r="GE1182" s="237"/>
      <c r="GF1182" s="237"/>
      <c r="GG1182" s="237"/>
      <c r="GH1182" s="237"/>
      <c r="GI1182" s="237"/>
      <c r="GJ1182" s="237"/>
      <c r="GK1182" s="237"/>
      <c r="GL1182" s="237"/>
      <c r="GM1182" s="237"/>
      <c r="GN1182" s="237"/>
      <c r="GO1182" s="237"/>
      <c r="GP1182" s="237"/>
      <c r="GQ1182" s="237"/>
    </row>
    <row r="1183" spans="1:199" s="81" customFormat="1" ht="15" hidden="1">
      <c r="A1183" s="176" t="s">
        <v>3075</v>
      </c>
      <c r="B1183" s="241" t="s">
        <v>6378</v>
      </c>
      <c r="C1183" s="242">
        <v>0</v>
      </c>
      <c r="D1183" s="242">
        <v>0</v>
      </c>
      <c r="E1183" s="242">
        <v>0</v>
      </c>
      <c r="F1183" s="242">
        <v>0</v>
      </c>
      <c r="G1183" s="242">
        <v>0</v>
      </c>
      <c r="H1183" s="242">
        <v>0</v>
      </c>
      <c r="I1183" s="242">
        <v>0</v>
      </c>
      <c r="J1183" s="242">
        <v>0</v>
      </c>
      <c r="K1183" s="242">
        <v>0</v>
      </c>
      <c r="L1183" s="242">
        <v>0</v>
      </c>
      <c r="M1183" s="242">
        <v>0</v>
      </c>
      <c r="N1183" s="242">
        <v>0</v>
      </c>
      <c r="O1183" s="242">
        <v>0</v>
      </c>
      <c r="P1183" s="28"/>
      <c r="Q1183" s="242">
        <f>SUM(D1183:O1183)</f>
        <v>0</v>
      </c>
      <c r="R1183" s="242">
        <f>IF($R$19&lt;1,0,Q1183/$R$19)</f>
        <v>0</v>
      </c>
      <c r="S1183" s="243"/>
      <c r="T1183" s="351">
        <f>IF(Q1183=0,0,1)+IF(C1183=0,0,1)+IF(D1183=0,0,1)+IF(E1183=0,0,1)+IF(F1183=0,0,1)+IF(G1183=0,0,1)+IF(H1183=0,0,1)+IF(I1183=0,0,1)+IF(J1183=0,0,1)+IF(K1183=0,0,1)+IF(L1183=0,0,1)+IF(M1183=0,0,1)+IF(N1183=0,0,1)+IF(O1183=0,0,1)</f>
        <v>0</v>
      </c>
      <c r="U1183" s="237"/>
      <c r="V1183" s="237"/>
      <c r="W1183" s="237"/>
      <c r="X1183" s="237"/>
      <c r="Y1183" s="237"/>
      <c r="Z1183" s="237"/>
      <c r="AA1183" s="237"/>
      <c r="AB1183" s="237"/>
      <c r="AC1183" s="237"/>
      <c r="AD1183" s="237"/>
      <c r="AE1183" s="237"/>
      <c r="AF1183" s="237"/>
      <c r="AG1183" s="237"/>
      <c r="AH1183" s="237"/>
      <c r="AI1183" s="237"/>
      <c r="AJ1183" s="237"/>
      <c r="AK1183" s="237"/>
      <c r="AL1183" s="237"/>
      <c r="AM1183" s="237"/>
      <c r="AN1183" s="237"/>
      <c r="AO1183" s="237"/>
      <c r="AP1183" s="237"/>
      <c r="AQ1183" s="237"/>
      <c r="AR1183" s="237"/>
      <c r="AS1183" s="237"/>
      <c r="AT1183" s="237"/>
      <c r="AU1183" s="237"/>
      <c r="AV1183" s="237"/>
      <c r="AW1183" s="237"/>
      <c r="AX1183" s="237"/>
      <c r="AY1183" s="237"/>
      <c r="AZ1183" s="237"/>
      <c r="BA1183" s="237"/>
      <c r="BB1183" s="237"/>
      <c r="BC1183" s="237"/>
      <c r="BD1183" s="237"/>
      <c r="BE1183" s="237"/>
      <c r="BF1183" s="237"/>
      <c r="BG1183" s="237"/>
      <c r="BH1183" s="237"/>
      <c r="BI1183" s="237"/>
      <c r="BJ1183" s="237"/>
      <c r="BK1183" s="237"/>
      <c r="BL1183" s="237"/>
      <c r="BM1183" s="237"/>
      <c r="BN1183" s="237"/>
      <c r="BO1183" s="237"/>
      <c r="BP1183" s="237"/>
      <c r="BQ1183" s="237"/>
      <c r="BR1183" s="237"/>
      <c r="BS1183" s="237"/>
      <c r="BT1183" s="237"/>
      <c r="BU1183" s="237"/>
      <c r="BV1183" s="237"/>
      <c r="BW1183" s="237"/>
      <c r="BX1183" s="237"/>
      <c r="BY1183" s="237"/>
      <c r="BZ1183" s="237"/>
      <c r="CA1183" s="237"/>
      <c r="CB1183" s="237"/>
      <c r="CC1183" s="237"/>
      <c r="CD1183" s="237"/>
      <c r="CE1183" s="237"/>
      <c r="CF1183" s="237"/>
      <c r="CG1183" s="237"/>
      <c r="CH1183" s="237"/>
      <c r="CI1183" s="237"/>
      <c r="CJ1183" s="237"/>
      <c r="CK1183" s="237"/>
      <c r="CL1183" s="237"/>
      <c r="CM1183" s="237"/>
      <c r="CN1183" s="237"/>
      <c r="CO1183" s="237"/>
      <c r="CP1183" s="237"/>
      <c r="CQ1183" s="237"/>
      <c r="CR1183" s="237"/>
      <c r="CS1183" s="237"/>
      <c r="CT1183" s="237"/>
      <c r="CU1183" s="237"/>
      <c r="CV1183" s="237"/>
      <c r="CW1183" s="237"/>
      <c r="CX1183" s="237"/>
      <c r="CY1183" s="237"/>
      <c r="CZ1183" s="237"/>
      <c r="DA1183" s="237"/>
      <c r="DB1183" s="237"/>
      <c r="DC1183" s="237"/>
      <c r="DD1183" s="237"/>
      <c r="DE1183" s="237"/>
      <c r="DF1183" s="237"/>
      <c r="DG1183" s="237"/>
      <c r="DH1183" s="237"/>
      <c r="DI1183" s="237"/>
      <c r="DJ1183" s="237"/>
      <c r="DK1183" s="237"/>
      <c r="DL1183" s="237"/>
      <c r="DM1183" s="237"/>
      <c r="DN1183" s="237"/>
      <c r="DO1183" s="237"/>
      <c r="DP1183" s="237"/>
      <c r="DQ1183" s="237"/>
      <c r="DR1183" s="237"/>
      <c r="DS1183" s="237"/>
      <c r="DT1183" s="237"/>
      <c r="DU1183" s="237"/>
      <c r="DV1183" s="237"/>
      <c r="DW1183" s="237"/>
      <c r="DX1183" s="237"/>
      <c r="DY1183" s="237"/>
      <c r="DZ1183" s="237"/>
      <c r="EA1183" s="237"/>
      <c r="EB1183" s="237"/>
      <c r="EC1183" s="237"/>
      <c r="ED1183" s="237"/>
      <c r="EE1183" s="237"/>
      <c r="EF1183" s="237"/>
      <c r="EG1183" s="237"/>
      <c r="EH1183" s="237"/>
      <c r="EI1183" s="237"/>
      <c r="EJ1183" s="237"/>
      <c r="EK1183" s="237"/>
      <c r="EL1183" s="237"/>
      <c r="EM1183" s="237"/>
      <c r="EN1183" s="237"/>
      <c r="EO1183" s="237"/>
      <c r="EP1183" s="237"/>
      <c r="EQ1183" s="237"/>
      <c r="ER1183" s="237"/>
      <c r="ES1183" s="237"/>
      <c r="ET1183" s="237"/>
      <c r="EU1183" s="237"/>
      <c r="EV1183" s="237"/>
      <c r="EW1183" s="237"/>
      <c r="EX1183" s="237"/>
      <c r="EY1183" s="237"/>
      <c r="EZ1183" s="237"/>
      <c r="FA1183" s="237"/>
      <c r="FB1183" s="237"/>
      <c r="FC1183" s="237"/>
      <c r="FD1183" s="237"/>
      <c r="FE1183" s="237"/>
      <c r="FF1183" s="237"/>
      <c r="FG1183" s="237"/>
      <c r="FH1183" s="237"/>
      <c r="FI1183" s="237"/>
      <c r="FJ1183" s="237"/>
      <c r="FK1183" s="237"/>
      <c r="FL1183" s="237"/>
      <c r="FM1183" s="237"/>
      <c r="FN1183" s="237"/>
      <c r="FO1183" s="237"/>
      <c r="FP1183" s="237"/>
      <c r="FQ1183" s="237"/>
      <c r="FR1183" s="237"/>
      <c r="FS1183" s="237"/>
      <c r="FT1183" s="237"/>
      <c r="FU1183" s="237"/>
      <c r="FV1183" s="237"/>
      <c r="FW1183" s="237"/>
      <c r="FX1183" s="237"/>
      <c r="FY1183" s="237"/>
      <c r="FZ1183" s="237"/>
      <c r="GA1183" s="237"/>
      <c r="GB1183" s="237"/>
      <c r="GC1183" s="237"/>
      <c r="GD1183" s="237"/>
      <c r="GE1183" s="237"/>
      <c r="GF1183" s="237"/>
      <c r="GG1183" s="237"/>
      <c r="GH1183" s="237"/>
      <c r="GI1183" s="237"/>
      <c r="GJ1183" s="237"/>
      <c r="GK1183" s="237"/>
      <c r="GL1183" s="237"/>
      <c r="GM1183" s="237"/>
      <c r="GN1183" s="237"/>
      <c r="GO1183" s="237"/>
      <c r="GP1183" s="237"/>
      <c r="GQ1183" s="237"/>
    </row>
    <row r="1184" spans="1:199" s="81" customFormat="1" ht="15" hidden="1">
      <c r="A1184" s="176" t="s">
        <v>3076</v>
      </c>
      <c r="B1184" s="241" t="s">
        <v>6379</v>
      </c>
      <c r="C1184" s="242">
        <v>0</v>
      </c>
      <c r="D1184" s="242">
        <v>0</v>
      </c>
      <c r="E1184" s="242">
        <v>0</v>
      </c>
      <c r="F1184" s="242">
        <v>0</v>
      </c>
      <c r="G1184" s="242">
        <v>0</v>
      </c>
      <c r="H1184" s="242">
        <v>0</v>
      </c>
      <c r="I1184" s="242">
        <v>0</v>
      </c>
      <c r="J1184" s="242">
        <v>0</v>
      </c>
      <c r="K1184" s="242">
        <v>0</v>
      </c>
      <c r="L1184" s="242">
        <v>0</v>
      </c>
      <c r="M1184" s="242">
        <v>0</v>
      </c>
      <c r="N1184" s="242">
        <v>0</v>
      </c>
      <c r="O1184" s="242">
        <v>0</v>
      </c>
      <c r="P1184" s="28"/>
      <c r="Q1184" s="242">
        <f>SUM(D1184:O1184)</f>
        <v>0</v>
      </c>
      <c r="R1184" s="242">
        <f>IF($R$19&lt;1,0,Q1184/$R$19)</f>
        <v>0</v>
      </c>
      <c r="S1184" s="243"/>
      <c r="T1184" s="351">
        <f>IF(Q1184=0,0,1)+IF(C1184=0,0,1)+IF(D1184=0,0,1)+IF(E1184=0,0,1)+IF(F1184=0,0,1)+IF(G1184=0,0,1)+IF(H1184=0,0,1)+IF(I1184=0,0,1)+IF(J1184=0,0,1)+IF(K1184=0,0,1)+IF(L1184=0,0,1)+IF(M1184=0,0,1)+IF(N1184=0,0,1)+IF(O1184=0,0,1)</f>
        <v>0</v>
      </c>
      <c r="U1184" s="237"/>
      <c r="V1184" s="237"/>
      <c r="W1184" s="237"/>
      <c r="X1184" s="237"/>
      <c r="Y1184" s="237"/>
      <c r="Z1184" s="237"/>
      <c r="AA1184" s="237"/>
      <c r="AB1184" s="237"/>
      <c r="AC1184" s="237"/>
      <c r="AD1184" s="237"/>
      <c r="AE1184" s="237"/>
      <c r="AF1184" s="237"/>
      <c r="AG1184" s="237"/>
      <c r="AH1184" s="237"/>
      <c r="AI1184" s="237"/>
      <c r="AJ1184" s="237"/>
      <c r="AK1184" s="237"/>
      <c r="AL1184" s="237"/>
      <c r="AM1184" s="237"/>
      <c r="AN1184" s="237"/>
      <c r="AO1184" s="237"/>
      <c r="AP1184" s="237"/>
      <c r="AQ1184" s="237"/>
      <c r="AR1184" s="237"/>
      <c r="AS1184" s="237"/>
      <c r="AT1184" s="237"/>
      <c r="AU1184" s="237"/>
      <c r="AV1184" s="237"/>
      <c r="AW1184" s="237"/>
      <c r="AX1184" s="237"/>
      <c r="AY1184" s="237"/>
      <c r="AZ1184" s="237"/>
      <c r="BA1184" s="237"/>
      <c r="BB1184" s="237"/>
      <c r="BC1184" s="237"/>
      <c r="BD1184" s="237"/>
      <c r="BE1184" s="237"/>
      <c r="BF1184" s="237"/>
      <c r="BG1184" s="237"/>
      <c r="BH1184" s="237"/>
      <c r="BI1184" s="237"/>
      <c r="BJ1184" s="237"/>
      <c r="BK1184" s="237"/>
      <c r="BL1184" s="237"/>
      <c r="BM1184" s="237"/>
      <c r="BN1184" s="237"/>
      <c r="BO1184" s="237"/>
      <c r="BP1184" s="237"/>
      <c r="BQ1184" s="237"/>
      <c r="BR1184" s="237"/>
      <c r="BS1184" s="237"/>
      <c r="BT1184" s="237"/>
      <c r="BU1184" s="237"/>
      <c r="BV1184" s="237"/>
      <c r="BW1184" s="237"/>
      <c r="BX1184" s="237"/>
      <c r="BY1184" s="237"/>
      <c r="BZ1184" s="237"/>
      <c r="CA1184" s="237"/>
      <c r="CB1184" s="237"/>
      <c r="CC1184" s="237"/>
      <c r="CD1184" s="237"/>
      <c r="CE1184" s="237"/>
      <c r="CF1184" s="237"/>
      <c r="CG1184" s="237"/>
      <c r="CH1184" s="237"/>
      <c r="CI1184" s="237"/>
      <c r="CJ1184" s="237"/>
      <c r="CK1184" s="237"/>
      <c r="CL1184" s="237"/>
      <c r="CM1184" s="237"/>
      <c r="CN1184" s="237"/>
      <c r="CO1184" s="237"/>
      <c r="CP1184" s="237"/>
      <c r="CQ1184" s="237"/>
      <c r="CR1184" s="237"/>
      <c r="CS1184" s="237"/>
      <c r="CT1184" s="237"/>
      <c r="CU1184" s="237"/>
      <c r="CV1184" s="237"/>
      <c r="CW1184" s="237"/>
      <c r="CX1184" s="237"/>
      <c r="CY1184" s="237"/>
      <c r="CZ1184" s="237"/>
      <c r="DA1184" s="237"/>
      <c r="DB1184" s="237"/>
      <c r="DC1184" s="237"/>
      <c r="DD1184" s="237"/>
      <c r="DE1184" s="237"/>
      <c r="DF1184" s="237"/>
      <c r="DG1184" s="237"/>
      <c r="DH1184" s="237"/>
      <c r="DI1184" s="237"/>
      <c r="DJ1184" s="237"/>
      <c r="DK1184" s="237"/>
      <c r="DL1184" s="237"/>
      <c r="DM1184" s="237"/>
      <c r="DN1184" s="237"/>
      <c r="DO1184" s="237"/>
      <c r="DP1184" s="237"/>
      <c r="DQ1184" s="237"/>
      <c r="DR1184" s="237"/>
      <c r="DS1184" s="237"/>
      <c r="DT1184" s="237"/>
      <c r="DU1184" s="237"/>
      <c r="DV1184" s="237"/>
      <c r="DW1184" s="237"/>
      <c r="DX1184" s="237"/>
      <c r="DY1184" s="237"/>
      <c r="DZ1184" s="237"/>
      <c r="EA1184" s="237"/>
      <c r="EB1184" s="237"/>
      <c r="EC1184" s="237"/>
      <c r="ED1184" s="237"/>
      <c r="EE1184" s="237"/>
      <c r="EF1184" s="237"/>
      <c r="EG1184" s="237"/>
      <c r="EH1184" s="237"/>
      <c r="EI1184" s="237"/>
      <c r="EJ1184" s="237"/>
      <c r="EK1184" s="237"/>
      <c r="EL1184" s="237"/>
      <c r="EM1184" s="237"/>
      <c r="EN1184" s="237"/>
      <c r="EO1184" s="237"/>
      <c r="EP1184" s="237"/>
      <c r="EQ1184" s="237"/>
      <c r="ER1184" s="237"/>
      <c r="ES1184" s="237"/>
      <c r="ET1184" s="237"/>
      <c r="EU1184" s="237"/>
      <c r="EV1184" s="237"/>
      <c r="EW1184" s="237"/>
      <c r="EX1184" s="237"/>
      <c r="EY1184" s="237"/>
      <c r="EZ1184" s="237"/>
      <c r="FA1184" s="237"/>
      <c r="FB1184" s="237"/>
      <c r="FC1184" s="237"/>
      <c r="FD1184" s="237"/>
      <c r="FE1184" s="237"/>
      <c r="FF1184" s="237"/>
      <c r="FG1184" s="237"/>
      <c r="FH1184" s="237"/>
      <c r="FI1184" s="237"/>
      <c r="FJ1184" s="237"/>
      <c r="FK1184" s="237"/>
      <c r="FL1184" s="237"/>
      <c r="FM1184" s="237"/>
      <c r="FN1184" s="237"/>
      <c r="FO1184" s="237"/>
      <c r="FP1184" s="237"/>
      <c r="FQ1184" s="237"/>
      <c r="FR1184" s="237"/>
      <c r="FS1184" s="237"/>
      <c r="FT1184" s="237"/>
      <c r="FU1184" s="237"/>
      <c r="FV1184" s="237"/>
      <c r="FW1184" s="237"/>
      <c r="FX1184" s="237"/>
      <c r="FY1184" s="237"/>
      <c r="FZ1184" s="237"/>
      <c r="GA1184" s="237"/>
      <c r="GB1184" s="237"/>
      <c r="GC1184" s="237"/>
      <c r="GD1184" s="237"/>
      <c r="GE1184" s="237"/>
      <c r="GF1184" s="237"/>
      <c r="GG1184" s="237"/>
      <c r="GH1184" s="237"/>
      <c r="GI1184" s="237"/>
      <c r="GJ1184" s="237"/>
      <c r="GK1184" s="237"/>
      <c r="GL1184" s="237"/>
      <c r="GM1184" s="237"/>
      <c r="GN1184" s="237"/>
      <c r="GO1184" s="237"/>
      <c r="GP1184" s="237"/>
      <c r="GQ1184" s="237"/>
    </row>
    <row r="1185" spans="1:199" s="81" customFormat="1" ht="15" hidden="1">
      <c r="A1185" s="176" t="s">
        <v>3077</v>
      </c>
      <c r="B1185" s="241" t="s">
        <v>6380</v>
      </c>
      <c r="C1185" s="242">
        <v>0</v>
      </c>
      <c r="D1185" s="242">
        <v>0</v>
      </c>
      <c r="E1185" s="242">
        <v>0</v>
      </c>
      <c r="F1185" s="242">
        <v>0</v>
      </c>
      <c r="G1185" s="242">
        <v>0</v>
      </c>
      <c r="H1185" s="242">
        <v>0</v>
      </c>
      <c r="I1185" s="242">
        <v>0</v>
      </c>
      <c r="J1185" s="242">
        <v>0</v>
      </c>
      <c r="K1185" s="242">
        <v>0</v>
      </c>
      <c r="L1185" s="242">
        <v>0</v>
      </c>
      <c r="M1185" s="242">
        <v>0</v>
      </c>
      <c r="N1185" s="242">
        <v>0</v>
      </c>
      <c r="O1185" s="242">
        <v>0</v>
      </c>
      <c r="P1185" s="28"/>
      <c r="Q1185" s="242">
        <f>SUM(D1185:O1185)</f>
        <v>0</v>
      </c>
      <c r="R1185" s="242">
        <f>IF($R$19&lt;1,0,Q1185/$R$19)</f>
        <v>0</v>
      </c>
      <c r="S1185" s="243"/>
      <c r="T1185" s="351">
        <f>IF(Q1185=0,0,1)+IF(C1185=0,0,1)+IF(D1185=0,0,1)+IF(E1185=0,0,1)+IF(F1185=0,0,1)+IF(G1185=0,0,1)+IF(H1185=0,0,1)+IF(I1185=0,0,1)+IF(J1185=0,0,1)+IF(K1185=0,0,1)+IF(L1185=0,0,1)+IF(M1185=0,0,1)+IF(N1185=0,0,1)+IF(O1185=0,0,1)</f>
        <v>0</v>
      </c>
      <c r="U1185" s="237"/>
      <c r="V1185" s="237"/>
      <c r="W1185" s="237"/>
      <c r="X1185" s="237"/>
      <c r="Y1185" s="237"/>
      <c r="Z1185" s="237"/>
      <c r="AA1185" s="237"/>
      <c r="AB1185" s="237"/>
      <c r="AC1185" s="237"/>
      <c r="AD1185" s="237"/>
      <c r="AE1185" s="237"/>
      <c r="AF1185" s="237"/>
      <c r="AG1185" s="237"/>
      <c r="AH1185" s="237"/>
      <c r="AI1185" s="237"/>
      <c r="AJ1185" s="237"/>
      <c r="AK1185" s="237"/>
      <c r="AL1185" s="237"/>
      <c r="AM1185" s="237"/>
      <c r="AN1185" s="237"/>
      <c r="AO1185" s="237"/>
      <c r="AP1185" s="237"/>
      <c r="AQ1185" s="237"/>
      <c r="AR1185" s="237"/>
      <c r="AS1185" s="237"/>
      <c r="AT1185" s="237"/>
      <c r="AU1185" s="237"/>
      <c r="AV1185" s="237"/>
      <c r="AW1185" s="237"/>
      <c r="AX1185" s="237"/>
      <c r="AY1185" s="237"/>
      <c r="AZ1185" s="237"/>
      <c r="BA1185" s="237"/>
      <c r="BB1185" s="237"/>
      <c r="BC1185" s="237"/>
      <c r="BD1185" s="237"/>
      <c r="BE1185" s="237"/>
      <c r="BF1185" s="237"/>
      <c r="BG1185" s="237"/>
      <c r="BH1185" s="237"/>
      <c r="BI1185" s="237"/>
      <c r="BJ1185" s="237"/>
      <c r="BK1185" s="237"/>
      <c r="BL1185" s="237"/>
      <c r="BM1185" s="237"/>
      <c r="BN1185" s="237"/>
      <c r="BO1185" s="237"/>
      <c r="BP1185" s="237"/>
      <c r="BQ1185" s="237"/>
      <c r="BR1185" s="237"/>
      <c r="BS1185" s="237"/>
      <c r="BT1185" s="237"/>
      <c r="BU1185" s="237"/>
      <c r="BV1185" s="237"/>
      <c r="BW1185" s="237"/>
      <c r="BX1185" s="237"/>
      <c r="BY1185" s="237"/>
      <c r="BZ1185" s="237"/>
      <c r="CA1185" s="237"/>
      <c r="CB1185" s="237"/>
      <c r="CC1185" s="237"/>
      <c r="CD1185" s="237"/>
      <c r="CE1185" s="237"/>
      <c r="CF1185" s="237"/>
      <c r="CG1185" s="237"/>
      <c r="CH1185" s="237"/>
      <c r="CI1185" s="237"/>
      <c r="CJ1185" s="237"/>
      <c r="CK1185" s="237"/>
      <c r="CL1185" s="237"/>
      <c r="CM1185" s="237"/>
      <c r="CN1185" s="237"/>
      <c r="CO1185" s="237"/>
      <c r="CP1185" s="237"/>
      <c r="CQ1185" s="237"/>
      <c r="CR1185" s="237"/>
      <c r="CS1185" s="237"/>
      <c r="CT1185" s="237"/>
      <c r="CU1185" s="237"/>
      <c r="CV1185" s="237"/>
      <c r="CW1185" s="237"/>
      <c r="CX1185" s="237"/>
      <c r="CY1185" s="237"/>
      <c r="CZ1185" s="237"/>
      <c r="DA1185" s="237"/>
      <c r="DB1185" s="237"/>
      <c r="DC1185" s="237"/>
      <c r="DD1185" s="237"/>
      <c r="DE1185" s="237"/>
      <c r="DF1185" s="237"/>
      <c r="DG1185" s="237"/>
      <c r="DH1185" s="237"/>
      <c r="DI1185" s="237"/>
      <c r="DJ1185" s="237"/>
      <c r="DK1185" s="237"/>
      <c r="DL1185" s="237"/>
      <c r="DM1185" s="237"/>
      <c r="DN1185" s="237"/>
      <c r="DO1185" s="237"/>
      <c r="DP1185" s="237"/>
      <c r="DQ1185" s="237"/>
      <c r="DR1185" s="237"/>
      <c r="DS1185" s="237"/>
      <c r="DT1185" s="237"/>
      <c r="DU1185" s="237"/>
      <c r="DV1185" s="237"/>
      <c r="DW1185" s="237"/>
      <c r="DX1185" s="237"/>
      <c r="DY1185" s="237"/>
      <c r="DZ1185" s="237"/>
      <c r="EA1185" s="237"/>
      <c r="EB1185" s="237"/>
      <c r="EC1185" s="237"/>
      <c r="ED1185" s="237"/>
      <c r="EE1185" s="237"/>
      <c r="EF1185" s="237"/>
      <c r="EG1185" s="237"/>
      <c r="EH1185" s="237"/>
      <c r="EI1185" s="237"/>
      <c r="EJ1185" s="237"/>
      <c r="EK1185" s="237"/>
      <c r="EL1185" s="237"/>
      <c r="EM1185" s="237"/>
      <c r="EN1185" s="237"/>
      <c r="EO1185" s="237"/>
      <c r="EP1185" s="237"/>
      <c r="EQ1185" s="237"/>
      <c r="ER1185" s="237"/>
      <c r="ES1185" s="237"/>
      <c r="ET1185" s="237"/>
      <c r="EU1185" s="237"/>
      <c r="EV1185" s="237"/>
      <c r="EW1185" s="237"/>
      <c r="EX1185" s="237"/>
      <c r="EY1185" s="237"/>
      <c r="EZ1185" s="237"/>
      <c r="FA1185" s="237"/>
      <c r="FB1185" s="237"/>
      <c r="FC1185" s="237"/>
      <c r="FD1185" s="237"/>
      <c r="FE1185" s="237"/>
      <c r="FF1185" s="237"/>
      <c r="FG1185" s="237"/>
      <c r="FH1185" s="237"/>
      <c r="FI1185" s="237"/>
      <c r="FJ1185" s="237"/>
      <c r="FK1185" s="237"/>
      <c r="FL1185" s="237"/>
      <c r="FM1185" s="237"/>
      <c r="FN1185" s="237"/>
      <c r="FO1185" s="237"/>
      <c r="FP1185" s="237"/>
      <c r="FQ1185" s="237"/>
      <c r="FR1185" s="237"/>
      <c r="FS1185" s="237"/>
      <c r="FT1185" s="237"/>
      <c r="FU1185" s="237"/>
      <c r="FV1185" s="237"/>
      <c r="FW1185" s="237"/>
      <c r="FX1185" s="237"/>
      <c r="FY1185" s="237"/>
      <c r="FZ1185" s="237"/>
      <c r="GA1185" s="237"/>
      <c r="GB1185" s="237"/>
      <c r="GC1185" s="237"/>
      <c r="GD1185" s="237"/>
      <c r="GE1185" s="237"/>
      <c r="GF1185" s="237"/>
      <c r="GG1185" s="237"/>
      <c r="GH1185" s="237"/>
      <c r="GI1185" s="237"/>
      <c r="GJ1185" s="237"/>
      <c r="GK1185" s="237"/>
      <c r="GL1185" s="237"/>
      <c r="GM1185" s="237"/>
      <c r="GN1185" s="237"/>
      <c r="GO1185" s="237"/>
      <c r="GP1185" s="237"/>
      <c r="GQ1185" s="237"/>
    </row>
    <row r="1186" spans="1:199" s="81" customFormat="1" ht="15" hidden="1">
      <c r="A1186" s="176" t="s">
        <v>3078</v>
      </c>
      <c r="B1186" s="241" t="s">
        <v>6381</v>
      </c>
      <c r="C1186" s="242">
        <v>0</v>
      </c>
      <c r="D1186" s="242">
        <v>0</v>
      </c>
      <c r="E1186" s="242">
        <v>0</v>
      </c>
      <c r="F1186" s="242">
        <v>0</v>
      </c>
      <c r="G1186" s="242">
        <v>0</v>
      </c>
      <c r="H1186" s="242">
        <v>0</v>
      </c>
      <c r="I1186" s="242">
        <v>0</v>
      </c>
      <c r="J1186" s="242">
        <v>0</v>
      </c>
      <c r="K1186" s="242">
        <v>0</v>
      </c>
      <c r="L1186" s="242">
        <v>0</v>
      </c>
      <c r="M1186" s="242">
        <v>0</v>
      </c>
      <c r="N1186" s="242">
        <v>0</v>
      </c>
      <c r="O1186" s="242">
        <v>0</v>
      </c>
      <c r="P1186" s="28"/>
      <c r="Q1186" s="242">
        <f>SUM(D1186:O1186)</f>
        <v>0</v>
      </c>
      <c r="R1186" s="242">
        <f>IF($R$19&lt;1,0,Q1186/$R$19)</f>
        <v>0</v>
      </c>
      <c r="S1186" s="243"/>
      <c r="T1186" s="351">
        <f>IF(Q1186=0,0,1)+IF(C1186=0,0,1)+IF(D1186=0,0,1)+IF(E1186=0,0,1)+IF(F1186=0,0,1)+IF(G1186=0,0,1)+IF(H1186=0,0,1)+IF(I1186=0,0,1)+IF(J1186=0,0,1)+IF(K1186=0,0,1)+IF(L1186=0,0,1)+IF(M1186=0,0,1)+IF(N1186=0,0,1)+IF(O1186=0,0,1)</f>
        <v>0</v>
      </c>
      <c r="U1186" s="237"/>
      <c r="V1186" s="237"/>
      <c r="W1186" s="237"/>
      <c r="X1186" s="237"/>
      <c r="Y1186" s="237"/>
      <c r="Z1186" s="237"/>
      <c r="AA1186" s="237"/>
      <c r="AB1186" s="237"/>
      <c r="AC1186" s="237"/>
      <c r="AD1186" s="237"/>
      <c r="AE1186" s="237"/>
      <c r="AF1186" s="237"/>
      <c r="AG1186" s="237"/>
      <c r="AH1186" s="237"/>
      <c r="AI1186" s="237"/>
      <c r="AJ1186" s="237"/>
      <c r="AK1186" s="237"/>
      <c r="AL1186" s="237"/>
      <c r="AM1186" s="237"/>
      <c r="AN1186" s="237"/>
      <c r="AO1186" s="237"/>
      <c r="AP1186" s="237"/>
      <c r="AQ1186" s="237"/>
      <c r="AR1186" s="237"/>
      <c r="AS1186" s="237"/>
      <c r="AT1186" s="237"/>
      <c r="AU1186" s="237"/>
      <c r="AV1186" s="237"/>
      <c r="AW1186" s="237"/>
      <c r="AX1186" s="237"/>
      <c r="AY1186" s="237"/>
      <c r="AZ1186" s="237"/>
      <c r="BA1186" s="237"/>
      <c r="BB1186" s="237"/>
      <c r="BC1186" s="237"/>
      <c r="BD1186" s="237"/>
      <c r="BE1186" s="237"/>
      <c r="BF1186" s="237"/>
      <c r="BG1186" s="237"/>
      <c r="BH1186" s="237"/>
      <c r="BI1186" s="237"/>
      <c r="BJ1186" s="237"/>
      <c r="BK1186" s="237"/>
      <c r="BL1186" s="237"/>
      <c r="BM1186" s="237"/>
      <c r="BN1186" s="237"/>
      <c r="BO1186" s="237"/>
      <c r="BP1186" s="237"/>
      <c r="BQ1186" s="237"/>
      <c r="BR1186" s="237"/>
      <c r="BS1186" s="237"/>
      <c r="BT1186" s="237"/>
      <c r="BU1186" s="237"/>
      <c r="BV1186" s="237"/>
      <c r="BW1186" s="237"/>
      <c r="BX1186" s="237"/>
      <c r="BY1186" s="237"/>
      <c r="BZ1186" s="237"/>
      <c r="CA1186" s="237"/>
      <c r="CB1186" s="237"/>
      <c r="CC1186" s="237"/>
      <c r="CD1186" s="237"/>
      <c r="CE1186" s="237"/>
      <c r="CF1186" s="237"/>
      <c r="CG1186" s="237"/>
      <c r="CH1186" s="237"/>
      <c r="CI1186" s="237"/>
      <c r="CJ1186" s="237"/>
      <c r="CK1186" s="237"/>
      <c r="CL1186" s="237"/>
      <c r="CM1186" s="237"/>
      <c r="CN1186" s="237"/>
      <c r="CO1186" s="237"/>
      <c r="CP1186" s="237"/>
      <c r="CQ1186" s="237"/>
      <c r="CR1186" s="237"/>
      <c r="CS1186" s="237"/>
      <c r="CT1186" s="237"/>
      <c r="CU1186" s="237"/>
      <c r="CV1186" s="237"/>
      <c r="CW1186" s="237"/>
      <c r="CX1186" s="237"/>
      <c r="CY1186" s="237"/>
      <c r="CZ1186" s="237"/>
      <c r="DA1186" s="237"/>
      <c r="DB1186" s="237"/>
      <c r="DC1186" s="237"/>
      <c r="DD1186" s="237"/>
      <c r="DE1186" s="237"/>
      <c r="DF1186" s="237"/>
      <c r="DG1186" s="237"/>
      <c r="DH1186" s="237"/>
      <c r="DI1186" s="237"/>
      <c r="DJ1186" s="237"/>
      <c r="DK1186" s="237"/>
      <c r="DL1186" s="237"/>
      <c r="DM1186" s="237"/>
      <c r="DN1186" s="237"/>
      <c r="DO1186" s="237"/>
      <c r="DP1186" s="237"/>
      <c r="DQ1186" s="237"/>
      <c r="DR1186" s="237"/>
      <c r="DS1186" s="237"/>
      <c r="DT1186" s="237"/>
      <c r="DU1186" s="237"/>
      <c r="DV1186" s="237"/>
      <c r="DW1186" s="237"/>
      <c r="DX1186" s="237"/>
      <c r="DY1186" s="237"/>
      <c r="DZ1186" s="237"/>
      <c r="EA1186" s="237"/>
      <c r="EB1186" s="237"/>
      <c r="EC1186" s="237"/>
      <c r="ED1186" s="237"/>
      <c r="EE1186" s="237"/>
      <c r="EF1186" s="237"/>
      <c r="EG1186" s="237"/>
      <c r="EH1186" s="237"/>
      <c r="EI1186" s="237"/>
      <c r="EJ1186" s="237"/>
      <c r="EK1186" s="237"/>
      <c r="EL1186" s="237"/>
      <c r="EM1186" s="237"/>
      <c r="EN1186" s="237"/>
      <c r="EO1186" s="237"/>
      <c r="EP1186" s="237"/>
      <c r="EQ1186" s="237"/>
      <c r="ER1186" s="237"/>
      <c r="ES1186" s="237"/>
      <c r="ET1186" s="237"/>
      <c r="EU1186" s="237"/>
      <c r="EV1186" s="237"/>
      <c r="EW1186" s="237"/>
      <c r="EX1186" s="237"/>
      <c r="EY1186" s="237"/>
      <c r="EZ1186" s="237"/>
      <c r="FA1186" s="237"/>
      <c r="FB1186" s="237"/>
      <c r="FC1186" s="237"/>
      <c r="FD1186" s="237"/>
      <c r="FE1186" s="237"/>
      <c r="FF1186" s="237"/>
      <c r="FG1186" s="237"/>
      <c r="FH1186" s="237"/>
      <c r="FI1186" s="237"/>
      <c r="FJ1186" s="237"/>
      <c r="FK1186" s="237"/>
      <c r="FL1186" s="237"/>
      <c r="FM1186" s="237"/>
      <c r="FN1186" s="237"/>
      <c r="FO1186" s="237"/>
      <c r="FP1186" s="237"/>
      <c r="FQ1186" s="237"/>
      <c r="FR1186" s="237"/>
      <c r="FS1186" s="237"/>
      <c r="FT1186" s="237"/>
      <c r="FU1186" s="237"/>
      <c r="FV1186" s="237"/>
      <c r="FW1186" s="237"/>
      <c r="FX1186" s="237"/>
      <c r="FY1186" s="237"/>
      <c r="FZ1186" s="237"/>
      <c r="GA1186" s="237"/>
      <c r="GB1186" s="237"/>
      <c r="GC1186" s="237"/>
      <c r="GD1186" s="237"/>
      <c r="GE1186" s="237"/>
      <c r="GF1186" s="237"/>
      <c r="GG1186" s="237"/>
      <c r="GH1186" s="237"/>
      <c r="GI1186" s="237"/>
      <c r="GJ1186" s="237"/>
      <c r="GK1186" s="237"/>
      <c r="GL1186" s="237"/>
      <c r="GM1186" s="237"/>
      <c r="GN1186" s="237"/>
      <c r="GO1186" s="237"/>
      <c r="GP1186" s="237"/>
      <c r="GQ1186" s="237"/>
    </row>
    <row r="1187" spans="1:199" s="81" customFormat="1" ht="15" hidden="1">
      <c r="A1187" s="176" t="s">
        <v>3079</v>
      </c>
      <c r="B1187" s="241" t="s">
        <v>6382</v>
      </c>
      <c r="C1187" s="242">
        <v>0</v>
      </c>
      <c r="D1187" s="242">
        <v>0</v>
      </c>
      <c r="E1187" s="242">
        <v>0</v>
      </c>
      <c r="F1187" s="242">
        <v>0</v>
      </c>
      <c r="G1187" s="242">
        <v>0</v>
      </c>
      <c r="H1187" s="242">
        <v>0</v>
      </c>
      <c r="I1187" s="242">
        <v>0</v>
      </c>
      <c r="J1187" s="242">
        <v>0</v>
      </c>
      <c r="K1187" s="242">
        <v>0</v>
      </c>
      <c r="L1187" s="242">
        <v>0</v>
      </c>
      <c r="M1187" s="242">
        <v>0</v>
      </c>
      <c r="N1187" s="242">
        <v>0</v>
      </c>
      <c r="O1187" s="242">
        <v>0</v>
      </c>
      <c r="P1187" s="28"/>
      <c r="Q1187" s="242">
        <f>SUM(D1187:O1187)</f>
        <v>0</v>
      </c>
      <c r="R1187" s="242">
        <f>IF($R$19&lt;1,0,Q1187/$R$19)</f>
        <v>0</v>
      </c>
      <c r="S1187" s="243"/>
      <c r="T1187" s="351">
        <f>IF(Q1187=0,0,1)+IF(C1187=0,0,1)+IF(D1187=0,0,1)+IF(E1187=0,0,1)+IF(F1187=0,0,1)+IF(G1187=0,0,1)+IF(H1187=0,0,1)+IF(I1187=0,0,1)+IF(J1187=0,0,1)+IF(K1187=0,0,1)+IF(L1187=0,0,1)+IF(M1187=0,0,1)+IF(N1187=0,0,1)+IF(O1187=0,0,1)</f>
        <v>0</v>
      </c>
      <c r="U1187" s="237"/>
      <c r="V1187" s="237"/>
      <c r="W1187" s="237"/>
      <c r="X1187" s="237"/>
      <c r="Y1187" s="237"/>
      <c r="Z1187" s="237"/>
      <c r="AA1187" s="237"/>
      <c r="AB1187" s="237"/>
      <c r="AC1187" s="237"/>
      <c r="AD1187" s="237"/>
      <c r="AE1187" s="237"/>
      <c r="AF1187" s="237"/>
      <c r="AG1187" s="237"/>
      <c r="AH1187" s="237"/>
      <c r="AI1187" s="237"/>
      <c r="AJ1187" s="237"/>
      <c r="AK1187" s="237"/>
      <c r="AL1187" s="237"/>
      <c r="AM1187" s="237"/>
      <c r="AN1187" s="237"/>
      <c r="AO1187" s="237"/>
      <c r="AP1187" s="237"/>
      <c r="AQ1187" s="237"/>
      <c r="AR1187" s="237"/>
      <c r="AS1187" s="237"/>
      <c r="AT1187" s="237"/>
      <c r="AU1187" s="237"/>
      <c r="AV1187" s="237"/>
      <c r="AW1187" s="237"/>
      <c r="AX1187" s="237"/>
      <c r="AY1187" s="237"/>
      <c r="AZ1187" s="237"/>
      <c r="BA1187" s="237"/>
      <c r="BB1187" s="237"/>
      <c r="BC1187" s="237"/>
      <c r="BD1187" s="237"/>
      <c r="BE1187" s="237"/>
      <c r="BF1187" s="237"/>
      <c r="BG1187" s="237"/>
      <c r="BH1187" s="237"/>
      <c r="BI1187" s="237"/>
      <c r="BJ1187" s="237"/>
      <c r="BK1187" s="237"/>
      <c r="BL1187" s="237"/>
      <c r="BM1187" s="237"/>
      <c r="BN1187" s="237"/>
      <c r="BO1187" s="237"/>
      <c r="BP1187" s="237"/>
      <c r="BQ1187" s="237"/>
      <c r="BR1187" s="237"/>
      <c r="BS1187" s="237"/>
      <c r="BT1187" s="237"/>
      <c r="BU1187" s="237"/>
      <c r="BV1187" s="237"/>
      <c r="BW1187" s="237"/>
      <c r="BX1187" s="237"/>
      <c r="BY1187" s="237"/>
      <c r="BZ1187" s="237"/>
      <c r="CA1187" s="237"/>
      <c r="CB1187" s="237"/>
      <c r="CC1187" s="237"/>
      <c r="CD1187" s="237"/>
      <c r="CE1187" s="237"/>
      <c r="CF1187" s="237"/>
      <c r="CG1187" s="237"/>
      <c r="CH1187" s="237"/>
      <c r="CI1187" s="237"/>
      <c r="CJ1187" s="237"/>
      <c r="CK1187" s="237"/>
      <c r="CL1187" s="237"/>
      <c r="CM1187" s="237"/>
      <c r="CN1187" s="237"/>
      <c r="CO1187" s="237"/>
      <c r="CP1187" s="237"/>
      <c r="CQ1187" s="237"/>
      <c r="CR1187" s="237"/>
      <c r="CS1187" s="237"/>
      <c r="CT1187" s="237"/>
      <c r="CU1187" s="237"/>
      <c r="CV1187" s="237"/>
      <c r="CW1187" s="237"/>
      <c r="CX1187" s="237"/>
      <c r="CY1187" s="237"/>
      <c r="CZ1187" s="237"/>
      <c r="DA1187" s="237"/>
      <c r="DB1187" s="237"/>
      <c r="DC1187" s="237"/>
      <c r="DD1187" s="237"/>
      <c r="DE1187" s="237"/>
      <c r="DF1187" s="237"/>
      <c r="DG1187" s="237"/>
      <c r="DH1187" s="237"/>
      <c r="DI1187" s="237"/>
      <c r="DJ1187" s="237"/>
      <c r="DK1187" s="237"/>
      <c r="DL1187" s="237"/>
      <c r="DM1187" s="237"/>
      <c r="DN1187" s="237"/>
      <c r="DO1187" s="237"/>
      <c r="DP1187" s="237"/>
      <c r="DQ1187" s="237"/>
      <c r="DR1187" s="237"/>
      <c r="DS1187" s="237"/>
      <c r="DT1187" s="237"/>
      <c r="DU1187" s="237"/>
      <c r="DV1187" s="237"/>
      <c r="DW1187" s="237"/>
      <c r="DX1187" s="237"/>
      <c r="DY1187" s="237"/>
      <c r="DZ1187" s="237"/>
      <c r="EA1187" s="237"/>
      <c r="EB1187" s="237"/>
      <c r="EC1187" s="237"/>
      <c r="ED1187" s="237"/>
      <c r="EE1187" s="237"/>
      <c r="EF1187" s="237"/>
      <c r="EG1187" s="237"/>
      <c r="EH1187" s="237"/>
      <c r="EI1187" s="237"/>
      <c r="EJ1187" s="237"/>
      <c r="EK1187" s="237"/>
      <c r="EL1187" s="237"/>
      <c r="EM1187" s="237"/>
      <c r="EN1187" s="237"/>
      <c r="EO1187" s="237"/>
      <c r="EP1187" s="237"/>
      <c r="EQ1187" s="237"/>
      <c r="ER1187" s="237"/>
      <c r="ES1187" s="237"/>
      <c r="ET1187" s="237"/>
      <c r="EU1187" s="237"/>
      <c r="EV1187" s="237"/>
      <c r="EW1187" s="237"/>
      <c r="EX1187" s="237"/>
      <c r="EY1187" s="237"/>
      <c r="EZ1187" s="237"/>
      <c r="FA1187" s="237"/>
      <c r="FB1187" s="237"/>
      <c r="FC1187" s="237"/>
      <c r="FD1187" s="237"/>
      <c r="FE1187" s="237"/>
      <c r="FF1187" s="237"/>
      <c r="FG1187" s="237"/>
      <c r="FH1187" s="237"/>
      <c r="FI1187" s="237"/>
      <c r="FJ1187" s="237"/>
      <c r="FK1187" s="237"/>
      <c r="FL1187" s="237"/>
      <c r="FM1187" s="237"/>
      <c r="FN1187" s="237"/>
      <c r="FO1187" s="237"/>
      <c r="FP1187" s="237"/>
      <c r="FQ1187" s="237"/>
      <c r="FR1187" s="237"/>
      <c r="FS1187" s="237"/>
      <c r="FT1187" s="237"/>
      <c r="FU1187" s="237"/>
      <c r="FV1187" s="237"/>
      <c r="FW1187" s="237"/>
      <c r="FX1187" s="237"/>
      <c r="FY1187" s="237"/>
      <c r="FZ1187" s="237"/>
      <c r="GA1187" s="237"/>
      <c r="GB1187" s="237"/>
      <c r="GC1187" s="237"/>
      <c r="GD1187" s="237"/>
      <c r="GE1187" s="237"/>
      <c r="GF1187" s="237"/>
      <c r="GG1187" s="237"/>
      <c r="GH1187" s="237"/>
      <c r="GI1187" s="237"/>
      <c r="GJ1187" s="237"/>
      <c r="GK1187" s="237"/>
      <c r="GL1187" s="237"/>
      <c r="GM1187" s="237"/>
      <c r="GN1187" s="237"/>
      <c r="GO1187" s="237"/>
      <c r="GP1187" s="237"/>
      <c r="GQ1187" s="237"/>
    </row>
    <row r="1188" spans="1:199" s="81" customFormat="1" ht="15" hidden="1">
      <c r="A1188" s="176" t="s">
        <v>3080</v>
      </c>
      <c r="B1188" s="241" t="s">
        <v>6383</v>
      </c>
      <c r="C1188" s="242">
        <v>0</v>
      </c>
      <c r="D1188" s="242">
        <v>0</v>
      </c>
      <c r="E1188" s="242">
        <v>0</v>
      </c>
      <c r="F1188" s="242">
        <v>0</v>
      </c>
      <c r="G1188" s="242">
        <v>0</v>
      </c>
      <c r="H1188" s="242">
        <v>0</v>
      </c>
      <c r="I1188" s="242">
        <v>0</v>
      </c>
      <c r="J1188" s="242">
        <v>0</v>
      </c>
      <c r="K1188" s="242">
        <v>0</v>
      </c>
      <c r="L1188" s="242">
        <v>0</v>
      </c>
      <c r="M1188" s="242">
        <v>0</v>
      </c>
      <c r="N1188" s="242">
        <v>0</v>
      </c>
      <c r="O1188" s="242">
        <v>0</v>
      </c>
      <c r="P1188" s="28"/>
      <c r="Q1188" s="242">
        <f>SUM(D1188:O1188)</f>
        <v>0</v>
      </c>
      <c r="R1188" s="242">
        <f>IF($R$19&lt;1,0,Q1188/$R$19)</f>
        <v>0</v>
      </c>
      <c r="S1188" s="243"/>
      <c r="T1188" s="351">
        <f>IF(Q1188=0,0,1)+IF(C1188=0,0,1)+IF(D1188=0,0,1)+IF(E1188=0,0,1)+IF(F1188=0,0,1)+IF(G1188=0,0,1)+IF(H1188=0,0,1)+IF(I1188=0,0,1)+IF(J1188=0,0,1)+IF(K1188=0,0,1)+IF(L1188=0,0,1)+IF(M1188=0,0,1)+IF(N1188=0,0,1)+IF(O1188=0,0,1)</f>
        <v>0</v>
      </c>
      <c r="U1188" s="237"/>
      <c r="V1188" s="237"/>
      <c r="W1188" s="237"/>
      <c r="X1188" s="237"/>
      <c r="Y1188" s="237"/>
      <c r="Z1188" s="237"/>
      <c r="AA1188" s="237"/>
      <c r="AB1188" s="237"/>
      <c r="AC1188" s="237"/>
      <c r="AD1188" s="237"/>
      <c r="AE1188" s="237"/>
      <c r="AF1188" s="237"/>
      <c r="AG1188" s="237"/>
      <c r="AH1188" s="237"/>
      <c r="AI1188" s="237"/>
      <c r="AJ1188" s="237"/>
      <c r="AK1188" s="237"/>
      <c r="AL1188" s="237"/>
      <c r="AM1188" s="237"/>
      <c r="AN1188" s="237"/>
      <c r="AO1188" s="237"/>
      <c r="AP1188" s="237"/>
      <c r="AQ1188" s="237"/>
      <c r="AR1188" s="237"/>
      <c r="AS1188" s="237"/>
      <c r="AT1188" s="237"/>
      <c r="AU1188" s="237"/>
      <c r="AV1188" s="237"/>
      <c r="AW1188" s="237"/>
      <c r="AX1188" s="237"/>
      <c r="AY1188" s="237"/>
      <c r="AZ1188" s="237"/>
      <c r="BA1188" s="237"/>
      <c r="BB1188" s="237"/>
      <c r="BC1188" s="237"/>
      <c r="BD1188" s="237"/>
      <c r="BE1188" s="237"/>
      <c r="BF1188" s="237"/>
      <c r="BG1188" s="237"/>
      <c r="BH1188" s="237"/>
      <c r="BI1188" s="237"/>
      <c r="BJ1188" s="237"/>
      <c r="BK1188" s="237"/>
      <c r="BL1188" s="237"/>
      <c r="BM1188" s="237"/>
      <c r="BN1188" s="237"/>
      <c r="BO1188" s="237"/>
      <c r="BP1188" s="237"/>
      <c r="BQ1188" s="237"/>
      <c r="BR1188" s="237"/>
      <c r="BS1188" s="237"/>
      <c r="BT1188" s="237"/>
      <c r="BU1188" s="237"/>
      <c r="BV1188" s="237"/>
      <c r="BW1188" s="237"/>
      <c r="BX1188" s="237"/>
      <c r="BY1188" s="237"/>
      <c r="BZ1188" s="237"/>
      <c r="CA1188" s="237"/>
      <c r="CB1188" s="237"/>
      <c r="CC1188" s="237"/>
      <c r="CD1188" s="237"/>
      <c r="CE1188" s="237"/>
      <c r="CF1188" s="237"/>
      <c r="CG1188" s="237"/>
      <c r="CH1188" s="237"/>
      <c r="CI1188" s="237"/>
      <c r="CJ1188" s="237"/>
      <c r="CK1188" s="237"/>
      <c r="CL1188" s="237"/>
      <c r="CM1188" s="237"/>
      <c r="CN1188" s="237"/>
      <c r="CO1188" s="237"/>
      <c r="CP1188" s="237"/>
      <c r="CQ1188" s="237"/>
      <c r="CR1188" s="237"/>
      <c r="CS1188" s="237"/>
      <c r="CT1188" s="237"/>
      <c r="CU1188" s="237"/>
      <c r="CV1188" s="237"/>
      <c r="CW1188" s="237"/>
      <c r="CX1188" s="237"/>
      <c r="CY1188" s="237"/>
      <c r="CZ1188" s="237"/>
      <c r="DA1188" s="237"/>
      <c r="DB1188" s="237"/>
      <c r="DC1188" s="237"/>
      <c r="DD1188" s="237"/>
      <c r="DE1188" s="237"/>
      <c r="DF1188" s="237"/>
      <c r="DG1188" s="237"/>
      <c r="DH1188" s="237"/>
      <c r="DI1188" s="237"/>
      <c r="DJ1188" s="237"/>
      <c r="DK1188" s="237"/>
      <c r="DL1188" s="237"/>
      <c r="DM1188" s="237"/>
      <c r="DN1188" s="237"/>
      <c r="DO1188" s="237"/>
      <c r="DP1188" s="237"/>
      <c r="DQ1188" s="237"/>
      <c r="DR1188" s="237"/>
      <c r="DS1188" s="237"/>
      <c r="DT1188" s="237"/>
      <c r="DU1188" s="237"/>
      <c r="DV1188" s="237"/>
      <c r="DW1188" s="237"/>
      <c r="DX1188" s="237"/>
      <c r="DY1188" s="237"/>
      <c r="DZ1188" s="237"/>
      <c r="EA1188" s="237"/>
      <c r="EB1188" s="237"/>
      <c r="EC1188" s="237"/>
      <c r="ED1188" s="237"/>
      <c r="EE1188" s="237"/>
      <c r="EF1188" s="237"/>
      <c r="EG1188" s="237"/>
      <c r="EH1188" s="237"/>
      <c r="EI1188" s="237"/>
      <c r="EJ1188" s="237"/>
      <c r="EK1188" s="237"/>
      <c r="EL1188" s="237"/>
      <c r="EM1188" s="237"/>
      <c r="EN1188" s="237"/>
      <c r="EO1188" s="237"/>
      <c r="EP1188" s="237"/>
      <c r="EQ1188" s="237"/>
      <c r="ER1188" s="237"/>
      <c r="ES1188" s="237"/>
      <c r="ET1188" s="237"/>
      <c r="EU1188" s="237"/>
      <c r="EV1188" s="237"/>
      <c r="EW1188" s="237"/>
      <c r="EX1188" s="237"/>
      <c r="EY1188" s="237"/>
      <c r="EZ1188" s="237"/>
      <c r="FA1188" s="237"/>
      <c r="FB1188" s="237"/>
      <c r="FC1188" s="237"/>
      <c r="FD1188" s="237"/>
      <c r="FE1188" s="237"/>
      <c r="FF1188" s="237"/>
      <c r="FG1188" s="237"/>
      <c r="FH1188" s="237"/>
      <c r="FI1188" s="237"/>
      <c r="FJ1188" s="237"/>
      <c r="FK1188" s="237"/>
      <c r="FL1188" s="237"/>
      <c r="FM1188" s="237"/>
      <c r="FN1188" s="237"/>
      <c r="FO1188" s="237"/>
      <c r="FP1188" s="237"/>
      <c r="FQ1188" s="237"/>
      <c r="FR1188" s="237"/>
      <c r="FS1188" s="237"/>
      <c r="FT1188" s="237"/>
      <c r="FU1188" s="237"/>
      <c r="FV1188" s="237"/>
      <c r="FW1188" s="237"/>
      <c r="FX1188" s="237"/>
      <c r="FY1188" s="237"/>
      <c r="FZ1188" s="237"/>
      <c r="GA1188" s="237"/>
      <c r="GB1188" s="237"/>
      <c r="GC1188" s="237"/>
      <c r="GD1188" s="237"/>
      <c r="GE1188" s="237"/>
      <c r="GF1188" s="237"/>
      <c r="GG1188" s="237"/>
      <c r="GH1188" s="237"/>
      <c r="GI1188" s="237"/>
      <c r="GJ1188" s="237"/>
      <c r="GK1188" s="237"/>
      <c r="GL1188" s="237"/>
      <c r="GM1188" s="237"/>
      <c r="GN1188" s="237"/>
      <c r="GO1188" s="237"/>
      <c r="GP1188" s="237"/>
      <c r="GQ1188" s="237"/>
    </row>
    <row r="1189" spans="1:199" s="81" customFormat="1" ht="15" hidden="1">
      <c r="A1189" s="176" t="s">
        <v>3081</v>
      </c>
      <c r="B1189" s="241" t="s">
        <v>6384</v>
      </c>
      <c r="C1189" s="242">
        <v>0</v>
      </c>
      <c r="D1189" s="242">
        <v>0</v>
      </c>
      <c r="E1189" s="242">
        <v>0</v>
      </c>
      <c r="F1189" s="242">
        <v>0</v>
      </c>
      <c r="G1189" s="242">
        <v>0</v>
      </c>
      <c r="H1189" s="242">
        <v>0</v>
      </c>
      <c r="I1189" s="242">
        <v>0</v>
      </c>
      <c r="J1189" s="242">
        <v>0</v>
      </c>
      <c r="K1189" s="242">
        <v>0</v>
      </c>
      <c r="L1189" s="242">
        <v>0</v>
      </c>
      <c r="M1189" s="242">
        <v>0</v>
      </c>
      <c r="N1189" s="242">
        <v>0</v>
      </c>
      <c r="O1189" s="242">
        <v>0</v>
      </c>
      <c r="P1189" s="28"/>
      <c r="Q1189" s="242">
        <f>SUM(D1189:O1189)</f>
        <v>0</v>
      </c>
      <c r="R1189" s="242">
        <f>IF($R$19&lt;1,0,Q1189/$R$19)</f>
        <v>0</v>
      </c>
      <c r="S1189" s="243"/>
      <c r="T1189" s="351">
        <f>IF(Q1189=0,0,1)+IF(C1189=0,0,1)+IF(D1189=0,0,1)+IF(E1189=0,0,1)+IF(F1189=0,0,1)+IF(G1189=0,0,1)+IF(H1189=0,0,1)+IF(I1189=0,0,1)+IF(J1189=0,0,1)+IF(K1189=0,0,1)+IF(L1189=0,0,1)+IF(M1189=0,0,1)+IF(N1189=0,0,1)+IF(O1189=0,0,1)</f>
        <v>0</v>
      </c>
      <c r="U1189" s="237"/>
      <c r="V1189" s="237"/>
      <c r="W1189" s="237"/>
      <c r="X1189" s="237"/>
      <c r="Y1189" s="237"/>
      <c r="Z1189" s="237"/>
      <c r="AA1189" s="237"/>
      <c r="AB1189" s="237"/>
      <c r="AC1189" s="237"/>
      <c r="AD1189" s="237"/>
      <c r="AE1189" s="237"/>
      <c r="AF1189" s="237"/>
      <c r="AG1189" s="237"/>
      <c r="AH1189" s="237"/>
      <c r="AI1189" s="237"/>
      <c r="AJ1189" s="237"/>
      <c r="AK1189" s="237"/>
      <c r="AL1189" s="237"/>
      <c r="AM1189" s="237"/>
      <c r="AN1189" s="237"/>
      <c r="AO1189" s="237"/>
      <c r="AP1189" s="237"/>
      <c r="AQ1189" s="237"/>
      <c r="AR1189" s="237"/>
      <c r="AS1189" s="237"/>
      <c r="AT1189" s="237"/>
      <c r="AU1189" s="237"/>
      <c r="AV1189" s="237"/>
      <c r="AW1189" s="237"/>
      <c r="AX1189" s="237"/>
      <c r="AY1189" s="237"/>
      <c r="AZ1189" s="237"/>
      <c r="BA1189" s="237"/>
      <c r="BB1189" s="237"/>
      <c r="BC1189" s="237"/>
      <c r="BD1189" s="237"/>
      <c r="BE1189" s="237"/>
      <c r="BF1189" s="237"/>
      <c r="BG1189" s="237"/>
      <c r="BH1189" s="237"/>
      <c r="BI1189" s="237"/>
      <c r="BJ1189" s="237"/>
      <c r="BK1189" s="237"/>
      <c r="BL1189" s="237"/>
      <c r="BM1189" s="237"/>
      <c r="BN1189" s="237"/>
      <c r="BO1189" s="237"/>
      <c r="BP1189" s="237"/>
      <c r="BQ1189" s="237"/>
      <c r="BR1189" s="237"/>
      <c r="BS1189" s="237"/>
      <c r="BT1189" s="237"/>
      <c r="BU1189" s="237"/>
      <c r="BV1189" s="237"/>
      <c r="BW1189" s="237"/>
      <c r="BX1189" s="237"/>
      <c r="BY1189" s="237"/>
      <c r="BZ1189" s="237"/>
      <c r="CA1189" s="237"/>
      <c r="CB1189" s="237"/>
      <c r="CC1189" s="237"/>
      <c r="CD1189" s="237"/>
      <c r="CE1189" s="237"/>
      <c r="CF1189" s="237"/>
      <c r="CG1189" s="237"/>
      <c r="CH1189" s="237"/>
      <c r="CI1189" s="237"/>
      <c r="CJ1189" s="237"/>
      <c r="CK1189" s="237"/>
      <c r="CL1189" s="237"/>
      <c r="CM1189" s="237"/>
      <c r="CN1189" s="237"/>
      <c r="CO1189" s="237"/>
      <c r="CP1189" s="237"/>
      <c r="CQ1189" s="237"/>
      <c r="CR1189" s="237"/>
      <c r="CS1189" s="237"/>
      <c r="CT1189" s="237"/>
      <c r="CU1189" s="237"/>
      <c r="CV1189" s="237"/>
      <c r="CW1189" s="237"/>
      <c r="CX1189" s="237"/>
      <c r="CY1189" s="237"/>
      <c r="CZ1189" s="237"/>
      <c r="DA1189" s="237"/>
      <c r="DB1189" s="237"/>
      <c r="DC1189" s="237"/>
      <c r="DD1189" s="237"/>
      <c r="DE1189" s="237"/>
      <c r="DF1189" s="237"/>
      <c r="DG1189" s="237"/>
      <c r="DH1189" s="237"/>
      <c r="DI1189" s="237"/>
      <c r="DJ1189" s="237"/>
      <c r="DK1189" s="237"/>
      <c r="DL1189" s="237"/>
      <c r="DM1189" s="237"/>
      <c r="DN1189" s="237"/>
      <c r="DO1189" s="237"/>
      <c r="DP1189" s="237"/>
      <c r="DQ1189" s="237"/>
      <c r="DR1189" s="237"/>
      <c r="DS1189" s="237"/>
      <c r="DT1189" s="237"/>
      <c r="DU1189" s="237"/>
      <c r="DV1189" s="237"/>
      <c r="DW1189" s="237"/>
      <c r="DX1189" s="237"/>
      <c r="DY1189" s="237"/>
      <c r="DZ1189" s="237"/>
      <c r="EA1189" s="237"/>
      <c r="EB1189" s="237"/>
      <c r="EC1189" s="237"/>
      <c r="ED1189" s="237"/>
      <c r="EE1189" s="237"/>
      <c r="EF1189" s="237"/>
      <c r="EG1189" s="237"/>
      <c r="EH1189" s="237"/>
      <c r="EI1189" s="237"/>
      <c r="EJ1189" s="237"/>
      <c r="EK1189" s="237"/>
      <c r="EL1189" s="237"/>
      <c r="EM1189" s="237"/>
      <c r="EN1189" s="237"/>
      <c r="EO1189" s="237"/>
      <c r="EP1189" s="237"/>
      <c r="EQ1189" s="237"/>
      <c r="ER1189" s="237"/>
      <c r="ES1189" s="237"/>
      <c r="ET1189" s="237"/>
      <c r="EU1189" s="237"/>
      <c r="EV1189" s="237"/>
      <c r="EW1189" s="237"/>
      <c r="EX1189" s="237"/>
      <c r="EY1189" s="237"/>
      <c r="EZ1189" s="237"/>
      <c r="FA1189" s="237"/>
      <c r="FB1189" s="237"/>
      <c r="FC1189" s="237"/>
      <c r="FD1189" s="237"/>
      <c r="FE1189" s="237"/>
      <c r="FF1189" s="237"/>
      <c r="FG1189" s="237"/>
      <c r="FH1189" s="237"/>
      <c r="FI1189" s="237"/>
      <c r="FJ1189" s="237"/>
      <c r="FK1189" s="237"/>
      <c r="FL1189" s="237"/>
      <c r="FM1189" s="237"/>
      <c r="FN1189" s="237"/>
      <c r="FO1189" s="237"/>
      <c r="FP1189" s="237"/>
      <c r="FQ1189" s="237"/>
      <c r="FR1189" s="237"/>
      <c r="FS1189" s="237"/>
      <c r="FT1189" s="237"/>
      <c r="FU1189" s="237"/>
      <c r="FV1189" s="237"/>
      <c r="FW1189" s="237"/>
      <c r="FX1189" s="237"/>
      <c r="FY1189" s="237"/>
      <c r="FZ1189" s="237"/>
      <c r="GA1189" s="237"/>
      <c r="GB1189" s="237"/>
      <c r="GC1189" s="237"/>
      <c r="GD1189" s="237"/>
      <c r="GE1189" s="237"/>
      <c r="GF1189" s="237"/>
      <c r="GG1189" s="237"/>
      <c r="GH1189" s="237"/>
      <c r="GI1189" s="237"/>
      <c r="GJ1189" s="237"/>
      <c r="GK1189" s="237"/>
      <c r="GL1189" s="237"/>
      <c r="GM1189" s="237"/>
      <c r="GN1189" s="237"/>
      <c r="GO1189" s="237"/>
      <c r="GP1189" s="237"/>
      <c r="GQ1189" s="237"/>
    </row>
    <row r="1190" spans="1:199" s="81" customFormat="1" ht="15" hidden="1">
      <c r="A1190" s="176" t="s">
        <v>3082</v>
      </c>
      <c r="B1190" s="241" t="s">
        <v>6385</v>
      </c>
      <c r="C1190" s="242">
        <v>0</v>
      </c>
      <c r="D1190" s="242">
        <v>0</v>
      </c>
      <c r="E1190" s="242">
        <v>0</v>
      </c>
      <c r="F1190" s="242">
        <v>0</v>
      </c>
      <c r="G1190" s="242">
        <v>0</v>
      </c>
      <c r="H1190" s="242">
        <v>0</v>
      </c>
      <c r="I1190" s="242">
        <v>0</v>
      </c>
      <c r="J1190" s="242">
        <v>0</v>
      </c>
      <c r="K1190" s="242">
        <v>0</v>
      </c>
      <c r="L1190" s="242">
        <v>0</v>
      </c>
      <c r="M1190" s="242">
        <v>0</v>
      </c>
      <c r="N1190" s="242">
        <v>0</v>
      </c>
      <c r="O1190" s="242">
        <v>0</v>
      </c>
      <c r="P1190" s="28"/>
      <c r="Q1190" s="242">
        <f>SUM(D1190:O1190)</f>
        <v>0</v>
      </c>
      <c r="R1190" s="242">
        <f>IF($R$19&lt;1,0,Q1190/$R$19)</f>
        <v>0</v>
      </c>
      <c r="S1190" s="243"/>
      <c r="T1190" s="351">
        <f>IF(Q1190=0,0,1)+IF(C1190=0,0,1)+IF(D1190=0,0,1)+IF(E1190=0,0,1)+IF(F1190=0,0,1)+IF(G1190=0,0,1)+IF(H1190=0,0,1)+IF(I1190=0,0,1)+IF(J1190=0,0,1)+IF(K1190=0,0,1)+IF(L1190=0,0,1)+IF(M1190=0,0,1)+IF(N1190=0,0,1)+IF(O1190=0,0,1)</f>
        <v>0</v>
      </c>
      <c r="U1190" s="237"/>
      <c r="V1190" s="237"/>
      <c r="W1190" s="237"/>
      <c r="X1190" s="237"/>
      <c r="Y1190" s="237"/>
      <c r="Z1190" s="237"/>
      <c r="AA1190" s="237"/>
      <c r="AB1190" s="237"/>
      <c r="AC1190" s="237"/>
      <c r="AD1190" s="237"/>
      <c r="AE1190" s="237"/>
      <c r="AF1190" s="237"/>
      <c r="AG1190" s="237"/>
      <c r="AH1190" s="237"/>
      <c r="AI1190" s="237"/>
      <c r="AJ1190" s="237"/>
      <c r="AK1190" s="237"/>
      <c r="AL1190" s="237"/>
      <c r="AM1190" s="237"/>
      <c r="AN1190" s="237"/>
      <c r="AO1190" s="237"/>
      <c r="AP1190" s="237"/>
      <c r="AQ1190" s="237"/>
      <c r="AR1190" s="237"/>
      <c r="AS1190" s="237"/>
      <c r="AT1190" s="237"/>
      <c r="AU1190" s="237"/>
      <c r="AV1190" s="237"/>
      <c r="AW1190" s="237"/>
      <c r="AX1190" s="237"/>
      <c r="AY1190" s="237"/>
      <c r="AZ1190" s="237"/>
      <c r="BA1190" s="237"/>
      <c r="BB1190" s="237"/>
      <c r="BC1190" s="237"/>
      <c r="BD1190" s="237"/>
      <c r="BE1190" s="237"/>
      <c r="BF1190" s="237"/>
      <c r="BG1190" s="237"/>
      <c r="BH1190" s="237"/>
      <c r="BI1190" s="237"/>
      <c r="BJ1190" s="237"/>
      <c r="BK1190" s="237"/>
      <c r="BL1190" s="237"/>
      <c r="BM1190" s="237"/>
      <c r="BN1190" s="237"/>
      <c r="BO1190" s="237"/>
      <c r="BP1190" s="237"/>
      <c r="BQ1190" s="237"/>
      <c r="BR1190" s="237"/>
      <c r="BS1190" s="237"/>
      <c r="BT1190" s="237"/>
      <c r="BU1190" s="237"/>
      <c r="BV1190" s="237"/>
      <c r="BW1190" s="237"/>
      <c r="BX1190" s="237"/>
      <c r="BY1190" s="237"/>
      <c r="BZ1190" s="237"/>
      <c r="CA1190" s="237"/>
      <c r="CB1190" s="237"/>
      <c r="CC1190" s="237"/>
      <c r="CD1190" s="237"/>
      <c r="CE1190" s="237"/>
      <c r="CF1190" s="237"/>
      <c r="CG1190" s="237"/>
      <c r="CH1190" s="237"/>
      <c r="CI1190" s="237"/>
      <c r="CJ1190" s="237"/>
      <c r="CK1190" s="237"/>
      <c r="CL1190" s="237"/>
      <c r="CM1190" s="237"/>
      <c r="CN1190" s="237"/>
      <c r="CO1190" s="237"/>
      <c r="CP1190" s="237"/>
      <c r="CQ1190" s="237"/>
      <c r="CR1190" s="237"/>
      <c r="CS1190" s="237"/>
      <c r="CT1190" s="237"/>
      <c r="CU1190" s="237"/>
      <c r="CV1190" s="237"/>
      <c r="CW1190" s="237"/>
      <c r="CX1190" s="237"/>
      <c r="CY1190" s="237"/>
      <c r="CZ1190" s="237"/>
      <c r="DA1190" s="237"/>
      <c r="DB1190" s="237"/>
      <c r="DC1190" s="237"/>
      <c r="DD1190" s="237"/>
      <c r="DE1190" s="237"/>
      <c r="DF1190" s="237"/>
      <c r="DG1190" s="237"/>
      <c r="DH1190" s="237"/>
      <c r="DI1190" s="237"/>
      <c r="DJ1190" s="237"/>
      <c r="DK1190" s="237"/>
      <c r="DL1190" s="237"/>
      <c r="DM1190" s="237"/>
      <c r="DN1190" s="237"/>
      <c r="DO1190" s="237"/>
      <c r="DP1190" s="237"/>
      <c r="DQ1190" s="237"/>
      <c r="DR1190" s="237"/>
      <c r="DS1190" s="237"/>
      <c r="DT1190" s="237"/>
      <c r="DU1190" s="237"/>
      <c r="DV1190" s="237"/>
      <c r="DW1190" s="237"/>
      <c r="DX1190" s="237"/>
      <c r="DY1190" s="237"/>
      <c r="DZ1190" s="237"/>
      <c r="EA1190" s="237"/>
      <c r="EB1190" s="237"/>
      <c r="EC1190" s="237"/>
      <c r="ED1190" s="237"/>
      <c r="EE1190" s="237"/>
      <c r="EF1190" s="237"/>
      <c r="EG1190" s="237"/>
      <c r="EH1190" s="237"/>
      <c r="EI1190" s="237"/>
      <c r="EJ1190" s="237"/>
      <c r="EK1190" s="237"/>
      <c r="EL1190" s="237"/>
      <c r="EM1190" s="237"/>
      <c r="EN1190" s="237"/>
      <c r="EO1190" s="237"/>
      <c r="EP1190" s="237"/>
      <c r="EQ1190" s="237"/>
      <c r="ER1190" s="237"/>
      <c r="ES1190" s="237"/>
      <c r="ET1190" s="237"/>
      <c r="EU1190" s="237"/>
      <c r="EV1190" s="237"/>
      <c r="EW1190" s="237"/>
      <c r="EX1190" s="237"/>
      <c r="EY1190" s="237"/>
      <c r="EZ1190" s="237"/>
      <c r="FA1190" s="237"/>
      <c r="FB1190" s="237"/>
      <c r="FC1190" s="237"/>
      <c r="FD1190" s="237"/>
      <c r="FE1190" s="237"/>
      <c r="FF1190" s="237"/>
      <c r="FG1190" s="237"/>
      <c r="FH1190" s="237"/>
      <c r="FI1190" s="237"/>
      <c r="FJ1190" s="237"/>
      <c r="FK1190" s="237"/>
      <c r="FL1190" s="237"/>
      <c r="FM1190" s="237"/>
      <c r="FN1190" s="237"/>
      <c r="FO1190" s="237"/>
      <c r="FP1190" s="237"/>
      <c r="FQ1190" s="237"/>
      <c r="FR1190" s="237"/>
      <c r="FS1190" s="237"/>
      <c r="FT1190" s="237"/>
      <c r="FU1190" s="237"/>
      <c r="FV1190" s="237"/>
      <c r="FW1190" s="237"/>
      <c r="FX1190" s="237"/>
      <c r="FY1190" s="237"/>
      <c r="FZ1190" s="237"/>
      <c r="GA1190" s="237"/>
      <c r="GB1190" s="237"/>
      <c r="GC1190" s="237"/>
      <c r="GD1190" s="237"/>
      <c r="GE1190" s="237"/>
      <c r="GF1190" s="237"/>
      <c r="GG1190" s="237"/>
      <c r="GH1190" s="237"/>
      <c r="GI1190" s="237"/>
      <c r="GJ1190" s="237"/>
      <c r="GK1190" s="237"/>
      <c r="GL1190" s="237"/>
      <c r="GM1190" s="237"/>
      <c r="GN1190" s="237"/>
      <c r="GO1190" s="237"/>
      <c r="GP1190" s="237"/>
      <c r="GQ1190" s="237"/>
    </row>
    <row r="1191" spans="1:199" s="81" customFormat="1" ht="15" hidden="1">
      <c r="A1191" s="176" t="s">
        <v>3083</v>
      </c>
      <c r="B1191" s="241" t="s">
        <v>6386</v>
      </c>
      <c r="C1191" s="242">
        <v>0</v>
      </c>
      <c r="D1191" s="242">
        <v>0</v>
      </c>
      <c r="E1191" s="242">
        <v>0</v>
      </c>
      <c r="F1191" s="242">
        <v>0</v>
      </c>
      <c r="G1191" s="242">
        <v>0</v>
      </c>
      <c r="H1191" s="242">
        <v>0</v>
      </c>
      <c r="I1191" s="242">
        <v>0</v>
      </c>
      <c r="J1191" s="242">
        <v>0</v>
      </c>
      <c r="K1191" s="242">
        <v>0</v>
      </c>
      <c r="L1191" s="242">
        <v>0</v>
      </c>
      <c r="M1191" s="242">
        <v>0</v>
      </c>
      <c r="N1191" s="242">
        <v>0</v>
      </c>
      <c r="O1191" s="242">
        <v>0</v>
      </c>
      <c r="P1191" s="28"/>
      <c r="Q1191" s="242">
        <f>SUM(D1191:O1191)</f>
        <v>0</v>
      </c>
      <c r="R1191" s="242">
        <f>IF($R$19&lt;1,0,Q1191/$R$19)</f>
        <v>0</v>
      </c>
      <c r="S1191" s="243"/>
      <c r="T1191" s="351">
        <f>IF(Q1191=0,0,1)+IF(C1191=0,0,1)+IF(D1191=0,0,1)+IF(E1191=0,0,1)+IF(F1191=0,0,1)+IF(G1191=0,0,1)+IF(H1191=0,0,1)+IF(I1191=0,0,1)+IF(J1191=0,0,1)+IF(K1191=0,0,1)+IF(L1191=0,0,1)+IF(M1191=0,0,1)+IF(N1191=0,0,1)+IF(O1191=0,0,1)</f>
        <v>0</v>
      </c>
      <c r="U1191" s="237"/>
      <c r="V1191" s="237"/>
      <c r="W1191" s="237"/>
      <c r="X1191" s="237"/>
      <c r="Y1191" s="237"/>
      <c r="Z1191" s="237"/>
      <c r="AA1191" s="237"/>
      <c r="AB1191" s="237"/>
      <c r="AC1191" s="237"/>
      <c r="AD1191" s="237"/>
      <c r="AE1191" s="237"/>
      <c r="AF1191" s="237"/>
      <c r="AG1191" s="237"/>
      <c r="AH1191" s="237"/>
      <c r="AI1191" s="237"/>
      <c r="AJ1191" s="237"/>
      <c r="AK1191" s="237"/>
      <c r="AL1191" s="237"/>
      <c r="AM1191" s="237"/>
      <c r="AN1191" s="237"/>
      <c r="AO1191" s="237"/>
      <c r="AP1191" s="237"/>
      <c r="AQ1191" s="237"/>
      <c r="AR1191" s="237"/>
      <c r="AS1191" s="237"/>
      <c r="AT1191" s="237"/>
      <c r="AU1191" s="237"/>
      <c r="AV1191" s="237"/>
      <c r="AW1191" s="237"/>
      <c r="AX1191" s="237"/>
      <c r="AY1191" s="237"/>
      <c r="AZ1191" s="237"/>
      <c r="BA1191" s="237"/>
      <c r="BB1191" s="237"/>
      <c r="BC1191" s="237"/>
      <c r="BD1191" s="237"/>
      <c r="BE1191" s="237"/>
      <c r="BF1191" s="237"/>
      <c r="BG1191" s="237"/>
      <c r="BH1191" s="237"/>
      <c r="BI1191" s="237"/>
      <c r="BJ1191" s="237"/>
      <c r="BK1191" s="237"/>
      <c r="BL1191" s="237"/>
      <c r="BM1191" s="237"/>
      <c r="BN1191" s="237"/>
      <c r="BO1191" s="237"/>
      <c r="BP1191" s="237"/>
      <c r="BQ1191" s="237"/>
      <c r="BR1191" s="237"/>
      <c r="BS1191" s="237"/>
      <c r="BT1191" s="237"/>
      <c r="BU1191" s="237"/>
      <c r="BV1191" s="237"/>
      <c r="BW1191" s="237"/>
      <c r="BX1191" s="237"/>
      <c r="BY1191" s="237"/>
      <c r="BZ1191" s="237"/>
      <c r="CA1191" s="237"/>
      <c r="CB1191" s="237"/>
      <c r="CC1191" s="237"/>
      <c r="CD1191" s="237"/>
      <c r="CE1191" s="237"/>
      <c r="CF1191" s="237"/>
      <c r="CG1191" s="237"/>
      <c r="CH1191" s="237"/>
      <c r="CI1191" s="237"/>
      <c r="CJ1191" s="237"/>
      <c r="CK1191" s="237"/>
      <c r="CL1191" s="237"/>
      <c r="CM1191" s="237"/>
      <c r="CN1191" s="237"/>
      <c r="CO1191" s="237"/>
      <c r="CP1191" s="237"/>
      <c r="CQ1191" s="237"/>
      <c r="CR1191" s="237"/>
      <c r="CS1191" s="237"/>
      <c r="CT1191" s="237"/>
      <c r="CU1191" s="237"/>
      <c r="CV1191" s="237"/>
      <c r="CW1191" s="237"/>
      <c r="CX1191" s="237"/>
      <c r="CY1191" s="237"/>
      <c r="CZ1191" s="237"/>
      <c r="DA1191" s="237"/>
      <c r="DB1191" s="237"/>
      <c r="DC1191" s="237"/>
      <c r="DD1191" s="237"/>
      <c r="DE1191" s="237"/>
      <c r="DF1191" s="237"/>
      <c r="DG1191" s="237"/>
      <c r="DH1191" s="237"/>
      <c r="DI1191" s="237"/>
      <c r="DJ1191" s="237"/>
      <c r="DK1191" s="237"/>
      <c r="DL1191" s="237"/>
      <c r="DM1191" s="237"/>
      <c r="DN1191" s="237"/>
      <c r="DO1191" s="237"/>
      <c r="DP1191" s="237"/>
      <c r="DQ1191" s="237"/>
      <c r="DR1191" s="237"/>
      <c r="DS1191" s="237"/>
      <c r="DT1191" s="237"/>
      <c r="DU1191" s="237"/>
      <c r="DV1191" s="237"/>
      <c r="DW1191" s="237"/>
      <c r="DX1191" s="237"/>
      <c r="DY1191" s="237"/>
      <c r="DZ1191" s="237"/>
      <c r="EA1191" s="237"/>
      <c r="EB1191" s="237"/>
      <c r="EC1191" s="237"/>
      <c r="ED1191" s="237"/>
      <c r="EE1191" s="237"/>
      <c r="EF1191" s="237"/>
      <c r="EG1191" s="237"/>
      <c r="EH1191" s="237"/>
      <c r="EI1191" s="237"/>
      <c r="EJ1191" s="237"/>
      <c r="EK1191" s="237"/>
      <c r="EL1191" s="237"/>
      <c r="EM1191" s="237"/>
      <c r="EN1191" s="237"/>
      <c r="EO1191" s="237"/>
      <c r="EP1191" s="237"/>
      <c r="EQ1191" s="237"/>
      <c r="ER1191" s="237"/>
      <c r="ES1191" s="237"/>
      <c r="ET1191" s="237"/>
      <c r="EU1191" s="237"/>
      <c r="EV1191" s="237"/>
      <c r="EW1191" s="237"/>
      <c r="EX1191" s="237"/>
      <c r="EY1191" s="237"/>
      <c r="EZ1191" s="237"/>
      <c r="FA1191" s="237"/>
      <c r="FB1191" s="237"/>
      <c r="FC1191" s="237"/>
      <c r="FD1191" s="237"/>
      <c r="FE1191" s="237"/>
      <c r="FF1191" s="237"/>
      <c r="FG1191" s="237"/>
      <c r="FH1191" s="237"/>
      <c r="FI1191" s="237"/>
      <c r="FJ1191" s="237"/>
      <c r="FK1191" s="237"/>
      <c r="FL1191" s="237"/>
      <c r="FM1191" s="237"/>
      <c r="FN1191" s="237"/>
      <c r="FO1191" s="237"/>
      <c r="FP1191" s="237"/>
      <c r="FQ1191" s="237"/>
      <c r="FR1191" s="237"/>
      <c r="FS1191" s="237"/>
      <c r="FT1191" s="237"/>
      <c r="FU1191" s="237"/>
      <c r="FV1191" s="237"/>
      <c r="FW1191" s="237"/>
      <c r="FX1191" s="237"/>
      <c r="FY1191" s="237"/>
      <c r="FZ1191" s="237"/>
      <c r="GA1191" s="237"/>
      <c r="GB1191" s="237"/>
      <c r="GC1191" s="237"/>
      <c r="GD1191" s="237"/>
      <c r="GE1191" s="237"/>
      <c r="GF1191" s="237"/>
      <c r="GG1191" s="237"/>
      <c r="GH1191" s="237"/>
      <c r="GI1191" s="237"/>
      <c r="GJ1191" s="237"/>
      <c r="GK1191" s="237"/>
      <c r="GL1191" s="237"/>
      <c r="GM1191" s="237"/>
      <c r="GN1191" s="237"/>
      <c r="GO1191" s="237"/>
      <c r="GP1191" s="237"/>
      <c r="GQ1191" s="237"/>
    </row>
    <row r="1192" spans="1:199" s="81" customFormat="1" ht="15" hidden="1">
      <c r="A1192" s="176" t="s">
        <v>3084</v>
      </c>
      <c r="B1192" s="241" t="s">
        <v>6387</v>
      </c>
      <c r="C1192" s="242">
        <v>0</v>
      </c>
      <c r="D1192" s="242">
        <v>0</v>
      </c>
      <c r="E1192" s="242">
        <v>0</v>
      </c>
      <c r="F1192" s="242">
        <v>0</v>
      </c>
      <c r="G1192" s="242">
        <v>0</v>
      </c>
      <c r="H1192" s="242">
        <v>0</v>
      </c>
      <c r="I1192" s="242">
        <v>0</v>
      </c>
      <c r="J1192" s="242">
        <v>0</v>
      </c>
      <c r="K1192" s="242">
        <v>0</v>
      </c>
      <c r="L1192" s="242">
        <v>0</v>
      </c>
      <c r="M1192" s="242">
        <v>0</v>
      </c>
      <c r="N1192" s="242">
        <v>0</v>
      </c>
      <c r="O1192" s="242">
        <v>0</v>
      </c>
      <c r="P1192" s="28"/>
      <c r="Q1192" s="242">
        <f>SUM(D1192:O1192)</f>
        <v>0</v>
      </c>
      <c r="R1192" s="242">
        <f>IF($R$19&lt;1,0,Q1192/$R$19)</f>
        <v>0</v>
      </c>
      <c r="S1192" s="243"/>
      <c r="T1192" s="351">
        <f>IF(Q1192=0,0,1)+IF(C1192=0,0,1)+IF(D1192=0,0,1)+IF(E1192=0,0,1)+IF(F1192=0,0,1)+IF(G1192=0,0,1)+IF(H1192=0,0,1)+IF(I1192=0,0,1)+IF(J1192=0,0,1)+IF(K1192=0,0,1)+IF(L1192=0,0,1)+IF(M1192=0,0,1)+IF(N1192=0,0,1)+IF(O1192=0,0,1)</f>
        <v>0</v>
      </c>
      <c r="U1192" s="237"/>
      <c r="V1192" s="237"/>
      <c r="W1192" s="237"/>
      <c r="X1192" s="237"/>
      <c r="Y1192" s="237"/>
      <c r="Z1192" s="237"/>
      <c r="AA1192" s="237"/>
      <c r="AB1192" s="237"/>
      <c r="AC1192" s="237"/>
      <c r="AD1192" s="237"/>
      <c r="AE1192" s="237"/>
      <c r="AF1192" s="237"/>
      <c r="AG1192" s="237"/>
      <c r="AH1192" s="237"/>
      <c r="AI1192" s="237"/>
      <c r="AJ1192" s="237"/>
      <c r="AK1192" s="237"/>
      <c r="AL1192" s="237"/>
      <c r="AM1192" s="237"/>
      <c r="AN1192" s="237"/>
      <c r="AO1192" s="237"/>
      <c r="AP1192" s="237"/>
      <c r="AQ1192" s="237"/>
      <c r="AR1192" s="237"/>
      <c r="AS1192" s="237"/>
      <c r="AT1192" s="237"/>
      <c r="AU1192" s="237"/>
      <c r="AV1192" s="237"/>
      <c r="AW1192" s="237"/>
      <c r="AX1192" s="237"/>
      <c r="AY1192" s="237"/>
      <c r="AZ1192" s="237"/>
      <c r="BA1192" s="237"/>
      <c r="BB1192" s="237"/>
      <c r="BC1192" s="237"/>
      <c r="BD1192" s="237"/>
      <c r="BE1192" s="237"/>
      <c r="BF1192" s="237"/>
      <c r="BG1192" s="237"/>
      <c r="BH1192" s="237"/>
      <c r="BI1192" s="237"/>
      <c r="BJ1192" s="237"/>
      <c r="BK1192" s="237"/>
      <c r="BL1192" s="237"/>
      <c r="BM1192" s="237"/>
      <c r="BN1192" s="237"/>
      <c r="BO1192" s="237"/>
      <c r="BP1192" s="237"/>
      <c r="BQ1192" s="237"/>
      <c r="BR1192" s="237"/>
      <c r="BS1192" s="237"/>
      <c r="BT1192" s="237"/>
      <c r="BU1192" s="237"/>
      <c r="BV1192" s="237"/>
      <c r="BW1192" s="237"/>
      <c r="BX1192" s="237"/>
      <c r="BY1192" s="237"/>
      <c r="BZ1192" s="237"/>
      <c r="CA1192" s="237"/>
      <c r="CB1192" s="237"/>
      <c r="CC1192" s="237"/>
      <c r="CD1192" s="237"/>
      <c r="CE1192" s="237"/>
      <c r="CF1192" s="237"/>
      <c r="CG1192" s="237"/>
      <c r="CH1192" s="237"/>
      <c r="CI1192" s="237"/>
      <c r="CJ1192" s="237"/>
      <c r="CK1192" s="237"/>
      <c r="CL1192" s="237"/>
      <c r="CM1192" s="237"/>
      <c r="CN1192" s="237"/>
      <c r="CO1192" s="237"/>
      <c r="CP1192" s="237"/>
      <c r="CQ1192" s="237"/>
      <c r="CR1192" s="237"/>
      <c r="CS1192" s="237"/>
      <c r="CT1192" s="237"/>
      <c r="CU1192" s="237"/>
      <c r="CV1192" s="237"/>
      <c r="CW1192" s="237"/>
      <c r="CX1192" s="237"/>
      <c r="CY1192" s="237"/>
      <c r="CZ1192" s="237"/>
      <c r="DA1192" s="237"/>
      <c r="DB1192" s="237"/>
      <c r="DC1192" s="237"/>
      <c r="DD1192" s="237"/>
      <c r="DE1192" s="237"/>
      <c r="DF1192" s="237"/>
      <c r="DG1192" s="237"/>
      <c r="DH1192" s="237"/>
      <c r="DI1192" s="237"/>
      <c r="DJ1192" s="237"/>
      <c r="DK1192" s="237"/>
      <c r="DL1192" s="237"/>
      <c r="DM1192" s="237"/>
      <c r="DN1192" s="237"/>
      <c r="DO1192" s="237"/>
      <c r="DP1192" s="237"/>
      <c r="DQ1192" s="237"/>
      <c r="DR1192" s="237"/>
      <c r="DS1192" s="237"/>
      <c r="DT1192" s="237"/>
      <c r="DU1192" s="237"/>
      <c r="DV1192" s="237"/>
      <c r="DW1192" s="237"/>
      <c r="DX1192" s="237"/>
      <c r="DY1192" s="237"/>
      <c r="DZ1192" s="237"/>
      <c r="EA1192" s="237"/>
      <c r="EB1192" s="237"/>
      <c r="EC1192" s="237"/>
      <c r="ED1192" s="237"/>
      <c r="EE1192" s="237"/>
      <c r="EF1192" s="237"/>
      <c r="EG1192" s="237"/>
      <c r="EH1192" s="237"/>
      <c r="EI1192" s="237"/>
      <c r="EJ1192" s="237"/>
      <c r="EK1192" s="237"/>
      <c r="EL1192" s="237"/>
      <c r="EM1192" s="237"/>
      <c r="EN1192" s="237"/>
      <c r="EO1192" s="237"/>
      <c r="EP1192" s="237"/>
      <c r="EQ1192" s="237"/>
      <c r="ER1192" s="237"/>
      <c r="ES1192" s="237"/>
      <c r="ET1192" s="237"/>
      <c r="EU1192" s="237"/>
      <c r="EV1192" s="237"/>
      <c r="EW1192" s="237"/>
      <c r="EX1192" s="237"/>
      <c r="EY1192" s="237"/>
      <c r="EZ1192" s="237"/>
      <c r="FA1192" s="237"/>
      <c r="FB1192" s="237"/>
      <c r="FC1192" s="237"/>
      <c r="FD1192" s="237"/>
      <c r="FE1192" s="237"/>
      <c r="FF1192" s="237"/>
      <c r="FG1192" s="237"/>
      <c r="FH1192" s="237"/>
      <c r="FI1192" s="237"/>
      <c r="FJ1192" s="237"/>
      <c r="FK1192" s="237"/>
      <c r="FL1192" s="237"/>
      <c r="FM1192" s="237"/>
      <c r="FN1192" s="237"/>
      <c r="FO1192" s="237"/>
      <c r="FP1192" s="237"/>
      <c r="FQ1192" s="237"/>
      <c r="FR1192" s="237"/>
      <c r="FS1192" s="237"/>
      <c r="FT1192" s="237"/>
      <c r="FU1192" s="237"/>
      <c r="FV1192" s="237"/>
      <c r="FW1192" s="237"/>
      <c r="FX1192" s="237"/>
      <c r="FY1192" s="237"/>
      <c r="FZ1192" s="237"/>
      <c r="GA1192" s="237"/>
      <c r="GB1192" s="237"/>
      <c r="GC1192" s="237"/>
      <c r="GD1192" s="237"/>
      <c r="GE1192" s="237"/>
      <c r="GF1192" s="237"/>
      <c r="GG1192" s="237"/>
      <c r="GH1192" s="237"/>
      <c r="GI1192" s="237"/>
      <c r="GJ1192" s="237"/>
      <c r="GK1192" s="237"/>
      <c r="GL1192" s="237"/>
      <c r="GM1192" s="237"/>
      <c r="GN1192" s="237"/>
      <c r="GO1192" s="237"/>
      <c r="GP1192" s="237"/>
      <c r="GQ1192" s="237"/>
    </row>
    <row r="1193" spans="1:199" s="81" customFormat="1" ht="15" hidden="1">
      <c r="A1193" s="176" t="s">
        <v>3085</v>
      </c>
      <c r="B1193" s="241" t="s">
        <v>6388</v>
      </c>
      <c r="C1193" s="242">
        <v>0</v>
      </c>
      <c r="D1193" s="242">
        <v>0</v>
      </c>
      <c r="E1193" s="242">
        <v>0</v>
      </c>
      <c r="F1193" s="242">
        <v>0</v>
      </c>
      <c r="G1193" s="242">
        <v>0</v>
      </c>
      <c r="H1193" s="242">
        <v>0</v>
      </c>
      <c r="I1193" s="242">
        <v>0</v>
      </c>
      <c r="J1193" s="242">
        <v>0</v>
      </c>
      <c r="K1193" s="242">
        <v>0</v>
      </c>
      <c r="L1193" s="242">
        <v>0</v>
      </c>
      <c r="M1193" s="242">
        <v>0</v>
      </c>
      <c r="N1193" s="242">
        <v>0</v>
      </c>
      <c r="O1193" s="242">
        <v>0</v>
      </c>
      <c r="P1193" s="28"/>
      <c r="Q1193" s="242">
        <f>SUM(D1193:O1193)</f>
        <v>0</v>
      </c>
      <c r="R1193" s="242">
        <f>IF($R$19&lt;1,0,Q1193/$R$19)</f>
        <v>0</v>
      </c>
      <c r="S1193" s="243"/>
      <c r="T1193" s="351">
        <f>IF(Q1193=0,0,1)+IF(C1193=0,0,1)+IF(D1193=0,0,1)+IF(E1193=0,0,1)+IF(F1193=0,0,1)+IF(G1193=0,0,1)+IF(H1193=0,0,1)+IF(I1193=0,0,1)+IF(J1193=0,0,1)+IF(K1193=0,0,1)+IF(L1193=0,0,1)+IF(M1193=0,0,1)+IF(N1193=0,0,1)+IF(O1193=0,0,1)</f>
        <v>0</v>
      </c>
      <c r="U1193" s="237"/>
      <c r="V1193" s="237"/>
      <c r="W1193" s="237"/>
      <c r="X1193" s="237"/>
      <c r="Y1193" s="237"/>
      <c r="Z1193" s="237"/>
      <c r="AA1193" s="237"/>
      <c r="AB1193" s="237"/>
      <c r="AC1193" s="237"/>
      <c r="AD1193" s="237"/>
      <c r="AE1193" s="237"/>
      <c r="AF1193" s="237"/>
      <c r="AG1193" s="237"/>
      <c r="AH1193" s="237"/>
      <c r="AI1193" s="237"/>
      <c r="AJ1193" s="237"/>
      <c r="AK1193" s="237"/>
      <c r="AL1193" s="237"/>
      <c r="AM1193" s="237"/>
      <c r="AN1193" s="237"/>
      <c r="AO1193" s="237"/>
      <c r="AP1193" s="237"/>
      <c r="AQ1193" s="237"/>
      <c r="AR1193" s="237"/>
      <c r="AS1193" s="237"/>
      <c r="AT1193" s="237"/>
      <c r="AU1193" s="237"/>
      <c r="AV1193" s="237"/>
      <c r="AW1193" s="237"/>
      <c r="AX1193" s="237"/>
      <c r="AY1193" s="237"/>
      <c r="AZ1193" s="237"/>
      <c r="BA1193" s="237"/>
      <c r="BB1193" s="237"/>
      <c r="BC1193" s="237"/>
      <c r="BD1193" s="237"/>
      <c r="BE1193" s="237"/>
      <c r="BF1193" s="237"/>
      <c r="BG1193" s="237"/>
      <c r="BH1193" s="237"/>
      <c r="BI1193" s="237"/>
      <c r="BJ1193" s="237"/>
      <c r="BK1193" s="237"/>
      <c r="BL1193" s="237"/>
      <c r="BM1193" s="237"/>
      <c r="BN1193" s="237"/>
      <c r="BO1193" s="237"/>
      <c r="BP1193" s="237"/>
      <c r="BQ1193" s="237"/>
      <c r="BR1193" s="237"/>
      <c r="BS1193" s="237"/>
      <c r="BT1193" s="237"/>
      <c r="BU1193" s="237"/>
      <c r="BV1193" s="237"/>
      <c r="BW1193" s="237"/>
      <c r="BX1193" s="237"/>
      <c r="BY1193" s="237"/>
      <c r="BZ1193" s="237"/>
      <c r="CA1193" s="237"/>
      <c r="CB1193" s="237"/>
      <c r="CC1193" s="237"/>
      <c r="CD1193" s="237"/>
      <c r="CE1193" s="237"/>
      <c r="CF1193" s="237"/>
      <c r="CG1193" s="237"/>
      <c r="CH1193" s="237"/>
      <c r="CI1193" s="237"/>
      <c r="CJ1193" s="237"/>
      <c r="CK1193" s="237"/>
      <c r="CL1193" s="237"/>
      <c r="CM1193" s="237"/>
      <c r="CN1193" s="237"/>
      <c r="CO1193" s="237"/>
      <c r="CP1193" s="237"/>
      <c r="CQ1193" s="237"/>
      <c r="CR1193" s="237"/>
      <c r="CS1193" s="237"/>
      <c r="CT1193" s="237"/>
      <c r="CU1193" s="237"/>
      <c r="CV1193" s="237"/>
      <c r="CW1193" s="237"/>
      <c r="CX1193" s="237"/>
      <c r="CY1193" s="237"/>
      <c r="CZ1193" s="237"/>
      <c r="DA1193" s="237"/>
      <c r="DB1193" s="237"/>
      <c r="DC1193" s="237"/>
      <c r="DD1193" s="237"/>
      <c r="DE1193" s="237"/>
      <c r="DF1193" s="237"/>
      <c r="DG1193" s="237"/>
      <c r="DH1193" s="237"/>
      <c r="DI1193" s="237"/>
      <c r="DJ1193" s="237"/>
      <c r="DK1193" s="237"/>
      <c r="DL1193" s="237"/>
      <c r="DM1193" s="237"/>
      <c r="DN1193" s="237"/>
      <c r="DO1193" s="237"/>
      <c r="DP1193" s="237"/>
      <c r="DQ1193" s="237"/>
      <c r="DR1193" s="237"/>
      <c r="DS1193" s="237"/>
      <c r="DT1193" s="237"/>
      <c r="DU1193" s="237"/>
      <c r="DV1193" s="237"/>
      <c r="DW1193" s="237"/>
      <c r="DX1193" s="237"/>
      <c r="DY1193" s="237"/>
      <c r="DZ1193" s="237"/>
      <c r="EA1193" s="237"/>
      <c r="EB1193" s="237"/>
      <c r="EC1193" s="237"/>
      <c r="ED1193" s="237"/>
      <c r="EE1193" s="237"/>
      <c r="EF1193" s="237"/>
      <c r="EG1193" s="237"/>
      <c r="EH1193" s="237"/>
      <c r="EI1193" s="237"/>
      <c r="EJ1193" s="237"/>
      <c r="EK1193" s="237"/>
      <c r="EL1193" s="237"/>
      <c r="EM1193" s="237"/>
      <c r="EN1193" s="237"/>
      <c r="EO1193" s="237"/>
      <c r="EP1193" s="237"/>
      <c r="EQ1193" s="237"/>
      <c r="ER1193" s="237"/>
      <c r="ES1193" s="237"/>
      <c r="ET1193" s="237"/>
      <c r="EU1193" s="237"/>
      <c r="EV1193" s="237"/>
      <c r="EW1193" s="237"/>
      <c r="EX1193" s="237"/>
      <c r="EY1193" s="237"/>
      <c r="EZ1193" s="237"/>
      <c r="FA1193" s="237"/>
      <c r="FB1193" s="237"/>
      <c r="FC1193" s="237"/>
      <c r="FD1193" s="237"/>
      <c r="FE1193" s="237"/>
      <c r="FF1193" s="237"/>
      <c r="FG1193" s="237"/>
      <c r="FH1193" s="237"/>
      <c r="FI1193" s="237"/>
      <c r="FJ1193" s="237"/>
      <c r="FK1193" s="237"/>
      <c r="FL1193" s="237"/>
      <c r="FM1193" s="237"/>
      <c r="FN1193" s="237"/>
      <c r="FO1193" s="237"/>
      <c r="FP1193" s="237"/>
      <c r="FQ1193" s="237"/>
      <c r="FR1193" s="237"/>
      <c r="FS1193" s="237"/>
      <c r="FT1193" s="237"/>
      <c r="FU1193" s="237"/>
      <c r="FV1193" s="237"/>
      <c r="FW1193" s="237"/>
      <c r="FX1193" s="237"/>
      <c r="FY1193" s="237"/>
      <c r="FZ1193" s="237"/>
      <c r="GA1193" s="237"/>
      <c r="GB1193" s="237"/>
      <c r="GC1193" s="237"/>
      <c r="GD1193" s="237"/>
      <c r="GE1193" s="237"/>
      <c r="GF1193" s="237"/>
      <c r="GG1193" s="237"/>
      <c r="GH1193" s="237"/>
      <c r="GI1193" s="237"/>
      <c r="GJ1193" s="237"/>
      <c r="GK1193" s="237"/>
      <c r="GL1193" s="237"/>
      <c r="GM1193" s="237"/>
      <c r="GN1193" s="237"/>
      <c r="GO1193" s="237"/>
      <c r="GP1193" s="237"/>
      <c r="GQ1193" s="237"/>
    </row>
    <row r="1194" spans="1:199" s="81" customFormat="1" ht="15" hidden="1">
      <c r="A1194" s="176" t="s">
        <v>3086</v>
      </c>
      <c r="B1194" s="241" t="s">
        <v>5742</v>
      </c>
      <c r="C1194" s="242">
        <v>0</v>
      </c>
      <c r="D1194" s="242">
        <v>0</v>
      </c>
      <c r="E1194" s="242">
        <v>0</v>
      </c>
      <c r="F1194" s="242">
        <v>0</v>
      </c>
      <c r="G1194" s="242">
        <v>0</v>
      </c>
      <c r="H1194" s="242">
        <v>0</v>
      </c>
      <c r="I1194" s="242">
        <v>0</v>
      </c>
      <c r="J1194" s="242">
        <v>0</v>
      </c>
      <c r="K1194" s="242">
        <v>0</v>
      </c>
      <c r="L1194" s="242">
        <v>0</v>
      </c>
      <c r="M1194" s="242">
        <v>0</v>
      </c>
      <c r="N1194" s="242">
        <v>0</v>
      </c>
      <c r="O1194" s="242">
        <v>0</v>
      </c>
      <c r="P1194" s="28"/>
      <c r="Q1194" s="242">
        <f>SUM(D1194:O1194)</f>
        <v>0</v>
      </c>
      <c r="R1194" s="242">
        <f>IF($R$19&lt;1,0,Q1194/$R$19)</f>
        <v>0</v>
      </c>
      <c r="S1194" s="243"/>
      <c r="T1194" s="351">
        <f>IF(Q1194=0,0,1)+IF(C1194=0,0,1)+IF(D1194=0,0,1)+IF(E1194=0,0,1)+IF(F1194=0,0,1)+IF(G1194=0,0,1)+IF(H1194=0,0,1)+IF(I1194=0,0,1)+IF(J1194=0,0,1)+IF(K1194=0,0,1)+IF(L1194=0,0,1)+IF(M1194=0,0,1)+IF(N1194=0,0,1)+IF(O1194=0,0,1)</f>
        <v>0</v>
      </c>
      <c r="U1194" s="237"/>
      <c r="V1194" s="237"/>
      <c r="W1194" s="237"/>
      <c r="X1194" s="237"/>
      <c r="Y1194" s="237"/>
      <c r="Z1194" s="237"/>
      <c r="AA1194" s="237"/>
      <c r="AB1194" s="237"/>
      <c r="AC1194" s="237"/>
      <c r="AD1194" s="237"/>
      <c r="AE1194" s="237"/>
      <c r="AF1194" s="237"/>
      <c r="AG1194" s="237"/>
      <c r="AH1194" s="237"/>
      <c r="AI1194" s="237"/>
      <c r="AJ1194" s="237"/>
      <c r="AK1194" s="237"/>
      <c r="AL1194" s="237"/>
      <c r="AM1194" s="237"/>
      <c r="AN1194" s="237"/>
      <c r="AO1194" s="237"/>
      <c r="AP1194" s="237"/>
      <c r="AQ1194" s="237"/>
      <c r="AR1194" s="237"/>
      <c r="AS1194" s="237"/>
      <c r="AT1194" s="237"/>
      <c r="AU1194" s="237"/>
      <c r="AV1194" s="237"/>
      <c r="AW1194" s="237"/>
      <c r="AX1194" s="237"/>
      <c r="AY1194" s="237"/>
      <c r="AZ1194" s="237"/>
      <c r="BA1194" s="237"/>
      <c r="BB1194" s="237"/>
      <c r="BC1194" s="237"/>
      <c r="BD1194" s="237"/>
      <c r="BE1194" s="237"/>
      <c r="BF1194" s="237"/>
      <c r="BG1194" s="237"/>
      <c r="BH1194" s="237"/>
      <c r="BI1194" s="237"/>
      <c r="BJ1194" s="237"/>
      <c r="BK1194" s="237"/>
      <c r="BL1194" s="237"/>
      <c r="BM1194" s="237"/>
      <c r="BN1194" s="237"/>
      <c r="BO1194" s="237"/>
      <c r="BP1194" s="237"/>
      <c r="BQ1194" s="237"/>
      <c r="BR1194" s="237"/>
      <c r="BS1194" s="237"/>
      <c r="BT1194" s="237"/>
      <c r="BU1194" s="237"/>
      <c r="BV1194" s="237"/>
      <c r="BW1194" s="237"/>
      <c r="BX1194" s="237"/>
      <c r="BY1194" s="237"/>
      <c r="BZ1194" s="237"/>
      <c r="CA1194" s="237"/>
      <c r="CB1194" s="237"/>
      <c r="CC1194" s="237"/>
      <c r="CD1194" s="237"/>
      <c r="CE1194" s="237"/>
      <c r="CF1194" s="237"/>
      <c r="CG1194" s="237"/>
      <c r="CH1194" s="237"/>
      <c r="CI1194" s="237"/>
      <c r="CJ1194" s="237"/>
      <c r="CK1194" s="237"/>
      <c r="CL1194" s="237"/>
      <c r="CM1194" s="237"/>
      <c r="CN1194" s="237"/>
      <c r="CO1194" s="237"/>
      <c r="CP1194" s="237"/>
      <c r="CQ1194" s="237"/>
      <c r="CR1194" s="237"/>
      <c r="CS1194" s="237"/>
      <c r="CT1194" s="237"/>
      <c r="CU1194" s="237"/>
      <c r="CV1194" s="237"/>
      <c r="CW1194" s="237"/>
      <c r="CX1194" s="237"/>
      <c r="CY1194" s="237"/>
      <c r="CZ1194" s="237"/>
      <c r="DA1194" s="237"/>
      <c r="DB1194" s="237"/>
      <c r="DC1194" s="237"/>
      <c r="DD1194" s="237"/>
      <c r="DE1194" s="237"/>
      <c r="DF1194" s="237"/>
      <c r="DG1194" s="237"/>
      <c r="DH1194" s="237"/>
      <c r="DI1194" s="237"/>
      <c r="DJ1194" s="237"/>
      <c r="DK1194" s="237"/>
      <c r="DL1194" s="237"/>
      <c r="DM1194" s="237"/>
      <c r="DN1194" s="237"/>
      <c r="DO1194" s="237"/>
      <c r="DP1194" s="237"/>
      <c r="DQ1194" s="237"/>
      <c r="DR1194" s="237"/>
      <c r="DS1194" s="237"/>
      <c r="DT1194" s="237"/>
      <c r="DU1194" s="237"/>
      <c r="DV1194" s="237"/>
      <c r="DW1194" s="237"/>
      <c r="DX1194" s="237"/>
      <c r="DY1194" s="237"/>
      <c r="DZ1194" s="237"/>
      <c r="EA1194" s="237"/>
      <c r="EB1194" s="237"/>
      <c r="EC1194" s="237"/>
      <c r="ED1194" s="237"/>
      <c r="EE1194" s="237"/>
      <c r="EF1194" s="237"/>
      <c r="EG1194" s="237"/>
      <c r="EH1194" s="237"/>
      <c r="EI1194" s="237"/>
      <c r="EJ1194" s="237"/>
      <c r="EK1194" s="237"/>
      <c r="EL1194" s="237"/>
      <c r="EM1194" s="237"/>
      <c r="EN1194" s="237"/>
      <c r="EO1194" s="237"/>
      <c r="EP1194" s="237"/>
      <c r="EQ1194" s="237"/>
      <c r="ER1194" s="237"/>
      <c r="ES1194" s="237"/>
      <c r="ET1194" s="237"/>
      <c r="EU1194" s="237"/>
      <c r="EV1194" s="237"/>
      <c r="EW1194" s="237"/>
      <c r="EX1194" s="237"/>
      <c r="EY1194" s="237"/>
      <c r="EZ1194" s="237"/>
      <c r="FA1194" s="237"/>
      <c r="FB1194" s="237"/>
      <c r="FC1194" s="237"/>
      <c r="FD1194" s="237"/>
      <c r="FE1194" s="237"/>
      <c r="FF1194" s="237"/>
      <c r="FG1194" s="237"/>
      <c r="FH1194" s="237"/>
      <c r="FI1194" s="237"/>
      <c r="FJ1194" s="237"/>
      <c r="FK1194" s="237"/>
      <c r="FL1194" s="237"/>
      <c r="FM1194" s="237"/>
      <c r="FN1194" s="237"/>
      <c r="FO1194" s="237"/>
      <c r="FP1194" s="237"/>
      <c r="FQ1194" s="237"/>
      <c r="FR1194" s="237"/>
      <c r="FS1194" s="237"/>
      <c r="FT1194" s="237"/>
      <c r="FU1194" s="237"/>
      <c r="FV1194" s="237"/>
      <c r="FW1194" s="237"/>
      <c r="FX1194" s="237"/>
      <c r="FY1194" s="237"/>
      <c r="FZ1194" s="237"/>
      <c r="GA1194" s="237"/>
      <c r="GB1194" s="237"/>
      <c r="GC1194" s="237"/>
      <c r="GD1194" s="237"/>
      <c r="GE1194" s="237"/>
      <c r="GF1194" s="237"/>
      <c r="GG1194" s="237"/>
      <c r="GH1194" s="237"/>
      <c r="GI1194" s="237"/>
      <c r="GJ1194" s="237"/>
      <c r="GK1194" s="237"/>
      <c r="GL1194" s="237"/>
      <c r="GM1194" s="237"/>
      <c r="GN1194" s="237"/>
      <c r="GO1194" s="237"/>
      <c r="GP1194" s="237"/>
      <c r="GQ1194" s="237"/>
    </row>
    <row r="1195" spans="1:199" s="81" customFormat="1" ht="15" hidden="1">
      <c r="A1195" s="176" t="s">
        <v>3087</v>
      </c>
      <c r="B1195" s="241" t="s">
        <v>6389</v>
      </c>
      <c r="C1195" s="242">
        <v>0</v>
      </c>
      <c r="D1195" s="242">
        <v>0</v>
      </c>
      <c r="E1195" s="242">
        <v>0</v>
      </c>
      <c r="F1195" s="242">
        <v>0</v>
      </c>
      <c r="G1195" s="242">
        <v>0</v>
      </c>
      <c r="H1195" s="242">
        <v>0</v>
      </c>
      <c r="I1195" s="242">
        <v>0</v>
      </c>
      <c r="J1195" s="242">
        <v>0</v>
      </c>
      <c r="K1195" s="242">
        <v>0</v>
      </c>
      <c r="L1195" s="242">
        <v>0</v>
      </c>
      <c r="M1195" s="242">
        <v>0</v>
      </c>
      <c r="N1195" s="242">
        <v>0</v>
      </c>
      <c r="O1195" s="242">
        <v>0</v>
      </c>
      <c r="P1195" s="28"/>
      <c r="Q1195" s="242">
        <f>SUM(D1195:O1195)</f>
        <v>0</v>
      </c>
      <c r="R1195" s="242">
        <f>IF($R$19&lt;1,0,Q1195/$R$19)</f>
        <v>0</v>
      </c>
      <c r="S1195" s="243"/>
      <c r="T1195" s="351">
        <f>IF(Q1195=0,0,1)+IF(C1195=0,0,1)+IF(D1195=0,0,1)+IF(E1195=0,0,1)+IF(F1195=0,0,1)+IF(G1195=0,0,1)+IF(H1195=0,0,1)+IF(I1195=0,0,1)+IF(J1195=0,0,1)+IF(K1195=0,0,1)+IF(L1195=0,0,1)+IF(M1195=0,0,1)+IF(N1195=0,0,1)+IF(O1195=0,0,1)</f>
        <v>0</v>
      </c>
      <c r="U1195" s="237"/>
      <c r="V1195" s="237"/>
      <c r="W1195" s="237"/>
      <c r="X1195" s="237"/>
      <c r="Y1195" s="237"/>
      <c r="Z1195" s="237"/>
      <c r="AA1195" s="237"/>
      <c r="AB1195" s="237"/>
      <c r="AC1195" s="237"/>
      <c r="AD1195" s="237"/>
      <c r="AE1195" s="237"/>
      <c r="AF1195" s="237"/>
      <c r="AG1195" s="237"/>
      <c r="AH1195" s="237"/>
      <c r="AI1195" s="237"/>
      <c r="AJ1195" s="237"/>
      <c r="AK1195" s="237"/>
      <c r="AL1195" s="237"/>
      <c r="AM1195" s="237"/>
      <c r="AN1195" s="237"/>
      <c r="AO1195" s="237"/>
      <c r="AP1195" s="237"/>
      <c r="AQ1195" s="237"/>
      <c r="AR1195" s="237"/>
      <c r="AS1195" s="237"/>
      <c r="AT1195" s="237"/>
      <c r="AU1195" s="237"/>
      <c r="AV1195" s="237"/>
      <c r="AW1195" s="237"/>
      <c r="AX1195" s="237"/>
      <c r="AY1195" s="237"/>
      <c r="AZ1195" s="237"/>
      <c r="BA1195" s="237"/>
      <c r="BB1195" s="237"/>
      <c r="BC1195" s="237"/>
      <c r="BD1195" s="237"/>
      <c r="BE1195" s="237"/>
      <c r="BF1195" s="237"/>
      <c r="BG1195" s="237"/>
      <c r="BH1195" s="237"/>
      <c r="BI1195" s="237"/>
      <c r="BJ1195" s="237"/>
      <c r="BK1195" s="237"/>
      <c r="BL1195" s="237"/>
      <c r="BM1195" s="237"/>
      <c r="BN1195" s="237"/>
      <c r="BO1195" s="237"/>
      <c r="BP1195" s="237"/>
      <c r="BQ1195" s="237"/>
      <c r="BR1195" s="237"/>
      <c r="BS1195" s="237"/>
      <c r="BT1195" s="237"/>
      <c r="BU1195" s="237"/>
      <c r="BV1195" s="237"/>
      <c r="BW1195" s="237"/>
      <c r="BX1195" s="237"/>
      <c r="BY1195" s="237"/>
      <c r="BZ1195" s="237"/>
      <c r="CA1195" s="237"/>
      <c r="CB1195" s="237"/>
      <c r="CC1195" s="237"/>
      <c r="CD1195" s="237"/>
      <c r="CE1195" s="237"/>
      <c r="CF1195" s="237"/>
      <c r="CG1195" s="237"/>
      <c r="CH1195" s="237"/>
      <c r="CI1195" s="237"/>
      <c r="CJ1195" s="237"/>
      <c r="CK1195" s="237"/>
      <c r="CL1195" s="237"/>
      <c r="CM1195" s="237"/>
      <c r="CN1195" s="237"/>
      <c r="CO1195" s="237"/>
      <c r="CP1195" s="237"/>
      <c r="CQ1195" s="237"/>
      <c r="CR1195" s="237"/>
      <c r="CS1195" s="237"/>
      <c r="CT1195" s="237"/>
      <c r="CU1195" s="237"/>
      <c r="CV1195" s="237"/>
      <c r="CW1195" s="237"/>
      <c r="CX1195" s="237"/>
      <c r="CY1195" s="237"/>
      <c r="CZ1195" s="237"/>
      <c r="DA1195" s="237"/>
      <c r="DB1195" s="237"/>
      <c r="DC1195" s="237"/>
      <c r="DD1195" s="237"/>
      <c r="DE1195" s="237"/>
      <c r="DF1195" s="237"/>
      <c r="DG1195" s="237"/>
      <c r="DH1195" s="237"/>
      <c r="DI1195" s="237"/>
      <c r="DJ1195" s="237"/>
      <c r="DK1195" s="237"/>
      <c r="DL1195" s="237"/>
      <c r="DM1195" s="237"/>
      <c r="DN1195" s="237"/>
      <c r="DO1195" s="237"/>
      <c r="DP1195" s="237"/>
      <c r="DQ1195" s="237"/>
      <c r="DR1195" s="237"/>
      <c r="DS1195" s="237"/>
      <c r="DT1195" s="237"/>
      <c r="DU1195" s="237"/>
      <c r="DV1195" s="237"/>
      <c r="DW1195" s="237"/>
      <c r="DX1195" s="237"/>
      <c r="DY1195" s="237"/>
      <c r="DZ1195" s="237"/>
      <c r="EA1195" s="237"/>
      <c r="EB1195" s="237"/>
      <c r="EC1195" s="237"/>
      <c r="ED1195" s="237"/>
      <c r="EE1195" s="237"/>
      <c r="EF1195" s="237"/>
      <c r="EG1195" s="237"/>
      <c r="EH1195" s="237"/>
      <c r="EI1195" s="237"/>
      <c r="EJ1195" s="237"/>
      <c r="EK1195" s="237"/>
      <c r="EL1195" s="237"/>
      <c r="EM1195" s="237"/>
      <c r="EN1195" s="237"/>
      <c r="EO1195" s="237"/>
      <c r="EP1195" s="237"/>
      <c r="EQ1195" s="237"/>
      <c r="ER1195" s="237"/>
      <c r="ES1195" s="237"/>
      <c r="ET1195" s="237"/>
      <c r="EU1195" s="237"/>
      <c r="EV1195" s="237"/>
      <c r="EW1195" s="237"/>
      <c r="EX1195" s="237"/>
      <c r="EY1195" s="237"/>
      <c r="EZ1195" s="237"/>
      <c r="FA1195" s="237"/>
      <c r="FB1195" s="237"/>
      <c r="FC1195" s="237"/>
      <c r="FD1195" s="237"/>
      <c r="FE1195" s="237"/>
      <c r="FF1195" s="237"/>
      <c r="FG1195" s="237"/>
      <c r="FH1195" s="237"/>
      <c r="FI1195" s="237"/>
      <c r="FJ1195" s="237"/>
      <c r="FK1195" s="237"/>
      <c r="FL1195" s="237"/>
      <c r="FM1195" s="237"/>
      <c r="FN1195" s="237"/>
      <c r="FO1195" s="237"/>
      <c r="FP1195" s="237"/>
      <c r="FQ1195" s="237"/>
      <c r="FR1195" s="237"/>
      <c r="FS1195" s="237"/>
      <c r="FT1195" s="237"/>
      <c r="FU1195" s="237"/>
      <c r="FV1195" s="237"/>
      <c r="FW1195" s="237"/>
      <c r="FX1195" s="237"/>
      <c r="FY1195" s="237"/>
      <c r="FZ1195" s="237"/>
      <c r="GA1195" s="237"/>
      <c r="GB1195" s="237"/>
      <c r="GC1195" s="237"/>
      <c r="GD1195" s="237"/>
      <c r="GE1195" s="237"/>
      <c r="GF1195" s="237"/>
      <c r="GG1195" s="237"/>
      <c r="GH1195" s="237"/>
      <c r="GI1195" s="237"/>
      <c r="GJ1195" s="237"/>
      <c r="GK1195" s="237"/>
      <c r="GL1195" s="237"/>
      <c r="GM1195" s="237"/>
      <c r="GN1195" s="237"/>
      <c r="GO1195" s="237"/>
      <c r="GP1195" s="237"/>
      <c r="GQ1195" s="237"/>
    </row>
    <row r="1196" spans="1:199" s="81" customFormat="1" ht="15" hidden="1">
      <c r="A1196" s="176" t="s">
        <v>3088</v>
      </c>
      <c r="B1196" s="241" t="s">
        <v>6390</v>
      </c>
      <c r="C1196" s="242">
        <v>0</v>
      </c>
      <c r="D1196" s="242">
        <v>0</v>
      </c>
      <c r="E1196" s="242">
        <v>0</v>
      </c>
      <c r="F1196" s="242">
        <v>0</v>
      </c>
      <c r="G1196" s="242">
        <v>0</v>
      </c>
      <c r="H1196" s="242">
        <v>0</v>
      </c>
      <c r="I1196" s="242">
        <v>0</v>
      </c>
      <c r="J1196" s="242">
        <v>0</v>
      </c>
      <c r="K1196" s="242">
        <v>0</v>
      </c>
      <c r="L1196" s="242">
        <v>0</v>
      </c>
      <c r="M1196" s="242">
        <v>0</v>
      </c>
      <c r="N1196" s="242">
        <v>0</v>
      </c>
      <c r="O1196" s="242">
        <v>0</v>
      </c>
      <c r="P1196" s="28"/>
      <c r="Q1196" s="242">
        <f>SUM(D1196:O1196)</f>
        <v>0</v>
      </c>
      <c r="R1196" s="242">
        <f>IF($R$19&lt;1,0,Q1196/$R$19)</f>
        <v>0</v>
      </c>
      <c r="S1196" s="243"/>
      <c r="T1196" s="351">
        <f>IF(Q1196=0,0,1)+IF(C1196=0,0,1)+IF(D1196=0,0,1)+IF(E1196=0,0,1)+IF(F1196=0,0,1)+IF(G1196=0,0,1)+IF(H1196=0,0,1)+IF(I1196=0,0,1)+IF(J1196=0,0,1)+IF(K1196=0,0,1)+IF(L1196=0,0,1)+IF(M1196=0,0,1)+IF(N1196=0,0,1)+IF(O1196=0,0,1)</f>
        <v>0</v>
      </c>
      <c r="U1196" s="237"/>
      <c r="V1196" s="237"/>
      <c r="W1196" s="237"/>
      <c r="X1196" s="237"/>
      <c r="Y1196" s="237"/>
      <c r="Z1196" s="237"/>
      <c r="AA1196" s="237"/>
      <c r="AB1196" s="237"/>
      <c r="AC1196" s="237"/>
      <c r="AD1196" s="237"/>
      <c r="AE1196" s="237"/>
      <c r="AF1196" s="237"/>
      <c r="AG1196" s="237"/>
      <c r="AH1196" s="237"/>
      <c r="AI1196" s="237"/>
      <c r="AJ1196" s="237"/>
      <c r="AK1196" s="237"/>
      <c r="AL1196" s="237"/>
      <c r="AM1196" s="237"/>
      <c r="AN1196" s="237"/>
      <c r="AO1196" s="237"/>
      <c r="AP1196" s="237"/>
      <c r="AQ1196" s="237"/>
      <c r="AR1196" s="237"/>
      <c r="AS1196" s="237"/>
      <c r="AT1196" s="237"/>
      <c r="AU1196" s="237"/>
      <c r="AV1196" s="237"/>
      <c r="AW1196" s="237"/>
      <c r="AX1196" s="237"/>
      <c r="AY1196" s="237"/>
      <c r="AZ1196" s="237"/>
      <c r="BA1196" s="237"/>
      <c r="BB1196" s="237"/>
      <c r="BC1196" s="237"/>
      <c r="BD1196" s="237"/>
      <c r="BE1196" s="237"/>
      <c r="BF1196" s="237"/>
      <c r="BG1196" s="237"/>
      <c r="BH1196" s="237"/>
      <c r="BI1196" s="237"/>
      <c r="BJ1196" s="237"/>
      <c r="BK1196" s="237"/>
      <c r="BL1196" s="237"/>
      <c r="BM1196" s="237"/>
      <c r="BN1196" s="237"/>
      <c r="BO1196" s="237"/>
      <c r="BP1196" s="237"/>
      <c r="BQ1196" s="237"/>
      <c r="BR1196" s="237"/>
      <c r="BS1196" s="237"/>
      <c r="BT1196" s="237"/>
      <c r="BU1196" s="237"/>
      <c r="BV1196" s="237"/>
      <c r="BW1196" s="237"/>
      <c r="BX1196" s="237"/>
      <c r="BY1196" s="237"/>
      <c r="BZ1196" s="237"/>
      <c r="CA1196" s="237"/>
      <c r="CB1196" s="237"/>
      <c r="CC1196" s="237"/>
      <c r="CD1196" s="237"/>
      <c r="CE1196" s="237"/>
      <c r="CF1196" s="237"/>
      <c r="CG1196" s="237"/>
      <c r="CH1196" s="237"/>
      <c r="CI1196" s="237"/>
      <c r="CJ1196" s="237"/>
      <c r="CK1196" s="237"/>
      <c r="CL1196" s="237"/>
      <c r="CM1196" s="237"/>
      <c r="CN1196" s="237"/>
      <c r="CO1196" s="237"/>
      <c r="CP1196" s="237"/>
      <c r="CQ1196" s="237"/>
      <c r="CR1196" s="237"/>
      <c r="CS1196" s="237"/>
      <c r="CT1196" s="237"/>
      <c r="CU1196" s="237"/>
      <c r="CV1196" s="237"/>
      <c r="CW1196" s="237"/>
      <c r="CX1196" s="237"/>
      <c r="CY1196" s="237"/>
      <c r="CZ1196" s="237"/>
      <c r="DA1196" s="237"/>
      <c r="DB1196" s="237"/>
      <c r="DC1196" s="237"/>
      <c r="DD1196" s="237"/>
      <c r="DE1196" s="237"/>
      <c r="DF1196" s="237"/>
      <c r="DG1196" s="237"/>
      <c r="DH1196" s="237"/>
      <c r="DI1196" s="237"/>
      <c r="DJ1196" s="237"/>
      <c r="DK1196" s="237"/>
      <c r="DL1196" s="237"/>
      <c r="DM1196" s="237"/>
      <c r="DN1196" s="237"/>
      <c r="DO1196" s="237"/>
      <c r="DP1196" s="237"/>
      <c r="DQ1196" s="237"/>
      <c r="DR1196" s="237"/>
      <c r="DS1196" s="237"/>
      <c r="DT1196" s="237"/>
      <c r="DU1196" s="237"/>
      <c r="DV1196" s="237"/>
      <c r="DW1196" s="237"/>
      <c r="DX1196" s="237"/>
      <c r="DY1196" s="237"/>
      <c r="DZ1196" s="237"/>
      <c r="EA1196" s="237"/>
      <c r="EB1196" s="237"/>
      <c r="EC1196" s="237"/>
      <c r="ED1196" s="237"/>
      <c r="EE1196" s="237"/>
      <c r="EF1196" s="237"/>
      <c r="EG1196" s="237"/>
      <c r="EH1196" s="237"/>
      <c r="EI1196" s="237"/>
      <c r="EJ1196" s="237"/>
      <c r="EK1196" s="237"/>
      <c r="EL1196" s="237"/>
      <c r="EM1196" s="237"/>
      <c r="EN1196" s="237"/>
      <c r="EO1196" s="237"/>
      <c r="EP1196" s="237"/>
      <c r="EQ1196" s="237"/>
      <c r="ER1196" s="237"/>
      <c r="ES1196" s="237"/>
      <c r="ET1196" s="237"/>
      <c r="EU1196" s="237"/>
      <c r="EV1196" s="237"/>
      <c r="EW1196" s="237"/>
      <c r="EX1196" s="237"/>
      <c r="EY1196" s="237"/>
      <c r="EZ1196" s="237"/>
      <c r="FA1196" s="237"/>
      <c r="FB1196" s="237"/>
      <c r="FC1196" s="237"/>
      <c r="FD1196" s="237"/>
      <c r="FE1196" s="237"/>
      <c r="FF1196" s="237"/>
      <c r="FG1196" s="237"/>
      <c r="FH1196" s="237"/>
      <c r="FI1196" s="237"/>
      <c r="FJ1196" s="237"/>
      <c r="FK1196" s="237"/>
      <c r="FL1196" s="237"/>
      <c r="FM1196" s="237"/>
      <c r="FN1196" s="237"/>
      <c r="FO1196" s="237"/>
      <c r="FP1196" s="237"/>
      <c r="FQ1196" s="237"/>
      <c r="FR1196" s="237"/>
      <c r="FS1196" s="237"/>
      <c r="FT1196" s="237"/>
      <c r="FU1196" s="237"/>
      <c r="FV1196" s="237"/>
      <c r="FW1196" s="237"/>
      <c r="FX1196" s="237"/>
      <c r="FY1196" s="237"/>
      <c r="FZ1196" s="237"/>
      <c r="GA1196" s="237"/>
      <c r="GB1196" s="237"/>
      <c r="GC1196" s="237"/>
      <c r="GD1196" s="237"/>
      <c r="GE1196" s="237"/>
      <c r="GF1196" s="237"/>
      <c r="GG1196" s="237"/>
      <c r="GH1196" s="237"/>
      <c r="GI1196" s="237"/>
      <c r="GJ1196" s="237"/>
      <c r="GK1196" s="237"/>
      <c r="GL1196" s="237"/>
      <c r="GM1196" s="237"/>
      <c r="GN1196" s="237"/>
      <c r="GO1196" s="237"/>
      <c r="GP1196" s="237"/>
      <c r="GQ1196" s="237"/>
    </row>
    <row r="1197" spans="1:199" s="81" customFormat="1" ht="15" hidden="1">
      <c r="A1197" s="176" t="s">
        <v>3089</v>
      </c>
      <c r="B1197" s="241" t="s">
        <v>6391</v>
      </c>
      <c r="C1197" s="242">
        <v>0</v>
      </c>
      <c r="D1197" s="242">
        <v>0</v>
      </c>
      <c r="E1197" s="242">
        <v>0</v>
      </c>
      <c r="F1197" s="242">
        <v>0</v>
      </c>
      <c r="G1197" s="242">
        <v>0</v>
      </c>
      <c r="H1197" s="242">
        <v>0</v>
      </c>
      <c r="I1197" s="242">
        <v>0</v>
      </c>
      <c r="J1197" s="242">
        <v>0</v>
      </c>
      <c r="K1197" s="242">
        <v>0</v>
      </c>
      <c r="L1197" s="242">
        <v>0</v>
      </c>
      <c r="M1197" s="242">
        <v>0</v>
      </c>
      <c r="N1197" s="242">
        <v>0</v>
      </c>
      <c r="O1197" s="242">
        <v>0</v>
      </c>
      <c r="P1197" s="28"/>
      <c r="Q1197" s="242">
        <f>SUM(D1197:O1197)</f>
        <v>0</v>
      </c>
      <c r="R1197" s="242">
        <f>IF($R$19&lt;1,0,Q1197/$R$19)</f>
        <v>0</v>
      </c>
      <c r="S1197" s="243"/>
      <c r="T1197" s="351">
        <f>IF(Q1197=0,0,1)+IF(C1197=0,0,1)+IF(D1197=0,0,1)+IF(E1197=0,0,1)+IF(F1197=0,0,1)+IF(G1197=0,0,1)+IF(H1197=0,0,1)+IF(I1197=0,0,1)+IF(J1197=0,0,1)+IF(K1197=0,0,1)+IF(L1197=0,0,1)+IF(M1197=0,0,1)+IF(N1197=0,0,1)+IF(O1197=0,0,1)</f>
        <v>0</v>
      </c>
      <c r="U1197" s="237"/>
      <c r="V1197" s="237"/>
      <c r="W1197" s="237"/>
      <c r="X1197" s="237"/>
      <c r="Y1197" s="237"/>
      <c r="Z1197" s="237"/>
      <c r="AA1197" s="237"/>
      <c r="AB1197" s="237"/>
      <c r="AC1197" s="237"/>
      <c r="AD1197" s="237"/>
      <c r="AE1197" s="237"/>
      <c r="AF1197" s="237"/>
      <c r="AG1197" s="237"/>
      <c r="AH1197" s="237"/>
      <c r="AI1197" s="237"/>
      <c r="AJ1197" s="237"/>
      <c r="AK1197" s="237"/>
      <c r="AL1197" s="237"/>
      <c r="AM1197" s="237"/>
      <c r="AN1197" s="237"/>
      <c r="AO1197" s="237"/>
      <c r="AP1197" s="237"/>
      <c r="AQ1197" s="237"/>
      <c r="AR1197" s="237"/>
      <c r="AS1197" s="237"/>
      <c r="AT1197" s="237"/>
      <c r="AU1197" s="237"/>
      <c r="AV1197" s="237"/>
      <c r="AW1197" s="237"/>
      <c r="AX1197" s="237"/>
      <c r="AY1197" s="237"/>
      <c r="AZ1197" s="237"/>
      <c r="BA1197" s="237"/>
      <c r="BB1197" s="237"/>
      <c r="BC1197" s="237"/>
      <c r="BD1197" s="237"/>
      <c r="BE1197" s="237"/>
      <c r="BF1197" s="237"/>
      <c r="BG1197" s="237"/>
      <c r="BH1197" s="237"/>
      <c r="BI1197" s="237"/>
      <c r="BJ1197" s="237"/>
      <c r="BK1197" s="237"/>
      <c r="BL1197" s="237"/>
      <c r="BM1197" s="237"/>
      <c r="BN1197" s="237"/>
      <c r="BO1197" s="237"/>
      <c r="BP1197" s="237"/>
      <c r="BQ1197" s="237"/>
      <c r="BR1197" s="237"/>
      <c r="BS1197" s="237"/>
      <c r="BT1197" s="237"/>
      <c r="BU1197" s="237"/>
      <c r="BV1197" s="237"/>
      <c r="BW1197" s="237"/>
      <c r="BX1197" s="237"/>
      <c r="BY1197" s="237"/>
      <c r="BZ1197" s="237"/>
      <c r="CA1197" s="237"/>
      <c r="CB1197" s="237"/>
      <c r="CC1197" s="237"/>
      <c r="CD1197" s="237"/>
      <c r="CE1197" s="237"/>
      <c r="CF1197" s="237"/>
      <c r="CG1197" s="237"/>
      <c r="CH1197" s="237"/>
      <c r="CI1197" s="237"/>
      <c r="CJ1197" s="237"/>
      <c r="CK1197" s="237"/>
      <c r="CL1197" s="237"/>
      <c r="CM1197" s="237"/>
      <c r="CN1197" s="237"/>
      <c r="CO1197" s="237"/>
      <c r="CP1197" s="237"/>
      <c r="CQ1197" s="237"/>
      <c r="CR1197" s="237"/>
      <c r="CS1197" s="237"/>
      <c r="CT1197" s="237"/>
      <c r="CU1197" s="237"/>
      <c r="CV1197" s="237"/>
      <c r="CW1197" s="237"/>
      <c r="CX1197" s="237"/>
      <c r="CY1197" s="237"/>
      <c r="CZ1197" s="237"/>
      <c r="DA1197" s="237"/>
      <c r="DB1197" s="237"/>
      <c r="DC1197" s="237"/>
      <c r="DD1197" s="237"/>
      <c r="DE1197" s="237"/>
      <c r="DF1197" s="237"/>
      <c r="DG1197" s="237"/>
      <c r="DH1197" s="237"/>
      <c r="DI1197" s="237"/>
      <c r="DJ1197" s="237"/>
      <c r="DK1197" s="237"/>
      <c r="DL1197" s="237"/>
      <c r="DM1197" s="237"/>
      <c r="DN1197" s="237"/>
      <c r="DO1197" s="237"/>
      <c r="DP1197" s="237"/>
      <c r="DQ1197" s="237"/>
      <c r="DR1197" s="237"/>
      <c r="DS1197" s="237"/>
      <c r="DT1197" s="237"/>
      <c r="DU1197" s="237"/>
      <c r="DV1197" s="237"/>
      <c r="DW1197" s="237"/>
      <c r="DX1197" s="237"/>
      <c r="DY1197" s="237"/>
      <c r="DZ1197" s="237"/>
      <c r="EA1197" s="237"/>
      <c r="EB1197" s="237"/>
      <c r="EC1197" s="237"/>
      <c r="ED1197" s="237"/>
      <c r="EE1197" s="237"/>
      <c r="EF1197" s="237"/>
      <c r="EG1197" s="237"/>
      <c r="EH1197" s="237"/>
      <c r="EI1197" s="237"/>
      <c r="EJ1197" s="237"/>
      <c r="EK1197" s="237"/>
      <c r="EL1197" s="237"/>
      <c r="EM1197" s="237"/>
      <c r="EN1197" s="237"/>
      <c r="EO1197" s="237"/>
      <c r="EP1197" s="237"/>
      <c r="EQ1197" s="237"/>
      <c r="ER1197" s="237"/>
      <c r="ES1197" s="237"/>
      <c r="ET1197" s="237"/>
      <c r="EU1197" s="237"/>
      <c r="EV1197" s="237"/>
      <c r="EW1197" s="237"/>
      <c r="EX1197" s="237"/>
      <c r="EY1197" s="237"/>
      <c r="EZ1197" s="237"/>
      <c r="FA1197" s="237"/>
      <c r="FB1197" s="237"/>
      <c r="FC1197" s="237"/>
      <c r="FD1197" s="237"/>
      <c r="FE1197" s="237"/>
      <c r="FF1197" s="237"/>
      <c r="FG1197" s="237"/>
      <c r="FH1197" s="237"/>
      <c r="FI1197" s="237"/>
      <c r="FJ1197" s="237"/>
      <c r="FK1197" s="237"/>
      <c r="FL1197" s="237"/>
      <c r="FM1197" s="237"/>
      <c r="FN1197" s="237"/>
      <c r="FO1197" s="237"/>
      <c r="FP1197" s="237"/>
      <c r="FQ1197" s="237"/>
      <c r="FR1197" s="237"/>
      <c r="FS1197" s="237"/>
      <c r="FT1197" s="237"/>
      <c r="FU1197" s="237"/>
      <c r="FV1197" s="237"/>
      <c r="FW1197" s="237"/>
      <c r="FX1197" s="237"/>
      <c r="FY1197" s="237"/>
      <c r="FZ1197" s="237"/>
      <c r="GA1197" s="237"/>
      <c r="GB1197" s="237"/>
      <c r="GC1197" s="237"/>
      <c r="GD1197" s="237"/>
      <c r="GE1197" s="237"/>
      <c r="GF1197" s="237"/>
      <c r="GG1197" s="237"/>
      <c r="GH1197" s="237"/>
      <c r="GI1197" s="237"/>
      <c r="GJ1197" s="237"/>
      <c r="GK1197" s="237"/>
      <c r="GL1197" s="237"/>
      <c r="GM1197" s="237"/>
      <c r="GN1197" s="237"/>
      <c r="GO1197" s="237"/>
      <c r="GP1197" s="237"/>
      <c r="GQ1197" s="237"/>
    </row>
    <row r="1198" spans="1:199" s="81" customFormat="1" ht="15" hidden="1">
      <c r="A1198" s="176" t="s">
        <v>3090</v>
      </c>
      <c r="B1198" s="241" t="s">
        <v>6392</v>
      </c>
      <c r="C1198" s="242">
        <v>0</v>
      </c>
      <c r="D1198" s="242">
        <v>0</v>
      </c>
      <c r="E1198" s="242">
        <v>0</v>
      </c>
      <c r="F1198" s="242">
        <v>0</v>
      </c>
      <c r="G1198" s="242">
        <v>0</v>
      </c>
      <c r="H1198" s="242">
        <v>0</v>
      </c>
      <c r="I1198" s="242">
        <v>0</v>
      </c>
      <c r="J1198" s="242">
        <v>0</v>
      </c>
      <c r="K1198" s="242">
        <v>0</v>
      </c>
      <c r="L1198" s="242">
        <v>0</v>
      </c>
      <c r="M1198" s="242">
        <v>0</v>
      </c>
      <c r="N1198" s="242">
        <v>0</v>
      </c>
      <c r="O1198" s="242">
        <v>0</v>
      </c>
      <c r="P1198" s="28"/>
      <c r="Q1198" s="242">
        <f>SUM(D1198:O1198)</f>
        <v>0</v>
      </c>
      <c r="R1198" s="242">
        <f>IF($R$19&lt;1,0,Q1198/$R$19)</f>
        <v>0</v>
      </c>
      <c r="S1198" s="243"/>
      <c r="T1198" s="351">
        <f>IF(Q1198=0,0,1)+IF(C1198=0,0,1)+IF(D1198=0,0,1)+IF(E1198=0,0,1)+IF(F1198=0,0,1)+IF(G1198=0,0,1)+IF(H1198=0,0,1)+IF(I1198=0,0,1)+IF(J1198=0,0,1)+IF(K1198=0,0,1)+IF(L1198=0,0,1)+IF(M1198=0,0,1)+IF(N1198=0,0,1)+IF(O1198=0,0,1)</f>
        <v>0</v>
      </c>
      <c r="U1198" s="237"/>
      <c r="V1198" s="237"/>
      <c r="W1198" s="237"/>
      <c r="X1198" s="237"/>
      <c r="Y1198" s="237"/>
      <c r="Z1198" s="237"/>
      <c r="AA1198" s="237"/>
      <c r="AB1198" s="237"/>
      <c r="AC1198" s="237"/>
      <c r="AD1198" s="237"/>
      <c r="AE1198" s="237"/>
      <c r="AF1198" s="237"/>
      <c r="AG1198" s="237"/>
      <c r="AH1198" s="237"/>
      <c r="AI1198" s="237"/>
      <c r="AJ1198" s="237"/>
      <c r="AK1198" s="237"/>
      <c r="AL1198" s="237"/>
      <c r="AM1198" s="237"/>
      <c r="AN1198" s="237"/>
      <c r="AO1198" s="237"/>
      <c r="AP1198" s="237"/>
      <c r="AQ1198" s="237"/>
      <c r="AR1198" s="237"/>
      <c r="AS1198" s="237"/>
      <c r="AT1198" s="237"/>
      <c r="AU1198" s="237"/>
      <c r="AV1198" s="237"/>
      <c r="AW1198" s="237"/>
      <c r="AX1198" s="237"/>
      <c r="AY1198" s="237"/>
      <c r="AZ1198" s="237"/>
      <c r="BA1198" s="237"/>
      <c r="BB1198" s="237"/>
      <c r="BC1198" s="237"/>
      <c r="BD1198" s="237"/>
      <c r="BE1198" s="237"/>
      <c r="BF1198" s="237"/>
      <c r="BG1198" s="237"/>
      <c r="BH1198" s="237"/>
      <c r="BI1198" s="237"/>
      <c r="BJ1198" s="237"/>
      <c r="BK1198" s="237"/>
      <c r="BL1198" s="237"/>
      <c r="BM1198" s="237"/>
      <c r="BN1198" s="237"/>
      <c r="BO1198" s="237"/>
      <c r="BP1198" s="237"/>
      <c r="BQ1198" s="237"/>
      <c r="BR1198" s="237"/>
      <c r="BS1198" s="237"/>
      <c r="BT1198" s="237"/>
      <c r="BU1198" s="237"/>
      <c r="BV1198" s="237"/>
      <c r="BW1198" s="237"/>
      <c r="BX1198" s="237"/>
      <c r="BY1198" s="237"/>
      <c r="BZ1198" s="237"/>
      <c r="CA1198" s="237"/>
      <c r="CB1198" s="237"/>
      <c r="CC1198" s="237"/>
      <c r="CD1198" s="237"/>
      <c r="CE1198" s="237"/>
      <c r="CF1198" s="237"/>
      <c r="CG1198" s="237"/>
      <c r="CH1198" s="237"/>
      <c r="CI1198" s="237"/>
      <c r="CJ1198" s="237"/>
      <c r="CK1198" s="237"/>
      <c r="CL1198" s="237"/>
      <c r="CM1198" s="237"/>
      <c r="CN1198" s="237"/>
      <c r="CO1198" s="237"/>
      <c r="CP1198" s="237"/>
      <c r="CQ1198" s="237"/>
      <c r="CR1198" s="237"/>
      <c r="CS1198" s="237"/>
      <c r="CT1198" s="237"/>
      <c r="CU1198" s="237"/>
      <c r="CV1198" s="237"/>
      <c r="CW1198" s="237"/>
      <c r="CX1198" s="237"/>
      <c r="CY1198" s="237"/>
      <c r="CZ1198" s="237"/>
      <c r="DA1198" s="237"/>
      <c r="DB1198" s="237"/>
      <c r="DC1198" s="237"/>
      <c r="DD1198" s="237"/>
      <c r="DE1198" s="237"/>
      <c r="DF1198" s="237"/>
      <c r="DG1198" s="237"/>
      <c r="DH1198" s="237"/>
      <c r="DI1198" s="237"/>
      <c r="DJ1198" s="237"/>
      <c r="DK1198" s="237"/>
      <c r="DL1198" s="237"/>
      <c r="DM1198" s="237"/>
      <c r="DN1198" s="237"/>
      <c r="DO1198" s="237"/>
      <c r="DP1198" s="237"/>
      <c r="DQ1198" s="237"/>
      <c r="DR1198" s="237"/>
      <c r="DS1198" s="237"/>
      <c r="DT1198" s="237"/>
      <c r="DU1198" s="237"/>
      <c r="DV1198" s="237"/>
      <c r="DW1198" s="237"/>
      <c r="DX1198" s="237"/>
      <c r="DY1198" s="237"/>
      <c r="DZ1198" s="237"/>
      <c r="EA1198" s="237"/>
      <c r="EB1198" s="237"/>
      <c r="EC1198" s="237"/>
      <c r="ED1198" s="237"/>
      <c r="EE1198" s="237"/>
      <c r="EF1198" s="237"/>
      <c r="EG1198" s="237"/>
      <c r="EH1198" s="237"/>
      <c r="EI1198" s="237"/>
      <c r="EJ1198" s="237"/>
      <c r="EK1198" s="237"/>
      <c r="EL1198" s="237"/>
      <c r="EM1198" s="237"/>
      <c r="EN1198" s="237"/>
      <c r="EO1198" s="237"/>
      <c r="EP1198" s="237"/>
      <c r="EQ1198" s="237"/>
      <c r="ER1198" s="237"/>
      <c r="ES1198" s="237"/>
      <c r="ET1198" s="237"/>
      <c r="EU1198" s="237"/>
      <c r="EV1198" s="237"/>
      <c r="EW1198" s="237"/>
      <c r="EX1198" s="237"/>
      <c r="EY1198" s="237"/>
      <c r="EZ1198" s="237"/>
      <c r="FA1198" s="237"/>
      <c r="FB1198" s="237"/>
      <c r="FC1198" s="237"/>
      <c r="FD1198" s="237"/>
      <c r="FE1198" s="237"/>
      <c r="FF1198" s="237"/>
      <c r="FG1198" s="237"/>
      <c r="FH1198" s="237"/>
      <c r="FI1198" s="237"/>
      <c r="FJ1198" s="237"/>
      <c r="FK1198" s="237"/>
      <c r="FL1198" s="237"/>
      <c r="FM1198" s="237"/>
      <c r="FN1198" s="237"/>
      <c r="FO1198" s="237"/>
      <c r="FP1198" s="237"/>
      <c r="FQ1198" s="237"/>
      <c r="FR1198" s="237"/>
      <c r="FS1198" s="237"/>
      <c r="FT1198" s="237"/>
      <c r="FU1198" s="237"/>
      <c r="FV1198" s="237"/>
      <c r="FW1198" s="237"/>
      <c r="FX1198" s="237"/>
      <c r="FY1198" s="237"/>
      <c r="FZ1198" s="237"/>
      <c r="GA1198" s="237"/>
      <c r="GB1198" s="237"/>
      <c r="GC1198" s="237"/>
      <c r="GD1198" s="237"/>
      <c r="GE1198" s="237"/>
      <c r="GF1198" s="237"/>
      <c r="GG1198" s="237"/>
      <c r="GH1198" s="237"/>
      <c r="GI1198" s="237"/>
      <c r="GJ1198" s="237"/>
      <c r="GK1198" s="237"/>
      <c r="GL1198" s="237"/>
      <c r="GM1198" s="237"/>
      <c r="GN1198" s="237"/>
      <c r="GO1198" s="237"/>
      <c r="GP1198" s="237"/>
      <c r="GQ1198" s="237"/>
    </row>
    <row r="1199" spans="1:199" s="81" customFormat="1" ht="15" hidden="1">
      <c r="A1199" s="176" t="s">
        <v>3091</v>
      </c>
      <c r="B1199" s="241" t="s">
        <v>6393</v>
      </c>
      <c r="C1199" s="242">
        <v>0</v>
      </c>
      <c r="D1199" s="242">
        <v>0</v>
      </c>
      <c r="E1199" s="242">
        <v>0</v>
      </c>
      <c r="F1199" s="242">
        <v>0</v>
      </c>
      <c r="G1199" s="242">
        <v>0</v>
      </c>
      <c r="H1199" s="242">
        <v>0</v>
      </c>
      <c r="I1199" s="242">
        <v>0</v>
      </c>
      <c r="J1199" s="242">
        <v>0</v>
      </c>
      <c r="K1199" s="242">
        <v>0</v>
      </c>
      <c r="L1199" s="242">
        <v>0</v>
      </c>
      <c r="M1199" s="242">
        <v>0</v>
      </c>
      <c r="N1199" s="242">
        <v>0</v>
      </c>
      <c r="O1199" s="242">
        <v>0</v>
      </c>
      <c r="P1199" s="28"/>
      <c r="Q1199" s="242">
        <f>SUM(D1199:O1199)</f>
        <v>0</v>
      </c>
      <c r="R1199" s="242">
        <f>IF($R$19&lt;1,0,Q1199/$R$19)</f>
        <v>0</v>
      </c>
      <c r="S1199" s="243"/>
      <c r="T1199" s="351">
        <f>IF(Q1199=0,0,1)+IF(C1199=0,0,1)+IF(D1199=0,0,1)+IF(E1199=0,0,1)+IF(F1199=0,0,1)+IF(G1199=0,0,1)+IF(H1199=0,0,1)+IF(I1199=0,0,1)+IF(J1199=0,0,1)+IF(K1199=0,0,1)+IF(L1199=0,0,1)+IF(M1199=0,0,1)+IF(N1199=0,0,1)+IF(O1199=0,0,1)</f>
        <v>0</v>
      </c>
      <c r="U1199" s="237"/>
      <c r="V1199" s="237"/>
      <c r="W1199" s="237"/>
      <c r="X1199" s="237"/>
      <c r="Y1199" s="237"/>
      <c r="Z1199" s="237"/>
      <c r="AA1199" s="237"/>
      <c r="AB1199" s="237"/>
      <c r="AC1199" s="237"/>
      <c r="AD1199" s="237"/>
      <c r="AE1199" s="237"/>
      <c r="AF1199" s="237"/>
      <c r="AG1199" s="237"/>
      <c r="AH1199" s="237"/>
      <c r="AI1199" s="237"/>
      <c r="AJ1199" s="237"/>
      <c r="AK1199" s="237"/>
      <c r="AL1199" s="237"/>
      <c r="AM1199" s="237"/>
      <c r="AN1199" s="237"/>
      <c r="AO1199" s="237"/>
      <c r="AP1199" s="237"/>
      <c r="AQ1199" s="237"/>
      <c r="AR1199" s="237"/>
      <c r="AS1199" s="237"/>
      <c r="AT1199" s="237"/>
      <c r="AU1199" s="237"/>
      <c r="AV1199" s="237"/>
      <c r="AW1199" s="237"/>
      <c r="AX1199" s="237"/>
      <c r="AY1199" s="237"/>
      <c r="AZ1199" s="237"/>
      <c r="BA1199" s="237"/>
      <c r="BB1199" s="237"/>
      <c r="BC1199" s="237"/>
      <c r="BD1199" s="237"/>
      <c r="BE1199" s="237"/>
      <c r="BF1199" s="237"/>
      <c r="BG1199" s="237"/>
      <c r="BH1199" s="237"/>
      <c r="BI1199" s="237"/>
      <c r="BJ1199" s="237"/>
      <c r="BK1199" s="237"/>
      <c r="BL1199" s="237"/>
      <c r="BM1199" s="237"/>
      <c r="BN1199" s="237"/>
      <c r="BO1199" s="237"/>
      <c r="BP1199" s="237"/>
      <c r="BQ1199" s="237"/>
      <c r="BR1199" s="237"/>
      <c r="BS1199" s="237"/>
      <c r="BT1199" s="237"/>
      <c r="BU1199" s="237"/>
      <c r="BV1199" s="237"/>
      <c r="BW1199" s="237"/>
      <c r="BX1199" s="237"/>
      <c r="BY1199" s="237"/>
      <c r="BZ1199" s="237"/>
      <c r="CA1199" s="237"/>
      <c r="CB1199" s="237"/>
      <c r="CC1199" s="237"/>
      <c r="CD1199" s="237"/>
      <c r="CE1199" s="237"/>
      <c r="CF1199" s="237"/>
      <c r="CG1199" s="237"/>
      <c r="CH1199" s="237"/>
      <c r="CI1199" s="237"/>
      <c r="CJ1199" s="237"/>
      <c r="CK1199" s="237"/>
      <c r="CL1199" s="237"/>
      <c r="CM1199" s="237"/>
      <c r="CN1199" s="237"/>
      <c r="CO1199" s="237"/>
      <c r="CP1199" s="237"/>
      <c r="CQ1199" s="237"/>
      <c r="CR1199" s="237"/>
      <c r="CS1199" s="237"/>
      <c r="CT1199" s="237"/>
      <c r="CU1199" s="237"/>
      <c r="CV1199" s="237"/>
      <c r="CW1199" s="237"/>
      <c r="CX1199" s="237"/>
      <c r="CY1199" s="237"/>
      <c r="CZ1199" s="237"/>
      <c r="DA1199" s="237"/>
      <c r="DB1199" s="237"/>
      <c r="DC1199" s="237"/>
      <c r="DD1199" s="237"/>
      <c r="DE1199" s="237"/>
      <c r="DF1199" s="237"/>
      <c r="DG1199" s="237"/>
      <c r="DH1199" s="237"/>
      <c r="DI1199" s="237"/>
      <c r="DJ1199" s="237"/>
      <c r="DK1199" s="237"/>
      <c r="DL1199" s="237"/>
      <c r="DM1199" s="237"/>
      <c r="DN1199" s="237"/>
      <c r="DO1199" s="237"/>
      <c r="DP1199" s="237"/>
      <c r="DQ1199" s="237"/>
      <c r="DR1199" s="237"/>
      <c r="DS1199" s="237"/>
      <c r="DT1199" s="237"/>
      <c r="DU1199" s="237"/>
      <c r="DV1199" s="237"/>
      <c r="DW1199" s="237"/>
      <c r="DX1199" s="237"/>
      <c r="DY1199" s="237"/>
      <c r="DZ1199" s="237"/>
      <c r="EA1199" s="237"/>
      <c r="EB1199" s="237"/>
      <c r="EC1199" s="237"/>
      <c r="ED1199" s="237"/>
      <c r="EE1199" s="237"/>
      <c r="EF1199" s="237"/>
      <c r="EG1199" s="237"/>
      <c r="EH1199" s="237"/>
      <c r="EI1199" s="237"/>
      <c r="EJ1199" s="237"/>
      <c r="EK1199" s="237"/>
      <c r="EL1199" s="237"/>
      <c r="EM1199" s="237"/>
      <c r="EN1199" s="237"/>
      <c r="EO1199" s="237"/>
      <c r="EP1199" s="237"/>
      <c r="EQ1199" s="237"/>
      <c r="ER1199" s="237"/>
      <c r="ES1199" s="237"/>
      <c r="ET1199" s="237"/>
      <c r="EU1199" s="237"/>
      <c r="EV1199" s="237"/>
      <c r="EW1199" s="237"/>
      <c r="EX1199" s="237"/>
      <c r="EY1199" s="237"/>
      <c r="EZ1199" s="237"/>
      <c r="FA1199" s="237"/>
      <c r="FB1199" s="237"/>
      <c r="FC1199" s="237"/>
      <c r="FD1199" s="237"/>
      <c r="FE1199" s="237"/>
      <c r="FF1199" s="237"/>
      <c r="FG1199" s="237"/>
      <c r="FH1199" s="237"/>
      <c r="FI1199" s="237"/>
      <c r="FJ1199" s="237"/>
      <c r="FK1199" s="237"/>
      <c r="FL1199" s="237"/>
      <c r="FM1199" s="237"/>
      <c r="FN1199" s="237"/>
      <c r="FO1199" s="237"/>
      <c r="FP1199" s="237"/>
      <c r="FQ1199" s="237"/>
      <c r="FR1199" s="237"/>
      <c r="FS1199" s="237"/>
      <c r="FT1199" s="237"/>
      <c r="FU1199" s="237"/>
      <c r="FV1199" s="237"/>
      <c r="FW1199" s="237"/>
      <c r="FX1199" s="237"/>
      <c r="FY1199" s="237"/>
      <c r="FZ1199" s="237"/>
      <c r="GA1199" s="237"/>
      <c r="GB1199" s="237"/>
      <c r="GC1199" s="237"/>
      <c r="GD1199" s="237"/>
      <c r="GE1199" s="237"/>
      <c r="GF1199" s="237"/>
      <c r="GG1199" s="237"/>
      <c r="GH1199" s="237"/>
      <c r="GI1199" s="237"/>
      <c r="GJ1199" s="237"/>
      <c r="GK1199" s="237"/>
      <c r="GL1199" s="237"/>
      <c r="GM1199" s="237"/>
      <c r="GN1199" s="237"/>
      <c r="GO1199" s="237"/>
      <c r="GP1199" s="237"/>
      <c r="GQ1199" s="237"/>
    </row>
    <row r="1200" spans="1:199" s="81" customFormat="1" ht="15" hidden="1">
      <c r="A1200" s="176" t="s">
        <v>3092</v>
      </c>
      <c r="B1200" s="241" t="s">
        <v>6394</v>
      </c>
      <c r="C1200" s="242">
        <v>0</v>
      </c>
      <c r="D1200" s="242">
        <v>0</v>
      </c>
      <c r="E1200" s="242">
        <v>0</v>
      </c>
      <c r="F1200" s="242">
        <v>0</v>
      </c>
      <c r="G1200" s="242">
        <v>0</v>
      </c>
      <c r="H1200" s="242">
        <v>0</v>
      </c>
      <c r="I1200" s="242">
        <v>0</v>
      </c>
      <c r="J1200" s="242">
        <v>0</v>
      </c>
      <c r="K1200" s="242">
        <v>0</v>
      </c>
      <c r="L1200" s="242">
        <v>0</v>
      </c>
      <c r="M1200" s="242">
        <v>0</v>
      </c>
      <c r="N1200" s="242">
        <v>0</v>
      </c>
      <c r="O1200" s="242">
        <v>0</v>
      </c>
      <c r="P1200" s="28"/>
      <c r="Q1200" s="242">
        <f>SUM(D1200:O1200)</f>
        <v>0</v>
      </c>
      <c r="R1200" s="242">
        <f>IF($R$19&lt;1,0,Q1200/$R$19)</f>
        <v>0</v>
      </c>
      <c r="S1200" s="243"/>
      <c r="T1200" s="351">
        <f>IF(Q1200=0,0,1)+IF(C1200=0,0,1)+IF(D1200=0,0,1)+IF(E1200=0,0,1)+IF(F1200=0,0,1)+IF(G1200=0,0,1)+IF(H1200=0,0,1)+IF(I1200=0,0,1)+IF(J1200=0,0,1)+IF(K1200=0,0,1)+IF(L1200=0,0,1)+IF(M1200=0,0,1)+IF(N1200=0,0,1)+IF(O1200=0,0,1)</f>
        <v>0</v>
      </c>
      <c r="U1200" s="237"/>
      <c r="V1200" s="237"/>
      <c r="W1200" s="237"/>
      <c r="X1200" s="237"/>
      <c r="Y1200" s="237"/>
      <c r="Z1200" s="237"/>
      <c r="AA1200" s="237"/>
      <c r="AB1200" s="237"/>
      <c r="AC1200" s="237"/>
      <c r="AD1200" s="237"/>
      <c r="AE1200" s="237"/>
      <c r="AF1200" s="237"/>
      <c r="AG1200" s="237"/>
      <c r="AH1200" s="237"/>
      <c r="AI1200" s="237"/>
      <c r="AJ1200" s="237"/>
      <c r="AK1200" s="237"/>
      <c r="AL1200" s="237"/>
      <c r="AM1200" s="237"/>
      <c r="AN1200" s="237"/>
      <c r="AO1200" s="237"/>
      <c r="AP1200" s="237"/>
      <c r="AQ1200" s="237"/>
      <c r="AR1200" s="237"/>
      <c r="AS1200" s="237"/>
      <c r="AT1200" s="237"/>
      <c r="AU1200" s="237"/>
      <c r="AV1200" s="237"/>
      <c r="AW1200" s="237"/>
      <c r="AX1200" s="237"/>
      <c r="AY1200" s="237"/>
      <c r="AZ1200" s="237"/>
      <c r="BA1200" s="237"/>
      <c r="BB1200" s="237"/>
      <c r="BC1200" s="237"/>
      <c r="BD1200" s="237"/>
      <c r="BE1200" s="237"/>
      <c r="BF1200" s="237"/>
      <c r="BG1200" s="237"/>
      <c r="BH1200" s="237"/>
      <c r="BI1200" s="237"/>
      <c r="BJ1200" s="237"/>
      <c r="BK1200" s="237"/>
      <c r="BL1200" s="237"/>
      <c r="BM1200" s="237"/>
      <c r="BN1200" s="237"/>
      <c r="BO1200" s="237"/>
      <c r="BP1200" s="237"/>
      <c r="BQ1200" s="237"/>
      <c r="BR1200" s="237"/>
      <c r="BS1200" s="237"/>
      <c r="BT1200" s="237"/>
      <c r="BU1200" s="237"/>
      <c r="BV1200" s="237"/>
      <c r="BW1200" s="237"/>
      <c r="BX1200" s="237"/>
      <c r="BY1200" s="237"/>
      <c r="BZ1200" s="237"/>
      <c r="CA1200" s="237"/>
      <c r="CB1200" s="237"/>
      <c r="CC1200" s="237"/>
      <c r="CD1200" s="237"/>
      <c r="CE1200" s="237"/>
      <c r="CF1200" s="237"/>
      <c r="CG1200" s="237"/>
      <c r="CH1200" s="237"/>
      <c r="CI1200" s="237"/>
      <c r="CJ1200" s="237"/>
      <c r="CK1200" s="237"/>
      <c r="CL1200" s="237"/>
      <c r="CM1200" s="237"/>
      <c r="CN1200" s="237"/>
      <c r="CO1200" s="237"/>
      <c r="CP1200" s="237"/>
      <c r="CQ1200" s="237"/>
      <c r="CR1200" s="237"/>
      <c r="CS1200" s="237"/>
      <c r="CT1200" s="237"/>
      <c r="CU1200" s="237"/>
      <c r="CV1200" s="237"/>
      <c r="CW1200" s="237"/>
      <c r="CX1200" s="237"/>
      <c r="CY1200" s="237"/>
      <c r="CZ1200" s="237"/>
      <c r="DA1200" s="237"/>
      <c r="DB1200" s="237"/>
      <c r="DC1200" s="237"/>
      <c r="DD1200" s="237"/>
      <c r="DE1200" s="237"/>
      <c r="DF1200" s="237"/>
      <c r="DG1200" s="237"/>
      <c r="DH1200" s="237"/>
      <c r="DI1200" s="237"/>
      <c r="DJ1200" s="237"/>
      <c r="DK1200" s="237"/>
      <c r="DL1200" s="237"/>
      <c r="DM1200" s="237"/>
      <c r="DN1200" s="237"/>
      <c r="DO1200" s="237"/>
      <c r="DP1200" s="237"/>
      <c r="DQ1200" s="237"/>
      <c r="DR1200" s="237"/>
      <c r="DS1200" s="237"/>
      <c r="DT1200" s="237"/>
      <c r="DU1200" s="237"/>
      <c r="DV1200" s="237"/>
      <c r="DW1200" s="237"/>
      <c r="DX1200" s="237"/>
      <c r="DY1200" s="237"/>
      <c r="DZ1200" s="237"/>
      <c r="EA1200" s="237"/>
      <c r="EB1200" s="237"/>
      <c r="EC1200" s="237"/>
      <c r="ED1200" s="237"/>
      <c r="EE1200" s="237"/>
      <c r="EF1200" s="237"/>
      <c r="EG1200" s="237"/>
      <c r="EH1200" s="237"/>
      <c r="EI1200" s="237"/>
      <c r="EJ1200" s="237"/>
      <c r="EK1200" s="237"/>
      <c r="EL1200" s="237"/>
      <c r="EM1200" s="237"/>
      <c r="EN1200" s="237"/>
      <c r="EO1200" s="237"/>
      <c r="EP1200" s="237"/>
      <c r="EQ1200" s="237"/>
      <c r="ER1200" s="237"/>
      <c r="ES1200" s="237"/>
      <c r="ET1200" s="237"/>
      <c r="EU1200" s="237"/>
      <c r="EV1200" s="237"/>
      <c r="EW1200" s="237"/>
      <c r="EX1200" s="237"/>
      <c r="EY1200" s="237"/>
      <c r="EZ1200" s="237"/>
      <c r="FA1200" s="237"/>
      <c r="FB1200" s="237"/>
      <c r="FC1200" s="237"/>
      <c r="FD1200" s="237"/>
      <c r="FE1200" s="237"/>
      <c r="FF1200" s="237"/>
      <c r="FG1200" s="237"/>
      <c r="FH1200" s="237"/>
      <c r="FI1200" s="237"/>
      <c r="FJ1200" s="237"/>
      <c r="FK1200" s="237"/>
      <c r="FL1200" s="237"/>
      <c r="FM1200" s="237"/>
      <c r="FN1200" s="237"/>
      <c r="FO1200" s="237"/>
      <c r="FP1200" s="237"/>
      <c r="FQ1200" s="237"/>
      <c r="FR1200" s="237"/>
      <c r="FS1200" s="237"/>
      <c r="FT1200" s="237"/>
      <c r="FU1200" s="237"/>
      <c r="FV1200" s="237"/>
      <c r="FW1200" s="237"/>
      <c r="FX1200" s="237"/>
      <c r="FY1200" s="237"/>
      <c r="FZ1200" s="237"/>
      <c r="GA1200" s="237"/>
      <c r="GB1200" s="237"/>
      <c r="GC1200" s="237"/>
      <c r="GD1200" s="237"/>
      <c r="GE1200" s="237"/>
      <c r="GF1200" s="237"/>
      <c r="GG1200" s="237"/>
      <c r="GH1200" s="237"/>
      <c r="GI1200" s="237"/>
      <c r="GJ1200" s="237"/>
      <c r="GK1200" s="237"/>
      <c r="GL1200" s="237"/>
      <c r="GM1200" s="237"/>
      <c r="GN1200" s="237"/>
      <c r="GO1200" s="237"/>
      <c r="GP1200" s="237"/>
      <c r="GQ1200" s="237"/>
    </row>
    <row r="1201" spans="1:199" s="81" customFormat="1" ht="15" hidden="1">
      <c r="A1201" s="176" t="s">
        <v>3093</v>
      </c>
      <c r="B1201" s="241" t="s">
        <v>6395</v>
      </c>
      <c r="C1201" s="242">
        <v>0</v>
      </c>
      <c r="D1201" s="242">
        <v>0</v>
      </c>
      <c r="E1201" s="242">
        <v>0</v>
      </c>
      <c r="F1201" s="242">
        <v>0</v>
      </c>
      <c r="G1201" s="242">
        <v>0</v>
      </c>
      <c r="H1201" s="242">
        <v>0</v>
      </c>
      <c r="I1201" s="242">
        <v>0</v>
      </c>
      <c r="J1201" s="242">
        <v>0</v>
      </c>
      <c r="K1201" s="242">
        <v>0</v>
      </c>
      <c r="L1201" s="242">
        <v>0</v>
      </c>
      <c r="M1201" s="242">
        <v>0</v>
      </c>
      <c r="N1201" s="242">
        <v>0</v>
      </c>
      <c r="O1201" s="242">
        <v>0</v>
      </c>
      <c r="P1201" s="28"/>
      <c r="Q1201" s="242">
        <f>SUM(D1201:O1201)</f>
        <v>0</v>
      </c>
      <c r="R1201" s="242">
        <f>IF($R$19&lt;1,0,Q1201/$R$19)</f>
        <v>0</v>
      </c>
      <c r="S1201" s="243"/>
      <c r="T1201" s="351">
        <f>IF(Q1201=0,0,1)+IF(C1201=0,0,1)+IF(D1201=0,0,1)+IF(E1201=0,0,1)+IF(F1201=0,0,1)+IF(G1201=0,0,1)+IF(H1201=0,0,1)+IF(I1201=0,0,1)+IF(J1201=0,0,1)+IF(K1201=0,0,1)+IF(L1201=0,0,1)+IF(M1201=0,0,1)+IF(N1201=0,0,1)+IF(O1201=0,0,1)</f>
        <v>0</v>
      </c>
      <c r="U1201" s="237"/>
      <c r="V1201" s="237"/>
      <c r="W1201" s="237"/>
      <c r="X1201" s="237"/>
      <c r="Y1201" s="237"/>
      <c r="Z1201" s="237"/>
      <c r="AA1201" s="237"/>
      <c r="AB1201" s="237"/>
      <c r="AC1201" s="237"/>
      <c r="AD1201" s="237"/>
      <c r="AE1201" s="237"/>
      <c r="AF1201" s="237"/>
      <c r="AG1201" s="237"/>
      <c r="AH1201" s="237"/>
      <c r="AI1201" s="237"/>
      <c r="AJ1201" s="237"/>
      <c r="AK1201" s="237"/>
      <c r="AL1201" s="237"/>
      <c r="AM1201" s="237"/>
      <c r="AN1201" s="237"/>
      <c r="AO1201" s="237"/>
      <c r="AP1201" s="237"/>
      <c r="AQ1201" s="237"/>
      <c r="AR1201" s="237"/>
      <c r="AS1201" s="237"/>
      <c r="AT1201" s="237"/>
      <c r="AU1201" s="237"/>
      <c r="AV1201" s="237"/>
      <c r="AW1201" s="237"/>
      <c r="AX1201" s="237"/>
      <c r="AY1201" s="237"/>
      <c r="AZ1201" s="237"/>
      <c r="BA1201" s="237"/>
      <c r="BB1201" s="237"/>
      <c r="BC1201" s="237"/>
      <c r="BD1201" s="237"/>
      <c r="BE1201" s="237"/>
      <c r="BF1201" s="237"/>
      <c r="BG1201" s="237"/>
      <c r="BH1201" s="237"/>
      <c r="BI1201" s="237"/>
      <c r="BJ1201" s="237"/>
      <c r="BK1201" s="237"/>
      <c r="BL1201" s="237"/>
      <c r="BM1201" s="237"/>
      <c r="BN1201" s="237"/>
      <c r="BO1201" s="237"/>
      <c r="BP1201" s="237"/>
      <c r="BQ1201" s="237"/>
      <c r="BR1201" s="237"/>
      <c r="BS1201" s="237"/>
      <c r="BT1201" s="237"/>
      <c r="BU1201" s="237"/>
      <c r="BV1201" s="237"/>
      <c r="BW1201" s="237"/>
      <c r="BX1201" s="237"/>
      <c r="BY1201" s="237"/>
      <c r="BZ1201" s="237"/>
      <c r="CA1201" s="237"/>
      <c r="CB1201" s="237"/>
      <c r="CC1201" s="237"/>
      <c r="CD1201" s="237"/>
      <c r="CE1201" s="237"/>
      <c r="CF1201" s="237"/>
      <c r="CG1201" s="237"/>
      <c r="CH1201" s="237"/>
      <c r="CI1201" s="237"/>
      <c r="CJ1201" s="237"/>
      <c r="CK1201" s="237"/>
      <c r="CL1201" s="237"/>
      <c r="CM1201" s="237"/>
      <c r="CN1201" s="237"/>
      <c r="CO1201" s="237"/>
      <c r="CP1201" s="237"/>
      <c r="CQ1201" s="237"/>
      <c r="CR1201" s="237"/>
      <c r="CS1201" s="237"/>
      <c r="CT1201" s="237"/>
      <c r="CU1201" s="237"/>
      <c r="CV1201" s="237"/>
      <c r="CW1201" s="237"/>
      <c r="CX1201" s="237"/>
      <c r="CY1201" s="237"/>
      <c r="CZ1201" s="237"/>
      <c r="DA1201" s="237"/>
      <c r="DB1201" s="237"/>
      <c r="DC1201" s="237"/>
      <c r="DD1201" s="237"/>
      <c r="DE1201" s="237"/>
      <c r="DF1201" s="237"/>
      <c r="DG1201" s="237"/>
      <c r="DH1201" s="237"/>
      <c r="DI1201" s="237"/>
      <c r="DJ1201" s="237"/>
      <c r="DK1201" s="237"/>
      <c r="DL1201" s="237"/>
      <c r="DM1201" s="237"/>
      <c r="DN1201" s="237"/>
      <c r="DO1201" s="237"/>
      <c r="DP1201" s="237"/>
      <c r="DQ1201" s="237"/>
      <c r="DR1201" s="237"/>
      <c r="DS1201" s="237"/>
      <c r="DT1201" s="237"/>
      <c r="DU1201" s="237"/>
      <c r="DV1201" s="237"/>
      <c r="DW1201" s="237"/>
      <c r="DX1201" s="237"/>
      <c r="DY1201" s="237"/>
      <c r="DZ1201" s="237"/>
      <c r="EA1201" s="237"/>
      <c r="EB1201" s="237"/>
      <c r="EC1201" s="237"/>
      <c r="ED1201" s="237"/>
      <c r="EE1201" s="237"/>
      <c r="EF1201" s="237"/>
      <c r="EG1201" s="237"/>
      <c r="EH1201" s="237"/>
      <c r="EI1201" s="237"/>
      <c r="EJ1201" s="237"/>
      <c r="EK1201" s="237"/>
      <c r="EL1201" s="237"/>
      <c r="EM1201" s="237"/>
      <c r="EN1201" s="237"/>
      <c r="EO1201" s="237"/>
      <c r="EP1201" s="237"/>
      <c r="EQ1201" s="237"/>
      <c r="ER1201" s="237"/>
      <c r="ES1201" s="237"/>
      <c r="ET1201" s="237"/>
      <c r="EU1201" s="237"/>
      <c r="EV1201" s="237"/>
      <c r="EW1201" s="237"/>
      <c r="EX1201" s="237"/>
      <c r="EY1201" s="237"/>
      <c r="EZ1201" s="237"/>
      <c r="FA1201" s="237"/>
      <c r="FB1201" s="237"/>
      <c r="FC1201" s="237"/>
      <c r="FD1201" s="237"/>
      <c r="FE1201" s="237"/>
      <c r="FF1201" s="237"/>
      <c r="FG1201" s="237"/>
      <c r="FH1201" s="237"/>
      <c r="FI1201" s="237"/>
      <c r="FJ1201" s="237"/>
      <c r="FK1201" s="237"/>
      <c r="FL1201" s="237"/>
      <c r="FM1201" s="237"/>
      <c r="FN1201" s="237"/>
      <c r="FO1201" s="237"/>
      <c r="FP1201" s="237"/>
      <c r="FQ1201" s="237"/>
      <c r="FR1201" s="237"/>
      <c r="FS1201" s="237"/>
      <c r="FT1201" s="237"/>
      <c r="FU1201" s="237"/>
      <c r="FV1201" s="237"/>
      <c r="FW1201" s="237"/>
      <c r="FX1201" s="237"/>
      <c r="FY1201" s="237"/>
      <c r="FZ1201" s="237"/>
      <c r="GA1201" s="237"/>
      <c r="GB1201" s="237"/>
      <c r="GC1201" s="237"/>
      <c r="GD1201" s="237"/>
      <c r="GE1201" s="237"/>
      <c r="GF1201" s="237"/>
      <c r="GG1201" s="237"/>
      <c r="GH1201" s="237"/>
      <c r="GI1201" s="237"/>
      <c r="GJ1201" s="237"/>
      <c r="GK1201" s="237"/>
      <c r="GL1201" s="237"/>
      <c r="GM1201" s="237"/>
      <c r="GN1201" s="237"/>
      <c r="GO1201" s="237"/>
      <c r="GP1201" s="237"/>
      <c r="GQ1201" s="237"/>
    </row>
    <row r="1202" spans="1:199" s="81" customFormat="1" ht="15" hidden="1">
      <c r="A1202" s="176" t="s">
        <v>3094</v>
      </c>
      <c r="B1202" s="241" t="s">
        <v>6396</v>
      </c>
      <c r="C1202" s="242">
        <v>0</v>
      </c>
      <c r="D1202" s="242">
        <v>0</v>
      </c>
      <c r="E1202" s="242">
        <v>0</v>
      </c>
      <c r="F1202" s="242">
        <v>0</v>
      </c>
      <c r="G1202" s="242">
        <v>0</v>
      </c>
      <c r="H1202" s="242">
        <v>0</v>
      </c>
      <c r="I1202" s="242">
        <v>0</v>
      </c>
      <c r="J1202" s="242">
        <v>0</v>
      </c>
      <c r="K1202" s="242">
        <v>0</v>
      </c>
      <c r="L1202" s="242">
        <v>0</v>
      </c>
      <c r="M1202" s="242">
        <v>0</v>
      </c>
      <c r="N1202" s="242">
        <v>0</v>
      </c>
      <c r="O1202" s="242">
        <v>0</v>
      </c>
      <c r="P1202" s="28"/>
      <c r="Q1202" s="242">
        <f>SUM(D1202:O1202)</f>
        <v>0</v>
      </c>
      <c r="R1202" s="242">
        <f>IF($R$19&lt;1,0,Q1202/$R$19)</f>
        <v>0</v>
      </c>
      <c r="S1202" s="243"/>
      <c r="T1202" s="351">
        <f>IF(Q1202=0,0,1)+IF(C1202=0,0,1)+IF(D1202=0,0,1)+IF(E1202=0,0,1)+IF(F1202=0,0,1)+IF(G1202=0,0,1)+IF(H1202=0,0,1)+IF(I1202=0,0,1)+IF(J1202=0,0,1)+IF(K1202=0,0,1)+IF(L1202=0,0,1)+IF(M1202=0,0,1)+IF(N1202=0,0,1)+IF(O1202=0,0,1)</f>
        <v>0</v>
      </c>
      <c r="U1202" s="237"/>
      <c r="V1202" s="237"/>
      <c r="W1202" s="237"/>
      <c r="X1202" s="237"/>
      <c r="Y1202" s="237"/>
      <c r="Z1202" s="237"/>
      <c r="AA1202" s="237"/>
      <c r="AB1202" s="237"/>
      <c r="AC1202" s="237"/>
      <c r="AD1202" s="237"/>
      <c r="AE1202" s="237"/>
      <c r="AF1202" s="237"/>
      <c r="AG1202" s="237"/>
      <c r="AH1202" s="237"/>
      <c r="AI1202" s="237"/>
      <c r="AJ1202" s="237"/>
      <c r="AK1202" s="237"/>
      <c r="AL1202" s="237"/>
      <c r="AM1202" s="237"/>
      <c r="AN1202" s="237"/>
      <c r="AO1202" s="237"/>
      <c r="AP1202" s="237"/>
      <c r="AQ1202" s="237"/>
      <c r="AR1202" s="237"/>
      <c r="AS1202" s="237"/>
      <c r="AT1202" s="237"/>
      <c r="AU1202" s="237"/>
      <c r="AV1202" s="237"/>
      <c r="AW1202" s="237"/>
      <c r="AX1202" s="237"/>
      <c r="AY1202" s="237"/>
      <c r="AZ1202" s="237"/>
      <c r="BA1202" s="237"/>
      <c r="BB1202" s="237"/>
      <c r="BC1202" s="237"/>
      <c r="BD1202" s="237"/>
      <c r="BE1202" s="237"/>
      <c r="BF1202" s="237"/>
      <c r="BG1202" s="237"/>
      <c r="BH1202" s="237"/>
      <c r="BI1202" s="237"/>
      <c r="BJ1202" s="237"/>
      <c r="BK1202" s="237"/>
      <c r="BL1202" s="237"/>
      <c r="BM1202" s="237"/>
      <c r="BN1202" s="237"/>
      <c r="BO1202" s="237"/>
      <c r="BP1202" s="237"/>
      <c r="BQ1202" s="237"/>
      <c r="BR1202" s="237"/>
      <c r="BS1202" s="237"/>
      <c r="BT1202" s="237"/>
      <c r="BU1202" s="237"/>
      <c r="BV1202" s="237"/>
      <c r="BW1202" s="237"/>
      <c r="BX1202" s="237"/>
      <c r="BY1202" s="237"/>
      <c r="BZ1202" s="237"/>
      <c r="CA1202" s="237"/>
      <c r="CB1202" s="237"/>
      <c r="CC1202" s="237"/>
      <c r="CD1202" s="237"/>
      <c r="CE1202" s="237"/>
      <c r="CF1202" s="237"/>
      <c r="CG1202" s="237"/>
      <c r="CH1202" s="237"/>
      <c r="CI1202" s="237"/>
      <c r="CJ1202" s="237"/>
      <c r="CK1202" s="237"/>
      <c r="CL1202" s="237"/>
      <c r="CM1202" s="237"/>
      <c r="CN1202" s="237"/>
      <c r="CO1202" s="237"/>
      <c r="CP1202" s="237"/>
      <c r="CQ1202" s="237"/>
      <c r="CR1202" s="237"/>
      <c r="CS1202" s="237"/>
      <c r="CT1202" s="237"/>
      <c r="CU1202" s="237"/>
      <c r="CV1202" s="237"/>
      <c r="CW1202" s="237"/>
      <c r="CX1202" s="237"/>
      <c r="CY1202" s="237"/>
      <c r="CZ1202" s="237"/>
      <c r="DA1202" s="237"/>
      <c r="DB1202" s="237"/>
      <c r="DC1202" s="237"/>
      <c r="DD1202" s="237"/>
      <c r="DE1202" s="237"/>
      <c r="DF1202" s="237"/>
      <c r="DG1202" s="237"/>
      <c r="DH1202" s="237"/>
      <c r="DI1202" s="237"/>
      <c r="DJ1202" s="237"/>
      <c r="DK1202" s="237"/>
      <c r="DL1202" s="237"/>
      <c r="DM1202" s="237"/>
      <c r="DN1202" s="237"/>
      <c r="DO1202" s="237"/>
      <c r="DP1202" s="237"/>
      <c r="DQ1202" s="237"/>
      <c r="DR1202" s="237"/>
      <c r="DS1202" s="237"/>
      <c r="DT1202" s="237"/>
      <c r="DU1202" s="237"/>
      <c r="DV1202" s="237"/>
      <c r="DW1202" s="237"/>
      <c r="DX1202" s="237"/>
      <c r="DY1202" s="237"/>
      <c r="DZ1202" s="237"/>
      <c r="EA1202" s="237"/>
      <c r="EB1202" s="237"/>
      <c r="EC1202" s="237"/>
      <c r="ED1202" s="237"/>
      <c r="EE1202" s="237"/>
      <c r="EF1202" s="237"/>
      <c r="EG1202" s="237"/>
      <c r="EH1202" s="237"/>
      <c r="EI1202" s="237"/>
      <c r="EJ1202" s="237"/>
      <c r="EK1202" s="237"/>
      <c r="EL1202" s="237"/>
      <c r="EM1202" s="237"/>
      <c r="EN1202" s="237"/>
      <c r="EO1202" s="237"/>
      <c r="EP1202" s="237"/>
      <c r="EQ1202" s="237"/>
      <c r="ER1202" s="237"/>
      <c r="ES1202" s="237"/>
      <c r="ET1202" s="237"/>
      <c r="EU1202" s="237"/>
      <c r="EV1202" s="237"/>
      <c r="EW1202" s="237"/>
      <c r="EX1202" s="237"/>
      <c r="EY1202" s="237"/>
      <c r="EZ1202" s="237"/>
      <c r="FA1202" s="237"/>
      <c r="FB1202" s="237"/>
      <c r="FC1202" s="237"/>
      <c r="FD1202" s="237"/>
      <c r="FE1202" s="237"/>
      <c r="FF1202" s="237"/>
      <c r="FG1202" s="237"/>
      <c r="FH1202" s="237"/>
      <c r="FI1202" s="237"/>
      <c r="FJ1202" s="237"/>
      <c r="FK1202" s="237"/>
      <c r="FL1202" s="237"/>
      <c r="FM1202" s="237"/>
      <c r="FN1202" s="237"/>
      <c r="FO1202" s="237"/>
      <c r="FP1202" s="237"/>
      <c r="FQ1202" s="237"/>
      <c r="FR1202" s="237"/>
      <c r="FS1202" s="237"/>
      <c r="FT1202" s="237"/>
      <c r="FU1202" s="237"/>
      <c r="FV1202" s="237"/>
      <c r="FW1202" s="237"/>
      <c r="FX1202" s="237"/>
      <c r="FY1202" s="237"/>
      <c r="FZ1202" s="237"/>
      <c r="GA1202" s="237"/>
      <c r="GB1202" s="237"/>
      <c r="GC1202" s="237"/>
      <c r="GD1202" s="237"/>
      <c r="GE1202" s="237"/>
      <c r="GF1202" s="237"/>
      <c r="GG1202" s="237"/>
      <c r="GH1202" s="237"/>
      <c r="GI1202" s="237"/>
      <c r="GJ1202" s="237"/>
      <c r="GK1202" s="237"/>
      <c r="GL1202" s="237"/>
      <c r="GM1202" s="237"/>
      <c r="GN1202" s="237"/>
      <c r="GO1202" s="237"/>
      <c r="GP1202" s="237"/>
      <c r="GQ1202" s="237"/>
    </row>
    <row r="1203" spans="1:199" s="81" customFormat="1" ht="15" hidden="1">
      <c r="A1203" s="176" t="s">
        <v>3095</v>
      </c>
      <c r="B1203" s="241" t="s">
        <v>6397</v>
      </c>
      <c r="C1203" s="242">
        <v>0</v>
      </c>
      <c r="D1203" s="242">
        <v>0</v>
      </c>
      <c r="E1203" s="242">
        <v>0</v>
      </c>
      <c r="F1203" s="242">
        <v>0</v>
      </c>
      <c r="G1203" s="242">
        <v>0</v>
      </c>
      <c r="H1203" s="242">
        <v>0</v>
      </c>
      <c r="I1203" s="242">
        <v>0</v>
      </c>
      <c r="J1203" s="242">
        <v>0</v>
      </c>
      <c r="K1203" s="242">
        <v>0</v>
      </c>
      <c r="L1203" s="242">
        <v>0</v>
      </c>
      <c r="M1203" s="242">
        <v>0</v>
      </c>
      <c r="N1203" s="242">
        <v>0</v>
      </c>
      <c r="O1203" s="242">
        <v>0</v>
      </c>
      <c r="P1203" s="28"/>
      <c r="Q1203" s="242">
        <f>SUM(D1203:O1203)</f>
        <v>0</v>
      </c>
      <c r="R1203" s="242">
        <f>IF($R$19&lt;1,0,Q1203/$R$19)</f>
        <v>0</v>
      </c>
      <c r="S1203" s="243"/>
      <c r="T1203" s="351">
        <f>IF(Q1203=0,0,1)+IF(C1203=0,0,1)+IF(D1203=0,0,1)+IF(E1203=0,0,1)+IF(F1203=0,0,1)+IF(G1203=0,0,1)+IF(H1203=0,0,1)+IF(I1203=0,0,1)+IF(J1203=0,0,1)+IF(K1203=0,0,1)+IF(L1203=0,0,1)+IF(M1203=0,0,1)+IF(N1203=0,0,1)+IF(O1203=0,0,1)</f>
        <v>0</v>
      </c>
      <c r="U1203" s="237"/>
      <c r="V1203" s="237"/>
      <c r="W1203" s="237"/>
      <c r="X1203" s="237"/>
      <c r="Y1203" s="237"/>
      <c r="Z1203" s="237"/>
      <c r="AA1203" s="237"/>
      <c r="AB1203" s="237"/>
      <c r="AC1203" s="237"/>
      <c r="AD1203" s="237"/>
      <c r="AE1203" s="237"/>
      <c r="AF1203" s="237"/>
      <c r="AG1203" s="237"/>
      <c r="AH1203" s="237"/>
      <c r="AI1203" s="237"/>
      <c r="AJ1203" s="237"/>
      <c r="AK1203" s="237"/>
      <c r="AL1203" s="237"/>
      <c r="AM1203" s="237"/>
      <c r="AN1203" s="237"/>
      <c r="AO1203" s="237"/>
      <c r="AP1203" s="237"/>
      <c r="AQ1203" s="237"/>
      <c r="AR1203" s="237"/>
      <c r="AS1203" s="237"/>
      <c r="AT1203" s="237"/>
      <c r="AU1203" s="237"/>
      <c r="AV1203" s="237"/>
      <c r="AW1203" s="237"/>
      <c r="AX1203" s="237"/>
      <c r="AY1203" s="237"/>
      <c r="AZ1203" s="237"/>
      <c r="BA1203" s="237"/>
      <c r="BB1203" s="237"/>
      <c r="BC1203" s="237"/>
      <c r="BD1203" s="237"/>
      <c r="BE1203" s="237"/>
      <c r="BF1203" s="237"/>
      <c r="BG1203" s="237"/>
      <c r="BH1203" s="237"/>
      <c r="BI1203" s="237"/>
      <c r="BJ1203" s="237"/>
      <c r="BK1203" s="237"/>
      <c r="BL1203" s="237"/>
      <c r="BM1203" s="237"/>
      <c r="BN1203" s="237"/>
      <c r="BO1203" s="237"/>
      <c r="BP1203" s="237"/>
      <c r="BQ1203" s="237"/>
      <c r="BR1203" s="237"/>
      <c r="BS1203" s="237"/>
      <c r="BT1203" s="237"/>
      <c r="BU1203" s="237"/>
      <c r="BV1203" s="237"/>
      <c r="BW1203" s="237"/>
      <c r="BX1203" s="237"/>
      <c r="BY1203" s="237"/>
      <c r="BZ1203" s="237"/>
      <c r="CA1203" s="237"/>
      <c r="CB1203" s="237"/>
      <c r="CC1203" s="237"/>
      <c r="CD1203" s="237"/>
      <c r="CE1203" s="237"/>
      <c r="CF1203" s="237"/>
      <c r="CG1203" s="237"/>
      <c r="CH1203" s="237"/>
      <c r="CI1203" s="237"/>
      <c r="CJ1203" s="237"/>
      <c r="CK1203" s="237"/>
      <c r="CL1203" s="237"/>
      <c r="CM1203" s="237"/>
      <c r="CN1203" s="237"/>
      <c r="CO1203" s="237"/>
      <c r="CP1203" s="237"/>
      <c r="CQ1203" s="237"/>
      <c r="CR1203" s="237"/>
      <c r="CS1203" s="237"/>
      <c r="CT1203" s="237"/>
      <c r="CU1203" s="237"/>
      <c r="CV1203" s="237"/>
      <c r="CW1203" s="237"/>
      <c r="CX1203" s="237"/>
      <c r="CY1203" s="237"/>
      <c r="CZ1203" s="237"/>
      <c r="DA1203" s="237"/>
      <c r="DB1203" s="237"/>
      <c r="DC1203" s="237"/>
      <c r="DD1203" s="237"/>
      <c r="DE1203" s="237"/>
      <c r="DF1203" s="237"/>
      <c r="DG1203" s="237"/>
      <c r="DH1203" s="237"/>
      <c r="DI1203" s="237"/>
      <c r="DJ1203" s="237"/>
      <c r="DK1203" s="237"/>
      <c r="DL1203" s="237"/>
      <c r="DM1203" s="237"/>
      <c r="DN1203" s="237"/>
      <c r="DO1203" s="237"/>
      <c r="DP1203" s="237"/>
      <c r="DQ1203" s="237"/>
      <c r="DR1203" s="237"/>
      <c r="DS1203" s="237"/>
      <c r="DT1203" s="237"/>
      <c r="DU1203" s="237"/>
      <c r="DV1203" s="237"/>
      <c r="DW1203" s="237"/>
      <c r="DX1203" s="237"/>
      <c r="DY1203" s="237"/>
      <c r="DZ1203" s="237"/>
      <c r="EA1203" s="237"/>
      <c r="EB1203" s="237"/>
      <c r="EC1203" s="237"/>
      <c r="ED1203" s="237"/>
      <c r="EE1203" s="237"/>
      <c r="EF1203" s="237"/>
      <c r="EG1203" s="237"/>
      <c r="EH1203" s="237"/>
      <c r="EI1203" s="237"/>
      <c r="EJ1203" s="237"/>
      <c r="EK1203" s="237"/>
      <c r="EL1203" s="237"/>
      <c r="EM1203" s="237"/>
      <c r="EN1203" s="237"/>
      <c r="EO1203" s="237"/>
      <c r="EP1203" s="237"/>
      <c r="EQ1203" s="237"/>
      <c r="ER1203" s="237"/>
      <c r="ES1203" s="237"/>
      <c r="ET1203" s="237"/>
      <c r="EU1203" s="237"/>
      <c r="EV1203" s="237"/>
      <c r="EW1203" s="237"/>
      <c r="EX1203" s="237"/>
      <c r="EY1203" s="237"/>
      <c r="EZ1203" s="237"/>
      <c r="FA1203" s="237"/>
      <c r="FB1203" s="237"/>
      <c r="FC1203" s="237"/>
      <c r="FD1203" s="237"/>
      <c r="FE1203" s="237"/>
      <c r="FF1203" s="237"/>
      <c r="FG1203" s="237"/>
      <c r="FH1203" s="237"/>
      <c r="FI1203" s="237"/>
      <c r="FJ1203" s="237"/>
      <c r="FK1203" s="237"/>
      <c r="FL1203" s="237"/>
      <c r="FM1203" s="237"/>
      <c r="FN1203" s="237"/>
      <c r="FO1203" s="237"/>
      <c r="FP1203" s="237"/>
      <c r="FQ1203" s="237"/>
      <c r="FR1203" s="237"/>
      <c r="FS1203" s="237"/>
      <c r="FT1203" s="237"/>
      <c r="FU1203" s="237"/>
      <c r="FV1203" s="237"/>
      <c r="FW1203" s="237"/>
      <c r="FX1203" s="237"/>
      <c r="FY1203" s="237"/>
      <c r="FZ1203" s="237"/>
      <c r="GA1203" s="237"/>
      <c r="GB1203" s="237"/>
      <c r="GC1203" s="237"/>
      <c r="GD1203" s="237"/>
      <c r="GE1203" s="237"/>
      <c r="GF1203" s="237"/>
      <c r="GG1203" s="237"/>
      <c r="GH1203" s="237"/>
      <c r="GI1203" s="237"/>
      <c r="GJ1203" s="237"/>
      <c r="GK1203" s="237"/>
      <c r="GL1203" s="237"/>
      <c r="GM1203" s="237"/>
      <c r="GN1203" s="237"/>
      <c r="GO1203" s="237"/>
      <c r="GP1203" s="237"/>
      <c r="GQ1203" s="237"/>
    </row>
    <row r="1204" spans="1:199" s="81" customFormat="1" ht="15" hidden="1">
      <c r="A1204" s="176" t="s">
        <v>3096</v>
      </c>
      <c r="B1204" s="241" t="s">
        <v>6398</v>
      </c>
      <c r="C1204" s="242">
        <v>0</v>
      </c>
      <c r="D1204" s="242">
        <v>0</v>
      </c>
      <c r="E1204" s="242">
        <v>0</v>
      </c>
      <c r="F1204" s="242">
        <v>0</v>
      </c>
      <c r="G1204" s="242">
        <v>0</v>
      </c>
      <c r="H1204" s="242">
        <v>0</v>
      </c>
      <c r="I1204" s="242">
        <v>0</v>
      </c>
      <c r="J1204" s="242">
        <v>0</v>
      </c>
      <c r="K1204" s="242">
        <v>0</v>
      </c>
      <c r="L1204" s="242">
        <v>0</v>
      </c>
      <c r="M1204" s="242">
        <v>0</v>
      </c>
      <c r="N1204" s="242">
        <v>0</v>
      </c>
      <c r="O1204" s="242">
        <v>0</v>
      </c>
      <c r="P1204" s="28"/>
      <c r="Q1204" s="242">
        <f>SUM(D1204:O1204)</f>
        <v>0</v>
      </c>
      <c r="R1204" s="242">
        <f>IF($R$19&lt;1,0,Q1204/$R$19)</f>
        <v>0</v>
      </c>
      <c r="S1204" s="243"/>
      <c r="T1204" s="351">
        <f>IF(Q1204=0,0,1)+IF(C1204=0,0,1)+IF(D1204=0,0,1)+IF(E1204=0,0,1)+IF(F1204=0,0,1)+IF(G1204=0,0,1)+IF(H1204=0,0,1)+IF(I1204=0,0,1)+IF(J1204=0,0,1)+IF(K1204=0,0,1)+IF(L1204=0,0,1)+IF(M1204=0,0,1)+IF(N1204=0,0,1)+IF(O1204=0,0,1)</f>
        <v>0</v>
      </c>
      <c r="U1204" s="237"/>
      <c r="V1204" s="237"/>
      <c r="W1204" s="237"/>
      <c r="X1204" s="237"/>
      <c r="Y1204" s="237"/>
      <c r="Z1204" s="237"/>
      <c r="AA1204" s="237"/>
      <c r="AB1204" s="237"/>
      <c r="AC1204" s="237"/>
      <c r="AD1204" s="237"/>
      <c r="AE1204" s="237"/>
      <c r="AF1204" s="237"/>
      <c r="AG1204" s="237"/>
      <c r="AH1204" s="237"/>
      <c r="AI1204" s="237"/>
      <c r="AJ1204" s="237"/>
      <c r="AK1204" s="237"/>
      <c r="AL1204" s="237"/>
      <c r="AM1204" s="237"/>
      <c r="AN1204" s="237"/>
      <c r="AO1204" s="237"/>
      <c r="AP1204" s="237"/>
      <c r="AQ1204" s="237"/>
      <c r="AR1204" s="237"/>
      <c r="AS1204" s="237"/>
      <c r="AT1204" s="237"/>
      <c r="AU1204" s="237"/>
      <c r="AV1204" s="237"/>
      <c r="AW1204" s="237"/>
      <c r="AX1204" s="237"/>
      <c r="AY1204" s="237"/>
      <c r="AZ1204" s="237"/>
      <c r="BA1204" s="237"/>
      <c r="BB1204" s="237"/>
      <c r="BC1204" s="237"/>
      <c r="BD1204" s="237"/>
      <c r="BE1204" s="237"/>
      <c r="BF1204" s="237"/>
      <c r="BG1204" s="237"/>
      <c r="BH1204" s="237"/>
      <c r="BI1204" s="237"/>
      <c r="BJ1204" s="237"/>
      <c r="BK1204" s="237"/>
      <c r="BL1204" s="237"/>
      <c r="BM1204" s="237"/>
      <c r="BN1204" s="237"/>
      <c r="BO1204" s="237"/>
      <c r="BP1204" s="237"/>
      <c r="BQ1204" s="237"/>
      <c r="BR1204" s="237"/>
      <c r="BS1204" s="237"/>
      <c r="BT1204" s="237"/>
      <c r="BU1204" s="237"/>
      <c r="BV1204" s="237"/>
      <c r="BW1204" s="237"/>
      <c r="BX1204" s="237"/>
      <c r="BY1204" s="237"/>
      <c r="BZ1204" s="237"/>
      <c r="CA1204" s="237"/>
      <c r="CB1204" s="237"/>
      <c r="CC1204" s="237"/>
      <c r="CD1204" s="237"/>
      <c r="CE1204" s="237"/>
      <c r="CF1204" s="237"/>
      <c r="CG1204" s="237"/>
      <c r="CH1204" s="237"/>
      <c r="CI1204" s="237"/>
      <c r="CJ1204" s="237"/>
      <c r="CK1204" s="237"/>
      <c r="CL1204" s="237"/>
      <c r="CM1204" s="237"/>
      <c r="CN1204" s="237"/>
      <c r="CO1204" s="237"/>
      <c r="CP1204" s="237"/>
      <c r="CQ1204" s="237"/>
      <c r="CR1204" s="237"/>
      <c r="CS1204" s="237"/>
      <c r="CT1204" s="237"/>
      <c r="CU1204" s="237"/>
      <c r="CV1204" s="237"/>
      <c r="CW1204" s="237"/>
      <c r="CX1204" s="237"/>
      <c r="CY1204" s="237"/>
      <c r="CZ1204" s="237"/>
      <c r="DA1204" s="237"/>
      <c r="DB1204" s="237"/>
      <c r="DC1204" s="237"/>
      <c r="DD1204" s="237"/>
      <c r="DE1204" s="237"/>
      <c r="DF1204" s="237"/>
      <c r="DG1204" s="237"/>
      <c r="DH1204" s="237"/>
      <c r="DI1204" s="237"/>
      <c r="DJ1204" s="237"/>
      <c r="DK1204" s="237"/>
      <c r="DL1204" s="237"/>
      <c r="DM1204" s="237"/>
      <c r="DN1204" s="237"/>
      <c r="DO1204" s="237"/>
      <c r="DP1204" s="237"/>
      <c r="DQ1204" s="237"/>
      <c r="DR1204" s="237"/>
      <c r="DS1204" s="237"/>
      <c r="DT1204" s="237"/>
      <c r="DU1204" s="237"/>
      <c r="DV1204" s="237"/>
      <c r="DW1204" s="237"/>
      <c r="DX1204" s="237"/>
      <c r="DY1204" s="237"/>
      <c r="DZ1204" s="237"/>
      <c r="EA1204" s="237"/>
      <c r="EB1204" s="237"/>
      <c r="EC1204" s="237"/>
      <c r="ED1204" s="237"/>
      <c r="EE1204" s="237"/>
      <c r="EF1204" s="237"/>
      <c r="EG1204" s="237"/>
      <c r="EH1204" s="237"/>
      <c r="EI1204" s="237"/>
      <c r="EJ1204" s="237"/>
      <c r="EK1204" s="237"/>
      <c r="EL1204" s="237"/>
      <c r="EM1204" s="237"/>
      <c r="EN1204" s="237"/>
      <c r="EO1204" s="237"/>
      <c r="EP1204" s="237"/>
      <c r="EQ1204" s="237"/>
      <c r="ER1204" s="237"/>
      <c r="ES1204" s="237"/>
      <c r="ET1204" s="237"/>
      <c r="EU1204" s="237"/>
      <c r="EV1204" s="237"/>
      <c r="EW1204" s="237"/>
      <c r="EX1204" s="237"/>
      <c r="EY1204" s="237"/>
      <c r="EZ1204" s="237"/>
      <c r="FA1204" s="237"/>
      <c r="FB1204" s="237"/>
      <c r="FC1204" s="237"/>
      <c r="FD1204" s="237"/>
      <c r="FE1204" s="237"/>
      <c r="FF1204" s="237"/>
      <c r="FG1204" s="237"/>
      <c r="FH1204" s="237"/>
      <c r="FI1204" s="237"/>
      <c r="FJ1204" s="237"/>
      <c r="FK1204" s="237"/>
      <c r="FL1204" s="237"/>
      <c r="FM1204" s="237"/>
      <c r="FN1204" s="237"/>
      <c r="FO1204" s="237"/>
      <c r="FP1204" s="237"/>
      <c r="FQ1204" s="237"/>
      <c r="FR1204" s="237"/>
      <c r="FS1204" s="237"/>
      <c r="FT1204" s="237"/>
      <c r="FU1204" s="237"/>
      <c r="FV1204" s="237"/>
      <c r="FW1204" s="237"/>
      <c r="FX1204" s="237"/>
      <c r="FY1204" s="237"/>
      <c r="FZ1204" s="237"/>
      <c r="GA1204" s="237"/>
      <c r="GB1204" s="237"/>
      <c r="GC1204" s="237"/>
      <c r="GD1204" s="237"/>
      <c r="GE1204" s="237"/>
      <c r="GF1204" s="237"/>
      <c r="GG1204" s="237"/>
      <c r="GH1204" s="237"/>
      <c r="GI1204" s="237"/>
      <c r="GJ1204" s="237"/>
      <c r="GK1204" s="237"/>
      <c r="GL1204" s="237"/>
      <c r="GM1204" s="237"/>
      <c r="GN1204" s="237"/>
      <c r="GO1204" s="237"/>
      <c r="GP1204" s="237"/>
      <c r="GQ1204" s="237"/>
    </row>
    <row r="1205" spans="1:199" s="81" customFormat="1" ht="15" hidden="1">
      <c r="A1205" s="176" t="s">
        <v>3097</v>
      </c>
      <c r="B1205" s="241" t="s">
        <v>6399</v>
      </c>
      <c r="C1205" s="242">
        <v>0</v>
      </c>
      <c r="D1205" s="242">
        <v>0</v>
      </c>
      <c r="E1205" s="242">
        <v>0</v>
      </c>
      <c r="F1205" s="242">
        <v>0</v>
      </c>
      <c r="G1205" s="242">
        <v>0</v>
      </c>
      <c r="H1205" s="242">
        <v>0</v>
      </c>
      <c r="I1205" s="242">
        <v>0</v>
      </c>
      <c r="J1205" s="242">
        <v>0</v>
      </c>
      <c r="K1205" s="242">
        <v>0</v>
      </c>
      <c r="L1205" s="242">
        <v>0</v>
      </c>
      <c r="M1205" s="242">
        <v>0</v>
      </c>
      <c r="N1205" s="242">
        <v>0</v>
      </c>
      <c r="O1205" s="242">
        <v>0</v>
      </c>
      <c r="P1205" s="28"/>
      <c r="Q1205" s="242">
        <f>SUM(D1205:O1205)</f>
        <v>0</v>
      </c>
      <c r="R1205" s="242">
        <f>IF($R$19&lt;1,0,Q1205/$R$19)</f>
        <v>0</v>
      </c>
      <c r="S1205" s="243"/>
      <c r="T1205" s="351">
        <f>IF(Q1205=0,0,1)+IF(C1205=0,0,1)+IF(D1205=0,0,1)+IF(E1205=0,0,1)+IF(F1205=0,0,1)+IF(G1205=0,0,1)+IF(H1205=0,0,1)+IF(I1205=0,0,1)+IF(J1205=0,0,1)+IF(K1205=0,0,1)+IF(L1205=0,0,1)+IF(M1205=0,0,1)+IF(N1205=0,0,1)+IF(O1205=0,0,1)</f>
        <v>0</v>
      </c>
      <c r="U1205" s="237"/>
      <c r="V1205" s="237"/>
      <c r="W1205" s="237"/>
      <c r="X1205" s="237"/>
      <c r="Y1205" s="237"/>
      <c r="Z1205" s="237"/>
      <c r="AA1205" s="237"/>
      <c r="AB1205" s="237"/>
      <c r="AC1205" s="237"/>
      <c r="AD1205" s="237"/>
      <c r="AE1205" s="237"/>
      <c r="AF1205" s="237"/>
      <c r="AG1205" s="237"/>
      <c r="AH1205" s="237"/>
      <c r="AI1205" s="237"/>
      <c r="AJ1205" s="237"/>
      <c r="AK1205" s="237"/>
      <c r="AL1205" s="237"/>
      <c r="AM1205" s="237"/>
      <c r="AN1205" s="237"/>
      <c r="AO1205" s="237"/>
      <c r="AP1205" s="237"/>
      <c r="AQ1205" s="237"/>
      <c r="AR1205" s="237"/>
      <c r="AS1205" s="237"/>
      <c r="AT1205" s="237"/>
      <c r="AU1205" s="237"/>
      <c r="AV1205" s="237"/>
      <c r="AW1205" s="237"/>
      <c r="AX1205" s="237"/>
      <c r="AY1205" s="237"/>
      <c r="AZ1205" s="237"/>
      <c r="BA1205" s="237"/>
      <c r="BB1205" s="237"/>
      <c r="BC1205" s="237"/>
      <c r="BD1205" s="237"/>
      <c r="BE1205" s="237"/>
      <c r="BF1205" s="237"/>
      <c r="BG1205" s="237"/>
      <c r="BH1205" s="237"/>
      <c r="BI1205" s="237"/>
      <c r="BJ1205" s="237"/>
      <c r="BK1205" s="237"/>
      <c r="BL1205" s="237"/>
      <c r="BM1205" s="237"/>
      <c r="BN1205" s="237"/>
      <c r="BO1205" s="237"/>
      <c r="BP1205" s="237"/>
      <c r="BQ1205" s="237"/>
      <c r="BR1205" s="237"/>
      <c r="BS1205" s="237"/>
      <c r="BT1205" s="237"/>
      <c r="BU1205" s="237"/>
      <c r="BV1205" s="237"/>
      <c r="BW1205" s="237"/>
      <c r="BX1205" s="237"/>
      <c r="BY1205" s="237"/>
      <c r="BZ1205" s="237"/>
      <c r="CA1205" s="237"/>
      <c r="CB1205" s="237"/>
      <c r="CC1205" s="237"/>
      <c r="CD1205" s="237"/>
      <c r="CE1205" s="237"/>
      <c r="CF1205" s="237"/>
      <c r="CG1205" s="237"/>
      <c r="CH1205" s="237"/>
      <c r="CI1205" s="237"/>
      <c r="CJ1205" s="237"/>
      <c r="CK1205" s="237"/>
      <c r="CL1205" s="237"/>
      <c r="CM1205" s="237"/>
      <c r="CN1205" s="237"/>
      <c r="CO1205" s="237"/>
      <c r="CP1205" s="237"/>
      <c r="CQ1205" s="237"/>
      <c r="CR1205" s="237"/>
      <c r="CS1205" s="237"/>
      <c r="CT1205" s="237"/>
      <c r="CU1205" s="237"/>
      <c r="CV1205" s="237"/>
      <c r="CW1205" s="237"/>
      <c r="CX1205" s="237"/>
      <c r="CY1205" s="237"/>
      <c r="CZ1205" s="237"/>
      <c r="DA1205" s="237"/>
      <c r="DB1205" s="237"/>
      <c r="DC1205" s="237"/>
      <c r="DD1205" s="237"/>
      <c r="DE1205" s="237"/>
      <c r="DF1205" s="237"/>
      <c r="DG1205" s="237"/>
      <c r="DH1205" s="237"/>
      <c r="DI1205" s="237"/>
      <c r="DJ1205" s="237"/>
      <c r="DK1205" s="237"/>
      <c r="DL1205" s="237"/>
      <c r="DM1205" s="237"/>
      <c r="DN1205" s="237"/>
      <c r="DO1205" s="237"/>
      <c r="DP1205" s="237"/>
      <c r="DQ1205" s="237"/>
      <c r="DR1205" s="237"/>
      <c r="DS1205" s="237"/>
      <c r="DT1205" s="237"/>
      <c r="DU1205" s="237"/>
      <c r="DV1205" s="237"/>
      <c r="DW1205" s="237"/>
      <c r="DX1205" s="237"/>
      <c r="DY1205" s="237"/>
      <c r="DZ1205" s="237"/>
      <c r="EA1205" s="237"/>
      <c r="EB1205" s="237"/>
      <c r="EC1205" s="237"/>
      <c r="ED1205" s="237"/>
      <c r="EE1205" s="237"/>
      <c r="EF1205" s="237"/>
      <c r="EG1205" s="237"/>
      <c r="EH1205" s="237"/>
      <c r="EI1205" s="237"/>
      <c r="EJ1205" s="237"/>
      <c r="EK1205" s="237"/>
      <c r="EL1205" s="237"/>
      <c r="EM1205" s="237"/>
      <c r="EN1205" s="237"/>
      <c r="EO1205" s="237"/>
      <c r="EP1205" s="237"/>
      <c r="EQ1205" s="237"/>
      <c r="ER1205" s="237"/>
      <c r="ES1205" s="237"/>
      <c r="ET1205" s="237"/>
      <c r="EU1205" s="237"/>
      <c r="EV1205" s="237"/>
      <c r="EW1205" s="237"/>
      <c r="EX1205" s="237"/>
      <c r="EY1205" s="237"/>
      <c r="EZ1205" s="237"/>
      <c r="FA1205" s="237"/>
      <c r="FB1205" s="237"/>
      <c r="FC1205" s="237"/>
      <c r="FD1205" s="237"/>
      <c r="FE1205" s="237"/>
      <c r="FF1205" s="237"/>
      <c r="FG1205" s="237"/>
      <c r="FH1205" s="237"/>
      <c r="FI1205" s="237"/>
      <c r="FJ1205" s="237"/>
      <c r="FK1205" s="237"/>
      <c r="FL1205" s="237"/>
      <c r="FM1205" s="237"/>
      <c r="FN1205" s="237"/>
      <c r="FO1205" s="237"/>
      <c r="FP1205" s="237"/>
      <c r="FQ1205" s="237"/>
      <c r="FR1205" s="237"/>
      <c r="FS1205" s="237"/>
      <c r="FT1205" s="237"/>
      <c r="FU1205" s="237"/>
      <c r="FV1205" s="237"/>
      <c r="FW1205" s="237"/>
      <c r="FX1205" s="237"/>
      <c r="FY1205" s="237"/>
      <c r="FZ1205" s="237"/>
      <c r="GA1205" s="237"/>
      <c r="GB1205" s="237"/>
      <c r="GC1205" s="237"/>
      <c r="GD1205" s="237"/>
      <c r="GE1205" s="237"/>
      <c r="GF1205" s="237"/>
      <c r="GG1205" s="237"/>
      <c r="GH1205" s="237"/>
      <c r="GI1205" s="237"/>
      <c r="GJ1205" s="237"/>
      <c r="GK1205" s="237"/>
      <c r="GL1205" s="237"/>
      <c r="GM1205" s="237"/>
      <c r="GN1205" s="237"/>
      <c r="GO1205" s="237"/>
      <c r="GP1205" s="237"/>
      <c r="GQ1205" s="237"/>
    </row>
    <row r="1206" spans="1:199" s="81" customFormat="1" ht="15" hidden="1">
      <c r="A1206" s="176" t="s">
        <v>3098</v>
      </c>
      <c r="B1206" s="241" t="s">
        <v>6400</v>
      </c>
      <c r="C1206" s="242">
        <v>0</v>
      </c>
      <c r="D1206" s="242">
        <v>0</v>
      </c>
      <c r="E1206" s="242">
        <v>0</v>
      </c>
      <c r="F1206" s="242">
        <v>0</v>
      </c>
      <c r="G1206" s="242">
        <v>0</v>
      </c>
      <c r="H1206" s="242">
        <v>0</v>
      </c>
      <c r="I1206" s="242">
        <v>0</v>
      </c>
      <c r="J1206" s="242">
        <v>0</v>
      </c>
      <c r="K1206" s="242">
        <v>0</v>
      </c>
      <c r="L1206" s="242">
        <v>0</v>
      </c>
      <c r="M1206" s="242">
        <v>0</v>
      </c>
      <c r="N1206" s="242">
        <v>0</v>
      </c>
      <c r="O1206" s="242">
        <v>0</v>
      </c>
      <c r="P1206" s="28"/>
      <c r="Q1206" s="242">
        <f>SUM(D1206:O1206)</f>
        <v>0</v>
      </c>
      <c r="R1206" s="242">
        <f>IF($R$19&lt;1,0,Q1206/$R$19)</f>
        <v>0</v>
      </c>
      <c r="S1206" s="243"/>
      <c r="T1206" s="351">
        <f>IF(Q1206=0,0,1)+IF(C1206=0,0,1)+IF(D1206=0,0,1)+IF(E1206=0,0,1)+IF(F1206=0,0,1)+IF(G1206=0,0,1)+IF(H1206=0,0,1)+IF(I1206=0,0,1)+IF(J1206=0,0,1)+IF(K1206=0,0,1)+IF(L1206=0,0,1)+IF(M1206=0,0,1)+IF(N1206=0,0,1)+IF(O1206=0,0,1)</f>
        <v>0</v>
      </c>
      <c r="U1206" s="237"/>
      <c r="V1206" s="237"/>
      <c r="W1206" s="237"/>
      <c r="X1206" s="237"/>
      <c r="Y1206" s="237"/>
      <c r="Z1206" s="237"/>
      <c r="AA1206" s="237"/>
      <c r="AB1206" s="237"/>
      <c r="AC1206" s="237"/>
      <c r="AD1206" s="237"/>
      <c r="AE1206" s="237"/>
      <c r="AF1206" s="237"/>
      <c r="AG1206" s="237"/>
      <c r="AH1206" s="237"/>
      <c r="AI1206" s="237"/>
      <c r="AJ1206" s="237"/>
      <c r="AK1206" s="237"/>
      <c r="AL1206" s="237"/>
      <c r="AM1206" s="237"/>
      <c r="AN1206" s="237"/>
      <c r="AO1206" s="237"/>
      <c r="AP1206" s="237"/>
      <c r="AQ1206" s="237"/>
      <c r="AR1206" s="237"/>
      <c r="AS1206" s="237"/>
      <c r="AT1206" s="237"/>
      <c r="AU1206" s="237"/>
      <c r="AV1206" s="237"/>
      <c r="AW1206" s="237"/>
      <c r="AX1206" s="237"/>
      <c r="AY1206" s="237"/>
      <c r="AZ1206" s="237"/>
      <c r="BA1206" s="237"/>
      <c r="BB1206" s="237"/>
      <c r="BC1206" s="237"/>
      <c r="BD1206" s="237"/>
      <c r="BE1206" s="237"/>
      <c r="BF1206" s="237"/>
      <c r="BG1206" s="237"/>
      <c r="BH1206" s="237"/>
      <c r="BI1206" s="237"/>
      <c r="BJ1206" s="237"/>
      <c r="BK1206" s="237"/>
      <c r="BL1206" s="237"/>
      <c r="BM1206" s="237"/>
      <c r="BN1206" s="237"/>
      <c r="BO1206" s="237"/>
      <c r="BP1206" s="237"/>
      <c r="BQ1206" s="237"/>
      <c r="BR1206" s="237"/>
      <c r="BS1206" s="237"/>
      <c r="BT1206" s="237"/>
      <c r="BU1206" s="237"/>
      <c r="BV1206" s="237"/>
      <c r="BW1206" s="237"/>
      <c r="BX1206" s="237"/>
      <c r="BY1206" s="237"/>
      <c r="BZ1206" s="237"/>
      <c r="CA1206" s="237"/>
      <c r="CB1206" s="237"/>
      <c r="CC1206" s="237"/>
      <c r="CD1206" s="237"/>
      <c r="CE1206" s="237"/>
      <c r="CF1206" s="237"/>
      <c r="CG1206" s="237"/>
      <c r="CH1206" s="237"/>
      <c r="CI1206" s="237"/>
      <c r="CJ1206" s="237"/>
      <c r="CK1206" s="237"/>
      <c r="CL1206" s="237"/>
      <c r="CM1206" s="237"/>
      <c r="CN1206" s="237"/>
      <c r="CO1206" s="237"/>
      <c r="CP1206" s="237"/>
      <c r="CQ1206" s="237"/>
      <c r="CR1206" s="237"/>
      <c r="CS1206" s="237"/>
      <c r="CT1206" s="237"/>
      <c r="CU1206" s="237"/>
      <c r="CV1206" s="237"/>
      <c r="CW1206" s="237"/>
      <c r="CX1206" s="237"/>
      <c r="CY1206" s="237"/>
      <c r="CZ1206" s="237"/>
      <c r="DA1206" s="237"/>
      <c r="DB1206" s="237"/>
      <c r="DC1206" s="237"/>
      <c r="DD1206" s="237"/>
      <c r="DE1206" s="237"/>
      <c r="DF1206" s="237"/>
      <c r="DG1206" s="237"/>
      <c r="DH1206" s="237"/>
      <c r="DI1206" s="237"/>
      <c r="DJ1206" s="237"/>
      <c r="DK1206" s="237"/>
      <c r="DL1206" s="237"/>
      <c r="DM1206" s="237"/>
      <c r="DN1206" s="237"/>
      <c r="DO1206" s="237"/>
      <c r="DP1206" s="237"/>
      <c r="DQ1206" s="237"/>
      <c r="DR1206" s="237"/>
      <c r="DS1206" s="237"/>
      <c r="DT1206" s="237"/>
      <c r="DU1206" s="237"/>
      <c r="DV1206" s="237"/>
      <c r="DW1206" s="237"/>
      <c r="DX1206" s="237"/>
      <c r="DY1206" s="237"/>
      <c r="DZ1206" s="237"/>
      <c r="EA1206" s="237"/>
      <c r="EB1206" s="237"/>
      <c r="EC1206" s="237"/>
      <c r="ED1206" s="237"/>
      <c r="EE1206" s="237"/>
      <c r="EF1206" s="237"/>
      <c r="EG1206" s="237"/>
      <c r="EH1206" s="237"/>
      <c r="EI1206" s="237"/>
      <c r="EJ1206" s="237"/>
      <c r="EK1206" s="237"/>
      <c r="EL1206" s="237"/>
      <c r="EM1206" s="237"/>
      <c r="EN1206" s="237"/>
      <c r="EO1206" s="237"/>
      <c r="EP1206" s="237"/>
      <c r="EQ1206" s="237"/>
      <c r="ER1206" s="237"/>
      <c r="ES1206" s="237"/>
      <c r="ET1206" s="237"/>
      <c r="EU1206" s="237"/>
      <c r="EV1206" s="237"/>
      <c r="EW1206" s="237"/>
      <c r="EX1206" s="237"/>
      <c r="EY1206" s="237"/>
      <c r="EZ1206" s="237"/>
      <c r="FA1206" s="237"/>
      <c r="FB1206" s="237"/>
      <c r="FC1206" s="237"/>
      <c r="FD1206" s="237"/>
      <c r="FE1206" s="237"/>
      <c r="FF1206" s="237"/>
      <c r="FG1206" s="237"/>
      <c r="FH1206" s="237"/>
      <c r="FI1206" s="237"/>
      <c r="FJ1206" s="237"/>
      <c r="FK1206" s="237"/>
      <c r="FL1206" s="237"/>
      <c r="FM1206" s="237"/>
      <c r="FN1206" s="237"/>
      <c r="FO1206" s="237"/>
      <c r="FP1206" s="237"/>
      <c r="FQ1206" s="237"/>
      <c r="FR1206" s="237"/>
      <c r="FS1206" s="237"/>
      <c r="FT1206" s="237"/>
      <c r="FU1206" s="237"/>
      <c r="FV1206" s="237"/>
      <c r="FW1206" s="237"/>
      <c r="FX1206" s="237"/>
      <c r="FY1206" s="237"/>
      <c r="FZ1206" s="237"/>
      <c r="GA1206" s="237"/>
      <c r="GB1206" s="237"/>
      <c r="GC1206" s="237"/>
      <c r="GD1206" s="237"/>
      <c r="GE1206" s="237"/>
      <c r="GF1206" s="237"/>
      <c r="GG1206" s="237"/>
      <c r="GH1206" s="237"/>
      <c r="GI1206" s="237"/>
      <c r="GJ1206" s="237"/>
      <c r="GK1206" s="237"/>
      <c r="GL1206" s="237"/>
      <c r="GM1206" s="237"/>
      <c r="GN1206" s="237"/>
      <c r="GO1206" s="237"/>
      <c r="GP1206" s="237"/>
      <c r="GQ1206" s="237"/>
    </row>
    <row r="1207" spans="1:199" s="81" customFormat="1" ht="15" hidden="1">
      <c r="A1207" s="176" t="s">
        <v>3099</v>
      </c>
      <c r="B1207" s="241" t="s">
        <v>6401</v>
      </c>
      <c r="C1207" s="242">
        <v>0</v>
      </c>
      <c r="D1207" s="242">
        <v>0</v>
      </c>
      <c r="E1207" s="242">
        <v>0</v>
      </c>
      <c r="F1207" s="242">
        <v>0</v>
      </c>
      <c r="G1207" s="242">
        <v>0</v>
      </c>
      <c r="H1207" s="242">
        <v>0</v>
      </c>
      <c r="I1207" s="242">
        <v>0</v>
      </c>
      <c r="J1207" s="242">
        <v>0</v>
      </c>
      <c r="K1207" s="242">
        <v>0</v>
      </c>
      <c r="L1207" s="242">
        <v>0</v>
      </c>
      <c r="M1207" s="242">
        <v>0</v>
      </c>
      <c r="N1207" s="242">
        <v>0</v>
      </c>
      <c r="O1207" s="242">
        <v>0</v>
      </c>
      <c r="P1207" s="28"/>
      <c r="Q1207" s="242">
        <f>SUM(D1207:O1207)</f>
        <v>0</v>
      </c>
      <c r="R1207" s="242">
        <f>IF($R$19&lt;1,0,Q1207/$R$19)</f>
        <v>0</v>
      </c>
      <c r="S1207" s="243"/>
      <c r="T1207" s="351">
        <f>IF(Q1207=0,0,1)+IF(C1207=0,0,1)+IF(D1207=0,0,1)+IF(E1207=0,0,1)+IF(F1207=0,0,1)+IF(G1207=0,0,1)+IF(H1207=0,0,1)+IF(I1207=0,0,1)+IF(J1207=0,0,1)+IF(K1207=0,0,1)+IF(L1207=0,0,1)+IF(M1207=0,0,1)+IF(N1207=0,0,1)+IF(O1207=0,0,1)</f>
        <v>0</v>
      </c>
      <c r="U1207" s="237"/>
      <c r="V1207" s="237"/>
      <c r="W1207" s="237"/>
      <c r="X1207" s="237"/>
      <c r="Y1207" s="237"/>
      <c r="Z1207" s="237"/>
      <c r="AA1207" s="237"/>
      <c r="AB1207" s="237"/>
      <c r="AC1207" s="237"/>
      <c r="AD1207" s="237"/>
      <c r="AE1207" s="237"/>
      <c r="AF1207" s="237"/>
      <c r="AG1207" s="237"/>
      <c r="AH1207" s="237"/>
      <c r="AI1207" s="237"/>
      <c r="AJ1207" s="237"/>
      <c r="AK1207" s="237"/>
      <c r="AL1207" s="237"/>
      <c r="AM1207" s="237"/>
      <c r="AN1207" s="237"/>
      <c r="AO1207" s="237"/>
      <c r="AP1207" s="237"/>
      <c r="AQ1207" s="237"/>
      <c r="AR1207" s="237"/>
      <c r="AS1207" s="237"/>
      <c r="AT1207" s="237"/>
      <c r="AU1207" s="237"/>
      <c r="AV1207" s="237"/>
      <c r="AW1207" s="237"/>
      <c r="AX1207" s="237"/>
      <c r="AY1207" s="237"/>
      <c r="AZ1207" s="237"/>
      <c r="BA1207" s="237"/>
      <c r="BB1207" s="237"/>
      <c r="BC1207" s="237"/>
      <c r="BD1207" s="237"/>
      <c r="BE1207" s="237"/>
      <c r="BF1207" s="237"/>
      <c r="BG1207" s="237"/>
      <c r="BH1207" s="237"/>
      <c r="BI1207" s="237"/>
      <c r="BJ1207" s="237"/>
      <c r="BK1207" s="237"/>
      <c r="BL1207" s="237"/>
      <c r="BM1207" s="237"/>
      <c r="BN1207" s="237"/>
      <c r="BO1207" s="237"/>
      <c r="BP1207" s="237"/>
      <c r="BQ1207" s="237"/>
      <c r="BR1207" s="237"/>
      <c r="BS1207" s="237"/>
      <c r="BT1207" s="237"/>
      <c r="BU1207" s="237"/>
      <c r="BV1207" s="237"/>
      <c r="BW1207" s="237"/>
      <c r="BX1207" s="237"/>
      <c r="BY1207" s="237"/>
      <c r="BZ1207" s="237"/>
      <c r="CA1207" s="237"/>
      <c r="CB1207" s="237"/>
      <c r="CC1207" s="237"/>
      <c r="CD1207" s="237"/>
      <c r="CE1207" s="237"/>
      <c r="CF1207" s="237"/>
      <c r="CG1207" s="237"/>
      <c r="CH1207" s="237"/>
      <c r="CI1207" s="237"/>
      <c r="CJ1207" s="237"/>
      <c r="CK1207" s="237"/>
      <c r="CL1207" s="237"/>
      <c r="CM1207" s="237"/>
      <c r="CN1207" s="237"/>
      <c r="CO1207" s="237"/>
      <c r="CP1207" s="237"/>
      <c r="CQ1207" s="237"/>
      <c r="CR1207" s="237"/>
      <c r="CS1207" s="237"/>
      <c r="CT1207" s="237"/>
      <c r="CU1207" s="237"/>
      <c r="CV1207" s="237"/>
      <c r="CW1207" s="237"/>
      <c r="CX1207" s="237"/>
      <c r="CY1207" s="237"/>
      <c r="CZ1207" s="237"/>
      <c r="DA1207" s="237"/>
      <c r="DB1207" s="237"/>
      <c r="DC1207" s="237"/>
      <c r="DD1207" s="237"/>
      <c r="DE1207" s="237"/>
      <c r="DF1207" s="237"/>
      <c r="DG1207" s="237"/>
      <c r="DH1207" s="237"/>
      <c r="DI1207" s="237"/>
      <c r="DJ1207" s="237"/>
      <c r="DK1207" s="237"/>
      <c r="DL1207" s="237"/>
      <c r="DM1207" s="237"/>
      <c r="DN1207" s="237"/>
      <c r="DO1207" s="237"/>
      <c r="DP1207" s="237"/>
      <c r="DQ1207" s="237"/>
      <c r="DR1207" s="237"/>
      <c r="DS1207" s="237"/>
      <c r="DT1207" s="237"/>
      <c r="DU1207" s="237"/>
      <c r="DV1207" s="237"/>
      <c r="DW1207" s="237"/>
      <c r="DX1207" s="237"/>
      <c r="DY1207" s="237"/>
      <c r="DZ1207" s="237"/>
      <c r="EA1207" s="237"/>
      <c r="EB1207" s="237"/>
      <c r="EC1207" s="237"/>
      <c r="ED1207" s="237"/>
      <c r="EE1207" s="237"/>
      <c r="EF1207" s="237"/>
      <c r="EG1207" s="237"/>
      <c r="EH1207" s="237"/>
      <c r="EI1207" s="237"/>
      <c r="EJ1207" s="237"/>
      <c r="EK1207" s="237"/>
      <c r="EL1207" s="237"/>
      <c r="EM1207" s="237"/>
      <c r="EN1207" s="237"/>
      <c r="EO1207" s="237"/>
      <c r="EP1207" s="237"/>
      <c r="EQ1207" s="237"/>
      <c r="ER1207" s="237"/>
      <c r="ES1207" s="237"/>
      <c r="ET1207" s="237"/>
      <c r="EU1207" s="237"/>
      <c r="EV1207" s="237"/>
      <c r="EW1207" s="237"/>
      <c r="EX1207" s="237"/>
      <c r="EY1207" s="237"/>
      <c r="EZ1207" s="237"/>
      <c r="FA1207" s="237"/>
      <c r="FB1207" s="237"/>
      <c r="FC1207" s="237"/>
      <c r="FD1207" s="237"/>
      <c r="FE1207" s="237"/>
      <c r="FF1207" s="237"/>
      <c r="FG1207" s="237"/>
      <c r="FH1207" s="237"/>
      <c r="FI1207" s="237"/>
      <c r="FJ1207" s="237"/>
      <c r="FK1207" s="237"/>
      <c r="FL1207" s="237"/>
      <c r="FM1207" s="237"/>
      <c r="FN1207" s="237"/>
      <c r="FO1207" s="237"/>
      <c r="FP1207" s="237"/>
      <c r="FQ1207" s="237"/>
      <c r="FR1207" s="237"/>
      <c r="FS1207" s="237"/>
      <c r="FT1207" s="237"/>
      <c r="FU1207" s="237"/>
      <c r="FV1207" s="237"/>
      <c r="FW1207" s="237"/>
      <c r="FX1207" s="237"/>
      <c r="FY1207" s="237"/>
      <c r="FZ1207" s="237"/>
      <c r="GA1207" s="237"/>
      <c r="GB1207" s="237"/>
      <c r="GC1207" s="237"/>
      <c r="GD1207" s="237"/>
      <c r="GE1207" s="237"/>
      <c r="GF1207" s="237"/>
      <c r="GG1207" s="237"/>
      <c r="GH1207" s="237"/>
      <c r="GI1207" s="237"/>
      <c r="GJ1207" s="237"/>
      <c r="GK1207" s="237"/>
      <c r="GL1207" s="237"/>
      <c r="GM1207" s="237"/>
      <c r="GN1207" s="237"/>
      <c r="GO1207" s="237"/>
      <c r="GP1207" s="237"/>
      <c r="GQ1207" s="237"/>
    </row>
    <row r="1208" spans="1:199" s="81" customFormat="1" ht="15" hidden="1">
      <c r="A1208" s="176" t="s">
        <v>3100</v>
      </c>
      <c r="B1208" s="241" t="s">
        <v>6402</v>
      </c>
      <c r="C1208" s="242">
        <v>0</v>
      </c>
      <c r="D1208" s="242">
        <v>0</v>
      </c>
      <c r="E1208" s="242">
        <v>0</v>
      </c>
      <c r="F1208" s="242">
        <v>0</v>
      </c>
      <c r="G1208" s="242">
        <v>0</v>
      </c>
      <c r="H1208" s="242">
        <v>0</v>
      </c>
      <c r="I1208" s="242">
        <v>0</v>
      </c>
      <c r="J1208" s="242">
        <v>0</v>
      </c>
      <c r="K1208" s="242">
        <v>0</v>
      </c>
      <c r="L1208" s="242">
        <v>0</v>
      </c>
      <c r="M1208" s="242">
        <v>0</v>
      </c>
      <c r="N1208" s="242">
        <v>0</v>
      </c>
      <c r="O1208" s="242">
        <v>0</v>
      </c>
      <c r="P1208" s="28"/>
      <c r="Q1208" s="242">
        <f>SUM(D1208:O1208)</f>
        <v>0</v>
      </c>
      <c r="R1208" s="242">
        <f>IF($R$19&lt;1,0,Q1208/$R$19)</f>
        <v>0</v>
      </c>
      <c r="S1208" s="243"/>
      <c r="T1208" s="351">
        <f>IF(Q1208=0,0,1)+IF(C1208=0,0,1)+IF(D1208=0,0,1)+IF(E1208=0,0,1)+IF(F1208=0,0,1)+IF(G1208=0,0,1)+IF(H1208=0,0,1)+IF(I1208=0,0,1)+IF(J1208=0,0,1)+IF(K1208=0,0,1)+IF(L1208=0,0,1)+IF(M1208=0,0,1)+IF(N1208=0,0,1)+IF(O1208=0,0,1)</f>
        <v>0</v>
      </c>
      <c r="U1208" s="237"/>
      <c r="V1208" s="237"/>
      <c r="W1208" s="237"/>
      <c r="X1208" s="237"/>
      <c r="Y1208" s="237"/>
      <c r="Z1208" s="237"/>
      <c r="AA1208" s="237"/>
      <c r="AB1208" s="237"/>
      <c r="AC1208" s="237"/>
      <c r="AD1208" s="237"/>
      <c r="AE1208" s="237"/>
      <c r="AF1208" s="237"/>
      <c r="AG1208" s="237"/>
      <c r="AH1208" s="237"/>
      <c r="AI1208" s="237"/>
      <c r="AJ1208" s="237"/>
      <c r="AK1208" s="237"/>
      <c r="AL1208" s="237"/>
      <c r="AM1208" s="237"/>
      <c r="AN1208" s="237"/>
      <c r="AO1208" s="237"/>
      <c r="AP1208" s="237"/>
      <c r="AQ1208" s="237"/>
      <c r="AR1208" s="237"/>
      <c r="AS1208" s="237"/>
      <c r="AT1208" s="237"/>
      <c r="AU1208" s="237"/>
      <c r="AV1208" s="237"/>
      <c r="AW1208" s="237"/>
      <c r="AX1208" s="237"/>
      <c r="AY1208" s="237"/>
      <c r="AZ1208" s="237"/>
      <c r="BA1208" s="237"/>
      <c r="BB1208" s="237"/>
      <c r="BC1208" s="237"/>
      <c r="BD1208" s="237"/>
      <c r="BE1208" s="237"/>
      <c r="BF1208" s="237"/>
      <c r="BG1208" s="237"/>
      <c r="BH1208" s="237"/>
      <c r="BI1208" s="237"/>
      <c r="BJ1208" s="237"/>
      <c r="BK1208" s="237"/>
      <c r="BL1208" s="237"/>
      <c r="BM1208" s="237"/>
      <c r="BN1208" s="237"/>
      <c r="BO1208" s="237"/>
      <c r="BP1208" s="237"/>
      <c r="BQ1208" s="237"/>
      <c r="BR1208" s="237"/>
      <c r="BS1208" s="237"/>
      <c r="BT1208" s="237"/>
      <c r="BU1208" s="237"/>
      <c r="BV1208" s="237"/>
      <c r="BW1208" s="237"/>
      <c r="BX1208" s="237"/>
      <c r="BY1208" s="237"/>
      <c r="BZ1208" s="237"/>
      <c r="CA1208" s="237"/>
      <c r="CB1208" s="237"/>
      <c r="CC1208" s="237"/>
      <c r="CD1208" s="237"/>
      <c r="CE1208" s="237"/>
      <c r="CF1208" s="237"/>
      <c r="CG1208" s="237"/>
      <c r="CH1208" s="237"/>
      <c r="CI1208" s="237"/>
      <c r="CJ1208" s="237"/>
      <c r="CK1208" s="237"/>
      <c r="CL1208" s="237"/>
      <c r="CM1208" s="237"/>
      <c r="CN1208" s="237"/>
      <c r="CO1208" s="237"/>
      <c r="CP1208" s="237"/>
      <c r="CQ1208" s="237"/>
      <c r="CR1208" s="237"/>
      <c r="CS1208" s="237"/>
      <c r="CT1208" s="237"/>
      <c r="CU1208" s="237"/>
      <c r="CV1208" s="237"/>
      <c r="CW1208" s="237"/>
      <c r="CX1208" s="237"/>
      <c r="CY1208" s="237"/>
      <c r="CZ1208" s="237"/>
      <c r="DA1208" s="237"/>
      <c r="DB1208" s="237"/>
      <c r="DC1208" s="237"/>
      <c r="DD1208" s="237"/>
      <c r="DE1208" s="237"/>
      <c r="DF1208" s="237"/>
      <c r="DG1208" s="237"/>
      <c r="DH1208" s="237"/>
      <c r="DI1208" s="237"/>
      <c r="DJ1208" s="237"/>
      <c r="DK1208" s="237"/>
      <c r="DL1208" s="237"/>
      <c r="DM1208" s="237"/>
      <c r="DN1208" s="237"/>
      <c r="DO1208" s="237"/>
      <c r="DP1208" s="237"/>
      <c r="DQ1208" s="237"/>
      <c r="DR1208" s="237"/>
      <c r="DS1208" s="237"/>
      <c r="DT1208" s="237"/>
      <c r="DU1208" s="237"/>
      <c r="DV1208" s="237"/>
      <c r="DW1208" s="237"/>
      <c r="DX1208" s="237"/>
      <c r="DY1208" s="237"/>
      <c r="DZ1208" s="237"/>
      <c r="EA1208" s="237"/>
      <c r="EB1208" s="237"/>
      <c r="EC1208" s="237"/>
      <c r="ED1208" s="237"/>
      <c r="EE1208" s="237"/>
      <c r="EF1208" s="237"/>
      <c r="EG1208" s="237"/>
      <c r="EH1208" s="237"/>
      <c r="EI1208" s="237"/>
      <c r="EJ1208" s="237"/>
      <c r="EK1208" s="237"/>
      <c r="EL1208" s="237"/>
      <c r="EM1208" s="237"/>
      <c r="EN1208" s="237"/>
      <c r="EO1208" s="237"/>
      <c r="EP1208" s="237"/>
      <c r="EQ1208" s="237"/>
      <c r="ER1208" s="237"/>
      <c r="ES1208" s="237"/>
      <c r="ET1208" s="237"/>
      <c r="EU1208" s="237"/>
      <c r="EV1208" s="237"/>
      <c r="EW1208" s="237"/>
      <c r="EX1208" s="237"/>
      <c r="EY1208" s="237"/>
      <c r="EZ1208" s="237"/>
      <c r="FA1208" s="237"/>
      <c r="FB1208" s="237"/>
      <c r="FC1208" s="237"/>
      <c r="FD1208" s="237"/>
      <c r="FE1208" s="237"/>
      <c r="FF1208" s="237"/>
      <c r="FG1208" s="237"/>
      <c r="FH1208" s="237"/>
      <c r="FI1208" s="237"/>
      <c r="FJ1208" s="237"/>
      <c r="FK1208" s="237"/>
      <c r="FL1208" s="237"/>
      <c r="FM1208" s="237"/>
      <c r="FN1208" s="237"/>
      <c r="FO1208" s="237"/>
      <c r="FP1208" s="237"/>
      <c r="FQ1208" s="237"/>
      <c r="FR1208" s="237"/>
      <c r="FS1208" s="237"/>
      <c r="FT1208" s="237"/>
      <c r="FU1208" s="237"/>
      <c r="FV1208" s="237"/>
      <c r="FW1208" s="237"/>
      <c r="FX1208" s="237"/>
      <c r="FY1208" s="237"/>
      <c r="FZ1208" s="237"/>
      <c r="GA1208" s="237"/>
      <c r="GB1208" s="237"/>
      <c r="GC1208" s="237"/>
      <c r="GD1208" s="237"/>
      <c r="GE1208" s="237"/>
      <c r="GF1208" s="237"/>
      <c r="GG1208" s="237"/>
      <c r="GH1208" s="237"/>
      <c r="GI1208" s="237"/>
      <c r="GJ1208" s="237"/>
      <c r="GK1208" s="237"/>
      <c r="GL1208" s="237"/>
      <c r="GM1208" s="237"/>
      <c r="GN1208" s="237"/>
      <c r="GO1208" s="237"/>
      <c r="GP1208" s="237"/>
      <c r="GQ1208" s="237"/>
    </row>
    <row r="1209" spans="1:199" s="81" customFormat="1" ht="15" hidden="1">
      <c r="A1209" s="176" t="s">
        <v>3101</v>
      </c>
      <c r="B1209" s="241" t="s">
        <v>6403</v>
      </c>
      <c r="C1209" s="242">
        <v>0</v>
      </c>
      <c r="D1209" s="242">
        <v>0</v>
      </c>
      <c r="E1209" s="242">
        <v>0</v>
      </c>
      <c r="F1209" s="242">
        <v>0</v>
      </c>
      <c r="G1209" s="242">
        <v>0</v>
      </c>
      <c r="H1209" s="242">
        <v>0</v>
      </c>
      <c r="I1209" s="242">
        <v>0</v>
      </c>
      <c r="J1209" s="242">
        <v>0</v>
      </c>
      <c r="K1209" s="242">
        <v>0</v>
      </c>
      <c r="L1209" s="242">
        <v>0</v>
      </c>
      <c r="M1209" s="242">
        <v>0</v>
      </c>
      <c r="N1209" s="242">
        <v>0</v>
      </c>
      <c r="O1209" s="242">
        <v>0</v>
      </c>
      <c r="P1209" s="28"/>
      <c r="Q1209" s="242">
        <f>SUM(D1209:O1209)</f>
        <v>0</v>
      </c>
      <c r="R1209" s="242">
        <f>IF($R$19&lt;1,0,Q1209/$R$19)</f>
        <v>0</v>
      </c>
      <c r="S1209" s="243"/>
      <c r="T1209" s="351">
        <f>IF(Q1209=0,0,1)+IF(C1209=0,0,1)+IF(D1209=0,0,1)+IF(E1209=0,0,1)+IF(F1209=0,0,1)+IF(G1209=0,0,1)+IF(H1209=0,0,1)+IF(I1209=0,0,1)+IF(J1209=0,0,1)+IF(K1209=0,0,1)+IF(L1209=0,0,1)+IF(M1209=0,0,1)+IF(N1209=0,0,1)+IF(O1209=0,0,1)</f>
        <v>0</v>
      </c>
      <c r="U1209" s="237"/>
      <c r="V1209" s="237"/>
      <c r="W1209" s="237"/>
      <c r="X1209" s="237"/>
      <c r="Y1209" s="237"/>
      <c r="Z1209" s="237"/>
      <c r="AA1209" s="237"/>
      <c r="AB1209" s="237"/>
      <c r="AC1209" s="237"/>
      <c r="AD1209" s="237"/>
      <c r="AE1209" s="237"/>
      <c r="AF1209" s="237"/>
      <c r="AG1209" s="237"/>
      <c r="AH1209" s="237"/>
      <c r="AI1209" s="237"/>
      <c r="AJ1209" s="237"/>
      <c r="AK1209" s="237"/>
      <c r="AL1209" s="237"/>
      <c r="AM1209" s="237"/>
      <c r="AN1209" s="237"/>
      <c r="AO1209" s="237"/>
      <c r="AP1209" s="237"/>
      <c r="AQ1209" s="237"/>
      <c r="AR1209" s="237"/>
      <c r="AS1209" s="237"/>
      <c r="AT1209" s="237"/>
      <c r="AU1209" s="237"/>
      <c r="AV1209" s="237"/>
      <c r="AW1209" s="237"/>
      <c r="AX1209" s="237"/>
      <c r="AY1209" s="237"/>
      <c r="AZ1209" s="237"/>
      <c r="BA1209" s="237"/>
      <c r="BB1209" s="237"/>
      <c r="BC1209" s="237"/>
      <c r="BD1209" s="237"/>
      <c r="BE1209" s="237"/>
      <c r="BF1209" s="237"/>
      <c r="BG1209" s="237"/>
      <c r="BH1209" s="237"/>
      <c r="BI1209" s="237"/>
      <c r="BJ1209" s="237"/>
      <c r="BK1209" s="237"/>
      <c r="BL1209" s="237"/>
      <c r="BM1209" s="237"/>
      <c r="BN1209" s="237"/>
      <c r="BO1209" s="237"/>
      <c r="BP1209" s="237"/>
      <c r="BQ1209" s="237"/>
      <c r="BR1209" s="237"/>
      <c r="BS1209" s="237"/>
      <c r="BT1209" s="237"/>
      <c r="BU1209" s="237"/>
      <c r="BV1209" s="237"/>
      <c r="BW1209" s="237"/>
      <c r="BX1209" s="237"/>
      <c r="BY1209" s="237"/>
      <c r="BZ1209" s="237"/>
      <c r="CA1209" s="237"/>
      <c r="CB1209" s="237"/>
      <c r="CC1209" s="237"/>
      <c r="CD1209" s="237"/>
      <c r="CE1209" s="237"/>
      <c r="CF1209" s="237"/>
      <c r="CG1209" s="237"/>
      <c r="CH1209" s="237"/>
      <c r="CI1209" s="237"/>
      <c r="CJ1209" s="237"/>
      <c r="CK1209" s="237"/>
      <c r="CL1209" s="237"/>
      <c r="CM1209" s="237"/>
      <c r="CN1209" s="237"/>
      <c r="CO1209" s="237"/>
      <c r="CP1209" s="237"/>
      <c r="CQ1209" s="237"/>
      <c r="CR1209" s="237"/>
      <c r="CS1209" s="237"/>
      <c r="CT1209" s="237"/>
      <c r="CU1209" s="237"/>
      <c r="CV1209" s="237"/>
      <c r="CW1209" s="237"/>
      <c r="CX1209" s="237"/>
      <c r="CY1209" s="237"/>
      <c r="CZ1209" s="237"/>
      <c r="DA1209" s="237"/>
      <c r="DB1209" s="237"/>
      <c r="DC1209" s="237"/>
      <c r="DD1209" s="237"/>
      <c r="DE1209" s="237"/>
      <c r="DF1209" s="237"/>
      <c r="DG1209" s="237"/>
      <c r="DH1209" s="237"/>
      <c r="DI1209" s="237"/>
      <c r="DJ1209" s="237"/>
      <c r="DK1209" s="237"/>
      <c r="DL1209" s="237"/>
      <c r="DM1209" s="237"/>
      <c r="DN1209" s="237"/>
      <c r="DO1209" s="237"/>
      <c r="DP1209" s="237"/>
      <c r="DQ1209" s="237"/>
      <c r="DR1209" s="237"/>
      <c r="DS1209" s="237"/>
      <c r="DT1209" s="237"/>
      <c r="DU1209" s="237"/>
      <c r="DV1209" s="237"/>
      <c r="DW1209" s="237"/>
      <c r="DX1209" s="237"/>
      <c r="DY1209" s="237"/>
      <c r="DZ1209" s="237"/>
      <c r="EA1209" s="237"/>
      <c r="EB1209" s="237"/>
      <c r="EC1209" s="237"/>
      <c r="ED1209" s="237"/>
      <c r="EE1209" s="237"/>
      <c r="EF1209" s="237"/>
      <c r="EG1209" s="237"/>
      <c r="EH1209" s="237"/>
      <c r="EI1209" s="237"/>
      <c r="EJ1209" s="237"/>
      <c r="EK1209" s="237"/>
      <c r="EL1209" s="237"/>
      <c r="EM1209" s="237"/>
      <c r="EN1209" s="237"/>
      <c r="EO1209" s="237"/>
      <c r="EP1209" s="237"/>
      <c r="EQ1209" s="237"/>
      <c r="ER1209" s="237"/>
      <c r="ES1209" s="237"/>
      <c r="ET1209" s="237"/>
      <c r="EU1209" s="237"/>
      <c r="EV1209" s="237"/>
      <c r="EW1209" s="237"/>
      <c r="EX1209" s="237"/>
      <c r="EY1209" s="237"/>
      <c r="EZ1209" s="237"/>
      <c r="FA1209" s="237"/>
      <c r="FB1209" s="237"/>
      <c r="FC1209" s="237"/>
      <c r="FD1209" s="237"/>
      <c r="FE1209" s="237"/>
      <c r="FF1209" s="237"/>
      <c r="FG1209" s="237"/>
      <c r="FH1209" s="237"/>
      <c r="FI1209" s="237"/>
      <c r="FJ1209" s="237"/>
      <c r="FK1209" s="237"/>
      <c r="FL1209" s="237"/>
      <c r="FM1209" s="237"/>
      <c r="FN1209" s="237"/>
      <c r="FO1209" s="237"/>
      <c r="FP1209" s="237"/>
      <c r="FQ1209" s="237"/>
      <c r="FR1209" s="237"/>
      <c r="FS1209" s="237"/>
      <c r="FT1209" s="237"/>
      <c r="FU1209" s="237"/>
      <c r="FV1209" s="237"/>
      <c r="FW1209" s="237"/>
      <c r="FX1209" s="237"/>
      <c r="FY1209" s="237"/>
      <c r="FZ1209" s="237"/>
      <c r="GA1209" s="237"/>
      <c r="GB1209" s="237"/>
      <c r="GC1209" s="237"/>
      <c r="GD1209" s="237"/>
      <c r="GE1209" s="237"/>
      <c r="GF1209" s="237"/>
      <c r="GG1209" s="237"/>
      <c r="GH1209" s="237"/>
      <c r="GI1209" s="237"/>
      <c r="GJ1209" s="237"/>
      <c r="GK1209" s="237"/>
      <c r="GL1209" s="237"/>
      <c r="GM1209" s="237"/>
      <c r="GN1209" s="237"/>
      <c r="GO1209" s="237"/>
      <c r="GP1209" s="237"/>
      <c r="GQ1209" s="237"/>
    </row>
    <row r="1210" spans="1:199" s="81" customFormat="1" ht="15" hidden="1">
      <c r="A1210" s="176" t="s">
        <v>3102</v>
      </c>
      <c r="B1210" s="241" t="s">
        <v>6404</v>
      </c>
      <c r="C1210" s="242">
        <v>0</v>
      </c>
      <c r="D1210" s="242">
        <v>0</v>
      </c>
      <c r="E1210" s="242">
        <v>0</v>
      </c>
      <c r="F1210" s="242">
        <v>0</v>
      </c>
      <c r="G1210" s="242">
        <v>0</v>
      </c>
      <c r="H1210" s="242">
        <v>0</v>
      </c>
      <c r="I1210" s="242">
        <v>0</v>
      </c>
      <c r="J1210" s="242">
        <v>0</v>
      </c>
      <c r="K1210" s="242">
        <v>0</v>
      </c>
      <c r="L1210" s="242">
        <v>0</v>
      </c>
      <c r="M1210" s="242">
        <v>0</v>
      </c>
      <c r="N1210" s="242">
        <v>0</v>
      </c>
      <c r="O1210" s="242">
        <v>0</v>
      </c>
      <c r="P1210" s="28"/>
      <c r="Q1210" s="242">
        <f>SUM(D1210:O1210)</f>
        <v>0</v>
      </c>
      <c r="R1210" s="242">
        <f>IF($R$19&lt;1,0,Q1210/$R$19)</f>
        <v>0</v>
      </c>
      <c r="S1210" s="243"/>
      <c r="T1210" s="351">
        <f>IF(Q1210=0,0,1)+IF(C1210=0,0,1)+IF(D1210=0,0,1)+IF(E1210=0,0,1)+IF(F1210=0,0,1)+IF(G1210=0,0,1)+IF(H1210=0,0,1)+IF(I1210=0,0,1)+IF(J1210=0,0,1)+IF(K1210=0,0,1)+IF(L1210=0,0,1)+IF(M1210=0,0,1)+IF(N1210=0,0,1)+IF(O1210=0,0,1)</f>
        <v>0</v>
      </c>
      <c r="U1210" s="237"/>
      <c r="V1210" s="237"/>
      <c r="W1210" s="237"/>
      <c r="X1210" s="237"/>
      <c r="Y1210" s="237"/>
      <c r="Z1210" s="237"/>
      <c r="AA1210" s="237"/>
      <c r="AB1210" s="237"/>
      <c r="AC1210" s="237"/>
      <c r="AD1210" s="237"/>
      <c r="AE1210" s="237"/>
      <c r="AF1210" s="237"/>
      <c r="AG1210" s="237"/>
      <c r="AH1210" s="237"/>
      <c r="AI1210" s="237"/>
      <c r="AJ1210" s="237"/>
      <c r="AK1210" s="237"/>
      <c r="AL1210" s="237"/>
      <c r="AM1210" s="237"/>
      <c r="AN1210" s="237"/>
      <c r="AO1210" s="237"/>
      <c r="AP1210" s="237"/>
      <c r="AQ1210" s="237"/>
      <c r="AR1210" s="237"/>
      <c r="AS1210" s="237"/>
      <c r="AT1210" s="237"/>
      <c r="AU1210" s="237"/>
      <c r="AV1210" s="237"/>
      <c r="AW1210" s="237"/>
      <c r="AX1210" s="237"/>
      <c r="AY1210" s="237"/>
      <c r="AZ1210" s="237"/>
      <c r="BA1210" s="237"/>
      <c r="BB1210" s="237"/>
      <c r="BC1210" s="237"/>
      <c r="BD1210" s="237"/>
      <c r="BE1210" s="237"/>
      <c r="BF1210" s="237"/>
      <c r="BG1210" s="237"/>
      <c r="BH1210" s="237"/>
      <c r="BI1210" s="237"/>
      <c r="BJ1210" s="237"/>
      <c r="BK1210" s="237"/>
      <c r="BL1210" s="237"/>
      <c r="BM1210" s="237"/>
      <c r="BN1210" s="237"/>
      <c r="BO1210" s="237"/>
      <c r="BP1210" s="237"/>
      <c r="BQ1210" s="237"/>
      <c r="BR1210" s="237"/>
      <c r="BS1210" s="237"/>
      <c r="BT1210" s="237"/>
      <c r="BU1210" s="237"/>
      <c r="BV1210" s="237"/>
      <c r="BW1210" s="237"/>
      <c r="BX1210" s="237"/>
      <c r="BY1210" s="237"/>
      <c r="BZ1210" s="237"/>
      <c r="CA1210" s="237"/>
      <c r="CB1210" s="237"/>
      <c r="CC1210" s="237"/>
      <c r="CD1210" s="237"/>
      <c r="CE1210" s="237"/>
      <c r="CF1210" s="237"/>
      <c r="CG1210" s="237"/>
      <c r="CH1210" s="237"/>
      <c r="CI1210" s="237"/>
      <c r="CJ1210" s="237"/>
      <c r="CK1210" s="237"/>
      <c r="CL1210" s="237"/>
      <c r="CM1210" s="237"/>
      <c r="CN1210" s="237"/>
      <c r="CO1210" s="237"/>
      <c r="CP1210" s="237"/>
      <c r="CQ1210" s="237"/>
      <c r="CR1210" s="237"/>
      <c r="CS1210" s="237"/>
      <c r="CT1210" s="237"/>
      <c r="CU1210" s="237"/>
      <c r="CV1210" s="237"/>
      <c r="CW1210" s="237"/>
      <c r="CX1210" s="237"/>
      <c r="CY1210" s="237"/>
      <c r="CZ1210" s="237"/>
      <c r="DA1210" s="237"/>
      <c r="DB1210" s="237"/>
      <c r="DC1210" s="237"/>
      <c r="DD1210" s="237"/>
      <c r="DE1210" s="237"/>
      <c r="DF1210" s="237"/>
      <c r="DG1210" s="237"/>
      <c r="DH1210" s="237"/>
      <c r="DI1210" s="237"/>
      <c r="DJ1210" s="237"/>
      <c r="DK1210" s="237"/>
      <c r="DL1210" s="237"/>
      <c r="DM1210" s="237"/>
      <c r="DN1210" s="237"/>
      <c r="DO1210" s="237"/>
      <c r="DP1210" s="237"/>
      <c r="DQ1210" s="237"/>
      <c r="DR1210" s="237"/>
      <c r="DS1210" s="237"/>
      <c r="DT1210" s="237"/>
      <c r="DU1210" s="237"/>
      <c r="DV1210" s="237"/>
      <c r="DW1210" s="237"/>
      <c r="DX1210" s="237"/>
      <c r="DY1210" s="237"/>
      <c r="DZ1210" s="237"/>
      <c r="EA1210" s="237"/>
      <c r="EB1210" s="237"/>
      <c r="EC1210" s="237"/>
      <c r="ED1210" s="237"/>
      <c r="EE1210" s="237"/>
      <c r="EF1210" s="237"/>
      <c r="EG1210" s="237"/>
      <c r="EH1210" s="237"/>
      <c r="EI1210" s="237"/>
      <c r="EJ1210" s="237"/>
      <c r="EK1210" s="237"/>
      <c r="EL1210" s="237"/>
      <c r="EM1210" s="237"/>
      <c r="EN1210" s="237"/>
      <c r="EO1210" s="237"/>
      <c r="EP1210" s="237"/>
      <c r="EQ1210" s="237"/>
      <c r="ER1210" s="237"/>
      <c r="ES1210" s="237"/>
      <c r="ET1210" s="237"/>
      <c r="EU1210" s="237"/>
      <c r="EV1210" s="237"/>
      <c r="EW1210" s="237"/>
      <c r="EX1210" s="237"/>
      <c r="EY1210" s="237"/>
      <c r="EZ1210" s="237"/>
      <c r="FA1210" s="237"/>
      <c r="FB1210" s="237"/>
      <c r="FC1210" s="237"/>
      <c r="FD1210" s="237"/>
      <c r="FE1210" s="237"/>
      <c r="FF1210" s="237"/>
      <c r="FG1210" s="237"/>
      <c r="FH1210" s="237"/>
      <c r="FI1210" s="237"/>
      <c r="FJ1210" s="237"/>
      <c r="FK1210" s="237"/>
      <c r="FL1210" s="237"/>
      <c r="FM1210" s="237"/>
      <c r="FN1210" s="237"/>
      <c r="FO1210" s="237"/>
      <c r="FP1210" s="237"/>
      <c r="FQ1210" s="237"/>
      <c r="FR1210" s="237"/>
      <c r="FS1210" s="237"/>
      <c r="FT1210" s="237"/>
      <c r="FU1210" s="237"/>
      <c r="FV1210" s="237"/>
      <c r="FW1210" s="237"/>
      <c r="FX1210" s="237"/>
      <c r="FY1210" s="237"/>
      <c r="FZ1210" s="237"/>
      <c r="GA1210" s="237"/>
      <c r="GB1210" s="237"/>
      <c r="GC1210" s="237"/>
      <c r="GD1210" s="237"/>
      <c r="GE1210" s="237"/>
      <c r="GF1210" s="237"/>
      <c r="GG1210" s="237"/>
      <c r="GH1210" s="237"/>
      <c r="GI1210" s="237"/>
      <c r="GJ1210" s="237"/>
      <c r="GK1210" s="237"/>
      <c r="GL1210" s="237"/>
      <c r="GM1210" s="237"/>
      <c r="GN1210" s="237"/>
      <c r="GO1210" s="237"/>
      <c r="GP1210" s="237"/>
      <c r="GQ1210" s="237"/>
    </row>
    <row r="1211" spans="1:199" s="81" customFormat="1" ht="15" hidden="1">
      <c r="A1211" s="176" t="s">
        <v>3103</v>
      </c>
      <c r="B1211" s="241" t="s">
        <v>6405</v>
      </c>
      <c r="C1211" s="242">
        <v>0</v>
      </c>
      <c r="D1211" s="242">
        <v>0</v>
      </c>
      <c r="E1211" s="242">
        <v>0</v>
      </c>
      <c r="F1211" s="242">
        <v>0</v>
      </c>
      <c r="G1211" s="242">
        <v>0</v>
      </c>
      <c r="H1211" s="242">
        <v>0</v>
      </c>
      <c r="I1211" s="242">
        <v>0</v>
      </c>
      <c r="J1211" s="242">
        <v>0</v>
      </c>
      <c r="K1211" s="242">
        <v>0</v>
      </c>
      <c r="L1211" s="242">
        <v>0</v>
      </c>
      <c r="M1211" s="242">
        <v>0</v>
      </c>
      <c r="N1211" s="242">
        <v>0</v>
      </c>
      <c r="O1211" s="242">
        <v>0</v>
      </c>
      <c r="P1211" s="28"/>
      <c r="Q1211" s="242">
        <f>SUM(D1211:O1211)</f>
        <v>0</v>
      </c>
      <c r="R1211" s="242">
        <f>IF($R$19&lt;1,0,Q1211/$R$19)</f>
        <v>0</v>
      </c>
      <c r="S1211" s="243"/>
      <c r="T1211" s="351">
        <f>IF(Q1211=0,0,1)+IF(C1211=0,0,1)+IF(D1211=0,0,1)+IF(E1211=0,0,1)+IF(F1211=0,0,1)+IF(G1211=0,0,1)+IF(H1211=0,0,1)+IF(I1211=0,0,1)+IF(J1211=0,0,1)+IF(K1211=0,0,1)+IF(L1211=0,0,1)+IF(M1211=0,0,1)+IF(N1211=0,0,1)+IF(O1211=0,0,1)</f>
        <v>0</v>
      </c>
      <c r="U1211" s="237"/>
      <c r="V1211" s="237"/>
      <c r="W1211" s="237"/>
      <c r="X1211" s="237"/>
      <c r="Y1211" s="237"/>
      <c r="Z1211" s="237"/>
      <c r="AA1211" s="237"/>
      <c r="AB1211" s="237"/>
      <c r="AC1211" s="237"/>
      <c r="AD1211" s="237"/>
      <c r="AE1211" s="237"/>
      <c r="AF1211" s="237"/>
      <c r="AG1211" s="237"/>
      <c r="AH1211" s="237"/>
      <c r="AI1211" s="237"/>
      <c r="AJ1211" s="237"/>
      <c r="AK1211" s="237"/>
      <c r="AL1211" s="237"/>
      <c r="AM1211" s="237"/>
      <c r="AN1211" s="237"/>
      <c r="AO1211" s="237"/>
      <c r="AP1211" s="237"/>
      <c r="AQ1211" s="237"/>
      <c r="AR1211" s="237"/>
      <c r="AS1211" s="237"/>
      <c r="AT1211" s="237"/>
      <c r="AU1211" s="237"/>
      <c r="AV1211" s="237"/>
      <c r="AW1211" s="237"/>
      <c r="AX1211" s="237"/>
      <c r="AY1211" s="237"/>
      <c r="AZ1211" s="237"/>
      <c r="BA1211" s="237"/>
      <c r="BB1211" s="237"/>
      <c r="BC1211" s="237"/>
      <c r="BD1211" s="237"/>
      <c r="BE1211" s="237"/>
      <c r="BF1211" s="237"/>
      <c r="BG1211" s="237"/>
      <c r="BH1211" s="237"/>
      <c r="BI1211" s="237"/>
      <c r="BJ1211" s="237"/>
      <c r="BK1211" s="237"/>
      <c r="BL1211" s="237"/>
      <c r="BM1211" s="237"/>
      <c r="BN1211" s="237"/>
      <c r="BO1211" s="237"/>
      <c r="BP1211" s="237"/>
      <c r="BQ1211" s="237"/>
      <c r="BR1211" s="237"/>
      <c r="BS1211" s="237"/>
      <c r="BT1211" s="237"/>
      <c r="BU1211" s="237"/>
      <c r="BV1211" s="237"/>
      <c r="BW1211" s="237"/>
      <c r="BX1211" s="237"/>
      <c r="BY1211" s="237"/>
      <c r="BZ1211" s="237"/>
      <c r="CA1211" s="237"/>
      <c r="CB1211" s="237"/>
      <c r="CC1211" s="237"/>
      <c r="CD1211" s="237"/>
      <c r="CE1211" s="237"/>
      <c r="CF1211" s="237"/>
      <c r="CG1211" s="237"/>
      <c r="CH1211" s="237"/>
      <c r="CI1211" s="237"/>
      <c r="CJ1211" s="237"/>
      <c r="CK1211" s="237"/>
      <c r="CL1211" s="237"/>
      <c r="CM1211" s="237"/>
      <c r="CN1211" s="237"/>
      <c r="CO1211" s="237"/>
      <c r="CP1211" s="237"/>
      <c r="CQ1211" s="237"/>
      <c r="CR1211" s="237"/>
      <c r="CS1211" s="237"/>
      <c r="CT1211" s="237"/>
      <c r="CU1211" s="237"/>
      <c r="CV1211" s="237"/>
      <c r="CW1211" s="237"/>
      <c r="CX1211" s="237"/>
      <c r="CY1211" s="237"/>
      <c r="CZ1211" s="237"/>
      <c r="DA1211" s="237"/>
      <c r="DB1211" s="237"/>
      <c r="DC1211" s="237"/>
      <c r="DD1211" s="237"/>
      <c r="DE1211" s="237"/>
      <c r="DF1211" s="237"/>
      <c r="DG1211" s="237"/>
      <c r="DH1211" s="237"/>
      <c r="DI1211" s="237"/>
      <c r="DJ1211" s="237"/>
      <c r="DK1211" s="237"/>
      <c r="DL1211" s="237"/>
      <c r="DM1211" s="237"/>
      <c r="DN1211" s="237"/>
      <c r="DO1211" s="237"/>
      <c r="DP1211" s="237"/>
      <c r="DQ1211" s="237"/>
      <c r="DR1211" s="237"/>
      <c r="DS1211" s="237"/>
      <c r="DT1211" s="237"/>
      <c r="DU1211" s="237"/>
      <c r="DV1211" s="237"/>
      <c r="DW1211" s="237"/>
      <c r="DX1211" s="237"/>
      <c r="DY1211" s="237"/>
      <c r="DZ1211" s="237"/>
      <c r="EA1211" s="237"/>
      <c r="EB1211" s="237"/>
      <c r="EC1211" s="237"/>
      <c r="ED1211" s="237"/>
      <c r="EE1211" s="237"/>
      <c r="EF1211" s="237"/>
      <c r="EG1211" s="237"/>
      <c r="EH1211" s="237"/>
      <c r="EI1211" s="237"/>
      <c r="EJ1211" s="237"/>
      <c r="EK1211" s="237"/>
      <c r="EL1211" s="237"/>
      <c r="EM1211" s="237"/>
      <c r="EN1211" s="237"/>
      <c r="EO1211" s="237"/>
      <c r="EP1211" s="237"/>
      <c r="EQ1211" s="237"/>
      <c r="ER1211" s="237"/>
      <c r="ES1211" s="237"/>
      <c r="ET1211" s="237"/>
      <c r="EU1211" s="237"/>
      <c r="EV1211" s="237"/>
      <c r="EW1211" s="237"/>
      <c r="EX1211" s="237"/>
      <c r="EY1211" s="237"/>
      <c r="EZ1211" s="237"/>
      <c r="FA1211" s="237"/>
      <c r="FB1211" s="237"/>
      <c r="FC1211" s="237"/>
      <c r="FD1211" s="237"/>
      <c r="FE1211" s="237"/>
      <c r="FF1211" s="237"/>
      <c r="FG1211" s="237"/>
      <c r="FH1211" s="237"/>
      <c r="FI1211" s="237"/>
      <c r="FJ1211" s="237"/>
      <c r="FK1211" s="237"/>
      <c r="FL1211" s="237"/>
      <c r="FM1211" s="237"/>
      <c r="FN1211" s="237"/>
      <c r="FO1211" s="237"/>
      <c r="FP1211" s="237"/>
      <c r="FQ1211" s="237"/>
      <c r="FR1211" s="237"/>
      <c r="FS1211" s="237"/>
      <c r="FT1211" s="237"/>
      <c r="FU1211" s="237"/>
      <c r="FV1211" s="237"/>
      <c r="FW1211" s="237"/>
      <c r="FX1211" s="237"/>
      <c r="FY1211" s="237"/>
      <c r="FZ1211" s="237"/>
      <c r="GA1211" s="237"/>
      <c r="GB1211" s="237"/>
      <c r="GC1211" s="237"/>
      <c r="GD1211" s="237"/>
      <c r="GE1211" s="237"/>
      <c r="GF1211" s="237"/>
      <c r="GG1211" s="237"/>
      <c r="GH1211" s="237"/>
      <c r="GI1211" s="237"/>
      <c r="GJ1211" s="237"/>
      <c r="GK1211" s="237"/>
      <c r="GL1211" s="237"/>
      <c r="GM1211" s="237"/>
      <c r="GN1211" s="237"/>
      <c r="GO1211" s="237"/>
      <c r="GP1211" s="237"/>
      <c r="GQ1211" s="237"/>
    </row>
    <row r="1212" spans="1:199" s="81" customFormat="1" ht="15" hidden="1">
      <c r="A1212" s="176" t="s">
        <v>3104</v>
      </c>
      <c r="B1212" s="241" t="s">
        <v>6406</v>
      </c>
      <c r="C1212" s="242">
        <v>0</v>
      </c>
      <c r="D1212" s="242">
        <v>0</v>
      </c>
      <c r="E1212" s="242">
        <v>0</v>
      </c>
      <c r="F1212" s="242">
        <v>0</v>
      </c>
      <c r="G1212" s="242">
        <v>0</v>
      </c>
      <c r="H1212" s="242">
        <v>0</v>
      </c>
      <c r="I1212" s="242">
        <v>0</v>
      </c>
      <c r="J1212" s="242">
        <v>0</v>
      </c>
      <c r="K1212" s="242">
        <v>0</v>
      </c>
      <c r="L1212" s="242">
        <v>0</v>
      </c>
      <c r="M1212" s="242">
        <v>0</v>
      </c>
      <c r="N1212" s="242">
        <v>0</v>
      </c>
      <c r="O1212" s="242">
        <v>0</v>
      </c>
      <c r="P1212" s="28"/>
      <c r="Q1212" s="242">
        <f>SUM(D1212:O1212)</f>
        <v>0</v>
      </c>
      <c r="R1212" s="242">
        <f>IF($R$19&lt;1,0,Q1212/$R$19)</f>
        <v>0</v>
      </c>
      <c r="S1212" s="243"/>
      <c r="T1212" s="351">
        <f>IF(Q1212=0,0,1)+IF(C1212=0,0,1)+IF(D1212=0,0,1)+IF(E1212=0,0,1)+IF(F1212=0,0,1)+IF(G1212=0,0,1)+IF(H1212=0,0,1)+IF(I1212=0,0,1)+IF(J1212=0,0,1)+IF(K1212=0,0,1)+IF(L1212=0,0,1)+IF(M1212=0,0,1)+IF(N1212=0,0,1)+IF(O1212=0,0,1)</f>
        <v>0</v>
      </c>
      <c r="U1212" s="237"/>
      <c r="V1212" s="237"/>
      <c r="W1212" s="237"/>
      <c r="X1212" s="237"/>
      <c r="Y1212" s="237"/>
      <c r="Z1212" s="237"/>
      <c r="AA1212" s="237"/>
      <c r="AB1212" s="237"/>
      <c r="AC1212" s="237"/>
      <c r="AD1212" s="237"/>
      <c r="AE1212" s="237"/>
      <c r="AF1212" s="237"/>
      <c r="AG1212" s="237"/>
      <c r="AH1212" s="237"/>
      <c r="AI1212" s="237"/>
      <c r="AJ1212" s="237"/>
      <c r="AK1212" s="237"/>
      <c r="AL1212" s="237"/>
      <c r="AM1212" s="237"/>
      <c r="AN1212" s="237"/>
      <c r="AO1212" s="237"/>
      <c r="AP1212" s="237"/>
      <c r="AQ1212" s="237"/>
      <c r="AR1212" s="237"/>
      <c r="AS1212" s="237"/>
      <c r="AT1212" s="237"/>
      <c r="AU1212" s="237"/>
      <c r="AV1212" s="237"/>
      <c r="AW1212" s="237"/>
      <c r="AX1212" s="237"/>
      <c r="AY1212" s="237"/>
      <c r="AZ1212" s="237"/>
      <c r="BA1212" s="237"/>
      <c r="BB1212" s="237"/>
      <c r="BC1212" s="237"/>
      <c r="BD1212" s="237"/>
      <c r="BE1212" s="237"/>
      <c r="BF1212" s="237"/>
      <c r="BG1212" s="237"/>
      <c r="BH1212" s="237"/>
      <c r="BI1212" s="237"/>
      <c r="BJ1212" s="237"/>
      <c r="BK1212" s="237"/>
      <c r="BL1212" s="237"/>
      <c r="BM1212" s="237"/>
      <c r="BN1212" s="237"/>
      <c r="BO1212" s="237"/>
      <c r="BP1212" s="237"/>
      <c r="BQ1212" s="237"/>
      <c r="BR1212" s="237"/>
      <c r="BS1212" s="237"/>
      <c r="BT1212" s="237"/>
      <c r="BU1212" s="237"/>
      <c r="BV1212" s="237"/>
      <c r="BW1212" s="237"/>
      <c r="BX1212" s="237"/>
      <c r="BY1212" s="237"/>
      <c r="BZ1212" s="237"/>
      <c r="CA1212" s="237"/>
      <c r="CB1212" s="237"/>
      <c r="CC1212" s="237"/>
      <c r="CD1212" s="237"/>
      <c r="CE1212" s="237"/>
      <c r="CF1212" s="237"/>
      <c r="CG1212" s="237"/>
      <c r="CH1212" s="237"/>
      <c r="CI1212" s="237"/>
      <c r="CJ1212" s="237"/>
      <c r="CK1212" s="237"/>
      <c r="CL1212" s="237"/>
      <c r="CM1212" s="237"/>
      <c r="CN1212" s="237"/>
      <c r="CO1212" s="237"/>
      <c r="CP1212" s="237"/>
      <c r="CQ1212" s="237"/>
      <c r="CR1212" s="237"/>
      <c r="CS1212" s="237"/>
      <c r="CT1212" s="237"/>
      <c r="CU1212" s="237"/>
      <c r="CV1212" s="237"/>
      <c r="CW1212" s="237"/>
      <c r="CX1212" s="237"/>
      <c r="CY1212" s="237"/>
      <c r="CZ1212" s="237"/>
      <c r="DA1212" s="237"/>
      <c r="DB1212" s="237"/>
      <c r="DC1212" s="237"/>
      <c r="DD1212" s="237"/>
      <c r="DE1212" s="237"/>
      <c r="DF1212" s="237"/>
      <c r="DG1212" s="237"/>
      <c r="DH1212" s="237"/>
      <c r="DI1212" s="237"/>
      <c r="DJ1212" s="237"/>
      <c r="DK1212" s="237"/>
      <c r="DL1212" s="237"/>
      <c r="DM1212" s="237"/>
      <c r="DN1212" s="237"/>
      <c r="DO1212" s="237"/>
      <c r="DP1212" s="237"/>
      <c r="DQ1212" s="237"/>
      <c r="DR1212" s="237"/>
      <c r="DS1212" s="237"/>
      <c r="DT1212" s="237"/>
      <c r="DU1212" s="237"/>
      <c r="DV1212" s="237"/>
      <c r="DW1212" s="237"/>
      <c r="DX1212" s="237"/>
      <c r="DY1212" s="237"/>
      <c r="DZ1212" s="237"/>
      <c r="EA1212" s="237"/>
      <c r="EB1212" s="237"/>
      <c r="EC1212" s="237"/>
      <c r="ED1212" s="237"/>
      <c r="EE1212" s="237"/>
      <c r="EF1212" s="237"/>
      <c r="EG1212" s="237"/>
      <c r="EH1212" s="237"/>
      <c r="EI1212" s="237"/>
      <c r="EJ1212" s="237"/>
      <c r="EK1212" s="237"/>
      <c r="EL1212" s="237"/>
      <c r="EM1212" s="237"/>
      <c r="EN1212" s="237"/>
      <c r="EO1212" s="237"/>
      <c r="EP1212" s="237"/>
      <c r="EQ1212" s="237"/>
      <c r="ER1212" s="237"/>
      <c r="ES1212" s="237"/>
      <c r="ET1212" s="237"/>
      <c r="EU1212" s="237"/>
      <c r="EV1212" s="237"/>
      <c r="EW1212" s="237"/>
      <c r="EX1212" s="237"/>
      <c r="EY1212" s="237"/>
      <c r="EZ1212" s="237"/>
      <c r="FA1212" s="237"/>
      <c r="FB1212" s="237"/>
      <c r="FC1212" s="237"/>
      <c r="FD1212" s="237"/>
      <c r="FE1212" s="237"/>
      <c r="FF1212" s="237"/>
      <c r="FG1212" s="237"/>
      <c r="FH1212" s="237"/>
      <c r="FI1212" s="237"/>
      <c r="FJ1212" s="237"/>
      <c r="FK1212" s="237"/>
      <c r="FL1212" s="237"/>
      <c r="FM1212" s="237"/>
      <c r="FN1212" s="237"/>
      <c r="FO1212" s="237"/>
      <c r="FP1212" s="237"/>
      <c r="FQ1212" s="237"/>
      <c r="FR1212" s="237"/>
      <c r="FS1212" s="237"/>
      <c r="FT1212" s="237"/>
      <c r="FU1212" s="237"/>
      <c r="FV1212" s="237"/>
      <c r="FW1212" s="237"/>
      <c r="FX1212" s="237"/>
      <c r="FY1212" s="237"/>
      <c r="FZ1212" s="237"/>
      <c r="GA1212" s="237"/>
      <c r="GB1212" s="237"/>
      <c r="GC1212" s="237"/>
      <c r="GD1212" s="237"/>
      <c r="GE1212" s="237"/>
      <c r="GF1212" s="237"/>
      <c r="GG1212" s="237"/>
      <c r="GH1212" s="237"/>
      <c r="GI1212" s="237"/>
      <c r="GJ1212" s="237"/>
      <c r="GK1212" s="237"/>
      <c r="GL1212" s="237"/>
      <c r="GM1212" s="237"/>
      <c r="GN1212" s="237"/>
      <c r="GO1212" s="237"/>
      <c r="GP1212" s="237"/>
      <c r="GQ1212" s="237"/>
    </row>
    <row r="1213" spans="1:199" s="81" customFormat="1" ht="15" hidden="1">
      <c r="A1213" s="176" t="s">
        <v>3105</v>
      </c>
      <c r="B1213" s="241" t="s">
        <v>6407</v>
      </c>
      <c r="C1213" s="242">
        <v>0</v>
      </c>
      <c r="D1213" s="242">
        <v>0</v>
      </c>
      <c r="E1213" s="242">
        <v>0</v>
      </c>
      <c r="F1213" s="242">
        <v>0</v>
      </c>
      <c r="G1213" s="242">
        <v>0</v>
      </c>
      <c r="H1213" s="242">
        <v>0</v>
      </c>
      <c r="I1213" s="242">
        <v>0</v>
      </c>
      <c r="J1213" s="242">
        <v>0</v>
      </c>
      <c r="K1213" s="242">
        <v>0</v>
      </c>
      <c r="L1213" s="242">
        <v>0</v>
      </c>
      <c r="M1213" s="242">
        <v>0</v>
      </c>
      <c r="N1213" s="242">
        <v>0</v>
      </c>
      <c r="O1213" s="242">
        <v>0</v>
      </c>
      <c r="P1213" s="28"/>
      <c r="Q1213" s="242">
        <f>SUM(D1213:O1213)</f>
        <v>0</v>
      </c>
      <c r="R1213" s="242">
        <f>IF($R$19&lt;1,0,Q1213/$R$19)</f>
        <v>0</v>
      </c>
      <c r="S1213" s="243"/>
      <c r="T1213" s="351">
        <f>IF(Q1213=0,0,1)+IF(C1213=0,0,1)+IF(D1213=0,0,1)+IF(E1213=0,0,1)+IF(F1213=0,0,1)+IF(G1213=0,0,1)+IF(H1213=0,0,1)+IF(I1213=0,0,1)+IF(J1213=0,0,1)+IF(K1213=0,0,1)+IF(L1213=0,0,1)+IF(M1213=0,0,1)+IF(N1213=0,0,1)+IF(O1213=0,0,1)</f>
        <v>0</v>
      </c>
      <c r="U1213" s="237"/>
      <c r="V1213" s="237"/>
      <c r="W1213" s="237"/>
      <c r="X1213" s="237"/>
      <c r="Y1213" s="237"/>
      <c r="Z1213" s="237"/>
      <c r="AA1213" s="237"/>
      <c r="AB1213" s="237"/>
      <c r="AC1213" s="237"/>
      <c r="AD1213" s="237"/>
      <c r="AE1213" s="237"/>
      <c r="AF1213" s="237"/>
      <c r="AG1213" s="237"/>
      <c r="AH1213" s="237"/>
      <c r="AI1213" s="237"/>
      <c r="AJ1213" s="237"/>
      <c r="AK1213" s="237"/>
      <c r="AL1213" s="237"/>
      <c r="AM1213" s="237"/>
      <c r="AN1213" s="237"/>
      <c r="AO1213" s="237"/>
      <c r="AP1213" s="237"/>
      <c r="AQ1213" s="237"/>
      <c r="AR1213" s="237"/>
      <c r="AS1213" s="237"/>
      <c r="AT1213" s="237"/>
      <c r="AU1213" s="237"/>
      <c r="AV1213" s="237"/>
      <c r="AW1213" s="237"/>
      <c r="AX1213" s="237"/>
      <c r="AY1213" s="237"/>
      <c r="AZ1213" s="237"/>
      <c r="BA1213" s="237"/>
      <c r="BB1213" s="237"/>
      <c r="BC1213" s="237"/>
      <c r="BD1213" s="237"/>
      <c r="BE1213" s="237"/>
      <c r="BF1213" s="237"/>
      <c r="BG1213" s="237"/>
      <c r="BH1213" s="237"/>
      <c r="BI1213" s="237"/>
      <c r="BJ1213" s="237"/>
      <c r="BK1213" s="237"/>
      <c r="BL1213" s="237"/>
      <c r="BM1213" s="237"/>
      <c r="BN1213" s="237"/>
      <c r="BO1213" s="237"/>
      <c r="BP1213" s="237"/>
      <c r="BQ1213" s="237"/>
      <c r="BR1213" s="237"/>
      <c r="BS1213" s="237"/>
      <c r="BT1213" s="237"/>
      <c r="BU1213" s="237"/>
      <c r="BV1213" s="237"/>
      <c r="BW1213" s="237"/>
      <c r="BX1213" s="237"/>
      <c r="BY1213" s="237"/>
      <c r="BZ1213" s="237"/>
      <c r="CA1213" s="237"/>
      <c r="CB1213" s="237"/>
      <c r="CC1213" s="237"/>
      <c r="CD1213" s="237"/>
      <c r="CE1213" s="237"/>
      <c r="CF1213" s="237"/>
      <c r="CG1213" s="237"/>
      <c r="CH1213" s="237"/>
      <c r="CI1213" s="237"/>
      <c r="CJ1213" s="237"/>
      <c r="CK1213" s="237"/>
      <c r="CL1213" s="237"/>
      <c r="CM1213" s="237"/>
      <c r="CN1213" s="237"/>
      <c r="CO1213" s="237"/>
      <c r="CP1213" s="237"/>
      <c r="CQ1213" s="237"/>
      <c r="CR1213" s="237"/>
      <c r="CS1213" s="237"/>
      <c r="CT1213" s="237"/>
      <c r="CU1213" s="237"/>
      <c r="CV1213" s="237"/>
      <c r="CW1213" s="237"/>
      <c r="CX1213" s="237"/>
      <c r="CY1213" s="237"/>
      <c r="CZ1213" s="237"/>
      <c r="DA1213" s="237"/>
      <c r="DB1213" s="237"/>
      <c r="DC1213" s="237"/>
      <c r="DD1213" s="237"/>
      <c r="DE1213" s="237"/>
      <c r="DF1213" s="237"/>
      <c r="DG1213" s="237"/>
      <c r="DH1213" s="237"/>
      <c r="DI1213" s="237"/>
      <c r="DJ1213" s="237"/>
      <c r="DK1213" s="237"/>
      <c r="DL1213" s="237"/>
      <c r="DM1213" s="237"/>
      <c r="DN1213" s="237"/>
      <c r="DO1213" s="237"/>
      <c r="DP1213" s="237"/>
      <c r="DQ1213" s="237"/>
      <c r="DR1213" s="237"/>
      <c r="DS1213" s="237"/>
      <c r="DT1213" s="237"/>
      <c r="DU1213" s="237"/>
      <c r="DV1213" s="237"/>
      <c r="DW1213" s="237"/>
      <c r="DX1213" s="237"/>
      <c r="DY1213" s="237"/>
      <c r="DZ1213" s="237"/>
      <c r="EA1213" s="237"/>
      <c r="EB1213" s="237"/>
      <c r="EC1213" s="237"/>
      <c r="ED1213" s="237"/>
      <c r="EE1213" s="237"/>
      <c r="EF1213" s="237"/>
      <c r="EG1213" s="237"/>
      <c r="EH1213" s="237"/>
      <c r="EI1213" s="237"/>
      <c r="EJ1213" s="237"/>
      <c r="EK1213" s="237"/>
      <c r="EL1213" s="237"/>
      <c r="EM1213" s="237"/>
      <c r="EN1213" s="237"/>
      <c r="EO1213" s="237"/>
      <c r="EP1213" s="237"/>
      <c r="EQ1213" s="237"/>
      <c r="ER1213" s="237"/>
      <c r="ES1213" s="237"/>
      <c r="ET1213" s="237"/>
      <c r="EU1213" s="237"/>
      <c r="EV1213" s="237"/>
      <c r="EW1213" s="237"/>
      <c r="EX1213" s="237"/>
      <c r="EY1213" s="237"/>
      <c r="EZ1213" s="237"/>
      <c r="FA1213" s="237"/>
      <c r="FB1213" s="237"/>
      <c r="FC1213" s="237"/>
      <c r="FD1213" s="237"/>
      <c r="FE1213" s="237"/>
      <c r="FF1213" s="237"/>
      <c r="FG1213" s="237"/>
      <c r="FH1213" s="237"/>
      <c r="FI1213" s="237"/>
      <c r="FJ1213" s="237"/>
      <c r="FK1213" s="237"/>
      <c r="FL1213" s="237"/>
      <c r="FM1213" s="237"/>
      <c r="FN1213" s="237"/>
      <c r="FO1213" s="237"/>
      <c r="FP1213" s="237"/>
      <c r="FQ1213" s="237"/>
      <c r="FR1213" s="237"/>
      <c r="FS1213" s="237"/>
      <c r="FT1213" s="237"/>
      <c r="FU1213" s="237"/>
      <c r="FV1213" s="237"/>
      <c r="FW1213" s="237"/>
      <c r="FX1213" s="237"/>
      <c r="FY1213" s="237"/>
      <c r="FZ1213" s="237"/>
      <c r="GA1213" s="237"/>
      <c r="GB1213" s="237"/>
      <c r="GC1213" s="237"/>
      <c r="GD1213" s="237"/>
      <c r="GE1213" s="237"/>
      <c r="GF1213" s="237"/>
      <c r="GG1213" s="237"/>
      <c r="GH1213" s="237"/>
      <c r="GI1213" s="237"/>
      <c r="GJ1213" s="237"/>
      <c r="GK1213" s="237"/>
      <c r="GL1213" s="237"/>
      <c r="GM1213" s="237"/>
      <c r="GN1213" s="237"/>
      <c r="GO1213" s="237"/>
      <c r="GP1213" s="237"/>
      <c r="GQ1213" s="237"/>
    </row>
    <row r="1214" spans="1:199" s="81" customFormat="1" ht="15" customHeight="1">
      <c r="A1214" s="176" t="s">
        <v>3106</v>
      </c>
      <c r="B1214" s="241" t="s">
        <v>6054</v>
      </c>
      <c r="C1214" s="242">
        <v>0</v>
      </c>
      <c r="D1214" s="242">
        <v>0</v>
      </c>
      <c r="E1214" s="242">
        <v>0</v>
      </c>
      <c r="F1214" s="242">
        <v>0</v>
      </c>
      <c r="G1214" s="242">
        <v>0</v>
      </c>
      <c r="H1214" s="242">
        <v>0</v>
      </c>
      <c r="I1214" s="242">
        <v>0</v>
      </c>
      <c r="J1214" s="242">
        <v>0</v>
      </c>
      <c r="K1214" s="242">
        <v>0</v>
      </c>
      <c r="L1214" s="242">
        <v>0</v>
      </c>
      <c r="M1214" s="242">
        <v>0</v>
      </c>
      <c r="N1214" s="242">
        <v>0</v>
      </c>
      <c r="O1214" s="242">
        <v>10912.7</v>
      </c>
      <c r="P1214" s="28"/>
      <c r="Q1214" s="242">
        <f>SUM(D1214:O1214)</f>
        <v>10912.7</v>
      </c>
      <c r="R1214" s="242">
        <f>IF($R$19&lt;1,0,Q1214/$R$19)</f>
        <v>37.63</v>
      </c>
      <c r="S1214" s="243"/>
      <c r="T1214" s="351">
        <f>IF(Q1214=0,0,1)+IF(C1214=0,0,1)+IF(D1214=0,0,1)+IF(E1214=0,0,1)+IF(F1214=0,0,1)+IF(G1214=0,0,1)+IF(H1214=0,0,1)+IF(I1214=0,0,1)+IF(J1214=0,0,1)+IF(K1214=0,0,1)+IF(L1214=0,0,1)+IF(M1214=0,0,1)+IF(N1214=0,0,1)+IF(O1214=0,0,1)</f>
        <v>2</v>
      </c>
      <c r="U1214" s="237"/>
      <c r="V1214" s="237"/>
      <c r="W1214" s="237"/>
      <c r="X1214" s="237"/>
      <c r="Y1214" s="237"/>
      <c r="Z1214" s="237"/>
      <c r="AA1214" s="237"/>
      <c r="AB1214" s="237"/>
      <c r="AC1214" s="237"/>
      <c r="AD1214" s="237"/>
      <c r="AE1214" s="237"/>
      <c r="AF1214" s="237"/>
      <c r="AG1214" s="237"/>
      <c r="AH1214" s="237"/>
      <c r="AI1214" s="237"/>
      <c r="AJ1214" s="237"/>
      <c r="AK1214" s="237"/>
      <c r="AL1214" s="237"/>
      <c r="AM1214" s="237"/>
      <c r="AN1214" s="237"/>
      <c r="AO1214" s="237"/>
      <c r="AP1214" s="237"/>
      <c r="AQ1214" s="237"/>
      <c r="AR1214" s="237"/>
      <c r="AS1214" s="237"/>
      <c r="AT1214" s="237"/>
      <c r="AU1214" s="237"/>
      <c r="AV1214" s="237"/>
      <c r="AW1214" s="237"/>
      <c r="AX1214" s="237"/>
      <c r="AY1214" s="237"/>
      <c r="AZ1214" s="237"/>
      <c r="BA1214" s="237"/>
      <c r="BB1214" s="237"/>
      <c r="BC1214" s="237"/>
      <c r="BD1214" s="237"/>
      <c r="BE1214" s="237"/>
      <c r="BF1214" s="237"/>
      <c r="BG1214" s="237"/>
      <c r="BH1214" s="237"/>
      <c r="BI1214" s="237"/>
      <c r="BJ1214" s="237"/>
      <c r="BK1214" s="237"/>
      <c r="BL1214" s="237"/>
      <c r="BM1214" s="237"/>
      <c r="BN1214" s="237"/>
      <c r="BO1214" s="237"/>
      <c r="BP1214" s="237"/>
      <c r="BQ1214" s="237"/>
      <c r="BR1214" s="237"/>
      <c r="BS1214" s="237"/>
      <c r="BT1214" s="237"/>
      <c r="BU1214" s="237"/>
      <c r="BV1214" s="237"/>
      <c r="BW1214" s="237"/>
      <c r="BX1214" s="237"/>
      <c r="BY1214" s="237"/>
      <c r="BZ1214" s="237"/>
      <c r="CA1214" s="237"/>
      <c r="CB1214" s="237"/>
      <c r="CC1214" s="237"/>
      <c r="CD1214" s="237"/>
      <c r="CE1214" s="237"/>
      <c r="CF1214" s="237"/>
      <c r="CG1214" s="237"/>
      <c r="CH1214" s="237"/>
      <c r="CI1214" s="237"/>
      <c r="CJ1214" s="237"/>
      <c r="CK1214" s="237"/>
      <c r="CL1214" s="237"/>
      <c r="CM1214" s="237"/>
      <c r="CN1214" s="237"/>
      <c r="CO1214" s="237"/>
      <c r="CP1214" s="237"/>
      <c r="CQ1214" s="237"/>
      <c r="CR1214" s="237"/>
      <c r="CS1214" s="237"/>
      <c r="CT1214" s="237"/>
      <c r="CU1214" s="237"/>
      <c r="CV1214" s="237"/>
      <c r="CW1214" s="237"/>
      <c r="CX1214" s="237"/>
      <c r="CY1214" s="237"/>
      <c r="CZ1214" s="237"/>
      <c r="DA1214" s="237"/>
      <c r="DB1214" s="237"/>
      <c r="DC1214" s="237"/>
      <c r="DD1214" s="237"/>
      <c r="DE1214" s="237"/>
      <c r="DF1214" s="237"/>
      <c r="DG1214" s="237"/>
      <c r="DH1214" s="237"/>
      <c r="DI1214" s="237"/>
      <c r="DJ1214" s="237"/>
      <c r="DK1214" s="237"/>
      <c r="DL1214" s="237"/>
      <c r="DM1214" s="237"/>
      <c r="DN1214" s="237"/>
      <c r="DO1214" s="237"/>
      <c r="DP1214" s="237"/>
      <c r="DQ1214" s="237"/>
      <c r="DR1214" s="237"/>
      <c r="DS1214" s="237"/>
      <c r="DT1214" s="237"/>
      <c r="DU1214" s="237"/>
      <c r="DV1214" s="237"/>
      <c r="DW1214" s="237"/>
      <c r="DX1214" s="237"/>
      <c r="DY1214" s="237"/>
      <c r="DZ1214" s="237"/>
      <c r="EA1214" s="237"/>
      <c r="EB1214" s="237"/>
      <c r="EC1214" s="237"/>
      <c r="ED1214" s="237"/>
      <c r="EE1214" s="237"/>
      <c r="EF1214" s="237"/>
      <c r="EG1214" s="237"/>
      <c r="EH1214" s="237"/>
      <c r="EI1214" s="237"/>
      <c r="EJ1214" s="237"/>
      <c r="EK1214" s="237"/>
      <c r="EL1214" s="237"/>
      <c r="EM1214" s="237"/>
      <c r="EN1214" s="237"/>
      <c r="EO1214" s="237"/>
      <c r="EP1214" s="237"/>
      <c r="EQ1214" s="237"/>
      <c r="ER1214" s="237"/>
      <c r="ES1214" s="237"/>
      <c r="ET1214" s="237"/>
      <c r="EU1214" s="237"/>
      <c r="EV1214" s="237"/>
      <c r="EW1214" s="237"/>
      <c r="EX1214" s="237"/>
      <c r="EY1214" s="237"/>
      <c r="EZ1214" s="237"/>
      <c r="FA1214" s="237"/>
      <c r="FB1214" s="237"/>
      <c r="FC1214" s="237"/>
      <c r="FD1214" s="237"/>
      <c r="FE1214" s="237"/>
      <c r="FF1214" s="237"/>
      <c r="FG1214" s="237"/>
      <c r="FH1214" s="237"/>
      <c r="FI1214" s="237"/>
      <c r="FJ1214" s="237"/>
      <c r="FK1214" s="237"/>
      <c r="FL1214" s="237"/>
      <c r="FM1214" s="237"/>
      <c r="FN1214" s="237"/>
      <c r="FO1214" s="237"/>
      <c r="FP1214" s="237"/>
      <c r="FQ1214" s="237"/>
      <c r="FR1214" s="237"/>
      <c r="FS1214" s="237"/>
      <c r="FT1214" s="237"/>
      <c r="FU1214" s="237"/>
      <c r="FV1214" s="237"/>
      <c r="FW1214" s="237"/>
      <c r="FX1214" s="237"/>
      <c r="FY1214" s="237"/>
      <c r="FZ1214" s="237"/>
      <c r="GA1214" s="237"/>
      <c r="GB1214" s="237"/>
      <c r="GC1214" s="237"/>
      <c r="GD1214" s="237"/>
      <c r="GE1214" s="237"/>
      <c r="GF1214" s="237"/>
      <c r="GG1214" s="237"/>
      <c r="GH1214" s="237"/>
      <c r="GI1214" s="237"/>
      <c r="GJ1214" s="237"/>
      <c r="GK1214" s="237"/>
      <c r="GL1214" s="237"/>
      <c r="GM1214" s="237"/>
      <c r="GN1214" s="237"/>
      <c r="GO1214" s="237"/>
      <c r="GP1214" s="237"/>
      <c r="GQ1214" s="237"/>
    </row>
    <row r="1215" spans="1:199" s="81" customFormat="1" ht="15" hidden="1">
      <c r="A1215" s="176" t="s">
        <v>3107</v>
      </c>
      <c r="B1215" s="241" t="s">
        <v>6408</v>
      </c>
      <c r="C1215" s="242">
        <v>0</v>
      </c>
      <c r="D1215" s="242">
        <v>0</v>
      </c>
      <c r="E1215" s="242">
        <v>0</v>
      </c>
      <c r="F1215" s="242">
        <v>0</v>
      </c>
      <c r="G1215" s="242">
        <v>0</v>
      </c>
      <c r="H1215" s="242">
        <v>0</v>
      </c>
      <c r="I1215" s="242">
        <v>0</v>
      </c>
      <c r="J1215" s="242">
        <v>0</v>
      </c>
      <c r="K1215" s="242">
        <v>0</v>
      </c>
      <c r="L1215" s="242">
        <v>0</v>
      </c>
      <c r="M1215" s="242">
        <v>0</v>
      </c>
      <c r="N1215" s="242">
        <v>0</v>
      </c>
      <c r="O1215" s="242">
        <v>0</v>
      </c>
      <c r="P1215" s="28"/>
      <c r="Q1215" s="242">
        <f>SUM(D1215:O1215)</f>
        <v>0</v>
      </c>
      <c r="R1215" s="242">
        <f>IF($R$19&lt;1,0,Q1215/$R$19)</f>
        <v>0</v>
      </c>
      <c r="S1215" s="243"/>
      <c r="T1215" s="351">
        <f>IF(Q1215=0,0,1)+IF(C1215=0,0,1)+IF(D1215=0,0,1)+IF(E1215=0,0,1)+IF(F1215=0,0,1)+IF(G1215=0,0,1)+IF(H1215=0,0,1)+IF(I1215=0,0,1)+IF(J1215=0,0,1)+IF(K1215=0,0,1)+IF(L1215=0,0,1)+IF(M1215=0,0,1)+IF(N1215=0,0,1)+IF(O1215=0,0,1)</f>
        <v>0</v>
      </c>
      <c r="U1215" s="237"/>
      <c r="V1215" s="237"/>
      <c r="W1215" s="237"/>
      <c r="X1215" s="237"/>
      <c r="Y1215" s="237"/>
      <c r="Z1215" s="237"/>
      <c r="AA1215" s="237"/>
      <c r="AB1215" s="237"/>
      <c r="AC1215" s="237"/>
      <c r="AD1215" s="237"/>
      <c r="AE1215" s="237"/>
      <c r="AF1215" s="237"/>
      <c r="AG1215" s="237"/>
      <c r="AH1215" s="237"/>
      <c r="AI1215" s="237"/>
      <c r="AJ1215" s="237"/>
      <c r="AK1215" s="237"/>
      <c r="AL1215" s="237"/>
      <c r="AM1215" s="237"/>
      <c r="AN1215" s="237"/>
      <c r="AO1215" s="237"/>
      <c r="AP1215" s="237"/>
      <c r="AQ1215" s="237"/>
      <c r="AR1215" s="237"/>
      <c r="AS1215" s="237"/>
      <c r="AT1215" s="237"/>
      <c r="AU1215" s="237"/>
      <c r="AV1215" s="237"/>
      <c r="AW1215" s="237"/>
      <c r="AX1215" s="237"/>
      <c r="AY1215" s="237"/>
      <c r="AZ1215" s="237"/>
      <c r="BA1215" s="237"/>
      <c r="BB1215" s="237"/>
      <c r="BC1215" s="237"/>
      <c r="BD1215" s="237"/>
      <c r="BE1215" s="237"/>
      <c r="BF1215" s="237"/>
      <c r="BG1215" s="237"/>
      <c r="BH1215" s="237"/>
      <c r="BI1215" s="237"/>
      <c r="BJ1215" s="237"/>
      <c r="BK1215" s="237"/>
      <c r="BL1215" s="237"/>
      <c r="BM1215" s="237"/>
      <c r="BN1215" s="237"/>
      <c r="BO1215" s="237"/>
      <c r="BP1215" s="237"/>
      <c r="BQ1215" s="237"/>
      <c r="BR1215" s="237"/>
      <c r="BS1215" s="237"/>
      <c r="BT1215" s="237"/>
      <c r="BU1215" s="237"/>
      <c r="BV1215" s="237"/>
      <c r="BW1215" s="237"/>
      <c r="BX1215" s="237"/>
      <c r="BY1215" s="237"/>
      <c r="BZ1215" s="237"/>
      <c r="CA1215" s="237"/>
      <c r="CB1215" s="237"/>
      <c r="CC1215" s="237"/>
      <c r="CD1215" s="237"/>
      <c r="CE1215" s="237"/>
      <c r="CF1215" s="237"/>
      <c r="CG1215" s="237"/>
      <c r="CH1215" s="237"/>
      <c r="CI1215" s="237"/>
      <c r="CJ1215" s="237"/>
      <c r="CK1215" s="237"/>
      <c r="CL1215" s="237"/>
      <c r="CM1215" s="237"/>
      <c r="CN1215" s="237"/>
      <c r="CO1215" s="237"/>
      <c r="CP1215" s="237"/>
      <c r="CQ1215" s="237"/>
      <c r="CR1215" s="237"/>
      <c r="CS1215" s="237"/>
      <c r="CT1215" s="237"/>
      <c r="CU1215" s="237"/>
      <c r="CV1215" s="237"/>
      <c r="CW1215" s="237"/>
      <c r="CX1215" s="237"/>
      <c r="CY1215" s="237"/>
      <c r="CZ1215" s="237"/>
      <c r="DA1215" s="237"/>
      <c r="DB1215" s="237"/>
      <c r="DC1215" s="237"/>
      <c r="DD1215" s="237"/>
      <c r="DE1215" s="237"/>
      <c r="DF1215" s="237"/>
      <c r="DG1215" s="237"/>
      <c r="DH1215" s="237"/>
      <c r="DI1215" s="237"/>
      <c r="DJ1215" s="237"/>
      <c r="DK1215" s="237"/>
      <c r="DL1215" s="237"/>
      <c r="DM1215" s="237"/>
      <c r="DN1215" s="237"/>
      <c r="DO1215" s="237"/>
      <c r="DP1215" s="237"/>
      <c r="DQ1215" s="237"/>
      <c r="DR1215" s="237"/>
      <c r="DS1215" s="237"/>
      <c r="DT1215" s="237"/>
      <c r="DU1215" s="237"/>
      <c r="DV1215" s="237"/>
      <c r="DW1215" s="237"/>
      <c r="DX1215" s="237"/>
      <c r="DY1215" s="237"/>
      <c r="DZ1215" s="237"/>
      <c r="EA1215" s="237"/>
      <c r="EB1215" s="237"/>
      <c r="EC1215" s="237"/>
      <c r="ED1215" s="237"/>
      <c r="EE1215" s="237"/>
      <c r="EF1215" s="237"/>
      <c r="EG1215" s="237"/>
      <c r="EH1215" s="237"/>
      <c r="EI1215" s="237"/>
      <c r="EJ1215" s="237"/>
      <c r="EK1215" s="237"/>
      <c r="EL1215" s="237"/>
      <c r="EM1215" s="237"/>
      <c r="EN1215" s="237"/>
      <c r="EO1215" s="237"/>
      <c r="EP1215" s="237"/>
      <c r="EQ1215" s="237"/>
      <c r="ER1215" s="237"/>
      <c r="ES1215" s="237"/>
      <c r="ET1215" s="237"/>
      <c r="EU1215" s="237"/>
      <c r="EV1215" s="237"/>
      <c r="EW1215" s="237"/>
      <c r="EX1215" s="237"/>
      <c r="EY1215" s="237"/>
      <c r="EZ1215" s="237"/>
      <c r="FA1215" s="237"/>
      <c r="FB1215" s="237"/>
      <c r="FC1215" s="237"/>
      <c r="FD1215" s="237"/>
      <c r="FE1215" s="237"/>
      <c r="FF1215" s="237"/>
      <c r="FG1215" s="237"/>
      <c r="FH1215" s="237"/>
      <c r="FI1215" s="237"/>
      <c r="FJ1215" s="237"/>
      <c r="FK1215" s="237"/>
      <c r="FL1215" s="237"/>
      <c r="FM1215" s="237"/>
      <c r="FN1215" s="237"/>
      <c r="FO1215" s="237"/>
      <c r="FP1215" s="237"/>
      <c r="FQ1215" s="237"/>
      <c r="FR1215" s="237"/>
      <c r="FS1215" s="237"/>
      <c r="FT1215" s="237"/>
      <c r="FU1215" s="237"/>
      <c r="FV1215" s="237"/>
      <c r="FW1215" s="237"/>
      <c r="FX1215" s="237"/>
      <c r="FY1215" s="237"/>
      <c r="FZ1215" s="237"/>
      <c r="GA1215" s="237"/>
      <c r="GB1215" s="237"/>
      <c r="GC1215" s="237"/>
      <c r="GD1215" s="237"/>
      <c r="GE1215" s="237"/>
      <c r="GF1215" s="237"/>
      <c r="GG1215" s="237"/>
      <c r="GH1215" s="237"/>
      <c r="GI1215" s="237"/>
      <c r="GJ1215" s="237"/>
      <c r="GK1215" s="237"/>
      <c r="GL1215" s="237"/>
      <c r="GM1215" s="237"/>
      <c r="GN1215" s="237"/>
      <c r="GO1215" s="237"/>
      <c r="GP1215" s="237"/>
      <c r="GQ1215" s="237"/>
    </row>
    <row r="1216" spans="1:199" s="81" customFormat="1" ht="15" hidden="1">
      <c r="A1216" s="176" t="s">
        <v>3108</v>
      </c>
      <c r="B1216" s="241" t="s">
        <v>6409</v>
      </c>
      <c r="C1216" s="242">
        <v>0</v>
      </c>
      <c r="D1216" s="242">
        <v>0</v>
      </c>
      <c r="E1216" s="242">
        <v>0</v>
      </c>
      <c r="F1216" s="242">
        <v>0</v>
      </c>
      <c r="G1216" s="242">
        <v>0</v>
      </c>
      <c r="H1216" s="242">
        <v>0</v>
      </c>
      <c r="I1216" s="242">
        <v>0</v>
      </c>
      <c r="J1216" s="242">
        <v>0</v>
      </c>
      <c r="K1216" s="242">
        <v>0</v>
      </c>
      <c r="L1216" s="242">
        <v>0</v>
      </c>
      <c r="M1216" s="242">
        <v>0</v>
      </c>
      <c r="N1216" s="242">
        <v>0</v>
      </c>
      <c r="O1216" s="242">
        <v>0</v>
      </c>
      <c r="P1216" s="28"/>
      <c r="Q1216" s="242">
        <f>SUM(D1216:O1216)</f>
        <v>0</v>
      </c>
      <c r="R1216" s="242">
        <f>IF($R$19&lt;1,0,Q1216/$R$19)</f>
        <v>0</v>
      </c>
      <c r="S1216" s="243"/>
      <c r="T1216" s="351">
        <f>IF(Q1216=0,0,1)+IF(C1216=0,0,1)+IF(D1216=0,0,1)+IF(E1216=0,0,1)+IF(F1216=0,0,1)+IF(G1216=0,0,1)+IF(H1216=0,0,1)+IF(I1216=0,0,1)+IF(J1216=0,0,1)+IF(K1216=0,0,1)+IF(L1216=0,0,1)+IF(M1216=0,0,1)+IF(N1216=0,0,1)+IF(O1216=0,0,1)</f>
        <v>0</v>
      </c>
      <c r="U1216" s="237"/>
      <c r="V1216" s="237"/>
      <c r="W1216" s="237"/>
      <c r="X1216" s="237"/>
      <c r="Y1216" s="237"/>
      <c r="Z1216" s="237"/>
      <c r="AA1216" s="237"/>
      <c r="AB1216" s="237"/>
      <c r="AC1216" s="237"/>
      <c r="AD1216" s="237"/>
      <c r="AE1216" s="237"/>
      <c r="AF1216" s="237"/>
      <c r="AG1216" s="237"/>
      <c r="AH1216" s="237"/>
      <c r="AI1216" s="237"/>
      <c r="AJ1216" s="237"/>
      <c r="AK1216" s="237"/>
      <c r="AL1216" s="237"/>
      <c r="AM1216" s="237"/>
      <c r="AN1216" s="237"/>
      <c r="AO1216" s="237"/>
      <c r="AP1216" s="237"/>
      <c r="AQ1216" s="237"/>
      <c r="AR1216" s="237"/>
      <c r="AS1216" s="237"/>
      <c r="AT1216" s="237"/>
      <c r="AU1216" s="237"/>
      <c r="AV1216" s="237"/>
      <c r="AW1216" s="237"/>
      <c r="AX1216" s="237"/>
      <c r="AY1216" s="237"/>
      <c r="AZ1216" s="237"/>
      <c r="BA1216" s="237"/>
      <c r="BB1216" s="237"/>
      <c r="BC1216" s="237"/>
      <c r="BD1216" s="237"/>
      <c r="BE1216" s="237"/>
      <c r="BF1216" s="237"/>
      <c r="BG1216" s="237"/>
      <c r="BH1216" s="237"/>
      <c r="BI1216" s="237"/>
      <c r="BJ1216" s="237"/>
      <c r="BK1216" s="237"/>
      <c r="BL1216" s="237"/>
      <c r="BM1216" s="237"/>
      <c r="BN1216" s="237"/>
      <c r="BO1216" s="237"/>
      <c r="BP1216" s="237"/>
      <c r="BQ1216" s="237"/>
      <c r="BR1216" s="237"/>
      <c r="BS1216" s="237"/>
      <c r="BT1216" s="237"/>
      <c r="BU1216" s="237"/>
      <c r="BV1216" s="237"/>
      <c r="BW1216" s="237"/>
      <c r="BX1216" s="237"/>
      <c r="BY1216" s="237"/>
      <c r="BZ1216" s="237"/>
      <c r="CA1216" s="237"/>
      <c r="CB1216" s="237"/>
      <c r="CC1216" s="237"/>
      <c r="CD1216" s="237"/>
      <c r="CE1216" s="237"/>
      <c r="CF1216" s="237"/>
      <c r="CG1216" s="237"/>
      <c r="CH1216" s="237"/>
      <c r="CI1216" s="237"/>
      <c r="CJ1216" s="237"/>
      <c r="CK1216" s="237"/>
      <c r="CL1216" s="237"/>
      <c r="CM1216" s="237"/>
      <c r="CN1216" s="237"/>
      <c r="CO1216" s="237"/>
      <c r="CP1216" s="237"/>
      <c r="CQ1216" s="237"/>
      <c r="CR1216" s="237"/>
      <c r="CS1216" s="237"/>
      <c r="CT1216" s="237"/>
      <c r="CU1216" s="237"/>
      <c r="CV1216" s="237"/>
      <c r="CW1216" s="237"/>
      <c r="CX1216" s="237"/>
      <c r="CY1216" s="237"/>
      <c r="CZ1216" s="237"/>
      <c r="DA1216" s="237"/>
      <c r="DB1216" s="237"/>
      <c r="DC1216" s="237"/>
      <c r="DD1216" s="237"/>
      <c r="DE1216" s="237"/>
      <c r="DF1216" s="237"/>
      <c r="DG1216" s="237"/>
      <c r="DH1216" s="237"/>
      <c r="DI1216" s="237"/>
      <c r="DJ1216" s="237"/>
      <c r="DK1216" s="237"/>
      <c r="DL1216" s="237"/>
      <c r="DM1216" s="237"/>
      <c r="DN1216" s="237"/>
      <c r="DO1216" s="237"/>
      <c r="DP1216" s="237"/>
      <c r="DQ1216" s="237"/>
      <c r="DR1216" s="237"/>
      <c r="DS1216" s="237"/>
      <c r="DT1216" s="237"/>
      <c r="DU1216" s="237"/>
      <c r="DV1216" s="237"/>
      <c r="DW1216" s="237"/>
      <c r="DX1216" s="237"/>
      <c r="DY1216" s="237"/>
      <c r="DZ1216" s="237"/>
      <c r="EA1216" s="237"/>
      <c r="EB1216" s="237"/>
      <c r="EC1216" s="237"/>
      <c r="ED1216" s="237"/>
      <c r="EE1216" s="237"/>
      <c r="EF1216" s="237"/>
      <c r="EG1216" s="237"/>
      <c r="EH1216" s="237"/>
      <c r="EI1216" s="237"/>
      <c r="EJ1216" s="237"/>
      <c r="EK1216" s="237"/>
      <c r="EL1216" s="237"/>
      <c r="EM1216" s="237"/>
      <c r="EN1216" s="237"/>
      <c r="EO1216" s="237"/>
      <c r="EP1216" s="237"/>
      <c r="EQ1216" s="237"/>
      <c r="ER1216" s="237"/>
      <c r="ES1216" s="237"/>
      <c r="ET1216" s="237"/>
      <c r="EU1216" s="237"/>
      <c r="EV1216" s="237"/>
      <c r="EW1216" s="237"/>
      <c r="EX1216" s="237"/>
      <c r="EY1216" s="237"/>
      <c r="EZ1216" s="237"/>
      <c r="FA1216" s="237"/>
      <c r="FB1216" s="237"/>
      <c r="FC1216" s="237"/>
      <c r="FD1216" s="237"/>
      <c r="FE1216" s="237"/>
      <c r="FF1216" s="237"/>
      <c r="FG1216" s="237"/>
      <c r="FH1216" s="237"/>
      <c r="FI1216" s="237"/>
      <c r="FJ1216" s="237"/>
      <c r="FK1216" s="237"/>
      <c r="FL1216" s="237"/>
      <c r="FM1216" s="237"/>
      <c r="FN1216" s="237"/>
      <c r="FO1216" s="237"/>
      <c r="FP1216" s="237"/>
      <c r="FQ1216" s="237"/>
      <c r="FR1216" s="237"/>
      <c r="FS1216" s="237"/>
      <c r="FT1216" s="237"/>
      <c r="FU1216" s="237"/>
      <c r="FV1216" s="237"/>
      <c r="FW1216" s="237"/>
      <c r="FX1216" s="237"/>
      <c r="FY1216" s="237"/>
      <c r="FZ1216" s="237"/>
      <c r="GA1216" s="237"/>
      <c r="GB1216" s="237"/>
      <c r="GC1216" s="237"/>
      <c r="GD1216" s="237"/>
      <c r="GE1216" s="237"/>
      <c r="GF1216" s="237"/>
      <c r="GG1216" s="237"/>
      <c r="GH1216" s="237"/>
      <c r="GI1216" s="237"/>
      <c r="GJ1216" s="237"/>
      <c r="GK1216" s="237"/>
      <c r="GL1216" s="237"/>
      <c r="GM1216" s="237"/>
      <c r="GN1216" s="237"/>
      <c r="GO1216" s="237"/>
      <c r="GP1216" s="237"/>
      <c r="GQ1216" s="237"/>
    </row>
    <row r="1217" spans="1:199" s="81" customFormat="1" ht="15" hidden="1">
      <c r="A1217" s="176" t="s">
        <v>3109</v>
      </c>
      <c r="B1217" s="241" t="s">
        <v>6410</v>
      </c>
      <c r="C1217" s="242">
        <v>0</v>
      </c>
      <c r="D1217" s="242">
        <v>0</v>
      </c>
      <c r="E1217" s="242">
        <v>0</v>
      </c>
      <c r="F1217" s="242">
        <v>0</v>
      </c>
      <c r="G1217" s="242">
        <v>0</v>
      </c>
      <c r="H1217" s="242">
        <v>0</v>
      </c>
      <c r="I1217" s="242">
        <v>0</v>
      </c>
      <c r="J1217" s="242">
        <v>0</v>
      </c>
      <c r="K1217" s="242">
        <v>0</v>
      </c>
      <c r="L1217" s="242">
        <v>0</v>
      </c>
      <c r="M1217" s="242">
        <v>0</v>
      </c>
      <c r="N1217" s="242">
        <v>0</v>
      </c>
      <c r="O1217" s="242">
        <v>0</v>
      </c>
      <c r="P1217" s="28"/>
      <c r="Q1217" s="242">
        <f>SUM(D1217:O1217)</f>
        <v>0</v>
      </c>
      <c r="R1217" s="242">
        <f>IF($R$19&lt;1,0,Q1217/$R$19)</f>
        <v>0</v>
      </c>
      <c r="S1217" s="243"/>
      <c r="T1217" s="351">
        <f>IF(Q1217=0,0,1)+IF(C1217=0,0,1)+IF(D1217=0,0,1)+IF(E1217=0,0,1)+IF(F1217=0,0,1)+IF(G1217=0,0,1)+IF(H1217=0,0,1)+IF(I1217=0,0,1)+IF(J1217=0,0,1)+IF(K1217=0,0,1)+IF(L1217=0,0,1)+IF(M1217=0,0,1)+IF(N1217=0,0,1)+IF(O1217=0,0,1)</f>
        <v>0</v>
      </c>
      <c r="U1217" s="237"/>
      <c r="V1217" s="237"/>
      <c r="W1217" s="237"/>
      <c r="X1217" s="237"/>
      <c r="Y1217" s="237"/>
      <c r="Z1217" s="237"/>
      <c r="AA1217" s="237"/>
      <c r="AB1217" s="237"/>
      <c r="AC1217" s="237"/>
      <c r="AD1217" s="237"/>
      <c r="AE1217" s="237"/>
      <c r="AF1217" s="237"/>
      <c r="AG1217" s="237"/>
      <c r="AH1217" s="237"/>
      <c r="AI1217" s="237"/>
      <c r="AJ1217" s="237"/>
      <c r="AK1217" s="237"/>
      <c r="AL1217" s="237"/>
      <c r="AM1217" s="237"/>
      <c r="AN1217" s="237"/>
      <c r="AO1217" s="237"/>
      <c r="AP1217" s="237"/>
      <c r="AQ1217" s="237"/>
      <c r="AR1217" s="237"/>
      <c r="AS1217" s="237"/>
      <c r="AT1217" s="237"/>
      <c r="AU1217" s="237"/>
      <c r="AV1217" s="237"/>
      <c r="AW1217" s="237"/>
      <c r="AX1217" s="237"/>
      <c r="AY1217" s="237"/>
      <c r="AZ1217" s="237"/>
      <c r="BA1217" s="237"/>
      <c r="BB1217" s="237"/>
      <c r="BC1217" s="237"/>
      <c r="BD1217" s="237"/>
      <c r="BE1217" s="237"/>
      <c r="BF1217" s="237"/>
      <c r="BG1217" s="237"/>
      <c r="BH1217" s="237"/>
      <c r="BI1217" s="237"/>
      <c r="BJ1217" s="237"/>
      <c r="BK1217" s="237"/>
      <c r="BL1217" s="237"/>
      <c r="BM1217" s="237"/>
      <c r="BN1217" s="237"/>
      <c r="BO1217" s="237"/>
      <c r="BP1217" s="237"/>
      <c r="BQ1217" s="237"/>
      <c r="BR1217" s="237"/>
      <c r="BS1217" s="237"/>
      <c r="BT1217" s="237"/>
      <c r="BU1217" s="237"/>
      <c r="BV1217" s="237"/>
      <c r="BW1217" s="237"/>
      <c r="BX1217" s="237"/>
      <c r="BY1217" s="237"/>
      <c r="BZ1217" s="237"/>
      <c r="CA1217" s="237"/>
      <c r="CB1217" s="237"/>
      <c r="CC1217" s="237"/>
      <c r="CD1217" s="237"/>
      <c r="CE1217" s="237"/>
      <c r="CF1217" s="237"/>
      <c r="CG1217" s="237"/>
      <c r="CH1217" s="237"/>
      <c r="CI1217" s="237"/>
      <c r="CJ1217" s="237"/>
      <c r="CK1217" s="237"/>
      <c r="CL1217" s="237"/>
      <c r="CM1217" s="237"/>
      <c r="CN1217" s="237"/>
      <c r="CO1217" s="237"/>
      <c r="CP1217" s="237"/>
      <c r="CQ1217" s="237"/>
      <c r="CR1217" s="237"/>
      <c r="CS1217" s="237"/>
      <c r="CT1217" s="237"/>
      <c r="CU1217" s="237"/>
      <c r="CV1217" s="237"/>
      <c r="CW1217" s="237"/>
      <c r="CX1217" s="237"/>
      <c r="CY1217" s="237"/>
      <c r="CZ1217" s="237"/>
      <c r="DA1217" s="237"/>
      <c r="DB1217" s="237"/>
      <c r="DC1217" s="237"/>
      <c r="DD1217" s="237"/>
      <c r="DE1217" s="237"/>
      <c r="DF1217" s="237"/>
      <c r="DG1217" s="237"/>
      <c r="DH1217" s="237"/>
      <c r="DI1217" s="237"/>
      <c r="DJ1217" s="237"/>
      <c r="DK1217" s="237"/>
      <c r="DL1217" s="237"/>
      <c r="DM1217" s="237"/>
      <c r="DN1217" s="237"/>
      <c r="DO1217" s="237"/>
      <c r="DP1217" s="237"/>
      <c r="DQ1217" s="237"/>
      <c r="DR1217" s="237"/>
      <c r="DS1217" s="237"/>
      <c r="DT1217" s="237"/>
      <c r="DU1217" s="237"/>
      <c r="DV1217" s="237"/>
      <c r="DW1217" s="237"/>
      <c r="DX1217" s="237"/>
      <c r="DY1217" s="237"/>
      <c r="DZ1217" s="237"/>
      <c r="EA1217" s="237"/>
      <c r="EB1217" s="237"/>
      <c r="EC1217" s="237"/>
      <c r="ED1217" s="237"/>
      <c r="EE1217" s="237"/>
      <c r="EF1217" s="237"/>
      <c r="EG1217" s="237"/>
      <c r="EH1217" s="237"/>
      <c r="EI1217" s="237"/>
      <c r="EJ1217" s="237"/>
      <c r="EK1217" s="237"/>
      <c r="EL1217" s="237"/>
      <c r="EM1217" s="237"/>
      <c r="EN1217" s="237"/>
      <c r="EO1217" s="237"/>
      <c r="EP1217" s="237"/>
      <c r="EQ1217" s="237"/>
      <c r="ER1217" s="237"/>
      <c r="ES1217" s="237"/>
      <c r="ET1217" s="237"/>
      <c r="EU1217" s="237"/>
      <c r="EV1217" s="237"/>
      <c r="EW1217" s="237"/>
      <c r="EX1217" s="237"/>
      <c r="EY1217" s="237"/>
      <c r="EZ1217" s="237"/>
      <c r="FA1217" s="237"/>
      <c r="FB1217" s="237"/>
      <c r="FC1217" s="237"/>
      <c r="FD1217" s="237"/>
      <c r="FE1217" s="237"/>
      <c r="FF1217" s="237"/>
      <c r="FG1217" s="237"/>
      <c r="FH1217" s="237"/>
      <c r="FI1217" s="237"/>
      <c r="FJ1217" s="237"/>
      <c r="FK1217" s="237"/>
      <c r="FL1217" s="237"/>
      <c r="FM1217" s="237"/>
      <c r="FN1217" s="237"/>
      <c r="FO1217" s="237"/>
      <c r="FP1217" s="237"/>
      <c r="FQ1217" s="237"/>
      <c r="FR1217" s="237"/>
      <c r="FS1217" s="237"/>
      <c r="FT1217" s="237"/>
      <c r="FU1217" s="237"/>
      <c r="FV1217" s="237"/>
      <c r="FW1217" s="237"/>
      <c r="FX1217" s="237"/>
      <c r="FY1217" s="237"/>
      <c r="FZ1217" s="237"/>
      <c r="GA1217" s="237"/>
      <c r="GB1217" s="237"/>
      <c r="GC1217" s="237"/>
      <c r="GD1217" s="237"/>
      <c r="GE1217" s="237"/>
      <c r="GF1217" s="237"/>
      <c r="GG1217" s="237"/>
      <c r="GH1217" s="237"/>
      <c r="GI1217" s="237"/>
      <c r="GJ1217" s="237"/>
      <c r="GK1217" s="237"/>
      <c r="GL1217" s="237"/>
      <c r="GM1217" s="237"/>
      <c r="GN1217" s="237"/>
      <c r="GO1217" s="237"/>
      <c r="GP1217" s="237"/>
      <c r="GQ1217" s="237"/>
    </row>
    <row r="1218" spans="1:199" s="81" customFormat="1" ht="15" hidden="1">
      <c r="A1218" s="176" t="s">
        <v>3110</v>
      </c>
      <c r="B1218" s="241" t="s">
        <v>6411</v>
      </c>
      <c r="C1218" s="242">
        <v>0</v>
      </c>
      <c r="D1218" s="242">
        <v>0</v>
      </c>
      <c r="E1218" s="242">
        <v>0</v>
      </c>
      <c r="F1218" s="242">
        <v>0</v>
      </c>
      <c r="G1218" s="242">
        <v>0</v>
      </c>
      <c r="H1218" s="242">
        <v>0</v>
      </c>
      <c r="I1218" s="242">
        <v>0</v>
      </c>
      <c r="J1218" s="242">
        <v>0</v>
      </c>
      <c r="K1218" s="242">
        <v>0</v>
      </c>
      <c r="L1218" s="242">
        <v>0</v>
      </c>
      <c r="M1218" s="242">
        <v>0</v>
      </c>
      <c r="N1218" s="242">
        <v>0</v>
      </c>
      <c r="O1218" s="242">
        <v>0</v>
      </c>
      <c r="P1218" s="28"/>
      <c r="Q1218" s="242">
        <f>SUM(D1218:O1218)</f>
        <v>0</v>
      </c>
      <c r="R1218" s="242">
        <f>IF($R$19&lt;1,0,Q1218/$R$19)</f>
        <v>0</v>
      </c>
      <c r="S1218" s="243"/>
      <c r="T1218" s="351">
        <f>IF(Q1218=0,0,1)+IF(C1218=0,0,1)+IF(D1218=0,0,1)+IF(E1218=0,0,1)+IF(F1218=0,0,1)+IF(G1218=0,0,1)+IF(H1218=0,0,1)+IF(I1218=0,0,1)+IF(J1218=0,0,1)+IF(K1218=0,0,1)+IF(L1218=0,0,1)+IF(M1218=0,0,1)+IF(N1218=0,0,1)+IF(O1218=0,0,1)</f>
        <v>0</v>
      </c>
      <c r="U1218" s="237"/>
      <c r="V1218" s="237"/>
      <c r="W1218" s="237"/>
      <c r="X1218" s="237"/>
      <c r="Y1218" s="237"/>
      <c r="Z1218" s="237"/>
      <c r="AA1218" s="237"/>
      <c r="AB1218" s="237"/>
      <c r="AC1218" s="237"/>
      <c r="AD1218" s="237"/>
      <c r="AE1218" s="237"/>
      <c r="AF1218" s="237"/>
      <c r="AG1218" s="237"/>
      <c r="AH1218" s="237"/>
      <c r="AI1218" s="237"/>
      <c r="AJ1218" s="237"/>
      <c r="AK1218" s="237"/>
      <c r="AL1218" s="237"/>
      <c r="AM1218" s="237"/>
      <c r="AN1218" s="237"/>
      <c r="AO1218" s="237"/>
      <c r="AP1218" s="237"/>
      <c r="AQ1218" s="237"/>
      <c r="AR1218" s="237"/>
      <c r="AS1218" s="237"/>
      <c r="AT1218" s="237"/>
      <c r="AU1218" s="237"/>
      <c r="AV1218" s="237"/>
      <c r="AW1218" s="237"/>
      <c r="AX1218" s="237"/>
      <c r="AY1218" s="237"/>
      <c r="AZ1218" s="237"/>
      <c r="BA1218" s="237"/>
      <c r="BB1218" s="237"/>
      <c r="BC1218" s="237"/>
      <c r="BD1218" s="237"/>
      <c r="BE1218" s="237"/>
      <c r="BF1218" s="237"/>
      <c r="BG1218" s="237"/>
      <c r="BH1218" s="237"/>
      <c r="BI1218" s="237"/>
      <c r="BJ1218" s="237"/>
      <c r="BK1218" s="237"/>
      <c r="BL1218" s="237"/>
      <c r="BM1218" s="237"/>
      <c r="BN1218" s="237"/>
      <c r="BO1218" s="237"/>
      <c r="BP1218" s="237"/>
      <c r="BQ1218" s="237"/>
      <c r="BR1218" s="237"/>
      <c r="BS1218" s="237"/>
      <c r="BT1218" s="237"/>
      <c r="BU1218" s="237"/>
      <c r="BV1218" s="237"/>
      <c r="BW1218" s="237"/>
      <c r="BX1218" s="237"/>
      <c r="BY1218" s="237"/>
      <c r="BZ1218" s="237"/>
      <c r="CA1218" s="237"/>
      <c r="CB1218" s="237"/>
      <c r="CC1218" s="237"/>
      <c r="CD1218" s="237"/>
      <c r="CE1218" s="237"/>
      <c r="CF1218" s="237"/>
      <c r="CG1218" s="237"/>
      <c r="CH1218" s="237"/>
      <c r="CI1218" s="237"/>
      <c r="CJ1218" s="237"/>
      <c r="CK1218" s="237"/>
      <c r="CL1218" s="237"/>
      <c r="CM1218" s="237"/>
      <c r="CN1218" s="237"/>
      <c r="CO1218" s="237"/>
      <c r="CP1218" s="237"/>
      <c r="CQ1218" s="237"/>
      <c r="CR1218" s="237"/>
      <c r="CS1218" s="237"/>
      <c r="CT1218" s="237"/>
      <c r="CU1218" s="237"/>
      <c r="CV1218" s="237"/>
      <c r="CW1218" s="237"/>
      <c r="CX1218" s="237"/>
      <c r="CY1218" s="237"/>
      <c r="CZ1218" s="237"/>
      <c r="DA1218" s="237"/>
      <c r="DB1218" s="237"/>
      <c r="DC1218" s="237"/>
      <c r="DD1218" s="237"/>
      <c r="DE1218" s="237"/>
      <c r="DF1218" s="237"/>
      <c r="DG1218" s="237"/>
      <c r="DH1218" s="237"/>
      <c r="DI1218" s="237"/>
      <c r="DJ1218" s="237"/>
      <c r="DK1218" s="237"/>
      <c r="DL1218" s="237"/>
      <c r="DM1218" s="237"/>
      <c r="DN1218" s="237"/>
      <c r="DO1218" s="237"/>
      <c r="DP1218" s="237"/>
      <c r="DQ1218" s="237"/>
      <c r="DR1218" s="237"/>
      <c r="DS1218" s="237"/>
      <c r="DT1218" s="237"/>
      <c r="DU1218" s="237"/>
      <c r="DV1218" s="237"/>
      <c r="DW1218" s="237"/>
      <c r="DX1218" s="237"/>
      <c r="DY1218" s="237"/>
      <c r="DZ1218" s="237"/>
      <c r="EA1218" s="237"/>
      <c r="EB1218" s="237"/>
      <c r="EC1218" s="237"/>
      <c r="ED1218" s="237"/>
      <c r="EE1218" s="237"/>
      <c r="EF1218" s="237"/>
      <c r="EG1218" s="237"/>
      <c r="EH1218" s="237"/>
      <c r="EI1218" s="237"/>
      <c r="EJ1218" s="237"/>
      <c r="EK1218" s="237"/>
      <c r="EL1218" s="237"/>
      <c r="EM1218" s="237"/>
      <c r="EN1218" s="237"/>
      <c r="EO1218" s="237"/>
      <c r="EP1218" s="237"/>
      <c r="EQ1218" s="237"/>
      <c r="ER1218" s="237"/>
      <c r="ES1218" s="237"/>
      <c r="ET1218" s="237"/>
      <c r="EU1218" s="237"/>
      <c r="EV1218" s="237"/>
      <c r="EW1218" s="237"/>
      <c r="EX1218" s="237"/>
      <c r="EY1218" s="237"/>
      <c r="EZ1218" s="237"/>
      <c r="FA1218" s="237"/>
      <c r="FB1218" s="237"/>
      <c r="FC1218" s="237"/>
      <c r="FD1218" s="237"/>
      <c r="FE1218" s="237"/>
      <c r="FF1218" s="237"/>
      <c r="FG1218" s="237"/>
      <c r="FH1218" s="237"/>
      <c r="FI1218" s="237"/>
      <c r="FJ1218" s="237"/>
      <c r="FK1218" s="237"/>
      <c r="FL1218" s="237"/>
      <c r="FM1218" s="237"/>
      <c r="FN1218" s="237"/>
      <c r="FO1218" s="237"/>
      <c r="FP1218" s="237"/>
      <c r="FQ1218" s="237"/>
      <c r="FR1218" s="237"/>
      <c r="FS1218" s="237"/>
      <c r="FT1218" s="237"/>
      <c r="FU1218" s="237"/>
      <c r="FV1218" s="237"/>
      <c r="FW1218" s="237"/>
      <c r="FX1218" s="237"/>
      <c r="FY1218" s="237"/>
      <c r="FZ1218" s="237"/>
      <c r="GA1218" s="237"/>
      <c r="GB1218" s="237"/>
      <c r="GC1218" s="237"/>
      <c r="GD1218" s="237"/>
      <c r="GE1218" s="237"/>
      <c r="GF1218" s="237"/>
      <c r="GG1218" s="237"/>
      <c r="GH1218" s="237"/>
      <c r="GI1218" s="237"/>
      <c r="GJ1218" s="237"/>
      <c r="GK1218" s="237"/>
      <c r="GL1218" s="237"/>
      <c r="GM1218" s="237"/>
      <c r="GN1218" s="237"/>
      <c r="GO1218" s="237"/>
      <c r="GP1218" s="237"/>
      <c r="GQ1218" s="237"/>
    </row>
    <row r="1219" spans="1:199" s="81" customFormat="1" ht="15" hidden="1">
      <c r="A1219" s="176" t="s">
        <v>3111</v>
      </c>
      <c r="B1219" s="241" t="s">
        <v>6412</v>
      </c>
      <c r="C1219" s="242">
        <v>0</v>
      </c>
      <c r="D1219" s="242">
        <v>0</v>
      </c>
      <c r="E1219" s="242">
        <v>0</v>
      </c>
      <c r="F1219" s="242">
        <v>0</v>
      </c>
      <c r="G1219" s="242">
        <v>0</v>
      </c>
      <c r="H1219" s="242">
        <v>0</v>
      </c>
      <c r="I1219" s="242">
        <v>0</v>
      </c>
      <c r="J1219" s="242">
        <v>0</v>
      </c>
      <c r="K1219" s="242">
        <v>0</v>
      </c>
      <c r="L1219" s="242">
        <v>0</v>
      </c>
      <c r="M1219" s="242">
        <v>0</v>
      </c>
      <c r="N1219" s="242">
        <v>0</v>
      </c>
      <c r="O1219" s="242">
        <v>0</v>
      </c>
      <c r="P1219" s="28"/>
      <c r="Q1219" s="242">
        <f>SUM(D1219:O1219)</f>
        <v>0</v>
      </c>
      <c r="R1219" s="242">
        <f>IF($R$19&lt;1,0,Q1219/$R$19)</f>
        <v>0</v>
      </c>
      <c r="S1219" s="243"/>
      <c r="T1219" s="351">
        <f>IF(Q1219=0,0,1)+IF(C1219=0,0,1)+IF(D1219=0,0,1)+IF(E1219=0,0,1)+IF(F1219=0,0,1)+IF(G1219=0,0,1)+IF(H1219=0,0,1)+IF(I1219=0,0,1)+IF(J1219=0,0,1)+IF(K1219=0,0,1)+IF(L1219=0,0,1)+IF(M1219=0,0,1)+IF(N1219=0,0,1)+IF(O1219=0,0,1)</f>
        <v>0</v>
      </c>
      <c r="U1219" s="237"/>
      <c r="V1219" s="237"/>
      <c r="W1219" s="237"/>
      <c r="X1219" s="237"/>
      <c r="Y1219" s="237"/>
      <c r="Z1219" s="237"/>
      <c r="AA1219" s="237"/>
      <c r="AB1219" s="237"/>
      <c r="AC1219" s="237"/>
      <c r="AD1219" s="237"/>
      <c r="AE1219" s="237"/>
      <c r="AF1219" s="237"/>
      <c r="AG1219" s="237"/>
      <c r="AH1219" s="237"/>
      <c r="AI1219" s="237"/>
      <c r="AJ1219" s="237"/>
      <c r="AK1219" s="237"/>
      <c r="AL1219" s="237"/>
      <c r="AM1219" s="237"/>
      <c r="AN1219" s="237"/>
      <c r="AO1219" s="237"/>
      <c r="AP1219" s="237"/>
      <c r="AQ1219" s="237"/>
      <c r="AR1219" s="237"/>
      <c r="AS1219" s="237"/>
      <c r="AT1219" s="237"/>
      <c r="AU1219" s="237"/>
      <c r="AV1219" s="237"/>
      <c r="AW1219" s="237"/>
      <c r="AX1219" s="237"/>
      <c r="AY1219" s="237"/>
      <c r="AZ1219" s="237"/>
      <c r="BA1219" s="237"/>
      <c r="BB1219" s="237"/>
      <c r="BC1219" s="237"/>
      <c r="BD1219" s="237"/>
      <c r="BE1219" s="237"/>
      <c r="BF1219" s="237"/>
      <c r="BG1219" s="237"/>
      <c r="BH1219" s="237"/>
      <c r="BI1219" s="237"/>
      <c r="BJ1219" s="237"/>
      <c r="BK1219" s="237"/>
      <c r="BL1219" s="237"/>
      <c r="BM1219" s="237"/>
      <c r="BN1219" s="237"/>
      <c r="BO1219" s="237"/>
      <c r="BP1219" s="237"/>
      <c r="BQ1219" s="237"/>
      <c r="BR1219" s="237"/>
      <c r="BS1219" s="237"/>
      <c r="BT1219" s="237"/>
      <c r="BU1219" s="237"/>
      <c r="BV1219" s="237"/>
      <c r="BW1219" s="237"/>
      <c r="BX1219" s="237"/>
      <c r="BY1219" s="237"/>
      <c r="BZ1219" s="237"/>
      <c r="CA1219" s="237"/>
      <c r="CB1219" s="237"/>
      <c r="CC1219" s="237"/>
      <c r="CD1219" s="237"/>
      <c r="CE1219" s="237"/>
      <c r="CF1219" s="237"/>
      <c r="CG1219" s="237"/>
      <c r="CH1219" s="237"/>
      <c r="CI1219" s="237"/>
      <c r="CJ1219" s="237"/>
      <c r="CK1219" s="237"/>
      <c r="CL1219" s="237"/>
      <c r="CM1219" s="237"/>
      <c r="CN1219" s="237"/>
      <c r="CO1219" s="237"/>
      <c r="CP1219" s="237"/>
      <c r="CQ1219" s="237"/>
      <c r="CR1219" s="237"/>
      <c r="CS1219" s="237"/>
      <c r="CT1219" s="237"/>
      <c r="CU1219" s="237"/>
      <c r="CV1219" s="237"/>
      <c r="CW1219" s="237"/>
      <c r="CX1219" s="237"/>
      <c r="CY1219" s="237"/>
      <c r="CZ1219" s="237"/>
      <c r="DA1219" s="237"/>
      <c r="DB1219" s="237"/>
      <c r="DC1219" s="237"/>
      <c r="DD1219" s="237"/>
      <c r="DE1219" s="237"/>
      <c r="DF1219" s="237"/>
      <c r="DG1219" s="237"/>
      <c r="DH1219" s="237"/>
      <c r="DI1219" s="237"/>
      <c r="DJ1219" s="237"/>
      <c r="DK1219" s="237"/>
      <c r="DL1219" s="237"/>
      <c r="DM1219" s="237"/>
      <c r="DN1219" s="237"/>
      <c r="DO1219" s="237"/>
      <c r="DP1219" s="237"/>
      <c r="DQ1219" s="237"/>
      <c r="DR1219" s="237"/>
      <c r="DS1219" s="237"/>
      <c r="DT1219" s="237"/>
      <c r="DU1219" s="237"/>
      <c r="DV1219" s="237"/>
      <c r="DW1219" s="237"/>
      <c r="DX1219" s="237"/>
      <c r="DY1219" s="237"/>
      <c r="DZ1219" s="237"/>
      <c r="EA1219" s="237"/>
      <c r="EB1219" s="237"/>
      <c r="EC1219" s="237"/>
      <c r="ED1219" s="237"/>
      <c r="EE1219" s="237"/>
      <c r="EF1219" s="237"/>
      <c r="EG1219" s="237"/>
      <c r="EH1219" s="237"/>
      <c r="EI1219" s="237"/>
      <c r="EJ1219" s="237"/>
      <c r="EK1219" s="237"/>
      <c r="EL1219" s="237"/>
      <c r="EM1219" s="237"/>
      <c r="EN1219" s="237"/>
      <c r="EO1219" s="237"/>
      <c r="EP1219" s="237"/>
      <c r="EQ1219" s="237"/>
      <c r="ER1219" s="237"/>
      <c r="ES1219" s="237"/>
      <c r="ET1219" s="237"/>
      <c r="EU1219" s="237"/>
      <c r="EV1219" s="237"/>
      <c r="EW1219" s="237"/>
      <c r="EX1219" s="237"/>
      <c r="EY1219" s="237"/>
      <c r="EZ1219" s="237"/>
      <c r="FA1219" s="237"/>
      <c r="FB1219" s="237"/>
      <c r="FC1219" s="237"/>
      <c r="FD1219" s="237"/>
      <c r="FE1219" s="237"/>
      <c r="FF1219" s="237"/>
      <c r="FG1219" s="237"/>
      <c r="FH1219" s="237"/>
      <c r="FI1219" s="237"/>
      <c r="FJ1219" s="237"/>
      <c r="FK1219" s="237"/>
      <c r="FL1219" s="237"/>
      <c r="FM1219" s="237"/>
      <c r="FN1219" s="237"/>
      <c r="FO1219" s="237"/>
      <c r="FP1219" s="237"/>
      <c r="FQ1219" s="237"/>
      <c r="FR1219" s="237"/>
      <c r="FS1219" s="237"/>
      <c r="FT1219" s="237"/>
      <c r="FU1219" s="237"/>
      <c r="FV1219" s="237"/>
      <c r="FW1219" s="237"/>
      <c r="FX1219" s="237"/>
      <c r="FY1219" s="237"/>
      <c r="FZ1219" s="237"/>
      <c r="GA1219" s="237"/>
      <c r="GB1219" s="237"/>
      <c r="GC1219" s="237"/>
      <c r="GD1219" s="237"/>
      <c r="GE1219" s="237"/>
      <c r="GF1219" s="237"/>
      <c r="GG1219" s="237"/>
      <c r="GH1219" s="237"/>
      <c r="GI1219" s="237"/>
      <c r="GJ1219" s="237"/>
      <c r="GK1219" s="237"/>
      <c r="GL1219" s="237"/>
      <c r="GM1219" s="237"/>
      <c r="GN1219" s="237"/>
      <c r="GO1219" s="237"/>
      <c r="GP1219" s="237"/>
      <c r="GQ1219" s="237"/>
    </row>
    <row r="1220" spans="1:199" s="81" customFormat="1" ht="15" hidden="1">
      <c r="A1220" s="176" t="s">
        <v>3112</v>
      </c>
      <c r="B1220" s="241" t="s">
        <v>6413</v>
      </c>
      <c r="C1220" s="242">
        <v>0</v>
      </c>
      <c r="D1220" s="242">
        <v>0</v>
      </c>
      <c r="E1220" s="242">
        <v>0</v>
      </c>
      <c r="F1220" s="242">
        <v>0</v>
      </c>
      <c r="G1220" s="242">
        <v>0</v>
      </c>
      <c r="H1220" s="242">
        <v>0</v>
      </c>
      <c r="I1220" s="242">
        <v>0</v>
      </c>
      <c r="J1220" s="242">
        <v>0</v>
      </c>
      <c r="K1220" s="242">
        <v>0</v>
      </c>
      <c r="L1220" s="242">
        <v>0</v>
      </c>
      <c r="M1220" s="242">
        <v>0</v>
      </c>
      <c r="N1220" s="242">
        <v>0</v>
      </c>
      <c r="O1220" s="242">
        <v>0</v>
      </c>
      <c r="P1220" s="28"/>
      <c r="Q1220" s="242">
        <f>SUM(D1220:O1220)</f>
        <v>0</v>
      </c>
      <c r="R1220" s="242">
        <f>IF($R$19&lt;1,0,Q1220/$R$19)</f>
        <v>0</v>
      </c>
      <c r="S1220" s="243"/>
      <c r="T1220" s="351">
        <f>IF(Q1220=0,0,1)+IF(C1220=0,0,1)+IF(D1220=0,0,1)+IF(E1220=0,0,1)+IF(F1220=0,0,1)+IF(G1220=0,0,1)+IF(H1220=0,0,1)+IF(I1220=0,0,1)+IF(J1220=0,0,1)+IF(K1220=0,0,1)+IF(L1220=0,0,1)+IF(M1220=0,0,1)+IF(N1220=0,0,1)+IF(O1220=0,0,1)</f>
        <v>0</v>
      </c>
      <c r="U1220" s="237"/>
      <c r="V1220" s="237"/>
      <c r="W1220" s="237"/>
      <c r="X1220" s="237"/>
      <c r="Y1220" s="237"/>
      <c r="Z1220" s="237"/>
      <c r="AA1220" s="237"/>
      <c r="AB1220" s="237"/>
      <c r="AC1220" s="237"/>
      <c r="AD1220" s="237"/>
      <c r="AE1220" s="237"/>
      <c r="AF1220" s="237"/>
      <c r="AG1220" s="237"/>
      <c r="AH1220" s="237"/>
      <c r="AI1220" s="237"/>
      <c r="AJ1220" s="237"/>
      <c r="AK1220" s="237"/>
      <c r="AL1220" s="237"/>
      <c r="AM1220" s="237"/>
      <c r="AN1220" s="237"/>
      <c r="AO1220" s="237"/>
      <c r="AP1220" s="237"/>
      <c r="AQ1220" s="237"/>
      <c r="AR1220" s="237"/>
      <c r="AS1220" s="237"/>
      <c r="AT1220" s="237"/>
      <c r="AU1220" s="237"/>
      <c r="AV1220" s="237"/>
      <c r="AW1220" s="237"/>
      <c r="AX1220" s="237"/>
      <c r="AY1220" s="237"/>
      <c r="AZ1220" s="237"/>
      <c r="BA1220" s="237"/>
      <c r="BB1220" s="237"/>
      <c r="BC1220" s="237"/>
      <c r="BD1220" s="237"/>
      <c r="BE1220" s="237"/>
      <c r="BF1220" s="237"/>
      <c r="BG1220" s="237"/>
      <c r="BH1220" s="237"/>
      <c r="BI1220" s="237"/>
      <c r="BJ1220" s="237"/>
      <c r="BK1220" s="237"/>
      <c r="BL1220" s="237"/>
      <c r="BM1220" s="237"/>
      <c r="BN1220" s="237"/>
      <c r="BO1220" s="237"/>
      <c r="BP1220" s="237"/>
      <c r="BQ1220" s="237"/>
      <c r="BR1220" s="237"/>
      <c r="BS1220" s="237"/>
      <c r="BT1220" s="237"/>
      <c r="BU1220" s="237"/>
      <c r="BV1220" s="237"/>
      <c r="BW1220" s="237"/>
      <c r="BX1220" s="237"/>
      <c r="BY1220" s="237"/>
      <c r="BZ1220" s="237"/>
      <c r="CA1220" s="237"/>
      <c r="CB1220" s="237"/>
      <c r="CC1220" s="237"/>
      <c r="CD1220" s="237"/>
      <c r="CE1220" s="237"/>
      <c r="CF1220" s="237"/>
      <c r="CG1220" s="237"/>
      <c r="CH1220" s="237"/>
      <c r="CI1220" s="237"/>
      <c r="CJ1220" s="237"/>
      <c r="CK1220" s="237"/>
      <c r="CL1220" s="237"/>
      <c r="CM1220" s="237"/>
      <c r="CN1220" s="237"/>
      <c r="CO1220" s="237"/>
      <c r="CP1220" s="237"/>
      <c r="CQ1220" s="237"/>
      <c r="CR1220" s="237"/>
      <c r="CS1220" s="237"/>
      <c r="CT1220" s="237"/>
      <c r="CU1220" s="237"/>
      <c r="CV1220" s="237"/>
      <c r="CW1220" s="237"/>
      <c r="CX1220" s="237"/>
      <c r="CY1220" s="237"/>
      <c r="CZ1220" s="237"/>
      <c r="DA1220" s="237"/>
      <c r="DB1220" s="237"/>
      <c r="DC1220" s="237"/>
      <c r="DD1220" s="237"/>
      <c r="DE1220" s="237"/>
      <c r="DF1220" s="237"/>
      <c r="DG1220" s="237"/>
      <c r="DH1220" s="237"/>
      <c r="DI1220" s="237"/>
      <c r="DJ1220" s="237"/>
      <c r="DK1220" s="237"/>
      <c r="DL1220" s="237"/>
      <c r="DM1220" s="237"/>
      <c r="DN1220" s="237"/>
      <c r="DO1220" s="237"/>
      <c r="DP1220" s="237"/>
      <c r="DQ1220" s="237"/>
      <c r="DR1220" s="237"/>
      <c r="DS1220" s="237"/>
      <c r="DT1220" s="237"/>
      <c r="DU1220" s="237"/>
      <c r="DV1220" s="237"/>
      <c r="DW1220" s="237"/>
      <c r="DX1220" s="237"/>
      <c r="DY1220" s="237"/>
      <c r="DZ1220" s="237"/>
      <c r="EA1220" s="237"/>
      <c r="EB1220" s="237"/>
      <c r="EC1220" s="237"/>
      <c r="ED1220" s="237"/>
      <c r="EE1220" s="237"/>
      <c r="EF1220" s="237"/>
      <c r="EG1220" s="237"/>
      <c r="EH1220" s="237"/>
      <c r="EI1220" s="237"/>
      <c r="EJ1220" s="237"/>
      <c r="EK1220" s="237"/>
      <c r="EL1220" s="237"/>
      <c r="EM1220" s="237"/>
      <c r="EN1220" s="237"/>
      <c r="EO1220" s="237"/>
      <c r="EP1220" s="237"/>
      <c r="EQ1220" s="237"/>
      <c r="ER1220" s="237"/>
      <c r="ES1220" s="237"/>
      <c r="ET1220" s="237"/>
      <c r="EU1220" s="237"/>
      <c r="EV1220" s="237"/>
      <c r="EW1220" s="237"/>
      <c r="EX1220" s="237"/>
      <c r="EY1220" s="237"/>
      <c r="EZ1220" s="237"/>
      <c r="FA1220" s="237"/>
      <c r="FB1220" s="237"/>
      <c r="FC1220" s="237"/>
      <c r="FD1220" s="237"/>
      <c r="FE1220" s="237"/>
      <c r="FF1220" s="237"/>
      <c r="FG1220" s="237"/>
      <c r="FH1220" s="237"/>
      <c r="FI1220" s="237"/>
      <c r="FJ1220" s="237"/>
      <c r="FK1220" s="237"/>
      <c r="FL1220" s="237"/>
      <c r="FM1220" s="237"/>
      <c r="FN1220" s="237"/>
      <c r="FO1220" s="237"/>
      <c r="FP1220" s="237"/>
      <c r="FQ1220" s="237"/>
      <c r="FR1220" s="237"/>
      <c r="FS1220" s="237"/>
      <c r="FT1220" s="237"/>
      <c r="FU1220" s="237"/>
      <c r="FV1220" s="237"/>
      <c r="FW1220" s="237"/>
      <c r="FX1220" s="237"/>
      <c r="FY1220" s="237"/>
      <c r="FZ1220" s="237"/>
      <c r="GA1220" s="237"/>
      <c r="GB1220" s="237"/>
      <c r="GC1220" s="237"/>
      <c r="GD1220" s="237"/>
      <c r="GE1220" s="237"/>
      <c r="GF1220" s="237"/>
      <c r="GG1220" s="237"/>
      <c r="GH1220" s="237"/>
      <c r="GI1220" s="237"/>
      <c r="GJ1220" s="237"/>
      <c r="GK1220" s="237"/>
      <c r="GL1220" s="237"/>
      <c r="GM1220" s="237"/>
      <c r="GN1220" s="237"/>
      <c r="GO1220" s="237"/>
      <c r="GP1220" s="237"/>
      <c r="GQ1220" s="237"/>
    </row>
    <row r="1221" spans="1:199" s="81" customFormat="1" ht="15" hidden="1">
      <c r="A1221" s="176" t="s">
        <v>3113</v>
      </c>
      <c r="B1221" s="241" t="s">
        <v>6414</v>
      </c>
      <c r="C1221" s="242">
        <v>0</v>
      </c>
      <c r="D1221" s="242">
        <v>0</v>
      </c>
      <c r="E1221" s="242">
        <v>0</v>
      </c>
      <c r="F1221" s="242">
        <v>0</v>
      </c>
      <c r="G1221" s="242">
        <v>0</v>
      </c>
      <c r="H1221" s="242">
        <v>0</v>
      </c>
      <c r="I1221" s="242">
        <v>0</v>
      </c>
      <c r="J1221" s="242">
        <v>0</v>
      </c>
      <c r="K1221" s="242">
        <v>0</v>
      </c>
      <c r="L1221" s="242">
        <v>0</v>
      </c>
      <c r="M1221" s="242">
        <v>0</v>
      </c>
      <c r="N1221" s="242">
        <v>0</v>
      </c>
      <c r="O1221" s="242">
        <v>0</v>
      </c>
      <c r="P1221" s="28"/>
      <c r="Q1221" s="242">
        <f>SUM(D1221:O1221)</f>
        <v>0</v>
      </c>
      <c r="R1221" s="242">
        <f>IF($R$19&lt;1,0,Q1221/$R$19)</f>
        <v>0</v>
      </c>
      <c r="S1221" s="243"/>
      <c r="T1221" s="351">
        <f>IF(Q1221=0,0,1)+IF(C1221=0,0,1)+IF(D1221=0,0,1)+IF(E1221=0,0,1)+IF(F1221=0,0,1)+IF(G1221=0,0,1)+IF(H1221=0,0,1)+IF(I1221=0,0,1)+IF(J1221=0,0,1)+IF(K1221=0,0,1)+IF(L1221=0,0,1)+IF(M1221=0,0,1)+IF(N1221=0,0,1)+IF(O1221=0,0,1)</f>
        <v>0</v>
      </c>
      <c r="U1221" s="237"/>
      <c r="V1221" s="237"/>
      <c r="W1221" s="237"/>
      <c r="X1221" s="237"/>
      <c r="Y1221" s="237"/>
      <c r="Z1221" s="237"/>
      <c r="AA1221" s="237"/>
      <c r="AB1221" s="237"/>
      <c r="AC1221" s="237"/>
      <c r="AD1221" s="237"/>
      <c r="AE1221" s="237"/>
      <c r="AF1221" s="237"/>
      <c r="AG1221" s="237"/>
      <c r="AH1221" s="237"/>
      <c r="AI1221" s="237"/>
      <c r="AJ1221" s="237"/>
      <c r="AK1221" s="237"/>
      <c r="AL1221" s="237"/>
      <c r="AM1221" s="237"/>
      <c r="AN1221" s="237"/>
      <c r="AO1221" s="237"/>
      <c r="AP1221" s="237"/>
      <c r="AQ1221" s="237"/>
      <c r="AR1221" s="237"/>
      <c r="AS1221" s="237"/>
      <c r="AT1221" s="237"/>
      <c r="AU1221" s="237"/>
      <c r="AV1221" s="237"/>
      <c r="AW1221" s="237"/>
      <c r="AX1221" s="237"/>
      <c r="AY1221" s="237"/>
      <c r="AZ1221" s="237"/>
      <c r="BA1221" s="237"/>
      <c r="BB1221" s="237"/>
      <c r="BC1221" s="237"/>
      <c r="BD1221" s="237"/>
      <c r="BE1221" s="237"/>
      <c r="BF1221" s="237"/>
      <c r="BG1221" s="237"/>
      <c r="BH1221" s="237"/>
      <c r="BI1221" s="237"/>
      <c r="BJ1221" s="237"/>
      <c r="BK1221" s="237"/>
      <c r="BL1221" s="237"/>
      <c r="BM1221" s="237"/>
      <c r="BN1221" s="237"/>
      <c r="BO1221" s="237"/>
      <c r="BP1221" s="237"/>
      <c r="BQ1221" s="237"/>
      <c r="BR1221" s="237"/>
      <c r="BS1221" s="237"/>
      <c r="BT1221" s="237"/>
      <c r="BU1221" s="237"/>
      <c r="BV1221" s="237"/>
      <c r="BW1221" s="237"/>
      <c r="BX1221" s="237"/>
      <c r="BY1221" s="237"/>
      <c r="BZ1221" s="237"/>
      <c r="CA1221" s="237"/>
      <c r="CB1221" s="237"/>
      <c r="CC1221" s="237"/>
      <c r="CD1221" s="237"/>
      <c r="CE1221" s="237"/>
      <c r="CF1221" s="237"/>
      <c r="CG1221" s="237"/>
      <c r="CH1221" s="237"/>
      <c r="CI1221" s="237"/>
      <c r="CJ1221" s="237"/>
      <c r="CK1221" s="237"/>
      <c r="CL1221" s="237"/>
      <c r="CM1221" s="237"/>
      <c r="CN1221" s="237"/>
      <c r="CO1221" s="237"/>
      <c r="CP1221" s="237"/>
      <c r="CQ1221" s="237"/>
      <c r="CR1221" s="237"/>
      <c r="CS1221" s="237"/>
      <c r="CT1221" s="237"/>
      <c r="CU1221" s="237"/>
      <c r="CV1221" s="237"/>
      <c r="CW1221" s="237"/>
      <c r="CX1221" s="237"/>
      <c r="CY1221" s="237"/>
      <c r="CZ1221" s="237"/>
      <c r="DA1221" s="237"/>
      <c r="DB1221" s="237"/>
      <c r="DC1221" s="237"/>
      <c r="DD1221" s="237"/>
      <c r="DE1221" s="237"/>
      <c r="DF1221" s="237"/>
      <c r="DG1221" s="237"/>
      <c r="DH1221" s="237"/>
      <c r="DI1221" s="237"/>
      <c r="DJ1221" s="237"/>
      <c r="DK1221" s="237"/>
      <c r="DL1221" s="237"/>
      <c r="DM1221" s="237"/>
      <c r="DN1221" s="237"/>
      <c r="DO1221" s="237"/>
      <c r="DP1221" s="237"/>
      <c r="DQ1221" s="237"/>
      <c r="DR1221" s="237"/>
      <c r="DS1221" s="237"/>
      <c r="DT1221" s="237"/>
      <c r="DU1221" s="237"/>
      <c r="DV1221" s="237"/>
      <c r="DW1221" s="237"/>
      <c r="DX1221" s="237"/>
      <c r="DY1221" s="237"/>
      <c r="DZ1221" s="237"/>
      <c r="EA1221" s="237"/>
      <c r="EB1221" s="237"/>
      <c r="EC1221" s="237"/>
      <c r="ED1221" s="237"/>
      <c r="EE1221" s="237"/>
      <c r="EF1221" s="237"/>
      <c r="EG1221" s="237"/>
      <c r="EH1221" s="237"/>
      <c r="EI1221" s="237"/>
      <c r="EJ1221" s="237"/>
      <c r="EK1221" s="237"/>
      <c r="EL1221" s="237"/>
      <c r="EM1221" s="237"/>
      <c r="EN1221" s="237"/>
      <c r="EO1221" s="237"/>
      <c r="EP1221" s="237"/>
      <c r="EQ1221" s="237"/>
      <c r="ER1221" s="237"/>
      <c r="ES1221" s="237"/>
      <c r="ET1221" s="237"/>
      <c r="EU1221" s="237"/>
      <c r="EV1221" s="237"/>
      <c r="EW1221" s="237"/>
      <c r="EX1221" s="237"/>
      <c r="EY1221" s="237"/>
      <c r="EZ1221" s="237"/>
      <c r="FA1221" s="237"/>
      <c r="FB1221" s="237"/>
      <c r="FC1221" s="237"/>
      <c r="FD1221" s="237"/>
      <c r="FE1221" s="237"/>
      <c r="FF1221" s="237"/>
      <c r="FG1221" s="237"/>
      <c r="FH1221" s="237"/>
      <c r="FI1221" s="237"/>
      <c r="FJ1221" s="237"/>
      <c r="FK1221" s="237"/>
      <c r="FL1221" s="237"/>
      <c r="FM1221" s="237"/>
      <c r="FN1221" s="237"/>
      <c r="FO1221" s="237"/>
      <c r="FP1221" s="237"/>
      <c r="FQ1221" s="237"/>
      <c r="FR1221" s="237"/>
      <c r="FS1221" s="237"/>
      <c r="FT1221" s="237"/>
      <c r="FU1221" s="237"/>
      <c r="FV1221" s="237"/>
      <c r="FW1221" s="237"/>
      <c r="FX1221" s="237"/>
      <c r="FY1221" s="237"/>
      <c r="FZ1221" s="237"/>
      <c r="GA1221" s="237"/>
      <c r="GB1221" s="237"/>
      <c r="GC1221" s="237"/>
      <c r="GD1221" s="237"/>
      <c r="GE1221" s="237"/>
      <c r="GF1221" s="237"/>
      <c r="GG1221" s="237"/>
      <c r="GH1221" s="237"/>
      <c r="GI1221" s="237"/>
      <c r="GJ1221" s="237"/>
      <c r="GK1221" s="237"/>
      <c r="GL1221" s="237"/>
      <c r="GM1221" s="237"/>
      <c r="GN1221" s="237"/>
      <c r="GO1221" s="237"/>
      <c r="GP1221" s="237"/>
      <c r="GQ1221" s="237"/>
    </row>
    <row r="1222" spans="1:199" s="81" customFormat="1" ht="15" hidden="1">
      <c r="A1222" s="176" t="s">
        <v>3114</v>
      </c>
      <c r="B1222" s="241" t="s">
        <v>6415</v>
      </c>
      <c r="C1222" s="242">
        <v>0</v>
      </c>
      <c r="D1222" s="242">
        <v>0</v>
      </c>
      <c r="E1222" s="242">
        <v>0</v>
      </c>
      <c r="F1222" s="242">
        <v>0</v>
      </c>
      <c r="G1222" s="242">
        <v>0</v>
      </c>
      <c r="H1222" s="242">
        <v>0</v>
      </c>
      <c r="I1222" s="242">
        <v>0</v>
      </c>
      <c r="J1222" s="242">
        <v>0</v>
      </c>
      <c r="K1222" s="242">
        <v>0</v>
      </c>
      <c r="L1222" s="242">
        <v>0</v>
      </c>
      <c r="M1222" s="242">
        <v>0</v>
      </c>
      <c r="N1222" s="242">
        <v>0</v>
      </c>
      <c r="O1222" s="242">
        <v>0</v>
      </c>
      <c r="P1222" s="28"/>
      <c r="Q1222" s="242">
        <f>SUM(D1222:O1222)</f>
        <v>0</v>
      </c>
      <c r="R1222" s="242">
        <f>IF($R$19&lt;1,0,Q1222/$R$19)</f>
        <v>0</v>
      </c>
      <c r="S1222" s="243"/>
      <c r="T1222" s="351">
        <f>IF(Q1222=0,0,1)+IF(C1222=0,0,1)+IF(D1222=0,0,1)+IF(E1222=0,0,1)+IF(F1222=0,0,1)+IF(G1222=0,0,1)+IF(H1222=0,0,1)+IF(I1222=0,0,1)+IF(J1222=0,0,1)+IF(K1222=0,0,1)+IF(L1222=0,0,1)+IF(M1222=0,0,1)+IF(N1222=0,0,1)+IF(O1222=0,0,1)</f>
        <v>0</v>
      </c>
      <c r="U1222" s="237"/>
      <c r="V1222" s="237"/>
      <c r="W1222" s="237"/>
      <c r="X1222" s="237"/>
      <c r="Y1222" s="237"/>
      <c r="Z1222" s="237"/>
      <c r="AA1222" s="237"/>
      <c r="AB1222" s="237"/>
      <c r="AC1222" s="237"/>
      <c r="AD1222" s="237"/>
      <c r="AE1222" s="237"/>
      <c r="AF1222" s="237"/>
      <c r="AG1222" s="237"/>
      <c r="AH1222" s="237"/>
      <c r="AI1222" s="237"/>
      <c r="AJ1222" s="237"/>
      <c r="AK1222" s="237"/>
      <c r="AL1222" s="237"/>
      <c r="AM1222" s="237"/>
      <c r="AN1222" s="237"/>
      <c r="AO1222" s="237"/>
      <c r="AP1222" s="237"/>
      <c r="AQ1222" s="237"/>
      <c r="AR1222" s="237"/>
      <c r="AS1222" s="237"/>
      <c r="AT1222" s="237"/>
      <c r="AU1222" s="237"/>
      <c r="AV1222" s="237"/>
      <c r="AW1222" s="237"/>
      <c r="AX1222" s="237"/>
      <c r="AY1222" s="237"/>
      <c r="AZ1222" s="237"/>
      <c r="BA1222" s="237"/>
      <c r="BB1222" s="237"/>
      <c r="BC1222" s="237"/>
      <c r="BD1222" s="237"/>
      <c r="BE1222" s="237"/>
      <c r="BF1222" s="237"/>
      <c r="BG1222" s="237"/>
      <c r="BH1222" s="237"/>
      <c r="BI1222" s="237"/>
      <c r="BJ1222" s="237"/>
      <c r="BK1222" s="237"/>
      <c r="BL1222" s="237"/>
      <c r="BM1222" s="237"/>
      <c r="BN1222" s="237"/>
      <c r="BO1222" s="237"/>
      <c r="BP1222" s="237"/>
      <c r="BQ1222" s="237"/>
      <c r="BR1222" s="237"/>
      <c r="BS1222" s="237"/>
      <c r="BT1222" s="237"/>
      <c r="BU1222" s="237"/>
      <c r="BV1222" s="237"/>
      <c r="BW1222" s="237"/>
      <c r="BX1222" s="237"/>
      <c r="BY1222" s="237"/>
      <c r="BZ1222" s="237"/>
      <c r="CA1222" s="237"/>
      <c r="CB1222" s="237"/>
      <c r="CC1222" s="237"/>
      <c r="CD1222" s="237"/>
      <c r="CE1222" s="237"/>
      <c r="CF1222" s="237"/>
      <c r="CG1222" s="237"/>
      <c r="CH1222" s="237"/>
      <c r="CI1222" s="237"/>
      <c r="CJ1222" s="237"/>
      <c r="CK1222" s="237"/>
      <c r="CL1222" s="237"/>
      <c r="CM1222" s="237"/>
      <c r="CN1222" s="237"/>
      <c r="CO1222" s="237"/>
      <c r="CP1222" s="237"/>
      <c r="CQ1222" s="237"/>
      <c r="CR1222" s="237"/>
      <c r="CS1222" s="237"/>
      <c r="CT1222" s="237"/>
      <c r="CU1222" s="237"/>
      <c r="CV1222" s="237"/>
      <c r="CW1222" s="237"/>
      <c r="CX1222" s="237"/>
      <c r="CY1222" s="237"/>
      <c r="CZ1222" s="237"/>
      <c r="DA1222" s="237"/>
      <c r="DB1222" s="237"/>
      <c r="DC1222" s="237"/>
      <c r="DD1222" s="237"/>
      <c r="DE1222" s="237"/>
      <c r="DF1222" s="237"/>
      <c r="DG1222" s="237"/>
      <c r="DH1222" s="237"/>
      <c r="DI1222" s="237"/>
      <c r="DJ1222" s="237"/>
      <c r="DK1222" s="237"/>
      <c r="DL1222" s="237"/>
      <c r="DM1222" s="237"/>
      <c r="DN1222" s="237"/>
      <c r="DO1222" s="237"/>
      <c r="DP1222" s="237"/>
      <c r="DQ1222" s="237"/>
      <c r="DR1222" s="237"/>
      <c r="DS1222" s="237"/>
      <c r="DT1222" s="237"/>
      <c r="DU1222" s="237"/>
      <c r="DV1222" s="237"/>
      <c r="DW1222" s="237"/>
      <c r="DX1222" s="237"/>
      <c r="DY1222" s="237"/>
      <c r="DZ1222" s="237"/>
      <c r="EA1222" s="237"/>
      <c r="EB1222" s="237"/>
      <c r="EC1222" s="237"/>
      <c r="ED1222" s="237"/>
      <c r="EE1222" s="237"/>
      <c r="EF1222" s="237"/>
      <c r="EG1222" s="237"/>
      <c r="EH1222" s="237"/>
      <c r="EI1222" s="237"/>
      <c r="EJ1222" s="237"/>
      <c r="EK1222" s="237"/>
      <c r="EL1222" s="237"/>
      <c r="EM1222" s="237"/>
      <c r="EN1222" s="237"/>
      <c r="EO1222" s="237"/>
      <c r="EP1222" s="237"/>
      <c r="EQ1222" s="237"/>
      <c r="ER1222" s="237"/>
      <c r="ES1222" s="237"/>
      <c r="ET1222" s="237"/>
      <c r="EU1222" s="237"/>
      <c r="EV1222" s="237"/>
      <c r="EW1222" s="237"/>
      <c r="EX1222" s="237"/>
      <c r="EY1222" s="237"/>
      <c r="EZ1222" s="237"/>
      <c r="FA1222" s="237"/>
      <c r="FB1222" s="237"/>
      <c r="FC1222" s="237"/>
      <c r="FD1222" s="237"/>
      <c r="FE1222" s="237"/>
      <c r="FF1222" s="237"/>
      <c r="FG1222" s="237"/>
      <c r="FH1222" s="237"/>
      <c r="FI1222" s="237"/>
      <c r="FJ1222" s="237"/>
      <c r="FK1222" s="237"/>
      <c r="FL1222" s="237"/>
      <c r="FM1222" s="237"/>
      <c r="FN1222" s="237"/>
      <c r="FO1222" s="237"/>
      <c r="FP1222" s="237"/>
      <c r="FQ1222" s="237"/>
      <c r="FR1222" s="237"/>
      <c r="FS1222" s="237"/>
      <c r="FT1222" s="237"/>
      <c r="FU1222" s="237"/>
      <c r="FV1222" s="237"/>
      <c r="FW1222" s="237"/>
      <c r="FX1222" s="237"/>
      <c r="FY1222" s="237"/>
      <c r="FZ1222" s="237"/>
      <c r="GA1222" s="237"/>
      <c r="GB1222" s="237"/>
      <c r="GC1222" s="237"/>
      <c r="GD1222" s="237"/>
      <c r="GE1222" s="237"/>
      <c r="GF1222" s="237"/>
      <c r="GG1222" s="237"/>
      <c r="GH1222" s="237"/>
      <c r="GI1222" s="237"/>
      <c r="GJ1222" s="237"/>
      <c r="GK1222" s="237"/>
      <c r="GL1222" s="237"/>
      <c r="GM1222" s="237"/>
      <c r="GN1222" s="237"/>
      <c r="GO1222" s="237"/>
      <c r="GP1222" s="237"/>
      <c r="GQ1222" s="237"/>
    </row>
    <row r="1223" spans="1:199" s="81" customFormat="1" ht="15" hidden="1">
      <c r="A1223" s="176" t="s">
        <v>3115</v>
      </c>
      <c r="B1223" s="241" t="s">
        <v>6416</v>
      </c>
      <c r="C1223" s="242">
        <v>0</v>
      </c>
      <c r="D1223" s="242">
        <v>0</v>
      </c>
      <c r="E1223" s="242">
        <v>0</v>
      </c>
      <c r="F1223" s="242">
        <v>0</v>
      </c>
      <c r="G1223" s="242">
        <v>0</v>
      </c>
      <c r="H1223" s="242">
        <v>0</v>
      </c>
      <c r="I1223" s="242">
        <v>0</v>
      </c>
      <c r="J1223" s="242">
        <v>0</v>
      </c>
      <c r="K1223" s="242">
        <v>0</v>
      </c>
      <c r="L1223" s="242">
        <v>0</v>
      </c>
      <c r="M1223" s="242">
        <v>0</v>
      </c>
      <c r="N1223" s="242">
        <v>0</v>
      </c>
      <c r="O1223" s="242">
        <v>0</v>
      </c>
      <c r="P1223" s="28"/>
      <c r="Q1223" s="242">
        <f>SUM(D1223:O1223)</f>
        <v>0</v>
      </c>
      <c r="R1223" s="242">
        <f>IF($R$19&lt;1,0,Q1223/$R$19)</f>
        <v>0</v>
      </c>
      <c r="S1223" s="243"/>
      <c r="T1223" s="351">
        <f>IF(Q1223=0,0,1)+IF(C1223=0,0,1)+IF(D1223=0,0,1)+IF(E1223=0,0,1)+IF(F1223=0,0,1)+IF(G1223=0,0,1)+IF(H1223=0,0,1)+IF(I1223=0,0,1)+IF(J1223=0,0,1)+IF(K1223=0,0,1)+IF(L1223=0,0,1)+IF(M1223=0,0,1)+IF(N1223=0,0,1)+IF(O1223=0,0,1)</f>
        <v>0</v>
      </c>
      <c r="U1223" s="237"/>
      <c r="V1223" s="237"/>
      <c r="W1223" s="237"/>
      <c r="X1223" s="237"/>
      <c r="Y1223" s="237"/>
      <c r="Z1223" s="237"/>
      <c r="AA1223" s="237"/>
      <c r="AB1223" s="237"/>
      <c r="AC1223" s="237"/>
      <c r="AD1223" s="237"/>
      <c r="AE1223" s="237"/>
      <c r="AF1223" s="237"/>
      <c r="AG1223" s="237"/>
      <c r="AH1223" s="237"/>
      <c r="AI1223" s="237"/>
      <c r="AJ1223" s="237"/>
      <c r="AK1223" s="237"/>
      <c r="AL1223" s="237"/>
      <c r="AM1223" s="237"/>
      <c r="AN1223" s="237"/>
      <c r="AO1223" s="237"/>
      <c r="AP1223" s="237"/>
      <c r="AQ1223" s="237"/>
      <c r="AR1223" s="237"/>
      <c r="AS1223" s="237"/>
      <c r="AT1223" s="237"/>
      <c r="AU1223" s="237"/>
      <c r="AV1223" s="237"/>
      <c r="AW1223" s="237"/>
      <c r="AX1223" s="237"/>
      <c r="AY1223" s="237"/>
      <c r="AZ1223" s="237"/>
      <c r="BA1223" s="237"/>
      <c r="BB1223" s="237"/>
      <c r="BC1223" s="237"/>
      <c r="BD1223" s="237"/>
      <c r="BE1223" s="237"/>
      <c r="BF1223" s="237"/>
      <c r="BG1223" s="237"/>
      <c r="BH1223" s="237"/>
      <c r="BI1223" s="237"/>
      <c r="BJ1223" s="237"/>
      <c r="BK1223" s="237"/>
      <c r="BL1223" s="237"/>
      <c r="BM1223" s="237"/>
      <c r="BN1223" s="237"/>
      <c r="BO1223" s="237"/>
      <c r="BP1223" s="237"/>
      <c r="BQ1223" s="237"/>
      <c r="BR1223" s="237"/>
      <c r="BS1223" s="237"/>
      <c r="BT1223" s="237"/>
      <c r="BU1223" s="237"/>
      <c r="BV1223" s="237"/>
      <c r="BW1223" s="237"/>
      <c r="BX1223" s="237"/>
      <c r="BY1223" s="237"/>
      <c r="BZ1223" s="237"/>
      <c r="CA1223" s="237"/>
      <c r="CB1223" s="237"/>
      <c r="CC1223" s="237"/>
      <c r="CD1223" s="237"/>
      <c r="CE1223" s="237"/>
      <c r="CF1223" s="237"/>
      <c r="CG1223" s="237"/>
      <c r="CH1223" s="237"/>
      <c r="CI1223" s="237"/>
      <c r="CJ1223" s="237"/>
      <c r="CK1223" s="237"/>
      <c r="CL1223" s="237"/>
      <c r="CM1223" s="237"/>
      <c r="CN1223" s="237"/>
      <c r="CO1223" s="237"/>
      <c r="CP1223" s="237"/>
      <c r="CQ1223" s="237"/>
      <c r="CR1223" s="237"/>
      <c r="CS1223" s="237"/>
      <c r="CT1223" s="237"/>
      <c r="CU1223" s="237"/>
      <c r="CV1223" s="237"/>
      <c r="CW1223" s="237"/>
      <c r="CX1223" s="237"/>
      <c r="CY1223" s="237"/>
      <c r="CZ1223" s="237"/>
      <c r="DA1223" s="237"/>
      <c r="DB1223" s="237"/>
      <c r="DC1223" s="237"/>
      <c r="DD1223" s="237"/>
      <c r="DE1223" s="237"/>
      <c r="DF1223" s="237"/>
      <c r="DG1223" s="237"/>
      <c r="DH1223" s="237"/>
      <c r="DI1223" s="237"/>
      <c r="DJ1223" s="237"/>
      <c r="DK1223" s="237"/>
      <c r="DL1223" s="237"/>
      <c r="DM1223" s="237"/>
      <c r="DN1223" s="237"/>
      <c r="DO1223" s="237"/>
      <c r="DP1223" s="237"/>
      <c r="DQ1223" s="237"/>
      <c r="DR1223" s="237"/>
      <c r="DS1223" s="237"/>
      <c r="DT1223" s="237"/>
      <c r="DU1223" s="237"/>
      <c r="DV1223" s="237"/>
      <c r="DW1223" s="237"/>
      <c r="DX1223" s="237"/>
      <c r="DY1223" s="237"/>
      <c r="DZ1223" s="237"/>
      <c r="EA1223" s="237"/>
      <c r="EB1223" s="237"/>
      <c r="EC1223" s="237"/>
      <c r="ED1223" s="237"/>
      <c r="EE1223" s="237"/>
      <c r="EF1223" s="237"/>
      <c r="EG1223" s="237"/>
      <c r="EH1223" s="237"/>
      <c r="EI1223" s="237"/>
      <c r="EJ1223" s="237"/>
      <c r="EK1223" s="237"/>
      <c r="EL1223" s="237"/>
      <c r="EM1223" s="237"/>
      <c r="EN1223" s="237"/>
      <c r="EO1223" s="237"/>
      <c r="EP1223" s="237"/>
      <c r="EQ1223" s="237"/>
      <c r="ER1223" s="237"/>
      <c r="ES1223" s="237"/>
      <c r="ET1223" s="237"/>
      <c r="EU1223" s="237"/>
      <c r="EV1223" s="237"/>
      <c r="EW1223" s="237"/>
      <c r="EX1223" s="237"/>
      <c r="EY1223" s="237"/>
      <c r="EZ1223" s="237"/>
      <c r="FA1223" s="237"/>
      <c r="FB1223" s="237"/>
      <c r="FC1223" s="237"/>
      <c r="FD1223" s="237"/>
      <c r="FE1223" s="237"/>
      <c r="FF1223" s="237"/>
      <c r="FG1223" s="237"/>
      <c r="FH1223" s="237"/>
      <c r="FI1223" s="237"/>
      <c r="FJ1223" s="237"/>
      <c r="FK1223" s="237"/>
      <c r="FL1223" s="237"/>
      <c r="FM1223" s="237"/>
      <c r="FN1223" s="237"/>
      <c r="FO1223" s="237"/>
      <c r="FP1223" s="237"/>
      <c r="FQ1223" s="237"/>
      <c r="FR1223" s="237"/>
      <c r="FS1223" s="237"/>
      <c r="FT1223" s="237"/>
      <c r="FU1223" s="237"/>
      <c r="FV1223" s="237"/>
      <c r="FW1223" s="237"/>
      <c r="FX1223" s="237"/>
      <c r="FY1223" s="237"/>
      <c r="FZ1223" s="237"/>
      <c r="GA1223" s="237"/>
      <c r="GB1223" s="237"/>
      <c r="GC1223" s="237"/>
      <c r="GD1223" s="237"/>
      <c r="GE1223" s="237"/>
      <c r="GF1223" s="237"/>
      <c r="GG1223" s="237"/>
      <c r="GH1223" s="237"/>
      <c r="GI1223" s="237"/>
      <c r="GJ1223" s="237"/>
      <c r="GK1223" s="237"/>
      <c r="GL1223" s="237"/>
      <c r="GM1223" s="237"/>
      <c r="GN1223" s="237"/>
      <c r="GO1223" s="237"/>
      <c r="GP1223" s="237"/>
      <c r="GQ1223" s="237"/>
    </row>
    <row r="1224" spans="1:199" s="81" customFormat="1" ht="15" hidden="1">
      <c r="A1224" s="176" t="s">
        <v>3116</v>
      </c>
      <c r="B1224" s="241" t="s">
        <v>6417</v>
      </c>
      <c r="C1224" s="242">
        <v>0</v>
      </c>
      <c r="D1224" s="242">
        <v>0</v>
      </c>
      <c r="E1224" s="242">
        <v>0</v>
      </c>
      <c r="F1224" s="242">
        <v>0</v>
      </c>
      <c r="G1224" s="242">
        <v>0</v>
      </c>
      <c r="H1224" s="242">
        <v>0</v>
      </c>
      <c r="I1224" s="242">
        <v>0</v>
      </c>
      <c r="J1224" s="242">
        <v>0</v>
      </c>
      <c r="K1224" s="242">
        <v>0</v>
      </c>
      <c r="L1224" s="242">
        <v>0</v>
      </c>
      <c r="M1224" s="242">
        <v>0</v>
      </c>
      <c r="N1224" s="242">
        <v>0</v>
      </c>
      <c r="O1224" s="242">
        <v>0</v>
      </c>
      <c r="P1224" s="28"/>
      <c r="Q1224" s="242">
        <f>SUM(D1224:O1224)</f>
        <v>0</v>
      </c>
      <c r="R1224" s="242">
        <f>IF($R$19&lt;1,0,Q1224/$R$19)</f>
        <v>0</v>
      </c>
      <c r="S1224" s="243"/>
      <c r="T1224" s="351">
        <f>IF(Q1224=0,0,1)+IF(C1224=0,0,1)+IF(D1224=0,0,1)+IF(E1224=0,0,1)+IF(F1224=0,0,1)+IF(G1224=0,0,1)+IF(H1224=0,0,1)+IF(I1224=0,0,1)+IF(J1224=0,0,1)+IF(K1224=0,0,1)+IF(L1224=0,0,1)+IF(M1224=0,0,1)+IF(N1224=0,0,1)+IF(O1224=0,0,1)</f>
        <v>0</v>
      </c>
      <c r="U1224" s="237"/>
      <c r="V1224" s="237"/>
      <c r="W1224" s="237"/>
      <c r="X1224" s="237"/>
      <c r="Y1224" s="237"/>
      <c r="Z1224" s="237"/>
      <c r="AA1224" s="237"/>
      <c r="AB1224" s="237"/>
      <c r="AC1224" s="237"/>
      <c r="AD1224" s="237"/>
      <c r="AE1224" s="237"/>
      <c r="AF1224" s="237"/>
      <c r="AG1224" s="237"/>
      <c r="AH1224" s="237"/>
      <c r="AI1224" s="237"/>
      <c r="AJ1224" s="237"/>
      <c r="AK1224" s="237"/>
      <c r="AL1224" s="237"/>
      <c r="AM1224" s="237"/>
      <c r="AN1224" s="237"/>
      <c r="AO1224" s="237"/>
      <c r="AP1224" s="237"/>
      <c r="AQ1224" s="237"/>
      <c r="AR1224" s="237"/>
      <c r="AS1224" s="237"/>
      <c r="AT1224" s="237"/>
      <c r="AU1224" s="237"/>
      <c r="AV1224" s="237"/>
      <c r="AW1224" s="237"/>
      <c r="AX1224" s="237"/>
      <c r="AY1224" s="237"/>
      <c r="AZ1224" s="237"/>
      <c r="BA1224" s="237"/>
      <c r="BB1224" s="237"/>
      <c r="BC1224" s="237"/>
      <c r="BD1224" s="237"/>
      <c r="BE1224" s="237"/>
      <c r="BF1224" s="237"/>
      <c r="BG1224" s="237"/>
      <c r="BH1224" s="237"/>
      <c r="BI1224" s="237"/>
      <c r="BJ1224" s="237"/>
      <c r="BK1224" s="237"/>
      <c r="BL1224" s="237"/>
      <c r="BM1224" s="237"/>
      <c r="BN1224" s="237"/>
      <c r="BO1224" s="237"/>
      <c r="BP1224" s="237"/>
      <c r="BQ1224" s="237"/>
      <c r="BR1224" s="237"/>
      <c r="BS1224" s="237"/>
      <c r="BT1224" s="237"/>
      <c r="BU1224" s="237"/>
      <c r="BV1224" s="237"/>
      <c r="BW1224" s="237"/>
      <c r="BX1224" s="237"/>
      <c r="BY1224" s="237"/>
      <c r="BZ1224" s="237"/>
      <c r="CA1224" s="237"/>
      <c r="CB1224" s="237"/>
      <c r="CC1224" s="237"/>
      <c r="CD1224" s="237"/>
      <c r="CE1224" s="237"/>
      <c r="CF1224" s="237"/>
      <c r="CG1224" s="237"/>
      <c r="CH1224" s="237"/>
      <c r="CI1224" s="237"/>
      <c r="CJ1224" s="237"/>
      <c r="CK1224" s="237"/>
      <c r="CL1224" s="237"/>
      <c r="CM1224" s="237"/>
      <c r="CN1224" s="237"/>
      <c r="CO1224" s="237"/>
      <c r="CP1224" s="237"/>
      <c r="CQ1224" s="237"/>
      <c r="CR1224" s="237"/>
      <c r="CS1224" s="237"/>
      <c r="CT1224" s="237"/>
      <c r="CU1224" s="237"/>
      <c r="CV1224" s="237"/>
      <c r="CW1224" s="237"/>
      <c r="CX1224" s="237"/>
      <c r="CY1224" s="237"/>
      <c r="CZ1224" s="237"/>
      <c r="DA1224" s="237"/>
      <c r="DB1224" s="237"/>
      <c r="DC1224" s="237"/>
      <c r="DD1224" s="237"/>
      <c r="DE1224" s="237"/>
      <c r="DF1224" s="237"/>
      <c r="DG1224" s="237"/>
      <c r="DH1224" s="237"/>
      <c r="DI1224" s="237"/>
      <c r="DJ1224" s="237"/>
      <c r="DK1224" s="237"/>
      <c r="DL1224" s="237"/>
      <c r="DM1224" s="237"/>
      <c r="DN1224" s="237"/>
      <c r="DO1224" s="237"/>
      <c r="DP1224" s="237"/>
      <c r="DQ1224" s="237"/>
      <c r="DR1224" s="237"/>
      <c r="DS1224" s="237"/>
      <c r="DT1224" s="237"/>
      <c r="DU1224" s="237"/>
      <c r="DV1224" s="237"/>
      <c r="DW1224" s="237"/>
      <c r="DX1224" s="237"/>
      <c r="DY1224" s="237"/>
      <c r="DZ1224" s="237"/>
      <c r="EA1224" s="237"/>
      <c r="EB1224" s="237"/>
      <c r="EC1224" s="237"/>
      <c r="ED1224" s="237"/>
      <c r="EE1224" s="237"/>
      <c r="EF1224" s="237"/>
      <c r="EG1224" s="237"/>
      <c r="EH1224" s="237"/>
      <c r="EI1224" s="237"/>
      <c r="EJ1224" s="237"/>
      <c r="EK1224" s="237"/>
      <c r="EL1224" s="237"/>
      <c r="EM1224" s="237"/>
      <c r="EN1224" s="237"/>
      <c r="EO1224" s="237"/>
      <c r="EP1224" s="237"/>
      <c r="EQ1224" s="237"/>
      <c r="ER1224" s="237"/>
      <c r="ES1224" s="237"/>
      <c r="ET1224" s="237"/>
      <c r="EU1224" s="237"/>
      <c r="EV1224" s="237"/>
      <c r="EW1224" s="237"/>
      <c r="EX1224" s="237"/>
      <c r="EY1224" s="237"/>
      <c r="EZ1224" s="237"/>
      <c r="FA1224" s="237"/>
      <c r="FB1224" s="237"/>
      <c r="FC1224" s="237"/>
      <c r="FD1224" s="237"/>
      <c r="FE1224" s="237"/>
      <c r="FF1224" s="237"/>
      <c r="FG1224" s="237"/>
      <c r="FH1224" s="237"/>
      <c r="FI1224" s="237"/>
      <c r="FJ1224" s="237"/>
      <c r="FK1224" s="237"/>
      <c r="FL1224" s="237"/>
      <c r="FM1224" s="237"/>
      <c r="FN1224" s="237"/>
      <c r="FO1224" s="237"/>
      <c r="FP1224" s="237"/>
      <c r="FQ1224" s="237"/>
      <c r="FR1224" s="237"/>
      <c r="FS1224" s="237"/>
      <c r="FT1224" s="237"/>
      <c r="FU1224" s="237"/>
      <c r="FV1224" s="237"/>
      <c r="FW1224" s="237"/>
      <c r="FX1224" s="237"/>
      <c r="FY1224" s="237"/>
      <c r="FZ1224" s="237"/>
      <c r="GA1224" s="237"/>
      <c r="GB1224" s="237"/>
      <c r="GC1224" s="237"/>
      <c r="GD1224" s="237"/>
      <c r="GE1224" s="237"/>
      <c r="GF1224" s="237"/>
      <c r="GG1224" s="237"/>
      <c r="GH1224" s="237"/>
      <c r="GI1224" s="237"/>
      <c r="GJ1224" s="237"/>
      <c r="GK1224" s="237"/>
      <c r="GL1224" s="237"/>
      <c r="GM1224" s="237"/>
      <c r="GN1224" s="237"/>
      <c r="GO1224" s="237"/>
      <c r="GP1224" s="237"/>
      <c r="GQ1224" s="237"/>
    </row>
    <row r="1225" spans="1:199" s="81" customFormat="1" ht="15" hidden="1">
      <c r="A1225" s="176" t="s">
        <v>3117</v>
      </c>
      <c r="B1225" s="241" t="s">
        <v>6418</v>
      </c>
      <c r="C1225" s="242">
        <v>0</v>
      </c>
      <c r="D1225" s="242">
        <v>0</v>
      </c>
      <c r="E1225" s="242">
        <v>0</v>
      </c>
      <c r="F1225" s="242">
        <v>0</v>
      </c>
      <c r="G1225" s="242">
        <v>0</v>
      </c>
      <c r="H1225" s="242">
        <v>0</v>
      </c>
      <c r="I1225" s="242">
        <v>0</v>
      </c>
      <c r="J1225" s="242">
        <v>0</v>
      </c>
      <c r="K1225" s="242">
        <v>0</v>
      </c>
      <c r="L1225" s="242">
        <v>0</v>
      </c>
      <c r="M1225" s="242">
        <v>0</v>
      </c>
      <c r="N1225" s="242">
        <v>0</v>
      </c>
      <c r="O1225" s="242">
        <v>0</v>
      </c>
      <c r="P1225" s="28"/>
      <c r="Q1225" s="242">
        <f>SUM(D1225:O1225)</f>
        <v>0</v>
      </c>
      <c r="R1225" s="242">
        <f>IF($R$19&lt;1,0,Q1225/$R$19)</f>
        <v>0</v>
      </c>
      <c r="S1225" s="243"/>
      <c r="T1225" s="351">
        <f>IF(Q1225=0,0,1)+IF(C1225=0,0,1)+IF(D1225=0,0,1)+IF(E1225=0,0,1)+IF(F1225=0,0,1)+IF(G1225=0,0,1)+IF(H1225=0,0,1)+IF(I1225=0,0,1)+IF(J1225=0,0,1)+IF(K1225=0,0,1)+IF(L1225=0,0,1)+IF(M1225=0,0,1)+IF(N1225=0,0,1)+IF(O1225=0,0,1)</f>
        <v>0</v>
      </c>
      <c r="U1225" s="237"/>
      <c r="V1225" s="237"/>
      <c r="W1225" s="237"/>
      <c r="X1225" s="237"/>
      <c r="Y1225" s="237"/>
      <c r="Z1225" s="237"/>
      <c r="AA1225" s="237"/>
      <c r="AB1225" s="237"/>
      <c r="AC1225" s="237"/>
      <c r="AD1225" s="237"/>
      <c r="AE1225" s="237"/>
      <c r="AF1225" s="237"/>
      <c r="AG1225" s="237"/>
      <c r="AH1225" s="237"/>
      <c r="AI1225" s="237"/>
      <c r="AJ1225" s="237"/>
      <c r="AK1225" s="237"/>
      <c r="AL1225" s="237"/>
      <c r="AM1225" s="237"/>
      <c r="AN1225" s="237"/>
      <c r="AO1225" s="237"/>
      <c r="AP1225" s="237"/>
      <c r="AQ1225" s="237"/>
      <c r="AR1225" s="237"/>
      <c r="AS1225" s="237"/>
      <c r="AT1225" s="237"/>
      <c r="AU1225" s="237"/>
      <c r="AV1225" s="237"/>
      <c r="AW1225" s="237"/>
      <c r="AX1225" s="237"/>
      <c r="AY1225" s="237"/>
      <c r="AZ1225" s="237"/>
      <c r="BA1225" s="237"/>
      <c r="BB1225" s="237"/>
      <c r="BC1225" s="237"/>
      <c r="BD1225" s="237"/>
      <c r="BE1225" s="237"/>
      <c r="BF1225" s="237"/>
      <c r="BG1225" s="237"/>
      <c r="BH1225" s="237"/>
      <c r="BI1225" s="237"/>
      <c r="BJ1225" s="237"/>
      <c r="BK1225" s="237"/>
      <c r="BL1225" s="237"/>
      <c r="BM1225" s="237"/>
      <c r="BN1225" s="237"/>
      <c r="BO1225" s="237"/>
      <c r="BP1225" s="237"/>
      <c r="BQ1225" s="237"/>
      <c r="BR1225" s="237"/>
      <c r="BS1225" s="237"/>
      <c r="BT1225" s="237"/>
      <c r="BU1225" s="237"/>
      <c r="BV1225" s="237"/>
      <c r="BW1225" s="237"/>
      <c r="BX1225" s="237"/>
      <c r="BY1225" s="237"/>
      <c r="BZ1225" s="237"/>
      <c r="CA1225" s="237"/>
      <c r="CB1225" s="237"/>
      <c r="CC1225" s="237"/>
      <c r="CD1225" s="237"/>
      <c r="CE1225" s="237"/>
      <c r="CF1225" s="237"/>
      <c r="CG1225" s="237"/>
      <c r="CH1225" s="237"/>
      <c r="CI1225" s="237"/>
      <c r="CJ1225" s="237"/>
      <c r="CK1225" s="237"/>
      <c r="CL1225" s="237"/>
      <c r="CM1225" s="237"/>
      <c r="CN1225" s="237"/>
      <c r="CO1225" s="237"/>
      <c r="CP1225" s="237"/>
      <c r="CQ1225" s="237"/>
      <c r="CR1225" s="237"/>
      <c r="CS1225" s="237"/>
      <c r="CT1225" s="237"/>
      <c r="CU1225" s="237"/>
      <c r="CV1225" s="237"/>
      <c r="CW1225" s="237"/>
      <c r="CX1225" s="237"/>
      <c r="CY1225" s="237"/>
      <c r="CZ1225" s="237"/>
      <c r="DA1225" s="237"/>
      <c r="DB1225" s="237"/>
      <c r="DC1225" s="237"/>
      <c r="DD1225" s="237"/>
      <c r="DE1225" s="237"/>
      <c r="DF1225" s="237"/>
      <c r="DG1225" s="237"/>
      <c r="DH1225" s="237"/>
      <c r="DI1225" s="237"/>
      <c r="DJ1225" s="237"/>
      <c r="DK1225" s="237"/>
      <c r="DL1225" s="237"/>
      <c r="DM1225" s="237"/>
      <c r="DN1225" s="237"/>
      <c r="DO1225" s="237"/>
      <c r="DP1225" s="237"/>
      <c r="DQ1225" s="237"/>
      <c r="DR1225" s="237"/>
      <c r="DS1225" s="237"/>
      <c r="DT1225" s="237"/>
      <c r="DU1225" s="237"/>
      <c r="DV1225" s="237"/>
      <c r="DW1225" s="237"/>
      <c r="DX1225" s="237"/>
      <c r="DY1225" s="237"/>
      <c r="DZ1225" s="237"/>
      <c r="EA1225" s="237"/>
      <c r="EB1225" s="237"/>
      <c r="EC1225" s="237"/>
      <c r="ED1225" s="237"/>
      <c r="EE1225" s="237"/>
      <c r="EF1225" s="237"/>
      <c r="EG1225" s="237"/>
      <c r="EH1225" s="237"/>
      <c r="EI1225" s="237"/>
      <c r="EJ1225" s="237"/>
      <c r="EK1225" s="237"/>
      <c r="EL1225" s="237"/>
      <c r="EM1225" s="237"/>
      <c r="EN1225" s="237"/>
      <c r="EO1225" s="237"/>
      <c r="EP1225" s="237"/>
      <c r="EQ1225" s="237"/>
      <c r="ER1225" s="237"/>
      <c r="ES1225" s="237"/>
      <c r="ET1225" s="237"/>
      <c r="EU1225" s="237"/>
      <c r="EV1225" s="237"/>
      <c r="EW1225" s="237"/>
      <c r="EX1225" s="237"/>
      <c r="EY1225" s="237"/>
      <c r="EZ1225" s="237"/>
      <c r="FA1225" s="237"/>
      <c r="FB1225" s="237"/>
      <c r="FC1225" s="237"/>
      <c r="FD1225" s="237"/>
      <c r="FE1225" s="237"/>
      <c r="FF1225" s="237"/>
      <c r="FG1225" s="237"/>
      <c r="FH1225" s="237"/>
      <c r="FI1225" s="237"/>
      <c r="FJ1225" s="237"/>
      <c r="FK1225" s="237"/>
      <c r="FL1225" s="237"/>
      <c r="FM1225" s="237"/>
      <c r="FN1225" s="237"/>
      <c r="FO1225" s="237"/>
      <c r="FP1225" s="237"/>
      <c r="FQ1225" s="237"/>
      <c r="FR1225" s="237"/>
      <c r="FS1225" s="237"/>
      <c r="FT1225" s="237"/>
      <c r="FU1225" s="237"/>
      <c r="FV1225" s="237"/>
      <c r="FW1225" s="237"/>
      <c r="FX1225" s="237"/>
      <c r="FY1225" s="237"/>
      <c r="FZ1225" s="237"/>
      <c r="GA1225" s="237"/>
      <c r="GB1225" s="237"/>
      <c r="GC1225" s="237"/>
      <c r="GD1225" s="237"/>
      <c r="GE1225" s="237"/>
      <c r="GF1225" s="237"/>
      <c r="GG1225" s="237"/>
      <c r="GH1225" s="237"/>
      <c r="GI1225" s="237"/>
      <c r="GJ1225" s="237"/>
      <c r="GK1225" s="237"/>
      <c r="GL1225" s="237"/>
      <c r="GM1225" s="237"/>
      <c r="GN1225" s="237"/>
      <c r="GO1225" s="237"/>
      <c r="GP1225" s="237"/>
      <c r="GQ1225" s="237"/>
    </row>
    <row r="1226" spans="1:199" s="81" customFormat="1" ht="15" hidden="1">
      <c r="A1226" s="176" t="s">
        <v>3118</v>
      </c>
      <c r="B1226" s="241" t="s">
        <v>6419</v>
      </c>
      <c r="C1226" s="242">
        <v>0</v>
      </c>
      <c r="D1226" s="242">
        <v>0</v>
      </c>
      <c r="E1226" s="242">
        <v>0</v>
      </c>
      <c r="F1226" s="242">
        <v>0</v>
      </c>
      <c r="G1226" s="242">
        <v>0</v>
      </c>
      <c r="H1226" s="242">
        <v>0</v>
      </c>
      <c r="I1226" s="242">
        <v>0</v>
      </c>
      <c r="J1226" s="242">
        <v>0</v>
      </c>
      <c r="K1226" s="242">
        <v>0</v>
      </c>
      <c r="L1226" s="242">
        <v>0</v>
      </c>
      <c r="M1226" s="242">
        <v>0</v>
      </c>
      <c r="N1226" s="242">
        <v>0</v>
      </c>
      <c r="O1226" s="242">
        <v>0</v>
      </c>
      <c r="P1226" s="28"/>
      <c r="Q1226" s="242">
        <f>SUM(D1226:O1226)</f>
        <v>0</v>
      </c>
      <c r="R1226" s="242">
        <f>IF($R$19&lt;1,0,Q1226/$R$19)</f>
        <v>0</v>
      </c>
      <c r="S1226" s="243"/>
      <c r="T1226" s="351">
        <f>IF(Q1226=0,0,1)+IF(C1226=0,0,1)+IF(D1226=0,0,1)+IF(E1226=0,0,1)+IF(F1226=0,0,1)+IF(G1226=0,0,1)+IF(H1226=0,0,1)+IF(I1226=0,0,1)+IF(J1226=0,0,1)+IF(K1226=0,0,1)+IF(L1226=0,0,1)+IF(M1226=0,0,1)+IF(N1226=0,0,1)+IF(O1226=0,0,1)</f>
        <v>0</v>
      </c>
      <c r="U1226" s="237"/>
      <c r="V1226" s="237"/>
      <c r="W1226" s="237"/>
      <c r="X1226" s="237"/>
      <c r="Y1226" s="237"/>
      <c r="Z1226" s="237"/>
      <c r="AA1226" s="237"/>
      <c r="AB1226" s="237"/>
      <c r="AC1226" s="237"/>
      <c r="AD1226" s="237"/>
      <c r="AE1226" s="237"/>
      <c r="AF1226" s="237"/>
      <c r="AG1226" s="237"/>
      <c r="AH1226" s="237"/>
      <c r="AI1226" s="237"/>
      <c r="AJ1226" s="237"/>
      <c r="AK1226" s="237"/>
      <c r="AL1226" s="237"/>
      <c r="AM1226" s="237"/>
      <c r="AN1226" s="237"/>
      <c r="AO1226" s="237"/>
      <c r="AP1226" s="237"/>
      <c r="AQ1226" s="237"/>
      <c r="AR1226" s="237"/>
      <c r="AS1226" s="237"/>
      <c r="AT1226" s="237"/>
      <c r="AU1226" s="237"/>
      <c r="AV1226" s="237"/>
      <c r="AW1226" s="237"/>
      <c r="AX1226" s="237"/>
      <c r="AY1226" s="237"/>
      <c r="AZ1226" s="237"/>
      <c r="BA1226" s="237"/>
      <c r="BB1226" s="237"/>
      <c r="BC1226" s="237"/>
      <c r="BD1226" s="237"/>
      <c r="BE1226" s="237"/>
      <c r="BF1226" s="237"/>
      <c r="BG1226" s="237"/>
      <c r="BH1226" s="237"/>
      <c r="BI1226" s="237"/>
      <c r="BJ1226" s="237"/>
      <c r="BK1226" s="237"/>
      <c r="BL1226" s="237"/>
      <c r="BM1226" s="237"/>
      <c r="BN1226" s="237"/>
      <c r="BO1226" s="237"/>
      <c r="BP1226" s="237"/>
      <c r="BQ1226" s="237"/>
      <c r="BR1226" s="237"/>
      <c r="BS1226" s="237"/>
      <c r="BT1226" s="237"/>
      <c r="BU1226" s="237"/>
      <c r="BV1226" s="237"/>
      <c r="BW1226" s="237"/>
      <c r="BX1226" s="237"/>
      <c r="BY1226" s="237"/>
      <c r="BZ1226" s="237"/>
      <c r="CA1226" s="237"/>
      <c r="CB1226" s="237"/>
      <c r="CC1226" s="237"/>
      <c r="CD1226" s="237"/>
      <c r="CE1226" s="237"/>
      <c r="CF1226" s="237"/>
      <c r="CG1226" s="237"/>
      <c r="CH1226" s="237"/>
      <c r="CI1226" s="237"/>
      <c r="CJ1226" s="237"/>
      <c r="CK1226" s="237"/>
      <c r="CL1226" s="237"/>
      <c r="CM1226" s="237"/>
      <c r="CN1226" s="237"/>
      <c r="CO1226" s="237"/>
      <c r="CP1226" s="237"/>
      <c r="CQ1226" s="237"/>
      <c r="CR1226" s="237"/>
      <c r="CS1226" s="237"/>
      <c r="CT1226" s="237"/>
      <c r="CU1226" s="237"/>
      <c r="CV1226" s="237"/>
      <c r="CW1226" s="237"/>
      <c r="CX1226" s="237"/>
      <c r="CY1226" s="237"/>
      <c r="CZ1226" s="237"/>
      <c r="DA1226" s="237"/>
      <c r="DB1226" s="237"/>
      <c r="DC1226" s="237"/>
      <c r="DD1226" s="237"/>
      <c r="DE1226" s="237"/>
      <c r="DF1226" s="237"/>
      <c r="DG1226" s="237"/>
      <c r="DH1226" s="237"/>
      <c r="DI1226" s="237"/>
      <c r="DJ1226" s="237"/>
      <c r="DK1226" s="237"/>
      <c r="DL1226" s="237"/>
      <c r="DM1226" s="237"/>
      <c r="DN1226" s="237"/>
      <c r="DO1226" s="237"/>
      <c r="DP1226" s="237"/>
      <c r="DQ1226" s="237"/>
      <c r="DR1226" s="237"/>
      <c r="DS1226" s="237"/>
      <c r="DT1226" s="237"/>
      <c r="DU1226" s="237"/>
      <c r="DV1226" s="237"/>
      <c r="DW1226" s="237"/>
      <c r="DX1226" s="237"/>
      <c r="DY1226" s="237"/>
      <c r="DZ1226" s="237"/>
      <c r="EA1226" s="237"/>
      <c r="EB1226" s="237"/>
      <c r="EC1226" s="237"/>
      <c r="ED1226" s="237"/>
      <c r="EE1226" s="237"/>
      <c r="EF1226" s="237"/>
      <c r="EG1226" s="237"/>
      <c r="EH1226" s="237"/>
      <c r="EI1226" s="237"/>
      <c r="EJ1226" s="237"/>
      <c r="EK1226" s="237"/>
      <c r="EL1226" s="237"/>
      <c r="EM1226" s="237"/>
      <c r="EN1226" s="237"/>
      <c r="EO1226" s="237"/>
      <c r="EP1226" s="237"/>
      <c r="EQ1226" s="237"/>
      <c r="ER1226" s="237"/>
      <c r="ES1226" s="237"/>
      <c r="ET1226" s="237"/>
      <c r="EU1226" s="237"/>
      <c r="EV1226" s="237"/>
      <c r="EW1226" s="237"/>
      <c r="EX1226" s="237"/>
      <c r="EY1226" s="237"/>
      <c r="EZ1226" s="237"/>
      <c r="FA1226" s="237"/>
      <c r="FB1226" s="237"/>
      <c r="FC1226" s="237"/>
      <c r="FD1226" s="237"/>
      <c r="FE1226" s="237"/>
      <c r="FF1226" s="237"/>
      <c r="FG1226" s="237"/>
      <c r="FH1226" s="237"/>
      <c r="FI1226" s="237"/>
      <c r="FJ1226" s="237"/>
      <c r="FK1226" s="237"/>
      <c r="FL1226" s="237"/>
      <c r="FM1226" s="237"/>
      <c r="FN1226" s="237"/>
      <c r="FO1226" s="237"/>
      <c r="FP1226" s="237"/>
      <c r="FQ1226" s="237"/>
      <c r="FR1226" s="237"/>
      <c r="FS1226" s="237"/>
      <c r="FT1226" s="237"/>
      <c r="FU1226" s="237"/>
      <c r="FV1226" s="237"/>
      <c r="FW1226" s="237"/>
      <c r="FX1226" s="237"/>
      <c r="FY1226" s="237"/>
      <c r="FZ1226" s="237"/>
      <c r="GA1226" s="237"/>
      <c r="GB1226" s="237"/>
      <c r="GC1226" s="237"/>
      <c r="GD1226" s="237"/>
      <c r="GE1226" s="237"/>
      <c r="GF1226" s="237"/>
      <c r="GG1226" s="237"/>
      <c r="GH1226" s="237"/>
      <c r="GI1226" s="237"/>
      <c r="GJ1226" s="237"/>
      <c r="GK1226" s="237"/>
      <c r="GL1226" s="237"/>
      <c r="GM1226" s="237"/>
      <c r="GN1226" s="237"/>
      <c r="GO1226" s="237"/>
      <c r="GP1226" s="237"/>
      <c r="GQ1226" s="237"/>
    </row>
    <row r="1227" spans="1:199" s="81" customFormat="1" ht="15" hidden="1">
      <c r="A1227" s="176" t="s">
        <v>3119</v>
      </c>
      <c r="B1227" s="241" t="s">
        <v>6420</v>
      </c>
      <c r="C1227" s="242">
        <v>0</v>
      </c>
      <c r="D1227" s="242">
        <v>0</v>
      </c>
      <c r="E1227" s="242">
        <v>0</v>
      </c>
      <c r="F1227" s="242">
        <v>0</v>
      </c>
      <c r="G1227" s="242">
        <v>0</v>
      </c>
      <c r="H1227" s="242">
        <v>0</v>
      </c>
      <c r="I1227" s="242">
        <v>0</v>
      </c>
      <c r="J1227" s="242">
        <v>0</v>
      </c>
      <c r="K1227" s="242">
        <v>0</v>
      </c>
      <c r="L1227" s="242">
        <v>0</v>
      </c>
      <c r="M1227" s="242">
        <v>0</v>
      </c>
      <c r="N1227" s="242">
        <v>0</v>
      </c>
      <c r="O1227" s="242">
        <v>0</v>
      </c>
      <c r="P1227" s="28"/>
      <c r="Q1227" s="242">
        <f>SUM(D1227:O1227)</f>
        <v>0</v>
      </c>
      <c r="R1227" s="242">
        <f>IF($R$19&lt;1,0,Q1227/$R$19)</f>
        <v>0</v>
      </c>
      <c r="S1227" s="243"/>
      <c r="T1227" s="351">
        <f>IF(Q1227=0,0,1)+IF(C1227=0,0,1)+IF(D1227=0,0,1)+IF(E1227=0,0,1)+IF(F1227=0,0,1)+IF(G1227=0,0,1)+IF(H1227=0,0,1)+IF(I1227=0,0,1)+IF(J1227=0,0,1)+IF(K1227=0,0,1)+IF(L1227=0,0,1)+IF(M1227=0,0,1)+IF(N1227=0,0,1)+IF(O1227=0,0,1)</f>
        <v>0</v>
      </c>
      <c r="U1227" s="237"/>
      <c r="V1227" s="237"/>
      <c r="W1227" s="237"/>
      <c r="X1227" s="237"/>
      <c r="Y1227" s="237"/>
      <c r="Z1227" s="237"/>
      <c r="AA1227" s="237"/>
      <c r="AB1227" s="237"/>
      <c r="AC1227" s="237"/>
      <c r="AD1227" s="237"/>
      <c r="AE1227" s="237"/>
      <c r="AF1227" s="237"/>
      <c r="AG1227" s="237"/>
      <c r="AH1227" s="237"/>
      <c r="AI1227" s="237"/>
      <c r="AJ1227" s="237"/>
      <c r="AK1227" s="237"/>
      <c r="AL1227" s="237"/>
      <c r="AM1227" s="237"/>
      <c r="AN1227" s="237"/>
      <c r="AO1227" s="237"/>
      <c r="AP1227" s="237"/>
      <c r="AQ1227" s="237"/>
      <c r="AR1227" s="237"/>
      <c r="AS1227" s="237"/>
      <c r="AT1227" s="237"/>
      <c r="AU1227" s="237"/>
      <c r="AV1227" s="237"/>
      <c r="AW1227" s="237"/>
      <c r="AX1227" s="237"/>
      <c r="AY1227" s="237"/>
      <c r="AZ1227" s="237"/>
      <c r="BA1227" s="237"/>
      <c r="BB1227" s="237"/>
      <c r="BC1227" s="237"/>
      <c r="BD1227" s="237"/>
      <c r="BE1227" s="237"/>
      <c r="BF1227" s="237"/>
      <c r="BG1227" s="237"/>
      <c r="BH1227" s="237"/>
      <c r="BI1227" s="237"/>
      <c r="BJ1227" s="237"/>
      <c r="BK1227" s="237"/>
      <c r="BL1227" s="237"/>
      <c r="BM1227" s="237"/>
      <c r="BN1227" s="237"/>
      <c r="BO1227" s="237"/>
      <c r="BP1227" s="237"/>
      <c r="BQ1227" s="237"/>
      <c r="BR1227" s="237"/>
      <c r="BS1227" s="237"/>
      <c r="BT1227" s="237"/>
      <c r="BU1227" s="237"/>
      <c r="BV1227" s="237"/>
      <c r="BW1227" s="237"/>
      <c r="BX1227" s="237"/>
      <c r="BY1227" s="237"/>
      <c r="BZ1227" s="237"/>
      <c r="CA1227" s="237"/>
      <c r="CB1227" s="237"/>
      <c r="CC1227" s="237"/>
      <c r="CD1227" s="237"/>
      <c r="CE1227" s="237"/>
      <c r="CF1227" s="237"/>
      <c r="CG1227" s="237"/>
      <c r="CH1227" s="237"/>
      <c r="CI1227" s="237"/>
      <c r="CJ1227" s="237"/>
      <c r="CK1227" s="237"/>
      <c r="CL1227" s="237"/>
      <c r="CM1227" s="237"/>
      <c r="CN1227" s="237"/>
      <c r="CO1227" s="237"/>
      <c r="CP1227" s="237"/>
      <c r="CQ1227" s="237"/>
      <c r="CR1227" s="237"/>
      <c r="CS1227" s="237"/>
      <c r="CT1227" s="237"/>
      <c r="CU1227" s="237"/>
      <c r="CV1227" s="237"/>
      <c r="CW1227" s="237"/>
      <c r="CX1227" s="237"/>
      <c r="CY1227" s="237"/>
      <c r="CZ1227" s="237"/>
      <c r="DA1227" s="237"/>
      <c r="DB1227" s="237"/>
      <c r="DC1227" s="237"/>
      <c r="DD1227" s="237"/>
      <c r="DE1227" s="237"/>
      <c r="DF1227" s="237"/>
      <c r="DG1227" s="237"/>
      <c r="DH1227" s="237"/>
      <c r="DI1227" s="237"/>
      <c r="DJ1227" s="237"/>
      <c r="DK1227" s="237"/>
      <c r="DL1227" s="237"/>
      <c r="DM1227" s="237"/>
      <c r="DN1227" s="237"/>
      <c r="DO1227" s="237"/>
      <c r="DP1227" s="237"/>
      <c r="DQ1227" s="237"/>
      <c r="DR1227" s="237"/>
      <c r="DS1227" s="237"/>
      <c r="DT1227" s="237"/>
      <c r="DU1227" s="237"/>
      <c r="DV1227" s="237"/>
      <c r="DW1227" s="237"/>
      <c r="DX1227" s="237"/>
      <c r="DY1227" s="237"/>
      <c r="DZ1227" s="237"/>
      <c r="EA1227" s="237"/>
      <c r="EB1227" s="237"/>
      <c r="EC1227" s="237"/>
      <c r="ED1227" s="237"/>
      <c r="EE1227" s="237"/>
      <c r="EF1227" s="237"/>
      <c r="EG1227" s="237"/>
      <c r="EH1227" s="237"/>
      <c r="EI1227" s="237"/>
      <c r="EJ1227" s="237"/>
      <c r="EK1227" s="237"/>
      <c r="EL1227" s="237"/>
      <c r="EM1227" s="237"/>
      <c r="EN1227" s="237"/>
      <c r="EO1227" s="237"/>
      <c r="EP1227" s="237"/>
      <c r="EQ1227" s="237"/>
      <c r="ER1227" s="237"/>
      <c r="ES1227" s="237"/>
      <c r="ET1227" s="237"/>
      <c r="EU1227" s="237"/>
      <c r="EV1227" s="237"/>
      <c r="EW1227" s="237"/>
      <c r="EX1227" s="237"/>
      <c r="EY1227" s="237"/>
      <c r="EZ1227" s="237"/>
      <c r="FA1227" s="237"/>
      <c r="FB1227" s="237"/>
      <c r="FC1227" s="237"/>
      <c r="FD1227" s="237"/>
      <c r="FE1227" s="237"/>
      <c r="FF1227" s="237"/>
      <c r="FG1227" s="237"/>
      <c r="FH1227" s="237"/>
      <c r="FI1227" s="237"/>
      <c r="FJ1227" s="237"/>
      <c r="FK1227" s="237"/>
      <c r="FL1227" s="237"/>
      <c r="FM1227" s="237"/>
      <c r="FN1227" s="237"/>
      <c r="FO1227" s="237"/>
      <c r="FP1227" s="237"/>
      <c r="FQ1227" s="237"/>
      <c r="FR1227" s="237"/>
      <c r="FS1227" s="237"/>
      <c r="FT1227" s="237"/>
      <c r="FU1227" s="237"/>
      <c r="FV1227" s="237"/>
      <c r="FW1227" s="237"/>
      <c r="FX1227" s="237"/>
      <c r="FY1227" s="237"/>
      <c r="FZ1227" s="237"/>
      <c r="GA1227" s="237"/>
      <c r="GB1227" s="237"/>
      <c r="GC1227" s="237"/>
      <c r="GD1227" s="237"/>
      <c r="GE1227" s="237"/>
      <c r="GF1227" s="237"/>
      <c r="GG1227" s="237"/>
      <c r="GH1227" s="237"/>
      <c r="GI1227" s="237"/>
      <c r="GJ1227" s="237"/>
      <c r="GK1227" s="237"/>
      <c r="GL1227" s="237"/>
      <c r="GM1227" s="237"/>
      <c r="GN1227" s="237"/>
      <c r="GO1227" s="237"/>
      <c r="GP1227" s="237"/>
      <c r="GQ1227" s="237"/>
    </row>
    <row r="1228" spans="1:199" s="81" customFormat="1" ht="15" hidden="1">
      <c r="A1228" s="176" t="s">
        <v>3120</v>
      </c>
      <c r="B1228" s="241" t="s">
        <v>6421</v>
      </c>
      <c r="C1228" s="242">
        <v>0</v>
      </c>
      <c r="D1228" s="242">
        <v>0</v>
      </c>
      <c r="E1228" s="242">
        <v>0</v>
      </c>
      <c r="F1228" s="242">
        <v>0</v>
      </c>
      <c r="G1228" s="242">
        <v>0</v>
      </c>
      <c r="H1228" s="242">
        <v>0</v>
      </c>
      <c r="I1228" s="242">
        <v>0</v>
      </c>
      <c r="J1228" s="242">
        <v>0</v>
      </c>
      <c r="K1228" s="242">
        <v>0</v>
      </c>
      <c r="L1228" s="242">
        <v>0</v>
      </c>
      <c r="M1228" s="242">
        <v>0</v>
      </c>
      <c r="N1228" s="242">
        <v>0</v>
      </c>
      <c r="O1228" s="242">
        <v>0</v>
      </c>
      <c r="P1228" s="28"/>
      <c r="Q1228" s="242">
        <f>SUM(D1228:O1228)</f>
        <v>0</v>
      </c>
      <c r="R1228" s="242">
        <f>IF($R$19&lt;1,0,Q1228/$R$19)</f>
        <v>0</v>
      </c>
      <c r="S1228" s="243"/>
      <c r="T1228" s="351">
        <f>IF(Q1228=0,0,1)+IF(C1228=0,0,1)+IF(D1228=0,0,1)+IF(E1228=0,0,1)+IF(F1228=0,0,1)+IF(G1228=0,0,1)+IF(H1228=0,0,1)+IF(I1228=0,0,1)+IF(J1228=0,0,1)+IF(K1228=0,0,1)+IF(L1228=0,0,1)+IF(M1228=0,0,1)+IF(N1228=0,0,1)+IF(O1228=0,0,1)</f>
        <v>0</v>
      </c>
      <c r="U1228" s="237"/>
      <c r="V1228" s="237"/>
      <c r="W1228" s="237"/>
      <c r="X1228" s="237"/>
      <c r="Y1228" s="237"/>
      <c r="Z1228" s="237"/>
      <c r="AA1228" s="237"/>
      <c r="AB1228" s="237"/>
      <c r="AC1228" s="237"/>
      <c r="AD1228" s="237"/>
      <c r="AE1228" s="237"/>
      <c r="AF1228" s="237"/>
      <c r="AG1228" s="237"/>
      <c r="AH1228" s="237"/>
      <c r="AI1228" s="237"/>
      <c r="AJ1228" s="237"/>
      <c r="AK1228" s="237"/>
      <c r="AL1228" s="237"/>
      <c r="AM1228" s="237"/>
      <c r="AN1228" s="237"/>
      <c r="AO1228" s="237"/>
      <c r="AP1228" s="237"/>
      <c r="AQ1228" s="237"/>
      <c r="AR1228" s="237"/>
      <c r="AS1228" s="237"/>
      <c r="AT1228" s="237"/>
      <c r="AU1228" s="237"/>
      <c r="AV1228" s="237"/>
      <c r="AW1228" s="237"/>
      <c r="AX1228" s="237"/>
      <c r="AY1228" s="237"/>
      <c r="AZ1228" s="237"/>
      <c r="BA1228" s="237"/>
      <c r="BB1228" s="237"/>
      <c r="BC1228" s="237"/>
      <c r="BD1228" s="237"/>
      <c r="BE1228" s="237"/>
      <c r="BF1228" s="237"/>
      <c r="BG1228" s="237"/>
      <c r="BH1228" s="237"/>
      <c r="BI1228" s="237"/>
      <c r="BJ1228" s="237"/>
      <c r="BK1228" s="237"/>
      <c r="BL1228" s="237"/>
      <c r="BM1228" s="237"/>
      <c r="BN1228" s="237"/>
      <c r="BO1228" s="237"/>
      <c r="BP1228" s="237"/>
      <c r="BQ1228" s="237"/>
      <c r="BR1228" s="237"/>
      <c r="BS1228" s="237"/>
      <c r="BT1228" s="237"/>
      <c r="BU1228" s="237"/>
      <c r="BV1228" s="237"/>
      <c r="BW1228" s="237"/>
      <c r="BX1228" s="237"/>
      <c r="BY1228" s="237"/>
      <c r="BZ1228" s="237"/>
      <c r="CA1228" s="237"/>
      <c r="CB1228" s="237"/>
      <c r="CC1228" s="237"/>
      <c r="CD1228" s="237"/>
      <c r="CE1228" s="237"/>
      <c r="CF1228" s="237"/>
      <c r="CG1228" s="237"/>
      <c r="CH1228" s="237"/>
      <c r="CI1228" s="237"/>
      <c r="CJ1228" s="237"/>
      <c r="CK1228" s="237"/>
      <c r="CL1228" s="237"/>
      <c r="CM1228" s="237"/>
      <c r="CN1228" s="237"/>
      <c r="CO1228" s="237"/>
      <c r="CP1228" s="237"/>
      <c r="CQ1228" s="237"/>
      <c r="CR1228" s="237"/>
      <c r="CS1228" s="237"/>
      <c r="CT1228" s="237"/>
      <c r="CU1228" s="237"/>
      <c r="CV1228" s="237"/>
      <c r="CW1228" s="237"/>
      <c r="CX1228" s="237"/>
      <c r="CY1228" s="237"/>
      <c r="CZ1228" s="237"/>
      <c r="DA1228" s="237"/>
      <c r="DB1228" s="237"/>
      <c r="DC1228" s="237"/>
      <c r="DD1228" s="237"/>
      <c r="DE1228" s="237"/>
      <c r="DF1228" s="237"/>
      <c r="DG1228" s="237"/>
      <c r="DH1228" s="237"/>
      <c r="DI1228" s="237"/>
      <c r="DJ1228" s="237"/>
      <c r="DK1228" s="237"/>
      <c r="DL1228" s="237"/>
      <c r="DM1228" s="237"/>
      <c r="DN1228" s="237"/>
      <c r="DO1228" s="237"/>
      <c r="DP1228" s="237"/>
      <c r="DQ1228" s="237"/>
      <c r="DR1228" s="237"/>
      <c r="DS1228" s="237"/>
      <c r="DT1228" s="237"/>
      <c r="DU1228" s="237"/>
      <c r="DV1228" s="237"/>
      <c r="DW1228" s="237"/>
      <c r="DX1228" s="237"/>
      <c r="DY1228" s="237"/>
      <c r="DZ1228" s="237"/>
      <c r="EA1228" s="237"/>
      <c r="EB1228" s="237"/>
      <c r="EC1228" s="237"/>
      <c r="ED1228" s="237"/>
      <c r="EE1228" s="237"/>
      <c r="EF1228" s="237"/>
      <c r="EG1228" s="237"/>
      <c r="EH1228" s="237"/>
      <c r="EI1228" s="237"/>
      <c r="EJ1228" s="237"/>
      <c r="EK1228" s="237"/>
      <c r="EL1228" s="237"/>
      <c r="EM1228" s="237"/>
      <c r="EN1228" s="237"/>
      <c r="EO1228" s="237"/>
      <c r="EP1228" s="237"/>
      <c r="EQ1228" s="237"/>
      <c r="ER1228" s="237"/>
      <c r="ES1228" s="237"/>
      <c r="ET1228" s="237"/>
      <c r="EU1228" s="237"/>
      <c r="EV1228" s="237"/>
      <c r="EW1228" s="237"/>
      <c r="EX1228" s="237"/>
      <c r="EY1228" s="237"/>
      <c r="EZ1228" s="237"/>
      <c r="FA1228" s="237"/>
      <c r="FB1228" s="237"/>
      <c r="FC1228" s="237"/>
      <c r="FD1228" s="237"/>
      <c r="FE1228" s="237"/>
      <c r="FF1228" s="237"/>
      <c r="FG1228" s="237"/>
      <c r="FH1228" s="237"/>
      <c r="FI1228" s="237"/>
      <c r="FJ1228" s="237"/>
      <c r="FK1228" s="237"/>
      <c r="FL1228" s="237"/>
      <c r="FM1228" s="237"/>
      <c r="FN1228" s="237"/>
      <c r="FO1228" s="237"/>
      <c r="FP1228" s="237"/>
      <c r="FQ1228" s="237"/>
      <c r="FR1228" s="237"/>
      <c r="FS1228" s="237"/>
      <c r="FT1228" s="237"/>
      <c r="FU1228" s="237"/>
      <c r="FV1228" s="237"/>
      <c r="FW1228" s="237"/>
      <c r="FX1228" s="237"/>
      <c r="FY1228" s="237"/>
      <c r="FZ1228" s="237"/>
      <c r="GA1228" s="237"/>
      <c r="GB1228" s="237"/>
      <c r="GC1228" s="237"/>
      <c r="GD1228" s="237"/>
      <c r="GE1228" s="237"/>
      <c r="GF1228" s="237"/>
      <c r="GG1228" s="237"/>
      <c r="GH1228" s="237"/>
      <c r="GI1228" s="237"/>
      <c r="GJ1228" s="237"/>
      <c r="GK1228" s="237"/>
      <c r="GL1228" s="237"/>
      <c r="GM1228" s="237"/>
      <c r="GN1228" s="237"/>
      <c r="GO1228" s="237"/>
      <c r="GP1228" s="237"/>
      <c r="GQ1228" s="237"/>
    </row>
    <row r="1229" spans="1:199" s="81" customFormat="1" ht="15" hidden="1">
      <c r="A1229" s="176" t="s">
        <v>3121</v>
      </c>
      <c r="B1229" s="241" t="s">
        <v>6422</v>
      </c>
      <c r="C1229" s="242">
        <v>0</v>
      </c>
      <c r="D1229" s="242">
        <v>0</v>
      </c>
      <c r="E1229" s="242">
        <v>0</v>
      </c>
      <c r="F1229" s="242">
        <v>0</v>
      </c>
      <c r="G1229" s="242">
        <v>0</v>
      </c>
      <c r="H1229" s="242">
        <v>0</v>
      </c>
      <c r="I1229" s="242">
        <v>0</v>
      </c>
      <c r="J1229" s="242">
        <v>0</v>
      </c>
      <c r="K1229" s="242">
        <v>0</v>
      </c>
      <c r="L1229" s="242">
        <v>0</v>
      </c>
      <c r="M1229" s="242">
        <v>0</v>
      </c>
      <c r="N1229" s="242">
        <v>0</v>
      </c>
      <c r="O1229" s="242">
        <v>0</v>
      </c>
      <c r="P1229" s="28"/>
      <c r="Q1229" s="242">
        <f>SUM(D1229:O1229)</f>
        <v>0</v>
      </c>
      <c r="R1229" s="242">
        <f>IF($R$19&lt;1,0,Q1229/$R$19)</f>
        <v>0</v>
      </c>
      <c r="S1229" s="243"/>
      <c r="T1229" s="351">
        <f>IF(Q1229=0,0,1)+IF(C1229=0,0,1)+IF(D1229=0,0,1)+IF(E1229=0,0,1)+IF(F1229=0,0,1)+IF(G1229=0,0,1)+IF(H1229=0,0,1)+IF(I1229=0,0,1)+IF(J1229=0,0,1)+IF(K1229=0,0,1)+IF(L1229=0,0,1)+IF(M1229=0,0,1)+IF(N1229=0,0,1)+IF(O1229=0,0,1)</f>
        <v>0</v>
      </c>
      <c r="U1229" s="237"/>
      <c r="V1229" s="237"/>
      <c r="W1229" s="237"/>
      <c r="X1229" s="237"/>
      <c r="Y1229" s="237"/>
      <c r="Z1229" s="237"/>
      <c r="AA1229" s="237"/>
      <c r="AB1229" s="237"/>
      <c r="AC1229" s="237"/>
      <c r="AD1229" s="237"/>
      <c r="AE1229" s="237"/>
      <c r="AF1229" s="237"/>
      <c r="AG1229" s="237"/>
      <c r="AH1229" s="237"/>
      <c r="AI1229" s="237"/>
      <c r="AJ1229" s="237"/>
      <c r="AK1229" s="237"/>
      <c r="AL1229" s="237"/>
      <c r="AM1229" s="237"/>
      <c r="AN1229" s="237"/>
      <c r="AO1229" s="237"/>
      <c r="AP1229" s="237"/>
      <c r="AQ1229" s="237"/>
      <c r="AR1229" s="237"/>
      <c r="AS1229" s="237"/>
      <c r="AT1229" s="237"/>
      <c r="AU1229" s="237"/>
      <c r="AV1229" s="237"/>
      <c r="AW1229" s="237"/>
      <c r="AX1229" s="237"/>
      <c r="AY1229" s="237"/>
      <c r="AZ1229" s="237"/>
      <c r="BA1229" s="237"/>
      <c r="BB1229" s="237"/>
      <c r="BC1229" s="237"/>
      <c r="BD1229" s="237"/>
      <c r="BE1229" s="237"/>
      <c r="BF1229" s="237"/>
      <c r="BG1229" s="237"/>
      <c r="BH1229" s="237"/>
      <c r="BI1229" s="237"/>
      <c r="BJ1229" s="237"/>
      <c r="BK1229" s="237"/>
      <c r="BL1229" s="237"/>
      <c r="BM1229" s="237"/>
      <c r="BN1229" s="237"/>
      <c r="BO1229" s="237"/>
      <c r="BP1229" s="237"/>
      <c r="BQ1229" s="237"/>
      <c r="BR1229" s="237"/>
      <c r="BS1229" s="237"/>
      <c r="BT1229" s="237"/>
      <c r="BU1229" s="237"/>
      <c r="BV1229" s="237"/>
      <c r="BW1229" s="237"/>
      <c r="BX1229" s="237"/>
      <c r="BY1229" s="237"/>
      <c r="BZ1229" s="237"/>
      <c r="CA1229" s="237"/>
      <c r="CB1229" s="237"/>
      <c r="CC1229" s="237"/>
      <c r="CD1229" s="237"/>
      <c r="CE1229" s="237"/>
      <c r="CF1229" s="237"/>
      <c r="CG1229" s="237"/>
      <c r="CH1229" s="237"/>
      <c r="CI1229" s="237"/>
      <c r="CJ1229" s="237"/>
      <c r="CK1229" s="237"/>
      <c r="CL1229" s="237"/>
      <c r="CM1229" s="237"/>
      <c r="CN1229" s="237"/>
      <c r="CO1229" s="237"/>
      <c r="CP1229" s="237"/>
      <c r="CQ1229" s="237"/>
      <c r="CR1229" s="237"/>
      <c r="CS1229" s="237"/>
      <c r="CT1229" s="237"/>
      <c r="CU1229" s="237"/>
      <c r="CV1229" s="237"/>
      <c r="CW1229" s="237"/>
      <c r="CX1229" s="237"/>
      <c r="CY1229" s="237"/>
      <c r="CZ1229" s="237"/>
      <c r="DA1229" s="237"/>
      <c r="DB1229" s="237"/>
      <c r="DC1229" s="237"/>
      <c r="DD1229" s="237"/>
      <c r="DE1229" s="237"/>
      <c r="DF1229" s="237"/>
      <c r="DG1229" s="237"/>
      <c r="DH1229" s="237"/>
      <c r="DI1229" s="237"/>
      <c r="DJ1229" s="237"/>
      <c r="DK1229" s="237"/>
      <c r="DL1229" s="237"/>
      <c r="DM1229" s="237"/>
      <c r="DN1229" s="237"/>
      <c r="DO1229" s="237"/>
      <c r="DP1229" s="237"/>
      <c r="DQ1229" s="237"/>
      <c r="DR1229" s="237"/>
      <c r="DS1229" s="237"/>
      <c r="DT1229" s="237"/>
      <c r="DU1229" s="237"/>
      <c r="DV1229" s="237"/>
      <c r="DW1229" s="237"/>
      <c r="DX1229" s="237"/>
      <c r="DY1229" s="237"/>
      <c r="DZ1229" s="237"/>
      <c r="EA1229" s="237"/>
      <c r="EB1229" s="237"/>
      <c r="EC1229" s="237"/>
      <c r="ED1229" s="237"/>
      <c r="EE1229" s="237"/>
      <c r="EF1229" s="237"/>
      <c r="EG1229" s="237"/>
      <c r="EH1229" s="237"/>
      <c r="EI1229" s="237"/>
      <c r="EJ1229" s="237"/>
      <c r="EK1229" s="237"/>
      <c r="EL1229" s="237"/>
      <c r="EM1229" s="237"/>
      <c r="EN1229" s="237"/>
      <c r="EO1229" s="237"/>
      <c r="EP1229" s="237"/>
      <c r="EQ1229" s="237"/>
      <c r="ER1229" s="237"/>
      <c r="ES1229" s="237"/>
      <c r="ET1229" s="237"/>
      <c r="EU1229" s="237"/>
      <c r="EV1229" s="237"/>
      <c r="EW1229" s="237"/>
      <c r="EX1229" s="237"/>
      <c r="EY1229" s="237"/>
      <c r="EZ1229" s="237"/>
      <c r="FA1229" s="237"/>
      <c r="FB1229" s="237"/>
      <c r="FC1229" s="237"/>
      <c r="FD1229" s="237"/>
      <c r="FE1229" s="237"/>
      <c r="FF1229" s="237"/>
      <c r="FG1229" s="237"/>
      <c r="FH1229" s="237"/>
      <c r="FI1229" s="237"/>
      <c r="FJ1229" s="237"/>
      <c r="FK1229" s="237"/>
      <c r="FL1229" s="237"/>
      <c r="FM1229" s="237"/>
      <c r="FN1229" s="237"/>
      <c r="FO1229" s="237"/>
      <c r="FP1229" s="237"/>
      <c r="FQ1229" s="237"/>
      <c r="FR1229" s="237"/>
      <c r="FS1229" s="237"/>
      <c r="FT1229" s="237"/>
      <c r="FU1229" s="237"/>
      <c r="FV1229" s="237"/>
      <c r="FW1229" s="237"/>
      <c r="FX1229" s="237"/>
      <c r="FY1229" s="237"/>
      <c r="FZ1229" s="237"/>
      <c r="GA1229" s="237"/>
      <c r="GB1229" s="237"/>
      <c r="GC1229" s="237"/>
      <c r="GD1229" s="237"/>
      <c r="GE1229" s="237"/>
      <c r="GF1229" s="237"/>
      <c r="GG1229" s="237"/>
      <c r="GH1229" s="237"/>
      <c r="GI1229" s="237"/>
      <c r="GJ1229" s="237"/>
      <c r="GK1229" s="237"/>
      <c r="GL1229" s="237"/>
      <c r="GM1229" s="237"/>
      <c r="GN1229" s="237"/>
      <c r="GO1229" s="237"/>
      <c r="GP1229" s="237"/>
      <c r="GQ1229" s="237"/>
    </row>
    <row r="1230" spans="1:199" s="81" customFormat="1" ht="15" hidden="1">
      <c r="A1230" s="176" t="s">
        <v>3122</v>
      </c>
      <c r="B1230" s="241" t="s">
        <v>6423</v>
      </c>
      <c r="C1230" s="242">
        <v>0</v>
      </c>
      <c r="D1230" s="242">
        <v>0</v>
      </c>
      <c r="E1230" s="242">
        <v>0</v>
      </c>
      <c r="F1230" s="242">
        <v>0</v>
      </c>
      <c r="G1230" s="242">
        <v>0</v>
      </c>
      <c r="H1230" s="242">
        <v>0</v>
      </c>
      <c r="I1230" s="242">
        <v>0</v>
      </c>
      <c r="J1230" s="242">
        <v>0</v>
      </c>
      <c r="K1230" s="242">
        <v>0</v>
      </c>
      <c r="L1230" s="242">
        <v>0</v>
      </c>
      <c r="M1230" s="242">
        <v>0</v>
      </c>
      <c r="N1230" s="242">
        <v>0</v>
      </c>
      <c r="O1230" s="242">
        <v>0</v>
      </c>
      <c r="P1230" s="28"/>
      <c r="Q1230" s="242">
        <f>SUM(D1230:O1230)</f>
        <v>0</v>
      </c>
      <c r="R1230" s="242">
        <f>IF($R$19&lt;1,0,Q1230/$R$19)</f>
        <v>0</v>
      </c>
      <c r="S1230" s="243"/>
      <c r="T1230" s="351">
        <f>IF(Q1230=0,0,1)+IF(C1230=0,0,1)+IF(D1230=0,0,1)+IF(E1230=0,0,1)+IF(F1230=0,0,1)+IF(G1230=0,0,1)+IF(H1230=0,0,1)+IF(I1230=0,0,1)+IF(J1230=0,0,1)+IF(K1230=0,0,1)+IF(L1230=0,0,1)+IF(M1230=0,0,1)+IF(N1230=0,0,1)+IF(O1230=0,0,1)</f>
        <v>0</v>
      </c>
      <c r="U1230" s="237"/>
      <c r="V1230" s="237"/>
      <c r="W1230" s="237"/>
      <c r="X1230" s="237"/>
      <c r="Y1230" s="237"/>
      <c r="Z1230" s="237"/>
      <c r="AA1230" s="237"/>
      <c r="AB1230" s="237"/>
      <c r="AC1230" s="237"/>
      <c r="AD1230" s="237"/>
      <c r="AE1230" s="237"/>
      <c r="AF1230" s="237"/>
      <c r="AG1230" s="237"/>
      <c r="AH1230" s="237"/>
      <c r="AI1230" s="237"/>
      <c r="AJ1230" s="237"/>
      <c r="AK1230" s="237"/>
      <c r="AL1230" s="237"/>
      <c r="AM1230" s="237"/>
      <c r="AN1230" s="237"/>
      <c r="AO1230" s="237"/>
      <c r="AP1230" s="237"/>
      <c r="AQ1230" s="237"/>
      <c r="AR1230" s="237"/>
      <c r="AS1230" s="237"/>
      <c r="AT1230" s="237"/>
      <c r="AU1230" s="237"/>
      <c r="AV1230" s="237"/>
      <c r="AW1230" s="237"/>
      <c r="AX1230" s="237"/>
      <c r="AY1230" s="237"/>
      <c r="AZ1230" s="237"/>
      <c r="BA1230" s="237"/>
      <c r="BB1230" s="237"/>
      <c r="BC1230" s="237"/>
      <c r="BD1230" s="237"/>
      <c r="BE1230" s="237"/>
      <c r="BF1230" s="237"/>
      <c r="BG1230" s="237"/>
      <c r="BH1230" s="237"/>
      <c r="BI1230" s="237"/>
      <c r="BJ1230" s="237"/>
      <c r="BK1230" s="237"/>
      <c r="BL1230" s="237"/>
      <c r="BM1230" s="237"/>
      <c r="BN1230" s="237"/>
      <c r="BO1230" s="237"/>
      <c r="BP1230" s="237"/>
      <c r="BQ1230" s="237"/>
      <c r="BR1230" s="237"/>
      <c r="BS1230" s="237"/>
      <c r="BT1230" s="237"/>
      <c r="BU1230" s="237"/>
      <c r="BV1230" s="237"/>
      <c r="BW1230" s="237"/>
      <c r="BX1230" s="237"/>
      <c r="BY1230" s="237"/>
      <c r="BZ1230" s="237"/>
      <c r="CA1230" s="237"/>
      <c r="CB1230" s="237"/>
      <c r="CC1230" s="237"/>
      <c r="CD1230" s="237"/>
      <c r="CE1230" s="237"/>
      <c r="CF1230" s="237"/>
      <c r="CG1230" s="237"/>
      <c r="CH1230" s="237"/>
      <c r="CI1230" s="237"/>
      <c r="CJ1230" s="237"/>
      <c r="CK1230" s="237"/>
      <c r="CL1230" s="237"/>
      <c r="CM1230" s="237"/>
      <c r="CN1230" s="237"/>
      <c r="CO1230" s="237"/>
      <c r="CP1230" s="237"/>
      <c r="CQ1230" s="237"/>
      <c r="CR1230" s="237"/>
      <c r="CS1230" s="237"/>
      <c r="CT1230" s="237"/>
      <c r="CU1230" s="237"/>
      <c r="CV1230" s="237"/>
      <c r="CW1230" s="237"/>
      <c r="CX1230" s="237"/>
      <c r="CY1230" s="237"/>
      <c r="CZ1230" s="237"/>
      <c r="DA1230" s="237"/>
      <c r="DB1230" s="237"/>
      <c r="DC1230" s="237"/>
      <c r="DD1230" s="237"/>
      <c r="DE1230" s="237"/>
      <c r="DF1230" s="237"/>
      <c r="DG1230" s="237"/>
      <c r="DH1230" s="237"/>
      <c r="DI1230" s="237"/>
      <c r="DJ1230" s="237"/>
      <c r="DK1230" s="237"/>
      <c r="DL1230" s="237"/>
      <c r="DM1230" s="237"/>
      <c r="DN1230" s="237"/>
      <c r="DO1230" s="237"/>
      <c r="DP1230" s="237"/>
      <c r="DQ1230" s="237"/>
      <c r="DR1230" s="237"/>
      <c r="DS1230" s="237"/>
      <c r="DT1230" s="237"/>
      <c r="DU1230" s="237"/>
      <c r="DV1230" s="237"/>
      <c r="DW1230" s="237"/>
      <c r="DX1230" s="237"/>
      <c r="DY1230" s="237"/>
      <c r="DZ1230" s="237"/>
      <c r="EA1230" s="237"/>
      <c r="EB1230" s="237"/>
      <c r="EC1230" s="237"/>
      <c r="ED1230" s="237"/>
      <c r="EE1230" s="237"/>
      <c r="EF1230" s="237"/>
      <c r="EG1230" s="237"/>
      <c r="EH1230" s="237"/>
      <c r="EI1230" s="237"/>
      <c r="EJ1230" s="237"/>
      <c r="EK1230" s="237"/>
      <c r="EL1230" s="237"/>
      <c r="EM1230" s="237"/>
      <c r="EN1230" s="237"/>
      <c r="EO1230" s="237"/>
      <c r="EP1230" s="237"/>
      <c r="EQ1230" s="237"/>
      <c r="ER1230" s="237"/>
      <c r="ES1230" s="237"/>
      <c r="ET1230" s="237"/>
      <c r="EU1230" s="237"/>
      <c r="EV1230" s="237"/>
      <c r="EW1230" s="237"/>
      <c r="EX1230" s="237"/>
      <c r="EY1230" s="237"/>
      <c r="EZ1230" s="237"/>
      <c r="FA1230" s="237"/>
      <c r="FB1230" s="237"/>
      <c r="FC1230" s="237"/>
      <c r="FD1230" s="237"/>
      <c r="FE1230" s="237"/>
      <c r="FF1230" s="237"/>
      <c r="FG1230" s="237"/>
      <c r="FH1230" s="237"/>
      <c r="FI1230" s="237"/>
      <c r="FJ1230" s="237"/>
      <c r="FK1230" s="237"/>
      <c r="FL1230" s="237"/>
      <c r="FM1230" s="237"/>
      <c r="FN1230" s="237"/>
      <c r="FO1230" s="237"/>
      <c r="FP1230" s="237"/>
      <c r="FQ1230" s="237"/>
      <c r="FR1230" s="237"/>
      <c r="FS1230" s="237"/>
      <c r="FT1230" s="237"/>
      <c r="FU1230" s="237"/>
      <c r="FV1230" s="237"/>
      <c r="FW1230" s="237"/>
      <c r="FX1230" s="237"/>
      <c r="FY1230" s="237"/>
      <c r="FZ1230" s="237"/>
      <c r="GA1230" s="237"/>
      <c r="GB1230" s="237"/>
      <c r="GC1230" s="237"/>
      <c r="GD1230" s="237"/>
      <c r="GE1230" s="237"/>
      <c r="GF1230" s="237"/>
      <c r="GG1230" s="237"/>
      <c r="GH1230" s="237"/>
      <c r="GI1230" s="237"/>
      <c r="GJ1230" s="237"/>
      <c r="GK1230" s="237"/>
      <c r="GL1230" s="237"/>
      <c r="GM1230" s="237"/>
      <c r="GN1230" s="237"/>
      <c r="GO1230" s="237"/>
      <c r="GP1230" s="237"/>
      <c r="GQ1230" s="237"/>
    </row>
    <row r="1231" spans="1:199" s="81" customFormat="1" ht="15" hidden="1">
      <c r="A1231" s="176" t="s">
        <v>3123</v>
      </c>
      <c r="B1231" s="241" t="s">
        <v>6424</v>
      </c>
      <c r="C1231" s="242">
        <v>0</v>
      </c>
      <c r="D1231" s="242">
        <v>0</v>
      </c>
      <c r="E1231" s="242">
        <v>0</v>
      </c>
      <c r="F1231" s="242">
        <v>0</v>
      </c>
      <c r="G1231" s="242">
        <v>0</v>
      </c>
      <c r="H1231" s="242">
        <v>0</v>
      </c>
      <c r="I1231" s="242">
        <v>0</v>
      </c>
      <c r="J1231" s="242">
        <v>0</v>
      </c>
      <c r="K1231" s="242">
        <v>0</v>
      </c>
      <c r="L1231" s="242">
        <v>0</v>
      </c>
      <c r="M1231" s="242">
        <v>0</v>
      </c>
      <c r="N1231" s="242">
        <v>0</v>
      </c>
      <c r="O1231" s="242">
        <v>0</v>
      </c>
      <c r="P1231" s="28"/>
      <c r="Q1231" s="242">
        <f>SUM(D1231:O1231)</f>
        <v>0</v>
      </c>
      <c r="R1231" s="242">
        <f>IF($R$19&lt;1,0,Q1231/$R$19)</f>
        <v>0</v>
      </c>
      <c r="S1231" s="243"/>
      <c r="T1231" s="351">
        <f>IF(Q1231=0,0,1)+IF(C1231=0,0,1)+IF(D1231=0,0,1)+IF(E1231=0,0,1)+IF(F1231=0,0,1)+IF(G1231=0,0,1)+IF(H1231=0,0,1)+IF(I1231=0,0,1)+IF(J1231=0,0,1)+IF(K1231=0,0,1)+IF(L1231=0,0,1)+IF(M1231=0,0,1)+IF(N1231=0,0,1)+IF(O1231=0,0,1)</f>
        <v>0</v>
      </c>
      <c r="U1231" s="237"/>
      <c r="V1231" s="237"/>
      <c r="W1231" s="237"/>
      <c r="X1231" s="237"/>
      <c r="Y1231" s="237"/>
      <c r="Z1231" s="237"/>
      <c r="AA1231" s="237"/>
      <c r="AB1231" s="237"/>
      <c r="AC1231" s="237"/>
      <c r="AD1231" s="237"/>
      <c r="AE1231" s="237"/>
      <c r="AF1231" s="237"/>
      <c r="AG1231" s="237"/>
      <c r="AH1231" s="237"/>
      <c r="AI1231" s="237"/>
      <c r="AJ1231" s="237"/>
      <c r="AK1231" s="237"/>
      <c r="AL1231" s="237"/>
      <c r="AM1231" s="237"/>
      <c r="AN1231" s="237"/>
      <c r="AO1231" s="237"/>
      <c r="AP1231" s="237"/>
      <c r="AQ1231" s="237"/>
      <c r="AR1231" s="237"/>
      <c r="AS1231" s="237"/>
      <c r="AT1231" s="237"/>
      <c r="AU1231" s="237"/>
      <c r="AV1231" s="237"/>
      <c r="AW1231" s="237"/>
      <c r="AX1231" s="237"/>
      <c r="AY1231" s="237"/>
      <c r="AZ1231" s="237"/>
      <c r="BA1231" s="237"/>
      <c r="BB1231" s="237"/>
      <c r="BC1231" s="237"/>
      <c r="BD1231" s="237"/>
      <c r="BE1231" s="237"/>
      <c r="BF1231" s="237"/>
      <c r="BG1231" s="237"/>
      <c r="BH1231" s="237"/>
      <c r="BI1231" s="237"/>
      <c r="BJ1231" s="237"/>
      <c r="BK1231" s="237"/>
      <c r="BL1231" s="237"/>
      <c r="BM1231" s="237"/>
      <c r="BN1231" s="237"/>
      <c r="BO1231" s="237"/>
      <c r="BP1231" s="237"/>
      <c r="BQ1231" s="237"/>
      <c r="BR1231" s="237"/>
      <c r="BS1231" s="237"/>
      <c r="BT1231" s="237"/>
      <c r="BU1231" s="237"/>
      <c r="BV1231" s="237"/>
      <c r="BW1231" s="237"/>
      <c r="BX1231" s="237"/>
      <c r="BY1231" s="237"/>
      <c r="BZ1231" s="237"/>
      <c r="CA1231" s="237"/>
      <c r="CB1231" s="237"/>
      <c r="CC1231" s="237"/>
      <c r="CD1231" s="237"/>
      <c r="CE1231" s="237"/>
      <c r="CF1231" s="237"/>
      <c r="CG1231" s="237"/>
      <c r="CH1231" s="237"/>
      <c r="CI1231" s="237"/>
      <c r="CJ1231" s="237"/>
      <c r="CK1231" s="237"/>
      <c r="CL1231" s="237"/>
      <c r="CM1231" s="237"/>
      <c r="CN1231" s="237"/>
      <c r="CO1231" s="237"/>
      <c r="CP1231" s="237"/>
      <c r="CQ1231" s="237"/>
      <c r="CR1231" s="237"/>
      <c r="CS1231" s="237"/>
      <c r="CT1231" s="237"/>
      <c r="CU1231" s="237"/>
      <c r="CV1231" s="237"/>
      <c r="CW1231" s="237"/>
      <c r="CX1231" s="237"/>
      <c r="CY1231" s="237"/>
      <c r="CZ1231" s="237"/>
      <c r="DA1231" s="237"/>
      <c r="DB1231" s="237"/>
      <c r="DC1231" s="237"/>
      <c r="DD1231" s="237"/>
      <c r="DE1231" s="237"/>
      <c r="DF1231" s="237"/>
      <c r="DG1231" s="237"/>
      <c r="DH1231" s="237"/>
      <c r="DI1231" s="237"/>
      <c r="DJ1231" s="237"/>
      <c r="DK1231" s="237"/>
      <c r="DL1231" s="237"/>
      <c r="DM1231" s="237"/>
      <c r="DN1231" s="237"/>
      <c r="DO1231" s="237"/>
      <c r="DP1231" s="237"/>
      <c r="DQ1231" s="237"/>
      <c r="DR1231" s="237"/>
      <c r="DS1231" s="237"/>
      <c r="DT1231" s="237"/>
      <c r="DU1231" s="237"/>
      <c r="DV1231" s="237"/>
      <c r="DW1231" s="237"/>
      <c r="DX1231" s="237"/>
      <c r="DY1231" s="237"/>
      <c r="DZ1231" s="237"/>
      <c r="EA1231" s="237"/>
      <c r="EB1231" s="237"/>
      <c r="EC1231" s="237"/>
      <c r="ED1231" s="237"/>
      <c r="EE1231" s="237"/>
      <c r="EF1231" s="237"/>
      <c r="EG1231" s="237"/>
      <c r="EH1231" s="237"/>
      <c r="EI1231" s="237"/>
      <c r="EJ1231" s="237"/>
      <c r="EK1231" s="237"/>
      <c r="EL1231" s="237"/>
      <c r="EM1231" s="237"/>
      <c r="EN1231" s="237"/>
      <c r="EO1231" s="237"/>
      <c r="EP1231" s="237"/>
      <c r="EQ1231" s="237"/>
      <c r="ER1231" s="237"/>
      <c r="ES1231" s="237"/>
      <c r="ET1231" s="237"/>
      <c r="EU1231" s="237"/>
      <c r="EV1231" s="237"/>
      <c r="EW1231" s="237"/>
      <c r="EX1231" s="237"/>
      <c r="EY1231" s="237"/>
      <c r="EZ1231" s="237"/>
      <c r="FA1231" s="237"/>
      <c r="FB1231" s="237"/>
      <c r="FC1231" s="237"/>
      <c r="FD1231" s="237"/>
      <c r="FE1231" s="237"/>
      <c r="FF1231" s="237"/>
      <c r="FG1231" s="237"/>
      <c r="FH1231" s="237"/>
      <c r="FI1231" s="237"/>
      <c r="FJ1231" s="237"/>
      <c r="FK1231" s="237"/>
      <c r="FL1231" s="237"/>
      <c r="FM1231" s="237"/>
      <c r="FN1231" s="237"/>
      <c r="FO1231" s="237"/>
      <c r="FP1231" s="237"/>
      <c r="FQ1231" s="237"/>
      <c r="FR1231" s="237"/>
      <c r="FS1231" s="237"/>
      <c r="FT1231" s="237"/>
      <c r="FU1231" s="237"/>
      <c r="FV1231" s="237"/>
      <c r="FW1231" s="237"/>
      <c r="FX1231" s="237"/>
      <c r="FY1231" s="237"/>
      <c r="FZ1231" s="237"/>
      <c r="GA1231" s="237"/>
      <c r="GB1231" s="237"/>
      <c r="GC1231" s="237"/>
      <c r="GD1231" s="237"/>
      <c r="GE1231" s="237"/>
      <c r="GF1231" s="237"/>
      <c r="GG1231" s="237"/>
      <c r="GH1231" s="237"/>
      <c r="GI1231" s="237"/>
      <c r="GJ1231" s="237"/>
      <c r="GK1231" s="237"/>
      <c r="GL1231" s="237"/>
      <c r="GM1231" s="237"/>
      <c r="GN1231" s="237"/>
      <c r="GO1231" s="237"/>
      <c r="GP1231" s="237"/>
      <c r="GQ1231" s="237"/>
    </row>
    <row r="1232" spans="1:199" s="81" customFormat="1" ht="15" hidden="1">
      <c r="A1232" s="176" t="s">
        <v>3124</v>
      </c>
      <c r="B1232" s="241" t="s">
        <v>6425</v>
      </c>
      <c r="C1232" s="242">
        <v>0</v>
      </c>
      <c r="D1232" s="242">
        <v>0</v>
      </c>
      <c r="E1232" s="242">
        <v>0</v>
      </c>
      <c r="F1232" s="242">
        <v>0</v>
      </c>
      <c r="G1232" s="242">
        <v>0</v>
      </c>
      <c r="H1232" s="242">
        <v>0</v>
      </c>
      <c r="I1232" s="242">
        <v>0</v>
      </c>
      <c r="J1232" s="242">
        <v>0</v>
      </c>
      <c r="K1232" s="242">
        <v>0</v>
      </c>
      <c r="L1232" s="242">
        <v>0</v>
      </c>
      <c r="M1232" s="242">
        <v>0</v>
      </c>
      <c r="N1232" s="242">
        <v>0</v>
      </c>
      <c r="O1232" s="242">
        <v>0</v>
      </c>
      <c r="P1232" s="28"/>
      <c r="Q1232" s="242">
        <f>SUM(D1232:O1232)</f>
        <v>0</v>
      </c>
      <c r="R1232" s="242">
        <f>IF($R$19&lt;1,0,Q1232/$R$19)</f>
        <v>0</v>
      </c>
      <c r="S1232" s="243"/>
      <c r="T1232" s="351">
        <f>IF(Q1232=0,0,1)+IF(C1232=0,0,1)+IF(D1232=0,0,1)+IF(E1232=0,0,1)+IF(F1232=0,0,1)+IF(G1232=0,0,1)+IF(H1232=0,0,1)+IF(I1232=0,0,1)+IF(J1232=0,0,1)+IF(K1232=0,0,1)+IF(L1232=0,0,1)+IF(M1232=0,0,1)+IF(N1232=0,0,1)+IF(O1232=0,0,1)</f>
        <v>0</v>
      </c>
      <c r="U1232" s="237"/>
      <c r="V1232" s="237"/>
      <c r="W1232" s="237"/>
      <c r="X1232" s="237"/>
      <c r="Y1232" s="237"/>
      <c r="Z1232" s="237"/>
      <c r="AA1232" s="237"/>
      <c r="AB1232" s="237"/>
      <c r="AC1232" s="237"/>
      <c r="AD1232" s="237"/>
      <c r="AE1232" s="237"/>
      <c r="AF1232" s="237"/>
      <c r="AG1232" s="237"/>
      <c r="AH1232" s="237"/>
      <c r="AI1232" s="237"/>
      <c r="AJ1232" s="237"/>
      <c r="AK1232" s="237"/>
      <c r="AL1232" s="237"/>
      <c r="AM1232" s="237"/>
      <c r="AN1232" s="237"/>
      <c r="AO1232" s="237"/>
      <c r="AP1232" s="237"/>
      <c r="AQ1232" s="237"/>
      <c r="AR1232" s="237"/>
      <c r="AS1232" s="237"/>
      <c r="AT1232" s="237"/>
      <c r="AU1232" s="237"/>
      <c r="AV1232" s="237"/>
      <c r="AW1232" s="237"/>
      <c r="AX1232" s="237"/>
      <c r="AY1232" s="237"/>
      <c r="AZ1232" s="237"/>
      <c r="BA1232" s="237"/>
      <c r="BB1232" s="237"/>
      <c r="BC1232" s="237"/>
      <c r="BD1232" s="237"/>
      <c r="BE1232" s="237"/>
      <c r="BF1232" s="237"/>
      <c r="BG1232" s="237"/>
      <c r="BH1232" s="237"/>
      <c r="BI1232" s="237"/>
      <c r="BJ1232" s="237"/>
      <c r="BK1232" s="237"/>
      <c r="BL1232" s="237"/>
      <c r="BM1232" s="237"/>
      <c r="BN1232" s="237"/>
      <c r="BO1232" s="237"/>
      <c r="BP1232" s="237"/>
      <c r="BQ1232" s="237"/>
      <c r="BR1232" s="237"/>
      <c r="BS1232" s="237"/>
      <c r="BT1232" s="237"/>
      <c r="BU1232" s="237"/>
      <c r="BV1232" s="237"/>
      <c r="BW1232" s="237"/>
      <c r="BX1232" s="237"/>
      <c r="BY1232" s="237"/>
      <c r="BZ1232" s="237"/>
      <c r="CA1232" s="237"/>
      <c r="CB1232" s="237"/>
      <c r="CC1232" s="237"/>
      <c r="CD1232" s="237"/>
      <c r="CE1232" s="237"/>
      <c r="CF1232" s="237"/>
      <c r="CG1232" s="237"/>
      <c r="CH1232" s="237"/>
      <c r="CI1232" s="237"/>
      <c r="CJ1232" s="237"/>
      <c r="CK1232" s="237"/>
      <c r="CL1232" s="237"/>
      <c r="CM1232" s="237"/>
      <c r="CN1232" s="237"/>
      <c r="CO1232" s="237"/>
      <c r="CP1232" s="237"/>
      <c r="CQ1232" s="237"/>
      <c r="CR1232" s="237"/>
      <c r="CS1232" s="237"/>
      <c r="CT1232" s="237"/>
      <c r="CU1232" s="237"/>
      <c r="CV1232" s="237"/>
      <c r="CW1232" s="237"/>
      <c r="CX1232" s="237"/>
      <c r="CY1232" s="237"/>
      <c r="CZ1232" s="237"/>
      <c r="DA1232" s="237"/>
      <c r="DB1232" s="237"/>
      <c r="DC1232" s="237"/>
      <c r="DD1232" s="237"/>
      <c r="DE1232" s="237"/>
      <c r="DF1232" s="237"/>
      <c r="DG1232" s="237"/>
      <c r="DH1232" s="237"/>
      <c r="DI1232" s="237"/>
      <c r="DJ1232" s="237"/>
      <c r="DK1232" s="237"/>
      <c r="DL1232" s="237"/>
      <c r="DM1232" s="237"/>
      <c r="DN1232" s="237"/>
      <c r="DO1232" s="237"/>
      <c r="DP1232" s="237"/>
      <c r="DQ1232" s="237"/>
      <c r="DR1232" s="237"/>
      <c r="DS1232" s="237"/>
      <c r="DT1232" s="237"/>
      <c r="DU1232" s="237"/>
      <c r="DV1232" s="237"/>
      <c r="DW1232" s="237"/>
      <c r="DX1232" s="237"/>
      <c r="DY1232" s="237"/>
      <c r="DZ1232" s="237"/>
      <c r="EA1232" s="237"/>
      <c r="EB1232" s="237"/>
      <c r="EC1232" s="237"/>
      <c r="ED1232" s="237"/>
      <c r="EE1232" s="237"/>
      <c r="EF1232" s="237"/>
      <c r="EG1232" s="237"/>
      <c r="EH1232" s="237"/>
      <c r="EI1232" s="237"/>
      <c r="EJ1232" s="237"/>
      <c r="EK1232" s="237"/>
      <c r="EL1232" s="237"/>
      <c r="EM1232" s="237"/>
      <c r="EN1232" s="237"/>
      <c r="EO1232" s="237"/>
      <c r="EP1232" s="237"/>
      <c r="EQ1232" s="237"/>
      <c r="ER1232" s="237"/>
      <c r="ES1232" s="237"/>
      <c r="ET1232" s="237"/>
      <c r="EU1232" s="237"/>
      <c r="EV1232" s="237"/>
      <c r="EW1232" s="237"/>
      <c r="EX1232" s="237"/>
      <c r="EY1232" s="237"/>
      <c r="EZ1232" s="237"/>
      <c r="FA1232" s="237"/>
      <c r="FB1232" s="237"/>
      <c r="FC1232" s="237"/>
      <c r="FD1232" s="237"/>
      <c r="FE1232" s="237"/>
      <c r="FF1232" s="237"/>
      <c r="FG1232" s="237"/>
      <c r="FH1232" s="237"/>
      <c r="FI1232" s="237"/>
      <c r="FJ1232" s="237"/>
      <c r="FK1232" s="237"/>
      <c r="FL1232" s="237"/>
      <c r="FM1232" s="237"/>
      <c r="FN1232" s="237"/>
      <c r="FO1232" s="237"/>
      <c r="FP1232" s="237"/>
      <c r="FQ1232" s="237"/>
      <c r="FR1232" s="237"/>
      <c r="FS1232" s="237"/>
      <c r="FT1232" s="237"/>
      <c r="FU1232" s="237"/>
      <c r="FV1232" s="237"/>
      <c r="FW1232" s="237"/>
      <c r="FX1232" s="237"/>
      <c r="FY1232" s="237"/>
      <c r="FZ1232" s="237"/>
      <c r="GA1232" s="237"/>
      <c r="GB1232" s="237"/>
      <c r="GC1232" s="237"/>
      <c r="GD1232" s="237"/>
      <c r="GE1232" s="237"/>
      <c r="GF1232" s="237"/>
      <c r="GG1232" s="237"/>
      <c r="GH1232" s="237"/>
      <c r="GI1232" s="237"/>
      <c r="GJ1232" s="237"/>
      <c r="GK1232" s="237"/>
      <c r="GL1232" s="237"/>
      <c r="GM1232" s="237"/>
      <c r="GN1232" s="237"/>
      <c r="GO1232" s="237"/>
      <c r="GP1232" s="237"/>
      <c r="GQ1232" s="237"/>
    </row>
    <row r="1233" spans="1:199" s="81" customFormat="1" ht="15" hidden="1">
      <c r="A1233" s="176" t="s">
        <v>3125</v>
      </c>
      <c r="B1233" s="241" t="s">
        <v>6426</v>
      </c>
      <c r="C1233" s="242">
        <v>0</v>
      </c>
      <c r="D1233" s="242">
        <v>0</v>
      </c>
      <c r="E1233" s="242">
        <v>0</v>
      </c>
      <c r="F1233" s="242">
        <v>0</v>
      </c>
      <c r="G1233" s="242">
        <v>0</v>
      </c>
      <c r="H1233" s="242">
        <v>0</v>
      </c>
      <c r="I1233" s="242">
        <v>0</v>
      </c>
      <c r="J1233" s="242">
        <v>0</v>
      </c>
      <c r="K1233" s="242">
        <v>0</v>
      </c>
      <c r="L1233" s="242">
        <v>0</v>
      </c>
      <c r="M1233" s="242">
        <v>0</v>
      </c>
      <c r="N1233" s="242">
        <v>0</v>
      </c>
      <c r="O1233" s="242">
        <v>0</v>
      </c>
      <c r="P1233" s="28"/>
      <c r="Q1233" s="242">
        <f>SUM(D1233:O1233)</f>
        <v>0</v>
      </c>
      <c r="R1233" s="242">
        <f>IF($R$19&lt;1,0,Q1233/$R$19)</f>
        <v>0</v>
      </c>
      <c r="S1233" s="243"/>
      <c r="T1233" s="351">
        <f>IF(Q1233=0,0,1)+IF(C1233=0,0,1)+IF(D1233=0,0,1)+IF(E1233=0,0,1)+IF(F1233=0,0,1)+IF(G1233=0,0,1)+IF(H1233=0,0,1)+IF(I1233=0,0,1)+IF(J1233=0,0,1)+IF(K1233=0,0,1)+IF(L1233=0,0,1)+IF(M1233=0,0,1)+IF(N1233=0,0,1)+IF(O1233=0,0,1)</f>
        <v>0</v>
      </c>
      <c r="U1233" s="237"/>
      <c r="V1233" s="237"/>
      <c r="W1233" s="237"/>
      <c r="X1233" s="237"/>
      <c r="Y1233" s="237"/>
      <c r="Z1233" s="237"/>
      <c r="AA1233" s="237"/>
      <c r="AB1233" s="237"/>
      <c r="AC1233" s="237"/>
      <c r="AD1233" s="237"/>
      <c r="AE1233" s="237"/>
      <c r="AF1233" s="237"/>
      <c r="AG1233" s="237"/>
      <c r="AH1233" s="237"/>
      <c r="AI1233" s="237"/>
      <c r="AJ1233" s="237"/>
      <c r="AK1233" s="237"/>
      <c r="AL1233" s="237"/>
      <c r="AM1233" s="237"/>
      <c r="AN1233" s="237"/>
      <c r="AO1233" s="237"/>
      <c r="AP1233" s="237"/>
      <c r="AQ1233" s="237"/>
      <c r="AR1233" s="237"/>
      <c r="AS1233" s="237"/>
      <c r="AT1233" s="237"/>
      <c r="AU1233" s="237"/>
      <c r="AV1233" s="237"/>
      <c r="AW1233" s="237"/>
      <c r="AX1233" s="237"/>
      <c r="AY1233" s="237"/>
      <c r="AZ1233" s="237"/>
      <c r="BA1233" s="237"/>
      <c r="BB1233" s="237"/>
      <c r="BC1233" s="237"/>
      <c r="BD1233" s="237"/>
      <c r="BE1233" s="237"/>
      <c r="BF1233" s="237"/>
      <c r="BG1233" s="237"/>
      <c r="BH1233" s="237"/>
      <c r="BI1233" s="237"/>
      <c r="BJ1233" s="237"/>
      <c r="BK1233" s="237"/>
      <c r="BL1233" s="237"/>
      <c r="BM1233" s="237"/>
      <c r="BN1233" s="237"/>
      <c r="BO1233" s="237"/>
      <c r="BP1233" s="237"/>
      <c r="BQ1233" s="237"/>
      <c r="BR1233" s="237"/>
      <c r="BS1233" s="237"/>
      <c r="BT1233" s="237"/>
      <c r="BU1233" s="237"/>
      <c r="BV1233" s="237"/>
      <c r="BW1233" s="237"/>
      <c r="BX1233" s="237"/>
      <c r="BY1233" s="237"/>
      <c r="BZ1233" s="237"/>
      <c r="CA1233" s="237"/>
      <c r="CB1233" s="237"/>
      <c r="CC1233" s="237"/>
      <c r="CD1233" s="237"/>
      <c r="CE1233" s="237"/>
      <c r="CF1233" s="237"/>
      <c r="CG1233" s="237"/>
      <c r="CH1233" s="237"/>
      <c r="CI1233" s="237"/>
      <c r="CJ1233" s="237"/>
      <c r="CK1233" s="237"/>
      <c r="CL1233" s="237"/>
      <c r="CM1233" s="237"/>
      <c r="CN1233" s="237"/>
      <c r="CO1233" s="237"/>
      <c r="CP1233" s="237"/>
      <c r="CQ1233" s="237"/>
      <c r="CR1233" s="237"/>
      <c r="CS1233" s="237"/>
      <c r="CT1233" s="237"/>
      <c r="CU1233" s="237"/>
      <c r="CV1233" s="237"/>
      <c r="CW1233" s="237"/>
      <c r="CX1233" s="237"/>
      <c r="CY1233" s="237"/>
      <c r="CZ1233" s="237"/>
      <c r="DA1233" s="237"/>
      <c r="DB1233" s="237"/>
      <c r="DC1233" s="237"/>
      <c r="DD1233" s="237"/>
      <c r="DE1233" s="237"/>
      <c r="DF1233" s="237"/>
      <c r="DG1233" s="237"/>
      <c r="DH1233" s="237"/>
      <c r="DI1233" s="237"/>
      <c r="DJ1233" s="237"/>
      <c r="DK1233" s="237"/>
      <c r="DL1233" s="237"/>
      <c r="DM1233" s="237"/>
      <c r="DN1233" s="237"/>
      <c r="DO1233" s="237"/>
      <c r="DP1233" s="237"/>
      <c r="DQ1233" s="237"/>
      <c r="DR1233" s="237"/>
      <c r="DS1233" s="237"/>
      <c r="DT1233" s="237"/>
      <c r="DU1233" s="237"/>
      <c r="DV1233" s="237"/>
      <c r="DW1233" s="237"/>
      <c r="DX1233" s="237"/>
      <c r="DY1233" s="237"/>
      <c r="DZ1233" s="237"/>
      <c r="EA1233" s="237"/>
      <c r="EB1233" s="237"/>
      <c r="EC1233" s="237"/>
      <c r="ED1233" s="237"/>
      <c r="EE1233" s="237"/>
      <c r="EF1233" s="237"/>
      <c r="EG1233" s="237"/>
      <c r="EH1233" s="237"/>
      <c r="EI1233" s="237"/>
      <c r="EJ1233" s="237"/>
      <c r="EK1233" s="237"/>
      <c r="EL1233" s="237"/>
      <c r="EM1233" s="237"/>
      <c r="EN1233" s="237"/>
      <c r="EO1233" s="237"/>
      <c r="EP1233" s="237"/>
      <c r="EQ1233" s="237"/>
      <c r="ER1233" s="237"/>
      <c r="ES1233" s="237"/>
      <c r="ET1233" s="237"/>
      <c r="EU1233" s="237"/>
      <c r="EV1233" s="237"/>
      <c r="EW1233" s="237"/>
      <c r="EX1233" s="237"/>
      <c r="EY1233" s="237"/>
      <c r="EZ1233" s="237"/>
      <c r="FA1233" s="237"/>
      <c r="FB1233" s="237"/>
      <c r="FC1233" s="237"/>
      <c r="FD1233" s="237"/>
      <c r="FE1233" s="237"/>
      <c r="FF1233" s="237"/>
      <c r="FG1233" s="237"/>
      <c r="FH1233" s="237"/>
      <c r="FI1233" s="237"/>
      <c r="FJ1233" s="237"/>
      <c r="FK1233" s="237"/>
      <c r="FL1233" s="237"/>
      <c r="FM1233" s="237"/>
      <c r="FN1233" s="237"/>
      <c r="FO1233" s="237"/>
      <c r="FP1233" s="237"/>
      <c r="FQ1233" s="237"/>
      <c r="FR1233" s="237"/>
      <c r="FS1233" s="237"/>
      <c r="FT1233" s="237"/>
      <c r="FU1233" s="237"/>
      <c r="FV1233" s="237"/>
      <c r="FW1233" s="237"/>
      <c r="FX1233" s="237"/>
      <c r="FY1233" s="237"/>
      <c r="FZ1233" s="237"/>
      <c r="GA1233" s="237"/>
      <c r="GB1233" s="237"/>
      <c r="GC1233" s="237"/>
      <c r="GD1233" s="237"/>
      <c r="GE1233" s="237"/>
      <c r="GF1233" s="237"/>
      <c r="GG1233" s="237"/>
      <c r="GH1233" s="237"/>
      <c r="GI1233" s="237"/>
      <c r="GJ1233" s="237"/>
      <c r="GK1233" s="237"/>
      <c r="GL1233" s="237"/>
      <c r="GM1233" s="237"/>
      <c r="GN1233" s="237"/>
      <c r="GO1233" s="237"/>
      <c r="GP1233" s="237"/>
      <c r="GQ1233" s="237"/>
    </row>
    <row r="1234" spans="1:199" s="81" customFormat="1" ht="15" hidden="1">
      <c r="A1234" s="176" t="s">
        <v>3126</v>
      </c>
      <c r="B1234" s="241" t="s">
        <v>6427</v>
      </c>
      <c r="C1234" s="242">
        <v>0</v>
      </c>
      <c r="D1234" s="242">
        <v>0</v>
      </c>
      <c r="E1234" s="242">
        <v>0</v>
      </c>
      <c r="F1234" s="242">
        <v>0</v>
      </c>
      <c r="G1234" s="242">
        <v>0</v>
      </c>
      <c r="H1234" s="242">
        <v>0</v>
      </c>
      <c r="I1234" s="242">
        <v>0</v>
      </c>
      <c r="J1234" s="242">
        <v>0</v>
      </c>
      <c r="K1234" s="242">
        <v>0</v>
      </c>
      <c r="L1234" s="242">
        <v>0</v>
      </c>
      <c r="M1234" s="242">
        <v>0</v>
      </c>
      <c r="N1234" s="242">
        <v>0</v>
      </c>
      <c r="O1234" s="242">
        <v>0</v>
      </c>
      <c r="P1234" s="28"/>
      <c r="Q1234" s="242">
        <f>SUM(D1234:O1234)</f>
        <v>0</v>
      </c>
      <c r="R1234" s="242">
        <f>IF($R$19&lt;1,0,Q1234/$R$19)</f>
        <v>0</v>
      </c>
      <c r="S1234" s="243"/>
      <c r="T1234" s="351">
        <f>IF(Q1234=0,0,1)+IF(C1234=0,0,1)+IF(D1234=0,0,1)+IF(E1234=0,0,1)+IF(F1234=0,0,1)+IF(G1234=0,0,1)+IF(H1234=0,0,1)+IF(I1234=0,0,1)+IF(J1234=0,0,1)+IF(K1234=0,0,1)+IF(L1234=0,0,1)+IF(M1234=0,0,1)+IF(N1234=0,0,1)+IF(O1234=0,0,1)</f>
        <v>0</v>
      </c>
      <c r="U1234" s="237"/>
      <c r="V1234" s="237"/>
      <c r="W1234" s="237"/>
      <c r="X1234" s="237"/>
      <c r="Y1234" s="237"/>
      <c r="Z1234" s="237"/>
      <c r="AA1234" s="237"/>
      <c r="AB1234" s="237"/>
      <c r="AC1234" s="237"/>
      <c r="AD1234" s="237"/>
      <c r="AE1234" s="237"/>
      <c r="AF1234" s="237"/>
      <c r="AG1234" s="237"/>
      <c r="AH1234" s="237"/>
      <c r="AI1234" s="237"/>
      <c r="AJ1234" s="237"/>
      <c r="AK1234" s="237"/>
      <c r="AL1234" s="237"/>
      <c r="AM1234" s="237"/>
      <c r="AN1234" s="237"/>
      <c r="AO1234" s="237"/>
      <c r="AP1234" s="237"/>
      <c r="AQ1234" s="237"/>
      <c r="AR1234" s="237"/>
      <c r="AS1234" s="237"/>
      <c r="AT1234" s="237"/>
      <c r="AU1234" s="237"/>
      <c r="AV1234" s="237"/>
      <c r="AW1234" s="237"/>
      <c r="AX1234" s="237"/>
      <c r="AY1234" s="237"/>
      <c r="AZ1234" s="237"/>
      <c r="BA1234" s="237"/>
      <c r="BB1234" s="237"/>
      <c r="BC1234" s="237"/>
      <c r="BD1234" s="237"/>
      <c r="BE1234" s="237"/>
      <c r="BF1234" s="237"/>
      <c r="BG1234" s="237"/>
      <c r="BH1234" s="237"/>
      <c r="BI1234" s="237"/>
      <c r="BJ1234" s="237"/>
      <c r="BK1234" s="237"/>
      <c r="BL1234" s="237"/>
      <c r="BM1234" s="237"/>
      <c r="BN1234" s="237"/>
      <c r="BO1234" s="237"/>
      <c r="BP1234" s="237"/>
      <c r="BQ1234" s="237"/>
      <c r="BR1234" s="237"/>
      <c r="BS1234" s="237"/>
      <c r="BT1234" s="237"/>
      <c r="BU1234" s="237"/>
      <c r="BV1234" s="237"/>
      <c r="BW1234" s="237"/>
      <c r="BX1234" s="237"/>
      <c r="BY1234" s="237"/>
      <c r="BZ1234" s="237"/>
      <c r="CA1234" s="237"/>
      <c r="CB1234" s="237"/>
      <c r="CC1234" s="237"/>
      <c r="CD1234" s="237"/>
      <c r="CE1234" s="237"/>
      <c r="CF1234" s="237"/>
      <c r="CG1234" s="237"/>
      <c r="CH1234" s="237"/>
      <c r="CI1234" s="237"/>
      <c r="CJ1234" s="237"/>
      <c r="CK1234" s="237"/>
      <c r="CL1234" s="237"/>
      <c r="CM1234" s="237"/>
      <c r="CN1234" s="237"/>
      <c r="CO1234" s="237"/>
      <c r="CP1234" s="237"/>
      <c r="CQ1234" s="237"/>
      <c r="CR1234" s="237"/>
      <c r="CS1234" s="237"/>
      <c r="CT1234" s="237"/>
      <c r="CU1234" s="237"/>
      <c r="CV1234" s="237"/>
      <c r="CW1234" s="237"/>
      <c r="CX1234" s="237"/>
      <c r="CY1234" s="237"/>
      <c r="CZ1234" s="237"/>
      <c r="DA1234" s="237"/>
      <c r="DB1234" s="237"/>
      <c r="DC1234" s="237"/>
      <c r="DD1234" s="237"/>
      <c r="DE1234" s="237"/>
      <c r="DF1234" s="237"/>
      <c r="DG1234" s="237"/>
      <c r="DH1234" s="237"/>
      <c r="DI1234" s="237"/>
      <c r="DJ1234" s="237"/>
      <c r="DK1234" s="237"/>
      <c r="DL1234" s="237"/>
      <c r="DM1234" s="237"/>
      <c r="DN1234" s="237"/>
      <c r="DO1234" s="237"/>
      <c r="DP1234" s="237"/>
      <c r="DQ1234" s="237"/>
      <c r="DR1234" s="237"/>
      <c r="DS1234" s="237"/>
      <c r="DT1234" s="237"/>
      <c r="DU1234" s="237"/>
      <c r="DV1234" s="237"/>
      <c r="DW1234" s="237"/>
      <c r="DX1234" s="237"/>
      <c r="DY1234" s="237"/>
      <c r="DZ1234" s="237"/>
      <c r="EA1234" s="237"/>
      <c r="EB1234" s="237"/>
      <c r="EC1234" s="237"/>
      <c r="ED1234" s="237"/>
      <c r="EE1234" s="237"/>
      <c r="EF1234" s="237"/>
      <c r="EG1234" s="237"/>
      <c r="EH1234" s="237"/>
      <c r="EI1234" s="237"/>
      <c r="EJ1234" s="237"/>
      <c r="EK1234" s="237"/>
      <c r="EL1234" s="237"/>
      <c r="EM1234" s="237"/>
      <c r="EN1234" s="237"/>
      <c r="EO1234" s="237"/>
      <c r="EP1234" s="237"/>
      <c r="EQ1234" s="237"/>
      <c r="ER1234" s="237"/>
      <c r="ES1234" s="237"/>
      <c r="ET1234" s="237"/>
      <c r="EU1234" s="237"/>
      <c r="EV1234" s="237"/>
      <c r="EW1234" s="237"/>
      <c r="EX1234" s="237"/>
      <c r="EY1234" s="237"/>
      <c r="EZ1234" s="237"/>
      <c r="FA1234" s="237"/>
      <c r="FB1234" s="237"/>
      <c r="FC1234" s="237"/>
      <c r="FD1234" s="237"/>
      <c r="FE1234" s="237"/>
      <c r="FF1234" s="237"/>
      <c r="FG1234" s="237"/>
      <c r="FH1234" s="237"/>
      <c r="FI1234" s="237"/>
      <c r="FJ1234" s="237"/>
      <c r="FK1234" s="237"/>
      <c r="FL1234" s="237"/>
      <c r="FM1234" s="237"/>
      <c r="FN1234" s="237"/>
      <c r="FO1234" s="237"/>
      <c r="FP1234" s="237"/>
      <c r="FQ1234" s="237"/>
      <c r="FR1234" s="237"/>
      <c r="FS1234" s="237"/>
      <c r="FT1234" s="237"/>
      <c r="FU1234" s="237"/>
      <c r="FV1234" s="237"/>
      <c r="FW1234" s="237"/>
      <c r="FX1234" s="237"/>
      <c r="FY1234" s="237"/>
      <c r="FZ1234" s="237"/>
      <c r="GA1234" s="237"/>
      <c r="GB1234" s="237"/>
      <c r="GC1234" s="237"/>
      <c r="GD1234" s="237"/>
      <c r="GE1234" s="237"/>
      <c r="GF1234" s="237"/>
      <c r="GG1234" s="237"/>
      <c r="GH1234" s="237"/>
      <c r="GI1234" s="237"/>
      <c r="GJ1234" s="237"/>
      <c r="GK1234" s="237"/>
      <c r="GL1234" s="237"/>
      <c r="GM1234" s="237"/>
      <c r="GN1234" s="237"/>
      <c r="GO1234" s="237"/>
      <c r="GP1234" s="237"/>
      <c r="GQ1234" s="237"/>
    </row>
    <row r="1235" spans="1:199" s="81" customFormat="1" ht="15" hidden="1">
      <c r="A1235" s="176" t="s">
        <v>3127</v>
      </c>
      <c r="B1235" s="241" t="s">
        <v>6428</v>
      </c>
      <c r="C1235" s="242">
        <v>0</v>
      </c>
      <c r="D1235" s="242">
        <v>0</v>
      </c>
      <c r="E1235" s="242">
        <v>0</v>
      </c>
      <c r="F1235" s="242">
        <v>0</v>
      </c>
      <c r="G1235" s="242">
        <v>0</v>
      </c>
      <c r="H1235" s="242">
        <v>0</v>
      </c>
      <c r="I1235" s="242">
        <v>0</v>
      </c>
      <c r="J1235" s="242">
        <v>0</v>
      </c>
      <c r="K1235" s="242">
        <v>0</v>
      </c>
      <c r="L1235" s="242">
        <v>0</v>
      </c>
      <c r="M1235" s="242">
        <v>0</v>
      </c>
      <c r="N1235" s="242">
        <v>0</v>
      </c>
      <c r="O1235" s="242">
        <v>0</v>
      </c>
      <c r="P1235" s="28"/>
      <c r="Q1235" s="242">
        <f>SUM(D1235:O1235)</f>
        <v>0</v>
      </c>
      <c r="R1235" s="242">
        <f>IF($R$19&lt;1,0,Q1235/$R$19)</f>
        <v>0</v>
      </c>
      <c r="S1235" s="243"/>
      <c r="T1235" s="351">
        <f>IF(Q1235=0,0,1)+IF(C1235=0,0,1)+IF(D1235=0,0,1)+IF(E1235=0,0,1)+IF(F1235=0,0,1)+IF(G1235=0,0,1)+IF(H1235=0,0,1)+IF(I1235=0,0,1)+IF(J1235=0,0,1)+IF(K1235=0,0,1)+IF(L1235=0,0,1)+IF(M1235=0,0,1)+IF(N1235=0,0,1)+IF(O1235=0,0,1)</f>
        <v>0</v>
      </c>
      <c r="U1235" s="237"/>
      <c r="V1235" s="237"/>
      <c r="W1235" s="237"/>
      <c r="X1235" s="237"/>
      <c r="Y1235" s="237"/>
      <c r="Z1235" s="237"/>
      <c r="AA1235" s="237"/>
      <c r="AB1235" s="237"/>
      <c r="AC1235" s="237"/>
      <c r="AD1235" s="237"/>
      <c r="AE1235" s="237"/>
      <c r="AF1235" s="237"/>
      <c r="AG1235" s="237"/>
      <c r="AH1235" s="237"/>
      <c r="AI1235" s="237"/>
      <c r="AJ1235" s="237"/>
      <c r="AK1235" s="237"/>
      <c r="AL1235" s="237"/>
      <c r="AM1235" s="237"/>
      <c r="AN1235" s="237"/>
      <c r="AO1235" s="237"/>
      <c r="AP1235" s="237"/>
      <c r="AQ1235" s="237"/>
      <c r="AR1235" s="237"/>
      <c r="AS1235" s="237"/>
      <c r="AT1235" s="237"/>
      <c r="AU1235" s="237"/>
      <c r="AV1235" s="237"/>
      <c r="AW1235" s="237"/>
      <c r="AX1235" s="237"/>
      <c r="AY1235" s="237"/>
      <c r="AZ1235" s="237"/>
      <c r="BA1235" s="237"/>
      <c r="BB1235" s="237"/>
      <c r="BC1235" s="237"/>
      <c r="BD1235" s="237"/>
      <c r="BE1235" s="237"/>
      <c r="BF1235" s="237"/>
      <c r="BG1235" s="237"/>
      <c r="BH1235" s="237"/>
      <c r="BI1235" s="237"/>
      <c r="BJ1235" s="237"/>
      <c r="BK1235" s="237"/>
      <c r="BL1235" s="237"/>
      <c r="BM1235" s="237"/>
      <c r="BN1235" s="237"/>
      <c r="BO1235" s="237"/>
      <c r="BP1235" s="237"/>
      <c r="BQ1235" s="237"/>
      <c r="BR1235" s="237"/>
      <c r="BS1235" s="237"/>
      <c r="BT1235" s="237"/>
      <c r="BU1235" s="237"/>
      <c r="BV1235" s="237"/>
      <c r="BW1235" s="237"/>
      <c r="BX1235" s="237"/>
      <c r="BY1235" s="237"/>
      <c r="BZ1235" s="237"/>
      <c r="CA1235" s="237"/>
      <c r="CB1235" s="237"/>
      <c r="CC1235" s="237"/>
      <c r="CD1235" s="237"/>
      <c r="CE1235" s="237"/>
      <c r="CF1235" s="237"/>
      <c r="CG1235" s="237"/>
      <c r="CH1235" s="237"/>
      <c r="CI1235" s="237"/>
      <c r="CJ1235" s="237"/>
      <c r="CK1235" s="237"/>
      <c r="CL1235" s="237"/>
      <c r="CM1235" s="237"/>
      <c r="CN1235" s="237"/>
      <c r="CO1235" s="237"/>
      <c r="CP1235" s="237"/>
      <c r="CQ1235" s="237"/>
      <c r="CR1235" s="237"/>
      <c r="CS1235" s="237"/>
      <c r="CT1235" s="237"/>
      <c r="CU1235" s="237"/>
      <c r="CV1235" s="237"/>
      <c r="CW1235" s="237"/>
      <c r="CX1235" s="237"/>
      <c r="CY1235" s="237"/>
      <c r="CZ1235" s="237"/>
      <c r="DA1235" s="237"/>
      <c r="DB1235" s="237"/>
      <c r="DC1235" s="237"/>
      <c r="DD1235" s="237"/>
      <c r="DE1235" s="237"/>
      <c r="DF1235" s="237"/>
      <c r="DG1235" s="237"/>
      <c r="DH1235" s="237"/>
      <c r="DI1235" s="237"/>
      <c r="DJ1235" s="237"/>
      <c r="DK1235" s="237"/>
      <c r="DL1235" s="237"/>
      <c r="DM1235" s="237"/>
      <c r="DN1235" s="237"/>
      <c r="DO1235" s="237"/>
      <c r="DP1235" s="237"/>
      <c r="DQ1235" s="237"/>
      <c r="DR1235" s="237"/>
      <c r="DS1235" s="237"/>
      <c r="DT1235" s="237"/>
      <c r="DU1235" s="237"/>
      <c r="DV1235" s="237"/>
      <c r="DW1235" s="237"/>
      <c r="DX1235" s="237"/>
      <c r="DY1235" s="237"/>
      <c r="DZ1235" s="237"/>
      <c r="EA1235" s="237"/>
      <c r="EB1235" s="237"/>
      <c r="EC1235" s="237"/>
      <c r="ED1235" s="237"/>
      <c r="EE1235" s="237"/>
      <c r="EF1235" s="237"/>
      <c r="EG1235" s="237"/>
      <c r="EH1235" s="237"/>
      <c r="EI1235" s="237"/>
      <c r="EJ1235" s="237"/>
      <c r="EK1235" s="237"/>
      <c r="EL1235" s="237"/>
      <c r="EM1235" s="237"/>
      <c r="EN1235" s="237"/>
      <c r="EO1235" s="237"/>
      <c r="EP1235" s="237"/>
      <c r="EQ1235" s="237"/>
      <c r="ER1235" s="237"/>
      <c r="ES1235" s="237"/>
      <c r="ET1235" s="237"/>
      <c r="EU1235" s="237"/>
      <c r="EV1235" s="237"/>
      <c r="EW1235" s="237"/>
      <c r="EX1235" s="237"/>
      <c r="EY1235" s="237"/>
      <c r="EZ1235" s="237"/>
      <c r="FA1235" s="237"/>
      <c r="FB1235" s="237"/>
      <c r="FC1235" s="237"/>
      <c r="FD1235" s="237"/>
      <c r="FE1235" s="237"/>
      <c r="FF1235" s="237"/>
      <c r="FG1235" s="237"/>
      <c r="FH1235" s="237"/>
      <c r="FI1235" s="237"/>
      <c r="FJ1235" s="237"/>
      <c r="FK1235" s="237"/>
      <c r="FL1235" s="237"/>
      <c r="FM1235" s="237"/>
      <c r="FN1235" s="237"/>
      <c r="FO1235" s="237"/>
      <c r="FP1235" s="237"/>
      <c r="FQ1235" s="237"/>
      <c r="FR1235" s="237"/>
      <c r="FS1235" s="237"/>
      <c r="FT1235" s="237"/>
      <c r="FU1235" s="237"/>
      <c r="FV1235" s="237"/>
      <c r="FW1235" s="237"/>
      <c r="FX1235" s="237"/>
      <c r="FY1235" s="237"/>
      <c r="FZ1235" s="237"/>
      <c r="GA1235" s="237"/>
      <c r="GB1235" s="237"/>
      <c r="GC1235" s="237"/>
      <c r="GD1235" s="237"/>
      <c r="GE1235" s="237"/>
      <c r="GF1235" s="237"/>
      <c r="GG1235" s="237"/>
      <c r="GH1235" s="237"/>
      <c r="GI1235" s="237"/>
      <c r="GJ1235" s="237"/>
      <c r="GK1235" s="237"/>
      <c r="GL1235" s="237"/>
      <c r="GM1235" s="237"/>
      <c r="GN1235" s="237"/>
      <c r="GO1235" s="237"/>
      <c r="GP1235" s="237"/>
      <c r="GQ1235" s="237"/>
    </row>
    <row r="1236" spans="1:199" s="81" customFormat="1" ht="15" hidden="1">
      <c r="A1236" s="176" t="s">
        <v>3128</v>
      </c>
      <c r="B1236" s="241" t="s">
        <v>6429</v>
      </c>
      <c r="C1236" s="242">
        <v>0</v>
      </c>
      <c r="D1236" s="242">
        <v>0</v>
      </c>
      <c r="E1236" s="242">
        <v>0</v>
      </c>
      <c r="F1236" s="242">
        <v>0</v>
      </c>
      <c r="G1236" s="242">
        <v>0</v>
      </c>
      <c r="H1236" s="242">
        <v>0</v>
      </c>
      <c r="I1236" s="242">
        <v>0</v>
      </c>
      <c r="J1236" s="242">
        <v>0</v>
      </c>
      <c r="K1236" s="242">
        <v>0</v>
      </c>
      <c r="L1236" s="242">
        <v>0</v>
      </c>
      <c r="M1236" s="242">
        <v>0</v>
      </c>
      <c r="N1236" s="242">
        <v>0</v>
      </c>
      <c r="O1236" s="242">
        <v>0</v>
      </c>
      <c r="P1236" s="28"/>
      <c r="Q1236" s="242">
        <f>SUM(D1236:O1236)</f>
        <v>0</v>
      </c>
      <c r="R1236" s="242">
        <f>IF($R$19&lt;1,0,Q1236/$R$19)</f>
        <v>0</v>
      </c>
      <c r="S1236" s="243"/>
      <c r="T1236" s="351">
        <f>IF(Q1236=0,0,1)+IF(C1236=0,0,1)+IF(D1236=0,0,1)+IF(E1236=0,0,1)+IF(F1236=0,0,1)+IF(G1236=0,0,1)+IF(H1236=0,0,1)+IF(I1236=0,0,1)+IF(J1236=0,0,1)+IF(K1236=0,0,1)+IF(L1236=0,0,1)+IF(M1236=0,0,1)+IF(N1236=0,0,1)+IF(O1236=0,0,1)</f>
        <v>0</v>
      </c>
      <c r="U1236" s="237"/>
      <c r="V1236" s="237"/>
      <c r="W1236" s="237"/>
      <c r="X1236" s="237"/>
      <c r="Y1236" s="237"/>
      <c r="Z1236" s="237"/>
      <c r="AA1236" s="237"/>
      <c r="AB1236" s="237"/>
      <c r="AC1236" s="237"/>
      <c r="AD1236" s="237"/>
      <c r="AE1236" s="237"/>
      <c r="AF1236" s="237"/>
      <c r="AG1236" s="237"/>
      <c r="AH1236" s="237"/>
      <c r="AI1236" s="237"/>
      <c r="AJ1236" s="237"/>
      <c r="AK1236" s="237"/>
      <c r="AL1236" s="237"/>
      <c r="AM1236" s="237"/>
      <c r="AN1236" s="237"/>
      <c r="AO1236" s="237"/>
      <c r="AP1236" s="237"/>
      <c r="AQ1236" s="237"/>
      <c r="AR1236" s="237"/>
      <c r="AS1236" s="237"/>
      <c r="AT1236" s="237"/>
      <c r="AU1236" s="237"/>
      <c r="AV1236" s="237"/>
      <c r="AW1236" s="237"/>
      <c r="AX1236" s="237"/>
      <c r="AY1236" s="237"/>
      <c r="AZ1236" s="237"/>
      <c r="BA1236" s="237"/>
      <c r="BB1236" s="237"/>
      <c r="BC1236" s="237"/>
      <c r="BD1236" s="237"/>
      <c r="BE1236" s="237"/>
      <c r="BF1236" s="237"/>
      <c r="BG1236" s="237"/>
      <c r="BH1236" s="237"/>
      <c r="BI1236" s="237"/>
      <c r="BJ1236" s="237"/>
      <c r="BK1236" s="237"/>
      <c r="BL1236" s="237"/>
      <c r="BM1236" s="237"/>
      <c r="BN1236" s="237"/>
      <c r="BO1236" s="237"/>
      <c r="BP1236" s="237"/>
      <c r="BQ1236" s="237"/>
      <c r="BR1236" s="237"/>
      <c r="BS1236" s="237"/>
      <c r="BT1236" s="237"/>
      <c r="BU1236" s="237"/>
      <c r="BV1236" s="237"/>
      <c r="BW1236" s="237"/>
      <c r="BX1236" s="237"/>
      <c r="BY1236" s="237"/>
      <c r="BZ1236" s="237"/>
      <c r="CA1236" s="237"/>
      <c r="CB1236" s="237"/>
      <c r="CC1236" s="237"/>
      <c r="CD1236" s="237"/>
      <c r="CE1236" s="237"/>
      <c r="CF1236" s="237"/>
      <c r="CG1236" s="237"/>
      <c r="CH1236" s="237"/>
      <c r="CI1236" s="237"/>
      <c r="CJ1236" s="237"/>
      <c r="CK1236" s="237"/>
      <c r="CL1236" s="237"/>
      <c r="CM1236" s="237"/>
      <c r="CN1236" s="237"/>
      <c r="CO1236" s="237"/>
      <c r="CP1236" s="237"/>
      <c r="CQ1236" s="237"/>
      <c r="CR1236" s="237"/>
      <c r="CS1236" s="237"/>
      <c r="CT1236" s="237"/>
      <c r="CU1236" s="237"/>
      <c r="CV1236" s="237"/>
      <c r="CW1236" s="237"/>
      <c r="CX1236" s="237"/>
      <c r="CY1236" s="237"/>
      <c r="CZ1236" s="237"/>
      <c r="DA1236" s="237"/>
      <c r="DB1236" s="237"/>
      <c r="DC1236" s="237"/>
      <c r="DD1236" s="237"/>
      <c r="DE1236" s="237"/>
      <c r="DF1236" s="237"/>
      <c r="DG1236" s="237"/>
      <c r="DH1236" s="237"/>
      <c r="DI1236" s="237"/>
      <c r="DJ1236" s="237"/>
      <c r="DK1236" s="237"/>
      <c r="DL1236" s="237"/>
      <c r="DM1236" s="237"/>
      <c r="DN1236" s="237"/>
      <c r="DO1236" s="237"/>
      <c r="DP1236" s="237"/>
      <c r="DQ1236" s="237"/>
      <c r="DR1236" s="237"/>
      <c r="DS1236" s="237"/>
      <c r="DT1236" s="237"/>
      <c r="DU1236" s="237"/>
      <c r="DV1236" s="237"/>
      <c r="DW1236" s="237"/>
      <c r="DX1236" s="237"/>
      <c r="DY1236" s="237"/>
      <c r="DZ1236" s="237"/>
      <c r="EA1236" s="237"/>
      <c r="EB1236" s="237"/>
      <c r="EC1236" s="237"/>
      <c r="ED1236" s="237"/>
      <c r="EE1236" s="237"/>
      <c r="EF1236" s="237"/>
      <c r="EG1236" s="237"/>
      <c r="EH1236" s="237"/>
      <c r="EI1236" s="237"/>
      <c r="EJ1236" s="237"/>
      <c r="EK1236" s="237"/>
      <c r="EL1236" s="237"/>
      <c r="EM1236" s="237"/>
      <c r="EN1236" s="237"/>
      <c r="EO1236" s="237"/>
      <c r="EP1236" s="237"/>
      <c r="EQ1236" s="237"/>
      <c r="ER1236" s="237"/>
      <c r="ES1236" s="237"/>
      <c r="ET1236" s="237"/>
      <c r="EU1236" s="237"/>
      <c r="EV1236" s="237"/>
      <c r="EW1236" s="237"/>
      <c r="EX1236" s="237"/>
      <c r="EY1236" s="237"/>
      <c r="EZ1236" s="237"/>
      <c r="FA1236" s="237"/>
      <c r="FB1236" s="237"/>
      <c r="FC1236" s="237"/>
      <c r="FD1236" s="237"/>
      <c r="FE1236" s="237"/>
      <c r="FF1236" s="237"/>
      <c r="FG1236" s="237"/>
      <c r="FH1236" s="237"/>
      <c r="FI1236" s="237"/>
      <c r="FJ1236" s="237"/>
      <c r="FK1236" s="237"/>
      <c r="FL1236" s="237"/>
      <c r="FM1236" s="237"/>
      <c r="FN1236" s="237"/>
      <c r="FO1236" s="237"/>
      <c r="FP1236" s="237"/>
      <c r="FQ1236" s="237"/>
      <c r="FR1236" s="237"/>
      <c r="FS1236" s="237"/>
      <c r="FT1236" s="237"/>
      <c r="FU1236" s="237"/>
      <c r="FV1236" s="237"/>
      <c r="FW1236" s="237"/>
      <c r="FX1236" s="237"/>
      <c r="FY1236" s="237"/>
      <c r="FZ1236" s="237"/>
      <c r="GA1236" s="237"/>
      <c r="GB1236" s="237"/>
      <c r="GC1236" s="237"/>
      <c r="GD1236" s="237"/>
      <c r="GE1236" s="237"/>
      <c r="GF1236" s="237"/>
      <c r="GG1236" s="237"/>
      <c r="GH1236" s="237"/>
      <c r="GI1236" s="237"/>
      <c r="GJ1236" s="237"/>
      <c r="GK1236" s="237"/>
      <c r="GL1236" s="237"/>
      <c r="GM1236" s="237"/>
      <c r="GN1236" s="237"/>
      <c r="GO1236" s="237"/>
      <c r="GP1236" s="237"/>
      <c r="GQ1236" s="237"/>
    </row>
    <row r="1237" spans="1:199" s="81" customFormat="1" ht="15" hidden="1">
      <c r="A1237" s="176" t="s">
        <v>3129</v>
      </c>
      <c r="B1237" s="241" t="s">
        <v>6430</v>
      </c>
      <c r="C1237" s="242">
        <v>0</v>
      </c>
      <c r="D1237" s="242">
        <v>0</v>
      </c>
      <c r="E1237" s="242">
        <v>0</v>
      </c>
      <c r="F1237" s="242">
        <v>0</v>
      </c>
      <c r="G1237" s="242">
        <v>0</v>
      </c>
      <c r="H1237" s="242">
        <v>0</v>
      </c>
      <c r="I1237" s="242">
        <v>0</v>
      </c>
      <c r="J1237" s="242">
        <v>0</v>
      </c>
      <c r="K1237" s="242">
        <v>0</v>
      </c>
      <c r="L1237" s="242">
        <v>0</v>
      </c>
      <c r="M1237" s="242">
        <v>0</v>
      </c>
      <c r="N1237" s="242">
        <v>0</v>
      </c>
      <c r="O1237" s="242">
        <v>0</v>
      </c>
      <c r="P1237" s="28"/>
      <c r="Q1237" s="242">
        <f>SUM(D1237:O1237)</f>
        <v>0</v>
      </c>
      <c r="R1237" s="242">
        <f>IF($R$19&lt;1,0,Q1237/$R$19)</f>
        <v>0</v>
      </c>
      <c r="S1237" s="243"/>
      <c r="T1237" s="351">
        <f>IF(Q1237=0,0,1)+IF(C1237=0,0,1)+IF(D1237=0,0,1)+IF(E1237=0,0,1)+IF(F1237=0,0,1)+IF(G1237=0,0,1)+IF(H1237=0,0,1)+IF(I1237=0,0,1)+IF(J1237=0,0,1)+IF(K1237=0,0,1)+IF(L1237=0,0,1)+IF(M1237=0,0,1)+IF(N1237=0,0,1)+IF(O1237=0,0,1)</f>
        <v>0</v>
      </c>
      <c r="U1237" s="237"/>
      <c r="V1237" s="237"/>
      <c r="W1237" s="237"/>
      <c r="X1237" s="237"/>
      <c r="Y1237" s="237"/>
      <c r="Z1237" s="237"/>
      <c r="AA1237" s="237"/>
      <c r="AB1237" s="237"/>
      <c r="AC1237" s="237"/>
      <c r="AD1237" s="237"/>
      <c r="AE1237" s="237"/>
      <c r="AF1237" s="237"/>
      <c r="AG1237" s="237"/>
      <c r="AH1237" s="237"/>
      <c r="AI1237" s="237"/>
      <c r="AJ1237" s="237"/>
      <c r="AK1237" s="237"/>
      <c r="AL1237" s="237"/>
      <c r="AM1237" s="237"/>
      <c r="AN1237" s="237"/>
      <c r="AO1237" s="237"/>
      <c r="AP1237" s="237"/>
      <c r="AQ1237" s="237"/>
      <c r="AR1237" s="237"/>
      <c r="AS1237" s="237"/>
      <c r="AT1237" s="237"/>
      <c r="AU1237" s="237"/>
      <c r="AV1237" s="237"/>
      <c r="AW1237" s="237"/>
      <c r="AX1237" s="237"/>
      <c r="AY1237" s="237"/>
      <c r="AZ1237" s="237"/>
      <c r="BA1237" s="237"/>
      <c r="BB1237" s="237"/>
      <c r="BC1237" s="237"/>
      <c r="BD1237" s="237"/>
      <c r="BE1237" s="237"/>
      <c r="BF1237" s="237"/>
      <c r="BG1237" s="237"/>
      <c r="BH1237" s="237"/>
      <c r="BI1237" s="237"/>
      <c r="BJ1237" s="237"/>
      <c r="BK1237" s="237"/>
      <c r="BL1237" s="237"/>
      <c r="BM1237" s="237"/>
      <c r="BN1237" s="237"/>
      <c r="BO1237" s="237"/>
      <c r="BP1237" s="237"/>
      <c r="BQ1237" s="237"/>
      <c r="BR1237" s="237"/>
      <c r="BS1237" s="237"/>
      <c r="BT1237" s="237"/>
      <c r="BU1237" s="237"/>
      <c r="BV1237" s="237"/>
      <c r="BW1237" s="237"/>
      <c r="BX1237" s="237"/>
      <c r="BY1237" s="237"/>
      <c r="BZ1237" s="237"/>
      <c r="CA1237" s="237"/>
      <c r="CB1237" s="237"/>
      <c r="CC1237" s="237"/>
      <c r="CD1237" s="237"/>
      <c r="CE1237" s="237"/>
      <c r="CF1237" s="237"/>
      <c r="CG1237" s="237"/>
      <c r="CH1237" s="237"/>
      <c r="CI1237" s="237"/>
      <c r="CJ1237" s="237"/>
      <c r="CK1237" s="237"/>
      <c r="CL1237" s="237"/>
      <c r="CM1237" s="237"/>
      <c r="CN1237" s="237"/>
      <c r="CO1237" s="237"/>
      <c r="CP1237" s="237"/>
      <c r="CQ1237" s="237"/>
      <c r="CR1237" s="237"/>
      <c r="CS1237" s="237"/>
      <c r="CT1237" s="237"/>
      <c r="CU1237" s="237"/>
      <c r="CV1237" s="237"/>
      <c r="CW1237" s="237"/>
      <c r="CX1237" s="237"/>
      <c r="CY1237" s="237"/>
      <c r="CZ1237" s="237"/>
      <c r="DA1237" s="237"/>
      <c r="DB1237" s="237"/>
      <c r="DC1237" s="237"/>
      <c r="DD1237" s="237"/>
      <c r="DE1237" s="237"/>
      <c r="DF1237" s="237"/>
      <c r="DG1237" s="237"/>
      <c r="DH1237" s="237"/>
      <c r="DI1237" s="237"/>
      <c r="DJ1237" s="237"/>
      <c r="DK1237" s="237"/>
      <c r="DL1237" s="237"/>
      <c r="DM1237" s="237"/>
      <c r="DN1237" s="237"/>
      <c r="DO1237" s="237"/>
      <c r="DP1237" s="237"/>
      <c r="DQ1237" s="237"/>
      <c r="DR1237" s="237"/>
      <c r="DS1237" s="237"/>
      <c r="DT1237" s="237"/>
      <c r="DU1237" s="237"/>
      <c r="DV1237" s="237"/>
      <c r="DW1237" s="237"/>
      <c r="DX1237" s="237"/>
      <c r="DY1237" s="237"/>
      <c r="DZ1237" s="237"/>
      <c r="EA1237" s="237"/>
      <c r="EB1237" s="237"/>
      <c r="EC1237" s="237"/>
      <c r="ED1237" s="237"/>
      <c r="EE1237" s="237"/>
      <c r="EF1237" s="237"/>
      <c r="EG1237" s="237"/>
      <c r="EH1237" s="237"/>
      <c r="EI1237" s="237"/>
      <c r="EJ1237" s="237"/>
      <c r="EK1237" s="237"/>
      <c r="EL1237" s="237"/>
      <c r="EM1237" s="237"/>
      <c r="EN1237" s="237"/>
      <c r="EO1237" s="237"/>
      <c r="EP1237" s="237"/>
      <c r="EQ1237" s="237"/>
      <c r="ER1237" s="237"/>
      <c r="ES1237" s="237"/>
      <c r="ET1237" s="237"/>
      <c r="EU1237" s="237"/>
      <c r="EV1237" s="237"/>
      <c r="EW1237" s="237"/>
      <c r="EX1237" s="237"/>
      <c r="EY1237" s="237"/>
      <c r="EZ1237" s="237"/>
      <c r="FA1237" s="237"/>
      <c r="FB1237" s="237"/>
      <c r="FC1237" s="237"/>
      <c r="FD1237" s="237"/>
      <c r="FE1237" s="237"/>
      <c r="FF1237" s="237"/>
      <c r="FG1237" s="237"/>
      <c r="FH1237" s="237"/>
      <c r="FI1237" s="237"/>
      <c r="FJ1237" s="237"/>
      <c r="FK1237" s="237"/>
      <c r="FL1237" s="237"/>
      <c r="FM1237" s="237"/>
      <c r="FN1237" s="237"/>
      <c r="FO1237" s="237"/>
      <c r="FP1237" s="237"/>
      <c r="FQ1237" s="237"/>
      <c r="FR1237" s="237"/>
      <c r="FS1237" s="237"/>
      <c r="FT1237" s="237"/>
      <c r="FU1237" s="237"/>
      <c r="FV1237" s="237"/>
      <c r="FW1237" s="237"/>
      <c r="FX1237" s="237"/>
      <c r="FY1237" s="237"/>
      <c r="FZ1237" s="237"/>
      <c r="GA1237" s="237"/>
      <c r="GB1237" s="237"/>
      <c r="GC1237" s="237"/>
      <c r="GD1237" s="237"/>
      <c r="GE1237" s="237"/>
      <c r="GF1237" s="237"/>
      <c r="GG1237" s="237"/>
      <c r="GH1237" s="237"/>
      <c r="GI1237" s="237"/>
      <c r="GJ1237" s="237"/>
      <c r="GK1237" s="237"/>
      <c r="GL1237" s="237"/>
      <c r="GM1237" s="237"/>
      <c r="GN1237" s="237"/>
      <c r="GO1237" s="237"/>
      <c r="GP1237" s="237"/>
      <c r="GQ1237" s="237"/>
    </row>
    <row r="1238" spans="1:199" s="81" customFormat="1" ht="15" hidden="1">
      <c r="A1238" s="176" t="s">
        <v>3130</v>
      </c>
      <c r="B1238" s="241" t="s">
        <v>6431</v>
      </c>
      <c r="C1238" s="242">
        <v>0</v>
      </c>
      <c r="D1238" s="242">
        <v>0</v>
      </c>
      <c r="E1238" s="242">
        <v>0</v>
      </c>
      <c r="F1238" s="242">
        <v>0</v>
      </c>
      <c r="G1238" s="242">
        <v>0</v>
      </c>
      <c r="H1238" s="242">
        <v>0</v>
      </c>
      <c r="I1238" s="242">
        <v>0</v>
      </c>
      <c r="J1238" s="242">
        <v>0</v>
      </c>
      <c r="K1238" s="242">
        <v>0</v>
      </c>
      <c r="L1238" s="242">
        <v>0</v>
      </c>
      <c r="M1238" s="242">
        <v>0</v>
      </c>
      <c r="N1238" s="242">
        <v>0</v>
      </c>
      <c r="O1238" s="242">
        <v>0</v>
      </c>
      <c r="P1238" s="28"/>
      <c r="Q1238" s="242">
        <f>SUM(D1238:O1238)</f>
        <v>0</v>
      </c>
      <c r="R1238" s="242">
        <f>IF($R$19&lt;1,0,Q1238/$R$19)</f>
        <v>0</v>
      </c>
      <c r="S1238" s="243"/>
      <c r="T1238" s="351">
        <f>IF(Q1238=0,0,1)+IF(C1238=0,0,1)+IF(D1238=0,0,1)+IF(E1238=0,0,1)+IF(F1238=0,0,1)+IF(G1238=0,0,1)+IF(H1238=0,0,1)+IF(I1238=0,0,1)+IF(J1238=0,0,1)+IF(K1238=0,0,1)+IF(L1238=0,0,1)+IF(M1238=0,0,1)+IF(N1238=0,0,1)+IF(O1238=0,0,1)</f>
        <v>0</v>
      </c>
      <c r="U1238" s="237"/>
      <c r="V1238" s="237"/>
      <c r="W1238" s="237"/>
      <c r="X1238" s="237"/>
      <c r="Y1238" s="237"/>
      <c r="Z1238" s="237"/>
      <c r="AA1238" s="237"/>
      <c r="AB1238" s="237"/>
      <c r="AC1238" s="237"/>
      <c r="AD1238" s="237"/>
      <c r="AE1238" s="237"/>
      <c r="AF1238" s="237"/>
      <c r="AG1238" s="237"/>
      <c r="AH1238" s="237"/>
      <c r="AI1238" s="237"/>
      <c r="AJ1238" s="237"/>
      <c r="AK1238" s="237"/>
      <c r="AL1238" s="237"/>
      <c r="AM1238" s="237"/>
      <c r="AN1238" s="237"/>
      <c r="AO1238" s="237"/>
      <c r="AP1238" s="237"/>
      <c r="AQ1238" s="237"/>
      <c r="AR1238" s="237"/>
      <c r="AS1238" s="237"/>
      <c r="AT1238" s="237"/>
      <c r="AU1238" s="237"/>
      <c r="AV1238" s="237"/>
      <c r="AW1238" s="237"/>
      <c r="AX1238" s="237"/>
      <c r="AY1238" s="237"/>
      <c r="AZ1238" s="237"/>
      <c r="BA1238" s="237"/>
      <c r="BB1238" s="237"/>
      <c r="BC1238" s="237"/>
      <c r="BD1238" s="237"/>
      <c r="BE1238" s="237"/>
      <c r="BF1238" s="237"/>
      <c r="BG1238" s="237"/>
      <c r="BH1238" s="237"/>
      <c r="BI1238" s="237"/>
      <c r="BJ1238" s="237"/>
      <c r="BK1238" s="237"/>
      <c r="BL1238" s="237"/>
      <c r="BM1238" s="237"/>
      <c r="BN1238" s="237"/>
      <c r="BO1238" s="237"/>
      <c r="BP1238" s="237"/>
      <c r="BQ1238" s="237"/>
      <c r="BR1238" s="237"/>
      <c r="BS1238" s="237"/>
      <c r="BT1238" s="237"/>
      <c r="BU1238" s="237"/>
      <c r="BV1238" s="237"/>
      <c r="BW1238" s="237"/>
      <c r="BX1238" s="237"/>
      <c r="BY1238" s="237"/>
      <c r="BZ1238" s="237"/>
      <c r="CA1238" s="237"/>
      <c r="CB1238" s="237"/>
      <c r="CC1238" s="237"/>
      <c r="CD1238" s="237"/>
      <c r="CE1238" s="237"/>
      <c r="CF1238" s="237"/>
      <c r="CG1238" s="237"/>
      <c r="CH1238" s="237"/>
      <c r="CI1238" s="237"/>
      <c r="CJ1238" s="237"/>
      <c r="CK1238" s="237"/>
      <c r="CL1238" s="237"/>
      <c r="CM1238" s="237"/>
      <c r="CN1238" s="237"/>
      <c r="CO1238" s="237"/>
      <c r="CP1238" s="237"/>
      <c r="CQ1238" s="237"/>
      <c r="CR1238" s="237"/>
      <c r="CS1238" s="237"/>
      <c r="CT1238" s="237"/>
      <c r="CU1238" s="237"/>
      <c r="CV1238" s="237"/>
      <c r="CW1238" s="237"/>
      <c r="CX1238" s="237"/>
      <c r="CY1238" s="237"/>
      <c r="CZ1238" s="237"/>
      <c r="DA1238" s="237"/>
      <c r="DB1238" s="237"/>
      <c r="DC1238" s="237"/>
      <c r="DD1238" s="237"/>
      <c r="DE1238" s="237"/>
      <c r="DF1238" s="237"/>
      <c r="DG1238" s="237"/>
      <c r="DH1238" s="237"/>
      <c r="DI1238" s="237"/>
      <c r="DJ1238" s="237"/>
      <c r="DK1238" s="237"/>
      <c r="DL1238" s="237"/>
      <c r="DM1238" s="237"/>
      <c r="DN1238" s="237"/>
      <c r="DO1238" s="237"/>
      <c r="DP1238" s="237"/>
      <c r="DQ1238" s="237"/>
      <c r="DR1238" s="237"/>
      <c r="DS1238" s="237"/>
      <c r="DT1238" s="237"/>
      <c r="DU1238" s="237"/>
      <c r="DV1238" s="237"/>
      <c r="DW1238" s="237"/>
      <c r="DX1238" s="237"/>
      <c r="DY1238" s="237"/>
      <c r="DZ1238" s="237"/>
      <c r="EA1238" s="237"/>
      <c r="EB1238" s="237"/>
      <c r="EC1238" s="237"/>
      <c r="ED1238" s="237"/>
      <c r="EE1238" s="237"/>
      <c r="EF1238" s="237"/>
      <c r="EG1238" s="237"/>
      <c r="EH1238" s="237"/>
      <c r="EI1238" s="237"/>
      <c r="EJ1238" s="237"/>
      <c r="EK1238" s="237"/>
      <c r="EL1238" s="237"/>
      <c r="EM1238" s="237"/>
      <c r="EN1238" s="237"/>
      <c r="EO1238" s="237"/>
      <c r="EP1238" s="237"/>
      <c r="EQ1238" s="237"/>
      <c r="ER1238" s="237"/>
      <c r="ES1238" s="237"/>
      <c r="ET1238" s="237"/>
      <c r="EU1238" s="237"/>
      <c r="EV1238" s="237"/>
      <c r="EW1238" s="237"/>
      <c r="EX1238" s="237"/>
      <c r="EY1238" s="237"/>
      <c r="EZ1238" s="237"/>
      <c r="FA1238" s="237"/>
      <c r="FB1238" s="237"/>
      <c r="FC1238" s="237"/>
      <c r="FD1238" s="237"/>
      <c r="FE1238" s="237"/>
      <c r="FF1238" s="237"/>
      <c r="FG1238" s="237"/>
      <c r="FH1238" s="237"/>
      <c r="FI1238" s="237"/>
      <c r="FJ1238" s="237"/>
      <c r="FK1238" s="237"/>
      <c r="FL1238" s="237"/>
      <c r="FM1238" s="237"/>
      <c r="FN1238" s="237"/>
      <c r="FO1238" s="237"/>
      <c r="FP1238" s="237"/>
      <c r="FQ1238" s="237"/>
      <c r="FR1238" s="237"/>
      <c r="FS1238" s="237"/>
      <c r="FT1238" s="237"/>
      <c r="FU1238" s="237"/>
      <c r="FV1238" s="237"/>
      <c r="FW1238" s="237"/>
      <c r="FX1238" s="237"/>
      <c r="FY1238" s="237"/>
      <c r="FZ1238" s="237"/>
      <c r="GA1238" s="237"/>
      <c r="GB1238" s="237"/>
      <c r="GC1238" s="237"/>
      <c r="GD1238" s="237"/>
      <c r="GE1238" s="237"/>
      <c r="GF1238" s="237"/>
      <c r="GG1238" s="237"/>
      <c r="GH1238" s="237"/>
      <c r="GI1238" s="237"/>
      <c r="GJ1238" s="237"/>
      <c r="GK1238" s="237"/>
      <c r="GL1238" s="237"/>
      <c r="GM1238" s="237"/>
      <c r="GN1238" s="237"/>
      <c r="GO1238" s="237"/>
      <c r="GP1238" s="237"/>
      <c r="GQ1238" s="237"/>
    </row>
    <row r="1239" spans="1:199" s="81" customFormat="1" ht="15" hidden="1">
      <c r="A1239" s="176" t="s">
        <v>3131</v>
      </c>
      <c r="B1239" s="241" t="s">
        <v>6432</v>
      </c>
      <c r="C1239" s="242">
        <v>0</v>
      </c>
      <c r="D1239" s="242">
        <v>0</v>
      </c>
      <c r="E1239" s="242">
        <v>0</v>
      </c>
      <c r="F1239" s="242">
        <v>0</v>
      </c>
      <c r="G1239" s="242">
        <v>0</v>
      </c>
      <c r="H1239" s="242">
        <v>0</v>
      </c>
      <c r="I1239" s="242">
        <v>0</v>
      </c>
      <c r="J1239" s="242">
        <v>0</v>
      </c>
      <c r="K1239" s="242">
        <v>0</v>
      </c>
      <c r="L1239" s="242">
        <v>0</v>
      </c>
      <c r="M1239" s="242">
        <v>0</v>
      </c>
      <c r="N1239" s="242">
        <v>0</v>
      </c>
      <c r="O1239" s="242">
        <v>0</v>
      </c>
      <c r="P1239" s="28"/>
      <c r="Q1239" s="242">
        <f>SUM(D1239:O1239)</f>
        <v>0</v>
      </c>
      <c r="R1239" s="242">
        <f>IF($R$19&lt;1,0,Q1239/$R$19)</f>
        <v>0</v>
      </c>
      <c r="S1239" s="243"/>
      <c r="T1239" s="351">
        <f>IF(Q1239=0,0,1)+IF(C1239=0,0,1)+IF(D1239=0,0,1)+IF(E1239=0,0,1)+IF(F1239=0,0,1)+IF(G1239=0,0,1)+IF(H1239=0,0,1)+IF(I1239=0,0,1)+IF(J1239=0,0,1)+IF(K1239=0,0,1)+IF(L1239=0,0,1)+IF(M1239=0,0,1)+IF(N1239=0,0,1)+IF(O1239=0,0,1)</f>
        <v>0</v>
      </c>
      <c r="U1239" s="237"/>
      <c r="V1239" s="237"/>
      <c r="W1239" s="237"/>
      <c r="X1239" s="237"/>
      <c r="Y1239" s="237"/>
      <c r="Z1239" s="237"/>
      <c r="AA1239" s="237"/>
      <c r="AB1239" s="237"/>
      <c r="AC1239" s="237"/>
      <c r="AD1239" s="237"/>
      <c r="AE1239" s="237"/>
      <c r="AF1239" s="237"/>
      <c r="AG1239" s="237"/>
      <c r="AH1239" s="237"/>
      <c r="AI1239" s="237"/>
      <c r="AJ1239" s="237"/>
      <c r="AK1239" s="237"/>
      <c r="AL1239" s="237"/>
      <c r="AM1239" s="237"/>
      <c r="AN1239" s="237"/>
      <c r="AO1239" s="237"/>
      <c r="AP1239" s="237"/>
      <c r="AQ1239" s="237"/>
      <c r="AR1239" s="237"/>
      <c r="AS1239" s="237"/>
      <c r="AT1239" s="237"/>
      <c r="AU1239" s="237"/>
      <c r="AV1239" s="237"/>
      <c r="AW1239" s="237"/>
      <c r="AX1239" s="237"/>
      <c r="AY1239" s="237"/>
      <c r="AZ1239" s="237"/>
      <c r="BA1239" s="237"/>
      <c r="BB1239" s="237"/>
      <c r="BC1239" s="237"/>
      <c r="BD1239" s="237"/>
      <c r="BE1239" s="237"/>
      <c r="BF1239" s="237"/>
      <c r="BG1239" s="237"/>
      <c r="BH1239" s="237"/>
      <c r="BI1239" s="237"/>
      <c r="BJ1239" s="237"/>
      <c r="BK1239" s="237"/>
      <c r="BL1239" s="237"/>
      <c r="BM1239" s="237"/>
      <c r="BN1239" s="237"/>
      <c r="BO1239" s="237"/>
      <c r="BP1239" s="237"/>
      <c r="BQ1239" s="237"/>
      <c r="BR1239" s="237"/>
      <c r="BS1239" s="237"/>
      <c r="BT1239" s="237"/>
      <c r="BU1239" s="237"/>
      <c r="BV1239" s="237"/>
      <c r="BW1239" s="237"/>
      <c r="BX1239" s="237"/>
      <c r="BY1239" s="237"/>
      <c r="BZ1239" s="237"/>
      <c r="CA1239" s="237"/>
      <c r="CB1239" s="237"/>
      <c r="CC1239" s="237"/>
      <c r="CD1239" s="237"/>
      <c r="CE1239" s="237"/>
      <c r="CF1239" s="237"/>
      <c r="CG1239" s="237"/>
      <c r="CH1239" s="237"/>
      <c r="CI1239" s="237"/>
      <c r="CJ1239" s="237"/>
      <c r="CK1239" s="237"/>
      <c r="CL1239" s="237"/>
      <c r="CM1239" s="237"/>
      <c r="CN1239" s="237"/>
      <c r="CO1239" s="237"/>
      <c r="CP1239" s="237"/>
      <c r="CQ1239" s="237"/>
      <c r="CR1239" s="237"/>
      <c r="CS1239" s="237"/>
      <c r="CT1239" s="237"/>
      <c r="CU1239" s="237"/>
      <c r="CV1239" s="237"/>
      <c r="CW1239" s="237"/>
      <c r="CX1239" s="237"/>
      <c r="CY1239" s="237"/>
      <c r="CZ1239" s="237"/>
      <c r="DA1239" s="237"/>
      <c r="DB1239" s="237"/>
      <c r="DC1239" s="237"/>
      <c r="DD1239" s="237"/>
      <c r="DE1239" s="237"/>
      <c r="DF1239" s="237"/>
      <c r="DG1239" s="237"/>
      <c r="DH1239" s="237"/>
      <c r="DI1239" s="237"/>
      <c r="DJ1239" s="237"/>
      <c r="DK1239" s="237"/>
      <c r="DL1239" s="237"/>
      <c r="DM1239" s="237"/>
      <c r="DN1239" s="237"/>
      <c r="DO1239" s="237"/>
      <c r="DP1239" s="237"/>
      <c r="DQ1239" s="237"/>
      <c r="DR1239" s="237"/>
      <c r="DS1239" s="237"/>
      <c r="DT1239" s="237"/>
      <c r="DU1239" s="237"/>
      <c r="DV1239" s="237"/>
      <c r="DW1239" s="237"/>
      <c r="DX1239" s="237"/>
      <c r="DY1239" s="237"/>
      <c r="DZ1239" s="237"/>
      <c r="EA1239" s="237"/>
      <c r="EB1239" s="237"/>
      <c r="EC1239" s="237"/>
      <c r="ED1239" s="237"/>
      <c r="EE1239" s="237"/>
      <c r="EF1239" s="237"/>
      <c r="EG1239" s="237"/>
      <c r="EH1239" s="237"/>
      <c r="EI1239" s="237"/>
      <c r="EJ1239" s="237"/>
      <c r="EK1239" s="237"/>
      <c r="EL1239" s="237"/>
      <c r="EM1239" s="237"/>
      <c r="EN1239" s="237"/>
      <c r="EO1239" s="237"/>
      <c r="EP1239" s="237"/>
      <c r="EQ1239" s="237"/>
      <c r="ER1239" s="237"/>
      <c r="ES1239" s="237"/>
      <c r="ET1239" s="237"/>
      <c r="EU1239" s="237"/>
      <c r="EV1239" s="237"/>
      <c r="EW1239" s="237"/>
      <c r="EX1239" s="237"/>
      <c r="EY1239" s="237"/>
      <c r="EZ1239" s="237"/>
      <c r="FA1239" s="237"/>
      <c r="FB1239" s="237"/>
      <c r="FC1239" s="237"/>
      <c r="FD1239" s="237"/>
      <c r="FE1239" s="237"/>
      <c r="FF1239" s="237"/>
      <c r="FG1239" s="237"/>
      <c r="FH1239" s="237"/>
      <c r="FI1239" s="237"/>
      <c r="FJ1239" s="237"/>
      <c r="FK1239" s="237"/>
      <c r="FL1239" s="237"/>
      <c r="FM1239" s="237"/>
      <c r="FN1239" s="237"/>
      <c r="FO1239" s="237"/>
      <c r="FP1239" s="237"/>
      <c r="FQ1239" s="237"/>
      <c r="FR1239" s="237"/>
      <c r="FS1239" s="237"/>
      <c r="FT1239" s="237"/>
      <c r="FU1239" s="237"/>
      <c r="FV1239" s="237"/>
      <c r="FW1239" s="237"/>
      <c r="FX1239" s="237"/>
      <c r="FY1239" s="237"/>
      <c r="FZ1239" s="237"/>
      <c r="GA1239" s="237"/>
      <c r="GB1239" s="237"/>
      <c r="GC1239" s="237"/>
      <c r="GD1239" s="237"/>
      <c r="GE1239" s="237"/>
      <c r="GF1239" s="237"/>
      <c r="GG1239" s="237"/>
      <c r="GH1239" s="237"/>
      <c r="GI1239" s="237"/>
      <c r="GJ1239" s="237"/>
      <c r="GK1239" s="237"/>
      <c r="GL1239" s="237"/>
      <c r="GM1239" s="237"/>
      <c r="GN1239" s="237"/>
      <c r="GO1239" s="237"/>
      <c r="GP1239" s="237"/>
      <c r="GQ1239" s="237"/>
    </row>
    <row r="1240" spans="1:199" s="81" customFormat="1" ht="15" hidden="1">
      <c r="A1240" s="176" t="s">
        <v>3132</v>
      </c>
      <c r="B1240" s="241" t="s">
        <v>6433</v>
      </c>
      <c r="C1240" s="242">
        <v>0</v>
      </c>
      <c r="D1240" s="242">
        <v>0</v>
      </c>
      <c r="E1240" s="242">
        <v>0</v>
      </c>
      <c r="F1240" s="242">
        <v>0</v>
      </c>
      <c r="G1240" s="242">
        <v>0</v>
      </c>
      <c r="H1240" s="242">
        <v>0</v>
      </c>
      <c r="I1240" s="242">
        <v>0</v>
      </c>
      <c r="J1240" s="242">
        <v>0</v>
      </c>
      <c r="K1240" s="242">
        <v>0</v>
      </c>
      <c r="L1240" s="242">
        <v>0</v>
      </c>
      <c r="M1240" s="242">
        <v>0</v>
      </c>
      <c r="N1240" s="242">
        <v>0</v>
      </c>
      <c r="O1240" s="242">
        <v>0</v>
      </c>
      <c r="P1240" s="28"/>
      <c r="Q1240" s="242">
        <f>SUM(D1240:O1240)</f>
        <v>0</v>
      </c>
      <c r="R1240" s="242">
        <f>IF($R$19&lt;1,0,Q1240/$R$19)</f>
        <v>0</v>
      </c>
      <c r="S1240" s="243"/>
      <c r="T1240" s="351">
        <f>IF(Q1240=0,0,1)+IF(C1240=0,0,1)+IF(D1240=0,0,1)+IF(E1240=0,0,1)+IF(F1240=0,0,1)+IF(G1240=0,0,1)+IF(H1240=0,0,1)+IF(I1240=0,0,1)+IF(J1240=0,0,1)+IF(K1240=0,0,1)+IF(L1240=0,0,1)+IF(M1240=0,0,1)+IF(N1240=0,0,1)+IF(O1240=0,0,1)</f>
        <v>0</v>
      </c>
      <c r="U1240" s="237"/>
      <c r="V1240" s="237"/>
      <c r="W1240" s="237"/>
      <c r="X1240" s="237"/>
      <c r="Y1240" s="237"/>
      <c r="Z1240" s="237"/>
      <c r="AA1240" s="237"/>
      <c r="AB1240" s="237"/>
      <c r="AC1240" s="237"/>
      <c r="AD1240" s="237"/>
      <c r="AE1240" s="237"/>
      <c r="AF1240" s="237"/>
      <c r="AG1240" s="237"/>
      <c r="AH1240" s="237"/>
      <c r="AI1240" s="237"/>
      <c r="AJ1240" s="237"/>
      <c r="AK1240" s="237"/>
      <c r="AL1240" s="237"/>
      <c r="AM1240" s="237"/>
      <c r="AN1240" s="237"/>
      <c r="AO1240" s="237"/>
      <c r="AP1240" s="237"/>
      <c r="AQ1240" s="237"/>
      <c r="AR1240" s="237"/>
      <c r="AS1240" s="237"/>
      <c r="AT1240" s="237"/>
      <c r="AU1240" s="237"/>
      <c r="AV1240" s="237"/>
      <c r="AW1240" s="237"/>
      <c r="AX1240" s="237"/>
      <c r="AY1240" s="237"/>
      <c r="AZ1240" s="237"/>
      <c r="BA1240" s="237"/>
      <c r="BB1240" s="237"/>
      <c r="BC1240" s="237"/>
      <c r="BD1240" s="237"/>
      <c r="BE1240" s="237"/>
      <c r="BF1240" s="237"/>
      <c r="BG1240" s="237"/>
      <c r="BH1240" s="237"/>
      <c r="BI1240" s="237"/>
      <c r="BJ1240" s="237"/>
      <c r="BK1240" s="237"/>
      <c r="BL1240" s="237"/>
      <c r="BM1240" s="237"/>
      <c r="BN1240" s="237"/>
      <c r="BO1240" s="237"/>
      <c r="BP1240" s="237"/>
      <c r="BQ1240" s="237"/>
      <c r="BR1240" s="237"/>
      <c r="BS1240" s="237"/>
      <c r="BT1240" s="237"/>
      <c r="BU1240" s="237"/>
      <c r="BV1240" s="237"/>
      <c r="BW1240" s="237"/>
      <c r="BX1240" s="237"/>
      <c r="BY1240" s="237"/>
      <c r="BZ1240" s="237"/>
      <c r="CA1240" s="237"/>
      <c r="CB1240" s="237"/>
      <c r="CC1240" s="237"/>
      <c r="CD1240" s="237"/>
      <c r="CE1240" s="237"/>
      <c r="CF1240" s="237"/>
      <c r="CG1240" s="237"/>
      <c r="CH1240" s="237"/>
      <c r="CI1240" s="237"/>
      <c r="CJ1240" s="237"/>
      <c r="CK1240" s="237"/>
      <c r="CL1240" s="237"/>
      <c r="CM1240" s="237"/>
      <c r="CN1240" s="237"/>
      <c r="CO1240" s="237"/>
      <c r="CP1240" s="237"/>
      <c r="CQ1240" s="237"/>
      <c r="CR1240" s="237"/>
      <c r="CS1240" s="237"/>
      <c r="CT1240" s="237"/>
      <c r="CU1240" s="237"/>
      <c r="CV1240" s="237"/>
      <c r="CW1240" s="237"/>
      <c r="CX1240" s="237"/>
      <c r="CY1240" s="237"/>
      <c r="CZ1240" s="237"/>
      <c r="DA1240" s="237"/>
      <c r="DB1240" s="237"/>
      <c r="DC1240" s="237"/>
      <c r="DD1240" s="237"/>
      <c r="DE1240" s="237"/>
      <c r="DF1240" s="237"/>
      <c r="DG1240" s="237"/>
      <c r="DH1240" s="237"/>
      <c r="DI1240" s="237"/>
      <c r="DJ1240" s="237"/>
      <c r="DK1240" s="237"/>
      <c r="DL1240" s="237"/>
      <c r="DM1240" s="237"/>
      <c r="DN1240" s="237"/>
      <c r="DO1240" s="237"/>
      <c r="DP1240" s="237"/>
      <c r="DQ1240" s="237"/>
      <c r="DR1240" s="237"/>
      <c r="DS1240" s="237"/>
      <c r="DT1240" s="237"/>
      <c r="DU1240" s="237"/>
      <c r="DV1240" s="237"/>
      <c r="DW1240" s="237"/>
      <c r="DX1240" s="237"/>
      <c r="DY1240" s="237"/>
      <c r="DZ1240" s="237"/>
      <c r="EA1240" s="237"/>
      <c r="EB1240" s="237"/>
      <c r="EC1240" s="237"/>
      <c r="ED1240" s="237"/>
      <c r="EE1240" s="237"/>
      <c r="EF1240" s="237"/>
      <c r="EG1240" s="237"/>
      <c r="EH1240" s="237"/>
      <c r="EI1240" s="237"/>
      <c r="EJ1240" s="237"/>
      <c r="EK1240" s="237"/>
      <c r="EL1240" s="237"/>
      <c r="EM1240" s="237"/>
      <c r="EN1240" s="237"/>
      <c r="EO1240" s="237"/>
      <c r="EP1240" s="237"/>
      <c r="EQ1240" s="237"/>
      <c r="ER1240" s="237"/>
      <c r="ES1240" s="237"/>
      <c r="ET1240" s="237"/>
      <c r="EU1240" s="237"/>
      <c r="EV1240" s="237"/>
      <c r="EW1240" s="237"/>
      <c r="EX1240" s="237"/>
      <c r="EY1240" s="237"/>
      <c r="EZ1240" s="237"/>
      <c r="FA1240" s="237"/>
      <c r="FB1240" s="237"/>
      <c r="FC1240" s="237"/>
      <c r="FD1240" s="237"/>
      <c r="FE1240" s="237"/>
      <c r="FF1240" s="237"/>
      <c r="FG1240" s="237"/>
      <c r="FH1240" s="237"/>
      <c r="FI1240" s="237"/>
      <c r="FJ1240" s="237"/>
      <c r="FK1240" s="237"/>
      <c r="FL1240" s="237"/>
      <c r="FM1240" s="237"/>
      <c r="FN1240" s="237"/>
      <c r="FO1240" s="237"/>
      <c r="FP1240" s="237"/>
      <c r="FQ1240" s="237"/>
      <c r="FR1240" s="237"/>
      <c r="FS1240" s="237"/>
      <c r="FT1240" s="237"/>
      <c r="FU1240" s="237"/>
      <c r="FV1240" s="237"/>
      <c r="FW1240" s="237"/>
      <c r="FX1240" s="237"/>
      <c r="FY1240" s="237"/>
      <c r="FZ1240" s="237"/>
      <c r="GA1240" s="237"/>
      <c r="GB1240" s="237"/>
      <c r="GC1240" s="237"/>
      <c r="GD1240" s="237"/>
      <c r="GE1240" s="237"/>
      <c r="GF1240" s="237"/>
      <c r="GG1240" s="237"/>
      <c r="GH1240" s="237"/>
      <c r="GI1240" s="237"/>
      <c r="GJ1240" s="237"/>
      <c r="GK1240" s="237"/>
      <c r="GL1240" s="237"/>
      <c r="GM1240" s="237"/>
      <c r="GN1240" s="237"/>
      <c r="GO1240" s="237"/>
      <c r="GP1240" s="237"/>
      <c r="GQ1240" s="237"/>
    </row>
    <row r="1241" spans="1:199" s="81" customFormat="1" ht="15" hidden="1">
      <c r="A1241" s="176" t="s">
        <v>3133</v>
      </c>
      <c r="B1241" s="241" t="s">
        <v>6434</v>
      </c>
      <c r="C1241" s="242">
        <v>0</v>
      </c>
      <c r="D1241" s="242">
        <v>0</v>
      </c>
      <c r="E1241" s="242">
        <v>0</v>
      </c>
      <c r="F1241" s="242">
        <v>0</v>
      </c>
      <c r="G1241" s="242">
        <v>0</v>
      </c>
      <c r="H1241" s="242">
        <v>0</v>
      </c>
      <c r="I1241" s="242">
        <v>0</v>
      </c>
      <c r="J1241" s="242">
        <v>0</v>
      </c>
      <c r="K1241" s="242">
        <v>0</v>
      </c>
      <c r="L1241" s="242">
        <v>0</v>
      </c>
      <c r="M1241" s="242">
        <v>0</v>
      </c>
      <c r="N1241" s="242">
        <v>0</v>
      </c>
      <c r="O1241" s="242">
        <v>0</v>
      </c>
      <c r="P1241" s="28"/>
      <c r="Q1241" s="242">
        <f>SUM(D1241:O1241)</f>
        <v>0</v>
      </c>
      <c r="R1241" s="242">
        <f>IF($R$19&lt;1,0,Q1241/$R$19)</f>
        <v>0</v>
      </c>
      <c r="S1241" s="243"/>
      <c r="T1241" s="351">
        <f>IF(Q1241=0,0,1)+IF(C1241=0,0,1)+IF(D1241=0,0,1)+IF(E1241=0,0,1)+IF(F1241=0,0,1)+IF(G1241=0,0,1)+IF(H1241=0,0,1)+IF(I1241=0,0,1)+IF(J1241=0,0,1)+IF(K1241=0,0,1)+IF(L1241=0,0,1)+IF(M1241=0,0,1)+IF(N1241=0,0,1)+IF(O1241=0,0,1)</f>
        <v>0</v>
      </c>
      <c r="U1241" s="237"/>
      <c r="V1241" s="237"/>
      <c r="W1241" s="237"/>
      <c r="X1241" s="237"/>
      <c r="Y1241" s="237"/>
      <c r="Z1241" s="237"/>
      <c r="AA1241" s="237"/>
      <c r="AB1241" s="237"/>
      <c r="AC1241" s="237"/>
      <c r="AD1241" s="237"/>
      <c r="AE1241" s="237"/>
      <c r="AF1241" s="237"/>
      <c r="AG1241" s="237"/>
      <c r="AH1241" s="237"/>
      <c r="AI1241" s="237"/>
      <c r="AJ1241" s="237"/>
      <c r="AK1241" s="237"/>
      <c r="AL1241" s="237"/>
      <c r="AM1241" s="237"/>
      <c r="AN1241" s="237"/>
      <c r="AO1241" s="237"/>
      <c r="AP1241" s="237"/>
      <c r="AQ1241" s="237"/>
      <c r="AR1241" s="237"/>
      <c r="AS1241" s="237"/>
      <c r="AT1241" s="237"/>
      <c r="AU1241" s="237"/>
      <c r="AV1241" s="237"/>
      <c r="AW1241" s="237"/>
      <c r="AX1241" s="237"/>
      <c r="AY1241" s="237"/>
      <c r="AZ1241" s="237"/>
      <c r="BA1241" s="237"/>
      <c r="BB1241" s="237"/>
      <c r="BC1241" s="237"/>
      <c r="BD1241" s="237"/>
      <c r="BE1241" s="237"/>
      <c r="BF1241" s="237"/>
      <c r="BG1241" s="237"/>
      <c r="BH1241" s="237"/>
      <c r="BI1241" s="237"/>
      <c r="BJ1241" s="237"/>
      <c r="BK1241" s="237"/>
      <c r="BL1241" s="237"/>
      <c r="BM1241" s="237"/>
      <c r="BN1241" s="237"/>
      <c r="BO1241" s="237"/>
      <c r="BP1241" s="237"/>
      <c r="BQ1241" s="237"/>
      <c r="BR1241" s="237"/>
      <c r="BS1241" s="237"/>
      <c r="BT1241" s="237"/>
      <c r="BU1241" s="237"/>
      <c r="BV1241" s="237"/>
      <c r="BW1241" s="237"/>
      <c r="BX1241" s="237"/>
      <c r="BY1241" s="237"/>
      <c r="BZ1241" s="237"/>
      <c r="CA1241" s="237"/>
      <c r="CB1241" s="237"/>
      <c r="CC1241" s="237"/>
      <c r="CD1241" s="237"/>
      <c r="CE1241" s="237"/>
      <c r="CF1241" s="237"/>
      <c r="CG1241" s="237"/>
      <c r="CH1241" s="237"/>
      <c r="CI1241" s="237"/>
      <c r="CJ1241" s="237"/>
      <c r="CK1241" s="237"/>
      <c r="CL1241" s="237"/>
      <c r="CM1241" s="237"/>
      <c r="CN1241" s="237"/>
      <c r="CO1241" s="237"/>
      <c r="CP1241" s="237"/>
      <c r="CQ1241" s="237"/>
      <c r="CR1241" s="237"/>
      <c r="CS1241" s="237"/>
      <c r="CT1241" s="237"/>
      <c r="CU1241" s="237"/>
      <c r="CV1241" s="237"/>
      <c r="CW1241" s="237"/>
      <c r="CX1241" s="237"/>
      <c r="CY1241" s="237"/>
      <c r="CZ1241" s="237"/>
      <c r="DA1241" s="237"/>
      <c r="DB1241" s="237"/>
      <c r="DC1241" s="237"/>
      <c r="DD1241" s="237"/>
      <c r="DE1241" s="237"/>
      <c r="DF1241" s="237"/>
      <c r="DG1241" s="237"/>
      <c r="DH1241" s="237"/>
      <c r="DI1241" s="237"/>
      <c r="DJ1241" s="237"/>
      <c r="DK1241" s="237"/>
      <c r="DL1241" s="237"/>
      <c r="DM1241" s="237"/>
      <c r="DN1241" s="237"/>
      <c r="DO1241" s="237"/>
      <c r="DP1241" s="237"/>
      <c r="DQ1241" s="237"/>
      <c r="DR1241" s="237"/>
      <c r="DS1241" s="237"/>
      <c r="DT1241" s="237"/>
      <c r="DU1241" s="237"/>
      <c r="DV1241" s="237"/>
      <c r="DW1241" s="237"/>
      <c r="DX1241" s="237"/>
      <c r="DY1241" s="237"/>
      <c r="DZ1241" s="237"/>
      <c r="EA1241" s="237"/>
      <c r="EB1241" s="237"/>
      <c r="EC1241" s="237"/>
      <c r="ED1241" s="237"/>
      <c r="EE1241" s="237"/>
      <c r="EF1241" s="237"/>
      <c r="EG1241" s="237"/>
      <c r="EH1241" s="237"/>
      <c r="EI1241" s="237"/>
      <c r="EJ1241" s="237"/>
      <c r="EK1241" s="237"/>
      <c r="EL1241" s="237"/>
      <c r="EM1241" s="237"/>
      <c r="EN1241" s="237"/>
      <c r="EO1241" s="237"/>
      <c r="EP1241" s="237"/>
      <c r="EQ1241" s="237"/>
      <c r="ER1241" s="237"/>
      <c r="ES1241" s="237"/>
      <c r="ET1241" s="237"/>
      <c r="EU1241" s="237"/>
      <c r="EV1241" s="237"/>
      <c r="EW1241" s="237"/>
      <c r="EX1241" s="237"/>
      <c r="EY1241" s="237"/>
      <c r="EZ1241" s="237"/>
      <c r="FA1241" s="237"/>
      <c r="FB1241" s="237"/>
      <c r="FC1241" s="237"/>
      <c r="FD1241" s="237"/>
      <c r="FE1241" s="237"/>
      <c r="FF1241" s="237"/>
      <c r="FG1241" s="237"/>
      <c r="FH1241" s="237"/>
      <c r="FI1241" s="237"/>
      <c r="FJ1241" s="237"/>
      <c r="FK1241" s="237"/>
      <c r="FL1241" s="237"/>
      <c r="FM1241" s="237"/>
      <c r="FN1241" s="237"/>
      <c r="FO1241" s="237"/>
      <c r="FP1241" s="237"/>
      <c r="FQ1241" s="237"/>
      <c r="FR1241" s="237"/>
      <c r="FS1241" s="237"/>
      <c r="FT1241" s="237"/>
      <c r="FU1241" s="237"/>
      <c r="FV1241" s="237"/>
      <c r="FW1241" s="237"/>
      <c r="FX1241" s="237"/>
      <c r="FY1241" s="237"/>
      <c r="FZ1241" s="237"/>
      <c r="GA1241" s="237"/>
      <c r="GB1241" s="237"/>
      <c r="GC1241" s="237"/>
      <c r="GD1241" s="237"/>
      <c r="GE1241" s="237"/>
      <c r="GF1241" s="237"/>
      <c r="GG1241" s="237"/>
      <c r="GH1241" s="237"/>
      <c r="GI1241" s="237"/>
      <c r="GJ1241" s="237"/>
      <c r="GK1241" s="237"/>
      <c r="GL1241" s="237"/>
      <c r="GM1241" s="237"/>
      <c r="GN1241" s="237"/>
      <c r="GO1241" s="237"/>
      <c r="GP1241" s="237"/>
      <c r="GQ1241" s="237"/>
    </row>
    <row r="1242" spans="1:199" s="81" customFormat="1" ht="15" hidden="1">
      <c r="A1242" s="176" t="s">
        <v>3134</v>
      </c>
      <c r="B1242" s="241" t="s">
        <v>6435</v>
      </c>
      <c r="C1242" s="242">
        <v>0</v>
      </c>
      <c r="D1242" s="242">
        <v>0</v>
      </c>
      <c r="E1242" s="242">
        <v>0</v>
      </c>
      <c r="F1242" s="242">
        <v>0</v>
      </c>
      <c r="G1242" s="242">
        <v>0</v>
      </c>
      <c r="H1242" s="242">
        <v>0</v>
      </c>
      <c r="I1242" s="242">
        <v>0</v>
      </c>
      <c r="J1242" s="242">
        <v>0</v>
      </c>
      <c r="K1242" s="242">
        <v>0</v>
      </c>
      <c r="L1242" s="242">
        <v>0</v>
      </c>
      <c r="M1242" s="242">
        <v>0</v>
      </c>
      <c r="N1242" s="242">
        <v>0</v>
      </c>
      <c r="O1242" s="242">
        <v>0</v>
      </c>
      <c r="P1242" s="28"/>
      <c r="Q1242" s="242">
        <f>SUM(D1242:O1242)</f>
        <v>0</v>
      </c>
      <c r="R1242" s="242">
        <f>IF($R$19&lt;1,0,Q1242/$R$19)</f>
        <v>0</v>
      </c>
      <c r="S1242" s="243"/>
      <c r="T1242" s="351">
        <f>IF(Q1242=0,0,1)+IF(C1242=0,0,1)+IF(D1242=0,0,1)+IF(E1242=0,0,1)+IF(F1242=0,0,1)+IF(G1242=0,0,1)+IF(H1242=0,0,1)+IF(I1242=0,0,1)+IF(J1242=0,0,1)+IF(K1242=0,0,1)+IF(L1242=0,0,1)+IF(M1242=0,0,1)+IF(N1242=0,0,1)+IF(O1242=0,0,1)</f>
        <v>0</v>
      </c>
      <c r="U1242" s="237"/>
      <c r="V1242" s="237"/>
      <c r="W1242" s="237"/>
      <c r="X1242" s="237"/>
      <c r="Y1242" s="237"/>
      <c r="Z1242" s="237"/>
      <c r="AA1242" s="237"/>
      <c r="AB1242" s="237"/>
      <c r="AC1242" s="237"/>
      <c r="AD1242" s="237"/>
      <c r="AE1242" s="237"/>
      <c r="AF1242" s="237"/>
      <c r="AG1242" s="237"/>
      <c r="AH1242" s="237"/>
      <c r="AI1242" s="237"/>
      <c r="AJ1242" s="237"/>
      <c r="AK1242" s="237"/>
      <c r="AL1242" s="237"/>
      <c r="AM1242" s="237"/>
      <c r="AN1242" s="237"/>
      <c r="AO1242" s="237"/>
      <c r="AP1242" s="237"/>
      <c r="AQ1242" s="237"/>
      <c r="AR1242" s="237"/>
      <c r="AS1242" s="237"/>
      <c r="AT1242" s="237"/>
      <c r="AU1242" s="237"/>
      <c r="AV1242" s="237"/>
      <c r="AW1242" s="237"/>
      <c r="AX1242" s="237"/>
      <c r="AY1242" s="237"/>
      <c r="AZ1242" s="237"/>
      <c r="BA1242" s="237"/>
      <c r="BB1242" s="237"/>
      <c r="BC1242" s="237"/>
      <c r="BD1242" s="237"/>
      <c r="BE1242" s="237"/>
      <c r="BF1242" s="237"/>
      <c r="BG1242" s="237"/>
      <c r="BH1242" s="237"/>
      <c r="BI1242" s="237"/>
      <c r="BJ1242" s="237"/>
      <c r="BK1242" s="237"/>
      <c r="BL1242" s="237"/>
      <c r="BM1242" s="237"/>
      <c r="BN1242" s="237"/>
      <c r="BO1242" s="237"/>
      <c r="BP1242" s="237"/>
      <c r="BQ1242" s="237"/>
      <c r="BR1242" s="237"/>
      <c r="BS1242" s="237"/>
      <c r="BT1242" s="237"/>
      <c r="BU1242" s="237"/>
      <c r="BV1242" s="237"/>
      <c r="BW1242" s="237"/>
      <c r="BX1242" s="237"/>
      <c r="BY1242" s="237"/>
      <c r="BZ1242" s="237"/>
      <c r="CA1242" s="237"/>
      <c r="CB1242" s="237"/>
      <c r="CC1242" s="237"/>
      <c r="CD1242" s="237"/>
      <c r="CE1242" s="237"/>
      <c r="CF1242" s="237"/>
      <c r="CG1242" s="237"/>
      <c r="CH1242" s="237"/>
      <c r="CI1242" s="237"/>
      <c r="CJ1242" s="237"/>
      <c r="CK1242" s="237"/>
      <c r="CL1242" s="237"/>
      <c r="CM1242" s="237"/>
      <c r="CN1242" s="237"/>
      <c r="CO1242" s="237"/>
      <c r="CP1242" s="237"/>
      <c r="CQ1242" s="237"/>
      <c r="CR1242" s="237"/>
      <c r="CS1242" s="237"/>
      <c r="CT1242" s="237"/>
      <c r="CU1242" s="237"/>
      <c r="CV1242" s="237"/>
      <c r="CW1242" s="237"/>
      <c r="CX1242" s="237"/>
      <c r="CY1242" s="237"/>
      <c r="CZ1242" s="237"/>
      <c r="DA1242" s="237"/>
      <c r="DB1242" s="237"/>
      <c r="DC1242" s="237"/>
      <c r="DD1242" s="237"/>
      <c r="DE1242" s="237"/>
      <c r="DF1242" s="237"/>
      <c r="DG1242" s="237"/>
      <c r="DH1242" s="237"/>
      <c r="DI1242" s="237"/>
      <c r="DJ1242" s="237"/>
      <c r="DK1242" s="237"/>
      <c r="DL1242" s="237"/>
      <c r="DM1242" s="237"/>
      <c r="DN1242" s="237"/>
      <c r="DO1242" s="237"/>
      <c r="DP1242" s="237"/>
      <c r="DQ1242" s="237"/>
      <c r="DR1242" s="237"/>
      <c r="DS1242" s="237"/>
      <c r="DT1242" s="237"/>
      <c r="DU1242" s="237"/>
      <c r="DV1242" s="237"/>
      <c r="DW1242" s="237"/>
      <c r="DX1242" s="237"/>
      <c r="DY1242" s="237"/>
      <c r="DZ1242" s="237"/>
      <c r="EA1242" s="237"/>
      <c r="EB1242" s="237"/>
      <c r="EC1242" s="237"/>
      <c r="ED1242" s="237"/>
      <c r="EE1242" s="237"/>
      <c r="EF1242" s="237"/>
      <c r="EG1242" s="237"/>
      <c r="EH1242" s="237"/>
      <c r="EI1242" s="237"/>
      <c r="EJ1242" s="237"/>
      <c r="EK1242" s="237"/>
      <c r="EL1242" s="237"/>
      <c r="EM1242" s="237"/>
      <c r="EN1242" s="237"/>
      <c r="EO1242" s="237"/>
      <c r="EP1242" s="237"/>
      <c r="EQ1242" s="237"/>
      <c r="ER1242" s="237"/>
      <c r="ES1242" s="237"/>
      <c r="ET1242" s="237"/>
      <c r="EU1242" s="237"/>
      <c r="EV1242" s="237"/>
      <c r="EW1242" s="237"/>
      <c r="EX1242" s="237"/>
      <c r="EY1242" s="237"/>
      <c r="EZ1242" s="237"/>
      <c r="FA1242" s="237"/>
      <c r="FB1242" s="237"/>
      <c r="FC1242" s="237"/>
      <c r="FD1242" s="237"/>
      <c r="FE1242" s="237"/>
      <c r="FF1242" s="237"/>
      <c r="FG1242" s="237"/>
      <c r="FH1242" s="237"/>
      <c r="FI1242" s="237"/>
      <c r="FJ1242" s="237"/>
      <c r="FK1242" s="237"/>
      <c r="FL1242" s="237"/>
      <c r="FM1242" s="237"/>
      <c r="FN1242" s="237"/>
      <c r="FO1242" s="237"/>
      <c r="FP1242" s="237"/>
      <c r="FQ1242" s="237"/>
      <c r="FR1242" s="237"/>
      <c r="FS1242" s="237"/>
      <c r="FT1242" s="237"/>
      <c r="FU1242" s="237"/>
      <c r="FV1242" s="237"/>
      <c r="FW1242" s="237"/>
      <c r="FX1242" s="237"/>
      <c r="FY1242" s="237"/>
      <c r="FZ1242" s="237"/>
      <c r="GA1242" s="237"/>
      <c r="GB1242" s="237"/>
      <c r="GC1242" s="237"/>
      <c r="GD1242" s="237"/>
      <c r="GE1242" s="237"/>
      <c r="GF1242" s="237"/>
      <c r="GG1242" s="237"/>
      <c r="GH1242" s="237"/>
      <c r="GI1242" s="237"/>
      <c r="GJ1242" s="237"/>
      <c r="GK1242" s="237"/>
      <c r="GL1242" s="237"/>
      <c r="GM1242" s="237"/>
      <c r="GN1242" s="237"/>
      <c r="GO1242" s="237"/>
      <c r="GP1242" s="237"/>
      <c r="GQ1242" s="237"/>
    </row>
    <row r="1243" spans="1:199" s="81" customFormat="1" ht="15" hidden="1">
      <c r="A1243" s="176" t="s">
        <v>3135</v>
      </c>
      <c r="B1243" s="241" t="s">
        <v>6436</v>
      </c>
      <c r="C1243" s="242">
        <v>0</v>
      </c>
      <c r="D1243" s="242">
        <v>0</v>
      </c>
      <c r="E1243" s="242">
        <v>0</v>
      </c>
      <c r="F1243" s="242">
        <v>0</v>
      </c>
      <c r="G1243" s="242">
        <v>0</v>
      </c>
      <c r="H1243" s="242">
        <v>0</v>
      </c>
      <c r="I1243" s="242">
        <v>0</v>
      </c>
      <c r="J1243" s="242">
        <v>0</v>
      </c>
      <c r="K1243" s="242">
        <v>0</v>
      </c>
      <c r="L1243" s="242">
        <v>0</v>
      </c>
      <c r="M1243" s="242">
        <v>0</v>
      </c>
      <c r="N1243" s="242">
        <v>0</v>
      </c>
      <c r="O1243" s="242">
        <v>0</v>
      </c>
      <c r="P1243" s="28"/>
      <c r="Q1243" s="242">
        <f>SUM(D1243:O1243)</f>
        <v>0</v>
      </c>
      <c r="R1243" s="242">
        <f>IF($R$19&lt;1,0,Q1243/$R$19)</f>
        <v>0</v>
      </c>
      <c r="S1243" s="243"/>
      <c r="T1243" s="351">
        <f>IF(Q1243=0,0,1)+IF(C1243=0,0,1)+IF(D1243=0,0,1)+IF(E1243=0,0,1)+IF(F1243=0,0,1)+IF(G1243=0,0,1)+IF(H1243=0,0,1)+IF(I1243=0,0,1)+IF(J1243=0,0,1)+IF(K1243=0,0,1)+IF(L1243=0,0,1)+IF(M1243=0,0,1)+IF(N1243=0,0,1)+IF(O1243=0,0,1)</f>
        <v>0</v>
      </c>
      <c r="U1243" s="237"/>
      <c r="V1243" s="237"/>
      <c r="W1243" s="237"/>
      <c r="X1243" s="237"/>
      <c r="Y1243" s="237"/>
      <c r="Z1243" s="237"/>
      <c r="AA1243" s="237"/>
      <c r="AB1243" s="237"/>
      <c r="AC1243" s="237"/>
      <c r="AD1243" s="237"/>
      <c r="AE1243" s="237"/>
      <c r="AF1243" s="237"/>
      <c r="AG1243" s="237"/>
      <c r="AH1243" s="237"/>
      <c r="AI1243" s="237"/>
      <c r="AJ1243" s="237"/>
      <c r="AK1243" s="237"/>
      <c r="AL1243" s="237"/>
      <c r="AM1243" s="237"/>
      <c r="AN1243" s="237"/>
      <c r="AO1243" s="237"/>
      <c r="AP1243" s="237"/>
      <c r="AQ1243" s="237"/>
      <c r="AR1243" s="237"/>
      <c r="AS1243" s="237"/>
      <c r="AT1243" s="237"/>
      <c r="AU1243" s="237"/>
      <c r="AV1243" s="237"/>
      <c r="AW1243" s="237"/>
      <c r="AX1243" s="237"/>
      <c r="AY1243" s="237"/>
      <c r="AZ1243" s="237"/>
      <c r="BA1243" s="237"/>
      <c r="BB1243" s="237"/>
      <c r="BC1243" s="237"/>
      <c r="BD1243" s="237"/>
      <c r="BE1243" s="237"/>
      <c r="BF1243" s="237"/>
      <c r="BG1243" s="237"/>
      <c r="BH1243" s="237"/>
      <c r="BI1243" s="237"/>
      <c r="BJ1243" s="237"/>
      <c r="BK1243" s="237"/>
      <c r="BL1243" s="237"/>
      <c r="BM1243" s="237"/>
      <c r="BN1243" s="237"/>
      <c r="BO1243" s="237"/>
      <c r="BP1243" s="237"/>
      <c r="BQ1243" s="237"/>
      <c r="BR1243" s="237"/>
      <c r="BS1243" s="237"/>
      <c r="BT1243" s="237"/>
      <c r="BU1243" s="237"/>
      <c r="BV1243" s="237"/>
      <c r="BW1243" s="237"/>
      <c r="BX1243" s="237"/>
      <c r="BY1243" s="237"/>
      <c r="BZ1243" s="237"/>
      <c r="CA1243" s="237"/>
      <c r="CB1243" s="237"/>
      <c r="CC1243" s="237"/>
      <c r="CD1243" s="237"/>
      <c r="CE1243" s="237"/>
      <c r="CF1243" s="237"/>
      <c r="CG1243" s="237"/>
      <c r="CH1243" s="237"/>
      <c r="CI1243" s="237"/>
      <c r="CJ1243" s="237"/>
      <c r="CK1243" s="237"/>
      <c r="CL1243" s="237"/>
      <c r="CM1243" s="237"/>
      <c r="CN1243" s="237"/>
      <c r="CO1243" s="237"/>
      <c r="CP1243" s="237"/>
      <c r="CQ1243" s="237"/>
      <c r="CR1243" s="237"/>
      <c r="CS1243" s="237"/>
      <c r="CT1243" s="237"/>
      <c r="CU1243" s="237"/>
      <c r="CV1243" s="237"/>
      <c r="CW1243" s="237"/>
      <c r="CX1243" s="237"/>
      <c r="CY1243" s="237"/>
      <c r="CZ1243" s="237"/>
      <c r="DA1243" s="237"/>
      <c r="DB1243" s="237"/>
      <c r="DC1243" s="237"/>
      <c r="DD1243" s="237"/>
      <c r="DE1243" s="237"/>
      <c r="DF1243" s="237"/>
      <c r="DG1243" s="237"/>
      <c r="DH1243" s="237"/>
      <c r="DI1243" s="237"/>
      <c r="DJ1243" s="237"/>
      <c r="DK1243" s="237"/>
      <c r="DL1243" s="237"/>
      <c r="DM1243" s="237"/>
      <c r="DN1243" s="237"/>
      <c r="DO1243" s="237"/>
      <c r="DP1243" s="237"/>
      <c r="DQ1243" s="237"/>
      <c r="DR1243" s="237"/>
      <c r="DS1243" s="237"/>
      <c r="DT1243" s="237"/>
      <c r="DU1243" s="237"/>
      <c r="DV1243" s="237"/>
      <c r="DW1243" s="237"/>
      <c r="DX1243" s="237"/>
      <c r="DY1243" s="237"/>
      <c r="DZ1243" s="237"/>
      <c r="EA1243" s="237"/>
      <c r="EB1243" s="237"/>
      <c r="EC1243" s="237"/>
      <c r="ED1243" s="237"/>
      <c r="EE1243" s="237"/>
      <c r="EF1243" s="237"/>
      <c r="EG1243" s="237"/>
      <c r="EH1243" s="237"/>
      <c r="EI1243" s="237"/>
      <c r="EJ1243" s="237"/>
      <c r="EK1243" s="237"/>
      <c r="EL1243" s="237"/>
      <c r="EM1243" s="237"/>
      <c r="EN1243" s="237"/>
      <c r="EO1243" s="237"/>
      <c r="EP1243" s="237"/>
      <c r="EQ1243" s="237"/>
      <c r="ER1243" s="237"/>
      <c r="ES1243" s="237"/>
      <c r="ET1243" s="237"/>
      <c r="EU1243" s="237"/>
      <c r="EV1243" s="237"/>
      <c r="EW1243" s="237"/>
      <c r="EX1243" s="237"/>
      <c r="EY1243" s="237"/>
      <c r="EZ1243" s="237"/>
      <c r="FA1243" s="237"/>
      <c r="FB1243" s="237"/>
      <c r="FC1243" s="237"/>
      <c r="FD1243" s="237"/>
      <c r="FE1243" s="237"/>
      <c r="FF1243" s="237"/>
      <c r="FG1243" s="237"/>
      <c r="FH1243" s="237"/>
      <c r="FI1243" s="237"/>
      <c r="FJ1243" s="237"/>
      <c r="FK1243" s="237"/>
      <c r="FL1243" s="237"/>
      <c r="FM1243" s="237"/>
      <c r="FN1243" s="237"/>
      <c r="FO1243" s="237"/>
      <c r="FP1243" s="237"/>
      <c r="FQ1243" s="237"/>
      <c r="FR1243" s="237"/>
      <c r="FS1243" s="237"/>
      <c r="FT1243" s="237"/>
      <c r="FU1243" s="237"/>
      <c r="FV1243" s="237"/>
      <c r="FW1243" s="237"/>
      <c r="FX1243" s="237"/>
      <c r="FY1243" s="237"/>
      <c r="FZ1243" s="237"/>
      <c r="GA1243" s="237"/>
      <c r="GB1243" s="237"/>
      <c r="GC1243" s="237"/>
      <c r="GD1243" s="237"/>
      <c r="GE1243" s="237"/>
      <c r="GF1243" s="237"/>
      <c r="GG1243" s="237"/>
      <c r="GH1243" s="237"/>
      <c r="GI1243" s="237"/>
      <c r="GJ1243" s="237"/>
      <c r="GK1243" s="237"/>
      <c r="GL1243" s="237"/>
      <c r="GM1243" s="237"/>
      <c r="GN1243" s="237"/>
      <c r="GO1243" s="237"/>
      <c r="GP1243" s="237"/>
      <c r="GQ1243" s="237"/>
    </row>
    <row r="1244" spans="1:199" s="81" customFormat="1" ht="15" hidden="1">
      <c r="A1244" s="176" t="s">
        <v>3136</v>
      </c>
      <c r="B1244" s="241" t="s">
        <v>6437</v>
      </c>
      <c r="C1244" s="242">
        <v>0</v>
      </c>
      <c r="D1244" s="242">
        <v>0</v>
      </c>
      <c r="E1244" s="242">
        <v>0</v>
      </c>
      <c r="F1244" s="242">
        <v>0</v>
      </c>
      <c r="G1244" s="242">
        <v>0</v>
      </c>
      <c r="H1244" s="242">
        <v>0</v>
      </c>
      <c r="I1244" s="242">
        <v>0</v>
      </c>
      <c r="J1244" s="242">
        <v>0</v>
      </c>
      <c r="K1244" s="242">
        <v>0</v>
      </c>
      <c r="L1244" s="242">
        <v>0</v>
      </c>
      <c r="M1244" s="242">
        <v>0</v>
      </c>
      <c r="N1244" s="242">
        <v>0</v>
      </c>
      <c r="O1244" s="242">
        <v>0</v>
      </c>
      <c r="P1244" s="28"/>
      <c r="Q1244" s="242">
        <f>SUM(D1244:O1244)</f>
        <v>0</v>
      </c>
      <c r="R1244" s="242">
        <f>IF($R$19&lt;1,0,Q1244/$R$19)</f>
        <v>0</v>
      </c>
      <c r="S1244" s="243"/>
      <c r="T1244" s="351">
        <f>IF(Q1244=0,0,1)+IF(C1244=0,0,1)+IF(D1244=0,0,1)+IF(E1244=0,0,1)+IF(F1244=0,0,1)+IF(G1244=0,0,1)+IF(H1244=0,0,1)+IF(I1244=0,0,1)+IF(J1244=0,0,1)+IF(K1244=0,0,1)+IF(L1244=0,0,1)+IF(M1244=0,0,1)+IF(N1244=0,0,1)+IF(O1244=0,0,1)</f>
        <v>0</v>
      </c>
      <c r="U1244" s="237"/>
      <c r="V1244" s="237"/>
      <c r="W1244" s="237"/>
      <c r="X1244" s="237"/>
      <c r="Y1244" s="237"/>
      <c r="Z1244" s="237"/>
      <c r="AA1244" s="237"/>
      <c r="AB1244" s="237"/>
      <c r="AC1244" s="237"/>
      <c r="AD1244" s="237"/>
      <c r="AE1244" s="237"/>
      <c r="AF1244" s="237"/>
      <c r="AG1244" s="237"/>
      <c r="AH1244" s="237"/>
      <c r="AI1244" s="237"/>
      <c r="AJ1244" s="237"/>
      <c r="AK1244" s="237"/>
      <c r="AL1244" s="237"/>
      <c r="AM1244" s="237"/>
      <c r="AN1244" s="237"/>
      <c r="AO1244" s="237"/>
      <c r="AP1244" s="237"/>
      <c r="AQ1244" s="237"/>
      <c r="AR1244" s="237"/>
      <c r="AS1244" s="237"/>
      <c r="AT1244" s="237"/>
      <c r="AU1244" s="237"/>
      <c r="AV1244" s="237"/>
      <c r="AW1244" s="237"/>
      <c r="AX1244" s="237"/>
      <c r="AY1244" s="237"/>
      <c r="AZ1244" s="237"/>
      <c r="BA1244" s="237"/>
      <c r="BB1244" s="237"/>
      <c r="BC1244" s="237"/>
      <c r="BD1244" s="237"/>
      <c r="BE1244" s="237"/>
      <c r="BF1244" s="237"/>
      <c r="BG1244" s="237"/>
      <c r="BH1244" s="237"/>
      <c r="BI1244" s="237"/>
      <c r="BJ1244" s="237"/>
      <c r="BK1244" s="237"/>
      <c r="BL1244" s="237"/>
      <c r="BM1244" s="237"/>
      <c r="BN1244" s="237"/>
      <c r="BO1244" s="237"/>
      <c r="BP1244" s="237"/>
      <c r="BQ1244" s="237"/>
      <c r="BR1244" s="237"/>
      <c r="BS1244" s="237"/>
      <c r="BT1244" s="237"/>
      <c r="BU1244" s="237"/>
      <c r="BV1244" s="237"/>
      <c r="BW1244" s="237"/>
      <c r="BX1244" s="237"/>
      <c r="BY1244" s="237"/>
      <c r="BZ1244" s="237"/>
      <c r="CA1244" s="237"/>
      <c r="CB1244" s="237"/>
      <c r="CC1244" s="237"/>
      <c r="CD1244" s="237"/>
      <c r="CE1244" s="237"/>
      <c r="CF1244" s="237"/>
      <c r="CG1244" s="237"/>
      <c r="CH1244" s="237"/>
      <c r="CI1244" s="237"/>
      <c r="CJ1244" s="237"/>
      <c r="CK1244" s="237"/>
      <c r="CL1244" s="237"/>
      <c r="CM1244" s="237"/>
      <c r="CN1244" s="237"/>
      <c r="CO1244" s="237"/>
      <c r="CP1244" s="237"/>
      <c r="CQ1244" s="237"/>
      <c r="CR1244" s="237"/>
      <c r="CS1244" s="237"/>
      <c r="CT1244" s="237"/>
      <c r="CU1244" s="237"/>
      <c r="CV1244" s="237"/>
      <c r="CW1244" s="237"/>
      <c r="CX1244" s="237"/>
      <c r="CY1244" s="237"/>
      <c r="CZ1244" s="237"/>
      <c r="DA1244" s="237"/>
      <c r="DB1244" s="237"/>
      <c r="DC1244" s="237"/>
      <c r="DD1244" s="237"/>
      <c r="DE1244" s="237"/>
      <c r="DF1244" s="237"/>
      <c r="DG1244" s="237"/>
      <c r="DH1244" s="237"/>
      <c r="DI1244" s="237"/>
      <c r="DJ1244" s="237"/>
      <c r="DK1244" s="237"/>
      <c r="DL1244" s="237"/>
      <c r="DM1244" s="237"/>
      <c r="DN1244" s="237"/>
      <c r="DO1244" s="237"/>
      <c r="DP1244" s="237"/>
      <c r="DQ1244" s="237"/>
      <c r="DR1244" s="237"/>
      <c r="DS1244" s="237"/>
      <c r="DT1244" s="237"/>
      <c r="DU1244" s="237"/>
      <c r="DV1244" s="237"/>
      <c r="DW1244" s="237"/>
      <c r="DX1244" s="237"/>
      <c r="DY1244" s="237"/>
      <c r="DZ1244" s="237"/>
      <c r="EA1244" s="237"/>
      <c r="EB1244" s="237"/>
      <c r="EC1244" s="237"/>
      <c r="ED1244" s="237"/>
      <c r="EE1244" s="237"/>
      <c r="EF1244" s="237"/>
      <c r="EG1244" s="237"/>
      <c r="EH1244" s="237"/>
      <c r="EI1244" s="237"/>
      <c r="EJ1244" s="237"/>
      <c r="EK1244" s="237"/>
      <c r="EL1244" s="237"/>
      <c r="EM1244" s="237"/>
      <c r="EN1244" s="237"/>
      <c r="EO1244" s="237"/>
      <c r="EP1244" s="237"/>
      <c r="EQ1244" s="237"/>
      <c r="ER1244" s="237"/>
      <c r="ES1244" s="237"/>
      <c r="ET1244" s="237"/>
      <c r="EU1244" s="237"/>
      <c r="EV1244" s="237"/>
      <c r="EW1244" s="237"/>
      <c r="EX1244" s="237"/>
      <c r="EY1244" s="237"/>
      <c r="EZ1244" s="237"/>
      <c r="FA1244" s="237"/>
      <c r="FB1244" s="237"/>
      <c r="FC1244" s="237"/>
      <c r="FD1244" s="237"/>
      <c r="FE1244" s="237"/>
      <c r="FF1244" s="237"/>
      <c r="FG1244" s="237"/>
      <c r="FH1244" s="237"/>
      <c r="FI1244" s="237"/>
      <c r="FJ1244" s="237"/>
      <c r="FK1244" s="237"/>
      <c r="FL1244" s="237"/>
      <c r="FM1244" s="237"/>
      <c r="FN1244" s="237"/>
      <c r="FO1244" s="237"/>
      <c r="FP1244" s="237"/>
      <c r="FQ1244" s="237"/>
      <c r="FR1244" s="237"/>
      <c r="FS1244" s="237"/>
      <c r="FT1244" s="237"/>
      <c r="FU1244" s="237"/>
      <c r="FV1244" s="237"/>
      <c r="FW1244" s="237"/>
      <c r="FX1244" s="237"/>
      <c r="FY1244" s="237"/>
      <c r="FZ1244" s="237"/>
      <c r="GA1244" s="237"/>
      <c r="GB1244" s="237"/>
      <c r="GC1244" s="237"/>
      <c r="GD1244" s="237"/>
      <c r="GE1244" s="237"/>
      <c r="GF1244" s="237"/>
      <c r="GG1244" s="237"/>
      <c r="GH1244" s="237"/>
      <c r="GI1244" s="237"/>
      <c r="GJ1244" s="237"/>
      <c r="GK1244" s="237"/>
      <c r="GL1244" s="237"/>
      <c r="GM1244" s="237"/>
      <c r="GN1244" s="237"/>
      <c r="GO1244" s="237"/>
      <c r="GP1244" s="237"/>
      <c r="GQ1244" s="237"/>
    </row>
    <row r="1245" spans="1:199" s="81" customFormat="1" ht="15" hidden="1">
      <c r="A1245" s="176" t="s">
        <v>3137</v>
      </c>
      <c r="B1245" s="241" t="s">
        <v>6438</v>
      </c>
      <c r="C1245" s="242">
        <v>0</v>
      </c>
      <c r="D1245" s="242">
        <v>0</v>
      </c>
      <c r="E1245" s="242">
        <v>0</v>
      </c>
      <c r="F1245" s="242">
        <v>0</v>
      </c>
      <c r="G1245" s="242">
        <v>0</v>
      </c>
      <c r="H1245" s="242">
        <v>0</v>
      </c>
      <c r="I1245" s="242">
        <v>0</v>
      </c>
      <c r="J1245" s="242">
        <v>0</v>
      </c>
      <c r="K1245" s="242">
        <v>0</v>
      </c>
      <c r="L1245" s="242">
        <v>0</v>
      </c>
      <c r="M1245" s="242">
        <v>0</v>
      </c>
      <c r="N1245" s="242">
        <v>0</v>
      </c>
      <c r="O1245" s="242">
        <v>0</v>
      </c>
      <c r="P1245" s="28"/>
      <c r="Q1245" s="242">
        <f>SUM(D1245:O1245)</f>
        <v>0</v>
      </c>
      <c r="R1245" s="242">
        <f>IF($R$19&lt;1,0,Q1245/$R$19)</f>
        <v>0</v>
      </c>
      <c r="S1245" s="243"/>
      <c r="T1245" s="351">
        <f>IF(Q1245=0,0,1)+IF(C1245=0,0,1)+IF(D1245=0,0,1)+IF(E1245=0,0,1)+IF(F1245=0,0,1)+IF(G1245=0,0,1)+IF(H1245=0,0,1)+IF(I1245=0,0,1)+IF(J1245=0,0,1)+IF(K1245=0,0,1)+IF(L1245=0,0,1)+IF(M1245=0,0,1)+IF(N1245=0,0,1)+IF(O1245=0,0,1)</f>
        <v>0</v>
      </c>
      <c r="U1245" s="237"/>
      <c r="V1245" s="237"/>
      <c r="W1245" s="237"/>
      <c r="X1245" s="237"/>
      <c r="Y1245" s="237"/>
      <c r="Z1245" s="237"/>
      <c r="AA1245" s="237"/>
      <c r="AB1245" s="237"/>
      <c r="AC1245" s="237"/>
      <c r="AD1245" s="237"/>
      <c r="AE1245" s="237"/>
      <c r="AF1245" s="237"/>
      <c r="AG1245" s="237"/>
      <c r="AH1245" s="237"/>
      <c r="AI1245" s="237"/>
      <c r="AJ1245" s="237"/>
      <c r="AK1245" s="237"/>
      <c r="AL1245" s="237"/>
      <c r="AM1245" s="237"/>
      <c r="AN1245" s="237"/>
      <c r="AO1245" s="237"/>
      <c r="AP1245" s="237"/>
      <c r="AQ1245" s="237"/>
      <c r="AR1245" s="237"/>
      <c r="AS1245" s="237"/>
      <c r="AT1245" s="237"/>
      <c r="AU1245" s="237"/>
      <c r="AV1245" s="237"/>
      <c r="AW1245" s="237"/>
      <c r="AX1245" s="237"/>
      <c r="AY1245" s="237"/>
      <c r="AZ1245" s="237"/>
      <c r="BA1245" s="237"/>
      <c r="BB1245" s="237"/>
      <c r="BC1245" s="237"/>
      <c r="BD1245" s="237"/>
      <c r="BE1245" s="237"/>
      <c r="BF1245" s="237"/>
      <c r="BG1245" s="237"/>
      <c r="BH1245" s="237"/>
      <c r="BI1245" s="237"/>
      <c r="BJ1245" s="237"/>
      <c r="BK1245" s="237"/>
      <c r="BL1245" s="237"/>
      <c r="BM1245" s="237"/>
      <c r="BN1245" s="237"/>
      <c r="BO1245" s="237"/>
      <c r="BP1245" s="237"/>
      <c r="BQ1245" s="237"/>
      <c r="BR1245" s="237"/>
      <c r="BS1245" s="237"/>
      <c r="BT1245" s="237"/>
      <c r="BU1245" s="237"/>
      <c r="BV1245" s="237"/>
      <c r="BW1245" s="237"/>
      <c r="BX1245" s="237"/>
      <c r="BY1245" s="237"/>
      <c r="BZ1245" s="237"/>
      <c r="CA1245" s="237"/>
      <c r="CB1245" s="237"/>
      <c r="CC1245" s="237"/>
      <c r="CD1245" s="237"/>
      <c r="CE1245" s="237"/>
      <c r="CF1245" s="237"/>
      <c r="CG1245" s="237"/>
      <c r="CH1245" s="237"/>
      <c r="CI1245" s="237"/>
      <c r="CJ1245" s="237"/>
      <c r="CK1245" s="237"/>
      <c r="CL1245" s="237"/>
      <c r="CM1245" s="237"/>
      <c r="CN1245" s="237"/>
      <c r="CO1245" s="237"/>
      <c r="CP1245" s="237"/>
      <c r="CQ1245" s="237"/>
      <c r="CR1245" s="237"/>
      <c r="CS1245" s="237"/>
      <c r="CT1245" s="237"/>
      <c r="CU1245" s="237"/>
      <c r="CV1245" s="237"/>
      <c r="CW1245" s="237"/>
      <c r="CX1245" s="237"/>
      <c r="CY1245" s="237"/>
      <c r="CZ1245" s="237"/>
      <c r="DA1245" s="237"/>
      <c r="DB1245" s="237"/>
      <c r="DC1245" s="237"/>
      <c r="DD1245" s="237"/>
      <c r="DE1245" s="237"/>
      <c r="DF1245" s="237"/>
      <c r="DG1245" s="237"/>
      <c r="DH1245" s="237"/>
      <c r="DI1245" s="237"/>
      <c r="DJ1245" s="237"/>
      <c r="DK1245" s="237"/>
      <c r="DL1245" s="237"/>
      <c r="DM1245" s="237"/>
      <c r="DN1245" s="237"/>
      <c r="DO1245" s="237"/>
      <c r="DP1245" s="237"/>
      <c r="DQ1245" s="237"/>
      <c r="DR1245" s="237"/>
      <c r="DS1245" s="237"/>
      <c r="DT1245" s="237"/>
      <c r="DU1245" s="237"/>
      <c r="DV1245" s="237"/>
      <c r="DW1245" s="237"/>
      <c r="DX1245" s="237"/>
      <c r="DY1245" s="237"/>
      <c r="DZ1245" s="237"/>
      <c r="EA1245" s="237"/>
      <c r="EB1245" s="237"/>
      <c r="EC1245" s="237"/>
      <c r="ED1245" s="237"/>
      <c r="EE1245" s="237"/>
      <c r="EF1245" s="237"/>
      <c r="EG1245" s="237"/>
      <c r="EH1245" s="237"/>
      <c r="EI1245" s="237"/>
      <c r="EJ1245" s="237"/>
      <c r="EK1245" s="237"/>
      <c r="EL1245" s="237"/>
      <c r="EM1245" s="237"/>
      <c r="EN1245" s="237"/>
      <c r="EO1245" s="237"/>
      <c r="EP1245" s="237"/>
      <c r="EQ1245" s="237"/>
      <c r="ER1245" s="237"/>
      <c r="ES1245" s="237"/>
      <c r="ET1245" s="237"/>
      <c r="EU1245" s="237"/>
      <c r="EV1245" s="237"/>
      <c r="EW1245" s="237"/>
      <c r="EX1245" s="237"/>
      <c r="EY1245" s="237"/>
      <c r="EZ1245" s="237"/>
      <c r="FA1245" s="237"/>
      <c r="FB1245" s="237"/>
      <c r="FC1245" s="237"/>
      <c r="FD1245" s="237"/>
      <c r="FE1245" s="237"/>
      <c r="FF1245" s="237"/>
      <c r="FG1245" s="237"/>
      <c r="FH1245" s="237"/>
      <c r="FI1245" s="237"/>
      <c r="FJ1245" s="237"/>
      <c r="FK1245" s="237"/>
      <c r="FL1245" s="237"/>
      <c r="FM1245" s="237"/>
      <c r="FN1245" s="237"/>
      <c r="FO1245" s="237"/>
      <c r="FP1245" s="237"/>
      <c r="FQ1245" s="237"/>
      <c r="FR1245" s="237"/>
      <c r="FS1245" s="237"/>
      <c r="FT1245" s="237"/>
      <c r="FU1245" s="237"/>
      <c r="FV1245" s="237"/>
      <c r="FW1245" s="237"/>
      <c r="FX1245" s="237"/>
      <c r="FY1245" s="237"/>
      <c r="FZ1245" s="237"/>
      <c r="GA1245" s="237"/>
      <c r="GB1245" s="237"/>
      <c r="GC1245" s="237"/>
      <c r="GD1245" s="237"/>
      <c r="GE1245" s="237"/>
      <c r="GF1245" s="237"/>
      <c r="GG1245" s="237"/>
      <c r="GH1245" s="237"/>
      <c r="GI1245" s="237"/>
      <c r="GJ1245" s="237"/>
      <c r="GK1245" s="237"/>
      <c r="GL1245" s="237"/>
      <c r="GM1245" s="237"/>
      <c r="GN1245" s="237"/>
      <c r="GO1245" s="237"/>
      <c r="GP1245" s="237"/>
      <c r="GQ1245" s="237"/>
    </row>
    <row r="1246" spans="1:199" s="81" customFormat="1" ht="15" hidden="1">
      <c r="A1246" s="176" t="s">
        <v>3138</v>
      </c>
      <c r="B1246" s="241" t="s">
        <v>6439</v>
      </c>
      <c r="C1246" s="242">
        <v>0</v>
      </c>
      <c r="D1246" s="242">
        <v>0</v>
      </c>
      <c r="E1246" s="242">
        <v>0</v>
      </c>
      <c r="F1246" s="242">
        <v>0</v>
      </c>
      <c r="G1246" s="242">
        <v>0</v>
      </c>
      <c r="H1246" s="242">
        <v>0</v>
      </c>
      <c r="I1246" s="242">
        <v>0</v>
      </c>
      <c r="J1246" s="242">
        <v>0</v>
      </c>
      <c r="K1246" s="242">
        <v>0</v>
      </c>
      <c r="L1246" s="242">
        <v>0</v>
      </c>
      <c r="M1246" s="242">
        <v>0</v>
      </c>
      <c r="N1246" s="242">
        <v>0</v>
      </c>
      <c r="O1246" s="242">
        <v>0</v>
      </c>
      <c r="P1246" s="28"/>
      <c r="Q1246" s="242">
        <f>SUM(D1246:O1246)</f>
        <v>0</v>
      </c>
      <c r="R1246" s="242">
        <f>IF($R$19&lt;1,0,Q1246/$R$19)</f>
        <v>0</v>
      </c>
      <c r="S1246" s="243"/>
      <c r="T1246" s="351">
        <f>IF(Q1246=0,0,1)+IF(C1246=0,0,1)+IF(D1246=0,0,1)+IF(E1246=0,0,1)+IF(F1246=0,0,1)+IF(G1246=0,0,1)+IF(H1246=0,0,1)+IF(I1246=0,0,1)+IF(J1246=0,0,1)+IF(K1246=0,0,1)+IF(L1246=0,0,1)+IF(M1246=0,0,1)+IF(N1246=0,0,1)+IF(O1246=0,0,1)</f>
        <v>0</v>
      </c>
      <c r="U1246" s="237"/>
      <c r="V1246" s="237"/>
      <c r="W1246" s="237"/>
      <c r="X1246" s="237"/>
      <c r="Y1246" s="237"/>
      <c r="Z1246" s="237"/>
      <c r="AA1246" s="237"/>
      <c r="AB1246" s="237"/>
      <c r="AC1246" s="237"/>
      <c r="AD1246" s="237"/>
      <c r="AE1246" s="237"/>
      <c r="AF1246" s="237"/>
      <c r="AG1246" s="237"/>
      <c r="AH1246" s="237"/>
      <c r="AI1246" s="237"/>
      <c r="AJ1246" s="237"/>
      <c r="AK1246" s="237"/>
      <c r="AL1246" s="237"/>
      <c r="AM1246" s="237"/>
      <c r="AN1246" s="237"/>
      <c r="AO1246" s="237"/>
      <c r="AP1246" s="237"/>
      <c r="AQ1246" s="237"/>
      <c r="AR1246" s="237"/>
      <c r="AS1246" s="237"/>
      <c r="AT1246" s="237"/>
      <c r="AU1246" s="237"/>
      <c r="AV1246" s="237"/>
      <c r="AW1246" s="237"/>
      <c r="AX1246" s="237"/>
      <c r="AY1246" s="237"/>
      <c r="AZ1246" s="237"/>
      <c r="BA1246" s="237"/>
      <c r="BB1246" s="237"/>
      <c r="BC1246" s="237"/>
      <c r="BD1246" s="237"/>
      <c r="BE1246" s="237"/>
      <c r="BF1246" s="237"/>
      <c r="BG1246" s="237"/>
      <c r="BH1246" s="237"/>
      <c r="BI1246" s="237"/>
      <c r="BJ1246" s="237"/>
      <c r="BK1246" s="237"/>
      <c r="BL1246" s="237"/>
      <c r="BM1246" s="237"/>
      <c r="BN1246" s="237"/>
      <c r="BO1246" s="237"/>
      <c r="BP1246" s="237"/>
      <c r="BQ1246" s="237"/>
      <c r="BR1246" s="237"/>
      <c r="BS1246" s="237"/>
      <c r="BT1246" s="237"/>
      <c r="BU1246" s="237"/>
      <c r="BV1246" s="237"/>
      <c r="BW1246" s="237"/>
      <c r="BX1246" s="237"/>
      <c r="BY1246" s="237"/>
      <c r="BZ1246" s="237"/>
      <c r="CA1246" s="237"/>
      <c r="CB1246" s="237"/>
      <c r="CC1246" s="237"/>
      <c r="CD1246" s="237"/>
      <c r="CE1246" s="237"/>
      <c r="CF1246" s="237"/>
      <c r="CG1246" s="237"/>
      <c r="CH1246" s="237"/>
      <c r="CI1246" s="237"/>
      <c r="CJ1246" s="237"/>
      <c r="CK1246" s="237"/>
      <c r="CL1246" s="237"/>
      <c r="CM1246" s="237"/>
      <c r="CN1246" s="237"/>
      <c r="CO1246" s="237"/>
      <c r="CP1246" s="237"/>
      <c r="CQ1246" s="237"/>
      <c r="CR1246" s="237"/>
      <c r="CS1246" s="237"/>
      <c r="CT1246" s="237"/>
      <c r="CU1246" s="237"/>
      <c r="CV1246" s="237"/>
      <c r="CW1246" s="237"/>
      <c r="CX1246" s="237"/>
      <c r="CY1246" s="237"/>
      <c r="CZ1246" s="237"/>
      <c r="DA1246" s="237"/>
      <c r="DB1246" s="237"/>
      <c r="DC1246" s="237"/>
      <c r="DD1246" s="237"/>
      <c r="DE1246" s="237"/>
      <c r="DF1246" s="237"/>
      <c r="DG1246" s="237"/>
      <c r="DH1246" s="237"/>
      <c r="DI1246" s="237"/>
      <c r="DJ1246" s="237"/>
      <c r="DK1246" s="237"/>
      <c r="DL1246" s="237"/>
      <c r="DM1246" s="237"/>
      <c r="DN1246" s="237"/>
      <c r="DO1246" s="237"/>
      <c r="DP1246" s="237"/>
      <c r="DQ1246" s="237"/>
      <c r="DR1246" s="237"/>
      <c r="DS1246" s="237"/>
      <c r="DT1246" s="237"/>
      <c r="DU1246" s="237"/>
      <c r="DV1246" s="237"/>
      <c r="DW1246" s="237"/>
      <c r="DX1246" s="237"/>
      <c r="DY1246" s="237"/>
      <c r="DZ1246" s="237"/>
      <c r="EA1246" s="237"/>
      <c r="EB1246" s="237"/>
      <c r="EC1246" s="237"/>
      <c r="ED1246" s="237"/>
      <c r="EE1246" s="237"/>
      <c r="EF1246" s="237"/>
      <c r="EG1246" s="237"/>
      <c r="EH1246" s="237"/>
      <c r="EI1246" s="237"/>
      <c r="EJ1246" s="237"/>
      <c r="EK1246" s="237"/>
      <c r="EL1246" s="237"/>
      <c r="EM1246" s="237"/>
      <c r="EN1246" s="237"/>
      <c r="EO1246" s="237"/>
      <c r="EP1246" s="237"/>
      <c r="EQ1246" s="237"/>
      <c r="ER1246" s="237"/>
      <c r="ES1246" s="237"/>
      <c r="ET1246" s="237"/>
      <c r="EU1246" s="237"/>
      <c r="EV1246" s="237"/>
      <c r="EW1246" s="237"/>
      <c r="EX1246" s="237"/>
      <c r="EY1246" s="237"/>
      <c r="EZ1246" s="237"/>
      <c r="FA1246" s="237"/>
      <c r="FB1246" s="237"/>
      <c r="FC1246" s="237"/>
      <c r="FD1246" s="237"/>
      <c r="FE1246" s="237"/>
      <c r="FF1246" s="237"/>
      <c r="FG1246" s="237"/>
      <c r="FH1246" s="237"/>
      <c r="FI1246" s="237"/>
      <c r="FJ1246" s="237"/>
      <c r="FK1246" s="237"/>
      <c r="FL1246" s="237"/>
      <c r="FM1246" s="237"/>
      <c r="FN1246" s="237"/>
      <c r="FO1246" s="237"/>
      <c r="FP1246" s="237"/>
      <c r="FQ1246" s="237"/>
      <c r="FR1246" s="237"/>
      <c r="FS1246" s="237"/>
      <c r="FT1246" s="237"/>
      <c r="FU1246" s="237"/>
      <c r="FV1246" s="237"/>
      <c r="FW1246" s="237"/>
      <c r="FX1246" s="237"/>
      <c r="FY1246" s="237"/>
      <c r="FZ1246" s="237"/>
      <c r="GA1246" s="237"/>
      <c r="GB1246" s="237"/>
      <c r="GC1246" s="237"/>
      <c r="GD1246" s="237"/>
      <c r="GE1246" s="237"/>
      <c r="GF1246" s="237"/>
      <c r="GG1246" s="237"/>
      <c r="GH1246" s="237"/>
      <c r="GI1246" s="237"/>
      <c r="GJ1246" s="237"/>
      <c r="GK1246" s="237"/>
      <c r="GL1246" s="237"/>
      <c r="GM1246" s="237"/>
      <c r="GN1246" s="237"/>
      <c r="GO1246" s="237"/>
      <c r="GP1246" s="237"/>
      <c r="GQ1246" s="237"/>
    </row>
    <row r="1247" spans="1:199" s="81" customFormat="1" ht="15" hidden="1">
      <c r="A1247" s="176" t="s">
        <v>3139</v>
      </c>
      <c r="B1247" s="241" t="s">
        <v>6440</v>
      </c>
      <c r="C1247" s="242">
        <v>0</v>
      </c>
      <c r="D1247" s="242">
        <v>0</v>
      </c>
      <c r="E1247" s="242">
        <v>0</v>
      </c>
      <c r="F1247" s="242">
        <v>0</v>
      </c>
      <c r="G1247" s="242">
        <v>0</v>
      </c>
      <c r="H1247" s="242">
        <v>0</v>
      </c>
      <c r="I1247" s="242">
        <v>0</v>
      </c>
      <c r="J1247" s="242">
        <v>0</v>
      </c>
      <c r="K1247" s="242">
        <v>0</v>
      </c>
      <c r="L1247" s="242">
        <v>0</v>
      </c>
      <c r="M1247" s="242">
        <v>0</v>
      </c>
      <c r="N1247" s="242">
        <v>0</v>
      </c>
      <c r="O1247" s="242">
        <v>0</v>
      </c>
      <c r="P1247" s="28"/>
      <c r="Q1247" s="242">
        <f>SUM(D1247:O1247)</f>
        <v>0</v>
      </c>
      <c r="R1247" s="242">
        <f>IF($R$19&lt;1,0,Q1247/$R$19)</f>
        <v>0</v>
      </c>
      <c r="S1247" s="243"/>
      <c r="T1247" s="351">
        <f>IF(Q1247=0,0,1)+IF(C1247=0,0,1)+IF(D1247=0,0,1)+IF(E1247=0,0,1)+IF(F1247=0,0,1)+IF(G1247=0,0,1)+IF(H1247=0,0,1)+IF(I1247=0,0,1)+IF(J1247=0,0,1)+IF(K1247=0,0,1)+IF(L1247=0,0,1)+IF(M1247=0,0,1)+IF(N1247=0,0,1)+IF(O1247=0,0,1)</f>
        <v>0</v>
      </c>
      <c r="U1247" s="237"/>
      <c r="V1247" s="237"/>
      <c r="W1247" s="237"/>
      <c r="X1247" s="237"/>
      <c r="Y1247" s="237"/>
      <c r="Z1247" s="237"/>
      <c r="AA1247" s="237"/>
      <c r="AB1247" s="237"/>
      <c r="AC1247" s="237"/>
      <c r="AD1247" s="237"/>
      <c r="AE1247" s="237"/>
      <c r="AF1247" s="237"/>
      <c r="AG1247" s="237"/>
      <c r="AH1247" s="237"/>
      <c r="AI1247" s="237"/>
      <c r="AJ1247" s="237"/>
      <c r="AK1247" s="237"/>
      <c r="AL1247" s="237"/>
      <c r="AM1247" s="237"/>
      <c r="AN1247" s="237"/>
      <c r="AO1247" s="237"/>
      <c r="AP1247" s="237"/>
      <c r="AQ1247" s="237"/>
      <c r="AR1247" s="237"/>
      <c r="AS1247" s="237"/>
      <c r="AT1247" s="237"/>
      <c r="AU1247" s="237"/>
      <c r="AV1247" s="237"/>
      <c r="AW1247" s="237"/>
      <c r="AX1247" s="237"/>
      <c r="AY1247" s="237"/>
      <c r="AZ1247" s="237"/>
      <c r="BA1247" s="237"/>
      <c r="BB1247" s="237"/>
      <c r="BC1247" s="237"/>
      <c r="BD1247" s="237"/>
      <c r="BE1247" s="237"/>
      <c r="BF1247" s="237"/>
      <c r="BG1247" s="237"/>
      <c r="BH1247" s="237"/>
      <c r="BI1247" s="237"/>
      <c r="BJ1247" s="237"/>
      <c r="BK1247" s="237"/>
      <c r="BL1247" s="237"/>
      <c r="BM1247" s="237"/>
      <c r="BN1247" s="237"/>
      <c r="BO1247" s="237"/>
      <c r="BP1247" s="237"/>
      <c r="BQ1247" s="237"/>
      <c r="BR1247" s="237"/>
      <c r="BS1247" s="237"/>
      <c r="BT1247" s="237"/>
      <c r="BU1247" s="237"/>
      <c r="BV1247" s="237"/>
      <c r="BW1247" s="237"/>
      <c r="BX1247" s="237"/>
      <c r="BY1247" s="237"/>
      <c r="BZ1247" s="237"/>
      <c r="CA1247" s="237"/>
      <c r="CB1247" s="237"/>
      <c r="CC1247" s="237"/>
      <c r="CD1247" s="237"/>
      <c r="CE1247" s="237"/>
      <c r="CF1247" s="237"/>
      <c r="CG1247" s="237"/>
      <c r="CH1247" s="237"/>
      <c r="CI1247" s="237"/>
      <c r="CJ1247" s="237"/>
      <c r="CK1247" s="237"/>
      <c r="CL1247" s="237"/>
      <c r="CM1247" s="237"/>
      <c r="CN1247" s="237"/>
      <c r="CO1247" s="237"/>
      <c r="CP1247" s="237"/>
      <c r="CQ1247" s="237"/>
      <c r="CR1247" s="237"/>
      <c r="CS1247" s="237"/>
      <c r="CT1247" s="237"/>
      <c r="CU1247" s="237"/>
      <c r="CV1247" s="237"/>
      <c r="CW1247" s="237"/>
      <c r="CX1247" s="237"/>
      <c r="CY1247" s="237"/>
      <c r="CZ1247" s="237"/>
      <c r="DA1247" s="237"/>
      <c r="DB1247" s="237"/>
      <c r="DC1247" s="237"/>
      <c r="DD1247" s="237"/>
      <c r="DE1247" s="237"/>
      <c r="DF1247" s="237"/>
      <c r="DG1247" s="237"/>
      <c r="DH1247" s="237"/>
      <c r="DI1247" s="237"/>
      <c r="DJ1247" s="237"/>
      <c r="DK1247" s="237"/>
      <c r="DL1247" s="237"/>
      <c r="DM1247" s="237"/>
      <c r="DN1247" s="237"/>
      <c r="DO1247" s="237"/>
      <c r="DP1247" s="237"/>
      <c r="DQ1247" s="237"/>
      <c r="DR1247" s="237"/>
      <c r="DS1247" s="237"/>
      <c r="DT1247" s="237"/>
      <c r="DU1247" s="237"/>
      <c r="DV1247" s="237"/>
      <c r="DW1247" s="237"/>
      <c r="DX1247" s="237"/>
      <c r="DY1247" s="237"/>
      <c r="DZ1247" s="237"/>
      <c r="EA1247" s="237"/>
      <c r="EB1247" s="237"/>
      <c r="EC1247" s="237"/>
      <c r="ED1247" s="237"/>
      <c r="EE1247" s="237"/>
      <c r="EF1247" s="237"/>
      <c r="EG1247" s="237"/>
      <c r="EH1247" s="237"/>
      <c r="EI1247" s="237"/>
      <c r="EJ1247" s="237"/>
      <c r="EK1247" s="237"/>
      <c r="EL1247" s="237"/>
      <c r="EM1247" s="237"/>
      <c r="EN1247" s="237"/>
      <c r="EO1247" s="237"/>
      <c r="EP1247" s="237"/>
      <c r="EQ1247" s="237"/>
      <c r="ER1247" s="237"/>
      <c r="ES1247" s="237"/>
      <c r="ET1247" s="237"/>
      <c r="EU1247" s="237"/>
      <c r="EV1247" s="237"/>
      <c r="EW1247" s="237"/>
      <c r="EX1247" s="237"/>
      <c r="EY1247" s="237"/>
      <c r="EZ1247" s="237"/>
      <c r="FA1247" s="237"/>
      <c r="FB1247" s="237"/>
      <c r="FC1247" s="237"/>
      <c r="FD1247" s="237"/>
      <c r="FE1247" s="237"/>
      <c r="FF1247" s="237"/>
      <c r="FG1247" s="237"/>
      <c r="FH1247" s="237"/>
      <c r="FI1247" s="237"/>
      <c r="FJ1247" s="237"/>
      <c r="FK1247" s="237"/>
      <c r="FL1247" s="237"/>
      <c r="FM1247" s="237"/>
      <c r="FN1247" s="237"/>
      <c r="FO1247" s="237"/>
      <c r="FP1247" s="237"/>
      <c r="FQ1247" s="237"/>
      <c r="FR1247" s="237"/>
      <c r="FS1247" s="237"/>
      <c r="FT1247" s="237"/>
      <c r="FU1247" s="237"/>
      <c r="FV1247" s="237"/>
      <c r="FW1247" s="237"/>
      <c r="FX1247" s="237"/>
      <c r="FY1247" s="237"/>
      <c r="FZ1247" s="237"/>
      <c r="GA1247" s="237"/>
      <c r="GB1247" s="237"/>
      <c r="GC1247" s="237"/>
      <c r="GD1247" s="237"/>
      <c r="GE1247" s="237"/>
      <c r="GF1247" s="237"/>
      <c r="GG1247" s="237"/>
      <c r="GH1247" s="237"/>
      <c r="GI1247" s="237"/>
      <c r="GJ1247" s="237"/>
      <c r="GK1247" s="237"/>
      <c r="GL1247" s="237"/>
      <c r="GM1247" s="237"/>
      <c r="GN1247" s="237"/>
      <c r="GO1247" s="237"/>
      <c r="GP1247" s="237"/>
      <c r="GQ1247" s="237"/>
    </row>
    <row r="1248" spans="1:199" s="81" customFormat="1" ht="15" hidden="1">
      <c r="A1248" s="176" t="s">
        <v>3140</v>
      </c>
      <c r="B1248" s="241" t="s">
        <v>6441</v>
      </c>
      <c r="C1248" s="242">
        <v>0</v>
      </c>
      <c r="D1248" s="242">
        <v>0</v>
      </c>
      <c r="E1248" s="242">
        <v>0</v>
      </c>
      <c r="F1248" s="242">
        <v>0</v>
      </c>
      <c r="G1248" s="242">
        <v>0</v>
      </c>
      <c r="H1248" s="242">
        <v>0</v>
      </c>
      <c r="I1248" s="242">
        <v>0</v>
      </c>
      <c r="J1248" s="242">
        <v>0</v>
      </c>
      <c r="K1248" s="242">
        <v>0</v>
      </c>
      <c r="L1248" s="242">
        <v>0</v>
      </c>
      <c r="M1248" s="242">
        <v>0</v>
      </c>
      <c r="N1248" s="242">
        <v>0</v>
      </c>
      <c r="O1248" s="242">
        <v>0</v>
      </c>
      <c r="P1248" s="28"/>
      <c r="Q1248" s="242">
        <f>SUM(D1248:O1248)</f>
        <v>0</v>
      </c>
      <c r="R1248" s="242">
        <f>IF($R$19&lt;1,0,Q1248/$R$19)</f>
        <v>0</v>
      </c>
      <c r="S1248" s="243"/>
      <c r="T1248" s="351">
        <f>IF(Q1248=0,0,1)+IF(C1248=0,0,1)+IF(D1248=0,0,1)+IF(E1248=0,0,1)+IF(F1248=0,0,1)+IF(G1248=0,0,1)+IF(H1248=0,0,1)+IF(I1248=0,0,1)+IF(J1248=0,0,1)+IF(K1248=0,0,1)+IF(L1248=0,0,1)+IF(M1248=0,0,1)+IF(N1248=0,0,1)+IF(O1248=0,0,1)</f>
        <v>0</v>
      </c>
      <c r="U1248" s="237"/>
      <c r="V1248" s="237"/>
      <c r="W1248" s="237"/>
      <c r="X1248" s="237"/>
      <c r="Y1248" s="237"/>
      <c r="Z1248" s="237"/>
      <c r="AA1248" s="237"/>
      <c r="AB1248" s="237"/>
      <c r="AC1248" s="237"/>
      <c r="AD1248" s="237"/>
      <c r="AE1248" s="237"/>
      <c r="AF1248" s="237"/>
      <c r="AG1248" s="237"/>
      <c r="AH1248" s="237"/>
      <c r="AI1248" s="237"/>
      <c r="AJ1248" s="237"/>
      <c r="AK1248" s="237"/>
      <c r="AL1248" s="237"/>
      <c r="AM1248" s="237"/>
      <c r="AN1248" s="237"/>
      <c r="AO1248" s="237"/>
      <c r="AP1248" s="237"/>
      <c r="AQ1248" s="237"/>
      <c r="AR1248" s="237"/>
      <c r="AS1248" s="237"/>
      <c r="AT1248" s="237"/>
      <c r="AU1248" s="237"/>
      <c r="AV1248" s="237"/>
      <c r="AW1248" s="237"/>
      <c r="AX1248" s="237"/>
      <c r="AY1248" s="237"/>
      <c r="AZ1248" s="237"/>
      <c r="BA1248" s="237"/>
      <c r="BB1248" s="237"/>
      <c r="BC1248" s="237"/>
      <c r="BD1248" s="237"/>
      <c r="BE1248" s="237"/>
      <c r="BF1248" s="237"/>
      <c r="BG1248" s="237"/>
      <c r="BH1248" s="237"/>
      <c r="BI1248" s="237"/>
      <c r="BJ1248" s="237"/>
      <c r="BK1248" s="237"/>
      <c r="BL1248" s="237"/>
      <c r="BM1248" s="237"/>
      <c r="BN1248" s="237"/>
      <c r="BO1248" s="237"/>
      <c r="BP1248" s="237"/>
      <c r="BQ1248" s="237"/>
      <c r="BR1248" s="237"/>
      <c r="BS1248" s="237"/>
      <c r="BT1248" s="237"/>
      <c r="BU1248" s="237"/>
      <c r="BV1248" s="237"/>
      <c r="BW1248" s="237"/>
      <c r="BX1248" s="237"/>
      <c r="BY1248" s="237"/>
      <c r="BZ1248" s="237"/>
      <c r="CA1248" s="237"/>
      <c r="CB1248" s="237"/>
      <c r="CC1248" s="237"/>
      <c r="CD1248" s="237"/>
      <c r="CE1248" s="237"/>
      <c r="CF1248" s="237"/>
      <c r="CG1248" s="237"/>
      <c r="CH1248" s="237"/>
      <c r="CI1248" s="237"/>
      <c r="CJ1248" s="237"/>
      <c r="CK1248" s="237"/>
      <c r="CL1248" s="237"/>
      <c r="CM1248" s="237"/>
      <c r="CN1248" s="237"/>
      <c r="CO1248" s="237"/>
      <c r="CP1248" s="237"/>
      <c r="CQ1248" s="237"/>
      <c r="CR1248" s="237"/>
      <c r="CS1248" s="237"/>
      <c r="CT1248" s="237"/>
      <c r="CU1248" s="237"/>
      <c r="CV1248" s="237"/>
      <c r="CW1248" s="237"/>
      <c r="CX1248" s="237"/>
      <c r="CY1248" s="237"/>
      <c r="CZ1248" s="237"/>
      <c r="DA1248" s="237"/>
      <c r="DB1248" s="237"/>
      <c r="DC1248" s="237"/>
      <c r="DD1248" s="237"/>
      <c r="DE1248" s="237"/>
      <c r="DF1248" s="237"/>
      <c r="DG1248" s="237"/>
      <c r="DH1248" s="237"/>
      <c r="DI1248" s="237"/>
      <c r="DJ1248" s="237"/>
      <c r="DK1248" s="237"/>
      <c r="DL1248" s="237"/>
      <c r="DM1248" s="237"/>
      <c r="DN1248" s="237"/>
      <c r="DO1248" s="237"/>
      <c r="DP1248" s="237"/>
      <c r="DQ1248" s="237"/>
      <c r="DR1248" s="237"/>
      <c r="DS1248" s="237"/>
      <c r="DT1248" s="237"/>
      <c r="DU1248" s="237"/>
      <c r="DV1248" s="237"/>
      <c r="DW1248" s="237"/>
      <c r="DX1248" s="237"/>
      <c r="DY1248" s="237"/>
      <c r="DZ1248" s="237"/>
      <c r="EA1248" s="237"/>
      <c r="EB1248" s="237"/>
      <c r="EC1248" s="237"/>
      <c r="ED1248" s="237"/>
      <c r="EE1248" s="237"/>
      <c r="EF1248" s="237"/>
      <c r="EG1248" s="237"/>
      <c r="EH1248" s="237"/>
      <c r="EI1248" s="237"/>
      <c r="EJ1248" s="237"/>
      <c r="EK1248" s="237"/>
      <c r="EL1248" s="237"/>
      <c r="EM1248" s="237"/>
      <c r="EN1248" s="237"/>
      <c r="EO1248" s="237"/>
      <c r="EP1248" s="237"/>
      <c r="EQ1248" s="237"/>
      <c r="ER1248" s="237"/>
      <c r="ES1248" s="237"/>
      <c r="ET1248" s="237"/>
      <c r="EU1248" s="237"/>
      <c r="EV1248" s="237"/>
      <c r="EW1248" s="237"/>
      <c r="EX1248" s="237"/>
      <c r="EY1248" s="237"/>
      <c r="EZ1248" s="237"/>
      <c r="FA1248" s="237"/>
      <c r="FB1248" s="237"/>
      <c r="FC1248" s="237"/>
      <c r="FD1248" s="237"/>
      <c r="FE1248" s="237"/>
      <c r="FF1248" s="237"/>
      <c r="FG1248" s="237"/>
      <c r="FH1248" s="237"/>
      <c r="FI1248" s="237"/>
      <c r="FJ1248" s="237"/>
      <c r="FK1248" s="237"/>
      <c r="FL1248" s="237"/>
      <c r="FM1248" s="237"/>
      <c r="FN1248" s="237"/>
      <c r="FO1248" s="237"/>
      <c r="FP1248" s="237"/>
      <c r="FQ1248" s="237"/>
      <c r="FR1248" s="237"/>
      <c r="FS1248" s="237"/>
      <c r="FT1248" s="237"/>
      <c r="FU1248" s="237"/>
      <c r="FV1248" s="237"/>
      <c r="FW1248" s="237"/>
      <c r="FX1248" s="237"/>
      <c r="FY1248" s="237"/>
      <c r="FZ1248" s="237"/>
      <c r="GA1248" s="237"/>
      <c r="GB1248" s="237"/>
      <c r="GC1248" s="237"/>
      <c r="GD1248" s="237"/>
      <c r="GE1248" s="237"/>
      <c r="GF1248" s="237"/>
      <c r="GG1248" s="237"/>
      <c r="GH1248" s="237"/>
      <c r="GI1248" s="237"/>
      <c r="GJ1248" s="237"/>
      <c r="GK1248" s="237"/>
      <c r="GL1248" s="237"/>
      <c r="GM1248" s="237"/>
      <c r="GN1248" s="237"/>
      <c r="GO1248" s="237"/>
      <c r="GP1248" s="237"/>
      <c r="GQ1248" s="237"/>
    </row>
    <row r="1249" spans="1:199" s="81" customFormat="1" ht="15" hidden="1">
      <c r="A1249" s="176" t="s">
        <v>3141</v>
      </c>
      <c r="B1249" s="241" t="s">
        <v>6442</v>
      </c>
      <c r="C1249" s="242">
        <v>0</v>
      </c>
      <c r="D1249" s="242">
        <v>0</v>
      </c>
      <c r="E1249" s="242">
        <v>0</v>
      </c>
      <c r="F1249" s="242">
        <v>0</v>
      </c>
      <c r="G1249" s="242">
        <v>0</v>
      </c>
      <c r="H1249" s="242">
        <v>0</v>
      </c>
      <c r="I1249" s="242">
        <v>0</v>
      </c>
      <c r="J1249" s="242">
        <v>0</v>
      </c>
      <c r="K1249" s="242">
        <v>0</v>
      </c>
      <c r="L1249" s="242">
        <v>0</v>
      </c>
      <c r="M1249" s="242">
        <v>0</v>
      </c>
      <c r="N1249" s="242">
        <v>0</v>
      </c>
      <c r="O1249" s="242">
        <v>0</v>
      </c>
      <c r="P1249" s="28"/>
      <c r="Q1249" s="242">
        <f>SUM(D1249:O1249)</f>
        <v>0</v>
      </c>
      <c r="R1249" s="242">
        <f>IF($R$19&lt;1,0,Q1249/$R$19)</f>
        <v>0</v>
      </c>
      <c r="S1249" s="243"/>
      <c r="T1249" s="351">
        <f>IF(Q1249=0,0,1)+IF(C1249=0,0,1)+IF(D1249=0,0,1)+IF(E1249=0,0,1)+IF(F1249=0,0,1)+IF(G1249=0,0,1)+IF(H1249=0,0,1)+IF(I1249=0,0,1)+IF(J1249=0,0,1)+IF(K1249=0,0,1)+IF(L1249=0,0,1)+IF(M1249=0,0,1)+IF(N1249=0,0,1)+IF(O1249=0,0,1)</f>
        <v>0</v>
      </c>
      <c r="U1249" s="237"/>
      <c r="V1249" s="237"/>
      <c r="W1249" s="237"/>
      <c r="X1249" s="237"/>
      <c r="Y1249" s="237"/>
      <c r="Z1249" s="237"/>
      <c r="AA1249" s="237"/>
      <c r="AB1249" s="237"/>
      <c r="AC1249" s="237"/>
      <c r="AD1249" s="237"/>
      <c r="AE1249" s="237"/>
      <c r="AF1249" s="237"/>
      <c r="AG1249" s="237"/>
      <c r="AH1249" s="237"/>
      <c r="AI1249" s="237"/>
      <c r="AJ1249" s="237"/>
      <c r="AK1249" s="237"/>
      <c r="AL1249" s="237"/>
      <c r="AM1249" s="237"/>
      <c r="AN1249" s="237"/>
      <c r="AO1249" s="237"/>
      <c r="AP1249" s="237"/>
      <c r="AQ1249" s="237"/>
      <c r="AR1249" s="237"/>
      <c r="AS1249" s="237"/>
      <c r="AT1249" s="237"/>
      <c r="AU1249" s="237"/>
      <c r="AV1249" s="237"/>
      <c r="AW1249" s="237"/>
      <c r="AX1249" s="237"/>
      <c r="AY1249" s="237"/>
      <c r="AZ1249" s="237"/>
      <c r="BA1249" s="237"/>
      <c r="BB1249" s="237"/>
      <c r="BC1249" s="237"/>
      <c r="BD1249" s="237"/>
      <c r="BE1249" s="237"/>
      <c r="BF1249" s="237"/>
      <c r="BG1249" s="237"/>
      <c r="BH1249" s="237"/>
      <c r="BI1249" s="237"/>
      <c r="BJ1249" s="237"/>
      <c r="BK1249" s="237"/>
      <c r="BL1249" s="237"/>
      <c r="BM1249" s="237"/>
      <c r="BN1249" s="237"/>
      <c r="BO1249" s="237"/>
      <c r="BP1249" s="237"/>
      <c r="BQ1249" s="237"/>
      <c r="BR1249" s="237"/>
      <c r="BS1249" s="237"/>
      <c r="BT1249" s="237"/>
      <c r="BU1249" s="237"/>
      <c r="BV1249" s="237"/>
      <c r="BW1249" s="237"/>
      <c r="BX1249" s="237"/>
      <c r="BY1249" s="237"/>
      <c r="BZ1249" s="237"/>
      <c r="CA1249" s="237"/>
      <c r="CB1249" s="237"/>
      <c r="CC1249" s="237"/>
      <c r="CD1249" s="237"/>
      <c r="CE1249" s="237"/>
      <c r="CF1249" s="237"/>
      <c r="CG1249" s="237"/>
      <c r="CH1249" s="237"/>
      <c r="CI1249" s="237"/>
      <c r="CJ1249" s="237"/>
      <c r="CK1249" s="237"/>
      <c r="CL1249" s="237"/>
      <c r="CM1249" s="237"/>
      <c r="CN1249" s="237"/>
      <c r="CO1249" s="237"/>
      <c r="CP1249" s="237"/>
      <c r="CQ1249" s="237"/>
      <c r="CR1249" s="237"/>
      <c r="CS1249" s="237"/>
      <c r="CT1249" s="237"/>
      <c r="CU1249" s="237"/>
      <c r="CV1249" s="237"/>
      <c r="CW1249" s="237"/>
      <c r="CX1249" s="237"/>
      <c r="CY1249" s="237"/>
      <c r="CZ1249" s="237"/>
      <c r="DA1249" s="237"/>
      <c r="DB1249" s="237"/>
      <c r="DC1249" s="237"/>
      <c r="DD1249" s="237"/>
      <c r="DE1249" s="237"/>
      <c r="DF1249" s="237"/>
      <c r="DG1249" s="237"/>
      <c r="DH1249" s="237"/>
      <c r="DI1249" s="237"/>
      <c r="DJ1249" s="237"/>
      <c r="DK1249" s="237"/>
      <c r="DL1249" s="237"/>
      <c r="DM1249" s="237"/>
      <c r="DN1249" s="237"/>
      <c r="DO1249" s="237"/>
      <c r="DP1249" s="237"/>
      <c r="DQ1249" s="237"/>
      <c r="DR1249" s="237"/>
      <c r="DS1249" s="237"/>
      <c r="DT1249" s="237"/>
      <c r="DU1249" s="237"/>
      <c r="DV1249" s="237"/>
      <c r="DW1249" s="237"/>
      <c r="DX1249" s="237"/>
      <c r="DY1249" s="237"/>
      <c r="DZ1249" s="237"/>
      <c r="EA1249" s="237"/>
      <c r="EB1249" s="237"/>
      <c r="EC1249" s="237"/>
      <c r="ED1249" s="237"/>
      <c r="EE1249" s="237"/>
      <c r="EF1249" s="237"/>
      <c r="EG1249" s="237"/>
      <c r="EH1249" s="237"/>
      <c r="EI1249" s="237"/>
      <c r="EJ1249" s="237"/>
      <c r="EK1249" s="237"/>
      <c r="EL1249" s="237"/>
      <c r="EM1249" s="237"/>
      <c r="EN1249" s="237"/>
      <c r="EO1249" s="237"/>
      <c r="EP1249" s="237"/>
      <c r="EQ1249" s="237"/>
      <c r="ER1249" s="237"/>
      <c r="ES1249" s="237"/>
      <c r="ET1249" s="237"/>
      <c r="EU1249" s="237"/>
      <c r="EV1249" s="237"/>
      <c r="EW1249" s="237"/>
      <c r="EX1249" s="237"/>
      <c r="EY1249" s="237"/>
      <c r="EZ1249" s="237"/>
      <c r="FA1249" s="237"/>
      <c r="FB1249" s="237"/>
      <c r="FC1249" s="237"/>
      <c r="FD1249" s="237"/>
      <c r="FE1249" s="237"/>
      <c r="FF1249" s="237"/>
      <c r="FG1249" s="237"/>
      <c r="FH1249" s="237"/>
      <c r="FI1249" s="237"/>
      <c r="FJ1249" s="237"/>
      <c r="FK1249" s="237"/>
      <c r="FL1249" s="237"/>
      <c r="FM1249" s="237"/>
      <c r="FN1249" s="237"/>
      <c r="FO1249" s="237"/>
      <c r="FP1249" s="237"/>
      <c r="FQ1249" s="237"/>
      <c r="FR1249" s="237"/>
      <c r="FS1249" s="237"/>
      <c r="FT1249" s="237"/>
      <c r="FU1249" s="237"/>
      <c r="FV1249" s="237"/>
      <c r="FW1249" s="237"/>
      <c r="FX1249" s="237"/>
      <c r="FY1249" s="237"/>
      <c r="FZ1249" s="237"/>
      <c r="GA1249" s="237"/>
      <c r="GB1249" s="237"/>
      <c r="GC1249" s="237"/>
      <c r="GD1249" s="237"/>
      <c r="GE1249" s="237"/>
      <c r="GF1249" s="237"/>
      <c r="GG1249" s="237"/>
      <c r="GH1249" s="237"/>
      <c r="GI1249" s="237"/>
      <c r="GJ1249" s="237"/>
      <c r="GK1249" s="237"/>
      <c r="GL1249" s="237"/>
      <c r="GM1249" s="237"/>
      <c r="GN1249" s="237"/>
      <c r="GO1249" s="237"/>
      <c r="GP1249" s="237"/>
      <c r="GQ1249" s="237"/>
    </row>
    <row r="1250" spans="1:199" s="81" customFormat="1" ht="15" hidden="1">
      <c r="A1250" s="176" t="s">
        <v>3142</v>
      </c>
      <c r="B1250" s="241" t="s">
        <v>6443</v>
      </c>
      <c r="C1250" s="242">
        <v>0</v>
      </c>
      <c r="D1250" s="242">
        <v>0</v>
      </c>
      <c r="E1250" s="242">
        <v>0</v>
      </c>
      <c r="F1250" s="242">
        <v>0</v>
      </c>
      <c r="G1250" s="242">
        <v>0</v>
      </c>
      <c r="H1250" s="242">
        <v>0</v>
      </c>
      <c r="I1250" s="242">
        <v>0</v>
      </c>
      <c r="J1250" s="242">
        <v>0</v>
      </c>
      <c r="K1250" s="242">
        <v>0</v>
      </c>
      <c r="L1250" s="242">
        <v>0</v>
      </c>
      <c r="M1250" s="242">
        <v>0</v>
      </c>
      <c r="N1250" s="242">
        <v>0</v>
      </c>
      <c r="O1250" s="242">
        <v>0</v>
      </c>
      <c r="P1250" s="28"/>
      <c r="Q1250" s="242">
        <f>SUM(D1250:O1250)</f>
        <v>0</v>
      </c>
      <c r="R1250" s="242">
        <f>IF($R$19&lt;1,0,Q1250/$R$19)</f>
        <v>0</v>
      </c>
      <c r="S1250" s="243"/>
      <c r="T1250" s="351">
        <f>IF(Q1250=0,0,1)+IF(C1250=0,0,1)+IF(D1250=0,0,1)+IF(E1250=0,0,1)+IF(F1250=0,0,1)+IF(G1250=0,0,1)+IF(H1250=0,0,1)+IF(I1250=0,0,1)+IF(J1250=0,0,1)+IF(K1250=0,0,1)+IF(L1250=0,0,1)+IF(M1250=0,0,1)+IF(N1250=0,0,1)+IF(O1250=0,0,1)</f>
        <v>0</v>
      </c>
      <c r="U1250" s="237"/>
      <c r="V1250" s="237"/>
      <c r="W1250" s="237"/>
      <c r="X1250" s="237"/>
      <c r="Y1250" s="237"/>
      <c r="Z1250" s="237"/>
      <c r="AA1250" s="237"/>
      <c r="AB1250" s="237"/>
      <c r="AC1250" s="237"/>
      <c r="AD1250" s="237"/>
      <c r="AE1250" s="237"/>
      <c r="AF1250" s="237"/>
      <c r="AG1250" s="237"/>
      <c r="AH1250" s="237"/>
      <c r="AI1250" s="237"/>
      <c r="AJ1250" s="237"/>
      <c r="AK1250" s="237"/>
      <c r="AL1250" s="237"/>
      <c r="AM1250" s="237"/>
      <c r="AN1250" s="237"/>
      <c r="AO1250" s="237"/>
      <c r="AP1250" s="237"/>
      <c r="AQ1250" s="237"/>
      <c r="AR1250" s="237"/>
      <c r="AS1250" s="237"/>
      <c r="AT1250" s="237"/>
      <c r="AU1250" s="237"/>
      <c r="AV1250" s="237"/>
      <c r="AW1250" s="237"/>
      <c r="AX1250" s="237"/>
      <c r="AY1250" s="237"/>
      <c r="AZ1250" s="237"/>
      <c r="BA1250" s="237"/>
      <c r="BB1250" s="237"/>
      <c r="BC1250" s="237"/>
      <c r="BD1250" s="237"/>
      <c r="BE1250" s="237"/>
      <c r="BF1250" s="237"/>
      <c r="BG1250" s="237"/>
      <c r="BH1250" s="237"/>
      <c r="BI1250" s="237"/>
      <c r="BJ1250" s="237"/>
      <c r="BK1250" s="237"/>
      <c r="BL1250" s="237"/>
      <c r="BM1250" s="237"/>
      <c r="BN1250" s="237"/>
      <c r="BO1250" s="237"/>
      <c r="BP1250" s="237"/>
      <c r="BQ1250" s="237"/>
      <c r="BR1250" s="237"/>
      <c r="BS1250" s="237"/>
      <c r="BT1250" s="237"/>
      <c r="BU1250" s="237"/>
      <c r="BV1250" s="237"/>
      <c r="BW1250" s="237"/>
      <c r="BX1250" s="237"/>
      <c r="BY1250" s="237"/>
      <c r="BZ1250" s="237"/>
      <c r="CA1250" s="237"/>
      <c r="CB1250" s="237"/>
      <c r="CC1250" s="237"/>
      <c r="CD1250" s="237"/>
      <c r="CE1250" s="237"/>
      <c r="CF1250" s="237"/>
      <c r="CG1250" s="237"/>
      <c r="CH1250" s="237"/>
      <c r="CI1250" s="237"/>
      <c r="CJ1250" s="237"/>
      <c r="CK1250" s="237"/>
      <c r="CL1250" s="237"/>
      <c r="CM1250" s="237"/>
      <c r="CN1250" s="237"/>
      <c r="CO1250" s="237"/>
      <c r="CP1250" s="237"/>
      <c r="CQ1250" s="237"/>
      <c r="CR1250" s="237"/>
      <c r="CS1250" s="237"/>
      <c r="CT1250" s="237"/>
      <c r="CU1250" s="237"/>
      <c r="CV1250" s="237"/>
      <c r="CW1250" s="237"/>
      <c r="CX1250" s="237"/>
      <c r="CY1250" s="237"/>
      <c r="CZ1250" s="237"/>
      <c r="DA1250" s="237"/>
      <c r="DB1250" s="237"/>
      <c r="DC1250" s="237"/>
      <c r="DD1250" s="237"/>
      <c r="DE1250" s="237"/>
      <c r="DF1250" s="237"/>
      <c r="DG1250" s="237"/>
      <c r="DH1250" s="237"/>
      <c r="DI1250" s="237"/>
      <c r="DJ1250" s="237"/>
      <c r="DK1250" s="237"/>
      <c r="DL1250" s="237"/>
      <c r="DM1250" s="237"/>
      <c r="DN1250" s="237"/>
      <c r="DO1250" s="237"/>
      <c r="DP1250" s="237"/>
      <c r="DQ1250" s="237"/>
      <c r="DR1250" s="237"/>
      <c r="DS1250" s="237"/>
      <c r="DT1250" s="237"/>
      <c r="DU1250" s="237"/>
      <c r="DV1250" s="237"/>
      <c r="DW1250" s="237"/>
      <c r="DX1250" s="237"/>
      <c r="DY1250" s="237"/>
      <c r="DZ1250" s="237"/>
      <c r="EA1250" s="237"/>
      <c r="EB1250" s="237"/>
      <c r="EC1250" s="237"/>
      <c r="ED1250" s="237"/>
      <c r="EE1250" s="237"/>
      <c r="EF1250" s="237"/>
      <c r="EG1250" s="237"/>
      <c r="EH1250" s="237"/>
      <c r="EI1250" s="237"/>
      <c r="EJ1250" s="237"/>
      <c r="EK1250" s="237"/>
      <c r="EL1250" s="237"/>
      <c r="EM1250" s="237"/>
      <c r="EN1250" s="237"/>
      <c r="EO1250" s="237"/>
      <c r="EP1250" s="237"/>
      <c r="EQ1250" s="237"/>
      <c r="ER1250" s="237"/>
      <c r="ES1250" s="237"/>
      <c r="ET1250" s="237"/>
      <c r="EU1250" s="237"/>
      <c r="EV1250" s="237"/>
      <c r="EW1250" s="237"/>
      <c r="EX1250" s="237"/>
      <c r="EY1250" s="237"/>
      <c r="EZ1250" s="237"/>
      <c r="FA1250" s="237"/>
      <c r="FB1250" s="237"/>
      <c r="FC1250" s="237"/>
      <c r="FD1250" s="237"/>
      <c r="FE1250" s="237"/>
      <c r="FF1250" s="237"/>
      <c r="FG1250" s="237"/>
      <c r="FH1250" s="237"/>
      <c r="FI1250" s="237"/>
      <c r="FJ1250" s="237"/>
      <c r="FK1250" s="237"/>
      <c r="FL1250" s="237"/>
      <c r="FM1250" s="237"/>
      <c r="FN1250" s="237"/>
      <c r="FO1250" s="237"/>
      <c r="FP1250" s="237"/>
      <c r="FQ1250" s="237"/>
      <c r="FR1250" s="237"/>
      <c r="FS1250" s="237"/>
      <c r="FT1250" s="237"/>
      <c r="FU1250" s="237"/>
      <c r="FV1250" s="237"/>
      <c r="FW1250" s="237"/>
      <c r="FX1250" s="237"/>
      <c r="FY1250" s="237"/>
      <c r="FZ1250" s="237"/>
      <c r="GA1250" s="237"/>
      <c r="GB1250" s="237"/>
      <c r="GC1250" s="237"/>
      <c r="GD1250" s="237"/>
      <c r="GE1250" s="237"/>
      <c r="GF1250" s="237"/>
      <c r="GG1250" s="237"/>
      <c r="GH1250" s="237"/>
      <c r="GI1250" s="237"/>
      <c r="GJ1250" s="237"/>
      <c r="GK1250" s="237"/>
      <c r="GL1250" s="237"/>
      <c r="GM1250" s="237"/>
      <c r="GN1250" s="237"/>
      <c r="GO1250" s="237"/>
      <c r="GP1250" s="237"/>
      <c r="GQ1250" s="237"/>
    </row>
    <row r="1251" spans="1:199" s="81" customFormat="1" ht="15" hidden="1">
      <c r="A1251" s="176" t="s">
        <v>3143</v>
      </c>
      <c r="B1251" s="241" t="s">
        <v>6444</v>
      </c>
      <c r="C1251" s="242">
        <v>0</v>
      </c>
      <c r="D1251" s="242">
        <v>0</v>
      </c>
      <c r="E1251" s="242">
        <v>0</v>
      </c>
      <c r="F1251" s="242">
        <v>0</v>
      </c>
      <c r="G1251" s="242">
        <v>0</v>
      </c>
      <c r="H1251" s="242">
        <v>0</v>
      </c>
      <c r="I1251" s="242">
        <v>0</v>
      </c>
      <c r="J1251" s="242">
        <v>0</v>
      </c>
      <c r="K1251" s="242">
        <v>0</v>
      </c>
      <c r="L1251" s="242">
        <v>0</v>
      </c>
      <c r="M1251" s="242">
        <v>0</v>
      </c>
      <c r="N1251" s="242">
        <v>0</v>
      </c>
      <c r="O1251" s="242">
        <v>0</v>
      </c>
      <c r="P1251" s="28"/>
      <c r="Q1251" s="242">
        <f>SUM(D1251:O1251)</f>
        <v>0</v>
      </c>
      <c r="R1251" s="242">
        <f>IF($R$19&lt;1,0,Q1251/$R$19)</f>
        <v>0</v>
      </c>
      <c r="S1251" s="243"/>
      <c r="T1251" s="351">
        <f>IF(Q1251=0,0,1)+IF(C1251=0,0,1)+IF(D1251=0,0,1)+IF(E1251=0,0,1)+IF(F1251=0,0,1)+IF(G1251=0,0,1)+IF(H1251=0,0,1)+IF(I1251=0,0,1)+IF(J1251=0,0,1)+IF(K1251=0,0,1)+IF(L1251=0,0,1)+IF(M1251=0,0,1)+IF(N1251=0,0,1)+IF(O1251=0,0,1)</f>
        <v>0</v>
      </c>
      <c r="U1251" s="237"/>
      <c r="V1251" s="237"/>
      <c r="W1251" s="237"/>
      <c r="X1251" s="237"/>
      <c r="Y1251" s="237"/>
      <c r="Z1251" s="237"/>
      <c r="AA1251" s="237"/>
      <c r="AB1251" s="237"/>
      <c r="AC1251" s="237"/>
      <c r="AD1251" s="237"/>
      <c r="AE1251" s="237"/>
      <c r="AF1251" s="237"/>
      <c r="AG1251" s="237"/>
      <c r="AH1251" s="237"/>
      <c r="AI1251" s="237"/>
      <c r="AJ1251" s="237"/>
      <c r="AK1251" s="237"/>
      <c r="AL1251" s="237"/>
      <c r="AM1251" s="237"/>
      <c r="AN1251" s="237"/>
      <c r="AO1251" s="237"/>
      <c r="AP1251" s="237"/>
      <c r="AQ1251" s="237"/>
      <c r="AR1251" s="237"/>
      <c r="AS1251" s="237"/>
      <c r="AT1251" s="237"/>
      <c r="AU1251" s="237"/>
      <c r="AV1251" s="237"/>
      <c r="AW1251" s="237"/>
      <c r="AX1251" s="237"/>
      <c r="AY1251" s="237"/>
      <c r="AZ1251" s="237"/>
      <c r="BA1251" s="237"/>
      <c r="BB1251" s="237"/>
      <c r="BC1251" s="237"/>
      <c r="BD1251" s="237"/>
      <c r="BE1251" s="237"/>
      <c r="BF1251" s="237"/>
      <c r="BG1251" s="237"/>
      <c r="BH1251" s="237"/>
      <c r="BI1251" s="237"/>
      <c r="BJ1251" s="237"/>
      <c r="BK1251" s="237"/>
      <c r="BL1251" s="237"/>
      <c r="BM1251" s="237"/>
      <c r="BN1251" s="237"/>
      <c r="BO1251" s="237"/>
      <c r="BP1251" s="237"/>
      <c r="BQ1251" s="237"/>
      <c r="BR1251" s="237"/>
      <c r="BS1251" s="237"/>
      <c r="BT1251" s="237"/>
      <c r="BU1251" s="237"/>
      <c r="BV1251" s="237"/>
      <c r="BW1251" s="237"/>
      <c r="BX1251" s="237"/>
      <c r="BY1251" s="237"/>
      <c r="BZ1251" s="237"/>
      <c r="CA1251" s="237"/>
      <c r="CB1251" s="237"/>
      <c r="CC1251" s="237"/>
      <c r="CD1251" s="237"/>
      <c r="CE1251" s="237"/>
      <c r="CF1251" s="237"/>
      <c r="CG1251" s="237"/>
      <c r="CH1251" s="237"/>
      <c r="CI1251" s="237"/>
      <c r="CJ1251" s="237"/>
      <c r="CK1251" s="237"/>
      <c r="CL1251" s="237"/>
      <c r="CM1251" s="237"/>
      <c r="CN1251" s="237"/>
      <c r="CO1251" s="237"/>
      <c r="CP1251" s="237"/>
      <c r="CQ1251" s="237"/>
      <c r="CR1251" s="237"/>
      <c r="CS1251" s="237"/>
      <c r="CT1251" s="237"/>
      <c r="CU1251" s="237"/>
      <c r="CV1251" s="237"/>
      <c r="CW1251" s="237"/>
      <c r="CX1251" s="237"/>
      <c r="CY1251" s="237"/>
      <c r="CZ1251" s="237"/>
      <c r="DA1251" s="237"/>
      <c r="DB1251" s="237"/>
      <c r="DC1251" s="237"/>
      <c r="DD1251" s="237"/>
      <c r="DE1251" s="237"/>
      <c r="DF1251" s="237"/>
      <c r="DG1251" s="237"/>
      <c r="DH1251" s="237"/>
      <c r="DI1251" s="237"/>
      <c r="DJ1251" s="237"/>
      <c r="DK1251" s="237"/>
      <c r="DL1251" s="237"/>
      <c r="DM1251" s="237"/>
      <c r="DN1251" s="237"/>
      <c r="DO1251" s="237"/>
      <c r="DP1251" s="237"/>
      <c r="DQ1251" s="237"/>
      <c r="DR1251" s="237"/>
      <c r="DS1251" s="237"/>
      <c r="DT1251" s="237"/>
      <c r="DU1251" s="237"/>
      <c r="DV1251" s="237"/>
      <c r="DW1251" s="237"/>
      <c r="DX1251" s="237"/>
      <c r="DY1251" s="237"/>
      <c r="DZ1251" s="237"/>
      <c r="EA1251" s="237"/>
      <c r="EB1251" s="237"/>
      <c r="EC1251" s="237"/>
      <c r="ED1251" s="237"/>
      <c r="EE1251" s="237"/>
      <c r="EF1251" s="237"/>
      <c r="EG1251" s="237"/>
      <c r="EH1251" s="237"/>
      <c r="EI1251" s="237"/>
      <c r="EJ1251" s="237"/>
      <c r="EK1251" s="237"/>
      <c r="EL1251" s="237"/>
      <c r="EM1251" s="237"/>
      <c r="EN1251" s="237"/>
      <c r="EO1251" s="237"/>
      <c r="EP1251" s="237"/>
      <c r="EQ1251" s="237"/>
      <c r="ER1251" s="237"/>
      <c r="ES1251" s="237"/>
      <c r="ET1251" s="237"/>
      <c r="EU1251" s="237"/>
      <c r="EV1251" s="237"/>
      <c r="EW1251" s="237"/>
      <c r="EX1251" s="237"/>
      <c r="EY1251" s="237"/>
      <c r="EZ1251" s="237"/>
      <c r="FA1251" s="237"/>
      <c r="FB1251" s="237"/>
      <c r="FC1251" s="237"/>
      <c r="FD1251" s="237"/>
      <c r="FE1251" s="237"/>
      <c r="FF1251" s="237"/>
      <c r="FG1251" s="237"/>
      <c r="FH1251" s="237"/>
      <c r="FI1251" s="237"/>
      <c r="FJ1251" s="237"/>
      <c r="FK1251" s="237"/>
      <c r="FL1251" s="237"/>
      <c r="FM1251" s="237"/>
      <c r="FN1251" s="237"/>
      <c r="FO1251" s="237"/>
      <c r="FP1251" s="237"/>
      <c r="FQ1251" s="237"/>
      <c r="FR1251" s="237"/>
      <c r="FS1251" s="237"/>
      <c r="FT1251" s="237"/>
      <c r="FU1251" s="237"/>
      <c r="FV1251" s="237"/>
      <c r="FW1251" s="237"/>
      <c r="FX1251" s="237"/>
      <c r="FY1251" s="237"/>
      <c r="FZ1251" s="237"/>
      <c r="GA1251" s="237"/>
      <c r="GB1251" s="237"/>
      <c r="GC1251" s="237"/>
      <c r="GD1251" s="237"/>
      <c r="GE1251" s="237"/>
      <c r="GF1251" s="237"/>
      <c r="GG1251" s="237"/>
      <c r="GH1251" s="237"/>
      <c r="GI1251" s="237"/>
      <c r="GJ1251" s="237"/>
      <c r="GK1251" s="237"/>
      <c r="GL1251" s="237"/>
      <c r="GM1251" s="237"/>
      <c r="GN1251" s="237"/>
      <c r="GO1251" s="237"/>
      <c r="GP1251" s="237"/>
      <c r="GQ1251" s="237"/>
    </row>
    <row r="1252" spans="1:199" s="81" customFormat="1" ht="15" hidden="1">
      <c r="A1252" s="176" t="s">
        <v>3144</v>
      </c>
      <c r="B1252" s="241" t="s">
        <v>6445</v>
      </c>
      <c r="C1252" s="242">
        <v>0</v>
      </c>
      <c r="D1252" s="242">
        <v>0</v>
      </c>
      <c r="E1252" s="242">
        <v>0</v>
      </c>
      <c r="F1252" s="242">
        <v>0</v>
      </c>
      <c r="G1252" s="242">
        <v>0</v>
      </c>
      <c r="H1252" s="242">
        <v>0</v>
      </c>
      <c r="I1252" s="242">
        <v>0</v>
      </c>
      <c r="J1252" s="242">
        <v>0</v>
      </c>
      <c r="K1252" s="242">
        <v>0</v>
      </c>
      <c r="L1252" s="242">
        <v>0</v>
      </c>
      <c r="M1252" s="242">
        <v>0</v>
      </c>
      <c r="N1252" s="242">
        <v>0</v>
      </c>
      <c r="O1252" s="242">
        <v>0</v>
      </c>
      <c r="P1252" s="28"/>
      <c r="Q1252" s="242">
        <f>SUM(D1252:O1252)</f>
        <v>0</v>
      </c>
      <c r="R1252" s="242">
        <f>IF($R$19&lt;1,0,Q1252/$R$19)</f>
        <v>0</v>
      </c>
      <c r="S1252" s="243"/>
      <c r="T1252" s="351">
        <f>IF(Q1252=0,0,1)+IF(C1252=0,0,1)+IF(D1252=0,0,1)+IF(E1252=0,0,1)+IF(F1252=0,0,1)+IF(G1252=0,0,1)+IF(H1252=0,0,1)+IF(I1252=0,0,1)+IF(J1252=0,0,1)+IF(K1252=0,0,1)+IF(L1252=0,0,1)+IF(M1252=0,0,1)+IF(N1252=0,0,1)+IF(O1252=0,0,1)</f>
        <v>0</v>
      </c>
      <c r="U1252" s="237"/>
      <c r="V1252" s="237"/>
      <c r="W1252" s="237"/>
      <c r="X1252" s="237"/>
      <c r="Y1252" s="237"/>
      <c r="Z1252" s="237"/>
      <c r="AA1252" s="237"/>
      <c r="AB1252" s="237"/>
      <c r="AC1252" s="237"/>
      <c r="AD1252" s="237"/>
      <c r="AE1252" s="237"/>
      <c r="AF1252" s="237"/>
      <c r="AG1252" s="237"/>
      <c r="AH1252" s="237"/>
      <c r="AI1252" s="237"/>
      <c r="AJ1252" s="237"/>
      <c r="AK1252" s="237"/>
      <c r="AL1252" s="237"/>
      <c r="AM1252" s="237"/>
      <c r="AN1252" s="237"/>
      <c r="AO1252" s="237"/>
      <c r="AP1252" s="237"/>
      <c r="AQ1252" s="237"/>
      <c r="AR1252" s="237"/>
      <c r="AS1252" s="237"/>
      <c r="AT1252" s="237"/>
      <c r="AU1252" s="237"/>
      <c r="AV1252" s="237"/>
      <c r="AW1252" s="237"/>
      <c r="AX1252" s="237"/>
      <c r="AY1252" s="237"/>
      <c r="AZ1252" s="237"/>
      <c r="BA1252" s="237"/>
      <c r="BB1252" s="237"/>
      <c r="BC1252" s="237"/>
      <c r="BD1252" s="237"/>
      <c r="BE1252" s="237"/>
      <c r="BF1252" s="237"/>
      <c r="BG1252" s="237"/>
      <c r="BH1252" s="237"/>
      <c r="BI1252" s="237"/>
      <c r="BJ1252" s="237"/>
      <c r="BK1252" s="237"/>
      <c r="BL1252" s="237"/>
      <c r="BM1252" s="237"/>
      <c r="BN1252" s="237"/>
      <c r="BO1252" s="237"/>
      <c r="BP1252" s="237"/>
      <c r="BQ1252" s="237"/>
      <c r="BR1252" s="237"/>
      <c r="BS1252" s="237"/>
      <c r="BT1252" s="237"/>
      <c r="BU1252" s="237"/>
      <c r="BV1252" s="237"/>
      <c r="BW1252" s="237"/>
      <c r="BX1252" s="237"/>
      <c r="BY1252" s="237"/>
      <c r="BZ1252" s="237"/>
      <c r="CA1252" s="237"/>
      <c r="CB1252" s="237"/>
      <c r="CC1252" s="237"/>
      <c r="CD1252" s="237"/>
      <c r="CE1252" s="237"/>
      <c r="CF1252" s="237"/>
      <c r="CG1252" s="237"/>
      <c r="CH1252" s="237"/>
      <c r="CI1252" s="237"/>
      <c r="CJ1252" s="237"/>
      <c r="CK1252" s="237"/>
      <c r="CL1252" s="237"/>
      <c r="CM1252" s="237"/>
      <c r="CN1252" s="237"/>
      <c r="CO1252" s="237"/>
      <c r="CP1252" s="237"/>
      <c r="CQ1252" s="237"/>
      <c r="CR1252" s="237"/>
      <c r="CS1252" s="237"/>
      <c r="CT1252" s="237"/>
      <c r="CU1252" s="237"/>
      <c r="CV1252" s="237"/>
      <c r="CW1252" s="237"/>
      <c r="CX1252" s="237"/>
      <c r="CY1252" s="237"/>
      <c r="CZ1252" s="237"/>
      <c r="DA1252" s="237"/>
      <c r="DB1252" s="237"/>
      <c r="DC1252" s="237"/>
      <c r="DD1252" s="237"/>
      <c r="DE1252" s="237"/>
      <c r="DF1252" s="237"/>
      <c r="DG1252" s="237"/>
      <c r="DH1252" s="237"/>
      <c r="DI1252" s="237"/>
      <c r="DJ1252" s="237"/>
      <c r="DK1252" s="237"/>
      <c r="DL1252" s="237"/>
      <c r="DM1252" s="237"/>
      <c r="DN1252" s="237"/>
      <c r="DO1252" s="237"/>
      <c r="DP1252" s="237"/>
      <c r="DQ1252" s="237"/>
      <c r="DR1252" s="237"/>
      <c r="DS1252" s="237"/>
      <c r="DT1252" s="237"/>
      <c r="DU1252" s="237"/>
      <c r="DV1252" s="237"/>
      <c r="DW1252" s="237"/>
      <c r="DX1252" s="237"/>
      <c r="DY1252" s="237"/>
      <c r="DZ1252" s="237"/>
      <c r="EA1252" s="237"/>
      <c r="EB1252" s="237"/>
      <c r="EC1252" s="237"/>
      <c r="ED1252" s="237"/>
      <c r="EE1252" s="237"/>
      <c r="EF1252" s="237"/>
      <c r="EG1252" s="237"/>
      <c r="EH1252" s="237"/>
      <c r="EI1252" s="237"/>
      <c r="EJ1252" s="237"/>
      <c r="EK1252" s="237"/>
      <c r="EL1252" s="237"/>
      <c r="EM1252" s="237"/>
      <c r="EN1252" s="237"/>
      <c r="EO1252" s="237"/>
      <c r="EP1252" s="237"/>
      <c r="EQ1252" s="237"/>
      <c r="ER1252" s="237"/>
      <c r="ES1252" s="237"/>
      <c r="ET1252" s="237"/>
      <c r="EU1252" s="237"/>
      <c r="EV1252" s="237"/>
      <c r="EW1252" s="237"/>
      <c r="EX1252" s="237"/>
      <c r="EY1252" s="237"/>
      <c r="EZ1252" s="237"/>
      <c r="FA1252" s="237"/>
      <c r="FB1252" s="237"/>
      <c r="FC1252" s="237"/>
      <c r="FD1252" s="237"/>
      <c r="FE1252" s="237"/>
      <c r="FF1252" s="237"/>
      <c r="FG1252" s="237"/>
      <c r="FH1252" s="237"/>
      <c r="FI1252" s="237"/>
      <c r="FJ1252" s="237"/>
      <c r="FK1252" s="237"/>
      <c r="FL1252" s="237"/>
      <c r="FM1252" s="237"/>
      <c r="FN1252" s="237"/>
      <c r="FO1252" s="237"/>
      <c r="FP1252" s="237"/>
      <c r="FQ1252" s="237"/>
      <c r="FR1252" s="237"/>
      <c r="FS1252" s="237"/>
      <c r="FT1252" s="237"/>
      <c r="FU1252" s="237"/>
      <c r="FV1252" s="237"/>
      <c r="FW1252" s="237"/>
      <c r="FX1252" s="237"/>
      <c r="FY1252" s="237"/>
      <c r="FZ1252" s="237"/>
      <c r="GA1252" s="237"/>
      <c r="GB1252" s="237"/>
      <c r="GC1252" s="237"/>
      <c r="GD1252" s="237"/>
      <c r="GE1252" s="237"/>
      <c r="GF1252" s="237"/>
      <c r="GG1252" s="237"/>
      <c r="GH1252" s="237"/>
      <c r="GI1252" s="237"/>
      <c r="GJ1252" s="237"/>
      <c r="GK1252" s="237"/>
      <c r="GL1252" s="237"/>
      <c r="GM1252" s="237"/>
      <c r="GN1252" s="237"/>
      <c r="GO1252" s="237"/>
      <c r="GP1252" s="237"/>
      <c r="GQ1252" s="237"/>
    </row>
    <row r="1253" spans="1:199" s="81" customFormat="1" ht="15" hidden="1">
      <c r="A1253" s="176" t="s">
        <v>3145</v>
      </c>
      <c r="B1253" s="241" t="s">
        <v>6446</v>
      </c>
      <c r="C1253" s="242">
        <v>0</v>
      </c>
      <c r="D1253" s="242">
        <v>0</v>
      </c>
      <c r="E1253" s="242">
        <v>0</v>
      </c>
      <c r="F1253" s="242">
        <v>0</v>
      </c>
      <c r="G1253" s="242">
        <v>0</v>
      </c>
      <c r="H1253" s="242">
        <v>0</v>
      </c>
      <c r="I1253" s="242">
        <v>0</v>
      </c>
      <c r="J1253" s="242">
        <v>0</v>
      </c>
      <c r="K1253" s="242">
        <v>0</v>
      </c>
      <c r="L1253" s="242">
        <v>0</v>
      </c>
      <c r="M1253" s="242">
        <v>0</v>
      </c>
      <c r="N1253" s="242">
        <v>0</v>
      </c>
      <c r="O1253" s="242">
        <v>0</v>
      </c>
      <c r="P1253" s="28"/>
      <c r="Q1253" s="242">
        <f>SUM(D1253:O1253)</f>
        <v>0</v>
      </c>
      <c r="R1253" s="242">
        <f>IF($R$19&lt;1,0,Q1253/$R$19)</f>
        <v>0</v>
      </c>
      <c r="S1253" s="243"/>
      <c r="T1253" s="351">
        <f>IF(Q1253=0,0,1)+IF(C1253=0,0,1)+IF(D1253=0,0,1)+IF(E1253=0,0,1)+IF(F1253=0,0,1)+IF(G1253=0,0,1)+IF(H1253=0,0,1)+IF(I1253=0,0,1)+IF(J1253=0,0,1)+IF(K1253=0,0,1)+IF(L1253=0,0,1)+IF(M1253=0,0,1)+IF(N1253=0,0,1)+IF(O1253=0,0,1)</f>
        <v>0</v>
      </c>
      <c r="U1253" s="237"/>
      <c r="V1253" s="237"/>
      <c r="W1253" s="237"/>
      <c r="X1253" s="237"/>
      <c r="Y1253" s="237"/>
      <c r="Z1253" s="237"/>
      <c r="AA1253" s="237"/>
      <c r="AB1253" s="237"/>
      <c r="AC1253" s="237"/>
      <c r="AD1253" s="237"/>
      <c r="AE1253" s="237"/>
      <c r="AF1253" s="237"/>
      <c r="AG1253" s="237"/>
      <c r="AH1253" s="237"/>
      <c r="AI1253" s="237"/>
      <c r="AJ1253" s="237"/>
      <c r="AK1253" s="237"/>
      <c r="AL1253" s="237"/>
      <c r="AM1253" s="237"/>
      <c r="AN1253" s="237"/>
      <c r="AO1253" s="237"/>
      <c r="AP1253" s="237"/>
      <c r="AQ1253" s="237"/>
      <c r="AR1253" s="237"/>
      <c r="AS1253" s="237"/>
      <c r="AT1253" s="237"/>
      <c r="AU1253" s="237"/>
      <c r="AV1253" s="237"/>
      <c r="AW1253" s="237"/>
      <c r="AX1253" s="237"/>
      <c r="AY1253" s="237"/>
      <c r="AZ1253" s="237"/>
      <c r="BA1253" s="237"/>
      <c r="BB1253" s="237"/>
      <c r="BC1253" s="237"/>
      <c r="BD1253" s="237"/>
      <c r="BE1253" s="237"/>
      <c r="BF1253" s="237"/>
      <c r="BG1253" s="237"/>
      <c r="BH1253" s="237"/>
      <c r="BI1253" s="237"/>
      <c r="BJ1253" s="237"/>
      <c r="BK1253" s="237"/>
      <c r="BL1253" s="237"/>
      <c r="BM1253" s="237"/>
      <c r="BN1253" s="237"/>
      <c r="BO1253" s="237"/>
      <c r="BP1253" s="237"/>
      <c r="BQ1253" s="237"/>
      <c r="BR1253" s="237"/>
      <c r="BS1253" s="237"/>
      <c r="BT1253" s="237"/>
      <c r="BU1253" s="237"/>
      <c r="BV1253" s="237"/>
      <c r="BW1253" s="237"/>
      <c r="BX1253" s="237"/>
      <c r="BY1253" s="237"/>
      <c r="BZ1253" s="237"/>
      <c r="CA1253" s="237"/>
      <c r="CB1253" s="237"/>
      <c r="CC1253" s="237"/>
      <c r="CD1253" s="237"/>
      <c r="CE1253" s="237"/>
      <c r="CF1253" s="237"/>
      <c r="CG1253" s="237"/>
      <c r="CH1253" s="237"/>
      <c r="CI1253" s="237"/>
      <c r="CJ1253" s="237"/>
      <c r="CK1253" s="237"/>
      <c r="CL1253" s="237"/>
      <c r="CM1253" s="237"/>
      <c r="CN1253" s="237"/>
      <c r="CO1253" s="237"/>
      <c r="CP1253" s="237"/>
      <c r="CQ1253" s="237"/>
      <c r="CR1253" s="237"/>
      <c r="CS1253" s="237"/>
      <c r="CT1253" s="237"/>
      <c r="CU1253" s="237"/>
      <c r="CV1253" s="237"/>
      <c r="CW1253" s="237"/>
      <c r="CX1253" s="237"/>
      <c r="CY1253" s="237"/>
      <c r="CZ1253" s="237"/>
      <c r="DA1253" s="237"/>
      <c r="DB1253" s="237"/>
      <c r="DC1253" s="237"/>
      <c r="DD1253" s="237"/>
      <c r="DE1253" s="237"/>
      <c r="DF1253" s="237"/>
      <c r="DG1253" s="237"/>
      <c r="DH1253" s="237"/>
      <c r="DI1253" s="237"/>
      <c r="DJ1253" s="237"/>
      <c r="DK1253" s="237"/>
      <c r="DL1253" s="237"/>
      <c r="DM1253" s="237"/>
      <c r="DN1253" s="237"/>
      <c r="DO1253" s="237"/>
      <c r="DP1253" s="237"/>
      <c r="DQ1253" s="237"/>
      <c r="DR1253" s="237"/>
      <c r="DS1253" s="237"/>
      <c r="DT1253" s="237"/>
      <c r="DU1253" s="237"/>
      <c r="DV1253" s="237"/>
      <c r="DW1253" s="237"/>
      <c r="DX1253" s="237"/>
      <c r="DY1253" s="237"/>
      <c r="DZ1253" s="237"/>
      <c r="EA1253" s="237"/>
      <c r="EB1253" s="237"/>
      <c r="EC1253" s="237"/>
      <c r="ED1253" s="237"/>
      <c r="EE1253" s="237"/>
      <c r="EF1253" s="237"/>
      <c r="EG1253" s="237"/>
      <c r="EH1253" s="237"/>
      <c r="EI1253" s="237"/>
      <c r="EJ1253" s="237"/>
      <c r="EK1253" s="237"/>
      <c r="EL1253" s="237"/>
      <c r="EM1253" s="237"/>
      <c r="EN1253" s="237"/>
      <c r="EO1253" s="237"/>
      <c r="EP1253" s="237"/>
      <c r="EQ1253" s="237"/>
      <c r="ER1253" s="237"/>
      <c r="ES1253" s="237"/>
      <c r="ET1253" s="237"/>
      <c r="EU1253" s="237"/>
      <c r="EV1253" s="237"/>
      <c r="EW1253" s="237"/>
      <c r="EX1253" s="237"/>
      <c r="EY1253" s="237"/>
      <c r="EZ1253" s="237"/>
      <c r="FA1253" s="237"/>
      <c r="FB1253" s="237"/>
      <c r="FC1253" s="237"/>
      <c r="FD1253" s="237"/>
      <c r="FE1253" s="237"/>
      <c r="FF1253" s="237"/>
      <c r="FG1253" s="237"/>
      <c r="FH1253" s="237"/>
      <c r="FI1253" s="237"/>
      <c r="FJ1253" s="237"/>
      <c r="FK1253" s="237"/>
      <c r="FL1253" s="237"/>
      <c r="FM1253" s="237"/>
      <c r="FN1253" s="237"/>
      <c r="FO1253" s="237"/>
      <c r="FP1253" s="237"/>
      <c r="FQ1253" s="237"/>
      <c r="FR1253" s="237"/>
      <c r="FS1253" s="237"/>
      <c r="FT1253" s="237"/>
      <c r="FU1253" s="237"/>
      <c r="FV1253" s="237"/>
      <c r="FW1253" s="237"/>
      <c r="FX1253" s="237"/>
      <c r="FY1253" s="237"/>
      <c r="FZ1253" s="237"/>
      <c r="GA1253" s="237"/>
      <c r="GB1253" s="237"/>
      <c r="GC1253" s="237"/>
      <c r="GD1253" s="237"/>
      <c r="GE1253" s="237"/>
      <c r="GF1253" s="237"/>
      <c r="GG1253" s="237"/>
      <c r="GH1253" s="237"/>
      <c r="GI1253" s="237"/>
      <c r="GJ1253" s="237"/>
      <c r="GK1253" s="237"/>
      <c r="GL1253" s="237"/>
      <c r="GM1253" s="237"/>
      <c r="GN1253" s="237"/>
      <c r="GO1253" s="237"/>
      <c r="GP1253" s="237"/>
      <c r="GQ1253" s="237"/>
    </row>
    <row r="1254" spans="1:199" s="81" customFormat="1" ht="15" hidden="1">
      <c r="A1254" s="176" t="s">
        <v>3146</v>
      </c>
      <c r="B1254" s="241" t="s">
        <v>6070</v>
      </c>
      <c r="C1254" s="242">
        <v>0</v>
      </c>
      <c r="D1254" s="242">
        <v>0</v>
      </c>
      <c r="E1254" s="242">
        <v>0</v>
      </c>
      <c r="F1254" s="242">
        <v>0</v>
      </c>
      <c r="G1254" s="242">
        <v>0</v>
      </c>
      <c r="H1254" s="242">
        <v>0</v>
      </c>
      <c r="I1254" s="242">
        <v>0</v>
      </c>
      <c r="J1254" s="242">
        <v>0</v>
      </c>
      <c r="K1254" s="242">
        <v>0</v>
      </c>
      <c r="L1254" s="242">
        <v>0</v>
      </c>
      <c r="M1254" s="242">
        <v>0</v>
      </c>
      <c r="N1254" s="242">
        <v>0</v>
      </c>
      <c r="O1254" s="242">
        <v>0</v>
      </c>
      <c r="P1254" s="28"/>
      <c r="Q1254" s="242">
        <f>SUM(D1254:O1254)</f>
        <v>0</v>
      </c>
      <c r="R1254" s="242">
        <f>IF($R$19&lt;1,0,Q1254/$R$19)</f>
        <v>0</v>
      </c>
      <c r="S1254" s="243"/>
      <c r="T1254" s="351">
        <f>IF(Q1254=0,0,1)+IF(C1254=0,0,1)+IF(D1254=0,0,1)+IF(E1254=0,0,1)+IF(F1254=0,0,1)+IF(G1254=0,0,1)+IF(H1254=0,0,1)+IF(I1254=0,0,1)+IF(J1254=0,0,1)+IF(K1254=0,0,1)+IF(L1254=0,0,1)+IF(M1254=0,0,1)+IF(N1254=0,0,1)+IF(O1254=0,0,1)</f>
        <v>0</v>
      </c>
      <c r="U1254" s="237"/>
      <c r="V1254" s="237"/>
      <c r="W1254" s="237"/>
      <c r="X1254" s="237"/>
      <c r="Y1254" s="237"/>
      <c r="Z1254" s="237"/>
      <c r="AA1254" s="237"/>
      <c r="AB1254" s="237"/>
      <c r="AC1254" s="237"/>
      <c r="AD1254" s="237"/>
      <c r="AE1254" s="237"/>
      <c r="AF1254" s="237"/>
      <c r="AG1254" s="237"/>
      <c r="AH1254" s="237"/>
      <c r="AI1254" s="237"/>
      <c r="AJ1254" s="237"/>
      <c r="AK1254" s="237"/>
      <c r="AL1254" s="237"/>
      <c r="AM1254" s="237"/>
      <c r="AN1254" s="237"/>
      <c r="AO1254" s="237"/>
      <c r="AP1254" s="237"/>
      <c r="AQ1254" s="237"/>
      <c r="AR1254" s="237"/>
      <c r="AS1254" s="237"/>
      <c r="AT1254" s="237"/>
      <c r="AU1254" s="237"/>
      <c r="AV1254" s="237"/>
      <c r="AW1254" s="237"/>
      <c r="AX1254" s="237"/>
      <c r="AY1254" s="237"/>
      <c r="AZ1254" s="237"/>
      <c r="BA1254" s="237"/>
      <c r="BB1254" s="237"/>
      <c r="BC1254" s="237"/>
      <c r="BD1254" s="237"/>
      <c r="BE1254" s="237"/>
      <c r="BF1254" s="237"/>
      <c r="BG1254" s="237"/>
      <c r="BH1254" s="237"/>
      <c r="BI1254" s="237"/>
      <c r="BJ1254" s="237"/>
      <c r="BK1254" s="237"/>
      <c r="BL1254" s="237"/>
      <c r="BM1254" s="237"/>
      <c r="BN1254" s="237"/>
      <c r="BO1254" s="237"/>
      <c r="BP1254" s="237"/>
      <c r="BQ1254" s="237"/>
      <c r="BR1254" s="237"/>
      <c r="BS1254" s="237"/>
      <c r="BT1254" s="237"/>
      <c r="BU1254" s="237"/>
      <c r="BV1254" s="237"/>
      <c r="BW1254" s="237"/>
      <c r="BX1254" s="237"/>
      <c r="BY1254" s="237"/>
      <c r="BZ1254" s="237"/>
      <c r="CA1254" s="237"/>
      <c r="CB1254" s="237"/>
      <c r="CC1254" s="237"/>
      <c r="CD1254" s="237"/>
      <c r="CE1254" s="237"/>
      <c r="CF1254" s="237"/>
      <c r="CG1254" s="237"/>
      <c r="CH1254" s="237"/>
      <c r="CI1254" s="237"/>
      <c r="CJ1254" s="237"/>
      <c r="CK1254" s="237"/>
      <c r="CL1254" s="237"/>
      <c r="CM1254" s="237"/>
      <c r="CN1254" s="237"/>
      <c r="CO1254" s="237"/>
      <c r="CP1254" s="237"/>
      <c r="CQ1254" s="237"/>
      <c r="CR1254" s="237"/>
      <c r="CS1254" s="237"/>
      <c r="CT1254" s="237"/>
      <c r="CU1254" s="237"/>
      <c r="CV1254" s="237"/>
      <c r="CW1254" s="237"/>
      <c r="CX1254" s="237"/>
      <c r="CY1254" s="237"/>
      <c r="CZ1254" s="237"/>
      <c r="DA1254" s="237"/>
      <c r="DB1254" s="237"/>
      <c r="DC1254" s="237"/>
      <c r="DD1254" s="237"/>
      <c r="DE1254" s="237"/>
      <c r="DF1254" s="237"/>
      <c r="DG1254" s="237"/>
      <c r="DH1254" s="237"/>
      <c r="DI1254" s="237"/>
      <c r="DJ1254" s="237"/>
      <c r="DK1254" s="237"/>
      <c r="DL1254" s="237"/>
      <c r="DM1254" s="237"/>
      <c r="DN1254" s="237"/>
      <c r="DO1254" s="237"/>
      <c r="DP1254" s="237"/>
      <c r="DQ1254" s="237"/>
      <c r="DR1254" s="237"/>
      <c r="DS1254" s="237"/>
      <c r="DT1254" s="237"/>
      <c r="DU1254" s="237"/>
      <c r="DV1254" s="237"/>
      <c r="DW1254" s="237"/>
      <c r="DX1254" s="237"/>
      <c r="DY1254" s="237"/>
      <c r="DZ1254" s="237"/>
      <c r="EA1254" s="237"/>
      <c r="EB1254" s="237"/>
      <c r="EC1254" s="237"/>
      <c r="ED1254" s="237"/>
      <c r="EE1254" s="237"/>
      <c r="EF1254" s="237"/>
      <c r="EG1254" s="237"/>
      <c r="EH1254" s="237"/>
      <c r="EI1254" s="237"/>
      <c r="EJ1254" s="237"/>
      <c r="EK1254" s="237"/>
      <c r="EL1254" s="237"/>
      <c r="EM1254" s="237"/>
      <c r="EN1254" s="237"/>
      <c r="EO1254" s="237"/>
      <c r="EP1254" s="237"/>
      <c r="EQ1254" s="237"/>
      <c r="ER1254" s="237"/>
      <c r="ES1254" s="237"/>
      <c r="ET1254" s="237"/>
      <c r="EU1254" s="237"/>
      <c r="EV1254" s="237"/>
      <c r="EW1254" s="237"/>
      <c r="EX1254" s="237"/>
      <c r="EY1254" s="237"/>
      <c r="EZ1254" s="237"/>
      <c r="FA1254" s="237"/>
      <c r="FB1254" s="237"/>
      <c r="FC1254" s="237"/>
      <c r="FD1254" s="237"/>
      <c r="FE1254" s="237"/>
      <c r="FF1254" s="237"/>
      <c r="FG1254" s="237"/>
      <c r="FH1254" s="237"/>
      <c r="FI1254" s="237"/>
      <c r="FJ1254" s="237"/>
      <c r="FK1254" s="237"/>
      <c r="FL1254" s="237"/>
      <c r="FM1254" s="237"/>
      <c r="FN1254" s="237"/>
      <c r="FO1254" s="237"/>
      <c r="FP1254" s="237"/>
      <c r="FQ1254" s="237"/>
      <c r="FR1254" s="237"/>
      <c r="FS1254" s="237"/>
      <c r="FT1254" s="237"/>
      <c r="FU1254" s="237"/>
      <c r="FV1254" s="237"/>
      <c r="FW1254" s="237"/>
      <c r="FX1254" s="237"/>
      <c r="FY1254" s="237"/>
      <c r="FZ1254" s="237"/>
      <c r="GA1254" s="237"/>
      <c r="GB1254" s="237"/>
      <c r="GC1254" s="237"/>
      <c r="GD1254" s="237"/>
      <c r="GE1254" s="237"/>
      <c r="GF1254" s="237"/>
      <c r="GG1254" s="237"/>
      <c r="GH1254" s="237"/>
      <c r="GI1254" s="237"/>
      <c r="GJ1254" s="237"/>
      <c r="GK1254" s="237"/>
      <c r="GL1254" s="237"/>
      <c r="GM1254" s="237"/>
      <c r="GN1254" s="237"/>
      <c r="GO1254" s="237"/>
      <c r="GP1254" s="237"/>
      <c r="GQ1254" s="237"/>
    </row>
    <row r="1255" spans="1:199" s="81" customFormat="1" ht="15" hidden="1">
      <c r="A1255" s="176" t="s">
        <v>3147</v>
      </c>
      <c r="B1255" s="241" t="s">
        <v>6447</v>
      </c>
      <c r="C1255" s="242">
        <v>0</v>
      </c>
      <c r="D1255" s="242">
        <v>0</v>
      </c>
      <c r="E1255" s="242">
        <v>0</v>
      </c>
      <c r="F1255" s="242">
        <v>0</v>
      </c>
      <c r="G1255" s="242">
        <v>0</v>
      </c>
      <c r="H1255" s="242">
        <v>0</v>
      </c>
      <c r="I1255" s="242">
        <v>0</v>
      </c>
      <c r="J1255" s="242">
        <v>0</v>
      </c>
      <c r="K1255" s="242">
        <v>0</v>
      </c>
      <c r="L1255" s="242">
        <v>0</v>
      </c>
      <c r="M1255" s="242">
        <v>0</v>
      </c>
      <c r="N1255" s="242">
        <v>0</v>
      </c>
      <c r="O1255" s="242">
        <v>0</v>
      </c>
      <c r="P1255" s="28"/>
      <c r="Q1255" s="242">
        <f>SUM(D1255:O1255)</f>
        <v>0</v>
      </c>
      <c r="R1255" s="242">
        <f>IF($R$19&lt;1,0,Q1255/$R$19)</f>
        <v>0</v>
      </c>
      <c r="S1255" s="243"/>
      <c r="T1255" s="351">
        <f>IF(Q1255=0,0,1)+IF(C1255=0,0,1)+IF(D1255=0,0,1)+IF(E1255=0,0,1)+IF(F1255=0,0,1)+IF(G1255=0,0,1)+IF(H1255=0,0,1)+IF(I1255=0,0,1)+IF(J1255=0,0,1)+IF(K1255=0,0,1)+IF(L1255=0,0,1)+IF(M1255=0,0,1)+IF(N1255=0,0,1)+IF(O1255=0,0,1)</f>
        <v>0</v>
      </c>
      <c r="U1255" s="237"/>
      <c r="V1255" s="237"/>
      <c r="W1255" s="237"/>
      <c r="X1255" s="237"/>
      <c r="Y1255" s="237"/>
      <c r="Z1255" s="237"/>
      <c r="AA1255" s="237"/>
      <c r="AB1255" s="237"/>
      <c r="AC1255" s="237"/>
      <c r="AD1255" s="237"/>
      <c r="AE1255" s="237"/>
      <c r="AF1255" s="237"/>
      <c r="AG1255" s="237"/>
      <c r="AH1255" s="237"/>
      <c r="AI1255" s="237"/>
      <c r="AJ1255" s="237"/>
      <c r="AK1255" s="237"/>
      <c r="AL1255" s="237"/>
      <c r="AM1255" s="237"/>
      <c r="AN1255" s="237"/>
      <c r="AO1255" s="237"/>
      <c r="AP1255" s="237"/>
      <c r="AQ1255" s="237"/>
      <c r="AR1255" s="237"/>
      <c r="AS1255" s="237"/>
      <c r="AT1255" s="237"/>
      <c r="AU1255" s="237"/>
      <c r="AV1255" s="237"/>
      <c r="AW1255" s="237"/>
      <c r="AX1255" s="237"/>
      <c r="AY1255" s="237"/>
      <c r="AZ1255" s="237"/>
      <c r="BA1255" s="237"/>
      <c r="BB1255" s="237"/>
      <c r="BC1255" s="237"/>
      <c r="BD1255" s="237"/>
      <c r="BE1255" s="237"/>
      <c r="BF1255" s="237"/>
      <c r="BG1255" s="237"/>
      <c r="BH1255" s="237"/>
      <c r="BI1255" s="237"/>
      <c r="BJ1255" s="237"/>
      <c r="BK1255" s="237"/>
      <c r="BL1255" s="237"/>
      <c r="BM1255" s="237"/>
      <c r="BN1255" s="237"/>
      <c r="BO1255" s="237"/>
      <c r="BP1255" s="237"/>
      <c r="BQ1255" s="237"/>
      <c r="BR1255" s="237"/>
      <c r="BS1255" s="237"/>
      <c r="BT1255" s="237"/>
      <c r="BU1255" s="237"/>
      <c r="BV1255" s="237"/>
      <c r="BW1255" s="237"/>
      <c r="BX1255" s="237"/>
      <c r="BY1255" s="237"/>
      <c r="BZ1255" s="237"/>
      <c r="CA1255" s="237"/>
      <c r="CB1255" s="237"/>
      <c r="CC1255" s="237"/>
      <c r="CD1255" s="237"/>
      <c r="CE1255" s="237"/>
      <c r="CF1255" s="237"/>
      <c r="CG1255" s="237"/>
      <c r="CH1255" s="237"/>
      <c r="CI1255" s="237"/>
      <c r="CJ1255" s="237"/>
      <c r="CK1255" s="237"/>
      <c r="CL1255" s="237"/>
      <c r="CM1255" s="237"/>
      <c r="CN1255" s="237"/>
      <c r="CO1255" s="237"/>
      <c r="CP1255" s="237"/>
      <c r="CQ1255" s="237"/>
      <c r="CR1255" s="237"/>
      <c r="CS1255" s="237"/>
      <c r="CT1255" s="237"/>
      <c r="CU1255" s="237"/>
      <c r="CV1255" s="237"/>
      <c r="CW1255" s="237"/>
      <c r="CX1255" s="237"/>
      <c r="CY1255" s="237"/>
      <c r="CZ1255" s="237"/>
      <c r="DA1255" s="237"/>
      <c r="DB1255" s="237"/>
      <c r="DC1255" s="237"/>
      <c r="DD1255" s="237"/>
      <c r="DE1255" s="237"/>
      <c r="DF1255" s="237"/>
      <c r="DG1255" s="237"/>
      <c r="DH1255" s="237"/>
      <c r="DI1255" s="237"/>
      <c r="DJ1255" s="237"/>
      <c r="DK1255" s="237"/>
      <c r="DL1255" s="237"/>
      <c r="DM1255" s="237"/>
      <c r="DN1255" s="237"/>
      <c r="DO1255" s="237"/>
      <c r="DP1255" s="237"/>
      <c r="DQ1255" s="237"/>
      <c r="DR1255" s="237"/>
      <c r="DS1255" s="237"/>
      <c r="DT1255" s="237"/>
      <c r="DU1255" s="237"/>
      <c r="DV1255" s="237"/>
      <c r="DW1255" s="237"/>
      <c r="DX1255" s="237"/>
      <c r="DY1255" s="237"/>
      <c r="DZ1255" s="237"/>
      <c r="EA1255" s="237"/>
      <c r="EB1255" s="237"/>
      <c r="EC1255" s="237"/>
      <c r="ED1255" s="237"/>
      <c r="EE1255" s="237"/>
      <c r="EF1255" s="237"/>
      <c r="EG1255" s="237"/>
      <c r="EH1255" s="237"/>
      <c r="EI1255" s="237"/>
      <c r="EJ1255" s="237"/>
      <c r="EK1255" s="237"/>
      <c r="EL1255" s="237"/>
      <c r="EM1255" s="237"/>
      <c r="EN1255" s="237"/>
      <c r="EO1255" s="237"/>
      <c r="EP1255" s="237"/>
      <c r="EQ1255" s="237"/>
      <c r="ER1255" s="237"/>
      <c r="ES1255" s="237"/>
      <c r="ET1255" s="237"/>
      <c r="EU1255" s="237"/>
      <c r="EV1255" s="237"/>
      <c r="EW1255" s="237"/>
      <c r="EX1255" s="237"/>
      <c r="EY1255" s="237"/>
      <c r="EZ1255" s="237"/>
      <c r="FA1255" s="237"/>
      <c r="FB1255" s="237"/>
      <c r="FC1255" s="237"/>
      <c r="FD1255" s="237"/>
      <c r="FE1255" s="237"/>
      <c r="FF1255" s="237"/>
      <c r="FG1255" s="237"/>
      <c r="FH1255" s="237"/>
      <c r="FI1255" s="237"/>
      <c r="FJ1255" s="237"/>
      <c r="FK1255" s="237"/>
      <c r="FL1255" s="237"/>
      <c r="FM1255" s="237"/>
      <c r="FN1255" s="237"/>
      <c r="FO1255" s="237"/>
      <c r="FP1255" s="237"/>
      <c r="FQ1255" s="237"/>
      <c r="FR1255" s="237"/>
      <c r="FS1255" s="237"/>
      <c r="FT1255" s="237"/>
      <c r="FU1255" s="237"/>
      <c r="FV1255" s="237"/>
      <c r="FW1255" s="237"/>
      <c r="FX1255" s="237"/>
      <c r="FY1255" s="237"/>
      <c r="FZ1255" s="237"/>
      <c r="GA1255" s="237"/>
      <c r="GB1255" s="237"/>
      <c r="GC1255" s="237"/>
      <c r="GD1255" s="237"/>
      <c r="GE1255" s="237"/>
      <c r="GF1255" s="237"/>
      <c r="GG1255" s="237"/>
      <c r="GH1255" s="237"/>
      <c r="GI1255" s="237"/>
      <c r="GJ1255" s="237"/>
      <c r="GK1255" s="237"/>
      <c r="GL1255" s="237"/>
      <c r="GM1255" s="237"/>
      <c r="GN1255" s="237"/>
      <c r="GO1255" s="237"/>
      <c r="GP1255" s="237"/>
      <c r="GQ1255" s="237"/>
    </row>
    <row r="1256" spans="1:199" s="81" customFormat="1" ht="15" hidden="1">
      <c r="A1256" s="176" t="s">
        <v>3148</v>
      </c>
      <c r="B1256" s="241" t="s">
        <v>6074</v>
      </c>
      <c r="C1256" s="242">
        <v>0</v>
      </c>
      <c r="D1256" s="242">
        <v>0</v>
      </c>
      <c r="E1256" s="242">
        <v>0</v>
      </c>
      <c r="F1256" s="242">
        <v>0</v>
      </c>
      <c r="G1256" s="242">
        <v>0</v>
      </c>
      <c r="H1256" s="242">
        <v>0</v>
      </c>
      <c r="I1256" s="242">
        <v>0</v>
      </c>
      <c r="J1256" s="242">
        <v>0</v>
      </c>
      <c r="K1256" s="242">
        <v>0</v>
      </c>
      <c r="L1256" s="242">
        <v>0</v>
      </c>
      <c r="M1256" s="242">
        <v>0</v>
      </c>
      <c r="N1256" s="242">
        <v>0</v>
      </c>
      <c r="O1256" s="242">
        <v>0</v>
      </c>
      <c r="P1256" s="28"/>
      <c r="Q1256" s="242">
        <f>SUM(D1256:O1256)</f>
        <v>0</v>
      </c>
      <c r="R1256" s="242">
        <f>IF($R$19&lt;1,0,Q1256/$R$19)</f>
        <v>0</v>
      </c>
      <c r="S1256" s="243"/>
      <c r="T1256" s="351">
        <f>IF(Q1256=0,0,1)+IF(C1256=0,0,1)+IF(D1256=0,0,1)+IF(E1256=0,0,1)+IF(F1256=0,0,1)+IF(G1256=0,0,1)+IF(H1256=0,0,1)+IF(I1256=0,0,1)+IF(J1256=0,0,1)+IF(K1256=0,0,1)+IF(L1256=0,0,1)+IF(M1256=0,0,1)+IF(N1256=0,0,1)+IF(O1256=0,0,1)</f>
        <v>0</v>
      </c>
      <c r="U1256" s="237"/>
      <c r="V1256" s="237"/>
      <c r="W1256" s="237"/>
      <c r="X1256" s="237"/>
      <c r="Y1256" s="237"/>
      <c r="Z1256" s="237"/>
      <c r="AA1256" s="237"/>
      <c r="AB1256" s="237"/>
      <c r="AC1256" s="237"/>
      <c r="AD1256" s="237"/>
      <c r="AE1256" s="237"/>
      <c r="AF1256" s="237"/>
      <c r="AG1256" s="237"/>
      <c r="AH1256" s="237"/>
      <c r="AI1256" s="237"/>
      <c r="AJ1256" s="237"/>
      <c r="AK1256" s="237"/>
      <c r="AL1256" s="237"/>
      <c r="AM1256" s="237"/>
      <c r="AN1256" s="237"/>
      <c r="AO1256" s="237"/>
      <c r="AP1256" s="237"/>
      <c r="AQ1256" s="237"/>
      <c r="AR1256" s="237"/>
      <c r="AS1256" s="237"/>
      <c r="AT1256" s="237"/>
      <c r="AU1256" s="237"/>
      <c r="AV1256" s="237"/>
      <c r="AW1256" s="237"/>
      <c r="AX1256" s="237"/>
      <c r="AY1256" s="237"/>
      <c r="AZ1256" s="237"/>
      <c r="BA1256" s="237"/>
      <c r="BB1256" s="237"/>
      <c r="BC1256" s="237"/>
      <c r="BD1256" s="237"/>
      <c r="BE1256" s="237"/>
      <c r="BF1256" s="237"/>
      <c r="BG1256" s="237"/>
      <c r="BH1256" s="237"/>
      <c r="BI1256" s="237"/>
      <c r="BJ1256" s="237"/>
      <c r="BK1256" s="237"/>
      <c r="BL1256" s="237"/>
      <c r="BM1256" s="237"/>
      <c r="BN1256" s="237"/>
      <c r="BO1256" s="237"/>
      <c r="BP1256" s="237"/>
      <c r="BQ1256" s="237"/>
      <c r="BR1256" s="237"/>
      <c r="BS1256" s="237"/>
      <c r="BT1256" s="237"/>
      <c r="BU1256" s="237"/>
      <c r="BV1256" s="237"/>
      <c r="BW1256" s="237"/>
      <c r="BX1256" s="237"/>
      <c r="BY1256" s="237"/>
      <c r="BZ1256" s="237"/>
      <c r="CA1256" s="237"/>
      <c r="CB1256" s="237"/>
      <c r="CC1256" s="237"/>
      <c r="CD1256" s="237"/>
      <c r="CE1256" s="237"/>
      <c r="CF1256" s="237"/>
      <c r="CG1256" s="237"/>
      <c r="CH1256" s="237"/>
      <c r="CI1256" s="237"/>
      <c r="CJ1256" s="237"/>
      <c r="CK1256" s="237"/>
      <c r="CL1256" s="237"/>
      <c r="CM1256" s="237"/>
      <c r="CN1256" s="237"/>
      <c r="CO1256" s="237"/>
      <c r="CP1256" s="237"/>
      <c r="CQ1256" s="237"/>
      <c r="CR1256" s="237"/>
      <c r="CS1256" s="237"/>
      <c r="CT1256" s="237"/>
      <c r="CU1256" s="237"/>
      <c r="CV1256" s="237"/>
      <c r="CW1256" s="237"/>
      <c r="CX1256" s="237"/>
      <c r="CY1256" s="237"/>
      <c r="CZ1256" s="237"/>
      <c r="DA1256" s="237"/>
      <c r="DB1256" s="237"/>
      <c r="DC1256" s="237"/>
      <c r="DD1256" s="237"/>
      <c r="DE1256" s="237"/>
      <c r="DF1256" s="237"/>
      <c r="DG1256" s="237"/>
      <c r="DH1256" s="237"/>
      <c r="DI1256" s="237"/>
      <c r="DJ1256" s="237"/>
      <c r="DK1256" s="237"/>
      <c r="DL1256" s="237"/>
      <c r="DM1256" s="237"/>
      <c r="DN1256" s="237"/>
      <c r="DO1256" s="237"/>
      <c r="DP1256" s="237"/>
      <c r="DQ1256" s="237"/>
      <c r="DR1256" s="237"/>
      <c r="DS1256" s="237"/>
      <c r="DT1256" s="237"/>
      <c r="DU1256" s="237"/>
      <c r="DV1256" s="237"/>
      <c r="DW1256" s="237"/>
      <c r="DX1256" s="237"/>
      <c r="DY1256" s="237"/>
      <c r="DZ1256" s="237"/>
      <c r="EA1256" s="237"/>
      <c r="EB1256" s="237"/>
      <c r="EC1256" s="237"/>
      <c r="ED1256" s="237"/>
      <c r="EE1256" s="237"/>
      <c r="EF1256" s="237"/>
      <c r="EG1256" s="237"/>
      <c r="EH1256" s="237"/>
      <c r="EI1256" s="237"/>
      <c r="EJ1256" s="237"/>
      <c r="EK1256" s="237"/>
      <c r="EL1256" s="237"/>
      <c r="EM1256" s="237"/>
      <c r="EN1256" s="237"/>
      <c r="EO1256" s="237"/>
      <c r="EP1256" s="237"/>
      <c r="EQ1256" s="237"/>
      <c r="ER1256" s="237"/>
      <c r="ES1256" s="237"/>
      <c r="ET1256" s="237"/>
      <c r="EU1256" s="237"/>
      <c r="EV1256" s="237"/>
      <c r="EW1256" s="237"/>
      <c r="EX1256" s="237"/>
      <c r="EY1256" s="237"/>
      <c r="EZ1256" s="237"/>
      <c r="FA1256" s="237"/>
      <c r="FB1256" s="237"/>
      <c r="FC1256" s="237"/>
      <c r="FD1256" s="237"/>
      <c r="FE1256" s="237"/>
      <c r="FF1256" s="237"/>
      <c r="FG1256" s="237"/>
      <c r="FH1256" s="237"/>
      <c r="FI1256" s="237"/>
      <c r="FJ1256" s="237"/>
      <c r="FK1256" s="237"/>
      <c r="FL1256" s="237"/>
      <c r="FM1256" s="237"/>
      <c r="FN1256" s="237"/>
      <c r="FO1256" s="237"/>
      <c r="FP1256" s="237"/>
      <c r="FQ1256" s="237"/>
      <c r="FR1256" s="237"/>
      <c r="FS1256" s="237"/>
      <c r="FT1256" s="237"/>
      <c r="FU1256" s="237"/>
      <c r="FV1256" s="237"/>
      <c r="FW1256" s="237"/>
      <c r="FX1256" s="237"/>
      <c r="FY1256" s="237"/>
      <c r="FZ1256" s="237"/>
      <c r="GA1256" s="237"/>
      <c r="GB1256" s="237"/>
      <c r="GC1256" s="237"/>
      <c r="GD1256" s="237"/>
      <c r="GE1256" s="237"/>
      <c r="GF1256" s="237"/>
      <c r="GG1256" s="237"/>
      <c r="GH1256" s="237"/>
      <c r="GI1256" s="237"/>
      <c r="GJ1256" s="237"/>
      <c r="GK1256" s="237"/>
      <c r="GL1256" s="237"/>
      <c r="GM1256" s="237"/>
      <c r="GN1256" s="237"/>
      <c r="GO1256" s="237"/>
      <c r="GP1256" s="237"/>
      <c r="GQ1256" s="237"/>
    </row>
    <row r="1257" spans="1:199" s="81" customFormat="1" ht="15" hidden="1">
      <c r="A1257" s="176" t="s">
        <v>3149</v>
      </c>
      <c r="B1257" s="241" t="s">
        <v>6448</v>
      </c>
      <c r="C1257" s="242">
        <v>0</v>
      </c>
      <c r="D1257" s="242">
        <v>0</v>
      </c>
      <c r="E1257" s="242">
        <v>0</v>
      </c>
      <c r="F1257" s="242">
        <v>0</v>
      </c>
      <c r="G1257" s="242">
        <v>0</v>
      </c>
      <c r="H1257" s="242">
        <v>0</v>
      </c>
      <c r="I1257" s="242">
        <v>0</v>
      </c>
      <c r="J1257" s="242">
        <v>0</v>
      </c>
      <c r="K1257" s="242">
        <v>0</v>
      </c>
      <c r="L1257" s="242">
        <v>0</v>
      </c>
      <c r="M1257" s="242">
        <v>0</v>
      </c>
      <c r="N1257" s="242">
        <v>0</v>
      </c>
      <c r="O1257" s="242">
        <v>0</v>
      </c>
      <c r="P1257" s="28"/>
      <c r="Q1257" s="242">
        <f>SUM(D1257:O1257)</f>
        <v>0</v>
      </c>
      <c r="R1257" s="242">
        <f>IF($R$19&lt;1,0,Q1257/$R$19)</f>
        <v>0</v>
      </c>
      <c r="S1257" s="243"/>
      <c r="T1257" s="351">
        <f>IF(Q1257=0,0,1)+IF(C1257=0,0,1)+IF(D1257=0,0,1)+IF(E1257=0,0,1)+IF(F1257=0,0,1)+IF(G1257=0,0,1)+IF(H1257=0,0,1)+IF(I1257=0,0,1)+IF(J1257=0,0,1)+IF(K1257=0,0,1)+IF(L1257=0,0,1)+IF(M1257=0,0,1)+IF(N1257=0,0,1)+IF(O1257=0,0,1)</f>
        <v>0</v>
      </c>
      <c r="U1257" s="237"/>
      <c r="V1257" s="237"/>
      <c r="W1257" s="237"/>
      <c r="X1257" s="237"/>
      <c r="Y1257" s="237"/>
      <c r="Z1257" s="237"/>
      <c r="AA1257" s="237"/>
      <c r="AB1257" s="237"/>
      <c r="AC1257" s="237"/>
      <c r="AD1257" s="237"/>
      <c r="AE1257" s="237"/>
      <c r="AF1257" s="237"/>
      <c r="AG1257" s="237"/>
      <c r="AH1257" s="237"/>
      <c r="AI1257" s="237"/>
      <c r="AJ1257" s="237"/>
      <c r="AK1257" s="237"/>
      <c r="AL1257" s="237"/>
      <c r="AM1257" s="237"/>
      <c r="AN1257" s="237"/>
      <c r="AO1257" s="237"/>
      <c r="AP1257" s="237"/>
      <c r="AQ1257" s="237"/>
      <c r="AR1257" s="237"/>
      <c r="AS1257" s="237"/>
      <c r="AT1257" s="237"/>
      <c r="AU1257" s="237"/>
      <c r="AV1257" s="237"/>
      <c r="AW1257" s="237"/>
      <c r="AX1257" s="237"/>
      <c r="AY1257" s="237"/>
      <c r="AZ1257" s="237"/>
      <c r="BA1257" s="237"/>
      <c r="BB1257" s="237"/>
      <c r="BC1257" s="237"/>
      <c r="BD1257" s="237"/>
      <c r="BE1257" s="237"/>
      <c r="BF1257" s="237"/>
      <c r="BG1257" s="237"/>
      <c r="BH1257" s="237"/>
      <c r="BI1257" s="237"/>
      <c r="BJ1257" s="237"/>
      <c r="BK1257" s="237"/>
      <c r="BL1257" s="237"/>
      <c r="BM1257" s="237"/>
      <c r="BN1257" s="237"/>
      <c r="BO1257" s="237"/>
      <c r="BP1257" s="237"/>
      <c r="BQ1257" s="237"/>
      <c r="BR1257" s="237"/>
      <c r="BS1257" s="237"/>
      <c r="BT1257" s="237"/>
      <c r="BU1257" s="237"/>
      <c r="BV1257" s="237"/>
      <c r="BW1257" s="237"/>
      <c r="BX1257" s="237"/>
      <c r="BY1257" s="237"/>
      <c r="BZ1257" s="237"/>
      <c r="CA1257" s="237"/>
      <c r="CB1257" s="237"/>
      <c r="CC1257" s="237"/>
      <c r="CD1257" s="237"/>
      <c r="CE1257" s="237"/>
      <c r="CF1257" s="237"/>
      <c r="CG1257" s="237"/>
      <c r="CH1257" s="237"/>
      <c r="CI1257" s="237"/>
      <c r="CJ1257" s="237"/>
      <c r="CK1257" s="237"/>
      <c r="CL1257" s="237"/>
      <c r="CM1257" s="237"/>
      <c r="CN1257" s="237"/>
      <c r="CO1257" s="237"/>
      <c r="CP1257" s="237"/>
      <c r="CQ1257" s="237"/>
      <c r="CR1257" s="237"/>
      <c r="CS1257" s="237"/>
      <c r="CT1257" s="237"/>
      <c r="CU1257" s="237"/>
      <c r="CV1257" s="237"/>
      <c r="CW1257" s="237"/>
      <c r="CX1257" s="237"/>
      <c r="CY1257" s="237"/>
      <c r="CZ1257" s="237"/>
      <c r="DA1257" s="237"/>
      <c r="DB1257" s="237"/>
      <c r="DC1257" s="237"/>
      <c r="DD1257" s="237"/>
      <c r="DE1257" s="237"/>
      <c r="DF1257" s="237"/>
      <c r="DG1257" s="237"/>
      <c r="DH1257" s="237"/>
      <c r="DI1257" s="237"/>
      <c r="DJ1257" s="237"/>
      <c r="DK1257" s="237"/>
      <c r="DL1257" s="237"/>
      <c r="DM1257" s="237"/>
      <c r="DN1257" s="237"/>
      <c r="DO1257" s="237"/>
      <c r="DP1257" s="237"/>
      <c r="DQ1257" s="237"/>
      <c r="DR1257" s="237"/>
      <c r="DS1257" s="237"/>
      <c r="DT1257" s="237"/>
      <c r="DU1257" s="237"/>
      <c r="DV1257" s="237"/>
      <c r="DW1257" s="237"/>
      <c r="DX1257" s="237"/>
      <c r="DY1257" s="237"/>
      <c r="DZ1257" s="237"/>
      <c r="EA1257" s="237"/>
      <c r="EB1257" s="237"/>
      <c r="EC1257" s="237"/>
      <c r="ED1257" s="237"/>
      <c r="EE1257" s="237"/>
      <c r="EF1257" s="237"/>
      <c r="EG1257" s="237"/>
      <c r="EH1257" s="237"/>
      <c r="EI1257" s="237"/>
      <c r="EJ1257" s="237"/>
      <c r="EK1257" s="237"/>
      <c r="EL1257" s="237"/>
      <c r="EM1257" s="237"/>
      <c r="EN1257" s="237"/>
      <c r="EO1257" s="237"/>
      <c r="EP1257" s="237"/>
      <c r="EQ1257" s="237"/>
      <c r="ER1257" s="237"/>
      <c r="ES1257" s="237"/>
      <c r="ET1257" s="237"/>
      <c r="EU1257" s="237"/>
      <c r="EV1257" s="237"/>
      <c r="EW1257" s="237"/>
      <c r="EX1257" s="237"/>
      <c r="EY1257" s="237"/>
      <c r="EZ1257" s="237"/>
      <c r="FA1257" s="237"/>
      <c r="FB1257" s="237"/>
      <c r="FC1257" s="237"/>
      <c r="FD1257" s="237"/>
      <c r="FE1257" s="237"/>
      <c r="FF1257" s="237"/>
      <c r="FG1257" s="237"/>
      <c r="FH1257" s="237"/>
      <c r="FI1257" s="237"/>
      <c r="FJ1257" s="237"/>
      <c r="FK1257" s="237"/>
      <c r="FL1257" s="237"/>
      <c r="FM1257" s="237"/>
      <c r="FN1257" s="237"/>
      <c r="FO1257" s="237"/>
      <c r="FP1257" s="237"/>
      <c r="FQ1257" s="237"/>
      <c r="FR1257" s="237"/>
      <c r="FS1257" s="237"/>
      <c r="FT1257" s="237"/>
      <c r="FU1257" s="237"/>
      <c r="FV1257" s="237"/>
      <c r="FW1257" s="237"/>
      <c r="FX1257" s="237"/>
      <c r="FY1257" s="237"/>
      <c r="FZ1257" s="237"/>
      <c r="GA1257" s="237"/>
      <c r="GB1257" s="237"/>
      <c r="GC1257" s="237"/>
      <c r="GD1257" s="237"/>
      <c r="GE1257" s="237"/>
      <c r="GF1257" s="237"/>
      <c r="GG1257" s="237"/>
      <c r="GH1257" s="237"/>
      <c r="GI1257" s="237"/>
      <c r="GJ1257" s="237"/>
      <c r="GK1257" s="237"/>
      <c r="GL1257" s="237"/>
      <c r="GM1257" s="237"/>
      <c r="GN1257" s="237"/>
      <c r="GO1257" s="237"/>
      <c r="GP1257" s="237"/>
      <c r="GQ1257" s="237"/>
    </row>
    <row r="1258" spans="1:199" s="81" customFormat="1" ht="15" hidden="1">
      <c r="A1258" s="176" t="s">
        <v>3150</v>
      </c>
      <c r="B1258" s="241" t="s">
        <v>6449</v>
      </c>
      <c r="C1258" s="242">
        <v>0</v>
      </c>
      <c r="D1258" s="242">
        <v>0</v>
      </c>
      <c r="E1258" s="242">
        <v>0</v>
      </c>
      <c r="F1258" s="242">
        <v>0</v>
      </c>
      <c r="G1258" s="242">
        <v>0</v>
      </c>
      <c r="H1258" s="242">
        <v>0</v>
      </c>
      <c r="I1258" s="242">
        <v>0</v>
      </c>
      <c r="J1258" s="242">
        <v>0</v>
      </c>
      <c r="K1258" s="242">
        <v>0</v>
      </c>
      <c r="L1258" s="242">
        <v>0</v>
      </c>
      <c r="M1258" s="242">
        <v>0</v>
      </c>
      <c r="N1258" s="242">
        <v>0</v>
      </c>
      <c r="O1258" s="242">
        <v>0</v>
      </c>
      <c r="P1258" s="28"/>
      <c r="Q1258" s="242">
        <f>SUM(D1258:O1258)</f>
        <v>0</v>
      </c>
      <c r="R1258" s="242">
        <f>IF($R$19&lt;1,0,Q1258/$R$19)</f>
        <v>0</v>
      </c>
      <c r="S1258" s="243"/>
      <c r="T1258" s="351">
        <f>IF(Q1258=0,0,1)+IF(C1258=0,0,1)+IF(D1258=0,0,1)+IF(E1258=0,0,1)+IF(F1258=0,0,1)+IF(G1258=0,0,1)+IF(H1258=0,0,1)+IF(I1258=0,0,1)+IF(J1258=0,0,1)+IF(K1258=0,0,1)+IF(L1258=0,0,1)+IF(M1258=0,0,1)+IF(N1258=0,0,1)+IF(O1258=0,0,1)</f>
        <v>0</v>
      </c>
      <c r="U1258" s="237"/>
      <c r="V1258" s="237"/>
      <c r="W1258" s="237"/>
      <c r="X1258" s="237"/>
      <c r="Y1258" s="237"/>
      <c r="Z1258" s="237"/>
      <c r="AA1258" s="237"/>
      <c r="AB1258" s="237"/>
      <c r="AC1258" s="237"/>
      <c r="AD1258" s="237"/>
      <c r="AE1258" s="237"/>
      <c r="AF1258" s="237"/>
      <c r="AG1258" s="237"/>
      <c r="AH1258" s="237"/>
      <c r="AI1258" s="237"/>
      <c r="AJ1258" s="237"/>
      <c r="AK1258" s="237"/>
      <c r="AL1258" s="237"/>
      <c r="AM1258" s="237"/>
      <c r="AN1258" s="237"/>
      <c r="AO1258" s="237"/>
      <c r="AP1258" s="237"/>
      <c r="AQ1258" s="237"/>
      <c r="AR1258" s="237"/>
      <c r="AS1258" s="237"/>
      <c r="AT1258" s="237"/>
      <c r="AU1258" s="237"/>
      <c r="AV1258" s="237"/>
      <c r="AW1258" s="237"/>
      <c r="AX1258" s="237"/>
      <c r="AY1258" s="237"/>
      <c r="AZ1258" s="237"/>
      <c r="BA1258" s="237"/>
      <c r="BB1258" s="237"/>
      <c r="BC1258" s="237"/>
      <c r="BD1258" s="237"/>
      <c r="BE1258" s="237"/>
      <c r="BF1258" s="237"/>
      <c r="BG1258" s="237"/>
      <c r="BH1258" s="237"/>
      <c r="BI1258" s="237"/>
      <c r="BJ1258" s="237"/>
      <c r="BK1258" s="237"/>
      <c r="BL1258" s="237"/>
      <c r="BM1258" s="237"/>
      <c r="BN1258" s="237"/>
      <c r="BO1258" s="237"/>
      <c r="BP1258" s="237"/>
      <c r="BQ1258" s="237"/>
      <c r="BR1258" s="237"/>
      <c r="BS1258" s="237"/>
      <c r="BT1258" s="237"/>
      <c r="BU1258" s="237"/>
      <c r="BV1258" s="237"/>
      <c r="BW1258" s="237"/>
      <c r="BX1258" s="237"/>
      <c r="BY1258" s="237"/>
      <c r="BZ1258" s="237"/>
      <c r="CA1258" s="237"/>
      <c r="CB1258" s="237"/>
      <c r="CC1258" s="237"/>
      <c r="CD1258" s="237"/>
      <c r="CE1258" s="237"/>
      <c r="CF1258" s="237"/>
      <c r="CG1258" s="237"/>
      <c r="CH1258" s="237"/>
      <c r="CI1258" s="237"/>
      <c r="CJ1258" s="237"/>
      <c r="CK1258" s="237"/>
      <c r="CL1258" s="237"/>
      <c r="CM1258" s="237"/>
      <c r="CN1258" s="237"/>
      <c r="CO1258" s="237"/>
      <c r="CP1258" s="237"/>
      <c r="CQ1258" s="237"/>
      <c r="CR1258" s="237"/>
      <c r="CS1258" s="237"/>
      <c r="CT1258" s="237"/>
      <c r="CU1258" s="237"/>
      <c r="CV1258" s="237"/>
      <c r="CW1258" s="237"/>
      <c r="CX1258" s="237"/>
      <c r="CY1258" s="237"/>
      <c r="CZ1258" s="237"/>
      <c r="DA1258" s="237"/>
      <c r="DB1258" s="237"/>
      <c r="DC1258" s="237"/>
      <c r="DD1258" s="237"/>
      <c r="DE1258" s="237"/>
      <c r="DF1258" s="237"/>
      <c r="DG1258" s="237"/>
      <c r="DH1258" s="237"/>
      <c r="DI1258" s="237"/>
      <c r="DJ1258" s="237"/>
      <c r="DK1258" s="237"/>
      <c r="DL1258" s="237"/>
      <c r="DM1258" s="237"/>
      <c r="DN1258" s="237"/>
      <c r="DO1258" s="237"/>
      <c r="DP1258" s="237"/>
      <c r="DQ1258" s="237"/>
      <c r="DR1258" s="237"/>
      <c r="DS1258" s="237"/>
      <c r="DT1258" s="237"/>
      <c r="DU1258" s="237"/>
      <c r="DV1258" s="237"/>
      <c r="DW1258" s="237"/>
      <c r="DX1258" s="237"/>
      <c r="DY1258" s="237"/>
      <c r="DZ1258" s="237"/>
      <c r="EA1258" s="237"/>
      <c r="EB1258" s="237"/>
      <c r="EC1258" s="237"/>
      <c r="ED1258" s="237"/>
      <c r="EE1258" s="237"/>
      <c r="EF1258" s="237"/>
      <c r="EG1258" s="237"/>
      <c r="EH1258" s="237"/>
      <c r="EI1258" s="237"/>
      <c r="EJ1258" s="237"/>
      <c r="EK1258" s="237"/>
      <c r="EL1258" s="237"/>
      <c r="EM1258" s="237"/>
      <c r="EN1258" s="237"/>
      <c r="EO1258" s="237"/>
      <c r="EP1258" s="237"/>
      <c r="EQ1258" s="237"/>
      <c r="ER1258" s="237"/>
      <c r="ES1258" s="237"/>
      <c r="ET1258" s="237"/>
      <c r="EU1258" s="237"/>
      <c r="EV1258" s="237"/>
      <c r="EW1258" s="237"/>
      <c r="EX1258" s="237"/>
      <c r="EY1258" s="237"/>
      <c r="EZ1258" s="237"/>
      <c r="FA1258" s="237"/>
      <c r="FB1258" s="237"/>
      <c r="FC1258" s="237"/>
      <c r="FD1258" s="237"/>
      <c r="FE1258" s="237"/>
      <c r="FF1258" s="237"/>
      <c r="FG1258" s="237"/>
      <c r="FH1258" s="237"/>
      <c r="FI1258" s="237"/>
      <c r="FJ1258" s="237"/>
      <c r="FK1258" s="237"/>
      <c r="FL1258" s="237"/>
      <c r="FM1258" s="237"/>
      <c r="FN1258" s="237"/>
      <c r="FO1258" s="237"/>
      <c r="FP1258" s="237"/>
      <c r="FQ1258" s="237"/>
      <c r="FR1258" s="237"/>
      <c r="FS1258" s="237"/>
      <c r="FT1258" s="237"/>
      <c r="FU1258" s="237"/>
      <c r="FV1258" s="237"/>
      <c r="FW1258" s="237"/>
      <c r="FX1258" s="237"/>
      <c r="FY1258" s="237"/>
      <c r="FZ1258" s="237"/>
      <c r="GA1258" s="237"/>
      <c r="GB1258" s="237"/>
      <c r="GC1258" s="237"/>
      <c r="GD1258" s="237"/>
      <c r="GE1258" s="237"/>
      <c r="GF1258" s="237"/>
      <c r="GG1258" s="237"/>
      <c r="GH1258" s="237"/>
      <c r="GI1258" s="237"/>
      <c r="GJ1258" s="237"/>
      <c r="GK1258" s="237"/>
      <c r="GL1258" s="237"/>
      <c r="GM1258" s="237"/>
      <c r="GN1258" s="237"/>
      <c r="GO1258" s="237"/>
      <c r="GP1258" s="237"/>
      <c r="GQ1258" s="237"/>
    </row>
    <row r="1259" spans="1:199" s="81" customFormat="1" ht="15" hidden="1">
      <c r="A1259" s="176" t="s">
        <v>3151</v>
      </c>
      <c r="B1259" s="241" t="s">
        <v>6450</v>
      </c>
      <c r="C1259" s="242">
        <v>0</v>
      </c>
      <c r="D1259" s="242">
        <v>0</v>
      </c>
      <c r="E1259" s="242">
        <v>0</v>
      </c>
      <c r="F1259" s="242">
        <v>0</v>
      </c>
      <c r="G1259" s="242">
        <v>0</v>
      </c>
      <c r="H1259" s="242">
        <v>0</v>
      </c>
      <c r="I1259" s="242">
        <v>0</v>
      </c>
      <c r="J1259" s="242">
        <v>0</v>
      </c>
      <c r="K1259" s="242">
        <v>0</v>
      </c>
      <c r="L1259" s="242">
        <v>0</v>
      </c>
      <c r="M1259" s="242">
        <v>0</v>
      </c>
      <c r="N1259" s="242">
        <v>0</v>
      </c>
      <c r="O1259" s="242">
        <v>0</v>
      </c>
      <c r="P1259" s="28"/>
      <c r="Q1259" s="242">
        <f>SUM(D1259:O1259)</f>
        <v>0</v>
      </c>
      <c r="R1259" s="242">
        <f>IF($R$19&lt;1,0,Q1259/$R$19)</f>
        <v>0</v>
      </c>
      <c r="S1259" s="243"/>
      <c r="T1259" s="351">
        <f>IF(Q1259=0,0,1)+IF(C1259=0,0,1)+IF(D1259=0,0,1)+IF(E1259=0,0,1)+IF(F1259=0,0,1)+IF(G1259=0,0,1)+IF(H1259=0,0,1)+IF(I1259=0,0,1)+IF(J1259=0,0,1)+IF(K1259=0,0,1)+IF(L1259=0,0,1)+IF(M1259=0,0,1)+IF(N1259=0,0,1)+IF(O1259=0,0,1)</f>
        <v>0</v>
      </c>
      <c r="U1259" s="237"/>
      <c r="V1259" s="237"/>
      <c r="W1259" s="237"/>
      <c r="X1259" s="237"/>
      <c r="Y1259" s="237"/>
      <c r="Z1259" s="237"/>
      <c r="AA1259" s="237"/>
      <c r="AB1259" s="237"/>
      <c r="AC1259" s="237"/>
      <c r="AD1259" s="237"/>
      <c r="AE1259" s="237"/>
      <c r="AF1259" s="237"/>
      <c r="AG1259" s="237"/>
      <c r="AH1259" s="237"/>
      <c r="AI1259" s="237"/>
      <c r="AJ1259" s="237"/>
      <c r="AK1259" s="237"/>
      <c r="AL1259" s="237"/>
      <c r="AM1259" s="237"/>
      <c r="AN1259" s="237"/>
      <c r="AO1259" s="237"/>
      <c r="AP1259" s="237"/>
      <c r="AQ1259" s="237"/>
      <c r="AR1259" s="237"/>
      <c r="AS1259" s="237"/>
      <c r="AT1259" s="237"/>
      <c r="AU1259" s="237"/>
      <c r="AV1259" s="237"/>
      <c r="AW1259" s="237"/>
      <c r="AX1259" s="237"/>
      <c r="AY1259" s="237"/>
      <c r="AZ1259" s="237"/>
      <c r="BA1259" s="237"/>
      <c r="BB1259" s="237"/>
      <c r="BC1259" s="237"/>
      <c r="BD1259" s="237"/>
      <c r="BE1259" s="237"/>
      <c r="BF1259" s="237"/>
      <c r="BG1259" s="237"/>
      <c r="BH1259" s="237"/>
      <c r="BI1259" s="237"/>
      <c r="BJ1259" s="237"/>
      <c r="BK1259" s="237"/>
      <c r="BL1259" s="237"/>
      <c r="BM1259" s="237"/>
      <c r="BN1259" s="237"/>
      <c r="BO1259" s="237"/>
      <c r="BP1259" s="237"/>
      <c r="BQ1259" s="237"/>
      <c r="BR1259" s="237"/>
      <c r="BS1259" s="237"/>
      <c r="BT1259" s="237"/>
      <c r="BU1259" s="237"/>
      <c r="BV1259" s="237"/>
      <c r="BW1259" s="237"/>
      <c r="BX1259" s="237"/>
      <c r="BY1259" s="237"/>
      <c r="BZ1259" s="237"/>
      <c r="CA1259" s="237"/>
      <c r="CB1259" s="237"/>
      <c r="CC1259" s="237"/>
      <c r="CD1259" s="237"/>
      <c r="CE1259" s="237"/>
      <c r="CF1259" s="237"/>
      <c r="CG1259" s="237"/>
      <c r="CH1259" s="237"/>
      <c r="CI1259" s="237"/>
      <c r="CJ1259" s="237"/>
      <c r="CK1259" s="237"/>
      <c r="CL1259" s="237"/>
      <c r="CM1259" s="237"/>
      <c r="CN1259" s="237"/>
      <c r="CO1259" s="237"/>
      <c r="CP1259" s="237"/>
      <c r="CQ1259" s="237"/>
      <c r="CR1259" s="237"/>
      <c r="CS1259" s="237"/>
      <c r="CT1259" s="237"/>
      <c r="CU1259" s="237"/>
      <c r="CV1259" s="237"/>
      <c r="CW1259" s="237"/>
      <c r="CX1259" s="237"/>
      <c r="CY1259" s="237"/>
      <c r="CZ1259" s="237"/>
      <c r="DA1259" s="237"/>
      <c r="DB1259" s="237"/>
      <c r="DC1259" s="237"/>
      <c r="DD1259" s="237"/>
      <c r="DE1259" s="237"/>
      <c r="DF1259" s="237"/>
      <c r="DG1259" s="237"/>
      <c r="DH1259" s="237"/>
      <c r="DI1259" s="237"/>
      <c r="DJ1259" s="237"/>
      <c r="DK1259" s="237"/>
      <c r="DL1259" s="237"/>
      <c r="DM1259" s="237"/>
      <c r="DN1259" s="237"/>
      <c r="DO1259" s="237"/>
      <c r="DP1259" s="237"/>
      <c r="DQ1259" s="237"/>
      <c r="DR1259" s="237"/>
      <c r="DS1259" s="237"/>
      <c r="DT1259" s="237"/>
      <c r="DU1259" s="237"/>
      <c r="DV1259" s="237"/>
      <c r="DW1259" s="237"/>
      <c r="DX1259" s="237"/>
      <c r="DY1259" s="237"/>
      <c r="DZ1259" s="237"/>
      <c r="EA1259" s="237"/>
      <c r="EB1259" s="237"/>
      <c r="EC1259" s="237"/>
      <c r="ED1259" s="237"/>
      <c r="EE1259" s="237"/>
      <c r="EF1259" s="237"/>
      <c r="EG1259" s="237"/>
      <c r="EH1259" s="237"/>
      <c r="EI1259" s="237"/>
      <c r="EJ1259" s="237"/>
      <c r="EK1259" s="237"/>
      <c r="EL1259" s="237"/>
      <c r="EM1259" s="237"/>
      <c r="EN1259" s="237"/>
      <c r="EO1259" s="237"/>
      <c r="EP1259" s="237"/>
      <c r="EQ1259" s="237"/>
      <c r="ER1259" s="237"/>
      <c r="ES1259" s="237"/>
      <c r="ET1259" s="237"/>
      <c r="EU1259" s="237"/>
      <c r="EV1259" s="237"/>
      <c r="EW1259" s="237"/>
      <c r="EX1259" s="237"/>
      <c r="EY1259" s="237"/>
      <c r="EZ1259" s="237"/>
      <c r="FA1259" s="237"/>
      <c r="FB1259" s="237"/>
      <c r="FC1259" s="237"/>
      <c r="FD1259" s="237"/>
      <c r="FE1259" s="237"/>
      <c r="FF1259" s="237"/>
      <c r="FG1259" s="237"/>
      <c r="FH1259" s="237"/>
      <c r="FI1259" s="237"/>
      <c r="FJ1259" s="237"/>
      <c r="FK1259" s="237"/>
      <c r="FL1259" s="237"/>
      <c r="FM1259" s="237"/>
      <c r="FN1259" s="237"/>
      <c r="FO1259" s="237"/>
      <c r="FP1259" s="237"/>
      <c r="FQ1259" s="237"/>
      <c r="FR1259" s="237"/>
      <c r="FS1259" s="237"/>
      <c r="FT1259" s="237"/>
      <c r="FU1259" s="237"/>
      <c r="FV1259" s="237"/>
      <c r="FW1259" s="237"/>
      <c r="FX1259" s="237"/>
      <c r="FY1259" s="237"/>
      <c r="FZ1259" s="237"/>
      <c r="GA1259" s="237"/>
      <c r="GB1259" s="237"/>
      <c r="GC1259" s="237"/>
      <c r="GD1259" s="237"/>
      <c r="GE1259" s="237"/>
      <c r="GF1259" s="237"/>
      <c r="GG1259" s="237"/>
      <c r="GH1259" s="237"/>
      <c r="GI1259" s="237"/>
      <c r="GJ1259" s="237"/>
      <c r="GK1259" s="237"/>
      <c r="GL1259" s="237"/>
      <c r="GM1259" s="237"/>
      <c r="GN1259" s="237"/>
      <c r="GO1259" s="237"/>
      <c r="GP1259" s="237"/>
      <c r="GQ1259" s="237"/>
    </row>
    <row r="1260" spans="1:199" s="81" customFormat="1" ht="15" hidden="1">
      <c r="A1260" s="176" t="s">
        <v>3152</v>
      </c>
      <c r="B1260" s="241" t="s">
        <v>6451</v>
      </c>
      <c r="C1260" s="242">
        <v>0</v>
      </c>
      <c r="D1260" s="242">
        <v>0</v>
      </c>
      <c r="E1260" s="242">
        <v>0</v>
      </c>
      <c r="F1260" s="242">
        <v>0</v>
      </c>
      <c r="G1260" s="242">
        <v>0</v>
      </c>
      <c r="H1260" s="242">
        <v>0</v>
      </c>
      <c r="I1260" s="242">
        <v>0</v>
      </c>
      <c r="J1260" s="242">
        <v>0</v>
      </c>
      <c r="K1260" s="242">
        <v>0</v>
      </c>
      <c r="L1260" s="242">
        <v>0</v>
      </c>
      <c r="M1260" s="242">
        <v>0</v>
      </c>
      <c r="N1260" s="242">
        <v>0</v>
      </c>
      <c r="O1260" s="242">
        <v>0</v>
      </c>
      <c r="P1260" s="28"/>
      <c r="Q1260" s="242">
        <f>SUM(D1260:O1260)</f>
        <v>0</v>
      </c>
      <c r="R1260" s="242">
        <f>IF($R$19&lt;1,0,Q1260/$R$19)</f>
        <v>0</v>
      </c>
      <c r="S1260" s="243"/>
      <c r="T1260" s="351">
        <f>IF(Q1260=0,0,1)+IF(C1260=0,0,1)+IF(D1260=0,0,1)+IF(E1260=0,0,1)+IF(F1260=0,0,1)+IF(G1260=0,0,1)+IF(H1260=0,0,1)+IF(I1260=0,0,1)+IF(J1260=0,0,1)+IF(K1260=0,0,1)+IF(L1260=0,0,1)+IF(M1260=0,0,1)+IF(N1260=0,0,1)+IF(O1260=0,0,1)</f>
        <v>0</v>
      </c>
      <c r="U1260" s="237"/>
      <c r="V1260" s="237"/>
      <c r="W1260" s="237"/>
      <c r="X1260" s="237"/>
      <c r="Y1260" s="237"/>
      <c r="Z1260" s="237"/>
      <c r="AA1260" s="237"/>
      <c r="AB1260" s="237"/>
      <c r="AC1260" s="237"/>
      <c r="AD1260" s="237"/>
      <c r="AE1260" s="237"/>
      <c r="AF1260" s="237"/>
      <c r="AG1260" s="237"/>
      <c r="AH1260" s="237"/>
      <c r="AI1260" s="237"/>
      <c r="AJ1260" s="237"/>
      <c r="AK1260" s="237"/>
      <c r="AL1260" s="237"/>
      <c r="AM1260" s="237"/>
      <c r="AN1260" s="237"/>
      <c r="AO1260" s="237"/>
      <c r="AP1260" s="237"/>
      <c r="AQ1260" s="237"/>
      <c r="AR1260" s="237"/>
      <c r="AS1260" s="237"/>
      <c r="AT1260" s="237"/>
      <c r="AU1260" s="237"/>
      <c r="AV1260" s="237"/>
      <c r="AW1260" s="237"/>
      <c r="AX1260" s="237"/>
      <c r="AY1260" s="237"/>
      <c r="AZ1260" s="237"/>
      <c r="BA1260" s="237"/>
      <c r="BB1260" s="237"/>
      <c r="BC1260" s="237"/>
      <c r="BD1260" s="237"/>
      <c r="BE1260" s="237"/>
      <c r="BF1260" s="237"/>
      <c r="BG1260" s="237"/>
      <c r="BH1260" s="237"/>
      <c r="BI1260" s="237"/>
      <c r="BJ1260" s="237"/>
      <c r="BK1260" s="237"/>
      <c r="BL1260" s="237"/>
      <c r="BM1260" s="237"/>
      <c r="BN1260" s="237"/>
      <c r="BO1260" s="237"/>
      <c r="BP1260" s="237"/>
      <c r="BQ1260" s="237"/>
      <c r="BR1260" s="237"/>
      <c r="BS1260" s="237"/>
      <c r="BT1260" s="237"/>
      <c r="BU1260" s="237"/>
      <c r="BV1260" s="237"/>
      <c r="BW1260" s="237"/>
      <c r="BX1260" s="237"/>
      <c r="BY1260" s="237"/>
      <c r="BZ1260" s="237"/>
      <c r="CA1260" s="237"/>
      <c r="CB1260" s="237"/>
      <c r="CC1260" s="237"/>
      <c r="CD1260" s="237"/>
      <c r="CE1260" s="237"/>
      <c r="CF1260" s="237"/>
      <c r="CG1260" s="237"/>
      <c r="CH1260" s="237"/>
      <c r="CI1260" s="237"/>
      <c r="CJ1260" s="237"/>
      <c r="CK1260" s="237"/>
      <c r="CL1260" s="237"/>
      <c r="CM1260" s="237"/>
      <c r="CN1260" s="237"/>
      <c r="CO1260" s="237"/>
      <c r="CP1260" s="237"/>
      <c r="CQ1260" s="237"/>
      <c r="CR1260" s="237"/>
      <c r="CS1260" s="237"/>
      <c r="CT1260" s="237"/>
      <c r="CU1260" s="237"/>
      <c r="CV1260" s="237"/>
      <c r="CW1260" s="237"/>
      <c r="CX1260" s="237"/>
      <c r="CY1260" s="237"/>
      <c r="CZ1260" s="237"/>
      <c r="DA1260" s="237"/>
      <c r="DB1260" s="237"/>
      <c r="DC1260" s="237"/>
      <c r="DD1260" s="237"/>
      <c r="DE1260" s="237"/>
      <c r="DF1260" s="237"/>
      <c r="DG1260" s="237"/>
      <c r="DH1260" s="237"/>
      <c r="DI1260" s="237"/>
      <c r="DJ1260" s="237"/>
      <c r="DK1260" s="237"/>
      <c r="DL1260" s="237"/>
      <c r="DM1260" s="237"/>
      <c r="DN1260" s="237"/>
      <c r="DO1260" s="237"/>
      <c r="DP1260" s="237"/>
      <c r="DQ1260" s="237"/>
      <c r="DR1260" s="237"/>
      <c r="DS1260" s="237"/>
      <c r="DT1260" s="237"/>
      <c r="DU1260" s="237"/>
      <c r="DV1260" s="237"/>
      <c r="DW1260" s="237"/>
      <c r="DX1260" s="237"/>
      <c r="DY1260" s="237"/>
      <c r="DZ1260" s="237"/>
      <c r="EA1260" s="237"/>
      <c r="EB1260" s="237"/>
      <c r="EC1260" s="237"/>
      <c r="ED1260" s="237"/>
      <c r="EE1260" s="237"/>
      <c r="EF1260" s="237"/>
      <c r="EG1260" s="237"/>
      <c r="EH1260" s="237"/>
      <c r="EI1260" s="237"/>
      <c r="EJ1260" s="237"/>
      <c r="EK1260" s="237"/>
      <c r="EL1260" s="237"/>
      <c r="EM1260" s="237"/>
      <c r="EN1260" s="237"/>
      <c r="EO1260" s="237"/>
      <c r="EP1260" s="237"/>
      <c r="EQ1260" s="237"/>
      <c r="ER1260" s="237"/>
      <c r="ES1260" s="237"/>
      <c r="ET1260" s="237"/>
      <c r="EU1260" s="237"/>
      <c r="EV1260" s="237"/>
      <c r="EW1260" s="237"/>
      <c r="EX1260" s="237"/>
      <c r="EY1260" s="237"/>
      <c r="EZ1260" s="237"/>
      <c r="FA1260" s="237"/>
      <c r="FB1260" s="237"/>
      <c r="FC1260" s="237"/>
      <c r="FD1260" s="237"/>
      <c r="FE1260" s="237"/>
      <c r="FF1260" s="237"/>
      <c r="FG1260" s="237"/>
      <c r="FH1260" s="237"/>
      <c r="FI1260" s="237"/>
      <c r="FJ1260" s="237"/>
      <c r="FK1260" s="237"/>
      <c r="FL1260" s="237"/>
      <c r="FM1260" s="237"/>
      <c r="FN1260" s="237"/>
      <c r="FO1260" s="237"/>
      <c r="FP1260" s="237"/>
      <c r="FQ1260" s="237"/>
      <c r="FR1260" s="237"/>
      <c r="FS1260" s="237"/>
      <c r="FT1260" s="237"/>
      <c r="FU1260" s="237"/>
      <c r="FV1260" s="237"/>
      <c r="FW1260" s="237"/>
      <c r="FX1260" s="237"/>
      <c r="FY1260" s="237"/>
      <c r="FZ1260" s="237"/>
      <c r="GA1260" s="237"/>
      <c r="GB1260" s="237"/>
      <c r="GC1260" s="237"/>
      <c r="GD1260" s="237"/>
      <c r="GE1260" s="237"/>
      <c r="GF1260" s="237"/>
      <c r="GG1260" s="237"/>
      <c r="GH1260" s="237"/>
      <c r="GI1260" s="237"/>
      <c r="GJ1260" s="237"/>
      <c r="GK1260" s="237"/>
      <c r="GL1260" s="237"/>
      <c r="GM1260" s="237"/>
      <c r="GN1260" s="237"/>
      <c r="GO1260" s="237"/>
      <c r="GP1260" s="237"/>
      <c r="GQ1260" s="237"/>
    </row>
    <row r="1261" spans="1:199" s="81" customFormat="1" ht="15" hidden="1">
      <c r="A1261" s="176" t="s">
        <v>3153</v>
      </c>
      <c r="B1261" s="241" t="s">
        <v>6452</v>
      </c>
      <c r="C1261" s="242">
        <v>0</v>
      </c>
      <c r="D1261" s="242">
        <v>0</v>
      </c>
      <c r="E1261" s="242">
        <v>0</v>
      </c>
      <c r="F1261" s="242">
        <v>0</v>
      </c>
      <c r="G1261" s="242">
        <v>0</v>
      </c>
      <c r="H1261" s="242">
        <v>0</v>
      </c>
      <c r="I1261" s="242">
        <v>0</v>
      </c>
      <c r="J1261" s="242">
        <v>0</v>
      </c>
      <c r="K1261" s="242">
        <v>0</v>
      </c>
      <c r="L1261" s="242">
        <v>0</v>
      </c>
      <c r="M1261" s="242">
        <v>0</v>
      </c>
      <c r="N1261" s="242">
        <v>0</v>
      </c>
      <c r="O1261" s="242">
        <v>0</v>
      </c>
      <c r="P1261" s="28"/>
      <c r="Q1261" s="242">
        <f>SUM(D1261:O1261)</f>
        <v>0</v>
      </c>
      <c r="R1261" s="242">
        <f>IF($R$19&lt;1,0,Q1261/$R$19)</f>
        <v>0</v>
      </c>
      <c r="S1261" s="243"/>
      <c r="T1261" s="351">
        <f>IF(Q1261=0,0,1)+IF(C1261=0,0,1)+IF(D1261=0,0,1)+IF(E1261=0,0,1)+IF(F1261=0,0,1)+IF(G1261=0,0,1)+IF(H1261=0,0,1)+IF(I1261=0,0,1)+IF(J1261=0,0,1)+IF(K1261=0,0,1)+IF(L1261=0,0,1)+IF(M1261=0,0,1)+IF(N1261=0,0,1)+IF(O1261=0,0,1)</f>
        <v>0</v>
      </c>
      <c r="U1261" s="237"/>
      <c r="V1261" s="237"/>
      <c r="W1261" s="237"/>
      <c r="X1261" s="237"/>
      <c r="Y1261" s="237"/>
      <c r="Z1261" s="237"/>
      <c r="AA1261" s="237"/>
      <c r="AB1261" s="237"/>
      <c r="AC1261" s="237"/>
      <c r="AD1261" s="237"/>
      <c r="AE1261" s="237"/>
      <c r="AF1261" s="237"/>
      <c r="AG1261" s="237"/>
      <c r="AH1261" s="237"/>
      <c r="AI1261" s="237"/>
      <c r="AJ1261" s="237"/>
      <c r="AK1261" s="237"/>
      <c r="AL1261" s="237"/>
      <c r="AM1261" s="237"/>
      <c r="AN1261" s="237"/>
      <c r="AO1261" s="237"/>
      <c r="AP1261" s="237"/>
      <c r="AQ1261" s="237"/>
      <c r="AR1261" s="237"/>
      <c r="AS1261" s="237"/>
      <c r="AT1261" s="237"/>
      <c r="AU1261" s="237"/>
      <c r="AV1261" s="237"/>
      <c r="AW1261" s="237"/>
      <c r="AX1261" s="237"/>
      <c r="AY1261" s="237"/>
      <c r="AZ1261" s="237"/>
      <c r="BA1261" s="237"/>
      <c r="BB1261" s="237"/>
      <c r="BC1261" s="237"/>
      <c r="BD1261" s="237"/>
      <c r="BE1261" s="237"/>
      <c r="BF1261" s="237"/>
      <c r="BG1261" s="237"/>
      <c r="BH1261" s="237"/>
      <c r="BI1261" s="237"/>
      <c r="BJ1261" s="237"/>
      <c r="BK1261" s="237"/>
      <c r="BL1261" s="237"/>
      <c r="BM1261" s="237"/>
      <c r="BN1261" s="237"/>
      <c r="BO1261" s="237"/>
      <c r="BP1261" s="237"/>
      <c r="BQ1261" s="237"/>
      <c r="BR1261" s="237"/>
      <c r="BS1261" s="237"/>
      <c r="BT1261" s="237"/>
      <c r="BU1261" s="237"/>
      <c r="BV1261" s="237"/>
      <c r="BW1261" s="237"/>
      <c r="BX1261" s="237"/>
      <c r="BY1261" s="237"/>
      <c r="BZ1261" s="237"/>
      <c r="CA1261" s="237"/>
      <c r="CB1261" s="237"/>
      <c r="CC1261" s="237"/>
      <c r="CD1261" s="237"/>
      <c r="CE1261" s="237"/>
      <c r="CF1261" s="237"/>
      <c r="CG1261" s="237"/>
      <c r="CH1261" s="237"/>
      <c r="CI1261" s="237"/>
      <c r="CJ1261" s="237"/>
      <c r="CK1261" s="237"/>
      <c r="CL1261" s="237"/>
      <c r="CM1261" s="237"/>
      <c r="CN1261" s="237"/>
      <c r="CO1261" s="237"/>
      <c r="CP1261" s="237"/>
      <c r="CQ1261" s="237"/>
      <c r="CR1261" s="237"/>
      <c r="CS1261" s="237"/>
      <c r="CT1261" s="237"/>
      <c r="CU1261" s="237"/>
      <c r="CV1261" s="237"/>
      <c r="CW1261" s="237"/>
      <c r="CX1261" s="237"/>
      <c r="CY1261" s="237"/>
      <c r="CZ1261" s="237"/>
      <c r="DA1261" s="237"/>
      <c r="DB1261" s="237"/>
      <c r="DC1261" s="237"/>
      <c r="DD1261" s="237"/>
      <c r="DE1261" s="237"/>
      <c r="DF1261" s="237"/>
      <c r="DG1261" s="237"/>
      <c r="DH1261" s="237"/>
      <c r="DI1261" s="237"/>
      <c r="DJ1261" s="237"/>
      <c r="DK1261" s="237"/>
      <c r="DL1261" s="237"/>
      <c r="DM1261" s="237"/>
      <c r="DN1261" s="237"/>
      <c r="DO1261" s="237"/>
      <c r="DP1261" s="237"/>
      <c r="DQ1261" s="237"/>
      <c r="DR1261" s="237"/>
      <c r="DS1261" s="237"/>
      <c r="DT1261" s="237"/>
      <c r="DU1261" s="237"/>
      <c r="DV1261" s="237"/>
      <c r="DW1261" s="237"/>
      <c r="DX1261" s="237"/>
      <c r="DY1261" s="237"/>
      <c r="DZ1261" s="237"/>
      <c r="EA1261" s="237"/>
      <c r="EB1261" s="237"/>
      <c r="EC1261" s="237"/>
      <c r="ED1261" s="237"/>
      <c r="EE1261" s="237"/>
      <c r="EF1261" s="237"/>
      <c r="EG1261" s="237"/>
      <c r="EH1261" s="237"/>
      <c r="EI1261" s="237"/>
      <c r="EJ1261" s="237"/>
      <c r="EK1261" s="237"/>
      <c r="EL1261" s="237"/>
      <c r="EM1261" s="237"/>
      <c r="EN1261" s="237"/>
      <c r="EO1261" s="237"/>
      <c r="EP1261" s="237"/>
      <c r="EQ1261" s="237"/>
      <c r="ER1261" s="237"/>
      <c r="ES1261" s="237"/>
      <c r="ET1261" s="237"/>
      <c r="EU1261" s="237"/>
      <c r="EV1261" s="237"/>
      <c r="EW1261" s="237"/>
      <c r="EX1261" s="237"/>
      <c r="EY1261" s="237"/>
      <c r="EZ1261" s="237"/>
      <c r="FA1261" s="237"/>
      <c r="FB1261" s="237"/>
      <c r="FC1261" s="237"/>
      <c r="FD1261" s="237"/>
      <c r="FE1261" s="237"/>
      <c r="FF1261" s="237"/>
      <c r="FG1261" s="237"/>
      <c r="FH1261" s="237"/>
      <c r="FI1261" s="237"/>
      <c r="FJ1261" s="237"/>
      <c r="FK1261" s="237"/>
      <c r="FL1261" s="237"/>
      <c r="FM1261" s="237"/>
      <c r="FN1261" s="237"/>
      <c r="FO1261" s="237"/>
      <c r="FP1261" s="237"/>
      <c r="FQ1261" s="237"/>
      <c r="FR1261" s="237"/>
      <c r="FS1261" s="237"/>
      <c r="FT1261" s="237"/>
      <c r="FU1261" s="237"/>
      <c r="FV1261" s="237"/>
      <c r="FW1261" s="237"/>
      <c r="FX1261" s="237"/>
      <c r="FY1261" s="237"/>
      <c r="FZ1261" s="237"/>
      <c r="GA1261" s="237"/>
      <c r="GB1261" s="237"/>
      <c r="GC1261" s="237"/>
      <c r="GD1261" s="237"/>
      <c r="GE1261" s="237"/>
      <c r="GF1261" s="237"/>
      <c r="GG1261" s="237"/>
      <c r="GH1261" s="237"/>
      <c r="GI1261" s="237"/>
      <c r="GJ1261" s="237"/>
      <c r="GK1261" s="237"/>
      <c r="GL1261" s="237"/>
      <c r="GM1261" s="237"/>
      <c r="GN1261" s="237"/>
      <c r="GO1261" s="237"/>
      <c r="GP1261" s="237"/>
      <c r="GQ1261" s="237"/>
    </row>
    <row r="1262" spans="1:199" s="81" customFormat="1" ht="15" hidden="1">
      <c r="A1262" s="176" t="s">
        <v>3154</v>
      </c>
      <c r="B1262" s="241" t="s">
        <v>6453</v>
      </c>
      <c r="C1262" s="242">
        <v>0</v>
      </c>
      <c r="D1262" s="242">
        <v>0</v>
      </c>
      <c r="E1262" s="242">
        <v>0</v>
      </c>
      <c r="F1262" s="242">
        <v>0</v>
      </c>
      <c r="G1262" s="242">
        <v>0</v>
      </c>
      <c r="H1262" s="242">
        <v>0</v>
      </c>
      <c r="I1262" s="242">
        <v>0</v>
      </c>
      <c r="J1262" s="242">
        <v>0</v>
      </c>
      <c r="K1262" s="242">
        <v>0</v>
      </c>
      <c r="L1262" s="242">
        <v>0</v>
      </c>
      <c r="M1262" s="242">
        <v>0</v>
      </c>
      <c r="N1262" s="242">
        <v>0</v>
      </c>
      <c r="O1262" s="242">
        <v>0</v>
      </c>
      <c r="P1262" s="28"/>
      <c r="Q1262" s="242">
        <f>SUM(D1262:O1262)</f>
        <v>0</v>
      </c>
      <c r="R1262" s="242">
        <f>IF($R$19&lt;1,0,Q1262/$R$19)</f>
        <v>0</v>
      </c>
      <c r="S1262" s="243"/>
      <c r="T1262" s="351">
        <f>IF(Q1262=0,0,1)+IF(C1262=0,0,1)+IF(D1262=0,0,1)+IF(E1262=0,0,1)+IF(F1262=0,0,1)+IF(G1262=0,0,1)+IF(H1262=0,0,1)+IF(I1262=0,0,1)+IF(J1262=0,0,1)+IF(K1262=0,0,1)+IF(L1262=0,0,1)+IF(M1262=0,0,1)+IF(N1262=0,0,1)+IF(O1262=0,0,1)</f>
        <v>0</v>
      </c>
      <c r="U1262" s="237"/>
      <c r="V1262" s="237"/>
      <c r="W1262" s="237"/>
      <c r="X1262" s="237"/>
      <c r="Y1262" s="237"/>
      <c r="Z1262" s="237"/>
      <c r="AA1262" s="237"/>
      <c r="AB1262" s="237"/>
      <c r="AC1262" s="237"/>
      <c r="AD1262" s="237"/>
      <c r="AE1262" s="237"/>
      <c r="AF1262" s="237"/>
      <c r="AG1262" s="237"/>
      <c r="AH1262" s="237"/>
      <c r="AI1262" s="237"/>
      <c r="AJ1262" s="237"/>
      <c r="AK1262" s="237"/>
      <c r="AL1262" s="237"/>
      <c r="AM1262" s="237"/>
      <c r="AN1262" s="237"/>
      <c r="AO1262" s="237"/>
      <c r="AP1262" s="237"/>
      <c r="AQ1262" s="237"/>
      <c r="AR1262" s="237"/>
      <c r="AS1262" s="237"/>
      <c r="AT1262" s="237"/>
      <c r="AU1262" s="237"/>
      <c r="AV1262" s="237"/>
      <c r="AW1262" s="237"/>
      <c r="AX1262" s="237"/>
      <c r="AY1262" s="237"/>
      <c r="AZ1262" s="237"/>
      <c r="BA1262" s="237"/>
      <c r="BB1262" s="237"/>
      <c r="BC1262" s="237"/>
      <c r="BD1262" s="237"/>
      <c r="BE1262" s="237"/>
      <c r="BF1262" s="237"/>
      <c r="BG1262" s="237"/>
      <c r="BH1262" s="237"/>
      <c r="BI1262" s="237"/>
      <c r="BJ1262" s="237"/>
      <c r="BK1262" s="237"/>
      <c r="BL1262" s="237"/>
      <c r="BM1262" s="237"/>
      <c r="BN1262" s="237"/>
      <c r="BO1262" s="237"/>
      <c r="BP1262" s="237"/>
      <c r="BQ1262" s="237"/>
      <c r="BR1262" s="237"/>
      <c r="BS1262" s="237"/>
      <c r="BT1262" s="237"/>
      <c r="BU1262" s="237"/>
      <c r="BV1262" s="237"/>
      <c r="BW1262" s="237"/>
      <c r="BX1262" s="237"/>
      <c r="BY1262" s="237"/>
      <c r="BZ1262" s="237"/>
      <c r="CA1262" s="237"/>
      <c r="CB1262" s="237"/>
      <c r="CC1262" s="237"/>
      <c r="CD1262" s="237"/>
      <c r="CE1262" s="237"/>
      <c r="CF1262" s="237"/>
      <c r="CG1262" s="237"/>
      <c r="CH1262" s="237"/>
      <c r="CI1262" s="237"/>
      <c r="CJ1262" s="237"/>
      <c r="CK1262" s="237"/>
      <c r="CL1262" s="237"/>
      <c r="CM1262" s="237"/>
      <c r="CN1262" s="237"/>
      <c r="CO1262" s="237"/>
      <c r="CP1262" s="237"/>
      <c r="CQ1262" s="237"/>
      <c r="CR1262" s="237"/>
      <c r="CS1262" s="237"/>
      <c r="CT1262" s="237"/>
      <c r="CU1262" s="237"/>
      <c r="CV1262" s="237"/>
      <c r="CW1262" s="237"/>
      <c r="CX1262" s="237"/>
      <c r="CY1262" s="237"/>
      <c r="CZ1262" s="237"/>
      <c r="DA1262" s="237"/>
      <c r="DB1262" s="237"/>
      <c r="DC1262" s="237"/>
      <c r="DD1262" s="237"/>
      <c r="DE1262" s="237"/>
      <c r="DF1262" s="237"/>
      <c r="DG1262" s="237"/>
      <c r="DH1262" s="237"/>
      <c r="DI1262" s="237"/>
      <c r="DJ1262" s="237"/>
      <c r="DK1262" s="237"/>
      <c r="DL1262" s="237"/>
      <c r="DM1262" s="237"/>
      <c r="DN1262" s="237"/>
      <c r="DO1262" s="237"/>
      <c r="DP1262" s="237"/>
      <c r="DQ1262" s="237"/>
      <c r="DR1262" s="237"/>
      <c r="DS1262" s="237"/>
      <c r="DT1262" s="237"/>
      <c r="DU1262" s="237"/>
      <c r="DV1262" s="237"/>
      <c r="DW1262" s="237"/>
      <c r="DX1262" s="237"/>
      <c r="DY1262" s="237"/>
      <c r="DZ1262" s="237"/>
      <c r="EA1262" s="237"/>
      <c r="EB1262" s="237"/>
      <c r="EC1262" s="237"/>
      <c r="ED1262" s="237"/>
      <c r="EE1262" s="237"/>
      <c r="EF1262" s="237"/>
      <c r="EG1262" s="237"/>
      <c r="EH1262" s="237"/>
      <c r="EI1262" s="237"/>
      <c r="EJ1262" s="237"/>
      <c r="EK1262" s="237"/>
      <c r="EL1262" s="237"/>
      <c r="EM1262" s="237"/>
      <c r="EN1262" s="237"/>
      <c r="EO1262" s="237"/>
      <c r="EP1262" s="237"/>
      <c r="EQ1262" s="237"/>
      <c r="ER1262" s="237"/>
      <c r="ES1262" s="237"/>
      <c r="ET1262" s="237"/>
      <c r="EU1262" s="237"/>
      <c r="EV1262" s="237"/>
      <c r="EW1262" s="237"/>
      <c r="EX1262" s="237"/>
      <c r="EY1262" s="237"/>
      <c r="EZ1262" s="237"/>
      <c r="FA1262" s="237"/>
      <c r="FB1262" s="237"/>
      <c r="FC1262" s="237"/>
      <c r="FD1262" s="237"/>
      <c r="FE1262" s="237"/>
      <c r="FF1262" s="237"/>
      <c r="FG1262" s="237"/>
      <c r="FH1262" s="237"/>
      <c r="FI1262" s="237"/>
      <c r="FJ1262" s="237"/>
      <c r="FK1262" s="237"/>
      <c r="FL1262" s="237"/>
      <c r="FM1262" s="237"/>
      <c r="FN1262" s="237"/>
      <c r="FO1262" s="237"/>
      <c r="FP1262" s="237"/>
      <c r="FQ1262" s="237"/>
      <c r="FR1262" s="237"/>
      <c r="FS1262" s="237"/>
      <c r="FT1262" s="237"/>
      <c r="FU1262" s="237"/>
      <c r="FV1262" s="237"/>
      <c r="FW1262" s="237"/>
      <c r="FX1262" s="237"/>
      <c r="FY1262" s="237"/>
      <c r="FZ1262" s="237"/>
      <c r="GA1262" s="237"/>
      <c r="GB1262" s="237"/>
      <c r="GC1262" s="237"/>
      <c r="GD1262" s="237"/>
      <c r="GE1262" s="237"/>
      <c r="GF1262" s="237"/>
      <c r="GG1262" s="237"/>
      <c r="GH1262" s="237"/>
      <c r="GI1262" s="237"/>
      <c r="GJ1262" s="237"/>
      <c r="GK1262" s="237"/>
      <c r="GL1262" s="237"/>
      <c r="GM1262" s="237"/>
      <c r="GN1262" s="237"/>
      <c r="GO1262" s="237"/>
      <c r="GP1262" s="237"/>
      <c r="GQ1262" s="237"/>
    </row>
    <row r="1263" spans="1:199" s="81" customFormat="1" ht="15" hidden="1">
      <c r="A1263" s="176" t="s">
        <v>3155</v>
      </c>
      <c r="B1263" s="241" t="s">
        <v>6454</v>
      </c>
      <c r="C1263" s="242">
        <v>0</v>
      </c>
      <c r="D1263" s="242">
        <v>0</v>
      </c>
      <c r="E1263" s="242">
        <v>0</v>
      </c>
      <c r="F1263" s="242">
        <v>0</v>
      </c>
      <c r="G1263" s="242">
        <v>0</v>
      </c>
      <c r="H1263" s="242">
        <v>0</v>
      </c>
      <c r="I1263" s="242">
        <v>0</v>
      </c>
      <c r="J1263" s="242">
        <v>0</v>
      </c>
      <c r="K1263" s="242">
        <v>0</v>
      </c>
      <c r="L1263" s="242">
        <v>0</v>
      </c>
      <c r="M1263" s="242">
        <v>0</v>
      </c>
      <c r="N1263" s="242">
        <v>0</v>
      </c>
      <c r="O1263" s="242">
        <v>0</v>
      </c>
      <c r="P1263" s="28"/>
      <c r="Q1263" s="242">
        <f>SUM(D1263:O1263)</f>
        <v>0</v>
      </c>
      <c r="R1263" s="242">
        <f>IF($R$19&lt;1,0,Q1263/$R$19)</f>
        <v>0</v>
      </c>
      <c r="S1263" s="243"/>
      <c r="T1263" s="351">
        <f>IF(Q1263=0,0,1)+IF(C1263=0,0,1)+IF(D1263=0,0,1)+IF(E1263=0,0,1)+IF(F1263=0,0,1)+IF(G1263=0,0,1)+IF(H1263=0,0,1)+IF(I1263=0,0,1)+IF(J1263=0,0,1)+IF(K1263=0,0,1)+IF(L1263=0,0,1)+IF(M1263=0,0,1)+IF(N1263=0,0,1)+IF(O1263=0,0,1)</f>
        <v>0</v>
      </c>
      <c r="U1263" s="237"/>
      <c r="V1263" s="237"/>
      <c r="W1263" s="237"/>
      <c r="X1263" s="237"/>
      <c r="Y1263" s="237"/>
      <c r="Z1263" s="237"/>
      <c r="AA1263" s="237"/>
      <c r="AB1263" s="237"/>
      <c r="AC1263" s="237"/>
      <c r="AD1263" s="237"/>
      <c r="AE1263" s="237"/>
      <c r="AF1263" s="237"/>
      <c r="AG1263" s="237"/>
      <c r="AH1263" s="237"/>
      <c r="AI1263" s="237"/>
      <c r="AJ1263" s="237"/>
      <c r="AK1263" s="237"/>
      <c r="AL1263" s="237"/>
      <c r="AM1263" s="237"/>
      <c r="AN1263" s="237"/>
      <c r="AO1263" s="237"/>
      <c r="AP1263" s="237"/>
      <c r="AQ1263" s="237"/>
      <c r="AR1263" s="237"/>
      <c r="AS1263" s="237"/>
      <c r="AT1263" s="237"/>
      <c r="AU1263" s="237"/>
      <c r="AV1263" s="237"/>
      <c r="AW1263" s="237"/>
      <c r="AX1263" s="237"/>
      <c r="AY1263" s="237"/>
      <c r="AZ1263" s="237"/>
      <c r="BA1263" s="237"/>
      <c r="BB1263" s="237"/>
      <c r="BC1263" s="237"/>
      <c r="BD1263" s="237"/>
      <c r="BE1263" s="237"/>
      <c r="BF1263" s="237"/>
      <c r="BG1263" s="237"/>
      <c r="BH1263" s="237"/>
      <c r="BI1263" s="237"/>
      <c r="BJ1263" s="237"/>
      <c r="BK1263" s="237"/>
      <c r="BL1263" s="237"/>
      <c r="BM1263" s="237"/>
      <c r="BN1263" s="237"/>
      <c r="BO1263" s="237"/>
      <c r="BP1263" s="237"/>
      <c r="BQ1263" s="237"/>
      <c r="BR1263" s="237"/>
      <c r="BS1263" s="237"/>
      <c r="BT1263" s="237"/>
      <c r="BU1263" s="237"/>
      <c r="BV1263" s="237"/>
      <c r="BW1263" s="237"/>
      <c r="BX1263" s="237"/>
      <c r="BY1263" s="237"/>
      <c r="BZ1263" s="237"/>
      <c r="CA1263" s="237"/>
      <c r="CB1263" s="237"/>
      <c r="CC1263" s="237"/>
      <c r="CD1263" s="237"/>
      <c r="CE1263" s="237"/>
      <c r="CF1263" s="237"/>
      <c r="CG1263" s="237"/>
      <c r="CH1263" s="237"/>
      <c r="CI1263" s="237"/>
      <c r="CJ1263" s="237"/>
      <c r="CK1263" s="237"/>
      <c r="CL1263" s="237"/>
      <c r="CM1263" s="237"/>
      <c r="CN1263" s="237"/>
      <c r="CO1263" s="237"/>
      <c r="CP1263" s="237"/>
      <c r="CQ1263" s="237"/>
      <c r="CR1263" s="237"/>
      <c r="CS1263" s="237"/>
      <c r="CT1263" s="237"/>
      <c r="CU1263" s="237"/>
      <c r="CV1263" s="237"/>
      <c r="CW1263" s="237"/>
      <c r="CX1263" s="237"/>
      <c r="CY1263" s="237"/>
      <c r="CZ1263" s="237"/>
      <c r="DA1263" s="237"/>
      <c r="DB1263" s="237"/>
      <c r="DC1263" s="237"/>
      <c r="DD1263" s="237"/>
      <c r="DE1263" s="237"/>
      <c r="DF1263" s="237"/>
      <c r="DG1263" s="237"/>
      <c r="DH1263" s="237"/>
      <c r="DI1263" s="237"/>
      <c r="DJ1263" s="237"/>
      <c r="DK1263" s="237"/>
      <c r="DL1263" s="237"/>
      <c r="DM1263" s="237"/>
      <c r="DN1263" s="237"/>
      <c r="DO1263" s="237"/>
      <c r="DP1263" s="237"/>
      <c r="DQ1263" s="237"/>
      <c r="DR1263" s="237"/>
      <c r="DS1263" s="237"/>
      <c r="DT1263" s="237"/>
      <c r="DU1263" s="237"/>
      <c r="DV1263" s="237"/>
      <c r="DW1263" s="237"/>
      <c r="DX1263" s="237"/>
      <c r="DY1263" s="237"/>
      <c r="DZ1263" s="237"/>
      <c r="EA1263" s="237"/>
      <c r="EB1263" s="237"/>
      <c r="EC1263" s="237"/>
      <c r="ED1263" s="237"/>
      <c r="EE1263" s="237"/>
      <c r="EF1263" s="237"/>
      <c r="EG1263" s="237"/>
      <c r="EH1263" s="237"/>
      <c r="EI1263" s="237"/>
      <c r="EJ1263" s="237"/>
      <c r="EK1263" s="237"/>
      <c r="EL1263" s="237"/>
      <c r="EM1263" s="237"/>
      <c r="EN1263" s="237"/>
      <c r="EO1263" s="237"/>
      <c r="EP1263" s="237"/>
      <c r="EQ1263" s="237"/>
      <c r="ER1263" s="237"/>
      <c r="ES1263" s="237"/>
      <c r="ET1263" s="237"/>
      <c r="EU1263" s="237"/>
      <c r="EV1263" s="237"/>
      <c r="EW1263" s="237"/>
      <c r="EX1263" s="237"/>
      <c r="EY1263" s="237"/>
      <c r="EZ1263" s="237"/>
      <c r="FA1263" s="237"/>
      <c r="FB1263" s="237"/>
      <c r="FC1263" s="237"/>
      <c r="FD1263" s="237"/>
      <c r="FE1263" s="237"/>
      <c r="FF1263" s="237"/>
      <c r="FG1263" s="237"/>
      <c r="FH1263" s="237"/>
      <c r="FI1263" s="237"/>
      <c r="FJ1263" s="237"/>
      <c r="FK1263" s="237"/>
      <c r="FL1263" s="237"/>
      <c r="FM1263" s="237"/>
      <c r="FN1263" s="237"/>
      <c r="FO1263" s="237"/>
      <c r="FP1263" s="237"/>
      <c r="FQ1263" s="237"/>
      <c r="FR1263" s="237"/>
      <c r="FS1263" s="237"/>
      <c r="FT1263" s="237"/>
      <c r="FU1263" s="237"/>
      <c r="FV1263" s="237"/>
      <c r="FW1263" s="237"/>
      <c r="FX1263" s="237"/>
      <c r="FY1263" s="237"/>
      <c r="FZ1263" s="237"/>
      <c r="GA1263" s="237"/>
      <c r="GB1263" s="237"/>
      <c r="GC1263" s="237"/>
      <c r="GD1263" s="237"/>
      <c r="GE1263" s="237"/>
      <c r="GF1263" s="237"/>
      <c r="GG1263" s="237"/>
      <c r="GH1263" s="237"/>
      <c r="GI1263" s="237"/>
      <c r="GJ1263" s="237"/>
      <c r="GK1263" s="237"/>
      <c r="GL1263" s="237"/>
      <c r="GM1263" s="237"/>
      <c r="GN1263" s="237"/>
      <c r="GO1263" s="237"/>
      <c r="GP1263" s="237"/>
      <c r="GQ1263" s="237"/>
    </row>
    <row r="1264" spans="1:199" s="81" customFormat="1" ht="15" hidden="1">
      <c r="A1264" s="176" t="s">
        <v>3156</v>
      </c>
      <c r="B1264" s="241" t="s">
        <v>6455</v>
      </c>
      <c r="C1264" s="242">
        <v>0</v>
      </c>
      <c r="D1264" s="242">
        <v>0</v>
      </c>
      <c r="E1264" s="242">
        <v>0</v>
      </c>
      <c r="F1264" s="242">
        <v>0</v>
      </c>
      <c r="G1264" s="242">
        <v>0</v>
      </c>
      <c r="H1264" s="242">
        <v>0</v>
      </c>
      <c r="I1264" s="242">
        <v>0</v>
      </c>
      <c r="J1264" s="242">
        <v>0</v>
      </c>
      <c r="K1264" s="242">
        <v>0</v>
      </c>
      <c r="L1264" s="242">
        <v>0</v>
      </c>
      <c r="M1264" s="242">
        <v>0</v>
      </c>
      <c r="N1264" s="242">
        <v>0</v>
      </c>
      <c r="O1264" s="242">
        <v>0</v>
      </c>
      <c r="P1264" s="28"/>
      <c r="Q1264" s="242">
        <f>SUM(D1264:O1264)</f>
        <v>0</v>
      </c>
      <c r="R1264" s="242">
        <f>IF($R$19&lt;1,0,Q1264/$R$19)</f>
        <v>0</v>
      </c>
      <c r="S1264" s="243"/>
      <c r="T1264" s="351">
        <f>IF(Q1264=0,0,1)+IF(C1264=0,0,1)+IF(D1264=0,0,1)+IF(E1264=0,0,1)+IF(F1264=0,0,1)+IF(G1264=0,0,1)+IF(H1264=0,0,1)+IF(I1264=0,0,1)+IF(J1264=0,0,1)+IF(K1264=0,0,1)+IF(L1264=0,0,1)+IF(M1264=0,0,1)+IF(N1264=0,0,1)+IF(O1264=0,0,1)</f>
        <v>0</v>
      </c>
      <c r="U1264" s="237"/>
      <c r="V1264" s="237"/>
      <c r="W1264" s="237"/>
      <c r="X1264" s="237"/>
      <c r="Y1264" s="237"/>
      <c r="Z1264" s="237"/>
      <c r="AA1264" s="237"/>
      <c r="AB1264" s="237"/>
      <c r="AC1264" s="237"/>
      <c r="AD1264" s="237"/>
      <c r="AE1264" s="237"/>
      <c r="AF1264" s="237"/>
      <c r="AG1264" s="237"/>
      <c r="AH1264" s="237"/>
      <c r="AI1264" s="237"/>
      <c r="AJ1264" s="237"/>
      <c r="AK1264" s="237"/>
      <c r="AL1264" s="237"/>
      <c r="AM1264" s="237"/>
      <c r="AN1264" s="237"/>
      <c r="AO1264" s="237"/>
      <c r="AP1264" s="237"/>
      <c r="AQ1264" s="237"/>
      <c r="AR1264" s="237"/>
      <c r="AS1264" s="237"/>
      <c r="AT1264" s="237"/>
      <c r="AU1264" s="237"/>
      <c r="AV1264" s="237"/>
      <c r="AW1264" s="237"/>
      <c r="AX1264" s="237"/>
      <c r="AY1264" s="237"/>
      <c r="AZ1264" s="237"/>
      <c r="BA1264" s="237"/>
      <c r="BB1264" s="237"/>
      <c r="BC1264" s="237"/>
      <c r="BD1264" s="237"/>
      <c r="BE1264" s="237"/>
      <c r="BF1264" s="237"/>
      <c r="BG1264" s="237"/>
      <c r="BH1264" s="237"/>
      <c r="BI1264" s="237"/>
      <c r="BJ1264" s="237"/>
      <c r="BK1264" s="237"/>
      <c r="BL1264" s="237"/>
      <c r="BM1264" s="237"/>
      <c r="BN1264" s="237"/>
      <c r="BO1264" s="237"/>
      <c r="BP1264" s="237"/>
      <c r="BQ1264" s="237"/>
      <c r="BR1264" s="237"/>
      <c r="BS1264" s="237"/>
      <c r="BT1264" s="237"/>
      <c r="BU1264" s="237"/>
      <c r="BV1264" s="237"/>
      <c r="BW1264" s="237"/>
      <c r="BX1264" s="237"/>
      <c r="BY1264" s="237"/>
      <c r="BZ1264" s="237"/>
      <c r="CA1264" s="237"/>
      <c r="CB1264" s="237"/>
      <c r="CC1264" s="237"/>
      <c r="CD1264" s="237"/>
      <c r="CE1264" s="237"/>
      <c r="CF1264" s="237"/>
      <c r="CG1264" s="237"/>
      <c r="CH1264" s="237"/>
      <c r="CI1264" s="237"/>
      <c r="CJ1264" s="237"/>
      <c r="CK1264" s="237"/>
      <c r="CL1264" s="237"/>
      <c r="CM1264" s="237"/>
      <c r="CN1264" s="237"/>
      <c r="CO1264" s="237"/>
      <c r="CP1264" s="237"/>
      <c r="CQ1264" s="237"/>
      <c r="CR1264" s="237"/>
      <c r="CS1264" s="237"/>
      <c r="CT1264" s="237"/>
      <c r="CU1264" s="237"/>
      <c r="CV1264" s="237"/>
      <c r="CW1264" s="237"/>
      <c r="CX1264" s="237"/>
      <c r="CY1264" s="237"/>
      <c r="CZ1264" s="237"/>
      <c r="DA1264" s="237"/>
      <c r="DB1264" s="237"/>
      <c r="DC1264" s="237"/>
      <c r="DD1264" s="237"/>
      <c r="DE1264" s="237"/>
      <c r="DF1264" s="237"/>
      <c r="DG1264" s="237"/>
      <c r="DH1264" s="237"/>
      <c r="DI1264" s="237"/>
      <c r="DJ1264" s="237"/>
      <c r="DK1264" s="237"/>
      <c r="DL1264" s="237"/>
      <c r="DM1264" s="237"/>
      <c r="DN1264" s="237"/>
      <c r="DO1264" s="237"/>
      <c r="DP1264" s="237"/>
      <c r="DQ1264" s="237"/>
      <c r="DR1264" s="237"/>
      <c r="DS1264" s="237"/>
      <c r="DT1264" s="237"/>
      <c r="DU1264" s="237"/>
      <c r="DV1264" s="237"/>
      <c r="DW1264" s="237"/>
      <c r="DX1264" s="237"/>
      <c r="DY1264" s="237"/>
      <c r="DZ1264" s="237"/>
      <c r="EA1264" s="237"/>
      <c r="EB1264" s="237"/>
      <c r="EC1264" s="237"/>
      <c r="ED1264" s="237"/>
      <c r="EE1264" s="237"/>
      <c r="EF1264" s="237"/>
      <c r="EG1264" s="237"/>
      <c r="EH1264" s="237"/>
      <c r="EI1264" s="237"/>
      <c r="EJ1264" s="237"/>
      <c r="EK1264" s="237"/>
      <c r="EL1264" s="237"/>
      <c r="EM1264" s="237"/>
      <c r="EN1264" s="237"/>
      <c r="EO1264" s="237"/>
      <c r="EP1264" s="237"/>
      <c r="EQ1264" s="237"/>
      <c r="ER1264" s="237"/>
      <c r="ES1264" s="237"/>
      <c r="ET1264" s="237"/>
      <c r="EU1264" s="237"/>
      <c r="EV1264" s="237"/>
      <c r="EW1264" s="237"/>
      <c r="EX1264" s="237"/>
      <c r="EY1264" s="237"/>
      <c r="EZ1264" s="237"/>
      <c r="FA1264" s="237"/>
      <c r="FB1264" s="237"/>
      <c r="FC1264" s="237"/>
      <c r="FD1264" s="237"/>
      <c r="FE1264" s="237"/>
      <c r="FF1264" s="237"/>
      <c r="FG1264" s="237"/>
      <c r="FH1264" s="237"/>
      <c r="FI1264" s="237"/>
      <c r="FJ1264" s="237"/>
      <c r="FK1264" s="237"/>
      <c r="FL1264" s="237"/>
      <c r="FM1264" s="237"/>
      <c r="FN1264" s="237"/>
      <c r="FO1264" s="237"/>
      <c r="FP1264" s="237"/>
      <c r="FQ1264" s="237"/>
      <c r="FR1264" s="237"/>
      <c r="FS1264" s="237"/>
      <c r="FT1264" s="237"/>
      <c r="FU1264" s="237"/>
      <c r="FV1264" s="237"/>
      <c r="FW1264" s="237"/>
      <c r="FX1264" s="237"/>
      <c r="FY1264" s="237"/>
      <c r="FZ1264" s="237"/>
      <c r="GA1264" s="237"/>
      <c r="GB1264" s="237"/>
      <c r="GC1264" s="237"/>
      <c r="GD1264" s="237"/>
      <c r="GE1264" s="237"/>
      <c r="GF1264" s="237"/>
      <c r="GG1264" s="237"/>
      <c r="GH1264" s="237"/>
      <c r="GI1264" s="237"/>
      <c r="GJ1264" s="237"/>
      <c r="GK1264" s="237"/>
      <c r="GL1264" s="237"/>
      <c r="GM1264" s="237"/>
      <c r="GN1264" s="237"/>
      <c r="GO1264" s="237"/>
      <c r="GP1264" s="237"/>
      <c r="GQ1264" s="237"/>
    </row>
    <row r="1265" spans="1:199" s="81" customFormat="1" ht="15" hidden="1">
      <c r="A1265" s="176" t="s">
        <v>3157</v>
      </c>
      <c r="B1265" s="241" t="s">
        <v>6456</v>
      </c>
      <c r="C1265" s="242">
        <v>0</v>
      </c>
      <c r="D1265" s="242">
        <v>0</v>
      </c>
      <c r="E1265" s="242">
        <v>0</v>
      </c>
      <c r="F1265" s="242">
        <v>0</v>
      </c>
      <c r="G1265" s="242">
        <v>0</v>
      </c>
      <c r="H1265" s="242">
        <v>0</v>
      </c>
      <c r="I1265" s="242">
        <v>0</v>
      </c>
      <c r="J1265" s="242">
        <v>0</v>
      </c>
      <c r="K1265" s="242">
        <v>0</v>
      </c>
      <c r="L1265" s="242">
        <v>0</v>
      </c>
      <c r="M1265" s="242">
        <v>0</v>
      </c>
      <c r="N1265" s="242">
        <v>0</v>
      </c>
      <c r="O1265" s="242">
        <v>0</v>
      </c>
      <c r="P1265" s="28"/>
      <c r="Q1265" s="242">
        <f>SUM(D1265:O1265)</f>
        <v>0</v>
      </c>
      <c r="R1265" s="242">
        <f>IF($R$19&lt;1,0,Q1265/$R$19)</f>
        <v>0</v>
      </c>
      <c r="S1265" s="243"/>
      <c r="T1265" s="351">
        <f>IF(Q1265=0,0,1)+IF(C1265=0,0,1)+IF(D1265=0,0,1)+IF(E1265=0,0,1)+IF(F1265=0,0,1)+IF(G1265=0,0,1)+IF(H1265=0,0,1)+IF(I1265=0,0,1)+IF(J1265=0,0,1)+IF(K1265=0,0,1)+IF(L1265=0,0,1)+IF(M1265=0,0,1)+IF(N1265=0,0,1)+IF(O1265=0,0,1)</f>
        <v>0</v>
      </c>
      <c r="U1265" s="237"/>
      <c r="V1265" s="237"/>
      <c r="W1265" s="237"/>
      <c r="X1265" s="237"/>
      <c r="Y1265" s="237"/>
      <c r="Z1265" s="237"/>
      <c r="AA1265" s="237"/>
      <c r="AB1265" s="237"/>
      <c r="AC1265" s="237"/>
      <c r="AD1265" s="237"/>
      <c r="AE1265" s="237"/>
      <c r="AF1265" s="237"/>
      <c r="AG1265" s="237"/>
      <c r="AH1265" s="237"/>
      <c r="AI1265" s="237"/>
      <c r="AJ1265" s="237"/>
      <c r="AK1265" s="237"/>
      <c r="AL1265" s="237"/>
      <c r="AM1265" s="237"/>
      <c r="AN1265" s="237"/>
      <c r="AO1265" s="237"/>
      <c r="AP1265" s="237"/>
      <c r="AQ1265" s="237"/>
      <c r="AR1265" s="237"/>
      <c r="AS1265" s="237"/>
      <c r="AT1265" s="237"/>
      <c r="AU1265" s="237"/>
      <c r="AV1265" s="237"/>
      <c r="AW1265" s="237"/>
      <c r="AX1265" s="237"/>
      <c r="AY1265" s="237"/>
      <c r="AZ1265" s="237"/>
      <c r="BA1265" s="237"/>
      <c r="BB1265" s="237"/>
      <c r="BC1265" s="237"/>
      <c r="BD1265" s="237"/>
      <c r="BE1265" s="237"/>
      <c r="BF1265" s="237"/>
      <c r="BG1265" s="237"/>
      <c r="BH1265" s="237"/>
      <c r="BI1265" s="237"/>
      <c r="BJ1265" s="237"/>
      <c r="BK1265" s="237"/>
      <c r="BL1265" s="237"/>
      <c r="BM1265" s="237"/>
      <c r="BN1265" s="237"/>
      <c r="BO1265" s="237"/>
      <c r="BP1265" s="237"/>
      <c r="BQ1265" s="237"/>
      <c r="BR1265" s="237"/>
      <c r="BS1265" s="237"/>
      <c r="BT1265" s="237"/>
      <c r="BU1265" s="237"/>
      <c r="BV1265" s="237"/>
      <c r="BW1265" s="237"/>
      <c r="BX1265" s="237"/>
      <c r="BY1265" s="237"/>
      <c r="BZ1265" s="237"/>
      <c r="CA1265" s="237"/>
      <c r="CB1265" s="237"/>
      <c r="CC1265" s="237"/>
      <c r="CD1265" s="237"/>
      <c r="CE1265" s="237"/>
      <c r="CF1265" s="237"/>
      <c r="CG1265" s="237"/>
      <c r="CH1265" s="237"/>
      <c r="CI1265" s="237"/>
      <c r="CJ1265" s="237"/>
      <c r="CK1265" s="237"/>
      <c r="CL1265" s="237"/>
      <c r="CM1265" s="237"/>
      <c r="CN1265" s="237"/>
      <c r="CO1265" s="237"/>
      <c r="CP1265" s="237"/>
      <c r="CQ1265" s="237"/>
      <c r="CR1265" s="237"/>
      <c r="CS1265" s="237"/>
      <c r="CT1265" s="237"/>
      <c r="CU1265" s="237"/>
      <c r="CV1265" s="237"/>
      <c r="CW1265" s="237"/>
      <c r="CX1265" s="237"/>
      <c r="CY1265" s="237"/>
      <c r="CZ1265" s="237"/>
      <c r="DA1265" s="237"/>
      <c r="DB1265" s="237"/>
      <c r="DC1265" s="237"/>
      <c r="DD1265" s="237"/>
      <c r="DE1265" s="237"/>
      <c r="DF1265" s="237"/>
      <c r="DG1265" s="237"/>
      <c r="DH1265" s="237"/>
      <c r="DI1265" s="237"/>
      <c r="DJ1265" s="237"/>
      <c r="DK1265" s="237"/>
      <c r="DL1265" s="237"/>
      <c r="DM1265" s="237"/>
      <c r="DN1265" s="237"/>
      <c r="DO1265" s="237"/>
      <c r="DP1265" s="237"/>
      <c r="DQ1265" s="237"/>
      <c r="DR1265" s="237"/>
      <c r="DS1265" s="237"/>
      <c r="DT1265" s="237"/>
      <c r="DU1265" s="237"/>
      <c r="DV1265" s="237"/>
      <c r="DW1265" s="237"/>
      <c r="DX1265" s="237"/>
      <c r="DY1265" s="237"/>
      <c r="DZ1265" s="237"/>
      <c r="EA1265" s="237"/>
      <c r="EB1265" s="237"/>
      <c r="EC1265" s="237"/>
      <c r="ED1265" s="237"/>
      <c r="EE1265" s="237"/>
      <c r="EF1265" s="237"/>
      <c r="EG1265" s="237"/>
      <c r="EH1265" s="237"/>
      <c r="EI1265" s="237"/>
      <c r="EJ1265" s="237"/>
      <c r="EK1265" s="237"/>
      <c r="EL1265" s="237"/>
      <c r="EM1265" s="237"/>
      <c r="EN1265" s="237"/>
      <c r="EO1265" s="237"/>
      <c r="EP1265" s="237"/>
      <c r="EQ1265" s="237"/>
      <c r="ER1265" s="237"/>
      <c r="ES1265" s="237"/>
      <c r="ET1265" s="237"/>
      <c r="EU1265" s="237"/>
      <c r="EV1265" s="237"/>
      <c r="EW1265" s="237"/>
      <c r="EX1265" s="237"/>
      <c r="EY1265" s="237"/>
      <c r="EZ1265" s="237"/>
      <c r="FA1265" s="237"/>
      <c r="FB1265" s="237"/>
      <c r="FC1265" s="237"/>
      <c r="FD1265" s="237"/>
      <c r="FE1265" s="237"/>
      <c r="FF1265" s="237"/>
      <c r="FG1265" s="237"/>
      <c r="FH1265" s="237"/>
      <c r="FI1265" s="237"/>
      <c r="FJ1265" s="237"/>
      <c r="FK1265" s="237"/>
      <c r="FL1265" s="237"/>
      <c r="FM1265" s="237"/>
      <c r="FN1265" s="237"/>
      <c r="FO1265" s="237"/>
      <c r="FP1265" s="237"/>
      <c r="FQ1265" s="237"/>
      <c r="FR1265" s="237"/>
      <c r="FS1265" s="237"/>
      <c r="FT1265" s="237"/>
      <c r="FU1265" s="237"/>
      <c r="FV1265" s="237"/>
      <c r="FW1265" s="237"/>
      <c r="FX1265" s="237"/>
      <c r="FY1265" s="237"/>
      <c r="FZ1265" s="237"/>
      <c r="GA1265" s="237"/>
      <c r="GB1265" s="237"/>
      <c r="GC1265" s="237"/>
      <c r="GD1265" s="237"/>
      <c r="GE1265" s="237"/>
      <c r="GF1265" s="237"/>
      <c r="GG1265" s="237"/>
      <c r="GH1265" s="237"/>
      <c r="GI1265" s="237"/>
      <c r="GJ1265" s="237"/>
      <c r="GK1265" s="237"/>
      <c r="GL1265" s="237"/>
      <c r="GM1265" s="237"/>
      <c r="GN1265" s="237"/>
      <c r="GO1265" s="237"/>
      <c r="GP1265" s="237"/>
      <c r="GQ1265" s="237"/>
    </row>
    <row r="1266" spans="1:199" s="81" customFormat="1" ht="15" hidden="1">
      <c r="A1266" s="176" t="s">
        <v>3158</v>
      </c>
      <c r="B1266" s="241" t="s">
        <v>6457</v>
      </c>
      <c r="C1266" s="242">
        <v>0</v>
      </c>
      <c r="D1266" s="242">
        <v>0</v>
      </c>
      <c r="E1266" s="242">
        <v>0</v>
      </c>
      <c r="F1266" s="242">
        <v>0</v>
      </c>
      <c r="G1266" s="242">
        <v>0</v>
      </c>
      <c r="H1266" s="242">
        <v>0</v>
      </c>
      <c r="I1266" s="242">
        <v>0</v>
      </c>
      <c r="J1266" s="242">
        <v>0</v>
      </c>
      <c r="K1266" s="242">
        <v>0</v>
      </c>
      <c r="L1266" s="242">
        <v>0</v>
      </c>
      <c r="M1266" s="242">
        <v>0</v>
      </c>
      <c r="N1266" s="242">
        <v>0</v>
      </c>
      <c r="O1266" s="242">
        <v>0</v>
      </c>
      <c r="P1266" s="28"/>
      <c r="Q1266" s="242">
        <f>SUM(D1266:O1266)</f>
        <v>0</v>
      </c>
      <c r="R1266" s="242">
        <f>IF($R$19&lt;1,0,Q1266/$R$19)</f>
        <v>0</v>
      </c>
      <c r="S1266" s="243"/>
      <c r="T1266" s="351">
        <f>IF(Q1266=0,0,1)+IF(C1266=0,0,1)+IF(D1266=0,0,1)+IF(E1266=0,0,1)+IF(F1266=0,0,1)+IF(G1266=0,0,1)+IF(H1266=0,0,1)+IF(I1266=0,0,1)+IF(J1266=0,0,1)+IF(K1266=0,0,1)+IF(L1266=0,0,1)+IF(M1266=0,0,1)+IF(N1266=0,0,1)+IF(O1266=0,0,1)</f>
        <v>0</v>
      </c>
      <c r="U1266" s="237"/>
      <c r="V1266" s="237"/>
      <c r="W1266" s="237"/>
      <c r="X1266" s="237"/>
      <c r="Y1266" s="237"/>
      <c r="Z1266" s="237"/>
      <c r="AA1266" s="237"/>
      <c r="AB1266" s="237"/>
      <c r="AC1266" s="237"/>
      <c r="AD1266" s="237"/>
      <c r="AE1266" s="237"/>
      <c r="AF1266" s="237"/>
      <c r="AG1266" s="237"/>
      <c r="AH1266" s="237"/>
      <c r="AI1266" s="237"/>
      <c r="AJ1266" s="237"/>
      <c r="AK1266" s="237"/>
      <c r="AL1266" s="237"/>
      <c r="AM1266" s="237"/>
      <c r="AN1266" s="237"/>
      <c r="AO1266" s="237"/>
      <c r="AP1266" s="237"/>
      <c r="AQ1266" s="237"/>
      <c r="AR1266" s="237"/>
      <c r="AS1266" s="237"/>
      <c r="AT1266" s="237"/>
      <c r="AU1266" s="237"/>
      <c r="AV1266" s="237"/>
      <c r="AW1266" s="237"/>
      <c r="AX1266" s="237"/>
      <c r="AY1266" s="237"/>
      <c r="AZ1266" s="237"/>
      <c r="BA1266" s="237"/>
      <c r="BB1266" s="237"/>
      <c r="BC1266" s="237"/>
      <c r="BD1266" s="237"/>
      <c r="BE1266" s="237"/>
      <c r="BF1266" s="237"/>
      <c r="BG1266" s="237"/>
      <c r="BH1266" s="237"/>
      <c r="BI1266" s="237"/>
      <c r="BJ1266" s="237"/>
      <c r="BK1266" s="237"/>
      <c r="BL1266" s="237"/>
      <c r="BM1266" s="237"/>
      <c r="BN1266" s="237"/>
      <c r="BO1266" s="237"/>
      <c r="BP1266" s="237"/>
      <c r="BQ1266" s="237"/>
      <c r="BR1266" s="237"/>
      <c r="BS1266" s="237"/>
      <c r="BT1266" s="237"/>
      <c r="BU1266" s="237"/>
      <c r="BV1266" s="237"/>
      <c r="BW1266" s="237"/>
      <c r="BX1266" s="237"/>
      <c r="BY1266" s="237"/>
      <c r="BZ1266" s="237"/>
      <c r="CA1266" s="237"/>
      <c r="CB1266" s="237"/>
      <c r="CC1266" s="237"/>
      <c r="CD1266" s="237"/>
      <c r="CE1266" s="237"/>
      <c r="CF1266" s="237"/>
      <c r="CG1266" s="237"/>
      <c r="CH1266" s="237"/>
      <c r="CI1266" s="237"/>
      <c r="CJ1266" s="237"/>
      <c r="CK1266" s="237"/>
      <c r="CL1266" s="237"/>
      <c r="CM1266" s="237"/>
      <c r="CN1266" s="237"/>
      <c r="CO1266" s="237"/>
      <c r="CP1266" s="237"/>
      <c r="CQ1266" s="237"/>
      <c r="CR1266" s="237"/>
      <c r="CS1266" s="237"/>
      <c r="CT1266" s="237"/>
      <c r="CU1266" s="237"/>
      <c r="CV1266" s="237"/>
      <c r="CW1266" s="237"/>
      <c r="CX1266" s="237"/>
      <c r="CY1266" s="237"/>
      <c r="CZ1266" s="237"/>
      <c r="DA1266" s="237"/>
      <c r="DB1266" s="237"/>
      <c r="DC1266" s="237"/>
      <c r="DD1266" s="237"/>
      <c r="DE1266" s="237"/>
      <c r="DF1266" s="237"/>
      <c r="DG1266" s="237"/>
      <c r="DH1266" s="237"/>
      <c r="DI1266" s="237"/>
      <c r="DJ1266" s="237"/>
      <c r="DK1266" s="237"/>
      <c r="DL1266" s="237"/>
      <c r="DM1266" s="237"/>
      <c r="DN1266" s="237"/>
      <c r="DO1266" s="237"/>
      <c r="DP1266" s="237"/>
      <c r="DQ1266" s="237"/>
      <c r="DR1266" s="237"/>
      <c r="DS1266" s="237"/>
      <c r="DT1266" s="237"/>
      <c r="DU1266" s="237"/>
      <c r="DV1266" s="237"/>
      <c r="DW1266" s="237"/>
      <c r="DX1266" s="237"/>
      <c r="DY1266" s="237"/>
      <c r="DZ1266" s="237"/>
      <c r="EA1266" s="237"/>
      <c r="EB1266" s="237"/>
      <c r="EC1266" s="237"/>
      <c r="ED1266" s="237"/>
      <c r="EE1266" s="237"/>
      <c r="EF1266" s="237"/>
      <c r="EG1266" s="237"/>
      <c r="EH1266" s="237"/>
      <c r="EI1266" s="237"/>
      <c r="EJ1266" s="237"/>
      <c r="EK1266" s="237"/>
      <c r="EL1266" s="237"/>
      <c r="EM1266" s="237"/>
      <c r="EN1266" s="237"/>
      <c r="EO1266" s="237"/>
      <c r="EP1266" s="237"/>
      <c r="EQ1266" s="237"/>
      <c r="ER1266" s="237"/>
      <c r="ES1266" s="237"/>
      <c r="ET1266" s="237"/>
      <c r="EU1266" s="237"/>
      <c r="EV1266" s="237"/>
      <c r="EW1266" s="237"/>
      <c r="EX1266" s="237"/>
      <c r="EY1266" s="237"/>
      <c r="EZ1266" s="237"/>
      <c r="FA1266" s="237"/>
      <c r="FB1266" s="237"/>
      <c r="FC1266" s="237"/>
      <c r="FD1266" s="237"/>
      <c r="FE1266" s="237"/>
      <c r="FF1266" s="237"/>
      <c r="FG1266" s="237"/>
      <c r="FH1266" s="237"/>
      <c r="FI1266" s="237"/>
      <c r="FJ1266" s="237"/>
      <c r="FK1266" s="237"/>
      <c r="FL1266" s="237"/>
      <c r="FM1266" s="237"/>
      <c r="FN1266" s="237"/>
      <c r="FO1266" s="237"/>
      <c r="FP1266" s="237"/>
      <c r="FQ1266" s="237"/>
      <c r="FR1266" s="237"/>
      <c r="FS1266" s="237"/>
      <c r="FT1266" s="237"/>
      <c r="FU1266" s="237"/>
      <c r="FV1266" s="237"/>
      <c r="FW1266" s="237"/>
      <c r="FX1266" s="237"/>
      <c r="FY1266" s="237"/>
      <c r="FZ1266" s="237"/>
      <c r="GA1266" s="237"/>
      <c r="GB1266" s="237"/>
      <c r="GC1266" s="237"/>
      <c r="GD1266" s="237"/>
      <c r="GE1266" s="237"/>
      <c r="GF1266" s="237"/>
      <c r="GG1266" s="237"/>
      <c r="GH1266" s="237"/>
      <c r="GI1266" s="237"/>
      <c r="GJ1266" s="237"/>
      <c r="GK1266" s="237"/>
      <c r="GL1266" s="237"/>
      <c r="GM1266" s="237"/>
      <c r="GN1266" s="237"/>
      <c r="GO1266" s="237"/>
      <c r="GP1266" s="237"/>
      <c r="GQ1266" s="237"/>
    </row>
    <row r="1267" spans="1:199" s="81" customFormat="1" ht="15" hidden="1">
      <c r="A1267" s="176" t="s">
        <v>3159</v>
      </c>
      <c r="B1267" s="241" t="s">
        <v>6458</v>
      </c>
      <c r="C1267" s="242">
        <v>0</v>
      </c>
      <c r="D1267" s="242">
        <v>0</v>
      </c>
      <c r="E1267" s="242">
        <v>0</v>
      </c>
      <c r="F1267" s="242">
        <v>0</v>
      </c>
      <c r="G1267" s="242">
        <v>0</v>
      </c>
      <c r="H1267" s="242">
        <v>0</v>
      </c>
      <c r="I1267" s="242">
        <v>0</v>
      </c>
      <c r="J1267" s="242">
        <v>0</v>
      </c>
      <c r="K1267" s="242">
        <v>0</v>
      </c>
      <c r="L1267" s="242">
        <v>0</v>
      </c>
      <c r="M1267" s="242">
        <v>0</v>
      </c>
      <c r="N1267" s="242">
        <v>0</v>
      </c>
      <c r="O1267" s="242">
        <v>0</v>
      </c>
      <c r="P1267" s="28"/>
      <c r="Q1267" s="242">
        <f>SUM(D1267:O1267)</f>
        <v>0</v>
      </c>
      <c r="R1267" s="242">
        <f>IF($R$19&lt;1,0,Q1267/$R$19)</f>
        <v>0</v>
      </c>
      <c r="S1267" s="243"/>
      <c r="T1267" s="351">
        <f>IF(Q1267=0,0,1)+IF(C1267=0,0,1)+IF(D1267=0,0,1)+IF(E1267=0,0,1)+IF(F1267=0,0,1)+IF(G1267=0,0,1)+IF(H1267=0,0,1)+IF(I1267=0,0,1)+IF(J1267=0,0,1)+IF(K1267=0,0,1)+IF(L1267=0,0,1)+IF(M1267=0,0,1)+IF(N1267=0,0,1)+IF(O1267=0,0,1)</f>
        <v>0</v>
      </c>
      <c r="U1267" s="237"/>
      <c r="V1267" s="237"/>
      <c r="W1267" s="237"/>
      <c r="X1267" s="237"/>
      <c r="Y1267" s="237"/>
      <c r="Z1267" s="237"/>
      <c r="AA1267" s="237"/>
      <c r="AB1267" s="237"/>
      <c r="AC1267" s="237"/>
      <c r="AD1267" s="237"/>
      <c r="AE1267" s="237"/>
      <c r="AF1267" s="237"/>
      <c r="AG1267" s="237"/>
      <c r="AH1267" s="237"/>
      <c r="AI1267" s="237"/>
      <c r="AJ1267" s="237"/>
      <c r="AK1267" s="237"/>
      <c r="AL1267" s="237"/>
      <c r="AM1267" s="237"/>
      <c r="AN1267" s="237"/>
      <c r="AO1267" s="237"/>
      <c r="AP1267" s="237"/>
      <c r="AQ1267" s="237"/>
      <c r="AR1267" s="237"/>
      <c r="AS1267" s="237"/>
      <c r="AT1267" s="237"/>
      <c r="AU1267" s="237"/>
      <c r="AV1267" s="237"/>
      <c r="AW1267" s="237"/>
      <c r="AX1267" s="237"/>
      <c r="AY1267" s="237"/>
      <c r="AZ1267" s="237"/>
      <c r="BA1267" s="237"/>
      <c r="BB1267" s="237"/>
      <c r="BC1267" s="237"/>
      <c r="BD1267" s="237"/>
      <c r="BE1267" s="237"/>
      <c r="BF1267" s="237"/>
      <c r="BG1267" s="237"/>
      <c r="BH1267" s="237"/>
      <c r="BI1267" s="237"/>
      <c r="BJ1267" s="237"/>
      <c r="BK1267" s="237"/>
      <c r="BL1267" s="237"/>
      <c r="BM1267" s="237"/>
      <c r="BN1267" s="237"/>
      <c r="BO1267" s="237"/>
      <c r="BP1267" s="237"/>
      <c r="BQ1267" s="237"/>
      <c r="BR1267" s="237"/>
      <c r="BS1267" s="237"/>
      <c r="BT1267" s="237"/>
      <c r="BU1267" s="237"/>
      <c r="BV1267" s="237"/>
      <c r="BW1267" s="237"/>
      <c r="BX1267" s="237"/>
      <c r="BY1267" s="237"/>
      <c r="BZ1267" s="237"/>
      <c r="CA1267" s="237"/>
      <c r="CB1267" s="237"/>
      <c r="CC1267" s="237"/>
      <c r="CD1267" s="237"/>
      <c r="CE1267" s="237"/>
      <c r="CF1267" s="237"/>
      <c r="CG1267" s="237"/>
      <c r="CH1267" s="237"/>
      <c r="CI1267" s="237"/>
      <c r="CJ1267" s="237"/>
      <c r="CK1267" s="237"/>
      <c r="CL1267" s="237"/>
      <c r="CM1267" s="237"/>
      <c r="CN1267" s="237"/>
      <c r="CO1267" s="237"/>
      <c r="CP1267" s="237"/>
      <c r="CQ1267" s="237"/>
      <c r="CR1267" s="237"/>
      <c r="CS1267" s="237"/>
      <c r="CT1267" s="237"/>
      <c r="CU1267" s="237"/>
      <c r="CV1267" s="237"/>
      <c r="CW1267" s="237"/>
      <c r="CX1267" s="237"/>
      <c r="CY1267" s="237"/>
      <c r="CZ1267" s="237"/>
      <c r="DA1267" s="237"/>
      <c r="DB1267" s="237"/>
      <c r="DC1267" s="237"/>
      <c r="DD1267" s="237"/>
      <c r="DE1267" s="237"/>
      <c r="DF1267" s="237"/>
      <c r="DG1267" s="237"/>
      <c r="DH1267" s="237"/>
      <c r="DI1267" s="237"/>
      <c r="DJ1267" s="237"/>
      <c r="DK1267" s="237"/>
      <c r="DL1267" s="237"/>
      <c r="DM1267" s="237"/>
      <c r="DN1267" s="237"/>
      <c r="DO1267" s="237"/>
      <c r="DP1267" s="237"/>
      <c r="DQ1267" s="237"/>
      <c r="DR1267" s="237"/>
      <c r="DS1267" s="237"/>
      <c r="DT1267" s="237"/>
      <c r="DU1267" s="237"/>
      <c r="DV1267" s="237"/>
      <c r="DW1267" s="237"/>
      <c r="DX1267" s="237"/>
      <c r="DY1267" s="237"/>
      <c r="DZ1267" s="237"/>
      <c r="EA1267" s="237"/>
      <c r="EB1267" s="237"/>
      <c r="EC1267" s="237"/>
      <c r="ED1267" s="237"/>
      <c r="EE1267" s="237"/>
      <c r="EF1267" s="237"/>
      <c r="EG1267" s="237"/>
      <c r="EH1267" s="237"/>
      <c r="EI1267" s="237"/>
      <c r="EJ1267" s="237"/>
      <c r="EK1267" s="237"/>
      <c r="EL1267" s="237"/>
      <c r="EM1267" s="237"/>
      <c r="EN1267" s="237"/>
      <c r="EO1267" s="237"/>
      <c r="EP1267" s="237"/>
      <c r="EQ1267" s="237"/>
      <c r="ER1267" s="237"/>
      <c r="ES1267" s="237"/>
      <c r="ET1267" s="237"/>
      <c r="EU1267" s="237"/>
      <c r="EV1267" s="237"/>
      <c r="EW1267" s="237"/>
      <c r="EX1267" s="237"/>
      <c r="EY1267" s="237"/>
      <c r="EZ1267" s="237"/>
      <c r="FA1267" s="237"/>
      <c r="FB1267" s="237"/>
      <c r="FC1267" s="237"/>
      <c r="FD1267" s="237"/>
      <c r="FE1267" s="237"/>
      <c r="FF1267" s="237"/>
      <c r="FG1267" s="237"/>
      <c r="FH1267" s="237"/>
      <c r="FI1267" s="237"/>
      <c r="FJ1267" s="237"/>
      <c r="FK1267" s="237"/>
      <c r="FL1267" s="237"/>
      <c r="FM1267" s="237"/>
      <c r="FN1267" s="237"/>
      <c r="FO1267" s="237"/>
      <c r="FP1267" s="237"/>
      <c r="FQ1267" s="237"/>
      <c r="FR1267" s="237"/>
      <c r="FS1267" s="237"/>
      <c r="FT1267" s="237"/>
      <c r="FU1267" s="237"/>
      <c r="FV1267" s="237"/>
      <c r="FW1267" s="237"/>
      <c r="FX1267" s="237"/>
      <c r="FY1267" s="237"/>
      <c r="FZ1267" s="237"/>
      <c r="GA1267" s="237"/>
      <c r="GB1267" s="237"/>
      <c r="GC1267" s="237"/>
      <c r="GD1267" s="237"/>
      <c r="GE1267" s="237"/>
      <c r="GF1267" s="237"/>
      <c r="GG1267" s="237"/>
      <c r="GH1267" s="237"/>
      <c r="GI1267" s="237"/>
      <c r="GJ1267" s="237"/>
      <c r="GK1267" s="237"/>
      <c r="GL1267" s="237"/>
      <c r="GM1267" s="237"/>
      <c r="GN1267" s="237"/>
      <c r="GO1267" s="237"/>
      <c r="GP1267" s="237"/>
      <c r="GQ1267" s="237"/>
    </row>
    <row r="1268" spans="1:199" s="81" customFormat="1" ht="15" hidden="1">
      <c r="A1268" s="176" t="s">
        <v>3160</v>
      </c>
      <c r="B1268" s="241" t="s">
        <v>6458</v>
      </c>
      <c r="C1268" s="242">
        <v>0</v>
      </c>
      <c r="D1268" s="242">
        <v>0</v>
      </c>
      <c r="E1268" s="242">
        <v>0</v>
      </c>
      <c r="F1268" s="242">
        <v>0</v>
      </c>
      <c r="G1268" s="242">
        <v>0</v>
      </c>
      <c r="H1268" s="242">
        <v>0</v>
      </c>
      <c r="I1268" s="242">
        <v>0</v>
      </c>
      <c r="J1268" s="242">
        <v>0</v>
      </c>
      <c r="K1268" s="242">
        <v>0</v>
      </c>
      <c r="L1268" s="242">
        <v>0</v>
      </c>
      <c r="M1268" s="242">
        <v>0</v>
      </c>
      <c r="N1268" s="242">
        <v>0</v>
      </c>
      <c r="O1268" s="242">
        <v>0</v>
      </c>
      <c r="P1268" s="28"/>
      <c r="Q1268" s="242">
        <f>SUM(D1268:O1268)</f>
        <v>0</v>
      </c>
      <c r="R1268" s="242">
        <f>IF($R$19&lt;1,0,Q1268/$R$19)</f>
        <v>0</v>
      </c>
      <c r="S1268" s="243"/>
      <c r="T1268" s="351">
        <f>IF(Q1268=0,0,1)+IF(C1268=0,0,1)+IF(D1268=0,0,1)+IF(E1268=0,0,1)+IF(F1268=0,0,1)+IF(G1268=0,0,1)+IF(H1268=0,0,1)+IF(I1268=0,0,1)+IF(J1268=0,0,1)+IF(K1268=0,0,1)+IF(L1268=0,0,1)+IF(M1268=0,0,1)+IF(N1268=0,0,1)+IF(O1268=0,0,1)</f>
        <v>0</v>
      </c>
      <c r="U1268" s="237"/>
      <c r="V1268" s="237"/>
      <c r="W1268" s="237"/>
      <c r="X1268" s="237"/>
      <c r="Y1268" s="237"/>
      <c r="Z1268" s="237"/>
      <c r="AA1268" s="237"/>
      <c r="AB1268" s="237"/>
      <c r="AC1268" s="237"/>
      <c r="AD1268" s="237"/>
      <c r="AE1268" s="237"/>
      <c r="AF1268" s="237"/>
      <c r="AG1268" s="237"/>
      <c r="AH1268" s="237"/>
      <c r="AI1268" s="237"/>
      <c r="AJ1268" s="237"/>
      <c r="AK1268" s="237"/>
      <c r="AL1268" s="237"/>
      <c r="AM1268" s="237"/>
      <c r="AN1268" s="237"/>
      <c r="AO1268" s="237"/>
      <c r="AP1268" s="237"/>
      <c r="AQ1268" s="237"/>
      <c r="AR1268" s="237"/>
      <c r="AS1268" s="237"/>
      <c r="AT1268" s="237"/>
      <c r="AU1268" s="237"/>
      <c r="AV1268" s="237"/>
      <c r="AW1268" s="237"/>
      <c r="AX1268" s="237"/>
      <c r="AY1268" s="237"/>
      <c r="AZ1268" s="237"/>
      <c r="BA1268" s="237"/>
      <c r="BB1268" s="237"/>
      <c r="BC1268" s="237"/>
      <c r="BD1268" s="237"/>
      <c r="BE1268" s="237"/>
      <c r="BF1268" s="237"/>
      <c r="BG1268" s="237"/>
      <c r="BH1268" s="237"/>
      <c r="BI1268" s="237"/>
      <c r="BJ1268" s="237"/>
      <c r="BK1268" s="237"/>
      <c r="BL1268" s="237"/>
      <c r="BM1268" s="237"/>
      <c r="BN1268" s="237"/>
      <c r="BO1268" s="237"/>
      <c r="BP1268" s="237"/>
      <c r="BQ1268" s="237"/>
      <c r="BR1268" s="237"/>
      <c r="BS1268" s="237"/>
      <c r="BT1268" s="237"/>
      <c r="BU1268" s="237"/>
      <c r="BV1268" s="237"/>
      <c r="BW1268" s="237"/>
      <c r="BX1268" s="237"/>
      <c r="BY1268" s="237"/>
      <c r="BZ1268" s="237"/>
      <c r="CA1268" s="237"/>
      <c r="CB1268" s="237"/>
      <c r="CC1268" s="237"/>
      <c r="CD1268" s="237"/>
      <c r="CE1268" s="237"/>
      <c r="CF1268" s="237"/>
      <c r="CG1268" s="237"/>
      <c r="CH1268" s="237"/>
      <c r="CI1268" s="237"/>
      <c r="CJ1268" s="237"/>
      <c r="CK1268" s="237"/>
      <c r="CL1268" s="237"/>
      <c r="CM1268" s="237"/>
      <c r="CN1268" s="237"/>
      <c r="CO1268" s="237"/>
      <c r="CP1268" s="237"/>
      <c r="CQ1268" s="237"/>
      <c r="CR1268" s="237"/>
      <c r="CS1268" s="237"/>
      <c r="CT1268" s="237"/>
      <c r="CU1268" s="237"/>
      <c r="CV1268" s="237"/>
      <c r="CW1268" s="237"/>
      <c r="CX1268" s="237"/>
      <c r="CY1268" s="237"/>
      <c r="CZ1268" s="237"/>
      <c r="DA1268" s="237"/>
      <c r="DB1268" s="237"/>
      <c r="DC1268" s="237"/>
      <c r="DD1268" s="237"/>
      <c r="DE1268" s="237"/>
      <c r="DF1268" s="237"/>
      <c r="DG1268" s="237"/>
      <c r="DH1268" s="237"/>
      <c r="DI1268" s="237"/>
      <c r="DJ1268" s="237"/>
      <c r="DK1268" s="237"/>
      <c r="DL1268" s="237"/>
      <c r="DM1268" s="237"/>
      <c r="DN1268" s="237"/>
      <c r="DO1268" s="237"/>
      <c r="DP1268" s="237"/>
      <c r="DQ1268" s="237"/>
      <c r="DR1268" s="237"/>
      <c r="DS1268" s="237"/>
      <c r="DT1268" s="237"/>
      <c r="DU1268" s="237"/>
      <c r="DV1268" s="237"/>
      <c r="DW1268" s="237"/>
      <c r="DX1268" s="237"/>
      <c r="DY1268" s="237"/>
      <c r="DZ1268" s="237"/>
      <c r="EA1268" s="237"/>
      <c r="EB1268" s="237"/>
      <c r="EC1268" s="237"/>
      <c r="ED1268" s="237"/>
      <c r="EE1268" s="237"/>
      <c r="EF1268" s="237"/>
      <c r="EG1268" s="237"/>
      <c r="EH1268" s="237"/>
      <c r="EI1268" s="237"/>
      <c r="EJ1268" s="237"/>
      <c r="EK1268" s="237"/>
      <c r="EL1268" s="237"/>
      <c r="EM1268" s="237"/>
      <c r="EN1268" s="237"/>
      <c r="EO1268" s="237"/>
      <c r="EP1268" s="237"/>
      <c r="EQ1268" s="237"/>
      <c r="ER1268" s="237"/>
      <c r="ES1268" s="237"/>
      <c r="ET1268" s="237"/>
      <c r="EU1268" s="237"/>
      <c r="EV1268" s="237"/>
      <c r="EW1268" s="237"/>
      <c r="EX1268" s="237"/>
      <c r="EY1268" s="237"/>
      <c r="EZ1268" s="237"/>
      <c r="FA1268" s="237"/>
      <c r="FB1268" s="237"/>
      <c r="FC1268" s="237"/>
      <c r="FD1268" s="237"/>
      <c r="FE1268" s="237"/>
      <c r="FF1268" s="237"/>
      <c r="FG1268" s="237"/>
      <c r="FH1268" s="237"/>
      <c r="FI1268" s="237"/>
      <c r="FJ1268" s="237"/>
      <c r="FK1268" s="237"/>
      <c r="FL1268" s="237"/>
      <c r="FM1268" s="237"/>
      <c r="FN1268" s="237"/>
      <c r="FO1268" s="237"/>
      <c r="FP1268" s="237"/>
      <c r="FQ1268" s="237"/>
      <c r="FR1268" s="237"/>
      <c r="FS1268" s="237"/>
      <c r="FT1268" s="237"/>
      <c r="FU1268" s="237"/>
      <c r="FV1268" s="237"/>
      <c r="FW1268" s="237"/>
      <c r="FX1268" s="237"/>
      <c r="FY1268" s="237"/>
      <c r="FZ1268" s="237"/>
      <c r="GA1268" s="237"/>
      <c r="GB1268" s="237"/>
      <c r="GC1268" s="237"/>
      <c r="GD1268" s="237"/>
      <c r="GE1268" s="237"/>
      <c r="GF1268" s="237"/>
      <c r="GG1268" s="237"/>
      <c r="GH1268" s="237"/>
      <c r="GI1268" s="237"/>
      <c r="GJ1268" s="237"/>
      <c r="GK1268" s="237"/>
      <c r="GL1268" s="237"/>
      <c r="GM1268" s="237"/>
      <c r="GN1268" s="237"/>
      <c r="GO1268" s="237"/>
      <c r="GP1268" s="237"/>
      <c r="GQ1268" s="237"/>
    </row>
    <row r="1269" spans="1:199" s="81" customFormat="1" ht="15" hidden="1">
      <c r="A1269" s="176" t="s">
        <v>3161</v>
      </c>
      <c r="B1269" s="241" t="s">
        <v>6458</v>
      </c>
      <c r="C1269" s="242">
        <v>0</v>
      </c>
      <c r="D1269" s="242">
        <v>0</v>
      </c>
      <c r="E1269" s="242">
        <v>0</v>
      </c>
      <c r="F1269" s="242">
        <v>0</v>
      </c>
      <c r="G1269" s="242">
        <v>0</v>
      </c>
      <c r="H1269" s="242">
        <v>0</v>
      </c>
      <c r="I1269" s="242">
        <v>0</v>
      </c>
      <c r="J1269" s="242">
        <v>0</v>
      </c>
      <c r="K1269" s="242">
        <v>0</v>
      </c>
      <c r="L1269" s="242">
        <v>0</v>
      </c>
      <c r="M1269" s="242">
        <v>0</v>
      </c>
      <c r="N1269" s="242">
        <v>0</v>
      </c>
      <c r="O1269" s="242">
        <v>0</v>
      </c>
      <c r="P1269" s="28"/>
      <c r="Q1269" s="242">
        <f>SUM(D1269:O1269)</f>
        <v>0</v>
      </c>
      <c r="R1269" s="242">
        <f>IF($R$19&lt;1,0,Q1269/$R$19)</f>
        <v>0</v>
      </c>
      <c r="S1269" s="243"/>
      <c r="T1269" s="351">
        <f>IF(Q1269=0,0,1)+IF(C1269=0,0,1)+IF(D1269=0,0,1)+IF(E1269=0,0,1)+IF(F1269=0,0,1)+IF(G1269=0,0,1)+IF(H1269=0,0,1)+IF(I1269=0,0,1)+IF(J1269=0,0,1)+IF(K1269=0,0,1)+IF(L1269=0,0,1)+IF(M1269=0,0,1)+IF(N1269=0,0,1)+IF(O1269=0,0,1)</f>
        <v>0</v>
      </c>
      <c r="U1269" s="237"/>
      <c r="V1269" s="237"/>
      <c r="W1269" s="237"/>
      <c r="X1269" s="237"/>
      <c r="Y1269" s="237"/>
      <c r="Z1269" s="237"/>
      <c r="AA1269" s="237"/>
      <c r="AB1269" s="237"/>
      <c r="AC1269" s="237"/>
      <c r="AD1269" s="237"/>
      <c r="AE1269" s="237"/>
      <c r="AF1269" s="237"/>
      <c r="AG1269" s="237"/>
      <c r="AH1269" s="237"/>
      <c r="AI1269" s="237"/>
      <c r="AJ1269" s="237"/>
      <c r="AK1269" s="237"/>
      <c r="AL1269" s="237"/>
      <c r="AM1269" s="237"/>
      <c r="AN1269" s="237"/>
      <c r="AO1269" s="237"/>
      <c r="AP1269" s="237"/>
      <c r="AQ1269" s="237"/>
      <c r="AR1269" s="237"/>
      <c r="AS1269" s="237"/>
      <c r="AT1269" s="237"/>
      <c r="AU1269" s="237"/>
      <c r="AV1269" s="237"/>
      <c r="AW1269" s="237"/>
      <c r="AX1269" s="237"/>
      <c r="AY1269" s="237"/>
      <c r="AZ1269" s="237"/>
      <c r="BA1269" s="237"/>
      <c r="BB1269" s="237"/>
      <c r="BC1269" s="237"/>
      <c r="BD1269" s="237"/>
      <c r="BE1269" s="237"/>
      <c r="BF1269" s="237"/>
      <c r="BG1269" s="237"/>
      <c r="BH1269" s="237"/>
      <c r="BI1269" s="237"/>
      <c r="BJ1269" s="237"/>
      <c r="BK1269" s="237"/>
      <c r="BL1269" s="237"/>
      <c r="BM1269" s="237"/>
      <c r="BN1269" s="237"/>
      <c r="BO1269" s="237"/>
      <c r="BP1269" s="237"/>
      <c r="BQ1269" s="237"/>
      <c r="BR1269" s="237"/>
      <c r="BS1269" s="237"/>
      <c r="BT1269" s="237"/>
      <c r="BU1269" s="237"/>
      <c r="BV1269" s="237"/>
      <c r="BW1269" s="237"/>
      <c r="BX1269" s="237"/>
      <c r="BY1269" s="237"/>
      <c r="BZ1269" s="237"/>
      <c r="CA1269" s="237"/>
      <c r="CB1269" s="237"/>
      <c r="CC1269" s="237"/>
      <c r="CD1269" s="237"/>
      <c r="CE1269" s="237"/>
      <c r="CF1269" s="237"/>
      <c r="CG1269" s="237"/>
      <c r="CH1269" s="237"/>
      <c r="CI1269" s="237"/>
      <c r="CJ1269" s="237"/>
      <c r="CK1269" s="237"/>
      <c r="CL1269" s="237"/>
      <c r="CM1269" s="237"/>
      <c r="CN1269" s="237"/>
      <c r="CO1269" s="237"/>
      <c r="CP1269" s="237"/>
      <c r="CQ1269" s="237"/>
      <c r="CR1269" s="237"/>
      <c r="CS1269" s="237"/>
      <c r="CT1269" s="237"/>
      <c r="CU1269" s="237"/>
      <c r="CV1269" s="237"/>
      <c r="CW1269" s="237"/>
      <c r="CX1269" s="237"/>
      <c r="CY1269" s="237"/>
      <c r="CZ1269" s="237"/>
      <c r="DA1269" s="237"/>
      <c r="DB1269" s="237"/>
      <c r="DC1269" s="237"/>
      <c r="DD1269" s="237"/>
      <c r="DE1269" s="237"/>
      <c r="DF1269" s="237"/>
      <c r="DG1269" s="237"/>
      <c r="DH1269" s="237"/>
      <c r="DI1269" s="237"/>
      <c r="DJ1269" s="237"/>
      <c r="DK1269" s="237"/>
      <c r="DL1269" s="237"/>
      <c r="DM1269" s="237"/>
      <c r="DN1269" s="237"/>
      <c r="DO1269" s="237"/>
      <c r="DP1269" s="237"/>
      <c r="DQ1269" s="237"/>
      <c r="DR1269" s="237"/>
      <c r="DS1269" s="237"/>
      <c r="DT1269" s="237"/>
      <c r="DU1269" s="237"/>
      <c r="DV1269" s="237"/>
      <c r="DW1269" s="237"/>
      <c r="DX1269" s="237"/>
      <c r="DY1269" s="237"/>
      <c r="DZ1269" s="237"/>
      <c r="EA1269" s="237"/>
      <c r="EB1269" s="237"/>
      <c r="EC1269" s="237"/>
      <c r="ED1269" s="237"/>
      <c r="EE1269" s="237"/>
      <c r="EF1269" s="237"/>
      <c r="EG1269" s="237"/>
      <c r="EH1269" s="237"/>
      <c r="EI1269" s="237"/>
      <c r="EJ1269" s="237"/>
      <c r="EK1269" s="237"/>
      <c r="EL1269" s="237"/>
      <c r="EM1269" s="237"/>
      <c r="EN1269" s="237"/>
      <c r="EO1269" s="237"/>
      <c r="EP1269" s="237"/>
      <c r="EQ1269" s="237"/>
      <c r="ER1269" s="237"/>
      <c r="ES1269" s="237"/>
      <c r="ET1269" s="237"/>
      <c r="EU1269" s="237"/>
      <c r="EV1269" s="237"/>
      <c r="EW1269" s="237"/>
      <c r="EX1269" s="237"/>
      <c r="EY1269" s="237"/>
      <c r="EZ1269" s="237"/>
      <c r="FA1269" s="237"/>
      <c r="FB1269" s="237"/>
      <c r="FC1269" s="237"/>
      <c r="FD1269" s="237"/>
      <c r="FE1269" s="237"/>
      <c r="FF1269" s="237"/>
      <c r="FG1269" s="237"/>
      <c r="FH1269" s="237"/>
      <c r="FI1269" s="237"/>
      <c r="FJ1269" s="237"/>
      <c r="FK1269" s="237"/>
      <c r="FL1269" s="237"/>
      <c r="FM1269" s="237"/>
      <c r="FN1269" s="237"/>
      <c r="FO1269" s="237"/>
      <c r="FP1269" s="237"/>
      <c r="FQ1269" s="237"/>
      <c r="FR1269" s="237"/>
      <c r="FS1269" s="237"/>
      <c r="FT1269" s="237"/>
      <c r="FU1269" s="237"/>
      <c r="FV1269" s="237"/>
      <c r="FW1269" s="237"/>
      <c r="FX1269" s="237"/>
      <c r="FY1269" s="237"/>
      <c r="FZ1269" s="237"/>
      <c r="GA1269" s="237"/>
      <c r="GB1269" s="237"/>
      <c r="GC1269" s="237"/>
      <c r="GD1269" s="237"/>
      <c r="GE1269" s="237"/>
      <c r="GF1269" s="237"/>
      <c r="GG1269" s="237"/>
      <c r="GH1269" s="237"/>
      <c r="GI1269" s="237"/>
      <c r="GJ1269" s="237"/>
      <c r="GK1269" s="237"/>
      <c r="GL1269" s="237"/>
      <c r="GM1269" s="237"/>
      <c r="GN1269" s="237"/>
      <c r="GO1269" s="237"/>
      <c r="GP1269" s="237"/>
      <c r="GQ1269" s="237"/>
    </row>
    <row r="1270" spans="1:199" s="81" customFormat="1" ht="15" hidden="1">
      <c r="A1270" s="176" t="s">
        <v>3162</v>
      </c>
      <c r="B1270" s="241" t="s">
        <v>6459</v>
      </c>
      <c r="C1270" s="242">
        <v>0</v>
      </c>
      <c r="D1270" s="242">
        <v>0</v>
      </c>
      <c r="E1270" s="242">
        <v>0</v>
      </c>
      <c r="F1270" s="242">
        <v>0</v>
      </c>
      <c r="G1270" s="242">
        <v>0</v>
      </c>
      <c r="H1270" s="242">
        <v>0</v>
      </c>
      <c r="I1270" s="242">
        <v>0</v>
      </c>
      <c r="J1270" s="242">
        <v>0</v>
      </c>
      <c r="K1270" s="242">
        <v>0</v>
      </c>
      <c r="L1270" s="242">
        <v>0</v>
      </c>
      <c r="M1270" s="242">
        <v>0</v>
      </c>
      <c r="N1270" s="242">
        <v>0</v>
      </c>
      <c r="O1270" s="242">
        <v>0</v>
      </c>
      <c r="P1270" s="28"/>
      <c r="Q1270" s="242">
        <f>SUM(D1270:O1270)</f>
        <v>0</v>
      </c>
      <c r="R1270" s="242">
        <f>IF($R$19&lt;1,0,Q1270/$R$19)</f>
        <v>0</v>
      </c>
      <c r="S1270" s="243"/>
      <c r="T1270" s="351">
        <f>IF(Q1270=0,0,1)+IF(C1270=0,0,1)+IF(D1270=0,0,1)+IF(E1270=0,0,1)+IF(F1270=0,0,1)+IF(G1270=0,0,1)+IF(H1270=0,0,1)+IF(I1270=0,0,1)+IF(J1270=0,0,1)+IF(K1270=0,0,1)+IF(L1270=0,0,1)+IF(M1270=0,0,1)+IF(N1270=0,0,1)+IF(O1270=0,0,1)</f>
        <v>0</v>
      </c>
      <c r="U1270" s="237"/>
      <c r="V1270" s="237"/>
      <c r="W1270" s="237"/>
      <c r="X1270" s="237"/>
      <c r="Y1270" s="237"/>
      <c r="Z1270" s="237"/>
      <c r="AA1270" s="237"/>
      <c r="AB1270" s="237"/>
      <c r="AC1270" s="237"/>
      <c r="AD1270" s="237"/>
      <c r="AE1270" s="237"/>
      <c r="AF1270" s="237"/>
      <c r="AG1270" s="237"/>
      <c r="AH1270" s="237"/>
      <c r="AI1270" s="237"/>
      <c r="AJ1270" s="237"/>
      <c r="AK1270" s="237"/>
      <c r="AL1270" s="237"/>
      <c r="AM1270" s="237"/>
      <c r="AN1270" s="237"/>
      <c r="AO1270" s="237"/>
      <c r="AP1270" s="237"/>
      <c r="AQ1270" s="237"/>
      <c r="AR1270" s="237"/>
      <c r="AS1270" s="237"/>
      <c r="AT1270" s="237"/>
      <c r="AU1270" s="237"/>
      <c r="AV1270" s="237"/>
      <c r="AW1270" s="237"/>
      <c r="AX1270" s="237"/>
      <c r="AY1270" s="237"/>
      <c r="AZ1270" s="237"/>
      <c r="BA1270" s="237"/>
      <c r="BB1270" s="237"/>
      <c r="BC1270" s="237"/>
      <c r="BD1270" s="237"/>
      <c r="BE1270" s="237"/>
      <c r="BF1270" s="237"/>
      <c r="BG1270" s="237"/>
      <c r="BH1270" s="237"/>
      <c r="BI1270" s="237"/>
      <c r="BJ1270" s="237"/>
      <c r="BK1270" s="237"/>
      <c r="BL1270" s="237"/>
      <c r="BM1270" s="237"/>
      <c r="BN1270" s="237"/>
      <c r="BO1270" s="237"/>
      <c r="BP1270" s="237"/>
      <c r="BQ1270" s="237"/>
      <c r="BR1270" s="237"/>
      <c r="BS1270" s="237"/>
      <c r="BT1270" s="237"/>
      <c r="BU1270" s="237"/>
      <c r="BV1270" s="237"/>
      <c r="BW1270" s="237"/>
      <c r="BX1270" s="237"/>
      <c r="BY1270" s="237"/>
      <c r="BZ1270" s="237"/>
      <c r="CA1270" s="237"/>
      <c r="CB1270" s="237"/>
      <c r="CC1270" s="237"/>
      <c r="CD1270" s="237"/>
      <c r="CE1270" s="237"/>
      <c r="CF1270" s="237"/>
      <c r="CG1270" s="237"/>
      <c r="CH1270" s="237"/>
      <c r="CI1270" s="237"/>
      <c r="CJ1270" s="237"/>
      <c r="CK1270" s="237"/>
      <c r="CL1270" s="237"/>
      <c r="CM1270" s="237"/>
      <c r="CN1270" s="237"/>
      <c r="CO1270" s="237"/>
      <c r="CP1270" s="237"/>
      <c r="CQ1270" s="237"/>
      <c r="CR1270" s="237"/>
      <c r="CS1270" s="237"/>
      <c r="CT1270" s="237"/>
      <c r="CU1270" s="237"/>
      <c r="CV1270" s="237"/>
      <c r="CW1270" s="237"/>
      <c r="CX1270" s="237"/>
      <c r="CY1270" s="237"/>
      <c r="CZ1270" s="237"/>
      <c r="DA1270" s="237"/>
      <c r="DB1270" s="237"/>
      <c r="DC1270" s="237"/>
      <c r="DD1270" s="237"/>
      <c r="DE1270" s="237"/>
      <c r="DF1270" s="237"/>
      <c r="DG1270" s="237"/>
      <c r="DH1270" s="237"/>
      <c r="DI1270" s="237"/>
      <c r="DJ1270" s="237"/>
      <c r="DK1270" s="237"/>
      <c r="DL1270" s="237"/>
      <c r="DM1270" s="237"/>
      <c r="DN1270" s="237"/>
      <c r="DO1270" s="237"/>
      <c r="DP1270" s="237"/>
      <c r="DQ1270" s="237"/>
      <c r="DR1270" s="237"/>
      <c r="DS1270" s="237"/>
      <c r="DT1270" s="237"/>
      <c r="DU1270" s="237"/>
      <c r="DV1270" s="237"/>
      <c r="DW1270" s="237"/>
      <c r="DX1270" s="237"/>
      <c r="DY1270" s="237"/>
      <c r="DZ1270" s="237"/>
      <c r="EA1270" s="237"/>
      <c r="EB1270" s="237"/>
      <c r="EC1270" s="237"/>
      <c r="ED1270" s="237"/>
      <c r="EE1270" s="237"/>
      <c r="EF1270" s="237"/>
      <c r="EG1270" s="237"/>
      <c r="EH1270" s="237"/>
      <c r="EI1270" s="237"/>
      <c r="EJ1270" s="237"/>
      <c r="EK1270" s="237"/>
      <c r="EL1270" s="237"/>
      <c r="EM1270" s="237"/>
      <c r="EN1270" s="237"/>
      <c r="EO1270" s="237"/>
      <c r="EP1270" s="237"/>
      <c r="EQ1270" s="237"/>
      <c r="ER1270" s="237"/>
      <c r="ES1270" s="237"/>
      <c r="ET1270" s="237"/>
      <c r="EU1270" s="237"/>
      <c r="EV1270" s="237"/>
      <c r="EW1270" s="237"/>
      <c r="EX1270" s="237"/>
      <c r="EY1270" s="237"/>
      <c r="EZ1270" s="237"/>
      <c r="FA1270" s="237"/>
      <c r="FB1270" s="237"/>
      <c r="FC1270" s="237"/>
      <c r="FD1270" s="237"/>
      <c r="FE1270" s="237"/>
      <c r="FF1270" s="237"/>
      <c r="FG1270" s="237"/>
      <c r="FH1270" s="237"/>
      <c r="FI1270" s="237"/>
      <c r="FJ1270" s="237"/>
      <c r="FK1270" s="237"/>
      <c r="FL1270" s="237"/>
      <c r="FM1270" s="237"/>
      <c r="FN1270" s="237"/>
      <c r="FO1270" s="237"/>
      <c r="FP1270" s="237"/>
      <c r="FQ1270" s="237"/>
      <c r="FR1270" s="237"/>
      <c r="FS1270" s="237"/>
      <c r="FT1270" s="237"/>
      <c r="FU1270" s="237"/>
      <c r="FV1270" s="237"/>
      <c r="FW1270" s="237"/>
      <c r="FX1270" s="237"/>
      <c r="FY1270" s="237"/>
      <c r="FZ1270" s="237"/>
      <c r="GA1270" s="237"/>
      <c r="GB1270" s="237"/>
      <c r="GC1270" s="237"/>
      <c r="GD1270" s="237"/>
      <c r="GE1270" s="237"/>
      <c r="GF1270" s="237"/>
      <c r="GG1270" s="237"/>
      <c r="GH1270" s="237"/>
      <c r="GI1270" s="237"/>
      <c r="GJ1270" s="237"/>
      <c r="GK1270" s="237"/>
      <c r="GL1270" s="237"/>
      <c r="GM1270" s="237"/>
      <c r="GN1270" s="237"/>
      <c r="GO1270" s="237"/>
      <c r="GP1270" s="237"/>
      <c r="GQ1270" s="237"/>
    </row>
    <row r="1271" spans="1:199" s="81" customFormat="1" ht="15" hidden="1">
      <c r="A1271" s="176" t="s">
        <v>3163</v>
      </c>
      <c r="B1271" s="241" t="s">
        <v>6460</v>
      </c>
      <c r="C1271" s="242">
        <v>0</v>
      </c>
      <c r="D1271" s="242">
        <v>0</v>
      </c>
      <c r="E1271" s="242">
        <v>0</v>
      </c>
      <c r="F1271" s="242">
        <v>0</v>
      </c>
      <c r="G1271" s="242">
        <v>0</v>
      </c>
      <c r="H1271" s="242">
        <v>0</v>
      </c>
      <c r="I1271" s="242">
        <v>0</v>
      </c>
      <c r="J1271" s="242">
        <v>0</v>
      </c>
      <c r="K1271" s="242">
        <v>0</v>
      </c>
      <c r="L1271" s="242">
        <v>0</v>
      </c>
      <c r="M1271" s="242">
        <v>0</v>
      </c>
      <c r="N1271" s="242">
        <v>0</v>
      </c>
      <c r="O1271" s="242">
        <v>0</v>
      </c>
      <c r="P1271" s="28"/>
      <c r="Q1271" s="242">
        <f>SUM(D1271:O1271)</f>
        <v>0</v>
      </c>
      <c r="R1271" s="242">
        <f>IF($R$19&lt;1,0,Q1271/$R$19)</f>
        <v>0</v>
      </c>
      <c r="S1271" s="243"/>
      <c r="T1271" s="351">
        <f>IF(Q1271=0,0,1)+IF(C1271=0,0,1)+IF(D1271=0,0,1)+IF(E1271=0,0,1)+IF(F1271=0,0,1)+IF(G1271=0,0,1)+IF(H1271=0,0,1)+IF(I1271=0,0,1)+IF(J1271=0,0,1)+IF(K1271=0,0,1)+IF(L1271=0,0,1)+IF(M1271=0,0,1)+IF(N1271=0,0,1)+IF(O1271=0,0,1)</f>
        <v>0</v>
      </c>
      <c r="U1271" s="237"/>
      <c r="V1271" s="237"/>
      <c r="W1271" s="237"/>
      <c r="X1271" s="237"/>
      <c r="Y1271" s="237"/>
      <c r="Z1271" s="237"/>
      <c r="AA1271" s="237"/>
      <c r="AB1271" s="237"/>
      <c r="AC1271" s="237"/>
      <c r="AD1271" s="237"/>
      <c r="AE1271" s="237"/>
      <c r="AF1271" s="237"/>
      <c r="AG1271" s="237"/>
      <c r="AH1271" s="237"/>
      <c r="AI1271" s="237"/>
      <c r="AJ1271" s="237"/>
      <c r="AK1271" s="237"/>
      <c r="AL1271" s="237"/>
      <c r="AM1271" s="237"/>
      <c r="AN1271" s="237"/>
      <c r="AO1271" s="237"/>
      <c r="AP1271" s="237"/>
      <c r="AQ1271" s="237"/>
      <c r="AR1271" s="237"/>
      <c r="AS1271" s="237"/>
      <c r="AT1271" s="237"/>
      <c r="AU1271" s="237"/>
      <c r="AV1271" s="237"/>
      <c r="AW1271" s="237"/>
      <c r="AX1271" s="237"/>
      <c r="AY1271" s="237"/>
      <c r="AZ1271" s="237"/>
      <c r="BA1271" s="237"/>
      <c r="BB1271" s="237"/>
      <c r="BC1271" s="237"/>
      <c r="BD1271" s="237"/>
      <c r="BE1271" s="237"/>
      <c r="BF1271" s="237"/>
      <c r="BG1271" s="237"/>
      <c r="BH1271" s="237"/>
      <c r="BI1271" s="237"/>
      <c r="BJ1271" s="237"/>
      <c r="BK1271" s="237"/>
      <c r="BL1271" s="237"/>
      <c r="BM1271" s="237"/>
      <c r="BN1271" s="237"/>
      <c r="BO1271" s="237"/>
      <c r="BP1271" s="237"/>
      <c r="BQ1271" s="237"/>
      <c r="BR1271" s="237"/>
      <c r="BS1271" s="237"/>
      <c r="BT1271" s="237"/>
      <c r="BU1271" s="237"/>
      <c r="BV1271" s="237"/>
      <c r="BW1271" s="237"/>
      <c r="BX1271" s="237"/>
      <c r="BY1271" s="237"/>
      <c r="BZ1271" s="237"/>
      <c r="CA1271" s="237"/>
      <c r="CB1271" s="237"/>
      <c r="CC1271" s="237"/>
      <c r="CD1271" s="237"/>
      <c r="CE1271" s="237"/>
      <c r="CF1271" s="237"/>
      <c r="CG1271" s="237"/>
      <c r="CH1271" s="237"/>
      <c r="CI1271" s="237"/>
      <c r="CJ1271" s="237"/>
      <c r="CK1271" s="237"/>
      <c r="CL1271" s="237"/>
      <c r="CM1271" s="237"/>
      <c r="CN1271" s="237"/>
      <c r="CO1271" s="237"/>
      <c r="CP1271" s="237"/>
      <c r="CQ1271" s="237"/>
      <c r="CR1271" s="237"/>
      <c r="CS1271" s="237"/>
      <c r="CT1271" s="237"/>
      <c r="CU1271" s="237"/>
      <c r="CV1271" s="237"/>
      <c r="CW1271" s="237"/>
      <c r="CX1271" s="237"/>
      <c r="CY1271" s="237"/>
      <c r="CZ1271" s="237"/>
      <c r="DA1271" s="237"/>
      <c r="DB1271" s="237"/>
      <c r="DC1271" s="237"/>
      <c r="DD1271" s="237"/>
      <c r="DE1271" s="237"/>
      <c r="DF1271" s="237"/>
      <c r="DG1271" s="237"/>
      <c r="DH1271" s="237"/>
      <c r="DI1271" s="237"/>
      <c r="DJ1271" s="237"/>
      <c r="DK1271" s="237"/>
      <c r="DL1271" s="237"/>
      <c r="DM1271" s="237"/>
      <c r="DN1271" s="237"/>
      <c r="DO1271" s="237"/>
      <c r="DP1271" s="237"/>
      <c r="DQ1271" s="237"/>
      <c r="DR1271" s="237"/>
      <c r="DS1271" s="237"/>
      <c r="DT1271" s="237"/>
      <c r="DU1271" s="237"/>
      <c r="DV1271" s="237"/>
      <c r="DW1271" s="237"/>
      <c r="DX1271" s="237"/>
      <c r="DY1271" s="237"/>
      <c r="DZ1271" s="237"/>
      <c r="EA1271" s="237"/>
      <c r="EB1271" s="237"/>
      <c r="EC1271" s="237"/>
      <c r="ED1271" s="237"/>
      <c r="EE1271" s="237"/>
      <c r="EF1271" s="237"/>
      <c r="EG1271" s="237"/>
      <c r="EH1271" s="237"/>
      <c r="EI1271" s="237"/>
      <c r="EJ1271" s="237"/>
      <c r="EK1271" s="237"/>
      <c r="EL1271" s="237"/>
      <c r="EM1271" s="237"/>
      <c r="EN1271" s="237"/>
      <c r="EO1271" s="237"/>
      <c r="EP1271" s="237"/>
      <c r="EQ1271" s="237"/>
      <c r="ER1271" s="237"/>
      <c r="ES1271" s="237"/>
      <c r="ET1271" s="237"/>
      <c r="EU1271" s="237"/>
      <c r="EV1271" s="237"/>
      <c r="EW1271" s="237"/>
      <c r="EX1271" s="237"/>
      <c r="EY1271" s="237"/>
      <c r="EZ1271" s="237"/>
      <c r="FA1271" s="237"/>
      <c r="FB1271" s="237"/>
      <c r="FC1271" s="237"/>
      <c r="FD1271" s="237"/>
      <c r="FE1271" s="237"/>
      <c r="FF1271" s="237"/>
      <c r="FG1271" s="237"/>
      <c r="FH1271" s="237"/>
      <c r="FI1271" s="237"/>
      <c r="FJ1271" s="237"/>
      <c r="FK1271" s="237"/>
      <c r="FL1271" s="237"/>
      <c r="FM1271" s="237"/>
      <c r="FN1271" s="237"/>
      <c r="FO1271" s="237"/>
      <c r="FP1271" s="237"/>
      <c r="FQ1271" s="237"/>
      <c r="FR1271" s="237"/>
      <c r="FS1271" s="237"/>
      <c r="FT1271" s="237"/>
      <c r="FU1271" s="237"/>
      <c r="FV1271" s="237"/>
      <c r="FW1271" s="237"/>
      <c r="FX1271" s="237"/>
      <c r="FY1271" s="237"/>
      <c r="FZ1271" s="237"/>
      <c r="GA1271" s="237"/>
      <c r="GB1271" s="237"/>
      <c r="GC1271" s="237"/>
      <c r="GD1271" s="237"/>
      <c r="GE1271" s="237"/>
      <c r="GF1271" s="237"/>
      <c r="GG1271" s="237"/>
      <c r="GH1271" s="237"/>
      <c r="GI1271" s="237"/>
      <c r="GJ1271" s="237"/>
      <c r="GK1271" s="237"/>
      <c r="GL1271" s="237"/>
      <c r="GM1271" s="237"/>
      <c r="GN1271" s="237"/>
      <c r="GO1271" s="237"/>
      <c r="GP1271" s="237"/>
      <c r="GQ1271" s="237"/>
    </row>
    <row r="1272" spans="1:199" s="81" customFormat="1" ht="15" hidden="1">
      <c r="A1272" s="176" t="s">
        <v>3164</v>
      </c>
      <c r="B1272" s="241" t="s">
        <v>6461</v>
      </c>
      <c r="C1272" s="242">
        <v>0</v>
      </c>
      <c r="D1272" s="242">
        <v>0</v>
      </c>
      <c r="E1272" s="242">
        <v>0</v>
      </c>
      <c r="F1272" s="242">
        <v>0</v>
      </c>
      <c r="G1272" s="242">
        <v>0</v>
      </c>
      <c r="H1272" s="242">
        <v>0</v>
      </c>
      <c r="I1272" s="242">
        <v>0</v>
      </c>
      <c r="J1272" s="242">
        <v>0</v>
      </c>
      <c r="K1272" s="242">
        <v>0</v>
      </c>
      <c r="L1272" s="242">
        <v>0</v>
      </c>
      <c r="M1272" s="242">
        <v>0</v>
      </c>
      <c r="N1272" s="242">
        <v>0</v>
      </c>
      <c r="O1272" s="242">
        <v>0</v>
      </c>
      <c r="P1272" s="28"/>
      <c r="Q1272" s="242">
        <f>SUM(D1272:O1272)</f>
        <v>0</v>
      </c>
      <c r="R1272" s="242">
        <f>IF($R$19&lt;1,0,Q1272/$R$19)</f>
        <v>0</v>
      </c>
      <c r="S1272" s="243"/>
      <c r="T1272" s="351">
        <f>IF(Q1272=0,0,1)+IF(C1272=0,0,1)+IF(D1272=0,0,1)+IF(E1272=0,0,1)+IF(F1272=0,0,1)+IF(G1272=0,0,1)+IF(H1272=0,0,1)+IF(I1272=0,0,1)+IF(J1272=0,0,1)+IF(K1272=0,0,1)+IF(L1272=0,0,1)+IF(M1272=0,0,1)+IF(N1272=0,0,1)+IF(O1272=0,0,1)</f>
        <v>0</v>
      </c>
      <c r="U1272" s="237"/>
      <c r="V1272" s="237"/>
      <c r="W1272" s="237"/>
      <c r="X1272" s="237"/>
      <c r="Y1272" s="237"/>
      <c r="Z1272" s="237"/>
      <c r="AA1272" s="237"/>
      <c r="AB1272" s="237"/>
      <c r="AC1272" s="237"/>
      <c r="AD1272" s="237"/>
      <c r="AE1272" s="237"/>
      <c r="AF1272" s="237"/>
      <c r="AG1272" s="237"/>
      <c r="AH1272" s="237"/>
      <c r="AI1272" s="237"/>
      <c r="AJ1272" s="237"/>
      <c r="AK1272" s="237"/>
      <c r="AL1272" s="237"/>
      <c r="AM1272" s="237"/>
      <c r="AN1272" s="237"/>
      <c r="AO1272" s="237"/>
      <c r="AP1272" s="237"/>
      <c r="AQ1272" s="237"/>
      <c r="AR1272" s="237"/>
      <c r="AS1272" s="237"/>
      <c r="AT1272" s="237"/>
      <c r="AU1272" s="237"/>
      <c r="AV1272" s="237"/>
      <c r="AW1272" s="237"/>
      <c r="AX1272" s="237"/>
      <c r="AY1272" s="237"/>
      <c r="AZ1272" s="237"/>
      <c r="BA1272" s="237"/>
      <c r="BB1272" s="237"/>
      <c r="BC1272" s="237"/>
      <c r="BD1272" s="237"/>
      <c r="BE1272" s="237"/>
      <c r="BF1272" s="237"/>
      <c r="BG1272" s="237"/>
      <c r="BH1272" s="237"/>
      <c r="BI1272" s="237"/>
      <c r="BJ1272" s="237"/>
      <c r="BK1272" s="237"/>
      <c r="BL1272" s="237"/>
      <c r="BM1272" s="237"/>
      <c r="BN1272" s="237"/>
      <c r="BO1272" s="237"/>
      <c r="BP1272" s="237"/>
      <c r="BQ1272" s="237"/>
      <c r="BR1272" s="237"/>
      <c r="BS1272" s="237"/>
      <c r="BT1272" s="237"/>
      <c r="BU1272" s="237"/>
      <c r="BV1272" s="237"/>
      <c r="BW1272" s="237"/>
      <c r="BX1272" s="237"/>
      <c r="BY1272" s="237"/>
      <c r="BZ1272" s="237"/>
      <c r="CA1272" s="237"/>
      <c r="CB1272" s="237"/>
      <c r="CC1272" s="237"/>
      <c r="CD1272" s="237"/>
      <c r="CE1272" s="237"/>
      <c r="CF1272" s="237"/>
      <c r="CG1272" s="237"/>
      <c r="CH1272" s="237"/>
      <c r="CI1272" s="237"/>
      <c r="CJ1272" s="237"/>
      <c r="CK1272" s="237"/>
      <c r="CL1272" s="237"/>
      <c r="CM1272" s="237"/>
      <c r="CN1272" s="237"/>
      <c r="CO1272" s="237"/>
      <c r="CP1272" s="237"/>
      <c r="CQ1272" s="237"/>
      <c r="CR1272" s="237"/>
      <c r="CS1272" s="237"/>
      <c r="CT1272" s="237"/>
      <c r="CU1272" s="237"/>
      <c r="CV1272" s="237"/>
      <c r="CW1272" s="237"/>
      <c r="CX1272" s="237"/>
      <c r="CY1272" s="237"/>
      <c r="CZ1272" s="237"/>
      <c r="DA1272" s="237"/>
      <c r="DB1272" s="237"/>
      <c r="DC1272" s="237"/>
      <c r="DD1272" s="237"/>
      <c r="DE1272" s="237"/>
      <c r="DF1272" s="237"/>
      <c r="DG1272" s="237"/>
      <c r="DH1272" s="237"/>
      <c r="DI1272" s="237"/>
      <c r="DJ1272" s="237"/>
      <c r="DK1272" s="237"/>
      <c r="DL1272" s="237"/>
      <c r="DM1272" s="237"/>
      <c r="DN1272" s="237"/>
      <c r="DO1272" s="237"/>
      <c r="DP1272" s="237"/>
      <c r="DQ1272" s="237"/>
      <c r="DR1272" s="237"/>
      <c r="DS1272" s="237"/>
      <c r="DT1272" s="237"/>
      <c r="DU1272" s="237"/>
      <c r="DV1272" s="237"/>
      <c r="DW1272" s="237"/>
      <c r="DX1272" s="237"/>
      <c r="DY1272" s="237"/>
      <c r="DZ1272" s="237"/>
      <c r="EA1272" s="237"/>
      <c r="EB1272" s="237"/>
      <c r="EC1272" s="237"/>
      <c r="ED1272" s="237"/>
      <c r="EE1272" s="237"/>
      <c r="EF1272" s="237"/>
      <c r="EG1272" s="237"/>
      <c r="EH1272" s="237"/>
      <c r="EI1272" s="237"/>
      <c r="EJ1272" s="237"/>
      <c r="EK1272" s="237"/>
      <c r="EL1272" s="237"/>
      <c r="EM1272" s="237"/>
      <c r="EN1272" s="237"/>
      <c r="EO1272" s="237"/>
      <c r="EP1272" s="237"/>
      <c r="EQ1272" s="237"/>
      <c r="ER1272" s="237"/>
      <c r="ES1272" s="237"/>
      <c r="ET1272" s="237"/>
      <c r="EU1272" s="237"/>
      <c r="EV1272" s="237"/>
      <c r="EW1272" s="237"/>
      <c r="EX1272" s="237"/>
      <c r="EY1272" s="237"/>
      <c r="EZ1272" s="237"/>
      <c r="FA1272" s="237"/>
      <c r="FB1272" s="237"/>
      <c r="FC1272" s="237"/>
      <c r="FD1272" s="237"/>
      <c r="FE1272" s="237"/>
      <c r="FF1272" s="237"/>
      <c r="FG1272" s="237"/>
      <c r="FH1272" s="237"/>
      <c r="FI1272" s="237"/>
      <c r="FJ1272" s="237"/>
      <c r="FK1272" s="237"/>
      <c r="FL1272" s="237"/>
      <c r="FM1272" s="237"/>
      <c r="FN1272" s="237"/>
      <c r="FO1272" s="237"/>
      <c r="FP1272" s="237"/>
      <c r="FQ1272" s="237"/>
      <c r="FR1272" s="237"/>
      <c r="FS1272" s="237"/>
      <c r="FT1272" s="237"/>
      <c r="FU1272" s="237"/>
      <c r="FV1272" s="237"/>
      <c r="FW1272" s="237"/>
      <c r="FX1272" s="237"/>
      <c r="FY1272" s="237"/>
      <c r="FZ1272" s="237"/>
      <c r="GA1272" s="237"/>
      <c r="GB1272" s="237"/>
      <c r="GC1272" s="237"/>
      <c r="GD1272" s="237"/>
      <c r="GE1272" s="237"/>
      <c r="GF1272" s="237"/>
      <c r="GG1272" s="237"/>
      <c r="GH1272" s="237"/>
      <c r="GI1272" s="237"/>
      <c r="GJ1272" s="237"/>
      <c r="GK1272" s="237"/>
      <c r="GL1272" s="237"/>
      <c r="GM1272" s="237"/>
      <c r="GN1272" s="237"/>
      <c r="GO1272" s="237"/>
      <c r="GP1272" s="237"/>
      <c r="GQ1272" s="237"/>
    </row>
    <row r="1273" spans="1:199" s="81" customFormat="1" ht="15" hidden="1">
      <c r="A1273" s="176" t="s">
        <v>3165</v>
      </c>
      <c r="B1273" s="241" t="s">
        <v>6462</v>
      </c>
      <c r="C1273" s="242">
        <v>0</v>
      </c>
      <c r="D1273" s="242">
        <v>0</v>
      </c>
      <c r="E1273" s="242">
        <v>0</v>
      </c>
      <c r="F1273" s="242">
        <v>0</v>
      </c>
      <c r="G1273" s="242">
        <v>0</v>
      </c>
      <c r="H1273" s="242">
        <v>0</v>
      </c>
      <c r="I1273" s="242">
        <v>0</v>
      </c>
      <c r="J1273" s="242">
        <v>0</v>
      </c>
      <c r="K1273" s="242">
        <v>0</v>
      </c>
      <c r="L1273" s="242">
        <v>0</v>
      </c>
      <c r="M1273" s="242">
        <v>0</v>
      </c>
      <c r="N1273" s="242">
        <v>0</v>
      </c>
      <c r="O1273" s="242">
        <v>0</v>
      </c>
      <c r="P1273" s="28"/>
      <c r="Q1273" s="242">
        <f>SUM(D1273:O1273)</f>
        <v>0</v>
      </c>
      <c r="R1273" s="242">
        <f>IF($R$19&lt;1,0,Q1273/$R$19)</f>
        <v>0</v>
      </c>
      <c r="S1273" s="243"/>
      <c r="T1273" s="351">
        <f>IF(Q1273=0,0,1)+IF(C1273=0,0,1)+IF(D1273=0,0,1)+IF(E1273=0,0,1)+IF(F1273=0,0,1)+IF(G1273=0,0,1)+IF(H1273=0,0,1)+IF(I1273=0,0,1)+IF(J1273=0,0,1)+IF(K1273=0,0,1)+IF(L1273=0,0,1)+IF(M1273=0,0,1)+IF(N1273=0,0,1)+IF(O1273=0,0,1)</f>
        <v>0</v>
      </c>
      <c r="U1273" s="237"/>
      <c r="V1273" s="237"/>
      <c r="W1273" s="237"/>
      <c r="X1273" s="237"/>
      <c r="Y1273" s="237"/>
      <c r="Z1273" s="237"/>
      <c r="AA1273" s="237"/>
      <c r="AB1273" s="237"/>
      <c r="AC1273" s="237"/>
      <c r="AD1273" s="237"/>
      <c r="AE1273" s="237"/>
      <c r="AF1273" s="237"/>
      <c r="AG1273" s="237"/>
      <c r="AH1273" s="237"/>
      <c r="AI1273" s="237"/>
      <c r="AJ1273" s="237"/>
      <c r="AK1273" s="237"/>
      <c r="AL1273" s="237"/>
      <c r="AM1273" s="237"/>
      <c r="AN1273" s="237"/>
      <c r="AO1273" s="237"/>
      <c r="AP1273" s="237"/>
      <c r="AQ1273" s="237"/>
      <c r="AR1273" s="237"/>
      <c r="AS1273" s="237"/>
      <c r="AT1273" s="237"/>
      <c r="AU1273" s="237"/>
      <c r="AV1273" s="237"/>
      <c r="AW1273" s="237"/>
      <c r="AX1273" s="237"/>
      <c r="AY1273" s="237"/>
      <c r="AZ1273" s="237"/>
      <c r="BA1273" s="237"/>
      <c r="BB1273" s="237"/>
      <c r="BC1273" s="237"/>
      <c r="BD1273" s="237"/>
      <c r="BE1273" s="237"/>
      <c r="BF1273" s="237"/>
      <c r="BG1273" s="237"/>
      <c r="BH1273" s="237"/>
      <c r="BI1273" s="237"/>
      <c r="BJ1273" s="237"/>
      <c r="BK1273" s="237"/>
      <c r="BL1273" s="237"/>
      <c r="BM1273" s="237"/>
      <c r="BN1273" s="237"/>
      <c r="BO1273" s="237"/>
      <c r="BP1273" s="237"/>
      <c r="BQ1273" s="237"/>
      <c r="BR1273" s="237"/>
      <c r="BS1273" s="237"/>
      <c r="BT1273" s="237"/>
      <c r="BU1273" s="237"/>
      <c r="BV1273" s="237"/>
      <c r="BW1273" s="237"/>
      <c r="BX1273" s="237"/>
      <c r="BY1273" s="237"/>
      <c r="BZ1273" s="237"/>
      <c r="CA1273" s="237"/>
      <c r="CB1273" s="237"/>
      <c r="CC1273" s="237"/>
      <c r="CD1273" s="237"/>
      <c r="CE1273" s="237"/>
      <c r="CF1273" s="237"/>
      <c r="CG1273" s="237"/>
      <c r="CH1273" s="237"/>
      <c r="CI1273" s="237"/>
      <c r="CJ1273" s="237"/>
      <c r="CK1273" s="237"/>
      <c r="CL1273" s="237"/>
      <c r="CM1273" s="237"/>
      <c r="CN1273" s="237"/>
      <c r="CO1273" s="237"/>
      <c r="CP1273" s="237"/>
      <c r="CQ1273" s="237"/>
      <c r="CR1273" s="237"/>
      <c r="CS1273" s="237"/>
      <c r="CT1273" s="237"/>
      <c r="CU1273" s="237"/>
      <c r="CV1273" s="237"/>
      <c r="CW1273" s="237"/>
      <c r="CX1273" s="237"/>
      <c r="CY1273" s="237"/>
      <c r="CZ1273" s="237"/>
      <c r="DA1273" s="237"/>
      <c r="DB1273" s="237"/>
      <c r="DC1273" s="237"/>
      <c r="DD1273" s="237"/>
      <c r="DE1273" s="237"/>
      <c r="DF1273" s="237"/>
      <c r="DG1273" s="237"/>
      <c r="DH1273" s="237"/>
      <c r="DI1273" s="237"/>
      <c r="DJ1273" s="237"/>
      <c r="DK1273" s="237"/>
      <c r="DL1273" s="237"/>
      <c r="DM1273" s="237"/>
      <c r="DN1273" s="237"/>
      <c r="DO1273" s="237"/>
      <c r="DP1273" s="237"/>
      <c r="DQ1273" s="237"/>
      <c r="DR1273" s="237"/>
      <c r="DS1273" s="237"/>
      <c r="DT1273" s="237"/>
      <c r="DU1273" s="237"/>
      <c r="DV1273" s="237"/>
      <c r="DW1273" s="237"/>
      <c r="DX1273" s="237"/>
      <c r="DY1273" s="237"/>
      <c r="DZ1273" s="237"/>
      <c r="EA1273" s="237"/>
      <c r="EB1273" s="237"/>
      <c r="EC1273" s="237"/>
      <c r="ED1273" s="237"/>
      <c r="EE1273" s="237"/>
      <c r="EF1273" s="237"/>
      <c r="EG1273" s="237"/>
      <c r="EH1273" s="237"/>
      <c r="EI1273" s="237"/>
      <c r="EJ1273" s="237"/>
      <c r="EK1273" s="237"/>
      <c r="EL1273" s="237"/>
      <c r="EM1273" s="237"/>
      <c r="EN1273" s="237"/>
      <c r="EO1273" s="237"/>
      <c r="EP1273" s="237"/>
      <c r="EQ1273" s="237"/>
      <c r="ER1273" s="237"/>
      <c r="ES1273" s="237"/>
      <c r="ET1273" s="237"/>
      <c r="EU1273" s="237"/>
      <c r="EV1273" s="237"/>
      <c r="EW1273" s="237"/>
      <c r="EX1273" s="237"/>
      <c r="EY1273" s="237"/>
      <c r="EZ1273" s="237"/>
      <c r="FA1273" s="237"/>
      <c r="FB1273" s="237"/>
      <c r="FC1273" s="237"/>
      <c r="FD1273" s="237"/>
      <c r="FE1273" s="237"/>
      <c r="FF1273" s="237"/>
      <c r="FG1273" s="237"/>
      <c r="FH1273" s="237"/>
      <c r="FI1273" s="237"/>
      <c r="FJ1273" s="237"/>
      <c r="FK1273" s="237"/>
      <c r="FL1273" s="237"/>
      <c r="FM1273" s="237"/>
      <c r="FN1273" s="237"/>
      <c r="FO1273" s="237"/>
      <c r="FP1273" s="237"/>
      <c r="FQ1273" s="237"/>
      <c r="FR1273" s="237"/>
      <c r="FS1273" s="237"/>
      <c r="FT1273" s="237"/>
      <c r="FU1273" s="237"/>
      <c r="FV1273" s="237"/>
      <c r="FW1273" s="237"/>
      <c r="FX1273" s="237"/>
      <c r="FY1273" s="237"/>
      <c r="FZ1273" s="237"/>
      <c r="GA1273" s="237"/>
      <c r="GB1273" s="237"/>
      <c r="GC1273" s="237"/>
      <c r="GD1273" s="237"/>
      <c r="GE1273" s="237"/>
      <c r="GF1273" s="237"/>
      <c r="GG1273" s="237"/>
      <c r="GH1273" s="237"/>
      <c r="GI1273" s="237"/>
      <c r="GJ1273" s="237"/>
      <c r="GK1273" s="237"/>
      <c r="GL1273" s="237"/>
      <c r="GM1273" s="237"/>
      <c r="GN1273" s="237"/>
      <c r="GO1273" s="237"/>
      <c r="GP1273" s="237"/>
      <c r="GQ1273" s="237"/>
    </row>
    <row r="1274" spans="1:199" s="81" customFormat="1" ht="15" hidden="1">
      <c r="A1274" s="176" t="s">
        <v>3166</v>
      </c>
      <c r="B1274" s="241" t="s">
        <v>6463</v>
      </c>
      <c r="C1274" s="242">
        <v>0</v>
      </c>
      <c r="D1274" s="242">
        <v>0</v>
      </c>
      <c r="E1274" s="242">
        <v>0</v>
      </c>
      <c r="F1274" s="242">
        <v>0</v>
      </c>
      <c r="G1274" s="242">
        <v>0</v>
      </c>
      <c r="H1274" s="242">
        <v>0</v>
      </c>
      <c r="I1274" s="242">
        <v>0</v>
      </c>
      <c r="J1274" s="242">
        <v>0</v>
      </c>
      <c r="K1274" s="242">
        <v>0</v>
      </c>
      <c r="L1274" s="242">
        <v>0</v>
      </c>
      <c r="M1274" s="242">
        <v>0</v>
      </c>
      <c r="N1274" s="242">
        <v>0</v>
      </c>
      <c r="O1274" s="242">
        <v>0</v>
      </c>
      <c r="P1274" s="28"/>
      <c r="Q1274" s="242">
        <f>SUM(D1274:O1274)</f>
        <v>0</v>
      </c>
      <c r="R1274" s="242">
        <f>IF($R$19&lt;1,0,Q1274/$R$19)</f>
        <v>0</v>
      </c>
      <c r="S1274" s="243"/>
      <c r="T1274" s="351">
        <f>IF(Q1274=0,0,1)+IF(C1274=0,0,1)+IF(D1274=0,0,1)+IF(E1274=0,0,1)+IF(F1274=0,0,1)+IF(G1274=0,0,1)+IF(H1274=0,0,1)+IF(I1274=0,0,1)+IF(J1274=0,0,1)+IF(K1274=0,0,1)+IF(L1274=0,0,1)+IF(M1274=0,0,1)+IF(N1274=0,0,1)+IF(O1274=0,0,1)</f>
        <v>0</v>
      </c>
      <c r="U1274" s="237"/>
      <c r="V1274" s="237"/>
      <c r="W1274" s="237"/>
      <c r="X1274" s="237"/>
      <c r="Y1274" s="237"/>
      <c r="Z1274" s="237"/>
      <c r="AA1274" s="237"/>
      <c r="AB1274" s="237"/>
      <c r="AC1274" s="237"/>
      <c r="AD1274" s="237"/>
      <c r="AE1274" s="237"/>
      <c r="AF1274" s="237"/>
      <c r="AG1274" s="237"/>
      <c r="AH1274" s="237"/>
      <c r="AI1274" s="237"/>
      <c r="AJ1274" s="237"/>
      <c r="AK1274" s="237"/>
      <c r="AL1274" s="237"/>
      <c r="AM1274" s="237"/>
      <c r="AN1274" s="237"/>
      <c r="AO1274" s="237"/>
      <c r="AP1274" s="237"/>
      <c r="AQ1274" s="237"/>
      <c r="AR1274" s="237"/>
      <c r="AS1274" s="237"/>
      <c r="AT1274" s="237"/>
      <c r="AU1274" s="237"/>
      <c r="AV1274" s="237"/>
      <c r="AW1274" s="237"/>
      <c r="AX1274" s="237"/>
      <c r="AY1274" s="237"/>
      <c r="AZ1274" s="237"/>
      <c r="BA1274" s="237"/>
      <c r="BB1274" s="237"/>
      <c r="BC1274" s="237"/>
      <c r="BD1274" s="237"/>
      <c r="BE1274" s="237"/>
      <c r="BF1274" s="237"/>
      <c r="BG1274" s="237"/>
      <c r="BH1274" s="237"/>
      <c r="BI1274" s="237"/>
      <c r="BJ1274" s="237"/>
      <c r="BK1274" s="237"/>
      <c r="BL1274" s="237"/>
      <c r="BM1274" s="237"/>
      <c r="BN1274" s="237"/>
      <c r="BO1274" s="237"/>
      <c r="BP1274" s="237"/>
      <c r="BQ1274" s="237"/>
      <c r="BR1274" s="237"/>
      <c r="BS1274" s="237"/>
      <c r="BT1274" s="237"/>
      <c r="BU1274" s="237"/>
      <c r="BV1274" s="237"/>
      <c r="BW1274" s="237"/>
      <c r="BX1274" s="237"/>
      <c r="BY1274" s="237"/>
      <c r="BZ1274" s="237"/>
      <c r="CA1274" s="237"/>
      <c r="CB1274" s="237"/>
      <c r="CC1274" s="237"/>
      <c r="CD1274" s="237"/>
      <c r="CE1274" s="237"/>
      <c r="CF1274" s="237"/>
      <c r="CG1274" s="237"/>
      <c r="CH1274" s="237"/>
      <c r="CI1274" s="237"/>
      <c r="CJ1274" s="237"/>
      <c r="CK1274" s="237"/>
      <c r="CL1274" s="237"/>
      <c r="CM1274" s="237"/>
      <c r="CN1274" s="237"/>
      <c r="CO1274" s="237"/>
      <c r="CP1274" s="237"/>
      <c r="CQ1274" s="237"/>
      <c r="CR1274" s="237"/>
      <c r="CS1274" s="237"/>
      <c r="CT1274" s="237"/>
      <c r="CU1274" s="237"/>
      <c r="CV1274" s="237"/>
      <c r="CW1274" s="237"/>
      <c r="CX1274" s="237"/>
      <c r="CY1274" s="237"/>
      <c r="CZ1274" s="237"/>
      <c r="DA1274" s="237"/>
      <c r="DB1274" s="237"/>
      <c r="DC1274" s="237"/>
      <c r="DD1274" s="237"/>
      <c r="DE1274" s="237"/>
      <c r="DF1274" s="237"/>
      <c r="DG1274" s="237"/>
      <c r="DH1274" s="237"/>
      <c r="DI1274" s="237"/>
      <c r="DJ1274" s="237"/>
      <c r="DK1274" s="237"/>
      <c r="DL1274" s="237"/>
      <c r="DM1274" s="237"/>
      <c r="DN1274" s="237"/>
      <c r="DO1274" s="237"/>
      <c r="DP1274" s="237"/>
      <c r="DQ1274" s="237"/>
      <c r="DR1274" s="237"/>
      <c r="DS1274" s="237"/>
      <c r="DT1274" s="237"/>
      <c r="DU1274" s="237"/>
      <c r="DV1274" s="237"/>
      <c r="DW1274" s="237"/>
      <c r="DX1274" s="237"/>
      <c r="DY1274" s="237"/>
      <c r="DZ1274" s="237"/>
      <c r="EA1274" s="237"/>
      <c r="EB1274" s="237"/>
      <c r="EC1274" s="237"/>
      <c r="ED1274" s="237"/>
      <c r="EE1274" s="237"/>
      <c r="EF1274" s="237"/>
      <c r="EG1274" s="237"/>
      <c r="EH1274" s="237"/>
      <c r="EI1274" s="237"/>
      <c r="EJ1274" s="237"/>
      <c r="EK1274" s="237"/>
      <c r="EL1274" s="237"/>
      <c r="EM1274" s="237"/>
      <c r="EN1274" s="237"/>
      <c r="EO1274" s="237"/>
      <c r="EP1274" s="237"/>
      <c r="EQ1274" s="237"/>
      <c r="ER1274" s="237"/>
      <c r="ES1274" s="237"/>
      <c r="ET1274" s="237"/>
      <c r="EU1274" s="237"/>
      <c r="EV1274" s="237"/>
      <c r="EW1274" s="237"/>
      <c r="EX1274" s="237"/>
      <c r="EY1274" s="237"/>
      <c r="EZ1274" s="237"/>
      <c r="FA1274" s="237"/>
      <c r="FB1274" s="237"/>
      <c r="FC1274" s="237"/>
      <c r="FD1274" s="237"/>
      <c r="FE1274" s="237"/>
      <c r="FF1274" s="237"/>
      <c r="FG1274" s="237"/>
      <c r="FH1274" s="237"/>
      <c r="FI1274" s="237"/>
      <c r="FJ1274" s="237"/>
      <c r="FK1274" s="237"/>
      <c r="FL1274" s="237"/>
      <c r="FM1274" s="237"/>
      <c r="FN1274" s="237"/>
      <c r="FO1274" s="237"/>
      <c r="FP1274" s="237"/>
      <c r="FQ1274" s="237"/>
      <c r="FR1274" s="237"/>
      <c r="FS1274" s="237"/>
      <c r="FT1274" s="237"/>
      <c r="FU1274" s="237"/>
      <c r="FV1274" s="237"/>
      <c r="FW1274" s="237"/>
      <c r="FX1274" s="237"/>
      <c r="FY1274" s="237"/>
      <c r="FZ1274" s="237"/>
      <c r="GA1274" s="237"/>
      <c r="GB1274" s="237"/>
      <c r="GC1274" s="237"/>
      <c r="GD1274" s="237"/>
      <c r="GE1274" s="237"/>
      <c r="GF1274" s="237"/>
      <c r="GG1274" s="237"/>
      <c r="GH1274" s="237"/>
      <c r="GI1274" s="237"/>
      <c r="GJ1274" s="237"/>
      <c r="GK1274" s="237"/>
      <c r="GL1274" s="237"/>
      <c r="GM1274" s="237"/>
      <c r="GN1274" s="237"/>
      <c r="GO1274" s="237"/>
      <c r="GP1274" s="237"/>
      <c r="GQ1274" s="237"/>
    </row>
    <row r="1275" spans="1:199" s="81" customFormat="1" ht="15" hidden="1">
      <c r="A1275" s="176" t="s">
        <v>3167</v>
      </c>
      <c r="B1275" s="241" t="s">
        <v>6464</v>
      </c>
      <c r="C1275" s="242">
        <v>0</v>
      </c>
      <c r="D1275" s="242">
        <v>0</v>
      </c>
      <c r="E1275" s="242">
        <v>0</v>
      </c>
      <c r="F1275" s="242">
        <v>0</v>
      </c>
      <c r="G1275" s="242">
        <v>0</v>
      </c>
      <c r="H1275" s="242">
        <v>0</v>
      </c>
      <c r="I1275" s="242">
        <v>0</v>
      </c>
      <c r="J1275" s="242">
        <v>0</v>
      </c>
      <c r="K1275" s="242">
        <v>0</v>
      </c>
      <c r="L1275" s="242">
        <v>0</v>
      </c>
      <c r="M1275" s="242">
        <v>0</v>
      </c>
      <c r="N1275" s="242">
        <v>0</v>
      </c>
      <c r="O1275" s="242">
        <v>0</v>
      </c>
      <c r="P1275" s="28"/>
      <c r="Q1275" s="242">
        <f>SUM(D1275:O1275)</f>
        <v>0</v>
      </c>
      <c r="R1275" s="242">
        <f>IF($R$19&lt;1,0,Q1275/$R$19)</f>
        <v>0</v>
      </c>
      <c r="S1275" s="243"/>
      <c r="T1275" s="351">
        <f>IF(Q1275=0,0,1)+IF(C1275=0,0,1)+IF(D1275=0,0,1)+IF(E1275=0,0,1)+IF(F1275=0,0,1)+IF(G1275=0,0,1)+IF(H1275=0,0,1)+IF(I1275=0,0,1)+IF(J1275=0,0,1)+IF(K1275=0,0,1)+IF(L1275=0,0,1)+IF(M1275=0,0,1)+IF(N1275=0,0,1)+IF(O1275=0,0,1)</f>
        <v>0</v>
      </c>
      <c r="U1275" s="237"/>
      <c r="V1275" s="237"/>
      <c r="W1275" s="237"/>
      <c r="X1275" s="237"/>
      <c r="Y1275" s="237"/>
      <c r="Z1275" s="237"/>
      <c r="AA1275" s="237"/>
      <c r="AB1275" s="237"/>
      <c r="AC1275" s="237"/>
      <c r="AD1275" s="237"/>
      <c r="AE1275" s="237"/>
      <c r="AF1275" s="237"/>
      <c r="AG1275" s="237"/>
      <c r="AH1275" s="237"/>
      <c r="AI1275" s="237"/>
      <c r="AJ1275" s="237"/>
      <c r="AK1275" s="237"/>
      <c r="AL1275" s="237"/>
      <c r="AM1275" s="237"/>
      <c r="AN1275" s="237"/>
      <c r="AO1275" s="237"/>
      <c r="AP1275" s="237"/>
      <c r="AQ1275" s="237"/>
      <c r="AR1275" s="237"/>
      <c r="AS1275" s="237"/>
      <c r="AT1275" s="237"/>
      <c r="AU1275" s="237"/>
      <c r="AV1275" s="237"/>
      <c r="AW1275" s="237"/>
      <c r="AX1275" s="237"/>
      <c r="AY1275" s="237"/>
      <c r="AZ1275" s="237"/>
      <c r="BA1275" s="237"/>
      <c r="BB1275" s="237"/>
      <c r="BC1275" s="237"/>
      <c r="BD1275" s="237"/>
      <c r="BE1275" s="237"/>
      <c r="BF1275" s="237"/>
      <c r="BG1275" s="237"/>
      <c r="BH1275" s="237"/>
      <c r="BI1275" s="237"/>
      <c r="BJ1275" s="237"/>
      <c r="BK1275" s="237"/>
      <c r="BL1275" s="237"/>
      <c r="BM1275" s="237"/>
      <c r="BN1275" s="237"/>
      <c r="BO1275" s="237"/>
      <c r="BP1275" s="237"/>
      <c r="BQ1275" s="237"/>
      <c r="BR1275" s="237"/>
      <c r="BS1275" s="237"/>
      <c r="BT1275" s="237"/>
      <c r="BU1275" s="237"/>
      <c r="BV1275" s="237"/>
      <c r="BW1275" s="237"/>
      <c r="BX1275" s="237"/>
      <c r="BY1275" s="237"/>
      <c r="BZ1275" s="237"/>
      <c r="CA1275" s="237"/>
      <c r="CB1275" s="237"/>
      <c r="CC1275" s="237"/>
      <c r="CD1275" s="237"/>
      <c r="CE1275" s="237"/>
      <c r="CF1275" s="237"/>
      <c r="CG1275" s="237"/>
      <c r="CH1275" s="237"/>
      <c r="CI1275" s="237"/>
      <c r="CJ1275" s="237"/>
      <c r="CK1275" s="237"/>
      <c r="CL1275" s="237"/>
      <c r="CM1275" s="237"/>
      <c r="CN1275" s="237"/>
      <c r="CO1275" s="237"/>
      <c r="CP1275" s="237"/>
      <c r="CQ1275" s="237"/>
      <c r="CR1275" s="237"/>
      <c r="CS1275" s="237"/>
      <c r="CT1275" s="237"/>
      <c r="CU1275" s="237"/>
      <c r="CV1275" s="237"/>
      <c r="CW1275" s="237"/>
      <c r="CX1275" s="237"/>
      <c r="CY1275" s="237"/>
      <c r="CZ1275" s="237"/>
      <c r="DA1275" s="237"/>
      <c r="DB1275" s="237"/>
      <c r="DC1275" s="237"/>
      <c r="DD1275" s="237"/>
      <c r="DE1275" s="237"/>
      <c r="DF1275" s="237"/>
      <c r="DG1275" s="237"/>
      <c r="DH1275" s="237"/>
      <c r="DI1275" s="237"/>
      <c r="DJ1275" s="237"/>
      <c r="DK1275" s="237"/>
      <c r="DL1275" s="237"/>
      <c r="DM1275" s="237"/>
      <c r="DN1275" s="237"/>
      <c r="DO1275" s="237"/>
      <c r="DP1275" s="237"/>
      <c r="DQ1275" s="237"/>
      <c r="DR1275" s="237"/>
      <c r="DS1275" s="237"/>
      <c r="DT1275" s="237"/>
      <c r="DU1275" s="237"/>
      <c r="DV1275" s="237"/>
      <c r="DW1275" s="237"/>
      <c r="DX1275" s="237"/>
      <c r="DY1275" s="237"/>
      <c r="DZ1275" s="237"/>
      <c r="EA1275" s="237"/>
      <c r="EB1275" s="237"/>
      <c r="EC1275" s="237"/>
      <c r="ED1275" s="237"/>
      <c r="EE1275" s="237"/>
      <c r="EF1275" s="237"/>
      <c r="EG1275" s="237"/>
      <c r="EH1275" s="237"/>
      <c r="EI1275" s="237"/>
      <c r="EJ1275" s="237"/>
      <c r="EK1275" s="237"/>
      <c r="EL1275" s="237"/>
      <c r="EM1275" s="237"/>
      <c r="EN1275" s="237"/>
      <c r="EO1275" s="237"/>
      <c r="EP1275" s="237"/>
      <c r="EQ1275" s="237"/>
      <c r="ER1275" s="237"/>
      <c r="ES1275" s="237"/>
      <c r="ET1275" s="237"/>
      <c r="EU1275" s="237"/>
      <c r="EV1275" s="237"/>
      <c r="EW1275" s="237"/>
      <c r="EX1275" s="237"/>
      <c r="EY1275" s="237"/>
      <c r="EZ1275" s="237"/>
      <c r="FA1275" s="237"/>
      <c r="FB1275" s="237"/>
      <c r="FC1275" s="237"/>
      <c r="FD1275" s="237"/>
      <c r="FE1275" s="237"/>
      <c r="FF1275" s="237"/>
      <c r="FG1275" s="237"/>
      <c r="FH1275" s="237"/>
      <c r="FI1275" s="237"/>
      <c r="FJ1275" s="237"/>
      <c r="FK1275" s="237"/>
      <c r="FL1275" s="237"/>
      <c r="FM1275" s="237"/>
      <c r="FN1275" s="237"/>
      <c r="FO1275" s="237"/>
      <c r="FP1275" s="237"/>
      <c r="FQ1275" s="237"/>
      <c r="FR1275" s="237"/>
      <c r="FS1275" s="237"/>
      <c r="FT1275" s="237"/>
      <c r="FU1275" s="237"/>
      <c r="FV1275" s="237"/>
      <c r="FW1275" s="237"/>
      <c r="FX1275" s="237"/>
      <c r="FY1275" s="237"/>
      <c r="FZ1275" s="237"/>
      <c r="GA1275" s="237"/>
      <c r="GB1275" s="237"/>
      <c r="GC1275" s="237"/>
      <c r="GD1275" s="237"/>
      <c r="GE1275" s="237"/>
      <c r="GF1275" s="237"/>
      <c r="GG1275" s="237"/>
      <c r="GH1275" s="237"/>
      <c r="GI1275" s="237"/>
      <c r="GJ1275" s="237"/>
      <c r="GK1275" s="237"/>
      <c r="GL1275" s="237"/>
      <c r="GM1275" s="237"/>
      <c r="GN1275" s="237"/>
      <c r="GO1275" s="237"/>
      <c r="GP1275" s="237"/>
      <c r="GQ1275" s="237"/>
    </row>
    <row r="1276" spans="1:199" s="81" customFormat="1" ht="15" hidden="1">
      <c r="A1276" s="176" t="s">
        <v>3168</v>
      </c>
      <c r="B1276" s="241" t="s">
        <v>6465</v>
      </c>
      <c r="C1276" s="242">
        <v>0</v>
      </c>
      <c r="D1276" s="242">
        <v>0</v>
      </c>
      <c r="E1276" s="242">
        <v>0</v>
      </c>
      <c r="F1276" s="242">
        <v>0</v>
      </c>
      <c r="G1276" s="242">
        <v>0</v>
      </c>
      <c r="H1276" s="242">
        <v>0</v>
      </c>
      <c r="I1276" s="242">
        <v>0</v>
      </c>
      <c r="J1276" s="242">
        <v>0</v>
      </c>
      <c r="K1276" s="242">
        <v>0</v>
      </c>
      <c r="L1276" s="242">
        <v>0</v>
      </c>
      <c r="M1276" s="242">
        <v>0</v>
      </c>
      <c r="N1276" s="242">
        <v>0</v>
      </c>
      <c r="O1276" s="242">
        <v>0</v>
      </c>
      <c r="P1276" s="28"/>
      <c r="Q1276" s="242">
        <f>SUM(D1276:O1276)</f>
        <v>0</v>
      </c>
      <c r="R1276" s="242">
        <f>IF($R$19&lt;1,0,Q1276/$R$19)</f>
        <v>0</v>
      </c>
      <c r="S1276" s="243"/>
      <c r="T1276" s="351">
        <f>IF(Q1276=0,0,1)+IF(C1276=0,0,1)+IF(D1276=0,0,1)+IF(E1276=0,0,1)+IF(F1276=0,0,1)+IF(G1276=0,0,1)+IF(H1276=0,0,1)+IF(I1276=0,0,1)+IF(J1276=0,0,1)+IF(K1276=0,0,1)+IF(L1276=0,0,1)+IF(M1276=0,0,1)+IF(N1276=0,0,1)+IF(O1276=0,0,1)</f>
        <v>0</v>
      </c>
      <c r="U1276" s="237"/>
      <c r="V1276" s="237"/>
      <c r="W1276" s="237"/>
      <c r="X1276" s="237"/>
      <c r="Y1276" s="237"/>
      <c r="Z1276" s="237"/>
      <c r="AA1276" s="237"/>
      <c r="AB1276" s="237"/>
      <c r="AC1276" s="237"/>
      <c r="AD1276" s="237"/>
      <c r="AE1276" s="237"/>
      <c r="AF1276" s="237"/>
      <c r="AG1276" s="237"/>
      <c r="AH1276" s="237"/>
      <c r="AI1276" s="237"/>
      <c r="AJ1276" s="237"/>
      <c r="AK1276" s="237"/>
      <c r="AL1276" s="237"/>
      <c r="AM1276" s="237"/>
      <c r="AN1276" s="237"/>
      <c r="AO1276" s="237"/>
      <c r="AP1276" s="237"/>
      <c r="AQ1276" s="237"/>
      <c r="AR1276" s="237"/>
      <c r="AS1276" s="237"/>
      <c r="AT1276" s="237"/>
      <c r="AU1276" s="237"/>
      <c r="AV1276" s="237"/>
      <c r="AW1276" s="237"/>
      <c r="AX1276" s="237"/>
      <c r="AY1276" s="237"/>
      <c r="AZ1276" s="237"/>
      <c r="BA1276" s="237"/>
      <c r="BB1276" s="237"/>
      <c r="BC1276" s="237"/>
      <c r="BD1276" s="237"/>
      <c r="BE1276" s="237"/>
      <c r="BF1276" s="237"/>
      <c r="BG1276" s="237"/>
      <c r="BH1276" s="237"/>
      <c r="BI1276" s="237"/>
      <c r="BJ1276" s="237"/>
      <c r="BK1276" s="237"/>
      <c r="BL1276" s="237"/>
      <c r="BM1276" s="237"/>
      <c r="BN1276" s="237"/>
      <c r="BO1276" s="237"/>
      <c r="BP1276" s="237"/>
      <c r="BQ1276" s="237"/>
      <c r="BR1276" s="237"/>
      <c r="BS1276" s="237"/>
      <c r="BT1276" s="237"/>
      <c r="BU1276" s="237"/>
      <c r="BV1276" s="237"/>
      <c r="BW1276" s="237"/>
      <c r="BX1276" s="237"/>
      <c r="BY1276" s="237"/>
      <c r="BZ1276" s="237"/>
      <c r="CA1276" s="237"/>
      <c r="CB1276" s="237"/>
      <c r="CC1276" s="237"/>
      <c r="CD1276" s="237"/>
      <c r="CE1276" s="237"/>
      <c r="CF1276" s="237"/>
      <c r="CG1276" s="237"/>
      <c r="CH1276" s="237"/>
      <c r="CI1276" s="237"/>
      <c r="CJ1276" s="237"/>
      <c r="CK1276" s="237"/>
      <c r="CL1276" s="237"/>
      <c r="CM1276" s="237"/>
      <c r="CN1276" s="237"/>
      <c r="CO1276" s="237"/>
      <c r="CP1276" s="237"/>
      <c r="CQ1276" s="237"/>
      <c r="CR1276" s="237"/>
      <c r="CS1276" s="237"/>
      <c r="CT1276" s="237"/>
      <c r="CU1276" s="237"/>
      <c r="CV1276" s="237"/>
      <c r="CW1276" s="237"/>
      <c r="CX1276" s="237"/>
      <c r="CY1276" s="237"/>
      <c r="CZ1276" s="237"/>
      <c r="DA1276" s="237"/>
      <c r="DB1276" s="237"/>
      <c r="DC1276" s="237"/>
      <c r="DD1276" s="237"/>
      <c r="DE1276" s="237"/>
      <c r="DF1276" s="237"/>
      <c r="DG1276" s="237"/>
      <c r="DH1276" s="237"/>
      <c r="DI1276" s="237"/>
      <c r="DJ1276" s="237"/>
      <c r="DK1276" s="237"/>
      <c r="DL1276" s="237"/>
      <c r="DM1276" s="237"/>
      <c r="DN1276" s="237"/>
      <c r="DO1276" s="237"/>
      <c r="DP1276" s="237"/>
      <c r="DQ1276" s="237"/>
      <c r="DR1276" s="237"/>
      <c r="DS1276" s="237"/>
      <c r="DT1276" s="237"/>
      <c r="DU1276" s="237"/>
      <c r="DV1276" s="237"/>
      <c r="DW1276" s="237"/>
      <c r="DX1276" s="237"/>
      <c r="DY1276" s="237"/>
      <c r="DZ1276" s="237"/>
      <c r="EA1276" s="237"/>
      <c r="EB1276" s="237"/>
      <c r="EC1276" s="237"/>
      <c r="ED1276" s="237"/>
      <c r="EE1276" s="237"/>
      <c r="EF1276" s="237"/>
      <c r="EG1276" s="237"/>
      <c r="EH1276" s="237"/>
      <c r="EI1276" s="237"/>
      <c r="EJ1276" s="237"/>
      <c r="EK1276" s="237"/>
      <c r="EL1276" s="237"/>
      <c r="EM1276" s="237"/>
      <c r="EN1276" s="237"/>
      <c r="EO1276" s="237"/>
      <c r="EP1276" s="237"/>
      <c r="EQ1276" s="237"/>
      <c r="ER1276" s="237"/>
      <c r="ES1276" s="237"/>
      <c r="ET1276" s="237"/>
      <c r="EU1276" s="237"/>
      <c r="EV1276" s="237"/>
      <c r="EW1276" s="237"/>
      <c r="EX1276" s="237"/>
      <c r="EY1276" s="237"/>
      <c r="EZ1276" s="237"/>
      <c r="FA1276" s="237"/>
      <c r="FB1276" s="237"/>
      <c r="FC1276" s="237"/>
      <c r="FD1276" s="237"/>
      <c r="FE1276" s="237"/>
      <c r="FF1276" s="237"/>
      <c r="FG1276" s="237"/>
      <c r="FH1276" s="237"/>
      <c r="FI1276" s="237"/>
      <c r="FJ1276" s="237"/>
      <c r="FK1276" s="237"/>
      <c r="FL1276" s="237"/>
      <c r="FM1276" s="237"/>
      <c r="FN1276" s="237"/>
      <c r="FO1276" s="237"/>
      <c r="FP1276" s="237"/>
      <c r="FQ1276" s="237"/>
      <c r="FR1276" s="237"/>
      <c r="FS1276" s="237"/>
      <c r="FT1276" s="237"/>
      <c r="FU1276" s="237"/>
      <c r="FV1276" s="237"/>
      <c r="FW1276" s="237"/>
      <c r="FX1276" s="237"/>
      <c r="FY1276" s="237"/>
      <c r="FZ1276" s="237"/>
      <c r="GA1276" s="237"/>
      <c r="GB1276" s="237"/>
      <c r="GC1276" s="237"/>
      <c r="GD1276" s="237"/>
      <c r="GE1276" s="237"/>
      <c r="GF1276" s="237"/>
      <c r="GG1276" s="237"/>
      <c r="GH1276" s="237"/>
      <c r="GI1276" s="237"/>
      <c r="GJ1276" s="237"/>
      <c r="GK1276" s="237"/>
      <c r="GL1276" s="237"/>
      <c r="GM1276" s="237"/>
      <c r="GN1276" s="237"/>
      <c r="GO1276" s="237"/>
      <c r="GP1276" s="237"/>
      <c r="GQ1276" s="237"/>
    </row>
    <row r="1277" spans="1:199" s="81" customFormat="1" ht="15" hidden="1">
      <c r="A1277" s="176" t="s">
        <v>3169</v>
      </c>
      <c r="B1277" s="241" t="s">
        <v>6466</v>
      </c>
      <c r="C1277" s="242">
        <v>0</v>
      </c>
      <c r="D1277" s="242">
        <v>0</v>
      </c>
      <c r="E1277" s="242">
        <v>0</v>
      </c>
      <c r="F1277" s="242">
        <v>0</v>
      </c>
      <c r="G1277" s="242">
        <v>0</v>
      </c>
      <c r="H1277" s="242">
        <v>0</v>
      </c>
      <c r="I1277" s="242">
        <v>0</v>
      </c>
      <c r="J1277" s="242">
        <v>0</v>
      </c>
      <c r="K1277" s="242">
        <v>0</v>
      </c>
      <c r="L1277" s="242">
        <v>0</v>
      </c>
      <c r="M1277" s="242">
        <v>0</v>
      </c>
      <c r="N1277" s="242">
        <v>0</v>
      </c>
      <c r="O1277" s="242">
        <v>0</v>
      </c>
      <c r="P1277" s="28"/>
      <c r="Q1277" s="242">
        <f>SUM(D1277:O1277)</f>
        <v>0</v>
      </c>
      <c r="R1277" s="242">
        <f>IF($R$19&lt;1,0,Q1277/$R$19)</f>
        <v>0</v>
      </c>
      <c r="S1277" s="243"/>
      <c r="T1277" s="351">
        <f>IF(Q1277=0,0,1)+IF(C1277=0,0,1)+IF(D1277=0,0,1)+IF(E1277=0,0,1)+IF(F1277=0,0,1)+IF(G1277=0,0,1)+IF(H1277=0,0,1)+IF(I1277=0,0,1)+IF(J1277=0,0,1)+IF(K1277=0,0,1)+IF(L1277=0,0,1)+IF(M1277=0,0,1)+IF(N1277=0,0,1)+IF(O1277=0,0,1)</f>
        <v>0</v>
      </c>
      <c r="U1277" s="237"/>
      <c r="V1277" s="237"/>
      <c r="W1277" s="237"/>
      <c r="X1277" s="237"/>
      <c r="Y1277" s="237"/>
      <c r="Z1277" s="237"/>
      <c r="AA1277" s="237"/>
      <c r="AB1277" s="237"/>
      <c r="AC1277" s="237"/>
      <c r="AD1277" s="237"/>
      <c r="AE1277" s="237"/>
      <c r="AF1277" s="237"/>
      <c r="AG1277" s="237"/>
      <c r="AH1277" s="237"/>
      <c r="AI1277" s="237"/>
      <c r="AJ1277" s="237"/>
      <c r="AK1277" s="237"/>
      <c r="AL1277" s="237"/>
      <c r="AM1277" s="237"/>
      <c r="AN1277" s="237"/>
      <c r="AO1277" s="237"/>
      <c r="AP1277" s="237"/>
      <c r="AQ1277" s="237"/>
      <c r="AR1277" s="237"/>
      <c r="AS1277" s="237"/>
      <c r="AT1277" s="237"/>
      <c r="AU1277" s="237"/>
      <c r="AV1277" s="237"/>
      <c r="AW1277" s="237"/>
      <c r="AX1277" s="237"/>
      <c r="AY1277" s="237"/>
      <c r="AZ1277" s="237"/>
      <c r="BA1277" s="237"/>
      <c r="BB1277" s="237"/>
      <c r="BC1277" s="237"/>
      <c r="BD1277" s="237"/>
      <c r="BE1277" s="237"/>
      <c r="BF1277" s="237"/>
      <c r="BG1277" s="237"/>
      <c r="BH1277" s="237"/>
      <c r="BI1277" s="237"/>
      <c r="BJ1277" s="237"/>
      <c r="BK1277" s="237"/>
      <c r="BL1277" s="237"/>
      <c r="BM1277" s="237"/>
      <c r="BN1277" s="237"/>
      <c r="BO1277" s="237"/>
      <c r="BP1277" s="237"/>
      <c r="BQ1277" s="237"/>
      <c r="BR1277" s="237"/>
      <c r="BS1277" s="237"/>
      <c r="BT1277" s="237"/>
      <c r="BU1277" s="237"/>
      <c r="BV1277" s="237"/>
      <c r="BW1277" s="237"/>
      <c r="BX1277" s="237"/>
      <c r="BY1277" s="237"/>
      <c r="BZ1277" s="237"/>
      <c r="CA1277" s="237"/>
      <c r="CB1277" s="237"/>
      <c r="CC1277" s="237"/>
      <c r="CD1277" s="237"/>
      <c r="CE1277" s="237"/>
      <c r="CF1277" s="237"/>
      <c r="CG1277" s="237"/>
      <c r="CH1277" s="237"/>
      <c r="CI1277" s="237"/>
      <c r="CJ1277" s="237"/>
      <c r="CK1277" s="237"/>
      <c r="CL1277" s="237"/>
      <c r="CM1277" s="237"/>
      <c r="CN1277" s="237"/>
      <c r="CO1277" s="237"/>
      <c r="CP1277" s="237"/>
      <c r="CQ1277" s="237"/>
      <c r="CR1277" s="237"/>
      <c r="CS1277" s="237"/>
      <c r="CT1277" s="237"/>
      <c r="CU1277" s="237"/>
      <c r="CV1277" s="237"/>
      <c r="CW1277" s="237"/>
      <c r="CX1277" s="237"/>
      <c r="CY1277" s="237"/>
      <c r="CZ1277" s="237"/>
      <c r="DA1277" s="237"/>
      <c r="DB1277" s="237"/>
      <c r="DC1277" s="237"/>
      <c r="DD1277" s="237"/>
      <c r="DE1277" s="237"/>
      <c r="DF1277" s="237"/>
      <c r="DG1277" s="237"/>
      <c r="DH1277" s="237"/>
      <c r="DI1277" s="237"/>
      <c r="DJ1277" s="237"/>
      <c r="DK1277" s="237"/>
      <c r="DL1277" s="237"/>
      <c r="DM1277" s="237"/>
      <c r="DN1277" s="237"/>
      <c r="DO1277" s="237"/>
      <c r="DP1277" s="237"/>
      <c r="DQ1277" s="237"/>
      <c r="DR1277" s="237"/>
      <c r="DS1277" s="237"/>
      <c r="DT1277" s="237"/>
      <c r="DU1277" s="237"/>
      <c r="DV1277" s="237"/>
      <c r="DW1277" s="237"/>
      <c r="DX1277" s="237"/>
      <c r="DY1277" s="237"/>
      <c r="DZ1277" s="237"/>
      <c r="EA1277" s="237"/>
      <c r="EB1277" s="237"/>
      <c r="EC1277" s="237"/>
      <c r="ED1277" s="237"/>
      <c r="EE1277" s="237"/>
      <c r="EF1277" s="237"/>
      <c r="EG1277" s="237"/>
      <c r="EH1277" s="237"/>
      <c r="EI1277" s="237"/>
      <c r="EJ1277" s="237"/>
      <c r="EK1277" s="237"/>
      <c r="EL1277" s="237"/>
      <c r="EM1277" s="237"/>
      <c r="EN1277" s="237"/>
      <c r="EO1277" s="237"/>
      <c r="EP1277" s="237"/>
      <c r="EQ1277" s="237"/>
      <c r="ER1277" s="237"/>
      <c r="ES1277" s="237"/>
      <c r="ET1277" s="237"/>
      <c r="EU1277" s="237"/>
      <c r="EV1277" s="237"/>
      <c r="EW1277" s="237"/>
      <c r="EX1277" s="237"/>
      <c r="EY1277" s="237"/>
      <c r="EZ1277" s="237"/>
      <c r="FA1277" s="237"/>
      <c r="FB1277" s="237"/>
      <c r="FC1277" s="237"/>
      <c r="FD1277" s="237"/>
      <c r="FE1277" s="237"/>
      <c r="FF1277" s="237"/>
      <c r="FG1277" s="237"/>
      <c r="FH1277" s="237"/>
      <c r="FI1277" s="237"/>
      <c r="FJ1277" s="237"/>
      <c r="FK1277" s="237"/>
      <c r="FL1277" s="237"/>
      <c r="FM1277" s="237"/>
      <c r="FN1277" s="237"/>
      <c r="FO1277" s="237"/>
      <c r="FP1277" s="237"/>
      <c r="FQ1277" s="237"/>
      <c r="FR1277" s="237"/>
      <c r="FS1277" s="237"/>
      <c r="FT1277" s="237"/>
      <c r="FU1277" s="237"/>
      <c r="FV1277" s="237"/>
      <c r="FW1277" s="237"/>
      <c r="FX1277" s="237"/>
      <c r="FY1277" s="237"/>
      <c r="FZ1277" s="237"/>
      <c r="GA1277" s="237"/>
      <c r="GB1277" s="237"/>
      <c r="GC1277" s="237"/>
      <c r="GD1277" s="237"/>
      <c r="GE1277" s="237"/>
      <c r="GF1277" s="237"/>
      <c r="GG1277" s="237"/>
      <c r="GH1277" s="237"/>
      <c r="GI1277" s="237"/>
      <c r="GJ1277" s="237"/>
      <c r="GK1277" s="237"/>
      <c r="GL1277" s="237"/>
      <c r="GM1277" s="237"/>
      <c r="GN1277" s="237"/>
      <c r="GO1277" s="237"/>
      <c r="GP1277" s="237"/>
      <c r="GQ1277" s="237"/>
    </row>
    <row r="1278" spans="1:199" s="81" customFormat="1" ht="15" hidden="1">
      <c r="A1278" s="176" t="s">
        <v>3170</v>
      </c>
      <c r="B1278" s="241" t="s">
        <v>6467</v>
      </c>
      <c r="C1278" s="242">
        <v>0</v>
      </c>
      <c r="D1278" s="242">
        <v>0</v>
      </c>
      <c r="E1278" s="242">
        <v>0</v>
      </c>
      <c r="F1278" s="242">
        <v>0</v>
      </c>
      <c r="G1278" s="242">
        <v>0</v>
      </c>
      <c r="H1278" s="242">
        <v>0</v>
      </c>
      <c r="I1278" s="242">
        <v>0</v>
      </c>
      <c r="J1278" s="242">
        <v>0</v>
      </c>
      <c r="K1278" s="242">
        <v>0</v>
      </c>
      <c r="L1278" s="242">
        <v>0</v>
      </c>
      <c r="M1278" s="242">
        <v>0</v>
      </c>
      <c r="N1278" s="242">
        <v>0</v>
      </c>
      <c r="O1278" s="242">
        <v>0</v>
      </c>
      <c r="P1278" s="28"/>
      <c r="Q1278" s="242">
        <f>SUM(D1278:O1278)</f>
        <v>0</v>
      </c>
      <c r="R1278" s="242">
        <f>IF($R$19&lt;1,0,Q1278/$R$19)</f>
        <v>0</v>
      </c>
      <c r="S1278" s="243"/>
      <c r="T1278" s="351">
        <f>IF(Q1278=0,0,1)+IF(C1278=0,0,1)+IF(D1278=0,0,1)+IF(E1278=0,0,1)+IF(F1278=0,0,1)+IF(G1278=0,0,1)+IF(H1278=0,0,1)+IF(I1278=0,0,1)+IF(J1278=0,0,1)+IF(K1278=0,0,1)+IF(L1278=0,0,1)+IF(M1278=0,0,1)+IF(N1278=0,0,1)+IF(O1278=0,0,1)</f>
        <v>0</v>
      </c>
      <c r="U1278" s="237"/>
      <c r="V1278" s="237"/>
      <c r="W1278" s="237"/>
      <c r="X1278" s="237"/>
      <c r="Y1278" s="237"/>
      <c r="Z1278" s="237"/>
      <c r="AA1278" s="237"/>
      <c r="AB1278" s="237"/>
      <c r="AC1278" s="237"/>
      <c r="AD1278" s="237"/>
      <c r="AE1278" s="237"/>
      <c r="AF1278" s="237"/>
      <c r="AG1278" s="237"/>
      <c r="AH1278" s="237"/>
      <c r="AI1278" s="237"/>
      <c r="AJ1278" s="237"/>
      <c r="AK1278" s="237"/>
      <c r="AL1278" s="237"/>
      <c r="AM1278" s="237"/>
      <c r="AN1278" s="237"/>
      <c r="AO1278" s="237"/>
      <c r="AP1278" s="237"/>
      <c r="AQ1278" s="237"/>
      <c r="AR1278" s="237"/>
      <c r="AS1278" s="237"/>
      <c r="AT1278" s="237"/>
      <c r="AU1278" s="237"/>
      <c r="AV1278" s="237"/>
      <c r="AW1278" s="237"/>
      <c r="AX1278" s="237"/>
      <c r="AY1278" s="237"/>
      <c r="AZ1278" s="237"/>
      <c r="BA1278" s="237"/>
      <c r="BB1278" s="237"/>
      <c r="BC1278" s="237"/>
      <c r="BD1278" s="237"/>
      <c r="BE1278" s="237"/>
      <c r="BF1278" s="237"/>
      <c r="BG1278" s="237"/>
      <c r="BH1278" s="237"/>
      <c r="BI1278" s="237"/>
      <c r="BJ1278" s="237"/>
      <c r="BK1278" s="237"/>
      <c r="BL1278" s="237"/>
      <c r="BM1278" s="237"/>
      <c r="BN1278" s="237"/>
      <c r="BO1278" s="237"/>
      <c r="BP1278" s="237"/>
      <c r="BQ1278" s="237"/>
      <c r="BR1278" s="237"/>
      <c r="BS1278" s="237"/>
      <c r="BT1278" s="237"/>
      <c r="BU1278" s="237"/>
      <c r="BV1278" s="237"/>
      <c r="BW1278" s="237"/>
      <c r="BX1278" s="237"/>
      <c r="BY1278" s="237"/>
      <c r="BZ1278" s="237"/>
      <c r="CA1278" s="237"/>
      <c r="CB1278" s="237"/>
      <c r="CC1278" s="237"/>
      <c r="CD1278" s="237"/>
      <c r="CE1278" s="237"/>
      <c r="CF1278" s="237"/>
      <c r="CG1278" s="237"/>
      <c r="CH1278" s="237"/>
      <c r="CI1278" s="237"/>
      <c r="CJ1278" s="237"/>
      <c r="CK1278" s="237"/>
      <c r="CL1278" s="237"/>
      <c r="CM1278" s="237"/>
      <c r="CN1278" s="237"/>
      <c r="CO1278" s="237"/>
      <c r="CP1278" s="237"/>
      <c r="CQ1278" s="237"/>
      <c r="CR1278" s="237"/>
      <c r="CS1278" s="237"/>
      <c r="CT1278" s="237"/>
      <c r="CU1278" s="237"/>
      <c r="CV1278" s="237"/>
      <c r="CW1278" s="237"/>
      <c r="CX1278" s="237"/>
      <c r="CY1278" s="237"/>
      <c r="CZ1278" s="237"/>
      <c r="DA1278" s="237"/>
      <c r="DB1278" s="237"/>
      <c r="DC1278" s="237"/>
      <c r="DD1278" s="237"/>
      <c r="DE1278" s="237"/>
      <c r="DF1278" s="237"/>
      <c r="DG1278" s="237"/>
      <c r="DH1278" s="237"/>
      <c r="DI1278" s="237"/>
      <c r="DJ1278" s="237"/>
      <c r="DK1278" s="237"/>
      <c r="DL1278" s="237"/>
      <c r="DM1278" s="237"/>
      <c r="DN1278" s="237"/>
      <c r="DO1278" s="237"/>
      <c r="DP1278" s="237"/>
      <c r="DQ1278" s="237"/>
      <c r="DR1278" s="237"/>
      <c r="DS1278" s="237"/>
      <c r="DT1278" s="237"/>
      <c r="DU1278" s="237"/>
      <c r="DV1278" s="237"/>
      <c r="DW1278" s="237"/>
      <c r="DX1278" s="237"/>
      <c r="DY1278" s="237"/>
      <c r="DZ1278" s="237"/>
      <c r="EA1278" s="237"/>
      <c r="EB1278" s="237"/>
      <c r="EC1278" s="237"/>
      <c r="ED1278" s="237"/>
      <c r="EE1278" s="237"/>
      <c r="EF1278" s="237"/>
      <c r="EG1278" s="237"/>
      <c r="EH1278" s="237"/>
      <c r="EI1278" s="237"/>
      <c r="EJ1278" s="237"/>
      <c r="EK1278" s="237"/>
      <c r="EL1278" s="237"/>
      <c r="EM1278" s="237"/>
      <c r="EN1278" s="237"/>
      <c r="EO1278" s="237"/>
      <c r="EP1278" s="237"/>
      <c r="EQ1278" s="237"/>
      <c r="ER1278" s="237"/>
      <c r="ES1278" s="237"/>
      <c r="ET1278" s="237"/>
      <c r="EU1278" s="237"/>
      <c r="EV1278" s="237"/>
      <c r="EW1278" s="237"/>
      <c r="EX1278" s="237"/>
      <c r="EY1278" s="237"/>
      <c r="EZ1278" s="237"/>
      <c r="FA1278" s="237"/>
      <c r="FB1278" s="237"/>
      <c r="FC1278" s="237"/>
      <c r="FD1278" s="237"/>
      <c r="FE1278" s="237"/>
      <c r="FF1278" s="237"/>
      <c r="FG1278" s="237"/>
      <c r="FH1278" s="237"/>
      <c r="FI1278" s="237"/>
      <c r="FJ1278" s="237"/>
      <c r="FK1278" s="237"/>
      <c r="FL1278" s="237"/>
      <c r="FM1278" s="237"/>
      <c r="FN1278" s="237"/>
      <c r="FO1278" s="237"/>
      <c r="FP1278" s="237"/>
      <c r="FQ1278" s="237"/>
      <c r="FR1278" s="237"/>
      <c r="FS1278" s="237"/>
      <c r="FT1278" s="237"/>
      <c r="FU1278" s="237"/>
      <c r="FV1278" s="237"/>
      <c r="FW1278" s="237"/>
      <c r="FX1278" s="237"/>
      <c r="FY1278" s="237"/>
      <c r="FZ1278" s="237"/>
      <c r="GA1278" s="237"/>
      <c r="GB1278" s="237"/>
      <c r="GC1278" s="237"/>
      <c r="GD1278" s="237"/>
      <c r="GE1278" s="237"/>
      <c r="GF1278" s="237"/>
      <c r="GG1278" s="237"/>
      <c r="GH1278" s="237"/>
      <c r="GI1278" s="237"/>
      <c r="GJ1278" s="237"/>
      <c r="GK1278" s="237"/>
      <c r="GL1278" s="237"/>
      <c r="GM1278" s="237"/>
      <c r="GN1278" s="237"/>
      <c r="GO1278" s="237"/>
      <c r="GP1278" s="237"/>
      <c r="GQ1278" s="237"/>
    </row>
    <row r="1279" spans="1:199" s="81" customFormat="1" ht="15" hidden="1">
      <c r="A1279" s="176" t="s">
        <v>3171</v>
      </c>
      <c r="B1279" s="241" t="s">
        <v>6468</v>
      </c>
      <c r="C1279" s="242">
        <v>0</v>
      </c>
      <c r="D1279" s="242">
        <v>0</v>
      </c>
      <c r="E1279" s="242">
        <v>0</v>
      </c>
      <c r="F1279" s="242">
        <v>0</v>
      </c>
      <c r="G1279" s="242">
        <v>0</v>
      </c>
      <c r="H1279" s="242">
        <v>0</v>
      </c>
      <c r="I1279" s="242">
        <v>0</v>
      </c>
      <c r="J1279" s="242">
        <v>0</v>
      </c>
      <c r="K1279" s="242">
        <v>0</v>
      </c>
      <c r="L1279" s="242">
        <v>0</v>
      </c>
      <c r="M1279" s="242">
        <v>0</v>
      </c>
      <c r="N1279" s="242">
        <v>0</v>
      </c>
      <c r="O1279" s="242">
        <v>0</v>
      </c>
      <c r="P1279" s="28"/>
      <c r="Q1279" s="242">
        <f>SUM(D1279:O1279)</f>
        <v>0</v>
      </c>
      <c r="R1279" s="242">
        <f>IF($R$19&lt;1,0,Q1279/$R$19)</f>
        <v>0</v>
      </c>
      <c r="S1279" s="243"/>
      <c r="T1279" s="351">
        <f>IF(Q1279=0,0,1)+IF(C1279=0,0,1)+IF(D1279=0,0,1)+IF(E1279=0,0,1)+IF(F1279=0,0,1)+IF(G1279=0,0,1)+IF(H1279=0,0,1)+IF(I1279=0,0,1)+IF(J1279=0,0,1)+IF(K1279=0,0,1)+IF(L1279=0,0,1)+IF(M1279=0,0,1)+IF(N1279=0,0,1)+IF(O1279=0,0,1)</f>
        <v>0</v>
      </c>
      <c r="U1279" s="237"/>
      <c r="V1279" s="237"/>
      <c r="W1279" s="237"/>
      <c r="X1279" s="237"/>
      <c r="Y1279" s="237"/>
      <c r="Z1279" s="237"/>
      <c r="AA1279" s="237"/>
      <c r="AB1279" s="237"/>
      <c r="AC1279" s="237"/>
      <c r="AD1279" s="237"/>
      <c r="AE1279" s="237"/>
      <c r="AF1279" s="237"/>
      <c r="AG1279" s="237"/>
      <c r="AH1279" s="237"/>
      <c r="AI1279" s="237"/>
      <c r="AJ1279" s="237"/>
      <c r="AK1279" s="237"/>
      <c r="AL1279" s="237"/>
      <c r="AM1279" s="237"/>
      <c r="AN1279" s="237"/>
      <c r="AO1279" s="237"/>
      <c r="AP1279" s="237"/>
      <c r="AQ1279" s="237"/>
      <c r="AR1279" s="237"/>
      <c r="AS1279" s="237"/>
      <c r="AT1279" s="237"/>
      <c r="AU1279" s="237"/>
      <c r="AV1279" s="237"/>
      <c r="AW1279" s="237"/>
      <c r="AX1279" s="237"/>
      <c r="AY1279" s="237"/>
      <c r="AZ1279" s="237"/>
      <c r="BA1279" s="237"/>
      <c r="BB1279" s="237"/>
      <c r="BC1279" s="237"/>
      <c r="BD1279" s="237"/>
      <c r="BE1279" s="237"/>
      <c r="BF1279" s="237"/>
      <c r="BG1279" s="237"/>
      <c r="BH1279" s="237"/>
      <c r="BI1279" s="237"/>
      <c r="BJ1279" s="237"/>
      <c r="BK1279" s="237"/>
      <c r="BL1279" s="237"/>
      <c r="BM1279" s="237"/>
      <c r="BN1279" s="237"/>
      <c r="BO1279" s="237"/>
      <c r="BP1279" s="237"/>
      <c r="BQ1279" s="237"/>
      <c r="BR1279" s="237"/>
      <c r="BS1279" s="237"/>
      <c r="BT1279" s="237"/>
      <c r="BU1279" s="237"/>
      <c r="BV1279" s="237"/>
      <c r="BW1279" s="237"/>
      <c r="BX1279" s="237"/>
      <c r="BY1279" s="237"/>
      <c r="BZ1279" s="237"/>
      <c r="CA1279" s="237"/>
      <c r="CB1279" s="237"/>
      <c r="CC1279" s="237"/>
      <c r="CD1279" s="237"/>
      <c r="CE1279" s="237"/>
      <c r="CF1279" s="237"/>
      <c r="CG1279" s="237"/>
      <c r="CH1279" s="237"/>
      <c r="CI1279" s="237"/>
      <c r="CJ1279" s="237"/>
      <c r="CK1279" s="237"/>
      <c r="CL1279" s="237"/>
      <c r="CM1279" s="237"/>
      <c r="CN1279" s="237"/>
      <c r="CO1279" s="237"/>
      <c r="CP1279" s="237"/>
      <c r="CQ1279" s="237"/>
      <c r="CR1279" s="237"/>
      <c r="CS1279" s="237"/>
      <c r="CT1279" s="237"/>
      <c r="CU1279" s="237"/>
      <c r="CV1279" s="237"/>
      <c r="CW1279" s="237"/>
      <c r="CX1279" s="237"/>
      <c r="CY1279" s="237"/>
      <c r="CZ1279" s="237"/>
      <c r="DA1279" s="237"/>
      <c r="DB1279" s="237"/>
      <c r="DC1279" s="237"/>
      <c r="DD1279" s="237"/>
      <c r="DE1279" s="237"/>
      <c r="DF1279" s="237"/>
      <c r="DG1279" s="237"/>
      <c r="DH1279" s="237"/>
      <c r="DI1279" s="237"/>
      <c r="DJ1279" s="237"/>
      <c r="DK1279" s="237"/>
      <c r="DL1279" s="237"/>
      <c r="DM1279" s="237"/>
      <c r="DN1279" s="237"/>
      <c r="DO1279" s="237"/>
      <c r="DP1279" s="237"/>
      <c r="DQ1279" s="237"/>
      <c r="DR1279" s="237"/>
      <c r="DS1279" s="237"/>
      <c r="DT1279" s="237"/>
      <c r="DU1279" s="237"/>
      <c r="DV1279" s="237"/>
      <c r="DW1279" s="237"/>
      <c r="DX1279" s="237"/>
      <c r="DY1279" s="237"/>
      <c r="DZ1279" s="237"/>
      <c r="EA1279" s="237"/>
      <c r="EB1279" s="237"/>
      <c r="EC1279" s="237"/>
      <c r="ED1279" s="237"/>
      <c r="EE1279" s="237"/>
      <c r="EF1279" s="237"/>
      <c r="EG1279" s="237"/>
      <c r="EH1279" s="237"/>
      <c r="EI1279" s="237"/>
      <c r="EJ1279" s="237"/>
      <c r="EK1279" s="237"/>
      <c r="EL1279" s="237"/>
      <c r="EM1279" s="237"/>
      <c r="EN1279" s="237"/>
      <c r="EO1279" s="237"/>
      <c r="EP1279" s="237"/>
      <c r="EQ1279" s="237"/>
      <c r="ER1279" s="237"/>
      <c r="ES1279" s="237"/>
      <c r="ET1279" s="237"/>
      <c r="EU1279" s="237"/>
      <c r="EV1279" s="237"/>
      <c r="EW1279" s="237"/>
      <c r="EX1279" s="237"/>
      <c r="EY1279" s="237"/>
      <c r="EZ1279" s="237"/>
      <c r="FA1279" s="237"/>
      <c r="FB1279" s="237"/>
      <c r="FC1279" s="237"/>
      <c r="FD1279" s="237"/>
      <c r="FE1279" s="237"/>
      <c r="FF1279" s="237"/>
      <c r="FG1279" s="237"/>
      <c r="FH1279" s="237"/>
      <c r="FI1279" s="237"/>
      <c r="FJ1279" s="237"/>
      <c r="FK1279" s="237"/>
      <c r="FL1279" s="237"/>
      <c r="FM1279" s="237"/>
      <c r="FN1279" s="237"/>
      <c r="FO1279" s="237"/>
      <c r="FP1279" s="237"/>
      <c r="FQ1279" s="237"/>
      <c r="FR1279" s="237"/>
      <c r="FS1279" s="237"/>
      <c r="FT1279" s="237"/>
      <c r="FU1279" s="237"/>
      <c r="FV1279" s="237"/>
      <c r="FW1279" s="237"/>
      <c r="FX1279" s="237"/>
      <c r="FY1279" s="237"/>
      <c r="FZ1279" s="237"/>
      <c r="GA1279" s="237"/>
      <c r="GB1279" s="237"/>
      <c r="GC1279" s="237"/>
      <c r="GD1279" s="237"/>
      <c r="GE1279" s="237"/>
      <c r="GF1279" s="237"/>
      <c r="GG1279" s="237"/>
      <c r="GH1279" s="237"/>
      <c r="GI1279" s="237"/>
      <c r="GJ1279" s="237"/>
      <c r="GK1279" s="237"/>
      <c r="GL1279" s="237"/>
      <c r="GM1279" s="237"/>
      <c r="GN1279" s="237"/>
      <c r="GO1279" s="237"/>
      <c r="GP1279" s="237"/>
      <c r="GQ1279" s="237"/>
    </row>
    <row r="1280" spans="1:199" s="81" customFormat="1" ht="15" hidden="1">
      <c r="A1280" s="176" t="s">
        <v>3172</v>
      </c>
      <c r="B1280" s="241" t="s">
        <v>6469</v>
      </c>
      <c r="C1280" s="242">
        <v>0</v>
      </c>
      <c r="D1280" s="242">
        <v>0</v>
      </c>
      <c r="E1280" s="242">
        <v>0</v>
      </c>
      <c r="F1280" s="242">
        <v>0</v>
      </c>
      <c r="G1280" s="242">
        <v>0</v>
      </c>
      <c r="H1280" s="242">
        <v>0</v>
      </c>
      <c r="I1280" s="242">
        <v>0</v>
      </c>
      <c r="J1280" s="242">
        <v>0</v>
      </c>
      <c r="K1280" s="242">
        <v>0</v>
      </c>
      <c r="L1280" s="242">
        <v>0</v>
      </c>
      <c r="M1280" s="242">
        <v>0</v>
      </c>
      <c r="N1280" s="242">
        <v>0</v>
      </c>
      <c r="O1280" s="242">
        <v>0</v>
      </c>
      <c r="P1280" s="28"/>
      <c r="Q1280" s="242">
        <f>SUM(D1280:O1280)</f>
        <v>0</v>
      </c>
      <c r="R1280" s="242">
        <f>IF($R$19&lt;1,0,Q1280/$R$19)</f>
        <v>0</v>
      </c>
      <c r="S1280" s="243"/>
      <c r="T1280" s="351">
        <f>IF(Q1280=0,0,1)+IF(C1280=0,0,1)+IF(D1280=0,0,1)+IF(E1280=0,0,1)+IF(F1280=0,0,1)+IF(G1280=0,0,1)+IF(H1280=0,0,1)+IF(I1280=0,0,1)+IF(J1280=0,0,1)+IF(K1280=0,0,1)+IF(L1280=0,0,1)+IF(M1280=0,0,1)+IF(N1280=0,0,1)+IF(O1280=0,0,1)</f>
        <v>0</v>
      </c>
      <c r="U1280" s="237"/>
      <c r="V1280" s="237"/>
      <c r="W1280" s="237"/>
      <c r="X1280" s="237"/>
      <c r="Y1280" s="237"/>
      <c r="Z1280" s="237"/>
      <c r="AA1280" s="237"/>
      <c r="AB1280" s="237"/>
      <c r="AC1280" s="237"/>
      <c r="AD1280" s="237"/>
      <c r="AE1280" s="237"/>
      <c r="AF1280" s="237"/>
      <c r="AG1280" s="237"/>
      <c r="AH1280" s="237"/>
      <c r="AI1280" s="237"/>
      <c r="AJ1280" s="237"/>
      <c r="AK1280" s="237"/>
      <c r="AL1280" s="237"/>
      <c r="AM1280" s="237"/>
      <c r="AN1280" s="237"/>
      <c r="AO1280" s="237"/>
      <c r="AP1280" s="237"/>
      <c r="AQ1280" s="237"/>
      <c r="AR1280" s="237"/>
      <c r="AS1280" s="237"/>
      <c r="AT1280" s="237"/>
      <c r="AU1280" s="237"/>
      <c r="AV1280" s="237"/>
      <c r="AW1280" s="237"/>
      <c r="AX1280" s="237"/>
      <c r="AY1280" s="237"/>
      <c r="AZ1280" s="237"/>
      <c r="BA1280" s="237"/>
      <c r="BB1280" s="237"/>
      <c r="BC1280" s="237"/>
      <c r="BD1280" s="237"/>
      <c r="BE1280" s="237"/>
      <c r="BF1280" s="237"/>
      <c r="BG1280" s="237"/>
      <c r="BH1280" s="237"/>
      <c r="BI1280" s="237"/>
      <c r="BJ1280" s="237"/>
      <c r="BK1280" s="237"/>
      <c r="BL1280" s="237"/>
      <c r="BM1280" s="237"/>
      <c r="BN1280" s="237"/>
      <c r="BO1280" s="237"/>
      <c r="BP1280" s="237"/>
      <c r="BQ1280" s="237"/>
      <c r="BR1280" s="237"/>
      <c r="BS1280" s="237"/>
      <c r="BT1280" s="237"/>
      <c r="BU1280" s="237"/>
      <c r="BV1280" s="237"/>
      <c r="BW1280" s="237"/>
      <c r="BX1280" s="237"/>
      <c r="BY1280" s="237"/>
      <c r="BZ1280" s="237"/>
      <c r="CA1280" s="237"/>
      <c r="CB1280" s="237"/>
      <c r="CC1280" s="237"/>
      <c r="CD1280" s="237"/>
      <c r="CE1280" s="237"/>
      <c r="CF1280" s="237"/>
      <c r="CG1280" s="237"/>
      <c r="CH1280" s="237"/>
      <c r="CI1280" s="237"/>
      <c r="CJ1280" s="237"/>
      <c r="CK1280" s="237"/>
      <c r="CL1280" s="237"/>
      <c r="CM1280" s="237"/>
      <c r="CN1280" s="237"/>
      <c r="CO1280" s="237"/>
      <c r="CP1280" s="237"/>
      <c r="CQ1280" s="237"/>
      <c r="CR1280" s="237"/>
      <c r="CS1280" s="237"/>
      <c r="CT1280" s="237"/>
      <c r="CU1280" s="237"/>
      <c r="CV1280" s="237"/>
      <c r="CW1280" s="237"/>
      <c r="CX1280" s="237"/>
      <c r="CY1280" s="237"/>
      <c r="CZ1280" s="237"/>
      <c r="DA1280" s="237"/>
      <c r="DB1280" s="237"/>
      <c r="DC1280" s="237"/>
      <c r="DD1280" s="237"/>
      <c r="DE1280" s="237"/>
      <c r="DF1280" s="237"/>
      <c r="DG1280" s="237"/>
      <c r="DH1280" s="237"/>
      <c r="DI1280" s="237"/>
      <c r="DJ1280" s="237"/>
      <c r="DK1280" s="237"/>
      <c r="DL1280" s="237"/>
      <c r="DM1280" s="237"/>
      <c r="DN1280" s="237"/>
      <c r="DO1280" s="237"/>
      <c r="DP1280" s="237"/>
      <c r="DQ1280" s="237"/>
      <c r="DR1280" s="237"/>
      <c r="DS1280" s="237"/>
      <c r="DT1280" s="237"/>
      <c r="DU1280" s="237"/>
      <c r="DV1280" s="237"/>
      <c r="DW1280" s="237"/>
      <c r="DX1280" s="237"/>
      <c r="DY1280" s="237"/>
      <c r="DZ1280" s="237"/>
      <c r="EA1280" s="237"/>
      <c r="EB1280" s="237"/>
      <c r="EC1280" s="237"/>
      <c r="ED1280" s="237"/>
      <c r="EE1280" s="237"/>
      <c r="EF1280" s="237"/>
      <c r="EG1280" s="237"/>
      <c r="EH1280" s="237"/>
      <c r="EI1280" s="237"/>
      <c r="EJ1280" s="237"/>
      <c r="EK1280" s="237"/>
      <c r="EL1280" s="237"/>
      <c r="EM1280" s="237"/>
      <c r="EN1280" s="237"/>
      <c r="EO1280" s="237"/>
      <c r="EP1280" s="237"/>
      <c r="EQ1280" s="237"/>
      <c r="ER1280" s="237"/>
      <c r="ES1280" s="237"/>
      <c r="ET1280" s="237"/>
      <c r="EU1280" s="237"/>
      <c r="EV1280" s="237"/>
      <c r="EW1280" s="237"/>
      <c r="EX1280" s="237"/>
      <c r="EY1280" s="237"/>
      <c r="EZ1280" s="237"/>
      <c r="FA1280" s="237"/>
      <c r="FB1280" s="237"/>
      <c r="FC1280" s="237"/>
      <c r="FD1280" s="237"/>
      <c r="FE1280" s="237"/>
      <c r="FF1280" s="237"/>
      <c r="FG1280" s="237"/>
      <c r="FH1280" s="237"/>
      <c r="FI1280" s="237"/>
      <c r="FJ1280" s="237"/>
      <c r="FK1280" s="237"/>
      <c r="FL1280" s="237"/>
      <c r="FM1280" s="237"/>
      <c r="FN1280" s="237"/>
      <c r="FO1280" s="237"/>
      <c r="FP1280" s="237"/>
      <c r="FQ1280" s="237"/>
      <c r="FR1280" s="237"/>
      <c r="FS1280" s="237"/>
      <c r="FT1280" s="237"/>
      <c r="FU1280" s="237"/>
      <c r="FV1280" s="237"/>
      <c r="FW1280" s="237"/>
      <c r="FX1280" s="237"/>
      <c r="FY1280" s="237"/>
      <c r="FZ1280" s="237"/>
      <c r="GA1280" s="237"/>
      <c r="GB1280" s="237"/>
      <c r="GC1280" s="237"/>
      <c r="GD1280" s="237"/>
      <c r="GE1280" s="237"/>
      <c r="GF1280" s="237"/>
      <c r="GG1280" s="237"/>
      <c r="GH1280" s="237"/>
      <c r="GI1280" s="237"/>
      <c r="GJ1280" s="237"/>
      <c r="GK1280" s="237"/>
      <c r="GL1280" s="237"/>
      <c r="GM1280" s="237"/>
      <c r="GN1280" s="237"/>
      <c r="GO1280" s="237"/>
      <c r="GP1280" s="237"/>
      <c r="GQ1280" s="237"/>
    </row>
    <row r="1281" spans="1:199" s="81" customFormat="1" ht="15" hidden="1">
      <c r="A1281" s="176" t="s">
        <v>3173</v>
      </c>
      <c r="B1281" s="241" t="s">
        <v>6470</v>
      </c>
      <c r="C1281" s="242">
        <v>0</v>
      </c>
      <c r="D1281" s="242">
        <v>0</v>
      </c>
      <c r="E1281" s="242">
        <v>0</v>
      </c>
      <c r="F1281" s="242">
        <v>0</v>
      </c>
      <c r="G1281" s="242">
        <v>0</v>
      </c>
      <c r="H1281" s="242">
        <v>0</v>
      </c>
      <c r="I1281" s="242">
        <v>0</v>
      </c>
      <c r="J1281" s="242">
        <v>0</v>
      </c>
      <c r="K1281" s="242">
        <v>0</v>
      </c>
      <c r="L1281" s="242">
        <v>0</v>
      </c>
      <c r="M1281" s="242">
        <v>0</v>
      </c>
      <c r="N1281" s="242">
        <v>0</v>
      </c>
      <c r="O1281" s="242">
        <v>0</v>
      </c>
      <c r="P1281" s="28"/>
      <c r="Q1281" s="242">
        <f>SUM(D1281:O1281)</f>
        <v>0</v>
      </c>
      <c r="R1281" s="242">
        <f>IF($R$19&lt;1,0,Q1281/$R$19)</f>
        <v>0</v>
      </c>
      <c r="S1281" s="243"/>
      <c r="T1281" s="351">
        <f>IF(Q1281=0,0,1)+IF(C1281=0,0,1)+IF(D1281=0,0,1)+IF(E1281=0,0,1)+IF(F1281=0,0,1)+IF(G1281=0,0,1)+IF(H1281=0,0,1)+IF(I1281=0,0,1)+IF(J1281=0,0,1)+IF(K1281=0,0,1)+IF(L1281=0,0,1)+IF(M1281=0,0,1)+IF(N1281=0,0,1)+IF(O1281=0,0,1)</f>
        <v>0</v>
      </c>
      <c r="U1281" s="237"/>
      <c r="V1281" s="237"/>
      <c r="W1281" s="237"/>
      <c r="X1281" s="237"/>
      <c r="Y1281" s="237"/>
      <c r="Z1281" s="237"/>
      <c r="AA1281" s="237"/>
      <c r="AB1281" s="237"/>
      <c r="AC1281" s="237"/>
      <c r="AD1281" s="237"/>
      <c r="AE1281" s="237"/>
      <c r="AF1281" s="237"/>
      <c r="AG1281" s="237"/>
      <c r="AH1281" s="237"/>
      <c r="AI1281" s="237"/>
      <c r="AJ1281" s="237"/>
      <c r="AK1281" s="237"/>
      <c r="AL1281" s="237"/>
      <c r="AM1281" s="237"/>
      <c r="AN1281" s="237"/>
      <c r="AO1281" s="237"/>
      <c r="AP1281" s="237"/>
      <c r="AQ1281" s="237"/>
      <c r="AR1281" s="237"/>
      <c r="AS1281" s="237"/>
      <c r="AT1281" s="237"/>
      <c r="AU1281" s="237"/>
      <c r="AV1281" s="237"/>
      <c r="AW1281" s="237"/>
      <c r="AX1281" s="237"/>
      <c r="AY1281" s="237"/>
      <c r="AZ1281" s="237"/>
      <c r="BA1281" s="237"/>
      <c r="BB1281" s="237"/>
      <c r="BC1281" s="237"/>
      <c r="BD1281" s="237"/>
      <c r="BE1281" s="237"/>
      <c r="BF1281" s="237"/>
      <c r="BG1281" s="237"/>
      <c r="BH1281" s="237"/>
      <c r="BI1281" s="237"/>
      <c r="BJ1281" s="237"/>
      <c r="BK1281" s="237"/>
      <c r="BL1281" s="237"/>
      <c r="BM1281" s="237"/>
      <c r="BN1281" s="237"/>
      <c r="BO1281" s="237"/>
      <c r="BP1281" s="237"/>
      <c r="BQ1281" s="237"/>
      <c r="BR1281" s="237"/>
      <c r="BS1281" s="237"/>
      <c r="BT1281" s="237"/>
      <c r="BU1281" s="237"/>
      <c r="BV1281" s="237"/>
      <c r="BW1281" s="237"/>
      <c r="BX1281" s="237"/>
      <c r="BY1281" s="237"/>
      <c r="BZ1281" s="237"/>
      <c r="CA1281" s="237"/>
      <c r="CB1281" s="237"/>
      <c r="CC1281" s="237"/>
      <c r="CD1281" s="237"/>
      <c r="CE1281" s="237"/>
      <c r="CF1281" s="237"/>
      <c r="CG1281" s="237"/>
      <c r="CH1281" s="237"/>
      <c r="CI1281" s="237"/>
      <c r="CJ1281" s="237"/>
      <c r="CK1281" s="237"/>
      <c r="CL1281" s="237"/>
      <c r="CM1281" s="237"/>
      <c r="CN1281" s="237"/>
      <c r="CO1281" s="237"/>
      <c r="CP1281" s="237"/>
      <c r="CQ1281" s="237"/>
      <c r="CR1281" s="237"/>
      <c r="CS1281" s="237"/>
      <c r="CT1281" s="237"/>
      <c r="CU1281" s="237"/>
      <c r="CV1281" s="237"/>
      <c r="CW1281" s="237"/>
      <c r="CX1281" s="237"/>
      <c r="CY1281" s="237"/>
      <c r="CZ1281" s="237"/>
      <c r="DA1281" s="237"/>
      <c r="DB1281" s="237"/>
      <c r="DC1281" s="237"/>
      <c r="DD1281" s="237"/>
      <c r="DE1281" s="237"/>
      <c r="DF1281" s="237"/>
      <c r="DG1281" s="237"/>
      <c r="DH1281" s="237"/>
      <c r="DI1281" s="237"/>
      <c r="DJ1281" s="237"/>
      <c r="DK1281" s="237"/>
      <c r="DL1281" s="237"/>
      <c r="DM1281" s="237"/>
      <c r="DN1281" s="237"/>
      <c r="DO1281" s="237"/>
      <c r="DP1281" s="237"/>
      <c r="DQ1281" s="237"/>
      <c r="DR1281" s="237"/>
      <c r="DS1281" s="237"/>
      <c r="DT1281" s="237"/>
      <c r="DU1281" s="237"/>
      <c r="DV1281" s="237"/>
      <c r="DW1281" s="237"/>
      <c r="DX1281" s="237"/>
      <c r="DY1281" s="237"/>
      <c r="DZ1281" s="237"/>
      <c r="EA1281" s="237"/>
      <c r="EB1281" s="237"/>
      <c r="EC1281" s="237"/>
      <c r="ED1281" s="237"/>
      <c r="EE1281" s="237"/>
      <c r="EF1281" s="237"/>
      <c r="EG1281" s="237"/>
      <c r="EH1281" s="237"/>
      <c r="EI1281" s="237"/>
      <c r="EJ1281" s="237"/>
      <c r="EK1281" s="237"/>
      <c r="EL1281" s="237"/>
      <c r="EM1281" s="237"/>
      <c r="EN1281" s="237"/>
      <c r="EO1281" s="237"/>
      <c r="EP1281" s="237"/>
      <c r="EQ1281" s="237"/>
      <c r="ER1281" s="237"/>
      <c r="ES1281" s="237"/>
      <c r="ET1281" s="237"/>
      <c r="EU1281" s="237"/>
      <c r="EV1281" s="237"/>
      <c r="EW1281" s="237"/>
      <c r="EX1281" s="237"/>
      <c r="EY1281" s="237"/>
      <c r="EZ1281" s="237"/>
      <c r="FA1281" s="237"/>
      <c r="FB1281" s="237"/>
      <c r="FC1281" s="237"/>
      <c r="FD1281" s="237"/>
      <c r="FE1281" s="237"/>
      <c r="FF1281" s="237"/>
      <c r="FG1281" s="237"/>
      <c r="FH1281" s="237"/>
      <c r="FI1281" s="237"/>
      <c r="FJ1281" s="237"/>
      <c r="FK1281" s="237"/>
      <c r="FL1281" s="237"/>
      <c r="FM1281" s="237"/>
      <c r="FN1281" s="237"/>
      <c r="FO1281" s="237"/>
      <c r="FP1281" s="237"/>
      <c r="FQ1281" s="237"/>
      <c r="FR1281" s="237"/>
      <c r="FS1281" s="237"/>
      <c r="FT1281" s="237"/>
      <c r="FU1281" s="237"/>
      <c r="FV1281" s="237"/>
      <c r="FW1281" s="237"/>
      <c r="FX1281" s="237"/>
      <c r="FY1281" s="237"/>
      <c r="FZ1281" s="237"/>
      <c r="GA1281" s="237"/>
      <c r="GB1281" s="237"/>
      <c r="GC1281" s="237"/>
      <c r="GD1281" s="237"/>
      <c r="GE1281" s="237"/>
      <c r="GF1281" s="237"/>
      <c r="GG1281" s="237"/>
      <c r="GH1281" s="237"/>
      <c r="GI1281" s="237"/>
      <c r="GJ1281" s="237"/>
      <c r="GK1281" s="237"/>
      <c r="GL1281" s="237"/>
      <c r="GM1281" s="237"/>
      <c r="GN1281" s="237"/>
      <c r="GO1281" s="237"/>
      <c r="GP1281" s="237"/>
      <c r="GQ1281" s="237"/>
    </row>
    <row r="1282" spans="1:199" s="81" customFormat="1" ht="15" hidden="1">
      <c r="A1282" s="176" t="s">
        <v>3174</v>
      </c>
      <c r="B1282" s="241" t="s">
        <v>6471</v>
      </c>
      <c r="C1282" s="242">
        <v>0</v>
      </c>
      <c r="D1282" s="242">
        <v>0</v>
      </c>
      <c r="E1282" s="242">
        <v>0</v>
      </c>
      <c r="F1282" s="242">
        <v>0</v>
      </c>
      <c r="G1282" s="242">
        <v>0</v>
      </c>
      <c r="H1282" s="242">
        <v>0</v>
      </c>
      <c r="I1282" s="242">
        <v>0</v>
      </c>
      <c r="J1282" s="242">
        <v>0</v>
      </c>
      <c r="K1282" s="242">
        <v>0</v>
      </c>
      <c r="L1282" s="242">
        <v>0</v>
      </c>
      <c r="M1282" s="242">
        <v>0</v>
      </c>
      <c r="N1282" s="242">
        <v>0</v>
      </c>
      <c r="O1282" s="242">
        <v>0</v>
      </c>
      <c r="P1282" s="28"/>
      <c r="Q1282" s="242">
        <f>SUM(D1282:O1282)</f>
        <v>0</v>
      </c>
      <c r="R1282" s="242">
        <f>IF($R$19&lt;1,0,Q1282/$R$19)</f>
        <v>0</v>
      </c>
      <c r="S1282" s="243"/>
      <c r="T1282" s="351">
        <f>IF(Q1282=0,0,1)+IF(C1282=0,0,1)+IF(D1282=0,0,1)+IF(E1282=0,0,1)+IF(F1282=0,0,1)+IF(G1282=0,0,1)+IF(H1282=0,0,1)+IF(I1282=0,0,1)+IF(J1282=0,0,1)+IF(K1282=0,0,1)+IF(L1282=0,0,1)+IF(M1282=0,0,1)+IF(N1282=0,0,1)+IF(O1282=0,0,1)</f>
        <v>0</v>
      </c>
      <c r="U1282" s="237"/>
      <c r="V1282" s="237"/>
      <c r="W1282" s="237"/>
      <c r="X1282" s="237"/>
      <c r="Y1282" s="237"/>
      <c r="Z1282" s="237"/>
      <c r="AA1282" s="237"/>
      <c r="AB1282" s="237"/>
      <c r="AC1282" s="237"/>
      <c r="AD1282" s="237"/>
      <c r="AE1282" s="237"/>
      <c r="AF1282" s="237"/>
      <c r="AG1282" s="237"/>
      <c r="AH1282" s="237"/>
      <c r="AI1282" s="237"/>
      <c r="AJ1282" s="237"/>
      <c r="AK1282" s="237"/>
      <c r="AL1282" s="237"/>
      <c r="AM1282" s="237"/>
      <c r="AN1282" s="237"/>
      <c r="AO1282" s="237"/>
      <c r="AP1282" s="237"/>
      <c r="AQ1282" s="237"/>
      <c r="AR1282" s="237"/>
      <c r="AS1282" s="237"/>
      <c r="AT1282" s="237"/>
      <c r="AU1282" s="237"/>
      <c r="AV1282" s="237"/>
      <c r="AW1282" s="237"/>
      <c r="AX1282" s="237"/>
      <c r="AY1282" s="237"/>
      <c r="AZ1282" s="237"/>
      <c r="BA1282" s="237"/>
      <c r="BB1282" s="237"/>
      <c r="BC1282" s="237"/>
      <c r="BD1282" s="237"/>
      <c r="BE1282" s="237"/>
      <c r="BF1282" s="237"/>
      <c r="BG1282" s="237"/>
      <c r="BH1282" s="237"/>
      <c r="BI1282" s="237"/>
      <c r="BJ1282" s="237"/>
      <c r="BK1282" s="237"/>
      <c r="BL1282" s="237"/>
      <c r="BM1282" s="237"/>
      <c r="BN1282" s="237"/>
      <c r="BO1282" s="237"/>
      <c r="BP1282" s="237"/>
      <c r="BQ1282" s="237"/>
      <c r="BR1282" s="237"/>
      <c r="BS1282" s="237"/>
      <c r="BT1282" s="237"/>
      <c r="BU1282" s="237"/>
      <c r="BV1282" s="237"/>
      <c r="BW1282" s="237"/>
      <c r="BX1282" s="237"/>
      <c r="BY1282" s="237"/>
      <c r="BZ1282" s="237"/>
      <c r="CA1282" s="237"/>
      <c r="CB1282" s="237"/>
      <c r="CC1282" s="237"/>
      <c r="CD1282" s="237"/>
      <c r="CE1282" s="237"/>
      <c r="CF1282" s="237"/>
      <c r="CG1282" s="237"/>
      <c r="CH1282" s="237"/>
      <c r="CI1282" s="237"/>
      <c r="CJ1282" s="237"/>
      <c r="CK1282" s="237"/>
      <c r="CL1282" s="237"/>
      <c r="CM1282" s="237"/>
      <c r="CN1282" s="237"/>
      <c r="CO1282" s="237"/>
      <c r="CP1282" s="237"/>
      <c r="CQ1282" s="237"/>
      <c r="CR1282" s="237"/>
      <c r="CS1282" s="237"/>
      <c r="CT1282" s="237"/>
      <c r="CU1282" s="237"/>
      <c r="CV1282" s="237"/>
      <c r="CW1282" s="237"/>
      <c r="CX1282" s="237"/>
      <c r="CY1282" s="237"/>
      <c r="CZ1282" s="237"/>
      <c r="DA1282" s="237"/>
      <c r="DB1282" s="237"/>
      <c r="DC1282" s="237"/>
      <c r="DD1282" s="237"/>
      <c r="DE1282" s="237"/>
      <c r="DF1282" s="237"/>
      <c r="DG1282" s="237"/>
      <c r="DH1282" s="237"/>
      <c r="DI1282" s="237"/>
      <c r="DJ1282" s="237"/>
      <c r="DK1282" s="237"/>
      <c r="DL1282" s="237"/>
      <c r="DM1282" s="237"/>
      <c r="DN1282" s="237"/>
      <c r="DO1282" s="237"/>
      <c r="DP1282" s="237"/>
      <c r="DQ1282" s="237"/>
      <c r="DR1282" s="237"/>
      <c r="DS1282" s="237"/>
      <c r="DT1282" s="237"/>
      <c r="DU1282" s="237"/>
      <c r="DV1282" s="237"/>
      <c r="DW1282" s="237"/>
      <c r="DX1282" s="237"/>
      <c r="DY1282" s="237"/>
      <c r="DZ1282" s="237"/>
      <c r="EA1282" s="237"/>
      <c r="EB1282" s="237"/>
      <c r="EC1282" s="237"/>
      <c r="ED1282" s="237"/>
      <c r="EE1282" s="237"/>
      <c r="EF1282" s="237"/>
      <c r="EG1282" s="237"/>
      <c r="EH1282" s="237"/>
      <c r="EI1282" s="237"/>
      <c r="EJ1282" s="237"/>
      <c r="EK1282" s="237"/>
      <c r="EL1282" s="237"/>
      <c r="EM1282" s="237"/>
      <c r="EN1282" s="237"/>
      <c r="EO1282" s="237"/>
      <c r="EP1282" s="237"/>
      <c r="EQ1282" s="237"/>
      <c r="ER1282" s="237"/>
      <c r="ES1282" s="237"/>
      <c r="ET1282" s="237"/>
      <c r="EU1282" s="237"/>
      <c r="EV1282" s="237"/>
      <c r="EW1282" s="237"/>
      <c r="EX1282" s="237"/>
      <c r="EY1282" s="237"/>
      <c r="EZ1282" s="237"/>
      <c r="FA1282" s="237"/>
      <c r="FB1282" s="237"/>
      <c r="FC1282" s="237"/>
      <c r="FD1282" s="237"/>
      <c r="FE1282" s="237"/>
      <c r="FF1282" s="237"/>
      <c r="FG1282" s="237"/>
      <c r="FH1282" s="237"/>
      <c r="FI1282" s="237"/>
      <c r="FJ1282" s="237"/>
      <c r="FK1282" s="237"/>
      <c r="FL1282" s="237"/>
      <c r="FM1282" s="237"/>
      <c r="FN1282" s="237"/>
      <c r="FO1282" s="237"/>
      <c r="FP1282" s="237"/>
      <c r="FQ1282" s="237"/>
      <c r="FR1282" s="237"/>
      <c r="FS1282" s="237"/>
      <c r="FT1282" s="237"/>
      <c r="FU1282" s="237"/>
      <c r="FV1282" s="237"/>
      <c r="FW1282" s="237"/>
      <c r="FX1282" s="237"/>
      <c r="FY1282" s="237"/>
      <c r="FZ1282" s="237"/>
      <c r="GA1282" s="237"/>
      <c r="GB1282" s="237"/>
      <c r="GC1282" s="237"/>
      <c r="GD1282" s="237"/>
      <c r="GE1282" s="237"/>
      <c r="GF1282" s="237"/>
      <c r="GG1282" s="237"/>
      <c r="GH1282" s="237"/>
      <c r="GI1282" s="237"/>
      <c r="GJ1282" s="237"/>
      <c r="GK1282" s="237"/>
      <c r="GL1282" s="237"/>
      <c r="GM1282" s="237"/>
      <c r="GN1282" s="237"/>
      <c r="GO1282" s="237"/>
      <c r="GP1282" s="237"/>
      <c r="GQ1282" s="237"/>
    </row>
    <row r="1283" spans="1:199" s="81" customFormat="1" ht="15" hidden="1">
      <c r="A1283" s="176" t="s">
        <v>3175</v>
      </c>
      <c r="B1283" s="241" t="s">
        <v>6472</v>
      </c>
      <c r="C1283" s="242">
        <v>0</v>
      </c>
      <c r="D1283" s="242">
        <v>0</v>
      </c>
      <c r="E1283" s="242">
        <v>0</v>
      </c>
      <c r="F1283" s="242">
        <v>0</v>
      </c>
      <c r="G1283" s="242">
        <v>0</v>
      </c>
      <c r="H1283" s="242">
        <v>0</v>
      </c>
      <c r="I1283" s="242">
        <v>0</v>
      </c>
      <c r="J1283" s="242">
        <v>0</v>
      </c>
      <c r="K1283" s="242">
        <v>0</v>
      </c>
      <c r="L1283" s="242">
        <v>0</v>
      </c>
      <c r="M1283" s="242">
        <v>0</v>
      </c>
      <c r="N1283" s="242">
        <v>0</v>
      </c>
      <c r="O1283" s="242">
        <v>0</v>
      </c>
      <c r="P1283" s="28"/>
      <c r="Q1283" s="242">
        <f>SUM(D1283:O1283)</f>
        <v>0</v>
      </c>
      <c r="R1283" s="242">
        <f>IF($R$19&lt;1,0,Q1283/$R$19)</f>
        <v>0</v>
      </c>
      <c r="S1283" s="243"/>
      <c r="T1283" s="351">
        <f>IF(Q1283=0,0,1)+IF(C1283=0,0,1)+IF(D1283=0,0,1)+IF(E1283=0,0,1)+IF(F1283=0,0,1)+IF(G1283=0,0,1)+IF(H1283=0,0,1)+IF(I1283=0,0,1)+IF(J1283=0,0,1)+IF(K1283=0,0,1)+IF(L1283=0,0,1)+IF(M1283=0,0,1)+IF(N1283=0,0,1)+IF(O1283=0,0,1)</f>
        <v>0</v>
      </c>
      <c r="U1283" s="237"/>
      <c r="V1283" s="237"/>
      <c r="W1283" s="237"/>
      <c r="X1283" s="237"/>
      <c r="Y1283" s="237"/>
      <c r="Z1283" s="237"/>
      <c r="AA1283" s="237"/>
      <c r="AB1283" s="237"/>
      <c r="AC1283" s="237"/>
      <c r="AD1283" s="237"/>
      <c r="AE1283" s="237"/>
      <c r="AF1283" s="237"/>
      <c r="AG1283" s="237"/>
      <c r="AH1283" s="237"/>
      <c r="AI1283" s="237"/>
      <c r="AJ1283" s="237"/>
      <c r="AK1283" s="237"/>
      <c r="AL1283" s="237"/>
      <c r="AM1283" s="237"/>
      <c r="AN1283" s="237"/>
      <c r="AO1283" s="237"/>
      <c r="AP1283" s="237"/>
      <c r="AQ1283" s="237"/>
      <c r="AR1283" s="237"/>
      <c r="AS1283" s="237"/>
      <c r="AT1283" s="237"/>
      <c r="AU1283" s="237"/>
      <c r="AV1283" s="237"/>
      <c r="AW1283" s="237"/>
      <c r="AX1283" s="237"/>
      <c r="AY1283" s="237"/>
      <c r="AZ1283" s="237"/>
      <c r="BA1283" s="237"/>
      <c r="BB1283" s="237"/>
      <c r="BC1283" s="237"/>
      <c r="BD1283" s="237"/>
      <c r="BE1283" s="237"/>
      <c r="BF1283" s="237"/>
      <c r="BG1283" s="237"/>
      <c r="BH1283" s="237"/>
      <c r="BI1283" s="237"/>
      <c r="BJ1283" s="237"/>
      <c r="BK1283" s="237"/>
      <c r="BL1283" s="237"/>
      <c r="BM1283" s="237"/>
      <c r="BN1283" s="237"/>
      <c r="BO1283" s="237"/>
      <c r="BP1283" s="237"/>
      <c r="BQ1283" s="237"/>
      <c r="BR1283" s="237"/>
      <c r="BS1283" s="237"/>
      <c r="BT1283" s="237"/>
      <c r="BU1283" s="237"/>
      <c r="BV1283" s="237"/>
      <c r="BW1283" s="237"/>
      <c r="BX1283" s="237"/>
      <c r="BY1283" s="237"/>
      <c r="BZ1283" s="237"/>
      <c r="CA1283" s="237"/>
      <c r="CB1283" s="237"/>
      <c r="CC1283" s="237"/>
      <c r="CD1283" s="237"/>
      <c r="CE1283" s="237"/>
      <c r="CF1283" s="237"/>
      <c r="CG1283" s="237"/>
      <c r="CH1283" s="237"/>
      <c r="CI1283" s="237"/>
      <c r="CJ1283" s="237"/>
      <c r="CK1283" s="237"/>
      <c r="CL1283" s="237"/>
      <c r="CM1283" s="237"/>
      <c r="CN1283" s="237"/>
      <c r="CO1283" s="237"/>
      <c r="CP1283" s="237"/>
      <c r="CQ1283" s="237"/>
      <c r="CR1283" s="237"/>
      <c r="CS1283" s="237"/>
      <c r="CT1283" s="237"/>
      <c r="CU1283" s="237"/>
      <c r="CV1283" s="237"/>
      <c r="CW1283" s="237"/>
      <c r="CX1283" s="237"/>
      <c r="CY1283" s="237"/>
      <c r="CZ1283" s="237"/>
      <c r="DA1283" s="237"/>
      <c r="DB1283" s="237"/>
      <c r="DC1283" s="237"/>
      <c r="DD1283" s="237"/>
      <c r="DE1283" s="237"/>
      <c r="DF1283" s="237"/>
      <c r="DG1283" s="237"/>
      <c r="DH1283" s="237"/>
      <c r="DI1283" s="237"/>
      <c r="DJ1283" s="237"/>
      <c r="DK1283" s="237"/>
      <c r="DL1283" s="237"/>
      <c r="DM1283" s="237"/>
      <c r="DN1283" s="237"/>
      <c r="DO1283" s="237"/>
      <c r="DP1283" s="237"/>
      <c r="DQ1283" s="237"/>
      <c r="DR1283" s="237"/>
      <c r="DS1283" s="237"/>
      <c r="DT1283" s="237"/>
      <c r="DU1283" s="237"/>
      <c r="DV1283" s="237"/>
      <c r="DW1283" s="237"/>
      <c r="DX1283" s="237"/>
      <c r="DY1283" s="237"/>
      <c r="DZ1283" s="237"/>
      <c r="EA1283" s="237"/>
      <c r="EB1283" s="237"/>
      <c r="EC1283" s="237"/>
      <c r="ED1283" s="237"/>
      <c r="EE1283" s="237"/>
      <c r="EF1283" s="237"/>
      <c r="EG1283" s="237"/>
      <c r="EH1283" s="237"/>
      <c r="EI1283" s="237"/>
      <c r="EJ1283" s="237"/>
      <c r="EK1283" s="237"/>
      <c r="EL1283" s="237"/>
      <c r="EM1283" s="237"/>
      <c r="EN1283" s="237"/>
      <c r="EO1283" s="237"/>
      <c r="EP1283" s="237"/>
      <c r="EQ1283" s="237"/>
      <c r="ER1283" s="237"/>
      <c r="ES1283" s="237"/>
      <c r="ET1283" s="237"/>
      <c r="EU1283" s="237"/>
      <c r="EV1283" s="237"/>
      <c r="EW1283" s="237"/>
      <c r="EX1283" s="237"/>
      <c r="EY1283" s="237"/>
      <c r="EZ1283" s="237"/>
      <c r="FA1283" s="237"/>
      <c r="FB1283" s="237"/>
      <c r="FC1283" s="237"/>
      <c r="FD1283" s="237"/>
      <c r="FE1283" s="237"/>
      <c r="FF1283" s="237"/>
      <c r="FG1283" s="237"/>
      <c r="FH1283" s="237"/>
      <c r="FI1283" s="237"/>
      <c r="FJ1283" s="237"/>
      <c r="FK1283" s="237"/>
      <c r="FL1283" s="237"/>
      <c r="FM1283" s="237"/>
      <c r="FN1283" s="237"/>
      <c r="FO1283" s="237"/>
      <c r="FP1283" s="237"/>
      <c r="FQ1283" s="237"/>
      <c r="FR1283" s="237"/>
      <c r="FS1283" s="237"/>
      <c r="FT1283" s="237"/>
      <c r="FU1283" s="237"/>
      <c r="FV1283" s="237"/>
      <c r="FW1283" s="237"/>
      <c r="FX1283" s="237"/>
      <c r="FY1283" s="237"/>
      <c r="FZ1283" s="237"/>
      <c r="GA1283" s="237"/>
      <c r="GB1283" s="237"/>
      <c r="GC1283" s="237"/>
      <c r="GD1283" s="237"/>
      <c r="GE1283" s="237"/>
      <c r="GF1283" s="237"/>
      <c r="GG1283" s="237"/>
      <c r="GH1283" s="237"/>
      <c r="GI1283" s="237"/>
      <c r="GJ1283" s="237"/>
      <c r="GK1283" s="237"/>
      <c r="GL1283" s="237"/>
      <c r="GM1283" s="237"/>
      <c r="GN1283" s="237"/>
      <c r="GO1283" s="237"/>
      <c r="GP1283" s="237"/>
      <c r="GQ1283" s="237"/>
    </row>
    <row r="1284" spans="1:199" s="81" customFormat="1" ht="15" hidden="1">
      <c r="A1284" s="176" t="s">
        <v>3176</v>
      </c>
      <c r="B1284" s="241" t="s">
        <v>6473</v>
      </c>
      <c r="C1284" s="242">
        <v>0</v>
      </c>
      <c r="D1284" s="242">
        <v>0</v>
      </c>
      <c r="E1284" s="242">
        <v>0</v>
      </c>
      <c r="F1284" s="242">
        <v>0</v>
      </c>
      <c r="G1284" s="242">
        <v>0</v>
      </c>
      <c r="H1284" s="242">
        <v>0</v>
      </c>
      <c r="I1284" s="242">
        <v>0</v>
      </c>
      <c r="J1284" s="242">
        <v>0</v>
      </c>
      <c r="K1284" s="242">
        <v>0</v>
      </c>
      <c r="L1284" s="242">
        <v>0</v>
      </c>
      <c r="M1284" s="242">
        <v>0</v>
      </c>
      <c r="N1284" s="242">
        <v>0</v>
      </c>
      <c r="O1284" s="242">
        <v>0</v>
      </c>
      <c r="P1284" s="28"/>
      <c r="Q1284" s="242">
        <f>SUM(D1284:O1284)</f>
        <v>0</v>
      </c>
      <c r="R1284" s="242">
        <f>IF($R$19&lt;1,0,Q1284/$R$19)</f>
        <v>0</v>
      </c>
      <c r="S1284" s="243"/>
      <c r="T1284" s="351">
        <f>IF(Q1284=0,0,1)+IF(C1284=0,0,1)+IF(D1284=0,0,1)+IF(E1284=0,0,1)+IF(F1284=0,0,1)+IF(G1284=0,0,1)+IF(H1284=0,0,1)+IF(I1284=0,0,1)+IF(J1284=0,0,1)+IF(K1284=0,0,1)+IF(L1284=0,0,1)+IF(M1284=0,0,1)+IF(N1284=0,0,1)+IF(O1284=0,0,1)</f>
        <v>0</v>
      </c>
      <c r="U1284" s="237"/>
      <c r="V1284" s="237"/>
      <c r="W1284" s="237"/>
      <c r="X1284" s="237"/>
      <c r="Y1284" s="237"/>
      <c r="Z1284" s="237"/>
      <c r="AA1284" s="237"/>
      <c r="AB1284" s="237"/>
      <c r="AC1284" s="237"/>
      <c r="AD1284" s="237"/>
      <c r="AE1284" s="237"/>
      <c r="AF1284" s="237"/>
      <c r="AG1284" s="237"/>
      <c r="AH1284" s="237"/>
      <c r="AI1284" s="237"/>
      <c r="AJ1284" s="237"/>
      <c r="AK1284" s="237"/>
      <c r="AL1284" s="237"/>
      <c r="AM1284" s="237"/>
      <c r="AN1284" s="237"/>
      <c r="AO1284" s="237"/>
      <c r="AP1284" s="237"/>
      <c r="AQ1284" s="237"/>
      <c r="AR1284" s="237"/>
      <c r="AS1284" s="237"/>
      <c r="AT1284" s="237"/>
      <c r="AU1284" s="237"/>
      <c r="AV1284" s="237"/>
      <c r="AW1284" s="237"/>
      <c r="AX1284" s="237"/>
      <c r="AY1284" s="237"/>
      <c r="AZ1284" s="237"/>
      <c r="BA1284" s="237"/>
      <c r="BB1284" s="237"/>
      <c r="BC1284" s="237"/>
      <c r="BD1284" s="237"/>
      <c r="BE1284" s="237"/>
      <c r="BF1284" s="237"/>
      <c r="BG1284" s="237"/>
      <c r="BH1284" s="237"/>
      <c r="BI1284" s="237"/>
      <c r="BJ1284" s="237"/>
      <c r="BK1284" s="237"/>
      <c r="BL1284" s="237"/>
      <c r="BM1284" s="237"/>
      <c r="BN1284" s="237"/>
      <c r="BO1284" s="237"/>
      <c r="BP1284" s="237"/>
      <c r="BQ1284" s="237"/>
      <c r="BR1284" s="237"/>
      <c r="BS1284" s="237"/>
      <c r="BT1284" s="237"/>
      <c r="BU1284" s="237"/>
      <c r="BV1284" s="237"/>
      <c r="BW1284" s="237"/>
      <c r="BX1284" s="237"/>
      <c r="BY1284" s="237"/>
      <c r="BZ1284" s="237"/>
      <c r="CA1284" s="237"/>
      <c r="CB1284" s="237"/>
      <c r="CC1284" s="237"/>
      <c r="CD1284" s="237"/>
      <c r="CE1284" s="237"/>
      <c r="CF1284" s="237"/>
      <c r="CG1284" s="237"/>
      <c r="CH1284" s="237"/>
      <c r="CI1284" s="237"/>
      <c r="CJ1284" s="237"/>
      <c r="CK1284" s="237"/>
      <c r="CL1284" s="237"/>
      <c r="CM1284" s="237"/>
      <c r="CN1284" s="237"/>
      <c r="CO1284" s="237"/>
      <c r="CP1284" s="237"/>
      <c r="CQ1284" s="237"/>
      <c r="CR1284" s="237"/>
      <c r="CS1284" s="237"/>
      <c r="CT1284" s="237"/>
      <c r="CU1284" s="237"/>
      <c r="CV1284" s="237"/>
      <c r="CW1284" s="237"/>
      <c r="CX1284" s="237"/>
      <c r="CY1284" s="237"/>
      <c r="CZ1284" s="237"/>
      <c r="DA1284" s="237"/>
      <c r="DB1284" s="237"/>
      <c r="DC1284" s="237"/>
      <c r="DD1284" s="237"/>
      <c r="DE1284" s="237"/>
      <c r="DF1284" s="237"/>
      <c r="DG1284" s="237"/>
      <c r="DH1284" s="237"/>
      <c r="DI1284" s="237"/>
      <c r="DJ1284" s="237"/>
      <c r="DK1284" s="237"/>
      <c r="DL1284" s="237"/>
      <c r="DM1284" s="237"/>
      <c r="DN1284" s="237"/>
      <c r="DO1284" s="237"/>
      <c r="DP1284" s="237"/>
      <c r="DQ1284" s="237"/>
      <c r="DR1284" s="237"/>
      <c r="DS1284" s="237"/>
      <c r="DT1284" s="237"/>
      <c r="DU1284" s="237"/>
      <c r="DV1284" s="237"/>
      <c r="DW1284" s="237"/>
      <c r="DX1284" s="237"/>
      <c r="DY1284" s="237"/>
      <c r="DZ1284" s="237"/>
      <c r="EA1284" s="237"/>
      <c r="EB1284" s="237"/>
      <c r="EC1284" s="237"/>
      <c r="ED1284" s="237"/>
      <c r="EE1284" s="237"/>
      <c r="EF1284" s="237"/>
      <c r="EG1284" s="237"/>
      <c r="EH1284" s="237"/>
      <c r="EI1284" s="237"/>
      <c r="EJ1284" s="237"/>
      <c r="EK1284" s="237"/>
      <c r="EL1284" s="237"/>
      <c r="EM1284" s="237"/>
      <c r="EN1284" s="237"/>
      <c r="EO1284" s="237"/>
      <c r="EP1284" s="237"/>
      <c r="EQ1284" s="237"/>
      <c r="ER1284" s="237"/>
      <c r="ES1284" s="237"/>
      <c r="ET1284" s="237"/>
      <c r="EU1284" s="237"/>
      <c r="EV1284" s="237"/>
      <c r="EW1284" s="237"/>
      <c r="EX1284" s="237"/>
      <c r="EY1284" s="237"/>
      <c r="EZ1284" s="237"/>
      <c r="FA1284" s="237"/>
      <c r="FB1284" s="237"/>
      <c r="FC1284" s="237"/>
      <c r="FD1284" s="237"/>
      <c r="FE1284" s="237"/>
      <c r="FF1284" s="237"/>
      <c r="FG1284" s="237"/>
      <c r="FH1284" s="237"/>
      <c r="FI1284" s="237"/>
      <c r="FJ1284" s="237"/>
      <c r="FK1284" s="237"/>
      <c r="FL1284" s="237"/>
      <c r="FM1284" s="237"/>
      <c r="FN1284" s="237"/>
      <c r="FO1284" s="237"/>
      <c r="FP1284" s="237"/>
      <c r="FQ1284" s="237"/>
      <c r="FR1284" s="237"/>
      <c r="FS1284" s="237"/>
      <c r="FT1284" s="237"/>
      <c r="FU1284" s="237"/>
      <c r="FV1284" s="237"/>
      <c r="FW1284" s="237"/>
      <c r="FX1284" s="237"/>
      <c r="FY1284" s="237"/>
      <c r="FZ1284" s="237"/>
      <c r="GA1284" s="237"/>
      <c r="GB1284" s="237"/>
      <c r="GC1284" s="237"/>
      <c r="GD1284" s="237"/>
      <c r="GE1284" s="237"/>
      <c r="GF1284" s="237"/>
      <c r="GG1284" s="237"/>
      <c r="GH1284" s="237"/>
      <c r="GI1284" s="237"/>
      <c r="GJ1284" s="237"/>
      <c r="GK1284" s="237"/>
      <c r="GL1284" s="237"/>
      <c r="GM1284" s="237"/>
      <c r="GN1284" s="237"/>
      <c r="GO1284" s="237"/>
      <c r="GP1284" s="237"/>
      <c r="GQ1284" s="237"/>
    </row>
    <row r="1285" spans="1:199" s="81" customFormat="1" ht="15" hidden="1">
      <c r="A1285" s="176" t="s">
        <v>3177</v>
      </c>
      <c r="B1285" s="241" t="s">
        <v>6474</v>
      </c>
      <c r="C1285" s="242">
        <v>0</v>
      </c>
      <c r="D1285" s="242">
        <v>0</v>
      </c>
      <c r="E1285" s="242">
        <v>0</v>
      </c>
      <c r="F1285" s="242">
        <v>0</v>
      </c>
      <c r="G1285" s="242">
        <v>0</v>
      </c>
      <c r="H1285" s="242">
        <v>0</v>
      </c>
      <c r="I1285" s="242">
        <v>0</v>
      </c>
      <c r="J1285" s="242">
        <v>0</v>
      </c>
      <c r="K1285" s="242">
        <v>0</v>
      </c>
      <c r="L1285" s="242">
        <v>0</v>
      </c>
      <c r="M1285" s="242">
        <v>0</v>
      </c>
      <c r="N1285" s="242">
        <v>0</v>
      </c>
      <c r="O1285" s="242">
        <v>0</v>
      </c>
      <c r="P1285" s="28"/>
      <c r="Q1285" s="242">
        <f>SUM(D1285:O1285)</f>
        <v>0</v>
      </c>
      <c r="R1285" s="242">
        <f>IF($R$19&lt;1,0,Q1285/$R$19)</f>
        <v>0</v>
      </c>
      <c r="S1285" s="243"/>
      <c r="T1285" s="351">
        <f>IF(Q1285=0,0,1)+IF(C1285=0,0,1)+IF(D1285=0,0,1)+IF(E1285=0,0,1)+IF(F1285=0,0,1)+IF(G1285=0,0,1)+IF(H1285=0,0,1)+IF(I1285=0,0,1)+IF(J1285=0,0,1)+IF(K1285=0,0,1)+IF(L1285=0,0,1)+IF(M1285=0,0,1)+IF(N1285=0,0,1)+IF(O1285=0,0,1)</f>
        <v>0</v>
      </c>
      <c r="U1285" s="237"/>
      <c r="V1285" s="237"/>
      <c r="W1285" s="237"/>
      <c r="X1285" s="237"/>
      <c r="Y1285" s="237"/>
      <c r="Z1285" s="237"/>
      <c r="AA1285" s="237"/>
      <c r="AB1285" s="237"/>
      <c r="AC1285" s="237"/>
      <c r="AD1285" s="237"/>
      <c r="AE1285" s="237"/>
      <c r="AF1285" s="237"/>
      <c r="AG1285" s="237"/>
      <c r="AH1285" s="237"/>
      <c r="AI1285" s="237"/>
      <c r="AJ1285" s="237"/>
      <c r="AK1285" s="237"/>
      <c r="AL1285" s="237"/>
      <c r="AM1285" s="237"/>
      <c r="AN1285" s="237"/>
      <c r="AO1285" s="237"/>
      <c r="AP1285" s="237"/>
      <c r="AQ1285" s="237"/>
      <c r="AR1285" s="237"/>
      <c r="AS1285" s="237"/>
      <c r="AT1285" s="237"/>
      <c r="AU1285" s="237"/>
      <c r="AV1285" s="237"/>
      <c r="AW1285" s="237"/>
      <c r="AX1285" s="237"/>
      <c r="AY1285" s="237"/>
      <c r="AZ1285" s="237"/>
      <c r="BA1285" s="237"/>
      <c r="BB1285" s="237"/>
      <c r="BC1285" s="237"/>
      <c r="BD1285" s="237"/>
      <c r="BE1285" s="237"/>
      <c r="BF1285" s="237"/>
      <c r="BG1285" s="237"/>
      <c r="BH1285" s="237"/>
      <c r="BI1285" s="237"/>
      <c r="BJ1285" s="237"/>
      <c r="BK1285" s="237"/>
      <c r="BL1285" s="237"/>
      <c r="BM1285" s="237"/>
      <c r="BN1285" s="237"/>
      <c r="BO1285" s="237"/>
      <c r="BP1285" s="237"/>
      <c r="BQ1285" s="237"/>
      <c r="BR1285" s="237"/>
      <c r="BS1285" s="237"/>
      <c r="BT1285" s="237"/>
      <c r="BU1285" s="237"/>
      <c r="BV1285" s="237"/>
      <c r="BW1285" s="237"/>
      <c r="BX1285" s="237"/>
      <c r="BY1285" s="237"/>
      <c r="BZ1285" s="237"/>
      <c r="CA1285" s="237"/>
      <c r="CB1285" s="237"/>
      <c r="CC1285" s="237"/>
      <c r="CD1285" s="237"/>
      <c r="CE1285" s="237"/>
      <c r="CF1285" s="237"/>
      <c r="CG1285" s="237"/>
      <c r="CH1285" s="237"/>
      <c r="CI1285" s="237"/>
      <c r="CJ1285" s="237"/>
      <c r="CK1285" s="237"/>
      <c r="CL1285" s="237"/>
      <c r="CM1285" s="237"/>
      <c r="CN1285" s="237"/>
      <c r="CO1285" s="237"/>
      <c r="CP1285" s="237"/>
      <c r="CQ1285" s="237"/>
      <c r="CR1285" s="237"/>
      <c r="CS1285" s="237"/>
      <c r="CT1285" s="237"/>
      <c r="CU1285" s="237"/>
      <c r="CV1285" s="237"/>
      <c r="CW1285" s="237"/>
      <c r="CX1285" s="237"/>
      <c r="CY1285" s="237"/>
      <c r="CZ1285" s="237"/>
      <c r="DA1285" s="237"/>
      <c r="DB1285" s="237"/>
      <c r="DC1285" s="237"/>
      <c r="DD1285" s="237"/>
      <c r="DE1285" s="237"/>
      <c r="DF1285" s="237"/>
      <c r="DG1285" s="237"/>
      <c r="DH1285" s="237"/>
      <c r="DI1285" s="237"/>
      <c r="DJ1285" s="237"/>
      <c r="DK1285" s="237"/>
      <c r="DL1285" s="237"/>
      <c r="DM1285" s="237"/>
      <c r="DN1285" s="237"/>
      <c r="DO1285" s="237"/>
      <c r="DP1285" s="237"/>
      <c r="DQ1285" s="237"/>
      <c r="DR1285" s="237"/>
      <c r="DS1285" s="237"/>
      <c r="DT1285" s="237"/>
      <c r="DU1285" s="237"/>
      <c r="DV1285" s="237"/>
      <c r="DW1285" s="237"/>
      <c r="DX1285" s="237"/>
      <c r="DY1285" s="237"/>
      <c r="DZ1285" s="237"/>
      <c r="EA1285" s="237"/>
      <c r="EB1285" s="237"/>
      <c r="EC1285" s="237"/>
      <c r="ED1285" s="237"/>
      <c r="EE1285" s="237"/>
      <c r="EF1285" s="237"/>
      <c r="EG1285" s="237"/>
      <c r="EH1285" s="237"/>
      <c r="EI1285" s="237"/>
      <c r="EJ1285" s="237"/>
      <c r="EK1285" s="237"/>
      <c r="EL1285" s="237"/>
      <c r="EM1285" s="237"/>
      <c r="EN1285" s="237"/>
      <c r="EO1285" s="237"/>
      <c r="EP1285" s="237"/>
      <c r="EQ1285" s="237"/>
      <c r="ER1285" s="237"/>
      <c r="ES1285" s="237"/>
      <c r="ET1285" s="237"/>
      <c r="EU1285" s="237"/>
      <c r="EV1285" s="237"/>
      <c r="EW1285" s="237"/>
      <c r="EX1285" s="237"/>
      <c r="EY1285" s="237"/>
      <c r="EZ1285" s="237"/>
      <c r="FA1285" s="237"/>
      <c r="FB1285" s="237"/>
      <c r="FC1285" s="237"/>
      <c r="FD1285" s="237"/>
      <c r="FE1285" s="237"/>
      <c r="FF1285" s="237"/>
      <c r="FG1285" s="237"/>
      <c r="FH1285" s="237"/>
      <c r="FI1285" s="237"/>
      <c r="FJ1285" s="237"/>
      <c r="FK1285" s="237"/>
      <c r="FL1285" s="237"/>
      <c r="FM1285" s="237"/>
      <c r="FN1285" s="237"/>
      <c r="FO1285" s="237"/>
      <c r="FP1285" s="237"/>
      <c r="FQ1285" s="237"/>
      <c r="FR1285" s="237"/>
      <c r="FS1285" s="237"/>
      <c r="FT1285" s="237"/>
      <c r="FU1285" s="237"/>
      <c r="FV1285" s="237"/>
      <c r="FW1285" s="237"/>
      <c r="FX1285" s="237"/>
      <c r="FY1285" s="237"/>
      <c r="FZ1285" s="237"/>
      <c r="GA1285" s="237"/>
      <c r="GB1285" s="237"/>
      <c r="GC1285" s="237"/>
      <c r="GD1285" s="237"/>
      <c r="GE1285" s="237"/>
      <c r="GF1285" s="237"/>
      <c r="GG1285" s="237"/>
      <c r="GH1285" s="237"/>
      <c r="GI1285" s="237"/>
      <c r="GJ1285" s="237"/>
      <c r="GK1285" s="237"/>
      <c r="GL1285" s="237"/>
      <c r="GM1285" s="237"/>
      <c r="GN1285" s="237"/>
      <c r="GO1285" s="237"/>
      <c r="GP1285" s="237"/>
      <c r="GQ1285" s="237"/>
    </row>
    <row r="1286" spans="1:199" s="81" customFormat="1" ht="15" hidden="1">
      <c r="A1286" s="176" t="s">
        <v>3178</v>
      </c>
      <c r="B1286" s="241" t="s">
        <v>6475</v>
      </c>
      <c r="C1286" s="242">
        <v>0</v>
      </c>
      <c r="D1286" s="242">
        <v>0</v>
      </c>
      <c r="E1286" s="242">
        <v>0</v>
      </c>
      <c r="F1286" s="242">
        <v>0</v>
      </c>
      <c r="G1286" s="242">
        <v>0</v>
      </c>
      <c r="H1286" s="242">
        <v>0</v>
      </c>
      <c r="I1286" s="242">
        <v>0</v>
      </c>
      <c r="J1286" s="242">
        <v>0</v>
      </c>
      <c r="K1286" s="242">
        <v>0</v>
      </c>
      <c r="L1286" s="242">
        <v>0</v>
      </c>
      <c r="M1286" s="242">
        <v>0</v>
      </c>
      <c r="N1286" s="242">
        <v>0</v>
      </c>
      <c r="O1286" s="242">
        <v>0</v>
      </c>
      <c r="P1286" s="28"/>
      <c r="Q1286" s="242">
        <f>SUM(D1286:O1286)</f>
        <v>0</v>
      </c>
      <c r="R1286" s="242">
        <f>IF($R$19&lt;1,0,Q1286/$R$19)</f>
        <v>0</v>
      </c>
      <c r="S1286" s="243"/>
      <c r="T1286" s="351">
        <f>IF(Q1286=0,0,1)+IF(C1286=0,0,1)+IF(D1286=0,0,1)+IF(E1286=0,0,1)+IF(F1286=0,0,1)+IF(G1286=0,0,1)+IF(H1286=0,0,1)+IF(I1286=0,0,1)+IF(J1286=0,0,1)+IF(K1286=0,0,1)+IF(L1286=0,0,1)+IF(M1286=0,0,1)+IF(N1286=0,0,1)+IF(O1286=0,0,1)</f>
        <v>0</v>
      </c>
      <c r="U1286" s="237"/>
      <c r="V1286" s="237"/>
      <c r="W1286" s="237"/>
      <c r="X1286" s="237"/>
      <c r="Y1286" s="237"/>
      <c r="Z1286" s="237"/>
      <c r="AA1286" s="237"/>
      <c r="AB1286" s="237"/>
      <c r="AC1286" s="237"/>
      <c r="AD1286" s="237"/>
      <c r="AE1286" s="237"/>
      <c r="AF1286" s="237"/>
      <c r="AG1286" s="237"/>
      <c r="AH1286" s="237"/>
      <c r="AI1286" s="237"/>
      <c r="AJ1286" s="237"/>
      <c r="AK1286" s="237"/>
      <c r="AL1286" s="237"/>
      <c r="AM1286" s="237"/>
      <c r="AN1286" s="237"/>
      <c r="AO1286" s="237"/>
      <c r="AP1286" s="237"/>
      <c r="AQ1286" s="237"/>
      <c r="AR1286" s="237"/>
      <c r="AS1286" s="237"/>
      <c r="AT1286" s="237"/>
      <c r="AU1286" s="237"/>
      <c r="AV1286" s="237"/>
      <c r="AW1286" s="237"/>
      <c r="AX1286" s="237"/>
      <c r="AY1286" s="237"/>
      <c r="AZ1286" s="237"/>
      <c r="BA1286" s="237"/>
      <c r="BB1286" s="237"/>
      <c r="BC1286" s="237"/>
      <c r="BD1286" s="237"/>
      <c r="BE1286" s="237"/>
      <c r="BF1286" s="237"/>
      <c r="BG1286" s="237"/>
      <c r="BH1286" s="237"/>
      <c r="BI1286" s="237"/>
      <c r="BJ1286" s="237"/>
      <c r="BK1286" s="237"/>
      <c r="BL1286" s="237"/>
      <c r="BM1286" s="237"/>
      <c r="BN1286" s="237"/>
      <c r="BO1286" s="237"/>
      <c r="BP1286" s="237"/>
      <c r="BQ1286" s="237"/>
      <c r="BR1286" s="237"/>
      <c r="BS1286" s="237"/>
      <c r="BT1286" s="237"/>
      <c r="BU1286" s="237"/>
      <c r="BV1286" s="237"/>
      <c r="BW1286" s="237"/>
      <c r="BX1286" s="237"/>
      <c r="BY1286" s="237"/>
      <c r="BZ1286" s="237"/>
      <c r="CA1286" s="237"/>
      <c r="CB1286" s="237"/>
      <c r="CC1286" s="237"/>
      <c r="CD1286" s="237"/>
      <c r="CE1286" s="237"/>
      <c r="CF1286" s="237"/>
      <c r="CG1286" s="237"/>
      <c r="CH1286" s="237"/>
      <c r="CI1286" s="237"/>
      <c r="CJ1286" s="237"/>
      <c r="CK1286" s="237"/>
      <c r="CL1286" s="237"/>
      <c r="CM1286" s="237"/>
      <c r="CN1286" s="237"/>
      <c r="CO1286" s="237"/>
      <c r="CP1286" s="237"/>
      <c r="CQ1286" s="237"/>
      <c r="CR1286" s="237"/>
      <c r="CS1286" s="237"/>
      <c r="CT1286" s="237"/>
      <c r="CU1286" s="237"/>
      <c r="CV1286" s="237"/>
      <c r="CW1286" s="237"/>
      <c r="CX1286" s="237"/>
      <c r="CY1286" s="237"/>
      <c r="CZ1286" s="237"/>
      <c r="DA1286" s="237"/>
      <c r="DB1286" s="237"/>
      <c r="DC1286" s="237"/>
      <c r="DD1286" s="237"/>
      <c r="DE1286" s="237"/>
      <c r="DF1286" s="237"/>
      <c r="DG1286" s="237"/>
      <c r="DH1286" s="237"/>
      <c r="DI1286" s="237"/>
      <c r="DJ1286" s="237"/>
      <c r="DK1286" s="237"/>
      <c r="DL1286" s="237"/>
      <c r="DM1286" s="237"/>
      <c r="DN1286" s="237"/>
      <c r="DO1286" s="237"/>
      <c r="DP1286" s="237"/>
      <c r="DQ1286" s="237"/>
      <c r="DR1286" s="237"/>
      <c r="DS1286" s="237"/>
      <c r="DT1286" s="237"/>
      <c r="DU1286" s="237"/>
      <c r="DV1286" s="237"/>
      <c r="DW1286" s="237"/>
      <c r="DX1286" s="237"/>
      <c r="DY1286" s="237"/>
      <c r="DZ1286" s="237"/>
      <c r="EA1286" s="237"/>
      <c r="EB1286" s="237"/>
      <c r="EC1286" s="237"/>
      <c r="ED1286" s="237"/>
      <c r="EE1286" s="237"/>
      <c r="EF1286" s="237"/>
      <c r="EG1286" s="237"/>
      <c r="EH1286" s="237"/>
      <c r="EI1286" s="237"/>
      <c r="EJ1286" s="237"/>
      <c r="EK1286" s="237"/>
      <c r="EL1286" s="237"/>
      <c r="EM1286" s="237"/>
      <c r="EN1286" s="237"/>
      <c r="EO1286" s="237"/>
      <c r="EP1286" s="237"/>
      <c r="EQ1286" s="237"/>
      <c r="ER1286" s="237"/>
      <c r="ES1286" s="237"/>
      <c r="ET1286" s="237"/>
      <c r="EU1286" s="237"/>
      <c r="EV1286" s="237"/>
      <c r="EW1286" s="237"/>
      <c r="EX1286" s="237"/>
      <c r="EY1286" s="237"/>
      <c r="EZ1286" s="237"/>
      <c r="FA1286" s="237"/>
      <c r="FB1286" s="237"/>
      <c r="FC1286" s="237"/>
      <c r="FD1286" s="237"/>
      <c r="FE1286" s="237"/>
      <c r="FF1286" s="237"/>
      <c r="FG1286" s="237"/>
      <c r="FH1286" s="237"/>
      <c r="FI1286" s="237"/>
      <c r="FJ1286" s="237"/>
      <c r="FK1286" s="237"/>
      <c r="FL1286" s="237"/>
      <c r="FM1286" s="237"/>
      <c r="FN1286" s="237"/>
      <c r="FO1286" s="237"/>
      <c r="FP1286" s="237"/>
      <c r="FQ1286" s="237"/>
      <c r="FR1286" s="237"/>
      <c r="FS1286" s="237"/>
      <c r="FT1286" s="237"/>
      <c r="FU1286" s="237"/>
      <c r="FV1286" s="237"/>
      <c r="FW1286" s="237"/>
      <c r="FX1286" s="237"/>
      <c r="FY1286" s="237"/>
      <c r="FZ1286" s="237"/>
      <c r="GA1286" s="237"/>
      <c r="GB1286" s="237"/>
      <c r="GC1286" s="237"/>
      <c r="GD1286" s="237"/>
      <c r="GE1286" s="237"/>
      <c r="GF1286" s="237"/>
      <c r="GG1286" s="237"/>
      <c r="GH1286" s="237"/>
      <c r="GI1286" s="237"/>
      <c r="GJ1286" s="237"/>
      <c r="GK1286" s="237"/>
      <c r="GL1286" s="237"/>
      <c r="GM1286" s="237"/>
      <c r="GN1286" s="237"/>
      <c r="GO1286" s="237"/>
      <c r="GP1286" s="237"/>
      <c r="GQ1286" s="237"/>
    </row>
    <row r="1287" spans="1:199" s="81" customFormat="1" ht="15" hidden="1">
      <c r="A1287" s="176" t="s">
        <v>3179</v>
      </c>
      <c r="B1287" s="241" t="s">
        <v>6476</v>
      </c>
      <c r="C1287" s="242">
        <v>0</v>
      </c>
      <c r="D1287" s="242">
        <v>0</v>
      </c>
      <c r="E1287" s="242">
        <v>0</v>
      </c>
      <c r="F1287" s="242">
        <v>0</v>
      </c>
      <c r="G1287" s="242">
        <v>0</v>
      </c>
      <c r="H1287" s="242">
        <v>0</v>
      </c>
      <c r="I1287" s="242">
        <v>0</v>
      </c>
      <c r="J1287" s="242">
        <v>0</v>
      </c>
      <c r="K1287" s="242">
        <v>0</v>
      </c>
      <c r="L1287" s="242">
        <v>0</v>
      </c>
      <c r="M1287" s="242">
        <v>0</v>
      </c>
      <c r="N1287" s="242">
        <v>0</v>
      </c>
      <c r="O1287" s="242">
        <v>0</v>
      </c>
      <c r="P1287" s="28"/>
      <c r="Q1287" s="242">
        <f>SUM(D1287:O1287)</f>
        <v>0</v>
      </c>
      <c r="R1287" s="242">
        <f>IF($R$19&lt;1,0,Q1287/$R$19)</f>
        <v>0</v>
      </c>
      <c r="S1287" s="243"/>
      <c r="T1287" s="351">
        <f>IF(Q1287=0,0,1)+IF(C1287=0,0,1)+IF(D1287=0,0,1)+IF(E1287=0,0,1)+IF(F1287=0,0,1)+IF(G1287=0,0,1)+IF(H1287=0,0,1)+IF(I1287=0,0,1)+IF(J1287=0,0,1)+IF(K1287=0,0,1)+IF(L1287=0,0,1)+IF(M1287=0,0,1)+IF(N1287=0,0,1)+IF(O1287=0,0,1)</f>
        <v>0</v>
      </c>
      <c r="U1287" s="237"/>
      <c r="V1287" s="237"/>
      <c r="W1287" s="237"/>
      <c r="X1287" s="237"/>
      <c r="Y1287" s="237"/>
      <c r="Z1287" s="237"/>
      <c r="AA1287" s="237"/>
      <c r="AB1287" s="237"/>
      <c r="AC1287" s="237"/>
      <c r="AD1287" s="237"/>
      <c r="AE1287" s="237"/>
      <c r="AF1287" s="237"/>
      <c r="AG1287" s="237"/>
      <c r="AH1287" s="237"/>
      <c r="AI1287" s="237"/>
      <c r="AJ1287" s="237"/>
      <c r="AK1287" s="237"/>
      <c r="AL1287" s="237"/>
      <c r="AM1287" s="237"/>
      <c r="AN1287" s="237"/>
      <c r="AO1287" s="237"/>
      <c r="AP1287" s="237"/>
      <c r="AQ1287" s="237"/>
      <c r="AR1287" s="237"/>
      <c r="AS1287" s="237"/>
      <c r="AT1287" s="237"/>
      <c r="AU1287" s="237"/>
      <c r="AV1287" s="237"/>
      <c r="AW1287" s="237"/>
      <c r="AX1287" s="237"/>
      <c r="AY1287" s="237"/>
      <c r="AZ1287" s="237"/>
      <c r="BA1287" s="237"/>
      <c r="BB1287" s="237"/>
      <c r="BC1287" s="237"/>
      <c r="BD1287" s="237"/>
      <c r="BE1287" s="237"/>
      <c r="BF1287" s="237"/>
      <c r="BG1287" s="237"/>
      <c r="BH1287" s="237"/>
      <c r="BI1287" s="237"/>
      <c r="BJ1287" s="237"/>
      <c r="BK1287" s="237"/>
      <c r="BL1287" s="237"/>
      <c r="BM1287" s="237"/>
      <c r="BN1287" s="237"/>
      <c r="BO1287" s="237"/>
      <c r="BP1287" s="237"/>
      <c r="BQ1287" s="237"/>
      <c r="BR1287" s="237"/>
      <c r="BS1287" s="237"/>
      <c r="BT1287" s="237"/>
      <c r="BU1287" s="237"/>
      <c r="BV1287" s="237"/>
      <c r="BW1287" s="237"/>
      <c r="BX1287" s="237"/>
      <c r="BY1287" s="237"/>
      <c r="BZ1287" s="237"/>
      <c r="CA1287" s="237"/>
      <c r="CB1287" s="237"/>
      <c r="CC1287" s="237"/>
      <c r="CD1287" s="237"/>
      <c r="CE1287" s="237"/>
      <c r="CF1287" s="237"/>
      <c r="CG1287" s="237"/>
      <c r="CH1287" s="237"/>
      <c r="CI1287" s="237"/>
      <c r="CJ1287" s="237"/>
      <c r="CK1287" s="237"/>
      <c r="CL1287" s="237"/>
      <c r="CM1287" s="237"/>
      <c r="CN1287" s="237"/>
      <c r="CO1287" s="237"/>
      <c r="CP1287" s="237"/>
      <c r="CQ1287" s="237"/>
      <c r="CR1287" s="237"/>
      <c r="CS1287" s="237"/>
      <c r="CT1287" s="237"/>
      <c r="CU1287" s="237"/>
      <c r="CV1287" s="237"/>
      <c r="CW1287" s="237"/>
      <c r="CX1287" s="237"/>
      <c r="CY1287" s="237"/>
      <c r="CZ1287" s="237"/>
      <c r="DA1287" s="237"/>
      <c r="DB1287" s="237"/>
      <c r="DC1287" s="237"/>
      <c r="DD1287" s="237"/>
      <c r="DE1287" s="237"/>
      <c r="DF1287" s="237"/>
      <c r="DG1287" s="237"/>
      <c r="DH1287" s="237"/>
      <c r="DI1287" s="237"/>
      <c r="DJ1287" s="237"/>
      <c r="DK1287" s="237"/>
      <c r="DL1287" s="237"/>
      <c r="DM1287" s="237"/>
      <c r="DN1287" s="237"/>
      <c r="DO1287" s="237"/>
      <c r="DP1287" s="237"/>
      <c r="DQ1287" s="237"/>
      <c r="DR1287" s="237"/>
      <c r="DS1287" s="237"/>
      <c r="DT1287" s="237"/>
      <c r="DU1287" s="237"/>
      <c r="DV1287" s="237"/>
      <c r="DW1287" s="237"/>
      <c r="DX1287" s="237"/>
      <c r="DY1287" s="237"/>
      <c r="DZ1287" s="237"/>
      <c r="EA1287" s="237"/>
      <c r="EB1287" s="237"/>
      <c r="EC1287" s="237"/>
      <c r="ED1287" s="237"/>
      <c r="EE1287" s="237"/>
      <c r="EF1287" s="237"/>
      <c r="EG1287" s="237"/>
      <c r="EH1287" s="237"/>
      <c r="EI1287" s="237"/>
      <c r="EJ1287" s="237"/>
      <c r="EK1287" s="237"/>
      <c r="EL1287" s="237"/>
      <c r="EM1287" s="237"/>
      <c r="EN1287" s="237"/>
      <c r="EO1287" s="237"/>
      <c r="EP1287" s="237"/>
      <c r="EQ1287" s="237"/>
      <c r="ER1287" s="237"/>
      <c r="ES1287" s="237"/>
      <c r="ET1287" s="237"/>
      <c r="EU1287" s="237"/>
      <c r="EV1287" s="237"/>
      <c r="EW1287" s="237"/>
      <c r="EX1287" s="237"/>
      <c r="EY1287" s="237"/>
      <c r="EZ1287" s="237"/>
      <c r="FA1287" s="237"/>
      <c r="FB1287" s="237"/>
      <c r="FC1287" s="237"/>
      <c r="FD1287" s="237"/>
      <c r="FE1287" s="237"/>
      <c r="FF1287" s="237"/>
      <c r="FG1287" s="237"/>
      <c r="FH1287" s="237"/>
      <c r="FI1287" s="237"/>
      <c r="FJ1287" s="237"/>
      <c r="FK1287" s="237"/>
      <c r="FL1287" s="237"/>
      <c r="FM1287" s="237"/>
      <c r="FN1287" s="237"/>
      <c r="FO1287" s="237"/>
      <c r="FP1287" s="237"/>
      <c r="FQ1287" s="237"/>
      <c r="FR1287" s="237"/>
      <c r="FS1287" s="237"/>
      <c r="FT1287" s="237"/>
      <c r="FU1287" s="237"/>
      <c r="FV1287" s="237"/>
      <c r="FW1287" s="237"/>
      <c r="FX1287" s="237"/>
      <c r="FY1287" s="237"/>
      <c r="FZ1287" s="237"/>
      <c r="GA1287" s="237"/>
      <c r="GB1287" s="237"/>
      <c r="GC1287" s="237"/>
      <c r="GD1287" s="237"/>
      <c r="GE1287" s="237"/>
      <c r="GF1287" s="237"/>
      <c r="GG1287" s="237"/>
      <c r="GH1287" s="237"/>
      <c r="GI1287" s="237"/>
      <c r="GJ1287" s="237"/>
      <c r="GK1287" s="237"/>
      <c r="GL1287" s="237"/>
      <c r="GM1287" s="237"/>
      <c r="GN1287" s="237"/>
      <c r="GO1287" s="237"/>
      <c r="GP1287" s="237"/>
      <c r="GQ1287" s="237"/>
    </row>
    <row r="1288" spans="1:199" s="81" customFormat="1" ht="15" hidden="1">
      <c r="A1288" s="176" t="s">
        <v>3180</v>
      </c>
      <c r="B1288" s="241" t="s">
        <v>6477</v>
      </c>
      <c r="C1288" s="242">
        <v>0</v>
      </c>
      <c r="D1288" s="242">
        <v>0</v>
      </c>
      <c r="E1288" s="242">
        <v>0</v>
      </c>
      <c r="F1288" s="242">
        <v>0</v>
      </c>
      <c r="G1288" s="242">
        <v>0</v>
      </c>
      <c r="H1288" s="242">
        <v>0</v>
      </c>
      <c r="I1288" s="242">
        <v>0</v>
      </c>
      <c r="J1288" s="242">
        <v>0</v>
      </c>
      <c r="K1288" s="242">
        <v>0</v>
      </c>
      <c r="L1288" s="242">
        <v>0</v>
      </c>
      <c r="M1288" s="242">
        <v>0</v>
      </c>
      <c r="N1288" s="242">
        <v>0</v>
      </c>
      <c r="O1288" s="242">
        <v>0</v>
      </c>
      <c r="P1288" s="28"/>
      <c r="Q1288" s="242">
        <f>SUM(D1288:O1288)</f>
        <v>0</v>
      </c>
      <c r="R1288" s="242">
        <f>IF($R$19&lt;1,0,Q1288/$R$19)</f>
        <v>0</v>
      </c>
      <c r="S1288" s="243"/>
      <c r="T1288" s="351">
        <f>IF(Q1288=0,0,1)+IF(C1288=0,0,1)+IF(D1288=0,0,1)+IF(E1288=0,0,1)+IF(F1288=0,0,1)+IF(G1288=0,0,1)+IF(H1288=0,0,1)+IF(I1288=0,0,1)+IF(J1288=0,0,1)+IF(K1288=0,0,1)+IF(L1288=0,0,1)+IF(M1288=0,0,1)+IF(N1288=0,0,1)+IF(O1288=0,0,1)</f>
        <v>0</v>
      </c>
      <c r="U1288" s="237"/>
      <c r="V1288" s="237"/>
      <c r="W1288" s="237"/>
      <c r="X1288" s="237"/>
      <c r="Y1288" s="237"/>
      <c r="Z1288" s="237"/>
      <c r="AA1288" s="237"/>
      <c r="AB1288" s="237"/>
      <c r="AC1288" s="237"/>
      <c r="AD1288" s="237"/>
      <c r="AE1288" s="237"/>
      <c r="AF1288" s="237"/>
      <c r="AG1288" s="237"/>
      <c r="AH1288" s="237"/>
      <c r="AI1288" s="237"/>
      <c r="AJ1288" s="237"/>
      <c r="AK1288" s="237"/>
      <c r="AL1288" s="237"/>
      <c r="AM1288" s="237"/>
      <c r="AN1288" s="237"/>
      <c r="AO1288" s="237"/>
      <c r="AP1288" s="237"/>
      <c r="AQ1288" s="237"/>
      <c r="AR1288" s="237"/>
      <c r="AS1288" s="237"/>
      <c r="AT1288" s="237"/>
      <c r="AU1288" s="237"/>
      <c r="AV1288" s="237"/>
      <c r="AW1288" s="237"/>
      <c r="AX1288" s="237"/>
      <c r="AY1288" s="237"/>
      <c r="AZ1288" s="237"/>
      <c r="BA1288" s="237"/>
      <c r="BB1288" s="237"/>
      <c r="BC1288" s="237"/>
      <c r="BD1288" s="237"/>
      <c r="BE1288" s="237"/>
      <c r="BF1288" s="237"/>
      <c r="BG1288" s="237"/>
      <c r="BH1288" s="237"/>
      <c r="BI1288" s="237"/>
      <c r="BJ1288" s="237"/>
      <c r="BK1288" s="237"/>
      <c r="BL1288" s="237"/>
      <c r="BM1288" s="237"/>
      <c r="BN1288" s="237"/>
      <c r="BO1288" s="237"/>
      <c r="BP1288" s="237"/>
      <c r="BQ1288" s="237"/>
      <c r="BR1288" s="237"/>
      <c r="BS1288" s="237"/>
      <c r="BT1288" s="237"/>
      <c r="BU1288" s="237"/>
      <c r="BV1288" s="237"/>
      <c r="BW1288" s="237"/>
      <c r="BX1288" s="237"/>
      <c r="BY1288" s="237"/>
      <c r="BZ1288" s="237"/>
      <c r="CA1288" s="237"/>
      <c r="CB1288" s="237"/>
      <c r="CC1288" s="237"/>
      <c r="CD1288" s="237"/>
      <c r="CE1288" s="237"/>
      <c r="CF1288" s="237"/>
      <c r="CG1288" s="237"/>
      <c r="CH1288" s="237"/>
      <c r="CI1288" s="237"/>
      <c r="CJ1288" s="237"/>
      <c r="CK1288" s="237"/>
      <c r="CL1288" s="237"/>
      <c r="CM1288" s="237"/>
      <c r="CN1288" s="237"/>
      <c r="CO1288" s="237"/>
      <c r="CP1288" s="237"/>
      <c r="CQ1288" s="237"/>
      <c r="CR1288" s="237"/>
      <c r="CS1288" s="237"/>
      <c r="CT1288" s="237"/>
      <c r="CU1288" s="237"/>
      <c r="CV1288" s="237"/>
      <c r="CW1288" s="237"/>
      <c r="CX1288" s="237"/>
      <c r="CY1288" s="237"/>
      <c r="CZ1288" s="237"/>
      <c r="DA1288" s="237"/>
      <c r="DB1288" s="237"/>
      <c r="DC1288" s="237"/>
      <c r="DD1288" s="237"/>
      <c r="DE1288" s="237"/>
      <c r="DF1288" s="237"/>
      <c r="DG1288" s="237"/>
      <c r="DH1288" s="237"/>
      <c r="DI1288" s="237"/>
      <c r="DJ1288" s="237"/>
      <c r="DK1288" s="237"/>
      <c r="DL1288" s="237"/>
      <c r="DM1288" s="237"/>
      <c r="DN1288" s="237"/>
      <c r="DO1288" s="237"/>
      <c r="DP1288" s="237"/>
      <c r="DQ1288" s="237"/>
      <c r="DR1288" s="237"/>
      <c r="DS1288" s="237"/>
      <c r="DT1288" s="237"/>
      <c r="DU1288" s="237"/>
      <c r="DV1288" s="237"/>
      <c r="DW1288" s="237"/>
      <c r="DX1288" s="237"/>
      <c r="DY1288" s="237"/>
      <c r="DZ1288" s="237"/>
      <c r="EA1288" s="237"/>
      <c r="EB1288" s="237"/>
      <c r="EC1288" s="237"/>
      <c r="ED1288" s="237"/>
      <c r="EE1288" s="237"/>
      <c r="EF1288" s="237"/>
      <c r="EG1288" s="237"/>
      <c r="EH1288" s="237"/>
      <c r="EI1288" s="237"/>
      <c r="EJ1288" s="237"/>
      <c r="EK1288" s="237"/>
      <c r="EL1288" s="237"/>
      <c r="EM1288" s="237"/>
      <c r="EN1288" s="237"/>
      <c r="EO1288" s="237"/>
      <c r="EP1288" s="237"/>
      <c r="EQ1288" s="237"/>
      <c r="ER1288" s="237"/>
      <c r="ES1288" s="237"/>
      <c r="ET1288" s="237"/>
      <c r="EU1288" s="237"/>
      <c r="EV1288" s="237"/>
      <c r="EW1288" s="237"/>
      <c r="EX1288" s="237"/>
      <c r="EY1288" s="237"/>
      <c r="EZ1288" s="237"/>
      <c r="FA1288" s="237"/>
      <c r="FB1288" s="237"/>
      <c r="FC1288" s="237"/>
      <c r="FD1288" s="237"/>
      <c r="FE1288" s="237"/>
      <c r="FF1288" s="237"/>
      <c r="FG1288" s="237"/>
      <c r="FH1288" s="237"/>
      <c r="FI1288" s="237"/>
      <c r="FJ1288" s="237"/>
      <c r="FK1288" s="237"/>
      <c r="FL1288" s="237"/>
      <c r="FM1288" s="237"/>
      <c r="FN1288" s="237"/>
      <c r="FO1288" s="237"/>
      <c r="FP1288" s="237"/>
      <c r="FQ1288" s="237"/>
      <c r="FR1288" s="237"/>
      <c r="FS1288" s="237"/>
      <c r="FT1288" s="237"/>
      <c r="FU1288" s="237"/>
      <c r="FV1288" s="237"/>
      <c r="FW1288" s="237"/>
      <c r="FX1288" s="237"/>
      <c r="FY1288" s="237"/>
      <c r="FZ1288" s="237"/>
      <c r="GA1288" s="237"/>
      <c r="GB1288" s="237"/>
      <c r="GC1288" s="237"/>
      <c r="GD1288" s="237"/>
      <c r="GE1288" s="237"/>
      <c r="GF1288" s="237"/>
      <c r="GG1288" s="237"/>
      <c r="GH1288" s="237"/>
      <c r="GI1288" s="237"/>
      <c r="GJ1288" s="237"/>
      <c r="GK1288" s="237"/>
      <c r="GL1288" s="237"/>
      <c r="GM1288" s="237"/>
      <c r="GN1288" s="237"/>
      <c r="GO1288" s="237"/>
      <c r="GP1288" s="237"/>
      <c r="GQ1288" s="237"/>
    </row>
    <row r="1289" spans="1:199" s="81" customFormat="1" ht="15" hidden="1">
      <c r="A1289" s="176" t="s">
        <v>3181</v>
      </c>
      <c r="B1289" s="241" t="s">
        <v>6478</v>
      </c>
      <c r="C1289" s="242">
        <v>0</v>
      </c>
      <c r="D1289" s="242">
        <v>0</v>
      </c>
      <c r="E1289" s="242">
        <v>0</v>
      </c>
      <c r="F1289" s="242">
        <v>0</v>
      </c>
      <c r="G1289" s="242">
        <v>0</v>
      </c>
      <c r="H1289" s="242">
        <v>0</v>
      </c>
      <c r="I1289" s="242">
        <v>0</v>
      </c>
      <c r="J1289" s="242">
        <v>0</v>
      </c>
      <c r="K1289" s="242">
        <v>0</v>
      </c>
      <c r="L1289" s="242">
        <v>0</v>
      </c>
      <c r="M1289" s="242">
        <v>0</v>
      </c>
      <c r="N1289" s="242">
        <v>0</v>
      </c>
      <c r="O1289" s="242">
        <v>0</v>
      </c>
      <c r="P1289" s="28"/>
      <c r="Q1289" s="242">
        <f>SUM(D1289:O1289)</f>
        <v>0</v>
      </c>
      <c r="R1289" s="242">
        <f>IF($R$19&lt;1,0,Q1289/$R$19)</f>
        <v>0</v>
      </c>
      <c r="S1289" s="243"/>
      <c r="T1289" s="351">
        <f>IF(Q1289=0,0,1)+IF(C1289=0,0,1)+IF(D1289=0,0,1)+IF(E1289=0,0,1)+IF(F1289=0,0,1)+IF(G1289=0,0,1)+IF(H1289=0,0,1)+IF(I1289=0,0,1)+IF(J1289=0,0,1)+IF(K1289=0,0,1)+IF(L1289=0,0,1)+IF(M1289=0,0,1)+IF(N1289=0,0,1)+IF(O1289=0,0,1)</f>
        <v>0</v>
      </c>
      <c r="U1289" s="237"/>
      <c r="V1289" s="237"/>
      <c r="W1289" s="237"/>
      <c r="X1289" s="237"/>
      <c r="Y1289" s="237"/>
      <c r="Z1289" s="237"/>
      <c r="AA1289" s="237"/>
      <c r="AB1289" s="237"/>
      <c r="AC1289" s="237"/>
      <c r="AD1289" s="237"/>
      <c r="AE1289" s="237"/>
      <c r="AF1289" s="237"/>
      <c r="AG1289" s="237"/>
      <c r="AH1289" s="237"/>
      <c r="AI1289" s="237"/>
      <c r="AJ1289" s="237"/>
      <c r="AK1289" s="237"/>
      <c r="AL1289" s="237"/>
      <c r="AM1289" s="237"/>
      <c r="AN1289" s="237"/>
      <c r="AO1289" s="237"/>
      <c r="AP1289" s="237"/>
      <c r="AQ1289" s="237"/>
      <c r="AR1289" s="237"/>
      <c r="AS1289" s="237"/>
      <c r="AT1289" s="237"/>
      <c r="AU1289" s="237"/>
      <c r="AV1289" s="237"/>
      <c r="AW1289" s="237"/>
      <c r="AX1289" s="237"/>
      <c r="AY1289" s="237"/>
      <c r="AZ1289" s="237"/>
      <c r="BA1289" s="237"/>
      <c r="BB1289" s="237"/>
      <c r="BC1289" s="237"/>
      <c r="BD1289" s="237"/>
      <c r="BE1289" s="237"/>
      <c r="BF1289" s="237"/>
      <c r="BG1289" s="237"/>
      <c r="BH1289" s="237"/>
      <c r="BI1289" s="237"/>
      <c r="BJ1289" s="237"/>
      <c r="BK1289" s="237"/>
      <c r="BL1289" s="237"/>
      <c r="BM1289" s="237"/>
      <c r="BN1289" s="237"/>
      <c r="BO1289" s="237"/>
      <c r="BP1289" s="237"/>
      <c r="BQ1289" s="237"/>
      <c r="BR1289" s="237"/>
      <c r="BS1289" s="237"/>
      <c r="BT1289" s="237"/>
      <c r="BU1289" s="237"/>
      <c r="BV1289" s="237"/>
      <c r="BW1289" s="237"/>
      <c r="BX1289" s="237"/>
      <c r="BY1289" s="237"/>
      <c r="BZ1289" s="237"/>
      <c r="CA1289" s="237"/>
      <c r="CB1289" s="237"/>
      <c r="CC1289" s="237"/>
      <c r="CD1289" s="237"/>
      <c r="CE1289" s="237"/>
      <c r="CF1289" s="237"/>
      <c r="CG1289" s="237"/>
      <c r="CH1289" s="237"/>
      <c r="CI1289" s="237"/>
      <c r="CJ1289" s="237"/>
      <c r="CK1289" s="237"/>
      <c r="CL1289" s="237"/>
      <c r="CM1289" s="237"/>
      <c r="CN1289" s="237"/>
      <c r="CO1289" s="237"/>
      <c r="CP1289" s="237"/>
      <c r="CQ1289" s="237"/>
      <c r="CR1289" s="237"/>
      <c r="CS1289" s="237"/>
      <c r="CT1289" s="237"/>
      <c r="CU1289" s="237"/>
      <c r="CV1289" s="237"/>
      <c r="CW1289" s="237"/>
      <c r="CX1289" s="237"/>
      <c r="CY1289" s="237"/>
      <c r="CZ1289" s="237"/>
      <c r="DA1289" s="237"/>
      <c r="DB1289" s="237"/>
      <c r="DC1289" s="237"/>
      <c r="DD1289" s="237"/>
      <c r="DE1289" s="237"/>
      <c r="DF1289" s="237"/>
      <c r="DG1289" s="237"/>
      <c r="DH1289" s="237"/>
      <c r="DI1289" s="237"/>
      <c r="DJ1289" s="237"/>
      <c r="DK1289" s="237"/>
      <c r="DL1289" s="237"/>
      <c r="DM1289" s="237"/>
      <c r="DN1289" s="237"/>
      <c r="DO1289" s="237"/>
      <c r="DP1289" s="237"/>
      <c r="DQ1289" s="237"/>
      <c r="DR1289" s="237"/>
      <c r="DS1289" s="237"/>
      <c r="DT1289" s="237"/>
      <c r="DU1289" s="237"/>
      <c r="DV1289" s="237"/>
      <c r="DW1289" s="237"/>
      <c r="DX1289" s="237"/>
      <c r="DY1289" s="237"/>
      <c r="DZ1289" s="237"/>
      <c r="EA1289" s="237"/>
      <c r="EB1289" s="237"/>
      <c r="EC1289" s="237"/>
      <c r="ED1289" s="237"/>
      <c r="EE1289" s="237"/>
      <c r="EF1289" s="237"/>
      <c r="EG1289" s="237"/>
      <c r="EH1289" s="237"/>
      <c r="EI1289" s="237"/>
      <c r="EJ1289" s="237"/>
      <c r="EK1289" s="237"/>
      <c r="EL1289" s="237"/>
      <c r="EM1289" s="237"/>
      <c r="EN1289" s="237"/>
      <c r="EO1289" s="237"/>
      <c r="EP1289" s="237"/>
      <c r="EQ1289" s="237"/>
      <c r="ER1289" s="237"/>
      <c r="ES1289" s="237"/>
      <c r="ET1289" s="237"/>
      <c r="EU1289" s="237"/>
      <c r="EV1289" s="237"/>
      <c r="EW1289" s="237"/>
      <c r="EX1289" s="237"/>
      <c r="EY1289" s="237"/>
      <c r="EZ1289" s="237"/>
      <c r="FA1289" s="237"/>
      <c r="FB1289" s="237"/>
      <c r="FC1289" s="237"/>
      <c r="FD1289" s="237"/>
      <c r="FE1289" s="237"/>
      <c r="FF1289" s="237"/>
      <c r="FG1289" s="237"/>
      <c r="FH1289" s="237"/>
      <c r="FI1289" s="237"/>
      <c r="FJ1289" s="237"/>
      <c r="FK1289" s="237"/>
      <c r="FL1289" s="237"/>
      <c r="FM1289" s="237"/>
      <c r="FN1289" s="237"/>
      <c r="FO1289" s="237"/>
      <c r="FP1289" s="237"/>
      <c r="FQ1289" s="237"/>
      <c r="FR1289" s="237"/>
      <c r="FS1289" s="237"/>
      <c r="FT1289" s="237"/>
      <c r="FU1289" s="237"/>
      <c r="FV1289" s="237"/>
      <c r="FW1289" s="237"/>
      <c r="FX1289" s="237"/>
      <c r="FY1289" s="237"/>
      <c r="FZ1289" s="237"/>
      <c r="GA1289" s="237"/>
      <c r="GB1289" s="237"/>
      <c r="GC1289" s="237"/>
      <c r="GD1289" s="237"/>
      <c r="GE1289" s="237"/>
      <c r="GF1289" s="237"/>
      <c r="GG1289" s="237"/>
      <c r="GH1289" s="237"/>
      <c r="GI1289" s="237"/>
      <c r="GJ1289" s="237"/>
      <c r="GK1289" s="237"/>
      <c r="GL1289" s="237"/>
      <c r="GM1289" s="237"/>
      <c r="GN1289" s="237"/>
      <c r="GO1289" s="237"/>
      <c r="GP1289" s="237"/>
      <c r="GQ1289" s="237"/>
    </row>
    <row r="1290" spans="1:199" s="81" customFormat="1" ht="15" hidden="1">
      <c r="A1290" s="176" t="s">
        <v>3182</v>
      </c>
      <c r="B1290" s="241" t="s">
        <v>6479</v>
      </c>
      <c r="C1290" s="242">
        <v>0</v>
      </c>
      <c r="D1290" s="242">
        <v>0</v>
      </c>
      <c r="E1290" s="242">
        <v>0</v>
      </c>
      <c r="F1290" s="242">
        <v>0</v>
      </c>
      <c r="G1290" s="242">
        <v>0</v>
      </c>
      <c r="H1290" s="242">
        <v>0</v>
      </c>
      <c r="I1290" s="242">
        <v>0</v>
      </c>
      <c r="J1290" s="242">
        <v>0</v>
      </c>
      <c r="K1290" s="242">
        <v>0</v>
      </c>
      <c r="L1290" s="242">
        <v>0</v>
      </c>
      <c r="M1290" s="242">
        <v>0</v>
      </c>
      <c r="N1290" s="242">
        <v>0</v>
      </c>
      <c r="O1290" s="242">
        <v>0</v>
      </c>
      <c r="P1290" s="28"/>
      <c r="Q1290" s="242">
        <f>SUM(D1290:O1290)</f>
        <v>0</v>
      </c>
      <c r="R1290" s="242">
        <f>IF($R$19&lt;1,0,Q1290/$R$19)</f>
        <v>0</v>
      </c>
      <c r="S1290" s="243"/>
      <c r="T1290" s="351">
        <f>IF(Q1290=0,0,1)+IF(C1290=0,0,1)+IF(D1290=0,0,1)+IF(E1290=0,0,1)+IF(F1290=0,0,1)+IF(G1290=0,0,1)+IF(H1290=0,0,1)+IF(I1290=0,0,1)+IF(J1290=0,0,1)+IF(K1290=0,0,1)+IF(L1290=0,0,1)+IF(M1290=0,0,1)+IF(N1290=0,0,1)+IF(O1290=0,0,1)</f>
        <v>0</v>
      </c>
      <c r="U1290" s="237"/>
      <c r="V1290" s="237"/>
      <c r="W1290" s="237"/>
      <c r="X1290" s="237"/>
      <c r="Y1290" s="237"/>
      <c r="Z1290" s="237"/>
      <c r="AA1290" s="237"/>
      <c r="AB1290" s="237"/>
      <c r="AC1290" s="237"/>
      <c r="AD1290" s="237"/>
      <c r="AE1290" s="237"/>
      <c r="AF1290" s="237"/>
      <c r="AG1290" s="237"/>
      <c r="AH1290" s="237"/>
      <c r="AI1290" s="237"/>
      <c r="AJ1290" s="237"/>
      <c r="AK1290" s="237"/>
      <c r="AL1290" s="237"/>
      <c r="AM1290" s="237"/>
      <c r="AN1290" s="237"/>
      <c r="AO1290" s="237"/>
      <c r="AP1290" s="237"/>
      <c r="AQ1290" s="237"/>
      <c r="AR1290" s="237"/>
      <c r="AS1290" s="237"/>
      <c r="AT1290" s="237"/>
      <c r="AU1290" s="237"/>
      <c r="AV1290" s="237"/>
      <c r="AW1290" s="237"/>
      <c r="AX1290" s="237"/>
      <c r="AY1290" s="237"/>
      <c r="AZ1290" s="237"/>
      <c r="BA1290" s="237"/>
      <c r="BB1290" s="237"/>
      <c r="BC1290" s="237"/>
      <c r="BD1290" s="237"/>
      <c r="BE1290" s="237"/>
      <c r="BF1290" s="237"/>
      <c r="BG1290" s="237"/>
      <c r="BH1290" s="237"/>
      <c r="BI1290" s="237"/>
      <c r="BJ1290" s="237"/>
      <c r="BK1290" s="237"/>
      <c r="BL1290" s="237"/>
      <c r="BM1290" s="237"/>
      <c r="BN1290" s="237"/>
      <c r="BO1290" s="237"/>
      <c r="BP1290" s="237"/>
      <c r="BQ1290" s="237"/>
      <c r="BR1290" s="237"/>
      <c r="BS1290" s="237"/>
      <c r="BT1290" s="237"/>
      <c r="BU1290" s="237"/>
      <c r="BV1290" s="237"/>
      <c r="BW1290" s="237"/>
      <c r="BX1290" s="237"/>
      <c r="BY1290" s="237"/>
      <c r="BZ1290" s="237"/>
      <c r="CA1290" s="237"/>
      <c r="CB1290" s="237"/>
      <c r="CC1290" s="237"/>
      <c r="CD1290" s="237"/>
      <c r="CE1290" s="237"/>
      <c r="CF1290" s="237"/>
      <c r="CG1290" s="237"/>
      <c r="CH1290" s="237"/>
      <c r="CI1290" s="237"/>
      <c r="CJ1290" s="237"/>
      <c r="CK1290" s="237"/>
      <c r="CL1290" s="237"/>
      <c r="CM1290" s="237"/>
      <c r="CN1290" s="237"/>
      <c r="CO1290" s="237"/>
      <c r="CP1290" s="237"/>
      <c r="CQ1290" s="237"/>
      <c r="CR1290" s="237"/>
      <c r="CS1290" s="237"/>
      <c r="CT1290" s="237"/>
      <c r="CU1290" s="237"/>
      <c r="CV1290" s="237"/>
      <c r="CW1290" s="237"/>
      <c r="CX1290" s="237"/>
      <c r="CY1290" s="237"/>
      <c r="CZ1290" s="237"/>
      <c r="DA1290" s="237"/>
      <c r="DB1290" s="237"/>
      <c r="DC1290" s="237"/>
      <c r="DD1290" s="237"/>
      <c r="DE1290" s="237"/>
      <c r="DF1290" s="237"/>
      <c r="DG1290" s="237"/>
      <c r="DH1290" s="237"/>
      <c r="DI1290" s="237"/>
      <c r="DJ1290" s="237"/>
      <c r="DK1290" s="237"/>
      <c r="DL1290" s="237"/>
      <c r="DM1290" s="237"/>
      <c r="DN1290" s="237"/>
      <c r="DO1290" s="237"/>
      <c r="DP1290" s="237"/>
      <c r="DQ1290" s="237"/>
      <c r="DR1290" s="237"/>
      <c r="DS1290" s="237"/>
      <c r="DT1290" s="237"/>
      <c r="DU1290" s="237"/>
      <c r="DV1290" s="237"/>
      <c r="DW1290" s="237"/>
      <c r="DX1290" s="237"/>
      <c r="DY1290" s="237"/>
      <c r="DZ1290" s="237"/>
      <c r="EA1290" s="237"/>
      <c r="EB1290" s="237"/>
      <c r="EC1290" s="237"/>
      <c r="ED1290" s="237"/>
      <c r="EE1290" s="237"/>
      <c r="EF1290" s="237"/>
      <c r="EG1290" s="237"/>
      <c r="EH1290" s="237"/>
      <c r="EI1290" s="237"/>
      <c r="EJ1290" s="237"/>
      <c r="EK1290" s="237"/>
      <c r="EL1290" s="237"/>
      <c r="EM1290" s="237"/>
      <c r="EN1290" s="237"/>
      <c r="EO1290" s="237"/>
      <c r="EP1290" s="237"/>
      <c r="EQ1290" s="237"/>
      <c r="ER1290" s="237"/>
      <c r="ES1290" s="237"/>
      <c r="ET1290" s="237"/>
      <c r="EU1290" s="237"/>
      <c r="EV1290" s="237"/>
      <c r="EW1290" s="237"/>
      <c r="EX1290" s="237"/>
      <c r="EY1290" s="237"/>
      <c r="EZ1290" s="237"/>
      <c r="FA1290" s="237"/>
      <c r="FB1290" s="237"/>
      <c r="FC1290" s="237"/>
      <c r="FD1290" s="237"/>
      <c r="FE1290" s="237"/>
      <c r="FF1290" s="237"/>
      <c r="FG1290" s="237"/>
      <c r="FH1290" s="237"/>
      <c r="FI1290" s="237"/>
      <c r="FJ1290" s="237"/>
      <c r="FK1290" s="237"/>
      <c r="FL1290" s="237"/>
      <c r="FM1290" s="237"/>
      <c r="FN1290" s="237"/>
      <c r="FO1290" s="237"/>
      <c r="FP1290" s="237"/>
      <c r="FQ1290" s="237"/>
      <c r="FR1290" s="237"/>
      <c r="FS1290" s="237"/>
      <c r="FT1290" s="237"/>
      <c r="FU1290" s="237"/>
      <c r="FV1290" s="237"/>
      <c r="FW1290" s="237"/>
      <c r="FX1290" s="237"/>
      <c r="FY1290" s="237"/>
      <c r="FZ1290" s="237"/>
      <c r="GA1290" s="237"/>
      <c r="GB1290" s="237"/>
      <c r="GC1290" s="237"/>
      <c r="GD1290" s="237"/>
      <c r="GE1290" s="237"/>
      <c r="GF1290" s="237"/>
      <c r="GG1290" s="237"/>
      <c r="GH1290" s="237"/>
      <c r="GI1290" s="237"/>
      <c r="GJ1290" s="237"/>
      <c r="GK1290" s="237"/>
      <c r="GL1290" s="237"/>
      <c r="GM1290" s="237"/>
      <c r="GN1290" s="237"/>
      <c r="GO1290" s="237"/>
      <c r="GP1290" s="237"/>
      <c r="GQ1290" s="237"/>
    </row>
    <row r="1291" spans="1:199" s="81" customFormat="1" ht="15" hidden="1">
      <c r="A1291" s="176" t="s">
        <v>3183</v>
      </c>
      <c r="B1291" s="241" t="s">
        <v>6480</v>
      </c>
      <c r="C1291" s="242">
        <v>0</v>
      </c>
      <c r="D1291" s="242">
        <v>0</v>
      </c>
      <c r="E1291" s="242">
        <v>0</v>
      </c>
      <c r="F1291" s="242">
        <v>0</v>
      </c>
      <c r="G1291" s="242">
        <v>0</v>
      </c>
      <c r="H1291" s="242">
        <v>0</v>
      </c>
      <c r="I1291" s="242">
        <v>0</v>
      </c>
      <c r="J1291" s="242">
        <v>0</v>
      </c>
      <c r="K1291" s="242">
        <v>0</v>
      </c>
      <c r="L1291" s="242">
        <v>0</v>
      </c>
      <c r="M1291" s="242">
        <v>0</v>
      </c>
      <c r="N1291" s="242">
        <v>0</v>
      </c>
      <c r="O1291" s="242">
        <v>0</v>
      </c>
      <c r="P1291" s="28"/>
      <c r="Q1291" s="242">
        <f>SUM(D1291:O1291)</f>
        <v>0</v>
      </c>
      <c r="R1291" s="242">
        <f>IF($R$19&lt;1,0,Q1291/$R$19)</f>
        <v>0</v>
      </c>
      <c r="S1291" s="243"/>
      <c r="T1291" s="351">
        <f>IF(Q1291=0,0,1)+IF(C1291=0,0,1)+IF(D1291=0,0,1)+IF(E1291=0,0,1)+IF(F1291=0,0,1)+IF(G1291=0,0,1)+IF(H1291=0,0,1)+IF(I1291=0,0,1)+IF(J1291=0,0,1)+IF(K1291=0,0,1)+IF(L1291=0,0,1)+IF(M1291=0,0,1)+IF(N1291=0,0,1)+IF(O1291=0,0,1)</f>
        <v>0</v>
      </c>
      <c r="U1291" s="237"/>
      <c r="V1291" s="237"/>
      <c r="W1291" s="237"/>
      <c r="X1291" s="237"/>
      <c r="Y1291" s="237"/>
      <c r="Z1291" s="237"/>
      <c r="AA1291" s="237"/>
      <c r="AB1291" s="237"/>
      <c r="AC1291" s="237"/>
      <c r="AD1291" s="237"/>
      <c r="AE1291" s="237"/>
      <c r="AF1291" s="237"/>
      <c r="AG1291" s="237"/>
      <c r="AH1291" s="237"/>
      <c r="AI1291" s="237"/>
      <c r="AJ1291" s="237"/>
      <c r="AK1291" s="237"/>
      <c r="AL1291" s="237"/>
      <c r="AM1291" s="237"/>
      <c r="AN1291" s="237"/>
      <c r="AO1291" s="237"/>
      <c r="AP1291" s="237"/>
      <c r="AQ1291" s="237"/>
      <c r="AR1291" s="237"/>
      <c r="AS1291" s="237"/>
      <c r="AT1291" s="237"/>
      <c r="AU1291" s="237"/>
      <c r="AV1291" s="237"/>
      <c r="AW1291" s="237"/>
      <c r="AX1291" s="237"/>
      <c r="AY1291" s="237"/>
      <c r="AZ1291" s="237"/>
      <c r="BA1291" s="237"/>
      <c r="BB1291" s="237"/>
      <c r="BC1291" s="237"/>
      <c r="BD1291" s="237"/>
      <c r="BE1291" s="237"/>
      <c r="BF1291" s="237"/>
      <c r="BG1291" s="237"/>
      <c r="BH1291" s="237"/>
      <c r="BI1291" s="237"/>
      <c r="BJ1291" s="237"/>
      <c r="BK1291" s="237"/>
      <c r="BL1291" s="237"/>
      <c r="BM1291" s="237"/>
      <c r="BN1291" s="237"/>
      <c r="BO1291" s="237"/>
      <c r="BP1291" s="237"/>
      <c r="BQ1291" s="237"/>
      <c r="BR1291" s="237"/>
      <c r="BS1291" s="237"/>
      <c r="BT1291" s="237"/>
      <c r="BU1291" s="237"/>
      <c r="BV1291" s="237"/>
      <c r="BW1291" s="237"/>
      <c r="BX1291" s="237"/>
      <c r="BY1291" s="237"/>
      <c r="BZ1291" s="237"/>
      <c r="CA1291" s="237"/>
      <c r="CB1291" s="237"/>
      <c r="CC1291" s="237"/>
      <c r="CD1291" s="237"/>
      <c r="CE1291" s="237"/>
      <c r="CF1291" s="237"/>
      <c r="CG1291" s="237"/>
      <c r="CH1291" s="237"/>
      <c r="CI1291" s="237"/>
      <c r="CJ1291" s="237"/>
      <c r="CK1291" s="237"/>
      <c r="CL1291" s="237"/>
      <c r="CM1291" s="237"/>
      <c r="CN1291" s="237"/>
      <c r="CO1291" s="237"/>
      <c r="CP1291" s="237"/>
      <c r="CQ1291" s="237"/>
      <c r="CR1291" s="237"/>
      <c r="CS1291" s="237"/>
      <c r="CT1291" s="237"/>
      <c r="CU1291" s="237"/>
      <c r="CV1291" s="237"/>
      <c r="CW1291" s="237"/>
      <c r="CX1291" s="237"/>
      <c r="CY1291" s="237"/>
      <c r="CZ1291" s="237"/>
      <c r="DA1291" s="237"/>
      <c r="DB1291" s="237"/>
      <c r="DC1291" s="237"/>
      <c r="DD1291" s="237"/>
      <c r="DE1291" s="237"/>
      <c r="DF1291" s="237"/>
      <c r="DG1291" s="237"/>
      <c r="DH1291" s="237"/>
      <c r="DI1291" s="237"/>
      <c r="DJ1291" s="237"/>
      <c r="DK1291" s="237"/>
      <c r="DL1291" s="237"/>
      <c r="DM1291" s="237"/>
      <c r="DN1291" s="237"/>
      <c r="DO1291" s="237"/>
      <c r="DP1291" s="237"/>
      <c r="DQ1291" s="237"/>
      <c r="DR1291" s="237"/>
      <c r="DS1291" s="237"/>
      <c r="DT1291" s="237"/>
      <c r="DU1291" s="237"/>
      <c r="DV1291" s="237"/>
      <c r="DW1291" s="237"/>
      <c r="DX1291" s="237"/>
      <c r="DY1291" s="237"/>
      <c r="DZ1291" s="237"/>
      <c r="EA1291" s="237"/>
      <c r="EB1291" s="237"/>
      <c r="EC1291" s="237"/>
      <c r="ED1291" s="237"/>
      <c r="EE1291" s="237"/>
      <c r="EF1291" s="237"/>
      <c r="EG1291" s="237"/>
      <c r="EH1291" s="237"/>
      <c r="EI1291" s="237"/>
      <c r="EJ1291" s="237"/>
      <c r="EK1291" s="237"/>
      <c r="EL1291" s="237"/>
      <c r="EM1291" s="237"/>
      <c r="EN1291" s="237"/>
      <c r="EO1291" s="237"/>
      <c r="EP1291" s="237"/>
      <c r="EQ1291" s="237"/>
      <c r="ER1291" s="237"/>
      <c r="ES1291" s="237"/>
      <c r="ET1291" s="237"/>
      <c r="EU1291" s="237"/>
      <c r="EV1291" s="237"/>
      <c r="EW1291" s="237"/>
      <c r="EX1291" s="237"/>
      <c r="EY1291" s="237"/>
      <c r="EZ1291" s="237"/>
      <c r="FA1291" s="237"/>
      <c r="FB1291" s="237"/>
      <c r="FC1291" s="237"/>
      <c r="FD1291" s="237"/>
      <c r="FE1291" s="237"/>
      <c r="FF1291" s="237"/>
      <c r="FG1291" s="237"/>
      <c r="FH1291" s="237"/>
      <c r="FI1291" s="237"/>
      <c r="FJ1291" s="237"/>
      <c r="FK1291" s="237"/>
      <c r="FL1291" s="237"/>
      <c r="FM1291" s="237"/>
      <c r="FN1291" s="237"/>
      <c r="FO1291" s="237"/>
      <c r="FP1291" s="237"/>
      <c r="FQ1291" s="237"/>
      <c r="FR1291" s="237"/>
      <c r="FS1291" s="237"/>
      <c r="FT1291" s="237"/>
      <c r="FU1291" s="237"/>
      <c r="FV1291" s="237"/>
      <c r="FW1291" s="237"/>
      <c r="FX1291" s="237"/>
      <c r="FY1291" s="237"/>
      <c r="FZ1291" s="237"/>
      <c r="GA1291" s="237"/>
      <c r="GB1291" s="237"/>
      <c r="GC1291" s="237"/>
      <c r="GD1291" s="237"/>
      <c r="GE1291" s="237"/>
      <c r="GF1291" s="237"/>
      <c r="GG1291" s="237"/>
      <c r="GH1291" s="237"/>
      <c r="GI1291" s="237"/>
      <c r="GJ1291" s="237"/>
      <c r="GK1291" s="237"/>
      <c r="GL1291" s="237"/>
      <c r="GM1291" s="237"/>
      <c r="GN1291" s="237"/>
      <c r="GO1291" s="237"/>
      <c r="GP1291" s="237"/>
      <c r="GQ1291" s="237"/>
    </row>
    <row r="1292" spans="1:199" s="81" customFormat="1" ht="15" hidden="1">
      <c r="A1292" s="176" t="s">
        <v>3184</v>
      </c>
      <c r="B1292" s="241" t="s">
        <v>6481</v>
      </c>
      <c r="C1292" s="242">
        <v>0</v>
      </c>
      <c r="D1292" s="242">
        <v>0</v>
      </c>
      <c r="E1292" s="242">
        <v>0</v>
      </c>
      <c r="F1292" s="242">
        <v>0</v>
      </c>
      <c r="G1292" s="242">
        <v>0</v>
      </c>
      <c r="H1292" s="242">
        <v>0</v>
      </c>
      <c r="I1292" s="242">
        <v>0</v>
      </c>
      <c r="J1292" s="242">
        <v>0</v>
      </c>
      <c r="K1292" s="242">
        <v>0</v>
      </c>
      <c r="L1292" s="242">
        <v>0</v>
      </c>
      <c r="M1292" s="242">
        <v>0</v>
      </c>
      <c r="N1292" s="242">
        <v>0</v>
      </c>
      <c r="O1292" s="242">
        <v>0</v>
      </c>
      <c r="P1292" s="28"/>
      <c r="Q1292" s="242">
        <f>SUM(D1292:O1292)</f>
        <v>0</v>
      </c>
      <c r="R1292" s="242">
        <f>IF($R$19&lt;1,0,Q1292/$R$19)</f>
        <v>0</v>
      </c>
      <c r="S1292" s="243"/>
      <c r="T1292" s="351">
        <f>IF(Q1292=0,0,1)+IF(C1292=0,0,1)+IF(D1292=0,0,1)+IF(E1292=0,0,1)+IF(F1292=0,0,1)+IF(G1292=0,0,1)+IF(H1292=0,0,1)+IF(I1292=0,0,1)+IF(J1292=0,0,1)+IF(K1292=0,0,1)+IF(L1292=0,0,1)+IF(M1292=0,0,1)+IF(N1292=0,0,1)+IF(O1292=0,0,1)</f>
        <v>0</v>
      </c>
      <c r="U1292" s="237"/>
      <c r="V1292" s="237"/>
      <c r="W1292" s="237"/>
      <c r="X1292" s="237"/>
      <c r="Y1292" s="237"/>
      <c r="Z1292" s="237"/>
      <c r="AA1292" s="237"/>
      <c r="AB1292" s="237"/>
      <c r="AC1292" s="237"/>
      <c r="AD1292" s="237"/>
      <c r="AE1292" s="237"/>
      <c r="AF1292" s="237"/>
      <c r="AG1292" s="237"/>
      <c r="AH1292" s="237"/>
      <c r="AI1292" s="237"/>
      <c r="AJ1292" s="237"/>
      <c r="AK1292" s="237"/>
      <c r="AL1292" s="237"/>
      <c r="AM1292" s="237"/>
      <c r="AN1292" s="237"/>
      <c r="AO1292" s="237"/>
      <c r="AP1292" s="237"/>
      <c r="AQ1292" s="237"/>
      <c r="AR1292" s="237"/>
      <c r="AS1292" s="237"/>
      <c r="AT1292" s="237"/>
      <c r="AU1292" s="237"/>
      <c r="AV1292" s="237"/>
      <c r="AW1292" s="237"/>
      <c r="AX1292" s="237"/>
      <c r="AY1292" s="237"/>
      <c r="AZ1292" s="237"/>
      <c r="BA1292" s="237"/>
      <c r="BB1292" s="237"/>
      <c r="BC1292" s="237"/>
      <c r="BD1292" s="237"/>
      <c r="BE1292" s="237"/>
      <c r="BF1292" s="237"/>
      <c r="BG1292" s="237"/>
      <c r="BH1292" s="237"/>
      <c r="BI1292" s="237"/>
      <c r="BJ1292" s="237"/>
      <c r="BK1292" s="237"/>
      <c r="BL1292" s="237"/>
      <c r="BM1292" s="237"/>
      <c r="BN1292" s="237"/>
      <c r="BO1292" s="237"/>
      <c r="BP1292" s="237"/>
      <c r="BQ1292" s="237"/>
      <c r="BR1292" s="237"/>
      <c r="BS1292" s="237"/>
      <c r="BT1292" s="237"/>
      <c r="BU1292" s="237"/>
      <c r="BV1292" s="237"/>
      <c r="BW1292" s="237"/>
      <c r="BX1292" s="237"/>
      <c r="BY1292" s="237"/>
      <c r="BZ1292" s="237"/>
      <c r="CA1292" s="237"/>
      <c r="CB1292" s="237"/>
      <c r="CC1292" s="237"/>
      <c r="CD1292" s="237"/>
      <c r="CE1292" s="237"/>
      <c r="CF1292" s="237"/>
      <c r="CG1292" s="237"/>
      <c r="CH1292" s="237"/>
      <c r="CI1292" s="237"/>
      <c r="CJ1292" s="237"/>
      <c r="CK1292" s="237"/>
      <c r="CL1292" s="237"/>
      <c r="CM1292" s="237"/>
      <c r="CN1292" s="237"/>
      <c r="CO1292" s="237"/>
      <c r="CP1292" s="237"/>
      <c r="CQ1292" s="237"/>
      <c r="CR1292" s="237"/>
      <c r="CS1292" s="237"/>
      <c r="CT1292" s="237"/>
      <c r="CU1292" s="237"/>
      <c r="CV1292" s="237"/>
      <c r="CW1292" s="237"/>
      <c r="CX1292" s="237"/>
      <c r="CY1292" s="237"/>
      <c r="CZ1292" s="237"/>
      <c r="DA1292" s="237"/>
      <c r="DB1292" s="237"/>
      <c r="DC1292" s="237"/>
      <c r="DD1292" s="237"/>
      <c r="DE1292" s="237"/>
      <c r="DF1292" s="237"/>
      <c r="DG1292" s="237"/>
      <c r="DH1292" s="237"/>
      <c r="DI1292" s="237"/>
      <c r="DJ1292" s="237"/>
      <c r="DK1292" s="237"/>
      <c r="DL1292" s="237"/>
      <c r="DM1292" s="237"/>
      <c r="DN1292" s="237"/>
      <c r="DO1292" s="237"/>
      <c r="DP1292" s="237"/>
      <c r="DQ1292" s="237"/>
      <c r="DR1292" s="237"/>
      <c r="DS1292" s="237"/>
      <c r="DT1292" s="237"/>
      <c r="DU1292" s="237"/>
      <c r="DV1292" s="237"/>
      <c r="DW1292" s="237"/>
      <c r="DX1292" s="237"/>
      <c r="DY1292" s="237"/>
      <c r="DZ1292" s="237"/>
      <c r="EA1292" s="237"/>
      <c r="EB1292" s="237"/>
      <c r="EC1292" s="237"/>
      <c r="ED1292" s="237"/>
      <c r="EE1292" s="237"/>
      <c r="EF1292" s="237"/>
      <c r="EG1292" s="237"/>
      <c r="EH1292" s="237"/>
      <c r="EI1292" s="237"/>
      <c r="EJ1292" s="237"/>
      <c r="EK1292" s="237"/>
      <c r="EL1292" s="237"/>
      <c r="EM1292" s="237"/>
      <c r="EN1292" s="237"/>
      <c r="EO1292" s="237"/>
      <c r="EP1292" s="237"/>
      <c r="EQ1292" s="237"/>
      <c r="ER1292" s="237"/>
      <c r="ES1292" s="237"/>
      <c r="ET1292" s="237"/>
      <c r="EU1292" s="237"/>
      <c r="EV1292" s="237"/>
      <c r="EW1292" s="237"/>
      <c r="EX1292" s="237"/>
      <c r="EY1292" s="237"/>
      <c r="EZ1292" s="237"/>
      <c r="FA1292" s="237"/>
      <c r="FB1292" s="237"/>
      <c r="FC1292" s="237"/>
      <c r="FD1292" s="237"/>
      <c r="FE1292" s="237"/>
      <c r="FF1292" s="237"/>
      <c r="FG1292" s="237"/>
      <c r="FH1292" s="237"/>
      <c r="FI1292" s="237"/>
      <c r="FJ1292" s="237"/>
      <c r="FK1292" s="237"/>
      <c r="FL1292" s="237"/>
      <c r="FM1292" s="237"/>
      <c r="FN1292" s="237"/>
      <c r="FO1292" s="237"/>
      <c r="FP1292" s="237"/>
      <c r="FQ1292" s="237"/>
      <c r="FR1292" s="237"/>
      <c r="FS1292" s="237"/>
      <c r="FT1292" s="237"/>
      <c r="FU1292" s="237"/>
      <c r="FV1292" s="237"/>
      <c r="FW1292" s="237"/>
      <c r="FX1292" s="237"/>
      <c r="FY1292" s="237"/>
      <c r="FZ1292" s="237"/>
      <c r="GA1292" s="237"/>
      <c r="GB1292" s="237"/>
      <c r="GC1292" s="237"/>
      <c r="GD1292" s="237"/>
      <c r="GE1292" s="237"/>
      <c r="GF1292" s="237"/>
      <c r="GG1292" s="237"/>
      <c r="GH1292" s="237"/>
      <c r="GI1292" s="237"/>
      <c r="GJ1292" s="237"/>
      <c r="GK1292" s="237"/>
      <c r="GL1292" s="237"/>
      <c r="GM1292" s="237"/>
      <c r="GN1292" s="237"/>
      <c r="GO1292" s="237"/>
      <c r="GP1292" s="237"/>
      <c r="GQ1292" s="237"/>
    </row>
    <row r="1293" spans="1:199" s="81" customFormat="1" ht="15" hidden="1">
      <c r="A1293" s="176" t="s">
        <v>3185</v>
      </c>
      <c r="B1293" s="241" t="s">
        <v>6482</v>
      </c>
      <c r="C1293" s="242">
        <v>0</v>
      </c>
      <c r="D1293" s="242">
        <v>0</v>
      </c>
      <c r="E1293" s="242">
        <v>0</v>
      </c>
      <c r="F1293" s="242">
        <v>0</v>
      </c>
      <c r="G1293" s="242">
        <v>0</v>
      </c>
      <c r="H1293" s="242">
        <v>0</v>
      </c>
      <c r="I1293" s="242">
        <v>0</v>
      </c>
      <c r="J1293" s="242">
        <v>0</v>
      </c>
      <c r="K1293" s="242">
        <v>0</v>
      </c>
      <c r="L1293" s="242">
        <v>0</v>
      </c>
      <c r="M1293" s="242">
        <v>0</v>
      </c>
      <c r="N1293" s="242">
        <v>0</v>
      </c>
      <c r="O1293" s="242">
        <v>0</v>
      </c>
      <c r="P1293" s="28"/>
      <c r="Q1293" s="242">
        <f>SUM(D1293:O1293)</f>
        <v>0</v>
      </c>
      <c r="R1293" s="242">
        <f>IF($R$19&lt;1,0,Q1293/$R$19)</f>
        <v>0</v>
      </c>
      <c r="S1293" s="243"/>
      <c r="T1293" s="351">
        <f>IF(Q1293=0,0,1)+IF(C1293=0,0,1)+IF(D1293=0,0,1)+IF(E1293=0,0,1)+IF(F1293=0,0,1)+IF(G1293=0,0,1)+IF(H1293=0,0,1)+IF(I1293=0,0,1)+IF(J1293=0,0,1)+IF(K1293=0,0,1)+IF(L1293=0,0,1)+IF(M1293=0,0,1)+IF(N1293=0,0,1)+IF(O1293=0,0,1)</f>
        <v>0</v>
      </c>
      <c r="U1293" s="237"/>
      <c r="V1293" s="237"/>
      <c r="W1293" s="237"/>
      <c r="X1293" s="237"/>
      <c r="Y1293" s="237"/>
      <c r="Z1293" s="237"/>
      <c r="AA1293" s="237"/>
      <c r="AB1293" s="237"/>
      <c r="AC1293" s="237"/>
      <c r="AD1293" s="237"/>
      <c r="AE1293" s="237"/>
      <c r="AF1293" s="237"/>
      <c r="AG1293" s="237"/>
      <c r="AH1293" s="237"/>
      <c r="AI1293" s="237"/>
      <c r="AJ1293" s="237"/>
      <c r="AK1293" s="237"/>
      <c r="AL1293" s="237"/>
      <c r="AM1293" s="237"/>
      <c r="AN1293" s="237"/>
      <c r="AO1293" s="237"/>
      <c r="AP1293" s="237"/>
      <c r="AQ1293" s="237"/>
      <c r="AR1293" s="237"/>
      <c r="AS1293" s="237"/>
      <c r="AT1293" s="237"/>
      <c r="AU1293" s="237"/>
      <c r="AV1293" s="237"/>
      <c r="AW1293" s="237"/>
      <c r="AX1293" s="237"/>
      <c r="AY1293" s="237"/>
      <c r="AZ1293" s="237"/>
      <c r="BA1293" s="237"/>
      <c r="BB1293" s="237"/>
      <c r="BC1293" s="237"/>
      <c r="BD1293" s="237"/>
      <c r="BE1293" s="237"/>
      <c r="BF1293" s="237"/>
      <c r="BG1293" s="237"/>
      <c r="BH1293" s="237"/>
      <c r="BI1293" s="237"/>
      <c r="BJ1293" s="237"/>
      <c r="BK1293" s="237"/>
      <c r="BL1293" s="237"/>
      <c r="BM1293" s="237"/>
      <c r="BN1293" s="237"/>
      <c r="BO1293" s="237"/>
      <c r="BP1293" s="237"/>
      <c r="BQ1293" s="237"/>
      <c r="BR1293" s="237"/>
      <c r="BS1293" s="237"/>
      <c r="BT1293" s="237"/>
      <c r="BU1293" s="237"/>
      <c r="BV1293" s="237"/>
      <c r="BW1293" s="237"/>
      <c r="BX1293" s="237"/>
      <c r="BY1293" s="237"/>
      <c r="BZ1293" s="237"/>
      <c r="CA1293" s="237"/>
      <c r="CB1293" s="237"/>
      <c r="CC1293" s="237"/>
      <c r="CD1293" s="237"/>
      <c r="CE1293" s="237"/>
      <c r="CF1293" s="237"/>
      <c r="CG1293" s="237"/>
      <c r="CH1293" s="237"/>
      <c r="CI1293" s="237"/>
      <c r="CJ1293" s="237"/>
      <c r="CK1293" s="237"/>
      <c r="CL1293" s="237"/>
      <c r="CM1293" s="237"/>
      <c r="CN1293" s="237"/>
      <c r="CO1293" s="237"/>
      <c r="CP1293" s="237"/>
      <c r="CQ1293" s="237"/>
      <c r="CR1293" s="237"/>
      <c r="CS1293" s="237"/>
      <c r="CT1293" s="237"/>
      <c r="CU1293" s="237"/>
      <c r="CV1293" s="237"/>
      <c r="CW1293" s="237"/>
      <c r="CX1293" s="237"/>
      <c r="CY1293" s="237"/>
      <c r="CZ1293" s="237"/>
      <c r="DA1293" s="237"/>
      <c r="DB1293" s="237"/>
      <c r="DC1293" s="237"/>
      <c r="DD1293" s="237"/>
      <c r="DE1293" s="237"/>
      <c r="DF1293" s="237"/>
      <c r="DG1293" s="237"/>
      <c r="DH1293" s="237"/>
      <c r="DI1293" s="237"/>
      <c r="DJ1293" s="237"/>
      <c r="DK1293" s="237"/>
      <c r="DL1293" s="237"/>
      <c r="DM1293" s="237"/>
      <c r="DN1293" s="237"/>
      <c r="DO1293" s="237"/>
      <c r="DP1293" s="237"/>
      <c r="DQ1293" s="237"/>
      <c r="DR1293" s="237"/>
      <c r="DS1293" s="237"/>
      <c r="DT1293" s="237"/>
      <c r="DU1293" s="237"/>
      <c r="DV1293" s="237"/>
      <c r="DW1293" s="237"/>
      <c r="DX1293" s="237"/>
      <c r="DY1293" s="237"/>
      <c r="DZ1293" s="237"/>
      <c r="EA1293" s="237"/>
      <c r="EB1293" s="237"/>
      <c r="EC1293" s="237"/>
      <c r="ED1293" s="237"/>
      <c r="EE1293" s="237"/>
      <c r="EF1293" s="237"/>
      <c r="EG1293" s="237"/>
      <c r="EH1293" s="237"/>
      <c r="EI1293" s="237"/>
      <c r="EJ1293" s="237"/>
      <c r="EK1293" s="237"/>
      <c r="EL1293" s="237"/>
      <c r="EM1293" s="237"/>
      <c r="EN1293" s="237"/>
      <c r="EO1293" s="237"/>
      <c r="EP1293" s="237"/>
      <c r="EQ1293" s="237"/>
      <c r="ER1293" s="237"/>
      <c r="ES1293" s="237"/>
      <c r="ET1293" s="237"/>
      <c r="EU1293" s="237"/>
      <c r="EV1293" s="237"/>
      <c r="EW1293" s="237"/>
      <c r="EX1293" s="237"/>
      <c r="EY1293" s="237"/>
      <c r="EZ1293" s="237"/>
      <c r="FA1293" s="237"/>
      <c r="FB1293" s="237"/>
      <c r="FC1293" s="237"/>
      <c r="FD1293" s="237"/>
      <c r="FE1293" s="237"/>
      <c r="FF1293" s="237"/>
      <c r="FG1293" s="237"/>
      <c r="FH1293" s="237"/>
      <c r="FI1293" s="237"/>
      <c r="FJ1293" s="237"/>
      <c r="FK1293" s="237"/>
      <c r="FL1293" s="237"/>
      <c r="FM1293" s="237"/>
      <c r="FN1293" s="237"/>
      <c r="FO1293" s="237"/>
      <c r="FP1293" s="237"/>
      <c r="FQ1293" s="237"/>
      <c r="FR1293" s="237"/>
      <c r="FS1293" s="237"/>
      <c r="FT1293" s="237"/>
      <c r="FU1293" s="237"/>
      <c r="FV1293" s="237"/>
      <c r="FW1293" s="237"/>
      <c r="FX1293" s="237"/>
      <c r="FY1293" s="237"/>
      <c r="FZ1293" s="237"/>
      <c r="GA1293" s="237"/>
      <c r="GB1293" s="237"/>
      <c r="GC1293" s="237"/>
      <c r="GD1293" s="237"/>
      <c r="GE1293" s="237"/>
      <c r="GF1293" s="237"/>
      <c r="GG1293" s="237"/>
      <c r="GH1293" s="237"/>
      <c r="GI1293" s="237"/>
      <c r="GJ1293" s="237"/>
      <c r="GK1293" s="237"/>
      <c r="GL1293" s="237"/>
      <c r="GM1293" s="237"/>
      <c r="GN1293" s="237"/>
      <c r="GO1293" s="237"/>
      <c r="GP1293" s="237"/>
      <c r="GQ1293" s="237"/>
    </row>
    <row r="1294" spans="1:199" s="81" customFormat="1" ht="15" hidden="1">
      <c r="A1294" s="176" t="s">
        <v>3186</v>
      </c>
      <c r="B1294" s="241" t="s">
        <v>6483</v>
      </c>
      <c r="C1294" s="242">
        <v>0</v>
      </c>
      <c r="D1294" s="242">
        <v>0</v>
      </c>
      <c r="E1294" s="242">
        <v>0</v>
      </c>
      <c r="F1294" s="242">
        <v>0</v>
      </c>
      <c r="G1294" s="242">
        <v>0</v>
      </c>
      <c r="H1294" s="242">
        <v>0</v>
      </c>
      <c r="I1294" s="242">
        <v>0</v>
      </c>
      <c r="J1294" s="242">
        <v>0</v>
      </c>
      <c r="K1294" s="242">
        <v>0</v>
      </c>
      <c r="L1294" s="242">
        <v>0</v>
      </c>
      <c r="M1294" s="242">
        <v>0</v>
      </c>
      <c r="N1294" s="242">
        <v>0</v>
      </c>
      <c r="O1294" s="242">
        <v>0</v>
      </c>
      <c r="P1294" s="28"/>
      <c r="Q1294" s="242">
        <f>SUM(D1294:O1294)</f>
        <v>0</v>
      </c>
      <c r="R1294" s="242">
        <f>IF($R$19&lt;1,0,Q1294/$R$19)</f>
        <v>0</v>
      </c>
      <c r="S1294" s="243"/>
      <c r="T1294" s="351">
        <f>IF(Q1294=0,0,1)+IF(C1294=0,0,1)+IF(D1294=0,0,1)+IF(E1294=0,0,1)+IF(F1294=0,0,1)+IF(G1294=0,0,1)+IF(H1294=0,0,1)+IF(I1294=0,0,1)+IF(J1294=0,0,1)+IF(K1294=0,0,1)+IF(L1294=0,0,1)+IF(M1294=0,0,1)+IF(N1294=0,0,1)+IF(O1294=0,0,1)</f>
        <v>0</v>
      </c>
      <c r="U1294" s="237"/>
      <c r="V1294" s="237"/>
      <c r="W1294" s="237"/>
      <c r="X1294" s="237"/>
      <c r="Y1294" s="237"/>
      <c r="Z1294" s="237"/>
      <c r="AA1294" s="237"/>
      <c r="AB1294" s="237"/>
      <c r="AC1294" s="237"/>
      <c r="AD1294" s="237"/>
      <c r="AE1294" s="237"/>
      <c r="AF1294" s="237"/>
      <c r="AG1294" s="237"/>
      <c r="AH1294" s="237"/>
      <c r="AI1294" s="237"/>
      <c r="AJ1294" s="237"/>
      <c r="AK1294" s="237"/>
      <c r="AL1294" s="237"/>
      <c r="AM1294" s="237"/>
      <c r="AN1294" s="237"/>
      <c r="AO1294" s="237"/>
      <c r="AP1294" s="237"/>
      <c r="AQ1294" s="237"/>
      <c r="AR1294" s="237"/>
      <c r="AS1294" s="237"/>
      <c r="AT1294" s="237"/>
      <c r="AU1294" s="237"/>
      <c r="AV1294" s="237"/>
      <c r="AW1294" s="237"/>
      <c r="AX1294" s="237"/>
      <c r="AY1294" s="237"/>
      <c r="AZ1294" s="237"/>
      <c r="BA1294" s="237"/>
      <c r="BB1294" s="237"/>
      <c r="BC1294" s="237"/>
      <c r="BD1294" s="237"/>
      <c r="BE1294" s="237"/>
      <c r="BF1294" s="237"/>
      <c r="BG1294" s="237"/>
      <c r="BH1294" s="237"/>
      <c r="BI1294" s="237"/>
      <c r="BJ1294" s="237"/>
      <c r="BK1294" s="237"/>
      <c r="BL1294" s="237"/>
      <c r="BM1294" s="237"/>
      <c r="BN1294" s="237"/>
      <c r="BO1294" s="237"/>
      <c r="BP1294" s="237"/>
      <c r="BQ1294" s="237"/>
      <c r="BR1294" s="237"/>
      <c r="BS1294" s="237"/>
      <c r="BT1294" s="237"/>
      <c r="BU1294" s="237"/>
      <c r="BV1294" s="237"/>
      <c r="BW1294" s="237"/>
      <c r="BX1294" s="237"/>
      <c r="BY1294" s="237"/>
      <c r="BZ1294" s="237"/>
      <c r="CA1294" s="237"/>
      <c r="CB1294" s="237"/>
      <c r="CC1294" s="237"/>
      <c r="CD1294" s="237"/>
      <c r="CE1294" s="237"/>
      <c r="CF1294" s="237"/>
      <c r="CG1294" s="237"/>
      <c r="CH1294" s="237"/>
      <c r="CI1294" s="237"/>
      <c r="CJ1294" s="237"/>
      <c r="CK1294" s="237"/>
      <c r="CL1294" s="237"/>
      <c r="CM1294" s="237"/>
      <c r="CN1294" s="237"/>
      <c r="CO1294" s="237"/>
      <c r="CP1294" s="237"/>
      <c r="CQ1294" s="237"/>
      <c r="CR1294" s="237"/>
      <c r="CS1294" s="237"/>
      <c r="CT1294" s="237"/>
      <c r="CU1294" s="237"/>
      <c r="CV1294" s="237"/>
      <c r="CW1294" s="237"/>
      <c r="CX1294" s="237"/>
      <c r="CY1294" s="237"/>
      <c r="CZ1294" s="237"/>
      <c r="DA1294" s="237"/>
      <c r="DB1294" s="237"/>
      <c r="DC1294" s="237"/>
      <c r="DD1294" s="237"/>
      <c r="DE1294" s="237"/>
      <c r="DF1294" s="237"/>
      <c r="DG1294" s="237"/>
      <c r="DH1294" s="237"/>
      <c r="DI1294" s="237"/>
      <c r="DJ1294" s="237"/>
      <c r="DK1294" s="237"/>
      <c r="DL1294" s="237"/>
      <c r="DM1294" s="237"/>
      <c r="DN1294" s="237"/>
      <c r="DO1294" s="237"/>
      <c r="DP1294" s="237"/>
      <c r="DQ1294" s="237"/>
      <c r="DR1294" s="237"/>
      <c r="DS1294" s="237"/>
      <c r="DT1294" s="237"/>
      <c r="DU1294" s="237"/>
      <c r="DV1294" s="237"/>
      <c r="DW1294" s="237"/>
      <c r="DX1294" s="237"/>
      <c r="DY1294" s="237"/>
      <c r="DZ1294" s="237"/>
      <c r="EA1294" s="237"/>
      <c r="EB1294" s="237"/>
      <c r="EC1294" s="237"/>
      <c r="ED1294" s="237"/>
      <c r="EE1294" s="237"/>
      <c r="EF1294" s="237"/>
      <c r="EG1294" s="237"/>
      <c r="EH1294" s="237"/>
      <c r="EI1294" s="237"/>
      <c r="EJ1294" s="237"/>
      <c r="EK1294" s="237"/>
      <c r="EL1294" s="237"/>
      <c r="EM1294" s="237"/>
      <c r="EN1294" s="237"/>
      <c r="EO1294" s="237"/>
      <c r="EP1294" s="237"/>
      <c r="EQ1294" s="237"/>
      <c r="ER1294" s="237"/>
      <c r="ES1294" s="237"/>
      <c r="ET1294" s="237"/>
      <c r="EU1294" s="237"/>
      <c r="EV1294" s="237"/>
      <c r="EW1294" s="237"/>
      <c r="EX1294" s="237"/>
      <c r="EY1294" s="237"/>
      <c r="EZ1294" s="237"/>
      <c r="FA1294" s="237"/>
      <c r="FB1294" s="237"/>
      <c r="FC1294" s="237"/>
      <c r="FD1294" s="237"/>
      <c r="FE1294" s="237"/>
      <c r="FF1294" s="237"/>
      <c r="FG1294" s="237"/>
      <c r="FH1294" s="237"/>
      <c r="FI1294" s="237"/>
      <c r="FJ1294" s="237"/>
      <c r="FK1294" s="237"/>
      <c r="FL1294" s="237"/>
      <c r="FM1294" s="237"/>
      <c r="FN1294" s="237"/>
      <c r="FO1294" s="237"/>
      <c r="FP1294" s="237"/>
      <c r="FQ1294" s="237"/>
      <c r="FR1294" s="237"/>
      <c r="FS1294" s="237"/>
      <c r="FT1294" s="237"/>
      <c r="FU1294" s="237"/>
      <c r="FV1294" s="237"/>
      <c r="FW1294" s="237"/>
      <c r="FX1294" s="237"/>
      <c r="FY1294" s="237"/>
      <c r="FZ1294" s="237"/>
      <c r="GA1294" s="237"/>
      <c r="GB1294" s="237"/>
      <c r="GC1294" s="237"/>
      <c r="GD1294" s="237"/>
      <c r="GE1294" s="237"/>
      <c r="GF1294" s="237"/>
      <c r="GG1294" s="237"/>
      <c r="GH1294" s="237"/>
      <c r="GI1294" s="237"/>
      <c r="GJ1294" s="237"/>
      <c r="GK1294" s="237"/>
      <c r="GL1294" s="237"/>
      <c r="GM1294" s="237"/>
      <c r="GN1294" s="237"/>
      <c r="GO1294" s="237"/>
      <c r="GP1294" s="237"/>
      <c r="GQ1294" s="237"/>
    </row>
    <row r="1295" spans="1:199" s="81" customFormat="1" ht="15" hidden="1">
      <c r="A1295" s="176" t="s">
        <v>3187</v>
      </c>
      <c r="B1295" s="241" t="s">
        <v>6484</v>
      </c>
      <c r="C1295" s="242">
        <v>0</v>
      </c>
      <c r="D1295" s="242">
        <v>0</v>
      </c>
      <c r="E1295" s="242">
        <v>0</v>
      </c>
      <c r="F1295" s="242">
        <v>0</v>
      </c>
      <c r="G1295" s="242">
        <v>0</v>
      </c>
      <c r="H1295" s="242">
        <v>0</v>
      </c>
      <c r="I1295" s="242">
        <v>0</v>
      </c>
      <c r="J1295" s="242">
        <v>0</v>
      </c>
      <c r="K1295" s="242">
        <v>0</v>
      </c>
      <c r="L1295" s="242">
        <v>0</v>
      </c>
      <c r="M1295" s="242">
        <v>0</v>
      </c>
      <c r="N1295" s="242">
        <v>0</v>
      </c>
      <c r="O1295" s="242">
        <v>0</v>
      </c>
      <c r="P1295" s="28"/>
      <c r="Q1295" s="242">
        <f>SUM(D1295:O1295)</f>
        <v>0</v>
      </c>
      <c r="R1295" s="242">
        <f>IF($R$19&lt;1,0,Q1295/$R$19)</f>
        <v>0</v>
      </c>
      <c r="S1295" s="243"/>
      <c r="T1295" s="351">
        <f>IF(Q1295=0,0,1)+IF(C1295=0,0,1)+IF(D1295=0,0,1)+IF(E1295=0,0,1)+IF(F1295=0,0,1)+IF(G1295=0,0,1)+IF(H1295=0,0,1)+IF(I1295=0,0,1)+IF(J1295=0,0,1)+IF(K1295=0,0,1)+IF(L1295=0,0,1)+IF(M1295=0,0,1)+IF(N1295=0,0,1)+IF(O1295=0,0,1)</f>
        <v>0</v>
      </c>
      <c r="U1295" s="237"/>
      <c r="V1295" s="237"/>
      <c r="W1295" s="237"/>
      <c r="X1295" s="237"/>
      <c r="Y1295" s="237"/>
      <c r="Z1295" s="237"/>
      <c r="AA1295" s="237"/>
      <c r="AB1295" s="237"/>
      <c r="AC1295" s="237"/>
      <c r="AD1295" s="237"/>
      <c r="AE1295" s="237"/>
      <c r="AF1295" s="237"/>
      <c r="AG1295" s="237"/>
      <c r="AH1295" s="237"/>
      <c r="AI1295" s="237"/>
      <c r="AJ1295" s="237"/>
      <c r="AK1295" s="237"/>
      <c r="AL1295" s="237"/>
      <c r="AM1295" s="237"/>
      <c r="AN1295" s="237"/>
      <c r="AO1295" s="237"/>
      <c r="AP1295" s="237"/>
      <c r="AQ1295" s="237"/>
      <c r="AR1295" s="237"/>
      <c r="AS1295" s="237"/>
      <c r="AT1295" s="237"/>
      <c r="AU1295" s="237"/>
      <c r="AV1295" s="237"/>
      <c r="AW1295" s="237"/>
      <c r="AX1295" s="237"/>
      <c r="AY1295" s="237"/>
      <c r="AZ1295" s="237"/>
      <c r="BA1295" s="237"/>
      <c r="BB1295" s="237"/>
      <c r="BC1295" s="237"/>
      <c r="BD1295" s="237"/>
      <c r="BE1295" s="237"/>
      <c r="BF1295" s="237"/>
      <c r="BG1295" s="237"/>
      <c r="BH1295" s="237"/>
      <c r="BI1295" s="237"/>
      <c r="BJ1295" s="237"/>
      <c r="BK1295" s="237"/>
      <c r="BL1295" s="237"/>
      <c r="BM1295" s="237"/>
      <c r="BN1295" s="237"/>
      <c r="BO1295" s="237"/>
      <c r="BP1295" s="237"/>
      <c r="BQ1295" s="237"/>
      <c r="BR1295" s="237"/>
      <c r="BS1295" s="237"/>
      <c r="BT1295" s="237"/>
      <c r="BU1295" s="237"/>
      <c r="BV1295" s="237"/>
      <c r="BW1295" s="237"/>
      <c r="BX1295" s="237"/>
      <c r="BY1295" s="237"/>
      <c r="BZ1295" s="237"/>
      <c r="CA1295" s="237"/>
      <c r="CB1295" s="237"/>
      <c r="CC1295" s="237"/>
      <c r="CD1295" s="237"/>
      <c r="CE1295" s="237"/>
      <c r="CF1295" s="237"/>
      <c r="CG1295" s="237"/>
      <c r="CH1295" s="237"/>
      <c r="CI1295" s="237"/>
      <c r="CJ1295" s="237"/>
      <c r="CK1295" s="237"/>
      <c r="CL1295" s="237"/>
      <c r="CM1295" s="237"/>
      <c r="CN1295" s="237"/>
      <c r="CO1295" s="237"/>
      <c r="CP1295" s="237"/>
      <c r="CQ1295" s="237"/>
      <c r="CR1295" s="237"/>
      <c r="CS1295" s="237"/>
      <c r="CT1295" s="237"/>
      <c r="CU1295" s="237"/>
      <c r="CV1295" s="237"/>
      <c r="CW1295" s="237"/>
      <c r="CX1295" s="237"/>
      <c r="CY1295" s="237"/>
      <c r="CZ1295" s="237"/>
      <c r="DA1295" s="237"/>
      <c r="DB1295" s="237"/>
      <c r="DC1295" s="237"/>
      <c r="DD1295" s="237"/>
      <c r="DE1295" s="237"/>
      <c r="DF1295" s="237"/>
      <c r="DG1295" s="237"/>
      <c r="DH1295" s="237"/>
      <c r="DI1295" s="237"/>
      <c r="DJ1295" s="237"/>
      <c r="DK1295" s="237"/>
      <c r="DL1295" s="237"/>
      <c r="DM1295" s="237"/>
      <c r="DN1295" s="237"/>
      <c r="DO1295" s="237"/>
      <c r="DP1295" s="237"/>
      <c r="DQ1295" s="237"/>
      <c r="DR1295" s="237"/>
      <c r="DS1295" s="237"/>
      <c r="DT1295" s="237"/>
      <c r="DU1295" s="237"/>
      <c r="DV1295" s="237"/>
      <c r="DW1295" s="237"/>
      <c r="DX1295" s="237"/>
      <c r="DY1295" s="237"/>
      <c r="DZ1295" s="237"/>
      <c r="EA1295" s="237"/>
      <c r="EB1295" s="237"/>
      <c r="EC1295" s="237"/>
      <c r="ED1295" s="237"/>
      <c r="EE1295" s="237"/>
      <c r="EF1295" s="237"/>
      <c r="EG1295" s="237"/>
      <c r="EH1295" s="237"/>
      <c r="EI1295" s="237"/>
      <c r="EJ1295" s="237"/>
      <c r="EK1295" s="237"/>
      <c r="EL1295" s="237"/>
      <c r="EM1295" s="237"/>
      <c r="EN1295" s="237"/>
      <c r="EO1295" s="237"/>
      <c r="EP1295" s="237"/>
      <c r="EQ1295" s="237"/>
      <c r="ER1295" s="237"/>
      <c r="ES1295" s="237"/>
      <c r="ET1295" s="237"/>
      <c r="EU1295" s="237"/>
      <c r="EV1295" s="237"/>
      <c r="EW1295" s="237"/>
      <c r="EX1295" s="237"/>
      <c r="EY1295" s="237"/>
      <c r="EZ1295" s="237"/>
      <c r="FA1295" s="237"/>
      <c r="FB1295" s="237"/>
      <c r="FC1295" s="237"/>
      <c r="FD1295" s="237"/>
      <c r="FE1295" s="237"/>
      <c r="FF1295" s="237"/>
      <c r="FG1295" s="237"/>
      <c r="FH1295" s="237"/>
      <c r="FI1295" s="237"/>
      <c r="FJ1295" s="237"/>
      <c r="FK1295" s="237"/>
      <c r="FL1295" s="237"/>
      <c r="FM1295" s="237"/>
      <c r="FN1295" s="237"/>
      <c r="FO1295" s="237"/>
      <c r="FP1295" s="237"/>
      <c r="FQ1295" s="237"/>
      <c r="FR1295" s="237"/>
      <c r="FS1295" s="237"/>
      <c r="FT1295" s="237"/>
      <c r="FU1295" s="237"/>
      <c r="FV1295" s="237"/>
      <c r="FW1295" s="237"/>
      <c r="FX1295" s="237"/>
      <c r="FY1295" s="237"/>
      <c r="FZ1295" s="237"/>
      <c r="GA1295" s="237"/>
      <c r="GB1295" s="237"/>
      <c r="GC1295" s="237"/>
      <c r="GD1295" s="237"/>
      <c r="GE1295" s="237"/>
      <c r="GF1295" s="237"/>
      <c r="GG1295" s="237"/>
      <c r="GH1295" s="237"/>
      <c r="GI1295" s="237"/>
      <c r="GJ1295" s="237"/>
      <c r="GK1295" s="237"/>
      <c r="GL1295" s="237"/>
      <c r="GM1295" s="237"/>
      <c r="GN1295" s="237"/>
      <c r="GO1295" s="237"/>
      <c r="GP1295" s="237"/>
      <c r="GQ1295" s="237"/>
    </row>
    <row r="1296" spans="1:199" s="81" customFormat="1" ht="15" hidden="1">
      <c r="A1296" s="176" t="s">
        <v>3188</v>
      </c>
      <c r="B1296" s="241" t="s">
        <v>6485</v>
      </c>
      <c r="C1296" s="242">
        <v>0</v>
      </c>
      <c r="D1296" s="242">
        <v>0</v>
      </c>
      <c r="E1296" s="242">
        <v>0</v>
      </c>
      <c r="F1296" s="242">
        <v>0</v>
      </c>
      <c r="G1296" s="242">
        <v>0</v>
      </c>
      <c r="H1296" s="242">
        <v>0</v>
      </c>
      <c r="I1296" s="242">
        <v>0</v>
      </c>
      <c r="J1296" s="242">
        <v>0</v>
      </c>
      <c r="K1296" s="242">
        <v>0</v>
      </c>
      <c r="L1296" s="242">
        <v>0</v>
      </c>
      <c r="M1296" s="242">
        <v>0</v>
      </c>
      <c r="N1296" s="242">
        <v>0</v>
      </c>
      <c r="O1296" s="242">
        <v>0</v>
      </c>
      <c r="P1296" s="28"/>
      <c r="Q1296" s="242">
        <f>SUM(D1296:O1296)</f>
        <v>0</v>
      </c>
      <c r="R1296" s="242">
        <f>IF($R$19&lt;1,0,Q1296/$R$19)</f>
        <v>0</v>
      </c>
      <c r="S1296" s="243"/>
      <c r="T1296" s="351">
        <f>IF(Q1296=0,0,1)+IF(C1296=0,0,1)+IF(D1296=0,0,1)+IF(E1296=0,0,1)+IF(F1296=0,0,1)+IF(G1296=0,0,1)+IF(H1296=0,0,1)+IF(I1296=0,0,1)+IF(J1296=0,0,1)+IF(K1296=0,0,1)+IF(L1296=0,0,1)+IF(M1296=0,0,1)+IF(N1296=0,0,1)+IF(O1296=0,0,1)</f>
        <v>0</v>
      </c>
      <c r="U1296" s="237"/>
      <c r="V1296" s="237"/>
      <c r="W1296" s="237"/>
      <c r="X1296" s="237"/>
      <c r="Y1296" s="237"/>
      <c r="Z1296" s="237"/>
      <c r="AA1296" s="237"/>
      <c r="AB1296" s="237"/>
      <c r="AC1296" s="237"/>
      <c r="AD1296" s="237"/>
      <c r="AE1296" s="237"/>
      <c r="AF1296" s="237"/>
      <c r="AG1296" s="237"/>
      <c r="AH1296" s="237"/>
      <c r="AI1296" s="237"/>
      <c r="AJ1296" s="237"/>
      <c r="AK1296" s="237"/>
      <c r="AL1296" s="237"/>
      <c r="AM1296" s="237"/>
      <c r="AN1296" s="237"/>
      <c r="AO1296" s="237"/>
      <c r="AP1296" s="237"/>
      <c r="AQ1296" s="237"/>
      <c r="AR1296" s="237"/>
      <c r="AS1296" s="237"/>
      <c r="AT1296" s="237"/>
      <c r="AU1296" s="237"/>
      <c r="AV1296" s="237"/>
      <c r="AW1296" s="237"/>
      <c r="AX1296" s="237"/>
      <c r="AY1296" s="237"/>
      <c r="AZ1296" s="237"/>
      <c r="BA1296" s="237"/>
      <c r="BB1296" s="237"/>
      <c r="BC1296" s="237"/>
      <c r="BD1296" s="237"/>
      <c r="BE1296" s="237"/>
      <c r="BF1296" s="237"/>
      <c r="BG1296" s="237"/>
      <c r="BH1296" s="237"/>
      <c r="BI1296" s="237"/>
      <c r="BJ1296" s="237"/>
      <c r="BK1296" s="237"/>
      <c r="BL1296" s="237"/>
      <c r="BM1296" s="237"/>
      <c r="BN1296" s="237"/>
      <c r="BO1296" s="237"/>
      <c r="BP1296" s="237"/>
      <c r="BQ1296" s="237"/>
      <c r="BR1296" s="237"/>
      <c r="BS1296" s="237"/>
      <c r="BT1296" s="237"/>
      <c r="BU1296" s="237"/>
      <c r="BV1296" s="237"/>
      <c r="BW1296" s="237"/>
      <c r="BX1296" s="237"/>
      <c r="BY1296" s="237"/>
      <c r="BZ1296" s="237"/>
      <c r="CA1296" s="237"/>
      <c r="CB1296" s="237"/>
      <c r="CC1296" s="237"/>
      <c r="CD1296" s="237"/>
      <c r="CE1296" s="237"/>
      <c r="CF1296" s="237"/>
      <c r="CG1296" s="237"/>
      <c r="CH1296" s="237"/>
      <c r="CI1296" s="237"/>
      <c r="CJ1296" s="237"/>
      <c r="CK1296" s="237"/>
      <c r="CL1296" s="237"/>
      <c r="CM1296" s="237"/>
      <c r="CN1296" s="237"/>
      <c r="CO1296" s="237"/>
      <c r="CP1296" s="237"/>
      <c r="CQ1296" s="237"/>
      <c r="CR1296" s="237"/>
      <c r="CS1296" s="237"/>
      <c r="CT1296" s="237"/>
      <c r="CU1296" s="237"/>
      <c r="CV1296" s="237"/>
      <c r="CW1296" s="237"/>
      <c r="CX1296" s="237"/>
      <c r="CY1296" s="237"/>
      <c r="CZ1296" s="237"/>
      <c r="DA1296" s="237"/>
      <c r="DB1296" s="237"/>
      <c r="DC1296" s="237"/>
      <c r="DD1296" s="237"/>
      <c r="DE1296" s="237"/>
      <c r="DF1296" s="237"/>
      <c r="DG1296" s="237"/>
      <c r="DH1296" s="237"/>
      <c r="DI1296" s="237"/>
      <c r="DJ1296" s="237"/>
      <c r="DK1296" s="237"/>
      <c r="DL1296" s="237"/>
      <c r="DM1296" s="237"/>
      <c r="DN1296" s="237"/>
      <c r="DO1296" s="237"/>
      <c r="DP1296" s="237"/>
      <c r="DQ1296" s="237"/>
      <c r="DR1296" s="237"/>
      <c r="DS1296" s="237"/>
      <c r="DT1296" s="237"/>
      <c r="DU1296" s="237"/>
      <c r="DV1296" s="237"/>
      <c r="DW1296" s="237"/>
      <c r="DX1296" s="237"/>
      <c r="DY1296" s="237"/>
      <c r="DZ1296" s="237"/>
      <c r="EA1296" s="237"/>
      <c r="EB1296" s="237"/>
      <c r="EC1296" s="237"/>
      <c r="ED1296" s="237"/>
      <c r="EE1296" s="237"/>
      <c r="EF1296" s="237"/>
      <c r="EG1296" s="237"/>
      <c r="EH1296" s="237"/>
      <c r="EI1296" s="237"/>
      <c r="EJ1296" s="237"/>
      <c r="EK1296" s="237"/>
      <c r="EL1296" s="237"/>
      <c r="EM1296" s="237"/>
      <c r="EN1296" s="237"/>
      <c r="EO1296" s="237"/>
      <c r="EP1296" s="237"/>
      <c r="EQ1296" s="237"/>
      <c r="ER1296" s="237"/>
      <c r="ES1296" s="237"/>
      <c r="ET1296" s="237"/>
      <c r="EU1296" s="237"/>
      <c r="EV1296" s="237"/>
      <c r="EW1296" s="237"/>
      <c r="EX1296" s="237"/>
      <c r="EY1296" s="237"/>
      <c r="EZ1296" s="237"/>
      <c r="FA1296" s="237"/>
      <c r="FB1296" s="237"/>
      <c r="FC1296" s="237"/>
      <c r="FD1296" s="237"/>
      <c r="FE1296" s="237"/>
      <c r="FF1296" s="237"/>
      <c r="FG1296" s="237"/>
      <c r="FH1296" s="237"/>
      <c r="FI1296" s="237"/>
      <c r="FJ1296" s="237"/>
      <c r="FK1296" s="237"/>
      <c r="FL1296" s="237"/>
      <c r="FM1296" s="237"/>
      <c r="FN1296" s="237"/>
      <c r="FO1296" s="237"/>
      <c r="FP1296" s="237"/>
      <c r="FQ1296" s="237"/>
      <c r="FR1296" s="237"/>
      <c r="FS1296" s="237"/>
      <c r="FT1296" s="237"/>
      <c r="FU1296" s="237"/>
      <c r="FV1296" s="237"/>
      <c r="FW1296" s="237"/>
      <c r="FX1296" s="237"/>
      <c r="FY1296" s="237"/>
      <c r="FZ1296" s="237"/>
      <c r="GA1296" s="237"/>
      <c r="GB1296" s="237"/>
      <c r="GC1296" s="237"/>
      <c r="GD1296" s="237"/>
      <c r="GE1296" s="237"/>
      <c r="GF1296" s="237"/>
      <c r="GG1296" s="237"/>
      <c r="GH1296" s="237"/>
      <c r="GI1296" s="237"/>
      <c r="GJ1296" s="237"/>
      <c r="GK1296" s="237"/>
      <c r="GL1296" s="237"/>
      <c r="GM1296" s="237"/>
      <c r="GN1296" s="237"/>
      <c r="GO1296" s="237"/>
      <c r="GP1296" s="237"/>
      <c r="GQ1296" s="237"/>
    </row>
    <row r="1297" spans="1:199" s="81" customFormat="1" ht="15" hidden="1">
      <c r="A1297" s="176" t="s">
        <v>3189</v>
      </c>
      <c r="B1297" s="241" t="s">
        <v>6486</v>
      </c>
      <c r="C1297" s="242">
        <v>0</v>
      </c>
      <c r="D1297" s="242">
        <v>0</v>
      </c>
      <c r="E1297" s="242">
        <v>0</v>
      </c>
      <c r="F1297" s="242">
        <v>0</v>
      </c>
      <c r="G1297" s="242">
        <v>0</v>
      </c>
      <c r="H1297" s="242">
        <v>0</v>
      </c>
      <c r="I1297" s="242">
        <v>0</v>
      </c>
      <c r="J1297" s="242">
        <v>0</v>
      </c>
      <c r="K1297" s="242">
        <v>0</v>
      </c>
      <c r="L1297" s="242">
        <v>0</v>
      </c>
      <c r="M1297" s="242">
        <v>0</v>
      </c>
      <c r="N1297" s="242">
        <v>0</v>
      </c>
      <c r="O1297" s="242">
        <v>0</v>
      </c>
      <c r="P1297" s="28"/>
      <c r="Q1297" s="242">
        <f>SUM(D1297:O1297)</f>
        <v>0</v>
      </c>
      <c r="R1297" s="242">
        <f>IF($R$19&lt;1,0,Q1297/$R$19)</f>
        <v>0</v>
      </c>
      <c r="S1297" s="243"/>
      <c r="T1297" s="351">
        <f>IF(Q1297=0,0,1)+IF(C1297=0,0,1)+IF(D1297=0,0,1)+IF(E1297=0,0,1)+IF(F1297=0,0,1)+IF(G1297=0,0,1)+IF(H1297=0,0,1)+IF(I1297=0,0,1)+IF(J1297=0,0,1)+IF(K1297=0,0,1)+IF(L1297=0,0,1)+IF(M1297=0,0,1)+IF(N1297=0,0,1)+IF(O1297=0,0,1)</f>
        <v>0</v>
      </c>
      <c r="U1297" s="237"/>
      <c r="V1297" s="237"/>
      <c r="W1297" s="237"/>
      <c r="X1297" s="237"/>
      <c r="Y1297" s="237"/>
      <c r="Z1297" s="237"/>
      <c r="AA1297" s="237"/>
      <c r="AB1297" s="237"/>
      <c r="AC1297" s="237"/>
      <c r="AD1297" s="237"/>
      <c r="AE1297" s="237"/>
      <c r="AF1297" s="237"/>
      <c r="AG1297" s="237"/>
      <c r="AH1297" s="237"/>
      <c r="AI1297" s="237"/>
      <c r="AJ1297" s="237"/>
      <c r="AK1297" s="237"/>
      <c r="AL1297" s="237"/>
      <c r="AM1297" s="237"/>
      <c r="AN1297" s="237"/>
      <c r="AO1297" s="237"/>
      <c r="AP1297" s="237"/>
      <c r="AQ1297" s="237"/>
      <c r="AR1297" s="237"/>
      <c r="AS1297" s="237"/>
      <c r="AT1297" s="237"/>
      <c r="AU1297" s="237"/>
      <c r="AV1297" s="237"/>
      <c r="AW1297" s="237"/>
      <c r="AX1297" s="237"/>
      <c r="AY1297" s="237"/>
      <c r="AZ1297" s="237"/>
      <c r="BA1297" s="237"/>
      <c r="BB1297" s="237"/>
      <c r="BC1297" s="237"/>
      <c r="BD1297" s="237"/>
      <c r="BE1297" s="237"/>
      <c r="BF1297" s="237"/>
      <c r="BG1297" s="237"/>
      <c r="BH1297" s="237"/>
      <c r="BI1297" s="237"/>
      <c r="BJ1297" s="237"/>
      <c r="BK1297" s="237"/>
      <c r="BL1297" s="237"/>
      <c r="BM1297" s="237"/>
      <c r="BN1297" s="237"/>
      <c r="BO1297" s="237"/>
      <c r="BP1297" s="237"/>
      <c r="BQ1297" s="237"/>
      <c r="BR1297" s="237"/>
      <c r="BS1297" s="237"/>
      <c r="BT1297" s="237"/>
      <c r="BU1297" s="237"/>
      <c r="BV1297" s="237"/>
      <c r="BW1297" s="237"/>
      <c r="BX1297" s="237"/>
      <c r="BY1297" s="237"/>
      <c r="BZ1297" s="237"/>
      <c r="CA1297" s="237"/>
      <c r="CB1297" s="237"/>
      <c r="CC1297" s="237"/>
      <c r="CD1297" s="237"/>
      <c r="CE1297" s="237"/>
      <c r="CF1297" s="237"/>
      <c r="CG1297" s="237"/>
      <c r="CH1297" s="237"/>
      <c r="CI1297" s="237"/>
      <c r="CJ1297" s="237"/>
      <c r="CK1297" s="237"/>
      <c r="CL1297" s="237"/>
      <c r="CM1297" s="237"/>
      <c r="CN1297" s="237"/>
      <c r="CO1297" s="237"/>
      <c r="CP1297" s="237"/>
      <c r="CQ1297" s="237"/>
      <c r="CR1297" s="237"/>
      <c r="CS1297" s="237"/>
      <c r="CT1297" s="237"/>
      <c r="CU1297" s="237"/>
      <c r="CV1297" s="237"/>
      <c r="CW1297" s="237"/>
      <c r="CX1297" s="237"/>
      <c r="CY1297" s="237"/>
      <c r="CZ1297" s="237"/>
      <c r="DA1297" s="237"/>
      <c r="DB1297" s="237"/>
      <c r="DC1297" s="237"/>
      <c r="DD1297" s="237"/>
      <c r="DE1297" s="237"/>
      <c r="DF1297" s="237"/>
      <c r="DG1297" s="237"/>
      <c r="DH1297" s="237"/>
      <c r="DI1297" s="237"/>
      <c r="DJ1297" s="237"/>
      <c r="DK1297" s="237"/>
      <c r="DL1297" s="237"/>
      <c r="DM1297" s="237"/>
      <c r="DN1297" s="237"/>
      <c r="DO1297" s="237"/>
      <c r="DP1297" s="237"/>
      <c r="DQ1297" s="237"/>
      <c r="DR1297" s="237"/>
      <c r="DS1297" s="237"/>
      <c r="DT1297" s="237"/>
      <c r="DU1297" s="237"/>
      <c r="DV1297" s="237"/>
      <c r="DW1297" s="237"/>
      <c r="DX1297" s="237"/>
      <c r="DY1297" s="237"/>
      <c r="DZ1297" s="237"/>
      <c r="EA1297" s="237"/>
      <c r="EB1297" s="237"/>
      <c r="EC1297" s="237"/>
      <c r="ED1297" s="237"/>
      <c r="EE1297" s="237"/>
      <c r="EF1297" s="237"/>
      <c r="EG1297" s="237"/>
      <c r="EH1297" s="237"/>
      <c r="EI1297" s="237"/>
      <c r="EJ1297" s="237"/>
      <c r="EK1297" s="237"/>
      <c r="EL1297" s="237"/>
      <c r="EM1297" s="237"/>
      <c r="EN1297" s="237"/>
      <c r="EO1297" s="237"/>
      <c r="EP1297" s="237"/>
      <c r="EQ1297" s="237"/>
      <c r="ER1297" s="237"/>
      <c r="ES1297" s="237"/>
      <c r="ET1297" s="237"/>
      <c r="EU1297" s="237"/>
      <c r="EV1297" s="237"/>
      <c r="EW1297" s="237"/>
      <c r="EX1297" s="237"/>
      <c r="EY1297" s="237"/>
      <c r="EZ1297" s="237"/>
      <c r="FA1297" s="237"/>
      <c r="FB1297" s="237"/>
      <c r="FC1297" s="237"/>
      <c r="FD1297" s="237"/>
      <c r="FE1297" s="237"/>
      <c r="FF1297" s="237"/>
      <c r="FG1297" s="237"/>
      <c r="FH1297" s="237"/>
      <c r="FI1297" s="237"/>
      <c r="FJ1297" s="237"/>
      <c r="FK1297" s="237"/>
      <c r="FL1297" s="237"/>
      <c r="FM1297" s="237"/>
      <c r="FN1297" s="237"/>
      <c r="FO1297" s="237"/>
      <c r="FP1297" s="237"/>
      <c r="FQ1297" s="237"/>
      <c r="FR1297" s="237"/>
      <c r="FS1297" s="237"/>
      <c r="FT1297" s="237"/>
      <c r="FU1297" s="237"/>
      <c r="FV1297" s="237"/>
      <c r="FW1297" s="237"/>
      <c r="FX1297" s="237"/>
      <c r="FY1297" s="237"/>
      <c r="FZ1297" s="237"/>
      <c r="GA1297" s="237"/>
      <c r="GB1297" s="237"/>
      <c r="GC1297" s="237"/>
      <c r="GD1297" s="237"/>
      <c r="GE1297" s="237"/>
      <c r="GF1297" s="237"/>
      <c r="GG1297" s="237"/>
      <c r="GH1297" s="237"/>
      <c r="GI1297" s="237"/>
      <c r="GJ1297" s="237"/>
      <c r="GK1297" s="237"/>
      <c r="GL1297" s="237"/>
      <c r="GM1297" s="237"/>
      <c r="GN1297" s="237"/>
      <c r="GO1297" s="237"/>
      <c r="GP1297" s="237"/>
      <c r="GQ1297" s="237"/>
    </row>
    <row r="1298" spans="1:199" s="81" customFormat="1" ht="15" hidden="1">
      <c r="A1298" s="176" t="s">
        <v>3190</v>
      </c>
      <c r="B1298" s="241" t="s">
        <v>6487</v>
      </c>
      <c r="C1298" s="242">
        <v>0</v>
      </c>
      <c r="D1298" s="242">
        <v>0</v>
      </c>
      <c r="E1298" s="242">
        <v>0</v>
      </c>
      <c r="F1298" s="242">
        <v>0</v>
      </c>
      <c r="G1298" s="242">
        <v>0</v>
      </c>
      <c r="H1298" s="242">
        <v>0</v>
      </c>
      <c r="I1298" s="242">
        <v>0</v>
      </c>
      <c r="J1298" s="242">
        <v>0</v>
      </c>
      <c r="K1298" s="242">
        <v>0</v>
      </c>
      <c r="L1298" s="242">
        <v>0</v>
      </c>
      <c r="M1298" s="242">
        <v>0</v>
      </c>
      <c r="N1298" s="242">
        <v>0</v>
      </c>
      <c r="O1298" s="242">
        <v>0</v>
      </c>
      <c r="P1298" s="28"/>
      <c r="Q1298" s="242">
        <f>SUM(D1298:O1298)</f>
        <v>0</v>
      </c>
      <c r="R1298" s="242">
        <f>IF($R$19&lt;1,0,Q1298/$R$19)</f>
        <v>0</v>
      </c>
      <c r="S1298" s="243"/>
      <c r="T1298" s="351">
        <f>IF(Q1298=0,0,1)+IF(C1298=0,0,1)+IF(D1298=0,0,1)+IF(E1298=0,0,1)+IF(F1298=0,0,1)+IF(G1298=0,0,1)+IF(H1298=0,0,1)+IF(I1298=0,0,1)+IF(J1298=0,0,1)+IF(K1298=0,0,1)+IF(L1298=0,0,1)+IF(M1298=0,0,1)+IF(N1298=0,0,1)+IF(O1298=0,0,1)</f>
        <v>0</v>
      </c>
      <c r="U1298" s="237"/>
      <c r="V1298" s="237"/>
      <c r="W1298" s="237"/>
      <c r="X1298" s="237"/>
      <c r="Y1298" s="237"/>
      <c r="Z1298" s="237"/>
      <c r="AA1298" s="237"/>
      <c r="AB1298" s="237"/>
      <c r="AC1298" s="237"/>
      <c r="AD1298" s="237"/>
      <c r="AE1298" s="237"/>
      <c r="AF1298" s="237"/>
      <c r="AG1298" s="237"/>
      <c r="AH1298" s="237"/>
      <c r="AI1298" s="237"/>
      <c r="AJ1298" s="237"/>
      <c r="AK1298" s="237"/>
      <c r="AL1298" s="237"/>
      <c r="AM1298" s="237"/>
      <c r="AN1298" s="237"/>
      <c r="AO1298" s="237"/>
      <c r="AP1298" s="237"/>
      <c r="AQ1298" s="237"/>
      <c r="AR1298" s="237"/>
      <c r="AS1298" s="237"/>
      <c r="AT1298" s="237"/>
      <c r="AU1298" s="237"/>
      <c r="AV1298" s="237"/>
      <c r="AW1298" s="237"/>
      <c r="AX1298" s="237"/>
      <c r="AY1298" s="237"/>
      <c r="AZ1298" s="237"/>
      <c r="BA1298" s="237"/>
      <c r="BB1298" s="237"/>
      <c r="BC1298" s="237"/>
      <c r="BD1298" s="237"/>
      <c r="BE1298" s="237"/>
      <c r="BF1298" s="237"/>
      <c r="BG1298" s="237"/>
      <c r="BH1298" s="237"/>
      <c r="BI1298" s="237"/>
      <c r="BJ1298" s="237"/>
      <c r="BK1298" s="237"/>
      <c r="BL1298" s="237"/>
      <c r="BM1298" s="237"/>
      <c r="BN1298" s="237"/>
      <c r="BO1298" s="237"/>
      <c r="BP1298" s="237"/>
      <c r="BQ1298" s="237"/>
      <c r="BR1298" s="237"/>
      <c r="BS1298" s="237"/>
      <c r="BT1298" s="237"/>
      <c r="BU1298" s="237"/>
      <c r="BV1298" s="237"/>
      <c r="BW1298" s="237"/>
      <c r="BX1298" s="237"/>
      <c r="BY1298" s="237"/>
      <c r="BZ1298" s="237"/>
      <c r="CA1298" s="237"/>
      <c r="CB1298" s="237"/>
      <c r="CC1298" s="237"/>
      <c r="CD1298" s="237"/>
      <c r="CE1298" s="237"/>
      <c r="CF1298" s="237"/>
      <c r="CG1298" s="237"/>
      <c r="CH1298" s="237"/>
      <c r="CI1298" s="237"/>
      <c r="CJ1298" s="237"/>
      <c r="CK1298" s="237"/>
      <c r="CL1298" s="237"/>
      <c r="CM1298" s="237"/>
      <c r="CN1298" s="237"/>
      <c r="CO1298" s="237"/>
      <c r="CP1298" s="237"/>
      <c r="CQ1298" s="237"/>
      <c r="CR1298" s="237"/>
      <c r="CS1298" s="237"/>
      <c r="CT1298" s="237"/>
      <c r="CU1298" s="237"/>
      <c r="CV1298" s="237"/>
      <c r="CW1298" s="237"/>
      <c r="CX1298" s="237"/>
      <c r="CY1298" s="237"/>
      <c r="CZ1298" s="237"/>
      <c r="DA1298" s="237"/>
      <c r="DB1298" s="237"/>
      <c r="DC1298" s="237"/>
      <c r="DD1298" s="237"/>
      <c r="DE1298" s="237"/>
      <c r="DF1298" s="237"/>
      <c r="DG1298" s="237"/>
      <c r="DH1298" s="237"/>
      <c r="DI1298" s="237"/>
      <c r="DJ1298" s="237"/>
      <c r="DK1298" s="237"/>
      <c r="DL1298" s="237"/>
      <c r="DM1298" s="237"/>
      <c r="DN1298" s="237"/>
      <c r="DO1298" s="237"/>
      <c r="DP1298" s="237"/>
      <c r="DQ1298" s="237"/>
      <c r="DR1298" s="237"/>
      <c r="DS1298" s="237"/>
      <c r="DT1298" s="237"/>
      <c r="DU1298" s="237"/>
      <c r="DV1298" s="237"/>
      <c r="DW1298" s="237"/>
      <c r="DX1298" s="237"/>
      <c r="DY1298" s="237"/>
      <c r="DZ1298" s="237"/>
      <c r="EA1298" s="237"/>
      <c r="EB1298" s="237"/>
      <c r="EC1298" s="237"/>
      <c r="ED1298" s="237"/>
      <c r="EE1298" s="237"/>
      <c r="EF1298" s="237"/>
      <c r="EG1298" s="237"/>
      <c r="EH1298" s="237"/>
      <c r="EI1298" s="237"/>
      <c r="EJ1298" s="237"/>
      <c r="EK1298" s="237"/>
      <c r="EL1298" s="237"/>
      <c r="EM1298" s="237"/>
      <c r="EN1298" s="237"/>
      <c r="EO1298" s="237"/>
      <c r="EP1298" s="237"/>
      <c r="EQ1298" s="237"/>
      <c r="ER1298" s="237"/>
      <c r="ES1298" s="237"/>
      <c r="ET1298" s="237"/>
      <c r="EU1298" s="237"/>
      <c r="EV1298" s="237"/>
      <c r="EW1298" s="237"/>
      <c r="EX1298" s="237"/>
      <c r="EY1298" s="237"/>
      <c r="EZ1298" s="237"/>
      <c r="FA1298" s="237"/>
      <c r="FB1298" s="237"/>
      <c r="FC1298" s="237"/>
      <c r="FD1298" s="237"/>
      <c r="FE1298" s="237"/>
      <c r="FF1298" s="237"/>
      <c r="FG1298" s="237"/>
      <c r="FH1298" s="237"/>
      <c r="FI1298" s="237"/>
      <c r="FJ1298" s="237"/>
      <c r="FK1298" s="237"/>
      <c r="FL1298" s="237"/>
      <c r="FM1298" s="237"/>
      <c r="FN1298" s="237"/>
      <c r="FO1298" s="237"/>
      <c r="FP1298" s="237"/>
      <c r="FQ1298" s="237"/>
      <c r="FR1298" s="237"/>
      <c r="FS1298" s="237"/>
      <c r="FT1298" s="237"/>
      <c r="FU1298" s="237"/>
      <c r="FV1298" s="237"/>
      <c r="FW1298" s="237"/>
      <c r="FX1298" s="237"/>
      <c r="FY1298" s="237"/>
      <c r="FZ1298" s="237"/>
      <c r="GA1298" s="237"/>
      <c r="GB1298" s="237"/>
      <c r="GC1298" s="237"/>
      <c r="GD1298" s="237"/>
      <c r="GE1298" s="237"/>
      <c r="GF1298" s="237"/>
      <c r="GG1298" s="237"/>
      <c r="GH1298" s="237"/>
      <c r="GI1298" s="237"/>
      <c r="GJ1298" s="237"/>
      <c r="GK1298" s="237"/>
      <c r="GL1298" s="237"/>
      <c r="GM1298" s="237"/>
      <c r="GN1298" s="237"/>
      <c r="GO1298" s="237"/>
      <c r="GP1298" s="237"/>
      <c r="GQ1298" s="237"/>
    </row>
    <row r="1299" spans="1:199" s="81" customFormat="1" ht="15" hidden="1">
      <c r="A1299" s="176" t="s">
        <v>3191</v>
      </c>
      <c r="B1299" s="241" t="s">
        <v>6488</v>
      </c>
      <c r="C1299" s="242">
        <v>0</v>
      </c>
      <c r="D1299" s="242">
        <v>0</v>
      </c>
      <c r="E1299" s="242">
        <v>0</v>
      </c>
      <c r="F1299" s="242">
        <v>0</v>
      </c>
      <c r="G1299" s="242">
        <v>0</v>
      </c>
      <c r="H1299" s="242">
        <v>0</v>
      </c>
      <c r="I1299" s="242">
        <v>0</v>
      </c>
      <c r="J1299" s="242">
        <v>0</v>
      </c>
      <c r="K1299" s="242">
        <v>0</v>
      </c>
      <c r="L1299" s="242">
        <v>0</v>
      </c>
      <c r="M1299" s="242">
        <v>0</v>
      </c>
      <c r="N1299" s="242">
        <v>0</v>
      </c>
      <c r="O1299" s="242">
        <v>0</v>
      </c>
      <c r="P1299" s="28"/>
      <c r="Q1299" s="242">
        <f>SUM(D1299:O1299)</f>
        <v>0</v>
      </c>
      <c r="R1299" s="242">
        <f>IF($R$19&lt;1,0,Q1299/$R$19)</f>
        <v>0</v>
      </c>
      <c r="S1299" s="243"/>
      <c r="T1299" s="351">
        <f>IF(Q1299=0,0,1)+IF(C1299=0,0,1)+IF(D1299=0,0,1)+IF(E1299=0,0,1)+IF(F1299=0,0,1)+IF(G1299=0,0,1)+IF(H1299=0,0,1)+IF(I1299=0,0,1)+IF(J1299=0,0,1)+IF(K1299=0,0,1)+IF(L1299=0,0,1)+IF(M1299=0,0,1)+IF(N1299=0,0,1)+IF(O1299=0,0,1)</f>
        <v>0</v>
      </c>
      <c r="U1299" s="237"/>
      <c r="V1299" s="237"/>
      <c r="W1299" s="237"/>
      <c r="X1299" s="237"/>
      <c r="Y1299" s="237"/>
      <c r="Z1299" s="237"/>
      <c r="AA1299" s="237"/>
      <c r="AB1299" s="237"/>
      <c r="AC1299" s="237"/>
      <c r="AD1299" s="237"/>
      <c r="AE1299" s="237"/>
      <c r="AF1299" s="237"/>
      <c r="AG1299" s="237"/>
      <c r="AH1299" s="237"/>
      <c r="AI1299" s="237"/>
      <c r="AJ1299" s="237"/>
      <c r="AK1299" s="237"/>
      <c r="AL1299" s="237"/>
      <c r="AM1299" s="237"/>
      <c r="AN1299" s="237"/>
      <c r="AO1299" s="237"/>
      <c r="AP1299" s="237"/>
      <c r="AQ1299" s="237"/>
      <c r="AR1299" s="237"/>
      <c r="AS1299" s="237"/>
      <c r="AT1299" s="237"/>
      <c r="AU1299" s="237"/>
      <c r="AV1299" s="237"/>
      <c r="AW1299" s="237"/>
      <c r="AX1299" s="237"/>
      <c r="AY1299" s="237"/>
      <c r="AZ1299" s="237"/>
      <c r="BA1299" s="237"/>
      <c r="BB1299" s="237"/>
      <c r="BC1299" s="237"/>
      <c r="BD1299" s="237"/>
      <c r="BE1299" s="237"/>
      <c r="BF1299" s="237"/>
      <c r="BG1299" s="237"/>
      <c r="BH1299" s="237"/>
      <c r="BI1299" s="237"/>
      <c r="BJ1299" s="237"/>
      <c r="BK1299" s="237"/>
      <c r="BL1299" s="237"/>
      <c r="BM1299" s="237"/>
      <c r="BN1299" s="237"/>
      <c r="BO1299" s="237"/>
      <c r="BP1299" s="237"/>
      <c r="BQ1299" s="237"/>
      <c r="BR1299" s="237"/>
      <c r="BS1299" s="237"/>
      <c r="BT1299" s="237"/>
      <c r="BU1299" s="237"/>
      <c r="BV1299" s="237"/>
      <c r="BW1299" s="237"/>
      <c r="BX1299" s="237"/>
      <c r="BY1299" s="237"/>
      <c r="BZ1299" s="237"/>
      <c r="CA1299" s="237"/>
      <c r="CB1299" s="237"/>
      <c r="CC1299" s="237"/>
      <c r="CD1299" s="237"/>
      <c r="CE1299" s="237"/>
      <c r="CF1299" s="237"/>
      <c r="CG1299" s="237"/>
      <c r="CH1299" s="237"/>
      <c r="CI1299" s="237"/>
      <c r="CJ1299" s="237"/>
      <c r="CK1299" s="237"/>
      <c r="CL1299" s="237"/>
      <c r="CM1299" s="237"/>
      <c r="CN1299" s="237"/>
      <c r="CO1299" s="237"/>
      <c r="CP1299" s="237"/>
      <c r="CQ1299" s="237"/>
      <c r="CR1299" s="237"/>
      <c r="CS1299" s="237"/>
      <c r="CT1299" s="237"/>
      <c r="CU1299" s="237"/>
      <c r="CV1299" s="237"/>
      <c r="CW1299" s="237"/>
      <c r="CX1299" s="237"/>
      <c r="CY1299" s="237"/>
      <c r="CZ1299" s="237"/>
      <c r="DA1299" s="237"/>
      <c r="DB1299" s="237"/>
      <c r="DC1299" s="237"/>
      <c r="DD1299" s="237"/>
      <c r="DE1299" s="237"/>
      <c r="DF1299" s="237"/>
      <c r="DG1299" s="237"/>
      <c r="DH1299" s="237"/>
      <c r="DI1299" s="237"/>
      <c r="DJ1299" s="237"/>
      <c r="DK1299" s="237"/>
      <c r="DL1299" s="237"/>
      <c r="DM1299" s="237"/>
      <c r="DN1299" s="237"/>
      <c r="DO1299" s="237"/>
      <c r="DP1299" s="237"/>
      <c r="DQ1299" s="237"/>
      <c r="DR1299" s="237"/>
      <c r="DS1299" s="237"/>
      <c r="DT1299" s="237"/>
      <c r="DU1299" s="237"/>
      <c r="DV1299" s="237"/>
      <c r="DW1299" s="237"/>
      <c r="DX1299" s="237"/>
      <c r="DY1299" s="237"/>
      <c r="DZ1299" s="237"/>
      <c r="EA1299" s="237"/>
      <c r="EB1299" s="237"/>
      <c r="EC1299" s="237"/>
      <c r="ED1299" s="237"/>
      <c r="EE1299" s="237"/>
      <c r="EF1299" s="237"/>
      <c r="EG1299" s="237"/>
      <c r="EH1299" s="237"/>
      <c r="EI1299" s="237"/>
      <c r="EJ1299" s="237"/>
      <c r="EK1299" s="237"/>
      <c r="EL1299" s="237"/>
      <c r="EM1299" s="237"/>
      <c r="EN1299" s="237"/>
      <c r="EO1299" s="237"/>
      <c r="EP1299" s="237"/>
      <c r="EQ1299" s="237"/>
      <c r="ER1299" s="237"/>
      <c r="ES1299" s="237"/>
      <c r="ET1299" s="237"/>
      <c r="EU1299" s="237"/>
      <c r="EV1299" s="237"/>
      <c r="EW1299" s="237"/>
      <c r="EX1299" s="237"/>
      <c r="EY1299" s="237"/>
      <c r="EZ1299" s="237"/>
      <c r="FA1299" s="237"/>
      <c r="FB1299" s="237"/>
      <c r="FC1299" s="237"/>
      <c r="FD1299" s="237"/>
      <c r="FE1299" s="237"/>
      <c r="FF1299" s="237"/>
      <c r="FG1299" s="237"/>
      <c r="FH1299" s="237"/>
      <c r="FI1299" s="237"/>
      <c r="FJ1299" s="237"/>
      <c r="FK1299" s="237"/>
      <c r="FL1299" s="237"/>
      <c r="FM1299" s="237"/>
      <c r="FN1299" s="237"/>
      <c r="FO1299" s="237"/>
      <c r="FP1299" s="237"/>
      <c r="FQ1299" s="237"/>
      <c r="FR1299" s="237"/>
      <c r="FS1299" s="237"/>
      <c r="FT1299" s="237"/>
      <c r="FU1299" s="237"/>
      <c r="FV1299" s="237"/>
      <c r="FW1299" s="237"/>
      <c r="FX1299" s="237"/>
      <c r="FY1299" s="237"/>
      <c r="FZ1299" s="237"/>
      <c r="GA1299" s="237"/>
      <c r="GB1299" s="237"/>
      <c r="GC1299" s="237"/>
      <c r="GD1299" s="237"/>
      <c r="GE1299" s="237"/>
      <c r="GF1299" s="237"/>
      <c r="GG1299" s="237"/>
      <c r="GH1299" s="237"/>
      <c r="GI1299" s="237"/>
      <c r="GJ1299" s="237"/>
      <c r="GK1299" s="237"/>
      <c r="GL1299" s="237"/>
      <c r="GM1299" s="237"/>
      <c r="GN1299" s="237"/>
      <c r="GO1299" s="237"/>
      <c r="GP1299" s="237"/>
      <c r="GQ1299" s="237"/>
    </row>
    <row r="1300" spans="1:199" s="81" customFormat="1" ht="15" hidden="1">
      <c r="A1300" s="176" t="s">
        <v>3192</v>
      </c>
      <c r="B1300" s="241" t="s">
        <v>6489</v>
      </c>
      <c r="C1300" s="242">
        <v>0</v>
      </c>
      <c r="D1300" s="242">
        <v>0</v>
      </c>
      <c r="E1300" s="242">
        <v>0</v>
      </c>
      <c r="F1300" s="242">
        <v>0</v>
      </c>
      <c r="G1300" s="242">
        <v>0</v>
      </c>
      <c r="H1300" s="242">
        <v>0</v>
      </c>
      <c r="I1300" s="242">
        <v>0</v>
      </c>
      <c r="J1300" s="242">
        <v>0</v>
      </c>
      <c r="K1300" s="242">
        <v>0</v>
      </c>
      <c r="L1300" s="242">
        <v>0</v>
      </c>
      <c r="M1300" s="242">
        <v>0</v>
      </c>
      <c r="N1300" s="242">
        <v>0</v>
      </c>
      <c r="O1300" s="242">
        <v>0</v>
      </c>
      <c r="P1300" s="28"/>
      <c r="Q1300" s="242">
        <f>SUM(D1300:O1300)</f>
        <v>0</v>
      </c>
      <c r="R1300" s="242">
        <f>IF($R$19&lt;1,0,Q1300/$R$19)</f>
        <v>0</v>
      </c>
      <c r="S1300" s="243"/>
      <c r="T1300" s="351">
        <f>IF(Q1300=0,0,1)+IF(C1300=0,0,1)+IF(D1300=0,0,1)+IF(E1300=0,0,1)+IF(F1300=0,0,1)+IF(G1300=0,0,1)+IF(H1300=0,0,1)+IF(I1300=0,0,1)+IF(J1300=0,0,1)+IF(K1300=0,0,1)+IF(L1300=0,0,1)+IF(M1300=0,0,1)+IF(N1300=0,0,1)+IF(O1300=0,0,1)</f>
        <v>0</v>
      </c>
      <c r="U1300" s="237"/>
      <c r="V1300" s="237"/>
      <c r="W1300" s="237"/>
      <c r="X1300" s="237"/>
      <c r="Y1300" s="237"/>
      <c r="Z1300" s="237"/>
      <c r="AA1300" s="237"/>
      <c r="AB1300" s="237"/>
      <c r="AC1300" s="237"/>
      <c r="AD1300" s="237"/>
      <c r="AE1300" s="237"/>
      <c r="AF1300" s="237"/>
      <c r="AG1300" s="237"/>
      <c r="AH1300" s="237"/>
      <c r="AI1300" s="237"/>
      <c r="AJ1300" s="237"/>
      <c r="AK1300" s="237"/>
      <c r="AL1300" s="237"/>
      <c r="AM1300" s="237"/>
      <c r="AN1300" s="237"/>
      <c r="AO1300" s="237"/>
      <c r="AP1300" s="237"/>
      <c r="AQ1300" s="237"/>
      <c r="AR1300" s="237"/>
      <c r="AS1300" s="237"/>
      <c r="AT1300" s="237"/>
      <c r="AU1300" s="237"/>
      <c r="AV1300" s="237"/>
      <c r="AW1300" s="237"/>
      <c r="AX1300" s="237"/>
      <c r="AY1300" s="237"/>
      <c r="AZ1300" s="237"/>
      <c r="BA1300" s="237"/>
      <c r="BB1300" s="237"/>
      <c r="BC1300" s="237"/>
      <c r="BD1300" s="237"/>
      <c r="BE1300" s="237"/>
      <c r="BF1300" s="237"/>
      <c r="BG1300" s="237"/>
      <c r="BH1300" s="237"/>
      <c r="BI1300" s="237"/>
      <c r="BJ1300" s="237"/>
      <c r="BK1300" s="237"/>
      <c r="BL1300" s="237"/>
      <c r="BM1300" s="237"/>
      <c r="BN1300" s="237"/>
      <c r="BO1300" s="237"/>
      <c r="BP1300" s="237"/>
      <c r="BQ1300" s="237"/>
      <c r="BR1300" s="237"/>
      <c r="BS1300" s="237"/>
      <c r="BT1300" s="237"/>
      <c r="BU1300" s="237"/>
      <c r="BV1300" s="237"/>
      <c r="BW1300" s="237"/>
      <c r="BX1300" s="237"/>
      <c r="BY1300" s="237"/>
      <c r="BZ1300" s="237"/>
      <c r="CA1300" s="237"/>
      <c r="CB1300" s="237"/>
      <c r="CC1300" s="237"/>
      <c r="CD1300" s="237"/>
      <c r="CE1300" s="237"/>
      <c r="CF1300" s="237"/>
      <c r="CG1300" s="237"/>
      <c r="CH1300" s="237"/>
      <c r="CI1300" s="237"/>
      <c r="CJ1300" s="237"/>
      <c r="CK1300" s="237"/>
      <c r="CL1300" s="237"/>
      <c r="CM1300" s="237"/>
      <c r="CN1300" s="237"/>
      <c r="CO1300" s="237"/>
      <c r="CP1300" s="237"/>
      <c r="CQ1300" s="237"/>
      <c r="CR1300" s="237"/>
      <c r="CS1300" s="237"/>
      <c r="CT1300" s="237"/>
      <c r="CU1300" s="237"/>
      <c r="CV1300" s="237"/>
      <c r="CW1300" s="237"/>
      <c r="CX1300" s="237"/>
      <c r="CY1300" s="237"/>
      <c r="CZ1300" s="237"/>
      <c r="DA1300" s="237"/>
      <c r="DB1300" s="237"/>
      <c r="DC1300" s="237"/>
      <c r="DD1300" s="237"/>
      <c r="DE1300" s="237"/>
      <c r="DF1300" s="237"/>
      <c r="DG1300" s="237"/>
      <c r="DH1300" s="237"/>
      <c r="DI1300" s="237"/>
      <c r="DJ1300" s="237"/>
      <c r="DK1300" s="237"/>
      <c r="DL1300" s="237"/>
      <c r="DM1300" s="237"/>
      <c r="DN1300" s="237"/>
      <c r="DO1300" s="237"/>
      <c r="DP1300" s="237"/>
      <c r="DQ1300" s="237"/>
      <c r="DR1300" s="237"/>
      <c r="DS1300" s="237"/>
      <c r="DT1300" s="237"/>
      <c r="DU1300" s="237"/>
      <c r="DV1300" s="237"/>
      <c r="DW1300" s="237"/>
      <c r="DX1300" s="237"/>
      <c r="DY1300" s="237"/>
      <c r="DZ1300" s="237"/>
      <c r="EA1300" s="237"/>
      <c r="EB1300" s="237"/>
      <c r="EC1300" s="237"/>
      <c r="ED1300" s="237"/>
      <c r="EE1300" s="237"/>
      <c r="EF1300" s="237"/>
      <c r="EG1300" s="237"/>
      <c r="EH1300" s="237"/>
      <c r="EI1300" s="237"/>
      <c r="EJ1300" s="237"/>
      <c r="EK1300" s="237"/>
      <c r="EL1300" s="237"/>
      <c r="EM1300" s="237"/>
      <c r="EN1300" s="237"/>
      <c r="EO1300" s="237"/>
      <c r="EP1300" s="237"/>
      <c r="EQ1300" s="237"/>
      <c r="ER1300" s="237"/>
      <c r="ES1300" s="237"/>
      <c r="ET1300" s="237"/>
      <c r="EU1300" s="237"/>
      <c r="EV1300" s="237"/>
      <c r="EW1300" s="237"/>
      <c r="EX1300" s="237"/>
      <c r="EY1300" s="237"/>
      <c r="EZ1300" s="237"/>
      <c r="FA1300" s="237"/>
      <c r="FB1300" s="237"/>
      <c r="FC1300" s="237"/>
      <c r="FD1300" s="237"/>
      <c r="FE1300" s="237"/>
      <c r="FF1300" s="237"/>
      <c r="FG1300" s="237"/>
      <c r="FH1300" s="237"/>
      <c r="FI1300" s="237"/>
      <c r="FJ1300" s="237"/>
      <c r="FK1300" s="237"/>
      <c r="FL1300" s="237"/>
      <c r="FM1300" s="237"/>
      <c r="FN1300" s="237"/>
      <c r="FO1300" s="237"/>
      <c r="FP1300" s="237"/>
      <c r="FQ1300" s="237"/>
      <c r="FR1300" s="237"/>
      <c r="FS1300" s="237"/>
      <c r="FT1300" s="237"/>
      <c r="FU1300" s="237"/>
      <c r="FV1300" s="237"/>
      <c r="FW1300" s="237"/>
      <c r="FX1300" s="237"/>
      <c r="FY1300" s="237"/>
      <c r="FZ1300" s="237"/>
      <c r="GA1300" s="237"/>
      <c r="GB1300" s="237"/>
      <c r="GC1300" s="237"/>
      <c r="GD1300" s="237"/>
      <c r="GE1300" s="237"/>
      <c r="GF1300" s="237"/>
      <c r="GG1300" s="237"/>
      <c r="GH1300" s="237"/>
      <c r="GI1300" s="237"/>
      <c r="GJ1300" s="237"/>
      <c r="GK1300" s="237"/>
      <c r="GL1300" s="237"/>
      <c r="GM1300" s="237"/>
      <c r="GN1300" s="237"/>
      <c r="GO1300" s="237"/>
      <c r="GP1300" s="237"/>
      <c r="GQ1300" s="237"/>
    </row>
    <row r="1301" spans="1:199" s="81" customFormat="1" ht="15" hidden="1">
      <c r="A1301" s="176" t="s">
        <v>3193</v>
      </c>
      <c r="B1301" s="241" t="s">
        <v>6490</v>
      </c>
      <c r="C1301" s="242">
        <v>0</v>
      </c>
      <c r="D1301" s="242">
        <v>0</v>
      </c>
      <c r="E1301" s="242">
        <v>0</v>
      </c>
      <c r="F1301" s="242">
        <v>0</v>
      </c>
      <c r="G1301" s="242">
        <v>0</v>
      </c>
      <c r="H1301" s="242">
        <v>0</v>
      </c>
      <c r="I1301" s="242">
        <v>0</v>
      </c>
      <c r="J1301" s="242">
        <v>0</v>
      </c>
      <c r="K1301" s="242">
        <v>0</v>
      </c>
      <c r="L1301" s="242">
        <v>0</v>
      </c>
      <c r="M1301" s="242">
        <v>0</v>
      </c>
      <c r="N1301" s="242">
        <v>0</v>
      </c>
      <c r="O1301" s="242">
        <v>0</v>
      </c>
      <c r="P1301" s="28"/>
      <c r="Q1301" s="242">
        <f>SUM(D1301:O1301)</f>
        <v>0</v>
      </c>
      <c r="R1301" s="242">
        <f>IF($R$19&lt;1,0,Q1301/$R$19)</f>
        <v>0</v>
      </c>
      <c r="S1301" s="243"/>
      <c r="T1301" s="351">
        <f>IF(Q1301=0,0,1)+IF(C1301=0,0,1)+IF(D1301=0,0,1)+IF(E1301=0,0,1)+IF(F1301=0,0,1)+IF(G1301=0,0,1)+IF(H1301=0,0,1)+IF(I1301=0,0,1)+IF(J1301=0,0,1)+IF(K1301=0,0,1)+IF(L1301=0,0,1)+IF(M1301=0,0,1)+IF(N1301=0,0,1)+IF(O1301=0,0,1)</f>
        <v>0</v>
      </c>
      <c r="U1301" s="237"/>
      <c r="V1301" s="237"/>
      <c r="W1301" s="237"/>
      <c r="X1301" s="237"/>
      <c r="Y1301" s="237"/>
      <c r="Z1301" s="237"/>
      <c r="AA1301" s="237"/>
      <c r="AB1301" s="237"/>
      <c r="AC1301" s="237"/>
      <c r="AD1301" s="237"/>
      <c r="AE1301" s="237"/>
      <c r="AF1301" s="237"/>
      <c r="AG1301" s="237"/>
      <c r="AH1301" s="237"/>
      <c r="AI1301" s="237"/>
      <c r="AJ1301" s="237"/>
      <c r="AK1301" s="237"/>
      <c r="AL1301" s="237"/>
      <c r="AM1301" s="237"/>
      <c r="AN1301" s="237"/>
      <c r="AO1301" s="237"/>
      <c r="AP1301" s="237"/>
      <c r="AQ1301" s="237"/>
      <c r="AR1301" s="237"/>
      <c r="AS1301" s="237"/>
      <c r="AT1301" s="237"/>
      <c r="AU1301" s="237"/>
      <c r="AV1301" s="237"/>
      <c r="AW1301" s="237"/>
      <c r="AX1301" s="237"/>
      <c r="AY1301" s="237"/>
      <c r="AZ1301" s="237"/>
      <c r="BA1301" s="237"/>
      <c r="BB1301" s="237"/>
      <c r="BC1301" s="237"/>
      <c r="BD1301" s="237"/>
      <c r="BE1301" s="237"/>
      <c r="BF1301" s="237"/>
      <c r="BG1301" s="237"/>
      <c r="BH1301" s="237"/>
      <c r="BI1301" s="237"/>
      <c r="BJ1301" s="237"/>
      <c r="BK1301" s="237"/>
      <c r="BL1301" s="237"/>
      <c r="BM1301" s="237"/>
      <c r="BN1301" s="237"/>
      <c r="BO1301" s="237"/>
      <c r="BP1301" s="237"/>
      <c r="BQ1301" s="237"/>
      <c r="BR1301" s="237"/>
      <c r="BS1301" s="237"/>
      <c r="BT1301" s="237"/>
      <c r="BU1301" s="237"/>
      <c r="BV1301" s="237"/>
      <c r="BW1301" s="237"/>
      <c r="BX1301" s="237"/>
      <c r="BY1301" s="237"/>
      <c r="BZ1301" s="237"/>
      <c r="CA1301" s="237"/>
      <c r="CB1301" s="237"/>
      <c r="CC1301" s="237"/>
      <c r="CD1301" s="237"/>
      <c r="CE1301" s="237"/>
      <c r="CF1301" s="237"/>
      <c r="CG1301" s="237"/>
      <c r="CH1301" s="237"/>
      <c r="CI1301" s="237"/>
      <c r="CJ1301" s="237"/>
      <c r="CK1301" s="237"/>
      <c r="CL1301" s="237"/>
      <c r="CM1301" s="237"/>
      <c r="CN1301" s="237"/>
      <c r="CO1301" s="237"/>
      <c r="CP1301" s="237"/>
      <c r="CQ1301" s="237"/>
      <c r="CR1301" s="237"/>
      <c r="CS1301" s="237"/>
      <c r="CT1301" s="237"/>
      <c r="CU1301" s="237"/>
      <c r="CV1301" s="237"/>
      <c r="CW1301" s="237"/>
      <c r="CX1301" s="237"/>
      <c r="CY1301" s="237"/>
      <c r="CZ1301" s="237"/>
      <c r="DA1301" s="237"/>
      <c r="DB1301" s="237"/>
      <c r="DC1301" s="237"/>
      <c r="DD1301" s="237"/>
      <c r="DE1301" s="237"/>
      <c r="DF1301" s="237"/>
      <c r="DG1301" s="237"/>
      <c r="DH1301" s="237"/>
      <c r="DI1301" s="237"/>
      <c r="DJ1301" s="237"/>
      <c r="DK1301" s="237"/>
      <c r="DL1301" s="237"/>
      <c r="DM1301" s="237"/>
      <c r="DN1301" s="237"/>
      <c r="DO1301" s="237"/>
      <c r="DP1301" s="237"/>
      <c r="DQ1301" s="237"/>
      <c r="DR1301" s="237"/>
      <c r="DS1301" s="237"/>
      <c r="DT1301" s="237"/>
      <c r="DU1301" s="237"/>
      <c r="DV1301" s="237"/>
      <c r="DW1301" s="237"/>
      <c r="DX1301" s="237"/>
      <c r="DY1301" s="237"/>
      <c r="DZ1301" s="237"/>
      <c r="EA1301" s="237"/>
      <c r="EB1301" s="237"/>
      <c r="EC1301" s="237"/>
      <c r="ED1301" s="237"/>
      <c r="EE1301" s="237"/>
      <c r="EF1301" s="237"/>
      <c r="EG1301" s="237"/>
      <c r="EH1301" s="237"/>
      <c r="EI1301" s="237"/>
      <c r="EJ1301" s="237"/>
      <c r="EK1301" s="237"/>
      <c r="EL1301" s="237"/>
      <c r="EM1301" s="237"/>
      <c r="EN1301" s="237"/>
      <c r="EO1301" s="237"/>
      <c r="EP1301" s="237"/>
      <c r="EQ1301" s="237"/>
      <c r="ER1301" s="237"/>
      <c r="ES1301" s="237"/>
      <c r="ET1301" s="237"/>
      <c r="EU1301" s="237"/>
      <c r="EV1301" s="237"/>
      <c r="EW1301" s="237"/>
      <c r="EX1301" s="237"/>
      <c r="EY1301" s="237"/>
      <c r="EZ1301" s="237"/>
      <c r="FA1301" s="237"/>
      <c r="FB1301" s="237"/>
      <c r="FC1301" s="237"/>
      <c r="FD1301" s="237"/>
      <c r="FE1301" s="237"/>
      <c r="FF1301" s="237"/>
      <c r="FG1301" s="237"/>
      <c r="FH1301" s="237"/>
      <c r="FI1301" s="237"/>
      <c r="FJ1301" s="237"/>
      <c r="FK1301" s="237"/>
      <c r="FL1301" s="237"/>
      <c r="FM1301" s="237"/>
      <c r="FN1301" s="237"/>
      <c r="FO1301" s="237"/>
      <c r="FP1301" s="237"/>
      <c r="FQ1301" s="237"/>
      <c r="FR1301" s="237"/>
      <c r="FS1301" s="237"/>
      <c r="FT1301" s="237"/>
      <c r="FU1301" s="237"/>
      <c r="FV1301" s="237"/>
      <c r="FW1301" s="237"/>
      <c r="FX1301" s="237"/>
      <c r="FY1301" s="237"/>
      <c r="FZ1301" s="237"/>
      <c r="GA1301" s="237"/>
      <c r="GB1301" s="237"/>
      <c r="GC1301" s="237"/>
      <c r="GD1301" s="237"/>
      <c r="GE1301" s="237"/>
      <c r="GF1301" s="237"/>
      <c r="GG1301" s="237"/>
      <c r="GH1301" s="237"/>
      <c r="GI1301" s="237"/>
      <c r="GJ1301" s="237"/>
      <c r="GK1301" s="237"/>
      <c r="GL1301" s="237"/>
      <c r="GM1301" s="237"/>
      <c r="GN1301" s="237"/>
      <c r="GO1301" s="237"/>
      <c r="GP1301" s="237"/>
      <c r="GQ1301" s="237"/>
    </row>
    <row r="1302" spans="1:199" s="81" customFormat="1" ht="15" hidden="1">
      <c r="A1302" s="176" t="s">
        <v>3194</v>
      </c>
      <c r="B1302" s="241" t="s">
        <v>6491</v>
      </c>
      <c r="C1302" s="242">
        <v>0</v>
      </c>
      <c r="D1302" s="242">
        <v>0</v>
      </c>
      <c r="E1302" s="242">
        <v>0</v>
      </c>
      <c r="F1302" s="242">
        <v>0</v>
      </c>
      <c r="G1302" s="242">
        <v>0</v>
      </c>
      <c r="H1302" s="242">
        <v>0</v>
      </c>
      <c r="I1302" s="242">
        <v>0</v>
      </c>
      <c r="J1302" s="242">
        <v>0</v>
      </c>
      <c r="K1302" s="242">
        <v>0</v>
      </c>
      <c r="L1302" s="242">
        <v>0</v>
      </c>
      <c r="M1302" s="242">
        <v>0</v>
      </c>
      <c r="N1302" s="242">
        <v>0</v>
      </c>
      <c r="O1302" s="242">
        <v>0</v>
      </c>
      <c r="P1302" s="28"/>
      <c r="Q1302" s="242">
        <f>SUM(D1302:O1302)</f>
        <v>0</v>
      </c>
      <c r="R1302" s="242">
        <f>IF($R$19&lt;1,0,Q1302/$R$19)</f>
        <v>0</v>
      </c>
      <c r="S1302" s="243"/>
      <c r="T1302" s="351">
        <f>IF(Q1302=0,0,1)+IF(C1302=0,0,1)+IF(D1302=0,0,1)+IF(E1302=0,0,1)+IF(F1302=0,0,1)+IF(G1302=0,0,1)+IF(H1302=0,0,1)+IF(I1302=0,0,1)+IF(J1302=0,0,1)+IF(K1302=0,0,1)+IF(L1302=0,0,1)+IF(M1302=0,0,1)+IF(N1302=0,0,1)+IF(O1302=0,0,1)</f>
        <v>0</v>
      </c>
      <c r="U1302" s="237"/>
      <c r="V1302" s="237"/>
      <c r="W1302" s="237"/>
      <c r="X1302" s="237"/>
      <c r="Y1302" s="237"/>
      <c r="Z1302" s="237"/>
      <c r="AA1302" s="237"/>
      <c r="AB1302" s="237"/>
      <c r="AC1302" s="237"/>
      <c r="AD1302" s="237"/>
      <c r="AE1302" s="237"/>
      <c r="AF1302" s="237"/>
      <c r="AG1302" s="237"/>
      <c r="AH1302" s="237"/>
      <c r="AI1302" s="237"/>
      <c r="AJ1302" s="237"/>
      <c r="AK1302" s="237"/>
      <c r="AL1302" s="237"/>
      <c r="AM1302" s="237"/>
      <c r="AN1302" s="237"/>
      <c r="AO1302" s="237"/>
      <c r="AP1302" s="237"/>
      <c r="AQ1302" s="237"/>
      <c r="AR1302" s="237"/>
      <c r="AS1302" s="237"/>
      <c r="AT1302" s="237"/>
      <c r="AU1302" s="237"/>
      <c r="AV1302" s="237"/>
      <c r="AW1302" s="237"/>
      <c r="AX1302" s="237"/>
      <c r="AY1302" s="237"/>
      <c r="AZ1302" s="237"/>
      <c r="BA1302" s="237"/>
      <c r="BB1302" s="237"/>
      <c r="BC1302" s="237"/>
      <c r="BD1302" s="237"/>
      <c r="BE1302" s="237"/>
      <c r="BF1302" s="237"/>
      <c r="BG1302" s="237"/>
      <c r="BH1302" s="237"/>
      <c r="BI1302" s="237"/>
      <c r="BJ1302" s="237"/>
      <c r="BK1302" s="237"/>
      <c r="BL1302" s="237"/>
      <c r="BM1302" s="237"/>
      <c r="BN1302" s="237"/>
      <c r="BO1302" s="237"/>
      <c r="BP1302" s="237"/>
      <c r="BQ1302" s="237"/>
      <c r="BR1302" s="237"/>
      <c r="BS1302" s="237"/>
      <c r="BT1302" s="237"/>
      <c r="BU1302" s="237"/>
      <c r="BV1302" s="237"/>
      <c r="BW1302" s="237"/>
      <c r="BX1302" s="237"/>
      <c r="BY1302" s="237"/>
      <c r="BZ1302" s="237"/>
      <c r="CA1302" s="237"/>
      <c r="CB1302" s="237"/>
      <c r="CC1302" s="237"/>
      <c r="CD1302" s="237"/>
      <c r="CE1302" s="237"/>
      <c r="CF1302" s="237"/>
      <c r="CG1302" s="237"/>
      <c r="CH1302" s="237"/>
      <c r="CI1302" s="237"/>
      <c r="CJ1302" s="237"/>
      <c r="CK1302" s="237"/>
      <c r="CL1302" s="237"/>
      <c r="CM1302" s="237"/>
      <c r="CN1302" s="237"/>
      <c r="CO1302" s="237"/>
      <c r="CP1302" s="237"/>
      <c r="CQ1302" s="237"/>
      <c r="CR1302" s="237"/>
      <c r="CS1302" s="237"/>
      <c r="CT1302" s="237"/>
      <c r="CU1302" s="237"/>
      <c r="CV1302" s="237"/>
      <c r="CW1302" s="237"/>
      <c r="CX1302" s="237"/>
      <c r="CY1302" s="237"/>
      <c r="CZ1302" s="237"/>
      <c r="DA1302" s="237"/>
      <c r="DB1302" s="237"/>
      <c r="DC1302" s="237"/>
      <c r="DD1302" s="237"/>
      <c r="DE1302" s="237"/>
      <c r="DF1302" s="237"/>
      <c r="DG1302" s="237"/>
      <c r="DH1302" s="237"/>
      <c r="DI1302" s="237"/>
      <c r="DJ1302" s="237"/>
      <c r="DK1302" s="237"/>
      <c r="DL1302" s="237"/>
      <c r="DM1302" s="237"/>
      <c r="DN1302" s="237"/>
      <c r="DO1302" s="237"/>
      <c r="DP1302" s="237"/>
      <c r="DQ1302" s="237"/>
      <c r="DR1302" s="237"/>
      <c r="DS1302" s="237"/>
      <c r="DT1302" s="237"/>
      <c r="DU1302" s="237"/>
      <c r="DV1302" s="237"/>
      <c r="DW1302" s="237"/>
      <c r="DX1302" s="237"/>
      <c r="DY1302" s="237"/>
      <c r="DZ1302" s="237"/>
      <c r="EA1302" s="237"/>
      <c r="EB1302" s="237"/>
      <c r="EC1302" s="237"/>
      <c r="ED1302" s="237"/>
      <c r="EE1302" s="237"/>
      <c r="EF1302" s="237"/>
      <c r="EG1302" s="237"/>
      <c r="EH1302" s="237"/>
      <c r="EI1302" s="237"/>
      <c r="EJ1302" s="237"/>
      <c r="EK1302" s="237"/>
      <c r="EL1302" s="237"/>
      <c r="EM1302" s="237"/>
      <c r="EN1302" s="237"/>
      <c r="EO1302" s="237"/>
      <c r="EP1302" s="237"/>
      <c r="EQ1302" s="237"/>
      <c r="ER1302" s="237"/>
      <c r="ES1302" s="237"/>
      <c r="ET1302" s="237"/>
      <c r="EU1302" s="237"/>
      <c r="EV1302" s="237"/>
      <c r="EW1302" s="237"/>
      <c r="EX1302" s="237"/>
      <c r="EY1302" s="237"/>
      <c r="EZ1302" s="237"/>
      <c r="FA1302" s="237"/>
      <c r="FB1302" s="237"/>
      <c r="FC1302" s="237"/>
      <c r="FD1302" s="237"/>
      <c r="FE1302" s="237"/>
      <c r="FF1302" s="237"/>
      <c r="FG1302" s="237"/>
      <c r="FH1302" s="237"/>
      <c r="FI1302" s="237"/>
      <c r="FJ1302" s="237"/>
      <c r="FK1302" s="237"/>
      <c r="FL1302" s="237"/>
      <c r="FM1302" s="237"/>
      <c r="FN1302" s="237"/>
      <c r="FO1302" s="237"/>
      <c r="FP1302" s="237"/>
      <c r="FQ1302" s="237"/>
      <c r="FR1302" s="237"/>
      <c r="FS1302" s="237"/>
      <c r="FT1302" s="237"/>
      <c r="FU1302" s="237"/>
      <c r="FV1302" s="237"/>
      <c r="FW1302" s="237"/>
      <c r="FX1302" s="237"/>
      <c r="FY1302" s="237"/>
      <c r="FZ1302" s="237"/>
      <c r="GA1302" s="237"/>
      <c r="GB1302" s="237"/>
      <c r="GC1302" s="237"/>
      <c r="GD1302" s="237"/>
      <c r="GE1302" s="237"/>
      <c r="GF1302" s="237"/>
      <c r="GG1302" s="237"/>
      <c r="GH1302" s="237"/>
      <c r="GI1302" s="237"/>
      <c r="GJ1302" s="237"/>
      <c r="GK1302" s="237"/>
      <c r="GL1302" s="237"/>
      <c r="GM1302" s="237"/>
      <c r="GN1302" s="237"/>
      <c r="GO1302" s="237"/>
      <c r="GP1302" s="237"/>
      <c r="GQ1302" s="237"/>
    </row>
    <row r="1303" spans="1:199" s="81" customFormat="1" ht="15" hidden="1">
      <c r="A1303" s="176" t="s">
        <v>3195</v>
      </c>
      <c r="B1303" s="241" t="s">
        <v>6492</v>
      </c>
      <c r="C1303" s="242">
        <v>0</v>
      </c>
      <c r="D1303" s="242">
        <v>0</v>
      </c>
      <c r="E1303" s="242">
        <v>0</v>
      </c>
      <c r="F1303" s="242">
        <v>0</v>
      </c>
      <c r="G1303" s="242">
        <v>0</v>
      </c>
      <c r="H1303" s="242">
        <v>0</v>
      </c>
      <c r="I1303" s="242">
        <v>0</v>
      </c>
      <c r="J1303" s="242">
        <v>0</v>
      </c>
      <c r="K1303" s="242">
        <v>0</v>
      </c>
      <c r="L1303" s="242">
        <v>0</v>
      </c>
      <c r="M1303" s="242">
        <v>0</v>
      </c>
      <c r="N1303" s="242">
        <v>0</v>
      </c>
      <c r="O1303" s="242">
        <v>0</v>
      </c>
      <c r="P1303" s="28"/>
      <c r="Q1303" s="242">
        <f>SUM(D1303:O1303)</f>
        <v>0</v>
      </c>
      <c r="R1303" s="242">
        <f>IF($R$19&lt;1,0,Q1303/$R$19)</f>
        <v>0</v>
      </c>
      <c r="S1303" s="243"/>
      <c r="T1303" s="351">
        <f>IF(Q1303=0,0,1)+IF(C1303=0,0,1)+IF(D1303=0,0,1)+IF(E1303=0,0,1)+IF(F1303=0,0,1)+IF(G1303=0,0,1)+IF(H1303=0,0,1)+IF(I1303=0,0,1)+IF(J1303=0,0,1)+IF(K1303=0,0,1)+IF(L1303=0,0,1)+IF(M1303=0,0,1)+IF(N1303=0,0,1)+IF(O1303=0,0,1)</f>
        <v>0</v>
      </c>
      <c r="U1303" s="237"/>
      <c r="V1303" s="237"/>
      <c r="W1303" s="237"/>
      <c r="X1303" s="237"/>
      <c r="Y1303" s="237"/>
      <c r="Z1303" s="237"/>
      <c r="AA1303" s="237"/>
      <c r="AB1303" s="237"/>
      <c r="AC1303" s="237"/>
      <c r="AD1303" s="237"/>
      <c r="AE1303" s="237"/>
      <c r="AF1303" s="237"/>
      <c r="AG1303" s="237"/>
      <c r="AH1303" s="237"/>
      <c r="AI1303" s="237"/>
      <c r="AJ1303" s="237"/>
      <c r="AK1303" s="237"/>
      <c r="AL1303" s="237"/>
      <c r="AM1303" s="237"/>
      <c r="AN1303" s="237"/>
      <c r="AO1303" s="237"/>
      <c r="AP1303" s="237"/>
      <c r="AQ1303" s="237"/>
      <c r="AR1303" s="237"/>
      <c r="AS1303" s="237"/>
      <c r="AT1303" s="237"/>
      <c r="AU1303" s="237"/>
      <c r="AV1303" s="237"/>
      <c r="AW1303" s="237"/>
      <c r="AX1303" s="237"/>
      <c r="AY1303" s="237"/>
      <c r="AZ1303" s="237"/>
      <c r="BA1303" s="237"/>
      <c r="BB1303" s="237"/>
      <c r="BC1303" s="237"/>
      <c r="BD1303" s="237"/>
      <c r="BE1303" s="237"/>
      <c r="BF1303" s="237"/>
      <c r="BG1303" s="237"/>
      <c r="BH1303" s="237"/>
      <c r="BI1303" s="237"/>
      <c r="BJ1303" s="237"/>
      <c r="BK1303" s="237"/>
      <c r="BL1303" s="237"/>
      <c r="BM1303" s="237"/>
      <c r="BN1303" s="237"/>
      <c r="BO1303" s="237"/>
      <c r="BP1303" s="237"/>
      <c r="BQ1303" s="237"/>
      <c r="BR1303" s="237"/>
      <c r="BS1303" s="237"/>
      <c r="BT1303" s="237"/>
      <c r="BU1303" s="237"/>
      <c r="BV1303" s="237"/>
      <c r="BW1303" s="237"/>
      <c r="BX1303" s="237"/>
      <c r="BY1303" s="237"/>
      <c r="BZ1303" s="237"/>
      <c r="CA1303" s="237"/>
      <c r="CB1303" s="237"/>
      <c r="CC1303" s="237"/>
      <c r="CD1303" s="237"/>
      <c r="CE1303" s="237"/>
      <c r="CF1303" s="237"/>
      <c r="CG1303" s="237"/>
      <c r="CH1303" s="237"/>
      <c r="CI1303" s="237"/>
      <c r="CJ1303" s="237"/>
      <c r="CK1303" s="237"/>
      <c r="CL1303" s="237"/>
      <c r="CM1303" s="237"/>
      <c r="CN1303" s="237"/>
      <c r="CO1303" s="237"/>
      <c r="CP1303" s="237"/>
      <c r="CQ1303" s="237"/>
      <c r="CR1303" s="237"/>
      <c r="CS1303" s="237"/>
      <c r="CT1303" s="237"/>
      <c r="CU1303" s="237"/>
      <c r="CV1303" s="237"/>
      <c r="CW1303" s="237"/>
      <c r="CX1303" s="237"/>
      <c r="CY1303" s="237"/>
      <c r="CZ1303" s="237"/>
      <c r="DA1303" s="237"/>
      <c r="DB1303" s="237"/>
      <c r="DC1303" s="237"/>
      <c r="DD1303" s="237"/>
      <c r="DE1303" s="237"/>
      <c r="DF1303" s="237"/>
      <c r="DG1303" s="237"/>
      <c r="DH1303" s="237"/>
      <c r="DI1303" s="237"/>
      <c r="DJ1303" s="237"/>
      <c r="DK1303" s="237"/>
      <c r="DL1303" s="237"/>
      <c r="DM1303" s="237"/>
      <c r="DN1303" s="237"/>
      <c r="DO1303" s="237"/>
      <c r="DP1303" s="237"/>
      <c r="DQ1303" s="237"/>
      <c r="DR1303" s="237"/>
      <c r="DS1303" s="237"/>
      <c r="DT1303" s="237"/>
      <c r="DU1303" s="237"/>
      <c r="DV1303" s="237"/>
      <c r="DW1303" s="237"/>
      <c r="DX1303" s="237"/>
      <c r="DY1303" s="237"/>
      <c r="DZ1303" s="237"/>
      <c r="EA1303" s="237"/>
      <c r="EB1303" s="237"/>
      <c r="EC1303" s="237"/>
      <c r="ED1303" s="237"/>
      <c r="EE1303" s="237"/>
      <c r="EF1303" s="237"/>
      <c r="EG1303" s="237"/>
      <c r="EH1303" s="237"/>
      <c r="EI1303" s="237"/>
      <c r="EJ1303" s="237"/>
      <c r="EK1303" s="237"/>
      <c r="EL1303" s="237"/>
      <c r="EM1303" s="237"/>
      <c r="EN1303" s="237"/>
      <c r="EO1303" s="237"/>
      <c r="EP1303" s="237"/>
      <c r="EQ1303" s="237"/>
      <c r="ER1303" s="237"/>
      <c r="ES1303" s="237"/>
      <c r="ET1303" s="237"/>
      <c r="EU1303" s="237"/>
      <c r="EV1303" s="237"/>
      <c r="EW1303" s="237"/>
      <c r="EX1303" s="237"/>
      <c r="EY1303" s="237"/>
      <c r="EZ1303" s="237"/>
      <c r="FA1303" s="237"/>
      <c r="FB1303" s="237"/>
      <c r="FC1303" s="237"/>
      <c r="FD1303" s="237"/>
      <c r="FE1303" s="237"/>
      <c r="FF1303" s="237"/>
      <c r="FG1303" s="237"/>
      <c r="FH1303" s="237"/>
      <c r="FI1303" s="237"/>
      <c r="FJ1303" s="237"/>
      <c r="FK1303" s="237"/>
      <c r="FL1303" s="237"/>
      <c r="FM1303" s="237"/>
      <c r="FN1303" s="237"/>
      <c r="FO1303" s="237"/>
      <c r="FP1303" s="237"/>
      <c r="FQ1303" s="237"/>
      <c r="FR1303" s="237"/>
      <c r="FS1303" s="237"/>
      <c r="FT1303" s="237"/>
      <c r="FU1303" s="237"/>
      <c r="FV1303" s="237"/>
      <c r="FW1303" s="237"/>
      <c r="FX1303" s="237"/>
      <c r="FY1303" s="237"/>
      <c r="FZ1303" s="237"/>
      <c r="GA1303" s="237"/>
      <c r="GB1303" s="237"/>
      <c r="GC1303" s="237"/>
      <c r="GD1303" s="237"/>
      <c r="GE1303" s="237"/>
      <c r="GF1303" s="237"/>
      <c r="GG1303" s="237"/>
      <c r="GH1303" s="237"/>
      <c r="GI1303" s="237"/>
      <c r="GJ1303" s="237"/>
      <c r="GK1303" s="237"/>
      <c r="GL1303" s="237"/>
      <c r="GM1303" s="237"/>
      <c r="GN1303" s="237"/>
      <c r="GO1303" s="237"/>
      <c r="GP1303" s="237"/>
      <c r="GQ1303" s="237"/>
    </row>
    <row r="1304" spans="1:199" s="81" customFormat="1" ht="15" hidden="1">
      <c r="A1304" s="176" t="s">
        <v>3196</v>
      </c>
      <c r="B1304" s="241" t="s">
        <v>6493</v>
      </c>
      <c r="C1304" s="242">
        <v>0</v>
      </c>
      <c r="D1304" s="242">
        <v>0</v>
      </c>
      <c r="E1304" s="242">
        <v>0</v>
      </c>
      <c r="F1304" s="242">
        <v>0</v>
      </c>
      <c r="G1304" s="242">
        <v>0</v>
      </c>
      <c r="H1304" s="242">
        <v>0</v>
      </c>
      <c r="I1304" s="242">
        <v>0</v>
      </c>
      <c r="J1304" s="242">
        <v>0</v>
      </c>
      <c r="K1304" s="242">
        <v>0</v>
      </c>
      <c r="L1304" s="242">
        <v>0</v>
      </c>
      <c r="M1304" s="242">
        <v>0</v>
      </c>
      <c r="N1304" s="242">
        <v>0</v>
      </c>
      <c r="O1304" s="242">
        <v>0</v>
      </c>
      <c r="P1304" s="28"/>
      <c r="Q1304" s="242">
        <f>SUM(D1304:O1304)</f>
        <v>0</v>
      </c>
      <c r="R1304" s="242">
        <f>IF($R$19&lt;1,0,Q1304/$R$19)</f>
        <v>0</v>
      </c>
      <c r="S1304" s="243"/>
      <c r="T1304" s="351">
        <f>IF(Q1304=0,0,1)+IF(C1304=0,0,1)+IF(D1304=0,0,1)+IF(E1304=0,0,1)+IF(F1304=0,0,1)+IF(G1304=0,0,1)+IF(H1304=0,0,1)+IF(I1304=0,0,1)+IF(J1304=0,0,1)+IF(K1304=0,0,1)+IF(L1304=0,0,1)+IF(M1304=0,0,1)+IF(N1304=0,0,1)+IF(O1304=0,0,1)</f>
        <v>0</v>
      </c>
      <c r="U1304" s="237"/>
      <c r="V1304" s="237"/>
      <c r="W1304" s="237"/>
      <c r="X1304" s="237"/>
      <c r="Y1304" s="237"/>
      <c r="Z1304" s="237"/>
      <c r="AA1304" s="237"/>
      <c r="AB1304" s="237"/>
      <c r="AC1304" s="237"/>
      <c r="AD1304" s="237"/>
      <c r="AE1304" s="237"/>
      <c r="AF1304" s="237"/>
      <c r="AG1304" s="237"/>
      <c r="AH1304" s="237"/>
      <c r="AI1304" s="237"/>
      <c r="AJ1304" s="237"/>
      <c r="AK1304" s="237"/>
      <c r="AL1304" s="237"/>
      <c r="AM1304" s="237"/>
      <c r="AN1304" s="237"/>
      <c r="AO1304" s="237"/>
      <c r="AP1304" s="237"/>
      <c r="AQ1304" s="237"/>
      <c r="AR1304" s="237"/>
      <c r="AS1304" s="237"/>
      <c r="AT1304" s="237"/>
      <c r="AU1304" s="237"/>
      <c r="AV1304" s="237"/>
      <c r="AW1304" s="237"/>
      <c r="AX1304" s="237"/>
      <c r="AY1304" s="237"/>
      <c r="AZ1304" s="237"/>
      <c r="BA1304" s="237"/>
      <c r="BB1304" s="237"/>
      <c r="BC1304" s="237"/>
      <c r="BD1304" s="237"/>
      <c r="BE1304" s="237"/>
      <c r="BF1304" s="237"/>
      <c r="BG1304" s="237"/>
      <c r="BH1304" s="237"/>
      <c r="BI1304" s="237"/>
      <c r="BJ1304" s="237"/>
      <c r="BK1304" s="237"/>
      <c r="BL1304" s="237"/>
      <c r="BM1304" s="237"/>
      <c r="BN1304" s="237"/>
      <c r="BO1304" s="237"/>
      <c r="BP1304" s="237"/>
      <c r="BQ1304" s="237"/>
      <c r="BR1304" s="237"/>
      <c r="BS1304" s="237"/>
      <c r="BT1304" s="237"/>
      <c r="BU1304" s="237"/>
      <c r="BV1304" s="237"/>
      <c r="BW1304" s="237"/>
      <c r="BX1304" s="237"/>
      <c r="BY1304" s="237"/>
      <c r="BZ1304" s="237"/>
      <c r="CA1304" s="237"/>
      <c r="CB1304" s="237"/>
      <c r="CC1304" s="237"/>
      <c r="CD1304" s="237"/>
      <c r="CE1304" s="237"/>
      <c r="CF1304" s="237"/>
      <c r="CG1304" s="237"/>
      <c r="CH1304" s="237"/>
      <c r="CI1304" s="237"/>
      <c r="CJ1304" s="237"/>
      <c r="CK1304" s="237"/>
      <c r="CL1304" s="237"/>
      <c r="CM1304" s="237"/>
      <c r="CN1304" s="237"/>
      <c r="CO1304" s="237"/>
      <c r="CP1304" s="237"/>
      <c r="CQ1304" s="237"/>
      <c r="CR1304" s="237"/>
      <c r="CS1304" s="237"/>
      <c r="CT1304" s="237"/>
      <c r="CU1304" s="237"/>
      <c r="CV1304" s="237"/>
      <c r="CW1304" s="237"/>
      <c r="CX1304" s="237"/>
      <c r="CY1304" s="237"/>
      <c r="CZ1304" s="237"/>
      <c r="DA1304" s="237"/>
      <c r="DB1304" s="237"/>
      <c r="DC1304" s="237"/>
      <c r="DD1304" s="237"/>
      <c r="DE1304" s="237"/>
      <c r="DF1304" s="237"/>
      <c r="DG1304" s="237"/>
      <c r="DH1304" s="237"/>
      <c r="DI1304" s="237"/>
      <c r="DJ1304" s="237"/>
      <c r="DK1304" s="237"/>
      <c r="DL1304" s="237"/>
      <c r="DM1304" s="237"/>
      <c r="DN1304" s="237"/>
      <c r="DO1304" s="237"/>
      <c r="DP1304" s="237"/>
      <c r="DQ1304" s="237"/>
      <c r="DR1304" s="237"/>
      <c r="DS1304" s="237"/>
      <c r="DT1304" s="237"/>
      <c r="DU1304" s="237"/>
      <c r="DV1304" s="237"/>
      <c r="DW1304" s="237"/>
      <c r="DX1304" s="237"/>
      <c r="DY1304" s="237"/>
      <c r="DZ1304" s="237"/>
      <c r="EA1304" s="237"/>
      <c r="EB1304" s="237"/>
      <c r="EC1304" s="237"/>
      <c r="ED1304" s="237"/>
      <c r="EE1304" s="237"/>
      <c r="EF1304" s="237"/>
      <c r="EG1304" s="237"/>
      <c r="EH1304" s="237"/>
      <c r="EI1304" s="237"/>
      <c r="EJ1304" s="237"/>
      <c r="EK1304" s="237"/>
      <c r="EL1304" s="237"/>
      <c r="EM1304" s="237"/>
      <c r="EN1304" s="237"/>
      <c r="EO1304" s="237"/>
      <c r="EP1304" s="237"/>
      <c r="EQ1304" s="237"/>
      <c r="ER1304" s="237"/>
      <c r="ES1304" s="237"/>
      <c r="ET1304" s="237"/>
      <c r="EU1304" s="237"/>
      <c r="EV1304" s="237"/>
      <c r="EW1304" s="237"/>
      <c r="EX1304" s="237"/>
      <c r="EY1304" s="237"/>
      <c r="EZ1304" s="237"/>
      <c r="FA1304" s="237"/>
      <c r="FB1304" s="237"/>
      <c r="FC1304" s="237"/>
      <c r="FD1304" s="237"/>
      <c r="FE1304" s="237"/>
      <c r="FF1304" s="237"/>
      <c r="FG1304" s="237"/>
      <c r="FH1304" s="237"/>
      <c r="FI1304" s="237"/>
      <c r="FJ1304" s="237"/>
      <c r="FK1304" s="237"/>
      <c r="FL1304" s="237"/>
      <c r="FM1304" s="237"/>
      <c r="FN1304" s="237"/>
      <c r="FO1304" s="237"/>
      <c r="FP1304" s="237"/>
      <c r="FQ1304" s="237"/>
      <c r="FR1304" s="237"/>
      <c r="FS1304" s="237"/>
      <c r="FT1304" s="237"/>
      <c r="FU1304" s="237"/>
      <c r="FV1304" s="237"/>
      <c r="FW1304" s="237"/>
      <c r="FX1304" s="237"/>
      <c r="FY1304" s="237"/>
      <c r="FZ1304" s="237"/>
      <c r="GA1304" s="237"/>
      <c r="GB1304" s="237"/>
      <c r="GC1304" s="237"/>
      <c r="GD1304" s="237"/>
      <c r="GE1304" s="237"/>
      <c r="GF1304" s="237"/>
      <c r="GG1304" s="237"/>
      <c r="GH1304" s="237"/>
      <c r="GI1304" s="237"/>
      <c r="GJ1304" s="237"/>
      <c r="GK1304" s="237"/>
      <c r="GL1304" s="237"/>
      <c r="GM1304" s="237"/>
      <c r="GN1304" s="237"/>
      <c r="GO1304" s="237"/>
      <c r="GP1304" s="237"/>
      <c r="GQ1304" s="237"/>
    </row>
    <row r="1305" spans="1:199" s="81" customFormat="1" ht="15" hidden="1">
      <c r="A1305" s="176" t="s">
        <v>3197</v>
      </c>
      <c r="B1305" s="241" t="s">
        <v>6494</v>
      </c>
      <c r="C1305" s="242">
        <v>0</v>
      </c>
      <c r="D1305" s="242">
        <v>0</v>
      </c>
      <c r="E1305" s="242">
        <v>0</v>
      </c>
      <c r="F1305" s="242">
        <v>0</v>
      </c>
      <c r="G1305" s="242">
        <v>0</v>
      </c>
      <c r="H1305" s="242">
        <v>0</v>
      </c>
      <c r="I1305" s="242">
        <v>0</v>
      </c>
      <c r="J1305" s="242">
        <v>0</v>
      </c>
      <c r="K1305" s="242">
        <v>0</v>
      </c>
      <c r="L1305" s="242">
        <v>0</v>
      </c>
      <c r="M1305" s="242">
        <v>0</v>
      </c>
      <c r="N1305" s="242">
        <v>0</v>
      </c>
      <c r="O1305" s="242">
        <v>0</v>
      </c>
      <c r="P1305" s="28"/>
      <c r="Q1305" s="242">
        <f>SUM(D1305:O1305)</f>
        <v>0</v>
      </c>
      <c r="R1305" s="242">
        <f>IF($R$19&lt;1,0,Q1305/$R$19)</f>
        <v>0</v>
      </c>
      <c r="S1305" s="243"/>
      <c r="T1305" s="351">
        <f>IF(Q1305=0,0,1)+IF(C1305=0,0,1)+IF(D1305=0,0,1)+IF(E1305=0,0,1)+IF(F1305=0,0,1)+IF(G1305=0,0,1)+IF(H1305=0,0,1)+IF(I1305=0,0,1)+IF(J1305=0,0,1)+IF(K1305=0,0,1)+IF(L1305=0,0,1)+IF(M1305=0,0,1)+IF(N1305=0,0,1)+IF(O1305=0,0,1)</f>
        <v>0</v>
      </c>
      <c r="U1305" s="237"/>
      <c r="V1305" s="237"/>
      <c r="W1305" s="237"/>
      <c r="X1305" s="237"/>
      <c r="Y1305" s="237"/>
      <c r="Z1305" s="237"/>
      <c r="AA1305" s="237"/>
      <c r="AB1305" s="237"/>
      <c r="AC1305" s="237"/>
      <c r="AD1305" s="237"/>
      <c r="AE1305" s="237"/>
      <c r="AF1305" s="237"/>
      <c r="AG1305" s="237"/>
      <c r="AH1305" s="237"/>
      <c r="AI1305" s="237"/>
      <c r="AJ1305" s="237"/>
      <c r="AK1305" s="237"/>
      <c r="AL1305" s="237"/>
      <c r="AM1305" s="237"/>
      <c r="AN1305" s="237"/>
      <c r="AO1305" s="237"/>
      <c r="AP1305" s="237"/>
      <c r="AQ1305" s="237"/>
      <c r="AR1305" s="237"/>
      <c r="AS1305" s="237"/>
      <c r="AT1305" s="237"/>
      <c r="AU1305" s="237"/>
      <c r="AV1305" s="237"/>
      <c r="AW1305" s="237"/>
      <c r="AX1305" s="237"/>
      <c r="AY1305" s="237"/>
      <c r="AZ1305" s="237"/>
      <c r="BA1305" s="237"/>
      <c r="BB1305" s="237"/>
      <c r="BC1305" s="237"/>
      <c r="BD1305" s="237"/>
      <c r="BE1305" s="237"/>
      <c r="BF1305" s="237"/>
      <c r="BG1305" s="237"/>
      <c r="BH1305" s="237"/>
      <c r="BI1305" s="237"/>
      <c r="BJ1305" s="237"/>
      <c r="BK1305" s="237"/>
      <c r="BL1305" s="237"/>
      <c r="BM1305" s="237"/>
      <c r="BN1305" s="237"/>
      <c r="BO1305" s="237"/>
      <c r="BP1305" s="237"/>
      <c r="BQ1305" s="237"/>
      <c r="BR1305" s="237"/>
      <c r="BS1305" s="237"/>
      <c r="BT1305" s="237"/>
      <c r="BU1305" s="237"/>
      <c r="BV1305" s="237"/>
      <c r="BW1305" s="237"/>
      <c r="BX1305" s="237"/>
      <c r="BY1305" s="237"/>
      <c r="BZ1305" s="237"/>
      <c r="CA1305" s="237"/>
      <c r="CB1305" s="237"/>
      <c r="CC1305" s="237"/>
      <c r="CD1305" s="237"/>
      <c r="CE1305" s="237"/>
      <c r="CF1305" s="237"/>
      <c r="CG1305" s="237"/>
      <c r="CH1305" s="237"/>
      <c r="CI1305" s="237"/>
      <c r="CJ1305" s="237"/>
      <c r="CK1305" s="237"/>
      <c r="CL1305" s="237"/>
      <c r="CM1305" s="237"/>
      <c r="CN1305" s="237"/>
      <c r="CO1305" s="237"/>
      <c r="CP1305" s="237"/>
      <c r="CQ1305" s="237"/>
      <c r="CR1305" s="237"/>
      <c r="CS1305" s="237"/>
      <c r="CT1305" s="237"/>
      <c r="CU1305" s="237"/>
      <c r="CV1305" s="237"/>
      <c r="CW1305" s="237"/>
      <c r="CX1305" s="237"/>
      <c r="CY1305" s="237"/>
      <c r="CZ1305" s="237"/>
      <c r="DA1305" s="237"/>
      <c r="DB1305" s="237"/>
      <c r="DC1305" s="237"/>
      <c r="DD1305" s="237"/>
      <c r="DE1305" s="237"/>
      <c r="DF1305" s="237"/>
      <c r="DG1305" s="237"/>
      <c r="DH1305" s="237"/>
      <c r="DI1305" s="237"/>
      <c r="DJ1305" s="237"/>
      <c r="DK1305" s="237"/>
      <c r="DL1305" s="237"/>
      <c r="DM1305" s="237"/>
      <c r="DN1305" s="237"/>
      <c r="DO1305" s="237"/>
      <c r="DP1305" s="237"/>
      <c r="DQ1305" s="237"/>
      <c r="DR1305" s="237"/>
      <c r="DS1305" s="237"/>
      <c r="DT1305" s="237"/>
      <c r="DU1305" s="237"/>
      <c r="DV1305" s="237"/>
      <c r="DW1305" s="237"/>
      <c r="DX1305" s="237"/>
      <c r="DY1305" s="237"/>
      <c r="DZ1305" s="237"/>
      <c r="EA1305" s="237"/>
      <c r="EB1305" s="237"/>
      <c r="EC1305" s="237"/>
      <c r="ED1305" s="237"/>
      <c r="EE1305" s="237"/>
      <c r="EF1305" s="237"/>
      <c r="EG1305" s="237"/>
      <c r="EH1305" s="237"/>
      <c r="EI1305" s="237"/>
      <c r="EJ1305" s="237"/>
      <c r="EK1305" s="237"/>
      <c r="EL1305" s="237"/>
      <c r="EM1305" s="237"/>
      <c r="EN1305" s="237"/>
      <c r="EO1305" s="237"/>
      <c r="EP1305" s="237"/>
      <c r="EQ1305" s="237"/>
      <c r="ER1305" s="237"/>
      <c r="ES1305" s="237"/>
      <c r="ET1305" s="237"/>
      <c r="EU1305" s="237"/>
      <c r="EV1305" s="237"/>
      <c r="EW1305" s="237"/>
      <c r="EX1305" s="237"/>
      <c r="EY1305" s="237"/>
      <c r="EZ1305" s="237"/>
      <c r="FA1305" s="237"/>
      <c r="FB1305" s="237"/>
      <c r="FC1305" s="237"/>
      <c r="FD1305" s="237"/>
      <c r="FE1305" s="237"/>
      <c r="FF1305" s="237"/>
      <c r="FG1305" s="237"/>
      <c r="FH1305" s="237"/>
      <c r="FI1305" s="237"/>
      <c r="FJ1305" s="237"/>
      <c r="FK1305" s="237"/>
      <c r="FL1305" s="237"/>
      <c r="FM1305" s="237"/>
      <c r="FN1305" s="237"/>
      <c r="FO1305" s="237"/>
      <c r="FP1305" s="237"/>
      <c r="FQ1305" s="237"/>
      <c r="FR1305" s="237"/>
      <c r="FS1305" s="237"/>
      <c r="FT1305" s="237"/>
      <c r="FU1305" s="237"/>
      <c r="FV1305" s="237"/>
      <c r="FW1305" s="237"/>
      <c r="FX1305" s="237"/>
      <c r="FY1305" s="237"/>
      <c r="FZ1305" s="237"/>
      <c r="GA1305" s="237"/>
      <c r="GB1305" s="237"/>
      <c r="GC1305" s="237"/>
      <c r="GD1305" s="237"/>
      <c r="GE1305" s="237"/>
      <c r="GF1305" s="237"/>
      <c r="GG1305" s="237"/>
      <c r="GH1305" s="237"/>
      <c r="GI1305" s="237"/>
      <c r="GJ1305" s="237"/>
      <c r="GK1305" s="237"/>
      <c r="GL1305" s="237"/>
      <c r="GM1305" s="237"/>
      <c r="GN1305" s="237"/>
      <c r="GO1305" s="237"/>
      <c r="GP1305" s="237"/>
      <c r="GQ1305" s="237"/>
    </row>
    <row r="1306" spans="1:199" s="81" customFormat="1" ht="15" hidden="1">
      <c r="A1306" s="176" t="s">
        <v>3198</v>
      </c>
      <c r="B1306" s="241" t="s">
        <v>6495</v>
      </c>
      <c r="C1306" s="242">
        <v>0</v>
      </c>
      <c r="D1306" s="242">
        <v>0</v>
      </c>
      <c r="E1306" s="242">
        <v>0</v>
      </c>
      <c r="F1306" s="242">
        <v>0</v>
      </c>
      <c r="G1306" s="242">
        <v>0</v>
      </c>
      <c r="H1306" s="242">
        <v>0</v>
      </c>
      <c r="I1306" s="242">
        <v>0</v>
      </c>
      <c r="J1306" s="242">
        <v>0</v>
      </c>
      <c r="K1306" s="242">
        <v>0</v>
      </c>
      <c r="L1306" s="242">
        <v>0</v>
      </c>
      <c r="M1306" s="242">
        <v>0</v>
      </c>
      <c r="N1306" s="242">
        <v>0</v>
      </c>
      <c r="O1306" s="242">
        <v>0</v>
      </c>
      <c r="P1306" s="28"/>
      <c r="Q1306" s="242">
        <f>SUM(D1306:O1306)</f>
        <v>0</v>
      </c>
      <c r="R1306" s="242">
        <f>IF($R$19&lt;1,0,Q1306/$R$19)</f>
        <v>0</v>
      </c>
      <c r="S1306" s="243"/>
      <c r="T1306" s="351">
        <f>IF(Q1306=0,0,1)+IF(C1306=0,0,1)+IF(D1306=0,0,1)+IF(E1306=0,0,1)+IF(F1306=0,0,1)+IF(G1306=0,0,1)+IF(H1306=0,0,1)+IF(I1306=0,0,1)+IF(J1306=0,0,1)+IF(K1306=0,0,1)+IF(L1306=0,0,1)+IF(M1306=0,0,1)+IF(N1306=0,0,1)+IF(O1306=0,0,1)</f>
        <v>0</v>
      </c>
      <c r="U1306" s="237"/>
      <c r="V1306" s="237"/>
      <c r="W1306" s="237"/>
      <c r="X1306" s="237"/>
      <c r="Y1306" s="237"/>
      <c r="Z1306" s="237"/>
      <c r="AA1306" s="237"/>
      <c r="AB1306" s="237"/>
      <c r="AC1306" s="237"/>
      <c r="AD1306" s="237"/>
      <c r="AE1306" s="237"/>
      <c r="AF1306" s="237"/>
      <c r="AG1306" s="237"/>
      <c r="AH1306" s="237"/>
      <c r="AI1306" s="237"/>
      <c r="AJ1306" s="237"/>
      <c r="AK1306" s="237"/>
      <c r="AL1306" s="237"/>
      <c r="AM1306" s="237"/>
      <c r="AN1306" s="237"/>
      <c r="AO1306" s="237"/>
      <c r="AP1306" s="237"/>
      <c r="AQ1306" s="237"/>
      <c r="AR1306" s="237"/>
      <c r="AS1306" s="237"/>
      <c r="AT1306" s="237"/>
      <c r="AU1306" s="237"/>
      <c r="AV1306" s="237"/>
      <c r="AW1306" s="237"/>
      <c r="AX1306" s="237"/>
      <c r="AY1306" s="237"/>
      <c r="AZ1306" s="237"/>
      <c r="BA1306" s="237"/>
      <c r="BB1306" s="237"/>
      <c r="BC1306" s="237"/>
      <c r="BD1306" s="237"/>
      <c r="BE1306" s="237"/>
      <c r="BF1306" s="237"/>
      <c r="BG1306" s="237"/>
      <c r="BH1306" s="237"/>
      <c r="BI1306" s="237"/>
      <c r="BJ1306" s="237"/>
      <c r="BK1306" s="237"/>
      <c r="BL1306" s="237"/>
      <c r="BM1306" s="237"/>
      <c r="BN1306" s="237"/>
      <c r="BO1306" s="237"/>
      <c r="BP1306" s="237"/>
      <c r="BQ1306" s="237"/>
      <c r="BR1306" s="237"/>
      <c r="BS1306" s="237"/>
      <c r="BT1306" s="237"/>
      <c r="BU1306" s="237"/>
      <c r="BV1306" s="237"/>
      <c r="BW1306" s="237"/>
      <c r="BX1306" s="237"/>
      <c r="BY1306" s="237"/>
      <c r="BZ1306" s="237"/>
      <c r="CA1306" s="237"/>
      <c r="CB1306" s="237"/>
      <c r="CC1306" s="237"/>
      <c r="CD1306" s="237"/>
      <c r="CE1306" s="237"/>
      <c r="CF1306" s="237"/>
      <c r="CG1306" s="237"/>
      <c r="CH1306" s="237"/>
      <c r="CI1306" s="237"/>
      <c r="CJ1306" s="237"/>
      <c r="CK1306" s="237"/>
      <c r="CL1306" s="237"/>
      <c r="CM1306" s="237"/>
      <c r="CN1306" s="237"/>
      <c r="CO1306" s="237"/>
      <c r="CP1306" s="237"/>
      <c r="CQ1306" s="237"/>
      <c r="CR1306" s="237"/>
      <c r="CS1306" s="237"/>
      <c r="CT1306" s="237"/>
      <c r="CU1306" s="237"/>
      <c r="CV1306" s="237"/>
      <c r="CW1306" s="237"/>
      <c r="CX1306" s="237"/>
      <c r="CY1306" s="237"/>
      <c r="CZ1306" s="237"/>
      <c r="DA1306" s="237"/>
      <c r="DB1306" s="237"/>
      <c r="DC1306" s="237"/>
      <c r="DD1306" s="237"/>
      <c r="DE1306" s="237"/>
      <c r="DF1306" s="237"/>
      <c r="DG1306" s="237"/>
      <c r="DH1306" s="237"/>
      <c r="DI1306" s="237"/>
      <c r="DJ1306" s="237"/>
      <c r="DK1306" s="237"/>
      <c r="DL1306" s="237"/>
      <c r="DM1306" s="237"/>
      <c r="DN1306" s="237"/>
      <c r="DO1306" s="237"/>
      <c r="DP1306" s="237"/>
      <c r="DQ1306" s="237"/>
      <c r="DR1306" s="237"/>
      <c r="DS1306" s="237"/>
      <c r="DT1306" s="237"/>
      <c r="DU1306" s="237"/>
      <c r="DV1306" s="237"/>
      <c r="DW1306" s="237"/>
      <c r="DX1306" s="237"/>
      <c r="DY1306" s="237"/>
      <c r="DZ1306" s="237"/>
      <c r="EA1306" s="237"/>
      <c r="EB1306" s="237"/>
      <c r="EC1306" s="237"/>
      <c r="ED1306" s="237"/>
      <c r="EE1306" s="237"/>
      <c r="EF1306" s="237"/>
      <c r="EG1306" s="237"/>
      <c r="EH1306" s="237"/>
      <c r="EI1306" s="237"/>
      <c r="EJ1306" s="237"/>
      <c r="EK1306" s="237"/>
      <c r="EL1306" s="237"/>
      <c r="EM1306" s="237"/>
      <c r="EN1306" s="237"/>
      <c r="EO1306" s="237"/>
      <c r="EP1306" s="237"/>
      <c r="EQ1306" s="237"/>
      <c r="ER1306" s="237"/>
      <c r="ES1306" s="237"/>
      <c r="ET1306" s="237"/>
      <c r="EU1306" s="237"/>
      <c r="EV1306" s="237"/>
      <c r="EW1306" s="237"/>
      <c r="EX1306" s="237"/>
      <c r="EY1306" s="237"/>
      <c r="EZ1306" s="237"/>
      <c r="FA1306" s="237"/>
      <c r="FB1306" s="237"/>
      <c r="FC1306" s="237"/>
      <c r="FD1306" s="237"/>
      <c r="FE1306" s="237"/>
      <c r="FF1306" s="237"/>
      <c r="FG1306" s="237"/>
      <c r="FH1306" s="237"/>
      <c r="FI1306" s="237"/>
      <c r="FJ1306" s="237"/>
      <c r="FK1306" s="237"/>
      <c r="FL1306" s="237"/>
      <c r="FM1306" s="237"/>
      <c r="FN1306" s="237"/>
      <c r="FO1306" s="237"/>
      <c r="FP1306" s="237"/>
      <c r="FQ1306" s="237"/>
      <c r="FR1306" s="237"/>
      <c r="FS1306" s="237"/>
      <c r="FT1306" s="237"/>
      <c r="FU1306" s="237"/>
      <c r="FV1306" s="237"/>
      <c r="FW1306" s="237"/>
      <c r="FX1306" s="237"/>
      <c r="FY1306" s="237"/>
      <c r="FZ1306" s="237"/>
      <c r="GA1306" s="237"/>
      <c r="GB1306" s="237"/>
      <c r="GC1306" s="237"/>
      <c r="GD1306" s="237"/>
      <c r="GE1306" s="237"/>
      <c r="GF1306" s="237"/>
      <c r="GG1306" s="237"/>
      <c r="GH1306" s="237"/>
      <c r="GI1306" s="237"/>
      <c r="GJ1306" s="237"/>
      <c r="GK1306" s="237"/>
      <c r="GL1306" s="237"/>
      <c r="GM1306" s="237"/>
      <c r="GN1306" s="237"/>
      <c r="GO1306" s="237"/>
      <c r="GP1306" s="237"/>
      <c r="GQ1306" s="237"/>
    </row>
    <row r="1307" spans="1:199" s="81" customFormat="1" ht="15" hidden="1">
      <c r="A1307" s="176" t="s">
        <v>3199</v>
      </c>
      <c r="B1307" s="241" t="s">
        <v>6496</v>
      </c>
      <c r="C1307" s="242">
        <v>0</v>
      </c>
      <c r="D1307" s="242">
        <v>0</v>
      </c>
      <c r="E1307" s="242">
        <v>0</v>
      </c>
      <c r="F1307" s="242">
        <v>0</v>
      </c>
      <c r="G1307" s="242">
        <v>0</v>
      </c>
      <c r="H1307" s="242">
        <v>0</v>
      </c>
      <c r="I1307" s="242">
        <v>0</v>
      </c>
      <c r="J1307" s="242">
        <v>0</v>
      </c>
      <c r="K1307" s="242">
        <v>0</v>
      </c>
      <c r="L1307" s="242">
        <v>0</v>
      </c>
      <c r="M1307" s="242">
        <v>0</v>
      </c>
      <c r="N1307" s="242">
        <v>0</v>
      </c>
      <c r="O1307" s="242">
        <v>0</v>
      </c>
      <c r="P1307" s="28"/>
      <c r="Q1307" s="242">
        <f>SUM(D1307:O1307)</f>
        <v>0</v>
      </c>
      <c r="R1307" s="242">
        <f>IF($R$19&lt;1,0,Q1307/$R$19)</f>
        <v>0</v>
      </c>
      <c r="S1307" s="243"/>
      <c r="T1307" s="351">
        <f>IF(Q1307=0,0,1)+IF(C1307=0,0,1)+IF(D1307=0,0,1)+IF(E1307=0,0,1)+IF(F1307=0,0,1)+IF(G1307=0,0,1)+IF(H1307=0,0,1)+IF(I1307=0,0,1)+IF(J1307=0,0,1)+IF(K1307=0,0,1)+IF(L1307=0,0,1)+IF(M1307=0,0,1)+IF(N1307=0,0,1)+IF(O1307=0,0,1)</f>
        <v>0</v>
      </c>
      <c r="U1307" s="237"/>
      <c r="V1307" s="237"/>
      <c r="W1307" s="237"/>
      <c r="X1307" s="237"/>
      <c r="Y1307" s="237"/>
      <c r="Z1307" s="237"/>
      <c r="AA1307" s="237"/>
      <c r="AB1307" s="237"/>
      <c r="AC1307" s="237"/>
      <c r="AD1307" s="237"/>
      <c r="AE1307" s="237"/>
      <c r="AF1307" s="237"/>
      <c r="AG1307" s="237"/>
      <c r="AH1307" s="237"/>
      <c r="AI1307" s="237"/>
      <c r="AJ1307" s="237"/>
      <c r="AK1307" s="237"/>
      <c r="AL1307" s="237"/>
      <c r="AM1307" s="237"/>
      <c r="AN1307" s="237"/>
      <c r="AO1307" s="237"/>
      <c r="AP1307" s="237"/>
      <c r="AQ1307" s="237"/>
      <c r="AR1307" s="237"/>
      <c r="AS1307" s="237"/>
      <c r="AT1307" s="237"/>
      <c r="AU1307" s="237"/>
      <c r="AV1307" s="237"/>
      <c r="AW1307" s="237"/>
      <c r="AX1307" s="237"/>
      <c r="AY1307" s="237"/>
      <c r="AZ1307" s="237"/>
      <c r="BA1307" s="237"/>
      <c r="BB1307" s="237"/>
      <c r="BC1307" s="237"/>
      <c r="BD1307" s="237"/>
      <c r="BE1307" s="237"/>
      <c r="BF1307" s="237"/>
      <c r="BG1307" s="237"/>
      <c r="BH1307" s="237"/>
      <c r="BI1307" s="237"/>
      <c r="BJ1307" s="237"/>
      <c r="BK1307" s="237"/>
      <c r="BL1307" s="237"/>
      <c r="BM1307" s="237"/>
      <c r="BN1307" s="237"/>
      <c r="BO1307" s="237"/>
      <c r="BP1307" s="237"/>
      <c r="BQ1307" s="237"/>
      <c r="BR1307" s="237"/>
      <c r="BS1307" s="237"/>
      <c r="BT1307" s="237"/>
      <c r="BU1307" s="237"/>
      <c r="BV1307" s="237"/>
      <c r="BW1307" s="237"/>
      <c r="BX1307" s="237"/>
      <c r="BY1307" s="237"/>
      <c r="BZ1307" s="237"/>
      <c r="CA1307" s="237"/>
      <c r="CB1307" s="237"/>
      <c r="CC1307" s="237"/>
      <c r="CD1307" s="237"/>
      <c r="CE1307" s="237"/>
      <c r="CF1307" s="237"/>
      <c r="CG1307" s="237"/>
      <c r="CH1307" s="237"/>
      <c r="CI1307" s="237"/>
      <c r="CJ1307" s="237"/>
      <c r="CK1307" s="237"/>
      <c r="CL1307" s="237"/>
      <c r="CM1307" s="237"/>
      <c r="CN1307" s="237"/>
      <c r="CO1307" s="237"/>
      <c r="CP1307" s="237"/>
      <c r="CQ1307" s="237"/>
      <c r="CR1307" s="237"/>
      <c r="CS1307" s="237"/>
      <c r="CT1307" s="237"/>
      <c r="CU1307" s="237"/>
      <c r="CV1307" s="237"/>
      <c r="CW1307" s="237"/>
      <c r="CX1307" s="237"/>
      <c r="CY1307" s="237"/>
      <c r="CZ1307" s="237"/>
      <c r="DA1307" s="237"/>
      <c r="DB1307" s="237"/>
      <c r="DC1307" s="237"/>
      <c r="DD1307" s="237"/>
      <c r="DE1307" s="237"/>
      <c r="DF1307" s="237"/>
      <c r="DG1307" s="237"/>
      <c r="DH1307" s="237"/>
      <c r="DI1307" s="237"/>
      <c r="DJ1307" s="237"/>
      <c r="DK1307" s="237"/>
      <c r="DL1307" s="237"/>
      <c r="DM1307" s="237"/>
      <c r="DN1307" s="237"/>
      <c r="DO1307" s="237"/>
      <c r="DP1307" s="237"/>
      <c r="DQ1307" s="237"/>
      <c r="DR1307" s="237"/>
      <c r="DS1307" s="237"/>
      <c r="DT1307" s="237"/>
      <c r="DU1307" s="237"/>
      <c r="DV1307" s="237"/>
      <c r="DW1307" s="237"/>
      <c r="DX1307" s="237"/>
      <c r="DY1307" s="237"/>
      <c r="DZ1307" s="237"/>
      <c r="EA1307" s="237"/>
      <c r="EB1307" s="237"/>
      <c r="EC1307" s="237"/>
      <c r="ED1307" s="237"/>
      <c r="EE1307" s="237"/>
      <c r="EF1307" s="237"/>
      <c r="EG1307" s="237"/>
      <c r="EH1307" s="237"/>
      <c r="EI1307" s="237"/>
      <c r="EJ1307" s="237"/>
      <c r="EK1307" s="237"/>
      <c r="EL1307" s="237"/>
      <c r="EM1307" s="237"/>
      <c r="EN1307" s="237"/>
      <c r="EO1307" s="237"/>
      <c r="EP1307" s="237"/>
      <c r="EQ1307" s="237"/>
      <c r="ER1307" s="237"/>
      <c r="ES1307" s="237"/>
      <c r="ET1307" s="237"/>
      <c r="EU1307" s="237"/>
      <c r="EV1307" s="237"/>
      <c r="EW1307" s="237"/>
      <c r="EX1307" s="237"/>
      <c r="EY1307" s="237"/>
      <c r="EZ1307" s="237"/>
      <c r="FA1307" s="237"/>
      <c r="FB1307" s="237"/>
      <c r="FC1307" s="237"/>
      <c r="FD1307" s="237"/>
      <c r="FE1307" s="237"/>
      <c r="FF1307" s="237"/>
      <c r="FG1307" s="237"/>
      <c r="FH1307" s="237"/>
      <c r="FI1307" s="237"/>
      <c r="FJ1307" s="237"/>
      <c r="FK1307" s="237"/>
      <c r="FL1307" s="237"/>
      <c r="FM1307" s="237"/>
      <c r="FN1307" s="237"/>
      <c r="FO1307" s="237"/>
      <c r="FP1307" s="237"/>
      <c r="FQ1307" s="237"/>
      <c r="FR1307" s="237"/>
      <c r="FS1307" s="237"/>
      <c r="FT1307" s="237"/>
      <c r="FU1307" s="237"/>
      <c r="FV1307" s="237"/>
      <c r="FW1307" s="237"/>
      <c r="FX1307" s="237"/>
      <c r="FY1307" s="237"/>
      <c r="FZ1307" s="237"/>
      <c r="GA1307" s="237"/>
      <c r="GB1307" s="237"/>
      <c r="GC1307" s="237"/>
      <c r="GD1307" s="237"/>
      <c r="GE1307" s="237"/>
      <c r="GF1307" s="237"/>
      <c r="GG1307" s="237"/>
      <c r="GH1307" s="237"/>
      <c r="GI1307" s="237"/>
      <c r="GJ1307" s="237"/>
      <c r="GK1307" s="237"/>
      <c r="GL1307" s="237"/>
      <c r="GM1307" s="237"/>
      <c r="GN1307" s="237"/>
      <c r="GO1307" s="237"/>
      <c r="GP1307" s="237"/>
      <c r="GQ1307" s="237"/>
    </row>
    <row r="1308" spans="1:199" s="81" customFormat="1" ht="15" hidden="1">
      <c r="A1308" s="176" t="s">
        <v>3200</v>
      </c>
      <c r="B1308" s="241" t="s">
        <v>6497</v>
      </c>
      <c r="C1308" s="242">
        <v>0</v>
      </c>
      <c r="D1308" s="242">
        <v>0</v>
      </c>
      <c r="E1308" s="242">
        <v>0</v>
      </c>
      <c r="F1308" s="242">
        <v>0</v>
      </c>
      <c r="G1308" s="242">
        <v>0</v>
      </c>
      <c r="H1308" s="242">
        <v>0</v>
      </c>
      <c r="I1308" s="242">
        <v>0</v>
      </c>
      <c r="J1308" s="242">
        <v>0</v>
      </c>
      <c r="K1308" s="242">
        <v>0</v>
      </c>
      <c r="L1308" s="242">
        <v>0</v>
      </c>
      <c r="M1308" s="242">
        <v>0</v>
      </c>
      <c r="N1308" s="242">
        <v>0</v>
      </c>
      <c r="O1308" s="242">
        <v>0</v>
      </c>
      <c r="P1308" s="28"/>
      <c r="Q1308" s="242">
        <f>SUM(D1308:O1308)</f>
        <v>0</v>
      </c>
      <c r="R1308" s="242">
        <f>IF($R$19&lt;1,0,Q1308/$R$19)</f>
        <v>0</v>
      </c>
      <c r="S1308" s="243"/>
      <c r="T1308" s="351">
        <f>IF(Q1308=0,0,1)+IF(C1308=0,0,1)+IF(D1308=0,0,1)+IF(E1308=0,0,1)+IF(F1308=0,0,1)+IF(G1308=0,0,1)+IF(H1308=0,0,1)+IF(I1308=0,0,1)+IF(J1308=0,0,1)+IF(K1308=0,0,1)+IF(L1308=0,0,1)+IF(M1308=0,0,1)+IF(N1308=0,0,1)+IF(O1308=0,0,1)</f>
        <v>0</v>
      </c>
      <c r="U1308" s="237"/>
      <c r="V1308" s="237"/>
      <c r="W1308" s="237"/>
      <c r="X1308" s="237"/>
      <c r="Y1308" s="237"/>
      <c r="Z1308" s="237"/>
      <c r="AA1308" s="237"/>
      <c r="AB1308" s="237"/>
      <c r="AC1308" s="237"/>
      <c r="AD1308" s="237"/>
      <c r="AE1308" s="237"/>
      <c r="AF1308" s="237"/>
      <c r="AG1308" s="237"/>
      <c r="AH1308" s="237"/>
      <c r="AI1308" s="237"/>
      <c r="AJ1308" s="237"/>
      <c r="AK1308" s="237"/>
      <c r="AL1308" s="237"/>
      <c r="AM1308" s="237"/>
      <c r="AN1308" s="237"/>
      <c r="AO1308" s="237"/>
      <c r="AP1308" s="237"/>
      <c r="AQ1308" s="237"/>
      <c r="AR1308" s="237"/>
      <c r="AS1308" s="237"/>
      <c r="AT1308" s="237"/>
      <c r="AU1308" s="237"/>
      <c r="AV1308" s="237"/>
      <c r="AW1308" s="237"/>
      <c r="AX1308" s="237"/>
      <c r="AY1308" s="237"/>
      <c r="AZ1308" s="237"/>
      <c r="BA1308" s="237"/>
      <c r="BB1308" s="237"/>
      <c r="BC1308" s="237"/>
      <c r="BD1308" s="237"/>
      <c r="BE1308" s="237"/>
      <c r="BF1308" s="237"/>
      <c r="BG1308" s="237"/>
      <c r="BH1308" s="237"/>
      <c r="BI1308" s="237"/>
      <c r="BJ1308" s="237"/>
      <c r="BK1308" s="237"/>
      <c r="BL1308" s="237"/>
      <c r="BM1308" s="237"/>
      <c r="BN1308" s="237"/>
      <c r="BO1308" s="237"/>
      <c r="BP1308" s="237"/>
      <c r="BQ1308" s="237"/>
      <c r="BR1308" s="237"/>
      <c r="BS1308" s="237"/>
      <c r="BT1308" s="237"/>
      <c r="BU1308" s="237"/>
      <c r="BV1308" s="237"/>
      <c r="BW1308" s="237"/>
      <c r="BX1308" s="237"/>
      <c r="BY1308" s="237"/>
      <c r="BZ1308" s="237"/>
      <c r="CA1308" s="237"/>
      <c r="CB1308" s="237"/>
      <c r="CC1308" s="237"/>
      <c r="CD1308" s="237"/>
      <c r="CE1308" s="237"/>
      <c r="CF1308" s="237"/>
      <c r="CG1308" s="237"/>
      <c r="CH1308" s="237"/>
      <c r="CI1308" s="237"/>
      <c r="CJ1308" s="237"/>
      <c r="CK1308" s="237"/>
      <c r="CL1308" s="237"/>
      <c r="CM1308" s="237"/>
      <c r="CN1308" s="237"/>
      <c r="CO1308" s="237"/>
      <c r="CP1308" s="237"/>
      <c r="CQ1308" s="237"/>
      <c r="CR1308" s="237"/>
      <c r="CS1308" s="237"/>
      <c r="CT1308" s="237"/>
      <c r="CU1308" s="237"/>
      <c r="CV1308" s="237"/>
      <c r="CW1308" s="237"/>
      <c r="CX1308" s="237"/>
      <c r="CY1308" s="237"/>
      <c r="CZ1308" s="237"/>
      <c r="DA1308" s="237"/>
      <c r="DB1308" s="237"/>
      <c r="DC1308" s="237"/>
      <c r="DD1308" s="237"/>
      <c r="DE1308" s="237"/>
      <c r="DF1308" s="237"/>
      <c r="DG1308" s="237"/>
      <c r="DH1308" s="237"/>
      <c r="DI1308" s="237"/>
      <c r="DJ1308" s="237"/>
      <c r="DK1308" s="237"/>
      <c r="DL1308" s="237"/>
      <c r="DM1308" s="237"/>
      <c r="DN1308" s="237"/>
      <c r="DO1308" s="237"/>
      <c r="DP1308" s="237"/>
      <c r="DQ1308" s="237"/>
      <c r="DR1308" s="237"/>
      <c r="DS1308" s="237"/>
      <c r="DT1308" s="237"/>
      <c r="DU1308" s="237"/>
      <c r="DV1308" s="237"/>
      <c r="DW1308" s="237"/>
      <c r="DX1308" s="237"/>
      <c r="DY1308" s="237"/>
      <c r="DZ1308" s="237"/>
      <c r="EA1308" s="237"/>
      <c r="EB1308" s="237"/>
      <c r="EC1308" s="237"/>
      <c r="ED1308" s="237"/>
      <c r="EE1308" s="237"/>
      <c r="EF1308" s="237"/>
      <c r="EG1308" s="237"/>
      <c r="EH1308" s="237"/>
      <c r="EI1308" s="237"/>
      <c r="EJ1308" s="237"/>
      <c r="EK1308" s="237"/>
      <c r="EL1308" s="237"/>
      <c r="EM1308" s="237"/>
      <c r="EN1308" s="237"/>
      <c r="EO1308" s="237"/>
      <c r="EP1308" s="237"/>
      <c r="EQ1308" s="237"/>
      <c r="ER1308" s="237"/>
      <c r="ES1308" s="237"/>
      <c r="ET1308" s="237"/>
      <c r="EU1308" s="237"/>
      <c r="EV1308" s="237"/>
      <c r="EW1308" s="237"/>
      <c r="EX1308" s="237"/>
      <c r="EY1308" s="237"/>
      <c r="EZ1308" s="237"/>
      <c r="FA1308" s="237"/>
      <c r="FB1308" s="237"/>
      <c r="FC1308" s="237"/>
      <c r="FD1308" s="237"/>
      <c r="FE1308" s="237"/>
      <c r="FF1308" s="237"/>
      <c r="FG1308" s="237"/>
      <c r="FH1308" s="237"/>
      <c r="FI1308" s="237"/>
      <c r="FJ1308" s="237"/>
      <c r="FK1308" s="237"/>
      <c r="FL1308" s="237"/>
      <c r="FM1308" s="237"/>
      <c r="FN1308" s="237"/>
      <c r="FO1308" s="237"/>
      <c r="FP1308" s="237"/>
      <c r="FQ1308" s="237"/>
      <c r="FR1308" s="237"/>
      <c r="FS1308" s="237"/>
      <c r="FT1308" s="237"/>
      <c r="FU1308" s="237"/>
      <c r="FV1308" s="237"/>
      <c r="FW1308" s="237"/>
      <c r="FX1308" s="237"/>
      <c r="FY1308" s="237"/>
      <c r="FZ1308" s="237"/>
      <c r="GA1308" s="237"/>
      <c r="GB1308" s="237"/>
      <c r="GC1308" s="237"/>
      <c r="GD1308" s="237"/>
      <c r="GE1308" s="237"/>
      <c r="GF1308" s="237"/>
      <c r="GG1308" s="237"/>
      <c r="GH1308" s="237"/>
      <c r="GI1308" s="237"/>
      <c r="GJ1308" s="237"/>
      <c r="GK1308" s="237"/>
      <c r="GL1308" s="237"/>
      <c r="GM1308" s="237"/>
      <c r="GN1308" s="237"/>
      <c r="GO1308" s="237"/>
      <c r="GP1308" s="237"/>
      <c r="GQ1308" s="237"/>
    </row>
    <row r="1309" spans="1:199" s="81" customFormat="1" ht="15" hidden="1">
      <c r="A1309" s="176" t="s">
        <v>3201</v>
      </c>
      <c r="B1309" s="241" t="s">
        <v>6498</v>
      </c>
      <c r="C1309" s="242">
        <v>0</v>
      </c>
      <c r="D1309" s="242">
        <v>0</v>
      </c>
      <c r="E1309" s="242">
        <v>0</v>
      </c>
      <c r="F1309" s="242">
        <v>0</v>
      </c>
      <c r="G1309" s="242">
        <v>0</v>
      </c>
      <c r="H1309" s="242">
        <v>0</v>
      </c>
      <c r="I1309" s="242">
        <v>0</v>
      </c>
      <c r="J1309" s="242">
        <v>0</v>
      </c>
      <c r="K1309" s="242">
        <v>0</v>
      </c>
      <c r="L1309" s="242">
        <v>0</v>
      </c>
      <c r="M1309" s="242">
        <v>0</v>
      </c>
      <c r="N1309" s="242">
        <v>0</v>
      </c>
      <c r="O1309" s="242">
        <v>0</v>
      </c>
      <c r="P1309" s="28"/>
      <c r="Q1309" s="242">
        <f>SUM(D1309:O1309)</f>
        <v>0</v>
      </c>
      <c r="R1309" s="242">
        <f>IF($R$19&lt;1,0,Q1309/$R$19)</f>
        <v>0</v>
      </c>
      <c r="S1309" s="243"/>
      <c r="T1309" s="351">
        <f>IF(Q1309=0,0,1)+IF(C1309=0,0,1)+IF(D1309=0,0,1)+IF(E1309=0,0,1)+IF(F1309=0,0,1)+IF(G1309=0,0,1)+IF(H1309=0,0,1)+IF(I1309=0,0,1)+IF(J1309=0,0,1)+IF(K1309=0,0,1)+IF(L1309=0,0,1)+IF(M1309=0,0,1)+IF(N1309=0,0,1)+IF(O1309=0,0,1)</f>
        <v>0</v>
      </c>
      <c r="U1309" s="237"/>
      <c r="V1309" s="237"/>
      <c r="W1309" s="237"/>
      <c r="X1309" s="237"/>
      <c r="Y1309" s="237"/>
      <c r="Z1309" s="237"/>
      <c r="AA1309" s="237"/>
      <c r="AB1309" s="237"/>
      <c r="AC1309" s="237"/>
      <c r="AD1309" s="237"/>
      <c r="AE1309" s="237"/>
      <c r="AF1309" s="237"/>
      <c r="AG1309" s="237"/>
      <c r="AH1309" s="237"/>
      <c r="AI1309" s="237"/>
      <c r="AJ1309" s="237"/>
      <c r="AK1309" s="237"/>
      <c r="AL1309" s="237"/>
      <c r="AM1309" s="237"/>
      <c r="AN1309" s="237"/>
      <c r="AO1309" s="237"/>
      <c r="AP1309" s="237"/>
      <c r="AQ1309" s="237"/>
      <c r="AR1309" s="237"/>
      <c r="AS1309" s="237"/>
      <c r="AT1309" s="237"/>
      <c r="AU1309" s="237"/>
      <c r="AV1309" s="237"/>
      <c r="AW1309" s="237"/>
      <c r="AX1309" s="237"/>
      <c r="AY1309" s="237"/>
      <c r="AZ1309" s="237"/>
      <c r="BA1309" s="237"/>
      <c r="BB1309" s="237"/>
      <c r="BC1309" s="237"/>
      <c r="BD1309" s="237"/>
      <c r="BE1309" s="237"/>
      <c r="BF1309" s="237"/>
      <c r="BG1309" s="237"/>
      <c r="BH1309" s="237"/>
      <c r="BI1309" s="237"/>
      <c r="BJ1309" s="237"/>
      <c r="BK1309" s="237"/>
      <c r="BL1309" s="237"/>
      <c r="BM1309" s="237"/>
      <c r="BN1309" s="237"/>
      <c r="BO1309" s="237"/>
      <c r="BP1309" s="237"/>
      <c r="BQ1309" s="237"/>
      <c r="BR1309" s="237"/>
      <c r="BS1309" s="237"/>
      <c r="BT1309" s="237"/>
      <c r="BU1309" s="237"/>
      <c r="BV1309" s="237"/>
      <c r="BW1309" s="237"/>
      <c r="BX1309" s="237"/>
      <c r="BY1309" s="237"/>
      <c r="BZ1309" s="237"/>
      <c r="CA1309" s="237"/>
      <c r="CB1309" s="237"/>
      <c r="CC1309" s="237"/>
      <c r="CD1309" s="237"/>
      <c r="CE1309" s="237"/>
      <c r="CF1309" s="237"/>
      <c r="CG1309" s="237"/>
      <c r="CH1309" s="237"/>
      <c r="CI1309" s="237"/>
      <c r="CJ1309" s="237"/>
      <c r="CK1309" s="237"/>
      <c r="CL1309" s="237"/>
      <c r="CM1309" s="237"/>
      <c r="CN1309" s="237"/>
      <c r="CO1309" s="237"/>
      <c r="CP1309" s="237"/>
      <c r="CQ1309" s="237"/>
      <c r="CR1309" s="237"/>
      <c r="CS1309" s="237"/>
      <c r="CT1309" s="237"/>
      <c r="CU1309" s="237"/>
      <c r="CV1309" s="237"/>
      <c r="CW1309" s="237"/>
      <c r="CX1309" s="237"/>
      <c r="CY1309" s="237"/>
      <c r="CZ1309" s="237"/>
      <c r="DA1309" s="237"/>
      <c r="DB1309" s="237"/>
      <c r="DC1309" s="237"/>
      <c r="DD1309" s="237"/>
      <c r="DE1309" s="237"/>
      <c r="DF1309" s="237"/>
      <c r="DG1309" s="237"/>
      <c r="DH1309" s="237"/>
      <c r="DI1309" s="237"/>
      <c r="DJ1309" s="237"/>
      <c r="DK1309" s="237"/>
      <c r="DL1309" s="237"/>
      <c r="DM1309" s="237"/>
      <c r="DN1309" s="237"/>
      <c r="DO1309" s="237"/>
      <c r="DP1309" s="237"/>
      <c r="DQ1309" s="237"/>
      <c r="DR1309" s="237"/>
      <c r="DS1309" s="237"/>
      <c r="DT1309" s="237"/>
      <c r="DU1309" s="237"/>
      <c r="DV1309" s="237"/>
      <c r="DW1309" s="237"/>
      <c r="DX1309" s="237"/>
      <c r="DY1309" s="237"/>
      <c r="DZ1309" s="237"/>
      <c r="EA1309" s="237"/>
      <c r="EB1309" s="237"/>
      <c r="EC1309" s="237"/>
      <c r="ED1309" s="237"/>
      <c r="EE1309" s="237"/>
      <c r="EF1309" s="237"/>
      <c r="EG1309" s="237"/>
      <c r="EH1309" s="237"/>
      <c r="EI1309" s="237"/>
      <c r="EJ1309" s="237"/>
      <c r="EK1309" s="237"/>
      <c r="EL1309" s="237"/>
      <c r="EM1309" s="237"/>
      <c r="EN1309" s="237"/>
      <c r="EO1309" s="237"/>
      <c r="EP1309" s="237"/>
      <c r="EQ1309" s="237"/>
      <c r="ER1309" s="237"/>
      <c r="ES1309" s="237"/>
      <c r="ET1309" s="237"/>
      <c r="EU1309" s="237"/>
      <c r="EV1309" s="237"/>
      <c r="EW1309" s="237"/>
      <c r="EX1309" s="237"/>
      <c r="EY1309" s="237"/>
      <c r="EZ1309" s="237"/>
      <c r="FA1309" s="237"/>
      <c r="FB1309" s="237"/>
      <c r="FC1309" s="237"/>
      <c r="FD1309" s="237"/>
      <c r="FE1309" s="237"/>
      <c r="FF1309" s="237"/>
      <c r="FG1309" s="237"/>
      <c r="FH1309" s="237"/>
      <c r="FI1309" s="237"/>
      <c r="FJ1309" s="237"/>
      <c r="FK1309" s="237"/>
      <c r="FL1309" s="237"/>
      <c r="FM1309" s="237"/>
      <c r="FN1309" s="237"/>
      <c r="FO1309" s="237"/>
      <c r="FP1309" s="237"/>
      <c r="FQ1309" s="237"/>
      <c r="FR1309" s="237"/>
      <c r="FS1309" s="237"/>
      <c r="FT1309" s="237"/>
      <c r="FU1309" s="237"/>
      <c r="FV1309" s="237"/>
      <c r="FW1309" s="237"/>
      <c r="FX1309" s="237"/>
      <c r="FY1309" s="237"/>
      <c r="FZ1309" s="237"/>
      <c r="GA1309" s="237"/>
      <c r="GB1309" s="237"/>
      <c r="GC1309" s="237"/>
      <c r="GD1309" s="237"/>
      <c r="GE1309" s="237"/>
      <c r="GF1309" s="237"/>
      <c r="GG1309" s="237"/>
      <c r="GH1309" s="237"/>
      <c r="GI1309" s="237"/>
      <c r="GJ1309" s="237"/>
      <c r="GK1309" s="237"/>
      <c r="GL1309" s="237"/>
      <c r="GM1309" s="237"/>
      <c r="GN1309" s="237"/>
      <c r="GO1309" s="237"/>
      <c r="GP1309" s="237"/>
      <c r="GQ1309" s="237"/>
    </row>
    <row r="1310" spans="1:199" s="81" customFormat="1" ht="15" hidden="1">
      <c r="A1310" s="176" t="s">
        <v>3202</v>
      </c>
      <c r="B1310" s="241" t="s">
        <v>6499</v>
      </c>
      <c r="C1310" s="242">
        <v>0</v>
      </c>
      <c r="D1310" s="242">
        <v>0</v>
      </c>
      <c r="E1310" s="242">
        <v>0</v>
      </c>
      <c r="F1310" s="242">
        <v>0</v>
      </c>
      <c r="G1310" s="242">
        <v>0</v>
      </c>
      <c r="H1310" s="242">
        <v>0</v>
      </c>
      <c r="I1310" s="242">
        <v>0</v>
      </c>
      <c r="J1310" s="242">
        <v>0</v>
      </c>
      <c r="K1310" s="242">
        <v>0</v>
      </c>
      <c r="L1310" s="242">
        <v>0</v>
      </c>
      <c r="M1310" s="242">
        <v>0</v>
      </c>
      <c r="N1310" s="242">
        <v>0</v>
      </c>
      <c r="O1310" s="242">
        <v>0</v>
      </c>
      <c r="P1310" s="28"/>
      <c r="Q1310" s="242">
        <f>SUM(D1310:O1310)</f>
        <v>0</v>
      </c>
      <c r="R1310" s="242">
        <f>IF($R$19&lt;1,0,Q1310/$R$19)</f>
        <v>0</v>
      </c>
      <c r="S1310" s="243"/>
      <c r="T1310" s="351">
        <f>IF(Q1310=0,0,1)+IF(C1310=0,0,1)+IF(D1310=0,0,1)+IF(E1310=0,0,1)+IF(F1310=0,0,1)+IF(G1310=0,0,1)+IF(H1310=0,0,1)+IF(I1310=0,0,1)+IF(J1310=0,0,1)+IF(K1310=0,0,1)+IF(L1310=0,0,1)+IF(M1310=0,0,1)+IF(N1310=0,0,1)+IF(O1310=0,0,1)</f>
        <v>0</v>
      </c>
      <c r="U1310" s="237"/>
      <c r="V1310" s="237"/>
      <c r="W1310" s="237"/>
      <c r="X1310" s="237"/>
      <c r="Y1310" s="237"/>
      <c r="Z1310" s="237"/>
      <c r="AA1310" s="237"/>
      <c r="AB1310" s="237"/>
      <c r="AC1310" s="237"/>
      <c r="AD1310" s="237"/>
      <c r="AE1310" s="237"/>
      <c r="AF1310" s="237"/>
      <c r="AG1310" s="237"/>
      <c r="AH1310" s="237"/>
      <c r="AI1310" s="237"/>
      <c r="AJ1310" s="237"/>
      <c r="AK1310" s="237"/>
      <c r="AL1310" s="237"/>
      <c r="AM1310" s="237"/>
      <c r="AN1310" s="237"/>
      <c r="AO1310" s="237"/>
      <c r="AP1310" s="237"/>
      <c r="AQ1310" s="237"/>
      <c r="AR1310" s="237"/>
      <c r="AS1310" s="237"/>
      <c r="AT1310" s="237"/>
      <c r="AU1310" s="237"/>
      <c r="AV1310" s="237"/>
      <c r="AW1310" s="237"/>
      <c r="AX1310" s="237"/>
      <c r="AY1310" s="237"/>
      <c r="AZ1310" s="237"/>
      <c r="BA1310" s="237"/>
      <c r="BB1310" s="237"/>
      <c r="BC1310" s="237"/>
      <c r="BD1310" s="237"/>
      <c r="BE1310" s="237"/>
      <c r="BF1310" s="237"/>
      <c r="BG1310" s="237"/>
      <c r="BH1310" s="237"/>
      <c r="BI1310" s="237"/>
      <c r="BJ1310" s="237"/>
      <c r="BK1310" s="237"/>
      <c r="BL1310" s="237"/>
      <c r="BM1310" s="237"/>
      <c r="BN1310" s="237"/>
      <c r="BO1310" s="237"/>
      <c r="BP1310" s="237"/>
      <c r="BQ1310" s="237"/>
      <c r="BR1310" s="237"/>
      <c r="BS1310" s="237"/>
      <c r="BT1310" s="237"/>
      <c r="BU1310" s="237"/>
      <c r="BV1310" s="237"/>
      <c r="BW1310" s="237"/>
      <c r="BX1310" s="237"/>
      <c r="BY1310" s="237"/>
      <c r="BZ1310" s="237"/>
      <c r="CA1310" s="237"/>
      <c r="CB1310" s="237"/>
      <c r="CC1310" s="237"/>
      <c r="CD1310" s="237"/>
      <c r="CE1310" s="237"/>
      <c r="CF1310" s="237"/>
      <c r="CG1310" s="237"/>
      <c r="CH1310" s="237"/>
      <c r="CI1310" s="237"/>
      <c r="CJ1310" s="237"/>
      <c r="CK1310" s="237"/>
      <c r="CL1310" s="237"/>
      <c r="CM1310" s="237"/>
      <c r="CN1310" s="237"/>
      <c r="CO1310" s="237"/>
      <c r="CP1310" s="237"/>
      <c r="CQ1310" s="237"/>
      <c r="CR1310" s="237"/>
      <c r="CS1310" s="237"/>
      <c r="CT1310" s="237"/>
      <c r="CU1310" s="237"/>
      <c r="CV1310" s="237"/>
      <c r="CW1310" s="237"/>
      <c r="CX1310" s="237"/>
      <c r="CY1310" s="237"/>
      <c r="CZ1310" s="237"/>
      <c r="DA1310" s="237"/>
      <c r="DB1310" s="237"/>
      <c r="DC1310" s="237"/>
      <c r="DD1310" s="237"/>
      <c r="DE1310" s="237"/>
      <c r="DF1310" s="237"/>
      <c r="DG1310" s="237"/>
      <c r="DH1310" s="237"/>
      <c r="DI1310" s="237"/>
      <c r="DJ1310" s="237"/>
      <c r="DK1310" s="237"/>
      <c r="DL1310" s="237"/>
      <c r="DM1310" s="237"/>
      <c r="DN1310" s="237"/>
      <c r="DO1310" s="237"/>
      <c r="DP1310" s="237"/>
      <c r="DQ1310" s="237"/>
      <c r="DR1310" s="237"/>
      <c r="DS1310" s="237"/>
      <c r="DT1310" s="237"/>
      <c r="DU1310" s="237"/>
      <c r="DV1310" s="237"/>
      <c r="DW1310" s="237"/>
      <c r="DX1310" s="237"/>
      <c r="DY1310" s="237"/>
      <c r="DZ1310" s="237"/>
      <c r="EA1310" s="237"/>
      <c r="EB1310" s="237"/>
      <c r="EC1310" s="237"/>
      <c r="ED1310" s="237"/>
      <c r="EE1310" s="237"/>
      <c r="EF1310" s="237"/>
      <c r="EG1310" s="237"/>
      <c r="EH1310" s="237"/>
      <c r="EI1310" s="237"/>
      <c r="EJ1310" s="237"/>
      <c r="EK1310" s="237"/>
      <c r="EL1310" s="237"/>
      <c r="EM1310" s="237"/>
      <c r="EN1310" s="237"/>
      <c r="EO1310" s="237"/>
      <c r="EP1310" s="237"/>
      <c r="EQ1310" s="237"/>
      <c r="ER1310" s="237"/>
      <c r="ES1310" s="237"/>
      <c r="ET1310" s="237"/>
      <c r="EU1310" s="237"/>
      <c r="EV1310" s="237"/>
      <c r="EW1310" s="237"/>
      <c r="EX1310" s="237"/>
      <c r="EY1310" s="237"/>
      <c r="EZ1310" s="237"/>
      <c r="FA1310" s="237"/>
      <c r="FB1310" s="237"/>
      <c r="FC1310" s="237"/>
      <c r="FD1310" s="237"/>
      <c r="FE1310" s="237"/>
      <c r="FF1310" s="237"/>
      <c r="FG1310" s="237"/>
      <c r="FH1310" s="237"/>
      <c r="FI1310" s="237"/>
      <c r="FJ1310" s="237"/>
      <c r="FK1310" s="237"/>
      <c r="FL1310" s="237"/>
      <c r="FM1310" s="237"/>
      <c r="FN1310" s="237"/>
      <c r="FO1310" s="237"/>
      <c r="FP1310" s="237"/>
      <c r="FQ1310" s="237"/>
      <c r="FR1310" s="237"/>
      <c r="FS1310" s="237"/>
      <c r="FT1310" s="237"/>
      <c r="FU1310" s="237"/>
      <c r="FV1310" s="237"/>
      <c r="FW1310" s="237"/>
      <c r="FX1310" s="237"/>
      <c r="FY1310" s="237"/>
      <c r="FZ1310" s="237"/>
      <c r="GA1310" s="237"/>
      <c r="GB1310" s="237"/>
      <c r="GC1310" s="237"/>
      <c r="GD1310" s="237"/>
      <c r="GE1310" s="237"/>
      <c r="GF1310" s="237"/>
      <c r="GG1310" s="237"/>
      <c r="GH1310" s="237"/>
      <c r="GI1310" s="237"/>
      <c r="GJ1310" s="237"/>
      <c r="GK1310" s="237"/>
      <c r="GL1310" s="237"/>
      <c r="GM1310" s="237"/>
      <c r="GN1310" s="237"/>
      <c r="GO1310" s="237"/>
      <c r="GP1310" s="237"/>
      <c r="GQ1310" s="237"/>
    </row>
    <row r="1311" spans="1:199" s="81" customFormat="1" ht="15" hidden="1">
      <c r="A1311" s="176" t="s">
        <v>3203</v>
      </c>
      <c r="B1311" s="241" t="s">
        <v>6500</v>
      </c>
      <c r="C1311" s="242">
        <v>0</v>
      </c>
      <c r="D1311" s="242">
        <v>0</v>
      </c>
      <c r="E1311" s="242">
        <v>0</v>
      </c>
      <c r="F1311" s="242">
        <v>0</v>
      </c>
      <c r="G1311" s="242">
        <v>0</v>
      </c>
      <c r="H1311" s="242">
        <v>0</v>
      </c>
      <c r="I1311" s="242">
        <v>0</v>
      </c>
      <c r="J1311" s="242">
        <v>0</v>
      </c>
      <c r="K1311" s="242">
        <v>0</v>
      </c>
      <c r="L1311" s="242">
        <v>0</v>
      </c>
      <c r="M1311" s="242">
        <v>0</v>
      </c>
      <c r="N1311" s="242">
        <v>0</v>
      </c>
      <c r="O1311" s="242">
        <v>0</v>
      </c>
      <c r="P1311" s="28"/>
      <c r="Q1311" s="242">
        <f>SUM(D1311:O1311)</f>
        <v>0</v>
      </c>
      <c r="R1311" s="242">
        <f>IF($R$19&lt;1,0,Q1311/$R$19)</f>
        <v>0</v>
      </c>
      <c r="S1311" s="243"/>
      <c r="T1311" s="351">
        <f>IF(Q1311=0,0,1)+IF(C1311=0,0,1)+IF(D1311=0,0,1)+IF(E1311=0,0,1)+IF(F1311=0,0,1)+IF(G1311=0,0,1)+IF(H1311=0,0,1)+IF(I1311=0,0,1)+IF(J1311=0,0,1)+IF(K1311=0,0,1)+IF(L1311=0,0,1)+IF(M1311=0,0,1)+IF(N1311=0,0,1)+IF(O1311=0,0,1)</f>
        <v>0</v>
      </c>
      <c r="U1311" s="237"/>
      <c r="V1311" s="237"/>
      <c r="W1311" s="237"/>
      <c r="X1311" s="237"/>
      <c r="Y1311" s="237"/>
      <c r="Z1311" s="237"/>
      <c r="AA1311" s="237"/>
      <c r="AB1311" s="237"/>
      <c r="AC1311" s="237"/>
      <c r="AD1311" s="237"/>
      <c r="AE1311" s="237"/>
      <c r="AF1311" s="237"/>
      <c r="AG1311" s="237"/>
      <c r="AH1311" s="237"/>
      <c r="AI1311" s="237"/>
      <c r="AJ1311" s="237"/>
      <c r="AK1311" s="237"/>
      <c r="AL1311" s="237"/>
      <c r="AM1311" s="237"/>
      <c r="AN1311" s="237"/>
      <c r="AO1311" s="237"/>
      <c r="AP1311" s="237"/>
      <c r="AQ1311" s="237"/>
      <c r="AR1311" s="237"/>
      <c r="AS1311" s="237"/>
      <c r="AT1311" s="237"/>
      <c r="AU1311" s="237"/>
      <c r="AV1311" s="237"/>
      <c r="AW1311" s="237"/>
      <c r="AX1311" s="237"/>
      <c r="AY1311" s="237"/>
      <c r="AZ1311" s="237"/>
      <c r="BA1311" s="237"/>
      <c r="BB1311" s="237"/>
      <c r="BC1311" s="237"/>
      <c r="BD1311" s="237"/>
      <c r="BE1311" s="237"/>
      <c r="BF1311" s="237"/>
      <c r="BG1311" s="237"/>
      <c r="BH1311" s="237"/>
      <c r="BI1311" s="237"/>
      <c r="BJ1311" s="237"/>
      <c r="BK1311" s="237"/>
      <c r="BL1311" s="237"/>
      <c r="BM1311" s="237"/>
      <c r="BN1311" s="237"/>
      <c r="BO1311" s="237"/>
      <c r="BP1311" s="237"/>
      <c r="BQ1311" s="237"/>
      <c r="BR1311" s="237"/>
      <c r="BS1311" s="237"/>
      <c r="BT1311" s="237"/>
      <c r="BU1311" s="237"/>
      <c r="BV1311" s="237"/>
      <c r="BW1311" s="237"/>
      <c r="BX1311" s="237"/>
      <c r="BY1311" s="237"/>
      <c r="BZ1311" s="237"/>
      <c r="CA1311" s="237"/>
      <c r="CB1311" s="237"/>
      <c r="CC1311" s="237"/>
      <c r="CD1311" s="237"/>
      <c r="CE1311" s="237"/>
      <c r="CF1311" s="237"/>
      <c r="CG1311" s="237"/>
      <c r="CH1311" s="237"/>
      <c r="CI1311" s="237"/>
      <c r="CJ1311" s="237"/>
      <c r="CK1311" s="237"/>
      <c r="CL1311" s="237"/>
      <c r="CM1311" s="237"/>
      <c r="CN1311" s="237"/>
      <c r="CO1311" s="237"/>
      <c r="CP1311" s="237"/>
      <c r="CQ1311" s="237"/>
      <c r="CR1311" s="237"/>
      <c r="CS1311" s="237"/>
      <c r="CT1311" s="237"/>
      <c r="CU1311" s="237"/>
      <c r="CV1311" s="237"/>
      <c r="CW1311" s="237"/>
      <c r="CX1311" s="237"/>
      <c r="CY1311" s="237"/>
      <c r="CZ1311" s="237"/>
      <c r="DA1311" s="237"/>
      <c r="DB1311" s="237"/>
      <c r="DC1311" s="237"/>
      <c r="DD1311" s="237"/>
      <c r="DE1311" s="237"/>
      <c r="DF1311" s="237"/>
      <c r="DG1311" s="237"/>
      <c r="DH1311" s="237"/>
      <c r="DI1311" s="237"/>
      <c r="DJ1311" s="237"/>
      <c r="DK1311" s="237"/>
      <c r="DL1311" s="237"/>
      <c r="DM1311" s="237"/>
      <c r="DN1311" s="237"/>
      <c r="DO1311" s="237"/>
      <c r="DP1311" s="237"/>
      <c r="DQ1311" s="237"/>
      <c r="DR1311" s="237"/>
      <c r="DS1311" s="237"/>
      <c r="DT1311" s="237"/>
      <c r="DU1311" s="237"/>
      <c r="DV1311" s="237"/>
      <c r="DW1311" s="237"/>
      <c r="DX1311" s="237"/>
      <c r="DY1311" s="237"/>
      <c r="DZ1311" s="237"/>
      <c r="EA1311" s="237"/>
      <c r="EB1311" s="237"/>
      <c r="EC1311" s="237"/>
      <c r="ED1311" s="237"/>
      <c r="EE1311" s="237"/>
      <c r="EF1311" s="237"/>
      <c r="EG1311" s="237"/>
      <c r="EH1311" s="237"/>
      <c r="EI1311" s="237"/>
      <c r="EJ1311" s="237"/>
      <c r="EK1311" s="237"/>
      <c r="EL1311" s="237"/>
      <c r="EM1311" s="237"/>
      <c r="EN1311" s="237"/>
      <c r="EO1311" s="237"/>
      <c r="EP1311" s="237"/>
      <c r="EQ1311" s="237"/>
      <c r="ER1311" s="237"/>
      <c r="ES1311" s="237"/>
      <c r="ET1311" s="237"/>
      <c r="EU1311" s="237"/>
      <c r="EV1311" s="237"/>
      <c r="EW1311" s="237"/>
      <c r="EX1311" s="237"/>
      <c r="EY1311" s="237"/>
      <c r="EZ1311" s="237"/>
      <c r="FA1311" s="237"/>
      <c r="FB1311" s="237"/>
      <c r="FC1311" s="237"/>
      <c r="FD1311" s="237"/>
      <c r="FE1311" s="237"/>
      <c r="FF1311" s="237"/>
      <c r="FG1311" s="237"/>
      <c r="FH1311" s="237"/>
      <c r="FI1311" s="237"/>
      <c r="FJ1311" s="237"/>
      <c r="FK1311" s="237"/>
      <c r="FL1311" s="237"/>
      <c r="FM1311" s="237"/>
      <c r="FN1311" s="237"/>
      <c r="FO1311" s="237"/>
      <c r="FP1311" s="237"/>
      <c r="FQ1311" s="237"/>
      <c r="FR1311" s="237"/>
      <c r="FS1311" s="237"/>
      <c r="FT1311" s="237"/>
      <c r="FU1311" s="237"/>
      <c r="FV1311" s="237"/>
      <c r="FW1311" s="237"/>
      <c r="FX1311" s="237"/>
      <c r="FY1311" s="237"/>
      <c r="FZ1311" s="237"/>
      <c r="GA1311" s="237"/>
      <c r="GB1311" s="237"/>
      <c r="GC1311" s="237"/>
      <c r="GD1311" s="237"/>
      <c r="GE1311" s="237"/>
      <c r="GF1311" s="237"/>
      <c r="GG1311" s="237"/>
      <c r="GH1311" s="237"/>
      <c r="GI1311" s="237"/>
      <c r="GJ1311" s="237"/>
      <c r="GK1311" s="237"/>
      <c r="GL1311" s="237"/>
      <c r="GM1311" s="237"/>
      <c r="GN1311" s="237"/>
      <c r="GO1311" s="237"/>
      <c r="GP1311" s="237"/>
      <c r="GQ1311" s="237"/>
    </row>
    <row r="1312" spans="1:199" s="81" customFormat="1" ht="15" hidden="1">
      <c r="A1312" s="176" t="s">
        <v>3204</v>
      </c>
      <c r="B1312" s="241" t="s">
        <v>6501</v>
      </c>
      <c r="C1312" s="242">
        <v>0</v>
      </c>
      <c r="D1312" s="242">
        <v>0</v>
      </c>
      <c r="E1312" s="242">
        <v>0</v>
      </c>
      <c r="F1312" s="242">
        <v>0</v>
      </c>
      <c r="G1312" s="242">
        <v>0</v>
      </c>
      <c r="H1312" s="242">
        <v>0</v>
      </c>
      <c r="I1312" s="242">
        <v>0</v>
      </c>
      <c r="J1312" s="242">
        <v>0</v>
      </c>
      <c r="K1312" s="242">
        <v>0</v>
      </c>
      <c r="L1312" s="242">
        <v>0</v>
      </c>
      <c r="M1312" s="242">
        <v>0</v>
      </c>
      <c r="N1312" s="242">
        <v>0</v>
      </c>
      <c r="O1312" s="242">
        <v>0</v>
      </c>
      <c r="P1312" s="28"/>
      <c r="Q1312" s="242">
        <f>SUM(D1312:O1312)</f>
        <v>0</v>
      </c>
      <c r="R1312" s="242">
        <f>IF($R$19&lt;1,0,Q1312/$R$19)</f>
        <v>0</v>
      </c>
      <c r="S1312" s="243"/>
      <c r="T1312" s="351">
        <f>IF(Q1312=0,0,1)+IF(C1312=0,0,1)+IF(D1312=0,0,1)+IF(E1312=0,0,1)+IF(F1312=0,0,1)+IF(G1312=0,0,1)+IF(H1312=0,0,1)+IF(I1312=0,0,1)+IF(J1312=0,0,1)+IF(K1312=0,0,1)+IF(L1312=0,0,1)+IF(M1312=0,0,1)+IF(N1312=0,0,1)+IF(O1312=0,0,1)</f>
        <v>0</v>
      </c>
      <c r="U1312" s="237"/>
      <c r="V1312" s="237"/>
      <c r="W1312" s="237"/>
      <c r="X1312" s="237"/>
      <c r="Y1312" s="237"/>
      <c r="Z1312" s="237"/>
      <c r="AA1312" s="237"/>
      <c r="AB1312" s="237"/>
      <c r="AC1312" s="237"/>
      <c r="AD1312" s="237"/>
      <c r="AE1312" s="237"/>
      <c r="AF1312" s="237"/>
      <c r="AG1312" s="237"/>
      <c r="AH1312" s="237"/>
      <c r="AI1312" s="237"/>
      <c r="AJ1312" s="237"/>
      <c r="AK1312" s="237"/>
      <c r="AL1312" s="237"/>
      <c r="AM1312" s="237"/>
      <c r="AN1312" s="237"/>
      <c r="AO1312" s="237"/>
      <c r="AP1312" s="237"/>
      <c r="AQ1312" s="237"/>
      <c r="AR1312" s="237"/>
      <c r="AS1312" s="237"/>
      <c r="AT1312" s="237"/>
      <c r="AU1312" s="237"/>
      <c r="AV1312" s="237"/>
      <c r="AW1312" s="237"/>
      <c r="AX1312" s="237"/>
      <c r="AY1312" s="237"/>
      <c r="AZ1312" s="237"/>
      <c r="BA1312" s="237"/>
      <c r="BB1312" s="237"/>
      <c r="BC1312" s="237"/>
      <c r="BD1312" s="237"/>
      <c r="BE1312" s="237"/>
      <c r="BF1312" s="237"/>
      <c r="BG1312" s="237"/>
      <c r="BH1312" s="237"/>
      <c r="BI1312" s="237"/>
      <c r="BJ1312" s="237"/>
      <c r="BK1312" s="237"/>
      <c r="BL1312" s="237"/>
      <c r="BM1312" s="237"/>
      <c r="BN1312" s="237"/>
      <c r="BO1312" s="237"/>
      <c r="BP1312" s="237"/>
      <c r="BQ1312" s="237"/>
      <c r="BR1312" s="237"/>
      <c r="BS1312" s="237"/>
      <c r="BT1312" s="237"/>
      <c r="BU1312" s="237"/>
      <c r="BV1312" s="237"/>
      <c r="BW1312" s="237"/>
      <c r="BX1312" s="237"/>
      <c r="BY1312" s="237"/>
      <c r="BZ1312" s="237"/>
      <c r="CA1312" s="237"/>
      <c r="CB1312" s="237"/>
      <c r="CC1312" s="237"/>
      <c r="CD1312" s="237"/>
      <c r="CE1312" s="237"/>
      <c r="CF1312" s="237"/>
      <c r="CG1312" s="237"/>
      <c r="CH1312" s="237"/>
      <c r="CI1312" s="237"/>
      <c r="CJ1312" s="237"/>
      <c r="CK1312" s="237"/>
      <c r="CL1312" s="237"/>
      <c r="CM1312" s="237"/>
      <c r="CN1312" s="237"/>
      <c r="CO1312" s="237"/>
      <c r="CP1312" s="237"/>
      <c r="CQ1312" s="237"/>
      <c r="CR1312" s="237"/>
      <c r="CS1312" s="237"/>
      <c r="CT1312" s="237"/>
      <c r="CU1312" s="237"/>
      <c r="CV1312" s="237"/>
      <c r="CW1312" s="237"/>
      <c r="CX1312" s="237"/>
      <c r="CY1312" s="237"/>
      <c r="CZ1312" s="237"/>
      <c r="DA1312" s="237"/>
      <c r="DB1312" s="237"/>
      <c r="DC1312" s="237"/>
      <c r="DD1312" s="237"/>
      <c r="DE1312" s="237"/>
      <c r="DF1312" s="237"/>
      <c r="DG1312" s="237"/>
      <c r="DH1312" s="237"/>
      <c r="DI1312" s="237"/>
      <c r="DJ1312" s="237"/>
      <c r="DK1312" s="237"/>
      <c r="DL1312" s="237"/>
      <c r="DM1312" s="237"/>
      <c r="DN1312" s="237"/>
      <c r="DO1312" s="237"/>
      <c r="DP1312" s="237"/>
      <c r="DQ1312" s="237"/>
      <c r="DR1312" s="237"/>
      <c r="DS1312" s="237"/>
      <c r="DT1312" s="237"/>
      <c r="DU1312" s="237"/>
      <c r="DV1312" s="237"/>
      <c r="DW1312" s="237"/>
      <c r="DX1312" s="237"/>
      <c r="DY1312" s="237"/>
      <c r="DZ1312" s="237"/>
      <c r="EA1312" s="237"/>
      <c r="EB1312" s="237"/>
      <c r="EC1312" s="237"/>
      <c r="ED1312" s="237"/>
      <c r="EE1312" s="237"/>
      <c r="EF1312" s="237"/>
      <c r="EG1312" s="237"/>
      <c r="EH1312" s="237"/>
      <c r="EI1312" s="237"/>
      <c r="EJ1312" s="237"/>
      <c r="EK1312" s="237"/>
      <c r="EL1312" s="237"/>
      <c r="EM1312" s="237"/>
      <c r="EN1312" s="237"/>
      <c r="EO1312" s="237"/>
      <c r="EP1312" s="237"/>
      <c r="EQ1312" s="237"/>
      <c r="ER1312" s="237"/>
      <c r="ES1312" s="237"/>
      <c r="ET1312" s="237"/>
      <c r="EU1312" s="237"/>
      <c r="EV1312" s="237"/>
      <c r="EW1312" s="237"/>
      <c r="EX1312" s="237"/>
      <c r="EY1312" s="237"/>
      <c r="EZ1312" s="237"/>
      <c r="FA1312" s="237"/>
      <c r="FB1312" s="237"/>
      <c r="FC1312" s="237"/>
      <c r="FD1312" s="237"/>
      <c r="FE1312" s="237"/>
      <c r="FF1312" s="237"/>
      <c r="FG1312" s="237"/>
      <c r="FH1312" s="237"/>
      <c r="FI1312" s="237"/>
      <c r="FJ1312" s="237"/>
      <c r="FK1312" s="237"/>
      <c r="FL1312" s="237"/>
      <c r="FM1312" s="237"/>
      <c r="FN1312" s="237"/>
      <c r="FO1312" s="237"/>
      <c r="FP1312" s="237"/>
      <c r="FQ1312" s="237"/>
      <c r="FR1312" s="237"/>
      <c r="FS1312" s="237"/>
      <c r="FT1312" s="237"/>
      <c r="FU1312" s="237"/>
      <c r="FV1312" s="237"/>
      <c r="FW1312" s="237"/>
      <c r="FX1312" s="237"/>
      <c r="FY1312" s="237"/>
      <c r="FZ1312" s="237"/>
      <c r="GA1312" s="237"/>
      <c r="GB1312" s="237"/>
      <c r="GC1312" s="237"/>
      <c r="GD1312" s="237"/>
      <c r="GE1312" s="237"/>
      <c r="GF1312" s="237"/>
      <c r="GG1312" s="237"/>
      <c r="GH1312" s="237"/>
      <c r="GI1312" s="237"/>
      <c r="GJ1312" s="237"/>
      <c r="GK1312" s="237"/>
      <c r="GL1312" s="237"/>
      <c r="GM1312" s="237"/>
      <c r="GN1312" s="237"/>
      <c r="GO1312" s="237"/>
      <c r="GP1312" s="237"/>
      <c r="GQ1312" s="237"/>
    </row>
    <row r="1313" spans="1:199" s="81" customFormat="1" ht="15" hidden="1">
      <c r="A1313" s="176" t="s">
        <v>3205</v>
      </c>
      <c r="B1313" s="241" t="s">
        <v>6502</v>
      </c>
      <c r="C1313" s="242">
        <v>0</v>
      </c>
      <c r="D1313" s="242">
        <v>0</v>
      </c>
      <c r="E1313" s="242">
        <v>0</v>
      </c>
      <c r="F1313" s="242">
        <v>0</v>
      </c>
      <c r="G1313" s="242">
        <v>0</v>
      </c>
      <c r="H1313" s="242">
        <v>0</v>
      </c>
      <c r="I1313" s="242">
        <v>0</v>
      </c>
      <c r="J1313" s="242">
        <v>0</v>
      </c>
      <c r="K1313" s="242">
        <v>0</v>
      </c>
      <c r="L1313" s="242">
        <v>0</v>
      </c>
      <c r="M1313" s="242">
        <v>0</v>
      </c>
      <c r="N1313" s="242">
        <v>0</v>
      </c>
      <c r="O1313" s="242">
        <v>0</v>
      </c>
      <c r="P1313" s="28"/>
      <c r="Q1313" s="242">
        <f>SUM(D1313:O1313)</f>
        <v>0</v>
      </c>
      <c r="R1313" s="242">
        <f>IF($R$19&lt;1,0,Q1313/$R$19)</f>
        <v>0</v>
      </c>
      <c r="S1313" s="243"/>
      <c r="T1313" s="351">
        <f>IF(Q1313=0,0,1)+IF(C1313=0,0,1)+IF(D1313=0,0,1)+IF(E1313=0,0,1)+IF(F1313=0,0,1)+IF(G1313=0,0,1)+IF(H1313=0,0,1)+IF(I1313=0,0,1)+IF(J1313=0,0,1)+IF(K1313=0,0,1)+IF(L1313=0,0,1)+IF(M1313=0,0,1)+IF(N1313=0,0,1)+IF(O1313=0,0,1)</f>
        <v>0</v>
      </c>
      <c r="U1313" s="237"/>
      <c r="V1313" s="237"/>
      <c r="W1313" s="237"/>
      <c r="X1313" s="237"/>
      <c r="Y1313" s="237"/>
      <c r="Z1313" s="237"/>
      <c r="AA1313" s="237"/>
      <c r="AB1313" s="237"/>
      <c r="AC1313" s="237"/>
      <c r="AD1313" s="237"/>
      <c r="AE1313" s="237"/>
      <c r="AF1313" s="237"/>
      <c r="AG1313" s="237"/>
      <c r="AH1313" s="237"/>
      <c r="AI1313" s="237"/>
      <c r="AJ1313" s="237"/>
      <c r="AK1313" s="237"/>
      <c r="AL1313" s="237"/>
      <c r="AM1313" s="237"/>
      <c r="AN1313" s="237"/>
      <c r="AO1313" s="237"/>
      <c r="AP1313" s="237"/>
      <c r="AQ1313" s="237"/>
      <c r="AR1313" s="237"/>
      <c r="AS1313" s="237"/>
      <c r="AT1313" s="237"/>
      <c r="AU1313" s="237"/>
      <c r="AV1313" s="237"/>
      <c r="AW1313" s="237"/>
      <c r="AX1313" s="237"/>
      <c r="AY1313" s="237"/>
      <c r="AZ1313" s="237"/>
      <c r="BA1313" s="237"/>
      <c r="BB1313" s="237"/>
      <c r="BC1313" s="237"/>
      <c r="BD1313" s="237"/>
      <c r="BE1313" s="237"/>
      <c r="BF1313" s="237"/>
      <c r="BG1313" s="237"/>
      <c r="BH1313" s="237"/>
      <c r="BI1313" s="237"/>
      <c r="BJ1313" s="237"/>
      <c r="BK1313" s="237"/>
      <c r="BL1313" s="237"/>
      <c r="BM1313" s="237"/>
      <c r="BN1313" s="237"/>
      <c r="BO1313" s="237"/>
      <c r="BP1313" s="237"/>
      <c r="BQ1313" s="237"/>
      <c r="BR1313" s="237"/>
      <c r="BS1313" s="237"/>
      <c r="BT1313" s="237"/>
      <c r="BU1313" s="237"/>
      <c r="BV1313" s="237"/>
      <c r="BW1313" s="237"/>
      <c r="BX1313" s="237"/>
      <c r="BY1313" s="237"/>
      <c r="BZ1313" s="237"/>
      <c r="CA1313" s="237"/>
      <c r="CB1313" s="237"/>
      <c r="CC1313" s="237"/>
      <c r="CD1313" s="237"/>
      <c r="CE1313" s="237"/>
      <c r="CF1313" s="237"/>
      <c r="CG1313" s="237"/>
      <c r="CH1313" s="237"/>
      <c r="CI1313" s="237"/>
      <c r="CJ1313" s="237"/>
      <c r="CK1313" s="237"/>
      <c r="CL1313" s="237"/>
      <c r="CM1313" s="237"/>
      <c r="CN1313" s="237"/>
      <c r="CO1313" s="237"/>
      <c r="CP1313" s="237"/>
      <c r="CQ1313" s="237"/>
      <c r="CR1313" s="237"/>
      <c r="CS1313" s="237"/>
      <c r="CT1313" s="237"/>
      <c r="CU1313" s="237"/>
      <c r="CV1313" s="237"/>
      <c r="CW1313" s="237"/>
      <c r="CX1313" s="237"/>
      <c r="CY1313" s="237"/>
      <c r="CZ1313" s="237"/>
      <c r="DA1313" s="237"/>
      <c r="DB1313" s="237"/>
      <c r="DC1313" s="237"/>
      <c r="DD1313" s="237"/>
      <c r="DE1313" s="237"/>
      <c r="DF1313" s="237"/>
      <c r="DG1313" s="237"/>
      <c r="DH1313" s="237"/>
      <c r="DI1313" s="237"/>
      <c r="DJ1313" s="237"/>
      <c r="DK1313" s="237"/>
      <c r="DL1313" s="237"/>
      <c r="DM1313" s="237"/>
      <c r="DN1313" s="237"/>
      <c r="DO1313" s="237"/>
      <c r="DP1313" s="237"/>
      <c r="DQ1313" s="237"/>
      <c r="DR1313" s="237"/>
      <c r="DS1313" s="237"/>
      <c r="DT1313" s="237"/>
      <c r="DU1313" s="237"/>
      <c r="DV1313" s="237"/>
      <c r="DW1313" s="237"/>
      <c r="DX1313" s="237"/>
      <c r="DY1313" s="237"/>
      <c r="DZ1313" s="237"/>
      <c r="EA1313" s="237"/>
      <c r="EB1313" s="237"/>
      <c r="EC1313" s="237"/>
      <c r="ED1313" s="237"/>
      <c r="EE1313" s="237"/>
      <c r="EF1313" s="237"/>
      <c r="EG1313" s="237"/>
      <c r="EH1313" s="237"/>
      <c r="EI1313" s="237"/>
      <c r="EJ1313" s="237"/>
      <c r="EK1313" s="237"/>
      <c r="EL1313" s="237"/>
      <c r="EM1313" s="237"/>
      <c r="EN1313" s="237"/>
      <c r="EO1313" s="237"/>
      <c r="EP1313" s="237"/>
      <c r="EQ1313" s="237"/>
      <c r="ER1313" s="237"/>
      <c r="ES1313" s="237"/>
      <c r="ET1313" s="237"/>
      <c r="EU1313" s="237"/>
      <c r="EV1313" s="237"/>
      <c r="EW1313" s="237"/>
      <c r="EX1313" s="237"/>
      <c r="EY1313" s="237"/>
      <c r="EZ1313" s="237"/>
      <c r="FA1313" s="237"/>
      <c r="FB1313" s="237"/>
      <c r="FC1313" s="237"/>
      <c r="FD1313" s="237"/>
      <c r="FE1313" s="237"/>
      <c r="FF1313" s="237"/>
      <c r="FG1313" s="237"/>
      <c r="FH1313" s="237"/>
      <c r="FI1313" s="237"/>
      <c r="FJ1313" s="237"/>
      <c r="FK1313" s="237"/>
      <c r="FL1313" s="237"/>
      <c r="FM1313" s="237"/>
      <c r="FN1313" s="237"/>
      <c r="FO1313" s="237"/>
      <c r="FP1313" s="237"/>
      <c r="FQ1313" s="237"/>
      <c r="FR1313" s="237"/>
      <c r="FS1313" s="237"/>
      <c r="FT1313" s="237"/>
      <c r="FU1313" s="237"/>
      <c r="FV1313" s="237"/>
      <c r="FW1313" s="237"/>
      <c r="FX1313" s="237"/>
      <c r="FY1313" s="237"/>
      <c r="FZ1313" s="237"/>
      <c r="GA1313" s="237"/>
      <c r="GB1313" s="237"/>
      <c r="GC1313" s="237"/>
      <c r="GD1313" s="237"/>
      <c r="GE1313" s="237"/>
      <c r="GF1313" s="237"/>
      <c r="GG1313" s="237"/>
      <c r="GH1313" s="237"/>
      <c r="GI1313" s="237"/>
      <c r="GJ1313" s="237"/>
      <c r="GK1313" s="237"/>
      <c r="GL1313" s="237"/>
      <c r="GM1313" s="237"/>
      <c r="GN1313" s="237"/>
      <c r="GO1313" s="237"/>
      <c r="GP1313" s="237"/>
      <c r="GQ1313" s="237"/>
    </row>
    <row r="1314" spans="1:199" s="81" customFormat="1" ht="15" hidden="1">
      <c r="A1314" s="176" t="s">
        <v>3206</v>
      </c>
      <c r="B1314" s="241" t="s">
        <v>6503</v>
      </c>
      <c r="C1314" s="242">
        <v>0</v>
      </c>
      <c r="D1314" s="242">
        <v>0</v>
      </c>
      <c r="E1314" s="242">
        <v>0</v>
      </c>
      <c r="F1314" s="242">
        <v>0</v>
      </c>
      <c r="G1314" s="242">
        <v>0</v>
      </c>
      <c r="H1314" s="242">
        <v>0</v>
      </c>
      <c r="I1314" s="242">
        <v>0</v>
      </c>
      <c r="J1314" s="242">
        <v>0</v>
      </c>
      <c r="K1314" s="242">
        <v>0</v>
      </c>
      <c r="L1314" s="242">
        <v>0</v>
      </c>
      <c r="M1314" s="242">
        <v>0</v>
      </c>
      <c r="N1314" s="242">
        <v>0</v>
      </c>
      <c r="O1314" s="242">
        <v>0</v>
      </c>
      <c r="P1314" s="28"/>
      <c r="Q1314" s="242">
        <f>SUM(D1314:O1314)</f>
        <v>0</v>
      </c>
      <c r="R1314" s="242">
        <f>IF($R$19&lt;1,0,Q1314/$R$19)</f>
        <v>0</v>
      </c>
      <c r="S1314" s="243"/>
      <c r="T1314" s="351">
        <f>IF(Q1314=0,0,1)+IF(C1314=0,0,1)+IF(D1314=0,0,1)+IF(E1314=0,0,1)+IF(F1314=0,0,1)+IF(G1314=0,0,1)+IF(H1314=0,0,1)+IF(I1314=0,0,1)+IF(J1314=0,0,1)+IF(K1314=0,0,1)+IF(L1314=0,0,1)+IF(M1314=0,0,1)+IF(N1314=0,0,1)+IF(O1314=0,0,1)</f>
        <v>0</v>
      </c>
      <c r="U1314" s="237"/>
      <c r="V1314" s="237"/>
      <c r="W1314" s="237"/>
      <c r="X1314" s="237"/>
      <c r="Y1314" s="237"/>
      <c r="Z1314" s="237"/>
      <c r="AA1314" s="237"/>
      <c r="AB1314" s="237"/>
      <c r="AC1314" s="237"/>
      <c r="AD1314" s="237"/>
      <c r="AE1314" s="237"/>
      <c r="AF1314" s="237"/>
      <c r="AG1314" s="237"/>
      <c r="AH1314" s="237"/>
      <c r="AI1314" s="237"/>
      <c r="AJ1314" s="237"/>
      <c r="AK1314" s="237"/>
      <c r="AL1314" s="237"/>
      <c r="AM1314" s="237"/>
      <c r="AN1314" s="237"/>
      <c r="AO1314" s="237"/>
      <c r="AP1314" s="237"/>
      <c r="AQ1314" s="237"/>
      <c r="AR1314" s="237"/>
      <c r="AS1314" s="237"/>
      <c r="AT1314" s="237"/>
      <c r="AU1314" s="237"/>
      <c r="AV1314" s="237"/>
      <c r="AW1314" s="237"/>
      <c r="AX1314" s="237"/>
      <c r="AY1314" s="237"/>
      <c r="AZ1314" s="237"/>
      <c r="BA1314" s="237"/>
      <c r="BB1314" s="237"/>
      <c r="BC1314" s="237"/>
      <c r="BD1314" s="237"/>
      <c r="BE1314" s="237"/>
      <c r="BF1314" s="237"/>
      <c r="BG1314" s="237"/>
      <c r="BH1314" s="237"/>
      <c r="BI1314" s="237"/>
      <c r="BJ1314" s="237"/>
      <c r="BK1314" s="237"/>
      <c r="BL1314" s="237"/>
      <c r="BM1314" s="237"/>
      <c r="BN1314" s="237"/>
      <c r="BO1314" s="237"/>
      <c r="BP1314" s="237"/>
      <c r="BQ1314" s="237"/>
      <c r="BR1314" s="237"/>
      <c r="BS1314" s="237"/>
      <c r="BT1314" s="237"/>
      <c r="BU1314" s="237"/>
      <c r="BV1314" s="237"/>
      <c r="BW1314" s="237"/>
      <c r="BX1314" s="237"/>
      <c r="BY1314" s="237"/>
      <c r="BZ1314" s="237"/>
      <c r="CA1314" s="237"/>
      <c r="CB1314" s="237"/>
      <c r="CC1314" s="237"/>
      <c r="CD1314" s="237"/>
      <c r="CE1314" s="237"/>
      <c r="CF1314" s="237"/>
      <c r="CG1314" s="237"/>
      <c r="CH1314" s="237"/>
      <c r="CI1314" s="237"/>
      <c r="CJ1314" s="237"/>
      <c r="CK1314" s="237"/>
      <c r="CL1314" s="237"/>
      <c r="CM1314" s="237"/>
      <c r="CN1314" s="237"/>
      <c r="CO1314" s="237"/>
      <c r="CP1314" s="237"/>
      <c r="CQ1314" s="237"/>
      <c r="CR1314" s="237"/>
      <c r="CS1314" s="237"/>
      <c r="CT1314" s="237"/>
      <c r="CU1314" s="237"/>
      <c r="CV1314" s="237"/>
      <c r="CW1314" s="237"/>
      <c r="CX1314" s="237"/>
      <c r="CY1314" s="237"/>
      <c r="CZ1314" s="237"/>
      <c r="DA1314" s="237"/>
      <c r="DB1314" s="237"/>
      <c r="DC1314" s="237"/>
      <c r="DD1314" s="237"/>
      <c r="DE1314" s="237"/>
      <c r="DF1314" s="237"/>
      <c r="DG1314" s="237"/>
      <c r="DH1314" s="237"/>
      <c r="DI1314" s="237"/>
      <c r="DJ1314" s="237"/>
      <c r="DK1314" s="237"/>
      <c r="DL1314" s="237"/>
      <c r="DM1314" s="237"/>
      <c r="DN1314" s="237"/>
      <c r="DO1314" s="237"/>
      <c r="DP1314" s="237"/>
      <c r="DQ1314" s="237"/>
      <c r="DR1314" s="237"/>
      <c r="DS1314" s="237"/>
      <c r="DT1314" s="237"/>
      <c r="DU1314" s="237"/>
      <c r="DV1314" s="237"/>
      <c r="DW1314" s="237"/>
      <c r="DX1314" s="237"/>
      <c r="DY1314" s="237"/>
      <c r="DZ1314" s="237"/>
      <c r="EA1314" s="237"/>
      <c r="EB1314" s="237"/>
      <c r="EC1314" s="237"/>
      <c r="ED1314" s="237"/>
      <c r="EE1314" s="237"/>
      <c r="EF1314" s="237"/>
      <c r="EG1314" s="237"/>
      <c r="EH1314" s="237"/>
      <c r="EI1314" s="237"/>
      <c r="EJ1314" s="237"/>
      <c r="EK1314" s="237"/>
      <c r="EL1314" s="237"/>
      <c r="EM1314" s="237"/>
      <c r="EN1314" s="237"/>
      <c r="EO1314" s="237"/>
      <c r="EP1314" s="237"/>
      <c r="EQ1314" s="237"/>
      <c r="ER1314" s="237"/>
      <c r="ES1314" s="237"/>
      <c r="ET1314" s="237"/>
      <c r="EU1314" s="237"/>
      <c r="EV1314" s="237"/>
      <c r="EW1314" s="237"/>
      <c r="EX1314" s="237"/>
      <c r="EY1314" s="237"/>
      <c r="EZ1314" s="237"/>
      <c r="FA1314" s="237"/>
      <c r="FB1314" s="237"/>
      <c r="FC1314" s="237"/>
      <c r="FD1314" s="237"/>
      <c r="FE1314" s="237"/>
      <c r="FF1314" s="237"/>
      <c r="FG1314" s="237"/>
      <c r="FH1314" s="237"/>
      <c r="FI1314" s="237"/>
      <c r="FJ1314" s="237"/>
      <c r="FK1314" s="237"/>
      <c r="FL1314" s="237"/>
      <c r="FM1314" s="237"/>
      <c r="FN1314" s="237"/>
      <c r="FO1314" s="237"/>
      <c r="FP1314" s="237"/>
      <c r="FQ1314" s="237"/>
      <c r="FR1314" s="237"/>
      <c r="FS1314" s="237"/>
      <c r="FT1314" s="237"/>
      <c r="FU1314" s="237"/>
      <c r="FV1314" s="237"/>
      <c r="FW1314" s="237"/>
      <c r="FX1314" s="237"/>
      <c r="FY1314" s="237"/>
      <c r="FZ1314" s="237"/>
      <c r="GA1314" s="237"/>
      <c r="GB1314" s="237"/>
      <c r="GC1314" s="237"/>
      <c r="GD1314" s="237"/>
      <c r="GE1314" s="237"/>
      <c r="GF1314" s="237"/>
      <c r="GG1314" s="237"/>
      <c r="GH1314" s="237"/>
      <c r="GI1314" s="237"/>
      <c r="GJ1314" s="237"/>
      <c r="GK1314" s="237"/>
      <c r="GL1314" s="237"/>
      <c r="GM1314" s="237"/>
      <c r="GN1314" s="237"/>
      <c r="GO1314" s="237"/>
      <c r="GP1314" s="237"/>
      <c r="GQ1314" s="237"/>
    </row>
    <row r="1315" spans="1:199" s="81" customFormat="1" ht="15" hidden="1">
      <c r="A1315" s="176" t="s">
        <v>3207</v>
      </c>
      <c r="B1315" s="241" t="s">
        <v>6504</v>
      </c>
      <c r="C1315" s="242">
        <v>0</v>
      </c>
      <c r="D1315" s="242">
        <v>0</v>
      </c>
      <c r="E1315" s="242">
        <v>0</v>
      </c>
      <c r="F1315" s="242">
        <v>0</v>
      </c>
      <c r="G1315" s="242">
        <v>0</v>
      </c>
      <c r="H1315" s="242">
        <v>0</v>
      </c>
      <c r="I1315" s="242">
        <v>0</v>
      </c>
      <c r="J1315" s="242">
        <v>0</v>
      </c>
      <c r="K1315" s="242">
        <v>0</v>
      </c>
      <c r="L1315" s="242">
        <v>0</v>
      </c>
      <c r="M1315" s="242">
        <v>0</v>
      </c>
      <c r="N1315" s="242">
        <v>0</v>
      </c>
      <c r="O1315" s="242">
        <v>0</v>
      </c>
      <c r="P1315" s="28"/>
      <c r="Q1315" s="242">
        <f>SUM(D1315:O1315)</f>
        <v>0</v>
      </c>
      <c r="R1315" s="242">
        <f>IF($R$19&lt;1,0,Q1315/$R$19)</f>
        <v>0</v>
      </c>
      <c r="S1315" s="243"/>
      <c r="T1315" s="351">
        <f>IF(Q1315=0,0,1)+IF(C1315=0,0,1)+IF(D1315=0,0,1)+IF(E1315=0,0,1)+IF(F1315=0,0,1)+IF(G1315=0,0,1)+IF(H1315=0,0,1)+IF(I1315=0,0,1)+IF(J1315=0,0,1)+IF(K1315=0,0,1)+IF(L1315=0,0,1)+IF(M1315=0,0,1)+IF(N1315=0,0,1)+IF(O1315=0,0,1)</f>
        <v>0</v>
      </c>
      <c r="U1315" s="237"/>
      <c r="V1315" s="237"/>
      <c r="W1315" s="237"/>
      <c r="X1315" s="237"/>
      <c r="Y1315" s="237"/>
      <c r="Z1315" s="237"/>
      <c r="AA1315" s="237"/>
      <c r="AB1315" s="237"/>
      <c r="AC1315" s="237"/>
      <c r="AD1315" s="237"/>
      <c r="AE1315" s="237"/>
      <c r="AF1315" s="237"/>
      <c r="AG1315" s="237"/>
      <c r="AH1315" s="237"/>
      <c r="AI1315" s="237"/>
      <c r="AJ1315" s="237"/>
      <c r="AK1315" s="237"/>
      <c r="AL1315" s="237"/>
      <c r="AM1315" s="237"/>
      <c r="AN1315" s="237"/>
      <c r="AO1315" s="237"/>
      <c r="AP1315" s="237"/>
      <c r="AQ1315" s="237"/>
      <c r="AR1315" s="237"/>
      <c r="AS1315" s="237"/>
      <c r="AT1315" s="237"/>
      <c r="AU1315" s="237"/>
      <c r="AV1315" s="237"/>
      <c r="AW1315" s="237"/>
      <c r="AX1315" s="237"/>
      <c r="AY1315" s="237"/>
      <c r="AZ1315" s="237"/>
      <c r="BA1315" s="237"/>
      <c r="BB1315" s="237"/>
      <c r="BC1315" s="237"/>
      <c r="BD1315" s="237"/>
      <c r="BE1315" s="237"/>
      <c r="BF1315" s="237"/>
      <c r="BG1315" s="237"/>
      <c r="BH1315" s="237"/>
      <c r="BI1315" s="237"/>
      <c r="BJ1315" s="237"/>
      <c r="BK1315" s="237"/>
      <c r="BL1315" s="237"/>
      <c r="BM1315" s="237"/>
      <c r="BN1315" s="237"/>
      <c r="BO1315" s="237"/>
      <c r="BP1315" s="237"/>
      <c r="BQ1315" s="237"/>
      <c r="BR1315" s="237"/>
      <c r="BS1315" s="237"/>
      <c r="BT1315" s="237"/>
      <c r="BU1315" s="237"/>
      <c r="BV1315" s="237"/>
      <c r="BW1315" s="237"/>
      <c r="BX1315" s="237"/>
      <c r="BY1315" s="237"/>
      <c r="BZ1315" s="237"/>
      <c r="CA1315" s="237"/>
      <c r="CB1315" s="237"/>
      <c r="CC1315" s="237"/>
      <c r="CD1315" s="237"/>
      <c r="CE1315" s="237"/>
      <c r="CF1315" s="237"/>
      <c r="CG1315" s="237"/>
      <c r="CH1315" s="237"/>
      <c r="CI1315" s="237"/>
      <c r="CJ1315" s="237"/>
      <c r="CK1315" s="237"/>
      <c r="CL1315" s="237"/>
      <c r="CM1315" s="237"/>
      <c r="CN1315" s="237"/>
      <c r="CO1315" s="237"/>
      <c r="CP1315" s="237"/>
      <c r="CQ1315" s="237"/>
      <c r="CR1315" s="237"/>
      <c r="CS1315" s="237"/>
      <c r="CT1315" s="237"/>
      <c r="CU1315" s="237"/>
      <c r="CV1315" s="237"/>
      <c r="CW1315" s="237"/>
      <c r="CX1315" s="237"/>
      <c r="CY1315" s="237"/>
      <c r="CZ1315" s="237"/>
      <c r="DA1315" s="237"/>
      <c r="DB1315" s="237"/>
      <c r="DC1315" s="237"/>
      <c r="DD1315" s="237"/>
      <c r="DE1315" s="237"/>
      <c r="DF1315" s="237"/>
      <c r="DG1315" s="237"/>
      <c r="DH1315" s="237"/>
      <c r="DI1315" s="237"/>
      <c r="DJ1315" s="237"/>
      <c r="DK1315" s="237"/>
      <c r="DL1315" s="237"/>
      <c r="DM1315" s="237"/>
      <c r="DN1315" s="237"/>
      <c r="DO1315" s="237"/>
      <c r="DP1315" s="237"/>
      <c r="DQ1315" s="237"/>
      <c r="DR1315" s="237"/>
      <c r="DS1315" s="237"/>
      <c r="DT1315" s="237"/>
      <c r="DU1315" s="237"/>
      <c r="DV1315" s="237"/>
      <c r="DW1315" s="237"/>
      <c r="DX1315" s="237"/>
      <c r="DY1315" s="237"/>
      <c r="DZ1315" s="237"/>
      <c r="EA1315" s="237"/>
      <c r="EB1315" s="237"/>
      <c r="EC1315" s="237"/>
      <c r="ED1315" s="237"/>
      <c r="EE1315" s="237"/>
      <c r="EF1315" s="237"/>
      <c r="EG1315" s="237"/>
      <c r="EH1315" s="237"/>
      <c r="EI1315" s="237"/>
      <c r="EJ1315" s="237"/>
      <c r="EK1315" s="237"/>
      <c r="EL1315" s="237"/>
      <c r="EM1315" s="237"/>
      <c r="EN1315" s="237"/>
      <c r="EO1315" s="237"/>
      <c r="EP1315" s="237"/>
      <c r="EQ1315" s="237"/>
      <c r="ER1315" s="237"/>
      <c r="ES1315" s="237"/>
      <c r="ET1315" s="237"/>
      <c r="EU1315" s="237"/>
      <c r="EV1315" s="237"/>
      <c r="EW1315" s="237"/>
      <c r="EX1315" s="237"/>
      <c r="EY1315" s="237"/>
      <c r="EZ1315" s="237"/>
      <c r="FA1315" s="237"/>
      <c r="FB1315" s="237"/>
      <c r="FC1315" s="237"/>
      <c r="FD1315" s="237"/>
      <c r="FE1315" s="237"/>
      <c r="FF1315" s="237"/>
      <c r="FG1315" s="237"/>
      <c r="FH1315" s="237"/>
      <c r="FI1315" s="237"/>
      <c r="FJ1315" s="237"/>
      <c r="FK1315" s="237"/>
      <c r="FL1315" s="237"/>
      <c r="FM1315" s="237"/>
      <c r="FN1315" s="237"/>
      <c r="FO1315" s="237"/>
      <c r="FP1315" s="237"/>
      <c r="FQ1315" s="237"/>
      <c r="FR1315" s="237"/>
      <c r="FS1315" s="237"/>
      <c r="FT1315" s="237"/>
      <c r="FU1315" s="237"/>
      <c r="FV1315" s="237"/>
      <c r="FW1315" s="237"/>
      <c r="FX1315" s="237"/>
      <c r="FY1315" s="237"/>
      <c r="FZ1315" s="237"/>
      <c r="GA1315" s="237"/>
      <c r="GB1315" s="237"/>
      <c r="GC1315" s="237"/>
      <c r="GD1315" s="237"/>
      <c r="GE1315" s="237"/>
      <c r="GF1315" s="237"/>
      <c r="GG1315" s="237"/>
      <c r="GH1315" s="237"/>
      <c r="GI1315" s="237"/>
      <c r="GJ1315" s="237"/>
      <c r="GK1315" s="237"/>
      <c r="GL1315" s="237"/>
      <c r="GM1315" s="237"/>
      <c r="GN1315" s="237"/>
      <c r="GO1315" s="237"/>
      <c r="GP1315" s="237"/>
      <c r="GQ1315" s="237"/>
    </row>
    <row r="1316" spans="1:199" s="81" customFormat="1" ht="15" hidden="1">
      <c r="A1316" s="176" t="s">
        <v>3208</v>
      </c>
      <c r="B1316" s="241" t="s">
        <v>6505</v>
      </c>
      <c r="C1316" s="242">
        <v>0</v>
      </c>
      <c r="D1316" s="242">
        <v>0</v>
      </c>
      <c r="E1316" s="242">
        <v>0</v>
      </c>
      <c r="F1316" s="242">
        <v>0</v>
      </c>
      <c r="G1316" s="242">
        <v>0</v>
      </c>
      <c r="H1316" s="242">
        <v>0</v>
      </c>
      <c r="I1316" s="242">
        <v>0</v>
      </c>
      <c r="J1316" s="242">
        <v>0</v>
      </c>
      <c r="K1316" s="242">
        <v>0</v>
      </c>
      <c r="L1316" s="242">
        <v>0</v>
      </c>
      <c r="M1316" s="242">
        <v>0</v>
      </c>
      <c r="N1316" s="242">
        <v>0</v>
      </c>
      <c r="O1316" s="242">
        <v>0</v>
      </c>
      <c r="P1316" s="28"/>
      <c r="Q1316" s="242">
        <f>SUM(D1316:O1316)</f>
        <v>0</v>
      </c>
      <c r="R1316" s="242">
        <f>IF($R$19&lt;1,0,Q1316/$R$19)</f>
        <v>0</v>
      </c>
      <c r="S1316" s="243"/>
      <c r="T1316" s="351">
        <f>IF(Q1316=0,0,1)+IF(C1316=0,0,1)+IF(D1316=0,0,1)+IF(E1316=0,0,1)+IF(F1316=0,0,1)+IF(G1316=0,0,1)+IF(H1316=0,0,1)+IF(I1316=0,0,1)+IF(J1316=0,0,1)+IF(K1316=0,0,1)+IF(L1316=0,0,1)+IF(M1316=0,0,1)+IF(N1316=0,0,1)+IF(O1316=0,0,1)</f>
        <v>0</v>
      </c>
      <c r="U1316" s="237"/>
      <c r="V1316" s="237"/>
      <c r="W1316" s="237"/>
      <c r="X1316" s="237"/>
      <c r="Y1316" s="237"/>
      <c r="Z1316" s="237"/>
      <c r="AA1316" s="237"/>
      <c r="AB1316" s="237"/>
      <c r="AC1316" s="237"/>
      <c r="AD1316" s="237"/>
      <c r="AE1316" s="237"/>
      <c r="AF1316" s="237"/>
      <c r="AG1316" s="237"/>
      <c r="AH1316" s="237"/>
      <c r="AI1316" s="237"/>
      <c r="AJ1316" s="237"/>
      <c r="AK1316" s="237"/>
      <c r="AL1316" s="237"/>
      <c r="AM1316" s="237"/>
      <c r="AN1316" s="237"/>
      <c r="AO1316" s="237"/>
      <c r="AP1316" s="237"/>
      <c r="AQ1316" s="237"/>
      <c r="AR1316" s="237"/>
      <c r="AS1316" s="237"/>
      <c r="AT1316" s="237"/>
      <c r="AU1316" s="237"/>
      <c r="AV1316" s="237"/>
      <c r="AW1316" s="237"/>
      <c r="AX1316" s="237"/>
      <c r="AY1316" s="237"/>
      <c r="AZ1316" s="237"/>
      <c r="BA1316" s="237"/>
      <c r="BB1316" s="237"/>
      <c r="BC1316" s="237"/>
      <c r="BD1316" s="237"/>
      <c r="BE1316" s="237"/>
      <c r="BF1316" s="237"/>
      <c r="BG1316" s="237"/>
      <c r="BH1316" s="237"/>
      <c r="BI1316" s="237"/>
      <c r="BJ1316" s="237"/>
      <c r="BK1316" s="237"/>
      <c r="BL1316" s="237"/>
      <c r="BM1316" s="237"/>
      <c r="BN1316" s="237"/>
      <c r="BO1316" s="237"/>
      <c r="BP1316" s="237"/>
      <c r="BQ1316" s="237"/>
      <c r="BR1316" s="237"/>
      <c r="BS1316" s="237"/>
      <c r="BT1316" s="237"/>
      <c r="BU1316" s="237"/>
      <c r="BV1316" s="237"/>
      <c r="BW1316" s="237"/>
      <c r="BX1316" s="237"/>
      <c r="BY1316" s="237"/>
      <c r="BZ1316" s="237"/>
      <c r="CA1316" s="237"/>
      <c r="CB1316" s="237"/>
      <c r="CC1316" s="237"/>
      <c r="CD1316" s="237"/>
      <c r="CE1316" s="237"/>
      <c r="CF1316" s="237"/>
      <c r="CG1316" s="237"/>
      <c r="CH1316" s="237"/>
      <c r="CI1316" s="237"/>
      <c r="CJ1316" s="237"/>
      <c r="CK1316" s="237"/>
      <c r="CL1316" s="237"/>
      <c r="CM1316" s="237"/>
      <c r="CN1316" s="237"/>
      <c r="CO1316" s="237"/>
      <c r="CP1316" s="237"/>
      <c r="CQ1316" s="237"/>
      <c r="CR1316" s="237"/>
      <c r="CS1316" s="237"/>
      <c r="CT1316" s="237"/>
      <c r="CU1316" s="237"/>
      <c r="CV1316" s="237"/>
      <c r="CW1316" s="237"/>
      <c r="CX1316" s="237"/>
      <c r="CY1316" s="237"/>
      <c r="CZ1316" s="237"/>
      <c r="DA1316" s="237"/>
      <c r="DB1316" s="237"/>
      <c r="DC1316" s="237"/>
      <c r="DD1316" s="237"/>
      <c r="DE1316" s="237"/>
      <c r="DF1316" s="237"/>
      <c r="DG1316" s="237"/>
      <c r="DH1316" s="237"/>
      <c r="DI1316" s="237"/>
      <c r="DJ1316" s="237"/>
      <c r="DK1316" s="237"/>
      <c r="DL1316" s="237"/>
      <c r="DM1316" s="237"/>
      <c r="DN1316" s="237"/>
      <c r="DO1316" s="237"/>
      <c r="DP1316" s="237"/>
      <c r="DQ1316" s="237"/>
      <c r="DR1316" s="237"/>
      <c r="DS1316" s="237"/>
      <c r="DT1316" s="237"/>
      <c r="DU1316" s="237"/>
      <c r="DV1316" s="237"/>
      <c r="DW1316" s="237"/>
      <c r="DX1316" s="237"/>
      <c r="DY1316" s="237"/>
      <c r="DZ1316" s="237"/>
      <c r="EA1316" s="237"/>
      <c r="EB1316" s="237"/>
      <c r="EC1316" s="237"/>
      <c r="ED1316" s="237"/>
      <c r="EE1316" s="237"/>
      <c r="EF1316" s="237"/>
      <c r="EG1316" s="237"/>
      <c r="EH1316" s="237"/>
      <c r="EI1316" s="237"/>
      <c r="EJ1316" s="237"/>
      <c r="EK1316" s="237"/>
      <c r="EL1316" s="237"/>
      <c r="EM1316" s="237"/>
      <c r="EN1316" s="237"/>
      <c r="EO1316" s="237"/>
      <c r="EP1316" s="237"/>
      <c r="EQ1316" s="237"/>
      <c r="ER1316" s="237"/>
      <c r="ES1316" s="237"/>
      <c r="ET1316" s="237"/>
      <c r="EU1316" s="237"/>
      <c r="EV1316" s="237"/>
      <c r="EW1316" s="237"/>
      <c r="EX1316" s="237"/>
      <c r="EY1316" s="237"/>
      <c r="EZ1316" s="237"/>
      <c r="FA1316" s="237"/>
      <c r="FB1316" s="237"/>
      <c r="FC1316" s="237"/>
      <c r="FD1316" s="237"/>
      <c r="FE1316" s="237"/>
      <c r="FF1316" s="237"/>
      <c r="FG1316" s="237"/>
      <c r="FH1316" s="237"/>
      <c r="FI1316" s="237"/>
      <c r="FJ1316" s="237"/>
      <c r="FK1316" s="237"/>
      <c r="FL1316" s="237"/>
      <c r="FM1316" s="237"/>
      <c r="FN1316" s="237"/>
      <c r="FO1316" s="237"/>
      <c r="FP1316" s="237"/>
      <c r="FQ1316" s="237"/>
      <c r="FR1316" s="237"/>
      <c r="FS1316" s="237"/>
      <c r="FT1316" s="237"/>
      <c r="FU1316" s="237"/>
      <c r="FV1316" s="237"/>
      <c r="FW1316" s="237"/>
      <c r="FX1316" s="237"/>
      <c r="FY1316" s="237"/>
      <c r="FZ1316" s="237"/>
      <c r="GA1316" s="237"/>
      <c r="GB1316" s="237"/>
      <c r="GC1316" s="237"/>
      <c r="GD1316" s="237"/>
      <c r="GE1316" s="237"/>
      <c r="GF1316" s="237"/>
      <c r="GG1316" s="237"/>
      <c r="GH1316" s="237"/>
      <c r="GI1316" s="237"/>
      <c r="GJ1316" s="237"/>
      <c r="GK1316" s="237"/>
      <c r="GL1316" s="237"/>
      <c r="GM1316" s="237"/>
      <c r="GN1316" s="237"/>
      <c r="GO1316" s="237"/>
      <c r="GP1316" s="237"/>
      <c r="GQ1316" s="237"/>
    </row>
    <row r="1317" spans="1:199" s="81" customFormat="1" ht="15" hidden="1">
      <c r="A1317" s="176" t="s">
        <v>3209</v>
      </c>
      <c r="B1317" s="241" t="s">
        <v>6506</v>
      </c>
      <c r="C1317" s="242">
        <v>0</v>
      </c>
      <c r="D1317" s="242">
        <v>0</v>
      </c>
      <c r="E1317" s="242">
        <v>0</v>
      </c>
      <c r="F1317" s="242">
        <v>0</v>
      </c>
      <c r="G1317" s="242">
        <v>0</v>
      </c>
      <c r="H1317" s="242">
        <v>0</v>
      </c>
      <c r="I1317" s="242">
        <v>0</v>
      </c>
      <c r="J1317" s="242">
        <v>0</v>
      </c>
      <c r="K1317" s="242">
        <v>0</v>
      </c>
      <c r="L1317" s="242">
        <v>0</v>
      </c>
      <c r="M1317" s="242">
        <v>0</v>
      </c>
      <c r="N1317" s="242">
        <v>0</v>
      </c>
      <c r="O1317" s="242">
        <v>0</v>
      </c>
      <c r="P1317" s="28"/>
      <c r="Q1317" s="242">
        <f>SUM(D1317:O1317)</f>
        <v>0</v>
      </c>
      <c r="R1317" s="242">
        <f>IF($R$19&lt;1,0,Q1317/$R$19)</f>
        <v>0</v>
      </c>
      <c r="S1317" s="243"/>
      <c r="T1317" s="351">
        <f>IF(Q1317=0,0,1)+IF(C1317=0,0,1)+IF(D1317=0,0,1)+IF(E1317=0,0,1)+IF(F1317=0,0,1)+IF(G1317=0,0,1)+IF(H1317=0,0,1)+IF(I1317=0,0,1)+IF(J1317=0,0,1)+IF(K1317=0,0,1)+IF(L1317=0,0,1)+IF(M1317=0,0,1)+IF(N1317=0,0,1)+IF(O1317=0,0,1)</f>
        <v>0</v>
      </c>
      <c r="U1317" s="237"/>
      <c r="V1317" s="237"/>
      <c r="W1317" s="237"/>
      <c r="X1317" s="237"/>
      <c r="Y1317" s="237"/>
      <c r="Z1317" s="237"/>
      <c r="AA1317" s="237"/>
      <c r="AB1317" s="237"/>
      <c r="AC1317" s="237"/>
      <c r="AD1317" s="237"/>
      <c r="AE1317" s="237"/>
      <c r="AF1317" s="237"/>
      <c r="AG1317" s="237"/>
      <c r="AH1317" s="237"/>
      <c r="AI1317" s="237"/>
      <c r="AJ1317" s="237"/>
      <c r="AK1317" s="237"/>
      <c r="AL1317" s="237"/>
      <c r="AM1317" s="237"/>
      <c r="AN1317" s="237"/>
      <c r="AO1317" s="237"/>
      <c r="AP1317" s="237"/>
      <c r="AQ1317" s="237"/>
      <c r="AR1317" s="237"/>
      <c r="AS1317" s="237"/>
      <c r="AT1317" s="237"/>
      <c r="AU1317" s="237"/>
      <c r="AV1317" s="237"/>
      <c r="AW1317" s="237"/>
      <c r="AX1317" s="237"/>
      <c r="AY1317" s="237"/>
      <c r="AZ1317" s="237"/>
      <c r="BA1317" s="237"/>
      <c r="BB1317" s="237"/>
      <c r="BC1317" s="237"/>
      <c r="BD1317" s="237"/>
      <c r="BE1317" s="237"/>
      <c r="BF1317" s="237"/>
      <c r="BG1317" s="237"/>
      <c r="BH1317" s="237"/>
      <c r="BI1317" s="237"/>
      <c r="BJ1317" s="237"/>
      <c r="BK1317" s="237"/>
      <c r="BL1317" s="237"/>
      <c r="BM1317" s="237"/>
      <c r="BN1317" s="237"/>
      <c r="BO1317" s="237"/>
      <c r="BP1317" s="237"/>
      <c r="BQ1317" s="237"/>
      <c r="BR1317" s="237"/>
      <c r="BS1317" s="237"/>
      <c r="BT1317" s="237"/>
      <c r="BU1317" s="237"/>
      <c r="BV1317" s="237"/>
      <c r="BW1317" s="237"/>
      <c r="BX1317" s="237"/>
      <c r="BY1317" s="237"/>
      <c r="BZ1317" s="237"/>
      <c r="CA1317" s="237"/>
      <c r="CB1317" s="237"/>
      <c r="CC1317" s="237"/>
      <c r="CD1317" s="237"/>
      <c r="CE1317" s="237"/>
      <c r="CF1317" s="237"/>
      <c r="CG1317" s="237"/>
      <c r="CH1317" s="237"/>
      <c r="CI1317" s="237"/>
      <c r="CJ1317" s="237"/>
      <c r="CK1317" s="237"/>
      <c r="CL1317" s="237"/>
      <c r="CM1317" s="237"/>
      <c r="CN1317" s="237"/>
      <c r="CO1317" s="237"/>
      <c r="CP1317" s="237"/>
      <c r="CQ1317" s="237"/>
      <c r="CR1317" s="237"/>
      <c r="CS1317" s="237"/>
      <c r="CT1317" s="237"/>
      <c r="CU1317" s="237"/>
      <c r="CV1317" s="237"/>
      <c r="CW1317" s="237"/>
      <c r="CX1317" s="237"/>
      <c r="CY1317" s="237"/>
      <c r="CZ1317" s="237"/>
      <c r="DA1317" s="237"/>
      <c r="DB1317" s="237"/>
      <c r="DC1317" s="237"/>
      <c r="DD1317" s="237"/>
      <c r="DE1317" s="237"/>
      <c r="DF1317" s="237"/>
      <c r="DG1317" s="237"/>
      <c r="DH1317" s="237"/>
      <c r="DI1317" s="237"/>
      <c r="DJ1317" s="237"/>
      <c r="DK1317" s="237"/>
      <c r="DL1317" s="237"/>
      <c r="DM1317" s="237"/>
      <c r="DN1317" s="237"/>
      <c r="DO1317" s="237"/>
      <c r="DP1317" s="237"/>
      <c r="DQ1317" s="237"/>
      <c r="DR1317" s="237"/>
      <c r="DS1317" s="237"/>
      <c r="DT1317" s="237"/>
      <c r="DU1317" s="237"/>
      <c r="DV1317" s="237"/>
      <c r="DW1317" s="237"/>
      <c r="DX1317" s="237"/>
      <c r="DY1317" s="237"/>
      <c r="DZ1317" s="237"/>
      <c r="EA1317" s="237"/>
      <c r="EB1317" s="237"/>
      <c r="EC1317" s="237"/>
      <c r="ED1317" s="237"/>
      <c r="EE1317" s="237"/>
      <c r="EF1317" s="237"/>
      <c r="EG1317" s="237"/>
      <c r="EH1317" s="237"/>
      <c r="EI1317" s="237"/>
      <c r="EJ1317" s="237"/>
      <c r="EK1317" s="237"/>
      <c r="EL1317" s="237"/>
      <c r="EM1317" s="237"/>
      <c r="EN1317" s="237"/>
      <c r="EO1317" s="237"/>
      <c r="EP1317" s="237"/>
      <c r="EQ1317" s="237"/>
      <c r="ER1317" s="237"/>
      <c r="ES1317" s="237"/>
      <c r="ET1317" s="237"/>
      <c r="EU1317" s="237"/>
      <c r="EV1317" s="237"/>
      <c r="EW1317" s="237"/>
      <c r="EX1317" s="237"/>
      <c r="EY1317" s="237"/>
      <c r="EZ1317" s="237"/>
      <c r="FA1317" s="237"/>
      <c r="FB1317" s="237"/>
      <c r="FC1317" s="237"/>
      <c r="FD1317" s="237"/>
      <c r="FE1317" s="237"/>
      <c r="FF1317" s="237"/>
      <c r="FG1317" s="237"/>
      <c r="FH1317" s="237"/>
      <c r="FI1317" s="237"/>
      <c r="FJ1317" s="237"/>
      <c r="FK1317" s="237"/>
      <c r="FL1317" s="237"/>
      <c r="FM1317" s="237"/>
      <c r="FN1317" s="237"/>
      <c r="FO1317" s="237"/>
      <c r="FP1317" s="237"/>
      <c r="FQ1317" s="237"/>
      <c r="FR1317" s="237"/>
      <c r="FS1317" s="237"/>
      <c r="FT1317" s="237"/>
      <c r="FU1317" s="237"/>
      <c r="FV1317" s="237"/>
      <c r="FW1317" s="237"/>
      <c r="FX1317" s="237"/>
      <c r="FY1317" s="237"/>
      <c r="FZ1317" s="237"/>
      <c r="GA1317" s="237"/>
      <c r="GB1317" s="237"/>
      <c r="GC1317" s="237"/>
      <c r="GD1317" s="237"/>
      <c r="GE1317" s="237"/>
      <c r="GF1317" s="237"/>
      <c r="GG1317" s="237"/>
      <c r="GH1317" s="237"/>
      <c r="GI1317" s="237"/>
      <c r="GJ1317" s="237"/>
      <c r="GK1317" s="237"/>
      <c r="GL1317" s="237"/>
      <c r="GM1317" s="237"/>
      <c r="GN1317" s="237"/>
      <c r="GO1317" s="237"/>
      <c r="GP1317" s="237"/>
      <c r="GQ1317" s="237"/>
    </row>
    <row r="1318" spans="1:199" s="81" customFormat="1" ht="15" hidden="1">
      <c r="A1318" s="176" t="s">
        <v>3210</v>
      </c>
      <c r="B1318" s="241" t="s">
        <v>6507</v>
      </c>
      <c r="C1318" s="242">
        <v>0</v>
      </c>
      <c r="D1318" s="242">
        <v>0</v>
      </c>
      <c r="E1318" s="242">
        <v>0</v>
      </c>
      <c r="F1318" s="242">
        <v>0</v>
      </c>
      <c r="G1318" s="242">
        <v>0</v>
      </c>
      <c r="H1318" s="242">
        <v>0</v>
      </c>
      <c r="I1318" s="242">
        <v>0</v>
      </c>
      <c r="J1318" s="242">
        <v>0</v>
      </c>
      <c r="K1318" s="242">
        <v>0</v>
      </c>
      <c r="L1318" s="242">
        <v>0</v>
      </c>
      <c r="M1318" s="242">
        <v>0</v>
      </c>
      <c r="N1318" s="242">
        <v>0</v>
      </c>
      <c r="O1318" s="242">
        <v>0</v>
      </c>
      <c r="P1318" s="28"/>
      <c r="Q1318" s="242">
        <f>SUM(D1318:O1318)</f>
        <v>0</v>
      </c>
      <c r="R1318" s="242">
        <f>IF($R$19&lt;1,0,Q1318/$R$19)</f>
        <v>0</v>
      </c>
      <c r="S1318" s="243"/>
      <c r="T1318" s="351">
        <f>IF(Q1318=0,0,1)+IF(C1318=0,0,1)+IF(D1318=0,0,1)+IF(E1318=0,0,1)+IF(F1318=0,0,1)+IF(G1318=0,0,1)+IF(H1318=0,0,1)+IF(I1318=0,0,1)+IF(J1318=0,0,1)+IF(K1318=0,0,1)+IF(L1318=0,0,1)+IF(M1318=0,0,1)+IF(N1318=0,0,1)+IF(O1318=0,0,1)</f>
        <v>0</v>
      </c>
      <c r="U1318" s="237"/>
      <c r="V1318" s="237"/>
      <c r="W1318" s="237"/>
      <c r="X1318" s="237"/>
      <c r="Y1318" s="237"/>
      <c r="Z1318" s="237"/>
      <c r="AA1318" s="237"/>
      <c r="AB1318" s="237"/>
      <c r="AC1318" s="237"/>
      <c r="AD1318" s="237"/>
      <c r="AE1318" s="237"/>
      <c r="AF1318" s="237"/>
      <c r="AG1318" s="237"/>
      <c r="AH1318" s="237"/>
      <c r="AI1318" s="237"/>
      <c r="AJ1318" s="237"/>
      <c r="AK1318" s="237"/>
      <c r="AL1318" s="237"/>
      <c r="AM1318" s="237"/>
      <c r="AN1318" s="237"/>
      <c r="AO1318" s="237"/>
      <c r="AP1318" s="237"/>
      <c r="AQ1318" s="237"/>
      <c r="AR1318" s="237"/>
      <c r="AS1318" s="237"/>
      <c r="AT1318" s="237"/>
      <c r="AU1318" s="237"/>
      <c r="AV1318" s="237"/>
      <c r="AW1318" s="237"/>
      <c r="AX1318" s="237"/>
      <c r="AY1318" s="237"/>
      <c r="AZ1318" s="237"/>
      <c r="BA1318" s="237"/>
      <c r="BB1318" s="237"/>
      <c r="BC1318" s="237"/>
      <c r="BD1318" s="237"/>
      <c r="BE1318" s="237"/>
      <c r="BF1318" s="237"/>
      <c r="BG1318" s="237"/>
      <c r="BH1318" s="237"/>
      <c r="BI1318" s="237"/>
      <c r="BJ1318" s="237"/>
      <c r="BK1318" s="237"/>
      <c r="BL1318" s="237"/>
      <c r="BM1318" s="237"/>
      <c r="BN1318" s="237"/>
      <c r="BO1318" s="237"/>
      <c r="BP1318" s="237"/>
      <c r="BQ1318" s="237"/>
      <c r="BR1318" s="237"/>
      <c r="BS1318" s="237"/>
      <c r="BT1318" s="237"/>
      <c r="BU1318" s="237"/>
      <c r="BV1318" s="237"/>
      <c r="BW1318" s="237"/>
      <c r="BX1318" s="237"/>
      <c r="BY1318" s="237"/>
      <c r="BZ1318" s="237"/>
      <c r="CA1318" s="237"/>
      <c r="CB1318" s="237"/>
      <c r="CC1318" s="237"/>
      <c r="CD1318" s="237"/>
      <c r="CE1318" s="237"/>
      <c r="CF1318" s="237"/>
      <c r="CG1318" s="237"/>
      <c r="CH1318" s="237"/>
      <c r="CI1318" s="237"/>
      <c r="CJ1318" s="237"/>
      <c r="CK1318" s="237"/>
      <c r="CL1318" s="237"/>
      <c r="CM1318" s="237"/>
      <c r="CN1318" s="237"/>
      <c r="CO1318" s="237"/>
      <c r="CP1318" s="237"/>
      <c r="CQ1318" s="237"/>
      <c r="CR1318" s="237"/>
      <c r="CS1318" s="237"/>
      <c r="CT1318" s="237"/>
      <c r="CU1318" s="237"/>
      <c r="CV1318" s="237"/>
      <c r="CW1318" s="237"/>
      <c r="CX1318" s="237"/>
      <c r="CY1318" s="237"/>
      <c r="CZ1318" s="237"/>
      <c r="DA1318" s="237"/>
      <c r="DB1318" s="237"/>
      <c r="DC1318" s="237"/>
      <c r="DD1318" s="237"/>
      <c r="DE1318" s="237"/>
      <c r="DF1318" s="237"/>
      <c r="DG1318" s="237"/>
      <c r="DH1318" s="237"/>
      <c r="DI1318" s="237"/>
      <c r="DJ1318" s="237"/>
      <c r="DK1318" s="237"/>
      <c r="DL1318" s="237"/>
      <c r="DM1318" s="237"/>
      <c r="DN1318" s="237"/>
      <c r="DO1318" s="237"/>
      <c r="DP1318" s="237"/>
      <c r="DQ1318" s="237"/>
      <c r="DR1318" s="237"/>
      <c r="DS1318" s="237"/>
      <c r="DT1318" s="237"/>
      <c r="DU1318" s="237"/>
      <c r="DV1318" s="237"/>
      <c r="DW1318" s="237"/>
      <c r="DX1318" s="237"/>
      <c r="DY1318" s="237"/>
      <c r="DZ1318" s="237"/>
      <c r="EA1318" s="237"/>
      <c r="EB1318" s="237"/>
      <c r="EC1318" s="237"/>
      <c r="ED1318" s="237"/>
      <c r="EE1318" s="237"/>
      <c r="EF1318" s="237"/>
      <c r="EG1318" s="237"/>
      <c r="EH1318" s="237"/>
      <c r="EI1318" s="237"/>
      <c r="EJ1318" s="237"/>
      <c r="EK1318" s="237"/>
      <c r="EL1318" s="237"/>
      <c r="EM1318" s="237"/>
      <c r="EN1318" s="237"/>
      <c r="EO1318" s="237"/>
      <c r="EP1318" s="237"/>
      <c r="EQ1318" s="237"/>
      <c r="ER1318" s="237"/>
      <c r="ES1318" s="237"/>
      <c r="ET1318" s="237"/>
      <c r="EU1318" s="237"/>
      <c r="EV1318" s="237"/>
      <c r="EW1318" s="237"/>
      <c r="EX1318" s="237"/>
      <c r="EY1318" s="237"/>
      <c r="EZ1318" s="237"/>
      <c r="FA1318" s="237"/>
      <c r="FB1318" s="237"/>
      <c r="FC1318" s="237"/>
      <c r="FD1318" s="237"/>
      <c r="FE1318" s="237"/>
      <c r="FF1318" s="237"/>
      <c r="FG1318" s="237"/>
      <c r="FH1318" s="237"/>
      <c r="FI1318" s="237"/>
      <c r="FJ1318" s="237"/>
      <c r="FK1318" s="237"/>
      <c r="FL1318" s="237"/>
      <c r="FM1318" s="237"/>
      <c r="FN1318" s="237"/>
      <c r="FO1318" s="237"/>
      <c r="FP1318" s="237"/>
      <c r="FQ1318" s="237"/>
      <c r="FR1318" s="237"/>
      <c r="FS1318" s="237"/>
      <c r="FT1318" s="237"/>
      <c r="FU1318" s="237"/>
      <c r="FV1318" s="237"/>
      <c r="FW1318" s="237"/>
      <c r="FX1318" s="237"/>
      <c r="FY1318" s="237"/>
      <c r="FZ1318" s="237"/>
      <c r="GA1318" s="237"/>
      <c r="GB1318" s="237"/>
      <c r="GC1318" s="237"/>
      <c r="GD1318" s="237"/>
      <c r="GE1318" s="237"/>
      <c r="GF1318" s="237"/>
      <c r="GG1318" s="237"/>
      <c r="GH1318" s="237"/>
      <c r="GI1318" s="237"/>
      <c r="GJ1318" s="237"/>
      <c r="GK1318" s="237"/>
      <c r="GL1318" s="237"/>
      <c r="GM1318" s="237"/>
      <c r="GN1318" s="237"/>
      <c r="GO1318" s="237"/>
      <c r="GP1318" s="237"/>
      <c r="GQ1318" s="237"/>
    </row>
    <row r="1319" spans="1:199" s="81" customFormat="1" ht="15" hidden="1">
      <c r="A1319" s="176" t="s">
        <v>3211</v>
      </c>
      <c r="B1319" s="241" t="s">
        <v>6508</v>
      </c>
      <c r="C1319" s="242">
        <v>0</v>
      </c>
      <c r="D1319" s="242">
        <v>0</v>
      </c>
      <c r="E1319" s="242">
        <v>0</v>
      </c>
      <c r="F1319" s="242">
        <v>0</v>
      </c>
      <c r="G1319" s="242">
        <v>0</v>
      </c>
      <c r="H1319" s="242">
        <v>0</v>
      </c>
      <c r="I1319" s="242">
        <v>0</v>
      </c>
      <c r="J1319" s="242">
        <v>0</v>
      </c>
      <c r="K1319" s="242">
        <v>0</v>
      </c>
      <c r="L1319" s="242">
        <v>0</v>
      </c>
      <c r="M1319" s="242">
        <v>0</v>
      </c>
      <c r="N1319" s="242">
        <v>0</v>
      </c>
      <c r="O1319" s="242">
        <v>0</v>
      </c>
      <c r="P1319" s="28"/>
      <c r="Q1319" s="242">
        <f>SUM(D1319:O1319)</f>
        <v>0</v>
      </c>
      <c r="R1319" s="242">
        <f>IF($R$19&lt;1,0,Q1319/$R$19)</f>
        <v>0</v>
      </c>
      <c r="S1319" s="243"/>
      <c r="T1319" s="351">
        <f>IF(Q1319=0,0,1)+IF(C1319=0,0,1)+IF(D1319=0,0,1)+IF(E1319=0,0,1)+IF(F1319=0,0,1)+IF(G1319=0,0,1)+IF(H1319=0,0,1)+IF(I1319=0,0,1)+IF(J1319=0,0,1)+IF(K1319=0,0,1)+IF(L1319=0,0,1)+IF(M1319=0,0,1)+IF(N1319=0,0,1)+IF(O1319=0,0,1)</f>
        <v>0</v>
      </c>
      <c r="U1319" s="237"/>
      <c r="V1319" s="237"/>
      <c r="W1319" s="237"/>
      <c r="X1319" s="237"/>
      <c r="Y1319" s="237"/>
      <c r="Z1319" s="237"/>
      <c r="AA1319" s="237"/>
      <c r="AB1319" s="237"/>
      <c r="AC1319" s="237"/>
      <c r="AD1319" s="237"/>
      <c r="AE1319" s="237"/>
      <c r="AF1319" s="237"/>
      <c r="AG1319" s="237"/>
      <c r="AH1319" s="237"/>
      <c r="AI1319" s="237"/>
      <c r="AJ1319" s="237"/>
      <c r="AK1319" s="237"/>
      <c r="AL1319" s="237"/>
      <c r="AM1319" s="237"/>
      <c r="AN1319" s="237"/>
      <c r="AO1319" s="237"/>
      <c r="AP1319" s="237"/>
      <c r="AQ1319" s="237"/>
      <c r="AR1319" s="237"/>
      <c r="AS1319" s="237"/>
      <c r="AT1319" s="237"/>
      <c r="AU1319" s="237"/>
      <c r="AV1319" s="237"/>
      <c r="AW1319" s="237"/>
      <c r="AX1319" s="237"/>
      <c r="AY1319" s="237"/>
      <c r="AZ1319" s="237"/>
      <c r="BA1319" s="237"/>
      <c r="BB1319" s="237"/>
      <c r="BC1319" s="237"/>
      <c r="BD1319" s="237"/>
      <c r="BE1319" s="237"/>
      <c r="BF1319" s="237"/>
      <c r="BG1319" s="237"/>
      <c r="BH1319" s="237"/>
      <c r="BI1319" s="237"/>
      <c r="BJ1319" s="237"/>
      <c r="BK1319" s="237"/>
      <c r="BL1319" s="237"/>
      <c r="BM1319" s="237"/>
      <c r="BN1319" s="237"/>
      <c r="BO1319" s="237"/>
      <c r="BP1319" s="237"/>
      <c r="BQ1319" s="237"/>
      <c r="BR1319" s="237"/>
      <c r="BS1319" s="237"/>
      <c r="BT1319" s="237"/>
      <c r="BU1319" s="237"/>
      <c r="BV1319" s="237"/>
      <c r="BW1319" s="237"/>
      <c r="BX1319" s="237"/>
      <c r="BY1319" s="237"/>
      <c r="BZ1319" s="237"/>
      <c r="CA1319" s="237"/>
      <c r="CB1319" s="237"/>
      <c r="CC1319" s="237"/>
      <c r="CD1319" s="237"/>
      <c r="CE1319" s="237"/>
      <c r="CF1319" s="237"/>
      <c r="CG1319" s="237"/>
      <c r="CH1319" s="237"/>
      <c r="CI1319" s="237"/>
      <c r="CJ1319" s="237"/>
      <c r="CK1319" s="237"/>
      <c r="CL1319" s="237"/>
      <c r="CM1319" s="237"/>
      <c r="CN1319" s="237"/>
      <c r="CO1319" s="237"/>
      <c r="CP1319" s="237"/>
      <c r="CQ1319" s="237"/>
      <c r="CR1319" s="237"/>
      <c r="CS1319" s="237"/>
      <c r="CT1319" s="237"/>
      <c r="CU1319" s="237"/>
      <c r="CV1319" s="237"/>
      <c r="CW1319" s="237"/>
      <c r="CX1319" s="237"/>
      <c r="CY1319" s="237"/>
      <c r="CZ1319" s="237"/>
      <c r="DA1319" s="237"/>
      <c r="DB1319" s="237"/>
      <c r="DC1319" s="237"/>
      <c r="DD1319" s="237"/>
      <c r="DE1319" s="237"/>
      <c r="DF1319" s="237"/>
      <c r="DG1319" s="237"/>
      <c r="DH1319" s="237"/>
      <c r="DI1319" s="237"/>
      <c r="DJ1319" s="237"/>
      <c r="DK1319" s="237"/>
      <c r="DL1319" s="237"/>
      <c r="DM1319" s="237"/>
      <c r="DN1319" s="237"/>
      <c r="DO1319" s="237"/>
      <c r="DP1319" s="237"/>
      <c r="DQ1319" s="237"/>
      <c r="DR1319" s="237"/>
      <c r="DS1319" s="237"/>
      <c r="DT1319" s="237"/>
      <c r="DU1319" s="237"/>
      <c r="DV1319" s="237"/>
      <c r="DW1319" s="237"/>
      <c r="DX1319" s="237"/>
      <c r="DY1319" s="237"/>
      <c r="DZ1319" s="237"/>
      <c r="EA1319" s="237"/>
      <c r="EB1319" s="237"/>
      <c r="EC1319" s="237"/>
      <c r="ED1319" s="237"/>
      <c r="EE1319" s="237"/>
      <c r="EF1319" s="237"/>
      <c r="EG1319" s="237"/>
      <c r="EH1319" s="237"/>
      <c r="EI1319" s="237"/>
      <c r="EJ1319" s="237"/>
      <c r="EK1319" s="237"/>
      <c r="EL1319" s="237"/>
      <c r="EM1319" s="237"/>
      <c r="EN1319" s="237"/>
      <c r="EO1319" s="237"/>
      <c r="EP1319" s="237"/>
      <c r="EQ1319" s="237"/>
      <c r="ER1319" s="237"/>
      <c r="ES1319" s="237"/>
      <c r="ET1319" s="237"/>
      <c r="EU1319" s="237"/>
      <c r="EV1319" s="237"/>
      <c r="EW1319" s="237"/>
      <c r="EX1319" s="237"/>
      <c r="EY1319" s="237"/>
      <c r="EZ1319" s="237"/>
      <c r="FA1319" s="237"/>
      <c r="FB1319" s="237"/>
      <c r="FC1319" s="237"/>
      <c r="FD1319" s="237"/>
      <c r="FE1319" s="237"/>
      <c r="FF1319" s="237"/>
      <c r="FG1319" s="237"/>
      <c r="FH1319" s="237"/>
      <c r="FI1319" s="237"/>
      <c r="FJ1319" s="237"/>
      <c r="FK1319" s="237"/>
      <c r="FL1319" s="237"/>
      <c r="FM1319" s="237"/>
      <c r="FN1319" s="237"/>
      <c r="FO1319" s="237"/>
      <c r="FP1319" s="237"/>
      <c r="FQ1319" s="237"/>
      <c r="FR1319" s="237"/>
      <c r="FS1319" s="237"/>
      <c r="FT1319" s="237"/>
      <c r="FU1319" s="237"/>
      <c r="FV1319" s="237"/>
      <c r="FW1319" s="237"/>
      <c r="FX1319" s="237"/>
      <c r="FY1319" s="237"/>
      <c r="FZ1319" s="237"/>
      <c r="GA1319" s="237"/>
      <c r="GB1319" s="237"/>
      <c r="GC1319" s="237"/>
      <c r="GD1319" s="237"/>
      <c r="GE1319" s="237"/>
      <c r="GF1319" s="237"/>
      <c r="GG1319" s="237"/>
      <c r="GH1319" s="237"/>
      <c r="GI1319" s="237"/>
      <c r="GJ1319" s="237"/>
      <c r="GK1319" s="237"/>
      <c r="GL1319" s="237"/>
      <c r="GM1319" s="237"/>
      <c r="GN1319" s="237"/>
      <c r="GO1319" s="237"/>
      <c r="GP1319" s="237"/>
      <c r="GQ1319" s="237"/>
    </row>
    <row r="1320" spans="1:199" s="81" customFormat="1" ht="15" hidden="1">
      <c r="A1320" s="176" t="s">
        <v>3212</v>
      </c>
      <c r="B1320" s="241" t="s">
        <v>6509</v>
      </c>
      <c r="C1320" s="242">
        <v>0</v>
      </c>
      <c r="D1320" s="242">
        <v>0</v>
      </c>
      <c r="E1320" s="242">
        <v>0</v>
      </c>
      <c r="F1320" s="242">
        <v>0</v>
      </c>
      <c r="G1320" s="242">
        <v>0</v>
      </c>
      <c r="H1320" s="242">
        <v>0</v>
      </c>
      <c r="I1320" s="242">
        <v>0</v>
      </c>
      <c r="J1320" s="242">
        <v>0</v>
      </c>
      <c r="K1320" s="242">
        <v>0</v>
      </c>
      <c r="L1320" s="242">
        <v>0</v>
      </c>
      <c r="M1320" s="242">
        <v>0</v>
      </c>
      <c r="N1320" s="242">
        <v>0</v>
      </c>
      <c r="O1320" s="242">
        <v>0</v>
      </c>
      <c r="P1320" s="28"/>
      <c r="Q1320" s="242">
        <f>SUM(D1320:O1320)</f>
        <v>0</v>
      </c>
      <c r="R1320" s="242">
        <f>IF($R$19&lt;1,0,Q1320/$R$19)</f>
        <v>0</v>
      </c>
      <c r="S1320" s="243"/>
      <c r="T1320" s="351">
        <f>IF(Q1320=0,0,1)+IF(C1320=0,0,1)+IF(D1320=0,0,1)+IF(E1320=0,0,1)+IF(F1320=0,0,1)+IF(G1320=0,0,1)+IF(H1320=0,0,1)+IF(I1320=0,0,1)+IF(J1320=0,0,1)+IF(K1320=0,0,1)+IF(L1320=0,0,1)+IF(M1320=0,0,1)+IF(N1320=0,0,1)+IF(O1320=0,0,1)</f>
        <v>0</v>
      </c>
      <c r="U1320" s="237"/>
      <c r="V1320" s="237"/>
      <c r="W1320" s="237"/>
      <c r="X1320" s="237"/>
      <c r="Y1320" s="237"/>
      <c r="Z1320" s="237"/>
      <c r="AA1320" s="237"/>
      <c r="AB1320" s="237"/>
      <c r="AC1320" s="237"/>
      <c r="AD1320" s="237"/>
      <c r="AE1320" s="237"/>
      <c r="AF1320" s="237"/>
      <c r="AG1320" s="237"/>
      <c r="AH1320" s="237"/>
      <c r="AI1320" s="237"/>
      <c r="AJ1320" s="237"/>
      <c r="AK1320" s="237"/>
      <c r="AL1320" s="237"/>
      <c r="AM1320" s="237"/>
      <c r="AN1320" s="237"/>
      <c r="AO1320" s="237"/>
      <c r="AP1320" s="237"/>
      <c r="AQ1320" s="237"/>
      <c r="AR1320" s="237"/>
      <c r="AS1320" s="237"/>
      <c r="AT1320" s="237"/>
      <c r="AU1320" s="237"/>
      <c r="AV1320" s="237"/>
      <c r="AW1320" s="237"/>
      <c r="AX1320" s="237"/>
      <c r="AY1320" s="237"/>
      <c r="AZ1320" s="237"/>
      <c r="BA1320" s="237"/>
      <c r="BB1320" s="237"/>
      <c r="BC1320" s="237"/>
      <c r="BD1320" s="237"/>
      <c r="BE1320" s="237"/>
      <c r="BF1320" s="237"/>
      <c r="BG1320" s="237"/>
      <c r="BH1320" s="237"/>
      <c r="BI1320" s="237"/>
      <c r="BJ1320" s="237"/>
      <c r="BK1320" s="237"/>
      <c r="BL1320" s="237"/>
      <c r="BM1320" s="237"/>
      <c r="BN1320" s="237"/>
      <c r="BO1320" s="237"/>
      <c r="BP1320" s="237"/>
      <c r="BQ1320" s="237"/>
      <c r="BR1320" s="237"/>
      <c r="BS1320" s="237"/>
      <c r="BT1320" s="237"/>
      <c r="BU1320" s="237"/>
      <c r="BV1320" s="237"/>
      <c r="BW1320" s="237"/>
      <c r="BX1320" s="237"/>
      <c r="BY1320" s="237"/>
      <c r="BZ1320" s="237"/>
      <c r="CA1320" s="237"/>
      <c r="CB1320" s="237"/>
      <c r="CC1320" s="237"/>
      <c r="CD1320" s="237"/>
      <c r="CE1320" s="237"/>
      <c r="CF1320" s="237"/>
      <c r="CG1320" s="237"/>
      <c r="CH1320" s="237"/>
      <c r="CI1320" s="237"/>
      <c r="CJ1320" s="237"/>
      <c r="CK1320" s="237"/>
      <c r="CL1320" s="237"/>
      <c r="CM1320" s="237"/>
      <c r="CN1320" s="237"/>
      <c r="CO1320" s="237"/>
      <c r="CP1320" s="237"/>
      <c r="CQ1320" s="237"/>
      <c r="CR1320" s="237"/>
      <c r="CS1320" s="237"/>
      <c r="CT1320" s="237"/>
      <c r="CU1320" s="237"/>
      <c r="CV1320" s="237"/>
      <c r="CW1320" s="237"/>
      <c r="CX1320" s="237"/>
      <c r="CY1320" s="237"/>
      <c r="CZ1320" s="237"/>
      <c r="DA1320" s="237"/>
      <c r="DB1320" s="237"/>
      <c r="DC1320" s="237"/>
      <c r="DD1320" s="237"/>
      <c r="DE1320" s="237"/>
      <c r="DF1320" s="237"/>
      <c r="DG1320" s="237"/>
      <c r="DH1320" s="237"/>
      <c r="DI1320" s="237"/>
      <c r="DJ1320" s="237"/>
      <c r="DK1320" s="237"/>
      <c r="DL1320" s="237"/>
      <c r="DM1320" s="237"/>
      <c r="DN1320" s="237"/>
      <c r="DO1320" s="237"/>
      <c r="DP1320" s="237"/>
      <c r="DQ1320" s="237"/>
      <c r="DR1320" s="237"/>
      <c r="DS1320" s="237"/>
      <c r="DT1320" s="237"/>
      <c r="DU1320" s="237"/>
      <c r="DV1320" s="237"/>
      <c r="DW1320" s="237"/>
      <c r="DX1320" s="237"/>
      <c r="DY1320" s="237"/>
      <c r="DZ1320" s="237"/>
      <c r="EA1320" s="237"/>
      <c r="EB1320" s="237"/>
      <c r="EC1320" s="237"/>
      <c r="ED1320" s="237"/>
      <c r="EE1320" s="237"/>
      <c r="EF1320" s="237"/>
      <c r="EG1320" s="237"/>
      <c r="EH1320" s="237"/>
      <c r="EI1320" s="237"/>
      <c r="EJ1320" s="237"/>
      <c r="EK1320" s="237"/>
      <c r="EL1320" s="237"/>
      <c r="EM1320" s="237"/>
      <c r="EN1320" s="237"/>
      <c r="EO1320" s="237"/>
      <c r="EP1320" s="237"/>
      <c r="EQ1320" s="237"/>
      <c r="ER1320" s="237"/>
      <c r="ES1320" s="237"/>
      <c r="ET1320" s="237"/>
      <c r="EU1320" s="237"/>
      <c r="EV1320" s="237"/>
      <c r="EW1320" s="237"/>
      <c r="EX1320" s="237"/>
      <c r="EY1320" s="237"/>
      <c r="EZ1320" s="237"/>
      <c r="FA1320" s="237"/>
      <c r="FB1320" s="237"/>
      <c r="FC1320" s="237"/>
      <c r="FD1320" s="237"/>
      <c r="FE1320" s="237"/>
      <c r="FF1320" s="237"/>
      <c r="FG1320" s="237"/>
      <c r="FH1320" s="237"/>
      <c r="FI1320" s="237"/>
      <c r="FJ1320" s="237"/>
      <c r="FK1320" s="237"/>
      <c r="FL1320" s="237"/>
      <c r="FM1320" s="237"/>
      <c r="FN1320" s="237"/>
      <c r="FO1320" s="237"/>
      <c r="FP1320" s="237"/>
      <c r="FQ1320" s="237"/>
      <c r="FR1320" s="237"/>
      <c r="FS1320" s="237"/>
      <c r="FT1320" s="237"/>
      <c r="FU1320" s="237"/>
      <c r="FV1320" s="237"/>
      <c r="FW1320" s="237"/>
      <c r="FX1320" s="237"/>
      <c r="FY1320" s="237"/>
      <c r="FZ1320" s="237"/>
      <c r="GA1320" s="237"/>
      <c r="GB1320" s="237"/>
      <c r="GC1320" s="237"/>
      <c r="GD1320" s="237"/>
      <c r="GE1320" s="237"/>
      <c r="GF1320" s="237"/>
      <c r="GG1320" s="237"/>
      <c r="GH1320" s="237"/>
      <c r="GI1320" s="237"/>
      <c r="GJ1320" s="237"/>
      <c r="GK1320" s="237"/>
      <c r="GL1320" s="237"/>
      <c r="GM1320" s="237"/>
      <c r="GN1320" s="237"/>
      <c r="GO1320" s="237"/>
      <c r="GP1320" s="237"/>
      <c r="GQ1320" s="237"/>
    </row>
    <row r="1321" spans="1:199" s="81" customFormat="1" ht="15" hidden="1">
      <c r="A1321" s="176" t="s">
        <v>3213</v>
      </c>
      <c r="B1321" s="241" t="s">
        <v>6510</v>
      </c>
      <c r="C1321" s="242">
        <v>0</v>
      </c>
      <c r="D1321" s="242">
        <v>0</v>
      </c>
      <c r="E1321" s="242">
        <v>0</v>
      </c>
      <c r="F1321" s="242">
        <v>0</v>
      </c>
      <c r="G1321" s="242">
        <v>0</v>
      </c>
      <c r="H1321" s="242">
        <v>0</v>
      </c>
      <c r="I1321" s="242">
        <v>0</v>
      </c>
      <c r="J1321" s="242">
        <v>0</v>
      </c>
      <c r="K1321" s="242">
        <v>0</v>
      </c>
      <c r="L1321" s="242">
        <v>0</v>
      </c>
      <c r="M1321" s="242">
        <v>0</v>
      </c>
      <c r="N1321" s="242">
        <v>0</v>
      </c>
      <c r="O1321" s="242">
        <v>0</v>
      </c>
      <c r="P1321" s="28"/>
      <c r="Q1321" s="242">
        <f>SUM(D1321:O1321)</f>
        <v>0</v>
      </c>
      <c r="R1321" s="242">
        <f>IF($R$19&lt;1,0,Q1321/$R$19)</f>
        <v>0</v>
      </c>
      <c r="S1321" s="243"/>
      <c r="T1321" s="351">
        <f>IF(Q1321=0,0,1)+IF(C1321=0,0,1)+IF(D1321=0,0,1)+IF(E1321=0,0,1)+IF(F1321=0,0,1)+IF(G1321=0,0,1)+IF(H1321=0,0,1)+IF(I1321=0,0,1)+IF(J1321=0,0,1)+IF(K1321=0,0,1)+IF(L1321=0,0,1)+IF(M1321=0,0,1)+IF(N1321=0,0,1)+IF(O1321=0,0,1)</f>
        <v>0</v>
      </c>
      <c r="U1321" s="237"/>
      <c r="V1321" s="237"/>
      <c r="W1321" s="237"/>
      <c r="X1321" s="237"/>
      <c r="Y1321" s="237"/>
      <c r="Z1321" s="237"/>
      <c r="AA1321" s="237"/>
      <c r="AB1321" s="237"/>
      <c r="AC1321" s="237"/>
      <c r="AD1321" s="237"/>
      <c r="AE1321" s="237"/>
      <c r="AF1321" s="237"/>
      <c r="AG1321" s="237"/>
      <c r="AH1321" s="237"/>
      <c r="AI1321" s="237"/>
      <c r="AJ1321" s="237"/>
      <c r="AK1321" s="237"/>
      <c r="AL1321" s="237"/>
      <c r="AM1321" s="237"/>
      <c r="AN1321" s="237"/>
      <c r="AO1321" s="237"/>
      <c r="AP1321" s="237"/>
      <c r="AQ1321" s="237"/>
      <c r="AR1321" s="237"/>
      <c r="AS1321" s="237"/>
      <c r="AT1321" s="237"/>
      <c r="AU1321" s="237"/>
      <c r="AV1321" s="237"/>
      <c r="AW1321" s="237"/>
      <c r="AX1321" s="237"/>
      <c r="AY1321" s="237"/>
      <c r="AZ1321" s="237"/>
      <c r="BA1321" s="237"/>
      <c r="BB1321" s="237"/>
      <c r="BC1321" s="237"/>
      <c r="BD1321" s="237"/>
      <c r="BE1321" s="237"/>
      <c r="BF1321" s="237"/>
      <c r="BG1321" s="237"/>
      <c r="BH1321" s="237"/>
      <c r="BI1321" s="237"/>
      <c r="BJ1321" s="237"/>
      <c r="BK1321" s="237"/>
      <c r="BL1321" s="237"/>
      <c r="BM1321" s="237"/>
      <c r="BN1321" s="237"/>
      <c r="BO1321" s="237"/>
      <c r="BP1321" s="237"/>
      <c r="BQ1321" s="237"/>
      <c r="BR1321" s="237"/>
      <c r="BS1321" s="237"/>
      <c r="BT1321" s="237"/>
      <c r="BU1321" s="237"/>
      <c r="BV1321" s="237"/>
      <c r="BW1321" s="237"/>
      <c r="BX1321" s="237"/>
      <c r="BY1321" s="237"/>
      <c r="BZ1321" s="237"/>
      <c r="CA1321" s="237"/>
      <c r="CB1321" s="237"/>
      <c r="CC1321" s="237"/>
      <c r="CD1321" s="237"/>
      <c r="CE1321" s="237"/>
      <c r="CF1321" s="237"/>
      <c r="CG1321" s="237"/>
      <c r="CH1321" s="237"/>
      <c r="CI1321" s="237"/>
      <c r="CJ1321" s="237"/>
      <c r="CK1321" s="237"/>
      <c r="CL1321" s="237"/>
      <c r="CM1321" s="237"/>
      <c r="CN1321" s="237"/>
      <c r="CO1321" s="237"/>
      <c r="CP1321" s="237"/>
      <c r="CQ1321" s="237"/>
      <c r="CR1321" s="237"/>
      <c r="CS1321" s="237"/>
      <c r="CT1321" s="237"/>
      <c r="CU1321" s="237"/>
      <c r="CV1321" s="237"/>
      <c r="CW1321" s="237"/>
      <c r="CX1321" s="237"/>
      <c r="CY1321" s="237"/>
      <c r="CZ1321" s="237"/>
      <c r="DA1321" s="237"/>
      <c r="DB1321" s="237"/>
      <c r="DC1321" s="237"/>
      <c r="DD1321" s="237"/>
      <c r="DE1321" s="237"/>
      <c r="DF1321" s="237"/>
      <c r="DG1321" s="237"/>
      <c r="DH1321" s="237"/>
      <c r="DI1321" s="237"/>
      <c r="DJ1321" s="237"/>
      <c r="DK1321" s="237"/>
      <c r="DL1321" s="237"/>
      <c r="DM1321" s="237"/>
      <c r="DN1321" s="237"/>
      <c r="DO1321" s="237"/>
      <c r="DP1321" s="237"/>
      <c r="DQ1321" s="237"/>
      <c r="DR1321" s="237"/>
      <c r="DS1321" s="237"/>
      <c r="DT1321" s="237"/>
      <c r="DU1321" s="237"/>
      <c r="DV1321" s="237"/>
      <c r="DW1321" s="237"/>
      <c r="DX1321" s="237"/>
      <c r="DY1321" s="237"/>
      <c r="DZ1321" s="237"/>
      <c r="EA1321" s="237"/>
      <c r="EB1321" s="237"/>
      <c r="EC1321" s="237"/>
      <c r="ED1321" s="237"/>
      <c r="EE1321" s="237"/>
      <c r="EF1321" s="237"/>
      <c r="EG1321" s="237"/>
      <c r="EH1321" s="237"/>
      <c r="EI1321" s="237"/>
      <c r="EJ1321" s="237"/>
      <c r="EK1321" s="237"/>
      <c r="EL1321" s="237"/>
      <c r="EM1321" s="237"/>
      <c r="EN1321" s="237"/>
      <c r="EO1321" s="237"/>
      <c r="EP1321" s="237"/>
      <c r="EQ1321" s="237"/>
      <c r="ER1321" s="237"/>
      <c r="ES1321" s="237"/>
      <c r="ET1321" s="237"/>
      <c r="EU1321" s="237"/>
      <c r="EV1321" s="237"/>
      <c r="EW1321" s="237"/>
      <c r="EX1321" s="237"/>
      <c r="EY1321" s="237"/>
      <c r="EZ1321" s="237"/>
      <c r="FA1321" s="237"/>
      <c r="FB1321" s="237"/>
      <c r="FC1321" s="237"/>
      <c r="FD1321" s="237"/>
      <c r="FE1321" s="237"/>
      <c r="FF1321" s="237"/>
      <c r="FG1321" s="237"/>
      <c r="FH1321" s="237"/>
      <c r="FI1321" s="237"/>
      <c r="FJ1321" s="237"/>
      <c r="FK1321" s="237"/>
      <c r="FL1321" s="237"/>
      <c r="FM1321" s="237"/>
      <c r="FN1321" s="237"/>
      <c r="FO1321" s="237"/>
      <c r="FP1321" s="237"/>
      <c r="FQ1321" s="237"/>
      <c r="FR1321" s="237"/>
      <c r="FS1321" s="237"/>
      <c r="FT1321" s="237"/>
      <c r="FU1321" s="237"/>
      <c r="FV1321" s="237"/>
      <c r="FW1321" s="237"/>
      <c r="FX1321" s="237"/>
      <c r="FY1321" s="237"/>
      <c r="FZ1321" s="237"/>
      <c r="GA1321" s="237"/>
      <c r="GB1321" s="237"/>
      <c r="GC1321" s="237"/>
      <c r="GD1321" s="237"/>
      <c r="GE1321" s="237"/>
      <c r="GF1321" s="237"/>
      <c r="GG1321" s="237"/>
      <c r="GH1321" s="237"/>
      <c r="GI1321" s="237"/>
      <c r="GJ1321" s="237"/>
      <c r="GK1321" s="237"/>
      <c r="GL1321" s="237"/>
      <c r="GM1321" s="237"/>
      <c r="GN1321" s="237"/>
      <c r="GO1321" s="237"/>
      <c r="GP1321" s="237"/>
      <c r="GQ1321" s="237"/>
    </row>
    <row r="1322" spans="1:199" s="81" customFormat="1" ht="15" hidden="1">
      <c r="A1322" s="176" t="s">
        <v>3214</v>
      </c>
      <c r="B1322" s="241" t="s">
        <v>6511</v>
      </c>
      <c r="C1322" s="242">
        <v>0</v>
      </c>
      <c r="D1322" s="242">
        <v>0</v>
      </c>
      <c r="E1322" s="242">
        <v>0</v>
      </c>
      <c r="F1322" s="242">
        <v>0</v>
      </c>
      <c r="G1322" s="242">
        <v>0</v>
      </c>
      <c r="H1322" s="242">
        <v>0</v>
      </c>
      <c r="I1322" s="242">
        <v>0</v>
      </c>
      <c r="J1322" s="242">
        <v>0</v>
      </c>
      <c r="K1322" s="242">
        <v>0</v>
      </c>
      <c r="L1322" s="242">
        <v>0</v>
      </c>
      <c r="M1322" s="242">
        <v>0</v>
      </c>
      <c r="N1322" s="242">
        <v>0</v>
      </c>
      <c r="O1322" s="242">
        <v>0</v>
      </c>
      <c r="P1322" s="28"/>
      <c r="Q1322" s="242">
        <f>SUM(D1322:O1322)</f>
        <v>0</v>
      </c>
      <c r="R1322" s="242">
        <f>IF($R$19&lt;1,0,Q1322/$R$19)</f>
        <v>0</v>
      </c>
      <c r="S1322" s="243"/>
      <c r="T1322" s="351">
        <f>IF(Q1322=0,0,1)+IF(C1322=0,0,1)+IF(D1322=0,0,1)+IF(E1322=0,0,1)+IF(F1322=0,0,1)+IF(G1322=0,0,1)+IF(H1322=0,0,1)+IF(I1322=0,0,1)+IF(J1322=0,0,1)+IF(K1322=0,0,1)+IF(L1322=0,0,1)+IF(M1322=0,0,1)+IF(N1322=0,0,1)+IF(O1322=0,0,1)</f>
        <v>0</v>
      </c>
      <c r="U1322" s="237"/>
      <c r="V1322" s="237"/>
      <c r="W1322" s="237"/>
      <c r="X1322" s="237"/>
      <c r="Y1322" s="237"/>
      <c r="Z1322" s="237"/>
      <c r="AA1322" s="237"/>
      <c r="AB1322" s="237"/>
      <c r="AC1322" s="237"/>
      <c r="AD1322" s="237"/>
      <c r="AE1322" s="237"/>
      <c r="AF1322" s="237"/>
      <c r="AG1322" s="237"/>
      <c r="AH1322" s="237"/>
      <c r="AI1322" s="237"/>
      <c r="AJ1322" s="237"/>
      <c r="AK1322" s="237"/>
      <c r="AL1322" s="237"/>
      <c r="AM1322" s="237"/>
      <c r="AN1322" s="237"/>
      <c r="AO1322" s="237"/>
      <c r="AP1322" s="237"/>
      <c r="AQ1322" s="237"/>
      <c r="AR1322" s="237"/>
      <c r="AS1322" s="237"/>
      <c r="AT1322" s="237"/>
      <c r="AU1322" s="237"/>
      <c r="AV1322" s="237"/>
      <c r="AW1322" s="237"/>
      <c r="AX1322" s="237"/>
      <c r="AY1322" s="237"/>
      <c r="AZ1322" s="237"/>
      <c r="BA1322" s="237"/>
      <c r="BB1322" s="237"/>
      <c r="BC1322" s="237"/>
      <c r="BD1322" s="237"/>
      <c r="BE1322" s="237"/>
      <c r="BF1322" s="237"/>
      <c r="BG1322" s="237"/>
      <c r="BH1322" s="237"/>
      <c r="BI1322" s="237"/>
      <c r="BJ1322" s="237"/>
      <c r="BK1322" s="237"/>
      <c r="BL1322" s="237"/>
      <c r="BM1322" s="237"/>
      <c r="BN1322" s="237"/>
      <c r="BO1322" s="237"/>
      <c r="BP1322" s="237"/>
      <c r="BQ1322" s="237"/>
      <c r="BR1322" s="237"/>
      <c r="BS1322" s="237"/>
      <c r="BT1322" s="237"/>
      <c r="BU1322" s="237"/>
      <c r="BV1322" s="237"/>
      <c r="BW1322" s="237"/>
      <c r="BX1322" s="237"/>
      <c r="BY1322" s="237"/>
      <c r="BZ1322" s="237"/>
      <c r="CA1322" s="237"/>
      <c r="CB1322" s="237"/>
      <c r="CC1322" s="237"/>
      <c r="CD1322" s="237"/>
      <c r="CE1322" s="237"/>
      <c r="CF1322" s="237"/>
      <c r="CG1322" s="237"/>
      <c r="CH1322" s="237"/>
      <c r="CI1322" s="237"/>
      <c r="CJ1322" s="237"/>
      <c r="CK1322" s="237"/>
      <c r="CL1322" s="237"/>
      <c r="CM1322" s="237"/>
      <c r="CN1322" s="237"/>
      <c r="CO1322" s="237"/>
      <c r="CP1322" s="237"/>
      <c r="CQ1322" s="237"/>
      <c r="CR1322" s="237"/>
      <c r="CS1322" s="237"/>
      <c r="CT1322" s="237"/>
      <c r="CU1322" s="237"/>
      <c r="CV1322" s="237"/>
      <c r="CW1322" s="237"/>
      <c r="CX1322" s="237"/>
      <c r="CY1322" s="237"/>
      <c r="CZ1322" s="237"/>
      <c r="DA1322" s="237"/>
      <c r="DB1322" s="237"/>
      <c r="DC1322" s="237"/>
      <c r="DD1322" s="237"/>
      <c r="DE1322" s="237"/>
      <c r="DF1322" s="237"/>
      <c r="DG1322" s="237"/>
      <c r="DH1322" s="237"/>
      <c r="DI1322" s="237"/>
      <c r="DJ1322" s="237"/>
      <c r="DK1322" s="237"/>
      <c r="DL1322" s="237"/>
      <c r="DM1322" s="237"/>
      <c r="DN1322" s="237"/>
      <c r="DO1322" s="237"/>
      <c r="DP1322" s="237"/>
      <c r="DQ1322" s="237"/>
      <c r="DR1322" s="237"/>
      <c r="DS1322" s="237"/>
      <c r="DT1322" s="237"/>
      <c r="DU1322" s="237"/>
      <c r="DV1322" s="237"/>
      <c r="DW1322" s="237"/>
      <c r="DX1322" s="237"/>
      <c r="DY1322" s="237"/>
      <c r="DZ1322" s="237"/>
      <c r="EA1322" s="237"/>
      <c r="EB1322" s="237"/>
      <c r="EC1322" s="237"/>
      <c r="ED1322" s="237"/>
      <c r="EE1322" s="237"/>
      <c r="EF1322" s="237"/>
      <c r="EG1322" s="237"/>
      <c r="EH1322" s="237"/>
      <c r="EI1322" s="237"/>
      <c r="EJ1322" s="237"/>
      <c r="EK1322" s="237"/>
      <c r="EL1322" s="237"/>
      <c r="EM1322" s="237"/>
      <c r="EN1322" s="237"/>
      <c r="EO1322" s="237"/>
      <c r="EP1322" s="237"/>
      <c r="EQ1322" s="237"/>
      <c r="ER1322" s="237"/>
      <c r="ES1322" s="237"/>
      <c r="ET1322" s="237"/>
      <c r="EU1322" s="237"/>
      <c r="EV1322" s="237"/>
      <c r="EW1322" s="237"/>
      <c r="EX1322" s="237"/>
      <c r="EY1322" s="237"/>
      <c r="EZ1322" s="237"/>
      <c r="FA1322" s="237"/>
      <c r="FB1322" s="237"/>
      <c r="FC1322" s="237"/>
      <c r="FD1322" s="237"/>
      <c r="FE1322" s="237"/>
      <c r="FF1322" s="237"/>
      <c r="FG1322" s="237"/>
      <c r="FH1322" s="237"/>
      <c r="FI1322" s="237"/>
      <c r="FJ1322" s="237"/>
      <c r="FK1322" s="237"/>
      <c r="FL1322" s="237"/>
      <c r="FM1322" s="237"/>
      <c r="FN1322" s="237"/>
      <c r="FO1322" s="237"/>
      <c r="FP1322" s="237"/>
      <c r="FQ1322" s="237"/>
      <c r="FR1322" s="237"/>
      <c r="FS1322" s="237"/>
      <c r="FT1322" s="237"/>
      <c r="FU1322" s="237"/>
      <c r="FV1322" s="237"/>
      <c r="FW1322" s="237"/>
      <c r="FX1322" s="237"/>
      <c r="FY1322" s="237"/>
      <c r="FZ1322" s="237"/>
      <c r="GA1322" s="237"/>
      <c r="GB1322" s="237"/>
      <c r="GC1322" s="237"/>
      <c r="GD1322" s="237"/>
      <c r="GE1322" s="237"/>
      <c r="GF1322" s="237"/>
      <c r="GG1322" s="237"/>
      <c r="GH1322" s="237"/>
      <c r="GI1322" s="237"/>
      <c r="GJ1322" s="237"/>
      <c r="GK1322" s="237"/>
      <c r="GL1322" s="237"/>
      <c r="GM1322" s="237"/>
      <c r="GN1322" s="237"/>
      <c r="GO1322" s="237"/>
      <c r="GP1322" s="237"/>
      <c r="GQ1322" s="237"/>
    </row>
    <row r="1323" spans="1:199" s="81" customFormat="1" ht="15" hidden="1">
      <c r="A1323" s="176" t="s">
        <v>3215</v>
      </c>
      <c r="B1323" s="241" t="s">
        <v>6221</v>
      </c>
      <c r="C1323" s="242">
        <v>0</v>
      </c>
      <c r="D1323" s="242">
        <v>0</v>
      </c>
      <c r="E1323" s="242">
        <v>0</v>
      </c>
      <c r="F1323" s="242">
        <v>0</v>
      </c>
      <c r="G1323" s="242">
        <v>0</v>
      </c>
      <c r="H1323" s="242">
        <v>0</v>
      </c>
      <c r="I1323" s="242">
        <v>0</v>
      </c>
      <c r="J1323" s="242">
        <v>0</v>
      </c>
      <c r="K1323" s="242">
        <v>0</v>
      </c>
      <c r="L1323" s="242">
        <v>0</v>
      </c>
      <c r="M1323" s="242">
        <v>0</v>
      </c>
      <c r="N1323" s="242">
        <v>0</v>
      </c>
      <c r="O1323" s="242">
        <v>0</v>
      </c>
      <c r="P1323" s="28"/>
      <c r="Q1323" s="242">
        <f>SUM(D1323:O1323)</f>
        <v>0</v>
      </c>
      <c r="R1323" s="242">
        <f>IF($R$19&lt;1,0,Q1323/$R$19)</f>
        <v>0</v>
      </c>
      <c r="S1323" s="243"/>
      <c r="T1323" s="351">
        <f>IF(Q1323=0,0,1)+IF(C1323=0,0,1)+IF(D1323=0,0,1)+IF(E1323=0,0,1)+IF(F1323=0,0,1)+IF(G1323=0,0,1)+IF(H1323=0,0,1)+IF(I1323=0,0,1)+IF(J1323=0,0,1)+IF(K1323=0,0,1)+IF(L1323=0,0,1)+IF(M1323=0,0,1)+IF(N1323=0,0,1)+IF(O1323=0,0,1)</f>
        <v>0</v>
      </c>
      <c r="U1323" s="237"/>
      <c r="V1323" s="237"/>
      <c r="W1323" s="237"/>
      <c r="X1323" s="237"/>
      <c r="Y1323" s="237"/>
      <c r="Z1323" s="237"/>
      <c r="AA1323" s="237"/>
      <c r="AB1323" s="237"/>
      <c r="AC1323" s="237"/>
      <c r="AD1323" s="237"/>
      <c r="AE1323" s="237"/>
      <c r="AF1323" s="237"/>
      <c r="AG1323" s="237"/>
      <c r="AH1323" s="237"/>
      <c r="AI1323" s="237"/>
      <c r="AJ1323" s="237"/>
      <c r="AK1323" s="237"/>
      <c r="AL1323" s="237"/>
      <c r="AM1323" s="237"/>
      <c r="AN1323" s="237"/>
      <c r="AO1323" s="237"/>
      <c r="AP1323" s="237"/>
      <c r="AQ1323" s="237"/>
      <c r="AR1323" s="237"/>
      <c r="AS1323" s="237"/>
      <c r="AT1323" s="237"/>
      <c r="AU1323" s="237"/>
      <c r="AV1323" s="237"/>
      <c r="AW1323" s="237"/>
      <c r="AX1323" s="237"/>
      <c r="AY1323" s="237"/>
      <c r="AZ1323" s="237"/>
      <c r="BA1323" s="237"/>
      <c r="BB1323" s="237"/>
      <c r="BC1323" s="237"/>
      <c r="BD1323" s="237"/>
      <c r="BE1323" s="237"/>
      <c r="BF1323" s="237"/>
      <c r="BG1323" s="237"/>
      <c r="BH1323" s="237"/>
      <c r="BI1323" s="237"/>
      <c r="BJ1323" s="237"/>
      <c r="BK1323" s="237"/>
      <c r="BL1323" s="237"/>
      <c r="BM1323" s="237"/>
      <c r="BN1323" s="237"/>
      <c r="BO1323" s="237"/>
      <c r="BP1323" s="237"/>
      <c r="BQ1323" s="237"/>
      <c r="BR1323" s="237"/>
      <c r="BS1323" s="237"/>
      <c r="BT1323" s="237"/>
      <c r="BU1323" s="237"/>
      <c r="BV1323" s="237"/>
      <c r="BW1323" s="237"/>
      <c r="BX1323" s="237"/>
      <c r="BY1323" s="237"/>
      <c r="BZ1323" s="237"/>
      <c r="CA1323" s="237"/>
      <c r="CB1323" s="237"/>
      <c r="CC1323" s="237"/>
      <c r="CD1323" s="237"/>
      <c r="CE1323" s="237"/>
      <c r="CF1323" s="237"/>
      <c r="CG1323" s="237"/>
      <c r="CH1323" s="237"/>
      <c r="CI1323" s="237"/>
      <c r="CJ1323" s="237"/>
      <c r="CK1323" s="237"/>
      <c r="CL1323" s="237"/>
      <c r="CM1323" s="237"/>
      <c r="CN1323" s="237"/>
      <c r="CO1323" s="237"/>
      <c r="CP1323" s="237"/>
      <c r="CQ1323" s="237"/>
      <c r="CR1323" s="237"/>
      <c r="CS1323" s="237"/>
      <c r="CT1323" s="237"/>
      <c r="CU1323" s="237"/>
      <c r="CV1323" s="237"/>
      <c r="CW1323" s="237"/>
      <c r="CX1323" s="237"/>
      <c r="CY1323" s="237"/>
      <c r="CZ1323" s="237"/>
      <c r="DA1323" s="237"/>
      <c r="DB1323" s="237"/>
      <c r="DC1323" s="237"/>
      <c r="DD1323" s="237"/>
      <c r="DE1323" s="237"/>
      <c r="DF1323" s="237"/>
      <c r="DG1323" s="237"/>
      <c r="DH1323" s="237"/>
      <c r="DI1323" s="237"/>
      <c r="DJ1323" s="237"/>
      <c r="DK1323" s="237"/>
      <c r="DL1323" s="237"/>
      <c r="DM1323" s="237"/>
      <c r="DN1323" s="237"/>
      <c r="DO1323" s="237"/>
      <c r="DP1323" s="237"/>
      <c r="DQ1323" s="237"/>
      <c r="DR1323" s="237"/>
      <c r="DS1323" s="237"/>
      <c r="DT1323" s="237"/>
      <c r="DU1323" s="237"/>
      <c r="DV1323" s="237"/>
      <c r="DW1323" s="237"/>
      <c r="DX1323" s="237"/>
      <c r="DY1323" s="237"/>
      <c r="DZ1323" s="237"/>
      <c r="EA1323" s="237"/>
      <c r="EB1323" s="237"/>
      <c r="EC1323" s="237"/>
      <c r="ED1323" s="237"/>
      <c r="EE1323" s="237"/>
      <c r="EF1323" s="237"/>
      <c r="EG1323" s="237"/>
      <c r="EH1323" s="237"/>
      <c r="EI1323" s="237"/>
      <c r="EJ1323" s="237"/>
      <c r="EK1323" s="237"/>
      <c r="EL1323" s="237"/>
      <c r="EM1323" s="237"/>
      <c r="EN1323" s="237"/>
      <c r="EO1323" s="237"/>
      <c r="EP1323" s="237"/>
      <c r="EQ1323" s="237"/>
      <c r="ER1323" s="237"/>
      <c r="ES1323" s="237"/>
      <c r="ET1323" s="237"/>
      <c r="EU1323" s="237"/>
      <c r="EV1323" s="237"/>
      <c r="EW1323" s="237"/>
      <c r="EX1323" s="237"/>
      <c r="EY1323" s="237"/>
      <c r="EZ1323" s="237"/>
      <c r="FA1323" s="237"/>
      <c r="FB1323" s="237"/>
      <c r="FC1323" s="237"/>
      <c r="FD1323" s="237"/>
      <c r="FE1323" s="237"/>
      <c r="FF1323" s="237"/>
      <c r="FG1323" s="237"/>
      <c r="FH1323" s="237"/>
      <c r="FI1323" s="237"/>
      <c r="FJ1323" s="237"/>
      <c r="FK1323" s="237"/>
      <c r="FL1323" s="237"/>
      <c r="FM1323" s="237"/>
      <c r="FN1323" s="237"/>
      <c r="FO1323" s="237"/>
      <c r="FP1323" s="237"/>
      <c r="FQ1323" s="237"/>
      <c r="FR1323" s="237"/>
      <c r="FS1323" s="237"/>
      <c r="FT1323" s="237"/>
      <c r="FU1323" s="237"/>
      <c r="FV1323" s="237"/>
      <c r="FW1323" s="237"/>
      <c r="FX1323" s="237"/>
      <c r="FY1323" s="237"/>
      <c r="FZ1323" s="237"/>
      <c r="GA1323" s="237"/>
      <c r="GB1323" s="237"/>
      <c r="GC1323" s="237"/>
      <c r="GD1323" s="237"/>
      <c r="GE1323" s="237"/>
      <c r="GF1323" s="237"/>
      <c r="GG1323" s="237"/>
      <c r="GH1323" s="237"/>
      <c r="GI1323" s="237"/>
      <c r="GJ1323" s="237"/>
      <c r="GK1323" s="237"/>
      <c r="GL1323" s="237"/>
      <c r="GM1323" s="237"/>
      <c r="GN1323" s="237"/>
      <c r="GO1323" s="237"/>
      <c r="GP1323" s="237"/>
      <c r="GQ1323" s="237"/>
    </row>
    <row r="1324" spans="1:199" s="81" customFormat="1" ht="15" hidden="1">
      <c r="A1324" s="176" t="s">
        <v>3216</v>
      </c>
      <c r="B1324" s="241" t="s">
        <v>6512</v>
      </c>
      <c r="C1324" s="242">
        <v>0</v>
      </c>
      <c r="D1324" s="242">
        <v>0</v>
      </c>
      <c r="E1324" s="242">
        <v>0</v>
      </c>
      <c r="F1324" s="242">
        <v>0</v>
      </c>
      <c r="G1324" s="242">
        <v>0</v>
      </c>
      <c r="H1324" s="242">
        <v>0</v>
      </c>
      <c r="I1324" s="242">
        <v>0</v>
      </c>
      <c r="J1324" s="242">
        <v>0</v>
      </c>
      <c r="K1324" s="242">
        <v>0</v>
      </c>
      <c r="L1324" s="242">
        <v>0</v>
      </c>
      <c r="M1324" s="242">
        <v>0</v>
      </c>
      <c r="N1324" s="242">
        <v>0</v>
      </c>
      <c r="O1324" s="242">
        <v>0</v>
      </c>
      <c r="P1324" s="28"/>
      <c r="Q1324" s="242">
        <f>SUM(D1324:O1324)</f>
        <v>0</v>
      </c>
      <c r="R1324" s="242">
        <f>IF($R$19&lt;1,0,Q1324/$R$19)</f>
        <v>0</v>
      </c>
      <c r="S1324" s="243"/>
      <c r="T1324" s="351">
        <f>IF(Q1324=0,0,1)+IF(C1324=0,0,1)+IF(D1324=0,0,1)+IF(E1324=0,0,1)+IF(F1324=0,0,1)+IF(G1324=0,0,1)+IF(H1324=0,0,1)+IF(I1324=0,0,1)+IF(J1324=0,0,1)+IF(K1324=0,0,1)+IF(L1324=0,0,1)+IF(M1324=0,0,1)+IF(N1324=0,0,1)+IF(O1324=0,0,1)</f>
        <v>0</v>
      </c>
      <c r="U1324" s="237"/>
      <c r="V1324" s="237"/>
      <c r="W1324" s="237"/>
      <c r="X1324" s="237"/>
      <c r="Y1324" s="237"/>
      <c r="Z1324" s="237"/>
      <c r="AA1324" s="237"/>
      <c r="AB1324" s="237"/>
      <c r="AC1324" s="237"/>
      <c r="AD1324" s="237"/>
      <c r="AE1324" s="237"/>
      <c r="AF1324" s="237"/>
      <c r="AG1324" s="237"/>
      <c r="AH1324" s="237"/>
      <c r="AI1324" s="237"/>
      <c r="AJ1324" s="237"/>
      <c r="AK1324" s="237"/>
      <c r="AL1324" s="237"/>
      <c r="AM1324" s="237"/>
      <c r="AN1324" s="237"/>
      <c r="AO1324" s="237"/>
      <c r="AP1324" s="237"/>
      <c r="AQ1324" s="237"/>
      <c r="AR1324" s="237"/>
      <c r="AS1324" s="237"/>
      <c r="AT1324" s="237"/>
      <c r="AU1324" s="237"/>
      <c r="AV1324" s="237"/>
      <c r="AW1324" s="237"/>
      <c r="AX1324" s="237"/>
      <c r="AY1324" s="237"/>
      <c r="AZ1324" s="237"/>
      <c r="BA1324" s="237"/>
      <c r="BB1324" s="237"/>
      <c r="BC1324" s="237"/>
      <c r="BD1324" s="237"/>
      <c r="BE1324" s="237"/>
      <c r="BF1324" s="237"/>
      <c r="BG1324" s="237"/>
      <c r="BH1324" s="237"/>
      <c r="BI1324" s="237"/>
      <c r="BJ1324" s="237"/>
      <c r="BK1324" s="237"/>
      <c r="BL1324" s="237"/>
      <c r="BM1324" s="237"/>
      <c r="BN1324" s="237"/>
      <c r="BO1324" s="237"/>
      <c r="BP1324" s="237"/>
      <c r="BQ1324" s="237"/>
      <c r="BR1324" s="237"/>
      <c r="BS1324" s="237"/>
      <c r="BT1324" s="237"/>
      <c r="BU1324" s="237"/>
      <c r="BV1324" s="237"/>
      <c r="BW1324" s="237"/>
      <c r="BX1324" s="237"/>
      <c r="BY1324" s="237"/>
      <c r="BZ1324" s="237"/>
      <c r="CA1324" s="237"/>
      <c r="CB1324" s="237"/>
      <c r="CC1324" s="237"/>
      <c r="CD1324" s="237"/>
      <c r="CE1324" s="237"/>
      <c r="CF1324" s="237"/>
      <c r="CG1324" s="237"/>
      <c r="CH1324" s="237"/>
      <c r="CI1324" s="237"/>
      <c r="CJ1324" s="237"/>
      <c r="CK1324" s="237"/>
      <c r="CL1324" s="237"/>
      <c r="CM1324" s="237"/>
      <c r="CN1324" s="237"/>
      <c r="CO1324" s="237"/>
      <c r="CP1324" s="237"/>
      <c r="CQ1324" s="237"/>
      <c r="CR1324" s="237"/>
      <c r="CS1324" s="237"/>
      <c r="CT1324" s="237"/>
      <c r="CU1324" s="237"/>
      <c r="CV1324" s="237"/>
      <c r="CW1324" s="237"/>
      <c r="CX1324" s="237"/>
      <c r="CY1324" s="237"/>
      <c r="CZ1324" s="237"/>
      <c r="DA1324" s="237"/>
      <c r="DB1324" s="237"/>
      <c r="DC1324" s="237"/>
      <c r="DD1324" s="237"/>
      <c r="DE1324" s="237"/>
      <c r="DF1324" s="237"/>
      <c r="DG1324" s="237"/>
      <c r="DH1324" s="237"/>
      <c r="DI1324" s="237"/>
      <c r="DJ1324" s="237"/>
      <c r="DK1324" s="237"/>
      <c r="DL1324" s="237"/>
      <c r="DM1324" s="237"/>
      <c r="DN1324" s="237"/>
      <c r="DO1324" s="237"/>
      <c r="DP1324" s="237"/>
      <c r="DQ1324" s="237"/>
      <c r="DR1324" s="237"/>
      <c r="DS1324" s="237"/>
      <c r="DT1324" s="237"/>
      <c r="DU1324" s="237"/>
      <c r="DV1324" s="237"/>
      <c r="DW1324" s="237"/>
      <c r="DX1324" s="237"/>
      <c r="DY1324" s="237"/>
      <c r="DZ1324" s="237"/>
      <c r="EA1324" s="237"/>
      <c r="EB1324" s="237"/>
      <c r="EC1324" s="237"/>
      <c r="ED1324" s="237"/>
      <c r="EE1324" s="237"/>
      <c r="EF1324" s="237"/>
      <c r="EG1324" s="237"/>
      <c r="EH1324" s="237"/>
      <c r="EI1324" s="237"/>
      <c r="EJ1324" s="237"/>
      <c r="EK1324" s="237"/>
      <c r="EL1324" s="237"/>
      <c r="EM1324" s="237"/>
      <c r="EN1324" s="237"/>
      <c r="EO1324" s="237"/>
      <c r="EP1324" s="237"/>
      <c r="EQ1324" s="237"/>
      <c r="ER1324" s="237"/>
      <c r="ES1324" s="237"/>
      <c r="ET1324" s="237"/>
      <c r="EU1324" s="237"/>
      <c r="EV1324" s="237"/>
      <c r="EW1324" s="237"/>
      <c r="EX1324" s="237"/>
      <c r="EY1324" s="237"/>
      <c r="EZ1324" s="237"/>
      <c r="FA1324" s="237"/>
      <c r="FB1324" s="237"/>
      <c r="FC1324" s="237"/>
      <c r="FD1324" s="237"/>
      <c r="FE1324" s="237"/>
      <c r="FF1324" s="237"/>
      <c r="FG1324" s="237"/>
      <c r="FH1324" s="237"/>
      <c r="FI1324" s="237"/>
      <c r="FJ1324" s="237"/>
      <c r="FK1324" s="237"/>
      <c r="FL1324" s="237"/>
      <c r="FM1324" s="237"/>
      <c r="FN1324" s="237"/>
      <c r="FO1324" s="237"/>
      <c r="FP1324" s="237"/>
      <c r="FQ1324" s="237"/>
      <c r="FR1324" s="237"/>
      <c r="FS1324" s="237"/>
      <c r="FT1324" s="237"/>
      <c r="FU1324" s="237"/>
      <c r="FV1324" s="237"/>
      <c r="FW1324" s="237"/>
      <c r="FX1324" s="237"/>
      <c r="FY1324" s="237"/>
      <c r="FZ1324" s="237"/>
      <c r="GA1324" s="237"/>
      <c r="GB1324" s="237"/>
      <c r="GC1324" s="237"/>
      <c r="GD1324" s="237"/>
      <c r="GE1324" s="237"/>
      <c r="GF1324" s="237"/>
      <c r="GG1324" s="237"/>
      <c r="GH1324" s="237"/>
      <c r="GI1324" s="237"/>
      <c r="GJ1324" s="237"/>
      <c r="GK1324" s="237"/>
      <c r="GL1324" s="237"/>
      <c r="GM1324" s="237"/>
      <c r="GN1324" s="237"/>
      <c r="GO1324" s="237"/>
      <c r="GP1324" s="237"/>
      <c r="GQ1324" s="237"/>
    </row>
    <row r="1325" spans="1:199" s="81" customFormat="1" ht="15" hidden="1">
      <c r="A1325" s="176" t="s">
        <v>3217</v>
      </c>
      <c r="B1325" s="241" t="s">
        <v>6513</v>
      </c>
      <c r="C1325" s="242">
        <v>0</v>
      </c>
      <c r="D1325" s="242">
        <v>0</v>
      </c>
      <c r="E1325" s="242">
        <v>0</v>
      </c>
      <c r="F1325" s="242">
        <v>0</v>
      </c>
      <c r="G1325" s="242">
        <v>0</v>
      </c>
      <c r="H1325" s="242">
        <v>0</v>
      </c>
      <c r="I1325" s="242">
        <v>0</v>
      </c>
      <c r="J1325" s="242">
        <v>0</v>
      </c>
      <c r="K1325" s="242">
        <v>0</v>
      </c>
      <c r="L1325" s="242">
        <v>0</v>
      </c>
      <c r="M1325" s="242">
        <v>0</v>
      </c>
      <c r="N1325" s="242">
        <v>0</v>
      </c>
      <c r="O1325" s="242">
        <v>0</v>
      </c>
      <c r="P1325" s="28"/>
      <c r="Q1325" s="242">
        <f>SUM(D1325:O1325)</f>
        <v>0</v>
      </c>
      <c r="R1325" s="242">
        <f>IF($R$19&lt;1,0,Q1325/$R$19)</f>
        <v>0</v>
      </c>
      <c r="S1325" s="243"/>
      <c r="T1325" s="351">
        <f>IF(Q1325=0,0,1)+IF(C1325=0,0,1)+IF(D1325=0,0,1)+IF(E1325=0,0,1)+IF(F1325=0,0,1)+IF(G1325=0,0,1)+IF(H1325=0,0,1)+IF(I1325=0,0,1)+IF(J1325=0,0,1)+IF(K1325=0,0,1)+IF(L1325=0,0,1)+IF(M1325=0,0,1)+IF(N1325=0,0,1)+IF(O1325=0,0,1)</f>
        <v>0</v>
      </c>
      <c r="U1325" s="237"/>
      <c r="V1325" s="237"/>
      <c r="W1325" s="237"/>
      <c r="X1325" s="237"/>
      <c r="Y1325" s="237"/>
      <c r="Z1325" s="237"/>
      <c r="AA1325" s="237"/>
      <c r="AB1325" s="237"/>
      <c r="AC1325" s="237"/>
      <c r="AD1325" s="237"/>
      <c r="AE1325" s="237"/>
      <c r="AF1325" s="237"/>
      <c r="AG1325" s="237"/>
      <c r="AH1325" s="237"/>
      <c r="AI1325" s="237"/>
      <c r="AJ1325" s="237"/>
      <c r="AK1325" s="237"/>
      <c r="AL1325" s="237"/>
      <c r="AM1325" s="237"/>
      <c r="AN1325" s="237"/>
      <c r="AO1325" s="237"/>
      <c r="AP1325" s="237"/>
      <c r="AQ1325" s="237"/>
      <c r="AR1325" s="237"/>
      <c r="AS1325" s="237"/>
      <c r="AT1325" s="237"/>
      <c r="AU1325" s="237"/>
      <c r="AV1325" s="237"/>
      <c r="AW1325" s="237"/>
      <c r="AX1325" s="237"/>
      <c r="AY1325" s="237"/>
      <c r="AZ1325" s="237"/>
      <c r="BA1325" s="237"/>
      <c r="BB1325" s="237"/>
      <c r="BC1325" s="237"/>
      <c r="BD1325" s="237"/>
      <c r="BE1325" s="237"/>
      <c r="BF1325" s="237"/>
      <c r="BG1325" s="237"/>
      <c r="BH1325" s="237"/>
      <c r="BI1325" s="237"/>
      <c r="BJ1325" s="237"/>
      <c r="BK1325" s="237"/>
      <c r="BL1325" s="237"/>
      <c r="BM1325" s="237"/>
      <c r="BN1325" s="237"/>
      <c r="BO1325" s="237"/>
      <c r="BP1325" s="237"/>
      <c r="BQ1325" s="237"/>
      <c r="BR1325" s="237"/>
      <c r="BS1325" s="237"/>
      <c r="BT1325" s="237"/>
      <c r="BU1325" s="237"/>
      <c r="BV1325" s="237"/>
      <c r="BW1325" s="237"/>
      <c r="BX1325" s="237"/>
      <c r="BY1325" s="237"/>
      <c r="BZ1325" s="237"/>
      <c r="CA1325" s="237"/>
      <c r="CB1325" s="237"/>
      <c r="CC1325" s="237"/>
      <c r="CD1325" s="237"/>
      <c r="CE1325" s="237"/>
      <c r="CF1325" s="237"/>
      <c r="CG1325" s="237"/>
      <c r="CH1325" s="237"/>
      <c r="CI1325" s="237"/>
      <c r="CJ1325" s="237"/>
      <c r="CK1325" s="237"/>
      <c r="CL1325" s="237"/>
      <c r="CM1325" s="237"/>
      <c r="CN1325" s="237"/>
      <c r="CO1325" s="237"/>
      <c r="CP1325" s="237"/>
      <c r="CQ1325" s="237"/>
      <c r="CR1325" s="237"/>
      <c r="CS1325" s="237"/>
      <c r="CT1325" s="237"/>
      <c r="CU1325" s="237"/>
      <c r="CV1325" s="237"/>
      <c r="CW1325" s="237"/>
      <c r="CX1325" s="237"/>
      <c r="CY1325" s="237"/>
      <c r="CZ1325" s="237"/>
      <c r="DA1325" s="237"/>
      <c r="DB1325" s="237"/>
      <c r="DC1325" s="237"/>
      <c r="DD1325" s="237"/>
      <c r="DE1325" s="237"/>
      <c r="DF1325" s="237"/>
      <c r="DG1325" s="237"/>
      <c r="DH1325" s="237"/>
      <c r="DI1325" s="237"/>
      <c r="DJ1325" s="237"/>
      <c r="DK1325" s="237"/>
      <c r="DL1325" s="237"/>
      <c r="DM1325" s="237"/>
      <c r="DN1325" s="237"/>
      <c r="DO1325" s="237"/>
      <c r="DP1325" s="237"/>
      <c r="DQ1325" s="237"/>
      <c r="DR1325" s="237"/>
      <c r="DS1325" s="237"/>
      <c r="DT1325" s="237"/>
      <c r="DU1325" s="237"/>
      <c r="DV1325" s="237"/>
      <c r="DW1325" s="237"/>
      <c r="DX1325" s="237"/>
      <c r="DY1325" s="237"/>
      <c r="DZ1325" s="237"/>
      <c r="EA1325" s="237"/>
      <c r="EB1325" s="237"/>
      <c r="EC1325" s="237"/>
      <c r="ED1325" s="237"/>
      <c r="EE1325" s="237"/>
      <c r="EF1325" s="237"/>
      <c r="EG1325" s="237"/>
      <c r="EH1325" s="237"/>
      <c r="EI1325" s="237"/>
      <c r="EJ1325" s="237"/>
      <c r="EK1325" s="237"/>
      <c r="EL1325" s="237"/>
      <c r="EM1325" s="237"/>
      <c r="EN1325" s="237"/>
      <c r="EO1325" s="237"/>
      <c r="EP1325" s="237"/>
      <c r="EQ1325" s="237"/>
      <c r="ER1325" s="237"/>
      <c r="ES1325" s="237"/>
      <c r="ET1325" s="237"/>
      <c r="EU1325" s="237"/>
      <c r="EV1325" s="237"/>
      <c r="EW1325" s="237"/>
      <c r="EX1325" s="237"/>
      <c r="EY1325" s="237"/>
      <c r="EZ1325" s="237"/>
      <c r="FA1325" s="237"/>
      <c r="FB1325" s="237"/>
      <c r="FC1325" s="237"/>
      <c r="FD1325" s="237"/>
      <c r="FE1325" s="237"/>
      <c r="FF1325" s="237"/>
      <c r="FG1325" s="237"/>
      <c r="FH1325" s="237"/>
      <c r="FI1325" s="237"/>
      <c r="FJ1325" s="237"/>
      <c r="FK1325" s="237"/>
      <c r="FL1325" s="237"/>
      <c r="FM1325" s="237"/>
      <c r="FN1325" s="237"/>
      <c r="FO1325" s="237"/>
      <c r="FP1325" s="237"/>
      <c r="FQ1325" s="237"/>
      <c r="FR1325" s="237"/>
      <c r="FS1325" s="237"/>
      <c r="FT1325" s="237"/>
      <c r="FU1325" s="237"/>
      <c r="FV1325" s="237"/>
      <c r="FW1325" s="237"/>
      <c r="FX1325" s="237"/>
      <c r="FY1325" s="237"/>
      <c r="FZ1325" s="237"/>
      <c r="GA1325" s="237"/>
      <c r="GB1325" s="237"/>
      <c r="GC1325" s="237"/>
      <c r="GD1325" s="237"/>
      <c r="GE1325" s="237"/>
      <c r="GF1325" s="237"/>
      <c r="GG1325" s="237"/>
      <c r="GH1325" s="237"/>
      <c r="GI1325" s="237"/>
      <c r="GJ1325" s="237"/>
      <c r="GK1325" s="237"/>
      <c r="GL1325" s="237"/>
      <c r="GM1325" s="237"/>
      <c r="GN1325" s="237"/>
      <c r="GO1325" s="237"/>
      <c r="GP1325" s="237"/>
      <c r="GQ1325" s="237"/>
    </row>
    <row r="1326" spans="1:199" s="81" customFormat="1" ht="15" hidden="1">
      <c r="A1326" s="176" t="s">
        <v>3218</v>
      </c>
      <c r="B1326" s="241" t="s">
        <v>6514</v>
      </c>
      <c r="C1326" s="242">
        <v>0</v>
      </c>
      <c r="D1326" s="242">
        <v>0</v>
      </c>
      <c r="E1326" s="242">
        <v>0</v>
      </c>
      <c r="F1326" s="242">
        <v>0</v>
      </c>
      <c r="G1326" s="242">
        <v>0</v>
      </c>
      <c r="H1326" s="242">
        <v>0</v>
      </c>
      <c r="I1326" s="242">
        <v>0</v>
      </c>
      <c r="J1326" s="242">
        <v>0</v>
      </c>
      <c r="K1326" s="242">
        <v>0</v>
      </c>
      <c r="L1326" s="242">
        <v>0</v>
      </c>
      <c r="M1326" s="242">
        <v>0</v>
      </c>
      <c r="N1326" s="242">
        <v>0</v>
      </c>
      <c r="O1326" s="242">
        <v>0</v>
      </c>
      <c r="P1326" s="28"/>
      <c r="Q1326" s="242">
        <f>SUM(D1326:O1326)</f>
        <v>0</v>
      </c>
      <c r="R1326" s="242">
        <f>IF($R$19&lt;1,0,Q1326/$R$19)</f>
        <v>0</v>
      </c>
      <c r="S1326" s="243"/>
      <c r="T1326" s="351">
        <f>IF(Q1326=0,0,1)+IF(C1326=0,0,1)+IF(D1326=0,0,1)+IF(E1326=0,0,1)+IF(F1326=0,0,1)+IF(G1326=0,0,1)+IF(H1326=0,0,1)+IF(I1326=0,0,1)+IF(J1326=0,0,1)+IF(K1326=0,0,1)+IF(L1326=0,0,1)+IF(M1326=0,0,1)+IF(N1326=0,0,1)+IF(O1326=0,0,1)</f>
        <v>0</v>
      </c>
      <c r="U1326" s="237"/>
      <c r="V1326" s="237"/>
      <c r="W1326" s="237"/>
      <c r="X1326" s="237"/>
      <c r="Y1326" s="237"/>
      <c r="Z1326" s="237"/>
      <c r="AA1326" s="237"/>
      <c r="AB1326" s="237"/>
      <c r="AC1326" s="237"/>
      <c r="AD1326" s="237"/>
      <c r="AE1326" s="237"/>
      <c r="AF1326" s="237"/>
      <c r="AG1326" s="237"/>
      <c r="AH1326" s="237"/>
      <c r="AI1326" s="237"/>
      <c r="AJ1326" s="237"/>
      <c r="AK1326" s="237"/>
      <c r="AL1326" s="237"/>
      <c r="AM1326" s="237"/>
      <c r="AN1326" s="237"/>
      <c r="AO1326" s="237"/>
      <c r="AP1326" s="237"/>
      <c r="AQ1326" s="237"/>
      <c r="AR1326" s="237"/>
      <c r="AS1326" s="237"/>
      <c r="AT1326" s="237"/>
      <c r="AU1326" s="237"/>
      <c r="AV1326" s="237"/>
      <c r="AW1326" s="237"/>
      <c r="AX1326" s="237"/>
      <c r="AY1326" s="237"/>
      <c r="AZ1326" s="237"/>
      <c r="BA1326" s="237"/>
      <c r="BB1326" s="237"/>
      <c r="BC1326" s="237"/>
      <c r="BD1326" s="237"/>
      <c r="BE1326" s="237"/>
      <c r="BF1326" s="237"/>
      <c r="BG1326" s="237"/>
      <c r="BH1326" s="237"/>
      <c r="BI1326" s="237"/>
      <c r="BJ1326" s="237"/>
      <c r="BK1326" s="237"/>
      <c r="BL1326" s="237"/>
      <c r="BM1326" s="237"/>
      <c r="BN1326" s="237"/>
      <c r="BO1326" s="237"/>
      <c r="BP1326" s="237"/>
      <c r="BQ1326" s="237"/>
      <c r="BR1326" s="237"/>
      <c r="BS1326" s="237"/>
      <c r="BT1326" s="237"/>
      <c r="BU1326" s="237"/>
      <c r="BV1326" s="237"/>
      <c r="BW1326" s="237"/>
      <c r="BX1326" s="237"/>
      <c r="BY1326" s="237"/>
      <c r="BZ1326" s="237"/>
      <c r="CA1326" s="237"/>
      <c r="CB1326" s="237"/>
      <c r="CC1326" s="237"/>
      <c r="CD1326" s="237"/>
      <c r="CE1326" s="237"/>
      <c r="CF1326" s="237"/>
      <c r="CG1326" s="237"/>
      <c r="CH1326" s="237"/>
      <c r="CI1326" s="237"/>
      <c r="CJ1326" s="237"/>
      <c r="CK1326" s="237"/>
      <c r="CL1326" s="237"/>
      <c r="CM1326" s="237"/>
      <c r="CN1326" s="237"/>
      <c r="CO1326" s="237"/>
      <c r="CP1326" s="237"/>
      <c r="CQ1326" s="237"/>
      <c r="CR1326" s="237"/>
      <c r="CS1326" s="237"/>
      <c r="CT1326" s="237"/>
      <c r="CU1326" s="237"/>
      <c r="CV1326" s="237"/>
      <c r="CW1326" s="237"/>
      <c r="CX1326" s="237"/>
      <c r="CY1326" s="237"/>
      <c r="CZ1326" s="237"/>
      <c r="DA1326" s="237"/>
      <c r="DB1326" s="237"/>
      <c r="DC1326" s="237"/>
      <c r="DD1326" s="237"/>
      <c r="DE1326" s="237"/>
      <c r="DF1326" s="237"/>
      <c r="DG1326" s="237"/>
      <c r="DH1326" s="237"/>
      <c r="DI1326" s="237"/>
      <c r="DJ1326" s="237"/>
      <c r="DK1326" s="237"/>
      <c r="DL1326" s="237"/>
      <c r="DM1326" s="237"/>
      <c r="DN1326" s="237"/>
      <c r="DO1326" s="237"/>
      <c r="DP1326" s="237"/>
      <c r="DQ1326" s="237"/>
      <c r="DR1326" s="237"/>
      <c r="DS1326" s="237"/>
      <c r="DT1326" s="237"/>
      <c r="DU1326" s="237"/>
      <c r="DV1326" s="237"/>
      <c r="DW1326" s="237"/>
      <c r="DX1326" s="237"/>
      <c r="DY1326" s="237"/>
      <c r="DZ1326" s="237"/>
      <c r="EA1326" s="237"/>
      <c r="EB1326" s="237"/>
      <c r="EC1326" s="237"/>
      <c r="ED1326" s="237"/>
      <c r="EE1326" s="237"/>
      <c r="EF1326" s="237"/>
      <c r="EG1326" s="237"/>
      <c r="EH1326" s="237"/>
      <c r="EI1326" s="237"/>
      <c r="EJ1326" s="237"/>
      <c r="EK1326" s="237"/>
      <c r="EL1326" s="237"/>
      <c r="EM1326" s="237"/>
      <c r="EN1326" s="237"/>
      <c r="EO1326" s="237"/>
      <c r="EP1326" s="237"/>
      <c r="EQ1326" s="237"/>
      <c r="ER1326" s="237"/>
      <c r="ES1326" s="237"/>
      <c r="ET1326" s="237"/>
      <c r="EU1326" s="237"/>
      <c r="EV1326" s="237"/>
      <c r="EW1326" s="237"/>
      <c r="EX1326" s="237"/>
      <c r="EY1326" s="237"/>
      <c r="EZ1326" s="237"/>
      <c r="FA1326" s="237"/>
      <c r="FB1326" s="237"/>
      <c r="FC1326" s="237"/>
      <c r="FD1326" s="237"/>
      <c r="FE1326" s="237"/>
      <c r="FF1326" s="237"/>
      <c r="FG1326" s="237"/>
      <c r="FH1326" s="237"/>
      <c r="FI1326" s="237"/>
      <c r="FJ1326" s="237"/>
      <c r="FK1326" s="237"/>
      <c r="FL1326" s="237"/>
      <c r="FM1326" s="237"/>
      <c r="FN1326" s="237"/>
      <c r="FO1326" s="237"/>
      <c r="FP1326" s="237"/>
      <c r="FQ1326" s="237"/>
      <c r="FR1326" s="237"/>
      <c r="FS1326" s="237"/>
      <c r="FT1326" s="237"/>
      <c r="FU1326" s="237"/>
      <c r="FV1326" s="237"/>
      <c r="FW1326" s="237"/>
      <c r="FX1326" s="237"/>
      <c r="FY1326" s="237"/>
      <c r="FZ1326" s="237"/>
      <c r="GA1326" s="237"/>
      <c r="GB1326" s="237"/>
      <c r="GC1326" s="237"/>
      <c r="GD1326" s="237"/>
      <c r="GE1326" s="237"/>
      <c r="GF1326" s="237"/>
      <c r="GG1326" s="237"/>
      <c r="GH1326" s="237"/>
      <c r="GI1326" s="237"/>
      <c r="GJ1326" s="237"/>
      <c r="GK1326" s="237"/>
      <c r="GL1326" s="237"/>
      <c r="GM1326" s="237"/>
      <c r="GN1326" s="237"/>
      <c r="GO1326" s="237"/>
      <c r="GP1326" s="237"/>
      <c r="GQ1326" s="237"/>
    </row>
    <row r="1327" spans="1:199" s="81" customFormat="1" ht="15" hidden="1">
      <c r="A1327" s="176" t="s">
        <v>3219</v>
      </c>
      <c r="B1327" s="241" t="s">
        <v>6515</v>
      </c>
      <c r="C1327" s="242">
        <v>0</v>
      </c>
      <c r="D1327" s="242">
        <v>0</v>
      </c>
      <c r="E1327" s="242">
        <v>0</v>
      </c>
      <c r="F1327" s="242">
        <v>0</v>
      </c>
      <c r="G1327" s="242">
        <v>0</v>
      </c>
      <c r="H1327" s="242">
        <v>0</v>
      </c>
      <c r="I1327" s="242">
        <v>0</v>
      </c>
      <c r="J1327" s="242">
        <v>0</v>
      </c>
      <c r="K1327" s="242">
        <v>0</v>
      </c>
      <c r="L1327" s="242">
        <v>0</v>
      </c>
      <c r="M1327" s="242">
        <v>0</v>
      </c>
      <c r="N1327" s="242">
        <v>0</v>
      </c>
      <c r="O1327" s="242">
        <v>0</v>
      </c>
      <c r="P1327" s="28"/>
      <c r="Q1327" s="242">
        <f>SUM(D1327:O1327)</f>
        <v>0</v>
      </c>
      <c r="R1327" s="242">
        <f>IF($R$19&lt;1,0,Q1327/$R$19)</f>
        <v>0</v>
      </c>
      <c r="S1327" s="243"/>
      <c r="T1327" s="351">
        <f>IF(Q1327=0,0,1)+IF(C1327=0,0,1)+IF(D1327=0,0,1)+IF(E1327=0,0,1)+IF(F1327=0,0,1)+IF(G1327=0,0,1)+IF(H1327=0,0,1)+IF(I1327=0,0,1)+IF(J1327=0,0,1)+IF(K1327=0,0,1)+IF(L1327=0,0,1)+IF(M1327=0,0,1)+IF(N1327=0,0,1)+IF(O1327=0,0,1)</f>
        <v>0</v>
      </c>
      <c r="U1327" s="237"/>
      <c r="V1327" s="237"/>
      <c r="W1327" s="237"/>
      <c r="X1327" s="237"/>
      <c r="Y1327" s="237"/>
      <c r="Z1327" s="237"/>
      <c r="AA1327" s="237"/>
      <c r="AB1327" s="237"/>
      <c r="AC1327" s="237"/>
      <c r="AD1327" s="237"/>
      <c r="AE1327" s="237"/>
      <c r="AF1327" s="237"/>
      <c r="AG1327" s="237"/>
      <c r="AH1327" s="237"/>
      <c r="AI1327" s="237"/>
      <c r="AJ1327" s="237"/>
      <c r="AK1327" s="237"/>
      <c r="AL1327" s="237"/>
      <c r="AM1327" s="237"/>
      <c r="AN1327" s="237"/>
      <c r="AO1327" s="237"/>
      <c r="AP1327" s="237"/>
      <c r="AQ1327" s="237"/>
      <c r="AR1327" s="237"/>
      <c r="AS1327" s="237"/>
      <c r="AT1327" s="237"/>
      <c r="AU1327" s="237"/>
      <c r="AV1327" s="237"/>
      <c r="AW1327" s="237"/>
      <c r="AX1327" s="237"/>
      <c r="AY1327" s="237"/>
      <c r="AZ1327" s="237"/>
      <c r="BA1327" s="237"/>
      <c r="BB1327" s="237"/>
      <c r="BC1327" s="237"/>
      <c r="BD1327" s="237"/>
      <c r="BE1327" s="237"/>
      <c r="BF1327" s="237"/>
      <c r="BG1327" s="237"/>
      <c r="BH1327" s="237"/>
      <c r="BI1327" s="237"/>
      <c r="BJ1327" s="237"/>
      <c r="BK1327" s="237"/>
      <c r="BL1327" s="237"/>
      <c r="BM1327" s="237"/>
      <c r="BN1327" s="237"/>
      <c r="BO1327" s="237"/>
      <c r="BP1327" s="237"/>
      <c r="BQ1327" s="237"/>
      <c r="BR1327" s="237"/>
      <c r="BS1327" s="237"/>
      <c r="BT1327" s="237"/>
      <c r="BU1327" s="237"/>
      <c r="BV1327" s="237"/>
      <c r="BW1327" s="237"/>
      <c r="BX1327" s="237"/>
      <c r="BY1327" s="237"/>
      <c r="BZ1327" s="237"/>
      <c r="CA1327" s="237"/>
      <c r="CB1327" s="237"/>
      <c r="CC1327" s="237"/>
      <c r="CD1327" s="237"/>
      <c r="CE1327" s="237"/>
      <c r="CF1327" s="237"/>
      <c r="CG1327" s="237"/>
      <c r="CH1327" s="237"/>
      <c r="CI1327" s="237"/>
      <c r="CJ1327" s="237"/>
      <c r="CK1327" s="237"/>
      <c r="CL1327" s="237"/>
      <c r="CM1327" s="237"/>
      <c r="CN1327" s="237"/>
      <c r="CO1327" s="237"/>
      <c r="CP1327" s="237"/>
      <c r="CQ1327" s="237"/>
      <c r="CR1327" s="237"/>
      <c r="CS1327" s="237"/>
      <c r="CT1327" s="237"/>
      <c r="CU1327" s="237"/>
      <c r="CV1327" s="237"/>
      <c r="CW1327" s="237"/>
      <c r="CX1327" s="237"/>
      <c r="CY1327" s="237"/>
      <c r="CZ1327" s="237"/>
      <c r="DA1327" s="237"/>
      <c r="DB1327" s="237"/>
      <c r="DC1327" s="237"/>
      <c r="DD1327" s="237"/>
      <c r="DE1327" s="237"/>
      <c r="DF1327" s="237"/>
      <c r="DG1327" s="237"/>
      <c r="DH1327" s="237"/>
      <c r="DI1327" s="237"/>
      <c r="DJ1327" s="237"/>
      <c r="DK1327" s="237"/>
      <c r="DL1327" s="237"/>
      <c r="DM1327" s="237"/>
      <c r="DN1327" s="237"/>
      <c r="DO1327" s="237"/>
      <c r="DP1327" s="237"/>
      <c r="DQ1327" s="237"/>
      <c r="DR1327" s="237"/>
      <c r="DS1327" s="237"/>
      <c r="DT1327" s="237"/>
      <c r="DU1327" s="237"/>
      <c r="DV1327" s="237"/>
      <c r="DW1327" s="237"/>
      <c r="DX1327" s="237"/>
      <c r="DY1327" s="237"/>
      <c r="DZ1327" s="237"/>
      <c r="EA1327" s="237"/>
      <c r="EB1327" s="237"/>
      <c r="EC1327" s="237"/>
      <c r="ED1327" s="237"/>
      <c r="EE1327" s="237"/>
      <c r="EF1327" s="237"/>
      <c r="EG1327" s="237"/>
      <c r="EH1327" s="237"/>
      <c r="EI1327" s="237"/>
      <c r="EJ1327" s="237"/>
      <c r="EK1327" s="237"/>
      <c r="EL1327" s="237"/>
      <c r="EM1327" s="237"/>
      <c r="EN1327" s="237"/>
      <c r="EO1327" s="237"/>
      <c r="EP1327" s="237"/>
      <c r="EQ1327" s="237"/>
      <c r="ER1327" s="237"/>
      <c r="ES1327" s="237"/>
      <c r="ET1327" s="237"/>
      <c r="EU1327" s="237"/>
      <c r="EV1327" s="237"/>
      <c r="EW1327" s="237"/>
      <c r="EX1327" s="237"/>
      <c r="EY1327" s="237"/>
      <c r="EZ1327" s="237"/>
      <c r="FA1327" s="237"/>
      <c r="FB1327" s="237"/>
      <c r="FC1327" s="237"/>
      <c r="FD1327" s="237"/>
      <c r="FE1327" s="237"/>
      <c r="FF1327" s="237"/>
      <c r="FG1327" s="237"/>
      <c r="FH1327" s="237"/>
      <c r="FI1327" s="237"/>
      <c r="FJ1327" s="237"/>
      <c r="FK1327" s="237"/>
      <c r="FL1327" s="237"/>
      <c r="FM1327" s="237"/>
      <c r="FN1327" s="237"/>
      <c r="FO1327" s="237"/>
      <c r="FP1327" s="237"/>
      <c r="FQ1327" s="237"/>
      <c r="FR1327" s="237"/>
      <c r="FS1327" s="237"/>
      <c r="FT1327" s="237"/>
      <c r="FU1327" s="237"/>
      <c r="FV1327" s="237"/>
      <c r="FW1327" s="237"/>
      <c r="FX1327" s="237"/>
      <c r="FY1327" s="237"/>
      <c r="FZ1327" s="237"/>
      <c r="GA1327" s="237"/>
      <c r="GB1327" s="237"/>
      <c r="GC1327" s="237"/>
      <c r="GD1327" s="237"/>
      <c r="GE1327" s="237"/>
      <c r="GF1327" s="237"/>
      <c r="GG1327" s="237"/>
      <c r="GH1327" s="237"/>
      <c r="GI1327" s="237"/>
      <c r="GJ1327" s="237"/>
      <c r="GK1327" s="237"/>
      <c r="GL1327" s="237"/>
      <c r="GM1327" s="237"/>
      <c r="GN1327" s="237"/>
      <c r="GO1327" s="237"/>
      <c r="GP1327" s="237"/>
      <c r="GQ1327" s="237"/>
    </row>
    <row r="1328" spans="1:199" s="81" customFormat="1" ht="15" hidden="1">
      <c r="A1328" s="176" t="s">
        <v>3220</v>
      </c>
      <c r="B1328" s="241" t="s">
        <v>6516</v>
      </c>
      <c r="C1328" s="242">
        <v>0</v>
      </c>
      <c r="D1328" s="242">
        <v>0</v>
      </c>
      <c r="E1328" s="242">
        <v>0</v>
      </c>
      <c r="F1328" s="242">
        <v>0</v>
      </c>
      <c r="G1328" s="242">
        <v>0</v>
      </c>
      <c r="H1328" s="242">
        <v>0</v>
      </c>
      <c r="I1328" s="242">
        <v>0</v>
      </c>
      <c r="J1328" s="242">
        <v>0</v>
      </c>
      <c r="K1328" s="242">
        <v>0</v>
      </c>
      <c r="L1328" s="242">
        <v>0</v>
      </c>
      <c r="M1328" s="242">
        <v>0</v>
      </c>
      <c r="N1328" s="242">
        <v>0</v>
      </c>
      <c r="O1328" s="242">
        <v>0</v>
      </c>
      <c r="P1328" s="28"/>
      <c r="Q1328" s="242">
        <f>SUM(D1328:O1328)</f>
        <v>0</v>
      </c>
      <c r="R1328" s="242">
        <f>IF($R$19&lt;1,0,Q1328/$R$19)</f>
        <v>0</v>
      </c>
      <c r="S1328" s="243"/>
      <c r="T1328" s="351">
        <f>IF(Q1328=0,0,1)+IF(C1328=0,0,1)+IF(D1328=0,0,1)+IF(E1328=0,0,1)+IF(F1328=0,0,1)+IF(G1328=0,0,1)+IF(H1328=0,0,1)+IF(I1328=0,0,1)+IF(J1328=0,0,1)+IF(K1328=0,0,1)+IF(L1328=0,0,1)+IF(M1328=0,0,1)+IF(N1328=0,0,1)+IF(O1328=0,0,1)</f>
        <v>0</v>
      </c>
      <c r="U1328" s="237"/>
      <c r="V1328" s="237"/>
      <c r="W1328" s="237"/>
      <c r="X1328" s="237"/>
      <c r="Y1328" s="237"/>
      <c r="Z1328" s="237"/>
      <c r="AA1328" s="237"/>
      <c r="AB1328" s="237"/>
      <c r="AC1328" s="237"/>
      <c r="AD1328" s="237"/>
      <c r="AE1328" s="237"/>
      <c r="AF1328" s="237"/>
      <c r="AG1328" s="237"/>
      <c r="AH1328" s="237"/>
      <c r="AI1328" s="237"/>
      <c r="AJ1328" s="237"/>
      <c r="AK1328" s="237"/>
      <c r="AL1328" s="237"/>
      <c r="AM1328" s="237"/>
      <c r="AN1328" s="237"/>
      <c r="AO1328" s="237"/>
      <c r="AP1328" s="237"/>
      <c r="AQ1328" s="237"/>
      <c r="AR1328" s="237"/>
      <c r="AS1328" s="237"/>
      <c r="AT1328" s="237"/>
      <c r="AU1328" s="237"/>
      <c r="AV1328" s="237"/>
      <c r="AW1328" s="237"/>
      <c r="AX1328" s="237"/>
      <c r="AY1328" s="237"/>
      <c r="AZ1328" s="237"/>
      <c r="BA1328" s="237"/>
      <c r="BB1328" s="237"/>
      <c r="BC1328" s="237"/>
      <c r="BD1328" s="237"/>
      <c r="BE1328" s="237"/>
      <c r="BF1328" s="237"/>
      <c r="BG1328" s="237"/>
      <c r="BH1328" s="237"/>
      <c r="BI1328" s="237"/>
      <c r="BJ1328" s="237"/>
      <c r="BK1328" s="237"/>
      <c r="BL1328" s="237"/>
      <c r="BM1328" s="237"/>
      <c r="BN1328" s="237"/>
      <c r="BO1328" s="237"/>
      <c r="BP1328" s="237"/>
      <c r="BQ1328" s="237"/>
      <c r="BR1328" s="237"/>
      <c r="BS1328" s="237"/>
      <c r="BT1328" s="237"/>
      <c r="BU1328" s="237"/>
      <c r="BV1328" s="237"/>
      <c r="BW1328" s="237"/>
      <c r="BX1328" s="237"/>
      <c r="BY1328" s="237"/>
      <c r="BZ1328" s="237"/>
      <c r="CA1328" s="237"/>
      <c r="CB1328" s="237"/>
      <c r="CC1328" s="237"/>
      <c r="CD1328" s="237"/>
      <c r="CE1328" s="237"/>
      <c r="CF1328" s="237"/>
      <c r="CG1328" s="237"/>
      <c r="CH1328" s="237"/>
      <c r="CI1328" s="237"/>
      <c r="CJ1328" s="237"/>
      <c r="CK1328" s="237"/>
      <c r="CL1328" s="237"/>
      <c r="CM1328" s="237"/>
      <c r="CN1328" s="237"/>
      <c r="CO1328" s="237"/>
      <c r="CP1328" s="237"/>
      <c r="CQ1328" s="237"/>
      <c r="CR1328" s="237"/>
      <c r="CS1328" s="237"/>
      <c r="CT1328" s="237"/>
      <c r="CU1328" s="237"/>
      <c r="CV1328" s="237"/>
      <c r="CW1328" s="237"/>
      <c r="CX1328" s="237"/>
      <c r="CY1328" s="237"/>
      <c r="CZ1328" s="237"/>
      <c r="DA1328" s="237"/>
      <c r="DB1328" s="237"/>
      <c r="DC1328" s="237"/>
      <c r="DD1328" s="237"/>
      <c r="DE1328" s="237"/>
      <c r="DF1328" s="237"/>
      <c r="DG1328" s="237"/>
      <c r="DH1328" s="237"/>
      <c r="DI1328" s="237"/>
      <c r="DJ1328" s="237"/>
      <c r="DK1328" s="237"/>
      <c r="DL1328" s="237"/>
      <c r="DM1328" s="237"/>
      <c r="DN1328" s="237"/>
      <c r="DO1328" s="237"/>
      <c r="DP1328" s="237"/>
      <c r="DQ1328" s="237"/>
      <c r="DR1328" s="237"/>
      <c r="DS1328" s="237"/>
      <c r="DT1328" s="237"/>
      <c r="DU1328" s="237"/>
      <c r="DV1328" s="237"/>
      <c r="DW1328" s="237"/>
      <c r="DX1328" s="237"/>
      <c r="DY1328" s="237"/>
      <c r="DZ1328" s="237"/>
      <c r="EA1328" s="237"/>
      <c r="EB1328" s="237"/>
      <c r="EC1328" s="237"/>
      <c r="ED1328" s="237"/>
      <c r="EE1328" s="237"/>
      <c r="EF1328" s="237"/>
      <c r="EG1328" s="237"/>
      <c r="EH1328" s="237"/>
      <c r="EI1328" s="237"/>
      <c r="EJ1328" s="237"/>
      <c r="EK1328" s="237"/>
      <c r="EL1328" s="237"/>
      <c r="EM1328" s="237"/>
      <c r="EN1328" s="237"/>
      <c r="EO1328" s="237"/>
      <c r="EP1328" s="237"/>
      <c r="EQ1328" s="237"/>
      <c r="ER1328" s="237"/>
      <c r="ES1328" s="237"/>
      <c r="ET1328" s="237"/>
      <c r="EU1328" s="237"/>
      <c r="EV1328" s="237"/>
      <c r="EW1328" s="237"/>
      <c r="EX1328" s="237"/>
      <c r="EY1328" s="237"/>
      <c r="EZ1328" s="237"/>
      <c r="FA1328" s="237"/>
      <c r="FB1328" s="237"/>
      <c r="FC1328" s="237"/>
      <c r="FD1328" s="237"/>
      <c r="FE1328" s="237"/>
      <c r="FF1328" s="237"/>
      <c r="FG1328" s="237"/>
      <c r="FH1328" s="237"/>
      <c r="FI1328" s="237"/>
      <c r="FJ1328" s="237"/>
      <c r="FK1328" s="237"/>
      <c r="FL1328" s="237"/>
      <c r="FM1328" s="237"/>
      <c r="FN1328" s="237"/>
      <c r="FO1328" s="237"/>
      <c r="FP1328" s="237"/>
      <c r="FQ1328" s="237"/>
      <c r="FR1328" s="237"/>
      <c r="FS1328" s="237"/>
      <c r="FT1328" s="237"/>
      <c r="FU1328" s="237"/>
      <c r="FV1328" s="237"/>
      <c r="FW1328" s="237"/>
      <c r="FX1328" s="237"/>
      <c r="FY1328" s="237"/>
      <c r="FZ1328" s="237"/>
      <c r="GA1328" s="237"/>
      <c r="GB1328" s="237"/>
      <c r="GC1328" s="237"/>
      <c r="GD1328" s="237"/>
      <c r="GE1328" s="237"/>
      <c r="GF1328" s="237"/>
      <c r="GG1328" s="237"/>
      <c r="GH1328" s="237"/>
      <c r="GI1328" s="237"/>
      <c r="GJ1328" s="237"/>
      <c r="GK1328" s="237"/>
      <c r="GL1328" s="237"/>
      <c r="GM1328" s="237"/>
      <c r="GN1328" s="237"/>
      <c r="GO1328" s="237"/>
      <c r="GP1328" s="237"/>
      <c r="GQ1328" s="237"/>
    </row>
    <row r="1329" spans="1:199" s="81" customFormat="1" ht="15" hidden="1">
      <c r="A1329" s="176" t="s">
        <v>3221</v>
      </c>
      <c r="B1329" s="241" t="s">
        <v>6517</v>
      </c>
      <c r="C1329" s="242">
        <v>0</v>
      </c>
      <c r="D1329" s="242">
        <v>0</v>
      </c>
      <c r="E1329" s="242">
        <v>0</v>
      </c>
      <c r="F1329" s="242">
        <v>0</v>
      </c>
      <c r="G1329" s="242">
        <v>0</v>
      </c>
      <c r="H1329" s="242">
        <v>0</v>
      </c>
      <c r="I1329" s="242">
        <v>0</v>
      </c>
      <c r="J1329" s="242">
        <v>0</v>
      </c>
      <c r="K1329" s="242">
        <v>0</v>
      </c>
      <c r="L1329" s="242">
        <v>0</v>
      </c>
      <c r="M1329" s="242">
        <v>0</v>
      </c>
      <c r="N1329" s="242">
        <v>0</v>
      </c>
      <c r="O1329" s="242">
        <v>0</v>
      </c>
      <c r="P1329" s="28"/>
      <c r="Q1329" s="242">
        <f>SUM(D1329:O1329)</f>
        <v>0</v>
      </c>
      <c r="R1329" s="242">
        <f>IF($R$19&lt;1,0,Q1329/$R$19)</f>
        <v>0</v>
      </c>
      <c r="S1329" s="243"/>
      <c r="T1329" s="351">
        <f>IF(Q1329=0,0,1)+IF(C1329=0,0,1)+IF(D1329=0,0,1)+IF(E1329=0,0,1)+IF(F1329=0,0,1)+IF(G1329=0,0,1)+IF(H1329=0,0,1)+IF(I1329=0,0,1)+IF(J1329=0,0,1)+IF(K1329=0,0,1)+IF(L1329=0,0,1)+IF(M1329=0,0,1)+IF(N1329=0,0,1)+IF(O1329=0,0,1)</f>
        <v>0</v>
      </c>
      <c r="U1329" s="237"/>
      <c r="V1329" s="237"/>
      <c r="W1329" s="237"/>
      <c r="X1329" s="237"/>
      <c r="Y1329" s="237"/>
      <c r="Z1329" s="237"/>
      <c r="AA1329" s="237"/>
      <c r="AB1329" s="237"/>
      <c r="AC1329" s="237"/>
      <c r="AD1329" s="237"/>
      <c r="AE1329" s="237"/>
      <c r="AF1329" s="237"/>
      <c r="AG1329" s="237"/>
      <c r="AH1329" s="237"/>
      <c r="AI1329" s="237"/>
      <c r="AJ1329" s="237"/>
      <c r="AK1329" s="237"/>
      <c r="AL1329" s="237"/>
      <c r="AM1329" s="237"/>
      <c r="AN1329" s="237"/>
      <c r="AO1329" s="237"/>
      <c r="AP1329" s="237"/>
      <c r="AQ1329" s="237"/>
      <c r="AR1329" s="237"/>
      <c r="AS1329" s="237"/>
      <c r="AT1329" s="237"/>
      <c r="AU1329" s="237"/>
      <c r="AV1329" s="237"/>
      <c r="AW1329" s="237"/>
      <c r="AX1329" s="237"/>
      <c r="AY1329" s="237"/>
      <c r="AZ1329" s="237"/>
      <c r="BA1329" s="237"/>
      <c r="BB1329" s="237"/>
      <c r="BC1329" s="237"/>
      <c r="BD1329" s="237"/>
      <c r="BE1329" s="237"/>
      <c r="BF1329" s="237"/>
      <c r="BG1329" s="237"/>
      <c r="BH1329" s="237"/>
      <c r="BI1329" s="237"/>
      <c r="BJ1329" s="237"/>
      <c r="BK1329" s="237"/>
      <c r="BL1329" s="237"/>
      <c r="BM1329" s="237"/>
      <c r="BN1329" s="237"/>
      <c r="BO1329" s="237"/>
      <c r="BP1329" s="237"/>
      <c r="BQ1329" s="237"/>
      <c r="BR1329" s="237"/>
      <c r="BS1329" s="237"/>
      <c r="BT1329" s="237"/>
      <c r="BU1329" s="237"/>
      <c r="BV1329" s="237"/>
      <c r="BW1329" s="237"/>
      <c r="BX1329" s="237"/>
      <c r="BY1329" s="237"/>
      <c r="BZ1329" s="237"/>
      <c r="CA1329" s="237"/>
      <c r="CB1329" s="237"/>
      <c r="CC1329" s="237"/>
      <c r="CD1329" s="237"/>
      <c r="CE1329" s="237"/>
      <c r="CF1329" s="237"/>
      <c r="CG1329" s="237"/>
      <c r="CH1329" s="237"/>
      <c r="CI1329" s="237"/>
      <c r="CJ1329" s="237"/>
      <c r="CK1329" s="237"/>
      <c r="CL1329" s="237"/>
      <c r="CM1329" s="237"/>
      <c r="CN1329" s="237"/>
      <c r="CO1329" s="237"/>
      <c r="CP1329" s="237"/>
      <c r="CQ1329" s="237"/>
      <c r="CR1329" s="237"/>
      <c r="CS1329" s="237"/>
      <c r="CT1329" s="237"/>
      <c r="CU1329" s="237"/>
      <c r="CV1329" s="237"/>
      <c r="CW1329" s="237"/>
      <c r="CX1329" s="237"/>
      <c r="CY1329" s="237"/>
      <c r="CZ1329" s="237"/>
      <c r="DA1329" s="237"/>
      <c r="DB1329" s="237"/>
      <c r="DC1329" s="237"/>
      <c r="DD1329" s="237"/>
      <c r="DE1329" s="237"/>
      <c r="DF1329" s="237"/>
      <c r="DG1329" s="237"/>
      <c r="DH1329" s="237"/>
      <c r="DI1329" s="237"/>
      <c r="DJ1329" s="237"/>
      <c r="DK1329" s="237"/>
      <c r="DL1329" s="237"/>
      <c r="DM1329" s="237"/>
      <c r="DN1329" s="237"/>
      <c r="DO1329" s="237"/>
      <c r="DP1329" s="237"/>
      <c r="DQ1329" s="237"/>
      <c r="DR1329" s="237"/>
      <c r="DS1329" s="237"/>
      <c r="DT1329" s="237"/>
      <c r="DU1329" s="237"/>
      <c r="DV1329" s="237"/>
      <c r="DW1329" s="237"/>
      <c r="DX1329" s="237"/>
      <c r="DY1329" s="237"/>
      <c r="DZ1329" s="237"/>
      <c r="EA1329" s="237"/>
      <c r="EB1329" s="237"/>
      <c r="EC1329" s="237"/>
      <c r="ED1329" s="237"/>
      <c r="EE1329" s="237"/>
      <c r="EF1329" s="237"/>
      <c r="EG1329" s="237"/>
      <c r="EH1329" s="237"/>
      <c r="EI1329" s="237"/>
      <c r="EJ1329" s="237"/>
      <c r="EK1329" s="237"/>
      <c r="EL1329" s="237"/>
      <c r="EM1329" s="237"/>
      <c r="EN1329" s="237"/>
      <c r="EO1329" s="237"/>
      <c r="EP1329" s="237"/>
      <c r="EQ1329" s="237"/>
      <c r="ER1329" s="237"/>
      <c r="ES1329" s="237"/>
      <c r="ET1329" s="237"/>
      <c r="EU1329" s="237"/>
      <c r="EV1329" s="237"/>
      <c r="EW1329" s="237"/>
      <c r="EX1329" s="237"/>
      <c r="EY1329" s="237"/>
      <c r="EZ1329" s="237"/>
      <c r="FA1329" s="237"/>
      <c r="FB1329" s="237"/>
      <c r="FC1329" s="237"/>
      <c r="FD1329" s="237"/>
      <c r="FE1329" s="237"/>
      <c r="FF1329" s="237"/>
      <c r="FG1329" s="237"/>
      <c r="FH1329" s="237"/>
      <c r="FI1329" s="237"/>
      <c r="FJ1329" s="237"/>
      <c r="FK1329" s="237"/>
      <c r="FL1329" s="237"/>
      <c r="FM1329" s="237"/>
      <c r="FN1329" s="237"/>
      <c r="FO1329" s="237"/>
      <c r="FP1329" s="237"/>
      <c r="FQ1329" s="237"/>
      <c r="FR1329" s="237"/>
      <c r="FS1329" s="237"/>
      <c r="FT1329" s="237"/>
      <c r="FU1329" s="237"/>
      <c r="FV1329" s="237"/>
      <c r="FW1329" s="237"/>
      <c r="FX1329" s="237"/>
      <c r="FY1329" s="237"/>
      <c r="FZ1329" s="237"/>
      <c r="GA1329" s="237"/>
      <c r="GB1329" s="237"/>
      <c r="GC1329" s="237"/>
      <c r="GD1329" s="237"/>
      <c r="GE1329" s="237"/>
      <c r="GF1329" s="237"/>
      <c r="GG1329" s="237"/>
      <c r="GH1329" s="237"/>
      <c r="GI1329" s="237"/>
      <c r="GJ1329" s="237"/>
      <c r="GK1329" s="237"/>
      <c r="GL1329" s="237"/>
      <c r="GM1329" s="237"/>
      <c r="GN1329" s="237"/>
      <c r="GO1329" s="237"/>
      <c r="GP1329" s="237"/>
      <c r="GQ1329" s="237"/>
    </row>
    <row r="1330" spans="1:199" s="81" customFormat="1" ht="15" hidden="1">
      <c r="A1330" s="176" t="s">
        <v>3222</v>
      </c>
      <c r="B1330" s="241" t="s">
        <v>6518</v>
      </c>
      <c r="C1330" s="242">
        <v>0</v>
      </c>
      <c r="D1330" s="242">
        <v>0</v>
      </c>
      <c r="E1330" s="242">
        <v>0</v>
      </c>
      <c r="F1330" s="242">
        <v>0</v>
      </c>
      <c r="G1330" s="242">
        <v>0</v>
      </c>
      <c r="H1330" s="242">
        <v>0</v>
      </c>
      <c r="I1330" s="242">
        <v>0</v>
      </c>
      <c r="J1330" s="242">
        <v>0</v>
      </c>
      <c r="K1330" s="242">
        <v>0</v>
      </c>
      <c r="L1330" s="242">
        <v>0</v>
      </c>
      <c r="M1330" s="242">
        <v>0</v>
      </c>
      <c r="N1330" s="242">
        <v>0</v>
      </c>
      <c r="O1330" s="242">
        <v>0</v>
      </c>
      <c r="P1330" s="28"/>
      <c r="Q1330" s="242">
        <f>SUM(D1330:O1330)</f>
        <v>0</v>
      </c>
      <c r="R1330" s="242">
        <f>IF($R$19&lt;1,0,Q1330/$R$19)</f>
        <v>0</v>
      </c>
      <c r="S1330" s="243"/>
      <c r="T1330" s="351">
        <f>IF(Q1330=0,0,1)+IF(C1330=0,0,1)+IF(D1330=0,0,1)+IF(E1330=0,0,1)+IF(F1330=0,0,1)+IF(G1330=0,0,1)+IF(H1330=0,0,1)+IF(I1330=0,0,1)+IF(J1330=0,0,1)+IF(K1330=0,0,1)+IF(L1330=0,0,1)+IF(M1330=0,0,1)+IF(N1330=0,0,1)+IF(O1330=0,0,1)</f>
        <v>0</v>
      </c>
      <c r="U1330" s="237"/>
      <c r="V1330" s="237"/>
      <c r="W1330" s="237"/>
      <c r="X1330" s="237"/>
      <c r="Y1330" s="237"/>
      <c r="Z1330" s="237"/>
      <c r="AA1330" s="237"/>
      <c r="AB1330" s="237"/>
      <c r="AC1330" s="237"/>
      <c r="AD1330" s="237"/>
      <c r="AE1330" s="237"/>
      <c r="AF1330" s="237"/>
      <c r="AG1330" s="237"/>
      <c r="AH1330" s="237"/>
      <c r="AI1330" s="237"/>
      <c r="AJ1330" s="237"/>
      <c r="AK1330" s="237"/>
      <c r="AL1330" s="237"/>
      <c r="AM1330" s="237"/>
      <c r="AN1330" s="237"/>
      <c r="AO1330" s="237"/>
      <c r="AP1330" s="237"/>
      <c r="AQ1330" s="237"/>
      <c r="AR1330" s="237"/>
      <c r="AS1330" s="237"/>
      <c r="AT1330" s="237"/>
      <c r="AU1330" s="237"/>
      <c r="AV1330" s="237"/>
      <c r="AW1330" s="237"/>
      <c r="AX1330" s="237"/>
      <c r="AY1330" s="237"/>
      <c r="AZ1330" s="237"/>
      <c r="BA1330" s="237"/>
      <c r="BB1330" s="237"/>
      <c r="BC1330" s="237"/>
      <c r="BD1330" s="237"/>
      <c r="BE1330" s="237"/>
      <c r="BF1330" s="237"/>
      <c r="BG1330" s="237"/>
      <c r="BH1330" s="237"/>
      <c r="BI1330" s="237"/>
      <c r="BJ1330" s="237"/>
      <c r="BK1330" s="237"/>
      <c r="BL1330" s="237"/>
      <c r="BM1330" s="237"/>
      <c r="BN1330" s="237"/>
      <c r="BO1330" s="237"/>
      <c r="BP1330" s="237"/>
      <c r="BQ1330" s="237"/>
      <c r="BR1330" s="237"/>
      <c r="BS1330" s="237"/>
      <c r="BT1330" s="237"/>
      <c r="BU1330" s="237"/>
      <c r="BV1330" s="237"/>
      <c r="BW1330" s="237"/>
      <c r="BX1330" s="237"/>
      <c r="BY1330" s="237"/>
      <c r="BZ1330" s="237"/>
      <c r="CA1330" s="237"/>
      <c r="CB1330" s="237"/>
      <c r="CC1330" s="237"/>
      <c r="CD1330" s="237"/>
      <c r="CE1330" s="237"/>
      <c r="CF1330" s="237"/>
      <c r="CG1330" s="237"/>
      <c r="CH1330" s="237"/>
      <c r="CI1330" s="237"/>
      <c r="CJ1330" s="237"/>
      <c r="CK1330" s="237"/>
      <c r="CL1330" s="237"/>
      <c r="CM1330" s="237"/>
      <c r="CN1330" s="237"/>
      <c r="CO1330" s="237"/>
      <c r="CP1330" s="237"/>
      <c r="CQ1330" s="237"/>
      <c r="CR1330" s="237"/>
      <c r="CS1330" s="237"/>
      <c r="CT1330" s="237"/>
      <c r="CU1330" s="237"/>
      <c r="CV1330" s="237"/>
      <c r="CW1330" s="237"/>
      <c r="CX1330" s="237"/>
      <c r="CY1330" s="237"/>
      <c r="CZ1330" s="237"/>
      <c r="DA1330" s="237"/>
      <c r="DB1330" s="237"/>
      <c r="DC1330" s="237"/>
      <c r="DD1330" s="237"/>
      <c r="DE1330" s="237"/>
      <c r="DF1330" s="237"/>
      <c r="DG1330" s="237"/>
      <c r="DH1330" s="237"/>
      <c r="DI1330" s="237"/>
      <c r="DJ1330" s="237"/>
      <c r="DK1330" s="237"/>
      <c r="DL1330" s="237"/>
      <c r="DM1330" s="237"/>
      <c r="DN1330" s="237"/>
      <c r="DO1330" s="237"/>
      <c r="DP1330" s="237"/>
      <c r="DQ1330" s="237"/>
      <c r="DR1330" s="237"/>
      <c r="DS1330" s="237"/>
      <c r="DT1330" s="237"/>
      <c r="DU1330" s="237"/>
      <c r="DV1330" s="237"/>
      <c r="DW1330" s="237"/>
      <c r="DX1330" s="237"/>
      <c r="DY1330" s="237"/>
      <c r="DZ1330" s="237"/>
      <c r="EA1330" s="237"/>
      <c r="EB1330" s="237"/>
      <c r="EC1330" s="237"/>
      <c r="ED1330" s="237"/>
      <c r="EE1330" s="237"/>
      <c r="EF1330" s="237"/>
      <c r="EG1330" s="237"/>
      <c r="EH1330" s="237"/>
      <c r="EI1330" s="237"/>
      <c r="EJ1330" s="237"/>
      <c r="EK1330" s="237"/>
      <c r="EL1330" s="237"/>
      <c r="EM1330" s="237"/>
      <c r="EN1330" s="237"/>
      <c r="EO1330" s="237"/>
      <c r="EP1330" s="237"/>
      <c r="EQ1330" s="237"/>
      <c r="ER1330" s="237"/>
      <c r="ES1330" s="237"/>
      <c r="ET1330" s="237"/>
      <c r="EU1330" s="237"/>
      <c r="EV1330" s="237"/>
      <c r="EW1330" s="237"/>
      <c r="EX1330" s="237"/>
      <c r="EY1330" s="237"/>
      <c r="EZ1330" s="237"/>
      <c r="FA1330" s="237"/>
      <c r="FB1330" s="237"/>
      <c r="FC1330" s="237"/>
      <c r="FD1330" s="237"/>
      <c r="FE1330" s="237"/>
      <c r="FF1330" s="237"/>
      <c r="FG1330" s="237"/>
      <c r="FH1330" s="237"/>
      <c r="FI1330" s="237"/>
      <c r="FJ1330" s="237"/>
      <c r="FK1330" s="237"/>
      <c r="FL1330" s="237"/>
      <c r="FM1330" s="237"/>
      <c r="FN1330" s="237"/>
      <c r="FO1330" s="237"/>
      <c r="FP1330" s="237"/>
      <c r="FQ1330" s="237"/>
      <c r="FR1330" s="237"/>
      <c r="FS1330" s="237"/>
      <c r="FT1330" s="237"/>
      <c r="FU1330" s="237"/>
      <c r="FV1330" s="237"/>
      <c r="FW1330" s="237"/>
      <c r="FX1330" s="237"/>
      <c r="FY1330" s="237"/>
      <c r="FZ1330" s="237"/>
      <c r="GA1330" s="237"/>
      <c r="GB1330" s="237"/>
      <c r="GC1330" s="237"/>
      <c r="GD1330" s="237"/>
      <c r="GE1330" s="237"/>
      <c r="GF1330" s="237"/>
      <c r="GG1330" s="237"/>
      <c r="GH1330" s="237"/>
      <c r="GI1330" s="237"/>
      <c r="GJ1330" s="237"/>
      <c r="GK1330" s="237"/>
      <c r="GL1330" s="237"/>
      <c r="GM1330" s="237"/>
      <c r="GN1330" s="237"/>
      <c r="GO1330" s="237"/>
      <c r="GP1330" s="237"/>
      <c r="GQ1330" s="237"/>
    </row>
    <row r="1331" spans="1:199" s="81" customFormat="1" ht="15" hidden="1">
      <c r="A1331" s="176" t="s">
        <v>3223</v>
      </c>
      <c r="B1331" s="241" t="s">
        <v>6519</v>
      </c>
      <c r="C1331" s="242">
        <v>0</v>
      </c>
      <c r="D1331" s="242">
        <v>0</v>
      </c>
      <c r="E1331" s="242">
        <v>0</v>
      </c>
      <c r="F1331" s="242">
        <v>0</v>
      </c>
      <c r="G1331" s="242">
        <v>0</v>
      </c>
      <c r="H1331" s="242">
        <v>0</v>
      </c>
      <c r="I1331" s="242">
        <v>0</v>
      </c>
      <c r="J1331" s="242">
        <v>0</v>
      </c>
      <c r="K1331" s="242">
        <v>0</v>
      </c>
      <c r="L1331" s="242">
        <v>0</v>
      </c>
      <c r="M1331" s="242">
        <v>0</v>
      </c>
      <c r="N1331" s="242">
        <v>0</v>
      </c>
      <c r="O1331" s="242">
        <v>0</v>
      </c>
      <c r="P1331" s="28"/>
      <c r="Q1331" s="242">
        <f>SUM(D1331:O1331)</f>
        <v>0</v>
      </c>
      <c r="R1331" s="242">
        <f>IF($R$19&lt;1,0,Q1331/$R$19)</f>
        <v>0</v>
      </c>
      <c r="S1331" s="243"/>
      <c r="T1331" s="351">
        <f>IF(Q1331=0,0,1)+IF(C1331=0,0,1)+IF(D1331=0,0,1)+IF(E1331=0,0,1)+IF(F1331=0,0,1)+IF(G1331=0,0,1)+IF(H1331=0,0,1)+IF(I1331=0,0,1)+IF(J1331=0,0,1)+IF(K1331=0,0,1)+IF(L1331=0,0,1)+IF(M1331=0,0,1)+IF(N1331=0,0,1)+IF(O1331=0,0,1)</f>
        <v>0</v>
      </c>
      <c r="U1331" s="237"/>
      <c r="V1331" s="237"/>
      <c r="W1331" s="237"/>
      <c r="X1331" s="237"/>
      <c r="Y1331" s="237"/>
      <c r="Z1331" s="237"/>
      <c r="AA1331" s="237"/>
      <c r="AB1331" s="237"/>
      <c r="AC1331" s="237"/>
      <c r="AD1331" s="237"/>
      <c r="AE1331" s="237"/>
      <c r="AF1331" s="237"/>
      <c r="AG1331" s="237"/>
      <c r="AH1331" s="237"/>
      <c r="AI1331" s="237"/>
      <c r="AJ1331" s="237"/>
      <c r="AK1331" s="237"/>
      <c r="AL1331" s="237"/>
      <c r="AM1331" s="237"/>
      <c r="AN1331" s="237"/>
      <c r="AO1331" s="237"/>
      <c r="AP1331" s="237"/>
      <c r="AQ1331" s="237"/>
      <c r="AR1331" s="237"/>
      <c r="AS1331" s="237"/>
      <c r="AT1331" s="237"/>
      <c r="AU1331" s="237"/>
      <c r="AV1331" s="237"/>
      <c r="AW1331" s="237"/>
      <c r="AX1331" s="237"/>
      <c r="AY1331" s="237"/>
      <c r="AZ1331" s="237"/>
      <c r="BA1331" s="237"/>
      <c r="BB1331" s="237"/>
      <c r="BC1331" s="237"/>
      <c r="BD1331" s="237"/>
      <c r="BE1331" s="237"/>
      <c r="BF1331" s="237"/>
      <c r="BG1331" s="237"/>
      <c r="BH1331" s="237"/>
      <c r="BI1331" s="237"/>
      <c r="BJ1331" s="237"/>
      <c r="BK1331" s="237"/>
      <c r="BL1331" s="237"/>
      <c r="BM1331" s="237"/>
      <c r="BN1331" s="237"/>
      <c r="BO1331" s="237"/>
      <c r="BP1331" s="237"/>
      <c r="BQ1331" s="237"/>
      <c r="BR1331" s="237"/>
      <c r="BS1331" s="237"/>
      <c r="BT1331" s="237"/>
      <c r="BU1331" s="237"/>
      <c r="BV1331" s="237"/>
      <c r="BW1331" s="237"/>
      <c r="BX1331" s="237"/>
      <c r="BY1331" s="237"/>
      <c r="BZ1331" s="237"/>
      <c r="CA1331" s="237"/>
      <c r="CB1331" s="237"/>
      <c r="CC1331" s="237"/>
      <c r="CD1331" s="237"/>
      <c r="CE1331" s="237"/>
      <c r="CF1331" s="237"/>
      <c r="CG1331" s="237"/>
      <c r="CH1331" s="237"/>
      <c r="CI1331" s="237"/>
      <c r="CJ1331" s="237"/>
      <c r="CK1331" s="237"/>
      <c r="CL1331" s="237"/>
      <c r="CM1331" s="237"/>
      <c r="CN1331" s="237"/>
      <c r="CO1331" s="237"/>
      <c r="CP1331" s="237"/>
      <c r="CQ1331" s="237"/>
      <c r="CR1331" s="237"/>
      <c r="CS1331" s="237"/>
      <c r="CT1331" s="237"/>
      <c r="CU1331" s="237"/>
      <c r="CV1331" s="237"/>
      <c r="CW1331" s="237"/>
      <c r="CX1331" s="237"/>
      <c r="CY1331" s="237"/>
      <c r="CZ1331" s="237"/>
      <c r="DA1331" s="237"/>
      <c r="DB1331" s="237"/>
      <c r="DC1331" s="237"/>
      <c r="DD1331" s="237"/>
      <c r="DE1331" s="237"/>
      <c r="DF1331" s="237"/>
      <c r="DG1331" s="237"/>
      <c r="DH1331" s="237"/>
      <c r="DI1331" s="237"/>
      <c r="DJ1331" s="237"/>
      <c r="DK1331" s="237"/>
      <c r="DL1331" s="237"/>
      <c r="DM1331" s="237"/>
      <c r="DN1331" s="237"/>
      <c r="DO1331" s="237"/>
      <c r="DP1331" s="237"/>
      <c r="DQ1331" s="237"/>
      <c r="DR1331" s="237"/>
      <c r="DS1331" s="237"/>
      <c r="DT1331" s="237"/>
      <c r="DU1331" s="237"/>
      <c r="DV1331" s="237"/>
      <c r="DW1331" s="237"/>
      <c r="DX1331" s="237"/>
      <c r="DY1331" s="237"/>
      <c r="DZ1331" s="237"/>
      <c r="EA1331" s="237"/>
      <c r="EB1331" s="237"/>
      <c r="EC1331" s="237"/>
      <c r="ED1331" s="237"/>
      <c r="EE1331" s="237"/>
      <c r="EF1331" s="237"/>
      <c r="EG1331" s="237"/>
      <c r="EH1331" s="237"/>
      <c r="EI1331" s="237"/>
      <c r="EJ1331" s="237"/>
      <c r="EK1331" s="237"/>
      <c r="EL1331" s="237"/>
      <c r="EM1331" s="237"/>
      <c r="EN1331" s="237"/>
      <c r="EO1331" s="237"/>
      <c r="EP1331" s="237"/>
      <c r="EQ1331" s="237"/>
      <c r="ER1331" s="237"/>
      <c r="ES1331" s="237"/>
      <c r="ET1331" s="237"/>
      <c r="EU1331" s="237"/>
      <c r="EV1331" s="237"/>
      <c r="EW1331" s="237"/>
      <c r="EX1331" s="237"/>
      <c r="EY1331" s="237"/>
      <c r="EZ1331" s="237"/>
      <c r="FA1331" s="237"/>
      <c r="FB1331" s="237"/>
      <c r="FC1331" s="237"/>
      <c r="FD1331" s="237"/>
      <c r="FE1331" s="237"/>
      <c r="FF1331" s="237"/>
      <c r="FG1331" s="237"/>
      <c r="FH1331" s="237"/>
      <c r="FI1331" s="237"/>
      <c r="FJ1331" s="237"/>
      <c r="FK1331" s="237"/>
      <c r="FL1331" s="237"/>
      <c r="FM1331" s="237"/>
      <c r="FN1331" s="237"/>
      <c r="FO1331" s="237"/>
      <c r="FP1331" s="237"/>
      <c r="FQ1331" s="237"/>
      <c r="FR1331" s="237"/>
      <c r="FS1331" s="237"/>
      <c r="FT1331" s="237"/>
      <c r="FU1331" s="237"/>
      <c r="FV1331" s="237"/>
      <c r="FW1331" s="237"/>
      <c r="FX1331" s="237"/>
      <c r="FY1331" s="237"/>
      <c r="FZ1331" s="237"/>
      <c r="GA1331" s="237"/>
      <c r="GB1331" s="237"/>
      <c r="GC1331" s="237"/>
      <c r="GD1331" s="237"/>
      <c r="GE1331" s="237"/>
      <c r="GF1331" s="237"/>
      <c r="GG1331" s="237"/>
      <c r="GH1331" s="237"/>
      <c r="GI1331" s="237"/>
      <c r="GJ1331" s="237"/>
      <c r="GK1331" s="237"/>
      <c r="GL1331" s="237"/>
      <c r="GM1331" s="237"/>
      <c r="GN1331" s="237"/>
      <c r="GO1331" s="237"/>
      <c r="GP1331" s="237"/>
      <c r="GQ1331" s="237"/>
    </row>
    <row r="1332" spans="1:199" s="81" customFormat="1" ht="15" hidden="1">
      <c r="A1332" s="176" t="s">
        <v>3224</v>
      </c>
      <c r="B1332" s="241" t="s">
        <v>6520</v>
      </c>
      <c r="C1332" s="242">
        <v>0</v>
      </c>
      <c r="D1332" s="242">
        <v>0</v>
      </c>
      <c r="E1332" s="242">
        <v>0</v>
      </c>
      <c r="F1332" s="242">
        <v>0</v>
      </c>
      <c r="G1332" s="242">
        <v>0</v>
      </c>
      <c r="H1332" s="242">
        <v>0</v>
      </c>
      <c r="I1332" s="242">
        <v>0</v>
      </c>
      <c r="J1332" s="242">
        <v>0</v>
      </c>
      <c r="K1332" s="242">
        <v>0</v>
      </c>
      <c r="L1332" s="242">
        <v>0</v>
      </c>
      <c r="M1332" s="242">
        <v>0</v>
      </c>
      <c r="N1332" s="242">
        <v>0</v>
      </c>
      <c r="O1332" s="242">
        <v>0</v>
      </c>
      <c r="P1332" s="28"/>
      <c r="Q1332" s="242">
        <f>SUM(D1332:O1332)</f>
        <v>0</v>
      </c>
      <c r="R1332" s="242">
        <f>IF($R$19&lt;1,0,Q1332/$R$19)</f>
        <v>0</v>
      </c>
      <c r="S1332" s="243"/>
      <c r="T1332" s="351">
        <f>IF(Q1332=0,0,1)+IF(C1332=0,0,1)+IF(D1332=0,0,1)+IF(E1332=0,0,1)+IF(F1332=0,0,1)+IF(G1332=0,0,1)+IF(H1332=0,0,1)+IF(I1332=0,0,1)+IF(J1332=0,0,1)+IF(K1332=0,0,1)+IF(L1332=0,0,1)+IF(M1332=0,0,1)+IF(N1332=0,0,1)+IF(O1332=0,0,1)</f>
        <v>0</v>
      </c>
      <c r="U1332" s="237"/>
      <c r="V1332" s="237"/>
      <c r="W1332" s="237"/>
      <c r="X1332" s="237"/>
      <c r="Y1332" s="237"/>
      <c r="Z1332" s="237"/>
      <c r="AA1332" s="237"/>
      <c r="AB1332" s="237"/>
      <c r="AC1332" s="237"/>
      <c r="AD1332" s="237"/>
      <c r="AE1332" s="237"/>
      <c r="AF1332" s="237"/>
      <c r="AG1332" s="237"/>
      <c r="AH1332" s="237"/>
      <c r="AI1332" s="237"/>
      <c r="AJ1332" s="237"/>
      <c r="AK1332" s="237"/>
      <c r="AL1332" s="237"/>
      <c r="AM1332" s="237"/>
      <c r="AN1332" s="237"/>
      <c r="AO1332" s="237"/>
      <c r="AP1332" s="237"/>
      <c r="AQ1332" s="237"/>
      <c r="AR1332" s="237"/>
      <c r="AS1332" s="237"/>
      <c r="AT1332" s="237"/>
      <c r="AU1332" s="237"/>
      <c r="AV1332" s="237"/>
      <c r="AW1332" s="237"/>
      <c r="AX1332" s="237"/>
      <c r="AY1332" s="237"/>
      <c r="AZ1332" s="237"/>
      <c r="BA1332" s="237"/>
      <c r="BB1332" s="237"/>
      <c r="BC1332" s="237"/>
      <c r="BD1332" s="237"/>
      <c r="BE1332" s="237"/>
      <c r="BF1332" s="237"/>
      <c r="BG1332" s="237"/>
      <c r="BH1332" s="237"/>
      <c r="BI1332" s="237"/>
      <c r="BJ1332" s="237"/>
      <c r="BK1332" s="237"/>
      <c r="BL1332" s="237"/>
      <c r="BM1332" s="237"/>
      <c r="BN1332" s="237"/>
      <c r="BO1332" s="237"/>
      <c r="BP1332" s="237"/>
      <c r="BQ1332" s="237"/>
      <c r="BR1332" s="237"/>
      <c r="BS1332" s="237"/>
      <c r="BT1332" s="237"/>
      <c r="BU1332" s="237"/>
      <c r="BV1332" s="237"/>
      <c r="BW1332" s="237"/>
      <c r="BX1332" s="237"/>
      <c r="BY1332" s="237"/>
      <c r="BZ1332" s="237"/>
      <c r="CA1332" s="237"/>
      <c r="CB1332" s="237"/>
      <c r="CC1332" s="237"/>
      <c r="CD1332" s="237"/>
      <c r="CE1332" s="237"/>
      <c r="CF1332" s="237"/>
      <c r="CG1332" s="237"/>
      <c r="CH1332" s="237"/>
      <c r="CI1332" s="237"/>
      <c r="CJ1332" s="237"/>
      <c r="CK1332" s="237"/>
      <c r="CL1332" s="237"/>
      <c r="CM1332" s="237"/>
      <c r="CN1332" s="237"/>
      <c r="CO1332" s="237"/>
      <c r="CP1332" s="237"/>
      <c r="CQ1332" s="237"/>
      <c r="CR1332" s="237"/>
      <c r="CS1332" s="237"/>
      <c r="CT1332" s="237"/>
      <c r="CU1332" s="237"/>
      <c r="CV1332" s="237"/>
      <c r="CW1332" s="237"/>
      <c r="CX1332" s="237"/>
      <c r="CY1332" s="237"/>
      <c r="CZ1332" s="237"/>
      <c r="DA1332" s="237"/>
      <c r="DB1332" s="237"/>
      <c r="DC1332" s="237"/>
      <c r="DD1332" s="237"/>
      <c r="DE1332" s="237"/>
      <c r="DF1332" s="237"/>
      <c r="DG1332" s="237"/>
      <c r="DH1332" s="237"/>
      <c r="DI1332" s="237"/>
      <c r="DJ1332" s="237"/>
      <c r="DK1332" s="237"/>
      <c r="DL1332" s="237"/>
      <c r="DM1332" s="237"/>
      <c r="DN1332" s="237"/>
      <c r="DO1332" s="237"/>
      <c r="DP1332" s="237"/>
      <c r="DQ1332" s="237"/>
      <c r="DR1332" s="237"/>
      <c r="DS1332" s="237"/>
      <c r="DT1332" s="237"/>
      <c r="DU1332" s="237"/>
      <c r="DV1332" s="237"/>
      <c r="DW1332" s="237"/>
      <c r="DX1332" s="237"/>
      <c r="DY1332" s="237"/>
      <c r="DZ1332" s="237"/>
      <c r="EA1332" s="237"/>
      <c r="EB1332" s="237"/>
      <c r="EC1332" s="237"/>
      <c r="ED1332" s="237"/>
      <c r="EE1332" s="237"/>
      <c r="EF1332" s="237"/>
      <c r="EG1332" s="237"/>
      <c r="EH1332" s="237"/>
      <c r="EI1332" s="237"/>
      <c r="EJ1332" s="237"/>
      <c r="EK1332" s="237"/>
      <c r="EL1332" s="237"/>
      <c r="EM1332" s="237"/>
      <c r="EN1332" s="237"/>
      <c r="EO1332" s="237"/>
      <c r="EP1332" s="237"/>
      <c r="EQ1332" s="237"/>
      <c r="ER1332" s="237"/>
      <c r="ES1332" s="237"/>
      <c r="ET1332" s="237"/>
      <c r="EU1332" s="237"/>
      <c r="EV1332" s="237"/>
      <c r="EW1332" s="237"/>
      <c r="EX1332" s="237"/>
      <c r="EY1332" s="237"/>
      <c r="EZ1332" s="237"/>
      <c r="FA1332" s="237"/>
      <c r="FB1332" s="237"/>
      <c r="FC1332" s="237"/>
      <c r="FD1332" s="237"/>
      <c r="FE1332" s="237"/>
      <c r="FF1332" s="237"/>
      <c r="FG1332" s="237"/>
      <c r="FH1332" s="237"/>
      <c r="FI1332" s="237"/>
      <c r="FJ1332" s="237"/>
      <c r="FK1332" s="237"/>
      <c r="FL1332" s="237"/>
      <c r="FM1332" s="237"/>
      <c r="FN1332" s="237"/>
      <c r="FO1332" s="237"/>
      <c r="FP1332" s="237"/>
      <c r="FQ1332" s="237"/>
      <c r="FR1332" s="237"/>
      <c r="FS1332" s="237"/>
      <c r="FT1332" s="237"/>
      <c r="FU1332" s="237"/>
      <c r="FV1332" s="237"/>
      <c r="FW1332" s="237"/>
      <c r="FX1332" s="237"/>
      <c r="FY1332" s="237"/>
      <c r="FZ1332" s="237"/>
      <c r="GA1332" s="237"/>
      <c r="GB1332" s="237"/>
      <c r="GC1332" s="237"/>
      <c r="GD1332" s="237"/>
      <c r="GE1332" s="237"/>
      <c r="GF1332" s="237"/>
      <c r="GG1332" s="237"/>
      <c r="GH1332" s="237"/>
      <c r="GI1332" s="237"/>
      <c r="GJ1332" s="237"/>
      <c r="GK1332" s="237"/>
      <c r="GL1332" s="237"/>
      <c r="GM1332" s="237"/>
      <c r="GN1332" s="237"/>
      <c r="GO1332" s="237"/>
      <c r="GP1332" s="237"/>
      <c r="GQ1332" s="237"/>
    </row>
    <row r="1333" spans="1:199" s="81" customFormat="1" ht="15" hidden="1">
      <c r="A1333" s="176" t="s">
        <v>3225</v>
      </c>
      <c r="B1333" s="241" t="s">
        <v>6521</v>
      </c>
      <c r="C1333" s="242">
        <v>0</v>
      </c>
      <c r="D1333" s="242">
        <v>0</v>
      </c>
      <c r="E1333" s="242">
        <v>0</v>
      </c>
      <c r="F1333" s="242">
        <v>0</v>
      </c>
      <c r="G1333" s="242">
        <v>0</v>
      </c>
      <c r="H1333" s="242">
        <v>0</v>
      </c>
      <c r="I1333" s="242">
        <v>0</v>
      </c>
      <c r="J1333" s="242">
        <v>0</v>
      </c>
      <c r="K1333" s="242">
        <v>0</v>
      </c>
      <c r="L1333" s="242">
        <v>0</v>
      </c>
      <c r="M1333" s="242">
        <v>0</v>
      </c>
      <c r="N1333" s="242">
        <v>0</v>
      </c>
      <c r="O1333" s="242">
        <v>0</v>
      </c>
      <c r="P1333" s="28"/>
      <c r="Q1333" s="242">
        <f>SUM(D1333:O1333)</f>
        <v>0</v>
      </c>
      <c r="R1333" s="242">
        <f>IF($R$19&lt;1,0,Q1333/$R$19)</f>
        <v>0</v>
      </c>
      <c r="S1333" s="243"/>
      <c r="T1333" s="351">
        <f>IF(Q1333=0,0,1)+IF(C1333=0,0,1)+IF(D1333=0,0,1)+IF(E1333=0,0,1)+IF(F1333=0,0,1)+IF(G1333=0,0,1)+IF(H1333=0,0,1)+IF(I1333=0,0,1)+IF(J1333=0,0,1)+IF(K1333=0,0,1)+IF(L1333=0,0,1)+IF(M1333=0,0,1)+IF(N1333=0,0,1)+IF(O1333=0,0,1)</f>
        <v>0</v>
      </c>
      <c r="U1333" s="237"/>
      <c r="V1333" s="237"/>
      <c r="W1333" s="237"/>
      <c r="X1333" s="237"/>
      <c r="Y1333" s="237"/>
      <c r="Z1333" s="237"/>
      <c r="AA1333" s="237"/>
      <c r="AB1333" s="237"/>
      <c r="AC1333" s="237"/>
      <c r="AD1333" s="237"/>
      <c r="AE1333" s="237"/>
      <c r="AF1333" s="237"/>
      <c r="AG1333" s="237"/>
      <c r="AH1333" s="237"/>
      <c r="AI1333" s="237"/>
      <c r="AJ1333" s="237"/>
      <c r="AK1333" s="237"/>
      <c r="AL1333" s="237"/>
      <c r="AM1333" s="237"/>
      <c r="AN1333" s="237"/>
      <c r="AO1333" s="237"/>
      <c r="AP1333" s="237"/>
      <c r="AQ1333" s="237"/>
      <c r="AR1333" s="237"/>
      <c r="AS1333" s="237"/>
      <c r="AT1333" s="237"/>
      <c r="AU1333" s="237"/>
      <c r="AV1333" s="237"/>
      <c r="AW1333" s="237"/>
      <c r="AX1333" s="237"/>
      <c r="AY1333" s="237"/>
      <c r="AZ1333" s="237"/>
      <c r="BA1333" s="237"/>
      <c r="BB1333" s="237"/>
      <c r="BC1333" s="237"/>
      <c r="BD1333" s="237"/>
      <c r="BE1333" s="237"/>
      <c r="BF1333" s="237"/>
      <c r="BG1333" s="237"/>
      <c r="BH1333" s="237"/>
      <c r="BI1333" s="237"/>
      <c r="BJ1333" s="237"/>
      <c r="BK1333" s="237"/>
      <c r="BL1333" s="237"/>
      <c r="BM1333" s="237"/>
      <c r="BN1333" s="237"/>
      <c r="BO1333" s="237"/>
      <c r="BP1333" s="237"/>
      <c r="BQ1333" s="237"/>
      <c r="BR1333" s="237"/>
      <c r="BS1333" s="237"/>
      <c r="BT1333" s="237"/>
      <c r="BU1333" s="237"/>
      <c r="BV1333" s="237"/>
      <c r="BW1333" s="237"/>
      <c r="BX1333" s="237"/>
      <c r="BY1333" s="237"/>
      <c r="BZ1333" s="237"/>
      <c r="CA1333" s="237"/>
      <c r="CB1333" s="237"/>
      <c r="CC1333" s="237"/>
      <c r="CD1333" s="237"/>
      <c r="CE1333" s="237"/>
      <c r="CF1333" s="237"/>
      <c r="CG1333" s="237"/>
      <c r="CH1333" s="237"/>
      <c r="CI1333" s="237"/>
      <c r="CJ1333" s="237"/>
      <c r="CK1333" s="237"/>
      <c r="CL1333" s="237"/>
      <c r="CM1333" s="237"/>
      <c r="CN1333" s="237"/>
      <c r="CO1333" s="237"/>
      <c r="CP1333" s="237"/>
      <c r="CQ1333" s="237"/>
      <c r="CR1333" s="237"/>
      <c r="CS1333" s="237"/>
      <c r="CT1333" s="237"/>
      <c r="CU1333" s="237"/>
      <c r="CV1333" s="237"/>
      <c r="CW1333" s="237"/>
      <c r="CX1333" s="237"/>
      <c r="CY1333" s="237"/>
      <c r="CZ1333" s="237"/>
      <c r="DA1333" s="237"/>
      <c r="DB1333" s="237"/>
      <c r="DC1333" s="237"/>
      <c r="DD1333" s="237"/>
      <c r="DE1333" s="237"/>
      <c r="DF1333" s="237"/>
      <c r="DG1333" s="237"/>
      <c r="DH1333" s="237"/>
      <c r="DI1333" s="237"/>
      <c r="DJ1333" s="237"/>
      <c r="DK1333" s="237"/>
      <c r="DL1333" s="237"/>
      <c r="DM1333" s="237"/>
      <c r="DN1333" s="237"/>
      <c r="DO1333" s="237"/>
      <c r="DP1333" s="237"/>
      <c r="DQ1333" s="237"/>
      <c r="DR1333" s="237"/>
      <c r="DS1333" s="237"/>
      <c r="DT1333" s="237"/>
      <c r="DU1333" s="237"/>
      <c r="DV1333" s="237"/>
      <c r="DW1333" s="237"/>
      <c r="DX1333" s="237"/>
      <c r="DY1333" s="237"/>
      <c r="DZ1333" s="237"/>
      <c r="EA1333" s="237"/>
      <c r="EB1333" s="237"/>
      <c r="EC1333" s="237"/>
      <c r="ED1333" s="237"/>
      <c r="EE1333" s="237"/>
      <c r="EF1333" s="237"/>
      <c r="EG1333" s="237"/>
      <c r="EH1333" s="237"/>
      <c r="EI1333" s="237"/>
      <c r="EJ1333" s="237"/>
      <c r="EK1333" s="237"/>
      <c r="EL1333" s="237"/>
      <c r="EM1333" s="237"/>
      <c r="EN1333" s="237"/>
      <c r="EO1333" s="237"/>
      <c r="EP1333" s="237"/>
      <c r="EQ1333" s="237"/>
      <c r="ER1333" s="237"/>
      <c r="ES1333" s="237"/>
      <c r="ET1333" s="237"/>
      <c r="EU1333" s="237"/>
      <c r="EV1333" s="237"/>
      <c r="EW1333" s="237"/>
      <c r="EX1333" s="237"/>
      <c r="EY1333" s="237"/>
      <c r="EZ1333" s="237"/>
      <c r="FA1333" s="237"/>
      <c r="FB1333" s="237"/>
      <c r="FC1333" s="237"/>
      <c r="FD1333" s="237"/>
      <c r="FE1333" s="237"/>
      <c r="FF1333" s="237"/>
      <c r="FG1333" s="237"/>
      <c r="FH1333" s="237"/>
      <c r="FI1333" s="237"/>
      <c r="FJ1333" s="237"/>
      <c r="FK1333" s="237"/>
      <c r="FL1333" s="237"/>
      <c r="FM1333" s="237"/>
      <c r="FN1333" s="237"/>
      <c r="FO1333" s="237"/>
      <c r="FP1333" s="237"/>
      <c r="FQ1333" s="237"/>
      <c r="FR1333" s="237"/>
      <c r="FS1333" s="237"/>
      <c r="FT1333" s="237"/>
      <c r="FU1333" s="237"/>
      <c r="FV1333" s="237"/>
      <c r="FW1333" s="237"/>
      <c r="FX1333" s="237"/>
      <c r="FY1333" s="237"/>
      <c r="FZ1333" s="237"/>
      <c r="GA1333" s="237"/>
      <c r="GB1333" s="237"/>
      <c r="GC1333" s="237"/>
      <c r="GD1333" s="237"/>
      <c r="GE1333" s="237"/>
      <c r="GF1333" s="237"/>
      <c r="GG1333" s="237"/>
      <c r="GH1333" s="237"/>
      <c r="GI1333" s="237"/>
      <c r="GJ1333" s="237"/>
      <c r="GK1333" s="237"/>
      <c r="GL1333" s="237"/>
      <c r="GM1333" s="237"/>
      <c r="GN1333" s="237"/>
      <c r="GO1333" s="237"/>
      <c r="GP1333" s="237"/>
      <c r="GQ1333" s="237"/>
    </row>
    <row r="1334" spans="1:199" s="81" customFormat="1" ht="15" hidden="1">
      <c r="A1334" s="176" t="s">
        <v>3226</v>
      </c>
      <c r="B1334" s="241" t="s">
        <v>6522</v>
      </c>
      <c r="C1334" s="242">
        <v>0</v>
      </c>
      <c r="D1334" s="242">
        <v>0</v>
      </c>
      <c r="E1334" s="242">
        <v>0</v>
      </c>
      <c r="F1334" s="242">
        <v>0</v>
      </c>
      <c r="G1334" s="242">
        <v>0</v>
      </c>
      <c r="H1334" s="242">
        <v>0</v>
      </c>
      <c r="I1334" s="242">
        <v>0</v>
      </c>
      <c r="J1334" s="242">
        <v>0</v>
      </c>
      <c r="K1334" s="242">
        <v>0</v>
      </c>
      <c r="L1334" s="242">
        <v>0</v>
      </c>
      <c r="M1334" s="242">
        <v>0</v>
      </c>
      <c r="N1334" s="242">
        <v>0</v>
      </c>
      <c r="O1334" s="242">
        <v>0</v>
      </c>
      <c r="P1334" s="28"/>
      <c r="Q1334" s="242">
        <f>SUM(D1334:O1334)</f>
        <v>0</v>
      </c>
      <c r="R1334" s="242">
        <f>IF($R$19&lt;1,0,Q1334/$R$19)</f>
        <v>0</v>
      </c>
      <c r="S1334" s="243"/>
      <c r="T1334" s="351">
        <f>IF(Q1334=0,0,1)+IF(C1334=0,0,1)+IF(D1334=0,0,1)+IF(E1334=0,0,1)+IF(F1334=0,0,1)+IF(G1334=0,0,1)+IF(H1334=0,0,1)+IF(I1334=0,0,1)+IF(J1334=0,0,1)+IF(K1334=0,0,1)+IF(L1334=0,0,1)+IF(M1334=0,0,1)+IF(N1334=0,0,1)+IF(O1334=0,0,1)</f>
        <v>0</v>
      </c>
      <c r="U1334" s="237"/>
      <c r="V1334" s="237"/>
      <c r="W1334" s="237"/>
      <c r="X1334" s="237"/>
      <c r="Y1334" s="237"/>
      <c r="Z1334" s="237"/>
      <c r="AA1334" s="237"/>
      <c r="AB1334" s="237"/>
      <c r="AC1334" s="237"/>
      <c r="AD1334" s="237"/>
      <c r="AE1334" s="237"/>
      <c r="AF1334" s="237"/>
      <c r="AG1334" s="237"/>
      <c r="AH1334" s="237"/>
      <c r="AI1334" s="237"/>
      <c r="AJ1334" s="237"/>
      <c r="AK1334" s="237"/>
      <c r="AL1334" s="237"/>
      <c r="AM1334" s="237"/>
      <c r="AN1334" s="237"/>
      <c r="AO1334" s="237"/>
      <c r="AP1334" s="237"/>
      <c r="AQ1334" s="237"/>
      <c r="AR1334" s="237"/>
      <c r="AS1334" s="237"/>
      <c r="AT1334" s="237"/>
      <c r="AU1334" s="237"/>
      <c r="AV1334" s="237"/>
      <c r="AW1334" s="237"/>
      <c r="AX1334" s="237"/>
      <c r="AY1334" s="237"/>
      <c r="AZ1334" s="237"/>
      <c r="BA1334" s="237"/>
      <c r="BB1334" s="237"/>
      <c r="BC1334" s="237"/>
      <c r="BD1334" s="237"/>
      <c r="BE1334" s="237"/>
      <c r="BF1334" s="237"/>
      <c r="BG1334" s="237"/>
      <c r="BH1334" s="237"/>
      <c r="BI1334" s="237"/>
      <c r="BJ1334" s="237"/>
      <c r="BK1334" s="237"/>
      <c r="BL1334" s="237"/>
      <c r="BM1334" s="237"/>
      <c r="BN1334" s="237"/>
      <c r="BO1334" s="237"/>
      <c r="BP1334" s="237"/>
      <c r="BQ1334" s="237"/>
      <c r="BR1334" s="237"/>
      <c r="BS1334" s="237"/>
      <c r="BT1334" s="237"/>
      <c r="BU1334" s="237"/>
      <c r="BV1334" s="237"/>
      <c r="BW1334" s="237"/>
      <c r="BX1334" s="237"/>
      <c r="BY1334" s="237"/>
      <c r="BZ1334" s="237"/>
      <c r="CA1334" s="237"/>
      <c r="CB1334" s="237"/>
      <c r="CC1334" s="237"/>
      <c r="CD1334" s="237"/>
      <c r="CE1334" s="237"/>
      <c r="CF1334" s="237"/>
      <c r="CG1334" s="237"/>
      <c r="CH1334" s="237"/>
      <c r="CI1334" s="237"/>
      <c r="CJ1334" s="237"/>
      <c r="CK1334" s="237"/>
      <c r="CL1334" s="237"/>
      <c r="CM1334" s="237"/>
      <c r="CN1334" s="237"/>
      <c r="CO1334" s="237"/>
      <c r="CP1334" s="237"/>
      <c r="CQ1334" s="237"/>
      <c r="CR1334" s="237"/>
      <c r="CS1334" s="237"/>
      <c r="CT1334" s="237"/>
      <c r="CU1334" s="237"/>
      <c r="CV1334" s="237"/>
      <c r="CW1334" s="237"/>
      <c r="CX1334" s="237"/>
      <c r="CY1334" s="237"/>
      <c r="CZ1334" s="237"/>
      <c r="DA1334" s="237"/>
      <c r="DB1334" s="237"/>
      <c r="DC1334" s="237"/>
      <c r="DD1334" s="237"/>
      <c r="DE1334" s="237"/>
      <c r="DF1334" s="237"/>
      <c r="DG1334" s="237"/>
      <c r="DH1334" s="237"/>
      <c r="DI1334" s="237"/>
      <c r="DJ1334" s="237"/>
      <c r="DK1334" s="237"/>
      <c r="DL1334" s="237"/>
      <c r="DM1334" s="237"/>
      <c r="DN1334" s="237"/>
      <c r="DO1334" s="237"/>
      <c r="DP1334" s="237"/>
      <c r="DQ1334" s="237"/>
      <c r="DR1334" s="237"/>
      <c r="DS1334" s="237"/>
      <c r="DT1334" s="237"/>
      <c r="DU1334" s="237"/>
      <c r="DV1334" s="237"/>
      <c r="DW1334" s="237"/>
      <c r="DX1334" s="237"/>
      <c r="DY1334" s="237"/>
      <c r="DZ1334" s="237"/>
      <c r="EA1334" s="237"/>
      <c r="EB1334" s="237"/>
      <c r="EC1334" s="237"/>
      <c r="ED1334" s="237"/>
      <c r="EE1334" s="237"/>
      <c r="EF1334" s="237"/>
      <c r="EG1334" s="237"/>
      <c r="EH1334" s="237"/>
      <c r="EI1334" s="237"/>
      <c r="EJ1334" s="237"/>
      <c r="EK1334" s="237"/>
      <c r="EL1334" s="237"/>
      <c r="EM1334" s="237"/>
      <c r="EN1334" s="237"/>
      <c r="EO1334" s="237"/>
      <c r="EP1334" s="237"/>
      <c r="EQ1334" s="237"/>
      <c r="ER1334" s="237"/>
      <c r="ES1334" s="237"/>
      <c r="ET1334" s="237"/>
      <c r="EU1334" s="237"/>
      <c r="EV1334" s="237"/>
      <c r="EW1334" s="237"/>
      <c r="EX1334" s="237"/>
      <c r="EY1334" s="237"/>
      <c r="EZ1334" s="237"/>
      <c r="FA1334" s="237"/>
      <c r="FB1334" s="237"/>
      <c r="FC1334" s="237"/>
      <c r="FD1334" s="237"/>
      <c r="FE1334" s="237"/>
      <c r="FF1334" s="237"/>
      <c r="FG1334" s="237"/>
      <c r="FH1334" s="237"/>
      <c r="FI1334" s="237"/>
      <c r="FJ1334" s="237"/>
      <c r="FK1334" s="237"/>
      <c r="FL1334" s="237"/>
      <c r="FM1334" s="237"/>
      <c r="FN1334" s="237"/>
      <c r="FO1334" s="237"/>
      <c r="FP1334" s="237"/>
      <c r="FQ1334" s="237"/>
      <c r="FR1334" s="237"/>
      <c r="FS1334" s="237"/>
      <c r="FT1334" s="237"/>
      <c r="FU1334" s="237"/>
      <c r="FV1334" s="237"/>
      <c r="FW1334" s="237"/>
      <c r="FX1334" s="237"/>
      <c r="FY1334" s="237"/>
      <c r="FZ1334" s="237"/>
      <c r="GA1334" s="237"/>
      <c r="GB1334" s="237"/>
      <c r="GC1334" s="237"/>
      <c r="GD1334" s="237"/>
      <c r="GE1334" s="237"/>
      <c r="GF1334" s="237"/>
      <c r="GG1334" s="237"/>
      <c r="GH1334" s="237"/>
      <c r="GI1334" s="237"/>
      <c r="GJ1334" s="237"/>
      <c r="GK1334" s="237"/>
      <c r="GL1334" s="237"/>
      <c r="GM1334" s="237"/>
      <c r="GN1334" s="237"/>
      <c r="GO1334" s="237"/>
      <c r="GP1334" s="237"/>
      <c r="GQ1334" s="237"/>
    </row>
    <row r="1335" spans="1:199" s="81" customFormat="1" ht="15" hidden="1">
      <c r="A1335" s="176" t="s">
        <v>3227</v>
      </c>
      <c r="B1335" s="241" t="s">
        <v>6523</v>
      </c>
      <c r="C1335" s="242">
        <v>0</v>
      </c>
      <c r="D1335" s="242">
        <v>0</v>
      </c>
      <c r="E1335" s="242">
        <v>0</v>
      </c>
      <c r="F1335" s="242">
        <v>0</v>
      </c>
      <c r="G1335" s="242">
        <v>0</v>
      </c>
      <c r="H1335" s="242">
        <v>0</v>
      </c>
      <c r="I1335" s="242">
        <v>0</v>
      </c>
      <c r="J1335" s="242">
        <v>0</v>
      </c>
      <c r="K1335" s="242">
        <v>0</v>
      </c>
      <c r="L1335" s="242">
        <v>0</v>
      </c>
      <c r="M1335" s="242">
        <v>0</v>
      </c>
      <c r="N1335" s="242">
        <v>0</v>
      </c>
      <c r="O1335" s="242">
        <v>0</v>
      </c>
      <c r="P1335" s="28"/>
      <c r="Q1335" s="242">
        <f>SUM(D1335:O1335)</f>
        <v>0</v>
      </c>
      <c r="R1335" s="242">
        <f>IF($R$19&lt;1,0,Q1335/$R$19)</f>
        <v>0</v>
      </c>
      <c r="S1335" s="243"/>
      <c r="T1335" s="351">
        <f>IF(Q1335=0,0,1)+IF(C1335=0,0,1)+IF(D1335=0,0,1)+IF(E1335=0,0,1)+IF(F1335=0,0,1)+IF(G1335=0,0,1)+IF(H1335=0,0,1)+IF(I1335=0,0,1)+IF(J1335=0,0,1)+IF(K1335=0,0,1)+IF(L1335=0,0,1)+IF(M1335=0,0,1)+IF(N1335=0,0,1)+IF(O1335=0,0,1)</f>
        <v>0</v>
      </c>
      <c r="U1335" s="237"/>
      <c r="V1335" s="237"/>
      <c r="W1335" s="237"/>
      <c r="X1335" s="237"/>
      <c r="Y1335" s="237"/>
      <c r="Z1335" s="237"/>
      <c r="AA1335" s="237"/>
      <c r="AB1335" s="237"/>
      <c r="AC1335" s="237"/>
      <c r="AD1335" s="237"/>
      <c r="AE1335" s="237"/>
      <c r="AF1335" s="237"/>
      <c r="AG1335" s="237"/>
      <c r="AH1335" s="237"/>
      <c r="AI1335" s="237"/>
      <c r="AJ1335" s="237"/>
      <c r="AK1335" s="237"/>
      <c r="AL1335" s="237"/>
      <c r="AM1335" s="237"/>
      <c r="AN1335" s="237"/>
      <c r="AO1335" s="237"/>
      <c r="AP1335" s="237"/>
      <c r="AQ1335" s="237"/>
      <c r="AR1335" s="237"/>
      <c r="AS1335" s="237"/>
      <c r="AT1335" s="237"/>
      <c r="AU1335" s="237"/>
      <c r="AV1335" s="237"/>
      <c r="AW1335" s="237"/>
      <c r="AX1335" s="237"/>
      <c r="AY1335" s="237"/>
      <c r="AZ1335" s="237"/>
      <c r="BA1335" s="237"/>
      <c r="BB1335" s="237"/>
      <c r="BC1335" s="237"/>
      <c r="BD1335" s="237"/>
      <c r="BE1335" s="237"/>
      <c r="BF1335" s="237"/>
      <c r="BG1335" s="237"/>
      <c r="BH1335" s="237"/>
      <c r="BI1335" s="237"/>
      <c r="BJ1335" s="237"/>
      <c r="BK1335" s="237"/>
      <c r="BL1335" s="237"/>
      <c r="BM1335" s="237"/>
      <c r="BN1335" s="237"/>
      <c r="BO1335" s="237"/>
      <c r="BP1335" s="237"/>
      <c r="BQ1335" s="237"/>
      <c r="BR1335" s="237"/>
      <c r="BS1335" s="237"/>
      <c r="BT1335" s="237"/>
      <c r="BU1335" s="237"/>
      <c r="BV1335" s="237"/>
      <c r="BW1335" s="237"/>
      <c r="BX1335" s="237"/>
      <c r="BY1335" s="237"/>
      <c r="BZ1335" s="237"/>
      <c r="CA1335" s="237"/>
      <c r="CB1335" s="237"/>
      <c r="CC1335" s="237"/>
      <c r="CD1335" s="237"/>
      <c r="CE1335" s="237"/>
      <c r="CF1335" s="237"/>
      <c r="CG1335" s="237"/>
      <c r="CH1335" s="237"/>
      <c r="CI1335" s="237"/>
      <c r="CJ1335" s="237"/>
      <c r="CK1335" s="237"/>
      <c r="CL1335" s="237"/>
      <c r="CM1335" s="237"/>
      <c r="CN1335" s="237"/>
      <c r="CO1335" s="237"/>
      <c r="CP1335" s="237"/>
      <c r="CQ1335" s="237"/>
      <c r="CR1335" s="237"/>
      <c r="CS1335" s="237"/>
      <c r="CT1335" s="237"/>
      <c r="CU1335" s="237"/>
      <c r="CV1335" s="237"/>
      <c r="CW1335" s="237"/>
      <c r="CX1335" s="237"/>
      <c r="CY1335" s="237"/>
      <c r="CZ1335" s="237"/>
      <c r="DA1335" s="237"/>
      <c r="DB1335" s="237"/>
      <c r="DC1335" s="237"/>
      <c r="DD1335" s="237"/>
      <c r="DE1335" s="237"/>
      <c r="DF1335" s="237"/>
      <c r="DG1335" s="237"/>
      <c r="DH1335" s="237"/>
      <c r="DI1335" s="237"/>
      <c r="DJ1335" s="237"/>
      <c r="DK1335" s="237"/>
      <c r="DL1335" s="237"/>
      <c r="DM1335" s="237"/>
      <c r="DN1335" s="237"/>
      <c r="DO1335" s="237"/>
      <c r="DP1335" s="237"/>
      <c r="DQ1335" s="237"/>
      <c r="DR1335" s="237"/>
      <c r="DS1335" s="237"/>
      <c r="DT1335" s="237"/>
      <c r="DU1335" s="237"/>
      <c r="DV1335" s="237"/>
      <c r="DW1335" s="237"/>
      <c r="DX1335" s="237"/>
      <c r="DY1335" s="237"/>
      <c r="DZ1335" s="237"/>
      <c r="EA1335" s="237"/>
      <c r="EB1335" s="237"/>
      <c r="EC1335" s="237"/>
      <c r="ED1335" s="237"/>
      <c r="EE1335" s="237"/>
      <c r="EF1335" s="237"/>
      <c r="EG1335" s="237"/>
      <c r="EH1335" s="237"/>
      <c r="EI1335" s="237"/>
      <c r="EJ1335" s="237"/>
      <c r="EK1335" s="237"/>
      <c r="EL1335" s="237"/>
      <c r="EM1335" s="237"/>
      <c r="EN1335" s="237"/>
      <c r="EO1335" s="237"/>
      <c r="EP1335" s="237"/>
      <c r="EQ1335" s="237"/>
      <c r="ER1335" s="237"/>
      <c r="ES1335" s="237"/>
      <c r="ET1335" s="237"/>
      <c r="EU1335" s="237"/>
      <c r="EV1335" s="237"/>
      <c r="EW1335" s="237"/>
      <c r="EX1335" s="237"/>
      <c r="EY1335" s="237"/>
      <c r="EZ1335" s="237"/>
      <c r="FA1335" s="237"/>
      <c r="FB1335" s="237"/>
      <c r="FC1335" s="237"/>
      <c r="FD1335" s="237"/>
      <c r="FE1335" s="237"/>
      <c r="FF1335" s="237"/>
      <c r="FG1335" s="237"/>
      <c r="FH1335" s="237"/>
      <c r="FI1335" s="237"/>
      <c r="FJ1335" s="237"/>
      <c r="FK1335" s="237"/>
      <c r="FL1335" s="237"/>
      <c r="FM1335" s="237"/>
      <c r="FN1335" s="237"/>
      <c r="FO1335" s="237"/>
      <c r="FP1335" s="237"/>
      <c r="FQ1335" s="237"/>
      <c r="FR1335" s="237"/>
      <c r="FS1335" s="237"/>
      <c r="FT1335" s="237"/>
      <c r="FU1335" s="237"/>
      <c r="FV1335" s="237"/>
      <c r="FW1335" s="237"/>
      <c r="FX1335" s="237"/>
      <c r="FY1335" s="237"/>
      <c r="FZ1335" s="237"/>
      <c r="GA1335" s="237"/>
      <c r="GB1335" s="237"/>
      <c r="GC1335" s="237"/>
      <c r="GD1335" s="237"/>
      <c r="GE1335" s="237"/>
      <c r="GF1335" s="237"/>
      <c r="GG1335" s="237"/>
      <c r="GH1335" s="237"/>
      <c r="GI1335" s="237"/>
      <c r="GJ1335" s="237"/>
      <c r="GK1335" s="237"/>
      <c r="GL1335" s="237"/>
      <c r="GM1335" s="237"/>
      <c r="GN1335" s="237"/>
      <c r="GO1335" s="237"/>
      <c r="GP1335" s="237"/>
      <c r="GQ1335" s="237"/>
    </row>
    <row r="1336" spans="1:199" s="81" customFormat="1" ht="15" hidden="1">
      <c r="A1336" s="176" t="s">
        <v>3228</v>
      </c>
      <c r="B1336" s="241" t="s">
        <v>6524</v>
      </c>
      <c r="C1336" s="242">
        <v>0</v>
      </c>
      <c r="D1336" s="242">
        <v>0</v>
      </c>
      <c r="E1336" s="242">
        <v>0</v>
      </c>
      <c r="F1336" s="242">
        <v>0</v>
      </c>
      <c r="G1336" s="242">
        <v>0</v>
      </c>
      <c r="H1336" s="242">
        <v>0</v>
      </c>
      <c r="I1336" s="242">
        <v>0</v>
      </c>
      <c r="J1336" s="242">
        <v>0</v>
      </c>
      <c r="K1336" s="242">
        <v>0</v>
      </c>
      <c r="L1336" s="242">
        <v>0</v>
      </c>
      <c r="M1336" s="242">
        <v>0</v>
      </c>
      <c r="N1336" s="242">
        <v>0</v>
      </c>
      <c r="O1336" s="242">
        <v>0</v>
      </c>
      <c r="P1336" s="28"/>
      <c r="Q1336" s="242">
        <f>SUM(D1336:O1336)</f>
        <v>0</v>
      </c>
      <c r="R1336" s="242">
        <f>IF($R$19&lt;1,0,Q1336/$R$19)</f>
        <v>0</v>
      </c>
      <c r="S1336" s="243"/>
      <c r="T1336" s="351">
        <f>IF(Q1336=0,0,1)+IF(C1336=0,0,1)+IF(D1336=0,0,1)+IF(E1336=0,0,1)+IF(F1336=0,0,1)+IF(G1336=0,0,1)+IF(H1336=0,0,1)+IF(I1336=0,0,1)+IF(J1336=0,0,1)+IF(K1336=0,0,1)+IF(L1336=0,0,1)+IF(M1336=0,0,1)+IF(N1336=0,0,1)+IF(O1336=0,0,1)</f>
        <v>0</v>
      </c>
      <c r="U1336" s="237"/>
      <c r="V1336" s="237"/>
      <c r="W1336" s="237"/>
      <c r="X1336" s="237"/>
      <c r="Y1336" s="237"/>
      <c r="Z1336" s="237"/>
      <c r="AA1336" s="237"/>
      <c r="AB1336" s="237"/>
      <c r="AC1336" s="237"/>
      <c r="AD1336" s="237"/>
      <c r="AE1336" s="237"/>
      <c r="AF1336" s="237"/>
      <c r="AG1336" s="237"/>
      <c r="AH1336" s="237"/>
      <c r="AI1336" s="237"/>
      <c r="AJ1336" s="237"/>
      <c r="AK1336" s="237"/>
      <c r="AL1336" s="237"/>
      <c r="AM1336" s="237"/>
      <c r="AN1336" s="237"/>
      <c r="AO1336" s="237"/>
      <c r="AP1336" s="237"/>
      <c r="AQ1336" s="237"/>
      <c r="AR1336" s="237"/>
      <c r="AS1336" s="237"/>
      <c r="AT1336" s="237"/>
      <c r="AU1336" s="237"/>
      <c r="AV1336" s="237"/>
      <c r="AW1336" s="237"/>
      <c r="AX1336" s="237"/>
      <c r="AY1336" s="237"/>
      <c r="AZ1336" s="237"/>
      <c r="BA1336" s="237"/>
      <c r="BB1336" s="237"/>
      <c r="BC1336" s="237"/>
      <c r="BD1336" s="237"/>
      <c r="BE1336" s="237"/>
      <c r="BF1336" s="237"/>
      <c r="BG1336" s="237"/>
      <c r="BH1336" s="237"/>
      <c r="BI1336" s="237"/>
      <c r="BJ1336" s="237"/>
      <c r="BK1336" s="237"/>
      <c r="BL1336" s="237"/>
      <c r="BM1336" s="237"/>
      <c r="BN1336" s="237"/>
      <c r="BO1336" s="237"/>
      <c r="BP1336" s="237"/>
      <c r="BQ1336" s="237"/>
      <c r="BR1336" s="237"/>
      <c r="BS1336" s="237"/>
      <c r="BT1336" s="237"/>
      <c r="BU1336" s="237"/>
      <c r="BV1336" s="237"/>
      <c r="BW1336" s="237"/>
      <c r="BX1336" s="237"/>
      <c r="BY1336" s="237"/>
      <c r="BZ1336" s="237"/>
      <c r="CA1336" s="237"/>
      <c r="CB1336" s="237"/>
      <c r="CC1336" s="237"/>
      <c r="CD1336" s="237"/>
      <c r="CE1336" s="237"/>
      <c r="CF1336" s="237"/>
      <c r="CG1336" s="237"/>
      <c r="CH1336" s="237"/>
      <c r="CI1336" s="237"/>
      <c r="CJ1336" s="237"/>
      <c r="CK1336" s="237"/>
      <c r="CL1336" s="237"/>
      <c r="CM1336" s="237"/>
      <c r="CN1336" s="237"/>
      <c r="CO1336" s="237"/>
      <c r="CP1336" s="237"/>
      <c r="CQ1336" s="237"/>
      <c r="CR1336" s="237"/>
      <c r="CS1336" s="237"/>
      <c r="CT1336" s="237"/>
      <c r="CU1336" s="237"/>
      <c r="CV1336" s="237"/>
      <c r="CW1336" s="237"/>
      <c r="CX1336" s="237"/>
      <c r="CY1336" s="237"/>
      <c r="CZ1336" s="237"/>
      <c r="DA1336" s="237"/>
      <c r="DB1336" s="237"/>
      <c r="DC1336" s="237"/>
      <c r="DD1336" s="237"/>
      <c r="DE1336" s="237"/>
      <c r="DF1336" s="237"/>
      <c r="DG1336" s="237"/>
      <c r="DH1336" s="237"/>
      <c r="DI1336" s="237"/>
      <c r="DJ1336" s="237"/>
      <c r="DK1336" s="237"/>
      <c r="DL1336" s="237"/>
      <c r="DM1336" s="237"/>
      <c r="DN1336" s="237"/>
      <c r="DO1336" s="237"/>
      <c r="DP1336" s="237"/>
      <c r="DQ1336" s="237"/>
      <c r="DR1336" s="237"/>
      <c r="DS1336" s="237"/>
      <c r="DT1336" s="237"/>
      <c r="DU1336" s="237"/>
      <c r="DV1336" s="237"/>
      <c r="DW1336" s="237"/>
      <c r="DX1336" s="237"/>
      <c r="DY1336" s="237"/>
      <c r="DZ1336" s="237"/>
      <c r="EA1336" s="237"/>
      <c r="EB1336" s="237"/>
      <c r="EC1336" s="237"/>
      <c r="ED1336" s="237"/>
      <c r="EE1336" s="237"/>
      <c r="EF1336" s="237"/>
      <c r="EG1336" s="237"/>
      <c r="EH1336" s="237"/>
      <c r="EI1336" s="237"/>
      <c r="EJ1336" s="237"/>
      <c r="EK1336" s="237"/>
      <c r="EL1336" s="237"/>
      <c r="EM1336" s="237"/>
      <c r="EN1336" s="237"/>
      <c r="EO1336" s="237"/>
      <c r="EP1336" s="237"/>
      <c r="EQ1336" s="237"/>
      <c r="ER1336" s="237"/>
      <c r="ES1336" s="237"/>
      <c r="ET1336" s="237"/>
      <c r="EU1336" s="237"/>
      <c r="EV1336" s="237"/>
      <c r="EW1336" s="237"/>
      <c r="EX1336" s="237"/>
      <c r="EY1336" s="237"/>
      <c r="EZ1336" s="237"/>
      <c r="FA1336" s="237"/>
      <c r="FB1336" s="237"/>
      <c r="FC1336" s="237"/>
      <c r="FD1336" s="237"/>
      <c r="FE1336" s="237"/>
      <c r="FF1336" s="237"/>
      <c r="FG1336" s="237"/>
      <c r="FH1336" s="237"/>
      <c r="FI1336" s="237"/>
      <c r="FJ1336" s="237"/>
      <c r="FK1336" s="237"/>
      <c r="FL1336" s="237"/>
      <c r="FM1336" s="237"/>
      <c r="FN1336" s="237"/>
      <c r="FO1336" s="237"/>
      <c r="FP1336" s="237"/>
      <c r="FQ1336" s="237"/>
      <c r="FR1336" s="237"/>
      <c r="FS1336" s="237"/>
      <c r="FT1336" s="237"/>
      <c r="FU1336" s="237"/>
      <c r="FV1336" s="237"/>
      <c r="FW1336" s="237"/>
      <c r="FX1336" s="237"/>
      <c r="FY1336" s="237"/>
      <c r="FZ1336" s="237"/>
      <c r="GA1336" s="237"/>
      <c r="GB1336" s="237"/>
      <c r="GC1336" s="237"/>
      <c r="GD1336" s="237"/>
      <c r="GE1336" s="237"/>
      <c r="GF1336" s="237"/>
      <c r="GG1336" s="237"/>
      <c r="GH1336" s="237"/>
      <c r="GI1336" s="237"/>
      <c r="GJ1336" s="237"/>
      <c r="GK1336" s="237"/>
      <c r="GL1336" s="237"/>
      <c r="GM1336" s="237"/>
      <c r="GN1336" s="237"/>
      <c r="GO1336" s="237"/>
      <c r="GP1336" s="237"/>
      <c r="GQ1336" s="237"/>
    </row>
    <row r="1337" spans="1:199" s="81" customFormat="1" ht="15" hidden="1">
      <c r="A1337" s="176" t="s">
        <v>3229</v>
      </c>
      <c r="B1337" s="241" t="s">
        <v>6525</v>
      </c>
      <c r="C1337" s="242">
        <v>0</v>
      </c>
      <c r="D1337" s="242">
        <v>0</v>
      </c>
      <c r="E1337" s="242">
        <v>0</v>
      </c>
      <c r="F1337" s="242">
        <v>0</v>
      </c>
      <c r="G1337" s="242">
        <v>0</v>
      </c>
      <c r="H1337" s="242">
        <v>0</v>
      </c>
      <c r="I1337" s="242">
        <v>0</v>
      </c>
      <c r="J1337" s="242">
        <v>0</v>
      </c>
      <c r="K1337" s="242">
        <v>0</v>
      </c>
      <c r="L1337" s="242">
        <v>0</v>
      </c>
      <c r="M1337" s="242">
        <v>0</v>
      </c>
      <c r="N1337" s="242">
        <v>0</v>
      </c>
      <c r="O1337" s="242">
        <v>0</v>
      </c>
      <c r="P1337" s="28"/>
      <c r="Q1337" s="242">
        <f>SUM(D1337:O1337)</f>
        <v>0</v>
      </c>
      <c r="R1337" s="242">
        <f>IF($R$19&lt;1,0,Q1337/$R$19)</f>
        <v>0</v>
      </c>
      <c r="S1337" s="243"/>
      <c r="T1337" s="351">
        <f>IF(Q1337=0,0,1)+IF(C1337=0,0,1)+IF(D1337=0,0,1)+IF(E1337=0,0,1)+IF(F1337=0,0,1)+IF(G1337=0,0,1)+IF(H1337=0,0,1)+IF(I1337=0,0,1)+IF(J1337=0,0,1)+IF(K1337=0,0,1)+IF(L1337=0,0,1)+IF(M1337=0,0,1)+IF(N1337=0,0,1)+IF(O1337=0,0,1)</f>
        <v>0</v>
      </c>
      <c r="U1337" s="237"/>
      <c r="V1337" s="237"/>
      <c r="W1337" s="237"/>
      <c r="X1337" s="237"/>
      <c r="Y1337" s="237"/>
      <c r="Z1337" s="237"/>
      <c r="AA1337" s="237"/>
      <c r="AB1337" s="237"/>
      <c r="AC1337" s="237"/>
      <c r="AD1337" s="237"/>
      <c r="AE1337" s="237"/>
      <c r="AF1337" s="237"/>
      <c r="AG1337" s="237"/>
      <c r="AH1337" s="237"/>
      <c r="AI1337" s="237"/>
      <c r="AJ1337" s="237"/>
      <c r="AK1337" s="237"/>
      <c r="AL1337" s="237"/>
      <c r="AM1337" s="237"/>
      <c r="AN1337" s="237"/>
      <c r="AO1337" s="237"/>
      <c r="AP1337" s="237"/>
      <c r="AQ1337" s="237"/>
      <c r="AR1337" s="237"/>
      <c r="AS1337" s="237"/>
      <c r="AT1337" s="237"/>
      <c r="AU1337" s="237"/>
      <c r="AV1337" s="237"/>
      <c r="AW1337" s="237"/>
      <c r="AX1337" s="237"/>
      <c r="AY1337" s="237"/>
      <c r="AZ1337" s="237"/>
      <c r="BA1337" s="237"/>
      <c r="BB1337" s="237"/>
      <c r="BC1337" s="237"/>
      <c r="BD1337" s="237"/>
      <c r="BE1337" s="237"/>
      <c r="BF1337" s="237"/>
      <c r="BG1337" s="237"/>
      <c r="BH1337" s="237"/>
      <c r="BI1337" s="237"/>
      <c r="BJ1337" s="237"/>
      <c r="BK1337" s="237"/>
      <c r="BL1337" s="237"/>
      <c r="BM1337" s="237"/>
      <c r="BN1337" s="237"/>
      <c r="BO1337" s="237"/>
      <c r="BP1337" s="237"/>
      <c r="BQ1337" s="237"/>
      <c r="BR1337" s="237"/>
      <c r="BS1337" s="237"/>
      <c r="BT1337" s="237"/>
      <c r="BU1337" s="237"/>
      <c r="BV1337" s="237"/>
      <c r="BW1337" s="237"/>
      <c r="BX1337" s="237"/>
      <c r="BY1337" s="237"/>
      <c r="BZ1337" s="237"/>
      <c r="CA1337" s="237"/>
      <c r="CB1337" s="237"/>
      <c r="CC1337" s="237"/>
      <c r="CD1337" s="237"/>
      <c r="CE1337" s="237"/>
      <c r="CF1337" s="237"/>
      <c r="CG1337" s="237"/>
      <c r="CH1337" s="237"/>
      <c r="CI1337" s="237"/>
      <c r="CJ1337" s="237"/>
      <c r="CK1337" s="237"/>
      <c r="CL1337" s="237"/>
      <c r="CM1337" s="237"/>
      <c r="CN1337" s="237"/>
      <c r="CO1337" s="237"/>
      <c r="CP1337" s="237"/>
      <c r="CQ1337" s="237"/>
      <c r="CR1337" s="237"/>
      <c r="CS1337" s="237"/>
      <c r="CT1337" s="237"/>
      <c r="CU1337" s="237"/>
      <c r="CV1337" s="237"/>
      <c r="CW1337" s="237"/>
      <c r="CX1337" s="237"/>
      <c r="CY1337" s="237"/>
      <c r="CZ1337" s="237"/>
      <c r="DA1337" s="237"/>
      <c r="DB1337" s="237"/>
      <c r="DC1337" s="237"/>
      <c r="DD1337" s="237"/>
      <c r="DE1337" s="237"/>
      <c r="DF1337" s="237"/>
      <c r="DG1337" s="237"/>
      <c r="DH1337" s="237"/>
      <c r="DI1337" s="237"/>
      <c r="DJ1337" s="237"/>
      <c r="DK1337" s="237"/>
      <c r="DL1337" s="237"/>
      <c r="DM1337" s="237"/>
      <c r="DN1337" s="237"/>
      <c r="DO1337" s="237"/>
      <c r="DP1337" s="237"/>
      <c r="DQ1337" s="237"/>
      <c r="DR1337" s="237"/>
      <c r="DS1337" s="237"/>
      <c r="DT1337" s="237"/>
      <c r="DU1337" s="237"/>
      <c r="DV1337" s="237"/>
      <c r="DW1337" s="237"/>
      <c r="DX1337" s="237"/>
      <c r="DY1337" s="237"/>
      <c r="DZ1337" s="237"/>
      <c r="EA1337" s="237"/>
      <c r="EB1337" s="237"/>
      <c r="EC1337" s="237"/>
      <c r="ED1337" s="237"/>
      <c r="EE1337" s="237"/>
      <c r="EF1337" s="237"/>
      <c r="EG1337" s="237"/>
      <c r="EH1337" s="237"/>
      <c r="EI1337" s="237"/>
      <c r="EJ1337" s="237"/>
      <c r="EK1337" s="237"/>
      <c r="EL1337" s="237"/>
      <c r="EM1337" s="237"/>
      <c r="EN1337" s="237"/>
      <c r="EO1337" s="237"/>
      <c r="EP1337" s="237"/>
      <c r="EQ1337" s="237"/>
      <c r="ER1337" s="237"/>
      <c r="ES1337" s="237"/>
      <c r="ET1337" s="237"/>
      <c r="EU1337" s="237"/>
      <c r="EV1337" s="237"/>
      <c r="EW1337" s="237"/>
      <c r="EX1337" s="237"/>
      <c r="EY1337" s="237"/>
      <c r="EZ1337" s="237"/>
      <c r="FA1337" s="237"/>
      <c r="FB1337" s="237"/>
      <c r="FC1337" s="237"/>
      <c r="FD1337" s="237"/>
      <c r="FE1337" s="237"/>
      <c r="FF1337" s="237"/>
      <c r="FG1337" s="237"/>
      <c r="FH1337" s="237"/>
      <c r="FI1337" s="237"/>
      <c r="FJ1337" s="237"/>
      <c r="FK1337" s="237"/>
      <c r="FL1337" s="237"/>
      <c r="FM1337" s="237"/>
      <c r="FN1337" s="237"/>
      <c r="FO1337" s="237"/>
      <c r="FP1337" s="237"/>
      <c r="FQ1337" s="237"/>
      <c r="FR1337" s="237"/>
      <c r="FS1337" s="237"/>
      <c r="FT1337" s="237"/>
      <c r="FU1337" s="237"/>
      <c r="FV1337" s="237"/>
      <c r="FW1337" s="237"/>
      <c r="FX1337" s="237"/>
      <c r="FY1337" s="237"/>
      <c r="FZ1337" s="237"/>
      <c r="GA1337" s="237"/>
      <c r="GB1337" s="237"/>
      <c r="GC1337" s="237"/>
      <c r="GD1337" s="237"/>
      <c r="GE1337" s="237"/>
      <c r="GF1337" s="237"/>
      <c r="GG1337" s="237"/>
      <c r="GH1337" s="237"/>
      <c r="GI1337" s="237"/>
      <c r="GJ1337" s="237"/>
      <c r="GK1337" s="237"/>
      <c r="GL1337" s="237"/>
      <c r="GM1337" s="237"/>
      <c r="GN1337" s="237"/>
      <c r="GO1337" s="237"/>
      <c r="GP1337" s="237"/>
      <c r="GQ1337" s="237"/>
    </row>
    <row r="1338" spans="1:199" s="81" customFormat="1" ht="15" hidden="1">
      <c r="A1338" s="176" t="s">
        <v>3230</v>
      </c>
      <c r="B1338" s="241" t="s">
        <v>6526</v>
      </c>
      <c r="C1338" s="242">
        <v>0</v>
      </c>
      <c r="D1338" s="242">
        <v>0</v>
      </c>
      <c r="E1338" s="242">
        <v>0</v>
      </c>
      <c r="F1338" s="242">
        <v>0</v>
      </c>
      <c r="G1338" s="242">
        <v>0</v>
      </c>
      <c r="H1338" s="242">
        <v>0</v>
      </c>
      <c r="I1338" s="242">
        <v>0</v>
      </c>
      <c r="J1338" s="242">
        <v>0</v>
      </c>
      <c r="K1338" s="242">
        <v>0</v>
      </c>
      <c r="L1338" s="242">
        <v>0</v>
      </c>
      <c r="M1338" s="242">
        <v>0</v>
      </c>
      <c r="N1338" s="242">
        <v>0</v>
      </c>
      <c r="O1338" s="242">
        <v>0</v>
      </c>
      <c r="P1338" s="28"/>
      <c r="Q1338" s="242">
        <f>SUM(D1338:O1338)</f>
        <v>0</v>
      </c>
      <c r="R1338" s="242">
        <f>IF($R$19&lt;1,0,Q1338/$R$19)</f>
        <v>0</v>
      </c>
      <c r="S1338" s="243"/>
      <c r="T1338" s="351">
        <f>IF(Q1338=0,0,1)+IF(C1338=0,0,1)+IF(D1338=0,0,1)+IF(E1338=0,0,1)+IF(F1338=0,0,1)+IF(G1338=0,0,1)+IF(H1338=0,0,1)+IF(I1338=0,0,1)+IF(J1338=0,0,1)+IF(K1338=0,0,1)+IF(L1338=0,0,1)+IF(M1338=0,0,1)+IF(N1338=0,0,1)+IF(O1338=0,0,1)</f>
        <v>0</v>
      </c>
      <c r="U1338" s="237"/>
      <c r="V1338" s="237"/>
      <c r="W1338" s="237"/>
      <c r="X1338" s="237"/>
      <c r="Y1338" s="237"/>
      <c r="Z1338" s="237"/>
      <c r="AA1338" s="237"/>
      <c r="AB1338" s="237"/>
      <c r="AC1338" s="237"/>
      <c r="AD1338" s="237"/>
      <c r="AE1338" s="237"/>
      <c r="AF1338" s="237"/>
      <c r="AG1338" s="237"/>
      <c r="AH1338" s="237"/>
      <c r="AI1338" s="237"/>
      <c r="AJ1338" s="237"/>
      <c r="AK1338" s="237"/>
      <c r="AL1338" s="237"/>
      <c r="AM1338" s="237"/>
      <c r="AN1338" s="237"/>
      <c r="AO1338" s="237"/>
      <c r="AP1338" s="237"/>
      <c r="AQ1338" s="237"/>
      <c r="AR1338" s="237"/>
      <c r="AS1338" s="237"/>
      <c r="AT1338" s="237"/>
      <c r="AU1338" s="237"/>
      <c r="AV1338" s="237"/>
      <c r="AW1338" s="237"/>
      <c r="AX1338" s="237"/>
      <c r="AY1338" s="237"/>
      <c r="AZ1338" s="237"/>
      <c r="BA1338" s="237"/>
      <c r="BB1338" s="237"/>
      <c r="BC1338" s="237"/>
      <c r="BD1338" s="237"/>
      <c r="BE1338" s="237"/>
      <c r="BF1338" s="237"/>
      <c r="BG1338" s="237"/>
      <c r="BH1338" s="237"/>
      <c r="BI1338" s="237"/>
      <c r="BJ1338" s="237"/>
      <c r="BK1338" s="237"/>
      <c r="BL1338" s="237"/>
      <c r="BM1338" s="237"/>
      <c r="BN1338" s="237"/>
      <c r="BO1338" s="237"/>
      <c r="BP1338" s="237"/>
      <c r="BQ1338" s="237"/>
      <c r="BR1338" s="237"/>
      <c r="BS1338" s="237"/>
      <c r="BT1338" s="237"/>
      <c r="BU1338" s="237"/>
      <c r="BV1338" s="237"/>
      <c r="BW1338" s="237"/>
      <c r="BX1338" s="237"/>
      <c r="BY1338" s="237"/>
      <c r="BZ1338" s="237"/>
      <c r="CA1338" s="237"/>
      <c r="CB1338" s="237"/>
      <c r="CC1338" s="237"/>
      <c r="CD1338" s="237"/>
      <c r="CE1338" s="237"/>
      <c r="CF1338" s="237"/>
      <c r="CG1338" s="237"/>
      <c r="CH1338" s="237"/>
      <c r="CI1338" s="237"/>
      <c r="CJ1338" s="237"/>
      <c r="CK1338" s="237"/>
      <c r="CL1338" s="237"/>
      <c r="CM1338" s="237"/>
      <c r="CN1338" s="237"/>
      <c r="CO1338" s="237"/>
      <c r="CP1338" s="237"/>
      <c r="CQ1338" s="237"/>
      <c r="CR1338" s="237"/>
      <c r="CS1338" s="237"/>
      <c r="CT1338" s="237"/>
      <c r="CU1338" s="237"/>
      <c r="CV1338" s="237"/>
      <c r="CW1338" s="237"/>
      <c r="CX1338" s="237"/>
      <c r="CY1338" s="237"/>
      <c r="CZ1338" s="237"/>
      <c r="DA1338" s="237"/>
      <c r="DB1338" s="237"/>
      <c r="DC1338" s="237"/>
      <c r="DD1338" s="237"/>
      <c r="DE1338" s="237"/>
      <c r="DF1338" s="237"/>
      <c r="DG1338" s="237"/>
      <c r="DH1338" s="237"/>
      <c r="DI1338" s="237"/>
      <c r="DJ1338" s="237"/>
      <c r="DK1338" s="237"/>
      <c r="DL1338" s="237"/>
      <c r="DM1338" s="237"/>
      <c r="DN1338" s="237"/>
      <c r="DO1338" s="237"/>
      <c r="DP1338" s="237"/>
      <c r="DQ1338" s="237"/>
      <c r="DR1338" s="237"/>
      <c r="DS1338" s="237"/>
      <c r="DT1338" s="237"/>
      <c r="DU1338" s="237"/>
      <c r="DV1338" s="237"/>
      <c r="DW1338" s="237"/>
      <c r="DX1338" s="237"/>
      <c r="DY1338" s="237"/>
      <c r="DZ1338" s="237"/>
      <c r="EA1338" s="237"/>
      <c r="EB1338" s="237"/>
      <c r="EC1338" s="237"/>
      <c r="ED1338" s="237"/>
      <c r="EE1338" s="237"/>
      <c r="EF1338" s="237"/>
      <c r="EG1338" s="237"/>
      <c r="EH1338" s="237"/>
      <c r="EI1338" s="237"/>
      <c r="EJ1338" s="237"/>
      <c r="EK1338" s="237"/>
      <c r="EL1338" s="237"/>
      <c r="EM1338" s="237"/>
      <c r="EN1338" s="237"/>
      <c r="EO1338" s="237"/>
      <c r="EP1338" s="237"/>
      <c r="EQ1338" s="237"/>
      <c r="ER1338" s="237"/>
      <c r="ES1338" s="237"/>
      <c r="ET1338" s="237"/>
      <c r="EU1338" s="237"/>
      <c r="EV1338" s="237"/>
      <c r="EW1338" s="237"/>
      <c r="EX1338" s="237"/>
      <c r="EY1338" s="237"/>
      <c r="EZ1338" s="237"/>
      <c r="FA1338" s="237"/>
      <c r="FB1338" s="237"/>
      <c r="FC1338" s="237"/>
      <c r="FD1338" s="237"/>
      <c r="FE1338" s="237"/>
      <c r="FF1338" s="237"/>
      <c r="FG1338" s="237"/>
      <c r="FH1338" s="237"/>
      <c r="FI1338" s="237"/>
      <c r="FJ1338" s="237"/>
      <c r="FK1338" s="237"/>
      <c r="FL1338" s="237"/>
      <c r="FM1338" s="237"/>
      <c r="FN1338" s="237"/>
      <c r="FO1338" s="237"/>
      <c r="FP1338" s="237"/>
      <c r="FQ1338" s="237"/>
      <c r="FR1338" s="237"/>
      <c r="FS1338" s="237"/>
      <c r="FT1338" s="237"/>
      <c r="FU1338" s="237"/>
      <c r="FV1338" s="237"/>
      <c r="FW1338" s="237"/>
      <c r="FX1338" s="237"/>
      <c r="FY1338" s="237"/>
      <c r="FZ1338" s="237"/>
      <c r="GA1338" s="237"/>
      <c r="GB1338" s="237"/>
      <c r="GC1338" s="237"/>
      <c r="GD1338" s="237"/>
      <c r="GE1338" s="237"/>
      <c r="GF1338" s="237"/>
      <c r="GG1338" s="237"/>
      <c r="GH1338" s="237"/>
      <c r="GI1338" s="237"/>
      <c r="GJ1338" s="237"/>
      <c r="GK1338" s="237"/>
      <c r="GL1338" s="237"/>
      <c r="GM1338" s="237"/>
      <c r="GN1338" s="237"/>
      <c r="GO1338" s="237"/>
      <c r="GP1338" s="237"/>
      <c r="GQ1338" s="237"/>
    </row>
    <row r="1339" spans="1:199" s="81" customFormat="1" ht="15" hidden="1">
      <c r="A1339" s="176" t="s">
        <v>3231</v>
      </c>
      <c r="B1339" s="241" t="s">
        <v>6527</v>
      </c>
      <c r="C1339" s="242">
        <v>0</v>
      </c>
      <c r="D1339" s="242">
        <v>0</v>
      </c>
      <c r="E1339" s="242">
        <v>0</v>
      </c>
      <c r="F1339" s="242">
        <v>0</v>
      </c>
      <c r="G1339" s="242">
        <v>0</v>
      </c>
      <c r="H1339" s="242">
        <v>0</v>
      </c>
      <c r="I1339" s="242">
        <v>0</v>
      </c>
      <c r="J1339" s="242">
        <v>0</v>
      </c>
      <c r="K1339" s="242">
        <v>0</v>
      </c>
      <c r="L1339" s="242">
        <v>0</v>
      </c>
      <c r="M1339" s="242">
        <v>0</v>
      </c>
      <c r="N1339" s="242">
        <v>0</v>
      </c>
      <c r="O1339" s="242">
        <v>0</v>
      </c>
      <c r="P1339" s="28"/>
      <c r="Q1339" s="242">
        <f>SUM(D1339:O1339)</f>
        <v>0</v>
      </c>
      <c r="R1339" s="242">
        <f>IF($R$19&lt;1,0,Q1339/$R$19)</f>
        <v>0</v>
      </c>
      <c r="S1339" s="243"/>
      <c r="T1339" s="351">
        <f>IF(Q1339=0,0,1)+IF(C1339=0,0,1)+IF(D1339=0,0,1)+IF(E1339=0,0,1)+IF(F1339=0,0,1)+IF(G1339=0,0,1)+IF(H1339=0,0,1)+IF(I1339=0,0,1)+IF(J1339=0,0,1)+IF(K1339=0,0,1)+IF(L1339=0,0,1)+IF(M1339=0,0,1)+IF(N1339=0,0,1)+IF(O1339=0,0,1)</f>
        <v>0</v>
      </c>
      <c r="U1339" s="237"/>
      <c r="V1339" s="237"/>
      <c r="W1339" s="237"/>
      <c r="X1339" s="237"/>
      <c r="Y1339" s="237"/>
      <c r="Z1339" s="237"/>
      <c r="AA1339" s="237"/>
      <c r="AB1339" s="237"/>
      <c r="AC1339" s="237"/>
      <c r="AD1339" s="237"/>
      <c r="AE1339" s="237"/>
      <c r="AF1339" s="237"/>
      <c r="AG1339" s="237"/>
      <c r="AH1339" s="237"/>
      <c r="AI1339" s="237"/>
      <c r="AJ1339" s="237"/>
      <c r="AK1339" s="237"/>
      <c r="AL1339" s="237"/>
      <c r="AM1339" s="237"/>
      <c r="AN1339" s="237"/>
      <c r="AO1339" s="237"/>
      <c r="AP1339" s="237"/>
      <c r="AQ1339" s="237"/>
      <c r="AR1339" s="237"/>
      <c r="AS1339" s="237"/>
      <c r="AT1339" s="237"/>
      <c r="AU1339" s="237"/>
      <c r="AV1339" s="237"/>
      <c r="AW1339" s="237"/>
      <c r="AX1339" s="237"/>
      <c r="AY1339" s="237"/>
      <c r="AZ1339" s="237"/>
      <c r="BA1339" s="237"/>
      <c r="BB1339" s="237"/>
      <c r="BC1339" s="237"/>
      <c r="BD1339" s="237"/>
      <c r="BE1339" s="237"/>
      <c r="BF1339" s="237"/>
      <c r="BG1339" s="237"/>
      <c r="BH1339" s="237"/>
      <c r="BI1339" s="237"/>
      <c r="BJ1339" s="237"/>
      <c r="BK1339" s="237"/>
      <c r="BL1339" s="237"/>
      <c r="BM1339" s="237"/>
      <c r="BN1339" s="237"/>
      <c r="BO1339" s="237"/>
      <c r="BP1339" s="237"/>
      <c r="BQ1339" s="237"/>
      <c r="BR1339" s="237"/>
      <c r="BS1339" s="237"/>
      <c r="BT1339" s="237"/>
      <c r="BU1339" s="237"/>
      <c r="BV1339" s="237"/>
      <c r="BW1339" s="237"/>
      <c r="BX1339" s="237"/>
      <c r="BY1339" s="237"/>
      <c r="BZ1339" s="237"/>
      <c r="CA1339" s="237"/>
      <c r="CB1339" s="237"/>
      <c r="CC1339" s="237"/>
      <c r="CD1339" s="237"/>
      <c r="CE1339" s="237"/>
      <c r="CF1339" s="237"/>
      <c r="CG1339" s="237"/>
      <c r="CH1339" s="237"/>
      <c r="CI1339" s="237"/>
      <c r="CJ1339" s="237"/>
      <c r="CK1339" s="237"/>
      <c r="CL1339" s="237"/>
      <c r="CM1339" s="237"/>
      <c r="CN1339" s="237"/>
      <c r="CO1339" s="237"/>
      <c r="CP1339" s="237"/>
      <c r="CQ1339" s="237"/>
      <c r="CR1339" s="237"/>
      <c r="CS1339" s="237"/>
      <c r="CT1339" s="237"/>
      <c r="CU1339" s="237"/>
      <c r="CV1339" s="237"/>
      <c r="CW1339" s="237"/>
      <c r="CX1339" s="237"/>
      <c r="CY1339" s="237"/>
      <c r="CZ1339" s="237"/>
      <c r="DA1339" s="237"/>
      <c r="DB1339" s="237"/>
      <c r="DC1339" s="237"/>
      <c r="DD1339" s="237"/>
      <c r="DE1339" s="237"/>
      <c r="DF1339" s="237"/>
      <c r="DG1339" s="237"/>
      <c r="DH1339" s="237"/>
      <c r="DI1339" s="237"/>
      <c r="DJ1339" s="237"/>
      <c r="DK1339" s="237"/>
      <c r="DL1339" s="237"/>
      <c r="DM1339" s="237"/>
      <c r="DN1339" s="237"/>
      <c r="DO1339" s="237"/>
      <c r="DP1339" s="237"/>
      <c r="DQ1339" s="237"/>
      <c r="DR1339" s="237"/>
      <c r="DS1339" s="237"/>
      <c r="DT1339" s="237"/>
      <c r="DU1339" s="237"/>
      <c r="DV1339" s="237"/>
      <c r="DW1339" s="237"/>
      <c r="DX1339" s="237"/>
      <c r="DY1339" s="237"/>
      <c r="DZ1339" s="237"/>
      <c r="EA1339" s="237"/>
      <c r="EB1339" s="237"/>
      <c r="EC1339" s="237"/>
      <c r="ED1339" s="237"/>
      <c r="EE1339" s="237"/>
      <c r="EF1339" s="237"/>
      <c r="EG1339" s="237"/>
      <c r="EH1339" s="237"/>
      <c r="EI1339" s="237"/>
      <c r="EJ1339" s="237"/>
      <c r="EK1339" s="237"/>
      <c r="EL1339" s="237"/>
      <c r="EM1339" s="237"/>
      <c r="EN1339" s="237"/>
      <c r="EO1339" s="237"/>
      <c r="EP1339" s="237"/>
      <c r="EQ1339" s="237"/>
      <c r="ER1339" s="237"/>
      <c r="ES1339" s="237"/>
      <c r="ET1339" s="237"/>
      <c r="EU1339" s="237"/>
      <c r="EV1339" s="237"/>
      <c r="EW1339" s="237"/>
      <c r="EX1339" s="237"/>
      <c r="EY1339" s="237"/>
      <c r="EZ1339" s="237"/>
      <c r="FA1339" s="237"/>
      <c r="FB1339" s="237"/>
      <c r="FC1339" s="237"/>
      <c r="FD1339" s="237"/>
      <c r="FE1339" s="237"/>
      <c r="FF1339" s="237"/>
      <c r="FG1339" s="237"/>
      <c r="FH1339" s="237"/>
      <c r="FI1339" s="237"/>
      <c r="FJ1339" s="237"/>
      <c r="FK1339" s="237"/>
      <c r="FL1339" s="237"/>
      <c r="FM1339" s="237"/>
      <c r="FN1339" s="237"/>
      <c r="FO1339" s="237"/>
      <c r="FP1339" s="237"/>
      <c r="FQ1339" s="237"/>
      <c r="FR1339" s="237"/>
      <c r="FS1339" s="237"/>
      <c r="FT1339" s="237"/>
      <c r="FU1339" s="237"/>
      <c r="FV1339" s="237"/>
      <c r="FW1339" s="237"/>
      <c r="FX1339" s="237"/>
      <c r="FY1339" s="237"/>
      <c r="FZ1339" s="237"/>
      <c r="GA1339" s="237"/>
      <c r="GB1339" s="237"/>
      <c r="GC1339" s="237"/>
      <c r="GD1339" s="237"/>
      <c r="GE1339" s="237"/>
      <c r="GF1339" s="237"/>
      <c r="GG1339" s="237"/>
      <c r="GH1339" s="237"/>
      <c r="GI1339" s="237"/>
      <c r="GJ1339" s="237"/>
      <c r="GK1339" s="237"/>
      <c r="GL1339" s="237"/>
      <c r="GM1339" s="237"/>
      <c r="GN1339" s="237"/>
      <c r="GO1339" s="237"/>
      <c r="GP1339" s="237"/>
      <c r="GQ1339" s="237"/>
    </row>
    <row r="1340" spans="1:199" s="81" customFormat="1" ht="15" hidden="1">
      <c r="A1340" s="176" t="s">
        <v>3232</v>
      </c>
      <c r="B1340" s="241" t="s">
        <v>6528</v>
      </c>
      <c r="C1340" s="242">
        <v>0</v>
      </c>
      <c r="D1340" s="242">
        <v>0</v>
      </c>
      <c r="E1340" s="242">
        <v>0</v>
      </c>
      <c r="F1340" s="242">
        <v>0</v>
      </c>
      <c r="G1340" s="242">
        <v>0</v>
      </c>
      <c r="H1340" s="242">
        <v>0</v>
      </c>
      <c r="I1340" s="242">
        <v>0</v>
      </c>
      <c r="J1340" s="242">
        <v>0</v>
      </c>
      <c r="K1340" s="242">
        <v>0</v>
      </c>
      <c r="L1340" s="242">
        <v>0</v>
      </c>
      <c r="M1340" s="242">
        <v>0</v>
      </c>
      <c r="N1340" s="242">
        <v>0</v>
      </c>
      <c r="O1340" s="242">
        <v>0</v>
      </c>
      <c r="P1340" s="28"/>
      <c r="Q1340" s="242">
        <f>SUM(D1340:O1340)</f>
        <v>0</v>
      </c>
      <c r="R1340" s="242">
        <f>IF($R$19&lt;1,0,Q1340/$R$19)</f>
        <v>0</v>
      </c>
      <c r="S1340" s="243"/>
      <c r="T1340" s="351">
        <f>IF(Q1340=0,0,1)+IF(C1340=0,0,1)+IF(D1340=0,0,1)+IF(E1340=0,0,1)+IF(F1340=0,0,1)+IF(G1340=0,0,1)+IF(H1340=0,0,1)+IF(I1340=0,0,1)+IF(J1340=0,0,1)+IF(K1340=0,0,1)+IF(L1340=0,0,1)+IF(M1340=0,0,1)+IF(N1340=0,0,1)+IF(O1340=0,0,1)</f>
        <v>0</v>
      </c>
      <c r="U1340" s="237"/>
      <c r="V1340" s="237"/>
      <c r="W1340" s="237"/>
      <c r="X1340" s="237"/>
      <c r="Y1340" s="237"/>
      <c r="Z1340" s="237"/>
      <c r="AA1340" s="237"/>
      <c r="AB1340" s="237"/>
      <c r="AC1340" s="237"/>
      <c r="AD1340" s="237"/>
      <c r="AE1340" s="237"/>
      <c r="AF1340" s="237"/>
      <c r="AG1340" s="237"/>
      <c r="AH1340" s="237"/>
      <c r="AI1340" s="237"/>
      <c r="AJ1340" s="237"/>
      <c r="AK1340" s="237"/>
      <c r="AL1340" s="237"/>
      <c r="AM1340" s="237"/>
      <c r="AN1340" s="237"/>
      <c r="AO1340" s="237"/>
      <c r="AP1340" s="237"/>
      <c r="AQ1340" s="237"/>
      <c r="AR1340" s="237"/>
      <c r="AS1340" s="237"/>
      <c r="AT1340" s="237"/>
      <c r="AU1340" s="237"/>
      <c r="AV1340" s="237"/>
      <c r="AW1340" s="237"/>
      <c r="AX1340" s="237"/>
      <c r="AY1340" s="237"/>
      <c r="AZ1340" s="237"/>
      <c r="BA1340" s="237"/>
      <c r="BB1340" s="237"/>
      <c r="BC1340" s="237"/>
      <c r="BD1340" s="237"/>
      <c r="BE1340" s="237"/>
      <c r="BF1340" s="237"/>
      <c r="BG1340" s="237"/>
      <c r="BH1340" s="237"/>
      <c r="BI1340" s="237"/>
      <c r="BJ1340" s="237"/>
      <c r="BK1340" s="237"/>
      <c r="BL1340" s="237"/>
      <c r="BM1340" s="237"/>
      <c r="BN1340" s="237"/>
      <c r="BO1340" s="237"/>
      <c r="BP1340" s="237"/>
      <c r="BQ1340" s="237"/>
      <c r="BR1340" s="237"/>
      <c r="BS1340" s="237"/>
      <c r="BT1340" s="237"/>
      <c r="BU1340" s="237"/>
      <c r="BV1340" s="237"/>
      <c r="BW1340" s="237"/>
      <c r="BX1340" s="237"/>
      <c r="BY1340" s="237"/>
      <c r="BZ1340" s="237"/>
      <c r="CA1340" s="237"/>
      <c r="CB1340" s="237"/>
      <c r="CC1340" s="237"/>
      <c r="CD1340" s="237"/>
      <c r="CE1340" s="237"/>
      <c r="CF1340" s="237"/>
      <c r="CG1340" s="237"/>
      <c r="CH1340" s="237"/>
      <c r="CI1340" s="237"/>
      <c r="CJ1340" s="237"/>
      <c r="CK1340" s="237"/>
      <c r="CL1340" s="237"/>
      <c r="CM1340" s="237"/>
      <c r="CN1340" s="237"/>
      <c r="CO1340" s="237"/>
      <c r="CP1340" s="237"/>
      <c r="CQ1340" s="237"/>
      <c r="CR1340" s="237"/>
      <c r="CS1340" s="237"/>
      <c r="CT1340" s="237"/>
      <c r="CU1340" s="237"/>
      <c r="CV1340" s="237"/>
      <c r="CW1340" s="237"/>
      <c r="CX1340" s="237"/>
      <c r="CY1340" s="237"/>
      <c r="CZ1340" s="237"/>
      <c r="DA1340" s="237"/>
      <c r="DB1340" s="237"/>
      <c r="DC1340" s="237"/>
      <c r="DD1340" s="237"/>
      <c r="DE1340" s="237"/>
      <c r="DF1340" s="237"/>
      <c r="DG1340" s="237"/>
      <c r="DH1340" s="237"/>
      <c r="DI1340" s="237"/>
      <c r="DJ1340" s="237"/>
      <c r="DK1340" s="237"/>
      <c r="DL1340" s="237"/>
      <c r="DM1340" s="237"/>
      <c r="DN1340" s="237"/>
      <c r="DO1340" s="237"/>
      <c r="DP1340" s="237"/>
      <c r="DQ1340" s="237"/>
      <c r="DR1340" s="237"/>
      <c r="DS1340" s="237"/>
      <c r="DT1340" s="237"/>
      <c r="DU1340" s="237"/>
      <c r="DV1340" s="237"/>
      <c r="DW1340" s="237"/>
      <c r="DX1340" s="237"/>
      <c r="DY1340" s="237"/>
      <c r="DZ1340" s="237"/>
      <c r="EA1340" s="237"/>
      <c r="EB1340" s="237"/>
      <c r="EC1340" s="237"/>
      <c r="ED1340" s="237"/>
      <c r="EE1340" s="237"/>
      <c r="EF1340" s="237"/>
      <c r="EG1340" s="237"/>
      <c r="EH1340" s="237"/>
      <c r="EI1340" s="237"/>
      <c r="EJ1340" s="237"/>
      <c r="EK1340" s="237"/>
      <c r="EL1340" s="237"/>
      <c r="EM1340" s="237"/>
      <c r="EN1340" s="237"/>
      <c r="EO1340" s="237"/>
      <c r="EP1340" s="237"/>
      <c r="EQ1340" s="237"/>
      <c r="ER1340" s="237"/>
      <c r="ES1340" s="237"/>
      <c r="ET1340" s="237"/>
      <c r="EU1340" s="237"/>
      <c r="EV1340" s="237"/>
      <c r="EW1340" s="237"/>
      <c r="EX1340" s="237"/>
      <c r="EY1340" s="237"/>
      <c r="EZ1340" s="237"/>
      <c r="FA1340" s="237"/>
      <c r="FB1340" s="237"/>
      <c r="FC1340" s="237"/>
      <c r="FD1340" s="237"/>
      <c r="FE1340" s="237"/>
      <c r="FF1340" s="237"/>
      <c r="FG1340" s="237"/>
      <c r="FH1340" s="237"/>
      <c r="FI1340" s="237"/>
      <c r="FJ1340" s="237"/>
      <c r="FK1340" s="237"/>
      <c r="FL1340" s="237"/>
      <c r="FM1340" s="237"/>
      <c r="FN1340" s="237"/>
      <c r="FO1340" s="237"/>
      <c r="FP1340" s="237"/>
      <c r="FQ1340" s="237"/>
      <c r="FR1340" s="237"/>
      <c r="FS1340" s="237"/>
      <c r="FT1340" s="237"/>
      <c r="FU1340" s="237"/>
      <c r="FV1340" s="237"/>
      <c r="FW1340" s="237"/>
      <c r="FX1340" s="237"/>
      <c r="FY1340" s="237"/>
      <c r="FZ1340" s="237"/>
      <c r="GA1340" s="237"/>
      <c r="GB1340" s="237"/>
      <c r="GC1340" s="237"/>
      <c r="GD1340" s="237"/>
      <c r="GE1340" s="237"/>
      <c r="GF1340" s="237"/>
      <c r="GG1340" s="237"/>
      <c r="GH1340" s="237"/>
      <c r="GI1340" s="237"/>
      <c r="GJ1340" s="237"/>
      <c r="GK1340" s="237"/>
      <c r="GL1340" s="237"/>
      <c r="GM1340" s="237"/>
      <c r="GN1340" s="237"/>
      <c r="GO1340" s="237"/>
      <c r="GP1340" s="237"/>
      <c r="GQ1340" s="237"/>
    </row>
    <row r="1341" spans="1:199" s="81" customFormat="1" ht="15" hidden="1">
      <c r="A1341" s="176" t="s">
        <v>3233</v>
      </c>
      <c r="B1341" s="241" t="s">
        <v>6529</v>
      </c>
      <c r="C1341" s="242">
        <v>0</v>
      </c>
      <c r="D1341" s="242">
        <v>0</v>
      </c>
      <c r="E1341" s="242">
        <v>0</v>
      </c>
      <c r="F1341" s="242">
        <v>0</v>
      </c>
      <c r="G1341" s="242">
        <v>0</v>
      </c>
      <c r="H1341" s="242">
        <v>0</v>
      </c>
      <c r="I1341" s="242">
        <v>0</v>
      </c>
      <c r="J1341" s="242">
        <v>0</v>
      </c>
      <c r="K1341" s="242">
        <v>0</v>
      </c>
      <c r="L1341" s="242">
        <v>0</v>
      </c>
      <c r="M1341" s="242">
        <v>0</v>
      </c>
      <c r="N1341" s="242">
        <v>0</v>
      </c>
      <c r="O1341" s="242">
        <v>0</v>
      </c>
      <c r="P1341" s="28"/>
      <c r="Q1341" s="242">
        <f>SUM(D1341:O1341)</f>
        <v>0</v>
      </c>
      <c r="R1341" s="242">
        <f>IF($R$19&lt;1,0,Q1341/$R$19)</f>
        <v>0</v>
      </c>
      <c r="S1341" s="243"/>
      <c r="T1341" s="351">
        <f>IF(Q1341=0,0,1)+IF(C1341=0,0,1)+IF(D1341=0,0,1)+IF(E1341=0,0,1)+IF(F1341=0,0,1)+IF(G1341=0,0,1)+IF(H1341=0,0,1)+IF(I1341=0,0,1)+IF(J1341=0,0,1)+IF(K1341=0,0,1)+IF(L1341=0,0,1)+IF(M1341=0,0,1)+IF(N1341=0,0,1)+IF(O1341=0,0,1)</f>
        <v>0</v>
      </c>
      <c r="U1341" s="237"/>
      <c r="V1341" s="237"/>
      <c r="W1341" s="237"/>
      <c r="X1341" s="237"/>
      <c r="Y1341" s="237"/>
      <c r="Z1341" s="237"/>
      <c r="AA1341" s="237"/>
      <c r="AB1341" s="237"/>
      <c r="AC1341" s="237"/>
      <c r="AD1341" s="237"/>
      <c r="AE1341" s="237"/>
      <c r="AF1341" s="237"/>
      <c r="AG1341" s="237"/>
      <c r="AH1341" s="237"/>
      <c r="AI1341" s="237"/>
      <c r="AJ1341" s="237"/>
      <c r="AK1341" s="237"/>
      <c r="AL1341" s="237"/>
      <c r="AM1341" s="237"/>
      <c r="AN1341" s="237"/>
      <c r="AO1341" s="237"/>
      <c r="AP1341" s="237"/>
      <c r="AQ1341" s="237"/>
      <c r="AR1341" s="237"/>
      <c r="AS1341" s="237"/>
      <c r="AT1341" s="237"/>
      <c r="AU1341" s="237"/>
      <c r="AV1341" s="237"/>
      <c r="AW1341" s="237"/>
      <c r="AX1341" s="237"/>
      <c r="AY1341" s="237"/>
      <c r="AZ1341" s="237"/>
      <c r="BA1341" s="237"/>
      <c r="BB1341" s="237"/>
      <c r="BC1341" s="237"/>
      <c r="BD1341" s="237"/>
      <c r="BE1341" s="237"/>
      <c r="BF1341" s="237"/>
      <c r="BG1341" s="237"/>
      <c r="BH1341" s="237"/>
      <c r="BI1341" s="237"/>
      <c r="BJ1341" s="237"/>
      <c r="BK1341" s="237"/>
      <c r="BL1341" s="237"/>
      <c r="BM1341" s="237"/>
      <c r="BN1341" s="237"/>
      <c r="BO1341" s="237"/>
      <c r="BP1341" s="237"/>
      <c r="BQ1341" s="237"/>
      <c r="BR1341" s="237"/>
      <c r="BS1341" s="237"/>
      <c r="BT1341" s="237"/>
      <c r="BU1341" s="237"/>
      <c r="BV1341" s="237"/>
      <c r="BW1341" s="237"/>
      <c r="BX1341" s="237"/>
      <c r="BY1341" s="237"/>
      <c r="BZ1341" s="237"/>
      <c r="CA1341" s="237"/>
      <c r="CB1341" s="237"/>
      <c r="CC1341" s="237"/>
      <c r="CD1341" s="237"/>
      <c r="CE1341" s="237"/>
      <c r="CF1341" s="237"/>
      <c r="CG1341" s="237"/>
      <c r="CH1341" s="237"/>
      <c r="CI1341" s="237"/>
      <c r="CJ1341" s="237"/>
      <c r="CK1341" s="237"/>
      <c r="CL1341" s="237"/>
      <c r="CM1341" s="237"/>
      <c r="CN1341" s="237"/>
      <c r="CO1341" s="237"/>
      <c r="CP1341" s="237"/>
      <c r="CQ1341" s="237"/>
      <c r="CR1341" s="237"/>
      <c r="CS1341" s="237"/>
      <c r="CT1341" s="237"/>
      <c r="CU1341" s="237"/>
      <c r="CV1341" s="237"/>
      <c r="CW1341" s="237"/>
      <c r="CX1341" s="237"/>
      <c r="CY1341" s="237"/>
      <c r="CZ1341" s="237"/>
      <c r="DA1341" s="237"/>
      <c r="DB1341" s="237"/>
      <c r="DC1341" s="237"/>
      <c r="DD1341" s="237"/>
      <c r="DE1341" s="237"/>
      <c r="DF1341" s="237"/>
      <c r="DG1341" s="237"/>
      <c r="DH1341" s="237"/>
      <c r="DI1341" s="237"/>
      <c r="DJ1341" s="237"/>
      <c r="DK1341" s="237"/>
      <c r="DL1341" s="237"/>
      <c r="DM1341" s="237"/>
      <c r="DN1341" s="237"/>
      <c r="DO1341" s="237"/>
      <c r="DP1341" s="237"/>
      <c r="DQ1341" s="237"/>
      <c r="DR1341" s="237"/>
      <c r="DS1341" s="237"/>
      <c r="DT1341" s="237"/>
      <c r="DU1341" s="237"/>
      <c r="DV1341" s="237"/>
      <c r="DW1341" s="237"/>
      <c r="DX1341" s="237"/>
      <c r="DY1341" s="237"/>
      <c r="DZ1341" s="237"/>
      <c r="EA1341" s="237"/>
      <c r="EB1341" s="237"/>
      <c r="EC1341" s="237"/>
      <c r="ED1341" s="237"/>
      <c r="EE1341" s="237"/>
      <c r="EF1341" s="237"/>
      <c r="EG1341" s="237"/>
      <c r="EH1341" s="237"/>
      <c r="EI1341" s="237"/>
      <c r="EJ1341" s="237"/>
      <c r="EK1341" s="237"/>
      <c r="EL1341" s="237"/>
      <c r="EM1341" s="237"/>
      <c r="EN1341" s="237"/>
      <c r="EO1341" s="237"/>
      <c r="EP1341" s="237"/>
      <c r="EQ1341" s="237"/>
      <c r="ER1341" s="237"/>
      <c r="ES1341" s="237"/>
      <c r="ET1341" s="237"/>
      <c r="EU1341" s="237"/>
      <c r="EV1341" s="237"/>
      <c r="EW1341" s="237"/>
      <c r="EX1341" s="237"/>
      <c r="EY1341" s="237"/>
      <c r="EZ1341" s="237"/>
      <c r="FA1341" s="237"/>
      <c r="FB1341" s="237"/>
      <c r="FC1341" s="237"/>
      <c r="FD1341" s="237"/>
      <c r="FE1341" s="237"/>
      <c r="FF1341" s="237"/>
      <c r="FG1341" s="237"/>
      <c r="FH1341" s="237"/>
      <c r="FI1341" s="237"/>
      <c r="FJ1341" s="237"/>
      <c r="FK1341" s="237"/>
      <c r="FL1341" s="237"/>
      <c r="FM1341" s="237"/>
      <c r="FN1341" s="237"/>
      <c r="FO1341" s="237"/>
      <c r="FP1341" s="237"/>
      <c r="FQ1341" s="237"/>
      <c r="FR1341" s="237"/>
      <c r="FS1341" s="237"/>
      <c r="FT1341" s="237"/>
      <c r="FU1341" s="237"/>
      <c r="FV1341" s="237"/>
      <c r="FW1341" s="237"/>
      <c r="FX1341" s="237"/>
      <c r="FY1341" s="237"/>
      <c r="FZ1341" s="237"/>
      <c r="GA1341" s="237"/>
      <c r="GB1341" s="237"/>
      <c r="GC1341" s="237"/>
      <c r="GD1341" s="237"/>
      <c r="GE1341" s="237"/>
      <c r="GF1341" s="237"/>
      <c r="GG1341" s="237"/>
      <c r="GH1341" s="237"/>
      <c r="GI1341" s="237"/>
      <c r="GJ1341" s="237"/>
      <c r="GK1341" s="237"/>
      <c r="GL1341" s="237"/>
      <c r="GM1341" s="237"/>
      <c r="GN1341" s="237"/>
      <c r="GO1341" s="237"/>
      <c r="GP1341" s="237"/>
      <c r="GQ1341" s="237"/>
    </row>
    <row r="1342" spans="1:199" s="81" customFormat="1" ht="15" hidden="1">
      <c r="A1342" s="176" t="s">
        <v>3234</v>
      </c>
      <c r="B1342" s="241" t="s">
        <v>6530</v>
      </c>
      <c r="C1342" s="242">
        <v>0</v>
      </c>
      <c r="D1342" s="242">
        <v>0</v>
      </c>
      <c r="E1342" s="242">
        <v>0</v>
      </c>
      <c r="F1342" s="242">
        <v>0</v>
      </c>
      <c r="G1342" s="242">
        <v>0</v>
      </c>
      <c r="H1342" s="242">
        <v>0</v>
      </c>
      <c r="I1342" s="242">
        <v>0</v>
      </c>
      <c r="J1342" s="242">
        <v>0</v>
      </c>
      <c r="K1342" s="242">
        <v>0</v>
      </c>
      <c r="L1342" s="242">
        <v>0</v>
      </c>
      <c r="M1342" s="242">
        <v>0</v>
      </c>
      <c r="N1342" s="242">
        <v>0</v>
      </c>
      <c r="O1342" s="242">
        <v>0</v>
      </c>
      <c r="P1342" s="28"/>
      <c r="Q1342" s="242">
        <f>SUM(D1342:O1342)</f>
        <v>0</v>
      </c>
      <c r="R1342" s="242">
        <f>IF($R$19&lt;1,0,Q1342/$R$19)</f>
        <v>0</v>
      </c>
      <c r="S1342" s="243"/>
      <c r="T1342" s="351">
        <f>IF(Q1342=0,0,1)+IF(C1342=0,0,1)+IF(D1342=0,0,1)+IF(E1342=0,0,1)+IF(F1342=0,0,1)+IF(G1342=0,0,1)+IF(H1342=0,0,1)+IF(I1342=0,0,1)+IF(J1342=0,0,1)+IF(K1342=0,0,1)+IF(L1342=0,0,1)+IF(M1342=0,0,1)+IF(N1342=0,0,1)+IF(O1342=0,0,1)</f>
        <v>0</v>
      </c>
      <c r="U1342" s="237"/>
      <c r="V1342" s="237"/>
      <c r="W1342" s="237"/>
      <c r="X1342" s="237"/>
      <c r="Y1342" s="237"/>
      <c r="Z1342" s="237"/>
      <c r="AA1342" s="237"/>
      <c r="AB1342" s="237"/>
      <c r="AC1342" s="237"/>
      <c r="AD1342" s="237"/>
      <c r="AE1342" s="237"/>
      <c r="AF1342" s="237"/>
      <c r="AG1342" s="237"/>
      <c r="AH1342" s="237"/>
      <c r="AI1342" s="237"/>
      <c r="AJ1342" s="237"/>
      <c r="AK1342" s="237"/>
      <c r="AL1342" s="237"/>
      <c r="AM1342" s="237"/>
      <c r="AN1342" s="237"/>
      <c r="AO1342" s="237"/>
      <c r="AP1342" s="237"/>
      <c r="AQ1342" s="237"/>
      <c r="AR1342" s="237"/>
      <c r="AS1342" s="237"/>
      <c r="AT1342" s="237"/>
      <c r="AU1342" s="237"/>
      <c r="AV1342" s="237"/>
      <c r="AW1342" s="237"/>
      <c r="AX1342" s="237"/>
      <c r="AY1342" s="237"/>
      <c r="AZ1342" s="237"/>
      <c r="BA1342" s="237"/>
      <c r="BB1342" s="237"/>
      <c r="BC1342" s="237"/>
      <c r="BD1342" s="237"/>
      <c r="BE1342" s="237"/>
      <c r="BF1342" s="237"/>
      <c r="BG1342" s="237"/>
      <c r="BH1342" s="237"/>
      <c r="BI1342" s="237"/>
      <c r="BJ1342" s="237"/>
      <c r="BK1342" s="237"/>
      <c r="BL1342" s="237"/>
      <c r="BM1342" s="237"/>
      <c r="BN1342" s="237"/>
      <c r="BO1342" s="237"/>
      <c r="BP1342" s="237"/>
      <c r="BQ1342" s="237"/>
      <c r="BR1342" s="237"/>
      <c r="BS1342" s="237"/>
      <c r="BT1342" s="237"/>
      <c r="BU1342" s="237"/>
      <c r="BV1342" s="237"/>
      <c r="BW1342" s="237"/>
      <c r="BX1342" s="237"/>
      <c r="BY1342" s="237"/>
      <c r="BZ1342" s="237"/>
      <c r="CA1342" s="237"/>
      <c r="CB1342" s="237"/>
      <c r="CC1342" s="237"/>
      <c r="CD1342" s="237"/>
      <c r="CE1342" s="237"/>
      <c r="CF1342" s="237"/>
      <c r="CG1342" s="237"/>
      <c r="CH1342" s="237"/>
      <c r="CI1342" s="237"/>
      <c r="CJ1342" s="237"/>
      <c r="CK1342" s="237"/>
      <c r="CL1342" s="237"/>
      <c r="CM1342" s="237"/>
      <c r="CN1342" s="237"/>
      <c r="CO1342" s="237"/>
      <c r="CP1342" s="237"/>
      <c r="CQ1342" s="237"/>
      <c r="CR1342" s="237"/>
      <c r="CS1342" s="237"/>
      <c r="CT1342" s="237"/>
      <c r="CU1342" s="237"/>
      <c r="CV1342" s="237"/>
      <c r="CW1342" s="237"/>
      <c r="CX1342" s="237"/>
      <c r="CY1342" s="237"/>
      <c r="CZ1342" s="237"/>
      <c r="DA1342" s="237"/>
      <c r="DB1342" s="237"/>
      <c r="DC1342" s="237"/>
      <c r="DD1342" s="237"/>
      <c r="DE1342" s="237"/>
      <c r="DF1342" s="237"/>
      <c r="DG1342" s="237"/>
      <c r="DH1342" s="237"/>
      <c r="DI1342" s="237"/>
      <c r="DJ1342" s="237"/>
      <c r="DK1342" s="237"/>
      <c r="DL1342" s="237"/>
      <c r="DM1342" s="237"/>
      <c r="DN1342" s="237"/>
      <c r="DO1342" s="237"/>
      <c r="DP1342" s="237"/>
      <c r="DQ1342" s="237"/>
      <c r="DR1342" s="237"/>
      <c r="DS1342" s="237"/>
      <c r="DT1342" s="237"/>
      <c r="DU1342" s="237"/>
      <c r="DV1342" s="237"/>
      <c r="DW1342" s="237"/>
      <c r="DX1342" s="237"/>
      <c r="DY1342" s="237"/>
      <c r="DZ1342" s="237"/>
      <c r="EA1342" s="237"/>
      <c r="EB1342" s="237"/>
      <c r="EC1342" s="237"/>
      <c r="ED1342" s="237"/>
      <c r="EE1342" s="237"/>
      <c r="EF1342" s="237"/>
      <c r="EG1342" s="237"/>
      <c r="EH1342" s="237"/>
      <c r="EI1342" s="237"/>
      <c r="EJ1342" s="237"/>
      <c r="EK1342" s="237"/>
      <c r="EL1342" s="237"/>
      <c r="EM1342" s="237"/>
      <c r="EN1342" s="237"/>
      <c r="EO1342" s="237"/>
      <c r="EP1342" s="237"/>
      <c r="EQ1342" s="237"/>
      <c r="ER1342" s="237"/>
      <c r="ES1342" s="237"/>
      <c r="ET1342" s="237"/>
      <c r="EU1342" s="237"/>
      <c r="EV1342" s="237"/>
      <c r="EW1342" s="237"/>
      <c r="EX1342" s="237"/>
      <c r="EY1342" s="237"/>
      <c r="EZ1342" s="237"/>
      <c r="FA1342" s="237"/>
      <c r="FB1342" s="237"/>
      <c r="FC1342" s="237"/>
      <c r="FD1342" s="237"/>
      <c r="FE1342" s="237"/>
      <c r="FF1342" s="237"/>
      <c r="FG1342" s="237"/>
      <c r="FH1342" s="237"/>
      <c r="FI1342" s="237"/>
      <c r="FJ1342" s="237"/>
      <c r="FK1342" s="237"/>
      <c r="FL1342" s="237"/>
      <c r="FM1342" s="237"/>
      <c r="FN1342" s="237"/>
      <c r="FO1342" s="237"/>
      <c r="FP1342" s="237"/>
      <c r="FQ1342" s="237"/>
      <c r="FR1342" s="237"/>
      <c r="FS1342" s="237"/>
      <c r="FT1342" s="237"/>
      <c r="FU1342" s="237"/>
      <c r="FV1342" s="237"/>
      <c r="FW1342" s="237"/>
      <c r="FX1342" s="237"/>
      <c r="FY1342" s="237"/>
      <c r="FZ1342" s="237"/>
      <c r="GA1342" s="237"/>
      <c r="GB1342" s="237"/>
      <c r="GC1342" s="237"/>
      <c r="GD1342" s="237"/>
      <c r="GE1342" s="237"/>
      <c r="GF1342" s="237"/>
      <c r="GG1342" s="237"/>
      <c r="GH1342" s="237"/>
      <c r="GI1342" s="237"/>
      <c r="GJ1342" s="237"/>
      <c r="GK1342" s="237"/>
      <c r="GL1342" s="237"/>
      <c r="GM1342" s="237"/>
      <c r="GN1342" s="237"/>
      <c r="GO1342" s="237"/>
      <c r="GP1342" s="237"/>
      <c r="GQ1342" s="237"/>
    </row>
    <row r="1343" spans="1:199" s="81" customFormat="1" ht="15" hidden="1">
      <c r="A1343" s="176" t="s">
        <v>3235</v>
      </c>
      <c r="B1343" s="241" t="s">
        <v>6531</v>
      </c>
      <c r="C1343" s="242">
        <v>0</v>
      </c>
      <c r="D1343" s="242">
        <v>0</v>
      </c>
      <c r="E1343" s="242">
        <v>0</v>
      </c>
      <c r="F1343" s="242">
        <v>0</v>
      </c>
      <c r="G1343" s="242">
        <v>0</v>
      </c>
      <c r="H1343" s="242">
        <v>0</v>
      </c>
      <c r="I1343" s="242">
        <v>0</v>
      </c>
      <c r="J1343" s="242">
        <v>0</v>
      </c>
      <c r="K1343" s="242">
        <v>0</v>
      </c>
      <c r="L1343" s="242">
        <v>0</v>
      </c>
      <c r="M1343" s="242">
        <v>0</v>
      </c>
      <c r="N1343" s="242">
        <v>0</v>
      </c>
      <c r="O1343" s="242">
        <v>0</v>
      </c>
      <c r="P1343" s="28"/>
      <c r="Q1343" s="242">
        <f>SUM(D1343:O1343)</f>
        <v>0</v>
      </c>
      <c r="R1343" s="242">
        <f>IF($R$19&lt;1,0,Q1343/$R$19)</f>
        <v>0</v>
      </c>
      <c r="S1343" s="243"/>
      <c r="T1343" s="351">
        <f>IF(Q1343=0,0,1)+IF(C1343=0,0,1)+IF(D1343=0,0,1)+IF(E1343=0,0,1)+IF(F1343=0,0,1)+IF(G1343=0,0,1)+IF(H1343=0,0,1)+IF(I1343=0,0,1)+IF(J1343=0,0,1)+IF(K1343=0,0,1)+IF(L1343=0,0,1)+IF(M1343=0,0,1)+IF(N1343=0,0,1)+IF(O1343=0,0,1)</f>
        <v>0</v>
      </c>
      <c r="U1343" s="237"/>
      <c r="V1343" s="237"/>
      <c r="W1343" s="237"/>
      <c r="X1343" s="237"/>
      <c r="Y1343" s="237"/>
      <c r="Z1343" s="237"/>
      <c r="AA1343" s="237"/>
      <c r="AB1343" s="237"/>
      <c r="AC1343" s="237"/>
      <c r="AD1343" s="237"/>
      <c r="AE1343" s="237"/>
      <c r="AF1343" s="237"/>
      <c r="AG1343" s="237"/>
      <c r="AH1343" s="237"/>
      <c r="AI1343" s="237"/>
      <c r="AJ1343" s="237"/>
      <c r="AK1343" s="237"/>
      <c r="AL1343" s="237"/>
      <c r="AM1343" s="237"/>
      <c r="AN1343" s="237"/>
      <c r="AO1343" s="237"/>
      <c r="AP1343" s="237"/>
      <c r="AQ1343" s="237"/>
      <c r="AR1343" s="237"/>
      <c r="AS1343" s="237"/>
      <c r="AT1343" s="237"/>
      <c r="AU1343" s="237"/>
      <c r="AV1343" s="237"/>
      <c r="AW1343" s="237"/>
      <c r="AX1343" s="237"/>
      <c r="AY1343" s="237"/>
      <c r="AZ1343" s="237"/>
      <c r="BA1343" s="237"/>
      <c r="BB1343" s="237"/>
      <c r="BC1343" s="237"/>
      <c r="BD1343" s="237"/>
      <c r="BE1343" s="237"/>
      <c r="BF1343" s="237"/>
      <c r="BG1343" s="237"/>
      <c r="BH1343" s="237"/>
      <c r="BI1343" s="237"/>
      <c r="BJ1343" s="237"/>
      <c r="BK1343" s="237"/>
      <c r="BL1343" s="237"/>
      <c r="BM1343" s="237"/>
      <c r="BN1343" s="237"/>
      <c r="BO1343" s="237"/>
      <c r="BP1343" s="237"/>
      <c r="BQ1343" s="237"/>
      <c r="BR1343" s="237"/>
      <c r="BS1343" s="237"/>
      <c r="BT1343" s="237"/>
      <c r="BU1343" s="237"/>
      <c r="BV1343" s="237"/>
      <c r="BW1343" s="237"/>
      <c r="BX1343" s="237"/>
      <c r="BY1343" s="237"/>
      <c r="BZ1343" s="237"/>
      <c r="CA1343" s="237"/>
      <c r="CB1343" s="237"/>
      <c r="CC1343" s="237"/>
      <c r="CD1343" s="237"/>
      <c r="CE1343" s="237"/>
      <c r="CF1343" s="237"/>
      <c r="CG1343" s="237"/>
      <c r="CH1343" s="237"/>
      <c r="CI1343" s="237"/>
      <c r="CJ1343" s="237"/>
      <c r="CK1343" s="237"/>
      <c r="CL1343" s="237"/>
      <c r="CM1343" s="237"/>
      <c r="CN1343" s="237"/>
      <c r="CO1343" s="237"/>
      <c r="CP1343" s="237"/>
      <c r="CQ1343" s="237"/>
      <c r="CR1343" s="237"/>
      <c r="CS1343" s="237"/>
      <c r="CT1343" s="237"/>
      <c r="CU1343" s="237"/>
      <c r="CV1343" s="237"/>
      <c r="CW1343" s="237"/>
      <c r="CX1343" s="237"/>
      <c r="CY1343" s="237"/>
      <c r="CZ1343" s="237"/>
      <c r="DA1343" s="237"/>
      <c r="DB1343" s="237"/>
      <c r="DC1343" s="237"/>
      <c r="DD1343" s="237"/>
      <c r="DE1343" s="237"/>
      <c r="DF1343" s="237"/>
      <c r="DG1343" s="237"/>
      <c r="DH1343" s="237"/>
      <c r="DI1343" s="237"/>
      <c r="DJ1343" s="237"/>
      <c r="DK1343" s="237"/>
      <c r="DL1343" s="237"/>
      <c r="DM1343" s="237"/>
      <c r="DN1343" s="237"/>
      <c r="DO1343" s="237"/>
      <c r="DP1343" s="237"/>
      <c r="DQ1343" s="237"/>
      <c r="DR1343" s="237"/>
      <c r="DS1343" s="237"/>
      <c r="DT1343" s="237"/>
      <c r="DU1343" s="237"/>
      <c r="DV1343" s="237"/>
      <c r="DW1343" s="237"/>
      <c r="DX1343" s="237"/>
      <c r="DY1343" s="237"/>
      <c r="DZ1343" s="237"/>
      <c r="EA1343" s="237"/>
      <c r="EB1343" s="237"/>
      <c r="EC1343" s="237"/>
      <c r="ED1343" s="237"/>
      <c r="EE1343" s="237"/>
      <c r="EF1343" s="237"/>
      <c r="EG1343" s="237"/>
      <c r="EH1343" s="237"/>
      <c r="EI1343" s="237"/>
      <c r="EJ1343" s="237"/>
      <c r="EK1343" s="237"/>
      <c r="EL1343" s="237"/>
      <c r="EM1343" s="237"/>
      <c r="EN1343" s="237"/>
      <c r="EO1343" s="237"/>
      <c r="EP1343" s="237"/>
      <c r="EQ1343" s="237"/>
      <c r="ER1343" s="237"/>
      <c r="ES1343" s="237"/>
      <c r="ET1343" s="237"/>
      <c r="EU1343" s="237"/>
      <c r="EV1343" s="237"/>
      <c r="EW1343" s="237"/>
      <c r="EX1343" s="237"/>
      <c r="EY1343" s="237"/>
      <c r="EZ1343" s="237"/>
      <c r="FA1343" s="237"/>
      <c r="FB1343" s="237"/>
      <c r="FC1343" s="237"/>
      <c r="FD1343" s="237"/>
      <c r="FE1343" s="237"/>
      <c r="FF1343" s="237"/>
      <c r="FG1343" s="237"/>
      <c r="FH1343" s="237"/>
      <c r="FI1343" s="237"/>
      <c r="FJ1343" s="237"/>
      <c r="FK1343" s="237"/>
      <c r="FL1343" s="237"/>
      <c r="FM1343" s="237"/>
      <c r="FN1343" s="237"/>
      <c r="FO1343" s="237"/>
      <c r="FP1343" s="237"/>
      <c r="FQ1343" s="237"/>
      <c r="FR1343" s="237"/>
      <c r="FS1343" s="237"/>
      <c r="FT1343" s="237"/>
      <c r="FU1343" s="237"/>
      <c r="FV1343" s="237"/>
      <c r="FW1343" s="237"/>
      <c r="FX1343" s="237"/>
      <c r="FY1343" s="237"/>
      <c r="FZ1343" s="237"/>
      <c r="GA1343" s="237"/>
      <c r="GB1343" s="237"/>
      <c r="GC1343" s="237"/>
      <c r="GD1343" s="237"/>
      <c r="GE1343" s="237"/>
      <c r="GF1343" s="237"/>
      <c r="GG1343" s="237"/>
      <c r="GH1343" s="237"/>
      <c r="GI1343" s="237"/>
      <c r="GJ1343" s="237"/>
      <c r="GK1343" s="237"/>
      <c r="GL1343" s="237"/>
      <c r="GM1343" s="237"/>
      <c r="GN1343" s="237"/>
      <c r="GO1343" s="237"/>
      <c r="GP1343" s="237"/>
      <c r="GQ1343" s="237"/>
    </row>
    <row r="1344" spans="1:199" s="81" customFormat="1" ht="15" hidden="1">
      <c r="A1344" s="176" t="s">
        <v>3236</v>
      </c>
      <c r="B1344" s="241" t="s">
        <v>6532</v>
      </c>
      <c r="C1344" s="242">
        <v>0</v>
      </c>
      <c r="D1344" s="242">
        <v>0</v>
      </c>
      <c r="E1344" s="242">
        <v>0</v>
      </c>
      <c r="F1344" s="242">
        <v>0</v>
      </c>
      <c r="G1344" s="242">
        <v>0</v>
      </c>
      <c r="H1344" s="242">
        <v>0</v>
      </c>
      <c r="I1344" s="242">
        <v>0</v>
      </c>
      <c r="J1344" s="242">
        <v>0</v>
      </c>
      <c r="K1344" s="242">
        <v>0</v>
      </c>
      <c r="L1344" s="242">
        <v>0</v>
      </c>
      <c r="M1344" s="242">
        <v>0</v>
      </c>
      <c r="N1344" s="242">
        <v>0</v>
      </c>
      <c r="O1344" s="242">
        <v>0</v>
      </c>
      <c r="P1344" s="28"/>
      <c r="Q1344" s="242">
        <f>SUM(D1344:O1344)</f>
        <v>0</v>
      </c>
      <c r="R1344" s="242">
        <f>IF($R$19&lt;1,0,Q1344/$R$19)</f>
        <v>0</v>
      </c>
      <c r="S1344" s="243"/>
      <c r="T1344" s="351">
        <f>IF(Q1344=0,0,1)+IF(C1344=0,0,1)+IF(D1344=0,0,1)+IF(E1344=0,0,1)+IF(F1344=0,0,1)+IF(G1344=0,0,1)+IF(H1344=0,0,1)+IF(I1344=0,0,1)+IF(J1344=0,0,1)+IF(K1344=0,0,1)+IF(L1344=0,0,1)+IF(M1344=0,0,1)+IF(N1344=0,0,1)+IF(O1344=0,0,1)</f>
        <v>0</v>
      </c>
      <c r="U1344" s="237"/>
      <c r="V1344" s="237"/>
      <c r="W1344" s="237"/>
      <c r="X1344" s="237"/>
      <c r="Y1344" s="237"/>
      <c r="Z1344" s="237"/>
      <c r="AA1344" s="237"/>
      <c r="AB1344" s="237"/>
      <c r="AC1344" s="237"/>
      <c r="AD1344" s="237"/>
      <c r="AE1344" s="237"/>
      <c r="AF1344" s="237"/>
      <c r="AG1344" s="237"/>
      <c r="AH1344" s="237"/>
      <c r="AI1344" s="237"/>
      <c r="AJ1344" s="237"/>
      <c r="AK1344" s="237"/>
      <c r="AL1344" s="237"/>
      <c r="AM1344" s="237"/>
      <c r="AN1344" s="237"/>
      <c r="AO1344" s="237"/>
      <c r="AP1344" s="237"/>
      <c r="AQ1344" s="237"/>
      <c r="AR1344" s="237"/>
      <c r="AS1344" s="237"/>
      <c r="AT1344" s="237"/>
      <c r="AU1344" s="237"/>
      <c r="AV1344" s="237"/>
      <c r="AW1344" s="237"/>
      <c r="AX1344" s="237"/>
      <c r="AY1344" s="237"/>
      <c r="AZ1344" s="237"/>
      <c r="BA1344" s="237"/>
      <c r="BB1344" s="237"/>
      <c r="BC1344" s="237"/>
      <c r="BD1344" s="237"/>
      <c r="BE1344" s="237"/>
      <c r="BF1344" s="237"/>
      <c r="BG1344" s="237"/>
      <c r="BH1344" s="237"/>
      <c r="BI1344" s="237"/>
      <c r="BJ1344" s="237"/>
      <c r="BK1344" s="237"/>
      <c r="BL1344" s="237"/>
      <c r="BM1344" s="237"/>
      <c r="BN1344" s="237"/>
      <c r="BO1344" s="237"/>
      <c r="BP1344" s="237"/>
      <c r="BQ1344" s="237"/>
      <c r="BR1344" s="237"/>
      <c r="BS1344" s="237"/>
      <c r="BT1344" s="237"/>
      <c r="BU1344" s="237"/>
      <c r="BV1344" s="237"/>
      <c r="BW1344" s="237"/>
      <c r="BX1344" s="237"/>
      <c r="BY1344" s="237"/>
      <c r="BZ1344" s="237"/>
      <c r="CA1344" s="237"/>
      <c r="CB1344" s="237"/>
      <c r="CC1344" s="237"/>
      <c r="CD1344" s="237"/>
      <c r="CE1344" s="237"/>
      <c r="CF1344" s="237"/>
      <c r="CG1344" s="237"/>
      <c r="CH1344" s="237"/>
      <c r="CI1344" s="237"/>
      <c r="CJ1344" s="237"/>
      <c r="CK1344" s="237"/>
      <c r="CL1344" s="237"/>
      <c r="CM1344" s="237"/>
      <c r="CN1344" s="237"/>
      <c r="CO1344" s="237"/>
      <c r="CP1344" s="237"/>
      <c r="CQ1344" s="237"/>
      <c r="CR1344" s="237"/>
      <c r="CS1344" s="237"/>
      <c r="CT1344" s="237"/>
      <c r="CU1344" s="237"/>
      <c r="CV1344" s="237"/>
      <c r="CW1344" s="237"/>
      <c r="CX1344" s="237"/>
      <c r="CY1344" s="237"/>
      <c r="CZ1344" s="237"/>
      <c r="DA1344" s="237"/>
      <c r="DB1344" s="237"/>
      <c r="DC1344" s="237"/>
      <c r="DD1344" s="237"/>
      <c r="DE1344" s="237"/>
      <c r="DF1344" s="237"/>
      <c r="DG1344" s="237"/>
      <c r="DH1344" s="237"/>
      <c r="DI1344" s="237"/>
      <c r="DJ1344" s="237"/>
      <c r="DK1344" s="237"/>
      <c r="DL1344" s="237"/>
      <c r="DM1344" s="237"/>
      <c r="DN1344" s="237"/>
      <c r="DO1344" s="237"/>
      <c r="DP1344" s="237"/>
      <c r="DQ1344" s="237"/>
      <c r="DR1344" s="237"/>
      <c r="DS1344" s="237"/>
      <c r="DT1344" s="237"/>
      <c r="DU1344" s="237"/>
      <c r="DV1344" s="237"/>
      <c r="DW1344" s="237"/>
      <c r="DX1344" s="237"/>
      <c r="DY1344" s="237"/>
      <c r="DZ1344" s="237"/>
      <c r="EA1344" s="237"/>
      <c r="EB1344" s="237"/>
      <c r="EC1344" s="237"/>
      <c r="ED1344" s="237"/>
      <c r="EE1344" s="237"/>
      <c r="EF1344" s="237"/>
      <c r="EG1344" s="237"/>
      <c r="EH1344" s="237"/>
      <c r="EI1344" s="237"/>
      <c r="EJ1344" s="237"/>
      <c r="EK1344" s="237"/>
      <c r="EL1344" s="237"/>
      <c r="EM1344" s="237"/>
      <c r="EN1344" s="237"/>
      <c r="EO1344" s="237"/>
      <c r="EP1344" s="237"/>
      <c r="EQ1344" s="237"/>
      <c r="ER1344" s="237"/>
      <c r="ES1344" s="237"/>
      <c r="ET1344" s="237"/>
      <c r="EU1344" s="237"/>
      <c r="EV1344" s="237"/>
      <c r="EW1344" s="237"/>
      <c r="EX1344" s="237"/>
      <c r="EY1344" s="237"/>
      <c r="EZ1344" s="237"/>
      <c r="FA1344" s="237"/>
      <c r="FB1344" s="237"/>
      <c r="FC1344" s="237"/>
      <c r="FD1344" s="237"/>
      <c r="FE1344" s="237"/>
      <c r="FF1344" s="237"/>
      <c r="FG1344" s="237"/>
      <c r="FH1344" s="237"/>
      <c r="FI1344" s="237"/>
      <c r="FJ1344" s="237"/>
      <c r="FK1344" s="237"/>
      <c r="FL1344" s="237"/>
      <c r="FM1344" s="237"/>
      <c r="FN1344" s="237"/>
      <c r="FO1344" s="237"/>
      <c r="FP1344" s="237"/>
      <c r="FQ1344" s="237"/>
      <c r="FR1344" s="237"/>
      <c r="FS1344" s="237"/>
      <c r="FT1344" s="237"/>
      <c r="FU1344" s="237"/>
      <c r="FV1344" s="237"/>
      <c r="FW1344" s="237"/>
      <c r="FX1344" s="237"/>
      <c r="FY1344" s="237"/>
      <c r="FZ1344" s="237"/>
      <c r="GA1344" s="237"/>
      <c r="GB1344" s="237"/>
      <c r="GC1344" s="237"/>
      <c r="GD1344" s="237"/>
      <c r="GE1344" s="237"/>
      <c r="GF1344" s="237"/>
      <c r="GG1344" s="237"/>
      <c r="GH1344" s="237"/>
      <c r="GI1344" s="237"/>
      <c r="GJ1344" s="237"/>
      <c r="GK1344" s="237"/>
      <c r="GL1344" s="237"/>
      <c r="GM1344" s="237"/>
      <c r="GN1344" s="237"/>
      <c r="GO1344" s="237"/>
      <c r="GP1344" s="237"/>
      <c r="GQ1344" s="237"/>
    </row>
    <row r="1345" spans="1:199" s="81" customFormat="1" ht="15" hidden="1">
      <c r="A1345" s="176" t="s">
        <v>3237</v>
      </c>
      <c r="B1345" s="241" t="s">
        <v>6533</v>
      </c>
      <c r="C1345" s="242">
        <v>0</v>
      </c>
      <c r="D1345" s="242">
        <v>0</v>
      </c>
      <c r="E1345" s="242">
        <v>0</v>
      </c>
      <c r="F1345" s="242">
        <v>0</v>
      </c>
      <c r="G1345" s="242">
        <v>0</v>
      </c>
      <c r="H1345" s="242">
        <v>0</v>
      </c>
      <c r="I1345" s="242">
        <v>0</v>
      </c>
      <c r="J1345" s="242">
        <v>0</v>
      </c>
      <c r="K1345" s="242">
        <v>0</v>
      </c>
      <c r="L1345" s="242">
        <v>0</v>
      </c>
      <c r="M1345" s="242">
        <v>0</v>
      </c>
      <c r="N1345" s="242">
        <v>0</v>
      </c>
      <c r="O1345" s="242">
        <v>0</v>
      </c>
      <c r="P1345" s="28"/>
      <c r="Q1345" s="242">
        <f>SUM(D1345:O1345)</f>
        <v>0</v>
      </c>
      <c r="R1345" s="242">
        <f>IF($R$19&lt;1,0,Q1345/$R$19)</f>
        <v>0</v>
      </c>
      <c r="S1345" s="243"/>
      <c r="T1345" s="351">
        <f>IF(Q1345=0,0,1)+IF(C1345=0,0,1)+IF(D1345=0,0,1)+IF(E1345=0,0,1)+IF(F1345=0,0,1)+IF(G1345=0,0,1)+IF(H1345=0,0,1)+IF(I1345=0,0,1)+IF(J1345=0,0,1)+IF(K1345=0,0,1)+IF(L1345=0,0,1)+IF(M1345=0,0,1)+IF(N1345=0,0,1)+IF(O1345=0,0,1)</f>
        <v>0</v>
      </c>
      <c r="U1345" s="237"/>
      <c r="V1345" s="237"/>
      <c r="W1345" s="237"/>
      <c r="X1345" s="237"/>
      <c r="Y1345" s="237"/>
      <c r="Z1345" s="237"/>
      <c r="AA1345" s="237"/>
      <c r="AB1345" s="237"/>
      <c r="AC1345" s="237"/>
      <c r="AD1345" s="237"/>
      <c r="AE1345" s="237"/>
      <c r="AF1345" s="237"/>
      <c r="AG1345" s="237"/>
      <c r="AH1345" s="237"/>
      <c r="AI1345" s="237"/>
      <c r="AJ1345" s="237"/>
      <c r="AK1345" s="237"/>
      <c r="AL1345" s="237"/>
      <c r="AM1345" s="237"/>
      <c r="AN1345" s="237"/>
      <c r="AO1345" s="237"/>
      <c r="AP1345" s="237"/>
      <c r="AQ1345" s="237"/>
      <c r="AR1345" s="237"/>
      <c r="AS1345" s="237"/>
      <c r="AT1345" s="237"/>
      <c r="AU1345" s="237"/>
      <c r="AV1345" s="237"/>
      <c r="AW1345" s="237"/>
      <c r="AX1345" s="237"/>
      <c r="AY1345" s="237"/>
      <c r="AZ1345" s="237"/>
      <c r="BA1345" s="237"/>
      <c r="BB1345" s="237"/>
      <c r="BC1345" s="237"/>
      <c r="BD1345" s="237"/>
      <c r="BE1345" s="237"/>
      <c r="BF1345" s="237"/>
      <c r="BG1345" s="237"/>
      <c r="BH1345" s="237"/>
      <c r="BI1345" s="237"/>
      <c r="BJ1345" s="237"/>
      <c r="BK1345" s="237"/>
      <c r="BL1345" s="237"/>
      <c r="BM1345" s="237"/>
      <c r="BN1345" s="237"/>
      <c r="BO1345" s="237"/>
      <c r="BP1345" s="237"/>
      <c r="BQ1345" s="237"/>
      <c r="BR1345" s="237"/>
      <c r="BS1345" s="237"/>
      <c r="BT1345" s="237"/>
      <c r="BU1345" s="237"/>
      <c r="BV1345" s="237"/>
      <c r="BW1345" s="237"/>
      <c r="BX1345" s="237"/>
      <c r="BY1345" s="237"/>
      <c r="BZ1345" s="237"/>
      <c r="CA1345" s="237"/>
      <c r="CB1345" s="237"/>
      <c r="CC1345" s="237"/>
      <c r="CD1345" s="237"/>
      <c r="CE1345" s="237"/>
      <c r="CF1345" s="237"/>
      <c r="CG1345" s="237"/>
      <c r="CH1345" s="237"/>
      <c r="CI1345" s="237"/>
      <c r="CJ1345" s="237"/>
      <c r="CK1345" s="237"/>
      <c r="CL1345" s="237"/>
      <c r="CM1345" s="237"/>
      <c r="CN1345" s="237"/>
      <c r="CO1345" s="237"/>
      <c r="CP1345" s="237"/>
      <c r="CQ1345" s="237"/>
      <c r="CR1345" s="237"/>
      <c r="CS1345" s="237"/>
      <c r="CT1345" s="237"/>
      <c r="CU1345" s="237"/>
      <c r="CV1345" s="237"/>
      <c r="CW1345" s="237"/>
      <c r="CX1345" s="237"/>
      <c r="CY1345" s="237"/>
      <c r="CZ1345" s="237"/>
      <c r="DA1345" s="237"/>
      <c r="DB1345" s="237"/>
      <c r="DC1345" s="237"/>
      <c r="DD1345" s="237"/>
      <c r="DE1345" s="237"/>
      <c r="DF1345" s="237"/>
      <c r="DG1345" s="237"/>
      <c r="DH1345" s="237"/>
      <c r="DI1345" s="237"/>
      <c r="DJ1345" s="237"/>
      <c r="DK1345" s="237"/>
      <c r="DL1345" s="237"/>
      <c r="DM1345" s="237"/>
      <c r="DN1345" s="237"/>
      <c r="DO1345" s="237"/>
      <c r="DP1345" s="237"/>
      <c r="DQ1345" s="237"/>
      <c r="DR1345" s="237"/>
      <c r="DS1345" s="237"/>
      <c r="DT1345" s="237"/>
      <c r="DU1345" s="237"/>
      <c r="DV1345" s="237"/>
      <c r="DW1345" s="237"/>
      <c r="DX1345" s="237"/>
      <c r="DY1345" s="237"/>
      <c r="DZ1345" s="237"/>
      <c r="EA1345" s="237"/>
      <c r="EB1345" s="237"/>
      <c r="EC1345" s="237"/>
      <c r="ED1345" s="237"/>
      <c r="EE1345" s="237"/>
      <c r="EF1345" s="237"/>
      <c r="EG1345" s="237"/>
      <c r="EH1345" s="237"/>
      <c r="EI1345" s="237"/>
      <c r="EJ1345" s="237"/>
      <c r="EK1345" s="237"/>
      <c r="EL1345" s="237"/>
      <c r="EM1345" s="237"/>
      <c r="EN1345" s="237"/>
      <c r="EO1345" s="237"/>
      <c r="EP1345" s="237"/>
      <c r="EQ1345" s="237"/>
      <c r="ER1345" s="237"/>
      <c r="ES1345" s="237"/>
      <c r="ET1345" s="237"/>
      <c r="EU1345" s="237"/>
      <c r="EV1345" s="237"/>
      <c r="EW1345" s="237"/>
      <c r="EX1345" s="237"/>
      <c r="EY1345" s="237"/>
      <c r="EZ1345" s="237"/>
      <c r="FA1345" s="237"/>
      <c r="FB1345" s="237"/>
      <c r="FC1345" s="237"/>
      <c r="FD1345" s="237"/>
      <c r="FE1345" s="237"/>
      <c r="FF1345" s="237"/>
      <c r="FG1345" s="237"/>
      <c r="FH1345" s="237"/>
      <c r="FI1345" s="237"/>
      <c r="FJ1345" s="237"/>
      <c r="FK1345" s="237"/>
      <c r="FL1345" s="237"/>
      <c r="FM1345" s="237"/>
      <c r="FN1345" s="237"/>
      <c r="FO1345" s="237"/>
      <c r="FP1345" s="237"/>
      <c r="FQ1345" s="237"/>
      <c r="FR1345" s="237"/>
      <c r="FS1345" s="237"/>
      <c r="FT1345" s="237"/>
      <c r="FU1345" s="237"/>
      <c r="FV1345" s="237"/>
      <c r="FW1345" s="237"/>
      <c r="FX1345" s="237"/>
      <c r="FY1345" s="237"/>
      <c r="FZ1345" s="237"/>
      <c r="GA1345" s="237"/>
      <c r="GB1345" s="237"/>
      <c r="GC1345" s="237"/>
      <c r="GD1345" s="237"/>
      <c r="GE1345" s="237"/>
      <c r="GF1345" s="237"/>
      <c r="GG1345" s="237"/>
      <c r="GH1345" s="237"/>
      <c r="GI1345" s="237"/>
      <c r="GJ1345" s="237"/>
      <c r="GK1345" s="237"/>
      <c r="GL1345" s="237"/>
      <c r="GM1345" s="237"/>
      <c r="GN1345" s="237"/>
      <c r="GO1345" s="237"/>
      <c r="GP1345" s="237"/>
      <c r="GQ1345" s="237"/>
    </row>
    <row r="1346" spans="1:199" s="81" customFormat="1" ht="15" hidden="1">
      <c r="A1346" s="176" t="s">
        <v>3238</v>
      </c>
      <c r="B1346" s="241" t="s">
        <v>6534</v>
      </c>
      <c r="C1346" s="242">
        <v>0</v>
      </c>
      <c r="D1346" s="242">
        <v>0</v>
      </c>
      <c r="E1346" s="242">
        <v>0</v>
      </c>
      <c r="F1346" s="242">
        <v>0</v>
      </c>
      <c r="G1346" s="242">
        <v>0</v>
      </c>
      <c r="H1346" s="242">
        <v>0</v>
      </c>
      <c r="I1346" s="242">
        <v>0</v>
      </c>
      <c r="J1346" s="242">
        <v>0</v>
      </c>
      <c r="K1346" s="242">
        <v>0</v>
      </c>
      <c r="L1346" s="242">
        <v>0</v>
      </c>
      <c r="M1346" s="242">
        <v>0</v>
      </c>
      <c r="N1346" s="242">
        <v>0</v>
      </c>
      <c r="O1346" s="242">
        <v>0</v>
      </c>
      <c r="P1346" s="28"/>
      <c r="Q1346" s="242">
        <f>SUM(D1346:O1346)</f>
        <v>0</v>
      </c>
      <c r="R1346" s="242">
        <f>IF($R$19&lt;1,0,Q1346/$R$19)</f>
        <v>0</v>
      </c>
      <c r="S1346" s="243"/>
      <c r="T1346" s="351">
        <f>IF(Q1346=0,0,1)+IF(C1346=0,0,1)+IF(D1346=0,0,1)+IF(E1346=0,0,1)+IF(F1346=0,0,1)+IF(G1346=0,0,1)+IF(H1346=0,0,1)+IF(I1346=0,0,1)+IF(J1346=0,0,1)+IF(K1346=0,0,1)+IF(L1346=0,0,1)+IF(M1346=0,0,1)+IF(N1346=0,0,1)+IF(O1346=0,0,1)</f>
        <v>0</v>
      </c>
      <c r="U1346" s="237"/>
      <c r="V1346" s="237"/>
      <c r="W1346" s="237"/>
      <c r="X1346" s="237"/>
      <c r="Y1346" s="237"/>
      <c r="Z1346" s="237"/>
      <c r="AA1346" s="237"/>
      <c r="AB1346" s="237"/>
      <c r="AC1346" s="237"/>
      <c r="AD1346" s="237"/>
      <c r="AE1346" s="237"/>
      <c r="AF1346" s="237"/>
      <c r="AG1346" s="237"/>
      <c r="AH1346" s="237"/>
      <c r="AI1346" s="237"/>
      <c r="AJ1346" s="237"/>
      <c r="AK1346" s="237"/>
      <c r="AL1346" s="237"/>
      <c r="AM1346" s="237"/>
      <c r="AN1346" s="237"/>
      <c r="AO1346" s="237"/>
      <c r="AP1346" s="237"/>
      <c r="AQ1346" s="237"/>
      <c r="AR1346" s="237"/>
      <c r="AS1346" s="237"/>
      <c r="AT1346" s="237"/>
      <c r="AU1346" s="237"/>
      <c r="AV1346" s="237"/>
      <c r="AW1346" s="237"/>
      <c r="AX1346" s="237"/>
      <c r="AY1346" s="237"/>
      <c r="AZ1346" s="237"/>
      <c r="BA1346" s="237"/>
      <c r="BB1346" s="237"/>
      <c r="BC1346" s="237"/>
      <c r="BD1346" s="237"/>
      <c r="BE1346" s="237"/>
      <c r="BF1346" s="237"/>
      <c r="BG1346" s="237"/>
      <c r="BH1346" s="237"/>
      <c r="BI1346" s="237"/>
      <c r="BJ1346" s="237"/>
      <c r="BK1346" s="237"/>
      <c r="BL1346" s="237"/>
      <c r="BM1346" s="237"/>
      <c r="BN1346" s="237"/>
      <c r="BO1346" s="237"/>
      <c r="BP1346" s="237"/>
      <c r="BQ1346" s="237"/>
      <c r="BR1346" s="237"/>
      <c r="BS1346" s="237"/>
      <c r="BT1346" s="237"/>
      <c r="BU1346" s="237"/>
      <c r="BV1346" s="237"/>
      <c r="BW1346" s="237"/>
      <c r="BX1346" s="237"/>
      <c r="BY1346" s="237"/>
      <c r="BZ1346" s="237"/>
      <c r="CA1346" s="237"/>
      <c r="CB1346" s="237"/>
      <c r="CC1346" s="237"/>
      <c r="CD1346" s="237"/>
      <c r="CE1346" s="237"/>
      <c r="CF1346" s="237"/>
      <c r="CG1346" s="237"/>
      <c r="CH1346" s="237"/>
      <c r="CI1346" s="237"/>
      <c r="CJ1346" s="237"/>
      <c r="CK1346" s="237"/>
      <c r="CL1346" s="237"/>
      <c r="CM1346" s="237"/>
      <c r="CN1346" s="237"/>
      <c r="CO1346" s="237"/>
      <c r="CP1346" s="237"/>
      <c r="CQ1346" s="237"/>
      <c r="CR1346" s="237"/>
      <c r="CS1346" s="237"/>
      <c r="CT1346" s="237"/>
      <c r="CU1346" s="237"/>
      <c r="CV1346" s="237"/>
      <c r="CW1346" s="237"/>
      <c r="CX1346" s="237"/>
      <c r="CY1346" s="237"/>
      <c r="CZ1346" s="237"/>
      <c r="DA1346" s="237"/>
      <c r="DB1346" s="237"/>
      <c r="DC1346" s="237"/>
      <c r="DD1346" s="237"/>
      <c r="DE1346" s="237"/>
      <c r="DF1346" s="237"/>
      <c r="DG1346" s="237"/>
      <c r="DH1346" s="237"/>
      <c r="DI1346" s="237"/>
      <c r="DJ1346" s="237"/>
      <c r="DK1346" s="237"/>
      <c r="DL1346" s="237"/>
      <c r="DM1346" s="237"/>
      <c r="DN1346" s="237"/>
      <c r="DO1346" s="237"/>
      <c r="DP1346" s="237"/>
      <c r="DQ1346" s="237"/>
      <c r="DR1346" s="237"/>
      <c r="DS1346" s="237"/>
      <c r="DT1346" s="237"/>
      <c r="DU1346" s="237"/>
      <c r="DV1346" s="237"/>
      <c r="DW1346" s="237"/>
      <c r="DX1346" s="237"/>
      <c r="DY1346" s="237"/>
      <c r="DZ1346" s="237"/>
      <c r="EA1346" s="237"/>
      <c r="EB1346" s="237"/>
      <c r="EC1346" s="237"/>
      <c r="ED1346" s="237"/>
      <c r="EE1346" s="237"/>
      <c r="EF1346" s="237"/>
      <c r="EG1346" s="237"/>
      <c r="EH1346" s="237"/>
      <c r="EI1346" s="237"/>
      <c r="EJ1346" s="237"/>
      <c r="EK1346" s="237"/>
      <c r="EL1346" s="237"/>
      <c r="EM1346" s="237"/>
      <c r="EN1346" s="237"/>
      <c r="EO1346" s="237"/>
      <c r="EP1346" s="237"/>
      <c r="EQ1346" s="237"/>
      <c r="ER1346" s="237"/>
      <c r="ES1346" s="237"/>
      <c r="ET1346" s="237"/>
      <c r="EU1346" s="237"/>
      <c r="EV1346" s="237"/>
      <c r="EW1346" s="237"/>
      <c r="EX1346" s="237"/>
      <c r="EY1346" s="237"/>
      <c r="EZ1346" s="237"/>
      <c r="FA1346" s="237"/>
      <c r="FB1346" s="237"/>
      <c r="FC1346" s="237"/>
      <c r="FD1346" s="237"/>
      <c r="FE1346" s="237"/>
      <c r="FF1346" s="237"/>
      <c r="FG1346" s="237"/>
      <c r="FH1346" s="237"/>
      <c r="FI1346" s="237"/>
      <c r="FJ1346" s="237"/>
      <c r="FK1346" s="237"/>
      <c r="FL1346" s="237"/>
      <c r="FM1346" s="237"/>
      <c r="FN1346" s="237"/>
      <c r="FO1346" s="237"/>
      <c r="FP1346" s="237"/>
      <c r="FQ1346" s="237"/>
      <c r="FR1346" s="237"/>
      <c r="FS1346" s="237"/>
      <c r="FT1346" s="237"/>
      <c r="FU1346" s="237"/>
      <c r="FV1346" s="237"/>
      <c r="FW1346" s="237"/>
      <c r="FX1346" s="237"/>
      <c r="FY1346" s="237"/>
      <c r="FZ1346" s="237"/>
      <c r="GA1346" s="237"/>
      <c r="GB1346" s="237"/>
      <c r="GC1346" s="237"/>
      <c r="GD1346" s="237"/>
      <c r="GE1346" s="237"/>
      <c r="GF1346" s="237"/>
      <c r="GG1346" s="237"/>
      <c r="GH1346" s="237"/>
      <c r="GI1346" s="237"/>
      <c r="GJ1346" s="237"/>
      <c r="GK1346" s="237"/>
      <c r="GL1346" s="237"/>
      <c r="GM1346" s="237"/>
      <c r="GN1346" s="237"/>
      <c r="GO1346" s="237"/>
      <c r="GP1346" s="237"/>
      <c r="GQ1346" s="237"/>
    </row>
    <row r="1347" spans="1:199" s="81" customFormat="1" ht="15" hidden="1">
      <c r="A1347" s="176" t="s">
        <v>3239</v>
      </c>
      <c r="B1347" s="241" t="s">
        <v>6532</v>
      </c>
      <c r="C1347" s="242">
        <v>0</v>
      </c>
      <c r="D1347" s="242">
        <v>0</v>
      </c>
      <c r="E1347" s="242">
        <v>0</v>
      </c>
      <c r="F1347" s="242">
        <v>0</v>
      </c>
      <c r="G1347" s="242">
        <v>0</v>
      </c>
      <c r="H1347" s="242">
        <v>0</v>
      </c>
      <c r="I1347" s="242">
        <v>0</v>
      </c>
      <c r="J1347" s="242">
        <v>0</v>
      </c>
      <c r="K1347" s="242">
        <v>0</v>
      </c>
      <c r="L1347" s="242">
        <v>0</v>
      </c>
      <c r="M1347" s="242">
        <v>0</v>
      </c>
      <c r="N1347" s="242">
        <v>0</v>
      </c>
      <c r="O1347" s="242">
        <v>0</v>
      </c>
      <c r="P1347" s="28"/>
      <c r="Q1347" s="242">
        <f>SUM(D1347:O1347)</f>
        <v>0</v>
      </c>
      <c r="R1347" s="242">
        <f>IF($R$19&lt;1,0,Q1347/$R$19)</f>
        <v>0</v>
      </c>
      <c r="S1347" s="243"/>
      <c r="T1347" s="351">
        <f>IF(Q1347=0,0,1)+IF(C1347=0,0,1)+IF(D1347=0,0,1)+IF(E1347=0,0,1)+IF(F1347=0,0,1)+IF(G1347=0,0,1)+IF(H1347=0,0,1)+IF(I1347=0,0,1)+IF(J1347=0,0,1)+IF(K1347=0,0,1)+IF(L1347=0,0,1)+IF(M1347=0,0,1)+IF(N1347=0,0,1)+IF(O1347=0,0,1)</f>
        <v>0</v>
      </c>
      <c r="U1347" s="237"/>
      <c r="V1347" s="237"/>
      <c r="W1347" s="237"/>
      <c r="X1347" s="237"/>
      <c r="Y1347" s="237"/>
      <c r="Z1347" s="237"/>
      <c r="AA1347" s="237"/>
      <c r="AB1347" s="237"/>
      <c r="AC1347" s="237"/>
      <c r="AD1347" s="237"/>
      <c r="AE1347" s="237"/>
      <c r="AF1347" s="237"/>
      <c r="AG1347" s="237"/>
      <c r="AH1347" s="237"/>
      <c r="AI1347" s="237"/>
      <c r="AJ1347" s="237"/>
      <c r="AK1347" s="237"/>
      <c r="AL1347" s="237"/>
      <c r="AM1347" s="237"/>
      <c r="AN1347" s="237"/>
      <c r="AO1347" s="237"/>
      <c r="AP1347" s="237"/>
      <c r="AQ1347" s="237"/>
      <c r="AR1347" s="237"/>
      <c r="AS1347" s="237"/>
      <c r="AT1347" s="237"/>
      <c r="AU1347" s="237"/>
      <c r="AV1347" s="237"/>
      <c r="AW1347" s="237"/>
      <c r="AX1347" s="237"/>
      <c r="AY1347" s="237"/>
      <c r="AZ1347" s="237"/>
      <c r="BA1347" s="237"/>
      <c r="BB1347" s="237"/>
      <c r="BC1347" s="237"/>
      <c r="BD1347" s="237"/>
      <c r="BE1347" s="237"/>
      <c r="BF1347" s="237"/>
      <c r="BG1347" s="237"/>
      <c r="BH1347" s="237"/>
      <c r="BI1347" s="237"/>
      <c r="BJ1347" s="237"/>
      <c r="BK1347" s="237"/>
      <c r="BL1347" s="237"/>
      <c r="BM1347" s="237"/>
      <c r="BN1347" s="237"/>
      <c r="BO1347" s="237"/>
      <c r="BP1347" s="237"/>
      <c r="BQ1347" s="237"/>
      <c r="BR1347" s="237"/>
      <c r="BS1347" s="237"/>
      <c r="BT1347" s="237"/>
      <c r="BU1347" s="237"/>
      <c r="BV1347" s="237"/>
      <c r="BW1347" s="237"/>
      <c r="BX1347" s="237"/>
      <c r="BY1347" s="237"/>
      <c r="BZ1347" s="237"/>
      <c r="CA1347" s="237"/>
      <c r="CB1347" s="237"/>
      <c r="CC1347" s="237"/>
      <c r="CD1347" s="237"/>
      <c r="CE1347" s="237"/>
      <c r="CF1347" s="237"/>
      <c r="CG1347" s="237"/>
      <c r="CH1347" s="237"/>
      <c r="CI1347" s="237"/>
      <c r="CJ1347" s="237"/>
      <c r="CK1347" s="237"/>
      <c r="CL1347" s="237"/>
      <c r="CM1347" s="237"/>
      <c r="CN1347" s="237"/>
      <c r="CO1347" s="237"/>
      <c r="CP1347" s="237"/>
      <c r="CQ1347" s="237"/>
      <c r="CR1347" s="237"/>
      <c r="CS1347" s="237"/>
      <c r="CT1347" s="237"/>
      <c r="CU1347" s="237"/>
      <c r="CV1347" s="237"/>
      <c r="CW1347" s="237"/>
      <c r="CX1347" s="237"/>
      <c r="CY1347" s="237"/>
      <c r="CZ1347" s="237"/>
      <c r="DA1347" s="237"/>
      <c r="DB1347" s="237"/>
      <c r="DC1347" s="237"/>
      <c r="DD1347" s="237"/>
      <c r="DE1347" s="237"/>
      <c r="DF1347" s="237"/>
      <c r="DG1347" s="237"/>
      <c r="DH1347" s="237"/>
      <c r="DI1347" s="237"/>
      <c r="DJ1347" s="237"/>
      <c r="DK1347" s="237"/>
      <c r="DL1347" s="237"/>
      <c r="DM1347" s="237"/>
      <c r="DN1347" s="237"/>
      <c r="DO1347" s="237"/>
      <c r="DP1347" s="237"/>
      <c r="DQ1347" s="237"/>
      <c r="DR1347" s="237"/>
      <c r="DS1347" s="237"/>
      <c r="DT1347" s="237"/>
      <c r="DU1347" s="237"/>
      <c r="DV1347" s="237"/>
      <c r="DW1347" s="237"/>
      <c r="DX1347" s="237"/>
      <c r="DY1347" s="237"/>
      <c r="DZ1347" s="237"/>
      <c r="EA1347" s="237"/>
      <c r="EB1347" s="237"/>
      <c r="EC1347" s="237"/>
      <c r="ED1347" s="237"/>
      <c r="EE1347" s="237"/>
      <c r="EF1347" s="237"/>
      <c r="EG1347" s="237"/>
      <c r="EH1347" s="237"/>
      <c r="EI1347" s="237"/>
      <c r="EJ1347" s="237"/>
      <c r="EK1347" s="237"/>
      <c r="EL1347" s="237"/>
      <c r="EM1347" s="237"/>
      <c r="EN1347" s="237"/>
      <c r="EO1347" s="237"/>
      <c r="EP1347" s="237"/>
      <c r="EQ1347" s="237"/>
      <c r="ER1347" s="237"/>
      <c r="ES1347" s="237"/>
      <c r="ET1347" s="237"/>
      <c r="EU1347" s="237"/>
      <c r="EV1347" s="237"/>
      <c r="EW1347" s="237"/>
      <c r="EX1347" s="237"/>
      <c r="EY1347" s="237"/>
      <c r="EZ1347" s="237"/>
      <c r="FA1347" s="237"/>
      <c r="FB1347" s="237"/>
      <c r="FC1347" s="237"/>
      <c r="FD1347" s="237"/>
      <c r="FE1347" s="237"/>
      <c r="FF1347" s="237"/>
      <c r="FG1347" s="237"/>
      <c r="FH1347" s="237"/>
      <c r="FI1347" s="237"/>
      <c r="FJ1347" s="237"/>
      <c r="FK1347" s="237"/>
      <c r="FL1347" s="237"/>
      <c r="FM1347" s="237"/>
      <c r="FN1347" s="237"/>
      <c r="FO1347" s="237"/>
      <c r="FP1347" s="237"/>
      <c r="FQ1347" s="237"/>
      <c r="FR1347" s="237"/>
      <c r="FS1347" s="237"/>
      <c r="FT1347" s="237"/>
      <c r="FU1347" s="237"/>
      <c r="FV1347" s="237"/>
      <c r="FW1347" s="237"/>
      <c r="FX1347" s="237"/>
      <c r="FY1347" s="237"/>
      <c r="FZ1347" s="237"/>
      <c r="GA1347" s="237"/>
      <c r="GB1347" s="237"/>
      <c r="GC1347" s="237"/>
      <c r="GD1347" s="237"/>
      <c r="GE1347" s="237"/>
      <c r="GF1347" s="237"/>
      <c r="GG1347" s="237"/>
      <c r="GH1347" s="237"/>
      <c r="GI1347" s="237"/>
      <c r="GJ1347" s="237"/>
      <c r="GK1347" s="237"/>
      <c r="GL1347" s="237"/>
      <c r="GM1347" s="237"/>
      <c r="GN1347" s="237"/>
      <c r="GO1347" s="237"/>
      <c r="GP1347" s="237"/>
      <c r="GQ1347" s="237"/>
    </row>
    <row r="1348" spans="1:199" s="81" customFormat="1" ht="15" hidden="1">
      <c r="A1348" s="176" t="s">
        <v>3240</v>
      </c>
      <c r="B1348" s="241" t="s">
        <v>6535</v>
      </c>
      <c r="C1348" s="242">
        <v>0</v>
      </c>
      <c r="D1348" s="242">
        <v>0</v>
      </c>
      <c r="E1348" s="242">
        <v>0</v>
      </c>
      <c r="F1348" s="242">
        <v>0</v>
      </c>
      <c r="G1348" s="242">
        <v>0</v>
      </c>
      <c r="H1348" s="242">
        <v>0</v>
      </c>
      <c r="I1348" s="242">
        <v>0</v>
      </c>
      <c r="J1348" s="242">
        <v>0</v>
      </c>
      <c r="K1348" s="242">
        <v>0</v>
      </c>
      <c r="L1348" s="242">
        <v>0</v>
      </c>
      <c r="M1348" s="242">
        <v>0</v>
      </c>
      <c r="N1348" s="242">
        <v>0</v>
      </c>
      <c r="O1348" s="242">
        <v>0</v>
      </c>
      <c r="P1348" s="28"/>
      <c r="Q1348" s="242">
        <f>SUM(D1348:O1348)</f>
        <v>0</v>
      </c>
      <c r="R1348" s="242">
        <f>IF($R$19&lt;1,0,Q1348/$R$19)</f>
        <v>0</v>
      </c>
      <c r="S1348" s="243"/>
      <c r="T1348" s="351">
        <f>IF(Q1348=0,0,1)+IF(C1348=0,0,1)+IF(D1348=0,0,1)+IF(E1348=0,0,1)+IF(F1348=0,0,1)+IF(G1348=0,0,1)+IF(H1348=0,0,1)+IF(I1348=0,0,1)+IF(J1348=0,0,1)+IF(K1348=0,0,1)+IF(L1348=0,0,1)+IF(M1348=0,0,1)+IF(N1348=0,0,1)+IF(O1348=0,0,1)</f>
        <v>0</v>
      </c>
      <c r="U1348" s="237"/>
      <c r="V1348" s="237"/>
      <c r="W1348" s="237"/>
      <c r="X1348" s="237"/>
      <c r="Y1348" s="237"/>
      <c r="Z1348" s="237"/>
      <c r="AA1348" s="237"/>
      <c r="AB1348" s="237"/>
      <c r="AC1348" s="237"/>
      <c r="AD1348" s="237"/>
      <c r="AE1348" s="237"/>
      <c r="AF1348" s="237"/>
      <c r="AG1348" s="237"/>
      <c r="AH1348" s="237"/>
      <c r="AI1348" s="237"/>
      <c r="AJ1348" s="237"/>
      <c r="AK1348" s="237"/>
      <c r="AL1348" s="237"/>
      <c r="AM1348" s="237"/>
      <c r="AN1348" s="237"/>
      <c r="AO1348" s="237"/>
      <c r="AP1348" s="237"/>
      <c r="AQ1348" s="237"/>
      <c r="AR1348" s="237"/>
      <c r="AS1348" s="237"/>
      <c r="AT1348" s="237"/>
      <c r="AU1348" s="237"/>
      <c r="AV1348" s="237"/>
      <c r="AW1348" s="237"/>
      <c r="AX1348" s="237"/>
      <c r="AY1348" s="237"/>
      <c r="AZ1348" s="237"/>
      <c r="BA1348" s="237"/>
      <c r="BB1348" s="237"/>
      <c r="BC1348" s="237"/>
      <c r="BD1348" s="237"/>
      <c r="BE1348" s="237"/>
      <c r="BF1348" s="237"/>
      <c r="BG1348" s="237"/>
      <c r="BH1348" s="237"/>
      <c r="BI1348" s="237"/>
      <c r="BJ1348" s="237"/>
      <c r="BK1348" s="237"/>
      <c r="BL1348" s="237"/>
      <c r="BM1348" s="237"/>
      <c r="BN1348" s="237"/>
      <c r="BO1348" s="237"/>
      <c r="BP1348" s="237"/>
      <c r="BQ1348" s="237"/>
      <c r="BR1348" s="237"/>
      <c r="BS1348" s="237"/>
      <c r="BT1348" s="237"/>
      <c r="BU1348" s="237"/>
      <c r="BV1348" s="237"/>
      <c r="BW1348" s="237"/>
      <c r="BX1348" s="237"/>
      <c r="BY1348" s="237"/>
      <c r="BZ1348" s="237"/>
      <c r="CA1348" s="237"/>
      <c r="CB1348" s="237"/>
      <c r="CC1348" s="237"/>
      <c r="CD1348" s="237"/>
      <c r="CE1348" s="237"/>
      <c r="CF1348" s="237"/>
      <c r="CG1348" s="237"/>
      <c r="CH1348" s="237"/>
      <c r="CI1348" s="237"/>
      <c r="CJ1348" s="237"/>
      <c r="CK1348" s="237"/>
      <c r="CL1348" s="237"/>
      <c r="CM1348" s="237"/>
      <c r="CN1348" s="237"/>
      <c r="CO1348" s="237"/>
      <c r="CP1348" s="237"/>
      <c r="CQ1348" s="237"/>
      <c r="CR1348" s="237"/>
      <c r="CS1348" s="237"/>
      <c r="CT1348" s="237"/>
      <c r="CU1348" s="237"/>
      <c r="CV1348" s="237"/>
      <c r="CW1348" s="237"/>
      <c r="CX1348" s="237"/>
      <c r="CY1348" s="237"/>
      <c r="CZ1348" s="237"/>
      <c r="DA1348" s="237"/>
      <c r="DB1348" s="237"/>
      <c r="DC1348" s="237"/>
      <c r="DD1348" s="237"/>
      <c r="DE1348" s="237"/>
      <c r="DF1348" s="237"/>
      <c r="DG1348" s="237"/>
      <c r="DH1348" s="237"/>
      <c r="DI1348" s="237"/>
      <c r="DJ1348" s="237"/>
      <c r="DK1348" s="237"/>
      <c r="DL1348" s="237"/>
      <c r="DM1348" s="237"/>
      <c r="DN1348" s="237"/>
      <c r="DO1348" s="237"/>
      <c r="DP1348" s="237"/>
      <c r="DQ1348" s="237"/>
      <c r="DR1348" s="237"/>
      <c r="DS1348" s="237"/>
      <c r="DT1348" s="237"/>
      <c r="DU1348" s="237"/>
      <c r="DV1348" s="237"/>
      <c r="DW1348" s="237"/>
      <c r="DX1348" s="237"/>
      <c r="DY1348" s="237"/>
      <c r="DZ1348" s="237"/>
      <c r="EA1348" s="237"/>
      <c r="EB1348" s="237"/>
      <c r="EC1348" s="237"/>
      <c r="ED1348" s="237"/>
      <c r="EE1348" s="237"/>
      <c r="EF1348" s="237"/>
      <c r="EG1348" s="237"/>
      <c r="EH1348" s="237"/>
      <c r="EI1348" s="237"/>
      <c r="EJ1348" s="237"/>
      <c r="EK1348" s="237"/>
      <c r="EL1348" s="237"/>
      <c r="EM1348" s="237"/>
      <c r="EN1348" s="237"/>
      <c r="EO1348" s="237"/>
      <c r="EP1348" s="237"/>
      <c r="EQ1348" s="237"/>
      <c r="ER1348" s="237"/>
      <c r="ES1348" s="237"/>
      <c r="ET1348" s="237"/>
      <c r="EU1348" s="237"/>
      <c r="EV1348" s="237"/>
      <c r="EW1348" s="237"/>
      <c r="EX1348" s="237"/>
      <c r="EY1348" s="237"/>
      <c r="EZ1348" s="237"/>
      <c r="FA1348" s="237"/>
      <c r="FB1348" s="237"/>
      <c r="FC1348" s="237"/>
      <c r="FD1348" s="237"/>
      <c r="FE1348" s="237"/>
      <c r="FF1348" s="237"/>
      <c r="FG1348" s="237"/>
      <c r="FH1348" s="237"/>
      <c r="FI1348" s="237"/>
      <c r="FJ1348" s="237"/>
      <c r="FK1348" s="237"/>
      <c r="FL1348" s="237"/>
      <c r="FM1348" s="237"/>
      <c r="FN1348" s="237"/>
      <c r="FO1348" s="237"/>
      <c r="FP1348" s="237"/>
      <c r="FQ1348" s="237"/>
      <c r="FR1348" s="237"/>
      <c r="FS1348" s="237"/>
      <c r="FT1348" s="237"/>
      <c r="FU1348" s="237"/>
      <c r="FV1348" s="237"/>
      <c r="FW1348" s="237"/>
      <c r="FX1348" s="237"/>
      <c r="FY1348" s="237"/>
      <c r="FZ1348" s="237"/>
      <c r="GA1348" s="237"/>
      <c r="GB1348" s="237"/>
      <c r="GC1348" s="237"/>
      <c r="GD1348" s="237"/>
      <c r="GE1348" s="237"/>
      <c r="GF1348" s="237"/>
      <c r="GG1348" s="237"/>
      <c r="GH1348" s="237"/>
      <c r="GI1348" s="237"/>
      <c r="GJ1348" s="237"/>
      <c r="GK1348" s="237"/>
      <c r="GL1348" s="237"/>
      <c r="GM1348" s="237"/>
      <c r="GN1348" s="237"/>
      <c r="GO1348" s="237"/>
      <c r="GP1348" s="237"/>
      <c r="GQ1348" s="237"/>
    </row>
    <row r="1349" spans="1:199" s="81" customFormat="1" ht="15" hidden="1">
      <c r="A1349" s="176" t="s">
        <v>3241</v>
      </c>
      <c r="B1349" s="241" t="s">
        <v>6526</v>
      </c>
      <c r="C1349" s="242">
        <v>0</v>
      </c>
      <c r="D1349" s="242">
        <v>0</v>
      </c>
      <c r="E1349" s="242">
        <v>0</v>
      </c>
      <c r="F1349" s="242">
        <v>0</v>
      </c>
      <c r="G1349" s="242">
        <v>0</v>
      </c>
      <c r="H1349" s="242">
        <v>0</v>
      </c>
      <c r="I1349" s="242">
        <v>0</v>
      </c>
      <c r="J1349" s="242">
        <v>0</v>
      </c>
      <c r="K1349" s="242">
        <v>0</v>
      </c>
      <c r="L1349" s="242">
        <v>0</v>
      </c>
      <c r="M1349" s="242">
        <v>0</v>
      </c>
      <c r="N1349" s="242">
        <v>0</v>
      </c>
      <c r="O1349" s="242">
        <v>0</v>
      </c>
      <c r="P1349" s="28"/>
      <c r="Q1349" s="242">
        <f>SUM(D1349:O1349)</f>
        <v>0</v>
      </c>
      <c r="R1349" s="242">
        <f>IF($R$19&lt;1,0,Q1349/$R$19)</f>
        <v>0</v>
      </c>
      <c r="S1349" s="243"/>
      <c r="T1349" s="351">
        <f>IF(Q1349=0,0,1)+IF(C1349=0,0,1)+IF(D1349=0,0,1)+IF(E1349=0,0,1)+IF(F1349=0,0,1)+IF(G1349=0,0,1)+IF(H1349=0,0,1)+IF(I1349=0,0,1)+IF(J1349=0,0,1)+IF(K1349=0,0,1)+IF(L1349=0,0,1)+IF(M1349=0,0,1)+IF(N1349=0,0,1)+IF(O1349=0,0,1)</f>
        <v>0</v>
      </c>
      <c r="U1349" s="237"/>
      <c r="V1349" s="237"/>
      <c r="W1349" s="237"/>
      <c r="X1349" s="237"/>
      <c r="Y1349" s="237"/>
      <c r="Z1349" s="237"/>
      <c r="AA1349" s="237"/>
      <c r="AB1349" s="237"/>
      <c r="AC1349" s="237"/>
      <c r="AD1349" s="237"/>
      <c r="AE1349" s="237"/>
      <c r="AF1349" s="237"/>
      <c r="AG1349" s="237"/>
      <c r="AH1349" s="237"/>
      <c r="AI1349" s="237"/>
      <c r="AJ1349" s="237"/>
      <c r="AK1349" s="237"/>
      <c r="AL1349" s="237"/>
      <c r="AM1349" s="237"/>
      <c r="AN1349" s="237"/>
      <c r="AO1349" s="237"/>
      <c r="AP1349" s="237"/>
      <c r="AQ1349" s="237"/>
      <c r="AR1349" s="237"/>
      <c r="AS1349" s="237"/>
      <c r="AT1349" s="237"/>
      <c r="AU1349" s="237"/>
      <c r="AV1349" s="237"/>
      <c r="AW1349" s="237"/>
      <c r="AX1349" s="237"/>
      <c r="AY1349" s="237"/>
      <c r="AZ1349" s="237"/>
      <c r="BA1349" s="237"/>
      <c r="BB1349" s="237"/>
      <c r="BC1349" s="237"/>
      <c r="BD1349" s="237"/>
      <c r="BE1349" s="237"/>
      <c r="BF1349" s="237"/>
      <c r="BG1349" s="237"/>
      <c r="BH1349" s="237"/>
      <c r="BI1349" s="237"/>
      <c r="BJ1349" s="237"/>
      <c r="BK1349" s="237"/>
      <c r="BL1349" s="237"/>
      <c r="BM1349" s="237"/>
      <c r="BN1349" s="237"/>
      <c r="BO1349" s="237"/>
      <c r="BP1349" s="237"/>
      <c r="BQ1349" s="237"/>
      <c r="BR1349" s="237"/>
      <c r="BS1349" s="237"/>
      <c r="BT1349" s="237"/>
      <c r="BU1349" s="237"/>
      <c r="BV1349" s="237"/>
      <c r="BW1349" s="237"/>
      <c r="BX1349" s="237"/>
      <c r="BY1349" s="237"/>
      <c r="BZ1349" s="237"/>
      <c r="CA1349" s="237"/>
      <c r="CB1349" s="237"/>
      <c r="CC1349" s="237"/>
      <c r="CD1349" s="237"/>
      <c r="CE1349" s="237"/>
      <c r="CF1349" s="237"/>
      <c r="CG1349" s="237"/>
      <c r="CH1349" s="237"/>
      <c r="CI1349" s="237"/>
      <c r="CJ1349" s="237"/>
      <c r="CK1349" s="237"/>
      <c r="CL1349" s="237"/>
      <c r="CM1349" s="237"/>
      <c r="CN1349" s="237"/>
      <c r="CO1349" s="237"/>
      <c r="CP1349" s="237"/>
      <c r="CQ1349" s="237"/>
      <c r="CR1349" s="237"/>
      <c r="CS1349" s="237"/>
      <c r="CT1349" s="237"/>
      <c r="CU1349" s="237"/>
      <c r="CV1349" s="237"/>
      <c r="CW1349" s="237"/>
      <c r="CX1349" s="237"/>
      <c r="CY1349" s="237"/>
      <c r="CZ1349" s="237"/>
      <c r="DA1349" s="237"/>
      <c r="DB1349" s="237"/>
      <c r="DC1349" s="237"/>
      <c r="DD1349" s="237"/>
      <c r="DE1349" s="237"/>
      <c r="DF1349" s="237"/>
      <c r="DG1349" s="237"/>
      <c r="DH1349" s="237"/>
      <c r="DI1349" s="237"/>
      <c r="DJ1349" s="237"/>
      <c r="DK1349" s="237"/>
      <c r="DL1349" s="237"/>
      <c r="DM1349" s="237"/>
      <c r="DN1349" s="237"/>
      <c r="DO1349" s="237"/>
      <c r="DP1349" s="237"/>
      <c r="DQ1349" s="237"/>
      <c r="DR1349" s="237"/>
      <c r="DS1349" s="237"/>
      <c r="DT1349" s="237"/>
      <c r="DU1349" s="237"/>
      <c r="DV1349" s="237"/>
      <c r="DW1349" s="237"/>
      <c r="DX1349" s="237"/>
      <c r="DY1349" s="237"/>
      <c r="DZ1349" s="237"/>
      <c r="EA1349" s="237"/>
      <c r="EB1349" s="237"/>
      <c r="EC1349" s="237"/>
      <c r="ED1349" s="237"/>
      <c r="EE1349" s="237"/>
      <c r="EF1349" s="237"/>
      <c r="EG1349" s="237"/>
      <c r="EH1349" s="237"/>
      <c r="EI1349" s="237"/>
      <c r="EJ1349" s="237"/>
      <c r="EK1349" s="237"/>
      <c r="EL1349" s="237"/>
      <c r="EM1349" s="237"/>
      <c r="EN1349" s="237"/>
      <c r="EO1349" s="237"/>
      <c r="EP1349" s="237"/>
      <c r="EQ1349" s="237"/>
      <c r="ER1349" s="237"/>
      <c r="ES1349" s="237"/>
      <c r="ET1349" s="237"/>
      <c r="EU1349" s="237"/>
      <c r="EV1349" s="237"/>
      <c r="EW1349" s="237"/>
      <c r="EX1349" s="237"/>
      <c r="EY1349" s="237"/>
      <c r="EZ1349" s="237"/>
      <c r="FA1349" s="237"/>
      <c r="FB1349" s="237"/>
      <c r="FC1349" s="237"/>
      <c r="FD1349" s="237"/>
      <c r="FE1349" s="237"/>
      <c r="FF1349" s="237"/>
      <c r="FG1349" s="237"/>
      <c r="FH1349" s="237"/>
      <c r="FI1349" s="237"/>
      <c r="FJ1349" s="237"/>
      <c r="FK1349" s="237"/>
      <c r="FL1349" s="237"/>
      <c r="FM1349" s="237"/>
      <c r="FN1349" s="237"/>
      <c r="FO1349" s="237"/>
      <c r="FP1349" s="237"/>
      <c r="FQ1349" s="237"/>
      <c r="FR1349" s="237"/>
      <c r="FS1349" s="237"/>
      <c r="FT1349" s="237"/>
      <c r="FU1349" s="237"/>
      <c r="FV1349" s="237"/>
      <c r="FW1349" s="237"/>
      <c r="FX1349" s="237"/>
      <c r="FY1349" s="237"/>
      <c r="FZ1349" s="237"/>
      <c r="GA1349" s="237"/>
      <c r="GB1349" s="237"/>
      <c r="GC1349" s="237"/>
      <c r="GD1349" s="237"/>
      <c r="GE1349" s="237"/>
      <c r="GF1349" s="237"/>
      <c r="GG1349" s="237"/>
      <c r="GH1349" s="237"/>
      <c r="GI1349" s="237"/>
      <c r="GJ1349" s="237"/>
      <c r="GK1349" s="237"/>
      <c r="GL1349" s="237"/>
      <c r="GM1349" s="237"/>
      <c r="GN1349" s="237"/>
      <c r="GO1349" s="237"/>
      <c r="GP1349" s="237"/>
      <c r="GQ1349" s="237"/>
    </row>
    <row r="1350" spans="1:199" s="81" customFormat="1" ht="15" hidden="1">
      <c r="A1350" s="176" t="s">
        <v>3242</v>
      </c>
      <c r="B1350" s="241" t="s">
        <v>6536</v>
      </c>
      <c r="C1350" s="242">
        <v>0</v>
      </c>
      <c r="D1350" s="242">
        <v>0</v>
      </c>
      <c r="E1350" s="242">
        <v>0</v>
      </c>
      <c r="F1350" s="242">
        <v>0</v>
      </c>
      <c r="G1350" s="242">
        <v>0</v>
      </c>
      <c r="H1350" s="242">
        <v>0</v>
      </c>
      <c r="I1350" s="242">
        <v>0</v>
      </c>
      <c r="J1350" s="242">
        <v>0</v>
      </c>
      <c r="K1350" s="242">
        <v>0</v>
      </c>
      <c r="L1350" s="242">
        <v>0</v>
      </c>
      <c r="M1350" s="242">
        <v>0</v>
      </c>
      <c r="N1350" s="242">
        <v>0</v>
      </c>
      <c r="O1350" s="242">
        <v>0</v>
      </c>
      <c r="P1350" s="28"/>
      <c r="Q1350" s="242">
        <f>SUM(D1350:O1350)</f>
        <v>0</v>
      </c>
      <c r="R1350" s="242">
        <f>IF($R$19&lt;1,0,Q1350/$R$19)</f>
        <v>0</v>
      </c>
      <c r="S1350" s="243"/>
      <c r="T1350" s="351">
        <f>IF(Q1350=0,0,1)+IF(C1350=0,0,1)+IF(D1350=0,0,1)+IF(E1350=0,0,1)+IF(F1350=0,0,1)+IF(G1350=0,0,1)+IF(H1350=0,0,1)+IF(I1350=0,0,1)+IF(J1350=0,0,1)+IF(K1350=0,0,1)+IF(L1350=0,0,1)+IF(M1350=0,0,1)+IF(N1350=0,0,1)+IF(O1350=0,0,1)</f>
        <v>0</v>
      </c>
      <c r="U1350" s="237"/>
      <c r="V1350" s="237"/>
      <c r="W1350" s="237"/>
      <c r="X1350" s="237"/>
      <c r="Y1350" s="237"/>
      <c r="Z1350" s="237"/>
      <c r="AA1350" s="237"/>
      <c r="AB1350" s="237"/>
      <c r="AC1350" s="237"/>
      <c r="AD1350" s="237"/>
      <c r="AE1350" s="237"/>
      <c r="AF1350" s="237"/>
      <c r="AG1350" s="237"/>
      <c r="AH1350" s="237"/>
      <c r="AI1350" s="237"/>
      <c r="AJ1350" s="237"/>
      <c r="AK1350" s="237"/>
      <c r="AL1350" s="237"/>
      <c r="AM1350" s="237"/>
      <c r="AN1350" s="237"/>
      <c r="AO1350" s="237"/>
      <c r="AP1350" s="237"/>
      <c r="AQ1350" s="237"/>
      <c r="AR1350" s="237"/>
      <c r="AS1350" s="237"/>
      <c r="AT1350" s="237"/>
      <c r="AU1350" s="237"/>
      <c r="AV1350" s="237"/>
      <c r="AW1350" s="237"/>
      <c r="AX1350" s="237"/>
      <c r="AY1350" s="237"/>
      <c r="AZ1350" s="237"/>
      <c r="BA1350" s="237"/>
      <c r="BB1350" s="237"/>
      <c r="BC1350" s="237"/>
      <c r="BD1350" s="237"/>
      <c r="BE1350" s="237"/>
      <c r="BF1350" s="237"/>
      <c r="BG1350" s="237"/>
      <c r="BH1350" s="237"/>
      <c r="BI1350" s="237"/>
      <c r="BJ1350" s="237"/>
      <c r="BK1350" s="237"/>
      <c r="BL1350" s="237"/>
      <c r="BM1350" s="237"/>
      <c r="BN1350" s="237"/>
      <c r="BO1350" s="237"/>
      <c r="BP1350" s="237"/>
      <c r="BQ1350" s="237"/>
      <c r="BR1350" s="237"/>
      <c r="BS1350" s="237"/>
      <c r="BT1350" s="237"/>
      <c r="BU1350" s="237"/>
      <c r="BV1350" s="237"/>
      <c r="BW1350" s="237"/>
      <c r="BX1350" s="237"/>
      <c r="BY1350" s="237"/>
      <c r="BZ1350" s="237"/>
      <c r="CA1350" s="237"/>
      <c r="CB1350" s="237"/>
      <c r="CC1350" s="237"/>
      <c r="CD1350" s="237"/>
      <c r="CE1350" s="237"/>
      <c r="CF1350" s="237"/>
      <c r="CG1350" s="237"/>
      <c r="CH1350" s="237"/>
      <c r="CI1350" s="237"/>
      <c r="CJ1350" s="237"/>
      <c r="CK1350" s="237"/>
      <c r="CL1350" s="237"/>
      <c r="CM1350" s="237"/>
      <c r="CN1350" s="237"/>
      <c r="CO1350" s="237"/>
      <c r="CP1350" s="237"/>
      <c r="CQ1350" s="237"/>
      <c r="CR1350" s="237"/>
      <c r="CS1350" s="237"/>
      <c r="CT1350" s="237"/>
      <c r="CU1350" s="237"/>
      <c r="CV1350" s="237"/>
      <c r="CW1350" s="237"/>
      <c r="CX1350" s="237"/>
      <c r="CY1350" s="237"/>
      <c r="CZ1350" s="237"/>
      <c r="DA1350" s="237"/>
      <c r="DB1350" s="237"/>
      <c r="DC1350" s="237"/>
      <c r="DD1350" s="237"/>
      <c r="DE1350" s="237"/>
      <c r="DF1350" s="237"/>
      <c r="DG1350" s="237"/>
      <c r="DH1350" s="237"/>
      <c r="DI1350" s="237"/>
      <c r="DJ1350" s="237"/>
      <c r="DK1350" s="237"/>
      <c r="DL1350" s="237"/>
      <c r="DM1350" s="237"/>
      <c r="DN1350" s="237"/>
      <c r="DO1350" s="237"/>
      <c r="DP1350" s="237"/>
      <c r="DQ1350" s="237"/>
      <c r="DR1350" s="237"/>
      <c r="DS1350" s="237"/>
      <c r="DT1350" s="237"/>
      <c r="DU1350" s="237"/>
      <c r="DV1350" s="237"/>
      <c r="DW1350" s="237"/>
      <c r="DX1350" s="237"/>
      <c r="DY1350" s="237"/>
      <c r="DZ1350" s="237"/>
      <c r="EA1350" s="237"/>
      <c r="EB1350" s="237"/>
      <c r="EC1350" s="237"/>
      <c r="ED1350" s="237"/>
      <c r="EE1350" s="237"/>
      <c r="EF1350" s="237"/>
      <c r="EG1350" s="237"/>
      <c r="EH1350" s="237"/>
      <c r="EI1350" s="237"/>
      <c r="EJ1350" s="237"/>
      <c r="EK1350" s="237"/>
      <c r="EL1350" s="237"/>
      <c r="EM1350" s="237"/>
      <c r="EN1350" s="237"/>
      <c r="EO1350" s="237"/>
      <c r="EP1350" s="237"/>
      <c r="EQ1350" s="237"/>
      <c r="ER1350" s="237"/>
      <c r="ES1350" s="237"/>
      <c r="ET1350" s="237"/>
      <c r="EU1350" s="237"/>
      <c r="EV1350" s="237"/>
      <c r="EW1350" s="237"/>
      <c r="EX1350" s="237"/>
      <c r="EY1350" s="237"/>
      <c r="EZ1350" s="237"/>
      <c r="FA1350" s="237"/>
      <c r="FB1350" s="237"/>
      <c r="FC1350" s="237"/>
      <c r="FD1350" s="237"/>
      <c r="FE1350" s="237"/>
      <c r="FF1350" s="237"/>
      <c r="FG1350" s="237"/>
      <c r="FH1350" s="237"/>
      <c r="FI1350" s="237"/>
      <c r="FJ1350" s="237"/>
      <c r="FK1350" s="237"/>
      <c r="FL1350" s="237"/>
      <c r="FM1350" s="237"/>
      <c r="FN1350" s="237"/>
      <c r="FO1350" s="237"/>
      <c r="FP1350" s="237"/>
      <c r="FQ1350" s="237"/>
      <c r="FR1350" s="237"/>
      <c r="FS1350" s="237"/>
      <c r="FT1350" s="237"/>
      <c r="FU1350" s="237"/>
      <c r="FV1350" s="237"/>
      <c r="FW1350" s="237"/>
      <c r="FX1350" s="237"/>
      <c r="FY1350" s="237"/>
      <c r="FZ1350" s="237"/>
      <c r="GA1350" s="237"/>
      <c r="GB1350" s="237"/>
      <c r="GC1350" s="237"/>
      <c r="GD1350" s="237"/>
      <c r="GE1350" s="237"/>
      <c r="GF1350" s="237"/>
      <c r="GG1350" s="237"/>
      <c r="GH1350" s="237"/>
      <c r="GI1350" s="237"/>
      <c r="GJ1350" s="237"/>
      <c r="GK1350" s="237"/>
      <c r="GL1350" s="237"/>
      <c r="GM1350" s="237"/>
      <c r="GN1350" s="237"/>
      <c r="GO1350" s="237"/>
      <c r="GP1350" s="237"/>
      <c r="GQ1350" s="237"/>
    </row>
    <row r="1351" spans="1:199" s="81" customFormat="1" ht="15" hidden="1">
      <c r="A1351" s="176" t="s">
        <v>3243</v>
      </c>
      <c r="B1351" s="241" t="s">
        <v>6537</v>
      </c>
      <c r="C1351" s="242">
        <v>0</v>
      </c>
      <c r="D1351" s="242">
        <v>0</v>
      </c>
      <c r="E1351" s="242">
        <v>0</v>
      </c>
      <c r="F1351" s="242">
        <v>0</v>
      </c>
      <c r="G1351" s="242">
        <v>0</v>
      </c>
      <c r="H1351" s="242">
        <v>0</v>
      </c>
      <c r="I1351" s="242">
        <v>0</v>
      </c>
      <c r="J1351" s="242">
        <v>0</v>
      </c>
      <c r="K1351" s="242">
        <v>0</v>
      </c>
      <c r="L1351" s="242">
        <v>0</v>
      </c>
      <c r="M1351" s="242">
        <v>0</v>
      </c>
      <c r="N1351" s="242">
        <v>0</v>
      </c>
      <c r="O1351" s="242">
        <v>0</v>
      </c>
      <c r="P1351" s="28"/>
      <c r="Q1351" s="242">
        <f>SUM(D1351:O1351)</f>
        <v>0</v>
      </c>
      <c r="R1351" s="242">
        <f>IF($R$19&lt;1,0,Q1351/$R$19)</f>
        <v>0</v>
      </c>
      <c r="S1351" s="243"/>
      <c r="T1351" s="351">
        <f>IF(Q1351=0,0,1)+IF(C1351=0,0,1)+IF(D1351=0,0,1)+IF(E1351=0,0,1)+IF(F1351=0,0,1)+IF(G1351=0,0,1)+IF(H1351=0,0,1)+IF(I1351=0,0,1)+IF(J1351=0,0,1)+IF(K1351=0,0,1)+IF(L1351=0,0,1)+IF(M1351=0,0,1)+IF(N1351=0,0,1)+IF(O1351=0,0,1)</f>
        <v>0</v>
      </c>
      <c r="U1351" s="237"/>
      <c r="V1351" s="237"/>
      <c r="W1351" s="237"/>
      <c r="X1351" s="237"/>
      <c r="Y1351" s="237"/>
      <c r="Z1351" s="237"/>
      <c r="AA1351" s="237"/>
      <c r="AB1351" s="237"/>
      <c r="AC1351" s="237"/>
      <c r="AD1351" s="237"/>
      <c r="AE1351" s="237"/>
      <c r="AF1351" s="237"/>
      <c r="AG1351" s="237"/>
      <c r="AH1351" s="237"/>
      <c r="AI1351" s="237"/>
      <c r="AJ1351" s="237"/>
      <c r="AK1351" s="237"/>
      <c r="AL1351" s="237"/>
      <c r="AM1351" s="237"/>
      <c r="AN1351" s="237"/>
      <c r="AO1351" s="237"/>
      <c r="AP1351" s="237"/>
      <c r="AQ1351" s="237"/>
      <c r="AR1351" s="237"/>
      <c r="AS1351" s="237"/>
      <c r="AT1351" s="237"/>
      <c r="AU1351" s="237"/>
      <c r="AV1351" s="237"/>
      <c r="AW1351" s="237"/>
      <c r="AX1351" s="237"/>
      <c r="AY1351" s="237"/>
      <c r="AZ1351" s="237"/>
      <c r="BA1351" s="237"/>
      <c r="BB1351" s="237"/>
      <c r="BC1351" s="237"/>
      <c r="BD1351" s="237"/>
      <c r="BE1351" s="237"/>
      <c r="BF1351" s="237"/>
      <c r="BG1351" s="237"/>
      <c r="BH1351" s="237"/>
      <c r="BI1351" s="237"/>
      <c r="BJ1351" s="237"/>
      <c r="BK1351" s="237"/>
      <c r="BL1351" s="237"/>
      <c r="BM1351" s="237"/>
      <c r="BN1351" s="237"/>
      <c r="BO1351" s="237"/>
      <c r="BP1351" s="237"/>
      <c r="BQ1351" s="237"/>
      <c r="BR1351" s="237"/>
      <c r="BS1351" s="237"/>
      <c r="BT1351" s="237"/>
      <c r="BU1351" s="237"/>
      <c r="BV1351" s="237"/>
      <c r="BW1351" s="237"/>
      <c r="BX1351" s="237"/>
      <c r="BY1351" s="237"/>
      <c r="BZ1351" s="237"/>
      <c r="CA1351" s="237"/>
      <c r="CB1351" s="237"/>
      <c r="CC1351" s="237"/>
      <c r="CD1351" s="237"/>
      <c r="CE1351" s="237"/>
      <c r="CF1351" s="237"/>
      <c r="CG1351" s="237"/>
      <c r="CH1351" s="237"/>
      <c r="CI1351" s="237"/>
      <c r="CJ1351" s="237"/>
      <c r="CK1351" s="237"/>
      <c r="CL1351" s="237"/>
      <c r="CM1351" s="237"/>
      <c r="CN1351" s="237"/>
      <c r="CO1351" s="237"/>
      <c r="CP1351" s="237"/>
      <c r="CQ1351" s="237"/>
      <c r="CR1351" s="237"/>
      <c r="CS1351" s="237"/>
      <c r="CT1351" s="237"/>
      <c r="CU1351" s="237"/>
      <c r="CV1351" s="237"/>
      <c r="CW1351" s="237"/>
      <c r="CX1351" s="237"/>
      <c r="CY1351" s="237"/>
      <c r="CZ1351" s="237"/>
      <c r="DA1351" s="237"/>
      <c r="DB1351" s="237"/>
      <c r="DC1351" s="237"/>
      <c r="DD1351" s="237"/>
      <c r="DE1351" s="237"/>
      <c r="DF1351" s="237"/>
      <c r="DG1351" s="237"/>
      <c r="DH1351" s="237"/>
      <c r="DI1351" s="237"/>
      <c r="DJ1351" s="237"/>
      <c r="DK1351" s="237"/>
      <c r="DL1351" s="237"/>
      <c r="DM1351" s="237"/>
      <c r="DN1351" s="237"/>
      <c r="DO1351" s="237"/>
      <c r="DP1351" s="237"/>
      <c r="DQ1351" s="237"/>
      <c r="DR1351" s="237"/>
      <c r="DS1351" s="237"/>
      <c r="DT1351" s="237"/>
      <c r="DU1351" s="237"/>
      <c r="DV1351" s="237"/>
      <c r="DW1351" s="237"/>
      <c r="DX1351" s="237"/>
      <c r="DY1351" s="237"/>
      <c r="DZ1351" s="237"/>
      <c r="EA1351" s="237"/>
      <c r="EB1351" s="237"/>
      <c r="EC1351" s="237"/>
      <c r="ED1351" s="237"/>
      <c r="EE1351" s="237"/>
      <c r="EF1351" s="237"/>
      <c r="EG1351" s="237"/>
      <c r="EH1351" s="237"/>
      <c r="EI1351" s="237"/>
      <c r="EJ1351" s="237"/>
      <c r="EK1351" s="237"/>
      <c r="EL1351" s="237"/>
      <c r="EM1351" s="237"/>
      <c r="EN1351" s="237"/>
      <c r="EO1351" s="237"/>
      <c r="EP1351" s="237"/>
      <c r="EQ1351" s="237"/>
      <c r="ER1351" s="237"/>
      <c r="ES1351" s="237"/>
      <c r="ET1351" s="237"/>
      <c r="EU1351" s="237"/>
      <c r="EV1351" s="237"/>
      <c r="EW1351" s="237"/>
      <c r="EX1351" s="237"/>
      <c r="EY1351" s="237"/>
      <c r="EZ1351" s="237"/>
      <c r="FA1351" s="237"/>
      <c r="FB1351" s="237"/>
      <c r="FC1351" s="237"/>
      <c r="FD1351" s="237"/>
      <c r="FE1351" s="237"/>
      <c r="FF1351" s="237"/>
      <c r="FG1351" s="237"/>
      <c r="FH1351" s="237"/>
      <c r="FI1351" s="237"/>
      <c r="FJ1351" s="237"/>
      <c r="FK1351" s="237"/>
      <c r="FL1351" s="237"/>
      <c r="FM1351" s="237"/>
      <c r="FN1351" s="237"/>
      <c r="FO1351" s="237"/>
      <c r="FP1351" s="237"/>
      <c r="FQ1351" s="237"/>
      <c r="FR1351" s="237"/>
      <c r="FS1351" s="237"/>
      <c r="FT1351" s="237"/>
      <c r="FU1351" s="237"/>
      <c r="FV1351" s="237"/>
      <c r="FW1351" s="237"/>
      <c r="FX1351" s="237"/>
      <c r="FY1351" s="237"/>
      <c r="FZ1351" s="237"/>
      <c r="GA1351" s="237"/>
      <c r="GB1351" s="237"/>
      <c r="GC1351" s="237"/>
      <c r="GD1351" s="237"/>
      <c r="GE1351" s="237"/>
      <c r="GF1351" s="237"/>
      <c r="GG1351" s="237"/>
      <c r="GH1351" s="237"/>
      <c r="GI1351" s="237"/>
      <c r="GJ1351" s="237"/>
      <c r="GK1351" s="237"/>
      <c r="GL1351" s="237"/>
      <c r="GM1351" s="237"/>
      <c r="GN1351" s="237"/>
      <c r="GO1351" s="237"/>
      <c r="GP1351" s="237"/>
      <c r="GQ1351" s="237"/>
    </row>
    <row r="1352" spans="1:199" s="81" customFormat="1" ht="15" hidden="1">
      <c r="A1352" s="176" t="s">
        <v>3244</v>
      </c>
      <c r="B1352" s="241" t="s">
        <v>6538</v>
      </c>
      <c r="C1352" s="242">
        <v>0</v>
      </c>
      <c r="D1352" s="242">
        <v>0</v>
      </c>
      <c r="E1352" s="242">
        <v>0</v>
      </c>
      <c r="F1352" s="242">
        <v>0</v>
      </c>
      <c r="G1352" s="242">
        <v>0</v>
      </c>
      <c r="H1352" s="242">
        <v>0</v>
      </c>
      <c r="I1352" s="242">
        <v>0</v>
      </c>
      <c r="J1352" s="242">
        <v>0</v>
      </c>
      <c r="K1352" s="242">
        <v>0</v>
      </c>
      <c r="L1352" s="242">
        <v>0</v>
      </c>
      <c r="M1352" s="242">
        <v>0</v>
      </c>
      <c r="N1352" s="242">
        <v>0</v>
      </c>
      <c r="O1352" s="242">
        <v>0</v>
      </c>
      <c r="P1352" s="28"/>
      <c r="Q1352" s="242">
        <f>SUM(D1352:O1352)</f>
        <v>0</v>
      </c>
      <c r="R1352" s="242">
        <f>IF($R$19&lt;1,0,Q1352/$R$19)</f>
        <v>0</v>
      </c>
      <c r="S1352" s="243"/>
      <c r="T1352" s="351">
        <f>IF(Q1352=0,0,1)+IF(C1352=0,0,1)+IF(D1352=0,0,1)+IF(E1352=0,0,1)+IF(F1352=0,0,1)+IF(G1352=0,0,1)+IF(H1352=0,0,1)+IF(I1352=0,0,1)+IF(J1352=0,0,1)+IF(K1352=0,0,1)+IF(L1352=0,0,1)+IF(M1352=0,0,1)+IF(N1352=0,0,1)+IF(O1352=0,0,1)</f>
        <v>0</v>
      </c>
      <c r="U1352" s="237"/>
      <c r="V1352" s="237"/>
      <c r="W1352" s="237"/>
      <c r="X1352" s="237"/>
      <c r="Y1352" s="237"/>
      <c r="Z1352" s="237"/>
      <c r="AA1352" s="237"/>
      <c r="AB1352" s="237"/>
      <c r="AC1352" s="237"/>
      <c r="AD1352" s="237"/>
      <c r="AE1352" s="237"/>
      <c r="AF1352" s="237"/>
      <c r="AG1352" s="237"/>
      <c r="AH1352" s="237"/>
      <c r="AI1352" s="237"/>
      <c r="AJ1352" s="237"/>
      <c r="AK1352" s="237"/>
      <c r="AL1352" s="237"/>
      <c r="AM1352" s="237"/>
      <c r="AN1352" s="237"/>
      <c r="AO1352" s="237"/>
      <c r="AP1352" s="237"/>
      <c r="AQ1352" s="237"/>
      <c r="AR1352" s="237"/>
      <c r="AS1352" s="237"/>
      <c r="AT1352" s="237"/>
      <c r="AU1352" s="237"/>
      <c r="AV1352" s="237"/>
      <c r="AW1352" s="237"/>
      <c r="AX1352" s="237"/>
      <c r="AY1352" s="237"/>
      <c r="AZ1352" s="237"/>
      <c r="BA1352" s="237"/>
      <c r="BB1352" s="237"/>
      <c r="BC1352" s="237"/>
      <c r="BD1352" s="237"/>
      <c r="BE1352" s="237"/>
      <c r="BF1352" s="237"/>
      <c r="BG1352" s="237"/>
      <c r="BH1352" s="237"/>
      <c r="BI1352" s="237"/>
      <c r="BJ1352" s="237"/>
      <c r="BK1352" s="237"/>
      <c r="BL1352" s="237"/>
      <c r="BM1352" s="237"/>
      <c r="BN1352" s="237"/>
      <c r="BO1352" s="237"/>
      <c r="BP1352" s="237"/>
      <c r="BQ1352" s="237"/>
      <c r="BR1352" s="237"/>
      <c r="BS1352" s="237"/>
      <c r="BT1352" s="237"/>
      <c r="BU1352" s="237"/>
      <c r="BV1352" s="237"/>
      <c r="BW1352" s="237"/>
      <c r="BX1352" s="237"/>
      <c r="BY1352" s="237"/>
      <c r="BZ1352" s="237"/>
      <c r="CA1352" s="237"/>
      <c r="CB1352" s="237"/>
      <c r="CC1352" s="237"/>
      <c r="CD1352" s="237"/>
      <c r="CE1352" s="237"/>
      <c r="CF1352" s="237"/>
      <c r="CG1352" s="237"/>
      <c r="CH1352" s="237"/>
      <c r="CI1352" s="237"/>
      <c r="CJ1352" s="237"/>
      <c r="CK1352" s="237"/>
      <c r="CL1352" s="237"/>
      <c r="CM1352" s="237"/>
      <c r="CN1352" s="237"/>
      <c r="CO1352" s="237"/>
      <c r="CP1352" s="237"/>
      <c r="CQ1352" s="237"/>
      <c r="CR1352" s="237"/>
      <c r="CS1352" s="237"/>
      <c r="CT1352" s="237"/>
      <c r="CU1352" s="237"/>
      <c r="CV1352" s="237"/>
      <c r="CW1352" s="237"/>
      <c r="CX1352" s="237"/>
      <c r="CY1352" s="237"/>
      <c r="CZ1352" s="237"/>
      <c r="DA1352" s="237"/>
      <c r="DB1352" s="237"/>
      <c r="DC1352" s="237"/>
      <c r="DD1352" s="237"/>
      <c r="DE1352" s="237"/>
      <c r="DF1352" s="237"/>
      <c r="DG1352" s="237"/>
      <c r="DH1352" s="237"/>
      <c r="DI1352" s="237"/>
      <c r="DJ1352" s="237"/>
      <c r="DK1352" s="237"/>
      <c r="DL1352" s="237"/>
      <c r="DM1352" s="237"/>
      <c r="DN1352" s="237"/>
      <c r="DO1352" s="237"/>
      <c r="DP1352" s="237"/>
      <c r="DQ1352" s="237"/>
      <c r="DR1352" s="237"/>
      <c r="DS1352" s="237"/>
      <c r="DT1352" s="237"/>
      <c r="DU1352" s="237"/>
      <c r="DV1352" s="237"/>
      <c r="DW1352" s="237"/>
      <c r="DX1352" s="237"/>
      <c r="DY1352" s="237"/>
      <c r="DZ1352" s="237"/>
      <c r="EA1352" s="237"/>
      <c r="EB1352" s="237"/>
      <c r="EC1352" s="237"/>
      <c r="ED1352" s="237"/>
      <c r="EE1352" s="237"/>
      <c r="EF1352" s="237"/>
      <c r="EG1352" s="237"/>
      <c r="EH1352" s="237"/>
      <c r="EI1352" s="237"/>
      <c r="EJ1352" s="237"/>
      <c r="EK1352" s="237"/>
      <c r="EL1352" s="237"/>
      <c r="EM1352" s="237"/>
      <c r="EN1352" s="237"/>
      <c r="EO1352" s="237"/>
      <c r="EP1352" s="237"/>
      <c r="EQ1352" s="237"/>
      <c r="ER1352" s="237"/>
      <c r="ES1352" s="237"/>
      <c r="ET1352" s="237"/>
      <c r="EU1352" s="237"/>
      <c r="EV1352" s="237"/>
      <c r="EW1352" s="237"/>
      <c r="EX1352" s="237"/>
      <c r="EY1352" s="237"/>
      <c r="EZ1352" s="237"/>
      <c r="FA1352" s="237"/>
      <c r="FB1352" s="237"/>
      <c r="FC1352" s="237"/>
      <c r="FD1352" s="237"/>
      <c r="FE1352" s="237"/>
      <c r="FF1352" s="237"/>
      <c r="FG1352" s="237"/>
      <c r="FH1352" s="237"/>
      <c r="FI1352" s="237"/>
      <c r="FJ1352" s="237"/>
      <c r="FK1352" s="237"/>
      <c r="FL1352" s="237"/>
      <c r="FM1352" s="237"/>
      <c r="FN1352" s="237"/>
      <c r="FO1352" s="237"/>
      <c r="FP1352" s="237"/>
      <c r="FQ1352" s="237"/>
      <c r="FR1352" s="237"/>
      <c r="FS1352" s="237"/>
      <c r="FT1352" s="237"/>
      <c r="FU1352" s="237"/>
      <c r="FV1352" s="237"/>
      <c r="FW1352" s="237"/>
      <c r="FX1352" s="237"/>
      <c r="FY1352" s="237"/>
      <c r="FZ1352" s="237"/>
      <c r="GA1352" s="237"/>
      <c r="GB1352" s="237"/>
      <c r="GC1352" s="237"/>
      <c r="GD1352" s="237"/>
      <c r="GE1352" s="237"/>
      <c r="GF1352" s="237"/>
      <c r="GG1352" s="237"/>
      <c r="GH1352" s="237"/>
      <c r="GI1352" s="237"/>
      <c r="GJ1352" s="237"/>
      <c r="GK1352" s="237"/>
      <c r="GL1352" s="237"/>
      <c r="GM1352" s="237"/>
      <c r="GN1352" s="237"/>
      <c r="GO1352" s="237"/>
      <c r="GP1352" s="237"/>
      <c r="GQ1352" s="237"/>
    </row>
    <row r="1353" spans="1:199" s="81" customFormat="1" ht="15" hidden="1">
      <c r="A1353" s="176" t="s">
        <v>3245</v>
      </c>
      <c r="B1353" s="241" t="s">
        <v>6539</v>
      </c>
      <c r="C1353" s="242">
        <v>0</v>
      </c>
      <c r="D1353" s="242">
        <v>0</v>
      </c>
      <c r="E1353" s="242">
        <v>0</v>
      </c>
      <c r="F1353" s="242">
        <v>0</v>
      </c>
      <c r="G1353" s="242">
        <v>0</v>
      </c>
      <c r="H1353" s="242">
        <v>0</v>
      </c>
      <c r="I1353" s="242">
        <v>0</v>
      </c>
      <c r="J1353" s="242">
        <v>0</v>
      </c>
      <c r="K1353" s="242">
        <v>0</v>
      </c>
      <c r="L1353" s="242">
        <v>0</v>
      </c>
      <c r="M1353" s="242">
        <v>0</v>
      </c>
      <c r="N1353" s="242">
        <v>0</v>
      </c>
      <c r="O1353" s="242">
        <v>0</v>
      </c>
      <c r="P1353" s="28"/>
      <c r="Q1353" s="242">
        <f>SUM(D1353:O1353)</f>
        <v>0</v>
      </c>
      <c r="R1353" s="242">
        <f>IF($R$19&lt;1,0,Q1353/$R$19)</f>
        <v>0</v>
      </c>
      <c r="S1353" s="243"/>
      <c r="T1353" s="351">
        <f>IF(Q1353=0,0,1)+IF(C1353=0,0,1)+IF(D1353=0,0,1)+IF(E1353=0,0,1)+IF(F1353=0,0,1)+IF(G1353=0,0,1)+IF(H1353=0,0,1)+IF(I1353=0,0,1)+IF(J1353=0,0,1)+IF(K1353=0,0,1)+IF(L1353=0,0,1)+IF(M1353=0,0,1)+IF(N1353=0,0,1)+IF(O1353=0,0,1)</f>
        <v>0</v>
      </c>
      <c r="U1353" s="237"/>
      <c r="V1353" s="237"/>
      <c r="W1353" s="237"/>
      <c r="X1353" s="237"/>
      <c r="Y1353" s="237"/>
      <c r="Z1353" s="237"/>
      <c r="AA1353" s="237"/>
      <c r="AB1353" s="237"/>
      <c r="AC1353" s="237"/>
      <c r="AD1353" s="237"/>
      <c r="AE1353" s="237"/>
      <c r="AF1353" s="237"/>
      <c r="AG1353" s="237"/>
      <c r="AH1353" s="237"/>
      <c r="AI1353" s="237"/>
      <c r="AJ1353" s="237"/>
      <c r="AK1353" s="237"/>
      <c r="AL1353" s="237"/>
      <c r="AM1353" s="237"/>
      <c r="AN1353" s="237"/>
      <c r="AO1353" s="237"/>
      <c r="AP1353" s="237"/>
      <c r="AQ1353" s="237"/>
      <c r="AR1353" s="237"/>
      <c r="AS1353" s="237"/>
      <c r="AT1353" s="237"/>
      <c r="AU1353" s="237"/>
      <c r="AV1353" s="237"/>
      <c r="AW1353" s="237"/>
      <c r="AX1353" s="237"/>
      <c r="AY1353" s="237"/>
      <c r="AZ1353" s="237"/>
      <c r="BA1353" s="237"/>
      <c r="BB1353" s="237"/>
      <c r="BC1353" s="237"/>
      <c r="BD1353" s="237"/>
      <c r="BE1353" s="237"/>
      <c r="BF1353" s="237"/>
      <c r="BG1353" s="237"/>
      <c r="BH1353" s="237"/>
      <c r="BI1353" s="237"/>
      <c r="BJ1353" s="237"/>
      <c r="BK1353" s="237"/>
      <c r="BL1353" s="237"/>
      <c r="BM1353" s="237"/>
      <c r="BN1353" s="237"/>
      <c r="BO1353" s="237"/>
      <c r="BP1353" s="237"/>
      <c r="BQ1353" s="237"/>
      <c r="BR1353" s="237"/>
      <c r="BS1353" s="237"/>
      <c r="BT1353" s="237"/>
      <c r="BU1353" s="237"/>
      <c r="BV1353" s="237"/>
      <c r="BW1353" s="237"/>
      <c r="BX1353" s="237"/>
      <c r="BY1353" s="237"/>
      <c r="BZ1353" s="237"/>
      <c r="CA1353" s="237"/>
      <c r="CB1353" s="237"/>
      <c r="CC1353" s="237"/>
      <c r="CD1353" s="237"/>
      <c r="CE1353" s="237"/>
      <c r="CF1353" s="237"/>
      <c r="CG1353" s="237"/>
      <c r="CH1353" s="237"/>
      <c r="CI1353" s="237"/>
      <c r="CJ1353" s="237"/>
      <c r="CK1353" s="237"/>
      <c r="CL1353" s="237"/>
      <c r="CM1353" s="237"/>
      <c r="CN1353" s="237"/>
      <c r="CO1353" s="237"/>
      <c r="CP1353" s="237"/>
      <c r="CQ1353" s="237"/>
      <c r="CR1353" s="237"/>
      <c r="CS1353" s="237"/>
      <c r="CT1353" s="237"/>
      <c r="CU1353" s="237"/>
      <c r="CV1353" s="237"/>
      <c r="CW1353" s="237"/>
      <c r="CX1353" s="237"/>
      <c r="CY1353" s="237"/>
      <c r="CZ1353" s="237"/>
      <c r="DA1353" s="237"/>
      <c r="DB1353" s="237"/>
      <c r="DC1353" s="237"/>
      <c r="DD1353" s="237"/>
      <c r="DE1353" s="237"/>
      <c r="DF1353" s="237"/>
      <c r="DG1353" s="237"/>
      <c r="DH1353" s="237"/>
      <c r="DI1353" s="237"/>
      <c r="DJ1353" s="237"/>
      <c r="DK1353" s="237"/>
      <c r="DL1353" s="237"/>
      <c r="DM1353" s="237"/>
      <c r="DN1353" s="237"/>
      <c r="DO1353" s="237"/>
      <c r="DP1353" s="237"/>
      <c r="DQ1353" s="237"/>
      <c r="DR1353" s="237"/>
      <c r="DS1353" s="237"/>
      <c r="DT1353" s="237"/>
      <c r="DU1353" s="237"/>
      <c r="DV1353" s="237"/>
      <c r="DW1353" s="237"/>
      <c r="DX1353" s="237"/>
      <c r="DY1353" s="237"/>
      <c r="DZ1353" s="237"/>
      <c r="EA1353" s="237"/>
      <c r="EB1353" s="237"/>
      <c r="EC1353" s="237"/>
      <c r="ED1353" s="237"/>
      <c r="EE1353" s="237"/>
      <c r="EF1353" s="237"/>
      <c r="EG1353" s="237"/>
      <c r="EH1353" s="237"/>
      <c r="EI1353" s="237"/>
      <c r="EJ1353" s="237"/>
      <c r="EK1353" s="237"/>
      <c r="EL1353" s="237"/>
      <c r="EM1353" s="237"/>
      <c r="EN1353" s="237"/>
      <c r="EO1353" s="237"/>
      <c r="EP1353" s="237"/>
      <c r="EQ1353" s="237"/>
      <c r="ER1353" s="237"/>
      <c r="ES1353" s="237"/>
      <c r="ET1353" s="237"/>
      <c r="EU1353" s="237"/>
      <c r="EV1353" s="237"/>
      <c r="EW1353" s="237"/>
      <c r="EX1353" s="237"/>
      <c r="EY1353" s="237"/>
      <c r="EZ1353" s="237"/>
      <c r="FA1353" s="237"/>
      <c r="FB1353" s="237"/>
      <c r="FC1353" s="237"/>
      <c r="FD1353" s="237"/>
      <c r="FE1353" s="237"/>
      <c r="FF1353" s="237"/>
      <c r="FG1353" s="237"/>
      <c r="FH1353" s="237"/>
      <c r="FI1353" s="237"/>
      <c r="FJ1353" s="237"/>
      <c r="FK1353" s="237"/>
      <c r="FL1353" s="237"/>
      <c r="FM1353" s="237"/>
      <c r="FN1353" s="237"/>
      <c r="FO1353" s="237"/>
      <c r="FP1353" s="237"/>
      <c r="FQ1353" s="237"/>
      <c r="FR1353" s="237"/>
      <c r="FS1353" s="237"/>
      <c r="FT1353" s="237"/>
      <c r="FU1353" s="237"/>
      <c r="FV1353" s="237"/>
      <c r="FW1353" s="237"/>
      <c r="FX1353" s="237"/>
      <c r="FY1353" s="237"/>
      <c r="FZ1353" s="237"/>
      <c r="GA1353" s="237"/>
      <c r="GB1353" s="237"/>
      <c r="GC1353" s="237"/>
      <c r="GD1353" s="237"/>
      <c r="GE1353" s="237"/>
      <c r="GF1353" s="237"/>
      <c r="GG1353" s="237"/>
      <c r="GH1353" s="237"/>
      <c r="GI1353" s="237"/>
      <c r="GJ1353" s="237"/>
      <c r="GK1353" s="237"/>
      <c r="GL1353" s="237"/>
      <c r="GM1353" s="237"/>
      <c r="GN1353" s="237"/>
      <c r="GO1353" s="237"/>
      <c r="GP1353" s="237"/>
      <c r="GQ1353" s="237"/>
    </row>
    <row r="1354" spans="1:199" s="81" customFormat="1" ht="15" hidden="1">
      <c r="A1354" s="176" t="s">
        <v>3246</v>
      </c>
      <c r="B1354" s="241" t="s">
        <v>6540</v>
      </c>
      <c r="C1354" s="242">
        <v>0</v>
      </c>
      <c r="D1354" s="242">
        <v>0</v>
      </c>
      <c r="E1354" s="242">
        <v>0</v>
      </c>
      <c r="F1354" s="242">
        <v>0</v>
      </c>
      <c r="G1354" s="242">
        <v>0</v>
      </c>
      <c r="H1354" s="242">
        <v>0</v>
      </c>
      <c r="I1354" s="242">
        <v>0</v>
      </c>
      <c r="J1354" s="242">
        <v>0</v>
      </c>
      <c r="K1354" s="242">
        <v>0</v>
      </c>
      <c r="L1354" s="242">
        <v>0</v>
      </c>
      <c r="M1354" s="242">
        <v>0</v>
      </c>
      <c r="N1354" s="242">
        <v>0</v>
      </c>
      <c r="O1354" s="242">
        <v>0</v>
      </c>
      <c r="P1354" s="28"/>
      <c r="Q1354" s="242">
        <f>SUM(D1354:O1354)</f>
        <v>0</v>
      </c>
      <c r="R1354" s="242">
        <f>IF($R$19&lt;1,0,Q1354/$R$19)</f>
        <v>0</v>
      </c>
      <c r="S1354" s="243"/>
      <c r="T1354" s="351">
        <f>IF(Q1354=0,0,1)+IF(C1354=0,0,1)+IF(D1354=0,0,1)+IF(E1354=0,0,1)+IF(F1354=0,0,1)+IF(G1354=0,0,1)+IF(H1354=0,0,1)+IF(I1354=0,0,1)+IF(J1354=0,0,1)+IF(K1354=0,0,1)+IF(L1354=0,0,1)+IF(M1354=0,0,1)+IF(N1354=0,0,1)+IF(O1354=0,0,1)</f>
        <v>0</v>
      </c>
      <c r="U1354" s="237"/>
      <c r="V1354" s="237"/>
      <c r="W1354" s="237"/>
      <c r="X1354" s="237"/>
      <c r="Y1354" s="237"/>
      <c r="Z1354" s="237"/>
      <c r="AA1354" s="237"/>
      <c r="AB1354" s="237"/>
      <c r="AC1354" s="237"/>
      <c r="AD1354" s="237"/>
      <c r="AE1354" s="237"/>
      <c r="AF1354" s="237"/>
      <c r="AG1354" s="237"/>
      <c r="AH1354" s="237"/>
      <c r="AI1354" s="237"/>
      <c r="AJ1354" s="237"/>
      <c r="AK1354" s="237"/>
      <c r="AL1354" s="237"/>
      <c r="AM1354" s="237"/>
      <c r="AN1354" s="237"/>
      <c r="AO1354" s="237"/>
      <c r="AP1354" s="237"/>
      <c r="AQ1354" s="237"/>
      <c r="AR1354" s="237"/>
      <c r="AS1354" s="237"/>
      <c r="AT1354" s="237"/>
      <c r="AU1354" s="237"/>
      <c r="AV1354" s="237"/>
      <c r="AW1354" s="237"/>
      <c r="AX1354" s="237"/>
      <c r="AY1354" s="237"/>
      <c r="AZ1354" s="237"/>
      <c r="BA1354" s="237"/>
      <c r="BB1354" s="237"/>
      <c r="BC1354" s="237"/>
      <c r="BD1354" s="237"/>
      <c r="BE1354" s="237"/>
      <c r="BF1354" s="237"/>
      <c r="BG1354" s="237"/>
      <c r="BH1354" s="237"/>
      <c r="BI1354" s="237"/>
      <c r="BJ1354" s="237"/>
      <c r="BK1354" s="237"/>
      <c r="BL1354" s="237"/>
      <c r="BM1354" s="237"/>
      <c r="BN1354" s="237"/>
      <c r="BO1354" s="237"/>
      <c r="BP1354" s="237"/>
      <c r="BQ1354" s="237"/>
      <c r="BR1354" s="237"/>
      <c r="BS1354" s="237"/>
      <c r="BT1354" s="237"/>
      <c r="BU1354" s="237"/>
      <c r="BV1354" s="237"/>
      <c r="BW1354" s="237"/>
      <c r="BX1354" s="237"/>
      <c r="BY1354" s="237"/>
      <c r="BZ1354" s="237"/>
      <c r="CA1354" s="237"/>
      <c r="CB1354" s="237"/>
      <c r="CC1354" s="237"/>
      <c r="CD1354" s="237"/>
      <c r="CE1354" s="237"/>
      <c r="CF1354" s="237"/>
      <c r="CG1354" s="237"/>
      <c r="CH1354" s="237"/>
      <c r="CI1354" s="237"/>
      <c r="CJ1354" s="237"/>
      <c r="CK1354" s="237"/>
      <c r="CL1354" s="237"/>
      <c r="CM1354" s="237"/>
      <c r="CN1354" s="237"/>
      <c r="CO1354" s="237"/>
      <c r="CP1354" s="237"/>
      <c r="CQ1354" s="237"/>
      <c r="CR1354" s="237"/>
      <c r="CS1354" s="237"/>
      <c r="CT1354" s="237"/>
      <c r="CU1354" s="237"/>
      <c r="CV1354" s="237"/>
      <c r="CW1354" s="237"/>
      <c r="CX1354" s="237"/>
      <c r="CY1354" s="237"/>
      <c r="CZ1354" s="237"/>
      <c r="DA1354" s="237"/>
      <c r="DB1354" s="237"/>
      <c r="DC1354" s="237"/>
      <c r="DD1354" s="237"/>
      <c r="DE1354" s="237"/>
      <c r="DF1354" s="237"/>
      <c r="DG1354" s="237"/>
      <c r="DH1354" s="237"/>
      <c r="DI1354" s="237"/>
      <c r="DJ1354" s="237"/>
      <c r="DK1354" s="237"/>
      <c r="DL1354" s="237"/>
      <c r="DM1354" s="237"/>
      <c r="DN1354" s="237"/>
      <c r="DO1354" s="237"/>
      <c r="DP1354" s="237"/>
      <c r="DQ1354" s="237"/>
      <c r="DR1354" s="237"/>
      <c r="DS1354" s="237"/>
      <c r="DT1354" s="237"/>
      <c r="DU1354" s="237"/>
      <c r="DV1354" s="237"/>
      <c r="DW1354" s="237"/>
      <c r="DX1354" s="237"/>
      <c r="DY1354" s="237"/>
      <c r="DZ1354" s="237"/>
      <c r="EA1354" s="237"/>
      <c r="EB1354" s="237"/>
      <c r="EC1354" s="237"/>
      <c r="ED1354" s="237"/>
      <c r="EE1354" s="237"/>
      <c r="EF1354" s="237"/>
      <c r="EG1354" s="237"/>
      <c r="EH1354" s="237"/>
      <c r="EI1354" s="237"/>
      <c r="EJ1354" s="237"/>
      <c r="EK1354" s="237"/>
      <c r="EL1354" s="237"/>
      <c r="EM1354" s="237"/>
      <c r="EN1354" s="237"/>
      <c r="EO1354" s="237"/>
      <c r="EP1354" s="237"/>
      <c r="EQ1354" s="237"/>
      <c r="ER1354" s="237"/>
      <c r="ES1354" s="237"/>
      <c r="ET1354" s="237"/>
      <c r="EU1354" s="237"/>
      <c r="EV1354" s="237"/>
      <c r="EW1354" s="237"/>
      <c r="EX1354" s="237"/>
      <c r="EY1354" s="237"/>
      <c r="EZ1354" s="237"/>
      <c r="FA1354" s="237"/>
      <c r="FB1354" s="237"/>
      <c r="FC1354" s="237"/>
      <c r="FD1354" s="237"/>
      <c r="FE1354" s="237"/>
      <c r="FF1354" s="237"/>
      <c r="FG1354" s="237"/>
      <c r="FH1354" s="237"/>
      <c r="FI1354" s="237"/>
      <c r="FJ1354" s="237"/>
      <c r="FK1354" s="237"/>
      <c r="FL1354" s="237"/>
      <c r="FM1354" s="237"/>
      <c r="FN1354" s="237"/>
      <c r="FO1354" s="237"/>
      <c r="FP1354" s="237"/>
      <c r="FQ1354" s="237"/>
      <c r="FR1354" s="237"/>
      <c r="FS1354" s="237"/>
      <c r="FT1354" s="237"/>
      <c r="FU1354" s="237"/>
      <c r="FV1354" s="237"/>
      <c r="FW1354" s="237"/>
      <c r="FX1354" s="237"/>
      <c r="FY1354" s="237"/>
      <c r="FZ1354" s="237"/>
      <c r="GA1354" s="237"/>
      <c r="GB1354" s="237"/>
      <c r="GC1354" s="237"/>
      <c r="GD1354" s="237"/>
      <c r="GE1354" s="237"/>
      <c r="GF1354" s="237"/>
      <c r="GG1354" s="237"/>
      <c r="GH1354" s="237"/>
      <c r="GI1354" s="237"/>
      <c r="GJ1354" s="237"/>
      <c r="GK1354" s="237"/>
      <c r="GL1354" s="237"/>
      <c r="GM1354" s="237"/>
      <c r="GN1354" s="237"/>
      <c r="GO1354" s="237"/>
      <c r="GP1354" s="237"/>
      <c r="GQ1354" s="237"/>
    </row>
    <row r="1355" spans="1:199" s="81" customFormat="1" ht="15" hidden="1">
      <c r="A1355" s="176" t="s">
        <v>3247</v>
      </c>
      <c r="B1355" s="241" t="s">
        <v>6541</v>
      </c>
      <c r="C1355" s="242">
        <v>0</v>
      </c>
      <c r="D1355" s="242">
        <v>0</v>
      </c>
      <c r="E1355" s="242">
        <v>0</v>
      </c>
      <c r="F1355" s="242">
        <v>0</v>
      </c>
      <c r="G1355" s="242">
        <v>0</v>
      </c>
      <c r="H1355" s="242">
        <v>0</v>
      </c>
      <c r="I1355" s="242">
        <v>0</v>
      </c>
      <c r="J1355" s="242">
        <v>0</v>
      </c>
      <c r="K1355" s="242">
        <v>0</v>
      </c>
      <c r="L1355" s="242">
        <v>0</v>
      </c>
      <c r="M1355" s="242">
        <v>0</v>
      </c>
      <c r="N1355" s="242">
        <v>0</v>
      </c>
      <c r="O1355" s="242">
        <v>0</v>
      </c>
      <c r="P1355" s="28"/>
      <c r="Q1355" s="242">
        <f>SUM(D1355:O1355)</f>
        <v>0</v>
      </c>
      <c r="R1355" s="242">
        <f>IF($R$19&lt;1,0,Q1355/$R$19)</f>
        <v>0</v>
      </c>
      <c r="S1355" s="243"/>
      <c r="T1355" s="351">
        <f>IF(Q1355=0,0,1)+IF(C1355=0,0,1)+IF(D1355=0,0,1)+IF(E1355=0,0,1)+IF(F1355=0,0,1)+IF(G1355=0,0,1)+IF(H1355=0,0,1)+IF(I1355=0,0,1)+IF(J1355=0,0,1)+IF(K1355=0,0,1)+IF(L1355=0,0,1)+IF(M1355=0,0,1)+IF(N1355=0,0,1)+IF(O1355=0,0,1)</f>
        <v>0</v>
      </c>
      <c r="U1355" s="237"/>
      <c r="V1355" s="237"/>
      <c r="W1355" s="237"/>
      <c r="X1355" s="237"/>
      <c r="Y1355" s="237"/>
      <c r="Z1355" s="237"/>
      <c r="AA1355" s="237"/>
      <c r="AB1355" s="237"/>
      <c r="AC1355" s="237"/>
      <c r="AD1355" s="237"/>
      <c r="AE1355" s="237"/>
      <c r="AF1355" s="237"/>
      <c r="AG1355" s="237"/>
      <c r="AH1355" s="237"/>
      <c r="AI1355" s="237"/>
      <c r="AJ1355" s="237"/>
      <c r="AK1355" s="237"/>
      <c r="AL1355" s="237"/>
      <c r="AM1355" s="237"/>
      <c r="AN1355" s="237"/>
      <c r="AO1355" s="237"/>
      <c r="AP1355" s="237"/>
      <c r="AQ1355" s="237"/>
      <c r="AR1355" s="237"/>
      <c r="AS1355" s="237"/>
      <c r="AT1355" s="237"/>
      <c r="AU1355" s="237"/>
      <c r="AV1355" s="237"/>
      <c r="AW1355" s="237"/>
      <c r="AX1355" s="237"/>
      <c r="AY1355" s="237"/>
      <c r="AZ1355" s="237"/>
      <c r="BA1355" s="237"/>
      <c r="BB1355" s="237"/>
      <c r="BC1355" s="237"/>
      <c r="BD1355" s="237"/>
      <c r="BE1355" s="237"/>
      <c r="BF1355" s="237"/>
      <c r="BG1355" s="237"/>
      <c r="BH1355" s="237"/>
      <c r="BI1355" s="237"/>
      <c r="BJ1355" s="237"/>
      <c r="BK1355" s="237"/>
      <c r="BL1355" s="237"/>
      <c r="BM1355" s="237"/>
      <c r="BN1355" s="237"/>
      <c r="BO1355" s="237"/>
      <c r="BP1355" s="237"/>
      <c r="BQ1355" s="237"/>
      <c r="BR1355" s="237"/>
      <c r="BS1355" s="237"/>
      <c r="BT1355" s="237"/>
      <c r="BU1355" s="237"/>
      <c r="BV1355" s="237"/>
      <c r="BW1355" s="237"/>
      <c r="BX1355" s="237"/>
      <c r="BY1355" s="237"/>
      <c r="BZ1355" s="237"/>
      <c r="CA1355" s="237"/>
      <c r="CB1355" s="237"/>
      <c r="CC1355" s="237"/>
      <c r="CD1355" s="237"/>
      <c r="CE1355" s="237"/>
      <c r="CF1355" s="237"/>
      <c r="CG1355" s="237"/>
      <c r="CH1355" s="237"/>
      <c r="CI1355" s="237"/>
      <c r="CJ1355" s="237"/>
      <c r="CK1355" s="237"/>
      <c r="CL1355" s="237"/>
      <c r="CM1355" s="237"/>
      <c r="CN1355" s="237"/>
      <c r="CO1355" s="237"/>
      <c r="CP1355" s="237"/>
      <c r="CQ1355" s="237"/>
      <c r="CR1355" s="237"/>
      <c r="CS1355" s="237"/>
      <c r="CT1355" s="237"/>
      <c r="CU1355" s="237"/>
      <c r="CV1355" s="237"/>
      <c r="CW1355" s="237"/>
      <c r="CX1355" s="237"/>
      <c r="CY1355" s="237"/>
      <c r="CZ1355" s="237"/>
      <c r="DA1355" s="237"/>
      <c r="DB1355" s="237"/>
      <c r="DC1355" s="237"/>
      <c r="DD1355" s="237"/>
      <c r="DE1355" s="237"/>
      <c r="DF1355" s="237"/>
      <c r="DG1355" s="237"/>
      <c r="DH1355" s="237"/>
      <c r="DI1355" s="237"/>
      <c r="DJ1355" s="237"/>
      <c r="DK1355" s="237"/>
      <c r="DL1355" s="237"/>
      <c r="DM1355" s="237"/>
      <c r="DN1355" s="237"/>
      <c r="DO1355" s="237"/>
      <c r="DP1355" s="237"/>
      <c r="DQ1355" s="237"/>
      <c r="DR1355" s="237"/>
      <c r="DS1355" s="237"/>
      <c r="DT1355" s="237"/>
      <c r="DU1355" s="237"/>
      <c r="DV1355" s="237"/>
      <c r="DW1355" s="237"/>
      <c r="DX1355" s="237"/>
      <c r="DY1355" s="237"/>
      <c r="DZ1355" s="237"/>
      <c r="EA1355" s="237"/>
      <c r="EB1355" s="237"/>
      <c r="EC1355" s="237"/>
      <c r="ED1355" s="237"/>
      <c r="EE1355" s="237"/>
      <c r="EF1355" s="237"/>
      <c r="EG1355" s="237"/>
      <c r="EH1355" s="237"/>
      <c r="EI1355" s="237"/>
      <c r="EJ1355" s="237"/>
      <c r="EK1355" s="237"/>
      <c r="EL1355" s="237"/>
      <c r="EM1355" s="237"/>
      <c r="EN1355" s="237"/>
      <c r="EO1355" s="237"/>
      <c r="EP1355" s="237"/>
      <c r="EQ1355" s="237"/>
      <c r="ER1355" s="237"/>
      <c r="ES1355" s="237"/>
      <c r="ET1355" s="237"/>
      <c r="EU1355" s="237"/>
      <c r="EV1355" s="237"/>
      <c r="EW1355" s="237"/>
      <c r="EX1355" s="237"/>
      <c r="EY1355" s="237"/>
      <c r="EZ1355" s="237"/>
      <c r="FA1355" s="237"/>
      <c r="FB1355" s="237"/>
      <c r="FC1355" s="237"/>
      <c r="FD1355" s="237"/>
      <c r="FE1355" s="237"/>
      <c r="FF1355" s="237"/>
      <c r="FG1355" s="237"/>
      <c r="FH1355" s="237"/>
      <c r="FI1355" s="237"/>
      <c r="FJ1355" s="237"/>
      <c r="FK1355" s="237"/>
      <c r="FL1355" s="237"/>
      <c r="FM1355" s="237"/>
      <c r="FN1355" s="237"/>
      <c r="FO1355" s="237"/>
      <c r="FP1355" s="237"/>
      <c r="FQ1355" s="237"/>
      <c r="FR1355" s="237"/>
      <c r="FS1355" s="237"/>
      <c r="FT1355" s="237"/>
      <c r="FU1355" s="237"/>
      <c r="FV1355" s="237"/>
      <c r="FW1355" s="237"/>
      <c r="FX1355" s="237"/>
      <c r="FY1355" s="237"/>
      <c r="FZ1355" s="237"/>
      <c r="GA1355" s="237"/>
      <c r="GB1355" s="237"/>
      <c r="GC1355" s="237"/>
      <c r="GD1355" s="237"/>
      <c r="GE1355" s="237"/>
      <c r="GF1355" s="237"/>
      <c r="GG1355" s="237"/>
      <c r="GH1355" s="237"/>
      <c r="GI1355" s="237"/>
      <c r="GJ1355" s="237"/>
      <c r="GK1355" s="237"/>
      <c r="GL1355" s="237"/>
      <c r="GM1355" s="237"/>
      <c r="GN1355" s="237"/>
      <c r="GO1355" s="237"/>
      <c r="GP1355" s="237"/>
      <c r="GQ1355" s="237"/>
    </row>
    <row r="1356" spans="1:199" s="81" customFormat="1" ht="15" hidden="1">
      <c r="A1356" s="176" t="s">
        <v>3248</v>
      </c>
      <c r="B1356" s="241" t="s">
        <v>6542</v>
      </c>
      <c r="C1356" s="242">
        <v>0</v>
      </c>
      <c r="D1356" s="242">
        <v>0</v>
      </c>
      <c r="E1356" s="242">
        <v>0</v>
      </c>
      <c r="F1356" s="242">
        <v>0</v>
      </c>
      <c r="G1356" s="242">
        <v>0</v>
      </c>
      <c r="H1356" s="242">
        <v>0</v>
      </c>
      <c r="I1356" s="242">
        <v>0</v>
      </c>
      <c r="J1356" s="242">
        <v>0</v>
      </c>
      <c r="K1356" s="242">
        <v>0</v>
      </c>
      <c r="L1356" s="242">
        <v>0</v>
      </c>
      <c r="M1356" s="242">
        <v>0</v>
      </c>
      <c r="N1356" s="242">
        <v>0</v>
      </c>
      <c r="O1356" s="242">
        <v>0</v>
      </c>
      <c r="P1356" s="28"/>
      <c r="Q1356" s="242">
        <f>SUM(D1356:O1356)</f>
        <v>0</v>
      </c>
      <c r="R1356" s="242">
        <f>IF($R$19&lt;1,0,Q1356/$R$19)</f>
        <v>0</v>
      </c>
      <c r="S1356" s="243"/>
      <c r="T1356" s="351">
        <f>IF(Q1356=0,0,1)+IF(C1356=0,0,1)+IF(D1356=0,0,1)+IF(E1356=0,0,1)+IF(F1356=0,0,1)+IF(G1356=0,0,1)+IF(H1356=0,0,1)+IF(I1356=0,0,1)+IF(J1356=0,0,1)+IF(K1356=0,0,1)+IF(L1356=0,0,1)+IF(M1356=0,0,1)+IF(N1356=0,0,1)+IF(O1356=0,0,1)</f>
        <v>0</v>
      </c>
      <c r="U1356" s="237"/>
      <c r="V1356" s="237"/>
      <c r="W1356" s="237"/>
      <c r="X1356" s="237"/>
      <c r="Y1356" s="237"/>
      <c r="Z1356" s="237"/>
      <c r="AA1356" s="237"/>
      <c r="AB1356" s="237"/>
      <c r="AC1356" s="237"/>
      <c r="AD1356" s="237"/>
      <c r="AE1356" s="237"/>
      <c r="AF1356" s="237"/>
      <c r="AG1356" s="237"/>
      <c r="AH1356" s="237"/>
      <c r="AI1356" s="237"/>
      <c r="AJ1356" s="237"/>
      <c r="AK1356" s="237"/>
      <c r="AL1356" s="237"/>
      <c r="AM1356" s="237"/>
      <c r="AN1356" s="237"/>
      <c r="AO1356" s="237"/>
      <c r="AP1356" s="237"/>
      <c r="AQ1356" s="237"/>
      <c r="AR1356" s="237"/>
      <c r="AS1356" s="237"/>
      <c r="AT1356" s="237"/>
      <c r="AU1356" s="237"/>
      <c r="AV1356" s="237"/>
      <c r="AW1356" s="237"/>
      <c r="AX1356" s="237"/>
      <c r="AY1356" s="237"/>
      <c r="AZ1356" s="237"/>
      <c r="BA1356" s="237"/>
      <c r="BB1356" s="237"/>
      <c r="BC1356" s="237"/>
      <c r="BD1356" s="237"/>
      <c r="BE1356" s="237"/>
      <c r="BF1356" s="237"/>
      <c r="BG1356" s="237"/>
      <c r="BH1356" s="237"/>
      <c r="BI1356" s="237"/>
      <c r="BJ1356" s="237"/>
      <c r="BK1356" s="237"/>
      <c r="BL1356" s="237"/>
      <c r="BM1356" s="237"/>
      <c r="BN1356" s="237"/>
      <c r="BO1356" s="237"/>
      <c r="BP1356" s="237"/>
      <c r="BQ1356" s="237"/>
      <c r="BR1356" s="237"/>
      <c r="BS1356" s="237"/>
      <c r="BT1356" s="237"/>
      <c r="BU1356" s="237"/>
      <c r="BV1356" s="237"/>
      <c r="BW1356" s="237"/>
      <c r="BX1356" s="237"/>
      <c r="BY1356" s="237"/>
      <c r="BZ1356" s="237"/>
      <c r="CA1356" s="237"/>
      <c r="CB1356" s="237"/>
      <c r="CC1356" s="237"/>
      <c r="CD1356" s="237"/>
      <c r="CE1356" s="237"/>
      <c r="CF1356" s="237"/>
      <c r="CG1356" s="237"/>
      <c r="CH1356" s="237"/>
      <c r="CI1356" s="237"/>
      <c r="CJ1356" s="237"/>
      <c r="CK1356" s="237"/>
      <c r="CL1356" s="237"/>
      <c r="CM1356" s="237"/>
      <c r="CN1356" s="237"/>
      <c r="CO1356" s="237"/>
      <c r="CP1356" s="237"/>
      <c r="CQ1356" s="237"/>
      <c r="CR1356" s="237"/>
      <c r="CS1356" s="237"/>
      <c r="CT1356" s="237"/>
      <c r="CU1356" s="237"/>
      <c r="CV1356" s="237"/>
      <c r="CW1356" s="237"/>
      <c r="CX1356" s="237"/>
      <c r="CY1356" s="237"/>
      <c r="CZ1356" s="237"/>
      <c r="DA1356" s="237"/>
      <c r="DB1356" s="237"/>
      <c r="DC1356" s="237"/>
      <c r="DD1356" s="237"/>
      <c r="DE1356" s="237"/>
      <c r="DF1356" s="237"/>
      <c r="DG1356" s="237"/>
      <c r="DH1356" s="237"/>
      <c r="DI1356" s="237"/>
      <c r="DJ1356" s="237"/>
      <c r="DK1356" s="237"/>
      <c r="DL1356" s="237"/>
      <c r="DM1356" s="237"/>
      <c r="DN1356" s="237"/>
      <c r="DO1356" s="237"/>
      <c r="DP1356" s="237"/>
      <c r="DQ1356" s="237"/>
      <c r="DR1356" s="237"/>
      <c r="DS1356" s="237"/>
      <c r="DT1356" s="237"/>
      <c r="DU1356" s="237"/>
      <c r="DV1356" s="237"/>
      <c r="DW1356" s="237"/>
      <c r="DX1356" s="237"/>
      <c r="DY1356" s="237"/>
      <c r="DZ1356" s="237"/>
      <c r="EA1356" s="237"/>
      <c r="EB1356" s="237"/>
      <c r="EC1356" s="237"/>
      <c r="ED1356" s="237"/>
      <c r="EE1356" s="237"/>
      <c r="EF1356" s="237"/>
      <c r="EG1356" s="237"/>
      <c r="EH1356" s="237"/>
      <c r="EI1356" s="237"/>
      <c r="EJ1356" s="237"/>
      <c r="EK1356" s="237"/>
      <c r="EL1356" s="237"/>
      <c r="EM1356" s="237"/>
      <c r="EN1356" s="237"/>
      <c r="EO1356" s="237"/>
      <c r="EP1356" s="237"/>
      <c r="EQ1356" s="237"/>
      <c r="ER1356" s="237"/>
      <c r="ES1356" s="237"/>
      <c r="ET1356" s="237"/>
      <c r="EU1356" s="237"/>
      <c r="EV1356" s="237"/>
      <c r="EW1356" s="237"/>
      <c r="EX1356" s="237"/>
      <c r="EY1356" s="237"/>
      <c r="EZ1356" s="237"/>
      <c r="FA1356" s="237"/>
      <c r="FB1356" s="237"/>
      <c r="FC1356" s="237"/>
      <c r="FD1356" s="237"/>
      <c r="FE1356" s="237"/>
      <c r="FF1356" s="237"/>
      <c r="FG1356" s="237"/>
      <c r="FH1356" s="237"/>
      <c r="FI1356" s="237"/>
      <c r="FJ1356" s="237"/>
      <c r="FK1356" s="237"/>
      <c r="FL1356" s="237"/>
      <c r="FM1356" s="237"/>
      <c r="FN1356" s="237"/>
      <c r="FO1356" s="237"/>
      <c r="FP1356" s="237"/>
      <c r="FQ1356" s="237"/>
      <c r="FR1356" s="237"/>
      <c r="FS1356" s="237"/>
      <c r="FT1356" s="237"/>
      <c r="FU1356" s="237"/>
      <c r="FV1356" s="237"/>
      <c r="FW1356" s="237"/>
      <c r="FX1356" s="237"/>
      <c r="FY1356" s="237"/>
      <c r="FZ1356" s="237"/>
      <c r="GA1356" s="237"/>
      <c r="GB1356" s="237"/>
      <c r="GC1356" s="237"/>
      <c r="GD1356" s="237"/>
      <c r="GE1356" s="237"/>
      <c r="GF1356" s="237"/>
      <c r="GG1356" s="237"/>
      <c r="GH1356" s="237"/>
      <c r="GI1356" s="237"/>
      <c r="GJ1356" s="237"/>
      <c r="GK1356" s="237"/>
      <c r="GL1356" s="237"/>
      <c r="GM1356" s="237"/>
      <c r="GN1356" s="237"/>
      <c r="GO1356" s="237"/>
      <c r="GP1356" s="237"/>
      <c r="GQ1356" s="237"/>
    </row>
    <row r="1357" spans="1:199" s="81" customFormat="1" ht="15" hidden="1">
      <c r="A1357" s="176" t="s">
        <v>3249</v>
      </c>
      <c r="B1357" s="241" t="s">
        <v>6543</v>
      </c>
      <c r="C1357" s="242">
        <v>0</v>
      </c>
      <c r="D1357" s="242">
        <v>0</v>
      </c>
      <c r="E1357" s="242">
        <v>0</v>
      </c>
      <c r="F1357" s="242">
        <v>0</v>
      </c>
      <c r="G1357" s="242">
        <v>0</v>
      </c>
      <c r="H1357" s="242">
        <v>0</v>
      </c>
      <c r="I1357" s="242">
        <v>0</v>
      </c>
      <c r="J1357" s="242">
        <v>0</v>
      </c>
      <c r="K1357" s="242">
        <v>0</v>
      </c>
      <c r="L1357" s="242">
        <v>0</v>
      </c>
      <c r="M1357" s="242">
        <v>0</v>
      </c>
      <c r="N1357" s="242">
        <v>0</v>
      </c>
      <c r="O1357" s="242">
        <v>0</v>
      </c>
      <c r="P1357" s="28"/>
      <c r="Q1357" s="242">
        <f>SUM(D1357:O1357)</f>
        <v>0</v>
      </c>
      <c r="R1357" s="242">
        <f>IF($R$19&lt;1,0,Q1357/$R$19)</f>
        <v>0</v>
      </c>
      <c r="S1357" s="243"/>
      <c r="T1357" s="351">
        <f>IF(Q1357=0,0,1)+IF(C1357=0,0,1)+IF(D1357=0,0,1)+IF(E1357=0,0,1)+IF(F1357=0,0,1)+IF(G1357=0,0,1)+IF(H1357=0,0,1)+IF(I1357=0,0,1)+IF(J1357=0,0,1)+IF(K1357=0,0,1)+IF(L1357=0,0,1)+IF(M1357=0,0,1)+IF(N1357=0,0,1)+IF(O1357=0,0,1)</f>
        <v>0</v>
      </c>
      <c r="U1357" s="237"/>
      <c r="V1357" s="237"/>
      <c r="W1357" s="237"/>
      <c r="X1357" s="237"/>
      <c r="Y1357" s="237"/>
      <c r="Z1357" s="237"/>
      <c r="AA1357" s="237"/>
      <c r="AB1357" s="237"/>
      <c r="AC1357" s="237"/>
      <c r="AD1357" s="237"/>
      <c r="AE1357" s="237"/>
      <c r="AF1357" s="237"/>
      <c r="AG1357" s="237"/>
      <c r="AH1357" s="237"/>
      <c r="AI1357" s="237"/>
      <c r="AJ1357" s="237"/>
      <c r="AK1357" s="237"/>
      <c r="AL1357" s="237"/>
      <c r="AM1357" s="237"/>
      <c r="AN1357" s="237"/>
      <c r="AO1357" s="237"/>
      <c r="AP1357" s="237"/>
      <c r="AQ1357" s="237"/>
      <c r="AR1357" s="237"/>
      <c r="AS1357" s="237"/>
      <c r="AT1357" s="237"/>
      <c r="AU1357" s="237"/>
      <c r="AV1357" s="237"/>
      <c r="AW1357" s="237"/>
      <c r="AX1357" s="237"/>
      <c r="AY1357" s="237"/>
      <c r="AZ1357" s="237"/>
      <c r="BA1357" s="237"/>
      <c r="BB1357" s="237"/>
      <c r="BC1357" s="237"/>
      <c r="BD1357" s="237"/>
      <c r="BE1357" s="237"/>
      <c r="BF1357" s="237"/>
      <c r="BG1357" s="237"/>
      <c r="BH1357" s="237"/>
      <c r="BI1357" s="237"/>
      <c r="BJ1357" s="237"/>
      <c r="BK1357" s="237"/>
      <c r="BL1357" s="237"/>
      <c r="BM1357" s="237"/>
      <c r="BN1357" s="237"/>
      <c r="BO1357" s="237"/>
      <c r="BP1357" s="237"/>
      <c r="BQ1357" s="237"/>
      <c r="BR1357" s="237"/>
      <c r="BS1357" s="237"/>
      <c r="BT1357" s="237"/>
      <c r="BU1357" s="237"/>
      <c r="BV1357" s="237"/>
      <c r="BW1357" s="237"/>
      <c r="BX1357" s="237"/>
      <c r="BY1357" s="237"/>
      <c r="BZ1357" s="237"/>
      <c r="CA1357" s="237"/>
      <c r="CB1357" s="237"/>
      <c r="CC1357" s="237"/>
      <c r="CD1357" s="237"/>
      <c r="CE1357" s="237"/>
      <c r="CF1357" s="237"/>
      <c r="CG1357" s="237"/>
      <c r="CH1357" s="237"/>
      <c r="CI1357" s="237"/>
      <c r="CJ1357" s="237"/>
      <c r="CK1357" s="237"/>
      <c r="CL1357" s="237"/>
      <c r="CM1357" s="237"/>
      <c r="CN1357" s="237"/>
      <c r="CO1357" s="237"/>
      <c r="CP1357" s="237"/>
      <c r="CQ1357" s="237"/>
      <c r="CR1357" s="237"/>
      <c r="CS1357" s="237"/>
      <c r="CT1357" s="237"/>
      <c r="CU1357" s="237"/>
      <c r="CV1357" s="237"/>
      <c r="CW1357" s="237"/>
      <c r="CX1357" s="237"/>
      <c r="CY1357" s="237"/>
      <c r="CZ1357" s="237"/>
      <c r="DA1357" s="237"/>
      <c r="DB1357" s="237"/>
      <c r="DC1357" s="237"/>
      <c r="DD1357" s="237"/>
      <c r="DE1357" s="237"/>
      <c r="DF1357" s="237"/>
      <c r="DG1357" s="237"/>
      <c r="DH1357" s="237"/>
      <c r="DI1357" s="237"/>
      <c r="DJ1357" s="237"/>
      <c r="DK1357" s="237"/>
      <c r="DL1357" s="237"/>
      <c r="DM1357" s="237"/>
      <c r="DN1357" s="237"/>
      <c r="DO1357" s="237"/>
      <c r="DP1357" s="237"/>
      <c r="DQ1357" s="237"/>
      <c r="DR1357" s="237"/>
      <c r="DS1357" s="237"/>
      <c r="DT1357" s="237"/>
      <c r="DU1357" s="237"/>
      <c r="DV1357" s="237"/>
      <c r="DW1357" s="237"/>
      <c r="DX1357" s="237"/>
      <c r="DY1357" s="237"/>
      <c r="DZ1357" s="237"/>
      <c r="EA1357" s="237"/>
      <c r="EB1357" s="237"/>
      <c r="EC1357" s="237"/>
      <c r="ED1357" s="237"/>
      <c r="EE1357" s="237"/>
      <c r="EF1357" s="237"/>
      <c r="EG1357" s="237"/>
      <c r="EH1357" s="237"/>
      <c r="EI1357" s="237"/>
      <c r="EJ1357" s="237"/>
      <c r="EK1357" s="237"/>
      <c r="EL1357" s="237"/>
      <c r="EM1357" s="237"/>
      <c r="EN1357" s="237"/>
      <c r="EO1357" s="237"/>
      <c r="EP1357" s="237"/>
      <c r="EQ1357" s="237"/>
      <c r="ER1357" s="237"/>
      <c r="ES1357" s="237"/>
      <c r="ET1357" s="237"/>
      <c r="EU1357" s="237"/>
      <c r="EV1357" s="237"/>
      <c r="EW1357" s="237"/>
      <c r="EX1357" s="237"/>
      <c r="EY1357" s="237"/>
      <c r="EZ1357" s="237"/>
      <c r="FA1357" s="237"/>
      <c r="FB1357" s="237"/>
      <c r="FC1357" s="237"/>
      <c r="FD1357" s="237"/>
      <c r="FE1357" s="237"/>
      <c r="FF1357" s="237"/>
      <c r="FG1357" s="237"/>
      <c r="FH1357" s="237"/>
      <c r="FI1357" s="237"/>
      <c r="FJ1357" s="237"/>
      <c r="FK1357" s="237"/>
      <c r="FL1357" s="237"/>
      <c r="FM1357" s="237"/>
      <c r="FN1357" s="237"/>
      <c r="FO1357" s="237"/>
      <c r="FP1357" s="237"/>
      <c r="FQ1357" s="237"/>
      <c r="FR1357" s="237"/>
      <c r="FS1357" s="237"/>
      <c r="FT1357" s="237"/>
      <c r="FU1357" s="237"/>
      <c r="FV1357" s="237"/>
      <c r="FW1357" s="237"/>
      <c r="FX1357" s="237"/>
      <c r="FY1357" s="237"/>
      <c r="FZ1357" s="237"/>
      <c r="GA1357" s="237"/>
      <c r="GB1357" s="237"/>
      <c r="GC1357" s="237"/>
      <c r="GD1357" s="237"/>
      <c r="GE1357" s="237"/>
      <c r="GF1357" s="237"/>
      <c r="GG1357" s="237"/>
      <c r="GH1357" s="237"/>
      <c r="GI1357" s="237"/>
      <c r="GJ1357" s="237"/>
      <c r="GK1357" s="237"/>
      <c r="GL1357" s="237"/>
      <c r="GM1357" s="237"/>
      <c r="GN1357" s="237"/>
      <c r="GO1357" s="237"/>
      <c r="GP1357" s="237"/>
      <c r="GQ1357" s="237"/>
    </row>
    <row r="1358" spans="1:199" s="81" customFormat="1" ht="15" hidden="1">
      <c r="A1358" s="176" t="s">
        <v>3250</v>
      </c>
      <c r="B1358" s="241" t="s">
        <v>6544</v>
      </c>
      <c r="C1358" s="242">
        <v>0</v>
      </c>
      <c r="D1358" s="242">
        <v>0</v>
      </c>
      <c r="E1358" s="242">
        <v>0</v>
      </c>
      <c r="F1358" s="242">
        <v>0</v>
      </c>
      <c r="G1358" s="242">
        <v>0</v>
      </c>
      <c r="H1358" s="242">
        <v>0</v>
      </c>
      <c r="I1358" s="242">
        <v>0</v>
      </c>
      <c r="J1358" s="242">
        <v>0</v>
      </c>
      <c r="K1358" s="242">
        <v>0</v>
      </c>
      <c r="L1358" s="242">
        <v>0</v>
      </c>
      <c r="M1358" s="242">
        <v>0</v>
      </c>
      <c r="N1358" s="242">
        <v>0</v>
      </c>
      <c r="O1358" s="242">
        <v>0</v>
      </c>
      <c r="P1358" s="28"/>
      <c r="Q1358" s="242">
        <f>SUM(D1358:O1358)</f>
        <v>0</v>
      </c>
      <c r="R1358" s="242">
        <f>IF($R$19&lt;1,0,Q1358/$R$19)</f>
        <v>0</v>
      </c>
      <c r="S1358" s="243"/>
      <c r="T1358" s="351">
        <f>IF(Q1358=0,0,1)+IF(C1358=0,0,1)+IF(D1358=0,0,1)+IF(E1358=0,0,1)+IF(F1358=0,0,1)+IF(G1358=0,0,1)+IF(H1358=0,0,1)+IF(I1358=0,0,1)+IF(J1358=0,0,1)+IF(K1358=0,0,1)+IF(L1358=0,0,1)+IF(M1358=0,0,1)+IF(N1358=0,0,1)+IF(O1358=0,0,1)</f>
        <v>0</v>
      </c>
      <c r="U1358" s="237"/>
      <c r="V1358" s="237"/>
      <c r="W1358" s="237"/>
      <c r="X1358" s="237"/>
      <c r="Y1358" s="237"/>
      <c r="Z1358" s="237"/>
      <c r="AA1358" s="237"/>
      <c r="AB1358" s="237"/>
      <c r="AC1358" s="237"/>
      <c r="AD1358" s="237"/>
      <c r="AE1358" s="237"/>
      <c r="AF1358" s="237"/>
      <c r="AG1358" s="237"/>
      <c r="AH1358" s="237"/>
      <c r="AI1358" s="237"/>
      <c r="AJ1358" s="237"/>
      <c r="AK1358" s="237"/>
      <c r="AL1358" s="237"/>
      <c r="AM1358" s="237"/>
      <c r="AN1358" s="237"/>
      <c r="AO1358" s="237"/>
      <c r="AP1358" s="237"/>
      <c r="AQ1358" s="237"/>
      <c r="AR1358" s="237"/>
      <c r="AS1358" s="237"/>
      <c r="AT1358" s="237"/>
      <c r="AU1358" s="237"/>
      <c r="AV1358" s="237"/>
      <c r="AW1358" s="237"/>
      <c r="AX1358" s="237"/>
      <c r="AY1358" s="237"/>
      <c r="AZ1358" s="237"/>
      <c r="BA1358" s="237"/>
      <c r="BB1358" s="237"/>
      <c r="BC1358" s="237"/>
      <c r="BD1358" s="237"/>
      <c r="BE1358" s="237"/>
      <c r="BF1358" s="237"/>
      <c r="BG1358" s="237"/>
      <c r="BH1358" s="237"/>
      <c r="BI1358" s="237"/>
      <c r="BJ1358" s="237"/>
      <c r="BK1358" s="237"/>
      <c r="BL1358" s="237"/>
      <c r="BM1358" s="237"/>
      <c r="BN1358" s="237"/>
      <c r="BO1358" s="237"/>
      <c r="BP1358" s="237"/>
      <c r="BQ1358" s="237"/>
      <c r="BR1358" s="237"/>
      <c r="BS1358" s="237"/>
      <c r="BT1358" s="237"/>
      <c r="BU1358" s="237"/>
      <c r="BV1358" s="237"/>
      <c r="BW1358" s="237"/>
      <c r="BX1358" s="237"/>
      <c r="BY1358" s="237"/>
      <c r="BZ1358" s="237"/>
      <c r="CA1358" s="237"/>
      <c r="CB1358" s="237"/>
      <c r="CC1358" s="237"/>
      <c r="CD1358" s="237"/>
      <c r="CE1358" s="237"/>
      <c r="CF1358" s="237"/>
      <c r="CG1358" s="237"/>
      <c r="CH1358" s="237"/>
      <c r="CI1358" s="237"/>
      <c r="CJ1358" s="237"/>
      <c r="CK1358" s="237"/>
      <c r="CL1358" s="237"/>
      <c r="CM1358" s="237"/>
      <c r="CN1358" s="237"/>
      <c r="CO1358" s="237"/>
      <c r="CP1358" s="237"/>
      <c r="CQ1358" s="237"/>
      <c r="CR1358" s="237"/>
      <c r="CS1358" s="237"/>
      <c r="CT1358" s="237"/>
      <c r="CU1358" s="237"/>
      <c r="CV1358" s="237"/>
      <c r="CW1358" s="237"/>
      <c r="CX1358" s="237"/>
      <c r="CY1358" s="237"/>
      <c r="CZ1358" s="237"/>
      <c r="DA1358" s="237"/>
      <c r="DB1358" s="237"/>
      <c r="DC1358" s="237"/>
      <c r="DD1358" s="237"/>
      <c r="DE1358" s="237"/>
      <c r="DF1358" s="237"/>
      <c r="DG1358" s="237"/>
      <c r="DH1358" s="237"/>
      <c r="DI1358" s="237"/>
      <c r="DJ1358" s="237"/>
      <c r="DK1358" s="237"/>
      <c r="DL1358" s="237"/>
      <c r="DM1358" s="237"/>
      <c r="DN1358" s="237"/>
      <c r="DO1358" s="237"/>
      <c r="DP1358" s="237"/>
      <c r="DQ1358" s="237"/>
      <c r="DR1358" s="237"/>
      <c r="DS1358" s="237"/>
      <c r="DT1358" s="237"/>
      <c r="DU1358" s="237"/>
      <c r="DV1358" s="237"/>
      <c r="DW1358" s="237"/>
      <c r="DX1358" s="237"/>
      <c r="DY1358" s="237"/>
      <c r="DZ1358" s="237"/>
      <c r="EA1358" s="237"/>
      <c r="EB1358" s="237"/>
      <c r="EC1358" s="237"/>
      <c r="ED1358" s="237"/>
      <c r="EE1358" s="237"/>
      <c r="EF1358" s="237"/>
      <c r="EG1358" s="237"/>
      <c r="EH1358" s="237"/>
      <c r="EI1358" s="237"/>
      <c r="EJ1358" s="237"/>
      <c r="EK1358" s="237"/>
      <c r="EL1358" s="237"/>
      <c r="EM1358" s="237"/>
      <c r="EN1358" s="237"/>
      <c r="EO1358" s="237"/>
      <c r="EP1358" s="237"/>
      <c r="EQ1358" s="237"/>
      <c r="ER1358" s="237"/>
      <c r="ES1358" s="237"/>
      <c r="ET1358" s="237"/>
      <c r="EU1358" s="237"/>
      <c r="EV1358" s="237"/>
      <c r="EW1358" s="237"/>
      <c r="EX1358" s="237"/>
      <c r="EY1358" s="237"/>
      <c r="EZ1358" s="237"/>
      <c r="FA1358" s="237"/>
      <c r="FB1358" s="237"/>
      <c r="FC1358" s="237"/>
      <c r="FD1358" s="237"/>
      <c r="FE1358" s="237"/>
      <c r="FF1358" s="237"/>
      <c r="FG1358" s="237"/>
      <c r="FH1358" s="237"/>
      <c r="FI1358" s="237"/>
      <c r="FJ1358" s="237"/>
      <c r="FK1358" s="237"/>
      <c r="FL1358" s="237"/>
      <c r="FM1358" s="237"/>
      <c r="FN1358" s="237"/>
      <c r="FO1358" s="237"/>
      <c r="FP1358" s="237"/>
      <c r="FQ1358" s="237"/>
      <c r="FR1358" s="237"/>
      <c r="FS1358" s="237"/>
      <c r="FT1358" s="237"/>
      <c r="FU1358" s="237"/>
      <c r="FV1358" s="237"/>
      <c r="FW1358" s="237"/>
      <c r="FX1358" s="237"/>
      <c r="FY1358" s="237"/>
      <c r="FZ1358" s="237"/>
      <c r="GA1358" s="237"/>
      <c r="GB1358" s="237"/>
      <c r="GC1358" s="237"/>
      <c r="GD1358" s="237"/>
      <c r="GE1358" s="237"/>
      <c r="GF1358" s="237"/>
      <c r="GG1358" s="237"/>
      <c r="GH1358" s="237"/>
      <c r="GI1358" s="237"/>
      <c r="GJ1358" s="237"/>
      <c r="GK1358" s="237"/>
      <c r="GL1358" s="237"/>
      <c r="GM1358" s="237"/>
      <c r="GN1358" s="237"/>
      <c r="GO1358" s="237"/>
      <c r="GP1358" s="237"/>
      <c r="GQ1358" s="237"/>
    </row>
    <row r="1359" spans="1:199" s="81" customFormat="1" ht="15" hidden="1">
      <c r="A1359" s="176" t="s">
        <v>3251</v>
      </c>
      <c r="B1359" s="241" t="s">
        <v>6545</v>
      </c>
      <c r="C1359" s="242">
        <v>0</v>
      </c>
      <c r="D1359" s="242">
        <v>0</v>
      </c>
      <c r="E1359" s="242">
        <v>0</v>
      </c>
      <c r="F1359" s="242">
        <v>0</v>
      </c>
      <c r="G1359" s="242">
        <v>0</v>
      </c>
      <c r="H1359" s="242">
        <v>0</v>
      </c>
      <c r="I1359" s="242">
        <v>0</v>
      </c>
      <c r="J1359" s="242">
        <v>0</v>
      </c>
      <c r="K1359" s="242">
        <v>0</v>
      </c>
      <c r="L1359" s="242">
        <v>0</v>
      </c>
      <c r="M1359" s="242">
        <v>0</v>
      </c>
      <c r="N1359" s="242">
        <v>0</v>
      </c>
      <c r="O1359" s="242">
        <v>0</v>
      </c>
      <c r="P1359" s="28"/>
      <c r="Q1359" s="242">
        <f>SUM(D1359:O1359)</f>
        <v>0</v>
      </c>
      <c r="R1359" s="242">
        <f>IF($R$19&lt;1,0,Q1359/$R$19)</f>
        <v>0</v>
      </c>
      <c r="S1359" s="243"/>
      <c r="T1359" s="351">
        <f>IF(Q1359=0,0,1)+IF(C1359=0,0,1)+IF(D1359=0,0,1)+IF(E1359=0,0,1)+IF(F1359=0,0,1)+IF(G1359=0,0,1)+IF(H1359=0,0,1)+IF(I1359=0,0,1)+IF(J1359=0,0,1)+IF(K1359=0,0,1)+IF(L1359=0,0,1)+IF(M1359=0,0,1)+IF(N1359=0,0,1)+IF(O1359=0,0,1)</f>
        <v>0</v>
      </c>
      <c r="U1359" s="237"/>
      <c r="V1359" s="237"/>
      <c r="W1359" s="237"/>
      <c r="X1359" s="237"/>
      <c r="Y1359" s="237"/>
      <c r="Z1359" s="237"/>
      <c r="AA1359" s="237"/>
      <c r="AB1359" s="237"/>
      <c r="AC1359" s="237"/>
      <c r="AD1359" s="237"/>
      <c r="AE1359" s="237"/>
      <c r="AF1359" s="237"/>
      <c r="AG1359" s="237"/>
      <c r="AH1359" s="237"/>
      <c r="AI1359" s="237"/>
      <c r="AJ1359" s="237"/>
      <c r="AK1359" s="237"/>
      <c r="AL1359" s="237"/>
      <c r="AM1359" s="237"/>
      <c r="AN1359" s="237"/>
      <c r="AO1359" s="237"/>
      <c r="AP1359" s="237"/>
      <c r="AQ1359" s="237"/>
      <c r="AR1359" s="237"/>
      <c r="AS1359" s="237"/>
      <c r="AT1359" s="237"/>
      <c r="AU1359" s="237"/>
      <c r="AV1359" s="237"/>
      <c r="AW1359" s="237"/>
      <c r="AX1359" s="237"/>
      <c r="AY1359" s="237"/>
      <c r="AZ1359" s="237"/>
      <c r="BA1359" s="237"/>
      <c r="BB1359" s="237"/>
      <c r="BC1359" s="237"/>
      <c r="BD1359" s="237"/>
      <c r="BE1359" s="237"/>
      <c r="BF1359" s="237"/>
      <c r="BG1359" s="237"/>
      <c r="BH1359" s="237"/>
      <c r="BI1359" s="237"/>
      <c r="BJ1359" s="237"/>
      <c r="BK1359" s="237"/>
      <c r="BL1359" s="237"/>
      <c r="BM1359" s="237"/>
      <c r="BN1359" s="237"/>
      <c r="BO1359" s="237"/>
      <c r="BP1359" s="237"/>
      <c r="BQ1359" s="237"/>
      <c r="BR1359" s="237"/>
      <c r="BS1359" s="237"/>
      <c r="BT1359" s="237"/>
      <c r="BU1359" s="237"/>
      <c r="BV1359" s="237"/>
      <c r="BW1359" s="237"/>
      <c r="BX1359" s="237"/>
      <c r="BY1359" s="237"/>
      <c r="BZ1359" s="237"/>
      <c r="CA1359" s="237"/>
      <c r="CB1359" s="237"/>
      <c r="CC1359" s="237"/>
      <c r="CD1359" s="237"/>
      <c r="CE1359" s="237"/>
      <c r="CF1359" s="237"/>
      <c r="CG1359" s="237"/>
      <c r="CH1359" s="237"/>
      <c r="CI1359" s="237"/>
      <c r="CJ1359" s="237"/>
      <c r="CK1359" s="237"/>
      <c r="CL1359" s="237"/>
      <c r="CM1359" s="237"/>
      <c r="CN1359" s="237"/>
      <c r="CO1359" s="237"/>
      <c r="CP1359" s="237"/>
      <c r="CQ1359" s="237"/>
      <c r="CR1359" s="237"/>
      <c r="CS1359" s="237"/>
      <c r="CT1359" s="237"/>
      <c r="CU1359" s="237"/>
      <c r="CV1359" s="237"/>
      <c r="CW1359" s="237"/>
      <c r="CX1359" s="237"/>
      <c r="CY1359" s="237"/>
      <c r="CZ1359" s="237"/>
      <c r="DA1359" s="237"/>
      <c r="DB1359" s="237"/>
      <c r="DC1359" s="237"/>
      <c r="DD1359" s="237"/>
      <c r="DE1359" s="237"/>
      <c r="DF1359" s="237"/>
      <c r="DG1359" s="237"/>
      <c r="DH1359" s="237"/>
      <c r="DI1359" s="237"/>
      <c r="DJ1359" s="237"/>
      <c r="DK1359" s="237"/>
      <c r="DL1359" s="237"/>
      <c r="DM1359" s="237"/>
      <c r="DN1359" s="237"/>
      <c r="DO1359" s="237"/>
      <c r="DP1359" s="237"/>
      <c r="DQ1359" s="237"/>
      <c r="DR1359" s="237"/>
      <c r="DS1359" s="237"/>
      <c r="DT1359" s="237"/>
      <c r="DU1359" s="237"/>
      <c r="DV1359" s="237"/>
      <c r="DW1359" s="237"/>
      <c r="DX1359" s="237"/>
      <c r="DY1359" s="237"/>
      <c r="DZ1359" s="237"/>
      <c r="EA1359" s="237"/>
      <c r="EB1359" s="237"/>
      <c r="EC1359" s="237"/>
      <c r="ED1359" s="237"/>
      <c r="EE1359" s="237"/>
      <c r="EF1359" s="237"/>
      <c r="EG1359" s="237"/>
      <c r="EH1359" s="237"/>
      <c r="EI1359" s="237"/>
      <c r="EJ1359" s="237"/>
      <c r="EK1359" s="237"/>
      <c r="EL1359" s="237"/>
      <c r="EM1359" s="237"/>
      <c r="EN1359" s="237"/>
      <c r="EO1359" s="237"/>
      <c r="EP1359" s="237"/>
      <c r="EQ1359" s="237"/>
      <c r="ER1359" s="237"/>
      <c r="ES1359" s="237"/>
      <c r="ET1359" s="237"/>
      <c r="EU1359" s="237"/>
      <c r="EV1359" s="237"/>
      <c r="EW1359" s="237"/>
      <c r="EX1359" s="237"/>
      <c r="EY1359" s="237"/>
      <c r="EZ1359" s="237"/>
      <c r="FA1359" s="237"/>
      <c r="FB1359" s="237"/>
      <c r="FC1359" s="237"/>
      <c r="FD1359" s="237"/>
      <c r="FE1359" s="237"/>
      <c r="FF1359" s="237"/>
      <c r="FG1359" s="237"/>
      <c r="FH1359" s="237"/>
      <c r="FI1359" s="237"/>
      <c r="FJ1359" s="237"/>
      <c r="FK1359" s="237"/>
      <c r="FL1359" s="237"/>
      <c r="FM1359" s="237"/>
      <c r="FN1359" s="237"/>
      <c r="FO1359" s="237"/>
      <c r="FP1359" s="237"/>
      <c r="FQ1359" s="237"/>
      <c r="FR1359" s="237"/>
      <c r="FS1359" s="237"/>
      <c r="FT1359" s="237"/>
      <c r="FU1359" s="237"/>
      <c r="FV1359" s="237"/>
      <c r="FW1359" s="237"/>
      <c r="FX1359" s="237"/>
      <c r="FY1359" s="237"/>
      <c r="FZ1359" s="237"/>
      <c r="GA1359" s="237"/>
      <c r="GB1359" s="237"/>
      <c r="GC1359" s="237"/>
      <c r="GD1359" s="237"/>
      <c r="GE1359" s="237"/>
      <c r="GF1359" s="237"/>
      <c r="GG1359" s="237"/>
      <c r="GH1359" s="237"/>
      <c r="GI1359" s="237"/>
      <c r="GJ1359" s="237"/>
      <c r="GK1359" s="237"/>
      <c r="GL1359" s="237"/>
      <c r="GM1359" s="237"/>
      <c r="GN1359" s="237"/>
      <c r="GO1359" s="237"/>
      <c r="GP1359" s="237"/>
      <c r="GQ1359" s="237"/>
    </row>
    <row r="1360" spans="1:199" s="81" customFormat="1" ht="15" hidden="1">
      <c r="A1360" s="176" t="s">
        <v>3252</v>
      </c>
      <c r="B1360" s="241" t="s">
        <v>6546</v>
      </c>
      <c r="C1360" s="242">
        <v>0</v>
      </c>
      <c r="D1360" s="242">
        <v>0</v>
      </c>
      <c r="E1360" s="242">
        <v>0</v>
      </c>
      <c r="F1360" s="242">
        <v>0</v>
      </c>
      <c r="G1360" s="242">
        <v>0</v>
      </c>
      <c r="H1360" s="242">
        <v>0</v>
      </c>
      <c r="I1360" s="242">
        <v>0</v>
      </c>
      <c r="J1360" s="242">
        <v>0</v>
      </c>
      <c r="K1360" s="242">
        <v>0</v>
      </c>
      <c r="L1360" s="242">
        <v>0</v>
      </c>
      <c r="M1360" s="242">
        <v>0</v>
      </c>
      <c r="N1360" s="242">
        <v>0</v>
      </c>
      <c r="O1360" s="242">
        <v>0</v>
      </c>
      <c r="P1360" s="28"/>
      <c r="Q1360" s="242">
        <f>SUM(D1360:O1360)</f>
        <v>0</v>
      </c>
      <c r="R1360" s="242">
        <f>IF($R$19&lt;1,0,Q1360/$R$19)</f>
        <v>0</v>
      </c>
      <c r="S1360" s="243"/>
      <c r="T1360" s="351">
        <f>IF(Q1360=0,0,1)+IF(C1360=0,0,1)+IF(D1360=0,0,1)+IF(E1360=0,0,1)+IF(F1360=0,0,1)+IF(G1360=0,0,1)+IF(H1360=0,0,1)+IF(I1360=0,0,1)+IF(J1360=0,0,1)+IF(K1360=0,0,1)+IF(L1360=0,0,1)+IF(M1360=0,0,1)+IF(N1360=0,0,1)+IF(O1360=0,0,1)</f>
        <v>0</v>
      </c>
      <c r="U1360" s="237"/>
      <c r="V1360" s="237"/>
      <c r="W1360" s="237"/>
      <c r="X1360" s="237"/>
      <c r="Y1360" s="237"/>
      <c r="Z1360" s="237"/>
      <c r="AA1360" s="237"/>
      <c r="AB1360" s="237"/>
      <c r="AC1360" s="237"/>
      <c r="AD1360" s="237"/>
      <c r="AE1360" s="237"/>
      <c r="AF1360" s="237"/>
      <c r="AG1360" s="237"/>
      <c r="AH1360" s="237"/>
      <c r="AI1360" s="237"/>
      <c r="AJ1360" s="237"/>
      <c r="AK1360" s="237"/>
      <c r="AL1360" s="237"/>
      <c r="AM1360" s="237"/>
      <c r="AN1360" s="237"/>
      <c r="AO1360" s="237"/>
      <c r="AP1360" s="237"/>
      <c r="AQ1360" s="237"/>
      <c r="AR1360" s="237"/>
      <c r="AS1360" s="237"/>
      <c r="AT1360" s="237"/>
      <c r="AU1360" s="237"/>
      <c r="AV1360" s="237"/>
      <c r="AW1360" s="237"/>
      <c r="AX1360" s="237"/>
      <c r="AY1360" s="237"/>
      <c r="AZ1360" s="237"/>
      <c r="BA1360" s="237"/>
      <c r="BB1360" s="237"/>
      <c r="BC1360" s="237"/>
      <c r="BD1360" s="237"/>
      <c r="BE1360" s="237"/>
      <c r="BF1360" s="237"/>
      <c r="BG1360" s="237"/>
      <c r="BH1360" s="237"/>
      <c r="BI1360" s="237"/>
      <c r="BJ1360" s="237"/>
      <c r="BK1360" s="237"/>
      <c r="BL1360" s="237"/>
      <c r="BM1360" s="237"/>
      <c r="BN1360" s="237"/>
      <c r="BO1360" s="237"/>
      <c r="BP1360" s="237"/>
      <c r="BQ1360" s="237"/>
      <c r="BR1360" s="237"/>
      <c r="BS1360" s="237"/>
      <c r="BT1360" s="237"/>
      <c r="BU1360" s="237"/>
      <c r="BV1360" s="237"/>
      <c r="BW1360" s="237"/>
      <c r="BX1360" s="237"/>
      <c r="BY1360" s="237"/>
      <c r="BZ1360" s="237"/>
      <c r="CA1360" s="237"/>
      <c r="CB1360" s="237"/>
      <c r="CC1360" s="237"/>
      <c r="CD1360" s="237"/>
      <c r="CE1360" s="237"/>
      <c r="CF1360" s="237"/>
      <c r="CG1360" s="237"/>
      <c r="CH1360" s="237"/>
      <c r="CI1360" s="237"/>
      <c r="CJ1360" s="237"/>
      <c r="CK1360" s="237"/>
      <c r="CL1360" s="237"/>
      <c r="CM1360" s="237"/>
      <c r="CN1360" s="237"/>
      <c r="CO1360" s="237"/>
      <c r="CP1360" s="237"/>
      <c r="CQ1360" s="237"/>
      <c r="CR1360" s="237"/>
      <c r="CS1360" s="237"/>
      <c r="CT1360" s="237"/>
      <c r="CU1360" s="237"/>
      <c r="CV1360" s="237"/>
      <c r="CW1360" s="237"/>
      <c r="CX1360" s="237"/>
      <c r="CY1360" s="237"/>
      <c r="CZ1360" s="237"/>
      <c r="DA1360" s="237"/>
      <c r="DB1360" s="237"/>
      <c r="DC1360" s="237"/>
      <c r="DD1360" s="237"/>
      <c r="DE1360" s="237"/>
      <c r="DF1360" s="237"/>
      <c r="DG1360" s="237"/>
      <c r="DH1360" s="237"/>
      <c r="DI1360" s="237"/>
      <c r="DJ1360" s="237"/>
      <c r="DK1360" s="237"/>
      <c r="DL1360" s="237"/>
      <c r="DM1360" s="237"/>
      <c r="DN1360" s="237"/>
      <c r="DO1360" s="237"/>
      <c r="DP1360" s="237"/>
      <c r="DQ1360" s="237"/>
      <c r="DR1360" s="237"/>
      <c r="DS1360" s="237"/>
      <c r="DT1360" s="237"/>
      <c r="DU1360" s="237"/>
      <c r="DV1360" s="237"/>
      <c r="DW1360" s="237"/>
      <c r="DX1360" s="237"/>
      <c r="DY1360" s="237"/>
      <c r="DZ1360" s="237"/>
      <c r="EA1360" s="237"/>
      <c r="EB1360" s="237"/>
      <c r="EC1360" s="237"/>
      <c r="ED1360" s="237"/>
      <c r="EE1360" s="237"/>
      <c r="EF1360" s="237"/>
      <c r="EG1360" s="237"/>
      <c r="EH1360" s="237"/>
      <c r="EI1360" s="237"/>
      <c r="EJ1360" s="237"/>
      <c r="EK1360" s="237"/>
      <c r="EL1360" s="237"/>
      <c r="EM1360" s="237"/>
      <c r="EN1360" s="237"/>
      <c r="EO1360" s="237"/>
      <c r="EP1360" s="237"/>
      <c r="EQ1360" s="237"/>
      <c r="ER1360" s="237"/>
      <c r="ES1360" s="237"/>
      <c r="ET1360" s="237"/>
      <c r="EU1360" s="237"/>
      <c r="EV1360" s="237"/>
      <c r="EW1360" s="237"/>
      <c r="EX1360" s="237"/>
      <c r="EY1360" s="237"/>
      <c r="EZ1360" s="237"/>
      <c r="FA1360" s="237"/>
      <c r="FB1360" s="237"/>
      <c r="FC1360" s="237"/>
      <c r="FD1360" s="237"/>
      <c r="FE1360" s="237"/>
      <c r="FF1360" s="237"/>
      <c r="FG1360" s="237"/>
      <c r="FH1360" s="237"/>
      <c r="FI1360" s="237"/>
      <c r="FJ1360" s="237"/>
      <c r="FK1360" s="237"/>
      <c r="FL1360" s="237"/>
      <c r="FM1360" s="237"/>
      <c r="FN1360" s="237"/>
      <c r="FO1360" s="237"/>
      <c r="FP1360" s="237"/>
      <c r="FQ1360" s="237"/>
      <c r="FR1360" s="237"/>
      <c r="FS1360" s="237"/>
      <c r="FT1360" s="237"/>
      <c r="FU1360" s="237"/>
      <c r="FV1360" s="237"/>
      <c r="FW1360" s="237"/>
      <c r="FX1360" s="237"/>
      <c r="FY1360" s="237"/>
      <c r="FZ1360" s="237"/>
      <c r="GA1360" s="237"/>
      <c r="GB1360" s="237"/>
      <c r="GC1360" s="237"/>
      <c r="GD1360" s="237"/>
      <c r="GE1360" s="237"/>
      <c r="GF1360" s="237"/>
      <c r="GG1360" s="237"/>
      <c r="GH1360" s="237"/>
      <c r="GI1360" s="237"/>
      <c r="GJ1360" s="237"/>
      <c r="GK1360" s="237"/>
      <c r="GL1360" s="237"/>
      <c r="GM1360" s="237"/>
      <c r="GN1360" s="237"/>
      <c r="GO1360" s="237"/>
      <c r="GP1360" s="237"/>
      <c r="GQ1360" s="237"/>
    </row>
    <row r="1361" spans="1:199" s="81" customFormat="1" ht="15" hidden="1">
      <c r="A1361" s="176" t="s">
        <v>3253</v>
      </c>
      <c r="B1361" s="241" t="s">
        <v>6547</v>
      </c>
      <c r="C1361" s="242">
        <v>0</v>
      </c>
      <c r="D1361" s="242">
        <v>0</v>
      </c>
      <c r="E1361" s="242">
        <v>0</v>
      </c>
      <c r="F1361" s="242">
        <v>0</v>
      </c>
      <c r="G1361" s="242">
        <v>0</v>
      </c>
      <c r="H1361" s="242">
        <v>0</v>
      </c>
      <c r="I1361" s="242">
        <v>0</v>
      </c>
      <c r="J1361" s="242">
        <v>0</v>
      </c>
      <c r="K1361" s="242">
        <v>0</v>
      </c>
      <c r="L1361" s="242">
        <v>0</v>
      </c>
      <c r="M1361" s="242">
        <v>0</v>
      </c>
      <c r="N1361" s="242">
        <v>0</v>
      </c>
      <c r="O1361" s="242">
        <v>0</v>
      </c>
      <c r="P1361" s="28"/>
      <c r="Q1361" s="242">
        <f>SUM(D1361:O1361)</f>
        <v>0</v>
      </c>
      <c r="R1361" s="242">
        <f>IF($R$19&lt;1,0,Q1361/$R$19)</f>
        <v>0</v>
      </c>
      <c r="S1361" s="243"/>
      <c r="T1361" s="351">
        <f>IF(Q1361=0,0,1)+IF(C1361=0,0,1)+IF(D1361=0,0,1)+IF(E1361=0,0,1)+IF(F1361=0,0,1)+IF(G1361=0,0,1)+IF(H1361=0,0,1)+IF(I1361=0,0,1)+IF(J1361=0,0,1)+IF(K1361=0,0,1)+IF(L1361=0,0,1)+IF(M1361=0,0,1)+IF(N1361=0,0,1)+IF(O1361=0,0,1)</f>
        <v>0</v>
      </c>
      <c r="U1361" s="237"/>
      <c r="V1361" s="237"/>
      <c r="W1361" s="237"/>
      <c r="X1361" s="237"/>
      <c r="Y1361" s="237"/>
      <c r="Z1361" s="237"/>
      <c r="AA1361" s="237"/>
      <c r="AB1361" s="237"/>
      <c r="AC1361" s="237"/>
      <c r="AD1361" s="237"/>
      <c r="AE1361" s="237"/>
      <c r="AF1361" s="237"/>
      <c r="AG1361" s="237"/>
      <c r="AH1361" s="237"/>
      <c r="AI1361" s="237"/>
      <c r="AJ1361" s="237"/>
      <c r="AK1361" s="237"/>
      <c r="AL1361" s="237"/>
      <c r="AM1361" s="237"/>
      <c r="AN1361" s="237"/>
      <c r="AO1361" s="237"/>
      <c r="AP1361" s="237"/>
      <c r="AQ1361" s="237"/>
      <c r="AR1361" s="237"/>
      <c r="AS1361" s="237"/>
      <c r="AT1361" s="237"/>
      <c r="AU1361" s="237"/>
      <c r="AV1361" s="237"/>
      <c r="AW1361" s="237"/>
      <c r="AX1361" s="237"/>
      <c r="AY1361" s="237"/>
      <c r="AZ1361" s="237"/>
      <c r="BA1361" s="237"/>
      <c r="BB1361" s="237"/>
      <c r="BC1361" s="237"/>
      <c r="BD1361" s="237"/>
      <c r="BE1361" s="237"/>
      <c r="BF1361" s="237"/>
      <c r="BG1361" s="237"/>
      <c r="BH1361" s="237"/>
      <c r="BI1361" s="237"/>
      <c r="BJ1361" s="237"/>
      <c r="BK1361" s="237"/>
      <c r="BL1361" s="237"/>
      <c r="BM1361" s="237"/>
      <c r="BN1361" s="237"/>
      <c r="BO1361" s="237"/>
      <c r="BP1361" s="237"/>
      <c r="BQ1361" s="237"/>
      <c r="BR1361" s="237"/>
      <c r="BS1361" s="237"/>
      <c r="BT1361" s="237"/>
      <c r="BU1361" s="237"/>
      <c r="BV1361" s="237"/>
      <c r="BW1361" s="237"/>
      <c r="BX1361" s="237"/>
      <c r="BY1361" s="237"/>
      <c r="BZ1361" s="237"/>
      <c r="CA1361" s="237"/>
      <c r="CB1361" s="237"/>
      <c r="CC1361" s="237"/>
      <c r="CD1361" s="237"/>
      <c r="CE1361" s="237"/>
      <c r="CF1361" s="237"/>
      <c r="CG1361" s="237"/>
      <c r="CH1361" s="237"/>
      <c r="CI1361" s="237"/>
      <c r="CJ1361" s="237"/>
      <c r="CK1361" s="237"/>
      <c r="CL1361" s="237"/>
      <c r="CM1361" s="237"/>
      <c r="CN1361" s="237"/>
      <c r="CO1361" s="237"/>
      <c r="CP1361" s="237"/>
      <c r="CQ1361" s="237"/>
      <c r="CR1361" s="237"/>
      <c r="CS1361" s="237"/>
      <c r="CT1361" s="237"/>
      <c r="CU1361" s="237"/>
      <c r="CV1361" s="237"/>
      <c r="CW1361" s="237"/>
      <c r="CX1361" s="237"/>
      <c r="CY1361" s="237"/>
      <c r="CZ1361" s="237"/>
      <c r="DA1361" s="237"/>
      <c r="DB1361" s="237"/>
      <c r="DC1361" s="237"/>
      <c r="DD1361" s="237"/>
      <c r="DE1361" s="237"/>
      <c r="DF1361" s="237"/>
      <c r="DG1361" s="237"/>
      <c r="DH1361" s="237"/>
      <c r="DI1361" s="237"/>
      <c r="DJ1361" s="237"/>
      <c r="DK1361" s="237"/>
      <c r="DL1361" s="237"/>
      <c r="DM1361" s="237"/>
      <c r="DN1361" s="237"/>
      <c r="DO1361" s="237"/>
      <c r="DP1361" s="237"/>
      <c r="DQ1361" s="237"/>
      <c r="DR1361" s="237"/>
      <c r="DS1361" s="237"/>
      <c r="DT1361" s="237"/>
      <c r="DU1361" s="237"/>
      <c r="DV1361" s="237"/>
      <c r="DW1361" s="237"/>
      <c r="DX1361" s="237"/>
      <c r="DY1361" s="237"/>
      <c r="DZ1361" s="237"/>
      <c r="EA1361" s="237"/>
      <c r="EB1361" s="237"/>
      <c r="EC1361" s="237"/>
      <c r="ED1361" s="237"/>
      <c r="EE1361" s="237"/>
      <c r="EF1361" s="237"/>
      <c r="EG1361" s="237"/>
      <c r="EH1361" s="237"/>
      <c r="EI1361" s="237"/>
      <c r="EJ1361" s="237"/>
      <c r="EK1361" s="237"/>
      <c r="EL1361" s="237"/>
      <c r="EM1361" s="237"/>
      <c r="EN1361" s="237"/>
      <c r="EO1361" s="237"/>
      <c r="EP1361" s="237"/>
      <c r="EQ1361" s="237"/>
      <c r="ER1361" s="237"/>
      <c r="ES1361" s="237"/>
      <c r="ET1361" s="237"/>
      <c r="EU1361" s="237"/>
      <c r="EV1361" s="237"/>
      <c r="EW1361" s="237"/>
      <c r="EX1361" s="237"/>
      <c r="EY1361" s="237"/>
      <c r="EZ1361" s="237"/>
      <c r="FA1361" s="237"/>
      <c r="FB1361" s="237"/>
      <c r="FC1361" s="237"/>
      <c r="FD1361" s="237"/>
      <c r="FE1361" s="237"/>
      <c r="FF1361" s="237"/>
      <c r="FG1361" s="237"/>
      <c r="FH1361" s="237"/>
      <c r="FI1361" s="237"/>
      <c r="FJ1361" s="237"/>
      <c r="FK1361" s="237"/>
      <c r="FL1361" s="237"/>
      <c r="FM1361" s="237"/>
      <c r="FN1361" s="237"/>
      <c r="FO1361" s="237"/>
      <c r="FP1361" s="237"/>
      <c r="FQ1361" s="237"/>
      <c r="FR1361" s="237"/>
      <c r="FS1361" s="237"/>
      <c r="FT1361" s="237"/>
      <c r="FU1361" s="237"/>
      <c r="FV1361" s="237"/>
      <c r="FW1361" s="237"/>
      <c r="FX1361" s="237"/>
      <c r="FY1361" s="237"/>
      <c r="FZ1361" s="237"/>
      <c r="GA1361" s="237"/>
      <c r="GB1361" s="237"/>
      <c r="GC1361" s="237"/>
      <c r="GD1361" s="237"/>
      <c r="GE1361" s="237"/>
      <c r="GF1361" s="237"/>
      <c r="GG1361" s="237"/>
      <c r="GH1361" s="237"/>
      <c r="GI1361" s="237"/>
      <c r="GJ1361" s="237"/>
      <c r="GK1361" s="237"/>
      <c r="GL1361" s="237"/>
      <c r="GM1361" s="237"/>
      <c r="GN1361" s="237"/>
      <c r="GO1361" s="237"/>
      <c r="GP1361" s="237"/>
      <c r="GQ1361" s="237"/>
    </row>
    <row r="1362" spans="1:199" s="81" customFormat="1" ht="15" hidden="1">
      <c r="A1362" s="176" t="s">
        <v>3254</v>
      </c>
      <c r="B1362" s="241" t="s">
        <v>6548</v>
      </c>
      <c r="C1362" s="242">
        <v>0</v>
      </c>
      <c r="D1362" s="242">
        <v>0</v>
      </c>
      <c r="E1362" s="242">
        <v>0</v>
      </c>
      <c r="F1362" s="242">
        <v>0</v>
      </c>
      <c r="G1362" s="242">
        <v>0</v>
      </c>
      <c r="H1362" s="242">
        <v>0</v>
      </c>
      <c r="I1362" s="242">
        <v>0</v>
      </c>
      <c r="J1362" s="242">
        <v>0</v>
      </c>
      <c r="K1362" s="242">
        <v>0</v>
      </c>
      <c r="L1362" s="242">
        <v>0</v>
      </c>
      <c r="M1362" s="242">
        <v>0</v>
      </c>
      <c r="N1362" s="242">
        <v>0</v>
      </c>
      <c r="O1362" s="242">
        <v>0</v>
      </c>
      <c r="P1362" s="28"/>
      <c r="Q1362" s="242">
        <f>SUM(D1362:O1362)</f>
        <v>0</v>
      </c>
      <c r="R1362" s="242">
        <f>IF($R$19&lt;1,0,Q1362/$R$19)</f>
        <v>0</v>
      </c>
      <c r="S1362" s="243"/>
      <c r="T1362" s="351">
        <f>IF(Q1362=0,0,1)+IF(C1362=0,0,1)+IF(D1362=0,0,1)+IF(E1362=0,0,1)+IF(F1362=0,0,1)+IF(G1362=0,0,1)+IF(H1362=0,0,1)+IF(I1362=0,0,1)+IF(J1362=0,0,1)+IF(K1362=0,0,1)+IF(L1362=0,0,1)+IF(M1362=0,0,1)+IF(N1362=0,0,1)+IF(O1362=0,0,1)</f>
        <v>0</v>
      </c>
      <c r="U1362" s="237"/>
      <c r="V1362" s="237"/>
      <c r="W1362" s="237"/>
      <c r="X1362" s="237"/>
      <c r="Y1362" s="237"/>
      <c r="Z1362" s="237"/>
      <c r="AA1362" s="237"/>
      <c r="AB1362" s="237"/>
      <c r="AC1362" s="237"/>
      <c r="AD1362" s="237"/>
      <c r="AE1362" s="237"/>
      <c r="AF1362" s="237"/>
      <c r="AG1362" s="237"/>
      <c r="AH1362" s="237"/>
      <c r="AI1362" s="237"/>
      <c r="AJ1362" s="237"/>
      <c r="AK1362" s="237"/>
      <c r="AL1362" s="237"/>
      <c r="AM1362" s="237"/>
      <c r="AN1362" s="237"/>
      <c r="AO1362" s="237"/>
      <c r="AP1362" s="237"/>
      <c r="AQ1362" s="237"/>
      <c r="AR1362" s="237"/>
      <c r="AS1362" s="237"/>
      <c r="AT1362" s="237"/>
      <c r="AU1362" s="237"/>
      <c r="AV1362" s="237"/>
      <c r="AW1362" s="237"/>
      <c r="AX1362" s="237"/>
      <c r="AY1362" s="237"/>
      <c r="AZ1362" s="237"/>
      <c r="BA1362" s="237"/>
      <c r="BB1362" s="237"/>
      <c r="BC1362" s="237"/>
      <c r="BD1362" s="237"/>
      <c r="BE1362" s="237"/>
      <c r="BF1362" s="237"/>
      <c r="BG1362" s="237"/>
      <c r="BH1362" s="237"/>
      <c r="BI1362" s="237"/>
      <c r="BJ1362" s="237"/>
      <c r="BK1362" s="237"/>
      <c r="BL1362" s="237"/>
      <c r="BM1362" s="237"/>
      <c r="BN1362" s="237"/>
      <c r="BO1362" s="237"/>
      <c r="BP1362" s="237"/>
      <c r="BQ1362" s="237"/>
      <c r="BR1362" s="237"/>
      <c r="BS1362" s="237"/>
      <c r="BT1362" s="237"/>
      <c r="BU1362" s="237"/>
      <c r="BV1362" s="237"/>
      <c r="BW1362" s="237"/>
      <c r="BX1362" s="237"/>
      <c r="BY1362" s="237"/>
      <c r="BZ1362" s="237"/>
      <c r="CA1362" s="237"/>
      <c r="CB1362" s="237"/>
      <c r="CC1362" s="237"/>
      <c r="CD1362" s="237"/>
      <c r="CE1362" s="237"/>
      <c r="CF1362" s="237"/>
      <c r="CG1362" s="237"/>
      <c r="CH1362" s="237"/>
      <c r="CI1362" s="237"/>
      <c r="CJ1362" s="237"/>
      <c r="CK1362" s="237"/>
      <c r="CL1362" s="237"/>
      <c r="CM1362" s="237"/>
      <c r="CN1362" s="237"/>
      <c r="CO1362" s="237"/>
      <c r="CP1362" s="237"/>
      <c r="CQ1362" s="237"/>
      <c r="CR1362" s="237"/>
      <c r="CS1362" s="237"/>
      <c r="CT1362" s="237"/>
      <c r="CU1362" s="237"/>
      <c r="CV1362" s="237"/>
      <c r="CW1362" s="237"/>
      <c r="CX1362" s="237"/>
      <c r="CY1362" s="237"/>
      <c r="CZ1362" s="237"/>
      <c r="DA1362" s="237"/>
      <c r="DB1362" s="237"/>
      <c r="DC1362" s="237"/>
      <c r="DD1362" s="237"/>
      <c r="DE1362" s="237"/>
      <c r="DF1362" s="237"/>
      <c r="DG1362" s="237"/>
      <c r="DH1362" s="237"/>
      <c r="DI1362" s="237"/>
      <c r="DJ1362" s="237"/>
      <c r="DK1362" s="237"/>
      <c r="DL1362" s="237"/>
      <c r="DM1362" s="237"/>
      <c r="DN1362" s="237"/>
      <c r="DO1362" s="237"/>
      <c r="DP1362" s="237"/>
      <c r="DQ1362" s="237"/>
      <c r="DR1362" s="237"/>
      <c r="DS1362" s="237"/>
      <c r="DT1362" s="237"/>
      <c r="DU1362" s="237"/>
      <c r="DV1362" s="237"/>
      <c r="DW1362" s="237"/>
      <c r="DX1362" s="237"/>
      <c r="DY1362" s="237"/>
      <c r="DZ1362" s="237"/>
      <c r="EA1362" s="237"/>
      <c r="EB1362" s="237"/>
      <c r="EC1362" s="237"/>
      <c r="ED1362" s="237"/>
      <c r="EE1362" s="237"/>
      <c r="EF1362" s="237"/>
      <c r="EG1362" s="237"/>
      <c r="EH1362" s="237"/>
      <c r="EI1362" s="237"/>
      <c r="EJ1362" s="237"/>
      <c r="EK1362" s="237"/>
      <c r="EL1362" s="237"/>
      <c r="EM1362" s="237"/>
      <c r="EN1362" s="237"/>
      <c r="EO1362" s="237"/>
      <c r="EP1362" s="237"/>
      <c r="EQ1362" s="237"/>
      <c r="ER1362" s="237"/>
      <c r="ES1362" s="237"/>
      <c r="ET1362" s="237"/>
      <c r="EU1362" s="237"/>
      <c r="EV1362" s="237"/>
      <c r="EW1362" s="237"/>
      <c r="EX1362" s="237"/>
      <c r="EY1362" s="237"/>
      <c r="EZ1362" s="237"/>
      <c r="FA1362" s="237"/>
      <c r="FB1362" s="237"/>
      <c r="FC1362" s="237"/>
      <c r="FD1362" s="237"/>
      <c r="FE1362" s="237"/>
      <c r="FF1362" s="237"/>
      <c r="FG1362" s="237"/>
      <c r="FH1362" s="237"/>
      <c r="FI1362" s="237"/>
      <c r="FJ1362" s="237"/>
      <c r="FK1362" s="237"/>
      <c r="FL1362" s="237"/>
      <c r="FM1362" s="237"/>
      <c r="FN1362" s="237"/>
      <c r="FO1362" s="237"/>
      <c r="FP1362" s="237"/>
      <c r="FQ1362" s="237"/>
      <c r="FR1362" s="237"/>
      <c r="FS1362" s="237"/>
      <c r="FT1362" s="237"/>
      <c r="FU1362" s="237"/>
      <c r="FV1362" s="237"/>
      <c r="FW1362" s="237"/>
      <c r="FX1362" s="237"/>
      <c r="FY1362" s="237"/>
      <c r="FZ1362" s="237"/>
      <c r="GA1362" s="237"/>
      <c r="GB1362" s="237"/>
      <c r="GC1362" s="237"/>
      <c r="GD1362" s="237"/>
      <c r="GE1362" s="237"/>
      <c r="GF1362" s="237"/>
      <c r="GG1362" s="237"/>
      <c r="GH1362" s="237"/>
      <c r="GI1362" s="237"/>
      <c r="GJ1362" s="237"/>
      <c r="GK1362" s="237"/>
      <c r="GL1362" s="237"/>
      <c r="GM1362" s="237"/>
      <c r="GN1362" s="237"/>
      <c r="GO1362" s="237"/>
      <c r="GP1362" s="237"/>
      <c r="GQ1362" s="237"/>
    </row>
    <row r="1363" spans="1:199" s="81" customFormat="1" ht="15" hidden="1">
      <c r="A1363" s="176" t="s">
        <v>3255</v>
      </c>
      <c r="B1363" s="241" t="s">
        <v>6549</v>
      </c>
      <c r="C1363" s="242">
        <v>0</v>
      </c>
      <c r="D1363" s="242">
        <v>0</v>
      </c>
      <c r="E1363" s="242">
        <v>0</v>
      </c>
      <c r="F1363" s="242">
        <v>0</v>
      </c>
      <c r="G1363" s="242">
        <v>0</v>
      </c>
      <c r="H1363" s="242">
        <v>0</v>
      </c>
      <c r="I1363" s="242">
        <v>0</v>
      </c>
      <c r="J1363" s="242">
        <v>0</v>
      </c>
      <c r="K1363" s="242">
        <v>0</v>
      </c>
      <c r="L1363" s="242">
        <v>0</v>
      </c>
      <c r="M1363" s="242">
        <v>0</v>
      </c>
      <c r="N1363" s="242">
        <v>0</v>
      </c>
      <c r="O1363" s="242">
        <v>0</v>
      </c>
      <c r="P1363" s="28"/>
      <c r="Q1363" s="242">
        <f>SUM(D1363:O1363)</f>
        <v>0</v>
      </c>
      <c r="R1363" s="242">
        <f>IF($R$19&lt;1,0,Q1363/$R$19)</f>
        <v>0</v>
      </c>
      <c r="S1363" s="243"/>
      <c r="T1363" s="351">
        <f>IF(Q1363=0,0,1)+IF(C1363=0,0,1)+IF(D1363=0,0,1)+IF(E1363=0,0,1)+IF(F1363=0,0,1)+IF(G1363=0,0,1)+IF(H1363=0,0,1)+IF(I1363=0,0,1)+IF(J1363=0,0,1)+IF(K1363=0,0,1)+IF(L1363=0,0,1)+IF(M1363=0,0,1)+IF(N1363=0,0,1)+IF(O1363=0,0,1)</f>
        <v>0</v>
      </c>
      <c r="U1363" s="237"/>
      <c r="V1363" s="237"/>
      <c r="W1363" s="237"/>
      <c r="X1363" s="237"/>
      <c r="Y1363" s="237"/>
      <c r="Z1363" s="237"/>
      <c r="AA1363" s="237"/>
      <c r="AB1363" s="237"/>
      <c r="AC1363" s="237"/>
      <c r="AD1363" s="237"/>
      <c r="AE1363" s="237"/>
      <c r="AF1363" s="237"/>
      <c r="AG1363" s="237"/>
      <c r="AH1363" s="237"/>
      <c r="AI1363" s="237"/>
      <c r="AJ1363" s="237"/>
      <c r="AK1363" s="237"/>
      <c r="AL1363" s="237"/>
      <c r="AM1363" s="237"/>
      <c r="AN1363" s="237"/>
      <c r="AO1363" s="237"/>
      <c r="AP1363" s="237"/>
      <c r="AQ1363" s="237"/>
      <c r="AR1363" s="237"/>
      <c r="AS1363" s="237"/>
      <c r="AT1363" s="237"/>
      <c r="AU1363" s="237"/>
      <c r="AV1363" s="237"/>
      <c r="AW1363" s="237"/>
      <c r="AX1363" s="237"/>
      <c r="AY1363" s="237"/>
      <c r="AZ1363" s="237"/>
      <c r="BA1363" s="237"/>
      <c r="BB1363" s="237"/>
      <c r="BC1363" s="237"/>
      <c r="BD1363" s="237"/>
      <c r="BE1363" s="237"/>
      <c r="BF1363" s="237"/>
      <c r="BG1363" s="237"/>
      <c r="BH1363" s="237"/>
      <c r="BI1363" s="237"/>
      <c r="BJ1363" s="237"/>
      <c r="BK1363" s="237"/>
      <c r="BL1363" s="237"/>
      <c r="BM1363" s="237"/>
      <c r="BN1363" s="237"/>
      <c r="BO1363" s="237"/>
      <c r="BP1363" s="237"/>
      <c r="BQ1363" s="237"/>
      <c r="BR1363" s="237"/>
      <c r="BS1363" s="237"/>
      <c r="BT1363" s="237"/>
      <c r="BU1363" s="237"/>
      <c r="BV1363" s="237"/>
      <c r="BW1363" s="237"/>
      <c r="BX1363" s="237"/>
      <c r="BY1363" s="237"/>
      <c r="BZ1363" s="237"/>
      <c r="CA1363" s="237"/>
      <c r="CB1363" s="237"/>
      <c r="CC1363" s="237"/>
      <c r="CD1363" s="237"/>
      <c r="CE1363" s="237"/>
      <c r="CF1363" s="237"/>
      <c r="CG1363" s="237"/>
      <c r="CH1363" s="237"/>
      <c r="CI1363" s="237"/>
      <c r="CJ1363" s="237"/>
      <c r="CK1363" s="237"/>
      <c r="CL1363" s="237"/>
      <c r="CM1363" s="237"/>
      <c r="CN1363" s="237"/>
      <c r="CO1363" s="237"/>
      <c r="CP1363" s="237"/>
      <c r="CQ1363" s="237"/>
      <c r="CR1363" s="237"/>
      <c r="CS1363" s="237"/>
      <c r="CT1363" s="237"/>
      <c r="CU1363" s="237"/>
      <c r="CV1363" s="237"/>
      <c r="CW1363" s="237"/>
      <c r="CX1363" s="237"/>
      <c r="CY1363" s="237"/>
      <c r="CZ1363" s="237"/>
      <c r="DA1363" s="237"/>
      <c r="DB1363" s="237"/>
      <c r="DC1363" s="237"/>
      <c r="DD1363" s="237"/>
      <c r="DE1363" s="237"/>
      <c r="DF1363" s="237"/>
      <c r="DG1363" s="237"/>
      <c r="DH1363" s="237"/>
      <c r="DI1363" s="237"/>
      <c r="DJ1363" s="237"/>
      <c r="DK1363" s="237"/>
      <c r="DL1363" s="237"/>
      <c r="DM1363" s="237"/>
      <c r="DN1363" s="237"/>
      <c r="DO1363" s="237"/>
      <c r="DP1363" s="237"/>
      <c r="DQ1363" s="237"/>
      <c r="DR1363" s="237"/>
      <c r="DS1363" s="237"/>
      <c r="DT1363" s="237"/>
      <c r="DU1363" s="237"/>
      <c r="DV1363" s="237"/>
      <c r="DW1363" s="237"/>
      <c r="DX1363" s="237"/>
      <c r="DY1363" s="237"/>
      <c r="DZ1363" s="237"/>
      <c r="EA1363" s="237"/>
      <c r="EB1363" s="237"/>
      <c r="EC1363" s="237"/>
      <c r="ED1363" s="237"/>
      <c r="EE1363" s="237"/>
      <c r="EF1363" s="237"/>
      <c r="EG1363" s="237"/>
      <c r="EH1363" s="237"/>
      <c r="EI1363" s="237"/>
      <c r="EJ1363" s="237"/>
      <c r="EK1363" s="237"/>
      <c r="EL1363" s="237"/>
      <c r="EM1363" s="237"/>
      <c r="EN1363" s="237"/>
      <c r="EO1363" s="237"/>
      <c r="EP1363" s="237"/>
      <c r="EQ1363" s="237"/>
      <c r="ER1363" s="237"/>
      <c r="ES1363" s="237"/>
      <c r="ET1363" s="237"/>
      <c r="EU1363" s="237"/>
      <c r="EV1363" s="237"/>
      <c r="EW1363" s="237"/>
      <c r="EX1363" s="237"/>
      <c r="EY1363" s="237"/>
      <c r="EZ1363" s="237"/>
      <c r="FA1363" s="237"/>
      <c r="FB1363" s="237"/>
      <c r="FC1363" s="237"/>
      <c r="FD1363" s="237"/>
      <c r="FE1363" s="237"/>
      <c r="FF1363" s="237"/>
      <c r="FG1363" s="237"/>
      <c r="FH1363" s="237"/>
      <c r="FI1363" s="237"/>
      <c r="FJ1363" s="237"/>
      <c r="FK1363" s="237"/>
      <c r="FL1363" s="237"/>
      <c r="FM1363" s="237"/>
      <c r="FN1363" s="237"/>
      <c r="FO1363" s="237"/>
      <c r="FP1363" s="237"/>
      <c r="FQ1363" s="237"/>
      <c r="FR1363" s="237"/>
      <c r="FS1363" s="237"/>
      <c r="FT1363" s="237"/>
      <c r="FU1363" s="237"/>
      <c r="FV1363" s="237"/>
      <c r="FW1363" s="237"/>
      <c r="FX1363" s="237"/>
      <c r="FY1363" s="237"/>
      <c r="FZ1363" s="237"/>
      <c r="GA1363" s="237"/>
      <c r="GB1363" s="237"/>
      <c r="GC1363" s="237"/>
      <c r="GD1363" s="237"/>
      <c r="GE1363" s="237"/>
      <c r="GF1363" s="237"/>
      <c r="GG1363" s="237"/>
      <c r="GH1363" s="237"/>
      <c r="GI1363" s="237"/>
      <c r="GJ1363" s="237"/>
      <c r="GK1363" s="237"/>
      <c r="GL1363" s="237"/>
      <c r="GM1363" s="237"/>
      <c r="GN1363" s="237"/>
      <c r="GO1363" s="237"/>
      <c r="GP1363" s="237"/>
      <c r="GQ1363" s="237"/>
    </row>
    <row r="1364" spans="1:199" s="81" customFormat="1" ht="15" hidden="1">
      <c r="A1364" s="176" t="s">
        <v>3256</v>
      </c>
      <c r="B1364" s="241" t="s">
        <v>6550</v>
      </c>
      <c r="C1364" s="242">
        <v>0</v>
      </c>
      <c r="D1364" s="242">
        <v>0</v>
      </c>
      <c r="E1364" s="242">
        <v>0</v>
      </c>
      <c r="F1364" s="242">
        <v>0</v>
      </c>
      <c r="G1364" s="242">
        <v>0</v>
      </c>
      <c r="H1364" s="242">
        <v>0</v>
      </c>
      <c r="I1364" s="242">
        <v>0</v>
      </c>
      <c r="J1364" s="242">
        <v>0</v>
      </c>
      <c r="K1364" s="242">
        <v>0</v>
      </c>
      <c r="L1364" s="242">
        <v>0</v>
      </c>
      <c r="M1364" s="242">
        <v>0</v>
      </c>
      <c r="N1364" s="242">
        <v>0</v>
      </c>
      <c r="O1364" s="242">
        <v>0</v>
      </c>
      <c r="P1364" s="28"/>
      <c r="Q1364" s="242">
        <f>SUM(D1364:O1364)</f>
        <v>0</v>
      </c>
      <c r="R1364" s="242">
        <f>IF($R$19&lt;1,0,Q1364/$R$19)</f>
        <v>0</v>
      </c>
      <c r="S1364" s="243"/>
      <c r="T1364" s="351">
        <f>IF(Q1364=0,0,1)+IF(C1364=0,0,1)+IF(D1364=0,0,1)+IF(E1364=0,0,1)+IF(F1364=0,0,1)+IF(G1364=0,0,1)+IF(H1364=0,0,1)+IF(I1364=0,0,1)+IF(J1364=0,0,1)+IF(K1364=0,0,1)+IF(L1364=0,0,1)+IF(M1364=0,0,1)+IF(N1364=0,0,1)+IF(O1364=0,0,1)</f>
        <v>0</v>
      </c>
      <c r="U1364" s="237"/>
      <c r="V1364" s="237"/>
      <c r="W1364" s="237"/>
      <c r="X1364" s="237"/>
      <c r="Y1364" s="237"/>
      <c r="Z1364" s="237"/>
      <c r="AA1364" s="237"/>
      <c r="AB1364" s="237"/>
      <c r="AC1364" s="237"/>
      <c r="AD1364" s="237"/>
      <c r="AE1364" s="237"/>
      <c r="AF1364" s="237"/>
      <c r="AG1364" s="237"/>
      <c r="AH1364" s="237"/>
      <c r="AI1364" s="237"/>
      <c r="AJ1364" s="237"/>
      <c r="AK1364" s="237"/>
      <c r="AL1364" s="237"/>
      <c r="AM1364" s="237"/>
      <c r="AN1364" s="237"/>
      <c r="AO1364" s="237"/>
      <c r="AP1364" s="237"/>
      <c r="AQ1364" s="237"/>
      <c r="AR1364" s="237"/>
      <c r="AS1364" s="237"/>
      <c r="AT1364" s="237"/>
      <c r="AU1364" s="237"/>
      <c r="AV1364" s="237"/>
      <c r="AW1364" s="237"/>
      <c r="AX1364" s="237"/>
      <c r="AY1364" s="237"/>
      <c r="AZ1364" s="237"/>
      <c r="BA1364" s="237"/>
      <c r="BB1364" s="237"/>
      <c r="BC1364" s="237"/>
      <c r="BD1364" s="237"/>
      <c r="BE1364" s="237"/>
      <c r="BF1364" s="237"/>
      <c r="BG1364" s="237"/>
      <c r="BH1364" s="237"/>
      <c r="BI1364" s="237"/>
      <c r="BJ1364" s="237"/>
      <c r="BK1364" s="237"/>
      <c r="BL1364" s="237"/>
      <c r="BM1364" s="237"/>
      <c r="BN1364" s="237"/>
      <c r="BO1364" s="237"/>
      <c r="BP1364" s="237"/>
      <c r="BQ1364" s="237"/>
      <c r="BR1364" s="237"/>
      <c r="BS1364" s="237"/>
      <c r="BT1364" s="237"/>
      <c r="BU1364" s="237"/>
      <c r="BV1364" s="237"/>
      <c r="BW1364" s="237"/>
      <c r="BX1364" s="237"/>
      <c r="BY1364" s="237"/>
      <c r="BZ1364" s="237"/>
      <c r="CA1364" s="237"/>
      <c r="CB1364" s="237"/>
      <c r="CC1364" s="237"/>
      <c r="CD1364" s="237"/>
      <c r="CE1364" s="237"/>
      <c r="CF1364" s="237"/>
      <c r="CG1364" s="237"/>
      <c r="CH1364" s="237"/>
      <c r="CI1364" s="237"/>
      <c r="CJ1364" s="237"/>
      <c r="CK1364" s="237"/>
      <c r="CL1364" s="237"/>
      <c r="CM1364" s="237"/>
      <c r="CN1364" s="237"/>
      <c r="CO1364" s="237"/>
      <c r="CP1364" s="237"/>
      <c r="CQ1364" s="237"/>
      <c r="CR1364" s="237"/>
      <c r="CS1364" s="237"/>
      <c r="CT1364" s="237"/>
      <c r="CU1364" s="237"/>
      <c r="CV1364" s="237"/>
      <c r="CW1364" s="237"/>
      <c r="CX1364" s="237"/>
      <c r="CY1364" s="237"/>
      <c r="CZ1364" s="237"/>
      <c r="DA1364" s="237"/>
      <c r="DB1364" s="237"/>
      <c r="DC1364" s="237"/>
      <c r="DD1364" s="237"/>
      <c r="DE1364" s="237"/>
      <c r="DF1364" s="237"/>
      <c r="DG1364" s="237"/>
      <c r="DH1364" s="237"/>
      <c r="DI1364" s="237"/>
      <c r="DJ1364" s="237"/>
      <c r="DK1364" s="237"/>
      <c r="DL1364" s="237"/>
      <c r="DM1364" s="237"/>
      <c r="DN1364" s="237"/>
      <c r="DO1364" s="237"/>
      <c r="DP1364" s="237"/>
      <c r="DQ1364" s="237"/>
      <c r="DR1364" s="237"/>
      <c r="DS1364" s="237"/>
      <c r="DT1364" s="237"/>
      <c r="DU1364" s="237"/>
      <c r="DV1364" s="237"/>
      <c r="DW1364" s="237"/>
      <c r="DX1364" s="237"/>
      <c r="DY1364" s="237"/>
      <c r="DZ1364" s="237"/>
      <c r="EA1364" s="237"/>
      <c r="EB1364" s="237"/>
      <c r="EC1364" s="237"/>
      <c r="ED1364" s="237"/>
      <c r="EE1364" s="237"/>
      <c r="EF1364" s="237"/>
      <c r="EG1364" s="237"/>
      <c r="EH1364" s="237"/>
      <c r="EI1364" s="237"/>
      <c r="EJ1364" s="237"/>
      <c r="EK1364" s="237"/>
      <c r="EL1364" s="237"/>
      <c r="EM1364" s="237"/>
      <c r="EN1364" s="237"/>
      <c r="EO1364" s="237"/>
      <c r="EP1364" s="237"/>
      <c r="EQ1364" s="237"/>
      <c r="ER1364" s="237"/>
      <c r="ES1364" s="237"/>
      <c r="ET1364" s="237"/>
      <c r="EU1364" s="237"/>
      <c r="EV1364" s="237"/>
      <c r="EW1364" s="237"/>
      <c r="EX1364" s="237"/>
      <c r="EY1364" s="237"/>
      <c r="EZ1364" s="237"/>
      <c r="FA1364" s="237"/>
      <c r="FB1364" s="237"/>
      <c r="FC1364" s="237"/>
      <c r="FD1364" s="237"/>
      <c r="FE1364" s="237"/>
      <c r="FF1364" s="237"/>
      <c r="FG1364" s="237"/>
      <c r="FH1364" s="237"/>
      <c r="FI1364" s="237"/>
      <c r="FJ1364" s="237"/>
      <c r="FK1364" s="237"/>
      <c r="FL1364" s="237"/>
      <c r="FM1364" s="237"/>
      <c r="FN1364" s="237"/>
      <c r="FO1364" s="237"/>
      <c r="FP1364" s="237"/>
      <c r="FQ1364" s="237"/>
      <c r="FR1364" s="237"/>
      <c r="FS1364" s="237"/>
      <c r="FT1364" s="237"/>
      <c r="FU1364" s="237"/>
      <c r="FV1364" s="237"/>
      <c r="FW1364" s="237"/>
      <c r="FX1364" s="237"/>
      <c r="FY1364" s="237"/>
      <c r="FZ1364" s="237"/>
      <c r="GA1364" s="237"/>
      <c r="GB1364" s="237"/>
      <c r="GC1364" s="237"/>
      <c r="GD1364" s="237"/>
      <c r="GE1364" s="237"/>
      <c r="GF1364" s="237"/>
      <c r="GG1364" s="237"/>
      <c r="GH1364" s="237"/>
      <c r="GI1364" s="237"/>
      <c r="GJ1364" s="237"/>
      <c r="GK1364" s="237"/>
      <c r="GL1364" s="237"/>
      <c r="GM1364" s="237"/>
      <c r="GN1364" s="237"/>
      <c r="GO1364" s="237"/>
      <c r="GP1364" s="237"/>
      <c r="GQ1364" s="237"/>
    </row>
    <row r="1365" spans="1:199" s="81" customFormat="1" ht="15" hidden="1">
      <c r="A1365" s="176" t="s">
        <v>3257</v>
      </c>
      <c r="B1365" s="241" t="s">
        <v>6551</v>
      </c>
      <c r="C1365" s="242">
        <v>0</v>
      </c>
      <c r="D1365" s="242">
        <v>0</v>
      </c>
      <c r="E1365" s="242">
        <v>0</v>
      </c>
      <c r="F1365" s="242">
        <v>0</v>
      </c>
      <c r="G1365" s="242">
        <v>0</v>
      </c>
      <c r="H1365" s="242">
        <v>0</v>
      </c>
      <c r="I1365" s="242">
        <v>0</v>
      </c>
      <c r="J1365" s="242">
        <v>0</v>
      </c>
      <c r="K1365" s="242">
        <v>0</v>
      </c>
      <c r="L1365" s="242">
        <v>0</v>
      </c>
      <c r="M1365" s="242">
        <v>0</v>
      </c>
      <c r="N1365" s="242">
        <v>0</v>
      </c>
      <c r="O1365" s="242">
        <v>0</v>
      </c>
      <c r="P1365" s="28"/>
      <c r="Q1365" s="242">
        <f>SUM(D1365:O1365)</f>
        <v>0</v>
      </c>
      <c r="R1365" s="242">
        <f>IF($R$19&lt;1,0,Q1365/$R$19)</f>
        <v>0</v>
      </c>
      <c r="S1365" s="243"/>
      <c r="T1365" s="351">
        <f>IF(Q1365=0,0,1)+IF(C1365=0,0,1)+IF(D1365=0,0,1)+IF(E1365=0,0,1)+IF(F1365=0,0,1)+IF(G1365=0,0,1)+IF(H1365=0,0,1)+IF(I1365=0,0,1)+IF(J1365=0,0,1)+IF(K1365=0,0,1)+IF(L1365=0,0,1)+IF(M1365=0,0,1)+IF(N1365=0,0,1)+IF(O1365=0,0,1)</f>
        <v>0</v>
      </c>
      <c r="U1365" s="237"/>
      <c r="V1365" s="237"/>
      <c r="W1365" s="237"/>
      <c r="X1365" s="237"/>
      <c r="Y1365" s="237"/>
      <c r="Z1365" s="237"/>
      <c r="AA1365" s="237"/>
      <c r="AB1365" s="237"/>
      <c r="AC1365" s="237"/>
      <c r="AD1365" s="237"/>
      <c r="AE1365" s="237"/>
      <c r="AF1365" s="237"/>
      <c r="AG1365" s="237"/>
      <c r="AH1365" s="237"/>
      <c r="AI1365" s="237"/>
      <c r="AJ1365" s="237"/>
      <c r="AK1365" s="237"/>
      <c r="AL1365" s="237"/>
      <c r="AM1365" s="237"/>
      <c r="AN1365" s="237"/>
      <c r="AO1365" s="237"/>
      <c r="AP1365" s="237"/>
      <c r="AQ1365" s="237"/>
      <c r="AR1365" s="237"/>
      <c r="AS1365" s="237"/>
      <c r="AT1365" s="237"/>
      <c r="AU1365" s="237"/>
      <c r="AV1365" s="237"/>
      <c r="AW1365" s="237"/>
      <c r="AX1365" s="237"/>
      <c r="AY1365" s="237"/>
      <c r="AZ1365" s="237"/>
      <c r="BA1365" s="237"/>
      <c r="BB1365" s="237"/>
      <c r="BC1365" s="237"/>
      <c r="BD1365" s="237"/>
      <c r="BE1365" s="237"/>
      <c r="BF1365" s="237"/>
      <c r="BG1365" s="237"/>
      <c r="BH1365" s="237"/>
      <c r="BI1365" s="237"/>
      <c r="BJ1365" s="237"/>
      <c r="BK1365" s="237"/>
      <c r="BL1365" s="237"/>
      <c r="BM1365" s="237"/>
      <c r="BN1365" s="237"/>
      <c r="BO1365" s="237"/>
      <c r="BP1365" s="237"/>
      <c r="BQ1365" s="237"/>
      <c r="BR1365" s="237"/>
      <c r="BS1365" s="237"/>
      <c r="BT1365" s="237"/>
      <c r="BU1365" s="237"/>
      <c r="BV1365" s="237"/>
      <c r="BW1365" s="237"/>
      <c r="BX1365" s="237"/>
      <c r="BY1365" s="237"/>
      <c r="BZ1365" s="237"/>
      <c r="CA1365" s="237"/>
      <c r="CB1365" s="237"/>
      <c r="CC1365" s="237"/>
      <c r="CD1365" s="237"/>
      <c r="CE1365" s="237"/>
      <c r="CF1365" s="237"/>
      <c r="CG1365" s="237"/>
      <c r="CH1365" s="237"/>
      <c r="CI1365" s="237"/>
      <c r="CJ1365" s="237"/>
      <c r="CK1365" s="237"/>
      <c r="CL1365" s="237"/>
      <c r="CM1365" s="237"/>
      <c r="CN1365" s="237"/>
      <c r="CO1365" s="237"/>
      <c r="CP1365" s="237"/>
      <c r="CQ1365" s="237"/>
      <c r="CR1365" s="237"/>
      <c r="CS1365" s="237"/>
      <c r="CT1365" s="237"/>
      <c r="CU1365" s="237"/>
      <c r="CV1365" s="237"/>
      <c r="CW1365" s="237"/>
      <c r="CX1365" s="237"/>
      <c r="CY1365" s="237"/>
      <c r="CZ1365" s="237"/>
      <c r="DA1365" s="237"/>
      <c r="DB1365" s="237"/>
      <c r="DC1365" s="237"/>
      <c r="DD1365" s="237"/>
      <c r="DE1365" s="237"/>
      <c r="DF1365" s="237"/>
      <c r="DG1365" s="237"/>
      <c r="DH1365" s="237"/>
      <c r="DI1365" s="237"/>
      <c r="DJ1365" s="237"/>
      <c r="DK1365" s="237"/>
      <c r="DL1365" s="237"/>
      <c r="DM1365" s="237"/>
      <c r="DN1365" s="237"/>
      <c r="DO1365" s="237"/>
      <c r="DP1365" s="237"/>
      <c r="DQ1365" s="237"/>
      <c r="DR1365" s="237"/>
      <c r="DS1365" s="237"/>
      <c r="DT1365" s="237"/>
      <c r="DU1365" s="237"/>
      <c r="DV1365" s="237"/>
      <c r="DW1365" s="237"/>
      <c r="DX1365" s="237"/>
      <c r="DY1365" s="237"/>
      <c r="DZ1365" s="237"/>
      <c r="EA1365" s="237"/>
      <c r="EB1365" s="237"/>
      <c r="EC1365" s="237"/>
      <c r="ED1365" s="237"/>
      <c r="EE1365" s="237"/>
      <c r="EF1365" s="237"/>
      <c r="EG1365" s="237"/>
      <c r="EH1365" s="237"/>
      <c r="EI1365" s="237"/>
      <c r="EJ1365" s="237"/>
      <c r="EK1365" s="237"/>
      <c r="EL1365" s="237"/>
      <c r="EM1365" s="237"/>
      <c r="EN1365" s="237"/>
      <c r="EO1365" s="237"/>
      <c r="EP1365" s="237"/>
      <c r="EQ1365" s="237"/>
      <c r="ER1365" s="237"/>
      <c r="ES1365" s="237"/>
      <c r="ET1365" s="237"/>
      <c r="EU1365" s="237"/>
      <c r="EV1365" s="237"/>
      <c r="EW1365" s="237"/>
      <c r="EX1365" s="237"/>
      <c r="EY1365" s="237"/>
      <c r="EZ1365" s="237"/>
      <c r="FA1365" s="237"/>
      <c r="FB1365" s="237"/>
      <c r="FC1365" s="237"/>
      <c r="FD1365" s="237"/>
      <c r="FE1365" s="237"/>
      <c r="FF1365" s="237"/>
      <c r="FG1365" s="237"/>
      <c r="FH1365" s="237"/>
      <c r="FI1365" s="237"/>
      <c r="FJ1365" s="237"/>
      <c r="FK1365" s="237"/>
      <c r="FL1365" s="237"/>
      <c r="FM1365" s="237"/>
      <c r="FN1365" s="237"/>
      <c r="FO1365" s="237"/>
      <c r="FP1365" s="237"/>
      <c r="FQ1365" s="237"/>
      <c r="FR1365" s="237"/>
      <c r="FS1365" s="237"/>
      <c r="FT1365" s="237"/>
      <c r="FU1365" s="237"/>
      <c r="FV1365" s="237"/>
      <c r="FW1365" s="237"/>
      <c r="FX1365" s="237"/>
      <c r="FY1365" s="237"/>
      <c r="FZ1365" s="237"/>
      <c r="GA1365" s="237"/>
      <c r="GB1365" s="237"/>
      <c r="GC1365" s="237"/>
      <c r="GD1365" s="237"/>
      <c r="GE1365" s="237"/>
      <c r="GF1365" s="237"/>
      <c r="GG1365" s="237"/>
      <c r="GH1365" s="237"/>
      <c r="GI1365" s="237"/>
      <c r="GJ1365" s="237"/>
      <c r="GK1365" s="237"/>
      <c r="GL1365" s="237"/>
      <c r="GM1365" s="237"/>
      <c r="GN1365" s="237"/>
      <c r="GO1365" s="237"/>
      <c r="GP1365" s="237"/>
      <c r="GQ1365" s="237"/>
    </row>
    <row r="1366" spans="1:199" s="81" customFormat="1" ht="15" hidden="1">
      <c r="A1366" s="176" t="s">
        <v>3258</v>
      </c>
      <c r="B1366" s="241" t="s">
        <v>6552</v>
      </c>
      <c r="C1366" s="242">
        <v>0</v>
      </c>
      <c r="D1366" s="242">
        <v>0</v>
      </c>
      <c r="E1366" s="242">
        <v>0</v>
      </c>
      <c r="F1366" s="242">
        <v>0</v>
      </c>
      <c r="G1366" s="242">
        <v>0</v>
      </c>
      <c r="H1366" s="242">
        <v>0</v>
      </c>
      <c r="I1366" s="242">
        <v>0</v>
      </c>
      <c r="J1366" s="242">
        <v>0</v>
      </c>
      <c r="K1366" s="242">
        <v>0</v>
      </c>
      <c r="L1366" s="242">
        <v>0</v>
      </c>
      <c r="M1366" s="242">
        <v>0</v>
      </c>
      <c r="N1366" s="242">
        <v>0</v>
      </c>
      <c r="O1366" s="242">
        <v>0</v>
      </c>
      <c r="P1366" s="28"/>
      <c r="Q1366" s="242">
        <f>SUM(D1366:O1366)</f>
        <v>0</v>
      </c>
      <c r="R1366" s="242">
        <f>IF($R$19&lt;1,0,Q1366/$R$19)</f>
        <v>0</v>
      </c>
      <c r="S1366" s="243"/>
      <c r="T1366" s="351">
        <f>IF(Q1366=0,0,1)+IF(C1366=0,0,1)+IF(D1366=0,0,1)+IF(E1366=0,0,1)+IF(F1366=0,0,1)+IF(G1366=0,0,1)+IF(H1366=0,0,1)+IF(I1366=0,0,1)+IF(J1366=0,0,1)+IF(K1366=0,0,1)+IF(L1366=0,0,1)+IF(M1366=0,0,1)+IF(N1366=0,0,1)+IF(O1366=0,0,1)</f>
        <v>0</v>
      </c>
      <c r="U1366" s="237"/>
      <c r="V1366" s="237"/>
      <c r="W1366" s="237"/>
      <c r="X1366" s="237"/>
      <c r="Y1366" s="237"/>
      <c r="Z1366" s="237"/>
      <c r="AA1366" s="237"/>
      <c r="AB1366" s="237"/>
      <c r="AC1366" s="237"/>
      <c r="AD1366" s="237"/>
      <c r="AE1366" s="237"/>
      <c r="AF1366" s="237"/>
      <c r="AG1366" s="237"/>
      <c r="AH1366" s="237"/>
      <c r="AI1366" s="237"/>
      <c r="AJ1366" s="237"/>
      <c r="AK1366" s="237"/>
      <c r="AL1366" s="237"/>
      <c r="AM1366" s="237"/>
      <c r="AN1366" s="237"/>
      <c r="AO1366" s="237"/>
      <c r="AP1366" s="237"/>
      <c r="AQ1366" s="237"/>
      <c r="AR1366" s="237"/>
      <c r="AS1366" s="237"/>
      <c r="AT1366" s="237"/>
      <c r="AU1366" s="237"/>
      <c r="AV1366" s="237"/>
      <c r="AW1366" s="237"/>
      <c r="AX1366" s="237"/>
      <c r="AY1366" s="237"/>
      <c r="AZ1366" s="237"/>
      <c r="BA1366" s="237"/>
      <c r="BB1366" s="237"/>
      <c r="BC1366" s="237"/>
      <c r="BD1366" s="237"/>
      <c r="BE1366" s="237"/>
      <c r="BF1366" s="237"/>
      <c r="BG1366" s="237"/>
      <c r="BH1366" s="237"/>
      <c r="BI1366" s="237"/>
      <c r="BJ1366" s="237"/>
      <c r="BK1366" s="237"/>
      <c r="BL1366" s="237"/>
      <c r="BM1366" s="237"/>
      <c r="BN1366" s="237"/>
      <c r="BO1366" s="237"/>
      <c r="BP1366" s="237"/>
      <c r="BQ1366" s="237"/>
      <c r="BR1366" s="237"/>
      <c r="BS1366" s="237"/>
      <c r="BT1366" s="237"/>
      <c r="BU1366" s="237"/>
      <c r="BV1366" s="237"/>
      <c r="BW1366" s="237"/>
      <c r="BX1366" s="237"/>
      <c r="BY1366" s="237"/>
      <c r="BZ1366" s="237"/>
      <c r="CA1366" s="237"/>
      <c r="CB1366" s="237"/>
      <c r="CC1366" s="237"/>
      <c r="CD1366" s="237"/>
      <c r="CE1366" s="237"/>
      <c r="CF1366" s="237"/>
      <c r="CG1366" s="237"/>
      <c r="CH1366" s="237"/>
      <c r="CI1366" s="237"/>
      <c r="CJ1366" s="237"/>
      <c r="CK1366" s="237"/>
      <c r="CL1366" s="237"/>
      <c r="CM1366" s="237"/>
      <c r="CN1366" s="237"/>
      <c r="CO1366" s="237"/>
      <c r="CP1366" s="237"/>
      <c r="CQ1366" s="237"/>
      <c r="CR1366" s="237"/>
      <c r="CS1366" s="237"/>
      <c r="CT1366" s="237"/>
      <c r="CU1366" s="237"/>
      <c r="CV1366" s="237"/>
      <c r="CW1366" s="237"/>
      <c r="CX1366" s="237"/>
      <c r="CY1366" s="237"/>
      <c r="CZ1366" s="237"/>
      <c r="DA1366" s="237"/>
      <c r="DB1366" s="237"/>
      <c r="DC1366" s="237"/>
      <c r="DD1366" s="237"/>
      <c r="DE1366" s="237"/>
      <c r="DF1366" s="237"/>
      <c r="DG1366" s="237"/>
      <c r="DH1366" s="237"/>
      <c r="DI1366" s="237"/>
      <c r="DJ1366" s="237"/>
      <c r="DK1366" s="237"/>
      <c r="DL1366" s="237"/>
      <c r="DM1366" s="237"/>
      <c r="DN1366" s="237"/>
      <c r="DO1366" s="237"/>
      <c r="DP1366" s="237"/>
      <c r="DQ1366" s="237"/>
      <c r="DR1366" s="237"/>
      <c r="DS1366" s="237"/>
      <c r="DT1366" s="237"/>
      <c r="DU1366" s="237"/>
      <c r="DV1366" s="237"/>
      <c r="DW1366" s="237"/>
      <c r="DX1366" s="237"/>
      <c r="DY1366" s="237"/>
      <c r="DZ1366" s="237"/>
      <c r="EA1366" s="237"/>
      <c r="EB1366" s="237"/>
      <c r="EC1366" s="237"/>
      <c r="ED1366" s="237"/>
      <c r="EE1366" s="237"/>
      <c r="EF1366" s="237"/>
      <c r="EG1366" s="237"/>
      <c r="EH1366" s="237"/>
      <c r="EI1366" s="237"/>
      <c r="EJ1366" s="237"/>
      <c r="EK1366" s="237"/>
      <c r="EL1366" s="237"/>
      <c r="EM1366" s="237"/>
      <c r="EN1366" s="237"/>
      <c r="EO1366" s="237"/>
      <c r="EP1366" s="237"/>
      <c r="EQ1366" s="237"/>
      <c r="ER1366" s="237"/>
      <c r="ES1366" s="237"/>
      <c r="ET1366" s="237"/>
      <c r="EU1366" s="237"/>
      <c r="EV1366" s="237"/>
      <c r="EW1366" s="237"/>
      <c r="EX1366" s="237"/>
      <c r="EY1366" s="237"/>
      <c r="EZ1366" s="237"/>
      <c r="FA1366" s="237"/>
      <c r="FB1366" s="237"/>
      <c r="FC1366" s="237"/>
      <c r="FD1366" s="237"/>
      <c r="FE1366" s="237"/>
      <c r="FF1366" s="237"/>
      <c r="FG1366" s="237"/>
      <c r="FH1366" s="237"/>
      <c r="FI1366" s="237"/>
      <c r="FJ1366" s="237"/>
      <c r="FK1366" s="237"/>
      <c r="FL1366" s="237"/>
      <c r="FM1366" s="237"/>
      <c r="FN1366" s="237"/>
      <c r="FO1366" s="237"/>
      <c r="FP1366" s="237"/>
      <c r="FQ1366" s="237"/>
      <c r="FR1366" s="237"/>
      <c r="FS1366" s="237"/>
      <c r="FT1366" s="237"/>
      <c r="FU1366" s="237"/>
      <c r="FV1366" s="237"/>
      <c r="FW1366" s="237"/>
      <c r="FX1366" s="237"/>
      <c r="FY1366" s="237"/>
      <c r="FZ1366" s="237"/>
      <c r="GA1366" s="237"/>
      <c r="GB1366" s="237"/>
      <c r="GC1366" s="237"/>
      <c r="GD1366" s="237"/>
      <c r="GE1366" s="237"/>
      <c r="GF1366" s="237"/>
      <c r="GG1366" s="237"/>
      <c r="GH1366" s="237"/>
      <c r="GI1366" s="237"/>
      <c r="GJ1366" s="237"/>
      <c r="GK1366" s="237"/>
      <c r="GL1366" s="237"/>
      <c r="GM1366" s="237"/>
      <c r="GN1366" s="237"/>
      <c r="GO1366" s="237"/>
      <c r="GP1366" s="237"/>
      <c r="GQ1366" s="237"/>
    </row>
    <row r="1367" spans="1:199" s="81" customFormat="1" ht="15" hidden="1">
      <c r="A1367" s="176" t="s">
        <v>3259</v>
      </c>
      <c r="B1367" s="241" t="s">
        <v>6553</v>
      </c>
      <c r="C1367" s="242">
        <v>0</v>
      </c>
      <c r="D1367" s="242">
        <v>0</v>
      </c>
      <c r="E1367" s="242">
        <v>0</v>
      </c>
      <c r="F1367" s="242">
        <v>0</v>
      </c>
      <c r="G1367" s="242">
        <v>0</v>
      </c>
      <c r="H1367" s="242">
        <v>0</v>
      </c>
      <c r="I1367" s="242">
        <v>0</v>
      </c>
      <c r="J1367" s="242">
        <v>0</v>
      </c>
      <c r="K1367" s="242">
        <v>0</v>
      </c>
      <c r="L1367" s="242">
        <v>0</v>
      </c>
      <c r="M1367" s="242">
        <v>0</v>
      </c>
      <c r="N1367" s="242">
        <v>0</v>
      </c>
      <c r="O1367" s="242">
        <v>0</v>
      </c>
      <c r="P1367" s="28"/>
      <c r="Q1367" s="242">
        <f>SUM(D1367:O1367)</f>
        <v>0</v>
      </c>
      <c r="R1367" s="242">
        <f>IF($R$19&lt;1,0,Q1367/$R$19)</f>
        <v>0</v>
      </c>
      <c r="S1367" s="243"/>
      <c r="T1367" s="351">
        <f>IF(Q1367=0,0,1)+IF(C1367=0,0,1)+IF(D1367=0,0,1)+IF(E1367=0,0,1)+IF(F1367=0,0,1)+IF(G1367=0,0,1)+IF(H1367=0,0,1)+IF(I1367=0,0,1)+IF(J1367=0,0,1)+IF(K1367=0,0,1)+IF(L1367=0,0,1)+IF(M1367=0,0,1)+IF(N1367=0,0,1)+IF(O1367=0,0,1)</f>
        <v>0</v>
      </c>
      <c r="U1367" s="237"/>
      <c r="V1367" s="237"/>
      <c r="W1367" s="237"/>
      <c r="X1367" s="237"/>
      <c r="Y1367" s="237"/>
      <c r="Z1367" s="237"/>
      <c r="AA1367" s="237"/>
      <c r="AB1367" s="237"/>
      <c r="AC1367" s="237"/>
      <c r="AD1367" s="237"/>
      <c r="AE1367" s="237"/>
      <c r="AF1367" s="237"/>
      <c r="AG1367" s="237"/>
      <c r="AH1367" s="237"/>
      <c r="AI1367" s="237"/>
      <c r="AJ1367" s="237"/>
      <c r="AK1367" s="237"/>
      <c r="AL1367" s="237"/>
      <c r="AM1367" s="237"/>
      <c r="AN1367" s="237"/>
      <c r="AO1367" s="237"/>
      <c r="AP1367" s="237"/>
      <c r="AQ1367" s="237"/>
      <c r="AR1367" s="237"/>
      <c r="AS1367" s="237"/>
      <c r="AT1367" s="237"/>
      <c r="AU1367" s="237"/>
      <c r="AV1367" s="237"/>
      <c r="AW1367" s="237"/>
      <c r="AX1367" s="237"/>
      <c r="AY1367" s="237"/>
      <c r="AZ1367" s="237"/>
      <c r="BA1367" s="237"/>
      <c r="BB1367" s="237"/>
      <c r="BC1367" s="237"/>
      <c r="BD1367" s="237"/>
      <c r="BE1367" s="237"/>
      <c r="BF1367" s="237"/>
      <c r="BG1367" s="237"/>
      <c r="BH1367" s="237"/>
      <c r="BI1367" s="237"/>
      <c r="BJ1367" s="237"/>
      <c r="BK1367" s="237"/>
      <c r="BL1367" s="237"/>
      <c r="BM1367" s="237"/>
      <c r="BN1367" s="237"/>
      <c r="BO1367" s="237"/>
      <c r="BP1367" s="237"/>
      <c r="BQ1367" s="237"/>
      <c r="BR1367" s="237"/>
      <c r="BS1367" s="237"/>
      <c r="BT1367" s="237"/>
      <c r="BU1367" s="237"/>
      <c r="BV1367" s="237"/>
      <c r="BW1367" s="237"/>
      <c r="BX1367" s="237"/>
      <c r="BY1367" s="237"/>
      <c r="BZ1367" s="237"/>
      <c r="CA1367" s="237"/>
      <c r="CB1367" s="237"/>
      <c r="CC1367" s="237"/>
      <c r="CD1367" s="237"/>
      <c r="CE1367" s="237"/>
      <c r="CF1367" s="237"/>
      <c r="CG1367" s="237"/>
      <c r="CH1367" s="237"/>
      <c r="CI1367" s="237"/>
      <c r="CJ1367" s="237"/>
      <c r="CK1367" s="237"/>
      <c r="CL1367" s="237"/>
      <c r="CM1367" s="237"/>
      <c r="CN1367" s="237"/>
      <c r="CO1367" s="237"/>
      <c r="CP1367" s="237"/>
      <c r="CQ1367" s="237"/>
      <c r="CR1367" s="237"/>
      <c r="CS1367" s="237"/>
      <c r="CT1367" s="237"/>
      <c r="CU1367" s="237"/>
      <c r="CV1367" s="237"/>
      <c r="CW1367" s="237"/>
      <c r="CX1367" s="237"/>
      <c r="CY1367" s="237"/>
      <c r="CZ1367" s="237"/>
      <c r="DA1367" s="237"/>
      <c r="DB1367" s="237"/>
      <c r="DC1367" s="237"/>
      <c r="DD1367" s="237"/>
      <c r="DE1367" s="237"/>
      <c r="DF1367" s="237"/>
      <c r="DG1367" s="237"/>
      <c r="DH1367" s="237"/>
      <c r="DI1367" s="237"/>
      <c r="DJ1367" s="237"/>
      <c r="DK1367" s="237"/>
      <c r="DL1367" s="237"/>
      <c r="DM1367" s="237"/>
      <c r="DN1367" s="237"/>
      <c r="DO1367" s="237"/>
      <c r="DP1367" s="237"/>
      <c r="DQ1367" s="237"/>
      <c r="DR1367" s="237"/>
      <c r="DS1367" s="237"/>
      <c r="DT1367" s="237"/>
      <c r="DU1367" s="237"/>
      <c r="DV1367" s="237"/>
      <c r="DW1367" s="237"/>
      <c r="DX1367" s="237"/>
      <c r="DY1367" s="237"/>
      <c r="DZ1367" s="237"/>
      <c r="EA1367" s="237"/>
      <c r="EB1367" s="237"/>
      <c r="EC1367" s="237"/>
      <c r="ED1367" s="237"/>
      <c r="EE1367" s="237"/>
      <c r="EF1367" s="237"/>
      <c r="EG1367" s="237"/>
      <c r="EH1367" s="237"/>
      <c r="EI1367" s="237"/>
      <c r="EJ1367" s="237"/>
      <c r="EK1367" s="237"/>
      <c r="EL1367" s="237"/>
      <c r="EM1367" s="237"/>
      <c r="EN1367" s="237"/>
      <c r="EO1367" s="237"/>
      <c r="EP1367" s="237"/>
      <c r="EQ1367" s="237"/>
      <c r="ER1367" s="237"/>
      <c r="ES1367" s="237"/>
      <c r="ET1367" s="237"/>
      <c r="EU1367" s="237"/>
      <c r="EV1367" s="237"/>
      <c r="EW1367" s="237"/>
      <c r="EX1367" s="237"/>
      <c r="EY1367" s="237"/>
      <c r="EZ1367" s="237"/>
      <c r="FA1367" s="237"/>
      <c r="FB1367" s="237"/>
      <c r="FC1367" s="237"/>
      <c r="FD1367" s="237"/>
      <c r="FE1367" s="237"/>
      <c r="FF1367" s="237"/>
      <c r="FG1367" s="237"/>
      <c r="FH1367" s="237"/>
      <c r="FI1367" s="237"/>
      <c r="FJ1367" s="237"/>
      <c r="FK1367" s="237"/>
      <c r="FL1367" s="237"/>
      <c r="FM1367" s="237"/>
      <c r="FN1367" s="237"/>
      <c r="FO1367" s="237"/>
      <c r="FP1367" s="237"/>
      <c r="FQ1367" s="237"/>
      <c r="FR1367" s="237"/>
      <c r="FS1367" s="237"/>
      <c r="FT1367" s="237"/>
      <c r="FU1367" s="237"/>
      <c r="FV1367" s="237"/>
      <c r="FW1367" s="237"/>
      <c r="FX1367" s="237"/>
      <c r="FY1367" s="237"/>
      <c r="FZ1367" s="237"/>
      <c r="GA1367" s="237"/>
      <c r="GB1367" s="237"/>
      <c r="GC1367" s="237"/>
      <c r="GD1367" s="237"/>
      <c r="GE1367" s="237"/>
      <c r="GF1367" s="237"/>
      <c r="GG1367" s="237"/>
      <c r="GH1367" s="237"/>
      <c r="GI1367" s="237"/>
      <c r="GJ1367" s="237"/>
      <c r="GK1367" s="237"/>
      <c r="GL1367" s="237"/>
      <c r="GM1367" s="237"/>
      <c r="GN1367" s="237"/>
      <c r="GO1367" s="237"/>
      <c r="GP1367" s="237"/>
      <c r="GQ1367" s="237"/>
    </row>
    <row r="1368" spans="1:199" s="81" customFormat="1" ht="15" hidden="1">
      <c r="A1368" s="176" t="s">
        <v>3260</v>
      </c>
      <c r="B1368" s="241" t="s">
        <v>6554</v>
      </c>
      <c r="C1368" s="242">
        <v>0</v>
      </c>
      <c r="D1368" s="242">
        <v>0</v>
      </c>
      <c r="E1368" s="242">
        <v>0</v>
      </c>
      <c r="F1368" s="242">
        <v>0</v>
      </c>
      <c r="G1368" s="242">
        <v>0</v>
      </c>
      <c r="H1368" s="242">
        <v>0</v>
      </c>
      <c r="I1368" s="242">
        <v>0</v>
      </c>
      <c r="J1368" s="242">
        <v>0</v>
      </c>
      <c r="K1368" s="242">
        <v>0</v>
      </c>
      <c r="L1368" s="242">
        <v>0</v>
      </c>
      <c r="M1368" s="242">
        <v>0</v>
      </c>
      <c r="N1368" s="242">
        <v>0</v>
      </c>
      <c r="O1368" s="242">
        <v>0</v>
      </c>
      <c r="P1368" s="28"/>
      <c r="Q1368" s="242">
        <f>SUM(D1368:O1368)</f>
        <v>0</v>
      </c>
      <c r="R1368" s="242">
        <f>IF($R$19&lt;1,0,Q1368/$R$19)</f>
        <v>0</v>
      </c>
      <c r="S1368" s="243"/>
      <c r="T1368" s="351">
        <f>IF(Q1368=0,0,1)+IF(C1368=0,0,1)+IF(D1368=0,0,1)+IF(E1368=0,0,1)+IF(F1368=0,0,1)+IF(G1368=0,0,1)+IF(H1368=0,0,1)+IF(I1368=0,0,1)+IF(J1368=0,0,1)+IF(K1368=0,0,1)+IF(L1368=0,0,1)+IF(M1368=0,0,1)+IF(N1368=0,0,1)+IF(O1368=0,0,1)</f>
        <v>0</v>
      </c>
      <c r="U1368" s="237"/>
      <c r="V1368" s="237"/>
      <c r="W1368" s="237"/>
      <c r="X1368" s="237"/>
      <c r="Y1368" s="237"/>
      <c r="Z1368" s="237"/>
      <c r="AA1368" s="237"/>
      <c r="AB1368" s="237"/>
      <c r="AC1368" s="237"/>
      <c r="AD1368" s="237"/>
      <c r="AE1368" s="237"/>
      <c r="AF1368" s="237"/>
      <c r="AG1368" s="237"/>
      <c r="AH1368" s="237"/>
      <c r="AI1368" s="237"/>
      <c r="AJ1368" s="237"/>
      <c r="AK1368" s="237"/>
      <c r="AL1368" s="237"/>
      <c r="AM1368" s="237"/>
      <c r="AN1368" s="237"/>
      <c r="AO1368" s="237"/>
      <c r="AP1368" s="237"/>
      <c r="AQ1368" s="237"/>
      <c r="AR1368" s="237"/>
      <c r="AS1368" s="237"/>
      <c r="AT1368" s="237"/>
      <c r="AU1368" s="237"/>
      <c r="AV1368" s="237"/>
      <c r="AW1368" s="237"/>
      <c r="AX1368" s="237"/>
      <c r="AY1368" s="237"/>
      <c r="AZ1368" s="237"/>
      <c r="BA1368" s="237"/>
      <c r="BB1368" s="237"/>
      <c r="BC1368" s="237"/>
      <c r="BD1368" s="237"/>
      <c r="BE1368" s="237"/>
      <c r="BF1368" s="237"/>
      <c r="BG1368" s="237"/>
      <c r="BH1368" s="237"/>
      <c r="BI1368" s="237"/>
      <c r="BJ1368" s="237"/>
      <c r="BK1368" s="237"/>
      <c r="BL1368" s="237"/>
      <c r="BM1368" s="237"/>
      <c r="BN1368" s="237"/>
      <c r="BO1368" s="237"/>
      <c r="BP1368" s="237"/>
      <c r="BQ1368" s="237"/>
      <c r="BR1368" s="237"/>
      <c r="BS1368" s="237"/>
      <c r="BT1368" s="237"/>
      <c r="BU1368" s="237"/>
      <c r="BV1368" s="237"/>
      <c r="BW1368" s="237"/>
      <c r="BX1368" s="237"/>
      <c r="BY1368" s="237"/>
      <c r="BZ1368" s="237"/>
      <c r="CA1368" s="237"/>
      <c r="CB1368" s="237"/>
      <c r="CC1368" s="237"/>
      <c r="CD1368" s="237"/>
      <c r="CE1368" s="237"/>
      <c r="CF1368" s="237"/>
      <c r="CG1368" s="237"/>
      <c r="CH1368" s="237"/>
      <c r="CI1368" s="237"/>
      <c r="CJ1368" s="237"/>
      <c r="CK1368" s="237"/>
      <c r="CL1368" s="237"/>
      <c r="CM1368" s="237"/>
      <c r="CN1368" s="237"/>
      <c r="CO1368" s="237"/>
      <c r="CP1368" s="237"/>
      <c r="CQ1368" s="237"/>
      <c r="CR1368" s="237"/>
      <c r="CS1368" s="237"/>
      <c r="CT1368" s="237"/>
      <c r="CU1368" s="237"/>
      <c r="CV1368" s="237"/>
      <c r="CW1368" s="237"/>
      <c r="CX1368" s="237"/>
      <c r="CY1368" s="237"/>
      <c r="CZ1368" s="237"/>
      <c r="DA1368" s="237"/>
      <c r="DB1368" s="237"/>
      <c r="DC1368" s="237"/>
      <c r="DD1368" s="237"/>
      <c r="DE1368" s="237"/>
      <c r="DF1368" s="237"/>
      <c r="DG1368" s="237"/>
      <c r="DH1368" s="237"/>
      <c r="DI1368" s="237"/>
      <c r="DJ1368" s="237"/>
      <c r="DK1368" s="237"/>
      <c r="DL1368" s="237"/>
      <c r="DM1368" s="237"/>
      <c r="DN1368" s="237"/>
      <c r="DO1368" s="237"/>
      <c r="DP1368" s="237"/>
      <c r="DQ1368" s="237"/>
      <c r="DR1368" s="237"/>
      <c r="DS1368" s="237"/>
      <c r="DT1368" s="237"/>
      <c r="DU1368" s="237"/>
      <c r="DV1368" s="237"/>
      <c r="DW1368" s="237"/>
      <c r="DX1368" s="237"/>
      <c r="DY1368" s="237"/>
      <c r="DZ1368" s="237"/>
      <c r="EA1368" s="237"/>
      <c r="EB1368" s="237"/>
      <c r="EC1368" s="237"/>
      <c r="ED1368" s="237"/>
      <c r="EE1368" s="237"/>
      <c r="EF1368" s="237"/>
      <c r="EG1368" s="237"/>
      <c r="EH1368" s="237"/>
      <c r="EI1368" s="237"/>
      <c r="EJ1368" s="237"/>
      <c r="EK1368" s="237"/>
      <c r="EL1368" s="237"/>
      <c r="EM1368" s="237"/>
      <c r="EN1368" s="237"/>
      <c r="EO1368" s="237"/>
      <c r="EP1368" s="237"/>
      <c r="EQ1368" s="237"/>
      <c r="ER1368" s="237"/>
      <c r="ES1368" s="237"/>
      <c r="ET1368" s="237"/>
      <c r="EU1368" s="237"/>
      <c r="EV1368" s="237"/>
      <c r="EW1368" s="237"/>
      <c r="EX1368" s="237"/>
      <c r="EY1368" s="237"/>
      <c r="EZ1368" s="237"/>
      <c r="FA1368" s="237"/>
      <c r="FB1368" s="237"/>
      <c r="FC1368" s="237"/>
      <c r="FD1368" s="237"/>
      <c r="FE1368" s="237"/>
      <c r="FF1368" s="237"/>
      <c r="FG1368" s="237"/>
      <c r="FH1368" s="237"/>
      <c r="FI1368" s="237"/>
      <c r="FJ1368" s="237"/>
      <c r="FK1368" s="237"/>
      <c r="FL1368" s="237"/>
      <c r="FM1368" s="237"/>
      <c r="FN1368" s="237"/>
      <c r="FO1368" s="237"/>
      <c r="FP1368" s="237"/>
      <c r="FQ1368" s="237"/>
      <c r="FR1368" s="237"/>
      <c r="FS1368" s="237"/>
      <c r="FT1368" s="237"/>
      <c r="FU1368" s="237"/>
      <c r="FV1368" s="237"/>
      <c r="FW1368" s="237"/>
      <c r="FX1368" s="237"/>
      <c r="FY1368" s="237"/>
      <c r="FZ1368" s="237"/>
      <c r="GA1368" s="237"/>
      <c r="GB1368" s="237"/>
      <c r="GC1368" s="237"/>
      <c r="GD1368" s="237"/>
      <c r="GE1368" s="237"/>
      <c r="GF1368" s="237"/>
      <c r="GG1368" s="237"/>
      <c r="GH1368" s="237"/>
      <c r="GI1368" s="237"/>
      <c r="GJ1368" s="237"/>
      <c r="GK1368" s="237"/>
      <c r="GL1368" s="237"/>
      <c r="GM1368" s="237"/>
      <c r="GN1368" s="237"/>
      <c r="GO1368" s="237"/>
      <c r="GP1368" s="237"/>
      <c r="GQ1368" s="237"/>
    </row>
    <row r="1369" spans="1:199" s="81" customFormat="1" ht="15" hidden="1">
      <c r="A1369" s="176" t="s">
        <v>3261</v>
      </c>
      <c r="B1369" s="241" t="s">
        <v>6555</v>
      </c>
      <c r="C1369" s="242">
        <v>0</v>
      </c>
      <c r="D1369" s="242">
        <v>0</v>
      </c>
      <c r="E1369" s="242">
        <v>0</v>
      </c>
      <c r="F1369" s="242">
        <v>0</v>
      </c>
      <c r="G1369" s="242">
        <v>0</v>
      </c>
      <c r="H1369" s="242">
        <v>0</v>
      </c>
      <c r="I1369" s="242">
        <v>0</v>
      </c>
      <c r="J1369" s="242">
        <v>0</v>
      </c>
      <c r="K1369" s="242">
        <v>0</v>
      </c>
      <c r="L1369" s="242">
        <v>0</v>
      </c>
      <c r="M1369" s="242">
        <v>0</v>
      </c>
      <c r="N1369" s="242">
        <v>0</v>
      </c>
      <c r="O1369" s="242">
        <v>0</v>
      </c>
      <c r="P1369" s="28"/>
      <c r="Q1369" s="242">
        <f>SUM(D1369:O1369)</f>
        <v>0</v>
      </c>
      <c r="R1369" s="242">
        <f>IF($R$19&lt;1,0,Q1369/$R$19)</f>
        <v>0</v>
      </c>
      <c r="S1369" s="243"/>
      <c r="T1369" s="351">
        <f>IF(Q1369=0,0,1)+IF(C1369=0,0,1)+IF(D1369=0,0,1)+IF(E1369=0,0,1)+IF(F1369=0,0,1)+IF(G1369=0,0,1)+IF(H1369=0,0,1)+IF(I1369=0,0,1)+IF(J1369=0,0,1)+IF(K1369=0,0,1)+IF(L1369=0,0,1)+IF(M1369=0,0,1)+IF(N1369=0,0,1)+IF(O1369=0,0,1)</f>
        <v>0</v>
      </c>
      <c r="U1369" s="237"/>
      <c r="V1369" s="237"/>
      <c r="W1369" s="237"/>
      <c r="X1369" s="237"/>
      <c r="Y1369" s="237"/>
      <c r="Z1369" s="237"/>
      <c r="AA1369" s="237"/>
      <c r="AB1369" s="237"/>
      <c r="AC1369" s="237"/>
      <c r="AD1369" s="237"/>
      <c r="AE1369" s="237"/>
      <c r="AF1369" s="237"/>
      <c r="AG1369" s="237"/>
      <c r="AH1369" s="237"/>
      <c r="AI1369" s="237"/>
      <c r="AJ1369" s="237"/>
      <c r="AK1369" s="237"/>
      <c r="AL1369" s="237"/>
      <c r="AM1369" s="237"/>
      <c r="AN1369" s="237"/>
      <c r="AO1369" s="237"/>
      <c r="AP1369" s="237"/>
      <c r="AQ1369" s="237"/>
      <c r="AR1369" s="237"/>
      <c r="AS1369" s="237"/>
      <c r="AT1369" s="237"/>
      <c r="AU1369" s="237"/>
      <c r="AV1369" s="237"/>
      <c r="AW1369" s="237"/>
      <c r="AX1369" s="237"/>
      <c r="AY1369" s="237"/>
      <c r="AZ1369" s="237"/>
      <c r="BA1369" s="237"/>
      <c r="BB1369" s="237"/>
      <c r="BC1369" s="237"/>
      <c r="BD1369" s="237"/>
      <c r="BE1369" s="237"/>
      <c r="BF1369" s="237"/>
      <c r="BG1369" s="237"/>
      <c r="BH1369" s="237"/>
      <c r="BI1369" s="237"/>
      <c r="BJ1369" s="237"/>
      <c r="BK1369" s="237"/>
      <c r="BL1369" s="237"/>
      <c r="BM1369" s="237"/>
      <c r="BN1369" s="237"/>
      <c r="BO1369" s="237"/>
      <c r="BP1369" s="237"/>
      <c r="BQ1369" s="237"/>
      <c r="BR1369" s="237"/>
      <c r="BS1369" s="237"/>
      <c r="BT1369" s="237"/>
      <c r="BU1369" s="237"/>
      <c r="BV1369" s="237"/>
      <c r="BW1369" s="237"/>
      <c r="BX1369" s="237"/>
      <c r="BY1369" s="237"/>
      <c r="BZ1369" s="237"/>
      <c r="CA1369" s="237"/>
      <c r="CB1369" s="237"/>
      <c r="CC1369" s="237"/>
      <c r="CD1369" s="237"/>
      <c r="CE1369" s="237"/>
      <c r="CF1369" s="237"/>
      <c r="CG1369" s="237"/>
      <c r="CH1369" s="237"/>
      <c r="CI1369" s="237"/>
      <c r="CJ1369" s="237"/>
      <c r="CK1369" s="237"/>
      <c r="CL1369" s="237"/>
      <c r="CM1369" s="237"/>
      <c r="CN1369" s="237"/>
      <c r="CO1369" s="237"/>
      <c r="CP1369" s="237"/>
      <c r="CQ1369" s="237"/>
      <c r="CR1369" s="237"/>
      <c r="CS1369" s="237"/>
      <c r="CT1369" s="237"/>
      <c r="CU1369" s="237"/>
      <c r="CV1369" s="237"/>
      <c r="CW1369" s="237"/>
      <c r="CX1369" s="237"/>
      <c r="CY1369" s="237"/>
      <c r="CZ1369" s="237"/>
      <c r="DA1369" s="237"/>
      <c r="DB1369" s="237"/>
      <c r="DC1369" s="237"/>
      <c r="DD1369" s="237"/>
      <c r="DE1369" s="237"/>
      <c r="DF1369" s="237"/>
      <c r="DG1369" s="237"/>
      <c r="DH1369" s="237"/>
      <c r="DI1369" s="237"/>
      <c r="DJ1369" s="237"/>
      <c r="DK1369" s="237"/>
      <c r="DL1369" s="237"/>
      <c r="DM1369" s="237"/>
      <c r="DN1369" s="237"/>
      <c r="DO1369" s="237"/>
      <c r="DP1369" s="237"/>
      <c r="DQ1369" s="237"/>
      <c r="DR1369" s="237"/>
      <c r="DS1369" s="237"/>
      <c r="DT1369" s="237"/>
      <c r="DU1369" s="237"/>
      <c r="DV1369" s="237"/>
      <c r="DW1369" s="237"/>
      <c r="DX1369" s="237"/>
      <c r="DY1369" s="237"/>
      <c r="DZ1369" s="237"/>
      <c r="EA1369" s="237"/>
      <c r="EB1369" s="237"/>
      <c r="EC1369" s="237"/>
      <c r="ED1369" s="237"/>
      <c r="EE1369" s="237"/>
      <c r="EF1369" s="237"/>
      <c r="EG1369" s="237"/>
      <c r="EH1369" s="237"/>
      <c r="EI1369" s="237"/>
      <c r="EJ1369" s="237"/>
      <c r="EK1369" s="237"/>
      <c r="EL1369" s="237"/>
      <c r="EM1369" s="237"/>
      <c r="EN1369" s="237"/>
      <c r="EO1369" s="237"/>
      <c r="EP1369" s="237"/>
      <c r="EQ1369" s="237"/>
      <c r="ER1369" s="237"/>
      <c r="ES1369" s="237"/>
      <c r="ET1369" s="237"/>
      <c r="EU1369" s="237"/>
      <c r="EV1369" s="237"/>
      <c r="EW1369" s="237"/>
      <c r="EX1369" s="237"/>
      <c r="EY1369" s="237"/>
      <c r="EZ1369" s="237"/>
      <c r="FA1369" s="237"/>
      <c r="FB1369" s="237"/>
      <c r="FC1369" s="237"/>
      <c r="FD1369" s="237"/>
      <c r="FE1369" s="237"/>
      <c r="FF1369" s="237"/>
      <c r="FG1369" s="237"/>
      <c r="FH1369" s="237"/>
      <c r="FI1369" s="237"/>
      <c r="FJ1369" s="237"/>
      <c r="FK1369" s="237"/>
      <c r="FL1369" s="237"/>
      <c r="FM1369" s="237"/>
      <c r="FN1369" s="237"/>
      <c r="FO1369" s="237"/>
      <c r="FP1369" s="237"/>
      <c r="FQ1369" s="237"/>
      <c r="FR1369" s="237"/>
      <c r="FS1369" s="237"/>
      <c r="FT1369" s="237"/>
      <c r="FU1369" s="237"/>
      <c r="FV1369" s="237"/>
      <c r="FW1369" s="237"/>
      <c r="FX1369" s="237"/>
      <c r="FY1369" s="237"/>
      <c r="FZ1369" s="237"/>
      <c r="GA1369" s="237"/>
      <c r="GB1369" s="237"/>
      <c r="GC1369" s="237"/>
      <c r="GD1369" s="237"/>
      <c r="GE1369" s="237"/>
      <c r="GF1369" s="237"/>
      <c r="GG1369" s="237"/>
      <c r="GH1369" s="237"/>
      <c r="GI1369" s="237"/>
      <c r="GJ1369" s="237"/>
      <c r="GK1369" s="237"/>
      <c r="GL1369" s="237"/>
      <c r="GM1369" s="237"/>
      <c r="GN1369" s="237"/>
      <c r="GO1369" s="237"/>
      <c r="GP1369" s="237"/>
      <c r="GQ1369" s="237"/>
    </row>
    <row r="1370" spans="1:199" s="81" customFormat="1" ht="15" hidden="1">
      <c r="A1370" s="176" t="s">
        <v>3262</v>
      </c>
      <c r="B1370" s="241" t="s">
        <v>6556</v>
      </c>
      <c r="C1370" s="242">
        <v>0</v>
      </c>
      <c r="D1370" s="242">
        <v>0</v>
      </c>
      <c r="E1370" s="242">
        <v>0</v>
      </c>
      <c r="F1370" s="242">
        <v>0</v>
      </c>
      <c r="G1370" s="242">
        <v>0</v>
      </c>
      <c r="H1370" s="242">
        <v>0</v>
      </c>
      <c r="I1370" s="242">
        <v>0</v>
      </c>
      <c r="J1370" s="242">
        <v>0</v>
      </c>
      <c r="K1370" s="242">
        <v>0</v>
      </c>
      <c r="L1370" s="242">
        <v>0</v>
      </c>
      <c r="M1370" s="242">
        <v>0</v>
      </c>
      <c r="N1370" s="242">
        <v>0</v>
      </c>
      <c r="O1370" s="242">
        <v>0</v>
      </c>
      <c r="P1370" s="28"/>
      <c r="Q1370" s="242">
        <f>SUM(D1370:O1370)</f>
        <v>0</v>
      </c>
      <c r="R1370" s="242">
        <f>IF($R$19&lt;1,0,Q1370/$R$19)</f>
        <v>0</v>
      </c>
      <c r="S1370" s="243"/>
      <c r="T1370" s="351">
        <f>IF(Q1370=0,0,1)+IF(C1370=0,0,1)+IF(D1370=0,0,1)+IF(E1370=0,0,1)+IF(F1370=0,0,1)+IF(G1370=0,0,1)+IF(H1370=0,0,1)+IF(I1370=0,0,1)+IF(J1370=0,0,1)+IF(K1370=0,0,1)+IF(L1370=0,0,1)+IF(M1370=0,0,1)+IF(N1370=0,0,1)+IF(O1370=0,0,1)</f>
        <v>0</v>
      </c>
      <c r="U1370" s="237"/>
      <c r="V1370" s="237"/>
      <c r="W1370" s="237"/>
      <c r="X1370" s="237"/>
      <c r="Y1370" s="237"/>
      <c r="Z1370" s="237"/>
      <c r="AA1370" s="237"/>
      <c r="AB1370" s="237"/>
      <c r="AC1370" s="237"/>
      <c r="AD1370" s="237"/>
      <c r="AE1370" s="237"/>
      <c r="AF1370" s="237"/>
      <c r="AG1370" s="237"/>
      <c r="AH1370" s="237"/>
      <c r="AI1370" s="237"/>
      <c r="AJ1370" s="237"/>
      <c r="AK1370" s="237"/>
      <c r="AL1370" s="237"/>
      <c r="AM1370" s="237"/>
      <c r="AN1370" s="237"/>
      <c r="AO1370" s="237"/>
      <c r="AP1370" s="237"/>
      <c r="AQ1370" s="237"/>
      <c r="AR1370" s="237"/>
      <c r="AS1370" s="237"/>
      <c r="AT1370" s="237"/>
      <c r="AU1370" s="237"/>
      <c r="AV1370" s="237"/>
      <c r="AW1370" s="237"/>
      <c r="AX1370" s="237"/>
      <c r="AY1370" s="237"/>
      <c r="AZ1370" s="237"/>
      <c r="BA1370" s="237"/>
      <c r="BB1370" s="237"/>
      <c r="BC1370" s="237"/>
      <c r="BD1370" s="237"/>
      <c r="BE1370" s="237"/>
      <c r="BF1370" s="237"/>
      <c r="BG1370" s="237"/>
      <c r="BH1370" s="237"/>
      <c r="BI1370" s="237"/>
      <c r="BJ1370" s="237"/>
      <c r="BK1370" s="237"/>
      <c r="BL1370" s="237"/>
      <c r="BM1370" s="237"/>
      <c r="BN1370" s="237"/>
      <c r="BO1370" s="237"/>
      <c r="BP1370" s="237"/>
      <c r="BQ1370" s="237"/>
      <c r="BR1370" s="237"/>
      <c r="BS1370" s="237"/>
      <c r="BT1370" s="237"/>
      <c r="BU1370" s="237"/>
      <c r="BV1370" s="237"/>
      <c r="BW1370" s="237"/>
      <c r="BX1370" s="237"/>
      <c r="BY1370" s="237"/>
      <c r="BZ1370" s="237"/>
      <c r="CA1370" s="237"/>
      <c r="CB1370" s="237"/>
      <c r="CC1370" s="237"/>
      <c r="CD1370" s="237"/>
      <c r="CE1370" s="237"/>
      <c r="CF1370" s="237"/>
      <c r="CG1370" s="237"/>
      <c r="CH1370" s="237"/>
      <c r="CI1370" s="237"/>
      <c r="CJ1370" s="237"/>
      <c r="CK1370" s="237"/>
      <c r="CL1370" s="237"/>
      <c r="CM1370" s="237"/>
      <c r="CN1370" s="237"/>
      <c r="CO1370" s="237"/>
      <c r="CP1370" s="237"/>
      <c r="CQ1370" s="237"/>
      <c r="CR1370" s="237"/>
      <c r="CS1370" s="237"/>
      <c r="CT1370" s="237"/>
      <c r="CU1370" s="237"/>
      <c r="CV1370" s="237"/>
      <c r="CW1370" s="237"/>
      <c r="CX1370" s="237"/>
      <c r="CY1370" s="237"/>
      <c r="CZ1370" s="237"/>
      <c r="DA1370" s="237"/>
      <c r="DB1370" s="237"/>
      <c r="DC1370" s="237"/>
      <c r="DD1370" s="237"/>
      <c r="DE1370" s="237"/>
      <c r="DF1370" s="237"/>
      <c r="DG1370" s="237"/>
      <c r="DH1370" s="237"/>
      <c r="DI1370" s="237"/>
      <c r="DJ1370" s="237"/>
      <c r="DK1370" s="237"/>
      <c r="DL1370" s="237"/>
      <c r="DM1370" s="237"/>
      <c r="DN1370" s="237"/>
      <c r="DO1370" s="237"/>
      <c r="DP1370" s="237"/>
      <c r="DQ1370" s="237"/>
      <c r="DR1370" s="237"/>
      <c r="DS1370" s="237"/>
      <c r="DT1370" s="237"/>
      <c r="DU1370" s="237"/>
      <c r="DV1370" s="237"/>
      <c r="DW1370" s="237"/>
      <c r="DX1370" s="237"/>
      <c r="DY1370" s="237"/>
      <c r="DZ1370" s="237"/>
      <c r="EA1370" s="237"/>
      <c r="EB1370" s="237"/>
      <c r="EC1370" s="237"/>
      <c r="ED1370" s="237"/>
      <c r="EE1370" s="237"/>
      <c r="EF1370" s="237"/>
      <c r="EG1370" s="237"/>
      <c r="EH1370" s="237"/>
      <c r="EI1370" s="237"/>
      <c r="EJ1370" s="237"/>
      <c r="EK1370" s="237"/>
      <c r="EL1370" s="237"/>
      <c r="EM1370" s="237"/>
      <c r="EN1370" s="237"/>
      <c r="EO1370" s="237"/>
      <c r="EP1370" s="237"/>
      <c r="EQ1370" s="237"/>
      <c r="ER1370" s="237"/>
      <c r="ES1370" s="237"/>
      <c r="ET1370" s="237"/>
      <c r="EU1370" s="237"/>
      <c r="EV1370" s="237"/>
      <c r="EW1370" s="237"/>
      <c r="EX1370" s="237"/>
      <c r="EY1370" s="237"/>
      <c r="EZ1370" s="237"/>
      <c r="FA1370" s="237"/>
      <c r="FB1370" s="237"/>
      <c r="FC1370" s="237"/>
      <c r="FD1370" s="237"/>
      <c r="FE1370" s="237"/>
      <c r="FF1370" s="237"/>
      <c r="FG1370" s="237"/>
      <c r="FH1370" s="237"/>
      <c r="FI1370" s="237"/>
      <c r="FJ1370" s="237"/>
      <c r="FK1370" s="237"/>
      <c r="FL1370" s="237"/>
      <c r="FM1370" s="237"/>
      <c r="FN1370" s="237"/>
      <c r="FO1370" s="237"/>
      <c r="FP1370" s="237"/>
      <c r="FQ1370" s="237"/>
      <c r="FR1370" s="237"/>
      <c r="FS1370" s="237"/>
      <c r="FT1370" s="237"/>
      <c r="FU1370" s="237"/>
      <c r="FV1370" s="237"/>
      <c r="FW1370" s="237"/>
      <c r="FX1370" s="237"/>
      <c r="FY1370" s="237"/>
      <c r="FZ1370" s="237"/>
      <c r="GA1370" s="237"/>
      <c r="GB1370" s="237"/>
      <c r="GC1370" s="237"/>
      <c r="GD1370" s="237"/>
      <c r="GE1370" s="237"/>
      <c r="GF1370" s="237"/>
      <c r="GG1370" s="237"/>
      <c r="GH1370" s="237"/>
      <c r="GI1370" s="237"/>
      <c r="GJ1370" s="237"/>
      <c r="GK1370" s="237"/>
      <c r="GL1370" s="237"/>
      <c r="GM1370" s="237"/>
      <c r="GN1370" s="237"/>
      <c r="GO1370" s="237"/>
      <c r="GP1370" s="237"/>
      <c r="GQ1370" s="237"/>
    </row>
    <row r="1371" spans="1:199" s="81" customFormat="1" ht="15" hidden="1">
      <c r="A1371" s="176" t="s">
        <v>3263</v>
      </c>
      <c r="B1371" s="241" t="s">
        <v>6557</v>
      </c>
      <c r="C1371" s="242">
        <v>0</v>
      </c>
      <c r="D1371" s="242">
        <v>0</v>
      </c>
      <c r="E1371" s="242">
        <v>0</v>
      </c>
      <c r="F1371" s="242">
        <v>0</v>
      </c>
      <c r="G1371" s="242">
        <v>0</v>
      </c>
      <c r="H1371" s="242">
        <v>0</v>
      </c>
      <c r="I1371" s="242">
        <v>0</v>
      </c>
      <c r="J1371" s="242">
        <v>0</v>
      </c>
      <c r="K1371" s="242">
        <v>0</v>
      </c>
      <c r="L1371" s="242">
        <v>0</v>
      </c>
      <c r="M1371" s="242">
        <v>0</v>
      </c>
      <c r="N1371" s="242">
        <v>0</v>
      </c>
      <c r="O1371" s="242">
        <v>0</v>
      </c>
      <c r="P1371" s="28"/>
      <c r="Q1371" s="242">
        <f>SUM(D1371:O1371)</f>
        <v>0</v>
      </c>
      <c r="R1371" s="242">
        <f>IF($R$19&lt;1,0,Q1371/$R$19)</f>
        <v>0</v>
      </c>
      <c r="S1371" s="243"/>
      <c r="T1371" s="351">
        <f>IF(Q1371=0,0,1)+IF(C1371=0,0,1)+IF(D1371=0,0,1)+IF(E1371=0,0,1)+IF(F1371=0,0,1)+IF(G1371=0,0,1)+IF(H1371=0,0,1)+IF(I1371=0,0,1)+IF(J1371=0,0,1)+IF(K1371=0,0,1)+IF(L1371=0,0,1)+IF(M1371=0,0,1)+IF(N1371=0,0,1)+IF(O1371=0,0,1)</f>
        <v>0</v>
      </c>
      <c r="U1371" s="237"/>
      <c r="V1371" s="237"/>
      <c r="W1371" s="237"/>
      <c r="X1371" s="237"/>
      <c r="Y1371" s="237"/>
      <c r="Z1371" s="237"/>
      <c r="AA1371" s="237"/>
      <c r="AB1371" s="237"/>
      <c r="AC1371" s="237"/>
      <c r="AD1371" s="237"/>
      <c r="AE1371" s="237"/>
      <c r="AF1371" s="237"/>
      <c r="AG1371" s="237"/>
      <c r="AH1371" s="237"/>
      <c r="AI1371" s="237"/>
      <c r="AJ1371" s="237"/>
      <c r="AK1371" s="237"/>
      <c r="AL1371" s="237"/>
      <c r="AM1371" s="237"/>
      <c r="AN1371" s="237"/>
      <c r="AO1371" s="237"/>
      <c r="AP1371" s="237"/>
      <c r="AQ1371" s="237"/>
      <c r="AR1371" s="237"/>
      <c r="AS1371" s="237"/>
      <c r="AT1371" s="237"/>
      <c r="AU1371" s="237"/>
      <c r="AV1371" s="237"/>
      <c r="AW1371" s="237"/>
      <c r="AX1371" s="237"/>
      <c r="AY1371" s="237"/>
      <c r="AZ1371" s="237"/>
      <c r="BA1371" s="237"/>
      <c r="BB1371" s="237"/>
      <c r="BC1371" s="237"/>
      <c r="BD1371" s="237"/>
      <c r="BE1371" s="237"/>
      <c r="BF1371" s="237"/>
      <c r="BG1371" s="237"/>
      <c r="BH1371" s="237"/>
      <c r="BI1371" s="237"/>
      <c r="BJ1371" s="237"/>
      <c r="BK1371" s="237"/>
      <c r="BL1371" s="237"/>
      <c r="BM1371" s="237"/>
      <c r="BN1371" s="237"/>
      <c r="BO1371" s="237"/>
      <c r="BP1371" s="237"/>
      <c r="BQ1371" s="237"/>
      <c r="BR1371" s="237"/>
      <c r="BS1371" s="237"/>
      <c r="BT1371" s="237"/>
      <c r="BU1371" s="237"/>
      <c r="BV1371" s="237"/>
      <c r="BW1371" s="237"/>
      <c r="BX1371" s="237"/>
      <c r="BY1371" s="237"/>
      <c r="BZ1371" s="237"/>
      <c r="CA1371" s="237"/>
      <c r="CB1371" s="237"/>
      <c r="CC1371" s="237"/>
      <c r="CD1371" s="237"/>
      <c r="CE1371" s="237"/>
      <c r="CF1371" s="237"/>
      <c r="CG1371" s="237"/>
      <c r="CH1371" s="237"/>
      <c r="CI1371" s="237"/>
      <c r="CJ1371" s="237"/>
      <c r="CK1371" s="237"/>
      <c r="CL1371" s="237"/>
      <c r="CM1371" s="237"/>
      <c r="CN1371" s="237"/>
      <c r="CO1371" s="237"/>
      <c r="CP1371" s="237"/>
      <c r="CQ1371" s="237"/>
      <c r="CR1371" s="237"/>
      <c r="CS1371" s="237"/>
      <c r="CT1371" s="237"/>
      <c r="CU1371" s="237"/>
      <c r="CV1371" s="237"/>
      <c r="CW1371" s="237"/>
      <c r="CX1371" s="237"/>
      <c r="CY1371" s="237"/>
      <c r="CZ1371" s="237"/>
      <c r="DA1371" s="237"/>
      <c r="DB1371" s="237"/>
      <c r="DC1371" s="237"/>
      <c r="DD1371" s="237"/>
      <c r="DE1371" s="237"/>
      <c r="DF1371" s="237"/>
      <c r="DG1371" s="237"/>
      <c r="DH1371" s="237"/>
      <c r="DI1371" s="237"/>
      <c r="DJ1371" s="237"/>
      <c r="DK1371" s="237"/>
      <c r="DL1371" s="237"/>
      <c r="DM1371" s="237"/>
      <c r="DN1371" s="237"/>
      <c r="DO1371" s="237"/>
      <c r="DP1371" s="237"/>
      <c r="DQ1371" s="237"/>
      <c r="DR1371" s="237"/>
      <c r="DS1371" s="237"/>
      <c r="DT1371" s="237"/>
      <c r="DU1371" s="237"/>
      <c r="DV1371" s="237"/>
      <c r="DW1371" s="237"/>
      <c r="DX1371" s="237"/>
      <c r="DY1371" s="237"/>
      <c r="DZ1371" s="237"/>
      <c r="EA1371" s="237"/>
      <c r="EB1371" s="237"/>
      <c r="EC1371" s="237"/>
      <c r="ED1371" s="237"/>
      <c r="EE1371" s="237"/>
      <c r="EF1371" s="237"/>
      <c r="EG1371" s="237"/>
      <c r="EH1371" s="237"/>
      <c r="EI1371" s="237"/>
      <c r="EJ1371" s="237"/>
      <c r="EK1371" s="237"/>
      <c r="EL1371" s="237"/>
      <c r="EM1371" s="237"/>
      <c r="EN1371" s="237"/>
      <c r="EO1371" s="237"/>
      <c r="EP1371" s="237"/>
      <c r="EQ1371" s="237"/>
      <c r="ER1371" s="237"/>
      <c r="ES1371" s="237"/>
      <c r="ET1371" s="237"/>
      <c r="EU1371" s="237"/>
      <c r="EV1371" s="237"/>
      <c r="EW1371" s="237"/>
      <c r="EX1371" s="237"/>
      <c r="EY1371" s="237"/>
      <c r="EZ1371" s="237"/>
      <c r="FA1371" s="237"/>
      <c r="FB1371" s="237"/>
      <c r="FC1371" s="237"/>
      <c r="FD1371" s="237"/>
      <c r="FE1371" s="237"/>
      <c r="FF1371" s="237"/>
      <c r="FG1371" s="237"/>
      <c r="FH1371" s="237"/>
      <c r="FI1371" s="237"/>
      <c r="FJ1371" s="237"/>
      <c r="FK1371" s="237"/>
      <c r="FL1371" s="237"/>
      <c r="FM1371" s="237"/>
      <c r="FN1371" s="237"/>
      <c r="FO1371" s="237"/>
      <c r="FP1371" s="237"/>
      <c r="FQ1371" s="237"/>
      <c r="FR1371" s="237"/>
      <c r="FS1371" s="237"/>
      <c r="FT1371" s="237"/>
      <c r="FU1371" s="237"/>
      <c r="FV1371" s="237"/>
      <c r="FW1371" s="237"/>
      <c r="FX1371" s="237"/>
      <c r="FY1371" s="237"/>
      <c r="FZ1371" s="237"/>
      <c r="GA1371" s="237"/>
      <c r="GB1371" s="237"/>
      <c r="GC1371" s="237"/>
      <c r="GD1371" s="237"/>
      <c r="GE1371" s="237"/>
      <c r="GF1371" s="237"/>
      <c r="GG1371" s="237"/>
      <c r="GH1371" s="237"/>
      <c r="GI1371" s="237"/>
      <c r="GJ1371" s="237"/>
      <c r="GK1371" s="237"/>
      <c r="GL1371" s="237"/>
      <c r="GM1371" s="237"/>
      <c r="GN1371" s="237"/>
      <c r="GO1371" s="237"/>
      <c r="GP1371" s="237"/>
      <c r="GQ1371" s="237"/>
    </row>
    <row r="1372" spans="1:199" s="81" customFormat="1" ht="15" hidden="1">
      <c r="A1372" s="176" t="s">
        <v>3264</v>
      </c>
      <c r="B1372" s="241" t="s">
        <v>6558</v>
      </c>
      <c r="C1372" s="242">
        <v>0</v>
      </c>
      <c r="D1372" s="242">
        <v>0</v>
      </c>
      <c r="E1372" s="242">
        <v>0</v>
      </c>
      <c r="F1372" s="242">
        <v>0</v>
      </c>
      <c r="G1372" s="242">
        <v>0</v>
      </c>
      <c r="H1372" s="242">
        <v>0</v>
      </c>
      <c r="I1372" s="242">
        <v>0</v>
      </c>
      <c r="J1372" s="242">
        <v>0</v>
      </c>
      <c r="K1372" s="242">
        <v>0</v>
      </c>
      <c r="L1372" s="242">
        <v>0</v>
      </c>
      <c r="M1372" s="242">
        <v>0</v>
      </c>
      <c r="N1372" s="242">
        <v>0</v>
      </c>
      <c r="O1372" s="242">
        <v>0</v>
      </c>
      <c r="P1372" s="28"/>
      <c r="Q1372" s="242">
        <f>SUM(D1372:O1372)</f>
        <v>0</v>
      </c>
      <c r="R1372" s="242">
        <f>IF($R$19&lt;1,0,Q1372/$R$19)</f>
        <v>0</v>
      </c>
      <c r="S1372" s="243"/>
      <c r="T1372" s="351">
        <f>IF(Q1372=0,0,1)+IF(C1372=0,0,1)+IF(D1372=0,0,1)+IF(E1372=0,0,1)+IF(F1372=0,0,1)+IF(G1372=0,0,1)+IF(H1372=0,0,1)+IF(I1372=0,0,1)+IF(J1372=0,0,1)+IF(K1372=0,0,1)+IF(L1372=0,0,1)+IF(M1372=0,0,1)+IF(N1372=0,0,1)+IF(O1372=0,0,1)</f>
        <v>0</v>
      </c>
      <c r="U1372" s="237"/>
      <c r="V1372" s="237"/>
      <c r="W1372" s="237"/>
      <c r="X1372" s="237"/>
      <c r="Y1372" s="237"/>
      <c r="Z1372" s="237"/>
      <c r="AA1372" s="237"/>
      <c r="AB1372" s="237"/>
      <c r="AC1372" s="237"/>
      <c r="AD1372" s="237"/>
      <c r="AE1372" s="237"/>
      <c r="AF1372" s="237"/>
      <c r="AG1372" s="237"/>
      <c r="AH1372" s="237"/>
      <c r="AI1372" s="237"/>
      <c r="AJ1372" s="237"/>
      <c r="AK1372" s="237"/>
      <c r="AL1372" s="237"/>
      <c r="AM1372" s="237"/>
      <c r="AN1372" s="237"/>
      <c r="AO1372" s="237"/>
      <c r="AP1372" s="237"/>
      <c r="AQ1372" s="237"/>
      <c r="AR1372" s="237"/>
      <c r="AS1372" s="237"/>
      <c r="AT1372" s="237"/>
      <c r="AU1372" s="237"/>
      <c r="AV1372" s="237"/>
      <c r="AW1372" s="237"/>
      <c r="AX1372" s="237"/>
      <c r="AY1372" s="237"/>
      <c r="AZ1372" s="237"/>
      <c r="BA1372" s="237"/>
      <c r="BB1372" s="237"/>
      <c r="BC1372" s="237"/>
      <c r="BD1372" s="237"/>
      <c r="BE1372" s="237"/>
      <c r="BF1372" s="237"/>
      <c r="BG1372" s="237"/>
      <c r="BH1372" s="237"/>
      <c r="BI1372" s="237"/>
      <c r="BJ1372" s="237"/>
      <c r="BK1372" s="237"/>
      <c r="BL1372" s="237"/>
      <c r="BM1372" s="237"/>
      <c r="BN1372" s="237"/>
      <c r="BO1372" s="237"/>
      <c r="BP1372" s="237"/>
      <c r="BQ1372" s="237"/>
      <c r="BR1372" s="237"/>
      <c r="BS1372" s="237"/>
      <c r="BT1372" s="237"/>
      <c r="BU1372" s="237"/>
      <c r="BV1372" s="237"/>
      <c r="BW1372" s="237"/>
      <c r="BX1372" s="237"/>
      <c r="BY1372" s="237"/>
      <c r="BZ1372" s="237"/>
      <c r="CA1372" s="237"/>
      <c r="CB1372" s="237"/>
      <c r="CC1372" s="237"/>
      <c r="CD1372" s="237"/>
      <c r="CE1372" s="237"/>
      <c r="CF1372" s="237"/>
      <c r="CG1372" s="237"/>
      <c r="CH1372" s="237"/>
      <c r="CI1372" s="237"/>
      <c r="CJ1372" s="237"/>
      <c r="CK1372" s="237"/>
      <c r="CL1372" s="237"/>
      <c r="CM1372" s="237"/>
      <c r="CN1372" s="237"/>
      <c r="CO1372" s="237"/>
      <c r="CP1372" s="237"/>
      <c r="CQ1372" s="237"/>
      <c r="CR1372" s="237"/>
      <c r="CS1372" s="237"/>
      <c r="CT1372" s="237"/>
      <c r="CU1372" s="237"/>
      <c r="CV1372" s="237"/>
      <c r="CW1372" s="237"/>
      <c r="CX1372" s="237"/>
      <c r="CY1372" s="237"/>
      <c r="CZ1372" s="237"/>
      <c r="DA1372" s="237"/>
      <c r="DB1372" s="237"/>
      <c r="DC1372" s="237"/>
      <c r="DD1372" s="237"/>
      <c r="DE1372" s="237"/>
      <c r="DF1372" s="237"/>
      <c r="DG1372" s="237"/>
      <c r="DH1372" s="237"/>
      <c r="DI1372" s="237"/>
      <c r="DJ1372" s="237"/>
      <c r="DK1372" s="237"/>
      <c r="DL1372" s="237"/>
      <c r="DM1372" s="237"/>
      <c r="DN1372" s="237"/>
      <c r="DO1372" s="237"/>
      <c r="DP1372" s="237"/>
      <c r="DQ1372" s="237"/>
      <c r="DR1372" s="237"/>
      <c r="DS1372" s="237"/>
      <c r="DT1372" s="237"/>
      <c r="DU1372" s="237"/>
      <c r="DV1372" s="237"/>
      <c r="DW1372" s="237"/>
      <c r="DX1372" s="237"/>
      <c r="DY1372" s="237"/>
      <c r="DZ1372" s="237"/>
      <c r="EA1372" s="237"/>
      <c r="EB1372" s="237"/>
      <c r="EC1372" s="237"/>
      <c r="ED1372" s="237"/>
      <c r="EE1372" s="237"/>
      <c r="EF1372" s="237"/>
      <c r="EG1372" s="237"/>
      <c r="EH1372" s="237"/>
      <c r="EI1372" s="237"/>
      <c r="EJ1372" s="237"/>
      <c r="EK1372" s="237"/>
      <c r="EL1372" s="237"/>
      <c r="EM1372" s="237"/>
      <c r="EN1372" s="237"/>
      <c r="EO1372" s="237"/>
      <c r="EP1372" s="237"/>
      <c r="EQ1372" s="237"/>
      <c r="ER1372" s="237"/>
      <c r="ES1372" s="237"/>
      <c r="ET1372" s="237"/>
      <c r="EU1372" s="237"/>
      <c r="EV1372" s="237"/>
      <c r="EW1372" s="237"/>
      <c r="EX1372" s="237"/>
      <c r="EY1372" s="237"/>
      <c r="EZ1372" s="237"/>
      <c r="FA1372" s="237"/>
      <c r="FB1372" s="237"/>
      <c r="FC1372" s="237"/>
      <c r="FD1372" s="237"/>
      <c r="FE1372" s="237"/>
      <c r="FF1372" s="237"/>
      <c r="FG1372" s="237"/>
      <c r="FH1372" s="237"/>
      <c r="FI1372" s="237"/>
      <c r="FJ1372" s="237"/>
      <c r="FK1372" s="237"/>
      <c r="FL1372" s="237"/>
      <c r="FM1372" s="237"/>
      <c r="FN1372" s="237"/>
      <c r="FO1372" s="237"/>
      <c r="FP1372" s="237"/>
      <c r="FQ1372" s="237"/>
      <c r="FR1372" s="237"/>
      <c r="FS1372" s="237"/>
      <c r="FT1372" s="237"/>
      <c r="FU1372" s="237"/>
      <c r="FV1372" s="237"/>
      <c r="FW1372" s="237"/>
      <c r="FX1372" s="237"/>
      <c r="FY1372" s="237"/>
      <c r="FZ1372" s="237"/>
      <c r="GA1372" s="237"/>
      <c r="GB1372" s="237"/>
      <c r="GC1372" s="237"/>
      <c r="GD1372" s="237"/>
      <c r="GE1372" s="237"/>
      <c r="GF1372" s="237"/>
      <c r="GG1372" s="237"/>
      <c r="GH1372" s="237"/>
      <c r="GI1372" s="237"/>
      <c r="GJ1372" s="237"/>
      <c r="GK1372" s="237"/>
      <c r="GL1372" s="237"/>
      <c r="GM1372" s="237"/>
      <c r="GN1372" s="237"/>
      <c r="GO1372" s="237"/>
      <c r="GP1372" s="237"/>
      <c r="GQ1372" s="237"/>
    </row>
    <row r="1373" spans="1:199" s="81" customFormat="1" ht="15" hidden="1">
      <c r="A1373" s="176" t="s">
        <v>3265</v>
      </c>
      <c r="B1373" s="241" t="s">
        <v>6559</v>
      </c>
      <c r="C1373" s="242">
        <v>0</v>
      </c>
      <c r="D1373" s="242">
        <v>0</v>
      </c>
      <c r="E1373" s="242">
        <v>0</v>
      </c>
      <c r="F1373" s="242">
        <v>0</v>
      </c>
      <c r="G1373" s="242">
        <v>0</v>
      </c>
      <c r="H1373" s="242">
        <v>0</v>
      </c>
      <c r="I1373" s="242">
        <v>0</v>
      </c>
      <c r="J1373" s="242">
        <v>0</v>
      </c>
      <c r="K1373" s="242">
        <v>0</v>
      </c>
      <c r="L1373" s="242">
        <v>0</v>
      </c>
      <c r="M1373" s="242">
        <v>0</v>
      </c>
      <c r="N1373" s="242">
        <v>0</v>
      </c>
      <c r="O1373" s="242">
        <v>0</v>
      </c>
      <c r="P1373" s="28"/>
      <c r="Q1373" s="242">
        <f>SUM(D1373:O1373)</f>
        <v>0</v>
      </c>
      <c r="R1373" s="242">
        <f>IF($R$19&lt;1,0,Q1373/$R$19)</f>
        <v>0</v>
      </c>
      <c r="S1373" s="243"/>
      <c r="T1373" s="351">
        <f>IF(Q1373=0,0,1)+IF(C1373=0,0,1)+IF(D1373=0,0,1)+IF(E1373=0,0,1)+IF(F1373=0,0,1)+IF(G1373=0,0,1)+IF(H1373=0,0,1)+IF(I1373=0,0,1)+IF(J1373=0,0,1)+IF(K1373=0,0,1)+IF(L1373=0,0,1)+IF(M1373=0,0,1)+IF(N1373=0,0,1)+IF(O1373=0,0,1)</f>
        <v>0</v>
      </c>
      <c r="U1373" s="237"/>
      <c r="V1373" s="237"/>
      <c r="W1373" s="237"/>
      <c r="X1373" s="237"/>
      <c r="Y1373" s="237"/>
      <c r="Z1373" s="237"/>
      <c r="AA1373" s="237"/>
      <c r="AB1373" s="237"/>
      <c r="AC1373" s="237"/>
      <c r="AD1373" s="237"/>
      <c r="AE1373" s="237"/>
      <c r="AF1373" s="237"/>
      <c r="AG1373" s="237"/>
      <c r="AH1373" s="237"/>
      <c r="AI1373" s="237"/>
      <c r="AJ1373" s="237"/>
      <c r="AK1373" s="237"/>
      <c r="AL1373" s="237"/>
      <c r="AM1373" s="237"/>
      <c r="AN1373" s="237"/>
      <c r="AO1373" s="237"/>
      <c r="AP1373" s="237"/>
      <c r="AQ1373" s="237"/>
      <c r="AR1373" s="237"/>
      <c r="AS1373" s="237"/>
      <c r="AT1373" s="237"/>
      <c r="AU1373" s="237"/>
      <c r="AV1373" s="237"/>
      <c r="AW1373" s="237"/>
      <c r="AX1373" s="237"/>
      <c r="AY1373" s="237"/>
      <c r="AZ1373" s="237"/>
      <c r="BA1373" s="237"/>
      <c r="BB1373" s="237"/>
      <c r="BC1373" s="237"/>
      <c r="BD1373" s="237"/>
      <c r="BE1373" s="237"/>
      <c r="BF1373" s="237"/>
      <c r="BG1373" s="237"/>
      <c r="BH1373" s="237"/>
      <c r="BI1373" s="237"/>
      <c r="BJ1373" s="237"/>
      <c r="BK1373" s="237"/>
      <c r="BL1373" s="237"/>
      <c r="BM1373" s="237"/>
      <c r="BN1373" s="237"/>
      <c r="BO1373" s="237"/>
      <c r="BP1373" s="237"/>
      <c r="BQ1373" s="237"/>
      <c r="BR1373" s="237"/>
      <c r="BS1373" s="237"/>
      <c r="BT1373" s="237"/>
      <c r="BU1373" s="237"/>
      <c r="BV1373" s="237"/>
      <c r="BW1373" s="237"/>
      <c r="BX1373" s="237"/>
      <c r="BY1373" s="237"/>
      <c r="BZ1373" s="237"/>
      <c r="CA1373" s="237"/>
      <c r="CB1373" s="237"/>
      <c r="CC1373" s="237"/>
      <c r="CD1373" s="237"/>
      <c r="CE1373" s="237"/>
      <c r="CF1373" s="237"/>
      <c r="CG1373" s="237"/>
      <c r="CH1373" s="237"/>
      <c r="CI1373" s="237"/>
      <c r="CJ1373" s="237"/>
      <c r="CK1373" s="237"/>
      <c r="CL1373" s="237"/>
      <c r="CM1373" s="237"/>
      <c r="CN1373" s="237"/>
      <c r="CO1373" s="237"/>
      <c r="CP1373" s="237"/>
      <c r="CQ1373" s="237"/>
      <c r="CR1373" s="237"/>
      <c r="CS1373" s="237"/>
      <c r="CT1373" s="237"/>
      <c r="CU1373" s="237"/>
      <c r="CV1373" s="237"/>
      <c r="CW1373" s="237"/>
      <c r="CX1373" s="237"/>
      <c r="CY1373" s="237"/>
      <c r="CZ1373" s="237"/>
      <c r="DA1373" s="237"/>
      <c r="DB1373" s="237"/>
      <c r="DC1373" s="237"/>
      <c r="DD1373" s="237"/>
      <c r="DE1373" s="237"/>
      <c r="DF1373" s="237"/>
      <c r="DG1373" s="237"/>
      <c r="DH1373" s="237"/>
      <c r="DI1373" s="237"/>
      <c r="DJ1373" s="237"/>
      <c r="DK1373" s="237"/>
      <c r="DL1373" s="237"/>
      <c r="DM1373" s="237"/>
      <c r="DN1373" s="237"/>
      <c r="DO1373" s="237"/>
      <c r="DP1373" s="237"/>
      <c r="DQ1373" s="237"/>
      <c r="DR1373" s="237"/>
      <c r="DS1373" s="237"/>
      <c r="DT1373" s="237"/>
      <c r="DU1373" s="237"/>
      <c r="DV1373" s="237"/>
      <c r="DW1373" s="237"/>
      <c r="DX1373" s="237"/>
      <c r="DY1373" s="237"/>
      <c r="DZ1373" s="237"/>
      <c r="EA1373" s="237"/>
      <c r="EB1373" s="237"/>
      <c r="EC1373" s="237"/>
      <c r="ED1373" s="237"/>
      <c r="EE1373" s="237"/>
      <c r="EF1373" s="237"/>
      <c r="EG1373" s="237"/>
      <c r="EH1373" s="237"/>
      <c r="EI1373" s="237"/>
      <c r="EJ1373" s="237"/>
      <c r="EK1373" s="237"/>
      <c r="EL1373" s="237"/>
      <c r="EM1373" s="237"/>
      <c r="EN1373" s="237"/>
      <c r="EO1373" s="237"/>
      <c r="EP1373" s="237"/>
      <c r="EQ1373" s="237"/>
      <c r="ER1373" s="237"/>
      <c r="ES1373" s="237"/>
      <c r="ET1373" s="237"/>
      <c r="EU1373" s="237"/>
      <c r="EV1373" s="237"/>
      <c r="EW1373" s="237"/>
      <c r="EX1373" s="237"/>
      <c r="EY1373" s="237"/>
      <c r="EZ1373" s="237"/>
      <c r="FA1373" s="237"/>
      <c r="FB1373" s="237"/>
      <c r="FC1373" s="237"/>
      <c r="FD1373" s="237"/>
      <c r="FE1373" s="237"/>
      <c r="FF1373" s="237"/>
      <c r="FG1373" s="237"/>
      <c r="FH1373" s="237"/>
      <c r="FI1373" s="237"/>
      <c r="FJ1373" s="237"/>
      <c r="FK1373" s="237"/>
      <c r="FL1373" s="237"/>
      <c r="FM1373" s="237"/>
      <c r="FN1373" s="237"/>
      <c r="FO1373" s="237"/>
      <c r="FP1373" s="237"/>
      <c r="FQ1373" s="237"/>
      <c r="FR1373" s="237"/>
      <c r="FS1373" s="237"/>
      <c r="FT1373" s="237"/>
      <c r="FU1373" s="237"/>
      <c r="FV1373" s="237"/>
      <c r="FW1373" s="237"/>
      <c r="FX1373" s="237"/>
      <c r="FY1373" s="237"/>
      <c r="FZ1373" s="237"/>
      <c r="GA1373" s="237"/>
      <c r="GB1373" s="237"/>
      <c r="GC1373" s="237"/>
      <c r="GD1373" s="237"/>
      <c r="GE1373" s="237"/>
      <c r="GF1373" s="237"/>
      <c r="GG1373" s="237"/>
      <c r="GH1373" s="237"/>
      <c r="GI1373" s="237"/>
      <c r="GJ1373" s="237"/>
      <c r="GK1373" s="237"/>
      <c r="GL1373" s="237"/>
      <c r="GM1373" s="237"/>
      <c r="GN1373" s="237"/>
      <c r="GO1373" s="237"/>
      <c r="GP1373" s="237"/>
      <c r="GQ1373" s="237"/>
    </row>
    <row r="1374" spans="1:199" s="81" customFormat="1" ht="15" hidden="1">
      <c r="A1374" s="176" t="s">
        <v>3266</v>
      </c>
      <c r="B1374" s="241" t="s">
        <v>6560</v>
      </c>
      <c r="C1374" s="242">
        <v>0</v>
      </c>
      <c r="D1374" s="242">
        <v>0</v>
      </c>
      <c r="E1374" s="242">
        <v>0</v>
      </c>
      <c r="F1374" s="242">
        <v>0</v>
      </c>
      <c r="G1374" s="242">
        <v>0</v>
      </c>
      <c r="H1374" s="242">
        <v>0</v>
      </c>
      <c r="I1374" s="242">
        <v>0</v>
      </c>
      <c r="J1374" s="242">
        <v>0</v>
      </c>
      <c r="K1374" s="242">
        <v>0</v>
      </c>
      <c r="L1374" s="242">
        <v>0</v>
      </c>
      <c r="M1374" s="242">
        <v>0</v>
      </c>
      <c r="N1374" s="242">
        <v>0</v>
      </c>
      <c r="O1374" s="242">
        <v>0</v>
      </c>
      <c r="P1374" s="28"/>
      <c r="Q1374" s="242">
        <f>SUM(D1374:O1374)</f>
        <v>0</v>
      </c>
      <c r="R1374" s="242">
        <f>IF($R$19&lt;1,0,Q1374/$R$19)</f>
        <v>0</v>
      </c>
      <c r="S1374" s="243"/>
      <c r="T1374" s="351">
        <f>IF(Q1374=0,0,1)+IF(C1374=0,0,1)+IF(D1374=0,0,1)+IF(E1374=0,0,1)+IF(F1374=0,0,1)+IF(G1374=0,0,1)+IF(H1374=0,0,1)+IF(I1374=0,0,1)+IF(J1374=0,0,1)+IF(K1374=0,0,1)+IF(L1374=0,0,1)+IF(M1374=0,0,1)+IF(N1374=0,0,1)+IF(O1374=0,0,1)</f>
        <v>0</v>
      </c>
      <c r="U1374" s="237"/>
      <c r="V1374" s="237"/>
      <c r="W1374" s="237"/>
      <c r="X1374" s="237"/>
      <c r="Y1374" s="237"/>
      <c r="Z1374" s="237"/>
      <c r="AA1374" s="237"/>
      <c r="AB1374" s="237"/>
      <c r="AC1374" s="237"/>
      <c r="AD1374" s="237"/>
      <c r="AE1374" s="237"/>
      <c r="AF1374" s="237"/>
      <c r="AG1374" s="237"/>
      <c r="AH1374" s="237"/>
      <c r="AI1374" s="237"/>
      <c r="AJ1374" s="237"/>
      <c r="AK1374" s="237"/>
      <c r="AL1374" s="237"/>
      <c r="AM1374" s="237"/>
      <c r="AN1374" s="237"/>
      <c r="AO1374" s="237"/>
      <c r="AP1374" s="237"/>
      <c r="AQ1374" s="237"/>
      <c r="AR1374" s="237"/>
      <c r="AS1374" s="237"/>
      <c r="AT1374" s="237"/>
      <c r="AU1374" s="237"/>
      <c r="AV1374" s="237"/>
      <c r="AW1374" s="237"/>
      <c r="AX1374" s="237"/>
      <c r="AY1374" s="237"/>
      <c r="AZ1374" s="237"/>
      <c r="BA1374" s="237"/>
      <c r="BB1374" s="237"/>
      <c r="BC1374" s="237"/>
      <c r="BD1374" s="237"/>
      <c r="BE1374" s="237"/>
      <c r="BF1374" s="237"/>
      <c r="BG1374" s="237"/>
      <c r="BH1374" s="237"/>
      <c r="BI1374" s="237"/>
      <c r="BJ1374" s="237"/>
      <c r="BK1374" s="237"/>
      <c r="BL1374" s="237"/>
      <c r="BM1374" s="237"/>
      <c r="BN1374" s="237"/>
      <c r="BO1374" s="237"/>
      <c r="BP1374" s="237"/>
      <c r="BQ1374" s="237"/>
      <c r="BR1374" s="237"/>
      <c r="BS1374" s="237"/>
      <c r="BT1374" s="237"/>
      <c r="BU1374" s="237"/>
      <c r="BV1374" s="237"/>
      <c r="BW1374" s="237"/>
      <c r="BX1374" s="237"/>
      <c r="BY1374" s="237"/>
      <c r="BZ1374" s="237"/>
      <c r="CA1374" s="237"/>
      <c r="CB1374" s="237"/>
      <c r="CC1374" s="237"/>
      <c r="CD1374" s="237"/>
      <c r="CE1374" s="237"/>
      <c r="CF1374" s="237"/>
      <c r="CG1374" s="237"/>
      <c r="CH1374" s="237"/>
      <c r="CI1374" s="237"/>
      <c r="CJ1374" s="237"/>
      <c r="CK1374" s="237"/>
      <c r="CL1374" s="237"/>
      <c r="CM1374" s="237"/>
      <c r="CN1374" s="237"/>
      <c r="CO1374" s="237"/>
      <c r="CP1374" s="237"/>
      <c r="CQ1374" s="237"/>
      <c r="CR1374" s="237"/>
      <c r="CS1374" s="237"/>
      <c r="CT1374" s="237"/>
      <c r="CU1374" s="237"/>
      <c r="CV1374" s="237"/>
      <c r="CW1374" s="237"/>
      <c r="CX1374" s="237"/>
      <c r="CY1374" s="237"/>
      <c r="CZ1374" s="237"/>
      <c r="DA1374" s="237"/>
      <c r="DB1374" s="237"/>
      <c r="DC1374" s="237"/>
      <c r="DD1374" s="237"/>
      <c r="DE1374" s="237"/>
      <c r="DF1374" s="237"/>
      <c r="DG1374" s="237"/>
      <c r="DH1374" s="237"/>
      <c r="DI1374" s="237"/>
      <c r="DJ1374" s="237"/>
      <c r="DK1374" s="237"/>
      <c r="DL1374" s="237"/>
      <c r="DM1374" s="237"/>
      <c r="DN1374" s="237"/>
      <c r="DO1374" s="237"/>
      <c r="DP1374" s="237"/>
      <c r="DQ1374" s="237"/>
      <c r="DR1374" s="237"/>
      <c r="DS1374" s="237"/>
      <c r="DT1374" s="237"/>
      <c r="DU1374" s="237"/>
      <c r="DV1374" s="237"/>
      <c r="DW1374" s="237"/>
      <c r="DX1374" s="237"/>
      <c r="DY1374" s="237"/>
      <c r="DZ1374" s="237"/>
      <c r="EA1374" s="237"/>
      <c r="EB1374" s="237"/>
      <c r="EC1374" s="237"/>
      <c r="ED1374" s="237"/>
      <c r="EE1374" s="237"/>
      <c r="EF1374" s="237"/>
      <c r="EG1374" s="237"/>
      <c r="EH1374" s="237"/>
      <c r="EI1374" s="237"/>
      <c r="EJ1374" s="237"/>
      <c r="EK1374" s="237"/>
      <c r="EL1374" s="237"/>
      <c r="EM1374" s="237"/>
      <c r="EN1374" s="237"/>
      <c r="EO1374" s="237"/>
      <c r="EP1374" s="237"/>
      <c r="EQ1374" s="237"/>
      <c r="ER1374" s="237"/>
      <c r="ES1374" s="237"/>
      <c r="ET1374" s="237"/>
      <c r="EU1374" s="237"/>
      <c r="EV1374" s="237"/>
      <c r="EW1374" s="237"/>
      <c r="EX1374" s="237"/>
      <c r="EY1374" s="237"/>
      <c r="EZ1374" s="237"/>
      <c r="FA1374" s="237"/>
      <c r="FB1374" s="237"/>
      <c r="FC1374" s="237"/>
      <c r="FD1374" s="237"/>
      <c r="FE1374" s="237"/>
      <c r="FF1374" s="237"/>
      <c r="FG1374" s="237"/>
      <c r="FH1374" s="237"/>
      <c r="FI1374" s="237"/>
      <c r="FJ1374" s="237"/>
      <c r="FK1374" s="237"/>
      <c r="FL1374" s="237"/>
      <c r="FM1374" s="237"/>
      <c r="FN1374" s="237"/>
      <c r="FO1374" s="237"/>
      <c r="FP1374" s="237"/>
      <c r="FQ1374" s="237"/>
      <c r="FR1374" s="237"/>
      <c r="FS1374" s="237"/>
      <c r="FT1374" s="237"/>
      <c r="FU1374" s="237"/>
      <c r="FV1374" s="237"/>
      <c r="FW1374" s="237"/>
      <c r="FX1374" s="237"/>
      <c r="FY1374" s="237"/>
      <c r="FZ1374" s="237"/>
      <c r="GA1374" s="237"/>
      <c r="GB1374" s="237"/>
      <c r="GC1374" s="237"/>
      <c r="GD1374" s="237"/>
      <c r="GE1374" s="237"/>
      <c r="GF1374" s="237"/>
      <c r="GG1374" s="237"/>
      <c r="GH1374" s="237"/>
      <c r="GI1374" s="237"/>
      <c r="GJ1374" s="237"/>
      <c r="GK1374" s="237"/>
      <c r="GL1374" s="237"/>
      <c r="GM1374" s="237"/>
      <c r="GN1374" s="237"/>
      <c r="GO1374" s="237"/>
      <c r="GP1374" s="237"/>
      <c r="GQ1374" s="237"/>
    </row>
    <row r="1375" spans="1:199" s="81" customFormat="1" ht="15" hidden="1">
      <c r="A1375" s="176" t="s">
        <v>3267</v>
      </c>
      <c r="B1375" s="241" t="s">
        <v>6561</v>
      </c>
      <c r="C1375" s="242">
        <v>0</v>
      </c>
      <c r="D1375" s="242">
        <v>0</v>
      </c>
      <c r="E1375" s="242">
        <v>0</v>
      </c>
      <c r="F1375" s="242">
        <v>0</v>
      </c>
      <c r="G1375" s="242">
        <v>0</v>
      </c>
      <c r="H1375" s="242">
        <v>0</v>
      </c>
      <c r="I1375" s="242">
        <v>0</v>
      </c>
      <c r="J1375" s="242">
        <v>0</v>
      </c>
      <c r="K1375" s="242">
        <v>0</v>
      </c>
      <c r="L1375" s="242">
        <v>0</v>
      </c>
      <c r="M1375" s="242">
        <v>0</v>
      </c>
      <c r="N1375" s="242">
        <v>0</v>
      </c>
      <c r="O1375" s="242">
        <v>0</v>
      </c>
      <c r="P1375" s="28"/>
      <c r="Q1375" s="242">
        <f>SUM(D1375:O1375)</f>
        <v>0</v>
      </c>
      <c r="R1375" s="242">
        <f>IF($R$19&lt;1,0,Q1375/$R$19)</f>
        <v>0</v>
      </c>
      <c r="S1375" s="243"/>
      <c r="T1375" s="351">
        <f>IF(Q1375=0,0,1)+IF(C1375=0,0,1)+IF(D1375=0,0,1)+IF(E1375=0,0,1)+IF(F1375=0,0,1)+IF(G1375=0,0,1)+IF(H1375=0,0,1)+IF(I1375=0,0,1)+IF(J1375=0,0,1)+IF(K1375=0,0,1)+IF(L1375=0,0,1)+IF(M1375=0,0,1)+IF(N1375=0,0,1)+IF(O1375=0,0,1)</f>
        <v>0</v>
      </c>
      <c r="U1375" s="237"/>
      <c r="V1375" s="237"/>
      <c r="W1375" s="237"/>
      <c r="X1375" s="237"/>
      <c r="Y1375" s="237"/>
      <c r="Z1375" s="237"/>
      <c r="AA1375" s="237"/>
      <c r="AB1375" s="237"/>
      <c r="AC1375" s="237"/>
      <c r="AD1375" s="237"/>
      <c r="AE1375" s="237"/>
      <c r="AF1375" s="237"/>
      <c r="AG1375" s="237"/>
      <c r="AH1375" s="237"/>
      <c r="AI1375" s="237"/>
      <c r="AJ1375" s="237"/>
      <c r="AK1375" s="237"/>
      <c r="AL1375" s="237"/>
      <c r="AM1375" s="237"/>
      <c r="AN1375" s="237"/>
      <c r="AO1375" s="237"/>
      <c r="AP1375" s="237"/>
      <c r="AQ1375" s="237"/>
      <c r="AR1375" s="237"/>
      <c r="AS1375" s="237"/>
      <c r="AT1375" s="237"/>
      <c r="AU1375" s="237"/>
      <c r="AV1375" s="237"/>
      <c r="AW1375" s="237"/>
      <c r="AX1375" s="237"/>
      <c r="AY1375" s="237"/>
      <c r="AZ1375" s="237"/>
      <c r="BA1375" s="237"/>
      <c r="BB1375" s="237"/>
      <c r="BC1375" s="237"/>
      <c r="BD1375" s="237"/>
      <c r="BE1375" s="237"/>
      <c r="BF1375" s="237"/>
      <c r="BG1375" s="237"/>
      <c r="BH1375" s="237"/>
      <c r="BI1375" s="237"/>
      <c r="BJ1375" s="237"/>
      <c r="BK1375" s="237"/>
      <c r="BL1375" s="237"/>
      <c r="BM1375" s="237"/>
      <c r="BN1375" s="237"/>
      <c r="BO1375" s="237"/>
      <c r="BP1375" s="237"/>
      <c r="BQ1375" s="237"/>
      <c r="BR1375" s="237"/>
      <c r="BS1375" s="237"/>
      <c r="BT1375" s="237"/>
      <c r="BU1375" s="237"/>
      <c r="BV1375" s="237"/>
      <c r="BW1375" s="237"/>
      <c r="BX1375" s="237"/>
      <c r="BY1375" s="237"/>
      <c r="BZ1375" s="237"/>
      <c r="CA1375" s="237"/>
      <c r="CB1375" s="237"/>
      <c r="CC1375" s="237"/>
      <c r="CD1375" s="237"/>
      <c r="CE1375" s="237"/>
      <c r="CF1375" s="237"/>
      <c r="CG1375" s="237"/>
      <c r="CH1375" s="237"/>
      <c r="CI1375" s="237"/>
      <c r="CJ1375" s="237"/>
      <c r="CK1375" s="237"/>
      <c r="CL1375" s="237"/>
      <c r="CM1375" s="237"/>
      <c r="CN1375" s="237"/>
      <c r="CO1375" s="237"/>
      <c r="CP1375" s="237"/>
      <c r="CQ1375" s="237"/>
      <c r="CR1375" s="237"/>
      <c r="CS1375" s="237"/>
      <c r="CT1375" s="237"/>
      <c r="CU1375" s="237"/>
      <c r="CV1375" s="237"/>
      <c r="CW1375" s="237"/>
      <c r="CX1375" s="237"/>
      <c r="CY1375" s="237"/>
      <c r="CZ1375" s="237"/>
      <c r="DA1375" s="237"/>
      <c r="DB1375" s="237"/>
      <c r="DC1375" s="237"/>
      <c r="DD1375" s="237"/>
      <c r="DE1375" s="237"/>
      <c r="DF1375" s="237"/>
      <c r="DG1375" s="237"/>
      <c r="DH1375" s="237"/>
      <c r="DI1375" s="237"/>
      <c r="DJ1375" s="237"/>
      <c r="DK1375" s="237"/>
      <c r="DL1375" s="237"/>
      <c r="DM1375" s="237"/>
      <c r="DN1375" s="237"/>
      <c r="DO1375" s="237"/>
      <c r="DP1375" s="237"/>
      <c r="DQ1375" s="237"/>
      <c r="DR1375" s="237"/>
      <c r="DS1375" s="237"/>
      <c r="DT1375" s="237"/>
      <c r="DU1375" s="237"/>
      <c r="DV1375" s="237"/>
      <c r="DW1375" s="237"/>
      <c r="DX1375" s="237"/>
      <c r="DY1375" s="237"/>
      <c r="DZ1375" s="237"/>
      <c r="EA1375" s="237"/>
      <c r="EB1375" s="237"/>
      <c r="EC1375" s="237"/>
      <c r="ED1375" s="237"/>
      <c r="EE1375" s="237"/>
      <c r="EF1375" s="237"/>
      <c r="EG1375" s="237"/>
      <c r="EH1375" s="237"/>
      <c r="EI1375" s="237"/>
      <c r="EJ1375" s="237"/>
      <c r="EK1375" s="237"/>
      <c r="EL1375" s="237"/>
      <c r="EM1375" s="237"/>
      <c r="EN1375" s="237"/>
      <c r="EO1375" s="237"/>
      <c r="EP1375" s="237"/>
      <c r="EQ1375" s="237"/>
      <c r="ER1375" s="237"/>
      <c r="ES1375" s="237"/>
      <c r="ET1375" s="237"/>
      <c r="EU1375" s="237"/>
      <c r="EV1375" s="237"/>
      <c r="EW1375" s="237"/>
      <c r="EX1375" s="237"/>
      <c r="EY1375" s="237"/>
      <c r="EZ1375" s="237"/>
      <c r="FA1375" s="237"/>
      <c r="FB1375" s="237"/>
      <c r="FC1375" s="237"/>
      <c r="FD1375" s="237"/>
      <c r="FE1375" s="237"/>
      <c r="FF1375" s="237"/>
      <c r="FG1375" s="237"/>
      <c r="FH1375" s="237"/>
      <c r="FI1375" s="237"/>
      <c r="FJ1375" s="237"/>
      <c r="FK1375" s="237"/>
      <c r="FL1375" s="237"/>
      <c r="FM1375" s="237"/>
      <c r="FN1375" s="237"/>
      <c r="FO1375" s="237"/>
      <c r="FP1375" s="237"/>
      <c r="FQ1375" s="237"/>
      <c r="FR1375" s="237"/>
      <c r="FS1375" s="237"/>
      <c r="FT1375" s="237"/>
      <c r="FU1375" s="237"/>
      <c r="FV1375" s="237"/>
      <c r="FW1375" s="237"/>
      <c r="FX1375" s="237"/>
      <c r="FY1375" s="237"/>
      <c r="FZ1375" s="237"/>
      <c r="GA1375" s="237"/>
      <c r="GB1375" s="237"/>
      <c r="GC1375" s="237"/>
      <c r="GD1375" s="237"/>
      <c r="GE1375" s="237"/>
      <c r="GF1375" s="237"/>
      <c r="GG1375" s="237"/>
      <c r="GH1375" s="237"/>
      <c r="GI1375" s="237"/>
      <c r="GJ1375" s="237"/>
      <c r="GK1375" s="237"/>
      <c r="GL1375" s="237"/>
      <c r="GM1375" s="237"/>
      <c r="GN1375" s="237"/>
      <c r="GO1375" s="237"/>
      <c r="GP1375" s="237"/>
      <c r="GQ1375" s="237"/>
    </row>
    <row r="1376" spans="1:199" s="81" customFormat="1" ht="15" hidden="1">
      <c r="A1376" s="176" t="s">
        <v>3268</v>
      </c>
      <c r="B1376" s="241" t="s">
        <v>6562</v>
      </c>
      <c r="C1376" s="242">
        <v>0</v>
      </c>
      <c r="D1376" s="242">
        <v>0</v>
      </c>
      <c r="E1376" s="242">
        <v>0</v>
      </c>
      <c r="F1376" s="242">
        <v>0</v>
      </c>
      <c r="G1376" s="242">
        <v>0</v>
      </c>
      <c r="H1376" s="242">
        <v>0</v>
      </c>
      <c r="I1376" s="242">
        <v>0</v>
      </c>
      <c r="J1376" s="242">
        <v>0</v>
      </c>
      <c r="K1376" s="242">
        <v>0</v>
      </c>
      <c r="L1376" s="242">
        <v>0</v>
      </c>
      <c r="M1376" s="242">
        <v>0</v>
      </c>
      <c r="N1376" s="242">
        <v>0</v>
      </c>
      <c r="O1376" s="242">
        <v>0</v>
      </c>
      <c r="P1376" s="28"/>
      <c r="Q1376" s="242">
        <f>SUM(D1376:O1376)</f>
        <v>0</v>
      </c>
      <c r="R1376" s="242">
        <f>IF($R$19&lt;1,0,Q1376/$R$19)</f>
        <v>0</v>
      </c>
      <c r="S1376" s="243"/>
      <c r="T1376" s="351">
        <f>IF(Q1376=0,0,1)+IF(C1376=0,0,1)+IF(D1376=0,0,1)+IF(E1376=0,0,1)+IF(F1376=0,0,1)+IF(G1376=0,0,1)+IF(H1376=0,0,1)+IF(I1376=0,0,1)+IF(J1376=0,0,1)+IF(K1376=0,0,1)+IF(L1376=0,0,1)+IF(M1376=0,0,1)+IF(N1376=0,0,1)+IF(O1376=0,0,1)</f>
        <v>0</v>
      </c>
      <c r="U1376" s="237"/>
      <c r="V1376" s="237"/>
      <c r="W1376" s="237"/>
      <c r="X1376" s="237"/>
      <c r="Y1376" s="237"/>
      <c r="Z1376" s="237"/>
      <c r="AA1376" s="237"/>
      <c r="AB1376" s="237"/>
      <c r="AC1376" s="237"/>
      <c r="AD1376" s="237"/>
      <c r="AE1376" s="237"/>
      <c r="AF1376" s="237"/>
      <c r="AG1376" s="237"/>
      <c r="AH1376" s="237"/>
      <c r="AI1376" s="237"/>
      <c r="AJ1376" s="237"/>
      <c r="AK1376" s="237"/>
      <c r="AL1376" s="237"/>
      <c r="AM1376" s="237"/>
      <c r="AN1376" s="237"/>
      <c r="AO1376" s="237"/>
      <c r="AP1376" s="237"/>
      <c r="AQ1376" s="237"/>
      <c r="AR1376" s="237"/>
      <c r="AS1376" s="237"/>
      <c r="AT1376" s="237"/>
      <c r="AU1376" s="237"/>
      <c r="AV1376" s="237"/>
      <c r="AW1376" s="237"/>
      <c r="AX1376" s="237"/>
      <c r="AY1376" s="237"/>
      <c r="AZ1376" s="237"/>
      <c r="BA1376" s="237"/>
      <c r="BB1376" s="237"/>
      <c r="BC1376" s="237"/>
      <c r="BD1376" s="237"/>
      <c r="BE1376" s="237"/>
      <c r="BF1376" s="237"/>
      <c r="BG1376" s="237"/>
      <c r="BH1376" s="237"/>
      <c r="BI1376" s="237"/>
      <c r="BJ1376" s="237"/>
      <c r="BK1376" s="237"/>
      <c r="BL1376" s="237"/>
      <c r="BM1376" s="237"/>
      <c r="BN1376" s="237"/>
      <c r="BO1376" s="237"/>
      <c r="BP1376" s="237"/>
      <c r="BQ1376" s="237"/>
      <c r="BR1376" s="237"/>
      <c r="BS1376" s="237"/>
      <c r="BT1376" s="237"/>
      <c r="BU1376" s="237"/>
      <c r="BV1376" s="237"/>
      <c r="BW1376" s="237"/>
      <c r="BX1376" s="237"/>
      <c r="BY1376" s="237"/>
      <c r="BZ1376" s="237"/>
      <c r="CA1376" s="237"/>
      <c r="CB1376" s="237"/>
      <c r="CC1376" s="237"/>
      <c r="CD1376" s="237"/>
      <c r="CE1376" s="237"/>
      <c r="CF1376" s="237"/>
      <c r="CG1376" s="237"/>
      <c r="CH1376" s="237"/>
      <c r="CI1376" s="237"/>
      <c r="CJ1376" s="237"/>
      <c r="CK1376" s="237"/>
      <c r="CL1376" s="237"/>
      <c r="CM1376" s="237"/>
      <c r="CN1376" s="237"/>
      <c r="CO1376" s="237"/>
      <c r="CP1376" s="237"/>
      <c r="CQ1376" s="237"/>
      <c r="CR1376" s="237"/>
      <c r="CS1376" s="237"/>
      <c r="CT1376" s="237"/>
      <c r="CU1376" s="237"/>
      <c r="CV1376" s="237"/>
      <c r="CW1376" s="237"/>
      <c r="CX1376" s="237"/>
      <c r="CY1376" s="237"/>
      <c r="CZ1376" s="237"/>
      <c r="DA1376" s="237"/>
      <c r="DB1376" s="237"/>
      <c r="DC1376" s="237"/>
      <c r="DD1376" s="237"/>
      <c r="DE1376" s="237"/>
      <c r="DF1376" s="237"/>
      <c r="DG1376" s="237"/>
      <c r="DH1376" s="237"/>
      <c r="DI1376" s="237"/>
      <c r="DJ1376" s="237"/>
      <c r="DK1376" s="237"/>
      <c r="DL1376" s="237"/>
      <c r="DM1376" s="237"/>
      <c r="DN1376" s="237"/>
      <c r="DO1376" s="237"/>
      <c r="DP1376" s="237"/>
      <c r="DQ1376" s="237"/>
      <c r="DR1376" s="237"/>
      <c r="DS1376" s="237"/>
      <c r="DT1376" s="237"/>
      <c r="DU1376" s="237"/>
      <c r="DV1376" s="237"/>
      <c r="DW1376" s="237"/>
      <c r="DX1376" s="237"/>
      <c r="DY1376" s="237"/>
      <c r="DZ1376" s="237"/>
      <c r="EA1376" s="237"/>
      <c r="EB1376" s="237"/>
      <c r="EC1376" s="237"/>
      <c r="ED1376" s="237"/>
      <c r="EE1376" s="237"/>
      <c r="EF1376" s="237"/>
      <c r="EG1376" s="237"/>
      <c r="EH1376" s="237"/>
      <c r="EI1376" s="237"/>
      <c r="EJ1376" s="237"/>
      <c r="EK1376" s="237"/>
      <c r="EL1376" s="237"/>
      <c r="EM1376" s="237"/>
      <c r="EN1376" s="237"/>
      <c r="EO1376" s="237"/>
      <c r="EP1376" s="237"/>
      <c r="EQ1376" s="237"/>
      <c r="ER1376" s="237"/>
      <c r="ES1376" s="237"/>
      <c r="ET1376" s="237"/>
      <c r="EU1376" s="237"/>
      <c r="EV1376" s="237"/>
      <c r="EW1376" s="237"/>
      <c r="EX1376" s="237"/>
      <c r="EY1376" s="237"/>
      <c r="EZ1376" s="237"/>
      <c r="FA1376" s="237"/>
      <c r="FB1376" s="237"/>
      <c r="FC1376" s="237"/>
      <c r="FD1376" s="237"/>
      <c r="FE1376" s="237"/>
      <c r="FF1376" s="237"/>
      <c r="FG1376" s="237"/>
      <c r="FH1376" s="237"/>
      <c r="FI1376" s="237"/>
      <c r="FJ1376" s="237"/>
      <c r="FK1376" s="237"/>
      <c r="FL1376" s="237"/>
      <c r="FM1376" s="237"/>
      <c r="FN1376" s="237"/>
      <c r="FO1376" s="237"/>
      <c r="FP1376" s="237"/>
      <c r="FQ1376" s="237"/>
      <c r="FR1376" s="237"/>
      <c r="FS1376" s="237"/>
      <c r="FT1376" s="237"/>
      <c r="FU1376" s="237"/>
      <c r="FV1376" s="237"/>
      <c r="FW1376" s="237"/>
      <c r="FX1376" s="237"/>
      <c r="FY1376" s="237"/>
      <c r="FZ1376" s="237"/>
      <c r="GA1376" s="237"/>
      <c r="GB1376" s="237"/>
      <c r="GC1376" s="237"/>
      <c r="GD1376" s="237"/>
      <c r="GE1376" s="237"/>
      <c r="GF1376" s="237"/>
      <c r="GG1376" s="237"/>
      <c r="GH1376" s="237"/>
      <c r="GI1376" s="237"/>
      <c r="GJ1376" s="237"/>
      <c r="GK1376" s="237"/>
      <c r="GL1376" s="237"/>
      <c r="GM1376" s="237"/>
      <c r="GN1376" s="237"/>
      <c r="GO1376" s="237"/>
      <c r="GP1376" s="237"/>
      <c r="GQ1376" s="237"/>
    </row>
    <row r="1377" spans="1:199" s="81" customFormat="1" ht="15" hidden="1">
      <c r="A1377" s="176" t="s">
        <v>3269</v>
      </c>
      <c r="B1377" s="241" t="s">
        <v>6563</v>
      </c>
      <c r="C1377" s="242">
        <v>0</v>
      </c>
      <c r="D1377" s="242">
        <v>0</v>
      </c>
      <c r="E1377" s="242">
        <v>0</v>
      </c>
      <c r="F1377" s="242">
        <v>0</v>
      </c>
      <c r="G1377" s="242">
        <v>0</v>
      </c>
      <c r="H1377" s="242">
        <v>0</v>
      </c>
      <c r="I1377" s="242">
        <v>0</v>
      </c>
      <c r="J1377" s="242">
        <v>0</v>
      </c>
      <c r="K1377" s="242">
        <v>0</v>
      </c>
      <c r="L1377" s="242">
        <v>0</v>
      </c>
      <c r="M1377" s="242">
        <v>0</v>
      </c>
      <c r="N1377" s="242">
        <v>0</v>
      </c>
      <c r="O1377" s="242">
        <v>0</v>
      </c>
      <c r="P1377" s="28"/>
      <c r="Q1377" s="242">
        <f>SUM(D1377:O1377)</f>
        <v>0</v>
      </c>
      <c r="R1377" s="242">
        <f>IF($R$19&lt;1,0,Q1377/$R$19)</f>
        <v>0</v>
      </c>
      <c r="S1377" s="243"/>
      <c r="T1377" s="351">
        <f>IF(Q1377=0,0,1)+IF(C1377=0,0,1)+IF(D1377=0,0,1)+IF(E1377=0,0,1)+IF(F1377=0,0,1)+IF(G1377=0,0,1)+IF(H1377=0,0,1)+IF(I1377=0,0,1)+IF(J1377=0,0,1)+IF(K1377=0,0,1)+IF(L1377=0,0,1)+IF(M1377=0,0,1)+IF(N1377=0,0,1)+IF(O1377=0,0,1)</f>
        <v>0</v>
      </c>
      <c r="U1377" s="237"/>
      <c r="V1377" s="237"/>
      <c r="W1377" s="237"/>
      <c r="X1377" s="237"/>
      <c r="Y1377" s="237"/>
      <c r="Z1377" s="237"/>
      <c r="AA1377" s="237"/>
      <c r="AB1377" s="237"/>
      <c r="AC1377" s="237"/>
      <c r="AD1377" s="237"/>
      <c r="AE1377" s="237"/>
      <c r="AF1377" s="237"/>
      <c r="AG1377" s="237"/>
      <c r="AH1377" s="237"/>
      <c r="AI1377" s="237"/>
      <c r="AJ1377" s="237"/>
      <c r="AK1377" s="237"/>
      <c r="AL1377" s="237"/>
      <c r="AM1377" s="237"/>
      <c r="AN1377" s="237"/>
      <c r="AO1377" s="237"/>
      <c r="AP1377" s="237"/>
      <c r="AQ1377" s="237"/>
      <c r="AR1377" s="237"/>
      <c r="AS1377" s="237"/>
      <c r="AT1377" s="237"/>
      <c r="AU1377" s="237"/>
      <c r="AV1377" s="237"/>
      <c r="AW1377" s="237"/>
      <c r="AX1377" s="237"/>
      <c r="AY1377" s="237"/>
      <c r="AZ1377" s="237"/>
      <c r="BA1377" s="237"/>
      <c r="BB1377" s="237"/>
      <c r="BC1377" s="237"/>
      <c r="BD1377" s="237"/>
      <c r="BE1377" s="237"/>
      <c r="BF1377" s="237"/>
      <c r="BG1377" s="237"/>
      <c r="BH1377" s="237"/>
      <c r="BI1377" s="237"/>
      <c r="BJ1377" s="237"/>
      <c r="BK1377" s="237"/>
      <c r="BL1377" s="237"/>
      <c r="BM1377" s="237"/>
      <c r="BN1377" s="237"/>
      <c r="BO1377" s="237"/>
      <c r="BP1377" s="237"/>
      <c r="BQ1377" s="237"/>
      <c r="BR1377" s="237"/>
      <c r="BS1377" s="237"/>
      <c r="BT1377" s="237"/>
      <c r="BU1377" s="237"/>
      <c r="BV1377" s="237"/>
      <c r="BW1377" s="237"/>
      <c r="BX1377" s="237"/>
      <c r="BY1377" s="237"/>
      <c r="BZ1377" s="237"/>
      <c r="CA1377" s="237"/>
      <c r="CB1377" s="237"/>
      <c r="CC1377" s="237"/>
      <c r="CD1377" s="237"/>
      <c r="CE1377" s="237"/>
      <c r="CF1377" s="237"/>
      <c r="CG1377" s="237"/>
      <c r="CH1377" s="237"/>
      <c r="CI1377" s="237"/>
      <c r="CJ1377" s="237"/>
      <c r="CK1377" s="237"/>
      <c r="CL1377" s="237"/>
      <c r="CM1377" s="237"/>
      <c r="CN1377" s="237"/>
      <c r="CO1377" s="237"/>
      <c r="CP1377" s="237"/>
      <c r="CQ1377" s="237"/>
      <c r="CR1377" s="237"/>
      <c r="CS1377" s="237"/>
      <c r="CT1377" s="237"/>
      <c r="CU1377" s="237"/>
      <c r="CV1377" s="237"/>
      <c r="CW1377" s="237"/>
      <c r="CX1377" s="237"/>
      <c r="CY1377" s="237"/>
      <c r="CZ1377" s="237"/>
      <c r="DA1377" s="237"/>
      <c r="DB1377" s="237"/>
      <c r="DC1377" s="237"/>
      <c r="DD1377" s="237"/>
      <c r="DE1377" s="237"/>
      <c r="DF1377" s="237"/>
      <c r="DG1377" s="237"/>
      <c r="DH1377" s="237"/>
      <c r="DI1377" s="237"/>
      <c r="DJ1377" s="237"/>
      <c r="DK1377" s="237"/>
      <c r="DL1377" s="237"/>
      <c r="DM1377" s="237"/>
      <c r="DN1377" s="237"/>
      <c r="DO1377" s="237"/>
      <c r="DP1377" s="237"/>
      <c r="DQ1377" s="237"/>
      <c r="DR1377" s="237"/>
      <c r="DS1377" s="237"/>
      <c r="DT1377" s="237"/>
      <c r="DU1377" s="237"/>
      <c r="DV1377" s="237"/>
      <c r="DW1377" s="237"/>
      <c r="DX1377" s="237"/>
      <c r="DY1377" s="237"/>
      <c r="DZ1377" s="237"/>
      <c r="EA1377" s="237"/>
      <c r="EB1377" s="237"/>
      <c r="EC1377" s="237"/>
      <c r="ED1377" s="237"/>
      <c r="EE1377" s="237"/>
      <c r="EF1377" s="237"/>
      <c r="EG1377" s="237"/>
      <c r="EH1377" s="237"/>
      <c r="EI1377" s="237"/>
      <c r="EJ1377" s="237"/>
      <c r="EK1377" s="237"/>
      <c r="EL1377" s="237"/>
      <c r="EM1377" s="237"/>
      <c r="EN1377" s="237"/>
      <c r="EO1377" s="237"/>
      <c r="EP1377" s="237"/>
      <c r="EQ1377" s="237"/>
      <c r="ER1377" s="237"/>
      <c r="ES1377" s="237"/>
      <c r="ET1377" s="237"/>
      <c r="EU1377" s="237"/>
      <c r="EV1377" s="237"/>
      <c r="EW1377" s="237"/>
      <c r="EX1377" s="237"/>
      <c r="EY1377" s="237"/>
      <c r="EZ1377" s="237"/>
      <c r="FA1377" s="237"/>
      <c r="FB1377" s="237"/>
      <c r="FC1377" s="237"/>
      <c r="FD1377" s="237"/>
      <c r="FE1377" s="237"/>
      <c r="FF1377" s="237"/>
      <c r="FG1377" s="237"/>
      <c r="FH1377" s="237"/>
      <c r="FI1377" s="237"/>
      <c r="FJ1377" s="237"/>
      <c r="FK1377" s="237"/>
      <c r="FL1377" s="237"/>
      <c r="FM1377" s="237"/>
      <c r="FN1377" s="237"/>
      <c r="FO1377" s="237"/>
      <c r="FP1377" s="237"/>
      <c r="FQ1377" s="237"/>
      <c r="FR1377" s="237"/>
      <c r="FS1377" s="237"/>
      <c r="FT1377" s="237"/>
      <c r="FU1377" s="237"/>
      <c r="FV1377" s="237"/>
      <c r="FW1377" s="237"/>
      <c r="FX1377" s="237"/>
      <c r="FY1377" s="237"/>
      <c r="FZ1377" s="237"/>
      <c r="GA1377" s="237"/>
      <c r="GB1377" s="237"/>
      <c r="GC1377" s="237"/>
      <c r="GD1377" s="237"/>
      <c r="GE1377" s="237"/>
      <c r="GF1377" s="237"/>
      <c r="GG1377" s="237"/>
      <c r="GH1377" s="237"/>
      <c r="GI1377" s="237"/>
      <c r="GJ1377" s="237"/>
      <c r="GK1377" s="237"/>
      <c r="GL1377" s="237"/>
      <c r="GM1377" s="237"/>
      <c r="GN1377" s="237"/>
      <c r="GO1377" s="237"/>
      <c r="GP1377" s="237"/>
      <c r="GQ1377" s="237"/>
    </row>
    <row r="1378" spans="1:199" s="81" customFormat="1" ht="15" hidden="1">
      <c r="A1378" s="176" t="s">
        <v>3270</v>
      </c>
      <c r="B1378" s="241" t="s">
        <v>6564</v>
      </c>
      <c r="C1378" s="242">
        <v>0</v>
      </c>
      <c r="D1378" s="242">
        <v>0</v>
      </c>
      <c r="E1378" s="242">
        <v>0</v>
      </c>
      <c r="F1378" s="242">
        <v>0</v>
      </c>
      <c r="G1378" s="242">
        <v>0</v>
      </c>
      <c r="H1378" s="242">
        <v>0</v>
      </c>
      <c r="I1378" s="242">
        <v>0</v>
      </c>
      <c r="J1378" s="242">
        <v>0</v>
      </c>
      <c r="K1378" s="242">
        <v>0</v>
      </c>
      <c r="L1378" s="242">
        <v>0</v>
      </c>
      <c r="M1378" s="242">
        <v>0</v>
      </c>
      <c r="N1378" s="242">
        <v>0</v>
      </c>
      <c r="O1378" s="242">
        <v>0</v>
      </c>
      <c r="P1378" s="28"/>
      <c r="Q1378" s="242">
        <f>SUM(D1378:O1378)</f>
        <v>0</v>
      </c>
      <c r="R1378" s="242">
        <f>IF($R$19&lt;1,0,Q1378/$R$19)</f>
        <v>0</v>
      </c>
      <c r="S1378" s="243"/>
      <c r="T1378" s="351">
        <f>IF(Q1378=0,0,1)+IF(C1378=0,0,1)+IF(D1378=0,0,1)+IF(E1378=0,0,1)+IF(F1378=0,0,1)+IF(G1378=0,0,1)+IF(H1378=0,0,1)+IF(I1378=0,0,1)+IF(J1378=0,0,1)+IF(K1378=0,0,1)+IF(L1378=0,0,1)+IF(M1378=0,0,1)+IF(N1378=0,0,1)+IF(O1378=0,0,1)</f>
        <v>0</v>
      </c>
      <c r="U1378" s="237"/>
      <c r="V1378" s="237"/>
      <c r="W1378" s="237"/>
      <c r="X1378" s="237"/>
      <c r="Y1378" s="237"/>
      <c r="Z1378" s="237"/>
      <c r="AA1378" s="237"/>
      <c r="AB1378" s="237"/>
      <c r="AC1378" s="237"/>
      <c r="AD1378" s="237"/>
      <c r="AE1378" s="237"/>
      <c r="AF1378" s="237"/>
      <c r="AG1378" s="237"/>
      <c r="AH1378" s="237"/>
      <c r="AI1378" s="237"/>
      <c r="AJ1378" s="237"/>
      <c r="AK1378" s="237"/>
      <c r="AL1378" s="237"/>
      <c r="AM1378" s="237"/>
      <c r="AN1378" s="237"/>
      <c r="AO1378" s="237"/>
      <c r="AP1378" s="237"/>
      <c r="AQ1378" s="237"/>
      <c r="AR1378" s="237"/>
      <c r="AS1378" s="237"/>
      <c r="AT1378" s="237"/>
      <c r="AU1378" s="237"/>
      <c r="AV1378" s="237"/>
      <c r="AW1378" s="237"/>
      <c r="AX1378" s="237"/>
      <c r="AY1378" s="237"/>
      <c r="AZ1378" s="237"/>
      <c r="BA1378" s="237"/>
      <c r="BB1378" s="237"/>
      <c r="BC1378" s="237"/>
      <c r="BD1378" s="237"/>
      <c r="BE1378" s="237"/>
      <c r="BF1378" s="237"/>
      <c r="BG1378" s="237"/>
      <c r="BH1378" s="237"/>
      <c r="BI1378" s="237"/>
      <c r="BJ1378" s="237"/>
      <c r="BK1378" s="237"/>
      <c r="BL1378" s="237"/>
      <c r="BM1378" s="237"/>
      <c r="BN1378" s="237"/>
      <c r="BO1378" s="237"/>
      <c r="BP1378" s="237"/>
      <c r="BQ1378" s="237"/>
      <c r="BR1378" s="237"/>
      <c r="BS1378" s="237"/>
      <c r="BT1378" s="237"/>
      <c r="BU1378" s="237"/>
      <c r="BV1378" s="237"/>
      <c r="BW1378" s="237"/>
      <c r="BX1378" s="237"/>
      <c r="BY1378" s="237"/>
      <c r="BZ1378" s="237"/>
      <c r="CA1378" s="237"/>
      <c r="CB1378" s="237"/>
      <c r="CC1378" s="237"/>
      <c r="CD1378" s="237"/>
      <c r="CE1378" s="237"/>
      <c r="CF1378" s="237"/>
      <c r="CG1378" s="237"/>
      <c r="CH1378" s="237"/>
      <c r="CI1378" s="237"/>
      <c r="CJ1378" s="237"/>
      <c r="CK1378" s="237"/>
      <c r="CL1378" s="237"/>
      <c r="CM1378" s="237"/>
      <c r="CN1378" s="237"/>
      <c r="CO1378" s="237"/>
      <c r="CP1378" s="237"/>
      <c r="CQ1378" s="237"/>
      <c r="CR1378" s="237"/>
      <c r="CS1378" s="237"/>
      <c r="CT1378" s="237"/>
      <c r="CU1378" s="237"/>
      <c r="CV1378" s="237"/>
      <c r="CW1378" s="237"/>
      <c r="CX1378" s="237"/>
      <c r="CY1378" s="237"/>
      <c r="CZ1378" s="237"/>
      <c r="DA1378" s="237"/>
      <c r="DB1378" s="237"/>
      <c r="DC1378" s="237"/>
      <c r="DD1378" s="237"/>
      <c r="DE1378" s="237"/>
      <c r="DF1378" s="237"/>
      <c r="DG1378" s="237"/>
      <c r="DH1378" s="237"/>
      <c r="DI1378" s="237"/>
      <c r="DJ1378" s="237"/>
      <c r="DK1378" s="237"/>
      <c r="DL1378" s="237"/>
      <c r="DM1378" s="237"/>
      <c r="DN1378" s="237"/>
      <c r="DO1378" s="237"/>
      <c r="DP1378" s="237"/>
      <c r="DQ1378" s="237"/>
      <c r="DR1378" s="237"/>
      <c r="DS1378" s="237"/>
      <c r="DT1378" s="237"/>
      <c r="DU1378" s="237"/>
      <c r="DV1378" s="237"/>
      <c r="DW1378" s="237"/>
      <c r="DX1378" s="237"/>
      <c r="DY1378" s="237"/>
      <c r="DZ1378" s="237"/>
      <c r="EA1378" s="237"/>
      <c r="EB1378" s="237"/>
      <c r="EC1378" s="237"/>
      <c r="ED1378" s="237"/>
      <c r="EE1378" s="237"/>
      <c r="EF1378" s="237"/>
      <c r="EG1378" s="237"/>
      <c r="EH1378" s="237"/>
      <c r="EI1378" s="237"/>
      <c r="EJ1378" s="237"/>
      <c r="EK1378" s="237"/>
      <c r="EL1378" s="237"/>
      <c r="EM1378" s="237"/>
      <c r="EN1378" s="237"/>
      <c r="EO1378" s="237"/>
      <c r="EP1378" s="237"/>
      <c r="EQ1378" s="237"/>
      <c r="ER1378" s="237"/>
      <c r="ES1378" s="237"/>
      <c r="ET1378" s="237"/>
      <c r="EU1378" s="237"/>
      <c r="EV1378" s="237"/>
      <c r="EW1378" s="237"/>
      <c r="EX1378" s="237"/>
      <c r="EY1378" s="237"/>
      <c r="EZ1378" s="237"/>
      <c r="FA1378" s="237"/>
      <c r="FB1378" s="237"/>
      <c r="FC1378" s="237"/>
      <c r="FD1378" s="237"/>
      <c r="FE1378" s="237"/>
      <c r="FF1378" s="237"/>
      <c r="FG1378" s="237"/>
      <c r="FH1378" s="237"/>
      <c r="FI1378" s="237"/>
      <c r="FJ1378" s="237"/>
      <c r="FK1378" s="237"/>
      <c r="FL1378" s="237"/>
      <c r="FM1378" s="237"/>
      <c r="FN1378" s="237"/>
      <c r="FO1378" s="237"/>
      <c r="FP1378" s="237"/>
      <c r="FQ1378" s="237"/>
      <c r="FR1378" s="237"/>
      <c r="FS1378" s="237"/>
      <c r="FT1378" s="237"/>
      <c r="FU1378" s="237"/>
      <c r="FV1378" s="237"/>
      <c r="FW1378" s="237"/>
      <c r="FX1378" s="237"/>
      <c r="FY1378" s="237"/>
      <c r="FZ1378" s="237"/>
      <c r="GA1378" s="237"/>
      <c r="GB1378" s="237"/>
      <c r="GC1378" s="237"/>
      <c r="GD1378" s="237"/>
      <c r="GE1378" s="237"/>
      <c r="GF1378" s="237"/>
      <c r="GG1378" s="237"/>
      <c r="GH1378" s="237"/>
      <c r="GI1378" s="237"/>
      <c r="GJ1378" s="237"/>
      <c r="GK1378" s="237"/>
      <c r="GL1378" s="237"/>
      <c r="GM1378" s="237"/>
      <c r="GN1378" s="237"/>
      <c r="GO1378" s="237"/>
      <c r="GP1378" s="237"/>
      <c r="GQ1378" s="237"/>
    </row>
    <row r="1379" spans="1:199" s="81" customFormat="1" ht="15" hidden="1">
      <c r="A1379" s="176" t="s">
        <v>3271</v>
      </c>
      <c r="B1379" s="241" t="s">
        <v>6565</v>
      </c>
      <c r="C1379" s="242">
        <v>0</v>
      </c>
      <c r="D1379" s="242">
        <v>0</v>
      </c>
      <c r="E1379" s="242">
        <v>0</v>
      </c>
      <c r="F1379" s="242">
        <v>0</v>
      </c>
      <c r="G1379" s="242">
        <v>0</v>
      </c>
      <c r="H1379" s="242">
        <v>0</v>
      </c>
      <c r="I1379" s="242">
        <v>0</v>
      </c>
      <c r="J1379" s="242">
        <v>0</v>
      </c>
      <c r="K1379" s="242">
        <v>0</v>
      </c>
      <c r="L1379" s="242">
        <v>0</v>
      </c>
      <c r="M1379" s="242">
        <v>0</v>
      </c>
      <c r="N1379" s="242">
        <v>0</v>
      </c>
      <c r="O1379" s="242">
        <v>0</v>
      </c>
      <c r="P1379" s="28"/>
      <c r="Q1379" s="242">
        <f>SUM(D1379:O1379)</f>
        <v>0</v>
      </c>
      <c r="R1379" s="242">
        <f>IF($R$19&lt;1,0,Q1379/$R$19)</f>
        <v>0</v>
      </c>
      <c r="S1379" s="243"/>
      <c r="T1379" s="351">
        <f>IF(Q1379=0,0,1)+IF(C1379=0,0,1)+IF(D1379=0,0,1)+IF(E1379=0,0,1)+IF(F1379=0,0,1)+IF(G1379=0,0,1)+IF(H1379=0,0,1)+IF(I1379=0,0,1)+IF(J1379=0,0,1)+IF(K1379=0,0,1)+IF(L1379=0,0,1)+IF(M1379=0,0,1)+IF(N1379=0,0,1)+IF(O1379=0,0,1)</f>
        <v>0</v>
      </c>
      <c r="U1379" s="237"/>
      <c r="V1379" s="237"/>
      <c r="W1379" s="237"/>
      <c r="X1379" s="237"/>
      <c r="Y1379" s="237"/>
      <c r="Z1379" s="237"/>
      <c r="AA1379" s="237"/>
      <c r="AB1379" s="237"/>
      <c r="AC1379" s="237"/>
      <c r="AD1379" s="237"/>
      <c r="AE1379" s="237"/>
      <c r="AF1379" s="237"/>
      <c r="AG1379" s="237"/>
      <c r="AH1379" s="237"/>
      <c r="AI1379" s="237"/>
      <c r="AJ1379" s="237"/>
      <c r="AK1379" s="237"/>
      <c r="AL1379" s="237"/>
      <c r="AM1379" s="237"/>
      <c r="AN1379" s="237"/>
      <c r="AO1379" s="237"/>
      <c r="AP1379" s="237"/>
      <c r="AQ1379" s="237"/>
      <c r="AR1379" s="237"/>
      <c r="AS1379" s="237"/>
      <c r="AT1379" s="237"/>
      <c r="AU1379" s="237"/>
      <c r="AV1379" s="237"/>
      <c r="AW1379" s="237"/>
      <c r="AX1379" s="237"/>
      <c r="AY1379" s="237"/>
      <c r="AZ1379" s="237"/>
      <c r="BA1379" s="237"/>
      <c r="BB1379" s="237"/>
      <c r="BC1379" s="237"/>
      <c r="BD1379" s="237"/>
      <c r="BE1379" s="237"/>
      <c r="BF1379" s="237"/>
      <c r="BG1379" s="237"/>
      <c r="BH1379" s="237"/>
      <c r="BI1379" s="237"/>
      <c r="BJ1379" s="237"/>
      <c r="BK1379" s="237"/>
      <c r="BL1379" s="237"/>
      <c r="BM1379" s="237"/>
      <c r="BN1379" s="237"/>
      <c r="BO1379" s="237"/>
      <c r="BP1379" s="237"/>
      <c r="BQ1379" s="237"/>
      <c r="BR1379" s="237"/>
      <c r="BS1379" s="237"/>
      <c r="BT1379" s="237"/>
      <c r="BU1379" s="237"/>
      <c r="BV1379" s="237"/>
      <c r="BW1379" s="237"/>
      <c r="BX1379" s="237"/>
      <c r="BY1379" s="237"/>
      <c r="BZ1379" s="237"/>
      <c r="CA1379" s="237"/>
      <c r="CB1379" s="237"/>
      <c r="CC1379" s="237"/>
      <c r="CD1379" s="237"/>
      <c r="CE1379" s="237"/>
      <c r="CF1379" s="237"/>
      <c r="CG1379" s="237"/>
      <c r="CH1379" s="237"/>
      <c r="CI1379" s="237"/>
      <c r="CJ1379" s="237"/>
      <c r="CK1379" s="237"/>
      <c r="CL1379" s="237"/>
      <c r="CM1379" s="237"/>
      <c r="CN1379" s="237"/>
      <c r="CO1379" s="237"/>
      <c r="CP1379" s="237"/>
      <c r="CQ1379" s="237"/>
      <c r="CR1379" s="237"/>
      <c r="CS1379" s="237"/>
      <c r="CT1379" s="237"/>
      <c r="CU1379" s="237"/>
      <c r="CV1379" s="237"/>
      <c r="CW1379" s="237"/>
      <c r="CX1379" s="237"/>
      <c r="CY1379" s="237"/>
      <c r="CZ1379" s="237"/>
      <c r="DA1379" s="237"/>
      <c r="DB1379" s="237"/>
      <c r="DC1379" s="237"/>
      <c r="DD1379" s="237"/>
      <c r="DE1379" s="237"/>
      <c r="DF1379" s="237"/>
      <c r="DG1379" s="237"/>
      <c r="DH1379" s="237"/>
      <c r="DI1379" s="237"/>
      <c r="DJ1379" s="237"/>
      <c r="DK1379" s="237"/>
      <c r="DL1379" s="237"/>
      <c r="DM1379" s="237"/>
      <c r="DN1379" s="237"/>
      <c r="DO1379" s="237"/>
      <c r="DP1379" s="237"/>
      <c r="DQ1379" s="237"/>
      <c r="DR1379" s="237"/>
      <c r="DS1379" s="237"/>
      <c r="DT1379" s="237"/>
      <c r="DU1379" s="237"/>
      <c r="DV1379" s="237"/>
      <c r="DW1379" s="237"/>
      <c r="DX1379" s="237"/>
      <c r="DY1379" s="237"/>
      <c r="DZ1379" s="237"/>
      <c r="EA1379" s="237"/>
      <c r="EB1379" s="237"/>
      <c r="EC1379" s="237"/>
      <c r="ED1379" s="237"/>
      <c r="EE1379" s="237"/>
      <c r="EF1379" s="237"/>
      <c r="EG1379" s="237"/>
      <c r="EH1379" s="237"/>
      <c r="EI1379" s="237"/>
      <c r="EJ1379" s="237"/>
      <c r="EK1379" s="237"/>
      <c r="EL1379" s="237"/>
      <c r="EM1379" s="237"/>
      <c r="EN1379" s="237"/>
      <c r="EO1379" s="237"/>
      <c r="EP1379" s="237"/>
      <c r="EQ1379" s="237"/>
      <c r="ER1379" s="237"/>
      <c r="ES1379" s="237"/>
      <c r="ET1379" s="237"/>
      <c r="EU1379" s="237"/>
      <c r="EV1379" s="237"/>
      <c r="EW1379" s="237"/>
      <c r="EX1379" s="237"/>
      <c r="EY1379" s="237"/>
      <c r="EZ1379" s="237"/>
      <c r="FA1379" s="237"/>
      <c r="FB1379" s="237"/>
      <c r="FC1379" s="237"/>
      <c r="FD1379" s="237"/>
      <c r="FE1379" s="237"/>
      <c r="FF1379" s="237"/>
      <c r="FG1379" s="237"/>
      <c r="FH1379" s="237"/>
      <c r="FI1379" s="237"/>
      <c r="FJ1379" s="237"/>
      <c r="FK1379" s="237"/>
      <c r="FL1379" s="237"/>
      <c r="FM1379" s="237"/>
      <c r="FN1379" s="237"/>
      <c r="FO1379" s="237"/>
      <c r="FP1379" s="237"/>
      <c r="FQ1379" s="237"/>
      <c r="FR1379" s="237"/>
      <c r="FS1379" s="237"/>
      <c r="FT1379" s="237"/>
      <c r="FU1379" s="237"/>
      <c r="FV1379" s="237"/>
      <c r="FW1379" s="237"/>
      <c r="FX1379" s="237"/>
      <c r="FY1379" s="237"/>
      <c r="FZ1379" s="237"/>
      <c r="GA1379" s="237"/>
      <c r="GB1379" s="237"/>
      <c r="GC1379" s="237"/>
      <c r="GD1379" s="237"/>
      <c r="GE1379" s="237"/>
      <c r="GF1379" s="237"/>
      <c r="GG1379" s="237"/>
      <c r="GH1379" s="237"/>
      <c r="GI1379" s="237"/>
      <c r="GJ1379" s="237"/>
      <c r="GK1379" s="237"/>
      <c r="GL1379" s="237"/>
      <c r="GM1379" s="237"/>
      <c r="GN1379" s="237"/>
      <c r="GO1379" s="237"/>
      <c r="GP1379" s="237"/>
      <c r="GQ1379" s="237"/>
    </row>
    <row r="1380" spans="1:199" s="81" customFormat="1" ht="15" hidden="1">
      <c r="A1380" s="176" t="s">
        <v>3272</v>
      </c>
      <c r="B1380" s="241" t="s">
        <v>6566</v>
      </c>
      <c r="C1380" s="242">
        <v>0</v>
      </c>
      <c r="D1380" s="242">
        <v>0</v>
      </c>
      <c r="E1380" s="242">
        <v>0</v>
      </c>
      <c r="F1380" s="242">
        <v>0</v>
      </c>
      <c r="G1380" s="242">
        <v>0</v>
      </c>
      <c r="H1380" s="242">
        <v>0</v>
      </c>
      <c r="I1380" s="242">
        <v>0</v>
      </c>
      <c r="J1380" s="242">
        <v>0</v>
      </c>
      <c r="K1380" s="242">
        <v>0</v>
      </c>
      <c r="L1380" s="242">
        <v>0</v>
      </c>
      <c r="M1380" s="242">
        <v>0</v>
      </c>
      <c r="N1380" s="242">
        <v>0</v>
      </c>
      <c r="O1380" s="242">
        <v>0</v>
      </c>
      <c r="P1380" s="28"/>
      <c r="Q1380" s="242">
        <f>SUM(D1380:O1380)</f>
        <v>0</v>
      </c>
      <c r="R1380" s="242">
        <f>IF($R$19&lt;1,0,Q1380/$R$19)</f>
        <v>0</v>
      </c>
      <c r="S1380" s="243"/>
      <c r="T1380" s="351">
        <f>IF(Q1380=0,0,1)+IF(C1380=0,0,1)+IF(D1380=0,0,1)+IF(E1380=0,0,1)+IF(F1380=0,0,1)+IF(G1380=0,0,1)+IF(H1380=0,0,1)+IF(I1380=0,0,1)+IF(J1380=0,0,1)+IF(K1380=0,0,1)+IF(L1380=0,0,1)+IF(M1380=0,0,1)+IF(N1380=0,0,1)+IF(O1380=0,0,1)</f>
        <v>0</v>
      </c>
      <c r="U1380" s="237"/>
      <c r="V1380" s="237"/>
      <c r="W1380" s="237"/>
      <c r="X1380" s="237"/>
      <c r="Y1380" s="237"/>
      <c r="Z1380" s="237"/>
      <c r="AA1380" s="237"/>
      <c r="AB1380" s="237"/>
      <c r="AC1380" s="237"/>
      <c r="AD1380" s="237"/>
      <c r="AE1380" s="237"/>
      <c r="AF1380" s="237"/>
      <c r="AG1380" s="237"/>
      <c r="AH1380" s="237"/>
      <c r="AI1380" s="237"/>
      <c r="AJ1380" s="237"/>
      <c r="AK1380" s="237"/>
      <c r="AL1380" s="237"/>
      <c r="AM1380" s="237"/>
      <c r="AN1380" s="237"/>
      <c r="AO1380" s="237"/>
      <c r="AP1380" s="237"/>
      <c r="AQ1380" s="237"/>
      <c r="AR1380" s="237"/>
      <c r="AS1380" s="237"/>
      <c r="AT1380" s="237"/>
      <c r="AU1380" s="237"/>
      <c r="AV1380" s="237"/>
      <c r="AW1380" s="237"/>
      <c r="AX1380" s="237"/>
      <c r="AY1380" s="237"/>
      <c r="AZ1380" s="237"/>
      <c r="BA1380" s="237"/>
      <c r="BB1380" s="237"/>
      <c r="BC1380" s="237"/>
      <c r="BD1380" s="237"/>
      <c r="BE1380" s="237"/>
      <c r="BF1380" s="237"/>
      <c r="BG1380" s="237"/>
      <c r="BH1380" s="237"/>
      <c r="BI1380" s="237"/>
      <c r="BJ1380" s="237"/>
      <c r="BK1380" s="237"/>
      <c r="BL1380" s="237"/>
      <c r="BM1380" s="237"/>
      <c r="BN1380" s="237"/>
      <c r="BO1380" s="237"/>
      <c r="BP1380" s="237"/>
      <c r="BQ1380" s="237"/>
      <c r="BR1380" s="237"/>
      <c r="BS1380" s="237"/>
      <c r="BT1380" s="237"/>
      <c r="BU1380" s="237"/>
      <c r="BV1380" s="237"/>
      <c r="BW1380" s="237"/>
      <c r="BX1380" s="237"/>
      <c r="BY1380" s="237"/>
      <c r="BZ1380" s="237"/>
      <c r="CA1380" s="237"/>
      <c r="CB1380" s="237"/>
      <c r="CC1380" s="237"/>
      <c r="CD1380" s="237"/>
      <c r="CE1380" s="237"/>
      <c r="CF1380" s="237"/>
      <c r="CG1380" s="237"/>
      <c r="CH1380" s="237"/>
      <c r="CI1380" s="237"/>
      <c r="CJ1380" s="237"/>
      <c r="CK1380" s="237"/>
      <c r="CL1380" s="237"/>
      <c r="CM1380" s="237"/>
      <c r="CN1380" s="237"/>
      <c r="CO1380" s="237"/>
      <c r="CP1380" s="237"/>
      <c r="CQ1380" s="237"/>
      <c r="CR1380" s="237"/>
      <c r="CS1380" s="237"/>
      <c r="CT1380" s="237"/>
      <c r="CU1380" s="237"/>
      <c r="CV1380" s="237"/>
      <c r="CW1380" s="237"/>
      <c r="CX1380" s="237"/>
      <c r="CY1380" s="237"/>
      <c r="CZ1380" s="237"/>
      <c r="DA1380" s="237"/>
      <c r="DB1380" s="237"/>
      <c r="DC1380" s="237"/>
      <c r="DD1380" s="237"/>
      <c r="DE1380" s="237"/>
      <c r="DF1380" s="237"/>
      <c r="DG1380" s="237"/>
      <c r="DH1380" s="237"/>
      <c r="DI1380" s="237"/>
      <c r="DJ1380" s="237"/>
      <c r="DK1380" s="237"/>
      <c r="DL1380" s="237"/>
      <c r="DM1380" s="237"/>
      <c r="DN1380" s="237"/>
      <c r="DO1380" s="237"/>
      <c r="DP1380" s="237"/>
      <c r="DQ1380" s="237"/>
      <c r="DR1380" s="237"/>
      <c r="DS1380" s="237"/>
      <c r="DT1380" s="237"/>
      <c r="DU1380" s="237"/>
      <c r="DV1380" s="237"/>
      <c r="DW1380" s="237"/>
      <c r="DX1380" s="237"/>
      <c r="DY1380" s="237"/>
      <c r="DZ1380" s="237"/>
      <c r="EA1380" s="237"/>
      <c r="EB1380" s="237"/>
      <c r="EC1380" s="237"/>
      <c r="ED1380" s="237"/>
      <c r="EE1380" s="237"/>
      <c r="EF1380" s="237"/>
      <c r="EG1380" s="237"/>
      <c r="EH1380" s="237"/>
      <c r="EI1380" s="237"/>
      <c r="EJ1380" s="237"/>
      <c r="EK1380" s="237"/>
      <c r="EL1380" s="237"/>
      <c r="EM1380" s="237"/>
      <c r="EN1380" s="237"/>
      <c r="EO1380" s="237"/>
      <c r="EP1380" s="237"/>
      <c r="EQ1380" s="237"/>
      <c r="ER1380" s="237"/>
      <c r="ES1380" s="237"/>
      <c r="ET1380" s="237"/>
      <c r="EU1380" s="237"/>
      <c r="EV1380" s="237"/>
      <c r="EW1380" s="237"/>
      <c r="EX1380" s="237"/>
      <c r="EY1380" s="237"/>
      <c r="EZ1380" s="237"/>
      <c r="FA1380" s="237"/>
      <c r="FB1380" s="237"/>
      <c r="FC1380" s="237"/>
      <c r="FD1380" s="237"/>
      <c r="FE1380" s="237"/>
      <c r="FF1380" s="237"/>
      <c r="FG1380" s="237"/>
      <c r="FH1380" s="237"/>
      <c r="FI1380" s="237"/>
      <c r="FJ1380" s="237"/>
      <c r="FK1380" s="237"/>
      <c r="FL1380" s="237"/>
      <c r="FM1380" s="237"/>
      <c r="FN1380" s="237"/>
      <c r="FO1380" s="237"/>
      <c r="FP1380" s="237"/>
      <c r="FQ1380" s="237"/>
      <c r="FR1380" s="237"/>
      <c r="FS1380" s="237"/>
      <c r="FT1380" s="237"/>
      <c r="FU1380" s="237"/>
      <c r="FV1380" s="237"/>
      <c r="FW1380" s="237"/>
      <c r="FX1380" s="237"/>
      <c r="FY1380" s="237"/>
      <c r="FZ1380" s="237"/>
      <c r="GA1380" s="237"/>
      <c r="GB1380" s="237"/>
      <c r="GC1380" s="237"/>
      <c r="GD1380" s="237"/>
      <c r="GE1380" s="237"/>
      <c r="GF1380" s="237"/>
      <c r="GG1380" s="237"/>
      <c r="GH1380" s="237"/>
      <c r="GI1380" s="237"/>
      <c r="GJ1380" s="237"/>
      <c r="GK1380" s="237"/>
      <c r="GL1380" s="237"/>
      <c r="GM1380" s="237"/>
      <c r="GN1380" s="237"/>
      <c r="GO1380" s="237"/>
      <c r="GP1380" s="237"/>
      <c r="GQ1380" s="237"/>
    </row>
    <row r="1381" spans="1:199" s="81" customFormat="1" ht="15" hidden="1">
      <c r="A1381" s="176" t="s">
        <v>3273</v>
      </c>
      <c r="B1381" s="241" t="s">
        <v>6567</v>
      </c>
      <c r="C1381" s="242">
        <v>0</v>
      </c>
      <c r="D1381" s="242">
        <v>0</v>
      </c>
      <c r="E1381" s="242">
        <v>0</v>
      </c>
      <c r="F1381" s="242">
        <v>0</v>
      </c>
      <c r="G1381" s="242">
        <v>0</v>
      </c>
      <c r="H1381" s="242">
        <v>0</v>
      </c>
      <c r="I1381" s="242">
        <v>0</v>
      </c>
      <c r="J1381" s="242">
        <v>0</v>
      </c>
      <c r="K1381" s="242">
        <v>0</v>
      </c>
      <c r="L1381" s="242">
        <v>0</v>
      </c>
      <c r="M1381" s="242">
        <v>0</v>
      </c>
      <c r="N1381" s="242">
        <v>0</v>
      </c>
      <c r="O1381" s="242">
        <v>0</v>
      </c>
      <c r="P1381" s="28"/>
      <c r="Q1381" s="242">
        <f>SUM(D1381:O1381)</f>
        <v>0</v>
      </c>
      <c r="R1381" s="242">
        <f>IF($R$19&lt;1,0,Q1381/$R$19)</f>
        <v>0</v>
      </c>
      <c r="S1381" s="243"/>
      <c r="T1381" s="351">
        <f>IF(Q1381=0,0,1)+IF(C1381=0,0,1)+IF(D1381=0,0,1)+IF(E1381=0,0,1)+IF(F1381=0,0,1)+IF(G1381=0,0,1)+IF(H1381=0,0,1)+IF(I1381=0,0,1)+IF(J1381=0,0,1)+IF(K1381=0,0,1)+IF(L1381=0,0,1)+IF(M1381=0,0,1)+IF(N1381=0,0,1)+IF(O1381=0,0,1)</f>
        <v>0</v>
      </c>
      <c r="U1381" s="237"/>
      <c r="V1381" s="237"/>
      <c r="W1381" s="237"/>
      <c r="X1381" s="237"/>
      <c r="Y1381" s="237"/>
      <c r="Z1381" s="237"/>
      <c r="AA1381" s="237"/>
      <c r="AB1381" s="237"/>
      <c r="AC1381" s="237"/>
      <c r="AD1381" s="237"/>
      <c r="AE1381" s="237"/>
      <c r="AF1381" s="237"/>
      <c r="AG1381" s="237"/>
      <c r="AH1381" s="237"/>
      <c r="AI1381" s="237"/>
      <c r="AJ1381" s="237"/>
      <c r="AK1381" s="237"/>
      <c r="AL1381" s="237"/>
      <c r="AM1381" s="237"/>
      <c r="AN1381" s="237"/>
      <c r="AO1381" s="237"/>
      <c r="AP1381" s="237"/>
      <c r="AQ1381" s="237"/>
      <c r="AR1381" s="237"/>
      <c r="AS1381" s="237"/>
      <c r="AT1381" s="237"/>
      <c r="AU1381" s="237"/>
      <c r="AV1381" s="237"/>
      <c r="AW1381" s="237"/>
      <c r="AX1381" s="237"/>
      <c r="AY1381" s="237"/>
      <c r="AZ1381" s="237"/>
      <c r="BA1381" s="237"/>
      <c r="BB1381" s="237"/>
      <c r="BC1381" s="237"/>
      <c r="BD1381" s="237"/>
      <c r="BE1381" s="237"/>
      <c r="BF1381" s="237"/>
      <c r="BG1381" s="237"/>
      <c r="BH1381" s="237"/>
      <c r="BI1381" s="237"/>
      <c r="BJ1381" s="237"/>
      <c r="BK1381" s="237"/>
      <c r="BL1381" s="237"/>
      <c r="BM1381" s="237"/>
      <c r="BN1381" s="237"/>
      <c r="BO1381" s="237"/>
      <c r="BP1381" s="237"/>
      <c r="BQ1381" s="237"/>
      <c r="BR1381" s="237"/>
      <c r="BS1381" s="237"/>
      <c r="BT1381" s="237"/>
      <c r="BU1381" s="237"/>
      <c r="BV1381" s="237"/>
      <c r="BW1381" s="237"/>
      <c r="BX1381" s="237"/>
      <c r="BY1381" s="237"/>
      <c r="BZ1381" s="237"/>
      <c r="CA1381" s="237"/>
      <c r="CB1381" s="237"/>
      <c r="CC1381" s="237"/>
      <c r="CD1381" s="237"/>
      <c r="CE1381" s="237"/>
      <c r="CF1381" s="237"/>
      <c r="CG1381" s="237"/>
      <c r="CH1381" s="237"/>
      <c r="CI1381" s="237"/>
      <c r="CJ1381" s="237"/>
      <c r="CK1381" s="237"/>
      <c r="CL1381" s="237"/>
      <c r="CM1381" s="237"/>
      <c r="CN1381" s="237"/>
      <c r="CO1381" s="237"/>
      <c r="CP1381" s="237"/>
      <c r="CQ1381" s="237"/>
      <c r="CR1381" s="237"/>
      <c r="CS1381" s="237"/>
      <c r="CT1381" s="237"/>
      <c r="CU1381" s="237"/>
      <c r="CV1381" s="237"/>
      <c r="CW1381" s="237"/>
      <c r="CX1381" s="237"/>
      <c r="CY1381" s="237"/>
      <c r="CZ1381" s="237"/>
      <c r="DA1381" s="237"/>
      <c r="DB1381" s="237"/>
      <c r="DC1381" s="237"/>
      <c r="DD1381" s="237"/>
      <c r="DE1381" s="237"/>
      <c r="DF1381" s="237"/>
      <c r="DG1381" s="237"/>
      <c r="DH1381" s="237"/>
      <c r="DI1381" s="237"/>
      <c r="DJ1381" s="237"/>
      <c r="DK1381" s="237"/>
      <c r="DL1381" s="237"/>
      <c r="DM1381" s="237"/>
      <c r="DN1381" s="237"/>
      <c r="DO1381" s="237"/>
      <c r="DP1381" s="237"/>
      <c r="DQ1381" s="237"/>
      <c r="DR1381" s="237"/>
      <c r="DS1381" s="237"/>
      <c r="DT1381" s="237"/>
      <c r="DU1381" s="237"/>
      <c r="DV1381" s="237"/>
      <c r="DW1381" s="237"/>
      <c r="DX1381" s="237"/>
      <c r="DY1381" s="237"/>
      <c r="DZ1381" s="237"/>
      <c r="EA1381" s="237"/>
      <c r="EB1381" s="237"/>
      <c r="EC1381" s="237"/>
      <c r="ED1381" s="237"/>
      <c r="EE1381" s="237"/>
      <c r="EF1381" s="237"/>
      <c r="EG1381" s="237"/>
      <c r="EH1381" s="237"/>
      <c r="EI1381" s="237"/>
      <c r="EJ1381" s="237"/>
      <c r="EK1381" s="237"/>
      <c r="EL1381" s="237"/>
      <c r="EM1381" s="237"/>
      <c r="EN1381" s="237"/>
      <c r="EO1381" s="237"/>
      <c r="EP1381" s="237"/>
      <c r="EQ1381" s="237"/>
      <c r="ER1381" s="237"/>
      <c r="ES1381" s="237"/>
      <c r="ET1381" s="237"/>
      <c r="EU1381" s="237"/>
      <c r="EV1381" s="237"/>
      <c r="EW1381" s="237"/>
      <c r="EX1381" s="237"/>
      <c r="EY1381" s="237"/>
      <c r="EZ1381" s="237"/>
      <c r="FA1381" s="237"/>
      <c r="FB1381" s="237"/>
      <c r="FC1381" s="237"/>
      <c r="FD1381" s="237"/>
      <c r="FE1381" s="237"/>
      <c r="FF1381" s="237"/>
      <c r="FG1381" s="237"/>
      <c r="FH1381" s="237"/>
      <c r="FI1381" s="237"/>
      <c r="FJ1381" s="237"/>
      <c r="FK1381" s="237"/>
      <c r="FL1381" s="237"/>
      <c r="FM1381" s="237"/>
      <c r="FN1381" s="237"/>
      <c r="FO1381" s="237"/>
      <c r="FP1381" s="237"/>
      <c r="FQ1381" s="237"/>
      <c r="FR1381" s="237"/>
      <c r="FS1381" s="237"/>
      <c r="FT1381" s="237"/>
      <c r="FU1381" s="237"/>
      <c r="FV1381" s="237"/>
      <c r="FW1381" s="237"/>
      <c r="FX1381" s="237"/>
      <c r="FY1381" s="237"/>
      <c r="FZ1381" s="237"/>
      <c r="GA1381" s="237"/>
      <c r="GB1381" s="237"/>
      <c r="GC1381" s="237"/>
      <c r="GD1381" s="237"/>
      <c r="GE1381" s="237"/>
      <c r="GF1381" s="237"/>
      <c r="GG1381" s="237"/>
      <c r="GH1381" s="237"/>
      <c r="GI1381" s="237"/>
      <c r="GJ1381" s="237"/>
      <c r="GK1381" s="237"/>
      <c r="GL1381" s="237"/>
      <c r="GM1381" s="237"/>
      <c r="GN1381" s="237"/>
      <c r="GO1381" s="237"/>
      <c r="GP1381" s="237"/>
      <c r="GQ1381" s="237"/>
    </row>
    <row r="1382" spans="1:199" s="81" customFormat="1" ht="15" hidden="1">
      <c r="A1382" s="176" t="s">
        <v>3274</v>
      </c>
      <c r="B1382" s="241" t="s">
        <v>6568</v>
      </c>
      <c r="C1382" s="242">
        <v>0</v>
      </c>
      <c r="D1382" s="242">
        <v>0</v>
      </c>
      <c r="E1382" s="242">
        <v>0</v>
      </c>
      <c r="F1382" s="242">
        <v>0</v>
      </c>
      <c r="G1382" s="242">
        <v>0</v>
      </c>
      <c r="H1382" s="242">
        <v>0</v>
      </c>
      <c r="I1382" s="242">
        <v>0</v>
      </c>
      <c r="J1382" s="242">
        <v>0</v>
      </c>
      <c r="K1382" s="242">
        <v>0</v>
      </c>
      <c r="L1382" s="242">
        <v>0</v>
      </c>
      <c r="M1382" s="242">
        <v>0</v>
      </c>
      <c r="N1382" s="242">
        <v>0</v>
      </c>
      <c r="O1382" s="242">
        <v>0</v>
      </c>
      <c r="P1382" s="28"/>
      <c r="Q1382" s="242">
        <f>SUM(D1382:O1382)</f>
        <v>0</v>
      </c>
      <c r="R1382" s="242">
        <f>IF($R$19&lt;1,0,Q1382/$R$19)</f>
        <v>0</v>
      </c>
      <c r="S1382" s="243"/>
      <c r="T1382" s="351">
        <f>IF(Q1382=0,0,1)+IF(C1382=0,0,1)+IF(D1382=0,0,1)+IF(E1382=0,0,1)+IF(F1382=0,0,1)+IF(G1382=0,0,1)+IF(H1382=0,0,1)+IF(I1382=0,0,1)+IF(J1382=0,0,1)+IF(K1382=0,0,1)+IF(L1382=0,0,1)+IF(M1382=0,0,1)+IF(N1382=0,0,1)+IF(O1382=0,0,1)</f>
        <v>0</v>
      </c>
      <c r="U1382" s="237"/>
      <c r="V1382" s="237"/>
      <c r="W1382" s="237"/>
      <c r="X1382" s="237"/>
      <c r="Y1382" s="237"/>
      <c r="Z1382" s="237"/>
      <c r="AA1382" s="237"/>
      <c r="AB1382" s="237"/>
      <c r="AC1382" s="237"/>
      <c r="AD1382" s="237"/>
      <c r="AE1382" s="237"/>
      <c r="AF1382" s="237"/>
      <c r="AG1382" s="237"/>
      <c r="AH1382" s="237"/>
      <c r="AI1382" s="237"/>
      <c r="AJ1382" s="237"/>
      <c r="AK1382" s="237"/>
      <c r="AL1382" s="237"/>
      <c r="AM1382" s="237"/>
      <c r="AN1382" s="237"/>
      <c r="AO1382" s="237"/>
      <c r="AP1382" s="237"/>
      <c r="AQ1382" s="237"/>
      <c r="AR1382" s="237"/>
      <c r="AS1382" s="237"/>
      <c r="AT1382" s="237"/>
      <c r="AU1382" s="237"/>
      <c r="AV1382" s="237"/>
      <c r="AW1382" s="237"/>
      <c r="AX1382" s="237"/>
      <c r="AY1382" s="237"/>
      <c r="AZ1382" s="237"/>
      <c r="BA1382" s="237"/>
      <c r="BB1382" s="237"/>
      <c r="BC1382" s="237"/>
      <c r="BD1382" s="237"/>
      <c r="BE1382" s="237"/>
      <c r="BF1382" s="237"/>
      <c r="BG1382" s="237"/>
      <c r="BH1382" s="237"/>
      <c r="BI1382" s="237"/>
      <c r="BJ1382" s="237"/>
      <c r="BK1382" s="237"/>
      <c r="BL1382" s="237"/>
      <c r="BM1382" s="237"/>
      <c r="BN1382" s="237"/>
      <c r="BO1382" s="237"/>
      <c r="BP1382" s="237"/>
      <c r="BQ1382" s="237"/>
      <c r="BR1382" s="237"/>
      <c r="BS1382" s="237"/>
      <c r="BT1382" s="237"/>
      <c r="BU1382" s="237"/>
      <c r="BV1382" s="237"/>
      <c r="BW1382" s="237"/>
      <c r="BX1382" s="237"/>
      <c r="BY1382" s="237"/>
      <c r="BZ1382" s="237"/>
      <c r="CA1382" s="237"/>
      <c r="CB1382" s="237"/>
      <c r="CC1382" s="237"/>
      <c r="CD1382" s="237"/>
      <c r="CE1382" s="237"/>
      <c r="CF1382" s="237"/>
      <c r="CG1382" s="237"/>
      <c r="CH1382" s="237"/>
      <c r="CI1382" s="237"/>
      <c r="CJ1382" s="237"/>
      <c r="CK1382" s="237"/>
      <c r="CL1382" s="237"/>
      <c r="CM1382" s="237"/>
      <c r="CN1382" s="237"/>
      <c r="CO1382" s="237"/>
      <c r="CP1382" s="237"/>
      <c r="CQ1382" s="237"/>
      <c r="CR1382" s="237"/>
      <c r="CS1382" s="237"/>
      <c r="CT1382" s="237"/>
      <c r="CU1382" s="237"/>
      <c r="CV1382" s="237"/>
      <c r="CW1382" s="237"/>
      <c r="CX1382" s="237"/>
      <c r="CY1382" s="237"/>
      <c r="CZ1382" s="237"/>
      <c r="DA1382" s="237"/>
      <c r="DB1382" s="237"/>
      <c r="DC1382" s="237"/>
      <c r="DD1382" s="237"/>
      <c r="DE1382" s="237"/>
      <c r="DF1382" s="237"/>
      <c r="DG1382" s="237"/>
      <c r="DH1382" s="237"/>
      <c r="DI1382" s="237"/>
      <c r="DJ1382" s="237"/>
      <c r="DK1382" s="237"/>
      <c r="DL1382" s="237"/>
      <c r="DM1382" s="237"/>
      <c r="DN1382" s="237"/>
      <c r="DO1382" s="237"/>
      <c r="DP1382" s="237"/>
      <c r="DQ1382" s="237"/>
      <c r="DR1382" s="237"/>
      <c r="DS1382" s="237"/>
      <c r="DT1382" s="237"/>
      <c r="DU1382" s="237"/>
      <c r="DV1382" s="237"/>
      <c r="DW1382" s="237"/>
      <c r="DX1382" s="237"/>
      <c r="DY1382" s="237"/>
      <c r="DZ1382" s="237"/>
      <c r="EA1382" s="237"/>
      <c r="EB1382" s="237"/>
      <c r="EC1382" s="237"/>
      <c r="ED1382" s="237"/>
      <c r="EE1382" s="237"/>
      <c r="EF1382" s="237"/>
      <c r="EG1382" s="237"/>
      <c r="EH1382" s="237"/>
      <c r="EI1382" s="237"/>
      <c r="EJ1382" s="237"/>
      <c r="EK1382" s="237"/>
      <c r="EL1382" s="237"/>
      <c r="EM1382" s="237"/>
      <c r="EN1382" s="237"/>
      <c r="EO1382" s="237"/>
      <c r="EP1382" s="237"/>
      <c r="EQ1382" s="237"/>
      <c r="ER1382" s="237"/>
      <c r="ES1382" s="237"/>
      <c r="ET1382" s="237"/>
      <c r="EU1382" s="237"/>
      <c r="EV1382" s="237"/>
      <c r="EW1382" s="237"/>
      <c r="EX1382" s="237"/>
      <c r="EY1382" s="237"/>
      <c r="EZ1382" s="237"/>
      <c r="FA1382" s="237"/>
      <c r="FB1382" s="237"/>
      <c r="FC1382" s="237"/>
      <c r="FD1382" s="237"/>
      <c r="FE1382" s="237"/>
      <c r="FF1382" s="237"/>
      <c r="FG1382" s="237"/>
      <c r="FH1382" s="237"/>
      <c r="FI1382" s="237"/>
      <c r="FJ1382" s="237"/>
      <c r="FK1382" s="237"/>
      <c r="FL1382" s="237"/>
      <c r="FM1382" s="237"/>
      <c r="FN1382" s="237"/>
      <c r="FO1382" s="237"/>
      <c r="FP1382" s="237"/>
      <c r="FQ1382" s="237"/>
      <c r="FR1382" s="237"/>
      <c r="FS1382" s="237"/>
      <c r="FT1382" s="237"/>
      <c r="FU1382" s="237"/>
      <c r="FV1382" s="237"/>
      <c r="FW1382" s="237"/>
      <c r="FX1382" s="237"/>
      <c r="FY1382" s="237"/>
      <c r="FZ1382" s="237"/>
      <c r="GA1382" s="237"/>
      <c r="GB1382" s="237"/>
      <c r="GC1382" s="237"/>
      <c r="GD1382" s="237"/>
      <c r="GE1382" s="237"/>
      <c r="GF1382" s="237"/>
      <c r="GG1382" s="237"/>
      <c r="GH1382" s="237"/>
      <c r="GI1382" s="237"/>
      <c r="GJ1382" s="237"/>
      <c r="GK1382" s="237"/>
      <c r="GL1382" s="237"/>
      <c r="GM1382" s="237"/>
      <c r="GN1382" s="237"/>
      <c r="GO1382" s="237"/>
      <c r="GP1382" s="237"/>
      <c r="GQ1382" s="237"/>
    </row>
    <row r="1383" spans="1:199" s="81" customFormat="1" ht="15" hidden="1">
      <c r="A1383" s="176" t="s">
        <v>3275</v>
      </c>
      <c r="B1383" s="241" t="s">
        <v>6569</v>
      </c>
      <c r="C1383" s="242">
        <v>0</v>
      </c>
      <c r="D1383" s="242">
        <v>0</v>
      </c>
      <c r="E1383" s="242">
        <v>0</v>
      </c>
      <c r="F1383" s="242">
        <v>0</v>
      </c>
      <c r="G1383" s="242">
        <v>0</v>
      </c>
      <c r="H1383" s="242">
        <v>0</v>
      </c>
      <c r="I1383" s="242">
        <v>0</v>
      </c>
      <c r="J1383" s="242">
        <v>0</v>
      </c>
      <c r="K1383" s="242">
        <v>0</v>
      </c>
      <c r="L1383" s="242">
        <v>0</v>
      </c>
      <c r="M1383" s="242">
        <v>0</v>
      </c>
      <c r="N1383" s="242">
        <v>0</v>
      </c>
      <c r="O1383" s="242">
        <v>0</v>
      </c>
      <c r="P1383" s="28"/>
      <c r="Q1383" s="242">
        <f>SUM(D1383:O1383)</f>
        <v>0</v>
      </c>
      <c r="R1383" s="242">
        <f>IF($R$19&lt;1,0,Q1383/$R$19)</f>
        <v>0</v>
      </c>
      <c r="S1383" s="243"/>
      <c r="T1383" s="351">
        <f>IF(Q1383=0,0,1)+IF(C1383=0,0,1)+IF(D1383=0,0,1)+IF(E1383=0,0,1)+IF(F1383=0,0,1)+IF(G1383=0,0,1)+IF(H1383=0,0,1)+IF(I1383=0,0,1)+IF(J1383=0,0,1)+IF(K1383=0,0,1)+IF(L1383=0,0,1)+IF(M1383=0,0,1)+IF(N1383=0,0,1)+IF(O1383=0,0,1)</f>
        <v>0</v>
      </c>
      <c r="U1383" s="237"/>
      <c r="V1383" s="237"/>
      <c r="W1383" s="237"/>
      <c r="X1383" s="237"/>
      <c r="Y1383" s="237"/>
      <c r="Z1383" s="237"/>
      <c r="AA1383" s="237"/>
      <c r="AB1383" s="237"/>
      <c r="AC1383" s="237"/>
      <c r="AD1383" s="237"/>
      <c r="AE1383" s="237"/>
      <c r="AF1383" s="237"/>
      <c r="AG1383" s="237"/>
      <c r="AH1383" s="237"/>
      <c r="AI1383" s="237"/>
      <c r="AJ1383" s="237"/>
      <c r="AK1383" s="237"/>
      <c r="AL1383" s="237"/>
      <c r="AM1383" s="237"/>
      <c r="AN1383" s="237"/>
      <c r="AO1383" s="237"/>
      <c r="AP1383" s="237"/>
      <c r="AQ1383" s="237"/>
      <c r="AR1383" s="237"/>
      <c r="AS1383" s="237"/>
      <c r="AT1383" s="237"/>
      <c r="AU1383" s="237"/>
      <c r="AV1383" s="237"/>
      <c r="AW1383" s="237"/>
      <c r="AX1383" s="237"/>
      <c r="AY1383" s="237"/>
      <c r="AZ1383" s="237"/>
      <c r="BA1383" s="237"/>
      <c r="BB1383" s="237"/>
      <c r="BC1383" s="237"/>
      <c r="BD1383" s="237"/>
      <c r="BE1383" s="237"/>
      <c r="BF1383" s="237"/>
      <c r="BG1383" s="237"/>
      <c r="BH1383" s="237"/>
      <c r="BI1383" s="237"/>
      <c r="BJ1383" s="237"/>
      <c r="BK1383" s="237"/>
      <c r="BL1383" s="237"/>
      <c r="BM1383" s="237"/>
      <c r="BN1383" s="237"/>
      <c r="BO1383" s="237"/>
      <c r="BP1383" s="237"/>
      <c r="BQ1383" s="237"/>
      <c r="BR1383" s="237"/>
      <c r="BS1383" s="237"/>
      <c r="BT1383" s="237"/>
      <c r="BU1383" s="237"/>
      <c r="BV1383" s="237"/>
      <c r="BW1383" s="237"/>
      <c r="BX1383" s="237"/>
      <c r="BY1383" s="237"/>
      <c r="BZ1383" s="237"/>
      <c r="CA1383" s="237"/>
      <c r="CB1383" s="237"/>
      <c r="CC1383" s="237"/>
      <c r="CD1383" s="237"/>
      <c r="CE1383" s="237"/>
      <c r="CF1383" s="237"/>
      <c r="CG1383" s="237"/>
      <c r="CH1383" s="237"/>
      <c r="CI1383" s="237"/>
      <c r="CJ1383" s="237"/>
      <c r="CK1383" s="237"/>
      <c r="CL1383" s="237"/>
      <c r="CM1383" s="237"/>
      <c r="CN1383" s="237"/>
      <c r="CO1383" s="237"/>
      <c r="CP1383" s="237"/>
      <c r="CQ1383" s="237"/>
      <c r="CR1383" s="237"/>
      <c r="CS1383" s="237"/>
      <c r="CT1383" s="237"/>
      <c r="CU1383" s="237"/>
      <c r="CV1383" s="237"/>
      <c r="CW1383" s="237"/>
      <c r="CX1383" s="237"/>
      <c r="CY1383" s="237"/>
      <c r="CZ1383" s="237"/>
      <c r="DA1383" s="237"/>
      <c r="DB1383" s="237"/>
      <c r="DC1383" s="237"/>
      <c r="DD1383" s="237"/>
      <c r="DE1383" s="237"/>
      <c r="DF1383" s="237"/>
      <c r="DG1383" s="237"/>
      <c r="DH1383" s="237"/>
      <c r="DI1383" s="237"/>
      <c r="DJ1383" s="237"/>
      <c r="DK1383" s="237"/>
      <c r="DL1383" s="237"/>
      <c r="DM1383" s="237"/>
      <c r="DN1383" s="237"/>
      <c r="DO1383" s="237"/>
      <c r="DP1383" s="237"/>
      <c r="DQ1383" s="237"/>
      <c r="DR1383" s="237"/>
      <c r="DS1383" s="237"/>
      <c r="DT1383" s="237"/>
      <c r="DU1383" s="237"/>
      <c r="DV1383" s="237"/>
      <c r="DW1383" s="237"/>
      <c r="DX1383" s="237"/>
      <c r="DY1383" s="237"/>
      <c r="DZ1383" s="237"/>
      <c r="EA1383" s="237"/>
      <c r="EB1383" s="237"/>
      <c r="EC1383" s="237"/>
      <c r="ED1383" s="237"/>
      <c r="EE1383" s="237"/>
      <c r="EF1383" s="237"/>
      <c r="EG1383" s="237"/>
      <c r="EH1383" s="237"/>
      <c r="EI1383" s="237"/>
      <c r="EJ1383" s="237"/>
      <c r="EK1383" s="237"/>
      <c r="EL1383" s="237"/>
      <c r="EM1383" s="237"/>
      <c r="EN1383" s="237"/>
      <c r="EO1383" s="237"/>
      <c r="EP1383" s="237"/>
      <c r="EQ1383" s="237"/>
      <c r="ER1383" s="237"/>
      <c r="ES1383" s="237"/>
      <c r="ET1383" s="237"/>
      <c r="EU1383" s="237"/>
      <c r="EV1383" s="237"/>
      <c r="EW1383" s="237"/>
      <c r="EX1383" s="237"/>
      <c r="EY1383" s="237"/>
      <c r="EZ1383" s="237"/>
      <c r="FA1383" s="237"/>
      <c r="FB1383" s="237"/>
      <c r="FC1383" s="237"/>
      <c r="FD1383" s="237"/>
      <c r="FE1383" s="237"/>
      <c r="FF1383" s="237"/>
      <c r="FG1383" s="237"/>
      <c r="FH1383" s="237"/>
      <c r="FI1383" s="237"/>
      <c r="FJ1383" s="237"/>
      <c r="FK1383" s="237"/>
      <c r="FL1383" s="237"/>
      <c r="FM1383" s="237"/>
      <c r="FN1383" s="237"/>
      <c r="FO1383" s="237"/>
      <c r="FP1383" s="237"/>
      <c r="FQ1383" s="237"/>
      <c r="FR1383" s="237"/>
      <c r="FS1383" s="237"/>
      <c r="FT1383" s="237"/>
      <c r="FU1383" s="237"/>
      <c r="FV1383" s="237"/>
      <c r="FW1383" s="237"/>
      <c r="FX1383" s="237"/>
      <c r="FY1383" s="237"/>
      <c r="FZ1383" s="237"/>
      <c r="GA1383" s="237"/>
      <c r="GB1383" s="237"/>
      <c r="GC1383" s="237"/>
      <c r="GD1383" s="237"/>
      <c r="GE1383" s="237"/>
      <c r="GF1383" s="237"/>
      <c r="GG1383" s="237"/>
      <c r="GH1383" s="237"/>
      <c r="GI1383" s="237"/>
      <c r="GJ1383" s="237"/>
      <c r="GK1383" s="237"/>
      <c r="GL1383" s="237"/>
      <c r="GM1383" s="237"/>
      <c r="GN1383" s="237"/>
      <c r="GO1383" s="237"/>
      <c r="GP1383" s="237"/>
      <c r="GQ1383" s="237"/>
    </row>
    <row r="1384" spans="1:199" s="81" customFormat="1" ht="15" hidden="1">
      <c r="A1384" s="176" t="s">
        <v>3276</v>
      </c>
      <c r="B1384" s="241" t="s">
        <v>6570</v>
      </c>
      <c r="C1384" s="242">
        <v>0</v>
      </c>
      <c r="D1384" s="242">
        <v>0</v>
      </c>
      <c r="E1384" s="242">
        <v>0</v>
      </c>
      <c r="F1384" s="242">
        <v>0</v>
      </c>
      <c r="G1384" s="242">
        <v>0</v>
      </c>
      <c r="H1384" s="242">
        <v>0</v>
      </c>
      <c r="I1384" s="242">
        <v>0</v>
      </c>
      <c r="J1384" s="242">
        <v>0</v>
      </c>
      <c r="K1384" s="242">
        <v>0</v>
      </c>
      <c r="L1384" s="242">
        <v>0</v>
      </c>
      <c r="M1384" s="242">
        <v>0</v>
      </c>
      <c r="N1384" s="242">
        <v>0</v>
      </c>
      <c r="O1384" s="242">
        <v>0</v>
      </c>
      <c r="P1384" s="28"/>
      <c r="Q1384" s="242">
        <f>SUM(D1384:O1384)</f>
        <v>0</v>
      </c>
      <c r="R1384" s="242">
        <f>IF($R$19&lt;1,0,Q1384/$R$19)</f>
        <v>0</v>
      </c>
      <c r="S1384" s="243"/>
      <c r="T1384" s="351">
        <f>IF(Q1384=0,0,1)+IF(C1384=0,0,1)+IF(D1384=0,0,1)+IF(E1384=0,0,1)+IF(F1384=0,0,1)+IF(G1384=0,0,1)+IF(H1384=0,0,1)+IF(I1384=0,0,1)+IF(J1384=0,0,1)+IF(K1384=0,0,1)+IF(L1384=0,0,1)+IF(M1384=0,0,1)+IF(N1384=0,0,1)+IF(O1384=0,0,1)</f>
        <v>0</v>
      </c>
      <c r="U1384" s="237"/>
      <c r="V1384" s="237"/>
      <c r="W1384" s="237"/>
      <c r="X1384" s="237"/>
      <c r="Y1384" s="237"/>
      <c r="Z1384" s="237"/>
      <c r="AA1384" s="237"/>
      <c r="AB1384" s="237"/>
      <c r="AC1384" s="237"/>
      <c r="AD1384" s="237"/>
      <c r="AE1384" s="237"/>
      <c r="AF1384" s="237"/>
      <c r="AG1384" s="237"/>
      <c r="AH1384" s="237"/>
      <c r="AI1384" s="237"/>
      <c r="AJ1384" s="237"/>
      <c r="AK1384" s="237"/>
      <c r="AL1384" s="237"/>
      <c r="AM1384" s="237"/>
      <c r="AN1384" s="237"/>
      <c r="AO1384" s="237"/>
      <c r="AP1384" s="237"/>
      <c r="AQ1384" s="237"/>
      <c r="AR1384" s="237"/>
      <c r="AS1384" s="237"/>
      <c r="AT1384" s="237"/>
      <c r="AU1384" s="237"/>
      <c r="AV1384" s="237"/>
      <c r="AW1384" s="237"/>
      <c r="AX1384" s="237"/>
      <c r="AY1384" s="237"/>
      <c r="AZ1384" s="237"/>
      <c r="BA1384" s="237"/>
      <c r="BB1384" s="237"/>
      <c r="BC1384" s="237"/>
      <c r="BD1384" s="237"/>
      <c r="BE1384" s="237"/>
      <c r="BF1384" s="237"/>
      <c r="BG1384" s="237"/>
      <c r="BH1384" s="237"/>
      <c r="BI1384" s="237"/>
      <c r="BJ1384" s="237"/>
      <c r="BK1384" s="237"/>
      <c r="BL1384" s="237"/>
      <c r="BM1384" s="237"/>
      <c r="BN1384" s="237"/>
      <c r="BO1384" s="237"/>
      <c r="BP1384" s="237"/>
      <c r="BQ1384" s="237"/>
      <c r="BR1384" s="237"/>
      <c r="BS1384" s="237"/>
      <c r="BT1384" s="237"/>
      <c r="BU1384" s="237"/>
      <c r="BV1384" s="237"/>
      <c r="BW1384" s="237"/>
      <c r="BX1384" s="237"/>
      <c r="BY1384" s="237"/>
      <c r="BZ1384" s="237"/>
      <c r="CA1384" s="237"/>
      <c r="CB1384" s="237"/>
      <c r="CC1384" s="237"/>
      <c r="CD1384" s="237"/>
      <c r="CE1384" s="237"/>
      <c r="CF1384" s="237"/>
      <c r="CG1384" s="237"/>
      <c r="CH1384" s="237"/>
      <c r="CI1384" s="237"/>
      <c r="CJ1384" s="237"/>
      <c r="CK1384" s="237"/>
      <c r="CL1384" s="237"/>
      <c r="CM1384" s="237"/>
      <c r="CN1384" s="237"/>
      <c r="CO1384" s="237"/>
      <c r="CP1384" s="237"/>
      <c r="CQ1384" s="237"/>
      <c r="CR1384" s="237"/>
      <c r="CS1384" s="237"/>
      <c r="CT1384" s="237"/>
      <c r="CU1384" s="237"/>
      <c r="CV1384" s="237"/>
      <c r="CW1384" s="237"/>
      <c r="CX1384" s="237"/>
      <c r="CY1384" s="237"/>
      <c r="CZ1384" s="237"/>
      <c r="DA1384" s="237"/>
      <c r="DB1384" s="237"/>
      <c r="DC1384" s="237"/>
      <c r="DD1384" s="237"/>
      <c r="DE1384" s="237"/>
      <c r="DF1384" s="237"/>
      <c r="DG1384" s="237"/>
      <c r="DH1384" s="237"/>
      <c r="DI1384" s="237"/>
      <c r="DJ1384" s="237"/>
      <c r="DK1384" s="237"/>
      <c r="DL1384" s="237"/>
      <c r="DM1384" s="237"/>
      <c r="DN1384" s="237"/>
      <c r="DO1384" s="237"/>
      <c r="DP1384" s="237"/>
      <c r="DQ1384" s="237"/>
      <c r="DR1384" s="237"/>
      <c r="DS1384" s="237"/>
      <c r="DT1384" s="237"/>
      <c r="DU1384" s="237"/>
      <c r="DV1384" s="237"/>
      <c r="DW1384" s="237"/>
      <c r="DX1384" s="237"/>
      <c r="DY1384" s="237"/>
      <c r="DZ1384" s="237"/>
      <c r="EA1384" s="237"/>
      <c r="EB1384" s="237"/>
      <c r="EC1384" s="237"/>
      <c r="ED1384" s="237"/>
      <c r="EE1384" s="237"/>
      <c r="EF1384" s="237"/>
      <c r="EG1384" s="237"/>
      <c r="EH1384" s="237"/>
      <c r="EI1384" s="237"/>
      <c r="EJ1384" s="237"/>
      <c r="EK1384" s="237"/>
      <c r="EL1384" s="237"/>
      <c r="EM1384" s="237"/>
      <c r="EN1384" s="237"/>
      <c r="EO1384" s="237"/>
      <c r="EP1384" s="237"/>
      <c r="EQ1384" s="237"/>
      <c r="ER1384" s="237"/>
      <c r="ES1384" s="237"/>
      <c r="ET1384" s="237"/>
      <c r="EU1384" s="237"/>
      <c r="EV1384" s="237"/>
      <c r="EW1384" s="237"/>
      <c r="EX1384" s="237"/>
      <c r="EY1384" s="237"/>
      <c r="EZ1384" s="237"/>
      <c r="FA1384" s="237"/>
      <c r="FB1384" s="237"/>
      <c r="FC1384" s="237"/>
      <c r="FD1384" s="237"/>
      <c r="FE1384" s="237"/>
      <c r="FF1384" s="237"/>
      <c r="FG1384" s="237"/>
      <c r="FH1384" s="237"/>
      <c r="FI1384" s="237"/>
      <c r="FJ1384" s="237"/>
      <c r="FK1384" s="237"/>
      <c r="FL1384" s="237"/>
      <c r="FM1384" s="237"/>
      <c r="FN1384" s="237"/>
      <c r="FO1384" s="237"/>
      <c r="FP1384" s="237"/>
      <c r="FQ1384" s="237"/>
      <c r="FR1384" s="237"/>
      <c r="FS1384" s="237"/>
      <c r="FT1384" s="237"/>
      <c r="FU1384" s="237"/>
      <c r="FV1384" s="237"/>
      <c r="FW1384" s="237"/>
      <c r="FX1384" s="237"/>
      <c r="FY1384" s="237"/>
      <c r="FZ1384" s="237"/>
      <c r="GA1384" s="237"/>
      <c r="GB1384" s="237"/>
      <c r="GC1384" s="237"/>
      <c r="GD1384" s="237"/>
      <c r="GE1384" s="237"/>
      <c r="GF1384" s="237"/>
      <c r="GG1384" s="237"/>
      <c r="GH1384" s="237"/>
      <c r="GI1384" s="237"/>
      <c r="GJ1384" s="237"/>
      <c r="GK1384" s="237"/>
      <c r="GL1384" s="237"/>
      <c r="GM1384" s="237"/>
      <c r="GN1384" s="237"/>
      <c r="GO1384" s="237"/>
      <c r="GP1384" s="237"/>
      <c r="GQ1384" s="237"/>
    </row>
    <row r="1385" spans="1:199" s="81" customFormat="1" ht="15" hidden="1">
      <c r="A1385" s="176" t="s">
        <v>3277</v>
      </c>
      <c r="B1385" s="241" t="s">
        <v>6571</v>
      </c>
      <c r="C1385" s="242">
        <v>0</v>
      </c>
      <c r="D1385" s="242">
        <v>0</v>
      </c>
      <c r="E1385" s="242">
        <v>0</v>
      </c>
      <c r="F1385" s="242">
        <v>0</v>
      </c>
      <c r="G1385" s="242">
        <v>0</v>
      </c>
      <c r="H1385" s="242">
        <v>0</v>
      </c>
      <c r="I1385" s="242">
        <v>0</v>
      </c>
      <c r="J1385" s="242">
        <v>0</v>
      </c>
      <c r="K1385" s="242">
        <v>0</v>
      </c>
      <c r="L1385" s="242">
        <v>0</v>
      </c>
      <c r="M1385" s="242">
        <v>0</v>
      </c>
      <c r="N1385" s="242">
        <v>0</v>
      </c>
      <c r="O1385" s="242">
        <v>0</v>
      </c>
      <c r="P1385" s="28"/>
      <c r="Q1385" s="242">
        <f>SUM(D1385:O1385)</f>
        <v>0</v>
      </c>
      <c r="R1385" s="242">
        <f>IF($R$19&lt;1,0,Q1385/$R$19)</f>
        <v>0</v>
      </c>
      <c r="S1385" s="243"/>
      <c r="T1385" s="351">
        <f>IF(Q1385=0,0,1)+IF(C1385=0,0,1)+IF(D1385=0,0,1)+IF(E1385=0,0,1)+IF(F1385=0,0,1)+IF(G1385=0,0,1)+IF(H1385=0,0,1)+IF(I1385=0,0,1)+IF(J1385=0,0,1)+IF(K1385=0,0,1)+IF(L1385=0,0,1)+IF(M1385=0,0,1)+IF(N1385=0,0,1)+IF(O1385=0,0,1)</f>
        <v>0</v>
      </c>
      <c r="U1385" s="237"/>
      <c r="V1385" s="237"/>
      <c r="W1385" s="237"/>
      <c r="X1385" s="237"/>
      <c r="Y1385" s="237"/>
      <c r="Z1385" s="237"/>
      <c r="AA1385" s="237"/>
      <c r="AB1385" s="237"/>
      <c r="AC1385" s="237"/>
      <c r="AD1385" s="237"/>
      <c r="AE1385" s="237"/>
      <c r="AF1385" s="237"/>
      <c r="AG1385" s="237"/>
      <c r="AH1385" s="237"/>
      <c r="AI1385" s="237"/>
      <c r="AJ1385" s="237"/>
      <c r="AK1385" s="237"/>
      <c r="AL1385" s="237"/>
      <c r="AM1385" s="237"/>
      <c r="AN1385" s="237"/>
      <c r="AO1385" s="237"/>
      <c r="AP1385" s="237"/>
      <c r="AQ1385" s="237"/>
      <c r="AR1385" s="237"/>
      <c r="AS1385" s="237"/>
      <c r="AT1385" s="237"/>
      <c r="AU1385" s="237"/>
      <c r="AV1385" s="237"/>
      <c r="AW1385" s="237"/>
      <c r="AX1385" s="237"/>
      <c r="AY1385" s="237"/>
      <c r="AZ1385" s="237"/>
      <c r="BA1385" s="237"/>
      <c r="BB1385" s="237"/>
      <c r="BC1385" s="237"/>
      <c r="BD1385" s="237"/>
      <c r="BE1385" s="237"/>
      <c r="BF1385" s="237"/>
      <c r="BG1385" s="237"/>
      <c r="BH1385" s="237"/>
      <c r="BI1385" s="237"/>
      <c r="BJ1385" s="237"/>
      <c r="BK1385" s="237"/>
      <c r="BL1385" s="237"/>
      <c r="BM1385" s="237"/>
      <c r="BN1385" s="237"/>
      <c r="BO1385" s="237"/>
      <c r="BP1385" s="237"/>
      <c r="BQ1385" s="237"/>
      <c r="BR1385" s="237"/>
      <c r="BS1385" s="237"/>
      <c r="BT1385" s="237"/>
      <c r="BU1385" s="237"/>
      <c r="BV1385" s="237"/>
      <c r="BW1385" s="237"/>
      <c r="BX1385" s="237"/>
      <c r="BY1385" s="237"/>
      <c r="BZ1385" s="237"/>
      <c r="CA1385" s="237"/>
      <c r="CB1385" s="237"/>
      <c r="CC1385" s="237"/>
      <c r="CD1385" s="237"/>
      <c r="CE1385" s="237"/>
      <c r="CF1385" s="237"/>
      <c r="CG1385" s="237"/>
      <c r="CH1385" s="237"/>
      <c r="CI1385" s="237"/>
      <c r="CJ1385" s="237"/>
      <c r="CK1385" s="237"/>
      <c r="CL1385" s="237"/>
      <c r="CM1385" s="237"/>
      <c r="CN1385" s="237"/>
      <c r="CO1385" s="237"/>
      <c r="CP1385" s="237"/>
      <c r="CQ1385" s="237"/>
      <c r="CR1385" s="237"/>
      <c r="CS1385" s="237"/>
      <c r="CT1385" s="237"/>
      <c r="CU1385" s="237"/>
      <c r="CV1385" s="237"/>
      <c r="CW1385" s="237"/>
      <c r="CX1385" s="237"/>
      <c r="CY1385" s="237"/>
      <c r="CZ1385" s="237"/>
      <c r="DA1385" s="237"/>
      <c r="DB1385" s="237"/>
      <c r="DC1385" s="237"/>
      <c r="DD1385" s="237"/>
      <c r="DE1385" s="237"/>
      <c r="DF1385" s="237"/>
      <c r="DG1385" s="237"/>
      <c r="DH1385" s="237"/>
      <c r="DI1385" s="237"/>
      <c r="DJ1385" s="237"/>
      <c r="DK1385" s="237"/>
      <c r="DL1385" s="237"/>
      <c r="DM1385" s="237"/>
      <c r="DN1385" s="237"/>
      <c r="DO1385" s="237"/>
      <c r="DP1385" s="237"/>
      <c r="DQ1385" s="237"/>
      <c r="DR1385" s="237"/>
      <c r="DS1385" s="237"/>
      <c r="DT1385" s="237"/>
      <c r="DU1385" s="237"/>
      <c r="DV1385" s="237"/>
      <c r="DW1385" s="237"/>
      <c r="DX1385" s="237"/>
      <c r="DY1385" s="237"/>
      <c r="DZ1385" s="237"/>
      <c r="EA1385" s="237"/>
      <c r="EB1385" s="237"/>
      <c r="EC1385" s="237"/>
      <c r="ED1385" s="237"/>
      <c r="EE1385" s="237"/>
      <c r="EF1385" s="237"/>
      <c r="EG1385" s="237"/>
      <c r="EH1385" s="237"/>
      <c r="EI1385" s="237"/>
      <c r="EJ1385" s="237"/>
      <c r="EK1385" s="237"/>
      <c r="EL1385" s="237"/>
      <c r="EM1385" s="237"/>
      <c r="EN1385" s="237"/>
      <c r="EO1385" s="237"/>
      <c r="EP1385" s="237"/>
      <c r="EQ1385" s="237"/>
      <c r="ER1385" s="237"/>
      <c r="ES1385" s="237"/>
      <c r="ET1385" s="237"/>
      <c r="EU1385" s="237"/>
      <c r="EV1385" s="237"/>
      <c r="EW1385" s="237"/>
      <c r="EX1385" s="237"/>
      <c r="EY1385" s="237"/>
      <c r="EZ1385" s="237"/>
      <c r="FA1385" s="237"/>
      <c r="FB1385" s="237"/>
      <c r="FC1385" s="237"/>
      <c r="FD1385" s="237"/>
      <c r="FE1385" s="237"/>
      <c r="FF1385" s="237"/>
      <c r="FG1385" s="237"/>
      <c r="FH1385" s="237"/>
      <c r="FI1385" s="237"/>
      <c r="FJ1385" s="237"/>
      <c r="FK1385" s="237"/>
      <c r="FL1385" s="237"/>
      <c r="FM1385" s="237"/>
      <c r="FN1385" s="237"/>
      <c r="FO1385" s="237"/>
      <c r="FP1385" s="237"/>
      <c r="FQ1385" s="237"/>
      <c r="FR1385" s="237"/>
      <c r="FS1385" s="237"/>
      <c r="FT1385" s="237"/>
      <c r="FU1385" s="237"/>
      <c r="FV1385" s="237"/>
      <c r="FW1385" s="237"/>
      <c r="FX1385" s="237"/>
      <c r="FY1385" s="237"/>
      <c r="FZ1385" s="237"/>
      <c r="GA1385" s="237"/>
      <c r="GB1385" s="237"/>
      <c r="GC1385" s="237"/>
      <c r="GD1385" s="237"/>
      <c r="GE1385" s="237"/>
      <c r="GF1385" s="237"/>
      <c r="GG1385" s="237"/>
      <c r="GH1385" s="237"/>
      <c r="GI1385" s="237"/>
      <c r="GJ1385" s="237"/>
      <c r="GK1385" s="237"/>
      <c r="GL1385" s="237"/>
      <c r="GM1385" s="237"/>
      <c r="GN1385" s="237"/>
      <c r="GO1385" s="237"/>
      <c r="GP1385" s="237"/>
      <c r="GQ1385" s="237"/>
    </row>
    <row r="1386" spans="1:199" s="81" customFormat="1" ht="15" hidden="1">
      <c r="A1386" s="176" t="s">
        <v>3278</v>
      </c>
      <c r="B1386" s="241" t="s">
        <v>6572</v>
      </c>
      <c r="C1386" s="242">
        <v>0</v>
      </c>
      <c r="D1386" s="242">
        <v>0</v>
      </c>
      <c r="E1386" s="242">
        <v>0</v>
      </c>
      <c r="F1386" s="242">
        <v>0</v>
      </c>
      <c r="G1386" s="242">
        <v>0</v>
      </c>
      <c r="H1386" s="242">
        <v>0</v>
      </c>
      <c r="I1386" s="242">
        <v>0</v>
      </c>
      <c r="J1386" s="242">
        <v>0</v>
      </c>
      <c r="K1386" s="242">
        <v>0</v>
      </c>
      <c r="L1386" s="242">
        <v>0</v>
      </c>
      <c r="M1386" s="242">
        <v>0</v>
      </c>
      <c r="N1386" s="242">
        <v>0</v>
      </c>
      <c r="O1386" s="242">
        <v>0</v>
      </c>
      <c r="P1386" s="28"/>
      <c r="Q1386" s="242">
        <f>SUM(D1386:O1386)</f>
        <v>0</v>
      </c>
      <c r="R1386" s="242">
        <f>IF($R$19&lt;1,0,Q1386/$R$19)</f>
        <v>0</v>
      </c>
      <c r="S1386" s="243"/>
      <c r="T1386" s="351">
        <f>IF(Q1386=0,0,1)+IF(C1386=0,0,1)+IF(D1386=0,0,1)+IF(E1386=0,0,1)+IF(F1386=0,0,1)+IF(G1386=0,0,1)+IF(H1386=0,0,1)+IF(I1386=0,0,1)+IF(J1386=0,0,1)+IF(K1386=0,0,1)+IF(L1386=0,0,1)+IF(M1386=0,0,1)+IF(N1386=0,0,1)+IF(O1386=0,0,1)</f>
        <v>0</v>
      </c>
      <c r="U1386" s="237"/>
      <c r="V1386" s="237"/>
      <c r="W1386" s="237"/>
      <c r="X1386" s="237"/>
      <c r="Y1386" s="237"/>
      <c r="Z1386" s="237"/>
      <c r="AA1386" s="237"/>
      <c r="AB1386" s="237"/>
      <c r="AC1386" s="237"/>
      <c r="AD1386" s="237"/>
      <c r="AE1386" s="237"/>
      <c r="AF1386" s="237"/>
      <c r="AG1386" s="237"/>
      <c r="AH1386" s="237"/>
      <c r="AI1386" s="237"/>
      <c r="AJ1386" s="237"/>
      <c r="AK1386" s="237"/>
      <c r="AL1386" s="237"/>
      <c r="AM1386" s="237"/>
      <c r="AN1386" s="237"/>
      <c r="AO1386" s="237"/>
      <c r="AP1386" s="237"/>
      <c r="AQ1386" s="237"/>
      <c r="AR1386" s="237"/>
      <c r="AS1386" s="237"/>
      <c r="AT1386" s="237"/>
      <c r="AU1386" s="237"/>
      <c r="AV1386" s="237"/>
      <c r="AW1386" s="237"/>
      <c r="AX1386" s="237"/>
      <c r="AY1386" s="237"/>
      <c r="AZ1386" s="237"/>
      <c r="BA1386" s="237"/>
      <c r="BB1386" s="237"/>
      <c r="BC1386" s="237"/>
      <c r="BD1386" s="237"/>
      <c r="BE1386" s="237"/>
      <c r="BF1386" s="237"/>
      <c r="BG1386" s="237"/>
      <c r="BH1386" s="237"/>
      <c r="BI1386" s="237"/>
      <c r="BJ1386" s="237"/>
      <c r="BK1386" s="237"/>
      <c r="BL1386" s="237"/>
      <c r="BM1386" s="237"/>
      <c r="BN1386" s="237"/>
      <c r="BO1386" s="237"/>
      <c r="BP1386" s="237"/>
      <c r="BQ1386" s="237"/>
      <c r="BR1386" s="237"/>
      <c r="BS1386" s="237"/>
      <c r="BT1386" s="237"/>
      <c r="BU1386" s="237"/>
      <c r="BV1386" s="237"/>
      <c r="BW1386" s="237"/>
      <c r="BX1386" s="237"/>
      <c r="BY1386" s="237"/>
      <c r="BZ1386" s="237"/>
      <c r="CA1386" s="237"/>
      <c r="CB1386" s="237"/>
      <c r="CC1386" s="237"/>
      <c r="CD1386" s="237"/>
      <c r="CE1386" s="237"/>
      <c r="CF1386" s="237"/>
      <c r="CG1386" s="237"/>
      <c r="CH1386" s="237"/>
      <c r="CI1386" s="237"/>
      <c r="CJ1386" s="237"/>
      <c r="CK1386" s="237"/>
      <c r="CL1386" s="237"/>
      <c r="CM1386" s="237"/>
      <c r="CN1386" s="237"/>
      <c r="CO1386" s="237"/>
      <c r="CP1386" s="237"/>
      <c r="CQ1386" s="237"/>
      <c r="CR1386" s="237"/>
      <c r="CS1386" s="237"/>
      <c r="CT1386" s="237"/>
      <c r="CU1386" s="237"/>
      <c r="CV1386" s="237"/>
      <c r="CW1386" s="237"/>
      <c r="CX1386" s="237"/>
      <c r="CY1386" s="237"/>
      <c r="CZ1386" s="237"/>
      <c r="DA1386" s="237"/>
      <c r="DB1386" s="237"/>
      <c r="DC1386" s="237"/>
      <c r="DD1386" s="237"/>
      <c r="DE1386" s="237"/>
      <c r="DF1386" s="237"/>
      <c r="DG1386" s="237"/>
      <c r="DH1386" s="237"/>
      <c r="DI1386" s="237"/>
      <c r="DJ1386" s="237"/>
      <c r="DK1386" s="237"/>
      <c r="DL1386" s="237"/>
      <c r="DM1386" s="237"/>
      <c r="DN1386" s="237"/>
      <c r="DO1386" s="237"/>
      <c r="DP1386" s="237"/>
      <c r="DQ1386" s="237"/>
      <c r="DR1386" s="237"/>
      <c r="DS1386" s="237"/>
      <c r="DT1386" s="237"/>
      <c r="DU1386" s="237"/>
      <c r="DV1386" s="237"/>
      <c r="DW1386" s="237"/>
      <c r="DX1386" s="237"/>
      <c r="DY1386" s="237"/>
      <c r="DZ1386" s="237"/>
      <c r="EA1386" s="237"/>
      <c r="EB1386" s="237"/>
      <c r="EC1386" s="237"/>
      <c r="ED1386" s="237"/>
      <c r="EE1386" s="237"/>
      <c r="EF1386" s="237"/>
      <c r="EG1386" s="237"/>
      <c r="EH1386" s="237"/>
      <c r="EI1386" s="237"/>
      <c r="EJ1386" s="237"/>
      <c r="EK1386" s="237"/>
      <c r="EL1386" s="237"/>
      <c r="EM1386" s="237"/>
      <c r="EN1386" s="237"/>
      <c r="EO1386" s="237"/>
      <c r="EP1386" s="237"/>
      <c r="EQ1386" s="237"/>
      <c r="ER1386" s="237"/>
      <c r="ES1386" s="237"/>
      <c r="ET1386" s="237"/>
      <c r="EU1386" s="237"/>
      <c r="EV1386" s="237"/>
      <c r="EW1386" s="237"/>
      <c r="EX1386" s="237"/>
      <c r="EY1386" s="237"/>
      <c r="EZ1386" s="237"/>
      <c r="FA1386" s="237"/>
      <c r="FB1386" s="237"/>
      <c r="FC1386" s="237"/>
      <c r="FD1386" s="237"/>
      <c r="FE1386" s="237"/>
      <c r="FF1386" s="237"/>
      <c r="FG1386" s="237"/>
      <c r="FH1386" s="237"/>
      <c r="FI1386" s="237"/>
      <c r="FJ1386" s="237"/>
      <c r="FK1386" s="237"/>
      <c r="FL1386" s="237"/>
      <c r="FM1386" s="237"/>
      <c r="FN1386" s="237"/>
      <c r="FO1386" s="237"/>
      <c r="FP1386" s="237"/>
      <c r="FQ1386" s="237"/>
      <c r="FR1386" s="237"/>
      <c r="FS1386" s="237"/>
      <c r="FT1386" s="237"/>
      <c r="FU1386" s="237"/>
      <c r="FV1386" s="237"/>
      <c r="FW1386" s="237"/>
      <c r="FX1386" s="237"/>
      <c r="FY1386" s="237"/>
      <c r="FZ1386" s="237"/>
      <c r="GA1386" s="237"/>
      <c r="GB1386" s="237"/>
      <c r="GC1386" s="237"/>
      <c r="GD1386" s="237"/>
      <c r="GE1386" s="237"/>
      <c r="GF1386" s="237"/>
      <c r="GG1386" s="237"/>
      <c r="GH1386" s="237"/>
      <c r="GI1386" s="237"/>
      <c r="GJ1386" s="237"/>
      <c r="GK1386" s="237"/>
      <c r="GL1386" s="237"/>
      <c r="GM1386" s="237"/>
      <c r="GN1386" s="237"/>
      <c r="GO1386" s="237"/>
      <c r="GP1386" s="237"/>
      <c r="GQ1386" s="237"/>
    </row>
    <row r="1387" spans="1:199" s="81" customFormat="1" ht="15" hidden="1">
      <c r="A1387" s="176" t="s">
        <v>3279</v>
      </c>
      <c r="B1387" s="241" t="s">
        <v>6573</v>
      </c>
      <c r="C1387" s="242">
        <v>0</v>
      </c>
      <c r="D1387" s="242">
        <v>0</v>
      </c>
      <c r="E1387" s="242">
        <v>0</v>
      </c>
      <c r="F1387" s="242">
        <v>0</v>
      </c>
      <c r="G1387" s="242">
        <v>0</v>
      </c>
      <c r="H1387" s="242">
        <v>0</v>
      </c>
      <c r="I1387" s="242">
        <v>0</v>
      </c>
      <c r="J1387" s="242">
        <v>0</v>
      </c>
      <c r="K1387" s="242">
        <v>0</v>
      </c>
      <c r="L1387" s="242">
        <v>0</v>
      </c>
      <c r="M1387" s="242">
        <v>0</v>
      </c>
      <c r="N1387" s="242">
        <v>0</v>
      </c>
      <c r="O1387" s="242">
        <v>0</v>
      </c>
      <c r="P1387" s="28"/>
      <c r="Q1387" s="242">
        <f>SUM(D1387:O1387)</f>
        <v>0</v>
      </c>
      <c r="R1387" s="242">
        <f>IF($R$19&lt;1,0,Q1387/$R$19)</f>
        <v>0</v>
      </c>
      <c r="S1387" s="243"/>
      <c r="T1387" s="351">
        <f>IF(Q1387=0,0,1)+IF(C1387=0,0,1)+IF(D1387=0,0,1)+IF(E1387=0,0,1)+IF(F1387=0,0,1)+IF(G1387=0,0,1)+IF(H1387=0,0,1)+IF(I1387=0,0,1)+IF(J1387=0,0,1)+IF(K1387=0,0,1)+IF(L1387=0,0,1)+IF(M1387=0,0,1)+IF(N1387=0,0,1)+IF(O1387=0,0,1)</f>
        <v>0</v>
      </c>
      <c r="U1387" s="237"/>
      <c r="V1387" s="237"/>
      <c r="W1387" s="237"/>
      <c r="X1387" s="237"/>
      <c r="Y1387" s="237"/>
      <c r="Z1387" s="237"/>
      <c r="AA1387" s="237"/>
      <c r="AB1387" s="237"/>
      <c r="AC1387" s="237"/>
      <c r="AD1387" s="237"/>
      <c r="AE1387" s="237"/>
      <c r="AF1387" s="237"/>
      <c r="AG1387" s="237"/>
      <c r="AH1387" s="237"/>
      <c r="AI1387" s="237"/>
      <c r="AJ1387" s="237"/>
      <c r="AK1387" s="237"/>
      <c r="AL1387" s="237"/>
      <c r="AM1387" s="237"/>
      <c r="AN1387" s="237"/>
      <c r="AO1387" s="237"/>
      <c r="AP1387" s="237"/>
      <c r="AQ1387" s="237"/>
      <c r="AR1387" s="237"/>
      <c r="AS1387" s="237"/>
      <c r="AT1387" s="237"/>
      <c r="AU1387" s="237"/>
      <c r="AV1387" s="237"/>
      <c r="AW1387" s="237"/>
      <c r="AX1387" s="237"/>
      <c r="AY1387" s="237"/>
      <c r="AZ1387" s="237"/>
      <c r="BA1387" s="237"/>
      <c r="BB1387" s="237"/>
      <c r="BC1387" s="237"/>
      <c r="BD1387" s="237"/>
      <c r="BE1387" s="237"/>
      <c r="BF1387" s="237"/>
      <c r="BG1387" s="237"/>
      <c r="BH1387" s="237"/>
      <c r="BI1387" s="237"/>
      <c r="BJ1387" s="237"/>
      <c r="BK1387" s="237"/>
      <c r="BL1387" s="237"/>
      <c r="BM1387" s="237"/>
      <c r="BN1387" s="237"/>
      <c r="BO1387" s="237"/>
      <c r="BP1387" s="237"/>
      <c r="BQ1387" s="237"/>
      <c r="BR1387" s="237"/>
      <c r="BS1387" s="237"/>
      <c r="BT1387" s="237"/>
      <c r="BU1387" s="237"/>
      <c r="BV1387" s="237"/>
      <c r="BW1387" s="237"/>
      <c r="BX1387" s="237"/>
      <c r="BY1387" s="237"/>
      <c r="BZ1387" s="237"/>
      <c r="CA1387" s="237"/>
      <c r="CB1387" s="237"/>
      <c r="CC1387" s="237"/>
      <c r="CD1387" s="237"/>
      <c r="CE1387" s="237"/>
      <c r="CF1387" s="237"/>
      <c r="CG1387" s="237"/>
      <c r="CH1387" s="237"/>
      <c r="CI1387" s="237"/>
      <c r="CJ1387" s="237"/>
      <c r="CK1387" s="237"/>
      <c r="CL1387" s="237"/>
      <c r="CM1387" s="237"/>
      <c r="CN1387" s="237"/>
      <c r="CO1387" s="237"/>
      <c r="CP1387" s="237"/>
      <c r="CQ1387" s="237"/>
      <c r="CR1387" s="237"/>
      <c r="CS1387" s="237"/>
      <c r="CT1387" s="237"/>
      <c r="CU1387" s="237"/>
      <c r="CV1387" s="237"/>
      <c r="CW1387" s="237"/>
      <c r="CX1387" s="237"/>
      <c r="CY1387" s="237"/>
      <c r="CZ1387" s="237"/>
      <c r="DA1387" s="237"/>
      <c r="DB1387" s="237"/>
      <c r="DC1387" s="237"/>
      <c r="DD1387" s="237"/>
      <c r="DE1387" s="237"/>
      <c r="DF1387" s="237"/>
      <c r="DG1387" s="237"/>
      <c r="DH1387" s="237"/>
      <c r="DI1387" s="237"/>
      <c r="DJ1387" s="237"/>
      <c r="DK1387" s="237"/>
      <c r="DL1387" s="237"/>
      <c r="DM1387" s="237"/>
      <c r="DN1387" s="237"/>
      <c r="DO1387" s="237"/>
      <c r="DP1387" s="237"/>
      <c r="DQ1387" s="237"/>
      <c r="DR1387" s="237"/>
      <c r="DS1387" s="237"/>
      <c r="DT1387" s="237"/>
      <c r="DU1387" s="237"/>
      <c r="DV1387" s="237"/>
      <c r="DW1387" s="237"/>
      <c r="DX1387" s="237"/>
      <c r="DY1387" s="237"/>
      <c r="DZ1387" s="237"/>
      <c r="EA1387" s="237"/>
      <c r="EB1387" s="237"/>
      <c r="EC1387" s="237"/>
      <c r="ED1387" s="237"/>
      <c r="EE1387" s="237"/>
      <c r="EF1387" s="237"/>
      <c r="EG1387" s="237"/>
      <c r="EH1387" s="237"/>
      <c r="EI1387" s="237"/>
      <c r="EJ1387" s="237"/>
      <c r="EK1387" s="237"/>
      <c r="EL1387" s="237"/>
      <c r="EM1387" s="237"/>
      <c r="EN1387" s="237"/>
      <c r="EO1387" s="237"/>
      <c r="EP1387" s="237"/>
      <c r="EQ1387" s="237"/>
      <c r="ER1387" s="237"/>
      <c r="ES1387" s="237"/>
      <c r="ET1387" s="237"/>
      <c r="EU1387" s="237"/>
      <c r="EV1387" s="237"/>
      <c r="EW1387" s="237"/>
      <c r="EX1387" s="237"/>
      <c r="EY1387" s="237"/>
      <c r="EZ1387" s="237"/>
      <c r="FA1387" s="237"/>
      <c r="FB1387" s="237"/>
      <c r="FC1387" s="237"/>
      <c r="FD1387" s="237"/>
      <c r="FE1387" s="237"/>
      <c r="FF1387" s="237"/>
      <c r="FG1387" s="237"/>
      <c r="FH1387" s="237"/>
      <c r="FI1387" s="237"/>
      <c r="FJ1387" s="237"/>
      <c r="FK1387" s="237"/>
      <c r="FL1387" s="237"/>
      <c r="FM1387" s="237"/>
      <c r="FN1387" s="237"/>
      <c r="FO1387" s="237"/>
      <c r="FP1387" s="237"/>
      <c r="FQ1387" s="237"/>
      <c r="FR1387" s="237"/>
      <c r="FS1387" s="237"/>
      <c r="FT1387" s="237"/>
      <c r="FU1387" s="237"/>
      <c r="FV1387" s="237"/>
      <c r="FW1387" s="237"/>
      <c r="FX1387" s="237"/>
      <c r="FY1387" s="237"/>
      <c r="FZ1387" s="237"/>
      <c r="GA1387" s="237"/>
      <c r="GB1387" s="237"/>
      <c r="GC1387" s="237"/>
      <c r="GD1387" s="237"/>
      <c r="GE1387" s="237"/>
      <c r="GF1387" s="237"/>
      <c r="GG1387" s="237"/>
      <c r="GH1387" s="237"/>
      <c r="GI1387" s="237"/>
      <c r="GJ1387" s="237"/>
      <c r="GK1387" s="237"/>
      <c r="GL1387" s="237"/>
      <c r="GM1387" s="237"/>
      <c r="GN1387" s="237"/>
      <c r="GO1387" s="237"/>
      <c r="GP1387" s="237"/>
      <c r="GQ1387" s="237"/>
    </row>
    <row r="1388" spans="1:199" s="81" customFormat="1" ht="15" hidden="1">
      <c r="A1388" s="176" t="s">
        <v>3280</v>
      </c>
      <c r="B1388" s="241" t="s">
        <v>6574</v>
      </c>
      <c r="C1388" s="242">
        <v>0</v>
      </c>
      <c r="D1388" s="242">
        <v>0</v>
      </c>
      <c r="E1388" s="242">
        <v>0</v>
      </c>
      <c r="F1388" s="242">
        <v>0</v>
      </c>
      <c r="G1388" s="242">
        <v>0</v>
      </c>
      <c r="H1388" s="242">
        <v>0</v>
      </c>
      <c r="I1388" s="242">
        <v>0</v>
      </c>
      <c r="J1388" s="242">
        <v>0</v>
      </c>
      <c r="K1388" s="242">
        <v>0</v>
      </c>
      <c r="L1388" s="242">
        <v>0</v>
      </c>
      <c r="M1388" s="242">
        <v>0</v>
      </c>
      <c r="N1388" s="242">
        <v>0</v>
      </c>
      <c r="O1388" s="242">
        <v>0</v>
      </c>
      <c r="P1388" s="28"/>
      <c r="Q1388" s="242">
        <f>SUM(D1388:O1388)</f>
        <v>0</v>
      </c>
      <c r="R1388" s="242">
        <f>IF($R$19&lt;1,0,Q1388/$R$19)</f>
        <v>0</v>
      </c>
      <c r="S1388" s="243"/>
      <c r="T1388" s="351">
        <f>IF(Q1388=0,0,1)+IF(C1388=0,0,1)+IF(D1388=0,0,1)+IF(E1388=0,0,1)+IF(F1388=0,0,1)+IF(G1388=0,0,1)+IF(H1388=0,0,1)+IF(I1388=0,0,1)+IF(J1388=0,0,1)+IF(K1388=0,0,1)+IF(L1388=0,0,1)+IF(M1388=0,0,1)+IF(N1388=0,0,1)+IF(O1388=0,0,1)</f>
        <v>0</v>
      </c>
      <c r="U1388" s="237"/>
      <c r="V1388" s="237"/>
      <c r="W1388" s="237"/>
      <c r="X1388" s="237"/>
      <c r="Y1388" s="237"/>
      <c r="Z1388" s="237"/>
      <c r="AA1388" s="237"/>
      <c r="AB1388" s="237"/>
      <c r="AC1388" s="237"/>
      <c r="AD1388" s="237"/>
      <c r="AE1388" s="237"/>
      <c r="AF1388" s="237"/>
      <c r="AG1388" s="237"/>
      <c r="AH1388" s="237"/>
      <c r="AI1388" s="237"/>
      <c r="AJ1388" s="237"/>
      <c r="AK1388" s="237"/>
      <c r="AL1388" s="237"/>
      <c r="AM1388" s="237"/>
      <c r="AN1388" s="237"/>
      <c r="AO1388" s="237"/>
      <c r="AP1388" s="237"/>
      <c r="AQ1388" s="237"/>
      <c r="AR1388" s="237"/>
      <c r="AS1388" s="237"/>
      <c r="AT1388" s="237"/>
      <c r="AU1388" s="237"/>
      <c r="AV1388" s="237"/>
      <c r="AW1388" s="237"/>
      <c r="AX1388" s="237"/>
      <c r="AY1388" s="237"/>
      <c r="AZ1388" s="237"/>
      <c r="BA1388" s="237"/>
      <c r="BB1388" s="237"/>
      <c r="BC1388" s="237"/>
      <c r="BD1388" s="237"/>
      <c r="BE1388" s="237"/>
      <c r="BF1388" s="237"/>
      <c r="BG1388" s="237"/>
      <c r="BH1388" s="237"/>
      <c r="BI1388" s="237"/>
      <c r="BJ1388" s="237"/>
      <c r="BK1388" s="237"/>
      <c r="BL1388" s="237"/>
      <c r="BM1388" s="237"/>
      <c r="BN1388" s="237"/>
      <c r="BO1388" s="237"/>
      <c r="BP1388" s="237"/>
      <c r="BQ1388" s="237"/>
      <c r="BR1388" s="237"/>
      <c r="BS1388" s="237"/>
      <c r="BT1388" s="237"/>
      <c r="BU1388" s="237"/>
      <c r="BV1388" s="237"/>
      <c r="BW1388" s="237"/>
      <c r="BX1388" s="237"/>
      <c r="BY1388" s="237"/>
      <c r="BZ1388" s="237"/>
      <c r="CA1388" s="237"/>
      <c r="CB1388" s="237"/>
      <c r="CC1388" s="237"/>
      <c r="CD1388" s="237"/>
      <c r="CE1388" s="237"/>
      <c r="CF1388" s="237"/>
      <c r="CG1388" s="237"/>
      <c r="CH1388" s="237"/>
      <c r="CI1388" s="237"/>
      <c r="CJ1388" s="237"/>
      <c r="CK1388" s="237"/>
      <c r="CL1388" s="237"/>
      <c r="CM1388" s="237"/>
      <c r="CN1388" s="237"/>
      <c r="CO1388" s="237"/>
      <c r="CP1388" s="237"/>
      <c r="CQ1388" s="237"/>
      <c r="CR1388" s="237"/>
      <c r="CS1388" s="237"/>
      <c r="CT1388" s="237"/>
      <c r="CU1388" s="237"/>
      <c r="CV1388" s="237"/>
      <c r="CW1388" s="237"/>
      <c r="CX1388" s="237"/>
      <c r="CY1388" s="237"/>
      <c r="CZ1388" s="237"/>
      <c r="DA1388" s="237"/>
      <c r="DB1388" s="237"/>
      <c r="DC1388" s="237"/>
      <c r="DD1388" s="237"/>
      <c r="DE1388" s="237"/>
      <c r="DF1388" s="237"/>
      <c r="DG1388" s="237"/>
      <c r="DH1388" s="237"/>
      <c r="DI1388" s="237"/>
      <c r="DJ1388" s="237"/>
      <c r="DK1388" s="237"/>
      <c r="DL1388" s="237"/>
      <c r="DM1388" s="237"/>
      <c r="DN1388" s="237"/>
      <c r="DO1388" s="237"/>
      <c r="DP1388" s="237"/>
      <c r="DQ1388" s="237"/>
      <c r="DR1388" s="237"/>
      <c r="DS1388" s="237"/>
      <c r="DT1388" s="237"/>
      <c r="DU1388" s="237"/>
      <c r="DV1388" s="237"/>
      <c r="DW1388" s="237"/>
      <c r="DX1388" s="237"/>
      <c r="DY1388" s="237"/>
      <c r="DZ1388" s="237"/>
      <c r="EA1388" s="237"/>
      <c r="EB1388" s="237"/>
      <c r="EC1388" s="237"/>
      <c r="ED1388" s="237"/>
      <c r="EE1388" s="237"/>
      <c r="EF1388" s="237"/>
      <c r="EG1388" s="237"/>
      <c r="EH1388" s="237"/>
      <c r="EI1388" s="237"/>
      <c r="EJ1388" s="237"/>
      <c r="EK1388" s="237"/>
      <c r="EL1388" s="237"/>
      <c r="EM1388" s="237"/>
      <c r="EN1388" s="237"/>
      <c r="EO1388" s="237"/>
      <c r="EP1388" s="237"/>
      <c r="EQ1388" s="237"/>
      <c r="ER1388" s="237"/>
      <c r="ES1388" s="237"/>
      <c r="ET1388" s="237"/>
      <c r="EU1388" s="237"/>
      <c r="EV1388" s="237"/>
      <c r="EW1388" s="237"/>
      <c r="EX1388" s="237"/>
      <c r="EY1388" s="237"/>
      <c r="EZ1388" s="237"/>
      <c r="FA1388" s="237"/>
      <c r="FB1388" s="237"/>
      <c r="FC1388" s="237"/>
      <c r="FD1388" s="237"/>
      <c r="FE1388" s="237"/>
      <c r="FF1388" s="237"/>
      <c r="FG1388" s="237"/>
      <c r="FH1388" s="237"/>
      <c r="FI1388" s="237"/>
      <c r="FJ1388" s="237"/>
      <c r="FK1388" s="237"/>
      <c r="FL1388" s="237"/>
      <c r="FM1388" s="237"/>
      <c r="FN1388" s="237"/>
      <c r="FO1388" s="237"/>
      <c r="FP1388" s="237"/>
      <c r="FQ1388" s="237"/>
      <c r="FR1388" s="237"/>
      <c r="FS1388" s="237"/>
      <c r="FT1388" s="237"/>
      <c r="FU1388" s="237"/>
      <c r="FV1388" s="237"/>
      <c r="FW1388" s="237"/>
      <c r="FX1388" s="237"/>
      <c r="FY1388" s="237"/>
      <c r="FZ1388" s="237"/>
      <c r="GA1388" s="237"/>
      <c r="GB1388" s="237"/>
      <c r="GC1388" s="237"/>
      <c r="GD1388" s="237"/>
      <c r="GE1388" s="237"/>
      <c r="GF1388" s="237"/>
      <c r="GG1388" s="237"/>
      <c r="GH1388" s="237"/>
      <c r="GI1388" s="237"/>
      <c r="GJ1388" s="237"/>
      <c r="GK1388" s="237"/>
      <c r="GL1388" s="237"/>
      <c r="GM1388" s="237"/>
      <c r="GN1388" s="237"/>
      <c r="GO1388" s="237"/>
      <c r="GP1388" s="237"/>
      <c r="GQ1388" s="237"/>
    </row>
    <row r="1389" spans="1:199" s="81" customFormat="1" ht="15" hidden="1">
      <c r="A1389" s="176" t="s">
        <v>3281</v>
      </c>
      <c r="B1389" s="241" t="s">
        <v>6575</v>
      </c>
      <c r="C1389" s="242">
        <v>0</v>
      </c>
      <c r="D1389" s="242">
        <v>0</v>
      </c>
      <c r="E1389" s="242">
        <v>0</v>
      </c>
      <c r="F1389" s="242">
        <v>0</v>
      </c>
      <c r="G1389" s="242">
        <v>0</v>
      </c>
      <c r="H1389" s="242">
        <v>0</v>
      </c>
      <c r="I1389" s="242">
        <v>0</v>
      </c>
      <c r="J1389" s="242">
        <v>0</v>
      </c>
      <c r="K1389" s="242">
        <v>0</v>
      </c>
      <c r="L1389" s="242">
        <v>0</v>
      </c>
      <c r="M1389" s="242">
        <v>0</v>
      </c>
      <c r="N1389" s="242">
        <v>0</v>
      </c>
      <c r="O1389" s="242">
        <v>0</v>
      </c>
      <c r="P1389" s="28"/>
      <c r="Q1389" s="242">
        <f>SUM(D1389:O1389)</f>
        <v>0</v>
      </c>
      <c r="R1389" s="242">
        <f>IF($R$19&lt;1,0,Q1389/$R$19)</f>
        <v>0</v>
      </c>
      <c r="S1389" s="243"/>
      <c r="T1389" s="351">
        <f>IF(Q1389=0,0,1)+IF(C1389=0,0,1)+IF(D1389=0,0,1)+IF(E1389=0,0,1)+IF(F1389=0,0,1)+IF(G1389=0,0,1)+IF(H1389=0,0,1)+IF(I1389=0,0,1)+IF(J1389=0,0,1)+IF(K1389=0,0,1)+IF(L1389=0,0,1)+IF(M1389=0,0,1)+IF(N1389=0,0,1)+IF(O1389=0,0,1)</f>
        <v>0</v>
      </c>
      <c r="U1389" s="237"/>
      <c r="V1389" s="237"/>
      <c r="W1389" s="237"/>
      <c r="X1389" s="237"/>
      <c r="Y1389" s="237"/>
      <c r="Z1389" s="237"/>
      <c r="AA1389" s="237"/>
      <c r="AB1389" s="237"/>
      <c r="AC1389" s="237"/>
      <c r="AD1389" s="237"/>
      <c r="AE1389" s="237"/>
      <c r="AF1389" s="237"/>
      <c r="AG1389" s="237"/>
      <c r="AH1389" s="237"/>
      <c r="AI1389" s="237"/>
      <c r="AJ1389" s="237"/>
      <c r="AK1389" s="237"/>
      <c r="AL1389" s="237"/>
      <c r="AM1389" s="237"/>
      <c r="AN1389" s="237"/>
      <c r="AO1389" s="237"/>
      <c r="AP1389" s="237"/>
      <c r="AQ1389" s="237"/>
      <c r="AR1389" s="237"/>
      <c r="AS1389" s="237"/>
      <c r="AT1389" s="237"/>
      <c r="AU1389" s="237"/>
      <c r="AV1389" s="237"/>
      <c r="AW1389" s="237"/>
      <c r="AX1389" s="237"/>
      <c r="AY1389" s="237"/>
      <c r="AZ1389" s="237"/>
      <c r="BA1389" s="237"/>
      <c r="BB1389" s="237"/>
      <c r="BC1389" s="237"/>
      <c r="BD1389" s="237"/>
      <c r="BE1389" s="237"/>
      <c r="BF1389" s="237"/>
      <c r="BG1389" s="237"/>
      <c r="BH1389" s="237"/>
      <c r="BI1389" s="237"/>
      <c r="BJ1389" s="237"/>
      <c r="BK1389" s="237"/>
      <c r="BL1389" s="237"/>
      <c r="BM1389" s="237"/>
      <c r="BN1389" s="237"/>
      <c r="BO1389" s="237"/>
      <c r="BP1389" s="237"/>
      <c r="BQ1389" s="237"/>
      <c r="BR1389" s="237"/>
      <c r="BS1389" s="237"/>
      <c r="BT1389" s="237"/>
      <c r="BU1389" s="237"/>
      <c r="BV1389" s="237"/>
      <c r="BW1389" s="237"/>
      <c r="BX1389" s="237"/>
      <c r="BY1389" s="237"/>
      <c r="BZ1389" s="237"/>
      <c r="CA1389" s="237"/>
      <c r="CB1389" s="237"/>
      <c r="CC1389" s="237"/>
      <c r="CD1389" s="237"/>
      <c r="CE1389" s="237"/>
      <c r="CF1389" s="237"/>
      <c r="CG1389" s="237"/>
      <c r="CH1389" s="237"/>
      <c r="CI1389" s="237"/>
      <c r="CJ1389" s="237"/>
      <c r="CK1389" s="237"/>
      <c r="CL1389" s="237"/>
      <c r="CM1389" s="237"/>
      <c r="CN1389" s="237"/>
      <c r="CO1389" s="237"/>
      <c r="CP1389" s="237"/>
      <c r="CQ1389" s="237"/>
      <c r="CR1389" s="237"/>
      <c r="CS1389" s="237"/>
      <c r="CT1389" s="237"/>
      <c r="CU1389" s="237"/>
      <c r="CV1389" s="237"/>
      <c r="CW1389" s="237"/>
      <c r="CX1389" s="237"/>
      <c r="CY1389" s="237"/>
      <c r="CZ1389" s="237"/>
      <c r="DA1389" s="237"/>
      <c r="DB1389" s="237"/>
      <c r="DC1389" s="237"/>
      <c r="DD1389" s="237"/>
      <c r="DE1389" s="237"/>
      <c r="DF1389" s="237"/>
      <c r="DG1389" s="237"/>
      <c r="DH1389" s="237"/>
      <c r="DI1389" s="237"/>
      <c r="DJ1389" s="237"/>
      <c r="DK1389" s="237"/>
      <c r="DL1389" s="237"/>
      <c r="DM1389" s="237"/>
      <c r="DN1389" s="237"/>
      <c r="DO1389" s="237"/>
      <c r="DP1389" s="237"/>
      <c r="DQ1389" s="237"/>
      <c r="DR1389" s="237"/>
      <c r="DS1389" s="237"/>
      <c r="DT1389" s="237"/>
      <c r="DU1389" s="237"/>
      <c r="DV1389" s="237"/>
      <c r="DW1389" s="237"/>
      <c r="DX1389" s="237"/>
      <c r="DY1389" s="237"/>
      <c r="DZ1389" s="237"/>
      <c r="EA1389" s="237"/>
      <c r="EB1389" s="237"/>
      <c r="EC1389" s="237"/>
      <c r="ED1389" s="237"/>
      <c r="EE1389" s="237"/>
      <c r="EF1389" s="237"/>
      <c r="EG1389" s="237"/>
      <c r="EH1389" s="237"/>
      <c r="EI1389" s="237"/>
      <c r="EJ1389" s="237"/>
      <c r="EK1389" s="237"/>
      <c r="EL1389" s="237"/>
      <c r="EM1389" s="237"/>
      <c r="EN1389" s="237"/>
      <c r="EO1389" s="237"/>
      <c r="EP1389" s="237"/>
      <c r="EQ1389" s="237"/>
      <c r="ER1389" s="237"/>
      <c r="ES1389" s="237"/>
      <c r="ET1389" s="237"/>
      <c r="EU1389" s="237"/>
      <c r="EV1389" s="237"/>
      <c r="EW1389" s="237"/>
      <c r="EX1389" s="237"/>
      <c r="EY1389" s="237"/>
      <c r="EZ1389" s="237"/>
      <c r="FA1389" s="237"/>
      <c r="FB1389" s="237"/>
      <c r="FC1389" s="237"/>
      <c r="FD1389" s="237"/>
      <c r="FE1389" s="237"/>
      <c r="FF1389" s="237"/>
      <c r="FG1389" s="237"/>
      <c r="FH1389" s="237"/>
      <c r="FI1389" s="237"/>
      <c r="FJ1389" s="237"/>
      <c r="FK1389" s="237"/>
      <c r="FL1389" s="237"/>
      <c r="FM1389" s="237"/>
      <c r="FN1389" s="237"/>
      <c r="FO1389" s="237"/>
      <c r="FP1389" s="237"/>
      <c r="FQ1389" s="237"/>
      <c r="FR1389" s="237"/>
      <c r="FS1389" s="237"/>
      <c r="FT1389" s="237"/>
      <c r="FU1389" s="237"/>
      <c r="FV1389" s="237"/>
      <c r="FW1389" s="237"/>
      <c r="FX1389" s="237"/>
      <c r="FY1389" s="237"/>
      <c r="FZ1389" s="237"/>
      <c r="GA1389" s="237"/>
      <c r="GB1389" s="237"/>
      <c r="GC1389" s="237"/>
      <c r="GD1389" s="237"/>
      <c r="GE1389" s="237"/>
      <c r="GF1389" s="237"/>
      <c r="GG1389" s="237"/>
      <c r="GH1389" s="237"/>
      <c r="GI1389" s="237"/>
      <c r="GJ1389" s="237"/>
      <c r="GK1389" s="237"/>
      <c r="GL1389" s="237"/>
      <c r="GM1389" s="237"/>
      <c r="GN1389" s="237"/>
      <c r="GO1389" s="237"/>
      <c r="GP1389" s="237"/>
      <c r="GQ1389" s="237"/>
    </row>
    <row r="1390" spans="1:199" s="81" customFormat="1" ht="15" hidden="1">
      <c r="A1390" s="176" t="s">
        <v>3282</v>
      </c>
      <c r="B1390" s="241" t="s">
        <v>6576</v>
      </c>
      <c r="C1390" s="242">
        <v>0</v>
      </c>
      <c r="D1390" s="242">
        <v>0</v>
      </c>
      <c r="E1390" s="242">
        <v>0</v>
      </c>
      <c r="F1390" s="242">
        <v>0</v>
      </c>
      <c r="G1390" s="242">
        <v>0</v>
      </c>
      <c r="H1390" s="242">
        <v>0</v>
      </c>
      <c r="I1390" s="242">
        <v>0</v>
      </c>
      <c r="J1390" s="242">
        <v>0</v>
      </c>
      <c r="K1390" s="242">
        <v>0</v>
      </c>
      <c r="L1390" s="242">
        <v>0</v>
      </c>
      <c r="M1390" s="242">
        <v>0</v>
      </c>
      <c r="N1390" s="242">
        <v>0</v>
      </c>
      <c r="O1390" s="242">
        <v>0</v>
      </c>
      <c r="P1390" s="28"/>
      <c r="Q1390" s="242">
        <f>SUM(D1390:O1390)</f>
        <v>0</v>
      </c>
      <c r="R1390" s="242">
        <f>IF($R$19&lt;1,0,Q1390/$R$19)</f>
        <v>0</v>
      </c>
      <c r="S1390" s="243"/>
      <c r="T1390" s="351">
        <f>IF(Q1390=0,0,1)+IF(C1390=0,0,1)+IF(D1390=0,0,1)+IF(E1390=0,0,1)+IF(F1390=0,0,1)+IF(G1390=0,0,1)+IF(H1390=0,0,1)+IF(I1390=0,0,1)+IF(J1390=0,0,1)+IF(K1390=0,0,1)+IF(L1390=0,0,1)+IF(M1390=0,0,1)+IF(N1390=0,0,1)+IF(O1390=0,0,1)</f>
        <v>0</v>
      </c>
      <c r="U1390" s="237"/>
      <c r="V1390" s="237"/>
      <c r="W1390" s="237"/>
      <c r="X1390" s="237"/>
      <c r="Y1390" s="237"/>
      <c r="Z1390" s="237"/>
      <c r="AA1390" s="237"/>
      <c r="AB1390" s="237"/>
      <c r="AC1390" s="237"/>
      <c r="AD1390" s="237"/>
      <c r="AE1390" s="237"/>
      <c r="AF1390" s="237"/>
      <c r="AG1390" s="237"/>
      <c r="AH1390" s="237"/>
      <c r="AI1390" s="237"/>
      <c r="AJ1390" s="237"/>
      <c r="AK1390" s="237"/>
      <c r="AL1390" s="237"/>
      <c r="AM1390" s="237"/>
      <c r="AN1390" s="237"/>
      <c r="AO1390" s="237"/>
      <c r="AP1390" s="237"/>
      <c r="AQ1390" s="237"/>
      <c r="AR1390" s="237"/>
      <c r="AS1390" s="237"/>
      <c r="AT1390" s="237"/>
      <c r="AU1390" s="237"/>
      <c r="AV1390" s="237"/>
      <c r="AW1390" s="237"/>
      <c r="AX1390" s="237"/>
      <c r="AY1390" s="237"/>
      <c r="AZ1390" s="237"/>
      <c r="BA1390" s="237"/>
      <c r="BB1390" s="237"/>
      <c r="BC1390" s="237"/>
      <c r="BD1390" s="237"/>
      <c r="BE1390" s="237"/>
      <c r="BF1390" s="237"/>
      <c r="BG1390" s="237"/>
      <c r="BH1390" s="237"/>
      <c r="BI1390" s="237"/>
      <c r="BJ1390" s="237"/>
      <c r="BK1390" s="237"/>
      <c r="BL1390" s="237"/>
      <c r="BM1390" s="237"/>
      <c r="BN1390" s="237"/>
      <c r="BO1390" s="237"/>
      <c r="BP1390" s="237"/>
      <c r="BQ1390" s="237"/>
      <c r="BR1390" s="237"/>
      <c r="BS1390" s="237"/>
      <c r="BT1390" s="237"/>
      <c r="BU1390" s="237"/>
      <c r="BV1390" s="237"/>
      <c r="BW1390" s="237"/>
      <c r="BX1390" s="237"/>
      <c r="BY1390" s="237"/>
      <c r="BZ1390" s="237"/>
      <c r="CA1390" s="237"/>
      <c r="CB1390" s="237"/>
      <c r="CC1390" s="237"/>
      <c r="CD1390" s="237"/>
      <c r="CE1390" s="237"/>
      <c r="CF1390" s="237"/>
      <c r="CG1390" s="237"/>
      <c r="CH1390" s="237"/>
      <c r="CI1390" s="237"/>
      <c r="CJ1390" s="237"/>
      <c r="CK1390" s="237"/>
      <c r="CL1390" s="237"/>
      <c r="CM1390" s="237"/>
      <c r="CN1390" s="237"/>
      <c r="CO1390" s="237"/>
      <c r="CP1390" s="237"/>
      <c r="CQ1390" s="237"/>
      <c r="CR1390" s="237"/>
      <c r="CS1390" s="237"/>
      <c r="CT1390" s="237"/>
      <c r="CU1390" s="237"/>
      <c r="CV1390" s="237"/>
      <c r="CW1390" s="237"/>
      <c r="CX1390" s="237"/>
      <c r="CY1390" s="237"/>
      <c r="CZ1390" s="237"/>
      <c r="DA1390" s="237"/>
      <c r="DB1390" s="237"/>
      <c r="DC1390" s="237"/>
      <c r="DD1390" s="237"/>
      <c r="DE1390" s="237"/>
      <c r="DF1390" s="237"/>
      <c r="DG1390" s="237"/>
      <c r="DH1390" s="237"/>
      <c r="DI1390" s="237"/>
      <c r="DJ1390" s="237"/>
      <c r="DK1390" s="237"/>
      <c r="DL1390" s="237"/>
      <c r="DM1390" s="237"/>
      <c r="DN1390" s="237"/>
      <c r="DO1390" s="237"/>
      <c r="DP1390" s="237"/>
      <c r="DQ1390" s="237"/>
      <c r="DR1390" s="237"/>
      <c r="DS1390" s="237"/>
      <c r="DT1390" s="237"/>
      <c r="DU1390" s="237"/>
      <c r="DV1390" s="237"/>
      <c r="DW1390" s="237"/>
      <c r="DX1390" s="237"/>
      <c r="DY1390" s="237"/>
      <c r="DZ1390" s="237"/>
      <c r="EA1390" s="237"/>
      <c r="EB1390" s="237"/>
      <c r="EC1390" s="237"/>
      <c r="ED1390" s="237"/>
      <c r="EE1390" s="237"/>
      <c r="EF1390" s="237"/>
      <c r="EG1390" s="237"/>
      <c r="EH1390" s="237"/>
      <c r="EI1390" s="237"/>
      <c r="EJ1390" s="237"/>
      <c r="EK1390" s="237"/>
      <c r="EL1390" s="237"/>
      <c r="EM1390" s="237"/>
      <c r="EN1390" s="237"/>
      <c r="EO1390" s="237"/>
      <c r="EP1390" s="237"/>
      <c r="EQ1390" s="237"/>
      <c r="ER1390" s="237"/>
      <c r="ES1390" s="237"/>
      <c r="ET1390" s="237"/>
      <c r="EU1390" s="237"/>
      <c r="EV1390" s="237"/>
      <c r="EW1390" s="237"/>
      <c r="EX1390" s="237"/>
      <c r="EY1390" s="237"/>
      <c r="EZ1390" s="237"/>
      <c r="FA1390" s="237"/>
      <c r="FB1390" s="237"/>
      <c r="FC1390" s="237"/>
      <c r="FD1390" s="237"/>
      <c r="FE1390" s="237"/>
      <c r="FF1390" s="237"/>
      <c r="FG1390" s="237"/>
      <c r="FH1390" s="237"/>
      <c r="FI1390" s="237"/>
      <c r="FJ1390" s="237"/>
      <c r="FK1390" s="237"/>
      <c r="FL1390" s="237"/>
      <c r="FM1390" s="237"/>
      <c r="FN1390" s="237"/>
      <c r="FO1390" s="237"/>
      <c r="FP1390" s="237"/>
      <c r="FQ1390" s="237"/>
      <c r="FR1390" s="237"/>
      <c r="FS1390" s="237"/>
      <c r="FT1390" s="237"/>
      <c r="FU1390" s="237"/>
      <c r="FV1390" s="237"/>
      <c r="FW1390" s="237"/>
      <c r="FX1390" s="237"/>
      <c r="FY1390" s="237"/>
      <c r="FZ1390" s="237"/>
      <c r="GA1390" s="237"/>
      <c r="GB1390" s="237"/>
      <c r="GC1390" s="237"/>
      <c r="GD1390" s="237"/>
      <c r="GE1390" s="237"/>
      <c r="GF1390" s="237"/>
      <c r="GG1390" s="237"/>
      <c r="GH1390" s="237"/>
      <c r="GI1390" s="237"/>
      <c r="GJ1390" s="237"/>
      <c r="GK1390" s="237"/>
      <c r="GL1390" s="237"/>
      <c r="GM1390" s="237"/>
      <c r="GN1390" s="237"/>
      <c r="GO1390" s="237"/>
      <c r="GP1390" s="237"/>
      <c r="GQ1390" s="237"/>
    </row>
    <row r="1391" spans="1:199" s="81" customFormat="1" ht="15" hidden="1">
      <c r="A1391" s="176" t="s">
        <v>3283</v>
      </c>
      <c r="B1391" s="241" t="s">
        <v>6577</v>
      </c>
      <c r="C1391" s="242">
        <v>0</v>
      </c>
      <c r="D1391" s="242">
        <v>0</v>
      </c>
      <c r="E1391" s="242">
        <v>0</v>
      </c>
      <c r="F1391" s="242">
        <v>0</v>
      </c>
      <c r="G1391" s="242">
        <v>0</v>
      </c>
      <c r="H1391" s="242">
        <v>0</v>
      </c>
      <c r="I1391" s="242">
        <v>0</v>
      </c>
      <c r="J1391" s="242">
        <v>0</v>
      </c>
      <c r="K1391" s="242">
        <v>0</v>
      </c>
      <c r="L1391" s="242">
        <v>0</v>
      </c>
      <c r="M1391" s="242">
        <v>0</v>
      </c>
      <c r="N1391" s="242">
        <v>0</v>
      </c>
      <c r="O1391" s="242">
        <v>0</v>
      </c>
      <c r="P1391" s="28"/>
      <c r="Q1391" s="242">
        <f>SUM(D1391:O1391)</f>
        <v>0</v>
      </c>
      <c r="R1391" s="242">
        <f>IF($R$19&lt;1,0,Q1391/$R$19)</f>
        <v>0</v>
      </c>
      <c r="S1391" s="243"/>
      <c r="T1391" s="351">
        <f>IF(Q1391=0,0,1)+IF(C1391=0,0,1)+IF(D1391=0,0,1)+IF(E1391=0,0,1)+IF(F1391=0,0,1)+IF(G1391=0,0,1)+IF(H1391=0,0,1)+IF(I1391=0,0,1)+IF(J1391=0,0,1)+IF(K1391=0,0,1)+IF(L1391=0,0,1)+IF(M1391=0,0,1)+IF(N1391=0,0,1)+IF(O1391=0,0,1)</f>
        <v>0</v>
      </c>
      <c r="U1391" s="237"/>
      <c r="V1391" s="237"/>
      <c r="W1391" s="237"/>
      <c r="X1391" s="237"/>
      <c r="Y1391" s="237"/>
      <c r="Z1391" s="237"/>
      <c r="AA1391" s="237"/>
      <c r="AB1391" s="237"/>
      <c r="AC1391" s="237"/>
      <c r="AD1391" s="237"/>
      <c r="AE1391" s="237"/>
      <c r="AF1391" s="237"/>
      <c r="AG1391" s="237"/>
      <c r="AH1391" s="237"/>
      <c r="AI1391" s="237"/>
      <c r="AJ1391" s="237"/>
      <c r="AK1391" s="237"/>
      <c r="AL1391" s="237"/>
      <c r="AM1391" s="237"/>
      <c r="AN1391" s="237"/>
      <c r="AO1391" s="237"/>
      <c r="AP1391" s="237"/>
      <c r="AQ1391" s="237"/>
      <c r="AR1391" s="237"/>
      <c r="AS1391" s="237"/>
      <c r="AT1391" s="237"/>
      <c r="AU1391" s="237"/>
      <c r="AV1391" s="237"/>
      <c r="AW1391" s="237"/>
      <c r="AX1391" s="237"/>
      <c r="AY1391" s="237"/>
      <c r="AZ1391" s="237"/>
      <c r="BA1391" s="237"/>
      <c r="BB1391" s="237"/>
      <c r="BC1391" s="237"/>
      <c r="BD1391" s="237"/>
      <c r="BE1391" s="237"/>
      <c r="BF1391" s="237"/>
      <c r="BG1391" s="237"/>
      <c r="BH1391" s="237"/>
      <c r="BI1391" s="237"/>
      <c r="BJ1391" s="237"/>
      <c r="BK1391" s="237"/>
      <c r="BL1391" s="237"/>
      <c r="BM1391" s="237"/>
      <c r="BN1391" s="237"/>
      <c r="BO1391" s="237"/>
      <c r="BP1391" s="237"/>
      <c r="BQ1391" s="237"/>
      <c r="BR1391" s="237"/>
      <c r="BS1391" s="237"/>
      <c r="BT1391" s="237"/>
      <c r="BU1391" s="237"/>
      <c r="BV1391" s="237"/>
      <c r="BW1391" s="237"/>
      <c r="BX1391" s="237"/>
      <c r="BY1391" s="237"/>
      <c r="BZ1391" s="237"/>
      <c r="CA1391" s="237"/>
      <c r="CB1391" s="237"/>
      <c r="CC1391" s="237"/>
      <c r="CD1391" s="237"/>
      <c r="CE1391" s="237"/>
      <c r="CF1391" s="237"/>
      <c r="CG1391" s="237"/>
      <c r="CH1391" s="237"/>
      <c r="CI1391" s="237"/>
      <c r="CJ1391" s="237"/>
      <c r="CK1391" s="237"/>
      <c r="CL1391" s="237"/>
      <c r="CM1391" s="237"/>
      <c r="CN1391" s="237"/>
      <c r="CO1391" s="237"/>
      <c r="CP1391" s="237"/>
      <c r="CQ1391" s="237"/>
      <c r="CR1391" s="237"/>
      <c r="CS1391" s="237"/>
      <c r="CT1391" s="237"/>
      <c r="CU1391" s="237"/>
      <c r="CV1391" s="237"/>
      <c r="CW1391" s="237"/>
      <c r="CX1391" s="237"/>
      <c r="CY1391" s="237"/>
      <c r="CZ1391" s="237"/>
      <c r="DA1391" s="237"/>
      <c r="DB1391" s="237"/>
      <c r="DC1391" s="237"/>
      <c r="DD1391" s="237"/>
      <c r="DE1391" s="237"/>
      <c r="DF1391" s="237"/>
      <c r="DG1391" s="237"/>
      <c r="DH1391" s="237"/>
      <c r="DI1391" s="237"/>
      <c r="DJ1391" s="237"/>
      <c r="DK1391" s="237"/>
      <c r="DL1391" s="237"/>
      <c r="DM1391" s="237"/>
      <c r="DN1391" s="237"/>
      <c r="DO1391" s="237"/>
      <c r="DP1391" s="237"/>
      <c r="DQ1391" s="237"/>
      <c r="DR1391" s="237"/>
      <c r="DS1391" s="237"/>
      <c r="DT1391" s="237"/>
      <c r="DU1391" s="237"/>
      <c r="DV1391" s="237"/>
      <c r="DW1391" s="237"/>
      <c r="DX1391" s="237"/>
      <c r="DY1391" s="237"/>
      <c r="DZ1391" s="237"/>
      <c r="EA1391" s="237"/>
      <c r="EB1391" s="237"/>
      <c r="EC1391" s="237"/>
      <c r="ED1391" s="237"/>
      <c r="EE1391" s="237"/>
      <c r="EF1391" s="237"/>
      <c r="EG1391" s="237"/>
      <c r="EH1391" s="237"/>
      <c r="EI1391" s="237"/>
      <c r="EJ1391" s="237"/>
      <c r="EK1391" s="237"/>
      <c r="EL1391" s="237"/>
      <c r="EM1391" s="237"/>
      <c r="EN1391" s="237"/>
      <c r="EO1391" s="237"/>
      <c r="EP1391" s="237"/>
      <c r="EQ1391" s="237"/>
      <c r="ER1391" s="237"/>
      <c r="ES1391" s="237"/>
      <c r="ET1391" s="237"/>
      <c r="EU1391" s="237"/>
      <c r="EV1391" s="237"/>
      <c r="EW1391" s="237"/>
      <c r="EX1391" s="237"/>
      <c r="EY1391" s="237"/>
      <c r="EZ1391" s="237"/>
      <c r="FA1391" s="237"/>
      <c r="FB1391" s="237"/>
      <c r="FC1391" s="237"/>
      <c r="FD1391" s="237"/>
      <c r="FE1391" s="237"/>
      <c r="FF1391" s="237"/>
      <c r="FG1391" s="237"/>
      <c r="FH1391" s="237"/>
      <c r="FI1391" s="237"/>
      <c r="FJ1391" s="237"/>
      <c r="FK1391" s="237"/>
      <c r="FL1391" s="237"/>
      <c r="FM1391" s="237"/>
      <c r="FN1391" s="237"/>
      <c r="FO1391" s="237"/>
      <c r="FP1391" s="237"/>
      <c r="FQ1391" s="237"/>
      <c r="FR1391" s="237"/>
      <c r="FS1391" s="237"/>
      <c r="FT1391" s="237"/>
      <c r="FU1391" s="237"/>
      <c r="FV1391" s="237"/>
      <c r="FW1391" s="237"/>
      <c r="FX1391" s="237"/>
      <c r="FY1391" s="237"/>
      <c r="FZ1391" s="237"/>
      <c r="GA1391" s="237"/>
      <c r="GB1391" s="237"/>
      <c r="GC1391" s="237"/>
      <c r="GD1391" s="237"/>
      <c r="GE1391" s="237"/>
      <c r="GF1391" s="237"/>
      <c r="GG1391" s="237"/>
      <c r="GH1391" s="237"/>
      <c r="GI1391" s="237"/>
      <c r="GJ1391" s="237"/>
      <c r="GK1391" s="237"/>
      <c r="GL1391" s="237"/>
      <c r="GM1391" s="237"/>
      <c r="GN1391" s="237"/>
      <c r="GO1391" s="237"/>
      <c r="GP1391" s="237"/>
      <c r="GQ1391" s="237"/>
    </row>
    <row r="1392" spans="1:199" s="81" customFormat="1" ht="15" hidden="1">
      <c r="A1392" s="176" t="s">
        <v>3284</v>
      </c>
      <c r="B1392" s="241" t="s">
        <v>6578</v>
      </c>
      <c r="C1392" s="242">
        <v>0</v>
      </c>
      <c r="D1392" s="242">
        <v>0</v>
      </c>
      <c r="E1392" s="242">
        <v>0</v>
      </c>
      <c r="F1392" s="242">
        <v>0</v>
      </c>
      <c r="G1392" s="242">
        <v>0</v>
      </c>
      <c r="H1392" s="242">
        <v>0</v>
      </c>
      <c r="I1392" s="242">
        <v>0</v>
      </c>
      <c r="J1392" s="242">
        <v>0</v>
      </c>
      <c r="K1392" s="242">
        <v>0</v>
      </c>
      <c r="L1392" s="242">
        <v>0</v>
      </c>
      <c r="M1392" s="242">
        <v>0</v>
      </c>
      <c r="N1392" s="242">
        <v>0</v>
      </c>
      <c r="O1392" s="242">
        <v>0</v>
      </c>
      <c r="P1392" s="28"/>
      <c r="Q1392" s="242">
        <f>SUM(D1392:O1392)</f>
        <v>0</v>
      </c>
      <c r="R1392" s="242">
        <f>IF($R$19&lt;1,0,Q1392/$R$19)</f>
        <v>0</v>
      </c>
      <c r="S1392" s="243"/>
      <c r="T1392" s="351">
        <f>IF(Q1392=0,0,1)+IF(C1392=0,0,1)+IF(D1392=0,0,1)+IF(E1392=0,0,1)+IF(F1392=0,0,1)+IF(G1392=0,0,1)+IF(H1392=0,0,1)+IF(I1392=0,0,1)+IF(J1392=0,0,1)+IF(K1392=0,0,1)+IF(L1392=0,0,1)+IF(M1392=0,0,1)+IF(N1392=0,0,1)+IF(O1392=0,0,1)</f>
        <v>0</v>
      </c>
      <c r="U1392" s="237"/>
      <c r="V1392" s="237"/>
      <c r="W1392" s="237"/>
      <c r="X1392" s="237"/>
      <c r="Y1392" s="237"/>
      <c r="Z1392" s="237"/>
      <c r="AA1392" s="237"/>
      <c r="AB1392" s="237"/>
      <c r="AC1392" s="237"/>
      <c r="AD1392" s="237"/>
      <c r="AE1392" s="237"/>
      <c r="AF1392" s="237"/>
      <c r="AG1392" s="237"/>
      <c r="AH1392" s="237"/>
      <c r="AI1392" s="237"/>
      <c r="AJ1392" s="237"/>
      <c r="AK1392" s="237"/>
      <c r="AL1392" s="237"/>
      <c r="AM1392" s="237"/>
      <c r="AN1392" s="237"/>
      <c r="AO1392" s="237"/>
      <c r="AP1392" s="237"/>
      <c r="AQ1392" s="237"/>
      <c r="AR1392" s="237"/>
      <c r="AS1392" s="237"/>
      <c r="AT1392" s="237"/>
      <c r="AU1392" s="237"/>
      <c r="AV1392" s="237"/>
      <c r="AW1392" s="237"/>
      <c r="AX1392" s="237"/>
      <c r="AY1392" s="237"/>
      <c r="AZ1392" s="237"/>
      <c r="BA1392" s="237"/>
      <c r="BB1392" s="237"/>
      <c r="BC1392" s="237"/>
      <c r="BD1392" s="237"/>
      <c r="BE1392" s="237"/>
      <c r="BF1392" s="237"/>
      <c r="BG1392" s="237"/>
      <c r="BH1392" s="237"/>
      <c r="BI1392" s="237"/>
      <c r="BJ1392" s="237"/>
      <c r="BK1392" s="237"/>
      <c r="BL1392" s="237"/>
      <c r="BM1392" s="237"/>
      <c r="BN1392" s="237"/>
      <c r="BO1392" s="237"/>
      <c r="BP1392" s="237"/>
      <c r="BQ1392" s="237"/>
      <c r="BR1392" s="237"/>
      <c r="BS1392" s="237"/>
      <c r="BT1392" s="237"/>
      <c r="BU1392" s="237"/>
      <c r="BV1392" s="237"/>
      <c r="BW1392" s="237"/>
      <c r="BX1392" s="237"/>
      <c r="BY1392" s="237"/>
      <c r="BZ1392" s="237"/>
      <c r="CA1392" s="237"/>
      <c r="CB1392" s="237"/>
      <c r="CC1392" s="237"/>
      <c r="CD1392" s="237"/>
      <c r="CE1392" s="237"/>
      <c r="CF1392" s="237"/>
      <c r="CG1392" s="237"/>
      <c r="CH1392" s="237"/>
      <c r="CI1392" s="237"/>
      <c r="CJ1392" s="237"/>
      <c r="CK1392" s="237"/>
      <c r="CL1392" s="237"/>
      <c r="CM1392" s="237"/>
      <c r="CN1392" s="237"/>
      <c r="CO1392" s="237"/>
      <c r="CP1392" s="237"/>
      <c r="CQ1392" s="237"/>
      <c r="CR1392" s="237"/>
      <c r="CS1392" s="237"/>
      <c r="CT1392" s="237"/>
      <c r="CU1392" s="237"/>
      <c r="CV1392" s="237"/>
      <c r="CW1392" s="237"/>
      <c r="CX1392" s="237"/>
      <c r="CY1392" s="237"/>
      <c r="CZ1392" s="237"/>
      <c r="DA1392" s="237"/>
      <c r="DB1392" s="237"/>
      <c r="DC1392" s="237"/>
      <c r="DD1392" s="237"/>
      <c r="DE1392" s="237"/>
      <c r="DF1392" s="237"/>
      <c r="DG1392" s="237"/>
      <c r="DH1392" s="237"/>
      <c r="DI1392" s="237"/>
      <c r="DJ1392" s="237"/>
      <c r="DK1392" s="237"/>
      <c r="DL1392" s="237"/>
      <c r="DM1392" s="237"/>
      <c r="DN1392" s="237"/>
      <c r="DO1392" s="237"/>
      <c r="DP1392" s="237"/>
      <c r="DQ1392" s="237"/>
      <c r="DR1392" s="237"/>
      <c r="DS1392" s="237"/>
      <c r="DT1392" s="237"/>
      <c r="DU1392" s="237"/>
      <c r="DV1392" s="237"/>
      <c r="DW1392" s="237"/>
      <c r="DX1392" s="237"/>
      <c r="DY1392" s="237"/>
      <c r="DZ1392" s="237"/>
      <c r="EA1392" s="237"/>
      <c r="EB1392" s="237"/>
      <c r="EC1392" s="237"/>
      <c r="ED1392" s="237"/>
      <c r="EE1392" s="237"/>
      <c r="EF1392" s="237"/>
      <c r="EG1392" s="237"/>
      <c r="EH1392" s="237"/>
      <c r="EI1392" s="237"/>
      <c r="EJ1392" s="237"/>
      <c r="EK1392" s="237"/>
      <c r="EL1392" s="237"/>
      <c r="EM1392" s="237"/>
      <c r="EN1392" s="237"/>
      <c r="EO1392" s="237"/>
      <c r="EP1392" s="237"/>
      <c r="EQ1392" s="237"/>
      <c r="ER1392" s="237"/>
      <c r="ES1392" s="237"/>
      <c r="ET1392" s="237"/>
      <c r="EU1392" s="237"/>
      <c r="EV1392" s="237"/>
      <c r="EW1392" s="237"/>
      <c r="EX1392" s="237"/>
      <c r="EY1392" s="237"/>
      <c r="EZ1392" s="237"/>
      <c r="FA1392" s="237"/>
      <c r="FB1392" s="237"/>
      <c r="FC1392" s="237"/>
      <c r="FD1392" s="237"/>
      <c r="FE1392" s="237"/>
      <c r="FF1392" s="237"/>
      <c r="FG1392" s="237"/>
      <c r="FH1392" s="237"/>
      <c r="FI1392" s="237"/>
      <c r="FJ1392" s="237"/>
      <c r="FK1392" s="237"/>
      <c r="FL1392" s="237"/>
      <c r="FM1392" s="237"/>
      <c r="FN1392" s="237"/>
      <c r="FO1392" s="237"/>
      <c r="FP1392" s="237"/>
      <c r="FQ1392" s="237"/>
      <c r="FR1392" s="237"/>
      <c r="FS1392" s="237"/>
      <c r="FT1392" s="237"/>
      <c r="FU1392" s="237"/>
      <c r="FV1392" s="237"/>
      <c r="FW1392" s="237"/>
      <c r="FX1392" s="237"/>
      <c r="FY1392" s="237"/>
      <c r="FZ1392" s="237"/>
      <c r="GA1392" s="237"/>
      <c r="GB1392" s="237"/>
      <c r="GC1392" s="237"/>
      <c r="GD1392" s="237"/>
      <c r="GE1392" s="237"/>
      <c r="GF1392" s="237"/>
      <c r="GG1392" s="237"/>
      <c r="GH1392" s="237"/>
      <c r="GI1392" s="237"/>
      <c r="GJ1392" s="237"/>
      <c r="GK1392" s="237"/>
      <c r="GL1392" s="237"/>
      <c r="GM1392" s="237"/>
      <c r="GN1392" s="237"/>
      <c r="GO1392" s="237"/>
      <c r="GP1392" s="237"/>
      <c r="GQ1392" s="237"/>
    </row>
    <row r="1393" spans="1:199" s="81" customFormat="1" ht="15" hidden="1">
      <c r="A1393" s="176" t="s">
        <v>3285</v>
      </c>
      <c r="B1393" s="241" t="s">
        <v>6579</v>
      </c>
      <c r="C1393" s="242">
        <v>0</v>
      </c>
      <c r="D1393" s="242">
        <v>0</v>
      </c>
      <c r="E1393" s="242">
        <v>0</v>
      </c>
      <c r="F1393" s="242">
        <v>0</v>
      </c>
      <c r="G1393" s="242">
        <v>0</v>
      </c>
      <c r="H1393" s="242">
        <v>0</v>
      </c>
      <c r="I1393" s="242">
        <v>0</v>
      </c>
      <c r="J1393" s="242">
        <v>0</v>
      </c>
      <c r="K1393" s="242">
        <v>0</v>
      </c>
      <c r="L1393" s="242">
        <v>0</v>
      </c>
      <c r="M1393" s="242">
        <v>0</v>
      </c>
      <c r="N1393" s="242">
        <v>0</v>
      </c>
      <c r="O1393" s="242">
        <v>0</v>
      </c>
      <c r="P1393" s="28"/>
      <c r="Q1393" s="242">
        <f>SUM(D1393:O1393)</f>
        <v>0</v>
      </c>
      <c r="R1393" s="242">
        <f>IF($R$19&lt;1,0,Q1393/$R$19)</f>
        <v>0</v>
      </c>
      <c r="S1393" s="243"/>
      <c r="T1393" s="351">
        <f>IF(Q1393=0,0,1)+IF(C1393=0,0,1)+IF(D1393=0,0,1)+IF(E1393=0,0,1)+IF(F1393=0,0,1)+IF(G1393=0,0,1)+IF(H1393=0,0,1)+IF(I1393=0,0,1)+IF(J1393=0,0,1)+IF(K1393=0,0,1)+IF(L1393=0,0,1)+IF(M1393=0,0,1)+IF(N1393=0,0,1)+IF(O1393=0,0,1)</f>
        <v>0</v>
      </c>
      <c r="U1393" s="237"/>
      <c r="V1393" s="237"/>
      <c r="W1393" s="237"/>
      <c r="X1393" s="237"/>
      <c r="Y1393" s="237"/>
      <c r="Z1393" s="237"/>
      <c r="AA1393" s="237"/>
      <c r="AB1393" s="237"/>
      <c r="AC1393" s="237"/>
      <c r="AD1393" s="237"/>
      <c r="AE1393" s="237"/>
      <c r="AF1393" s="237"/>
      <c r="AG1393" s="237"/>
      <c r="AH1393" s="237"/>
      <c r="AI1393" s="237"/>
      <c r="AJ1393" s="237"/>
      <c r="AK1393" s="237"/>
      <c r="AL1393" s="237"/>
      <c r="AM1393" s="237"/>
      <c r="AN1393" s="237"/>
      <c r="AO1393" s="237"/>
      <c r="AP1393" s="237"/>
      <c r="AQ1393" s="237"/>
      <c r="AR1393" s="237"/>
      <c r="AS1393" s="237"/>
      <c r="AT1393" s="237"/>
      <c r="AU1393" s="237"/>
      <c r="AV1393" s="237"/>
      <c r="AW1393" s="237"/>
      <c r="AX1393" s="237"/>
      <c r="AY1393" s="237"/>
      <c r="AZ1393" s="237"/>
      <c r="BA1393" s="237"/>
      <c r="BB1393" s="237"/>
      <c r="BC1393" s="237"/>
      <c r="BD1393" s="237"/>
      <c r="BE1393" s="237"/>
      <c r="BF1393" s="237"/>
      <c r="BG1393" s="237"/>
      <c r="BH1393" s="237"/>
      <c r="BI1393" s="237"/>
      <c r="BJ1393" s="237"/>
      <c r="BK1393" s="237"/>
      <c r="BL1393" s="237"/>
      <c r="BM1393" s="237"/>
      <c r="BN1393" s="237"/>
      <c r="BO1393" s="237"/>
      <c r="BP1393" s="237"/>
      <c r="BQ1393" s="237"/>
      <c r="BR1393" s="237"/>
      <c r="BS1393" s="237"/>
      <c r="BT1393" s="237"/>
      <c r="BU1393" s="237"/>
      <c r="BV1393" s="237"/>
      <c r="BW1393" s="237"/>
      <c r="BX1393" s="237"/>
      <c r="BY1393" s="237"/>
      <c r="BZ1393" s="237"/>
      <c r="CA1393" s="237"/>
      <c r="CB1393" s="237"/>
      <c r="CC1393" s="237"/>
      <c r="CD1393" s="237"/>
      <c r="CE1393" s="237"/>
      <c r="CF1393" s="237"/>
      <c r="CG1393" s="237"/>
      <c r="CH1393" s="237"/>
      <c r="CI1393" s="237"/>
      <c r="CJ1393" s="237"/>
      <c r="CK1393" s="237"/>
      <c r="CL1393" s="237"/>
      <c r="CM1393" s="237"/>
      <c r="CN1393" s="237"/>
      <c r="CO1393" s="237"/>
      <c r="CP1393" s="237"/>
      <c r="CQ1393" s="237"/>
      <c r="CR1393" s="237"/>
      <c r="CS1393" s="237"/>
      <c r="CT1393" s="237"/>
      <c r="CU1393" s="237"/>
      <c r="CV1393" s="237"/>
      <c r="CW1393" s="237"/>
      <c r="CX1393" s="237"/>
      <c r="CY1393" s="237"/>
      <c r="CZ1393" s="237"/>
      <c r="DA1393" s="237"/>
      <c r="DB1393" s="237"/>
      <c r="DC1393" s="237"/>
      <c r="DD1393" s="237"/>
      <c r="DE1393" s="237"/>
      <c r="DF1393" s="237"/>
      <c r="DG1393" s="237"/>
      <c r="DH1393" s="237"/>
      <c r="DI1393" s="237"/>
      <c r="DJ1393" s="237"/>
      <c r="DK1393" s="237"/>
      <c r="DL1393" s="237"/>
      <c r="DM1393" s="237"/>
      <c r="DN1393" s="237"/>
      <c r="DO1393" s="237"/>
      <c r="DP1393" s="237"/>
      <c r="DQ1393" s="237"/>
      <c r="DR1393" s="237"/>
      <c r="DS1393" s="237"/>
      <c r="DT1393" s="237"/>
      <c r="DU1393" s="237"/>
      <c r="DV1393" s="237"/>
      <c r="DW1393" s="237"/>
      <c r="DX1393" s="237"/>
      <c r="DY1393" s="237"/>
      <c r="DZ1393" s="237"/>
      <c r="EA1393" s="237"/>
      <c r="EB1393" s="237"/>
      <c r="EC1393" s="237"/>
      <c r="ED1393" s="237"/>
      <c r="EE1393" s="237"/>
      <c r="EF1393" s="237"/>
      <c r="EG1393" s="237"/>
      <c r="EH1393" s="237"/>
      <c r="EI1393" s="237"/>
      <c r="EJ1393" s="237"/>
      <c r="EK1393" s="237"/>
      <c r="EL1393" s="237"/>
      <c r="EM1393" s="237"/>
      <c r="EN1393" s="237"/>
      <c r="EO1393" s="237"/>
      <c r="EP1393" s="237"/>
      <c r="EQ1393" s="237"/>
      <c r="ER1393" s="237"/>
      <c r="ES1393" s="237"/>
      <c r="ET1393" s="237"/>
      <c r="EU1393" s="237"/>
      <c r="EV1393" s="237"/>
      <c r="EW1393" s="237"/>
      <c r="EX1393" s="237"/>
      <c r="EY1393" s="237"/>
      <c r="EZ1393" s="237"/>
      <c r="FA1393" s="237"/>
      <c r="FB1393" s="237"/>
      <c r="FC1393" s="237"/>
      <c r="FD1393" s="237"/>
      <c r="FE1393" s="237"/>
      <c r="FF1393" s="237"/>
      <c r="FG1393" s="237"/>
      <c r="FH1393" s="237"/>
      <c r="FI1393" s="237"/>
      <c r="FJ1393" s="237"/>
      <c r="FK1393" s="237"/>
      <c r="FL1393" s="237"/>
      <c r="FM1393" s="237"/>
      <c r="FN1393" s="237"/>
      <c r="FO1393" s="237"/>
      <c r="FP1393" s="237"/>
      <c r="FQ1393" s="237"/>
      <c r="FR1393" s="237"/>
      <c r="FS1393" s="237"/>
      <c r="FT1393" s="237"/>
      <c r="FU1393" s="237"/>
      <c r="FV1393" s="237"/>
      <c r="FW1393" s="237"/>
      <c r="FX1393" s="237"/>
      <c r="FY1393" s="237"/>
      <c r="FZ1393" s="237"/>
      <c r="GA1393" s="237"/>
      <c r="GB1393" s="237"/>
      <c r="GC1393" s="237"/>
      <c r="GD1393" s="237"/>
      <c r="GE1393" s="237"/>
      <c r="GF1393" s="237"/>
      <c r="GG1393" s="237"/>
      <c r="GH1393" s="237"/>
      <c r="GI1393" s="237"/>
      <c r="GJ1393" s="237"/>
      <c r="GK1393" s="237"/>
      <c r="GL1393" s="237"/>
      <c r="GM1393" s="237"/>
      <c r="GN1393" s="237"/>
      <c r="GO1393" s="237"/>
      <c r="GP1393" s="237"/>
      <c r="GQ1393" s="237"/>
    </row>
    <row r="1394" spans="1:199" s="81" customFormat="1" ht="15" hidden="1">
      <c r="A1394" s="176" t="s">
        <v>3286</v>
      </c>
      <c r="B1394" s="241" t="s">
        <v>6580</v>
      </c>
      <c r="C1394" s="242">
        <v>0</v>
      </c>
      <c r="D1394" s="242">
        <v>0</v>
      </c>
      <c r="E1394" s="242">
        <v>0</v>
      </c>
      <c r="F1394" s="242">
        <v>0</v>
      </c>
      <c r="G1394" s="242">
        <v>0</v>
      </c>
      <c r="H1394" s="242">
        <v>0</v>
      </c>
      <c r="I1394" s="242">
        <v>0</v>
      </c>
      <c r="J1394" s="242">
        <v>0</v>
      </c>
      <c r="K1394" s="242">
        <v>0</v>
      </c>
      <c r="L1394" s="242">
        <v>0</v>
      </c>
      <c r="M1394" s="242">
        <v>0</v>
      </c>
      <c r="N1394" s="242">
        <v>0</v>
      </c>
      <c r="O1394" s="242">
        <v>0</v>
      </c>
      <c r="P1394" s="28"/>
      <c r="Q1394" s="242">
        <f>SUM(D1394:O1394)</f>
        <v>0</v>
      </c>
      <c r="R1394" s="242">
        <f>IF($R$19&lt;1,0,Q1394/$R$19)</f>
        <v>0</v>
      </c>
      <c r="S1394" s="243"/>
      <c r="T1394" s="351">
        <f>IF(Q1394=0,0,1)+IF(C1394=0,0,1)+IF(D1394=0,0,1)+IF(E1394=0,0,1)+IF(F1394=0,0,1)+IF(G1394=0,0,1)+IF(H1394=0,0,1)+IF(I1394=0,0,1)+IF(J1394=0,0,1)+IF(K1394=0,0,1)+IF(L1394=0,0,1)+IF(M1394=0,0,1)+IF(N1394=0,0,1)+IF(O1394=0,0,1)</f>
        <v>0</v>
      </c>
      <c r="U1394" s="237"/>
      <c r="V1394" s="237"/>
      <c r="W1394" s="237"/>
      <c r="X1394" s="237"/>
      <c r="Y1394" s="237"/>
      <c r="Z1394" s="237"/>
      <c r="AA1394" s="237"/>
      <c r="AB1394" s="237"/>
      <c r="AC1394" s="237"/>
      <c r="AD1394" s="237"/>
      <c r="AE1394" s="237"/>
      <c r="AF1394" s="237"/>
      <c r="AG1394" s="237"/>
      <c r="AH1394" s="237"/>
      <c r="AI1394" s="237"/>
      <c r="AJ1394" s="237"/>
      <c r="AK1394" s="237"/>
      <c r="AL1394" s="237"/>
      <c r="AM1394" s="237"/>
      <c r="AN1394" s="237"/>
      <c r="AO1394" s="237"/>
      <c r="AP1394" s="237"/>
      <c r="AQ1394" s="237"/>
      <c r="AR1394" s="237"/>
      <c r="AS1394" s="237"/>
      <c r="AT1394" s="237"/>
      <c r="AU1394" s="237"/>
      <c r="AV1394" s="237"/>
      <c r="AW1394" s="237"/>
      <c r="AX1394" s="237"/>
      <c r="AY1394" s="237"/>
      <c r="AZ1394" s="237"/>
      <c r="BA1394" s="237"/>
      <c r="BB1394" s="237"/>
      <c r="BC1394" s="237"/>
      <c r="BD1394" s="237"/>
      <c r="BE1394" s="237"/>
      <c r="BF1394" s="237"/>
      <c r="BG1394" s="237"/>
      <c r="BH1394" s="237"/>
      <c r="BI1394" s="237"/>
      <c r="BJ1394" s="237"/>
      <c r="BK1394" s="237"/>
      <c r="BL1394" s="237"/>
      <c r="BM1394" s="237"/>
      <c r="BN1394" s="237"/>
      <c r="BO1394" s="237"/>
      <c r="BP1394" s="237"/>
      <c r="BQ1394" s="237"/>
      <c r="BR1394" s="237"/>
      <c r="BS1394" s="237"/>
      <c r="BT1394" s="237"/>
      <c r="BU1394" s="237"/>
      <c r="BV1394" s="237"/>
      <c r="BW1394" s="237"/>
      <c r="BX1394" s="237"/>
      <c r="BY1394" s="237"/>
      <c r="BZ1394" s="237"/>
      <c r="CA1394" s="237"/>
      <c r="CB1394" s="237"/>
      <c r="CC1394" s="237"/>
      <c r="CD1394" s="237"/>
      <c r="CE1394" s="237"/>
      <c r="CF1394" s="237"/>
      <c r="CG1394" s="237"/>
      <c r="CH1394" s="237"/>
      <c r="CI1394" s="237"/>
      <c r="CJ1394" s="237"/>
      <c r="CK1394" s="237"/>
      <c r="CL1394" s="237"/>
      <c r="CM1394" s="237"/>
      <c r="CN1394" s="237"/>
      <c r="CO1394" s="237"/>
      <c r="CP1394" s="237"/>
      <c r="CQ1394" s="237"/>
      <c r="CR1394" s="237"/>
      <c r="CS1394" s="237"/>
      <c r="CT1394" s="237"/>
      <c r="CU1394" s="237"/>
      <c r="CV1394" s="237"/>
      <c r="CW1394" s="237"/>
      <c r="CX1394" s="237"/>
      <c r="CY1394" s="237"/>
      <c r="CZ1394" s="237"/>
      <c r="DA1394" s="237"/>
      <c r="DB1394" s="237"/>
      <c r="DC1394" s="237"/>
      <c r="DD1394" s="237"/>
      <c r="DE1394" s="237"/>
      <c r="DF1394" s="237"/>
      <c r="DG1394" s="237"/>
      <c r="DH1394" s="237"/>
      <c r="DI1394" s="237"/>
      <c r="DJ1394" s="237"/>
      <c r="DK1394" s="237"/>
      <c r="DL1394" s="237"/>
      <c r="DM1394" s="237"/>
      <c r="DN1394" s="237"/>
      <c r="DO1394" s="237"/>
      <c r="DP1394" s="237"/>
      <c r="DQ1394" s="237"/>
      <c r="DR1394" s="237"/>
      <c r="DS1394" s="237"/>
      <c r="DT1394" s="237"/>
      <c r="DU1394" s="237"/>
      <c r="DV1394" s="237"/>
      <c r="DW1394" s="237"/>
      <c r="DX1394" s="237"/>
      <c r="DY1394" s="237"/>
      <c r="DZ1394" s="237"/>
      <c r="EA1394" s="237"/>
      <c r="EB1394" s="237"/>
      <c r="EC1394" s="237"/>
      <c r="ED1394" s="237"/>
      <c r="EE1394" s="237"/>
      <c r="EF1394" s="237"/>
      <c r="EG1394" s="237"/>
      <c r="EH1394" s="237"/>
      <c r="EI1394" s="237"/>
      <c r="EJ1394" s="237"/>
      <c r="EK1394" s="237"/>
      <c r="EL1394" s="237"/>
      <c r="EM1394" s="237"/>
      <c r="EN1394" s="237"/>
      <c r="EO1394" s="237"/>
      <c r="EP1394" s="237"/>
      <c r="EQ1394" s="237"/>
      <c r="ER1394" s="237"/>
      <c r="ES1394" s="237"/>
      <c r="ET1394" s="237"/>
      <c r="EU1394" s="237"/>
      <c r="EV1394" s="237"/>
      <c r="EW1394" s="237"/>
      <c r="EX1394" s="237"/>
      <c r="EY1394" s="237"/>
      <c r="EZ1394" s="237"/>
      <c r="FA1394" s="237"/>
      <c r="FB1394" s="237"/>
      <c r="FC1394" s="237"/>
      <c r="FD1394" s="237"/>
      <c r="FE1394" s="237"/>
      <c r="FF1394" s="237"/>
      <c r="FG1394" s="237"/>
      <c r="FH1394" s="237"/>
      <c r="FI1394" s="237"/>
      <c r="FJ1394" s="237"/>
      <c r="FK1394" s="237"/>
      <c r="FL1394" s="237"/>
      <c r="FM1394" s="237"/>
      <c r="FN1394" s="237"/>
      <c r="FO1394" s="237"/>
      <c r="FP1394" s="237"/>
      <c r="FQ1394" s="237"/>
      <c r="FR1394" s="237"/>
      <c r="FS1394" s="237"/>
      <c r="FT1394" s="237"/>
      <c r="FU1394" s="237"/>
      <c r="FV1394" s="237"/>
      <c r="FW1394" s="237"/>
      <c r="FX1394" s="237"/>
      <c r="FY1394" s="237"/>
      <c r="FZ1394" s="237"/>
      <c r="GA1394" s="237"/>
      <c r="GB1394" s="237"/>
      <c r="GC1394" s="237"/>
      <c r="GD1394" s="237"/>
      <c r="GE1394" s="237"/>
      <c r="GF1394" s="237"/>
      <c r="GG1394" s="237"/>
      <c r="GH1394" s="237"/>
      <c r="GI1394" s="237"/>
      <c r="GJ1394" s="237"/>
      <c r="GK1394" s="237"/>
      <c r="GL1394" s="237"/>
      <c r="GM1394" s="237"/>
      <c r="GN1394" s="237"/>
      <c r="GO1394" s="237"/>
      <c r="GP1394" s="237"/>
      <c r="GQ1394" s="237"/>
    </row>
    <row r="1395" spans="1:199" s="81" customFormat="1" ht="15" hidden="1">
      <c r="A1395" s="176" t="s">
        <v>3287</v>
      </c>
      <c r="B1395" s="241" t="s">
        <v>6581</v>
      </c>
      <c r="C1395" s="242">
        <v>0</v>
      </c>
      <c r="D1395" s="242">
        <v>0</v>
      </c>
      <c r="E1395" s="242">
        <v>0</v>
      </c>
      <c r="F1395" s="242">
        <v>0</v>
      </c>
      <c r="G1395" s="242">
        <v>0</v>
      </c>
      <c r="H1395" s="242">
        <v>0</v>
      </c>
      <c r="I1395" s="242">
        <v>0</v>
      </c>
      <c r="J1395" s="242">
        <v>0</v>
      </c>
      <c r="K1395" s="242">
        <v>0</v>
      </c>
      <c r="L1395" s="242">
        <v>0</v>
      </c>
      <c r="M1395" s="242">
        <v>0</v>
      </c>
      <c r="N1395" s="242">
        <v>0</v>
      </c>
      <c r="O1395" s="242">
        <v>0</v>
      </c>
      <c r="P1395" s="28"/>
      <c r="Q1395" s="242">
        <f>SUM(D1395:O1395)</f>
        <v>0</v>
      </c>
      <c r="R1395" s="242">
        <f>IF($R$19&lt;1,0,Q1395/$R$19)</f>
        <v>0</v>
      </c>
      <c r="S1395" s="243"/>
      <c r="T1395" s="351">
        <f>IF(Q1395=0,0,1)+IF(C1395=0,0,1)+IF(D1395=0,0,1)+IF(E1395=0,0,1)+IF(F1395=0,0,1)+IF(G1395=0,0,1)+IF(H1395=0,0,1)+IF(I1395=0,0,1)+IF(J1395=0,0,1)+IF(K1395=0,0,1)+IF(L1395=0,0,1)+IF(M1395=0,0,1)+IF(N1395=0,0,1)+IF(O1395=0,0,1)</f>
        <v>0</v>
      </c>
      <c r="U1395" s="237"/>
      <c r="V1395" s="237"/>
      <c r="W1395" s="237"/>
      <c r="X1395" s="237"/>
      <c r="Y1395" s="237"/>
      <c r="Z1395" s="237"/>
      <c r="AA1395" s="237"/>
      <c r="AB1395" s="237"/>
      <c r="AC1395" s="237"/>
      <c r="AD1395" s="237"/>
      <c r="AE1395" s="237"/>
      <c r="AF1395" s="237"/>
      <c r="AG1395" s="237"/>
      <c r="AH1395" s="237"/>
      <c r="AI1395" s="237"/>
      <c r="AJ1395" s="237"/>
      <c r="AK1395" s="237"/>
      <c r="AL1395" s="237"/>
      <c r="AM1395" s="237"/>
      <c r="AN1395" s="237"/>
      <c r="AO1395" s="237"/>
      <c r="AP1395" s="237"/>
      <c r="AQ1395" s="237"/>
      <c r="AR1395" s="237"/>
      <c r="AS1395" s="237"/>
      <c r="AT1395" s="237"/>
      <c r="AU1395" s="237"/>
      <c r="AV1395" s="237"/>
      <c r="AW1395" s="237"/>
      <c r="AX1395" s="237"/>
      <c r="AY1395" s="237"/>
      <c r="AZ1395" s="237"/>
      <c r="BA1395" s="237"/>
      <c r="BB1395" s="237"/>
      <c r="BC1395" s="237"/>
      <c r="BD1395" s="237"/>
      <c r="BE1395" s="237"/>
      <c r="BF1395" s="237"/>
      <c r="BG1395" s="237"/>
      <c r="BH1395" s="237"/>
      <c r="BI1395" s="237"/>
      <c r="BJ1395" s="237"/>
      <c r="BK1395" s="237"/>
      <c r="BL1395" s="237"/>
      <c r="BM1395" s="237"/>
      <c r="BN1395" s="237"/>
      <c r="BO1395" s="237"/>
      <c r="BP1395" s="237"/>
      <c r="BQ1395" s="237"/>
      <c r="BR1395" s="237"/>
      <c r="BS1395" s="237"/>
      <c r="BT1395" s="237"/>
      <c r="BU1395" s="237"/>
      <c r="BV1395" s="237"/>
      <c r="BW1395" s="237"/>
      <c r="BX1395" s="237"/>
      <c r="BY1395" s="237"/>
      <c r="BZ1395" s="237"/>
      <c r="CA1395" s="237"/>
      <c r="CB1395" s="237"/>
      <c r="CC1395" s="237"/>
      <c r="CD1395" s="237"/>
      <c r="CE1395" s="237"/>
      <c r="CF1395" s="237"/>
      <c r="CG1395" s="237"/>
      <c r="CH1395" s="237"/>
      <c r="CI1395" s="237"/>
      <c r="CJ1395" s="237"/>
      <c r="CK1395" s="237"/>
      <c r="CL1395" s="237"/>
      <c r="CM1395" s="237"/>
      <c r="CN1395" s="237"/>
      <c r="CO1395" s="237"/>
      <c r="CP1395" s="237"/>
      <c r="CQ1395" s="237"/>
      <c r="CR1395" s="237"/>
      <c r="CS1395" s="237"/>
      <c r="CT1395" s="237"/>
      <c r="CU1395" s="237"/>
      <c r="CV1395" s="237"/>
      <c r="CW1395" s="237"/>
      <c r="CX1395" s="237"/>
      <c r="CY1395" s="237"/>
      <c r="CZ1395" s="237"/>
      <c r="DA1395" s="237"/>
      <c r="DB1395" s="237"/>
      <c r="DC1395" s="237"/>
      <c r="DD1395" s="237"/>
      <c r="DE1395" s="237"/>
      <c r="DF1395" s="237"/>
      <c r="DG1395" s="237"/>
      <c r="DH1395" s="237"/>
      <c r="DI1395" s="237"/>
      <c r="DJ1395" s="237"/>
      <c r="DK1395" s="237"/>
      <c r="DL1395" s="237"/>
      <c r="DM1395" s="237"/>
      <c r="DN1395" s="237"/>
      <c r="DO1395" s="237"/>
      <c r="DP1395" s="237"/>
      <c r="DQ1395" s="237"/>
      <c r="DR1395" s="237"/>
      <c r="DS1395" s="237"/>
      <c r="DT1395" s="237"/>
      <c r="DU1395" s="237"/>
      <c r="DV1395" s="237"/>
      <c r="DW1395" s="237"/>
      <c r="DX1395" s="237"/>
      <c r="DY1395" s="237"/>
      <c r="DZ1395" s="237"/>
      <c r="EA1395" s="237"/>
      <c r="EB1395" s="237"/>
      <c r="EC1395" s="237"/>
      <c r="ED1395" s="237"/>
      <c r="EE1395" s="237"/>
      <c r="EF1395" s="237"/>
      <c r="EG1395" s="237"/>
      <c r="EH1395" s="237"/>
      <c r="EI1395" s="237"/>
      <c r="EJ1395" s="237"/>
      <c r="EK1395" s="237"/>
      <c r="EL1395" s="237"/>
      <c r="EM1395" s="237"/>
      <c r="EN1395" s="237"/>
      <c r="EO1395" s="237"/>
      <c r="EP1395" s="237"/>
      <c r="EQ1395" s="237"/>
      <c r="ER1395" s="237"/>
      <c r="ES1395" s="237"/>
      <c r="ET1395" s="237"/>
      <c r="EU1395" s="237"/>
      <c r="EV1395" s="237"/>
      <c r="EW1395" s="237"/>
      <c r="EX1395" s="237"/>
      <c r="EY1395" s="237"/>
      <c r="EZ1395" s="237"/>
      <c r="FA1395" s="237"/>
      <c r="FB1395" s="237"/>
      <c r="FC1395" s="237"/>
      <c r="FD1395" s="237"/>
      <c r="FE1395" s="237"/>
      <c r="FF1395" s="237"/>
      <c r="FG1395" s="237"/>
      <c r="FH1395" s="237"/>
      <c r="FI1395" s="237"/>
      <c r="FJ1395" s="237"/>
      <c r="FK1395" s="237"/>
      <c r="FL1395" s="237"/>
      <c r="FM1395" s="237"/>
      <c r="FN1395" s="237"/>
      <c r="FO1395" s="237"/>
      <c r="FP1395" s="237"/>
      <c r="FQ1395" s="237"/>
      <c r="FR1395" s="237"/>
      <c r="FS1395" s="237"/>
      <c r="FT1395" s="237"/>
      <c r="FU1395" s="237"/>
      <c r="FV1395" s="237"/>
      <c r="FW1395" s="237"/>
      <c r="FX1395" s="237"/>
      <c r="FY1395" s="237"/>
      <c r="FZ1395" s="237"/>
      <c r="GA1395" s="237"/>
      <c r="GB1395" s="237"/>
      <c r="GC1395" s="237"/>
      <c r="GD1395" s="237"/>
      <c r="GE1395" s="237"/>
      <c r="GF1395" s="237"/>
      <c r="GG1395" s="237"/>
      <c r="GH1395" s="237"/>
      <c r="GI1395" s="237"/>
      <c r="GJ1395" s="237"/>
      <c r="GK1395" s="237"/>
      <c r="GL1395" s="237"/>
      <c r="GM1395" s="237"/>
      <c r="GN1395" s="237"/>
      <c r="GO1395" s="237"/>
      <c r="GP1395" s="237"/>
      <c r="GQ1395" s="237"/>
    </row>
    <row r="1396" spans="1:199" s="81" customFormat="1" ht="15" hidden="1">
      <c r="A1396" s="176" t="s">
        <v>3288</v>
      </c>
      <c r="B1396" s="241" t="s">
        <v>6582</v>
      </c>
      <c r="C1396" s="242">
        <v>0</v>
      </c>
      <c r="D1396" s="242">
        <v>0</v>
      </c>
      <c r="E1396" s="242">
        <v>0</v>
      </c>
      <c r="F1396" s="242">
        <v>0</v>
      </c>
      <c r="G1396" s="242">
        <v>0</v>
      </c>
      <c r="H1396" s="242">
        <v>0</v>
      </c>
      <c r="I1396" s="242">
        <v>0</v>
      </c>
      <c r="J1396" s="242">
        <v>0</v>
      </c>
      <c r="K1396" s="242">
        <v>0</v>
      </c>
      <c r="L1396" s="242">
        <v>0</v>
      </c>
      <c r="M1396" s="242">
        <v>0</v>
      </c>
      <c r="N1396" s="242">
        <v>0</v>
      </c>
      <c r="O1396" s="242">
        <v>0</v>
      </c>
      <c r="P1396" s="28"/>
      <c r="Q1396" s="242">
        <f>SUM(D1396:O1396)</f>
        <v>0</v>
      </c>
      <c r="R1396" s="242">
        <f>IF($R$19&lt;1,0,Q1396/$R$19)</f>
        <v>0</v>
      </c>
      <c r="S1396" s="243"/>
      <c r="T1396" s="351">
        <f>IF(Q1396=0,0,1)+IF(C1396=0,0,1)+IF(D1396=0,0,1)+IF(E1396=0,0,1)+IF(F1396=0,0,1)+IF(G1396=0,0,1)+IF(H1396=0,0,1)+IF(I1396=0,0,1)+IF(J1396=0,0,1)+IF(K1396=0,0,1)+IF(L1396=0,0,1)+IF(M1396=0,0,1)+IF(N1396=0,0,1)+IF(O1396=0,0,1)</f>
        <v>0</v>
      </c>
      <c r="U1396" s="237"/>
      <c r="V1396" s="237"/>
      <c r="W1396" s="237"/>
      <c r="X1396" s="237"/>
      <c r="Y1396" s="237"/>
      <c r="Z1396" s="237"/>
      <c r="AA1396" s="237"/>
      <c r="AB1396" s="237"/>
      <c r="AC1396" s="237"/>
      <c r="AD1396" s="237"/>
      <c r="AE1396" s="237"/>
      <c r="AF1396" s="237"/>
      <c r="AG1396" s="237"/>
      <c r="AH1396" s="237"/>
      <c r="AI1396" s="237"/>
      <c r="AJ1396" s="237"/>
      <c r="AK1396" s="237"/>
      <c r="AL1396" s="237"/>
      <c r="AM1396" s="237"/>
      <c r="AN1396" s="237"/>
      <c r="AO1396" s="237"/>
      <c r="AP1396" s="237"/>
      <c r="AQ1396" s="237"/>
      <c r="AR1396" s="237"/>
      <c r="AS1396" s="237"/>
      <c r="AT1396" s="237"/>
      <c r="AU1396" s="237"/>
      <c r="AV1396" s="237"/>
      <c r="AW1396" s="237"/>
      <c r="AX1396" s="237"/>
      <c r="AY1396" s="237"/>
      <c r="AZ1396" s="237"/>
      <c r="BA1396" s="237"/>
      <c r="BB1396" s="237"/>
      <c r="BC1396" s="237"/>
      <c r="BD1396" s="237"/>
      <c r="BE1396" s="237"/>
      <c r="BF1396" s="237"/>
      <c r="BG1396" s="237"/>
      <c r="BH1396" s="237"/>
      <c r="BI1396" s="237"/>
      <c r="BJ1396" s="237"/>
      <c r="BK1396" s="237"/>
      <c r="BL1396" s="237"/>
      <c r="BM1396" s="237"/>
      <c r="BN1396" s="237"/>
      <c r="BO1396" s="237"/>
      <c r="BP1396" s="237"/>
      <c r="BQ1396" s="237"/>
      <c r="BR1396" s="237"/>
      <c r="BS1396" s="237"/>
      <c r="BT1396" s="237"/>
      <c r="BU1396" s="237"/>
      <c r="BV1396" s="237"/>
      <c r="BW1396" s="237"/>
      <c r="BX1396" s="237"/>
      <c r="BY1396" s="237"/>
      <c r="BZ1396" s="237"/>
      <c r="CA1396" s="237"/>
      <c r="CB1396" s="237"/>
      <c r="CC1396" s="237"/>
      <c r="CD1396" s="237"/>
      <c r="CE1396" s="237"/>
      <c r="CF1396" s="237"/>
      <c r="CG1396" s="237"/>
      <c r="CH1396" s="237"/>
      <c r="CI1396" s="237"/>
      <c r="CJ1396" s="237"/>
      <c r="CK1396" s="237"/>
      <c r="CL1396" s="237"/>
      <c r="CM1396" s="237"/>
      <c r="CN1396" s="237"/>
      <c r="CO1396" s="237"/>
      <c r="CP1396" s="237"/>
      <c r="CQ1396" s="237"/>
      <c r="CR1396" s="237"/>
      <c r="CS1396" s="237"/>
      <c r="CT1396" s="237"/>
      <c r="CU1396" s="237"/>
      <c r="CV1396" s="237"/>
      <c r="CW1396" s="237"/>
      <c r="CX1396" s="237"/>
      <c r="CY1396" s="237"/>
      <c r="CZ1396" s="237"/>
      <c r="DA1396" s="237"/>
      <c r="DB1396" s="237"/>
      <c r="DC1396" s="237"/>
      <c r="DD1396" s="237"/>
      <c r="DE1396" s="237"/>
      <c r="DF1396" s="237"/>
      <c r="DG1396" s="237"/>
      <c r="DH1396" s="237"/>
      <c r="DI1396" s="237"/>
      <c r="DJ1396" s="237"/>
      <c r="DK1396" s="237"/>
      <c r="DL1396" s="237"/>
      <c r="DM1396" s="237"/>
      <c r="DN1396" s="237"/>
      <c r="DO1396" s="237"/>
      <c r="DP1396" s="237"/>
      <c r="DQ1396" s="237"/>
      <c r="DR1396" s="237"/>
      <c r="DS1396" s="237"/>
      <c r="DT1396" s="237"/>
      <c r="DU1396" s="237"/>
      <c r="DV1396" s="237"/>
      <c r="DW1396" s="237"/>
      <c r="DX1396" s="237"/>
      <c r="DY1396" s="237"/>
      <c r="DZ1396" s="237"/>
      <c r="EA1396" s="237"/>
      <c r="EB1396" s="237"/>
      <c r="EC1396" s="237"/>
      <c r="ED1396" s="237"/>
      <c r="EE1396" s="237"/>
      <c r="EF1396" s="237"/>
      <c r="EG1396" s="237"/>
      <c r="EH1396" s="237"/>
      <c r="EI1396" s="237"/>
      <c r="EJ1396" s="237"/>
      <c r="EK1396" s="237"/>
      <c r="EL1396" s="237"/>
      <c r="EM1396" s="237"/>
      <c r="EN1396" s="237"/>
      <c r="EO1396" s="237"/>
      <c r="EP1396" s="237"/>
      <c r="EQ1396" s="237"/>
      <c r="ER1396" s="237"/>
      <c r="ES1396" s="237"/>
      <c r="ET1396" s="237"/>
      <c r="EU1396" s="237"/>
      <c r="EV1396" s="237"/>
      <c r="EW1396" s="237"/>
      <c r="EX1396" s="237"/>
      <c r="EY1396" s="237"/>
      <c r="EZ1396" s="237"/>
      <c r="FA1396" s="237"/>
      <c r="FB1396" s="237"/>
      <c r="FC1396" s="237"/>
      <c r="FD1396" s="237"/>
      <c r="FE1396" s="237"/>
      <c r="FF1396" s="237"/>
      <c r="FG1396" s="237"/>
      <c r="FH1396" s="237"/>
      <c r="FI1396" s="237"/>
      <c r="FJ1396" s="237"/>
      <c r="FK1396" s="237"/>
      <c r="FL1396" s="237"/>
      <c r="FM1396" s="237"/>
      <c r="FN1396" s="237"/>
      <c r="FO1396" s="237"/>
      <c r="FP1396" s="237"/>
      <c r="FQ1396" s="237"/>
      <c r="FR1396" s="237"/>
      <c r="FS1396" s="237"/>
      <c r="FT1396" s="237"/>
      <c r="FU1396" s="237"/>
      <c r="FV1396" s="237"/>
      <c r="FW1396" s="237"/>
      <c r="FX1396" s="237"/>
      <c r="FY1396" s="237"/>
      <c r="FZ1396" s="237"/>
      <c r="GA1396" s="237"/>
      <c r="GB1396" s="237"/>
      <c r="GC1396" s="237"/>
      <c r="GD1396" s="237"/>
      <c r="GE1396" s="237"/>
      <c r="GF1396" s="237"/>
      <c r="GG1396" s="237"/>
      <c r="GH1396" s="237"/>
      <c r="GI1396" s="237"/>
      <c r="GJ1396" s="237"/>
      <c r="GK1396" s="237"/>
      <c r="GL1396" s="237"/>
      <c r="GM1396" s="237"/>
      <c r="GN1396" s="237"/>
      <c r="GO1396" s="237"/>
      <c r="GP1396" s="237"/>
      <c r="GQ1396" s="237"/>
    </row>
    <row r="1397" spans="1:199" s="81" customFormat="1" ht="15" hidden="1">
      <c r="A1397" s="176" t="s">
        <v>3289</v>
      </c>
      <c r="B1397" s="241" t="s">
        <v>6583</v>
      </c>
      <c r="C1397" s="242">
        <v>0</v>
      </c>
      <c r="D1397" s="242">
        <v>0</v>
      </c>
      <c r="E1397" s="242">
        <v>0</v>
      </c>
      <c r="F1397" s="242">
        <v>0</v>
      </c>
      <c r="G1397" s="242">
        <v>0</v>
      </c>
      <c r="H1397" s="242">
        <v>0</v>
      </c>
      <c r="I1397" s="242">
        <v>0</v>
      </c>
      <c r="J1397" s="242">
        <v>0</v>
      </c>
      <c r="K1397" s="242">
        <v>0</v>
      </c>
      <c r="L1397" s="242">
        <v>0</v>
      </c>
      <c r="M1397" s="242">
        <v>0</v>
      </c>
      <c r="N1397" s="242">
        <v>0</v>
      </c>
      <c r="O1397" s="242">
        <v>0</v>
      </c>
      <c r="P1397" s="28"/>
      <c r="Q1397" s="242">
        <f>SUM(D1397:O1397)</f>
        <v>0</v>
      </c>
      <c r="R1397" s="242">
        <f>IF($R$19&lt;1,0,Q1397/$R$19)</f>
        <v>0</v>
      </c>
      <c r="S1397" s="243"/>
      <c r="T1397" s="351">
        <f>IF(Q1397=0,0,1)+IF(C1397=0,0,1)+IF(D1397=0,0,1)+IF(E1397=0,0,1)+IF(F1397=0,0,1)+IF(G1397=0,0,1)+IF(H1397=0,0,1)+IF(I1397=0,0,1)+IF(J1397=0,0,1)+IF(K1397=0,0,1)+IF(L1397=0,0,1)+IF(M1397=0,0,1)+IF(N1397=0,0,1)+IF(O1397=0,0,1)</f>
        <v>0</v>
      </c>
      <c r="U1397" s="237"/>
      <c r="V1397" s="237"/>
      <c r="W1397" s="237"/>
      <c r="X1397" s="237"/>
      <c r="Y1397" s="237"/>
      <c r="Z1397" s="237"/>
      <c r="AA1397" s="237"/>
      <c r="AB1397" s="237"/>
      <c r="AC1397" s="237"/>
      <c r="AD1397" s="237"/>
      <c r="AE1397" s="237"/>
      <c r="AF1397" s="237"/>
      <c r="AG1397" s="237"/>
      <c r="AH1397" s="237"/>
      <c r="AI1397" s="237"/>
      <c r="AJ1397" s="237"/>
      <c r="AK1397" s="237"/>
      <c r="AL1397" s="237"/>
      <c r="AM1397" s="237"/>
      <c r="AN1397" s="237"/>
      <c r="AO1397" s="237"/>
      <c r="AP1397" s="237"/>
      <c r="AQ1397" s="237"/>
      <c r="AR1397" s="237"/>
      <c r="AS1397" s="237"/>
      <c r="AT1397" s="237"/>
      <c r="AU1397" s="237"/>
      <c r="AV1397" s="237"/>
      <c r="AW1397" s="237"/>
      <c r="AX1397" s="237"/>
      <c r="AY1397" s="237"/>
      <c r="AZ1397" s="237"/>
      <c r="BA1397" s="237"/>
      <c r="BB1397" s="237"/>
      <c r="BC1397" s="237"/>
      <c r="BD1397" s="237"/>
      <c r="BE1397" s="237"/>
      <c r="BF1397" s="237"/>
      <c r="BG1397" s="237"/>
      <c r="BH1397" s="237"/>
      <c r="BI1397" s="237"/>
      <c r="BJ1397" s="237"/>
      <c r="BK1397" s="237"/>
      <c r="BL1397" s="237"/>
      <c r="BM1397" s="237"/>
      <c r="BN1397" s="237"/>
      <c r="BO1397" s="237"/>
      <c r="BP1397" s="237"/>
      <c r="BQ1397" s="237"/>
      <c r="BR1397" s="237"/>
      <c r="BS1397" s="237"/>
      <c r="BT1397" s="237"/>
      <c r="BU1397" s="237"/>
      <c r="BV1397" s="237"/>
      <c r="BW1397" s="237"/>
      <c r="BX1397" s="237"/>
      <c r="BY1397" s="237"/>
      <c r="BZ1397" s="237"/>
      <c r="CA1397" s="237"/>
      <c r="CB1397" s="237"/>
      <c r="CC1397" s="237"/>
      <c r="CD1397" s="237"/>
      <c r="CE1397" s="237"/>
      <c r="CF1397" s="237"/>
      <c r="CG1397" s="237"/>
      <c r="CH1397" s="237"/>
      <c r="CI1397" s="237"/>
      <c r="CJ1397" s="237"/>
      <c r="CK1397" s="237"/>
      <c r="CL1397" s="237"/>
      <c r="CM1397" s="237"/>
      <c r="CN1397" s="237"/>
      <c r="CO1397" s="237"/>
      <c r="CP1397" s="237"/>
      <c r="CQ1397" s="237"/>
      <c r="CR1397" s="237"/>
      <c r="CS1397" s="237"/>
      <c r="CT1397" s="237"/>
      <c r="CU1397" s="237"/>
      <c r="CV1397" s="237"/>
      <c r="CW1397" s="237"/>
      <c r="CX1397" s="237"/>
      <c r="CY1397" s="237"/>
      <c r="CZ1397" s="237"/>
      <c r="DA1397" s="237"/>
      <c r="DB1397" s="237"/>
      <c r="DC1397" s="237"/>
      <c r="DD1397" s="237"/>
      <c r="DE1397" s="237"/>
      <c r="DF1397" s="237"/>
      <c r="DG1397" s="237"/>
      <c r="DH1397" s="237"/>
      <c r="DI1397" s="237"/>
      <c r="DJ1397" s="237"/>
      <c r="DK1397" s="237"/>
      <c r="DL1397" s="237"/>
      <c r="DM1397" s="237"/>
      <c r="DN1397" s="237"/>
      <c r="DO1397" s="237"/>
      <c r="DP1397" s="237"/>
      <c r="DQ1397" s="237"/>
      <c r="DR1397" s="237"/>
      <c r="DS1397" s="237"/>
      <c r="DT1397" s="237"/>
      <c r="DU1397" s="237"/>
      <c r="DV1397" s="237"/>
      <c r="DW1397" s="237"/>
      <c r="DX1397" s="237"/>
      <c r="DY1397" s="237"/>
      <c r="DZ1397" s="237"/>
      <c r="EA1397" s="237"/>
      <c r="EB1397" s="237"/>
      <c r="EC1397" s="237"/>
      <c r="ED1397" s="237"/>
      <c r="EE1397" s="237"/>
      <c r="EF1397" s="237"/>
      <c r="EG1397" s="237"/>
      <c r="EH1397" s="237"/>
      <c r="EI1397" s="237"/>
      <c r="EJ1397" s="237"/>
      <c r="EK1397" s="237"/>
      <c r="EL1397" s="237"/>
      <c r="EM1397" s="237"/>
      <c r="EN1397" s="237"/>
      <c r="EO1397" s="237"/>
      <c r="EP1397" s="237"/>
      <c r="EQ1397" s="237"/>
      <c r="ER1397" s="237"/>
      <c r="ES1397" s="237"/>
      <c r="ET1397" s="237"/>
      <c r="EU1397" s="237"/>
      <c r="EV1397" s="237"/>
      <c r="EW1397" s="237"/>
      <c r="EX1397" s="237"/>
      <c r="EY1397" s="237"/>
      <c r="EZ1397" s="237"/>
      <c r="FA1397" s="237"/>
      <c r="FB1397" s="237"/>
      <c r="FC1397" s="237"/>
      <c r="FD1397" s="237"/>
      <c r="FE1397" s="237"/>
      <c r="FF1397" s="237"/>
      <c r="FG1397" s="237"/>
      <c r="FH1397" s="237"/>
      <c r="FI1397" s="237"/>
      <c r="FJ1397" s="237"/>
      <c r="FK1397" s="237"/>
      <c r="FL1397" s="237"/>
      <c r="FM1397" s="237"/>
      <c r="FN1397" s="237"/>
      <c r="FO1397" s="237"/>
      <c r="FP1397" s="237"/>
      <c r="FQ1397" s="237"/>
      <c r="FR1397" s="237"/>
      <c r="FS1397" s="237"/>
      <c r="FT1397" s="237"/>
      <c r="FU1397" s="237"/>
      <c r="FV1397" s="237"/>
      <c r="FW1397" s="237"/>
      <c r="FX1397" s="237"/>
      <c r="FY1397" s="237"/>
      <c r="FZ1397" s="237"/>
      <c r="GA1397" s="237"/>
      <c r="GB1397" s="237"/>
      <c r="GC1397" s="237"/>
      <c r="GD1397" s="237"/>
      <c r="GE1397" s="237"/>
      <c r="GF1397" s="237"/>
      <c r="GG1397" s="237"/>
      <c r="GH1397" s="237"/>
      <c r="GI1397" s="237"/>
      <c r="GJ1397" s="237"/>
      <c r="GK1397" s="237"/>
      <c r="GL1397" s="237"/>
      <c r="GM1397" s="237"/>
      <c r="GN1397" s="237"/>
      <c r="GO1397" s="237"/>
      <c r="GP1397" s="237"/>
      <c r="GQ1397" s="237"/>
    </row>
    <row r="1398" spans="1:199" s="81" customFormat="1" ht="15" hidden="1">
      <c r="A1398" s="176" t="s">
        <v>3290</v>
      </c>
      <c r="B1398" s="241" t="s">
        <v>6584</v>
      </c>
      <c r="C1398" s="242">
        <v>0</v>
      </c>
      <c r="D1398" s="242">
        <v>0</v>
      </c>
      <c r="E1398" s="242">
        <v>0</v>
      </c>
      <c r="F1398" s="242">
        <v>0</v>
      </c>
      <c r="G1398" s="242">
        <v>0</v>
      </c>
      <c r="H1398" s="242">
        <v>0</v>
      </c>
      <c r="I1398" s="242">
        <v>0</v>
      </c>
      <c r="J1398" s="242">
        <v>0</v>
      </c>
      <c r="K1398" s="242">
        <v>0</v>
      </c>
      <c r="L1398" s="242">
        <v>0</v>
      </c>
      <c r="M1398" s="242">
        <v>0</v>
      </c>
      <c r="N1398" s="242">
        <v>0</v>
      </c>
      <c r="O1398" s="242">
        <v>0</v>
      </c>
      <c r="P1398" s="28"/>
      <c r="Q1398" s="242">
        <f>SUM(D1398:O1398)</f>
        <v>0</v>
      </c>
      <c r="R1398" s="242">
        <f>IF($R$19&lt;1,0,Q1398/$R$19)</f>
        <v>0</v>
      </c>
      <c r="S1398" s="243"/>
      <c r="T1398" s="351">
        <f>IF(Q1398=0,0,1)+IF(C1398=0,0,1)+IF(D1398=0,0,1)+IF(E1398=0,0,1)+IF(F1398=0,0,1)+IF(G1398=0,0,1)+IF(H1398=0,0,1)+IF(I1398=0,0,1)+IF(J1398=0,0,1)+IF(K1398=0,0,1)+IF(L1398=0,0,1)+IF(M1398=0,0,1)+IF(N1398=0,0,1)+IF(O1398=0,0,1)</f>
        <v>0</v>
      </c>
      <c r="U1398" s="237"/>
      <c r="V1398" s="237"/>
      <c r="W1398" s="237"/>
      <c r="X1398" s="237"/>
      <c r="Y1398" s="237"/>
      <c r="Z1398" s="237"/>
      <c r="AA1398" s="237"/>
      <c r="AB1398" s="237"/>
      <c r="AC1398" s="237"/>
      <c r="AD1398" s="237"/>
      <c r="AE1398" s="237"/>
      <c r="AF1398" s="237"/>
      <c r="AG1398" s="237"/>
      <c r="AH1398" s="237"/>
      <c r="AI1398" s="237"/>
      <c r="AJ1398" s="237"/>
      <c r="AK1398" s="237"/>
      <c r="AL1398" s="237"/>
      <c r="AM1398" s="237"/>
      <c r="AN1398" s="237"/>
      <c r="AO1398" s="237"/>
      <c r="AP1398" s="237"/>
      <c r="AQ1398" s="237"/>
      <c r="AR1398" s="237"/>
      <c r="AS1398" s="237"/>
      <c r="AT1398" s="237"/>
      <c r="AU1398" s="237"/>
      <c r="AV1398" s="237"/>
      <c r="AW1398" s="237"/>
      <c r="AX1398" s="237"/>
      <c r="AY1398" s="237"/>
      <c r="AZ1398" s="237"/>
      <c r="BA1398" s="237"/>
      <c r="BB1398" s="237"/>
      <c r="BC1398" s="237"/>
      <c r="BD1398" s="237"/>
      <c r="BE1398" s="237"/>
      <c r="BF1398" s="237"/>
      <c r="BG1398" s="237"/>
      <c r="BH1398" s="237"/>
      <c r="BI1398" s="237"/>
      <c r="BJ1398" s="237"/>
      <c r="BK1398" s="237"/>
      <c r="BL1398" s="237"/>
      <c r="BM1398" s="237"/>
      <c r="BN1398" s="237"/>
      <c r="BO1398" s="237"/>
      <c r="BP1398" s="237"/>
      <c r="BQ1398" s="237"/>
      <c r="BR1398" s="237"/>
      <c r="BS1398" s="237"/>
      <c r="BT1398" s="237"/>
      <c r="BU1398" s="237"/>
      <c r="BV1398" s="237"/>
      <c r="BW1398" s="237"/>
      <c r="BX1398" s="237"/>
      <c r="BY1398" s="237"/>
      <c r="BZ1398" s="237"/>
      <c r="CA1398" s="237"/>
      <c r="CB1398" s="237"/>
      <c r="CC1398" s="237"/>
      <c r="CD1398" s="237"/>
      <c r="CE1398" s="237"/>
      <c r="CF1398" s="237"/>
      <c r="CG1398" s="237"/>
      <c r="CH1398" s="237"/>
      <c r="CI1398" s="237"/>
      <c r="CJ1398" s="237"/>
      <c r="CK1398" s="237"/>
      <c r="CL1398" s="237"/>
      <c r="CM1398" s="237"/>
      <c r="CN1398" s="237"/>
      <c r="CO1398" s="237"/>
      <c r="CP1398" s="237"/>
      <c r="CQ1398" s="237"/>
      <c r="CR1398" s="237"/>
      <c r="CS1398" s="237"/>
      <c r="CT1398" s="237"/>
      <c r="CU1398" s="237"/>
      <c r="CV1398" s="237"/>
      <c r="CW1398" s="237"/>
      <c r="CX1398" s="237"/>
      <c r="CY1398" s="237"/>
      <c r="CZ1398" s="237"/>
      <c r="DA1398" s="237"/>
      <c r="DB1398" s="237"/>
      <c r="DC1398" s="237"/>
      <c r="DD1398" s="237"/>
      <c r="DE1398" s="237"/>
      <c r="DF1398" s="237"/>
      <c r="DG1398" s="237"/>
      <c r="DH1398" s="237"/>
      <c r="DI1398" s="237"/>
      <c r="DJ1398" s="237"/>
      <c r="DK1398" s="237"/>
      <c r="DL1398" s="237"/>
      <c r="DM1398" s="237"/>
      <c r="DN1398" s="237"/>
      <c r="DO1398" s="237"/>
      <c r="DP1398" s="237"/>
      <c r="DQ1398" s="237"/>
      <c r="DR1398" s="237"/>
      <c r="DS1398" s="237"/>
      <c r="DT1398" s="237"/>
      <c r="DU1398" s="237"/>
      <c r="DV1398" s="237"/>
      <c r="DW1398" s="237"/>
      <c r="DX1398" s="237"/>
      <c r="DY1398" s="237"/>
      <c r="DZ1398" s="237"/>
      <c r="EA1398" s="237"/>
      <c r="EB1398" s="237"/>
      <c r="EC1398" s="237"/>
      <c r="ED1398" s="237"/>
      <c r="EE1398" s="237"/>
      <c r="EF1398" s="237"/>
      <c r="EG1398" s="237"/>
      <c r="EH1398" s="237"/>
      <c r="EI1398" s="237"/>
      <c r="EJ1398" s="237"/>
      <c r="EK1398" s="237"/>
      <c r="EL1398" s="237"/>
      <c r="EM1398" s="237"/>
      <c r="EN1398" s="237"/>
      <c r="EO1398" s="237"/>
      <c r="EP1398" s="237"/>
      <c r="EQ1398" s="237"/>
      <c r="ER1398" s="237"/>
      <c r="ES1398" s="237"/>
      <c r="ET1398" s="237"/>
      <c r="EU1398" s="237"/>
      <c r="EV1398" s="237"/>
      <c r="EW1398" s="237"/>
      <c r="EX1398" s="237"/>
      <c r="EY1398" s="237"/>
      <c r="EZ1398" s="237"/>
      <c r="FA1398" s="237"/>
      <c r="FB1398" s="237"/>
      <c r="FC1398" s="237"/>
      <c r="FD1398" s="237"/>
      <c r="FE1398" s="237"/>
      <c r="FF1398" s="237"/>
      <c r="FG1398" s="237"/>
      <c r="FH1398" s="237"/>
      <c r="FI1398" s="237"/>
      <c r="FJ1398" s="237"/>
      <c r="FK1398" s="237"/>
      <c r="FL1398" s="237"/>
      <c r="FM1398" s="237"/>
      <c r="FN1398" s="237"/>
      <c r="FO1398" s="237"/>
      <c r="FP1398" s="237"/>
      <c r="FQ1398" s="237"/>
      <c r="FR1398" s="237"/>
      <c r="FS1398" s="237"/>
      <c r="FT1398" s="237"/>
      <c r="FU1398" s="237"/>
      <c r="FV1398" s="237"/>
      <c r="FW1398" s="237"/>
      <c r="FX1398" s="237"/>
      <c r="FY1398" s="237"/>
      <c r="FZ1398" s="237"/>
      <c r="GA1398" s="237"/>
      <c r="GB1398" s="237"/>
      <c r="GC1398" s="237"/>
      <c r="GD1398" s="237"/>
      <c r="GE1398" s="237"/>
      <c r="GF1398" s="237"/>
      <c r="GG1398" s="237"/>
      <c r="GH1398" s="237"/>
      <c r="GI1398" s="237"/>
      <c r="GJ1398" s="237"/>
      <c r="GK1398" s="237"/>
      <c r="GL1398" s="237"/>
      <c r="GM1398" s="237"/>
      <c r="GN1398" s="237"/>
      <c r="GO1398" s="237"/>
      <c r="GP1398" s="237"/>
      <c r="GQ1398" s="237"/>
    </row>
    <row r="1399" spans="1:199" s="81" customFormat="1" ht="15" hidden="1">
      <c r="A1399" s="176" t="s">
        <v>3291</v>
      </c>
      <c r="B1399" s="241" t="s">
        <v>6585</v>
      </c>
      <c r="C1399" s="242">
        <v>0</v>
      </c>
      <c r="D1399" s="242">
        <v>0</v>
      </c>
      <c r="E1399" s="242">
        <v>0</v>
      </c>
      <c r="F1399" s="242">
        <v>0</v>
      </c>
      <c r="G1399" s="242">
        <v>0</v>
      </c>
      <c r="H1399" s="242">
        <v>0</v>
      </c>
      <c r="I1399" s="242">
        <v>0</v>
      </c>
      <c r="J1399" s="242">
        <v>0</v>
      </c>
      <c r="K1399" s="242">
        <v>0</v>
      </c>
      <c r="L1399" s="242">
        <v>0</v>
      </c>
      <c r="M1399" s="242">
        <v>0</v>
      </c>
      <c r="N1399" s="242">
        <v>0</v>
      </c>
      <c r="O1399" s="242">
        <v>0</v>
      </c>
      <c r="P1399" s="28"/>
      <c r="Q1399" s="242">
        <f>SUM(D1399:O1399)</f>
        <v>0</v>
      </c>
      <c r="R1399" s="242">
        <f>IF($R$19&lt;1,0,Q1399/$R$19)</f>
        <v>0</v>
      </c>
      <c r="S1399" s="243"/>
      <c r="T1399" s="351">
        <f>IF(Q1399=0,0,1)+IF(C1399=0,0,1)+IF(D1399=0,0,1)+IF(E1399=0,0,1)+IF(F1399=0,0,1)+IF(G1399=0,0,1)+IF(H1399=0,0,1)+IF(I1399=0,0,1)+IF(J1399=0,0,1)+IF(K1399=0,0,1)+IF(L1399=0,0,1)+IF(M1399=0,0,1)+IF(N1399=0,0,1)+IF(O1399=0,0,1)</f>
        <v>0</v>
      </c>
      <c r="U1399" s="237"/>
      <c r="V1399" s="237"/>
      <c r="W1399" s="237"/>
      <c r="X1399" s="237"/>
      <c r="Y1399" s="237"/>
      <c r="Z1399" s="237"/>
      <c r="AA1399" s="237"/>
      <c r="AB1399" s="237"/>
      <c r="AC1399" s="237"/>
      <c r="AD1399" s="237"/>
      <c r="AE1399" s="237"/>
      <c r="AF1399" s="237"/>
      <c r="AG1399" s="237"/>
      <c r="AH1399" s="237"/>
      <c r="AI1399" s="237"/>
      <c r="AJ1399" s="237"/>
      <c r="AK1399" s="237"/>
      <c r="AL1399" s="237"/>
      <c r="AM1399" s="237"/>
      <c r="AN1399" s="237"/>
      <c r="AO1399" s="237"/>
      <c r="AP1399" s="237"/>
      <c r="AQ1399" s="237"/>
      <c r="AR1399" s="237"/>
      <c r="AS1399" s="237"/>
      <c r="AT1399" s="237"/>
      <c r="AU1399" s="237"/>
      <c r="AV1399" s="237"/>
      <c r="AW1399" s="237"/>
      <c r="AX1399" s="237"/>
      <c r="AY1399" s="237"/>
      <c r="AZ1399" s="237"/>
      <c r="BA1399" s="237"/>
      <c r="BB1399" s="237"/>
      <c r="BC1399" s="237"/>
      <c r="BD1399" s="237"/>
      <c r="BE1399" s="237"/>
      <c r="BF1399" s="237"/>
      <c r="BG1399" s="237"/>
      <c r="BH1399" s="237"/>
      <c r="BI1399" s="237"/>
      <c r="BJ1399" s="237"/>
      <c r="BK1399" s="237"/>
      <c r="BL1399" s="237"/>
      <c r="BM1399" s="237"/>
      <c r="BN1399" s="237"/>
      <c r="BO1399" s="237"/>
      <c r="BP1399" s="237"/>
      <c r="BQ1399" s="237"/>
      <c r="BR1399" s="237"/>
      <c r="BS1399" s="237"/>
      <c r="BT1399" s="237"/>
      <c r="BU1399" s="237"/>
      <c r="BV1399" s="237"/>
      <c r="BW1399" s="237"/>
      <c r="BX1399" s="237"/>
      <c r="BY1399" s="237"/>
      <c r="BZ1399" s="237"/>
      <c r="CA1399" s="237"/>
      <c r="CB1399" s="237"/>
      <c r="CC1399" s="237"/>
      <c r="CD1399" s="237"/>
      <c r="CE1399" s="237"/>
      <c r="CF1399" s="237"/>
      <c r="CG1399" s="237"/>
      <c r="CH1399" s="237"/>
      <c r="CI1399" s="237"/>
      <c r="CJ1399" s="237"/>
      <c r="CK1399" s="237"/>
      <c r="CL1399" s="237"/>
      <c r="CM1399" s="237"/>
      <c r="CN1399" s="237"/>
      <c r="CO1399" s="237"/>
      <c r="CP1399" s="237"/>
      <c r="CQ1399" s="237"/>
      <c r="CR1399" s="237"/>
      <c r="CS1399" s="237"/>
      <c r="CT1399" s="237"/>
      <c r="CU1399" s="237"/>
      <c r="CV1399" s="237"/>
      <c r="CW1399" s="237"/>
      <c r="CX1399" s="237"/>
      <c r="CY1399" s="237"/>
      <c r="CZ1399" s="237"/>
      <c r="DA1399" s="237"/>
      <c r="DB1399" s="237"/>
      <c r="DC1399" s="237"/>
      <c r="DD1399" s="237"/>
      <c r="DE1399" s="237"/>
      <c r="DF1399" s="237"/>
      <c r="DG1399" s="237"/>
      <c r="DH1399" s="237"/>
      <c r="DI1399" s="237"/>
      <c r="DJ1399" s="237"/>
      <c r="DK1399" s="237"/>
      <c r="DL1399" s="237"/>
      <c r="DM1399" s="237"/>
      <c r="DN1399" s="237"/>
      <c r="DO1399" s="237"/>
      <c r="DP1399" s="237"/>
      <c r="DQ1399" s="237"/>
      <c r="DR1399" s="237"/>
      <c r="DS1399" s="237"/>
      <c r="DT1399" s="237"/>
      <c r="DU1399" s="237"/>
      <c r="DV1399" s="237"/>
      <c r="DW1399" s="237"/>
      <c r="DX1399" s="237"/>
      <c r="DY1399" s="237"/>
      <c r="DZ1399" s="237"/>
      <c r="EA1399" s="237"/>
      <c r="EB1399" s="237"/>
      <c r="EC1399" s="237"/>
      <c r="ED1399" s="237"/>
      <c r="EE1399" s="237"/>
      <c r="EF1399" s="237"/>
      <c r="EG1399" s="237"/>
      <c r="EH1399" s="237"/>
      <c r="EI1399" s="237"/>
      <c r="EJ1399" s="237"/>
      <c r="EK1399" s="237"/>
      <c r="EL1399" s="237"/>
      <c r="EM1399" s="237"/>
      <c r="EN1399" s="237"/>
      <c r="EO1399" s="237"/>
      <c r="EP1399" s="237"/>
      <c r="EQ1399" s="237"/>
      <c r="ER1399" s="237"/>
      <c r="ES1399" s="237"/>
      <c r="ET1399" s="237"/>
      <c r="EU1399" s="237"/>
      <c r="EV1399" s="237"/>
      <c r="EW1399" s="237"/>
      <c r="EX1399" s="237"/>
      <c r="EY1399" s="237"/>
      <c r="EZ1399" s="237"/>
      <c r="FA1399" s="237"/>
      <c r="FB1399" s="237"/>
      <c r="FC1399" s="237"/>
      <c r="FD1399" s="237"/>
      <c r="FE1399" s="237"/>
      <c r="FF1399" s="237"/>
      <c r="FG1399" s="237"/>
      <c r="FH1399" s="237"/>
      <c r="FI1399" s="237"/>
      <c r="FJ1399" s="237"/>
      <c r="FK1399" s="237"/>
      <c r="FL1399" s="237"/>
      <c r="FM1399" s="237"/>
      <c r="FN1399" s="237"/>
      <c r="FO1399" s="237"/>
      <c r="FP1399" s="237"/>
      <c r="FQ1399" s="237"/>
      <c r="FR1399" s="237"/>
      <c r="FS1399" s="237"/>
      <c r="FT1399" s="237"/>
      <c r="FU1399" s="237"/>
      <c r="FV1399" s="237"/>
      <c r="FW1399" s="237"/>
      <c r="FX1399" s="237"/>
      <c r="FY1399" s="237"/>
      <c r="FZ1399" s="237"/>
      <c r="GA1399" s="237"/>
      <c r="GB1399" s="237"/>
      <c r="GC1399" s="237"/>
      <c r="GD1399" s="237"/>
      <c r="GE1399" s="237"/>
      <c r="GF1399" s="237"/>
      <c r="GG1399" s="237"/>
      <c r="GH1399" s="237"/>
      <c r="GI1399" s="237"/>
      <c r="GJ1399" s="237"/>
      <c r="GK1399" s="237"/>
      <c r="GL1399" s="237"/>
      <c r="GM1399" s="237"/>
      <c r="GN1399" s="237"/>
      <c r="GO1399" s="237"/>
      <c r="GP1399" s="237"/>
      <c r="GQ1399" s="237"/>
    </row>
    <row r="1400" spans="1:199" s="81" customFormat="1" ht="15" hidden="1">
      <c r="A1400" s="176" t="s">
        <v>3292</v>
      </c>
      <c r="B1400" s="241" t="s">
        <v>6586</v>
      </c>
      <c r="C1400" s="242">
        <v>0</v>
      </c>
      <c r="D1400" s="242">
        <v>0</v>
      </c>
      <c r="E1400" s="242">
        <v>0</v>
      </c>
      <c r="F1400" s="242">
        <v>0</v>
      </c>
      <c r="G1400" s="242">
        <v>0</v>
      </c>
      <c r="H1400" s="242">
        <v>0</v>
      </c>
      <c r="I1400" s="242">
        <v>0</v>
      </c>
      <c r="J1400" s="242">
        <v>0</v>
      </c>
      <c r="K1400" s="242">
        <v>0</v>
      </c>
      <c r="L1400" s="242">
        <v>0</v>
      </c>
      <c r="M1400" s="242">
        <v>0</v>
      </c>
      <c r="N1400" s="242">
        <v>0</v>
      </c>
      <c r="O1400" s="242">
        <v>0</v>
      </c>
      <c r="P1400" s="28"/>
      <c r="Q1400" s="242">
        <f>SUM(D1400:O1400)</f>
        <v>0</v>
      </c>
      <c r="R1400" s="242">
        <f>IF($R$19&lt;1,0,Q1400/$R$19)</f>
        <v>0</v>
      </c>
      <c r="S1400" s="243"/>
      <c r="T1400" s="351">
        <f>IF(Q1400=0,0,1)+IF(C1400=0,0,1)+IF(D1400=0,0,1)+IF(E1400=0,0,1)+IF(F1400=0,0,1)+IF(G1400=0,0,1)+IF(H1400=0,0,1)+IF(I1400=0,0,1)+IF(J1400=0,0,1)+IF(K1400=0,0,1)+IF(L1400=0,0,1)+IF(M1400=0,0,1)+IF(N1400=0,0,1)+IF(O1400=0,0,1)</f>
        <v>0</v>
      </c>
      <c r="U1400" s="237"/>
      <c r="V1400" s="237"/>
      <c r="W1400" s="237"/>
      <c r="X1400" s="237"/>
      <c r="Y1400" s="237"/>
      <c r="Z1400" s="237"/>
      <c r="AA1400" s="237"/>
      <c r="AB1400" s="237"/>
      <c r="AC1400" s="237"/>
      <c r="AD1400" s="237"/>
      <c r="AE1400" s="237"/>
      <c r="AF1400" s="237"/>
      <c r="AG1400" s="237"/>
      <c r="AH1400" s="237"/>
      <c r="AI1400" s="237"/>
      <c r="AJ1400" s="237"/>
      <c r="AK1400" s="237"/>
      <c r="AL1400" s="237"/>
      <c r="AM1400" s="237"/>
      <c r="AN1400" s="237"/>
      <c r="AO1400" s="237"/>
      <c r="AP1400" s="237"/>
      <c r="AQ1400" s="237"/>
      <c r="AR1400" s="237"/>
      <c r="AS1400" s="237"/>
      <c r="AT1400" s="237"/>
      <c r="AU1400" s="237"/>
      <c r="AV1400" s="237"/>
      <c r="AW1400" s="237"/>
      <c r="AX1400" s="237"/>
      <c r="AY1400" s="237"/>
      <c r="AZ1400" s="237"/>
      <c r="BA1400" s="237"/>
      <c r="BB1400" s="237"/>
      <c r="BC1400" s="237"/>
      <c r="BD1400" s="237"/>
      <c r="BE1400" s="237"/>
      <c r="BF1400" s="237"/>
      <c r="BG1400" s="237"/>
      <c r="BH1400" s="237"/>
      <c r="BI1400" s="237"/>
      <c r="BJ1400" s="237"/>
      <c r="BK1400" s="237"/>
      <c r="BL1400" s="237"/>
      <c r="BM1400" s="237"/>
      <c r="BN1400" s="237"/>
      <c r="BO1400" s="237"/>
      <c r="BP1400" s="237"/>
      <c r="BQ1400" s="237"/>
      <c r="BR1400" s="237"/>
      <c r="BS1400" s="237"/>
      <c r="BT1400" s="237"/>
      <c r="BU1400" s="237"/>
      <c r="BV1400" s="237"/>
      <c r="BW1400" s="237"/>
      <c r="BX1400" s="237"/>
      <c r="BY1400" s="237"/>
      <c r="BZ1400" s="237"/>
      <c r="CA1400" s="237"/>
      <c r="CB1400" s="237"/>
      <c r="CC1400" s="237"/>
      <c r="CD1400" s="237"/>
      <c r="CE1400" s="237"/>
      <c r="CF1400" s="237"/>
      <c r="CG1400" s="237"/>
      <c r="CH1400" s="237"/>
      <c r="CI1400" s="237"/>
      <c r="CJ1400" s="237"/>
      <c r="CK1400" s="237"/>
      <c r="CL1400" s="237"/>
      <c r="CM1400" s="237"/>
      <c r="CN1400" s="237"/>
      <c r="CO1400" s="237"/>
      <c r="CP1400" s="237"/>
      <c r="CQ1400" s="237"/>
      <c r="CR1400" s="237"/>
      <c r="CS1400" s="237"/>
      <c r="CT1400" s="237"/>
      <c r="CU1400" s="237"/>
      <c r="CV1400" s="237"/>
      <c r="CW1400" s="237"/>
      <c r="CX1400" s="237"/>
      <c r="CY1400" s="237"/>
      <c r="CZ1400" s="237"/>
      <c r="DA1400" s="237"/>
      <c r="DB1400" s="237"/>
      <c r="DC1400" s="237"/>
      <c r="DD1400" s="237"/>
      <c r="DE1400" s="237"/>
      <c r="DF1400" s="237"/>
      <c r="DG1400" s="237"/>
      <c r="DH1400" s="237"/>
      <c r="DI1400" s="237"/>
      <c r="DJ1400" s="237"/>
      <c r="DK1400" s="237"/>
      <c r="DL1400" s="237"/>
      <c r="DM1400" s="237"/>
      <c r="DN1400" s="237"/>
      <c r="DO1400" s="237"/>
      <c r="DP1400" s="237"/>
      <c r="DQ1400" s="237"/>
      <c r="DR1400" s="237"/>
      <c r="DS1400" s="237"/>
      <c r="DT1400" s="237"/>
      <c r="DU1400" s="237"/>
      <c r="DV1400" s="237"/>
      <c r="DW1400" s="237"/>
      <c r="DX1400" s="237"/>
      <c r="DY1400" s="237"/>
      <c r="DZ1400" s="237"/>
      <c r="EA1400" s="237"/>
      <c r="EB1400" s="237"/>
      <c r="EC1400" s="237"/>
      <c r="ED1400" s="237"/>
      <c r="EE1400" s="237"/>
      <c r="EF1400" s="237"/>
      <c r="EG1400" s="237"/>
      <c r="EH1400" s="237"/>
      <c r="EI1400" s="237"/>
      <c r="EJ1400" s="237"/>
      <c r="EK1400" s="237"/>
      <c r="EL1400" s="237"/>
      <c r="EM1400" s="237"/>
      <c r="EN1400" s="237"/>
      <c r="EO1400" s="237"/>
      <c r="EP1400" s="237"/>
      <c r="EQ1400" s="237"/>
      <c r="ER1400" s="237"/>
      <c r="ES1400" s="237"/>
      <c r="ET1400" s="237"/>
      <c r="EU1400" s="237"/>
      <c r="EV1400" s="237"/>
      <c r="EW1400" s="237"/>
      <c r="EX1400" s="237"/>
      <c r="EY1400" s="237"/>
      <c r="EZ1400" s="237"/>
      <c r="FA1400" s="237"/>
      <c r="FB1400" s="237"/>
      <c r="FC1400" s="237"/>
      <c r="FD1400" s="237"/>
      <c r="FE1400" s="237"/>
      <c r="FF1400" s="237"/>
      <c r="FG1400" s="237"/>
      <c r="FH1400" s="237"/>
      <c r="FI1400" s="237"/>
      <c r="FJ1400" s="237"/>
      <c r="FK1400" s="237"/>
      <c r="FL1400" s="237"/>
      <c r="FM1400" s="237"/>
      <c r="FN1400" s="237"/>
      <c r="FO1400" s="237"/>
      <c r="FP1400" s="237"/>
      <c r="FQ1400" s="237"/>
      <c r="FR1400" s="237"/>
      <c r="FS1400" s="237"/>
      <c r="FT1400" s="237"/>
      <c r="FU1400" s="237"/>
      <c r="FV1400" s="237"/>
      <c r="FW1400" s="237"/>
      <c r="FX1400" s="237"/>
      <c r="FY1400" s="237"/>
      <c r="FZ1400" s="237"/>
      <c r="GA1400" s="237"/>
      <c r="GB1400" s="237"/>
      <c r="GC1400" s="237"/>
      <c r="GD1400" s="237"/>
      <c r="GE1400" s="237"/>
      <c r="GF1400" s="237"/>
      <c r="GG1400" s="237"/>
      <c r="GH1400" s="237"/>
      <c r="GI1400" s="237"/>
      <c r="GJ1400" s="237"/>
      <c r="GK1400" s="237"/>
      <c r="GL1400" s="237"/>
      <c r="GM1400" s="237"/>
      <c r="GN1400" s="237"/>
      <c r="GO1400" s="237"/>
      <c r="GP1400" s="237"/>
      <c r="GQ1400" s="237"/>
    </row>
    <row r="1401" spans="1:199" s="81" customFormat="1" ht="15" hidden="1">
      <c r="A1401" s="176" t="s">
        <v>3293</v>
      </c>
      <c r="B1401" s="241" t="s">
        <v>6587</v>
      </c>
      <c r="C1401" s="242">
        <v>0</v>
      </c>
      <c r="D1401" s="242">
        <v>0</v>
      </c>
      <c r="E1401" s="242">
        <v>0</v>
      </c>
      <c r="F1401" s="242">
        <v>0</v>
      </c>
      <c r="G1401" s="242">
        <v>0</v>
      </c>
      <c r="H1401" s="242">
        <v>0</v>
      </c>
      <c r="I1401" s="242">
        <v>0</v>
      </c>
      <c r="J1401" s="242">
        <v>0</v>
      </c>
      <c r="K1401" s="242">
        <v>0</v>
      </c>
      <c r="L1401" s="242">
        <v>0</v>
      </c>
      <c r="M1401" s="242">
        <v>0</v>
      </c>
      <c r="N1401" s="242">
        <v>0</v>
      </c>
      <c r="O1401" s="242">
        <v>0</v>
      </c>
      <c r="P1401" s="28"/>
      <c r="Q1401" s="242">
        <f>SUM(D1401:O1401)</f>
        <v>0</v>
      </c>
      <c r="R1401" s="242">
        <f>IF($R$19&lt;1,0,Q1401/$R$19)</f>
        <v>0</v>
      </c>
      <c r="S1401" s="243"/>
      <c r="T1401" s="351">
        <f>IF(Q1401=0,0,1)+IF(C1401=0,0,1)+IF(D1401=0,0,1)+IF(E1401=0,0,1)+IF(F1401=0,0,1)+IF(G1401=0,0,1)+IF(H1401=0,0,1)+IF(I1401=0,0,1)+IF(J1401=0,0,1)+IF(K1401=0,0,1)+IF(L1401=0,0,1)+IF(M1401=0,0,1)+IF(N1401=0,0,1)+IF(O1401=0,0,1)</f>
        <v>0</v>
      </c>
      <c r="U1401" s="237"/>
      <c r="V1401" s="237"/>
      <c r="W1401" s="237"/>
      <c r="X1401" s="237"/>
      <c r="Y1401" s="237"/>
      <c r="Z1401" s="237"/>
      <c r="AA1401" s="237"/>
      <c r="AB1401" s="237"/>
      <c r="AC1401" s="237"/>
      <c r="AD1401" s="237"/>
      <c r="AE1401" s="237"/>
      <c r="AF1401" s="237"/>
      <c r="AG1401" s="237"/>
      <c r="AH1401" s="237"/>
      <c r="AI1401" s="237"/>
      <c r="AJ1401" s="237"/>
      <c r="AK1401" s="237"/>
      <c r="AL1401" s="237"/>
      <c r="AM1401" s="237"/>
      <c r="AN1401" s="237"/>
      <c r="AO1401" s="237"/>
      <c r="AP1401" s="237"/>
      <c r="AQ1401" s="237"/>
      <c r="AR1401" s="237"/>
      <c r="AS1401" s="237"/>
      <c r="AT1401" s="237"/>
      <c r="AU1401" s="237"/>
      <c r="AV1401" s="237"/>
      <c r="AW1401" s="237"/>
      <c r="AX1401" s="237"/>
      <c r="AY1401" s="237"/>
      <c r="AZ1401" s="237"/>
      <c r="BA1401" s="237"/>
      <c r="BB1401" s="237"/>
      <c r="BC1401" s="237"/>
      <c r="BD1401" s="237"/>
      <c r="BE1401" s="237"/>
      <c r="BF1401" s="237"/>
      <c r="BG1401" s="237"/>
      <c r="BH1401" s="237"/>
      <c r="BI1401" s="237"/>
      <c r="BJ1401" s="237"/>
      <c r="BK1401" s="237"/>
      <c r="BL1401" s="237"/>
      <c r="BM1401" s="237"/>
      <c r="BN1401" s="237"/>
      <c r="BO1401" s="237"/>
      <c r="BP1401" s="237"/>
      <c r="BQ1401" s="237"/>
      <c r="BR1401" s="237"/>
      <c r="BS1401" s="237"/>
      <c r="BT1401" s="237"/>
      <c r="BU1401" s="237"/>
      <c r="BV1401" s="237"/>
      <c r="BW1401" s="237"/>
      <c r="BX1401" s="237"/>
      <c r="BY1401" s="237"/>
      <c r="BZ1401" s="237"/>
      <c r="CA1401" s="237"/>
      <c r="CB1401" s="237"/>
      <c r="CC1401" s="237"/>
      <c r="CD1401" s="237"/>
      <c r="CE1401" s="237"/>
      <c r="CF1401" s="237"/>
      <c r="CG1401" s="237"/>
      <c r="CH1401" s="237"/>
      <c r="CI1401" s="237"/>
      <c r="CJ1401" s="237"/>
      <c r="CK1401" s="237"/>
      <c r="CL1401" s="237"/>
      <c r="CM1401" s="237"/>
      <c r="CN1401" s="237"/>
      <c r="CO1401" s="237"/>
      <c r="CP1401" s="237"/>
      <c r="CQ1401" s="237"/>
      <c r="CR1401" s="237"/>
      <c r="CS1401" s="237"/>
      <c r="CT1401" s="237"/>
      <c r="CU1401" s="237"/>
      <c r="CV1401" s="237"/>
      <c r="CW1401" s="237"/>
      <c r="CX1401" s="237"/>
      <c r="CY1401" s="237"/>
      <c r="CZ1401" s="237"/>
      <c r="DA1401" s="237"/>
      <c r="DB1401" s="237"/>
      <c r="DC1401" s="237"/>
      <c r="DD1401" s="237"/>
      <c r="DE1401" s="237"/>
      <c r="DF1401" s="237"/>
      <c r="DG1401" s="237"/>
      <c r="DH1401" s="237"/>
      <c r="DI1401" s="237"/>
      <c r="DJ1401" s="237"/>
      <c r="DK1401" s="237"/>
      <c r="DL1401" s="237"/>
      <c r="DM1401" s="237"/>
      <c r="DN1401" s="237"/>
      <c r="DO1401" s="237"/>
      <c r="DP1401" s="237"/>
      <c r="DQ1401" s="237"/>
      <c r="DR1401" s="237"/>
      <c r="DS1401" s="237"/>
      <c r="DT1401" s="237"/>
      <c r="DU1401" s="237"/>
      <c r="DV1401" s="237"/>
      <c r="DW1401" s="237"/>
      <c r="DX1401" s="237"/>
      <c r="DY1401" s="237"/>
      <c r="DZ1401" s="237"/>
      <c r="EA1401" s="237"/>
      <c r="EB1401" s="237"/>
      <c r="EC1401" s="237"/>
      <c r="ED1401" s="237"/>
      <c r="EE1401" s="237"/>
      <c r="EF1401" s="237"/>
      <c r="EG1401" s="237"/>
      <c r="EH1401" s="237"/>
      <c r="EI1401" s="237"/>
      <c r="EJ1401" s="237"/>
      <c r="EK1401" s="237"/>
      <c r="EL1401" s="237"/>
      <c r="EM1401" s="237"/>
      <c r="EN1401" s="237"/>
      <c r="EO1401" s="237"/>
      <c r="EP1401" s="237"/>
      <c r="EQ1401" s="237"/>
      <c r="ER1401" s="237"/>
      <c r="ES1401" s="237"/>
      <c r="ET1401" s="237"/>
      <c r="EU1401" s="237"/>
      <c r="EV1401" s="237"/>
      <c r="EW1401" s="237"/>
      <c r="EX1401" s="237"/>
      <c r="EY1401" s="237"/>
      <c r="EZ1401" s="237"/>
      <c r="FA1401" s="237"/>
      <c r="FB1401" s="237"/>
      <c r="FC1401" s="237"/>
      <c r="FD1401" s="237"/>
      <c r="FE1401" s="237"/>
      <c r="FF1401" s="237"/>
      <c r="FG1401" s="237"/>
      <c r="FH1401" s="237"/>
      <c r="FI1401" s="237"/>
      <c r="FJ1401" s="237"/>
      <c r="FK1401" s="237"/>
      <c r="FL1401" s="237"/>
      <c r="FM1401" s="237"/>
      <c r="FN1401" s="237"/>
      <c r="FO1401" s="237"/>
      <c r="FP1401" s="237"/>
      <c r="FQ1401" s="237"/>
      <c r="FR1401" s="237"/>
      <c r="FS1401" s="237"/>
      <c r="FT1401" s="237"/>
      <c r="FU1401" s="237"/>
      <c r="FV1401" s="237"/>
      <c r="FW1401" s="237"/>
      <c r="FX1401" s="237"/>
      <c r="FY1401" s="237"/>
      <c r="FZ1401" s="237"/>
      <c r="GA1401" s="237"/>
      <c r="GB1401" s="237"/>
      <c r="GC1401" s="237"/>
      <c r="GD1401" s="237"/>
      <c r="GE1401" s="237"/>
      <c r="GF1401" s="237"/>
      <c r="GG1401" s="237"/>
      <c r="GH1401" s="237"/>
      <c r="GI1401" s="237"/>
      <c r="GJ1401" s="237"/>
      <c r="GK1401" s="237"/>
      <c r="GL1401" s="237"/>
      <c r="GM1401" s="237"/>
      <c r="GN1401" s="237"/>
      <c r="GO1401" s="237"/>
      <c r="GP1401" s="237"/>
      <c r="GQ1401" s="237"/>
    </row>
    <row r="1402" spans="1:199" s="81" customFormat="1" ht="15" hidden="1">
      <c r="A1402" s="176" t="s">
        <v>3294</v>
      </c>
      <c r="B1402" s="241" t="s">
        <v>6588</v>
      </c>
      <c r="C1402" s="242">
        <v>0</v>
      </c>
      <c r="D1402" s="242">
        <v>0</v>
      </c>
      <c r="E1402" s="242">
        <v>0</v>
      </c>
      <c r="F1402" s="242">
        <v>0</v>
      </c>
      <c r="G1402" s="242">
        <v>0</v>
      </c>
      <c r="H1402" s="242">
        <v>0</v>
      </c>
      <c r="I1402" s="242">
        <v>0</v>
      </c>
      <c r="J1402" s="242">
        <v>0</v>
      </c>
      <c r="K1402" s="242">
        <v>0</v>
      </c>
      <c r="L1402" s="242">
        <v>0</v>
      </c>
      <c r="M1402" s="242">
        <v>0</v>
      </c>
      <c r="N1402" s="242">
        <v>0</v>
      </c>
      <c r="O1402" s="242">
        <v>0</v>
      </c>
      <c r="P1402" s="28"/>
      <c r="Q1402" s="242">
        <f>SUM(D1402:O1402)</f>
        <v>0</v>
      </c>
      <c r="R1402" s="242">
        <f>IF($R$19&lt;1,0,Q1402/$R$19)</f>
        <v>0</v>
      </c>
      <c r="S1402" s="243"/>
      <c r="T1402" s="351">
        <f>IF(Q1402=0,0,1)+IF(C1402=0,0,1)+IF(D1402=0,0,1)+IF(E1402=0,0,1)+IF(F1402=0,0,1)+IF(G1402=0,0,1)+IF(H1402=0,0,1)+IF(I1402=0,0,1)+IF(J1402=0,0,1)+IF(K1402=0,0,1)+IF(L1402=0,0,1)+IF(M1402=0,0,1)+IF(N1402=0,0,1)+IF(O1402=0,0,1)</f>
        <v>0</v>
      </c>
      <c r="U1402" s="237"/>
      <c r="V1402" s="237"/>
      <c r="W1402" s="237"/>
      <c r="X1402" s="237"/>
      <c r="Y1402" s="237"/>
      <c r="Z1402" s="237"/>
      <c r="AA1402" s="237"/>
      <c r="AB1402" s="237"/>
      <c r="AC1402" s="237"/>
      <c r="AD1402" s="237"/>
      <c r="AE1402" s="237"/>
      <c r="AF1402" s="237"/>
      <c r="AG1402" s="237"/>
      <c r="AH1402" s="237"/>
      <c r="AI1402" s="237"/>
      <c r="AJ1402" s="237"/>
      <c r="AK1402" s="237"/>
      <c r="AL1402" s="237"/>
      <c r="AM1402" s="237"/>
      <c r="AN1402" s="237"/>
      <c r="AO1402" s="237"/>
      <c r="AP1402" s="237"/>
      <c r="AQ1402" s="237"/>
      <c r="AR1402" s="237"/>
      <c r="AS1402" s="237"/>
      <c r="AT1402" s="237"/>
      <c r="AU1402" s="237"/>
      <c r="AV1402" s="237"/>
      <c r="AW1402" s="237"/>
      <c r="AX1402" s="237"/>
      <c r="AY1402" s="237"/>
      <c r="AZ1402" s="237"/>
      <c r="BA1402" s="237"/>
      <c r="BB1402" s="237"/>
      <c r="BC1402" s="237"/>
      <c r="BD1402" s="237"/>
      <c r="BE1402" s="237"/>
      <c r="BF1402" s="237"/>
      <c r="BG1402" s="237"/>
      <c r="BH1402" s="237"/>
      <c r="BI1402" s="237"/>
      <c r="BJ1402" s="237"/>
      <c r="BK1402" s="237"/>
      <c r="BL1402" s="237"/>
      <c r="BM1402" s="237"/>
      <c r="BN1402" s="237"/>
      <c r="BO1402" s="237"/>
      <c r="BP1402" s="237"/>
      <c r="BQ1402" s="237"/>
      <c r="BR1402" s="237"/>
      <c r="BS1402" s="237"/>
      <c r="BT1402" s="237"/>
      <c r="BU1402" s="237"/>
      <c r="BV1402" s="237"/>
      <c r="BW1402" s="237"/>
      <c r="BX1402" s="237"/>
      <c r="BY1402" s="237"/>
      <c r="BZ1402" s="237"/>
      <c r="CA1402" s="237"/>
      <c r="CB1402" s="237"/>
      <c r="CC1402" s="237"/>
      <c r="CD1402" s="237"/>
      <c r="CE1402" s="237"/>
      <c r="CF1402" s="237"/>
      <c r="CG1402" s="237"/>
      <c r="CH1402" s="237"/>
      <c r="CI1402" s="237"/>
      <c r="CJ1402" s="237"/>
      <c r="CK1402" s="237"/>
      <c r="CL1402" s="237"/>
      <c r="CM1402" s="237"/>
      <c r="CN1402" s="237"/>
      <c r="CO1402" s="237"/>
      <c r="CP1402" s="237"/>
      <c r="CQ1402" s="237"/>
      <c r="CR1402" s="237"/>
      <c r="CS1402" s="237"/>
      <c r="CT1402" s="237"/>
      <c r="CU1402" s="237"/>
      <c r="CV1402" s="237"/>
      <c r="CW1402" s="237"/>
      <c r="CX1402" s="237"/>
      <c r="CY1402" s="237"/>
      <c r="CZ1402" s="237"/>
      <c r="DA1402" s="237"/>
      <c r="DB1402" s="237"/>
      <c r="DC1402" s="237"/>
      <c r="DD1402" s="237"/>
      <c r="DE1402" s="237"/>
      <c r="DF1402" s="237"/>
      <c r="DG1402" s="237"/>
      <c r="DH1402" s="237"/>
      <c r="DI1402" s="237"/>
      <c r="DJ1402" s="237"/>
      <c r="DK1402" s="237"/>
      <c r="DL1402" s="237"/>
      <c r="DM1402" s="237"/>
      <c r="DN1402" s="237"/>
      <c r="DO1402" s="237"/>
      <c r="DP1402" s="237"/>
      <c r="DQ1402" s="237"/>
      <c r="DR1402" s="237"/>
      <c r="DS1402" s="237"/>
      <c r="DT1402" s="237"/>
      <c r="DU1402" s="237"/>
      <c r="DV1402" s="237"/>
      <c r="DW1402" s="237"/>
      <c r="DX1402" s="237"/>
      <c r="DY1402" s="237"/>
      <c r="DZ1402" s="237"/>
      <c r="EA1402" s="237"/>
      <c r="EB1402" s="237"/>
      <c r="EC1402" s="237"/>
      <c r="ED1402" s="237"/>
      <c r="EE1402" s="237"/>
      <c r="EF1402" s="237"/>
      <c r="EG1402" s="237"/>
      <c r="EH1402" s="237"/>
      <c r="EI1402" s="237"/>
      <c r="EJ1402" s="237"/>
      <c r="EK1402" s="237"/>
      <c r="EL1402" s="237"/>
      <c r="EM1402" s="237"/>
      <c r="EN1402" s="237"/>
      <c r="EO1402" s="237"/>
      <c r="EP1402" s="237"/>
      <c r="EQ1402" s="237"/>
      <c r="ER1402" s="237"/>
      <c r="ES1402" s="237"/>
      <c r="ET1402" s="237"/>
      <c r="EU1402" s="237"/>
      <c r="EV1402" s="237"/>
      <c r="EW1402" s="237"/>
      <c r="EX1402" s="237"/>
      <c r="EY1402" s="237"/>
      <c r="EZ1402" s="237"/>
      <c r="FA1402" s="237"/>
      <c r="FB1402" s="237"/>
      <c r="FC1402" s="237"/>
      <c r="FD1402" s="237"/>
      <c r="FE1402" s="237"/>
      <c r="FF1402" s="237"/>
      <c r="FG1402" s="237"/>
      <c r="FH1402" s="237"/>
      <c r="FI1402" s="237"/>
      <c r="FJ1402" s="237"/>
      <c r="FK1402" s="237"/>
      <c r="FL1402" s="237"/>
      <c r="FM1402" s="237"/>
      <c r="FN1402" s="237"/>
      <c r="FO1402" s="237"/>
      <c r="FP1402" s="237"/>
      <c r="FQ1402" s="237"/>
      <c r="FR1402" s="237"/>
      <c r="FS1402" s="237"/>
      <c r="FT1402" s="237"/>
      <c r="FU1402" s="237"/>
      <c r="FV1402" s="237"/>
      <c r="FW1402" s="237"/>
      <c r="FX1402" s="237"/>
      <c r="FY1402" s="237"/>
      <c r="FZ1402" s="237"/>
      <c r="GA1402" s="237"/>
      <c r="GB1402" s="237"/>
      <c r="GC1402" s="237"/>
      <c r="GD1402" s="237"/>
      <c r="GE1402" s="237"/>
      <c r="GF1402" s="237"/>
      <c r="GG1402" s="237"/>
      <c r="GH1402" s="237"/>
      <c r="GI1402" s="237"/>
      <c r="GJ1402" s="237"/>
      <c r="GK1402" s="237"/>
      <c r="GL1402" s="237"/>
      <c r="GM1402" s="237"/>
      <c r="GN1402" s="237"/>
      <c r="GO1402" s="237"/>
      <c r="GP1402" s="237"/>
      <c r="GQ1402" s="237"/>
    </row>
    <row r="1403" spans="1:199" s="81" customFormat="1" ht="15" hidden="1">
      <c r="A1403" s="176" t="s">
        <v>3295</v>
      </c>
      <c r="B1403" s="241" t="s">
        <v>6589</v>
      </c>
      <c r="C1403" s="242">
        <v>0</v>
      </c>
      <c r="D1403" s="242">
        <v>0</v>
      </c>
      <c r="E1403" s="242">
        <v>0</v>
      </c>
      <c r="F1403" s="242">
        <v>0</v>
      </c>
      <c r="G1403" s="242">
        <v>0</v>
      </c>
      <c r="H1403" s="242">
        <v>0</v>
      </c>
      <c r="I1403" s="242">
        <v>0</v>
      </c>
      <c r="J1403" s="242">
        <v>0</v>
      </c>
      <c r="K1403" s="242">
        <v>0</v>
      </c>
      <c r="L1403" s="242">
        <v>0</v>
      </c>
      <c r="M1403" s="242">
        <v>0</v>
      </c>
      <c r="N1403" s="242">
        <v>0</v>
      </c>
      <c r="O1403" s="242">
        <v>0</v>
      </c>
      <c r="P1403" s="28"/>
      <c r="Q1403" s="242">
        <f>SUM(D1403:O1403)</f>
        <v>0</v>
      </c>
      <c r="R1403" s="242">
        <f>IF($R$19&lt;1,0,Q1403/$R$19)</f>
        <v>0</v>
      </c>
      <c r="S1403" s="243"/>
      <c r="T1403" s="351">
        <f>IF(Q1403=0,0,1)+IF(C1403=0,0,1)+IF(D1403=0,0,1)+IF(E1403=0,0,1)+IF(F1403=0,0,1)+IF(G1403=0,0,1)+IF(H1403=0,0,1)+IF(I1403=0,0,1)+IF(J1403=0,0,1)+IF(K1403=0,0,1)+IF(L1403=0,0,1)+IF(M1403=0,0,1)+IF(N1403=0,0,1)+IF(O1403=0,0,1)</f>
        <v>0</v>
      </c>
      <c r="U1403" s="237"/>
      <c r="V1403" s="237"/>
      <c r="W1403" s="237"/>
      <c r="X1403" s="237"/>
      <c r="Y1403" s="237"/>
      <c r="Z1403" s="237"/>
      <c r="AA1403" s="237"/>
      <c r="AB1403" s="237"/>
      <c r="AC1403" s="237"/>
      <c r="AD1403" s="237"/>
      <c r="AE1403" s="237"/>
      <c r="AF1403" s="237"/>
      <c r="AG1403" s="237"/>
      <c r="AH1403" s="237"/>
      <c r="AI1403" s="237"/>
      <c r="AJ1403" s="237"/>
      <c r="AK1403" s="237"/>
      <c r="AL1403" s="237"/>
      <c r="AM1403" s="237"/>
      <c r="AN1403" s="237"/>
      <c r="AO1403" s="237"/>
      <c r="AP1403" s="237"/>
      <c r="AQ1403" s="237"/>
      <c r="AR1403" s="237"/>
      <c r="AS1403" s="237"/>
      <c r="AT1403" s="237"/>
      <c r="AU1403" s="237"/>
      <c r="AV1403" s="237"/>
      <c r="AW1403" s="237"/>
      <c r="AX1403" s="237"/>
      <c r="AY1403" s="237"/>
      <c r="AZ1403" s="237"/>
      <c r="BA1403" s="237"/>
      <c r="BB1403" s="237"/>
      <c r="BC1403" s="237"/>
      <c r="BD1403" s="237"/>
      <c r="BE1403" s="237"/>
      <c r="BF1403" s="237"/>
      <c r="BG1403" s="237"/>
      <c r="BH1403" s="237"/>
      <c r="BI1403" s="237"/>
      <c r="BJ1403" s="237"/>
      <c r="BK1403" s="237"/>
      <c r="BL1403" s="237"/>
      <c r="BM1403" s="237"/>
      <c r="BN1403" s="237"/>
      <c r="BO1403" s="237"/>
      <c r="BP1403" s="237"/>
      <c r="BQ1403" s="237"/>
      <c r="BR1403" s="237"/>
      <c r="BS1403" s="237"/>
      <c r="BT1403" s="237"/>
      <c r="BU1403" s="237"/>
      <c r="BV1403" s="237"/>
      <c r="BW1403" s="237"/>
      <c r="BX1403" s="237"/>
      <c r="BY1403" s="237"/>
      <c r="BZ1403" s="237"/>
      <c r="CA1403" s="237"/>
      <c r="CB1403" s="237"/>
      <c r="CC1403" s="237"/>
      <c r="CD1403" s="237"/>
      <c r="CE1403" s="237"/>
      <c r="CF1403" s="237"/>
      <c r="CG1403" s="237"/>
      <c r="CH1403" s="237"/>
      <c r="CI1403" s="237"/>
      <c r="CJ1403" s="237"/>
      <c r="CK1403" s="237"/>
      <c r="CL1403" s="237"/>
      <c r="CM1403" s="237"/>
      <c r="CN1403" s="237"/>
      <c r="CO1403" s="237"/>
      <c r="CP1403" s="237"/>
      <c r="CQ1403" s="237"/>
      <c r="CR1403" s="237"/>
      <c r="CS1403" s="237"/>
      <c r="CT1403" s="237"/>
      <c r="CU1403" s="237"/>
      <c r="CV1403" s="237"/>
      <c r="CW1403" s="237"/>
      <c r="CX1403" s="237"/>
      <c r="CY1403" s="237"/>
      <c r="CZ1403" s="237"/>
      <c r="DA1403" s="237"/>
      <c r="DB1403" s="237"/>
      <c r="DC1403" s="237"/>
      <c r="DD1403" s="237"/>
      <c r="DE1403" s="237"/>
      <c r="DF1403" s="237"/>
      <c r="DG1403" s="237"/>
      <c r="DH1403" s="237"/>
      <c r="DI1403" s="237"/>
      <c r="DJ1403" s="237"/>
      <c r="DK1403" s="237"/>
      <c r="DL1403" s="237"/>
      <c r="DM1403" s="237"/>
      <c r="DN1403" s="237"/>
      <c r="DO1403" s="237"/>
      <c r="DP1403" s="237"/>
      <c r="DQ1403" s="237"/>
      <c r="DR1403" s="237"/>
      <c r="DS1403" s="237"/>
      <c r="DT1403" s="237"/>
      <c r="DU1403" s="237"/>
      <c r="DV1403" s="237"/>
      <c r="DW1403" s="237"/>
      <c r="DX1403" s="237"/>
      <c r="DY1403" s="237"/>
      <c r="DZ1403" s="237"/>
      <c r="EA1403" s="237"/>
      <c r="EB1403" s="237"/>
      <c r="EC1403" s="237"/>
      <c r="ED1403" s="237"/>
      <c r="EE1403" s="237"/>
      <c r="EF1403" s="237"/>
      <c r="EG1403" s="237"/>
      <c r="EH1403" s="237"/>
      <c r="EI1403" s="237"/>
      <c r="EJ1403" s="237"/>
      <c r="EK1403" s="237"/>
      <c r="EL1403" s="237"/>
      <c r="EM1403" s="237"/>
      <c r="EN1403" s="237"/>
      <c r="EO1403" s="237"/>
      <c r="EP1403" s="237"/>
      <c r="EQ1403" s="237"/>
      <c r="ER1403" s="237"/>
      <c r="ES1403" s="237"/>
      <c r="ET1403" s="237"/>
      <c r="EU1403" s="237"/>
      <c r="EV1403" s="237"/>
      <c r="EW1403" s="237"/>
      <c r="EX1403" s="237"/>
      <c r="EY1403" s="237"/>
      <c r="EZ1403" s="237"/>
      <c r="FA1403" s="237"/>
      <c r="FB1403" s="237"/>
      <c r="FC1403" s="237"/>
      <c r="FD1403" s="237"/>
      <c r="FE1403" s="237"/>
      <c r="FF1403" s="237"/>
      <c r="FG1403" s="237"/>
      <c r="FH1403" s="237"/>
      <c r="FI1403" s="237"/>
      <c r="FJ1403" s="237"/>
      <c r="FK1403" s="237"/>
      <c r="FL1403" s="237"/>
      <c r="FM1403" s="237"/>
      <c r="FN1403" s="237"/>
      <c r="FO1403" s="237"/>
      <c r="FP1403" s="237"/>
      <c r="FQ1403" s="237"/>
      <c r="FR1403" s="237"/>
      <c r="FS1403" s="237"/>
      <c r="FT1403" s="237"/>
      <c r="FU1403" s="237"/>
      <c r="FV1403" s="237"/>
      <c r="FW1403" s="237"/>
      <c r="FX1403" s="237"/>
      <c r="FY1403" s="237"/>
      <c r="FZ1403" s="237"/>
      <c r="GA1403" s="237"/>
      <c r="GB1403" s="237"/>
      <c r="GC1403" s="237"/>
      <c r="GD1403" s="237"/>
      <c r="GE1403" s="237"/>
      <c r="GF1403" s="237"/>
      <c r="GG1403" s="237"/>
      <c r="GH1403" s="237"/>
      <c r="GI1403" s="237"/>
      <c r="GJ1403" s="237"/>
      <c r="GK1403" s="237"/>
      <c r="GL1403" s="237"/>
      <c r="GM1403" s="237"/>
      <c r="GN1403" s="237"/>
      <c r="GO1403" s="237"/>
      <c r="GP1403" s="237"/>
      <c r="GQ1403" s="237"/>
    </row>
    <row r="1404" spans="1:199" s="81" customFormat="1" ht="15" hidden="1">
      <c r="A1404" s="176" t="s">
        <v>3296</v>
      </c>
      <c r="B1404" s="241" t="s">
        <v>6590</v>
      </c>
      <c r="C1404" s="242">
        <v>0</v>
      </c>
      <c r="D1404" s="242">
        <v>0</v>
      </c>
      <c r="E1404" s="242">
        <v>0</v>
      </c>
      <c r="F1404" s="242">
        <v>0</v>
      </c>
      <c r="G1404" s="242">
        <v>0</v>
      </c>
      <c r="H1404" s="242">
        <v>0</v>
      </c>
      <c r="I1404" s="242">
        <v>0</v>
      </c>
      <c r="J1404" s="242">
        <v>0</v>
      </c>
      <c r="K1404" s="242">
        <v>0</v>
      </c>
      <c r="L1404" s="242">
        <v>0</v>
      </c>
      <c r="M1404" s="242">
        <v>0</v>
      </c>
      <c r="N1404" s="242">
        <v>0</v>
      </c>
      <c r="O1404" s="242">
        <v>0</v>
      </c>
      <c r="P1404" s="28"/>
      <c r="Q1404" s="242">
        <f>SUM(D1404:O1404)</f>
        <v>0</v>
      </c>
      <c r="R1404" s="242">
        <f>IF($R$19&lt;1,0,Q1404/$R$19)</f>
        <v>0</v>
      </c>
      <c r="S1404" s="243"/>
      <c r="T1404" s="351">
        <f>IF(Q1404=0,0,1)+IF(C1404=0,0,1)+IF(D1404=0,0,1)+IF(E1404=0,0,1)+IF(F1404=0,0,1)+IF(G1404=0,0,1)+IF(H1404=0,0,1)+IF(I1404=0,0,1)+IF(J1404=0,0,1)+IF(K1404=0,0,1)+IF(L1404=0,0,1)+IF(M1404=0,0,1)+IF(N1404=0,0,1)+IF(O1404=0,0,1)</f>
        <v>0</v>
      </c>
      <c r="U1404" s="237"/>
      <c r="V1404" s="237"/>
      <c r="W1404" s="237"/>
      <c r="X1404" s="237"/>
      <c r="Y1404" s="237"/>
      <c r="Z1404" s="237"/>
      <c r="AA1404" s="237"/>
      <c r="AB1404" s="237"/>
      <c r="AC1404" s="237"/>
      <c r="AD1404" s="237"/>
      <c r="AE1404" s="237"/>
      <c r="AF1404" s="237"/>
      <c r="AG1404" s="237"/>
      <c r="AH1404" s="237"/>
      <c r="AI1404" s="237"/>
      <c r="AJ1404" s="237"/>
      <c r="AK1404" s="237"/>
      <c r="AL1404" s="237"/>
      <c r="AM1404" s="237"/>
      <c r="AN1404" s="237"/>
      <c r="AO1404" s="237"/>
      <c r="AP1404" s="237"/>
      <c r="AQ1404" s="237"/>
      <c r="AR1404" s="237"/>
      <c r="AS1404" s="237"/>
      <c r="AT1404" s="237"/>
      <c r="AU1404" s="237"/>
      <c r="AV1404" s="237"/>
      <c r="AW1404" s="237"/>
      <c r="AX1404" s="237"/>
      <c r="AY1404" s="237"/>
      <c r="AZ1404" s="237"/>
      <c r="BA1404" s="237"/>
      <c r="BB1404" s="237"/>
      <c r="BC1404" s="237"/>
      <c r="BD1404" s="237"/>
      <c r="BE1404" s="237"/>
      <c r="BF1404" s="237"/>
      <c r="BG1404" s="237"/>
      <c r="BH1404" s="237"/>
      <c r="BI1404" s="237"/>
      <c r="BJ1404" s="237"/>
      <c r="BK1404" s="237"/>
      <c r="BL1404" s="237"/>
      <c r="BM1404" s="237"/>
      <c r="BN1404" s="237"/>
      <c r="BO1404" s="237"/>
      <c r="BP1404" s="237"/>
      <c r="BQ1404" s="237"/>
      <c r="BR1404" s="237"/>
      <c r="BS1404" s="237"/>
      <c r="BT1404" s="237"/>
      <c r="BU1404" s="237"/>
      <c r="BV1404" s="237"/>
      <c r="BW1404" s="237"/>
      <c r="BX1404" s="237"/>
      <c r="BY1404" s="237"/>
      <c r="BZ1404" s="237"/>
      <c r="CA1404" s="237"/>
      <c r="CB1404" s="237"/>
      <c r="CC1404" s="237"/>
      <c r="CD1404" s="237"/>
      <c r="CE1404" s="237"/>
      <c r="CF1404" s="237"/>
      <c r="CG1404" s="237"/>
      <c r="CH1404" s="237"/>
      <c r="CI1404" s="237"/>
      <c r="CJ1404" s="237"/>
      <c r="CK1404" s="237"/>
      <c r="CL1404" s="237"/>
      <c r="CM1404" s="237"/>
      <c r="CN1404" s="237"/>
      <c r="CO1404" s="237"/>
      <c r="CP1404" s="237"/>
      <c r="CQ1404" s="237"/>
      <c r="CR1404" s="237"/>
      <c r="CS1404" s="237"/>
      <c r="CT1404" s="237"/>
      <c r="CU1404" s="237"/>
      <c r="CV1404" s="237"/>
      <c r="CW1404" s="237"/>
      <c r="CX1404" s="237"/>
      <c r="CY1404" s="237"/>
      <c r="CZ1404" s="237"/>
      <c r="DA1404" s="237"/>
      <c r="DB1404" s="237"/>
      <c r="DC1404" s="237"/>
      <c r="DD1404" s="237"/>
      <c r="DE1404" s="237"/>
      <c r="DF1404" s="237"/>
      <c r="DG1404" s="237"/>
      <c r="DH1404" s="237"/>
      <c r="DI1404" s="237"/>
      <c r="DJ1404" s="237"/>
      <c r="DK1404" s="237"/>
      <c r="DL1404" s="237"/>
      <c r="DM1404" s="237"/>
      <c r="DN1404" s="237"/>
      <c r="DO1404" s="237"/>
      <c r="DP1404" s="237"/>
      <c r="DQ1404" s="237"/>
      <c r="DR1404" s="237"/>
      <c r="DS1404" s="237"/>
      <c r="DT1404" s="237"/>
      <c r="DU1404" s="237"/>
      <c r="DV1404" s="237"/>
      <c r="DW1404" s="237"/>
      <c r="DX1404" s="237"/>
      <c r="DY1404" s="237"/>
      <c r="DZ1404" s="237"/>
      <c r="EA1404" s="237"/>
      <c r="EB1404" s="237"/>
      <c r="EC1404" s="237"/>
      <c r="ED1404" s="237"/>
      <c r="EE1404" s="237"/>
      <c r="EF1404" s="237"/>
      <c r="EG1404" s="237"/>
      <c r="EH1404" s="237"/>
      <c r="EI1404" s="237"/>
      <c r="EJ1404" s="237"/>
      <c r="EK1404" s="237"/>
      <c r="EL1404" s="237"/>
      <c r="EM1404" s="237"/>
      <c r="EN1404" s="237"/>
      <c r="EO1404" s="237"/>
      <c r="EP1404" s="237"/>
      <c r="EQ1404" s="237"/>
      <c r="ER1404" s="237"/>
      <c r="ES1404" s="237"/>
      <c r="ET1404" s="237"/>
      <c r="EU1404" s="237"/>
      <c r="EV1404" s="237"/>
      <c r="EW1404" s="237"/>
      <c r="EX1404" s="237"/>
      <c r="EY1404" s="237"/>
      <c r="EZ1404" s="237"/>
      <c r="FA1404" s="237"/>
      <c r="FB1404" s="237"/>
      <c r="FC1404" s="237"/>
      <c r="FD1404" s="237"/>
      <c r="FE1404" s="237"/>
      <c r="FF1404" s="237"/>
      <c r="FG1404" s="237"/>
      <c r="FH1404" s="237"/>
      <c r="FI1404" s="237"/>
      <c r="FJ1404" s="237"/>
      <c r="FK1404" s="237"/>
      <c r="FL1404" s="237"/>
      <c r="FM1404" s="237"/>
      <c r="FN1404" s="237"/>
      <c r="FO1404" s="237"/>
      <c r="FP1404" s="237"/>
      <c r="FQ1404" s="237"/>
      <c r="FR1404" s="237"/>
      <c r="FS1404" s="237"/>
      <c r="FT1404" s="237"/>
      <c r="FU1404" s="237"/>
      <c r="FV1404" s="237"/>
      <c r="FW1404" s="237"/>
      <c r="FX1404" s="237"/>
      <c r="FY1404" s="237"/>
      <c r="FZ1404" s="237"/>
      <c r="GA1404" s="237"/>
      <c r="GB1404" s="237"/>
      <c r="GC1404" s="237"/>
      <c r="GD1404" s="237"/>
      <c r="GE1404" s="237"/>
      <c r="GF1404" s="237"/>
      <c r="GG1404" s="237"/>
      <c r="GH1404" s="237"/>
      <c r="GI1404" s="237"/>
      <c r="GJ1404" s="237"/>
      <c r="GK1404" s="237"/>
      <c r="GL1404" s="237"/>
      <c r="GM1404" s="237"/>
      <c r="GN1404" s="237"/>
      <c r="GO1404" s="237"/>
      <c r="GP1404" s="237"/>
      <c r="GQ1404" s="237"/>
    </row>
    <row r="1405" spans="1:199" s="81" customFormat="1" ht="15" hidden="1">
      <c r="A1405" s="176" t="s">
        <v>3297</v>
      </c>
      <c r="B1405" s="241" t="s">
        <v>6591</v>
      </c>
      <c r="C1405" s="242">
        <v>0</v>
      </c>
      <c r="D1405" s="242">
        <v>0</v>
      </c>
      <c r="E1405" s="242">
        <v>0</v>
      </c>
      <c r="F1405" s="242">
        <v>0</v>
      </c>
      <c r="G1405" s="242">
        <v>0</v>
      </c>
      <c r="H1405" s="242">
        <v>0</v>
      </c>
      <c r="I1405" s="242">
        <v>0</v>
      </c>
      <c r="J1405" s="242">
        <v>0</v>
      </c>
      <c r="K1405" s="242">
        <v>0</v>
      </c>
      <c r="L1405" s="242">
        <v>0</v>
      </c>
      <c r="M1405" s="242">
        <v>0</v>
      </c>
      <c r="N1405" s="242">
        <v>0</v>
      </c>
      <c r="O1405" s="242">
        <v>0</v>
      </c>
      <c r="P1405" s="28"/>
      <c r="Q1405" s="242">
        <f>SUM(D1405:O1405)</f>
        <v>0</v>
      </c>
      <c r="R1405" s="242">
        <f>IF($R$19&lt;1,0,Q1405/$R$19)</f>
        <v>0</v>
      </c>
      <c r="S1405" s="243"/>
      <c r="T1405" s="351">
        <f>IF(Q1405=0,0,1)+IF(C1405=0,0,1)+IF(D1405=0,0,1)+IF(E1405=0,0,1)+IF(F1405=0,0,1)+IF(G1405=0,0,1)+IF(H1405=0,0,1)+IF(I1405=0,0,1)+IF(J1405=0,0,1)+IF(K1405=0,0,1)+IF(L1405=0,0,1)+IF(M1405=0,0,1)+IF(N1405=0,0,1)+IF(O1405=0,0,1)</f>
        <v>0</v>
      </c>
      <c r="U1405" s="237"/>
      <c r="V1405" s="237"/>
      <c r="W1405" s="237"/>
      <c r="X1405" s="237"/>
      <c r="Y1405" s="237"/>
      <c r="Z1405" s="237"/>
      <c r="AA1405" s="237"/>
      <c r="AB1405" s="237"/>
      <c r="AC1405" s="237"/>
      <c r="AD1405" s="237"/>
      <c r="AE1405" s="237"/>
      <c r="AF1405" s="237"/>
      <c r="AG1405" s="237"/>
      <c r="AH1405" s="237"/>
      <c r="AI1405" s="237"/>
      <c r="AJ1405" s="237"/>
      <c r="AK1405" s="237"/>
      <c r="AL1405" s="237"/>
      <c r="AM1405" s="237"/>
      <c r="AN1405" s="237"/>
      <c r="AO1405" s="237"/>
      <c r="AP1405" s="237"/>
      <c r="AQ1405" s="237"/>
      <c r="AR1405" s="237"/>
      <c r="AS1405" s="237"/>
      <c r="AT1405" s="237"/>
      <c r="AU1405" s="237"/>
      <c r="AV1405" s="237"/>
      <c r="AW1405" s="237"/>
      <c r="AX1405" s="237"/>
      <c r="AY1405" s="237"/>
      <c r="AZ1405" s="237"/>
      <c r="BA1405" s="237"/>
      <c r="BB1405" s="237"/>
      <c r="BC1405" s="237"/>
      <c r="BD1405" s="237"/>
      <c r="BE1405" s="237"/>
      <c r="BF1405" s="237"/>
      <c r="BG1405" s="237"/>
      <c r="BH1405" s="237"/>
      <c r="BI1405" s="237"/>
      <c r="BJ1405" s="237"/>
      <c r="BK1405" s="237"/>
      <c r="BL1405" s="237"/>
      <c r="BM1405" s="237"/>
      <c r="BN1405" s="237"/>
      <c r="BO1405" s="237"/>
      <c r="BP1405" s="237"/>
      <c r="BQ1405" s="237"/>
      <c r="BR1405" s="237"/>
      <c r="BS1405" s="237"/>
      <c r="BT1405" s="237"/>
      <c r="BU1405" s="237"/>
      <c r="BV1405" s="237"/>
      <c r="BW1405" s="237"/>
      <c r="BX1405" s="237"/>
      <c r="BY1405" s="237"/>
      <c r="BZ1405" s="237"/>
      <c r="CA1405" s="237"/>
      <c r="CB1405" s="237"/>
      <c r="CC1405" s="237"/>
      <c r="CD1405" s="237"/>
      <c r="CE1405" s="237"/>
      <c r="CF1405" s="237"/>
      <c r="CG1405" s="237"/>
      <c r="CH1405" s="237"/>
      <c r="CI1405" s="237"/>
      <c r="CJ1405" s="237"/>
      <c r="CK1405" s="237"/>
      <c r="CL1405" s="237"/>
      <c r="CM1405" s="237"/>
      <c r="CN1405" s="237"/>
      <c r="CO1405" s="237"/>
      <c r="CP1405" s="237"/>
      <c r="CQ1405" s="237"/>
      <c r="CR1405" s="237"/>
      <c r="CS1405" s="237"/>
      <c r="CT1405" s="237"/>
      <c r="CU1405" s="237"/>
      <c r="CV1405" s="237"/>
      <c r="CW1405" s="237"/>
      <c r="CX1405" s="237"/>
      <c r="CY1405" s="237"/>
      <c r="CZ1405" s="237"/>
      <c r="DA1405" s="237"/>
      <c r="DB1405" s="237"/>
      <c r="DC1405" s="237"/>
      <c r="DD1405" s="237"/>
      <c r="DE1405" s="237"/>
      <c r="DF1405" s="237"/>
      <c r="DG1405" s="237"/>
      <c r="DH1405" s="237"/>
      <c r="DI1405" s="237"/>
      <c r="DJ1405" s="237"/>
      <c r="DK1405" s="237"/>
      <c r="DL1405" s="237"/>
      <c r="DM1405" s="237"/>
      <c r="DN1405" s="237"/>
      <c r="DO1405" s="237"/>
      <c r="DP1405" s="237"/>
      <c r="DQ1405" s="237"/>
      <c r="DR1405" s="237"/>
      <c r="DS1405" s="237"/>
      <c r="DT1405" s="237"/>
      <c r="DU1405" s="237"/>
      <c r="DV1405" s="237"/>
      <c r="DW1405" s="237"/>
      <c r="DX1405" s="237"/>
      <c r="DY1405" s="237"/>
      <c r="DZ1405" s="237"/>
      <c r="EA1405" s="237"/>
      <c r="EB1405" s="237"/>
      <c r="EC1405" s="237"/>
      <c r="ED1405" s="237"/>
      <c r="EE1405" s="237"/>
      <c r="EF1405" s="237"/>
      <c r="EG1405" s="237"/>
      <c r="EH1405" s="237"/>
      <c r="EI1405" s="237"/>
      <c r="EJ1405" s="237"/>
      <c r="EK1405" s="237"/>
      <c r="EL1405" s="237"/>
      <c r="EM1405" s="237"/>
      <c r="EN1405" s="237"/>
      <c r="EO1405" s="237"/>
      <c r="EP1405" s="237"/>
      <c r="EQ1405" s="237"/>
      <c r="ER1405" s="237"/>
      <c r="ES1405" s="237"/>
      <c r="ET1405" s="237"/>
      <c r="EU1405" s="237"/>
      <c r="EV1405" s="237"/>
      <c r="EW1405" s="237"/>
      <c r="EX1405" s="237"/>
      <c r="EY1405" s="237"/>
      <c r="EZ1405" s="237"/>
      <c r="FA1405" s="237"/>
      <c r="FB1405" s="237"/>
      <c r="FC1405" s="237"/>
      <c r="FD1405" s="237"/>
      <c r="FE1405" s="237"/>
      <c r="FF1405" s="237"/>
      <c r="FG1405" s="237"/>
      <c r="FH1405" s="237"/>
      <c r="FI1405" s="237"/>
      <c r="FJ1405" s="237"/>
      <c r="FK1405" s="237"/>
      <c r="FL1405" s="237"/>
      <c r="FM1405" s="237"/>
      <c r="FN1405" s="237"/>
      <c r="FO1405" s="237"/>
      <c r="FP1405" s="237"/>
      <c r="FQ1405" s="237"/>
      <c r="FR1405" s="237"/>
      <c r="FS1405" s="237"/>
      <c r="FT1405" s="237"/>
      <c r="FU1405" s="237"/>
      <c r="FV1405" s="237"/>
      <c r="FW1405" s="237"/>
      <c r="FX1405" s="237"/>
      <c r="FY1405" s="237"/>
      <c r="FZ1405" s="237"/>
      <c r="GA1405" s="237"/>
      <c r="GB1405" s="237"/>
      <c r="GC1405" s="237"/>
      <c r="GD1405" s="237"/>
      <c r="GE1405" s="237"/>
      <c r="GF1405" s="237"/>
      <c r="GG1405" s="237"/>
      <c r="GH1405" s="237"/>
      <c r="GI1405" s="237"/>
      <c r="GJ1405" s="237"/>
      <c r="GK1405" s="237"/>
      <c r="GL1405" s="237"/>
      <c r="GM1405" s="237"/>
      <c r="GN1405" s="237"/>
      <c r="GO1405" s="237"/>
      <c r="GP1405" s="237"/>
      <c r="GQ1405" s="237"/>
    </row>
    <row r="1406" spans="1:199" s="81" customFormat="1" ht="15" hidden="1">
      <c r="A1406" s="176" t="s">
        <v>3298</v>
      </c>
      <c r="B1406" s="241" t="s">
        <v>6592</v>
      </c>
      <c r="C1406" s="242">
        <v>0</v>
      </c>
      <c r="D1406" s="242">
        <v>0</v>
      </c>
      <c r="E1406" s="242">
        <v>0</v>
      </c>
      <c r="F1406" s="242">
        <v>0</v>
      </c>
      <c r="G1406" s="242">
        <v>0</v>
      </c>
      <c r="H1406" s="242">
        <v>0</v>
      </c>
      <c r="I1406" s="242">
        <v>0</v>
      </c>
      <c r="J1406" s="242">
        <v>0</v>
      </c>
      <c r="K1406" s="242">
        <v>0</v>
      </c>
      <c r="L1406" s="242">
        <v>0</v>
      </c>
      <c r="M1406" s="242">
        <v>0</v>
      </c>
      <c r="N1406" s="242">
        <v>0</v>
      </c>
      <c r="O1406" s="242">
        <v>0</v>
      </c>
      <c r="P1406" s="28"/>
      <c r="Q1406" s="242">
        <f>SUM(D1406:O1406)</f>
        <v>0</v>
      </c>
      <c r="R1406" s="242">
        <f>IF($R$19&lt;1,0,Q1406/$R$19)</f>
        <v>0</v>
      </c>
      <c r="S1406" s="243"/>
      <c r="T1406" s="351">
        <f>IF(Q1406=0,0,1)+IF(C1406=0,0,1)+IF(D1406=0,0,1)+IF(E1406=0,0,1)+IF(F1406=0,0,1)+IF(G1406=0,0,1)+IF(H1406=0,0,1)+IF(I1406=0,0,1)+IF(J1406=0,0,1)+IF(K1406=0,0,1)+IF(L1406=0,0,1)+IF(M1406=0,0,1)+IF(N1406=0,0,1)+IF(O1406=0,0,1)</f>
        <v>0</v>
      </c>
      <c r="U1406" s="237"/>
      <c r="V1406" s="237"/>
      <c r="W1406" s="237"/>
      <c r="X1406" s="237"/>
      <c r="Y1406" s="237"/>
      <c r="Z1406" s="237"/>
      <c r="AA1406" s="237"/>
      <c r="AB1406" s="237"/>
      <c r="AC1406" s="237"/>
      <c r="AD1406" s="237"/>
      <c r="AE1406" s="237"/>
      <c r="AF1406" s="237"/>
      <c r="AG1406" s="237"/>
      <c r="AH1406" s="237"/>
      <c r="AI1406" s="237"/>
      <c r="AJ1406" s="237"/>
      <c r="AK1406" s="237"/>
      <c r="AL1406" s="237"/>
      <c r="AM1406" s="237"/>
      <c r="AN1406" s="237"/>
      <c r="AO1406" s="237"/>
      <c r="AP1406" s="237"/>
      <c r="AQ1406" s="237"/>
      <c r="AR1406" s="237"/>
      <c r="AS1406" s="237"/>
      <c r="AT1406" s="237"/>
      <c r="AU1406" s="237"/>
      <c r="AV1406" s="237"/>
      <c r="AW1406" s="237"/>
      <c r="AX1406" s="237"/>
      <c r="AY1406" s="237"/>
      <c r="AZ1406" s="237"/>
      <c r="BA1406" s="237"/>
      <c r="BB1406" s="237"/>
      <c r="BC1406" s="237"/>
      <c r="BD1406" s="237"/>
      <c r="BE1406" s="237"/>
      <c r="BF1406" s="237"/>
      <c r="BG1406" s="237"/>
      <c r="BH1406" s="237"/>
      <c r="BI1406" s="237"/>
      <c r="BJ1406" s="237"/>
      <c r="BK1406" s="237"/>
      <c r="BL1406" s="237"/>
      <c r="BM1406" s="237"/>
      <c r="BN1406" s="237"/>
      <c r="BO1406" s="237"/>
      <c r="BP1406" s="237"/>
      <c r="BQ1406" s="237"/>
      <c r="BR1406" s="237"/>
      <c r="BS1406" s="237"/>
      <c r="BT1406" s="237"/>
      <c r="BU1406" s="237"/>
      <c r="BV1406" s="237"/>
      <c r="BW1406" s="237"/>
      <c r="BX1406" s="237"/>
      <c r="BY1406" s="237"/>
      <c r="BZ1406" s="237"/>
      <c r="CA1406" s="237"/>
      <c r="CB1406" s="237"/>
      <c r="CC1406" s="237"/>
      <c r="CD1406" s="237"/>
      <c r="CE1406" s="237"/>
      <c r="CF1406" s="237"/>
      <c r="CG1406" s="237"/>
      <c r="CH1406" s="237"/>
      <c r="CI1406" s="237"/>
      <c r="CJ1406" s="237"/>
      <c r="CK1406" s="237"/>
      <c r="CL1406" s="237"/>
      <c r="CM1406" s="237"/>
      <c r="CN1406" s="237"/>
      <c r="CO1406" s="237"/>
      <c r="CP1406" s="237"/>
      <c r="CQ1406" s="237"/>
      <c r="CR1406" s="237"/>
      <c r="CS1406" s="237"/>
      <c r="CT1406" s="237"/>
      <c r="CU1406" s="237"/>
      <c r="CV1406" s="237"/>
      <c r="CW1406" s="237"/>
      <c r="CX1406" s="237"/>
      <c r="CY1406" s="237"/>
      <c r="CZ1406" s="237"/>
      <c r="DA1406" s="237"/>
      <c r="DB1406" s="237"/>
      <c r="DC1406" s="237"/>
      <c r="DD1406" s="237"/>
      <c r="DE1406" s="237"/>
      <c r="DF1406" s="237"/>
      <c r="DG1406" s="237"/>
      <c r="DH1406" s="237"/>
      <c r="DI1406" s="237"/>
      <c r="DJ1406" s="237"/>
      <c r="DK1406" s="237"/>
      <c r="DL1406" s="237"/>
      <c r="DM1406" s="237"/>
      <c r="DN1406" s="237"/>
      <c r="DO1406" s="237"/>
      <c r="DP1406" s="237"/>
      <c r="DQ1406" s="237"/>
      <c r="DR1406" s="237"/>
      <c r="DS1406" s="237"/>
      <c r="DT1406" s="237"/>
      <c r="DU1406" s="237"/>
      <c r="DV1406" s="237"/>
      <c r="DW1406" s="237"/>
      <c r="DX1406" s="237"/>
      <c r="DY1406" s="237"/>
      <c r="DZ1406" s="237"/>
      <c r="EA1406" s="237"/>
      <c r="EB1406" s="237"/>
      <c r="EC1406" s="237"/>
      <c r="ED1406" s="237"/>
      <c r="EE1406" s="237"/>
      <c r="EF1406" s="237"/>
      <c r="EG1406" s="237"/>
      <c r="EH1406" s="237"/>
      <c r="EI1406" s="237"/>
      <c r="EJ1406" s="237"/>
      <c r="EK1406" s="237"/>
      <c r="EL1406" s="237"/>
      <c r="EM1406" s="237"/>
      <c r="EN1406" s="237"/>
      <c r="EO1406" s="237"/>
      <c r="EP1406" s="237"/>
      <c r="EQ1406" s="237"/>
      <c r="ER1406" s="237"/>
      <c r="ES1406" s="237"/>
      <c r="ET1406" s="237"/>
      <c r="EU1406" s="237"/>
      <c r="EV1406" s="237"/>
      <c r="EW1406" s="237"/>
      <c r="EX1406" s="237"/>
      <c r="EY1406" s="237"/>
      <c r="EZ1406" s="237"/>
      <c r="FA1406" s="237"/>
      <c r="FB1406" s="237"/>
      <c r="FC1406" s="237"/>
      <c r="FD1406" s="237"/>
      <c r="FE1406" s="237"/>
      <c r="FF1406" s="237"/>
      <c r="FG1406" s="237"/>
      <c r="FH1406" s="237"/>
      <c r="FI1406" s="237"/>
      <c r="FJ1406" s="237"/>
      <c r="FK1406" s="237"/>
      <c r="FL1406" s="237"/>
      <c r="FM1406" s="237"/>
      <c r="FN1406" s="237"/>
      <c r="FO1406" s="237"/>
      <c r="FP1406" s="237"/>
      <c r="FQ1406" s="237"/>
      <c r="FR1406" s="237"/>
      <c r="FS1406" s="237"/>
      <c r="FT1406" s="237"/>
      <c r="FU1406" s="237"/>
      <c r="FV1406" s="237"/>
      <c r="FW1406" s="237"/>
      <c r="FX1406" s="237"/>
      <c r="FY1406" s="237"/>
      <c r="FZ1406" s="237"/>
      <c r="GA1406" s="237"/>
      <c r="GB1406" s="237"/>
      <c r="GC1406" s="237"/>
      <c r="GD1406" s="237"/>
      <c r="GE1406" s="237"/>
      <c r="GF1406" s="237"/>
      <c r="GG1406" s="237"/>
      <c r="GH1406" s="237"/>
      <c r="GI1406" s="237"/>
      <c r="GJ1406" s="237"/>
      <c r="GK1406" s="237"/>
      <c r="GL1406" s="237"/>
      <c r="GM1406" s="237"/>
      <c r="GN1406" s="237"/>
      <c r="GO1406" s="237"/>
      <c r="GP1406" s="237"/>
      <c r="GQ1406" s="237"/>
    </row>
    <row r="1407" spans="1:199" s="81" customFormat="1" ht="15" hidden="1">
      <c r="A1407" s="176" t="s">
        <v>3299</v>
      </c>
      <c r="B1407" s="241" t="s">
        <v>6593</v>
      </c>
      <c r="C1407" s="242">
        <v>0</v>
      </c>
      <c r="D1407" s="242">
        <v>0</v>
      </c>
      <c r="E1407" s="242">
        <v>0</v>
      </c>
      <c r="F1407" s="242">
        <v>0</v>
      </c>
      <c r="G1407" s="242">
        <v>0</v>
      </c>
      <c r="H1407" s="242">
        <v>0</v>
      </c>
      <c r="I1407" s="242">
        <v>0</v>
      </c>
      <c r="J1407" s="242">
        <v>0</v>
      </c>
      <c r="K1407" s="242">
        <v>0</v>
      </c>
      <c r="L1407" s="242">
        <v>0</v>
      </c>
      <c r="M1407" s="242">
        <v>0</v>
      </c>
      <c r="N1407" s="242">
        <v>0</v>
      </c>
      <c r="O1407" s="242">
        <v>0</v>
      </c>
      <c r="P1407" s="28"/>
      <c r="Q1407" s="242">
        <f>SUM(D1407:O1407)</f>
        <v>0</v>
      </c>
      <c r="R1407" s="242">
        <f>IF($R$19&lt;1,0,Q1407/$R$19)</f>
        <v>0</v>
      </c>
      <c r="S1407" s="243"/>
      <c r="T1407" s="351">
        <f>IF(Q1407=0,0,1)+IF(C1407=0,0,1)+IF(D1407=0,0,1)+IF(E1407=0,0,1)+IF(F1407=0,0,1)+IF(G1407=0,0,1)+IF(H1407=0,0,1)+IF(I1407=0,0,1)+IF(J1407=0,0,1)+IF(K1407=0,0,1)+IF(L1407=0,0,1)+IF(M1407=0,0,1)+IF(N1407=0,0,1)+IF(O1407=0,0,1)</f>
        <v>0</v>
      </c>
      <c r="U1407" s="237"/>
      <c r="V1407" s="237"/>
      <c r="W1407" s="237"/>
      <c r="X1407" s="237"/>
      <c r="Y1407" s="237"/>
      <c r="Z1407" s="237"/>
      <c r="AA1407" s="237"/>
      <c r="AB1407" s="237"/>
      <c r="AC1407" s="237"/>
      <c r="AD1407" s="237"/>
      <c r="AE1407" s="237"/>
      <c r="AF1407" s="237"/>
      <c r="AG1407" s="237"/>
      <c r="AH1407" s="237"/>
      <c r="AI1407" s="237"/>
      <c r="AJ1407" s="237"/>
      <c r="AK1407" s="237"/>
      <c r="AL1407" s="237"/>
      <c r="AM1407" s="237"/>
      <c r="AN1407" s="237"/>
      <c r="AO1407" s="237"/>
      <c r="AP1407" s="237"/>
      <c r="AQ1407" s="237"/>
      <c r="AR1407" s="237"/>
      <c r="AS1407" s="237"/>
      <c r="AT1407" s="237"/>
      <c r="AU1407" s="237"/>
      <c r="AV1407" s="237"/>
      <c r="AW1407" s="237"/>
      <c r="AX1407" s="237"/>
      <c r="AY1407" s="237"/>
      <c r="AZ1407" s="237"/>
      <c r="BA1407" s="237"/>
      <c r="BB1407" s="237"/>
      <c r="BC1407" s="237"/>
      <c r="BD1407" s="237"/>
      <c r="BE1407" s="237"/>
      <c r="BF1407" s="237"/>
      <c r="BG1407" s="237"/>
      <c r="BH1407" s="237"/>
      <c r="BI1407" s="237"/>
      <c r="BJ1407" s="237"/>
      <c r="BK1407" s="237"/>
      <c r="BL1407" s="237"/>
      <c r="BM1407" s="237"/>
      <c r="BN1407" s="237"/>
      <c r="BO1407" s="237"/>
      <c r="BP1407" s="237"/>
      <c r="BQ1407" s="237"/>
      <c r="BR1407" s="237"/>
      <c r="BS1407" s="237"/>
      <c r="BT1407" s="237"/>
      <c r="BU1407" s="237"/>
      <c r="BV1407" s="237"/>
      <c r="BW1407" s="237"/>
      <c r="BX1407" s="237"/>
      <c r="BY1407" s="237"/>
      <c r="BZ1407" s="237"/>
      <c r="CA1407" s="237"/>
      <c r="CB1407" s="237"/>
      <c r="CC1407" s="237"/>
      <c r="CD1407" s="237"/>
      <c r="CE1407" s="237"/>
      <c r="CF1407" s="237"/>
      <c r="CG1407" s="237"/>
      <c r="CH1407" s="237"/>
      <c r="CI1407" s="237"/>
      <c r="CJ1407" s="237"/>
      <c r="CK1407" s="237"/>
      <c r="CL1407" s="237"/>
      <c r="CM1407" s="237"/>
      <c r="CN1407" s="237"/>
      <c r="CO1407" s="237"/>
      <c r="CP1407" s="237"/>
      <c r="CQ1407" s="237"/>
      <c r="CR1407" s="237"/>
      <c r="CS1407" s="237"/>
      <c r="CT1407" s="237"/>
      <c r="CU1407" s="237"/>
      <c r="CV1407" s="237"/>
      <c r="CW1407" s="237"/>
      <c r="CX1407" s="237"/>
      <c r="CY1407" s="237"/>
      <c r="CZ1407" s="237"/>
      <c r="DA1407" s="237"/>
      <c r="DB1407" s="237"/>
      <c r="DC1407" s="237"/>
      <c r="DD1407" s="237"/>
      <c r="DE1407" s="237"/>
      <c r="DF1407" s="237"/>
      <c r="DG1407" s="237"/>
      <c r="DH1407" s="237"/>
      <c r="DI1407" s="237"/>
      <c r="DJ1407" s="237"/>
      <c r="DK1407" s="237"/>
      <c r="DL1407" s="237"/>
      <c r="DM1407" s="237"/>
      <c r="DN1407" s="237"/>
      <c r="DO1407" s="237"/>
      <c r="DP1407" s="237"/>
      <c r="DQ1407" s="237"/>
      <c r="DR1407" s="237"/>
      <c r="DS1407" s="237"/>
      <c r="DT1407" s="237"/>
      <c r="DU1407" s="237"/>
      <c r="DV1407" s="237"/>
      <c r="DW1407" s="237"/>
      <c r="DX1407" s="237"/>
      <c r="DY1407" s="237"/>
      <c r="DZ1407" s="237"/>
      <c r="EA1407" s="237"/>
      <c r="EB1407" s="237"/>
      <c r="EC1407" s="237"/>
      <c r="ED1407" s="237"/>
      <c r="EE1407" s="237"/>
      <c r="EF1407" s="237"/>
      <c r="EG1407" s="237"/>
      <c r="EH1407" s="237"/>
      <c r="EI1407" s="237"/>
      <c r="EJ1407" s="237"/>
      <c r="EK1407" s="237"/>
      <c r="EL1407" s="237"/>
      <c r="EM1407" s="237"/>
      <c r="EN1407" s="237"/>
      <c r="EO1407" s="237"/>
      <c r="EP1407" s="237"/>
      <c r="EQ1407" s="237"/>
      <c r="ER1407" s="237"/>
      <c r="ES1407" s="237"/>
      <c r="ET1407" s="237"/>
      <c r="EU1407" s="237"/>
      <c r="EV1407" s="237"/>
      <c r="EW1407" s="237"/>
      <c r="EX1407" s="237"/>
      <c r="EY1407" s="237"/>
      <c r="EZ1407" s="237"/>
      <c r="FA1407" s="237"/>
      <c r="FB1407" s="237"/>
      <c r="FC1407" s="237"/>
      <c r="FD1407" s="237"/>
      <c r="FE1407" s="237"/>
      <c r="FF1407" s="237"/>
      <c r="FG1407" s="237"/>
      <c r="FH1407" s="237"/>
      <c r="FI1407" s="237"/>
      <c r="FJ1407" s="237"/>
      <c r="FK1407" s="237"/>
      <c r="FL1407" s="237"/>
      <c r="FM1407" s="237"/>
      <c r="FN1407" s="237"/>
      <c r="FO1407" s="237"/>
      <c r="FP1407" s="237"/>
      <c r="FQ1407" s="237"/>
      <c r="FR1407" s="237"/>
      <c r="FS1407" s="237"/>
      <c r="FT1407" s="237"/>
      <c r="FU1407" s="237"/>
      <c r="FV1407" s="237"/>
      <c r="FW1407" s="237"/>
      <c r="FX1407" s="237"/>
      <c r="FY1407" s="237"/>
      <c r="FZ1407" s="237"/>
      <c r="GA1407" s="237"/>
      <c r="GB1407" s="237"/>
      <c r="GC1407" s="237"/>
      <c r="GD1407" s="237"/>
      <c r="GE1407" s="237"/>
      <c r="GF1407" s="237"/>
      <c r="GG1407" s="237"/>
      <c r="GH1407" s="237"/>
      <c r="GI1407" s="237"/>
      <c r="GJ1407" s="237"/>
      <c r="GK1407" s="237"/>
      <c r="GL1407" s="237"/>
      <c r="GM1407" s="237"/>
      <c r="GN1407" s="237"/>
      <c r="GO1407" s="237"/>
      <c r="GP1407" s="237"/>
      <c r="GQ1407" s="237"/>
    </row>
    <row r="1408" spans="1:199" s="81" customFormat="1" ht="15" hidden="1">
      <c r="A1408" s="176" t="s">
        <v>3300</v>
      </c>
      <c r="B1408" s="241" t="s">
        <v>6594</v>
      </c>
      <c r="C1408" s="242">
        <v>0</v>
      </c>
      <c r="D1408" s="242">
        <v>0</v>
      </c>
      <c r="E1408" s="242">
        <v>0</v>
      </c>
      <c r="F1408" s="242">
        <v>0</v>
      </c>
      <c r="G1408" s="242">
        <v>0</v>
      </c>
      <c r="H1408" s="242">
        <v>0</v>
      </c>
      <c r="I1408" s="242">
        <v>0</v>
      </c>
      <c r="J1408" s="242">
        <v>0</v>
      </c>
      <c r="K1408" s="242">
        <v>0</v>
      </c>
      <c r="L1408" s="242">
        <v>0</v>
      </c>
      <c r="M1408" s="242">
        <v>0</v>
      </c>
      <c r="N1408" s="242">
        <v>0</v>
      </c>
      <c r="O1408" s="242">
        <v>0</v>
      </c>
      <c r="P1408" s="28"/>
      <c r="Q1408" s="242">
        <f>SUM(D1408:O1408)</f>
        <v>0</v>
      </c>
      <c r="R1408" s="242">
        <f>IF($R$19&lt;1,0,Q1408/$R$19)</f>
        <v>0</v>
      </c>
      <c r="S1408" s="243"/>
      <c r="T1408" s="351">
        <f>IF(Q1408=0,0,1)+IF(C1408=0,0,1)+IF(D1408=0,0,1)+IF(E1408=0,0,1)+IF(F1408=0,0,1)+IF(G1408=0,0,1)+IF(H1408=0,0,1)+IF(I1408=0,0,1)+IF(J1408=0,0,1)+IF(K1408=0,0,1)+IF(L1408=0,0,1)+IF(M1408=0,0,1)+IF(N1408=0,0,1)+IF(O1408=0,0,1)</f>
        <v>0</v>
      </c>
      <c r="U1408" s="237"/>
      <c r="V1408" s="237"/>
      <c r="W1408" s="237"/>
      <c r="X1408" s="237"/>
      <c r="Y1408" s="237"/>
      <c r="Z1408" s="237"/>
      <c r="AA1408" s="237"/>
      <c r="AB1408" s="237"/>
      <c r="AC1408" s="237"/>
      <c r="AD1408" s="237"/>
      <c r="AE1408" s="237"/>
      <c r="AF1408" s="237"/>
      <c r="AG1408" s="237"/>
      <c r="AH1408" s="237"/>
      <c r="AI1408" s="237"/>
      <c r="AJ1408" s="237"/>
      <c r="AK1408" s="237"/>
      <c r="AL1408" s="237"/>
      <c r="AM1408" s="237"/>
      <c r="AN1408" s="237"/>
      <c r="AO1408" s="237"/>
      <c r="AP1408" s="237"/>
      <c r="AQ1408" s="237"/>
      <c r="AR1408" s="237"/>
      <c r="AS1408" s="237"/>
      <c r="AT1408" s="237"/>
      <c r="AU1408" s="237"/>
      <c r="AV1408" s="237"/>
      <c r="AW1408" s="237"/>
      <c r="AX1408" s="237"/>
      <c r="AY1408" s="237"/>
      <c r="AZ1408" s="237"/>
      <c r="BA1408" s="237"/>
      <c r="BB1408" s="237"/>
      <c r="BC1408" s="237"/>
      <c r="BD1408" s="237"/>
      <c r="BE1408" s="237"/>
      <c r="BF1408" s="237"/>
      <c r="BG1408" s="237"/>
      <c r="BH1408" s="237"/>
      <c r="BI1408" s="237"/>
      <c r="BJ1408" s="237"/>
      <c r="BK1408" s="237"/>
      <c r="BL1408" s="237"/>
      <c r="BM1408" s="237"/>
      <c r="BN1408" s="237"/>
      <c r="BO1408" s="237"/>
      <c r="BP1408" s="237"/>
      <c r="BQ1408" s="237"/>
      <c r="BR1408" s="237"/>
      <c r="BS1408" s="237"/>
      <c r="BT1408" s="237"/>
      <c r="BU1408" s="237"/>
      <c r="BV1408" s="237"/>
      <c r="BW1408" s="237"/>
      <c r="BX1408" s="237"/>
      <c r="BY1408" s="237"/>
      <c r="BZ1408" s="237"/>
      <c r="CA1408" s="237"/>
      <c r="CB1408" s="237"/>
      <c r="CC1408" s="237"/>
      <c r="CD1408" s="237"/>
      <c r="CE1408" s="237"/>
      <c r="CF1408" s="237"/>
      <c r="CG1408" s="237"/>
      <c r="CH1408" s="237"/>
      <c r="CI1408" s="237"/>
      <c r="CJ1408" s="237"/>
      <c r="CK1408" s="237"/>
      <c r="CL1408" s="237"/>
      <c r="CM1408" s="237"/>
      <c r="CN1408" s="237"/>
      <c r="CO1408" s="237"/>
      <c r="CP1408" s="237"/>
      <c r="CQ1408" s="237"/>
      <c r="CR1408" s="237"/>
      <c r="CS1408" s="237"/>
      <c r="CT1408" s="237"/>
      <c r="CU1408" s="237"/>
      <c r="CV1408" s="237"/>
      <c r="CW1408" s="237"/>
      <c r="CX1408" s="237"/>
      <c r="CY1408" s="237"/>
      <c r="CZ1408" s="237"/>
      <c r="DA1408" s="237"/>
      <c r="DB1408" s="237"/>
      <c r="DC1408" s="237"/>
      <c r="DD1408" s="237"/>
      <c r="DE1408" s="237"/>
      <c r="DF1408" s="237"/>
      <c r="DG1408" s="237"/>
      <c r="DH1408" s="237"/>
      <c r="DI1408" s="237"/>
      <c r="DJ1408" s="237"/>
      <c r="DK1408" s="237"/>
      <c r="DL1408" s="237"/>
      <c r="DM1408" s="237"/>
      <c r="DN1408" s="237"/>
      <c r="DO1408" s="237"/>
      <c r="DP1408" s="237"/>
      <c r="DQ1408" s="237"/>
      <c r="DR1408" s="237"/>
      <c r="DS1408" s="237"/>
      <c r="DT1408" s="237"/>
      <c r="DU1408" s="237"/>
      <c r="DV1408" s="237"/>
      <c r="DW1408" s="237"/>
      <c r="DX1408" s="237"/>
      <c r="DY1408" s="237"/>
      <c r="DZ1408" s="237"/>
      <c r="EA1408" s="237"/>
      <c r="EB1408" s="237"/>
      <c r="EC1408" s="237"/>
      <c r="ED1408" s="237"/>
      <c r="EE1408" s="237"/>
      <c r="EF1408" s="237"/>
      <c r="EG1408" s="237"/>
      <c r="EH1408" s="237"/>
      <c r="EI1408" s="237"/>
      <c r="EJ1408" s="237"/>
      <c r="EK1408" s="237"/>
      <c r="EL1408" s="237"/>
      <c r="EM1408" s="237"/>
      <c r="EN1408" s="237"/>
      <c r="EO1408" s="237"/>
      <c r="EP1408" s="237"/>
      <c r="EQ1408" s="237"/>
      <c r="ER1408" s="237"/>
      <c r="ES1408" s="237"/>
      <c r="ET1408" s="237"/>
      <c r="EU1408" s="237"/>
      <c r="EV1408" s="237"/>
      <c r="EW1408" s="237"/>
      <c r="EX1408" s="237"/>
      <c r="EY1408" s="237"/>
      <c r="EZ1408" s="237"/>
      <c r="FA1408" s="237"/>
      <c r="FB1408" s="237"/>
      <c r="FC1408" s="237"/>
      <c r="FD1408" s="237"/>
      <c r="FE1408" s="237"/>
      <c r="FF1408" s="237"/>
      <c r="FG1408" s="237"/>
      <c r="FH1408" s="237"/>
      <c r="FI1408" s="237"/>
      <c r="FJ1408" s="237"/>
      <c r="FK1408" s="237"/>
      <c r="FL1408" s="237"/>
      <c r="FM1408" s="237"/>
      <c r="FN1408" s="237"/>
      <c r="FO1408" s="237"/>
      <c r="FP1408" s="237"/>
      <c r="FQ1408" s="237"/>
      <c r="FR1408" s="237"/>
      <c r="FS1408" s="237"/>
      <c r="FT1408" s="237"/>
      <c r="FU1408" s="237"/>
      <c r="FV1408" s="237"/>
      <c r="FW1408" s="237"/>
      <c r="FX1408" s="237"/>
      <c r="FY1408" s="237"/>
      <c r="FZ1408" s="237"/>
      <c r="GA1408" s="237"/>
      <c r="GB1408" s="237"/>
      <c r="GC1408" s="237"/>
      <c r="GD1408" s="237"/>
      <c r="GE1408" s="237"/>
      <c r="GF1408" s="237"/>
      <c r="GG1408" s="237"/>
      <c r="GH1408" s="237"/>
      <c r="GI1408" s="237"/>
      <c r="GJ1408" s="237"/>
      <c r="GK1408" s="237"/>
      <c r="GL1408" s="237"/>
      <c r="GM1408" s="237"/>
      <c r="GN1408" s="237"/>
      <c r="GO1408" s="237"/>
      <c r="GP1408" s="237"/>
      <c r="GQ1408" s="237"/>
    </row>
    <row r="1409" spans="1:199" s="81" customFormat="1" ht="15" hidden="1">
      <c r="A1409" s="176" t="s">
        <v>3301</v>
      </c>
      <c r="B1409" s="241" t="s">
        <v>6595</v>
      </c>
      <c r="C1409" s="242">
        <v>0</v>
      </c>
      <c r="D1409" s="242">
        <v>0</v>
      </c>
      <c r="E1409" s="242">
        <v>0</v>
      </c>
      <c r="F1409" s="242">
        <v>0</v>
      </c>
      <c r="G1409" s="242">
        <v>0</v>
      </c>
      <c r="H1409" s="242">
        <v>0</v>
      </c>
      <c r="I1409" s="242">
        <v>0</v>
      </c>
      <c r="J1409" s="242">
        <v>0</v>
      </c>
      <c r="K1409" s="242">
        <v>0</v>
      </c>
      <c r="L1409" s="242">
        <v>0</v>
      </c>
      <c r="M1409" s="242">
        <v>0</v>
      </c>
      <c r="N1409" s="242">
        <v>0</v>
      </c>
      <c r="O1409" s="242">
        <v>0</v>
      </c>
      <c r="P1409" s="28"/>
      <c r="Q1409" s="242">
        <f>SUM(D1409:O1409)</f>
        <v>0</v>
      </c>
      <c r="R1409" s="242">
        <f>IF($R$19&lt;1,0,Q1409/$R$19)</f>
        <v>0</v>
      </c>
      <c r="S1409" s="243"/>
      <c r="T1409" s="351">
        <f>IF(Q1409=0,0,1)+IF(C1409=0,0,1)+IF(D1409=0,0,1)+IF(E1409=0,0,1)+IF(F1409=0,0,1)+IF(G1409=0,0,1)+IF(H1409=0,0,1)+IF(I1409=0,0,1)+IF(J1409=0,0,1)+IF(K1409=0,0,1)+IF(L1409=0,0,1)+IF(M1409=0,0,1)+IF(N1409=0,0,1)+IF(O1409=0,0,1)</f>
        <v>0</v>
      </c>
      <c r="U1409" s="237"/>
      <c r="V1409" s="237"/>
      <c r="W1409" s="237"/>
      <c r="X1409" s="237"/>
      <c r="Y1409" s="237"/>
      <c r="Z1409" s="237"/>
      <c r="AA1409" s="237"/>
      <c r="AB1409" s="237"/>
      <c r="AC1409" s="237"/>
      <c r="AD1409" s="237"/>
      <c r="AE1409" s="237"/>
      <c r="AF1409" s="237"/>
      <c r="AG1409" s="237"/>
      <c r="AH1409" s="237"/>
      <c r="AI1409" s="237"/>
      <c r="AJ1409" s="237"/>
      <c r="AK1409" s="237"/>
      <c r="AL1409" s="237"/>
      <c r="AM1409" s="237"/>
      <c r="AN1409" s="237"/>
      <c r="AO1409" s="237"/>
      <c r="AP1409" s="237"/>
      <c r="AQ1409" s="237"/>
      <c r="AR1409" s="237"/>
      <c r="AS1409" s="237"/>
      <c r="AT1409" s="237"/>
      <c r="AU1409" s="237"/>
      <c r="AV1409" s="237"/>
      <c r="AW1409" s="237"/>
      <c r="AX1409" s="237"/>
      <c r="AY1409" s="237"/>
      <c r="AZ1409" s="237"/>
      <c r="BA1409" s="237"/>
      <c r="BB1409" s="237"/>
      <c r="BC1409" s="237"/>
      <c r="BD1409" s="237"/>
      <c r="BE1409" s="237"/>
      <c r="BF1409" s="237"/>
      <c r="BG1409" s="237"/>
      <c r="BH1409" s="237"/>
      <c r="BI1409" s="237"/>
      <c r="BJ1409" s="237"/>
      <c r="BK1409" s="237"/>
      <c r="BL1409" s="237"/>
      <c r="BM1409" s="237"/>
      <c r="BN1409" s="237"/>
      <c r="BO1409" s="237"/>
      <c r="BP1409" s="237"/>
      <c r="BQ1409" s="237"/>
      <c r="BR1409" s="237"/>
      <c r="BS1409" s="237"/>
      <c r="BT1409" s="237"/>
      <c r="BU1409" s="237"/>
      <c r="BV1409" s="237"/>
      <c r="BW1409" s="237"/>
      <c r="BX1409" s="237"/>
      <c r="BY1409" s="237"/>
      <c r="BZ1409" s="237"/>
      <c r="CA1409" s="237"/>
      <c r="CB1409" s="237"/>
      <c r="CC1409" s="237"/>
      <c r="CD1409" s="237"/>
      <c r="CE1409" s="237"/>
      <c r="CF1409" s="237"/>
      <c r="CG1409" s="237"/>
      <c r="CH1409" s="237"/>
      <c r="CI1409" s="237"/>
      <c r="CJ1409" s="237"/>
      <c r="CK1409" s="237"/>
      <c r="CL1409" s="237"/>
      <c r="CM1409" s="237"/>
      <c r="CN1409" s="237"/>
      <c r="CO1409" s="237"/>
      <c r="CP1409" s="237"/>
      <c r="CQ1409" s="237"/>
      <c r="CR1409" s="237"/>
      <c r="CS1409" s="237"/>
      <c r="CT1409" s="237"/>
      <c r="CU1409" s="237"/>
      <c r="CV1409" s="237"/>
      <c r="CW1409" s="237"/>
      <c r="CX1409" s="237"/>
      <c r="CY1409" s="237"/>
      <c r="CZ1409" s="237"/>
      <c r="DA1409" s="237"/>
      <c r="DB1409" s="237"/>
      <c r="DC1409" s="237"/>
      <c r="DD1409" s="237"/>
      <c r="DE1409" s="237"/>
      <c r="DF1409" s="237"/>
      <c r="DG1409" s="237"/>
      <c r="DH1409" s="237"/>
      <c r="DI1409" s="237"/>
      <c r="DJ1409" s="237"/>
      <c r="DK1409" s="237"/>
      <c r="DL1409" s="237"/>
      <c r="DM1409" s="237"/>
      <c r="DN1409" s="237"/>
      <c r="DO1409" s="237"/>
      <c r="DP1409" s="237"/>
      <c r="DQ1409" s="237"/>
      <c r="DR1409" s="237"/>
      <c r="DS1409" s="237"/>
      <c r="DT1409" s="237"/>
      <c r="DU1409" s="237"/>
      <c r="DV1409" s="237"/>
      <c r="DW1409" s="237"/>
      <c r="DX1409" s="237"/>
      <c r="DY1409" s="237"/>
      <c r="DZ1409" s="237"/>
      <c r="EA1409" s="237"/>
      <c r="EB1409" s="237"/>
      <c r="EC1409" s="237"/>
      <c r="ED1409" s="237"/>
      <c r="EE1409" s="237"/>
      <c r="EF1409" s="237"/>
      <c r="EG1409" s="237"/>
      <c r="EH1409" s="237"/>
      <c r="EI1409" s="237"/>
      <c r="EJ1409" s="237"/>
      <c r="EK1409" s="237"/>
      <c r="EL1409" s="237"/>
      <c r="EM1409" s="237"/>
      <c r="EN1409" s="237"/>
      <c r="EO1409" s="237"/>
      <c r="EP1409" s="237"/>
      <c r="EQ1409" s="237"/>
      <c r="ER1409" s="237"/>
      <c r="ES1409" s="237"/>
      <c r="ET1409" s="237"/>
      <c r="EU1409" s="237"/>
      <c r="EV1409" s="237"/>
      <c r="EW1409" s="237"/>
      <c r="EX1409" s="237"/>
      <c r="EY1409" s="237"/>
      <c r="EZ1409" s="237"/>
      <c r="FA1409" s="237"/>
      <c r="FB1409" s="237"/>
      <c r="FC1409" s="237"/>
      <c r="FD1409" s="237"/>
      <c r="FE1409" s="237"/>
      <c r="FF1409" s="237"/>
      <c r="FG1409" s="237"/>
      <c r="FH1409" s="237"/>
      <c r="FI1409" s="237"/>
      <c r="FJ1409" s="237"/>
      <c r="FK1409" s="237"/>
      <c r="FL1409" s="237"/>
      <c r="FM1409" s="237"/>
      <c r="FN1409" s="237"/>
      <c r="FO1409" s="237"/>
      <c r="FP1409" s="237"/>
      <c r="FQ1409" s="237"/>
      <c r="FR1409" s="237"/>
      <c r="FS1409" s="237"/>
      <c r="FT1409" s="237"/>
      <c r="FU1409" s="237"/>
      <c r="FV1409" s="237"/>
      <c r="FW1409" s="237"/>
      <c r="FX1409" s="237"/>
      <c r="FY1409" s="237"/>
      <c r="FZ1409" s="237"/>
      <c r="GA1409" s="237"/>
      <c r="GB1409" s="237"/>
      <c r="GC1409" s="237"/>
      <c r="GD1409" s="237"/>
      <c r="GE1409" s="237"/>
      <c r="GF1409" s="237"/>
      <c r="GG1409" s="237"/>
      <c r="GH1409" s="237"/>
      <c r="GI1409" s="237"/>
      <c r="GJ1409" s="237"/>
      <c r="GK1409" s="237"/>
      <c r="GL1409" s="237"/>
      <c r="GM1409" s="237"/>
      <c r="GN1409" s="237"/>
      <c r="GO1409" s="237"/>
      <c r="GP1409" s="237"/>
      <c r="GQ1409" s="237"/>
    </row>
    <row r="1410" spans="1:199" s="81" customFormat="1" ht="15" hidden="1">
      <c r="A1410" s="176" t="s">
        <v>3302</v>
      </c>
      <c r="B1410" s="241" t="s">
        <v>6596</v>
      </c>
      <c r="C1410" s="242">
        <v>0</v>
      </c>
      <c r="D1410" s="242">
        <v>0</v>
      </c>
      <c r="E1410" s="242">
        <v>0</v>
      </c>
      <c r="F1410" s="242">
        <v>0</v>
      </c>
      <c r="G1410" s="242">
        <v>0</v>
      </c>
      <c r="H1410" s="242">
        <v>0</v>
      </c>
      <c r="I1410" s="242">
        <v>0</v>
      </c>
      <c r="J1410" s="242">
        <v>0</v>
      </c>
      <c r="K1410" s="242">
        <v>0</v>
      </c>
      <c r="L1410" s="242">
        <v>0</v>
      </c>
      <c r="M1410" s="242">
        <v>0</v>
      </c>
      <c r="N1410" s="242">
        <v>0</v>
      </c>
      <c r="O1410" s="242">
        <v>0</v>
      </c>
      <c r="P1410" s="28"/>
      <c r="Q1410" s="242">
        <f>SUM(D1410:O1410)</f>
        <v>0</v>
      </c>
      <c r="R1410" s="242">
        <f>IF($R$19&lt;1,0,Q1410/$R$19)</f>
        <v>0</v>
      </c>
      <c r="S1410" s="243"/>
      <c r="T1410" s="351">
        <f>IF(Q1410=0,0,1)+IF(C1410=0,0,1)+IF(D1410=0,0,1)+IF(E1410=0,0,1)+IF(F1410=0,0,1)+IF(G1410=0,0,1)+IF(H1410=0,0,1)+IF(I1410=0,0,1)+IF(J1410=0,0,1)+IF(K1410=0,0,1)+IF(L1410=0,0,1)+IF(M1410=0,0,1)+IF(N1410=0,0,1)+IF(O1410=0,0,1)</f>
        <v>0</v>
      </c>
      <c r="U1410" s="237"/>
      <c r="V1410" s="237"/>
      <c r="W1410" s="237"/>
      <c r="X1410" s="237"/>
      <c r="Y1410" s="237"/>
      <c r="Z1410" s="237"/>
      <c r="AA1410" s="237"/>
      <c r="AB1410" s="237"/>
      <c r="AC1410" s="237"/>
      <c r="AD1410" s="237"/>
      <c r="AE1410" s="237"/>
      <c r="AF1410" s="237"/>
      <c r="AG1410" s="237"/>
      <c r="AH1410" s="237"/>
      <c r="AI1410" s="237"/>
      <c r="AJ1410" s="237"/>
      <c r="AK1410" s="237"/>
      <c r="AL1410" s="237"/>
      <c r="AM1410" s="237"/>
      <c r="AN1410" s="237"/>
      <c r="AO1410" s="237"/>
      <c r="AP1410" s="237"/>
      <c r="AQ1410" s="237"/>
      <c r="AR1410" s="237"/>
      <c r="AS1410" s="237"/>
      <c r="AT1410" s="237"/>
      <c r="AU1410" s="237"/>
      <c r="AV1410" s="237"/>
      <c r="AW1410" s="237"/>
      <c r="AX1410" s="237"/>
      <c r="AY1410" s="237"/>
      <c r="AZ1410" s="237"/>
      <c r="BA1410" s="237"/>
      <c r="BB1410" s="237"/>
      <c r="BC1410" s="237"/>
      <c r="BD1410" s="237"/>
      <c r="BE1410" s="237"/>
      <c r="BF1410" s="237"/>
      <c r="BG1410" s="237"/>
      <c r="BH1410" s="237"/>
      <c r="BI1410" s="237"/>
      <c r="BJ1410" s="237"/>
      <c r="BK1410" s="237"/>
      <c r="BL1410" s="237"/>
      <c r="BM1410" s="237"/>
      <c r="BN1410" s="237"/>
      <c r="BO1410" s="237"/>
      <c r="BP1410" s="237"/>
      <c r="BQ1410" s="237"/>
      <c r="BR1410" s="237"/>
      <c r="BS1410" s="237"/>
      <c r="BT1410" s="237"/>
      <c r="BU1410" s="237"/>
      <c r="BV1410" s="237"/>
      <c r="BW1410" s="237"/>
      <c r="BX1410" s="237"/>
      <c r="BY1410" s="237"/>
      <c r="BZ1410" s="237"/>
      <c r="CA1410" s="237"/>
      <c r="CB1410" s="237"/>
      <c r="CC1410" s="237"/>
      <c r="CD1410" s="237"/>
      <c r="CE1410" s="237"/>
      <c r="CF1410" s="237"/>
      <c r="CG1410" s="237"/>
      <c r="CH1410" s="237"/>
      <c r="CI1410" s="237"/>
      <c r="CJ1410" s="237"/>
      <c r="CK1410" s="237"/>
      <c r="CL1410" s="237"/>
      <c r="CM1410" s="237"/>
      <c r="CN1410" s="237"/>
      <c r="CO1410" s="237"/>
      <c r="CP1410" s="237"/>
      <c r="CQ1410" s="237"/>
      <c r="CR1410" s="237"/>
      <c r="CS1410" s="237"/>
      <c r="CT1410" s="237"/>
      <c r="CU1410" s="237"/>
      <c r="CV1410" s="237"/>
      <c r="CW1410" s="237"/>
      <c r="CX1410" s="237"/>
      <c r="CY1410" s="237"/>
      <c r="CZ1410" s="237"/>
      <c r="DA1410" s="237"/>
      <c r="DB1410" s="237"/>
      <c r="DC1410" s="237"/>
      <c r="DD1410" s="237"/>
      <c r="DE1410" s="237"/>
      <c r="DF1410" s="237"/>
      <c r="DG1410" s="237"/>
      <c r="DH1410" s="237"/>
      <c r="DI1410" s="237"/>
      <c r="DJ1410" s="237"/>
      <c r="DK1410" s="237"/>
      <c r="DL1410" s="237"/>
      <c r="DM1410" s="237"/>
      <c r="DN1410" s="237"/>
      <c r="DO1410" s="237"/>
      <c r="DP1410" s="237"/>
      <c r="DQ1410" s="237"/>
      <c r="DR1410" s="237"/>
      <c r="DS1410" s="237"/>
      <c r="DT1410" s="237"/>
      <c r="DU1410" s="237"/>
      <c r="DV1410" s="237"/>
      <c r="DW1410" s="237"/>
      <c r="DX1410" s="237"/>
      <c r="DY1410" s="237"/>
      <c r="DZ1410" s="237"/>
      <c r="EA1410" s="237"/>
      <c r="EB1410" s="237"/>
      <c r="EC1410" s="237"/>
      <c r="ED1410" s="237"/>
      <c r="EE1410" s="237"/>
      <c r="EF1410" s="237"/>
      <c r="EG1410" s="237"/>
      <c r="EH1410" s="237"/>
      <c r="EI1410" s="237"/>
      <c r="EJ1410" s="237"/>
      <c r="EK1410" s="237"/>
      <c r="EL1410" s="237"/>
      <c r="EM1410" s="237"/>
      <c r="EN1410" s="237"/>
      <c r="EO1410" s="237"/>
      <c r="EP1410" s="237"/>
      <c r="EQ1410" s="237"/>
      <c r="ER1410" s="237"/>
      <c r="ES1410" s="237"/>
      <c r="ET1410" s="237"/>
      <c r="EU1410" s="237"/>
      <c r="EV1410" s="237"/>
      <c r="EW1410" s="237"/>
      <c r="EX1410" s="237"/>
      <c r="EY1410" s="237"/>
      <c r="EZ1410" s="237"/>
      <c r="FA1410" s="237"/>
      <c r="FB1410" s="237"/>
      <c r="FC1410" s="237"/>
      <c r="FD1410" s="237"/>
      <c r="FE1410" s="237"/>
      <c r="FF1410" s="237"/>
      <c r="FG1410" s="237"/>
      <c r="FH1410" s="237"/>
      <c r="FI1410" s="237"/>
      <c r="FJ1410" s="237"/>
      <c r="FK1410" s="237"/>
      <c r="FL1410" s="237"/>
      <c r="FM1410" s="237"/>
      <c r="FN1410" s="237"/>
      <c r="FO1410" s="237"/>
      <c r="FP1410" s="237"/>
      <c r="FQ1410" s="237"/>
      <c r="FR1410" s="237"/>
      <c r="FS1410" s="237"/>
      <c r="FT1410" s="237"/>
      <c r="FU1410" s="237"/>
      <c r="FV1410" s="237"/>
      <c r="FW1410" s="237"/>
      <c r="FX1410" s="237"/>
      <c r="FY1410" s="237"/>
      <c r="FZ1410" s="237"/>
      <c r="GA1410" s="237"/>
      <c r="GB1410" s="237"/>
      <c r="GC1410" s="237"/>
      <c r="GD1410" s="237"/>
      <c r="GE1410" s="237"/>
      <c r="GF1410" s="237"/>
      <c r="GG1410" s="237"/>
      <c r="GH1410" s="237"/>
      <c r="GI1410" s="237"/>
      <c r="GJ1410" s="237"/>
      <c r="GK1410" s="237"/>
      <c r="GL1410" s="237"/>
      <c r="GM1410" s="237"/>
      <c r="GN1410" s="237"/>
      <c r="GO1410" s="237"/>
      <c r="GP1410" s="237"/>
      <c r="GQ1410" s="237"/>
    </row>
    <row r="1411" spans="1:199" s="81" customFormat="1" ht="15" hidden="1">
      <c r="A1411" s="176" t="s">
        <v>3303</v>
      </c>
      <c r="B1411" s="241" t="s">
        <v>6597</v>
      </c>
      <c r="C1411" s="242">
        <v>0</v>
      </c>
      <c r="D1411" s="242">
        <v>0</v>
      </c>
      <c r="E1411" s="242">
        <v>0</v>
      </c>
      <c r="F1411" s="242">
        <v>0</v>
      </c>
      <c r="G1411" s="242">
        <v>0</v>
      </c>
      <c r="H1411" s="242">
        <v>0</v>
      </c>
      <c r="I1411" s="242">
        <v>0</v>
      </c>
      <c r="J1411" s="242">
        <v>0</v>
      </c>
      <c r="K1411" s="242">
        <v>0</v>
      </c>
      <c r="L1411" s="242">
        <v>0</v>
      </c>
      <c r="M1411" s="242">
        <v>0</v>
      </c>
      <c r="N1411" s="242">
        <v>0</v>
      </c>
      <c r="O1411" s="242">
        <v>0</v>
      </c>
      <c r="P1411" s="28"/>
      <c r="Q1411" s="242">
        <f>SUM(D1411:O1411)</f>
        <v>0</v>
      </c>
      <c r="R1411" s="242">
        <f>IF($R$19&lt;1,0,Q1411/$R$19)</f>
        <v>0</v>
      </c>
      <c r="S1411" s="243"/>
      <c r="T1411" s="351">
        <f>IF(Q1411=0,0,1)+IF(C1411=0,0,1)+IF(D1411=0,0,1)+IF(E1411=0,0,1)+IF(F1411=0,0,1)+IF(G1411=0,0,1)+IF(H1411=0,0,1)+IF(I1411=0,0,1)+IF(J1411=0,0,1)+IF(K1411=0,0,1)+IF(L1411=0,0,1)+IF(M1411=0,0,1)+IF(N1411=0,0,1)+IF(O1411=0,0,1)</f>
        <v>0</v>
      </c>
      <c r="U1411" s="237"/>
      <c r="V1411" s="237"/>
      <c r="W1411" s="237"/>
      <c r="X1411" s="237"/>
      <c r="Y1411" s="237"/>
      <c r="Z1411" s="237"/>
      <c r="AA1411" s="237"/>
      <c r="AB1411" s="237"/>
      <c r="AC1411" s="237"/>
      <c r="AD1411" s="237"/>
      <c r="AE1411" s="237"/>
      <c r="AF1411" s="237"/>
      <c r="AG1411" s="237"/>
      <c r="AH1411" s="237"/>
      <c r="AI1411" s="237"/>
      <c r="AJ1411" s="237"/>
      <c r="AK1411" s="237"/>
      <c r="AL1411" s="237"/>
      <c r="AM1411" s="237"/>
      <c r="AN1411" s="237"/>
      <c r="AO1411" s="237"/>
      <c r="AP1411" s="237"/>
      <c r="AQ1411" s="237"/>
      <c r="AR1411" s="237"/>
      <c r="AS1411" s="237"/>
      <c r="AT1411" s="237"/>
      <c r="AU1411" s="237"/>
      <c r="AV1411" s="237"/>
      <c r="AW1411" s="237"/>
      <c r="AX1411" s="237"/>
      <c r="AY1411" s="237"/>
      <c r="AZ1411" s="237"/>
      <c r="BA1411" s="237"/>
      <c r="BB1411" s="237"/>
      <c r="BC1411" s="237"/>
      <c r="BD1411" s="237"/>
      <c r="BE1411" s="237"/>
      <c r="BF1411" s="237"/>
      <c r="BG1411" s="237"/>
      <c r="BH1411" s="237"/>
      <c r="BI1411" s="237"/>
      <c r="BJ1411" s="237"/>
      <c r="BK1411" s="237"/>
      <c r="BL1411" s="237"/>
      <c r="BM1411" s="237"/>
      <c r="BN1411" s="237"/>
      <c r="BO1411" s="237"/>
      <c r="BP1411" s="237"/>
      <c r="BQ1411" s="237"/>
      <c r="BR1411" s="237"/>
      <c r="BS1411" s="237"/>
      <c r="BT1411" s="237"/>
      <c r="BU1411" s="237"/>
      <c r="BV1411" s="237"/>
      <c r="BW1411" s="237"/>
      <c r="BX1411" s="237"/>
      <c r="BY1411" s="237"/>
      <c r="BZ1411" s="237"/>
      <c r="CA1411" s="237"/>
      <c r="CB1411" s="237"/>
      <c r="CC1411" s="237"/>
      <c r="CD1411" s="237"/>
      <c r="CE1411" s="237"/>
      <c r="CF1411" s="237"/>
      <c r="CG1411" s="237"/>
      <c r="CH1411" s="237"/>
      <c r="CI1411" s="237"/>
      <c r="CJ1411" s="237"/>
      <c r="CK1411" s="237"/>
      <c r="CL1411" s="237"/>
      <c r="CM1411" s="237"/>
      <c r="CN1411" s="237"/>
      <c r="CO1411" s="237"/>
      <c r="CP1411" s="237"/>
      <c r="CQ1411" s="237"/>
      <c r="CR1411" s="237"/>
      <c r="CS1411" s="237"/>
      <c r="CT1411" s="237"/>
      <c r="CU1411" s="237"/>
      <c r="CV1411" s="237"/>
      <c r="CW1411" s="237"/>
      <c r="CX1411" s="237"/>
      <c r="CY1411" s="237"/>
      <c r="CZ1411" s="237"/>
      <c r="DA1411" s="237"/>
      <c r="DB1411" s="237"/>
      <c r="DC1411" s="237"/>
      <c r="DD1411" s="237"/>
      <c r="DE1411" s="237"/>
      <c r="DF1411" s="237"/>
      <c r="DG1411" s="237"/>
      <c r="DH1411" s="237"/>
      <c r="DI1411" s="237"/>
      <c r="DJ1411" s="237"/>
      <c r="DK1411" s="237"/>
      <c r="DL1411" s="237"/>
      <c r="DM1411" s="237"/>
      <c r="DN1411" s="237"/>
      <c r="DO1411" s="237"/>
      <c r="DP1411" s="237"/>
      <c r="DQ1411" s="237"/>
      <c r="DR1411" s="237"/>
      <c r="DS1411" s="237"/>
      <c r="DT1411" s="237"/>
      <c r="DU1411" s="237"/>
      <c r="DV1411" s="237"/>
      <c r="DW1411" s="237"/>
      <c r="DX1411" s="237"/>
      <c r="DY1411" s="237"/>
      <c r="DZ1411" s="237"/>
      <c r="EA1411" s="237"/>
      <c r="EB1411" s="237"/>
      <c r="EC1411" s="237"/>
      <c r="ED1411" s="237"/>
      <c r="EE1411" s="237"/>
      <c r="EF1411" s="237"/>
      <c r="EG1411" s="237"/>
      <c r="EH1411" s="237"/>
      <c r="EI1411" s="237"/>
      <c r="EJ1411" s="237"/>
      <c r="EK1411" s="237"/>
      <c r="EL1411" s="237"/>
      <c r="EM1411" s="237"/>
      <c r="EN1411" s="237"/>
      <c r="EO1411" s="237"/>
      <c r="EP1411" s="237"/>
      <c r="EQ1411" s="237"/>
      <c r="ER1411" s="237"/>
      <c r="ES1411" s="237"/>
      <c r="ET1411" s="237"/>
      <c r="EU1411" s="237"/>
      <c r="EV1411" s="237"/>
      <c r="EW1411" s="237"/>
      <c r="EX1411" s="237"/>
      <c r="EY1411" s="237"/>
      <c r="EZ1411" s="237"/>
      <c r="FA1411" s="237"/>
      <c r="FB1411" s="237"/>
      <c r="FC1411" s="237"/>
      <c r="FD1411" s="237"/>
      <c r="FE1411" s="237"/>
      <c r="FF1411" s="237"/>
      <c r="FG1411" s="237"/>
      <c r="FH1411" s="237"/>
      <c r="FI1411" s="237"/>
      <c r="FJ1411" s="237"/>
      <c r="FK1411" s="237"/>
      <c r="FL1411" s="237"/>
      <c r="FM1411" s="237"/>
      <c r="FN1411" s="237"/>
      <c r="FO1411" s="237"/>
      <c r="FP1411" s="237"/>
      <c r="FQ1411" s="237"/>
      <c r="FR1411" s="237"/>
      <c r="FS1411" s="237"/>
      <c r="FT1411" s="237"/>
      <c r="FU1411" s="237"/>
      <c r="FV1411" s="237"/>
      <c r="FW1411" s="237"/>
      <c r="FX1411" s="237"/>
      <c r="FY1411" s="237"/>
      <c r="FZ1411" s="237"/>
      <c r="GA1411" s="237"/>
      <c r="GB1411" s="237"/>
      <c r="GC1411" s="237"/>
      <c r="GD1411" s="237"/>
      <c r="GE1411" s="237"/>
      <c r="GF1411" s="237"/>
      <c r="GG1411" s="237"/>
      <c r="GH1411" s="237"/>
      <c r="GI1411" s="237"/>
      <c r="GJ1411" s="237"/>
      <c r="GK1411" s="237"/>
      <c r="GL1411" s="237"/>
      <c r="GM1411" s="237"/>
      <c r="GN1411" s="237"/>
      <c r="GO1411" s="237"/>
      <c r="GP1411" s="237"/>
      <c r="GQ1411" s="237"/>
    </row>
    <row r="1412" spans="1:199" s="81" customFormat="1" ht="15" hidden="1">
      <c r="A1412" s="176" t="s">
        <v>3304</v>
      </c>
      <c r="B1412" s="241" t="s">
        <v>6598</v>
      </c>
      <c r="C1412" s="242">
        <v>0</v>
      </c>
      <c r="D1412" s="242">
        <v>0</v>
      </c>
      <c r="E1412" s="242">
        <v>0</v>
      </c>
      <c r="F1412" s="242">
        <v>0</v>
      </c>
      <c r="G1412" s="242">
        <v>0</v>
      </c>
      <c r="H1412" s="242">
        <v>0</v>
      </c>
      <c r="I1412" s="242">
        <v>0</v>
      </c>
      <c r="J1412" s="242">
        <v>0</v>
      </c>
      <c r="K1412" s="242">
        <v>0</v>
      </c>
      <c r="L1412" s="242">
        <v>0</v>
      </c>
      <c r="M1412" s="242">
        <v>0</v>
      </c>
      <c r="N1412" s="242">
        <v>0</v>
      </c>
      <c r="O1412" s="242">
        <v>0</v>
      </c>
      <c r="P1412" s="28"/>
      <c r="Q1412" s="242">
        <f>SUM(D1412:O1412)</f>
        <v>0</v>
      </c>
      <c r="R1412" s="242">
        <f>IF($R$19&lt;1,0,Q1412/$R$19)</f>
        <v>0</v>
      </c>
      <c r="S1412" s="243"/>
      <c r="T1412" s="351">
        <f>IF(Q1412=0,0,1)+IF(C1412=0,0,1)+IF(D1412=0,0,1)+IF(E1412=0,0,1)+IF(F1412=0,0,1)+IF(G1412=0,0,1)+IF(H1412=0,0,1)+IF(I1412=0,0,1)+IF(J1412=0,0,1)+IF(K1412=0,0,1)+IF(L1412=0,0,1)+IF(M1412=0,0,1)+IF(N1412=0,0,1)+IF(O1412=0,0,1)</f>
        <v>0</v>
      </c>
      <c r="U1412" s="237"/>
      <c r="V1412" s="237"/>
      <c r="W1412" s="237"/>
      <c r="X1412" s="237"/>
      <c r="Y1412" s="237"/>
      <c r="Z1412" s="237"/>
      <c r="AA1412" s="237"/>
      <c r="AB1412" s="237"/>
      <c r="AC1412" s="237"/>
      <c r="AD1412" s="237"/>
      <c r="AE1412" s="237"/>
      <c r="AF1412" s="237"/>
      <c r="AG1412" s="237"/>
      <c r="AH1412" s="237"/>
      <c r="AI1412" s="237"/>
      <c r="AJ1412" s="237"/>
      <c r="AK1412" s="237"/>
      <c r="AL1412" s="237"/>
      <c r="AM1412" s="237"/>
      <c r="AN1412" s="237"/>
      <c r="AO1412" s="237"/>
      <c r="AP1412" s="237"/>
      <c r="AQ1412" s="237"/>
      <c r="AR1412" s="237"/>
      <c r="AS1412" s="237"/>
      <c r="AT1412" s="237"/>
      <c r="AU1412" s="237"/>
      <c r="AV1412" s="237"/>
      <c r="AW1412" s="237"/>
      <c r="AX1412" s="237"/>
      <c r="AY1412" s="237"/>
      <c r="AZ1412" s="237"/>
      <c r="BA1412" s="237"/>
      <c r="BB1412" s="237"/>
      <c r="BC1412" s="237"/>
      <c r="BD1412" s="237"/>
      <c r="BE1412" s="237"/>
      <c r="BF1412" s="237"/>
      <c r="BG1412" s="237"/>
      <c r="BH1412" s="237"/>
      <c r="BI1412" s="237"/>
      <c r="BJ1412" s="237"/>
      <c r="BK1412" s="237"/>
      <c r="BL1412" s="237"/>
      <c r="BM1412" s="237"/>
      <c r="BN1412" s="237"/>
      <c r="BO1412" s="237"/>
      <c r="BP1412" s="237"/>
      <c r="BQ1412" s="237"/>
      <c r="BR1412" s="237"/>
      <c r="BS1412" s="237"/>
      <c r="BT1412" s="237"/>
      <c r="BU1412" s="237"/>
      <c r="BV1412" s="237"/>
      <c r="BW1412" s="237"/>
      <c r="BX1412" s="237"/>
      <c r="BY1412" s="237"/>
      <c r="BZ1412" s="237"/>
      <c r="CA1412" s="237"/>
      <c r="CB1412" s="237"/>
      <c r="CC1412" s="237"/>
      <c r="CD1412" s="237"/>
      <c r="CE1412" s="237"/>
      <c r="CF1412" s="237"/>
      <c r="CG1412" s="237"/>
      <c r="CH1412" s="237"/>
      <c r="CI1412" s="237"/>
      <c r="CJ1412" s="237"/>
      <c r="CK1412" s="237"/>
      <c r="CL1412" s="237"/>
      <c r="CM1412" s="237"/>
      <c r="CN1412" s="237"/>
      <c r="CO1412" s="237"/>
      <c r="CP1412" s="237"/>
      <c r="CQ1412" s="237"/>
      <c r="CR1412" s="237"/>
      <c r="CS1412" s="237"/>
      <c r="CT1412" s="237"/>
      <c r="CU1412" s="237"/>
      <c r="CV1412" s="237"/>
      <c r="CW1412" s="237"/>
      <c r="CX1412" s="237"/>
      <c r="CY1412" s="237"/>
      <c r="CZ1412" s="237"/>
      <c r="DA1412" s="237"/>
      <c r="DB1412" s="237"/>
      <c r="DC1412" s="237"/>
      <c r="DD1412" s="237"/>
      <c r="DE1412" s="237"/>
      <c r="DF1412" s="237"/>
      <c r="DG1412" s="237"/>
      <c r="DH1412" s="237"/>
      <c r="DI1412" s="237"/>
      <c r="DJ1412" s="237"/>
      <c r="DK1412" s="237"/>
      <c r="DL1412" s="237"/>
      <c r="DM1412" s="237"/>
      <c r="DN1412" s="237"/>
      <c r="DO1412" s="237"/>
      <c r="DP1412" s="237"/>
      <c r="DQ1412" s="237"/>
      <c r="DR1412" s="237"/>
      <c r="DS1412" s="237"/>
      <c r="DT1412" s="237"/>
      <c r="DU1412" s="237"/>
      <c r="DV1412" s="237"/>
      <c r="DW1412" s="237"/>
      <c r="DX1412" s="237"/>
      <c r="DY1412" s="237"/>
      <c r="DZ1412" s="237"/>
      <c r="EA1412" s="237"/>
      <c r="EB1412" s="237"/>
      <c r="EC1412" s="237"/>
      <c r="ED1412" s="237"/>
      <c r="EE1412" s="237"/>
      <c r="EF1412" s="237"/>
      <c r="EG1412" s="237"/>
      <c r="EH1412" s="237"/>
      <c r="EI1412" s="237"/>
      <c r="EJ1412" s="237"/>
      <c r="EK1412" s="237"/>
      <c r="EL1412" s="237"/>
      <c r="EM1412" s="237"/>
      <c r="EN1412" s="237"/>
      <c r="EO1412" s="237"/>
      <c r="EP1412" s="237"/>
      <c r="EQ1412" s="237"/>
      <c r="ER1412" s="237"/>
      <c r="ES1412" s="237"/>
      <c r="ET1412" s="237"/>
      <c r="EU1412" s="237"/>
      <c r="EV1412" s="237"/>
      <c r="EW1412" s="237"/>
      <c r="EX1412" s="237"/>
      <c r="EY1412" s="237"/>
      <c r="EZ1412" s="237"/>
      <c r="FA1412" s="237"/>
      <c r="FB1412" s="237"/>
      <c r="FC1412" s="237"/>
      <c r="FD1412" s="237"/>
      <c r="FE1412" s="237"/>
      <c r="FF1412" s="237"/>
      <c r="FG1412" s="237"/>
      <c r="FH1412" s="237"/>
      <c r="FI1412" s="237"/>
      <c r="FJ1412" s="237"/>
      <c r="FK1412" s="237"/>
      <c r="FL1412" s="237"/>
      <c r="FM1412" s="237"/>
      <c r="FN1412" s="237"/>
      <c r="FO1412" s="237"/>
      <c r="FP1412" s="237"/>
      <c r="FQ1412" s="237"/>
      <c r="FR1412" s="237"/>
      <c r="FS1412" s="237"/>
      <c r="FT1412" s="237"/>
      <c r="FU1412" s="237"/>
      <c r="FV1412" s="237"/>
      <c r="FW1412" s="237"/>
      <c r="FX1412" s="237"/>
      <c r="FY1412" s="237"/>
      <c r="FZ1412" s="237"/>
      <c r="GA1412" s="237"/>
      <c r="GB1412" s="237"/>
      <c r="GC1412" s="237"/>
      <c r="GD1412" s="237"/>
      <c r="GE1412" s="237"/>
      <c r="GF1412" s="237"/>
      <c r="GG1412" s="237"/>
      <c r="GH1412" s="237"/>
      <c r="GI1412" s="237"/>
      <c r="GJ1412" s="237"/>
      <c r="GK1412" s="237"/>
      <c r="GL1412" s="237"/>
      <c r="GM1412" s="237"/>
      <c r="GN1412" s="237"/>
      <c r="GO1412" s="237"/>
      <c r="GP1412" s="237"/>
      <c r="GQ1412" s="237"/>
    </row>
    <row r="1413" spans="1:199" s="81" customFormat="1" ht="15" hidden="1">
      <c r="A1413" s="176" t="s">
        <v>3305</v>
      </c>
      <c r="B1413" s="241" t="s">
        <v>6599</v>
      </c>
      <c r="C1413" s="242">
        <v>0</v>
      </c>
      <c r="D1413" s="242">
        <v>0</v>
      </c>
      <c r="E1413" s="242">
        <v>0</v>
      </c>
      <c r="F1413" s="242">
        <v>0</v>
      </c>
      <c r="G1413" s="242">
        <v>0</v>
      </c>
      <c r="H1413" s="242">
        <v>0</v>
      </c>
      <c r="I1413" s="242">
        <v>0</v>
      </c>
      <c r="J1413" s="242">
        <v>0</v>
      </c>
      <c r="K1413" s="242">
        <v>0</v>
      </c>
      <c r="L1413" s="242">
        <v>0</v>
      </c>
      <c r="M1413" s="242">
        <v>0</v>
      </c>
      <c r="N1413" s="242">
        <v>0</v>
      </c>
      <c r="O1413" s="242">
        <v>0</v>
      </c>
      <c r="P1413" s="28"/>
      <c r="Q1413" s="242">
        <f>SUM(D1413:O1413)</f>
        <v>0</v>
      </c>
      <c r="R1413" s="242">
        <f>IF($R$19&lt;1,0,Q1413/$R$19)</f>
        <v>0</v>
      </c>
      <c r="S1413" s="243"/>
      <c r="T1413" s="351">
        <f>IF(Q1413=0,0,1)+IF(C1413=0,0,1)+IF(D1413=0,0,1)+IF(E1413=0,0,1)+IF(F1413=0,0,1)+IF(G1413=0,0,1)+IF(H1413=0,0,1)+IF(I1413=0,0,1)+IF(J1413=0,0,1)+IF(K1413=0,0,1)+IF(L1413=0,0,1)+IF(M1413=0,0,1)+IF(N1413=0,0,1)+IF(O1413=0,0,1)</f>
        <v>0</v>
      </c>
      <c r="U1413" s="237"/>
      <c r="V1413" s="237"/>
      <c r="W1413" s="237"/>
      <c r="X1413" s="237"/>
      <c r="Y1413" s="237"/>
      <c r="Z1413" s="237"/>
      <c r="AA1413" s="237"/>
      <c r="AB1413" s="237"/>
      <c r="AC1413" s="237"/>
      <c r="AD1413" s="237"/>
      <c r="AE1413" s="237"/>
      <c r="AF1413" s="237"/>
      <c r="AG1413" s="237"/>
      <c r="AH1413" s="237"/>
      <c r="AI1413" s="237"/>
      <c r="AJ1413" s="237"/>
      <c r="AK1413" s="237"/>
      <c r="AL1413" s="237"/>
      <c r="AM1413" s="237"/>
      <c r="AN1413" s="237"/>
      <c r="AO1413" s="237"/>
      <c r="AP1413" s="237"/>
      <c r="AQ1413" s="237"/>
      <c r="AR1413" s="237"/>
      <c r="AS1413" s="237"/>
      <c r="AT1413" s="237"/>
      <c r="AU1413" s="237"/>
      <c r="AV1413" s="237"/>
      <c r="AW1413" s="237"/>
      <c r="AX1413" s="237"/>
      <c r="AY1413" s="237"/>
      <c r="AZ1413" s="237"/>
      <c r="BA1413" s="237"/>
      <c r="BB1413" s="237"/>
      <c r="BC1413" s="237"/>
      <c r="BD1413" s="237"/>
      <c r="BE1413" s="237"/>
      <c r="BF1413" s="237"/>
      <c r="BG1413" s="237"/>
      <c r="BH1413" s="237"/>
      <c r="BI1413" s="237"/>
      <c r="BJ1413" s="237"/>
      <c r="BK1413" s="237"/>
      <c r="BL1413" s="237"/>
      <c r="BM1413" s="237"/>
      <c r="BN1413" s="237"/>
      <c r="BO1413" s="237"/>
      <c r="BP1413" s="237"/>
      <c r="BQ1413" s="237"/>
      <c r="BR1413" s="237"/>
      <c r="BS1413" s="237"/>
      <c r="BT1413" s="237"/>
      <c r="BU1413" s="237"/>
      <c r="BV1413" s="237"/>
      <c r="BW1413" s="237"/>
      <c r="BX1413" s="237"/>
      <c r="BY1413" s="237"/>
      <c r="BZ1413" s="237"/>
      <c r="CA1413" s="237"/>
      <c r="CB1413" s="237"/>
      <c r="CC1413" s="237"/>
      <c r="CD1413" s="237"/>
      <c r="CE1413" s="237"/>
      <c r="CF1413" s="237"/>
      <c r="CG1413" s="237"/>
      <c r="CH1413" s="237"/>
      <c r="CI1413" s="237"/>
      <c r="CJ1413" s="237"/>
      <c r="CK1413" s="237"/>
      <c r="CL1413" s="237"/>
      <c r="CM1413" s="237"/>
      <c r="CN1413" s="237"/>
      <c r="CO1413" s="237"/>
      <c r="CP1413" s="237"/>
      <c r="CQ1413" s="237"/>
      <c r="CR1413" s="237"/>
      <c r="CS1413" s="237"/>
      <c r="CT1413" s="237"/>
      <c r="CU1413" s="237"/>
      <c r="CV1413" s="237"/>
      <c r="CW1413" s="237"/>
      <c r="CX1413" s="237"/>
      <c r="CY1413" s="237"/>
      <c r="CZ1413" s="237"/>
      <c r="DA1413" s="237"/>
      <c r="DB1413" s="237"/>
      <c r="DC1413" s="237"/>
      <c r="DD1413" s="237"/>
      <c r="DE1413" s="237"/>
      <c r="DF1413" s="237"/>
      <c r="DG1413" s="237"/>
      <c r="DH1413" s="237"/>
      <c r="DI1413" s="237"/>
      <c r="DJ1413" s="237"/>
      <c r="DK1413" s="237"/>
      <c r="DL1413" s="237"/>
      <c r="DM1413" s="237"/>
      <c r="DN1413" s="237"/>
      <c r="DO1413" s="237"/>
      <c r="DP1413" s="237"/>
      <c r="DQ1413" s="237"/>
      <c r="DR1413" s="237"/>
      <c r="DS1413" s="237"/>
      <c r="DT1413" s="237"/>
      <c r="DU1413" s="237"/>
      <c r="DV1413" s="237"/>
      <c r="DW1413" s="237"/>
      <c r="DX1413" s="237"/>
      <c r="DY1413" s="237"/>
      <c r="DZ1413" s="237"/>
      <c r="EA1413" s="237"/>
      <c r="EB1413" s="237"/>
      <c r="EC1413" s="237"/>
      <c r="ED1413" s="237"/>
      <c r="EE1413" s="237"/>
      <c r="EF1413" s="237"/>
      <c r="EG1413" s="237"/>
      <c r="EH1413" s="237"/>
      <c r="EI1413" s="237"/>
      <c r="EJ1413" s="237"/>
      <c r="EK1413" s="237"/>
      <c r="EL1413" s="237"/>
      <c r="EM1413" s="237"/>
      <c r="EN1413" s="237"/>
      <c r="EO1413" s="237"/>
      <c r="EP1413" s="237"/>
      <c r="EQ1413" s="237"/>
      <c r="ER1413" s="237"/>
      <c r="ES1413" s="237"/>
      <c r="ET1413" s="237"/>
      <c r="EU1413" s="237"/>
      <c r="EV1413" s="237"/>
      <c r="EW1413" s="237"/>
      <c r="EX1413" s="237"/>
      <c r="EY1413" s="237"/>
      <c r="EZ1413" s="237"/>
      <c r="FA1413" s="237"/>
      <c r="FB1413" s="237"/>
      <c r="FC1413" s="237"/>
      <c r="FD1413" s="237"/>
      <c r="FE1413" s="237"/>
      <c r="FF1413" s="237"/>
      <c r="FG1413" s="237"/>
      <c r="FH1413" s="237"/>
      <c r="FI1413" s="237"/>
      <c r="FJ1413" s="237"/>
      <c r="FK1413" s="237"/>
      <c r="FL1413" s="237"/>
      <c r="FM1413" s="237"/>
      <c r="FN1413" s="237"/>
      <c r="FO1413" s="237"/>
      <c r="FP1413" s="237"/>
      <c r="FQ1413" s="237"/>
      <c r="FR1413" s="237"/>
      <c r="FS1413" s="237"/>
      <c r="FT1413" s="237"/>
      <c r="FU1413" s="237"/>
      <c r="FV1413" s="237"/>
      <c r="FW1413" s="237"/>
      <c r="FX1413" s="237"/>
      <c r="FY1413" s="237"/>
      <c r="FZ1413" s="237"/>
      <c r="GA1413" s="237"/>
      <c r="GB1413" s="237"/>
      <c r="GC1413" s="237"/>
      <c r="GD1413" s="237"/>
      <c r="GE1413" s="237"/>
      <c r="GF1413" s="237"/>
      <c r="GG1413" s="237"/>
      <c r="GH1413" s="237"/>
      <c r="GI1413" s="237"/>
      <c r="GJ1413" s="237"/>
      <c r="GK1413" s="237"/>
      <c r="GL1413" s="237"/>
      <c r="GM1413" s="237"/>
      <c r="GN1413" s="237"/>
      <c r="GO1413" s="237"/>
      <c r="GP1413" s="237"/>
      <c r="GQ1413" s="237"/>
    </row>
    <row r="1414" spans="1:199" s="81" customFormat="1" ht="15" hidden="1">
      <c r="A1414" s="176" t="s">
        <v>3306</v>
      </c>
      <c r="B1414" s="241" t="s">
        <v>6600</v>
      </c>
      <c r="C1414" s="242">
        <v>0</v>
      </c>
      <c r="D1414" s="242">
        <v>0</v>
      </c>
      <c r="E1414" s="242">
        <v>0</v>
      </c>
      <c r="F1414" s="242">
        <v>0</v>
      </c>
      <c r="G1414" s="242">
        <v>0</v>
      </c>
      <c r="H1414" s="242">
        <v>0</v>
      </c>
      <c r="I1414" s="242">
        <v>0</v>
      </c>
      <c r="J1414" s="242">
        <v>0</v>
      </c>
      <c r="K1414" s="242">
        <v>0</v>
      </c>
      <c r="L1414" s="242">
        <v>0</v>
      </c>
      <c r="M1414" s="242">
        <v>0</v>
      </c>
      <c r="N1414" s="242">
        <v>0</v>
      </c>
      <c r="O1414" s="242">
        <v>0</v>
      </c>
      <c r="P1414" s="28"/>
      <c r="Q1414" s="242">
        <f>SUM(D1414:O1414)</f>
        <v>0</v>
      </c>
      <c r="R1414" s="242">
        <f>IF($R$19&lt;1,0,Q1414/$R$19)</f>
        <v>0</v>
      </c>
      <c r="S1414" s="243"/>
      <c r="T1414" s="351">
        <f>IF(Q1414=0,0,1)+IF(C1414=0,0,1)+IF(D1414=0,0,1)+IF(E1414=0,0,1)+IF(F1414=0,0,1)+IF(G1414=0,0,1)+IF(H1414=0,0,1)+IF(I1414=0,0,1)+IF(J1414=0,0,1)+IF(K1414=0,0,1)+IF(L1414=0,0,1)+IF(M1414=0,0,1)+IF(N1414=0,0,1)+IF(O1414=0,0,1)</f>
        <v>0</v>
      </c>
      <c r="U1414" s="237"/>
      <c r="V1414" s="237"/>
      <c r="W1414" s="237"/>
      <c r="X1414" s="237"/>
      <c r="Y1414" s="237"/>
      <c r="Z1414" s="237"/>
      <c r="AA1414" s="237"/>
      <c r="AB1414" s="237"/>
      <c r="AC1414" s="237"/>
      <c r="AD1414" s="237"/>
      <c r="AE1414" s="237"/>
      <c r="AF1414" s="237"/>
      <c r="AG1414" s="237"/>
      <c r="AH1414" s="237"/>
      <c r="AI1414" s="237"/>
      <c r="AJ1414" s="237"/>
      <c r="AK1414" s="237"/>
      <c r="AL1414" s="237"/>
      <c r="AM1414" s="237"/>
      <c r="AN1414" s="237"/>
      <c r="AO1414" s="237"/>
      <c r="AP1414" s="237"/>
      <c r="AQ1414" s="237"/>
      <c r="AR1414" s="237"/>
      <c r="AS1414" s="237"/>
      <c r="AT1414" s="237"/>
      <c r="AU1414" s="237"/>
      <c r="AV1414" s="237"/>
      <c r="AW1414" s="237"/>
      <c r="AX1414" s="237"/>
      <c r="AY1414" s="237"/>
      <c r="AZ1414" s="237"/>
      <c r="BA1414" s="237"/>
      <c r="BB1414" s="237"/>
      <c r="BC1414" s="237"/>
      <c r="BD1414" s="237"/>
      <c r="BE1414" s="237"/>
      <c r="BF1414" s="237"/>
      <c r="BG1414" s="237"/>
      <c r="BH1414" s="237"/>
      <c r="BI1414" s="237"/>
      <c r="BJ1414" s="237"/>
      <c r="BK1414" s="237"/>
      <c r="BL1414" s="237"/>
      <c r="BM1414" s="237"/>
      <c r="BN1414" s="237"/>
      <c r="BO1414" s="237"/>
      <c r="BP1414" s="237"/>
      <c r="BQ1414" s="237"/>
      <c r="BR1414" s="237"/>
      <c r="BS1414" s="237"/>
      <c r="BT1414" s="237"/>
      <c r="BU1414" s="237"/>
      <c r="BV1414" s="237"/>
      <c r="BW1414" s="237"/>
      <c r="BX1414" s="237"/>
      <c r="BY1414" s="237"/>
      <c r="BZ1414" s="237"/>
      <c r="CA1414" s="237"/>
      <c r="CB1414" s="237"/>
      <c r="CC1414" s="237"/>
      <c r="CD1414" s="237"/>
      <c r="CE1414" s="237"/>
      <c r="CF1414" s="237"/>
      <c r="CG1414" s="237"/>
      <c r="CH1414" s="237"/>
      <c r="CI1414" s="237"/>
      <c r="CJ1414" s="237"/>
      <c r="CK1414" s="237"/>
      <c r="CL1414" s="237"/>
      <c r="CM1414" s="237"/>
      <c r="CN1414" s="237"/>
      <c r="CO1414" s="237"/>
      <c r="CP1414" s="237"/>
      <c r="CQ1414" s="237"/>
      <c r="CR1414" s="237"/>
      <c r="CS1414" s="237"/>
      <c r="CT1414" s="237"/>
      <c r="CU1414" s="237"/>
      <c r="CV1414" s="237"/>
      <c r="CW1414" s="237"/>
      <c r="CX1414" s="237"/>
      <c r="CY1414" s="237"/>
      <c r="CZ1414" s="237"/>
      <c r="DA1414" s="237"/>
      <c r="DB1414" s="237"/>
      <c r="DC1414" s="237"/>
      <c r="DD1414" s="237"/>
      <c r="DE1414" s="237"/>
      <c r="DF1414" s="237"/>
      <c r="DG1414" s="237"/>
      <c r="DH1414" s="237"/>
      <c r="DI1414" s="237"/>
      <c r="DJ1414" s="237"/>
      <c r="DK1414" s="237"/>
      <c r="DL1414" s="237"/>
      <c r="DM1414" s="237"/>
      <c r="DN1414" s="237"/>
      <c r="DO1414" s="237"/>
      <c r="DP1414" s="237"/>
      <c r="DQ1414" s="237"/>
      <c r="DR1414" s="237"/>
      <c r="DS1414" s="237"/>
      <c r="DT1414" s="237"/>
      <c r="DU1414" s="237"/>
      <c r="DV1414" s="237"/>
      <c r="DW1414" s="237"/>
      <c r="DX1414" s="237"/>
      <c r="DY1414" s="237"/>
      <c r="DZ1414" s="237"/>
      <c r="EA1414" s="237"/>
      <c r="EB1414" s="237"/>
      <c r="EC1414" s="237"/>
      <c r="ED1414" s="237"/>
      <c r="EE1414" s="237"/>
      <c r="EF1414" s="237"/>
      <c r="EG1414" s="237"/>
      <c r="EH1414" s="237"/>
      <c r="EI1414" s="237"/>
      <c r="EJ1414" s="237"/>
      <c r="EK1414" s="237"/>
      <c r="EL1414" s="237"/>
      <c r="EM1414" s="237"/>
      <c r="EN1414" s="237"/>
      <c r="EO1414" s="237"/>
      <c r="EP1414" s="237"/>
      <c r="EQ1414" s="237"/>
      <c r="ER1414" s="237"/>
      <c r="ES1414" s="237"/>
      <c r="ET1414" s="237"/>
      <c r="EU1414" s="237"/>
      <c r="EV1414" s="237"/>
      <c r="EW1414" s="237"/>
      <c r="EX1414" s="237"/>
      <c r="EY1414" s="237"/>
      <c r="EZ1414" s="237"/>
      <c r="FA1414" s="237"/>
      <c r="FB1414" s="237"/>
      <c r="FC1414" s="237"/>
      <c r="FD1414" s="237"/>
      <c r="FE1414" s="237"/>
      <c r="FF1414" s="237"/>
      <c r="FG1414" s="237"/>
      <c r="FH1414" s="237"/>
      <c r="FI1414" s="237"/>
      <c r="FJ1414" s="237"/>
      <c r="FK1414" s="237"/>
      <c r="FL1414" s="237"/>
      <c r="FM1414" s="237"/>
      <c r="FN1414" s="237"/>
      <c r="FO1414" s="237"/>
      <c r="FP1414" s="237"/>
      <c r="FQ1414" s="237"/>
      <c r="FR1414" s="237"/>
      <c r="FS1414" s="237"/>
      <c r="FT1414" s="237"/>
      <c r="FU1414" s="237"/>
      <c r="FV1414" s="237"/>
      <c r="FW1414" s="237"/>
      <c r="FX1414" s="237"/>
      <c r="FY1414" s="237"/>
      <c r="FZ1414" s="237"/>
      <c r="GA1414" s="237"/>
      <c r="GB1414" s="237"/>
      <c r="GC1414" s="237"/>
      <c r="GD1414" s="237"/>
      <c r="GE1414" s="237"/>
      <c r="GF1414" s="237"/>
      <c r="GG1414" s="237"/>
      <c r="GH1414" s="237"/>
      <c r="GI1414" s="237"/>
      <c r="GJ1414" s="237"/>
      <c r="GK1414" s="237"/>
      <c r="GL1414" s="237"/>
      <c r="GM1414" s="237"/>
      <c r="GN1414" s="237"/>
      <c r="GO1414" s="237"/>
      <c r="GP1414" s="237"/>
      <c r="GQ1414" s="237"/>
    </row>
    <row r="1415" spans="1:199" s="81" customFormat="1" ht="15" hidden="1">
      <c r="A1415" s="176" t="s">
        <v>3307</v>
      </c>
      <c r="B1415" s="241" t="s">
        <v>6601</v>
      </c>
      <c r="C1415" s="242">
        <v>0</v>
      </c>
      <c r="D1415" s="242">
        <v>0</v>
      </c>
      <c r="E1415" s="242">
        <v>0</v>
      </c>
      <c r="F1415" s="242">
        <v>0</v>
      </c>
      <c r="G1415" s="242">
        <v>0</v>
      </c>
      <c r="H1415" s="242">
        <v>0</v>
      </c>
      <c r="I1415" s="242">
        <v>0</v>
      </c>
      <c r="J1415" s="242">
        <v>0</v>
      </c>
      <c r="K1415" s="242">
        <v>0</v>
      </c>
      <c r="L1415" s="242">
        <v>0</v>
      </c>
      <c r="M1415" s="242">
        <v>0</v>
      </c>
      <c r="N1415" s="242">
        <v>0</v>
      </c>
      <c r="O1415" s="242">
        <v>0</v>
      </c>
      <c r="P1415" s="28"/>
      <c r="Q1415" s="242">
        <f>SUM(D1415:O1415)</f>
        <v>0</v>
      </c>
      <c r="R1415" s="242">
        <f>IF($R$19&lt;1,0,Q1415/$R$19)</f>
        <v>0</v>
      </c>
      <c r="S1415" s="243"/>
      <c r="T1415" s="351">
        <f>IF(Q1415=0,0,1)+IF(C1415=0,0,1)+IF(D1415=0,0,1)+IF(E1415=0,0,1)+IF(F1415=0,0,1)+IF(G1415=0,0,1)+IF(H1415=0,0,1)+IF(I1415=0,0,1)+IF(J1415=0,0,1)+IF(K1415=0,0,1)+IF(L1415=0,0,1)+IF(M1415=0,0,1)+IF(N1415=0,0,1)+IF(O1415=0,0,1)</f>
        <v>0</v>
      </c>
      <c r="U1415" s="237"/>
      <c r="V1415" s="237"/>
      <c r="W1415" s="237"/>
      <c r="X1415" s="237"/>
      <c r="Y1415" s="237"/>
      <c r="Z1415" s="237"/>
      <c r="AA1415" s="237"/>
      <c r="AB1415" s="237"/>
      <c r="AC1415" s="237"/>
      <c r="AD1415" s="237"/>
      <c r="AE1415" s="237"/>
      <c r="AF1415" s="237"/>
      <c r="AG1415" s="237"/>
      <c r="AH1415" s="237"/>
      <c r="AI1415" s="237"/>
      <c r="AJ1415" s="237"/>
      <c r="AK1415" s="237"/>
      <c r="AL1415" s="237"/>
      <c r="AM1415" s="237"/>
      <c r="AN1415" s="237"/>
      <c r="AO1415" s="237"/>
      <c r="AP1415" s="237"/>
      <c r="AQ1415" s="237"/>
      <c r="AR1415" s="237"/>
      <c r="AS1415" s="237"/>
      <c r="AT1415" s="237"/>
      <c r="AU1415" s="237"/>
      <c r="AV1415" s="237"/>
      <c r="AW1415" s="237"/>
      <c r="AX1415" s="237"/>
      <c r="AY1415" s="237"/>
      <c r="AZ1415" s="237"/>
      <c r="BA1415" s="237"/>
      <c r="BB1415" s="237"/>
      <c r="BC1415" s="237"/>
      <c r="BD1415" s="237"/>
      <c r="BE1415" s="237"/>
      <c r="BF1415" s="237"/>
      <c r="BG1415" s="237"/>
      <c r="BH1415" s="237"/>
      <c r="BI1415" s="237"/>
      <c r="BJ1415" s="237"/>
      <c r="BK1415" s="237"/>
      <c r="BL1415" s="237"/>
      <c r="BM1415" s="237"/>
      <c r="BN1415" s="237"/>
      <c r="BO1415" s="237"/>
      <c r="BP1415" s="237"/>
      <c r="BQ1415" s="237"/>
      <c r="BR1415" s="237"/>
      <c r="BS1415" s="237"/>
      <c r="BT1415" s="237"/>
      <c r="BU1415" s="237"/>
      <c r="BV1415" s="237"/>
      <c r="BW1415" s="237"/>
      <c r="BX1415" s="237"/>
      <c r="BY1415" s="237"/>
      <c r="BZ1415" s="237"/>
      <c r="CA1415" s="237"/>
      <c r="CB1415" s="237"/>
      <c r="CC1415" s="237"/>
      <c r="CD1415" s="237"/>
      <c r="CE1415" s="237"/>
      <c r="CF1415" s="237"/>
      <c r="CG1415" s="237"/>
      <c r="CH1415" s="237"/>
      <c r="CI1415" s="237"/>
      <c r="CJ1415" s="237"/>
      <c r="CK1415" s="237"/>
      <c r="CL1415" s="237"/>
      <c r="CM1415" s="237"/>
      <c r="CN1415" s="237"/>
      <c r="CO1415" s="237"/>
      <c r="CP1415" s="237"/>
      <c r="CQ1415" s="237"/>
      <c r="CR1415" s="237"/>
      <c r="CS1415" s="237"/>
      <c r="CT1415" s="237"/>
      <c r="CU1415" s="237"/>
      <c r="CV1415" s="237"/>
      <c r="CW1415" s="237"/>
      <c r="CX1415" s="237"/>
      <c r="CY1415" s="237"/>
      <c r="CZ1415" s="237"/>
      <c r="DA1415" s="237"/>
      <c r="DB1415" s="237"/>
      <c r="DC1415" s="237"/>
      <c r="DD1415" s="237"/>
      <c r="DE1415" s="237"/>
      <c r="DF1415" s="237"/>
      <c r="DG1415" s="237"/>
      <c r="DH1415" s="237"/>
      <c r="DI1415" s="237"/>
      <c r="DJ1415" s="237"/>
      <c r="DK1415" s="237"/>
      <c r="DL1415" s="237"/>
      <c r="DM1415" s="237"/>
      <c r="DN1415" s="237"/>
      <c r="DO1415" s="237"/>
      <c r="DP1415" s="237"/>
      <c r="DQ1415" s="237"/>
      <c r="DR1415" s="237"/>
      <c r="DS1415" s="237"/>
      <c r="DT1415" s="237"/>
      <c r="DU1415" s="237"/>
      <c r="DV1415" s="237"/>
      <c r="DW1415" s="237"/>
      <c r="DX1415" s="237"/>
      <c r="DY1415" s="237"/>
      <c r="DZ1415" s="237"/>
      <c r="EA1415" s="237"/>
      <c r="EB1415" s="237"/>
      <c r="EC1415" s="237"/>
      <c r="ED1415" s="237"/>
      <c r="EE1415" s="237"/>
      <c r="EF1415" s="237"/>
      <c r="EG1415" s="237"/>
      <c r="EH1415" s="237"/>
      <c r="EI1415" s="237"/>
      <c r="EJ1415" s="237"/>
      <c r="EK1415" s="237"/>
      <c r="EL1415" s="237"/>
      <c r="EM1415" s="237"/>
      <c r="EN1415" s="237"/>
      <c r="EO1415" s="237"/>
      <c r="EP1415" s="237"/>
      <c r="EQ1415" s="237"/>
      <c r="ER1415" s="237"/>
      <c r="ES1415" s="237"/>
      <c r="ET1415" s="237"/>
      <c r="EU1415" s="237"/>
      <c r="EV1415" s="237"/>
      <c r="EW1415" s="237"/>
      <c r="EX1415" s="237"/>
      <c r="EY1415" s="237"/>
      <c r="EZ1415" s="237"/>
      <c r="FA1415" s="237"/>
      <c r="FB1415" s="237"/>
      <c r="FC1415" s="237"/>
      <c r="FD1415" s="237"/>
      <c r="FE1415" s="237"/>
      <c r="FF1415" s="237"/>
      <c r="FG1415" s="237"/>
      <c r="FH1415" s="237"/>
      <c r="FI1415" s="237"/>
      <c r="FJ1415" s="237"/>
      <c r="FK1415" s="237"/>
      <c r="FL1415" s="237"/>
      <c r="FM1415" s="237"/>
      <c r="FN1415" s="237"/>
      <c r="FO1415" s="237"/>
      <c r="FP1415" s="237"/>
      <c r="FQ1415" s="237"/>
      <c r="FR1415" s="237"/>
      <c r="FS1415" s="237"/>
      <c r="FT1415" s="237"/>
      <c r="FU1415" s="237"/>
      <c r="FV1415" s="237"/>
      <c r="FW1415" s="237"/>
      <c r="FX1415" s="237"/>
      <c r="FY1415" s="237"/>
      <c r="FZ1415" s="237"/>
      <c r="GA1415" s="237"/>
      <c r="GB1415" s="237"/>
      <c r="GC1415" s="237"/>
      <c r="GD1415" s="237"/>
      <c r="GE1415" s="237"/>
      <c r="GF1415" s="237"/>
      <c r="GG1415" s="237"/>
      <c r="GH1415" s="237"/>
      <c r="GI1415" s="237"/>
      <c r="GJ1415" s="237"/>
      <c r="GK1415" s="237"/>
      <c r="GL1415" s="237"/>
      <c r="GM1415" s="237"/>
      <c r="GN1415" s="237"/>
      <c r="GO1415" s="237"/>
      <c r="GP1415" s="237"/>
      <c r="GQ1415" s="237"/>
    </row>
    <row r="1416" spans="1:199" s="81" customFormat="1" ht="15" hidden="1">
      <c r="A1416" s="176" t="s">
        <v>3308</v>
      </c>
      <c r="B1416" s="241" t="s">
        <v>6602</v>
      </c>
      <c r="C1416" s="242">
        <v>0</v>
      </c>
      <c r="D1416" s="242">
        <v>0</v>
      </c>
      <c r="E1416" s="242">
        <v>0</v>
      </c>
      <c r="F1416" s="242">
        <v>0</v>
      </c>
      <c r="G1416" s="242">
        <v>0</v>
      </c>
      <c r="H1416" s="242">
        <v>0</v>
      </c>
      <c r="I1416" s="242">
        <v>0</v>
      </c>
      <c r="J1416" s="242">
        <v>0</v>
      </c>
      <c r="K1416" s="242">
        <v>0</v>
      </c>
      <c r="L1416" s="242">
        <v>0</v>
      </c>
      <c r="M1416" s="242">
        <v>0</v>
      </c>
      <c r="N1416" s="242">
        <v>0</v>
      </c>
      <c r="O1416" s="242">
        <v>0</v>
      </c>
      <c r="P1416" s="28"/>
      <c r="Q1416" s="242">
        <f>SUM(D1416:O1416)</f>
        <v>0</v>
      </c>
      <c r="R1416" s="242">
        <f>IF($R$19&lt;1,0,Q1416/$R$19)</f>
        <v>0</v>
      </c>
      <c r="S1416" s="243"/>
      <c r="T1416" s="351">
        <f>IF(Q1416=0,0,1)+IF(C1416=0,0,1)+IF(D1416=0,0,1)+IF(E1416=0,0,1)+IF(F1416=0,0,1)+IF(G1416=0,0,1)+IF(H1416=0,0,1)+IF(I1416=0,0,1)+IF(J1416=0,0,1)+IF(K1416=0,0,1)+IF(L1416=0,0,1)+IF(M1416=0,0,1)+IF(N1416=0,0,1)+IF(O1416=0,0,1)</f>
        <v>0</v>
      </c>
      <c r="U1416" s="237"/>
      <c r="V1416" s="237"/>
      <c r="W1416" s="237"/>
      <c r="X1416" s="237"/>
      <c r="Y1416" s="237"/>
      <c r="Z1416" s="237"/>
      <c r="AA1416" s="237"/>
      <c r="AB1416" s="237"/>
      <c r="AC1416" s="237"/>
      <c r="AD1416" s="237"/>
      <c r="AE1416" s="237"/>
      <c r="AF1416" s="237"/>
      <c r="AG1416" s="237"/>
      <c r="AH1416" s="237"/>
      <c r="AI1416" s="237"/>
      <c r="AJ1416" s="237"/>
      <c r="AK1416" s="237"/>
      <c r="AL1416" s="237"/>
      <c r="AM1416" s="237"/>
      <c r="AN1416" s="237"/>
      <c r="AO1416" s="237"/>
      <c r="AP1416" s="237"/>
      <c r="AQ1416" s="237"/>
      <c r="AR1416" s="237"/>
      <c r="AS1416" s="237"/>
      <c r="AT1416" s="237"/>
      <c r="AU1416" s="237"/>
      <c r="AV1416" s="237"/>
      <c r="AW1416" s="237"/>
      <c r="AX1416" s="237"/>
      <c r="AY1416" s="237"/>
      <c r="AZ1416" s="237"/>
      <c r="BA1416" s="237"/>
      <c r="BB1416" s="237"/>
      <c r="BC1416" s="237"/>
      <c r="BD1416" s="237"/>
      <c r="BE1416" s="237"/>
      <c r="BF1416" s="237"/>
      <c r="BG1416" s="237"/>
      <c r="BH1416" s="237"/>
      <c r="BI1416" s="237"/>
      <c r="BJ1416" s="237"/>
      <c r="BK1416" s="237"/>
      <c r="BL1416" s="237"/>
      <c r="BM1416" s="237"/>
      <c r="BN1416" s="237"/>
      <c r="BO1416" s="237"/>
      <c r="BP1416" s="237"/>
      <c r="BQ1416" s="237"/>
      <c r="BR1416" s="237"/>
      <c r="BS1416" s="237"/>
      <c r="BT1416" s="237"/>
      <c r="BU1416" s="237"/>
      <c r="BV1416" s="237"/>
      <c r="BW1416" s="237"/>
      <c r="BX1416" s="237"/>
      <c r="BY1416" s="237"/>
      <c r="BZ1416" s="237"/>
      <c r="CA1416" s="237"/>
      <c r="CB1416" s="237"/>
      <c r="CC1416" s="237"/>
      <c r="CD1416" s="237"/>
      <c r="CE1416" s="237"/>
      <c r="CF1416" s="237"/>
      <c r="CG1416" s="237"/>
      <c r="CH1416" s="237"/>
      <c r="CI1416" s="237"/>
      <c r="CJ1416" s="237"/>
      <c r="CK1416" s="237"/>
      <c r="CL1416" s="237"/>
      <c r="CM1416" s="237"/>
      <c r="CN1416" s="237"/>
      <c r="CO1416" s="237"/>
      <c r="CP1416" s="237"/>
      <c r="CQ1416" s="237"/>
      <c r="CR1416" s="237"/>
      <c r="CS1416" s="237"/>
      <c r="CT1416" s="237"/>
      <c r="CU1416" s="237"/>
      <c r="CV1416" s="237"/>
      <c r="CW1416" s="237"/>
      <c r="CX1416" s="237"/>
      <c r="CY1416" s="237"/>
      <c r="CZ1416" s="237"/>
      <c r="DA1416" s="237"/>
      <c r="DB1416" s="237"/>
      <c r="DC1416" s="237"/>
      <c r="DD1416" s="237"/>
      <c r="DE1416" s="237"/>
      <c r="DF1416" s="237"/>
      <c r="DG1416" s="237"/>
      <c r="DH1416" s="237"/>
      <c r="DI1416" s="237"/>
      <c r="DJ1416" s="237"/>
      <c r="DK1416" s="237"/>
      <c r="DL1416" s="237"/>
      <c r="DM1416" s="237"/>
      <c r="DN1416" s="237"/>
      <c r="DO1416" s="237"/>
      <c r="DP1416" s="237"/>
      <c r="DQ1416" s="237"/>
      <c r="DR1416" s="237"/>
      <c r="DS1416" s="237"/>
      <c r="DT1416" s="237"/>
      <c r="DU1416" s="237"/>
      <c r="DV1416" s="237"/>
      <c r="DW1416" s="237"/>
      <c r="DX1416" s="237"/>
      <c r="DY1416" s="237"/>
      <c r="DZ1416" s="237"/>
      <c r="EA1416" s="237"/>
      <c r="EB1416" s="237"/>
      <c r="EC1416" s="237"/>
      <c r="ED1416" s="237"/>
      <c r="EE1416" s="237"/>
      <c r="EF1416" s="237"/>
      <c r="EG1416" s="237"/>
      <c r="EH1416" s="237"/>
      <c r="EI1416" s="237"/>
      <c r="EJ1416" s="237"/>
      <c r="EK1416" s="237"/>
      <c r="EL1416" s="237"/>
      <c r="EM1416" s="237"/>
      <c r="EN1416" s="237"/>
      <c r="EO1416" s="237"/>
      <c r="EP1416" s="237"/>
      <c r="EQ1416" s="237"/>
      <c r="ER1416" s="237"/>
      <c r="ES1416" s="237"/>
      <c r="ET1416" s="237"/>
      <c r="EU1416" s="237"/>
      <c r="EV1416" s="237"/>
      <c r="EW1416" s="237"/>
      <c r="EX1416" s="237"/>
      <c r="EY1416" s="237"/>
      <c r="EZ1416" s="237"/>
      <c r="FA1416" s="237"/>
      <c r="FB1416" s="237"/>
      <c r="FC1416" s="237"/>
      <c r="FD1416" s="237"/>
      <c r="FE1416" s="237"/>
      <c r="FF1416" s="237"/>
      <c r="FG1416" s="237"/>
      <c r="FH1416" s="237"/>
      <c r="FI1416" s="237"/>
      <c r="FJ1416" s="237"/>
      <c r="FK1416" s="237"/>
      <c r="FL1416" s="237"/>
      <c r="FM1416" s="237"/>
      <c r="FN1416" s="237"/>
      <c r="FO1416" s="237"/>
      <c r="FP1416" s="237"/>
      <c r="FQ1416" s="237"/>
      <c r="FR1416" s="237"/>
      <c r="FS1416" s="237"/>
      <c r="FT1416" s="237"/>
      <c r="FU1416" s="237"/>
      <c r="FV1416" s="237"/>
      <c r="FW1416" s="237"/>
      <c r="FX1416" s="237"/>
      <c r="FY1416" s="237"/>
      <c r="FZ1416" s="237"/>
      <c r="GA1416" s="237"/>
      <c r="GB1416" s="237"/>
      <c r="GC1416" s="237"/>
      <c r="GD1416" s="237"/>
      <c r="GE1416" s="237"/>
      <c r="GF1416" s="237"/>
      <c r="GG1416" s="237"/>
      <c r="GH1416" s="237"/>
      <c r="GI1416" s="237"/>
      <c r="GJ1416" s="237"/>
      <c r="GK1416" s="237"/>
      <c r="GL1416" s="237"/>
      <c r="GM1416" s="237"/>
      <c r="GN1416" s="237"/>
      <c r="GO1416" s="237"/>
      <c r="GP1416" s="237"/>
      <c r="GQ1416" s="237"/>
    </row>
    <row r="1417" spans="1:199" s="81" customFormat="1" ht="15" hidden="1">
      <c r="A1417" s="176" t="s">
        <v>3309</v>
      </c>
      <c r="B1417" s="241" t="s">
        <v>6603</v>
      </c>
      <c r="C1417" s="242">
        <v>0</v>
      </c>
      <c r="D1417" s="242">
        <v>0</v>
      </c>
      <c r="E1417" s="242">
        <v>0</v>
      </c>
      <c r="F1417" s="242">
        <v>0</v>
      </c>
      <c r="G1417" s="242">
        <v>0</v>
      </c>
      <c r="H1417" s="242">
        <v>0</v>
      </c>
      <c r="I1417" s="242">
        <v>0</v>
      </c>
      <c r="J1417" s="242">
        <v>0</v>
      </c>
      <c r="K1417" s="242">
        <v>0</v>
      </c>
      <c r="L1417" s="242">
        <v>0</v>
      </c>
      <c r="M1417" s="242">
        <v>0</v>
      </c>
      <c r="N1417" s="242">
        <v>0</v>
      </c>
      <c r="O1417" s="242">
        <v>0</v>
      </c>
      <c r="P1417" s="28"/>
      <c r="Q1417" s="242">
        <f>SUM(D1417:O1417)</f>
        <v>0</v>
      </c>
      <c r="R1417" s="242">
        <f>IF($R$19&lt;1,0,Q1417/$R$19)</f>
        <v>0</v>
      </c>
      <c r="S1417" s="243"/>
      <c r="T1417" s="351">
        <f>IF(Q1417=0,0,1)+IF(C1417=0,0,1)+IF(D1417=0,0,1)+IF(E1417=0,0,1)+IF(F1417=0,0,1)+IF(G1417=0,0,1)+IF(H1417=0,0,1)+IF(I1417=0,0,1)+IF(J1417=0,0,1)+IF(K1417=0,0,1)+IF(L1417=0,0,1)+IF(M1417=0,0,1)+IF(N1417=0,0,1)+IF(O1417=0,0,1)</f>
        <v>0</v>
      </c>
      <c r="U1417" s="237"/>
      <c r="V1417" s="237"/>
      <c r="W1417" s="237"/>
      <c r="X1417" s="237"/>
      <c r="Y1417" s="237"/>
      <c r="Z1417" s="237"/>
      <c r="AA1417" s="237"/>
      <c r="AB1417" s="237"/>
      <c r="AC1417" s="237"/>
      <c r="AD1417" s="237"/>
      <c r="AE1417" s="237"/>
      <c r="AF1417" s="237"/>
      <c r="AG1417" s="237"/>
      <c r="AH1417" s="237"/>
      <c r="AI1417" s="237"/>
      <c r="AJ1417" s="237"/>
      <c r="AK1417" s="237"/>
      <c r="AL1417" s="237"/>
      <c r="AM1417" s="237"/>
      <c r="AN1417" s="237"/>
      <c r="AO1417" s="237"/>
      <c r="AP1417" s="237"/>
      <c r="AQ1417" s="237"/>
      <c r="AR1417" s="237"/>
      <c r="AS1417" s="237"/>
      <c r="AT1417" s="237"/>
      <c r="AU1417" s="237"/>
      <c r="AV1417" s="237"/>
      <c r="AW1417" s="237"/>
      <c r="AX1417" s="237"/>
      <c r="AY1417" s="237"/>
      <c r="AZ1417" s="237"/>
      <c r="BA1417" s="237"/>
      <c r="BB1417" s="237"/>
      <c r="BC1417" s="237"/>
      <c r="BD1417" s="237"/>
      <c r="BE1417" s="237"/>
      <c r="BF1417" s="237"/>
      <c r="BG1417" s="237"/>
      <c r="BH1417" s="237"/>
      <c r="BI1417" s="237"/>
      <c r="BJ1417" s="237"/>
      <c r="BK1417" s="237"/>
      <c r="BL1417" s="237"/>
      <c r="BM1417" s="237"/>
      <c r="BN1417" s="237"/>
      <c r="BO1417" s="237"/>
      <c r="BP1417" s="237"/>
      <c r="BQ1417" s="237"/>
      <c r="BR1417" s="237"/>
      <c r="BS1417" s="237"/>
      <c r="BT1417" s="237"/>
      <c r="BU1417" s="237"/>
      <c r="BV1417" s="237"/>
      <c r="BW1417" s="237"/>
      <c r="BX1417" s="237"/>
      <c r="BY1417" s="237"/>
      <c r="BZ1417" s="237"/>
      <c r="CA1417" s="237"/>
      <c r="CB1417" s="237"/>
      <c r="CC1417" s="237"/>
      <c r="CD1417" s="237"/>
      <c r="CE1417" s="237"/>
      <c r="CF1417" s="237"/>
      <c r="CG1417" s="237"/>
      <c r="CH1417" s="237"/>
      <c r="CI1417" s="237"/>
      <c r="CJ1417" s="237"/>
      <c r="CK1417" s="237"/>
      <c r="CL1417" s="237"/>
      <c r="CM1417" s="237"/>
      <c r="CN1417" s="237"/>
      <c r="CO1417" s="237"/>
      <c r="CP1417" s="237"/>
      <c r="CQ1417" s="237"/>
      <c r="CR1417" s="237"/>
      <c r="CS1417" s="237"/>
      <c r="CT1417" s="237"/>
      <c r="CU1417" s="237"/>
      <c r="CV1417" s="237"/>
      <c r="CW1417" s="237"/>
      <c r="CX1417" s="237"/>
      <c r="CY1417" s="237"/>
      <c r="CZ1417" s="237"/>
      <c r="DA1417" s="237"/>
      <c r="DB1417" s="237"/>
      <c r="DC1417" s="237"/>
      <c r="DD1417" s="237"/>
      <c r="DE1417" s="237"/>
      <c r="DF1417" s="237"/>
      <c r="DG1417" s="237"/>
      <c r="DH1417" s="237"/>
      <c r="DI1417" s="237"/>
      <c r="DJ1417" s="237"/>
      <c r="DK1417" s="237"/>
      <c r="DL1417" s="237"/>
      <c r="DM1417" s="237"/>
      <c r="DN1417" s="237"/>
      <c r="DO1417" s="237"/>
      <c r="DP1417" s="237"/>
      <c r="DQ1417" s="237"/>
      <c r="DR1417" s="237"/>
      <c r="DS1417" s="237"/>
      <c r="DT1417" s="237"/>
      <c r="DU1417" s="237"/>
      <c r="DV1417" s="237"/>
      <c r="DW1417" s="237"/>
      <c r="DX1417" s="237"/>
      <c r="DY1417" s="237"/>
      <c r="DZ1417" s="237"/>
      <c r="EA1417" s="237"/>
      <c r="EB1417" s="237"/>
      <c r="EC1417" s="237"/>
      <c r="ED1417" s="237"/>
      <c r="EE1417" s="237"/>
      <c r="EF1417" s="237"/>
      <c r="EG1417" s="237"/>
      <c r="EH1417" s="237"/>
      <c r="EI1417" s="237"/>
      <c r="EJ1417" s="237"/>
      <c r="EK1417" s="237"/>
      <c r="EL1417" s="237"/>
      <c r="EM1417" s="237"/>
      <c r="EN1417" s="237"/>
      <c r="EO1417" s="237"/>
      <c r="EP1417" s="237"/>
      <c r="EQ1417" s="237"/>
      <c r="ER1417" s="237"/>
      <c r="ES1417" s="237"/>
      <c r="ET1417" s="237"/>
      <c r="EU1417" s="237"/>
      <c r="EV1417" s="237"/>
      <c r="EW1417" s="237"/>
      <c r="EX1417" s="237"/>
      <c r="EY1417" s="237"/>
      <c r="EZ1417" s="237"/>
      <c r="FA1417" s="237"/>
      <c r="FB1417" s="237"/>
      <c r="FC1417" s="237"/>
      <c r="FD1417" s="237"/>
      <c r="FE1417" s="237"/>
      <c r="FF1417" s="237"/>
      <c r="FG1417" s="237"/>
      <c r="FH1417" s="237"/>
      <c r="FI1417" s="237"/>
      <c r="FJ1417" s="237"/>
      <c r="FK1417" s="237"/>
      <c r="FL1417" s="237"/>
      <c r="FM1417" s="237"/>
      <c r="FN1417" s="237"/>
      <c r="FO1417" s="237"/>
      <c r="FP1417" s="237"/>
      <c r="FQ1417" s="237"/>
      <c r="FR1417" s="237"/>
      <c r="FS1417" s="237"/>
      <c r="FT1417" s="237"/>
      <c r="FU1417" s="237"/>
      <c r="FV1417" s="237"/>
      <c r="FW1417" s="237"/>
      <c r="FX1417" s="237"/>
      <c r="FY1417" s="237"/>
      <c r="FZ1417" s="237"/>
      <c r="GA1417" s="237"/>
      <c r="GB1417" s="237"/>
      <c r="GC1417" s="237"/>
      <c r="GD1417" s="237"/>
      <c r="GE1417" s="237"/>
      <c r="GF1417" s="237"/>
      <c r="GG1417" s="237"/>
      <c r="GH1417" s="237"/>
      <c r="GI1417" s="237"/>
      <c r="GJ1417" s="237"/>
      <c r="GK1417" s="237"/>
      <c r="GL1417" s="237"/>
      <c r="GM1417" s="237"/>
      <c r="GN1417" s="237"/>
      <c r="GO1417" s="237"/>
      <c r="GP1417" s="237"/>
      <c r="GQ1417" s="237"/>
    </row>
    <row r="1418" spans="1:199" s="81" customFormat="1" ht="15" hidden="1">
      <c r="A1418" s="176" t="s">
        <v>3310</v>
      </c>
      <c r="B1418" s="241" t="s">
        <v>6604</v>
      </c>
      <c r="C1418" s="242">
        <v>0</v>
      </c>
      <c r="D1418" s="242">
        <v>0</v>
      </c>
      <c r="E1418" s="242">
        <v>0</v>
      </c>
      <c r="F1418" s="242">
        <v>0</v>
      </c>
      <c r="G1418" s="242">
        <v>0</v>
      </c>
      <c r="H1418" s="242">
        <v>0</v>
      </c>
      <c r="I1418" s="242">
        <v>0</v>
      </c>
      <c r="J1418" s="242">
        <v>0</v>
      </c>
      <c r="K1418" s="242">
        <v>0</v>
      </c>
      <c r="L1418" s="242">
        <v>0</v>
      </c>
      <c r="M1418" s="242">
        <v>0</v>
      </c>
      <c r="N1418" s="242">
        <v>0</v>
      </c>
      <c r="O1418" s="242">
        <v>0</v>
      </c>
      <c r="P1418" s="28"/>
      <c r="Q1418" s="242">
        <f>SUM(D1418:O1418)</f>
        <v>0</v>
      </c>
      <c r="R1418" s="242">
        <f>IF($R$19&lt;1,0,Q1418/$R$19)</f>
        <v>0</v>
      </c>
      <c r="S1418" s="243"/>
      <c r="T1418" s="351">
        <f>IF(Q1418=0,0,1)+IF(C1418=0,0,1)+IF(D1418=0,0,1)+IF(E1418=0,0,1)+IF(F1418=0,0,1)+IF(G1418=0,0,1)+IF(H1418=0,0,1)+IF(I1418=0,0,1)+IF(J1418=0,0,1)+IF(K1418=0,0,1)+IF(L1418=0,0,1)+IF(M1418=0,0,1)+IF(N1418=0,0,1)+IF(O1418=0,0,1)</f>
        <v>0</v>
      </c>
      <c r="U1418" s="237"/>
      <c r="V1418" s="237"/>
      <c r="W1418" s="237"/>
      <c r="X1418" s="237"/>
      <c r="Y1418" s="237"/>
      <c r="Z1418" s="237"/>
      <c r="AA1418" s="237"/>
      <c r="AB1418" s="237"/>
      <c r="AC1418" s="237"/>
      <c r="AD1418" s="237"/>
      <c r="AE1418" s="237"/>
      <c r="AF1418" s="237"/>
      <c r="AG1418" s="237"/>
      <c r="AH1418" s="237"/>
      <c r="AI1418" s="237"/>
      <c r="AJ1418" s="237"/>
      <c r="AK1418" s="237"/>
      <c r="AL1418" s="237"/>
      <c r="AM1418" s="237"/>
      <c r="AN1418" s="237"/>
      <c r="AO1418" s="237"/>
      <c r="AP1418" s="237"/>
      <c r="AQ1418" s="237"/>
      <c r="AR1418" s="237"/>
      <c r="AS1418" s="237"/>
      <c r="AT1418" s="237"/>
      <c r="AU1418" s="237"/>
      <c r="AV1418" s="237"/>
      <c r="AW1418" s="237"/>
      <c r="AX1418" s="237"/>
      <c r="AY1418" s="237"/>
      <c r="AZ1418" s="237"/>
      <c r="BA1418" s="237"/>
      <c r="BB1418" s="237"/>
      <c r="BC1418" s="237"/>
      <c r="BD1418" s="237"/>
      <c r="BE1418" s="237"/>
      <c r="BF1418" s="237"/>
      <c r="BG1418" s="237"/>
      <c r="BH1418" s="237"/>
      <c r="BI1418" s="237"/>
      <c r="BJ1418" s="237"/>
      <c r="BK1418" s="237"/>
      <c r="BL1418" s="237"/>
      <c r="BM1418" s="237"/>
      <c r="BN1418" s="237"/>
      <c r="BO1418" s="237"/>
      <c r="BP1418" s="237"/>
      <c r="BQ1418" s="237"/>
      <c r="BR1418" s="237"/>
      <c r="BS1418" s="237"/>
      <c r="BT1418" s="237"/>
      <c r="BU1418" s="237"/>
      <c r="BV1418" s="237"/>
      <c r="BW1418" s="237"/>
      <c r="BX1418" s="237"/>
      <c r="BY1418" s="237"/>
      <c r="BZ1418" s="237"/>
      <c r="CA1418" s="237"/>
      <c r="CB1418" s="237"/>
      <c r="CC1418" s="237"/>
      <c r="CD1418" s="237"/>
      <c r="CE1418" s="237"/>
      <c r="CF1418" s="237"/>
      <c r="CG1418" s="237"/>
      <c r="CH1418" s="237"/>
      <c r="CI1418" s="237"/>
      <c r="CJ1418" s="237"/>
      <c r="CK1418" s="237"/>
      <c r="CL1418" s="237"/>
      <c r="CM1418" s="237"/>
      <c r="CN1418" s="237"/>
      <c r="CO1418" s="237"/>
      <c r="CP1418" s="237"/>
      <c r="CQ1418" s="237"/>
      <c r="CR1418" s="237"/>
      <c r="CS1418" s="237"/>
      <c r="CT1418" s="237"/>
      <c r="CU1418" s="237"/>
      <c r="CV1418" s="237"/>
      <c r="CW1418" s="237"/>
      <c r="CX1418" s="237"/>
      <c r="CY1418" s="237"/>
      <c r="CZ1418" s="237"/>
      <c r="DA1418" s="237"/>
      <c r="DB1418" s="237"/>
      <c r="DC1418" s="237"/>
      <c r="DD1418" s="237"/>
      <c r="DE1418" s="237"/>
      <c r="DF1418" s="237"/>
      <c r="DG1418" s="237"/>
      <c r="DH1418" s="237"/>
      <c r="DI1418" s="237"/>
      <c r="DJ1418" s="237"/>
      <c r="DK1418" s="237"/>
      <c r="DL1418" s="237"/>
      <c r="DM1418" s="237"/>
      <c r="DN1418" s="237"/>
      <c r="DO1418" s="237"/>
      <c r="DP1418" s="237"/>
      <c r="DQ1418" s="237"/>
      <c r="DR1418" s="237"/>
      <c r="DS1418" s="237"/>
      <c r="DT1418" s="237"/>
      <c r="DU1418" s="237"/>
      <c r="DV1418" s="237"/>
      <c r="DW1418" s="237"/>
      <c r="DX1418" s="237"/>
      <c r="DY1418" s="237"/>
      <c r="DZ1418" s="237"/>
      <c r="EA1418" s="237"/>
      <c r="EB1418" s="237"/>
      <c r="EC1418" s="237"/>
      <c r="ED1418" s="237"/>
      <c r="EE1418" s="237"/>
      <c r="EF1418" s="237"/>
      <c r="EG1418" s="237"/>
      <c r="EH1418" s="237"/>
      <c r="EI1418" s="237"/>
      <c r="EJ1418" s="237"/>
      <c r="EK1418" s="237"/>
      <c r="EL1418" s="237"/>
      <c r="EM1418" s="237"/>
      <c r="EN1418" s="237"/>
      <c r="EO1418" s="237"/>
      <c r="EP1418" s="237"/>
      <c r="EQ1418" s="237"/>
      <c r="ER1418" s="237"/>
      <c r="ES1418" s="237"/>
      <c r="ET1418" s="237"/>
      <c r="EU1418" s="237"/>
      <c r="EV1418" s="237"/>
      <c r="EW1418" s="237"/>
      <c r="EX1418" s="237"/>
      <c r="EY1418" s="237"/>
      <c r="EZ1418" s="237"/>
      <c r="FA1418" s="237"/>
      <c r="FB1418" s="237"/>
      <c r="FC1418" s="237"/>
      <c r="FD1418" s="237"/>
      <c r="FE1418" s="237"/>
      <c r="FF1418" s="237"/>
      <c r="FG1418" s="237"/>
      <c r="FH1418" s="237"/>
      <c r="FI1418" s="237"/>
      <c r="FJ1418" s="237"/>
      <c r="FK1418" s="237"/>
      <c r="FL1418" s="237"/>
      <c r="FM1418" s="237"/>
      <c r="FN1418" s="237"/>
      <c r="FO1418" s="237"/>
      <c r="FP1418" s="237"/>
      <c r="FQ1418" s="237"/>
      <c r="FR1418" s="237"/>
      <c r="FS1418" s="237"/>
      <c r="FT1418" s="237"/>
      <c r="FU1418" s="237"/>
      <c r="FV1418" s="237"/>
      <c r="FW1418" s="237"/>
      <c r="FX1418" s="237"/>
      <c r="FY1418" s="237"/>
      <c r="FZ1418" s="237"/>
      <c r="GA1418" s="237"/>
      <c r="GB1418" s="237"/>
      <c r="GC1418" s="237"/>
      <c r="GD1418" s="237"/>
      <c r="GE1418" s="237"/>
      <c r="GF1418" s="237"/>
      <c r="GG1418" s="237"/>
      <c r="GH1418" s="237"/>
      <c r="GI1418" s="237"/>
      <c r="GJ1418" s="237"/>
      <c r="GK1418" s="237"/>
      <c r="GL1418" s="237"/>
      <c r="GM1418" s="237"/>
      <c r="GN1418" s="237"/>
      <c r="GO1418" s="237"/>
      <c r="GP1418" s="237"/>
      <c r="GQ1418" s="237"/>
    </row>
    <row r="1419" spans="1:199" s="81" customFormat="1" ht="15" hidden="1">
      <c r="A1419" s="176" t="s">
        <v>3311</v>
      </c>
      <c r="B1419" s="241" t="s">
        <v>6605</v>
      </c>
      <c r="C1419" s="242">
        <v>0</v>
      </c>
      <c r="D1419" s="242">
        <v>0</v>
      </c>
      <c r="E1419" s="242">
        <v>0</v>
      </c>
      <c r="F1419" s="242">
        <v>0</v>
      </c>
      <c r="G1419" s="242">
        <v>0</v>
      </c>
      <c r="H1419" s="242">
        <v>0</v>
      </c>
      <c r="I1419" s="242">
        <v>0</v>
      </c>
      <c r="J1419" s="242">
        <v>0</v>
      </c>
      <c r="K1419" s="242">
        <v>0</v>
      </c>
      <c r="L1419" s="242">
        <v>0</v>
      </c>
      <c r="M1419" s="242">
        <v>0</v>
      </c>
      <c r="N1419" s="242">
        <v>0</v>
      </c>
      <c r="O1419" s="242">
        <v>0</v>
      </c>
      <c r="P1419" s="28"/>
      <c r="Q1419" s="242">
        <f>SUM(D1419:O1419)</f>
        <v>0</v>
      </c>
      <c r="R1419" s="242">
        <f>IF($R$19&lt;1,0,Q1419/$R$19)</f>
        <v>0</v>
      </c>
      <c r="S1419" s="243"/>
      <c r="T1419" s="351">
        <f>IF(Q1419=0,0,1)+IF(C1419=0,0,1)+IF(D1419=0,0,1)+IF(E1419=0,0,1)+IF(F1419=0,0,1)+IF(G1419=0,0,1)+IF(H1419=0,0,1)+IF(I1419=0,0,1)+IF(J1419=0,0,1)+IF(K1419=0,0,1)+IF(L1419=0,0,1)+IF(M1419=0,0,1)+IF(N1419=0,0,1)+IF(O1419=0,0,1)</f>
        <v>0</v>
      </c>
      <c r="U1419" s="237"/>
      <c r="V1419" s="237"/>
      <c r="W1419" s="237"/>
      <c r="X1419" s="237"/>
      <c r="Y1419" s="237"/>
      <c r="Z1419" s="237"/>
      <c r="AA1419" s="237"/>
      <c r="AB1419" s="237"/>
      <c r="AC1419" s="237"/>
      <c r="AD1419" s="237"/>
      <c r="AE1419" s="237"/>
      <c r="AF1419" s="237"/>
      <c r="AG1419" s="237"/>
      <c r="AH1419" s="237"/>
      <c r="AI1419" s="237"/>
      <c r="AJ1419" s="237"/>
      <c r="AK1419" s="237"/>
      <c r="AL1419" s="237"/>
      <c r="AM1419" s="237"/>
      <c r="AN1419" s="237"/>
      <c r="AO1419" s="237"/>
      <c r="AP1419" s="237"/>
      <c r="AQ1419" s="237"/>
      <c r="AR1419" s="237"/>
      <c r="AS1419" s="237"/>
      <c r="AT1419" s="237"/>
      <c r="AU1419" s="237"/>
      <c r="AV1419" s="237"/>
      <c r="AW1419" s="237"/>
      <c r="AX1419" s="237"/>
      <c r="AY1419" s="237"/>
      <c r="AZ1419" s="237"/>
      <c r="BA1419" s="237"/>
      <c r="BB1419" s="237"/>
      <c r="BC1419" s="237"/>
      <c r="BD1419" s="237"/>
      <c r="BE1419" s="237"/>
      <c r="BF1419" s="237"/>
      <c r="BG1419" s="237"/>
      <c r="BH1419" s="237"/>
      <c r="BI1419" s="237"/>
      <c r="BJ1419" s="237"/>
      <c r="BK1419" s="237"/>
      <c r="BL1419" s="237"/>
      <c r="BM1419" s="237"/>
      <c r="BN1419" s="237"/>
      <c r="BO1419" s="237"/>
      <c r="BP1419" s="237"/>
      <c r="BQ1419" s="237"/>
      <c r="BR1419" s="237"/>
      <c r="BS1419" s="237"/>
      <c r="BT1419" s="237"/>
      <c r="BU1419" s="237"/>
      <c r="BV1419" s="237"/>
      <c r="BW1419" s="237"/>
      <c r="BX1419" s="237"/>
      <c r="BY1419" s="237"/>
      <c r="BZ1419" s="237"/>
      <c r="CA1419" s="237"/>
      <c r="CB1419" s="237"/>
      <c r="CC1419" s="237"/>
      <c r="CD1419" s="237"/>
      <c r="CE1419" s="237"/>
      <c r="CF1419" s="237"/>
      <c r="CG1419" s="237"/>
      <c r="CH1419" s="237"/>
      <c r="CI1419" s="237"/>
      <c r="CJ1419" s="237"/>
      <c r="CK1419" s="237"/>
      <c r="CL1419" s="237"/>
      <c r="CM1419" s="237"/>
      <c r="CN1419" s="237"/>
      <c r="CO1419" s="237"/>
      <c r="CP1419" s="237"/>
      <c r="CQ1419" s="237"/>
      <c r="CR1419" s="237"/>
      <c r="CS1419" s="237"/>
      <c r="CT1419" s="237"/>
      <c r="CU1419" s="237"/>
      <c r="CV1419" s="237"/>
      <c r="CW1419" s="237"/>
      <c r="CX1419" s="237"/>
      <c r="CY1419" s="237"/>
      <c r="CZ1419" s="237"/>
      <c r="DA1419" s="237"/>
      <c r="DB1419" s="237"/>
      <c r="DC1419" s="237"/>
      <c r="DD1419" s="237"/>
      <c r="DE1419" s="237"/>
      <c r="DF1419" s="237"/>
      <c r="DG1419" s="237"/>
      <c r="DH1419" s="237"/>
      <c r="DI1419" s="237"/>
      <c r="DJ1419" s="237"/>
      <c r="DK1419" s="237"/>
      <c r="DL1419" s="237"/>
      <c r="DM1419" s="237"/>
      <c r="DN1419" s="237"/>
      <c r="DO1419" s="237"/>
      <c r="DP1419" s="237"/>
      <c r="DQ1419" s="237"/>
      <c r="DR1419" s="237"/>
      <c r="DS1419" s="237"/>
      <c r="DT1419" s="237"/>
      <c r="DU1419" s="237"/>
      <c r="DV1419" s="237"/>
      <c r="DW1419" s="237"/>
      <c r="DX1419" s="237"/>
      <c r="DY1419" s="237"/>
      <c r="DZ1419" s="237"/>
      <c r="EA1419" s="237"/>
      <c r="EB1419" s="237"/>
      <c r="EC1419" s="237"/>
      <c r="ED1419" s="237"/>
      <c r="EE1419" s="237"/>
      <c r="EF1419" s="237"/>
      <c r="EG1419" s="237"/>
      <c r="EH1419" s="237"/>
      <c r="EI1419" s="237"/>
      <c r="EJ1419" s="237"/>
      <c r="EK1419" s="237"/>
      <c r="EL1419" s="237"/>
      <c r="EM1419" s="237"/>
      <c r="EN1419" s="237"/>
      <c r="EO1419" s="237"/>
      <c r="EP1419" s="237"/>
      <c r="EQ1419" s="237"/>
      <c r="ER1419" s="237"/>
      <c r="ES1419" s="237"/>
      <c r="ET1419" s="237"/>
      <c r="EU1419" s="237"/>
      <c r="EV1419" s="237"/>
      <c r="EW1419" s="237"/>
      <c r="EX1419" s="237"/>
      <c r="EY1419" s="237"/>
      <c r="EZ1419" s="237"/>
      <c r="FA1419" s="237"/>
      <c r="FB1419" s="237"/>
      <c r="FC1419" s="237"/>
      <c r="FD1419" s="237"/>
      <c r="FE1419" s="237"/>
      <c r="FF1419" s="237"/>
      <c r="FG1419" s="237"/>
      <c r="FH1419" s="237"/>
      <c r="FI1419" s="237"/>
      <c r="FJ1419" s="237"/>
      <c r="FK1419" s="237"/>
      <c r="FL1419" s="237"/>
      <c r="FM1419" s="237"/>
      <c r="FN1419" s="237"/>
      <c r="FO1419" s="237"/>
      <c r="FP1419" s="237"/>
      <c r="FQ1419" s="237"/>
      <c r="FR1419" s="237"/>
      <c r="FS1419" s="237"/>
      <c r="FT1419" s="237"/>
      <c r="FU1419" s="237"/>
      <c r="FV1419" s="237"/>
      <c r="FW1419" s="237"/>
      <c r="FX1419" s="237"/>
      <c r="FY1419" s="237"/>
      <c r="FZ1419" s="237"/>
      <c r="GA1419" s="237"/>
      <c r="GB1419" s="237"/>
      <c r="GC1419" s="237"/>
      <c r="GD1419" s="237"/>
      <c r="GE1419" s="237"/>
      <c r="GF1419" s="237"/>
      <c r="GG1419" s="237"/>
      <c r="GH1419" s="237"/>
      <c r="GI1419" s="237"/>
      <c r="GJ1419" s="237"/>
      <c r="GK1419" s="237"/>
      <c r="GL1419" s="237"/>
      <c r="GM1419" s="237"/>
      <c r="GN1419" s="237"/>
      <c r="GO1419" s="237"/>
      <c r="GP1419" s="237"/>
      <c r="GQ1419" s="237"/>
    </row>
    <row r="1420" spans="1:199" s="81" customFormat="1" ht="15" hidden="1">
      <c r="A1420" s="176" t="s">
        <v>3312</v>
      </c>
      <c r="B1420" s="241" t="s">
        <v>6606</v>
      </c>
      <c r="C1420" s="242">
        <v>0</v>
      </c>
      <c r="D1420" s="242">
        <v>0</v>
      </c>
      <c r="E1420" s="242">
        <v>0</v>
      </c>
      <c r="F1420" s="242">
        <v>0</v>
      </c>
      <c r="G1420" s="242">
        <v>0</v>
      </c>
      <c r="H1420" s="242">
        <v>0</v>
      </c>
      <c r="I1420" s="242">
        <v>0</v>
      </c>
      <c r="J1420" s="242">
        <v>0</v>
      </c>
      <c r="K1420" s="242">
        <v>0</v>
      </c>
      <c r="L1420" s="242">
        <v>0</v>
      </c>
      <c r="M1420" s="242">
        <v>0</v>
      </c>
      <c r="N1420" s="242">
        <v>0</v>
      </c>
      <c r="O1420" s="242">
        <v>0</v>
      </c>
      <c r="P1420" s="28"/>
      <c r="Q1420" s="242">
        <f>SUM(D1420:O1420)</f>
        <v>0</v>
      </c>
      <c r="R1420" s="242">
        <f>IF($R$19&lt;1,0,Q1420/$R$19)</f>
        <v>0</v>
      </c>
      <c r="S1420" s="243"/>
      <c r="T1420" s="351">
        <f>IF(Q1420=0,0,1)+IF(C1420=0,0,1)+IF(D1420=0,0,1)+IF(E1420=0,0,1)+IF(F1420=0,0,1)+IF(G1420=0,0,1)+IF(H1420=0,0,1)+IF(I1420=0,0,1)+IF(J1420=0,0,1)+IF(K1420=0,0,1)+IF(L1420=0,0,1)+IF(M1420=0,0,1)+IF(N1420=0,0,1)+IF(O1420=0,0,1)</f>
        <v>0</v>
      </c>
      <c r="U1420" s="237"/>
      <c r="V1420" s="237"/>
      <c r="W1420" s="237"/>
      <c r="X1420" s="237"/>
      <c r="Y1420" s="237"/>
      <c r="Z1420" s="237"/>
      <c r="AA1420" s="237"/>
      <c r="AB1420" s="237"/>
      <c r="AC1420" s="237"/>
      <c r="AD1420" s="237"/>
      <c r="AE1420" s="237"/>
      <c r="AF1420" s="237"/>
      <c r="AG1420" s="237"/>
      <c r="AH1420" s="237"/>
      <c r="AI1420" s="237"/>
      <c r="AJ1420" s="237"/>
      <c r="AK1420" s="237"/>
      <c r="AL1420" s="237"/>
      <c r="AM1420" s="237"/>
      <c r="AN1420" s="237"/>
      <c r="AO1420" s="237"/>
      <c r="AP1420" s="237"/>
      <c r="AQ1420" s="237"/>
      <c r="AR1420" s="237"/>
      <c r="AS1420" s="237"/>
      <c r="AT1420" s="237"/>
      <c r="AU1420" s="237"/>
      <c r="AV1420" s="237"/>
      <c r="AW1420" s="237"/>
      <c r="AX1420" s="237"/>
      <c r="AY1420" s="237"/>
      <c r="AZ1420" s="237"/>
      <c r="BA1420" s="237"/>
      <c r="BB1420" s="237"/>
      <c r="BC1420" s="237"/>
      <c r="BD1420" s="237"/>
      <c r="BE1420" s="237"/>
      <c r="BF1420" s="237"/>
      <c r="BG1420" s="237"/>
      <c r="BH1420" s="237"/>
      <c r="BI1420" s="237"/>
      <c r="BJ1420" s="237"/>
      <c r="BK1420" s="237"/>
      <c r="BL1420" s="237"/>
      <c r="BM1420" s="237"/>
      <c r="BN1420" s="237"/>
      <c r="BO1420" s="237"/>
      <c r="BP1420" s="237"/>
      <c r="BQ1420" s="237"/>
      <c r="BR1420" s="237"/>
      <c r="BS1420" s="237"/>
      <c r="BT1420" s="237"/>
      <c r="BU1420" s="237"/>
      <c r="BV1420" s="237"/>
      <c r="BW1420" s="237"/>
      <c r="BX1420" s="237"/>
      <c r="BY1420" s="237"/>
      <c r="BZ1420" s="237"/>
      <c r="CA1420" s="237"/>
      <c r="CB1420" s="237"/>
      <c r="CC1420" s="237"/>
      <c r="CD1420" s="237"/>
      <c r="CE1420" s="237"/>
      <c r="CF1420" s="237"/>
      <c r="CG1420" s="237"/>
      <c r="CH1420" s="237"/>
      <c r="CI1420" s="237"/>
      <c r="CJ1420" s="237"/>
      <c r="CK1420" s="237"/>
      <c r="CL1420" s="237"/>
      <c r="CM1420" s="237"/>
      <c r="CN1420" s="237"/>
      <c r="CO1420" s="237"/>
      <c r="CP1420" s="237"/>
      <c r="CQ1420" s="237"/>
      <c r="CR1420" s="237"/>
      <c r="CS1420" s="237"/>
      <c r="CT1420" s="237"/>
      <c r="CU1420" s="237"/>
      <c r="CV1420" s="237"/>
      <c r="CW1420" s="237"/>
      <c r="CX1420" s="237"/>
      <c r="CY1420" s="237"/>
      <c r="CZ1420" s="237"/>
      <c r="DA1420" s="237"/>
      <c r="DB1420" s="237"/>
      <c r="DC1420" s="237"/>
      <c r="DD1420" s="237"/>
      <c r="DE1420" s="237"/>
      <c r="DF1420" s="237"/>
      <c r="DG1420" s="237"/>
      <c r="DH1420" s="237"/>
      <c r="DI1420" s="237"/>
      <c r="DJ1420" s="237"/>
      <c r="DK1420" s="237"/>
      <c r="DL1420" s="237"/>
      <c r="DM1420" s="237"/>
      <c r="DN1420" s="237"/>
      <c r="DO1420" s="237"/>
      <c r="DP1420" s="237"/>
      <c r="DQ1420" s="237"/>
      <c r="DR1420" s="237"/>
      <c r="DS1420" s="237"/>
      <c r="DT1420" s="237"/>
      <c r="DU1420" s="237"/>
      <c r="DV1420" s="237"/>
      <c r="DW1420" s="237"/>
      <c r="DX1420" s="237"/>
      <c r="DY1420" s="237"/>
      <c r="DZ1420" s="237"/>
      <c r="EA1420" s="237"/>
      <c r="EB1420" s="237"/>
      <c r="EC1420" s="237"/>
      <c r="ED1420" s="237"/>
      <c r="EE1420" s="237"/>
      <c r="EF1420" s="237"/>
      <c r="EG1420" s="237"/>
      <c r="EH1420" s="237"/>
      <c r="EI1420" s="237"/>
      <c r="EJ1420" s="237"/>
      <c r="EK1420" s="237"/>
      <c r="EL1420" s="237"/>
      <c r="EM1420" s="237"/>
      <c r="EN1420" s="237"/>
      <c r="EO1420" s="237"/>
      <c r="EP1420" s="237"/>
      <c r="EQ1420" s="237"/>
      <c r="ER1420" s="237"/>
      <c r="ES1420" s="237"/>
      <c r="ET1420" s="237"/>
      <c r="EU1420" s="237"/>
      <c r="EV1420" s="237"/>
      <c r="EW1420" s="237"/>
      <c r="EX1420" s="237"/>
      <c r="EY1420" s="237"/>
      <c r="EZ1420" s="237"/>
      <c r="FA1420" s="237"/>
      <c r="FB1420" s="237"/>
      <c r="FC1420" s="237"/>
      <c r="FD1420" s="237"/>
      <c r="FE1420" s="237"/>
      <c r="FF1420" s="237"/>
      <c r="FG1420" s="237"/>
      <c r="FH1420" s="237"/>
      <c r="FI1420" s="237"/>
      <c r="FJ1420" s="237"/>
      <c r="FK1420" s="237"/>
      <c r="FL1420" s="237"/>
      <c r="FM1420" s="237"/>
      <c r="FN1420" s="237"/>
      <c r="FO1420" s="237"/>
      <c r="FP1420" s="237"/>
      <c r="FQ1420" s="237"/>
      <c r="FR1420" s="237"/>
      <c r="FS1420" s="237"/>
      <c r="FT1420" s="237"/>
      <c r="FU1420" s="237"/>
      <c r="FV1420" s="237"/>
      <c r="FW1420" s="237"/>
      <c r="FX1420" s="237"/>
      <c r="FY1420" s="237"/>
      <c r="FZ1420" s="237"/>
      <c r="GA1420" s="237"/>
      <c r="GB1420" s="237"/>
      <c r="GC1420" s="237"/>
      <c r="GD1420" s="237"/>
      <c r="GE1420" s="237"/>
      <c r="GF1420" s="237"/>
      <c r="GG1420" s="237"/>
      <c r="GH1420" s="237"/>
      <c r="GI1420" s="237"/>
      <c r="GJ1420" s="237"/>
      <c r="GK1420" s="237"/>
      <c r="GL1420" s="237"/>
      <c r="GM1420" s="237"/>
      <c r="GN1420" s="237"/>
      <c r="GO1420" s="237"/>
      <c r="GP1420" s="237"/>
      <c r="GQ1420" s="237"/>
    </row>
    <row r="1421" spans="1:199" s="81" customFormat="1" ht="15" hidden="1">
      <c r="A1421" s="176" t="s">
        <v>3313</v>
      </c>
      <c r="B1421" s="241" t="s">
        <v>6607</v>
      </c>
      <c r="C1421" s="242">
        <v>0</v>
      </c>
      <c r="D1421" s="242">
        <v>0</v>
      </c>
      <c r="E1421" s="242">
        <v>0</v>
      </c>
      <c r="F1421" s="242">
        <v>0</v>
      </c>
      <c r="G1421" s="242">
        <v>0</v>
      </c>
      <c r="H1421" s="242">
        <v>0</v>
      </c>
      <c r="I1421" s="242">
        <v>0</v>
      </c>
      <c r="J1421" s="242">
        <v>0</v>
      </c>
      <c r="K1421" s="242">
        <v>0</v>
      </c>
      <c r="L1421" s="242">
        <v>0</v>
      </c>
      <c r="M1421" s="242">
        <v>0</v>
      </c>
      <c r="N1421" s="242">
        <v>0</v>
      </c>
      <c r="O1421" s="242">
        <v>0</v>
      </c>
      <c r="P1421" s="28"/>
      <c r="Q1421" s="242">
        <f>SUM(D1421:O1421)</f>
        <v>0</v>
      </c>
      <c r="R1421" s="242">
        <f>IF($R$19&lt;1,0,Q1421/$R$19)</f>
        <v>0</v>
      </c>
      <c r="S1421" s="243"/>
      <c r="T1421" s="351">
        <f>IF(Q1421=0,0,1)+IF(C1421=0,0,1)+IF(D1421=0,0,1)+IF(E1421=0,0,1)+IF(F1421=0,0,1)+IF(G1421=0,0,1)+IF(H1421=0,0,1)+IF(I1421=0,0,1)+IF(J1421=0,0,1)+IF(K1421=0,0,1)+IF(L1421=0,0,1)+IF(M1421=0,0,1)+IF(N1421=0,0,1)+IF(O1421=0,0,1)</f>
        <v>0</v>
      </c>
      <c r="U1421" s="237"/>
      <c r="V1421" s="237"/>
      <c r="W1421" s="237"/>
      <c r="X1421" s="237"/>
      <c r="Y1421" s="237"/>
      <c r="Z1421" s="237"/>
      <c r="AA1421" s="237"/>
      <c r="AB1421" s="237"/>
      <c r="AC1421" s="237"/>
      <c r="AD1421" s="237"/>
      <c r="AE1421" s="237"/>
      <c r="AF1421" s="237"/>
      <c r="AG1421" s="237"/>
      <c r="AH1421" s="237"/>
      <c r="AI1421" s="237"/>
      <c r="AJ1421" s="237"/>
      <c r="AK1421" s="237"/>
      <c r="AL1421" s="237"/>
      <c r="AM1421" s="237"/>
      <c r="AN1421" s="237"/>
      <c r="AO1421" s="237"/>
      <c r="AP1421" s="237"/>
      <c r="AQ1421" s="237"/>
      <c r="AR1421" s="237"/>
      <c r="AS1421" s="237"/>
      <c r="AT1421" s="237"/>
      <c r="AU1421" s="237"/>
      <c r="AV1421" s="237"/>
      <c r="AW1421" s="237"/>
      <c r="AX1421" s="237"/>
      <c r="AY1421" s="237"/>
      <c r="AZ1421" s="237"/>
      <c r="BA1421" s="237"/>
      <c r="BB1421" s="237"/>
      <c r="BC1421" s="237"/>
      <c r="BD1421" s="237"/>
      <c r="BE1421" s="237"/>
      <c r="BF1421" s="237"/>
      <c r="BG1421" s="237"/>
      <c r="BH1421" s="237"/>
      <c r="BI1421" s="237"/>
      <c r="BJ1421" s="237"/>
      <c r="BK1421" s="237"/>
      <c r="BL1421" s="237"/>
      <c r="BM1421" s="237"/>
      <c r="BN1421" s="237"/>
      <c r="BO1421" s="237"/>
      <c r="BP1421" s="237"/>
      <c r="BQ1421" s="237"/>
      <c r="BR1421" s="237"/>
      <c r="BS1421" s="237"/>
      <c r="BT1421" s="237"/>
      <c r="BU1421" s="237"/>
      <c r="BV1421" s="237"/>
      <c r="BW1421" s="237"/>
      <c r="BX1421" s="237"/>
      <c r="BY1421" s="237"/>
      <c r="BZ1421" s="237"/>
      <c r="CA1421" s="237"/>
      <c r="CB1421" s="237"/>
      <c r="CC1421" s="237"/>
      <c r="CD1421" s="237"/>
      <c r="CE1421" s="237"/>
      <c r="CF1421" s="237"/>
      <c r="CG1421" s="237"/>
      <c r="CH1421" s="237"/>
      <c r="CI1421" s="237"/>
      <c r="CJ1421" s="237"/>
      <c r="CK1421" s="237"/>
      <c r="CL1421" s="237"/>
      <c r="CM1421" s="237"/>
      <c r="CN1421" s="237"/>
      <c r="CO1421" s="237"/>
      <c r="CP1421" s="237"/>
      <c r="CQ1421" s="237"/>
      <c r="CR1421" s="237"/>
      <c r="CS1421" s="237"/>
      <c r="CT1421" s="237"/>
      <c r="CU1421" s="237"/>
      <c r="CV1421" s="237"/>
      <c r="CW1421" s="237"/>
      <c r="CX1421" s="237"/>
      <c r="CY1421" s="237"/>
      <c r="CZ1421" s="237"/>
      <c r="DA1421" s="237"/>
      <c r="DB1421" s="237"/>
      <c r="DC1421" s="237"/>
      <c r="DD1421" s="237"/>
      <c r="DE1421" s="237"/>
      <c r="DF1421" s="237"/>
      <c r="DG1421" s="237"/>
      <c r="DH1421" s="237"/>
      <c r="DI1421" s="237"/>
      <c r="DJ1421" s="237"/>
      <c r="DK1421" s="237"/>
      <c r="DL1421" s="237"/>
      <c r="DM1421" s="237"/>
      <c r="DN1421" s="237"/>
      <c r="DO1421" s="237"/>
      <c r="DP1421" s="237"/>
      <c r="DQ1421" s="237"/>
      <c r="DR1421" s="237"/>
      <c r="DS1421" s="237"/>
      <c r="DT1421" s="237"/>
      <c r="DU1421" s="237"/>
      <c r="DV1421" s="237"/>
      <c r="DW1421" s="237"/>
      <c r="DX1421" s="237"/>
      <c r="DY1421" s="237"/>
      <c r="DZ1421" s="237"/>
      <c r="EA1421" s="237"/>
      <c r="EB1421" s="237"/>
      <c r="EC1421" s="237"/>
      <c r="ED1421" s="237"/>
      <c r="EE1421" s="237"/>
      <c r="EF1421" s="237"/>
      <c r="EG1421" s="237"/>
      <c r="EH1421" s="237"/>
      <c r="EI1421" s="237"/>
      <c r="EJ1421" s="237"/>
      <c r="EK1421" s="237"/>
      <c r="EL1421" s="237"/>
      <c r="EM1421" s="237"/>
      <c r="EN1421" s="237"/>
      <c r="EO1421" s="237"/>
      <c r="EP1421" s="237"/>
      <c r="EQ1421" s="237"/>
      <c r="ER1421" s="237"/>
      <c r="ES1421" s="237"/>
      <c r="ET1421" s="237"/>
      <c r="EU1421" s="237"/>
      <c r="EV1421" s="237"/>
      <c r="EW1421" s="237"/>
      <c r="EX1421" s="237"/>
      <c r="EY1421" s="237"/>
      <c r="EZ1421" s="237"/>
      <c r="FA1421" s="237"/>
      <c r="FB1421" s="237"/>
      <c r="FC1421" s="237"/>
      <c r="FD1421" s="237"/>
      <c r="FE1421" s="237"/>
      <c r="FF1421" s="237"/>
      <c r="FG1421" s="237"/>
      <c r="FH1421" s="237"/>
      <c r="FI1421" s="237"/>
      <c r="FJ1421" s="237"/>
      <c r="FK1421" s="237"/>
      <c r="FL1421" s="237"/>
      <c r="FM1421" s="237"/>
      <c r="FN1421" s="237"/>
      <c r="FO1421" s="237"/>
      <c r="FP1421" s="237"/>
      <c r="FQ1421" s="237"/>
      <c r="FR1421" s="237"/>
      <c r="FS1421" s="237"/>
      <c r="FT1421" s="237"/>
      <c r="FU1421" s="237"/>
      <c r="FV1421" s="237"/>
      <c r="FW1421" s="237"/>
      <c r="FX1421" s="237"/>
      <c r="FY1421" s="237"/>
      <c r="FZ1421" s="237"/>
      <c r="GA1421" s="237"/>
      <c r="GB1421" s="237"/>
      <c r="GC1421" s="237"/>
      <c r="GD1421" s="237"/>
      <c r="GE1421" s="237"/>
      <c r="GF1421" s="237"/>
      <c r="GG1421" s="237"/>
      <c r="GH1421" s="237"/>
      <c r="GI1421" s="237"/>
      <c r="GJ1421" s="237"/>
      <c r="GK1421" s="237"/>
      <c r="GL1421" s="237"/>
      <c r="GM1421" s="237"/>
      <c r="GN1421" s="237"/>
      <c r="GO1421" s="237"/>
      <c r="GP1421" s="237"/>
      <c r="GQ1421" s="237"/>
    </row>
    <row r="1422" spans="1:199" s="81" customFormat="1" ht="15" hidden="1">
      <c r="A1422" s="176" t="s">
        <v>3314</v>
      </c>
      <c r="B1422" s="241" t="s">
        <v>6608</v>
      </c>
      <c r="C1422" s="242">
        <v>0</v>
      </c>
      <c r="D1422" s="242">
        <v>0</v>
      </c>
      <c r="E1422" s="242">
        <v>0</v>
      </c>
      <c r="F1422" s="242">
        <v>0</v>
      </c>
      <c r="G1422" s="242">
        <v>0</v>
      </c>
      <c r="H1422" s="242">
        <v>0</v>
      </c>
      <c r="I1422" s="242">
        <v>0</v>
      </c>
      <c r="J1422" s="242">
        <v>0</v>
      </c>
      <c r="K1422" s="242">
        <v>0</v>
      </c>
      <c r="L1422" s="242">
        <v>0</v>
      </c>
      <c r="M1422" s="242">
        <v>0</v>
      </c>
      <c r="N1422" s="242">
        <v>0</v>
      </c>
      <c r="O1422" s="242">
        <v>0</v>
      </c>
      <c r="P1422" s="28"/>
      <c r="Q1422" s="242">
        <f>SUM(D1422:O1422)</f>
        <v>0</v>
      </c>
      <c r="R1422" s="242">
        <f>IF($R$19&lt;1,0,Q1422/$R$19)</f>
        <v>0</v>
      </c>
      <c r="S1422" s="243"/>
      <c r="T1422" s="351">
        <f>IF(Q1422=0,0,1)+IF(C1422=0,0,1)+IF(D1422=0,0,1)+IF(E1422=0,0,1)+IF(F1422=0,0,1)+IF(G1422=0,0,1)+IF(H1422=0,0,1)+IF(I1422=0,0,1)+IF(J1422=0,0,1)+IF(K1422=0,0,1)+IF(L1422=0,0,1)+IF(M1422=0,0,1)+IF(N1422=0,0,1)+IF(O1422=0,0,1)</f>
        <v>0</v>
      </c>
      <c r="U1422" s="237"/>
      <c r="V1422" s="237"/>
      <c r="W1422" s="237"/>
      <c r="X1422" s="237"/>
      <c r="Y1422" s="237"/>
      <c r="Z1422" s="237"/>
      <c r="AA1422" s="237"/>
      <c r="AB1422" s="237"/>
      <c r="AC1422" s="237"/>
      <c r="AD1422" s="237"/>
      <c r="AE1422" s="237"/>
      <c r="AF1422" s="237"/>
      <c r="AG1422" s="237"/>
      <c r="AH1422" s="237"/>
      <c r="AI1422" s="237"/>
      <c r="AJ1422" s="237"/>
      <c r="AK1422" s="237"/>
      <c r="AL1422" s="237"/>
      <c r="AM1422" s="237"/>
      <c r="AN1422" s="237"/>
      <c r="AO1422" s="237"/>
      <c r="AP1422" s="237"/>
      <c r="AQ1422" s="237"/>
      <c r="AR1422" s="237"/>
      <c r="AS1422" s="237"/>
      <c r="AT1422" s="237"/>
      <c r="AU1422" s="237"/>
      <c r="AV1422" s="237"/>
      <c r="AW1422" s="237"/>
      <c r="AX1422" s="237"/>
      <c r="AY1422" s="237"/>
      <c r="AZ1422" s="237"/>
      <c r="BA1422" s="237"/>
      <c r="BB1422" s="237"/>
      <c r="BC1422" s="237"/>
      <c r="BD1422" s="237"/>
      <c r="BE1422" s="237"/>
      <c r="BF1422" s="237"/>
      <c r="BG1422" s="237"/>
      <c r="BH1422" s="237"/>
      <c r="BI1422" s="237"/>
      <c r="BJ1422" s="237"/>
      <c r="BK1422" s="237"/>
      <c r="BL1422" s="237"/>
      <c r="BM1422" s="237"/>
      <c r="BN1422" s="237"/>
      <c r="BO1422" s="237"/>
      <c r="BP1422" s="237"/>
      <c r="BQ1422" s="237"/>
      <c r="BR1422" s="237"/>
      <c r="BS1422" s="237"/>
      <c r="BT1422" s="237"/>
      <c r="BU1422" s="237"/>
      <c r="BV1422" s="237"/>
      <c r="BW1422" s="237"/>
      <c r="BX1422" s="237"/>
      <c r="BY1422" s="237"/>
      <c r="BZ1422" s="237"/>
      <c r="CA1422" s="237"/>
      <c r="CB1422" s="237"/>
      <c r="CC1422" s="237"/>
      <c r="CD1422" s="237"/>
      <c r="CE1422" s="237"/>
      <c r="CF1422" s="237"/>
      <c r="CG1422" s="237"/>
      <c r="CH1422" s="237"/>
      <c r="CI1422" s="237"/>
      <c r="CJ1422" s="237"/>
      <c r="CK1422" s="237"/>
      <c r="CL1422" s="237"/>
      <c r="CM1422" s="237"/>
      <c r="CN1422" s="237"/>
      <c r="CO1422" s="237"/>
      <c r="CP1422" s="237"/>
      <c r="CQ1422" s="237"/>
      <c r="CR1422" s="237"/>
      <c r="CS1422" s="237"/>
      <c r="CT1422" s="237"/>
      <c r="CU1422" s="237"/>
      <c r="CV1422" s="237"/>
      <c r="CW1422" s="237"/>
      <c r="CX1422" s="237"/>
      <c r="CY1422" s="237"/>
      <c r="CZ1422" s="237"/>
      <c r="DA1422" s="237"/>
      <c r="DB1422" s="237"/>
      <c r="DC1422" s="237"/>
      <c r="DD1422" s="237"/>
      <c r="DE1422" s="237"/>
      <c r="DF1422" s="237"/>
      <c r="DG1422" s="237"/>
      <c r="DH1422" s="237"/>
      <c r="DI1422" s="237"/>
      <c r="DJ1422" s="237"/>
      <c r="DK1422" s="237"/>
      <c r="DL1422" s="237"/>
      <c r="DM1422" s="237"/>
      <c r="DN1422" s="237"/>
      <c r="DO1422" s="237"/>
      <c r="DP1422" s="237"/>
      <c r="DQ1422" s="237"/>
      <c r="DR1422" s="237"/>
      <c r="DS1422" s="237"/>
      <c r="DT1422" s="237"/>
      <c r="DU1422" s="237"/>
      <c r="DV1422" s="237"/>
      <c r="DW1422" s="237"/>
      <c r="DX1422" s="237"/>
      <c r="DY1422" s="237"/>
      <c r="DZ1422" s="237"/>
      <c r="EA1422" s="237"/>
      <c r="EB1422" s="237"/>
      <c r="EC1422" s="237"/>
      <c r="ED1422" s="237"/>
      <c r="EE1422" s="237"/>
      <c r="EF1422" s="237"/>
      <c r="EG1422" s="237"/>
      <c r="EH1422" s="237"/>
      <c r="EI1422" s="237"/>
      <c r="EJ1422" s="237"/>
      <c r="EK1422" s="237"/>
      <c r="EL1422" s="237"/>
      <c r="EM1422" s="237"/>
      <c r="EN1422" s="237"/>
      <c r="EO1422" s="237"/>
      <c r="EP1422" s="237"/>
      <c r="EQ1422" s="237"/>
      <c r="ER1422" s="237"/>
      <c r="ES1422" s="237"/>
      <c r="ET1422" s="237"/>
      <c r="EU1422" s="237"/>
      <c r="EV1422" s="237"/>
      <c r="EW1422" s="237"/>
      <c r="EX1422" s="237"/>
      <c r="EY1422" s="237"/>
      <c r="EZ1422" s="237"/>
      <c r="FA1422" s="237"/>
      <c r="FB1422" s="237"/>
      <c r="FC1422" s="237"/>
      <c r="FD1422" s="237"/>
      <c r="FE1422" s="237"/>
      <c r="FF1422" s="237"/>
      <c r="FG1422" s="237"/>
      <c r="FH1422" s="237"/>
      <c r="FI1422" s="237"/>
      <c r="FJ1422" s="237"/>
      <c r="FK1422" s="237"/>
      <c r="FL1422" s="237"/>
      <c r="FM1422" s="237"/>
      <c r="FN1422" s="237"/>
      <c r="FO1422" s="237"/>
      <c r="FP1422" s="237"/>
      <c r="FQ1422" s="237"/>
      <c r="FR1422" s="237"/>
      <c r="FS1422" s="237"/>
      <c r="FT1422" s="237"/>
      <c r="FU1422" s="237"/>
      <c r="FV1422" s="237"/>
      <c r="FW1422" s="237"/>
      <c r="FX1422" s="237"/>
      <c r="FY1422" s="237"/>
      <c r="FZ1422" s="237"/>
      <c r="GA1422" s="237"/>
      <c r="GB1422" s="237"/>
      <c r="GC1422" s="237"/>
      <c r="GD1422" s="237"/>
      <c r="GE1422" s="237"/>
      <c r="GF1422" s="237"/>
      <c r="GG1422" s="237"/>
      <c r="GH1422" s="237"/>
      <c r="GI1422" s="237"/>
      <c r="GJ1422" s="237"/>
      <c r="GK1422" s="237"/>
      <c r="GL1422" s="237"/>
      <c r="GM1422" s="237"/>
      <c r="GN1422" s="237"/>
      <c r="GO1422" s="237"/>
      <c r="GP1422" s="237"/>
      <c r="GQ1422" s="237"/>
    </row>
    <row r="1423" spans="1:199" s="81" customFormat="1" ht="15" hidden="1">
      <c r="A1423" s="176" t="s">
        <v>3315</v>
      </c>
      <c r="B1423" s="241" t="s">
        <v>6609</v>
      </c>
      <c r="C1423" s="242">
        <v>0</v>
      </c>
      <c r="D1423" s="242">
        <v>0</v>
      </c>
      <c r="E1423" s="242">
        <v>0</v>
      </c>
      <c r="F1423" s="242">
        <v>0</v>
      </c>
      <c r="G1423" s="242">
        <v>0</v>
      </c>
      <c r="H1423" s="242">
        <v>0</v>
      </c>
      <c r="I1423" s="242">
        <v>0</v>
      </c>
      <c r="J1423" s="242">
        <v>0</v>
      </c>
      <c r="K1423" s="242">
        <v>0</v>
      </c>
      <c r="L1423" s="242">
        <v>0</v>
      </c>
      <c r="M1423" s="242">
        <v>0</v>
      </c>
      <c r="N1423" s="242">
        <v>0</v>
      </c>
      <c r="O1423" s="242">
        <v>0</v>
      </c>
      <c r="P1423" s="28"/>
      <c r="Q1423" s="242">
        <f>SUM(D1423:O1423)</f>
        <v>0</v>
      </c>
      <c r="R1423" s="242">
        <f>IF($R$19&lt;1,0,Q1423/$R$19)</f>
        <v>0</v>
      </c>
      <c r="S1423" s="243"/>
      <c r="T1423" s="351">
        <f>IF(Q1423=0,0,1)+IF(C1423=0,0,1)+IF(D1423=0,0,1)+IF(E1423=0,0,1)+IF(F1423=0,0,1)+IF(G1423=0,0,1)+IF(H1423=0,0,1)+IF(I1423=0,0,1)+IF(J1423=0,0,1)+IF(K1423=0,0,1)+IF(L1423=0,0,1)+IF(M1423=0,0,1)+IF(N1423=0,0,1)+IF(O1423=0,0,1)</f>
        <v>0</v>
      </c>
      <c r="U1423" s="237"/>
      <c r="V1423" s="237"/>
      <c r="W1423" s="237"/>
      <c r="X1423" s="237"/>
      <c r="Y1423" s="237"/>
      <c r="Z1423" s="237"/>
      <c r="AA1423" s="237"/>
      <c r="AB1423" s="237"/>
      <c r="AC1423" s="237"/>
      <c r="AD1423" s="237"/>
      <c r="AE1423" s="237"/>
      <c r="AF1423" s="237"/>
      <c r="AG1423" s="237"/>
      <c r="AH1423" s="237"/>
      <c r="AI1423" s="237"/>
      <c r="AJ1423" s="237"/>
      <c r="AK1423" s="237"/>
      <c r="AL1423" s="237"/>
      <c r="AM1423" s="237"/>
      <c r="AN1423" s="237"/>
      <c r="AO1423" s="237"/>
      <c r="AP1423" s="237"/>
      <c r="AQ1423" s="237"/>
      <c r="AR1423" s="237"/>
      <c r="AS1423" s="237"/>
      <c r="AT1423" s="237"/>
      <c r="AU1423" s="237"/>
      <c r="AV1423" s="237"/>
      <c r="AW1423" s="237"/>
      <c r="AX1423" s="237"/>
      <c r="AY1423" s="237"/>
      <c r="AZ1423" s="237"/>
      <c r="BA1423" s="237"/>
      <c r="BB1423" s="237"/>
      <c r="BC1423" s="237"/>
      <c r="BD1423" s="237"/>
      <c r="BE1423" s="237"/>
      <c r="BF1423" s="237"/>
      <c r="BG1423" s="237"/>
      <c r="BH1423" s="237"/>
      <c r="BI1423" s="237"/>
      <c r="BJ1423" s="237"/>
      <c r="BK1423" s="237"/>
      <c r="BL1423" s="237"/>
      <c r="BM1423" s="237"/>
      <c r="BN1423" s="237"/>
      <c r="BO1423" s="237"/>
      <c r="BP1423" s="237"/>
      <c r="BQ1423" s="237"/>
      <c r="BR1423" s="237"/>
      <c r="BS1423" s="237"/>
      <c r="BT1423" s="237"/>
      <c r="BU1423" s="237"/>
      <c r="BV1423" s="237"/>
      <c r="BW1423" s="237"/>
      <c r="BX1423" s="237"/>
      <c r="BY1423" s="237"/>
      <c r="BZ1423" s="237"/>
      <c r="CA1423" s="237"/>
      <c r="CB1423" s="237"/>
      <c r="CC1423" s="237"/>
      <c r="CD1423" s="237"/>
      <c r="CE1423" s="237"/>
      <c r="CF1423" s="237"/>
      <c r="CG1423" s="237"/>
      <c r="CH1423" s="237"/>
      <c r="CI1423" s="237"/>
      <c r="CJ1423" s="237"/>
      <c r="CK1423" s="237"/>
      <c r="CL1423" s="237"/>
      <c r="CM1423" s="237"/>
      <c r="CN1423" s="237"/>
      <c r="CO1423" s="237"/>
      <c r="CP1423" s="237"/>
      <c r="CQ1423" s="237"/>
      <c r="CR1423" s="237"/>
      <c r="CS1423" s="237"/>
      <c r="CT1423" s="237"/>
      <c r="CU1423" s="237"/>
      <c r="CV1423" s="237"/>
      <c r="CW1423" s="237"/>
      <c r="CX1423" s="237"/>
      <c r="CY1423" s="237"/>
      <c r="CZ1423" s="237"/>
      <c r="DA1423" s="237"/>
      <c r="DB1423" s="237"/>
      <c r="DC1423" s="237"/>
      <c r="DD1423" s="237"/>
      <c r="DE1423" s="237"/>
      <c r="DF1423" s="237"/>
      <c r="DG1423" s="237"/>
      <c r="DH1423" s="237"/>
      <c r="DI1423" s="237"/>
      <c r="DJ1423" s="237"/>
      <c r="DK1423" s="237"/>
      <c r="DL1423" s="237"/>
      <c r="DM1423" s="237"/>
      <c r="DN1423" s="237"/>
      <c r="DO1423" s="237"/>
      <c r="DP1423" s="237"/>
      <c r="DQ1423" s="237"/>
      <c r="DR1423" s="237"/>
      <c r="DS1423" s="237"/>
      <c r="DT1423" s="237"/>
      <c r="DU1423" s="237"/>
      <c r="DV1423" s="237"/>
      <c r="DW1423" s="237"/>
      <c r="DX1423" s="237"/>
      <c r="DY1423" s="237"/>
      <c r="DZ1423" s="237"/>
      <c r="EA1423" s="237"/>
      <c r="EB1423" s="237"/>
      <c r="EC1423" s="237"/>
      <c r="ED1423" s="237"/>
      <c r="EE1423" s="237"/>
      <c r="EF1423" s="237"/>
      <c r="EG1423" s="237"/>
      <c r="EH1423" s="237"/>
      <c r="EI1423" s="237"/>
      <c r="EJ1423" s="237"/>
      <c r="EK1423" s="237"/>
      <c r="EL1423" s="237"/>
      <c r="EM1423" s="237"/>
      <c r="EN1423" s="237"/>
      <c r="EO1423" s="237"/>
      <c r="EP1423" s="237"/>
      <c r="EQ1423" s="237"/>
      <c r="ER1423" s="237"/>
      <c r="ES1423" s="237"/>
      <c r="ET1423" s="237"/>
      <c r="EU1423" s="237"/>
      <c r="EV1423" s="237"/>
      <c r="EW1423" s="237"/>
      <c r="EX1423" s="237"/>
      <c r="EY1423" s="237"/>
      <c r="EZ1423" s="237"/>
      <c r="FA1423" s="237"/>
      <c r="FB1423" s="237"/>
      <c r="FC1423" s="237"/>
      <c r="FD1423" s="237"/>
      <c r="FE1423" s="237"/>
      <c r="FF1423" s="237"/>
      <c r="FG1423" s="237"/>
      <c r="FH1423" s="237"/>
      <c r="FI1423" s="237"/>
      <c r="FJ1423" s="237"/>
      <c r="FK1423" s="237"/>
      <c r="FL1423" s="237"/>
      <c r="FM1423" s="237"/>
      <c r="FN1423" s="237"/>
      <c r="FO1423" s="237"/>
      <c r="FP1423" s="237"/>
      <c r="FQ1423" s="237"/>
      <c r="FR1423" s="237"/>
      <c r="FS1423" s="237"/>
      <c r="FT1423" s="237"/>
      <c r="FU1423" s="237"/>
      <c r="FV1423" s="237"/>
      <c r="FW1423" s="237"/>
      <c r="FX1423" s="237"/>
      <c r="FY1423" s="237"/>
      <c r="FZ1423" s="237"/>
      <c r="GA1423" s="237"/>
      <c r="GB1423" s="237"/>
      <c r="GC1423" s="237"/>
      <c r="GD1423" s="237"/>
      <c r="GE1423" s="237"/>
      <c r="GF1423" s="237"/>
      <c r="GG1423" s="237"/>
      <c r="GH1423" s="237"/>
      <c r="GI1423" s="237"/>
      <c r="GJ1423" s="237"/>
      <c r="GK1423" s="237"/>
      <c r="GL1423" s="237"/>
      <c r="GM1423" s="237"/>
      <c r="GN1423" s="237"/>
      <c r="GO1423" s="237"/>
      <c r="GP1423" s="237"/>
      <c r="GQ1423" s="237"/>
    </row>
    <row r="1424" spans="1:199" s="81" customFormat="1" ht="15" hidden="1">
      <c r="A1424" s="176" t="s">
        <v>3316</v>
      </c>
      <c r="B1424" s="241" t="s">
        <v>6610</v>
      </c>
      <c r="C1424" s="242">
        <v>0</v>
      </c>
      <c r="D1424" s="242">
        <v>0</v>
      </c>
      <c r="E1424" s="242">
        <v>0</v>
      </c>
      <c r="F1424" s="242">
        <v>0</v>
      </c>
      <c r="G1424" s="242">
        <v>0</v>
      </c>
      <c r="H1424" s="242">
        <v>0</v>
      </c>
      <c r="I1424" s="242">
        <v>0</v>
      </c>
      <c r="J1424" s="242">
        <v>0</v>
      </c>
      <c r="K1424" s="242">
        <v>0</v>
      </c>
      <c r="L1424" s="242">
        <v>0</v>
      </c>
      <c r="M1424" s="242">
        <v>0</v>
      </c>
      <c r="N1424" s="242">
        <v>0</v>
      </c>
      <c r="O1424" s="242">
        <v>0</v>
      </c>
      <c r="P1424" s="28"/>
      <c r="Q1424" s="242">
        <f>SUM(D1424:O1424)</f>
        <v>0</v>
      </c>
      <c r="R1424" s="242">
        <f>IF($R$19&lt;1,0,Q1424/$R$19)</f>
        <v>0</v>
      </c>
      <c r="S1424" s="243"/>
      <c r="T1424" s="351">
        <f>IF(Q1424=0,0,1)+IF(C1424=0,0,1)+IF(D1424=0,0,1)+IF(E1424=0,0,1)+IF(F1424=0,0,1)+IF(G1424=0,0,1)+IF(H1424=0,0,1)+IF(I1424=0,0,1)+IF(J1424=0,0,1)+IF(K1424=0,0,1)+IF(L1424=0,0,1)+IF(M1424=0,0,1)+IF(N1424=0,0,1)+IF(O1424=0,0,1)</f>
        <v>0</v>
      </c>
      <c r="U1424" s="237"/>
      <c r="V1424" s="237"/>
      <c r="W1424" s="237"/>
      <c r="X1424" s="237"/>
      <c r="Y1424" s="237"/>
      <c r="Z1424" s="237"/>
      <c r="AA1424" s="237"/>
      <c r="AB1424" s="237"/>
      <c r="AC1424" s="237"/>
      <c r="AD1424" s="237"/>
      <c r="AE1424" s="237"/>
      <c r="AF1424" s="237"/>
      <c r="AG1424" s="237"/>
      <c r="AH1424" s="237"/>
      <c r="AI1424" s="237"/>
      <c r="AJ1424" s="237"/>
      <c r="AK1424" s="237"/>
      <c r="AL1424" s="237"/>
      <c r="AM1424" s="237"/>
      <c r="AN1424" s="237"/>
      <c r="AO1424" s="237"/>
      <c r="AP1424" s="237"/>
      <c r="AQ1424" s="237"/>
      <c r="AR1424" s="237"/>
      <c r="AS1424" s="237"/>
      <c r="AT1424" s="237"/>
      <c r="AU1424" s="237"/>
      <c r="AV1424" s="237"/>
      <c r="AW1424" s="237"/>
      <c r="AX1424" s="237"/>
      <c r="AY1424" s="237"/>
      <c r="AZ1424" s="237"/>
      <c r="BA1424" s="237"/>
      <c r="BB1424" s="237"/>
      <c r="BC1424" s="237"/>
      <c r="BD1424" s="237"/>
      <c r="BE1424" s="237"/>
      <c r="BF1424" s="237"/>
      <c r="BG1424" s="237"/>
      <c r="BH1424" s="237"/>
      <c r="BI1424" s="237"/>
      <c r="BJ1424" s="237"/>
      <c r="BK1424" s="237"/>
      <c r="BL1424" s="237"/>
      <c r="BM1424" s="237"/>
      <c r="BN1424" s="237"/>
      <c r="BO1424" s="237"/>
      <c r="BP1424" s="237"/>
      <c r="BQ1424" s="237"/>
      <c r="BR1424" s="237"/>
      <c r="BS1424" s="237"/>
      <c r="BT1424" s="237"/>
      <c r="BU1424" s="237"/>
      <c r="BV1424" s="237"/>
      <c r="BW1424" s="237"/>
      <c r="BX1424" s="237"/>
      <c r="BY1424" s="237"/>
      <c r="BZ1424" s="237"/>
      <c r="CA1424" s="237"/>
      <c r="CB1424" s="237"/>
      <c r="CC1424" s="237"/>
      <c r="CD1424" s="237"/>
      <c r="CE1424" s="237"/>
      <c r="CF1424" s="237"/>
      <c r="CG1424" s="237"/>
      <c r="CH1424" s="237"/>
      <c r="CI1424" s="237"/>
      <c r="CJ1424" s="237"/>
      <c r="CK1424" s="237"/>
      <c r="CL1424" s="237"/>
      <c r="CM1424" s="237"/>
      <c r="CN1424" s="237"/>
      <c r="CO1424" s="237"/>
      <c r="CP1424" s="237"/>
      <c r="CQ1424" s="237"/>
      <c r="CR1424" s="237"/>
      <c r="CS1424" s="237"/>
      <c r="CT1424" s="237"/>
      <c r="CU1424" s="237"/>
      <c r="CV1424" s="237"/>
      <c r="CW1424" s="237"/>
      <c r="CX1424" s="237"/>
      <c r="CY1424" s="237"/>
      <c r="CZ1424" s="237"/>
      <c r="DA1424" s="237"/>
      <c r="DB1424" s="237"/>
      <c r="DC1424" s="237"/>
      <c r="DD1424" s="237"/>
      <c r="DE1424" s="237"/>
      <c r="DF1424" s="237"/>
      <c r="DG1424" s="237"/>
      <c r="DH1424" s="237"/>
      <c r="DI1424" s="237"/>
      <c r="DJ1424" s="237"/>
      <c r="DK1424" s="237"/>
      <c r="DL1424" s="237"/>
      <c r="DM1424" s="237"/>
      <c r="DN1424" s="237"/>
      <c r="DO1424" s="237"/>
      <c r="DP1424" s="237"/>
      <c r="DQ1424" s="237"/>
      <c r="DR1424" s="237"/>
      <c r="DS1424" s="237"/>
      <c r="DT1424" s="237"/>
      <c r="DU1424" s="237"/>
      <c r="DV1424" s="237"/>
      <c r="DW1424" s="237"/>
      <c r="DX1424" s="237"/>
      <c r="DY1424" s="237"/>
      <c r="DZ1424" s="237"/>
      <c r="EA1424" s="237"/>
      <c r="EB1424" s="237"/>
      <c r="EC1424" s="237"/>
      <c r="ED1424" s="237"/>
      <c r="EE1424" s="237"/>
      <c r="EF1424" s="237"/>
      <c r="EG1424" s="237"/>
      <c r="EH1424" s="237"/>
      <c r="EI1424" s="237"/>
      <c r="EJ1424" s="237"/>
      <c r="EK1424" s="237"/>
      <c r="EL1424" s="237"/>
      <c r="EM1424" s="237"/>
      <c r="EN1424" s="237"/>
      <c r="EO1424" s="237"/>
      <c r="EP1424" s="237"/>
      <c r="EQ1424" s="237"/>
      <c r="ER1424" s="237"/>
      <c r="ES1424" s="237"/>
      <c r="ET1424" s="237"/>
      <c r="EU1424" s="237"/>
      <c r="EV1424" s="237"/>
      <c r="EW1424" s="237"/>
      <c r="EX1424" s="237"/>
      <c r="EY1424" s="237"/>
      <c r="EZ1424" s="237"/>
      <c r="FA1424" s="237"/>
      <c r="FB1424" s="237"/>
      <c r="FC1424" s="237"/>
      <c r="FD1424" s="237"/>
      <c r="FE1424" s="237"/>
      <c r="FF1424" s="237"/>
      <c r="FG1424" s="237"/>
      <c r="FH1424" s="237"/>
      <c r="FI1424" s="237"/>
      <c r="FJ1424" s="237"/>
      <c r="FK1424" s="237"/>
      <c r="FL1424" s="237"/>
      <c r="FM1424" s="237"/>
      <c r="FN1424" s="237"/>
      <c r="FO1424" s="237"/>
      <c r="FP1424" s="237"/>
      <c r="FQ1424" s="237"/>
      <c r="FR1424" s="237"/>
      <c r="FS1424" s="237"/>
      <c r="FT1424" s="237"/>
      <c r="FU1424" s="237"/>
      <c r="FV1424" s="237"/>
      <c r="FW1424" s="237"/>
      <c r="FX1424" s="237"/>
      <c r="FY1424" s="237"/>
      <c r="FZ1424" s="237"/>
      <c r="GA1424" s="237"/>
      <c r="GB1424" s="237"/>
      <c r="GC1424" s="237"/>
      <c r="GD1424" s="237"/>
      <c r="GE1424" s="237"/>
      <c r="GF1424" s="237"/>
      <c r="GG1424" s="237"/>
      <c r="GH1424" s="237"/>
      <c r="GI1424" s="237"/>
      <c r="GJ1424" s="237"/>
      <c r="GK1424" s="237"/>
      <c r="GL1424" s="237"/>
      <c r="GM1424" s="237"/>
      <c r="GN1424" s="237"/>
      <c r="GO1424" s="237"/>
      <c r="GP1424" s="237"/>
      <c r="GQ1424" s="237"/>
    </row>
    <row r="1425" spans="1:199" s="81" customFormat="1" ht="15" hidden="1">
      <c r="A1425" s="176" t="s">
        <v>3317</v>
      </c>
      <c r="B1425" s="241" t="s">
        <v>6611</v>
      </c>
      <c r="C1425" s="242">
        <v>0</v>
      </c>
      <c r="D1425" s="242">
        <v>0</v>
      </c>
      <c r="E1425" s="242">
        <v>0</v>
      </c>
      <c r="F1425" s="242">
        <v>0</v>
      </c>
      <c r="G1425" s="242">
        <v>0</v>
      </c>
      <c r="H1425" s="242">
        <v>0</v>
      </c>
      <c r="I1425" s="242">
        <v>0</v>
      </c>
      <c r="J1425" s="242">
        <v>0</v>
      </c>
      <c r="K1425" s="242">
        <v>0</v>
      </c>
      <c r="L1425" s="242">
        <v>0</v>
      </c>
      <c r="M1425" s="242">
        <v>0</v>
      </c>
      <c r="N1425" s="242">
        <v>0</v>
      </c>
      <c r="O1425" s="242">
        <v>0</v>
      </c>
      <c r="P1425" s="28"/>
      <c r="Q1425" s="242">
        <f>SUM(D1425:O1425)</f>
        <v>0</v>
      </c>
      <c r="R1425" s="242">
        <f>IF($R$19&lt;1,0,Q1425/$R$19)</f>
        <v>0</v>
      </c>
      <c r="S1425" s="243"/>
      <c r="T1425" s="351">
        <f>IF(Q1425=0,0,1)+IF(C1425=0,0,1)+IF(D1425=0,0,1)+IF(E1425=0,0,1)+IF(F1425=0,0,1)+IF(G1425=0,0,1)+IF(H1425=0,0,1)+IF(I1425=0,0,1)+IF(J1425=0,0,1)+IF(K1425=0,0,1)+IF(L1425=0,0,1)+IF(M1425=0,0,1)+IF(N1425=0,0,1)+IF(O1425=0,0,1)</f>
        <v>0</v>
      </c>
      <c r="U1425" s="237"/>
      <c r="V1425" s="237"/>
      <c r="W1425" s="237"/>
      <c r="X1425" s="237"/>
      <c r="Y1425" s="237"/>
      <c r="Z1425" s="237"/>
      <c r="AA1425" s="237"/>
      <c r="AB1425" s="237"/>
      <c r="AC1425" s="237"/>
      <c r="AD1425" s="237"/>
      <c r="AE1425" s="237"/>
      <c r="AF1425" s="237"/>
      <c r="AG1425" s="237"/>
      <c r="AH1425" s="237"/>
      <c r="AI1425" s="237"/>
      <c r="AJ1425" s="237"/>
      <c r="AK1425" s="237"/>
      <c r="AL1425" s="237"/>
      <c r="AM1425" s="237"/>
      <c r="AN1425" s="237"/>
      <c r="AO1425" s="237"/>
      <c r="AP1425" s="237"/>
      <c r="AQ1425" s="237"/>
      <c r="AR1425" s="237"/>
      <c r="AS1425" s="237"/>
      <c r="AT1425" s="237"/>
      <c r="AU1425" s="237"/>
      <c r="AV1425" s="237"/>
      <c r="AW1425" s="237"/>
      <c r="AX1425" s="237"/>
      <c r="AY1425" s="237"/>
      <c r="AZ1425" s="237"/>
      <c r="BA1425" s="237"/>
      <c r="BB1425" s="237"/>
      <c r="BC1425" s="237"/>
      <c r="BD1425" s="237"/>
      <c r="BE1425" s="237"/>
      <c r="BF1425" s="237"/>
      <c r="BG1425" s="237"/>
      <c r="BH1425" s="237"/>
      <c r="BI1425" s="237"/>
      <c r="BJ1425" s="237"/>
      <c r="BK1425" s="237"/>
      <c r="BL1425" s="237"/>
      <c r="BM1425" s="237"/>
      <c r="BN1425" s="237"/>
      <c r="BO1425" s="237"/>
      <c r="BP1425" s="237"/>
      <c r="BQ1425" s="237"/>
      <c r="BR1425" s="237"/>
      <c r="BS1425" s="237"/>
      <c r="BT1425" s="237"/>
      <c r="BU1425" s="237"/>
      <c r="BV1425" s="237"/>
      <c r="BW1425" s="237"/>
      <c r="BX1425" s="237"/>
      <c r="BY1425" s="237"/>
      <c r="BZ1425" s="237"/>
      <c r="CA1425" s="237"/>
      <c r="CB1425" s="237"/>
      <c r="CC1425" s="237"/>
      <c r="CD1425" s="237"/>
      <c r="CE1425" s="237"/>
      <c r="CF1425" s="237"/>
      <c r="CG1425" s="237"/>
      <c r="CH1425" s="237"/>
      <c r="CI1425" s="237"/>
      <c r="CJ1425" s="237"/>
      <c r="CK1425" s="237"/>
      <c r="CL1425" s="237"/>
      <c r="CM1425" s="237"/>
      <c r="CN1425" s="237"/>
      <c r="CO1425" s="237"/>
      <c r="CP1425" s="237"/>
      <c r="CQ1425" s="237"/>
      <c r="CR1425" s="237"/>
      <c r="CS1425" s="237"/>
      <c r="CT1425" s="237"/>
      <c r="CU1425" s="237"/>
      <c r="CV1425" s="237"/>
      <c r="CW1425" s="237"/>
      <c r="CX1425" s="237"/>
      <c r="CY1425" s="237"/>
      <c r="CZ1425" s="237"/>
      <c r="DA1425" s="237"/>
      <c r="DB1425" s="237"/>
      <c r="DC1425" s="237"/>
      <c r="DD1425" s="237"/>
      <c r="DE1425" s="237"/>
      <c r="DF1425" s="237"/>
      <c r="DG1425" s="237"/>
      <c r="DH1425" s="237"/>
      <c r="DI1425" s="237"/>
      <c r="DJ1425" s="237"/>
      <c r="DK1425" s="237"/>
      <c r="DL1425" s="237"/>
      <c r="DM1425" s="237"/>
      <c r="DN1425" s="237"/>
      <c r="DO1425" s="237"/>
      <c r="DP1425" s="237"/>
      <c r="DQ1425" s="237"/>
      <c r="DR1425" s="237"/>
      <c r="DS1425" s="237"/>
      <c r="DT1425" s="237"/>
      <c r="DU1425" s="237"/>
      <c r="DV1425" s="237"/>
      <c r="DW1425" s="237"/>
      <c r="DX1425" s="237"/>
      <c r="DY1425" s="237"/>
      <c r="DZ1425" s="237"/>
      <c r="EA1425" s="237"/>
      <c r="EB1425" s="237"/>
      <c r="EC1425" s="237"/>
      <c r="ED1425" s="237"/>
      <c r="EE1425" s="237"/>
      <c r="EF1425" s="237"/>
      <c r="EG1425" s="237"/>
      <c r="EH1425" s="237"/>
      <c r="EI1425" s="237"/>
      <c r="EJ1425" s="237"/>
      <c r="EK1425" s="237"/>
      <c r="EL1425" s="237"/>
      <c r="EM1425" s="237"/>
      <c r="EN1425" s="237"/>
      <c r="EO1425" s="237"/>
      <c r="EP1425" s="237"/>
      <c r="EQ1425" s="237"/>
      <c r="ER1425" s="237"/>
      <c r="ES1425" s="237"/>
      <c r="ET1425" s="237"/>
      <c r="EU1425" s="237"/>
      <c r="EV1425" s="237"/>
      <c r="EW1425" s="237"/>
      <c r="EX1425" s="237"/>
      <c r="EY1425" s="237"/>
      <c r="EZ1425" s="237"/>
      <c r="FA1425" s="237"/>
      <c r="FB1425" s="237"/>
      <c r="FC1425" s="237"/>
      <c r="FD1425" s="237"/>
      <c r="FE1425" s="237"/>
      <c r="FF1425" s="237"/>
      <c r="FG1425" s="237"/>
      <c r="FH1425" s="237"/>
      <c r="FI1425" s="237"/>
      <c r="FJ1425" s="237"/>
      <c r="FK1425" s="237"/>
      <c r="FL1425" s="237"/>
      <c r="FM1425" s="237"/>
      <c r="FN1425" s="237"/>
      <c r="FO1425" s="237"/>
      <c r="FP1425" s="237"/>
      <c r="FQ1425" s="237"/>
      <c r="FR1425" s="237"/>
      <c r="FS1425" s="237"/>
      <c r="FT1425" s="237"/>
      <c r="FU1425" s="237"/>
      <c r="FV1425" s="237"/>
      <c r="FW1425" s="237"/>
      <c r="FX1425" s="237"/>
      <c r="FY1425" s="237"/>
      <c r="FZ1425" s="237"/>
      <c r="GA1425" s="237"/>
      <c r="GB1425" s="237"/>
      <c r="GC1425" s="237"/>
      <c r="GD1425" s="237"/>
      <c r="GE1425" s="237"/>
      <c r="GF1425" s="237"/>
      <c r="GG1425" s="237"/>
      <c r="GH1425" s="237"/>
      <c r="GI1425" s="237"/>
      <c r="GJ1425" s="237"/>
      <c r="GK1425" s="237"/>
      <c r="GL1425" s="237"/>
      <c r="GM1425" s="237"/>
      <c r="GN1425" s="237"/>
      <c r="GO1425" s="237"/>
      <c r="GP1425" s="237"/>
      <c r="GQ1425" s="237"/>
    </row>
    <row r="1426" spans="1:199" s="81" customFormat="1" ht="15" hidden="1">
      <c r="A1426" s="176" t="s">
        <v>3318</v>
      </c>
      <c r="B1426" s="241" t="s">
        <v>6612</v>
      </c>
      <c r="C1426" s="242">
        <v>0</v>
      </c>
      <c r="D1426" s="242">
        <v>0</v>
      </c>
      <c r="E1426" s="242">
        <v>0</v>
      </c>
      <c r="F1426" s="242">
        <v>0</v>
      </c>
      <c r="G1426" s="242">
        <v>0</v>
      </c>
      <c r="H1426" s="242">
        <v>0</v>
      </c>
      <c r="I1426" s="242">
        <v>0</v>
      </c>
      <c r="J1426" s="242">
        <v>0</v>
      </c>
      <c r="K1426" s="242">
        <v>0</v>
      </c>
      <c r="L1426" s="242">
        <v>0</v>
      </c>
      <c r="M1426" s="242">
        <v>0</v>
      </c>
      <c r="N1426" s="242">
        <v>0</v>
      </c>
      <c r="O1426" s="242">
        <v>0</v>
      </c>
      <c r="P1426" s="28"/>
      <c r="Q1426" s="242">
        <f>SUM(D1426:O1426)</f>
        <v>0</v>
      </c>
      <c r="R1426" s="242">
        <f>IF($R$19&lt;1,0,Q1426/$R$19)</f>
        <v>0</v>
      </c>
      <c r="S1426" s="243"/>
      <c r="T1426" s="351">
        <f>IF(Q1426=0,0,1)+IF(C1426=0,0,1)+IF(D1426=0,0,1)+IF(E1426=0,0,1)+IF(F1426=0,0,1)+IF(G1426=0,0,1)+IF(H1426=0,0,1)+IF(I1426=0,0,1)+IF(J1426=0,0,1)+IF(K1426=0,0,1)+IF(L1426=0,0,1)+IF(M1426=0,0,1)+IF(N1426=0,0,1)+IF(O1426=0,0,1)</f>
        <v>0</v>
      </c>
      <c r="U1426" s="237"/>
      <c r="V1426" s="237"/>
      <c r="W1426" s="237"/>
      <c r="X1426" s="237"/>
      <c r="Y1426" s="237"/>
      <c r="Z1426" s="237"/>
      <c r="AA1426" s="237"/>
      <c r="AB1426" s="237"/>
      <c r="AC1426" s="237"/>
      <c r="AD1426" s="237"/>
      <c r="AE1426" s="237"/>
      <c r="AF1426" s="237"/>
      <c r="AG1426" s="237"/>
      <c r="AH1426" s="237"/>
      <c r="AI1426" s="237"/>
      <c r="AJ1426" s="237"/>
      <c r="AK1426" s="237"/>
      <c r="AL1426" s="237"/>
      <c r="AM1426" s="237"/>
      <c r="AN1426" s="237"/>
      <c r="AO1426" s="237"/>
      <c r="AP1426" s="237"/>
      <c r="AQ1426" s="237"/>
      <c r="AR1426" s="237"/>
      <c r="AS1426" s="237"/>
      <c r="AT1426" s="237"/>
      <c r="AU1426" s="237"/>
      <c r="AV1426" s="237"/>
      <c r="AW1426" s="237"/>
      <c r="AX1426" s="237"/>
      <c r="AY1426" s="237"/>
      <c r="AZ1426" s="237"/>
      <c r="BA1426" s="237"/>
      <c r="BB1426" s="237"/>
      <c r="BC1426" s="237"/>
      <c r="BD1426" s="237"/>
      <c r="BE1426" s="237"/>
      <c r="BF1426" s="237"/>
      <c r="BG1426" s="237"/>
      <c r="BH1426" s="237"/>
      <c r="BI1426" s="237"/>
      <c r="BJ1426" s="237"/>
      <c r="BK1426" s="237"/>
      <c r="BL1426" s="237"/>
      <c r="BM1426" s="237"/>
      <c r="BN1426" s="237"/>
      <c r="BO1426" s="237"/>
      <c r="BP1426" s="237"/>
      <c r="BQ1426" s="237"/>
      <c r="BR1426" s="237"/>
      <c r="BS1426" s="237"/>
      <c r="BT1426" s="237"/>
      <c r="BU1426" s="237"/>
      <c r="BV1426" s="237"/>
      <c r="BW1426" s="237"/>
      <c r="BX1426" s="237"/>
      <c r="BY1426" s="237"/>
      <c r="BZ1426" s="237"/>
      <c r="CA1426" s="237"/>
      <c r="CB1426" s="237"/>
      <c r="CC1426" s="237"/>
      <c r="CD1426" s="237"/>
      <c r="CE1426" s="237"/>
      <c r="CF1426" s="237"/>
      <c r="CG1426" s="237"/>
      <c r="CH1426" s="237"/>
      <c r="CI1426" s="237"/>
      <c r="CJ1426" s="237"/>
      <c r="CK1426" s="237"/>
      <c r="CL1426" s="237"/>
      <c r="CM1426" s="237"/>
      <c r="CN1426" s="237"/>
      <c r="CO1426" s="237"/>
      <c r="CP1426" s="237"/>
      <c r="CQ1426" s="237"/>
      <c r="CR1426" s="237"/>
      <c r="CS1426" s="237"/>
      <c r="CT1426" s="237"/>
      <c r="CU1426" s="237"/>
      <c r="CV1426" s="237"/>
      <c r="CW1426" s="237"/>
      <c r="CX1426" s="237"/>
      <c r="CY1426" s="237"/>
      <c r="CZ1426" s="237"/>
      <c r="DA1426" s="237"/>
      <c r="DB1426" s="237"/>
      <c r="DC1426" s="237"/>
      <c r="DD1426" s="237"/>
      <c r="DE1426" s="237"/>
      <c r="DF1426" s="237"/>
      <c r="DG1426" s="237"/>
      <c r="DH1426" s="237"/>
      <c r="DI1426" s="237"/>
      <c r="DJ1426" s="237"/>
      <c r="DK1426" s="237"/>
      <c r="DL1426" s="237"/>
      <c r="DM1426" s="237"/>
      <c r="DN1426" s="237"/>
      <c r="DO1426" s="237"/>
      <c r="DP1426" s="237"/>
      <c r="DQ1426" s="237"/>
      <c r="DR1426" s="237"/>
      <c r="DS1426" s="237"/>
      <c r="DT1426" s="237"/>
      <c r="DU1426" s="237"/>
      <c r="DV1426" s="237"/>
      <c r="DW1426" s="237"/>
      <c r="DX1426" s="237"/>
      <c r="DY1426" s="237"/>
      <c r="DZ1426" s="237"/>
      <c r="EA1426" s="237"/>
      <c r="EB1426" s="237"/>
      <c r="EC1426" s="237"/>
      <c r="ED1426" s="237"/>
      <c r="EE1426" s="237"/>
      <c r="EF1426" s="237"/>
      <c r="EG1426" s="237"/>
      <c r="EH1426" s="237"/>
      <c r="EI1426" s="237"/>
      <c r="EJ1426" s="237"/>
      <c r="EK1426" s="237"/>
      <c r="EL1426" s="237"/>
      <c r="EM1426" s="237"/>
      <c r="EN1426" s="237"/>
      <c r="EO1426" s="237"/>
      <c r="EP1426" s="237"/>
      <c r="EQ1426" s="237"/>
      <c r="ER1426" s="237"/>
      <c r="ES1426" s="237"/>
      <c r="ET1426" s="237"/>
      <c r="EU1426" s="237"/>
      <c r="EV1426" s="237"/>
      <c r="EW1426" s="237"/>
      <c r="EX1426" s="237"/>
      <c r="EY1426" s="237"/>
      <c r="EZ1426" s="237"/>
      <c r="FA1426" s="237"/>
      <c r="FB1426" s="237"/>
      <c r="FC1426" s="237"/>
      <c r="FD1426" s="237"/>
      <c r="FE1426" s="237"/>
      <c r="FF1426" s="237"/>
      <c r="FG1426" s="237"/>
      <c r="FH1426" s="237"/>
      <c r="FI1426" s="237"/>
      <c r="FJ1426" s="237"/>
      <c r="FK1426" s="237"/>
      <c r="FL1426" s="237"/>
      <c r="FM1426" s="237"/>
      <c r="FN1426" s="237"/>
      <c r="FO1426" s="237"/>
      <c r="FP1426" s="237"/>
      <c r="FQ1426" s="237"/>
      <c r="FR1426" s="237"/>
      <c r="FS1426" s="237"/>
      <c r="FT1426" s="237"/>
      <c r="FU1426" s="237"/>
      <c r="FV1426" s="237"/>
      <c r="FW1426" s="237"/>
      <c r="FX1426" s="237"/>
      <c r="FY1426" s="237"/>
      <c r="FZ1426" s="237"/>
      <c r="GA1426" s="237"/>
      <c r="GB1426" s="237"/>
      <c r="GC1426" s="237"/>
      <c r="GD1426" s="237"/>
      <c r="GE1426" s="237"/>
      <c r="GF1426" s="237"/>
      <c r="GG1426" s="237"/>
      <c r="GH1426" s="237"/>
      <c r="GI1426" s="237"/>
      <c r="GJ1426" s="237"/>
      <c r="GK1426" s="237"/>
      <c r="GL1426" s="237"/>
      <c r="GM1426" s="237"/>
      <c r="GN1426" s="237"/>
      <c r="GO1426" s="237"/>
      <c r="GP1426" s="237"/>
      <c r="GQ1426" s="237"/>
    </row>
    <row r="1427" spans="1:199" s="81" customFormat="1" ht="15" hidden="1">
      <c r="A1427" s="176" t="s">
        <v>3319</v>
      </c>
      <c r="B1427" s="241" t="s">
        <v>6613</v>
      </c>
      <c r="C1427" s="242">
        <v>0</v>
      </c>
      <c r="D1427" s="242">
        <v>0</v>
      </c>
      <c r="E1427" s="242">
        <v>0</v>
      </c>
      <c r="F1427" s="242">
        <v>0</v>
      </c>
      <c r="G1427" s="242">
        <v>0</v>
      </c>
      <c r="H1427" s="242">
        <v>0</v>
      </c>
      <c r="I1427" s="242">
        <v>0</v>
      </c>
      <c r="J1427" s="242">
        <v>0</v>
      </c>
      <c r="K1427" s="242">
        <v>0</v>
      </c>
      <c r="L1427" s="242">
        <v>0</v>
      </c>
      <c r="M1427" s="242">
        <v>0</v>
      </c>
      <c r="N1427" s="242">
        <v>0</v>
      </c>
      <c r="O1427" s="242">
        <v>0</v>
      </c>
      <c r="P1427" s="28"/>
      <c r="Q1427" s="242">
        <f>SUM(D1427:O1427)</f>
        <v>0</v>
      </c>
      <c r="R1427" s="242">
        <f>IF($R$19&lt;1,0,Q1427/$R$19)</f>
        <v>0</v>
      </c>
      <c r="S1427" s="243"/>
      <c r="T1427" s="351">
        <f>IF(Q1427=0,0,1)+IF(C1427=0,0,1)+IF(D1427=0,0,1)+IF(E1427=0,0,1)+IF(F1427=0,0,1)+IF(G1427=0,0,1)+IF(H1427=0,0,1)+IF(I1427=0,0,1)+IF(J1427=0,0,1)+IF(K1427=0,0,1)+IF(L1427=0,0,1)+IF(M1427=0,0,1)+IF(N1427=0,0,1)+IF(O1427=0,0,1)</f>
        <v>0</v>
      </c>
      <c r="U1427" s="237"/>
      <c r="V1427" s="237"/>
      <c r="W1427" s="237"/>
      <c r="X1427" s="237"/>
      <c r="Y1427" s="237"/>
      <c r="Z1427" s="237"/>
      <c r="AA1427" s="237"/>
      <c r="AB1427" s="237"/>
      <c r="AC1427" s="237"/>
      <c r="AD1427" s="237"/>
      <c r="AE1427" s="237"/>
      <c r="AF1427" s="237"/>
      <c r="AG1427" s="237"/>
      <c r="AH1427" s="237"/>
      <c r="AI1427" s="237"/>
      <c r="AJ1427" s="237"/>
      <c r="AK1427" s="237"/>
      <c r="AL1427" s="237"/>
      <c r="AM1427" s="237"/>
      <c r="AN1427" s="237"/>
      <c r="AO1427" s="237"/>
      <c r="AP1427" s="237"/>
      <c r="AQ1427" s="237"/>
      <c r="AR1427" s="237"/>
      <c r="AS1427" s="237"/>
      <c r="AT1427" s="237"/>
      <c r="AU1427" s="237"/>
      <c r="AV1427" s="237"/>
      <c r="AW1427" s="237"/>
      <c r="AX1427" s="237"/>
      <c r="AY1427" s="237"/>
      <c r="AZ1427" s="237"/>
      <c r="BA1427" s="237"/>
      <c r="BB1427" s="237"/>
      <c r="BC1427" s="237"/>
      <c r="BD1427" s="237"/>
      <c r="BE1427" s="237"/>
      <c r="BF1427" s="237"/>
      <c r="BG1427" s="237"/>
      <c r="BH1427" s="237"/>
      <c r="BI1427" s="237"/>
      <c r="BJ1427" s="237"/>
      <c r="BK1427" s="237"/>
      <c r="BL1427" s="237"/>
      <c r="BM1427" s="237"/>
      <c r="BN1427" s="237"/>
      <c r="BO1427" s="237"/>
      <c r="BP1427" s="237"/>
      <c r="BQ1427" s="237"/>
      <c r="BR1427" s="237"/>
      <c r="BS1427" s="237"/>
      <c r="BT1427" s="237"/>
      <c r="BU1427" s="237"/>
      <c r="BV1427" s="237"/>
      <c r="BW1427" s="237"/>
      <c r="BX1427" s="237"/>
      <c r="BY1427" s="237"/>
      <c r="BZ1427" s="237"/>
      <c r="CA1427" s="237"/>
      <c r="CB1427" s="237"/>
      <c r="CC1427" s="237"/>
      <c r="CD1427" s="237"/>
      <c r="CE1427" s="237"/>
      <c r="CF1427" s="237"/>
      <c r="CG1427" s="237"/>
      <c r="CH1427" s="237"/>
      <c r="CI1427" s="237"/>
      <c r="CJ1427" s="237"/>
      <c r="CK1427" s="237"/>
      <c r="CL1427" s="237"/>
      <c r="CM1427" s="237"/>
      <c r="CN1427" s="237"/>
      <c r="CO1427" s="237"/>
      <c r="CP1427" s="237"/>
      <c r="CQ1427" s="237"/>
      <c r="CR1427" s="237"/>
      <c r="CS1427" s="237"/>
      <c r="CT1427" s="237"/>
      <c r="CU1427" s="237"/>
      <c r="CV1427" s="237"/>
      <c r="CW1427" s="237"/>
      <c r="CX1427" s="237"/>
      <c r="CY1427" s="237"/>
      <c r="CZ1427" s="237"/>
      <c r="DA1427" s="237"/>
      <c r="DB1427" s="237"/>
      <c r="DC1427" s="237"/>
      <c r="DD1427" s="237"/>
      <c r="DE1427" s="237"/>
      <c r="DF1427" s="237"/>
      <c r="DG1427" s="237"/>
      <c r="DH1427" s="237"/>
      <c r="DI1427" s="237"/>
      <c r="DJ1427" s="237"/>
      <c r="DK1427" s="237"/>
      <c r="DL1427" s="237"/>
      <c r="DM1427" s="237"/>
      <c r="DN1427" s="237"/>
      <c r="DO1427" s="237"/>
      <c r="DP1427" s="237"/>
      <c r="DQ1427" s="237"/>
      <c r="DR1427" s="237"/>
      <c r="DS1427" s="237"/>
      <c r="DT1427" s="237"/>
      <c r="DU1427" s="237"/>
      <c r="DV1427" s="237"/>
      <c r="DW1427" s="237"/>
      <c r="DX1427" s="237"/>
      <c r="DY1427" s="237"/>
      <c r="DZ1427" s="237"/>
      <c r="EA1427" s="237"/>
      <c r="EB1427" s="237"/>
      <c r="EC1427" s="237"/>
      <c r="ED1427" s="237"/>
      <c r="EE1427" s="237"/>
      <c r="EF1427" s="237"/>
      <c r="EG1427" s="237"/>
      <c r="EH1427" s="237"/>
      <c r="EI1427" s="237"/>
      <c r="EJ1427" s="237"/>
      <c r="EK1427" s="237"/>
      <c r="EL1427" s="237"/>
      <c r="EM1427" s="237"/>
      <c r="EN1427" s="237"/>
      <c r="EO1427" s="237"/>
      <c r="EP1427" s="237"/>
      <c r="EQ1427" s="237"/>
      <c r="ER1427" s="237"/>
      <c r="ES1427" s="237"/>
      <c r="ET1427" s="237"/>
      <c r="EU1427" s="237"/>
      <c r="EV1427" s="237"/>
      <c r="EW1427" s="237"/>
      <c r="EX1427" s="237"/>
      <c r="EY1427" s="237"/>
      <c r="EZ1427" s="237"/>
      <c r="FA1427" s="237"/>
      <c r="FB1427" s="237"/>
      <c r="FC1427" s="237"/>
      <c r="FD1427" s="237"/>
      <c r="FE1427" s="237"/>
      <c r="FF1427" s="237"/>
      <c r="FG1427" s="237"/>
      <c r="FH1427" s="237"/>
      <c r="FI1427" s="237"/>
      <c r="FJ1427" s="237"/>
      <c r="FK1427" s="237"/>
      <c r="FL1427" s="237"/>
      <c r="FM1427" s="237"/>
      <c r="FN1427" s="237"/>
      <c r="FO1427" s="237"/>
      <c r="FP1427" s="237"/>
      <c r="FQ1427" s="237"/>
      <c r="FR1427" s="237"/>
      <c r="FS1427" s="237"/>
      <c r="FT1427" s="237"/>
      <c r="FU1427" s="237"/>
      <c r="FV1427" s="237"/>
      <c r="FW1427" s="237"/>
      <c r="FX1427" s="237"/>
      <c r="FY1427" s="237"/>
      <c r="FZ1427" s="237"/>
      <c r="GA1427" s="237"/>
      <c r="GB1427" s="237"/>
      <c r="GC1427" s="237"/>
      <c r="GD1427" s="237"/>
      <c r="GE1427" s="237"/>
      <c r="GF1427" s="237"/>
      <c r="GG1427" s="237"/>
      <c r="GH1427" s="237"/>
      <c r="GI1427" s="237"/>
      <c r="GJ1427" s="237"/>
      <c r="GK1427" s="237"/>
      <c r="GL1427" s="237"/>
      <c r="GM1427" s="237"/>
      <c r="GN1427" s="237"/>
      <c r="GO1427" s="237"/>
      <c r="GP1427" s="237"/>
      <c r="GQ1427" s="237"/>
    </row>
    <row r="1428" spans="1:199" s="81" customFormat="1" ht="15" hidden="1">
      <c r="A1428" s="176" t="s">
        <v>3320</v>
      </c>
      <c r="B1428" s="241" t="s">
        <v>6614</v>
      </c>
      <c r="C1428" s="242">
        <v>0</v>
      </c>
      <c r="D1428" s="242">
        <v>0</v>
      </c>
      <c r="E1428" s="242">
        <v>0</v>
      </c>
      <c r="F1428" s="242">
        <v>0</v>
      </c>
      <c r="G1428" s="242">
        <v>0</v>
      </c>
      <c r="H1428" s="242">
        <v>0</v>
      </c>
      <c r="I1428" s="242">
        <v>0</v>
      </c>
      <c r="J1428" s="242">
        <v>0</v>
      </c>
      <c r="K1428" s="242">
        <v>0</v>
      </c>
      <c r="L1428" s="242">
        <v>0</v>
      </c>
      <c r="M1428" s="242">
        <v>0</v>
      </c>
      <c r="N1428" s="242">
        <v>0</v>
      </c>
      <c r="O1428" s="242">
        <v>0</v>
      </c>
      <c r="P1428" s="28"/>
      <c r="Q1428" s="242">
        <f>SUM(D1428:O1428)</f>
        <v>0</v>
      </c>
      <c r="R1428" s="242">
        <f>IF($R$19&lt;1,0,Q1428/$R$19)</f>
        <v>0</v>
      </c>
      <c r="S1428" s="243"/>
      <c r="T1428" s="351">
        <f>IF(Q1428=0,0,1)+IF(C1428=0,0,1)+IF(D1428=0,0,1)+IF(E1428=0,0,1)+IF(F1428=0,0,1)+IF(G1428=0,0,1)+IF(H1428=0,0,1)+IF(I1428=0,0,1)+IF(J1428=0,0,1)+IF(K1428=0,0,1)+IF(L1428=0,0,1)+IF(M1428=0,0,1)+IF(N1428=0,0,1)+IF(O1428=0,0,1)</f>
        <v>0</v>
      </c>
      <c r="U1428" s="237"/>
      <c r="V1428" s="237"/>
      <c r="W1428" s="237"/>
      <c r="X1428" s="237"/>
      <c r="Y1428" s="237"/>
      <c r="Z1428" s="237"/>
      <c r="AA1428" s="237"/>
      <c r="AB1428" s="237"/>
      <c r="AC1428" s="237"/>
      <c r="AD1428" s="237"/>
      <c r="AE1428" s="237"/>
      <c r="AF1428" s="237"/>
      <c r="AG1428" s="237"/>
      <c r="AH1428" s="237"/>
      <c r="AI1428" s="237"/>
      <c r="AJ1428" s="237"/>
      <c r="AK1428" s="237"/>
      <c r="AL1428" s="237"/>
      <c r="AM1428" s="237"/>
      <c r="AN1428" s="237"/>
      <c r="AO1428" s="237"/>
      <c r="AP1428" s="237"/>
      <c r="AQ1428" s="237"/>
      <c r="AR1428" s="237"/>
      <c r="AS1428" s="237"/>
      <c r="AT1428" s="237"/>
      <c r="AU1428" s="237"/>
      <c r="AV1428" s="237"/>
      <c r="AW1428" s="237"/>
      <c r="AX1428" s="237"/>
      <c r="AY1428" s="237"/>
      <c r="AZ1428" s="237"/>
      <c r="BA1428" s="237"/>
      <c r="BB1428" s="237"/>
      <c r="BC1428" s="237"/>
      <c r="BD1428" s="237"/>
      <c r="BE1428" s="237"/>
      <c r="BF1428" s="237"/>
      <c r="BG1428" s="237"/>
      <c r="BH1428" s="237"/>
      <c r="BI1428" s="237"/>
      <c r="BJ1428" s="237"/>
      <c r="BK1428" s="237"/>
      <c r="BL1428" s="237"/>
      <c r="BM1428" s="237"/>
      <c r="BN1428" s="237"/>
      <c r="BO1428" s="237"/>
      <c r="BP1428" s="237"/>
      <c r="BQ1428" s="237"/>
      <c r="BR1428" s="237"/>
      <c r="BS1428" s="237"/>
      <c r="BT1428" s="237"/>
      <c r="BU1428" s="237"/>
      <c r="BV1428" s="237"/>
      <c r="BW1428" s="237"/>
      <c r="BX1428" s="237"/>
      <c r="BY1428" s="237"/>
      <c r="BZ1428" s="237"/>
      <c r="CA1428" s="237"/>
      <c r="CB1428" s="237"/>
      <c r="CC1428" s="237"/>
      <c r="CD1428" s="237"/>
      <c r="CE1428" s="237"/>
      <c r="CF1428" s="237"/>
      <c r="CG1428" s="237"/>
      <c r="CH1428" s="237"/>
      <c r="CI1428" s="237"/>
      <c r="CJ1428" s="237"/>
      <c r="CK1428" s="237"/>
      <c r="CL1428" s="237"/>
      <c r="CM1428" s="237"/>
      <c r="CN1428" s="237"/>
      <c r="CO1428" s="237"/>
      <c r="CP1428" s="237"/>
      <c r="CQ1428" s="237"/>
      <c r="CR1428" s="237"/>
      <c r="CS1428" s="237"/>
      <c r="CT1428" s="237"/>
      <c r="CU1428" s="237"/>
      <c r="CV1428" s="237"/>
      <c r="CW1428" s="237"/>
      <c r="CX1428" s="237"/>
      <c r="CY1428" s="237"/>
      <c r="CZ1428" s="237"/>
      <c r="DA1428" s="237"/>
      <c r="DB1428" s="237"/>
      <c r="DC1428" s="237"/>
      <c r="DD1428" s="237"/>
      <c r="DE1428" s="237"/>
      <c r="DF1428" s="237"/>
      <c r="DG1428" s="237"/>
      <c r="DH1428" s="237"/>
      <c r="DI1428" s="237"/>
      <c r="DJ1428" s="237"/>
      <c r="DK1428" s="237"/>
      <c r="DL1428" s="237"/>
      <c r="DM1428" s="237"/>
      <c r="DN1428" s="237"/>
      <c r="DO1428" s="237"/>
      <c r="DP1428" s="237"/>
      <c r="DQ1428" s="237"/>
      <c r="DR1428" s="237"/>
      <c r="DS1428" s="237"/>
      <c r="DT1428" s="237"/>
      <c r="DU1428" s="237"/>
      <c r="DV1428" s="237"/>
      <c r="DW1428" s="237"/>
      <c r="DX1428" s="237"/>
      <c r="DY1428" s="237"/>
      <c r="DZ1428" s="237"/>
      <c r="EA1428" s="237"/>
      <c r="EB1428" s="237"/>
      <c r="EC1428" s="237"/>
      <c r="ED1428" s="237"/>
      <c r="EE1428" s="237"/>
      <c r="EF1428" s="237"/>
      <c r="EG1428" s="237"/>
      <c r="EH1428" s="237"/>
      <c r="EI1428" s="237"/>
      <c r="EJ1428" s="237"/>
      <c r="EK1428" s="237"/>
      <c r="EL1428" s="237"/>
      <c r="EM1428" s="237"/>
      <c r="EN1428" s="237"/>
      <c r="EO1428" s="237"/>
      <c r="EP1428" s="237"/>
      <c r="EQ1428" s="237"/>
      <c r="ER1428" s="237"/>
      <c r="ES1428" s="237"/>
      <c r="ET1428" s="237"/>
      <c r="EU1428" s="237"/>
      <c r="EV1428" s="237"/>
      <c r="EW1428" s="237"/>
      <c r="EX1428" s="237"/>
      <c r="EY1428" s="237"/>
      <c r="EZ1428" s="237"/>
      <c r="FA1428" s="237"/>
      <c r="FB1428" s="237"/>
      <c r="FC1428" s="237"/>
      <c r="FD1428" s="237"/>
      <c r="FE1428" s="237"/>
      <c r="FF1428" s="237"/>
      <c r="FG1428" s="237"/>
      <c r="FH1428" s="237"/>
      <c r="FI1428" s="237"/>
      <c r="FJ1428" s="237"/>
      <c r="FK1428" s="237"/>
      <c r="FL1428" s="237"/>
      <c r="FM1428" s="237"/>
      <c r="FN1428" s="237"/>
      <c r="FO1428" s="237"/>
      <c r="FP1428" s="237"/>
      <c r="FQ1428" s="237"/>
      <c r="FR1428" s="237"/>
      <c r="FS1428" s="237"/>
      <c r="FT1428" s="237"/>
      <c r="FU1428" s="237"/>
      <c r="FV1428" s="237"/>
      <c r="FW1428" s="237"/>
      <c r="FX1428" s="237"/>
      <c r="FY1428" s="237"/>
      <c r="FZ1428" s="237"/>
      <c r="GA1428" s="237"/>
      <c r="GB1428" s="237"/>
      <c r="GC1428" s="237"/>
      <c r="GD1428" s="237"/>
      <c r="GE1428" s="237"/>
      <c r="GF1428" s="237"/>
      <c r="GG1428" s="237"/>
      <c r="GH1428" s="237"/>
      <c r="GI1428" s="237"/>
      <c r="GJ1428" s="237"/>
      <c r="GK1428" s="237"/>
      <c r="GL1428" s="237"/>
      <c r="GM1428" s="237"/>
      <c r="GN1428" s="237"/>
      <c r="GO1428" s="237"/>
      <c r="GP1428" s="237"/>
      <c r="GQ1428" s="237"/>
    </row>
    <row r="1429" spans="1:199" s="81" customFormat="1" ht="15" hidden="1">
      <c r="A1429" s="176" t="s">
        <v>3321</v>
      </c>
      <c r="B1429" s="241" t="s">
        <v>6615</v>
      </c>
      <c r="C1429" s="242">
        <v>0</v>
      </c>
      <c r="D1429" s="242">
        <v>0</v>
      </c>
      <c r="E1429" s="242">
        <v>0</v>
      </c>
      <c r="F1429" s="242">
        <v>0</v>
      </c>
      <c r="G1429" s="242">
        <v>0</v>
      </c>
      <c r="H1429" s="242">
        <v>0</v>
      </c>
      <c r="I1429" s="242">
        <v>0</v>
      </c>
      <c r="J1429" s="242">
        <v>0</v>
      </c>
      <c r="K1429" s="242">
        <v>0</v>
      </c>
      <c r="L1429" s="242">
        <v>0</v>
      </c>
      <c r="M1429" s="242">
        <v>0</v>
      </c>
      <c r="N1429" s="242">
        <v>0</v>
      </c>
      <c r="O1429" s="242">
        <v>0</v>
      </c>
      <c r="P1429" s="28"/>
      <c r="Q1429" s="242">
        <f>SUM(D1429:O1429)</f>
        <v>0</v>
      </c>
      <c r="R1429" s="242">
        <f>IF($R$19&lt;1,0,Q1429/$R$19)</f>
        <v>0</v>
      </c>
      <c r="S1429" s="243"/>
      <c r="T1429" s="351">
        <f>IF(Q1429=0,0,1)+IF(C1429=0,0,1)+IF(D1429=0,0,1)+IF(E1429=0,0,1)+IF(F1429=0,0,1)+IF(G1429=0,0,1)+IF(H1429=0,0,1)+IF(I1429=0,0,1)+IF(J1429=0,0,1)+IF(K1429=0,0,1)+IF(L1429=0,0,1)+IF(M1429=0,0,1)+IF(N1429=0,0,1)+IF(O1429=0,0,1)</f>
        <v>0</v>
      </c>
      <c r="U1429" s="237"/>
      <c r="V1429" s="237"/>
      <c r="W1429" s="237"/>
      <c r="X1429" s="237"/>
      <c r="Y1429" s="237"/>
      <c r="Z1429" s="237"/>
      <c r="AA1429" s="237"/>
      <c r="AB1429" s="237"/>
      <c r="AC1429" s="237"/>
      <c r="AD1429" s="237"/>
      <c r="AE1429" s="237"/>
      <c r="AF1429" s="237"/>
      <c r="AG1429" s="237"/>
      <c r="AH1429" s="237"/>
      <c r="AI1429" s="237"/>
      <c r="AJ1429" s="237"/>
      <c r="AK1429" s="237"/>
      <c r="AL1429" s="237"/>
      <c r="AM1429" s="237"/>
      <c r="AN1429" s="237"/>
      <c r="AO1429" s="237"/>
      <c r="AP1429" s="237"/>
      <c r="AQ1429" s="237"/>
      <c r="AR1429" s="237"/>
      <c r="AS1429" s="237"/>
      <c r="AT1429" s="237"/>
      <c r="AU1429" s="237"/>
      <c r="AV1429" s="237"/>
      <c r="AW1429" s="237"/>
      <c r="AX1429" s="237"/>
      <c r="AY1429" s="237"/>
      <c r="AZ1429" s="237"/>
      <c r="BA1429" s="237"/>
      <c r="BB1429" s="237"/>
      <c r="BC1429" s="237"/>
      <c r="BD1429" s="237"/>
      <c r="BE1429" s="237"/>
      <c r="BF1429" s="237"/>
      <c r="BG1429" s="237"/>
      <c r="BH1429" s="237"/>
      <c r="BI1429" s="237"/>
      <c r="BJ1429" s="237"/>
      <c r="BK1429" s="237"/>
      <c r="BL1429" s="237"/>
      <c r="BM1429" s="237"/>
      <c r="BN1429" s="237"/>
      <c r="BO1429" s="237"/>
      <c r="BP1429" s="237"/>
      <c r="BQ1429" s="237"/>
      <c r="BR1429" s="237"/>
      <c r="BS1429" s="237"/>
      <c r="BT1429" s="237"/>
      <c r="BU1429" s="237"/>
      <c r="BV1429" s="237"/>
      <c r="BW1429" s="237"/>
      <c r="BX1429" s="237"/>
      <c r="BY1429" s="237"/>
      <c r="BZ1429" s="237"/>
      <c r="CA1429" s="237"/>
      <c r="CB1429" s="237"/>
      <c r="CC1429" s="237"/>
      <c r="CD1429" s="237"/>
      <c r="CE1429" s="237"/>
      <c r="CF1429" s="237"/>
      <c r="CG1429" s="237"/>
      <c r="CH1429" s="237"/>
      <c r="CI1429" s="237"/>
      <c r="CJ1429" s="237"/>
      <c r="CK1429" s="237"/>
      <c r="CL1429" s="237"/>
      <c r="CM1429" s="237"/>
      <c r="CN1429" s="237"/>
      <c r="CO1429" s="237"/>
      <c r="CP1429" s="237"/>
      <c r="CQ1429" s="237"/>
      <c r="CR1429" s="237"/>
      <c r="CS1429" s="237"/>
      <c r="CT1429" s="237"/>
      <c r="CU1429" s="237"/>
      <c r="CV1429" s="237"/>
      <c r="CW1429" s="237"/>
      <c r="CX1429" s="237"/>
      <c r="CY1429" s="237"/>
      <c r="CZ1429" s="237"/>
      <c r="DA1429" s="237"/>
      <c r="DB1429" s="237"/>
      <c r="DC1429" s="237"/>
      <c r="DD1429" s="237"/>
      <c r="DE1429" s="237"/>
      <c r="DF1429" s="237"/>
      <c r="DG1429" s="237"/>
      <c r="DH1429" s="237"/>
      <c r="DI1429" s="237"/>
      <c r="DJ1429" s="237"/>
      <c r="DK1429" s="237"/>
      <c r="DL1429" s="237"/>
      <c r="DM1429" s="237"/>
      <c r="DN1429" s="237"/>
      <c r="DO1429" s="237"/>
      <c r="DP1429" s="237"/>
      <c r="DQ1429" s="237"/>
      <c r="DR1429" s="237"/>
      <c r="DS1429" s="237"/>
      <c r="DT1429" s="237"/>
      <c r="DU1429" s="237"/>
      <c r="DV1429" s="237"/>
      <c r="DW1429" s="237"/>
      <c r="DX1429" s="237"/>
      <c r="DY1429" s="237"/>
      <c r="DZ1429" s="237"/>
      <c r="EA1429" s="237"/>
      <c r="EB1429" s="237"/>
      <c r="EC1429" s="237"/>
      <c r="ED1429" s="237"/>
      <c r="EE1429" s="237"/>
      <c r="EF1429" s="237"/>
      <c r="EG1429" s="237"/>
      <c r="EH1429" s="237"/>
      <c r="EI1429" s="237"/>
      <c r="EJ1429" s="237"/>
      <c r="EK1429" s="237"/>
      <c r="EL1429" s="237"/>
      <c r="EM1429" s="237"/>
      <c r="EN1429" s="237"/>
      <c r="EO1429" s="237"/>
      <c r="EP1429" s="237"/>
      <c r="EQ1429" s="237"/>
      <c r="ER1429" s="237"/>
      <c r="ES1429" s="237"/>
      <c r="ET1429" s="237"/>
      <c r="EU1429" s="237"/>
      <c r="EV1429" s="237"/>
      <c r="EW1429" s="237"/>
      <c r="EX1429" s="237"/>
      <c r="EY1429" s="237"/>
      <c r="EZ1429" s="237"/>
      <c r="FA1429" s="237"/>
      <c r="FB1429" s="237"/>
      <c r="FC1429" s="237"/>
      <c r="FD1429" s="237"/>
      <c r="FE1429" s="237"/>
      <c r="FF1429" s="237"/>
      <c r="FG1429" s="237"/>
      <c r="FH1429" s="237"/>
      <c r="FI1429" s="237"/>
      <c r="FJ1429" s="237"/>
      <c r="FK1429" s="237"/>
      <c r="FL1429" s="237"/>
      <c r="FM1429" s="237"/>
      <c r="FN1429" s="237"/>
      <c r="FO1429" s="237"/>
      <c r="FP1429" s="237"/>
      <c r="FQ1429" s="237"/>
      <c r="FR1429" s="237"/>
      <c r="FS1429" s="237"/>
      <c r="FT1429" s="237"/>
      <c r="FU1429" s="237"/>
      <c r="FV1429" s="237"/>
      <c r="FW1429" s="237"/>
      <c r="FX1429" s="237"/>
      <c r="FY1429" s="237"/>
      <c r="FZ1429" s="237"/>
      <c r="GA1429" s="237"/>
      <c r="GB1429" s="237"/>
      <c r="GC1429" s="237"/>
      <c r="GD1429" s="237"/>
      <c r="GE1429" s="237"/>
      <c r="GF1429" s="237"/>
      <c r="GG1429" s="237"/>
      <c r="GH1429" s="237"/>
      <c r="GI1429" s="237"/>
      <c r="GJ1429" s="237"/>
      <c r="GK1429" s="237"/>
      <c r="GL1429" s="237"/>
      <c r="GM1429" s="237"/>
      <c r="GN1429" s="237"/>
      <c r="GO1429" s="237"/>
      <c r="GP1429" s="237"/>
      <c r="GQ1429" s="237"/>
    </row>
    <row r="1430" spans="1:199" s="81" customFormat="1" ht="15" hidden="1">
      <c r="A1430" s="176" t="s">
        <v>3322</v>
      </c>
      <c r="B1430" s="241" t="s">
        <v>6616</v>
      </c>
      <c r="C1430" s="242">
        <v>0</v>
      </c>
      <c r="D1430" s="242">
        <v>0</v>
      </c>
      <c r="E1430" s="242">
        <v>0</v>
      </c>
      <c r="F1430" s="242">
        <v>0</v>
      </c>
      <c r="G1430" s="242">
        <v>0</v>
      </c>
      <c r="H1430" s="242">
        <v>0</v>
      </c>
      <c r="I1430" s="242">
        <v>0</v>
      </c>
      <c r="J1430" s="242">
        <v>0</v>
      </c>
      <c r="K1430" s="242">
        <v>0</v>
      </c>
      <c r="L1430" s="242">
        <v>0</v>
      </c>
      <c r="M1430" s="242">
        <v>0</v>
      </c>
      <c r="N1430" s="242">
        <v>0</v>
      </c>
      <c r="O1430" s="242">
        <v>0</v>
      </c>
      <c r="P1430" s="28"/>
      <c r="Q1430" s="242">
        <f>SUM(D1430:O1430)</f>
        <v>0</v>
      </c>
      <c r="R1430" s="242">
        <f>IF($R$19&lt;1,0,Q1430/$R$19)</f>
        <v>0</v>
      </c>
      <c r="S1430" s="243"/>
      <c r="T1430" s="351">
        <f>IF(Q1430=0,0,1)+IF(C1430=0,0,1)+IF(D1430=0,0,1)+IF(E1430=0,0,1)+IF(F1430=0,0,1)+IF(G1430=0,0,1)+IF(H1430=0,0,1)+IF(I1430=0,0,1)+IF(J1430=0,0,1)+IF(K1430=0,0,1)+IF(L1430=0,0,1)+IF(M1430=0,0,1)+IF(N1430=0,0,1)+IF(O1430=0,0,1)</f>
        <v>0</v>
      </c>
      <c r="U1430" s="237"/>
      <c r="V1430" s="237"/>
      <c r="W1430" s="237"/>
      <c r="X1430" s="237"/>
      <c r="Y1430" s="237"/>
      <c r="Z1430" s="237"/>
      <c r="AA1430" s="237"/>
      <c r="AB1430" s="237"/>
      <c r="AC1430" s="237"/>
      <c r="AD1430" s="237"/>
      <c r="AE1430" s="237"/>
      <c r="AF1430" s="237"/>
      <c r="AG1430" s="237"/>
      <c r="AH1430" s="237"/>
      <c r="AI1430" s="237"/>
      <c r="AJ1430" s="237"/>
      <c r="AK1430" s="237"/>
      <c r="AL1430" s="237"/>
      <c r="AM1430" s="237"/>
      <c r="AN1430" s="237"/>
      <c r="AO1430" s="237"/>
      <c r="AP1430" s="237"/>
      <c r="AQ1430" s="237"/>
      <c r="AR1430" s="237"/>
      <c r="AS1430" s="237"/>
      <c r="AT1430" s="237"/>
      <c r="AU1430" s="237"/>
      <c r="AV1430" s="237"/>
      <c r="AW1430" s="237"/>
      <c r="AX1430" s="237"/>
      <c r="AY1430" s="237"/>
      <c r="AZ1430" s="237"/>
      <c r="BA1430" s="237"/>
      <c r="BB1430" s="237"/>
      <c r="BC1430" s="237"/>
      <c r="BD1430" s="237"/>
      <c r="BE1430" s="237"/>
      <c r="BF1430" s="237"/>
      <c r="BG1430" s="237"/>
      <c r="BH1430" s="237"/>
      <c r="BI1430" s="237"/>
      <c r="BJ1430" s="237"/>
      <c r="BK1430" s="237"/>
      <c r="BL1430" s="237"/>
      <c r="BM1430" s="237"/>
      <c r="BN1430" s="237"/>
      <c r="BO1430" s="237"/>
      <c r="BP1430" s="237"/>
      <c r="BQ1430" s="237"/>
      <c r="BR1430" s="237"/>
      <c r="BS1430" s="237"/>
      <c r="BT1430" s="237"/>
      <c r="BU1430" s="237"/>
      <c r="BV1430" s="237"/>
      <c r="BW1430" s="237"/>
      <c r="BX1430" s="237"/>
      <c r="BY1430" s="237"/>
      <c r="BZ1430" s="237"/>
      <c r="CA1430" s="237"/>
      <c r="CB1430" s="237"/>
      <c r="CC1430" s="237"/>
      <c r="CD1430" s="237"/>
      <c r="CE1430" s="237"/>
      <c r="CF1430" s="237"/>
      <c r="CG1430" s="237"/>
      <c r="CH1430" s="237"/>
      <c r="CI1430" s="237"/>
      <c r="CJ1430" s="237"/>
      <c r="CK1430" s="237"/>
      <c r="CL1430" s="237"/>
      <c r="CM1430" s="237"/>
      <c r="CN1430" s="237"/>
      <c r="CO1430" s="237"/>
      <c r="CP1430" s="237"/>
      <c r="CQ1430" s="237"/>
      <c r="CR1430" s="237"/>
      <c r="CS1430" s="237"/>
      <c r="CT1430" s="237"/>
      <c r="CU1430" s="237"/>
      <c r="CV1430" s="237"/>
      <c r="CW1430" s="237"/>
      <c r="CX1430" s="237"/>
      <c r="CY1430" s="237"/>
      <c r="CZ1430" s="237"/>
      <c r="DA1430" s="237"/>
      <c r="DB1430" s="237"/>
      <c r="DC1430" s="237"/>
      <c r="DD1430" s="237"/>
      <c r="DE1430" s="237"/>
      <c r="DF1430" s="237"/>
      <c r="DG1430" s="237"/>
      <c r="DH1430" s="237"/>
      <c r="DI1430" s="237"/>
      <c r="DJ1430" s="237"/>
      <c r="DK1430" s="237"/>
      <c r="DL1430" s="237"/>
      <c r="DM1430" s="237"/>
      <c r="DN1430" s="237"/>
      <c r="DO1430" s="237"/>
      <c r="DP1430" s="237"/>
      <c r="DQ1430" s="237"/>
      <c r="DR1430" s="237"/>
      <c r="DS1430" s="237"/>
      <c r="DT1430" s="237"/>
      <c r="DU1430" s="237"/>
      <c r="DV1430" s="237"/>
      <c r="DW1430" s="237"/>
      <c r="DX1430" s="237"/>
      <c r="DY1430" s="237"/>
      <c r="DZ1430" s="237"/>
      <c r="EA1430" s="237"/>
      <c r="EB1430" s="237"/>
      <c r="EC1430" s="237"/>
      <c r="ED1430" s="237"/>
      <c r="EE1430" s="237"/>
      <c r="EF1430" s="237"/>
      <c r="EG1430" s="237"/>
      <c r="EH1430" s="237"/>
      <c r="EI1430" s="237"/>
      <c r="EJ1430" s="237"/>
      <c r="EK1430" s="237"/>
      <c r="EL1430" s="237"/>
      <c r="EM1430" s="237"/>
      <c r="EN1430" s="237"/>
      <c r="EO1430" s="237"/>
      <c r="EP1430" s="237"/>
      <c r="EQ1430" s="237"/>
      <c r="ER1430" s="237"/>
      <c r="ES1430" s="237"/>
      <c r="ET1430" s="237"/>
      <c r="EU1430" s="237"/>
      <c r="EV1430" s="237"/>
      <c r="EW1430" s="237"/>
      <c r="EX1430" s="237"/>
      <c r="EY1430" s="237"/>
      <c r="EZ1430" s="237"/>
      <c r="FA1430" s="237"/>
      <c r="FB1430" s="237"/>
      <c r="FC1430" s="237"/>
      <c r="FD1430" s="237"/>
      <c r="FE1430" s="237"/>
      <c r="FF1430" s="237"/>
      <c r="FG1430" s="237"/>
      <c r="FH1430" s="237"/>
      <c r="FI1430" s="237"/>
      <c r="FJ1430" s="237"/>
      <c r="FK1430" s="237"/>
      <c r="FL1430" s="237"/>
      <c r="FM1430" s="237"/>
      <c r="FN1430" s="237"/>
      <c r="FO1430" s="237"/>
      <c r="FP1430" s="237"/>
      <c r="FQ1430" s="237"/>
      <c r="FR1430" s="237"/>
      <c r="FS1430" s="237"/>
      <c r="FT1430" s="237"/>
      <c r="FU1430" s="237"/>
      <c r="FV1430" s="237"/>
      <c r="FW1430" s="237"/>
      <c r="FX1430" s="237"/>
      <c r="FY1430" s="237"/>
      <c r="FZ1430" s="237"/>
      <c r="GA1430" s="237"/>
      <c r="GB1430" s="237"/>
      <c r="GC1430" s="237"/>
      <c r="GD1430" s="237"/>
      <c r="GE1430" s="237"/>
      <c r="GF1430" s="237"/>
      <c r="GG1430" s="237"/>
      <c r="GH1430" s="237"/>
      <c r="GI1430" s="237"/>
      <c r="GJ1430" s="237"/>
      <c r="GK1430" s="237"/>
      <c r="GL1430" s="237"/>
      <c r="GM1430" s="237"/>
      <c r="GN1430" s="237"/>
      <c r="GO1430" s="237"/>
      <c r="GP1430" s="237"/>
      <c r="GQ1430" s="237"/>
    </row>
    <row r="1431" spans="1:199" s="81" customFormat="1" ht="15" hidden="1">
      <c r="A1431" s="176" t="s">
        <v>3323</v>
      </c>
      <c r="B1431" s="241" t="s">
        <v>6617</v>
      </c>
      <c r="C1431" s="242">
        <v>0</v>
      </c>
      <c r="D1431" s="242">
        <v>0</v>
      </c>
      <c r="E1431" s="242">
        <v>0</v>
      </c>
      <c r="F1431" s="242">
        <v>0</v>
      </c>
      <c r="G1431" s="242">
        <v>0</v>
      </c>
      <c r="H1431" s="242">
        <v>0</v>
      </c>
      <c r="I1431" s="242">
        <v>0</v>
      </c>
      <c r="J1431" s="242">
        <v>0</v>
      </c>
      <c r="K1431" s="242">
        <v>0</v>
      </c>
      <c r="L1431" s="242">
        <v>0</v>
      </c>
      <c r="M1431" s="242">
        <v>0</v>
      </c>
      <c r="N1431" s="242">
        <v>0</v>
      </c>
      <c r="O1431" s="242">
        <v>0</v>
      </c>
      <c r="P1431" s="28"/>
      <c r="Q1431" s="242">
        <f>SUM(D1431:O1431)</f>
        <v>0</v>
      </c>
      <c r="R1431" s="242">
        <f>IF($R$19&lt;1,0,Q1431/$R$19)</f>
        <v>0</v>
      </c>
      <c r="S1431" s="243"/>
      <c r="T1431" s="351">
        <f>IF(Q1431=0,0,1)+IF(C1431=0,0,1)+IF(D1431=0,0,1)+IF(E1431=0,0,1)+IF(F1431=0,0,1)+IF(G1431=0,0,1)+IF(H1431=0,0,1)+IF(I1431=0,0,1)+IF(J1431=0,0,1)+IF(K1431=0,0,1)+IF(L1431=0,0,1)+IF(M1431=0,0,1)+IF(N1431=0,0,1)+IF(O1431=0,0,1)</f>
        <v>0</v>
      </c>
      <c r="U1431" s="237"/>
      <c r="V1431" s="237"/>
      <c r="W1431" s="237"/>
      <c r="X1431" s="237"/>
      <c r="Y1431" s="237"/>
      <c r="Z1431" s="237"/>
      <c r="AA1431" s="237"/>
      <c r="AB1431" s="237"/>
      <c r="AC1431" s="237"/>
      <c r="AD1431" s="237"/>
      <c r="AE1431" s="237"/>
      <c r="AF1431" s="237"/>
      <c r="AG1431" s="237"/>
      <c r="AH1431" s="237"/>
      <c r="AI1431" s="237"/>
      <c r="AJ1431" s="237"/>
      <c r="AK1431" s="237"/>
      <c r="AL1431" s="237"/>
      <c r="AM1431" s="237"/>
      <c r="AN1431" s="237"/>
      <c r="AO1431" s="237"/>
      <c r="AP1431" s="237"/>
      <c r="AQ1431" s="237"/>
      <c r="AR1431" s="237"/>
      <c r="AS1431" s="237"/>
      <c r="AT1431" s="237"/>
      <c r="AU1431" s="237"/>
      <c r="AV1431" s="237"/>
      <c r="AW1431" s="237"/>
      <c r="AX1431" s="237"/>
      <c r="AY1431" s="237"/>
      <c r="AZ1431" s="237"/>
      <c r="BA1431" s="237"/>
      <c r="BB1431" s="237"/>
      <c r="BC1431" s="237"/>
      <c r="BD1431" s="237"/>
      <c r="BE1431" s="237"/>
      <c r="BF1431" s="237"/>
      <c r="BG1431" s="237"/>
      <c r="BH1431" s="237"/>
      <c r="BI1431" s="237"/>
      <c r="BJ1431" s="237"/>
      <c r="BK1431" s="237"/>
      <c r="BL1431" s="237"/>
      <c r="BM1431" s="237"/>
      <c r="BN1431" s="237"/>
      <c r="BO1431" s="237"/>
      <c r="BP1431" s="237"/>
      <c r="BQ1431" s="237"/>
      <c r="BR1431" s="237"/>
      <c r="BS1431" s="237"/>
      <c r="BT1431" s="237"/>
      <c r="BU1431" s="237"/>
      <c r="BV1431" s="237"/>
      <c r="BW1431" s="237"/>
      <c r="BX1431" s="237"/>
      <c r="BY1431" s="237"/>
      <c r="BZ1431" s="237"/>
      <c r="CA1431" s="237"/>
      <c r="CB1431" s="237"/>
      <c r="CC1431" s="237"/>
      <c r="CD1431" s="237"/>
      <c r="CE1431" s="237"/>
      <c r="CF1431" s="237"/>
      <c r="CG1431" s="237"/>
      <c r="CH1431" s="237"/>
      <c r="CI1431" s="237"/>
      <c r="CJ1431" s="237"/>
      <c r="CK1431" s="237"/>
      <c r="CL1431" s="237"/>
      <c r="CM1431" s="237"/>
      <c r="CN1431" s="237"/>
      <c r="CO1431" s="237"/>
      <c r="CP1431" s="237"/>
      <c r="CQ1431" s="237"/>
      <c r="CR1431" s="237"/>
      <c r="CS1431" s="237"/>
      <c r="CT1431" s="237"/>
      <c r="CU1431" s="237"/>
      <c r="CV1431" s="237"/>
      <c r="CW1431" s="237"/>
      <c r="CX1431" s="237"/>
      <c r="CY1431" s="237"/>
      <c r="CZ1431" s="237"/>
      <c r="DA1431" s="237"/>
      <c r="DB1431" s="237"/>
      <c r="DC1431" s="237"/>
      <c r="DD1431" s="237"/>
      <c r="DE1431" s="237"/>
      <c r="DF1431" s="237"/>
      <c r="DG1431" s="237"/>
      <c r="DH1431" s="237"/>
      <c r="DI1431" s="237"/>
      <c r="DJ1431" s="237"/>
      <c r="DK1431" s="237"/>
      <c r="DL1431" s="237"/>
      <c r="DM1431" s="237"/>
      <c r="DN1431" s="237"/>
      <c r="DO1431" s="237"/>
      <c r="DP1431" s="237"/>
      <c r="DQ1431" s="237"/>
      <c r="DR1431" s="237"/>
      <c r="DS1431" s="237"/>
      <c r="DT1431" s="237"/>
      <c r="DU1431" s="237"/>
      <c r="DV1431" s="237"/>
      <c r="DW1431" s="237"/>
      <c r="DX1431" s="237"/>
      <c r="DY1431" s="237"/>
      <c r="DZ1431" s="237"/>
      <c r="EA1431" s="237"/>
      <c r="EB1431" s="237"/>
      <c r="EC1431" s="237"/>
      <c r="ED1431" s="237"/>
      <c r="EE1431" s="237"/>
      <c r="EF1431" s="237"/>
      <c r="EG1431" s="237"/>
      <c r="EH1431" s="237"/>
      <c r="EI1431" s="237"/>
      <c r="EJ1431" s="237"/>
      <c r="EK1431" s="237"/>
      <c r="EL1431" s="237"/>
      <c r="EM1431" s="237"/>
      <c r="EN1431" s="237"/>
      <c r="EO1431" s="237"/>
      <c r="EP1431" s="237"/>
      <c r="EQ1431" s="237"/>
      <c r="ER1431" s="237"/>
      <c r="ES1431" s="237"/>
      <c r="ET1431" s="237"/>
      <c r="EU1431" s="237"/>
      <c r="EV1431" s="237"/>
      <c r="EW1431" s="237"/>
      <c r="EX1431" s="237"/>
      <c r="EY1431" s="237"/>
      <c r="EZ1431" s="237"/>
      <c r="FA1431" s="237"/>
      <c r="FB1431" s="237"/>
      <c r="FC1431" s="237"/>
      <c r="FD1431" s="237"/>
      <c r="FE1431" s="237"/>
      <c r="FF1431" s="237"/>
      <c r="FG1431" s="237"/>
      <c r="FH1431" s="237"/>
      <c r="FI1431" s="237"/>
      <c r="FJ1431" s="237"/>
      <c r="FK1431" s="237"/>
      <c r="FL1431" s="237"/>
      <c r="FM1431" s="237"/>
      <c r="FN1431" s="237"/>
      <c r="FO1431" s="237"/>
      <c r="FP1431" s="237"/>
      <c r="FQ1431" s="237"/>
      <c r="FR1431" s="237"/>
      <c r="FS1431" s="237"/>
      <c r="FT1431" s="237"/>
      <c r="FU1431" s="237"/>
      <c r="FV1431" s="237"/>
      <c r="FW1431" s="237"/>
      <c r="FX1431" s="237"/>
      <c r="FY1431" s="237"/>
      <c r="FZ1431" s="237"/>
      <c r="GA1431" s="237"/>
      <c r="GB1431" s="237"/>
      <c r="GC1431" s="237"/>
      <c r="GD1431" s="237"/>
      <c r="GE1431" s="237"/>
      <c r="GF1431" s="237"/>
      <c r="GG1431" s="237"/>
      <c r="GH1431" s="237"/>
      <c r="GI1431" s="237"/>
      <c r="GJ1431" s="237"/>
      <c r="GK1431" s="237"/>
      <c r="GL1431" s="237"/>
      <c r="GM1431" s="237"/>
      <c r="GN1431" s="237"/>
      <c r="GO1431" s="237"/>
      <c r="GP1431" s="237"/>
      <c r="GQ1431" s="237"/>
    </row>
    <row r="1432" spans="1:199" s="81" customFormat="1" ht="15" hidden="1">
      <c r="A1432" s="176" t="s">
        <v>3324</v>
      </c>
      <c r="B1432" s="241" t="s">
        <v>6618</v>
      </c>
      <c r="C1432" s="242">
        <v>0</v>
      </c>
      <c r="D1432" s="242">
        <v>0</v>
      </c>
      <c r="E1432" s="242">
        <v>0</v>
      </c>
      <c r="F1432" s="242">
        <v>0</v>
      </c>
      <c r="G1432" s="242">
        <v>0</v>
      </c>
      <c r="H1432" s="242">
        <v>0</v>
      </c>
      <c r="I1432" s="242">
        <v>0</v>
      </c>
      <c r="J1432" s="242">
        <v>0</v>
      </c>
      <c r="K1432" s="242">
        <v>0</v>
      </c>
      <c r="L1432" s="242">
        <v>0</v>
      </c>
      <c r="M1432" s="242">
        <v>0</v>
      </c>
      <c r="N1432" s="242">
        <v>0</v>
      </c>
      <c r="O1432" s="242">
        <v>0</v>
      </c>
      <c r="P1432" s="28"/>
      <c r="Q1432" s="242">
        <f>SUM(D1432:O1432)</f>
        <v>0</v>
      </c>
      <c r="R1432" s="242">
        <f>IF($R$19&lt;1,0,Q1432/$R$19)</f>
        <v>0</v>
      </c>
      <c r="S1432" s="243"/>
      <c r="T1432" s="351">
        <f>IF(Q1432=0,0,1)+IF(C1432=0,0,1)+IF(D1432=0,0,1)+IF(E1432=0,0,1)+IF(F1432=0,0,1)+IF(G1432=0,0,1)+IF(H1432=0,0,1)+IF(I1432=0,0,1)+IF(J1432=0,0,1)+IF(K1432=0,0,1)+IF(L1432=0,0,1)+IF(M1432=0,0,1)+IF(N1432=0,0,1)+IF(O1432=0,0,1)</f>
        <v>0</v>
      </c>
      <c r="U1432" s="237"/>
      <c r="V1432" s="237"/>
      <c r="W1432" s="237"/>
      <c r="X1432" s="237"/>
      <c r="Y1432" s="237"/>
      <c r="Z1432" s="237"/>
      <c r="AA1432" s="237"/>
      <c r="AB1432" s="237"/>
      <c r="AC1432" s="237"/>
      <c r="AD1432" s="237"/>
      <c r="AE1432" s="237"/>
      <c r="AF1432" s="237"/>
      <c r="AG1432" s="237"/>
      <c r="AH1432" s="237"/>
      <c r="AI1432" s="237"/>
      <c r="AJ1432" s="237"/>
      <c r="AK1432" s="237"/>
      <c r="AL1432" s="237"/>
      <c r="AM1432" s="237"/>
      <c r="AN1432" s="237"/>
      <c r="AO1432" s="237"/>
      <c r="AP1432" s="237"/>
      <c r="AQ1432" s="237"/>
      <c r="AR1432" s="237"/>
      <c r="AS1432" s="237"/>
      <c r="AT1432" s="237"/>
      <c r="AU1432" s="237"/>
      <c r="AV1432" s="237"/>
      <c r="AW1432" s="237"/>
      <c r="AX1432" s="237"/>
      <c r="AY1432" s="237"/>
      <c r="AZ1432" s="237"/>
      <c r="BA1432" s="237"/>
      <c r="BB1432" s="237"/>
      <c r="BC1432" s="237"/>
      <c r="BD1432" s="237"/>
      <c r="BE1432" s="237"/>
      <c r="BF1432" s="237"/>
      <c r="BG1432" s="237"/>
      <c r="BH1432" s="237"/>
      <c r="BI1432" s="237"/>
      <c r="BJ1432" s="237"/>
      <c r="BK1432" s="237"/>
      <c r="BL1432" s="237"/>
      <c r="BM1432" s="237"/>
      <c r="BN1432" s="237"/>
      <c r="BO1432" s="237"/>
      <c r="BP1432" s="237"/>
      <c r="BQ1432" s="237"/>
      <c r="BR1432" s="237"/>
      <c r="BS1432" s="237"/>
      <c r="BT1432" s="237"/>
      <c r="BU1432" s="237"/>
      <c r="BV1432" s="237"/>
      <c r="BW1432" s="237"/>
      <c r="BX1432" s="237"/>
      <c r="BY1432" s="237"/>
      <c r="BZ1432" s="237"/>
      <c r="CA1432" s="237"/>
      <c r="CB1432" s="237"/>
      <c r="CC1432" s="237"/>
      <c r="CD1432" s="237"/>
      <c r="CE1432" s="237"/>
      <c r="CF1432" s="237"/>
      <c r="CG1432" s="237"/>
      <c r="CH1432" s="237"/>
      <c r="CI1432" s="237"/>
      <c r="CJ1432" s="237"/>
      <c r="CK1432" s="237"/>
      <c r="CL1432" s="237"/>
      <c r="CM1432" s="237"/>
      <c r="CN1432" s="237"/>
      <c r="CO1432" s="237"/>
      <c r="CP1432" s="237"/>
      <c r="CQ1432" s="237"/>
      <c r="CR1432" s="237"/>
      <c r="CS1432" s="237"/>
      <c r="CT1432" s="237"/>
      <c r="CU1432" s="237"/>
      <c r="CV1432" s="237"/>
      <c r="CW1432" s="237"/>
      <c r="CX1432" s="237"/>
      <c r="CY1432" s="237"/>
      <c r="CZ1432" s="237"/>
      <c r="DA1432" s="237"/>
      <c r="DB1432" s="237"/>
      <c r="DC1432" s="237"/>
      <c r="DD1432" s="237"/>
      <c r="DE1432" s="237"/>
      <c r="DF1432" s="237"/>
      <c r="DG1432" s="237"/>
      <c r="DH1432" s="237"/>
      <c r="DI1432" s="237"/>
      <c r="DJ1432" s="237"/>
      <c r="DK1432" s="237"/>
      <c r="DL1432" s="237"/>
      <c r="DM1432" s="237"/>
      <c r="DN1432" s="237"/>
      <c r="DO1432" s="237"/>
      <c r="DP1432" s="237"/>
      <c r="DQ1432" s="237"/>
      <c r="DR1432" s="237"/>
      <c r="DS1432" s="237"/>
      <c r="DT1432" s="237"/>
      <c r="DU1432" s="237"/>
      <c r="DV1432" s="237"/>
      <c r="DW1432" s="237"/>
      <c r="DX1432" s="237"/>
      <c r="DY1432" s="237"/>
      <c r="DZ1432" s="237"/>
      <c r="EA1432" s="237"/>
      <c r="EB1432" s="237"/>
      <c r="EC1432" s="237"/>
      <c r="ED1432" s="237"/>
      <c r="EE1432" s="237"/>
      <c r="EF1432" s="237"/>
      <c r="EG1432" s="237"/>
      <c r="EH1432" s="237"/>
      <c r="EI1432" s="237"/>
      <c r="EJ1432" s="237"/>
      <c r="EK1432" s="237"/>
      <c r="EL1432" s="237"/>
      <c r="EM1432" s="237"/>
      <c r="EN1432" s="237"/>
      <c r="EO1432" s="237"/>
      <c r="EP1432" s="237"/>
      <c r="EQ1432" s="237"/>
      <c r="ER1432" s="237"/>
      <c r="ES1432" s="237"/>
      <c r="ET1432" s="237"/>
      <c r="EU1432" s="237"/>
      <c r="EV1432" s="237"/>
      <c r="EW1432" s="237"/>
      <c r="EX1432" s="237"/>
      <c r="EY1432" s="237"/>
      <c r="EZ1432" s="237"/>
      <c r="FA1432" s="237"/>
      <c r="FB1432" s="237"/>
      <c r="FC1432" s="237"/>
      <c r="FD1432" s="237"/>
      <c r="FE1432" s="237"/>
      <c r="FF1432" s="237"/>
      <c r="FG1432" s="237"/>
      <c r="FH1432" s="237"/>
      <c r="FI1432" s="237"/>
      <c r="FJ1432" s="237"/>
      <c r="FK1432" s="237"/>
      <c r="FL1432" s="237"/>
      <c r="FM1432" s="237"/>
      <c r="FN1432" s="237"/>
      <c r="FO1432" s="237"/>
      <c r="FP1432" s="237"/>
      <c r="FQ1432" s="237"/>
      <c r="FR1432" s="237"/>
      <c r="FS1432" s="237"/>
      <c r="FT1432" s="237"/>
      <c r="FU1432" s="237"/>
      <c r="FV1432" s="237"/>
      <c r="FW1432" s="237"/>
      <c r="FX1432" s="237"/>
      <c r="FY1432" s="237"/>
      <c r="FZ1432" s="237"/>
      <c r="GA1432" s="237"/>
      <c r="GB1432" s="237"/>
      <c r="GC1432" s="237"/>
      <c r="GD1432" s="237"/>
      <c r="GE1432" s="237"/>
      <c r="GF1432" s="237"/>
      <c r="GG1432" s="237"/>
      <c r="GH1432" s="237"/>
      <c r="GI1432" s="237"/>
      <c r="GJ1432" s="237"/>
      <c r="GK1432" s="237"/>
      <c r="GL1432" s="237"/>
      <c r="GM1432" s="237"/>
      <c r="GN1432" s="237"/>
      <c r="GO1432" s="237"/>
      <c r="GP1432" s="237"/>
      <c r="GQ1432" s="237"/>
    </row>
    <row r="1433" spans="1:199" s="81" customFormat="1" ht="15" hidden="1">
      <c r="A1433" s="176" t="s">
        <v>3325</v>
      </c>
      <c r="B1433" s="241" t="s">
        <v>6619</v>
      </c>
      <c r="C1433" s="242">
        <v>0</v>
      </c>
      <c r="D1433" s="242">
        <v>0</v>
      </c>
      <c r="E1433" s="242">
        <v>0</v>
      </c>
      <c r="F1433" s="242">
        <v>0</v>
      </c>
      <c r="G1433" s="242">
        <v>0</v>
      </c>
      <c r="H1433" s="242">
        <v>0</v>
      </c>
      <c r="I1433" s="242">
        <v>0</v>
      </c>
      <c r="J1433" s="242">
        <v>0</v>
      </c>
      <c r="K1433" s="242">
        <v>0</v>
      </c>
      <c r="L1433" s="242">
        <v>0</v>
      </c>
      <c r="M1433" s="242">
        <v>0</v>
      </c>
      <c r="N1433" s="242">
        <v>0</v>
      </c>
      <c r="O1433" s="242">
        <v>0</v>
      </c>
      <c r="P1433" s="28"/>
      <c r="Q1433" s="242">
        <f>SUM(D1433:O1433)</f>
        <v>0</v>
      </c>
      <c r="R1433" s="242">
        <f>IF($R$19&lt;1,0,Q1433/$R$19)</f>
        <v>0</v>
      </c>
      <c r="S1433" s="243"/>
      <c r="T1433" s="351">
        <f>IF(Q1433=0,0,1)+IF(C1433=0,0,1)+IF(D1433=0,0,1)+IF(E1433=0,0,1)+IF(F1433=0,0,1)+IF(G1433=0,0,1)+IF(H1433=0,0,1)+IF(I1433=0,0,1)+IF(J1433=0,0,1)+IF(K1433=0,0,1)+IF(L1433=0,0,1)+IF(M1433=0,0,1)+IF(N1433=0,0,1)+IF(O1433=0,0,1)</f>
        <v>0</v>
      </c>
      <c r="U1433" s="237"/>
      <c r="V1433" s="237"/>
      <c r="W1433" s="237"/>
      <c r="X1433" s="237"/>
      <c r="Y1433" s="237"/>
      <c r="Z1433" s="237"/>
      <c r="AA1433" s="237"/>
      <c r="AB1433" s="237"/>
      <c r="AC1433" s="237"/>
      <c r="AD1433" s="237"/>
      <c r="AE1433" s="237"/>
      <c r="AF1433" s="237"/>
      <c r="AG1433" s="237"/>
      <c r="AH1433" s="237"/>
      <c r="AI1433" s="237"/>
      <c r="AJ1433" s="237"/>
      <c r="AK1433" s="237"/>
      <c r="AL1433" s="237"/>
      <c r="AM1433" s="237"/>
      <c r="AN1433" s="237"/>
      <c r="AO1433" s="237"/>
      <c r="AP1433" s="237"/>
      <c r="AQ1433" s="237"/>
      <c r="AR1433" s="237"/>
      <c r="AS1433" s="237"/>
      <c r="AT1433" s="237"/>
      <c r="AU1433" s="237"/>
      <c r="AV1433" s="237"/>
      <c r="AW1433" s="237"/>
      <c r="AX1433" s="237"/>
      <c r="AY1433" s="237"/>
      <c r="AZ1433" s="237"/>
      <c r="BA1433" s="237"/>
      <c r="BB1433" s="237"/>
      <c r="BC1433" s="237"/>
      <c r="BD1433" s="237"/>
      <c r="BE1433" s="237"/>
      <c r="BF1433" s="237"/>
      <c r="BG1433" s="237"/>
      <c r="BH1433" s="237"/>
      <c r="BI1433" s="237"/>
      <c r="BJ1433" s="237"/>
      <c r="BK1433" s="237"/>
      <c r="BL1433" s="237"/>
      <c r="BM1433" s="237"/>
      <c r="BN1433" s="237"/>
      <c r="BO1433" s="237"/>
      <c r="BP1433" s="237"/>
      <c r="BQ1433" s="237"/>
      <c r="BR1433" s="237"/>
      <c r="BS1433" s="237"/>
      <c r="BT1433" s="237"/>
      <c r="BU1433" s="237"/>
      <c r="BV1433" s="237"/>
      <c r="BW1433" s="237"/>
      <c r="BX1433" s="237"/>
      <c r="BY1433" s="237"/>
      <c r="BZ1433" s="237"/>
      <c r="CA1433" s="237"/>
      <c r="CB1433" s="237"/>
      <c r="CC1433" s="237"/>
      <c r="CD1433" s="237"/>
      <c r="CE1433" s="237"/>
      <c r="CF1433" s="237"/>
      <c r="CG1433" s="237"/>
      <c r="CH1433" s="237"/>
      <c r="CI1433" s="237"/>
      <c r="CJ1433" s="237"/>
      <c r="CK1433" s="237"/>
      <c r="CL1433" s="237"/>
      <c r="CM1433" s="237"/>
      <c r="CN1433" s="237"/>
      <c r="CO1433" s="237"/>
      <c r="CP1433" s="237"/>
      <c r="CQ1433" s="237"/>
      <c r="CR1433" s="237"/>
      <c r="CS1433" s="237"/>
      <c r="CT1433" s="237"/>
      <c r="CU1433" s="237"/>
      <c r="CV1433" s="237"/>
      <c r="CW1433" s="237"/>
      <c r="CX1433" s="237"/>
      <c r="CY1433" s="237"/>
      <c r="CZ1433" s="237"/>
      <c r="DA1433" s="237"/>
      <c r="DB1433" s="237"/>
      <c r="DC1433" s="237"/>
      <c r="DD1433" s="237"/>
      <c r="DE1433" s="237"/>
      <c r="DF1433" s="237"/>
      <c r="DG1433" s="237"/>
      <c r="DH1433" s="237"/>
      <c r="DI1433" s="237"/>
      <c r="DJ1433" s="237"/>
      <c r="DK1433" s="237"/>
      <c r="DL1433" s="237"/>
      <c r="DM1433" s="237"/>
      <c r="DN1433" s="237"/>
      <c r="DO1433" s="237"/>
      <c r="DP1433" s="237"/>
      <c r="DQ1433" s="237"/>
      <c r="DR1433" s="237"/>
      <c r="DS1433" s="237"/>
      <c r="DT1433" s="237"/>
      <c r="DU1433" s="237"/>
      <c r="DV1433" s="237"/>
      <c r="DW1433" s="237"/>
      <c r="DX1433" s="237"/>
      <c r="DY1433" s="237"/>
      <c r="DZ1433" s="237"/>
      <c r="EA1433" s="237"/>
      <c r="EB1433" s="237"/>
      <c r="EC1433" s="237"/>
      <c r="ED1433" s="237"/>
      <c r="EE1433" s="237"/>
      <c r="EF1433" s="237"/>
      <c r="EG1433" s="237"/>
      <c r="EH1433" s="237"/>
      <c r="EI1433" s="237"/>
      <c r="EJ1433" s="237"/>
      <c r="EK1433" s="237"/>
      <c r="EL1433" s="237"/>
      <c r="EM1433" s="237"/>
      <c r="EN1433" s="237"/>
      <c r="EO1433" s="237"/>
      <c r="EP1433" s="237"/>
      <c r="EQ1433" s="237"/>
      <c r="ER1433" s="237"/>
      <c r="ES1433" s="237"/>
      <c r="ET1433" s="237"/>
      <c r="EU1433" s="237"/>
      <c r="EV1433" s="237"/>
      <c r="EW1433" s="237"/>
      <c r="EX1433" s="237"/>
      <c r="EY1433" s="237"/>
      <c r="EZ1433" s="237"/>
      <c r="FA1433" s="237"/>
      <c r="FB1433" s="237"/>
      <c r="FC1433" s="237"/>
      <c r="FD1433" s="237"/>
      <c r="FE1433" s="237"/>
      <c r="FF1433" s="237"/>
      <c r="FG1433" s="237"/>
      <c r="FH1433" s="237"/>
      <c r="FI1433" s="237"/>
      <c r="FJ1433" s="237"/>
      <c r="FK1433" s="237"/>
      <c r="FL1433" s="237"/>
      <c r="FM1433" s="237"/>
      <c r="FN1433" s="237"/>
      <c r="FO1433" s="237"/>
      <c r="FP1433" s="237"/>
      <c r="FQ1433" s="237"/>
      <c r="FR1433" s="237"/>
      <c r="FS1433" s="237"/>
      <c r="FT1433" s="237"/>
      <c r="FU1433" s="237"/>
      <c r="FV1433" s="237"/>
      <c r="FW1433" s="237"/>
      <c r="FX1433" s="237"/>
      <c r="FY1433" s="237"/>
      <c r="FZ1433" s="237"/>
      <c r="GA1433" s="237"/>
      <c r="GB1433" s="237"/>
      <c r="GC1433" s="237"/>
      <c r="GD1433" s="237"/>
      <c r="GE1433" s="237"/>
      <c r="GF1433" s="237"/>
      <c r="GG1433" s="237"/>
      <c r="GH1433" s="237"/>
      <c r="GI1433" s="237"/>
      <c r="GJ1433" s="237"/>
      <c r="GK1433" s="237"/>
      <c r="GL1433" s="237"/>
      <c r="GM1433" s="237"/>
      <c r="GN1433" s="237"/>
      <c r="GO1433" s="237"/>
      <c r="GP1433" s="237"/>
      <c r="GQ1433" s="237"/>
    </row>
    <row r="1434" spans="1:199" s="81" customFormat="1" ht="15" hidden="1">
      <c r="A1434" s="176" t="s">
        <v>3326</v>
      </c>
      <c r="B1434" s="241" t="s">
        <v>6620</v>
      </c>
      <c r="C1434" s="242">
        <v>0</v>
      </c>
      <c r="D1434" s="242">
        <v>0</v>
      </c>
      <c r="E1434" s="242">
        <v>0</v>
      </c>
      <c r="F1434" s="242">
        <v>0</v>
      </c>
      <c r="G1434" s="242">
        <v>0</v>
      </c>
      <c r="H1434" s="242">
        <v>0</v>
      </c>
      <c r="I1434" s="242">
        <v>0</v>
      </c>
      <c r="J1434" s="242">
        <v>0</v>
      </c>
      <c r="K1434" s="242">
        <v>0</v>
      </c>
      <c r="L1434" s="242">
        <v>0</v>
      </c>
      <c r="M1434" s="242">
        <v>0</v>
      </c>
      <c r="N1434" s="242">
        <v>0</v>
      </c>
      <c r="O1434" s="242">
        <v>0</v>
      </c>
      <c r="P1434" s="28"/>
      <c r="Q1434" s="242">
        <f>SUM(D1434:O1434)</f>
        <v>0</v>
      </c>
      <c r="R1434" s="242">
        <f>IF($R$19&lt;1,0,Q1434/$R$19)</f>
        <v>0</v>
      </c>
      <c r="S1434" s="243"/>
      <c r="T1434" s="351">
        <f>IF(Q1434=0,0,1)+IF(C1434=0,0,1)+IF(D1434=0,0,1)+IF(E1434=0,0,1)+IF(F1434=0,0,1)+IF(G1434=0,0,1)+IF(H1434=0,0,1)+IF(I1434=0,0,1)+IF(J1434=0,0,1)+IF(K1434=0,0,1)+IF(L1434=0,0,1)+IF(M1434=0,0,1)+IF(N1434=0,0,1)+IF(O1434=0,0,1)</f>
        <v>0</v>
      </c>
      <c r="U1434" s="237"/>
      <c r="V1434" s="237"/>
      <c r="W1434" s="237"/>
      <c r="X1434" s="237"/>
      <c r="Y1434" s="237"/>
      <c r="Z1434" s="237"/>
      <c r="AA1434" s="237"/>
      <c r="AB1434" s="237"/>
      <c r="AC1434" s="237"/>
      <c r="AD1434" s="237"/>
      <c r="AE1434" s="237"/>
      <c r="AF1434" s="237"/>
      <c r="AG1434" s="237"/>
      <c r="AH1434" s="237"/>
      <c r="AI1434" s="237"/>
      <c r="AJ1434" s="237"/>
      <c r="AK1434" s="237"/>
      <c r="AL1434" s="237"/>
      <c r="AM1434" s="237"/>
      <c r="AN1434" s="237"/>
      <c r="AO1434" s="237"/>
      <c r="AP1434" s="237"/>
      <c r="AQ1434" s="237"/>
      <c r="AR1434" s="237"/>
      <c r="AS1434" s="237"/>
      <c r="AT1434" s="237"/>
      <c r="AU1434" s="237"/>
      <c r="AV1434" s="237"/>
      <c r="AW1434" s="237"/>
      <c r="AX1434" s="237"/>
      <c r="AY1434" s="237"/>
      <c r="AZ1434" s="237"/>
      <c r="BA1434" s="237"/>
      <c r="BB1434" s="237"/>
      <c r="BC1434" s="237"/>
      <c r="BD1434" s="237"/>
      <c r="BE1434" s="237"/>
      <c r="BF1434" s="237"/>
      <c r="BG1434" s="237"/>
      <c r="BH1434" s="237"/>
      <c r="BI1434" s="237"/>
      <c r="BJ1434" s="237"/>
      <c r="BK1434" s="237"/>
      <c r="BL1434" s="237"/>
      <c r="BM1434" s="237"/>
      <c r="BN1434" s="237"/>
      <c r="BO1434" s="237"/>
      <c r="BP1434" s="237"/>
      <c r="BQ1434" s="237"/>
      <c r="BR1434" s="237"/>
      <c r="BS1434" s="237"/>
      <c r="BT1434" s="237"/>
      <c r="BU1434" s="237"/>
      <c r="BV1434" s="237"/>
      <c r="BW1434" s="237"/>
      <c r="BX1434" s="237"/>
      <c r="BY1434" s="237"/>
      <c r="BZ1434" s="237"/>
      <c r="CA1434" s="237"/>
      <c r="CB1434" s="237"/>
      <c r="CC1434" s="237"/>
      <c r="CD1434" s="237"/>
      <c r="CE1434" s="237"/>
      <c r="CF1434" s="237"/>
      <c r="CG1434" s="237"/>
      <c r="CH1434" s="237"/>
      <c r="CI1434" s="237"/>
      <c r="CJ1434" s="237"/>
      <c r="CK1434" s="237"/>
      <c r="CL1434" s="237"/>
      <c r="CM1434" s="237"/>
      <c r="CN1434" s="237"/>
      <c r="CO1434" s="237"/>
      <c r="CP1434" s="237"/>
      <c r="CQ1434" s="237"/>
      <c r="CR1434" s="237"/>
      <c r="CS1434" s="237"/>
      <c r="CT1434" s="237"/>
      <c r="CU1434" s="237"/>
      <c r="CV1434" s="237"/>
      <c r="CW1434" s="237"/>
      <c r="CX1434" s="237"/>
      <c r="CY1434" s="237"/>
      <c r="CZ1434" s="237"/>
      <c r="DA1434" s="237"/>
      <c r="DB1434" s="237"/>
      <c r="DC1434" s="237"/>
      <c r="DD1434" s="237"/>
      <c r="DE1434" s="237"/>
      <c r="DF1434" s="237"/>
      <c r="DG1434" s="237"/>
      <c r="DH1434" s="237"/>
      <c r="DI1434" s="237"/>
      <c r="DJ1434" s="237"/>
      <c r="DK1434" s="237"/>
      <c r="DL1434" s="237"/>
      <c r="DM1434" s="237"/>
      <c r="DN1434" s="237"/>
      <c r="DO1434" s="237"/>
      <c r="DP1434" s="237"/>
      <c r="DQ1434" s="237"/>
      <c r="DR1434" s="237"/>
      <c r="DS1434" s="237"/>
      <c r="DT1434" s="237"/>
      <c r="DU1434" s="237"/>
      <c r="DV1434" s="237"/>
      <c r="DW1434" s="237"/>
      <c r="DX1434" s="237"/>
      <c r="DY1434" s="237"/>
      <c r="DZ1434" s="237"/>
      <c r="EA1434" s="237"/>
      <c r="EB1434" s="237"/>
      <c r="EC1434" s="237"/>
      <c r="ED1434" s="237"/>
      <c r="EE1434" s="237"/>
      <c r="EF1434" s="237"/>
      <c r="EG1434" s="237"/>
      <c r="EH1434" s="237"/>
      <c r="EI1434" s="237"/>
      <c r="EJ1434" s="237"/>
      <c r="EK1434" s="237"/>
      <c r="EL1434" s="237"/>
      <c r="EM1434" s="237"/>
      <c r="EN1434" s="237"/>
      <c r="EO1434" s="237"/>
      <c r="EP1434" s="237"/>
      <c r="EQ1434" s="237"/>
      <c r="ER1434" s="237"/>
      <c r="ES1434" s="237"/>
      <c r="ET1434" s="237"/>
      <c r="EU1434" s="237"/>
      <c r="EV1434" s="237"/>
      <c r="EW1434" s="237"/>
      <c r="EX1434" s="237"/>
      <c r="EY1434" s="237"/>
      <c r="EZ1434" s="237"/>
      <c r="FA1434" s="237"/>
      <c r="FB1434" s="237"/>
      <c r="FC1434" s="237"/>
      <c r="FD1434" s="237"/>
      <c r="FE1434" s="237"/>
      <c r="FF1434" s="237"/>
      <c r="FG1434" s="237"/>
      <c r="FH1434" s="237"/>
      <c r="FI1434" s="237"/>
      <c r="FJ1434" s="237"/>
      <c r="FK1434" s="237"/>
      <c r="FL1434" s="237"/>
      <c r="FM1434" s="237"/>
      <c r="FN1434" s="237"/>
      <c r="FO1434" s="237"/>
      <c r="FP1434" s="237"/>
      <c r="FQ1434" s="237"/>
      <c r="FR1434" s="237"/>
      <c r="FS1434" s="237"/>
      <c r="FT1434" s="237"/>
      <c r="FU1434" s="237"/>
      <c r="FV1434" s="237"/>
      <c r="FW1434" s="237"/>
      <c r="FX1434" s="237"/>
      <c r="FY1434" s="237"/>
      <c r="FZ1434" s="237"/>
      <c r="GA1434" s="237"/>
      <c r="GB1434" s="237"/>
      <c r="GC1434" s="237"/>
      <c r="GD1434" s="237"/>
      <c r="GE1434" s="237"/>
      <c r="GF1434" s="237"/>
      <c r="GG1434" s="237"/>
      <c r="GH1434" s="237"/>
      <c r="GI1434" s="237"/>
      <c r="GJ1434" s="237"/>
      <c r="GK1434" s="237"/>
      <c r="GL1434" s="237"/>
      <c r="GM1434" s="237"/>
      <c r="GN1434" s="237"/>
      <c r="GO1434" s="237"/>
      <c r="GP1434" s="237"/>
      <c r="GQ1434" s="237"/>
    </row>
    <row r="1435" spans="1:199" s="81" customFormat="1" ht="15" hidden="1">
      <c r="A1435" s="176" t="s">
        <v>3327</v>
      </c>
      <c r="B1435" s="241" t="s">
        <v>6621</v>
      </c>
      <c r="C1435" s="242">
        <v>0</v>
      </c>
      <c r="D1435" s="242">
        <v>0</v>
      </c>
      <c r="E1435" s="242">
        <v>0</v>
      </c>
      <c r="F1435" s="242">
        <v>0</v>
      </c>
      <c r="G1435" s="242">
        <v>0</v>
      </c>
      <c r="H1435" s="242">
        <v>0</v>
      </c>
      <c r="I1435" s="242">
        <v>0</v>
      </c>
      <c r="J1435" s="242">
        <v>0</v>
      </c>
      <c r="K1435" s="242">
        <v>0</v>
      </c>
      <c r="L1435" s="242">
        <v>0</v>
      </c>
      <c r="M1435" s="242">
        <v>0</v>
      </c>
      <c r="N1435" s="242">
        <v>0</v>
      </c>
      <c r="O1435" s="242">
        <v>0</v>
      </c>
      <c r="P1435" s="28"/>
      <c r="Q1435" s="242">
        <f>SUM(D1435:O1435)</f>
        <v>0</v>
      </c>
      <c r="R1435" s="242">
        <f>IF($R$19&lt;1,0,Q1435/$R$19)</f>
        <v>0</v>
      </c>
      <c r="S1435" s="243"/>
      <c r="T1435" s="351">
        <f>IF(Q1435=0,0,1)+IF(C1435=0,0,1)+IF(D1435=0,0,1)+IF(E1435=0,0,1)+IF(F1435=0,0,1)+IF(G1435=0,0,1)+IF(H1435=0,0,1)+IF(I1435=0,0,1)+IF(J1435=0,0,1)+IF(K1435=0,0,1)+IF(L1435=0,0,1)+IF(M1435=0,0,1)+IF(N1435=0,0,1)+IF(O1435=0,0,1)</f>
        <v>0</v>
      </c>
      <c r="U1435" s="237"/>
      <c r="V1435" s="237"/>
      <c r="W1435" s="237"/>
      <c r="X1435" s="237"/>
      <c r="Y1435" s="237"/>
      <c r="Z1435" s="237"/>
      <c r="AA1435" s="237"/>
      <c r="AB1435" s="237"/>
      <c r="AC1435" s="237"/>
      <c r="AD1435" s="237"/>
      <c r="AE1435" s="237"/>
      <c r="AF1435" s="237"/>
      <c r="AG1435" s="237"/>
      <c r="AH1435" s="237"/>
      <c r="AI1435" s="237"/>
      <c r="AJ1435" s="237"/>
      <c r="AK1435" s="237"/>
      <c r="AL1435" s="237"/>
      <c r="AM1435" s="237"/>
      <c r="AN1435" s="237"/>
      <c r="AO1435" s="237"/>
      <c r="AP1435" s="237"/>
      <c r="AQ1435" s="237"/>
      <c r="AR1435" s="237"/>
      <c r="AS1435" s="237"/>
      <c r="AT1435" s="237"/>
      <c r="AU1435" s="237"/>
      <c r="AV1435" s="237"/>
      <c r="AW1435" s="237"/>
      <c r="AX1435" s="237"/>
      <c r="AY1435" s="237"/>
      <c r="AZ1435" s="237"/>
      <c r="BA1435" s="237"/>
      <c r="BB1435" s="237"/>
      <c r="BC1435" s="237"/>
      <c r="BD1435" s="237"/>
      <c r="BE1435" s="237"/>
      <c r="BF1435" s="237"/>
      <c r="BG1435" s="237"/>
      <c r="BH1435" s="237"/>
      <c r="BI1435" s="237"/>
      <c r="BJ1435" s="237"/>
      <c r="BK1435" s="237"/>
      <c r="BL1435" s="237"/>
      <c r="BM1435" s="237"/>
      <c r="BN1435" s="237"/>
      <c r="BO1435" s="237"/>
      <c r="BP1435" s="237"/>
      <c r="BQ1435" s="237"/>
      <c r="BR1435" s="237"/>
      <c r="BS1435" s="237"/>
      <c r="BT1435" s="237"/>
      <c r="BU1435" s="237"/>
      <c r="BV1435" s="237"/>
      <c r="BW1435" s="237"/>
      <c r="BX1435" s="237"/>
      <c r="BY1435" s="237"/>
      <c r="BZ1435" s="237"/>
      <c r="CA1435" s="237"/>
      <c r="CB1435" s="237"/>
      <c r="CC1435" s="237"/>
      <c r="CD1435" s="237"/>
      <c r="CE1435" s="237"/>
      <c r="CF1435" s="237"/>
      <c r="CG1435" s="237"/>
      <c r="CH1435" s="237"/>
      <c r="CI1435" s="237"/>
      <c r="CJ1435" s="237"/>
      <c r="CK1435" s="237"/>
      <c r="CL1435" s="237"/>
      <c r="CM1435" s="237"/>
      <c r="CN1435" s="237"/>
      <c r="CO1435" s="237"/>
      <c r="CP1435" s="237"/>
      <c r="CQ1435" s="237"/>
      <c r="CR1435" s="237"/>
      <c r="CS1435" s="237"/>
      <c r="CT1435" s="237"/>
      <c r="CU1435" s="237"/>
      <c r="CV1435" s="237"/>
      <c r="CW1435" s="237"/>
      <c r="CX1435" s="237"/>
      <c r="CY1435" s="237"/>
      <c r="CZ1435" s="237"/>
      <c r="DA1435" s="237"/>
      <c r="DB1435" s="237"/>
      <c r="DC1435" s="237"/>
      <c r="DD1435" s="237"/>
      <c r="DE1435" s="237"/>
      <c r="DF1435" s="237"/>
      <c r="DG1435" s="237"/>
      <c r="DH1435" s="237"/>
      <c r="DI1435" s="237"/>
      <c r="DJ1435" s="237"/>
      <c r="DK1435" s="237"/>
      <c r="DL1435" s="237"/>
      <c r="DM1435" s="237"/>
      <c r="DN1435" s="237"/>
      <c r="DO1435" s="237"/>
      <c r="DP1435" s="237"/>
      <c r="DQ1435" s="237"/>
      <c r="DR1435" s="237"/>
      <c r="DS1435" s="237"/>
      <c r="DT1435" s="237"/>
      <c r="DU1435" s="237"/>
      <c r="DV1435" s="237"/>
      <c r="DW1435" s="237"/>
      <c r="DX1435" s="237"/>
      <c r="DY1435" s="237"/>
      <c r="DZ1435" s="237"/>
      <c r="EA1435" s="237"/>
      <c r="EB1435" s="237"/>
      <c r="EC1435" s="237"/>
      <c r="ED1435" s="237"/>
      <c r="EE1435" s="237"/>
      <c r="EF1435" s="237"/>
      <c r="EG1435" s="237"/>
      <c r="EH1435" s="237"/>
      <c r="EI1435" s="237"/>
      <c r="EJ1435" s="237"/>
      <c r="EK1435" s="237"/>
      <c r="EL1435" s="237"/>
      <c r="EM1435" s="237"/>
      <c r="EN1435" s="237"/>
      <c r="EO1435" s="237"/>
      <c r="EP1435" s="237"/>
      <c r="EQ1435" s="237"/>
      <c r="ER1435" s="237"/>
      <c r="ES1435" s="237"/>
      <c r="ET1435" s="237"/>
      <c r="EU1435" s="237"/>
      <c r="EV1435" s="237"/>
      <c r="EW1435" s="237"/>
      <c r="EX1435" s="237"/>
      <c r="EY1435" s="237"/>
      <c r="EZ1435" s="237"/>
      <c r="FA1435" s="237"/>
      <c r="FB1435" s="237"/>
      <c r="FC1435" s="237"/>
      <c r="FD1435" s="237"/>
      <c r="FE1435" s="237"/>
      <c r="FF1435" s="237"/>
      <c r="FG1435" s="237"/>
      <c r="FH1435" s="237"/>
      <c r="FI1435" s="237"/>
      <c r="FJ1435" s="237"/>
      <c r="FK1435" s="237"/>
      <c r="FL1435" s="237"/>
      <c r="FM1435" s="237"/>
      <c r="FN1435" s="237"/>
      <c r="FO1435" s="237"/>
      <c r="FP1435" s="237"/>
      <c r="FQ1435" s="237"/>
      <c r="FR1435" s="237"/>
      <c r="FS1435" s="237"/>
      <c r="FT1435" s="237"/>
      <c r="FU1435" s="237"/>
      <c r="FV1435" s="237"/>
      <c r="FW1435" s="237"/>
      <c r="FX1435" s="237"/>
      <c r="FY1435" s="237"/>
      <c r="FZ1435" s="237"/>
      <c r="GA1435" s="237"/>
      <c r="GB1435" s="237"/>
      <c r="GC1435" s="237"/>
      <c r="GD1435" s="237"/>
      <c r="GE1435" s="237"/>
      <c r="GF1435" s="237"/>
      <c r="GG1435" s="237"/>
      <c r="GH1435" s="237"/>
      <c r="GI1435" s="237"/>
      <c r="GJ1435" s="237"/>
      <c r="GK1435" s="237"/>
      <c r="GL1435" s="237"/>
      <c r="GM1435" s="237"/>
      <c r="GN1435" s="237"/>
      <c r="GO1435" s="237"/>
      <c r="GP1435" s="237"/>
      <c r="GQ1435" s="237"/>
    </row>
    <row r="1436" spans="1:199" s="81" customFormat="1" ht="15" hidden="1">
      <c r="A1436" s="176" t="s">
        <v>3328</v>
      </c>
      <c r="B1436" s="241" t="s">
        <v>6622</v>
      </c>
      <c r="C1436" s="242">
        <v>0</v>
      </c>
      <c r="D1436" s="242">
        <v>0</v>
      </c>
      <c r="E1436" s="242">
        <v>0</v>
      </c>
      <c r="F1436" s="242">
        <v>0</v>
      </c>
      <c r="G1436" s="242">
        <v>0</v>
      </c>
      <c r="H1436" s="242">
        <v>0</v>
      </c>
      <c r="I1436" s="242">
        <v>0</v>
      </c>
      <c r="J1436" s="242">
        <v>0</v>
      </c>
      <c r="K1436" s="242">
        <v>0</v>
      </c>
      <c r="L1436" s="242">
        <v>0</v>
      </c>
      <c r="M1436" s="242">
        <v>0</v>
      </c>
      <c r="N1436" s="242">
        <v>0</v>
      </c>
      <c r="O1436" s="242">
        <v>0</v>
      </c>
      <c r="P1436" s="28"/>
      <c r="Q1436" s="242">
        <f>SUM(D1436:O1436)</f>
        <v>0</v>
      </c>
      <c r="R1436" s="242">
        <f>IF($R$19&lt;1,0,Q1436/$R$19)</f>
        <v>0</v>
      </c>
      <c r="S1436" s="243"/>
      <c r="T1436" s="351">
        <f>IF(Q1436=0,0,1)+IF(C1436=0,0,1)+IF(D1436=0,0,1)+IF(E1436=0,0,1)+IF(F1436=0,0,1)+IF(G1436=0,0,1)+IF(H1436=0,0,1)+IF(I1436=0,0,1)+IF(J1436=0,0,1)+IF(K1436=0,0,1)+IF(L1436=0,0,1)+IF(M1436=0,0,1)+IF(N1436=0,0,1)+IF(O1436=0,0,1)</f>
        <v>0</v>
      </c>
      <c r="U1436" s="237"/>
      <c r="V1436" s="237"/>
      <c r="W1436" s="237"/>
      <c r="X1436" s="237"/>
      <c r="Y1436" s="237"/>
      <c r="Z1436" s="237"/>
      <c r="AA1436" s="237"/>
      <c r="AB1436" s="237"/>
      <c r="AC1436" s="237"/>
      <c r="AD1436" s="237"/>
      <c r="AE1436" s="237"/>
      <c r="AF1436" s="237"/>
      <c r="AG1436" s="237"/>
      <c r="AH1436" s="237"/>
      <c r="AI1436" s="237"/>
      <c r="AJ1436" s="237"/>
      <c r="AK1436" s="237"/>
      <c r="AL1436" s="237"/>
      <c r="AM1436" s="237"/>
      <c r="AN1436" s="237"/>
      <c r="AO1436" s="237"/>
      <c r="AP1436" s="237"/>
      <c r="AQ1436" s="237"/>
      <c r="AR1436" s="237"/>
      <c r="AS1436" s="237"/>
      <c r="AT1436" s="237"/>
      <c r="AU1436" s="237"/>
      <c r="AV1436" s="237"/>
      <c r="AW1436" s="237"/>
      <c r="AX1436" s="237"/>
      <c r="AY1436" s="237"/>
      <c r="AZ1436" s="237"/>
      <c r="BA1436" s="237"/>
      <c r="BB1436" s="237"/>
      <c r="BC1436" s="237"/>
      <c r="BD1436" s="237"/>
      <c r="BE1436" s="237"/>
      <c r="BF1436" s="237"/>
      <c r="BG1436" s="237"/>
      <c r="BH1436" s="237"/>
      <c r="BI1436" s="237"/>
      <c r="BJ1436" s="237"/>
      <c r="BK1436" s="237"/>
      <c r="BL1436" s="237"/>
      <c r="BM1436" s="237"/>
      <c r="BN1436" s="237"/>
      <c r="BO1436" s="237"/>
      <c r="BP1436" s="237"/>
      <c r="BQ1436" s="237"/>
      <c r="BR1436" s="237"/>
      <c r="BS1436" s="237"/>
      <c r="BT1436" s="237"/>
      <c r="BU1436" s="237"/>
      <c r="BV1436" s="237"/>
      <c r="BW1436" s="237"/>
      <c r="BX1436" s="237"/>
      <c r="BY1436" s="237"/>
      <c r="BZ1436" s="237"/>
      <c r="CA1436" s="237"/>
      <c r="CB1436" s="237"/>
      <c r="CC1436" s="237"/>
      <c r="CD1436" s="237"/>
      <c r="CE1436" s="237"/>
      <c r="CF1436" s="237"/>
      <c r="CG1436" s="237"/>
      <c r="CH1436" s="237"/>
      <c r="CI1436" s="237"/>
      <c r="CJ1436" s="237"/>
      <c r="CK1436" s="237"/>
      <c r="CL1436" s="237"/>
      <c r="CM1436" s="237"/>
      <c r="CN1436" s="237"/>
      <c r="CO1436" s="237"/>
      <c r="CP1436" s="237"/>
      <c r="CQ1436" s="237"/>
      <c r="CR1436" s="237"/>
      <c r="CS1436" s="237"/>
      <c r="CT1436" s="237"/>
      <c r="CU1436" s="237"/>
      <c r="CV1436" s="237"/>
      <c r="CW1436" s="237"/>
      <c r="CX1436" s="237"/>
      <c r="CY1436" s="237"/>
      <c r="CZ1436" s="237"/>
      <c r="DA1436" s="237"/>
      <c r="DB1436" s="237"/>
      <c r="DC1436" s="237"/>
      <c r="DD1436" s="237"/>
      <c r="DE1436" s="237"/>
      <c r="DF1436" s="237"/>
      <c r="DG1436" s="237"/>
      <c r="DH1436" s="237"/>
      <c r="DI1436" s="237"/>
      <c r="DJ1436" s="237"/>
      <c r="DK1436" s="237"/>
      <c r="DL1436" s="237"/>
      <c r="DM1436" s="237"/>
      <c r="DN1436" s="237"/>
      <c r="DO1436" s="237"/>
      <c r="DP1436" s="237"/>
      <c r="DQ1436" s="237"/>
      <c r="DR1436" s="237"/>
      <c r="DS1436" s="237"/>
      <c r="DT1436" s="237"/>
      <c r="DU1436" s="237"/>
      <c r="DV1436" s="237"/>
      <c r="DW1436" s="237"/>
      <c r="DX1436" s="237"/>
      <c r="DY1436" s="237"/>
      <c r="DZ1436" s="237"/>
      <c r="EA1436" s="237"/>
      <c r="EB1436" s="237"/>
      <c r="EC1436" s="237"/>
      <c r="ED1436" s="237"/>
      <c r="EE1436" s="237"/>
      <c r="EF1436" s="237"/>
      <c r="EG1436" s="237"/>
      <c r="EH1436" s="237"/>
      <c r="EI1436" s="237"/>
      <c r="EJ1436" s="237"/>
      <c r="EK1436" s="237"/>
      <c r="EL1436" s="237"/>
      <c r="EM1436" s="237"/>
      <c r="EN1436" s="237"/>
      <c r="EO1436" s="237"/>
      <c r="EP1436" s="237"/>
      <c r="EQ1436" s="237"/>
      <c r="ER1436" s="237"/>
      <c r="ES1436" s="237"/>
      <c r="ET1436" s="237"/>
      <c r="EU1436" s="237"/>
      <c r="EV1436" s="237"/>
      <c r="EW1436" s="237"/>
      <c r="EX1436" s="237"/>
      <c r="EY1436" s="237"/>
      <c r="EZ1436" s="237"/>
      <c r="FA1436" s="237"/>
      <c r="FB1436" s="237"/>
      <c r="FC1436" s="237"/>
      <c r="FD1436" s="237"/>
      <c r="FE1436" s="237"/>
      <c r="FF1436" s="237"/>
      <c r="FG1436" s="237"/>
      <c r="FH1436" s="237"/>
      <c r="FI1436" s="237"/>
      <c r="FJ1436" s="237"/>
      <c r="FK1436" s="237"/>
      <c r="FL1436" s="237"/>
      <c r="FM1436" s="237"/>
      <c r="FN1436" s="237"/>
      <c r="FO1436" s="237"/>
      <c r="FP1436" s="237"/>
      <c r="FQ1436" s="237"/>
      <c r="FR1436" s="237"/>
      <c r="FS1436" s="237"/>
      <c r="FT1436" s="237"/>
      <c r="FU1436" s="237"/>
      <c r="FV1436" s="237"/>
      <c r="FW1436" s="237"/>
      <c r="FX1436" s="237"/>
      <c r="FY1436" s="237"/>
      <c r="FZ1436" s="237"/>
      <c r="GA1436" s="237"/>
      <c r="GB1436" s="237"/>
      <c r="GC1436" s="237"/>
      <c r="GD1436" s="237"/>
      <c r="GE1436" s="237"/>
      <c r="GF1436" s="237"/>
      <c r="GG1436" s="237"/>
      <c r="GH1436" s="237"/>
      <c r="GI1436" s="237"/>
      <c r="GJ1436" s="237"/>
      <c r="GK1436" s="237"/>
      <c r="GL1436" s="237"/>
      <c r="GM1436" s="237"/>
      <c r="GN1436" s="237"/>
      <c r="GO1436" s="237"/>
      <c r="GP1436" s="237"/>
      <c r="GQ1436" s="237"/>
    </row>
    <row r="1437" spans="1:199" s="81" customFormat="1" ht="15" hidden="1">
      <c r="A1437" s="176" t="s">
        <v>3329</v>
      </c>
      <c r="B1437" s="241" t="s">
        <v>6623</v>
      </c>
      <c r="C1437" s="242">
        <v>0</v>
      </c>
      <c r="D1437" s="242">
        <v>0</v>
      </c>
      <c r="E1437" s="242">
        <v>0</v>
      </c>
      <c r="F1437" s="242">
        <v>0</v>
      </c>
      <c r="G1437" s="242">
        <v>0</v>
      </c>
      <c r="H1437" s="242">
        <v>0</v>
      </c>
      <c r="I1437" s="242">
        <v>0</v>
      </c>
      <c r="J1437" s="242">
        <v>0</v>
      </c>
      <c r="K1437" s="242">
        <v>0</v>
      </c>
      <c r="L1437" s="242">
        <v>0</v>
      </c>
      <c r="M1437" s="242">
        <v>0</v>
      </c>
      <c r="N1437" s="242">
        <v>0</v>
      </c>
      <c r="O1437" s="242">
        <v>0</v>
      </c>
      <c r="P1437" s="28"/>
      <c r="Q1437" s="242">
        <f>SUM(D1437:O1437)</f>
        <v>0</v>
      </c>
      <c r="R1437" s="242">
        <f>IF($R$19&lt;1,0,Q1437/$R$19)</f>
        <v>0</v>
      </c>
      <c r="S1437" s="243"/>
      <c r="T1437" s="351">
        <f>IF(Q1437=0,0,1)+IF(C1437=0,0,1)+IF(D1437=0,0,1)+IF(E1437=0,0,1)+IF(F1437=0,0,1)+IF(G1437=0,0,1)+IF(H1437=0,0,1)+IF(I1437=0,0,1)+IF(J1437=0,0,1)+IF(K1437=0,0,1)+IF(L1437=0,0,1)+IF(M1437=0,0,1)+IF(N1437=0,0,1)+IF(O1437=0,0,1)</f>
        <v>0</v>
      </c>
      <c r="U1437" s="237"/>
      <c r="V1437" s="237"/>
      <c r="W1437" s="237"/>
      <c r="X1437" s="237"/>
      <c r="Y1437" s="237"/>
      <c r="Z1437" s="237"/>
      <c r="AA1437" s="237"/>
      <c r="AB1437" s="237"/>
      <c r="AC1437" s="237"/>
      <c r="AD1437" s="237"/>
      <c r="AE1437" s="237"/>
      <c r="AF1437" s="237"/>
      <c r="AG1437" s="237"/>
      <c r="AH1437" s="237"/>
      <c r="AI1437" s="237"/>
      <c r="AJ1437" s="237"/>
      <c r="AK1437" s="237"/>
      <c r="AL1437" s="237"/>
      <c r="AM1437" s="237"/>
      <c r="AN1437" s="237"/>
      <c r="AO1437" s="237"/>
      <c r="AP1437" s="237"/>
      <c r="AQ1437" s="237"/>
      <c r="AR1437" s="237"/>
      <c r="AS1437" s="237"/>
      <c r="AT1437" s="237"/>
      <c r="AU1437" s="237"/>
      <c r="AV1437" s="237"/>
      <c r="AW1437" s="237"/>
      <c r="AX1437" s="237"/>
      <c r="AY1437" s="237"/>
      <c r="AZ1437" s="237"/>
      <c r="BA1437" s="237"/>
      <c r="BB1437" s="237"/>
      <c r="BC1437" s="237"/>
      <c r="BD1437" s="237"/>
      <c r="BE1437" s="237"/>
      <c r="BF1437" s="237"/>
      <c r="BG1437" s="237"/>
      <c r="BH1437" s="237"/>
      <c r="BI1437" s="237"/>
      <c r="BJ1437" s="237"/>
      <c r="BK1437" s="237"/>
      <c r="BL1437" s="237"/>
      <c r="BM1437" s="237"/>
      <c r="BN1437" s="237"/>
      <c r="BO1437" s="237"/>
      <c r="BP1437" s="237"/>
      <c r="BQ1437" s="237"/>
      <c r="BR1437" s="237"/>
      <c r="BS1437" s="237"/>
      <c r="BT1437" s="237"/>
      <c r="BU1437" s="237"/>
      <c r="BV1437" s="237"/>
      <c r="BW1437" s="237"/>
      <c r="BX1437" s="237"/>
      <c r="BY1437" s="237"/>
      <c r="BZ1437" s="237"/>
      <c r="CA1437" s="237"/>
      <c r="CB1437" s="237"/>
      <c r="CC1437" s="237"/>
      <c r="CD1437" s="237"/>
      <c r="CE1437" s="237"/>
      <c r="CF1437" s="237"/>
      <c r="CG1437" s="237"/>
      <c r="CH1437" s="237"/>
      <c r="CI1437" s="237"/>
      <c r="CJ1437" s="237"/>
      <c r="CK1437" s="237"/>
      <c r="CL1437" s="237"/>
      <c r="CM1437" s="237"/>
      <c r="CN1437" s="237"/>
      <c r="CO1437" s="237"/>
      <c r="CP1437" s="237"/>
      <c r="CQ1437" s="237"/>
      <c r="CR1437" s="237"/>
      <c r="CS1437" s="237"/>
      <c r="CT1437" s="237"/>
      <c r="CU1437" s="237"/>
      <c r="CV1437" s="237"/>
      <c r="CW1437" s="237"/>
      <c r="CX1437" s="237"/>
      <c r="CY1437" s="237"/>
      <c r="CZ1437" s="237"/>
      <c r="DA1437" s="237"/>
      <c r="DB1437" s="237"/>
      <c r="DC1437" s="237"/>
      <c r="DD1437" s="237"/>
      <c r="DE1437" s="237"/>
      <c r="DF1437" s="237"/>
      <c r="DG1437" s="237"/>
      <c r="DH1437" s="237"/>
      <c r="DI1437" s="237"/>
      <c r="DJ1437" s="237"/>
      <c r="DK1437" s="237"/>
      <c r="DL1437" s="237"/>
      <c r="DM1437" s="237"/>
      <c r="DN1437" s="237"/>
      <c r="DO1437" s="237"/>
      <c r="DP1437" s="237"/>
      <c r="DQ1437" s="237"/>
      <c r="DR1437" s="237"/>
      <c r="DS1437" s="237"/>
      <c r="DT1437" s="237"/>
      <c r="DU1437" s="237"/>
      <c r="DV1437" s="237"/>
      <c r="DW1437" s="237"/>
      <c r="DX1437" s="237"/>
      <c r="DY1437" s="237"/>
      <c r="DZ1437" s="237"/>
      <c r="EA1437" s="237"/>
      <c r="EB1437" s="237"/>
      <c r="EC1437" s="237"/>
      <c r="ED1437" s="237"/>
      <c r="EE1437" s="237"/>
      <c r="EF1437" s="237"/>
      <c r="EG1437" s="237"/>
      <c r="EH1437" s="237"/>
      <c r="EI1437" s="237"/>
      <c r="EJ1437" s="237"/>
      <c r="EK1437" s="237"/>
      <c r="EL1437" s="237"/>
      <c r="EM1437" s="237"/>
      <c r="EN1437" s="237"/>
      <c r="EO1437" s="237"/>
      <c r="EP1437" s="237"/>
      <c r="EQ1437" s="237"/>
      <c r="ER1437" s="237"/>
      <c r="ES1437" s="237"/>
      <c r="ET1437" s="237"/>
      <c r="EU1437" s="237"/>
      <c r="EV1437" s="237"/>
      <c r="EW1437" s="237"/>
      <c r="EX1437" s="237"/>
      <c r="EY1437" s="237"/>
      <c r="EZ1437" s="237"/>
      <c r="FA1437" s="237"/>
      <c r="FB1437" s="237"/>
      <c r="FC1437" s="237"/>
      <c r="FD1437" s="237"/>
      <c r="FE1437" s="237"/>
      <c r="FF1437" s="237"/>
      <c r="FG1437" s="237"/>
      <c r="FH1437" s="237"/>
      <c r="FI1437" s="237"/>
      <c r="FJ1437" s="237"/>
      <c r="FK1437" s="237"/>
      <c r="FL1437" s="237"/>
      <c r="FM1437" s="237"/>
      <c r="FN1437" s="237"/>
      <c r="FO1437" s="237"/>
      <c r="FP1437" s="237"/>
      <c r="FQ1437" s="237"/>
      <c r="FR1437" s="237"/>
      <c r="FS1437" s="237"/>
      <c r="FT1437" s="237"/>
      <c r="FU1437" s="237"/>
      <c r="FV1437" s="237"/>
      <c r="FW1437" s="237"/>
      <c r="FX1437" s="237"/>
      <c r="FY1437" s="237"/>
      <c r="FZ1437" s="237"/>
      <c r="GA1437" s="237"/>
      <c r="GB1437" s="237"/>
      <c r="GC1437" s="237"/>
      <c r="GD1437" s="237"/>
      <c r="GE1437" s="237"/>
      <c r="GF1437" s="237"/>
      <c r="GG1437" s="237"/>
      <c r="GH1437" s="237"/>
      <c r="GI1437" s="237"/>
      <c r="GJ1437" s="237"/>
      <c r="GK1437" s="237"/>
      <c r="GL1437" s="237"/>
      <c r="GM1437" s="237"/>
      <c r="GN1437" s="237"/>
      <c r="GO1437" s="237"/>
      <c r="GP1437" s="237"/>
      <c r="GQ1437" s="237"/>
    </row>
    <row r="1438" spans="1:199" s="81" customFormat="1" ht="15" hidden="1">
      <c r="A1438" s="176" t="s">
        <v>3330</v>
      </c>
      <c r="B1438" s="241" t="s">
        <v>6624</v>
      </c>
      <c r="C1438" s="242">
        <v>0</v>
      </c>
      <c r="D1438" s="242">
        <v>0</v>
      </c>
      <c r="E1438" s="242">
        <v>0</v>
      </c>
      <c r="F1438" s="242">
        <v>0</v>
      </c>
      <c r="G1438" s="242">
        <v>0</v>
      </c>
      <c r="H1438" s="242">
        <v>0</v>
      </c>
      <c r="I1438" s="242">
        <v>0</v>
      </c>
      <c r="J1438" s="242">
        <v>0</v>
      </c>
      <c r="K1438" s="242">
        <v>0</v>
      </c>
      <c r="L1438" s="242">
        <v>0</v>
      </c>
      <c r="M1438" s="242">
        <v>0</v>
      </c>
      <c r="N1438" s="242">
        <v>0</v>
      </c>
      <c r="O1438" s="242">
        <v>0</v>
      </c>
      <c r="P1438" s="28"/>
      <c r="Q1438" s="242">
        <f>SUM(D1438:O1438)</f>
        <v>0</v>
      </c>
      <c r="R1438" s="242">
        <f>IF($R$19&lt;1,0,Q1438/$R$19)</f>
        <v>0</v>
      </c>
      <c r="S1438" s="243"/>
      <c r="T1438" s="351">
        <f>IF(Q1438=0,0,1)+IF(C1438=0,0,1)+IF(D1438=0,0,1)+IF(E1438=0,0,1)+IF(F1438=0,0,1)+IF(G1438=0,0,1)+IF(H1438=0,0,1)+IF(I1438=0,0,1)+IF(J1438=0,0,1)+IF(K1438=0,0,1)+IF(L1438=0,0,1)+IF(M1438=0,0,1)+IF(N1438=0,0,1)+IF(O1438=0,0,1)</f>
        <v>0</v>
      </c>
      <c r="U1438" s="237"/>
      <c r="V1438" s="237"/>
      <c r="W1438" s="237"/>
      <c r="X1438" s="237"/>
      <c r="Y1438" s="237"/>
      <c r="Z1438" s="237"/>
      <c r="AA1438" s="237"/>
      <c r="AB1438" s="237"/>
      <c r="AC1438" s="237"/>
      <c r="AD1438" s="237"/>
      <c r="AE1438" s="237"/>
      <c r="AF1438" s="237"/>
      <c r="AG1438" s="237"/>
      <c r="AH1438" s="237"/>
      <c r="AI1438" s="237"/>
      <c r="AJ1438" s="237"/>
      <c r="AK1438" s="237"/>
      <c r="AL1438" s="237"/>
      <c r="AM1438" s="237"/>
      <c r="AN1438" s="237"/>
      <c r="AO1438" s="237"/>
      <c r="AP1438" s="237"/>
      <c r="AQ1438" s="237"/>
      <c r="AR1438" s="237"/>
      <c r="AS1438" s="237"/>
      <c r="AT1438" s="237"/>
      <c r="AU1438" s="237"/>
      <c r="AV1438" s="237"/>
      <c r="AW1438" s="237"/>
      <c r="AX1438" s="237"/>
      <c r="AY1438" s="237"/>
      <c r="AZ1438" s="237"/>
      <c r="BA1438" s="237"/>
      <c r="BB1438" s="237"/>
      <c r="BC1438" s="237"/>
      <c r="BD1438" s="237"/>
      <c r="BE1438" s="237"/>
      <c r="BF1438" s="237"/>
      <c r="BG1438" s="237"/>
      <c r="BH1438" s="237"/>
      <c r="BI1438" s="237"/>
      <c r="BJ1438" s="237"/>
      <c r="BK1438" s="237"/>
      <c r="BL1438" s="237"/>
      <c r="BM1438" s="237"/>
      <c r="BN1438" s="237"/>
      <c r="BO1438" s="237"/>
      <c r="BP1438" s="237"/>
      <c r="BQ1438" s="237"/>
      <c r="BR1438" s="237"/>
      <c r="BS1438" s="237"/>
      <c r="BT1438" s="237"/>
      <c r="BU1438" s="237"/>
      <c r="BV1438" s="237"/>
      <c r="BW1438" s="237"/>
      <c r="BX1438" s="237"/>
      <c r="BY1438" s="237"/>
      <c r="BZ1438" s="237"/>
      <c r="CA1438" s="237"/>
      <c r="CB1438" s="237"/>
      <c r="CC1438" s="237"/>
      <c r="CD1438" s="237"/>
      <c r="CE1438" s="237"/>
      <c r="CF1438" s="237"/>
      <c r="CG1438" s="237"/>
      <c r="CH1438" s="237"/>
      <c r="CI1438" s="237"/>
      <c r="CJ1438" s="237"/>
      <c r="CK1438" s="237"/>
      <c r="CL1438" s="237"/>
      <c r="CM1438" s="237"/>
      <c r="CN1438" s="237"/>
      <c r="CO1438" s="237"/>
      <c r="CP1438" s="237"/>
      <c r="CQ1438" s="237"/>
      <c r="CR1438" s="237"/>
      <c r="CS1438" s="237"/>
      <c r="CT1438" s="237"/>
      <c r="CU1438" s="237"/>
      <c r="CV1438" s="237"/>
      <c r="CW1438" s="237"/>
      <c r="CX1438" s="237"/>
      <c r="CY1438" s="237"/>
      <c r="CZ1438" s="237"/>
      <c r="DA1438" s="237"/>
      <c r="DB1438" s="237"/>
      <c r="DC1438" s="237"/>
      <c r="DD1438" s="237"/>
      <c r="DE1438" s="237"/>
      <c r="DF1438" s="237"/>
      <c r="DG1438" s="237"/>
      <c r="DH1438" s="237"/>
      <c r="DI1438" s="237"/>
      <c r="DJ1438" s="237"/>
      <c r="DK1438" s="237"/>
      <c r="DL1438" s="237"/>
      <c r="DM1438" s="237"/>
      <c r="DN1438" s="237"/>
      <c r="DO1438" s="237"/>
      <c r="DP1438" s="237"/>
      <c r="DQ1438" s="237"/>
      <c r="DR1438" s="237"/>
      <c r="DS1438" s="237"/>
      <c r="DT1438" s="237"/>
      <c r="DU1438" s="237"/>
      <c r="DV1438" s="237"/>
      <c r="DW1438" s="237"/>
      <c r="DX1438" s="237"/>
      <c r="DY1438" s="237"/>
      <c r="DZ1438" s="237"/>
      <c r="EA1438" s="237"/>
      <c r="EB1438" s="237"/>
      <c r="EC1438" s="237"/>
      <c r="ED1438" s="237"/>
      <c r="EE1438" s="237"/>
      <c r="EF1438" s="237"/>
      <c r="EG1438" s="237"/>
      <c r="EH1438" s="237"/>
      <c r="EI1438" s="237"/>
      <c r="EJ1438" s="237"/>
      <c r="EK1438" s="237"/>
      <c r="EL1438" s="237"/>
      <c r="EM1438" s="237"/>
      <c r="EN1438" s="237"/>
      <c r="EO1438" s="237"/>
      <c r="EP1438" s="237"/>
      <c r="EQ1438" s="237"/>
      <c r="ER1438" s="237"/>
      <c r="ES1438" s="237"/>
      <c r="ET1438" s="237"/>
      <c r="EU1438" s="237"/>
      <c r="EV1438" s="237"/>
      <c r="EW1438" s="237"/>
      <c r="EX1438" s="237"/>
      <c r="EY1438" s="237"/>
      <c r="EZ1438" s="237"/>
      <c r="FA1438" s="237"/>
      <c r="FB1438" s="237"/>
      <c r="FC1438" s="237"/>
      <c r="FD1438" s="237"/>
      <c r="FE1438" s="237"/>
      <c r="FF1438" s="237"/>
      <c r="FG1438" s="237"/>
      <c r="FH1438" s="237"/>
      <c r="FI1438" s="237"/>
      <c r="FJ1438" s="237"/>
      <c r="FK1438" s="237"/>
      <c r="FL1438" s="237"/>
      <c r="FM1438" s="237"/>
      <c r="FN1438" s="237"/>
      <c r="FO1438" s="237"/>
      <c r="FP1438" s="237"/>
      <c r="FQ1438" s="237"/>
      <c r="FR1438" s="237"/>
      <c r="FS1438" s="237"/>
      <c r="FT1438" s="237"/>
      <c r="FU1438" s="237"/>
      <c r="FV1438" s="237"/>
      <c r="FW1438" s="237"/>
      <c r="FX1438" s="237"/>
      <c r="FY1438" s="237"/>
      <c r="FZ1438" s="237"/>
      <c r="GA1438" s="237"/>
      <c r="GB1438" s="237"/>
      <c r="GC1438" s="237"/>
      <c r="GD1438" s="237"/>
      <c r="GE1438" s="237"/>
      <c r="GF1438" s="237"/>
      <c r="GG1438" s="237"/>
      <c r="GH1438" s="237"/>
      <c r="GI1438" s="237"/>
      <c r="GJ1438" s="237"/>
      <c r="GK1438" s="237"/>
      <c r="GL1438" s="237"/>
      <c r="GM1438" s="237"/>
      <c r="GN1438" s="237"/>
      <c r="GO1438" s="237"/>
      <c r="GP1438" s="237"/>
      <c r="GQ1438" s="237"/>
    </row>
    <row r="1439" spans="1:199" s="81" customFormat="1" ht="15" hidden="1">
      <c r="A1439" s="176" t="s">
        <v>3331</v>
      </c>
      <c r="B1439" s="241" t="s">
        <v>6625</v>
      </c>
      <c r="C1439" s="242">
        <v>0</v>
      </c>
      <c r="D1439" s="242">
        <v>0</v>
      </c>
      <c r="E1439" s="242">
        <v>0</v>
      </c>
      <c r="F1439" s="242">
        <v>0</v>
      </c>
      <c r="G1439" s="242">
        <v>0</v>
      </c>
      <c r="H1439" s="242">
        <v>0</v>
      </c>
      <c r="I1439" s="242">
        <v>0</v>
      </c>
      <c r="J1439" s="242">
        <v>0</v>
      </c>
      <c r="K1439" s="242">
        <v>0</v>
      </c>
      <c r="L1439" s="242">
        <v>0</v>
      </c>
      <c r="M1439" s="242">
        <v>0</v>
      </c>
      <c r="N1439" s="242">
        <v>0</v>
      </c>
      <c r="O1439" s="242">
        <v>0</v>
      </c>
      <c r="P1439" s="28"/>
      <c r="Q1439" s="242">
        <f>SUM(D1439:O1439)</f>
        <v>0</v>
      </c>
      <c r="R1439" s="242">
        <f>IF($R$19&lt;1,0,Q1439/$R$19)</f>
        <v>0</v>
      </c>
      <c r="S1439" s="243"/>
      <c r="T1439" s="351">
        <f>IF(Q1439=0,0,1)+IF(C1439=0,0,1)+IF(D1439=0,0,1)+IF(E1439=0,0,1)+IF(F1439=0,0,1)+IF(G1439=0,0,1)+IF(H1439=0,0,1)+IF(I1439=0,0,1)+IF(J1439=0,0,1)+IF(K1439=0,0,1)+IF(L1439=0,0,1)+IF(M1439=0,0,1)+IF(N1439=0,0,1)+IF(O1439=0,0,1)</f>
        <v>0</v>
      </c>
      <c r="U1439" s="237"/>
      <c r="V1439" s="237"/>
      <c r="W1439" s="237"/>
      <c r="X1439" s="237"/>
      <c r="Y1439" s="237"/>
      <c r="Z1439" s="237"/>
      <c r="AA1439" s="237"/>
      <c r="AB1439" s="237"/>
      <c r="AC1439" s="237"/>
      <c r="AD1439" s="237"/>
      <c r="AE1439" s="237"/>
      <c r="AF1439" s="237"/>
      <c r="AG1439" s="237"/>
      <c r="AH1439" s="237"/>
      <c r="AI1439" s="237"/>
      <c r="AJ1439" s="237"/>
      <c r="AK1439" s="237"/>
      <c r="AL1439" s="237"/>
      <c r="AM1439" s="237"/>
      <c r="AN1439" s="237"/>
      <c r="AO1439" s="237"/>
      <c r="AP1439" s="237"/>
      <c r="AQ1439" s="237"/>
      <c r="AR1439" s="237"/>
      <c r="AS1439" s="237"/>
      <c r="AT1439" s="237"/>
      <c r="AU1439" s="237"/>
      <c r="AV1439" s="237"/>
      <c r="AW1439" s="237"/>
      <c r="AX1439" s="237"/>
      <c r="AY1439" s="237"/>
      <c r="AZ1439" s="237"/>
      <c r="BA1439" s="237"/>
      <c r="BB1439" s="237"/>
      <c r="BC1439" s="237"/>
      <c r="BD1439" s="237"/>
      <c r="BE1439" s="237"/>
      <c r="BF1439" s="237"/>
      <c r="BG1439" s="237"/>
      <c r="BH1439" s="237"/>
      <c r="BI1439" s="237"/>
      <c r="BJ1439" s="237"/>
      <c r="BK1439" s="237"/>
      <c r="BL1439" s="237"/>
      <c r="BM1439" s="237"/>
      <c r="BN1439" s="237"/>
      <c r="BO1439" s="237"/>
      <c r="BP1439" s="237"/>
      <c r="BQ1439" s="237"/>
      <c r="BR1439" s="237"/>
      <c r="BS1439" s="237"/>
      <c r="BT1439" s="237"/>
      <c r="BU1439" s="237"/>
      <c r="BV1439" s="237"/>
      <c r="BW1439" s="237"/>
      <c r="BX1439" s="237"/>
      <c r="BY1439" s="237"/>
      <c r="BZ1439" s="237"/>
      <c r="CA1439" s="237"/>
      <c r="CB1439" s="237"/>
      <c r="CC1439" s="237"/>
      <c r="CD1439" s="237"/>
      <c r="CE1439" s="237"/>
      <c r="CF1439" s="237"/>
      <c r="CG1439" s="237"/>
      <c r="CH1439" s="237"/>
      <c r="CI1439" s="237"/>
      <c r="CJ1439" s="237"/>
      <c r="CK1439" s="237"/>
      <c r="CL1439" s="237"/>
      <c r="CM1439" s="237"/>
      <c r="CN1439" s="237"/>
      <c r="CO1439" s="237"/>
      <c r="CP1439" s="237"/>
      <c r="CQ1439" s="237"/>
      <c r="CR1439" s="237"/>
      <c r="CS1439" s="237"/>
      <c r="CT1439" s="237"/>
      <c r="CU1439" s="237"/>
      <c r="CV1439" s="237"/>
      <c r="CW1439" s="237"/>
      <c r="CX1439" s="237"/>
      <c r="CY1439" s="237"/>
      <c r="CZ1439" s="237"/>
      <c r="DA1439" s="237"/>
      <c r="DB1439" s="237"/>
      <c r="DC1439" s="237"/>
      <c r="DD1439" s="237"/>
      <c r="DE1439" s="237"/>
      <c r="DF1439" s="237"/>
      <c r="DG1439" s="237"/>
      <c r="DH1439" s="237"/>
      <c r="DI1439" s="237"/>
      <c r="DJ1439" s="237"/>
      <c r="DK1439" s="237"/>
      <c r="DL1439" s="237"/>
      <c r="DM1439" s="237"/>
      <c r="DN1439" s="237"/>
      <c r="DO1439" s="237"/>
      <c r="DP1439" s="237"/>
      <c r="DQ1439" s="237"/>
      <c r="DR1439" s="237"/>
      <c r="DS1439" s="237"/>
      <c r="DT1439" s="237"/>
      <c r="DU1439" s="237"/>
      <c r="DV1439" s="237"/>
      <c r="DW1439" s="237"/>
      <c r="DX1439" s="237"/>
      <c r="DY1439" s="237"/>
      <c r="DZ1439" s="237"/>
      <c r="EA1439" s="237"/>
      <c r="EB1439" s="237"/>
      <c r="EC1439" s="237"/>
      <c r="ED1439" s="237"/>
      <c r="EE1439" s="237"/>
      <c r="EF1439" s="237"/>
      <c r="EG1439" s="237"/>
      <c r="EH1439" s="237"/>
      <c r="EI1439" s="237"/>
      <c r="EJ1439" s="237"/>
      <c r="EK1439" s="237"/>
      <c r="EL1439" s="237"/>
      <c r="EM1439" s="237"/>
      <c r="EN1439" s="237"/>
      <c r="EO1439" s="237"/>
      <c r="EP1439" s="237"/>
      <c r="EQ1439" s="237"/>
      <c r="ER1439" s="237"/>
      <c r="ES1439" s="237"/>
      <c r="ET1439" s="237"/>
      <c r="EU1439" s="237"/>
      <c r="EV1439" s="237"/>
      <c r="EW1439" s="237"/>
      <c r="EX1439" s="237"/>
      <c r="EY1439" s="237"/>
      <c r="EZ1439" s="237"/>
      <c r="FA1439" s="237"/>
      <c r="FB1439" s="237"/>
      <c r="FC1439" s="237"/>
      <c r="FD1439" s="237"/>
      <c r="FE1439" s="237"/>
      <c r="FF1439" s="237"/>
      <c r="FG1439" s="237"/>
      <c r="FH1439" s="237"/>
      <c r="FI1439" s="237"/>
      <c r="FJ1439" s="237"/>
      <c r="FK1439" s="237"/>
      <c r="FL1439" s="237"/>
      <c r="FM1439" s="237"/>
      <c r="FN1439" s="237"/>
      <c r="FO1439" s="237"/>
      <c r="FP1439" s="237"/>
      <c r="FQ1439" s="237"/>
      <c r="FR1439" s="237"/>
      <c r="FS1439" s="237"/>
      <c r="FT1439" s="237"/>
      <c r="FU1439" s="237"/>
      <c r="FV1439" s="237"/>
      <c r="FW1439" s="237"/>
      <c r="FX1439" s="237"/>
      <c r="FY1439" s="237"/>
      <c r="FZ1439" s="237"/>
      <c r="GA1439" s="237"/>
      <c r="GB1439" s="237"/>
      <c r="GC1439" s="237"/>
      <c r="GD1439" s="237"/>
      <c r="GE1439" s="237"/>
      <c r="GF1439" s="237"/>
      <c r="GG1439" s="237"/>
      <c r="GH1439" s="237"/>
      <c r="GI1439" s="237"/>
      <c r="GJ1439" s="237"/>
      <c r="GK1439" s="237"/>
      <c r="GL1439" s="237"/>
      <c r="GM1439" s="237"/>
      <c r="GN1439" s="237"/>
      <c r="GO1439" s="237"/>
      <c r="GP1439" s="237"/>
      <c r="GQ1439" s="237"/>
    </row>
    <row r="1440" spans="1:199" s="81" customFormat="1" ht="15" hidden="1">
      <c r="A1440" s="176" t="s">
        <v>3332</v>
      </c>
      <c r="B1440" s="241" t="s">
        <v>6626</v>
      </c>
      <c r="C1440" s="242">
        <v>0</v>
      </c>
      <c r="D1440" s="242">
        <v>0</v>
      </c>
      <c r="E1440" s="242">
        <v>0</v>
      </c>
      <c r="F1440" s="242">
        <v>0</v>
      </c>
      <c r="G1440" s="242">
        <v>0</v>
      </c>
      <c r="H1440" s="242">
        <v>0</v>
      </c>
      <c r="I1440" s="242">
        <v>0</v>
      </c>
      <c r="J1440" s="242">
        <v>0</v>
      </c>
      <c r="K1440" s="242">
        <v>0</v>
      </c>
      <c r="L1440" s="242">
        <v>0</v>
      </c>
      <c r="M1440" s="242">
        <v>0</v>
      </c>
      <c r="N1440" s="242">
        <v>0</v>
      </c>
      <c r="O1440" s="242">
        <v>0</v>
      </c>
      <c r="P1440" s="28"/>
      <c r="Q1440" s="242">
        <f>SUM(D1440:O1440)</f>
        <v>0</v>
      </c>
      <c r="R1440" s="242">
        <f>IF($R$19&lt;1,0,Q1440/$R$19)</f>
        <v>0</v>
      </c>
      <c r="S1440" s="243"/>
      <c r="T1440" s="351">
        <f>IF(Q1440=0,0,1)+IF(C1440=0,0,1)+IF(D1440=0,0,1)+IF(E1440=0,0,1)+IF(F1440=0,0,1)+IF(G1440=0,0,1)+IF(H1440=0,0,1)+IF(I1440=0,0,1)+IF(J1440=0,0,1)+IF(K1440=0,0,1)+IF(L1440=0,0,1)+IF(M1440=0,0,1)+IF(N1440=0,0,1)+IF(O1440=0,0,1)</f>
        <v>0</v>
      </c>
      <c r="U1440" s="237"/>
      <c r="V1440" s="237"/>
      <c r="W1440" s="237"/>
      <c r="X1440" s="237"/>
      <c r="Y1440" s="237"/>
      <c r="Z1440" s="237"/>
      <c r="AA1440" s="237"/>
      <c r="AB1440" s="237"/>
      <c r="AC1440" s="237"/>
      <c r="AD1440" s="237"/>
      <c r="AE1440" s="237"/>
      <c r="AF1440" s="237"/>
      <c r="AG1440" s="237"/>
      <c r="AH1440" s="237"/>
      <c r="AI1440" s="237"/>
      <c r="AJ1440" s="237"/>
      <c r="AK1440" s="237"/>
      <c r="AL1440" s="237"/>
      <c r="AM1440" s="237"/>
      <c r="AN1440" s="237"/>
      <c r="AO1440" s="237"/>
      <c r="AP1440" s="237"/>
      <c r="AQ1440" s="237"/>
      <c r="AR1440" s="237"/>
      <c r="AS1440" s="237"/>
      <c r="AT1440" s="237"/>
      <c r="AU1440" s="237"/>
      <c r="AV1440" s="237"/>
      <c r="AW1440" s="237"/>
      <c r="AX1440" s="237"/>
      <c r="AY1440" s="237"/>
      <c r="AZ1440" s="237"/>
      <c r="BA1440" s="237"/>
      <c r="BB1440" s="237"/>
      <c r="BC1440" s="237"/>
      <c r="BD1440" s="237"/>
      <c r="BE1440" s="237"/>
      <c r="BF1440" s="237"/>
      <c r="BG1440" s="237"/>
      <c r="BH1440" s="237"/>
      <c r="BI1440" s="237"/>
      <c r="BJ1440" s="237"/>
      <c r="BK1440" s="237"/>
      <c r="BL1440" s="237"/>
      <c r="BM1440" s="237"/>
      <c r="BN1440" s="237"/>
      <c r="BO1440" s="237"/>
      <c r="BP1440" s="237"/>
      <c r="BQ1440" s="237"/>
      <c r="BR1440" s="237"/>
      <c r="BS1440" s="237"/>
      <c r="BT1440" s="237"/>
      <c r="BU1440" s="237"/>
      <c r="BV1440" s="237"/>
      <c r="BW1440" s="237"/>
      <c r="BX1440" s="237"/>
      <c r="BY1440" s="237"/>
      <c r="BZ1440" s="237"/>
      <c r="CA1440" s="237"/>
      <c r="CB1440" s="237"/>
      <c r="CC1440" s="237"/>
      <c r="CD1440" s="237"/>
      <c r="CE1440" s="237"/>
      <c r="CF1440" s="237"/>
      <c r="CG1440" s="237"/>
      <c r="CH1440" s="237"/>
      <c r="CI1440" s="237"/>
      <c r="CJ1440" s="237"/>
      <c r="CK1440" s="237"/>
      <c r="CL1440" s="237"/>
      <c r="CM1440" s="237"/>
      <c r="CN1440" s="237"/>
      <c r="CO1440" s="237"/>
      <c r="CP1440" s="237"/>
      <c r="CQ1440" s="237"/>
      <c r="CR1440" s="237"/>
      <c r="CS1440" s="237"/>
      <c r="CT1440" s="237"/>
      <c r="CU1440" s="237"/>
      <c r="CV1440" s="237"/>
      <c r="CW1440" s="237"/>
      <c r="CX1440" s="237"/>
      <c r="CY1440" s="237"/>
      <c r="CZ1440" s="237"/>
      <c r="DA1440" s="237"/>
      <c r="DB1440" s="237"/>
      <c r="DC1440" s="237"/>
      <c r="DD1440" s="237"/>
      <c r="DE1440" s="237"/>
      <c r="DF1440" s="237"/>
      <c r="DG1440" s="237"/>
      <c r="DH1440" s="237"/>
      <c r="DI1440" s="237"/>
      <c r="DJ1440" s="237"/>
      <c r="DK1440" s="237"/>
      <c r="DL1440" s="237"/>
      <c r="DM1440" s="237"/>
      <c r="DN1440" s="237"/>
      <c r="DO1440" s="237"/>
      <c r="DP1440" s="237"/>
      <c r="DQ1440" s="237"/>
      <c r="DR1440" s="237"/>
      <c r="DS1440" s="237"/>
      <c r="DT1440" s="237"/>
      <c r="DU1440" s="237"/>
      <c r="DV1440" s="237"/>
      <c r="DW1440" s="237"/>
      <c r="DX1440" s="237"/>
      <c r="DY1440" s="237"/>
      <c r="DZ1440" s="237"/>
      <c r="EA1440" s="237"/>
      <c r="EB1440" s="237"/>
      <c r="EC1440" s="237"/>
      <c r="ED1440" s="237"/>
      <c r="EE1440" s="237"/>
      <c r="EF1440" s="237"/>
      <c r="EG1440" s="237"/>
      <c r="EH1440" s="237"/>
      <c r="EI1440" s="237"/>
      <c r="EJ1440" s="237"/>
      <c r="EK1440" s="237"/>
      <c r="EL1440" s="237"/>
      <c r="EM1440" s="237"/>
      <c r="EN1440" s="237"/>
      <c r="EO1440" s="237"/>
      <c r="EP1440" s="237"/>
      <c r="EQ1440" s="237"/>
      <c r="ER1440" s="237"/>
      <c r="ES1440" s="237"/>
      <c r="ET1440" s="237"/>
      <c r="EU1440" s="237"/>
      <c r="EV1440" s="237"/>
      <c r="EW1440" s="237"/>
      <c r="EX1440" s="237"/>
      <c r="EY1440" s="237"/>
      <c r="EZ1440" s="237"/>
      <c r="FA1440" s="237"/>
      <c r="FB1440" s="237"/>
      <c r="FC1440" s="237"/>
      <c r="FD1440" s="237"/>
      <c r="FE1440" s="237"/>
      <c r="FF1440" s="237"/>
      <c r="FG1440" s="237"/>
      <c r="FH1440" s="237"/>
      <c r="FI1440" s="237"/>
      <c r="FJ1440" s="237"/>
      <c r="FK1440" s="237"/>
      <c r="FL1440" s="237"/>
      <c r="FM1440" s="237"/>
      <c r="FN1440" s="237"/>
      <c r="FO1440" s="237"/>
      <c r="FP1440" s="237"/>
      <c r="FQ1440" s="237"/>
      <c r="FR1440" s="237"/>
      <c r="FS1440" s="237"/>
      <c r="FT1440" s="237"/>
      <c r="FU1440" s="237"/>
      <c r="FV1440" s="237"/>
      <c r="FW1440" s="237"/>
      <c r="FX1440" s="237"/>
      <c r="FY1440" s="237"/>
      <c r="FZ1440" s="237"/>
      <c r="GA1440" s="237"/>
      <c r="GB1440" s="237"/>
      <c r="GC1440" s="237"/>
      <c r="GD1440" s="237"/>
      <c r="GE1440" s="237"/>
      <c r="GF1440" s="237"/>
      <c r="GG1440" s="237"/>
      <c r="GH1440" s="237"/>
      <c r="GI1440" s="237"/>
      <c r="GJ1440" s="237"/>
      <c r="GK1440" s="237"/>
      <c r="GL1440" s="237"/>
      <c r="GM1440" s="237"/>
      <c r="GN1440" s="237"/>
      <c r="GO1440" s="237"/>
      <c r="GP1440" s="237"/>
      <c r="GQ1440" s="237"/>
    </row>
    <row r="1441" spans="1:199" s="81" customFormat="1" ht="15" hidden="1">
      <c r="A1441" s="176" t="s">
        <v>3333</v>
      </c>
      <c r="B1441" s="241" t="s">
        <v>6627</v>
      </c>
      <c r="C1441" s="242">
        <v>0</v>
      </c>
      <c r="D1441" s="242">
        <v>0</v>
      </c>
      <c r="E1441" s="242">
        <v>0</v>
      </c>
      <c r="F1441" s="242">
        <v>0</v>
      </c>
      <c r="G1441" s="242">
        <v>0</v>
      </c>
      <c r="H1441" s="242">
        <v>0</v>
      </c>
      <c r="I1441" s="242">
        <v>0</v>
      </c>
      <c r="J1441" s="242">
        <v>0</v>
      </c>
      <c r="K1441" s="242">
        <v>0</v>
      </c>
      <c r="L1441" s="242">
        <v>0</v>
      </c>
      <c r="M1441" s="242">
        <v>0</v>
      </c>
      <c r="N1441" s="242">
        <v>0</v>
      </c>
      <c r="O1441" s="242">
        <v>0</v>
      </c>
      <c r="P1441" s="28"/>
      <c r="Q1441" s="242">
        <f>SUM(D1441:O1441)</f>
        <v>0</v>
      </c>
      <c r="R1441" s="242">
        <f>IF($R$19&lt;1,0,Q1441/$R$19)</f>
        <v>0</v>
      </c>
      <c r="S1441" s="243"/>
      <c r="T1441" s="351">
        <f>IF(Q1441=0,0,1)+IF(C1441=0,0,1)+IF(D1441=0,0,1)+IF(E1441=0,0,1)+IF(F1441=0,0,1)+IF(G1441=0,0,1)+IF(H1441=0,0,1)+IF(I1441=0,0,1)+IF(J1441=0,0,1)+IF(K1441=0,0,1)+IF(L1441=0,0,1)+IF(M1441=0,0,1)+IF(N1441=0,0,1)+IF(O1441=0,0,1)</f>
        <v>0</v>
      </c>
      <c r="U1441" s="237"/>
      <c r="V1441" s="237"/>
      <c r="W1441" s="237"/>
      <c r="X1441" s="237"/>
      <c r="Y1441" s="237"/>
      <c r="Z1441" s="237"/>
      <c r="AA1441" s="237"/>
      <c r="AB1441" s="237"/>
      <c r="AC1441" s="237"/>
      <c r="AD1441" s="237"/>
      <c r="AE1441" s="237"/>
      <c r="AF1441" s="237"/>
      <c r="AG1441" s="237"/>
      <c r="AH1441" s="237"/>
      <c r="AI1441" s="237"/>
      <c r="AJ1441" s="237"/>
      <c r="AK1441" s="237"/>
      <c r="AL1441" s="237"/>
      <c r="AM1441" s="237"/>
      <c r="AN1441" s="237"/>
      <c r="AO1441" s="237"/>
      <c r="AP1441" s="237"/>
      <c r="AQ1441" s="237"/>
      <c r="AR1441" s="237"/>
      <c r="AS1441" s="237"/>
      <c r="AT1441" s="237"/>
      <c r="AU1441" s="237"/>
      <c r="AV1441" s="237"/>
      <c r="AW1441" s="237"/>
      <c r="AX1441" s="237"/>
      <c r="AY1441" s="237"/>
      <c r="AZ1441" s="237"/>
      <c r="BA1441" s="237"/>
      <c r="BB1441" s="237"/>
      <c r="BC1441" s="237"/>
      <c r="BD1441" s="237"/>
      <c r="BE1441" s="237"/>
      <c r="BF1441" s="237"/>
      <c r="BG1441" s="237"/>
      <c r="BH1441" s="237"/>
      <c r="BI1441" s="237"/>
      <c r="BJ1441" s="237"/>
      <c r="BK1441" s="237"/>
      <c r="BL1441" s="237"/>
      <c r="BM1441" s="237"/>
      <c r="BN1441" s="237"/>
      <c r="BO1441" s="237"/>
      <c r="BP1441" s="237"/>
      <c r="BQ1441" s="237"/>
      <c r="BR1441" s="237"/>
      <c r="BS1441" s="237"/>
      <c r="BT1441" s="237"/>
      <c r="BU1441" s="237"/>
      <c r="BV1441" s="237"/>
      <c r="BW1441" s="237"/>
      <c r="BX1441" s="237"/>
      <c r="BY1441" s="237"/>
      <c r="BZ1441" s="237"/>
      <c r="CA1441" s="237"/>
      <c r="CB1441" s="237"/>
      <c r="CC1441" s="237"/>
      <c r="CD1441" s="237"/>
      <c r="CE1441" s="237"/>
      <c r="CF1441" s="237"/>
      <c r="CG1441" s="237"/>
      <c r="CH1441" s="237"/>
      <c r="CI1441" s="237"/>
      <c r="CJ1441" s="237"/>
      <c r="CK1441" s="237"/>
      <c r="CL1441" s="237"/>
      <c r="CM1441" s="237"/>
      <c r="CN1441" s="237"/>
      <c r="CO1441" s="237"/>
      <c r="CP1441" s="237"/>
      <c r="CQ1441" s="237"/>
      <c r="CR1441" s="237"/>
      <c r="CS1441" s="237"/>
      <c r="CT1441" s="237"/>
      <c r="CU1441" s="237"/>
      <c r="CV1441" s="237"/>
      <c r="CW1441" s="237"/>
      <c r="CX1441" s="237"/>
      <c r="CY1441" s="237"/>
      <c r="CZ1441" s="237"/>
      <c r="DA1441" s="237"/>
      <c r="DB1441" s="237"/>
      <c r="DC1441" s="237"/>
      <c r="DD1441" s="237"/>
      <c r="DE1441" s="237"/>
      <c r="DF1441" s="237"/>
      <c r="DG1441" s="237"/>
      <c r="DH1441" s="237"/>
      <c r="DI1441" s="237"/>
      <c r="DJ1441" s="237"/>
      <c r="DK1441" s="237"/>
      <c r="DL1441" s="237"/>
      <c r="DM1441" s="237"/>
      <c r="DN1441" s="237"/>
      <c r="DO1441" s="237"/>
      <c r="DP1441" s="237"/>
      <c r="DQ1441" s="237"/>
      <c r="DR1441" s="237"/>
      <c r="DS1441" s="237"/>
      <c r="DT1441" s="237"/>
      <c r="DU1441" s="237"/>
      <c r="DV1441" s="237"/>
      <c r="DW1441" s="237"/>
      <c r="DX1441" s="237"/>
      <c r="DY1441" s="237"/>
      <c r="DZ1441" s="237"/>
      <c r="EA1441" s="237"/>
      <c r="EB1441" s="237"/>
      <c r="EC1441" s="237"/>
      <c r="ED1441" s="237"/>
      <c r="EE1441" s="237"/>
      <c r="EF1441" s="237"/>
      <c r="EG1441" s="237"/>
      <c r="EH1441" s="237"/>
      <c r="EI1441" s="237"/>
      <c r="EJ1441" s="237"/>
      <c r="EK1441" s="237"/>
      <c r="EL1441" s="237"/>
      <c r="EM1441" s="237"/>
      <c r="EN1441" s="237"/>
      <c r="EO1441" s="237"/>
      <c r="EP1441" s="237"/>
      <c r="EQ1441" s="237"/>
      <c r="ER1441" s="237"/>
      <c r="ES1441" s="237"/>
      <c r="ET1441" s="237"/>
      <c r="EU1441" s="237"/>
      <c r="EV1441" s="237"/>
      <c r="EW1441" s="237"/>
      <c r="EX1441" s="237"/>
      <c r="EY1441" s="237"/>
      <c r="EZ1441" s="237"/>
      <c r="FA1441" s="237"/>
      <c r="FB1441" s="237"/>
      <c r="FC1441" s="237"/>
      <c r="FD1441" s="237"/>
      <c r="FE1441" s="237"/>
      <c r="FF1441" s="237"/>
      <c r="FG1441" s="237"/>
      <c r="FH1441" s="237"/>
      <c r="FI1441" s="237"/>
      <c r="FJ1441" s="237"/>
      <c r="FK1441" s="237"/>
      <c r="FL1441" s="237"/>
      <c r="FM1441" s="237"/>
      <c r="FN1441" s="237"/>
      <c r="FO1441" s="237"/>
      <c r="FP1441" s="237"/>
      <c r="FQ1441" s="237"/>
      <c r="FR1441" s="237"/>
      <c r="FS1441" s="237"/>
      <c r="FT1441" s="237"/>
      <c r="FU1441" s="237"/>
      <c r="FV1441" s="237"/>
      <c r="FW1441" s="237"/>
      <c r="FX1441" s="237"/>
      <c r="FY1441" s="237"/>
      <c r="FZ1441" s="237"/>
      <c r="GA1441" s="237"/>
      <c r="GB1441" s="237"/>
      <c r="GC1441" s="237"/>
      <c r="GD1441" s="237"/>
      <c r="GE1441" s="237"/>
      <c r="GF1441" s="237"/>
      <c r="GG1441" s="237"/>
      <c r="GH1441" s="237"/>
      <c r="GI1441" s="237"/>
      <c r="GJ1441" s="237"/>
      <c r="GK1441" s="237"/>
      <c r="GL1441" s="237"/>
      <c r="GM1441" s="237"/>
      <c r="GN1441" s="237"/>
      <c r="GO1441" s="237"/>
      <c r="GP1441" s="237"/>
      <c r="GQ1441" s="237"/>
    </row>
    <row r="1442" spans="1:199" s="81" customFormat="1" ht="15" hidden="1">
      <c r="A1442" s="176" t="s">
        <v>3334</v>
      </c>
      <c r="B1442" s="241" t="s">
        <v>6628</v>
      </c>
      <c r="C1442" s="242">
        <v>0</v>
      </c>
      <c r="D1442" s="242">
        <v>0</v>
      </c>
      <c r="E1442" s="242">
        <v>0</v>
      </c>
      <c r="F1442" s="242">
        <v>0</v>
      </c>
      <c r="G1442" s="242">
        <v>0</v>
      </c>
      <c r="H1442" s="242">
        <v>0</v>
      </c>
      <c r="I1442" s="242">
        <v>0</v>
      </c>
      <c r="J1442" s="242">
        <v>0</v>
      </c>
      <c r="K1442" s="242">
        <v>0</v>
      </c>
      <c r="L1442" s="242">
        <v>0</v>
      </c>
      <c r="M1442" s="242">
        <v>0</v>
      </c>
      <c r="N1442" s="242">
        <v>0</v>
      </c>
      <c r="O1442" s="242">
        <v>0</v>
      </c>
      <c r="P1442" s="28"/>
      <c r="Q1442" s="242">
        <f>SUM(D1442:O1442)</f>
        <v>0</v>
      </c>
      <c r="R1442" s="242">
        <f>IF($R$19&lt;1,0,Q1442/$R$19)</f>
        <v>0</v>
      </c>
      <c r="S1442" s="243"/>
      <c r="T1442" s="351">
        <f>IF(Q1442=0,0,1)+IF(C1442=0,0,1)+IF(D1442=0,0,1)+IF(E1442=0,0,1)+IF(F1442=0,0,1)+IF(G1442=0,0,1)+IF(H1442=0,0,1)+IF(I1442=0,0,1)+IF(J1442=0,0,1)+IF(K1442=0,0,1)+IF(L1442=0,0,1)+IF(M1442=0,0,1)+IF(N1442=0,0,1)+IF(O1442=0,0,1)</f>
        <v>0</v>
      </c>
      <c r="U1442" s="237"/>
      <c r="V1442" s="237"/>
      <c r="W1442" s="237"/>
      <c r="X1442" s="237"/>
      <c r="Y1442" s="237"/>
      <c r="Z1442" s="237"/>
      <c r="AA1442" s="237"/>
      <c r="AB1442" s="237"/>
      <c r="AC1442" s="237"/>
      <c r="AD1442" s="237"/>
      <c r="AE1442" s="237"/>
      <c r="AF1442" s="237"/>
      <c r="AG1442" s="237"/>
      <c r="AH1442" s="237"/>
      <c r="AI1442" s="237"/>
      <c r="AJ1442" s="237"/>
      <c r="AK1442" s="237"/>
      <c r="AL1442" s="237"/>
      <c r="AM1442" s="237"/>
      <c r="AN1442" s="237"/>
      <c r="AO1442" s="237"/>
      <c r="AP1442" s="237"/>
      <c r="AQ1442" s="237"/>
      <c r="AR1442" s="237"/>
      <c r="AS1442" s="237"/>
      <c r="AT1442" s="237"/>
      <c r="AU1442" s="237"/>
      <c r="AV1442" s="237"/>
      <c r="AW1442" s="237"/>
      <c r="AX1442" s="237"/>
      <c r="AY1442" s="237"/>
      <c r="AZ1442" s="237"/>
      <c r="BA1442" s="237"/>
      <c r="BB1442" s="237"/>
      <c r="BC1442" s="237"/>
      <c r="BD1442" s="237"/>
      <c r="BE1442" s="237"/>
      <c r="BF1442" s="237"/>
      <c r="BG1442" s="237"/>
      <c r="BH1442" s="237"/>
      <c r="BI1442" s="237"/>
      <c r="BJ1442" s="237"/>
      <c r="BK1442" s="237"/>
      <c r="BL1442" s="237"/>
      <c r="BM1442" s="237"/>
      <c r="BN1442" s="237"/>
      <c r="BO1442" s="237"/>
      <c r="BP1442" s="237"/>
      <c r="BQ1442" s="237"/>
      <c r="BR1442" s="237"/>
      <c r="BS1442" s="237"/>
      <c r="BT1442" s="237"/>
      <c r="BU1442" s="237"/>
      <c r="BV1442" s="237"/>
      <c r="BW1442" s="237"/>
      <c r="BX1442" s="237"/>
      <c r="BY1442" s="237"/>
      <c r="BZ1442" s="237"/>
      <c r="CA1442" s="237"/>
      <c r="CB1442" s="237"/>
      <c r="CC1442" s="237"/>
      <c r="CD1442" s="237"/>
      <c r="CE1442" s="237"/>
      <c r="CF1442" s="237"/>
      <c r="CG1442" s="237"/>
      <c r="CH1442" s="237"/>
      <c r="CI1442" s="237"/>
      <c r="CJ1442" s="237"/>
      <c r="CK1442" s="237"/>
      <c r="CL1442" s="237"/>
      <c r="CM1442" s="237"/>
      <c r="CN1442" s="237"/>
      <c r="CO1442" s="237"/>
      <c r="CP1442" s="237"/>
      <c r="CQ1442" s="237"/>
      <c r="CR1442" s="237"/>
      <c r="CS1442" s="237"/>
      <c r="CT1442" s="237"/>
      <c r="CU1442" s="237"/>
      <c r="CV1442" s="237"/>
      <c r="CW1442" s="237"/>
      <c r="CX1442" s="237"/>
      <c r="CY1442" s="237"/>
      <c r="CZ1442" s="237"/>
      <c r="DA1442" s="237"/>
      <c r="DB1442" s="237"/>
      <c r="DC1442" s="237"/>
      <c r="DD1442" s="237"/>
      <c r="DE1442" s="237"/>
      <c r="DF1442" s="237"/>
      <c r="DG1442" s="237"/>
      <c r="DH1442" s="237"/>
      <c r="DI1442" s="237"/>
      <c r="DJ1442" s="237"/>
      <c r="DK1442" s="237"/>
      <c r="DL1442" s="237"/>
      <c r="DM1442" s="237"/>
      <c r="DN1442" s="237"/>
      <c r="DO1442" s="237"/>
      <c r="DP1442" s="237"/>
      <c r="DQ1442" s="237"/>
      <c r="DR1442" s="237"/>
      <c r="DS1442" s="237"/>
      <c r="DT1442" s="237"/>
      <c r="DU1442" s="237"/>
      <c r="DV1442" s="237"/>
      <c r="DW1442" s="237"/>
      <c r="DX1442" s="237"/>
      <c r="DY1442" s="237"/>
      <c r="DZ1442" s="237"/>
      <c r="EA1442" s="237"/>
      <c r="EB1442" s="237"/>
      <c r="EC1442" s="237"/>
      <c r="ED1442" s="237"/>
      <c r="EE1442" s="237"/>
      <c r="EF1442" s="237"/>
      <c r="EG1442" s="237"/>
      <c r="EH1442" s="237"/>
      <c r="EI1442" s="237"/>
      <c r="EJ1442" s="237"/>
      <c r="EK1442" s="237"/>
      <c r="EL1442" s="237"/>
      <c r="EM1442" s="237"/>
      <c r="EN1442" s="237"/>
      <c r="EO1442" s="237"/>
      <c r="EP1442" s="237"/>
      <c r="EQ1442" s="237"/>
      <c r="ER1442" s="237"/>
      <c r="ES1442" s="237"/>
      <c r="ET1442" s="237"/>
      <c r="EU1442" s="237"/>
      <c r="EV1442" s="237"/>
      <c r="EW1442" s="237"/>
      <c r="EX1442" s="237"/>
      <c r="EY1442" s="237"/>
      <c r="EZ1442" s="237"/>
      <c r="FA1442" s="237"/>
      <c r="FB1442" s="237"/>
      <c r="FC1442" s="237"/>
      <c r="FD1442" s="237"/>
      <c r="FE1442" s="237"/>
      <c r="FF1442" s="237"/>
      <c r="FG1442" s="237"/>
      <c r="FH1442" s="237"/>
      <c r="FI1442" s="237"/>
      <c r="FJ1442" s="237"/>
      <c r="FK1442" s="237"/>
      <c r="FL1442" s="237"/>
      <c r="FM1442" s="237"/>
      <c r="FN1442" s="237"/>
      <c r="FO1442" s="237"/>
      <c r="FP1442" s="237"/>
      <c r="FQ1442" s="237"/>
      <c r="FR1442" s="237"/>
      <c r="FS1442" s="237"/>
      <c r="FT1442" s="237"/>
      <c r="FU1442" s="237"/>
      <c r="FV1442" s="237"/>
      <c r="FW1442" s="237"/>
      <c r="FX1442" s="237"/>
      <c r="FY1442" s="237"/>
      <c r="FZ1442" s="237"/>
      <c r="GA1442" s="237"/>
      <c r="GB1442" s="237"/>
      <c r="GC1442" s="237"/>
      <c r="GD1442" s="237"/>
      <c r="GE1442" s="237"/>
      <c r="GF1442" s="237"/>
      <c r="GG1442" s="237"/>
      <c r="GH1442" s="237"/>
      <c r="GI1442" s="237"/>
      <c r="GJ1442" s="237"/>
      <c r="GK1442" s="237"/>
      <c r="GL1442" s="237"/>
      <c r="GM1442" s="237"/>
      <c r="GN1442" s="237"/>
      <c r="GO1442" s="237"/>
      <c r="GP1442" s="237"/>
      <c r="GQ1442" s="237"/>
    </row>
    <row r="1443" spans="1:199" s="81" customFormat="1" ht="15" hidden="1">
      <c r="A1443" s="176" t="s">
        <v>3335</v>
      </c>
      <c r="B1443" s="241" t="s">
        <v>6629</v>
      </c>
      <c r="C1443" s="242">
        <v>0</v>
      </c>
      <c r="D1443" s="242">
        <v>0</v>
      </c>
      <c r="E1443" s="242">
        <v>0</v>
      </c>
      <c r="F1443" s="242">
        <v>0</v>
      </c>
      <c r="G1443" s="242">
        <v>0</v>
      </c>
      <c r="H1443" s="242">
        <v>0</v>
      </c>
      <c r="I1443" s="242">
        <v>0</v>
      </c>
      <c r="J1443" s="242">
        <v>0</v>
      </c>
      <c r="K1443" s="242">
        <v>0</v>
      </c>
      <c r="L1443" s="242">
        <v>0</v>
      </c>
      <c r="M1443" s="242">
        <v>0</v>
      </c>
      <c r="N1443" s="242">
        <v>0</v>
      </c>
      <c r="O1443" s="242">
        <v>0</v>
      </c>
      <c r="P1443" s="28"/>
      <c r="Q1443" s="242">
        <f>SUM(D1443:O1443)</f>
        <v>0</v>
      </c>
      <c r="R1443" s="242">
        <f>IF($R$19&lt;1,0,Q1443/$R$19)</f>
        <v>0</v>
      </c>
      <c r="S1443" s="243"/>
      <c r="T1443" s="351">
        <f>IF(Q1443=0,0,1)+IF(C1443=0,0,1)+IF(D1443=0,0,1)+IF(E1443=0,0,1)+IF(F1443=0,0,1)+IF(G1443=0,0,1)+IF(H1443=0,0,1)+IF(I1443=0,0,1)+IF(J1443=0,0,1)+IF(K1443=0,0,1)+IF(L1443=0,0,1)+IF(M1443=0,0,1)+IF(N1443=0,0,1)+IF(O1443=0,0,1)</f>
        <v>0</v>
      </c>
      <c r="U1443" s="237"/>
      <c r="V1443" s="237"/>
      <c r="W1443" s="237"/>
      <c r="X1443" s="237"/>
      <c r="Y1443" s="237"/>
      <c r="Z1443" s="237"/>
      <c r="AA1443" s="237"/>
      <c r="AB1443" s="237"/>
      <c r="AC1443" s="237"/>
      <c r="AD1443" s="237"/>
      <c r="AE1443" s="237"/>
      <c r="AF1443" s="237"/>
      <c r="AG1443" s="237"/>
      <c r="AH1443" s="237"/>
      <c r="AI1443" s="237"/>
      <c r="AJ1443" s="237"/>
      <c r="AK1443" s="237"/>
      <c r="AL1443" s="237"/>
      <c r="AM1443" s="237"/>
      <c r="AN1443" s="237"/>
      <c r="AO1443" s="237"/>
      <c r="AP1443" s="237"/>
      <c r="AQ1443" s="237"/>
      <c r="AR1443" s="237"/>
      <c r="AS1443" s="237"/>
      <c r="AT1443" s="237"/>
      <c r="AU1443" s="237"/>
      <c r="AV1443" s="237"/>
      <c r="AW1443" s="237"/>
      <c r="AX1443" s="237"/>
      <c r="AY1443" s="237"/>
      <c r="AZ1443" s="237"/>
      <c r="BA1443" s="237"/>
      <c r="BB1443" s="237"/>
      <c r="BC1443" s="237"/>
      <c r="BD1443" s="237"/>
      <c r="BE1443" s="237"/>
      <c r="BF1443" s="237"/>
      <c r="BG1443" s="237"/>
      <c r="BH1443" s="237"/>
      <c r="BI1443" s="237"/>
      <c r="BJ1443" s="237"/>
      <c r="BK1443" s="237"/>
      <c r="BL1443" s="237"/>
      <c r="BM1443" s="237"/>
      <c r="BN1443" s="237"/>
      <c r="BO1443" s="237"/>
      <c r="BP1443" s="237"/>
      <c r="BQ1443" s="237"/>
      <c r="BR1443" s="237"/>
      <c r="BS1443" s="237"/>
      <c r="BT1443" s="237"/>
      <c r="BU1443" s="237"/>
      <c r="BV1443" s="237"/>
      <c r="BW1443" s="237"/>
      <c r="BX1443" s="237"/>
      <c r="BY1443" s="237"/>
      <c r="BZ1443" s="237"/>
      <c r="CA1443" s="237"/>
      <c r="CB1443" s="237"/>
      <c r="CC1443" s="237"/>
      <c r="CD1443" s="237"/>
      <c r="CE1443" s="237"/>
      <c r="CF1443" s="237"/>
      <c r="CG1443" s="237"/>
      <c r="CH1443" s="237"/>
      <c r="CI1443" s="237"/>
      <c r="CJ1443" s="237"/>
      <c r="CK1443" s="237"/>
      <c r="CL1443" s="237"/>
      <c r="CM1443" s="237"/>
      <c r="CN1443" s="237"/>
      <c r="CO1443" s="237"/>
      <c r="CP1443" s="237"/>
      <c r="CQ1443" s="237"/>
      <c r="CR1443" s="237"/>
      <c r="CS1443" s="237"/>
      <c r="CT1443" s="237"/>
      <c r="CU1443" s="237"/>
      <c r="CV1443" s="237"/>
      <c r="CW1443" s="237"/>
      <c r="CX1443" s="237"/>
      <c r="CY1443" s="237"/>
      <c r="CZ1443" s="237"/>
      <c r="DA1443" s="237"/>
      <c r="DB1443" s="237"/>
      <c r="DC1443" s="237"/>
      <c r="DD1443" s="237"/>
      <c r="DE1443" s="237"/>
      <c r="DF1443" s="237"/>
      <c r="DG1443" s="237"/>
      <c r="DH1443" s="237"/>
      <c r="DI1443" s="237"/>
      <c r="DJ1443" s="237"/>
      <c r="DK1443" s="237"/>
      <c r="DL1443" s="237"/>
      <c r="DM1443" s="237"/>
      <c r="DN1443" s="237"/>
      <c r="DO1443" s="237"/>
      <c r="DP1443" s="237"/>
      <c r="DQ1443" s="237"/>
      <c r="DR1443" s="237"/>
      <c r="DS1443" s="237"/>
      <c r="DT1443" s="237"/>
      <c r="DU1443" s="237"/>
      <c r="DV1443" s="237"/>
      <c r="DW1443" s="237"/>
      <c r="DX1443" s="237"/>
      <c r="DY1443" s="237"/>
      <c r="DZ1443" s="237"/>
      <c r="EA1443" s="237"/>
      <c r="EB1443" s="237"/>
      <c r="EC1443" s="237"/>
      <c r="ED1443" s="237"/>
      <c r="EE1443" s="237"/>
      <c r="EF1443" s="237"/>
      <c r="EG1443" s="237"/>
      <c r="EH1443" s="237"/>
      <c r="EI1443" s="237"/>
      <c r="EJ1443" s="237"/>
      <c r="EK1443" s="237"/>
      <c r="EL1443" s="237"/>
      <c r="EM1443" s="237"/>
      <c r="EN1443" s="237"/>
      <c r="EO1443" s="237"/>
      <c r="EP1443" s="237"/>
      <c r="EQ1443" s="237"/>
      <c r="ER1443" s="237"/>
      <c r="ES1443" s="237"/>
      <c r="ET1443" s="237"/>
      <c r="EU1443" s="237"/>
      <c r="EV1443" s="237"/>
      <c r="EW1443" s="237"/>
      <c r="EX1443" s="237"/>
      <c r="EY1443" s="237"/>
      <c r="EZ1443" s="237"/>
      <c r="FA1443" s="237"/>
      <c r="FB1443" s="237"/>
      <c r="FC1443" s="237"/>
      <c r="FD1443" s="237"/>
      <c r="FE1443" s="237"/>
      <c r="FF1443" s="237"/>
      <c r="FG1443" s="237"/>
      <c r="FH1443" s="237"/>
      <c r="FI1443" s="237"/>
      <c r="FJ1443" s="237"/>
      <c r="FK1443" s="237"/>
      <c r="FL1443" s="237"/>
      <c r="FM1443" s="237"/>
      <c r="FN1443" s="237"/>
      <c r="FO1443" s="237"/>
      <c r="FP1443" s="237"/>
      <c r="FQ1443" s="237"/>
      <c r="FR1443" s="237"/>
      <c r="FS1443" s="237"/>
      <c r="FT1443" s="237"/>
      <c r="FU1443" s="237"/>
      <c r="FV1443" s="237"/>
      <c r="FW1443" s="237"/>
      <c r="FX1443" s="237"/>
      <c r="FY1443" s="237"/>
      <c r="FZ1443" s="237"/>
      <c r="GA1443" s="237"/>
      <c r="GB1443" s="237"/>
      <c r="GC1443" s="237"/>
      <c r="GD1443" s="237"/>
      <c r="GE1443" s="237"/>
      <c r="GF1443" s="237"/>
      <c r="GG1443" s="237"/>
      <c r="GH1443" s="237"/>
      <c r="GI1443" s="237"/>
      <c r="GJ1443" s="237"/>
      <c r="GK1443" s="237"/>
      <c r="GL1443" s="237"/>
      <c r="GM1443" s="237"/>
      <c r="GN1443" s="237"/>
      <c r="GO1443" s="237"/>
      <c r="GP1443" s="237"/>
      <c r="GQ1443" s="237"/>
    </row>
    <row r="1444" spans="1:199" s="81" customFormat="1" ht="15" hidden="1">
      <c r="A1444" s="176" t="s">
        <v>3336</v>
      </c>
      <c r="B1444" s="241" t="s">
        <v>6630</v>
      </c>
      <c r="C1444" s="242">
        <v>0</v>
      </c>
      <c r="D1444" s="242">
        <v>0</v>
      </c>
      <c r="E1444" s="242">
        <v>0</v>
      </c>
      <c r="F1444" s="242">
        <v>0</v>
      </c>
      <c r="G1444" s="242">
        <v>0</v>
      </c>
      <c r="H1444" s="242">
        <v>0</v>
      </c>
      <c r="I1444" s="242">
        <v>0</v>
      </c>
      <c r="J1444" s="242">
        <v>0</v>
      </c>
      <c r="K1444" s="242">
        <v>0</v>
      </c>
      <c r="L1444" s="242">
        <v>0</v>
      </c>
      <c r="M1444" s="242">
        <v>0</v>
      </c>
      <c r="N1444" s="242">
        <v>0</v>
      </c>
      <c r="O1444" s="242">
        <v>0</v>
      </c>
      <c r="P1444" s="28"/>
      <c r="Q1444" s="242">
        <f>SUM(D1444:O1444)</f>
        <v>0</v>
      </c>
      <c r="R1444" s="242">
        <f>IF($R$19&lt;1,0,Q1444/$R$19)</f>
        <v>0</v>
      </c>
      <c r="S1444" s="243"/>
      <c r="T1444" s="351">
        <f>IF(Q1444=0,0,1)+IF(C1444=0,0,1)+IF(D1444=0,0,1)+IF(E1444=0,0,1)+IF(F1444=0,0,1)+IF(G1444=0,0,1)+IF(H1444=0,0,1)+IF(I1444=0,0,1)+IF(J1444=0,0,1)+IF(K1444=0,0,1)+IF(L1444=0,0,1)+IF(M1444=0,0,1)+IF(N1444=0,0,1)+IF(O1444=0,0,1)</f>
        <v>0</v>
      </c>
      <c r="U1444" s="237"/>
      <c r="V1444" s="237"/>
      <c r="W1444" s="237"/>
      <c r="X1444" s="237"/>
      <c r="Y1444" s="237"/>
      <c r="Z1444" s="237"/>
      <c r="AA1444" s="237"/>
      <c r="AB1444" s="237"/>
      <c r="AC1444" s="237"/>
      <c r="AD1444" s="237"/>
      <c r="AE1444" s="237"/>
      <c r="AF1444" s="237"/>
      <c r="AG1444" s="237"/>
      <c r="AH1444" s="237"/>
      <c r="AI1444" s="237"/>
      <c r="AJ1444" s="237"/>
      <c r="AK1444" s="237"/>
      <c r="AL1444" s="237"/>
      <c r="AM1444" s="237"/>
      <c r="AN1444" s="237"/>
      <c r="AO1444" s="237"/>
      <c r="AP1444" s="237"/>
      <c r="AQ1444" s="237"/>
      <c r="AR1444" s="237"/>
      <c r="AS1444" s="237"/>
      <c r="AT1444" s="237"/>
      <c r="AU1444" s="237"/>
      <c r="AV1444" s="237"/>
      <c r="AW1444" s="237"/>
      <c r="AX1444" s="237"/>
      <c r="AY1444" s="237"/>
      <c r="AZ1444" s="237"/>
      <c r="BA1444" s="237"/>
      <c r="BB1444" s="237"/>
      <c r="BC1444" s="237"/>
      <c r="BD1444" s="237"/>
      <c r="BE1444" s="237"/>
      <c r="BF1444" s="237"/>
      <c r="BG1444" s="237"/>
      <c r="BH1444" s="237"/>
      <c r="BI1444" s="237"/>
      <c r="BJ1444" s="237"/>
      <c r="BK1444" s="237"/>
      <c r="BL1444" s="237"/>
      <c r="BM1444" s="237"/>
      <c r="BN1444" s="237"/>
      <c r="BO1444" s="237"/>
      <c r="BP1444" s="237"/>
      <c r="BQ1444" s="237"/>
      <c r="BR1444" s="237"/>
      <c r="BS1444" s="237"/>
      <c r="BT1444" s="237"/>
      <c r="BU1444" s="237"/>
      <c r="BV1444" s="237"/>
      <c r="BW1444" s="237"/>
      <c r="BX1444" s="237"/>
      <c r="BY1444" s="237"/>
      <c r="BZ1444" s="237"/>
      <c r="CA1444" s="237"/>
      <c r="CB1444" s="237"/>
      <c r="CC1444" s="237"/>
      <c r="CD1444" s="237"/>
      <c r="CE1444" s="237"/>
      <c r="CF1444" s="237"/>
      <c r="CG1444" s="237"/>
      <c r="CH1444" s="237"/>
      <c r="CI1444" s="237"/>
      <c r="CJ1444" s="237"/>
      <c r="CK1444" s="237"/>
      <c r="CL1444" s="237"/>
      <c r="CM1444" s="237"/>
      <c r="CN1444" s="237"/>
      <c r="CO1444" s="237"/>
      <c r="CP1444" s="237"/>
      <c r="CQ1444" s="237"/>
      <c r="CR1444" s="237"/>
      <c r="CS1444" s="237"/>
      <c r="CT1444" s="237"/>
      <c r="CU1444" s="237"/>
      <c r="CV1444" s="237"/>
      <c r="CW1444" s="237"/>
      <c r="CX1444" s="237"/>
      <c r="CY1444" s="237"/>
      <c r="CZ1444" s="237"/>
      <c r="DA1444" s="237"/>
      <c r="DB1444" s="237"/>
      <c r="DC1444" s="237"/>
      <c r="DD1444" s="237"/>
      <c r="DE1444" s="237"/>
      <c r="DF1444" s="237"/>
      <c r="DG1444" s="237"/>
      <c r="DH1444" s="237"/>
      <c r="DI1444" s="237"/>
      <c r="DJ1444" s="237"/>
      <c r="DK1444" s="237"/>
      <c r="DL1444" s="237"/>
      <c r="DM1444" s="237"/>
      <c r="DN1444" s="237"/>
      <c r="DO1444" s="237"/>
      <c r="DP1444" s="237"/>
      <c r="DQ1444" s="237"/>
      <c r="DR1444" s="237"/>
      <c r="DS1444" s="237"/>
      <c r="DT1444" s="237"/>
      <c r="DU1444" s="237"/>
      <c r="DV1444" s="237"/>
      <c r="DW1444" s="237"/>
      <c r="DX1444" s="237"/>
      <c r="DY1444" s="237"/>
      <c r="DZ1444" s="237"/>
      <c r="EA1444" s="237"/>
      <c r="EB1444" s="237"/>
      <c r="EC1444" s="237"/>
      <c r="ED1444" s="237"/>
      <c r="EE1444" s="237"/>
      <c r="EF1444" s="237"/>
      <c r="EG1444" s="237"/>
      <c r="EH1444" s="237"/>
      <c r="EI1444" s="237"/>
      <c r="EJ1444" s="237"/>
      <c r="EK1444" s="237"/>
      <c r="EL1444" s="237"/>
      <c r="EM1444" s="237"/>
      <c r="EN1444" s="237"/>
      <c r="EO1444" s="237"/>
      <c r="EP1444" s="237"/>
      <c r="EQ1444" s="237"/>
      <c r="ER1444" s="237"/>
      <c r="ES1444" s="237"/>
      <c r="ET1444" s="237"/>
      <c r="EU1444" s="237"/>
      <c r="EV1444" s="237"/>
      <c r="EW1444" s="237"/>
      <c r="EX1444" s="237"/>
      <c r="EY1444" s="237"/>
      <c r="EZ1444" s="237"/>
      <c r="FA1444" s="237"/>
      <c r="FB1444" s="237"/>
      <c r="FC1444" s="237"/>
      <c r="FD1444" s="237"/>
      <c r="FE1444" s="237"/>
      <c r="FF1444" s="237"/>
      <c r="FG1444" s="237"/>
      <c r="FH1444" s="237"/>
      <c r="FI1444" s="237"/>
      <c r="FJ1444" s="237"/>
      <c r="FK1444" s="237"/>
      <c r="FL1444" s="237"/>
      <c r="FM1444" s="237"/>
      <c r="FN1444" s="237"/>
      <c r="FO1444" s="237"/>
      <c r="FP1444" s="237"/>
      <c r="FQ1444" s="237"/>
      <c r="FR1444" s="237"/>
      <c r="FS1444" s="237"/>
      <c r="FT1444" s="237"/>
      <c r="FU1444" s="237"/>
      <c r="FV1444" s="237"/>
      <c r="FW1444" s="237"/>
      <c r="FX1444" s="237"/>
      <c r="FY1444" s="237"/>
      <c r="FZ1444" s="237"/>
      <c r="GA1444" s="237"/>
      <c r="GB1444" s="237"/>
      <c r="GC1444" s="237"/>
      <c r="GD1444" s="237"/>
      <c r="GE1444" s="237"/>
      <c r="GF1444" s="237"/>
      <c r="GG1444" s="237"/>
      <c r="GH1444" s="237"/>
      <c r="GI1444" s="237"/>
      <c r="GJ1444" s="237"/>
      <c r="GK1444" s="237"/>
      <c r="GL1444" s="237"/>
      <c r="GM1444" s="237"/>
      <c r="GN1444" s="237"/>
      <c r="GO1444" s="237"/>
      <c r="GP1444" s="237"/>
      <c r="GQ1444" s="237"/>
    </row>
    <row r="1445" spans="1:199" s="81" customFormat="1" ht="15" hidden="1">
      <c r="A1445" s="176" t="s">
        <v>3337</v>
      </c>
      <c r="B1445" s="241" t="s">
        <v>6631</v>
      </c>
      <c r="C1445" s="242">
        <v>0</v>
      </c>
      <c r="D1445" s="242">
        <v>0</v>
      </c>
      <c r="E1445" s="242">
        <v>0</v>
      </c>
      <c r="F1445" s="242">
        <v>0</v>
      </c>
      <c r="G1445" s="242">
        <v>0</v>
      </c>
      <c r="H1445" s="242">
        <v>0</v>
      </c>
      <c r="I1445" s="242">
        <v>0</v>
      </c>
      <c r="J1445" s="242">
        <v>0</v>
      </c>
      <c r="K1445" s="242">
        <v>0</v>
      </c>
      <c r="L1445" s="242">
        <v>0</v>
      </c>
      <c r="M1445" s="242">
        <v>0</v>
      </c>
      <c r="N1445" s="242">
        <v>0</v>
      </c>
      <c r="O1445" s="242">
        <v>0</v>
      </c>
      <c r="P1445" s="28"/>
      <c r="Q1445" s="242">
        <f>SUM(D1445:O1445)</f>
        <v>0</v>
      </c>
      <c r="R1445" s="242">
        <f>IF($R$19&lt;1,0,Q1445/$R$19)</f>
        <v>0</v>
      </c>
      <c r="S1445" s="243"/>
      <c r="T1445" s="351">
        <f>IF(Q1445=0,0,1)+IF(C1445=0,0,1)+IF(D1445=0,0,1)+IF(E1445=0,0,1)+IF(F1445=0,0,1)+IF(G1445=0,0,1)+IF(H1445=0,0,1)+IF(I1445=0,0,1)+IF(J1445=0,0,1)+IF(K1445=0,0,1)+IF(L1445=0,0,1)+IF(M1445=0,0,1)+IF(N1445=0,0,1)+IF(O1445=0,0,1)</f>
        <v>0</v>
      </c>
      <c r="U1445" s="237"/>
      <c r="V1445" s="237"/>
      <c r="W1445" s="237"/>
      <c r="X1445" s="237"/>
      <c r="Y1445" s="237"/>
      <c r="Z1445" s="237"/>
      <c r="AA1445" s="237"/>
      <c r="AB1445" s="237"/>
      <c r="AC1445" s="237"/>
      <c r="AD1445" s="237"/>
      <c r="AE1445" s="237"/>
      <c r="AF1445" s="237"/>
      <c r="AG1445" s="237"/>
      <c r="AH1445" s="237"/>
      <c r="AI1445" s="237"/>
      <c r="AJ1445" s="237"/>
      <c r="AK1445" s="237"/>
      <c r="AL1445" s="237"/>
      <c r="AM1445" s="237"/>
      <c r="AN1445" s="237"/>
      <c r="AO1445" s="237"/>
      <c r="AP1445" s="237"/>
      <c r="AQ1445" s="237"/>
      <c r="AR1445" s="237"/>
      <c r="AS1445" s="237"/>
      <c r="AT1445" s="237"/>
      <c r="AU1445" s="237"/>
      <c r="AV1445" s="237"/>
      <c r="AW1445" s="237"/>
      <c r="AX1445" s="237"/>
      <c r="AY1445" s="237"/>
      <c r="AZ1445" s="237"/>
      <c r="BA1445" s="237"/>
      <c r="BB1445" s="237"/>
      <c r="BC1445" s="237"/>
      <c r="BD1445" s="237"/>
      <c r="BE1445" s="237"/>
      <c r="BF1445" s="237"/>
      <c r="BG1445" s="237"/>
      <c r="BH1445" s="237"/>
      <c r="BI1445" s="237"/>
      <c r="BJ1445" s="237"/>
      <c r="BK1445" s="237"/>
      <c r="BL1445" s="237"/>
      <c r="BM1445" s="237"/>
      <c r="BN1445" s="237"/>
      <c r="BO1445" s="237"/>
      <c r="BP1445" s="237"/>
      <c r="BQ1445" s="237"/>
      <c r="BR1445" s="237"/>
      <c r="BS1445" s="237"/>
      <c r="BT1445" s="237"/>
      <c r="BU1445" s="237"/>
      <c r="BV1445" s="237"/>
      <c r="BW1445" s="237"/>
      <c r="BX1445" s="237"/>
      <c r="BY1445" s="237"/>
      <c r="BZ1445" s="237"/>
      <c r="CA1445" s="237"/>
      <c r="CB1445" s="237"/>
      <c r="CC1445" s="237"/>
      <c r="CD1445" s="237"/>
      <c r="CE1445" s="237"/>
      <c r="CF1445" s="237"/>
      <c r="CG1445" s="237"/>
      <c r="CH1445" s="237"/>
      <c r="CI1445" s="237"/>
      <c r="CJ1445" s="237"/>
      <c r="CK1445" s="237"/>
      <c r="CL1445" s="237"/>
      <c r="CM1445" s="237"/>
      <c r="CN1445" s="237"/>
      <c r="CO1445" s="237"/>
      <c r="CP1445" s="237"/>
      <c r="CQ1445" s="237"/>
      <c r="CR1445" s="237"/>
      <c r="CS1445" s="237"/>
      <c r="CT1445" s="237"/>
      <c r="CU1445" s="237"/>
      <c r="CV1445" s="237"/>
      <c r="CW1445" s="237"/>
      <c r="CX1445" s="237"/>
      <c r="CY1445" s="237"/>
      <c r="CZ1445" s="237"/>
      <c r="DA1445" s="237"/>
      <c r="DB1445" s="237"/>
      <c r="DC1445" s="237"/>
      <c r="DD1445" s="237"/>
      <c r="DE1445" s="237"/>
      <c r="DF1445" s="237"/>
      <c r="DG1445" s="237"/>
      <c r="DH1445" s="237"/>
      <c r="DI1445" s="237"/>
      <c r="DJ1445" s="237"/>
      <c r="DK1445" s="237"/>
      <c r="DL1445" s="237"/>
      <c r="DM1445" s="237"/>
      <c r="DN1445" s="237"/>
      <c r="DO1445" s="237"/>
      <c r="DP1445" s="237"/>
      <c r="DQ1445" s="237"/>
      <c r="DR1445" s="237"/>
      <c r="DS1445" s="237"/>
      <c r="DT1445" s="237"/>
      <c r="DU1445" s="237"/>
      <c r="DV1445" s="237"/>
      <c r="DW1445" s="237"/>
      <c r="DX1445" s="237"/>
      <c r="DY1445" s="237"/>
      <c r="DZ1445" s="237"/>
      <c r="EA1445" s="237"/>
      <c r="EB1445" s="237"/>
      <c r="EC1445" s="237"/>
      <c r="ED1445" s="237"/>
      <c r="EE1445" s="237"/>
      <c r="EF1445" s="237"/>
      <c r="EG1445" s="237"/>
      <c r="EH1445" s="237"/>
      <c r="EI1445" s="237"/>
      <c r="EJ1445" s="237"/>
      <c r="EK1445" s="237"/>
      <c r="EL1445" s="237"/>
      <c r="EM1445" s="237"/>
      <c r="EN1445" s="237"/>
      <c r="EO1445" s="237"/>
      <c r="EP1445" s="237"/>
      <c r="EQ1445" s="237"/>
      <c r="ER1445" s="237"/>
      <c r="ES1445" s="237"/>
      <c r="ET1445" s="237"/>
      <c r="EU1445" s="237"/>
      <c r="EV1445" s="237"/>
      <c r="EW1445" s="237"/>
      <c r="EX1445" s="237"/>
      <c r="EY1445" s="237"/>
      <c r="EZ1445" s="237"/>
      <c r="FA1445" s="237"/>
      <c r="FB1445" s="237"/>
      <c r="FC1445" s="237"/>
      <c r="FD1445" s="237"/>
      <c r="FE1445" s="237"/>
      <c r="FF1445" s="237"/>
      <c r="FG1445" s="237"/>
      <c r="FH1445" s="237"/>
      <c r="FI1445" s="237"/>
      <c r="FJ1445" s="237"/>
      <c r="FK1445" s="237"/>
      <c r="FL1445" s="237"/>
      <c r="FM1445" s="237"/>
      <c r="FN1445" s="237"/>
      <c r="FO1445" s="237"/>
      <c r="FP1445" s="237"/>
      <c r="FQ1445" s="237"/>
      <c r="FR1445" s="237"/>
      <c r="FS1445" s="237"/>
      <c r="FT1445" s="237"/>
      <c r="FU1445" s="237"/>
      <c r="FV1445" s="237"/>
      <c r="FW1445" s="237"/>
      <c r="FX1445" s="237"/>
      <c r="FY1445" s="237"/>
      <c r="FZ1445" s="237"/>
      <c r="GA1445" s="237"/>
      <c r="GB1445" s="237"/>
      <c r="GC1445" s="237"/>
      <c r="GD1445" s="237"/>
      <c r="GE1445" s="237"/>
      <c r="GF1445" s="237"/>
      <c r="GG1445" s="237"/>
      <c r="GH1445" s="237"/>
      <c r="GI1445" s="237"/>
      <c r="GJ1445" s="237"/>
      <c r="GK1445" s="237"/>
      <c r="GL1445" s="237"/>
      <c r="GM1445" s="237"/>
      <c r="GN1445" s="237"/>
      <c r="GO1445" s="237"/>
      <c r="GP1445" s="237"/>
      <c r="GQ1445" s="237"/>
    </row>
    <row r="1446" spans="1:199" s="81" customFormat="1" ht="15" hidden="1">
      <c r="A1446" s="176" t="s">
        <v>3338</v>
      </c>
      <c r="B1446" s="241" t="s">
        <v>6632</v>
      </c>
      <c r="C1446" s="242">
        <v>0</v>
      </c>
      <c r="D1446" s="242">
        <v>0</v>
      </c>
      <c r="E1446" s="242">
        <v>0</v>
      </c>
      <c r="F1446" s="242">
        <v>0</v>
      </c>
      <c r="G1446" s="242">
        <v>0</v>
      </c>
      <c r="H1446" s="242">
        <v>0</v>
      </c>
      <c r="I1446" s="242">
        <v>0</v>
      </c>
      <c r="J1446" s="242">
        <v>0</v>
      </c>
      <c r="K1446" s="242">
        <v>0</v>
      </c>
      <c r="L1446" s="242">
        <v>0</v>
      </c>
      <c r="M1446" s="242">
        <v>0</v>
      </c>
      <c r="N1446" s="242">
        <v>0</v>
      </c>
      <c r="O1446" s="242">
        <v>0</v>
      </c>
      <c r="P1446" s="28"/>
      <c r="Q1446" s="242">
        <f>SUM(D1446:O1446)</f>
        <v>0</v>
      </c>
      <c r="R1446" s="242">
        <f>IF($R$19&lt;1,0,Q1446/$R$19)</f>
        <v>0</v>
      </c>
      <c r="S1446" s="243"/>
      <c r="T1446" s="351">
        <f>IF(Q1446=0,0,1)+IF(C1446=0,0,1)+IF(D1446=0,0,1)+IF(E1446=0,0,1)+IF(F1446=0,0,1)+IF(G1446=0,0,1)+IF(H1446=0,0,1)+IF(I1446=0,0,1)+IF(J1446=0,0,1)+IF(K1446=0,0,1)+IF(L1446=0,0,1)+IF(M1446=0,0,1)+IF(N1446=0,0,1)+IF(O1446=0,0,1)</f>
        <v>0</v>
      </c>
      <c r="U1446" s="237"/>
      <c r="V1446" s="237"/>
      <c r="W1446" s="237"/>
      <c r="X1446" s="237"/>
      <c r="Y1446" s="237"/>
      <c r="Z1446" s="237"/>
      <c r="AA1446" s="237"/>
      <c r="AB1446" s="237"/>
      <c r="AC1446" s="237"/>
      <c r="AD1446" s="237"/>
      <c r="AE1446" s="237"/>
      <c r="AF1446" s="237"/>
      <c r="AG1446" s="237"/>
      <c r="AH1446" s="237"/>
      <c r="AI1446" s="237"/>
      <c r="AJ1446" s="237"/>
      <c r="AK1446" s="237"/>
      <c r="AL1446" s="237"/>
      <c r="AM1446" s="237"/>
      <c r="AN1446" s="237"/>
      <c r="AO1446" s="237"/>
      <c r="AP1446" s="237"/>
      <c r="AQ1446" s="237"/>
      <c r="AR1446" s="237"/>
      <c r="AS1446" s="237"/>
      <c r="AT1446" s="237"/>
      <c r="AU1446" s="237"/>
      <c r="AV1446" s="237"/>
      <c r="AW1446" s="237"/>
      <c r="AX1446" s="237"/>
      <c r="AY1446" s="237"/>
      <c r="AZ1446" s="237"/>
      <c r="BA1446" s="237"/>
      <c r="BB1446" s="237"/>
      <c r="BC1446" s="237"/>
      <c r="BD1446" s="237"/>
      <c r="BE1446" s="237"/>
      <c r="BF1446" s="237"/>
      <c r="BG1446" s="237"/>
      <c r="BH1446" s="237"/>
      <c r="BI1446" s="237"/>
      <c r="BJ1446" s="237"/>
      <c r="BK1446" s="237"/>
      <c r="BL1446" s="237"/>
      <c r="BM1446" s="237"/>
      <c r="BN1446" s="237"/>
      <c r="BO1446" s="237"/>
      <c r="BP1446" s="237"/>
      <c r="BQ1446" s="237"/>
      <c r="BR1446" s="237"/>
      <c r="BS1446" s="237"/>
      <c r="BT1446" s="237"/>
      <c r="BU1446" s="237"/>
      <c r="BV1446" s="237"/>
      <c r="BW1446" s="237"/>
      <c r="BX1446" s="237"/>
      <c r="BY1446" s="237"/>
      <c r="BZ1446" s="237"/>
      <c r="CA1446" s="237"/>
      <c r="CB1446" s="237"/>
      <c r="CC1446" s="237"/>
      <c r="CD1446" s="237"/>
      <c r="CE1446" s="237"/>
      <c r="CF1446" s="237"/>
      <c r="CG1446" s="237"/>
      <c r="CH1446" s="237"/>
      <c r="CI1446" s="237"/>
      <c r="CJ1446" s="237"/>
      <c r="CK1446" s="237"/>
      <c r="CL1446" s="237"/>
      <c r="CM1446" s="237"/>
      <c r="CN1446" s="237"/>
      <c r="CO1446" s="237"/>
      <c r="CP1446" s="237"/>
      <c r="CQ1446" s="237"/>
      <c r="CR1446" s="237"/>
      <c r="CS1446" s="237"/>
      <c r="CT1446" s="237"/>
      <c r="CU1446" s="237"/>
      <c r="CV1446" s="237"/>
      <c r="CW1446" s="237"/>
      <c r="CX1446" s="237"/>
      <c r="CY1446" s="237"/>
      <c r="CZ1446" s="237"/>
      <c r="DA1446" s="237"/>
      <c r="DB1446" s="237"/>
      <c r="DC1446" s="237"/>
      <c r="DD1446" s="237"/>
      <c r="DE1446" s="237"/>
      <c r="DF1446" s="237"/>
      <c r="DG1446" s="237"/>
      <c r="DH1446" s="237"/>
      <c r="DI1446" s="237"/>
      <c r="DJ1446" s="237"/>
      <c r="DK1446" s="237"/>
      <c r="DL1446" s="237"/>
      <c r="DM1446" s="237"/>
      <c r="DN1446" s="237"/>
      <c r="DO1446" s="237"/>
      <c r="DP1446" s="237"/>
      <c r="DQ1446" s="237"/>
      <c r="DR1446" s="237"/>
      <c r="DS1446" s="237"/>
      <c r="DT1446" s="237"/>
      <c r="DU1446" s="237"/>
      <c r="DV1446" s="237"/>
      <c r="DW1446" s="237"/>
      <c r="DX1446" s="237"/>
      <c r="DY1446" s="237"/>
      <c r="DZ1446" s="237"/>
      <c r="EA1446" s="237"/>
      <c r="EB1446" s="237"/>
      <c r="EC1446" s="237"/>
      <c r="ED1446" s="237"/>
      <c r="EE1446" s="237"/>
      <c r="EF1446" s="237"/>
      <c r="EG1446" s="237"/>
      <c r="EH1446" s="237"/>
      <c r="EI1446" s="237"/>
      <c r="EJ1446" s="237"/>
      <c r="EK1446" s="237"/>
      <c r="EL1446" s="237"/>
      <c r="EM1446" s="237"/>
      <c r="EN1446" s="237"/>
      <c r="EO1446" s="237"/>
      <c r="EP1446" s="237"/>
      <c r="EQ1446" s="237"/>
      <c r="ER1446" s="237"/>
      <c r="ES1446" s="237"/>
      <c r="ET1446" s="237"/>
      <c r="EU1446" s="237"/>
      <c r="EV1446" s="237"/>
      <c r="EW1446" s="237"/>
      <c r="EX1446" s="237"/>
      <c r="EY1446" s="237"/>
      <c r="EZ1446" s="237"/>
      <c r="FA1446" s="237"/>
      <c r="FB1446" s="237"/>
      <c r="FC1446" s="237"/>
      <c r="FD1446" s="237"/>
      <c r="FE1446" s="237"/>
      <c r="FF1446" s="237"/>
      <c r="FG1446" s="237"/>
      <c r="FH1446" s="237"/>
      <c r="FI1446" s="237"/>
      <c r="FJ1446" s="237"/>
      <c r="FK1446" s="237"/>
      <c r="FL1446" s="237"/>
      <c r="FM1446" s="237"/>
      <c r="FN1446" s="237"/>
      <c r="FO1446" s="237"/>
      <c r="FP1446" s="237"/>
      <c r="FQ1446" s="237"/>
      <c r="FR1446" s="237"/>
      <c r="FS1446" s="237"/>
      <c r="FT1446" s="237"/>
      <c r="FU1446" s="237"/>
      <c r="FV1446" s="237"/>
      <c r="FW1446" s="237"/>
      <c r="FX1446" s="237"/>
      <c r="FY1446" s="237"/>
      <c r="FZ1446" s="237"/>
      <c r="GA1446" s="237"/>
      <c r="GB1446" s="237"/>
      <c r="GC1446" s="237"/>
      <c r="GD1446" s="237"/>
      <c r="GE1446" s="237"/>
      <c r="GF1446" s="237"/>
      <c r="GG1446" s="237"/>
      <c r="GH1446" s="237"/>
      <c r="GI1446" s="237"/>
      <c r="GJ1446" s="237"/>
      <c r="GK1446" s="237"/>
      <c r="GL1446" s="237"/>
      <c r="GM1446" s="237"/>
      <c r="GN1446" s="237"/>
      <c r="GO1446" s="237"/>
      <c r="GP1446" s="237"/>
      <c r="GQ1446" s="237"/>
    </row>
    <row r="1447" spans="1:199" s="81" customFormat="1" ht="15" hidden="1">
      <c r="A1447" s="176" t="s">
        <v>3339</v>
      </c>
      <c r="B1447" s="241" t="s">
        <v>6633</v>
      </c>
      <c r="C1447" s="242">
        <v>0</v>
      </c>
      <c r="D1447" s="242">
        <v>0</v>
      </c>
      <c r="E1447" s="242">
        <v>0</v>
      </c>
      <c r="F1447" s="242">
        <v>0</v>
      </c>
      <c r="G1447" s="242">
        <v>0</v>
      </c>
      <c r="H1447" s="242">
        <v>0</v>
      </c>
      <c r="I1447" s="242">
        <v>0</v>
      </c>
      <c r="J1447" s="242">
        <v>0</v>
      </c>
      <c r="K1447" s="242">
        <v>0</v>
      </c>
      <c r="L1447" s="242">
        <v>0</v>
      </c>
      <c r="M1447" s="242">
        <v>0</v>
      </c>
      <c r="N1447" s="242">
        <v>0</v>
      </c>
      <c r="O1447" s="242">
        <v>0</v>
      </c>
      <c r="P1447" s="28"/>
      <c r="Q1447" s="242">
        <f>SUM(D1447:O1447)</f>
        <v>0</v>
      </c>
      <c r="R1447" s="242">
        <f>IF($R$19&lt;1,0,Q1447/$R$19)</f>
        <v>0</v>
      </c>
      <c r="S1447" s="243"/>
      <c r="T1447" s="351">
        <f>IF(Q1447=0,0,1)+IF(C1447=0,0,1)+IF(D1447=0,0,1)+IF(E1447=0,0,1)+IF(F1447=0,0,1)+IF(G1447=0,0,1)+IF(H1447=0,0,1)+IF(I1447=0,0,1)+IF(J1447=0,0,1)+IF(K1447=0,0,1)+IF(L1447=0,0,1)+IF(M1447=0,0,1)+IF(N1447=0,0,1)+IF(O1447=0,0,1)</f>
        <v>0</v>
      </c>
      <c r="U1447" s="237"/>
      <c r="V1447" s="237"/>
      <c r="W1447" s="237"/>
      <c r="X1447" s="237"/>
      <c r="Y1447" s="237"/>
      <c r="Z1447" s="237"/>
      <c r="AA1447" s="237"/>
      <c r="AB1447" s="237"/>
      <c r="AC1447" s="237"/>
      <c r="AD1447" s="237"/>
      <c r="AE1447" s="237"/>
      <c r="AF1447" s="237"/>
      <c r="AG1447" s="237"/>
      <c r="AH1447" s="237"/>
      <c r="AI1447" s="237"/>
      <c r="AJ1447" s="237"/>
      <c r="AK1447" s="237"/>
      <c r="AL1447" s="237"/>
      <c r="AM1447" s="237"/>
      <c r="AN1447" s="237"/>
      <c r="AO1447" s="237"/>
      <c r="AP1447" s="237"/>
      <c r="AQ1447" s="237"/>
      <c r="AR1447" s="237"/>
      <c r="AS1447" s="237"/>
      <c r="AT1447" s="237"/>
      <c r="AU1447" s="237"/>
      <c r="AV1447" s="237"/>
      <c r="AW1447" s="237"/>
      <c r="AX1447" s="237"/>
      <c r="AY1447" s="237"/>
      <c r="AZ1447" s="237"/>
      <c r="BA1447" s="237"/>
      <c r="BB1447" s="237"/>
      <c r="BC1447" s="237"/>
      <c r="BD1447" s="237"/>
      <c r="BE1447" s="237"/>
      <c r="BF1447" s="237"/>
      <c r="BG1447" s="237"/>
      <c r="BH1447" s="237"/>
      <c r="BI1447" s="237"/>
      <c r="BJ1447" s="237"/>
      <c r="BK1447" s="237"/>
      <c r="BL1447" s="237"/>
      <c r="BM1447" s="237"/>
      <c r="BN1447" s="237"/>
      <c r="BO1447" s="237"/>
      <c r="BP1447" s="237"/>
      <c r="BQ1447" s="237"/>
      <c r="BR1447" s="237"/>
      <c r="BS1447" s="237"/>
      <c r="BT1447" s="237"/>
      <c r="BU1447" s="237"/>
      <c r="BV1447" s="237"/>
      <c r="BW1447" s="237"/>
      <c r="BX1447" s="237"/>
      <c r="BY1447" s="237"/>
      <c r="BZ1447" s="237"/>
      <c r="CA1447" s="237"/>
      <c r="CB1447" s="237"/>
      <c r="CC1447" s="237"/>
      <c r="CD1447" s="237"/>
      <c r="CE1447" s="237"/>
      <c r="CF1447" s="237"/>
      <c r="CG1447" s="237"/>
      <c r="CH1447" s="237"/>
      <c r="CI1447" s="237"/>
      <c r="CJ1447" s="237"/>
      <c r="CK1447" s="237"/>
      <c r="CL1447" s="237"/>
      <c r="CM1447" s="237"/>
      <c r="CN1447" s="237"/>
      <c r="CO1447" s="237"/>
      <c r="CP1447" s="237"/>
      <c r="CQ1447" s="237"/>
      <c r="CR1447" s="237"/>
      <c r="CS1447" s="237"/>
      <c r="CT1447" s="237"/>
      <c r="CU1447" s="237"/>
      <c r="CV1447" s="237"/>
      <c r="CW1447" s="237"/>
      <c r="CX1447" s="237"/>
      <c r="CY1447" s="237"/>
      <c r="CZ1447" s="237"/>
      <c r="DA1447" s="237"/>
      <c r="DB1447" s="237"/>
      <c r="DC1447" s="237"/>
      <c r="DD1447" s="237"/>
      <c r="DE1447" s="237"/>
      <c r="DF1447" s="237"/>
      <c r="DG1447" s="237"/>
      <c r="DH1447" s="237"/>
      <c r="DI1447" s="237"/>
      <c r="DJ1447" s="237"/>
      <c r="DK1447" s="237"/>
      <c r="DL1447" s="237"/>
      <c r="DM1447" s="237"/>
      <c r="DN1447" s="237"/>
      <c r="DO1447" s="237"/>
      <c r="DP1447" s="237"/>
      <c r="DQ1447" s="237"/>
      <c r="DR1447" s="237"/>
      <c r="DS1447" s="237"/>
      <c r="DT1447" s="237"/>
      <c r="DU1447" s="237"/>
      <c r="DV1447" s="237"/>
      <c r="DW1447" s="237"/>
      <c r="DX1447" s="237"/>
      <c r="DY1447" s="237"/>
      <c r="DZ1447" s="237"/>
      <c r="EA1447" s="237"/>
      <c r="EB1447" s="237"/>
      <c r="EC1447" s="237"/>
      <c r="ED1447" s="237"/>
      <c r="EE1447" s="237"/>
      <c r="EF1447" s="237"/>
      <c r="EG1447" s="237"/>
      <c r="EH1447" s="237"/>
      <c r="EI1447" s="237"/>
      <c r="EJ1447" s="237"/>
      <c r="EK1447" s="237"/>
      <c r="EL1447" s="237"/>
      <c r="EM1447" s="237"/>
      <c r="EN1447" s="237"/>
      <c r="EO1447" s="237"/>
      <c r="EP1447" s="237"/>
      <c r="EQ1447" s="237"/>
      <c r="ER1447" s="237"/>
      <c r="ES1447" s="237"/>
      <c r="ET1447" s="237"/>
      <c r="EU1447" s="237"/>
      <c r="EV1447" s="237"/>
      <c r="EW1447" s="237"/>
      <c r="EX1447" s="237"/>
      <c r="EY1447" s="237"/>
      <c r="EZ1447" s="237"/>
      <c r="FA1447" s="237"/>
      <c r="FB1447" s="237"/>
      <c r="FC1447" s="237"/>
      <c r="FD1447" s="237"/>
      <c r="FE1447" s="237"/>
      <c r="FF1447" s="237"/>
      <c r="FG1447" s="237"/>
      <c r="FH1447" s="237"/>
      <c r="FI1447" s="237"/>
      <c r="FJ1447" s="237"/>
      <c r="FK1447" s="237"/>
      <c r="FL1447" s="237"/>
      <c r="FM1447" s="237"/>
      <c r="FN1447" s="237"/>
      <c r="FO1447" s="237"/>
      <c r="FP1447" s="237"/>
      <c r="FQ1447" s="237"/>
      <c r="FR1447" s="237"/>
      <c r="FS1447" s="237"/>
      <c r="FT1447" s="237"/>
      <c r="FU1447" s="237"/>
      <c r="FV1447" s="237"/>
      <c r="FW1447" s="237"/>
      <c r="FX1447" s="237"/>
      <c r="FY1447" s="237"/>
      <c r="FZ1447" s="237"/>
      <c r="GA1447" s="237"/>
      <c r="GB1447" s="237"/>
      <c r="GC1447" s="237"/>
      <c r="GD1447" s="237"/>
      <c r="GE1447" s="237"/>
      <c r="GF1447" s="237"/>
      <c r="GG1447" s="237"/>
      <c r="GH1447" s="237"/>
      <c r="GI1447" s="237"/>
      <c r="GJ1447" s="237"/>
      <c r="GK1447" s="237"/>
      <c r="GL1447" s="237"/>
      <c r="GM1447" s="237"/>
      <c r="GN1447" s="237"/>
      <c r="GO1447" s="237"/>
      <c r="GP1447" s="237"/>
      <c r="GQ1447" s="237"/>
    </row>
    <row r="1448" spans="1:199" s="81" customFormat="1" ht="15" customHeight="1">
      <c r="A1448" s="73">
        <f>+B1448</f>
        <v>0</v>
      </c>
      <c r="B1448" s="241"/>
      <c r="C1448" s="245"/>
      <c r="D1448" s="245"/>
      <c r="E1448" s="245"/>
      <c r="F1448" s="245"/>
      <c r="G1448" s="245"/>
      <c r="H1448" s="245"/>
      <c r="I1448" s="245"/>
      <c r="J1448" s="245"/>
      <c r="K1448" s="245"/>
      <c r="L1448" s="245"/>
      <c r="M1448" s="245"/>
      <c r="N1448" s="245"/>
      <c r="O1448" s="245"/>
      <c r="P1448" s="28"/>
      <c r="Q1448" s="245"/>
      <c r="R1448" s="245"/>
      <c r="S1448" s="243"/>
      <c r="T1448" s="351"/>
      <c r="U1448" s="237"/>
      <c r="V1448" s="237"/>
      <c r="W1448" s="237"/>
      <c r="X1448" s="237"/>
      <c r="Y1448" s="237"/>
      <c r="Z1448" s="237"/>
      <c r="AA1448" s="237"/>
      <c r="AB1448" s="237"/>
      <c r="AC1448" s="237"/>
      <c r="AD1448" s="237"/>
      <c r="AE1448" s="237"/>
      <c r="AF1448" s="237"/>
      <c r="AG1448" s="237"/>
      <c r="AH1448" s="237"/>
      <c r="AI1448" s="237"/>
      <c r="AJ1448" s="237"/>
      <c r="AK1448" s="237"/>
      <c r="AL1448" s="237"/>
      <c r="AM1448" s="237"/>
      <c r="AN1448" s="237"/>
      <c r="AO1448" s="237"/>
      <c r="AP1448" s="237"/>
      <c r="AQ1448" s="237"/>
      <c r="AR1448" s="237"/>
      <c r="AS1448" s="237"/>
      <c r="AT1448" s="237"/>
      <c r="AU1448" s="237"/>
      <c r="AV1448" s="237"/>
      <c r="AW1448" s="237"/>
      <c r="AX1448" s="237"/>
      <c r="AY1448" s="237"/>
      <c r="AZ1448" s="237"/>
      <c r="BA1448" s="237"/>
      <c r="BB1448" s="237"/>
      <c r="BC1448" s="237"/>
      <c r="BD1448" s="237"/>
      <c r="BE1448" s="237"/>
      <c r="BF1448" s="237"/>
      <c r="BG1448" s="237"/>
      <c r="BH1448" s="237"/>
      <c r="BI1448" s="237"/>
      <c r="BJ1448" s="237"/>
      <c r="BK1448" s="237"/>
      <c r="BL1448" s="237"/>
      <c r="BM1448" s="237"/>
      <c r="BN1448" s="237"/>
      <c r="BO1448" s="237"/>
      <c r="BP1448" s="237"/>
      <c r="BQ1448" s="237"/>
      <c r="BR1448" s="237"/>
      <c r="BS1448" s="237"/>
      <c r="BT1448" s="237"/>
      <c r="BU1448" s="237"/>
      <c r="BV1448" s="237"/>
      <c r="BW1448" s="237"/>
      <c r="BX1448" s="237"/>
      <c r="BY1448" s="237"/>
      <c r="BZ1448" s="237"/>
      <c r="CA1448" s="237"/>
      <c r="CB1448" s="237"/>
      <c r="CC1448" s="237"/>
      <c r="CD1448" s="237"/>
      <c r="CE1448" s="237"/>
      <c r="CF1448" s="237"/>
      <c r="CG1448" s="237"/>
      <c r="CH1448" s="237"/>
      <c r="CI1448" s="237"/>
      <c r="CJ1448" s="237"/>
      <c r="CK1448" s="237"/>
      <c r="CL1448" s="237"/>
      <c r="CM1448" s="237"/>
      <c r="CN1448" s="237"/>
      <c r="CO1448" s="237"/>
      <c r="CP1448" s="237"/>
      <c r="CQ1448" s="237"/>
      <c r="CR1448" s="237"/>
      <c r="CS1448" s="237"/>
      <c r="CT1448" s="237"/>
      <c r="CU1448" s="237"/>
      <c r="CV1448" s="237"/>
      <c r="CW1448" s="237"/>
      <c r="CX1448" s="237"/>
      <c r="CY1448" s="237"/>
      <c r="CZ1448" s="237"/>
      <c r="DA1448" s="237"/>
      <c r="DB1448" s="237"/>
      <c r="DC1448" s="237"/>
      <c r="DD1448" s="237"/>
      <c r="DE1448" s="237"/>
      <c r="DF1448" s="237"/>
      <c r="DG1448" s="237"/>
      <c r="DH1448" s="237"/>
      <c r="DI1448" s="237"/>
      <c r="DJ1448" s="237"/>
      <c r="DK1448" s="237"/>
      <c r="DL1448" s="237"/>
      <c r="DM1448" s="237"/>
      <c r="DN1448" s="237"/>
      <c r="DO1448" s="237"/>
      <c r="DP1448" s="237"/>
      <c r="DQ1448" s="237"/>
      <c r="DR1448" s="237"/>
      <c r="DS1448" s="237"/>
      <c r="DT1448" s="237"/>
      <c r="DU1448" s="237"/>
      <c r="DV1448" s="237"/>
      <c r="DW1448" s="237"/>
      <c r="DX1448" s="237"/>
      <c r="DY1448" s="237"/>
      <c r="DZ1448" s="237"/>
      <c r="EA1448" s="237"/>
      <c r="EB1448" s="237"/>
      <c r="EC1448" s="237"/>
      <c r="ED1448" s="237"/>
      <c r="EE1448" s="237"/>
      <c r="EF1448" s="237"/>
      <c r="EG1448" s="237"/>
      <c r="EH1448" s="237"/>
      <c r="EI1448" s="237"/>
      <c r="EJ1448" s="237"/>
      <c r="EK1448" s="237"/>
      <c r="EL1448" s="237"/>
      <c r="EM1448" s="237"/>
      <c r="EN1448" s="237"/>
      <c r="EO1448" s="237"/>
      <c r="EP1448" s="237"/>
      <c r="EQ1448" s="237"/>
      <c r="ER1448" s="237"/>
      <c r="ES1448" s="237"/>
      <c r="ET1448" s="237"/>
      <c r="EU1448" s="237"/>
      <c r="EV1448" s="237"/>
      <c r="EW1448" s="237"/>
      <c r="EX1448" s="237"/>
      <c r="EY1448" s="237"/>
      <c r="EZ1448" s="237"/>
      <c r="FA1448" s="237"/>
      <c r="FB1448" s="237"/>
      <c r="FC1448" s="237"/>
      <c r="FD1448" s="237"/>
      <c r="FE1448" s="237"/>
      <c r="FF1448" s="237"/>
      <c r="FG1448" s="237"/>
      <c r="FH1448" s="237"/>
      <c r="FI1448" s="237"/>
      <c r="FJ1448" s="237"/>
      <c r="FK1448" s="237"/>
      <c r="FL1448" s="237"/>
      <c r="FM1448" s="237"/>
      <c r="FN1448" s="237"/>
      <c r="FO1448" s="237"/>
      <c r="FP1448" s="237"/>
      <c r="FQ1448" s="237"/>
      <c r="FR1448" s="237"/>
      <c r="FS1448" s="237"/>
      <c r="FT1448" s="237"/>
      <c r="FU1448" s="237"/>
      <c r="FV1448" s="237"/>
      <c r="FW1448" s="237"/>
      <c r="FX1448" s="237"/>
      <c r="FY1448" s="237"/>
      <c r="FZ1448" s="237"/>
      <c r="GA1448" s="237"/>
      <c r="GB1448" s="237"/>
      <c r="GC1448" s="237"/>
      <c r="GD1448" s="237"/>
      <c r="GE1448" s="237"/>
      <c r="GF1448" s="237"/>
      <c r="GG1448" s="237"/>
      <c r="GH1448" s="237"/>
      <c r="GI1448" s="237"/>
      <c r="GJ1448" s="237"/>
      <c r="GK1448" s="237"/>
      <c r="GL1448" s="237"/>
      <c r="GM1448" s="237"/>
      <c r="GN1448" s="237"/>
      <c r="GO1448" s="237"/>
      <c r="GP1448" s="237"/>
      <c r="GQ1448" s="237"/>
    </row>
    <row r="1449" spans="1:199" s="81" customFormat="1" ht="15" customHeight="1">
      <c r="A1449" s="73" t="str">
        <f>+B1449</f>
        <v>Total Capital Improvements</v>
      </c>
      <c r="B1449" s="315" t="s">
        <v>218</v>
      </c>
      <c r="C1449" s="248">
        <f>SUM(C1018:C1448)</f>
        <v>0</v>
      </c>
      <c r="D1449" s="248">
        <f>SUM(D1018:D1448)</f>
        <v>0</v>
      </c>
      <c r="E1449" s="248">
        <f>SUM(E1018:E1448)</f>
        <v>0</v>
      </c>
      <c r="F1449" s="248">
        <f>SUM(F1018:F1448)</f>
        <v>0</v>
      </c>
      <c r="G1449" s="248">
        <f>SUM(G1018:G1448)</f>
        <v>0</v>
      </c>
      <c r="H1449" s="248">
        <f>SUM(H1018:H1448)</f>
        <v>0</v>
      </c>
      <c r="I1449" s="248">
        <f>SUM(I1018:I1448)</f>
        <v>0</v>
      </c>
      <c r="J1449" s="248">
        <f>SUM(J1018:J1448)</f>
        <v>5384.35</v>
      </c>
      <c r="K1449" s="248">
        <f>SUM(K1018:K1448)</f>
        <v>378.23</v>
      </c>
      <c r="L1449" s="248">
        <f>SUM(L1018:L1448)</f>
        <v>0</v>
      </c>
      <c r="M1449" s="248">
        <f>SUM(M1018:M1448)</f>
        <v>1160.91</v>
      </c>
      <c r="N1449" s="248">
        <f>SUM(N1018:N1448)</f>
        <v>11817.17</v>
      </c>
      <c r="O1449" s="248">
        <f>SUM(O1018:O1448)</f>
        <v>13265.41</v>
      </c>
      <c r="P1449" s="28"/>
      <c r="Q1449" s="248">
        <f>SUM(Q1018:Q1448)</f>
        <v>32006.07</v>
      </c>
      <c r="R1449" s="248">
        <f>IF($R$19&lt;1,0,Q1449/$R$19)</f>
        <v>110.36575862069</v>
      </c>
      <c r="S1449" s="243"/>
      <c r="T1449" s="351">
        <f>IF(Q1449=0,0,1)+IF(C1449=0,0,1)+IF(D1449=0,0,1)+IF(E1449=0,0,1)+IF(F1449=0,0,1)+IF(G1449=0,0,1)+IF(H1449=0,0,1)+IF(I1449=0,0,1)+IF(J1449=0,0,1)+IF(K1449=0,0,1)+IF(L1449=0,0,1)+IF(M1449=0,0,1)+IF(N1449=0,0,1)+IF(O1449=0,0,1)</f>
        <v>6</v>
      </c>
      <c r="U1449" s="237"/>
      <c r="V1449" s="237"/>
      <c r="W1449" s="237"/>
      <c r="X1449" s="237"/>
      <c r="Y1449" s="237"/>
      <c r="Z1449" s="237"/>
      <c r="AA1449" s="237"/>
      <c r="AB1449" s="237"/>
      <c r="AC1449" s="237"/>
      <c r="AD1449" s="237"/>
      <c r="AE1449" s="237"/>
      <c r="AF1449" s="237"/>
      <c r="AG1449" s="237"/>
      <c r="AH1449" s="237"/>
      <c r="AI1449" s="237"/>
      <c r="AJ1449" s="237"/>
      <c r="AK1449" s="237"/>
      <c r="AL1449" s="237"/>
      <c r="AM1449" s="237"/>
      <c r="AN1449" s="237"/>
      <c r="AO1449" s="237"/>
      <c r="AP1449" s="237"/>
      <c r="AQ1449" s="237"/>
      <c r="AR1449" s="237"/>
      <c r="AS1449" s="237"/>
      <c r="AT1449" s="237"/>
      <c r="AU1449" s="237"/>
      <c r="AV1449" s="237"/>
      <c r="AW1449" s="237"/>
      <c r="AX1449" s="237"/>
      <c r="AY1449" s="237"/>
      <c r="AZ1449" s="237"/>
      <c r="BA1449" s="237"/>
      <c r="BB1449" s="237"/>
      <c r="BC1449" s="237"/>
      <c r="BD1449" s="237"/>
      <c r="BE1449" s="237"/>
      <c r="BF1449" s="237"/>
      <c r="BG1449" s="237"/>
      <c r="BH1449" s="237"/>
      <c r="BI1449" s="237"/>
      <c r="BJ1449" s="237"/>
      <c r="BK1449" s="237"/>
      <c r="BL1449" s="237"/>
      <c r="BM1449" s="237"/>
      <c r="BN1449" s="237"/>
      <c r="BO1449" s="237"/>
      <c r="BP1449" s="237"/>
      <c r="BQ1449" s="237"/>
      <c r="BR1449" s="237"/>
      <c r="BS1449" s="237"/>
      <c r="BT1449" s="237"/>
      <c r="BU1449" s="237"/>
      <c r="BV1449" s="237"/>
      <c r="BW1449" s="237"/>
      <c r="BX1449" s="237"/>
      <c r="BY1449" s="237"/>
      <c r="BZ1449" s="237"/>
      <c r="CA1449" s="237"/>
      <c r="CB1449" s="237"/>
      <c r="CC1449" s="237"/>
      <c r="CD1449" s="237"/>
      <c r="CE1449" s="237"/>
      <c r="CF1449" s="237"/>
      <c r="CG1449" s="237"/>
      <c r="CH1449" s="237"/>
      <c r="CI1449" s="237"/>
      <c r="CJ1449" s="237"/>
      <c r="CK1449" s="237"/>
      <c r="CL1449" s="237"/>
      <c r="CM1449" s="237"/>
      <c r="CN1449" s="237"/>
      <c r="CO1449" s="237"/>
      <c r="CP1449" s="237"/>
      <c r="CQ1449" s="237"/>
      <c r="CR1449" s="237"/>
      <c r="CS1449" s="237"/>
      <c r="CT1449" s="237"/>
      <c r="CU1449" s="237"/>
      <c r="CV1449" s="237"/>
      <c r="CW1449" s="237"/>
      <c r="CX1449" s="237"/>
      <c r="CY1449" s="237"/>
      <c r="CZ1449" s="237"/>
      <c r="DA1449" s="237"/>
      <c r="DB1449" s="237"/>
      <c r="DC1449" s="237"/>
      <c r="DD1449" s="237"/>
      <c r="DE1449" s="237"/>
      <c r="DF1449" s="237"/>
      <c r="DG1449" s="237"/>
      <c r="DH1449" s="237"/>
      <c r="DI1449" s="237"/>
      <c r="DJ1449" s="237"/>
      <c r="DK1449" s="237"/>
      <c r="DL1449" s="237"/>
      <c r="DM1449" s="237"/>
      <c r="DN1449" s="237"/>
      <c r="DO1449" s="237"/>
      <c r="DP1449" s="237"/>
      <c r="DQ1449" s="237"/>
      <c r="DR1449" s="237"/>
      <c r="DS1449" s="237"/>
      <c r="DT1449" s="237"/>
      <c r="DU1449" s="237"/>
      <c r="DV1449" s="237"/>
      <c r="DW1449" s="237"/>
      <c r="DX1449" s="237"/>
      <c r="DY1449" s="237"/>
      <c r="DZ1449" s="237"/>
      <c r="EA1449" s="237"/>
      <c r="EB1449" s="237"/>
      <c r="EC1449" s="237"/>
      <c r="ED1449" s="237"/>
      <c r="EE1449" s="237"/>
      <c r="EF1449" s="237"/>
      <c r="EG1449" s="237"/>
      <c r="EH1449" s="237"/>
      <c r="EI1449" s="237"/>
      <c r="EJ1449" s="237"/>
      <c r="EK1449" s="237"/>
      <c r="EL1449" s="237"/>
      <c r="EM1449" s="237"/>
      <c r="EN1449" s="237"/>
      <c r="EO1449" s="237"/>
      <c r="EP1449" s="237"/>
      <c r="EQ1449" s="237"/>
      <c r="ER1449" s="237"/>
      <c r="ES1449" s="237"/>
      <c r="ET1449" s="237"/>
      <c r="EU1449" s="237"/>
      <c r="EV1449" s="237"/>
      <c r="EW1449" s="237"/>
      <c r="EX1449" s="237"/>
      <c r="EY1449" s="237"/>
      <c r="EZ1449" s="237"/>
      <c r="FA1449" s="237"/>
      <c r="FB1449" s="237"/>
      <c r="FC1449" s="237"/>
      <c r="FD1449" s="237"/>
      <c r="FE1449" s="237"/>
      <c r="FF1449" s="237"/>
      <c r="FG1449" s="237"/>
      <c r="FH1449" s="237"/>
      <c r="FI1449" s="237"/>
      <c r="FJ1449" s="237"/>
      <c r="FK1449" s="237"/>
      <c r="FL1449" s="237"/>
      <c r="FM1449" s="237"/>
      <c r="FN1449" s="237"/>
      <c r="FO1449" s="237"/>
      <c r="FP1449" s="237"/>
      <c r="FQ1449" s="237"/>
      <c r="FR1449" s="237"/>
      <c r="FS1449" s="237"/>
      <c r="FT1449" s="237"/>
      <c r="FU1449" s="237"/>
      <c r="FV1449" s="237"/>
      <c r="FW1449" s="237"/>
      <c r="FX1449" s="237"/>
      <c r="FY1449" s="237"/>
      <c r="FZ1449" s="237"/>
      <c r="GA1449" s="237"/>
      <c r="GB1449" s="237"/>
      <c r="GC1449" s="237"/>
      <c r="GD1449" s="237"/>
      <c r="GE1449" s="237"/>
      <c r="GF1449" s="237"/>
      <c r="GG1449" s="237"/>
      <c r="GH1449" s="237"/>
      <c r="GI1449" s="237"/>
      <c r="GJ1449" s="237"/>
      <c r="GK1449" s="237"/>
      <c r="GL1449" s="237"/>
      <c r="GM1449" s="237"/>
      <c r="GN1449" s="237"/>
      <c r="GO1449" s="237"/>
      <c r="GP1449" s="237"/>
      <c r="GQ1449" s="237"/>
    </row>
    <row r="1450" spans="1:199" s="81" customFormat="1" ht="15" customHeight="1">
      <c r="A1450" s="73">
        <f>+B1450</f>
        <v>0</v>
      </c>
      <c r="B1450" s="280"/>
      <c r="C1450" s="281"/>
      <c r="D1450" s="281"/>
      <c r="E1450" s="281"/>
      <c r="F1450" s="281"/>
      <c r="G1450" s="281"/>
      <c r="H1450" s="281"/>
      <c r="I1450" s="281"/>
      <c r="J1450" s="281"/>
      <c r="K1450" s="281"/>
      <c r="L1450" s="281"/>
      <c r="M1450" s="281"/>
      <c r="N1450" s="281"/>
      <c r="O1450" s="281"/>
      <c r="P1450" s="28"/>
      <c r="Q1450" s="281"/>
      <c r="R1450" s="281"/>
      <c r="S1450" s="243"/>
      <c r="T1450" s="351"/>
      <c r="U1450" s="237"/>
      <c r="V1450" s="237"/>
      <c r="W1450" s="237"/>
      <c r="X1450" s="237"/>
      <c r="Y1450" s="237"/>
      <c r="Z1450" s="237"/>
      <c r="AA1450" s="237"/>
      <c r="AB1450" s="237"/>
      <c r="AC1450" s="237"/>
      <c r="AD1450" s="237"/>
      <c r="AE1450" s="237"/>
      <c r="AF1450" s="237"/>
      <c r="AG1450" s="237"/>
      <c r="AH1450" s="237"/>
      <c r="AI1450" s="237"/>
      <c r="AJ1450" s="237"/>
      <c r="AK1450" s="237"/>
      <c r="AL1450" s="237"/>
      <c r="AM1450" s="237"/>
      <c r="AN1450" s="237"/>
      <c r="AO1450" s="237"/>
      <c r="AP1450" s="237"/>
      <c r="AQ1450" s="237"/>
      <c r="AR1450" s="237"/>
      <c r="AS1450" s="237"/>
      <c r="AT1450" s="237"/>
      <c r="AU1450" s="237"/>
      <c r="AV1450" s="237"/>
      <c r="AW1450" s="237"/>
      <c r="AX1450" s="237"/>
      <c r="AY1450" s="237"/>
      <c r="AZ1450" s="237"/>
      <c r="BA1450" s="237"/>
      <c r="BB1450" s="237"/>
      <c r="BC1450" s="237"/>
      <c r="BD1450" s="237"/>
      <c r="BE1450" s="237"/>
      <c r="BF1450" s="237"/>
      <c r="BG1450" s="237"/>
      <c r="BH1450" s="237"/>
      <c r="BI1450" s="237"/>
      <c r="BJ1450" s="237"/>
      <c r="BK1450" s="237"/>
      <c r="BL1450" s="237"/>
      <c r="BM1450" s="237"/>
      <c r="BN1450" s="237"/>
      <c r="BO1450" s="237"/>
      <c r="BP1450" s="237"/>
      <c r="BQ1450" s="237"/>
      <c r="BR1450" s="237"/>
      <c r="BS1450" s="237"/>
      <c r="BT1450" s="237"/>
      <c r="BU1450" s="237"/>
      <c r="BV1450" s="237"/>
      <c r="BW1450" s="237"/>
      <c r="BX1450" s="237"/>
      <c r="BY1450" s="237"/>
      <c r="BZ1450" s="237"/>
      <c r="CA1450" s="237"/>
      <c r="CB1450" s="237"/>
      <c r="CC1450" s="237"/>
      <c r="CD1450" s="237"/>
      <c r="CE1450" s="237"/>
      <c r="CF1450" s="237"/>
      <c r="CG1450" s="237"/>
      <c r="CH1450" s="237"/>
      <c r="CI1450" s="237"/>
      <c r="CJ1450" s="237"/>
      <c r="CK1450" s="237"/>
      <c r="CL1450" s="237"/>
      <c r="CM1450" s="237"/>
      <c r="CN1450" s="237"/>
      <c r="CO1450" s="237"/>
      <c r="CP1450" s="237"/>
      <c r="CQ1450" s="237"/>
      <c r="CR1450" s="237"/>
      <c r="CS1450" s="237"/>
      <c r="CT1450" s="237"/>
      <c r="CU1450" s="237"/>
      <c r="CV1450" s="237"/>
      <c r="CW1450" s="237"/>
      <c r="CX1450" s="237"/>
      <c r="CY1450" s="237"/>
      <c r="CZ1450" s="237"/>
      <c r="DA1450" s="237"/>
      <c r="DB1450" s="237"/>
      <c r="DC1450" s="237"/>
      <c r="DD1450" s="237"/>
      <c r="DE1450" s="237"/>
      <c r="DF1450" s="237"/>
      <c r="DG1450" s="237"/>
      <c r="DH1450" s="237"/>
      <c r="DI1450" s="237"/>
      <c r="DJ1450" s="237"/>
      <c r="DK1450" s="237"/>
      <c r="DL1450" s="237"/>
      <c r="DM1450" s="237"/>
      <c r="DN1450" s="237"/>
      <c r="DO1450" s="237"/>
      <c r="DP1450" s="237"/>
      <c r="DQ1450" s="237"/>
      <c r="DR1450" s="237"/>
      <c r="DS1450" s="237"/>
      <c r="DT1450" s="237"/>
      <c r="DU1450" s="237"/>
      <c r="DV1450" s="237"/>
      <c r="DW1450" s="237"/>
      <c r="DX1450" s="237"/>
      <c r="DY1450" s="237"/>
      <c r="DZ1450" s="237"/>
      <c r="EA1450" s="237"/>
      <c r="EB1450" s="237"/>
      <c r="EC1450" s="237"/>
      <c r="ED1450" s="237"/>
      <c r="EE1450" s="237"/>
      <c r="EF1450" s="237"/>
      <c r="EG1450" s="237"/>
      <c r="EH1450" s="237"/>
      <c r="EI1450" s="237"/>
      <c r="EJ1450" s="237"/>
      <c r="EK1450" s="237"/>
      <c r="EL1450" s="237"/>
      <c r="EM1450" s="237"/>
      <c r="EN1450" s="237"/>
      <c r="EO1450" s="237"/>
      <c r="EP1450" s="237"/>
      <c r="EQ1450" s="237"/>
      <c r="ER1450" s="237"/>
      <c r="ES1450" s="237"/>
      <c r="ET1450" s="237"/>
      <c r="EU1450" s="237"/>
      <c r="EV1450" s="237"/>
      <c r="EW1450" s="237"/>
      <c r="EX1450" s="237"/>
      <c r="EY1450" s="237"/>
      <c r="EZ1450" s="237"/>
      <c r="FA1450" s="237"/>
      <c r="FB1450" s="237"/>
      <c r="FC1450" s="237"/>
      <c r="FD1450" s="237"/>
      <c r="FE1450" s="237"/>
      <c r="FF1450" s="237"/>
      <c r="FG1450" s="237"/>
      <c r="FH1450" s="237"/>
      <c r="FI1450" s="237"/>
      <c r="FJ1450" s="237"/>
      <c r="FK1450" s="237"/>
      <c r="FL1450" s="237"/>
      <c r="FM1450" s="237"/>
      <c r="FN1450" s="237"/>
      <c r="FO1450" s="237"/>
      <c r="FP1450" s="237"/>
      <c r="FQ1450" s="237"/>
      <c r="FR1450" s="237"/>
      <c r="FS1450" s="237"/>
      <c r="FT1450" s="237"/>
      <c r="FU1450" s="237"/>
      <c r="FV1450" s="237"/>
      <c r="FW1450" s="237"/>
      <c r="FX1450" s="237"/>
      <c r="FY1450" s="237"/>
      <c r="FZ1450" s="237"/>
      <c r="GA1450" s="237"/>
      <c r="GB1450" s="237"/>
      <c r="GC1450" s="237"/>
      <c r="GD1450" s="237"/>
      <c r="GE1450" s="237"/>
      <c r="GF1450" s="237"/>
      <c r="GG1450" s="237"/>
      <c r="GH1450" s="237"/>
      <c r="GI1450" s="237"/>
      <c r="GJ1450" s="237"/>
      <c r="GK1450" s="237"/>
      <c r="GL1450" s="237"/>
      <c r="GM1450" s="237"/>
      <c r="GN1450" s="237"/>
      <c r="GO1450" s="237"/>
      <c r="GP1450" s="237"/>
      <c r="GQ1450" s="237"/>
    </row>
    <row r="1451" spans="1:199" s="81" customFormat="1" ht="15" hidden="1">
      <c r="A1451" s="73" t="str">
        <f>+B1451</f>
        <v>Site Renovations</v>
      </c>
      <c r="B1451" s="246" t="s">
        <v>219</v>
      </c>
      <c r="C1451" s="242"/>
      <c r="D1451" s="242"/>
      <c r="E1451" s="242"/>
      <c r="F1451" s="242"/>
      <c r="G1451" s="242"/>
      <c r="H1451" s="242"/>
      <c r="I1451" s="242"/>
      <c r="J1451" s="242"/>
      <c r="K1451" s="242"/>
      <c r="L1451" s="242"/>
      <c r="M1451" s="242"/>
      <c r="N1451" s="242"/>
      <c r="O1451" s="242"/>
      <c r="P1451" s="28"/>
      <c r="Q1451" s="242"/>
      <c r="R1451" s="242"/>
      <c r="S1451" s="243"/>
      <c r="T1451" s="351">
        <f>+T1477</f>
        <v>0</v>
      </c>
      <c r="U1451" s="237"/>
      <c r="V1451" s="237"/>
      <c r="W1451" s="237"/>
      <c r="X1451" s="237"/>
      <c r="Y1451" s="237"/>
      <c r="Z1451" s="237"/>
      <c r="AA1451" s="237"/>
      <c r="AB1451" s="237"/>
      <c r="AC1451" s="237"/>
      <c r="AD1451" s="237"/>
      <c r="AE1451" s="237"/>
      <c r="AF1451" s="237"/>
      <c r="AG1451" s="237"/>
      <c r="AH1451" s="237"/>
      <c r="AI1451" s="237"/>
      <c r="AJ1451" s="237"/>
      <c r="AK1451" s="237"/>
      <c r="AL1451" s="237"/>
      <c r="AM1451" s="237"/>
      <c r="AN1451" s="237"/>
      <c r="AO1451" s="237"/>
      <c r="AP1451" s="237"/>
      <c r="AQ1451" s="237"/>
      <c r="AR1451" s="237"/>
      <c r="AS1451" s="237"/>
      <c r="AT1451" s="237"/>
      <c r="AU1451" s="237"/>
      <c r="AV1451" s="237"/>
      <c r="AW1451" s="237"/>
      <c r="AX1451" s="237"/>
      <c r="AY1451" s="237"/>
      <c r="AZ1451" s="237"/>
      <c r="BA1451" s="237"/>
      <c r="BB1451" s="237"/>
      <c r="BC1451" s="237"/>
      <c r="BD1451" s="237"/>
      <c r="BE1451" s="237"/>
      <c r="BF1451" s="237"/>
      <c r="BG1451" s="237"/>
      <c r="BH1451" s="237"/>
      <c r="BI1451" s="237"/>
      <c r="BJ1451" s="237"/>
      <c r="BK1451" s="237"/>
      <c r="BL1451" s="237"/>
      <c r="BM1451" s="237"/>
      <c r="BN1451" s="237"/>
      <c r="BO1451" s="237"/>
      <c r="BP1451" s="237"/>
      <c r="BQ1451" s="237"/>
      <c r="BR1451" s="237"/>
      <c r="BS1451" s="237"/>
      <c r="BT1451" s="237"/>
      <c r="BU1451" s="237"/>
      <c r="BV1451" s="237"/>
      <c r="BW1451" s="237"/>
      <c r="BX1451" s="237"/>
      <c r="BY1451" s="237"/>
      <c r="BZ1451" s="237"/>
      <c r="CA1451" s="237"/>
      <c r="CB1451" s="237"/>
      <c r="CC1451" s="237"/>
      <c r="CD1451" s="237"/>
      <c r="CE1451" s="237"/>
      <c r="CF1451" s="237"/>
      <c r="CG1451" s="237"/>
      <c r="CH1451" s="237"/>
      <c r="CI1451" s="237"/>
      <c r="CJ1451" s="237"/>
      <c r="CK1451" s="237"/>
      <c r="CL1451" s="237"/>
      <c r="CM1451" s="237"/>
      <c r="CN1451" s="237"/>
      <c r="CO1451" s="237"/>
      <c r="CP1451" s="237"/>
      <c r="CQ1451" s="237"/>
      <c r="CR1451" s="237"/>
      <c r="CS1451" s="237"/>
      <c r="CT1451" s="237"/>
      <c r="CU1451" s="237"/>
      <c r="CV1451" s="237"/>
      <c r="CW1451" s="237"/>
      <c r="CX1451" s="237"/>
      <c r="CY1451" s="237"/>
      <c r="CZ1451" s="237"/>
      <c r="DA1451" s="237"/>
      <c r="DB1451" s="237"/>
      <c r="DC1451" s="237"/>
      <c r="DD1451" s="237"/>
      <c r="DE1451" s="237"/>
      <c r="DF1451" s="237"/>
      <c r="DG1451" s="237"/>
      <c r="DH1451" s="237"/>
      <c r="DI1451" s="237"/>
      <c r="DJ1451" s="237"/>
      <c r="DK1451" s="237"/>
      <c r="DL1451" s="237"/>
      <c r="DM1451" s="237"/>
      <c r="DN1451" s="237"/>
      <c r="DO1451" s="237"/>
      <c r="DP1451" s="237"/>
      <c r="DQ1451" s="237"/>
      <c r="DR1451" s="237"/>
      <c r="DS1451" s="237"/>
      <c r="DT1451" s="237"/>
      <c r="DU1451" s="237"/>
      <c r="DV1451" s="237"/>
      <c r="DW1451" s="237"/>
      <c r="DX1451" s="237"/>
      <c r="DY1451" s="237"/>
      <c r="DZ1451" s="237"/>
      <c r="EA1451" s="237"/>
      <c r="EB1451" s="237"/>
      <c r="EC1451" s="237"/>
      <c r="ED1451" s="237"/>
      <c r="EE1451" s="237"/>
      <c r="EF1451" s="237"/>
      <c r="EG1451" s="237"/>
      <c r="EH1451" s="237"/>
      <c r="EI1451" s="237"/>
      <c r="EJ1451" s="237"/>
      <c r="EK1451" s="237"/>
      <c r="EL1451" s="237"/>
      <c r="EM1451" s="237"/>
      <c r="EN1451" s="237"/>
      <c r="EO1451" s="237"/>
      <c r="EP1451" s="237"/>
      <c r="EQ1451" s="237"/>
      <c r="ER1451" s="237"/>
      <c r="ES1451" s="237"/>
      <c r="ET1451" s="237"/>
      <c r="EU1451" s="237"/>
      <c r="EV1451" s="237"/>
      <c r="EW1451" s="237"/>
      <c r="EX1451" s="237"/>
      <c r="EY1451" s="237"/>
      <c r="EZ1451" s="237"/>
      <c r="FA1451" s="237"/>
      <c r="FB1451" s="237"/>
      <c r="FC1451" s="237"/>
      <c r="FD1451" s="237"/>
      <c r="FE1451" s="237"/>
      <c r="FF1451" s="237"/>
      <c r="FG1451" s="237"/>
      <c r="FH1451" s="237"/>
      <c r="FI1451" s="237"/>
      <c r="FJ1451" s="237"/>
      <c r="FK1451" s="237"/>
      <c r="FL1451" s="237"/>
      <c r="FM1451" s="237"/>
      <c r="FN1451" s="237"/>
      <c r="FO1451" s="237"/>
      <c r="FP1451" s="237"/>
      <c r="FQ1451" s="237"/>
      <c r="FR1451" s="237"/>
      <c r="FS1451" s="237"/>
      <c r="FT1451" s="237"/>
      <c r="FU1451" s="237"/>
      <c r="FV1451" s="237"/>
      <c r="FW1451" s="237"/>
      <c r="FX1451" s="237"/>
      <c r="FY1451" s="237"/>
      <c r="FZ1451" s="237"/>
      <c r="GA1451" s="237"/>
      <c r="GB1451" s="237"/>
      <c r="GC1451" s="237"/>
      <c r="GD1451" s="237"/>
      <c r="GE1451" s="237"/>
      <c r="GF1451" s="237"/>
      <c r="GG1451" s="237"/>
      <c r="GH1451" s="237"/>
      <c r="GI1451" s="237"/>
      <c r="GJ1451" s="237"/>
      <c r="GK1451" s="237"/>
      <c r="GL1451" s="237"/>
      <c r="GM1451" s="237"/>
      <c r="GN1451" s="237"/>
      <c r="GO1451" s="237"/>
      <c r="GP1451" s="237"/>
      <c r="GQ1451" s="237"/>
    </row>
    <row r="1452" spans="1:199" s="81" customFormat="1" ht="15" hidden="1">
      <c r="A1452" s="176"/>
      <c r="B1452" s="241"/>
      <c r="C1452" s="242"/>
      <c r="D1452" s="242"/>
      <c r="E1452" s="242"/>
      <c r="F1452" s="242"/>
      <c r="G1452" s="242"/>
      <c r="H1452" s="242"/>
      <c r="I1452" s="242"/>
      <c r="J1452" s="242"/>
      <c r="K1452" s="242"/>
      <c r="L1452" s="242"/>
      <c r="M1452" s="242"/>
      <c r="N1452" s="242"/>
      <c r="O1452" s="242"/>
      <c r="P1452" s="28"/>
      <c r="Q1452" s="242"/>
      <c r="R1452" s="242"/>
      <c r="S1452" s="243"/>
      <c r="T1452" s="351"/>
      <c r="U1452" s="237"/>
      <c r="V1452" s="237"/>
      <c r="W1452" s="237"/>
      <c r="X1452" s="237"/>
      <c r="Y1452" s="237"/>
      <c r="Z1452" s="237"/>
      <c r="AA1452" s="237"/>
      <c r="AB1452" s="237"/>
      <c r="AC1452" s="237"/>
      <c r="AD1452" s="237"/>
      <c r="AE1452" s="237"/>
      <c r="AF1452" s="237"/>
      <c r="AG1452" s="237"/>
      <c r="AH1452" s="237"/>
      <c r="AI1452" s="237"/>
      <c r="AJ1452" s="237"/>
      <c r="AK1452" s="237"/>
      <c r="AL1452" s="237"/>
      <c r="AM1452" s="237"/>
      <c r="AN1452" s="237"/>
      <c r="AO1452" s="237"/>
      <c r="AP1452" s="237"/>
      <c r="AQ1452" s="237"/>
      <c r="AR1452" s="237"/>
      <c r="AS1452" s="237"/>
      <c r="AT1452" s="237"/>
      <c r="AU1452" s="237"/>
      <c r="AV1452" s="237"/>
      <c r="AW1452" s="237"/>
      <c r="AX1452" s="237"/>
      <c r="AY1452" s="237"/>
      <c r="AZ1452" s="237"/>
      <c r="BA1452" s="237"/>
      <c r="BB1452" s="237"/>
      <c r="BC1452" s="237"/>
      <c r="BD1452" s="237"/>
      <c r="BE1452" s="237"/>
      <c r="BF1452" s="237"/>
      <c r="BG1452" s="237"/>
      <c r="BH1452" s="237"/>
      <c r="BI1452" s="237"/>
      <c r="BJ1452" s="237"/>
      <c r="BK1452" s="237"/>
      <c r="BL1452" s="237"/>
      <c r="BM1452" s="237"/>
      <c r="BN1452" s="237"/>
      <c r="BO1452" s="237"/>
      <c r="BP1452" s="237"/>
      <c r="BQ1452" s="237"/>
      <c r="BR1452" s="237"/>
      <c r="BS1452" s="237"/>
      <c r="BT1452" s="237"/>
      <c r="BU1452" s="237"/>
      <c r="BV1452" s="237"/>
      <c r="BW1452" s="237"/>
      <c r="BX1452" s="237"/>
      <c r="BY1452" s="237"/>
      <c r="BZ1452" s="237"/>
      <c r="CA1452" s="237"/>
      <c r="CB1452" s="237"/>
      <c r="CC1452" s="237"/>
      <c r="CD1452" s="237"/>
      <c r="CE1452" s="237"/>
      <c r="CF1452" s="237"/>
      <c r="CG1452" s="237"/>
      <c r="CH1452" s="237"/>
      <c r="CI1452" s="237"/>
      <c r="CJ1452" s="237"/>
      <c r="CK1452" s="237"/>
      <c r="CL1452" s="237"/>
      <c r="CM1452" s="237"/>
      <c r="CN1452" s="237"/>
      <c r="CO1452" s="237"/>
      <c r="CP1452" s="237"/>
      <c r="CQ1452" s="237"/>
      <c r="CR1452" s="237"/>
      <c r="CS1452" s="237"/>
      <c r="CT1452" s="237"/>
      <c r="CU1452" s="237"/>
      <c r="CV1452" s="237"/>
      <c r="CW1452" s="237"/>
      <c r="CX1452" s="237"/>
      <c r="CY1452" s="237"/>
      <c r="CZ1452" s="237"/>
      <c r="DA1452" s="237"/>
      <c r="DB1452" s="237"/>
      <c r="DC1452" s="237"/>
      <c r="DD1452" s="237"/>
      <c r="DE1452" s="237"/>
      <c r="DF1452" s="237"/>
      <c r="DG1452" s="237"/>
      <c r="DH1452" s="237"/>
      <c r="DI1452" s="237"/>
      <c r="DJ1452" s="237"/>
      <c r="DK1452" s="237"/>
      <c r="DL1452" s="237"/>
      <c r="DM1452" s="237"/>
      <c r="DN1452" s="237"/>
      <c r="DO1452" s="237"/>
      <c r="DP1452" s="237"/>
      <c r="DQ1452" s="237"/>
      <c r="DR1452" s="237"/>
      <c r="DS1452" s="237"/>
      <c r="DT1452" s="237"/>
      <c r="DU1452" s="237"/>
      <c r="DV1452" s="237"/>
      <c r="DW1452" s="237"/>
      <c r="DX1452" s="237"/>
      <c r="DY1452" s="237"/>
      <c r="DZ1452" s="237"/>
      <c r="EA1452" s="237"/>
      <c r="EB1452" s="237"/>
      <c r="EC1452" s="237"/>
      <c r="ED1452" s="237"/>
      <c r="EE1452" s="237"/>
      <c r="EF1452" s="237"/>
      <c r="EG1452" s="237"/>
      <c r="EH1452" s="237"/>
      <c r="EI1452" s="237"/>
      <c r="EJ1452" s="237"/>
      <c r="EK1452" s="237"/>
      <c r="EL1452" s="237"/>
      <c r="EM1452" s="237"/>
      <c r="EN1452" s="237"/>
      <c r="EO1452" s="237"/>
      <c r="EP1452" s="237"/>
      <c r="EQ1452" s="237"/>
      <c r="ER1452" s="237"/>
      <c r="ES1452" s="237"/>
      <c r="ET1452" s="237"/>
      <c r="EU1452" s="237"/>
      <c r="EV1452" s="237"/>
      <c r="EW1452" s="237"/>
      <c r="EX1452" s="237"/>
      <c r="EY1452" s="237"/>
      <c r="EZ1452" s="237"/>
      <c r="FA1452" s="237"/>
      <c r="FB1452" s="237"/>
      <c r="FC1452" s="237"/>
      <c r="FD1452" s="237"/>
      <c r="FE1452" s="237"/>
      <c r="FF1452" s="237"/>
      <c r="FG1452" s="237"/>
      <c r="FH1452" s="237"/>
      <c r="FI1452" s="237"/>
      <c r="FJ1452" s="237"/>
      <c r="FK1452" s="237"/>
      <c r="FL1452" s="237"/>
      <c r="FM1452" s="237"/>
      <c r="FN1452" s="237"/>
      <c r="FO1452" s="237"/>
      <c r="FP1452" s="237"/>
      <c r="FQ1452" s="237"/>
      <c r="FR1452" s="237"/>
      <c r="FS1452" s="237"/>
      <c r="FT1452" s="237"/>
      <c r="FU1452" s="237"/>
      <c r="FV1452" s="237"/>
      <c r="FW1452" s="237"/>
      <c r="FX1452" s="237"/>
      <c r="FY1452" s="237"/>
      <c r="FZ1452" s="237"/>
      <c r="GA1452" s="237"/>
      <c r="GB1452" s="237"/>
      <c r="GC1452" s="237"/>
      <c r="GD1452" s="237"/>
      <c r="GE1452" s="237"/>
      <c r="GF1452" s="237"/>
      <c r="GG1452" s="237"/>
      <c r="GH1452" s="237"/>
      <c r="GI1452" s="237"/>
      <c r="GJ1452" s="237"/>
      <c r="GK1452" s="237"/>
      <c r="GL1452" s="237"/>
      <c r="GM1452" s="237"/>
      <c r="GN1452" s="237"/>
      <c r="GO1452" s="237"/>
      <c r="GP1452" s="237"/>
      <c r="GQ1452" s="237"/>
    </row>
    <row r="1453" spans="1:199" s="81" customFormat="1" ht="15" hidden="1">
      <c r="A1453" s="176" t="s">
        <v>3340</v>
      </c>
      <c r="B1453" s="241" t="s">
        <v>6634</v>
      </c>
      <c r="C1453" s="242">
        <v>0</v>
      </c>
      <c r="D1453" s="242">
        <v>0</v>
      </c>
      <c r="E1453" s="242">
        <v>0</v>
      </c>
      <c r="F1453" s="242">
        <v>0</v>
      </c>
      <c r="G1453" s="242">
        <v>0</v>
      </c>
      <c r="H1453" s="242">
        <v>0</v>
      </c>
      <c r="I1453" s="242">
        <v>0</v>
      </c>
      <c r="J1453" s="242">
        <v>0</v>
      </c>
      <c r="K1453" s="242">
        <v>0</v>
      </c>
      <c r="L1453" s="242">
        <v>0</v>
      </c>
      <c r="M1453" s="242">
        <v>0</v>
      </c>
      <c r="N1453" s="242">
        <v>0</v>
      </c>
      <c r="O1453" s="242">
        <v>0</v>
      </c>
      <c r="P1453" s="28"/>
      <c r="Q1453" s="242">
        <f>SUM(D1453:O1453)</f>
        <v>0</v>
      </c>
      <c r="R1453" s="242">
        <f>IF($R$19&lt;1,0,Q1453/$R$19)</f>
        <v>0</v>
      </c>
      <c r="S1453" s="243"/>
      <c r="T1453" s="351">
        <f>IF(Q1453=0,0,1)+IF(C1453=0,0,1)+IF(D1453=0,0,1)+IF(E1453=0,0,1)+IF(F1453=0,0,1)+IF(G1453=0,0,1)+IF(H1453=0,0,1)+IF(I1453=0,0,1)+IF(J1453=0,0,1)+IF(K1453=0,0,1)+IF(L1453=0,0,1)+IF(M1453=0,0,1)+IF(N1453=0,0,1)+IF(O1453=0,0,1)</f>
        <v>0</v>
      </c>
      <c r="U1453" s="237"/>
      <c r="V1453" s="237"/>
      <c r="W1453" s="237"/>
      <c r="X1453" s="237"/>
      <c r="Y1453" s="237"/>
      <c r="Z1453" s="237"/>
      <c r="AA1453" s="237"/>
      <c r="AB1453" s="237"/>
      <c r="AC1453" s="237"/>
      <c r="AD1453" s="237"/>
      <c r="AE1453" s="237"/>
      <c r="AF1453" s="237"/>
      <c r="AG1453" s="237"/>
      <c r="AH1453" s="237"/>
      <c r="AI1453" s="237"/>
      <c r="AJ1453" s="237"/>
      <c r="AK1453" s="237"/>
      <c r="AL1453" s="237"/>
      <c r="AM1453" s="237"/>
      <c r="AN1453" s="237"/>
      <c r="AO1453" s="237"/>
      <c r="AP1453" s="237"/>
      <c r="AQ1453" s="237"/>
      <c r="AR1453" s="237"/>
      <c r="AS1453" s="237"/>
      <c r="AT1453" s="237"/>
      <c r="AU1453" s="237"/>
      <c r="AV1453" s="237"/>
      <c r="AW1453" s="237"/>
      <c r="AX1453" s="237"/>
      <c r="AY1453" s="237"/>
      <c r="AZ1453" s="237"/>
      <c r="BA1453" s="237"/>
      <c r="BB1453" s="237"/>
      <c r="BC1453" s="237"/>
      <c r="BD1453" s="237"/>
      <c r="BE1453" s="237"/>
      <c r="BF1453" s="237"/>
      <c r="BG1453" s="237"/>
      <c r="BH1453" s="237"/>
      <c r="BI1453" s="237"/>
      <c r="BJ1453" s="237"/>
      <c r="BK1453" s="237"/>
      <c r="BL1453" s="237"/>
      <c r="BM1453" s="237"/>
      <c r="BN1453" s="237"/>
      <c r="BO1453" s="237"/>
      <c r="BP1453" s="237"/>
      <c r="BQ1453" s="237"/>
      <c r="BR1453" s="237"/>
      <c r="BS1453" s="237"/>
      <c r="BT1453" s="237"/>
      <c r="BU1453" s="237"/>
      <c r="BV1453" s="237"/>
      <c r="BW1453" s="237"/>
      <c r="BX1453" s="237"/>
      <c r="BY1453" s="237"/>
      <c r="BZ1453" s="237"/>
      <c r="CA1453" s="237"/>
      <c r="CB1453" s="237"/>
      <c r="CC1453" s="237"/>
      <c r="CD1453" s="237"/>
      <c r="CE1453" s="237"/>
      <c r="CF1453" s="237"/>
      <c r="CG1453" s="237"/>
      <c r="CH1453" s="237"/>
      <c r="CI1453" s="237"/>
      <c r="CJ1453" s="237"/>
      <c r="CK1453" s="237"/>
      <c r="CL1453" s="237"/>
      <c r="CM1453" s="237"/>
      <c r="CN1453" s="237"/>
      <c r="CO1453" s="237"/>
      <c r="CP1453" s="237"/>
      <c r="CQ1453" s="237"/>
      <c r="CR1453" s="237"/>
      <c r="CS1453" s="237"/>
      <c r="CT1453" s="237"/>
      <c r="CU1453" s="237"/>
      <c r="CV1453" s="237"/>
      <c r="CW1453" s="237"/>
      <c r="CX1453" s="237"/>
      <c r="CY1453" s="237"/>
      <c r="CZ1453" s="237"/>
      <c r="DA1453" s="237"/>
      <c r="DB1453" s="237"/>
      <c r="DC1453" s="237"/>
      <c r="DD1453" s="237"/>
      <c r="DE1453" s="237"/>
      <c r="DF1453" s="237"/>
      <c r="DG1453" s="237"/>
      <c r="DH1453" s="237"/>
      <c r="DI1453" s="237"/>
      <c r="DJ1453" s="237"/>
      <c r="DK1453" s="237"/>
      <c r="DL1453" s="237"/>
      <c r="DM1453" s="237"/>
      <c r="DN1453" s="237"/>
      <c r="DO1453" s="237"/>
      <c r="DP1453" s="237"/>
      <c r="DQ1453" s="237"/>
      <c r="DR1453" s="237"/>
      <c r="DS1453" s="237"/>
      <c r="DT1453" s="237"/>
      <c r="DU1453" s="237"/>
      <c r="DV1453" s="237"/>
      <c r="DW1453" s="237"/>
      <c r="DX1453" s="237"/>
      <c r="DY1453" s="237"/>
      <c r="DZ1453" s="237"/>
      <c r="EA1453" s="237"/>
      <c r="EB1453" s="237"/>
      <c r="EC1453" s="237"/>
      <c r="ED1453" s="237"/>
      <c r="EE1453" s="237"/>
      <c r="EF1453" s="237"/>
      <c r="EG1453" s="237"/>
      <c r="EH1453" s="237"/>
      <c r="EI1453" s="237"/>
      <c r="EJ1453" s="237"/>
      <c r="EK1453" s="237"/>
      <c r="EL1453" s="237"/>
      <c r="EM1453" s="237"/>
      <c r="EN1453" s="237"/>
      <c r="EO1453" s="237"/>
      <c r="EP1453" s="237"/>
      <c r="EQ1453" s="237"/>
      <c r="ER1453" s="237"/>
      <c r="ES1453" s="237"/>
      <c r="ET1453" s="237"/>
      <c r="EU1453" s="237"/>
      <c r="EV1453" s="237"/>
      <c r="EW1453" s="237"/>
      <c r="EX1453" s="237"/>
      <c r="EY1453" s="237"/>
      <c r="EZ1453" s="237"/>
      <c r="FA1453" s="237"/>
      <c r="FB1453" s="237"/>
      <c r="FC1453" s="237"/>
      <c r="FD1453" s="237"/>
      <c r="FE1453" s="237"/>
      <c r="FF1453" s="237"/>
      <c r="FG1453" s="237"/>
      <c r="FH1453" s="237"/>
      <c r="FI1453" s="237"/>
      <c r="FJ1453" s="237"/>
      <c r="FK1453" s="237"/>
      <c r="FL1453" s="237"/>
      <c r="FM1453" s="237"/>
      <c r="FN1453" s="237"/>
      <c r="FO1453" s="237"/>
      <c r="FP1453" s="237"/>
      <c r="FQ1453" s="237"/>
      <c r="FR1453" s="237"/>
      <c r="FS1453" s="237"/>
      <c r="FT1453" s="237"/>
      <c r="FU1453" s="237"/>
      <c r="FV1453" s="237"/>
      <c r="FW1453" s="237"/>
      <c r="FX1453" s="237"/>
      <c r="FY1453" s="237"/>
      <c r="FZ1453" s="237"/>
      <c r="GA1453" s="237"/>
      <c r="GB1453" s="237"/>
      <c r="GC1453" s="237"/>
      <c r="GD1453" s="237"/>
      <c r="GE1453" s="237"/>
      <c r="GF1453" s="237"/>
      <c r="GG1453" s="237"/>
      <c r="GH1453" s="237"/>
      <c r="GI1453" s="237"/>
      <c r="GJ1453" s="237"/>
      <c r="GK1453" s="237"/>
      <c r="GL1453" s="237"/>
      <c r="GM1453" s="237"/>
      <c r="GN1453" s="237"/>
      <c r="GO1453" s="237"/>
      <c r="GP1453" s="237"/>
      <c r="GQ1453" s="237"/>
    </row>
    <row r="1454" spans="1:199" s="81" customFormat="1" ht="15" hidden="1">
      <c r="A1454" s="176" t="s">
        <v>3341</v>
      </c>
      <c r="B1454" s="241" t="s">
        <v>6635</v>
      </c>
      <c r="C1454" s="242">
        <v>0</v>
      </c>
      <c r="D1454" s="242">
        <v>0</v>
      </c>
      <c r="E1454" s="242">
        <v>0</v>
      </c>
      <c r="F1454" s="242">
        <v>0</v>
      </c>
      <c r="G1454" s="242">
        <v>0</v>
      </c>
      <c r="H1454" s="242">
        <v>0</v>
      </c>
      <c r="I1454" s="242">
        <v>0</v>
      </c>
      <c r="J1454" s="242">
        <v>0</v>
      </c>
      <c r="K1454" s="242">
        <v>0</v>
      </c>
      <c r="L1454" s="242">
        <v>0</v>
      </c>
      <c r="M1454" s="242">
        <v>0</v>
      </c>
      <c r="N1454" s="242">
        <v>0</v>
      </c>
      <c r="O1454" s="242">
        <v>0</v>
      </c>
      <c r="P1454" s="28"/>
      <c r="Q1454" s="242">
        <f>SUM(D1454:O1454)</f>
        <v>0</v>
      </c>
      <c r="R1454" s="242">
        <f>IF($R$19&lt;1,0,Q1454/$R$19)</f>
        <v>0</v>
      </c>
      <c r="S1454" s="243"/>
      <c r="T1454" s="351">
        <f>IF(Q1454=0,0,1)+IF(C1454=0,0,1)+IF(D1454=0,0,1)+IF(E1454=0,0,1)+IF(F1454=0,0,1)+IF(G1454=0,0,1)+IF(H1454=0,0,1)+IF(I1454=0,0,1)+IF(J1454=0,0,1)+IF(K1454=0,0,1)+IF(L1454=0,0,1)+IF(M1454=0,0,1)+IF(N1454=0,0,1)+IF(O1454=0,0,1)</f>
        <v>0</v>
      </c>
      <c r="U1454" s="237"/>
      <c r="V1454" s="237"/>
      <c r="W1454" s="237"/>
      <c r="X1454" s="237"/>
      <c r="Y1454" s="237"/>
      <c r="Z1454" s="237"/>
      <c r="AA1454" s="237"/>
      <c r="AB1454" s="237"/>
      <c r="AC1454" s="237"/>
      <c r="AD1454" s="237"/>
      <c r="AE1454" s="237"/>
      <c r="AF1454" s="237"/>
      <c r="AG1454" s="237"/>
      <c r="AH1454" s="237"/>
      <c r="AI1454" s="237"/>
      <c r="AJ1454" s="237"/>
      <c r="AK1454" s="237"/>
      <c r="AL1454" s="237"/>
      <c r="AM1454" s="237"/>
      <c r="AN1454" s="237"/>
      <c r="AO1454" s="237"/>
      <c r="AP1454" s="237"/>
      <c r="AQ1454" s="237"/>
      <c r="AR1454" s="237"/>
      <c r="AS1454" s="237"/>
      <c r="AT1454" s="237"/>
      <c r="AU1454" s="237"/>
      <c r="AV1454" s="237"/>
      <c r="AW1454" s="237"/>
      <c r="AX1454" s="237"/>
      <c r="AY1454" s="237"/>
      <c r="AZ1454" s="237"/>
      <c r="BA1454" s="237"/>
      <c r="BB1454" s="237"/>
      <c r="BC1454" s="237"/>
      <c r="BD1454" s="237"/>
      <c r="BE1454" s="237"/>
      <c r="BF1454" s="237"/>
      <c r="BG1454" s="237"/>
      <c r="BH1454" s="237"/>
      <c r="BI1454" s="237"/>
      <c r="BJ1454" s="237"/>
      <c r="BK1454" s="237"/>
      <c r="BL1454" s="237"/>
      <c r="BM1454" s="237"/>
      <c r="BN1454" s="237"/>
      <c r="BO1454" s="237"/>
      <c r="BP1454" s="237"/>
      <c r="BQ1454" s="237"/>
      <c r="BR1454" s="237"/>
      <c r="BS1454" s="237"/>
      <c r="BT1454" s="237"/>
      <c r="BU1454" s="237"/>
      <c r="BV1454" s="237"/>
      <c r="BW1454" s="237"/>
      <c r="BX1454" s="237"/>
      <c r="BY1454" s="237"/>
      <c r="BZ1454" s="237"/>
      <c r="CA1454" s="237"/>
      <c r="CB1454" s="237"/>
      <c r="CC1454" s="237"/>
      <c r="CD1454" s="237"/>
      <c r="CE1454" s="237"/>
      <c r="CF1454" s="237"/>
      <c r="CG1454" s="237"/>
      <c r="CH1454" s="237"/>
      <c r="CI1454" s="237"/>
      <c r="CJ1454" s="237"/>
      <c r="CK1454" s="237"/>
      <c r="CL1454" s="237"/>
      <c r="CM1454" s="237"/>
      <c r="CN1454" s="237"/>
      <c r="CO1454" s="237"/>
      <c r="CP1454" s="237"/>
      <c r="CQ1454" s="237"/>
      <c r="CR1454" s="237"/>
      <c r="CS1454" s="237"/>
      <c r="CT1454" s="237"/>
      <c r="CU1454" s="237"/>
      <c r="CV1454" s="237"/>
      <c r="CW1454" s="237"/>
      <c r="CX1454" s="237"/>
      <c r="CY1454" s="237"/>
      <c r="CZ1454" s="237"/>
      <c r="DA1454" s="237"/>
      <c r="DB1454" s="237"/>
      <c r="DC1454" s="237"/>
      <c r="DD1454" s="237"/>
      <c r="DE1454" s="237"/>
      <c r="DF1454" s="237"/>
      <c r="DG1454" s="237"/>
      <c r="DH1454" s="237"/>
      <c r="DI1454" s="237"/>
      <c r="DJ1454" s="237"/>
      <c r="DK1454" s="237"/>
      <c r="DL1454" s="237"/>
      <c r="DM1454" s="237"/>
      <c r="DN1454" s="237"/>
      <c r="DO1454" s="237"/>
      <c r="DP1454" s="237"/>
      <c r="DQ1454" s="237"/>
      <c r="DR1454" s="237"/>
      <c r="DS1454" s="237"/>
      <c r="DT1454" s="237"/>
      <c r="DU1454" s="237"/>
      <c r="DV1454" s="237"/>
      <c r="DW1454" s="237"/>
      <c r="DX1454" s="237"/>
      <c r="DY1454" s="237"/>
      <c r="DZ1454" s="237"/>
      <c r="EA1454" s="237"/>
      <c r="EB1454" s="237"/>
      <c r="EC1454" s="237"/>
      <c r="ED1454" s="237"/>
      <c r="EE1454" s="237"/>
      <c r="EF1454" s="237"/>
      <c r="EG1454" s="237"/>
      <c r="EH1454" s="237"/>
      <c r="EI1454" s="237"/>
      <c r="EJ1454" s="237"/>
      <c r="EK1454" s="237"/>
      <c r="EL1454" s="237"/>
      <c r="EM1454" s="237"/>
      <c r="EN1454" s="237"/>
      <c r="EO1454" s="237"/>
      <c r="EP1454" s="237"/>
      <c r="EQ1454" s="237"/>
      <c r="ER1454" s="237"/>
      <c r="ES1454" s="237"/>
      <c r="ET1454" s="237"/>
      <c r="EU1454" s="237"/>
      <c r="EV1454" s="237"/>
      <c r="EW1454" s="237"/>
      <c r="EX1454" s="237"/>
      <c r="EY1454" s="237"/>
      <c r="EZ1454" s="237"/>
      <c r="FA1454" s="237"/>
      <c r="FB1454" s="237"/>
      <c r="FC1454" s="237"/>
      <c r="FD1454" s="237"/>
      <c r="FE1454" s="237"/>
      <c r="FF1454" s="237"/>
      <c r="FG1454" s="237"/>
      <c r="FH1454" s="237"/>
      <c r="FI1454" s="237"/>
      <c r="FJ1454" s="237"/>
      <c r="FK1454" s="237"/>
      <c r="FL1454" s="237"/>
      <c r="FM1454" s="237"/>
      <c r="FN1454" s="237"/>
      <c r="FO1454" s="237"/>
      <c r="FP1454" s="237"/>
      <c r="FQ1454" s="237"/>
      <c r="FR1454" s="237"/>
      <c r="FS1454" s="237"/>
      <c r="FT1454" s="237"/>
      <c r="FU1454" s="237"/>
      <c r="FV1454" s="237"/>
      <c r="FW1454" s="237"/>
      <c r="FX1454" s="237"/>
      <c r="FY1454" s="237"/>
      <c r="FZ1454" s="237"/>
      <c r="GA1454" s="237"/>
      <c r="GB1454" s="237"/>
      <c r="GC1454" s="237"/>
      <c r="GD1454" s="237"/>
      <c r="GE1454" s="237"/>
      <c r="GF1454" s="237"/>
      <c r="GG1454" s="237"/>
      <c r="GH1454" s="237"/>
      <c r="GI1454" s="237"/>
      <c r="GJ1454" s="237"/>
      <c r="GK1454" s="237"/>
      <c r="GL1454" s="237"/>
      <c r="GM1454" s="237"/>
      <c r="GN1454" s="237"/>
      <c r="GO1454" s="237"/>
      <c r="GP1454" s="237"/>
      <c r="GQ1454" s="237"/>
    </row>
    <row r="1455" spans="1:199" s="81" customFormat="1" ht="15" hidden="1">
      <c r="A1455" s="176" t="s">
        <v>3342</v>
      </c>
      <c r="B1455" s="241" t="s">
        <v>6636</v>
      </c>
      <c r="C1455" s="242">
        <v>0</v>
      </c>
      <c r="D1455" s="242">
        <v>0</v>
      </c>
      <c r="E1455" s="242">
        <v>0</v>
      </c>
      <c r="F1455" s="242">
        <v>0</v>
      </c>
      <c r="G1455" s="242">
        <v>0</v>
      </c>
      <c r="H1455" s="242">
        <v>0</v>
      </c>
      <c r="I1455" s="242">
        <v>0</v>
      </c>
      <c r="J1455" s="242">
        <v>0</v>
      </c>
      <c r="K1455" s="242">
        <v>0</v>
      </c>
      <c r="L1455" s="242">
        <v>0</v>
      </c>
      <c r="M1455" s="242">
        <v>0</v>
      </c>
      <c r="N1455" s="242">
        <v>0</v>
      </c>
      <c r="O1455" s="242">
        <v>0</v>
      </c>
      <c r="P1455" s="28"/>
      <c r="Q1455" s="242">
        <f>SUM(D1455:O1455)</f>
        <v>0</v>
      </c>
      <c r="R1455" s="242">
        <f>IF($R$19&lt;1,0,Q1455/$R$19)</f>
        <v>0</v>
      </c>
      <c r="S1455" s="243"/>
      <c r="T1455" s="351">
        <f>IF(Q1455=0,0,1)+IF(C1455=0,0,1)+IF(D1455=0,0,1)+IF(E1455=0,0,1)+IF(F1455=0,0,1)+IF(G1455=0,0,1)+IF(H1455=0,0,1)+IF(I1455=0,0,1)+IF(J1455=0,0,1)+IF(K1455=0,0,1)+IF(L1455=0,0,1)+IF(M1455=0,0,1)+IF(N1455=0,0,1)+IF(O1455=0,0,1)</f>
        <v>0</v>
      </c>
      <c r="U1455" s="237"/>
      <c r="V1455" s="237"/>
      <c r="W1455" s="237"/>
      <c r="X1455" s="237"/>
      <c r="Y1455" s="237"/>
      <c r="Z1455" s="237"/>
      <c r="AA1455" s="237"/>
      <c r="AB1455" s="237"/>
      <c r="AC1455" s="237"/>
      <c r="AD1455" s="237"/>
      <c r="AE1455" s="237"/>
      <c r="AF1455" s="237"/>
      <c r="AG1455" s="237"/>
      <c r="AH1455" s="237"/>
      <c r="AI1455" s="237"/>
      <c r="AJ1455" s="237"/>
      <c r="AK1455" s="237"/>
      <c r="AL1455" s="237"/>
      <c r="AM1455" s="237"/>
      <c r="AN1455" s="237"/>
      <c r="AO1455" s="237"/>
      <c r="AP1455" s="237"/>
      <c r="AQ1455" s="237"/>
      <c r="AR1455" s="237"/>
      <c r="AS1455" s="237"/>
      <c r="AT1455" s="237"/>
      <c r="AU1455" s="237"/>
      <c r="AV1455" s="237"/>
      <c r="AW1455" s="237"/>
      <c r="AX1455" s="237"/>
      <c r="AY1455" s="237"/>
      <c r="AZ1455" s="237"/>
      <c r="BA1455" s="237"/>
      <c r="BB1455" s="237"/>
      <c r="BC1455" s="237"/>
      <c r="BD1455" s="237"/>
      <c r="BE1455" s="237"/>
      <c r="BF1455" s="237"/>
      <c r="BG1455" s="237"/>
      <c r="BH1455" s="237"/>
      <c r="BI1455" s="237"/>
      <c r="BJ1455" s="237"/>
      <c r="BK1455" s="237"/>
      <c r="BL1455" s="237"/>
      <c r="BM1455" s="237"/>
      <c r="BN1455" s="237"/>
      <c r="BO1455" s="237"/>
      <c r="BP1455" s="237"/>
      <c r="BQ1455" s="237"/>
      <c r="BR1455" s="237"/>
      <c r="BS1455" s="237"/>
      <c r="BT1455" s="237"/>
      <c r="BU1455" s="237"/>
      <c r="BV1455" s="237"/>
      <c r="BW1455" s="237"/>
      <c r="BX1455" s="237"/>
      <c r="BY1455" s="237"/>
      <c r="BZ1455" s="237"/>
      <c r="CA1455" s="237"/>
      <c r="CB1455" s="237"/>
      <c r="CC1455" s="237"/>
      <c r="CD1455" s="237"/>
      <c r="CE1455" s="237"/>
      <c r="CF1455" s="237"/>
      <c r="CG1455" s="237"/>
      <c r="CH1455" s="237"/>
      <c r="CI1455" s="237"/>
      <c r="CJ1455" s="237"/>
      <c r="CK1455" s="237"/>
      <c r="CL1455" s="237"/>
      <c r="CM1455" s="237"/>
      <c r="CN1455" s="237"/>
      <c r="CO1455" s="237"/>
      <c r="CP1455" s="237"/>
      <c r="CQ1455" s="237"/>
      <c r="CR1455" s="237"/>
      <c r="CS1455" s="237"/>
      <c r="CT1455" s="237"/>
      <c r="CU1455" s="237"/>
      <c r="CV1455" s="237"/>
      <c r="CW1455" s="237"/>
      <c r="CX1455" s="237"/>
      <c r="CY1455" s="237"/>
      <c r="CZ1455" s="237"/>
      <c r="DA1455" s="237"/>
      <c r="DB1455" s="237"/>
      <c r="DC1455" s="237"/>
      <c r="DD1455" s="237"/>
      <c r="DE1455" s="237"/>
      <c r="DF1455" s="237"/>
      <c r="DG1455" s="237"/>
      <c r="DH1455" s="237"/>
      <c r="DI1455" s="237"/>
      <c r="DJ1455" s="237"/>
      <c r="DK1455" s="237"/>
      <c r="DL1455" s="237"/>
      <c r="DM1455" s="237"/>
      <c r="DN1455" s="237"/>
      <c r="DO1455" s="237"/>
      <c r="DP1455" s="237"/>
      <c r="DQ1455" s="237"/>
      <c r="DR1455" s="237"/>
      <c r="DS1455" s="237"/>
      <c r="DT1455" s="237"/>
      <c r="DU1455" s="237"/>
      <c r="DV1455" s="237"/>
      <c r="DW1455" s="237"/>
      <c r="DX1455" s="237"/>
      <c r="DY1455" s="237"/>
      <c r="DZ1455" s="237"/>
      <c r="EA1455" s="237"/>
      <c r="EB1455" s="237"/>
      <c r="EC1455" s="237"/>
      <c r="ED1455" s="237"/>
      <c r="EE1455" s="237"/>
      <c r="EF1455" s="237"/>
      <c r="EG1455" s="237"/>
      <c r="EH1455" s="237"/>
      <c r="EI1455" s="237"/>
      <c r="EJ1455" s="237"/>
      <c r="EK1455" s="237"/>
      <c r="EL1455" s="237"/>
      <c r="EM1455" s="237"/>
      <c r="EN1455" s="237"/>
      <c r="EO1455" s="237"/>
      <c r="EP1455" s="237"/>
      <c r="EQ1455" s="237"/>
      <c r="ER1455" s="237"/>
      <c r="ES1455" s="237"/>
      <c r="ET1455" s="237"/>
      <c r="EU1455" s="237"/>
      <c r="EV1455" s="237"/>
      <c r="EW1455" s="237"/>
      <c r="EX1455" s="237"/>
      <c r="EY1455" s="237"/>
      <c r="EZ1455" s="237"/>
      <c r="FA1455" s="237"/>
      <c r="FB1455" s="237"/>
      <c r="FC1455" s="237"/>
      <c r="FD1455" s="237"/>
      <c r="FE1455" s="237"/>
      <c r="FF1455" s="237"/>
      <c r="FG1455" s="237"/>
      <c r="FH1455" s="237"/>
      <c r="FI1455" s="237"/>
      <c r="FJ1455" s="237"/>
      <c r="FK1455" s="237"/>
      <c r="FL1455" s="237"/>
      <c r="FM1455" s="237"/>
      <c r="FN1455" s="237"/>
      <c r="FO1455" s="237"/>
      <c r="FP1455" s="237"/>
      <c r="FQ1455" s="237"/>
      <c r="FR1455" s="237"/>
      <c r="FS1455" s="237"/>
      <c r="FT1455" s="237"/>
      <c r="FU1455" s="237"/>
      <c r="FV1455" s="237"/>
      <c r="FW1455" s="237"/>
      <c r="FX1455" s="237"/>
      <c r="FY1455" s="237"/>
      <c r="FZ1455" s="237"/>
      <c r="GA1455" s="237"/>
      <c r="GB1455" s="237"/>
      <c r="GC1455" s="237"/>
      <c r="GD1455" s="237"/>
      <c r="GE1455" s="237"/>
      <c r="GF1455" s="237"/>
      <c r="GG1455" s="237"/>
      <c r="GH1455" s="237"/>
      <c r="GI1455" s="237"/>
      <c r="GJ1455" s="237"/>
      <c r="GK1455" s="237"/>
      <c r="GL1455" s="237"/>
      <c r="GM1455" s="237"/>
      <c r="GN1455" s="237"/>
      <c r="GO1455" s="237"/>
      <c r="GP1455" s="237"/>
      <c r="GQ1455" s="237"/>
    </row>
    <row r="1456" spans="1:199" s="81" customFormat="1" ht="15" hidden="1">
      <c r="A1456" s="176" t="s">
        <v>3343</v>
      </c>
      <c r="B1456" s="241" t="s">
        <v>6637</v>
      </c>
      <c r="C1456" s="242">
        <v>0</v>
      </c>
      <c r="D1456" s="242">
        <v>0</v>
      </c>
      <c r="E1456" s="242">
        <v>0</v>
      </c>
      <c r="F1456" s="242">
        <v>0</v>
      </c>
      <c r="G1456" s="242">
        <v>0</v>
      </c>
      <c r="H1456" s="242">
        <v>0</v>
      </c>
      <c r="I1456" s="242">
        <v>0</v>
      </c>
      <c r="J1456" s="242">
        <v>0</v>
      </c>
      <c r="K1456" s="242">
        <v>0</v>
      </c>
      <c r="L1456" s="242">
        <v>0</v>
      </c>
      <c r="M1456" s="242">
        <v>0</v>
      </c>
      <c r="N1456" s="242">
        <v>0</v>
      </c>
      <c r="O1456" s="242">
        <v>0</v>
      </c>
      <c r="P1456" s="28"/>
      <c r="Q1456" s="242">
        <f>SUM(D1456:O1456)</f>
        <v>0</v>
      </c>
      <c r="R1456" s="242">
        <f>IF($R$19&lt;1,0,Q1456/$R$19)</f>
        <v>0</v>
      </c>
      <c r="S1456" s="243"/>
      <c r="T1456" s="351">
        <f>IF(Q1456=0,0,1)+IF(C1456=0,0,1)+IF(D1456=0,0,1)+IF(E1456=0,0,1)+IF(F1456=0,0,1)+IF(G1456=0,0,1)+IF(H1456=0,0,1)+IF(I1456=0,0,1)+IF(J1456=0,0,1)+IF(K1456=0,0,1)+IF(L1456=0,0,1)+IF(M1456=0,0,1)+IF(N1456=0,0,1)+IF(O1456=0,0,1)</f>
        <v>0</v>
      </c>
      <c r="U1456" s="237"/>
      <c r="V1456" s="237"/>
      <c r="W1456" s="237"/>
      <c r="X1456" s="237"/>
      <c r="Y1456" s="237"/>
      <c r="Z1456" s="237"/>
      <c r="AA1456" s="237"/>
      <c r="AB1456" s="237"/>
      <c r="AC1456" s="237"/>
      <c r="AD1456" s="237"/>
      <c r="AE1456" s="237"/>
      <c r="AF1456" s="237"/>
      <c r="AG1456" s="237"/>
      <c r="AH1456" s="237"/>
      <c r="AI1456" s="237"/>
      <c r="AJ1456" s="237"/>
      <c r="AK1456" s="237"/>
      <c r="AL1456" s="237"/>
      <c r="AM1456" s="237"/>
      <c r="AN1456" s="237"/>
      <c r="AO1456" s="237"/>
      <c r="AP1456" s="237"/>
      <c r="AQ1456" s="237"/>
      <c r="AR1456" s="237"/>
      <c r="AS1456" s="237"/>
      <c r="AT1456" s="237"/>
      <c r="AU1456" s="237"/>
      <c r="AV1456" s="237"/>
      <c r="AW1456" s="237"/>
      <c r="AX1456" s="237"/>
      <c r="AY1456" s="237"/>
      <c r="AZ1456" s="237"/>
      <c r="BA1456" s="237"/>
      <c r="BB1456" s="237"/>
      <c r="BC1456" s="237"/>
      <c r="BD1456" s="237"/>
      <c r="BE1456" s="237"/>
      <c r="BF1456" s="237"/>
      <c r="BG1456" s="237"/>
      <c r="BH1456" s="237"/>
      <c r="BI1456" s="237"/>
      <c r="BJ1456" s="237"/>
      <c r="BK1456" s="237"/>
      <c r="BL1456" s="237"/>
      <c r="BM1456" s="237"/>
      <c r="BN1456" s="237"/>
      <c r="BO1456" s="237"/>
      <c r="BP1456" s="237"/>
      <c r="BQ1456" s="237"/>
      <c r="BR1456" s="237"/>
      <c r="BS1456" s="237"/>
      <c r="BT1456" s="237"/>
      <c r="BU1456" s="237"/>
      <c r="BV1456" s="237"/>
      <c r="BW1456" s="237"/>
      <c r="BX1456" s="237"/>
      <c r="BY1456" s="237"/>
      <c r="BZ1456" s="237"/>
      <c r="CA1456" s="237"/>
      <c r="CB1456" s="237"/>
      <c r="CC1456" s="237"/>
      <c r="CD1456" s="237"/>
      <c r="CE1456" s="237"/>
      <c r="CF1456" s="237"/>
      <c r="CG1456" s="237"/>
      <c r="CH1456" s="237"/>
      <c r="CI1456" s="237"/>
      <c r="CJ1456" s="237"/>
      <c r="CK1456" s="237"/>
      <c r="CL1456" s="237"/>
      <c r="CM1456" s="237"/>
      <c r="CN1456" s="237"/>
      <c r="CO1456" s="237"/>
      <c r="CP1456" s="237"/>
      <c r="CQ1456" s="237"/>
      <c r="CR1456" s="237"/>
      <c r="CS1456" s="237"/>
      <c r="CT1456" s="237"/>
      <c r="CU1456" s="237"/>
      <c r="CV1456" s="237"/>
      <c r="CW1456" s="237"/>
      <c r="CX1456" s="237"/>
      <c r="CY1456" s="237"/>
      <c r="CZ1456" s="237"/>
      <c r="DA1456" s="237"/>
      <c r="DB1456" s="237"/>
      <c r="DC1456" s="237"/>
      <c r="DD1456" s="237"/>
      <c r="DE1456" s="237"/>
      <c r="DF1456" s="237"/>
      <c r="DG1456" s="237"/>
      <c r="DH1456" s="237"/>
      <c r="DI1456" s="237"/>
      <c r="DJ1456" s="237"/>
      <c r="DK1456" s="237"/>
      <c r="DL1456" s="237"/>
      <c r="DM1456" s="237"/>
      <c r="DN1456" s="237"/>
      <c r="DO1456" s="237"/>
      <c r="DP1456" s="237"/>
      <c r="DQ1456" s="237"/>
      <c r="DR1456" s="237"/>
      <c r="DS1456" s="237"/>
      <c r="DT1456" s="237"/>
      <c r="DU1456" s="237"/>
      <c r="DV1456" s="237"/>
      <c r="DW1456" s="237"/>
      <c r="DX1456" s="237"/>
      <c r="DY1456" s="237"/>
      <c r="DZ1456" s="237"/>
      <c r="EA1456" s="237"/>
      <c r="EB1456" s="237"/>
      <c r="EC1456" s="237"/>
      <c r="ED1456" s="237"/>
      <c r="EE1456" s="237"/>
      <c r="EF1456" s="237"/>
      <c r="EG1456" s="237"/>
      <c r="EH1456" s="237"/>
      <c r="EI1456" s="237"/>
      <c r="EJ1456" s="237"/>
      <c r="EK1456" s="237"/>
      <c r="EL1456" s="237"/>
      <c r="EM1456" s="237"/>
      <c r="EN1456" s="237"/>
      <c r="EO1456" s="237"/>
      <c r="EP1456" s="237"/>
      <c r="EQ1456" s="237"/>
      <c r="ER1456" s="237"/>
      <c r="ES1456" s="237"/>
      <c r="ET1456" s="237"/>
      <c r="EU1456" s="237"/>
      <c r="EV1456" s="237"/>
      <c r="EW1456" s="237"/>
      <c r="EX1456" s="237"/>
      <c r="EY1456" s="237"/>
      <c r="EZ1456" s="237"/>
      <c r="FA1456" s="237"/>
      <c r="FB1456" s="237"/>
      <c r="FC1456" s="237"/>
      <c r="FD1456" s="237"/>
      <c r="FE1456" s="237"/>
      <c r="FF1456" s="237"/>
      <c r="FG1456" s="237"/>
      <c r="FH1456" s="237"/>
      <c r="FI1456" s="237"/>
      <c r="FJ1456" s="237"/>
      <c r="FK1456" s="237"/>
      <c r="FL1456" s="237"/>
      <c r="FM1456" s="237"/>
      <c r="FN1456" s="237"/>
      <c r="FO1456" s="237"/>
      <c r="FP1456" s="237"/>
      <c r="FQ1456" s="237"/>
      <c r="FR1456" s="237"/>
      <c r="FS1456" s="237"/>
      <c r="FT1456" s="237"/>
      <c r="FU1456" s="237"/>
      <c r="FV1456" s="237"/>
      <c r="FW1456" s="237"/>
      <c r="FX1456" s="237"/>
      <c r="FY1456" s="237"/>
      <c r="FZ1456" s="237"/>
      <c r="GA1456" s="237"/>
      <c r="GB1456" s="237"/>
      <c r="GC1456" s="237"/>
      <c r="GD1456" s="237"/>
      <c r="GE1456" s="237"/>
      <c r="GF1456" s="237"/>
      <c r="GG1456" s="237"/>
      <c r="GH1456" s="237"/>
      <c r="GI1456" s="237"/>
      <c r="GJ1456" s="237"/>
      <c r="GK1456" s="237"/>
      <c r="GL1456" s="237"/>
      <c r="GM1456" s="237"/>
      <c r="GN1456" s="237"/>
      <c r="GO1456" s="237"/>
      <c r="GP1456" s="237"/>
      <c r="GQ1456" s="237"/>
    </row>
    <row r="1457" spans="1:199" s="81" customFormat="1" ht="15" hidden="1">
      <c r="A1457" s="176" t="s">
        <v>3344</v>
      </c>
      <c r="B1457" s="241" t="s">
        <v>6638</v>
      </c>
      <c r="C1457" s="242">
        <v>0</v>
      </c>
      <c r="D1457" s="242">
        <v>0</v>
      </c>
      <c r="E1457" s="242">
        <v>0</v>
      </c>
      <c r="F1457" s="242">
        <v>0</v>
      </c>
      <c r="G1457" s="242">
        <v>0</v>
      </c>
      <c r="H1457" s="242">
        <v>0</v>
      </c>
      <c r="I1457" s="242">
        <v>0</v>
      </c>
      <c r="J1457" s="242">
        <v>0</v>
      </c>
      <c r="K1457" s="242">
        <v>0</v>
      </c>
      <c r="L1457" s="242">
        <v>0</v>
      </c>
      <c r="M1457" s="242">
        <v>0</v>
      </c>
      <c r="N1457" s="242">
        <v>0</v>
      </c>
      <c r="O1457" s="242">
        <v>0</v>
      </c>
      <c r="P1457" s="28"/>
      <c r="Q1457" s="242">
        <f>SUM(D1457:O1457)</f>
        <v>0</v>
      </c>
      <c r="R1457" s="242">
        <f>IF($R$19&lt;1,0,Q1457/$R$19)</f>
        <v>0</v>
      </c>
      <c r="S1457" s="243"/>
      <c r="T1457" s="351">
        <f>IF(Q1457=0,0,1)+IF(C1457=0,0,1)+IF(D1457=0,0,1)+IF(E1457=0,0,1)+IF(F1457=0,0,1)+IF(G1457=0,0,1)+IF(H1457=0,0,1)+IF(I1457=0,0,1)+IF(J1457=0,0,1)+IF(K1457=0,0,1)+IF(L1457=0,0,1)+IF(M1457=0,0,1)+IF(N1457=0,0,1)+IF(O1457=0,0,1)</f>
        <v>0</v>
      </c>
      <c r="U1457" s="237"/>
      <c r="V1457" s="237"/>
      <c r="W1457" s="237"/>
      <c r="X1457" s="237"/>
      <c r="Y1457" s="237"/>
      <c r="Z1457" s="237"/>
      <c r="AA1457" s="237"/>
      <c r="AB1457" s="237"/>
      <c r="AC1457" s="237"/>
      <c r="AD1457" s="237"/>
      <c r="AE1457" s="237"/>
      <c r="AF1457" s="237"/>
      <c r="AG1457" s="237"/>
      <c r="AH1457" s="237"/>
      <c r="AI1457" s="237"/>
      <c r="AJ1457" s="237"/>
      <c r="AK1457" s="237"/>
      <c r="AL1457" s="237"/>
      <c r="AM1457" s="237"/>
      <c r="AN1457" s="237"/>
      <c r="AO1457" s="237"/>
      <c r="AP1457" s="237"/>
      <c r="AQ1457" s="237"/>
      <c r="AR1457" s="237"/>
      <c r="AS1457" s="237"/>
      <c r="AT1457" s="237"/>
      <c r="AU1457" s="237"/>
      <c r="AV1457" s="237"/>
      <c r="AW1457" s="237"/>
      <c r="AX1457" s="237"/>
      <c r="AY1457" s="237"/>
      <c r="AZ1457" s="237"/>
      <c r="BA1457" s="237"/>
      <c r="BB1457" s="237"/>
      <c r="BC1457" s="237"/>
      <c r="BD1457" s="237"/>
      <c r="BE1457" s="237"/>
      <c r="BF1457" s="237"/>
      <c r="BG1457" s="237"/>
      <c r="BH1457" s="237"/>
      <c r="BI1457" s="237"/>
      <c r="BJ1457" s="237"/>
      <c r="BK1457" s="237"/>
      <c r="BL1457" s="237"/>
      <c r="BM1457" s="237"/>
      <c r="BN1457" s="237"/>
      <c r="BO1457" s="237"/>
      <c r="BP1457" s="237"/>
      <c r="BQ1457" s="237"/>
      <c r="BR1457" s="237"/>
      <c r="BS1457" s="237"/>
      <c r="BT1457" s="237"/>
      <c r="BU1457" s="237"/>
      <c r="BV1457" s="237"/>
      <c r="BW1457" s="237"/>
      <c r="BX1457" s="237"/>
      <c r="BY1457" s="237"/>
      <c r="BZ1457" s="237"/>
      <c r="CA1457" s="237"/>
      <c r="CB1457" s="237"/>
      <c r="CC1457" s="237"/>
      <c r="CD1457" s="237"/>
      <c r="CE1457" s="237"/>
      <c r="CF1457" s="237"/>
      <c r="CG1457" s="237"/>
      <c r="CH1457" s="237"/>
      <c r="CI1457" s="237"/>
      <c r="CJ1457" s="237"/>
      <c r="CK1457" s="237"/>
      <c r="CL1457" s="237"/>
      <c r="CM1457" s="237"/>
      <c r="CN1457" s="237"/>
      <c r="CO1457" s="237"/>
      <c r="CP1457" s="237"/>
      <c r="CQ1457" s="237"/>
      <c r="CR1457" s="237"/>
      <c r="CS1457" s="237"/>
      <c r="CT1457" s="237"/>
      <c r="CU1457" s="237"/>
      <c r="CV1457" s="237"/>
      <c r="CW1457" s="237"/>
      <c r="CX1457" s="237"/>
      <c r="CY1457" s="237"/>
      <c r="CZ1457" s="237"/>
      <c r="DA1457" s="237"/>
      <c r="DB1457" s="237"/>
      <c r="DC1457" s="237"/>
      <c r="DD1457" s="237"/>
      <c r="DE1457" s="237"/>
      <c r="DF1457" s="237"/>
      <c r="DG1457" s="237"/>
      <c r="DH1457" s="237"/>
      <c r="DI1457" s="237"/>
      <c r="DJ1457" s="237"/>
      <c r="DK1457" s="237"/>
      <c r="DL1457" s="237"/>
      <c r="DM1457" s="237"/>
      <c r="DN1457" s="237"/>
      <c r="DO1457" s="237"/>
      <c r="DP1457" s="237"/>
      <c r="DQ1457" s="237"/>
      <c r="DR1457" s="237"/>
      <c r="DS1457" s="237"/>
      <c r="DT1457" s="237"/>
      <c r="DU1457" s="237"/>
      <c r="DV1457" s="237"/>
      <c r="DW1457" s="237"/>
      <c r="DX1457" s="237"/>
      <c r="DY1457" s="237"/>
      <c r="DZ1457" s="237"/>
      <c r="EA1457" s="237"/>
      <c r="EB1457" s="237"/>
      <c r="EC1457" s="237"/>
      <c r="ED1457" s="237"/>
      <c r="EE1457" s="237"/>
      <c r="EF1457" s="237"/>
      <c r="EG1457" s="237"/>
      <c r="EH1457" s="237"/>
      <c r="EI1457" s="237"/>
      <c r="EJ1457" s="237"/>
      <c r="EK1457" s="237"/>
      <c r="EL1457" s="237"/>
      <c r="EM1457" s="237"/>
      <c r="EN1457" s="237"/>
      <c r="EO1457" s="237"/>
      <c r="EP1457" s="237"/>
      <c r="EQ1457" s="237"/>
      <c r="ER1457" s="237"/>
      <c r="ES1457" s="237"/>
      <c r="ET1457" s="237"/>
      <c r="EU1457" s="237"/>
      <c r="EV1457" s="237"/>
      <c r="EW1457" s="237"/>
      <c r="EX1457" s="237"/>
      <c r="EY1457" s="237"/>
      <c r="EZ1457" s="237"/>
      <c r="FA1457" s="237"/>
      <c r="FB1457" s="237"/>
      <c r="FC1457" s="237"/>
      <c r="FD1457" s="237"/>
      <c r="FE1457" s="237"/>
      <c r="FF1457" s="237"/>
      <c r="FG1457" s="237"/>
      <c r="FH1457" s="237"/>
      <c r="FI1457" s="237"/>
      <c r="FJ1457" s="237"/>
      <c r="FK1457" s="237"/>
      <c r="FL1457" s="237"/>
      <c r="FM1457" s="237"/>
      <c r="FN1457" s="237"/>
      <c r="FO1457" s="237"/>
      <c r="FP1457" s="237"/>
      <c r="FQ1457" s="237"/>
      <c r="FR1457" s="237"/>
      <c r="FS1457" s="237"/>
      <c r="FT1457" s="237"/>
      <c r="FU1457" s="237"/>
      <c r="FV1457" s="237"/>
      <c r="FW1457" s="237"/>
      <c r="FX1457" s="237"/>
      <c r="FY1457" s="237"/>
      <c r="FZ1457" s="237"/>
      <c r="GA1457" s="237"/>
      <c r="GB1457" s="237"/>
      <c r="GC1457" s="237"/>
      <c r="GD1457" s="237"/>
      <c r="GE1457" s="237"/>
      <c r="GF1457" s="237"/>
      <c r="GG1457" s="237"/>
      <c r="GH1457" s="237"/>
      <c r="GI1457" s="237"/>
      <c r="GJ1457" s="237"/>
      <c r="GK1457" s="237"/>
      <c r="GL1457" s="237"/>
      <c r="GM1457" s="237"/>
      <c r="GN1457" s="237"/>
      <c r="GO1457" s="237"/>
      <c r="GP1457" s="237"/>
      <c r="GQ1457" s="237"/>
    </row>
    <row r="1458" spans="1:199" s="81" customFormat="1" ht="15" hidden="1">
      <c r="A1458" s="176" t="s">
        <v>3345</v>
      </c>
      <c r="B1458" s="241" t="s">
        <v>6639</v>
      </c>
      <c r="C1458" s="242">
        <v>0</v>
      </c>
      <c r="D1458" s="242">
        <v>0</v>
      </c>
      <c r="E1458" s="242">
        <v>0</v>
      </c>
      <c r="F1458" s="242">
        <v>0</v>
      </c>
      <c r="G1458" s="242">
        <v>0</v>
      </c>
      <c r="H1458" s="242">
        <v>0</v>
      </c>
      <c r="I1458" s="242">
        <v>0</v>
      </c>
      <c r="J1458" s="242">
        <v>0</v>
      </c>
      <c r="K1458" s="242">
        <v>0</v>
      </c>
      <c r="L1458" s="242">
        <v>0</v>
      </c>
      <c r="M1458" s="242">
        <v>0</v>
      </c>
      <c r="N1458" s="242">
        <v>0</v>
      </c>
      <c r="O1458" s="242">
        <v>0</v>
      </c>
      <c r="P1458" s="28"/>
      <c r="Q1458" s="242">
        <f>SUM(D1458:O1458)</f>
        <v>0</v>
      </c>
      <c r="R1458" s="242">
        <f>IF($R$19&lt;1,0,Q1458/$R$19)</f>
        <v>0</v>
      </c>
      <c r="S1458" s="243"/>
      <c r="T1458" s="351">
        <f>IF(Q1458=0,0,1)+IF(C1458=0,0,1)+IF(D1458=0,0,1)+IF(E1458=0,0,1)+IF(F1458=0,0,1)+IF(G1458=0,0,1)+IF(H1458=0,0,1)+IF(I1458=0,0,1)+IF(J1458=0,0,1)+IF(K1458=0,0,1)+IF(L1458=0,0,1)+IF(M1458=0,0,1)+IF(N1458=0,0,1)+IF(O1458=0,0,1)</f>
        <v>0</v>
      </c>
      <c r="U1458" s="237"/>
      <c r="V1458" s="237"/>
      <c r="W1458" s="237"/>
      <c r="X1458" s="237"/>
      <c r="Y1458" s="237"/>
      <c r="Z1458" s="237"/>
      <c r="AA1458" s="237"/>
      <c r="AB1458" s="237"/>
      <c r="AC1458" s="237"/>
      <c r="AD1458" s="237"/>
      <c r="AE1458" s="237"/>
      <c r="AF1458" s="237"/>
      <c r="AG1458" s="237"/>
      <c r="AH1458" s="237"/>
      <c r="AI1458" s="237"/>
      <c r="AJ1458" s="237"/>
      <c r="AK1458" s="237"/>
      <c r="AL1458" s="237"/>
      <c r="AM1458" s="237"/>
      <c r="AN1458" s="237"/>
      <c r="AO1458" s="237"/>
      <c r="AP1458" s="237"/>
      <c r="AQ1458" s="237"/>
      <c r="AR1458" s="237"/>
      <c r="AS1458" s="237"/>
      <c r="AT1458" s="237"/>
      <c r="AU1458" s="237"/>
      <c r="AV1458" s="237"/>
      <c r="AW1458" s="237"/>
      <c r="AX1458" s="237"/>
      <c r="AY1458" s="237"/>
      <c r="AZ1458" s="237"/>
      <c r="BA1458" s="237"/>
      <c r="BB1458" s="237"/>
      <c r="BC1458" s="237"/>
      <c r="BD1458" s="237"/>
      <c r="BE1458" s="237"/>
      <c r="BF1458" s="237"/>
      <c r="BG1458" s="237"/>
      <c r="BH1458" s="237"/>
      <c r="BI1458" s="237"/>
      <c r="BJ1458" s="237"/>
      <c r="BK1458" s="237"/>
      <c r="BL1458" s="237"/>
      <c r="BM1458" s="237"/>
      <c r="BN1458" s="237"/>
      <c r="BO1458" s="237"/>
      <c r="BP1458" s="237"/>
      <c r="BQ1458" s="237"/>
      <c r="BR1458" s="237"/>
      <c r="BS1458" s="237"/>
      <c r="BT1458" s="237"/>
      <c r="BU1458" s="237"/>
      <c r="BV1458" s="237"/>
      <c r="BW1458" s="237"/>
      <c r="BX1458" s="237"/>
      <c r="BY1458" s="237"/>
      <c r="BZ1458" s="237"/>
      <c r="CA1458" s="237"/>
      <c r="CB1458" s="237"/>
      <c r="CC1458" s="237"/>
      <c r="CD1458" s="237"/>
      <c r="CE1458" s="237"/>
      <c r="CF1458" s="237"/>
      <c r="CG1458" s="237"/>
      <c r="CH1458" s="237"/>
      <c r="CI1458" s="237"/>
      <c r="CJ1458" s="237"/>
      <c r="CK1458" s="237"/>
      <c r="CL1458" s="237"/>
      <c r="CM1458" s="237"/>
      <c r="CN1458" s="237"/>
      <c r="CO1458" s="237"/>
      <c r="CP1458" s="237"/>
      <c r="CQ1458" s="237"/>
      <c r="CR1458" s="237"/>
      <c r="CS1458" s="237"/>
      <c r="CT1458" s="237"/>
      <c r="CU1458" s="237"/>
      <c r="CV1458" s="237"/>
      <c r="CW1458" s="237"/>
      <c r="CX1458" s="237"/>
      <c r="CY1458" s="237"/>
      <c r="CZ1458" s="237"/>
      <c r="DA1458" s="237"/>
      <c r="DB1458" s="237"/>
      <c r="DC1458" s="237"/>
      <c r="DD1458" s="237"/>
      <c r="DE1458" s="237"/>
      <c r="DF1458" s="237"/>
      <c r="DG1458" s="237"/>
      <c r="DH1458" s="237"/>
      <c r="DI1458" s="237"/>
      <c r="DJ1458" s="237"/>
      <c r="DK1458" s="237"/>
      <c r="DL1458" s="237"/>
      <c r="DM1458" s="237"/>
      <c r="DN1458" s="237"/>
      <c r="DO1458" s="237"/>
      <c r="DP1458" s="237"/>
      <c r="DQ1458" s="237"/>
      <c r="DR1458" s="237"/>
      <c r="DS1458" s="237"/>
      <c r="DT1458" s="237"/>
      <c r="DU1458" s="237"/>
      <c r="DV1458" s="237"/>
      <c r="DW1458" s="237"/>
      <c r="DX1458" s="237"/>
      <c r="DY1458" s="237"/>
      <c r="DZ1458" s="237"/>
      <c r="EA1458" s="237"/>
      <c r="EB1458" s="237"/>
      <c r="EC1458" s="237"/>
      <c r="ED1458" s="237"/>
      <c r="EE1458" s="237"/>
      <c r="EF1458" s="237"/>
      <c r="EG1458" s="237"/>
      <c r="EH1458" s="237"/>
      <c r="EI1458" s="237"/>
      <c r="EJ1458" s="237"/>
      <c r="EK1458" s="237"/>
      <c r="EL1458" s="237"/>
      <c r="EM1458" s="237"/>
      <c r="EN1458" s="237"/>
      <c r="EO1458" s="237"/>
      <c r="EP1458" s="237"/>
      <c r="EQ1458" s="237"/>
      <c r="ER1458" s="237"/>
      <c r="ES1458" s="237"/>
      <c r="ET1458" s="237"/>
      <c r="EU1458" s="237"/>
      <c r="EV1458" s="237"/>
      <c r="EW1458" s="237"/>
      <c r="EX1458" s="237"/>
      <c r="EY1458" s="237"/>
      <c r="EZ1458" s="237"/>
      <c r="FA1458" s="237"/>
      <c r="FB1458" s="237"/>
      <c r="FC1458" s="237"/>
      <c r="FD1458" s="237"/>
      <c r="FE1458" s="237"/>
      <c r="FF1458" s="237"/>
      <c r="FG1458" s="237"/>
      <c r="FH1458" s="237"/>
      <c r="FI1458" s="237"/>
      <c r="FJ1458" s="237"/>
      <c r="FK1458" s="237"/>
      <c r="FL1458" s="237"/>
      <c r="FM1458" s="237"/>
      <c r="FN1458" s="237"/>
      <c r="FO1458" s="237"/>
      <c r="FP1458" s="237"/>
      <c r="FQ1458" s="237"/>
      <c r="FR1458" s="237"/>
      <c r="FS1458" s="237"/>
      <c r="FT1458" s="237"/>
      <c r="FU1458" s="237"/>
      <c r="FV1458" s="237"/>
      <c r="FW1458" s="237"/>
      <c r="FX1458" s="237"/>
      <c r="FY1458" s="237"/>
      <c r="FZ1458" s="237"/>
      <c r="GA1458" s="237"/>
      <c r="GB1458" s="237"/>
      <c r="GC1458" s="237"/>
      <c r="GD1458" s="237"/>
      <c r="GE1458" s="237"/>
      <c r="GF1458" s="237"/>
      <c r="GG1458" s="237"/>
      <c r="GH1458" s="237"/>
      <c r="GI1458" s="237"/>
      <c r="GJ1458" s="237"/>
      <c r="GK1458" s="237"/>
      <c r="GL1458" s="237"/>
      <c r="GM1458" s="237"/>
      <c r="GN1458" s="237"/>
      <c r="GO1458" s="237"/>
      <c r="GP1458" s="237"/>
      <c r="GQ1458" s="237"/>
    </row>
    <row r="1459" spans="1:199" s="81" customFormat="1" ht="15" hidden="1">
      <c r="A1459" s="176" t="s">
        <v>3346</v>
      </c>
      <c r="B1459" s="241" t="s">
        <v>6640</v>
      </c>
      <c r="C1459" s="242">
        <v>0</v>
      </c>
      <c r="D1459" s="242">
        <v>0</v>
      </c>
      <c r="E1459" s="242">
        <v>0</v>
      </c>
      <c r="F1459" s="242">
        <v>0</v>
      </c>
      <c r="G1459" s="242">
        <v>0</v>
      </c>
      <c r="H1459" s="242">
        <v>0</v>
      </c>
      <c r="I1459" s="242">
        <v>0</v>
      </c>
      <c r="J1459" s="242">
        <v>0</v>
      </c>
      <c r="K1459" s="242">
        <v>0</v>
      </c>
      <c r="L1459" s="242">
        <v>0</v>
      </c>
      <c r="M1459" s="242">
        <v>0</v>
      </c>
      <c r="N1459" s="242">
        <v>0</v>
      </c>
      <c r="O1459" s="242">
        <v>0</v>
      </c>
      <c r="P1459" s="28"/>
      <c r="Q1459" s="242">
        <f>SUM(D1459:O1459)</f>
        <v>0</v>
      </c>
      <c r="R1459" s="242">
        <f>IF($R$19&lt;1,0,Q1459/$R$19)</f>
        <v>0</v>
      </c>
      <c r="S1459" s="243"/>
      <c r="T1459" s="351">
        <f>IF(Q1459=0,0,1)+IF(C1459=0,0,1)+IF(D1459=0,0,1)+IF(E1459=0,0,1)+IF(F1459=0,0,1)+IF(G1459=0,0,1)+IF(H1459=0,0,1)+IF(I1459=0,0,1)+IF(J1459=0,0,1)+IF(K1459=0,0,1)+IF(L1459=0,0,1)+IF(M1459=0,0,1)+IF(N1459=0,0,1)+IF(O1459=0,0,1)</f>
        <v>0</v>
      </c>
      <c r="U1459" s="237"/>
      <c r="V1459" s="237"/>
      <c r="W1459" s="237"/>
      <c r="X1459" s="237"/>
      <c r="Y1459" s="237"/>
      <c r="Z1459" s="237"/>
      <c r="AA1459" s="237"/>
      <c r="AB1459" s="237"/>
      <c r="AC1459" s="237"/>
      <c r="AD1459" s="237"/>
      <c r="AE1459" s="237"/>
      <c r="AF1459" s="237"/>
      <c r="AG1459" s="237"/>
      <c r="AH1459" s="237"/>
      <c r="AI1459" s="237"/>
      <c r="AJ1459" s="237"/>
      <c r="AK1459" s="237"/>
      <c r="AL1459" s="237"/>
      <c r="AM1459" s="237"/>
      <c r="AN1459" s="237"/>
      <c r="AO1459" s="237"/>
      <c r="AP1459" s="237"/>
      <c r="AQ1459" s="237"/>
      <c r="AR1459" s="237"/>
      <c r="AS1459" s="237"/>
      <c r="AT1459" s="237"/>
      <c r="AU1459" s="237"/>
      <c r="AV1459" s="237"/>
      <c r="AW1459" s="237"/>
      <c r="AX1459" s="237"/>
      <c r="AY1459" s="237"/>
      <c r="AZ1459" s="237"/>
      <c r="BA1459" s="237"/>
      <c r="BB1459" s="237"/>
      <c r="BC1459" s="237"/>
      <c r="BD1459" s="237"/>
      <c r="BE1459" s="237"/>
      <c r="BF1459" s="237"/>
      <c r="BG1459" s="237"/>
      <c r="BH1459" s="237"/>
      <c r="BI1459" s="237"/>
      <c r="BJ1459" s="237"/>
      <c r="BK1459" s="237"/>
      <c r="BL1459" s="237"/>
      <c r="BM1459" s="237"/>
      <c r="BN1459" s="237"/>
      <c r="BO1459" s="237"/>
      <c r="BP1459" s="237"/>
      <c r="BQ1459" s="237"/>
      <c r="BR1459" s="237"/>
      <c r="BS1459" s="237"/>
      <c r="BT1459" s="237"/>
      <c r="BU1459" s="237"/>
      <c r="BV1459" s="237"/>
      <c r="BW1459" s="237"/>
      <c r="BX1459" s="237"/>
      <c r="BY1459" s="237"/>
      <c r="BZ1459" s="237"/>
      <c r="CA1459" s="237"/>
      <c r="CB1459" s="237"/>
      <c r="CC1459" s="237"/>
      <c r="CD1459" s="237"/>
      <c r="CE1459" s="237"/>
      <c r="CF1459" s="237"/>
      <c r="CG1459" s="237"/>
      <c r="CH1459" s="237"/>
      <c r="CI1459" s="237"/>
      <c r="CJ1459" s="237"/>
      <c r="CK1459" s="237"/>
      <c r="CL1459" s="237"/>
      <c r="CM1459" s="237"/>
      <c r="CN1459" s="237"/>
      <c r="CO1459" s="237"/>
      <c r="CP1459" s="237"/>
      <c r="CQ1459" s="237"/>
      <c r="CR1459" s="237"/>
      <c r="CS1459" s="237"/>
      <c r="CT1459" s="237"/>
      <c r="CU1459" s="237"/>
      <c r="CV1459" s="237"/>
      <c r="CW1459" s="237"/>
      <c r="CX1459" s="237"/>
      <c r="CY1459" s="237"/>
      <c r="CZ1459" s="237"/>
      <c r="DA1459" s="237"/>
      <c r="DB1459" s="237"/>
      <c r="DC1459" s="237"/>
      <c r="DD1459" s="237"/>
      <c r="DE1459" s="237"/>
      <c r="DF1459" s="237"/>
      <c r="DG1459" s="237"/>
      <c r="DH1459" s="237"/>
      <c r="DI1459" s="237"/>
      <c r="DJ1459" s="237"/>
      <c r="DK1459" s="237"/>
      <c r="DL1459" s="237"/>
      <c r="DM1459" s="237"/>
      <c r="DN1459" s="237"/>
      <c r="DO1459" s="237"/>
      <c r="DP1459" s="237"/>
      <c r="DQ1459" s="237"/>
      <c r="DR1459" s="237"/>
      <c r="DS1459" s="237"/>
      <c r="DT1459" s="237"/>
      <c r="DU1459" s="237"/>
      <c r="DV1459" s="237"/>
      <c r="DW1459" s="237"/>
      <c r="DX1459" s="237"/>
      <c r="DY1459" s="237"/>
      <c r="DZ1459" s="237"/>
      <c r="EA1459" s="237"/>
      <c r="EB1459" s="237"/>
      <c r="EC1459" s="237"/>
      <c r="ED1459" s="237"/>
      <c r="EE1459" s="237"/>
      <c r="EF1459" s="237"/>
      <c r="EG1459" s="237"/>
      <c r="EH1459" s="237"/>
      <c r="EI1459" s="237"/>
      <c r="EJ1459" s="237"/>
      <c r="EK1459" s="237"/>
      <c r="EL1459" s="237"/>
      <c r="EM1459" s="237"/>
      <c r="EN1459" s="237"/>
      <c r="EO1459" s="237"/>
      <c r="EP1459" s="237"/>
      <c r="EQ1459" s="237"/>
      <c r="ER1459" s="237"/>
      <c r="ES1459" s="237"/>
      <c r="ET1459" s="237"/>
      <c r="EU1459" s="237"/>
      <c r="EV1459" s="237"/>
      <c r="EW1459" s="237"/>
      <c r="EX1459" s="237"/>
      <c r="EY1459" s="237"/>
      <c r="EZ1459" s="237"/>
      <c r="FA1459" s="237"/>
      <c r="FB1459" s="237"/>
      <c r="FC1459" s="237"/>
      <c r="FD1459" s="237"/>
      <c r="FE1459" s="237"/>
      <c r="FF1459" s="237"/>
      <c r="FG1459" s="237"/>
      <c r="FH1459" s="237"/>
      <c r="FI1459" s="237"/>
      <c r="FJ1459" s="237"/>
      <c r="FK1459" s="237"/>
      <c r="FL1459" s="237"/>
      <c r="FM1459" s="237"/>
      <c r="FN1459" s="237"/>
      <c r="FO1459" s="237"/>
      <c r="FP1459" s="237"/>
      <c r="FQ1459" s="237"/>
      <c r="FR1459" s="237"/>
      <c r="FS1459" s="237"/>
      <c r="FT1459" s="237"/>
      <c r="FU1459" s="237"/>
      <c r="FV1459" s="237"/>
      <c r="FW1459" s="237"/>
      <c r="FX1459" s="237"/>
      <c r="FY1459" s="237"/>
      <c r="FZ1459" s="237"/>
      <c r="GA1459" s="237"/>
      <c r="GB1459" s="237"/>
      <c r="GC1459" s="237"/>
      <c r="GD1459" s="237"/>
      <c r="GE1459" s="237"/>
      <c r="GF1459" s="237"/>
      <c r="GG1459" s="237"/>
      <c r="GH1459" s="237"/>
      <c r="GI1459" s="237"/>
      <c r="GJ1459" s="237"/>
      <c r="GK1459" s="237"/>
      <c r="GL1459" s="237"/>
      <c r="GM1459" s="237"/>
      <c r="GN1459" s="237"/>
      <c r="GO1459" s="237"/>
      <c r="GP1459" s="237"/>
      <c r="GQ1459" s="237"/>
    </row>
    <row r="1460" spans="1:199" s="81" customFormat="1" ht="15" hidden="1">
      <c r="A1460" s="176" t="s">
        <v>3347</v>
      </c>
      <c r="B1460" s="241" t="s">
        <v>6641</v>
      </c>
      <c r="C1460" s="242">
        <v>0</v>
      </c>
      <c r="D1460" s="242">
        <v>0</v>
      </c>
      <c r="E1460" s="242">
        <v>0</v>
      </c>
      <c r="F1460" s="242">
        <v>0</v>
      </c>
      <c r="G1460" s="242">
        <v>0</v>
      </c>
      <c r="H1460" s="242">
        <v>0</v>
      </c>
      <c r="I1460" s="242">
        <v>0</v>
      </c>
      <c r="J1460" s="242">
        <v>0</v>
      </c>
      <c r="K1460" s="242">
        <v>0</v>
      </c>
      <c r="L1460" s="242">
        <v>0</v>
      </c>
      <c r="M1460" s="242">
        <v>0</v>
      </c>
      <c r="N1460" s="242">
        <v>0</v>
      </c>
      <c r="O1460" s="242">
        <v>0</v>
      </c>
      <c r="P1460" s="28"/>
      <c r="Q1460" s="242">
        <f>SUM(D1460:O1460)</f>
        <v>0</v>
      </c>
      <c r="R1460" s="242">
        <f>IF($R$19&lt;1,0,Q1460/$R$19)</f>
        <v>0</v>
      </c>
      <c r="S1460" s="243"/>
      <c r="T1460" s="351">
        <f>IF(Q1460=0,0,1)+IF(C1460=0,0,1)+IF(D1460=0,0,1)+IF(E1460=0,0,1)+IF(F1460=0,0,1)+IF(G1460=0,0,1)+IF(H1460=0,0,1)+IF(I1460=0,0,1)+IF(J1460=0,0,1)+IF(K1460=0,0,1)+IF(L1460=0,0,1)+IF(M1460=0,0,1)+IF(N1460=0,0,1)+IF(O1460=0,0,1)</f>
        <v>0</v>
      </c>
      <c r="U1460" s="237"/>
      <c r="V1460" s="237"/>
      <c r="W1460" s="237"/>
      <c r="X1460" s="237"/>
      <c r="Y1460" s="237"/>
      <c r="Z1460" s="237"/>
      <c r="AA1460" s="237"/>
      <c r="AB1460" s="237"/>
      <c r="AC1460" s="237"/>
      <c r="AD1460" s="237"/>
      <c r="AE1460" s="237"/>
      <c r="AF1460" s="237"/>
      <c r="AG1460" s="237"/>
      <c r="AH1460" s="237"/>
      <c r="AI1460" s="237"/>
      <c r="AJ1460" s="237"/>
      <c r="AK1460" s="237"/>
      <c r="AL1460" s="237"/>
      <c r="AM1460" s="237"/>
      <c r="AN1460" s="237"/>
      <c r="AO1460" s="237"/>
      <c r="AP1460" s="237"/>
      <c r="AQ1460" s="237"/>
      <c r="AR1460" s="237"/>
      <c r="AS1460" s="237"/>
      <c r="AT1460" s="237"/>
      <c r="AU1460" s="237"/>
      <c r="AV1460" s="237"/>
      <c r="AW1460" s="237"/>
      <c r="AX1460" s="237"/>
      <c r="AY1460" s="237"/>
      <c r="AZ1460" s="237"/>
      <c r="BA1460" s="237"/>
      <c r="BB1460" s="237"/>
      <c r="BC1460" s="237"/>
      <c r="BD1460" s="237"/>
      <c r="BE1460" s="237"/>
      <c r="BF1460" s="237"/>
      <c r="BG1460" s="237"/>
      <c r="BH1460" s="237"/>
      <c r="BI1460" s="237"/>
      <c r="BJ1460" s="237"/>
      <c r="BK1460" s="237"/>
      <c r="BL1460" s="237"/>
      <c r="BM1460" s="237"/>
      <c r="BN1460" s="237"/>
      <c r="BO1460" s="237"/>
      <c r="BP1460" s="237"/>
      <c r="BQ1460" s="237"/>
      <c r="BR1460" s="237"/>
      <c r="BS1460" s="237"/>
      <c r="BT1460" s="237"/>
      <c r="BU1460" s="237"/>
      <c r="BV1460" s="237"/>
      <c r="BW1460" s="237"/>
      <c r="BX1460" s="237"/>
      <c r="BY1460" s="237"/>
      <c r="BZ1460" s="237"/>
      <c r="CA1460" s="237"/>
      <c r="CB1460" s="237"/>
      <c r="CC1460" s="237"/>
      <c r="CD1460" s="237"/>
      <c r="CE1460" s="237"/>
      <c r="CF1460" s="237"/>
      <c r="CG1460" s="237"/>
      <c r="CH1460" s="237"/>
      <c r="CI1460" s="237"/>
      <c r="CJ1460" s="237"/>
      <c r="CK1460" s="237"/>
      <c r="CL1460" s="237"/>
      <c r="CM1460" s="237"/>
      <c r="CN1460" s="237"/>
      <c r="CO1460" s="237"/>
      <c r="CP1460" s="237"/>
      <c r="CQ1460" s="237"/>
      <c r="CR1460" s="237"/>
      <c r="CS1460" s="237"/>
      <c r="CT1460" s="237"/>
      <c r="CU1460" s="237"/>
      <c r="CV1460" s="237"/>
      <c r="CW1460" s="237"/>
      <c r="CX1460" s="237"/>
      <c r="CY1460" s="237"/>
      <c r="CZ1460" s="237"/>
      <c r="DA1460" s="237"/>
      <c r="DB1460" s="237"/>
      <c r="DC1460" s="237"/>
      <c r="DD1460" s="237"/>
      <c r="DE1460" s="237"/>
      <c r="DF1460" s="237"/>
      <c r="DG1460" s="237"/>
      <c r="DH1460" s="237"/>
      <c r="DI1460" s="237"/>
      <c r="DJ1460" s="237"/>
      <c r="DK1460" s="237"/>
      <c r="DL1460" s="237"/>
      <c r="DM1460" s="237"/>
      <c r="DN1460" s="237"/>
      <c r="DO1460" s="237"/>
      <c r="DP1460" s="237"/>
      <c r="DQ1460" s="237"/>
      <c r="DR1460" s="237"/>
      <c r="DS1460" s="237"/>
      <c r="DT1460" s="237"/>
      <c r="DU1460" s="237"/>
      <c r="DV1460" s="237"/>
      <c r="DW1460" s="237"/>
      <c r="DX1460" s="237"/>
      <c r="DY1460" s="237"/>
      <c r="DZ1460" s="237"/>
      <c r="EA1460" s="237"/>
      <c r="EB1460" s="237"/>
      <c r="EC1460" s="237"/>
      <c r="ED1460" s="237"/>
      <c r="EE1460" s="237"/>
      <c r="EF1460" s="237"/>
      <c r="EG1460" s="237"/>
      <c r="EH1460" s="237"/>
      <c r="EI1460" s="237"/>
      <c r="EJ1460" s="237"/>
      <c r="EK1460" s="237"/>
      <c r="EL1460" s="237"/>
      <c r="EM1460" s="237"/>
      <c r="EN1460" s="237"/>
      <c r="EO1460" s="237"/>
      <c r="EP1460" s="237"/>
      <c r="EQ1460" s="237"/>
      <c r="ER1460" s="237"/>
      <c r="ES1460" s="237"/>
      <c r="ET1460" s="237"/>
      <c r="EU1460" s="237"/>
      <c r="EV1460" s="237"/>
      <c r="EW1460" s="237"/>
      <c r="EX1460" s="237"/>
      <c r="EY1460" s="237"/>
      <c r="EZ1460" s="237"/>
      <c r="FA1460" s="237"/>
      <c r="FB1460" s="237"/>
      <c r="FC1460" s="237"/>
      <c r="FD1460" s="237"/>
      <c r="FE1460" s="237"/>
      <c r="FF1460" s="237"/>
      <c r="FG1460" s="237"/>
      <c r="FH1460" s="237"/>
      <c r="FI1460" s="237"/>
      <c r="FJ1460" s="237"/>
      <c r="FK1460" s="237"/>
      <c r="FL1460" s="237"/>
      <c r="FM1460" s="237"/>
      <c r="FN1460" s="237"/>
      <c r="FO1460" s="237"/>
      <c r="FP1460" s="237"/>
      <c r="FQ1460" s="237"/>
      <c r="FR1460" s="237"/>
      <c r="FS1460" s="237"/>
      <c r="FT1460" s="237"/>
      <c r="FU1460" s="237"/>
      <c r="FV1460" s="237"/>
      <c r="FW1460" s="237"/>
      <c r="FX1460" s="237"/>
      <c r="FY1460" s="237"/>
      <c r="FZ1460" s="237"/>
      <c r="GA1460" s="237"/>
      <c r="GB1460" s="237"/>
      <c r="GC1460" s="237"/>
      <c r="GD1460" s="237"/>
      <c r="GE1460" s="237"/>
      <c r="GF1460" s="237"/>
      <c r="GG1460" s="237"/>
      <c r="GH1460" s="237"/>
      <c r="GI1460" s="237"/>
      <c r="GJ1460" s="237"/>
      <c r="GK1460" s="237"/>
      <c r="GL1460" s="237"/>
      <c r="GM1460" s="237"/>
      <c r="GN1460" s="237"/>
      <c r="GO1460" s="237"/>
      <c r="GP1460" s="237"/>
      <c r="GQ1460" s="237"/>
    </row>
    <row r="1461" spans="1:199" s="81" customFormat="1" ht="15" hidden="1">
      <c r="A1461" s="176" t="s">
        <v>3348</v>
      </c>
      <c r="B1461" s="241" t="s">
        <v>6642</v>
      </c>
      <c r="C1461" s="242">
        <v>0</v>
      </c>
      <c r="D1461" s="242">
        <v>0</v>
      </c>
      <c r="E1461" s="242">
        <v>0</v>
      </c>
      <c r="F1461" s="242">
        <v>0</v>
      </c>
      <c r="G1461" s="242">
        <v>0</v>
      </c>
      <c r="H1461" s="242">
        <v>0</v>
      </c>
      <c r="I1461" s="242">
        <v>0</v>
      </c>
      <c r="J1461" s="242">
        <v>0</v>
      </c>
      <c r="K1461" s="242">
        <v>0</v>
      </c>
      <c r="L1461" s="242">
        <v>0</v>
      </c>
      <c r="M1461" s="242">
        <v>0</v>
      </c>
      <c r="N1461" s="242">
        <v>0</v>
      </c>
      <c r="O1461" s="242">
        <v>0</v>
      </c>
      <c r="P1461" s="28"/>
      <c r="Q1461" s="242">
        <f>SUM(D1461:O1461)</f>
        <v>0</v>
      </c>
      <c r="R1461" s="242">
        <f>IF($R$19&lt;1,0,Q1461/$R$19)</f>
        <v>0</v>
      </c>
      <c r="S1461" s="243"/>
      <c r="T1461" s="351">
        <f>IF(Q1461=0,0,1)+IF(C1461=0,0,1)+IF(D1461=0,0,1)+IF(E1461=0,0,1)+IF(F1461=0,0,1)+IF(G1461=0,0,1)+IF(H1461=0,0,1)+IF(I1461=0,0,1)+IF(J1461=0,0,1)+IF(K1461=0,0,1)+IF(L1461=0,0,1)+IF(M1461=0,0,1)+IF(N1461=0,0,1)+IF(O1461=0,0,1)</f>
        <v>0</v>
      </c>
      <c r="U1461" s="237"/>
      <c r="V1461" s="237"/>
      <c r="W1461" s="237"/>
      <c r="X1461" s="237"/>
      <c r="Y1461" s="237"/>
      <c r="Z1461" s="237"/>
      <c r="AA1461" s="237"/>
      <c r="AB1461" s="237"/>
      <c r="AC1461" s="237"/>
      <c r="AD1461" s="237"/>
      <c r="AE1461" s="237"/>
      <c r="AF1461" s="237"/>
      <c r="AG1461" s="237"/>
      <c r="AH1461" s="237"/>
      <c r="AI1461" s="237"/>
      <c r="AJ1461" s="237"/>
      <c r="AK1461" s="237"/>
      <c r="AL1461" s="237"/>
      <c r="AM1461" s="237"/>
      <c r="AN1461" s="237"/>
      <c r="AO1461" s="237"/>
      <c r="AP1461" s="237"/>
      <c r="AQ1461" s="237"/>
      <c r="AR1461" s="237"/>
      <c r="AS1461" s="237"/>
      <c r="AT1461" s="237"/>
      <c r="AU1461" s="237"/>
      <c r="AV1461" s="237"/>
      <c r="AW1461" s="237"/>
      <c r="AX1461" s="237"/>
      <c r="AY1461" s="237"/>
      <c r="AZ1461" s="237"/>
      <c r="BA1461" s="237"/>
      <c r="BB1461" s="237"/>
      <c r="BC1461" s="237"/>
      <c r="BD1461" s="237"/>
      <c r="BE1461" s="237"/>
      <c r="BF1461" s="237"/>
      <c r="BG1461" s="237"/>
      <c r="BH1461" s="237"/>
      <c r="BI1461" s="237"/>
      <c r="BJ1461" s="237"/>
      <c r="BK1461" s="237"/>
      <c r="BL1461" s="237"/>
      <c r="BM1461" s="237"/>
      <c r="BN1461" s="237"/>
      <c r="BO1461" s="237"/>
      <c r="BP1461" s="237"/>
      <c r="BQ1461" s="237"/>
      <c r="BR1461" s="237"/>
      <c r="BS1461" s="237"/>
      <c r="BT1461" s="237"/>
      <c r="BU1461" s="237"/>
      <c r="BV1461" s="237"/>
      <c r="BW1461" s="237"/>
      <c r="BX1461" s="237"/>
      <c r="BY1461" s="237"/>
      <c r="BZ1461" s="237"/>
      <c r="CA1461" s="237"/>
      <c r="CB1461" s="237"/>
      <c r="CC1461" s="237"/>
      <c r="CD1461" s="237"/>
      <c r="CE1461" s="237"/>
      <c r="CF1461" s="237"/>
      <c r="CG1461" s="237"/>
      <c r="CH1461" s="237"/>
      <c r="CI1461" s="237"/>
      <c r="CJ1461" s="237"/>
      <c r="CK1461" s="237"/>
      <c r="CL1461" s="237"/>
      <c r="CM1461" s="237"/>
      <c r="CN1461" s="237"/>
      <c r="CO1461" s="237"/>
      <c r="CP1461" s="237"/>
      <c r="CQ1461" s="237"/>
      <c r="CR1461" s="237"/>
      <c r="CS1461" s="237"/>
      <c r="CT1461" s="237"/>
      <c r="CU1461" s="237"/>
      <c r="CV1461" s="237"/>
      <c r="CW1461" s="237"/>
      <c r="CX1461" s="237"/>
      <c r="CY1461" s="237"/>
      <c r="CZ1461" s="237"/>
      <c r="DA1461" s="237"/>
      <c r="DB1461" s="237"/>
      <c r="DC1461" s="237"/>
      <c r="DD1461" s="237"/>
      <c r="DE1461" s="237"/>
      <c r="DF1461" s="237"/>
      <c r="DG1461" s="237"/>
      <c r="DH1461" s="237"/>
      <c r="DI1461" s="237"/>
      <c r="DJ1461" s="237"/>
      <c r="DK1461" s="237"/>
      <c r="DL1461" s="237"/>
      <c r="DM1461" s="237"/>
      <c r="DN1461" s="237"/>
      <c r="DO1461" s="237"/>
      <c r="DP1461" s="237"/>
      <c r="DQ1461" s="237"/>
      <c r="DR1461" s="237"/>
      <c r="DS1461" s="237"/>
      <c r="DT1461" s="237"/>
      <c r="DU1461" s="237"/>
      <c r="DV1461" s="237"/>
      <c r="DW1461" s="237"/>
      <c r="DX1461" s="237"/>
      <c r="DY1461" s="237"/>
      <c r="DZ1461" s="237"/>
      <c r="EA1461" s="237"/>
      <c r="EB1461" s="237"/>
      <c r="EC1461" s="237"/>
      <c r="ED1461" s="237"/>
      <c r="EE1461" s="237"/>
      <c r="EF1461" s="237"/>
      <c r="EG1461" s="237"/>
      <c r="EH1461" s="237"/>
      <c r="EI1461" s="237"/>
      <c r="EJ1461" s="237"/>
      <c r="EK1461" s="237"/>
      <c r="EL1461" s="237"/>
      <c r="EM1461" s="237"/>
      <c r="EN1461" s="237"/>
      <c r="EO1461" s="237"/>
      <c r="EP1461" s="237"/>
      <c r="EQ1461" s="237"/>
      <c r="ER1461" s="237"/>
      <c r="ES1461" s="237"/>
      <c r="ET1461" s="237"/>
      <c r="EU1461" s="237"/>
      <c r="EV1461" s="237"/>
      <c r="EW1461" s="237"/>
      <c r="EX1461" s="237"/>
      <c r="EY1461" s="237"/>
      <c r="EZ1461" s="237"/>
      <c r="FA1461" s="237"/>
      <c r="FB1461" s="237"/>
      <c r="FC1461" s="237"/>
      <c r="FD1461" s="237"/>
      <c r="FE1461" s="237"/>
      <c r="FF1461" s="237"/>
      <c r="FG1461" s="237"/>
      <c r="FH1461" s="237"/>
      <c r="FI1461" s="237"/>
      <c r="FJ1461" s="237"/>
      <c r="FK1461" s="237"/>
      <c r="FL1461" s="237"/>
      <c r="FM1461" s="237"/>
      <c r="FN1461" s="237"/>
      <c r="FO1461" s="237"/>
      <c r="FP1461" s="237"/>
      <c r="FQ1461" s="237"/>
      <c r="FR1461" s="237"/>
      <c r="FS1461" s="237"/>
      <c r="FT1461" s="237"/>
      <c r="FU1461" s="237"/>
      <c r="FV1461" s="237"/>
      <c r="FW1461" s="237"/>
      <c r="FX1461" s="237"/>
      <c r="FY1461" s="237"/>
      <c r="FZ1461" s="237"/>
      <c r="GA1461" s="237"/>
      <c r="GB1461" s="237"/>
      <c r="GC1461" s="237"/>
      <c r="GD1461" s="237"/>
      <c r="GE1461" s="237"/>
      <c r="GF1461" s="237"/>
      <c r="GG1461" s="237"/>
      <c r="GH1461" s="237"/>
      <c r="GI1461" s="237"/>
      <c r="GJ1461" s="237"/>
      <c r="GK1461" s="237"/>
      <c r="GL1461" s="237"/>
      <c r="GM1461" s="237"/>
      <c r="GN1461" s="237"/>
      <c r="GO1461" s="237"/>
      <c r="GP1461" s="237"/>
      <c r="GQ1461" s="237"/>
    </row>
    <row r="1462" spans="1:199" s="81" customFormat="1" ht="15" hidden="1">
      <c r="A1462" s="176" t="s">
        <v>3349</v>
      </c>
      <c r="B1462" s="241" t="s">
        <v>6643</v>
      </c>
      <c r="C1462" s="242">
        <v>0</v>
      </c>
      <c r="D1462" s="242">
        <v>0</v>
      </c>
      <c r="E1462" s="242">
        <v>0</v>
      </c>
      <c r="F1462" s="242">
        <v>0</v>
      </c>
      <c r="G1462" s="242">
        <v>0</v>
      </c>
      <c r="H1462" s="242">
        <v>0</v>
      </c>
      <c r="I1462" s="242">
        <v>0</v>
      </c>
      <c r="J1462" s="242">
        <v>0</v>
      </c>
      <c r="K1462" s="242">
        <v>0</v>
      </c>
      <c r="L1462" s="242">
        <v>0</v>
      </c>
      <c r="M1462" s="242">
        <v>0</v>
      </c>
      <c r="N1462" s="242">
        <v>0</v>
      </c>
      <c r="O1462" s="242">
        <v>0</v>
      </c>
      <c r="P1462" s="28"/>
      <c r="Q1462" s="242">
        <f>SUM(D1462:O1462)</f>
        <v>0</v>
      </c>
      <c r="R1462" s="242">
        <f>IF($R$19&lt;1,0,Q1462/$R$19)</f>
        <v>0</v>
      </c>
      <c r="S1462" s="243"/>
      <c r="T1462" s="351">
        <f>IF(Q1462=0,0,1)+IF(C1462=0,0,1)+IF(D1462=0,0,1)+IF(E1462=0,0,1)+IF(F1462=0,0,1)+IF(G1462=0,0,1)+IF(H1462=0,0,1)+IF(I1462=0,0,1)+IF(J1462=0,0,1)+IF(K1462=0,0,1)+IF(L1462=0,0,1)+IF(M1462=0,0,1)+IF(N1462=0,0,1)+IF(O1462=0,0,1)</f>
        <v>0</v>
      </c>
      <c r="U1462" s="237"/>
      <c r="V1462" s="237"/>
      <c r="W1462" s="237"/>
      <c r="X1462" s="237"/>
      <c r="Y1462" s="237"/>
      <c r="Z1462" s="237"/>
      <c r="AA1462" s="237"/>
      <c r="AB1462" s="237"/>
      <c r="AC1462" s="237"/>
      <c r="AD1462" s="237"/>
      <c r="AE1462" s="237"/>
      <c r="AF1462" s="237"/>
      <c r="AG1462" s="237"/>
      <c r="AH1462" s="237"/>
      <c r="AI1462" s="237"/>
      <c r="AJ1462" s="237"/>
      <c r="AK1462" s="237"/>
      <c r="AL1462" s="237"/>
      <c r="AM1462" s="237"/>
      <c r="AN1462" s="237"/>
      <c r="AO1462" s="237"/>
      <c r="AP1462" s="237"/>
      <c r="AQ1462" s="237"/>
      <c r="AR1462" s="237"/>
      <c r="AS1462" s="237"/>
      <c r="AT1462" s="237"/>
      <c r="AU1462" s="237"/>
      <c r="AV1462" s="237"/>
      <c r="AW1462" s="237"/>
      <c r="AX1462" s="237"/>
      <c r="AY1462" s="237"/>
      <c r="AZ1462" s="237"/>
      <c r="BA1462" s="237"/>
      <c r="BB1462" s="237"/>
      <c r="BC1462" s="237"/>
      <c r="BD1462" s="237"/>
      <c r="BE1462" s="237"/>
      <c r="BF1462" s="237"/>
      <c r="BG1462" s="237"/>
      <c r="BH1462" s="237"/>
      <c r="BI1462" s="237"/>
      <c r="BJ1462" s="237"/>
      <c r="BK1462" s="237"/>
      <c r="BL1462" s="237"/>
      <c r="BM1462" s="237"/>
      <c r="BN1462" s="237"/>
      <c r="BO1462" s="237"/>
      <c r="BP1462" s="237"/>
      <c r="BQ1462" s="237"/>
      <c r="BR1462" s="237"/>
      <c r="BS1462" s="237"/>
      <c r="BT1462" s="237"/>
      <c r="BU1462" s="237"/>
      <c r="BV1462" s="237"/>
      <c r="BW1462" s="237"/>
      <c r="BX1462" s="237"/>
      <c r="BY1462" s="237"/>
      <c r="BZ1462" s="237"/>
      <c r="CA1462" s="237"/>
      <c r="CB1462" s="237"/>
      <c r="CC1462" s="237"/>
      <c r="CD1462" s="237"/>
      <c r="CE1462" s="237"/>
      <c r="CF1462" s="237"/>
      <c r="CG1462" s="237"/>
      <c r="CH1462" s="237"/>
      <c r="CI1462" s="237"/>
      <c r="CJ1462" s="237"/>
      <c r="CK1462" s="237"/>
      <c r="CL1462" s="237"/>
      <c r="CM1462" s="237"/>
      <c r="CN1462" s="237"/>
      <c r="CO1462" s="237"/>
      <c r="CP1462" s="237"/>
      <c r="CQ1462" s="237"/>
      <c r="CR1462" s="237"/>
      <c r="CS1462" s="237"/>
      <c r="CT1462" s="237"/>
      <c r="CU1462" s="237"/>
      <c r="CV1462" s="237"/>
      <c r="CW1462" s="237"/>
      <c r="CX1462" s="237"/>
      <c r="CY1462" s="237"/>
      <c r="CZ1462" s="237"/>
      <c r="DA1462" s="237"/>
      <c r="DB1462" s="237"/>
      <c r="DC1462" s="237"/>
      <c r="DD1462" s="237"/>
      <c r="DE1462" s="237"/>
      <c r="DF1462" s="237"/>
      <c r="DG1462" s="237"/>
      <c r="DH1462" s="237"/>
      <c r="DI1462" s="237"/>
      <c r="DJ1462" s="237"/>
      <c r="DK1462" s="237"/>
      <c r="DL1462" s="237"/>
      <c r="DM1462" s="237"/>
      <c r="DN1462" s="237"/>
      <c r="DO1462" s="237"/>
      <c r="DP1462" s="237"/>
      <c r="DQ1462" s="237"/>
      <c r="DR1462" s="237"/>
      <c r="DS1462" s="237"/>
      <c r="DT1462" s="237"/>
      <c r="DU1462" s="237"/>
      <c r="DV1462" s="237"/>
      <c r="DW1462" s="237"/>
      <c r="DX1462" s="237"/>
      <c r="DY1462" s="237"/>
      <c r="DZ1462" s="237"/>
      <c r="EA1462" s="237"/>
      <c r="EB1462" s="237"/>
      <c r="EC1462" s="237"/>
      <c r="ED1462" s="237"/>
      <c r="EE1462" s="237"/>
      <c r="EF1462" s="237"/>
      <c r="EG1462" s="237"/>
      <c r="EH1462" s="237"/>
      <c r="EI1462" s="237"/>
      <c r="EJ1462" s="237"/>
      <c r="EK1462" s="237"/>
      <c r="EL1462" s="237"/>
      <c r="EM1462" s="237"/>
      <c r="EN1462" s="237"/>
      <c r="EO1462" s="237"/>
      <c r="EP1462" s="237"/>
      <c r="EQ1462" s="237"/>
      <c r="ER1462" s="237"/>
      <c r="ES1462" s="237"/>
      <c r="ET1462" s="237"/>
      <c r="EU1462" s="237"/>
      <c r="EV1462" s="237"/>
      <c r="EW1462" s="237"/>
      <c r="EX1462" s="237"/>
      <c r="EY1462" s="237"/>
      <c r="EZ1462" s="237"/>
      <c r="FA1462" s="237"/>
      <c r="FB1462" s="237"/>
      <c r="FC1462" s="237"/>
      <c r="FD1462" s="237"/>
      <c r="FE1462" s="237"/>
      <c r="FF1462" s="237"/>
      <c r="FG1462" s="237"/>
      <c r="FH1462" s="237"/>
      <c r="FI1462" s="237"/>
      <c r="FJ1462" s="237"/>
      <c r="FK1462" s="237"/>
      <c r="FL1462" s="237"/>
      <c r="FM1462" s="237"/>
      <c r="FN1462" s="237"/>
      <c r="FO1462" s="237"/>
      <c r="FP1462" s="237"/>
      <c r="FQ1462" s="237"/>
      <c r="FR1462" s="237"/>
      <c r="FS1462" s="237"/>
      <c r="FT1462" s="237"/>
      <c r="FU1462" s="237"/>
      <c r="FV1462" s="237"/>
      <c r="FW1462" s="237"/>
      <c r="FX1462" s="237"/>
      <c r="FY1462" s="237"/>
      <c r="FZ1462" s="237"/>
      <c r="GA1462" s="237"/>
      <c r="GB1462" s="237"/>
      <c r="GC1462" s="237"/>
      <c r="GD1462" s="237"/>
      <c r="GE1462" s="237"/>
      <c r="GF1462" s="237"/>
      <c r="GG1462" s="237"/>
      <c r="GH1462" s="237"/>
      <c r="GI1462" s="237"/>
      <c r="GJ1462" s="237"/>
      <c r="GK1462" s="237"/>
      <c r="GL1462" s="237"/>
      <c r="GM1462" s="237"/>
      <c r="GN1462" s="237"/>
      <c r="GO1462" s="237"/>
      <c r="GP1462" s="237"/>
      <c r="GQ1462" s="237"/>
    </row>
    <row r="1463" spans="1:199" s="81" customFormat="1" ht="15" hidden="1">
      <c r="A1463" s="176" t="s">
        <v>3350</v>
      </c>
      <c r="B1463" s="241" t="s">
        <v>6644</v>
      </c>
      <c r="C1463" s="242">
        <v>0</v>
      </c>
      <c r="D1463" s="242">
        <v>0</v>
      </c>
      <c r="E1463" s="242">
        <v>0</v>
      </c>
      <c r="F1463" s="242">
        <v>0</v>
      </c>
      <c r="G1463" s="242">
        <v>0</v>
      </c>
      <c r="H1463" s="242">
        <v>0</v>
      </c>
      <c r="I1463" s="242">
        <v>0</v>
      </c>
      <c r="J1463" s="242">
        <v>0</v>
      </c>
      <c r="K1463" s="242">
        <v>0</v>
      </c>
      <c r="L1463" s="242">
        <v>0</v>
      </c>
      <c r="M1463" s="242">
        <v>0</v>
      </c>
      <c r="N1463" s="242">
        <v>0</v>
      </c>
      <c r="O1463" s="242">
        <v>0</v>
      </c>
      <c r="P1463" s="28"/>
      <c r="Q1463" s="242">
        <f>SUM(D1463:O1463)</f>
        <v>0</v>
      </c>
      <c r="R1463" s="242">
        <f>IF($R$19&lt;1,0,Q1463/$R$19)</f>
        <v>0</v>
      </c>
      <c r="S1463" s="243"/>
      <c r="T1463" s="351">
        <f>IF(Q1463=0,0,1)+IF(C1463=0,0,1)+IF(D1463=0,0,1)+IF(E1463=0,0,1)+IF(F1463=0,0,1)+IF(G1463=0,0,1)+IF(H1463=0,0,1)+IF(I1463=0,0,1)+IF(J1463=0,0,1)+IF(K1463=0,0,1)+IF(L1463=0,0,1)+IF(M1463=0,0,1)+IF(N1463=0,0,1)+IF(O1463=0,0,1)</f>
        <v>0</v>
      </c>
      <c r="U1463" s="237"/>
      <c r="V1463" s="237"/>
      <c r="W1463" s="237"/>
      <c r="X1463" s="237"/>
      <c r="Y1463" s="237"/>
      <c r="Z1463" s="237"/>
      <c r="AA1463" s="237"/>
      <c r="AB1463" s="237"/>
      <c r="AC1463" s="237"/>
      <c r="AD1463" s="237"/>
      <c r="AE1463" s="237"/>
      <c r="AF1463" s="237"/>
      <c r="AG1463" s="237"/>
      <c r="AH1463" s="237"/>
      <c r="AI1463" s="237"/>
      <c r="AJ1463" s="237"/>
      <c r="AK1463" s="237"/>
      <c r="AL1463" s="237"/>
      <c r="AM1463" s="237"/>
      <c r="AN1463" s="237"/>
      <c r="AO1463" s="237"/>
      <c r="AP1463" s="237"/>
      <c r="AQ1463" s="237"/>
      <c r="AR1463" s="237"/>
      <c r="AS1463" s="237"/>
      <c r="AT1463" s="237"/>
      <c r="AU1463" s="237"/>
      <c r="AV1463" s="237"/>
      <c r="AW1463" s="237"/>
      <c r="AX1463" s="237"/>
      <c r="AY1463" s="237"/>
      <c r="AZ1463" s="237"/>
      <c r="BA1463" s="237"/>
      <c r="BB1463" s="237"/>
      <c r="BC1463" s="237"/>
      <c r="BD1463" s="237"/>
      <c r="BE1463" s="237"/>
      <c r="BF1463" s="237"/>
      <c r="BG1463" s="237"/>
      <c r="BH1463" s="237"/>
      <c r="BI1463" s="237"/>
      <c r="BJ1463" s="237"/>
      <c r="BK1463" s="237"/>
      <c r="BL1463" s="237"/>
      <c r="BM1463" s="237"/>
      <c r="BN1463" s="237"/>
      <c r="BO1463" s="237"/>
      <c r="BP1463" s="237"/>
      <c r="BQ1463" s="237"/>
      <c r="BR1463" s="237"/>
      <c r="BS1463" s="237"/>
      <c r="BT1463" s="237"/>
      <c r="BU1463" s="237"/>
      <c r="BV1463" s="237"/>
      <c r="BW1463" s="237"/>
      <c r="BX1463" s="237"/>
      <c r="BY1463" s="237"/>
      <c r="BZ1463" s="237"/>
      <c r="CA1463" s="237"/>
      <c r="CB1463" s="237"/>
      <c r="CC1463" s="237"/>
      <c r="CD1463" s="237"/>
      <c r="CE1463" s="237"/>
      <c r="CF1463" s="237"/>
      <c r="CG1463" s="237"/>
      <c r="CH1463" s="237"/>
      <c r="CI1463" s="237"/>
      <c r="CJ1463" s="237"/>
      <c r="CK1463" s="237"/>
      <c r="CL1463" s="237"/>
      <c r="CM1463" s="237"/>
      <c r="CN1463" s="237"/>
      <c r="CO1463" s="237"/>
      <c r="CP1463" s="237"/>
      <c r="CQ1463" s="237"/>
      <c r="CR1463" s="237"/>
      <c r="CS1463" s="237"/>
      <c r="CT1463" s="237"/>
      <c r="CU1463" s="237"/>
      <c r="CV1463" s="237"/>
      <c r="CW1463" s="237"/>
      <c r="CX1463" s="237"/>
      <c r="CY1463" s="237"/>
      <c r="CZ1463" s="237"/>
      <c r="DA1463" s="237"/>
      <c r="DB1463" s="237"/>
      <c r="DC1463" s="237"/>
      <c r="DD1463" s="237"/>
      <c r="DE1463" s="237"/>
      <c r="DF1463" s="237"/>
      <c r="DG1463" s="237"/>
      <c r="DH1463" s="237"/>
      <c r="DI1463" s="237"/>
      <c r="DJ1463" s="237"/>
      <c r="DK1463" s="237"/>
      <c r="DL1463" s="237"/>
      <c r="DM1463" s="237"/>
      <c r="DN1463" s="237"/>
      <c r="DO1463" s="237"/>
      <c r="DP1463" s="237"/>
      <c r="DQ1463" s="237"/>
      <c r="DR1463" s="237"/>
      <c r="DS1463" s="237"/>
      <c r="DT1463" s="237"/>
      <c r="DU1463" s="237"/>
      <c r="DV1463" s="237"/>
      <c r="DW1463" s="237"/>
      <c r="DX1463" s="237"/>
      <c r="DY1463" s="237"/>
      <c r="DZ1463" s="237"/>
      <c r="EA1463" s="237"/>
      <c r="EB1463" s="237"/>
      <c r="EC1463" s="237"/>
      <c r="ED1463" s="237"/>
      <c r="EE1463" s="237"/>
      <c r="EF1463" s="237"/>
      <c r="EG1463" s="237"/>
      <c r="EH1463" s="237"/>
      <c r="EI1463" s="237"/>
      <c r="EJ1463" s="237"/>
      <c r="EK1463" s="237"/>
      <c r="EL1463" s="237"/>
      <c r="EM1463" s="237"/>
      <c r="EN1463" s="237"/>
      <c r="EO1463" s="237"/>
      <c r="EP1463" s="237"/>
      <c r="EQ1463" s="237"/>
      <c r="ER1463" s="237"/>
      <c r="ES1463" s="237"/>
      <c r="ET1463" s="237"/>
      <c r="EU1463" s="237"/>
      <c r="EV1463" s="237"/>
      <c r="EW1463" s="237"/>
      <c r="EX1463" s="237"/>
      <c r="EY1463" s="237"/>
      <c r="EZ1463" s="237"/>
      <c r="FA1463" s="237"/>
      <c r="FB1463" s="237"/>
      <c r="FC1463" s="237"/>
      <c r="FD1463" s="237"/>
      <c r="FE1463" s="237"/>
      <c r="FF1463" s="237"/>
      <c r="FG1463" s="237"/>
      <c r="FH1463" s="237"/>
      <c r="FI1463" s="237"/>
      <c r="FJ1463" s="237"/>
      <c r="FK1463" s="237"/>
      <c r="FL1463" s="237"/>
      <c r="FM1463" s="237"/>
      <c r="FN1463" s="237"/>
      <c r="FO1463" s="237"/>
      <c r="FP1463" s="237"/>
      <c r="FQ1463" s="237"/>
      <c r="FR1463" s="237"/>
      <c r="FS1463" s="237"/>
      <c r="FT1463" s="237"/>
      <c r="FU1463" s="237"/>
      <c r="FV1463" s="237"/>
      <c r="FW1463" s="237"/>
      <c r="FX1463" s="237"/>
      <c r="FY1463" s="237"/>
      <c r="FZ1463" s="237"/>
      <c r="GA1463" s="237"/>
      <c r="GB1463" s="237"/>
      <c r="GC1463" s="237"/>
      <c r="GD1463" s="237"/>
      <c r="GE1463" s="237"/>
      <c r="GF1463" s="237"/>
      <c r="GG1463" s="237"/>
      <c r="GH1463" s="237"/>
      <c r="GI1463" s="237"/>
      <c r="GJ1463" s="237"/>
      <c r="GK1463" s="237"/>
      <c r="GL1463" s="237"/>
      <c r="GM1463" s="237"/>
      <c r="GN1463" s="237"/>
      <c r="GO1463" s="237"/>
      <c r="GP1463" s="237"/>
      <c r="GQ1463" s="237"/>
    </row>
    <row r="1464" spans="1:199" s="81" customFormat="1" ht="15" hidden="1">
      <c r="A1464" s="176" t="s">
        <v>3351</v>
      </c>
      <c r="B1464" s="241" t="s">
        <v>6645</v>
      </c>
      <c r="C1464" s="242">
        <v>0</v>
      </c>
      <c r="D1464" s="242">
        <v>0</v>
      </c>
      <c r="E1464" s="242">
        <v>0</v>
      </c>
      <c r="F1464" s="242">
        <v>0</v>
      </c>
      <c r="G1464" s="242">
        <v>0</v>
      </c>
      <c r="H1464" s="242">
        <v>0</v>
      </c>
      <c r="I1464" s="242">
        <v>0</v>
      </c>
      <c r="J1464" s="242">
        <v>0</v>
      </c>
      <c r="K1464" s="242">
        <v>0</v>
      </c>
      <c r="L1464" s="242">
        <v>0</v>
      </c>
      <c r="M1464" s="242">
        <v>0</v>
      </c>
      <c r="N1464" s="242">
        <v>0</v>
      </c>
      <c r="O1464" s="242">
        <v>0</v>
      </c>
      <c r="P1464" s="28"/>
      <c r="Q1464" s="242">
        <f>SUM(D1464:O1464)</f>
        <v>0</v>
      </c>
      <c r="R1464" s="242">
        <f>IF($R$19&lt;1,0,Q1464/$R$19)</f>
        <v>0</v>
      </c>
      <c r="S1464" s="243"/>
      <c r="T1464" s="351">
        <f>IF(Q1464=0,0,1)+IF(C1464=0,0,1)+IF(D1464=0,0,1)+IF(E1464=0,0,1)+IF(F1464=0,0,1)+IF(G1464=0,0,1)+IF(H1464=0,0,1)+IF(I1464=0,0,1)+IF(J1464=0,0,1)+IF(K1464=0,0,1)+IF(L1464=0,0,1)+IF(M1464=0,0,1)+IF(N1464=0,0,1)+IF(O1464=0,0,1)</f>
        <v>0</v>
      </c>
      <c r="U1464" s="237"/>
      <c r="V1464" s="237"/>
      <c r="W1464" s="237"/>
      <c r="X1464" s="237"/>
      <c r="Y1464" s="237"/>
      <c r="Z1464" s="237"/>
      <c r="AA1464" s="237"/>
      <c r="AB1464" s="237"/>
      <c r="AC1464" s="237"/>
      <c r="AD1464" s="237"/>
      <c r="AE1464" s="237"/>
      <c r="AF1464" s="237"/>
      <c r="AG1464" s="237"/>
      <c r="AH1464" s="237"/>
      <c r="AI1464" s="237"/>
      <c r="AJ1464" s="237"/>
      <c r="AK1464" s="237"/>
      <c r="AL1464" s="237"/>
      <c r="AM1464" s="237"/>
      <c r="AN1464" s="237"/>
      <c r="AO1464" s="237"/>
      <c r="AP1464" s="237"/>
      <c r="AQ1464" s="237"/>
      <c r="AR1464" s="237"/>
      <c r="AS1464" s="237"/>
      <c r="AT1464" s="237"/>
      <c r="AU1464" s="237"/>
      <c r="AV1464" s="237"/>
      <c r="AW1464" s="237"/>
      <c r="AX1464" s="237"/>
      <c r="AY1464" s="237"/>
      <c r="AZ1464" s="237"/>
      <c r="BA1464" s="237"/>
      <c r="BB1464" s="237"/>
      <c r="BC1464" s="237"/>
      <c r="BD1464" s="237"/>
      <c r="BE1464" s="237"/>
      <c r="BF1464" s="237"/>
      <c r="BG1464" s="237"/>
      <c r="BH1464" s="237"/>
      <c r="BI1464" s="237"/>
      <c r="BJ1464" s="237"/>
      <c r="BK1464" s="237"/>
      <c r="BL1464" s="237"/>
      <c r="BM1464" s="237"/>
      <c r="BN1464" s="237"/>
      <c r="BO1464" s="237"/>
      <c r="BP1464" s="237"/>
      <c r="BQ1464" s="237"/>
      <c r="BR1464" s="237"/>
      <c r="BS1464" s="237"/>
      <c r="BT1464" s="237"/>
      <c r="BU1464" s="237"/>
      <c r="BV1464" s="237"/>
      <c r="BW1464" s="237"/>
      <c r="BX1464" s="237"/>
      <c r="BY1464" s="237"/>
      <c r="BZ1464" s="237"/>
      <c r="CA1464" s="237"/>
      <c r="CB1464" s="237"/>
      <c r="CC1464" s="237"/>
      <c r="CD1464" s="237"/>
      <c r="CE1464" s="237"/>
      <c r="CF1464" s="237"/>
      <c r="CG1464" s="237"/>
      <c r="CH1464" s="237"/>
      <c r="CI1464" s="237"/>
      <c r="CJ1464" s="237"/>
      <c r="CK1464" s="237"/>
      <c r="CL1464" s="237"/>
      <c r="CM1464" s="237"/>
      <c r="CN1464" s="237"/>
      <c r="CO1464" s="237"/>
      <c r="CP1464" s="237"/>
      <c r="CQ1464" s="237"/>
      <c r="CR1464" s="237"/>
      <c r="CS1464" s="237"/>
      <c r="CT1464" s="237"/>
      <c r="CU1464" s="237"/>
      <c r="CV1464" s="237"/>
      <c r="CW1464" s="237"/>
      <c r="CX1464" s="237"/>
      <c r="CY1464" s="237"/>
      <c r="CZ1464" s="237"/>
      <c r="DA1464" s="237"/>
      <c r="DB1464" s="237"/>
      <c r="DC1464" s="237"/>
      <c r="DD1464" s="237"/>
      <c r="DE1464" s="237"/>
      <c r="DF1464" s="237"/>
      <c r="DG1464" s="237"/>
      <c r="DH1464" s="237"/>
      <c r="DI1464" s="237"/>
      <c r="DJ1464" s="237"/>
      <c r="DK1464" s="237"/>
      <c r="DL1464" s="237"/>
      <c r="DM1464" s="237"/>
      <c r="DN1464" s="237"/>
      <c r="DO1464" s="237"/>
      <c r="DP1464" s="237"/>
      <c r="DQ1464" s="237"/>
      <c r="DR1464" s="237"/>
      <c r="DS1464" s="237"/>
      <c r="DT1464" s="237"/>
      <c r="DU1464" s="237"/>
      <c r="DV1464" s="237"/>
      <c r="DW1464" s="237"/>
      <c r="DX1464" s="237"/>
      <c r="DY1464" s="237"/>
      <c r="DZ1464" s="237"/>
      <c r="EA1464" s="237"/>
      <c r="EB1464" s="237"/>
      <c r="EC1464" s="237"/>
      <c r="ED1464" s="237"/>
      <c r="EE1464" s="237"/>
      <c r="EF1464" s="237"/>
      <c r="EG1464" s="237"/>
      <c r="EH1464" s="237"/>
      <c r="EI1464" s="237"/>
      <c r="EJ1464" s="237"/>
      <c r="EK1464" s="237"/>
      <c r="EL1464" s="237"/>
      <c r="EM1464" s="237"/>
      <c r="EN1464" s="237"/>
      <c r="EO1464" s="237"/>
      <c r="EP1464" s="237"/>
      <c r="EQ1464" s="237"/>
      <c r="ER1464" s="237"/>
      <c r="ES1464" s="237"/>
      <c r="ET1464" s="237"/>
      <c r="EU1464" s="237"/>
      <c r="EV1464" s="237"/>
      <c r="EW1464" s="237"/>
      <c r="EX1464" s="237"/>
      <c r="EY1464" s="237"/>
      <c r="EZ1464" s="237"/>
      <c r="FA1464" s="237"/>
      <c r="FB1464" s="237"/>
      <c r="FC1464" s="237"/>
      <c r="FD1464" s="237"/>
      <c r="FE1464" s="237"/>
      <c r="FF1464" s="237"/>
      <c r="FG1464" s="237"/>
      <c r="FH1464" s="237"/>
      <c r="FI1464" s="237"/>
      <c r="FJ1464" s="237"/>
      <c r="FK1464" s="237"/>
      <c r="FL1464" s="237"/>
      <c r="FM1464" s="237"/>
      <c r="FN1464" s="237"/>
      <c r="FO1464" s="237"/>
      <c r="FP1464" s="237"/>
      <c r="FQ1464" s="237"/>
      <c r="FR1464" s="237"/>
      <c r="FS1464" s="237"/>
      <c r="FT1464" s="237"/>
      <c r="FU1464" s="237"/>
      <c r="FV1464" s="237"/>
      <c r="FW1464" s="237"/>
      <c r="FX1464" s="237"/>
      <c r="FY1464" s="237"/>
      <c r="FZ1464" s="237"/>
      <c r="GA1464" s="237"/>
      <c r="GB1464" s="237"/>
      <c r="GC1464" s="237"/>
      <c r="GD1464" s="237"/>
      <c r="GE1464" s="237"/>
      <c r="GF1464" s="237"/>
      <c r="GG1464" s="237"/>
      <c r="GH1464" s="237"/>
      <c r="GI1464" s="237"/>
      <c r="GJ1464" s="237"/>
      <c r="GK1464" s="237"/>
      <c r="GL1464" s="237"/>
      <c r="GM1464" s="237"/>
      <c r="GN1464" s="237"/>
      <c r="GO1464" s="237"/>
      <c r="GP1464" s="237"/>
      <c r="GQ1464" s="237"/>
    </row>
    <row r="1465" spans="1:199" s="81" customFormat="1" ht="15" hidden="1">
      <c r="A1465" s="176" t="s">
        <v>3352</v>
      </c>
      <c r="B1465" s="241" t="s">
        <v>6646</v>
      </c>
      <c r="C1465" s="242">
        <v>0</v>
      </c>
      <c r="D1465" s="242">
        <v>0</v>
      </c>
      <c r="E1465" s="242">
        <v>0</v>
      </c>
      <c r="F1465" s="242">
        <v>0</v>
      </c>
      <c r="G1465" s="242">
        <v>0</v>
      </c>
      <c r="H1465" s="242">
        <v>0</v>
      </c>
      <c r="I1465" s="242">
        <v>0</v>
      </c>
      <c r="J1465" s="242">
        <v>0</v>
      </c>
      <c r="K1465" s="242">
        <v>0</v>
      </c>
      <c r="L1465" s="242">
        <v>0</v>
      </c>
      <c r="M1465" s="242">
        <v>0</v>
      </c>
      <c r="N1465" s="242">
        <v>0</v>
      </c>
      <c r="O1465" s="242">
        <v>0</v>
      </c>
      <c r="P1465" s="28"/>
      <c r="Q1465" s="242">
        <f>SUM(D1465:O1465)</f>
        <v>0</v>
      </c>
      <c r="R1465" s="242">
        <f>IF($R$19&lt;1,0,Q1465/$R$19)</f>
        <v>0</v>
      </c>
      <c r="S1465" s="243"/>
      <c r="T1465" s="351">
        <f>IF(Q1465=0,0,1)+IF(C1465=0,0,1)+IF(D1465=0,0,1)+IF(E1465=0,0,1)+IF(F1465=0,0,1)+IF(G1465=0,0,1)+IF(H1465=0,0,1)+IF(I1465=0,0,1)+IF(J1465=0,0,1)+IF(K1465=0,0,1)+IF(L1465=0,0,1)+IF(M1465=0,0,1)+IF(N1465=0,0,1)+IF(O1465=0,0,1)</f>
        <v>0</v>
      </c>
      <c r="U1465" s="237"/>
      <c r="V1465" s="237"/>
      <c r="W1465" s="237"/>
      <c r="X1465" s="237"/>
      <c r="Y1465" s="237"/>
      <c r="Z1465" s="237"/>
      <c r="AA1465" s="237"/>
      <c r="AB1465" s="237"/>
      <c r="AC1465" s="237"/>
      <c r="AD1465" s="237"/>
      <c r="AE1465" s="237"/>
      <c r="AF1465" s="237"/>
      <c r="AG1465" s="237"/>
      <c r="AH1465" s="237"/>
      <c r="AI1465" s="237"/>
      <c r="AJ1465" s="237"/>
      <c r="AK1465" s="237"/>
      <c r="AL1465" s="237"/>
      <c r="AM1465" s="237"/>
      <c r="AN1465" s="237"/>
      <c r="AO1465" s="237"/>
      <c r="AP1465" s="237"/>
      <c r="AQ1465" s="237"/>
      <c r="AR1465" s="237"/>
      <c r="AS1465" s="237"/>
      <c r="AT1465" s="237"/>
      <c r="AU1465" s="237"/>
      <c r="AV1465" s="237"/>
      <c r="AW1465" s="237"/>
      <c r="AX1465" s="237"/>
      <c r="AY1465" s="237"/>
      <c r="AZ1465" s="237"/>
      <c r="BA1465" s="237"/>
      <c r="BB1465" s="237"/>
      <c r="BC1465" s="237"/>
      <c r="BD1465" s="237"/>
      <c r="BE1465" s="237"/>
      <c r="BF1465" s="237"/>
      <c r="BG1465" s="237"/>
      <c r="BH1465" s="237"/>
      <c r="BI1465" s="237"/>
      <c r="BJ1465" s="237"/>
      <c r="BK1465" s="237"/>
      <c r="BL1465" s="237"/>
      <c r="BM1465" s="237"/>
      <c r="BN1465" s="237"/>
      <c r="BO1465" s="237"/>
      <c r="BP1465" s="237"/>
      <c r="BQ1465" s="237"/>
      <c r="BR1465" s="237"/>
      <c r="BS1465" s="237"/>
      <c r="BT1465" s="237"/>
      <c r="BU1465" s="237"/>
      <c r="BV1465" s="237"/>
      <c r="BW1465" s="237"/>
      <c r="BX1465" s="237"/>
      <c r="BY1465" s="237"/>
      <c r="BZ1465" s="237"/>
      <c r="CA1465" s="237"/>
      <c r="CB1465" s="237"/>
      <c r="CC1465" s="237"/>
      <c r="CD1465" s="237"/>
      <c r="CE1465" s="237"/>
      <c r="CF1465" s="237"/>
      <c r="CG1465" s="237"/>
      <c r="CH1465" s="237"/>
      <c r="CI1465" s="237"/>
      <c r="CJ1465" s="237"/>
      <c r="CK1465" s="237"/>
      <c r="CL1465" s="237"/>
      <c r="CM1465" s="237"/>
      <c r="CN1465" s="237"/>
      <c r="CO1465" s="237"/>
      <c r="CP1465" s="237"/>
      <c r="CQ1465" s="237"/>
      <c r="CR1465" s="237"/>
      <c r="CS1465" s="237"/>
      <c r="CT1465" s="237"/>
      <c r="CU1465" s="237"/>
      <c r="CV1465" s="237"/>
      <c r="CW1465" s="237"/>
      <c r="CX1465" s="237"/>
      <c r="CY1465" s="237"/>
      <c r="CZ1465" s="237"/>
      <c r="DA1465" s="237"/>
      <c r="DB1465" s="237"/>
      <c r="DC1465" s="237"/>
      <c r="DD1465" s="237"/>
      <c r="DE1465" s="237"/>
      <c r="DF1465" s="237"/>
      <c r="DG1465" s="237"/>
      <c r="DH1465" s="237"/>
      <c r="DI1465" s="237"/>
      <c r="DJ1465" s="237"/>
      <c r="DK1465" s="237"/>
      <c r="DL1465" s="237"/>
      <c r="DM1465" s="237"/>
      <c r="DN1465" s="237"/>
      <c r="DO1465" s="237"/>
      <c r="DP1465" s="237"/>
      <c r="DQ1465" s="237"/>
      <c r="DR1465" s="237"/>
      <c r="DS1465" s="237"/>
      <c r="DT1465" s="237"/>
      <c r="DU1465" s="237"/>
      <c r="DV1465" s="237"/>
      <c r="DW1465" s="237"/>
      <c r="DX1465" s="237"/>
      <c r="DY1465" s="237"/>
      <c r="DZ1465" s="237"/>
      <c r="EA1465" s="237"/>
      <c r="EB1465" s="237"/>
      <c r="EC1465" s="237"/>
      <c r="ED1465" s="237"/>
      <c r="EE1465" s="237"/>
      <c r="EF1465" s="237"/>
      <c r="EG1465" s="237"/>
      <c r="EH1465" s="237"/>
      <c r="EI1465" s="237"/>
      <c r="EJ1465" s="237"/>
      <c r="EK1465" s="237"/>
      <c r="EL1465" s="237"/>
      <c r="EM1465" s="237"/>
      <c r="EN1465" s="237"/>
      <c r="EO1465" s="237"/>
      <c r="EP1465" s="237"/>
      <c r="EQ1465" s="237"/>
      <c r="ER1465" s="237"/>
      <c r="ES1465" s="237"/>
      <c r="ET1465" s="237"/>
      <c r="EU1465" s="237"/>
      <c r="EV1465" s="237"/>
      <c r="EW1465" s="237"/>
      <c r="EX1465" s="237"/>
      <c r="EY1465" s="237"/>
      <c r="EZ1465" s="237"/>
      <c r="FA1465" s="237"/>
      <c r="FB1465" s="237"/>
      <c r="FC1465" s="237"/>
      <c r="FD1465" s="237"/>
      <c r="FE1465" s="237"/>
      <c r="FF1465" s="237"/>
      <c r="FG1465" s="237"/>
      <c r="FH1465" s="237"/>
      <c r="FI1465" s="237"/>
      <c r="FJ1465" s="237"/>
      <c r="FK1465" s="237"/>
      <c r="FL1465" s="237"/>
      <c r="FM1465" s="237"/>
      <c r="FN1465" s="237"/>
      <c r="FO1465" s="237"/>
      <c r="FP1465" s="237"/>
      <c r="FQ1465" s="237"/>
      <c r="FR1465" s="237"/>
      <c r="FS1465" s="237"/>
      <c r="FT1465" s="237"/>
      <c r="FU1465" s="237"/>
      <c r="FV1465" s="237"/>
      <c r="FW1465" s="237"/>
      <c r="FX1465" s="237"/>
      <c r="FY1465" s="237"/>
      <c r="FZ1465" s="237"/>
      <c r="GA1465" s="237"/>
      <c r="GB1465" s="237"/>
      <c r="GC1465" s="237"/>
      <c r="GD1465" s="237"/>
      <c r="GE1465" s="237"/>
      <c r="GF1465" s="237"/>
      <c r="GG1465" s="237"/>
      <c r="GH1465" s="237"/>
      <c r="GI1465" s="237"/>
      <c r="GJ1465" s="237"/>
      <c r="GK1465" s="237"/>
      <c r="GL1465" s="237"/>
      <c r="GM1465" s="237"/>
      <c r="GN1465" s="237"/>
      <c r="GO1465" s="237"/>
      <c r="GP1465" s="237"/>
      <c r="GQ1465" s="237"/>
    </row>
    <row r="1466" spans="1:199" s="81" customFormat="1" ht="15" hidden="1">
      <c r="A1466" s="176" t="s">
        <v>3353</v>
      </c>
      <c r="B1466" s="241" t="s">
        <v>6647</v>
      </c>
      <c r="C1466" s="242">
        <v>0</v>
      </c>
      <c r="D1466" s="242">
        <v>0</v>
      </c>
      <c r="E1466" s="242">
        <v>0</v>
      </c>
      <c r="F1466" s="242">
        <v>0</v>
      </c>
      <c r="G1466" s="242">
        <v>0</v>
      </c>
      <c r="H1466" s="242">
        <v>0</v>
      </c>
      <c r="I1466" s="242">
        <v>0</v>
      </c>
      <c r="J1466" s="242">
        <v>0</v>
      </c>
      <c r="K1466" s="242">
        <v>0</v>
      </c>
      <c r="L1466" s="242">
        <v>0</v>
      </c>
      <c r="M1466" s="242">
        <v>0</v>
      </c>
      <c r="N1466" s="242">
        <v>0</v>
      </c>
      <c r="O1466" s="242">
        <v>0</v>
      </c>
      <c r="P1466" s="28"/>
      <c r="Q1466" s="242">
        <f>SUM(D1466:O1466)</f>
        <v>0</v>
      </c>
      <c r="R1466" s="242">
        <f>IF($R$19&lt;1,0,Q1466/$R$19)</f>
        <v>0</v>
      </c>
      <c r="S1466" s="243"/>
      <c r="T1466" s="351">
        <f>IF(Q1466=0,0,1)+IF(C1466=0,0,1)+IF(D1466=0,0,1)+IF(E1466=0,0,1)+IF(F1466=0,0,1)+IF(G1466=0,0,1)+IF(H1466=0,0,1)+IF(I1466=0,0,1)+IF(J1466=0,0,1)+IF(K1466=0,0,1)+IF(L1466=0,0,1)+IF(M1466=0,0,1)+IF(N1466=0,0,1)+IF(O1466=0,0,1)</f>
        <v>0</v>
      </c>
      <c r="U1466" s="237"/>
      <c r="V1466" s="237"/>
      <c r="W1466" s="237"/>
      <c r="X1466" s="237"/>
      <c r="Y1466" s="237"/>
      <c r="Z1466" s="237"/>
      <c r="AA1466" s="237"/>
      <c r="AB1466" s="237"/>
      <c r="AC1466" s="237"/>
      <c r="AD1466" s="237"/>
      <c r="AE1466" s="237"/>
      <c r="AF1466" s="237"/>
      <c r="AG1466" s="237"/>
      <c r="AH1466" s="237"/>
      <c r="AI1466" s="237"/>
      <c r="AJ1466" s="237"/>
      <c r="AK1466" s="237"/>
      <c r="AL1466" s="237"/>
      <c r="AM1466" s="237"/>
      <c r="AN1466" s="237"/>
      <c r="AO1466" s="237"/>
      <c r="AP1466" s="237"/>
      <c r="AQ1466" s="237"/>
      <c r="AR1466" s="237"/>
      <c r="AS1466" s="237"/>
      <c r="AT1466" s="237"/>
      <c r="AU1466" s="237"/>
      <c r="AV1466" s="237"/>
      <c r="AW1466" s="237"/>
      <c r="AX1466" s="237"/>
      <c r="AY1466" s="237"/>
      <c r="AZ1466" s="237"/>
      <c r="BA1466" s="237"/>
      <c r="BB1466" s="237"/>
      <c r="BC1466" s="237"/>
      <c r="BD1466" s="237"/>
      <c r="BE1466" s="237"/>
      <c r="BF1466" s="237"/>
      <c r="BG1466" s="237"/>
      <c r="BH1466" s="237"/>
      <c r="BI1466" s="237"/>
      <c r="BJ1466" s="237"/>
      <c r="BK1466" s="237"/>
      <c r="BL1466" s="237"/>
      <c r="BM1466" s="237"/>
      <c r="BN1466" s="237"/>
      <c r="BO1466" s="237"/>
      <c r="BP1466" s="237"/>
      <c r="BQ1466" s="237"/>
      <c r="BR1466" s="237"/>
      <c r="BS1466" s="237"/>
      <c r="BT1466" s="237"/>
      <c r="BU1466" s="237"/>
      <c r="BV1466" s="237"/>
      <c r="BW1466" s="237"/>
      <c r="BX1466" s="237"/>
      <c r="BY1466" s="237"/>
      <c r="BZ1466" s="237"/>
      <c r="CA1466" s="237"/>
      <c r="CB1466" s="237"/>
      <c r="CC1466" s="237"/>
      <c r="CD1466" s="237"/>
      <c r="CE1466" s="237"/>
      <c r="CF1466" s="237"/>
      <c r="CG1466" s="237"/>
      <c r="CH1466" s="237"/>
      <c r="CI1466" s="237"/>
      <c r="CJ1466" s="237"/>
      <c r="CK1466" s="237"/>
      <c r="CL1466" s="237"/>
      <c r="CM1466" s="237"/>
      <c r="CN1466" s="237"/>
      <c r="CO1466" s="237"/>
      <c r="CP1466" s="237"/>
      <c r="CQ1466" s="237"/>
      <c r="CR1466" s="237"/>
      <c r="CS1466" s="237"/>
      <c r="CT1466" s="237"/>
      <c r="CU1466" s="237"/>
      <c r="CV1466" s="237"/>
      <c r="CW1466" s="237"/>
      <c r="CX1466" s="237"/>
      <c r="CY1466" s="237"/>
      <c r="CZ1466" s="237"/>
      <c r="DA1466" s="237"/>
      <c r="DB1466" s="237"/>
      <c r="DC1466" s="237"/>
      <c r="DD1466" s="237"/>
      <c r="DE1466" s="237"/>
      <c r="DF1466" s="237"/>
      <c r="DG1466" s="237"/>
      <c r="DH1466" s="237"/>
      <c r="DI1466" s="237"/>
      <c r="DJ1466" s="237"/>
      <c r="DK1466" s="237"/>
      <c r="DL1466" s="237"/>
      <c r="DM1466" s="237"/>
      <c r="DN1466" s="237"/>
      <c r="DO1466" s="237"/>
      <c r="DP1466" s="237"/>
      <c r="DQ1466" s="237"/>
      <c r="DR1466" s="237"/>
      <c r="DS1466" s="237"/>
      <c r="DT1466" s="237"/>
      <c r="DU1466" s="237"/>
      <c r="DV1466" s="237"/>
      <c r="DW1466" s="237"/>
      <c r="DX1466" s="237"/>
      <c r="DY1466" s="237"/>
      <c r="DZ1466" s="237"/>
      <c r="EA1466" s="237"/>
      <c r="EB1466" s="237"/>
      <c r="EC1466" s="237"/>
      <c r="ED1466" s="237"/>
      <c r="EE1466" s="237"/>
      <c r="EF1466" s="237"/>
      <c r="EG1466" s="237"/>
      <c r="EH1466" s="237"/>
      <c r="EI1466" s="237"/>
      <c r="EJ1466" s="237"/>
      <c r="EK1466" s="237"/>
      <c r="EL1466" s="237"/>
      <c r="EM1466" s="237"/>
      <c r="EN1466" s="237"/>
      <c r="EO1466" s="237"/>
      <c r="EP1466" s="237"/>
      <c r="EQ1466" s="237"/>
      <c r="ER1466" s="237"/>
      <c r="ES1466" s="237"/>
      <c r="ET1466" s="237"/>
      <c r="EU1466" s="237"/>
      <c r="EV1466" s="237"/>
      <c r="EW1466" s="237"/>
      <c r="EX1466" s="237"/>
      <c r="EY1466" s="237"/>
      <c r="EZ1466" s="237"/>
      <c r="FA1466" s="237"/>
      <c r="FB1466" s="237"/>
      <c r="FC1466" s="237"/>
      <c r="FD1466" s="237"/>
      <c r="FE1466" s="237"/>
      <c r="FF1466" s="237"/>
      <c r="FG1466" s="237"/>
      <c r="FH1466" s="237"/>
      <c r="FI1466" s="237"/>
      <c r="FJ1466" s="237"/>
      <c r="FK1466" s="237"/>
      <c r="FL1466" s="237"/>
      <c r="FM1466" s="237"/>
      <c r="FN1466" s="237"/>
      <c r="FO1466" s="237"/>
      <c r="FP1466" s="237"/>
      <c r="FQ1466" s="237"/>
      <c r="FR1466" s="237"/>
      <c r="FS1466" s="237"/>
      <c r="FT1466" s="237"/>
      <c r="FU1466" s="237"/>
      <c r="FV1466" s="237"/>
      <c r="FW1466" s="237"/>
      <c r="FX1466" s="237"/>
      <c r="FY1466" s="237"/>
      <c r="FZ1466" s="237"/>
      <c r="GA1466" s="237"/>
      <c r="GB1466" s="237"/>
      <c r="GC1466" s="237"/>
      <c r="GD1466" s="237"/>
      <c r="GE1466" s="237"/>
      <c r="GF1466" s="237"/>
      <c r="GG1466" s="237"/>
      <c r="GH1466" s="237"/>
      <c r="GI1466" s="237"/>
      <c r="GJ1466" s="237"/>
      <c r="GK1466" s="237"/>
      <c r="GL1466" s="237"/>
      <c r="GM1466" s="237"/>
      <c r="GN1466" s="237"/>
      <c r="GO1466" s="237"/>
      <c r="GP1466" s="237"/>
      <c r="GQ1466" s="237"/>
    </row>
    <row r="1467" spans="1:199" s="81" customFormat="1" ht="15" hidden="1">
      <c r="A1467" s="176" t="s">
        <v>3354</v>
      </c>
      <c r="B1467" s="241" t="s">
        <v>6648</v>
      </c>
      <c r="C1467" s="242">
        <v>0</v>
      </c>
      <c r="D1467" s="242">
        <v>0</v>
      </c>
      <c r="E1467" s="242">
        <v>0</v>
      </c>
      <c r="F1467" s="242">
        <v>0</v>
      </c>
      <c r="G1467" s="242">
        <v>0</v>
      </c>
      <c r="H1467" s="242">
        <v>0</v>
      </c>
      <c r="I1467" s="242">
        <v>0</v>
      </c>
      <c r="J1467" s="242">
        <v>0</v>
      </c>
      <c r="K1467" s="242">
        <v>0</v>
      </c>
      <c r="L1467" s="242">
        <v>0</v>
      </c>
      <c r="M1467" s="242">
        <v>0</v>
      </c>
      <c r="N1467" s="242">
        <v>0</v>
      </c>
      <c r="O1467" s="242">
        <v>0</v>
      </c>
      <c r="P1467" s="28"/>
      <c r="Q1467" s="242">
        <f>SUM(D1467:O1467)</f>
        <v>0</v>
      </c>
      <c r="R1467" s="242">
        <f>IF($R$19&lt;1,0,Q1467/$R$19)</f>
        <v>0</v>
      </c>
      <c r="S1467" s="243"/>
      <c r="T1467" s="351">
        <f>IF(Q1467=0,0,1)+IF(C1467=0,0,1)+IF(D1467=0,0,1)+IF(E1467=0,0,1)+IF(F1467=0,0,1)+IF(G1467=0,0,1)+IF(H1467=0,0,1)+IF(I1467=0,0,1)+IF(J1467=0,0,1)+IF(K1467=0,0,1)+IF(L1467=0,0,1)+IF(M1467=0,0,1)+IF(N1467=0,0,1)+IF(O1467=0,0,1)</f>
        <v>0</v>
      </c>
      <c r="U1467" s="237"/>
      <c r="V1467" s="237"/>
      <c r="W1467" s="237"/>
      <c r="X1467" s="237"/>
      <c r="Y1467" s="237"/>
      <c r="Z1467" s="237"/>
      <c r="AA1467" s="237"/>
      <c r="AB1467" s="237"/>
      <c r="AC1467" s="237"/>
      <c r="AD1467" s="237"/>
      <c r="AE1467" s="237"/>
      <c r="AF1467" s="237"/>
      <c r="AG1467" s="237"/>
      <c r="AH1467" s="237"/>
      <c r="AI1467" s="237"/>
      <c r="AJ1467" s="237"/>
      <c r="AK1467" s="237"/>
      <c r="AL1467" s="237"/>
      <c r="AM1467" s="237"/>
      <c r="AN1467" s="237"/>
      <c r="AO1467" s="237"/>
      <c r="AP1467" s="237"/>
      <c r="AQ1467" s="237"/>
      <c r="AR1467" s="237"/>
      <c r="AS1467" s="237"/>
      <c r="AT1467" s="237"/>
      <c r="AU1467" s="237"/>
      <c r="AV1467" s="237"/>
      <c r="AW1467" s="237"/>
      <c r="AX1467" s="237"/>
      <c r="AY1467" s="237"/>
      <c r="AZ1467" s="237"/>
      <c r="BA1467" s="237"/>
      <c r="BB1467" s="237"/>
      <c r="BC1467" s="237"/>
      <c r="BD1467" s="237"/>
      <c r="BE1467" s="237"/>
      <c r="BF1467" s="237"/>
      <c r="BG1467" s="237"/>
      <c r="BH1467" s="237"/>
      <c r="BI1467" s="237"/>
      <c r="BJ1467" s="237"/>
      <c r="BK1467" s="237"/>
      <c r="BL1467" s="237"/>
      <c r="BM1467" s="237"/>
      <c r="BN1467" s="237"/>
      <c r="BO1467" s="237"/>
      <c r="BP1467" s="237"/>
      <c r="BQ1467" s="237"/>
      <c r="BR1467" s="237"/>
      <c r="BS1467" s="237"/>
      <c r="BT1467" s="237"/>
      <c r="BU1467" s="237"/>
      <c r="BV1467" s="237"/>
      <c r="BW1467" s="237"/>
      <c r="BX1467" s="237"/>
      <c r="BY1467" s="237"/>
      <c r="BZ1467" s="237"/>
      <c r="CA1467" s="237"/>
      <c r="CB1467" s="237"/>
      <c r="CC1467" s="237"/>
      <c r="CD1467" s="237"/>
      <c r="CE1467" s="237"/>
      <c r="CF1467" s="237"/>
      <c r="CG1467" s="237"/>
      <c r="CH1467" s="237"/>
      <c r="CI1467" s="237"/>
      <c r="CJ1467" s="237"/>
      <c r="CK1467" s="237"/>
      <c r="CL1467" s="237"/>
      <c r="CM1467" s="237"/>
      <c r="CN1467" s="237"/>
      <c r="CO1467" s="237"/>
      <c r="CP1467" s="237"/>
      <c r="CQ1467" s="237"/>
      <c r="CR1467" s="237"/>
      <c r="CS1467" s="237"/>
      <c r="CT1467" s="237"/>
      <c r="CU1467" s="237"/>
      <c r="CV1467" s="237"/>
      <c r="CW1467" s="237"/>
      <c r="CX1467" s="237"/>
      <c r="CY1467" s="237"/>
      <c r="CZ1467" s="237"/>
      <c r="DA1467" s="237"/>
      <c r="DB1467" s="237"/>
      <c r="DC1467" s="237"/>
      <c r="DD1467" s="237"/>
      <c r="DE1467" s="237"/>
      <c r="DF1467" s="237"/>
      <c r="DG1467" s="237"/>
      <c r="DH1467" s="237"/>
      <c r="DI1467" s="237"/>
      <c r="DJ1467" s="237"/>
      <c r="DK1467" s="237"/>
      <c r="DL1467" s="237"/>
      <c r="DM1467" s="237"/>
      <c r="DN1467" s="237"/>
      <c r="DO1467" s="237"/>
      <c r="DP1467" s="237"/>
      <c r="DQ1467" s="237"/>
      <c r="DR1467" s="237"/>
      <c r="DS1467" s="237"/>
      <c r="DT1467" s="237"/>
      <c r="DU1467" s="237"/>
      <c r="DV1467" s="237"/>
      <c r="DW1467" s="237"/>
      <c r="DX1467" s="237"/>
      <c r="DY1467" s="237"/>
      <c r="DZ1467" s="237"/>
      <c r="EA1467" s="237"/>
      <c r="EB1467" s="237"/>
      <c r="EC1467" s="237"/>
      <c r="ED1467" s="237"/>
      <c r="EE1467" s="237"/>
      <c r="EF1467" s="237"/>
      <c r="EG1467" s="237"/>
      <c r="EH1467" s="237"/>
      <c r="EI1467" s="237"/>
      <c r="EJ1467" s="237"/>
      <c r="EK1467" s="237"/>
      <c r="EL1467" s="237"/>
      <c r="EM1467" s="237"/>
      <c r="EN1467" s="237"/>
      <c r="EO1467" s="237"/>
      <c r="EP1467" s="237"/>
      <c r="EQ1467" s="237"/>
      <c r="ER1467" s="237"/>
      <c r="ES1467" s="237"/>
      <c r="ET1467" s="237"/>
      <c r="EU1467" s="237"/>
      <c r="EV1467" s="237"/>
      <c r="EW1467" s="237"/>
      <c r="EX1467" s="237"/>
      <c r="EY1467" s="237"/>
      <c r="EZ1467" s="237"/>
      <c r="FA1467" s="237"/>
      <c r="FB1467" s="237"/>
      <c r="FC1467" s="237"/>
      <c r="FD1467" s="237"/>
      <c r="FE1467" s="237"/>
      <c r="FF1467" s="237"/>
      <c r="FG1467" s="237"/>
      <c r="FH1467" s="237"/>
      <c r="FI1467" s="237"/>
      <c r="FJ1467" s="237"/>
      <c r="FK1467" s="237"/>
      <c r="FL1467" s="237"/>
      <c r="FM1467" s="237"/>
      <c r="FN1467" s="237"/>
      <c r="FO1467" s="237"/>
      <c r="FP1467" s="237"/>
      <c r="FQ1467" s="237"/>
      <c r="FR1467" s="237"/>
      <c r="FS1467" s="237"/>
      <c r="FT1467" s="237"/>
      <c r="FU1467" s="237"/>
      <c r="FV1467" s="237"/>
      <c r="FW1467" s="237"/>
      <c r="FX1467" s="237"/>
      <c r="FY1467" s="237"/>
      <c r="FZ1467" s="237"/>
      <c r="GA1467" s="237"/>
      <c r="GB1467" s="237"/>
      <c r="GC1467" s="237"/>
      <c r="GD1467" s="237"/>
      <c r="GE1467" s="237"/>
      <c r="GF1467" s="237"/>
      <c r="GG1467" s="237"/>
      <c r="GH1467" s="237"/>
      <c r="GI1467" s="237"/>
      <c r="GJ1467" s="237"/>
      <c r="GK1467" s="237"/>
      <c r="GL1467" s="237"/>
      <c r="GM1467" s="237"/>
      <c r="GN1467" s="237"/>
      <c r="GO1467" s="237"/>
      <c r="GP1467" s="237"/>
      <c r="GQ1467" s="237"/>
    </row>
    <row r="1468" spans="1:199" s="81" customFormat="1" ht="15" hidden="1">
      <c r="A1468" s="176" t="s">
        <v>3355</v>
      </c>
      <c r="B1468" s="241" t="s">
        <v>6649</v>
      </c>
      <c r="C1468" s="242">
        <v>0</v>
      </c>
      <c r="D1468" s="242">
        <v>0</v>
      </c>
      <c r="E1468" s="242">
        <v>0</v>
      </c>
      <c r="F1468" s="242">
        <v>0</v>
      </c>
      <c r="G1468" s="242">
        <v>0</v>
      </c>
      <c r="H1468" s="242">
        <v>0</v>
      </c>
      <c r="I1468" s="242">
        <v>0</v>
      </c>
      <c r="J1468" s="242">
        <v>0</v>
      </c>
      <c r="K1468" s="242">
        <v>0</v>
      </c>
      <c r="L1468" s="242">
        <v>0</v>
      </c>
      <c r="M1468" s="242">
        <v>0</v>
      </c>
      <c r="N1468" s="242">
        <v>0</v>
      </c>
      <c r="O1468" s="242">
        <v>0</v>
      </c>
      <c r="P1468" s="28"/>
      <c r="Q1468" s="242">
        <f>SUM(D1468:O1468)</f>
        <v>0</v>
      </c>
      <c r="R1468" s="242">
        <f>IF($R$19&lt;1,0,Q1468/$R$19)</f>
        <v>0</v>
      </c>
      <c r="S1468" s="243"/>
      <c r="T1468" s="351">
        <f>IF(Q1468=0,0,1)+IF(C1468=0,0,1)+IF(D1468=0,0,1)+IF(E1468=0,0,1)+IF(F1468=0,0,1)+IF(G1468=0,0,1)+IF(H1468=0,0,1)+IF(I1468=0,0,1)+IF(J1468=0,0,1)+IF(K1468=0,0,1)+IF(L1468=0,0,1)+IF(M1468=0,0,1)+IF(N1468=0,0,1)+IF(O1468=0,0,1)</f>
        <v>0</v>
      </c>
      <c r="U1468" s="237"/>
      <c r="V1468" s="237"/>
      <c r="W1468" s="237"/>
      <c r="X1468" s="237"/>
      <c r="Y1468" s="237"/>
      <c r="Z1468" s="237"/>
      <c r="AA1468" s="237"/>
      <c r="AB1468" s="237"/>
      <c r="AC1468" s="237"/>
      <c r="AD1468" s="237"/>
      <c r="AE1468" s="237"/>
      <c r="AF1468" s="237"/>
      <c r="AG1468" s="237"/>
      <c r="AH1468" s="237"/>
      <c r="AI1468" s="237"/>
      <c r="AJ1468" s="237"/>
      <c r="AK1468" s="237"/>
      <c r="AL1468" s="237"/>
      <c r="AM1468" s="237"/>
      <c r="AN1468" s="237"/>
      <c r="AO1468" s="237"/>
      <c r="AP1468" s="237"/>
      <c r="AQ1468" s="237"/>
      <c r="AR1468" s="237"/>
      <c r="AS1468" s="237"/>
      <c r="AT1468" s="237"/>
      <c r="AU1468" s="237"/>
      <c r="AV1468" s="237"/>
      <c r="AW1468" s="237"/>
      <c r="AX1468" s="237"/>
      <c r="AY1468" s="237"/>
      <c r="AZ1468" s="237"/>
      <c r="BA1468" s="237"/>
      <c r="BB1468" s="237"/>
      <c r="BC1468" s="237"/>
      <c r="BD1468" s="237"/>
      <c r="BE1468" s="237"/>
      <c r="BF1468" s="237"/>
      <c r="BG1468" s="237"/>
      <c r="BH1468" s="237"/>
      <c r="BI1468" s="237"/>
      <c r="BJ1468" s="237"/>
      <c r="BK1468" s="237"/>
      <c r="BL1468" s="237"/>
      <c r="BM1468" s="237"/>
      <c r="BN1468" s="237"/>
      <c r="BO1468" s="237"/>
      <c r="BP1468" s="237"/>
      <c r="BQ1468" s="237"/>
      <c r="BR1468" s="237"/>
      <c r="BS1468" s="237"/>
      <c r="BT1468" s="237"/>
      <c r="BU1468" s="237"/>
      <c r="BV1468" s="237"/>
      <c r="BW1468" s="237"/>
      <c r="BX1468" s="237"/>
      <c r="BY1468" s="237"/>
      <c r="BZ1468" s="237"/>
      <c r="CA1468" s="237"/>
      <c r="CB1468" s="237"/>
      <c r="CC1468" s="237"/>
      <c r="CD1468" s="237"/>
      <c r="CE1468" s="237"/>
      <c r="CF1468" s="237"/>
      <c r="CG1468" s="237"/>
      <c r="CH1468" s="237"/>
      <c r="CI1468" s="237"/>
      <c r="CJ1468" s="237"/>
      <c r="CK1468" s="237"/>
      <c r="CL1468" s="237"/>
      <c r="CM1468" s="237"/>
      <c r="CN1468" s="237"/>
      <c r="CO1468" s="237"/>
      <c r="CP1468" s="237"/>
      <c r="CQ1468" s="237"/>
      <c r="CR1468" s="237"/>
      <c r="CS1468" s="237"/>
      <c r="CT1468" s="237"/>
      <c r="CU1468" s="237"/>
      <c r="CV1468" s="237"/>
      <c r="CW1468" s="237"/>
      <c r="CX1468" s="237"/>
      <c r="CY1468" s="237"/>
      <c r="CZ1468" s="237"/>
      <c r="DA1468" s="237"/>
      <c r="DB1468" s="237"/>
      <c r="DC1468" s="237"/>
      <c r="DD1468" s="237"/>
      <c r="DE1468" s="237"/>
      <c r="DF1468" s="237"/>
      <c r="DG1468" s="237"/>
      <c r="DH1468" s="237"/>
      <c r="DI1468" s="237"/>
      <c r="DJ1468" s="237"/>
      <c r="DK1468" s="237"/>
      <c r="DL1468" s="237"/>
      <c r="DM1468" s="237"/>
      <c r="DN1468" s="237"/>
      <c r="DO1468" s="237"/>
      <c r="DP1468" s="237"/>
      <c r="DQ1468" s="237"/>
      <c r="DR1468" s="237"/>
      <c r="DS1468" s="237"/>
      <c r="DT1468" s="237"/>
      <c r="DU1468" s="237"/>
      <c r="DV1468" s="237"/>
      <c r="DW1468" s="237"/>
      <c r="DX1468" s="237"/>
      <c r="DY1468" s="237"/>
      <c r="DZ1468" s="237"/>
      <c r="EA1468" s="237"/>
      <c r="EB1468" s="237"/>
      <c r="EC1468" s="237"/>
      <c r="ED1468" s="237"/>
      <c r="EE1468" s="237"/>
      <c r="EF1468" s="237"/>
      <c r="EG1468" s="237"/>
      <c r="EH1468" s="237"/>
      <c r="EI1468" s="237"/>
      <c r="EJ1468" s="237"/>
      <c r="EK1468" s="237"/>
      <c r="EL1468" s="237"/>
      <c r="EM1468" s="237"/>
      <c r="EN1468" s="237"/>
      <c r="EO1468" s="237"/>
      <c r="EP1468" s="237"/>
      <c r="EQ1468" s="237"/>
      <c r="ER1468" s="237"/>
      <c r="ES1468" s="237"/>
      <c r="ET1468" s="237"/>
      <c r="EU1468" s="237"/>
      <c r="EV1468" s="237"/>
      <c r="EW1468" s="237"/>
      <c r="EX1468" s="237"/>
      <c r="EY1468" s="237"/>
      <c r="EZ1468" s="237"/>
      <c r="FA1468" s="237"/>
      <c r="FB1468" s="237"/>
      <c r="FC1468" s="237"/>
      <c r="FD1468" s="237"/>
      <c r="FE1468" s="237"/>
      <c r="FF1468" s="237"/>
      <c r="FG1468" s="237"/>
      <c r="FH1468" s="237"/>
      <c r="FI1468" s="237"/>
      <c r="FJ1468" s="237"/>
      <c r="FK1468" s="237"/>
      <c r="FL1468" s="237"/>
      <c r="FM1468" s="237"/>
      <c r="FN1468" s="237"/>
      <c r="FO1468" s="237"/>
      <c r="FP1468" s="237"/>
      <c r="FQ1468" s="237"/>
      <c r="FR1468" s="237"/>
      <c r="FS1468" s="237"/>
      <c r="FT1468" s="237"/>
      <c r="FU1468" s="237"/>
      <c r="FV1468" s="237"/>
      <c r="FW1468" s="237"/>
      <c r="FX1468" s="237"/>
      <c r="FY1468" s="237"/>
      <c r="FZ1468" s="237"/>
      <c r="GA1468" s="237"/>
      <c r="GB1468" s="237"/>
      <c r="GC1468" s="237"/>
      <c r="GD1468" s="237"/>
      <c r="GE1468" s="237"/>
      <c r="GF1468" s="237"/>
      <c r="GG1468" s="237"/>
      <c r="GH1468" s="237"/>
      <c r="GI1468" s="237"/>
      <c r="GJ1468" s="237"/>
      <c r="GK1468" s="237"/>
      <c r="GL1468" s="237"/>
      <c r="GM1468" s="237"/>
      <c r="GN1468" s="237"/>
      <c r="GO1468" s="237"/>
      <c r="GP1468" s="237"/>
      <c r="GQ1468" s="237"/>
    </row>
    <row r="1469" spans="1:199" s="81" customFormat="1" ht="15" hidden="1">
      <c r="A1469" s="176" t="s">
        <v>3356</v>
      </c>
      <c r="B1469" s="241" t="s">
        <v>6650</v>
      </c>
      <c r="C1469" s="242">
        <v>0</v>
      </c>
      <c r="D1469" s="242">
        <v>0</v>
      </c>
      <c r="E1469" s="242">
        <v>0</v>
      </c>
      <c r="F1469" s="242">
        <v>0</v>
      </c>
      <c r="G1469" s="242">
        <v>0</v>
      </c>
      <c r="H1469" s="242">
        <v>0</v>
      </c>
      <c r="I1469" s="242">
        <v>0</v>
      </c>
      <c r="J1469" s="242">
        <v>0</v>
      </c>
      <c r="K1469" s="242">
        <v>0</v>
      </c>
      <c r="L1469" s="242">
        <v>0</v>
      </c>
      <c r="M1469" s="242">
        <v>0</v>
      </c>
      <c r="N1469" s="242">
        <v>0</v>
      </c>
      <c r="O1469" s="242">
        <v>0</v>
      </c>
      <c r="P1469" s="28"/>
      <c r="Q1469" s="242">
        <f>SUM(D1469:O1469)</f>
        <v>0</v>
      </c>
      <c r="R1469" s="242">
        <f>IF($R$19&lt;1,0,Q1469/$R$19)</f>
        <v>0</v>
      </c>
      <c r="S1469" s="243"/>
      <c r="T1469" s="351">
        <f>IF(Q1469=0,0,1)+IF(C1469=0,0,1)+IF(D1469=0,0,1)+IF(E1469=0,0,1)+IF(F1469=0,0,1)+IF(G1469=0,0,1)+IF(H1469=0,0,1)+IF(I1469=0,0,1)+IF(J1469=0,0,1)+IF(K1469=0,0,1)+IF(L1469=0,0,1)+IF(M1469=0,0,1)+IF(N1469=0,0,1)+IF(O1469=0,0,1)</f>
        <v>0</v>
      </c>
      <c r="U1469" s="237"/>
      <c r="V1469" s="237"/>
      <c r="W1469" s="237"/>
      <c r="X1469" s="237"/>
      <c r="Y1469" s="237"/>
      <c r="Z1469" s="237"/>
      <c r="AA1469" s="237"/>
      <c r="AB1469" s="237"/>
      <c r="AC1469" s="237"/>
      <c r="AD1469" s="237"/>
      <c r="AE1469" s="237"/>
      <c r="AF1469" s="237"/>
      <c r="AG1469" s="237"/>
      <c r="AH1469" s="237"/>
      <c r="AI1469" s="237"/>
      <c r="AJ1469" s="237"/>
      <c r="AK1469" s="237"/>
      <c r="AL1469" s="237"/>
      <c r="AM1469" s="237"/>
      <c r="AN1469" s="237"/>
      <c r="AO1469" s="237"/>
      <c r="AP1469" s="237"/>
      <c r="AQ1469" s="237"/>
      <c r="AR1469" s="237"/>
      <c r="AS1469" s="237"/>
      <c r="AT1469" s="237"/>
      <c r="AU1469" s="237"/>
      <c r="AV1469" s="237"/>
      <c r="AW1469" s="237"/>
      <c r="AX1469" s="237"/>
      <c r="AY1469" s="237"/>
      <c r="AZ1469" s="237"/>
      <c r="BA1469" s="237"/>
      <c r="BB1469" s="237"/>
      <c r="BC1469" s="237"/>
      <c r="BD1469" s="237"/>
      <c r="BE1469" s="237"/>
      <c r="BF1469" s="237"/>
      <c r="BG1469" s="237"/>
      <c r="BH1469" s="237"/>
      <c r="BI1469" s="237"/>
      <c r="BJ1469" s="237"/>
      <c r="BK1469" s="237"/>
      <c r="BL1469" s="237"/>
      <c r="BM1469" s="237"/>
      <c r="BN1469" s="237"/>
      <c r="BO1469" s="237"/>
      <c r="BP1469" s="237"/>
      <c r="BQ1469" s="237"/>
      <c r="BR1469" s="237"/>
      <c r="BS1469" s="237"/>
      <c r="BT1469" s="237"/>
      <c r="BU1469" s="237"/>
      <c r="BV1469" s="237"/>
      <c r="BW1469" s="237"/>
      <c r="BX1469" s="237"/>
      <c r="BY1469" s="237"/>
      <c r="BZ1469" s="237"/>
      <c r="CA1469" s="237"/>
      <c r="CB1469" s="237"/>
      <c r="CC1469" s="237"/>
      <c r="CD1469" s="237"/>
      <c r="CE1469" s="237"/>
      <c r="CF1469" s="237"/>
      <c r="CG1469" s="237"/>
      <c r="CH1469" s="237"/>
      <c r="CI1469" s="237"/>
      <c r="CJ1469" s="237"/>
      <c r="CK1469" s="237"/>
      <c r="CL1469" s="237"/>
      <c r="CM1469" s="237"/>
      <c r="CN1469" s="237"/>
      <c r="CO1469" s="237"/>
      <c r="CP1469" s="237"/>
      <c r="CQ1469" s="237"/>
      <c r="CR1469" s="237"/>
      <c r="CS1469" s="237"/>
      <c r="CT1469" s="237"/>
      <c r="CU1469" s="237"/>
      <c r="CV1469" s="237"/>
      <c r="CW1469" s="237"/>
      <c r="CX1469" s="237"/>
      <c r="CY1469" s="237"/>
      <c r="CZ1469" s="237"/>
      <c r="DA1469" s="237"/>
      <c r="DB1469" s="237"/>
      <c r="DC1469" s="237"/>
      <c r="DD1469" s="237"/>
      <c r="DE1469" s="237"/>
      <c r="DF1469" s="237"/>
      <c r="DG1469" s="237"/>
      <c r="DH1469" s="237"/>
      <c r="DI1469" s="237"/>
      <c r="DJ1469" s="237"/>
      <c r="DK1469" s="237"/>
      <c r="DL1469" s="237"/>
      <c r="DM1469" s="237"/>
      <c r="DN1469" s="237"/>
      <c r="DO1469" s="237"/>
      <c r="DP1469" s="237"/>
      <c r="DQ1469" s="237"/>
      <c r="DR1469" s="237"/>
      <c r="DS1469" s="237"/>
      <c r="DT1469" s="237"/>
      <c r="DU1469" s="237"/>
      <c r="DV1469" s="237"/>
      <c r="DW1469" s="237"/>
      <c r="DX1469" s="237"/>
      <c r="DY1469" s="237"/>
      <c r="DZ1469" s="237"/>
      <c r="EA1469" s="237"/>
      <c r="EB1469" s="237"/>
      <c r="EC1469" s="237"/>
      <c r="ED1469" s="237"/>
      <c r="EE1469" s="237"/>
      <c r="EF1469" s="237"/>
      <c r="EG1469" s="237"/>
      <c r="EH1469" s="237"/>
      <c r="EI1469" s="237"/>
      <c r="EJ1469" s="237"/>
      <c r="EK1469" s="237"/>
      <c r="EL1469" s="237"/>
      <c r="EM1469" s="237"/>
      <c r="EN1469" s="237"/>
      <c r="EO1469" s="237"/>
      <c r="EP1469" s="237"/>
      <c r="EQ1469" s="237"/>
      <c r="ER1469" s="237"/>
      <c r="ES1469" s="237"/>
      <c r="ET1469" s="237"/>
      <c r="EU1469" s="237"/>
      <c r="EV1469" s="237"/>
      <c r="EW1469" s="237"/>
      <c r="EX1469" s="237"/>
      <c r="EY1469" s="237"/>
      <c r="EZ1469" s="237"/>
      <c r="FA1469" s="237"/>
      <c r="FB1469" s="237"/>
      <c r="FC1469" s="237"/>
      <c r="FD1469" s="237"/>
      <c r="FE1469" s="237"/>
      <c r="FF1469" s="237"/>
      <c r="FG1469" s="237"/>
      <c r="FH1469" s="237"/>
      <c r="FI1469" s="237"/>
      <c r="FJ1469" s="237"/>
      <c r="FK1469" s="237"/>
      <c r="FL1469" s="237"/>
      <c r="FM1469" s="237"/>
      <c r="FN1469" s="237"/>
      <c r="FO1469" s="237"/>
      <c r="FP1469" s="237"/>
      <c r="FQ1469" s="237"/>
      <c r="FR1469" s="237"/>
      <c r="FS1469" s="237"/>
      <c r="FT1469" s="237"/>
      <c r="FU1469" s="237"/>
      <c r="FV1469" s="237"/>
      <c r="FW1469" s="237"/>
      <c r="FX1469" s="237"/>
      <c r="FY1469" s="237"/>
      <c r="FZ1469" s="237"/>
      <c r="GA1469" s="237"/>
      <c r="GB1469" s="237"/>
      <c r="GC1469" s="237"/>
      <c r="GD1469" s="237"/>
      <c r="GE1469" s="237"/>
      <c r="GF1469" s="237"/>
      <c r="GG1469" s="237"/>
      <c r="GH1469" s="237"/>
      <c r="GI1469" s="237"/>
      <c r="GJ1469" s="237"/>
      <c r="GK1469" s="237"/>
      <c r="GL1469" s="237"/>
      <c r="GM1469" s="237"/>
      <c r="GN1469" s="237"/>
      <c r="GO1469" s="237"/>
      <c r="GP1469" s="237"/>
      <c r="GQ1469" s="237"/>
    </row>
    <row r="1470" spans="1:199" s="81" customFormat="1" ht="15" hidden="1">
      <c r="A1470" s="176" t="s">
        <v>3357</v>
      </c>
      <c r="B1470" s="241" t="s">
        <v>6651</v>
      </c>
      <c r="C1470" s="242">
        <v>0</v>
      </c>
      <c r="D1470" s="242">
        <v>0</v>
      </c>
      <c r="E1470" s="242">
        <v>0</v>
      </c>
      <c r="F1470" s="242">
        <v>0</v>
      </c>
      <c r="G1470" s="242">
        <v>0</v>
      </c>
      <c r="H1470" s="242">
        <v>0</v>
      </c>
      <c r="I1470" s="242">
        <v>0</v>
      </c>
      <c r="J1470" s="242">
        <v>0</v>
      </c>
      <c r="K1470" s="242">
        <v>0</v>
      </c>
      <c r="L1470" s="242">
        <v>0</v>
      </c>
      <c r="M1470" s="242">
        <v>0</v>
      </c>
      <c r="N1470" s="242">
        <v>0</v>
      </c>
      <c r="O1470" s="242">
        <v>0</v>
      </c>
      <c r="P1470" s="28"/>
      <c r="Q1470" s="242">
        <f>SUM(D1470:O1470)</f>
        <v>0</v>
      </c>
      <c r="R1470" s="242">
        <f>IF($R$19&lt;1,0,Q1470/$R$19)</f>
        <v>0</v>
      </c>
      <c r="S1470" s="243"/>
      <c r="T1470" s="351">
        <f>IF(Q1470=0,0,1)+IF(C1470=0,0,1)+IF(D1470=0,0,1)+IF(E1470=0,0,1)+IF(F1470=0,0,1)+IF(G1470=0,0,1)+IF(H1470=0,0,1)+IF(I1470=0,0,1)+IF(J1470=0,0,1)+IF(K1470=0,0,1)+IF(L1470=0,0,1)+IF(M1470=0,0,1)+IF(N1470=0,0,1)+IF(O1470=0,0,1)</f>
        <v>0</v>
      </c>
      <c r="U1470" s="237"/>
      <c r="V1470" s="237"/>
      <c r="W1470" s="237"/>
      <c r="X1470" s="237"/>
      <c r="Y1470" s="237"/>
      <c r="Z1470" s="237"/>
      <c r="AA1470" s="237"/>
      <c r="AB1470" s="237"/>
      <c r="AC1470" s="237"/>
      <c r="AD1470" s="237"/>
      <c r="AE1470" s="237"/>
      <c r="AF1470" s="237"/>
      <c r="AG1470" s="237"/>
      <c r="AH1470" s="237"/>
      <c r="AI1470" s="237"/>
      <c r="AJ1470" s="237"/>
      <c r="AK1470" s="237"/>
      <c r="AL1470" s="237"/>
      <c r="AM1470" s="237"/>
      <c r="AN1470" s="237"/>
      <c r="AO1470" s="237"/>
      <c r="AP1470" s="237"/>
      <c r="AQ1470" s="237"/>
      <c r="AR1470" s="237"/>
      <c r="AS1470" s="237"/>
      <c r="AT1470" s="237"/>
      <c r="AU1470" s="237"/>
      <c r="AV1470" s="237"/>
      <c r="AW1470" s="237"/>
      <c r="AX1470" s="237"/>
      <c r="AY1470" s="237"/>
      <c r="AZ1470" s="237"/>
      <c r="BA1470" s="237"/>
      <c r="BB1470" s="237"/>
      <c r="BC1470" s="237"/>
      <c r="BD1470" s="237"/>
      <c r="BE1470" s="237"/>
      <c r="BF1470" s="237"/>
      <c r="BG1470" s="237"/>
      <c r="BH1470" s="237"/>
      <c r="BI1470" s="237"/>
      <c r="BJ1470" s="237"/>
      <c r="BK1470" s="237"/>
      <c r="BL1470" s="237"/>
      <c r="BM1470" s="237"/>
      <c r="BN1470" s="237"/>
      <c r="BO1470" s="237"/>
      <c r="BP1470" s="237"/>
      <c r="BQ1470" s="237"/>
      <c r="BR1470" s="237"/>
      <c r="BS1470" s="237"/>
      <c r="BT1470" s="237"/>
      <c r="BU1470" s="237"/>
      <c r="BV1470" s="237"/>
      <c r="BW1470" s="237"/>
      <c r="BX1470" s="237"/>
      <c r="BY1470" s="237"/>
      <c r="BZ1470" s="237"/>
      <c r="CA1470" s="237"/>
      <c r="CB1470" s="237"/>
      <c r="CC1470" s="237"/>
      <c r="CD1470" s="237"/>
      <c r="CE1470" s="237"/>
      <c r="CF1470" s="237"/>
      <c r="CG1470" s="237"/>
      <c r="CH1470" s="237"/>
      <c r="CI1470" s="237"/>
      <c r="CJ1470" s="237"/>
      <c r="CK1470" s="237"/>
      <c r="CL1470" s="237"/>
      <c r="CM1470" s="237"/>
      <c r="CN1470" s="237"/>
      <c r="CO1470" s="237"/>
      <c r="CP1470" s="237"/>
      <c r="CQ1470" s="237"/>
      <c r="CR1470" s="237"/>
      <c r="CS1470" s="237"/>
      <c r="CT1470" s="237"/>
      <c r="CU1470" s="237"/>
      <c r="CV1470" s="237"/>
      <c r="CW1470" s="237"/>
      <c r="CX1470" s="237"/>
      <c r="CY1470" s="237"/>
      <c r="CZ1470" s="237"/>
      <c r="DA1470" s="237"/>
      <c r="DB1470" s="237"/>
      <c r="DC1470" s="237"/>
      <c r="DD1470" s="237"/>
      <c r="DE1470" s="237"/>
      <c r="DF1470" s="237"/>
      <c r="DG1470" s="237"/>
      <c r="DH1470" s="237"/>
      <c r="DI1470" s="237"/>
      <c r="DJ1470" s="237"/>
      <c r="DK1470" s="237"/>
      <c r="DL1470" s="237"/>
      <c r="DM1470" s="237"/>
      <c r="DN1470" s="237"/>
      <c r="DO1470" s="237"/>
      <c r="DP1470" s="237"/>
      <c r="DQ1470" s="237"/>
      <c r="DR1470" s="237"/>
      <c r="DS1470" s="237"/>
      <c r="DT1470" s="237"/>
      <c r="DU1470" s="237"/>
      <c r="DV1470" s="237"/>
      <c r="DW1470" s="237"/>
      <c r="DX1470" s="237"/>
      <c r="DY1470" s="237"/>
      <c r="DZ1470" s="237"/>
      <c r="EA1470" s="237"/>
      <c r="EB1470" s="237"/>
      <c r="EC1470" s="237"/>
      <c r="ED1470" s="237"/>
      <c r="EE1470" s="237"/>
      <c r="EF1470" s="237"/>
      <c r="EG1470" s="237"/>
      <c r="EH1470" s="237"/>
      <c r="EI1470" s="237"/>
      <c r="EJ1470" s="237"/>
      <c r="EK1470" s="237"/>
      <c r="EL1470" s="237"/>
      <c r="EM1470" s="237"/>
      <c r="EN1470" s="237"/>
      <c r="EO1470" s="237"/>
      <c r="EP1470" s="237"/>
      <c r="EQ1470" s="237"/>
      <c r="ER1470" s="237"/>
      <c r="ES1470" s="237"/>
      <c r="ET1470" s="237"/>
      <c r="EU1470" s="237"/>
      <c r="EV1470" s="237"/>
      <c r="EW1470" s="237"/>
      <c r="EX1470" s="237"/>
      <c r="EY1470" s="237"/>
      <c r="EZ1470" s="237"/>
      <c r="FA1470" s="237"/>
      <c r="FB1470" s="237"/>
      <c r="FC1470" s="237"/>
      <c r="FD1470" s="237"/>
      <c r="FE1470" s="237"/>
      <c r="FF1470" s="237"/>
      <c r="FG1470" s="237"/>
      <c r="FH1470" s="237"/>
      <c r="FI1470" s="237"/>
      <c r="FJ1470" s="237"/>
      <c r="FK1470" s="237"/>
      <c r="FL1470" s="237"/>
      <c r="FM1470" s="237"/>
      <c r="FN1470" s="237"/>
      <c r="FO1470" s="237"/>
      <c r="FP1470" s="237"/>
      <c r="FQ1470" s="237"/>
      <c r="FR1470" s="237"/>
      <c r="FS1470" s="237"/>
      <c r="FT1470" s="237"/>
      <c r="FU1470" s="237"/>
      <c r="FV1470" s="237"/>
      <c r="FW1470" s="237"/>
      <c r="FX1470" s="237"/>
      <c r="FY1470" s="237"/>
      <c r="FZ1470" s="237"/>
      <c r="GA1470" s="237"/>
      <c r="GB1470" s="237"/>
      <c r="GC1470" s="237"/>
      <c r="GD1470" s="237"/>
      <c r="GE1470" s="237"/>
      <c r="GF1470" s="237"/>
      <c r="GG1470" s="237"/>
      <c r="GH1470" s="237"/>
      <c r="GI1470" s="237"/>
      <c r="GJ1470" s="237"/>
      <c r="GK1470" s="237"/>
      <c r="GL1470" s="237"/>
      <c r="GM1470" s="237"/>
      <c r="GN1470" s="237"/>
      <c r="GO1470" s="237"/>
      <c r="GP1470" s="237"/>
      <c r="GQ1470" s="237"/>
    </row>
    <row r="1471" spans="1:199" s="81" customFormat="1" ht="15" hidden="1">
      <c r="A1471" s="176" t="s">
        <v>3358</v>
      </c>
      <c r="B1471" s="241" t="s">
        <v>6652</v>
      </c>
      <c r="C1471" s="242">
        <v>0</v>
      </c>
      <c r="D1471" s="242">
        <v>0</v>
      </c>
      <c r="E1471" s="242">
        <v>0</v>
      </c>
      <c r="F1471" s="242">
        <v>0</v>
      </c>
      <c r="G1471" s="242">
        <v>0</v>
      </c>
      <c r="H1471" s="242">
        <v>0</v>
      </c>
      <c r="I1471" s="242">
        <v>0</v>
      </c>
      <c r="J1471" s="242">
        <v>0</v>
      </c>
      <c r="K1471" s="242">
        <v>0</v>
      </c>
      <c r="L1471" s="242">
        <v>0</v>
      </c>
      <c r="M1471" s="242">
        <v>0</v>
      </c>
      <c r="N1471" s="242">
        <v>0</v>
      </c>
      <c r="O1471" s="242">
        <v>0</v>
      </c>
      <c r="P1471" s="28"/>
      <c r="Q1471" s="242">
        <f>SUM(D1471:O1471)</f>
        <v>0</v>
      </c>
      <c r="R1471" s="242">
        <f>IF($R$19&lt;1,0,Q1471/$R$19)</f>
        <v>0</v>
      </c>
      <c r="S1471" s="243"/>
      <c r="T1471" s="351">
        <f>IF(Q1471=0,0,1)+IF(C1471=0,0,1)+IF(D1471=0,0,1)+IF(E1471=0,0,1)+IF(F1471=0,0,1)+IF(G1471=0,0,1)+IF(H1471=0,0,1)+IF(I1471=0,0,1)+IF(J1471=0,0,1)+IF(K1471=0,0,1)+IF(L1471=0,0,1)+IF(M1471=0,0,1)+IF(N1471=0,0,1)+IF(O1471=0,0,1)</f>
        <v>0</v>
      </c>
      <c r="U1471" s="237"/>
      <c r="V1471" s="237"/>
      <c r="W1471" s="237"/>
      <c r="X1471" s="237"/>
      <c r="Y1471" s="237"/>
      <c r="Z1471" s="237"/>
      <c r="AA1471" s="237"/>
      <c r="AB1471" s="237"/>
      <c r="AC1471" s="237"/>
      <c r="AD1471" s="237"/>
      <c r="AE1471" s="237"/>
      <c r="AF1471" s="237"/>
      <c r="AG1471" s="237"/>
      <c r="AH1471" s="237"/>
      <c r="AI1471" s="237"/>
      <c r="AJ1471" s="237"/>
      <c r="AK1471" s="237"/>
      <c r="AL1471" s="237"/>
      <c r="AM1471" s="237"/>
      <c r="AN1471" s="237"/>
      <c r="AO1471" s="237"/>
      <c r="AP1471" s="237"/>
      <c r="AQ1471" s="237"/>
      <c r="AR1471" s="237"/>
      <c r="AS1471" s="237"/>
      <c r="AT1471" s="237"/>
      <c r="AU1471" s="237"/>
      <c r="AV1471" s="237"/>
      <c r="AW1471" s="237"/>
      <c r="AX1471" s="237"/>
      <c r="AY1471" s="237"/>
      <c r="AZ1471" s="237"/>
      <c r="BA1471" s="237"/>
      <c r="BB1471" s="237"/>
      <c r="BC1471" s="237"/>
      <c r="BD1471" s="237"/>
      <c r="BE1471" s="237"/>
      <c r="BF1471" s="237"/>
      <c r="BG1471" s="237"/>
      <c r="BH1471" s="237"/>
      <c r="BI1471" s="237"/>
      <c r="BJ1471" s="237"/>
      <c r="BK1471" s="237"/>
      <c r="BL1471" s="237"/>
      <c r="BM1471" s="237"/>
      <c r="BN1471" s="237"/>
      <c r="BO1471" s="237"/>
      <c r="BP1471" s="237"/>
      <c r="BQ1471" s="237"/>
      <c r="BR1471" s="237"/>
      <c r="BS1471" s="237"/>
      <c r="BT1471" s="237"/>
      <c r="BU1471" s="237"/>
      <c r="BV1471" s="237"/>
      <c r="BW1471" s="237"/>
      <c r="BX1471" s="237"/>
      <c r="BY1471" s="237"/>
      <c r="BZ1471" s="237"/>
      <c r="CA1471" s="237"/>
      <c r="CB1471" s="237"/>
      <c r="CC1471" s="237"/>
      <c r="CD1471" s="237"/>
      <c r="CE1471" s="237"/>
      <c r="CF1471" s="237"/>
      <c r="CG1471" s="237"/>
      <c r="CH1471" s="237"/>
      <c r="CI1471" s="237"/>
      <c r="CJ1471" s="237"/>
      <c r="CK1471" s="237"/>
      <c r="CL1471" s="237"/>
      <c r="CM1471" s="237"/>
      <c r="CN1471" s="237"/>
      <c r="CO1471" s="237"/>
      <c r="CP1471" s="237"/>
      <c r="CQ1471" s="237"/>
      <c r="CR1471" s="237"/>
      <c r="CS1471" s="237"/>
      <c r="CT1471" s="237"/>
      <c r="CU1471" s="237"/>
      <c r="CV1471" s="237"/>
      <c r="CW1471" s="237"/>
      <c r="CX1471" s="237"/>
      <c r="CY1471" s="237"/>
      <c r="CZ1471" s="237"/>
      <c r="DA1471" s="237"/>
      <c r="DB1471" s="237"/>
      <c r="DC1471" s="237"/>
      <c r="DD1471" s="237"/>
      <c r="DE1471" s="237"/>
      <c r="DF1471" s="237"/>
      <c r="DG1471" s="237"/>
      <c r="DH1471" s="237"/>
      <c r="DI1471" s="237"/>
      <c r="DJ1471" s="237"/>
      <c r="DK1471" s="237"/>
      <c r="DL1471" s="237"/>
      <c r="DM1471" s="237"/>
      <c r="DN1471" s="237"/>
      <c r="DO1471" s="237"/>
      <c r="DP1471" s="237"/>
      <c r="DQ1471" s="237"/>
      <c r="DR1471" s="237"/>
      <c r="DS1471" s="237"/>
      <c r="DT1471" s="237"/>
      <c r="DU1471" s="237"/>
      <c r="DV1471" s="237"/>
      <c r="DW1471" s="237"/>
      <c r="DX1471" s="237"/>
      <c r="DY1471" s="237"/>
      <c r="DZ1471" s="237"/>
      <c r="EA1471" s="237"/>
      <c r="EB1471" s="237"/>
      <c r="EC1471" s="237"/>
      <c r="ED1471" s="237"/>
      <c r="EE1471" s="237"/>
      <c r="EF1471" s="237"/>
      <c r="EG1471" s="237"/>
      <c r="EH1471" s="237"/>
      <c r="EI1471" s="237"/>
      <c r="EJ1471" s="237"/>
      <c r="EK1471" s="237"/>
      <c r="EL1471" s="237"/>
      <c r="EM1471" s="237"/>
      <c r="EN1471" s="237"/>
      <c r="EO1471" s="237"/>
      <c r="EP1471" s="237"/>
      <c r="EQ1471" s="237"/>
      <c r="ER1471" s="237"/>
      <c r="ES1471" s="237"/>
      <c r="ET1471" s="237"/>
      <c r="EU1471" s="237"/>
      <c r="EV1471" s="237"/>
      <c r="EW1471" s="237"/>
      <c r="EX1471" s="237"/>
      <c r="EY1471" s="237"/>
      <c r="EZ1471" s="237"/>
      <c r="FA1471" s="237"/>
      <c r="FB1471" s="237"/>
      <c r="FC1471" s="237"/>
      <c r="FD1471" s="237"/>
      <c r="FE1471" s="237"/>
      <c r="FF1471" s="237"/>
      <c r="FG1471" s="237"/>
      <c r="FH1471" s="237"/>
      <c r="FI1471" s="237"/>
      <c r="FJ1471" s="237"/>
      <c r="FK1471" s="237"/>
      <c r="FL1471" s="237"/>
      <c r="FM1471" s="237"/>
      <c r="FN1471" s="237"/>
      <c r="FO1471" s="237"/>
      <c r="FP1471" s="237"/>
      <c r="FQ1471" s="237"/>
      <c r="FR1471" s="237"/>
      <c r="FS1471" s="237"/>
      <c r="FT1471" s="237"/>
      <c r="FU1471" s="237"/>
      <c r="FV1471" s="237"/>
      <c r="FW1471" s="237"/>
      <c r="FX1471" s="237"/>
      <c r="FY1471" s="237"/>
      <c r="FZ1471" s="237"/>
      <c r="GA1471" s="237"/>
      <c r="GB1471" s="237"/>
      <c r="GC1471" s="237"/>
      <c r="GD1471" s="237"/>
      <c r="GE1471" s="237"/>
      <c r="GF1471" s="237"/>
      <c r="GG1471" s="237"/>
      <c r="GH1471" s="237"/>
      <c r="GI1471" s="237"/>
      <c r="GJ1471" s="237"/>
      <c r="GK1471" s="237"/>
      <c r="GL1471" s="237"/>
      <c r="GM1471" s="237"/>
      <c r="GN1471" s="237"/>
      <c r="GO1471" s="237"/>
      <c r="GP1471" s="237"/>
      <c r="GQ1471" s="237"/>
    </row>
    <row r="1472" spans="1:199" s="81" customFormat="1" ht="15" hidden="1">
      <c r="A1472" s="176" t="s">
        <v>3359</v>
      </c>
      <c r="B1472" s="241" t="s">
        <v>6653</v>
      </c>
      <c r="C1472" s="242">
        <v>0</v>
      </c>
      <c r="D1472" s="242">
        <v>0</v>
      </c>
      <c r="E1472" s="242">
        <v>0</v>
      </c>
      <c r="F1472" s="242">
        <v>0</v>
      </c>
      <c r="G1472" s="242">
        <v>0</v>
      </c>
      <c r="H1472" s="242">
        <v>0</v>
      </c>
      <c r="I1472" s="242">
        <v>0</v>
      </c>
      <c r="J1472" s="242">
        <v>0</v>
      </c>
      <c r="K1472" s="242">
        <v>0</v>
      </c>
      <c r="L1472" s="242">
        <v>0</v>
      </c>
      <c r="M1472" s="242">
        <v>0</v>
      </c>
      <c r="N1472" s="242">
        <v>0</v>
      </c>
      <c r="O1472" s="242">
        <v>0</v>
      </c>
      <c r="P1472" s="28"/>
      <c r="Q1472" s="242">
        <f>SUM(D1472:O1472)</f>
        <v>0</v>
      </c>
      <c r="R1472" s="242">
        <f>IF($R$19&lt;1,0,Q1472/$R$19)</f>
        <v>0</v>
      </c>
      <c r="S1472" s="243"/>
      <c r="T1472" s="351">
        <f>IF(Q1472=0,0,1)+IF(C1472=0,0,1)+IF(D1472=0,0,1)+IF(E1472=0,0,1)+IF(F1472=0,0,1)+IF(G1472=0,0,1)+IF(H1472=0,0,1)+IF(I1472=0,0,1)+IF(J1472=0,0,1)+IF(K1472=0,0,1)+IF(L1472=0,0,1)+IF(M1472=0,0,1)+IF(N1472=0,0,1)+IF(O1472=0,0,1)</f>
        <v>0</v>
      </c>
      <c r="U1472" s="237"/>
      <c r="V1472" s="237"/>
      <c r="W1472" s="237"/>
      <c r="X1472" s="237"/>
      <c r="Y1472" s="237"/>
      <c r="Z1472" s="237"/>
      <c r="AA1472" s="237"/>
      <c r="AB1472" s="237"/>
      <c r="AC1472" s="237"/>
      <c r="AD1472" s="237"/>
      <c r="AE1472" s="237"/>
      <c r="AF1472" s="237"/>
      <c r="AG1472" s="237"/>
      <c r="AH1472" s="237"/>
      <c r="AI1472" s="237"/>
      <c r="AJ1472" s="237"/>
      <c r="AK1472" s="237"/>
      <c r="AL1472" s="237"/>
      <c r="AM1472" s="237"/>
      <c r="AN1472" s="237"/>
      <c r="AO1472" s="237"/>
      <c r="AP1472" s="237"/>
      <c r="AQ1472" s="237"/>
      <c r="AR1472" s="237"/>
      <c r="AS1472" s="237"/>
      <c r="AT1472" s="237"/>
      <c r="AU1472" s="237"/>
      <c r="AV1472" s="237"/>
      <c r="AW1472" s="237"/>
      <c r="AX1472" s="237"/>
      <c r="AY1472" s="237"/>
      <c r="AZ1472" s="237"/>
      <c r="BA1472" s="237"/>
      <c r="BB1472" s="237"/>
      <c r="BC1472" s="237"/>
      <c r="BD1472" s="237"/>
      <c r="BE1472" s="237"/>
      <c r="BF1472" s="237"/>
      <c r="BG1472" s="237"/>
      <c r="BH1472" s="237"/>
      <c r="BI1472" s="237"/>
      <c r="BJ1472" s="237"/>
      <c r="BK1472" s="237"/>
      <c r="BL1472" s="237"/>
      <c r="BM1472" s="237"/>
      <c r="BN1472" s="237"/>
      <c r="BO1472" s="237"/>
      <c r="BP1472" s="237"/>
      <c r="BQ1472" s="237"/>
      <c r="BR1472" s="237"/>
      <c r="BS1472" s="237"/>
      <c r="BT1472" s="237"/>
      <c r="BU1472" s="237"/>
      <c r="BV1472" s="237"/>
      <c r="BW1472" s="237"/>
      <c r="BX1472" s="237"/>
      <c r="BY1472" s="237"/>
      <c r="BZ1472" s="237"/>
      <c r="CA1472" s="237"/>
      <c r="CB1472" s="237"/>
      <c r="CC1472" s="237"/>
      <c r="CD1472" s="237"/>
      <c r="CE1472" s="237"/>
      <c r="CF1472" s="237"/>
      <c r="CG1472" s="237"/>
      <c r="CH1472" s="237"/>
      <c r="CI1472" s="237"/>
      <c r="CJ1472" s="237"/>
      <c r="CK1472" s="237"/>
      <c r="CL1472" s="237"/>
      <c r="CM1472" s="237"/>
      <c r="CN1472" s="237"/>
      <c r="CO1472" s="237"/>
      <c r="CP1472" s="237"/>
      <c r="CQ1472" s="237"/>
      <c r="CR1472" s="237"/>
      <c r="CS1472" s="237"/>
      <c r="CT1472" s="237"/>
      <c r="CU1472" s="237"/>
      <c r="CV1472" s="237"/>
      <c r="CW1472" s="237"/>
      <c r="CX1472" s="237"/>
      <c r="CY1472" s="237"/>
      <c r="CZ1472" s="237"/>
      <c r="DA1472" s="237"/>
      <c r="DB1472" s="237"/>
      <c r="DC1472" s="237"/>
      <c r="DD1472" s="237"/>
      <c r="DE1472" s="237"/>
      <c r="DF1472" s="237"/>
      <c r="DG1472" s="237"/>
      <c r="DH1472" s="237"/>
      <c r="DI1472" s="237"/>
      <c r="DJ1472" s="237"/>
      <c r="DK1472" s="237"/>
      <c r="DL1472" s="237"/>
      <c r="DM1472" s="237"/>
      <c r="DN1472" s="237"/>
      <c r="DO1472" s="237"/>
      <c r="DP1472" s="237"/>
      <c r="DQ1472" s="237"/>
      <c r="DR1472" s="237"/>
      <c r="DS1472" s="237"/>
      <c r="DT1472" s="237"/>
      <c r="DU1472" s="237"/>
      <c r="DV1472" s="237"/>
      <c r="DW1472" s="237"/>
      <c r="DX1472" s="237"/>
      <c r="DY1472" s="237"/>
      <c r="DZ1472" s="237"/>
      <c r="EA1472" s="237"/>
      <c r="EB1472" s="237"/>
      <c r="EC1472" s="237"/>
      <c r="ED1472" s="237"/>
      <c r="EE1472" s="237"/>
      <c r="EF1472" s="237"/>
      <c r="EG1472" s="237"/>
      <c r="EH1472" s="237"/>
      <c r="EI1472" s="237"/>
      <c r="EJ1472" s="237"/>
      <c r="EK1472" s="237"/>
      <c r="EL1472" s="237"/>
      <c r="EM1472" s="237"/>
      <c r="EN1472" s="237"/>
      <c r="EO1472" s="237"/>
      <c r="EP1472" s="237"/>
      <c r="EQ1472" s="237"/>
      <c r="ER1472" s="237"/>
      <c r="ES1472" s="237"/>
      <c r="ET1472" s="237"/>
      <c r="EU1472" s="237"/>
      <c r="EV1472" s="237"/>
      <c r="EW1472" s="237"/>
      <c r="EX1472" s="237"/>
      <c r="EY1472" s="237"/>
      <c r="EZ1472" s="237"/>
      <c r="FA1472" s="237"/>
      <c r="FB1472" s="237"/>
      <c r="FC1472" s="237"/>
      <c r="FD1472" s="237"/>
      <c r="FE1472" s="237"/>
      <c r="FF1472" s="237"/>
      <c r="FG1472" s="237"/>
      <c r="FH1472" s="237"/>
      <c r="FI1472" s="237"/>
      <c r="FJ1472" s="237"/>
      <c r="FK1472" s="237"/>
      <c r="FL1472" s="237"/>
      <c r="FM1472" s="237"/>
      <c r="FN1472" s="237"/>
      <c r="FO1472" s="237"/>
      <c r="FP1472" s="237"/>
      <c r="FQ1472" s="237"/>
      <c r="FR1472" s="237"/>
      <c r="FS1472" s="237"/>
      <c r="FT1472" s="237"/>
      <c r="FU1472" s="237"/>
      <c r="FV1472" s="237"/>
      <c r="FW1472" s="237"/>
      <c r="FX1472" s="237"/>
      <c r="FY1472" s="237"/>
      <c r="FZ1472" s="237"/>
      <c r="GA1472" s="237"/>
      <c r="GB1472" s="237"/>
      <c r="GC1472" s="237"/>
      <c r="GD1472" s="237"/>
      <c r="GE1472" s="237"/>
      <c r="GF1472" s="237"/>
      <c r="GG1472" s="237"/>
      <c r="GH1472" s="237"/>
      <c r="GI1472" s="237"/>
      <c r="GJ1472" s="237"/>
      <c r="GK1472" s="237"/>
      <c r="GL1472" s="237"/>
      <c r="GM1472" s="237"/>
      <c r="GN1472" s="237"/>
      <c r="GO1472" s="237"/>
      <c r="GP1472" s="237"/>
      <c r="GQ1472" s="237"/>
    </row>
    <row r="1473" spans="1:199" s="81" customFormat="1" ht="15" hidden="1">
      <c r="A1473" s="176" t="s">
        <v>3360</v>
      </c>
      <c r="B1473" s="241" t="s">
        <v>6654</v>
      </c>
      <c r="C1473" s="242">
        <v>0</v>
      </c>
      <c r="D1473" s="242">
        <v>0</v>
      </c>
      <c r="E1473" s="242">
        <v>0</v>
      </c>
      <c r="F1473" s="242">
        <v>0</v>
      </c>
      <c r="G1473" s="242">
        <v>0</v>
      </c>
      <c r="H1473" s="242">
        <v>0</v>
      </c>
      <c r="I1473" s="242">
        <v>0</v>
      </c>
      <c r="J1473" s="242">
        <v>0</v>
      </c>
      <c r="K1473" s="242">
        <v>0</v>
      </c>
      <c r="L1473" s="242">
        <v>0</v>
      </c>
      <c r="M1473" s="242">
        <v>0</v>
      </c>
      <c r="N1473" s="242">
        <v>0</v>
      </c>
      <c r="O1473" s="242">
        <v>0</v>
      </c>
      <c r="P1473" s="28"/>
      <c r="Q1473" s="242">
        <f>SUM(D1473:O1473)</f>
        <v>0</v>
      </c>
      <c r="R1473" s="242">
        <f>IF($R$19&lt;1,0,Q1473/$R$19)</f>
        <v>0</v>
      </c>
      <c r="S1473" s="243"/>
      <c r="T1473" s="351">
        <f>IF(Q1473=0,0,1)+IF(C1473=0,0,1)+IF(D1473=0,0,1)+IF(E1473=0,0,1)+IF(F1473=0,0,1)+IF(G1473=0,0,1)+IF(H1473=0,0,1)+IF(I1473=0,0,1)+IF(J1473=0,0,1)+IF(K1473=0,0,1)+IF(L1473=0,0,1)+IF(M1473=0,0,1)+IF(N1473=0,0,1)+IF(O1473=0,0,1)</f>
        <v>0</v>
      </c>
      <c r="U1473" s="237"/>
      <c r="V1473" s="237"/>
      <c r="W1473" s="237"/>
      <c r="X1473" s="237"/>
      <c r="Y1473" s="237"/>
      <c r="Z1473" s="237"/>
      <c r="AA1473" s="237"/>
      <c r="AB1473" s="237"/>
      <c r="AC1473" s="237"/>
      <c r="AD1473" s="237"/>
      <c r="AE1473" s="237"/>
      <c r="AF1473" s="237"/>
      <c r="AG1473" s="237"/>
      <c r="AH1473" s="237"/>
      <c r="AI1473" s="237"/>
      <c r="AJ1473" s="237"/>
      <c r="AK1473" s="237"/>
      <c r="AL1473" s="237"/>
      <c r="AM1473" s="237"/>
      <c r="AN1473" s="237"/>
      <c r="AO1473" s="237"/>
      <c r="AP1473" s="237"/>
      <c r="AQ1473" s="237"/>
      <c r="AR1473" s="237"/>
      <c r="AS1473" s="237"/>
      <c r="AT1473" s="237"/>
      <c r="AU1473" s="237"/>
      <c r="AV1473" s="237"/>
      <c r="AW1473" s="237"/>
      <c r="AX1473" s="237"/>
      <c r="AY1473" s="237"/>
      <c r="AZ1473" s="237"/>
      <c r="BA1473" s="237"/>
      <c r="BB1473" s="237"/>
      <c r="BC1473" s="237"/>
      <c r="BD1473" s="237"/>
      <c r="BE1473" s="237"/>
      <c r="BF1473" s="237"/>
      <c r="BG1473" s="237"/>
      <c r="BH1473" s="237"/>
      <c r="BI1473" s="237"/>
      <c r="BJ1473" s="237"/>
      <c r="BK1473" s="237"/>
      <c r="BL1473" s="237"/>
      <c r="BM1473" s="237"/>
      <c r="BN1473" s="237"/>
      <c r="BO1473" s="237"/>
      <c r="BP1473" s="237"/>
      <c r="BQ1473" s="237"/>
      <c r="BR1473" s="237"/>
      <c r="BS1473" s="237"/>
      <c r="BT1473" s="237"/>
      <c r="BU1473" s="237"/>
      <c r="BV1473" s="237"/>
      <c r="BW1473" s="237"/>
      <c r="BX1473" s="237"/>
      <c r="BY1473" s="237"/>
      <c r="BZ1473" s="237"/>
      <c r="CA1473" s="237"/>
      <c r="CB1473" s="237"/>
      <c r="CC1473" s="237"/>
      <c r="CD1473" s="237"/>
      <c r="CE1473" s="237"/>
      <c r="CF1473" s="237"/>
      <c r="CG1473" s="237"/>
      <c r="CH1473" s="237"/>
      <c r="CI1473" s="237"/>
      <c r="CJ1473" s="237"/>
      <c r="CK1473" s="237"/>
      <c r="CL1473" s="237"/>
      <c r="CM1473" s="237"/>
      <c r="CN1473" s="237"/>
      <c r="CO1473" s="237"/>
      <c r="CP1473" s="237"/>
      <c r="CQ1473" s="237"/>
      <c r="CR1473" s="237"/>
      <c r="CS1473" s="237"/>
      <c r="CT1473" s="237"/>
      <c r="CU1473" s="237"/>
      <c r="CV1473" s="237"/>
      <c r="CW1473" s="237"/>
      <c r="CX1473" s="237"/>
      <c r="CY1473" s="237"/>
      <c r="CZ1473" s="237"/>
      <c r="DA1473" s="237"/>
      <c r="DB1473" s="237"/>
      <c r="DC1473" s="237"/>
      <c r="DD1473" s="237"/>
      <c r="DE1473" s="237"/>
      <c r="DF1473" s="237"/>
      <c r="DG1473" s="237"/>
      <c r="DH1473" s="237"/>
      <c r="DI1473" s="237"/>
      <c r="DJ1473" s="237"/>
      <c r="DK1473" s="237"/>
      <c r="DL1473" s="237"/>
      <c r="DM1473" s="237"/>
      <c r="DN1473" s="237"/>
      <c r="DO1473" s="237"/>
      <c r="DP1473" s="237"/>
      <c r="DQ1473" s="237"/>
      <c r="DR1473" s="237"/>
      <c r="DS1473" s="237"/>
      <c r="DT1473" s="237"/>
      <c r="DU1473" s="237"/>
      <c r="DV1473" s="237"/>
      <c r="DW1473" s="237"/>
      <c r="DX1473" s="237"/>
      <c r="DY1473" s="237"/>
      <c r="DZ1473" s="237"/>
      <c r="EA1473" s="237"/>
      <c r="EB1473" s="237"/>
      <c r="EC1473" s="237"/>
      <c r="ED1473" s="237"/>
      <c r="EE1473" s="237"/>
      <c r="EF1473" s="237"/>
      <c r="EG1473" s="237"/>
      <c r="EH1473" s="237"/>
      <c r="EI1473" s="237"/>
      <c r="EJ1473" s="237"/>
      <c r="EK1473" s="237"/>
      <c r="EL1473" s="237"/>
      <c r="EM1473" s="237"/>
      <c r="EN1473" s="237"/>
      <c r="EO1473" s="237"/>
      <c r="EP1473" s="237"/>
      <c r="EQ1473" s="237"/>
      <c r="ER1473" s="237"/>
      <c r="ES1473" s="237"/>
      <c r="ET1473" s="237"/>
      <c r="EU1473" s="237"/>
      <c r="EV1473" s="237"/>
      <c r="EW1473" s="237"/>
      <c r="EX1473" s="237"/>
      <c r="EY1473" s="237"/>
      <c r="EZ1473" s="237"/>
      <c r="FA1473" s="237"/>
      <c r="FB1473" s="237"/>
      <c r="FC1473" s="237"/>
      <c r="FD1473" s="237"/>
      <c r="FE1473" s="237"/>
      <c r="FF1473" s="237"/>
      <c r="FG1473" s="237"/>
      <c r="FH1473" s="237"/>
      <c r="FI1473" s="237"/>
      <c r="FJ1473" s="237"/>
      <c r="FK1473" s="237"/>
      <c r="FL1473" s="237"/>
      <c r="FM1473" s="237"/>
      <c r="FN1473" s="237"/>
      <c r="FO1473" s="237"/>
      <c r="FP1473" s="237"/>
      <c r="FQ1473" s="237"/>
      <c r="FR1473" s="237"/>
      <c r="FS1473" s="237"/>
      <c r="FT1473" s="237"/>
      <c r="FU1473" s="237"/>
      <c r="FV1473" s="237"/>
      <c r="FW1473" s="237"/>
      <c r="FX1473" s="237"/>
      <c r="FY1473" s="237"/>
      <c r="FZ1473" s="237"/>
      <c r="GA1473" s="237"/>
      <c r="GB1473" s="237"/>
      <c r="GC1473" s="237"/>
      <c r="GD1473" s="237"/>
      <c r="GE1473" s="237"/>
      <c r="GF1473" s="237"/>
      <c r="GG1473" s="237"/>
      <c r="GH1473" s="237"/>
      <c r="GI1473" s="237"/>
      <c r="GJ1473" s="237"/>
      <c r="GK1473" s="237"/>
      <c r="GL1473" s="237"/>
      <c r="GM1473" s="237"/>
      <c r="GN1473" s="237"/>
      <c r="GO1473" s="237"/>
      <c r="GP1473" s="237"/>
      <c r="GQ1473" s="237"/>
    </row>
    <row r="1474" spans="1:199" s="81" customFormat="1" ht="15" hidden="1">
      <c r="A1474" s="176" t="s">
        <v>3361</v>
      </c>
      <c r="B1474" s="241" t="s">
        <v>6655</v>
      </c>
      <c r="C1474" s="242">
        <v>0</v>
      </c>
      <c r="D1474" s="242">
        <v>0</v>
      </c>
      <c r="E1474" s="242">
        <v>0</v>
      </c>
      <c r="F1474" s="242">
        <v>0</v>
      </c>
      <c r="G1474" s="242">
        <v>0</v>
      </c>
      <c r="H1474" s="242">
        <v>0</v>
      </c>
      <c r="I1474" s="242">
        <v>0</v>
      </c>
      <c r="J1474" s="242">
        <v>0</v>
      </c>
      <c r="K1474" s="242">
        <v>0</v>
      </c>
      <c r="L1474" s="242">
        <v>0</v>
      </c>
      <c r="M1474" s="242">
        <v>0</v>
      </c>
      <c r="N1474" s="242">
        <v>0</v>
      </c>
      <c r="O1474" s="242">
        <v>0</v>
      </c>
      <c r="P1474" s="28"/>
      <c r="Q1474" s="242">
        <f>SUM(D1474:O1474)</f>
        <v>0</v>
      </c>
      <c r="R1474" s="242">
        <f>IF($R$19&lt;1,0,Q1474/$R$19)</f>
        <v>0</v>
      </c>
      <c r="S1474" s="243"/>
      <c r="T1474" s="351">
        <f>IF(Q1474=0,0,1)+IF(C1474=0,0,1)+IF(D1474=0,0,1)+IF(E1474=0,0,1)+IF(F1474=0,0,1)+IF(G1474=0,0,1)+IF(H1474=0,0,1)+IF(I1474=0,0,1)+IF(J1474=0,0,1)+IF(K1474=0,0,1)+IF(L1474=0,0,1)+IF(M1474=0,0,1)+IF(N1474=0,0,1)+IF(O1474=0,0,1)</f>
        <v>0</v>
      </c>
      <c r="U1474" s="237"/>
      <c r="V1474" s="237"/>
      <c r="W1474" s="237"/>
      <c r="X1474" s="237"/>
      <c r="Y1474" s="237"/>
      <c r="Z1474" s="237"/>
      <c r="AA1474" s="237"/>
      <c r="AB1474" s="237"/>
      <c r="AC1474" s="237"/>
      <c r="AD1474" s="237"/>
      <c r="AE1474" s="237"/>
      <c r="AF1474" s="237"/>
      <c r="AG1474" s="237"/>
      <c r="AH1474" s="237"/>
      <c r="AI1474" s="237"/>
      <c r="AJ1474" s="237"/>
      <c r="AK1474" s="237"/>
      <c r="AL1474" s="237"/>
      <c r="AM1474" s="237"/>
      <c r="AN1474" s="237"/>
      <c r="AO1474" s="237"/>
      <c r="AP1474" s="237"/>
      <c r="AQ1474" s="237"/>
      <c r="AR1474" s="237"/>
      <c r="AS1474" s="237"/>
      <c r="AT1474" s="237"/>
      <c r="AU1474" s="237"/>
      <c r="AV1474" s="237"/>
      <c r="AW1474" s="237"/>
      <c r="AX1474" s="237"/>
      <c r="AY1474" s="237"/>
      <c r="AZ1474" s="237"/>
      <c r="BA1474" s="237"/>
      <c r="BB1474" s="237"/>
      <c r="BC1474" s="237"/>
      <c r="BD1474" s="237"/>
      <c r="BE1474" s="237"/>
      <c r="BF1474" s="237"/>
      <c r="BG1474" s="237"/>
      <c r="BH1474" s="237"/>
      <c r="BI1474" s="237"/>
      <c r="BJ1474" s="237"/>
      <c r="BK1474" s="237"/>
      <c r="BL1474" s="237"/>
      <c r="BM1474" s="237"/>
      <c r="BN1474" s="237"/>
      <c r="BO1474" s="237"/>
      <c r="BP1474" s="237"/>
      <c r="BQ1474" s="237"/>
      <c r="BR1474" s="237"/>
      <c r="BS1474" s="237"/>
      <c r="BT1474" s="237"/>
      <c r="BU1474" s="237"/>
      <c r="BV1474" s="237"/>
      <c r="BW1474" s="237"/>
      <c r="BX1474" s="237"/>
      <c r="BY1474" s="237"/>
      <c r="BZ1474" s="237"/>
      <c r="CA1474" s="237"/>
      <c r="CB1474" s="237"/>
      <c r="CC1474" s="237"/>
      <c r="CD1474" s="237"/>
      <c r="CE1474" s="237"/>
      <c r="CF1474" s="237"/>
      <c r="CG1474" s="237"/>
      <c r="CH1474" s="237"/>
      <c r="CI1474" s="237"/>
      <c r="CJ1474" s="237"/>
      <c r="CK1474" s="237"/>
      <c r="CL1474" s="237"/>
      <c r="CM1474" s="237"/>
      <c r="CN1474" s="237"/>
      <c r="CO1474" s="237"/>
      <c r="CP1474" s="237"/>
      <c r="CQ1474" s="237"/>
      <c r="CR1474" s="237"/>
      <c r="CS1474" s="237"/>
      <c r="CT1474" s="237"/>
      <c r="CU1474" s="237"/>
      <c r="CV1474" s="237"/>
      <c r="CW1474" s="237"/>
      <c r="CX1474" s="237"/>
      <c r="CY1474" s="237"/>
      <c r="CZ1474" s="237"/>
      <c r="DA1474" s="237"/>
      <c r="DB1474" s="237"/>
      <c r="DC1474" s="237"/>
      <c r="DD1474" s="237"/>
      <c r="DE1474" s="237"/>
      <c r="DF1474" s="237"/>
      <c r="DG1474" s="237"/>
      <c r="DH1474" s="237"/>
      <c r="DI1474" s="237"/>
      <c r="DJ1474" s="237"/>
      <c r="DK1474" s="237"/>
      <c r="DL1474" s="237"/>
      <c r="DM1474" s="237"/>
      <c r="DN1474" s="237"/>
      <c r="DO1474" s="237"/>
      <c r="DP1474" s="237"/>
      <c r="DQ1474" s="237"/>
      <c r="DR1474" s="237"/>
      <c r="DS1474" s="237"/>
      <c r="DT1474" s="237"/>
      <c r="DU1474" s="237"/>
      <c r="DV1474" s="237"/>
      <c r="DW1474" s="237"/>
      <c r="DX1474" s="237"/>
      <c r="DY1474" s="237"/>
      <c r="DZ1474" s="237"/>
      <c r="EA1474" s="237"/>
      <c r="EB1474" s="237"/>
      <c r="EC1474" s="237"/>
      <c r="ED1474" s="237"/>
      <c r="EE1474" s="237"/>
      <c r="EF1474" s="237"/>
      <c r="EG1474" s="237"/>
      <c r="EH1474" s="237"/>
      <c r="EI1474" s="237"/>
      <c r="EJ1474" s="237"/>
      <c r="EK1474" s="237"/>
      <c r="EL1474" s="237"/>
      <c r="EM1474" s="237"/>
      <c r="EN1474" s="237"/>
      <c r="EO1474" s="237"/>
      <c r="EP1474" s="237"/>
      <c r="EQ1474" s="237"/>
      <c r="ER1474" s="237"/>
      <c r="ES1474" s="237"/>
      <c r="ET1474" s="237"/>
      <c r="EU1474" s="237"/>
      <c r="EV1474" s="237"/>
      <c r="EW1474" s="237"/>
      <c r="EX1474" s="237"/>
      <c r="EY1474" s="237"/>
      <c r="EZ1474" s="237"/>
      <c r="FA1474" s="237"/>
      <c r="FB1474" s="237"/>
      <c r="FC1474" s="237"/>
      <c r="FD1474" s="237"/>
      <c r="FE1474" s="237"/>
      <c r="FF1474" s="237"/>
      <c r="FG1474" s="237"/>
      <c r="FH1474" s="237"/>
      <c r="FI1474" s="237"/>
      <c r="FJ1474" s="237"/>
      <c r="FK1474" s="237"/>
      <c r="FL1474" s="237"/>
      <c r="FM1474" s="237"/>
      <c r="FN1474" s="237"/>
      <c r="FO1474" s="237"/>
      <c r="FP1474" s="237"/>
      <c r="FQ1474" s="237"/>
      <c r="FR1474" s="237"/>
      <c r="FS1474" s="237"/>
      <c r="FT1474" s="237"/>
      <c r="FU1474" s="237"/>
      <c r="FV1474" s="237"/>
      <c r="FW1474" s="237"/>
      <c r="FX1474" s="237"/>
      <c r="FY1474" s="237"/>
      <c r="FZ1474" s="237"/>
      <c r="GA1474" s="237"/>
      <c r="GB1474" s="237"/>
      <c r="GC1474" s="237"/>
      <c r="GD1474" s="237"/>
      <c r="GE1474" s="237"/>
      <c r="GF1474" s="237"/>
      <c r="GG1474" s="237"/>
      <c r="GH1474" s="237"/>
      <c r="GI1474" s="237"/>
      <c r="GJ1474" s="237"/>
      <c r="GK1474" s="237"/>
      <c r="GL1474" s="237"/>
      <c r="GM1474" s="237"/>
      <c r="GN1474" s="237"/>
      <c r="GO1474" s="237"/>
      <c r="GP1474" s="237"/>
      <c r="GQ1474" s="237"/>
    </row>
    <row r="1475" spans="1:199" s="81" customFormat="1" ht="15" hidden="1">
      <c r="A1475" s="176" t="s">
        <v>3362</v>
      </c>
      <c r="B1475" s="241" t="s">
        <v>6656</v>
      </c>
      <c r="C1475" s="242">
        <v>0</v>
      </c>
      <c r="D1475" s="242">
        <v>0</v>
      </c>
      <c r="E1475" s="242">
        <v>0</v>
      </c>
      <c r="F1475" s="242">
        <v>0</v>
      </c>
      <c r="G1475" s="242">
        <v>0</v>
      </c>
      <c r="H1475" s="242">
        <v>0</v>
      </c>
      <c r="I1475" s="242">
        <v>0</v>
      </c>
      <c r="J1475" s="242">
        <v>0</v>
      </c>
      <c r="K1475" s="242">
        <v>0</v>
      </c>
      <c r="L1475" s="242">
        <v>0</v>
      </c>
      <c r="M1475" s="242">
        <v>0</v>
      </c>
      <c r="N1475" s="242">
        <v>0</v>
      </c>
      <c r="O1475" s="242">
        <v>0</v>
      </c>
      <c r="P1475" s="28"/>
      <c r="Q1475" s="242">
        <f>SUM(D1475:O1475)</f>
        <v>0</v>
      </c>
      <c r="R1475" s="242">
        <f>IF($R$19&lt;1,0,Q1475/$R$19)</f>
        <v>0</v>
      </c>
      <c r="S1475" s="243"/>
      <c r="T1475" s="351">
        <f>IF(Q1475=0,0,1)+IF(C1475=0,0,1)+IF(D1475=0,0,1)+IF(E1475=0,0,1)+IF(F1475=0,0,1)+IF(G1475=0,0,1)+IF(H1475=0,0,1)+IF(I1475=0,0,1)+IF(J1475=0,0,1)+IF(K1475=0,0,1)+IF(L1475=0,0,1)+IF(M1475=0,0,1)+IF(N1475=0,0,1)+IF(O1475=0,0,1)</f>
        <v>0</v>
      </c>
      <c r="U1475" s="237"/>
      <c r="V1475" s="237"/>
      <c r="W1475" s="237"/>
      <c r="X1475" s="237"/>
      <c r="Y1475" s="237"/>
      <c r="Z1475" s="237"/>
      <c r="AA1475" s="237"/>
      <c r="AB1475" s="237"/>
      <c r="AC1475" s="237"/>
      <c r="AD1475" s="237"/>
      <c r="AE1475" s="237"/>
      <c r="AF1475" s="237"/>
      <c r="AG1475" s="237"/>
      <c r="AH1475" s="237"/>
      <c r="AI1475" s="237"/>
      <c r="AJ1475" s="237"/>
      <c r="AK1475" s="237"/>
      <c r="AL1475" s="237"/>
      <c r="AM1475" s="237"/>
      <c r="AN1475" s="237"/>
      <c r="AO1475" s="237"/>
      <c r="AP1475" s="237"/>
      <c r="AQ1475" s="237"/>
      <c r="AR1475" s="237"/>
      <c r="AS1475" s="237"/>
      <c r="AT1475" s="237"/>
      <c r="AU1475" s="237"/>
      <c r="AV1475" s="237"/>
      <c r="AW1475" s="237"/>
      <c r="AX1475" s="237"/>
      <c r="AY1475" s="237"/>
      <c r="AZ1475" s="237"/>
      <c r="BA1475" s="237"/>
      <c r="BB1475" s="237"/>
      <c r="BC1475" s="237"/>
      <c r="BD1475" s="237"/>
      <c r="BE1475" s="237"/>
      <c r="BF1475" s="237"/>
      <c r="BG1475" s="237"/>
      <c r="BH1475" s="237"/>
      <c r="BI1475" s="237"/>
      <c r="BJ1475" s="237"/>
      <c r="BK1475" s="237"/>
      <c r="BL1475" s="237"/>
      <c r="BM1475" s="237"/>
      <c r="BN1475" s="237"/>
      <c r="BO1475" s="237"/>
      <c r="BP1475" s="237"/>
      <c r="BQ1475" s="237"/>
      <c r="BR1475" s="237"/>
      <c r="BS1475" s="237"/>
      <c r="BT1475" s="237"/>
      <c r="BU1475" s="237"/>
      <c r="BV1475" s="237"/>
      <c r="BW1475" s="237"/>
      <c r="BX1475" s="237"/>
      <c r="BY1475" s="237"/>
      <c r="BZ1475" s="237"/>
      <c r="CA1475" s="237"/>
      <c r="CB1475" s="237"/>
      <c r="CC1475" s="237"/>
      <c r="CD1475" s="237"/>
      <c r="CE1475" s="237"/>
      <c r="CF1475" s="237"/>
      <c r="CG1475" s="237"/>
      <c r="CH1475" s="237"/>
      <c r="CI1475" s="237"/>
      <c r="CJ1475" s="237"/>
      <c r="CK1475" s="237"/>
      <c r="CL1475" s="237"/>
      <c r="CM1475" s="237"/>
      <c r="CN1475" s="237"/>
      <c r="CO1475" s="237"/>
      <c r="CP1475" s="237"/>
      <c r="CQ1475" s="237"/>
      <c r="CR1475" s="237"/>
      <c r="CS1475" s="237"/>
      <c r="CT1475" s="237"/>
      <c r="CU1475" s="237"/>
      <c r="CV1475" s="237"/>
      <c r="CW1475" s="237"/>
      <c r="CX1475" s="237"/>
      <c r="CY1475" s="237"/>
      <c r="CZ1475" s="237"/>
      <c r="DA1475" s="237"/>
      <c r="DB1475" s="237"/>
      <c r="DC1475" s="237"/>
      <c r="DD1475" s="237"/>
      <c r="DE1475" s="237"/>
      <c r="DF1475" s="237"/>
      <c r="DG1475" s="237"/>
      <c r="DH1475" s="237"/>
      <c r="DI1475" s="237"/>
      <c r="DJ1475" s="237"/>
      <c r="DK1475" s="237"/>
      <c r="DL1475" s="237"/>
      <c r="DM1475" s="237"/>
      <c r="DN1475" s="237"/>
      <c r="DO1475" s="237"/>
      <c r="DP1475" s="237"/>
      <c r="DQ1475" s="237"/>
      <c r="DR1475" s="237"/>
      <c r="DS1475" s="237"/>
      <c r="DT1475" s="237"/>
      <c r="DU1475" s="237"/>
      <c r="DV1475" s="237"/>
      <c r="DW1475" s="237"/>
      <c r="DX1475" s="237"/>
      <c r="DY1475" s="237"/>
      <c r="DZ1475" s="237"/>
      <c r="EA1475" s="237"/>
      <c r="EB1475" s="237"/>
      <c r="EC1475" s="237"/>
      <c r="ED1475" s="237"/>
      <c r="EE1475" s="237"/>
      <c r="EF1475" s="237"/>
      <c r="EG1475" s="237"/>
      <c r="EH1475" s="237"/>
      <c r="EI1475" s="237"/>
      <c r="EJ1475" s="237"/>
      <c r="EK1475" s="237"/>
      <c r="EL1475" s="237"/>
      <c r="EM1475" s="237"/>
      <c r="EN1475" s="237"/>
      <c r="EO1475" s="237"/>
      <c r="EP1475" s="237"/>
      <c r="EQ1475" s="237"/>
      <c r="ER1475" s="237"/>
      <c r="ES1475" s="237"/>
      <c r="ET1475" s="237"/>
      <c r="EU1475" s="237"/>
      <c r="EV1475" s="237"/>
      <c r="EW1475" s="237"/>
      <c r="EX1475" s="237"/>
      <c r="EY1475" s="237"/>
      <c r="EZ1475" s="237"/>
      <c r="FA1475" s="237"/>
      <c r="FB1475" s="237"/>
      <c r="FC1475" s="237"/>
      <c r="FD1475" s="237"/>
      <c r="FE1475" s="237"/>
      <c r="FF1475" s="237"/>
      <c r="FG1475" s="237"/>
      <c r="FH1475" s="237"/>
      <c r="FI1475" s="237"/>
      <c r="FJ1475" s="237"/>
      <c r="FK1475" s="237"/>
      <c r="FL1475" s="237"/>
      <c r="FM1475" s="237"/>
      <c r="FN1475" s="237"/>
      <c r="FO1475" s="237"/>
      <c r="FP1475" s="237"/>
      <c r="FQ1475" s="237"/>
      <c r="FR1475" s="237"/>
      <c r="FS1475" s="237"/>
      <c r="FT1475" s="237"/>
      <c r="FU1475" s="237"/>
      <c r="FV1475" s="237"/>
      <c r="FW1475" s="237"/>
      <c r="FX1475" s="237"/>
      <c r="FY1475" s="237"/>
      <c r="FZ1475" s="237"/>
      <c r="GA1475" s="237"/>
      <c r="GB1475" s="237"/>
      <c r="GC1475" s="237"/>
      <c r="GD1475" s="237"/>
      <c r="GE1475" s="237"/>
      <c r="GF1475" s="237"/>
      <c r="GG1475" s="237"/>
      <c r="GH1475" s="237"/>
      <c r="GI1475" s="237"/>
      <c r="GJ1475" s="237"/>
      <c r="GK1475" s="237"/>
      <c r="GL1475" s="237"/>
      <c r="GM1475" s="237"/>
      <c r="GN1475" s="237"/>
      <c r="GO1475" s="237"/>
      <c r="GP1475" s="237"/>
      <c r="GQ1475" s="237"/>
    </row>
    <row r="1476" spans="1:199" s="81" customFormat="1" ht="15" customHeight="1">
      <c r="A1476" s="73">
        <f>+B1476</f>
        <v>0</v>
      </c>
      <c r="B1476" s="241"/>
      <c r="C1476" s="242"/>
      <c r="D1476" s="242"/>
      <c r="E1476" s="242"/>
      <c r="F1476" s="242"/>
      <c r="G1476" s="242"/>
      <c r="H1476" s="242"/>
      <c r="I1476" s="242"/>
      <c r="J1476" s="242"/>
      <c r="K1476" s="242"/>
      <c r="L1476" s="242"/>
      <c r="M1476" s="242"/>
      <c r="N1476" s="242"/>
      <c r="O1476" s="242"/>
      <c r="P1476" s="28"/>
      <c r="Q1476" s="242"/>
      <c r="R1476" s="242"/>
      <c r="S1476" s="243"/>
      <c r="T1476" s="351"/>
      <c r="U1476" s="237"/>
      <c r="V1476" s="237"/>
      <c r="W1476" s="237"/>
      <c r="X1476" s="237"/>
      <c r="Y1476" s="237"/>
      <c r="Z1476" s="237"/>
      <c r="AA1476" s="237"/>
      <c r="AB1476" s="237"/>
      <c r="AC1476" s="237"/>
      <c r="AD1476" s="237"/>
      <c r="AE1476" s="237"/>
      <c r="AF1476" s="237"/>
      <c r="AG1476" s="237"/>
      <c r="AH1476" s="237"/>
      <c r="AI1476" s="237"/>
      <c r="AJ1476" s="237"/>
      <c r="AK1476" s="237"/>
      <c r="AL1476" s="237"/>
      <c r="AM1476" s="237"/>
      <c r="AN1476" s="237"/>
      <c r="AO1476" s="237"/>
      <c r="AP1476" s="237"/>
      <c r="AQ1476" s="237"/>
      <c r="AR1476" s="237"/>
      <c r="AS1476" s="237"/>
      <c r="AT1476" s="237"/>
      <c r="AU1476" s="237"/>
      <c r="AV1476" s="237"/>
      <c r="AW1476" s="237"/>
      <c r="AX1476" s="237"/>
      <c r="AY1476" s="237"/>
      <c r="AZ1476" s="237"/>
      <c r="BA1476" s="237"/>
      <c r="BB1476" s="237"/>
      <c r="BC1476" s="237"/>
      <c r="BD1476" s="237"/>
      <c r="BE1476" s="237"/>
      <c r="BF1476" s="237"/>
      <c r="BG1476" s="237"/>
      <c r="BH1476" s="237"/>
      <c r="BI1476" s="237"/>
      <c r="BJ1476" s="237"/>
      <c r="BK1476" s="237"/>
      <c r="BL1476" s="237"/>
      <c r="BM1476" s="237"/>
      <c r="BN1476" s="237"/>
      <c r="BO1476" s="237"/>
      <c r="BP1476" s="237"/>
      <c r="BQ1476" s="237"/>
      <c r="BR1476" s="237"/>
      <c r="BS1476" s="237"/>
      <c r="BT1476" s="237"/>
      <c r="BU1476" s="237"/>
      <c r="BV1476" s="237"/>
      <c r="BW1476" s="237"/>
      <c r="BX1476" s="237"/>
      <c r="BY1476" s="237"/>
      <c r="BZ1476" s="237"/>
      <c r="CA1476" s="237"/>
      <c r="CB1476" s="237"/>
      <c r="CC1476" s="237"/>
      <c r="CD1476" s="237"/>
      <c r="CE1476" s="237"/>
      <c r="CF1476" s="237"/>
      <c r="CG1476" s="237"/>
      <c r="CH1476" s="237"/>
      <c r="CI1476" s="237"/>
      <c r="CJ1476" s="237"/>
      <c r="CK1476" s="237"/>
      <c r="CL1476" s="237"/>
      <c r="CM1476" s="237"/>
      <c r="CN1476" s="237"/>
      <c r="CO1476" s="237"/>
      <c r="CP1476" s="237"/>
      <c r="CQ1476" s="237"/>
      <c r="CR1476" s="237"/>
      <c r="CS1476" s="237"/>
      <c r="CT1476" s="237"/>
      <c r="CU1476" s="237"/>
      <c r="CV1476" s="237"/>
      <c r="CW1476" s="237"/>
      <c r="CX1476" s="237"/>
      <c r="CY1476" s="237"/>
      <c r="CZ1476" s="237"/>
      <c r="DA1476" s="237"/>
      <c r="DB1476" s="237"/>
      <c r="DC1476" s="237"/>
      <c r="DD1476" s="237"/>
      <c r="DE1476" s="237"/>
      <c r="DF1476" s="237"/>
      <c r="DG1476" s="237"/>
      <c r="DH1476" s="237"/>
      <c r="DI1476" s="237"/>
      <c r="DJ1476" s="237"/>
      <c r="DK1476" s="237"/>
      <c r="DL1476" s="237"/>
      <c r="DM1476" s="237"/>
      <c r="DN1476" s="237"/>
      <c r="DO1476" s="237"/>
      <c r="DP1476" s="237"/>
      <c r="DQ1476" s="237"/>
      <c r="DR1476" s="237"/>
      <c r="DS1476" s="237"/>
      <c r="DT1476" s="237"/>
      <c r="DU1476" s="237"/>
      <c r="DV1476" s="237"/>
      <c r="DW1476" s="237"/>
      <c r="DX1476" s="237"/>
      <c r="DY1476" s="237"/>
      <c r="DZ1476" s="237"/>
      <c r="EA1476" s="237"/>
      <c r="EB1476" s="237"/>
      <c r="EC1476" s="237"/>
      <c r="ED1476" s="237"/>
      <c r="EE1476" s="237"/>
      <c r="EF1476" s="237"/>
      <c r="EG1476" s="237"/>
      <c r="EH1476" s="237"/>
      <c r="EI1476" s="237"/>
      <c r="EJ1476" s="237"/>
      <c r="EK1476" s="237"/>
      <c r="EL1476" s="237"/>
      <c r="EM1476" s="237"/>
      <c r="EN1476" s="237"/>
      <c r="EO1476" s="237"/>
      <c r="EP1476" s="237"/>
      <c r="EQ1476" s="237"/>
      <c r="ER1476" s="237"/>
      <c r="ES1476" s="237"/>
      <c r="ET1476" s="237"/>
      <c r="EU1476" s="237"/>
      <c r="EV1476" s="237"/>
      <c r="EW1476" s="237"/>
      <c r="EX1476" s="237"/>
      <c r="EY1476" s="237"/>
      <c r="EZ1476" s="237"/>
      <c r="FA1476" s="237"/>
      <c r="FB1476" s="237"/>
      <c r="FC1476" s="237"/>
      <c r="FD1476" s="237"/>
      <c r="FE1476" s="237"/>
      <c r="FF1476" s="237"/>
      <c r="FG1476" s="237"/>
      <c r="FH1476" s="237"/>
      <c r="FI1476" s="237"/>
      <c r="FJ1476" s="237"/>
      <c r="FK1476" s="237"/>
      <c r="FL1476" s="237"/>
      <c r="FM1476" s="237"/>
      <c r="FN1476" s="237"/>
      <c r="FO1476" s="237"/>
      <c r="FP1476" s="237"/>
      <c r="FQ1476" s="237"/>
      <c r="FR1476" s="237"/>
      <c r="FS1476" s="237"/>
      <c r="FT1476" s="237"/>
      <c r="FU1476" s="237"/>
      <c r="FV1476" s="237"/>
      <c r="FW1476" s="237"/>
      <c r="FX1476" s="237"/>
      <c r="FY1476" s="237"/>
      <c r="FZ1476" s="237"/>
      <c r="GA1476" s="237"/>
      <c r="GB1476" s="237"/>
      <c r="GC1476" s="237"/>
      <c r="GD1476" s="237"/>
      <c r="GE1476" s="237"/>
      <c r="GF1476" s="237"/>
      <c r="GG1476" s="237"/>
      <c r="GH1476" s="237"/>
      <c r="GI1476" s="237"/>
      <c r="GJ1476" s="237"/>
      <c r="GK1476" s="237"/>
      <c r="GL1476" s="237"/>
      <c r="GM1476" s="237"/>
      <c r="GN1476" s="237"/>
      <c r="GO1476" s="237"/>
      <c r="GP1476" s="237"/>
      <c r="GQ1476" s="237"/>
    </row>
    <row r="1477" spans="1:199" s="81" customFormat="1" ht="15" hidden="1">
      <c r="A1477" s="73" t="str">
        <f>+B1477</f>
        <v>Total Site Renovations</v>
      </c>
      <c r="B1477" s="315" t="s">
        <v>221</v>
      </c>
      <c r="C1477" s="263">
        <f>SUM(C1452:C1476)</f>
        <v>0</v>
      </c>
      <c r="D1477" s="263">
        <f>SUM(D1452:D1476)</f>
        <v>0</v>
      </c>
      <c r="E1477" s="263">
        <f>SUM(E1452:E1476)</f>
        <v>0</v>
      </c>
      <c r="F1477" s="263">
        <f>SUM(F1452:F1476)</f>
        <v>0</v>
      </c>
      <c r="G1477" s="263">
        <f>SUM(G1452:G1476)</f>
        <v>0</v>
      </c>
      <c r="H1477" s="263">
        <f>SUM(H1452:H1476)</f>
        <v>0</v>
      </c>
      <c r="I1477" s="263">
        <f>SUM(I1452:I1476)</f>
        <v>0</v>
      </c>
      <c r="J1477" s="263">
        <f>SUM(J1452:J1476)</f>
        <v>0</v>
      </c>
      <c r="K1477" s="263">
        <f>SUM(K1452:K1476)</f>
        <v>0</v>
      </c>
      <c r="L1477" s="263">
        <f>SUM(L1452:L1476)</f>
        <v>0</v>
      </c>
      <c r="M1477" s="263">
        <f>SUM(M1452:M1476)</f>
        <v>0</v>
      </c>
      <c r="N1477" s="263">
        <f>SUM(N1452:N1476)</f>
        <v>0</v>
      </c>
      <c r="O1477" s="263">
        <f>SUM(O1452:O1476)</f>
        <v>0</v>
      </c>
      <c r="P1477" s="28"/>
      <c r="Q1477" s="263">
        <f>SUM(D1477:O1477)</f>
        <v>0</v>
      </c>
      <c r="R1477" s="263">
        <f>IF($R$19&lt;1,0,Q1477/$R$19)</f>
        <v>0</v>
      </c>
      <c r="S1477" s="243"/>
      <c r="T1477" s="351">
        <f>IF(Q1477=0,0,1)+IF(C1477=0,0,1)+IF(D1477=0,0,1)+IF(E1477=0,0,1)+IF(F1477=0,0,1)+IF(G1477=0,0,1)+IF(H1477=0,0,1)+IF(I1477=0,0,1)+IF(J1477=0,0,1)+IF(K1477=0,0,1)+IF(L1477=0,0,1)+IF(M1477=0,0,1)+IF(N1477=0,0,1)+IF(O1477=0,0,1)</f>
        <v>0</v>
      </c>
      <c r="U1477" s="237"/>
      <c r="V1477" s="237"/>
      <c r="W1477" s="237"/>
      <c r="X1477" s="237"/>
      <c r="Y1477" s="237"/>
      <c r="Z1477" s="237"/>
      <c r="AA1477" s="237"/>
      <c r="AB1477" s="237"/>
      <c r="AC1477" s="237"/>
      <c r="AD1477" s="237"/>
      <c r="AE1477" s="237"/>
      <c r="AF1477" s="237"/>
      <c r="AG1477" s="237"/>
      <c r="AH1477" s="237"/>
      <c r="AI1477" s="237"/>
      <c r="AJ1477" s="237"/>
      <c r="AK1477" s="237"/>
      <c r="AL1477" s="237"/>
      <c r="AM1477" s="237"/>
      <c r="AN1477" s="237"/>
      <c r="AO1477" s="237"/>
      <c r="AP1477" s="237"/>
      <c r="AQ1477" s="237"/>
      <c r="AR1477" s="237"/>
      <c r="AS1477" s="237"/>
      <c r="AT1477" s="237"/>
      <c r="AU1477" s="237"/>
      <c r="AV1477" s="237"/>
      <c r="AW1477" s="237"/>
      <c r="AX1477" s="237"/>
      <c r="AY1477" s="237"/>
      <c r="AZ1477" s="237"/>
      <c r="BA1477" s="237"/>
      <c r="BB1477" s="237"/>
      <c r="BC1477" s="237"/>
      <c r="BD1477" s="237"/>
      <c r="BE1477" s="237"/>
      <c r="BF1477" s="237"/>
      <c r="BG1477" s="237"/>
      <c r="BH1477" s="237"/>
      <c r="BI1477" s="237"/>
      <c r="BJ1477" s="237"/>
      <c r="BK1477" s="237"/>
      <c r="BL1477" s="237"/>
      <c r="BM1477" s="237"/>
      <c r="BN1477" s="237"/>
      <c r="BO1477" s="237"/>
      <c r="BP1477" s="237"/>
      <c r="BQ1477" s="237"/>
      <c r="BR1477" s="237"/>
      <c r="BS1477" s="237"/>
      <c r="BT1477" s="237"/>
      <c r="BU1477" s="237"/>
      <c r="BV1477" s="237"/>
      <c r="BW1477" s="237"/>
      <c r="BX1477" s="237"/>
      <c r="BY1477" s="237"/>
      <c r="BZ1477" s="237"/>
      <c r="CA1477" s="237"/>
      <c r="CB1477" s="237"/>
      <c r="CC1477" s="237"/>
      <c r="CD1477" s="237"/>
      <c r="CE1477" s="237"/>
      <c r="CF1477" s="237"/>
      <c r="CG1477" s="237"/>
      <c r="CH1477" s="237"/>
      <c r="CI1477" s="237"/>
      <c r="CJ1477" s="237"/>
      <c r="CK1477" s="237"/>
      <c r="CL1477" s="237"/>
      <c r="CM1477" s="237"/>
      <c r="CN1477" s="237"/>
      <c r="CO1477" s="237"/>
      <c r="CP1477" s="237"/>
      <c r="CQ1477" s="237"/>
      <c r="CR1477" s="237"/>
      <c r="CS1477" s="237"/>
      <c r="CT1477" s="237"/>
      <c r="CU1477" s="237"/>
      <c r="CV1477" s="237"/>
      <c r="CW1477" s="237"/>
      <c r="CX1477" s="237"/>
      <c r="CY1477" s="237"/>
      <c r="CZ1477" s="237"/>
      <c r="DA1477" s="237"/>
      <c r="DB1477" s="237"/>
      <c r="DC1477" s="237"/>
      <c r="DD1477" s="237"/>
      <c r="DE1477" s="237"/>
      <c r="DF1477" s="237"/>
      <c r="DG1477" s="237"/>
      <c r="DH1477" s="237"/>
      <c r="DI1477" s="237"/>
      <c r="DJ1477" s="237"/>
      <c r="DK1477" s="237"/>
      <c r="DL1477" s="237"/>
      <c r="DM1477" s="237"/>
      <c r="DN1477" s="237"/>
      <c r="DO1477" s="237"/>
      <c r="DP1477" s="237"/>
      <c r="DQ1477" s="237"/>
      <c r="DR1477" s="237"/>
      <c r="DS1477" s="237"/>
      <c r="DT1477" s="237"/>
      <c r="DU1477" s="237"/>
      <c r="DV1477" s="237"/>
      <c r="DW1477" s="237"/>
      <c r="DX1477" s="237"/>
      <c r="DY1477" s="237"/>
      <c r="DZ1477" s="237"/>
      <c r="EA1477" s="237"/>
      <c r="EB1477" s="237"/>
      <c r="EC1477" s="237"/>
      <c r="ED1477" s="237"/>
      <c r="EE1477" s="237"/>
      <c r="EF1477" s="237"/>
      <c r="EG1477" s="237"/>
      <c r="EH1477" s="237"/>
      <c r="EI1477" s="237"/>
      <c r="EJ1477" s="237"/>
      <c r="EK1477" s="237"/>
      <c r="EL1477" s="237"/>
      <c r="EM1477" s="237"/>
      <c r="EN1477" s="237"/>
      <c r="EO1477" s="237"/>
      <c r="EP1477" s="237"/>
      <c r="EQ1477" s="237"/>
      <c r="ER1477" s="237"/>
      <c r="ES1477" s="237"/>
      <c r="ET1477" s="237"/>
      <c r="EU1477" s="237"/>
      <c r="EV1477" s="237"/>
      <c r="EW1477" s="237"/>
      <c r="EX1477" s="237"/>
      <c r="EY1477" s="237"/>
      <c r="EZ1477" s="237"/>
      <c r="FA1477" s="237"/>
      <c r="FB1477" s="237"/>
      <c r="FC1477" s="237"/>
      <c r="FD1477" s="237"/>
      <c r="FE1477" s="237"/>
      <c r="FF1477" s="237"/>
      <c r="FG1477" s="237"/>
      <c r="FH1477" s="237"/>
      <c r="FI1477" s="237"/>
      <c r="FJ1477" s="237"/>
      <c r="FK1477" s="237"/>
      <c r="FL1477" s="237"/>
      <c r="FM1477" s="237"/>
      <c r="FN1477" s="237"/>
      <c r="FO1477" s="237"/>
      <c r="FP1477" s="237"/>
      <c r="FQ1477" s="237"/>
      <c r="FR1477" s="237"/>
      <c r="FS1477" s="237"/>
      <c r="FT1477" s="237"/>
      <c r="FU1477" s="237"/>
      <c r="FV1477" s="237"/>
      <c r="FW1477" s="237"/>
      <c r="FX1477" s="237"/>
      <c r="FY1477" s="237"/>
      <c r="FZ1477" s="237"/>
      <c r="GA1477" s="237"/>
      <c r="GB1477" s="237"/>
      <c r="GC1477" s="237"/>
      <c r="GD1477" s="237"/>
      <c r="GE1477" s="237"/>
      <c r="GF1477" s="237"/>
      <c r="GG1477" s="237"/>
      <c r="GH1477" s="237"/>
      <c r="GI1477" s="237"/>
      <c r="GJ1477" s="237"/>
      <c r="GK1477" s="237"/>
      <c r="GL1477" s="237"/>
      <c r="GM1477" s="237"/>
      <c r="GN1477" s="237"/>
      <c r="GO1477" s="237"/>
      <c r="GP1477" s="237"/>
      <c r="GQ1477" s="237"/>
    </row>
    <row r="1478" spans="1:199" s="81" customFormat="1" ht="15" customHeight="1">
      <c r="A1478" s="73">
        <f>+B1478</f>
        <v>0</v>
      </c>
      <c r="B1478" s="266"/>
      <c r="C1478" s="265"/>
      <c r="D1478" s="265"/>
      <c r="E1478" s="265"/>
      <c r="F1478" s="265"/>
      <c r="G1478" s="265"/>
      <c r="H1478" s="265"/>
      <c r="I1478" s="265"/>
      <c r="J1478" s="265"/>
      <c r="K1478" s="265"/>
      <c r="L1478" s="265"/>
      <c r="M1478" s="265"/>
      <c r="N1478" s="265"/>
      <c r="O1478" s="265"/>
      <c r="P1478" s="28"/>
      <c r="Q1478" s="265"/>
      <c r="R1478" s="265"/>
      <c r="S1478" s="243"/>
      <c r="T1478" s="351"/>
      <c r="U1478" s="237"/>
      <c r="V1478" s="237"/>
      <c r="W1478" s="237"/>
      <c r="X1478" s="237"/>
      <c r="Y1478" s="237"/>
      <c r="Z1478" s="237"/>
      <c r="AA1478" s="237"/>
      <c r="AB1478" s="237"/>
      <c r="AC1478" s="237"/>
      <c r="AD1478" s="237"/>
      <c r="AE1478" s="237"/>
      <c r="AF1478" s="237"/>
      <c r="AG1478" s="237"/>
      <c r="AH1478" s="237"/>
      <c r="AI1478" s="237"/>
      <c r="AJ1478" s="237"/>
      <c r="AK1478" s="237"/>
      <c r="AL1478" s="237"/>
      <c r="AM1478" s="237"/>
      <c r="AN1478" s="237"/>
      <c r="AO1478" s="237"/>
      <c r="AP1478" s="237"/>
      <c r="AQ1478" s="237"/>
      <c r="AR1478" s="237"/>
      <c r="AS1478" s="237"/>
      <c r="AT1478" s="237"/>
      <c r="AU1478" s="237"/>
      <c r="AV1478" s="237"/>
      <c r="AW1478" s="237"/>
      <c r="AX1478" s="237"/>
      <c r="AY1478" s="237"/>
      <c r="AZ1478" s="237"/>
      <c r="BA1478" s="237"/>
      <c r="BB1478" s="237"/>
      <c r="BC1478" s="237"/>
      <c r="BD1478" s="237"/>
      <c r="BE1478" s="237"/>
      <c r="BF1478" s="237"/>
      <c r="BG1478" s="237"/>
      <c r="BH1478" s="237"/>
      <c r="BI1478" s="237"/>
      <c r="BJ1478" s="237"/>
      <c r="BK1478" s="237"/>
      <c r="BL1478" s="237"/>
      <c r="BM1478" s="237"/>
      <c r="BN1478" s="237"/>
      <c r="BO1478" s="237"/>
      <c r="BP1478" s="237"/>
      <c r="BQ1478" s="237"/>
      <c r="BR1478" s="237"/>
      <c r="BS1478" s="237"/>
      <c r="BT1478" s="237"/>
      <c r="BU1478" s="237"/>
      <c r="BV1478" s="237"/>
      <c r="BW1478" s="237"/>
      <c r="BX1478" s="237"/>
      <c r="BY1478" s="237"/>
      <c r="BZ1478" s="237"/>
      <c r="CA1478" s="237"/>
      <c r="CB1478" s="237"/>
      <c r="CC1478" s="237"/>
      <c r="CD1478" s="237"/>
      <c r="CE1478" s="237"/>
      <c r="CF1478" s="237"/>
      <c r="CG1478" s="237"/>
      <c r="CH1478" s="237"/>
      <c r="CI1478" s="237"/>
      <c r="CJ1478" s="237"/>
      <c r="CK1478" s="237"/>
      <c r="CL1478" s="237"/>
      <c r="CM1478" s="237"/>
      <c r="CN1478" s="237"/>
      <c r="CO1478" s="237"/>
      <c r="CP1478" s="237"/>
      <c r="CQ1478" s="237"/>
      <c r="CR1478" s="237"/>
      <c r="CS1478" s="237"/>
      <c r="CT1478" s="237"/>
      <c r="CU1478" s="237"/>
      <c r="CV1478" s="237"/>
      <c r="CW1478" s="237"/>
      <c r="CX1478" s="237"/>
      <c r="CY1478" s="237"/>
      <c r="CZ1478" s="237"/>
      <c r="DA1478" s="237"/>
      <c r="DB1478" s="237"/>
      <c r="DC1478" s="237"/>
      <c r="DD1478" s="237"/>
      <c r="DE1478" s="237"/>
      <c r="DF1478" s="237"/>
      <c r="DG1478" s="237"/>
      <c r="DH1478" s="237"/>
      <c r="DI1478" s="237"/>
      <c r="DJ1478" s="237"/>
      <c r="DK1478" s="237"/>
      <c r="DL1478" s="237"/>
      <c r="DM1478" s="237"/>
      <c r="DN1478" s="237"/>
      <c r="DO1478" s="237"/>
      <c r="DP1478" s="237"/>
      <c r="DQ1478" s="237"/>
      <c r="DR1478" s="237"/>
      <c r="DS1478" s="237"/>
      <c r="DT1478" s="237"/>
      <c r="DU1478" s="237"/>
      <c r="DV1478" s="237"/>
      <c r="DW1478" s="237"/>
      <c r="DX1478" s="237"/>
      <c r="DY1478" s="237"/>
      <c r="DZ1478" s="237"/>
      <c r="EA1478" s="237"/>
      <c r="EB1478" s="237"/>
      <c r="EC1478" s="237"/>
      <c r="ED1478" s="237"/>
      <c r="EE1478" s="237"/>
      <c r="EF1478" s="237"/>
      <c r="EG1478" s="237"/>
      <c r="EH1478" s="237"/>
      <c r="EI1478" s="237"/>
      <c r="EJ1478" s="237"/>
      <c r="EK1478" s="237"/>
      <c r="EL1478" s="237"/>
      <c r="EM1478" s="237"/>
      <c r="EN1478" s="237"/>
      <c r="EO1478" s="237"/>
      <c r="EP1478" s="237"/>
      <c r="EQ1478" s="237"/>
      <c r="ER1478" s="237"/>
      <c r="ES1478" s="237"/>
      <c r="ET1478" s="237"/>
      <c r="EU1478" s="237"/>
      <c r="EV1478" s="237"/>
      <c r="EW1478" s="237"/>
      <c r="EX1478" s="237"/>
      <c r="EY1478" s="237"/>
      <c r="EZ1478" s="237"/>
      <c r="FA1478" s="237"/>
      <c r="FB1478" s="237"/>
      <c r="FC1478" s="237"/>
      <c r="FD1478" s="237"/>
      <c r="FE1478" s="237"/>
      <c r="FF1478" s="237"/>
      <c r="FG1478" s="237"/>
      <c r="FH1478" s="237"/>
      <c r="FI1478" s="237"/>
      <c r="FJ1478" s="237"/>
      <c r="FK1478" s="237"/>
      <c r="FL1478" s="237"/>
      <c r="FM1478" s="237"/>
      <c r="FN1478" s="237"/>
      <c r="FO1478" s="237"/>
      <c r="FP1478" s="237"/>
      <c r="FQ1478" s="237"/>
      <c r="FR1478" s="237"/>
      <c r="FS1478" s="237"/>
      <c r="FT1478" s="237"/>
      <c r="FU1478" s="237"/>
      <c r="FV1478" s="237"/>
      <c r="FW1478" s="237"/>
      <c r="FX1478" s="237"/>
      <c r="FY1478" s="237"/>
      <c r="FZ1478" s="237"/>
      <c r="GA1478" s="237"/>
      <c r="GB1478" s="237"/>
      <c r="GC1478" s="237"/>
      <c r="GD1478" s="237"/>
      <c r="GE1478" s="237"/>
      <c r="GF1478" s="237"/>
      <c r="GG1478" s="237"/>
      <c r="GH1478" s="237"/>
      <c r="GI1478" s="237"/>
      <c r="GJ1478" s="237"/>
      <c r="GK1478" s="237"/>
      <c r="GL1478" s="237"/>
      <c r="GM1478" s="237"/>
      <c r="GN1478" s="237"/>
      <c r="GO1478" s="237"/>
      <c r="GP1478" s="237"/>
      <c r="GQ1478" s="237"/>
    </row>
    <row r="1479" spans="1:199" s="81" customFormat="1" ht="15" customHeight="1">
      <c r="A1479" s="73" t="str">
        <f>+B1479</f>
        <v>Total Capital and Site Renovations</v>
      </c>
      <c r="B1479" s="316" t="s">
        <v>222</v>
      </c>
      <c r="C1479" s="316">
        <f>C1449+C1477</f>
        <v>0</v>
      </c>
      <c r="D1479" s="316">
        <f>D1449+D1477</f>
        <v>0</v>
      </c>
      <c r="E1479" s="316">
        <f>E1449+E1477</f>
        <v>0</v>
      </c>
      <c r="F1479" s="316">
        <f>F1449+F1477</f>
        <v>0</v>
      </c>
      <c r="G1479" s="316">
        <f>G1449+G1477</f>
        <v>0</v>
      </c>
      <c r="H1479" s="316">
        <f>H1449+H1477</f>
        <v>0</v>
      </c>
      <c r="I1479" s="316">
        <f>I1449+I1477</f>
        <v>0</v>
      </c>
      <c r="J1479" s="316">
        <f>J1449+J1477</f>
        <v>5384.35</v>
      </c>
      <c r="K1479" s="316">
        <f>K1449+K1477</f>
        <v>378.23</v>
      </c>
      <c r="L1479" s="316">
        <f>L1449+L1477</f>
        <v>0</v>
      </c>
      <c r="M1479" s="316">
        <f>M1449+M1477</f>
        <v>1160.91</v>
      </c>
      <c r="N1479" s="316">
        <f>N1449+N1477</f>
        <v>11817.17</v>
      </c>
      <c r="O1479" s="316">
        <f>O1449+O1477</f>
        <v>13265.41</v>
      </c>
      <c r="P1479" s="28"/>
      <c r="Q1479" s="316">
        <f>Q1449+Q1477</f>
        <v>32006.07</v>
      </c>
      <c r="R1479" s="316">
        <f>IF($R$19&lt;1,0,Q1479/$R$19)</f>
        <v>110.36575862069</v>
      </c>
      <c r="S1479" s="237"/>
      <c r="T1479" s="351">
        <f>IF(Q1479=0,0,1)+IF(C1479=0,0,1)+IF(D1479=0,0,1)+IF(E1479=0,0,1)+IF(F1479=0,0,1)+IF(G1479=0,0,1)+IF(H1479=0,0,1)+IF(I1479=0,0,1)+IF(J1479=0,0,1)+IF(K1479=0,0,1)+IF(L1479=0,0,1)+IF(M1479=0,0,1)+IF(N1479=0,0,1)+IF(O1479=0,0,1)</f>
        <v>6</v>
      </c>
      <c r="U1479" s="237"/>
      <c r="V1479" s="237"/>
      <c r="W1479" s="237"/>
      <c r="X1479" s="237"/>
      <c r="Y1479" s="237"/>
      <c r="Z1479" s="237"/>
      <c r="AA1479" s="237"/>
      <c r="AB1479" s="237"/>
      <c r="AC1479" s="237"/>
      <c r="AD1479" s="237"/>
      <c r="AE1479" s="237"/>
      <c r="AF1479" s="237"/>
      <c r="AG1479" s="237"/>
      <c r="AH1479" s="237"/>
      <c r="AI1479" s="237"/>
      <c r="AJ1479" s="237"/>
      <c r="AK1479" s="237"/>
      <c r="AL1479" s="237"/>
      <c r="AM1479" s="237"/>
      <c r="AN1479" s="237"/>
      <c r="AO1479" s="237"/>
      <c r="AP1479" s="237"/>
      <c r="AQ1479" s="237"/>
      <c r="AR1479" s="237"/>
      <c r="AS1479" s="237"/>
      <c r="AT1479" s="237"/>
      <c r="AU1479" s="237"/>
      <c r="AV1479" s="237"/>
      <c r="AW1479" s="237"/>
      <c r="AX1479" s="237"/>
      <c r="AY1479" s="237"/>
      <c r="AZ1479" s="237"/>
      <c r="BA1479" s="237"/>
      <c r="BB1479" s="237"/>
      <c r="BC1479" s="237"/>
      <c r="BD1479" s="237"/>
      <c r="BE1479" s="237"/>
      <c r="BF1479" s="237"/>
      <c r="BG1479" s="237"/>
      <c r="BH1479" s="237"/>
      <c r="BI1479" s="237"/>
      <c r="BJ1479" s="237"/>
      <c r="BK1479" s="237"/>
      <c r="BL1479" s="237"/>
      <c r="BM1479" s="237"/>
      <c r="BN1479" s="237"/>
      <c r="BO1479" s="237"/>
      <c r="BP1479" s="237"/>
      <c r="BQ1479" s="237"/>
      <c r="BR1479" s="237"/>
      <c r="BS1479" s="237"/>
      <c r="BT1479" s="237"/>
      <c r="BU1479" s="237"/>
      <c r="BV1479" s="237"/>
      <c r="BW1479" s="237"/>
      <c r="BX1479" s="237"/>
      <c r="BY1479" s="237"/>
      <c r="BZ1479" s="237"/>
      <c r="CA1479" s="237"/>
      <c r="CB1479" s="237"/>
      <c r="CC1479" s="237"/>
      <c r="CD1479" s="237"/>
      <c r="CE1479" s="237"/>
      <c r="CF1479" s="237"/>
      <c r="CG1479" s="237"/>
      <c r="CH1479" s="237"/>
      <c r="CI1479" s="237"/>
      <c r="CJ1479" s="237"/>
      <c r="CK1479" s="237"/>
      <c r="CL1479" s="237"/>
      <c r="CM1479" s="237"/>
      <c r="CN1479" s="237"/>
      <c r="CO1479" s="237"/>
      <c r="CP1479" s="237"/>
      <c r="CQ1479" s="237"/>
      <c r="CR1479" s="237"/>
      <c r="CS1479" s="237"/>
      <c r="CT1479" s="237"/>
      <c r="CU1479" s="237"/>
      <c r="CV1479" s="237"/>
      <c r="CW1479" s="237"/>
      <c r="CX1479" s="237"/>
      <c r="CY1479" s="237"/>
      <c r="CZ1479" s="237"/>
      <c r="DA1479" s="237"/>
      <c r="DB1479" s="237"/>
      <c r="DC1479" s="237"/>
      <c r="DD1479" s="237"/>
      <c r="DE1479" s="237"/>
      <c r="DF1479" s="237"/>
      <c r="DG1479" s="237"/>
      <c r="DH1479" s="237"/>
      <c r="DI1479" s="237"/>
      <c r="DJ1479" s="237"/>
      <c r="DK1479" s="237"/>
      <c r="DL1479" s="237"/>
      <c r="DM1479" s="237"/>
      <c r="DN1479" s="237"/>
      <c r="DO1479" s="237"/>
      <c r="DP1479" s="237"/>
      <c r="DQ1479" s="237"/>
      <c r="DR1479" s="237"/>
      <c r="DS1479" s="237"/>
      <c r="DT1479" s="237"/>
      <c r="DU1479" s="237"/>
      <c r="DV1479" s="237"/>
      <c r="DW1479" s="237"/>
      <c r="DX1479" s="237"/>
      <c r="DY1479" s="237"/>
      <c r="DZ1479" s="237"/>
      <c r="EA1479" s="237"/>
      <c r="EB1479" s="237"/>
      <c r="EC1479" s="237"/>
      <c r="ED1479" s="237"/>
      <c r="EE1479" s="237"/>
      <c r="EF1479" s="237"/>
      <c r="EG1479" s="237"/>
      <c r="EH1479" s="237"/>
      <c r="EI1479" s="237"/>
      <c r="EJ1479" s="237"/>
      <c r="EK1479" s="237"/>
      <c r="EL1479" s="237"/>
      <c r="EM1479" s="237"/>
      <c r="EN1479" s="237"/>
      <c r="EO1479" s="237"/>
      <c r="EP1479" s="237"/>
      <c r="EQ1479" s="237"/>
      <c r="ER1479" s="237"/>
      <c r="ES1479" s="237"/>
      <c r="ET1479" s="237"/>
      <c r="EU1479" s="237"/>
      <c r="EV1479" s="237"/>
      <c r="EW1479" s="237"/>
      <c r="EX1479" s="237"/>
      <c r="EY1479" s="237"/>
      <c r="EZ1479" s="237"/>
      <c r="FA1479" s="237"/>
      <c r="FB1479" s="237"/>
      <c r="FC1479" s="237"/>
      <c r="FD1479" s="237"/>
      <c r="FE1479" s="237"/>
      <c r="FF1479" s="237"/>
      <c r="FG1479" s="237"/>
      <c r="FH1479" s="237"/>
      <c r="FI1479" s="237"/>
      <c r="FJ1479" s="237"/>
      <c r="FK1479" s="237"/>
      <c r="FL1479" s="237"/>
      <c r="FM1479" s="237"/>
      <c r="FN1479" s="237"/>
      <c r="FO1479" s="237"/>
      <c r="FP1479" s="237"/>
      <c r="FQ1479" s="237"/>
      <c r="FR1479" s="237"/>
      <c r="FS1479" s="237"/>
      <c r="FT1479" s="237"/>
      <c r="FU1479" s="237"/>
      <c r="FV1479" s="237"/>
      <c r="FW1479" s="237"/>
      <c r="FX1479" s="237"/>
      <c r="FY1479" s="237"/>
      <c r="FZ1479" s="237"/>
      <c r="GA1479" s="237"/>
      <c r="GB1479" s="237"/>
      <c r="GC1479" s="237"/>
      <c r="GD1479" s="237"/>
      <c r="GE1479" s="237"/>
      <c r="GF1479" s="237"/>
      <c r="GG1479" s="237"/>
      <c r="GH1479" s="237"/>
      <c r="GI1479" s="237"/>
      <c r="GJ1479" s="237"/>
      <c r="GK1479" s="237"/>
      <c r="GL1479" s="237"/>
      <c r="GM1479" s="237"/>
      <c r="GN1479" s="237"/>
      <c r="GO1479" s="237"/>
      <c r="GP1479" s="237"/>
      <c r="GQ1479" s="237"/>
    </row>
    <row r="1480" spans="1:199" s="81" customFormat="1" ht="15" customHeight="1">
      <c r="A1480" s="73">
        <f>+B1480</f>
        <v>0</v>
      </c>
      <c r="B1480" s="1"/>
      <c r="C1480" s="238"/>
      <c r="D1480" s="238"/>
      <c r="E1480" s="238"/>
      <c r="F1480" s="238"/>
      <c r="G1480" s="238"/>
      <c r="H1480" s="238"/>
      <c r="I1480" s="238"/>
      <c r="J1480" s="238"/>
      <c r="K1480" s="238"/>
      <c r="L1480" s="238"/>
      <c r="M1480" s="238"/>
      <c r="N1480" s="238"/>
      <c r="O1480" s="238"/>
      <c r="P1480" s="28"/>
      <c r="Q1480" s="238"/>
      <c r="R1480" s="238"/>
      <c r="S1480" s="237"/>
      <c r="T1480" s="351">
        <f>+T1479</f>
        <v>6</v>
      </c>
      <c r="U1480" s="237"/>
      <c r="V1480" s="237"/>
      <c r="W1480" s="237"/>
      <c r="X1480" s="237"/>
      <c r="Y1480" s="237"/>
      <c r="Z1480" s="237"/>
      <c r="AA1480" s="237"/>
      <c r="AB1480" s="237"/>
      <c r="AC1480" s="237"/>
      <c r="AD1480" s="237"/>
      <c r="AE1480" s="237"/>
      <c r="AF1480" s="237"/>
      <c r="AG1480" s="237"/>
      <c r="AH1480" s="237"/>
      <c r="AI1480" s="237"/>
      <c r="AJ1480" s="237"/>
      <c r="AK1480" s="237"/>
      <c r="AL1480" s="237"/>
      <c r="AM1480" s="237"/>
      <c r="AN1480" s="237"/>
      <c r="AO1480" s="237"/>
      <c r="AP1480" s="237"/>
      <c r="AQ1480" s="237"/>
      <c r="AR1480" s="237"/>
      <c r="AS1480" s="237"/>
      <c r="AT1480" s="237"/>
      <c r="AU1480" s="237"/>
      <c r="AV1480" s="237"/>
      <c r="AW1480" s="237"/>
      <c r="AX1480" s="237"/>
      <c r="AY1480" s="237"/>
      <c r="AZ1480" s="237"/>
      <c r="BA1480" s="237"/>
      <c r="BB1480" s="237"/>
      <c r="BC1480" s="237"/>
      <c r="BD1480" s="237"/>
      <c r="BE1480" s="237"/>
      <c r="BF1480" s="237"/>
      <c r="BG1480" s="237"/>
      <c r="BH1480" s="237"/>
      <c r="BI1480" s="237"/>
      <c r="BJ1480" s="237"/>
      <c r="BK1480" s="237"/>
      <c r="BL1480" s="237"/>
      <c r="BM1480" s="237"/>
      <c r="BN1480" s="237"/>
      <c r="BO1480" s="237"/>
      <c r="BP1480" s="237"/>
      <c r="BQ1480" s="237"/>
      <c r="BR1480" s="237"/>
      <c r="BS1480" s="237"/>
      <c r="BT1480" s="237"/>
      <c r="BU1480" s="237"/>
      <c r="BV1480" s="237"/>
      <c r="BW1480" s="237"/>
      <c r="BX1480" s="237"/>
      <c r="BY1480" s="237"/>
      <c r="BZ1480" s="237"/>
      <c r="CA1480" s="237"/>
      <c r="CB1480" s="237"/>
      <c r="CC1480" s="237"/>
      <c r="CD1480" s="237"/>
      <c r="CE1480" s="237"/>
      <c r="CF1480" s="237"/>
      <c r="CG1480" s="237"/>
      <c r="CH1480" s="237"/>
      <c r="CI1480" s="237"/>
      <c r="CJ1480" s="237"/>
      <c r="CK1480" s="237"/>
      <c r="CL1480" s="237"/>
      <c r="CM1480" s="237"/>
      <c r="CN1480" s="237"/>
      <c r="CO1480" s="237"/>
      <c r="CP1480" s="237"/>
      <c r="CQ1480" s="237"/>
      <c r="CR1480" s="237"/>
      <c r="CS1480" s="237"/>
      <c r="CT1480" s="237"/>
      <c r="CU1480" s="237"/>
      <c r="CV1480" s="237"/>
      <c r="CW1480" s="237"/>
      <c r="CX1480" s="237"/>
      <c r="CY1480" s="237"/>
      <c r="CZ1480" s="237"/>
      <c r="DA1480" s="237"/>
      <c r="DB1480" s="237"/>
      <c r="DC1480" s="237"/>
      <c r="DD1480" s="237"/>
      <c r="DE1480" s="237"/>
      <c r="DF1480" s="237"/>
      <c r="DG1480" s="237"/>
      <c r="DH1480" s="237"/>
      <c r="DI1480" s="237"/>
      <c r="DJ1480" s="237"/>
      <c r="DK1480" s="237"/>
      <c r="DL1480" s="237"/>
      <c r="DM1480" s="237"/>
      <c r="DN1480" s="237"/>
      <c r="DO1480" s="237"/>
      <c r="DP1480" s="237"/>
      <c r="DQ1480" s="237"/>
      <c r="DR1480" s="237"/>
      <c r="DS1480" s="237"/>
      <c r="DT1480" s="237"/>
      <c r="DU1480" s="237"/>
      <c r="DV1480" s="237"/>
      <c r="DW1480" s="237"/>
      <c r="DX1480" s="237"/>
      <c r="DY1480" s="237"/>
      <c r="DZ1480" s="237"/>
      <c r="EA1480" s="237"/>
      <c r="EB1480" s="237"/>
      <c r="EC1480" s="237"/>
      <c r="ED1480" s="237"/>
      <c r="EE1480" s="237"/>
      <c r="EF1480" s="237"/>
      <c r="EG1480" s="237"/>
      <c r="EH1480" s="237"/>
      <c r="EI1480" s="237"/>
      <c r="EJ1480" s="237"/>
      <c r="EK1480" s="237"/>
      <c r="EL1480" s="237"/>
      <c r="EM1480" s="237"/>
      <c r="EN1480" s="237"/>
      <c r="EO1480" s="237"/>
      <c r="EP1480" s="237"/>
      <c r="EQ1480" s="237"/>
      <c r="ER1480" s="237"/>
      <c r="ES1480" s="237"/>
      <c r="ET1480" s="237"/>
      <c r="EU1480" s="237"/>
      <c r="EV1480" s="237"/>
      <c r="EW1480" s="237"/>
      <c r="EX1480" s="237"/>
      <c r="EY1480" s="237"/>
      <c r="EZ1480" s="237"/>
      <c r="FA1480" s="237"/>
      <c r="FB1480" s="237"/>
      <c r="FC1480" s="237"/>
      <c r="FD1480" s="237"/>
      <c r="FE1480" s="237"/>
      <c r="FF1480" s="237"/>
      <c r="FG1480" s="237"/>
      <c r="FH1480" s="237"/>
      <c r="FI1480" s="237"/>
      <c r="FJ1480" s="237"/>
      <c r="FK1480" s="237"/>
      <c r="FL1480" s="237"/>
      <c r="FM1480" s="237"/>
      <c r="FN1480" s="237"/>
      <c r="FO1480" s="237"/>
      <c r="FP1480" s="237"/>
      <c r="FQ1480" s="237"/>
      <c r="FR1480" s="237"/>
      <c r="FS1480" s="237"/>
      <c r="FT1480" s="237"/>
      <c r="FU1480" s="237"/>
      <c r="FV1480" s="237"/>
      <c r="FW1480" s="237"/>
      <c r="FX1480" s="237"/>
      <c r="FY1480" s="237"/>
      <c r="FZ1480" s="237"/>
      <c r="GA1480" s="237"/>
      <c r="GB1480" s="237"/>
      <c r="GC1480" s="237"/>
      <c r="GD1480" s="237"/>
      <c r="GE1480" s="237"/>
      <c r="GF1480" s="237"/>
      <c r="GG1480" s="237"/>
      <c r="GH1480" s="237"/>
      <c r="GI1480" s="237"/>
      <c r="GJ1480" s="237"/>
      <c r="GK1480" s="237"/>
      <c r="GL1480" s="237"/>
      <c r="GM1480" s="237"/>
      <c r="GN1480" s="237"/>
      <c r="GO1480" s="237"/>
      <c r="GP1480" s="237"/>
      <c r="GQ1480" s="237"/>
    </row>
    <row r="1481" spans="1:199" s="81" customFormat="1" ht="15" hidden="1">
      <c r="A1481" s="73" t="str">
        <f>+B1481</f>
        <v>Capital Offsetting</v>
      </c>
      <c r="B1481" s="246" t="s">
        <v>223</v>
      </c>
      <c r="C1481" s="238"/>
      <c r="D1481" s="238"/>
      <c r="E1481" s="238"/>
      <c r="F1481" s="238"/>
      <c r="G1481" s="238"/>
      <c r="H1481" s="238"/>
      <c r="I1481" s="238"/>
      <c r="J1481" s="238"/>
      <c r="K1481" s="238"/>
      <c r="L1481" s="238"/>
      <c r="M1481" s="238"/>
      <c r="N1481" s="238"/>
      <c r="O1481" s="238"/>
      <c r="P1481" s="28"/>
      <c r="Q1481" s="238"/>
      <c r="R1481" s="238"/>
      <c r="S1481" s="237"/>
      <c r="T1481" s="351">
        <f>+T1504</f>
        <v>0</v>
      </c>
      <c r="U1481" s="237"/>
      <c r="V1481" s="237"/>
      <c r="W1481" s="237"/>
      <c r="X1481" s="237"/>
      <c r="Y1481" s="237"/>
      <c r="Z1481" s="237"/>
      <c r="AA1481" s="237"/>
      <c r="AB1481" s="237"/>
      <c r="AC1481" s="237"/>
      <c r="AD1481" s="237"/>
      <c r="AE1481" s="237"/>
      <c r="AF1481" s="237"/>
      <c r="AG1481" s="237"/>
      <c r="AH1481" s="237"/>
      <c r="AI1481" s="237"/>
      <c r="AJ1481" s="237"/>
      <c r="AK1481" s="237"/>
      <c r="AL1481" s="237"/>
      <c r="AM1481" s="237"/>
      <c r="AN1481" s="237"/>
      <c r="AO1481" s="237"/>
      <c r="AP1481" s="237"/>
      <c r="AQ1481" s="237"/>
      <c r="AR1481" s="237"/>
      <c r="AS1481" s="237"/>
      <c r="AT1481" s="237"/>
      <c r="AU1481" s="237"/>
      <c r="AV1481" s="237"/>
      <c r="AW1481" s="237"/>
      <c r="AX1481" s="237"/>
      <c r="AY1481" s="237"/>
      <c r="AZ1481" s="237"/>
      <c r="BA1481" s="237"/>
      <c r="BB1481" s="237"/>
      <c r="BC1481" s="237"/>
      <c r="BD1481" s="237"/>
      <c r="BE1481" s="237"/>
      <c r="BF1481" s="237"/>
      <c r="BG1481" s="237"/>
      <c r="BH1481" s="237"/>
      <c r="BI1481" s="237"/>
      <c r="BJ1481" s="237"/>
      <c r="BK1481" s="237"/>
      <c r="BL1481" s="237"/>
      <c r="BM1481" s="237"/>
      <c r="BN1481" s="237"/>
      <c r="BO1481" s="237"/>
      <c r="BP1481" s="237"/>
      <c r="BQ1481" s="237"/>
      <c r="BR1481" s="237"/>
      <c r="BS1481" s="237"/>
      <c r="BT1481" s="237"/>
      <c r="BU1481" s="237"/>
      <c r="BV1481" s="237"/>
      <c r="BW1481" s="237"/>
      <c r="BX1481" s="237"/>
      <c r="BY1481" s="237"/>
      <c r="BZ1481" s="237"/>
      <c r="CA1481" s="237"/>
      <c r="CB1481" s="237"/>
      <c r="CC1481" s="237"/>
      <c r="CD1481" s="237"/>
      <c r="CE1481" s="237"/>
      <c r="CF1481" s="237"/>
      <c r="CG1481" s="237"/>
      <c r="CH1481" s="237"/>
      <c r="CI1481" s="237"/>
      <c r="CJ1481" s="237"/>
      <c r="CK1481" s="237"/>
      <c r="CL1481" s="237"/>
      <c r="CM1481" s="237"/>
      <c r="CN1481" s="237"/>
      <c r="CO1481" s="237"/>
      <c r="CP1481" s="237"/>
      <c r="CQ1481" s="237"/>
      <c r="CR1481" s="237"/>
      <c r="CS1481" s="237"/>
      <c r="CT1481" s="237"/>
      <c r="CU1481" s="237"/>
      <c r="CV1481" s="237"/>
      <c r="CW1481" s="237"/>
      <c r="CX1481" s="237"/>
      <c r="CY1481" s="237"/>
      <c r="CZ1481" s="237"/>
      <c r="DA1481" s="237"/>
      <c r="DB1481" s="237"/>
      <c r="DC1481" s="237"/>
      <c r="DD1481" s="237"/>
      <c r="DE1481" s="237"/>
      <c r="DF1481" s="237"/>
      <c r="DG1481" s="237"/>
      <c r="DH1481" s="237"/>
      <c r="DI1481" s="237"/>
      <c r="DJ1481" s="237"/>
      <c r="DK1481" s="237"/>
      <c r="DL1481" s="237"/>
      <c r="DM1481" s="237"/>
      <c r="DN1481" s="237"/>
      <c r="DO1481" s="237"/>
      <c r="DP1481" s="237"/>
      <c r="DQ1481" s="237"/>
      <c r="DR1481" s="237"/>
      <c r="DS1481" s="237"/>
      <c r="DT1481" s="237"/>
      <c r="DU1481" s="237"/>
      <c r="DV1481" s="237"/>
      <c r="DW1481" s="237"/>
      <c r="DX1481" s="237"/>
      <c r="DY1481" s="237"/>
      <c r="DZ1481" s="237"/>
      <c r="EA1481" s="237"/>
      <c r="EB1481" s="237"/>
      <c r="EC1481" s="237"/>
      <c r="ED1481" s="237"/>
      <c r="EE1481" s="237"/>
      <c r="EF1481" s="237"/>
      <c r="EG1481" s="237"/>
      <c r="EH1481" s="237"/>
      <c r="EI1481" s="237"/>
      <c r="EJ1481" s="237"/>
      <c r="EK1481" s="237"/>
      <c r="EL1481" s="237"/>
      <c r="EM1481" s="237"/>
      <c r="EN1481" s="237"/>
      <c r="EO1481" s="237"/>
      <c r="EP1481" s="237"/>
      <c r="EQ1481" s="237"/>
      <c r="ER1481" s="237"/>
      <c r="ES1481" s="237"/>
      <c r="ET1481" s="237"/>
      <c r="EU1481" s="237"/>
      <c r="EV1481" s="237"/>
      <c r="EW1481" s="237"/>
      <c r="EX1481" s="237"/>
      <c r="EY1481" s="237"/>
      <c r="EZ1481" s="237"/>
      <c r="FA1481" s="237"/>
      <c r="FB1481" s="237"/>
      <c r="FC1481" s="237"/>
      <c r="FD1481" s="237"/>
      <c r="FE1481" s="237"/>
      <c r="FF1481" s="237"/>
      <c r="FG1481" s="237"/>
      <c r="FH1481" s="237"/>
      <c r="FI1481" s="237"/>
      <c r="FJ1481" s="237"/>
      <c r="FK1481" s="237"/>
      <c r="FL1481" s="237"/>
      <c r="FM1481" s="237"/>
      <c r="FN1481" s="237"/>
      <c r="FO1481" s="237"/>
      <c r="FP1481" s="237"/>
      <c r="FQ1481" s="237"/>
      <c r="FR1481" s="237"/>
      <c r="FS1481" s="237"/>
      <c r="FT1481" s="237"/>
      <c r="FU1481" s="237"/>
      <c r="FV1481" s="237"/>
      <c r="FW1481" s="237"/>
      <c r="FX1481" s="237"/>
      <c r="FY1481" s="237"/>
      <c r="FZ1481" s="237"/>
      <c r="GA1481" s="237"/>
      <c r="GB1481" s="237"/>
      <c r="GC1481" s="237"/>
      <c r="GD1481" s="237"/>
      <c r="GE1481" s="237"/>
      <c r="GF1481" s="237"/>
      <c r="GG1481" s="237"/>
      <c r="GH1481" s="237"/>
      <c r="GI1481" s="237"/>
      <c r="GJ1481" s="237"/>
      <c r="GK1481" s="237"/>
      <c r="GL1481" s="237"/>
      <c r="GM1481" s="237"/>
      <c r="GN1481" s="237"/>
      <c r="GO1481" s="237"/>
      <c r="GP1481" s="237"/>
      <c r="GQ1481" s="237"/>
    </row>
    <row r="1482" spans="1:199" s="81" customFormat="1" ht="15" hidden="1">
      <c r="A1482" s="176"/>
      <c r="B1482" s="241"/>
      <c r="C1482" s="242"/>
      <c r="D1482" s="242"/>
      <c r="E1482" s="242"/>
      <c r="F1482" s="242"/>
      <c r="G1482" s="242"/>
      <c r="H1482" s="242"/>
      <c r="I1482" s="242"/>
      <c r="J1482" s="242"/>
      <c r="K1482" s="242"/>
      <c r="L1482" s="242"/>
      <c r="M1482" s="242"/>
      <c r="N1482" s="242"/>
      <c r="O1482" s="242"/>
      <c r="P1482" s="28"/>
      <c r="Q1482" s="242"/>
      <c r="R1482" s="242"/>
      <c r="S1482" s="243"/>
      <c r="T1482" s="351"/>
      <c r="U1482" s="237"/>
      <c r="V1482" s="237"/>
      <c r="W1482" s="237"/>
      <c r="X1482" s="237"/>
      <c r="Y1482" s="237"/>
      <c r="Z1482" s="237"/>
      <c r="AA1482" s="237"/>
      <c r="AB1482" s="237"/>
      <c r="AC1482" s="237"/>
      <c r="AD1482" s="237"/>
      <c r="AE1482" s="237"/>
      <c r="AF1482" s="237"/>
      <c r="AG1482" s="237"/>
      <c r="AH1482" s="237"/>
      <c r="AI1482" s="237"/>
      <c r="AJ1482" s="237"/>
      <c r="AK1482" s="237"/>
      <c r="AL1482" s="237"/>
      <c r="AM1482" s="237"/>
      <c r="AN1482" s="237"/>
      <c r="AO1482" s="237"/>
      <c r="AP1482" s="237"/>
      <c r="AQ1482" s="237"/>
      <c r="AR1482" s="237"/>
      <c r="AS1482" s="237"/>
      <c r="AT1482" s="237"/>
      <c r="AU1482" s="237"/>
      <c r="AV1482" s="237"/>
      <c r="AW1482" s="237"/>
      <c r="AX1482" s="237"/>
      <c r="AY1482" s="237"/>
      <c r="AZ1482" s="237"/>
      <c r="BA1482" s="237"/>
      <c r="BB1482" s="237"/>
      <c r="BC1482" s="237"/>
      <c r="BD1482" s="237"/>
      <c r="BE1482" s="237"/>
      <c r="BF1482" s="237"/>
      <c r="BG1482" s="237"/>
      <c r="BH1482" s="237"/>
      <c r="BI1482" s="237"/>
      <c r="BJ1482" s="237"/>
      <c r="BK1482" s="237"/>
      <c r="BL1482" s="237"/>
      <c r="BM1482" s="237"/>
      <c r="BN1482" s="237"/>
      <c r="BO1482" s="237"/>
      <c r="BP1482" s="237"/>
      <c r="BQ1482" s="237"/>
      <c r="BR1482" s="237"/>
      <c r="BS1482" s="237"/>
      <c r="BT1482" s="237"/>
      <c r="BU1482" s="237"/>
      <c r="BV1482" s="237"/>
      <c r="BW1482" s="237"/>
      <c r="BX1482" s="237"/>
      <c r="BY1482" s="237"/>
      <c r="BZ1482" s="237"/>
      <c r="CA1482" s="237"/>
      <c r="CB1482" s="237"/>
      <c r="CC1482" s="237"/>
      <c r="CD1482" s="237"/>
      <c r="CE1482" s="237"/>
      <c r="CF1482" s="237"/>
      <c r="CG1482" s="237"/>
      <c r="CH1482" s="237"/>
      <c r="CI1482" s="237"/>
      <c r="CJ1482" s="237"/>
      <c r="CK1482" s="237"/>
      <c r="CL1482" s="237"/>
      <c r="CM1482" s="237"/>
      <c r="CN1482" s="237"/>
      <c r="CO1482" s="237"/>
      <c r="CP1482" s="237"/>
      <c r="CQ1482" s="237"/>
      <c r="CR1482" s="237"/>
      <c r="CS1482" s="237"/>
      <c r="CT1482" s="237"/>
      <c r="CU1482" s="237"/>
      <c r="CV1482" s="237"/>
      <c r="CW1482" s="237"/>
      <c r="CX1482" s="237"/>
      <c r="CY1482" s="237"/>
      <c r="CZ1482" s="237"/>
      <c r="DA1482" s="237"/>
      <c r="DB1482" s="237"/>
      <c r="DC1482" s="237"/>
      <c r="DD1482" s="237"/>
      <c r="DE1482" s="237"/>
      <c r="DF1482" s="237"/>
      <c r="DG1482" s="237"/>
      <c r="DH1482" s="237"/>
      <c r="DI1482" s="237"/>
      <c r="DJ1482" s="237"/>
      <c r="DK1482" s="237"/>
      <c r="DL1482" s="237"/>
      <c r="DM1482" s="237"/>
      <c r="DN1482" s="237"/>
      <c r="DO1482" s="237"/>
      <c r="DP1482" s="237"/>
      <c r="DQ1482" s="237"/>
      <c r="DR1482" s="237"/>
      <c r="DS1482" s="237"/>
      <c r="DT1482" s="237"/>
      <c r="DU1482" s="237"/>
      <c r="DV1482" s="237"/>
      <c r="DW1482" s="237"/>
      <c r="DX1482" s="237"/>
      <c r="DY1482" s="237"/>
      <c r="DZ1482" s="237"/>
      <c r="EA1482" s="237"/>
      <c r="EB1482" s="237"/>
      <c r="EC1482" s="237"/>
      <c r="ED1482" s="237"/>
      <c r="EE1482" s="237"/>
      <c r="EF1482" s="237"/>
      <c r="EG1482" s="237"/>
      <c r="EH1482" s="237"/>
      <c r="EI1482" s="237"/>
      <c r="EJ1482" s="237"/>
      <c r="EK1482" s="237"/>
      <c r="EL1482" s="237"/>
      <c r="EM1482" s="237"/>
      <c r="EN1482" s="237"/>
      <c r="EO1482" s="237"/>
      <c r="EP1482" s="237"/>
      <c r="EQ1482" s="237"/>
      <c r="ER1482" s="237"/>
      <c r="ES1482" s="237"/>
      <c r="ET1482" s="237"/>
      <c r="EU1482" s="237"/>
      <c r="EV1482" s="237"/>
      <c r="EW1482" s="237"/>
      <c r="EX1482" s="237"/>
      <c r="EY1482" s="237"/>
      <c r="EZ1482" s="237"/>
      <c r="FA1482" s="237"/>
      <c r="FB1482" s="237"/>
      <c r="FC1482" s="237"/>
      <c r="FD1482" s="237"/>
      <c r="FE1482" s="237"/>
      <c r="FF1482" s="237"/>
      <c r="FG1482" s="237"/>
      <c r="FH1482" s="237"/>
      <c r="FI1482" s="237"/>
      <c r="FJ1482" s="237"/>
      <c r="FK1482" s="237"/>
      <c r="FL1482" s="237"/>
      <c r="FM1482" s="237"/>
      <c r="FN1482" s="237"/>
      <c r="FO1482" s="237"/>
      <c r="FP1482" s="237"/>
      <c r="FQ1482" s="237"/>
      <c r="FR1482" s="237"/>
      <c r="FS1482" s="237"/>
      <c r="FT1482" s="237"/>
      <c r="FU1482" s="237"/>
      <c r="FV1482" s="237"/>
      <c r="FW1482" s="237"/>
      <c r="FX1482" s="237"/>
      <c r="FY1482" s="237"/>
      <c r="FZ1482" s="237"/>
      <c r="GA1482" s="237"/>
      <c r="GB1482" s="237"/>
      <c r="GC1482" s="237"/>
      <c r="GD1482" s="237"/>
      <c r="GE1482" s="237"/>
      <c r="GF1482" s="237"/>
      <c r="GG1482" s="237"/>
      <c r="GH1482" s="237"/>
      <c r="GI1482" s="237"/>
      <c r="GJ1482" s="237"/>
      <c r="GK1482" s="237"/>
      <c r="GL1482" s="237"/>
      <c r="GM1482" s="237"/>
      <c r="GN1482" s="237"/>
      <c r="GO1482" s="237"/>
      <c r="GP1482" s="237"/>
      <c r="GQ1482" s="237"/>
    </row>
    <row r="1483" spans="1:199" s="81" customFormat="1" ht="15" hidden="1">
      <c r="A1483" s="176" t="s">
        <v>3363</v>
      </c>
      <c r="B1483" s="241" t="s">
        <v>6657</v>
      </c>
      <c r="C1483" s="242">
        <v>0</v>
      </c>
      <c r="D1483" s="242">
        <v>0</v>
      </c>
      <c r="E1483" s="242">
        <v>0</v>
      </c>
      <c r="F1483" s="242">
        <v>0</v>
      </c>
      <c r="G1483" s="242">
        <v>0</v>
      </c>
      <c r="H1483" s="242">
        <v>0</v>
      </c>
      <c r="I1483" s="242">
        <v>0</v>
      </c>
      <c r="J1483" s="242">
        <v>0</v>
      </c>
      <c r="K1483" s="242">
        <v>0</v>
      </c>
      <c r="L1483" s="242">
        <v>0</v>
      </c>
      <c r="M1483" s="242">
        <v>0</v>
      </c>
      <c r="N1483" s="242">
        <v>0</v>
      </c>
      <c r="O1483" s="242">
        <v>0</v>
      </c>
      <c r="P1483" s="28"/>
      <c r="Q1483" s="242">
        <f>SUM(D1483:O1483)</f>
        <v>0</v>
      </c>
      <c r="R1483" s="242">
        <f>IF($R$19&lt;1,0,Q1483/$R$19)</f>
        <v>0</v>
      </c>
      <c r="S1483" s="243"/>
      <c r="T1483" s="351">
        <f>IF(Q1483=0,0,1)+IF(C1483=0,0,1)+IF(D1483=0,0,1)+IF(E1483=0,0,1)+IF(F1483=0,0,1)+IF(G1483=0,0,1)+IF(H1483=0,0,1)+IF(I1483=0,0,1)+IF(J1483=0,0,1)+IF(K1483=0,0,1)+IF(L1483=0,0,1)+IF(M1483=0,0,1)+IF(N1483=0,0,1)+IF(O1483=0,0,1)</f>
        <v>0</v>
      </c>
      <c r="U1483" s="237"/>
      <c r="V1483" s="237"/>
      <c r="W1483" s="237"/>
      <c r="X1483" s="237"/>
      <c r="Y1483" s="237"/>
      <c r="Z1483" s="237"/>
      <c r="AA1483" s="237"/>
      <c r="AB1483" s="237"/>
      <c r="AC1483" s="237"/>
      <c r="AD1483" s="237"/>
      <c r="AE1483" s="237"/>
      <c r="AF1483" s="237"/>
      <c r="AG1483" s="237"/>
      <c r="AH1483" s="237"/>
      <c r="AI1483" s="237"/>
      <c r="AJ1483" s="237"/>
      <c r="AK1483" s="237"/>
      <c r="AL1483" s="237"/>
      <c r="AM1483" s="237"/>
      <c r="AN1483" s="237"/>
      <c r="AO1483" s="237"/>
      <c r="AP1483" s="237"/>
      <c r="AQ1483" s="237"/>
      <c r="AR1483" s="237"/>
      <c r="AS1483" s="237"/>
      <c r="AT1483" s="237"/>
      <c r="AU1483" s="237"/>
      <c r="AV1483" s="237"/>
      <c r="AW1483" s="237"/>
      <c r="AX1483" s="237"/>
      <c r="AY1483" s="237"/>
      <c r="AZ1483" s="237"/>
      <c r="BA1483" s="237"/>
      <c r="BB1483" s="237"/>
      <c r="BC1483" s="237"/>
      <c r="BD1483" s="237"/>
      <c r="BE1483" s="237"/>
      <c r="BF1483" s="237"/>
      <c r="BG1483" s="237"/>
      <c r="BH1483" s="237"/>
      <c r="BI1483" s="237"/>
      <c r="BJ1483" s="237"/>
      <c r="BK1483" s="237"/>
      <c r="BL1483" s="237"/>
      <c r="BM1483" s="237"/>
      <c r="BN1483" s="237"/>
      <c r="BO1483" s="237"/>
      <c r="BP1483" s="237"/>
      <c r="BQ1483" s="237"/>
      <c r="BR1483" s="237"/>
      <c r="BS1483" s="237"/>
      <c r="BT1483" s="237"/>
      <c r="BU1483" s="237"/>
      <c r="BV1483" s="237"/>
      <c r="BW1483" s="237"/>
      <c r="BX1483" s="237"/>
      <c r="BY1483" s="237"/>
      <c r="BZ1483" s="237"/>
      <c r="CA1483" s="237"/>
      <c r="CB1483" s="237"/>
      <c r="CC1483" s="237"/>
      <c r="CD1483" s="237"/>
      <c r="CE1483" s="237"/>
      <c r="CF1483" s="237"/>
      <c r="CG1483" s="237"/>
      <c r="CH1483" s="237"/>
      <c r="CI1483" s="237"/>
      <c r="CJ1483" s="237"/>
      <c r="CK1483" s="237"/>
      <c r="CL1483" s="237"/>
      <c r="CM1483" s="237"/>
      <c r="CN1483" s="237"/>
      <c r="CO1483" s="237"/>
      <c r="CP1483" s="237"/>
      <c r="CQ1483" s="237"/>
      <c r="CR1483" s="237"/>
      <c r="CS1483" s="237"/>
      <c r="CT1483" s="237"/>
      <c r="CU1483" s="237"/>
      <c r="CV1483" s="237"/>
      <c r="CW1483" s="237"/>
      <c r="CX1483" s="237"/>
      <c r="CY1483" s="237"/>
      <c r="CZ1483" s="237"/>
      <c r="DA1483" s="237"/>
      <c r="DB1483" s="237"/>
      <c r="DC1483" s="237"/>
      <c r="DD1483" s="237"/>
      <c r="DE1483" s="237"/>
      <c r="DF1483" s="237"/>
      <c r="DG1483" s="237"/>
      <c r="DH1483" s="237"/>
      <c r="DI1483" s="237"/>
      <c r="DJ1483" s="237"/>
      <c r="DK1483" s="237"/>
      <c r="DL1483" s="237"/>
      <c r="DM1483" s="237"/>
      <c r="DN1483" s="237"/>
      <c r="DO1483" s="237"/>
      <c r="DP1483" s="237"/>
      <c r="DQ1483" s="237"/>
      <c r="DR1483" s="237"/>
      <c r="DS1483" s="237"/>
      <c r="DT1483" s="237"/>
      <c r="DU1483" s="237"/>
      <c r="DV1483" s="237"/>
      <c r="DW1483" s="237"/>
      <c r="DX1483" s="237"/>
      <c r="DY1483" s="237"/>
      <c r="DZ1483" s="237"/>
      <c r="EA1483" s="237"/>
      <c r="EB1483" s="237"/>
      <c r="EC1483" s="237"/>
      <c r="ED1483" s="237"/>
      <c r="EE1483" s="237"/>
      <c r="EF1483" s="237"/>
      <c r="EG1483" s="237"/>
      <c r="EH1483" s="237"/>
      <c r="EI1483" s="237"/>
      <c r="EJ1483" s="237"/>
      <c r="EK1483" s="237"/>
      <c r="EL1483" s="237"/>
      <c r="EM1483" s="237"/>
      <c r="EN1483" s="237"/>
      <c r="EO1483" s="237"/>
      <c r="EP1483" s="237"/>
      <c r="EQ1483" s="237"/>
      <c r="ER1483" s="237"/>
      <c r="ES1483" s="237"/>
      <c r="ET1483" s="237"/>
      <c r="EU1483" s="237"/>
      <c r="EV1483" s="237"/>
      <c r="EW1483" s="237"/>
      <c r="EX1483" s="237"/>
      <c r="EY1483" s="237"/>
      <c r="EZ1483" s="237"/>
      <c r="FA1483" s="237"/>
      <c r="FB1483" s="237"/>
      <c r="FC1483" s="237"/>
      <c r="FD1483" s="237"/>
      <c r="FE1483" s="237"/>
      <c r="FF1483" s="237"/>
      <c r="FG1483" s="237"/>
      <c r="FH1483" s="237"/>
      <c r="FI1483" s="237"/>
      <c r="FJ1483" s="237"/>
      <c r="FK1483" s="237"/>
      <c r="FL1483" s="237"/>
      <c r="FM1483" s="237"/>
      <c r="FN1483" s="237"/>
      <c r="FO1483" s="237"/>
      <c r="FP1483" s="237"/>
      <c r="FQ1483" s="237"/>
      <c r="FR1483" s="237"/>
      <c r="FS1483" s="237"/>
      <c r="FT1483" s="237"/>
      <c r="FU1483" s="237"/>
      <c r="FV1483" s="237"/>
      <c r="FW1483" s="237"/>
      <c r="FX1483" s="237"/>
      <c r="FY1483" s="237"/>
      <c r="FZ1483" s="237"/>
      <c r="GA1483" s="237"/>
      <c r="GB1483" s="237"/>
      <c r="GC1483" s="237"/>
      <c r="GD1483" s="237"/>
      <c r="GE1483" s="237"/>
      <c r="GF1483" s="237"/>
      <c r="GG1483" s="237"/>
      <c r="GH1483" s="237"/>
      <c r="GI1483" s="237"/>
      <c r="GJ1483" s="237"/>
      <c r="GK1483" s="237"/>
      <c r="GL1483" s="237"/>
      <c r="GM1483" s="237"/>
      <c r="GN1483" s="237"/>
      <c r="GO1483" s="237"/>
      <c r="GP1483" s="237"/>
      <c r="GQ1483" s="237"/>
    </row>
    <row r="1484" spans="1:199" s="81" customFormat="1" ht="15" hidden="1">
      <c r="A1484" s="176" t="s">
        <v>3364</v>
      </c>
      <c r="B1484" s="241" t="s">
        <v>6658</v>
      </c>
      <c r="C1484" s="242">
        <v>0</v>
      </c>
      <c r="D1484" s="242">
        <v>0</v>
      </c>
      <c r="E1484" s="242">
        <v>0</v>
      </c>
      <c r="F1484" s="242">
        <v>0</v>
      </c>
      <c r="G1484" s="242">
        <v>0</v>
      </c>
      <c r="H1484" s="242">
        <v>0</v>
      </c>
      <c r="I1484" s="242">
        <v>0</v>
      </c>
      <c r="J1484" s="242">
        <v>0</v>
      </c>
      <c r="K1484" s="242">
        <v>0</v>
      </c>
      <c r="L1484" s="242">
        <v>0</v>
      </c>
      <c r="M1484" s="242">
        <v>0</v>
      </c>
      <c r="N1484" s="242">
        <v>0</v>
      </c>
      <c r="O1484" s="242">
        <v>0</v>
      </c>
      <c r="P1484" s="28"/>
      <c r="Q1484" s="242">
        <f>SUM(D1484:O1484)</f>
        <v>0</v>
      </c>
      <c r="R1484" s="242">
        <f>IF($R$19&lt;1,0,Q1484/$R$19)</f>
        <v>0</v>
      </c>
      <c r="S1484" s="243"/>
      <c r="T1484" s="351">
        <f>IF(Q1484=0,0,1)+IF(C1484=0,0,1)+IF(D1484=0,0,1)+IF(E1484=0,0,1)+IF(F1484=0,0,1)+IF(G1484=0,0,1)+IF(H1484=0,0,1)+IF(I1484=0,0,1)+IF(J1484=0,0,1)+IF(K1484=0,0,1)+IF(L1484=0,0,1)+IF(M1484=0,0,1)+IF(N1484=0,0,1)+IF(O1484=0,0,1)</f>
        <v>0</v>
      </c>
      <c r="U1484" s="237"/>
      <c r="V1484" s="237"/>
      <c r="W1484" s="237"/>
      <c r="X1484" s="237"/>
      <c r="Y1484" s="237"/>
      <c r="Z1484" s="237"/>
      <c r="AA1484" s="237"/>
      <c r="AB1484" s="237"/>
      <c r="AC1484" s="237"/>
      <c r="AD1484" s="237"/>
      <c r="AE1484" s="237"/>
      <c r="AF1484" s="237"/>
      <c r="AG1484" s="237"/>
      <c r="AH1484" s="237"/>
      <c r="AI1484" s="237"/>
      <c r="AJ1484" s="237"/>
      <c r="AK1484" s="237"/>
      <c r="AL1484" s="237"/>
      <c r="AM1484" s="237"/>
      <c r="AN1484" s="237"/>
      <c r="AO1484" s="237"/>
      <c r="AP1484" s="237"/>
      <c r="AQ1484" s="237"/>
      <c r="AR1484" s="237"/>
      <c r="AS1484" s="237"/>
      <c r="AT1484" s="237"/>
      <c r="AU1484" s="237"/>
      <c r="AV1484" s="237"/>
      <c r="AW1484" s="237"/>
      <c r="AX1484" s="237"/>
      <c r="AY1484" s="237"/>
      <c r="AZ1484" s="237"/>
      <c r="BA1484" s="237"/>
      <c r="BB1484" s="237"/>
      <c r="BC1484" s="237"/>
      <c r="BD1484" s="237"/>
      <c r="BE1484" s="237"/>
      <c r="BF1484" s="237"/>
      <c r="BG1484" s="237"/>
      <c r="BH1484" s="237"/>
      <c r="BI1484" s="237"/>
      <c r="BJ1484" s="237"/>
      <c r="BK1484" s="237"/>
      <c r="BL1484" s="237"/>
      <c r="BM1484" s="237"/>
      <c r="BN1484" s="237"/>
      <c r="BO1484" s="237"/>
      <c r="BP1484" s="237"/>
      <c r="BQ1484" s="237"/>
      <c r="BR1484" s="237"/>
      <c r="BS1484" s="237"/>
      <c r="BT1484" s="237"/>
      <c r="BU1484" s="237"/>
      <c r="BV1484" s="237"/>
      <c r="BW1484" s="237"/>
      <c r="BX1484" s="237"/>
      <c r="BY1484" s="237"/>
      <c r="BZ1484" s="237"/>
      <c r="CA1484" s="237"/>
      <c r="CB1484" s="237"/>
      <c r="CC1484" s="237"/>
      <c r="CD1484" s="237"/>
      <c r="CE1484" s="237"/>
      <c r="CF1484" s="237"/>
      <c r="CG1484" s="237"/>
      <c r="CH1484" s="237"/>
      <c r="CI1484" s="237"/>
      <c r="CJ1484" s="237"/>
      <c r="CK1484" s="237"/>
      <c r="CL1484" s="237"/>
      <c r="CM1484" s="237"/>
      <c r="CN1484" s="237"/>
      <c r="CO1484" s="237"/>
      <c r="CP1484" s="237"/>
      <c r="CQ1484" s="237"/>
      <c r="CR1484" s="237"/>
      <c r="CS1484" s="237"/>
      <c r="CT1484" s="237"/>
      <c r="CU1484" s="237"/>
      <c r="CV1484" s="237"/>
      <c r="CW1484" s="237"/>
      <c r="CX1484" s="237"/>
      <c r="CY1484" s="237"/>
      <c r="CZ1484" s="237"/>
      <c r="DA1484" s="237"/>
      <c r="DB1484" s="237"/>
      <c r="DC1484" s="237"/>
      <c r="DD1484" s="237"/>
      <c r="DE1484" s="237"/>
      <c r="DF1484" s="237"/>
      <c r="DG1484" s="237"/>
      <c r="DH1484" s="237"/>
      <c r="DI1484" s="237"/>
      <c r="DJ1484" s="237"/>
      <c r="DK1484" s="237"/>
      <c r="DL1484" s="237"/>
      <c r="DM1484" s="237"/>
      <c r="DN1484" s="237"/>
      <c r="DO1484" s="237"/>
      <c r="DP1484" s="237"/>
      <c r="DQ1484" s="237"/>
      <c r="DR1484" s="237"/>
      <c r="DS1484" s="237"/>
      <c r="DT1484" s="237"/>
      <c r="DU1484" s="237"/>
      <c r="DV1484" s="237"/>
      <c r="DW1484" s="237"/>
      <c r="DX1484" s="237"/>
      <c r="DY1484" s="237"/>
      <c r="DZ1484" s="237"/>
      <c r="EA1484" s="237"/>
      <c r="EB1484" s="237"/>
      <c r="EC1484" s="237"/>
      <c r="ED1484" s="237"/>
      <c r="EE1484" s="237"/>
      <c r="EF1484" s="237"/>
      <c r="EG1484" s="237"/>
      <c r="EH1484" s="237"/>
      <c r="EI1484" s="237"/>
      <c r="EJ1484" s="237"/>
      <c r="EK1484" s="237"/>
      <c r="EL1484" s="237"/>
      <c r="EM1484" s="237"/>
      <c r="EN1484" s="237"/>
      <c r="EO1484" s="237"/>
      <c r="EP1484" s="237"/>
      <c r="EQ1484" s="237"/>
      <c r="ER1484" s="237"/>
      <c r="ES1484" s="237"/>
      <c r="ET1484" s="237"/>
      <c r="EU1484" s="237"/>
      <c r="EV1484" s="237"/>
      <c r="EW1484" s="237"/>
      <c r="EX1484" s="237"/>
      <c r="EY1484" s="237"/>
      <c r="EZ1484" s="237"/>
      <c r="FA1484" s="237"/>
      <c r="FB1484" s="237"/>
      <c r="FC1484" s="237"/>
      <c r="FD1484" s="237"/>
      <c r="FE1484" s="237"/>
      <c r="FF1484" s="237"/>
      <c r="FG1484" s="237"/>
      <c r="FH1484" s="237"/>
      <c r="FI1484" s="237"/>
      <c r="FJ1484" s="237"/>
      <c r="FK1484" s="237"/>
      <c r="FL1484" s="237"/>
      <c r="FM1484" s="237"/>
      <c r="FN1484" s="237"/>
      <c r="FO1484" s="237"/>
      <c r="FP1484" s="237"/>
      <c r="FQ1484" s="237"/>
      <c r="FR1484" s="237"/>
      <c r="FS1484" s="237"/>
      <c r="FT1484" s="237"/>
      <c r="FU1484" s="237"/>
      <c r="FV1484" s="237"/>
      <c r="FW1484" s="237"/>
      <c r="FX1484" s="237"/>
      <c r="FY1484" s="237"/>
      <c r="FZ1484" s="237"/>
      <c r="GA1484" s="237"/>
      <c r="GB1484" s="237"/>
      <c r="GC1484" s="237"/>
      <c r="GD1484" s="237"/>
      <c r="GE1484" s="237"/>
      <c r="GF1484" s="237"/>
      <c r="GG1484" s="237"/>
      <c r="GH1484" s="237"/>
      <c r="GI1484" s="237"/>
      <c r="GJ1484" s="237"/>
      <c r="GK1484" s="237"/>
      <c r="GL1484" s="237"/>
      <c r="GM1484" s="237"/>
      <c r="GN1484" s="237"/>
      <c r="GO1484" s="237"/>
      <c r="GP1484" s="237"/>
      <c r="GQ1484" s="237"/>
    </row>
    <row r="1485" spans="1:199" s="81" customFormat="1" ht="15" hidden="1">
      <c r="A1485" s="176" t="s">
        <v>3365</v>
      </c>
      <c r="B1485" s="241" t="s">
        <v>6659</v>
      </c>
      <c r="C1485" s="242">
        <v>0</v>
      </c>
      <c r="D1485" s="242">
        <v>0</v>
      </c>
      <c r="E1485" s="242">
        <v>0</v>
      </c>
      <c r="F1485" s="242">
        <v>0</v>
      </c>
      <c r="G1485" s="242">
        <v>0</v>
      </c>
      <c r="H1485" s="242">
        <v>0</v>
      </c>
      <c r="I1485" s="242">
        <v>0</v>
      </c>
      <c r="J1485" s="242">
        <v>0</v>
      </c>
      <c r="K1485" s="242">
        <v>0</v>
      </c>
      <c r="L1485" s="242">
        <v>0</v>
      </c>
      <c r="M1485" s="242">
        <v>0</v>
      </c>
      <c r="N1485" s="242">
        <v>0</v>
      </c>
      <c r="O1485" s="242">
        <v>0</v>
      </c>
      <c r="P1485" s="28"/>
      <c r="Q1485" s="242">
        <f>SUM(D1485:O1485)</f>
        <v>0</v>
      </c>
      <c r="R1485" s="242">
        <f>IF($R$19&lt;1,0,Q1485/$R$19)</f>
        <v>0</v>
      </c>
      <c r="S1485" s="243"/>
      <c r="T1485" s="351">
        <f>IF(Q1485=0,0,1)+IF(C1485=0,0,1)+IF(D1485=0,0,1)+IF(E1485=0,0,1)+IF(F1485=0,0,1)+IF(G1485=0,0,1)+IF(H1485=0,0,1)+IF(I1485=0,0,1)+IF(J1485=0,0,1)+IF(K1485=0,0,1)+IF(L1485=0,0,1)+IF(M1485=0,0,1)+IF(N1485=0,0,1)+IF(O1485=0,0,1)</f>
        <v>0</v>
      </c>
      <c r="U1485" s="237"/>
      <c r="V1485" s="237"/>
      <c r="W1485" s="237"/>
      <c r="X1485" s="237"/>
      <c r="Y1485" s="237"/>
      <c r="Z1485" s="237"/>
      <c r="AA1485" s="237"/>
      <c r="AB1485" s="237"/>
      <c r="AC1485" s="237"/>
      <c r="AD1485" s="237"/>
      <c r="AE1485" s="237"/>
      <c r="AF1485" s="237"/>
      <c r="AG1485" s="237"/>
      <c r="AH1485" s="237"/>
      <c r="AI1485" s="237"/>
      <c r="AJ1485" s="237"/>
      <c r="AK1485" s="237"/>
      <c r="AL1485" s="237"/>
      <c r="AM1485" s="237"/>
      <c r="AN1485" s="237"/>
      <c r="AO1485" s="237"/>
      <c r="AP1485" s="237"/>
      <c r="AQ1485" s="237"/>
      <c r="AR1485" s="237"/>
      <c r="AS1485" s="237"/>
      <c r="AT1485" s="237"/>
      <c r="AU1485" s="237"/>
      <c r="AV1485" s="237"/>
      <c r="AW1485" s="237"/>
      <c r="AX1485" s="237"/>
      <c r="AY1485" s="237"/>
      <c r="AZ1485" s="237"/>
      <c r="BA1485" s="237"/>
      <c r="BB1485" s="237"/>
      <c r="BC1485" s="237"/>
      <c r="BD1485" s="237"/>
      <c r="BE1485" s="237"/>
      <c r="BF1485" s="237"/>
      <c r="BG1485" s="237"/>
      <c r="BH1485" s="237"/>
      <c r="BI1485" s="237"/>
      <c r="BJ1485" s="237"/>
      <c r="BK1485" s="237"/>
      <c r="BL1485" s="237"/>
      <c r="BM1485" s="237"/>
      <c r="BN1485" s="237"/>
      <c r="BO1485" s="237"/>
      <c r="BP1485" s="237"/>
      <c r="BQ1485" s="237"/>
      <c r="BR1485" s="237"/>
      <c r="BS1485" s="237"/>
      <c r="BT1485" s="237"/>
      <c r="BU1485" s="237"/>
      <c r="BV1485" s="237"/>
      <c r="BW1485" s="237"/>
      <c r="BX1485" s="237"/>
      <c r="BY1485" s="237"/>
      <c r="BZ1485" s="237"/>
      <c r="CA1485" s="237"/>
      <c r="CB1485" s="237"/>
      <c r="CC1485" s="237"/>
      <c r="CD1485" s="237"/>
      <c r="CE1485" s="237"/>
      <c r="CF1485" s="237"/>
      <c r="CG1485" s="237"/>
      <c r="CH1485" s="237"/>
      <c r="CI1485" s="237"/>
      <c r="CJ1485" s="237"/>
      <c r="CK1485" s="237"/>
      <c r="CL1485" s="237"/>
      <c r="CM1485" s="237"/>
      <c r="CN1485" s="237"/>
      <c r="CO1485" s="237"/>
      <c r="CP1485" s="237"/>
      <c r="CQ1485" s="237"/>
      <c r="CR1485" s="237"/>
      <c r="CS1485" s="237"/>
      <c r="CT1485" s="237"/>
      <c r="CU1485" s="237"/>
      <c r="CV1485" s="237"/>
      <c r="CW1485" s="237"/>
      <c r="CX1485" s="237"/>
      <c r="CY1485" s="237"/>
      <c r="CZ1485" s="237"/>
      <c r="DA1485" s="237"/>
      <c r="DB1485" s="237"/>
      <c r="DC1485" s="237"/>
      <c r="DD1485" s="237"/>
      <c r="DE1485" s="237"/>
      <c r="DF1485" s="237"/>
      <c r="DG1485" s="237"/>
      <c r="DH1485" s="237"/>
      <c r="DI1485" s="237"/>
      <c r="DJ1485" s="237"/>
      <c r="DK1485" s="237"/>
      <c r="DL1485" s="237"/>
      <c r="DM1485" s="237"/>
      <c r="DN1485" s="237"/>
      <c r="DO1485" s="237"/>
      <c r="DP1485" s="237"/>
      <c r="DQ1485" s="237"/>
      <c r="DR1485" s="237"/>
      <c r="DS1485" s="237"/>
      <c r="DT1485" s="237"/>
      <c r="DU1485" s="237"/>
      <c r="DV1485" s="237"/>
      <c r="DW1485" s="237"/>
      <c r="DX1485" s="237"/>
      <c r="DY1485" s="237"/>
      <c r="DZ1485" s="237"/>
      <c r="EA1485" s="237"/>
      <c r="EB1485" s="237"/>
      <c r="EC1485" s="237"/>
      <c r="ED1485" s="237"/>
      <c r="EE1485" s="237"/>
      <c r="EF1485" s="237"/>
      <c r="EG1485" s="237"/>
      <c r="EH1485" s="237"/>
      <c r="EI1485" s="237"/>
      <c r="EJ1485" s="237"/>
      <c r="EK1485" s="237"/>
      <c r="EL1485" s="237"/>
      <c r="EM1485" s="237"/>
      <c r="EN1485" s="237"/>
      <c r="EO1485" s="237"/>
      <c r="EP1485" s="237"/>
      <c r="EQ1485" s="237"/>
      <c r="ER1485" s="237"/>
      <c r="ES1485" s="237"/>
      <c r="ET1485" s="237"/>
      <c r="EU1485" s="237"/>
      <c r="EV1485" s="237"/>
      <c r="EW1485" s="237"/>
      <c r="EX1485" s="237"/>
      <c r="EY1485" s="237"/>
      <c r="EZ1485" s="237"/>
      <c r="FA1485" s="237"/>
      <c r="FB1485" s="237"/>
      <c r="FC1485" s="237"/>
      <c r="FD1485" s="237"/>
      <c r="FE1485" s="237"/>
      <c r="FF1485" s="237"/>
      <c r="FG1485" s="237"/>
      <c r="FH1485" s="237"/>
      <c r="FI1485" s="237"/>
      <c r="FJ1485" s="237"/>
      <c r="FK1485" s="237"/>
      <c r="FL1485" s="237"/>
      <c r="FM1485" s="237"/>
      <c r="FN1485" s="237"/>
      <c r="FO1485" s="237"/>
      <c r="FP1485" s="237"/>
      <c r="FQ1485" s="237"/>
      <c r="FR1485" s="237"/>
      <c r="FS1485" s="237"/>
      <c r="FT1485" s="237"/>
      <c r="FU1485" s="237"/>
      <c r="FV1485" s="237"/>
      <c r="FW1485" s="237"/>
      <c r="FX1485" s="237"/>
      <c r="FY1485" s="237"/>
      <c r="FZ1485" s="237"/>
      <c r="GA1485" s="237"/>
      <c r="GB1485" s="237"/>
      <c r="GC1485" s="237"/>
      <c r="GD1485" s="237"/>
      <c r="GE1485" s="237"/>
      <c r="GF1485" s="237"/>
      <c r="GG1485" s="237"/>
      <c r="GH1485" s="237"/>
      <c r="GI1485" s="237"/>
      <c r="GJ1485" s="237"/>
      <c r="GK1485" s="237"/>
      <c r="GL1485" s="237"/>
      <c r="GM1485" s="237"/>
      <c r="GN1485" s="237"/>
      <c r="GO1485" s="237"/>
      <c r="GP1485" s="237"/>
      <c r="GQ1485" s="237"/>
    </row>
    <row r="1486" spans="1:199" s="81" customFormat="1" ht="15" hidden="1">
      <c r="A1486" s="176" t="s">
        <v>3366</v>
      </c>
      <c r="B1486" s="241" t="s">
        <v>6660</v>
      </c>
      <c r="C1486" s="242">
        <v>0</v>
      </c>
      <c r="D1486" s="242">
        <v>0</v>
      </c>
      <c r="E1486" s="242">
        <v>0</v>
      </c>
      <c r="F1486" s="242">
        <v>0</v>
      </c>
      <c r="G1486" s="242">
        <v>0</v>
      </c>
      <c r="H1486" s="242">
        <v>0</v>
      </c>
      <c r="I1486" s="242">
        <v>0</v>
      </c>
      <c r="J1486" s="242">
        <v>0</v>
      </c>
      <c r="K1486" s="242">
        <v>0</v>
      </c>
      <c r="L1486" s="242">
        <v>0</v>
      </c>
      <c r="M1486" s="242">
        <v>0</v>
      </c>
      <c r="N1486" s="242">
        <v>0</v>
      </c>
      <c r="O1486" s="242">
        <v>0</v>
      </c>
      <c r="P1486" s="28"/>
      <c r="Q1486" s="242">
        <f>SUM(D1486:O1486)</f>
        <v>0</v>
      </c>
      <c r="R1486" s="242">
        <f>IF($R$19&lt;1,0,Q1486/$R$19)</f>
        <v>0</v>
      </c>
      <c r="S1486" s="243"/>
      <c r="T1486" s="351">
        <f>IF(Q1486=0,0,1)+IF(C1486=0,0,1)+IF(D1486=0,0,1)+IF(E1486=0,0,1)+IF(F1486=0,0,1)+IF(G1486=0,0,1)+IF(H1486=0,0,1)+IF(I1486=0,0,1)+IF(J1486=0,0,1)+IF(K1486=0,0,1)+IF(L1486=0,0,1)+IF(M1486=0,0,1)+IF(N1486=0,0,1)+IF(O1486=0,0,1)</f>
        <v>0</v>
      </c>
      <c r="U1486" s="237"/>
      <c r="V1486" s="237"/>
      <c r="W1486" s="237"/>
      <c r="X1486" s="237"/>
      <c r="Y1486" s="237"/>
      <c r="Z1486" s="237"/>
      <c r="AA1486" s="237"/>
      <c r="AB1486" s="237"/>
      <c r="AC1486" s="237"/>
      <c r="AD1486" s="237"/>
      <c r="AE1486" s="237"/>
      <c r="AF1486" s="237"/>
      <c r="AG1486" s="237"/>
      <c r="AH1486" s="237"/>
      <c r="AI1486" s="237"/>
      <c r="AJ1486" s="237"/>
      <c r="AK1486" s="237"/>
      <c r="AL1486" s="237"/>
      <c r="AM1486" s="237"/>
      <c r="AN1486" s="237"/>
      <c r="AO1486" s="237"/>
      <c r="AP1486" s="237"/>
      <c r="AQ1486" s="237"/>
      <c r="AR1486" s="237"/>
      <c r="AS1486" s="237"/>
      <c r="AT1486" s="237"/>
      <c r="AU1486" s="237"/>
      <c r="AV1486" s="237"/>
      <c r="AW1486" s="237"/>
      <c r="AX1486" s="237"/>
      <c r="AY1486" s="237"/>
      <c r="AZ1486" s="237"/>
      <c r="BA1486" s="237"/>
      <c r="BB1486" s="237"/>
      <c r="BC1486" s="237"/>
      <c r="BD1486" s="237"/>
      <c r="BE1486" s="237"/>
      <c r="BF1486" s="237"/>
      <c r="BG1486" s="237"/>
      <c r="BH1486" s="237"/>
      <c r="BI1486" s="237"/>
      <c r="BJ1486" s="237"/>
      <c r="BK1486" s="237"/>
      <c r="BL1486" s="237"/>
      <c r="BM1486" s="237"/>
      <c r="BN1486" s="237"/>
      <c r="BO1486" s="237"/>
      <c r="BP1486" s="237"/>
      <c r="BQ1486" s="237"/>
      <c r="BR1486" s="237"/>
      <c r="BS1486" s="237"/>
      <c r="BT1486" s="237"/>
      <c r="BU1486" s="237"/>
      <c r="BV1486" s="237"/>
      <c r="BW1486" s="237"/>
      <c r="BX1486" s="237"/>
      <c r="BY1486" s="237"/>
      <c r="BZ1486" s="237"/>
      <c r="CA1486" s="237"/>
      <c r="CB1486" s="237"/>
      <c r="CC1486" s="237"/>
      <c r="CD1486" s="237"/>
      <c r="CE1486" s="237"/>
      <c r="CF1486" s="237"/>
      <c r="CG1486" s="237"/>
      <c r="CH1486" s="237"/>
      <c r="CI1486" s="237"/>
      <c r="CJ1486" s="237"/>
      <c r="CK1486" s="237"/>
      <c r="CL1486" s="237"/>
      <c r="CM1486" s="237"/>
      <c r="CN1486" s="237"/>
      <c r="CO1486" s="237"/>
      <c r="CP1486" s="237"/>
      <c r="CQ1486" s="237"/>
      <c r="CR1486" s="237"/>
      <c r="CS1486" s="237"/>
      <c r="CT1486" s="237"/>
      <c r="CU1486" s="237"/>
      <c r="CV1486" s="237"/>
      <c r="CW1486" s="237"/>
      <c r="CX1486" s="237"/>
      <c r="CY1486" s="237"/>
      <c r="CZ1486" s="237"/>
      <c r="DA1486" s="237"/>
      <c r="DB1486" s="237"/>
      <c r="DC1486" s="237"/>
      <c r="DD1486" s="237"/>
      <c r="DE1486" s="237"/>
      <c r="DF1486" s="237"/>
      <c r="DG1486" s="237"/>
      <c r="DH1486" s="237"/>
      <c r="DI1486" s="237"/>
      <c r="DJ1486" s="237"/>
      <c r="DK1486" s="237"/>
      <c r="DL1486" s="237"/>
      <c r="DM1486" s="237"/>
      <c r="DN1486" s="237"/>
      <c r="DO1486" s="237"/>
      <c r="DP1486" s="237"/>
      <c r="DQ1486" s="237"/>
      <c r="DR1486" s="237"/>
      <c r="DS1486" s="237"/>
      <c r="DT1486" s="237"/>
      <c r="DU1486" s="237"/>
      <c r="DV1486" s="237"/>
      <c r="DW1486" s="237"/>
      <c r="DX1486" s="237"/>
      <c r="DY1486" s="237"/>
      <c r="DZ1486" s="237"/>
      <c r="EA1486" s="237"/>
      <c r="EB1486" s="237"/>
      <c r="EC1486" s="237"/>
      <c r="ED1486" s="237"/>
      <c r="EE1486" s="237"/>
      <c r="EF1486" s="237"/>
      <c r="EG1486" s="237"/>
      <c r="EH1486" s="237"/>
      <c r="EI1486" s="237"/>
      <c r="EJ1486" s="237"/>
      <c r="EK1486" s="237"/>
      <c r="EL1486" s="237"/>
      <c r="EM1486" s="237"/>
      <c r="EN1486" s="237"/>
      <c r="EO1486" s="237"/>
      <c r="EP1486" s="237"/>
      <c r="EQ1486" s="237"/>
      <c r="ER1486" s="237"/>
      <c r="ES1486" s="237"/>
      <c r="ET1486" s="237"/>
      <c r="EU1486" s="237"/>
      <c r="EV1486" s="237"/>
      <c r="EW1486" s="237"/>
      <c r="EX1486" s="237"/>
      <c r="EY1486" s="237"/>
      <c r="EZ1486" s="237"/>
      <c r="FA1486" s="237"/>
      <c r="FB1486" s="237"/>
      <c r="FC1486" s="237"/>
      <c r="FD1486" s="237"/>
      <c r="FE1486" s="237"/>
      <c r="FF1486" s="237"/>
      <c r="FG1486" s="237"/>
      <c r="FH1486" s="237"/>
      <c r="FI1486" s="237"/>
      <c r="FJ1486" s="237"/>
      <c r="FK1486" s="237"/>
      <c r="FL1486" s="237"/>
      <c r="FM1486" s="237"/>
      <c r="FN1486" s="237"/>
      <c r="FO1486" s="237"/>
      <c r="FP1486" s="237"/>
      <c r="FQ1486" s="237"/>
      <c r="FR1486" s="237"/>
      <c r="FS1486" s="237"/>
      <c r="FT1486" s="237"/>
      <c r="FU1486" s="237"/>
      <c r="FV1486" s="237"/>
      <c r="FW1486" s="237"/>
      <c r="FX1486" s="237"/>
      <c r="FY1486" s="237"/>
      <c r="FZ1486" s="237"/>
      <c r="GA1486" s="237"/>
      <c r="GB1486" s="237"/>
      <c r="GC1486" s="237"/>
      <c r="GD1486" s="237"/>
      <c r="GE1486" s="237"/>
      <c r="GF1486" s="237"/>
      <c r="GG1486" s="237"/>
      <c r="GH1486" s="237"/>
      <c r="GI1486" s="237"/>
      <c r="GJ1486" s="237"/>
      <c r="GK1486" s="237"/>
      <c r="GL1486" s="237"/>
      <c r="GM1486" s="237"/>
      <c r="GN1486" s="237"/>
      <c r="GO1486" s="237"/>
      <c r="GP1486" s="237"/>
      <c r="GQ1486" s="237"/>
    </row>
    <row r="1487" spans="1:199" s="81" customFormat="1" ht="15" hidden="1">
      <c r="A1487" s="176" t="s">
        <v>3367</v>
      </c>
      <c r="B1487" s="241" t="s">
        <v>6661</v>
      </c>
      <c r="C1487" s="242">
        <v>0</v>
      </c>
      <c r="D1487" s="242">
        <v>0</v>
      </c>
      <c r="E1487" s="242">
        <v>0</v>
      </c>
      <c r="F1487" s="242">
        <v>0</v>
      </c>
      <c r="G1487" s="242">
        <v>0</v>
      </c>
      <c r="H1487" s="242">
        <v>0</v>
      </c>
      <c r="I1487" s="242">
        <v>0</v>
      </c>
      <c r="J1487" s="242">
        <v>0</v>
      </c>
      <c r="K1487" s="242">
        <v>0</v>
      </c>
      <c r="L1487" s="242">
        <v>0</v>
      </c>
      <c r="M1487" s="242">
        <v>0</v>
      </c>
      <c r="N1487" s="242">
        <v>0</v>
      </c>
      <c r="O1487" s="242">
        <v>0</v>
      </c>
      <c r="P1487" s="28"/>
      <c r="Q1487" s="242">
        <f>SUM(D1487:O1487)</f>
        <v>0</v>
      </c>
      <c r="R1487" s="242">
        <f>IF($R$19&lt;1,0,Q1487/$R$19)</f>
        <v>0</v>
      </c>
      <c r="S1487" s="243"/>
      <c r="T1487" s="351">
        <f>IF(Q1487=0,0,1)+IF(C1487=0,0,1)+IF(D1487=0,0,1)+IF(E1487=0,0,1)+IF(F1487=0,0,1)+IF(G1487=0,0,1)+IF(H1487=0,0,1)+IF(I1487=0,0,1)+IF(J1487=0,0,1)+IF(K1487=0,0,1)+IF(L1487=0,0,1)+IF(M1487=0,0,1)+IF(N1487=0,0,1)+IF(O1487=0,0,1)</f>
        <v>0</v>
      </c>
      <c r="U1487" s="237"/>
      <c r="V1487" s="237"/>
      <c r="W1487" s="237"/>
      <c r="X1487" s="237"/>
      <c r="Y1487" s="237"/>
      <c r="Z1487" s="237"/>
      <c r="AA1487" s="237"/>
      <c r="AB1487" s="237"/>
      <c r="AC1487" s="237"/>
      <c r="AD1487" s="237"/>
      <c r="AE1487" s="237"/>
      <c r="AF1487" s="237"/>
      <c r="AG1487" s="237"/>
      <c r="AH1487" s="237"/>
      <c r="AI1487" s="237"/>
      <c r="AJ1487" s="237"/>
      <c r="AK1487" s="237"/>
      <c r="AL1487" s="237"/>
      <c r="AM1487" s="237"/>
      <c r="AN1487" s="237"/>
      <c r="AO1487" s="237"/>
      <c r="AP1487" s="237"/>
      <c r="AQ1487" s="237"/>
      <c r="AR1487" s="237"/>
      <c r="AS1487" s="237"/>
      <c r="AT1487" s="237"/>
      <c r="AU1487" s="237"/>
      <c r="AV1487" s="237"/>
      <c r="AW1487" s="237"/>
      <c r="AX1487" s="237"/>
      <c r="AY1487" s="237"/>
      <c r="AZ1487" s="237"/>
      <c r="BA1487" s="237"/>
      <c r="BB1487" s="237"/>
      <c r="BC1487" s="237"/>
      <c r="BD1487" s="237"/>
      <c r="BE1487" s="237"/>
      <c r="BF1487" s="237"/>
      <c r="BG1487" s="237"/>
      <c r="BH1487" s="237"/>
      <c r="BI1487" s="237"/>
      <c r="BJ1487" s="237"/>
      <c r="BK1487" s="237"/>
      <c r="BL1487" s="237"/>
      <c r="BM1487" s="237"/>
      <c r="BN1487" s="237"/>
      <c r="BO1487" s="237"/>
      <c r="BP1487" s="237"/>
      <c r="BQ1487" s="237"/>
      <c r="BR1487" s="237"/>
      <c r="BS1487" s="237"/>
      <c r="BT1487" s="237"/>
      <c r="BU1487" s="237"/>
      <c r="BV1487" s="237"/>
      <c r="BW1487" s="237"/>
      <c r="BX1487" s="237"/>
      <c r="BY1487" s="237"/>
      <c r="BZ1487" s="237"/>
      <c r="CA1487" s="237"/>
      <c r="CB1487" s="237"/>
      <c r="CC1487" s="237"/>
      <c r="CD1487" s="237"/>
      <c r="CE1487" s="237"/>
      <c r="CF1487" s="237"/>
      <c r="CG1487" s="237"/>
      <c r="CH1487" s="237"/>
      <c r="CI1487" s="237"/>
      <c r="CJ1487" s="237"/>
      <c r="CK1487" s="237"/>
      <c r="CL1487" s="237"/>
      <c r="CM1487" s="237"/>
      <c r="CN1487" s="237"/>
      <c r="CO1487" s="237"/>
      <c r="CP1487" s="237"/>
      <c r="CQ1487" s="237"/>
      <c r="CR1487" s="237"/>
      <c r="CS1487" s="237"/>
      <c r="CT1487" s="237"/>
      <c r="CU1487" s="237"/>
      <c r="CV1487" s="237"/>
      <c r="CW1487" s="237"/>
      <c r="CX1487" s="237"/>
      <c r="CY1487" s="237"/>
      <c r="CZ1487" s="237"/>
      <c r="DA1487" s="237"/>
      <c r="DB1487" s="237"/>
      <c r="DC1487" s="237"/>
      <c r="DD1487" s="237"/>
      <c r="DE1487" s="237"/>
      <c r="DF1487" s="237"/>
      <c r="DG1487" s="237"/>
      <c r="DH1487" s="237"/>
      <c r="DI1487" s="237"/>
      <c r="DJ1487" s="237"/>
      <c r="DK1487" s="237"/>
      <c r="DL1487" s="237"/>
      <c r="DM1487" s="237"/>
      <c r="DN1487" s="237"/>
      <c r="DO1487" s="237"/>
      <c r="DP1487" s="237"/>
      <c r="DQ1487" s="237"/>
      <c r="DR1487" s="237"/>
      <c r="DS1487" s="237"/>
      <c r="DT1487" s="237"/>
      <c r="DU1487" s="237"/>
      <c r="DV1487" s="237"/>
      <c r="DW1487" s="237"/>
      <c r="DX1487" s="237"/>
      <c r="DY1487" s="237"/>
      <c r="DZ1487" s="237"/>
      <c r="EA1487" s="237"/>
      <c r="EB1487" s="237"/>
      <c r="EC1487" s="237"/>
      <c r="ED1487" s="237"/>
      <c r="EE1487" s="237"/>
      <c r="EF1487" s="237"/>
      <c r="EG1487" s="237"/>
      <c r="EH1487" s="237"/>
      <c r="EI1487" s="237"/>
      <c r="EJ1487" s="237"/>
      <c r="EK1487" s="237"/>
      <c r="EL1487" s="237"/>
      <c r="EM1487" s="237"/>
      <c r="EN1487" s="237"/>
      <c r="EO1487" s="237"/>
      <c r="EP1487" s="237"/>
      <c r="EQ1487" s="237"/>
      <c r="ER1487" s="237"/>
      <c r="ES1487" s="237"/>
      <c r="ET1487" s="237"/>
      <c r="EU1487" s="237"/>
      <c r="EV1487" s="237"/>
      <c r="EW1487" s="237"/>
      <c r="EX1487" s="237"/>
      <c r="EY1487" s="237"/>
      <c r="EZ1487" s="237"/>
      <c r="FA1487" s="237"/>
      <c r="FB1487" s="237"/>
      <c r="FC1487" s="237"/>
      <c r="FD1487" s="237"/>
      <c r="FE1487" s="237"/>
      <c r="FF1487" s="237"/>
      <c r="FG1487" s="237"/>
      <c r="FH1487" s="237"/>
      <c r="FI1487" s="237"/>
      <c r="FJ1487" s="237"/>
      <c r="FK1487" s="237"/>
      <c r="FL1487" s="237"/>
      <c r="FM1487" s="237"/>
      <c r="FN1487" s="237"/>
      <c r="FO1487" s="237"/>
      <c r="FP1487" s="237"/>
      <c r="FQ1487" s="237"/>
      <c r="FR1487" s="237"/>
      <c r="FS1487" s="237"/>
      <c r="FT1487" s="237"/>
      <c r="FU1487" s="237"/>
      <c r="FV1487" s="237"/>
      <c r="FW1487" s="237"/>
      <c r="FX1487" s="237"/>
      <c r="FY1487" s="237"/>
      <c r="FZ1487" s="237"/>
      <c r="GA1487" s="237"/>
      <c r="GB1487" s="237"/>
      <c r="GC1487" s="237"/>
      <c r="GD1487" s="237"/>
      <c r="GE1487" s="237"/>
      <c r="GF1487" s="237"/>
      <c r="GG1487" s="237"/>
      <c r="GH1487" s="237"/>
      <c r="GI1487" s="237"/>
      <c r="GJ1487" s="237"/>
      <c r="GK1487" s="237"/>
      <c r="GL1487" s="237"/>
      <c r="GM1487" s="237"/>
      <c r="GN1487" s="237"/>
      <c r="GO1487" s="237"/>
      <c r="GP1487" s="237"/>
      <c r="GQ1487" s="237"/>
    </row>
    <row r="1488" spans="1:199" s="81" customFormat="1" ht="15" hidden="1">
      <c r="A1488" s="176" t="s">
        <v>3368</v>
      </c>
      <c r="B1488" s="241" t="s">
        <v>6662</v>
      </c>
      <c r="C1488" s="242">
        <v>0</v>
      </c>
      <c r="D1488" s="242">
        <v>0</v>
      </c>
      <c r="E1488" s="242">
        <v>0</v>
      </c>
      <c r="F1488" s="242">
        <v>0</v>
      </c>
      <c r="G1488" s="242">
        <v>0</v>
      </c>
      <c r="H1488" s="242">
        <v>0</v>
      </c>
      <c r="I1488" s="242">
        <v>0</v>
      </c>
      <c r="J1488" s="242">
        <v>0</v>
      </c>
      <c r="K1488" s="242">
        <v>0</v>
      </c>
      <c r="L1488" s="242">
        <v>0</v>
      </c>
      <c r="M1488" s="242">
        <v>0</v>
      </c>
      <c r="N1488" s="242">
        <v>0</v>
      </c>
      <c r="O1488" s="242">
        <v>0</v>
      </c>
      <c r="P1488" s="28"/>
      <c r="Q1488" s="242">
        <f>SUM(D1488:O1488)</f>
        <v>0</v>
      </c>
      <c r="R1488" s="242">
        <f>IF($R$19&lt;1,0,Q1488/$R$19)</f>
        <v>0</v>
      </c>
      <c r="S1488" s="243"/>
      <c r="T1488" s="351">
        <f>IF(Q1488=0,0,1)+IF(C1488=0,0,1)+IF(D1488=0,0,1)+IF(E1488=0,0,1)+IF(F1488=0,0,1)+IF(G1488=0,0,1)+IF(H1488=0,0,1)+IF(I1488=0,0,1)+IF(J1488=0,0,1)+IF(K1488=0,0,1)+IF(L1488=0,0,1)+IF(M1488=0,0,1)+IF(N1488=0,0,1)+IF(O1488=0,0,1)</f>
        <v>0</v>
      </c>
      <c r="U1488" s="237"/>
      <c r="V1488" s="237"/>
      <c r="W1488" s="237"/>
      <c r="X1488" s="237"/>
      <c r="Y1488" s="237"/>
      <c r="Z1488" s="237"/>
      <c r="AA1488" s="237"/>
      <c r="AB1488" s="237"/>
      <c r="AC1488" s="237"/>
      <c r="AD1488" s="237"/>
      <c r="AE1488" s="237"/>
      <c r="AF1488" s="237"/>
      <c r="AG1488" s="237"/>
      <c r="AH1488" s="237"/>
      <c r="AI1488" s="237"/>
      <c r="AJ1488" s="237"/>
      <c r="AK1488" s="237"/>
      <c r="AL1488" s="237"/>
      <c r="AM1488" s="237"/>
      <c r="AN1488" s="237"/>
      <c r="AO1488" s="237"/>
      <c r="AP1488" s="237"/>
      <c r="AQ1488" s="237"/>
      <c r="AR1488" s="237"/>
      <c r="AS1488" s="237"/>
      <c r="AT1488" s="237"/>
      <c r="AU1488" s="237"/>
      <c r="AV1488" s="237"/>
      <c r="AW1488" s="237"/>
      <c r="AX1488" s="237"/>
      <c r="AY1488" s="237"/>
      <c r="AZ1488" s="237"/>
      <c r="BA1488" s="237"/>
      <c r="BB1488" s="237"/>
      <c r="BC1488" s="237"/>
      <c r="BD1488" s="237"/>
      <c r="BE1488" s="237"/>
      <c r="BF1488" s="237"/>
      <c r="BG1488" s="237"/>
      <c r="BH1488" s="237"/>
      <c r="BI1488" s="237"/>
      <c r="BJ1488" s="237"/>
      <c r="BK1488" s="237"/>
      <c r="BL1488" s="237"/>
      <c r="BM1488" s="237"/>
      <c r="BN1488" s="237"/>
      <c r="BO1488" s="237"/>
      <c r="BP1488" s="237"/>
      <c r="BQ1488" s="237"/>
      <c r="BR1488" s="237"/>
      <c r="BS1488" s="237"/>
      <c r="BT1488" s="237"/>
      <c r="BU1488" s="237"/>
      <c r="BV1488" s="237"/>
      <c r="BW1488" s="237"/>
      <c r="BX1488" s="237"/>
      <c r="BY1488" s="237"/>
      <c r="BZ1488" s="237"/>
      <c r="CA1488" s="237"/>
      <c r="CB1488" s="237"/>
      <c r="CC1488" s="237"/>
      <c r="CD1488" s="237"/>
      <c r="CE1488" s="237"/>
      <c r="CF1488" s="237"/>
      <c r="CG1488" s="237"/>
      <c r="CH1488" s="237"/>
      <c r="CI1488" s="237"/>
      <c r="CJ1488" s="237"/>
      <c r="CK1488" s="237"/>
      <c r="CL1488" s="237"/>
      <c r="CM1488" s="237"/>
      <c r="CN1488" s="237"/>
      <c r="CO1488" s="237"/>
      <c r="CP1488" s="237"/>
      <c r="CQ1488" s="237"/>
      <c r="CR1488" s="237"/>
      <c r="CS1488" s="237"/>
      <c r="CT1488" s="237"/>
      <c r="CU1488" s="237"/>
      <c r="CV1488" s="237"/>
      <c r="CW1488" s="237"/>
      <c r="CX1488" s="237"/>
      <c r="CY1488" s="237"/>
      <c r="CZ1488" s="237"/>
      <c r="DA1488" s="237"/>
      <c r="DB1488" s="237"/>
      <c r="DC1488" s="237"/>
      <c r="DD1488" s="237"/>
      <c r="DE1488" s="237"/>
      <c r="DF1488" s="237"/>
      <c r="DG1488" s="237"/>
      <c r="DH1488" s="237"/>
      <c r="DI1488" s="237"/>
      <c r="DJ1488" s="237"/>
      <c r="DK1488" s="237"/>
      <c r="DL1488" s="237"/>
      <c r="DM1488" s="237"/>
      <c r="DN1488" s="237"/>
      <c r="DO1488" s="237"/>
      <c r="DP1488" s="237"/>
      <c r="DQ1488" s="237"/>
      <c r="DR1488" s="237"/>
      <c r="DS1488" s="237"/>
      <c r="DT1488" s="237"/>
      <c r="DU1488" s="237"/>
      <c r="DV1488" s="237"/>
      <c r="DW1488" s="237"/>
      <c r="DX1488" s="237"/>
      <c r="DY1488" s="237"/>
      <c r="DZ1488" s="237"/>
      <c r="EA1488" s="237"/>
      <c r="EB1488" s="237"/>
      <c r="EC1488" s="237"/>
      <c r="ED1488" s="237"/>
      <c r="EE1488" s="237"/>
      <c r="EF1488" s="237"/>
      <c r="EG1488" s="237"/>
      <c r="EH1488" s="237"/>
      <c r="EI1488" s="237"/>
      <c r="EJ1488" s="237"/>
      <c r="EK1488" s="237"/>
      <c r="EL1488" s="237"/>
      <c r="EM1488" s="237"/>
      <c r="EN1488" s="237"/>
      <c r="EO1488" s="237"/>
      <c r="EP1488" s="237"/>
      <c r="EQ1488" s="237"/>
      <c r="ER1488" s="237"/>
      <c r="ES1488" s="237"/>
      <c r="ET1488" s="237"/>
      <c r="EU1488" s="237"/>
      <c r="EV1488" s="237"/>
      <c r="EW1488" s="237"/>
      <c r="EX1488" s="237"/>
      <c r="EY1488" s="237"/>
      <c r="EZ1488" s="237"/>
      <c r="FA1488" s="237"/>
      <c r="FB1488" s="237"/>
      <c r="FC1488" s="237"/>
      <c r="FD1488" s="237"/>
      <c r="FE1488" s="237"/>
      <c r="FF1488" s="237"/>
      <c r="FG1488" s="237"/>
      <c r="FH1488" s="237"/>
      <c r="FI1488" s="237"/>
      <c r="FJ1488" s="237"/>
      <c r="FK1488" s="237"/>
      <c r="FL1488" s="237"/>
      <c r="FM1488" s="237"/>
      <c r="FN1488" s="237"/>
      <c r="FO1488" s="237"/>
      <c r="FP1488" s="237"/>
      <c r="FQ1488" s="237"/>
      <c r="FR1488" s="237"/>
      <c r="FS1488" s="237"/>
      <c r="FT1488" s="237"/>
      <c r="FU1488" s="237"/>
      <c r="FV1488" s="237"/>
      <c r="FW1488" s="237"/>
      <c r="FX1488" s="237"/>
      <c r="FY1488" s="237"/>
      <c r="FZ1488" s="237"/>
      <c r="GA1488" s="237"/>
      <c r="GB1488" s="237"/>
      <c r="GC1488" s="237"/>
      <c r="GD1488" s="237"/>
      <c r="GE1488" s="237"/>
      <c r="GF1488" s="237"/>
      <c r="GG1488" s="237"/>
      <c r="GH1488" s="237"/>
      <c r="GI1488" s="237"/>
      <c r="GJ1488" s="237"/>
      <c r="GK1488" s="237"/>
      <c r="GL1488" s="237"/>
      <c r="GM1488" s="237"/>
      <c r="GN1488" s="237"/>
      <c r="GO1488" s="237"/>
      <c r="GP1488" s="237"/>
      <c r="GQ1488" s="237"/>
    </row>
    <row r="1489" spans="1:199" s="81" customFormat="1" ht="15" hidden="1">
      <c r="A1489" s="176" t="s">
        <v>3369</v>
      </c>
      <c r="B1489" s="241" t="s">
        <v>6663</v>
      </c>
      <c r="C1489" s="242">
        <v>0</v>
      </c>
      <c r="D1489" s="242">
        <v>0</v>
      </c>
      <c r="E1489" s="242">
        <v>0</v>
      </c>
      <c r="F1489" s="242">
        <v>0</v>
      </c>
      <c r="G1489" s="242">
        <v>0</v>
      </c>
      <c r="H1489" s="242">
        <v>0</v>
      </c>
      <c r="I1489" s="242">
        <v>0</v>
      </c>
      <c r="J1489" s="242">
        <v>0</v>
      </c>
      <c r="K1489" s="242">
        <v>0</v>
      </c>
      <c r="L1489" s="242">
        <v>0</v>
      </c>
      <c r="M1489" s="242">
        <v>0</v>
      </c>
      <c r="N1489" s="242">
        <v>0</v>
      </c>
      <c r="O1489" s="242">
        <v>0</v>
      </c>
      <c r="P1489" s="28"/>
      <c r="Q1489" s="242">
        <f>SUM(D1489:O1489)</f>
        <v>0</v>
      </c>
      <c r="R1489" s="242">
        <f>IF($R$19&lt;1,0,Q1489/$R$19)</f>
        <v>0</v>
      </c>
      <c r="S1489" s="243"/>
      <c r="T1489" s="351">
        <f>IF(Q1489=0,0,1)+IF(C1489=0,0,1)+IF(D1489=0,0,1)+IF(E1489=0,0,1)+IF(F1489=0,0,1)+IF(G1489=0,0,1)+IF(H1489=0,0,1)+IF(I1489=0,0,1)+IF(J1489=0,0,1)+IF(K1489=0,0,1)+IF(L1489=0,0,1)+IF(M1489=0,0,1)+IF(N1489=0,0,1)+IF(O1489=0,0,1)</f>
        <v>0</v>
      </c>
      <c r="U1489" s="237"/>
      <c r="V1489" s="237"/>
      <c r="W1489" s="237"/>
      <c r="X1489" s="237"/>
      <c r="Y1489" s="237"/>
      <c r="Z1489" s="237"/>
      <c r="AA1489" s="237"/>
      <c r="AB1489" s="237"/>
      <c r="AC1489" s="237"/>
      <c r="AD1489" s="237"/>
      <c r="AE1489" s="237"/>
      <c r="AF1489" s="237"/>
      <c r="AG1489" s="237"/>
      <c r="AH1489" s="237"/>
      <c r="AI1489" s="237"/>
      <c r="AJ1489" s="237"/>
      <c r="AK1489" s="237"/>
      <c r="AL1489" s="237"/>
      <c r="AM1489" s="237"/>
      <c r="AN1489" s="237"/>
      <c r="AO1489" s="237"/>
      <c r="AP1489" s="237"/>
      <c r="AQ1489" s="237"/>
      <c r="AR1489" s="237"/>
      <c r="AS1489" s="237"/>
      <c r="AT1489" s="237"/>
      <c r="AU1489" s="237"/>
      <c r="AV1489" s="237"/>
      <c r="AW1489" s="237"/>
      <c r="AX1489" s="237"/>
      <c r="AY1489" s="237"/>
      <c r="AZ1489" s="237"/>
      <c r="BA1489" s="237"/>
      <c r="BB1489" s="237"/>
      <c r="BC1489" s="237"/>
      <c r="BD1489" s="237"/>
      <c r="BE1489" s="237"/>
      <c r="BF1489" s="237"/>
      <c r="BG1489" s="237"/>
      <c r="BH1489" s="237"/>
      <c r="BI1489" s="237"/>
      <c r="BJ1489" s="237"/>
      <c r="BK1489" s="237"/>
      <c r="BL1489" s="237"/>
      <c r="BM1489" s="237"/>
      <c r="BN1489" s="237"/>
      <c r="BO1489" s="237"/>
      <c r="BP1489" s="237"/>
      <c r="BQ1489" s="237"/>
      <c r="BR1489" s="237"/>
      <c r="BS1489" s="237"/>
      <c r="BT1489" s="237"/>
      <c r="BU1489" s="237"/>
      <c r="BV1489" s="237"/>
      <c r="BW1489" s="237"/>
      <c r="BX1489" s="237"/>
      <c r="BY1489" s="237"/>
      <c r="BZ1489" s="237"/>
      <c r="CA1489" s="237"/>
      <c r="CB1489" s="237"/>
      <c r="CC1489" s="237"/>
      <c r="CD1489" s="237"/>
      <c r="CE1489" s="237"/>
      <c r="CF1489" s="237"/>
      <c r="CG1489" s="237"/>
      <c r="CH1489" s="237"/>
      <c r="CI1489" s="237"/>
      <c r="CJ1489" s="237"/>
      <c r="CK1489" s="237"/>
      <c r="CL1489" s="237"/>
      <c r="CM1489" s="237"/>
      <c r="CN1489" s="237"/>
      <c r="CO1489" s="237"/>
      <c r="CP1489" s="237"/>
      <c r="CQ1489" s="237"/>
      <c r="CR1489" s="237"/>
      <c r="CS1489" s="237"/>
      <c r="CT1489" s="237"/>
      <c r="CU1489" s="237"/>
      <c r="CV1489" s="237"/>
      <c r="CW1489" s="237"/>
      <c r="CX1489" s="237"/>
      <c r="CY1489" s="237"/>
      <c r="CZ1489" s="237"/>
      <c r="DA1489" s="237"/>
      <c r="DB1489" s="237"/>
      <c r="DC1489" s="237"/>
      <c r="DD1489" s="237"/>
      <c r="DE1489" s="237"/>
      <c r="DF1489" s="237"/>
      <c r="DG1489" s="237"/>
      <c r="DH1489" s="237"/>
      <c r="DI1489" s="237"/>
      <c r="DJ1489" s="237"/>
      <c r="DK1489" s="237"/>
      <c r="DL1489" s="237"/>
      <c r="DM1489" s="237"/>
      <c r="DN1489" s="237"/>
      <c r="DO1489" s="237"/>
      <c r="DP1489" s="237"/>
      <c r="DQ1489" s="237"/>
      <c r="DR1489" s="237"/>
      <c r="DS1489" s="237"/>
      <c r="DT1489" s="237"/>
      <c r="DU1489" s="237"/>
      <c r="DV1489" s="237"/>
      <c r="DW1489" s="237"/>
      <c r="DX1489" s="237"/>
      <c r="DY1489" s="237"/>
      <c r="DZ1489" s="237"/>
      <c r="EA1489" s="237"/>
      <c r="EB1489" s="237"/>
      <c r="EC1489" s="237"/>
      <c r="ED1489" s="237"/>
      <c r="EE1489" s="237"/>
      <c r="EF1489" s="237"/>
      <c r="EG1489" s="237"/>
      <c r="EH1489" s="237"/>
      <c r="EI1489" s="237"/>
      <c r="EJ1489" s="237"/>
      <c r="EK1489" s="237"/>
      <c r="EL1489" s="237"/>
      <c r="EM1489" s="237"/>
      <c r="EN1489" s="237"/>
      <c r="EO1489" s="237"/>
      <c r="EP1489" s="237"/>
      <c r="EQ1489" s="237"/>
      <c r="ER1489" s="237"/>
      <c r="ES1489" s="237"/>
      <c r="ET1489" s="237"/>
      <c r="EU1489" s="237"/>
      <c r="EV1489" s="237"/>
      <c r="EW1489" s="237"/>
      <c r="EX1489" s="237"/>
      <c r="EY1489" s="237"/>
      <c r="EZ1489" s="237"/>
      <c r="FA1489" s="237"/>
      <c r="FB1489" s="237"/>
      <c r="FC1489" s="237"/>
      <c r="FD1489" s="237"/>
      <c r="FE1489" s="237"/>
      <c r="FF1489" s="237"/>
      <c r="FG1489" s="237"/>
      <c r="FH1489" s="237"/>
      <c r="FI1489" s="237"/>
      <c r="FJ1489" s="237"/>
      <c r="FK1489" s="237"/>
      <c r="FL1489" s="237"/>
      <c r="FM1489" s="237"/>
      <c r="FN1489" s="237"/>
      <c r="FO1489" s="237"/>
      <c r="FP1489" s="237"/>
      <c r="FQ1489" s="237"/>
      <c r="FR1489" s="237"/>
      <c r="FS1489" s="237"/>
      <c r="FT1489" s="237"/>
      <c r="FU1489" s="237"/>
      <c r="FV1489" s="237"/>
      <c r="FW1489" s="237"/>
      <c r="FX1489" s="237"/>
      <c r="FY1489" s="237"/>
      <c r="FZ1489" s="237"/>
      <c r="GA1489" s="237"/>
      <c r="GB1489" s="237"/>
      <c r="GC1489" s="237"/>
      <c r="GD1489" s="237"/>
      <c r="GE1489" s="237"/>
      <c r="GF1489" s="237"/>
      <c r="GG1489" s="237"/>
      <c r="GH1489" s="237"/>
      <c r="GI1489" s="237"/>
      <c r="GJ1489" s="237"/>
      <c r="GK1489" s="237"/>
      <c r="GL1489" s="237"/>
      <c r="GM1489" s="237"/>
      <c r="GN1489" s="237"/>
      <c r="GO1489" s="237"/>
      <c r="GP1489" s="237"/>
      <c r="GQ1489" s="237"/>
    </row>
    <row r="1490" spans="1:199" s="81" customFormat="1" ht="15" hidden="1">
      <c r="A1490" s="176" t="s">
        <v>3370</v>
      </c>
      <c r="B1490" s="241" t="s">
        <v>6664</v>
      </c>
      <c r="C1490" s="242">
        <v>0</v>
      </c>
      <c r="D1490" s="242">
        <v>0</v>
      </c>
      <c r="E1490" s="242">
        <v>0</v>
      </c>
      <c r="F1490" s="242">
        <v>0</v>
      </c>
      <c r="G1490" s="242">
        <v>0</v>
      </c>
      <c r="H1490" s="242">
        <v>0</v>
      </c>
      <c r="I1490" s="242">
        <v>0</v>
      </c>
      <c r="J1490" s="242">
        <v>0</v>
      </c>
      <c r="K1490" s="242">
        <v>0</v>
      </c>
      <c r="L1490" s="242">
        <v>0</v>
      </c>
      <c r="M1490" s="242">
        <v>0</v>
      </c>
      <c r="N1490" s="242">
        <v>0</v>
      </c>
      <c r="O1490" s="242">
        <v>0</v>
      </c>
      <c r="P1490" s="28"/>
      <c r="Q1490" s="242">
        <f>SUM(D1490:O1490)</f>
        <v>0</v>
      </c>
      <c r="R1490" s="242">
        <f>IF($R$19&lt;1,0,Q1490/$R$19)</f>
        <v>0</v>
      </c>
      <c r="S1490" s="243"/>
      <c r="T1490" s="351">
        <f>IF(Q1490=0,0,1)+IF(C1490=0,0,1)+IF(D1490=0,0,1)+IF(E1490=0,0,1)+IF(F1490=0,0,1)+IF(G1490=0,0,1)+IF(H1490=0,0,1)+IF(I1490=0,0,1)+IF(J1490=0,0,1)+IF(K1490=0,0,1)+IF(L1490=0,0,1)+IF(M1490=0,0,1)+IF(N1490=0,0,1)+IF(O1490=0,0,1)</f>
        <v>0</v>
      </c>
      <c r="U1490" s="237"/>
      <c r="V1490" s="237"/>
      <c r="W1490" s="237"/>
      <c r="X1490" s="237"/>
      <c r="Y1490" s="237"/>
      <c r="Z1490" s="237"/>
      <c r="AA1490" s="237"/>
      <c r="AB1490" s="237"/>
      <c r="AC1490" s="237"/>
      <c r="AD1490" s="237"/>
      <c r="AE1490" s="237"/>
      <c r="AF1490" s="237"/>
      <c r="AG1490" s="237"/>
      <c r="AH1490" s="237"/>
      <c r="AI1490" s="237"/>
      <c r="AJ1490" s="237"/>
      <c r="AK1490" s="237"/>
      <c r="AL1490" s="237"/>
      <c r="AM1490" s="237"/>
      <c r="AN1490" s="237"/>
      <c r="AO1490" s="237"/>
      <c r="AP1490" s="237"/>
      <c r="AQ1490" s="237"/>
      <c r="AR1490" s="237"/>
      <c r="AS1490" s="237"/>
      <c r="AT1490" s="237"/>
      <c r="AU1490" s="237"/>
      <c r="AV1490" s="237"/>
      <c r="AW1490" s="237"/>
      <c r="AX1490" s="237"/>
      <c r="AY1490" s="237"/>
      <c r="AZ1490" s="237"/>
      <c r="BA1490" s="237"/>
      <c r="BB1490" s="237"/>
      <c r="BC1490" s="237"/>
      <c r="BD1490" s="237"/>
      <c r="BE1490" s="237"/>
      <c r="BF1490" s="237"/>
      <c r="BG1490" s="237"/>
      <c r="BH1490" s="237"/>
      <c r="BI1490" s="237"/>
      <c r="BJ1490" s="237"/>
      <c r="BK1490" s="237"/>
      <c r="BL1490" s="237"/>
      <c r="BM1490" s="237"/>
      <c r="BN1490" s="237"/>
      <c r="BO1490" s="237"/>
      <c r="BP1490" s="237"/>
      <c r="BQ1490" s="237"/>
      <c r="BR1490" s="237"/>
      <c r="BS1490" s="237"/>
      <c r="BT1490" s="237"/>
      <c r="BU1490" s="237"/>
      <c r="BV1490" s="237"/>
      <c r="BW1490" s="237"/>
      <c r="BX1490" s="237"/>
      <c r="BY1490" s="237"/>
      <c r="BZ1490" s="237"/>
      <c r="CA1490" s="237"/>
      <c r="CB1490" s="237"/>
      <c r="CC1490" s="237"/>
      <c r="CD1490" s="237"/>
      <c r="CE1490" s="237"/>
      <c r="CF1490" s="237"/>
      <c r="CG1490" s="237"/>
      <c r="CH1490" s="237"/>
      <c r="CI1490" s="237"/>
      <c r="CJ1490" s="237"/>
      <c r="CK1490" s="237"/>
      <c r="CL1490" s="237"/>
      <c r="CM1490" s="237"/>
      <c r="CN1490" s="237"/>
      <c r="CO1490" s="237"/>
      <c r="CP1490" s="237"/>
      <c r="CQ1490" s="237"/>
      <c r="CR1490" s="237"/>
      <c r="CS1490" s="237"/>
      <c r="CT1490" s="237"/>
      <c r="CU1490" s="237"/>
      <c r="CV1490" s="237"/>
      <c r="CW1490" s="237"/>
      <c r="CX1490" s="237"/>
      <c r="CY1490" s="237"/>
      <c r="CZ1490" s="237"/>
      <c r="DA1490" s="237"/>
      <c r="DB1490" s="237"/>
      <c r="DC1490" s="237"/>
      <c r="DD1490" s="237"/>
      <c r="DE1490" s="237"/>
      <c r="DF1490" s="237"/>
      <c r="DG1490" s="237"/>
      <c r="DH1490" s="237"/>
      <c r="DI1490" s="237"/>
      <c r="DJ1490" s="237"/>
      <c r="DK1490" s="237"/>
      <c r="DL1490" s="237"/>
      <c r="DM1490" s="237"/>
      <c r="DN1490" s="237"/>
      <c r="DO1490" s="237"/>
      <c r="DP1490" s="237"/>
      <c r="DQ1490" s="237"/>
      <c r="DR1490" s="237"/>
      <c r="DS1490" s="237"/>
      <c r="DT1490" s="237"/>
      <c r="DU1490" s="237"/>
      <c r="DV1490" s="237"/>
      <c r="DW1490" s="237"/>
      <c r="DX1490" s="237"/>
      <c r="DY1490" s="237"/>
      <c r="DZ1490" s="237"/>
      <c r="EA1490" s="237"/>
      <c r="EB1490" s="237"/>
      <c r="EC1490" s="237"/>
      <c r="ED1490" s="237"/>
      <c r="EE1490" s="237"/>
      <c r="EF1490" s="237"/>
      <c r="EG1490" s="237"/>
      <c r="EH1490" s="237"/>
      <c r="EI1490" s="237"/>
      <c r="EJ1490" s="237"/>
      <c r="EK1490" s="237"/>
      <c r="EL1490" s="237"/>
      <c r="EM1490" s="237"/>
      <c r="EN1490" s="237"/>
      <c r="EO1490" s="237"/>
      <c r="EP1490" s="237"/>
      <c r="EQ1490" s="237"/>
      <c r="ER1490" s="237"/>
      <c r="ES1490" s="237"/>
      <c r="ET1490" s="237"/>
      <c r="EU1490" s="237"/>
      <c r="EV1490" s="237"/>
      <c r="EW1490" s="237"/>
      <c r="EX1490" s="237"/>
      <c r="EY1490" s="237"/>
      <c r="EZ1490" s="237"/>
      <c r="FA1490" s="237"/>
      <c r="FB1490" s="237"/>
      <c r="FC1490" s="237"/>
      <c r="FD1490" s="237"/>
      <c r="FE1490" s="237"/>
      <c r="FF1490" s="237"/>
      <c r="FG1490" s="237"/>
      <c r="FH1490" s="237"/>
      <c r="FI1490" s="237"/>
      <c r="FJ1490" s="237"/>
      <c r="FK1490" s="237"/>
      <c r="FL1490" s="237"/>
      <c r="FM1490" s="237"/>
      <c r="FN1490" s="237"/>
      <c r="FO1490" s="237"/>
      <c r="FP1490" s="237"/>
      <c r="FQ1490" s="237"/>
      <c r="FR1490" s="237"/>
      <c r="FS1490" s="237"/>
      <c r="FT1490" s="237"/>
      <c r="FU1490" s="237"/>
      <c r="FV1490" s="237"/>
      <c r="FW1490" s="237"/>
      <c r="FX1490" s="237"/>
      <c r="FY1490" s="237"/>
      <c r="FZ1490" s="237"/>
      <c r="GA1490" s="237"/>
      <c r="GB1490" s="237"/>
      <c r="GC1490" s="237"/>
      <c r="GD1490" s="237"/>
      <c r="GE1490" s="237"/>
      <c r="GF1490" s="237"/>
      <c r="GG1490" s="237"/>
      <c r="GH1490" s="237"/>
      <c r="GI1490" s="237"/>
      <c r="GJ1490" s="237"/>
      <c r="GK1490" s="237"/>
      <c r="GL1490" s="237"/>
      <c r="GM1490" s="237"/>
      <c r="GN1490" s="237"/>
      <c r="GO1490" s="237"/>
      <c r="GP1490" s="237"/>
      <c r="GQ1490" s="237"/>
    </row>
    <row r="1491" spans="1:199" s="81" customFormat="1" ht="15" hidden="1">
      <c r="A1491" s="176" t="s">
        <v>3371</v>
      </c>
      <c r="B1491" s="241" t="s">
        <v>6665</v>
      </c>
      <c r="C1491" s="242">
        <v>0</v>
      </c>
      <c r="D1491" s="242">
        <v>0</v>
      </c>
      <c r="E1491" s="242">
        <v>0</v>
      </c>
      <c r="F1491" s="242">
        <v>0</v>
      </c>
      <c r="G1491" s="242">
        <v>0</v>
      </c>
      <c r="H1491" s="242">
        <v>0</v>
      </c>
      <c r="I1491" s="242">
        <v>0</v>
      </c>
      <c r="J1491" s="242">
        <v>0</v>
      </c>
      <c r="K1491" s="242">
        <v>0</v>
      </c>
      <c r="L1491" s="242">
        <v>0</v>
      </c>
      <c r="M1491" s="242">
        <v>0</v>
      </c>
      <c r="N1491" s="242">
        <v>0</v>
      </c>
      <c r="O1491" s="242">
        <v>0</v>
      </c>
      <c r="P1491" s="28"/>
      <c r="Q1491" s="242">
        <f>SUM(D1491:O1491)</f>
        <v>0</v>
      </c>
      <c r="R1491" s="242">
        <f>IF($R$19&lt;1,0,Q1491/$R$19)</f>
        <v>0</v>
      </c>
      <c r="S1491" s="243"/>
      <c r="T1491" s="351">
        <f>IF(Q1491=0,0,1)+IF(C1491=0,0,1)+IF(D1491=0,0,1)+IF(E1491=0,0,1)+IF(F1491=0,0,1)+IF(G1491=0,0,1)+IF(H1491=0,0,1)+IF(I1491=0,0,1)+IF(J1491=0,0,1)+IF(K1491=0,0,1)+IF(L1491=0,0,1)+IF(M1491=0,0,1)+IF(N1491=0,0,1)+IF(O1491=0,0,1)</f>
        <v>0</v>
      </c>
      <c r="U1491" s="237"/>
      <c r="V1491" s="237"/>
      <c r="W1491" s="237"/>
      <c r="X1491" s="237"/>
      <c r="Y1491" s="237"/>
      <c r="Z1491" s="237"/>
      <c r="AA1491" s="237"/>
      <c r="AB1491" s="237"/>
      <c r="AC1491" s="237"/>
      <c r="AD1491" s="237"/>
      <c r="AE1491" s="237"/>
      <c r="AF1491" s="237"/>
      <c r="AG1491" s="237"/>
      <c r="AH1491" s="237"/>
      <c r="AI1491" s="237"/>
      <c r="AJ1491" s="237"/>
      <c r="AK1491" s="237"/>
      <c r="AL1491" s="237"/>
      <c r="AM1491" s="237"/>
      <c r="AN1491" s="237"/>
      <c r="AO1491" s="237"/>
      <c r="AP1491" s="237"/>
      <c r="AQ1491" s="237"/>
      <c r="AR1491" s="237"/>
      <c r="AS1491" s="237"/>
      <c r="AT1491" s="237"/>
      <c r="AU1491" s="237"/>
      <c r="AV1491" s="237"/>
      <c r="AW1491" s="237"/>
      <c r="AX1491" s="237"/>
      <c r="AY1491" s="237"/>
      <c r="AZ1491" s="237"/>
      <c r="BA1491" s="237"/>
      <c r="BB1491" s="237"/>
      <c r="BC1491" s="237"/>
      <c r="BD1491" s="237"/>
      <c r="BE1491" s="237"/>
      <c r="BF1491" s="237"/>
      <c r="BG1491" s="237"/>
      <c r="BH1491" s="237"/>
      <c r="BI1491" s="237"/>
      <c r="BJ1491" s="237"/>
      <c r="BK1491" s="237"/>
      <c r="BL1491" s="237"/>
      <c r="BM1491" s="237"/>
      <c r="BN1491" s="237"/>
      <c r="BO1491" s="237"/>
      <c r="BP1491" s="237"/>
      <c r="BQ1491" s="237"/>
      <c r="BR1491" s="237"/>
      <c r="BS1491" s="237"/>
      <c r="BT1491" s="237"/>
      <c r="BU1491" s="237"/>
      <c r="BV1491" s="237"/>
      <c r="BW1491" s="237"/>
      <c r="BX1491" s="237"/>
      <c r="BY1491" s="237"/>
      <c r="BZ1491" s="237"/>
      <c r="CA1491" s="237"/>
      <c r="CB1491" s="237"/>
      <c r="CC1491" s="237"/>
      <c r="CD1491" s="237"/>
      <c r="CE1491" s="237"/>
      <c r="CF1491" s="237"/>
      <c r="CG1491" s="237"/>
      <c r="CH1491" s="237"/>
      <c r="CI1491" s="237"/>
      <c r="CJ1491" s="237"/>
      <c r="CK1491" s="237"/>
      <c r="CL1491" s="237"/>
      <c r="CM1491" s="237"/>
      <c r="CN1491" s="237"/>
      <c r="CO1491" s="237"/>
      <c r="CP1491" s="237"/>
      <c r="CQ1491" s="237"/>
      <c r="CR1491" s="237"/>
      <c r="CS1491" s="237"/>
      <c r="CT1491" s="237"/>
      <c r="CU1491" s="237"/>
      <c r="CV1491" s="237"/>
      <c r="CW1491" s="237"/>
      <c r="CX1491" s="237"/>
      <c r="CY1491" s="237"/>
      <c r="CZ1491" s="237"/>
      <c r="DA1491" s="237"/>
      <c r="DB1491" s="237"/>
      <c r="DC1491" s="237"/>
      <c r="DD1491" s="237"/>
      <c r="DE1491" s="237"/>
      <c r="DF1491" s="237"/>
      <c r="DG1491" s="237"/>
      <c r="DH1491" s="237"/>
      <c r="DI1491" s="237"/>
      <c r="DJ1491" s="237"/>
      <c r="DK1491" s="237"/>
      <c r="DL1491" s="237"/>
      <c r="DM1491" s="237"/>
      <c r="DN1491" s="237"/>
      <c r="DO1491" s="237"/>
      <c r="DP1491" s="237"/>
      <c r="DQ1491" s="237"/>
      <c r="DR1491" s="237"/>
      <c r="DS1491" s="237"/>
      <c r="DT1491" s="237"/>
      <c r="DU1491" s="237"/>
      <c r="DV1491" s="237"/>
      <c r="DW1491" s="237"/>
      <c r="DX1491" s="237"/>
      <c r="DY1491" s="237"/>
      <c r="DZ1491" s="237"/>
      <c r="EA1491" s="237"/>
      <c r="EB1491" s="237"/>
      <c r="EC1491" s="237"/>
      <c r="ED1491" s="237"/>
      <c r="EE1491" s="237"/>
      <c r="EF1491" s="237"/>
      <c r="EG1491" s="237"/>
      <c r="EH1491" s="237"/>
      <c r="EI1491" s="237"/>
      <c r="EJ1491" s="237"/>
      <c r="EK1491" s="237"/>
      <c r="EL1491" s="237"/>
      <c r="EM1491" s="237"/>
      <c r="EN1491" s="237"/>
      <c r="EO1491" s="237"/>
      <c r="EP1491" s="237"/>
      <c r="EQ1491" s="237"/>
      <c r="ER1491" s="237"/>
      <c r="ES1491" s="237"/>
      <c r="ET1491" s="237"/>
      <c r="EU1491" s="237"/>
      <c r="EV1491" s="237"/>
      <c r="EW1491" s="237"/>
      <c r="EX1491" s="237"/>
      <c r="EY1491" s="237"/>
      <c r="EZ1491" s="237"/>
      <c r="FA1491" s="237"/>
      <c r="FB1491" s="237"/>
      <c r="FC1491" s="237"/>
      <c r="FD1491" s="237"/>
      <c r="FE1491" s="237"/>
      <c r="FF1491" s="237"/>
      <c r="FG1491" s="237"/>
      <c r="FH1491" s="237"/>
      <c r="FI1491" s="237"/>
      <c r="FJ1491" s="237"/>
      <c r="FK1491" s="237"/>
      <c r="FL1491" s="237"/>
      <c r="FM1491" s="237"/>
      <c r="FN1491" s="237"/>
      <c r="FO1491" s="237"/>
      <c r="FP1491" s="237"/>
      <c r="FQ1491" s="237"/>
      <c r="FR1491" s="237"/>
      <c r="FS1491" s="237"/>
      <c r="FT1491" s="237"/>
      <c r="FU1491" s="237"/>
      <c r="FV1491" s="237"/>
      <c r="FW1491" s="237"/>
      <c r="FX1491" s="237"/>
      <c r="FY1491" s="237"/>
      <c r="FZ1491" s="237"/>
      <c r="GA1491" s="237"/>
      <c r="GB1491" s="237"/>
      <c r="GC1491" s="237"/>
      <c r="GD1491" s="237"/>
      <c r="GE1491" s="237"/>
      <c r="GF1491" s="237"/>
      <c r="GG1491" s="237"/>
      <c r="GH1491" s="237"/>
      <c r="GI1491" s="237"/>
      <c r="GJ1491" s="237"/>
      <c r="GK1491" s="237"/>
      <c r="GL1491" s="237"/>
      <c r="GM1491" s="237"/>
      <c r="GN1491" s="237"/>
      <c r="GO1491" s="237"/>
      <c r="GP1491" s="237"/>
      <c r="GQ1491" s="237"/>
    </row>
    <row r="1492" spans="1:199" s="81" customFormat="1" ht="15" hidden="1">
      <c r="A1492" s="176" t="s">
        <v>3372</v>
      </c>
      <c r="B1492" s="241" t="s">
        <v>6666</v>
      </c>
      <c r="C1492" s="242">
        <v>0</v>
      </c>
      <c r="D1492" s="242">
        <v>0</v>
      </c>
      <c r="E1492" s="242">
        <v>0</v>
      </c>
      <c r="F1492" s="242">
        <v>0</v>
      </c>
      <c r="G1492" s="242">
        <v>0</v>
      </c>
      <c r="H1492" s="242">
        <v>0</v>
      </c>
      <c r="I1492" s="242">
        <v>0</v>
      </c>
      <c r="J1492" s="242">
        <v>0</v>
      </c>
      <c r="K1492" s="242">
        <v>0</v>
      </c>
      <c r="L1492" s="242">
        <v>0</v>
      </c>
      <c r="M1492" s="242">
        <v>0</v>
      </c>
      <c r="N1492" s="242">
        <v>0</v>
      </c>
      <c r="O1492" s="242">
        <v>0</v>
      </c>
      <c r="P1492" s="28"/>
      <c r="Q1492" s="242">
        <f>SUM(D1492:O1492)</f>
        <v>0</v>
      </c>
      <c r="R1492" s="242">
        <f>IF($R$19&lt;1,0,Q1492/$R$19)</f>
        <v>0</v>
      </c>
      <c r="S1492" s="243"/>
      <c r="T1492" s="351">
        <f>IF(Q1492=0,0,1)+IF(C1492=0,0,1)+IF(D1492=0,0,1)+IF(E1492=0,0,1)+IF(F1492=0,0,1)+IF(G1492=0,0,1)+IF(H1492=0,0,1)+IF(I1492=0,0,1)+IF(J1492=0,0,1)+IF(K1492=0,0,1)+IF(L1492=0,0,1)+IF(M1492=0,0,1)+IF(N1492=0,0,1)+IF(O1492=0,0,1)</f>
        <v>0</v>
      </c>
      <c r="U1492" s="237"/>
      <c r="V1492" s="237"/>
      <c r="W1492" s="237"/>
      <c r="X1492" s="237"/>
      <c r="Y1492" s="237"/>
      <c r="Z1492" s="237"/>
      <c r="AA1492" s="237"/>
      <c r="AB1492" s="237"/>
      <c r="AC1492" s="237"/>
      <c r="AD1492" s="237"/>
      <c r="AE1492" s="237"/>
      <c r="AF1492" s="237"/>
      <c r="AG1492" s="237"/>
      <c r="AH1492" s="237"/>
      <c r="AI1492" s="237"/>
      <c r="AJ1492" s="237"/>
      <c r="AK1492" s="237"/>
      <c r="AL1492" s="237"/>
      <c r="AM1492" s="237"/>
      <c r="AN1492" s="237"/>
      <c r="AO1492" s="237"/>
      <c r="AP1492" s="237"/>
      <c r="AQ1492" s="237"/>
      <c r="AR1492" s="237"/>
      <c r="AS1492" s="237"/>
      <c r="AT1492" s="237"/>
      <c r="AU1492" s="237"/>
      <c r="AV1492" s="237"/>
      <c r="AW1492" s="237"/>
      <c r="AX1492" s="237"/>
      <c r="AY1492" s="237"/>
      <c r="AZ1492" s="237"/>
      <c r="BA1492" s="237"/>
      <c r="BB1492" s="237"/>
      <c r="BC1492" s="237"/>
      <c r="BD1492" s="237"/>
      <c r="BE1492" s="237"/>
      <c r="BF1492" s="237"/>
      <c r="BG1492" s="237"/>
      <c r="BH1492" s="237"/>
      <c r="BI1492" s="237"/>
      <c r="BJ1492" s="237"/>
      <c r="BK1492" s="237"/>
      <c r="BL1492" s="237"/>
      <c r="BM1492" s="237"/>
      <c r="BN1492" s="237"/>
      <c r="BO1492" s="237"/>
      <c r="BP1492" s="237"/>
      <c r="BQ1492" s="237"/>
      <c r="BR1492" s="237"/>
      <c r="BS1492" s="237"/>
      <c r="BT1492" s="237"/>
      <c r="BU1492" s="237"/>
      <c r="BV1492" s="237"/>
      <c r="BW1492" s="237"/>
      <c r="BX1492" s="237"/>
      <c r="BY1492" s="237"/>
      <c r="BZ1492" s="237"/>
      <c r="CA1492" s="237"/>
      <c r="CB1492" s="237"/>
      <c r="CC1492" s="237"/>
      <c r="CD1492" s="237"/>
      <c r="CE1492" s="237"/>
      <c r="CF1492" s="237"/>
      <c r="CG1492" s="237"/>
      <c r="CH1492" s="237"/>
      <c r="CI1492" s="237"/>
      <c r="CJ1492" s="237"/>
      <c r="CK1492" s="237"/>
      <c r="CL1492" s="237"/>
      <c r="CM1492" s="237"/>
      <c r="CN1492" s="237"/>
      <c r="CO1492" s="237"/>
      <c r="CP1492" s="237"/>
      <c r="CQ1492" s="237"/>
      <c r="CR1492" s="237"/>
      <c r="CS1492" s="237"/>
      <c r="CT1492" s="237"/>
      <c r="CU1492" s="237"/>
      <c r="CV1492" s="237"/>
      <c r="CW1492" s="237"/>
      <c r="CX1492" s="237"/>
      <c r="CY1492" s="237"/>
      <c r="CZ1492" s="237"/>
      <c r="DA1492" s="237"/>
      <c r="DB1492" s="237"/>
      <c r="DC1492" s="237"/>
      <c r="DD1492" s="237"/>
      <c r="DE1492" s="237"/>
      <c r="DF1492" s="237"/>
      <c r="DG1492" s="237"/>
      <c r="DH1492" s="237"/>
      <c r="DI1492" s="237"/>
      <c r="DJ1492" s="237"/>
      <c r="DK1492" s="237"/>
      <c r="DL1492" s="237"/>
      <c r="DM1492" s="237"/>
      <c r="DN1492" s="237"/>
      <c r="DO1492" s="237"/>
      <c r="DP1492" s="237"/>
      <c r="DQ1492" s="237"/>
      <c r="DR1492" s="237"/>
      <c r="DS1492" s="237"/>
      <c r="DT1492" s="237"/>
      <c r="DU1492" s="237"/>
      <c r="DV1492" s="237"/>
      <c r="DW1492" s="237"/>
      <c r="DX1492" s="237"/>
      <c r="DY1492" s="237"/>
      <c r="DZ1492" s="237"/>
      <c r="EA1492" s="237"/>
      <c r="EB1492" s="237"/>
      <c r="EC1492" s="237"/>
      <c r="ED1492" s="237"/>
      <c r="EE1492" s="237"/>
      <c r="EF1492" s="237"/>
      <c r="EG1492" s="237"/>
      <c r="EH1492" s="237"/>
      <c r="EI1492" s="237"/>
      <c r="EJ1492" s="237"/>
      <c r="EK1492" s="237"/>
      <c r="EL1492" s="237"/>
      <c r="EM1492" s="237"/>
      <c r="EN1492" s="237"/>
      <c r="EO1492" s="237"/>
      <c r="EP1492" s="237"/>
      <c r="EQ1492" s="237"/>
      <c r="ER1492" s="237"/>
      <c r="ES1492" s="237"/>
      <c r="ET1492" s="237"/>
      <c r="EU1492" s="237"/>
      <c r="EV1492" s="237"/>
      <c r="EW1492" s="237"/>
      <c r="EX1492" s="237"/>
      <c r="EY1492" s="237"/>
      <c r="EZ1492" s="237"/>
      <c r="FA1492" s="237"/>
      <c r="FB1492" s="237"/>
      <c r="FC1492" s="237"/>
      <c r="FD1492" s="237"/>
      <c r="FE1492" s="237"/>
      <c r="FF1492" s="237"/>
      <c r="FG1492" s="237"/>
      <c r="FH1492" s="237"/>
      <c r="FI1492" s="237"/>
      <c r="FJ1492" s="237"/>
      <c r="FK1492" s="237"/>
      <c r="FL1492" s="237"/>
      <c r="FM1492" s="237"/>
      <c r="FN1492" s="237"/>
      <c r="FO1492" s="237"/>
      <c r="FP1492" s="237"/>
      <c r="FQ1492" s="237"/>
      <c r="FR1492" s="237"/>
      <c r="FS1492" s="237"/>
      <c r="FT1492" s="237"/>
      <c r="FU1492" s="237"/>
      <c r="FV1492" s="237"/>
      <c r="FW1492" s="237"/>
      <c r="FX1492" s="237"/>
      <c r="FY1492" s="237"/>
      <c r="FZ1492" s="237"/>
      <c r="GA1492" s="237"/>
      <c r="GB1492" s="237"/>
      <c r="GC1492" s="237"/>
      <c r="GD1492" s="237"/>
      <c r="GE1492" s="237"/>
      <c r="GF1492" s="237"/>
      <c r="GG1492" s="237"/>
      <c r="GH1492" s="237"/>
      <c r="GI1492" s="237"/>
      <c r="GJ1492" s="237"/>
      <c r="GK1492" s="237"/>
      <c r="GL1492" s="237"/>
      <c r="GM1492" s="237"/>
      <c r="GN1492" s="237"/>
      <c r="GO1492" s="237"/>
      <c r="GP1492" s="237"/>
      <c r="GQ1492" s="237"/>
    </row>
    <row r="1493" spans="1:199" s="81" customFormat="1" ht="15" hidden="1">
      <c r="A1493" s="176" t="s">
        <v>3373</v>
      </c>
      <c r="B1493" s="241" t="s">
        <v>6667</v>
      </c>
      <c r="C1493" s="242">
        <v>0</v>
      </c>
      <c r="D1493" s="242">
        <v>0</v>
      </c>
      <c r="E1493" s="242">
        <v>0</v>
      </c>
      <c r="F1493" s="242">
        <v>0</v>
      </c>
      <c r="G1493" s="242">
        <v>0</v>
      </c>
      <c r="H1493" s="242">
        <v>0</v>
      </c>
      <c r="I1493" s="242">
        <v>0</v>
      </c>
      <c r="J1493" s="242">
        <v>0</v>
      </c>
      <c r="K1493" s="242">
        <v>0</v>
      </c>
      <c r="L1493" s="242">
        <v>0</v>
      </c>
      <c r="M1493" s="242">
        <v>0</v>
      </c>
      <c r="N1493" s="242">
        <v>0</v>
      </c>
      <c r="O1493" s="242">
        <v>0</v>
      </c>
      <c r="P1493" s="28"/>
      <c r="Q1493" s="242">
        <f>SUM(D1493:O1493)</f>
        <v>0</v>
      </c>
      <c r="R1493" s="242">
        <f>IF($R$19&lt;1,0,Q1493/$R$19)</f>
        <v>0</v>
      </c>
      <c r="S1493" s="243"/>
      <c r="T1493" s="351">
        <f>IF(Q1493=0,0,1)+IF(C1493=0,0,1)+IF(D1493=0,0,1)+IF(E1493=0,0,1)+IF(F1493=0,0,1)+IF(G1493=0,0,1)+IF(H1493=0,0,1)+IF(I1493=0,0,1)+IF(J1493=0,0,1)+IF(K1493=0,0,1)+IF(L1493=0,0,1)+IF(M1493=0,0,1)+IF(N1493=0,0,1)+IF(O1493=0,0,1)</f>
        <v>0</v>
      </c>
      <c r="U1493" s="237"/>
      <c r="V1493" s="237"/>
      <c r="W1493" s="237"/>
      <c r="X1493" s="237"/>
      <c r="Y1493" s="237"/>
      <c r="Z1493" s="237"/>
      <c r="AA1493" s="237"/>
      <c r="AB1493" s="237"/>
      <c r="AC1493" s="237"/>
      <c r="AD1493" s="237"/>
      <c r="AE1493" s="237"/>
      <c r="AF1493" s="237"/>
      <c r="AG1493" s="237"/>
      <c r="AH1493" s="237"/>
      <c r="AI1493" s="237"/>
      <c r="AJ1493" s="237"/>
      <c r="AK1493" s="237"/>
      <c r="AL1493" s="237"/>
      <c r="AM1493" s="237"/>
      <c r="AN1493" s="237"/>
      <c r="AO1493" s="237"/>
      <c r="AP1493" s="237"/>
      <c r="AQ1493" s="237"/>
      <c r="AR1493" s="237"/>
      <c r="AS1493" s="237"/>
      <c r="AT1493" s="237"/>
      <c r="AU1493" s="237"/>
      <c r="AV1493" s="237"/>
      <c r="AW1493" s="237"/>
      <c r="AX1493" s="237"/>
      <c r="AY1493" s="237"/>
      <c r="AZ1493" s="237"/>
      <c r="BA1493" s="237"/>
      <c r="BB1493" s="237"/>
      <c r="BC1493" s="237"/>
      <c r="BD1493" s="237"/>
      <c r="BE1493" s="237"/>
      <c r="BF1493" s="237"/>
      <c r="BG1493" s="237"/>
      <c r="BH1493" s="237"/>
      <c r="BI1493" s="237"/>
      <c r="BJ1493" s="237"/>
      <c r="BK1493" s="237"/>
      <c r="BL1493" s="237"/>
      <c r="BM1493" s="237"/>
      <c r="BN1493" s="237"/>
      <c r="BO1493" s="237"/>
      <c r="BP1493" s="237"/>
      <c r="BQ1493" s="237"/>
      <c r="BR1493" s="237"/>
      <c r="BS1493" s="237"/>
      <c r="BT1493" s="237"/>
      <c r="BU1493" s="237"/>
      <c r="BV1493" s="237"/>
      <c r="BW1493" s="237"/>
      <c r="BX1493" s="237"/>
      <c r="BY1493" s="237"/>
      <c r="BZ1493" s="237"/>
      <c r="CA1493" s="237"/>
      <c r="CB1493" s="237"/>
      <c r="CC1493" s="237"/>
      <c r="CD1493" s="237"/>
      <c r="CE1493" s="237"/>
      <c r="CF1493" s="237"/>
      <c r="CG1493" s="237"/>
      <c r="CH1493" s="237"/>
      <c r="CI1493" s="237"/>
      <c r="CJ1493" s="237"/>
      <c r="CK1493" s="237"/>
      <c r="CL1493" s="237"/>
      <c r="CM1493" s="237"/>
      <c r="CN1493" s="237"/>
      <c r="CO1493" s="237"/>
      <c r="CP1493" s="237"/>
      <c r="CQ1493" s="237"/>
      <c r="CR1493" s="237"/>
      <c r="CS1493" s="237"/>
      <c r="CT1493" s="237"/>
      <c r="CU1493" s="237"/>
      <c r="CV1493" s="237"/>
      <c r="CW1493" s="237"/>
      <c r="CX1493" s="237"/>
      <c r="CY1493" s="237"/>
      <c r="CZ1493" s="237"/>
      <c r="DA1493" s="237"/>
      <c r="DB1493" s="237"/>
      <c r="DC1493" s="237"/>
      <c r="DD1493" s="237"/>
      <c r="DE1493" s="237"/>
      <c r="DF1493" s="237"/>
      <c r="DG1493" s="237"/>
      <c r="DH1493" s="237"/>
      <c r="DI1493" s="237"/>
      <c r="DJ1493" s="237"/>
      <c r="DK1493" s="237"/>
      <c r="DL1493" s="237"/>
      <c r="DM1493" s="237"/>
      <c r="DN1493" s="237"/>
      <c r="DO1493" s="237"/>
      <c r="DP1493" s="237"/>
      <c r="DQ1493" s="237"/>
      <c r="DR1493" s="237"/>
      <c r="DS1493" s="237"/>
      <c r="DT1493" s="237"/>
      <c r="DU1493" s="237"/>
      <c r="DV1493" s="237"/>
      <c r="DW1493" s="237"/>
      <c r="DX1493" s="237"/>
      <c r="DY1493" s="237"/>
      <c r="DZ1493" s="237"/>
      <c r="EA1493" s="237"/>
      <c r="EB1493" s="237"/>
      <c r="EC1493" s="237"/>
      <c r="ED1493" s="237"/>
      <c r="EE1493" s="237"/>
      <c r="EF1493" s="237"/>
      <c r="EG1493" s="237"/>
      <c r="EH1493" s="237"/>
      <c r="EI1493" s="237"/>
      <c r="EJ1493" s="237"/>
      <c r="EK1493" s="237"/>
      <c r="EL1493" s="237"/>
      <c r="EM1493" s="237"/>
      <c r="EN1493" s="237"/>
      <c r="EO1493" s="237"/>
      <c r="EP1493" s="237"/>
      <c r="EQ1493" s="237"/>
      <c r="ER1493" s="237"/>
      <c r="ES1493" s="237"/>
      <c r="ET1493" s="237"/>
      <c r="EU1493" s="237"/>
      <c r="EV1493" s="237"/>
      <c r="EW1493" s="237"/>
      <c r="EX1493" s="237"/>
      <c r="EY1493" s="237"/>
      <c r="EZ1493" s="237"/>
      <c r="FA1493" s="237"/>
      <c r="FB1493" s="237"/>
      <c r="FC1493" s="237"/>
      <c r="FD1493" s="237"/>
      <c r="FE1493" s="237"/>
      <c r="FF1493" s="237"/>
      <c r="FG1493" s="237"/>
      <c r="FH1493" s="237"/>
      <c r="FI1493" s="237"/>
      <c r="FJ1493" s="237"/>
      <c r="FK1493" s="237"/>
      <c r="FL1493" s="237"/>
      <c r="FM1493" s="237"/>
      <c r="FN1493" s="237"/>
      <c r="FO1493" s="237"/>
      <c r="FP1493" s="237"/>
      <c r="FQ1493" s="237"/>
      <c r="FR1493" s="237"/>
      <c r="FS1493" s="237"/>
      <c r="FT1493" s="237"/>
      <c r="FU1493" s="237"/>
      <c r="FV1493" s="237"/>
      <c r="FW1493" s="237"/>
      <c r="FX1493" s="237"/>
      <c r="FY1493" s="237"/>
      <c r="FZ1493" s="237"/>
      <c r="GA1493" s="237"/>
      <c r="GB1493" s="237"/>
      <c r="GC1493" s="237"/>
      <c r="GD1493" s="237"/>
      <c r="GE1493" s="237"/>
      <c r="GF1493" s="237"/>
      <c r="GG1493" s="237"/>
      <c r="GH1493" s="237"/>
      <c r="GI1493" s="237"/>
      <c r="GJ1493" s="237"/>
      <c r="GK1493" s="237"/>
      <c r="GL1493" s="237"/>
      <c r="GM1493" s="237"/>
      <c r="GN1493" s="237"/>
      <c r="GO1493" s="237"/>
      <c r="GP1493" s="237"/>
      <c r="GQ1493" s="237"/>
    </row>
    <row r="1494" spans="1:199" s="81" customFormat="1" ht="15" hidden="1">
      <c r="A1494" s="176" t="s">
        <v>3374</v>
      </c>
      <c r="B1494" s="241" t="s">
        <v>6668</v>
      </c>
      <c r="C1494" s="242">
        <v>0</v>
      </c>
      <c r="D1494" s="242">
        <v>0</v>
      </c>
      <c r="E1494" s="242">
        <v>0</v>
      </c>
      <c r="F1494" s="242">
        <v>0</v>
      </c>
      <c r="G1494" s="242">
        <v>0</v>
      </c>
      <c r="H1494" s="242">
        <v>0</v>
      </c>
      <c r="I1494" s="242">
        <v>0</v>
      </c>
      <c r="J1494" s="242">
        <v>0</v>
      </c>
      <c r="K1494" s="242">
        <v>0</v>
      </c>
      <c r="L1494" s="242">
        <v>0</v>
      </c>
      <c r="M1494" s="242">
        <v>0</v>
      </c>
      <c r="N1494" s="242">
        <v>0</v>
      </c>
      <c r="O1494" s="242">
        <v>0</v>
      </c>
      <c r="P1494" s="28"/>
      <c r="Q1494" s="242">
        <f>SUM(D1494:O1494)</f>
        <v>0</v>
      </c>
      <c r="R1494" s="242">
        <f>IF($R$19&lt;1,0,Q1494/$R$19)</f>
        <v>0</v>
      </c>
      <c r="S1494" s="243"/>
      <c r="T1494" s="351">
        <f>IF(Q1494=0,0,1)+IF(C1494=0,0,1)+IF(D1494=0,0,1)+IF(E1494=0,0,1)+IF(F1494=0,0,1)+IF(G1494=0,0,1)+IF(H1494=0,0,1)+IF(I1494=0,0,1)+IF(J1494=0,0,1)+IF(K1494=0,0,1)+IF(L1494=0,0,1)+IF(M1494=0,0,1)+IF(N1494=0,0,1)+IF(O1494=0,0,1)</f>
        <v>0</v>
      </c>
      <c r="U1494" s="237"/>
      <c r="V1494" s="237"/>
      <c r="W1494" s="237"/>
      <c r="X1494" s="237"/>
      <c r="Y1494" s="237"/>
      <c r="Z1494" s="237"/>
      <c r="AA1494" s="237"/>
      <c r="AB1494" s="237"/>
      <c r="AC1494" s="237"/>
      <c r="AD1494" s="237"/>
      <c r="AE1494" s="237"/>
      <c r="AF1494" s="237"/>
      <c r="AG1494" s="237"/>
      <c r="AH1494" s="237"/>
      <c r="AI1494" s="237"/>
      <c r="AJ1494" s="237"/>
      <c r="AK1494" s="237"/>
      <c r="AL1494" s="237"/>
      <c r="AM1494" s="237"/>
      <c r="AN1494" s="237"/>
      <c r="AO1494" s="237"/>
      <c r="AP1494" s="237"/>
      <c r="AQ1494" s="237"/>
      <c r="AR1494" s="237"/>
      <c r="AS1494" s="237"/>
      <c r="AT1494" s="237"/>
      <c r="AU1494" s="237"/>
      <c r="AV1494" s="237"/>
      <c r="AW1494" s="237"/>
      <c r="AX1494" s="237"/>
      <c r="AY1494" s="237"/>
      <c r="AZ1494" s="237"/>
      <c r="BA1494" s="237"/>
      <c r="BB1494" s="237"/>
      <c r="BC1494" s="237"/>
      <c r="BD1494" s="237"/>
      <c r="BE1494" s="237"/>
      <c r="BF1494" s="237"/>
      <c r="BG1494" s="237"/>
      <c r="BH1494" s="237"/>
      <c r="BI1494" s="237"/>
      <c r="BJ1494" s="237"/>
      <c r="BK1494" s="237"/>
      <c r="BL1494" s="237"/>
      <c r="BM1494" s="237"/>
      <c r="BN1494" s="237"/>
      <c r="BO1494" s="237"/>
      <c r="BP1494" s="237"/>
      <c r="BQ1494" s="237"/>
      <c r="BR1494" s="237"/>
      <c r="BS1494" s="237"/>
      <c r="BT1494" s="237"/>
      <c r="BU1494" s="237"/>
      <c r="BV1494" s="237"/>
      <c r="BW1494" s="237"/>
      <c r="BX1494" s="237"/>
      <c r="BY1494" s="237"/>
      <c r="BZ1494" s="237"/>
      <c r="CA1494" s="237"/>
      <c r="CB1494" s="237"/>
      <c r="CC1494" s="237"/>
      <c r="CD1494" s="237"/>
      <c r="CE1494" s="237"/>
      <c r="CF1494" s="237"/>
      <c r="CG1494" s="237"/>
      <c r="CH1494" s="237"/>
      <c r="CI1494" s="237"/>
      <c r="CJ1494" s="237"/>
      <c r="CK1494" s="237"/>
      <c r="CL1494" s="237"/>
      <c r="CM1494" s="237"/>
      <c r="CN1494" s="237"/>
      <c r="CO1494" s="237"/>
      <c r="CP1494" s="237"/>
      <c r="CQ1494" s="237"/>
      <c r="CR1494" s="237"/>
      <c r="CS1494" s="237"/>
      <c r="CT1494" s="237"/>
      <c r="CU1494" s="237"/>
      <c r="CV1494" s="237"/>
      <c r="CW1494" s="237"/>
      <c r="CX1494" s="237"/>
      <c r="CY1494" s="237"/>
      <c r="CZ1494" s="237"/>
      <c r="DA1494" s="237"/>
      <c r="DB1494" s="237"/>
      <c r="DC1494" s="237"/>
      <c r="DD1494" s="237"/>
      <c r="DE1494" s="237"/>
      <c r="DF1494" s="237"/>
      <c r="DG1494" s="237"/>
      <c r="DH1494" s="237"/>
      <c r="DI1494" s="237"/>
      <c r="DJ1494" s="237"/>
      <c r="DK1494" s="237"/>
      <c r="DL1494" s="237"/>
      <c r="DM1494" s="237"/>
      <c r="DN1494" s="237"/>
      <c r="DO1494" s="237"/>
      <c r="DP1494" s="237"/>
      <c r="DQ1494" s="237"/>
      <c r="DR1494" s="237"/>
      <c r="DS1494" s="237"/>
      <c r="DT1494" s="237"/>
      <c r="DU1494" s="237"/>
      <c r="DV1494" s="237"/>
      <c r="DW1494" s="237"/>
      <c r="DX1494" s="237"/>
      <c r="DY1494" s="237"/>
      <c r="DZ1494" s="237"/>
      <c r="EA1494" s="237"/>
      <c r="EB1494" s="237"/>
      <c r="EC1494" s="237"/>
      <c r="ED1494" s="237"/>
      <c r="EE1494" s="237"/>
      <c r="EF1494" s="237"/>
      <c r="EG1494" s="237"/>
      <c r="EH1494" s="237"/>
      <c r="EI1494" s="237"/>
      <c r="EJ1494" s="237"/>
      <c r="EK1494" s="237"/>
      <c r="EL1494" s="237"/>
      <c r="EM1494" s="237"/>
      <c r="EN1494" s="237"/>
      <c r="EO1494" s="237"/>
      <c r="EP1494" s="237"/>
      <c r="EQ1494" s="237"/>
      <c r="ER1494" s="237"/>
      <c r="ES1494" s="237"/>
      <c r="ET1494" s="237"/>
      <c r="EU1494" s="237"/>
      <c r="EV1494" s="237"/>
      <c r="EW1494" s="237"/>
      <c r="EX1494" s="237"/>
      <c r="EY1494" s="237"/>
      <c r="EZ1494" s="237"/>
      <c r="FA1494" s="237"/>
      <c r="FB1494" s="237"/>
      <c r="FC1494" s="237"/>
      <c r="FD1494" s="237"/>
      <c r="FE1494" s="237"/>
      <c r="FF1494" s="237"/>
      <c r="FG1494" s="237"/>
      <c r="FH1494" s="237"/>
      <c r="FI1494" s="237"/>
      <c r="FJ1494" s="237"/>
      <c r="FK1494" s="237"/>
      <c r="FL1494" s="237"/>
      <c r="FM1494" s="237"/>
      <c r="FN1494" s="237"/>
      <c r="FO1494" s="237"/>
      <c r="FP1494" s="237"/>
      <c r="FQ1494" s="237"/>
      <c r="FR1494" s="237"/>
      <c r="FS1494" s="237"/>
      <c r="FT1494" s="237"/>
      <c r="FU1494" s="237"/>
      <c r="FV1494" s="237"/>
      <c r="FW1494" s="237"/>
      <c r="FX1494" s="237"/>
      <c r="FY1494" s="237"/>
      <c r="FZ1494" s="237"/>
      <c r="GA1494" s="237"/>
      <c r="GB1494" s="237"/>
      <c r="GC1494" s="237"/>
      <c r="GD1494" s="237"/>
      <c r="GE1494" s="237"/>
      <c r="GF1494" s="237"/>
      <c r="GG1494" s="237"/>
      <c r="GH1494" s="237"/>
      <c r="GI1494" s="237"/>
      <c r="GJ1494" s="237"/>
      <c r="GK1494" s="237"/>
      <c r="GL1494" s="237"/>
      <c r="GM1494" s="237"/>
      <c r="GN1494" s="237"/>
      <c r="GO1494" s="237"/>
      <c r="GP1494" s="237"/>
      <c r="GQ1494" s="237"/>
    </row>
    <row r="1495" spans="1:199" s="81" customFormat="1" ht="15" hidden="1">
      <c r="A1495" s="176" t="s">
        <v>3375</v>
      </c>
      <c r="B1495" s="241" t="s">
        <v>6669</v>
      </c>
      <c r="C1495" s="242">
        <v>0</v>
      </c>
      <c r="D1495" s="242">
        <v>0</v>
      </c>
      <c r="E1495" s="242">
        <v>0</v>
      </c>
      <c r="F1495" s="242">
        <v>0</v>
      </c>
      <c r="G1495" s="242">
        <v>0</v>
      </c>
      <c r="H1495" s="242">
        <v>0</v>
      </c>
      <c r="I1495" s="242">
        <v>0</v>
      </c>
      <c r="J1495" s="242">
        <v>0</v>
      </c>
      <c r="K1495" s="242">
        <v>0</v>
      </c>
      <c r="L1495" s="242">
        <v>0</v>
      </c>
      <c r="M1495" s="242">
        <v>0</v>
      </c>
      <c r="N1495" s="242">
        <v>0</v>
      </c>
      <c r="O1495" s="242">
        <v>0</v>
      </c>
      <c r="P1495" s="28"/>
      <c r="Q1495" s="242">
        <f>SUM(D1495:O1495)</f>
        <v>0</v>
      </c>
      <c r="R1495" s="242">
        <f>IF($R$19&lt;1,0,Q1495/$R$19)</f>
        <v>0</v>
      </c>
      <c r="S1495" s="243"/>
      <c r="T1495" s="351">
        <f>IF(Q1495=0,0,1)+IF(C1495=0,0,1)+IF(D1495=0,0,1)+IF(E1495=0,0,1)+IF(F1495=0,0,1)+IF(G1495=0,0,1)+IF(H1495=0,0,1)+IF(I1495=0,0,1)+IF(J1495=0,0,1)+IF(K1495=0,0,1)+IF(L1495=0,0,1)+IF(M1495=0,0,1)+IF(N1495=0,0,1)+IF(O1495=0,0,1)</f>
        <v>0</v>
      </c>
      <c r="U1495" s="237"/>
      <c r="V1495" s="237"/>
      <c r="W1495" s="237"/>
      <c r="X1495" s="237"/>
      <c r="Y1495" s="237"/>
      <c r="Z1495" s="237"/>
      <c r="AA1495" s="237"/>
      <c r="AB1495" s="237"/>
      <c r="AC1495" s="237"/>
      <c r="AD1495" s="237"/>
      <c r="AE1495" s="237"/>
      <c r="AF1495" s="237"/>
      <c r="AG1495" s="237"/>
      <c r="AH1495" s="237"/>
      <c r="AI1495" s="237"/>
      <c r="AJ1495" s="237"/>
      <c r="AK1495" s="237"/>
      <c r="AL1495" s="237"/>
      <c r="AM1495" s="237"/>
      <c r="AN1495" s="237"/>
      <c r="AO1495" s="237"/>
      <c r="AP1495" s="237"/>
      <c r="AQ1495" s="237"/>
      <c r="AR1495" s="237"/>
      <c r="AS1495" s="237"/>
      <c r="AT1495" s="237"/>
      <c r="AU1495" s="237"/>
      <c r="AV1495" s="237"/>
      <c r="AW1495" s="237"/>
      <c r="AX1495" s="237"/>
      <c r="AY1495" s="237"/>
      <c r="AZ1495" s="237"/>
      <c r="BA1495" s="237"/>
      <c r="BB1495" s="237"/>
      <c r="BC1495" s="237"/>
      <c r="BD1495" s="237"/>
      <c r="BE1495" s="237"/>
      <c r="BF1495" s="237"/>
      <c r="BG1495" s="237"/>
      <c r="BH1495" s="237"/>
      <c r="BI1495" s="237"/>
      <c r="BJ1495" s="237"/>
      <c r="BK1495" s="237"/>
      <c r="BL1495" s="237"/>
      <c r="BM1495" s="237"/>
      <c r="BN1495" s="237"/>
      <c r="BO1495" s="237"/>
      <c r="BP1495" s="237"/>
      <c r="BQ1495" s="237"/>
      <c r="BR1495" s="237"/>
      <c r="BS1495" s="237"/>
      <c r="BT1495" s="237"/>
      <c r="BU1495" s="237"/>
      <c r="BV1495" s="237"/>
      <c r="BW1495" s="237"/>
      <c r="BX1495" s="237"/>
      <c r="BY1495" s="237"/>
      <c r="BZ1495" s="237"/>
      <c r="CA1495" s="237"/>
      <c r="CB1495" s="237"/>
      <c r="CC1495" s="237"/>
      <c r="CD1495" s="237"/>
      <c r="CE1495" s="237"/>
      <c r="CF1495" s="237"/>
      <c r="CG1495" s="237"/>
      <c r="CH1495" s="237"/>
      <c r="CI1495" s="237"/>
      <c r="CJ1495" s="237"/>
      <c r="CK1495" s="237"/>
      <c r="CL1495" s="237"/>
      <c r="CM1495" s="237"/>
      <c r="CN1495" s="237"/>
      <c r="CO1495" s="237"/>
      <c r="CP1495" s="237"/>
      <c r="CQ1495" s="237"/>
      <c r="CR1495" s="237"/>
      <c r="CS1495" s="237"/>
      <c r="CT1495" s="237"/>
      <c r="CU1495" s="237"/>
      <c r="CV1495" s="237"/>
      <c r="CW1495" s="237"/>
      <c r="CX1495" s="237"/>
      <c r="CY1495" s="237"/>
      <c r="CZ1495" s="237"/>
      <c r="DA1495" s="237"/>
      <c r="DB1495" s="237"/>
      <c r="DC1495" s="237"/>
      <c r="DD1495" s="237"/>
      <c r="DE1495" s="237"/>
      <c r="DF1495" s="237"/>
      <c r="DG1495" s="237"/>
      <c r="DH1495" s="237"/>
      <c r="DI1495" s="237"/>
      <c r="DJ1495" s="237"/>
      <c r="DK1495" s="237"/>
      <c r="DL1495" s="237"/>
      <c r="DM1495" s="237"/>
      <c r="DN1495" s="237"/>
      <c r="DO1495" s="237"/>
      <c r="DP1495" s="237"/>
      <c r="DQ1495" s="237"/>
      <c r="DR1495" s="237"/>
      <c r="DS1495" s="237"/>
      <c r="DT1495" s="237"/>
      <c r="DU1495" s="237"/>
      <c r="DV1495" s="237"/>
      <c r="DW1495" s="237"/>
      <c r="DX1495" s="237"/>
      <c r="DY1495" s="237"/>
      <c r="DZ1495" s="237"/>
      <c r="EA1495" s="237"/>
      <c r="EB1495" s="237"/>
      <c r="EC1495" s="237"/>
      <c r="ED1495" s="237"/>
      <c r="EE1495" s="237"/>
      <c r="EF1495" s="237"/>
      <c r="EG1495" s="237"/>
      <c r="EH1495" s="237"/>
      <c r="EI1495" s="237"/>
      <c r="EJ1495" s="237"/>
      <c r="EK1495" s="237"/>
      <c r="EL1495" s="237"/>
      <c r="EM1495" s="237"/>
      <c r="EN1495" s="237"/>
      <c r="EO1495" s="237"/>
      <c r="EP1495" s="237"/>
      <c r="EQ1495" s="237"/>
      <c r="ER1495" s="237"/>
      <c r="ES1495" s="237"/>
      <c r="ET1495" s="237"/>
      <c r="EU1495" s="237"/>
      <c r="EV1495" s="237"/>
      <c r="EW1495" s="237"/>
      <c r="EX1495" s="237"/>
      <c r="EY1495" s="237"/>
      <c r="EZ1495" s="237"/>
      <c r="FA1495" s="237"/>
      <c r="FB1495" s="237"/>
      <c r="FC1495" s="237"/>
      <c r="FD1495" s="237"/>
      <c r="FE1495" s="237"/>
      <c r="FF1495" s="237"/>
      <c r="FG1495" s="237"/>
      <c r="FH1495" s="237"/>
      <c r="FI1495" s="237"/>
      <c r="FJ1495" s="237"/>
      <c r="FK1495" s="237"/>
      <c r="FL1495" s="237"/>
      <c r="FM1495" s="237"/>
      <c r="FN1495" s="237"/>
      <c r="FO1495" s="237"/>
      <c r="FP1495" s="237"/>
      <c r="FQ1495" s="237"/>
      <c r="FR1495" s="237"/>
      <c r="FS1495" s="237"/>
      <c r="FT1495" s="237"/>
      <c r="FU1495" s="237"/>
      <c r="FV1495" s="237"/>
      <c r="FW1495" s="237"/>
      <c r="FX1495" s="237"/>
      <c r="FY1495" s="237"/>
      <c r="FZ1495" s="237"/>
      <c r="GA1495" s="237"/>
      <c r="GB1495" s="237"/>
      <c r="GC1495" s="237"/>
      <c r="GD1495" s="237"/>
      <c r="GE1495" s="237"/>
      <c r="GF1495" s="237"/>
      <c r="GG1495" s="237"/>
      <c r="GH1495" s="237"/>
      <c r="GI1495" s="237"/>
      <c r="GJ1495" s="237"/>
      <c r="GK1495" s="237"/>
      <c r="GL1495" s="237"/>
      <c r="GM1495" s="237"/>
      <c r="GN1495" s="237"/>
      <c r="GO1495" s="237"/>
      <c r="GP1495" s="237"/>
      <c r="GQ1495" s="237"/>
    </row>
    <row r="1496" spans="1:199" s="81" customFormat="1" ht="15" hidden="1">
      <c r="A1496" s="176" t="s">
        <v>3376</v>
      </c>
      <c r="B1496" s="241" t="s">
        <v>6670</v>
      </c>
      <c r="C1496" s="242">
        <v>0</v>
      </c>
      <c r="D1496" s="242">
        <v>0</v>
      </c>
      <c r="E1496" s="242">
        <v>0</v>
      </c>
      <c r="F1496" s="242">
        <v>0</v>
      </c>
      <c r="G1496" s="242">
        <v>0</v>
      </c>
      <c r="H1496" s="242">
        <v>0</v>
      </c>
      <c r="I1496" s="242">
        <v>0</v>
      </c>
      <c r="J1496" s="242">
        <v>0</v>
      </c>
      <c r="K1496" s="242">
        <v>0</v>
      </c>
      <c r="L1496" s="242">
        <v>0</v>
      </c>
      <c r="M1496" s="242">
        <v>0</v>
      </c>
      <c r="N1496" s="242">
        <v>0</v>
      </c>
      <c r="O1496" s="242">
        <v>0</v>
      </c>
      <c r="P1496" s="28"/>
      <c r="Q1496" s="242">
        <f>SUM(D1496:O1496)</f>
        <v>0</v>
      </c>
      <c r="R1496" s="242">
        <f>IF($R$19&lt;1,0,Q1496/$R$19)</f>
        <v>0</v>
      </c>
      <c r="S1496" s="243"/>
      <c r="T1496" s="351">
        <f>IF(Q1496=0,0,1)+IF(C1496=0,0,1)+IF(D1496=0,0,1)+IF(E1496=0,0,1)+IF(F1496=0,0,1)+IF(G1496=0,0,1)+IF(H1496=0,0,1)+IF(I1496=0,0,1)+IF(J1496=0,0,1)+IF(K1496=0,0,1)+IF(L1496=0,0,1)+IF(M1496=0,0,1)+IF(N1496=0,0,1)+IF(O1496=0,0,1)</f>
        <v>0</v>
      </c>
      <c r="U1496" s="237"/>
      <c r="V1496" s="237"/>
      <c r="W1496" s="237"/>
      <c r="X1496" s="237"/>
      <c r="Y1496" s="237"/>
      <c r="Z1496" s="237"/>
      <c r="AA1496" s="237"/>
      <c r="AB1496" s="237"/>
      <c r="AC1496" s="237"/>
      <c r="AD1496" s="237"/>
      <c r="AE1496" s="237"/>
      <c r="AF1496" s="237"/>
      <c r="AG1496" s="237"/>
      <c r="AH1496" s="237"/>
      <c r="AI1496" s="237"/>
      <c r="AJ1496" s="237"/>
      <c r="AK1496" s="237"/>
      <c r="AL1496" s="237"/>
      <c r="AM1496" s="237"/>
      <c r="AN1496" s="237"/>
      <c r="AO1496" s="237"/>
      <c r="AP1496" s="237"/>
      <c r="AQ1496" s="237"/>
      <c r="AR1496" s="237"/>
      <c r="AS1496" s="237"/>
      <c r="AT1496" s="237"/>
      <c r="AU1496" s="237"/>
      <c r="AV1496" s="237"/>
      <c r="AW1496" s="237"/>
      <c r="AX1496" s="237"/>
      <c r="AY1496" s="237"/>
      <c r="AZ1496" s="237"/>
      <c r="BA1496" s="237"/>
      <c r="BB1496" s="237"/>
      <c r="BC1496" s="237"/>
      <c r="BD1496" s="237"/>
      <c r="BE1496" s="237"/>
      <c r="BF1496" s="237"/>
      <c r="BG1496" s="237"/>
      <c r="BH1496" s="237"/>
      <c r="BI1496" s="237"/>
      <c r="BJ1496" s="237"/>
      <c r="BK1496" s="237"/>
      <c r="BL1496" s="237"/>
      <c r="BM1496" s="237"/>
      <c r="BN1496" s="237"/>
      <c r="BO1496" s="237"/>
      <c r="BP1496" s="237"/>
      <c r="BQ1496" s="237"/>
      <c r="BR1496" s="237"/>
      <c r="BS1496" s="237"/>
      <c r="BT1496" s="237"/>
      <c r="BU1496" s="237"/>
      <c r="BV1496" s="237"/>
      <c r="BW1496" s="237"/>
      <c r="BX1496" s="237"/>
      <c r="BY1496" s="237"/>
      <c r="BZ1496" s="237"/>
      <c r="CA1496" s="237"/>
      <c r="CB1496" s="237"/>
      <c r="CC1496" s="237"/>
      <c r="CD1496" s="237"/>
      <c r="CE1496" s="237"/>
      <c r="CF1496" s="237"/>
      <c r="CG1496" s="237"/>
      <c r="CH1496" s="237"/>
      <c r="CI1496" s="237"/>
      <c r="CJ1496" s="237"/>
      <c r="CK1496" s="237"/>
      <c r="CL1496" s="237"/>
      <c r="CM1496" s="237"/>
      <c r="CN1496" s="237"/>
      <c r="CO1496" s="237"/>
      <c r="CP1496" s="237"/>
      <c r="CQ1496" s="237"/>
      <c r="CR1496" s="237"/>
      <c r="CS1496" s="237"/>
      <c r="CT1496" s="237"/>
      <c r="CU1496" s="237"/>
      <c r="CV1496" s="237"/>
      <c r="CW1496" s="237"/>
      <c r="CX1496" s="237"/>
      <c r="CY1496" s="237"/>
      <c r="CZ1496" s="237"/>
      <c r="DA1496" s="237"/>
      <c r="DB1496" s="237"/>
      <c r="DC1496" s="237"/>
      <c r="DD1496" s="237"/>
      <c r="DE1496" s="237"/>
      <c r="DF1496" s="237"/>
      <c r="DG1496" s="237"/>
      <c r="DH1496" s="237"/>
      <c r="DI1496" s="237"/>
      <c r="DJ1496" s="237"/>
      <c r="DK1496" s="237"/>
      <c r="DL1496" s="237"/>
      <c r="DM1496" s="237"/>
      <c r="DN1496" s="237"/>
      <c r="DO1496" s="237"/>
      <c r="DP1496" s="237"/>
      <c r="DQ1496" s="237"/>
      <c r="DR1496" s="237"/>
      <c r="DS1496" s="237"/>
      <c r="DT1496" s="237"/>
      <c r="DU1496" s="237"/>
      <c r="DV1496" s="237"/>
      <c r="DW1496" s="237"/>
      <c r="DX1496" s="237"/>
      <c r="DY1496" s="237"/>
      <c r="DZ1496" s="237"/>
      <c r="EA1496" s="237"/>
      <c r="EB1496" s="237"/>
      <c r="EC1496" s="237"/>
      <c r="ED1496" s="237"/>
      <c r="EE1496" s="237"/>
      <c r="EF1496" s="237"/>
      <c r="EG1496" s="237"/>
      <c r="EH1496" s="237"/>
      <c r="EI1496" s="237"/>
      <c r="EJ1496" s="237"/>
      <c r="EK1496" s="237"/>
      <c r="EL1496" s="237"/>
      <c r="EM1496" s="237"/>
      <c r="EN1496" s="237"/>
      <c r="EO1496" s="237"/>
      <c r="EP1496" s="237"/>
      <c r="EQ1496" s="237"/>
      <c r="ER1496" s="237"/>
      <c r="ES1496" s="237"/>
      <c r="ET1496" s="237"/>
      <c r="EU1496" s="237"/>
      <c r="EV1496" s="237"/>
      <c r="EW1496" s="237"/>
      <c r="EX1496" s="237"/>
      <c r="EY1496" s="237"/>
      <c r="EZ1496" s="237"/>
      <c r="FA1496" s="237"/>
      <c r="FB1496" s="237"/>
      <c r="FC1496" s="237"/>
      <c r="FD1496" s="237"/>
      <c r="FE1496" s="237"/>
      <c r="FF1496" s="237"/>
      <c r="FG1496" s="237"/>
      <c r="FH1496" s="237"/>
      <c r="FI1496" s="237"/>
      <c r="FJ1496" s="237"/>
      <c r="FK1496" s="237"/>
      <c r="FL1496" s="237"/>
      <c r="FM1496" s="237"/>
      <c r="FN1496" s="237"/>
      <c r="FO1496" s="237"/>
      <c r="FP1496" s="237"/>
      <c r="FQ1496" s="237"/>
      <c r="FR1496" s="237"/>
      <c r="FS1496" s="237"/>
      <c r="FT1496" s="237"/>
      <c r="FU1496" s="237"/>
      <c r="FV1496" s="237"/>
      <c r="FW1496" s="237"/>
      <c r="FX1496" s="237"/>
      <c r="FY1496" s="237"/>
      <c r="FZ1496" s="237"/>
      <c r="GA1496" s="237"/>
      <c r="GB1496" s="237"/>
      <c r="GC1496" s="237"/>
      <c r="GD1496" s="237"/>
      <c r="GE1496" s="237"/>
      <c r="GF1496" s="237"/>
      <c r="GG1496" s="237"/>
      <c r="GH1496" s="237"/>
      <c r="GI1496" s="237"/>
      <c r="GJ1496" s="237"/>
      <c r="GK1496" s="237"/>
      <c r="GL1496" s="237"/>
      <c r="GM1496" s="237"/>
      <c r="GN1496" s="237"/>
      <c r="GO1496" s="237"/>
      <c r="GP1496" s="237"/>
      <c r="GQ1496" s="237"/>
    </row>
    <row r="1497" spans="1:199" s="81" customFormat="1" ht="15" hidden="1">
      <c r="A1497" s="176" t="s">
        <v>3377</v>
      </c>
      <c r="B1497" s="241" t="s">
        <v>6671</v>
      </c>
      <c r="C1497" s="242">
        <v>0</v>
      </c>
      <c r="D1497" s="242">
        <v>0</v>
      </c>
      <c r="E1497" s="242">
        <v>0</v>
      </c>
      <c r="F1497" s="242">
        <v>0</v>
      </c>
      <c r="G1497" s="242">
        <v>0</v>
      </c>
      <c r="H1497" s="242">
        <v>0</v>
      </c>
      <c r="I1497" s="242">
        <v>0</v>
      </c>
      <c r="J1497" s="242">
        <v>0</v>
      </c>
      <c r="K1497" s="242">
        <v>0</v>
      </c>
      <c r="L1497" s="242">
        <v>0</v>
      </c>
      <c r="M1497" s="242">
        <v>0</v>
      </c>
      <c r="N1497" s="242">
        <v>0</v>
      </c>
      <c r="O1497" s="242">
        <v>0</v>
      </c>
      <c r="P1497" s="28"/>
      <c r="Q1497" s="242">
        <f>SUM(D1497:O1497)</f>
        <v>0</v>
      </c>
      <c r="R1497" s="242">
        <f>IF($R$19&lt;1,0,Q1497/$R$19)</f>
        <v>0</v>
      </c>
      <c r="S1497" s="243"/>
      <c r="T1497" s="351">
        <f>IF(Q1497=0,0,1)+IF(C1497=0,0,1)+IF(D1497=0,0,1)+IF(E1497=0,0,1)+IF(F1497=0,0,1)+IF(G1497=0,0,1)+IF(H1497=0,0,1)+IF(I1497=0,0,1)+IF(J1497=0,0,1)+IF(K1497=0,0,1)+IF(L1497=0,0,1)+IF(M1497=0,0,1)+IF(N1497=0,0,1)+IF(O1497=0,0,1)</f>
        <v>0</v>
      </c>
      <c r="U1497" s="237"/>
      <c r="V1497" s="237"/>
      <c r="W1497" s="237"/>
      <c r="X1497" s="237"/>
      <c r="Y1497" s="237"/>
      <c r="Z1497" s="237"/>
      <c r="AA1497" s="237"/>
      <c r="AB1497" s="237"/>
      <c r="AC1497" s="237"/>
      <c r="AD1497" s="237"/>
      <c r="AE1497" s="237"/>
      <c r="AF1497" s="237"/>
      <c r="AG1497" s="237"/>
      <c r="AH1497" s="237"/>
      <c r="AI1497" s="237"/>
      <c r="AJ1497" s="237"/>
      <c r="AK1497" s="237"/>
      <c r="AL1497" s="237"/>
      <c r="AM1497" s="237"/>
      <c r="AN1497" s="237"/>
      <c r="AO1497" s="237"/>
      <c r="AP1497" s="237"/>
      <c r="AQ1497" s="237"/>
      <c r="AR1497" s="237"/>
      <c r="AS1497" s="237"/>
      <c r="AT1497" s="237"/>
      <c r="AU1497" s="237"/>
      <c r="AV1497" s="237"/>
      <c r="AW1497" s="237"/>
      <c r="AX1497" s="237"/>
      <c r="AY1497" s="237"/>
      <c r="AZ1497" s="237"/>
      <c r="BA1497" s="237"/>
      <c r="BB1497" s="237"/>
      <c r="BC1497" s="237"/>
      <c r="BD1497" s="237"/>
      <c r="BE1497" s="237"/>
      <c r="BF1497" s="237"/>
      <c r="BG1497" s="237"/>
      <c r="BH1497" s="237"/>
      <c r="BI1497" s="237"/>
      <c r="BJ1497" s="237"/>
      <c r="BK1497" s="237"/>
      <c r="BL1497" s="237"/>
      <c r="BM1497" s="237"/>
      <c r="BN1497" s="237"/>
      <c r="BO1497" s="237"/>
      <c r="BP1497" s="237"/>
      <c r="BQ1497" s="237"/>
      <c r="BR1497" s="237"/>
      <c r="BS1497" s="237"/>
      <c r="BT1497" s="237"/>
      <c r="BU1497" s="237"/>
      <c r="BV1497" s="237"/>
      <c r="BW1497" s="237"/>
      <c r="BX1497" s="237"/>
      <c r="BY1497" s="237"/>
      <c r="BZ1497" s="237"/>
      <c r="CA1497" s="237"/>
      <c r="CB1497" s="237"/>
      <c r="CC1497" s="237"/>
      <c r="CD1497" s="237"/>
      <c r="CE1497" s="237"/>
      <c r="CF1497" s="237"/>
      <c r="CG1497" s="237"/>
      <c r="CH1497" s="237"/>
      <c r="CI1497" s="237"/>
      <c r="CJ1497" s="237"/>
      <c r="CK1497" s="237"/>
      <c r="CL1497" s="237"/>
      <c r="CM1497" s="237"/>
      <c r="CN1497" s="237"/>
      <c r="CO1497" s="237"/>
      <c r="CP1497" s="237"/>
      <c r="CQ1497" s="237"/>
      <c r="CR1497" s="237"/>
      <c r="CS1497" s="237"/>
      <c r="CT1497" s="237"/>
      <c r="CU1497" s="237"/>
      <c r="CV1497" s="237"/>
      <c r="CW1497" s="237"/>
      <c r="CX1497" s="237"/>
      <c r="CY1497" s="237"/>
      <c r="CZ1497" s="237"/>
      <c r="DA1497" s="237"/>
      <c r="DB1497" s="237"/>
      <c r="DC1497" s="237"/>
      <c r="DD1497" s="237"/>
      <c r="DE1497" s="237"/>
      <c r="DF1497" s="237"/>
      <c r="DG1497" s="237"/>
      <c r="DH1497" s="237"/>
      <c r="DI1497" s="237"/>
      <c r="DJ1497" s="237"/>
      <c r="DK1497" s="237"/>
      <c r="DL1497" s="237"/>
      <c r="DM1497" s="237"/>
      <c r="DN1497" s="237"/>
      <c r="DO1497" s="237"/>
      <c r="DP1497" s="237"/>
      <c r="DQ1497" s="237"/>
      <c r="DR1497" s="237"/>
      <c r="DS1497" s="237"/>
      <c r="DT1497" s="237"/>
      <c r="DU1497" s="237"/>
      <c r="DV1497" s="237"/>
      <c r="DW1497" s="237"/>
      <c r="DX1497" s="237"/>
      <c r="DY1497" s="237"/>
      <c r="DZ1497" s="237"/>
      <c r="EA1497" s="237"/>
      <c r="EB1497" s="237"/>
      <c r="EC1497" s="237"/>
      <c r="ED1497" s="237"/>
      <c r="EE1497" s="237"/>
      <c r="EF1497" s="237"/>
      <c r="EG1497" s="237"/>
      <c r="EH1497" s="237"/>
      <c r="EI1497" s="237"/>
      <c r="EJ1497" s="237"/>
      <c r="EK1497" s="237"/>
      <c r="EL1497" s="237"/>
      <c r="EM1497" s="237"/>
      <c r="EN1497" s="237"/>
      <c r="EO1497" s="237"/>
      <c r="EP1497" s="237"/>
      <c r="EQ1497" s="237"/>
      <c r="ER1497" s="237"/>
      <c r="ES1497" s="237"/>
      <c r="ET1497" s="237"/>
      <c r="EU1497" s="237"/>
      <c r="EV1497" s="237"/>
      <c r="EW1497" s="237"/>
      <c r="EX1497" s="237"/>
      <c r="EY1497" s="237"/>
      <c r="EZ1497" s="237"/>
      <c r="FA1497" s="237"/>
      <c r="FB1497" s="237"/>
      <c r="FC1497" s="237"/>
      <c r="FD1497" s="237"/>
      <c r="FE1497" s="237"/>
      <c r="FF1497" s="237"/>
      <c r="FG1497" s="237"/>
      <c r="FH1497" s="237"/>
      <c r="FI1497" s="237"/>
      <c r="FJ1497" s="237"/>
      <c r="FK1497" s="237"/>
      <c r="FL1497" s="237"/>
      <c r="FM1497" s="237"/>
      <c r="FN1497" s="237"/>
      <c r="FO1497" s="237"/>
      <c r="FP1497" s="237"/>
      <c r="FQ1497" s="237"/>
      <c r="FR1497" s="237"/>
      <c r="FS1497" s="237"/>
      <c r="FT1497" s="237"/>
      <c r="FU1497" s="237"/>
      <c r="FV1497" s="237"/>
      <c r="FW1497" s="237"/>
      <c r="FX1497" s="237"/>
      <c r="FY1497" s="237"/>
      <c r="FZ1497" s="237"/>
      <c r="GA1497" s="237"/>
      <c r="GB1497" s="237"/>
      <c r="GC1497" s="237"/>
      <c r="GD1497" s="237"/>
      <c r="GE1497" s="237"/>
      <c r="GF1497" s="237"/>
      <c r="GG1497" s="237"/>
      <c r="GH1497" s="237"/>
      <c r="GI1497" s="237"/>
      <c r="GJ1497" s="237"/>
      <c r="GK1497" s="237"/>
      <c r="GL1497" s="237"/>
      <c r="GM1497" s="237"/>
      <c r="GN1497" s="237"/>
      <c r="GO1497" s="237"/>
      <c r="GP1497" s="237"/>
      <c r="GQ1497" s="237"/>
    </row>
    <row r="1498" spans="1:199" s="81" customFormat="1" ht="15" hidden="1">
      <c r="A1498" s="176" t="s">
        <v>3378</v>
      </c>
      <c r="B1498" s="241" t="s">
        <v>6672</v>
      </c>
      <c r="C1498" s="242">
        <v>0</v>
      </c>
      <c r="D1498" s="242">
        <v>0</v>
      </c>
      <c r="E1498" s="242">
        <v>0</v>
      </c>
      <c r="F1498" s="242">
        <v>0</v>
      </c>
      <c r="G1498" s="242">
        <v>0</v>
      </c>
      <c r="H1498" s="242">
        <v>0</v>
      </c>
      <c r="I1498" s="242">
        <v>0</v>
      </c>
      <c r="J1498" s="242">
        <v>0</v>
      </c>
      <c r="K1498" s="242">
        <v>0</v>
      </c>
      <c r="L1498" s="242">
        <v>0</v>
      </c>
      <c r="M1498" s="242">
        <v>0</v>
      </c>
      <c r="N1498" s="242">
        <v>0</v>
      </c>
      <c r="O1498" s="242">
        <v>0</v>
      </c>
      <c r="P1498" s="28"/>
      <c r="Q1498" s="242">
        <f>SUM(D1498:O1498)</f>
        <v>0</v>
      </c>
      <c r="R1498" s="242">
        <f>IF($R$19&lt;1,0,Q1498/$R$19)</f>
        <v>0</v>
      </c>
      <c r="S1498" s="243"/>
      <c r="T1498" s="351">
        <f>IF(Q1498=0,0,1)+IF(C1498=0,0,1)+IF(D1498=0,0,1)+IF(E1498=0,0,1)+IF(F1498=0,0,1)+IF(G1498=0,0,1)+IF(H1498=0,0,1)+IF(I1498=0,0,1)+IF(J1498=0,0,1)+IF(K1498=0,0,1)+IF(L1498=0,0,1)+IF(M1498=0,0,1)+IF(N1498=0,0,1)+IF(O1498=0,0,1)</f>
        <v>0</v>
      </c>
      <c r="U1498" s="237"/>
      <c r="V1498" s="237"/>
      <c r="W1498" s="237"/>
      <c r="X1498" s="237"/>
      <c r="Y1498" s="237"/>
      <c r="Z1498" s="237"/>
      <c r="AA1498" s="237"/>
      <c r="AB1498" s="237"/>
      <c r="AC1498" s="237"/>
      <c r="AD1498" s="237"/>
      <c r="AE1498" s="237"/>
      <c r="AF1498" s="237"/>
      <c r="AG1498" s="237"/>
      <c r="AH1498" s="237"/>
      <c r="AI1498" s="237"/>
      <c r="AJ1498" s="237"/>
      <c r="AK1498" s="237"/>
      <c r="AL1498" s="237"/>
      <c r="AM1498" s="237"/>
      <c r="AN1498" s="237"/>
      <c r="AO1498" s="237"/>
      <c r="AP1498" s="237"/>
      <c r="AQ1498" s="237"/>
      <c r="AR1498" s="237"/>
      <c r="AS1498" s="237"/>
      <c r="AT1498" s="237"/>
      <c r="AU1498" s="237"/>
      <c r="AV1498" s="237"/>
      <c r="AW1498" s="237"/>
      <c r="AX1498" s="237"/>
      <c r="AY1498" s="237"/>
      <c r="AZ1498" s="237"/>
      <c r="BA1498" s="237"/>
      <c r="BB1498" s="237"/>
      <c r="BC1498" s="237"/>
      <c r="BD1498" s="237"/>
      <c r="BE1498" s="237"/>
      <c r="BF1498" s="237"/>
      <c r="BG1498" s="237"/>
      <c r="BH1498" s="237"/>
      <c r="BI1498" s="237"/>
      <c r="BJ1498" s="237"/>
      <c r="BK1498" s="237"/>
      <c r="BL1498" s="237"/>
      <c r="BM1498" s="237"/>
      <c r="BN1498" s="237"/>
      <c r="BO1498" s="237"/>
      <c r="BP1498" s="237"/>
      <c r="BQ1498" s="237"/>
      <c r="BR1498" s="237"/>
      <c r="BS1498" s="237"/>
      <c r="BT1498" s="237"/>
      <c r="BU1498" s="237"/>
      <c r="BV1498" s="237"/>
      <c r="BW1498" s="237"/>
      <c r="BX1498" s="237"/>
      <c r="BY1498" s="237"/>
      <c r="BZ1498" s="237"/>
      <c r="CA1498" s="237"/>
      <c r="CB1498" s="237"/>
      <c r="CC1498" s="237"/>
      <c r="CD1498" s="237"/>
      <c r="CE1498" s="237"/>
      <c r="CF1498" s="237"/>
      <c r="CG1498" s="237"/>
      <c r="CH1498" s="237"/>
      <c r="CI1498" s="237"/>
      <c r="CJ1498" s="237"/>
      <c r="CK1498" s="237"/>
      <c r="CL1498" s="237"/>
      <c r="CM1498" s="237"/>
      <c r="CN1498" s="237"/>
      <c r="CO1498" s="237"/>
      <c r="CP1498" s="237"/>
      <c r="CQ1498" s="237"/>
      <c r="CR1498" s="237"/>
      <c r="CS1498" s="237"/>
      <c r="CT1498" s="237"/>
      <c r="CU1498" s="237"/>
      <c r="CV1498" s="237"/>
      <c r="CW1498" s="237"/>
      <c r="CX1498" s="237"/>
      <c r="CY1498" s="237"/>
      <c r="CZ1498" s="237"/>
      <c r="DA1498" s="237"/>
      <c r="DB1498" s="237"/>
      <c r="DC1498" s="237"/>
      <c r="DD1498" s="237"/>
      <c r="DE1498" s="237"/>
      <c r="DF1498" s="237"/>
      <c r="DG1498" s="237"/>
      <c r="DH1498" s="237"/>
      <c r="DI1498" s="237"/>
      <c r="DJ1498" s="237"/>
      <c r="DK1498" s="237"/>
      <c r="DL1498" s="237"/>
      <c r="DM1498" s="237"/>
      <c r="DN1498" s="237"/>
      <c r="DO1498" s="237"/>
      <c r="DP1498" s="237"/>
      <c r="DQ1498" s="237"/>
      <c r="DR1498" s="237"/>
      <c r="DS1498" s="237"/>
      <c r="DT1498" s="237"/>
      <c r="DU1498" s="237"/>
      <c r="DV1498" s="237"/>
      <c r="DW1498" s="237"/>
      <c r="DX1498" s="237"/>
      <c r="DY1498" s="237"/>
      <c r="DZ1498" s="237"/>
      <c r="EA1498" s="237"/>
      <c r="EB1498" s="237"/>
      <c r="EC1498" s="237"/>
      <c r="ED1498" s="237"/>
      <c r="EE1498" s="237"/>
      <c r="EF1498" s="237"/>
      <c r="EG1498" s="237"/>
      <c r="EH1498" s="237"/>
      <c r="EI1498" s="237"/>
      <c r="EJ1498" s="237"/>
      <c r="EK1498" s="237"/>
      <c r="EL1498" s="237"/>
      <c r="EM1498" s="237"/>
      <c r="EN1498" s="237"/>
      <c r="EO1498" s="237"/>
      <c r="EP1498" s="237"/>
      <c r="EQ1498" s="237"/>
      <c r="ER1498" s="237"/>
      <c r="ES1498" s="237"/>
      <c r="ET1498" s="237"/>
      <c r="EU1498" s="237"/>
      <c r="EV1498" s="237"/>
      <c r="EW1498" s="237"/>
      <c r="EX1498" s="237"/>
      <c r="EY1498" s="237"/>
      <c r="EZ1498" s="237"/>
      <c r="FA1498" s="237"/>
      <c r="FB1498" s="237"/>
      <c r="FC1498" s="237"/>
      <c r="FD1498" s="237"/>
      <c r="FE1498" s="237"/>
      <c r="FF1498" s="237"/>
      <c r="FG1498" s="237"/>
      <c r="FH1498" s="237"/>
      <c r="FI1498" s="237"/>
      <c r="FJ1498" s="237"/>
      <c r="FK1498" s="237"/>
      <c r="FL1498" s="237"/>
      <c r="FM1498" s="237"/>
      <c r="FN1498" s="237"/>
      <c r="FO1498" s="237"/>
      <c r="FP1498" s="237"/>
      <c r="FQ1498" s="237"/>
      <c r="FR1498" s="237"/>
      <c r="FS1498" s="237"/>
      <c r="FT1498" s="237"/>
      <c r="FU1498" s="237"/>
      <c r="FV1498" s="237"/>
      <c r="FW1498" s="237"/>
      <c r="FX1498" s="237"/>
      <c r="FY1498" s="237"/>
      <c r="FZ1498" s="237"/>
      <c r="GA1498" s="237"/>
      <c r="GB1498" s="237"/>
      <c r="GC1498" s="237"/>
      <c r="GD1498" s="237"/>
      <c r="GE1498" s="237"/>
      <c r="GF1498" s="237"/>
      <c r="GG1498" s="237"/>
      <c r="GH1498" s="237"/>
      <c r="GI1498" s="237"/>
      <c r="GJ1498" s="237"/>
      <c r="GK1498" s="237"/>
      <c r="GL1498" s="237"/>
      <c r="GM1498" s="237"/>
      <c r="GN1498" s="237"/>
      <c r="GO1498" s="237"/>
      <c r="GP1498" s="237"/>
      <c r="GQ1498" s="237"/>
    </row>
    <row r="1499" spans="1:199" s="81" customFormat="1" ht="15" hidden="1">
      <c r="A1499" s="176" t="s">
        <v>3379</v>
      </c>
      <c r="B1499" s="241" t="s">
        <v>5733</v>
      </c>
      <c r="C1499" s="242">
        <v>0</v>
      </c>
      <c r="D1499" s="242">
        <v>0</v>
      </c>
      <c r="E1499" s="242">
        <v>0</v>
      </c>
      <c r="F1499" s="242">
        <v>0</v>
      </c>
      <c r="G1499" s="242">
        <v>0</v>
      </c>
      <c r="H1499" s="242">
        <v>0</v>
      </c>
      <c r="I1499" s="242">
        <v>0</v>
      </c>
      <c r="J1499" s="242">
        <v>0</v>
      </c>
      <c r="K1499" s="242">
        <v>0</v>
      </c>
      <c r="L1499" s="242">
        <v>0</v>
      </c>
      <c r="M1499" s="242">
        <v>0</v>
      </c>
      <c r="N1499" s="242">
        <v>0</v>
      </c>
      <c r="O1499" s="242">
        <v>0</v>
      </c>
      <c r="P1499" s="28"/>
      <c r="Q1499" s="242">
        <f>SUM(D1499:O1499)</f>
        <v>0</v>
      </c>
      <c r="R1499" s="242">
        <f>IF($R$19&lt;1,0,Q1499/$R$19)</f>
        <v>0</v>
      </c>
      <c r="S1499" s="243"/>
      <c r="T1499" s="351">
        <f>IF(Q1499=0,0,1)+IF(C1499=0,0,1)+IF(D1499=0,0,1)+IF(E1499=0,0,1)+IF(F1499=0,0,1)+IF(G1499=0,0,1)+IF(H1499=0,0,1)+IF(I1499=0,0,1)+IF(J1499=0,0,1)+IF(K1499=0,0,1)+IF(L1499=0,0,1)+IF(M1499=0,0,1)+IF(N1499=0,0,1)+IF(O1499=0,0,1)</f>
        <v>0</v>
      </c>
      <c r="U1499" s="237"/>
      <c r="V1499" s="237"/>
      <c r="W1499" s="237"/>
      <c r="X1499" s="237"/>
      <c r="Y1499" s="237"/>
      <c r="Z1499" s="237"/>
      <c r="AA1499" s="237"/>
      <c r="AB1499" s="237"/>
      <c r="AC1499" s="237"/>
      <c r="AD1499" s="237"/>
      <c r="AE1499" s="237"/>
      <c r="AF1499" s="237"/>
      <c r="AG1499" s="237"/>
      <c r="AH1499" s="237"/>
      <c r="AI1499" s="237"/>
      <c r="AJ1499" s="237"/>
      <c r="AK1499" s="237"/>
      <c r="AL1499" s="237"/>
      <c r="AM1499" s="237"/>
      <c r="AN1499" s="237"/>
      <c r="AO1499" s="237"/>
      <c r="AP1499" s="237"/>
      <c r="AQ1499" s="237"/>
      <c r="AR1499" s="237"/>
      <c r="AS1499" s="237"/>
      <c r="AT1499" s="237"/>
      <c r="AU1499" s="237"/>
      <c r="AV1499" s="237"/>
      <c r="AW1499" s="237"/>
      <c r="AX1499" s="237"/>
      <c r="AY1499" s="237"/>
      <c r="AZ1499" s="237"/>
      <c r="BA1499" s="237"/>
      <c r="BB1499" s="237"/>
      <c r="BC1499" s="237"/>
      <c r="BD1499" s="237"/>
      <c r="BE1499" s="237"/>
      <c r="BF1499" s="237"/>
      <c r="BG1499" s="237"/>
      <c r="BH1499" s="237"/>
      <c r="BI1499" s="237"/>
      <c r="BJ1499" s="237"/>
      <c r="BK1499" s="237"/>
      <c r="BL1499" s="237"/>
      <c r="BM1499" s="237"/>
      <c r="BN1499" s="237"/>
      <c r="BO1499" s="237"/>
      <c r="BP1499" s="237"/>
      <c r="BQ1499" s="237"/>
      <c r="BR1499" s="237"/>
      <c r="BS1499" s="237"/>
      <c r="BT1499" s="237"/>
      <c r="BU1499" s="237"/>
      <c r="BV1499" s="237"/>
      <c r="BW1499" s="237"/>
      <c r="BX1499" s="237"/>
      <c r="BY1499" s="237"/>
      <c r="BZ1499" s="237"/>
      <c r="CA1499" s="237"/>
      <c r="CB1499" s="237"/>
      <c r="CC1499" s="237"/>
      <c r="CD1499" s="237"/>
      <c r="CE1499" s="237"/>
      <c r="CF1499" s="237"/>
      <c r="CG1499" s="237"/>
      <c r="CH1499" s="237"/>
      <c r="CI1499" s="237"/>
      <c r="CJ1499" s="237"/>
      <c r="CK1499" s="237"/>
      <c r="CL1499" s="237"/>
      <c r="CM1499" s="237"/>
      <c r="CN1499" s="237"/>
      <c r="CO1499" s="237"/>
      <c r="CP1499" s="237"/>
      <c r="CQ1499" s="237"/>
      <c r="CR1499" s="237"/>
      <c r="CS1499" s="237"/>
      <c r="CT1499" s="237"/>
      <c r="CU1499" s="237"/>
      <c r="CV1499" s="237"/>
      <c r="CW1499" s="237"/>
      <c r="CX1499" s="237"/>
      <c r="CY1499" s="237"/>
      <c r="CZ1499" s="237"/>
      <c r="DA1499" s="237"/>
      <c r="DB1499" s="237"/>
      <c r="DC1499" s="237"/>
      <c r="DD1499" s="237"/>
      <c r="DE1499" s="237"/>
      <c r="DF1499" s="237"/>
      <c r="DG1499" s="237"/>
      <c r="DH1499" s="237"/>
      <c r="DI1499" s="237"/>
      <c r="DJ1499" s="237"/>
      <c r="DK1499" s="237"/>
      <c r="DL1499" s="237"/>
      <c r="DM1499" s="237"/>
      <c r="DN1499" s="237"/>
      <c r="DO1499" s="237"/>
      <c r="DP1499" s="237"/>
      <c r="DQ1499" s="237"/>
      <c r="DR1499" s="237"/>
      <c r="DS1499" s="237"/>
      <c r="DT1499" s="237"/>
      <c r="DU1499" s="237"/>
      <c r="DV1499" s="237"/>
      <c r="DW1499" s="237"/>
      <c r="DX1499" s="237"/>
      <c r="DY1499" s="237"/>
      <c r="DZ1499" s="237"/>
      <c r="EA1499" s="237"/>
      <c r="EB1499" s="237"/>
      <c r="EC1499" s="237"/>
      <c r="ED1499" s="237"/>
      <c r="EE1499" s="237"/>
      <c r="EF1499" s="237"/>
      <c r="EG1499" s="237"/>
      <c r="EH1499" s="237"/>
      <c r="EI1499" s="237"/>
      <c r="EJ1499" s="237"/>
      <c r="EK1499" s="237"/>
      <c r="EL1499" s="237"/>
      <c r="EM1499" s="237"/>
      <c r="EN1499" s="237"/>
      <c r="EO1499" s="237"/>
      <c r="EP1499" s="237"/>
      <c r="EQ1499" s="237"/>
      <c r="ER1499" s="237"/>
      <c r="ES1499" s="237"/>
      <c r="ET1499" s="237"/>
      <c r="EU1499" s="237"/>
      <c r="EV1499" s="237"/>
      <c r="EW1499" s="237"/>
      <c r="EX1499" s="237"/>
      <c r="EY1499" s="237"/>
      <c r="EZ1499" s="237"/>
      <c r="FA1499" s="237"/>
      <c r="FB1499" s="237"/>
      <c r="FC1499" s="237"/>
      <c r="FD1499" s="237"/>
      <c r="FE1499" s="237"/>
      <c r="FF1499" s="237"/>
      <c r="FG1499" s="237"/>
      <c r="FH1499" s="237"/>
      <c r="FI1499" s="237"/>
      <c r="FJ1499" s="237"/>
      <c r="FK1499" s="237"/>
      <c r="FL1499" s="237"/>
      <c r="FM1499" s="237"/>
      <c r="FN1499" s="237"/>
      <c r="FO1499" s="237"/>
      <c r="FP1499" s="237"/>
      <c r="FQ1499" s="237"/>
      <c r="FR1499" s="237"/>
      <c r="FS1499" s="237"/>
      <c r="FT1499" s="237"/>
      <c r="FU1499" s="237"/>
      <c r="FV1499" s="237"/>
      <c r="FW1499" s="237"/>
      <c r="FX1499" s="237"/>
      <c r="FY1499" s="237"/>
      <c r="FZ1499" s="237"/>
      <c r="GA1499" s="237"/>
      <c r="GB1499" s="237"/>
      <c r="GC1499" s="237"/>
      <c r="GD1499" s="237"/>
      <c r="GE1499" s="237"/>
      <c r="GF1499" s="237"/>
      <c r="GG1499" s="237"/>
      <c r="GH1499" s="237"/>
      <c r="GI1499" s="237"/>
      <c r="GJ1499" s="237"/>
      <c r="GK1499" s="237"/>
      <c r="GL1499" s="237"/>
      <c r="GM1499" s="237"/>
      <c r="GN1499" s="237"/>
      <c r="GO1499" s="237"/>
      <c r="GP1499" s="237"/>
      <c r="GQ1499" s="237"/>
    </row>
    <row r="1500" spans="1:199" s="81" customFormat="1" ht="15" hidden="1">
      <c r="A1500" s="176" t="s">
        <v>3380</v>
      </c>
      <c r="B1500" s="241" t="s">
        <v>6673</v>
      </c>
      <c r="C1500" s="242">
        <v>0</v>
      </c>
      <c r="D1500" s="242">
        <v>0</v>
      </c>
      <c r="E1500" s="242">
        <v>0</v>
      </c>
      <c r="F1500" s="242">
        <v>0</v>
      </c>
      <c r="G1500" s="242">
        <v>0</v>
      </c>
      <c r="H1500" s="242">
        <v>0</v>
      </c>
      <c r="I1500" s="242">
        <v>0</v>
      </c>
      <c r="J1500" s="242">
        <v>0</v>
      </c>
      <c r="K1500" s="242">
        <v>0</v>
      </c>
      <c r="L1500" s="242">
        <v>0</v>
      </c>
      <c r="M1500" s="242">
        <v>0</v>
      </c>
      <c r="N1500" s="242">
        <v>0</v>
      </c>
      <c r="O1500" s="242">
        <v>0</v>
      </c>
      <c r="P1500" s="28"/>
      <c r="Q1500" s="242">
        <f>SUM(D1500:O1500)</f>
        <v>0</v>
      </c>
      <c r="R1500" s="242">
        <f>IF($R$19&lt;1,0,Q1500/$R$19)</f>
        <v>0</v>
      </c>
      <c r="S1500" s="243"/>
      <c r="T1500" s="351">
        <f>IF(Q1500=0,0,1)+IF(C1500=0,0,1)+IF(D1500=0,0,1)+IF(E1500=0,0,1)+IF(F1500=0,0,1)+IF(G1500=0,0,1)+IF(H1500=0,0,1)+IF(I1500=0,0,1)+IF(J1500=0,0,1)+IF(K1500=0,0,1)+IF(L1500=0,0,1)+IF(M1500=0,0,1)+IF(N1500=0,0,1)+IF(O1500=0,0,1)</f>
        <v>0</v>
      </c>
      <c r="U1500" s="237"/>
      <c r="V1500" s="237"/>
      <c r="W1500" s="237"/>
      <c r="X1500" s="237"/>
      <c r="Y1500" s="237"/>
      <c r="Z1500" s="237"/>
      <c r="AA1500" s="237"/>
      <c r="AB1500" s="237"/>
      <c r="AC1500" s="237"/>
      <c r="AD1500" s="237"/>
      <c r="AE1500" s="237"/>
      <c r="AF1500" s="237"/>
      <c r="AG1500" s="237"/>
      <c r="AH1500" s="237"/>
      <c r="AI1500" s="237"/>
      <c r="AJ1500" s="237"/>
      <c r="AK1500" s="237"/>
      <c r="AL1500" s="237"/>
      <c r="AM1500" s="237"/>
      <c r="AN1500" s="237"/>
      <c r="AO1500" s="237"/>
      <c r="AP1500" s="237"/>
      <c r="AQ1500" s="237"/>
      <c r="AR1500" s="237"/>
      <c r="AS1500" s="237"/>
      <c r="AT1500" s="237"/>
      <c r="AU1500" s="237"/>
      <c r="AV1500" s="237"/>
      <c r="AW1500" s="237"/>
      <c r="AX1500" s="237"/>
      <c r="AY1500" s="237"/>
      <c r="AZ1500" s="237"/>
      <c r="BA1500" s="237"/>
      <c r="BB1500" s="237"/>
      <c r="BC1500" s="237"/>
      <c r="BD1500" s="237"/>
      <c r="BE1500" s="237"/>
      <c r="BF1500" s="237"/>
      <c r="BG1500" s="237"/>
      <c r="BH1500" s="237"/>
      <c r="BI1500" s="237"/>
      <c r="BJ1500" s="237"/>
      <c r="BK1500" s="237"/>
      <c r="BL1500" s="237"/>
      <c r="BM1500" s="237"/>
      <c r="BN1500" s="237"/>
      <c r="BO1500" s="237"/>
      <c r="BP1500" s="237"/>
      <c r="BQ1500" s="237"/>
      <c r="BR1500" s="237"/>
      <c r="BS1500" s="237"/>
      <c r="BT1500" s="237"/>
      <c r="BU1500" s="237"/>
      <c r="BV1500" s="237"/>
      <c r="BW1500" s="237"/>
      <c r="BX1500" s="237"/>
      <c r="BY1500" s="237"/>
      <c r="BZ1500" s="237"/>
      <c r="CA1500" s="237"/>
      <c r="CB1500" s="237"/>
      <c r="CC1500" s="237"/>
      <c r="CD1500" s="237"/>
      <c r="CE1500" s="237"/>
      <c r="CF1500" s="237"/>
      <c r="CG1500" s="237"/>
      <c r="CH1500" s="237"/>
      <c r="CI1500" s="237"/>
      <c r="CJ1500" s="237"/>
      <c r="CK1500" s="237"/>
      <c r="CL1500" s="237"/>
      <c r="CM1500" s="237"/>
      <c r="CN1500" s="237"/>
      <c r="CO1500" s="237"/>
      <c r="CP1500" s="237"/>
      <c r="CQ1500" s="237"/>
      <c r="CR1500" s="237"/>
      <c r="CS1500" s="237"/>
      <c r="CT1500" s="237"/>
      <c r="CU1500" s="237"/>
      <c r="CV1500" s="237"/>
      <c r="CW1500" s="237"/>
      <c r="CX1500" s="237"/>
      <c r="CY1500" s="237"/>
      <c r="CZ1500" s="237"/>
      <c r="DA1500" s="237"/>
      <c r="DB1500" s="237"/>
      <c r="DC1500" s="237"/>
      <c r="DD1500" s="237"/>
      <c r="DE1500" s="237"/>
      <c r="DF1500" s="237"/>
      <c r="DG1500" s="237"/>
      <c r="DH1500" s="237"/>
      <c r="DI1500" s="237"/>
      <c r="DJ1500" s="237"/>
      <c r="DK1500" s="237"/>
      <c r="DL1500" s="237"/>
      <c r="DM1500" s="237"/>
      <c r="DN1500" s="237"/>
      <c r="DO1500" s="237"/>
      <c r="DP1500" s="237"/>
      <c r="DQ1500" s="237"/>
      <c r="DR1500" s="237"/>
      <c r="DS1500" s="237"/>
      <c r="DT1500" s="237"/>
      <c r="DU1500" s="237"/>
      <c r="DV1500" s="237"/>
      <c r="DW1500" s="237"/>
      <c r="DX1500" s="237"/>
      <c r="DY1500" s="237"/>
      <c r="DZ1500" s="237"/>
      <c r="EA1500" s="237"/>
      <c r="EB1500" s="237"/>
      <c r="EC1500" s="237"/>
      <c r="ED1500" s="237"/>
      <c r="EE1500" s="237"/>
      <c r="EF1500" s="237"/>
      <c r="EG1500" s="237"/>
      <c r="EH1500" s="237"/>
      <c r="EI1500" s="237"/>
      <c r="EJ1500" s="237"/>
      <c r="EK1500" s="237"/>
      <c r="EL1500" s="237"/>
      <c r="EM1500" s="237"/>
      <c r="EN1500" s="237"/>
      <c r="EO1500" s="237"/>
      <c r="EP1500" s="237"/>
      <c r="EQ1500" s="237"/>
      <c r="ER1500" s="237"/>
      <c r="ES1500" s="237"/>
      <c r="ET1500" s="237"/>
      <c r="EU1500" s="237"/>
      <c r="EV1500" s="237"/>
      <c r="EW1500" s="237"/>
      <c r="EX1500" s="237"/>
      <c r="EY1500" s="237"/>
      <c r="EZ1500" s="237"/>
      <c r="FA1500" s="237"/>
      <c r="FB1500" s="237"/>
      <c r="FC1500" s="237"/>
      <c r="FD1500" s="237"/>
      <c r="FE1500" s="237"/>
      <c r="FF1500" s="237"/>
      <c r="FG1500" s="237"/>
      <c r="FH1500" s="237"/>
      <c r="FI1500" s="237"/>
      <c r="FJ1500" s="237"/>
      <c r="FK1500" s="237"/>
      <c r="FL1500" s="237"/>
      <c r="FM1500" s="237"/>
      <c r="FN1500" s="237"/>
      <c r="FO1500" s="237"/>
      <c r="FP1500" s="237"/>
      <c r="FQ1500" s="237"/>
      <c r="FR1500" s="237"/>
      <c r="FS1500" s="237"/>
      <c r="FT1500" s="237"/>
      <c r="FU1500" s="237"/>
      <c r="FV1500" s="237"/>
      <c r="FW1500" s="237"/>
      <c r="FX1500" s="237"/>
      <c r="FY1500" s="237"/>
      <c r="FZ1500" s="237"/>
      <c r="GA1500" s="237"/>
      <c r="GB1500" s="237"/>
      <c r="GC1500" s="237"/>
      <c r="GD1500" s="237"/>
      <c r="GE1500" s="237"/>
      <c r="GF1500" s="237"/>
      <c r="GG1500" s="237"/>
      <c r="GH1500" s="237"/>
      <c r="GI1500" s="237"/>
      <c r="GJ1500" s="237"/>
      <c r="GK1500" s="237"/>
      <c r="GL1500" s="237"/>
      <c r="GM1500" s="237"/>
      <c r="GN1500" s="237"/>
      <c r="GO1500" s="237"/>
      <c r="GP1500" s="237"/>
      <c r="GQ1500" s="237"/>
    </row>
    <row r="1501" spans="1:199" s="81" customFormat="1" ht="15" hidden="1">
      <c r="A1501" s="176" t="s">
        <v>3381</v>
      </c>
      <c r="B1501" s="241" t="s">
        <v>6674</v>
      </c>
      <c r="C1501" s="242">
        <v>0</v>
      </c>
      <c r="D1501" s="242">
        <v>0</v>
      </c>
      <c r="E1501" s="242">
        <v>0</v>
      </c>
      <c r="F1501" s="242">
        <v>0</v>
      </c>
      <c r="G1501" s="242">
        <v>0</v>
      </c>
      <c r="H1501" s="242">
        <v>0</v>
      </c>
      <c r="I1501" s="242">
        <v>0</v>
      </c>
      <c r="J1501" s="242">
        <v>0</v>
      </c>
      <c r="K1501" s="242">
        <v>0</v>
      </c>
      <c r="L1501" s="242">
        <v>0</v>
      </c>
      <c r="M1501" s="242">
        <v>0</v>
      </c>
      <c r="N1501" s="242">
        <v>0</v>
      </c>
      <c r="O1501" s="242">
        <v>0</v>
      </c>
      <c r="P1501" s="28"/>
      <c r="Q1501" s="242">
        <f>SUM(D1501:O1501)</f>
        <v>0</v>
      </c>
      <c r="R1501" s="242">
        <f>IF($R$19&lt;1,0,Q1501/$R$19)</f>
        <v>0</v>
      </c>
      <c r="S1501" s="243"/>
      <c r="T1501" s="351">
        <f>IF(Q1501=0,0,1)+IF(C1501=0,0,1)+IF(D1501=0,0,1)+IF(E1501=0,0,1)+IF(F1501=0,0,1)+IF(G1501=0,0,1)+IF(H1501=0,0,1)+IF(I1501=0,0,1)+IF(J1501=0,0,1)+IF(K1501=0,0,1)+IF(L1501=0,0,1)+IF(M1501=0,0,1)+IF(N1501=0,0,1)+IF(O1501=0,0,1)</f>
        <v>0</v>
      </c>
      <c r="U1501" s="237"/>
      <c r="V1501" s="237"/>
      <c r="W1501" s="237"/>
      <c r="X1501" s="237"/>
      <c r="Y1501" s="237"/>
      <c r="Z1501" s="237"/>
      <c r="AA1501" s="237"/>
      <c r="AB1501" s="237"/>
      <c r="AC1501" s="237"/>
      <c r="AD1501" s="237"/>
      <c r="AE1501" s="237"/>
      <c r="AF1501" s="237"/>
      <c r="AG1501" s="237"/>
      <c r="AH1501" s="237"/>
      <c r="AI1501" s="237"/>
      <c r="AJ1501" s="237"/>
      <c r="AK1501" s="237"/>
      <c r="AL1501" s="237"/>
      <c r="AM1501" s="237"/>
      <c r="AN1501" s="237"/>
      <c r="AO1501" s="237"/>
      <c r="AP1501" s="237"/>
      <c r="AQ1501" s="237"/>
      <c r="AR1501" s="237"/>
      <c r="AS1501" s="237"/>
      <c r="AT1501" s="237"/>
      <c r="AU1501" s="237"/>
      <c r="AV1501" s="237"/>
      <c r="AW1501" s="237"/>
      <c r="AX1501" s="237"/>
      <c r="AY1501" s="237"/>
      <c r="AZ1501" s="237"/>
      <c r="BA1501" s="237"/>
      <c r="BB1501" s="237"/>
      <c r="BC1501" s="237"/>
      <c r="BD1501" s="237"/>
      <c r="BE1501" s="237"/>
      <c r="BF1501" s="237"/>
      <c r="BG1501" s="237"/>
      <c r="BH1501" s="237"/>
      <c r="BI1501" s="237"/>
      <c r="BJ1501" s="237"/>
      <c r="BK1501" s="237"/>
      <c r="BL1501" s="237"/>
      <c r="BM1501" s="237"/>
      <c r="BN1501" s="237"/>
      <c r="BO1501" s="237"/>
      <c r="BP1501" s="237"/>
      <c r="BQ1501" s="237"/>
      <c r="BR1501" s="237"/>
      <c r="BS1501" s="237"/>
      <c r="BT1501" s="237"/>
      <c r="BU1501" s="237"/>
      <c r="BV1501" s="237"/>
      <c r="BW1501" s="237"/>
      <c r="BX1501" s="237"/>
      <c r="BY1501" s="237"/>
      <c r="BZ1501" s="237"/>
      <c r="CA1501" s="237"/>
      <c r="CB1501" s="237"/>
      <c r="CC1501" s="237"/>
      <c r="CD1501" s="237"/>
      <c r="CE1501" s="237"/>
      <c r="CF1501" s="237"/>
      <c r="CG1501" s="237"/>
      <c r="CH1501" s="237"/>
      <c r="CI1501" s="237"/>
      <c r="CJ1501" s="237"/>
      <c r="CK1501" s="237"/>
      <c r="CL1501" s="237"/>
      <c r="CM1501" s="237"/>
      <c r="CN1501" s="237"/>
      <c r="CO1501" s="237"/>
      <c r="CP1501" s="237"/>
      <c r="CQ1501" s="237"/>
      <c r="CR1501" s="237"/>
      <c r="CS1501" s="237"/>
      <c r="CT1501" s="237"/>
      <c r="CU1501" s="237"/>
      <c r="CV1501" s="237"/>
      <c r="CW1501" s="237"/>
      <c r="CX1501" s="237"/>
      <c r="CY1501" s="237"/>
      <c r="CZ1501" s="237"/>
      <c r="DA1501" s="237"/>
      <c r="DB1501" s="237"/>
      <c r="DC1501" s="237"/>
      <c r="DD1501" s="237"/>
      <c r="DE1501" s="237"/>
      <c r="DF1501" s="237"/>
      <c r="DG1501" s="237"/>
      <c r="DH1501" s="237"/>
      <c r="DI1501" s="237"/>
      <c r="DJ1501" s="237"/>
      <c r="DK1501" s="237"/>
      <c r="DL1501" s="237"/>
      <c r="DM1501" s="237"/>
      <c r="DN1501" s="237"/>
      <c r="DO1501" s="237"/>
      <c r="DP1501" s="237"/>
      <c r="DQ1501" s="237"/>
      <c r="DR1501" s="237"/>
      <c r="DS1501" s="237"/>
      <c r="DT1501" s="237"/>
      <c r="DU1501" s="237"/>
      <c r="DV1501" s="237"/>
      <c r="DW1501" s="237"/>
      <c r="DX1501" s="237"/>
      <c r="DY1501" s="237"/>
      <c r="DZ1501" s="237"/>
      <c r="EA1501" s="237"/>
      <c r="EB1501" s="237"/>
      <c r="EC1501" s="237"/>
      <c r="ED1501" s="237"/>
      <c r="EE1501" s="237"/>
      <c r="EF1501" s="237"/>
      <c r="EG1501" s="237"/>
      <c r="EH1501" s="237"/>
      <c r="EI1501" s="237"/>
      <c r="EJ1501" s="237"/>
      <c r="EK1501" s="237"/>
      <c r="EL1501" s="237"/>
      <c r="EM1501" s="237"/>
      <c r="EN1501" s="237"/>
      <c r="EO1501" s="237"/>
      <c r="EP1501" s="237"/>
      <c r="EQ1501" s="237"/>
      <c r="ER1501" s="237"/>
      <c r="ES1501" s="237"/>
      <c r="ET1501" s="237"/>
      <c r="EU1501" s="237"/>
      <c r="EV1501" s="237"/>
      <c r="EW1501" s="237"/>
      <c r="EX1501" s="237"/>
      <c r="EY1501" s="237"/>
      <c r="EZ1501" s="237"/>
      <c r="FA1501" s="237"/>
      <c r="FB1501" s="237"/>
      <c r="FC1501" s="237"/>
      <c r="FD1501" s="237"/>
      <c r="FE1501" s="237"/>
      <c r="FF1501" s="237"/>
      <c r="FG1501" s="237"/>
      <c r="FH1501" s="237"/>
      <c r="FI1501" s="237"/>
      <c r="FJ1501" s="237"/>
      <c r="FK1501" s="237"/>
      <c r="FL1501" s="237"/>
      <c r="FM1501" s="237"/>
      <c r="FN1501" s="237"/>
      <c r="FO1501" s="237"/>
      <c r="FP1501" s="237"/>
      <c r="FQ1501" s="237"/>
      <c r="FR1501" s="237"/>
      <c r="FS1501" s="237"/>
      <c r="FT1501" s="237"/>
      <c r="FU1501" s="237"/>
      <c r="FV1501" s="237"/>
      <c r="FW1501" s="237"/>
      <c r="FX1501" s="237"/>
      <c r="FY1501" s="237"/>
      <c r="FZ1501" s="237"/>
      <c r="GA1501" s="237"/>
      <c r="GB1501" s="237"/>
      <c r="GC1501" s="237"/>
      <c r="GD1501" s="237"/>
      <c r="GE1501" s="237"/>
      <c r="GF1501" s="237"/>
      <c r="GG1501" s="237"/>
      <c r="GH1501" s="237"/>
      <c r="GI1501" s="237"/>
      <c r="GJ1501" s="237"/>
      <c r="GK1501" s="237"/>
      <c r="GL1501" s="237"/>
      <c r="GM1501" s="237"/>
      <c r="GN1501" s="237"/>
      <c r="GO1501" s="237"/>
      <c r="GP1501" s="237"/>
      <c r="GQ1501" s="237"/>
    </row>
    <row r="1502" spans="1:199" s="81" customFormat="1" ht="15" hidden="1">
      <c r="A1502" s="176" t="s">
        <v>3382</v>
      </c>
      <c r="B1502" s="241" t="s">
        <v>6675</v>
      </c>
      <c r="C1502" s="242">
        <v>0</v>
      </c>
      <c r="D1502" s="242">
        <v>0</v>
      </c>
      <c r="E1502" s="242">
        <v>0</v>
      </c>
      <c r="F1502" s="242">
        <v>0</v>
      </c>
      <c r="G1502" s="242">
        <v>0</v>
      </c>
      <c r="H1502" s="242">
        <v>0</v>
      </c>
      <c r="I1502" s="242">
        <v>0</v>
      </c>
      <c r="J1502" s="242">
        <v>0</v>
      </c>
      <c r="K1502" s="242">
        <v>0</v>
      </c>
      <c r="L1502" s="242">
        <v>0</v>
      </c>
      <c r="M1502" s="242">
        <v>0</v>
      </c>
      <c r="N1502" s="242">
        <v>0</v>
      </c>
      <c r="O1502" s="242">
        <v>0</v>
      </c>
      <c r="P1502" s="28"/>
      <c r="Q1502" s="242">
        <f>SUM(D1502:O1502)</f>
        <v>0</v>
      </c>
      <c r="R1502" s="242">
        <f>IF($R$19&lt;1,0,Q1502/$R$19)</f>
        <v>0</v>
      </c>
      <c r="S1502" s="243"/>
      <c r="T1502" s="351">
        <f>IF(Q1502=0,0,1)+IF(C1502=0,0,1)+IF(D1502=0,0,1)+IF(E1502=0,0,1)+IF(F1502=0,0,1)+IF(G1502=0,0,1)+IF(H1502=0,0,1)+IF(I1502=0,0,1)+IF(J1502=0,0,1)+IF(K1502=0,0,1)+IF(L1502=0,0,1)+IF(M1502=0,0,1)+IF(N1502=0,0,1)+IF(O1502=0,0,1)</f>
        <v>0</v>
      </c>
      <c r="U1502" s="237"/>
      <c r="V1502" s="237"/>
      <c r="W1502" s="237"/>
      <c r="X1502" s="237"/>
      <c r="Y1502" s="237"/>
      <c r="Z1502" s="237"/>
      <c r="AA1502" s="237"/>
      <c r="AB1502" s="237"/>
      <c r="AC1502" s="237"/>
      <c r="AD1502" s="237"/>
      <c r="AE1502" s="237"/>
      <c r="AF1502" s="237"/>
      <c r="AG1502" s="237"/>
      <c r="AH1502" s="237"/>
      <c r="AI1502" s="237"/>
      <c r="AJ1502" s="237"/>
      <c r="AK1502" s="237"/>
      <c r="AL1502" s="237"/>
      <c r="AM1502" s="237"/>
      <c r="AN1502" s="237"/>
      <c r="AO1502" s="237"/>
      <c r="AP1502" s="237"/>
      <c r="AQ1502" s="237"/>
      <c r="AR1502" s="237"/>
      <c r="AS1502" s="237"/>
      <c r="AT1502" s="237"/>
      <c r="AU1502" s="237"/>
      <c r="AV1502" s="237"/>
      <c r="AW1502" s="237"/>
      <c r="AX1502" s="237"/>
      <c r="AY1502" s="237"/>
      <c r="AZ1502" s="237"/>
      <c r="BA1502" s="237"/>
      <c r="BB1502" s="237"/>
      <c r="BC1502" s="237"/>
      <c r="BD1502" s="237"/>
      <c r="BE1502" s="237"/>
      <c r="BF1502" s="237"/>
      <c r="BG1502" s="237"/>
      <c r="BH1502" s="237"/>
      <c r="BI1502" s="237"/>
      <c r="BJ1502" s="237"/>
      <c r="BK1502" s="237"/>
      <c r="BL1502" s="237"/>
      <c r="BM1502" s="237"/>
      <c r="BN1502" s="237"/>
      <c r="BO1502" s="237"/>
      <c r="BP1502" s="237"/>
      <c r="BQ1502" s="237"/>
      <c r="BR1502" s="237"/>
      <c r="BS1502" s="237"/>
      <c r="BT1502" s="237"/>
      <c r="BU1502" s="237"/>
      <c r="BV1502" s="237"/>
      <c r="BW1502" s="237"/>
      <c r="BX1502" s="237"/>
      <c r="BY1502" s="237"/>
      <c r="BZ1502" s="237"/>
      <c r="CA1502" s="237"/>
      <c r="CB1502" s="237"/>
      <c r="CC1502" s="237"/>
      <c r="CD1502" s="237"/>
      <c r="CE1502" s="237"/>
      <c r="CF1502" s="237"/>
      <c r="CG1502" s="237"/>
      <c r="CH1502" s="237"/>
      <c r="CI1502" s="237"/>
      <c r="CJ1502" s="237"/>
      <c r="CK1502" s="237"/>
      <c r="CL1502" s="237"/>
      <c r="CM1502" s="237"/>
      <c r="CN1502" s="237"/>
      <c r="CO1502" s="237"/>
      <c r="CP1502" s="237"/>
      <c r="CQ1502" s="237"/>
      <c r="CR1502" s="237"/>
      <c r="CS1502" s="237"/>
      <c r="CT1502" s="237"/>
      <c r="CU1502" s="237"/>
      <c r="CV1502" s="237"/>
      <c r="CW1502" s="237"/>
      <c r="CX1502" s="237"/>
      <c r="CY1502" s="237"/>
      <c r="CZ1502" s="237"/>
      <c r="DA1502" s="237"/>
      <c r="DB1502" s="237"/>
      <c r="DC1502" s="237"/>
      <c r="DD1502" s="237"/>
      <c r="DE1502" s="237"/>
      <c r="DF1502" s="237"/>
      <c r="DG1502" s="237"/>
      <c r="DH1502" s="237"/>
      <c r="DI1502" s="237"/>
      <c r="DJ1502" s="237"/>
      <c r="DK1502" s="237"/>
      <c r="DL1502" s="237"/>
      <c r="DM1502" s="237"/>
      <c r="DN1502" s="237"/>
      <c r="DO1502" s="237"/>
      <c r="DP1502" s="237"/>
      <c r="DQ1502" s="237"/>
      <c r="DR1502" s="237"/>
      <c r="DS1502" s="237"/>
      <c r="DT1502" s="237"/>
      <c r="DU1502" s="237"/>
      <c r="DV1502" s="237"/>
      <c r="DW1502" s="237"/>
      <c r="DX1502" s="237"/>
      <c r="DY1502" s="237"/>
      <c r="DZ1502" s="237"/>
      <c r="EA1502" s="237"/>
      <c r="EB1502" s="237"/>
      <c r="EC1502" s="237"/>
      <c r="ED1502" s="237"/>
      <c r="EE1502" s="237"/>
      <c r="EF1502" s="237"/>
      <c r="EG1502" s="237"/>
      <c r="EH1502" s="237"/>
      <c r="EI1502" s="237"/>
      <c r="EJ1502" s="237"/>
      <c r="EK1502" s="237"/>
      <c r="EL1502" s="237"/>
      <c r="EM1502" s="237"/>
      <c r="EN1502" s="237"/>
      <c r="EO1502" s="237"/>
      <c r="EP1502" s="237"/>
      <c r="EQ1502" s="237"/>
      <c r="ER1502" s="237"/>
      <c r="ES1502" s="237"/>
      <c r="ET1502" s="237"/>
      <c r="EU1502" s="237"/>
      <c r="EV1502" s="237"/>
      <c r="EW1502" s="237"/>
      <c r="EX1502" s="237"/>
      <c r="EY1502" s="237"/>
      <c r="EZ1502" s="237"/>
      <c r="FA1502" s="237"/>
      <c r="FB1502" s="237"/>
      <c r="FC1502" s="237"/>
      <c r="FD1502" s="237"/>
      <c r="FE1502" s="237"/>
      <c r="FF1502" s="237"/>
      <c r="FG1502" s="237"/>
      <c r="FH1502" s="237"/>
      <c r="FI1502" s="237"/>
      <c r="FJ1502" s="237"/>
      <c r="FK1502" s="237"/>
      <c r="FL1502" s="237"/>
      <c r="FM1502" s="237"/>
      <c r="FN1502" s="237"/>
      <c r="FO1502" s="237"/>
      <c r="FP1502" s="237"/>
      <c r="FQ1502" s="237"/>
      <c r="FR1502" s="237"/>
      <c r="FS1502" s="237"/>
      <c r="FT1502" s="237"/>
      <c r="FU1502" s="237"/>
      <c r="FV1502" s="237"/>
      <c r="FW1502" s="237"/>
      <c r="FX1502" s="237"/>
      <c r="FY1502" s="237"/>
      <c r="FZ1502" s="237"/>
      <c r="GA1502" s="237"/>
      <c r="GB1502" s="237"/>
      <c r="GC1502" s="237"/>
      <c r="GD1502" s="237"/>
      <c r="GE1502" s="237"/>
      <c r="GF1502" s="237"/>
      <c r="GG1502" s="237"/>
      <c r="GH1502" s="237"/>
      <c r="GI1502" s="237"/>
      <c r="GJ1502" s="237"/>
      <c r="GK1502" s="237"/>
      <c r="GL1502" s="237"/>
      <c r="GM1502" s="237"/>
      <c r="GN1502" s="237"/>
      <c r="GO1502" s="237"/>
      <c r="GP1502" s="237"/>
      <c r="GQ1502" s="237"/>
    </row>
    <row r="1503" spans="1:199" s="81" customFormat="1" ht="15" customHeight="1">
      <c r="A1503" s="73">
        <f>+B1503</f>
        <v>0</v>
      </c>
      <c r="B1503" s="237"/>
      <c r="C1503" s="317"/>
      <c r="D1503" s="317"/>
      <c r="E1503" s="317"/>
      <c r="F1503" s="317"/>
      <c r="G1503" s="317"/>
      <c r="H1503" s="317"/>
      <c r="I1503" s="317"/>
      <c r="J1503" s="317"/>
      <c r="K1503" s="317"/>
      <c r="L1503" s="317"/>
      <c r="M1503" s="317"/>
      <c r="N1503" s="317"/>
      <c r="O1503" s="317"/>
      <c r="P1503" s="28"/>
      <c r="Q1503" s="317"/>
      <c r="R1503" s="317"/>
      <c r="S1503" s="237"/>
      <c r="T1503" s="351"/>
      <c r="U1503" s="237"/>
      <c r="V1503" s="237"/>
      <c r="W1503" s="237"/>
      <c r="X1503" s="237"/>
      <c r="Y1503" s="237"/>
      <c r="Z1503" s="237"/>
      <c r="AA1503" s="237"/>
      <c r="AB1503" s="237"/>
      <c r="AC1503" s="237"/>
      <c r="AD1503" s="237"/>
      <c r="AE1503" s="237"/>
      <c r="AF1503" s="237"/>
      <c r="AG1503" s="237"/>
      <c r="AH1503" s="237"/>
      <c r="AI1503" s="237"/>
      <c r="AJ1503" s="237"/>
      <c r="AK1503" s="237"/>
      <c r="AL1503" s="237"/>
      <c r="AM1503" s="237"/>
      <c r="AN1503" s="237"/>
      <c r="AO1503" s="237"/>
      <c r="AP1503" s="237"/>
      <c r="AQ1503" s="237"/>
      <c r="AR1503" s="237"/>
      <c r="AS1503" s="237"/>
      <c r="AT1503" s="237"/>
      <c r="AU1503" s="237"/>
      <c r="AV1503" s="237"/>
      <c r="AW1503" s="237"/>
      <c r="AX1503" s="237"/>
      <c r="AY1503" s="237"/>
      <c r="AZ1503" s="237"/>
      <c r="BA1503" s="237"/>
      <c r="BB1503" s="237"/>
      <c r="BC1503" s="237"/>
      <c r="BD1503" s="237"/>
      <c r="BE1503" s="237"/>
      <c r="BF1503" s="237"/>
      <c r="BG1503" s="237"/>
      <c r="BH1503" s="237"/>
      <c r="BI1503" s="237"/>
      <c r="BJ1503" s="237"/>
      <c r="BK1503" s="237"/>
      <c r="BL1503" s="237"/>
      <c r="BM1503" s="237"/>
      <c r="BN1503" s="237"/>
      <c r="BO1503" s="237"/>
      <c r="BP1503" s="237"/>
      <c r="BQ1503" s="237"/>
      <c r="BR1503" s="237"/>
      <c r="BS1503" s="237"/>
      <c r="BT1503" s="237"/>
      <c r="BU1503" s="237"/>
      <c r="BV1503" s="237"/>
      <c r="BW1503" s="237"/>
      <c r="BX1503" s="237"/>
      <c r="BY1503" s="237"/>
      <c r="BZ1503" s="237"/>
      <c r="CA1503" s="237"/>
      <c r="CB1503" s="237"/>
      <c r="CC1503" s="237"/>
      <c r="CD1503" s="237"/>
      <c r="CE1503" s="237"/>
      <c r="CF1503" s="237"/>
      <c r="CG1503" s="237"/>
      <c r="CH1503" s="237"/>
      <c r="CI1503" s="237"/>
      <c r="CJ1503" s="237"/>
      <c r="CK1503" s="237"/>
      <c r="CL1503" s="237"/>
      <c r="CM1503" s="237"/>
      <c r="CN1503" s="237"/>
      <c r="CO1503" s="237"/>
      <c r="CP1503" s="237"/>
      <c r="CQ1503" s="237"/>
      <c r="CR1503" s="237"/>
      <c r="CS1503" s="237"/>
      <c r="CT1503" s="237"/>
      <c r="CU1503" s="237"/>
      <c r="CV1503" s="237"/>
      <c r="CW1503" s="237"/>
      <c r="CX1503" s="237"/>
      <c r="CY1503" s="237"/>
      <c r="CZ1503" s="237"/>
      <c r="DA1503" s="237"/>
      <c r="DB1503" s="237"/>
      <c r="DC1503" s="237"/>
      <c r="DD1503" s="237"/>
      <c r="DE1503" s="237"/>
      <c r="DF1503" s="237"/>
      <c r="DG1503" s="237"/>
      <c r="DH1503" s="237"/>
      <c r="DI1503" s="237"/>
      <c r="DJ1503" s="237"/>
      <c r="DK1503" s="237"/>
      <c r="DL1503" s="237"/>
      <c r="DM1503" s="237"/>
      <c r="DN1503" s="237"/>
      <c r="DO1503" s="237"/>
      <c r="DP1503" s="237"/>
      <c r="DQ1503" s="237"/>
      <c r="DR1503" s="237"/>
      <c r="DS1503" s="237"/>
      <c r="DT1503" s="237"/>
      <c r="DU1503" s="237"/>
      <c r="DV1503" s="237"/>
      <c r="DW1503" s="237"/>
      <c r="DX1503" s="237"/>
      <c r="DY1503" s="237"/>
      <c r="DZ1503" s="237"/>
      <c r="EA1503" s="237"/>
      <c r="EB1503" s="237"/>
      <c r="EC1503" s="237"/>
      <c r="ED1503" s="237"/>
      <c r="EE1503" s="237"/>
      <c r="EF1503" s="237"/>
      <c r="EG1503" s="237"/>
      <c r="EH1503" s="237"/>
      <c r="EI1503" s="237"/>
      <c r="EJ1503" s="237"/>
      <c r="EK1503" s="237"/>
      <c r="EL1503" s="237"/>
      <c r="EM1503" s="237"/>
      <c r="EN1503" s="237"/>
      <c r="EO1503" s="237"/>
      <c r="EP1503" s="237"/>
      <c r="EQ1503" s="237"/>
      <c r="ER1503" s="237"/>
      <c r="ES1503" s="237"/>
      <c r="ET1503" s="237"/>
      <c r="EU1503" s="237"/>
      <c r="EV1503" s="237"/>
      <c r="EW1503" s="237"/>
      <c r="EX1503" s="237"/>
      <c r="EY1503" s="237"/>
      <c r="EZ1503" s="237"/>
      <c r="FA1503" s="237"/>
      <c r="FB1503" s="237"/>
      <c r="FC1503" s="237"/>
      <c r="FD1503" s="237"/>
      <c r="FE1503" s="237"/>
      <c r="FF1503" s="237"/>
      <c r="FG1503" s="237"/>
      <c r="FH1503" s="237"/>
      <c r="FI1503" s="237"/>
      <c r="FJ1503" s="237"/>
      <c r="FK1503" s="237"/>
      <c r="FL1503" s="237"/>
      <c r="FM1503" s="237"/>
      <c r="FN1503" s="237"/>
      <c r="FO1503" s="237"/>
      <c r="FP1503" s="237"/>
      <c r="FQ1503" s="237"/>
      <c r="FR1503" s="237"/>
      <c r="FS1503" s="237"/>
      <c r="FT1503" s="237"/>
      <c r="FU1503" s="237"/>
      <c r="FV1503" s="237"/>
      <c r="FW1503" s="237"/>
      <c r="FX1503" s="237"/>
      <c r="FY1503" s="237"/>
      <c r="FZ1503" s="237"/>
      <c r="GA1503" s="237"/>
      <c r="GB1503" s="237"/>
      <c r="GC1503" s="237"/>
      <c r="GD1503" s="237"/>
      <c r="GE1503" s="237"/>
      <c r="GF1503" s="237"/>
      <c r="GG1503" s="237"/>
      <c r="GH1503" s="237"/>
      <c r="GI1503" s="237"/>
      <c r="GJ1503" s="237"/>
      <c r="GK1503" s="237"/>
      <c r="GL1503" s="237"/>
      <c r="GM1503" s="237"/>
      <c r="GN1503" s="237"/>
      <c r="GO1503" s="237"/>
      <c r="GP1503" s="237"/>
      <c r="GQ1503" s="237"/>
    </row>
    <row r="1504" spans="1:199" s="81" customFormat="1" ht="15" hidden="1">
      <c r="A1504" s="73" t="str">
        <f>+B1504</f>
        <v> Total Captial Offsetting</v>
      </c>
      <c r="B1504" s="316" t="s">
        <v>247</v>
      </c>
      <c r="C1504" s="316">
        <f>SUM(C1482:C1503)</f>
        <v>0</v>
      </c>
      <c r="D1504" s="316">
        <f>SUM(D1482:D1503)</f>
        <v>0</v>
      </c>
      <c r="E1504" s="316">
        <f>SUM(E1482:E1503)</f>
        <v>0</v>
      </c>
      <c r="F1504" s="316">
        <f>SUM(F1482:F1503)</f>
        <v>0</v>
      </c>
      <c r="G1504" s="316">
        <f>SUM(G1482:G1503)</f>
        <v>0</v>
      </c>
      <c r="H1504" s="316">
        <f>SUM(H1482:H1503)</f>
        <v>0</v>
      </c>
      <c r="I1504" s="316">
        <f>SUM(I1482:I1503)</f>
        <v>0</v>
      </c>
      <c r="J1504" s="316">
        <f>SUM(J1482:J1503)</f>
        <v>0</v>
      </c>
      <c r="K1504" s="316">
        <f>SUM(K1482:K1503)</f>
        <v>0</v>
      </c>
      <c r="L1504" s="316">
        <f>SUM(L1482:L1503)</f>
        <v>0</v>
      </c>
      <c r="M1504" s="316">
        <f>SUM(M1482:M1503)</f>
        <v>0</v>
      </c>
      <c r="N1504" s="316">
        <f>SUM(N1482:N1503)</f>
        <v>0</v>
      </c>
      <c r="O1504" s="316">
        <f>SUM(O1482:O1503)</f>
        <v>0</v>
      </c>
      <c r="P1504" s="28"/>
      <c r="Q1504" s="316">
        <f>SUM(Q1482:Q1503)</f>
        <v>0</v>
      </c>
      <c r="R1504" s="316">
        <f>IF($R$19&lt;1,0,Q1504/$R$19)</f>
        <v>0</v>
      </c>
      <c r="S1504" s="237"/>
      <c r="T1504" s="351">
        <f>IF(Q1504=0,0,1)+IF(C1504=0,0,1)+IF(D1504=0,0,1)+IF(E1504=0,0,1)+IF(F1504=0,0,1)+IF(G1504=0,0,1)+IF(H1504=0,0,1)+IF(I1504=0,0,1)+IF(J1504=0,0,1)+IF(K1504=0,0,1)+IF(L1504=0,0,1)+IF(M1504=0,0,1)+IF(N1504=0,0,1)+IF(O1504=0,0,1)</f>
        <v>0</v>
      </c>
      <c r="U1504" s="237"/>
      <c r="V1504" s="237"/>
      <c r="W1504" s="237"/>
      <c r="X1504" s="237"/>
      <c r="Y1504" s="237"/>
      <c r="Z1504" s="237"/>
      <c r="AA1504" s="237"/>
      <c r="AB1504" s="237"/>
      <c r="AC1504" s="237"/>
      <c r="AD1504" s="237"/>
      <c r="AE1504" s="237"/>
      <c r="AF1504" s="237"/>
      <c r="AG1504" s="237"/>
      <c r="AH1504" s="237"/>
      <c r="AI1504" s="237"/>
      <c r="AJ1504" s="237"/>
      <c r="AK1504" s="237"/>
      <c r="AL1504" s="237"/>
      <c r="AM1504" s="237"/>
      <c r="AN1504" s="237"/>
      <c r="AO1504" s="237"/>
      <c r="AP1504" s="237"/>
      <c r="AQ1504" s="237"/>
      <c r="AR1504" s="237"/>
      <c r="AS1504" s="237"/>
      <c r="AT1504" s="237"/>
      <c r="AU1504" s="237"/>
      <c r="AV1504" s="237"/>
      <c r="AW1504" s="237"/>
      <c r="AX1504" s="237"/>
      <c r="AY1504" s="237"/>
      <c r="AZ1504" s="237"/>
      <c r="BA1504" s="237"/>
      <c r="BB1504" s="237"/>
      <c r="BC1504" s="237"/>
      <c r="BD1504" s="237"/>
      <c r="BE1504" s="237"/>
      <c r="BF1504" s="237"/>
      <c r="BG1504" s="237"/>
      <c r="BH1504" s="237"/>
      <c r="BI1504" s="237"/>
      <c r="BJ1504" s="237"/>
      <c r="BK1504" s="237"/>
      <c r="BL1504" s="237"/>
      <c r="BM1504" s="237"/>
      <c r="BN1504" s="237"/>
      <c r="BO1504" s="237"/>
      <c r="BP1504" s="237"/>
      <c r="BQ1504" s="237"/>
      <c r="BR1504" s="237"/>
      <c r="BS1504" s="237"/>
      <c r="BT1504" s="237"/>
      <c r="BU1504" s="237"/>
      <c r="BV1504" s="237"/>
      <c r="BW1504" s="237"/>
      <c r="BX1504" s="237"/>
      <c r="BY1504" s="237"/>
      <c r="BZ1504" s="237"/>
      <c r="CA1504" s="237"/>
      <c r="CB1504" s="237"/>
      <c r="CC1504" s="237"/>
      <c r="CD1504" s="237"/>
      <c r="CE1504" s="237"/>
      <c r="CF1504" s="237"/>
      <c r="CG1504" s="237"/>
      <c r="CH1504" s="237"/>
      <c r="CI1504" s="237"/>
      <c r="CJ1504" s="237"/>
      <c r="CK1504" s="237"/>
      <c r="CL1504" s="237"/>
      <c r="CM1504" s="237"/>
      <c r="CN1504" s="237"/>
      <c r="CO1504" s="237"/>
      <c r="CP1504" s="237"/>
      <c r="CQ1504" s="237"/>
      <c r="CR1504" s="237"/>
      <c r="CS1504" s="237"/>
      <c r="CT1504" s="237"/>
      <c r="CU1504" s="237"/>
      <c r="CV1504" s="237"/>
      <c r="CW1504" s="237"/>
      <c r="CX1504" s="237"/>
      <c r="CY1504" s="237"/>
      <c r="CZ1504" s="237"/>
      <c r="DA1504" s="237"/>
      <c r="DB1504" s="237"/>
      <c r="DC1504" s="237"/>
      <c r="DD1504" s="237"/>
      <c r="DE1504" s="237"/>
      <c r="DF1504" s="237"/>
      <c r="DG1504" s="237"/>
      <c r="DH1504" s="237"/>
      <c r="DI1504" s="237"/>
      <c r="DJ1504" s="237"/>
      <c r="DK1504" s="237"/>
      <c r="DL1504" s="237"/>
      <c r="DM1504" s="237"/>
      <c r="DN1504" s="237"/>
      <c r="DO1504" s="237"/>
      <c r="DP1504" s="237"/>
      <c r="DQ1504" s="237"/>
      <c r="DR1504" s="237"/>
      <c r="DS1504" s="237"/>
      <c r="DT1504" s="237"/>
      <c r="DU1504" s="237"/>
      <c r="DV1504" s="237"/>
      <c r="DW1504" s="237"/>
      <c r="DX1504" s="237"/>
      <c r="DY1504" s="237"/>
      <c r="DZ1504" s="237"/>
      <c r="EA1504" s="237"/>
      <c r="EB1504" s="237"/>
      <c r="EC1504" s="237"/>
      <c r="ED1504" s="237"/>
      <c r="EE1504" s="237"/>
      <c r="EF1504" s="237"/>
      <c r="EG1504" s="237"/>
      <c r="EH1504" s="237"/>
      <c r="EI1504" s="237"/>
      <c r="EJ1504" s="237"/>
      <c r="EK1504" s="237"/>
      <c r="EL1504" s="237"/>
      <c r="EM1504" s="237"/>
      <c r="EN1504" s="237"/>
      <c r="EO1504" s="237"/>
      <c r="EP1504" s="237"/>
      <c r="EQ1504" s="237"/>
      <c r="ER1504" s="237"/>
      <c r="ES1504" s="237"/>
      <c r="ET1504" s="237"/>
      <c r="EU1504" s="237"/>
      <c r="EV1504" s="237"/>
      <c r="EW1504" s="237"/>
      <c r="EX1504" s="237"/>
      <c r="EY1504" s="237"/>
      <c r="EZ1504" s="237"/>
      <c r="FA1504" s="237"/>
      <c r="FB1504" s="237"/>
      <c r="FC1504" s="237"/>
      <c r="FD1504" s="237"/>
      <c r="FE1504" s="237"/>
      <c r="FF1504" s="237"/>
      <c r="FG1504" s="237"/>
      <c r="FH1504" s="237"/>
      <c r="FI1504" s="237"/>
      <c r="FJ1504" s="237"/>
      <c r="FK1504" s="237"/>
      <c r="FL1504" s="237"/>
      <c r="FM1504" s="237"/>
      <c r="FN1504" s="237"/>
      <c r="FO1504" s="237"/>
      <c r="FP1504" s="237"/>
      <c r="FQ1504" s="237"/>
      <c r="FR1504" s="237"/>
      <c r="FS1504" s="237"/>
      <c r="FT1504" s="237"/>
      <c r="FU1504" s="237"/>
      <c r="FV1504" s="237"/>
      <c r="FW1504" s="237"/>
      <c r="FX1504" s="237"/>
      <c r="FY1504" s="237"/>
      <c r="FZ1504" s="237"/>
      <c r="GA1504" s="237"/>
      <c r="GB1504" s="237"/>
      <c r="GC1504" s="237"/>
      <c r="GD1504" s="237"/>
      <c r="GE1504" s="237"/>
      <c r="GF1504" s="237"/>
      <c r="GG1504" s="237"/>
      <c r="GH1504" s="237"/>
      <c r="GI1504" s="237"/>
      <c r="GJ1504" s="237"/>
      <c r="GK1504" s="237"/>
      <c r="GL1504" s="237"/>
      <c r="GM1504" s="237"/>
      <c r="GN1504" s="237"/>
      <c r="GO1504" s="237"/>
      <c r="GP1504" s="237"/>
      <c r="GQ1504" s="237"/>
    </row>
    <row r="1505" spans="1:199" s="81" customFormat="1" ht="15" customHeight="1">
      <c r="A1505" s="73">
        <f>+B1505</f>
        <v>0</v>
      </c>
      <c r="B1505" s="45"/>
      <c r="C1505" s="123"/>
      <c r="D1505" s="123"/>
      <c r="E1505" s="123"/>
      <c r="F1505" s="123"/>
      <c r="G1505" s="123"/>
      <c r="H1505" s="123"/>
      <c r="I1505" s="123"/>
      <c r="J1505" s="123"/>
      <c r="K1505" s="123"/>
      <c r="L1505" s="123"/>
      <c r="M1505" s="123"/>
      <c r="N1505" s="123"/>
      <c r="O1505" s="123"/>
      <c r="P1505" s="28"/>
      <c r="Q1505" s="123"/>
      <c r="R1505" s="123"/>
      <c r="S1505" s="237"/>
      <c r="T1505" s="351"/>
      <c r="U1505" s="237"/>
      <c r="V1505" s="237"/>
      <c r="W1505" s="237"/>
      <c r="X1505" s="237"/>
      <c r="Y1505" s="237"/>
      <c r="Z1505" s="237"/>
      <c r="AA1505" s="237"/>
      <c r="AB1505" s="237"/>
      <c r="AC1505" s="237"/>
      <c r="AD1505" s="237"/>
      <c r="AE1505" s="237"/>
      <c r="AF1505" s="237"/>
      <c r="AG1505" s="237"/>
      <c r="AH1505" s="237"/>
      <c r="AI1505" s="237"/>
      <c r="AJ1505" s="237"/>
      <c r="AK1505" s="237"/>
      <c r="AL1505" s="237"/>
      <c r="AM1505" s="237"/>
      <c r="AN1505" s="237"/>
      <c r="AO1505" s="237"/>
      <c r="AP1505" s="237"/>
      <c r="AQ1505" s="237"/>
      <c r="AR1505" s="237"/>
      <c r="AS1505" s="237"/>
      <c r="AT1505" s="237"/>
      <c r="AU1505" s="237"/>
      <c r="AV1505" s="237"/>
      <c r="AW1505" s="237"/>
      <c r="AX1505" s="237"/>
      <c r="AY1505" s="237"/>
      <c r="AZ1505" s="237"/>
      <c r="BA1505" s="237"/>
      <c r="BB1505" s="237"/>
      <c r="BC1505" s="237"/>
      <c r="BD1505" s="237"/>
      <c r="BE1505" s="237"/>
      <c r="BF1505" s="237"/>
      <c r="BG1505" s="237"/>
      <c r="BH1505" s="237"/>
      <c r="BI1505" s="237"/>
      <c r="BJ1505" s="237"/>
      <c r="BK1505" s="237"/>
      <c r="BL1505" s="237"/>
      <c r="BM1505" s="237"/>
      <c r="BN1505" s="237"/>
      <c r="BO1505" s="237"/>
      <c r="BP1505" s="237"/>
      <c r="BQ1505" s="237"/>
      <c r="BR1505" s="237"/>
      <c r="BS1505" s="237"/>
      <c r="BT1505" s="237"/>
      <c r="BU1505" s="237"/>
      <c r="BV1505" s="237"/>
      <c r="BW1505" s="237"/>
      <c r="BX1505" s="237"/>
      <c r="BY1505" s="237"/>
      <c r="BZ1505" s="237"/>
      <c r="CA1505" s="237"/>
      <c r="CB1505" s="237"/>
      <c r="CC1505" s="237"/>
      <c r="CD1505" s="237"/>
      <c r="CE1505" s="237"/>
      <c r="CF1505" s="237"/>
      <c r="CG1505" s="237"/>
      <c r="CH1505" s="237"/>
      <c r="CI1505" s="237"/>
      <c r="CJ1505" s="237"/>
      <c r="CK1505" s="237"/>
      <c r="CL1505" s="237"/>
      <c r="CM1505" s="237"/>
      <c r="CN1505" s="237"/>
      <c r="CO1505" s="237"/>
      <c r="CP1505" s="237"/>
      <c r="CQ1505" s="237"/>
      <c r="CR1505" s="237"/>
      <c r="CS1505" s="237"/>
      <c r="CT1505" s="237"/>
      <c r="CU1505" s="237"/>
      <c r="CV1505" s="237"/>
      <c r="CW1505" s="237"/>
      <c r="CX1505" s="237"/>
      <c r="CY1505" s="237"/>
      <c r="CZ1505" s="237"/>
      <c r="DA1505" s="237"/>
      <c r="DB1505" s="237"/>
      <c r="DC1505" s="237"/>
      <c r="DD1505" s="237"/>
      <c r="DE1505" s="237"/>
      <c r="DF1505" s="237"/>
      <c r="DG1505" s="237"/>
      <c r="DH1505" s="237"/>
      <c r="DI1505" s="237"/>
      <c r="DJ1505" s="237"/>
      <c r="DK1505" s="237"/>
      <c r="DL1505" s="237"/>
      <c r="DM1505" s="237"/>
      <c r="DN1505" s="237"/>
      <c r="DO1505" s="237"/>
      <c r="DP1505" s="237"/>
      <c r="DQ1505" s="237"/>
      <c r="DR1505" s="237"/>
      <c r="DS1505" s="237"/>
      <c r="DT1505" s="237"/>
      <c r="DU1505" s="237"/>
      <c r="DV1505" s="237"/>
      <c r="DW1505" s="237"/>
      <c r="DX1505" s="237"/>
      <c r="DY1505" s="237"/>
      <c r="DZ1505" s="237"/>
      <c r="EA1505" s="237"/>
      <c r="EB1505" s="237"/>
      <c r="EC1505" s="237"/>
      <c r="ED1505" s="237"/>
      <c r="EE1505" s="237"/>
      <c r="EF1505" s="237"/>
      <c r="EG1505" s="237"/>
      <c r="EH1505" s="237"/>
      <c r="EI1505" s="237"/>
      <c r="EJ1505" s="237"/>
      <c r="EK1505" s="237"/>
      <c r="EL1505" s="237"/>
      <c r="EM1505" s="237"/>
      <c r="EN1505" s="237"/>
      <c r="EO1505" s="237"/>
      <c r="EP1505" s="237"/>
      <c r="EQ1505" s="237"/>
      <c r="ER1505" s="237"/>
      <c r="ES1505" s="237"/>
      <c r="ET1505" s="237"/>
      <c r="EU1505" s="237"/>
      <c r="EV1505" s="237"/>
      <c r="EW1505" s="237"/>
      <c r="EX1505" s="237"/>
      <c r="EY1505" s="237"/>
      <c r="EZ1505" s="237"/>
      <c r="FA1505" s="237"/>
      <c r="FB1505" s="237"/>
      <c r="FC1505" s="237"/>
      <c r="FD1505" s="237"/>
      <c r="FE1505" s="237"/>
      <c r="FF1505" s="237"/>
      <c r="FG1505" s="237"/>
      <c r="FH1505" s="237"/>
      <c r="FI1505" s="237"/>
      <c r="FJ1505" s="237"/>
      <c r="FK1505" s="237"/>
      <c r="FL1505" s="237"/>
      <c r="FM1505" s="237"/>
      <c r="FN1505" s="237"/>
      <c r="FO1505" s="237"/>
      <c r="FP1505" s="237"/>
      <c r="FQ1505" s="237"/>
      <c r="FR1505" s="237"/>
      <c r="FS1505" s="237"/>
      <c r="FT1505" s="237"/>
      <c r="FU1505" s="237"/>
      <c r="FV1505" s="237"/>
      <c r="FW1505" s="237"/>
      <c r="FX1505" s="237"/>
      <c r="FY1505" s="237"/>
      <c r="FZ1505" s="237"/>
      <c r="GA1505" s="237"/>
      <c r="GB1505" s="237"/>
      <c r="GC1505" s="237"/>
      <c r="GD1505" s="237"/>
      <c r="GE1505" s="237"/>
      <c r="GF1505" s="237"/>
      <c r="GG1505" s="237"/>
      <c r="GH1505" s="237"/>
      <c r="GI1505" s="237"/>
      <c r="GJ1505" s="237"/>
      <c r="GK1505" s="237"/>
      <c r="GL1505" s="237"/>
      <c r="GM1505" s="237"/>
      <c r="GN1505" s="237"/>
      <c r="GO1505" s="237"/>
      <c r="GP1505" s="237"/>
      <c r="GQ1505" s="237"/>
    </row>
    <row r="1506" spans="1:199" s="81" customFormat="1" ht="15" hidden="1">
      <c r="A1506" s="73" t="str">
        <f>+B1506</f>
        <v>Renovations</v>
      </c>
      <c r="B1506" s="246" t="s">
        <v>226</v>
      </c>
      <c r="C1506" s="238"/>
      <c r="D1506" s="238"/>
      <c r="E1506" s="238"/>
      <c r="F1506" s="238"/>
      <c r="G1506" s="238"/>
      <c r="H1506" s="238"/>
      <c r="I1506" s="238"/>
      <c r="J1506" s="238"/>
      <c r="K1506" s="238"/>
      <c r="L1506" s="238"/>
      <c r="M1506" s="238"/>
      <c r="N1506" s="238"/>
      <c r="O1506" s="238"/>
      <c r="P1506" s="28"/>
      <c r="Q1506" s="238"/>
      <c r="R1506" s="238"/>
      <c r="S1506" s="237"/>
      <c r="T1506" s="351">
        <f>+T1867</f>
        <v>0</v>
      </c>
      <c r="U1506" s="237"/>
      <c r="V1506" s="237"/>
      <c r="W1506" s="237"/>
      <c r="X1506" s="237"/>
      <c r="Y1506" s="237"/>
      <c r="Z1506" s="237"/>
      <c r="AA1506" s="237"/>
      <c r="AB1506" s="237"/>
      <c r="AC1506" s="237"/>
      <c r="AD1506" s="237"/>
      <c r="AE1506" s="237"/>
      <c r="AF1506" s="237"/>
      <c r="AG1506" s="237"/>
      <c r="AH1506" s="237"/>
      <c r="AI1506" s="237"/>
      <c r="AJ1506" s="237"/>
      <c r="AK1506" s="237"/>
      <c r="AL1506" s="237"/>
      <c r="AM1506" s="237"/>
      <c r="AN1506" s="237"/>
      <c r="AO1506" s="237"/>
      <c r="AP1506" s="237"/>
      <c r="AQ1506" s="237"/>
      <c r="AR1506" s="237"/>
      <c r="AS1506" s="237"/>
      <c r="AT1506" s="237"/>
      <c r="AU1506" s="237"/>
      <c r="AV1506" s="237"/>
      <c r="AW1506" s="237"/>
      <c r="AX1506" s="237"/>
      <c r="AY1506" s="237"/>
      <c r="AZ1506" s="237"/>
      <c r="BA1506" s="237"/>
      <c r="BB1506" s="237"/>
      <c r="BC1506" s="237"/>
      <c r="BD1506" s="237"/>
      <c r="BE1506" s="237"/>
      <c r="BF1506" s="237"/>
      <c r="BG1506" s="237"/>
      <c r="BH1506" s="237"/>
      <c r="BI1506" s="237"/>
      <c r="BJ1506" s="237"/>
      <c r="BK1506" s="237"/>
      <c r="BL1506" s="237"/>
      <c r="BM1506" s="237"/>
      <c r="BN1506" s="237"/>
      <c r="BO1506" s="237"/>
      <c r="BP1506" s="237"/>
      <c r="BQ1506" s="237"/>
      <c r="BR1506" s="237"/>
      <c r="BS1506" s="237"/>
      <c r="BT1506" s="237"/>
      <c r="BU1506" s="237"/>
      <c r="BV1506" s="237"/>
      <c r="BW1506" s="237"/>
      <c r="BX1506" s="237"/>
      <c r="BY1506" s="237"/>
      <c r="BZ1506" s="237"/>
      <c r="CA1506" s="237"/>
      <c r="CB1506" s="237"/>
      <c r="CC1506" s="237"/>
      <c r="CD1506" s="237"/>
      <c r="CE1506" s="237"/>
      <c r="CF1506" s="237"/>
      <c r="CG1506" s="237"/>
      <c r="CH1506" s="237"/>
      <c r="CI1506" s="237"/>
      <c r="CJ1506" s="237"/>
      <c r="CK1506" s="237"/>
      <c r="CL1506" s="237"/>
      <c r="CM1506" s="237"/>
      <c r="CN1506" s="237"/>
      <c r="CO1506" s="237"/>
      <c r="CP1506" s="237"/>
      <c r="CQ1506" s="237"/>
      <c r="CR1506" s="237"/>
      <c r="CS1506" s="237"/>
      <c r="CT1506" s="237"/>
      <c r="CU1506" s="237"/>
      <c r="CV1506" s="237"/>
      <c r="CW1506" s="237"/>
      <c r="CX1506" s="237"/>
      <c r="CY1506" s="237"/>
      <c r="CZ1506" s="237"/>
      <c r="DA1506" s="237"/>
      <c r="DB1506" s="237"/>
      <c r="DC1506" s="237"/>
      <c r="DD1506" s="237"/>
      <c r="DE1506" s="237"/>
      <c r="DF1506" s="237"/>
      <c r="DG1506" s="237"/>
      <c r="DH1506" s="237"/>
      <c r="DI1506" s="237"/>
      <c r="DJ1506" s="237"/>
      <c r="DK1506" s="237"/>
      <c r="DL1506" s="237"/>
      <c r="DM1506" s="237"/>
      <c r="DN1506" s="237"/>
      <c r="DO1506" s="237"/>
      <c r="DP1506" s="237"/>
      <c r="DQ1506" s="237"/>
      <c r="DR1506" s="237"/>
      <c r="DS1506" s="237"/>
      <c r="DT1506" s="237"/>
      <c r="DU1506" s="237"/>
      <c r="DV1506" s="237"/>
      <c r="DW1506" s="237"/>
      <c r="DX1506" s="237"/>
      <c r="DY1506" s="237"/>
      <c r="DZ1506" s="237"/>
      <c r="EA1506" s="237"/>
      <c r="EB1506" s="237"/>
      <c r="EC1506" s="237"/>
      <c r="ED1506" s="237"/>
      <c r="EE1506" s="237"/>
      <c r="EF1506" s="237"/>
      <c r="EG1506" s="237"/>
      <c r="EH1506" s="237"/>
      <c r="EI1506" s="237"/>
      <c r="EJ1506" s="237"/>
      <c r="EK1506" s="237"/>
      <c r="EL1506" s="237"/>
      <c r="EM1506" s="237"/>
      <c r="EN1506" s="237"/>
      <c r="EO1506" s="237"/>
      <c r="EP1506" s="237"/>
      <c r="EQ1506" s="237"/>
      <c r="ER1506" s="237"/>
      <c r="ES1506" s="237"/>
      <c r="ET1506" s="237"/>
      <c r="EU1506" s="237"/>
      <c r="EV1506" s="237"/>
      <c r="EW1506" s="237"/>
      <c r="EX1506" s="237"/>
      <c r="EY1506" s="237"/>
      <c r="EZ1506" s="237"/>
      <c r="FA1506" s="237"/>
      <c r="FB1506" s="237"/>
      <c r="FC1506" s="237"/>
      <c r="FD1506" s="237"/>
      <c r="FE1506" s="237"/>
      <c r="FF1506" s="237"/>
      <c r="FG1506" s="237"/>
      <c r="FH1506" s="237"/>
      <c r="FI1506" s="237"/>
      <c r="FJ1506" s="237"/>
      <c r="FK1506" s="237"/>
      <c r="FL1506" s="237"/>
      <c r="FM1506" s="237"/>
      <c r="FN1506" s="237"/>
      <c r="FO1506" s="237"/>
      <c r="FP1506" s="237"/>
      <c r="FQ1506" s="237"/>
      <c r="FR1506" s="237"/>
      <c r="FS1506" s="237"/>
      <c r="FT1506" s="237"/>
      <c r="FU1506" s="237"/>
      <c r="FV1506" s="237"/>
      <c r="FW1506" s="237"/>
      <c r="FX1506" s="237"/>
      <c r="FY1506" s="237"/>
      <c r="FZ1506" s="237"/>
      <c r="GA1506" s="237"/>
      <c r="GB1506" s="237"/>
      <c r="GC1506" s="237"/>
      <c r="GD1506" s="237"/>
      <c r="GE1506" s="237"/>
      <c r="GF1506" s="237"/>
      <c r="GG1506" s="237"/>
      <c r="GH1506" s="237"/>
      <c r="GI1506" s="237"/>
      <c r="GJ1506" s="237"/>
      <c r="GK1506" s="237"/>
      <c r="GL1506" s="237"/>
      <c r="GM1506" s="237"/>
      <c r="GN1506" s="237"/>
      <c r="GO1506" s="237"/>
      <c r="GP1506" s="237"/>
      <c r="GQ1506" s="237"/>
    </row>
    <row r="1507" spans="1:199" s="81" customFormat="1" ht="15" hidden="1">
      <c r="A1507" s="176"/>
      <c r="B1507" s="241"/>
      <c r="C1507" s="242"/>
      <c r="D1507" s="242"/>
      <c r="E1507" s="242"/>
      <c r="F1507" s="242"/>
      <c r="G1507" s="242"/>
      <c r="H1507" s="242"/>
      <c r="I1507" s="242"/>
      <c r="J1507" s="242"/>
      <c r="K1507" s="242"/>
      <c r="L1507" s="242"/>
      <c r="M1507" s="242"/>
      <c r="N1507" s="242"/>
      <c r="O1507" s="242"/>
      <c r="P1507" s="28"/>
      <c r="Q1507" s="242"/>
      <c r="R1507" s="242"/>
      <c r="S1507" s="243"/>
      <c r="T1507" s="351"/>
      <c r="U1507" s="237"/>
      <c r="V1507" s="237"/>
      <c r="W1507" s="237"/>
      <c r="X1507" s="237"/>
      <c r="Y1507" s="237"/>
      <c r="Z1507" s="237"/>
      <c r="AA1507" s="237"/>
      <c r="AB1507" s="237"/>
      <c r="AC1507" s="237"/>
      <c r="AD1507" s="237"/>
      <c r="AE1507" s="237"/>
      <c r="AF1507" s="237"/>
      <c r="AG1507" s="237"/>
      <c r="AH1507" s="237"/>
      <c r="AI1507" s="237"/>
      <c r="AJ1507" s="237"/>
      <c r="AK1507" s="237"/>
      <c r="AL1507" s="237"/>
      <c r="AM1507" s="237"/>
      <c r="AN1507" s="237"/>
      <c r="AO1507" s="237"/>
      <c r="AP1507" s="237"/>
      <c r="AQ1507" s="237"/>
      <c r="AR1507" s="237"/>
      <c r="AS1507" s="237"/>
      <c r="AT1507" s="237"/>
      <c r="AU1507" s="237"/>
      <c r="AV1507" s="237"/>
      <c r="AW1507" s="237"/>
      <c r="AX1507" s="237"/>
      <c r="AY1507" s="237"/>
      <c r="AZ1507" s="237"/>
      <c r="BA1507" s="237"/>
      <c r="BB1507" s="237"/>
      <c r="BC1507" s="237"/>
      <c r="BD1507" s="237"/>
      <c r="BE1507" s="237"/>
      <c r="BF1507" s="237"/>
      <c r="BG1507" s="237"/>
      <c r="BH1507" s="237"/>
      <c r="BI1507" s="237"/>
      <c r="BJ1507" s="237"/>
      <c r="BK1507" s="237"/>
      <c r="BL1507" s="237"/>
      <c r="BM1507" s="237"/>
      <c r="BN1507" s="237"/>
      <c r="BO1507" s="237"/>
      <c r="BP1507" s="237"/>
      <c r="BQ1507" s="237"/>
      <c r="BR1507" s="237"/>
      <c r="BS1507" s="237"/>
      <c r="BT1507" s="237"/>
      <c r="BU1507" s="237"/>
      <c r="BV1507" s="237"/>
      <c r="BW1507" s="237"/>
      <c r="BX1507" s="237"/>
      <c r="BY1507" s="237"/>
      <c r="BZ1507" s="237"/>
      <c r="CA1507" s="237"/>
      <c r="CB1507" s="237"/>
      <c r="CC1507" s="237"/>
      <c r="CD1507" s="237"/>
      <c r="CE1507" s="237"/>
      <c r="CF1507" s="237"/>
      <c r="CG1507" s="237"/>
      <c r="CH1507" s="237"/>
      <c r="CI1507" s="237"/>
      <c r="CJ1507" s="237"/>
      <c r="CK1507" s="237"/>
      <c r="CL1507" s="237"/>
      <c r="CM1507" s="237"/>
      <c r="CN1507" s="237"/>
      <c r="CO1507" s="237"/>
      <c r="CP1507" s="237"/>
      <c r="CQ1507" s="237"/>
      <c r="CR1507" s="237"/>
      <c r="CS1507" s="237"/>
      <c r="CT1507" s="237"/>
      <c r="CU1507" s="237"/>
      <c r="CV1507" s="237"/>
      <c r="CW1507" s="237"/>
      <c r="CX1507" s="237"/>
      <c r="CY1507" s="237"/>
      <c r="CZ1507" s="237"/>
      <c r="DA1507" s="237"/>
      <c r="DB1507" s="237"/>
      <c r="DC1507" s="237"/>
      <c r="DD1507" s="237"/>
      <c r="DE1507" s="237"/>
      <c r="DF1507" s="237"/>
      <c r="DG1507" s="237"/>
      <c r="DH1507" s="237"/>
      <c r="DI1507" s="237"/>
      <c r="DJ1507" s="237"/>
      <c r="DK1507" s="237"/>
      <c r="DL1507" s="237"/>
      <c r="DM1507" s="237"/>
      <c r="DN1507" s="237"/>
      <c r="DO1507" s="237"/>
      <c r="DP1507" s="237"/>
      <c r="DQ1507" s="237"/>
      <c r="DR1507" s="237"/>
      <c r="DS1507" s="237"/>
      <c r="DT1507" s="237"/>
      <c r="DU1507" s="237"/>
      <c r="DV1507" s="237"/>
      <c r="DW1507" s="237"/>
      <c r="DX1507" s="237"/>
      <c r="DY1507" s="237"/>
      <c r="DZ1507" s="237"/>
      <c r="EA1507" s="237"/>
      <c r="EB1507" s="237"/>
      <c r="EC1507" s="237"/>
      <c r="ED1507" s="237"/>
      <c r="EE1507" s="237"/>
      <c r="EF1507" s="237"/>
      <c r="EG1507" s="237"/>
      <c r="EH1507" s="237"/>
      <c r="EI1507" s="237"/>
      <c r="EJ1507" s="237"/>
      <c r="EK1507" s="237"/>
      <c r="EL1507" s="237"/>
      <c r="EM1507" s="237"/>
      <c r="EN1507" s="237"/>
      <c r="EO1507" s="237"/>
      <c r="EP1507" s="237"/>
      <c r="EQ1507" s="237"/>
      <c r="ER1507" s="237"/>
      <c r="ES1507" s="237"/>
      <c r="ET1507" s="237"/>
      <c r="EU1507" s="237"/>
      <c r="EV1507" s="237"/>
      <c r="EW1507" s="237"/>
      <c r="EX1507" s="237"/>
      <c r="EY1507" s="237"/>
      <c r="EZ1507" s="237"/>
      <c r="FA1507" s="237"/>
      <c r="FB1507" s="237"/>
      <c r="FC1507" s="237"/>
      <c r="FD1507" s="237"/>
      <c r="FE1507" s="237"/>
      <c r="FF1507" s="237"/>
      <c r="FG1507" s="237"/>
      <c r="FH1507" s="237"/>
      <c r="FI1507" s="237"/>
      <c r="FJ1507" s="237"/>
      <c r="FK1507" s="237"/>
      <c r="FL1507" s="237"/>
      <c r="FM1507" s="237"/>
      <c r="FN1507" s="237"/>
      <c r="FO1507" s="237"/>
      <c r="FP1507" s="237"/>
      <c r="FQ1507" s="237"/>
      <c r="FR1507" s="237"/>
      <c r="FS1507" s="237"/>
      <c r="FT1507" s="237"/>
      <c r="FU1507" s="237"/>
      <c r="FV1507" s="237"/>
      <c r="FW1507" s="237"/>
      <c r="FX1507" s="237"/>
      <c r="FY1507" s="237"/>
      <c r="FZ1507" s="237"/>
      <c r="GA1507" s="237"/>
      <c r="GB1507" s="237"/>
      <c r="GC1507" s="237"/>
      <c r="GD1507" s="237"/>
      <c r="GE1507" s="237"/>
      <c r="GF1507" s="237"/>
      <c r="GG1507" s="237"/>
      <c r="GH1507" s="237"/>
      <c r="GI1507" s="237"/>
      <c r="GJ1507" s="237"/>
      <c r="GK1507" s="237"/>
      <c r="GL1507" s="237"/>
      <c r="GM1507" s="237"/>
      <c r="GN1507" s="237"/>
      <c r="GO1507" s="237"/>
      <c r="GP1507" s="237"/>
      <c r="GQ1507" s="237"/>
    </row>
    <row r="1508" spans="1:199" s="81" customFormat="1" ht="15" hidden="1">
      <c r="A1508" s="176" t="s">
        <v>3383</v>
      </c>
      <c r="B1508" s="241" t="s">
        <v>6676</v>
      </c>
      <c r="C1508" s="242">
        <v>0</v>
      </c>
      <c r="D1508" s="242">
        <v>0</v>
      </c>
      <c r="E1508" s="242">
        <v>0</v>
      </c>
      <c r="F1508" s="242">
        <v>0</v>
      </c>
      <c r="G1508" s="242">
        <v>0</v>
      </c>
      <c r="H1508" s="242">
        <v>0</v>
      </c>
      <c r="I1508" s="242">
        <v>0</v>
      </c>
      <c r="J1508" s="242">
        <v>0</v>
      </c>
      <c r="K1508" s="242">
        <v>0</v>
      </c>
      <c r="L1508" s="242">
        <v>0</v>
      </c>
      <c r="M1508" s="242">
        <v>0</v>
      </c>
      <c r="N1508" s="242">
        <v>0</v>
      </c>
      <c r="O1508" s="242">
        <v>0</v>
      </c>
      <c r="P1508" s="28"/>
      <c r="Q1508" s="242">
        <f>SUM(D1508:O1508)</f>
        <v>0</v>
      </c>
      <c r="R1508" s="242">
        <f>IF($R$19&lt;1,0,Q1508/$R$19)</f>
        <v>0</v>
      </c>
      <c r="S1508" s="243"/>
      <c r="T1508" s="351">
        <f>IF(Q1508=0,0,1)+IF(C1508=0,0,1)+IF(D1508=0,0,1)+IF(E1508=0,0,1)+IF(F1508=0,0,1)+IF(G1508=0,0,1)+IF(H1508=0,0,1)+IF(I1508=0,0,1)+IF(J1508=0,0,1)+IF(K1508=0,0,1)+IF(L1508=0,0,1)+IF(M1508=0,0,1)+IF(N1508=0,0,1)+IF(O1508=0,0,1)</f>
        <v>0</v>
      </c>
      <c r="U1508" s="237"/>
      <c r="V1508" s="237"/>
      <c r="W1508" s="237"/>
      <c r="X1508" s="237"/>
      <c r="Y1508" s="237"/>
      <c r="Z1508" s="237"/>
      <c r="AA1508" s="237"/>
      <c r="AB1508" s="237"/>
      <c r="AC1508" s="237"/>
      <c r="AD1508" s="237"/>
      <c r="AE1508" s="237"/>
      <c r="AF1508" s="237"/>
      <c r="AG1508" s="237"/>
      <c r="AH1508" s="237"/>
      <c r="AI1508" s="237"/>
      <c r="AJ1508" s="237"/>
      <c r="AK1508" s="237"/>
      <c r="AL1508" s="237"/>
      <c r="AM1508" s="237"/>
      <c r="AN1508" s="237"/>
      <c r="AO1508" s="237"/>
      <c r="AP1508" s="237"/>
      <c r="AQ1508" s="237"/>
      <c r="AR1508" s="237"/>
      <c r="AS1508" s="237"/>
      <c r="AT1508" s="237"/>
      <c r="AU1508" s="237"/>
      <c r="AV1508" s="237"/>
      <c r="AW1508" s="237"/>
      <c r="AX1508" s="237"/>
      <c r="AY1508" s="237"/>
      <c r="AZ1508" s="237"/>
      <c r="BA1508" s="237"/>
      <c r="BB1508" s="237"/>
      <c r="BC1508" s="237"/>
      <c r="BD1508" s="237"/>
      <c r="BE1508" s="237"/>
      <c r="BF1508" s="237"/>
      <c r="BG1508" s="237"/>
      <c r="BH1508" s="237"/>
      <c r="BI1508" s="237"/>
      <c r="BJ1508" s="237"/>
      <c r="BK1508" s="237"/>
      <c r="BL1508" s="237"/>
      <c r="BM1508" s="237"/>
      <c r="BN1508" s="237"/>
      <c r="BO1508" s="237"/>
      <c r="BP1508" s="237"/>
      <c r="BQ1508" s="237"/>
      <c r="BR1508" s="237"/>
      <c r="BS1508" s="237"/>
      <c r="BT1508" s="237"/>
      <c r="BU1508" s="237"/>
      <c r="BV1508" s="237"/>
      <c r="BW1508" s="237"/>
      <c r="BX1508" s="237"/>
      <c r="BY1508" s="237"/>
      <c r="BZ1508" s="237"/>
      <c r="CA1508" s="237"/>
      <c r="CB1508" s="237"/>
      <c r="CC1508" s="237"/>
      <c r="CD1508" s="237"/>
      <c r="CE1508" s="237"/>
      <c r="CF1508" s="237"/>
      <c r="CG1508" s="237"/>
      <c r="CH1508" s="237"/>
      <c r="CI1508" s="237"/>
      <c r="CJ1508" s="237"/>
      <c r="CK1508" s="237"/>
      <c r="CL1508" s="237"/>
      <c r="CM1508" s="237"/>
      <c r="CN1508" s="237"/>
      <c r="CO1508" s="237"/>
      <c r="CP1508" s="237"/>
      <c r="CQ1508" s="237"/>
      <c r="CR1508" s="237"/>
      <c r="CS1508" s="237"/>
      <c r="CT1508" s="237"/>
      <c r="CU1508" s="237"/>
      <c r="CV1508" s="237"/>
      <c r="CW1508" s="237"/>
      <c r="CX1508" s="237"/>
      <c r="CY1508" s="237"/>
      <c r="CZ1508" s="237"/>
      <c r="DA1508" s="237"/>
      <c r="DB1508" s="237"/>
      <c r="DC1508" s="237"/>
      <c r="DD1508" s="237"/>
      <c r="DE1508" s="237"/>
      <c r="DF1508" s="237"/>
      <c r="DG1508" s="237"/>
      <c r="DH1508" s="237"/>
      <c r="DI1508" s="237"/>
      <c r="DJ1508" s="237"/>
      <c r="DK1508" s="237"/>
      <c r="DL1508" s="237"/>
      <c r="DM1508" s="237"/>
      <c r="DN1508" s="237"/>
      <c r="DO1508" s="237"/>
      <c r="DP1508" s="237"/>
      <c r="DQ1508" s="237"/>
      <c r="DR1508" s="237"/>
      <c r="DS1508" s="237"/>
      <c r="DT1508" s="237"/>
      <c r="DU1508" s="237"/>
      <c r="DV1508" s="237"/>
      <c r="DW1508" s="237"/>
      <c r="DX1508" s="237"/>
      <c r="DY1508" s="237"/>
      <c r="DZ1508" s="237"/>
      <c r="EA1508" s="237"/>
      <c r="EB1508" s="237"/>
      <c r="EC1508" s="237"/>
      <c r="ED1508" s="237"/>
      <c r="EE1508" s="237"/>
      <c r="EF1508" s="237"/>
      <c r="EG1508" s="237"/>
      <c r="EH1508" s="237"/>
      <c r="EI1508" s="237"/>
      <c r="EJ1508" s="237"/>
      <c r="EK1508" s="237"/>
      <c r="EL1508" s="237"/>
      <c r="EM1508" s="237"/>
      <c r="EN1508" s="237"/>
      <c r="EO1508" s="237"/>
      <c r="EP1508" s="237"/>
      <c r="EQ1508" s="237"/>
      <c r="ER1508" s="237"/>
      <c r="ES1508" s="237"/>
      <c r="ET1508" s="237"/>
      <c r="EU1508" s="237"/>
      <c r="EV1508" s="237"/>
      <c r="EW1508" s="237"/>
      <c r="EX1508" s="237"/>
      <c r="EY1508" s="237"/>
      <c r="EZ1508" s="237"/>
      <c r="FA1508" s="237"/>
      <c r="FB1508" s="237"/>
      <c r="FC1508" s="237"/>
      <c r="FD1508" s="237"/>
      <c r="FE1508" s="237"/>
      <c r="FF1508" s="237"/>
      <c r="FG1508" s="237"/>
      <c r="FH1508" s="237"/>
      <c r="FI1508" s="237"/>
      <c r="FJ1508" s="237"/>
      <c r="FK1508" s="237"/>
      <c r="FL1508" s="237"/>
      <c r="FM1508" s="237"/>
      <c r="FN1508" s="237"/>
      <c r="FO1508" s="237"/>
      <c r="FP1508" s="237"/>
      <c r="FQ1508" s="237"/>
      <c r="FR1508" s="237"/>
      <c r="FS1508" s="237"/>
      <c r="FT1508" s="237"/>
      <c r="FU1508" s="237"/>
      <c r="FV1508" s="237"/>
      <c r="FW1508" s="237"/>
      <c r="FX1508" s="237"/>
      <c r="FY1508" s="237"/>
      <c r="FZ1508" s="237"/>
      <c r="GA1508" s="237"/>
      <c r="GB1508" s="237"/>
      <c r="GC1508" s="237"/>
      <c r="GD1508" s="237"/>
      <c r="GE1508" s="237"/>
      <c r="GF1508" s="237"/>
      <c r="GG1508" s="237"/>
      <c r="GH1508" s="237"/>
      <c r="GI1508" s="237"/>
      <c r="GJ1508" s="237"/>
      <c r="GK1508" s="237"/>
      <c r="GL1508" s="237"/>
      <c r="GM1508" s="237"/>
      <c r="GN1508" s="237"/>
      <c r="GO1508" s="237"/>
      <c r="GP1508" s="237"/>
      <c r="GQ1508" s="237"/>
    </row>
    <row r="1509" spans="1:199" s="81" customFormat="1" ht="15" hidden="1">
      <c r="A1509" s="176" t="s">
        <v>3384</v>
      </c>
      <c r="B1509" s="241" t="s">
        <v>6677</v>
      </c>
      <c r="C1509" s="242">
        <v>0</v>
      </c>
      <c r="D1509" s="242">
        <v>0</v>
      </c>
      <c r="E1509" s="242">
        <v>0</v>
      </c>
      <c r="F1509" s="242">
        <v>0</v>
      </c>
      <c r="G1509" s="242">
        <v>0</v>
      </c>
      <c r="H1509" s="242">
        <v>0</v>
      </c>
      <c r="I1509" s="242">
        <v>0</v>
      </c>
      <c r="J1509" s="242">
        <v>0</v>
      </c>
      <c r="K1509" s="242">
        <v>0</v>
      </c>
      <c r="L1509" s="242">
        <v>0</v>
      </c>
      <c r="M1509" s="242">
        <v>0</v>
      </c>
      <c r="N1509" s="242">
        <v>0</v>
      </c>
      <c r="O1509" s="242">
        <v>0</v>
      </c>
      <c r="P1509" s="28"/>
      <c r="Q1509" s="242">
        <f>SUM(D1509:O1509)</f>
        <v>0</v>
      </c>
      <c r="R1509" s="242">
        <f>IF($R$19&lt;1,0,Q1509/$R$19)</f>
        <v>0</v>
      </c>
      <c r="S1509" s="243"/>
      <c r="T1509" s="351">
        <f>IF(Q1509=0,0,1)+IF(C1509=0,0,1)+IF(D1509=0,0,1)+IF(E1509=0,0,1)+IF(F1509=0,0,1)+IF(G1509=0,0,1)+IF(H1509=0,0,1)+IF(I1509=0,0,1)+IF(J1509=0,0,1)+IF(K1509=0,0,1)+IF(L1509=0,0,1)+IF(M1509=0,0,1)+IF(N1509=0,0,1)+IF(O1509=0,0,1)</f>
        <v>0</v>
      </c>
      <c r="U1509" s="237"/>
      <c r="V1509" s="237"/>
      <c r="W1509" s="237"/>
      <c r="X1509" s="237"/>
      <c r="Y1509" s="237"/>
      <c r="Z1509" s="237"/>
      <c r="AA1509" s="237"/>
      <c r="AB1509" s="237"/>
      <c r="AC1509" s="237"/>
      <c r="AD1509" s="237"/>
      <c r="AE1509" s="237"/>
      <c r="AF1509" s="237"/>
      <c r="AG1509" s="237"/>
      <c r="AH1509" s="237"/>
      <c r="AI1509" s="237"/>
      <c r="AJ1509" s="237"/>
      <c r="AK1509" s="237"/>
      <c r="AL1509" s="237"/>
      <c r="AM1509" s="237"/>
      <c r="AN1509" s="237"/>
      <c r="AO1509" s="237"/>
      <c r="AP1509" s="237"/>
      <c r="AQ1509" s="237"/>
      <c r="AR1509" s="237"/>
      <c r="AS1509" s="237"/>
      <c r="AT1509" s="237"/>
      <c r="AU1509" s="237"/>
      <c r="AV1509" s="237"/>
      <c r="AW1509" s="237"/>
      <c r="AX1509" s="237"/>
      <c r="AY1509" s="237"/>
      <c r="AZ1509" s="237"/>
      <c r="BA1509" s="237"/>
      <c r="BB1509" s="237"/>
      <c r="BC1509" s="237"/>
      <c r="BD1509" s="237"/>
      <c r="BE1509" s="237"/>
      <c r="BF1509" s="237"/>
      <c r="BG1509" s="237"/>
      <c r="BH1509" s="237"/>
      <c r="BI1509" s="237"/>
      <c r="BJ1509" s="237"/>
      <c r="BK1509" s="237"/>
      <c r="BL1509" s="237"/>
      <c r="BM1509" s="237"/>
      <c r="BN1509" s="237"/>
      <c r="BO1509" s="237"/>
      <c r="BP1509" s="237"/>
      <c r="BQ1509" s="237"/>
      <c r="BR1509" s="237"/>
      <c r="BS1509" s="237"/>
      <c r="BT1509" s="237"/>
      <c r="BU1509" s="237"/>
      <c r="BV1509" s="237"/>
      <c r="BW1509" s="237"/>
      <c r="BX1509" s="237"/>
      <c r="BY1509" s="237"/>
      <c r="BZ1509" s="237"/>
      <c r="CA1509" s="237"/>
      <c r="CB1509" s="237"/>
      <c r="CC1509" s="237"/>
      <c r="CD1509" s="237"/>
      <c r="CE1509" s="237"/>
      <c r="CF1509" s="237"/>
      <c r="CG1509" s="237"/>
      <c r="CH1509" s="237"/>
      <c r="CI1509" s="237"/>
      <c r="CJ1509" s="237"/>
      <c r="CK1509" s="237"/>
      <c r="CL1509" s="237"/>
      <c r="CM1509" s="237"/>
      <c r="CN1509" s="237"/>
      <c r="CO1509" s="237"/>
      <c r="CP1509" s="237"/>
      <c r="CQ1509" s="237"/>
      <c r="CR1509" s="237"/>
      <c r="CS1509" s="237"/>
      <c r="CT1509" s="237"/>
      <c r="CU1509" s="237"/>
      <c r="CV1509" s="237"/>
      <c r="CW1509" s="237"/>
      <c r="CX1509" s="237"/>
      <c r="CY1509" s="237"/>
      <c r="CZ1509" s="237"/>
      <c r="DA1509" s="237"/>
      <c r="DB1509" s="237"/>
      <c r="DC1509" s="237"/>
      <c r="DD1509" s="237"/>
      <c r="DE1509" s="237"/>
      <c r="DF1509" s="237"/>
      <c r="DG1509" s="237"/>
      <c r="DH1509" s="237"/>
      <c r="DI1509" s="237"/>
      <c r="DJ1509" s="237"/>
      <c r="DK1509" s="237"/>
      <c r="DL1509" s="237"/>
      <c r="DM1509" s="237"/>
      <c r="DN1509" s="237"/>
      <c r="DO1509" s="237"/>
      <c r="DP1509" s="237"/>
      <c r="DQ1509" s="237"/>
      <c r="DR1509" s="237"/>
      <c r="DS1509" s="237"/>
      <c r="DT1509" s="237"/>
      <c r="DU1509" s="237"/>
      <c r="DV1509" s="237"/>
      <c r="DW1509" s="237"/>
      <c r="DX1509" s="237"/>
      <c r="DY1509" s="237"/>
      <c r="DZ1509" s="237"/>
      <c r="EA1509" s="237"/>
      <c r="EB1509" s="237"/>
      <c r="EC1509" s="237"/>
      <c r="ED1509" s="237"/>
      <c r="EE1509" s="237"/>
      <c r="EF1509" s="237"/>
      <c r="EG1509" s="237"/>
      <c r="EH1509" s="237"/>
      <c r="EI1509" s="237"/>
      <c r="EJ1509" s="237"/>
      <c r="EK1509" s="237"/>
      <c r="EL1509" s="237"/>
      <c r="EM1509" s="237"/>
      <c r="EN1509" s="237"/>
      <c r="EO1509" s="237"/>
      <c r="EP1509" s="237"/>
      <c r="EQ1509" s="237"/>
      <c r="ER1509" s="237"/>
      <c r="ES1509" s="237"/>
      <c r="ET1509" s="237"/>
      <c r="EU1509" s="237"/>
      <c r="EV1509" s="237"/>
      <c r="EW1509" s="237"/>
      <c r="EX1509" s="237"/>
      <c r="EY1509" s="237"/>
      <c r="EZ1509" s="237"/>
      <c r="FA1509" s="237"/>
      <c r="FB1509" s="237"/>
      <c r="FC1509" s="237"/>
      <c r="FD1509" s="237"/>
      <c r="FE1509" s="237"/>
      <c r="FF1509" s="237"/>
      <c r="FG1509" s="237"/>
      <c r="FH1509" s="237"/>
      <c r="FI1509" s="237"/>
      <c r="FJ1509" s="237"/>
      <c r="FK1509" s="237"/>
      <c r="FL1509" s="237"/>
      <c r="FM1509" s="237"/>
      <c r="FN1509" s="237"/>
      <c r="FO1509" s="237"/>
      <c r="FP1509" s="237"/>
      <c r="FQ1509" s="237"/>
      <c r="FR1509" s="237"/>
      <c r="FS1509" s="237"/>
      <c r="FT1509" s="237"/>
      <c r="FU1509" s="237"/>
      <c r="FV1509" s="237"/>
      <c r="FW1509" s="237"/>
      <c r="FX1509" s="237"/>
      <c r="FY1509" s="237"/>
      <c r="FZ1509" s="237"/>
      <c r="GA1509" s="237"/>
      <c r="GB1509" s="237"/>
      <c r="GC1509" s="237"/>
      <c r="GD1509" s="237"/>
      <c r="GE1509" s="237"/>
      <c r="GF1509" s="237"/>
      <c r="GG1509" s="237"/>
      <c r="GH1509" s="237"/>
      <c r="GI1509" s="237"/>
      <c r="GJ1509" s="237"/>
      <c r="GK1509" s="237"/>
      <c r="GL1509" s="237"/>
      <c r="GM1509" s="237"/>
      <c r="GN1509" s="237"/>
      <c r="GO1509" s="237"/>
      <c r="GP1509" s="237"/>
      <c r="GQ1509" s="237"/>
    </row>
    <row r="1510" spans="1:199" s="81" customFormat="1" ht="15" hidden="1">
      <c r="A1510" s="176" t="s">
        <v>3385</v>
      </c>
      <c r="B1510" s="241" t="s">
        <v>6678</v>
      </c>
      <c r="C1510" s="242">
        <v>0</v>
      </c>
      <c r="D1510" s="242">
        <v>0</v>
      </c>
      <c r="E1510" s="242">
        <v>0</v>
      </c>
      <c r="F1510" s="242">
        <v>0</v>
      </c>
      <c r="G1510" s="242">
        <v>0</v>
      </c>
      <c r="H1510" s="242">
        <v>0</v>
      </c>
      <c r="I1510" s="242">
        <v>0</v>
      </c>
      <c r="J1510" s="242">
        <v>0</v>
      </c>
      <c r="K1510" s="242">
        <v>0</v>
      </c>
      <c r="L1510" s="242">
        <v>0</v>
      </c>
      <c r="M1510" s="242">
        <v>0</v>
      </c>
      <c r="N1510" s="242">
        <v>0</v>
      </c>
      <c r="O1510" s="242">
        <v>0</v>
      </c>
      <c r="P1510" s="28"/>
      <c r="Q1510" s="242">
        <f>SUM(D1510:O1510)</f>
        <v>0</v>
      </c>
      <c r="R1510" s="242">
        <f>IF($R$19&lt;1,0,Q1510/$R$19)</f>
        <v>0</v>
      </c>
      <c r="S1510" s="243"/>
      <c r="T1510" s="351">
        <f>IF(Q1510=0,0,1)+IF(C1510=0,0,1)+IF(D1510=0,0,1)+IF(E1510=0,0,1)+IF(F1510=0,0,1)+IF(G1510=0,0,1)+IF(H1510=0,0,1)+IF(I1510=0,0,1)+IF(J1510=0,0,1)+IF(K1510=0,0,1)+IF(L1510=0,0,1)+IF(M1510=0,0,1)+IF(N1510=0,0,1)+IF(O1510=0,0,1)</f>
        <v>0</v>
      </c>
      <c r="U1510" s="237"/>
      <c r="V1510" s="237"/>
      <c r="W1510" s="237"/>
      <c r="X1510" s="237"/>
      <c r="Y1510" s="237"/>
      <c r="Z1510" s="237"/>
      <c r="AA1510" s="237"/>
      <c r="AB1510" s="237"/>
      <c r="AC1510" s="237"/>
      <c r="AD1510" s="237"/>
      <c r="AE1510" s="237"/>
      <c r="AF1510" s="237"/>
      <c r="AG1510" s="237"/>
      <c r="AH1510" s="237"/>
      <c r="AI1510" s="237"/>
      <c r="AJ1510" s="237"/>
      <c r="AK1510" s="237"/>
      <c r="AL1510" s="237"/>
      <c r="AM1510" s="237"/>
      <c r="AN1510" s="237"/>
      <c r="AO1510" s="237"/>
      <c r="AP1510" s="237"/>
      <c r="AQ1510" s="237"/>
      <c r="AR1510" s="237"/>
      <c r="AS1510" s="237"/>
      <c r="AT1510" s="237"/>
      <c r="AU1510" s="237"/>
      <c r="AV1510" s="237"/>
      <c r="AW1510" s="237"/>
      <c r="AX1510" s="237"/>
      <c r="AY1510" s="237"/>
      <c r="AZ1510" s="237"/>
      <c r="BA1510" s="237"/>
      <c r="BB1510" s="237"/>
      <c r="BC1510" s="237"/>
      <c r="BD1510" s="237"/>
      <c r="BE1510" s="237"/>
      <c r="BF1510" s="237"/>
      <c r="BG1510" s="237"/>
      <c r="BH1510" s="237"/>
      <c r="BI1510" s="237"/>
      <c r="BJ1510" s="237"/>
      <c r="BK1510" s="237"/>
      <c r="BL1510" s="237"/>
      <c r="BM1510" s="237"/>
      <c r="BN1510" s="237"/>
      <c r="BO1510" s="237"/>
      <c r="BP1510" s="237"/>
      <c r="BQ1510" s="237"/>
      <c r="BR1510" s="237"/>
      <c r="BS1510" s="237"/>
      <c r="BT1510" s="237"/>
      <c r="BU1510" s="237"/>
      <c r="BV1510" s="237"/>
      <c r="BW1510" s="237"/>
      <c r="BX1510" s="237"/>
      <c r="BY1510" s="237"/>
      <c r="BZ1510" s="237"/>
      <c r="CA1510" s="237"/>
      <c r="CB1510" s="237"/>
      <c r="CC1510" s="237"/>
      <c r="CD1510" s="237"/>
      <c r="CE1510" s="237"/>
      <c r="CF1510" s="237"/>
      <c r="CG1510" s="237"/>
      <c r="CH1510" s="237"/>
      <c r="CI1510" s="237"/>
      <c r="CJ1510" s="237"/>
      <c r="CK1510" s="237"/>
      <c r="CL1510" s="237"/>
      <c r="CM1510" s="237"/>
      <c r="CN1510" s="237"/>
      <c r="CO1510" s="237"/>
      <c r="CP1510" s="237"/>
      <c r="CQ1510" s="237"/>
      <c r="CR1510" s="237"/>
      <c r="CS1510" s="237"/>
      <c r="CT1510" s="237"/>
      <c r="CU1510" s="237"/>
      <c r="CV1510" s="237"/>
      <c r="CW1510" s="237"/>
      <c r="CX1510" s="237"/>
      <c r="CY1510" s="237"/>
      <c r="CZ1510" s="237"/>
      <c r="DA1510" s="237"/>
      <c r="DB1510" s="237"/>
      <c r="DC1510" s="237"/>
      <c r="DD1510" s="237"/>
      <c r="DE1510" s="237"/>
      <c r="DF1510" s="237"/>
      <c r="DG1510" s="237"/>
      <c r="DH1510" s="237"/>
      <c r="DI1510" s="237"/>
      <c r="DJ1510" s="237"/>
      <c r="DK1510" s="237"/>
      <c r="DL1510" s="237"/>
      <c r="DM1510" s="237"/>
      <c r="DN1510" s="237"/>
      <c r="DO1510" s="237"/>
      <c r="DP1510" s="237"/>
      <c r="DQ1510" s="237"/>
      <c r="DR1510" s="237"/>
      <c r="DS1510" s="237"/>
      <c r="DT1510" s="237"/>
      <c r="DU1510" s="237"/>
      <c r="DV1510" s="237"/>
      <c r="DW1510" s="237"/>
      <c r="DX1510" s="237"/>
      <c r="DY1510" s="237"/>
      <c r="DZ1510" s="237"/>
      <c r="EA1510" s="237"/>
      <c r="EB1510" s="237"/>
      <c r="EC1510" s="237"/>
      <c r="ED1510" s="237"/>
      <c r="EE1510" s="237"/>
      <c r="EF1510" s="237"/>
      <c r="EG1510" s="237"/>
      <c r="EH1510" s="237"/>
      <c r="EI1510" s="237"/>
      <c r="EJ1510" s="237"/>
      <c r="EK1510" s="237"/>
      <c r="EL1510" s="237"/>
      <c r="EM1510" s="237"/>
      <c r="EN1510" s="237"/>
      <c r="EO1510" s="237"/>
      <c r="EP1510" s="237"/>
      <c r="EQ1510" s="237"/>
      <c r="ER1510" s="237"/>
      <c r="ES1510" s="237"/>
      <c r="ET1510" s="237"/>
      <c r="EU1510" s="237"/>
      <c r="EV1510" s="237"/>
      <c r="EW1510" s="237"/>
      <c r="EX1510" s="237"/>
      <c r="EY1510" s="237"/>
      <c r="EZ1510" s="237"/>
      <c r="FA1510" s="237"/>
      <c r="FB1510" s="237"/>
      <c r="FC1510" s="237"/>
      <c r="FD1510" s="237"/>
      <c r="FE1510" s="237"/>
      <c r="FF1510" s="237"/>
      <c r="FG1510" s="237"/>
      <c r="FH1510" s="237"/>
      <c r="FI1510" s="237"/>
      <c r="FJ1510" s="237"/>
      <c r="FK1510" s="237"/>
      <c r="FL1510" s="237"/>
      <c r="FM1510" s="237"/>
      <c r="FN1510" s="237"/>
      <c r="FO1510" s="237"/>
      <c r="FP1510" s="237"/>
      <c r="FQ1510" s="237"/>
      <c r="FR1510" s="237"/>
      <c r="FS1510" s="237"/>
      <c r="FT1510" s="237"/>
      <c r="FU1510" s="237"/>
      <c r="FV1510" s="237"/>
      <c r="FW1510" s="237"/>
      <c r="FX1510" s="237"/>
      <c r="FY1510" s="237"/>
      <c r="FZ1510" s="237"/>
      <c r="GA1510" s="237"/>
      <c r="GB1510" s="237"/>
      <c r="GC1510" s="237"/>
      <c r="GD1510" s="237"/>
      <c r="GE1510" s="237"/>
      <c r="GF1510" s="237"/>
      <c r="GG1510" s="237"/>
      <c r="GH1510" s="237"/>
      <c r="GI1510" s="237"/>
      <c r="GJ1510" s="237"/>
      <c r="GK1510" s="237"/>
      <c r="GL1510" s="237"/>
      <c r="GM1510" s="237"/>
      <c r="GN1510" s="237"/>
      <c r="GO1510" s="237"/>
      <c r="GP1510" s="237"/>
      <c r="GQ1510" s="237"/>
    </row>
    <row r="1511" spans="1:199" s="81" customFormat="1" ht="15" hidden="1">
      <c r="A1511" s="176" t="s">
        <v>3386</v>
      </c>
      <c r="B1511" s="241" t="s">
        <v>6679</v>
      </c>
      <c r="C1511" s="242">
        <v>0</v>
      </c>
      <c r="D1511" s="242">
        <v>0</v>
      </c>
      <c r="E1511" s="242">
        <v>0</v>
      </c>
      <c r="F1511" s="242">
        <v>0</v>
      </c>
      <c r="G1511" s="242">
        <v>0</v>
      </c>
      <c r="H1511" s="242">
        <v>0</v>
      </c>
      <c r="I1511" s="242">
        <v>0</v>
      </c>
      <c r="J1511" s="242">
        <v>0</v>
      </c>
      <c r="K1511" s="242">
        <v>0</v>
      </c>
      <c r="L1511" s="242">
        <v>0</v>
      </c>
      <c r="M1511" s="242">
        <v>0</v>
      </c>
      <c r="N1511" s="242">
        <v>0</v>
      </c>
      <c r="O1511" s="242">
        <v>0</v>
      </c>
      <c r="P1511" s="28"/>
      <c r="Q1511" s="242">
        <f>SUM(D1511:O1511)</f>
        <v>0</v>
      </c>
      <c r="R1511" s="242">
        <f>IF($R$19&lt;1,0,Q1511/$R$19)</f>
        <v>0</v>
      </c>
      <c r="S1511" s="243"/>
      <c r="T1511" s="351">
        <f>IF(Q1511=0,0,1)+IF(C1511=0,0,1)+IF(D1511=0,0,1)+IF(E1511=0,0,1)+IF(F1511=0,0,1)+IF(G1511=0,0,1)+IF(H1511=0,0,1)+IF(I1511=0,0,1)+IF(J1511=0,0,1)+IF(K1511=0,0,1)+IF(L1511=0,0,1)+IF(M1511=0,0,1)+IF(N1511=0,0,1)+IF(O1511=0,0,1)</f>
        <v>0</v>
      </c>
      <c r="U1511" s="237"/>
      <c r="V1511" s="237"/>
      <c r="W1511" s="237"/>
      <c r="X1511" s="237"/>
      <c r="Y1511" s="237"/>
      <c r="Z1511" s="237"/>
      <c r="AA1511" s="237"/>
      <c r="AB1511" s="237"/>
      <c r="AC1511" s="237"/>
      <c r="AD1511" s="237"/>
      <c r="AE1511" s="237"/>
      <c r="AF1511" s="237"/>
      <c r="AG1511" s="237"/>
      <c r="AH1511" s="237"/>
      <c r="AI1511" s="237"/>
      <c r="AJ1511" s="237"/>
      <c r="AK1511" s="237"/>
      <c r="AL1511" s="237"/>
      <c r="AM1511" s="237"/>
      <c r="AN1511" s="237"/>
      <c r="AO1511" s="237"/>
      <c r="AP1511" s="237"/>
      <c r="AQ1511" s="237"/>
      <c r="AR1511" s="237"/>
      <c r="AS1511" s="237"/>
      <c r="AT1511" s="237"/>
      <c r="AU1511" s="237"/>
      <c r="AV1511" s="237"/>
      <c r="AW1511" s="237"/>
      <c r="AX1511" s="237"/>
      <c r="AY1511" s="237"/>
      <c r="AZ1511" s="237"/>
      <c r="BA1511" s="237"/>
      <c r="BB1511" s="237"/>
      <c r="BC1511" s="237"/>
      <c r="BD1511" s="237"/>
      <c r="BE1511" s="237"/>
      <c r="BF1511" s="237"/>
      <c r="BG1511" s="237"/>
      <c r="BH1511" s="237"/>
      <c r="BI1511" s="237"/>
      <c r="BJ1511" s="237"/>
      <c r="BK1511" s="237"/>
      <c r="BL1511" s="237"/>
      <c r="BM1511" s="237"/>
      <c r="BN1511" s="237"/>
      <c r="BO1511" s="237"/>
      <c r="BP1511" s="237"/>
      <c r="BQ1511" s="237"/>
      <c r="BR1511" s="237"/>
      <c r="BS1511" s="237"/>
      <c r="BT1511" s="237"/>
      <c r="BU1511" s="237"/>
      <c r="BV1511" s="237"/>
      <c r="BW1511" s="237"/>
      <c r="BX1511" s="237"/>
      <c r="BY1511" s="237"/>
      <c r="BZ1511" s="237"/>
      <c r="CA1511" s="237"/>
      <c r="CB1511" s="237"/>
      <c r="CC1511" s="237"/>
      <c r="CD1511" s="237"/>
      <c r="CE1511" s="237"/>
      <c r="CF1511" s="237"/>
      <c r="CG1511" s="237"/>
      <c r="CH1511" s="237"/>
      <c r="CI1511" s="237"/>
      <c r="CJ1511" s="237"/>
      <c r="CK1511" s="237"/>
      <c r="CL1511" s="237"/>
      <c r="CM1511" s="237"/>
      <c r="CN1511" s="237"/>
      <c r="CO1511" s="237"/>
      <c r="CP1511" s="237"/>
      <c r="CQ1511" s="237"/>
      <c r="CR1511" s="237"/>
      <c r="CS1511" s="237"/>
      <c r="CT1511" s="237"/>
      <c r="CU1511" s="237"/>
      <c r="CV1511" s="237"/>
      <c r="CW1511" s="237"/>
      <c r="CX1511" s="237"/>
      <c r="CY1511" s="237"/>
      <c r="CZ1511" s="237"/>
      <c r="DA1511" s="237"/>
      <c r="DB1511" s="237"/>
      <c r="DC1511" s="237"/>
      <c r="DD1511" s="237"/>
      <c r="DE1511" s="237"/>
      <c r="DF1511" s="237"/>
      <c r="DG1511" s="237"/>
      <c r="DH1511" s="237"/>
      <c r="DI1511" s="237"/>
      <c r="DJ1511" s="237"/>
      <c r="DK1511" s="237"/>
      <c r="DL1511" s="237"/>
      <c r="DM1511" s="237"/>
      <c r="DN1511" s="237"/>
      <c r="DO1511" s="237"/>
      <c r="DP1511" s="237"/>
      <c r="DQ1511" s="237"/>
      <c r="DR1511" s="237"/>
      <c r="DS1511" s="237"/>
      <c r="DT1511" s="237"/>
      <c r="DU1511" s="237"/>
      <c r="DV1511" s="237"/>
      <c r="DW1511" s="237"/>
      <c r="DX1511" s="237"/>
      <c r="DY1511" s="237"/>
      <c r="DZ1511" s="237"/>
      <c r="EA1511" s="237"/>
      <c r="EB1511" s="237"/>
      <c r="EC1511" s="237"/>
      <c r="ED1511" s="237"/>
      <c r="EE1511" s="237"/>
      <c r="EF1511" s="237"/>
      <c r="EG1511" s="237"/>
      <c r="EH1511" s="237"/>
      <c r="EI1511" s="237"/>
      <c r="EJ1511" s="237"/>
      <c r="EK1511" s="237"/>
      <c r="EL1511" s="237"/>
      <c r="EM1511" s="237"/>
      <c r="EN1511" s="237"/>
      <c r="EO1511" s="237"/>
      <c r="EP1511" s="237"/>
      <c r="EQ1511" s="237"/>
      <c r="ER1511" s="237"/>
      <c r="ES1511" s="237"/>
      <c r="ET1511" s="237"/>
      <c r="EU1511" s="237"/>
      <c r="EV1511" s="237"/>
      <c r="EW1511" s="237"/>
      <c r="EX1511" s="237"/>
      <c r="EY1511" s="237"/>
      <c r="EZ1511" s="237"/>
      <c r="FA1511" s="237"/>
      <c r="FB1511" s="237"/>
      <c r="FC1511" s="237"/>
      <c r="FD1511" s="237"/>
      <c r="FE1511" s="237"/>
      <c r="FF1511" s="237"/>
      <c r="FG1511" s="237"/>
      <c r="FH1511" s="237"/>
      <c r="FI1511" s="237"/>
      <c r="FJ1511" s="237"/>
      <c r="FK1511" s="237"/>
      <c r="FL1511" s="237"/>
      <c r="FM1511" s="237"/>
      <c r="FN1511" s="237"/>
      <c r="FO1511" s="237"/>
      <c r="FP1511" s="237"/>
      <c r="FQ1511" s="237"/>
      <c r="FR1511" s="237"/>
      <c r="FS1511" s="237"/>
      <c r="FT1511" s="237"/>
      <c r="FU1511" s="237"/>
      <c r="FV1511" s="237"/>
      <c r="FW1511" s="237"/>
      <c r="FX1511" s="237"/>
      <c r="FY1511" s="237"/>
      <c r="FZ1511" s="237"/>
      <c r="GA1511" s="237"/>
      <c r="GB1511" s="237"/>
      <c r="GC1511" s="237"/>
      <c r="GD1511" s="237"/>
      <c r="GE1511" s="237"/>
      <c r="GF1511" s="237"/>
      <c r="GG1511" s="237"/>
      <c r="GH1511" s="237"/>
      <c r="GI1511" s="237"/>
      <c r="GJ1511" s="237"/>
      <c r="GK1511" s="237"/>
      <c r="GL1511" s="237"/>
      <c r="GM1511" s="237"/>
      <c r="GN1511" s="237"/>
      <c r="GO1511" s="237"/>
      <c r="GP1511" s="237"/>
      <c r="GQ1511" s="237"/>
    </row>
    <row r="1512" spans="1:199" s="81" customFormat="1" ht="15" hidden="1">
      <c r="A1512" s="176" t="s">
        <v>3387</v>
      </c>
      <c r="B1512" s="241" t="s">
        <v>6680</v>
      </c>
      <c r="C1512" s="242">
        <v>0</v>
      </c>
      <c r="D1512" s="242">
        <v>0</v>
      </c>
      <c r="E1512" s="242">
        <v>0</v>
      </c>
      <c r="F1512" s="242">
        <v>0</v>
      </c>
      <c r="G1512" s="242">
        <v>0</v>
      </c>
      <c r="H1512" s="242">
        <v>0</v>
      </c>
      <c r="I1512" s="242">
        <v>0</v>
      </c>
      <c r="J1512" s="242">
        <v>0</v>
      </c>
      <c r="K1512" s="242">
        <v>0</v>
      </c>
      <c r="L1512" s="242">
        <v>0</v>
      </c>
      <c r="M1512" s="242">
        <v>0</v>
      </c>
      <c r="N1512" s="242">
        <v>0</v>
      </c>
      <c r="O1512" s="242">
        <v>0</v>
      </c>
      <c r="P1512" s="28"/>
      <c r="Q1512" s="242">
        <f>SUM(D1512:O1512)</f>
        <v>0</v>
      </c>
      <c r="R1512" s="242">
        <f>IF($R$19&lt;1,0,Q1512/$R$19)</f>
        <v>0</v>
      </c>
      <c r="S1512" s="243"/>
      <c r="T1512" s="351">
        <f>IF(Q1512=0,0,1)+IF(C1512=0,0,1)+IF(D1512=0,0,1)+IF(E1512=0,0,1)+IF(F1512=0,0,1)+IF(G1512=0,0,1)+IF(H1512=0,0,1)+IF(I1512=0,0,1)+IF(J1512=0,0,1)+IF(K1512=0,0,1)+IF(L1512=0,0,1)+IF(M1512=0,0,1)+IF(N1512=0,0,1)+IF(O1512=0,0,1)</f>
        <v>0</v>
      </c>
      <c r="U1512" s="237"/>
      <c r="V1512" s="237"/>
      <c r="W1512" s="237"/>
      <c r="X1512" s="237"/>
      <c r="Y1512" s="237"/>
      <c r="Z1512" s="237"/>
      <c r="AA1512" s="237"/>
      <c r="AB1512" s="237"/>
      <c r="AC1512" s="237"/>
      <c r="AD1512" s="237"/>
      <c r="AE1512" s="237"/>
      <c r="AF1512" s="237"/>
      <c r="AG1512" s="237"/>
      <c r="AH1512" s="237"/>
      <c r="AI1512" s="237"/>
      <c r="AJ1512" s="237"/>
      <c r="AK1512" s="237"/>
      <c r="AL1512" s="237"/>
      <c r="AM1512" s="237"/>
      <c r="AN1512" s="237"/>
      <c r="AO1512" s="237"/>
      <c r="AP1512" s="237"/>
      <c r="AQ1512" s="237"/>
      <c r="AR1512" s="237"/>
      <c r="AS1512" s="237"/>
      <c r="AT1512" s="237"/>
      <c r="AU1512" s="237"/>
      <c r="AV1512" s="237"/>
      <c r="AW1512" s="237"/>
      <c r="AX1512" s="237"/>
      <c r="AY1512" s="237"/>
      <c r="AZ1512" s="237"/>
      <c r="BA1512" s="237"/>
      <c r="BB1512" s="237"/>
      <c r="BC1512" s="237"/>
      <c r="BD1512" s="237"/>
      <c r="BE1512" s="237"/>
      <c r="BF1512" s="237"/>
      <c r="BG1512" s="237"/>
      <c r="BH1512" s="237"/>
      <c r="BI1512" s="237"/>
      <c r="BJ1512" s="237"/>
      <c r="BK1512" s="237"/>
      <c r="BL1512" s="237"/>
      <c r="BM1512" s="237"/>
      <c r="BN1512" s="237"/>
      <c r="BO1512" s="237"/>
      <c r="BP1512" s="237"/>
      <c r="BQ1512" s="237"/>
      <c r="BR1512" s="237"/>
      <c r="BS1512" s="237"/>
      <c r="BT1512" s="237"/>
      <c r="BU1512" s="237"/>
      <c r="BV1512" s="237"/>
      <c r="BW1512" s="237"/>
      <c r="BX1512" s="237"/>
      <c r="BY1512" s="237"/>
      <c r="BZ1512" s="237"/>
      <c r="CA1512" s="237"/>
      <c r="CB1512" s="237"/>
      <c r="CC1512" s="237"/>
      <c r="CD1512" s="237"/>
      <c r="CE1512" s="237"/>
      <c r="CF1512" s="237"/>
      <c r="CG1512" s="237"/>
      <c r="CH1512" s="237"/>
      <c r="CI1512" s="237"/>
      <c r="CJ1512" s="237"/>
      <c r="CK1512" s="237"/>
      <c r="CL1512" s="237"/>
      <c r="CM1512" s="237"/>
      <c r="CN1512" s="237"/>
      <c r="CO1512" s="237"/>
      <c r="CP1512" s="237"/>
      <c r="CQ1512" s="237"/>
      <c r="CR1512" s="237"/>
      <c r="CS1512" s="237"/>
      <c r="CT1512" s="237"/>
      <c r="CU1512" s="237"/>
      <c r="CV1512" s="237"/>
      <c r="CW1512" s="237"/>
      <c r="CX1512" s="237"/>
      <c r="CY1512" s="237"/>
      <c r="CZ1512" s="237"/>
      <c r="DA1512" s="237"/>
      <c r="DB1512" s="237"/>
      <c r="DC1512" s="237"/>
      <c r="DD1512" s="237"/>
      <c r="DE1512" s="237"/>
      <c r="DF1512" s="237"/>
      <c r="DG1512" s="237"/>
      <c r="DH1512" s="237"/>
      <c r="DI1512" s="237"/>
      <c r="DJ1512" s="237"/>
      <c r="DK1512" s="237"/>
      <c r="DL1512" s="237"/>
      <c r="DM1512" s="237"/>
      <c r="DN1512" s="237"/>
      <c r="DO1512" s="237"/>
      <c r="DP1512" s="237"/>
      <c r="DQ1512" s="237"/>
      <c r="DR1512" s="237"/>
      <c r="DS1512" s="237"/>
      <c r="DT1512" s="237"/>
      <c r="DU1512" s="237"/>
      <c r="DV1512" s="237"/>
      <c r="DW1512" s="237"/>
      <c r="DX1512" s="237"/>
      <c r="DY1512" s="237"/>
      <c r="DZ1512" s="237"/>
      <c r="EA1512" s="237"/>
      <c r="EB1512" s="237"/>
      <c r="EC1512" s="237"/>
      <c r="ED1512" s="237"/>
      <c r="EE1512" s="237"/>
      <c r="EF1512" s="237"/>
      <c r="EG1512" s="237"/>
      <c r="EH1512" s="237"/>
      <c r="EI1512" s="237"/>
      <c r="EJ1512" s="237"/>
      <c r="EK1512" s="237"/>
      <c r="EL1512" s="237"/>
      <c r="EM1512" s="237"/>
      <c r="EN1512" s="237"/>
      <c r="EO1512" s="237"/>
      <c r="EP1512" s="237"/>
      <c r="EQ1512" s="237"/>
      <c r="ER1512" s="237"/>
      <c r="ES1512" s="237"/>
      <c r="ET1512" s="237"/>
      <c r="EU1512" s="237"/>
      <c r="EV1512" s="237"/>
      <c r="EW1512" s="237"/>
      <c r="EX1512" s="237"/>
      <c r="EY1512" s="237"/>
      <c r="EZ1512" s="237"/>
      <c r="FA1512" s="237"/>
      <c r="FB1512" s="237"/>
      <c r="FC1512" s="237"/>
      <c r="FD1512" s="237"/>
      <c r="FE1512" s="237"/>
      <c r="FF1512" s="237"/>
      <c r="FG1512" s="237"/>
      <c r="FH1512" s="237"/>
      <c r="FI1512" s="237"/>
      <c r="FJ1512" s="237"/>
      <c r="FK1512" s="237"/>
      <c r="FL1512" s="237"/>
      <c r="FM1512" s="237"/>
      <c r="FN1512" s="237"/>
      <c r="FO1512" s="237"/>
      <c r="FP1512" s="237"/>
      <c r="FQ1512" s="237"/>
      <c r="FR1512" s="237"/>
      <c r="FS1512" s="237"/>
      <c r="FT1512" s="237"/>
      <c r="FU1512" s="237"/>
      <c r="FV1512" s="237"/>
      <c r="FW1512" s="237"/>
      <c r="FX1512" s="237"/>
      <c r="FY1512" s="237"/>
      <c r="FZ1512" s="237"/>
      <c r="GA1512" s="237"/>
      <c r="GB1512" s="237"/>
      <c r="GC1512" s="237"/>
      <c r="GD1512" s="237"/>
      <c r="GE1512" s="237"/>
      <c r="GF1512" s="237"/>
      <c r="GG1512" s="237"/>
      <c r="GH1512" s="237"/>
      <c r="GI1512" s="237"/>
      <c r="GJ1512" s="237"/>
      <c r="GK1512" s="237"/>
      <c r="GL1512" s="237"/>
      <c r="GM1512" s="237"/>
      <c r="GN1512" s="237"/>
      <c r="GO1512" s="237"/>
      <c r="GP1512" s="237"/>
      <c r="GQ1512" s="237"/>
    </row>
    <row r="1513" spans="1:199" s="81" customFormat="1" ht="15" hidden="1">
      <c r="A1513" s="176" t="s">
        <v>3388</v>
      </c>
      <c r="B1513" s="241" t="s">
        <v>6681</v>
      </c>
      <c r="C1513" s="242">
        <v>0</v>
      </c>
      <c r="D1513" s="242">
        <v>0</v>
      </c>
      <c r="E1513" s="242">
        <v>0</v>
      </c>
      <c r="F1513" s="242">
        <v>0</v>
      </c>
      <c r="G1513" s="242">
        <v>0</v>
      </c>
      <c r="H1513" s="242">
        <v>0</v>
      </c>
      <c r="I1513" s="242">
        <v>0</v>
      </c>
      <c r="J1513" s="242">
        <v>0</v>
      </c>
      <c r="K1513" s="242">
        <v>0</v>
      </c>
      <c r="L1513" s="242">
        <v>0</v>
      </c>
      <c r="M1513" s="242">
        <v>0</v>
      </c>
      <c r="N1513" s="242">
        <v>0</v>
      </c>
      <c r="O1513" s="242">
        <v>0</v>
      </c>
      <c r="P1513" s="28"/>
      <c r="Q1513" s="242">
        <f>SUM(D1513:O1513)</f>
        <v>0</v>
      </c>
      <c r="R1513" s="242">
        <f>IF($R$19&lt;1,0,Q1513/$R$19)</f>
        <v>0</v>
      </c>
      <c r="S1513" s="243"/>
      <c r="T1513" s="351">
        <f>IF(Q1513=0,0,1)+IF(C1513=0,0,1)+IF(D1513=0,0,1)+IF(E1513=0,0,1)+IF(F1513=0,0,1)+IF(G1513=0,0,1)+IF(H1513=0,0,1)+IF(I1513=0,0,1)+IF(J1513=0,0,1)+IF(K1513=0,0,1)+IF(L1513=0,0,1)+IF(M1513=0,0,1)+IF(N1513=0,0,1)+IF(O1513=0,0,1)</f>
        <v>0</v>
      </c>
      <c r="U1513" s="237"/>
      <c r="V1513" s="237"/>
      <c r="W1513" s="237"/>
      <c r="X1513" s="237"/>
      <c r="Y1513" s="237"/>
      <c r="Z1513" s="237"/>
      <c r="AA1513" s="237"/>
      <c r="AB1513" s="237"/>
      <c r="AC1513" s="237"/>
      <c r="AD1513" s="237"/>
      <c r="AE1513" s="237"/>
      <c r="AF1513" s="237"/>
      <c r="AG1513" s="237"/>
      <c r="AH1513" s="237"/>
      <c r="AI1513" s="237"/>
      <c r="AJ1513" s="237"/>
      <c r="AK1513" s="237"/>
      <c r="AL1513" s="237"/>
      <c r="AM1513" s="237"/>
      <c r="AN1513" s="237"/>
      <c r="AO1513" s="237"/>
      <c r="AP1513" s="237"/>
      <c r="AQ1513" s="237"/>
      <c r="AR1513" s="237"/>
      <c r="AS1513" s="237"/>
      <c r="AT1513" s="237"/>
      <c r="AU1513" s="237"/>
      <c r="AV1513" s="237"/>
      <c r="AW1513" s="237"/>
      <c r="AX1513" s="237"/>
      <c r="AY1513" s="237"/>
      <c r="AZ1513" s="237"/>
      <c r="BA1513" s="237"/>
      <c r="BB1513" s="237"/>
      <c r="BC1513" s="237"/>
      <c r="BD1513" s="237"/>
      <c r="BE1513" s="237"/>
      <c r="BF1513" s="237"/>
      <c r="BG1513" s="237"/>
      <c r="BH1513" s="237"/>
      <c r="BI1513" s="237"/>
      <c r="BJ1513" s="237"/>
      <c r="BK1513" s="237"/>
      <c r="BL1513" s="237"/>
      <c r="BM1513" s="237"/>
      <c r="BN1513" s="237"/>
      <c r="BO1513" s="237"/>
      <c r="BP1513" s="237"/>
      <c r="BQ1513" s="237"/>
      <c r="BR1513" s="237"/>
      <c r="BS1513" s="237"/>
      <c r="BT1513" s="237"/>
      <c r="BU1513" s="237"/>
      <c r="BV1513" s="237"/>
      <c r="BW1513" s="237"/>
      <c r="BX1513" s="237"/>
      <c r="BY1513" s="237"/>
      <c r="BZ1513" s="237"/>
      <c r="CA1513" s="237"/>
      <c r="CB1513" s="237"/>
      <c r="CC1513" s="237"/>
      <c r="CD1513" s="237"/>
      <c r="CE1513" s="237"/>
      <c r="CF1513" s="237"/>
      <c r="CG1513" s="237"/>
      <c r="CH1513" s="237"/>
      <c r="CI1513" s="237"/>
      <c r="CJ1513" s="237"/>
      <c r="CK1513" s="237"/>
      <c r="CL1513" s="237"/>
      <c r="CM1513" s="237"/>
      <c r="CN1513" s="237"/>
      <c r="CO1513" s="237"/>
      <c r="CP1513" s="237"/>
      <c r="CQ1513" s="237"/>
      <c r="CR1513" s="237"/>
      <c r="CS1513" s="237"/>
      <c r="CT1513" s="237"/>
      <c r="CU1513" s="237"/>
      <c r="CV1513" s="237"/>
      <c r="CW1513" s="237"/>
      <c r="CX1513" s="237"/>
      <c r="CY1513" s="237"/>
      <c r="CZ1513" s="237"/>
      <c r="DA1513" s="237"/>
      <c r="DB1513" s="237"/>
      <c r="DC1513" s="237"/>
      <c r="DD1513" s="237"/>
      <c r="DE1513" s="237"/>
      <c r="DF1513" s="237"/>
      <c r="DG1513" s="237"/>
      <c r="DH1513" s="237"/>
      <c r="DI1513" s="237"/>
      <c r="DJ1513" s="237"/>
      <c r="DK1513" s="237"/>
      <c r="DL1513" s="237"/>
      <c r="DM1513" s="237"/>
      <c r="DN1513" s="237"/>
      <c r="DO1513" s="237"/>
      <c r="DP1513" s="237"/>
      <c r="DQ1513" s="237"/>
      <c r="DR1513" s="237"/>
      <c r="DS1513" s="237"/>
      <c r="DT1513" s="237"/>
      <c r="DU1513" s="237"/>
      <c r="DV1513" s="237"/>
      <c r="DW1513" s="237"/>
      <c r="DX1513" s="237"/>
      <c r="DY1513" s="237"/>
      <c r="DZ1513" s="237"/>
      <c r="EA1513" s="237"/>
      <c r="EB1513" s="237"/>
      <c r="EC1513" s="237"/>
      <c r="ED1513" s="237"/>
      <c r="EE1513" s="237"/>
      <c r="EF1513" s="237"/>
      <c r="EG1513" s="237"/>
      <c r="EH1513" s="237"/>
      <c r="EI1513" s="237"/>
      <c r="EJ1513" s="237"/>
      <c r="EK1513" s="237"/>
      <c r="EL1513" s="237"/>
      <c r="EM1513" s="237"/>
      <c r="EN1513" s="237"/>
      <c r="EO1513" s="237"/>
      <c r="EP1513" s="237"/>
      <c r="EQ1513" s="237"/>
      <c r="ER1513" s="237"/>
      <c r="ES1513" s="237"/>
      <c r="ET1513" s="237"/>
      <c r="EU1513" s="237"/>
      <c r="EV1513" s="237"/>
      <c r="EW1513" s="237"/>
      <c r="EX1513" s="237"/>
      <c r="EY1513" s="237"/>
      <c r="EZ1513" s="237"/>
      <c r="FA1513" s="237"/>
      <c r="FB1513" s="237"/>
      <c r="FC1513" s="237"/>
      <c r="FD1513" s="237"/>
      <c r="FE1513" s="237"/>
      <c r="FF1513" s="237"/>
      <c r="FG1513" s="237"/>
      <c r="FH1513" s="237"/>
      <c r="FI1513" s="237"/>
      <c r="FJ1513" s="237"/>
      <c r="FK1513" s="237"/>
      <c r="FL1513" s="237"/>
      <c r="FM1513" s="237"/>
      <c r="FN1513" s="237"/>
      <c r="FO1513" s="237"/>
      <c r="FP1513" s="237"/>
      <c r="FQ1513" s="237"/>
      <c r="FR1513" s="237"/>
      <c r="FS1513" s="237"/>
      <c r="FT1513" s="237"/>
      <c r="FU1513" s="237"/>
      <c r="FV1513" s="237"/>
      <c r="FW1513" s="237"/>
      <c r="FX1513" s="237"/>
      <c r="FY1513" s="237"/>
      <c r="FZ1513" s="237"/>
      <c r="GA1513" s="237"/>
      <c r="GB1513" s="237"/>
      <c r="GC1513" s="237"/>
      <c r="GD1513" s="237"/>
      <c r="GE1513" s="237"/>
      <c r="GF1513" s="237"/>
      <c r="GG1513" s="237"/>
      <c r="GH1513" s="237"/>
      <c r="GI1513" s="237"/>
      <c r="GJ1513" s="237"/>
      <c r="GK1513" s="237"/>
      <c r="GL1513" s="237"/>
      <c r="GM1513" s="237"/>
      <c r="GN1513" s="237"/>
      <c r="GO1513" s="237"/>
      <c r="GP1513" s="237"/>
      <c r="GQ1513" s="237"/>
    </row>
    <row r="1514" spans="1:199" s="81" customFormat="1" ht="15" hidden="1">
      <c r="A1514" s="176" t="s">
        <v>3389</v>
      </c>
      <c r="B1514" s="241" t="s">
        <v>6682</v>
      </c>
      <c r="C1514" s="242">
        <v>0</v>
      </c>
      <c r="D1514" s="242">
        <v>0</v>
      </c>
      <c r="E1514" s="242">
        <v>0</v>
      </c>
      <c r="F1514" s="242">
        <v>0</v>
      </c>
      <c r="G1514" s="242">
        <v>0</v>
      </c>
      <c r="H1514" s="242">
        <v>0</v>
      </c>
      <c r="I1514" s="242">
        <v>0</v>
      </c>
      <c r="J1514" s="242">
        <v>0</v>
      </c>
      <c r="K1514" s="242">
        <v>0</v>
      </c>
      <c r="L1514" s="242">
        <v>0</v>
      </c>
      <c r="M1514" s="242">
        <v>0</v>
      </c>
      <c r="N1514" s="242">
        <v>0</v>
      </c>
      <c r="O1514" s="242">
        <v>0</v>
      </c>
      <c r="P1514" s="28"/>
      <c r="Q1514" s="242">
        <f>SUM(D1514:O1514)</f>
        <v>0</v>
      </c>
      <c r="R1514" s="242">
        <f>IF($R$19&lt;1,0,Q1514/$R$19)</f>
        <v>0</v>
      </c>
      <c r="S1514" s="243"/>
      <c r="T1514" s="351">
        <f>IF(Q1514=0,0,1)+IF(C1514=0,0,1)+IF(D1514=0,0,1)+IF(E1514=0,0,1)+IF(F1514=0,0,1)+IF(G1514=0,0,1)+IF(H1514=0,0,1)+IF(I1514=0,0,1)+IF(J1514=0,0,1)+IF(K1514=0,0,1)+IF(L1514=0,0,1)+IF(M1514=0,0,1)+IF(N1514=0,0,1)+IF(O1514=0,0,1)</f>
        <v>0</v>
      </c>
      <c r="U1514" s="237"/>
      <c r="V1514" s="237"/>
      <c r="W1514" s="237"/>
      <c r="X1514" s="237"/>
      <c r="Y1514" s="237"/>
      <c r="Z1514" s="237"/>
      <c r="AA1514" s="237"/>
      <c r="AB1514" s="237"/>
      <c r="AC1514" s="237"/>
      <c r="AD1514" s="237"/>
      <c r="AE1514" s="237"/>
      <c r="AF1514" s="237"/>
      <c r="AG1514" s="237"/>
      <c r="AH1514" s="237"/>
      <c r="AI1514" s="237"/>
      <c r="AJ1514" s="237"/>
      <c r="AK1514" s="237"/>
      <c r="AL1514" s="237"/>
      <c r="AM1514" s="237"/>
      <c r="AN1514" s="237"/>
      <c r="AO1514" s="237"/>
      <c r="AP1514" s="237"/>
      <c r="AQ1514" s="237"/>
      <c r="AR1514" s="237"/>
      <c r="AS1514" s="237"/>
      <c r="AT1514" s="237"/>
      <c r="AU1514" s="237"/>
      <c r="AV1514" s="237"/>
      <c r="AW1514" s="237"/>
      <c r="AX1514" s="237"/>
      <c r="AY1514" s="237"/>
      <c r="AZ1514" s="237"/>
      <c r="BA1514" s="237"/>
      <c r="BB1514" s="237"/>
      <c r="BC1514" s="237"/>
      <c r="BD1514" s="237"/>
      <c r="BE1514" s="237"/>
      <c r="BF1514" s="237"/>
      <c r="BG1514" s="237"/>
      <c r="BH1514" s="237"/>
      <c r="BI1514" s="237"/>
      <c r="BJ1514" s="237"/>
      <c r="BK1514" s="237"/>
      <c r="BL1514" s="237"/>
      <c r="BM1514" s="237"/>
      <c r="BN1514" s="237"/>
      <c r="BO1514" s="237"/>
      <c r="BP1514" s="237"/>
      <c r="BQ1514" s="237"/>
      <c r="BR1514" s="237"/>
      <c r="BS1514" s="237"/>
      <c r="BT1514" s="237"/>
      <c r="BU1514" s="237"/>
      <c r="BV1514" s="237"/>
      <c r="BW1514" s="237"/>
      <c r="BX1514" s="237"/>
      <c r="BY1514" s="237"/>
      <c r="BZ1514" s="237"/>
      <c r="CA1514" s="237"/>
      <c r="CB1514" s="237"/>
      <c r="CC1514" s="237"/>
      <c r="CD1514" s="237"/>
      <c r="CE1514" s="237"/>
      <c r="CF1514" s="237"/>
      <c r="CG1514" s="237"/>
      <c r="CH1514" s="237"/>
      <c r="CI1514" s="237"/>
      <c r="CJ1514" s="237"/>
      <c r="CK1514" s="237"/>
      <c r="CL1514" s="237"/>
      <c r="CM1514" s="237"/>
      <c r="CN1514" s="237"/>
      <c r="CO1514" s="237"/>
      <c r="CP1514" s="237"/>
      <c r="CQ1514" s="237"/>
      <c r="CR1514" s="237"/>
      <c r="CS1514" s="237"/>
      <c r="CT1514" s="237"/>
      <c r="CU1514" s="237"/>
      <c r="CV1514" s="237"/>
      <c r="CW1514" s="237"/>
      <c r="CX1514" s="237"/>
      <c r="CY1514" s="237"/>
      <c r="CZ1514" s="237"/>
      <c r="DA1514" s="237"/>
      <c r="DB1514" s="237"/>
      <c r="DC1514" s="237"/>
      <c r="DD1514" s="237"/>
      <c r="DE1514" s="237"/>
      <c r="DF1514" s="237"/>
      <c r="DG1514" s="237"/>
      <c r="DH1514" s="237"/>
      <c r="DI1514" s="237"/>
      <c r="DJ1514" s="237"/>
      <c r="DK1514" s="237"/>
      <c r="DL1514" s="237"/>
      <c r="DM1514" s="237"/>
      <c r="DN1514" s="237"/>
      <c r="DO1514" s="237"/>
      <c r="DP1514" s="237"/>
      <c r="DQ1514" s="237"/>
      <c r="DR1514" s="237"/>
      <c r="DS1514" s="237"/>
      <c r="DT1514" s="237"/>
      <c r="DU1514" s="237"/>
      <c r="DV1514" s="237"/>
      <c r="DW1514" s="237"/>
      <c r="DX1514" s="237"/>
      <c r="DY1514" s="237"/>
      <c r="DZ1514" s="237"/>
      <c r="EA1514" s="237"/>
      <c r="EB1514" s="237"/>
      <c r="EC1514" s="237"/>
      <c r="ED1514" s="237"/>
      <c r="EE1514" s="237"/>
      <c r="EF1514" s="237"/>
      <c r="EG1514" s="237"/>
      <c r="EH1514" s="237"/>
      <c r="EI1514" s="237"/>
      <c r="EJ1514" s="237"/>
      <c r="EK1514" s="237"/>
      <c r="EL1514" s="237"/>
      <c r="EM1514" s="237"/>
      <c r="EN1514" s="237"/>
      <c r="EO1514" s="237"/>
      <c r="EP1514" s="237"/>
      <c r="EQ1514" s="237"/>
      <c r="ER1514" s="237"/>
      <c r="ES1514" s="237"/>
      <c r="ET1514" s="237"/>
      <c r="EU1514" s="237"/>
      <c r="EV1514" s="237"/>
      <c r="EW1514" s="237"/>
      <c r="EX1514" s="237"/>
      <c r="EY1514" s="237"/>
      <c r="EZ1514" s="237"/>
      <c r="FA1514" s="237"/>
      <c r="FB1514" s="237"/>
      <c r="FC1514" s="237"/>
      <c r="FD1514" s="237"/>
      <c r="FE1514" s="237"/>
      <c r="FF1514" s="237"/>
      <c r="FG1514" s="237"/>
      <c r="FH1514" s="237"/>
      <c r="FI1514" s="237"/>
      <c r="FJ1514" s="237"/>
      <c r="FK1514" s="237"/>
      <c r="FL1514" s="237"/>
      <c r="FM1514" s="237"/>
      <c r="FN1514" s="237"/>
      <c r="FO1514" s="237"/>
      <c r="FP1514" s="237"/>
      <c r="FQ1514" s="237"/>
      <c r="FR1514" s="237"/>
      <c r="FS1514" s="237"/>
      <c r="FT1514" s="237"/>
      <c r="FU1514" s="237"/>
      <c r="FV1514" s="237"/>
      <c r="FW1514" s="237"/>
      <c r="FX1514" s="237"/>
      <c r="FY1514" s="237"/>
      <c r="FZ1514" s="237"/>
      <c r="GA1514" s="237"/>
      <c r="GB1514" s="237"/>
      <c r="GC1514" s="237"/>
      <c r="GD1514" s="237"/>
      <c r="GE1514" s="237"/>
      <c r="GF1514" s="237"/>
      <c r="GG1514" s="237"/>
      <c r="GH1514" s="237"/>
      <c r="GI1514" s="237"/>
      <c r="GJ1514" s="237"/>
      <c r="GK1514" s="237"/>
      <c r="GL1514" s="237"/>
      <c r="GM1514" s="237"/>
      <c r="GN1514" s="237"/>
      <c r="GO1514" s="237"/>
      <c r="GP1514" s="237"/>
      <c r="GQ1514" s="237"/>
    </row>
    <row r="1515" spans="1:199" s="81" customFormat="1" ht="15" hidden="1">
      <c r="A1515" s="176" t="s">
        <v>3390</v>
      </c>
      <c r="B1515" s="241" t="s">
        <v>6683</v>
      </c>
      <c r="C1515" s="242">
        <v>0</v>
      </c>
      <c r="D1515" s="242">
        <v>0</v>
      </c>
      <c r="E1515" s="242">
        <v>0</v>
      </c>
      <c r="F1515" s="242">
        <v>0</v>
      </c>
      <c r="G1515" s="242">
        <v>0</v>
      </c>
      <c r="H1515" s="242">
        <v>0</v>
      </c>
      <c r="I1515" s="242">
        <v>0</v>
      </c>
      <c r="J1515" s="242">
        <v>0</v>
      </c>
      <c r="K1515" s="242">
        <v>0</v>
      </c>
      <c r="L1515" s="242">
        <v>0</v>
      </c>
      <c r="M1515" s="242">
        <v>0</v>
      </c>
      <c r="N1515" s="242">
        <v>0</v>
      </c>
      <c r="O1515" s="242">
        <v>0</v>
      </c>
      <c r="P1515" s="28"/>
      <c r="Q1515" s="242">
        <f>SUM(D1515:O1515)</f>
        <v>0</v>
      </c>
      <c r="R1515" s="242">
        <f>IF($R$19&lt;1,0,Q1515/$R$19)</f>
        <v>0</v>
      </c>
      <c r="S1515" s="243"/>
      <c r="T1515" s="351">
        <f>IF(Q1515=0,0,1)+IF(C1515=0,0,1)+IF(D1515=0,0,1)+IF(E1515=0,0,1)+IF(F1515=0,0,1)+IF(G1515=0,0,1)+IF(H1515=0,0,1)+IF(I1515=0,0,1)+IF(J1515=0,0,1)+IF(K1515=0,0,1)+IF(L1515=0,0,1)+IF(M1515=0,0,1)+IF(N1515=0,0,1)+IF(O1515=0,0,1)</f>
        <v>0</v>
      </c>
      <c r="U1515" s="237"/>
      <c r="V1515" s="237"/>
      <c r="W1515" s="237"/>
      <c r="X1515" s="237"/>
      <c r="Y1515" s="237"/>
      <c r="Z1515" s="237"/>
      <c r="AA1515" s="237"/>
      <c r="AB1515" s="237"/>
      <c r="AC1515" s="237"/>
      <c r="AD1515" s="237"/>
      <c r="AE1515" s="237"/>
      <c r="AF1515" s="237"/>
      <c r="AG1515" s="237"/>
      <c r="AH1515" s="237"/>
      <c r="AI1515" s="237"/>
      <c r="AJ1515" s="237"/>
      <c r="AK1515" s="237"/>
      <c r="AL1515" s="237"/>
      <c r="AM1515" s="237"/>
      <c r="AN1515" s="237"/>
      <c r="AO1515" s="237"/>
      <c r="AP1515" s="237"/>
      <c r="AQ1515" s="237"/>
      <c r="AR1515" s="237"/>
      <c r="AS1515" s="237"/>
      <c r="AT1515" s="237"/>
      <c r="AU1515" s="237"/>
      <c r="AV1515" s="237"/>
      <c r="AW1515" s="237"/>
      <c r="AX1515" s="237"/>
      <c r="AY1515" s="237"/>
      <c r="AZ1515" s="237"/>
      <c r="BA1515" s="237"/>
      <c r="BB1515" s="237"/>
      <c r="BC1515" s="237"/>
      <c r="BD1515" s="237"/>
      <c r="BE1515" s="237"/>
      <c r="BF1515" s="237"/>
      <c r="BG1515" s="237"/>
      <c r="BH1515" s="237"/>
      <c r="BI1515" s="237"/>
      <c r="BJ1515" s="237"/>
      <c r="BK1515" s="237"/>
      <c r="BL1515" s="237"/>
      <c r="BM1515" s="237"/>
      <c r="BN1515" s="237"/>
      <c r="BO1515" s="237"/>
      <c r="BP1515" s="237"/>
      <c r="BQ1515" s="237"/>
      <c r="BR1515" s="237"/>
      <c r="BS1515" s="237"/>
      <c r="BT1515" s="237"/>
      <c r="BU1515" s="237"/>
      <c r="BV1515" s="237"/>
      <c r="BW1515" s="237"/>
      <c r="BX1515" s="237"/>
      <c r="BY1515" s="237"/>
      <c r="BZ1515" s="237"/>
      <c r="CA1515" s="237"/>
      <c r="CB1515" s="237"/>
      <c r="CC1515" s="237"/>
      <c r="CD1515" s="237"/>
      <c r="CE1515" s="237"/>
      <c r="CF1515" s="237"/>
      <c r="CG1515" s="237"/>
      <c r="CH1515" s="237"/>
      <c r="CI1515" s="237"/>
      <c r="CJ1515" s="237"/>
      <c r="CK1515" s="237"/>
      <c r="CL1515" s="237"/>
      <c r="CM1515" s="237"/>
      <c r="CN1515" s="237"/>
      <c r="CO1515" s="237"/>
      <c r="CP1515" s="237"/>
      <c r="CQ1515" s="237"/>
      <c r="CR1515" s="237"/>
      <c r="CS1515" s="237"/>
      <c r="CT1515" s="237"/>
      <c r="CU1515" s="237"/>
      <c r="CV1515" s="237"/>
      <c r="CW1515" s="237"/>
      <c r="CX1515" s="237"/>
      <c r="CY1515" s="237"/>
      <c r="CZ1515" s="237"/>
      <c r="DA1515" s="237"/>
      <c r="DB1515" s="237"/>
      <c r="DC1515" s="237"/>
      <c r="DD1515" s="237"/>
      <c r="DE1515" s="237"/>
      <c r="DF1515" s="237"/>
      <c r="DG1515" s="237"/>
      <c r="DH1515" s="237"/>
      <c r="DI1515" s="237"/>
      <c r="DJ1515" s="237"/>
      <c r="DK1515" s="237"/>
      <c r="DL1515" s="237"/>
      <c r="DM1515" s="237"/>
      <c r="DN1515" s="237"/>
      <c r="DO1515" s="237"/>
      <c r="DP1515" s="237"/>
      <c r="DQ1515" s="237"/>
      <c r="DR1515" s="237"/>
      <c r="DS1515" s="237"/>
      <c r="DT1515" s="237"/>
      <c r="DU1515" s="237"/>
      <c r="DV1515" s="237"/>
      <c r="DW1515" s="237"/>
      <c r="DX1515" s="237"/>
      <c r="DY1515" s="237"/>
      <c r="DZ1515" s="237"/>
      <c r="EA1515" s="237"/>
      <c r="EB1515" s="237"/>
      <c r="EC1515" s="237"/>
      <c r="ED1515" s="237"/>
      <c r="EE1515" s="237"/>
      <c r="EF1515" s="237"/>
      <c r="EG1515" s="237"/>
      <c r="EH1515" s="237"/>
      <c r="EI1515" s="237"/>
      <c r="EJ1515" s="237"/>
      <c r="EK1515" s="237"/>
      <c r="EL1515" s="237"/>
      <c r="EM1515" s="237"/>
      <c r="EN1515" s="237"/>
      <c r="EO1515" s="237"/>
      <c r="EP1515" s="237"/>
      <c r="EQ1515" s="237"/>
      <c r="ER1515" s="237"/>
      <c r="ES1515" s="237"/>
      <c r="ET1515" s="237"/>
      <c r="EU1515" s="237"/>
      <c r="EV1515" s="237"/>
      <c r="EW1515" s="237"/>
      <c r="EX1515" s="237"/>
      <c r="EY1515" s="237"/>
      <c r="EZ1515" s="237"/>
      <c r="FA1515" s="237"/>
      <c r="FB1515" s="237"/>
      <c r="FC1515" s="237"/>
      <c r="FD1515" s="237"/>
      <c r="FE1515" s="237"/>
      <c r="FF1515" s="237"/>
      <c r="FG1515" s="237"/>
      <c r="FH1515" s="237"/>
      <c r="FI1515" s="237"/>
      <c r="FJ1515" s="237"/>
      <c r="FK1515" s="237"/>
      <c r="FL1515" s="237"/>
      <c r="FM1515" s="237"/>
      <c r="FN1515" s="237"/>
      <c r="FO1515" s="237"/>
      <c r="FP1515" s="237"/>
      <c r="FQ1515" s="237"/>
      <c r="FR1515" s="237"/>
      <c r="FS1515" s="237"/>
      <c r="FT1515" s="237"/>
      <c r="FU1515" s="237"/>
      <c r="FV1515" s="237"/>
      <c r="FW1515" s="237"/>
      <c r="FX1515" s="237"/>
      <c r="FY1515" s="237"/>
      <c r="FZ1515" s="237"/>
      <c r="GA1515" s="237"/>
      <c r="GB1515" s="237"/>
      <c r="GC1515" s="237"/>
      <c r="GD1515" s="237"/>
      <c r="GE1515" s="237"/>
      <c r="GF1515" s="237"/>
      <c r="GG1515" s="237"/>
      <c r="GH1515" s="237"/>
      <c r="GI1515" s="237"/>
      <c r="GJ1515" s="237"/>
      <c r="GK1515" s="237"/>
      <c r="GL1515" s="237"/>
      <c r="GM1515" s="237"/>
      <c r="GN1515" s="237"/>
      <c r="GO1515" s="237"/>
      <c r="GP1515" s="237"/>
      <c r="GQ1515" s="237"/>
    </row>
    <row r="1516" spans="1:199" s="81" customFormat="1" ht="15" hidden="1">
      <c r="A1516" s="176" t="s">
        <v>3391</v>
      </c>
      <c r="B1516" s="241" t="s">
        <v>6684</v>
      </c>
      <c r="C1516" s="242">
        <v>0</v>
      </c>
      <c r="D1516" s="242">
        <v>0</v>
      </c>
      <c r="E1516" s="242">
        <v>0</v>
      </c>
      <c r="F1516" s="242">
        <v>0</v>
      </c>
      <c r="G1516" s="242">
        <v>0</v>
      </c>
      <c r="H1516" s="242">
        <v>0</v>
      </c>
      <c r="I1516" s="242">
        <v>0</v>
      </c>
      <c r="J1516" s="242">
        <v>0</v>
      </c>
      <c r="K1516" s="242">
        <v>0</v>
      </c>
      <c r="L1516" s="242">
        <v>0</v>
      </c>
      <c r="M1516" s="242">
        <v>0</v>
      </c>
      <c r="N1516" s="242">
        <v>0</v>
      </c>
      <c r="O1516" s="242">
        <v>0</v>
      </c>
      <c r="P1516" s="28"/>
      <c r="Q1516" s="242">
        <f>SUM(D1516:O1516)</f>
        <v>0</v>
      </c>
      <c r="R1516" s="242">
        <f>IF($R$19&lt;1,0,Q1516/$R$19)</f>
        <v>0</v>
      </c>
      <c r="S1516" s="243"/>
      <c r="T1516" s="351">
        <f>IF(Q1516=0,0,1)+IF(C1516=0,0,1)+IF(D1516=0,0,1)+IF(E1516=0,0,1)+IF(F1516=0,0,1)+IF(G1516=0,0,1)+IF(H1516=0,0,1)+IF(I1516=0,0,1)+IF(J1516=0,0,1)+IF(K1516=0,0,1)+IF(L1516=0,0,1)+IF(M1516=0,0,1)+IF(N1516=0,0,1)+IF(O1516=0,0,1)</f>
        <v>0</v>
      </c>
      <c r="U1516" s="237"/>
      <c r="V1516" s="237"/>
      <c r="W1516" s="237"/>
      <c r="X1516" s="237"/>
      <c r="Y1516" s="237"/>
      <c r="Z1516" s="237"/>
      <c r="AA1516" s="237"/>
      <c r="AB1516" s="237"/>
      <c r="AC1516" s="237"/>
      <c r="AD1516" s="237"/>
      <c r="AE1516" s="237"/>
      <c r="AF1516" s="237"/>
      <c r="AG1516" s="237"/>
      <c r="AH1516" s="237"/>
      <c r="AI1516" s="237"/>
      <c r="AJ1516" s="237"/>
      <c r="AK1516" s="237"/>
      <c r="AL1516" s="237"/>
      <c r="AM1516" s="237"/>
      <c r="AN1516" s="237"/>
      <c r="AO1516" s="237"/>
      <c r="AP1516" s="237"/>
      <c r="AQ1516" s="237"/>
      <c r="AR1516" s="237"/>
      <c r="AS1516" s="237"/>
      <c r="AT1516" s="237"/>
      <c r="AU1516" s="237"/>
      <c r="AV1516" s="237"/>
      <c r="AW1516" s="237"/>
      <c r="AX1516" s="237"/>
      <c r="AY1516" s="237"/>
      <c r="AZ1516" s="237"/>
      <c r="BA1516" s="237"/>
      <c r="BB1516" s="237"/>
      <c r="BC1516" s="237"/>
      <c r="BD1516" s="237"/>
      <c r="BE1516" s="237"/>
      <c r="BF1516" s="237"/>
      <c r="BG1516" s="237"/>
      <c r="BH1516" s="237"/>
      <c r="BI1516" s="237"/>
      <c r="BJ1516" s="237"/>
      <c r="BK1516" s="237"/>
      <c r="BL1516" s="237"/>
      <c r="BM1516" s="237"/>
      <c r="BN1516" s="237"/>
      <c r="BO1516" s="237"/>
      <c r="BP1516" s="237"/>
      <c r="BQ1516" s="237"/>
      <c r="BR1516" s="237"/>
      <c r="BS1516" s="237"/>
      <c r="BT1516" s="237"/>
      <c r="BU1516" s="237"/>
      <c r="BV1516" s="237"/>
      <c r="BW1516" s="237"/>
      <c r="BX1516" s="237"/>
      <c r="BY1516" s="237"/>
      <c r="BZ1516" s="237"/>
      <c r="CA1516" s="237"/>
      <c r="CB1516" s="237"/>
      <c r="CC1516" s="237"/>
      <c r="CD1516" s="237"/>
      <c r="CE1516" s="237"/>
      <c r="CF1516" s="237"/>
      <c r="CG1516" s="237"/>
      <c r="CH1516" s="237"/>
      <c r="CI1516" s="237"/>
      <c r="CJ1516" s="237"/>
      <c r="CK1516" s="237"/>
      <c r="CL1516" s="237"/>
      <c r="CM1516" s="237"/>
      <c r="CN1516" s="237"/>
      <c r="CO1516" s="237"/>
      <c r="CP1516" s="237"/>
      <c r="CQ1516" s="237"/>
      <c r="CR1516" s="237"/>
      <c r="CS1516" s="237"/>
      <c r="CT1516" s="237"/>
      <c r="CU1516" s="237"/>
      <c r="CV1516" s="237"/>
      <c r="CW1516" s="237"/>
      <c r="CX1516" s="237"/>
      <c r="CY1516" s="237"/>
      <c r="CZ1516" s="237"/>
      <c r="DA1516" s="237"/>
      <c r="DB1516" s="237"/>
      <c r="DC1516" s="237"/>
      <c r="DD1516" s="237"/>
      <c r="DE1516" s="237"/>
      <c r="DF1516" s="237"/>
      <c r="DG1516" s="237"/>
      <c r="DH1516" s="237"/>
      <c r="DI1516" s="237"/>
      <c r="DJ1516" s="237"/>
      <c r="DK1516" s="237"/>
      <c r="DL1516" s="237"/>
      <c r="DM1516" s="237"/>
      <c r="DN1516" s="237"/>
      <c r="DO1516" s="237"/>
      <c r="DP1516" s="237"/>
      <c r="DQ1516" s="237"/>
      <c r="DR1516" s="237"/>
      <c r="DS1516" s="237"/>
      <c r="DT1516" s="237"/>
      <c r="DU1516" s="237"/>
      <c r="DV1516" s="237"/>
      <c r="DW1516" s="237"/>
      <c r="DX1516" s="237"/>
      <c r="DY1516" s="237"/>
      <c r="DZ1516" s="237"/>
      <c r="EA1516" s="237"/>
      <c r="EB1516" s="237"/>
      <c r="EC1516" s="237"/>
      <c r="ED1516" s="237"/>
      <c r="EE1516" s="237"/>
      <c r="EF1516" s="237"/>
      <c r="EG1516" s="237"/>
      <c r="EH1516" s="237"/>
      <c r="EI1516" s="237"/>
      <c r="EJ1516" s="237"/>
      <c r="EK1516" s="237"/>
      <c r="EL1516" s="237"/>
      <c r="EM1516" s="237"/>
      <c r="EN1516" s="237"/>
      <c r="EO1516" s="237"/>
      <c r="EP1516" s="237"/>
      <c r="EQ1516" s="237"/>
      <c r="ER1516" s="237"/>
      <c r="ES1516" s="237"/>
      <c r="ET1516" s="237"/>
      <c r="EU1516" s="237"/>
      <c r="EV1516" s="237"/>
      <c r="EW1516" s="237"/>
      <c r="EX1516" s="237"/>
      <c r="EY1516" s="237"/>
      <c r="EZ1516" s="237"/>
      <c r="FA1516" s="237"/>
      <c r="FB1516" s="237"/>
      <c r="FC1516" s="237"/>
      <c r="FD1516" s="237"/>
      <c r="FE1516" s="237"/>
      <c r="FF1516" s="237"/>
      <c r="FG1516" s="237"/>
      <c r="FH1516" s="237"/>
      <c r="FI1516" s="237"/>
      <c r="FJ1516" s="237"/>
      <c r="FK1516" s="237"/>
      <c r="FL1516" s="237"/>
      <c r="FM1516" s="237"/>
      <c r="FN1516" s="237"/>
      <c r="FO1516" s="237"/>
      <c r="FP1516" s="237"/>
      <c r="FQ1516" s="237"/>
      <c r="FR1516" s="237"/>
      <c r="FS1516" s="237"/>
      <c r="FT1516" s="237"/>
      <c r="FU1516" s="237"/>
      <c r="FV1516" s="237"/>
      <c r="FW1516" s="237"/>
      <c r="FX1516" s="237"/>
      <c r="FY1516" s="237"/>
      <c r="FZ1516" s="237"/>
      <c r="GA1516" s="237"/>
      <c r="GB1516" s="237"/>
      <c r="GC1516" s="237"/>
      <c r="GD1516" s="237"/>
      <c r="GE1516" s="237"/>
      <c r="GF1516" s="237"/>
      <c r="GG1516" s="237"/>
      <c r="GH1516" s="237"/>
      <c r="GI1516" s="237"/>
      <c r="GJ1516" s="237"/>
      <c r="GK1516" s="237"/>
      <c r="GL1516" s="237"/>
      <c r="GM1516" s="237"/>
      <c r="GN1516" s="237"/>
      <c r="GO1516" s="237"/>
      <c r="GP1516" s="237"/>
      <c r="GQ1516" s="237"/>
    </row>
    <row r="1517" spans="1:199" s="81" customFormat="1" ht="15" hidden="1">
      <c r="A1517" s="176" t="s">
        <v>3392</v>
      </c>
      <c r="B1517" s="241" t="s">
        <v>6685</v>
      </c>
      <c r="C1517" s="242">
        <v>0</v>
      </c>
      <c r="D1517" s="242">
        <v>0</v>
      </c>
      <c r="E1517" s="242">
        <v>0</v>
      </c>
      <c r="F1517" s="242">
        <v>0</v>
      </c>
      <c r="G1517" s="242">
        <v>0</v>
      </c>
      <c r="H1517" s="242">
        <v>0</v>
      </c>
      <c r="I1517" s="242">
        <v>0</v>
      </c>
      <c r="J1517" s="242">
        <v>0</v>
      </c>
      <c r="K1517" s="242">
        <v>0</v>
      </c>
      <c r="L1517" s="242">
        <v>0</v>
      </c>
      <c r="M1517" s="242">
        <v>0</v>
      </c>
      <c r="N1517" s="242">
        <v>0</v>
      </c>
      <c r="O1517" s="242">
        <v>0</v>
      </c>
      <c r="P1517" s="28"/>
      <c r="Q1517" s="242">
        <f>SUM(D1517:O1517)</f>
        <v>0</v>
      </c>
      <c r="R1517" s="242">
        <f>IF($R$19&lt;1,0,Q1517/$R$19)</f>
        <v>0</v>
      </c>
      <c r="S1517" s="243"/>
      <c r="T1517" s="351">
        <f>IF(Q1517=0,0,1)+IF(C1517=0,0,1)+IF(D1517=0,0,1)+IF(E1517=0,0,1)+IF(F1517=0,0,1)+IF(G1517=0,0,1)+IF(H1517=0,0,1)+IF(I1517=0,0,1)+IF(J1517=0,0,1)+IF(K1517=0,0,1)+IF(L1517=0,0,1)+IF(M1517=0,0,1)+IF(N1517=0,0,1)+IF(O1517=0,0,1)</f>
        <v>0</v>
      </c>
      <c r="U1517" s="237"/>
      <c r="V1517" s="237"/>
      <c r="W1517" s="237"/>
      <c r="X1517" s="237"/>
      <c r="Y1517" s="237"/>
      <c r="Z1517" s="237"/>
      <c r="AA1517" s="237"/>
      <c r="AB1517" s="237"/>
      <c r="AC1517" s="237"/>
      <c r="AD1517" s="237"/>
      <c r="AE1517" s="237"/>
      <c r="AF1517" s="237"/>
      <c r="AG1517" s="237"/>
      <c r="AH1517" s="237"/>
      <c r="AI1517" s="237"/>
      <c r="AJ1517" s="237"/>
      <c r="AK1517" s="237"/>
      <c r="AL1517" s="237"/>
      <c r="AM1517" s="237"/>
      <c r="AN1517" s="237"/>
      <c r="AO1517" s="237"/>
      <c r="AP1517" s="237"/>
      <c r="AQ1517" s="237"/>
      <c r="AR1517" s="237"/>
      <c r="AS1517" s="237"/>
      <c r="AT1517" s="237"/>
      <c r="AU1517" s="237"/>
      <c r="AV1517" s="237"/>
      <c r="AW1517" s="237"/>
      <c r="AX1517" s="237"/>
      <c r="AY1517" s="237"/>
      <c r="AZ1517" s="237"/>
      <c r="BA1517" s="237"/>
      <c r="BB1517" s="237"/>
      <c r="BC1517" s="237"/>
      <c r="BD1517" s="237"/>
      <c r="BE1517" s="237"/>
      <c r="BF1517" s="237"/>
      <c r="BG1517" s="237"/>
      <c r="BH1517" s="237"/>
      <c r="BI1517" s="237"/>
      <c r="BJ1517" s="237"/>
      <c r="BK1517" s="237"/>
      <c r="BL1517" s="237"/>
      <c r="BM1517" s="237"/>
      <c r="BN1517" s="237"/>
      <c r="BO1517" s="237"/>
      <c r="BP1517" s="237"/>
      <c r="BQ1517" s="237"/>
      <c r="BR1517" s="237"/>
      <c r="BS1517" s="237"/>
      <c r="BT1517" s="237"/>
      <c r="BU1517" s="237"/>
      <c r="BV1517" s="237"/>
      <c r="BW1517" s="237"/>
      <c r="BX1517" s="237"/>
      <c r="BY1517" s="237"/>
      <c r="BZ1517" s="237"/>
      <c r="CA1517" s="237"/>
      <c r="CB1517" s="237"/>
      <c r="CC1517" s="237"/>
      <c r="CD1517" s="237"/>
      <c r="CE1517" s="237"/>
      <c r="CF1517" s="237"/>
      <c r="CG1517" s="237"/>
      <c r="CH1517" s="237"/>
      <c r="CI1517" s="237"/>
      <c r="CJ1517" s="237"/>
      <c r="CK1517" s="237"/>
      <c r="CL1517" s="237"/>
      <c r="CM1517" s="237"/>
      <c r="CN1517" s="237"/>
      <c r="CO1517" s="237"/>
      <c r="CP1517" s="237"/>
      <c r="CQ1517" s="237"/>
      <c r="CR1517" s="237"/>
      <c r="CS1517" s="237"/>
      <c r="CT1517" s="237"/>
      <c r="CU1517" s="237"/>
      <c r="CV1517" s="237"/>
      <c r="CW1517" s="237"/>
      <c r="CX1517" s="237"/>
      <c r="CY1517" s="237"/>
      <c r="CZ1517" s="237"/>
      <c r="DA1517" s="237"/>
      <c r="DB1517" s="237"/>
      <c r="DC1517" s="237"/>
      <c r="DD1517" s="237"/>
      <c r="DE1517" s="237"/>
      <c r="DF1517" s="237"/>
      <c r="DG1517" s="237"/>
      <c r="DH1517" s="237"/>
      <c r="DI1517" s="237"/>
      <c r="DJ1517" s="237"/>
      <c r="DK1517" s="237"/>
      <c r="DL1517" s="237"/>
      <c r="DM1517" s="237"/>
      <c r="DN1517" s="237"/>
      <c r="DO1517" s="237"/>
      <c r="DP1517" s="237"/>
      <c r="DQ1517" s="237"/>
      <c r="DR1517" s="237"/>
      <c r="DS1517" s="237"/>
      <c r="DT1517" s="237"/>
      <c r="DU1517" s="237"/>
      <c r="DV1517" s="237"/>
      <c r="DW1517" s="237"/>
      <c r="DX1517" s="237"/>
      <c r="DY1517" s="237"/>
      <c r="DZ1517" s="237"/>
      <c r="EA1517" s="237"/>
      <c r="EB1517" s="237"/>
      <c r="EC1517" s="237"/>
      <c r="ED1517" s="237"/>
      <c r="EE1517" s="237"/>
      <c r="EF1517" s="237"/>
      <c r="EG1517" s="237"/>
      <c r="EH1517" s="237"/>
      <c r="EI1517" s="237"/>
      <c r="EJ1517" s="237"/>
      <c r="EK1517" s="237"/>
      <c r="EL1517" s="237"/>
      <c r="EM1517" s="237"/>
      <c r="EN1517" s="237"/>
      <c r="EO1517" s="237"/>
      <c r="EP1517" s="237"/>
      <c r="EQ1517" s="237"/>
      <c r="ER1517" s="237"/>
      <c r="ES1517" s="237"/>
      <c r="ET1517" s="237"/>
      <c r="EU1517" s="237"/>
      <c r="EV1517" s="237"/>
      <c r="EW1517" s="237"/>
      <c r="EX1517" s="237"/>
      <c r="EY1517" s="237"/>
      <c r="EZ1517" s="237"/>
      <c r="FA1517" s="237"/>
      <c r="FB1517" s="237"/>
      <c r="FC1517" s="237"/>
      <c r="FD1517" s="237"/>
      <c r="FE1517" s="237"/>
      <c r="FF1517" s="237"/>
      <c r="FG1517" s="237"/>
      <c r="FH1517" s="237"/>
      <c r="FI1517" s="237"/>
      <c r="FJ1517" s="237"/>
      <c r="FK1517" s="237"/>
      <c r="FL1517" s="237"/>
      <c r="FM1517" s="237"/>
      <c r="FN1517" s="237"/>
      <c r="FO1517" s="237"/>
      <c r="FP1517" s="237"/>
      <c r="FQ1517" s="237"/>
      <c r="FR1517" s="237"/>
      <c r="FS1517" s="237"/>
      <c r="FT1517" s="237"/>
      <c r="FU1517" s="237"/>
      <c r="FV1517" s="237"/>
      <c r="FW1517" s="237"/>
      <c r="FX1517" s="237"/>
      <c r="FY1517" s="237"/>
      <c r="FZ1517" s="237"/>
      <c r="GA1517" s="237"/>
      <c r="GB1517" s="237"/>
      <c r="GC1517" s="237"/>
      <c r="GD1517" s="237"/>
      <c r="GE1517" s="237"/>
      <c r="GF1517" s="237"/>
      <c r="GG1517" s="237"/>
      <c r="GH1517" s="237"/>
      <c r="GI1517" s="237"/>
      <c r="GJ1517" s="237"/>
      <c r="GK1517" s="237"/>
      <c r="GL1517" s="237"/>
      <c r="GM1517" s="237"/>
      <c r="GN1517" s="237"/>
      <c r="GO1517" s="237"/>
      <c r="GP1517" s="237"/>
      <c r="GQ1517" s="237"/>
    </row>
    <row r="1518" spans="1:199" s="81" customFormat="1" ht="15" hidden="1">
      <c r="A1518" s="176" t="s">
        <v>3393</v>
      </c>
      <c r="B1518" s="241" t="s">
        <v>6686</v>
      </c>
      <c r="C1518" s="242">
        <v>0</v>
      </c>
      <c r="D1518" s="242">
        <v>0</v>
      </c>
      <c r="E1518" s="242">
        <v>0</v>
      </c>
      <c r="F1518" s="242">
        <v>0</v>
      </c>
      <c r="G1518" s="242">
        <v>0</v>
      </c>
      <c r="H1518" s="242">
        <v>0</v>
      </c>
      <c r="I1518" s="242">
        <v>0</v>
      </c>
      <c r="J1518" s="242">
        <v>0</v>
      </c>
      <c r="K1518" s="242">
        <v>0</v>
      </c>
      <c r="L1518" s="242">
        <v>0</v>
      </c>
      <c r="M1518" s="242">
        <v>0</v>
      </c>
      <c r="N1518" s="242">
        <v>0</v>
      </c>
      <c r="O1518" s="242">
        <v>0</v>
      </c>
      <c r="P1518" s="28"/>
      <c r="Q1518" s="242">
        <f>SUM(D1518:O1518)</f>
        <v>0</v>
      </c>
      <c r="R1518" s="242">
        <f>IF($R$19&lt;1,0,Q1518/$R$19)</f>
        <v>0</v>
      </c>
      <c r="S1518" s="243"/>
      <c r="T1518" s="351">
        <f>IF(Q1518=0,0,1)+IF(C1518=0,0,1)+IF(D1518=0,0,1)+IF(E1518=0,0,1)+IF(F1518=0,0,1)+IF(G1518=0,0,1)+IF(H1518=0,0,1)+IF(I1518=0,0,1)+IF(J1518=0,0,1)+IF(K1518=0,0,1)+IF(L1518=0,0,1)+IF(M1518=0,0,1)+IF(N1518=0,0,1)+IF(O1518=0,0,1)</f>
        <v>0</v>
      </c>
      <c r="U1518" s="237"/>
      <c r="V1518" s="237"/>
      <c r="W1518" s="237"/>
      <c r="X1518" s="237"/>
      <c r="Y1518" s="237"/>
      <c r="Z1518" s="237"/>
      <c r="AA1518" s="237"/>
      <c r="AB1518" s="237"/>
      <c r="AC1518" s="237"/>
      <c r="AD1518" s="237"/>
      <c r="AE1518" s="237"/>
      <c r="AF1518" s="237"/>
      <c r="AG1518" s="237"/>
      <c r="AH1518" s="237"/>
      <c r="AI1518" s="237"/>
      <c r="AJ1518" s="237"/>
      <c r="AK1518" s="237"/>
      <c r="AL1518" s="237"/>
      <c r="AM1518" s="237"/>
      <c r="AN1518" s="237"/>
      <c r="AO1518" s="237"/>
      <c r="AP1518" s="237"/>
      <c r="AQ1518" s="237"/>
      <c r="AR1518" s="237"/>
      <c r="AS1518" s="237"/>
      <c r="AT1518" s="237"/>
      <c r="AU1518" s="237"/>
      <c r="AV1518" s="237"/>
      <c r="AW1518" s="237"/>
      <c r="AX1518" s="237"/>
      <c r="AY1518" s="237"/>
      <c r="AZ1518" s="237"/>
      <c r="BA1518" s="237"/>
      <c r="BB1518" s="237"/>
      <c r="BC1518" s="237"/>
      <c r="BD1518" s="237"/>
      <c r="BE1518" s="237"/>
      <c r="BF1518" s="237"/>
      <c r="BG1518" s="237"/>
      <c r="BH1518" s="237"/>
      <c r="BI1518" s="237"/>
      <c r="BJ1518" s="237"/>
      <c r="BK1518" s="237"/>
      <c r="BL1518" s="237"/>
      <c r="BM1518" s="237"/>
      <c r="BN1518" s="237"/>
      <c r="BO1518" s="237"/>
      <c r="BP1518" s="237"/>
      <c r="BQ1518" s="237"/>
      <c r="BR1518" s="237"/>
      <c r="BS1518" s="237"/>
      <c r="BT1518" s="237"/>
      <c r="BU1518" s="237"/>
      <c r="BV1518" s="237"/>
      <c r="BW1518" s="237"/>
      <c r="BX1518" s="237"/>
      <c r="BY1518" s="237"/>
      <c r="BZ1518" s="237"/>
      <c r="CA1518" s="237"/>
      <c r="CB1518" s="237"/>
      <c r="CC1518" s="237"/>
      <c r="CD1518" s="237"/>
      <c r="CE1518" s="237"/>
      <c r="CF1518" s="237"/>
      <c r="CG1518" s="237"/>
      <c r="CH1518" s="237"/>
      <c r="CI1518" s="237"/>
      <c r="CJ1518" s="237"/>
      <c r="CK1518" s="237"/>
      <c r="CL1518" s="237"/>
      <c r="CM1518" s="237"/>
      <c r="CN1518" s="237"/>
      <c r="CO1518" s="237"/>
      <c r="CP1518" s="237"/>
      <c r="CQ1518" s="237"/>
      <c r="CR1518" s="237"/>
      <c r="CS1518" s="237"/>
      <c r="CT1518" s="237"/>
      <c r="CU1518" s="237"/>
      <c r="CV1518" s="237"/>
      <c r="CW1518" s="237"/>
      <c r="CX1518" s="237"/>
      <c r="CY1518" s="237"/>
      <c r="CZ1518" s="237"/>
      <c r="DA1518" s="237"/>
      <c r="DB1518" s="237"/>
      <c r="DC1518" s="237"/>
      <c r="DD1518" s="237"/>
      <c r="DE1518" s="237"/>
      <c r="DF1518" s="237"/>
      <c r="DG1518" s="237"/>
      <c r="DH1518" s="237"/>
      <c r="DI1518" s="237"/>
      <c r="DJ1518" s="237"/>
      <c r="DK1518" s="237"/>
      <c r="DL1518" s="237"/>
      <c r="DM1518" s="237"/>
      <c r="DN1518" s="237"/>
      <c r="DO1518" s="237"/>
      <c r="DP1518" s="237"/>
      <c r="DQ1518" s="237"/>
      <c r="DR1518" s="237"/>
      <c r="DS1518" s="237"/>
      <c r="DT1518" s="237"/>
      <c r="DU1518" s="237"/>
      <c r="DV1518" s="237"/>
      <c r="DW1518" s="237"/>
      <c r="DX1518" s="237"/>
      <c r="DY1518" s="237"/>
      <c r="DZ1518" s="237"/>
      <c r="EA1518" s="237"/>
      <c r="EB1518" s="237"/>
      <c r="EC1518" s="237"/>
      <c r="ED1518" s="237"/>
      <c r="EE1518" s="237"/>
      <c r="EF1518" s="237"/>
      <c r="EG1518" s="237"/>
      <c r="EH1518" s="237"/>
      <c r="EI1518" s="237"/>
      <c r="EJ1518" s="237"/>
      <c r="EK1518" s="237"/>
      <c r="EL1518" s="237"/>
      <c r="EM1518" s="237"/>
      <c r="EN1518" s="237"/>
      <c r="EO1518" s="237"/>
      <c r="EP1518" s="237"/>
      <c r="EQ1518" s="237"/>
      <c r="ER1518" s="237"/>
      <c r="ES1518" s="237"/>
      <c r="ET1518" s="237"/>
      <c r="EU1518" s="237"/>
      <c r="EV1518" s="237"/>
      <c r="EW1518" s="237"/>
      <c r="EX1518" s="237"/>
      <c r="EY1518" s="237"/>
      <c r="EZ1518" s="237"/>
      <c r="FA1518" s="237"/>
      <c r="FB1518" s="237"/>
      <c r="FC1518" s="237"/>
      <c r="FD1518" s="237"/>
      <c r="FE1518" s="237"/>
      <c r="FF1518" s="237"/>
      <c r="FG1518" s="237"/>
      <c r="FH1518" s="237"/>
      <c r="FI1518" s="237"/>
      <c r="FJ1518" s="237"/>
      <c r="FK1518" s="237"/>
      <c r="FL1518" s="237"/>
      <c r="FM1518" s="237"/>
      <c r="FN1518" s="237"/>
      <c r="FO1518" s="237"/>
      <c r="FP1518" s="237"/>
      <c r="FQ1518" s="237"/>
      <c r="FR1518" s="237"/>
      <c r="FS1518" s="237"/>
      <c r="FT1518" s="237"/>
      <c r="FU1518" s="237"/>
      <c r="FV1518" s="237"/>
      <c r="FW1518" s="237"/>
      <c r="FX1518" s="237"/>
      <c r="FY1518" s="237"/>
      <c r="FZ1518" s="237"/>
      <c r="GA1518" s="237"/>
      <c r="GB1518" s="237"/>
      <c r="GC1518" s="237"/>
      <c r="GD1518" s="237"/>
      <c r="GE1518" s="237"/>
      <c r="GF1518" s="237"/>
      <c r="GG1518" s="237"/>
      <c r="GH1518" s="237"/>
      <c r="GI1518" s="237"/>
      <c r="GJ1518" s="237"/>
      <c r="GK1518" s="237"/>
      <c r="GL1518" s="237"/>
      <c r="GM1518" s="237"/>
      <c r="GN1518" s="237"/>
      <c r="GO1518" s="237"/>
      <c r="GP1518" s="237"/>
      <c r="GQ1518" s="237"/>
    </row>
    <row r="1519" spans="1:199" s="81" customFormat="1" ht="15" hidden="1">
      <c r="A1519" s="176" t="s">
        <v>3394</v>
      </c>
      <c r="B1519" s="241" t="s">
        <v>6687</v>
      </c>
      <c r="C1519" s="242">
        <v>0</v>
      </c>
      <c r="D1519" s="242">
        <v>0</v>
      </c>
      <c r="E1519" s="242">
        <v>0</v>
      </c>
      <c r="F1519" s="242">
        <v>0</v>
      </c>
      <c r="G1519" s="242">
        <v>0</v>
      </c>
      <c r="H1519" s="242">
        <v>0</v>
      </c>
      <c r="I1519" s="242">
        <v>0</v>
      </c>
      <c r="J1519" s="242">
        <v>0</v>
      </c>
      <c r="K1519" s="242">
        <v>0</v>
      </c>
      <c r="L1519" s="242">
        <v>0</v>
      </c>
      <c r="M1519" s="242">
        <v>0</v>
      </c>
      <c r="N1519" s="242">
        <v>0</v>
      </c>
      <c r="O1519" s="242">
        <v>0</v>
      </c>
      <c r="P1519" s="28"/>
      <c r="Q1519" s="242">
        <f>SUM(D1519:O1519)</f>
        <v>0</v>
      </c>
      <c r="R1519" s="242">
        <f>IF($R$19&lt;1,0,Q1519/$R$19)</f>
        <v>0</v>
      </c>
      <c r="S1519" s="243"/>
      <c r="T1519" s="351">
        <f>IF(Q1519=0,0,1)+IF(C1519=0,0,1)+IF(D1519=0,0,1)+IF(E1519=0,0,1)+IF(F1519=0,0,1)+IF(G1519=0,0,1)+IF(H1519=0,0,1)+IF(I1519=0,0,1)+IF(J1519=0,0,1)+IF(K1519=0,0,1)+IF(L1519=0,0,1)+IF(M1519=0,0,1)+IF(N1519=0,0,1)+IF(O1519=0,0,1)</f>
        <v>0</v>
      </c>
      <c r="U1519" s="237"/>
      <c r="V1519" s="237"/>
      <c r="W1519" s="237"/>
      <c r="X1519" s="237"/>
      <c r="Y1519" s="237"/>
      <c r="Z1519" s="237"/>
      <c r="AA1519" s="237"/>
      <c r="AB1519" s="237"/>
      <c r="AC1519" s="237"/>
      <c r="AD1519" s="237"/>
      <c r="AE1519" s="237"/>
      <c r="AF1519" s="237"/>
      <c r="AG1519" s="237"/>
      <c r="AH1519" s="237"/>
      <c r="AI1519" s="237"/>
      <c r="AJ1519" s="237"/>
      <c r="AK1519" s="237"/>
      <c r="AL1519" s="237"/>
      <c r="AM1519" s="237"/>
      <c r="AN1519" s="237"/>
      <c r="AO1519" s="237"/>
      <c r="AP1519" s="237"/>
      <c r="AQ1519" s="237"/>
      <c r="AR1519" s="237"/>
      <c r="AS1519" s="237"/>
      <c r="AT1519" s="237"/>
      <c r="AU1519" s="237"/>
      <c r="AV1519" s="237"/>
      <c r="AW1519" s="237"/>
      <c r="AX1519" s="237"/>
      <c r="AY1519" s="237"/>
      <c r="AZ1519" s="237"/>
      <c r="BA1519" s="237"/>
      <c r="BB1519" s="237"/>
      <c r="BC1519" s="237"/>
      <c r="BD1519" s="237"/>
      <c r="BE1519" s="237"/>
      <c r="BF1519" s="237"/>
      <c r="BG1519" s="237"/>
      <c r="BH1519" s="237"/>
      <c r="BI1519" s="237"/>
      <c r="BJ1519" s="237"/>
      <c r="BK1519" s="237"/>
      <c r="BL1519" s="237"/>
      <c r="BM1519" s="237"/>
      <c r="BN1519" s="237"/>
      <c r="BO1519" s="237"/>
      <c r="BP1519" s="237"/>
      <c r="BQ1519" s="237"/>
      <c r="BR1519" s="237"/>
      <c r="BS1519" s="237"/>
      <c r="BT1519" s="237"/>
      <c r="BU1519" s="237"/>
      <c r="BV1519" s="237"/>
      <c r="BW1519" s="237"/>
      <c r="BX1519" s="237"/>
      <c r="BY1519" s="237"/>
      <c r="BZ1519" s="237"/>
      <c r="CA1519" s="237"/>
      <c r="CB1519" s="237"/>
      <c r="CC1519" s="237"/>
      <c r="CD1519" s="237"/>
      <c r="CE1519" s="237"/>
      <c r="CF1519" s="237"/>
      <c r="CG1519" s="237"/>
      <c r="CH1519" s="237"/>
      <c r="CI1519" s="237"/>
      <c r="CJ1519" s="237"/>
      <c r="CK1519" s="237"/>
      <c r="CL1519" s="237"/>
      <c r="CM1519" s="237"/>
      <c r="CN1519" s="237"/>
      <c r="CO1519" s="237"/>
      <c r="CP1519" s="237"/>
      <c r="CQ1519" s="237"/>
      <c r="CR1519" s="237"/>
      <c r="CS1519" s="237"/>
      <c r="CT1519" s="237"/>
      <c r="CU1519" s="237"/>
      <c r="CV1519" s="237"/>
      <c r="CW1519" s="237"/>
      <c r="CX1519" s="237"/>
      <c r="CY1519" s="237"/>
      <c r="CZ1519" s="237"/>
      <c r="DA1519" s="237"/>
      <c r="DB1519" s="237"/>
      <c r="DC1519" s="237"/>
      <c r="DD1519" s="237"/>
      <c r="DE1519" s="237"/>
      <c r="DF1519" s="237"/>
      <c r="DG1519" s="237"/>
      <c r="DH1519" s="237"/>
      <c r="DI1519" s="237"/>
      <c r="DJ1519" s="237"/>
      <c r="DK1519" s="237"/>
      <c r="DL1519" s="237"/>
      <c r="DM1519" s="237"/>
      <c r="DN1519" s="237"/>
      <c r="DO1519" s="237"/>
      <c r="DP1519" s="237"/>
      <c r="DQ1519" s="237"/>
      <c r="DR1519" s="237"/>
      <c r="DS1519" s="237"/>
      <c r="DT1519" s="237"/>
      <c r="DU1519" s="237"/>
      <c r="DV1519" s="237"/>
      <c r="DW1519" s="237"/>
      <c r="DX1519" s="237"/>
      <c r="DY1519" s="237"/>
      <c r="DZ1519" s="237"/>
      <c r="EA1519" s="237"/>
      <c r="EB1519" s="237"/>
      <c r="EC1519" s="237"/>
      <c r="ED1519" s="237"/>
      <c r="EE1519" s="237"/>
      <c r="EF1519" s="237"/>
      <c r="EG1519" s="237"/>
      <c r="EH1519" s="237"/>
      <c r="EI1519" s="237"/>
      <c r="EJ1519" s="237"/>
      <c r="EK1519" s="237"/>
      <c r="EL1519" s="237"/>
      <c r="EM1519" s="237"/>
      <c r="EN1519" s="237"/>
      <c r="EO1519" s="237"/>
      <c r="EP1519" s="237"/>
      <c r="EQ1519" s="237"/>
      <c r="ER1519" s="237"/>
      <c r="ES1519" s="237"/>
      <c r="ET1519" s="237"/>
      <c r="EU1519" s="237"/>
      <c r="EV1519" s="237"/>
      <c r="EW1519" s="237"/>
      <c r="EX1519" s="237"/>
      <c r="EY1519" s="237"/>
      <c r="EZ1519" s="237"/>
      <c r="FA1519" s="237"/>
      <c r="FB1519" s="237"/>
      <c r="FC1519" s="237"/>
      <c r="FD1519" s="237"/>
      <c r="FE1519" s="237"/>
      <c r="FF1519" s="237"/>
      <c r="FG1519" s="237"/>
      <c r="FH1519" s="237"/>
      <c r="FI1519" s="237"/>
      <c r="FJ1519" s="237"/>
      <c r="FK1519" s="237"/>
      <c r="FL1519" s="237"/>
      <c r="FM1519" s="237"/>
      <c r="FN1519" s="237"/>
      <c r="FO1519" s="237"/>
      <c r="FP1519" s="237"/>
      <c r="FQ1519" s="237"/>
      <c r="FR1519" s="237"/>
      <c r="FS1519" s="237"/>
      <c r="FT1519" s="237"/>
      <c r="FU1519" s="237"/>
      <c r="FV1519" s="237"/>
      <c r="FW1519" s="237"/>
      <c r="FX1519" s="237"/>
      <c r="FY1519" s="237"/>
      <c r="FZ1519" s="237"/>
      <c r="GA1519" s="237"/>
      <c r="GB1519" s="237"/>
      <c r="GC1519" s="237"/>
      <c r="GD1519" s="237"/>
      <c r="GE1519" s="237"/>
      <c r="GF1519" s="237"/>
      <c r="GG1519" s="237"/>
      <c r="GH1519" s="237"/>
      <c r="GI1519" s="237"/>
      <c r="GJ1519" s="237"/>
      <c r="GK1519" s="237"/>
      <c r="GL1519" s="237"/>
      <c r="GM1519" s="237"/>
      <c r="GN1519" s="237"/>
      <c r="GO1519" s="237"/>
      <c r="GP1519" s="237"/>
      <c r="GQ1519" s="237"/>
    </row>
    <row r="1520" spans="1:199" s="81" customFormat="1" ht="15" hidden="1">
      <c r="A1520" s="176" t="s">
        <v>3395</v>
      </c>
      <c r="B1520" s="241" t="s">
        <v>6688</v>
      </c>
      <c r="C1520" s="242">
        <v>0</v>
      </c>
      <c r="D1520" s="242">
        <v>0</v>
      </c>
      <c r="E1520" s="242">
        <v>0</v>
      </c>
      <c r="F1520" s="242">
        <v>0</v>
      </c>
      <c r="G1520" s="242">
        <v>0</v>
      </c>
      <c r="H1520" s="242">
        <v>0</v>
      </c>
      <c r="I1520" s="242">
        <v>0</v>
      </c>
      <c r="J1520" s="242">
        <v>0</v>
      </c>
      <c r="K1520" s="242">
        <v>0</v>
      </c>
      <c r="L1520" s="242">
        <v>0</v>
      </c>
      <c r="M1520" s="242">
        <v>0</v>
      </c>
      <c r="N1520" s="242">
        <v>0</v>
      </c>
      <c r="O1520" s="242">
        <v>0</v>
      </c>
      <c r="P1520" s="28"/>
      <c r="Q1520" s="242">
        <f>SUM(D1520:O1520)</f>
        <v>0</v>
      </c>
      <c r="R1520" s="242">
        <f>IF($R$19&lt;1,0,Q1520/$R$19)</f>
        <v>0</v>
      </c>
      <c r="S1520" s="243"/>
      <c r="T1520" s="351">
        <f>IF(Q1520=0,0,1)+IF(C1520=0,0,1)+IF(D1520=0,0,1)+IF(E1520=0,0,1)+IF(F1520=0,0,1)+IF(G1520=0,0,1)+IF(H1520=0,0,1)+IF(I1520=0,0,1)+IF(J1520=0,0,1)+IF(K1520=0,0,1)+IF(L1520=0,0,1)+IF(M1520=0,0,1)+IF(N1520=0,0,1)+IF(O1520=0,0,1)</f>
        <v>0</v>
      </c>
      <c r="U1520" s="237"/>
      <c r="V1520" s="237"/>
      <c r="W1520" s="237"/>
      <c r="X1520" s="237"/>
      <c r="Y1520" s="237"/>
      <c r="Z1520" s="237"/>
      <c r="AA1520" s="237"/>
      <c r="AB1520" s="237"/>
      <c r="AC1520" s="237"/>
      <c r="AD1520" s="237"/>
      <c r="AE1520" s="237"/>
      <c r="AF1520" s="237"/>
      <c r="AG1520" s="237"/>
      <c r="AH1520" s="237"/>
      <c r="AI1520" s="237"/>
      <c r="AJ1520" s="237"/>
      <c r="AK1520" s="237"/>
      <c r="AL1520" s="237"/>
      <c r="AM1520" s="237"/>
      <c r="AN1520" s="237"/>
      <c r="AO1520" s="237"/>
      <c r="AP1520" s="237"/>
      <c r="AQ1520" s="237"/>
      <c r="AR1520" s="237"/>
      <c r="AS1520" s="237"/>
      <c r="AT1520" s="237"/>
      <c r="AU1520" s="237"/>
      <c r="AV1520" s="237"/>
      <c r="AW1520" s="237"/>
      <c r="AX1520" s="237"/>
      <c r="AY1520" s="237"/>
      <c r="AZ1520" s="237"/>
      <c r="BA1520" s="237"/>
      <c r="BB1520" s="237"/>
      <c r="BC1520" s="237"/>
      <c r="BD1520" s="237"/>
      <c r="BE1520" s="237"/>
      <c r="BF1520" s="237"/>
      <c r="BG1520" s="237"/>
      <c r="BH1520" s="237"/>
      <c r="BI1520" s="237"/>
      <c r="BJ1520" s="237"/>
      <c r="BK1520" s="237"/>
      <c r="BL1520" s="237"/>
      <c r="BM1520" s="237"/>
      <c r="BN1520" s="237"/>
      <c r="BO1520" s="237"/>
      <c r="BP1520" s="237"/>
      <c r="BQ1520" s="237"/>
      <c r="BR1520" s="237"/>
      <c r="BS1520" s="237"/>
      <c r="BT1520" s="237"/>
      <c r="BU1520" s="237"/>
      <c r="BV1520" s="237"/>
      <c r="BW1520" s="237"/>
      <c r="BX1520" s="237"/>
      <c r="BY1520" s="237"/>
      <c r="BZ1520" s="237"/>
      <c r="CA1520" s="237"/>
      <c r="CB1520" s="237"/>
      <c r="CC1520" s="237"/>
      <c r="CD1520" s="237"/>
      <c r="CE1520" s="237"/>
      <c r="CF1520" s="237"/>
      <c r="CG1520" s="237"/>
      <c r="CH1520" s="237"/>
      <c r="CI1520" s="237"/>
      <c r="CJ1520" s="237"/>
      <c r="CK1520" s="237"/>
      <c r="CL1520" s="237"/>
      <c r="CM1520" s="237"/>
      <c r="CN1520" s="237"/>
      <c r="CO1520" s="237"/>
      <c r="CP1520" s="237"/>
      <c r="CQ1520" s="237"/>
      <c r="CR1520" s="237"/>
      <c r="CS1520" s="237"/>
      <c r="CT1520" s="237"/>
      <c r="CU1520" s="237"/>
      <c r="CV1520" s="237"/>
      <c r="CW1520" s="237"/>
      <c r="CX1520" s="237"/>
      <c r="CY1520" s="237"/>
      <c r="CZ1520" s="237"/>
      <c r="DA1520" s="237"/>
      <c r="DB1520" s="237"/>
      <c r="DC1520" s="237"/>
      <c r="DD1520" s="237"/>
      <c r="DE1520" s="237"/>
      <c r="DF1520" s="237"/>
      <c r="DG1520" s="237"/>
      <c r="DH1520" s="237"/>
      <c r="DI1520" s="237"/>
      <c r="DJ1520" s="237"/>
      <c r="DK1520" s="237"/>
      <c r="DL1520" s="237"/>
      <c r="DM1520" s="237"/>
      <c r="DN1520" s="237"/>
      <c r="DO1520" s="237"/>
      <c r="DP1520" s="237"/>
      <c r="DQ1520" s="237"/>
      <c r="DR1520" s="237"/>
      <c r="DS1520" s="237"/>
      <c r="DT1520" s="237"/>
      <c r="DU1520" s="237"/>
      <c r="DV1520" s="237"/>
      <c r="DW1520" s="237"/>
      <c r="DX1520" s="237"/>
      <c r="DY1520" s="237"/>
      <c r="DZ1520" s="237"/>
      <c r="EA1520" s="237"/>
      <c r="EB1520" s="237"/>
      <c r="EC1520" s="237"/>
      <c r="ED1520" s="237"/>
      <c r="EE1520" s="237"/>
      <c r="EF1520" s="237"/>
      <c r="EG1520" s="237"/>
      <c r="EH1520" s="237"/>
      <c r="EI1520" s="237"/>
      <c r="EJ1520" s="237"/>
      <c r="EK1520" s="237"/>
      <c r="EL1520" s="237"/>
      <c r="EM1520" s="237"/>
      <c r="EN1520" s="237"/>
      <c r="EO1520" s="237"/>
      <c r="EP1520" s="237"/>
      <c r="EQ1520" s="237"/>
      <c r="ER1520" s="237"/>
      <c r="ES1520" s="237"/>
      <c r="ET1520" s="237"/>
      <c r="EU1520" s="237"/>
      <c r="EV1520" s="237"/>
      <c r="EW1520" s="237"/>
      <c r="EX1520" s="237"/>
      <c r="EY1520" s="237"/>
      <c r="EZ1520" s="237"/>
      <c r="FA1520" s="237"/>
      <c r="FB1520" s="237"/>
      <c r="FC1520" s="237"/>
      <c r="FD1520" s="237"/>
      <c r="FE1520" s="237"/>
      <c r="FF1520" s="237"/>
      <c r="FG1520" s="237"/>
      <c r="FH1520" s="237"/>
      <c r="FI1520" s="237"/>
      <c r="FJ1520" s="237"/>
      <c r="FK1520" s="237"/>
      <c r="FL1520" s="237"/>
      <c r="FM1520" s="237"/>
      <c r="FN1520" s="237"/>
      <c r="FO1520" s="237"/>
      <c r="FP1520" s="237"/>
      <c r="FQ1520" s="237"/>
      <c r="FR1520" s="237"/>
      <c r="FS1520" s="237"/>
      <c r="FT1520" s="237"/>
      <c r="FU1520" s="237"/>
      <c r="FV1520" s="237"/>
      <c r="FW1520" s="237"/>
      <c r="FX1520" s="237"/>
      <c r="FY1520" s="237"/>
      <c r="FZ1520" s="237"/>
      <c r="GA1520" s="237"/>
      <c r="GB1520" s="237"/>
      <c r="GC1520" s="237"/>
      <c r="GD1520" s="237"/>
      <c r="GE1520" s="237"/>
      <c r="GF1520" s="237"/>
      <c r="GG1520" s="237"/>
      <c r="GH1520" s="237"/>
      <c r="GI1520" s="237"/>
      <c r="GJ1520" s="237"/>
      <c r="GK1520" s="237"/>
      <c r="GL1520" s="237"/>
      <c r="GM1520" s="237"/>
      <c r="GN1520" s="237"/>
      <c r="GO1520" s="237"/>
      <c r="GP1520" s="237"/>
      <c r="GQ1520" s="237"/>
    </row>
    <row r="1521" spans="1:199" s="81" customFormat="1" ht="15" hidden="1">
      <c r="A1521" s="176" t="s">
        <v>3396</v>
      </c>
      <c r="B1521" s="241" t="s">
        <v>6689</v>
      </c>
      <c r="C1521" s="242">
        <v>0</v>
      </c>
      <c r="D1521" s="242">
        <v>0</v>
      </c>
      <c r="E1521" s="242">
        <v>0</v>
      </c>
      <c r="F1521" s="242">
        <v>0</v>
      </c>
      <c r="G1521" s="242">
        <v>0</v>
      </c>
      <c r="H1521" s="242">
        <v>0</v>
      </c>
      <c r="I1521" s="242">
        <v>0</v>
      </c>
      <c r="J1521" s="242">
        <v>0</v>
      </c>
      <c r="K1521" s="242">
        <v>0</v>
      </c>
      <c r="L1521" s="242">
        <v>0</v>
      </c>
      <c r="M1521" s="242">
        <v>0</v>
      </c>
      <c r="N1521" s="242">
        <v>0</v>
      </c>
      <c r="O1521" s="242">
        <v>0</v>
      </c>
      <c r="P1521" s="28"/>
      <c r="Q1521" s="242">
        <f>SUM(D1521:O1521)</f>
        <v>0</v>
      </c>
      <c r="R1521" s="242">
        <f>IF($R$19&lt;1,0,Q1521/$R$19)</f>
        <v>0</v>
      </c>
      <c r="S1521" s="243"/>
      <c r="T1521" s="351">
        <f>IF(Q1521=0,0,1)+IF(C1521=0,0,1)+IF(D1521=0,0,1)+IF(E1521=0,0,1)+IF(F1521=0,0,1)+IF(G1521=0,0,1)+IF(H1521=0,0,1)+IF(I1521=0,0,1)+IF(J1521=0,0,1)+IF(K1521=0,0,1)+IF(L1521=0,0,1)+IF(M1521=0,0,1)+IF(N1521=0,0,1)+IF(O1521=0,0,1)</f>
        <v>0</v>
      </c>
      <c r="U1521" s="237"/>
      <c r="V1521" s="237"/>
      <c r="W1521" s="237"/>
      <c r="X1521" s="237"/>
      <c r="Y1521" s="237"/>
      <c r="Z1521" s="237"/>
      <c r="AA1521" s="237"/>
      <c r="AB1521" s="237"/>
      <c r="AC1521" s="237"/>
      <c r="AD1521" s="237"/>
      <c r="AE1521" s="237"/>
      <c r="AF1521" s="237"/>
      <c r="AG1521" s="237"/>
      <c r="AH1521" s="237"/>
      <c r="AI1521" s="237"/>
      <c r="AJ1521" s="237"/>
      <c r="AK1521" s="237"/>
      <c r="AL1521" s="237"/>
      <c r="AM1521" s="237"/>
      <c r="AN1521" s="237"/>
      <c r="AO1521" s="237"/>
      <c r="AP1521" s="237"/>
      <c r="AQ1521" s="237"/>
      <c r="AR1521" s="237"/>
      <c r="AS1521" s="237"/>
      <c r="AT1521" s="237"/>
      <c r="AU1521" s="237"/>
      <c r="AV1521" s="237"/>
      <c r="AW1521" s="237"/>
      <c r="AX1521" s="237"/>
      <c r="AY1521" s="237"/>
      <c r="AZ1521" s="237"/>
      <c r="BA1521" s="237"/>
      <c r="BB1521" s="237"/>
      <c r="BC1521" s="237"/>
      <c r="BD1521" s="237"/>
      <c r="BE1521" s="237"/>
      <c r="BF1521" s="237"/>
      <c r="BG1521" s="237"/>
      <c r="BH1521" s="237"/>
      <c r="BI1521" s="237"/>
      <c r="BJ1521" s="237"/>
      <c r="BK1521" s="237"/>
      <c r="BL1521" s="237"/>
      <c r="BM1521" s="237"/>
      <c r="BN1521" s="237"/>
      <c r="BO1521" s="237"/>
      <c r="BP1521" s="237"/>
      <c r="BQ1521" s="237"/>
      <c r="BR1521" s="237"/>
      <c r="BS1521" s="237"/>
      <c r="BT1521" s="237"/>
      <c r="BU1521" s="237"/>
      <c r="BV1521" s="237"/>
      <c r="BW1521" s="237"/>
      <c r="BX1521" s="237"/>
      <c r="BY1521" s="237"/>
      <c r="BZ1521" s="237"/>
      <c r="CA1521" s="237"/>
      <c r="CB1521" s="237"/>
      <c r="CC1521" s="237"/>
      <c r="CD1521" s="237"/>
      <c r="CE1521" s="237"/>
      <c r="CF1521" s="237"/>
      <c r="CG1521" s="237"/>
      <c r="CH1521" s="237"/>
      <c r="CI1521" s="237"/>
      <c r="CJ1521" s="237"/>
      <c r="CK1521" s="237"/>
      <c r="CL1521" s="237"/>
      <c r="CM1521" s="237"/>
      <c r="CN1521" s="237"/>
      <c r="CO1521" s="237"/>
      <c r="CP1521" s="237"/>
      <c r="CQ1521" s="237"/>
      <c r="CR1521" s="237"/>
      <c r="CS1521" s="237"/>
      <c r="CT1521" s="237"/>
      <c r="CU1521" s="237"/>
      <c r="CV1521" s="237"/>
      <c r="CW1521" s="237"/>
      <c r="CX1521" s="237"/>
      <c r="CY1521" s="237"/>
      <c r="CZ1521" s="237"/>
      <c r="DA1521" s="237"/>
      <c r="DB1521" s="237"/>
      <c r="DC1521" s="237"/>
      <c r="DD1521" s="237"/>
      <c r="DE1521" s="237"/>
      <c r="DF1521" s="237"/>
      <c r="DG1521" s="237"/>
      <c r="DH1521" s="237"/>
      <c r="DI1521" s="237"/>
      <c r="DJ1521" s="237"/>
      <c r="DK1521" s="237"/>
      <c r="DL1521" s="237"/>
      <c r="DM1521" s="237"/>
      <c r="DN1521" s="237"/>
      <c r="DO1521" s="237"/>
      <c r="DP1521" s="237"/>
      <c r="DQ1521" s="237"/>
      <c r="DR1521" s="237"/>
      <c r="DS1521" s="237"/>
      <c r="DT1521" s="237"/>
      <c r="DU1521" s="237"/>
      <c r="DV1521" s="237"/>
      <c r="DW1521" s="237"/>
      <c r="DX1521" s="237"/>
      <c r="DY1521" s="237"/>
      <c r="DZ1521" s="237"/>
      <c r="EA1521" s="237"/>
      <c r="EB1521" s="237"/>
      <c r="EC1521" s="237"/>
      <c r="ED1521" s="237"/>
      <c r="EE1521" s="237"/>
      <c r="EF1521" s="237"/>
      <c r="EG1521" s="237"/>
      <c r="EH1521" s="237"/>
      <c r="EI1521" s="237"/>
      <c r="EJ1521" s="237"/>
      <c r="EK1521" s="237"/>
      <c r="EL1521" s="237"/>
      <c r="EM1521" s="237"/>
      <c r="EN1521" s="237"/>
      <c r="EO1521" s="237"/>
      <c r="EP1521" s="237"/>
      <c r="EQ1521" s="237"/>
      <c r="ER1521" s="237"/>
      <c r="ES1521" s="237"/>
      <c r="ET1521" s="237"/>
      <c r="EU1521" s="237"/>
      <c r="EV1521" s="237"/>
      <c r="EW1521" s="237"/>
      <c r="EX1521" s="237"/>
      <c r="EY1521" s="237"/>
      <c r="EZ1521" s="237"/>
      <c r="FA1521" s="237"/>
      <c r="FB1521" s="237"/>
      <c r="FC1521" s="237"/>
      <c r="FD1521" s="237"/>
      <c r="FE1521" s="237"/>
      <c r="FF1521" s="237"/>
      <c r="FG1521" s="237"/>
      <c r="FH1521" s="237"/>
      <c r="FI1521" s="237"/>
      <c r="FJ1521" s="237"/>
      <c r="FK1521" s="237"/>
      <c r="FL1521" s="237"/>
      <c r="FM1521" s="237"/>
      <c r="FN1521" s="237"/>
      <c r="FO1521" s="237"/>
      <c r="FP1521" s="237"/>
      <c r="FQ1521" s="237"/>
      <c r="FR1521" s="237"/>
      <c r="FS1521" s="237"/>
      <c r="FT1521" s="237"/>
      <c r="FU1521" s="237"/>
      <c r="FV1521" s="237"/>
      <c r="FW1521" s="237"/>
      <c r="FX1521" s="237"/>
      <c r="FY1521" s="237"/>
      <c r="FZ1521" s="237"/>
      <c r="GA1521" s="237"/>
      <c r="GB1521" s="237"/>
      <c r="GC1521" s="237"/>
      <c r="GD1521" s="237"/>
      <c r="GE1521" s="237"/>
      <c r="GF1521" s="237"/>
      <c r="GG1521" s="237"/>
      <c r="GH1521" s="237"/>
      <c r="GI1521" s="237"/>
      <c r="GJ1521" s="237"/>
      <c r="GK1521" s="237"/>
      <c r="GL1521" s="237"/>
      <c r="GM1521" s="237"/>
      <c r="GN1521" s="237"/>
      <c r="GO1521" s="237"/>
      <c r="GP1521" s="237"/>
      <c r="GQ1521" s="237"/>
    </row>
    <row r="1522" spans="1:199" s="81" customFormat="1" ht="15" hidden="1">
      <c r="A1522" s="176" t="s">
        <v>3397</v>
      </c>
      <c r="B1522" s="241" t="s">
        <v>6690</v>
      </c>
      <c r="C1522" s="242">
        <v>0</v>
      </c>
      <c r="D1522" s="242">
        <v>0</v>
      </c>
      <c r="E1522" s="242">
        <v>0</v>
      </c>
      <c r="F1522" s="242">
        <v>0</v>
      </c>
      <c r="G1522" s="242">
        <v>0</v>
      </c>
      <c r="H1522" s="242">
        <v>0</v>
      </c>
      <c r="I1522" s="242">
        <v>0</v>
      </c>
      <c r="J1522" s="242">
        <v>0</v>
      </c>
      <c r="K1522" s="242">
        <v>0</v>
      </c>
      <c r="L1522" s="242">
        <v>0</v>
      </c>
      <c r="M1522" s="242">
        <v>0</v>
      </c>
      <c r="N1522" s="242">
        <v>0</v>
      </c>
      <c r="O1522" s="242">
        <v>0</v>
      </c>
      <c r="P1522" s="28"/>
      <c r="Q1522" s="242">
        <f>SUM(D1522:O1522)</f>
        <v>0</v>
      </c>
      <c r="R1522" s="242">
        <f>IF($R$19&lt;1,0,Q1522/$R$19)</f>
        <v>0</v>
      </c>
      <c r="S1522" s="243"/>
      <c r="T1522" s="351">
        <f>IF(Q1522=0,0,1)+IF(C1522=0,0,1)+IF(D1522=0,0,1)+IF(E1522=0,0,1)+IF(F1522=0,0,1)+IF(G1522=0,0,1)+IF(H1522=0,0,1)+IF(I1522=0,0,1)+IF(J1522=0,0,1)+IF(K1522=0,0,1)+IF(L1522=0,0,1)+IF(M1522=0,0,1)+IF(N1522=0,0,1)+IF(O1522=0,0,1)</f>
        <v>0</v>
      </c>
      <c r="U1522" s="237"/>
      <c r="V1522" s="237"/>
      <c r="W1522" s="237"/>
      <c r="X1522" s="237"/>
      <c r="Y1522" s="237"/>
      <c r="Z1522" s="237"/>
      <c r="AA1522" s="237"/>
      <c r="AB1522" s="237"/>
      <c r="AC1522" s="237"/>
      <c r="AD1522" s="237"/>
      <c r="AE1522" s="237"/>
      <c r="AF1522" s="237"/>
      <c r="AG1522" s="237"/>
      <c r="AH1522" s="237"/>
      <c r="AI1522" s="237"/>
      <c r="AJ1522" s="237"/>
      <c r="AK1522" s="237"/>
      <c r="AL1522" s="237"/>
      <c r="AM1522" s="237"/>
      <c r="AN1522" s="237"/>
      <c r="AO1522" s="237"/>
      <c r="AP1522" s="237"/>
      <c r="AQ1522" s="237"/>
      <c r="AR1522" s="237"/>
      <c r="AS1522" s="237"/>
      <c r="AT1522" s="237"/>
      <c r="AU1522" s="237"/>
      <c r="AV1522" s="237"/>
      <c r="AW1522" s="237"/>
      <c r="AX1522" s="237"/>
      <c r="AY1522" s="237"/>
      <c r="AZ1522" s="237"/>
      <c r="BA1522" s="237"/>
      <c r="BB1522" s="237"/>
      <c r="BC1522" s="237"/>
      <c r="BD1522" s="237"/>
      <c r="BE1522" s="237"/>
      <c r="BF1522" s="237"/>
      <c r="BG1522" s="237"/>
      <c r="BH1522" s="237"/>
      <c r="BI1522" s="237"/>
      <c r="BJ1522" s="237"/>
      <c r="BK1522" s="237"/>
      <c r="BL1522" s="237"/>
      <c r="BM1522" s="237"/>
      <c r="BN1522" s="237"/>
      <c r="BO1522" s="237"/>
      <c r="BP1522" s="237"/>
      <c r="BQ1522" s="237"/>
      <c r="BR1522" s="237"/>
      <c r="BS1522" s="237"/>
      <c r="BT1522" s="237"/>
      <c r="BU1522" s="237"/>
      <c r="BV1522" s="237"/>
      <c r="BW1522" s="237"/>
      <c r="BX1522" s="237"/>
      <c r="BY1522" s="237"/>
      <c r="BZ1522" s="237"/>
      <c r="CA1522" s="237"/>
      <c r="CB1522" s="237"/>
      <c r="CC1522" s="237"/>
      <c r="CD1522" s="237"/>
      <c r="CE1522" s="237"/>
      <c r="CF1522" s="237"/>
      <c r="CG1522" s="237"/>
      <c r="CH1522" s="237"/>
      <c r="CI1522" s="237"/>
      <c r="CJ1522" s="237"/>
      <c r="CK1522" s="237"/>
      <c r="CL1522" s="237"/>
      <c r="CM1522" s="237"/>
      <c r="CN1522" s="237"/>
      <c r="CO1522" s="237"/>
      <c r="CP1522" s="237"/>
      <c r="CQ1522" s="237"/>
      <c r="CR1522" s="237"/>
      <c r="CS1522" s="237"/>
      <c r="CT1522" s="237"/>
      <c r="CU1522" s="237"/>
      <c r="CV1522" s="237"/>
      <c r="CW1522" s="237"/>
      <c r="CX1522" s="237"/>
      <c r="CY1522" s="237"/>
      <c r="CZ1522" s="237"/>
      <c r="DA1522" s="237"/>
      <c r="DB1522" s="237"/>
      <c r="DC1522" s="237"/>
      <c r="DD1522" s="237"/>
      <c r="DE1522" s="237"/>
      <c r="DF1522" s="237"/>
      <c r="DG1522" s="237"/>
      <c r="DH1522" s="237"/>
      <c r="DI1522" s="237"/>
      <c r="DJ1522" s="237"/>
      <c r="DK1522" s="237"/>
      <c r="DL1522" s="237"/>
      <c r="DM1522" s="237"/>
      <c r="DN1522" s="237"/>
      <c r="DO1522" s="237"/>
      <c r="DP1522" s="237"/>
      <c r="DQ1522" s="237"/>
      <c r="DR1522" s="237"/>
      <c r="DS1522" s="237"/>
      <c r="DT1522" s="237"/>
      <c r="DU1522" s="237"/>
      <c r="DV1522" s="237"/>
      <c r="DW1522" s="237"/>
      <c r="DX1522" s="237"/>
      <c r="DY1522" s="237"/>
      <c r="DZ1522" s="237"/>
      <c r="EA1522" s="237"/>
      <c r="EB1522" s="237"/>
      <c r="EC1522" s="237"/>
      <c r="ED1522" s="237"/>
      <c r="EE1522" s="237"/>
      <c r="EF1522" s="237"/>
      <c r="EG1522" s="237"/>
      <c r="EH1522" s="237"/>
      <c r="EI1522" s="237"/>
      <c r="EJ1522" s="237"/>
      <c r="EK1522" s="237"/>
      <c r="EL1522" s="237"/>
      <c r="EM1522" s="237"/>
      <c r="EN1522" s="237"/>
      <c r="EO1522" s="237"/>
      <c r="EP1522" s="237"/>
      <c r="EQ1522" s="237"/>
      <c r="ER1522" s="237"/>
      <c r="ES1522" s="237"/>
      <c r="ET1522" s="237"/>
      <c r="EU1522" s="237"/>
      <c r="EV1522" s="237"/>
      <c r="EW1522" s="237"/>
      <c r="EX1522" s="237"/>
      <c r="EY1522" s="237"/>
      <c r="EZ1522" s="237"/>
      <c r="FA1522" s="237"/>
      <c r="FB1522" s="237"/>
      <c r="FC1522" s="237"/>
      <c r="FD1522" s="237"/>
      <c r="FE1522" s="237"/>
      <c r="FF1522" s="237"/>
      <c r="FG1522" s="237"/>
      <c r="FH1522" s="237"/>
      <c r="FI1522" s="237"/>
      <c r="FJ1522" s="237"/>
      <c r="FK1522" s="237"/>
      <c r="FL1522" s="237"/>
      <c r="FM1522" s="237"/>
      <c r="FN1522" s="237"/>
      <c r="FO1522" s="237"/>
      <c r="FP1522" s="237"/>
      <c r="FQ1522" s="237"/>
      <c r="FR1522" s="237"/>
      <c r="FS1522" s="237"/>
      <c r="FT1522" s="237"/>
      <c r="FU1522" s="237"/>
      <c r="FV1522" s="237"/>
      <c r="FW1522" s="237"/>
      <c r="FX1522" s="237"/>
      <c r="FY1522" s="237"/>
      <c r="FZ1522" s="237"/>
      <c r="GA1522" s="237"/>
      <c r="GB1522" s="237"/>
      <c r="GC1522" s="237"/>
      <c r="GD1522" s="237"/>
      <c r="GE1522" s="237"/>
      <c r="GF1522" s="237"/>
      <c r="GG1522" s="237"/>
      <c r="GH1522" s="237"/>
      <c r="GI1522" s="237"/>
      <c r="GJ1522" s="237"/>
      <c r="GK1522" s="237"/>
      <c r="GL1522" s="237"/>
      <c r="GM1522" s="237"/>
      <c r="GN1522" s="237"/>
      <c r="GO1522" s="237"/>
      <c r="GP1522" s="237"/>
      <c r="GQ1522" s="237"/>
    </row>
    <row r="1523" spans="1:199" s="81" customFormat="1" ht="15" hidden="1">
      <c r="A1523" s="176" t="s">
        <v>3398</v>
      </c>
      <c r="B1523" s="241" t="s">
        <v>6691</v>
      </c>
      <c r="C1523" s="242">
        <v>0</v>
      </c>
      <c r="D1523" s="242">
        <v>0</v>
      </c>
      <c r="E1523" s="242">
        <v>0</v>
      </c>
      <c r="F1523" s="242">
        <v>0</v>
      </c>
      <c r="G1523" s="242">
        <v>0</v>
      </c>
      <c r="H1523" s="242">
        <v>0</v>
      </c>
      <c r="I1523" s="242">
        <v>0</v>
      </c>
      <c r="J1523" s="242">
        <v>0</v>
      </c>
      <c r="K1523" s="242">
        <v>0</v>
      </c>
      <c r="L1523" s="242">
        <v>0</v>
      </c>
      <c r="M1523" s="242">
        <v>0</v>
      </c>
      <c r="N1523" s="242">
        <v>0</v>
      </c>
      <c r="O1523" s="242">
        <v>0</v>
      </c>
      <c r="P1523" s="28"/>
      <c r="Q1523" s="242">
        <f>SUM(D1523:O1523)</f>
        <v>0</v>
      </c>
      <c r="R1523" s="242">
        <f>IF($R$19&lt;1,0,Q1523/$R$19)</f>
        <v>0</v>
      </c>
      <c r="S1523" s="243"/>
      <c r="T1523" s="351">
        <f>IF(Q1523=0,0,1)+IF(C1523=0,0,1)+IF(D1523=0,0,1)+IF(E1523=0,0,1)+IF(F1523=0,0,1)+IF(G1523=0,0,1)+IF(H1523=0,0,1)+IF(I1523=0,0,1)+IF(J1523=0,0,1)+IF(K1523=0,0,1)+IF(L1523=0,0,1)+IF(M1523=0,0,1)+IF(N1523=0,0,1)+IF(O1523=0,0,1)</f>
        <v>0</v>
      </c>
      <c r="U1523" s="237"/>
      <c r="V1523" s="237"/>
      <c r="W1523" s="237"/>
      <c r="X1523" s="237"/>
      <c r="Y1523" s="237"/>
      <c r="Z1523" s="237"/>
      <c r="AA1523" s="237"/>
      <c r="AB1523" s="237"/>
      <c r="AC1523" s="237"/>
      <c r="AD1523" s="237"/>
      <c r="AE1523" s="237"/>
      <c r="AF1523" s="237"/>
      <c r="AG1523" s="237"/>
      <c r="AH1523" s="237"/>
      <c r="AI1523" s="237"/>
      <c r="AJ1523" s="237"/>
      <c r="AK1523" s="237"/>
      <c r="AL1523" s="237"/>
      <c r="AM1523" s="237"/>
      <c r="AN1523" s="237"/>
      <c r="AO1523" s="237"/>
      <c r="AP1523" s="237"/>
      <c r="AQ1523" s="237"/>
      <c r="AR1523" s="237"/>
      <c r="AS1523" s="237"/>
      <c r="AT1523" s="237"/>
      <c r="AU1523" s="237"/>
      <c r="AV1523" s="237"/>
      <c r="AW1523" s="237"/>
      <c r="AX1523" s="237"/>
      <c r="AY1523" s="237"/>
      <c r="AZ1523" s="237"/>
      <c r="BA1523" s="237"/>
      <c r="BB1523" s="237"/>
      <c r="BC1523" s="237"/>
      <c r="BD1523" s="237"/>
      <c r="BE1523" s="237"/>
      <c r="BF1523" s="237"/>
      <c r="BG1523" s="237"/>
      <c r="BH1523" s="237"/>
      <c r="BI1523" s="237"/>
      <c r="BJ1523" s="237"/>
      <c r="BK1523" s="237"/>
      <c r="BL1523" s="237"/>
      <c r="BM1523" s="237"/>
      <c r="BN1523" s="237"/>
      <c r="BO1523" s="237"/>
      <c r="BP1523" s="237"/>
      <c r="BQ1523" s="237"/>
      <c r="BR1523" s="237"/>
      <c r="BS1523" s="237"/>
      <c r="BT1523" s="237"/>
      <c r="BU1523" s="237"/>
      <c r="BV1523" s="237"/>
      <c r="BW1523" s="237"/>
      <c r="BX1523" s="237"/>
      <c r="BY1523" s="237"/>
      <c r="BZ1523" s="237"/>
      <c r="CA1523" s="237"/>
      <c r="CB1523" s="237"/>
      <c r="CC1523" s="237"/>
      <c r="CD1523" s="237"/>
      <c r="CE1523" s="237"/>
      <c r="CF1523" s="237"/>
      <c r="CG1523" s="237"/>
      <c r="CH1523" s="237"/>
      <c r="CI1523" s="237"/>
      <c r="CJ1523" s="237"/>
      <c r="CK1523" s="237"/>
      <c r="CL1523" s="237"/>
      <c r="CM1523" s="237"/>
      <c r="CN1523" s="237"/>
      <c r="CO1523" s="237"/>
      <c r="CP1523" s="237"/>
      <c r="CQ1523" s="237"/>
      <c r="CR1523" s="237"/>
      <c r="CS1523" s="237"/>
      <c r="CT1523" s="237"/>
      <c r="CU1523" s="237"/>
      <c r="CV1523" s="237"/>
      <c r="CW1523" s="237"/>
      <c r="CX1523" s="237"/>
      <c r="CY1523" s="237"/>
      <c r="CZ1523" s="237"/>
      <c r="DA1523" s="237"/>
      <c r="DB1523" s="237"/>
      <c r="DC1523" s="237"/>
      <c r="DD1523" s="237"/>
      <c r="DE1523" s="237"/>
      <c r="DF1523" s="237"/>
      <c r="DG1523" s="237"/>
      <c r="DH1523" s="237"/>
      <c r="DI1523" s="237"/>
      <c r="DJ1523" s="237"/>
      <c r="DK1523" s="237"/>
      <c r="DL1523" s="237"/>
      <c r="DM1523" s="237"/>
      <c r="DN1523" s="237"/>
      <c r="DO1523" s="237"/>
      <c r="DP1523" s="237"/>
      <c r="DQ1523" s="237"/>
      <c r="DR1523" s="237"/>
      <c r="DS1523" s="237"/>
      <c r="DT1523" s="237"/>
      <c r="DU1523" s="237"/>
      <c r="DV1523" s="237"/>
      <c r="DW1523" s="237"/>
      <c r="DX1523" s="237"/>
      <c r="DY1523" s="237"/>
      <c r="DZ1523" s="237"/>
      <c r="EA1523" s="237"/>
      <c r="EB1523" s="237"/>
      <c r="EC1523" s="237"/>
      <c r="ED1523" s="237"/>
      <c r="EE1523" s="237"/>
      <c r="EF1523" s="237"/>
      <c r="EG1523" s="237"/>
      <c r="EH1523" s="237"/>
      <c r="EI1523" s="237"/>
      <c r="EJ1523" s="237"/>
      <c r="EK1523" s="237"/>
      <c r="EL1523" s="237"/>
      <c r="EM1523" s="237"/>
      <c r="EN1523" s="237"/>
      <c r="EO1523" s="237"/>
      <c r="EP1523" s="237"/>
      <c r="EQ1523" s="237"/>
      <c r="ER1523" s="237"/>
      <c r="ES1523" s="237"/>
      <c r="ET1523" s="237"/>
      <c r="EU1523" s="237"/>
      <c r="EV1523" s="237"/>
      <c r="EW1523" s="237"/>
      <c r="EX1523" s="237"/>
      <c r="EY1523" s="237"/>
      <c r="EZ1523" s="237"/>
      <c r="FA1523" s="237"/>
      <c r="FB1523" s="237"/>
      <c r="FC1523" s="237"/>
      <c r="FD1523" s="237"/>
      <c r="FE1523" s="237"/>
      <c r="FF1523" s="237"/>
      <c r="FG1523" s="237"/>
      <c r="FH1523" s="237"/>
      <c r="FI1523" s="237"/>
      <c r="FJ1523" s="237"/>
      <c r="FK1523" s="237"/>
      <c r="FL1523" s="237"/>
      <c r="FM1523" s="237"/>
      <c r="FN1523" s="237"/>
      <c r="FO1523" s="237"/>
      <c r="FP1523" s="237"/>
      <c r="FQ1523" s="237"/>
      <c r="FR1523" s="237"/>
      <c r="FS1523" s="237"/>
      <c r="FT1523" s="237"/>
      <c r="FU1523" s="237"/>
      <c r="FV1523" s="237"/>
      <c r="FW1523" s="237"/>
      <c r="FX1523" s="237"/>
      <c r="FY1523" s="237"/>
      <c r="FZ1523" s="237"/>
      <c r="GA1523" s="237"/>
      <c r="GB1523" s="237"/>
      <c r="GC1523" s="237"/>
      <c r="GD1523" s="237"/>
      <c r="GE1523" s="237"/>
      <c r="GF1523" s="237"/>
      <c r="GG1523" s="237"/>
      <c r="GH1523" s="237"/>
      <c r="GI1523" s="237"/>
      <c r="GJ1523" s="237"/>
      <c r="GK1523" s="237"/>
      <c r="GL1523" s="237"/>
      <c r="GM1523" s="237"/>
      <c r="GN1523" s="237"/>
      <c r="GO1523" s="237"/>
      <c r="GP1523" s="237"/>
      <c r="GQ1523" s="237"/>
    </row>
    <row r="1524" spans="1:199" s="81" customFormat="1" ht="15" hidden="1">
      <c r="A1524" s="176" t="s">
        <v>3399</v>
      </c>
      <c r="B1524" s="241" t="s">
        <v>6692</v>
      </c>
      <c r="C1524" s="242">
        <v>0</v>
      </c>
      <c r="D1524" s="242">
        <v>0</v>
      </c>
      <c r="E1524" s="242">
        <v>0</v>
      </c>
      <c r="F1524" s="242">
        <v>0</v>
      </c>
      <c r="G1524" s="242">
        <v>0</v>
      </c>
      <c r="H1524" s="242">
        <v>0</v>
      </c>
      <c r="I1524" s="242">
        <v>0</v>
      </c>
      <c r="J1524" s="242">
        <v>0</v>
      </c>
      <c r="K1524" s="242">
        <v>0</v>
      </c>
      <c r="L1524" s="242">
        <v>0</v>
      </c>
      <c r="M1524" s="242">
        <v>0</v>
      </c>
      <c r="N1524" s="242">
        <v>0</v>
      </c>
      <c r="O1524" s="242">
        <v>0</v>
      </c>
      <c r="P1524" s="28"/>
      <c r="Q1524" s="242">
        <f>SUM(D1524:O1524)</f>
        <v>0</v>
      </c>
      <c r="R1524" s="242">
        <f>IF($R$19&lt;1,0,Q1524/$R$19)</f>
        <v>0</v>
      </c>
      <c r="S1524" s="243"/>
      <c r="T1524" s="351">
        <f>IF(Q1524=0,0,1)+IF(C1524=0,0,1)+IF(D1524=0,0,1)+IF(E1524=0,0,1)+IF(F1524=0,0,1)+IF(G1524=0,0,1)+IF(H1524=0,0,1)+IF(I1524=0,0,1)+IF(J1524=0,0,1)+IF(K1524=0,0,1)+IF(L1524=0,0,1)+IF(M1524=0,0,1)+IF(N1524=0,0,1)+IF(O1524=0,0,1)</f>
        <v>0</v>
      </c>
      <c r="U1524" s="237"/>
      <c r="V1524" s="237"/>
      <c r="W1524" s="237"/>
      <c r="X1524" s="237"/>
      <c r="Y1524" s="237"/>
      <c r="Z1524" s="237"/>
      <c r="AA1524" s="237"/>
      <c r="AB1524" s="237"/>
      <c r="AC1524" s="237"/>
      <c r="AD1524" s="237"/>
      <c r="AE1524" s="237"/>
      <c r="AF1524" s="237"/>
      <c r="AG1524" s="237"/>
      <c r="AH1524" s="237"/>
      <c r="AI1524" s="237"/>
      <c r="AJ1524" s="237"/>
      <c r="AK1524" s="237"/>
      <c r="AL1524" s="237"/>
      <c r="AM1524" s="237"/>
      <c r="AN1524" s="237"/>
      <c r="AO1524" s="237"/>
      <c r="AP1524" s="237"/>
      <c r="AQ1524" s="237"/>
      <c r="AR1524" s="237"/>
      <c r="AS1524" s="237"/>
      <c r="AT1524" s="237"/>
      <c r="AU1524" s="237"/>
      <c r="AV1524" s="237"/>
      <c r="AW1524" s="237"/>
      <c r="AX1524" s="237"/>
      <c r="AY1524" s="237"/>
      <c r="AZ1524" s="237"/>
      <c r="BA1524" s="237"/>
      <c r="BB1524" s="237"/>
      <c r="BC1524" s="237"/>
      <c r="BD1524" s="237"/>
      <c r="BE1524" s="237"/>
      <c r="BF1524" s="237"/>
      <c r="BG1524" s="237"/>
      <c r="BH1524" s="237"/>
      <c r="BI1524" s="237"/>
      <c r="BJ1524" s="237"/>
      <c r="BK1524" s="237"/>
      <c r="BL1524" s="237"/>
      <c r="BM1524" s="237"/>
      <c r="BN1524" s="237"/>
      <c r="BO1524" s="237"/>
      <c r="BP1524" s="237"/>
      <c r="BQ1524" s="237"/>
      <c r="BR1524" s="237"/>
      <c r="BS1524" s="237"/>
      <c r="BT1524" s="237"/>
      <c r="BU1524" s="237"/>
      <c r="BV1524" s="237"/>
      <c r="BW1524" s="237"/>
      <c r="BX1524" s="237"/>
      <c r="BY1524" s="237"/>
      <c r="BZ1524" s="237"/>
      <c r="CA1524" s="237"/>
      <c r="CB1524" s="237"/>
      <c r="CC1524" s="237"/>
      <c r="CD1524" s="237"/>
      <c r="CE1524" s="237"/>
      <c r="CF1524" s="237"/>
      <c r="CG1524" s="237"/>
      <c r="CH1524" s="237"/>
      <c r="CI1524" s="237"/>
      <c r="CJ1524" s="237"/>
      <c r="CK1524" s="237"/>
      <c r="CL1524" s="237"/>
      <c r="CM1524" s="237"/>
      <c r="CN1524" s="237"/>
      <c r="CO1524" s="237"/>
      <c r="CP1524" s="237"/>
      <c r="CQ1524" s="237"/>
      <c r="CR1524" s="237"/>
      <c r="CS1524" s="237"/>
      <c r="CT1524" s="237"/>
      <c r="CU1524" s="237"/>
      <c r="CV1524" s="237"/>
      <c r="CW1524" s="237"/>
      <c r="CX1524" s="237"/>
      <c r="CY1524" s="237"/>
      <c r="CZ1524" s="237"/>
      <c r="DA1524" s="237"/>
      <c r="DB1524" s="237"/>
      <c r="DC1524" s="237"/>
      <c r="DD1524" s="237"/>
      <c r="DE1524" s="237"/>
      <c r="DF1524" s="237"/>
      <c r="DG1524" s="237"/>
      <c r="DH1524" s="237"/>
      <c r="DI1524" s="237"/>
      <c r="DJ1524" s="237"/>
      <c r="DK1524" s="237"/>
      <c r="DL1524" s="237"/>
      <c r="DM1524" s="237"/>
      <c r="DN1524" s="237"/>
      <c r="DO1524" s="237"/>
      <c r="DP1524" s="237"/>
      <c r="DQ1524" s="237"/>
      <c r="DR1524" s="237"/>
      <c r="DS1524" s="237"/>
      <c r="DT1524" s="237"/>
      <c r="DU1524" s="237"/>
      <c r="DV1524" s="237"/>
      <c r="DW1524" s="237"/>
      <c r="DX1524" s="237"/>
      <c r="DY1524" s="237"/>
      <c r="DZ1524" s="237"/>
      <c r="EA1524" s="237"/>
      <c r="EB1524" s="237"/>
      <c r="EC1524" s="237"/>
      <c r="ED1524" s="237"/>
      <c r="EE1524" s="237"/>
      <c r="EF1524" s="237"/>
      <c r="EG1524" s="237"/>
      <c r="EH1524" s="237"/>
      <c r="EI1524" s="237"/>
      <c r="EJ1524" s="237"/>
      <c r="EK1524" s="237"/>
      <c r="EL1524" s="237"/>
      <c r="EM1524" s="237"/>
      <c r="EN1524" s="237"/>
      <c r="EO1524" s="237"/>
      <c r="EP1524" s="237"/>
      <c r="EQ1524" s="237"/>
      <c r="ER1524" s="237"/>
      <c r="ES1524" s="237"/>
      <c r="ET1524" s="237"/>
      <c r="EU1524" s="237"/>
      <c r="EV1524" s="237"/>
      <c r="EW1524" s="237"/>
      <c r="EX1524" s="237"/>
      <c r="EY1524" s="237"/>
      <c r="EZ1524" s="237"/>
      <c r="FA1524" s="237"/>
      <c r="FB1524" s="237"/>
      <c r="FC1524" s="237"/>
      <c r="FD1524" s="237"/>
      <c r="FE1524" s="237"/>
      <c r="FF1524" s="237"/>
      <c r="FG1524" s="237"/>
      <c r="FH1524" s="237"/>
      <c r="FI1524" s="237"/>
      <c r="FJ1524" s="237"/>
      <c r="FK1524" s="237"/>
      <c r="FL1524" s="237"/>
      <c r="FM1524" s="237"/>
      <c r="FN1524" s="237"/>
      <c r="FO1524" s="237"/>
      <c r="FP1524" s="237"/>
      <c r="FQ1524" s="237"/>
      <c r="FR1524" s="237"/>
      <c r="FS1524" s="237"/>
      <c r="FT1524" s="237"/>
      <c r="FU1524" s="237"/>
      <c r="FV1524" s="237"/>
      <c r="FW1524" s="237"/>
      <c r="FX1524" s="237"/>
      <c r="FY1524" s="237"/>
      <c r="FZ1524" s="237"/>
      <c r="GA1524" s="237"/>
      <c r="GB1524" s="237"/>
      <c r="GC1524" s="237"/>
      <c r="GD1524" s="237"/>
      <c r="GE1524" s="237"/>
      <c r="GF1524" s="237"/>
      <c r="GG1524" s="237"/>
      <c r="GH1524" s="237"/>
      <c r="GI1524" s="237"/>
      <c r="GJ1524" s="237"/>
      <c r="GK1524" s="237"/>
      <c r="GL1524" s="237"/>
      <c r="GM1524" s="237"/>
      <c r="GN1524" s="237"/>
      <c r="GO1524" s="237"/>
      <c r="GP1524" s="237"/>
      <c r="GQ1524" s="237"/>
    </row>
    <row r="1525" spans="1:199" s="81" customFormat="1" ht="15" hidden="1">
      <c r="A1525" s="176" t="s">
        <v>3400</v>
      </c>
      <c r="B1525" s="241" t="s">
        <v>6693</v>
      </c>
      <c r="C1525" s="242">
        <v>0</v>
      </c>
      <c r="D1525" s="242">
        <v>0</v>
      </c>
      <c r="E1525" s="242">
        <v>0</v>
      </c>
      <c r="F1525" s="242">
        <v>0</v>
      </c>
      <c r="G1525" s="242">
        <v>0</v>
      </c>
      <c r="H1525" s="242">
        <v>0</v>
      </c>
      <c r="I1525" s="242">
        <v>0</v>
      </c>
      <c r="J1525" s="242">
        <v>0</v>
      </c>
      <c r="K1525" s="242">
        <v>0</v>
      </c>
      <c r="L1525" s="242">
        <v>0</v>
      </c>
      <c r="M1525" s="242">
        <v>0</v>
      </c>
      <c r="N1525" s="242">
        <v>0</v>
      </c>
      <c r="O1525" s="242">
        <v>0</v>
      </c>
      <c r="P1525" s="28"/>
      <c r="Q1525" s="242">
        <f>SUM(D1525:O1525)</f>
        <v>0</v>
      </c>
      <c r="R1525" s="242">
        <f>IF($R$19&lt;1,0,Q1525/$R$19)</f>
        <v>0</v>
      </c>
      <c r="S1525" s="243"/>
      <c r="T1525" s="351">
        <f>IF(Q1525=0,0,1)+IF(C1525=0,0,1)+IF(D1525=0,0,1)+IF(E1525=0,0,1)+IF(F1525=0,0,1)+IF(G1525=0,0,1)+IF(H1525=0,0,1)+IF(I1525=0,0,1)+IF(J1525=0,0,1)+IF(K1525=0,0,1)+IF(L1525=0,0,1)+IF(M1525=0,0,1)+IF(N1525=0,0,1)+IF(O1525=0,0,1)</f>
        <v>0</v>
      </c>
      <c r="U1525" s="237"/>
      <c r="V1525" s="237"/>
      <c r="W1525" s="237"/>
      <c r="X1525" s="237"/>
      <c r="Y1525" s="237"/>
      <c r="Z1525" s="237"/>
      <c r="AA1525" s="237"/>
      <c r="AB1525" s="237"/>
      <c r="AC1525" s="237"/>
      <c r="AD1525" s="237"/>
      <c r="AE1525" s="237"/>
      <c r="AF1525" s="237"/>
      <c r="AG1525" s="237"/>
      <c r="AH1525" s="237"/>
      <c r="AI1525" s="237"/>
      <c r="AJ1525" s="237"/>
      <c r="AK1525" s="237"/>
      <c r="AL1525" s="237"/>
      <c r="AM1525" s="237"/>
      <c r="AN1525" s="237"/>
      <c r="AO1525" s="237"/>
      <c r="AP1525" s="237"/>
      <c r="AQ1525" s="237"/>
      <c r="AR1525" s="237"/>
      <c r="AS1525" s="237"/>
      <c r="AT1525" s="237"/>
      <c r="AU1525" s="237"/>
      <c r="AV1525" s="237"/>
      <c r="AW1525" s="237"/>
      <c r="AX1525" s="237"/>
      <c r="AY1525" s="237"/>
      <c r="AZ1525" s="237"/>
      <c r="BA1525" s="237"/>
      <c r="BB1525" s="237"/>
      <c r="BC1525" s="237"/>
      <c r="BD1525" s="237"/>
      <c r="BE1525" s="237"/>
      <c r="BF1525" s="237"/>
      <c r="BG1525" s="237"/>
      <c r="BH1525" s="237"/>
      <c r="BI1525" s="237"/>
      <c r="BJ1525" s="237"/>
      <c r="BK1525" s="237"/>
      <c r="BL1525" s="237"/>
      <c r="BM1525" s="237"/>
      <c r="BN1525" s="237"/>
      <c r="BO1525" s="237"/>
      <c r="BP1525" s="237"/>
      <c r="BQ1525" s="237"/>
      <c r="BR1525" s="237"/>
      <c r="BS1525" s="237"/>
      <c r="BT1525" s="237"/>
      <c r="BU1525" s="237"/>
      <c r="BV1525" s="237"/>
      <c r="BW1525" s="237"/>
      <c r="BX1525" s="237"/>
      <c r="BY1525" s="237"/>
      <c r="BZ1525" s="237"/>
      <c r="CA1525" s="237"/>
      <c r="CB1525" s="237"/>
      <c r="CC1525" s="237"/>
      <c r="CD1525" s="237"/>
      <c r="CE1525" s="237"/>
      <c r="CF1525" s="237"/>
      <c r="CG1525" s="237"/>
      <c r="CH1525" s="237"/>
      <c r="CI1525" s="237"/>
      <c r="CJ1525" s="237"/>
      <c r="CK1525" s="237"/>
      <c r="CL1525" s="237"/>
      <c r="CM1525" s="237"/>
      <c r="CN1525" s="237"/>
      <c r="CO1525" s="237"/>
      <c r="CP1525" s="237"/>
      <c r="CQ1525" s="237"/>
      <c r="CR1525" s="237"/>
      <c r="CS1525" s="237"/>
      <c r="CT1525" s="237"/>
      <c r="CU1525" s="237"/>
      <c r="CV1525" s="237"/>
      <c r="CW1525" s="237"/>
      <c r="CX1525" s="237"/>
      <c r="CY1525" s="237"/>
      <c r="CZ1525" s="237"/>
      <c r="DA1525" s="237"/>
      <c r="DB1525" s="237"/>
      <c r="DC1525" s="237"/>
      <c r="DD1525" s="237"/>
      <c r="DE1525" s="237"/>
      <c r="DF1525" s="237"/>
      <c r="DG1525" s="237"/>
      <c r="DH1525" s="237"/>
      <c r="DI1525" s="237"/>
      <c r="DJ1525" s="237"/>
      <c r="DK1525" s="237"/>
      <c r="DL1525" s="237"/>
      <c r="DM1525" s="237"/>
      <c r="DN1525" s="237"/>
      <c r="DO1525" s="237"/>
      <c r="DP1525" s="237"/>
      <c r="DQ1525" s="237"/>
      <c r="DR1525" s="237"/>
      <c r="DS1525" s="237"/>
      <c r="DT1525" s="237"/>
      <c r="DU1525" s="237"/>
      <c r="DV1525" s="237"/>
      <c r="DW1525" s="237"/>
      <c r="DX1525" s="237"/>
      <c r="DY1525" s="237"/>
      <c r="DZ1525" s="237"/>
      <c r="EA1525" s="237"/>
      <c r="EB1525" s="237"/>
      <c r="EC1525" s="237"/>
      <c r="ED1525" s="237"/>
      <c r="EE1525" s="237"/>
      <c r="EF1525" s="237"/>
      <c r="EG1525" s="237"/>
      <c r="EH1525" s="237"/>
      <c r="EI1525" s="237"/>
      <c r="EJ1525" s="237"/>
      <c r="EK1525" s="237"/>
      <c r="EL1525" s="237"/>
      <c r="EM1525" s="237"/>
      <c r="EN1525" s="237"/>
      <c r="EO1525" s="237"/>
      <c r="EP1525" s="237"/>
      <c r="EQ1525" s="237"/>
      <c r="ER1525" s="237"/>
      <c r="ES1525" s="237"/>
      <c r="ET1525" s="237"/>
      <c r="EU1525" s="237"/>
      <c r="EV1525" s="237"/>
      <c r="EW1525" s="237"/>
      <c r="EX1525" s="237"/>
      <c r="EY1525" s="237"/>
      <c r="EZ1525" s="237"/>
      <c r="FA1525" s="237"/>
      <c r="FB1525" s="237"/>
      <c r="FC1525" s="237"/>
      <c r="FD1525" s="237"/>
      <c r="FE1525" s="237"/>
      <c r="FF1525" s="237"/>
      <c r="FG1525" s="237"/>
      <c r="FH1525" s="237"/>
      <c r="FI1525" s="237"/>
      <c r="FJ1525" s="237"/>
      <c r="FK1525" s="237"/>
      <c r="FL1525" s="237"/>
      <c r="FM1525" s="237"/>
      <c r="FN1525" s="237"/>
      <c r="FO1525" s="237"/>
      <c r="FP1525" s="237"/>
      <c r="FQ1525" s="237"/>
      <c r="FR1525" s="237"/>
      <c r="FS1525" s="237"/>
      <c r="FT1525" s="237"/>
      <c r="FU1525" s="237"/>
      <c r="FV1525" s="237"/>
      <c r="FW1525" s="237"/>
      <c r="FX1525" s="237"/>
      <c r="FY1525" s="237"/>
      <c r="FZ1525" s="237"/>
      <c r="GA1525" s="237"/>
      <c r="GB1525" s="237"/>
      <c r="GC1525" s="237"/>
      <c r="GD1525" s="237"/>
      <c r="GE1525" s="237"/>
      <c r="GF1525" s="237"/>
      <c r="GG1525" s="237"/>
      <c r="GH1525" s="237"/>
      <c r="GI1525" s="237"/>
      <c r="GJ1525" s="237"/>
      <c r="GK1525" s="237"/>
      <c r="GL1525" s="237"/>
      <c r="GM1525" s="237"/>
      <c r="GN1525" s="237"/>
      <c r="GO1525" s="237"/>
      <c r="GP1525" s="237"/>
      <c r="GQ1525" s="237"/>
    </row>
    <row r="1526" spans="1:199" s="81" customFormat="1" ht="15" hidden="1">
      <c r="A1526" s="176" t="s">
        <v>3401</v>
      </c>
      <c r="B1526" s="241" t="s">
        <v>6694</v>
      </c>
      <c r="C1526" s="242">
        <v>0</v>
      </c>
      <c r="D1526" s="242">
        <v>0</v>
      </c>
      <c r="E1526" s="242">
        <v>0</v>
      </c>
      <c r="F1526" s="242">
        <v>0</v>
      </c>
      <c r="G1526" s="242">
        <v>0</v>
      </c>
      <c r="H1526" s="242">
        <v>0</v>
      </c>
      <c r="I1526" s="242">
        <v>0</v>
      </c>
      <c r="J1526" s="242">
        <v>0</v>
      </c>
      <c r="K1526" s="242">
        <v>0</v>
      </c>
      <c r="L1526" s="242">
        <v>0</v>
      </c>
      <c r="M1526" s="242">
        <v>0</v>
      </c>
      <c r="N1526" s="242">
        <v>0</v>
      </c>
      <c r="O1526" s="242">
        <v>0</v>
      </c>
      <c r="P1526" s="28"/>
      <c r="Q1526" s="242">
        <f>SUM(D1526:O1526)</f>
        <v>0</v>
      </c>
      <c r="R1526" s="242">
        <f>IF($R$19&lt;1,0,Q1526/$R$19)</f>
        <v>0</v>
      </c>
      <c r="S1526" s="243"/>
      <c r="T1526" s="351">
        <f>IF(Q1526=0,0,1)+IF(C1526=0,0,1)+IF(D1526=0,0,1)+IF(E1526=0,0,1)+IF(F1526=0,0,1)+IF(G1526=0,0,1)+IF(H1526=0,0,1)+IF(I1526=0,0,1)+IF(J1526=0,0,1)+IF(K1526=0,0,1)+IF(L1526=0,0,1)+IF(M1526=0,0,1)+IF(N1526=0,0,1)+IF(O1526=0,0,1)</f>
        <v>0</v>
      </c>
      <c r="U1526" s="237"/>
      <c r="V1526" s="237"/>
      <c r="W1526" s="237"/>
      <c r="X1526" s="237"/>
      <c r="Y1526" s="237"/>
      <c r="Z1526" s="237"/>
      <c r="AA1526" s="237"/>
      <c r="AB1526" s="237"/>
      <c r="AC1526" s="237"/>
      <c r="AD1526" s="237"/>
      <c r="AE1526" s="237"/>
      <c r="AF1526" s="237"/>
      <c r="AG1526" s="237"/>
      <c r="AH1526" s="237"/>
      <c r="AI1526" s="237"/>
      <c r="AJ1526" s="237"/>
      <c r="AK1526" s="237"/>
      <c r="AL1526" s="237"/>
      <c r="AM1526" s="237"/>
      <c r="AN1526" s="237"/>
      <c r="AO1526" s="237"/>
      <c r="AP1526" s="237"/>
      <c r="AQ1526" s="237"/>
      <c r="AR1526" s="237"/>
      <c r="AS1526" s="237"/>
      <c r="AT1526" s="237"/>
      <c r="AU1526" s="237"/>
      <c r="AV1526" s="237"/>
      <c r="AW1526" s="237"/>
      <c r="AX1526" s="237"/>
      <c r="AY1526" s="237"/>
      <c r="AZ1526" s="237"/>
      <c r="BA1526" s="237"/>
      <c r="BB1526" s="237"/>
      <c r="BC1526" s="237"/>
      <c r="BD1526" s="237"/>
      <c r="BE1526" s="237"/>
      <c r="BF1526" s="237"/>
      <c r="BG1526" s="237"/>
      <c r="BH1526" s="237"/>
      <c r="BI1526" s="237"/>
      <c r="BJ1526" s="237"/>
      <c r="BK1526" s="237"/>
      <c r="BL1526" s="237"/>
      <c r="BM1526" s="237"/>
      <c r="BN1526" s="237"/>
      <c r="BO1526" s="237"/>
      <c r="BP1526" s="237"/>
      <c r="BQ1526" s="237"/>
      <c r="BR1526" s="237"/>
      <c r="BS1526" s="237"/>
      <c r="BT1526" s="237"/>
      <c r="BU1526" s="237"/>
      <c r="BV1526" s="237"/>
      <c r="BW1526" s="237"/>
      <c r="BX1526" s="237"/>
      <c r="BY1526" s="237"/>
      <c r="BZ1526" s="237"/>
      <c r="CA1526" s="237"/>
      <c r="CB1526" s="237"/>
      <c r="CC1526" s="237"/>
      <c r="CD1526" s="237"/>
      <c r="CE1526" s="237"/>
      <c r="CF1526" s="237"/>
      <c r="CG1526" s="237"/>
      <c r="CH1526" s="237"/>
      <c r="CI1526" s="237"/>
      <c r="CJ1526" s="237"/>
      <c r="CK1526" s="237"/>
      <c r="CL1526" s="237"/>
      <c r="CM1526" s="237"/>
      <c r="CN1526" s="237"/>
      <c r="CO1526" s="237"/>
      <c r="CP1526" s="237"/>
      <c r="CQ1526" s="237"/>
      <c r="CR1526" s="237"/>
      <c r="CS1526" s="237"/>
      <c r="CT1526" s="237"/>
      <c r="CU1526" s="237"/>
      <c r="CV1526" s="237"/>
      <c r="CW1526" s="237"/>
      <c r="CX1526" s="237"/>
      <c r="CY1526" s="237"/>
      <c r="CZ1526" s="237"/>
      <c r="DA1526" s="237"/>
      <c r="DB1526" s="237"/>
      <c r="DC1526" s="237"/>
      <c r="DD1526" s="237"/>
      <c r="DE1526" s="237"/>
      <c r="DF1526" s="237"/>
      <c r="DG1526" s="237"/>
      <c r="DH1526" s="237"/>
      <c r="DI1526" s="237"/>
      <c r="DJ1526" s="237"/>
      <c r="DK1526" s="237"/>
      <c r="DL1526" s="237"/>
      <c r="DM1526" s="237"/>
      <c r="DN1526" s="237"/>
      <c r="DO1526" s="237"/>
      <c r="DP1526" s="237"/>
      <c r="DQ1526" s="237"/>
      <c r="DR1526" s="237"/>
      <c r="DS1526" s="237"/>
      <c r="DT1526" s="237"/>
      <c r="DU1526" s="237"/>
      <c r="DV1526" s="237"/>
      <c r="DW1526" s="237"/>
      <c r="DX1526" s="237"/>
      <c r="DY1526" s="237"/>
      <c r="DZ1526" s="237"/>
      <c r="EA1526" s="237"/>
      <c r="EB1526" s="237"/>
      <c r="EC1526" s="237"/>
      <c r="ED1526" s="237"/>
      <c r="EE1526" s="237"/>
      <c r="EF1526" s="237"/>
      <c r="EG1526" s="237"/>
      <c r="EH1526" s="237"/>
      <c r="EI1526" s="237"/>
      <c r="EJ1526" s="237"/>
      <c r="EK1526" s="237"/>
      <c r="EL1526" s="237"/>
      <c r="EM1526" s="237"/>
      <c r="EN1526" s="237"/>
      <c r="EO1526" s="237"/>
      <c r="EP1526" s="237"/>
      <c r="EQ1526" s="237"/>
      <c r="ER1526" s="237"/>
      <c r="ES1526" s="237"/>
      <c r="ET1526" s="237"/>
      <c r="EU1526" s="237"/>
      <c r="EV1526" s="237"/>
      <c r="EW1526" s="237"/>
      <c r="EX1526" s="237"/>
      <c r="EY1526" s="237"/>
      <c r="EZ1526" s="237"/>
      <c r="FA1526" s="237"/>
      <c r="FB1526" s="237"/>
      <c r="FC1526" s="237"/>
      <c r="FD1526" s="237"/>
      <c r="FE1526" s="237"/>
      <c r="FF1526" s="237"/>
      <c r="FG1526" s="237"/>
      <c r="FH1526" s="237"/>
      <c r="FI1526" s="237"/>
      <c r="FJ1526" s="237"/>
      <c r="FK1526" s="237"/>
      <c r="FL1526" s="237"/>
      <c r="FM1526" s="237"/>
      <c r="FN1526" s="237"/>
      <c r="FO1526" s="237"/>
      <c r="FP1526" s="237"/>
      <c r="FQ1526" s="237"/>
      <c r="FR1526" s="237"/>
      <c r="FS1526" s="237"/>
      <c r="FT1526" s="237"/>
      <c r="FU1526" s="237"/>
      <c r="FV1526" s="237"/>
      <c r="FW1526" s="237"/>
      <c r="FX1526" s="237"/>
      <c r="FY1526" s="237"/>
      <c r="FZ1526" s="237"/>
      <c r="GA1526" s="237"/>
      <c r="GB1526" s="237"/>
      <c r="GC1526" s="237"/>
      <c r="GD1526" s="237"/>
      <c r="GE1526" s="237"/>
      <c r="GF1526" s="237"/>
      <c r="GG1526" s="237"/>
      <c r="GH1526" s="237"/>
      <c r="GI1526" s="237"/>
      <c r="GJ1526" s="237"/>
      <c r="GK1526" s="237"/>
      <c r="GL1526" s="237"/>
      <c r="GM1526" s="237"/>
      <c r="GN1526" s="237"/>
      <c r="GO1526" s="237"/>
      <c r="GP1526" s="237"/>
      <c r="GQ1526" s="237"/>
    </row>
    <row r="1527" spans="1:199" s="81" customFormat="1" ht="15" hidden="1">
      <c r="A1527" s="176" t="s">
        <v>3402</v>
      </c>
      <c r="B1527" s="241" t="s">
        <v>6695</v>
      </c>
      <c r="C1527" s="242">
        <v>0</v>
      </c>
      <c r="D1527" s="242">
        <v>0</v>
      </c>
      <c r="E1527" s="242">
        <v>0</v>
      </c>
      <c r="F1527" s="242">
        <v>0</v>
      </c>
      <c r="G1527" s="242">
        <v>0</v>
      </c>
      <c r="H1527" s="242">
        <v>0</v>
      </c>
      <c r="I1527" s="242">
        <v>0</v>
      </c>
      <c r="J1527" s="242">
        <v>0</v>
      </c>
      <c r="K1527" s="242">
        <v>0</v>
      </c>
      <c r="L1527" s="242">
        <v>0</v>
      </c>
      <c r="M1527" s="242">
        <v>0</v>
      </c>
      <c r="N1527" s="242">
        <v>0</v>
      </c>
      <c r="O1527" s="242">
        <v>0</v>
      </c>
      <c r="P1527" s="28"/>
      <c r="Q1527" s="242">
        <f>SUM(D1527:O1527)</f>
        <v>0</v>
      </c>
      <c r="R1527" s="242">
        <f>IF($R$19&lt;1,0,Q1527/$R$19)</f>
        <v>0</v>
      </c>
      <c r="S1527" s="243"/>
      <c r="T1527" s="351">
        <f>IF(Q1527=0,0,1)+IF(C1527=0,0,1)+IF(D1527=0,0,1)+IF(E1527=0,0,1)+IF(F1527=0,0,1)+IF(G1527=0,0,1)+IF(H1527=0,0,1)+IF(I1527=0,0,1)+IF(J1527=0,0,1)+IF(K1527=0,0,1)+IF(L1527=0,0,1)+IF(M1527=0,0,1)+IF(N1527=0,0,1)+IF(O1527=0,0,1)</f>
        <v>0</v>
      </c>
      <c r="U1527" s="237"/>
      <c r="V1527" s="237"/>
      <c r="W1527" s="237"/>
      <c r="X1527" s="237"/>
      <c r="Y1527" s="237"/>
      <c r="Z1527" s="237"/>
      <c r="AA1527" s="237"/>
      <c r="AB1527" s="237"/>
      <c r="AC1527" s="237"/>
      <c r="AD1527" s="237"/>
      <c r="AE1527" s="237"/>
      <c r="AF1527" s="237"/>
      <c r="AG1527" s="237"/>
      <c r="AH1527" s="237"/>
      <c r="AI1527" s="237"/>
      <c r="AJ1527" s="237"/>
      <c r="AK1527" s="237"/>
      <c r="AL1527" s="237"/>
      <c r="AM1527" s="237"/>
      <c r="AN1527" s="237"/>
      <c r="AO1527" s="237"/>
      <c r="AP1527" s="237"/>
      <c r="AQ1527" s="237"/>
      <c r="AR1527" s="237"/>
      <c r="AS1527" s="237"/>
      <c r="AT1527" s="237"/>
      <c r="AU1527" s="237"/>
      <c r="AV1527" s="237"/>
      <c r="AW1527" s="237"/>
      <c r="AX1527" s="237"/>
      <c r="AY1527" s="237"/>
      <c r="AZ1527" s="237"/>
      <c r="BA1527" s="237"/>
      <c r="BB1527" s="237"/>
      <c r="BC1527" s="237"/>
      <c r="BD1527" s="237"/>
      <c r="BE1527" s="237"/>
      <c r="BF1527" s="237"/>
      <c r="BG1527" s="237"/>
      <c r="BH1527" s="237"/>
      <c r="BI1527" s="237"/>
      <c r="BJ1527" s="237"/>
      <c r="BK1527" s="237"/>
      <c r="BL1527" s="237"/>
      <c r="BM1527" s="237"/>
      <c r="BN1527" s="237"/>
      <c r="BO1527" s="237"/>
      <c r="BP1527" s="237"/>
      <c r="BQ1527" s="237"/>
      <c r="BR1527" s="237"/>
      <c r="BS1527" s="237"/>
      <c r="BT1527" s="237"/>
      <c r="BU1527" s="237"/>
      <c r="BV1527" s="237"/>
      <c r="BW1527" s="237"/>
      <c r="BX1527" s="237"/>
      <c r="BY1527" s="237"/>
      <c r="BZ1527" s="237"/>
      <c r="CA1527" s="237"/>
      <c r="CB1527" s="237"/>
      <c r="CC1527" s="237"/>
      <c r="CD1527" s="237"/>
      <c r="CE1527" s="237"/>
      <c r="CF1527" s="237"/>
      <c r="CG1527" s="237"/>
      <c r="CH1527" s="237"/>
      <c r="CI1527" s="237"/>
      <c r="CJ1527" s="237"/>
      <c r="CK1527" s="237"/>
      <c r="CL1527" s="237"/>
      <c r="CM1527" s="237"/>
      <c r="CN1527" s="237"/>
      <c r="CO1527" s="237"/>
      <c r="CP1527" s="237"/>
      <c r="CQ1527" s="237"/>
      <c r="CR1527" s="237"/>
      <c r="CS1527" s="237"/>
      <c r="CT1527" s="237"/>
      <c r="CU1527" s="237"/>
      <c r="CV1527" s="237"/>
      <c r="CW1527" s="237"/>
      <c r="CX1527" s="237"/>
      <c r="CY1527" s="237"/>
      <c r="CZ1527" s="237"/>
      <c r="DA1527" s="237"/>
      <c r="DB1527" s="237"/>
      <c r="DC1527" s="237"/>
      <c r="DD1527" s="237"/>
      <c r="DE1527" s="237"/>
      <c r="DF1527" s="237"/>
      <c r="DG1527" s="237"/>
      <c r="DH1527" s="237"/>
      <c r="DI1527" s="237"/>
      <c r="DJ1527" s="237"/>
      <c r="DK1527" s="237"/>
      <c r="DL1527" s="237"/>
      <c r="DM1527" s="237"/>
      <c r="DN1527" s="237"/>
      <c r="DO1527" s="237"/>
      <c r="DP1527" s="237"/>
      <c r="DQ1527" s="237"/>
      <c r="DR1527" s="237"/>
      <c r="DS1527" s="237"/>
      <c r="DT1527" s="237"/>
      <c r="DU1527" s="237"/>
      <c r="DV1527" s="237"/>
      <c r="DW1527" s="237"/>
      <c r="DX1527" s="237"/>
      <c r="DY1527" s="237"/>
      <c r="DZ1527" s="237"/>
      <c r="EA1527" s="237"/>
      <c r="EB1527" s="237"/>
      <c r="EC1527" s="237"/>
      <c r="ED1527" s="237"/>
      <c r="EE1527" s="237"/>
      <c r="EF1527" s="237"/>
      <c r="EG1527" s="237"/>
      <c r="EH1527" s="237"/>
      <c r="EI1527" s="237"/>
      <c r="EJ1527" s="237"/>
      <c r="EK1527" s="237"/>
      <c r="EL1527" s="237"/>
      <c r="EM1527" s="237"/>
      <c r="EN1527" s="237"/>
      <c r="EO1527" s="237"/>
      <c r="EP1527" s="237"/>
      <c r="EQ1527" s="237"/>
      <c r="ER1527" s="237"/>
      <c r="ES1527" s="237"/>
      <c r="ET1527" s="237"/>
      <c r="EU1527" s="237"/>
      <c r="EV1527" s="237"/>
      <c r="EW1527" s="237"/>
      <c r="EX1527" s="237"/>
      <c r="EY1527" s="237"/>
      <c r="EZ1527" s="237"/>
      <c r="FA1527" s="237"/>
      <c r="FB1527" s="237"/>
      <c r="FC1527" s="237"/>
      <c r="FD1527" s="237"/>
      <c r="FE1527" s="237"/>
      <c r="FF1527" s="237"/>
      <c r="FG1527" s="237"/>
      <c r="FH1527" s="237"/>
      <c r="FI1527" s="237"/>
      <c r="FJ1527" s="237"/>
      <c r="FK1527" s="237"/>
      <c r="FL1527" s="237"/>
      <c r="FM1527" s="237"/>
      <c r="FN1527" s="237"/>
      <c r="FO1527" s="237"/>
      <c r="FP1527" s="237"/>
      <c r="FQ1527" s="237"/>
      <c r="FR1527" s="237"/>
      <c r="FS1527" s="237"/>
      <c r="FT1527" s="237"/>
      <c r="FU1527" s="237"/>
      <c r="FV1527" s="237"/>
      <c r="FW1527" s="237"/>
      <c r="FX1527" s="237"/>
      <c r="FY1527" s="237"/>
      <c r="FZ1527" s="237"/>
      <c r="GA1527" s="237"/>
      <c r="GB1527" s="237"/>
      <c r="GC1527" s="237"/>
      <c r="GD1527" s="237"/>
      <c r="GE1527" s="237"/>
      <c r="GF1527" s="237"/>
      <c r="GG1527" s="237"/>
      <c r="GH1527" s="237"/>
      <c r="GI1527" s="237"/>
      <c r="GJ1527" s="237"/>
      <c r="GK1527" s="237"/>
      <c r="GL1527" s="237"/>
      <c r="GM1527" s="237"/>
      <c r="GN1527" s="237"/>
      <c r="GO1527" s="237"/>
      <c r="GP1527" s="237"/>
      <c r="GQ1527" s="237"/>
    </row>
    <row r="1528" spans="1:199" s="81" customFormat="1" ht="15" hidden="1">
      <c r="A1528" s="176" t="s">
        <v>3403</v>
      </c>
      <c r="B1528" s="241" t="s">
        <v>6696</v>
      </c>
      <c r="C1528" s="242">
        <v>0</v>
      </c>
      <c r="D1528" s="242">
        <v>0</v>
      </c>
      <c r="E1528" s="242">
        <v>0</v>
      </c>
      <c r="F1528" s="242">
        <v>0</v>
      </c>
      <c r="G1528" s="242">
        <v>0</v>
      </c>
      <c r="H1528" s="242">
        <v>0</v>
      </c>
      <c r="I1528" s="242">
        <v>0</v>
      </c>
      <c r="J1528" s="242">
        <v>0</v>
      </c>
      <c r="K1528" s="242">
        <v>0</v>
      </c>
      <c r="L1528" s="242">
        <v>0</v>
      </c>
      <c r="M1528" s="242">
        <v>0</v>
      </c>
      <c r="N1528" s="242">
        <v>0</v>
      </c>
      <c r="O1528" s="242">
        <v>0</v>
      </c>
      <c r="P1528" s="28"/>
      <c r="Q1528" s="242">
        <f>SUM(D1528:O1528)</f>
        <v>0</v>
      </c>
      <c r="R1528" s="242">
        <f>IF($R$19&lt;1,0,Q1528/$R$19)</f>
        <v>0</v>
      </c>
      <c r="S1528" s="243"/>
      <c r="T1528" s="351">
        <f>IF(Q1528=0,0,1)+IF(C1528=0,0,1)+IF(D1528=0,0,1)+IF(E1528=0,0,1)+IF(F1528=0,0,1)+IF(G1528=0,0,1)+IF(H1528=0,0,1)+IF(I1528=0,0,1)+IF(J1528=0,0,1)+IF(K1528=0,0,1)+IF(L1528=0,0,1)+IF(M1528=0,0,1)+IF(N1528=0,0,1)+IF(O1528=0,0,1)</f>
        <v>0</v>
      </c>
      <c r="U1528" s="237"/>
      <c r="V1528" s="237"/>
      <c r="W1528" s="237"/>
      <c r="X1528" s="237"/>
      <c r="Y1528" s="237"/>
      <c r="Z1528" s="237"/>
      <c r="AA1528" s="237"/>
      <c r="AB1528" s="237"/>
      <c r="AC1528" s="237"/>
      <c r="AD1528" s="237"/>
      <c r="AE1528" s="237"/>
      <c r="AF1528" s="237"/>
      <c r="AG1528" s="237"/>
      <c r="AH1528" s="237"/>
      <c r="AI1528" s="237"/>
      <c r="AJ1528" s="237"/>
      <c r="AK1528" s="237"/>
      <c r="AL1528" s="237"/>
      <c r="AM1528" s="237"/>
      <c r="AN1528" s="237"/>
      <c r="AO1528" s="237"/>
      <c r="AP1528" s="237"/>
      <c r="AQ1528" s="237"/>
      <c r="AR1528" s="237"/>
      <c r="AS1528" s="237"/>
      <c r="AT1528" s="237"/>
      <c r="AU1528" s="237"/>
      <c r="AV1528" s="237"/>
      <c r="AW1528" s="237"/>
      <c r="AX1528" s="237"/>
      <c r="AY1528" s="237"/>
      <c r="AZ1528" s="237"/>
      <c r="BA1528" s="237"/>
      <c r="BB1528" s="237"/>
      <c r="BC1528" s="237"/>
      <c r="BD1528" s="237"/>
      <c r="BE1528" s="237"/>
      <c r="BF1528" s="237"/>
      <c r="BG1528" s="237"/>
      <c r="BH1528" s="237"/>
      <c r="BI1528" s="237"/>
      <c r="BJ1528" s="237"/>
      <c r="BK1528" s="237"/>
      <c r="BL1528" s="237"/>
      <c r="BM1528" s="237"/>
      <c r="BN1528" s="237"/>
      <c r="BO1528" s="237"/>
      <c r="BP1528" s="237"/>
      <c r="BQ1528" s="237"/>
      <c r="BR1528" s="237"/>
      <c r="BS1528" s="237"/>
      <c r="BT1528" s="237"/>
      <c r="BU1528" s="237"/>
      <c r="BV1528" s="237"/>
      <c r="BW1528" s="237"/>
      <c r="BX1528" s="237"/>
      <c r="BY1528" s="237"/>
      <c r="BZ1528" s="237"/>
      <c r="CA1528" s="237"/>
      <c r="CB1528" s="237"/>
      <c r="CC1528" s="237"/>
      <c r="CD1528" s="237"/>
      <c r="CE1528" s="237"/>
      <c r="CF1528" s="237"/>
      <c r="CG1528" s="237"/>
      <c r="CH1528" s="237"/>
      <c r="CI1528" s="237"/>
      <c r="CJ1528" s="237"/>
      <c r="CK1528" s="237"/>
      <c r="CL1528" s="237"/>
      <c r="CM1528" s="237"/>
      <c r="CN1528" s="237"/>
      <c r="CO1528" s="237"/>
      <c r="CP1528" s="237"/>
      <c r="CQ1528" s="237"/>
      <c r="CR1528" s="237"/>
      <c r="CS1528" s="237"/>
      <c r="CT1528" s="237"/>
      <c r="CU1528" s="237"/>
      <c r="CV1528" s="237"/>
      <c r="CW1528" s="237"/>
      <c r="CX1528" s="237"/>
      <c r="CY1528" s="237"/>
      <c r="CZ1528" s="237"/>
      <c r="DA1528" s="237"/>
      <c r="DB1528" s="237"/>
      <c r="DC1528" s="237"/>
      <c r="DD1528" s="237"/>
      <c r="DE1528" s="237"/>
      <c r="DF1528" s="237"/>
      <c r="DG1528" s="237"/>
      <c r="DH1528" s="237"/>
      <c r="DI1528" s="237"/>
      <c r="DJ1528" s="237"/>
      <c r="DK1528" s="237"/>
      <c r="DL1528" s="237"/>
      <c r="DM1528" s="237"/>
      <c r="DN1528" s="237"/>
      <c r="DO1528" s="237"/>
      <c r="DP1528" s="237"/>
      <c r="DQ1528" s="237"/>
      <c r="DR1528" s="237"/>
      <c r="DS1528" s="237"/>
      <c r="DT1528" s="237"/>
      <c r="DU1528" s="237"/>
      <c r="DV1528" s="237"/>
      <c r="DW1528" s="237"/>
      <c r="DX1528" s="237"/>
      <c r="DY1528" s="237"/>
      <c r="DZ1528" s="237"/>
      <c r="EA1528" s="237"/>
      <c r="EB1528" s="237"/>
      <c r="EC1528" s="237"/>
      <c r="ED1528" s="237"/>
      <c r="EE1528" s="237"/>
      <c r="EF1528" s="237"/>
      <c r="EG1528" s="237"/>
      <c r="EH1528" s="237"/>
      <c r="EI1528" s="237"/>
      <c r="EJ1528" s="237"/>
      <c r="EK1528" s="237"/>
      <c r="EL1528" s="237"/>
      <c r="EM1528" s="237"/>
      <c r="EN1528" s="237"/>
      <c r="EO1528" s="237"/>
      <c r="EP1528" s="237"/>
      <c r="EQ1528" s="237"/>
      <c r="ER1528" s="237"/>
      <c r="ES1528" s="237"/>
      <c r="ET1528" s="237"/>
      <c r="EU1528" s="237"/>
      <c r="EV1528" s="237"/>
      <c r="EW1528" s="237"/>
      <c r="EX1528" s="237"/>
      <c r="EY1528" s="237"/>
      <c r="EZ1528" s="237"/>
      <c r="FA1528" s="237"/>
      <c r="FB1528" s="237"/>
      <c r="FC1528" s="237"/>
      <c r="FD1528" s="237"/>
      <c r="FE1528" s="237"/>
      <c r="FF1528" s="237"/>
      <c r="FG1528" s="237"/>
      <c r="FH1528" s="237"/>
      <c r="FI1528" s="237"/>
      <c r="FJ1528" s="237"/>
      <c r="FK1528" s="237"/>
      <c r="FL1528" s="237"/>
      <c r="FM1528" s="237"/>
      <c r="FN1528" s="237"/>
      <c r="FO1528" s="237"/>
      <c r="FP1528" s="237"/>
      <c r="FQ1528" s="237"/>
      <c r="FR1528" s="237"/>
      <c r="FS1528" s="237"/>
      <c r="FT1528" s="237"/>
      <c r="FU1528" s="237"/>
      <c r="FV1528" s="237"/>
      <c r="FW1528" s="237"/>
      <c r="FX1528" s="237"/>
      <c r="FY1528" s="237"/>
      <c r="FZ1528" s="237"/>
      <c r="GA1528" s="237"/>
      <c r="GB1528" s="237"/>
      <c r="GC1528" s="237"/>
      <c r="GD1528" s="237"/>
      <c r="GE1528" s="237"/>
      <c r="GF1528" s="237"/>
      <c r="GG1528" s="237"/>
      <c r="GH1528" s="237"/>
      <c r="GI1528" s="237"/>
      <c r="GJ1528" s="237"/>
      <c r="GK1528" s="237"/>
      <c r="GL1528" s="237"/>
      <c r="GM1528" s="237"/>
      <c r="GN1528" s="237"/>
      <c r="GO1528" s="237"/>
      <c r="GP1528" s="237"/>
      <c r="GQ1528" s="237"/>
    </row>
    <row r="1529" spans="1:199" s="81" customFormat="1" ht="15" hidden="1">
      <c r="A1529" s="176" t="s">
        <v>3404</v>
      </c>
      <c r="B1529" s="241" t="s">
        <v>6697</v>
      </c>
      <c r="C1529" s="242">
        <v>0</v>
      </c>
      <c r="D1529" s="242">
        <v>0</v>
      </c>
      <c r="E1529" s="242">
        <v>0</v>
      </c>
      <c r="F1529" s="242">
        <v>0</v>
      </c>
      <c r="G1529" s="242">
        <v>0</v>
      </c>
      <c r="H1529" s="242">
        <v>0</v>
      </c>
      <c r="I1529" s="242">
        <v>0</v>
      </c>
      <c r="J1529" s="242">
        <v>0</v>
      </c>
      <c r="K1529" s="242">
        <v>0</v>
      </c>
      <c r="L1529" s="242">
        <v>0</v>
      </c>
      <c r="M1529" s="242">
        <v>0</v>
      </c>
      <c r="N1529" s="242">
        <v>0</v>
      </c>
      <c r="O1529" s="242">
        <v>0</v>
      </c>
      <c r="P1529" s="28"/>
      <c r="Q1529" s="242">
        <f>SUM(D1529:O1529)</f>
        <v>0</v>
      </c>
      <c r="R1529" s="242">
        <f>IF($R$19&lt;1,0,Q1529/$R$19)</f>
        <v>0</v>
      </c>
      <c r="S1529" s="243"/>
      <c r="T1529" s="351">
        <f>IF(Q1529=0,0,1)+IF(C1529=0,0,1)+IF(D1529=0,0,1)+IF(E1529=0,0,1)+IF(F1529=0,0,1)+IF(G1529=0,0,1)+IF(H1529=0,0,1)+IF(I1529=0,0,1)+IF(J1529=0,0,1)+IF(K1529=0,0,1)+IF(L1529=0,0,1)+IF(M1529=0,0,1)+IF(N1529=0,0,1)+IF(O1529=0,0,1)</f>
        <v>0</v>
      </c>
      <c r="U1529" s="237"/>
      <c r="V1529" s="237"/>
      <c r="W1529" s="237"/>
      <c r="X1529" s="237"/>
      <c r="Y1529" s="237"/>
      <c r="Z1529" s="237"/>
      <c r="AA1529" s="237"/>
      <c r="AB1529" s="237"/>
      <c r="AC1529" s="237"/>
      <c r="AD1529" s="237"/>
      <c r="AE1529" s="237"/>
      <c r="AF1529" s="237"/>
      <c r="AG1529" s="237"/>
      <c r="AH1529" s="237"/>
      <c r="AI1529" s="237"/>
      <c r="AJ1529" s="237"/>
      <c r="AK1529" s="237"/>
      <c r="AL1529" s="237"/>
      <c r="AM1529" s="237"/>
      <c r="AN1529" s="237"/>
      <c r="AO1529" s="237"/>
      <c r="AP1529" s="237"/>
      <c r="AQ1529" s="237"/>
      <c r="AR1529" s="237"/>
      <c r="AS1529" s="237"/>
      <c r="AT1529" s="237"/>
      <c r="AU1529" s="237"/>
      <c r="AV1529" s="237"/>
      <c r="AW1529" s="237"/>
      <c r="AX1529" s="237"/>
      <c r="AY1529" s="237"/>
      <c r="AZ1529" s="237"/>
      <c r="BA1529" s="237"/>
      <c r="BB1529" s="237"/>
      <c r="BC1529" s="237"/>
      <c r="BD1529" s="237"/>
      <c r="BE1529" s="237"/>
      <c r="BF1529" s="237"/>
      <c r="BG1529" s="237"/>
      <c r="BH1529" s="237"/>
      <c r="BI1529" s="237"/>
      <c r="BJ1529" s="237"/>
      <c r="BK1529" s="237"/>
      <c r="BL1529" s="237"/>
      <c r="BM1529" s="237"/>
      <c r="BN1529" s="237"/>
      <c r="BO1529" s="237"/>
      <c r="BP1529" s="237"/>
      <c r="BQ1529" s="237"/>
      <c r="BR1529" s="237"/>
      <c r="BS1529" s="237"/>
      <c r="BT1529" s="237"/>
      <c r="BU1529" s="237"/>
      <c r="BV1529" s="237"/>
      <c r="BW1529" s="237"/>
      <c r="BX1529" s="237"/>
      <c r="BY1529" s="237"/>
      <c r="BZ1529" s="237"/>
      <c r="CA1529" s="237"/>
      <c r="CB1529" s="237"/>
      <c r="CC1529" s="237"/>
      <c r="CD1529" s="237"/>
      <c r="CE1529" s="237"/>
      <c r="CF1529" s="237"/>
      <c r="CG1529" s="237"/>
      <c r="CH1529" s="237"/>
      <c r="CI1529" s="237"/>
      <c r="CJ1529" s="237"/>
      <c r="CK1529" s="237"/>
      <c r="CL1529" s="237"/>
      <c r="CM1529" s="237"/>
      <c r="CN1529" s="237"/>
      <c r="CO1529" s="237"/>
      <c r="CP1529" s="237"/>
      <c r="CQ1529" s="237"/>
      <c r="CR1529" s="237"/>
      <c r="CS1529" s="237"/>
      <c r="CT1529" s="237"/>
      <c r="CU1529" s="237"/>
      <c r="CV1529" s="237"/>
      <c r="CW1529" s="237"/>
      <c r="CX1529" s="237"/>
      <c r="CY1529" s="237"/>
      <c r="CZ1529" s="237"/>
      <c r="DA1529" s="237"/>
      <c r="DB1529" s="237"/>
      <c r="DC1529" s="237"/>
      <c r="DD1529" s="237"/>
      <c r="DE1529" s="237"/>
      <c r="DF1529" s="237"/>
      <c r="DG1529" s="237"/>
      <c r="DH1529" s="237"/>
      <c r="DI1529" s="237"/>
      <c r="DJ1529" s="237"/>
      <c r="DK1529" s="237"/>
      <c r="DL1529" s="237"/>
      <c r="DM1529" s="237"/>
      <c r="DN1529" s="237"/>
      <c r="DO1529" s="237"/>
      <c r="DP1529" s="237"/>
      <c r="DQ1529" s="237"/>
      <c r="DR1529" s="237"/>
      <c r="DS1529" s="237"/>
      <c r="DT1529" s="237"/>
      <c r="DU1529" s="237"/>
      <c r="DV1529" s="237"/>
      <c r="DW1529" s="237"/>
      <c r="DX1529" s="237"/>
      <c r="DY1529" s="237"/>
      <c r="DZ1529" s="237"/>
      <c r="EA1529" s="237"/>
      <c r="EB1529" s="237"/>
      <c r="EC1529" s="237"/>
      <c r="ED1529" s="237"/>
      <c r="EE1529" s="237"/>
      <c r="EF1529" s="237"/>
      <c r="EG1529" s="237"/>
      <c r="EH1529" s="237"/>
      <c r="EI1529" s="237"/>
      <c r="EJ1529" s="237"/>
      <c r="EK1529" s="237"/>
      <c r="EL1529" s="237"/>
      <c r="EM1529" s="237"/>
      <c r="EN1529" s="237"/>
      <c r="EO1529" s="237"/>
      <c r="EP1529" s="237"/>
      <c r="EQ1529" s="237"/>
      <c r="ER1529" s="237"/>
      <c r="ES1529" s="237"/>
      <c r="ET1529" s="237"/>
      <c r="EU1529" s="237"/>
      <c r="EV1529" s="237"/>
      <c r="EW1529" s="237"/>
      <c r="EX1529" s="237"/>
      <c r="EY1529" s="237"/>
      <c r="EZ1529" s="237"/>
      <c r="FA1529" s="237"/>
      <c r="FB1529" s="237"/>
      <c r="FC1529" s="237"/>
      <c r="FD1529" s="237"/>
      <c r="FE1529" s="237"/>
      <c r="FF1529" s="237"/>
      <c r="FG1529" s="237"/>
      <c r="FH1529" s="237"/>
      <c r="FI1529" s="237"/>
      <c r="FJ1529" s="237"/>
      <c r="FK1529" s="237"/>
      <c r="FL1529" s="237"/>
      <c r="FM1529" s="237"/>
      <c r="FN1529" s="237"/>
      <c r="FO1529" s="237"/>
      <c r="FP1529" s="237"/>
      <c r="FQ1529" s="237"/>
      <c r="FR1529" s="237"/>
      <c r="FS1529" s="237"/>
      <c r="FT1529" s="237"/>
      <c r="FU1529" s="237"/>
      <c r="FV1529" s="237"/>
      <c r="FW1529" s="237"/>
      <c r="FX1529" s="237"/>
      <c r="FY1529" s="237"/>
      <c r="FZ1529" s="237"/>
      <c r="GA1529" s="237"/>
      <c r="GB1529" s="237"/>
      <c r="GC1529" s="237"/>
      <c r="GD1529" s="237"/>
      <c r="GE1529" s="237"/>
      <c r="GF1529" s="237"/>
      <c r="GG1529" s="237"/>
      <c r="GH1529" s="237"/>
      <c r="GI1529" s="237"/>
      <c r="GJ1529" s="237"/>
      <c r="GK1529" s="237"/>
      <c r="GL1529" s="237"/>
      <c r="GM1529" s="237"/>
      <c r="GN1529" s="237"/>
      <c r="GO1529" s="237"/>
      <c r="GP1529" s="237"/>
      <c r="GQ1529" s="237"/>
    </row>
    <row r="1530" spans="1:199" s="81" customFormat="1" ht="15" hidden="1">
      <c r="A1530" s="176" t="s">
        <v>3405</v>
      </c>
      <c r="B1530" s="241" t="s">
        <v>6698</v>
      </c>
      <c r="C1530" s="242">
        <v>0</v>
      </c>
      <c r="D1530" s="242">
        <v>0</v>
      </c>
      <c r="E1530" s="242">
        <v>0</v>
      </c>
      <c r="F1530" s="242">
        <v>0</v>
      </c>
      <c r="G1530" s="242">
        <v>0</v>
      </c>
      <c r="H1530" s="242">
        <v>0</v>
      </c>
      <c r="I1530" s="242">
        <v>0</v>
      </c>
      <c r="J1530" s="242">
        <v>0</v>
      </c>
      <c r="K1530" s="242">
        <v>0</v>
      </c>
      <c r="L1530" s="242">
        <v>0</v>
      </c>
      <c r="M1530" s="242">
        <v>0</v>
      </c>
      <c r="N1530" s="242">
        <v>0</v>
      </c>
      <c r="O1530" s="242">
        <v>0</v>
      </c>
      <c r="P1530" s="28"/>
      <c r="Q1530" s="242">
        <f>SUM(D1530:O1530)</f>
        <v>0</v>
      </c>
      <c r="R1530" s="242">
        <f>IF($R$19&lt;1,0,Q1530/$R$19)</f>
        <v>0</v>
      </c>
      <c r="S1530" s="243"/>
      <c r="T1530" s="351">
        <f>IF(Q1530=0,0,1)+IF(C1530=0,0,1)+IF(D1530=0,0,1)+IF(E1530=0,0,1)+IF(F1530=0,0,1)+IF(G1530=0,0,1)+IF(H1530=0,0,1)+IF(I1530=0,0,1)+IF(J1530=0,0,1)+IF(K1530=0,0,1)+IF(L1530=0,0,1)+IF(M1530=0,0,1)+IF(N1530=0,0,1)+IF(O1530=0,0,1)</f>
        <v>0</v>
      </c>
      <c r="U1530" s="237"/>
      <c r="V1530" s="237"/>
      <c r="W1530" s="237"/>
      <c r="X1530" s="237"/>
      <c r="Y1530" s="237"/>
      <c r="Z1530" s="237"/>
      <c r="AA1530" s="237"/>
      <c r="AB1530" s="237"/>
      <c r="AC1530" s="237"/>
      <c r="AD1530" s="237"/>
      <c r="AE1530" s="237"/>
      <c r="AF1530" s="237"/>
      <c r="AG1530" s="237"/>
      <c r="AH1530" s="237"/>
      <c r="AI1530" s="237"/>
      <c r="AJ1530" s="237"/>
      <c r="AK1530" s="237"/>
      <c r="AL1530" s="237"/>
      <c r="AM1530" s="237"/>
      <c r="AN1530" s="237"/>
      <c r="AO1530" s="237"/>
      <c r="AP1530" s="237"/>
      <c r="AQ1530" s="237"/>
      <c r="AR1530" s="237"/>
      <c r="AS1530" s="237"/>
      <c r="AT1530" s="237"/>
      <c r="AU1530" s="237"/>
      <c r="AV1530" s="237"/>
      <c r="AW1530" s="237"/>
      <c r="AX1530" s="237"/>
      <c r="AY1530" s="237"/>
      <c r="AZ1530" s="237"/>
      <c r="BA1530" s="237"/>
      <c r="BB1530" s="237"/>
      <c r="BC1530" s="237"/>
      <c r="BD1530" s="237"/>
      <c r="BE1530" s="237"/>
      <c r="BF1530" s="237"/>
      <c r="BG1530" s="237"/>
      <c r="BH1530" s="237"/>
      <c r="BI1530" s="237"/>
      <c r="BJ1530" s="237"/>
      <c r="BK1530" s="237"/>
      <c r="BL1530" s="237"/>
      <c r="BM1530" s="237"/>
      <c r="BN1530" s="237"/>
      <c r="BO1530" s="237"/>
      <c r="BP1530" s="237"/>
      <c r="BQ1530" s="237"/>
      <c r="BR1530" s="237"/>
      <c r="BS1530" s="237"/>
      <c r="BT1530" s="237"/>
      <c r="BU1530" s="237"/>
      <c r="BV1530" s="237"/>
      <c r="BW1530" s="237"/>
      <c r="BX1530" s="237"/>
      <c r="BY1530" s="237"/>
      <c r="BZ1530" s="237"/>
      <c r="CA1530" s="237"/>
      <c r="CB1530" s="237"/>
      <c r="CC1530" s="237"/>
      <c r="CD1530" s="237"/>
      <c r="CE1530" s="237"/>
      <c r="CF1530" s="237"/>
      <c r="CG1530" s="237"/>
      <c r="CH1530" s="237"/>
      <c r="CI1530" s="237"/>
      <c r="CJ1530" s="237"/>
      <c r="CK1530" s="237"/>
      <c r="CL1530" s="237"/>
      <c r="CM1530" s="237"/>
      <c r="CN1530" s="237"/>
      <c r="CO1530" s="237"/>
      <c r="CP1530" s="237"/>
      <c r="CQ1530" s="237"/>
      <c r="CR1530" s="237"/>
      <c r="CS1530" s="237"/>
      <c r="CT1530" s="237"/>
      <c r="CU1530" s="237"/>
      <c r="CV1530" s="237"/>
      <c r="CW1530" s="237"/>
      <c r="CX1530" s="237"/>
      <c r="CY1530" s="237"/>
      <c r="CZ1530" s="237"/>
      <c r="DA1530" s="237"/>
      <c r="DB1530" s="237"/>
      <c r="DC1530" s="237"/>
      <c r="DD1530" s="237"/>
      <c r="DE1530" s="237"/>
      <c r="DF1530" s="237"/>
      <c r="DG1530" s="237"/>
      <c r="DH1530" s="237"/>
      <c r="DI1530" s="237"/>
      <c r="DJ1530" s="237"/>
      <c r="DK1530" s="237"/>
      <c r="DL1530" s="237"/>
      <c r="DM1530" s="237"/>
      <c r="DN1530" s="237"/>
      <c r="DO1530" s="237"/>
      <c r="DP1530" s="237"/>
      <c r="DQ1530" s="237"/>
      <c r="DR1530" s="237"/>
      <c r="DS1530" s="237"/>
      <c r="DT1530" s="237"/>
      <c r="DU1530" s="237"/>
      <c r="DV1530" s="237"/>
      <c r="DW1530" s="237"/>
      <c r="DX1530" s="237"/>
      <c r="DY1530" s="237"/>
      <c r="DZ1530" s="237"/>
      <c r="EA1530" s="237"/>
      <c r="EB1530" s="237"/>
      <c r="EC1530" s="237"/>
      <c r="ED1530" s="237"/>
      <c r="EE1530" s="237"/>
      <c r="EF1530" s="237"/>
      <c r="EG1530" s="237"/>
      <c r="EH1530" s="237"/>
      <c r="EI1530" s="237"/>
      <c r="EJ1530" s="237"/>
      <c r="EK1530" s="237"/>
      <c r="EL1530" s="237"/>
      <c r="EM1530" s="237"/>
      <c r="EN1530" s="237"/>
      <c r="EO1530" s="237"/>
      <c r="EP1530" s="237"/>
      <c r="EQ1530" s="237"/>
      <c r="ER1530" s="237"/>
      <c r="ES1530" s="237"/>
      <c r="ET1530" s="237"/>
      <c r="EU1530" s="237"/>
      <c r="EV1530" s="237"/>
      <c r="EW1530" s="237"/>
      <c r="EX1530" s="237"/>
      <c r="EY1530" s="237"/>
      <c r="EZ1530" s="237"/>
      <c r="FA1530" s="237"/>
      <c r="FB1530" s="237"/>
      <c r="FC1530" s="237"/>
      <c r="FD1530" s="237"/>
      <c r="FE1530" s="237"/>
      <c r="FF1530" s="237"/>
      <c r="FG1530" s="237"/>
      <c r="FH1530" s="237"/>
      <c r="FI1530" s="237"/>
      <c r="FJ1530" s="237"/>
      <c r="FK1530" s="237"/>
      <c r="FL1530" s="237"/>
      <c r="FM1530" s="237"/>
      <c r="FN1530" s="237"/>
      <c r="FO1530" s="237"/>
      <c r="FP1530" s="237"/>
      <c r="FQ1530" s="237"/>
      <c r="FR1530" s="237"/>
      <c r="FS1530" s="237"/>
      <c r="FT1530" s="237"/>
      <c r="FU1530" s="237"/>
      <c r="FV1530" s="237"/>
      <c r="FW1530" s="237"/>
      <c r="FX1530" s="237"/>
      <c r="FY1530" s="237"/>
      <c r="FZ1530" s="237"/>
      <c r="GA1530" s="237"/>
      <c r="GB1530" s="237"/>
      <c r="GC1530" s="237"/>
      <c r="GD1530" s="237"/>
      <c r="GE1530" s="237"/>
      <c r="GF1530" s="237"/>
      <c r="GG1530" s="237"/>
      <c r="GH1530" s="237"/>
      <c r="GI1530" s="237"/>
      <c r="GJ1530" s="237"/>
      <c r="GK1530" s="237"/>
      <c r="GL1530" s="237"/>
      <c r="GM1530" s="237"/>
      <c r="GN1530" s="237"/>
      <c r="GO1530" s="237"/>
      <c r="GP1530" s="237"/>
      <c r="GQ1530" s="237"/>
    </row>
    <row r="1531" spans="1:199" s="81" customFormat="1" ht="15" hidden="1">
      <c r="A1531" s="176" t="s">
        <v>3406</v>
      </c>
      <c r="B1531" s="241" t="s">
        <v>6699</v>
      </c>
      <c r="C1531" s="242">
        <v>0</v>
      </c>
      <c r="D1531" s="242">
        <v>0</v>
      </c>
      <c r="E1531" s="242">
        <v>0</v>
      </c>
      <c r="F1531" s="242">
        <v>0</v>
      </c>
      <c r="G1531" s="242">
        <v>0</v>
      </c>
      <c r="H1531" s="242">
        <v>0</v>
      </c>
      <c r="I1531" s="242">
        <v>0</v>
      </c>
      <c r="J1531" s="242">
        <v>0</v>
      </c>
      <c r="K1531" s="242">
        <v>0</v>
      </c>
      <c r="L1531" s="242">
        <v>0</v>
      </c>
      <c r="M1531" s="242">
        <v>0</v>
      </c>
      <c r="N1531" s="242">
        <v>0</v>
      </c>
      <c r="O1531" s="242">
        <v>0</v>
      </c>
      <c r="P1531" s="28"/>
      <c r="Q1531" s="242">
        <f>SUM(D1531:O1531)</f>
        <v>0</v>
      </c>
      <c r="R1531" s="242">
        <f>IF($R$19&lt;1,0,Q1531/$R$19)</f>
        <v>0</v>
      </c>
      <c r="S1531" s="243"/>
      <c r="T1531" s="351">
        <f>IF(Q1531=0,0,1)+IF(C1531=0,0,1)+IF(D1531=0,0,1)+IF(E1531=0,0,1)+IF(F1531=0,0,1)+IF(G1531=0,0,1)+IF(H1531=0,0,1)+IF(I1531=0,0,1)+IF(J1531=0,0,1)+IF(K1531=0,0,1)+IF(L1531=0,0,1)+IF(M1531=0,0,1)+IF(N1531=0,0,1)+IF(O1531=0,0,1)</f>
        <v>0</v>
      </c>
      <c r="U1531" s="237"/>
      <c r="V1531" s="237"/>
      <c r="W1531" s="237"/>
      <c r="X1531" s="237"/>
      <c r="Y1531" s="237"/>
      <c r="Z1531" s="237"/>
      <c r="AA1531" s="237"/>
      <c r="AB1531" s="237"/>
      <c r="AC1531" s="237"/>
      <c r="AD1531" s="237"/>
      <c r="AE1531" s="237"/>
      <c r="AF1531" s="237"/>
      <c r="AG1531" s="237"/>
      <c r="AH1531" s="237"/>
      <c r="AI1531" s="237"/>
      <c r="AJ1531" s="237"/>
      <c r="AK1531" s="237"/>
      <c r="AL1531" s="237"/>
      <c r="AM1531" s="237"/>
      <c r="AN1531" s="237"/>
      <c r="AO1531" s="237"/>
      <c r="AP1531" s="237"/>
      <c r="AQ1531" s="237"/>
      <c r="AR1531" s="237"/>
      <c r="AS1531" s="237"/>
      <c r="AT1531" s="237"/>
      <c r="AU1531" s="237"/>
      <c r="AV1531" s="237"/>
      <c r="AW1531" s="237"/>
      <c r="AX1531" s="237"/>
      <c r="AY1531" s="237"/>
      <c r="AZ1531" s="237"/>
      <c r="BA1531" s="237"/>
      <c r="BB1531" s="237"/>
      <c r="BC1531" s="237"/>
      <c r="BD1531" s="237"/>
      <c r="BE1531" s="237"/>
      <c r="BF1531" s="237"/>
      <c r="BG1531" s="237"/>
      <c r="BH1531" s="237"/>
      <c r="BI1531" s="237"/>
      <c r="BJ1531" s="237"/>
      <c r="BK1531" s="237"/>
      <c r="BL1531" s="237"/>
      <c r="BM1531" s="237"/>
      <c r="BN1531" s="237"/>
      <c r="BO1531" s="237"/>
      <c r="BP1531" s="237"/>
      <c r="BQ1531" s="237"/>
      <c r="BR1531" s="237"/>
      <c r="BS1531" s="237"/>
      <c r="BT1531" s="237"/>
      <c r="BU1531" s="237"/>
      <c r="BV1531" s="237"/>
      <c r="BW1531" s="237"/>
      <c r="BX1531" s="237"/>
      <c r="BY1531" s="237"/>
      <c r="BZ1531" s="237"/>
      <c r="CA1531" s="237"/>
      <c r="CB1531" s="237"/>
      <c r="CC1531" s="237"/>
      <c r="CD1531" s="237"/>
      <c r="CE1531" s="237"/>
      <c r="CF1531" s="237"/>
      <c r="CG1531" s="237"/>
      <c r="CH1531" s="237"/>
      <c r="CI1531" s="237"/>
      <c r="CJ1531" s="237"/>
      <c r="CK1531" s="237"/>
      <c r="CL1531" s="237"/>
      <c r="CM1531" s="237"/>
      <c r="CN1531" s="237"/>
      <c r="CO1531" s="237"/>
      <c r="CP1531" s="237"/>
      <c r="CQ1531" s="237"/>
      <c r="CR1531" s="237"/>
      <c r="CS1531" s="237"/>
      <c r="CT1531" s="237"/>
      <c r="CU1531" s="237"/>
      <c r="CV1531" s="237"/>
      <c r="CW1531" s="237"/>
      <c r="CX1531" s="237"/>
      <c r="CY1531" s="237"/>
      <c r="CZ1531" s="237"/>
      <c r="DA1531" s="237"/>
      <c r="DB1531" s="237"/>
      <c r="DC1531" s="237"/>
      <c r="DD1531" s="237"/>
      <c r="DE1531" s="237"/>
      <c r="DF1531" s="237"/>
      <c r="DG1531" s="237"/>
      <c r="DH1531" s="237"/>
      <c r="DI1531" s="237"/>
      <c r="DJ1531" s="237"/>
      <c r="DK1531" s="237"/>
      <c r="DL1531" s="237"/>
      <c r="DM1531" s="237"/>
      <c r="DN1531" s="237"/>
      <c r="DO1531" s="237"/>
      <c r="DP1531" s="237"/>
      <c r="DQ1531" s="237"/>
      <c r="DR1531" s="237"/>
      <c r="DS1531" s="237"/>
      <c r="DT1531" s="237"/>
      <c r="DU1531" s="237"/>
      <c r="DV1531" s="237"/>
      <c r="DW1531" s="237"/>
      <c r="DX1531" s="237"/>
      <c r="DY1531" s="237"/>
      <c r="DZ1531" s="237"/>
      <c r="EA1531" s="237"/>
      <c r="EB1531" s="237"/>
      <c r="EC1531" s="237"/>
      <c r="ED1531" s="237"/>
      <c r="EE1531" s="237"/>
      <c r="EF1531" s="237"/>
      <c r="EG1531" s="237"/>
      <c r="EH1531" s="237"/>
      <c r="EI1531" s="237"/>
      <c r="EJ1531" s="237"/>
      <c r="EK1531" s="237"/>
      <c r="EL1531" s="237"/>
      <c r="EM1531" s="237"/>
      <c r="EN1531" s="237"/>
      <c r="EO1531" s="237"/>
      <c r="EP1531" s="237"/>
      <c r="EQ1531" s="237"/>
      <c r="ER1531" s="237"/>
      <c r="ES1531" s="237"/>
      <c r="ET1531" s="237"/>
      <c r="EU1531" s="237"/>
      <c r="EV1531" s="237"/>
      <c r="EW1531" s="237"/>
      <c r="EX1531" s="237"/>
      <c r="EY1531" s="237"/>
      <c r="EZ1531" s="237"/>
      <c r="FA1531" s="237"/>
      <c r="FB1531" s="237"/>
      <c r="FC1531" s="237"/>
      <c r="FD1531" s="237"/>
      <c r="FE1531" s="237"/>
      <c r="FF1531" s="237"/>
      <c r="FG1531" s="237"/>
      <c r="FH1531" s="237"/>
      <c r="FI1531" s="237"/>
      <c r="FJ1531" s="237"/>
      <c r="FK1531" s="237"/>
      <c r="FL1531" s="237"/>
      <c r="FM1531" s="237"/>
      <c r="FN1531" s="237"/>
      <c r="FO1531" s="237"/>
      <c r="FP1531" s="237"/>
      <c r="FQ1531" s="237"/>
      <c r="FR1531" s="237"/>
      <c r="FS1531" s="237"/>
      <c r="FT1531" s="237"/>
      <c r="FU1531" s="237"/>
      <c r="FV1531" s="237"/>
      <c r="FW1531" s="237"/>
      <c r="FX1531" s="237"/>
      <c r="FY1531" s="237"/>
      <c r="FZ1531" s="237"/>
      <c r="GA1531" s="237"/>
      <c r="GB1531" s="237"/>
      <c r="GC1531" s="237"/>
      <c r="GD1531" s="237"/>
      <c r="GE1531" s="237"/>
      <c r="GF1531" s="237"/>
      <c r="GG1531" s="237"/>
      <c r="GH1531" s="237"/>
      <c r="GI1531" s="237"/>
      <c r="GJ1531" s="237"/>
      <c r="GK1531" s="237"/>
      <c r="GL1531" s="237"/>
      <c r="GM1531" s="237"/>
      <c r="GN1531" s="237"/>
      <c r="GO1531" s="237"/>
      <c r="GP1531" s="237"/>
      <c r="GQ1531" s="237"/>
    </row>
    <row r="1532" spans="1:199" s="81" customFormat="1" ht="15" hidden="1">
      <c r="A1532" s="176" t="s">
        <v>3407</v>
      </c>
      <c r="B1532" s="241" t="s">
        <v>6700</v>
      </c>
      <c r="C1532" s="242">
        <v>0</v>
      </c>
      <c r="D1532" s="242">
        <v>0</v>
      </c>
      <c r="E1532" s="242">
        <v>0</v>
      </c>
      <c r="F1532" s="242">
        <v>0</v>
      </c>
      <c r="G1532" s="242">
        <v>0</v>
      </c>
      <c r="H1532" s="242">
        <v>0</v>
      </c>
      <c r="I1532" s="242">
        <v>0</v>
      </c>
      <c r="J1532" s="242">
        <v>0</v>
      </c>
      <c r="K1532" s="242">
        <v>0</v>
      </c>
      <c r="L1532" s="242">
        <v>0</v>
      </c>
      <c r="M1532" s="242">
        <v>0</v>
      </c>
      <c r="N1532" s="242">
        <v>0</v>
      </c>
      <c r="O1532" s="242">
        <v>0</v>
      </c>
      <c r="P1532" s="28"/>
      <c r="Q1532" s="242">
        <f>SUM(D1532:O1532)</f>
        <v>0</v>
      </c>
      <c r="R1532" s="242">
        <f>IF($R$19&lt;1,0,Q1532/$R$19)</f>
        <v>0</v>
      </c>
      <c r="S1532" s="243"/>
      <c r="T1532" s="351">
        <f>IF(Q1532=0,0,1)+IF(C1532=0,0,1)+IF(D1532=0,0,1)+IF(E1532=0,0,1)+IF(F1532=0,0,1)+IF(G1532=0,0,1)+IF(H1532=0,0,1)+IF(I1532=0,0,1)+IF(J1532=0,0,1)+IF(K1532=0,0,1)+IF(L1532=0,0,1)+IF(M1532=0,0,1)+IF(N1532=0,0,1)+IF(O1532=0,0,1)</f>
        <v>0</v>
      </c>
      <c r="U1532" s="237"/>
      <c r="V1532" s="237"/>
      <c r="W1532" s="237"/>
      <c r="X1532" s="237"/>
      <c r="Y1532" s="237"/>
      <c r="Z1532" s="237"/>
      <c r="AA1532" s="237"/>
      <c r="AB1532" s="237"/>
      <c r="AC1532" s="237"/>
      <c r="AD1532" s="237"/>
      <c r="AE1532" s="237"/>
      <c r="AF1532" s="237"/>
      <c r="AG1532" s="237"/>
      <c r="AH1532" s="237"/>
      <c r="AI1532" s="237"/>
      <c r="AJ1532" s="237"/>
      <c r="AK1532" s="237"/>
      <c r="AL1532" s="237"/>
      <c r="AM1532" s="237"/>
      <c r="AN1532" s="237"/>
      <c r="AO1532" s="237"/>
      <c r="AP1532" s="237"/>
      <c r="AQ1532" s="237"/>
      <c r="AR1532" s="237"/>
      <c r="AS1532" s="237"/>
      <c r="AT1532" s="237"/>
      <c r="AU1532" s="237"/>
      <c r="AV1532" s="237"/>
      <c r="AW1532" s="237"/>
      <c r="AX1532" s="237"/>
      <c r="AY1532" s="237"/>
      <c r="AZ1532" s="237"/>
      <c r="BA1532" s="237"/>
      <c r="BB1532" s="237"/>
      <c r="BC1532" s="237"/>
      <c r="BD1532" s="237"/>
      <c r="BE1532" s="237"/>
      <c r="BF1532" s="237"/>
      <c r="BG1532" s="237"/>
      <c r="BH1532" s="237"/>
      <c r="BI1532" s="237"/>
      <c r="BJ1532" s="237"/>
      <c r="BK1532" s="237"/>
      <c r="BL1532" s="237"/>
      <c r="BM1532" s="237"/>
      <c r="BN1532" s="237"/>
      <c r="BO1532" s="237"/>
      <c r="BP1532" s="237"/>
      <c r="BQ1532" s="237"/>
      <c r="BR1532" s="237"/>
      <c r="BS1532" s="237"/>
      <c r="BT1532" s="237"/>
      <c r="BU1532" s="237"/>
      <c r="BV1532" s="237"/>
      <c r="BW1532" s="237"/>
      <c r="BX1532" s="237"/>
      <c r="BY1532" s="237"/>
      <c r="BZ1532" s="237"/>
      <c r="CA1532" s="237"/>
      <c r="CB1532" s="237"/>
      <c r="CC1532" s="237"/>
      <c r="CD1532" s="237"/>
      <c r="CE1532" s="237"/>
      <c r="CF1532" s="237"/>
      <c r="CG1532" s="237"/>
      <c r="CH1532" s="237"/>
      <c r="CI1532" s="237"/>
      <c r="CJ1532" s="237"/>
      <c r="CK1532" s="237"/>
      <c r="CL1532" s="237"/>
      <c r="CM1532" s="237"/>
      <c r="CN1532" s="237"/>
      <c r="CO1532" s="237"/>
      <c r="CP1532" s="237"/>
      <c r="CQ1532" s="237"/>
      <c r="CR1532" s="237"/>
      <c r="CS1532" s="237"/>
      <c r="CT1532" s="237"/>
      <c r="CU1532" s="237"/>
      <c r="CV1532" s="237"/>
      <c r="CW1532" s="237"/>
      <c r="CX1532" s="237"/>
      <c r="CY1532" s="237"/>
      <c r="CZ1532" s="237"/>
      <c r="DA1532" s="237"/>
      <c r="DB1532" s="237"/>
      <c r="DC1532" s="237"/>
      <c r="DD1532" s="237"/>
      <c r="DE1532" s="237"/>
      <c r="DF1532" s="237"/>
      <c r="DG1532" s="237"/>
      <c r="DH1532" s="237"/>
      <c r="DI1532" s="237"/>
      <c r="DJ1532" s="237"/>
      <c r="DK1532" s="237"/>
      <c r="DL1532" s="237"/>
      <c r="DM1532" s="237"/>
      <c r="DN1532" s="237"/>
      <c r="DO1532" s="237"/>
      <c r="DP1532" s="237"/>
      <c r="DQ1532" s="237"/>
      <c r="DR1532" s="237"/>
      <c r="DS1532" s="237"/>
      <c r="DT1532" s="237"/>
      <c r="DU1532" s="237"/>
      <c r="DV1532" s="237"/>
      <c r="DW1532" s="237"/>
      <c r="DX1532" s="237"/>
      <c r="DY1532" s="237"/>
      <c r="DZ1532" s="237"/>
      <c r="EA1532" s="237"/>
      <c r="EB1532" s="237"/>
      <c r="EC1532" s="237"/>
      <c r="ED1532" s="237"/>
      <c r="EE1532" s="237"/>
      <c r="EF1532" s="237"/>
      <c r="EG1532" s="237"/>
      <c r="EH1532" s="237"/>
      <c r="EI1532" s="237"/>
      <c r="EJ1532" s="237"/>
      <c r="EK1532" s="237"/>
      <c r="EL1532" s="237"/>
      <c r="EM1532" s="237"/>
      <c r="EN1532" s="237"/>
      <c r="EO1532" s="237"/>
      <c r="EP1532" s="237"/>
      <c r="EQ1532" s="237"/>
      <c r="ER1532" s="237"/>
      <c r="ES1532" s="237"/>
      <c r="ET1532" s="237"/>
      <c r="EU1532" s="237"/>
      <c r="EV1532" s="237"/>
      <c r="EW1532" s="237"/>
      <c r="EX1532" s="237"/>
      <c r="EY1532" s="237"/>
      <c r="EZ1532" s="237"/>
      <c r="FA1532" s="237"/>
      <c r="FB1532" s="237"/>
      <c r="FC1532" s="237"/>
      <c r="FD1532" s="237"/>
      <c r="FE1532" s="237"/>
      <c r="FF1532" s="237"/>
      <c r="FG1532" s="237"/>
      <c r="FH1532" s="237"/>
      <c r="FI1532" s="237"/>
      <c r="FJ1532" s="237"/>
      <c r="FK1532" s="237"/>
      <c r="FL1532" s="237"/>
      <c r="FM1532" s="237"/>
      <c r="FN1532" s="237"/>
      <c r="FO1532" s="237"/>
      <c r="FP1532" s="237"/>
      <c r="FQ1532" s="237"/>
      <c r="FR1532" s="237"/>
      <c r="FS1532" s="237"/>
      <c r="FT1532" s="237"/>
      <c r="FU1532" s="237"/>
      <c r="FV1532" s="237"/>
      <c r="FW1532" s="237"/>
      <c r="FX1532" s="237"/>
      <c r="FY1532" s="237"/>
      <c r="FZ1532" s="237"/>
      <c r="GA1532" s="237"/>
      <c r="GB1532" s="237"/>
      <c r="GC1532" s="237"/>
      <c r="GD1532" s="237"/>
      <c r="GE1532" s="237"/>
      <c r="GF1532" s="237"/>
      <c r="GG1532" s="237"/>
      <c r="GH1532" s="237"/>
      <c r="GI1532" s="237"/>
      <c r="GJ1532" s="237"/>
      <c r="GK1532" s="237"/>
      <c r="GL1532" s="237"/>
      <c r="GM1532" s="237"/>
      <c r="GN1532" s="237"/>
      <c r="GO1532" s="237"/>
      <c r="GP1532" s="237"/>
      <c r="GQ1532" s="237"/>
    </row>
    <row r="1533" spans="1:199" s="81" customFormat="1" ht="15" hidden="1">
      <c r="A1533" s="176" t="s">
        <v>3408</v>
      </c>
      <c r="B1533" s="241" t="s">
        <v>6701</v>
      </c>
      <c r="C1533" s="242">
        <v>0</v>
      </c>
      <c r="D1533" s="242">
        <v>0</v>
      </c>
      <c r="E1533" s="242">
        <v>0</v>
      </c>
      <c r="F1533" s="242">
        <v>0</v>
      </c>
      <c r="G1533" s="242">
        <v>0</v>
      </c>
      <c r="H1533" s="242">
        <v>0</v>
      </c>
      <c r="I1533" s="242">
        <v>0</v>
      </c>
      <c r="J1533" s="242">
        <v>0</v>
      </c>
      <c r="K1533" s="242">
        <v>0</v>
      </c>
      <c r="L1533" s="242">
        <v>0</v>
      </c>
      <c r="M1533" s="242">
        <v>0</v>
      </c>
      <c r="N1533" s="242">
        <v>0</v>
      </c>
      <c r="O1533" s="242">
        <v>0</v>
      </c>
      <c r="P1533" s="28"/>
      <c r="Q1533" s="242">
        <f>SUM(D1533:O1533)</f>
        <v>0</v>
      </c>
      <c r="R1533" s="242">
        <f>IF($R$19&lt;1,0,Q1533/$R$19)</f>
        <v>0</v>
      </c>
      <c r="S1533" s="243"/>
      <c r="T1533" s="351">
        <f>IF(Q1533=0,0,1)+IF(C1533=0,0,1)+IF(D1533=0,0,1)+IF(E1533=0,0,1)+IF(F1533=0,0,1)+IF(G1533=0,0,1)+IF(H1533=0,0,1)+IF(I1533=0,0,1)+IF(J1533=0,0,1)+IF(K1533=0,0,1)+IF(L1533=0,0,1)+IF(M1533=0,0,1)+IF(N1533=0,0,1)+IF(O1533=0,0,1)</f>
        <v>0</v>
      </c>
      <c r="U1533" s="237"/>
      <c r="V1533" s="237"/>
      <c r="W1533" s="237"/>
      <c r="X1533" s="237"/>
      <c r="Y1533" s="237"/>
      <c r="Z1533" s="237"/>
      <c r="AA1533" s="237"/>
      <c r="AB1533" s="237"/>
      <c r="AC1533" s="237"/>
      <c r="AD1533" s="237"/>
      <c r="AE1533" s="237"/>
      <c r="AF1533" s="237"/>
      <c r="AG1533" s="237"/>
      <c r="AH1533" s="237"/>
      <c r="AI1533" s="237"/>
      <c r="AJ1533" s="237"/>
      <c r="AK1533" s="237"/>
      <c r="AL1533" s="237"/>
      <c r="AM1533" s="237"/>
      <c r="AN1533" s="237"/>
      <c r="AO1533" s="237"/>
      <c r="AP1533" s="237"/>
      <c r="AQ1533" s="237"/>
      <c r="AR1533" s="237"/>
      <c r="AS1533" s="237"/>
      <c r="AT1533" s="237"/>
      <c r="AU1533" s="237"/>
      <c r="AV1533" s="237"/>
      <c r="AW1533" s="237"/>
      <c r="AX1533" s="237"/>
      <c r="AY1533" s="237"/>
      <c r="AZ1533" s="237"/>
      <c r="BA1533" s="237"/>
      <c r="BB1533" s="237"/>
      <c r="BC1533" s="237"/>
      <c r="BD1533" s="237"/>
      <c r="BE1533" s="237"/>
      <c r="BF1533" s="237"/>
      <c r="BG1533" s="237"/>
      <c r="BH1533" s="237"/>
      <c r="BI1533" s="237"/>
      <c r="BJ1533" s="237"/>
      <c r="BK1533" s="237"/>
      <c r="BL1533" s="237"/>
      <c r="BM1533" s="237"/>
      <c r="BN1533" s="237"/>
      <c r="BO1533" s="237"/>
      <c r="BP1533" s="237"/>
      <c r="BQ1533" s="237"/>
      <c r="BR1533" s="237"/>
      <c r="BS1533" s="237"/>
      <c r="BT1533" s="237"/>
      <c r="BU1533" s="237"/>
      <c r="BV1533" s="237"/>
      <c r="BW1533" s="237"/>
      <c r="BX1533" s="237"/>
      <c r="BY1533" s="237"/>
      <c r="BZ1533" s="237"/>
      <c r="CA1533" s="237"/>
      <c r="CB1533" s="237"/>
      <c r="CC1533" s="237"/>
      <c r="CD1533" s="237"/>
      <c r="CE1533" s="237"/>
      <c r="CF1533" s="237"/>
      <c r="CG1533" s="237"/>
      <c r="CH1533" s="237"/>
      <c r="CI1533" s="237"/>
      <c r="CJ1533" s="237"/>
      <c r="CK1533" s="237"/>
      <c r="CL1533" s="237"/>
      <c r="CM1533" s="237"/>
      <c r="CN1533" s="237"/>
      <c r="CO1533" s="237"/>
      <c r="CP1533" s="237"/>
      <c r="CQ1533" s="237"/>
      <c r="CR1533" s="237"/>
      <c r="CS1533" s="237"/>
      <c r="CT1533" s="237"/>
      <c r="CU1533" s="237"/>
      <c r="CV1533" s="237"/>
      <c r="CW1533" s="237"/>
      <c r="CX1533" s="237"/>
      <c r="CY1533" s="237"/>
      <c r="CZ1533" s="237"/>
      <c r="DA1533" s="237"/>
      <c r="DB1533" s="237"/>
      <c r="DC1533" s="237"/>
      <c r="DD1533" s="237"/>
      <c r="DE1533" s="237"/>
      <c r="DF1533" s="237"/>
      <c r="DG1533" s="237"/>
      <c r="DH1533" s="237"/>
      <c r="DI1533" s="237"/>
      <c r="DJ1533" s="237"/>
      <c r="DK1533" s="237"/>
      <c r="DL1533" s="237"/>
      <c r="DM1533" s="237"/>
      <c r="DN1533" s="237"/>
      <c r="DO1533" s="237"/>
      <c r="DP1533" s="237"/>
      <c r="DQ1533" s="237"/>
      <c r="DR1533" s="237"/>
      <c r="DS1533" s="237"/>
      <c r="DT1533" s="237"/>
      <c r="DU1533" s="237"/>
      <c r="DV1533" s="237"/>
      <c r="DW1533" s="237"/>
      <c r="DX1533" s="237"/>
      <c r="DY1533" s="237"/>
      <c r="DZ1533" s="237"/>
      <c r="EA1533" s="237"/>
      <c r="EB1533" s="237"/>
      <c r="EC1533" s="237"/>
      <c r="ED1533" s="237"/>
      <c r="EE1533" s="237"/>
      <c r="EF1533" s="237"/>
      <c r="EG1533" s="237"/>
      <c r="EH1533" s="237"/>
      <c r="EI1533" s="237"/>
      <c r="EJ1533" s="237"/>
      <c r="EK1533" s="237"/>
      <c r="EL1533" s="237"/>
      <c r="EM1533" s="237"/>
      <c r="EN1533" s="237"/>
      <c r="EO1533" s="237"/>
      <c r="EP1533" s="237"/>
      <c r="EQ1533" s="237"/>
      <c r="ER1533" s="237"/>
      <c r="ES1533" s="237"/>
      <c r="ET1533" s="237"/>
      <c r="EU1533" s="237"/>
      <c r="EV1533" s="237"/>
      <c r="EW1533" s="237"/>
      <c r="EX1533" s="237"/>
      <c r="EY1533" s="237"/>
      <c r="EZ1533" s="237"/>
      <c r="FA1533" s="237"/>
      <c r="FB1533" s="237"/>
      <c r="FC1533" s="237"/>
      <c r="FD1533" s="237"/>
      <c r="FE1533" s="237"/>
      <c r="FF1533" s="237"/>
      <c r="FG1533" s="237"/>
      <c r="FH1533" s="237"/>
      <c r="FI1533" s="237"/>
      <c r="FJ1533" s="237"/>
      <c r="FK1533" s="237"/>
      <c r="FL1533" s="237"/>
      <c r="FM1533" s="237"/>
      <c r="FN1533" s="237"/>
      <c r="FO1533" s="237"/>
      <c r="FP1533" s="237"/>
      <c r="FQ1533" s="237"/>
      <c r="FR1533" s="237"/>
      <c r="FS1533" s="237"/>
      <c r="FT1533" s="237"/>
      <c r="FU1533" s="237"/>
      <c r="FV1533" s="237"/>
      <c r="FW1533" s="237"/>
      <c r="FX1533" s="237"/>
      <c r="FY1533" s="237"/>
      <c r="FZ1533" s="237"/>
      <c r="GA1533" s="237"/>
      <c r="GB1533" s="237"/>
      <c r="GC1533" s="237"/>
      <c r="GD1533" s="237"/>
      <c r="GE1533" s="237"/>
      <c r="GF1533" s="237"/>
      <c r="GG1533" s="237"/>
      <c r="GH1533" s="237"/>
      <c r="GI1533" s="237"/>
      <c r="GJ1533" s="237"/>
      <c r="GK1533" s="237"/>
      <c r="GL1533" s="237"/>
      <c r="GM1533" s="237"/>
      <c r="GN1533" s="237"/>
      <c r="GO1533" s="237"/>
      <c r="GP1533" s="237"/>
      <c r="GQ1533" s="237"/>
    </row>
    <row r="1534" spans="1:199" s="81" customFormat="1" ht="15" hidden="1">
      <c r="A1534" s="176" t="s">
        <v>3409</v>
      </c>
      <c r="B1534" s="241" t="s">
        <v>6702</v>
      </c>
      <c r="C1534" s="242">
        <v>0</v>
      </c>
      <c r="D1534" s="242">
        <v>0</v>
      </c>
      <c r="E1534" s="242">
        <v>0</v>
      </c>
      <c r="F1534" s="242">
        <v>0</v>
      </c>
      <c r="G1534" s="242">
        <v>0</v>
      </c>
      <c r="H1534" s="242">
        <v>0</v>
      </c>
      <c r="I1534" s="242">
        <v>0</v>
      </c>
      <c r="J1534" s="242">
        <v>0</v>
      </c>
      <c r="K1534" s="242">
        <v>0</v>
      </c>
      <c r="L1534" s="242">
        <v>0</v>
      </c>
      <c r="M1534" s="242">
        <v>0</v>
      </c>
      <c r="N1534" s="242">
        <v>0</v>
      </c>
      <c r="O1534" s="242">
        <v>0</v>
      </c>
      <c r="P1534" s="28"/>
      <c r="Q1534" s="242">
        <f>SUM(D1534:O1534)</f>
        <v>0</v>
      </c>
      <c r="R1534" s="242">
        <f>IF($R$19&lt;1,0,Q1534/$R$19)</f>
        <v>0</v>
      </c>
      <c r="S1534" s="243"/>
      <c r="T1534" s="351">
        <f>IF(Q1534=0,0,1)+IF(C1534=0,0,1)+IF(D1534=0,0,1)+IF(E1534=0,0,1)+IF(F1534=0,0,1)+IF(G1534=0,0,1)+IF(H1534=0,0,1)+IF(I1534=0,0,1)+IF(J1534=0,0,1)+IF(K1534=0,0,1)+IF(L1534=0,0,1)+IF(M1534=0,0,1)+IF(N1534=0,0,1)+IF(O1534=0,0,1)</f>
        <v>0</v>
      </c>
      <c r="U1534" s="237"/>
      <c r="V1534" s="237"/>
      <c r="W1534" s="237"/>
      <c r="X1534" s="237"/>
      <c r="Y1534" s="237"/>
      <c r="Z1534" s="237"/>
      <c r="AA1534" s="237"/>
      <c r="AB1534" s="237"/>
      <c r="AC1534" s="237"/>
      <c r="AD1534" s="237"/>
      <c r="AE1534" s="237"/>
      <c r="AF1534" s="237"/>
      <c r="AG1534" s="237"/>
      <c r="AH1534" s="237"/>
      <c r="AI1534" s="237"/>
      <c r="AJ1534" s="237"/>
      <c r="AK1534" s="237"/>
      <c r="AL1534" s="237"/>
      <c r="AM1534" s="237"/>
      <c r="AN1534" s="237"/>
      <c r="AO1534" s="237"/>
      <c r="AP1534" s="237"/>
      <c r="AQ1534" s="237"/>
      <c r="AR1534" s="237"/>
      <c r="AS1534" s="237"/>
      <c r="AT1534" s="237"/>
      <c r="AU1534" s="237"/>
      <c r="AV1534" s="237"/>
      <c r="AW1534" s="237"/>
      <c r="AX1534" s="237"/>
      <c r="AY1534" s="237"/>
      <c r="AZ1534" s="237"/>
      <c r="BA1534" s="237"/>
      <c r="BB1534" s="237"/>
      <c r="BC1534" s="237"/>
      <c r="BD1534" s="237"/>
      <c r="BE1534" s="237"/>
      <c r="BF1534" s="237"/>
      <c r="BG1534" s="237"/>
      <c r="BH1534" s="237"/>
      <c r="BI1534" s="237"/>
      <c r="BJ1534" s="237"/>
      <c r="BK1534" s="237"/>
      <c r="BL1534" s="237"/>
      <c r="BM1534" s="237"/>
      <c r="BN1534" s="237"/>
      <c r="BO1534" s="237"/>
      <c r="BP1534" s="237"/>
      <c r="BQ1534" s="237"/>
      <c r="BR1534" s="237"/>
      <c r="BS1534" s="237"/>
      <c r="BT1534" s="237"/>
      <c r="BU1534" s="237"/>
      <c r="BV1534" s="237"/>
      <c r="BW1534" s="237"/>
      <c r="BX1534" s="237"/>
      <c r="BY1534" s="237"/>
      <c r="BZ1534" s="237"/>
      <c r="CA1534" s="237"/>
      <c r="CB1534" s="237"/>
      <c r="CC1534" s="237"/>
      <c r="CD1534" s="237"/>
      <c r="CE1534" s="237"/>
      <c r="CF1534" s="237"/>
      <c r="CG1534" s="237"/>
      <c r="CH1534" s="237"/>
      <c r="CI1534" s="237"/>
      <c r="CJ1534" s="237"/>
      <c r="CK1534" s="237"/>
      <c r="CL1534" s="237"/>
      <c r="CM1534" s="237"/>
      <c r="CN1534" s="237"/>
      <c r="CO1534" s="237"/>
      <c r="CP1534" s="237"/>
      <c r="CQ1534" s="237"/>
      <c r="CR1534" s="237"/>
      <c r="CS1534" s="237"/>
      <c r="CT1534" s="237"/>
      <c r="CU1534" s="237"/>
      <c r="CV1534" s="237"/>
      <c r="CW1534" s="237"/>
      <c r="CX1534" s="237"/>
      <c r="CY1534" s="237"/>
      <c r="CZ1534" s="237"/>
      <c r="DA1534" s="237"/>
      <c r="DB1534" s="237"/>
      <c r="DC1534" s="237"/>
      <c r="DD1534" s="237"/>
      <c r="DE1534" s="237"/>
      <c r="DF1534" s="237"/>
      <c r="DG1534" s="237"/>
      <c r="DH1534" s="237"/>
      <c r="DI1534" s="237"/>
      <c r="DJ1534" s="237"/>
      <c r="DK1534" s="237"/>
      <c r="DL1534" s="237"/>
      <c r="DM1534" s="237"/>
      <c r="DN1534" s="237"/>
      <c r="DO1534" s="237"/>
      <c r="DP1534" s="237"/>
      <c r="DQ1534" s="237"/>
      <c r="DR1534" s="237"/>
      <c r="DS1534" s="237"/>
      <c r="DT1534" s="237"/>
      <c r="DU1534" s="237"/>
      <c r="DV1534" s="237"/>
      <c r="DW1534" s="237"/>
      <c r="DX1534" s="237"/>
      <c r="DY1534" s="237"/>
      <c r="DZ1534" s="237"/>
      <c r="EA1534" s="237"/>
      <c r="EB1534" s="237"/>
      <c r="EC1534" s="237"/>
      <c r="ED1534" s="237"/>
      <c r="EE1534" s="237"/>
      <c r="EF1534" s="237"/>
      <c r="EG1534" s="237"/>
      <c r="EH1534" s="237"/>
      <c r="EI1534" s="237"/>
      <c r="EJ1534" s="237"/>
      <c r="EK1534" s="237"/>
      <c r="EL1534" s="237"/>
      <c r="EM1534" s="237"/>
      <c r="EN1534" s="237"/>
      <c r="EO1534" s="237"/>
      <c r="EP1534" s="237"/>
      <c r="EQ1534" s="237"/>
      <c r="ER1534" s="237"/>
      <c r="ES1534" s="237"/>
      <c r="ET1534" s="237"/>
      <c r="EU1534" s="237"/>
      <c r="EV1534" s="237"/>
      <c r="EW1534" s="237"/>
      <c r="EX1534" s="237"/>
      <c r="EY1534" s="237"/>
      <c r="EZ1534" s="237"/>
      <c r="FA1534" s="237"/>
      <c r="FB1534" s="237"/>
      <c r="FC1534" s="237"/>
      <c r="FD1534" s="237"/>
      <c r="FE1534" s="237"/>
      <c r="FF1534" s="237"/>
      <c r="FG1534" s="237"/>
      <c r="FH1534" s="237"/>
      <c r="FI1534" s="237"/>
      <c r="FJ1534" s="237"/>
      <c r="FK1534" s="237"/>
      <c r="FL1534" s="237"/>
      <c r="FM1534" s="237"/>
      <c r="FN1534" s="237"/>
      <c r="FO1534" s="237"/>
      <c r="FP1534" s="237"/>
      <c r="FQ1534" s="237"/>
      <c r="FR1534" s="237"/>
      <c r="FS1534" s="237"/>
      <c r="FT1534" s="237"/>
      <c r="FU1534" s="237"/>
      <c r="FV1534" s="237"/>
      <c r="FW1534" s="237"/>
      <c r="FX1534" s="237"/>
      <c r="FY1534" s="237"/>
      <c r="FZ1534" s="237"/>
      <c r="GA1534" s="237"/>
      <c r="GB1534" s="237"/>
      <c r="GC1534" s="237"/>
      <c r="GD1534" s="237"/>
      <c r="GE1534" s="237"/>
      <c r="GF1534" s="237"/>
      <c r="GG1534" s="237"/>
      <c r="GH1534" s="237"/>
      <c r="GI1534" s="237"/>
      <c r="GJ1534" s="237"/>
      <c r="GK1534" s="237"/>
      <c r="GL1534" s="237"/>
      <c r="GM1534" s="237"/>
      <c r="GN1534" s="237"/>
      <c r="GO1534" s="237"/>
      <c r="GP1534" s="237"/>
      <c r="GQ1534" s="237"/>
    </row>
    <row r="1535" spans="1:199" s="81" customFormat="1" ht="15" hidden="1">
      <c r="A1535" s="176" t="s">
        <v>3410</v>
      </c>
      <c r="B1535" s="241" t="s">
        <v>6703</v>
      </c>
      <c r="C1535" s="242">
        <v>0</v>
      </c>
      <c r="D1535" s="242">
        <v>0</v>
      </c>
      <c r="E1535" s="242">
        <v>0</v>
      </c>
      <c r="F1535" s="242">
        <v>0</v>
      </c>
      <c r="G1535" s="242">
        <v>0</v>
      </c>
      <c r="H1535" s="242">
        <v>0</v>
      </c>
      <c r="I1535" s="242">
        <v>0</v>
      </c>
      <c r="J1535" s="242">
        <v>0</v>
      </c>
      <c r="K1535" s="242">
        <v>0</v>
      </c>
      <c r="L1535" s="242">
        <v>0</v>
      </c>
      <c r="M1535" s="242">
        <v>0</v>
      </c>
      <c r="N1535" s="242">
        <v>0</v>
      </c>
      <c r="O1535" s="242">
        <v>0</v>
      </c>
      <c r="P1535" s="28"/>
      <c r="Q1535" s="242">
        <f>SUM(D1535:O1535)</f>
        <v>0</v>
      </c>
      <c r="R1535" s="242">
        <f>IF($R$19&lt;1,0,Q1535/$R$19)</f>
        <v>0</v>
      </c>
      <c r="S1535" s="243"/>
      <c r="T1535" s="351">
        <f>IF(Q1535=0,0,1)+IF(C1535=0,0,1)+IF(D1535=0,0,1)+IF(E1535=0,0,1)+IF(F1535=0,0,1)+IF(G1535=0,0,1)+IF(H1535=0,0,1)+IF(I1535=0,0,1)+IF(J1535=0,0,1)+IF(K1535=0,0,1)+IF(L1535=0,0,1)+IF(M1535=0,0,1)+IF(N1535=0,0,1)+IF(O1535=0,0,1)</f>
        <v>0</v>
      </c>
      <c r="U1535" s="237"/>
      <c r="V1535" s="237"/>
      <c r="W1535" s="237"/>
      <c r="X1535" s="237"/>
      <c r="Y1535" s="237"/>
      <c r="Z1535" s="237"/>
      <c r="AA1535" s="237"/>
      <c r="AB1535" s="237"/>
      <c r="AC1535" s="237"/>
      <c r="AD1535" s="237"/>
      <c r="AE1535" s="237"/>
      <c r="AF1535" s="237"/>
      <c r="AG1535" s="237"/>
      <c r="AH1535" s="237"/>
      <c r="AI1535" s="237"/>
      <c r="AJ1535" s="237"/>
      <c r="AK1535" s="237"/>
      <c r="AL1535" s="237"/>
      <c r="AM1535" s="237"/>
      <c r="AN1535" s="237"/>
      <c r="AO1535" s="237"/>
      <c r="AP1535" s="237"/>
      <c r="AQ1535" s="237"/>
      <c r="AR1535" s="237"/>
      <c r="AS1535" s="237"/>
      <c r="AT1535" s="237"/>
      <c r="AU1535" s="237"/>
      <c r="AV1535" s="237"/>
      <c r="AW1535" s="237"/>
      <c r="AX1535" s="237"/>
      <c r="AY1535" s="237"/>
      <c r="AZ1535" s="237"/>
      <c r="BA1535" s="237"/>
      <c r="BB1535" s="237"/>
      <c r="BC1535" s="237"/>
      <c r="BD1535" s="237"/>
      <c r="BE1535" s="237"/>
      <c r="BF1535" s="237"/>
      <c r="BG1535" s="237"/>
      <c r="BH1535" s="237"/>
      <c r="BI1535" s="237"/>
      <c r="BJ1535" s="237"/>
      <c r="BK1535" s="237"/>
      <c r="BL1535" s="237"/>
      <c r="BM1535" s="237"/>
      <c r="BN1535" s="237"/>
      <c r="BO1535" s="237"/>
      <c r="BP1535" s="237"/>
      <c r="BQ1535" s="237"/>
      <c r="BR1535" s="237"/>
      <c r="BS1535" s="237"/>
      <c r="BT1535" s="237"/>
      <c r="BU1535" s="237"/>
      <c r="BV1535" s="237"/>
      <c r="BW1535" s="237"/>
      <c r="BX1535" s="237"/>
      <c r="BY1535" s="237"/>
      <c r="BZ1535" s="237"/>
      <c r="CA1535" s="237"/>
      <c r="CB1535" s="237"/>
      <c r="CC1535" s="237"/>
      <c r="CD1535" s="237"/>
      <c r="CE1535" s="237"/>
      <c r="CF1535" s="237"/>
      <c r="CG1535" s="237"/>
      <c r="CH1535" s="237"/>
      <c r="CI1535" s="237"/>
      <c r="CJ1535" s="237"/>
      <c r="CK1535" s="237"/>
      <c r="CL1535" s="237"/>
      <c r="CM1535" s="237"/>
      <c r="CN1535" s="237"/>
      <c r="CO1535" s="237"/>
      <c r="CP1535" s="237"/>
      <c r="CQ1535" s="237"/>
      <c r="CR1535" s="237"/>
      <c r="CS1535" s="237"/>
      <c r="CT1535" s="237"/>
      <c r="CU1535" s="237"/>
      <c r="CV1535" s="237"/>
      <c r="CW1535" s="237"/>
      <c r="CX1535" s="237"/>
      <c r="CY1535" s="237"/>
      <c r="CZ1535" s="237"/>
      <c r="DA1535" s="237"/>
      <c r="DB1535" s="237"/>
      <c r="DC1535" s="237"/>
      <c r="DD1535" s="237"/>
      <c r="DE1535" s="237"/>
      <c r="DF1535" s="237"/>
      <c r="DG1535" s="237"/>
      <c r="DH1535" s="237"/>
      <c r="DI1535" s="237"/>
      <c r="DJ1535" s="237"/>
      <c r="DK1535" s="237"/>
      <c r="DL1535" s="237"/>
      <c r="DM1535" s="237"/>
      <c r="DN1535" s="237"/>
      <c r="DO1535" s="237"/>
      <c r="DP1535" s="237"/>
      <c r="DQ1535" s="237"/>
      <c r="DR1535" s="237"/>
      <c r="DS1535" s="237"/>
      <c r="DT1535" s="237"/>
      <c r="DU1535" s="237"/>
      <c r="DV1535" s="237"/>
      <c r="DW1535" s="237"/>
      <c r="DX1535" s="237"/>
      <c r="DY1535" s="237"/>
      <c r="DZ1535" s="237"/>
      <c r="EA1535" s="237"/>
      <c r="EB1535" s="237"/>
      <c r="EC1535" s="237"/>
      <c r="ED1535" s="237"/>
      <c r="EE1535" s="237"/>
      <c r="EF1535" s="237"/>
      <c r="EG1535" s="237"/>
      <c r="EH1535" s="237"/>
      <c r="EI1535" s="237"/>
      <c r="EJ1535" s="237"/>
      <c r="EK1535" s="237"/>
      <c r="EL1535" s="237"/>
      <c r="EM1535" s="237"/>
      <c r="EN1535" s="237"/>
      <c r="EO1535" s="237"/>
      <c r="EP1535" s="237"/>
      <c r="EQ1535" s="237"/>
      <c r="ER1535" s="237"/>
      <c r="ES1535" s="237"/>
      <c r="ET1535" s="237"/>
      <c r="EU1535" s="237"/>
      <c r="EV1535" s="237"/>
      <c r="EW1535" s="237"/>
      <c r="EX1535" s="237"/>
      <c r="EY1535" s="237"/>
      <c r="EZ1535" s="237"/>
      <c r="FA1535" s="237"/>
      <c r="FB1535" s="237"/>
      <c r="FC1535" s="237"/>
      <c r="FD1535" s="237"/>
      <c r="FE1535" s="237"/>
      <c r="FF1535" s="237"/>
      <c r="FG1535" s="237"/>
      <c r="FH1535" s="237"/>
      <c r="FI1535" s="237"/>
      <c r="FJ1535" s="237"/>
      <c r="FK1535" s="237"/>
      <c r="FL1535" s="237"/>
      <c r="FM1535" s="237"/>
      <c r="FN1535" s="237"/>
      <c r="FO1535" s="237"/>
      <c r="FP1535" s="237"/>
      <c r="FQ1535" s="237"/>
      <c r="FR1535" s="237"/>
      <c r="FS1535" s="237"/>
      <c r="FT1535" s="237"/>
      <c r="FU1535" s="237"/>
      <c r="FV1535" s="237"/>
      <c r="FW1535" s="237"/>
      <c r="FX1535" s="237"/>
      <c r="FY1535" s="237"/>
      <c r="FZ1535" s="237"/>
      <c r="GA1535" s="237"/>
      <c r="GB1535" s="237"/>
      <c r="GC1535" s="237"/>
      <c r="GD1535" s="237"/>
      <c r="GE1535" s="237"/>
      <c r="GF1535" s="237"/>
      <c r="GG1535" s="237"/>
      <c r="GH1535" s="237"/>
      <c r="GI1535" s="237"/>
      <c r="GJ1535" s="237"/>
      <c r="GK1535" s="237"/>
      <c r="GL1535" s="237"/>
      <c r="GM1535" s="237"/>
      <c r="GN1535" s="237"/>
      <c r="GO1535" s="237"/>
      <c r="GP1535" s="237"/>
      <c r="GQ1535" s="237"/>
    </row>
    <row r="1536" spans="1:199" s="81" customFormat="1" ht="15" hidden="1">
      <c r="A1536" s="176" t="s">
        <v>3411</v>
      </c>
      <c r="B1536" s="241" t="s">
        <v>6704</v>
      </c>
      <c r="C1536" s="242">
        <v>0</v>
      </c>
      <c r="D1536" s="242">
        <v>0</v>
      </c>
      <c r="E1536" s="242">
        <v>0</v>
      </c>
      <c r="F1536" s="242">
        <v>0</v>
      </c>
      <c r="G1536" s="242">
        <v>0</v>
      </c>
      <c r="H1536" s="242">
        <v>0</v>
      </c>
      <c r="I1536" s="242">
        <v>0</v>
      </c>
      <c r="J1536" s="242">
        <v>0</v>
      </c>
      <c r="K1536" s="242">
        <v>0</v>
      </c>
      <c r="L1536" s="242">
        <v>0</v>
      </c>
      <c r="M1536" s="242">
        <v>0</v>
      </c>
      <c r="N1536" s="242">
        <v>0</v>
      </c>
      <c r="O1536" s="242">
        <v>0</v>
      </c>
      <c r="P1536" s="28"/>
      <c r="Q1536" s="242">
        <f>SUM(D1536:O1536)</f>
        <v>0</v>
      </c>
      <c r="R1536" s="242">
        <f>IF($R$19&lt;1,0,Q1536/$R$19)</f>
        <v>0</v>
      </c>
      <c r="S1536" s="243"/>
      <c r="T1536" s="351">
        <f>IF(Q1536=0,0,1)+IF(C1536=0,0,1)+IF(D1536=0,0,1)+IF(E1536=0,0,1)+IF(F1536=0,0,1)+IF(G1536=0,0,1)+IF(H1536=0,0,1)+IF(I1536=0,0,1)+IF(J1536=0,0,1)+IF(K1536=0,0,1)+IF(L1536=0,0,1)+IF(M1536=0,0,1)+IF(N1536=0,0,1)+IF(O1536=0,0,1)</f>
        <v>0</v>
      </c>
      <c r="U1536" s="237"/>
      <c r="V1536" s="237"/>
      <c r="W1536" s="237"/>
      <c r="X1536" s="237"/>
      <c r="Y1536" s="237"/>
      <c r="Z1536" s="237"/>
      <c r="AA1536" s="237"/>
      <c r="AB1536" s="237"/>
      <c r="AC1536" s="237"/>
      <c r="AD1536" s="237"/>
      <c r="AE1536" s="237"/>
      <c r="AF1536" s="237"/>
      <c r="AG1536" s="237"/>
      <c r="AH1536" s="237"/>
      <c r="AI1536" s="237"/>
      <c r="AJ1536" s="237"/>
      <c r="AK1536" s="237"/>
      <c r="AL1536" s="237"/>
      <c r="AM1536" s="237"/>
      <c r="AN1536" s="237"/>
      <c r="AO1536" s="237"/>
      <c r="AP1536" s="237"/>
      <c r="AQ1536" s="237"/>
      <c r="AR1536" s="237"/>
      <c r="AS1536" s="237"/>
      <c r="AT1536" s="237"/>
      <c r="AU1536" s="237"/>
      <c r="AV1536" s="237"/>
      <c r="AW1536" s="237"/>
      <c r="AX1536" s="237"/>
      <c r="AY1536" s="237"/>
      <c r="AZ1536" s="237"/>
      <c r="BA1536" s="237"/>
      <c r="BB1536" s="237"/>
      <c r="BC1536" s="237"/>
      <c r="BD1536" s="237"/>
      <c r="BE1536" s="237"/>
      <c r="BF1536" s="237"/>
      <c r="BG1536" s="237"/>
      <c r="BH1536" s="237"/>
      <c r="BI1536" s="237"/>
      <c r="BJ1536" s="237"/>
      <c r="BK1536" s="237"/>
      <c r="BL1536" s="237"/>
      <c r="BM1536" s="237"/>
      <c r="BN1536" s="237"/>
      <c r="BO1536" s="237"/>
      <c r="BP1536" s="237"/>
      <c r="BQ1536" s="237"/>
      <c r="BR1536" s="237"/>
      <c r="BS1536" s="237"/>
      <c r="BT1536" s="237"/>
      <c r="BU1536" s="237"/>
      <c r="BV1536" s="237"/>
      <c r="BW1536" s="237"/>
      <c r="BX1536" s="237"/>
      <c r="BY1536" s="237"/>
      <c r="BZ1536" s="237"/>
      <c r="CA1536" s="237"/>
      <c r="CB1536" s="237"/>
      <c r="CC1536" s="237"/>
      <c r="CD1536" s="237"/>
      <c r="CE1536" s="237"/>
      <c r="CF1536" s="237"/>
      <c r="CG1536" s="237"/>
      <c r="CH1536" s="237"/>
      <c r="CI1536" s="237"/>
      <c r="CJ1536" s="237"/>
      <c r="CK1536" s="237"/>
      <c r="CL1536" s="237"/>
      <c r="CM1536" s="237"/>
      <c r="CN1536" s="237"/>
      <c r="CO1536" s="237"/>
      <c r="CP1536" s="237"/>
      <c r="CQ1536" s="237"/>
      <c r="CR1536" s="237"/>
      <c r="CS1536" s="237"/>
      <c r="CT1536" s="237"/>
      <c r="CU1536" s="237"/>
      <c r="CV1536" s="237"/>
      <c r="CW1536" s="237"/>
      <c r="CX1536" s="237"/>
      <c r="CY1536" s="237"/>
      <c r="CZ1536" s="237"/>
      <c r="DA1536" s="237"/>
      <c r="DB1536" s="237"/>
      <c r="DC1536" s="237"/>
      <c r="DD1536" s="237"/>
      <c r="DE1536" s="237"/>
      <c r="DF1536" s="237"/>
      <c r="DG1536" s="237"/>
      <c r="DH1536" s="237"/>
      <c r="DI1536" s="237"/>
      <c r="DJ1536" s="237"/>
      <c r="DK1536" s="237"/>
      <c r="DL1536" s="237"/>
      <c r="DM1536" s="237"/>
      <c r="DN1536" s="237"/>
      <c r="DO1536" s="237"/>
      <c r="DP1536" s="237"/>
      <c r="DQ1536" s="237"/>
      <c r="DR1536" s="237"/>
      <c r="DS1536" s="237"/>
      <c r="DT1536" s="237"/>
      <c r="DU1536" s="237"/>
      <c r="DV1536" s="237"/>
      <c r="DW1536" s="237"/>
      <c r="DX1536" s="237"/>
      <c r="DY1536" s="237"/>
      <c r="DZ1536" s="237"/>
      <c r="EA1536" s="237"/>
      <c r="EB1536" s="237"/>
      <c r="EC1536" s="237"/>
      <c r="ED1536" s="237"/>
      <c r="EE1536" s="237"/>
      <c r="EF1536" s="237"/>
      <c r="EG1536" s="237"/>
      <c r="EH1536" s="237"/>
      <c r="EI1536" s="237"/>
      <c r="EJ1536" s="237"/>
      <c r="EK1536" s="237"/>
      <c r="EL1536" s="237"/>
      <c r="EM1536" s="237"/>
      <c r="EN1536" s="237"/>
      <c r="EO1536" s="237"/>
      <c r="EP1536" s="237"/>
      <c r="EQ1536" s="237"/>
      <c r="ER1536" s="237"/>
      <c r="ES1536" s="237"/>
      <c r="ET1536" s="237"/>
      <c r="EU1536" s="237"/>
      <c r="EV1536" s="237"/>
      <c r="EW1536" s="237"/>
      <c r="EX1536" s="237"/>
      <c r="EY1536" s="237"/>
      <c r="EZ1536" s="237"/>
      <c r="FA1536" s="237"/>
      <c r="FB1536" s="237"/>
      <c r="FC1536" s="237"/>
      <c r="FD1536" s="237"/>
      <c r="FE1536" s="237"/>
      <c r="FF1536" s="237"/>
      <c r="FG1536" s="237"/>
      <c r="FH1536" s="237"/>
      <c r="FI1536" s="237"/>
      <c r="FJ1536" s="237"/>
      <c r="FK1536" s="237"/>
      <c r="FL1536" s="237"/>
      <c r="FM1536" s="237"/>
      <c r="FN1536" s="237"/>
      <c r="FO1536" s="237"/>
      <c r="FP1536" s="237"/>
      <c r="FQ1536" s="237"/>
      <c r="FR1536" s="237"/>
      <c r="FS1536" s="237"/>
      <c r="FT1536" s="237"/>
      <c r="FU1536" s="237"/>
      <c r="FV1536" s="237"/>
      <c r="FW1536" s="237"/>
      <c r="FX1536" s="237"/>
      <c r="FY1536" s="237"/>
      <c r="FZ1536" s="237"/>
      <c r="GA1536" s="237"/>
      <c r="GB1536" s="237"/>
      <c r="GC1536" s="237"/>
      <c r="GD1536" s="237"/>
      <c r="GE1536" s="237"/>
      <c r="GF1536" s="237"/>
      <c r="GG1536" s="237"/>
      <c r="GH1536" s="237"/>
      <c r="GI1536" s="237"/>
      <c r="GJ1536" s="237"/>
      <c r="GK1536" s="237"/>
      <c r="GL1536" s="237"/>
      <c r="GM1536" s="237"/>
      <c r="GN1536" s="237"/>
      <c r="GO1536" s="237"/>
      <c r="GP1536" s="237"/>
      <c r="GQ1536" s="237"/>
    </row>
    <row r="1537" spans="1:199" s="81" customFormat="1" ht="15" hidden="1">
      <c r="A1537" s="176" t="s">
        <v>3412</v>
      </c>
      <c r="B1537" s="241" t="s">
        <v>6705</v>
      </c>
      <c r="C1537" s="242">
        <v>0</v>
      </c>
      <c r="D1537" s="242">
        <v>0</v>
      </c>
      <c r="E1537" s="242">
        <v>0</v>
      </c>
      <c r="F1537" s="242">
        <v>0</v>
      </c>
      <c r="G1537" s="242">
        <v>0</v>
      </c>
      <c r="H1537" s="242">
        <v>0</v>
      </c>
      <c r="I1537" s="242">
        <v>0</v>
      </c>
      <c r="J1537" s="242">
        <v>0</v>
      </c>
      <c r="K1537" s="242">
        <v>0</v>
      </c>
      <c r="L1537" s="242">
        <v>0</v>
      </c>
      <c r="M1537" s="242">
        <v>0</v>
      </c>
      <c r="N1537" s="242">
        <v>0</v>
      </c>
      <c r="O1537" s="242">
        <v>0</v>
      </c>
      <c r="P1537" s="28"/>
      <c r="Q1537" s="242">
        <f>SUM(D1537:O1537)</f>
        <v>0</v>
      </c>
      <c r="R1537" s="242">
        <f>IF($R$19&lt;1,0,Q1537/$R$19)</f>
        <v>0</v>
      </c>
      <c r="S1537" s="243"/>
      <c r="T1537" s="351">
        <f>IF(Q1537=0,0,1)+IF(C1537=0,0,1)+IF(D1537=0,0,1)+IF(E1537=0,0,1)+IF(F1537=0,0,1)+IF(G1537=0,0,1)+IF(H1537=0,0,1)+IF(I1537=0,0,1)+IF(J1537=0,0,1)+IF(K1537=0,0,1)+IF(L1537=0,0,1)+IF(M1537=0,0,1)+IF(N1537=0,0,1)+IF(O1537=0,0,1)</f>
        <v>0</v>
      </c>
      <c r="U1537" s="237"/>
      <c r="V1537" s="237"/>
      <c r="W1537" s="237"/>
      <c r="X1537" s="237"/>
      <c r="Y1537" s="237"/>
      <c r="Z1537" s="237"/>
      <c r="AA1537" s="237"/>
      <c r="AB1537" s="237"/>
      <c r="AC1537" s="237"/>
      <c r="AD1537" s="237"/>
      <c r="AE1537" s="237"/>
      <c r="AF1537" s="237"/>
      <c r="AG1537" s="237"/>
      <c r="AH1537" s="237"/>
      <c r="AI1537" s="237"/>
      <c r="AJ1537" s="237"/>
      <c r="AK1537" s="237"/>
      <c r="AL1537" s="237"/>
      <c r="AM1537" s="237"/>
      <c r="AN1537" s="237"/>
      <c r="AO1537" s="237"/>
      <c r="AP1537" s="237"/>
      <c r="AQ1537" s="237"/>
      <c r="AR1537" s="237"/>
      <c r="AS1537" s="237"/>
      <c r="AT1537" s="237"/>
      <c r="AU1537" s="237"/>
      <c r="AV1537" s="237"/>
      <c r="AW1537" s="237"/>
      <c r="AX1537" s="237"/>
      <c r="AY1537" s="237"/>
      <c r="AZ1537" s="237"/>
      <c r="BA1537" s="237"/>
      <c r="BB1537" s="237"/>
      <c r="BC1537" s="237"/>
      <c r="BD1537" s="237"/>
      <c r="BE1537" s="237"/>
      <c r="BF1537" s="237"/>
      <c r="BG1537" s="237"/>
      <c r="BH1537" s="237"/>
      <c r="BI1537" s="237"/>
      <c r="BJ1537" s="237"/>
      <c r="BK1537" s="237"/>
      <c r="BL1537" s="237"/>
      <c r="BM1537" s="237"/>
      <c r="BN1537" s="237"/>
      <c r="BO1537" s="237"/>
      <c r="BP1537" s="237"/>
      <c r="BQ1537" s="237"/>
      <c r="BR1537" s="237"/>
      <c r="BS1537" s="237"/>
      <c r="BT1537" s="237"/>
      <c r="BU1537" s="237"/>
      <c r="BV1537" s="237"/>
      <c r="BW1537" s="237"/>
      <c r="BX1537" s="237"/>
      <c r="BY1537" s="237"/>
      <c r="BZ1537" s="237"/>
      <c r="CA1537" s="237"/>
      <c r="CB1537" s="237"/>
      <c r="CC1537" s="237"/>
      <c r="CD1537" s="237"/>
      <c r="CE1537" s="237"/>
      <c r="CF1537" s="237"/>
      <c r="CG1537" s="237"/>
      <c r="CH1537" s="237"/>
      <c r="CI1537" s="237"/>
      <c r="CJ1537" s="237"/>
      <c r="CK1537" s="237"/>
      <c r="CL1537" s="237"/>
      <c r="CM1537" s="237"/>
      <c r="CN1537" s="237"/>
      <c r="CO1537" s="237"/>
      <c r="CP1537" s="237"/>
      <c r="CQ1537" s="237"/>
      <c r="CR1537" s="237"/>
      <c r="CS1537" s="237"/>
      <c r="CT1537" s="237"/>
      <c r="CU1537" s="237"/>
      <c r="CV1537" s="237"/>
      <c r="CW1537" s="237"/>
      <c r="CX1537" s="237"/>
      <c r="CY1537" s="237"/>
      <c r="CZ1537" s="237"/>
      <c r="DA1537" s="237"/>
      <c r="DB1537" s="237"/>
      <c r="DC1537" s="237"/>
      <c r="DD1537" s="237"/>
      <c r="DE1537" s="237"/>
      <c r="DF1537" s="237"/>
      <c r="DG1537" s="237"/>
      <c r="DH1537" s="237"/>
      <c r="DI1537" s="237"/>
      <c r="DJ1537" s="237"/>
      <c r="DK1537" s="237"/>
      <c r="DL1537" s="237"/>
      <c r="DM1537" s="237"/>
      <c r="DN1537" s="237"/>
      <c r="DO1537" s="237"/>
      <c r="DP1537" s="237"/>
      <c r="DQ1537" s="237"/>
      <c r="DR1537" s="237"/>
      <c r="DS1537" s="237"/>
      <c r="DT1537" s="237"/>
      <c r="DU1537" s="237"/>
      <c r="DV1537" s="237"/>
      <c r="DW1537" s="237"/>
      <c r="DX1537" s="237"/>
      <c r="DY1537" s="237"/>
      <c r="DZ1537" s="237"/>
      <c r="EA1537" s="237"/>
      <c r="EB1537" s="237"/>
      <c r="EC1537" s="237"/>
      <c r="ED1537" s="237"/>
      <c r="EE1537" s="237"/>
      <c r="EF1537" s="237"/>
      <c r="EG1537" s="237"/>
      <c r="EH1537" s="237"/>
      <c r="EI1537" s="237"/>
      <c r="EJ1537" s="237"/>
      <c r="EK1537" s="237"/>
      <c r="EL1537" s="237"/>
      <c r="EM1537" s="237"/>
      <c r="EN1537" s="237"/>
      <c r="EO1537" s="237"/>
      <c r="EP1537" s="237"/>
      <c r="EQ1537" s="237"/>
      <c r="ER1537" s="237"/>
      <c r="ES1537" s="237"/>
      <c r="ET1537" s="237"/>
      <c r="EU1537" s="237"/>
      <c r="EV1537" s="237"/>
      <c r="EW1537" s="237"/>
      <c r="EX1537" s="237"/>
      <c r="EY1537" s="237"/>
      <c r="EZ1537" s="237"/>
      <c r="FA1537" s="237"/>
      <c r="FB1537" s="237"/>
      <c r="FC1537" s="237"/>
      <c r="FD1537" s="237"/>
      <c r="FE1537" s="237"/>
      <c r="FF1537" s="237"/>
      <c r="FG1537" s="237"/>
      <c r="FH1537" s="237"/>
      <c r="FI1537" s="237"/>
      <c r="FJ1537" s="237"/>
      <c r="FK1537" s="237"/>
      <c r="FL1537" s="237"/>
      <c r="FM1537" s="237"/>
      <c r="FN1537" s="237"/>
      <c r="FO1537" s="237"/>
      <c r="FP1537" s="237"/>
      <c r="FQ1537" s="237"/>
      <c r="FR1537" s="237"/>
      <c r="FS1537" s="237"/>
      <c r="FT1537" s="237"/>
      <c r="FU1537" s="237"/>
      <c r="FV1537" s="237"/>
      <c r="FW1537" s="237"/>
      <c r="FX1537" s="237"/>
      <c r="FY1537" s="237"/>
      <c r="FZ1537" s="237"/>
      <c r="GA1537" s="237"/>
      <c r="GB1537" s="237"/>
      <c r="GC1537" s="237"/>
      <c r="GD1537" s="237"/>
      <c r="GE1537" s="237"/>
      <c r="GF1537" s="237"/>
      <c r="GG1537" s="237"/>
      <c r="GH1537" s="237"/>
      <c r="GI1537" s="237"/>
      <c r="GJ1537" s="237"/>
      <c r="GK1537" s="237"/>
      <c r="GL1537" s="237"/>
      <c r="GM1537" s="237"/>
      <c r="GN1537" s="237"/>
      <c r="GO1537" s="237"/>
      <c r="GP1537" s="237"/>
      <c r="GQ1537" s="237"/>
    </row>
    <row r="1538" spans="1:199" s="81" customFormat="1" ht="15" hidden="1">
      <c r="A1538" s="176" t="s">
        <v>3413</v>
      </c>
      <c r="B1538" s="241" t="s">
        <v>6706</v>
      </c>
      <c r="C1538" s="242">
        <v>0</v>
      </c>
      <c r="D1538" s="242">
        <v>0</v>
      </c>
      <c r="E1538" s="242">
        <v>0</v>
      </c>
      <c r="F1538" s="242">
        <v>0</v>
      </c>
      <c r="G1538" s="242">
        <v>0</v>
      </c>
      <c r="H1538" s="242">
        <v>0</v>
      </c>
      <c r="I1538" s="242">
        <v>0</v>
      </c>
      <c r="J1538" s="242">
        <v>0</v>
      </c>
      <c r="K1538" s="242">
        <v>0</v>
      </c>
      <c r="L1538" s="242">
        <v>0</v>
      </c>
      <c r="M1538" s="242">
        <v>0</v>
      </c>
      <c r="N1538" s="242">
        <v>0</v>
      </c>
      <c r="O1538" s="242">
        <v>0</v>
      </c>
      <c r="P1538" s="28"/>
      <c r="Q1538" s="242">
        <f>SUM(D1538:O1538)</f>
        <v>0</v>
      </c>
      <c r="R1538" s="242">
        <f>IF($R$19&lt;1,0,Q1538/$R$19)</f>
        <v>0</v>
      </c>
      <c r="S1538" s="243"/>
      <c r="T1538" s="351">
        <f>IF(Q1538=0,0,1)+IF(C1538=0,0,1)+IF(D1538=0,0,1)+IF(E1538=0,0,1)+IF(F1538=0,0,1)+IF(G1538=0,0,1)+IF(H1538=0,0,1)+IF(I1538=0,0,1)+IF(J1538=0,0,1)+IF(K1538=0,0,1)+IF(L1538=0,0,1)+IF(M1538=0,0,1)+IF(N1538=0,0,1)+IF(O1538=0,0,1)</f>
        <v>0</v>
      </c>
      <c r="U1538" s="237"/>
      <c r="V1538" s="237"/>
      <c r="W1538" s="237"/>
      <c r="X1538" s="237"/>
      <c r="Y1538" s="237"/>
      <c r="Z1538" s="237"/>
      <c r="AA1538" s="237"/>
      <c r="AB1538" s="237"/>
      <c r="AC1538" s="237"/>
      <c r="AD1538" s="237"/>
      <c r="AE1538" s="237"/>
      <c r="AF1538" s="237"/>
      <c r="AG1538" s="237"/>
      <c r="AH1538" s="237"/>
      <c r="AI1538" s="237"/>
      <c r="AJ1538" s="237"/>
      <c r="AK1538" s="237"/>
      <c r="AL1538" s="237"/>
      <c r="AM1538" s="237"/>
      <c r="AN1538" s="237"/>
      <c r="AO1538" s="237"/>
      <c r="AP1538" s="237"/>
      <c r="AQ1538" s="237"/>
      <c r="AR1538" s="237"/>
      <c r="AS1538" s="237"/>
      <c r="AT1538" s="237"/>
      <c r="AU1538" s="237"/>
      <c r="AV1538" s="237"/>
      <c r="AW1538" s="237"/>
      <c r="AX1538" s="237"/>
      <c r="AY1538" s="237"/>
      <c r="AZ1538" s="237"/>
      <c r="BA1538" s="237"/>
      <c r="BB1538" s="237"/>
      <c r="BC1538" s="237"/>
      <c r="BD1538" s="237"/>
      <c r="BE1538" s="237"/>
      <c r="BF1538" s="237"/>
      <c r="BG1538" s="237"/>
      <c r="BH1538" s="237"/>
      <c r="BI1538" s="237"/>
      <c r="BJ1538" s="237"/>
      <c r="BK1538" s="237"/>
      <c r="BL1538" s="237"/>
      <c r="BM1538" s="237"/>
      <c r="BN1538" s="237"/>
      <c r="BO1538" s="237"/>
      <c r="BP1538" s="237"/>
      <c r="BQ1538" s="237"/>
      <c r="BR1538" s="237"/>
      <c r="BS1538" s="237"/>
      <c r="BT1538" s="237"/>
      <c r="BU1538" s="237"/>
      <c r="BV1538" s="237"/>
      <c r="BW1538" s="237"/>
      <c r="BX1538" s="237"/>
      <c r="BY1538" s="237"/>
      <c r="BZ1538" s="237"/>
      <c r="CA1538" s="237"/>
      <c r="CB1538" s="237"/>
      <c r="CC1538" s="237"/>
      <c r="CD1538" s="237"/>
      <c r="CE1538" s="237"/>
      <c r="CF1538" s="237"/>
      <c r="CG1538" s="237"/>
      <c r="CH1538" s="237"/>
      <c r="CI1538" s="237"/>
      <c r="CJ1538" s="237"/>
      <c r="CK1538" s="237"/>
      <c r="CL1538" s="237"/>
      <c r="CM1538" s="237"/>
      <c r="CN1538" s="237"/>
      <c r="CO1538" s="237"/>
      <c r="CP1538" s="237"/>
      <c r="CQ1538" s="237"/>
      <c r="CR1538" s="237"/>
      <c r="CS1538" s="237"/>
      <c r="CT1538" s="237"/>
      <c r="CU1538" s="237"/>
      <c r="CV1538" s="237"/>
      <c r="CW1538" s="237"/>
      <c r="CX1538" s="237"/>
      <c r="CY1538" s="237"/>
      <c r="CZ1538" s="237"/>
      <c r="DA1538" s="237"/>
      <c r="DB1538" s="237"/>
      <c r="DC1538" s="237"/>
      <c r="DD1538" s="237"/>
      <c r="DE1538" s="237"/>
      <c r="DF1538" s="237"/>
      <c r="DG1538" s="237"/>
      <c r="DH1538" s="237"/>
      <c r="DI1538" s="237"/>
      <c r="DJ1538" s="237"/>
      <c r="DK1538" s="237"/>
      <c r="DL1538" s="237"/>
      <c r="DM1538" s="237"/>
      <c r="DN1538" s="237"/>
      <c r="DO1538" s="237"/>
      <c r="DP1538" s="237"/>
      <c r="DQ1538" s="237"/>
      <c r="DR1538" s="237"/>
      <c r="DS1538" s="237"/>
      <c r="DT1538" s="237"/>
      <c r="DU1538" s="237"/>
      <c r="DV1538" s="237"/>
      <c r="DW1538" s="237"/>
      <c r="DX1538" s="237"/>
      <c r="DY1538" s="237"/>
      <c r="DZ1538" s="237"/>
      <c r="EA1538" s="237"/>
      <c r="EB1538" s="237"/>
      <c r="EC1538" s="237"/>
      <c r="ED1538" s="237"/>
      <c r="EE1538" s="237"/>
      <c r="EF1538" s="237"/>
      <c r="EG1538" s="237"/>
      <c r="EH1538" s="237"/>
      <c r="EI1538" s="237"/>
      <c r="EJ1538" s="237"/>
      <c r="EK1538" s="237"/>
      <c r="EL1538" s="237"/>
      <c r="EM1538" s="237"/>
      <c r="EN1538" s="237"/>
      <c r="EO1538" s="237"/>
      <c r="EP1538" s="237"/>
      <c r="EQ1538" s="237"/>
      <c r="ER1538" s="237"/>
      <c r="ES1538" s="237"/>
      <c r="ET1538" s="237"/>
      <c r="EU1538" s="237"/>
      <c r="EV1538" s="237"/>
      <c r="EW1538" s="237"/>
      <c r="EX1538" s="237"/>
      <c r="EY1538" s="237"/>
      <c r="EZ1538" s="237"/>
      <c r="FA1538" s="237"/>
      <c r="FB1538" s="237"/>
      <c r="FC1538" s="237"/>
      <c r="FD1538" s="237"/>
      <c r="FE1538" s="237"/>
      <c r="FF1538" s="237"/>
      <c r="FG1538" s="237"/>
      <c r="FH1538" s="237"/>
      <c r="FI1538" s="237"/>
      <c r="FJ1538" s="237"/>
      <c r="FK1538" s="237"/>
      <c r="FL1538" s="237"/>
      <c r="FM1538" s="237"/>
      <c r="FN1538" s="237"/>
      <c r="FO1538" s="237"/>
      <c r="FP1538" s="237"/>
      <c r="FQ1538" s="237"/>
      <c r="FR1538" s="237"/>
      <c r="FS1538" s="237"/>
      <c r="FT1538" s="237"/>
      <c r="FU1538" s="237"/>
      <c r="FV1538" s="237"/>
      <c r="FW1538" s="237"/>
      <c r="FX1538" s="237"/>
      <c r="FY1538" s="237"/>
      <c r="FZ1538" s="237"/>
      <c r="GA1538" s="237"/>
      <c r="GB1538" s="237"/>
      <c r="GC1538" s="237"/>
      <c r="GD1538" s="237"/>
      <c r="GE1538" s="237"/>
      <c r="GF1538" s="237"/>
      <c r="GG1538" s="237"/>
      <c r="GH1538" s="237"/>
      <c r="GI1538" s="237"/>
      <c r="GJ1538" s="237"/>
      <c r="GK1538" s="237"/>
      <c r="GL1538" s="237"/>
      <c r="GM1538" s="237"/>
      <c r="GN1538" s="237"/>
      <c r="GO1538" s="237"/>
      <c r="GP1538" s="237"/>
      <c r="GQ1538" s="237"/>
    </row>
    <row r="1539" spans="1:199" s="81" customFormat="1" ht="15" hidden="1">
      <c r="A1539" s="176" t="s">
        <v>3414</v>
      </c>
      <c r="B1539" s="241" t="s">
        <v>6707</v>
      </c>
      <c r="C1539" s="242">
        <v>0</v>
      </c>
      <c r="D1539" s="242">
        <v>0</v>
      </c>
      <c r="E1539" s="242">
        <v>0</v>
      </c>
      <c r="F1539" s="242">
        <v>0</v>
      </c>
      <c r="G1539" s="242">
        <v>0</v>
      </c>
      <c r="H1539" s="242">
        <v>0</v>
      </c>
      <c r="I1539" s="242">
        <v>0</v>
      </c>
      <c r="J1539" s="242">
        <v>0</v>
      </c>
      <c r="K1539" s="242">
        <v>0</v>
      </c>
      <c r="L1539" s="242">
        <v>0</v>
      </c>
      <c r="M1539" s="242">
        <v>0</v>
      </c>
      <c r="N1539" s="242">
        <v>0</v>
      </c>
      <c r="O1539" s="242">
        <v>0</v>
      </c>
      <c r="P1539" s="28"/>
      <c r="Q1539" s="242">
        <f>SUM(D1539:O1539)</f>
        <v>0</v>
      </c>
      <c r="R1539" s="242">
        <f>IF($R$19&lt;1,0,Q1539/$R$19)</f>
        <v>0</v>
      </c>
      <c r="S1539" s="243"/>
      <c r="T1539" s="351">
        <f>IF(Q1539=0,0,1)+IF(C1539=0,0,1)+IF(D1539=0,0,1)+IF(E1539=0,0,1)+IF(F1539=0,0,1)+IF(G1539=0,0,1)+IF(H1539=0,0,1)+IF(I1539=0,0,1)+IF(J1539=0,0,1)+IF(K1539=0,0,1)+IF(L1539=0,0,1)+IF(M1539=0,0,1)+IF(N1539=0,0,1)+IF(O1539=0,0,1)</f>
        <v>0</v>
      </c>
      <c r="U1539" s="237"/>
      <c r="V1539" s="237"/>
      <c r="W1539" s="237"/>
      <c r="X1539" s="237"/>
      <c r="Y1539" s="237"/>
      <c r="Z1539" s="237"/>
      <c r="AA1539" s="237"/>
      <c r="AB1539" s="237"/>
      <c r="AC1539" s="237"/>
      <c r="AD1539" s="237"/>
      <c r="AE1539" s="237"/>
      <c r="AF1539" s="237"/>
      <c r="AG1539" s="237"/>
      <c r="AH1539" s="237"/>
      <c r="AI1539" s="237"/>
      <c r="AJ1539" s="237"/>
      <c r="AK1539" s="237"/>
      <c r="AL1539" s="237"/>
      <c r="AM1539" s="237"/>
      <c r="AN1539" s="237"/>
      <c r="AO1539" s="237"/>
      <c r="AP1539" s="237"/>
      <c r="AQ1539" s="237"/>
      <c r="AR1539" s="237"/>
      <c r="AS1539" s="237"/>
      <c r="AT1539" s="237"/>
      <c r="AU1539" s="237"/>
      <c r="AV1539" s="237"/>
      <c r="AW1539" s="237"/>
      <c r="AX1539" s="237"/>
      <c r="AY1539" s="237"/>
      <c r="AZ1539" s="237"/>
      <c r="BA1539" s="237"/>
      <c r="BB1539" s="237"/>
      <c r="BC1539" s="237"/>
      <c r="BD1539" s="237"/>
      <c r="BE1539" s="237"/>
      <c r="BF1539" s="237"/>
      <c r="BG1539" s="237"/>
      <c r="BH1539" s="237"/>
      <c r="BI1539" s="237"/>
      <c r="BJ1539" s="237"/>
      <c r="BK1539" s="237"/>
      <c r="BL1539" s="237"/>
      <c r="BM1539" s="237"/>
      <c r="BN1539" s="237"/>
      <c r="BO1539" s="237"/>
      <c r="BP1539" s="237"/>
      <c r="BQ1539" s="237"/>
      <c r="BR1539" s="237"/>
      <c r="BS1539" s="237"/>
      <c r="BT1539" s="237"/>
      <c r="BU1539" s="237"/>
      <c r="BV1539" s="237"/>
      <c r="BW1539" s="237"/>
      <c r="BX1539" s="237"/>
      <c r="BY1539" s="237"/>
      <c r="BZ1539" s="237"/>
      <c r="CA1539" s="237"/>
      <c r="CB1539" s="237"/>
      <c r="CC1539" s="237"/>
      <c r="CD1539" s="237"/>
      <c r="CE1539" s="237"/>
      <c r="CF1539" s="237"/>
      <c r="CG1539" s="237"/>
      <c r="CH1539" s="237"/>
      <c r="CI1539" s="237"/>
      <c r="CJ1539" s="237"/>
      <c r="CK1539" s="237"/>
      <c r="CL1539" s="237"/>
      <c r="CM1539" s="237"/>
      <c r="CN1539" s="237"/>
      <c r="CO1539" s="237"/>
      <c r="CP1539" s="237"/>
      <c r="CQ1539" s="237"/>
      <c r="CR1539" s="237"/>
      <c r="CS1539" s="237"/>
      <c r="CT1539" s="237"/>
      <c r="CU1539" s="237"/>
      <c r="CV1539" s="237"/>
      <c r="CW1539" s="237"/>
      <c r="CX1539" s="237"/>
      <c r="CY1539" s="237"/>
      <c r="CZ1539" s="237"/>
      <c r="DA1539" s="237"/>
      <c r="DB1539" s="237"/>
      <c r="DC1539" s="237"/>
      <c r="DD1539" s="237"/>
      <c r="DE1539" s="237"/>
      <c r="DF1539" s="237"/>
      <c r="DG1539" s="237"/>
      <c r="DH1539" s="237"/>
      <c r="DI1539" s="237"/>
      <c r="DJ1539" s="237"/>
      <c r="DK1539" s="237"/>
      <c r="DL1539" s="237"/>
      <c r="DM1539" s="237"/>
      <c r="DN1539" s="237"/>
      <c r="DO1539" s="237"/>
      <c r="DP1539" s="237"/>
      <c r="DQ1539" s="237"/>
      <c r="DR1539" s="237"/>
      <c r="DS1539" s="237"/>
      <c r="DT1539" s="237"/>
      <c r="DU1539" s="237"/>
      <c r="DV1539" s="237"/>
      <c r="DW1539" s="237"/>
      <c r="DX1539" s="237"/>
      <c r="DY1539" s="237"/>
      <c r="DZ1539" s="237"/>
      <c r="EA1539" s="237"/>
      <c r="EB1539" s="237"/>
      <c r="EC1539" s="237"/>
      <c r="ED1539" s="237"/>
      <c r="EE1539" s="237"/>
      <c r="EF1539" s="237"/>
      <c r="EG1539" s="237"/>
      <c r="EH1539" s="237"/>
      <c r="EI1539" s="237"/>
      <c r="EJ1539" s="237"/>
      <c r="EK1539" s="237"/>
      <c r="EL1539" s="237"/>
      <c r="EM1539" s="237"/>
      <c r="EN1539" s="237"/>
      <c r="EO1539" s="237"/>
      <c r="EP1539" s="237"/>
      <c r="EQ1539" s="237"/>
      <c r="ER1539" s="237"/>
      <c r="ES1539" s="237"/>
      <c r="ET1539" s="237"/>
      <c r="EU1539" s="237"/>
      <c r="EV1539" s="237"/>
      <c r="EW1539" s="237"/>
      <c r="EX1539" s="237"/>
      <c r="EY1539" s="237"/>
      <c r="EZ1539" s="237"/>
      <c r="FA1539" s="237"/>
      <c r="FB1539" s="237"/>
      <c r="FC1539" s="237"/>
      <c r="FD1539" s="237"/>
      <c r="FE1539" s="237"/>
      <c r="FF1539" s="237"/>
      <c r="FG1539" s="237"/>
      <c r="FH1539" s="237"/>
      <c r="FI1539" s="237"/>
      <c r="FJ1539" s="237"/>
      <c r="FK1539" s="237"/>
      <c r="FL1539" s="237"/>
      <c r="FM1539" s="237"/>
      <c r="FN1539" s="237"/>
      <c r="FO1539" s="237"/>
      <c r="FP1539" s="237"/>
      <c r="FQ1539" s="237"/>
      <c r="FR1539" s="237"/>
      <c r="FS1539" s="237"/>
      <c r="FT1539" s="237"/>
      <c r="FU1539" s="237"/>
      <c r="FV1539" s="237"/>
      <c r="FW1539" s="237"/>
      <c r="FX1539" s="237"/>
      <c r="FY1539" s="237"/>
      <c r="FZ1539" s="237"/>
      <c r="GA1539" s="237"/>
      <c r="GB1539" s="237"/>
      <c r="GC1539" s="237"/>
      <c r="GD1539" s="237"/>
      <c r="GE1539" s="237"/>
      <c r="GF1539" s="237"/>
      <c r="GG1539" s="237"/>
      <c r="GH1539" s="237"/>
      <c r="GI1539" s="237"/>
      <c r="GJ1539" s="237"/>
      <c r="GK1539" s="237"/>
      <c r="GL1539" s="237"/>
      <c r="GM1539" s="237"/>
      <c r="GN1539" s="237"/>
      <c r="GO1539" s="237"/>
      <c r="GP1539" s="237"/>
      <c r="GQ1539" s="237"/>
    </row>
    <row r="1540" spans="1:199" s="81" customFormat="1" ht="15" hidden="1">
      <c r="A1540" s="176" t="s">
        <v>3415</v>
      </c>
      <c r="B1540" s="241" t="s">
        <v>6700</v>
      </c>
      <c r="C1540" s="242">
        <v>0</v>
      </c>
      <c r="D1540" s="242">
        <v>0</v>
      </c>
      <c r="E1540" s="242">
        <v>0</v>
      </c>
      <c r="F1540" s="242">
        <v>0</v>
      </c>
      <c r="G1540" s="242">
        <v>0</v>
      </c>
      <c r="H1540" s="242">
        <v>0</v>
      </c>
      <c r="I1540" s="242">
        <v>0</v>
      </c>
      <c r="J1540" s="242">
        <v>0</v>
      </c>
      <c r="K1540" s="242">
        <v>0</v>
      </c>
      <c r="L1540" s="242">
        <v>0</v>
      </c>
      <c r="M1540" s="242">
        <v>0</v>
      </c>
      <c r="N1540" s="242">
        <v>0</v>
      </c>
      <c r="O1540" s="242">
        <v>0</v>
      </c>
      <c r="P1540" s="28"/>
      <c r="Q1540" s="242">
        <f>SUM(D1540:O1540)</f>
        <v>0</v>
      </c>
      <c r="R1540" s="242">
        <f>IF($R$19&lt;1,0,Q1540/$R$19)</f>
        <v>0</v>
      </c>
      <c r="S1540" s="243"/>
      <c r="T1540" s="351">
        <f>IF(Q1540=0,0,1)+IF(C1540=0,0,1)+IF(D1540=0,0,1)+IF(E1540=0,0,1)+IF(F1540=0,0,1)+IF(G1540=0,0,1)+IF(H1540=0,0,1)+IF(I1540=0,0,1)+IF(J1540=0,0,1)+IF(K1540=0,0,1)+IF(L1540=0,0,1)+IF(M1540=0,0,1)+IF(N1540=0,0,1)+IF(O1540=0,0,1)</f>
        <v>0</v>
      </c>
      <c r="U1540" s="237"/>
      <c r="V1540" s="237"/>
      <c r="W1540" s="237"/>
      <c r="X1540" s="237"/>
      <c r="Y1540" s="237"/>
      <c r="Z1540" s="237"/>
      <c r="AA1540" s="237"/>
      <c r="AB1540" s="237"/>
      <c r="AC1540" s="237"/>
      <c r="AD1540" s="237"/>
      <c r="AE1540" s="237"/>
      <c r="AF1540" s="237"/>
      <c r="AG1540" s="237"/>
      <c r="AH1540" s="237"/>
      <c r="AI1540" s="237"/>
      <c r="AJ1540" s="237"/>
      <c r="AK1540" s="237"/>
      <c r="AL1540" s="237"/>
      <c r="AM1540" s="237"/>
      <c r="AN1540" s="237"/>
      <c r="AO1540" s="237"/>
      <c r="AP1540" s="237"/>
      <c r="AQ1540" s="237"/>
      <c r="AR1540" s="237"/>
      <c r="AS1540" s="237"/>
      <c r="AT1540" s="237"/>
      <c r="AU1540" s="237"/>
      <c r="AV1540" s="237"/>
      <c r="AW1540" s="237"/>
      <c r="AX1540" s="237"/>
      <c r="AY1540" s="237"/>
      <c r="AZ1540" s="237"/>
      <c r="BA1540" s="237"/>
      <c r="BB1540" s="237"/>
      <c r="BC1540" s="237"/>
      <c r="BD1540" s="237"/>
      <c r="BE1540" s="237"/>
      <c r="BF1540" s="237"/>
      <c r="BG1540" s="237"/>
      <c r="BH1540" s="237"/>
      <c r="BI1540" s="237"/>
      <c r="BJ1540" s="237"/>
      <c r="BK1540" s="237"/>
      <c r="BL1540" s="237"/>
      <c r="BM1540" s="237"/>
      <c r="BN1540" s="237"/>
      <c r="BO1540" s="237"/>
      <c r="BP1540" s="237"/>
      <c r="BQ1540" s="237"/>
      <c r="BR1540" s="237"/>
      <c r="BS1540" s="237"/>
      <c r="BT1540" s="237"/>
      <c r="BU1540" s="237"/>
      <c r="BV1540" s="237"/>
      <c r="BW1540" s="237"/>
      <c r="BX1540" s="237"/>
      <c r="BY1540" s="237"/>
      <c r="BZ1540" s="237"/>
      <c r="CA1540" s="237"/>
      <c r="CB1540" s="237"/>
      <c r="CC1540" s="237"/>
      <c r="CD1540" s="237"/>
      <c r="CE1540" s="237"/>
      <c r="CF1540" s="237"/>
      <c r="CG1540" s="237"/>
      <c r="CH1540" s="237"/>
      <c r="CI1540" s="237"/>
      <c r="CJ1540" s="237"/>
      <c r="CK1540" s="237"/>
      <c r="CL1540" s="237"/>
      <c r="CM1540" s="237"/>
      <c r="CN1540" s="237"/>
      <c r="CO1540" s="237"/>
      <c r="CP1540" s="237"/>
      <c r="CQ1540" s="237"/>
      <c r="CR1540" s="237"/>
      <c r="CS1540" s="237"/>
      <c r="CT1540" s="237"/>
      <c r="CU1540" s="237"/>
      <c r="CV1540" s="237"/>
      <c r="CW1540" s="237"/>
      <c r="CX1540" s="237"/>
      <c r="CY1540" s="237"/>
      <c r="CZ1540" s="237"/>
      <c r="DA1540" s="237"/>
      <c r="DB1540" s="237"/>
      <c r="DC1540" s="237"/>
      <c r="DD1540" s="237"/>
      <c r="DE1540" s="237"/>
      <c r="DF1540" s="237"/>
      <c r="DG1540" s="237"/>
      <c r="DH1540" s="237"/>
      <c r="DI1540" s="237"/>
      <c r="DJ1540" s="237"/>
      <c r="DK1540" s="237"/>
      <c r="DL1540" s="237"/>
      <c r="DM1540" s="237"/>
      <c r="DN1540" s="237"/>
      <c r="DO1540" s="237"/>
      <c r="DP1540" s="237"/>
      <c r="DQ1540" s="237"/>
      <c r="DR1540" s="237"/>
      <c r="DS1540" s="237"/>
      <c r="DT1540" s="237"/>
      <c r="DU1540" s="237"/>
      <c r="DV1540" s="237"/>
      <c r="DW1540" s="237"/>
      <c r="DX1540" s="237"/>
      <c r="DY1540" s="237"/>
      <c r="DZ1540" s="237"/>
      <c r="EA1540" s="237"/>
      <c r="EB1540" s="237"/>
      <c r="EC1540" s="237"/>
      <c r="ED1540" s="237"/>
      <c r="EE1540" s="237"/>
      <c r="EF1540" s="237"/>
      <c r="EG1540" s="237"/>
      <c r="EH1540" s="237"/>
      <c r="EI1540" s="237"/>
      <c r="EJ1540" s="237"/>
      <c r="EK1540" s="237"/>
      <c r="EL1540" s="237"/>
      <c r="EM1540" s="237"/>
      <c r="EN1540" s="237"/>
      <c r="EO1540" s="237"/>
      <c r="EP1540" s="237"/>
      <c r="EQ1540" s="237"/>
      <c r="ER1540" s="237"/>
      <c r="ES1540" s="237"/>
      <c r="ET1540" s="237"/>
      <c r="EU1540" s="237"/>
      <c r="EV1540" s="237"/>
      <c r="EW1540" s="237"/>
      <c r="EX1540" s="237"/>
      <c r="EY1540" s="237"/>
      <c r="EZ1540" s="237"/>
      <c r="FA1540" s="237"/>
      <c r="FB1540" s="237"/>
      <c r="FC1540" s="237"/>
      <c r="FD1540" s="237"/>
      <c r="FE1540" s="237"/>
      <c r="FF1540" s="237"/>
      <c r="FG1540" s="237"/>
      <c r="FH1540" s="237"/>
      <c r="FI1540" s="237"/>
      <c r="FJ1540" s="237"/>
      <c r="FK1540" s="237"/>
      <c r="FL1540" s="237"/>
      <c r="FM1540" s="237"/>
      <c r="FN1540" s="237"/>
      <c r="FO1540" s="237"/>
      <c r="FP1540" s="237"/>
      <c r="FQ1540" s="237"/>
      <c r="FR1540" s="237"/>
      <c r="FS1540" s="237"/>
      <c r="FT1540" s="237"/>
      <c r="FU1540" s="237"/>
      <c r="FV1540" s="237"/>
      <c r="FW1540" s="237"/>
      <c r="FX1540" s="237"/>
      <c r="FY1540" s="237"/>
      <c r="FZ1540" s="237"/>
      <c r="GA1540" s="237"/>
      <c r="GB1540" s="237"/>
      <c r="GC1540" s="237"/>
      <c r="GD1540" s="237"/>
      <c r="GE1540" s="237"/>
      <c r="GF1540" s="237"/>
      <c r="GG1540" s="237"/>
      <c r="GH1540" s="237"/>
      <c r="GI1540" s="237"/>
      <c r="GJ1540" s="237"/>
      <c r="GK1540" s="237"/>
      <c r="GL1540" s="237"/>
      <c r="GM1540" s="237"/>
      <c r="GN1540" s="237"/>
      <c r="GO1540" s="237"/>
      <c r="GP1540" s="237"/>
      <c r="GQ1540" s="237"/>
    </row>
    <row r="1541" spans="1:199" s="81" customFormat="1" ht="15" hidden="1">
      <c r="A1541" s="176" t="s">
        <v>3416</v>
      </c>
      <c r="B1541" s="241" t="s">
        <v>6708</v>
      </c>
      <c r="C1541" s="242">
        <v>0</v>
      </c>
      <c r="D1541" s="242">
        <v>0</v>
      </c>
      <c r="E1541" s="242">
        <v>0</v>
      </c>
      <c r="F1541" s="242">
        <v>0</v>
      </c>
      <c r="G1541" s="242">
        <v>0</v>
      </c>
      <c r="H1541" s="242">
        <v>0</v>
      </c>
      <c r="I1541" s="242">
        <v>0</v>
      </c>
      <c r="J1541" s="242">
        <v>0</v>
      </c>
      <c r="K1541" s="242">
        <v>0</v>
      </c>
      <c r="L1541" s="242">
        <v>0</v>
      </c>
      <c r="M1541" s="242">
        <v>0</v>
      </c>
      <c r="N1541" s="242">
        <v>0</v>
      </c>
      <c r="O1541" s="242">
        <v>0</v>
      </c>
      <c r="P1541" s="28"/>
      <c r="Q1541" s="242">
        <f>SUM(D1541:O1541)</f>
        <v>0</v>
      </c>
      <c r="R1541" s="242">
        <f>IF($R$19&lt;1,0,Q1541/$R$19)</f>
        <v>0</v>
      </c>
      <c r="S1541" s="243"/>
      <c r="T1541" s="351">
        <f>IF(Q1541=0,0,1)+IF(C1541=0,0,1)+IF(D1541=0,0,1)+IF(E1541=0,0,1)+IF(F1541=0,0,1)+IF(G1541=0,0,1)+IF(H1541=0,0,1)+IF(I1541=0,0,1)+IF(J1541=0,0,1)+IF(K1541=0,0,1)+IF(L1541=0,0,1)+IF(M1541=0,0,1)+IF(N1541=0,0,1)+IF(O1541=0,0,1)</f>
        <v>0</v>
      </c>
      <c r="U1541" s="237"/>
      <c r="V1541" s="237"/>
      <c r="W1541" s="237"/>
      <c r="X1541" s="237"/>
      <c r="Y1541" s="237"/>
      <c r="Z1541" s="237"/>
      <c r="AA1541" s="237"/>
      <c r="AB1541" s="237"/>
      <c r="AC1541" s="237"/>
      <c r="AD1541" s="237"/>
      <c r="AE1541" s="237"/>
      <c r="AF1541" s="237"/>
      <c r="AG1541" s="237"/>
      <c r="AH1541" s="237"/>
      <c r="AI1541" s="237"/>
      <c r="AJ1541" s="237"/>
      <c r="AK1541" s="237"/>
      <c r="AL1541" s="237"/>
      <c r="AM1541" s="237"/>
      <c r="AN1541" s="237"/>
      <c r="AO1541" s="237"/>
      <c r="AP1541" s="237"/>
      <c r="AQ1541" s="237"/>
      <c r="AR1541" s="237"/>
      <c r="AS1541" s="237"/>
      <c r="AT1541" s="237"/>
      <c r="AU1541" s="237"/>
      <c r="AV1541" s="237"/>
      <c r="AW1541" s="237"/>
      <c r="AX1541" s="237"/>
      <c r="AY1541" s="237"/>
      <c r="AZ1541" s="237"/>
      <c r="BA1541" s="237"/>
      <c r="BB1541" s="237"/>
      <c r="BC1541" s="237"/>
      <c r="BD1541" s="237"/>
      <c r="BE1541" s="237"/>
      <c r="BF1541" s="237"/>
      <c r="BG1541" s="237"/>
      <c r="BH1541" s="237"/>
      <c r="BI1541" s="237"/>
      <c r="BJ1541" s="237"/>
      <c r="BK1541" s="237"/>
      <c r="BL1541" s="237"/>
      <c r="BM1541" s="237"/>
      <c r="BN1541" s="237"/>
      <c r="BO1541" s="237"/>
      <c r="BP1541" s="237"/>
      <c r="BQ1541" s="237"/>
      <c r="BR1541" s="237"/>
      <c r="BS1541" s="237"/>
      <c r="BT1541" s="237"/>
      <c r="BU1541" s="237"/>
      <c r="BV1541" s="237"/>
      <c r="BW1541" s="237"/>
      <c r="BX1541" s="237"/>
      <c r="BY1541" s="237"/>
      <c r="BZ1541" s="237"/>
      <c r="CA1541" s="237"/>
      <c r="CB1541" s="237"/>
      <c r="CC1541" s="237"/>
      <c r="CD1541" s="237"/>
      <c r="CE1541" s="237"/>
      <c r="CF1541" s="237"/>
      <c r="CG1541" s="237"/>
      <c r="CH1541" s="237"/>
      <c r="CI1541" s="237"/>
      <c r="CJ1541" s="237"/>
      <c r="CK1541" s="237"/>
      <c r="CL1541" s="237"/>
      <c r="CM1541" s="237"/>
      <c r="CN1541" s="237"/>
      <c r="CO1541" s="237"/>
      <c r="CP1541" s="237"/>
      <c r="CQ1541" s="237"/>
      <c r="CR1541" s="237"/>
      <c r="CS1541" s="237"/>
      <c r="CT1541" s="237"/>
      <c r="CU1541" s="237"/>
      <c r="CV1541" s="237"/>
      <c r="CW1541" s="237"/>
      <c r="CX1541" s="237"/>
      <c r="CY1541" s="237"/>
      <c r="CZ1541" s="237"/>
      <c r="DA1541" s="237"/>
      <c r="DB1541" s="237"/>
      <c r="DC1541" s="237"/>
      <c r="DD1541" s="237"/>
      <c r="DE1541" s="237"/>
      <c r="DF1541" s="237"/>
      <c r="DG1541" s="237"/>
      <c r="DH1541" s="237"/>
      <c r="DI1541" s="237"/>
      <c r="DJ1541" s="237"/>
      <c r="DK1541" s="237"/>
      <c r="DL1541" s="237"/>
      <c r="DM1541" s="237"/>
      <c r="DN1541" s="237"/>
      <c r="DO1541" s="237"/>
      <c r="DP1541" s="237"/>
      <c r="DQ1541" s="237"/>
      <c r="DR1541" s="237"/>
      <c r="DS1541" s="237"/>
      <c r="DT1541" s="237"/>
      <c r="DU1541" s="237"/>
      <c r="DV1541" s="237"/>
      <c r="DW1541" s="237"/>
      <c r="DX1541" s="237"/>
      <c r="DY1541" s="237"/>
      <c r="DZ1541" s="237"/>
      <c r="EA1541" s="237"/>
      <c r="EB1541" s="237"/>
      <c r="EC1541" s="237"/>
      <c r="ED1541" s="237"/>
      <c r="EE1541" s="237"/>
      <c r="EF1541" s="237"/>
      <c r="EG1541" s="237"/>
      <c r="EH1541" s="237"/>
      <c r="EI1541" s="237"/>
      <c r="EJ1541" s="237"/>
      <c r="EK1541" s="237"/>
      <c r="EL1541" s="237"/>
      <c r="EM1541" s="237"/>
      <c r="EN1541" s="237"/>
      <c r="EO1541" s="237"/>
      <c r="EP1541" s="237"/>
      <c r="EQ1541" s="237"/>
      <c r="ER1541" s="237"/>
      <c r="ES1541" s="237"/>
      <c r="ET1541" s="237"/>
      <c r="EU1541" s="237"/>
      <c r="EV1541" s="237"/>
      <c r="EW1541" s="237"/>
      <c r="EX1541" s="237"/>
      <c r="EY1541" s="237"/>
      <c r="EZ1541" s="237"/>
      <c r="FA1541" s="237"/>
      <c r="FB1541" s="237"/>
      <c r="FC1541" s="237"/>
      <c r="FD1541" s="237"/>
      <c r="FE1541" s="237"/>
      <c r="FF1541" s="237"/>
      <c r="FG1541" s="237"/>
      <c r="FH1541" s="237"/>
      <c r="FI1541" s="237"/>
      <c r="FJ1541" s="237"/>
      <c r="FK1541" s="237"/>
      <c r="FL1541" s="237"/>
      <c r="FM1541" s="237"/>
      <c r="FN1541" s="237"/>
      <c r="FO1541" s="237"/>
      <c r="FP1541" s="237"/>
      <c r="FQ1541" s="237"/>
      <c r="FR1541" s="237"/>
      <c r="FS1541" s="237"/>
      <c r="FT1541" s="237"/>
      <c r="FU1541" s="237"/>
      <c r="FV1541" s="237"/>
      <c r="FW1541" s="237"/>
      <c r="FX1541" s="237"/>
      <c r="FY1541" s="237"/>
      <c r="FZ1541" s="237"/>
      <c r="GA1541" s="237"/>
      <c r="GB1541" s="237"/>
      <c r="GC1541" s="237"/>
      <c r="GD1541" s="237"/>
      <c r="GE1541" s="237"/>
      <c r="GF1541" s="237"/>
      <c r="GG1541" s="237"/>
      <c r="GH1541" s="237"/>
      <c r="GI1541" s="237"/>
      <c r="GJ1541" s="237"/>
      <c r="GK1541" s="237"/>
      <c r="GL1541" s="237"/>
      <c r="GM1541" s="237"/>
      <c r="GN1541" s="237"/>
      <c r="GO1541" s="237"/>
      <c r="GP1541" s="237"/>
      <c r="GQ1541" s="237"/>
    </row>
    <row r="1542" spans="1:199" s="81" customFormat="1" ht="15" hidden="1">
      <c r="A1542" s="176" t="s">
        <v>3417</v>
      </c>
      <c r="B1542" s="241" t="s">
        <v>6709</v>
      </c>
      <c r="C1542" s="242">
        <v>0</v>
      </c>
      <c r="D1542" s="242">
        <v>0</v>
      </c>
      <c r="E1542" s="242">
        <v>0</v>
      </c>
      <c r="F1542" s="242">
        <v>0</v>
      </c>
      <c r="G1542" s="242">
        <v>0</v>
      </c>
      <c r="H1542" s="242">
        <v>0</v>
      </c>
      <c r="I1542" s="242">
        <v>0</v>
      </c>
      <c r="J1542" s="242">
        <v>0</v>
      </c>
      <c r="K1542" s="242">
        <v>0</v>
      </c>
      <c r="L1542" s="242">
        <v>0</v>
      </c>
      <c r="M1542" s="242">
        <v>0</v>
      </c>
      <c r="N1542" s="242">
        <v>0</v>
      </c>
      <c r="O1542" s="242">
        <v>0</v>
      </c>
      <c r="P1542" s="28"/>
      <c r="Q1542" s="242">
        <f>SUM(D1542:O1542)</f>
        <v>0</v>
      </c>
      <c r="R1542" s="242">
        <f>IF($R$19&lt;1,0,Q1542/$R$19)</f>
        <v>0</v>
      </c>
      <c r="S1542" s="243"/>
      <c r="T1542" s="351">
        <f>IF(Q1542=0,0,1)+IF(C1542=0,0,1)+IF(D1542=0,0,1)+IF(E1542=0,0,1)+IF(F1542=0,0,1)+IF(G1542=0,0,1)+IF(H1542=0,0,1)+IF(I1542=0,0,1)+IF(J1542=0,0,1)+IF(K1542=0,0,1)+IF(L1542=0,0,1)+IF(M1542=0,0,1)+IF(N1542=0,0,1)+IF(O1542=0,0,1)</f>
        <v>0</v>
      </c>
      <c r="U1542" s="237"/>
      <c r="V1542" s="237"/>
      <c r="W1542" s="237"/>
      <c r="X1542" s="237"/>
      <c r="Y1542" s="237"/>
      <c r="Z1542" s="237"/>
      <c r="AA1542" s="237"/>
      <c r="AB1542" s="237"/>
      <c r="AC1542" s="237"/>
      <c r="AD1542" s="237"/>
      <c r="AE1542" s="237"/>
      <c r="AF1542" s="237"/>
      <c r="AG1542" s="237"/>
      <c r="AH1542" s="237"/>
      <c r="AI1542" s="237"/>
      <c r="AJ1542" s="237"/>
      <c r="AK1542" s="237"/>
      <c r="AL1542" s="237"/>
      <c r="AM1542" s="237"/>
      <c r="AN1542" s="237"/>
      <c r="AO1542" s="237"/>
      <c r="AP1542" s="237"/>
      <c r="AQ1542" s="237"/>
      <c r="AR1542" s="237"/>
      <c r="AS1542" s="237"/>
      <c r="AT1542" s="237"/>
      <c r="AU1542" s="237"/>
      <c r="AV1542" s="237"/>
      <c r="AW1542" s="237"/>
      <c r="AX1542" s="237"/>
      <c r="AY1542" s="237"/>
      <c r="AZ1542" s="237"/>
      <c r="BA1542" s="237"/>
      <c r="BB1542" s="237"/>
      <c r="BC1542" s="237"/>
      <c r="BD1542" s="237"/>
      <c r="BE1542" s="237"/>
      <c r="BF1542" s="237"/>
      <c r="BG1542" s="237"/>
      <c r="BH1542" s="237"/>
      <c r="BI1542" s="237"/>
      <c r="BJ1542" s="237"/>
      <c r="BK1542" s="237"/>
      <c r="BL1542" s="237"/>
      <c r="BM1542" s="237"/>
      <c r="BN1542" s="237"/>
      <c r="BO1542" s="237"/>
      <c r="BP1542" s="237"/>
      <c r="BQ1542" s="237"/>
      <c r="BR1542" s="237"/>
      <c r="BS1542" s="237"/>
      <c r="BT1542" s="237"/>
      <c r="BU1542" s="237"/>
      <c r="BV1542" s="237"/>
      <c r="BW1542" s="237"/>
      <c r="BX1542" s="237"/>
      <c r="BY1542" s="237"/>
      <c r="BZ1542" s="237"/>
      <c r="CA1542" s="237"/>
      <c r="CB1542" s="237"/>
      <c r="CC1542" s="237"/>
      <c r="CD1542" s="237"/>
      <c r="CE1542" s="237"/>
      <c r="CF1542" s="237"/>
      <c r="CG1542" s="237"/>
      <c r="CH1542" s="237"/>
      <c r="CI1542" s="237"/>
      <c r="CJ1542" s="237"/>
      <c r="CK1542" s="237"/>
      <c r="CL1542" s="237"/>
      <c r="CM1542" s="237"/>
      <c r="CN1542" s="237"/>
      <c r="CO1542" s="237"/>
      <c r="CP1542" s="237"/>
      <c r="CQ1542" s="237"/>
      <c r="CR1542" s="237"/>
      <c r="CS1542" s="237"/>
      <c r="CT1542" s="237"/>
      <c r="CU1542" s="237"/>
      <c r="CV1542" s="237"/>
      <c r="CW1542" s="237"/>
      <c r="CX1542" s="237"/>
      <c r="CY1542" s="237"/>
      <c r="CZ1542" s="237"/>
      <c r="DA1542" s="237"/>
      <c r="DB1542" s="237"/>
      <c r="DC1542" s="237"/>
      <c r="DD1542" s="237"/>
      <c r="DE1542" s="237"/>
      <c r="DF1542" s="237"/>
      <c r="DG1542" s="237"/>
      <c r="DH1542" s="237"/>
      <c r="DI1542" s="237"/>
      <c r="DJ1542" s="237"/>
      <c r="DK1542" s="237"/>
      <c r="DL1542" s="237"/>
      <c r="DM1542" s="237"/>
      <c r="DN1542" s="237"/>
      <c r="DO1542" s="237"/>
      <c r="DP1542" s="237"/>
      <c r="DQ1542" s="237"/>
      <c r="DR1542" s="237"/>
      <c r="DS1542" s="237"/>
      <c r="DT1542" s="237"/>
      <c r="DU1542" s="237"/>
      <c r="DV1542" s="237"/>
      <c r="DW1542" s="237"/>
      <c r="DX1542" s="237"/>
      <c r="DY1542" s="237"/>
      <c r="DZ1542" s="237"/>
      <c r="EA1542" s="237"/>
      <c r="EB1542" s="237"/>
      <c r="EC1542" s="237"/>
      <c r="ED1542" s="237"/>
      <c r="EE1542" s="237"/>
      <c r="EF1542" s="237"/>
      <c r="EG1542" s="237"/>
      <c r="EH1542" s="237"/>
      <c r="EI1542" s="237"/>
      <c r="EJ1542" s="237"/>
      <c r="EK1542" s="237"/>
      <c r="EL1542" s="237"/>
      <c r="EM1542" s="237"/>
      <c r="EN1542" s="237"/>
      <c r="EO1542" s="237"/>
      <c r="EP1542" s="237"/>
      <c r="EQ1542" s="237"/>
      <c r="ER1542" s="237"/>
      <c r="ES1542" s="237"/>
      <c r="ET1542" s="237"/>
      <c r="EU1542" s="237"/>
      <c r="EV1542" s="237"/>
      <c r="EW1542" s="237"/>
      <c r="EX1542" s="237"/>
      <c r="EY1542" s="237"/>
      <c r="EZ1542" s="237"/>
      <c r="FA1542" s="237"/>
      <c r="FB1542" s="237"/>
      <c r="FC1542" s="237"/>
      <c r="FD1542" s="237"/>
      <c r="FE1542" s="237"/>
      <c r="FF1542" s="237"/>
      <c r="FG1542" s="237"/>
      <c r="FH1542" s="237"/>
      <c r="FI1542" s="237"/>
      <c r="FJ1542" s="237"/>
      <c r="FK1542" s="237"/>
      <c r="FL1542" s="237"/>
      <c r="FM1542" s="237"/>
      <c r="FN1542" s="237"/>
      <c r="FO1542" s="237"/>
      <c r="FP1542" s="237"/>
      <c r="FQ1542" s="237"/>
      <c r="FR1542" s="237"/>
      <c r="FS1542" s="237"/>
      <c r="FT1542" s="237"/>
      <c r="FU1542" s="237"/>
      <c r="FV1542" s="237"/>
      <c r="FW1542" s="237"/>
      <c r="FX1542" s="237"/>
      <c r="FY1542" s="237"/>
      <c r="FZ1542" s="237"/>
      <c r="GA1542" s="237"/>
      <c r="GB1542" s="237"/>
      <c r="GC1542" s="237"/>
      <c r="GD1542" s="237"/>
      <c r="GE1542" s="237"/>
      <c r="GF1542" s="237"/>
      <c r="GG1542" s="237"/>
      <c r="GH1542" s="237"/>
      <c r="GI1542" s="237"/>
      <c r="GJ1542" s="237"/>
      <c r="GK1542" s="237"/>
      <c r="GL1542" s="237"/>
      <c r="GM1542" s="237"/>
      <c r="GN1542" s="237"/>
      <c r="GO1542" s="237"/>
      <c r="GP1542" s="237"/>
      <c r="GQ1542" s="237"/>
    </row>
    <row r="1543" spans="1:199" s="81" customFormat="1" ht="15" hidden="1">
      <c r="A1543" s="176" t="s">
        <v>3418</v>
      </c>
      <c r="B1543" s="241" t="s">
        <v>6710</v>
      </c>
      <c r="C1543" s="242">
        <v>0</v>
      </c>
      <c r="D1543" s="242">
        <v>0</v>
      </c>
      <c r="E1543" s="242">
        <v>0</v>
      </c>
      <c r="F1543" s="242">
        <v>0</v>
      </c>
      <c r="G1543" s="242">
        <v>0</v>
      </c>
      <c r="H1543" s="242">
        <v>0</v>
      </c>
      <c r="I1543" s="242">
        <v>0</v>
      </c>
      <c r="J1543" s="242">
        <v>0</v>
      </c>
      <c r="K1543" s="242">
        <v>0</v>
      </c>
      <c r="L1543" s="242">
        <v>0</v>
      </c>
      <c r="M1543" s="242">
        <v>0</v>
      </c>
      <c r="N1543" s="242">
        <v>0</v>
      </c>
      <c r="O1543" s="242">
        <v>0</v>
      </c>
      <c r="P1543" s="28"/>
      <c r="Q1543" s="242">
        <f>SUM(D1543:O1543)</f>
        <v>0</v>
      </c>
      <c r="R1543" s="242">
        <f>IF($R$19&lt;1,0,Q1543/$R$19)</f>
        <v>0</v>
      </c>
      <c r="S1543" s="243"/>
      <c r="T1543" s="351">
        <f>IF(Q1543=0,0,1)+IF(C1543=0,0,1)+IF(D1543=0,0,1)+IF(E1543=0,0,1)+IF(F1543=0,0,1)+IF(G1543=0,0,1)+IF(H1543=0,0,1)+IF(I1543=0,0,1)+IF(J1543=0,0,1)+IF(K1543=0,0,1)+IF(L1543=0,0,1)+IF(M1543=0,0,1)+IF(N1543=0,0,1)+IF(O1543=0,0,1)</f>
        <v>0</v>
      </c>
      <c r="U1543" s="237"/>
      <c r="V1543" s="237"/>
      <c r="W1543" s="237"/>
      <c r="X1543" s="237"/>
      <c r="Y1543" s="237"/>
      <c r="Z1543" s="237"/>
      <c r="AA1543" s="237"/>
      <c r="AB1543" s="237"/>
      <c r="AC1543" s="237"/>
      <c r="AD1543" s="237"/>
      <c r="AE1543" s="237"/>
      <c r="AF1543" s="237"/>
      <c r="AG1543" s="237"/>
      <c r="AH1543" s="237"/>
      <c r="AI1543" s="237"/>
      <c r="AJ1543" s="237"/>
      <c r="AK1543" s="237"/>
      <c r="AL1543" s="237"/>
      <c r="AM1543" s="237"/>
      <c r="AN1543" s="237"/>
      <c r="AO1543" s="237"/>
      <c r="AP1543" s="237"/>
      <c r="AQ1543" s="237"/>
      <c r="AR1543" s="237"/>
      <c r="AS1543" s="237"/>
      <c r="AT1543" s="237"/>
      <c r="AU1543" s="237"/>
      <c r="AV1543" s="237"/>
      <c r="AW1543" s="237"/>
      <c r="AX1543" s="237"/>
      <c r="AY1543" s="237"/>
      <c r="AZ1543" s="237"/>
      <c r="BA1543" s="237"/>
      <c r="BB1543" s="237"/>
      <c r="BC1543" s="237"/>
      <c r="BD1543" s="237"/>
      <c r="BE1543" s="237"/>
      <c r="BF1543" s="237"/>
      <c r="BG1543" s="237"/>
      <c r="BH1543" s="237"/>
      <c r="BI1543" s="237"/>
      <c r="BJ1543" s="237"/>
      <c r="BK1543" s="237"/>
      <c r="BL1543" s="237"/>
      <c r="BM1543" s="237"/>
      <c r="BN1543" s="237"/>
      <c r="BO1543" s="237"/>
      <c r="BP1543" s="237"/>
      <c r="BQ1543" s="237"/>
      <c r="BR1543" s="237"/>
      <c r="BS1543" s="237"/>
      <c r="BT1543" s="237"/>
      <c r="BU1543" s="237"/>
      <c r="BV1543" s="237"/>
      <c r="BW1543" s="237"/>
      <c r="BX1543" s="237"/>
      <c r="BY1543" s="237"/>
      <c r="BZ1543" s="237"/>
      <c r="CA1543" s="237"/>
      <c r="CB1543" s="237"/>
      <c r="CC1543" s="237"/>
      <c r="CD1543" s="237"/>
      <c r="CE1543" s="237"/>
      <c r="CF1543" s="237"/>
      <c r="CG1543" s="237"/>
      <c r="CH1543" s="237"/>
      <c r="CI1543" s="237"/>
      <c r="CJ1543" s="237"/>
      <c r="CK1543" s="237"/>
      <c r="CL1543" s="237"/>
      <c r="CM1543" s="237"/>
      <c r="CN1543" s="237"/>
      <c r="CO1543" s="237"/>
      <c r="CP1543" s="237"/>
      <c r="CQ1543" s="237"/>
      <c r="CR1543" s="237"/>
      <c r="CS1543" s="237"/>
      <c r="CT1543" s="237"/>
      <c r="CU1543" s="237"/>
      <c r="CV1543" s="237"/>
      <c r="CW1543" s="237"/>
      <c r="CX1543" s="237"/>
      <c r="CY1543" s="237"/>
      <c r="CZ1543" s="237"/>
      <c r="DA1543" s="237"/>
      <c r="DB1543" s="237"/>
      <c r="DC1543" s="237"/>
      <c r="DD1543" s="237"/>
      <c r="DE1543" s="237"/>
      <c r="DF1543" s="237"/>
      <c r="DG1543" s="237"/>
      <c r="DH1543" s="237"/>
      <c r="DI1543" s="237"/>
      <c r="DJ1543" s="237"/>
      <c r="DK1543" s="237"/>
      <c r="DL1543" s="237"/>
      <c r="DM1543" s="237"/>
      <c r="DN1543" s="237"/>
      <c r="DO1543" s="237"/>
      <c r="DP1543" s="237"/>
      <c r="DQ1543" s="237"/>
      <c r="DR1543" s="237"/>
      <c r="DS1543" s="237"/>
      <c r="DT1543" s="237"/>
      <c r="DU1543" s="237"/>
      <c r="DV1543" s="237"/>
      <c r="DW1543" s="237"/>
      <c r="DX1543" s="237"/>
      <c r="DY1543" s="237"/>
      <c r="DZ1543" s="237"/>
      <c r="EA1543" s="237"/>
      <c r="EB1543" s="237"/>
      <c r="EC1543" s="237"/>
      <c r="ED1543" s="237"/>
      <c r="EE1543" s="237"/>
      <c r="EF1543" s="237"/>
      <c r="EG1543" s="237"/>
      <c r="EH1543" s="237"/>
      <c r="EI1543" s="237"/>
      <c r="EJ1543" s="237"/>
      <c r="EK1543" s="237"/>
      <c r="EL1543" s="237"/>
      <c r="EM1543" s="237"/>
      <c r="EN1543" s="237"/>
      <c r="EO1543" s="237"/>
      <c r="EP1543" s="237"/>
      <c r="EQ1543" s="237"/>
      <c r="ER1543" s="237"/>
      <c r="ES1543" s="237"/>
      <c r="ET1543" s="237"/>
      <c r="EU1543" s="237"/>
      <c r="EV1543" s="237"/>
      <c r="EW1543" s="237"/>
      <c r="EX1543" s="237"/>
      <c r="EY1543" s="237"/>
      <c r="EZ1543" s="237"/>
      <c r="FA1543" s="237"/>
      <c r="FB1543" s="237"/>
      <c r="FC1543" s="237"/>
      <c r="FD1543" s="237"/>
      <c r="FE1543" s="237"/>
      <c r="FF1543" s="237"/>
      <c r="FG1543" s="237"/>
      <c r="FH1543" s="237"/>
      <c r="FI1543" s="237"/>
      <c r="FJ1543" s="237"/>
      <c r="FK1543" s="237"/>
      <c r="FL1543" s="237"/>
      <c r="FM1543" s="237"/>
      <c r="FN1543" s="237"/>
      <c r="FO1543" s="237"/>
      <c r="FP1543" s="237"/>
      <c r="FQ1543" s="237"/>
      <c r="FR1543" s="237"/>
      <c r="FS1543" s="237"/>
      <c r="FT1543" s="237"/>
      <c r="FU1543" s="237"/>
      <c r="FV1543" s="237"/>
      <c r="FW1543" s="237"/>
      <c r="FX1543" s="237"/>
      <c r="FY1543" s="237"/>
      <c r="FZ1543" s="237"/>
      <c r="GA1543" s="237"/>
      <c r="GB1543" s="237"/>
      <c r="GC1543" s="237"/>
      <c r="GD1543" s="237"/>
      <c r="GE1543" s="237"/>
      <c r="GF1543" s="237"/>
      <c r="GG1543" s="237"/>
      <c r="GH1543" s="237"/>
      <c r="GI1543" s="237"/>
      <c r="GJ1543" s="237"/>
      <c r="GK1543" s="237"/>
      <c r="GL1543" s="237"/>
      <c r="GM1543" s="237"/>
      <c r="GN1543" s="237"/>
      <c r="GO1543" s="237"/>
      <c r="GP1543" s="237"/>
      <c r="GQ1543" s="237"/>
    </row>
    <row r="1544" spans="1:199" s="81" customFormat="1" ht="15" hidden="1">
      <c r="A1544" s="176" t="s">
        <v>3419</v>
      </c>
      <c r="B1544" s="241" t="s">
        <v>6711</v>
      </c>
      <c r="C1544" s="242">
        <v>0</v>
      </c>
      <c r="D1544" s="242">
        <v>0</v>
      </c>
      <c r="E1544" s="242">
        <v>0</v>
      </c>
      <c r="F1544" s="242">
        <v>0</v>
      </c>
      <c r="G1544" s="242">
        <v>0</v>
      </c>
      <c r="H1544" s="242">
        <v>0</v>
      </c>
      <c r="I1544" s="242">
        <v>0</v>
      </c>
      <c r="J1544" s="242">
        <v>0</v>
      </c>
      <c r="K1544" s="242">
        <v>0</v>
      </c>
      <c r="L1544" s="242">
        <v>0</v>
      </c>
      <c r="M1544" s="242">
        <v>0</v>
      </c>
      <c r="N1544" s="242">
        <v>0</v>
      </c>
      <c r="O1544" s="242">
        <v>0</v>
      </c>
      <c r="P1544" s="28"/>
      <c r="Q1544" s="242">
        <f>SUM(D1544:O1544)</f>
        <v>0</v>
      </c>
      <c r="R1544" s="242">
        <f>IF($R$19&lt;1,0,Q1544/$R$19)</f>
        <v>0</v>
      </c>
      <c r="S1544" s="243"/>
      <c r="T1544" s="351">
        <f>IF(Q1544=0,0,1)+IF(C1544=0,0,1)+IF(D1544=0,0,1)+IF(E1544=0,0,1)+IF(F1544=0,0,1)+IF(G1544=0,0,1)+IF(H1544=0,0,1)+IF(I1544=0,0,1)+IF(J1544=0,0,1)+IF(K1544=0,0,1)+IF(L1544=0,0,1)+IF(M1544=0,0,1)+IF(N1544=0,0,1)+IF(O1544=0,0,1)</f>
        <v>0</v>
      </c>
      <c r="U1544" s="237"/>
      <c r="V1544" s="237"/>
      <c r="W1544" s="237"/>
      <c r="X1544" s="237"/>
      <c r="Y1544" s="237"/>
      <c r="Z1544" s="237"/>
      <c r="AA1544" s="237"/>
      <c r="AB1544" s="237"/>
      <c r="AC1544" s="237"/>
      <c r="AD1544" s="237"/>
      <c r="AE1544" s="237"/>
      <c r="AF1544" s="237"/>
      <c r="AG1544" s="237"/>
      <c r="AH1544" s="237"/>
      <c r="AI1544" s="237"/>
      <c r="AJ1544" s="237"/>
      <c r="AK1544" s="237"/>
      <c r="AL1544" s="237"/>
      <c r="AM1544" s="237"/>
      <c r="AN1544" s="237"/>
      <c r="AO1544" s="237"/>
      <c r="AP1544" s="237"/>
      <c r="AQ1544" s="237"/>
      <c r="AR1544" s="237"/>
      <c r="AS1544" s="237"/>
      <c r="AT1544" s="237"/>
      <c r="AU1544" s="237"/>
      <c r="AV1544" s="237"/>
      <c r="AW1544" s="237"/>
      <c r="AX1544" s="237"/>
      <c r="AY1544" s="237"/>
      <c r="AZ1544" s="237"/>
      <c r="BA1544" s="237"/>
      <c r="BB1544" s="237"/>
      <c r="BC1544" s="237"/>
      <c r="BD1544" s="237"/>
      <c r="BE1544" s="237"/>
      <c r="BF1544" s="237"/>
      <c r="BG1544" s="237"/>
      <c r="BH1544" s="237"/>
      <c r="BI1544" s="237"/>
      <c r="BJ1544" s="237"/>
      <c r="BK1544" s="237"/>
      <c r="BL1544" s="237"/>
      <c r="BM1544" s="237"/>
      <c r="BN1544" s="237"/>
      <c r="BO1544" s="237"/>
      <c r="BP1544" s="237"/>
      <c r="BQ1544" s="237"/>
      <c r="BR1544" s="237"/>
      <c r="BS1544" s="237"/>
      <c r="BT1544" s="237"/>
      <c r="BU1544" s="237"/>
      <c r="BV1544" s="237"/>
      <c r="BW1544" s="237"/>
      <c r="BX1544" s="237"/>
      <c r="BY1544" s="237"/>
      <c r="BZ1544" s="237"/>
      <c r="CA1544" s="237"/>
      <c r="CB1544" s="237"/>
      <c r="CC1544" s="237"/>
      <c r="CD1544" s="237"/>
      <c r="CE1544" s="237"/>
      <c r="CF1544" s="237"/>
      <c r="CG1544" s="237"/>
      <c r="CH1544" s="237"/>
      <c r="CI1544" s="237"/>
      <c r="CJ1544" s="237"/>
      <c r="CK1544" s="237"/>
      <c r="CL1544" s="237"/>
      <c r="CM1544" s="237"/>
      <c r="CN1544" s="237"/>
      <c r="CO1544" s="237"/>
      <c r="CP1544" s="237"/>
      <c r="CQ1544" s="237"/>
      <c r="CR1544" s="237"/>
      <c r="CS1544" s="237"/>
      <c r="CT1544" s="237"/>
      <c r="CU1544" s="237"/>
      <c r="CV1544" s="237"/>
      <c r="CW1544" s="237"/>
      <c r="CX1544" s="237"/>
      <c r="CY1544" s="237"/>
      <c r="CZ1544" s="237"/>
      <c r="DA1544" s="237"/>
      <c r="DB1544" s="237"/>
      <c r="DC1544" s="237"/>
      <c r="DD1544" s="237"/>
      <c r="DE1544" s="237"/>
      <c r="DF1544" s="237"/>
      <c r="DG1544" s="237"/>
      <c r="DH1544" s="237"/>
      <c r="DI1544" s="237"/>
      <c r="DJ1544" s="237"/>
      <c r="DK1544" s="237"/>
      <c r="DL1544" s="237"/>
      <c r="DM1544" s="237"/>
      <c r="DN1544" s="237"/>
      <c r="DO1544" s="237"/>
      <c r="DP1544" s="237"/>
      <c r="DQ1544" s="237"/>
      <c r="DR1544" s="237"/>
      <c r="DS1544" s="237"/>
      <c r="DT1544" s="237"/>
      <c r="DU1544" s="237"/>
      <c r="DV1544" s="237"/>
      <c r="DW1544" s="237"/>
      <c r="DX1544" s="237"/>
      <c r="DY1544" s="237"/>
      <c r="DZ1544" s="237"/>
      <c r="EA1544" s="237"/>
      <c r="EB1544" s="237"/>
      <c r="EC1544" s="237"/>
      <c r="ED1544" s="237"/>
      <c r="EE1544" s="237"/>
      <c r="EF1544" s="237"/>
      <c r="EG1544" s="237"/>
      <c r="EH1544" s="237"/>
      <c r="EI1544" s="237"/>
      <c r="EJ1544" s="237"/>
      <c r="EK1544" s="237"/>
      <c r="EL1544" s="237"/>
      <c r="EM1544" s="237"/>
      <c r="EN1544" s="237"/>
      <c r="EO1544" s="237"/>
      <c r="EP1544" s="237"/>
      <c r="EQ1544" s="237"/>
      <c r="ER1544" s="237"/>
      <c r="ES1544" s="237"/>
      <c r="ET1544" s="237"/>
      <c r="EU1544" s="237"/>
      <c r="EV1544" s="237"/>
      <c r="EW1544" s="237"/>
      <c r="EX1544" s="237"/>
      <c r="EY1544" s="237"/>
      <c r="EZ1544" s="237"/>
      <c r="FA1544" s="237"/>
      <c r="FB1544" s="237"/>
      <c r="FC1544" s="237"/>
      <c r="FD1544" s="237"/>
      <c r="FE1544" s="237"/>
      <c r="FF1544" s="237"/>
      <c r="FG1544" s="237"/>
      <c r="FH1544" s="237"/>
      <c r="FI1544" s="237"/>
      <c r="FJ1544" s="237"/>
      <c r="FK1544" s="237"/>
      <c r="FL1544" s="237"/>
      <c r="FM1544" s="237"/>
      <c r="FN1544" s="237"/>
      <c r="FO1544" s="237"/>
      <c r="FP1544" s="237"/>
      <c r="FQ1544" s="237"/>
      <c r="FR1544" s="237"/>
      <c r="FS1544" s="237"/>
      <c r="FT1544" s="237"/>
      <c r="FU1544" s="237"/>
      <c r="FV1544" s="237"/>
      <c r="FW1544" s="237"/>
      <c r="FX1544" s="237"/>
      <c r="FY1544" s="237"/>
      <c r="FZ1544" s="237"/>
      <c r="GA1544" s="237"/>
      <c r="GB1544" s="237"/>
      <c r="GC1544" s="237"/>
      <c r="GD1544" s="237"/>
      <c r="GE1544" s="237"/>
      <c r="GF1544" s="237"/>
      <c r="GG1544" s="237"/>
      <c r="GH1544" s="237"/>
      <c r="GI1544" s="237"/>
      <c r="GJ1544" s="237"/>
      <c r="GK1544" s="237"/>
      <c r="GL1544" s="237"/>
      <c r="GM1544" s="237"/>
      <c r="GN1544" s="237"/>
      <c r="GO1544" s="237"/>
      <c r="GP1544" s="237"/>
      <c r="GQ1544" s="237"/>
    </row>
    <row r="1545" spans="1:199" s="81" customFormat="1" ht="15" hidden="1">
      <c r="A1545" s="176" t="s">
        <v>3420</v>
      </c>
      <c r="B1545" s="241" t="s">
        <v>6712</v>
      </c>
      <c r="C1545" s="242">
        <v>0</v>
      </c>
      <c r="D1545" s="242">
        <v>0</v>
      </c>
      <c r="E1545" s="242">
        <v>0</v>
      </c>
      <c r="F1545" s="242">
        <v>0</v>
      </c>
      <c r="G1545" s="242">
        <v>0</v>
      </c>
      <c r="H1545" s="242">
        <v>0</v>
      </c>
      <c r="I1545" s="242">
        <v>0</v>
      </c>
      <c r="J1545" s="242">
        <v>0</v>
      </c>
      <c r="K1545" s="242">
        <v>0</v>
      </c>
      <c r="L1545" s="242">
        <v>0</v>
      </c>
      <c r="M1545" s="242">
        <v>0</v>
      </c>
      <c r="N1545" s="242">
        <v>0</v>
      </c>
      <c r="O1545" s="242">
        <v>0</v>
      </c>
      <c r="P1545" s="28"/>
      <c r="Q1545" s="242">
        <f>SUM(D1545:O1545)</f>
        <v>0</v>
      </c>
      <c r="R1545" s="242">
        <f>IF($R$19&lt;1,0,Q1545/$R$19)</f>
        <v>0</v>
      </c>
      <c r="S1545" s="243"/>
      <c r="T1545" s="351">
        <f>IF(Q1545=0,0,1)+IF(C1545=0,0,1)+IF(D1545=0,0,1)+IF(E1545=0,0,1)+IF(F1545=0,0,1)+IF(G1545=0,0,1)+IF(H1545=0,0,1)+IF(I1545=0,0,1)+IF(J1545=0,0,1)+IF(K1545=0,0,1)+IF(L1545=0,0,1)+IF(M1545=0,0,1)+IF(N1545=0,0,1)+IF(O1545=0,0,1)</f>
        <v>0</v>
      </c>
      <c r="U1545" s="237"/>
      <c r="V1545" s="237"/>
      <c r="W1545" s="237"/>
      <c r="X1545" s="237"/>
      <c r="Y1545" s="237"/>
      <c r="Z1545" s="237"/>
      <c r="AA1545" s="237"/>
      <c r="AB1545" s="237"/>
      <c r="AC1545" s="237"/>
      <c r="AD1545" s="237"/>
      <c r="AE1545" s="237"/>
      <c r="AF1545" s="237"/>
      <c r="AG1545" s="237"/>
      <c r="AH1545" s="237"/>
      <c r="AI1545" s="237"/>
      <c r="AJ1545" s="237"/>
      <c r="AK1545" s="237"/>
      <c r="AL1545" s="237"/>
      <c r="AM1545" s="237"/>
      <c r="AN1545" s="237"/>
      <c r="AO1545" s="237"/>
      <c r="AP1545" s="237"/>
      <c r="AQ1545" s="237"/>
      <c r="AR1545" s="237"/>
      <c r="AS1545" s="237"/>
      <c r="AT1545" s="237"/>
      <c r="AU1545" s="237"/>
      <c r="AV1545" s="237"/>
      <c r="AW1545" s="237"/>
      <c r="AX1545" s="237"/>
      <c r="AY1545" s="237"/>
      <c r="AZ1545" s="237"/>
      <c r="BA1545" s="237"/>
      <c r="BB1545" s="237"/>
      <c r="BC1545" s="237"/>
      <c r="BD1545" s="237"/>
      <c r="BE1545" s="237"/>
      <c r="BF1545" s="237"/>
      <c r="BG1545" s="237"/>
      <c r="BH1545" s="237"/>
      <c r="BI1545" s="237"/>
      <c r="BJ1545" s="237"/>
      <c r="BK1545" s="237"/>
      <c r="BL1545" s="237"/>
      <c r="BM1545" s="237"/>
      <c r="BN1545" s="237"/>
      <c r="BO1545" s="237"/>
      <c r="BP1545" s="237"/>
      <c r="BQ1545" s="237"/>
      <c r="BR1545" s="237"/>
      <c r="BS1545" s="237"/>
      <c r="BT1545" s="237"/>
      <c r="BU1545" s="237"/>
      <c r="BV1545" s="237"/>
      <c r="BW1545" s="237"/>
      <c r="BX1545" s="237"/>
      <c r="BY1545" s="237"/>
      <c r="BZ1545" s="237"/>
      <c r="CA1545" s="237"/>
      <c r="CB1545" s="237"/>
      <c r="CC1545" s="237"/>
      <c r="CD1545" s="237"/>
      <c r="CE1545" s="237"/>
      <c r="CF1545" s="237"/>
      <c r="CG1545" s="237"/>
      <c r="CH1545" s="237"/>
      <c r="CI1545" s="237"/>
      <c r="CJ1545" s="237"/>
      <c r="CK1545" s="237"/>
      <c r="CL1545" s="237"/>
      <c r="CM1545" s="237"/>
      <c r="CN1545" s="237"/>
      <c r="CO1545" s="237"/>
      <c r="CP1545" s="237"/>
      <c r="CQ1545" s="237"/>
      <c r="CR1545" s="237"/>
      <c r="CS1545" s="237"/>
      <c r="CT1545" s="237"/>
      <c r="CU1545" s="237"/>
      <c r="CV1545" s="237"/>
      <c r="CW1545" s="237"/>
      <c r="CX1545" s="237"/>
      <c r="CY1545" s="237"/>
      <c r="CZ1545" s="237"/>
      <c r="DA1545" s="237"/>
      <c r="DB1545" s="237"/>
      <c r="DC1545" s="237"/>
      <c r="DD1545" s="237"/>
      <c r="DE1545" s="237"/>
      <c r="DF1545" s="237"/>
      <c r="DG1545" s="237"/>
      <c r="DH1545" s="237"/>
      <c r="DI1545" s="237"/>
      <c r="DJ1545" s="237"/>
      <c r="DK1545" s="237"/>
      <c r="DL1545" s="237"/>
      <c r="DM1545" s="237"/>
      <c r="DN1545" s="237"/>
      <c r="DO1545" s="237"/>
      <c r="DP1545" s="237"/>
      <c r="DQ1545" s="237"/>
      <c r="DR1545" s="237"/>
      <c r="DS1545" s="237"/>
      <c r="DT1545" s="237"/>
      <c r="DU1545" s="237"/>
      <c r="DV1545" s="237"/>
      <c r="DW1545" s="237"/>
      <c r="DX1545" s="237"/>
      <c r="DY1545" s="237"/>
      <c r="DZ1545" s="237"/>
      <c r="EA1545" s="237"/>
      <c r="EB1545" s="237"/>
      <c r="EC1545" s="237"/>
      <c r="ED1545" s="237"/>
      <c r="EE1545" s="237"/>
      <c r="EF1545" s="237"/>
      <c r="EG1545" s="237"/>
      <c r="EH1545" s="237"/>
      <c r="EI1545" s="237"/>
      <c r="EJ1545" s="237"/>
      <c r="EK1545" s="237"/>
      <c r="EL1545" s="237"/>
      <c r="EM1545" s="237"/>
      <c r="EN1545" s="237"/>
      <c r="EO1545" s="237"/>
      <c r="EP1545" s="237"/>
      <c r="EQ1545" s="237"/>
      <c r="ER1545" s="237"/>
      <c r="ES1545" s="237"/>
      <c r="ET1545" s="237"/>
      <c r="EU1545" s="237"/>
      <c r="EV1545" s="237"/>
      <c r="EW1545" s="237"/>
      <c r="EX1545" s="237"/>
      <c r="EY1545" s="237"/>
      <c r="EZ1545" s="237"/>
      <c r="FA1545" s="237"/>
      <c r="FB1545" s="237"/>
      <c r="FC1545" s="237"/>
      <c r="FD1545" s="237"/>
      <c r="FE1545" s="237"/>
      <c r="FF1545" s="237"/>
      <c r="FG1545" s="237"/>
      <c r="FH1545" s="237"/>
      <c r="FI1545" s="237"/>
      <c r="FJ1545" s="237"/>
      <c r="FK1545" s="237"/>
      <c r="FL1545" s="237"/>
      <c r="FM1545" s="237"/>
      <c r="FN1545" s="237"/>
      <c r="FO1545" s="237"/>
      <c r="FP1545" s="237"/>
      <c r="FQ1545" s="237"/>
      <c r="FR1545" s="237"/>
      <c r="FS1545" s="237"/>
      <c r="FT1545" s="237"/>
      <c r="FU1545" s="237"/>
      <c r="FV1545" s="237"/>
      <c r="FW1545" s="237"/>
      <c r="FX1545" s="237"/>
      <c r="FY1545" s="237"/>
      <c r="FZ1545" s="237"/>
      <c r="GA1545" s="237"/>
      <c r="GB1545" s="237"/>
      <c r="GC1545" s="237"/>
      <c r="GD1545" s="237"/>
      <c r="GE1545" s="237"/>
      <c r="GF1545" s="237"/>
      <c r="GG1545" s="237"/>
      <c r="GH1545" s="237"/>
      <c r="GI1545" s="237"/>
      <c r="GJ1545" s="237"/>
      <c r="GK1545" s="237"/>
      <c r="GL1545" s="237"/>
      <c r="GM1545" s="237"/>
      <c r="GN1545" s="237"/>
      <c r="GO1545" s="237"/>
      <c r="GP1545" s="237"/>
      <c r="GQ1545" s="237"/>
    </row>
    <row r="1546" spans="1:199" s="81" customFormat="1" ht="15" hidden="1">
      <c r="A1546" s="176" t="s">
        <v>3421</v>
      </c>
      <c r="B1546" s="241" t="s">
        <v>6713</v>
      </c>
      <c r="C1546" s="242">
        <v>0</v>
      </c>
      <c r="D1546" s="242">
        <v>0</v>
      </c>
      <c r="E1546" s="242">
        <v>0</v>
      </c>
      <c r="F1546" s="242">
        <v>0</v>
      </c>
      <c r="G1546" s="242">
        <v>0</v>
      </c>
      <c r="H1546" s="242">
        <v>0</v>
      </c>
      <c r="I1546" s="242">
        <v>0</v>
      </c>
      <c r="J1546" s="242">
        <v>0</v>
      </c>
      <c r="K1546" s="242">
        <v>0</v>
      </c>
      <c r="L1546" s="242">
        <v>0</v>
      </c>
      <c r="M1546" s="242">
        <v>0</v>
      </c>
      <c r="N1546" s="242">
        <v>0</v>
      </c>
      <c r="O1546" s="242">
        <v>0</v>
      </c>
      <c r="P1546" s="28"/>
      <c r="Q1546" s="242">
        <f>SUM(D1546:O1546)</f>
        <v>0</v>
      </c>
      <c r="R1546" s="242">
        <f>IF($R$19&lt;1,0,Q1546/$R$19)</f>
        <v>0</v>
      </c>
      <c r="S1546" s="243"/>
      <c r="T1546" s="351">
        <f>IF(Q1546=0,0,1)+IF(C1546=0,0,1)+IF(D1546=0,0,1)+IF(E1546=0,0,1)+IF(F1546=0,0,1)+IF(G1546=0,0,1)+IF(H1546=0,0,1)+IF(I1546=0,0,1)+IF(J1546=0,0,1)+IF(K1546=0,0,1)+IF(L1546=0,0,1)+IF(M1546=0,0,1)+IF(N1546=0,0,1)+IF(O1546=0,0,1)</f>
        <v>0</v>
      </c>
      <c r="U1546" s="237"/>
      <c r="V1546" s="237"/>
      <c r="W1546" s="237"/>
      <c r="X1546" s="237"/>
      <c r="Y1546" s="237"/>
      <c r="Z1546" s="237"/>
      <c r="AA1546" s="237"/>
      <c r="AB1546" s="237"/>
      <c r="AC1546" s="237"/>
      <c r="AD1546" s="237"/>
      <c r="AE1546" s="237"/>
      <c r="AF1546" s="237"/>
      <c r="AG1546" s="237"/>
      <c r="AH1546" s="237"/>
      <c r="AI1546" s="237"/>
      <c r="AJ1546" s="237"/>
      <c r="AK1546" s="237"/>
      <c r="AL1546" s="237"/>
      <c r="AM1546" s="237"/>
      <c r="AN1546" s="237"/>
      <c r="AO1546" s="237"/>
      <c r="AP1546" s="237"/>
      <c r="AQ1546" s="237"/>
      <c r="AR1546" s="237"/>
      <c r="AS1546" s="237"/>
      <c r="AT1546" s="237"/>
      <c r="AU1546" s="237"/>
      <c r="AV1546" s="237"/>
      <c r="AW1546" s="237"/>
      <c r="AX1546" s="237"/>
      <c r="AY1546" s="237"/>
      <c r="AZ1546" s="237"/>
      <c r="BA1546" s="237"/>
      <c r="BB1546" s="237"/>
      <c r="BC1546" s="237"/>
      <c r="BD1546" s="237"/>
      <c r="BE1546" s="237"/>
      <c r="BF1546" s="237"/>
      <c r="BG1546" s="237"/>
      <c r="BH1546" s="237"/>
      <c r="BI1546" s="237"/>
      <c r="BJ1546" s="237"/>
      <c r="BK1546" s="237"/>
      <c r="BL1546" s="237"/>
      <c r="BM1546" s="237"/>
      <c r="BN1546" s="237"/>
      <c r="BO1546" s="237"/>
      <c r="BP1546" s="237"/>
      <c r="BQ1546" s="237"/>
      <c r="BR1546" s="237"/>
      <c r="BS1546" s="237"/>
      <c r="BT1546" s="237"/>
      <c r="BU1546" s="237"/>
      <c r="BV1546" s="237"/>
      <c r="BW1546" s="237"/>
      <c r="BX1546" s="237"/>
      <c r="BY1546" s="237"/>
      <c r="BZ1546" s="237"/>
      <c r="CA1546" s="237"/>
      <c r="CB1546" s="237"/>
      <c r="CC1546" s="237"/>
      <c r="CD1546" s="237"/>
      <c r="CE1546" s="237"/>
      <c r="CF1546" s="237"/>
      <c r="CG1546" s="237"/>
      <c r="CH1546" s="237"/>
      <c r="CI1546" s="237"/>
      <c r="CJ1546" s="237"/>
      <c r="CK1546" s="237"/>
      <c r="CL1546" s="237"/>
      <c r="CM1546" s="237"/>
      <c r="CN1546" s="237"/>
      <c r="CO1546" s="237"/>
      <c r="CP1546" s="237"/>
      <c r="CQ1546" s="237"/>
      <c r="CR1546" s="237"/>
      <c r="CS1546" s="237"/>
      <c r="CT1546" s="237"/>
      <c r="CU1546" s="237"/>
      <c r="CV1546" s="237"/>
      <c r="CW1546" s="237"/>
      <c r="CX1546" s="237"/>
      <c r="CY1546" s="237"/>
      <c r="CZ1546" s="237"/>
      <c r="DA1546" s="237"/>
      <c r="DB1546" s="237"/>
      <c r="DC1546" s="237"/>
      <c r="DD1546" s="237"/>
      <c r="DE1546" s="237"/>
      <c r="DF1546" s="237"/>
      <c r="DG1546" s="237"/>
      <c r="DH1546" s="237"/>
      <c r="DI1546" s="237"/>
      <c r="DJ1546" s="237"/>
      <c r="DK1546" s="237"/>
      <c r="DL1546" s="237"/>
      <c r="DM1546" s="237"/>
      <c r="DN1546" s="237"/>
      <c r="DO1546" s="237"/>
      <c r="DP1546" s="237"/>
      <c r="DQ1546" s="237"/>
      <c r="DR1546" s="237"/>
      <c r="DS1546" s="237"/>
      <c r="DT1546" s="237"/>
      <c r="DU1546" s="237"/>
      <c r="DV1546" s="237"/>
      <c r="DW1546" s="237"/>
      <c r="DX1546" s="237"/>
      <c r="DY1546" s="237"/>
      <c r="DZ1546" s="237"/>
      <c r="EA1546" s="237"/>
      <c r="EB1546" s="237"/>
      <c r="EC1546" s="237"/>
      <c r="ED1546" s="237"/>
      <c r="EE1546" s="237"/>
      <c r="EF1546" s="237"/>
      <c r="EG1546" s="237"/>
      <c r="EH1546" s="237"/>
      <c r="EI1546" s="237"/>
      <c r="EJ1546" s="237"/>
      <c r="EK1546" s="237"/>
      <c r="EL1546" s="237"/>
      <c r="EM1546" s="237"/>
      <c r="EN1546" s="237"/>
      <c r="EO1546" s="237"/>
      <c r="EP1546" s="237"/>
      <c r="EQ1546" s="237"/>
      <c r="ER1546" s="237"/>
      <c r="ES1546" s="237"/>
      <c r="ET1546" s="237"/>
      <c r="EU1546" s="237"/>
      <c r="EV1546" s="237"/>
      <c r="EW1546" s="237"/>
      <c r="EX1546" s="237"/>
      <c r="EY1546" s="237"/>
      <c r="EZ1546" s="237"/>
      <c r="FA1546" s="237"/>
      <c r="FB1546" s="237"/>
      <c r="FC1546" s="237"/>
      <c r="FD1546" s="237"/>
      <c r="FE1546" s="237"/>
      <c r="FF1546" s="237"/>
      <c r="FG1546" s="237"/>
      <c r="FH1546" s="237"/>
      <c r="FI1546" s="237"/>
      <c r="FJ1546" s="237"/>
      <c r="FK1546" s="237"/>
      <c r="FL1546" s="237"/>
      <c r="FM1546" s="237"/>
      <c r="FN1546" s="237"/>
      <c r="FO1546" s="237"/>
      <c r="FP1546" s="237"/>
      <c r="FQ1546" s="237"/>
      <c r="FR1546" s="237"/>
      <c r="FS1546" s="237"/>
      <c r="FT1546" s="237"/>
      <c r="FU1546" s="237"/>
      <c r="FV1546" s="237"/>
      <c r="FW1546" s="237"/>
      <c r="FX1546" s="237"/>
      <c r="FY1546" s="237"/>
      <c r="FZ1546" s="237"/>
      <c r="GA1546" s="237"/>
      <c r="GB1546" s="237"/>
      <c r="GC1546" s="237"/>
      <c r="GD1546" s="237"/>
      <c r="GE1546" s="237"/>
      <c r="GF1546" s="237"/>
      <c r="GG1546" s="237"/>
      <c r="GH1546" s="237"/>
      <c r="GI1546" s="237"/>
      <c r="GJ1546" s="237"/>
      <c r="GK1546" s="237"/>
      <c r="GL1546" s="237"/>
      <c r="GM1546" s="237"/>
      <c r="GN1546" s="237"/>
      <c r="GO1546" s="237"/>
      <c r="GP1546" s="237"/>
      <c r="GQ1546" s="237"/>
    </row>
    <row r="1547" spans="1:199" s="81" customFormat="1" ht="15" hidden="1">
      <c r="A1547" s="176" t="s">
        <v>3422</v>
      </c>
      <c r="B1547" s="241" t="s">
        <v>6714</v>
      </c>
      <c r="C1547" s="242">
        <v>0</v>
      </c>
      <c r="D1547" s="242">
        <v>0</v>
      </c>
      <c r="E1547" s="242">
        <v>0</v>
      </c>
      <c r="F1547" s="242">
        <v>0</v>
      </c>
      <c r="G1547" s="242">
        <v>0</v>
      </c>
      <c r="H1547" s="242">
        <v>0</v>
      </c>
      <c r="I1547" s="242">
        <v>0</v>
      </c>
      <c r="J1547" s="242">
        <v>0</v>
      </c>
      <c r="K1547" s="242">
        <v>0</v>
      </c>
      <c r="L1547" s="242">
        <v>0</v>
      </c>
      <c r="M1547" s="242">
        <v>0</v>
      </c>
      <c r="N1547" s="242">
        <v>0</v>
      </c>
      <c r="O1547" s="242">
        <v>0</v>
      </c>
      <c r="P1547" s="28"/>
      <c r="Q1547" s="242">
        <f>SUM(D1547:O1547)</f>
        <v>0</v>
      </c>
      <c r="R1547" s="242">
        <f>IF($R$19&lt;1,0,Q1547/$R$19)</f>
        <v>0</v>
      </c>
      <c r="S1547" s="243"/>
      <c r="T1547" s="351">
        <f>IF(Q1547=0,0,1)+IF(C1547=0,0,1)+IF(D1547=0,0,1)+IF(E1547=0,0,1)+IF(F1547=0,0,1)+IF(G1547=0,0,1)+IF(H1547=0,0,1)+IF(I1547=0,0,1)+IF(J1547=0,0,1)+IF(K1547=0,0,1)+IF(L1547=0,0,1)+IF(M1547=0,0,1)+IF(N1547=0,0,1)+IF(O1547=0,0,1)</f>
        <v>0</v>
      </c>
      <c r="U1547" s="237"/>
      <c r="V1547" s="237"/>
      <c r="W1547" s="237"/>
      <c r="X1547" s="237"/>
      <c r="Y1547" s="237"/>
      <c r="Z1547" s="237"/>
      <c r="AA1547" s="237"/>
      <c r="AB1547" s="237"/>
      <c r="AC1547" s="237"/>
      <c r="AD1547" s="237"/>
      <c r="AE1547" s="237"/>
      <c r="AF1547" s="237"/>
      <c r="AG1547" s="237"/>
      <c r="AH1547" s="237"/>
      <c r="AI1547" s="237"/>
      <c r="AJ1547" s="237"/>
      <c r="AK1547" s="237"/>
      <c r="AL1547" s="237"/>
      <c r="AM1547" s="237"/>
      <c r="AN1547" s="237"/>
      <c r="AO1547" s="237"/>
      <c r="AP1547" s="237"/>
      <c r="AQ1547" s="237"/>
      <c r="AR1547" s="237"/>
      <c r="AS1547" s="237"/>
      <c r="AT1547" s="237"/>
      <c r="AU1547" s="237"/>
      <c r="AV1547" s="237"/>
      <c r="AW1547" s="237"/>
      <c r="AX1547" s="237"/>
      <c r="AY1547" s="237"/>
      <c r="AZ1547" s="237"/>
      <c r="BA1547" s="237"/>
      <c r="BB1547" s="237"/>
      <c r="BC1547" s="237"/>
      <c r="BD1547" s="237"/>
      <c r="BE1547" s="237"/>
      <c r="BF1547" s="237"/>
      <c r="BG1547" s="237"/>
      <c r="BH1547" s="237"/>
      <c r="BI1547" s="237"/>
      <c r="BJ1547" s="237"/>
      <c r="BK1547" s="237"/>
      <c r="BL1547" s="237"/>
      <c r="BM1547" s="237"/>
      <c r="BN1547" s="237"/>
      <c r="BO1547" s="237"/>
      <c r="BP1547" s="237"/>
      <c r="BQ1547" s="237"/>
      <c r="BR1547" s="237"/>
      <c r="BS1547" s="237"/>
      <c r="BT1547" s="237"/>
      <c r="BU1547" s="237"/>
      <c r="BV1547" s="237"/>
      <c r="BW1547" s="237"/>
      <c r="BX1547" s="237"/>
      <c r="BY1547" s="237"/>
      <c r="BZ1547" s="237"/>
      <c r="CA1547" s="237"/>
      <c r="CB1547" s="237"/>
      <c r="CC1547" s="237"/>
      <c r="CD1547" s="237"/>
      <c r="CE1547" s="237"/>
      <c r="CF1547" s="237"/>
      <c r="CG1547" s="237"/>
      <c r="CH1547" s="237"/>
      <c r="CI1547" s="237"/>
      <c r="CJ1547" s="237"/>
      <c r="CK1547" s="237"/>
      <c r="CL1547" s="237"/>
      <c r="CM1547" s="237"/>
      <c r="CN1547" s="237"/>
      <c r="CO1547" s="237"/>
      <c r="CP1547" s="237"/>
      <c r="CQ1547" s="237"/>
      <c r="CR1547" s="237"/>
      <c r="CS1547" s="237"/>
      <c r="CT1547" s="237"/>
      <c r="CU1547" s="237"/>
      <c r="CV1547" s="237"/>
      <c r="CW1547" s="237"/>
      <c r="CX1547" s="237"/>
      <c r="CY1547" s="237"/>
      <c r="CZ1547" s="237"/>
      <c r="DA1547" s="237"/>
      <c r="DB1547" s="237"/>
      <c r="DC1547" s="237"/>
      <c r="DD1547" s="237"/>
      <c r="DE1547" s="237"/>
      <c r="DF1547" s="237"/>
      <c r="DG1547" s="237"/>
      <c r="DH1547" s="237"/>
      <c r="DI1547" s="237"/>
      <c r="DJ1547" s="237"/>
      <c r="DK1547" s="237"/>
      <c r="DL1547" s="237"/>
      <c r="DM1547" s="237"/>
      <c r="DN1547" s="237"/>
      <c r="DO1547" s="237"/>
      <c r="DP1547" s="237"/>
      <c r="DQ1547" s="237"/>
      <c r="DR1547" s="237"/>
      <c r="DS1547" s="237"/>
      <c r="DT1547" s="237"/>
      <c r="DU1547" s="237"/>
      <c r="DV1547" s="237"/>
      <c r="DW1547" s="237"/>
      <c r="DX1547" s="237"/>
      <c r="DY1547" s="237"/>
      <c r="DZ1547" s="237"/>
      <c r="EA1547" s="237"/>
      <c r="EB1547" s="237"/>
      <c r="EC1547" s="237"/>
      <c r="ED1547" s="237"/>
      <c r="EE1547" s="237"/>
      <c r="EF1547" s="237"/>
      <c r="EG1547" s="237"/>
      <c r="EH1547" s="237"/>
      <c r="EI1547" s="237"/>
      <c r="EJ1547" s="237"/>
      <c r="EK1547" s="237"/>
      <c r="EL1547" s="237"/>
      <c r="EM1547" s="237"/>
      <c r="EN1547" s="237"/>
      <c r="EO1547" s="237"/>
      <c r="EP1547" s="237"/>
      <c r="EQ1547" s="237"/>
      <c r="ER1547" s="237"/>
      <c r="ES1547" s="237"/>
      <c r="ET1547" s="237"/>
      <c r="EU1547" s="237"/>
      <c r="EV1547" s="237"/>
      <c r="EW1547" s="237"/>
      <c r="EX1547" s="237"/>
      <c r="EY1547" s="237"/>
      <c r="EZ1547" s="237"/>
      <c r="FA1547" s="237"/>
      <c r="FB1547" s="237"/>
      <c r="FC1547" s="237"/>
      <c r="FD1547" s="237"/>
      <c r="FE1547" s="237"/>
      <c r="FF1547" s="237"/>
      <c r="FG1547" s="237"/>
      <c r="FH1547" s="237"/>
      <c r="FI1547" s="237"/>
      <c r="FJ1547" s="237"/>
      <c r="FK1547" s="237"/>
      <c r="FL1547" s="237"/>
      <c r="FM1547" s="237"/>
      <c r="FN1547" s="237"/>
      <c r="FO1547" s="237"/>
      <c r="FP1547" s="237"/>
      <c r="FQ1547" s="237"/>
      <c r="FR1547" s="237"/>
      <c r="FS1547" s="237"/>
      <c r="FT1547" s="237"/>
      <c r="FU1547" s="237"/>
      <c r="FV1547" s="237"/>
      <c r="FW1547" s="237"/>
      <c r="FX1547" s="237"/>
      <c r="FY1547" s="237"/>
      <c r="FZ1547" s="237"/>
      <c r="GA1547" s="237"/>
      <c r="GB1547" s="237"/>
      <c r="GC1547" s="237"/>
      <c r="GD1547" s="237"/>
      <c r="GE1547" s="237"/>
      <c r="GF1547" s="237"/>
      <c r="GG1547" s="237"/>
      <c r="GH1547" s="237"/>
      <c r="GI1547" s="237"/>
      <c r="GJ1547" s="237"/>
      <c r="GK1547" s="237"/>
      <c r="GL1547" s="237"/>
      <c r="GM1547" s="237"/>
      <c r="GN1547" s="237"/>
      <c r="GO1547" s="237"/>
      <c r="GP1547" s="237"/>
      <c r="GQ1547" s="237"/>
    </row>
    <row r="1548" spans="1:199" s="81" customFormat="1" ht="15" hidden="1">
      <c r="A1548" s="176" t="s">
        <v>3423</v>
      </c>
      <c r="B1548" s="241" t="s">
        <v>6715</v>
      </c>
      <c r="C1548" s="242">
        <v>0</v>
      </c>
      <c r="D1548" s="242">
        <v>0</v>
      </c>
      <c r="E1548" s="242">
        <v>0</v>
      </c>
      <c r="F1548" s="242">
        <v>0</v>
      </c>
      <c r="G1548" s="242">
        <v>0</v>
      </c>
      <c r="H1548" s="242">
        <v>0</v>
      </c>
      <c r="I1548" s="242">
        <v>0</v>
      </c>
      <c r="J1548" s="242">
        <v>0</v>
      </c>
      <c r="K1548" s="242">
        <v>0</v>
      </c>
      <c r="L1548" s="242">
        <v>0</v>
      </c>
      <c r="M1548" s="242">
        <v>0</v>
      </c>
      <c r="N1548" s="242">
        <v>0</v>
      </c>
      <c r="O1548" s="242">
        <v>0</v>
      </c>
      <c r="P1548" s="28"/>
      <c r="Q1548" s="242">
        <f>SUM(D1548:O1548)</f>
        <v>0</v>
      </c>
      <c r="R1548" s="242">
        <f>IF($R$19&lt;1,0,Q1548/$R$19)</f>
        <v>0</v>
      </c>
      <c r="S1548" s="243"/>
      <c r="T1548" s="351">
        <f>IF(Q1548=0,0,1)+IF(C1548=0,0,1)+IF(D1548=0,0,1)+IF(E1548=0,0,1)+IF(F1548=0,0,1)+IF(G1548=0,0,1)+IF(H1548=0,0,1)+IF(I1548=0,0,1)+IF(J1548=0,0,1)+IF(K1548=0,0,1)+IF(L1548=0,0,1)+IF(M1548=0,0,1)+IF(N1548=0,0,1)+IF(O1548=0,0,1)</f>
        <v>0</v>
      </c>
      <c r="U1548" s="237"/>
      <c r="V1548" s="237"/>
      <c r="W1548" s="237"/>
      <c r="X1548" s="237"/>
      <c r="Y1548" s="237"/>
      <c r="Z1548" s="237"/>
      <c r="AA1548" s="237"/>
      <c r="AB1548" s="237"/>
      <c r="AC1548" s="237"/>
      <c r="AD1548" s="237"/>
      <c r="AE1548" s="237"/>
      <c r="AF1548" s="237"/>
      <c r="AG1548" s="237"/>
      <c r="AH1548" s="237"/>
      <c r="AI1548" s="237"/>
      <c r="AJ1548" s="237"/>
      <c r="AK1548" s="237"/>
      <c r="AL1548" s="237"/>
      <c r="AM1548" s="237"/>
      <c r="AN1548" s="237"/>
      <c r="AO1548" s="237"/>
      <c r="AP1548" s="237"/>
      <c r="AQ1548" s="237"/>
      <c r="AR1548" s="237"/>
      <c r="AS1548" s="237"/>
      <c r="AT1548" s="237"/>
      <c r="AU1548" s="237"/>
      <c r="AV1548" s="237"/>
      <c r="AW1548" s="237"/>
      <c r="AX1548" s="237"/>
      <c r="AY1548" s="237"/>
      <c r="AZ1548" s="237"/>
      <c r="BA1548" s="237"/>
      <c r="BB1548" s="237"/>
      <c r="BC1548" s="237"/>
      <c r="BD1548" s="237"/>
      <c r="BE1548" s="237"/>
      <c r="BF1548" s="237"/>
      <c r="BG1548" s="237"/>
      <c r="BH1548" s="237"/>
      <c r="BI1548" s="237"/>
      <c r="BJ1548" s="237"/>
      <c r="BK1548" s="237"/>
      <c r="BL1548" s="237"/>
      <c r="BM1548" s="237"/>
      <c r="BN1548" s="237"/>
      <c r="BO1548" s="237"/>
      <c r="BP1548" s="237"/>
      <c r="BQ1548" s="237"/>
      <c r="BR1548" s="237"/>
      <c r="BS1548" s="237"/>
      <c r="BT1548" s="237"/>
      <c r="BU1548" s="237"/>
      <c r="BV1548" s="237"/>
      <c r="BW1548" s="237"/>
      <c r="BX1548" s="237"/>
      <c r="BY1548" s="237"/>
      <c r="BZ1548" s="237"/>
      <c r="CA1548" s="237"/>
      <c r="CB1548" s="237"/>
      <c r="CC1548" s="237"/>
      <c r="CD1548" s="237"/>
      <c r="CE1548" s="237"/>
      <c r="CF1548" s="237"/>
      <c r="CG1548" s="237"/>
      <c r="CH1548" s="237"/>
      <c r="CI1548" s="237"/>
      <c r="CJ1548" s="237"/>
      <c r="CK1548" s="237"/>
      <c r="CL1548" s="237"/>
      <c r="CM1548" s="237"/>
      <c r="CN1548" s="237"/>
      <c r="CO1548" s="237"/>
      <c r="CP1548" s="237"/>
      <c r="CQ1548" s="237"/>
      <c r="CR1548" s="237"/>
      <c r="CS1548" s="237"/>
      <c r="CT1548" s="237"/>
      <c r="CU1548" s="237"/>
      <c r="CV1548" s="237"/>
      <c r="CW1548" s="237"/>
      <c r="CX1548" s="237"/>
      <c r="CY1548" s="237"/>
      <c r="CZ1548" s="237"/>
      <c r="DA1548" s="237"/>
      <c r="DB1548" s="237"/>
      <c r="DC1548" s="237"/>
      <c r="DD1548" s="237"/>
      <c r="DE1548" s="237"/>
      <c r="DF1548" s="237"/>
      <c r="DG1548" s="237"/>
      <c r="DH1548" s="237"/>
      <c r="DI1548" s="237"/>
      <c r="DJ1548" s="237"/>
      <c r="DK1548" s="237"/>
      <c r="DL1548" s="237"/>
      <c r="DM1548" s="237"/>
      <c r="DN1548" s="237"/>
      <c r="DO1548" s="237"/>
      <c r="DP1548" s="237"/>
      <c r="DQ1548" s="237"/>
      <c r="DR1548" s="237"/>
      <c r="DS1548" s="237"/>
      <c r="DT1548" s="237"/>
      <c r="DU1548" s="237"/>
      <c r="DV1548" s="237"/>
      <c r="DW1548" s="237"/>
      <c r="DX1548" s="237"/>
      <c r="DY1548" s="237"/>
      <c r="DZ1548" s="237"/>
      <c r="EA1548" s="237"/>
      <c r="EB1548" s="237"/>
      <c r="EC1548" s="237"/>
      <c r="ED1548" s="237"/>
      <c r="EE1548" s="237"/>
      <c r="EF1548" s="237"/>
      <c r="EG1548" s="237"/>
      <c r="EH1548" s="237"/>
      <c r="EI1548" s="237"/>
      <c r="EJ1548" s="237"/>
      <c r="EK1548" s="237"/>
      <c r="EL1548" s="237"/>
      <c r="EM1548" s="237"/>
      <c r="EN1548" s="237"/>
      <c r="EO1548" s="237"/>
      <c r="EP1548" s="237"/>
      <c r="EQ1548" s="237"/>
      <c r="ER1548" s="237"/>
      <c r="ES1548" s="237"/>
      <c r="ET1548" s="237"/>
      <c r="EU1548" s="237"/>
      <c r="EV1548" s="237"/>
      <c r="EW1548" s="237"/>
      <c r="EX1548" s="237"/>
      <c r="EY1548" s="237"/>
      <c r="EZ1548" s="237"/>
      <c r="FA1548" s="237"/>
      <c r="FB1548" s="237"/>
      <c r="FC1548" s="237"/>
      <c r="FD1548" s="237"/>
      <c r="FE1548" s="237"/>
      <c r="FF1548" s="237"/>
      <c r="FG1548" s="237"/>
      <c r="FH1548" s="237"/>
      <c r="FI1548" s="237"/>
      <c r="FJ1548" s="237"/>
      <c r="FK1548" s="237"/>
      <c r="FL1548" s="237"/>
      <c r="FM1548" s="237"/>
      <c r="FN1548" s="237"/>
      <c r="FO1548" s="237"/>
      <c r="FP1548" s="237"/>
      <c r="FQ1548" s="237"/>
      <c r="FR1548" s="237"/>
      <c r="FS1548" s="237"/>
      <c r="FT1548" s="237"/>
      <c r="FU1548" s="237"/>
      <c r="FV1548" s="237"/>
      <c r="FW1548" s="237"/>
      <c r="FX1548" s="237"/>
      <c r="FY1548" s="237"/>
      <c r="FZ1548" s="237"/>
      <c r="GA1548" s="237"/>
      <c r="GB1548" s="237"/>
      <c r="GC1548" s="237"/>
      <c r="GD1548" s="237"/>
      <c r="GE1548" s="237"/>
      <c r="GF1548" s="237"/>
      <c r="GG1548" s="237"/>
      <c r="GH1548" s="237"/>
      <c r="GI1548" s="237"/>
      <c r="GJ1548" s="237"/>
      <c r="GK1548" s="237"/>
      <c r="GL1548" s="237"/>
      <c r="GM1548" s="237"/>
      <c r="GN1548" s="237"/>
      <c r="GO1548" s="237"/>
      <c r="GP1548" s="237"/>
      <c r="GQ1548" s="237"/>
    </row>
    <row r="1549" spans="1:199" s="81" customFormat="1" ht="15" hidden="1">
      <c r="A1549" s="176" t="s">
        <v>3424</v>
      </c>
      <c r="B1549" s="241" t="s">
        <v>6716</v>
      </c>
      <c r="C1549" s="242">
        <v>0</v>
      </c>
      <c r="D1549" s="242">
        <v>0</v>
      </c>
      <c r="E1549" s="242">
        <v>0</v>
      </c>
      <c r="F1549" s="242">
        <v>0</v>
      </c>
      <c r="G1549" s="242">
        <v>0</v>
      </c>
      <c r="H1549" s="242">
        <v>0</v>
      </c>
      <c r="I1549" s="242">
        <v>0</v>
      </c>
      <c r="J1549" s="242">
        <v>0</v>
      </c>
      <c r="K1549" s="242">
        <v>0</v>
      </c>
      <c r="L1549" s="242">
        <v>0</v>
      </c>
      <c r="M1549" s="242">
        <v>0</v>
      </c>
      <c r="N1549" s="242">
        <v>0</v>
      </c>
      <c r="O1549" s="242">
        <v>0</v>
      </c>
      <c r="P1549" s="28"/>
      <c r="Q1549" s="242">
        <f>SUM(D1549:O1549)</f>
        <v>0</v>
      </c>
      <c r="R1549" s="242">
        <f>IF($R$19&lt;1,0,Q1549/$R$19)</f>
        <v>0</v>
      </c>
      <c r="S1549" s="243"/>
      <c r="T1549" s="351">
        <f>IF(Q1549=0,0,1)+IF(C1549=0,0,1)+IF(D1549=0,0,1)+IF(E1549=0,0,1)+IF(F1549=0,0,1)+IF(G1549=0,0,1)+IF(H1549=0,0,1)+IF(I1549=0,0,1)+IF(J1549=0,0,1)+IF(K1549=0,0,1)+IF(L1549=0,0,1)+IF(M1549=0,0,1)+IF(N1549=0,0,1)+IF(O1549=0,0,1)</f>
        <v>0</v>
      </c>
      <c r="U1549" s="237"/>
      <c r="V1549" s="237"/>
      <c r="W1549" s="237"/>
      <c r="X1549" s="237"/>
      <c r="Y1549" s="237"/>
      <c r="Z1549" s="237"/>
      <c r="AA1549" s="237"/>
      <c r="AB1549" s="237"/>
      <c r="AC1549" s="237"/>
      <c r="AD1549" s="237"/>
      <c r="AE1549" s="237"/>
      <c r="AF1549" s="237"/>
      <c r="AG1549" s="237"/>
      <c r="AH1549" s="237"/>
      <c r="AI1549" s="237"/>
      <c r="AJ1549" s="237"/>
      <c r="AK1549" s="237"/>
      <c r="AL1549" s="237"/>
      <c r="AM1549" s="237"/>
      <c r="AN1549" s="237"/>
      <c r="AO1549" s="237"/>
      <c r="AP1549" s="237"/>
      <c r="AQ1549" s="237"/>
      <c r="AR1549" s="237"/>
      <c r="AS1549" s="237"/>
      <c r="AT1549" s="237"/>
      <c r="AU1549" s="237"/>
      <c r="AV1549" s="237"/>
      <c r="AW1549" s="237"/>
      <c r="AX1549" s="237"/>
      <c r="AY1549" s="237"/>
      <c r="AZ1549" s="237"/>
      <c r="BA1549" s="237"/>
      <c r="BB1549" s="237"/>
      <c r="BC1549" s="237"/>
      <c r="BD1549" s="237"/>
      <c r="BE1549" s="237"/>
      <c r="BF1549" s="237"/>
      <c r="BG1549" s="237"/>
      <c r="BH1549" s="237"/>
      <c r="BI1549" s="237"/>
      <c r="BJ1549" s="237"/>
      <c r="BK1549" s="237"/>
      <c r="BL1549" s="237"/>
      <c r="BM1549" s="237"/>
      <c r="BN1549" s="237"/>
      <c r="BO1549" s="237"/>
      <c r="BP1549" s="237"/>
      <c r="BQ1549" s="237"/>
      <c r="BR1549" s="237"/>
      <c r="BS1549" s="237"/>
      <c r="BT1549" s="237"/>
      <c r="BU1549" s="237"/>
      <c r="BV1549" s="237"/>
      <c r="BW1549" s="237"/>
      <c r="BX1549" s="237"/>
      <c r="BY1549" s="237"/>
      <c r="BZ1549" s="237"/>
      <c r="CA1549" s="237"/>
      <c r="CB1549" s="237"/>
      <c r="CC1549" s="237"/>
      <c r="CD1549" s="237"/>
      <c r="CE1549" s="237"/>
      <c r="CF1549" s="237"/>
      <c r="CG1549" s="237"/>
      <c r="CH1549" s="237"/>
      <c r="CI1549" s="237"/>
      <c r="CJ1549" s="237"/>
      <c r="CK1549" s="237"/>
      <c r="CL1549" s="237"/>
      <c r="CM1549" s="237"/>
      <c r="CN1549" s="237"/>
      <c r="CO1549" s="237"/>
      <c r="CP1549" s="237"/>
      <c r="CQ1549" s="237"/>
      <c r="CR1549" s="237"/>
      <c r="CS1549" s="237"/>
      <c r="CT1549" s="237"/>
      <c r="CU1549" s="237"/>
      <c r="CV1549" s="237"/>
      <c r="CW1549" s="237"/>
      <c r="CX1549" s="237"/>
      <c r="CY1549" s="237"/>
      <c r="CZ1549" s="237"/>
      <c r="DA1549" s="237"/>
      <c r="DB1549" s="237"/>
      <c r="DC1549" s="237"/>
      <c r="DD1549" s="237"/>
      <c r="DE1549" s="237"/>
      <c r="DF1549" s="237"/>
      <c r="DG1549" s="237"/>
      <c r="DH1549" s="237"/>
      <c r="DI1549" s="237"/>
      <c r="DJ1549" s="237"/>
      <c r="DK1549" s="237"/>
      <c r="DL1549" s="237"/>
      <c r="DM1549" s="237"/>
      <c r="DN1549" s="237"/>
      <c r="DO1549" s="237"/>
      <c r="DP1549" s="237"/>
      <c r="DQ1549" s="237"/>
      <c r="DR1549" s="237"/>
      <c r="DS1549" s="237"/>
      <c r="DT1549" s="237"/>
      <c r="DU1549" s="237"/>
      <c r="DV1549" s="237"/>
      <c r="DW1549" s="237"/>
      <c r="DX1549" s="237"/>
      <c r="DY1549" s="237"/>
      <c r="DZ1549" s="237"/>
      <c r="EA1549" s="237"/>
      <c r="EB1549" s="237"/>
      <c r="EC1549" s="237"/>
      <c r="ED1549" s="237"/>
      <c r="EE1549" s="237"/>
      <c r="EF1549" s="237"/>
      <c r="EG1549" s="237"/>
      <c r="EH1549" s="237"/>
      <c r="EI1549" s="237"/>
      <c r="EJ1549" s="237"/>
      <c r="EK1549" s="237"/>
      <c r="EL1549" s="237"/>
      <c r="EM1549" s="237"/>
      <c r="EN1549" s="237"/>
      <c r="EO1549" s="237"/>
      <c r="EP1549" s="237"/>
      <c r="EQ1549" s="237"/>
      <c r="ER1549" s="237"/>
      <c r="ES1549" s="237"/>
      <c r="ET1549" s="237"/>
      <c r="EU1549" s="237"/>
      <c r="EV1549" s="237"/>
      <c r="EW1549" s="237"/>
      <c r="EX1549" s="237"/>
      <c r="EY1549" s="237"/>
      <c r="EZ1549" s="237"/>
      <c r="FA1549" s="237"/>
      <c r="FB1549" s="237"/>
      <c r="FC1549" s="237"/>
      <c r="FD1549" s="237"/>
      <c r="FE1549" s="237"/>
      <c r="FF1549" s="237"/>
      <c r="FG1549" s="237"/>
      <c r="FH1549" s="237"/>
      <c r="FI1549" s="237"/>
      <c r="FJ1549" s="237"/>
      <c r="FK1549" s="237"/>
      <c r="FL1549" s="237"/>
      <c r="FM1549" s="237"/>
      <c r="FN1549" s="237"/>
      <c r="FO1549" s="237"/>
      <c r="FP1549" s="237"/>
      <c r="FQ1549" s="237"/>
      <c r="FR1549" s="237"/>
      <c r="FS1549" s="237"/>
      <c r="FT1549" s="237"/>
      <c r="FU1549" s="237"/>
      <c r="FV1549" s="237"/>
      <c r="FW1549" s="237"/>
      <c r="FX1549" s="237"/>
      <c r="FY1549" s="237"/>
      <c r="FZ1549" s="237"/>
      <c r="GA1549" s="237"/>
      <c r="GB1549" s="237"/>
      <c r="GC1549" s="237"/>
      <c r="GD1549" s="237"/>
      <c r="GE1549" s="237"/>
      <c r="GF1549" s="237"/>
      <c r="GG1549" s="237"/>
      <c r="GH1549" s="237"/>
      <c r="GI1549" s="237"/>
      <c r="GJ1549" s="237"/>
      <c r="GK1549" s="237"/>
      <c r="GL1549" s="237"/>
      <c r="GM1549" s="237"/>
      <c r="GN1549" s="237"/>
      <c r="GO1549" s="237"/>
      <c r="GP1549" s="237"/>
      <c r="GQ1549" s="237"/>
    </row>
    <row r="1550" spans="1:199" s="81" customFormat="1" ht="15" hidden="1">
      <c r="A1550" s="176" t="s">
        <v>3425</v>
      </c>
      <c r="B1550" s="241" t="s">
        <v>6717</v>
      </c>
      <c r="C1550" s="242">
        <v>0</v>
      </c>
      <c r="D1550" s="242">
        <v>0</v>
      </c>
      <c r="E1550" s="242">
        <v>0</v>
      </c>
      <c r="F1550" s="242">
        <v>0</v>
      </c>
      <c r="G1550" s="242">
        <v>0</v>
      </c>
      <c r="H1550" s="242">
        <v>0</v>
      </c>
      <c r="I1550" s="242">
        <v>0</v>
      </c>
      <c r="J1550" s="242">
        <v>0</v>
      </c>
      <c r="K1550" s="242">
        <v>0</v>
      </c>
      <c r="L1550" s="242">
        <v>0</v>
      </c>
      <c r="M1550" s="242">
        <v>0</v>
      </c>
      <c r="N1550" s="242">
        <v>0</v>
      </c>
      <c r="O1550" s="242">
        <v>0</v>
      </c>
      <c r="P1550" s="28"/>
      <c r="Q1550" s="242">
        <f>SUM(D1550:O1550)</f>
        <v>0</v>
      </c>
      <c r="R1550" s="242">
        <f>IF($R$19&lt;1,0,Q1550/$R$19)</f>
        <v>0</v>
      </c>
      <c r="S1550" s="243"/>
      <c r="T1550" s="351">
        <f>IF(Q1550=0,0,1)+IF(C1550=0,0,1)+IF(D1550=0,0,1)+IF(E1550=0,0,1)+IF(F1550=0,0,1)+IF(G1550=0,0,1)+IF(H1550=0,0,1)+IF(I1550=0,0,1)+IF(J1550=0,0,1)+IF(K1550=0,0,1)+IF(L1550=0,0,1)+IF(M1550=0,0,1)+IF(N1550=0,0,1)+IF(O1550=0,0,1)</f>
        <v>0</v>
      </c>
      <c r="U1550" s="237"/>
      <c r="V1550" s="237"/>
      <c r="W1550" s="237"/>
      <c r="X1550" s="237"/>
      <c r="Y1550" s="237"/>
      <c r="Z1550" s="237"/>
      <c r="AA1550" s="237"/>
      <c r="AB1550" s="237"/>
      <c r="AC1550" s="237"/>
      <c r="AD1550" s="237"/>
      <c r="AE1550" s="237"/>
      <c r="AF1550" s="237"/>
      <c r="AG1550" s="237"/>
      <c r="AH1550" s="237"/>
      <c r="AI1550" s="237"/>
      <c r="AJ1550" s="237"/>
      <c r="AK1550" s="237"/>
      <c r="AL1550" s="237"/>
      <c r="AM1550" s="237"/>
      <c r="AN1550" s="237"/>
      <c r="AO1550" s="237"/>
      <c r="AP1550" s="237"/>
      <c r="AQ1550" s="237"/>
      <c r="AR1550" s="237"/>
      <c r="AS1550" s="237"/>
      <c r="AT1550" s="237"/>
      <c r="AU1550" s="237"/>
      <c r="AV1550" s="237"/>
      <c r="AW1550" s="237"/>
      <c r="AX1550" s="237"/>
      <c r="AY1550" s="237"/>
      <c r="AZ1550" s="237"/>
      <c r="BA1550" s="237"/>
      <c r="BB1550" s="237"/>
      <c r="BC1550" s="237"/>
      <c r="BD1550" s="237"/>
      <c r="BE1550" s="237"/>
      <c r="BF1550" s="237"/>
      <c r="BG1550" s="237"/>
      <c r="BH1550" s="237"/>
      <c r="BI1550" s="237"/>
      <c r="BJ1550" s="237"/>
      <c r="BK1550" s="237"/>
      <c r="BL1550" s="237"/>
      <c r="BM1550" s="237"/>
      <c r="BN1550" s="237"/>
      <c r="BO1550" s="237"/>
      <c r="BP1550" s="237"/>
      <c r="BQ1550" s="237"/>
      <c r="BR1550" s="237"/>
      <c r="BS1550" s="237"/>
      <c r="BT1550" s="237"/>
      <c r="BU1550" s="237"/>
      <c r="BV1550" s="237"/>
      <c r="BW1550" s="237"/>
      <c r="BX1550" s="237"/>
      <c r="BY1550" s="237"/>
      <c r="BZ1550" s="237"/>
      <c r="CA1550" s="237"/>
      <c r="CB1550" s="237"/>
      <c r="CC1550" s="237"/>
      <c r="CD1550" s="237"/>
      <c r="CE1550" s="237"/>
      <c r="CF1550" s="237"/>
      <c r="CG1550" s="237"/>
      <c r="CH1550" s="237"/>
      <c r="CI1550" s="237"/>
      <c r="CJ1550" s="237"/>
      <c r="CK1550" s="237"/>
      <c r="CL1550" s="237"/>
      <c r="CM1550" s="237"/>
      <c r="CN1550" s="237"/>
      <c r="CO1550" s="237"/>
      <c r="CP1550" s="237"/>
      <c r="CQ1550" s="237"/>
      <c r="CR1550" s="237"/>
      <c r="CS1550" s="237"/>
      <c r="CT1550" s="237"/>
      <c r="CU1550" s="237"/>
      <c r="CV1550" s="237"/>
      <c r="CW1550" s="237"/>
      <c r="CX1550" s="237"/>
      <c r="CY1550" s="237"/>
      <c r="CZ1550" s="237"/>
      <c r="DA1550" s="237"/>
      <c r="DB1550" s="237"/>
      <c r="DC1550" s="237"/>
      <c r="DD1550" s="237"/>
      <c r="DE1550" s="237"/>
      <c r="DF1550" s="237"/>
      <c r="DG1550" s="237"/>
      <c r="DH1550" s="237"/>
      <c r="DI1550" s="237"/>
      <c r="DJ1550" s="237"/>
      <c r="DK1550" s="237"/>
      <c r="DL1550" s="237"/>
      <c r="DM1550" s="237"/>
      <c r="DN1550" s="237"/>
      <c r="DO1550" s="237"/>
      <c r="DP1550" s="237"/>
      <c r="DQ1550" s="237"/>
      <c r="DR1550" s="237"/>
      <c r="DS1550" s="237"/>
      <c r="DT1550" s="237"/>
      <c r="DU1550" s="237"/>
      <c r="DV1550" s="237"/>
      <c r="DW1550" s="237"/>
      <c r="DX1550" s="237"/>
      <c r="DY1550" s="237"/>
      <c r="DZ1550" s="237"/>
      <c r="EA1550" s="237"/>
      <c r="EB1550" s="237"/>
      <c r="EC1550" s="237"/>
      <c r="ED1550" s="237"/>
      <c r="EE1550" s="237"/>
      <c r="EF1550" s="237"/>
      <c r="EG1550" s="237"/>
      <c r="EH1550" s="237"/>
      <c r="EI1550" s="237"/>
      <c r="EJ1550" s="237"/>
      <c r="EK1550" s="237"/>
      <c r="EL1550" s="237"/>
      <c r="EM1550" s="237"/>
      <c r="EN1550" s="237"/>
      <c r="EO1550" s="237"/>
      <c r="EP1550" s="237"/>
      <c r="EQ1550" s="237"/>
      <c r="ER1550" s="237"/>
      <c r="ES1550" s="237"/>
      <c r="ET1550" s="237"/>
      <c r="EU1550" s="237"/>
      <c r="EV1550" s="237"/>
      <c r="EW1550" s="237"/>
      <c r="EX1550" s="237"/>
      <c r="EY1550" s="237"/>
      <c r="EZ1550" s="237"/>
      <c r="FA1550" s="237"/>
      <c r="FB1550" s="237"/>
      <c r="FC1550" s="237"/>
      <c r="FD1550" s="237"/>
      <c r="FE1550" s="237"/>
      <c r="FF1550" s="237"/>
      <c r="FG1550" s="237"/>
      <c r="FH1550" s="237"/>
      <c r="FI1550" s="237"/>
      <c r="FJ1550" s="237"/>
      <c r="FK1550" s="237"/>
      <c r="FL1550" s="237"/>
      <c r="FM1550" s="237"/>
      <c r="FN1550" s="237"/>
      <c r="FO1550" s="237"/>
      <c r="FP1550" s="237"/>
      <c r="FQ1550" s="237"/>
      <c r="FR1550" s="237"/>
      <c r="FS1550" s="237"/>
      <c r="FT1550" s="237"/>
      <c r="FU1550" s="237"/>
      <c r="FV1550" s="237"/>
      <c r="FW1550" s="237"/>
      <c r="FX1550" s="237"/>
      <c r="FY1550" s="237"/>
      <c r="FZ1550" s="237"/>
      <c r="GA1550" s="237"/>
      <c r="GB1550" s="237"/>
      <c r="GC1550" s="237"/>
      <c r="GD1550" s="237"/>
      <c r="GE1550" s="237"/>
      <c r="GF1550" s="237"/>
      <c r="GG1550" s="237"/>
      <c r="GH1550" s="237"/>
      <c r="GI1550" s="237"/>
      <c r="GJ1550" s="237"/>
      <c r="GK1550" s="237"/>
      <c r="GL1550" s="237"/>
      <c r="GM1550" s="237"/>
      <c r="GN1550" s="237"/>
      <c r="GO1550" s="237"/>
      <c r="GP1550" s="237"/>
      <c r="GQ1550" s="237"/>
    </row>
    <row r="1551" spans="1:199" s="81" customFormat="1" ht="15" hidden="1">
      <c r="A1551" s="176" t="s">
        <v>3426</v>
      </c>
      <c r="B1551" s="241" t="s">
        <v>6718</v>
      </c>
      <c r="C1551" s="242">
        <v>0</v>
      </c>
      <c r="D1551" s="242">
        <v>0</v>
      </c>
      <c r="E1551" s="242">
        <v>0</v>
      </c>
      <c r="F1551" s="242">
        <v>0</v>
      </c>
      <c r="G1551" s="242">
        <v>0</v>
      </c>
      <c r="H1551" s="242">
        <v>0</v>
      </c>
      <c r="I1551" s="242">
        <v>0</v>
      </c>
      <c r="J1551" s="242">
        <v>0</v>
      </c>
      <c r="K1551" s="242">
        <v>0</v>
      </c>
      <c r="L1551" s="242">
        <v>0</v>
      </c>
      <c r="M1551" s="242">
        <v>0</v>
      </c>
      <c r="N1551" s="242">
        <v>0</v>
      </c>
      <c r="O1551" s="242">
        <v>0</v>
      </c>
      <c r="P1551" s="28"/>
      <c r="Q1551" s="242">
        <f>SUM(D1551:O1551)</f>
        <v>0</v>
      </c>
      <c r="R1551" s="242">
        <f>IF($R$19&lt;1,0,Q1551/$R$19)</f>
        <v>0</v>
      </c>
      <c r="S1551" s="243"/>
      <c r="T1551" s="351">
        <f>IF(Q1551=0,0,1)+IF(C1551=0,0,1)+IF(D1551=0,0,1)+IF(E1551=0,0,1)+IF(F1551=0,0,1)+IF(G1551=0,0,1)+IF(H1551=0,0,1)+IF(I1551=0,0,1)+IF(J1551=0,0,1)+IF(K1551=0,0,1)+IF(L1551=0,0,1)+IF(M1551=0,0,1)+IF(N1551=0,0,1)+IF(O1551=0,0,1)</f>
        <v>0</v>
      </c>
      <c r="U1551" s="237"/>
      <c r="V1551" s="237"/>
      <c r="W1551" s="237"/>
      <c r="X1551" s="237"/>
      <c r="Y1551" s="237"/>
      <c r="Z1551" s="237"/>
      <c r="AA1551" s="237"/>
      <c r="AB1551" s="237"/>
      <c r="AC1551" s="237"/>
      <c r="AD1551" s="237"/>
      <c r="AE1551" s="237"/>
      <c r="AF1551" s="237"/>
      <c r="AG1551" s="237"/>
      <c r="AH1551" s="237"/>
      <c r="AI1551" s="237"/>
      <c r="AJ1551" s="237"/>
      <c r="AK1551" s="237"/>
      <c r="AL1551" s="237"/>
      <c r="AM1551" s="237"/>
      <c r="AN1551" s="237"/>
      <c r="AO1551" s="237"/>
      <c r="AP1551" s="237"/>
      <c r="AQ1551" s="237"/>
      <c r="AR1551" s="237"/>
      <c r="AS1551" s="237"/>
      <c r="AT1551" s="237"/>
      <c r="AU1551" s="237"/>
      <c r="AV1551" s="237"/>
      <c r="AW1551" s="237"/>
      <c r="AX1551" s="237"/>
      <c r="AY1551" s="237"/>
      <c r="AZ1551" s="237"/>
      <c r="BA1551" s="237"/>
      <c r="BB1551" s="237"/>
      <c r="BC1551" s="237"/>
      <c r="BD1551" s="237"/>
      <c r="BE1551" s="237"/>
      <c r="BF1551" s="237"/>
      <c r="BG1551" s="237"/>
      <c r="BH1551" s="237"/>
      <c r="BI1551" s="237"/>
      <c r="BJ1551" s="237"/>
      <c r="BK1551" s="237"/>
      <c r="BL1551" s="237"/>
      <c r="BM1551" s="237"/>
      <c r="BN1551" s="237"/>
      <c r="BO1551" s="237"/>
      <c r="BP1551" s="237"/>
      <c r="BQ1551" s="237"/>
      <c r="BR1551" s="237"/>
      <c r="BS1551" s="237"/>
      <c r="BT1551" s="237"/>
      <c r="BU1551" s="237"/>
      <c r="BV1551" s="237"/>
      <c r="BW1551" s="237"/>
      <c r="BX1551" s="237"/>
      <c r="BY1551" s="237"/>
      <c r="BZ1551" s="237"/>
      <c r="CA1551" s="237"/>
      <c r="CB1551" s="237"/>
      <c r="CC1551" s="237"/>
      <c r="CD1551" s="237"/>
      <c r="CE1551" s="237"/>
      <c r="CF1551" s="237"/>
      <c r="CG1551" s="237"/>
      <c r="CH1551" s="237"/>
      <c r="CI1551" s="237"/>
      <c r="CJ1551" s="237"/>
      <c r="CK1551" s="237"/>
      <c r="CL1551" s="237"/>
      <c r="CM1551" s="237"/>
      <c r="CN1551" s="237"/>
      <c r="CO1551" s="237"/>
      <c r="CP1551" s="237"/>
      <c r="CQ1551" s="237"/>
      <c r="CR1551" s="237"/>
      <c r="CS1551" s="237"/>
      <c r="CT1551" s="237"/>
      <c r="CU1551" s="237"/>
      <c r="CV1551" s="237"/>
      <c r="CW1551" s="237"/>
      <c r="CX1551" s="237"/>
      <c r="CY1551" s="237"/>
      <c r="CZ1551" s="237"/>
      <c r="DA1551" s="237"/>
      <c r="DB1551" s="237"/>
      <c r="DC1551" s="237"/>
      <c r="DD1551" s="237"/>
      <c r="DE1551" s="237"/>
      <c r="DF1551" s="237"/>
      <c r="DG1551" s="237"/>
      <c r="DH1551" s="237"/>
      <c r="DI1551" s="237"/>
      <c r="DJ1551" s="237"/>
      <c r="DK1551" s="237"/>
      <c r="DL1551" s="237"/>
      <c r="DM1551" s="237"/>
      <c r="DN1551" s="237"/>
      <c r="DO1551" s="237"/>
      <c r="DP1551" s="237"/>
      <c r="DQ1551" s="237"/>
      <c r="DR1551" s="237"/>
      <c r="DS1551" s="237"/>
      <c r="DT1551" s="237"/>
      <c r="DU1551" s="237"/>
      <c r="DV1551" s="237"/>
      <c r="DW1551" s="237"/>
      <c r="DX1551" s="237"/>
      <c r="DY1551" s="237"/>
      <c r="DZ1551" s="237"/>
      <c r="EA1551" s="237"/>
      <c r="EB1551" s="237"/>
      <c r="EC1551" s="237"/>
      <c r="ED1551" s="237"/>
      <c r="EE1551" s="237"/>
      <c r="EF1551" s="237"/>
      <c r="EG1551" s="237"/>
      <c r="EH1551" s="237"/>
      <c r="EI1551" s="237"/>
      <c r="EJ1551" s="237"/>
      <c r="EK1551" s="237"/>
      <c r="EL1551" s="237"/>
      <c r="EM1551" s="237"/>
      <c r="EN1551" s="237"/>
      <c r="EO1551" s="237"/>
      <c r="EP1551" s="237"/>
      <c r="EQ1551" s="237"/>
      <c r="ER1551" s="237"/>
      <c r="ES1551" s="237"/>
      <c r="ET1551" s="237"/>
      <c r="EU1551" s="237"/>
      <c r="EV1551" s="237"/>
      <c r="EW1551" s="237"/>
      <c r="EX1551" s="237"/>
      <c r="EY1551" s="237"/>
      <c r="EZ1551" s="237"/>
      <c r="FA1551" s="237"/>
      <c r="FB1551" s="237"/>
      <c r="FC1551" s="237"/>
      <c r="FD1551" s="237"/>
      <c r="FE1551" s="237"/>
      <c r="FF1551" s="237"/>
      <c r="FG1551" s="237"/>
      <c r="FH1551" s="237"/>
      <c r="FI1551" s="237"/>
      <c r="FJ1551" s="237"/>
      <c r="FK1551" s="237"/>
      <c r="FL1551" s="237"/>
      <c r="FM1551" s="237"/>
      <c r="FN1551" s="237"/>
      <c r="FO1551" s="237"/>
      <c r="FP1551" s="237"/>
      <c r="FQ1551" s="237"/>
      <c r="FR1551" s="237"/>
      <c r="FS1551" s="237"/>
      <c r="FT1551" s="237"/>
      <c r="FU1551" s="237"/>
      <c r="FV1551" s="237"/>
      <c r="FW1551" s="237"/>
      <c r="FX1551" s="237"/>
      <c r="FY1551" s="237"/>
      <c r="FZ1551" s="237"/>
      <c r="GA1551" s="237"/>
      <c r="GB1551" s="237"/>
      <c r="GC1551" s="237"/>
      <c r="GD1551" s="237"/>
      <c r="GE1551" s="237"/>
      <c r="GF1551" s="237"/>
      <c r="GG1551" s="237"/>
      <c r="GH1551" s="237"/>
      <c r="GI1551" s="237"/>
      <c r="GJ1551" s="237"/>
      <c r="GK1551" s="237"/>
      <c r="GL1551" s="237"/>
      <c r="GM1551" s="237"/>
      <c r="GN1551" s="237"/>
      <c r="GO1551" s="237"/>
      <c r="GP1551" s="237"/>
      <c r="GQ1551" s="237"/>
    </row>
    <row r="1552" spans="1:199" s="81" customFormat="1" ht="15" hidden="1">
      <c r="A1552" s="176" t="s">
        <v>3427</v>
      </c>
      <c r="B1552" s="241" t="s">
        <v>6719</v>
      </c>
      <c r="C1552" s="242">
        <v>0</v>
      </c>
      <c r="D1552" s="242">
        <v>0</v>
      </c>
      <c r="E1552" s="242">
        <v>0</v>
      </c>
      <c r="F1552" s="242">
        <v>0</v>
      </c>
      <c r="G1552" s="242">
        <v>0</v>
      </c>
      <c r="H1552" s="242">
        <v>0</v>
      </c>
      <c r="I1552" s="242">
        <v>0</v>
      </c>
      <c r="J1552" s="242">
        <v>0</v>
      </c>
      <c r="K1552" s="242">
        <v>0</v>
      </c>
      <c r="L1552" s="242">
        <v>0</v>
      </c>
      <c r="M1552" s="242">
        <v>0</v>
      </c>
      <c r="N1552" s="242">
        <v>0</v>
      </c>
      <c r="O1552" s="242">
        <v>0</v>
      </c>
      <c r="P1552" s="28"/>
      <c r="Q1552" s="242">
        <f>SUM(D1552:O1552)</f>
        <v>0</v>
      </c>
      <c r="R1552" s="242">
        <f>IF($R$19&lt;1,0,Q1552/$R$19)</f>
        <v>0</v>
      </c>
      <c r="S1552" s="243"/>
      <c r="T1552" s="351">
        <f>IF(Q1552=0,0,1)+IF(C1552=0,0,1)+IF(D1552=0,0,1)+IF(E1552=0,0,1)+IF(F1552=0,0,1)+IF(G1552=0,0,1)+IF(H1552=0,0,1)+IF(I1552=0,0,1)+IF(J1552=0,0,1)+IF(K1552=0,0,1)+IF(L1552=0,0,1)+IF(M1552=0,0,1)+IF(N1552=0,0,1)+IF(O1552=0,0,1)</f>
        <v>0</v>
      </c>
      <c r="U1552" s="237"/>
      <c r="V1552" s="237"/>
      <c r="W1552" s="237"/>
      <c r="X1552" s="237"/>
      <c r="Y1552" s="237"/>
      <c r="Z1552" s="237"/>
      <c r="AA1552" s="237"/>
      <c r="AB1552" s="237"/>
      <c r="AC1552" s="237"/>
      <c r="AD1552" s="237"/>
      <c r="AE1552" s="237"/>
      <c r="AF1552" s="237"/>
      <c r="AG1552" s="237"/>
      <c r="AH1552" s="237"/>
      <c r="AI1552" s="237"/>
      <c r="AJ1552" s="237"/>
      <c r="AK1552" s="237"/>
      <c r="AL1552" s="237"/>
      <c r="AM1552" s="237"/>
      <c r="AN1552" s="237"/>
      <c r="AO1552" s="237"/>
      <c r="AP1552" s="237"/>
      <c r="AQ1552" s="237"/>
      <c r="AR1552" s="237"/>
      <c r="AS1552" s="237"/>
      <c r="AT1552" s="237"/>
      <c r="AU1552" s="237"/>
      <c r="AV1552" s="237"/>
      <c r="AW1552" s="237"/>
      <c r="AX1552" s="237"/>
      <c r="AY1552" s="237"/>
      <c r="AZ1552" s="237"/>
      <c r="BA1552" s="237"/>
      <c r="BB1552" s="237"/>
      <c r="BC1552" s="237"/>
      <c r="BD1552" s="237"/>
      <c r="BE1552" s="237"/>
      <c r="BF1552" s="237"/>
      <c r="BG1552" s="237"/>
      <c r="BH1552" s="237"/>
      <c r="BI1552" s="237"/>
      <c r="BJ1552" s="237"/>
      <c r="BK1552" s="237"/>
      <c r="BL1552" s="237"/>
      <c r="BM1552" s="237"/>
      <c r="BN1552" s="237"/>
      <c r="BO1552" s="237"/>
      <c r="BP1552" s="237"/>
      <c r="BQ1552" s="237"/>
      <c r="BR1552" s="237"/>
      <c r="BS1552" s="237"/>
      <c r="BT1552" s="237"/>
      <c r="BU1552" s="237"/>
      <c r="BV1552" s="237"/>
      <c r="BW1552" s="237"/>
      <c r="BX1552" s="237"/>
      <c r="BY1552" s="237"/>
      <c r="BZ1552" s="237"/>
      <c r="CA1552" s="237"/>
      <c r="CB1552" s="237"/>
      <c r="CC1552" s="237"/>
      <c r="CD1552" s="237"/>
      <c r="CE1552" s="237"/>
      <c r="CF1552" s="237"/>
      <c r="CG1552" s="237"/>
      <c r="CH1552" s="237"/>
      <c r="CI1552" s="237"/>
      <c r="CJ1552" s="237"/>
      <c r="CK1552" s="237"/>
      <c r="CL1552" s="237"/>
      <c r="CM1552" s="237"/>
      <c r="CN1552" s="237"/>
      <c r="CO1552" s="237"/>
      <c r="CP1552" s="237"/>
      <c r="CQ1552" s="237"/>
      <c r="CR1552" s="237"/>
      <c r="CS1552" s="237"/>
      <c r="CT1552" s="237"/>
      <c r="CU1552" s="237"/>
      <c r="CV1552" s="237"/>
      <c r="CW1552" s="237"/>
      <c r="CX1552" s="237"/>
      <c r="CY1552" s="237"/>
      <c r="CZ1552" s="237"/>
      <c r="DA1552" s="237"/>
      <c r="DB1552" s="237"/>
      <c r="DC1552" s="237"/>
      <c r="DD1552" s="237"/>
      <c r="DE1552" s="237"/>
      <c r="DF1552" s="237"/>
      <c r="DG1552" s="237"/>
      <c r="DH1552" s="237"/>
      <c r="DI1552" s="237"/>
      <c r="DJ1552" s="237"/>
      <c r="DK1552" s="237"/>
      <c r="DL1552" s="237"/>
      <c r="DM1552" s="237"/>
      <c r="DN1552" s="237"/>
      <c r="DO1552" s="237"/>
      <c r="DP1552" s="237"/>
      <c r="DQ1552" s="237"/>
      <c r="DR1552" s="237"/>
      <c r="DS1552" s="237"/>
      <c r="DT1552" s="237"/>
      <c r="DU1552" s="237"/>
      <c r="DV1552" s="237"/>
      <c r="DW1552" s="237"/>
      <c r="DX1552" s="237"/>
      <c r="DY1552" s="237"/>
      <c r="DZ1552" s="237"/>
      <c r="EA1552" s="237"/>
      <c r="EB1552" s="237"/>
      <c r="EC1552" s="237"/>
      <c r="ED1552" s="237"/>
      <c r="EE1552" s="237"/>
      <c r="EF1552" s="237"/>
      <c r="EG1552" s="237"/>
      <c r="EH1552" s="237"/>
      <c r="EI1552" s="237"/>
      <c r="EJ1552" s="237"/>
      <c r="EK1552" s="237"/>
      <c r="EL1552" s="237"/>
      <c r="EM1552" s="237"/>
      <c r="EN1552" s="237"/>
      <c r="EO1552" s="237"/>
      <c r="EP1552" s="237"/>
      <c r="EQ1552" s="237"/>
      <c r="ER1552" s="237"/>
      <c r="ES1552" s="237"/>
      <c r="ET1552" s="237"/>
      <c r="EU1552" s="237"/>
      <c r="EV1552" s="237"/>
      <c r="EW1552" s="237"/>
      <c r="EX1552" s="237"/>
      <c r="EY1552" s="237"/>
      <c r="EZ1552" s="237"/>
      <c r="FA1552" s="237"/>
      <c r="FB1552" s="237"/>
      <c r="FC1552" s="237"/>
      <c r="FD1552" s="237"/>
      <c r="FE1552" s="237"/>
      <c r="FF1552" s="237"/>
      <c r="FG1552" s="237"/>
      <c r="FH1552" s="237"/>
      <c r="FI1552" s="237"/>
      <c r="FJ1552" s="237"/>
      <c r="FK1552" s="237"/>
      <c r="FL1552" s="237"/>
      <c r="FM1552" s="237"/>
      <c r="FN1552" s="237"/>
      <c r="FO1552" s="237"/>
      <c r="FP1552" s="237"/>
      <c r="FQ1552" s="237"/>
      <c r="FR1552" s="237"/>
      <c r="FS1552" s="237"/>
      <c r="FT1552" s="237"/>
      <c r="FU1552" s="237"/>
      <c r="FV1552" s="237"/>
      <c r="FW1552" s="237"/>
      <c r="FX1552" s="237"/>
      <c r="FY1552" s="237"/>
      <c r="FZ1552" s="237"/>
      <c r="GA1552" s="237"/>
      <c r="GB1552" s="237"/>
      <c r="GC1552" s="237"/>
      <c r="GD1552" s="237"/>
      <c r="GE1552" s="237"/>
      <c r="GF1552" s="237"/>
      <c r="GG1552" s="237"/>
      <c r="GH1552" s="237"/>
      <c r="GI1552" s="237"/>
      <c r="GJ1552" s="237"/>
      <c r="GK1552" s="237"/>
      <c r="GL1552" s="237"/>
      <c r="GM1552" s="237"/>
      <c r="GN1552" s="237"/>
      <c r="GO1552" s="237"/>
      <c r="GP1552" s="237"/>
      <c r="GQ1552" s="237"/>
    </row>
    <row r="1553" spans="1:199" s="81" customFormat="1" ht="15" hidden="1">
      <c r="A1553" s="176" t="s">
        <v>3428</v>
      </c>
      <c r="B1553" s="241" t="s">
        <v>6720</v>
      </c>
      <c r="C1553" s="242">
        <v>0</v>
      </c>
      <c r="D1553" s="242">
        <v>0</v>
      </c>
      <c r="E1553" s="242">
        <v>0</v>
      </c>
      <c r="F1553" s="242">
        <v>0</v>
      </c>
      <c r="G1553" s="242">
        <v>0</v>
      </c>
      <c r="H1553" s="242">
        <v>0</v>
      </c>
      <c r="I1553" s="242">
        <v>0</v>
      </c>
      <c r="J1553" s="242">
        <v>0</v>
      </c>
      <c r="K1553" s="242">
        <v>0</v>
      </c>
      <c r="L1553" s="242">
        <v>0</v>
      </c>
      <c r="M1553" s="242">
        <v>0</v>
      </c>
      <c r="N1553" s="242">
        <v>0</v>
      </c>
      <c r="O1553" s="242">
        <v>0</v>
      </c>
      <c r="P1553" s="28"/>
      <c r="Q1553" s="242">
        <f>SUM(D1553:O1553)</f>
        <v>0</v>
      </c>
      <c r="R1553" s="242">
        <f>IF($R$19&lt;1,0,Q1553/$R$19)</f>
        <v>0</v>
      </c>
      <c r="S1553" s="243"/>
      <c r="T1553" s="351">
        <f>IF(Q1553=0,0,1)+IF(C1553=0,0,1)+IF(D1553=0,0,1)+IF(E1553=0,0,1)+IF(F1553=0,0,1)+IF(G1553=0,0,1)+IF(H1553=0,0,1)+IF(I1553=0,0,1)+IF(J1553=0,0,1)+IF(K1553=0,0,1)+IF(L1553=0,0,1)+IF(M1553=0,0,1)+IF(N1553=0,0,1)+IF(O1553=0,0,1)</f>
        <v>0</v>
      </c>
      <c r="U1553" s="237"/>
      <c r="V1553" s="237"/>
      <c r="W1553" s="237"/>
      <c r="X1553" s="237"/>
      <c r="Y1553" s="237"/>
      <c r="Z1553" s="237"/>
      <c r="AA1553" s="237"/>
      <c r="AB1553" s="237"/>
      <c r="AC1553" s="237"/>
      <c r="AD1553" s="237"/>
      <c r="AE1553" s="237"/>
      <c r="AF1553" s="237"/>
      <c r="AG1553" s="237"/>
      <c r="AH1553" s="237"/>
      <c r="AI1553" s="237"/>
      <c r="AJ1553" s="237"/>
      <c r="AK1553" s="237"/>
      <c r="AL1553" s="237"/>
      <c r="AM1553" s="237"/>
      <c r="AN1553" s="237"/>
      <c r="AO1553" s="237"/>
      <c r="AP1553" s="237"/>
      <c r="AQ1553" s="237"/>
      <c r="AR1553" s="237"/>
      <c r="AS1553" s="237"/>
      <c r="AT1553" s="237"/>
      <c r="AU1553" s="237"/>
      <c r="AV1553" s="237"/>
      <c r="AW1553" s="237"/>
      <c r="AX1553" s="237"/>
      <c r="AY1553" s="237"/>
      <c r="AZ1553" s="237"/>
      <c r="BA1553" s="237"/>
      <c r="BB1553" s="237"/>
      <c r="BC1553" s="237"/>
      <c r="BD1553" s="237"/>
      <c r="BE1553" s="237"/>
      <c r="BF1553" s="237"/>
      <c r="BG1553" s="237"/>
      <c r="BH1553" s="237"/>
      <c r="BI1553" s="237"/>
      <c r="BJ1553" s="237"/>
      <c r="BK1553" s="237"/>
      <c r="BL1553" s="237"/>
      <c r="BM1553" s="237"/>
      <c r="BN1553" s="237"/>
      <c r="BO1553" s="237"/>
      <c r="BP1553" s="237"/>
      <c r="BQ1553" s="237"/>
      <c r="BR1553" s="237"/>
      <c r="BS1553" s="237"/>
      <c r="BT1553" s="237"/>
      <c r="BU1553" s="237"/>
      <c r="BV1553" s="237"/>
      <c r="BW1553" s="237"/>
      <c r="BX1553" s="237"/>
      <c r="BY1553" s="237"/>
      <c r="BZ1553" s="237"/>
      <c r="CA1553" s="237"/>
      <c r="CB1553" s="237"/>
      <c r="CC1553" s="237"/>
      <c r="CD1553" s="237"/>
      <c r="CE1553" s="237"/>
      <c r="CF1553" s="237"/>
      <c r="CG1553" s="237"/>
      <c r="CH1553" s="237"/>
      <c r="CI1553" s="237"/>
      <c r="CJ1553" s="237"/>
      <c r="CK1553" s="237"/>
      <c r="CL1553" s="237"/>
      <c r="CM1553" s="237"/>
      <c r="CN1553" s="237"/>
      <c r="CO1553" s="237"/>
      <c r="CP1553" s="237"/>
      <c r="CQ1553" s="237"/>
      <c r="CR1553" s="237"/>
      <c r="CS1553" s="237"/>
      <c r="CT1553" s="237"/>
      <c r="CU1553" s="237"/>
      <c r="CV1553" s="237"/>
      <c r="CW1553" s="237"/>
      <c r="CX1553" s="237"/>
      <c r="CY1553" s="237"/>
      <c r="CZ1553" s="237"/>
      <c r="DA1553" s="237"/>
      <c r="DB1553" s="237"/>
      <c r="DC1553" s="237"/>
      <c r="DD1553" s="237"/>
      <c r="DE1553" s="237"/>
      <c r="DF1553" s="237"/>
      <c r="DG1553" s="237"/>
      <c r="DH1553" s="237"/>
      <c r="DI1553" s="237"/>
      <c r="DJ1553" s="237"/>
      <c r="DK1553" s="237"/>
      <c r="DL1553" s="237"/>
      <c r="DM1553" s="237"/>
      <c r="DN1553" s="237"/>
      <c r="DO1553" s="237"/>
      <c r="DP1553" s="237"/>
      <c r="DQ1553" s="237"/>
      <c r="DR1553" s="237"/>
      <c r="DS1553" s="237"/>
      <c r="DT1553" s="237"/>
      <c r="DU1553" s="237"/>
      <c r="DV1553" s="237"/>
      <c r="DW1553" s="237"/>
      <c r="DX1553" s="237"/>
      <c r="DY1553" s="237"/>
      <c r="DZ1553" s="237"/>
      <c r="EA1553" s="237"/>
      <c r="EB1553" s="237"/>
      <c r="EC1553" s="237"/>
      <c r="ED1553" s="237"/>
      <c r="EE1553" s="237"/>
      <c r="EF1553" s="237"/>
      <c r="EG1553" s="237"/>
      <c r="EH1553" s="237"/>
      <c r="EI1553" s="237"/>
      <c r="EJ1553" s="237"/>
      <c r="EK1553" s="237"/>
      <c r="EL1553" s="237"/>
      <c r="EM1553" s="237"/>
      <c r="EN1553" s="237"/>
      <c r="EO1553" s="237"/>
      <c r="EP1553" s="237"/>
      <c r="EQ1553" s="237"/>
      <c r="ER1553" s="237"/>
      <c r="ES1553" s="237"/>
      <c r="ET1553" s="237"/>
      <c r="EU1553" s="237"/>
      <c r="EV1553" s="237"/>
      <c r="EW1553" s="237"/>
      <c r="EX1553" s="237"/>
      <c r="EY1553" s="237"/>
      <c r="EZ1553" s="237"/>
      <c r="FA1553" s="237"/>
      <c r="FB1553" s="237"/>
      <c r="FC1553" s="237"/>
      <c r="FD1553" s="237"/>
      <c r="FE1553" s="237"/>
      <c r="FF1553" s="237"/>
      <c r="FG1553" s="237"/>
      <c r="FH1553" s="237"/>
      <c r="FI1553" s="237"/>
      <c r="FJ1553" s="237"/>
      <c r="FK1553" s="237"/>
      <c r="FL1553" s="237"/>
      <c r="FM1553" s="237"/>
      <c r="FN1553" s="237"/>
      <c r="FO1553" s="237"/>
      <c r="FP1553" s="237"/>
      <c r="FQ1553" s="237"/>
      <c r="FR1553" s="237"/>
      <c r="FS1553" s="237"/>
      <c r="FT1553" s="237"/>
      <c r="FU1553" s="237"/>
      <c r="FV1553" s="237"/>
      <c r="FW1553" s="237"/>
      <c r="FX1553" s="237"/>
      <c r="FY1553" s="237"/>
      <c r="FZ1553" s="237"/>
      <c r="GA1553" s="237"/>
      <c r="GB1553" s="237"/>
      <c r="GC1553" s="237"/>
      <c r="GD1553" s="237"/>
      <c r="GE1553" s="237"/>
      <c r="GF1553" s="237"/>
      <c r="GG1553" s="237"/>
      <c r="GH1553" s="237"/>
      <c r="GI1553" s="237"/>
      <c r="GJ1553" s="237"/>
      <c r="GK1553" s="237"/>
      <c r="GL1553" s="237"/>
      <c r="GM1553" s="237"/>
      <c r="GN1553" s="237"/>
      <c r="GO1553" s="237"/>
      <c r="GP1553" s="237"/>
      <c r="GQ1553" s="237"/>
    </row>
    <row r="1554" spans="1:199" s="81" customFormat="1" ht="15" hidden="1">
      <c r="A1554" s="176" t="s">
        <v>3429</v>
      </c>
      <c r="B1554" s="241" t="s">
        <v>6721</v>
      </c>
      <c r="C1554" s="242">
        <v>0</v>
      </c>
      <c r="D1554" s="242">
        <v>0</v>
      </c>
      <c r="E1554" s="242">
        <v>0</v>
      </c>
      <c r="F1554" s="242">
        <v>0</v>
      </c>
      <c r="G1554" s="242">
        <v>0</v>
      </c>
      <c r="H1554" s="242">
        <v>0</v>
      </c>
      <c r="I1554" s="242">
        <v>0</v>
      </c>
      <c r="J1554" s="242">
        <v>0</v>
      </c>
      <c r="K1554" s="242">
        <v>0</v>
      </c>
      <c r="L1554" s="242">
        <v>0</v>
      </c>
      <c r="M1554" s="242">
        <v>0</v>
      </c>
      <c r="N1554" s="242">
        <v>0</v>
      </c>
      <c r="O1554" s="242">
        <v>0</v>
      </c>
      <c r="P1554" s="28"/>
      <c r="Q1554" s="242">
        <f>SUM(D1554:O1554)</f>
        <v>0</v>
      </c>
      <c r="R1554" s="242">
        <f>IF($R$19&lt;1,0,Q1554/$R$19)</f>
        <v>0</v>
      </c>
      <c r="S1554" s="243"/>
      <c r="T1554" s="351">
        <f>IF(Q1554=0,0,1)+IF(C1554=0,0,1)+IF(D1554=0,0,1)+IF(E1554=0,0,1)+IF(F1554=0,0,1)+IF(G1554=0,0,1)+IF(H1554=0,0,1)+IF(I1554=0,0,1)+IF(J1554=0,0,1)+IF(K1554=0,0,1)+IF(L1554=0,0,1)+IF(M1554=0,0,1)+IF(N1554=0,0,1)+IF(O1554=0,0,1)</f>
        <v>0</v>
      </c>
      <c r="U1554" s="237"/>
      <c r="V1554" s="237"/>
      <c r="W1554" s="237"/>
      <c r="X1554" s="237"/>
      <c r="Y1554" s="237"/>
      <c r="Z1554" s="237"/>
      <c r="AA1554" s="237"/>
      <c r="AB1554" s="237"/>
      <c r="AC1554" s="237"/>
      <c r="AD1554" s="237"/>
      <c r="AE1554" s="237"/>
      <c r="AF1554" s="237"/>
      <c r="AG1554" s="237"/>
      <c r="AH1554" s="237"/>
      <c r="AI1554" s="237"/>
      <c r="AJ1554" s="237"/>
      <c r="AK1554" s="237"/>
      <c r="AL1554" s="237"/>
      <c r="AM1554" s="237"/>
      <c r="AN1554" s="237"/>
      <c r="AO1554" s="237"/>
      <c r="AP1554" s="237"/>
      <c r="AQ1554" s="237"/>
      <c r="AR1554" s="237"/>
      <c r="AS1554" s="237"/>
      <c r="AT1554" s="237"/>
      <c r="AU1554" s="237"/>
      <c r="AV1554" s="237"/>
      <c r="AW1554" s="237"/>
      <c r="AX1554" s="237"/>
      <c r="AY1554" s="237"/>
      <c r="AZ1554" s="237"/>
      <c r="BA1554" s="237"/>
      <c r="BB1554" s="237"/>
      <c r="BC1554" s="237"/>
      <c r="BD1554" s="237"/>
      <c r="BE1554" s="237"/>
      <c r="BF1554" s="237"/>
      <c r="BG1554" s="237"/>
      <c r="BH1554" s="237"/>
      <c r="BI1554" s="237"/>
      <c r="BJ1554" s="237"/>
      <c r="BK1554" s="237"/>
      <c r="BL1554" s="237"/>
      <c r="BM1554" s="237"/>
      <c r="BN1554" s="237"/>
      <c r="BO1554" s="237"/>
      <c r="BP1554" s="237"/>
      <c r="BQ1554" s="237"/>
      <c r="BR1554" s="237"/>
      <c r="BS1554" s="237"/>
      <c r="BT1554" s="237"/>
      <c r="BU1554" s="237"/>
      <c r="BV1554" s="237"/>
      <c r="BW1554" s="237"/>
      <c r="BX1554" s="237"/>
      <c r="BY1554" s="237"/>
      <c r="BZ1554" s="237"/>
      <c r="CA1554" s="237"/>
      <c r="CB1554" s="237"/>
      <c r="CC1554" s="237"/>
      <c r="CD1554" s="237"/>
      <c r="CE1554" s="237"/>
      <c r="CF1554" s="237"/>
      <c r="CG1554" s="237"/>
      <c r="CH1554" s="237"/>
      <c r="CI1554" s="237"/>
      <c r="CJ1554" s="237"/>
      <c r="CK1554" s="237"/>
      <c r="CL1554" s="237"/>
      <c r="CM1554" s="237"/>
      <c r="CN1554" s="237"/>
      <c r="CO1554" s="237"/>
      <c r="CP1554" s="237"/>
      <c r="CQ1554" s="237"/>
      <c r="CR1554" s="237"/>
      <c r="CS1554" s="237"/>
      <c r="CT1554" s="237"/>
      <c r="CU1554" s="237"/>
      <c r="CV1554" s="237"/>
      <c r="CW1554" s="237"/>
      <c r="CX1554" s="237"/>
      <c r="CY1554" s="237"/>
      <c r="CZ1554" s="237"/>
      <c r="DA1554" s="237"/>
      <c r="DB1554" s="237"/>
      <c r="DC1554" s="237"/>
      <c r="DD1554" s="237"/>
      <c r="DE1554" s="237"/>
      <c r="DF1554" s="237"/>
      <c r="DG1554" s="237"/>
      <c r="DH1554" s="237"/>
      <c r="DI1554" s="237"/>
      <c r="DJ1554" s="237"/>
      <c r="DK1554" s="237"/>
      <c r="DL1554" s="237"/>
      <c r="DM1554" s="237"/>
      <c r="DN1554" s="237"/>
      <c r="DO1554" s="237"/>
      <c r="DP1554" s="237"/>
      <c r="DQ1554" s="237"/>
      <c r="DR1554" s="237"/>
      <c r="DS1554" s="237"/>
      <c r="DT1554" s="237"/>
      <c r="DU1554" s="237"/>
      <c r="DV1554" s="237"/>
      <c r="DW1554" s="237"/>
      <c r="DX1554" s="237"/>
      <c r="DY1554" s="237"/>
      <c r="DZ1554" s="237"/>
      <c r="EA1554" s="237"/>
      <c r="EB1554" s="237"/>
      <c r="EC1554" s="237"/>
      <c r="ED1554" s="237"/>
      <c r="EE1554" s="237"/>
      <c r="EF1554" s="237"/>
      <c r="EG1554" s="237"/>
      <c r="EH1554" s="237"/>
      <c r="EI1554" s="237"/>
      <c r="EJ1554" s="237"/>
      <c r="EK1554" s="237"/>
      <c r="EL1554" s="237"/>
      <c r="EM1554" s="237"/>
      <c r="EN1554" s="237"/>
      <c r="EO1554" s="237"/>
      <c r="EP1554" s="237"/>
      <c r="EQ1554" s="237"/>
      <c r="ER1554" s="237"/>
      <c r="ES1554" s="237"/>
      <c r="ET1554" s="237"/>
      <c r="EU1554" s="237"/>
      <c r="EV1554" s="237"/>
      <c r="EW1554" s="237"/>
      <c r="EX1554" s="237"/>
      <c r="EY1554" s="237"/>
      <c r="EZ1554" s="237"/>
      <c r="FA1554" s="237"/>
      <c r="FB1554" s="237"/>
      <c r="FC1554" s="237"/>
      <c r="FD1554" s="237"/>
      <c r="FE1554" s="237"/>
      <c r="FF1554" s="237"/>
      <c r="FG1554" s="237"/>
      <c r="FH1554" s="237"/>
      <c r="FI1554" s="237"/>
      <c r="FJ1554" s="237"/>
      <c r="FK1554" s="237"/>
      <c r="FL1554" s="237"/>
      <c r="FM1554" s="237"/>
      <c r="FN1554" s="237"/>
      <c r="FO1554" s="237"/>
      <c r="FP1554" s="237"/>
      <c r="FQ1554" s="237"/>
      <c r="FR1554" s="237"/>
      <c r="FS1554" s="237"/>
      <c r="FT1554" s="237"/>
      <c r="FU1554" s="237"/>
      <c r="FV1554" s="237"/>
      <c r="FW1554" s="237"/>
      <c r="FX1554" s="237"/>
      <c r="FY1554" s="237"/>
      <c r="FZ1554" s="237"/>
      <c r="GA1554" s="237"/>
      <c r="GB1554" s="237"/>
      <c r="GC1554" s="237"/>
      <c r="GD1554" s="237"/>
      <c r="GE1554" s="237"/>
      <c r="GF1554" s="237"/>
      <c r="GG1554" s="237"/>
      <c r="GH1554" s="237"/>
      <c r="GI1554" s="237"/>
      <c r="GJ1554" s="237"/>
      <c r="GK1554" s="237"/>
      <c r="GL1554" s="237"/>
      <c r="GM1554" s="237"/>
      <c r="GN1554" s="237"/>
      <c r="GO1554" s="237"/>
      <c r="GP1554" s="237"/>
      <c r="GQ1554" s="237"/>
    </row>
    <row r="1555" spans="1:199" s="81" customFormat="1" ht="15" hidden="1">
      <c r="A1555" s="176" t="s">
        <v>3430</v>
      </c>
      <c r="B1555" s="241" t="s">
        <v>6722</v>
      </c>
      <c r="C1555" s="242">
        <v>0</v>
      </c>
      <c r="D1555" s="242">
        <v>0</v>
      </c>
      <c r="E1555" s="242">
        <v>0</v>
      </c>
      <c r="F1555" s="242">
        <v>0</v>
      </c>
      <c r="G1555" s="242">
        <v>0</v>
      </c>
      <c r="H1555" s="242">
        <v>0</v>
      </c>
      <c r="I1555" s="242">
        <v>0</v>
      </c>
      <c r="J1555" s="242">
        <v>0</v>
      </c>
      <c r="K1555" s="242">
        <v>0</v>
      </c>
      <c r="L1555" s="242">
        <v>0</v>
      </c>
      <c r="M1555" s="242">
        <v>0</v>
      </c>
      <c r="N1555" s="242">
        <v>0</v>
      </c>
      <c r="O1555" s="242">
        <v>0</v>
      </c>
      <c r="P1555" s="28"/>
      <c r="Q1555" s="242">
        <f>SUM(D1555:O1555)</f>
        <v>0</v>
      </c>
      <c r="R1555" s="242">
        <f>IF($R$19&lt;1,0,Q1555/$R$19)</f>
        <v>0</v>
      </c>
      <c r="S1555" s="243"/>
      <c r="T1555" s="351">
        <f>IF(Q1555=0,0,1)+IF(C1555=0,0,1)+IF(D1555=0,0,1)+IF(E1555=0,0,1)+IF(F1555=0,0,1)+IF(G1555=0,0,1)+IF(H1555=0,0,1)+IF(I1555=0,0,1)+IF(J1555=0,0,1)+IF(K1555=0,0,1)+IF(L1555=0,0,1)+IF(M1555=0,0,1)+IF(N1555=0,0,1)+IF(O1555=0,0,1)</f>
        <v>0</v>
      </c>
      <c r="U1555" s="237"/>
      <c r="V1555" s="237"/>
      <c r="W1555" s="237"/>
      <c r="X1555" s="237"/>
      <c r="Y1555" s="237"/>
      <c r="Z1555" s="237"/>
      <c r="AA1555" s="237"/>
      <c r="AB1555" s="237"/>
      <c r="AC1555" s="237"/>
      <c r="AD1555" s="237"/>
      <c r="AE1555" s="237"/>
      <c r="AF1555" s="237"/>
      <c r="AG1555" s="237"/>
      <c r="AH1555" s="237"/>
      <c r="AI1555" s="237"/>
      <c r="AJ1555" s="237"/>
      <c r="AK1555" s="237"/>
      <c r="AL1555" s="237"/>
      <c r="AM1555" s="237"/>
      <c r="AN1555" s="237"/>
      <c r="AO1555" s="237"/>
      <c r="AP1555" s="237"/>
      <c r="AQ1555" s="237"/>
      <c r="AR1555" s="237"/>
      <c r="AS1555" s="237"/>
      <c r="AT1555" s="237"/>
      <c r="AU1555" s="237"/>
      <c r="AV1555" s="237"/>
      <c r="AW1555" s="237"/>
      <c r="AX1555" s="237"/>
      <c r="AY1555" s="237"/>
      <c r="AZ1555" s="237"/>
      <c r="BA1555" s="237"/>
      <c r="BB1555" s="237"/>
      <c r="BC1555" s="237"/>
      <c r="BD1555" s="237"/>
      <c r="BE1555" s="237"/>
      <c r="BF1555" s="237"/>
      <c r="BG1555" s="237"/>
      <c r="BH1555" s="237"/>
      <c r="BI1555" s="237"/>
      <c r="BJ1555" s="237"/>
      <c r="BK1555" s="237"/>
      <c r="BL1555" s="237"/>
      <c r="BM1555" s="237"/>
      <c r="BN1555" s="237"/>
      <c r="BO1555" s="237"/>
      <c r="BP1555" s="237"/>
      <c r="BQ1555" s="237"/>
      <c r="BR1555" s="237"/>
      <c r="BS1555" s="237"/>
      <c r="BT1555" s="237"/>
      <c r="BU1555" s="237"/>
      <c r="BV1555" s="237"/>
      <c r="BW1555" s="237"/>
      <c r="BX1555" s="237"/>
      <c r="BY1555" s="237"/>
      <c r="BZ1555" s="237"/>
      <c r="CA1555" s="237"/>
      <c r="CB1555" s="237"/>
      <c r="CC1555" s="237"/>
      <c r="CD1555" s="237"/>
      <c r="CE1555" s="237"/>
      <c r="CF1555" s="237"/>
      <c r="CG1555" s="237"/>
      <c r="CH1555" s="237"/>
      <c r="CI1555" s="237"/>
      <c r="CJ1555" s="237"/>
      <c r="CK1555" s="237"/>
      <c r="CL1555" s="237"/>
      <c r="CM1555" s="237"/>
      <c r="CN1555" s="237"/>
      <c r="CO1555" s="237"/>
      <c r="CP1555" s="237"/>
      <c r="CQ1555" s="237"/>
      <c r="CR1555" s="237"/>
      <c r="CS1555" s="237"/>
      <c r="CT1555" s="237"/>
      <c r="CU1555" s="237"/>
      <c r="CV1555" s="237"/>
      <c r="CW1555" s="237"/>
      <c r="CX1555" s="237"/>
      <c r="CY1555" s="237"/>
      <c r="CZ1555" s="237"/>
      <c r="DA1555" s="237"/>
      <c r="DB1555" s="237"/>
      <c r="DC1555" s="237"/>
      <c r="DD1555" s="237"/>
      <c r="DE1555" s="237"/>
      <c r="DF1555" s="237"/>
      <c r="DG1555" s="237"/>
      <c r="DH1555" s="237"/>
      <c r="DI1555" s="237"/>
      <c r="DJ1555" s="237"/>
      <c r="DK1555" s="237"/>
      <c r="DL1555" s="237"/>
      <c r="DM1555" s="237"/>
      <c r="DN1555" s="237"/>
      <c r="DO1555" s="237"/>
      <c r="DP1555" s="237"/>
      <c r="DQ1555" s="237"/>
      <c r="DR1555" s="237"/>
      <c r="DS1555" s="237"/>
      <c r="DT1555" s="237"/>
      <c r="DU1555" s="237"/>
      <c r="DV1555" s="237"/>
      <c r="DW1555" s="237"/>
      <c r="DX1555" s="237"/>
      <c r="DY1555" s="237"/>
      <c r="DZ1555" s="237"/>
      <c r="EA1555" s="237"/>
      <c r="EB1555" s="237"/>
      <c r="EC1555" s="237"/>
      <c r="ED1555" s="237"/>
      <c r="EE1555" s="237"/>
      <c r="EF1555" s="237"/>
      <c r="EG1555" s="237"/>
      <c r="EH1555" s="237"/>
      <c r="EI1555" s="237"/>
      <c r="EJ1555" s="237"/>
      <c r="EK1555" s="237"/>
      <c r="EL1555" s="237"/>
      <c r="EM1555" s="237"/>
      <c r="EN1555" s="237"/>
      <c r="EO1555" s="237"/>
      <c r="EP1555" s="237"/>
      <c r="EQ1555" s="237"/>
      <c r="ER1555" s="237"/>
      <c r="ES1555" s="237"/>
      <c r="ET1555" s="237"/>
      <c r="EU1555" s="237"/>
      <c r="EV1555" s="237"/>
      <c r="EW1555" s="237"/>
      <c r="EX1555" s="237"/>
      <c r="EY1555" s="237"/>
      <c r="EZ1555" s="237"/>
      <c r="FA1555" s="237"/>
      <c r="FB1555" s="237"/>
      <c r="FC1555" s="237"/>
      <c r="FD1555" s="237"/>
      <c r="FE1555" s="237"/>
      <c r="FF1555" s="237"/>
      <c r="FG1555" s="237"/>
      <c r="FH1555" s="237"/>
      <c r="FI1555" s="237"/>
      <c r="FJ1555" s="237"/>
      <c r="FK1555" s="237"/>
      <c r="FL1555" s="237"/>
      <c r="FM1555" s="237"/>
      <c r="FN1555" s="237"/>
      <c r="FO1555" s="237"/>
      <c r="FP1555" s="237"/>
      <c r="FQ1555" s="237"/>
      <c r="FR1555" s="237"/>
      <c r="FS1555" s="237"/>
      <c r="FT1555" s="237"/>
      <c r="FU1555" s="237"/>
      <c r="FV1555" s="237"/>
      <c r="FW1555" s="237"/>
      <c r="FX1555" s="237"/>
      <c r="FY1555" s="237"/>
      <c r="FZ1555" s="237"/>
      <c r="GA1555" s="237"/>
      <c r="GB1555" s="237"/>
      <c r="GC1555" s="237"/>
      <c r="GD1555" s="237"/>
      <c r="GE1555" s="237"/>
      <c r="GF1555" s="237"/>
      <c r="GG1555" s="237"/>
      <c r="GH1555" s="237"/>
      <c r="GI1555" s="237"/>
      <c r="GJ1555" s="237"/>
      <c r="GK1555" s="237"/>
      <c r="GL1555" s="237"/>
      <c r="GM1555" s="237"/>
      <c r="GN1555" s="237"/>
      <c r="GO1555" s="237"/>
      <c r="GP1555" s="237"/>
      <c r="GQ1555" s="237"/>
    </row>
    <row r="1556" spans="1:199" s="81" customFormat="1" ht="15" hidden="1">
      <c r="A1556" s="176" t="s">
        <v>3431</v>
      </c>
      <c r="B1556" s="241" t="s">
        <v>6723</v>
      </c>
      <c r="C1556" s="242">
        <v>0</v>
      </c>
      <c r="D1556" s="242">
        <v>0</v>
      </c>
      <c r="E1556" s="242">
        <v>0</v>
      </c>
      <c r="F1556" s="242">
        <v>0</v>
      </c>
      <c r="G1556" s="242">
        <v>0</v>
      </c>
      <c r="H1556" s="242">
        <v>0</v>
      </c>
      <c r="I1556" s="242">
        <v>0</v>
      </c>
      <c r="J1556" s="242">
        <v>0</v>
      </c>
      <c r="K1556" s="242">
        <v>0</v>
      </c>
      <c r="L1556" s="242">
        <v>0</v>
      </c>
      <c r="M1556" s="242">
        <v>0</v>
      </c>
      <c r="N1556" s="242">
        <v>0</v>
      </c>
      <c r="O1556" s="242">
        <v>0</v>
      </c>
      <c r="P1556" s="28"/>
      <c r="Q1556" s="242">
        <f>SUM(D1556:O1556)</f>
        <v>0</v>
      </c>
      <c r="R1556" s="242">
        <f>IF($R$19&lt;1,0,Q1556/$R$19)</f>
        <v>0</v>
      </c>
      <c r="S1556" s="243"/>
      <c r="T1556" s="351">
        <f>IF(Q1556=0,0,1)+IF(C1556=0,0,1)+IF(D1556=0,0,1)+IF(E1556=0,0,1)+IF(F1556=0,0,1)+IF(G1556=0,0,1)+IF(H1556=0,0,1)+IF(I1556=0,0,1)+IF(J1556=0,0,1)+IF(K1556=0,0,1)+IF(L1556=0,0,1)+IF(M1556=0,0,1)+IF(N1556=0,0,1)+IF(O1556=0,0,1)</f>
        <v>0</v>
      </c>
      <c r="U1556" s="237"/>
      <c r="V1556" s="237"/>
      <c r="W1556" s="237"/>
      <c r="X1556" s="237"/>
      <c r="Y1556" s="237"/>
      <c r="Z1556" s="237"/>
      <c r="AA1556" s="237"/>
      <c r="AB1556" s="237"/>
      <c r="AC1556" s="237"/>
      <c r="AD1556" s="237"/>
      <c r="AE1556" s="237"/>
      <c r="AF1556" s="237"/>
      <c r="AG1556" s="237"/>
      <c r="AH1556" s="237"/>
      <c r="AI1556" s="237"/>
      <c r="AJ1556" s="237"/>
      <c r="AK1556" s="237"/>
      <c r="AL1556" s="237"/>
      <c r="AM1556" s="237"/>
      <c r="AN1556" s="237"/>
      <c r="AO1556" s="237"/>
      <c r="AP1556" s="237"/>
      <c r="AQ1556" s="237"/>
      <c r="AR1556" s="237"/>
      <c r="AS1556" s="237"/>
      <c r="AT1556" s="237"/>
      <c r="AU1556" s="237"/>
      <c r="AV1556" s="237"/>
      <c r="AW1556" s="237"/>
      <c r="AX1556" s="237"/>
      <c r="AY1556" s="237"/>
      <c r="AZ1556" s="237"/>
      <c r="BA1556" s="237"/>
      <c r="BB1556" s="237"/>
      <c r="BC1556" s="237"/>
      <c r="BD1556" s="237"/>
      <c r="BE1556" s="237"/>
      <c r="BF1556" s="237"/>
      <c r="BG1556" s="237"/>
      <c r="BH1556" s="237"/>
      <c r="BI1556" s="237"/>
      <c r="BJ1556" s="237"/>
      <c r="BK1556" s="237"/>
      <c r="BL1556" s="237"/>
      <c r="BM1556" s="237"/>
      <c r="BN1556" s="237"/>
      <c r="BO1556" s="237"/>
      <c r="BP1556" s="237"/>
      <c r="BQ1556" s="237"/>
      <c r="BR1556" s="237"/>
      <c r="BS1556" s="237"/>
      <c r="BT1556" s="237"/>
      <c r="BU1556" s="237"/>
      <c r="BV1556" s="237"/>
      <c r="BW1556" s="237"/>
      <c r="BX1556" s="237"/>
      <c r="BY1556" s="237"/>
      <c r="BZ1556" s="237"/>
      <c r="CA1556" s="237"/>
      <c r="CB1556" s="237"/>
      <c r="CC1556" s="237"/>
      <c r="CD1556" s="237"/>
      <c r="CE1556" s="237"/>
      <c r="CF1556" s="237"/>
      <c r="CG1556" s="237"/>
      <c r="CH1556" s="237"/>
      <c r="CI1556" s="237"/>
      <c r="CJ1556" s="237"/>
      <c r="CK1556" s="237"/>
      <c r="CL1556" s="237"/>
      <c r="CM1556" s="237"/>
      <c r="CN1556" s="237"/>
      <c r="CO1556" s="237"/>
      <c r="CP1556" s="237"/>
      <c r="CQ1556" s="237"/>
      <c r="CR1556" s="237"/>
      <c r="CS1556" s="237"/>
      <c r="CT1556" s="237"/>
      <c r="CU1556" s="237"/>
      <c r="CV1556" s="237"/>
      <c r="CW1556" s="237"/>
      <c r="CX1556" s="237"/>
      <c r="CY1556" s="237"/>
      <c r="CZ1556" s="237"/>
      <c r="DA1556" s="237"/>
      <c r="DB1556" s="237"/>
      <c r="DC1556" s="237"/>
      <c r="DD1556" s="237"/>
      <c r="DE1556" s="237"/>
      <c r="DF1556" s="237"/>
      <c r="DG1556" s="237"/>
      <c r="DH1556" s="237"/>
      <c r="DI1556" s="237"/>
      <c r="DJ1556" s="237"/>
      <c r="DK1556" s="237"/>
      <c r="DL1556" s="237"/>
      <c r="DM1556" s="237"/>
      <c r="DN1556" s="237"/>
      <c r="DO1556" s="237"/>
      <c r="DP1556" s="237"/>
      <c r="DQ1556" s="237"/>
      <c r="DR1556" s="237"/>
      <c r="DS1556" s="237"/>
      <c r="DT1556" s="237"/>
      <c r="DU1556" s="237"/>
      <c r="DV1556" s="237"/>
      <c r="DW1556" s="237"/>
      <c r="DX1556" s="237"/>
      <c r="DY1556" s="237"/>
      <c r="DZ1556" s="237"/>
      <c r="EA1556" s="237"/>
      <c r="EB1556" s="237"/>
      <c r="EC1556" s="237"/>
      <c r="ED1556" s="237"/>
      <c r="EE1556" s="237"/>
      <c r="EF1556" s="237"/>
      <c r="EG1556" s="237"/>
      <c r="EH1556" s="237"/>
      <c r="EI1556" s="237"/>
      <c r="EJ1556" s="237"/>
      <c r="EK1556" s="237"/>
      <c r="EL1556" s="237"/>
      <c r="EM1556" s="237"/>
      <c r="EN1556" s="237"/>
      <c r="EO1556" s="237"/>
      <c r="EP1556" s="237"/>
      <c r="EQ1556" s="237"/>
      <c r="ER1556" s="237"/>
      <c r="ES1556" s="237"/>
      <c r="ET1556" s="237"/>
      <c r="EU1556" s="237"/>
      <c r="EV1556" s="237"/>
      <c r="EW1556" s="237"/>
      <c r="EX1556" s="237"/>
      <c r="EY1556" s="237"/>
      <c r="EZ1556" s="237"/>
      <c r="FA1556" s="237"/>
      <c r="FB1556" s="237"/>
      <c r="FC1556" s="237"/>
      <c r="FD1556" s="237"/>
      <c r="FE1556" s="237"/>
      <c r="FF1556" s="237"/>
      <c r="FG1556" s="237"/>
      <c r="FH1556" s="237"/>
      <c r="FI1556" s="237"/>
      <c r="FJ1556" s="237"/>
      <c r="FK1556" s="237"/>
      <c r="FL1556" s="237"/>
      <c r="FM1556" s="237"/>
      <c r="FN1556" s="237"/>
      <c r="FO1556" s="237"/>
      <c r="FP1556" s="237"/>
      <c r="FQ1556" s="237"/>
      <c r="FR1556" s="237"/>
      <c r="FS1556" s="237"/>
      <c r="FT1556" s="237"/>
      <c r="FU1556" s="237"/>
      <c r="FV1556" s="237"/>
      <c r="FW1556" s="237"/>
      <c r="FX1556" s="237"/>
      <c r="FY1556" s="237"/>
      <c r="FZ1556" s="237"/>
      <c r="GA1556" s="237"/>
      <c r="GB1556" s="237"/>
      <c r="GC1556" s="237"/>
      <c r="GD1556" s="237"/>
      <c r="GE1556" s="237"/>
      <c r="GF1556" s="237"/>
      <c r="GG1556" s="237"/>
      <c r="GH1556" s="237"/>
      <c r="GI1556" s="237"/>
      <c r="GJ1556" s="237"/>
      <c r="GK1556" s="237"/>
      <c r="GL1556" s="237"/>
      <c r="GM1556" s="237"/>
      <c r="GN1556" s="237"/>
      <c r="GO1556" s="237"/>
      <c r="GP1556" s="237"/>
      <c r="GQ1556" s="237"/>
    </row>
    <row r="1557" spans="1:199" s="81" customFormat="1" ht="15" hidden="1">
      <c r="A1557" s="176" t="s">
        <v>3432</v>
      </c>
      <c r="B1557" s="241" t="s">
        <v>6724</v>
      </c>
      <c r="C1557" s="242">
        <v>0</v>
      </c>
      <c r="D1557" s="242">
        <v>0</v>
      </c>
      <c r="E1557" s="242">
        <v>0</v>
      </c>
      <c r="F1557" s="242">
        <v>0</v>
      </c>
      <c r="G1557" s="242">
        <v>0</v>
      </c>
      <c r="H1557" s="242">
        <v>0</v>
      </c>
      <c r="I1557" s="242">
        <v>0</v>
      </c>
      <c r="J1557" s="242">
        <v>0</v>
      </c>
      <c r="K1557" s="242">
        <v>0</v>
      </c>
      <c r="L1557" s="242">
        <v>0</v>
      </c>
      <c r="M1557" s="242">
        <v>0</v>
      </c>
      <c r="N1557" s="242">
        <v>0</v>
      </c>
      <c r="O1557" s="242">
        <v>0</v>
      </c>
      <c r="P1557" s="28"/>
      <c r="Q1557" s="242">
        <f>SUM(D1557:O1557)</f>
        <v>0</v>
      </c>
      <c r="R1557" s="242">
        <f>IF($R$19&lt;1,0,Q1557/$R$19)</f>
        <v>0</v>
      </c>
      <c r="S1557" s="243"/>
      <c r="T1557" s="351">
        <f>IF(Q1557=0,0,1)+IF(C1557=0,0,1)+IF(D1557=0,0,1)+IF(E1557=0,0,1)+IF(F1557=0,0,1)+IF(G1557=0,0,1)+IF(H1557=0,0,1)+IF(I1557=0,0,1)+IF(J1557=0,0,1)+IF(K1557=0,0,1)+IF(L1557=0,0,1)+IF(M1557=0,0,1)+IF(N1557=0,0,1)+IF(O1557=0,0,1)</f>
        <v>0</v>
      </c>
      <c r="U1557" s="237"/>
      <c r="V1557" s="237"/>
      <c r="W1557" s="237"/>
      <c r="X1557" s="237"/>
      <c r="Y1557" s="237"/>
      <c r="Z1557" s="237"/>
      <c r="AA1557" s="237"/>
      <c r="AB1557" s="237"/>
      <c r="AC1557" s="237"/>
      <c r="AD1557" s="237"/>
      <c r="AE1557" s="237"/>
      <c r="AF1557" s="237"/>
      <c r="AG1557" s="237"/>
      <c r="AH1557" s="237"/>
      <c r="AI1557" s="237"/>
      <c r="AJ1557" s="237"/>
      <c r="AK1557" s="237"/>
      <c r="AL1557" s="237"/>
      <c r="AM1557" s="237"/>
      <c r="AN1557" s="237"/>
      <c r="AO1557" s="237"/>
      <c r="AP1557" s="237"/>
      <c r="AQ1557" s="237"/>
      <c r="AR1557" s="237"/>
      <c r="AS1557" s="237"/>
      <c r="AT1557" s="237"/>
      <c r="AU1557" s="237"/>
      <c r="AV1557" s="237"/>
      <c r="AW1557" s="237"/>
      <c r="AX1557" s="237"/>
      <c r="AY1557" s="237"/>
      <c r="AZ1557" s="237"/>
      <c r="BA1557" s="237"/>
      <c r="BB1557" s="237"/>
      <c r="BC1557" s="237"/>
      <c r="BD1557" s="237"/>
      <c r="BE1557" s="237"/>
      <c r="BF1557" s="237"/>
      <c r="BG1557" s="237"/>
      <c r="BH1557" s="237"/>
      <c r="BI1557" s="237"/>
      <c r="BJ1557" s="237"/>
      <c r="BK1557" s="237"/>
      <c r="BL1557" s="237"/>
      <c r="BM1557" s="237"/>
      <c r="BN1557" s="237"/>
      <c r="BO1557" s="237"/>
      <c r="BP1557" s="237"/>
      <c r="BQ1557" s="237"/>
      <c r="BR1557" s="237"/>
      <c r="BS1557" s="237"/>
      <c r="BT1557" s="237"/>
      <c r="BU1557" s="237"/>
      <c r="BV1557" s="237"/>
      <c r="BW1557" s="237"/>
      <c r="BX1557" s="237"/>
      <c r="BY1557" s="237"/>
      <c r="BZ1557" s="237"/>
      <c r="CA1557" s="237"/>
      <c r="CB1557" s="237"/>
      <c r="CC1557" s="237"/>
      <c r="CD1557" s="237"/>
      <c r="CE1557" s="237"/>
      <c r="CF1557" s="237"/>
      <c r="CG1557" s="237"/>
      <c r="CH1557" s="237"/>
      <c r="CI1557" s="237"/>
      <c r="CJ1557" s="237"/>
      <c r="CK1557" s="237"/>
      <c r="CL1557" s="237"/>
      <c r="CM1557" s="237"/>
      <c r="CN1557" s="237"/>
      <c r="CO1557" s="237"/>
      <c r="CP1557" s="237"/>
      <c r="CQ1557" s="237"/>
      <c r="CR1557" s="237"/>
      <c r="CS1557" s="237"/>
      <c r="CT1557" s="237"/>
      <c r="CU1557" s="237"/>
      <c r="CV1557" s="237"/>
      <c r="CW1557" s="237"/>
      <c r="CX1557" s="237"/>
      <c r="CY1557" s="237"/>
      <c r="CZ1557" s="237"/>
      <c r="DA1557" s="237"/>
      <c r="DB1557" s="237"/>
      <c r="DC1557" s="237"/>
      <c r="DD1557" s="237"/>
      <c r="DE1557" s="237"/>
      <c r="DF1557" s="237"/>
      <c r="DG1557" s="237"/>
      <c r="DH1557" s="237"/>
      <c r="DI1557" s="237"/>
      <c r="DJ1557" s="237"/>
      <c r="DK1557" s="237"/>
      <c r="DL1557" s="237"/>
      <c r="DM1557" s="237"/>
      <c r="DN1557" s="237"/>
      <c r="DO1557" s="237"/>
      <c r="DP1557" s="237"/>
      <c r="DQ1557" s="237"/>
      <c r="DR1557" s="237"/>
      <c r="DS1557" s="237"/>
      <c r="DT1557" s="237"/>
      <c r="DU1557" s="237"/>
      <c r="DV1557" s="237"/>
      <c r="DW1557" s="237"/>
      <c r="DX1557" s="237"/>
      <c r="DY1557" s="237"/>
      <c r="DZ1557" s="237"/>
      <c r="EA1557" s="237"/>
      <c r="EB1557" s="237"/>
      <c r="EC1557" s="237"/>
      <c r="ED1557" s="237"/>
      <c r="EE1557" s="237"/>
      <c r="EF1557" s="237"/>
      <c r="EG1557" s="237"/>
      <c r="EH1557" s="237"/>
      <c r="EI1557" s="237"/>
      <c r="EJ1557" s="237"/>
      <c r="EK1557" s="237"/>
      <c r="EL1557" s="237"/>
      <c r="EM1557" s="237"/>
      <c r="EN1557" s="237"/>
      <c r="EO1557" s="237"/>
      <c r="EP1557" s="237"/>
      <c r="EQ1557" s="237"/>
      <c r="ER1557" s="237"/>
      <c r="ES1557" s="237"/>
      <c r="ET1557" s="237"/>
      <c r="EU1557" s="237"/>
      <c r="EV1557" s="237"/>
      <c r="EW1557" s="237"/>
      <c r="EX1557" s="237"/>
      <c r="EY1557" s="237"/>
      <c r="EZ1557" s="237"/>
      <c r="FA1557" s="237"/>
      <c r="FB1557" s="237"/>
      <c r="FC1557" s="237"/>
      <c r="FD1557" s="237"/>
      <c r="FE1557" s="237"/>
      <c r="FF1557" s="237"/>
      <c r="FG1557" s="237"/>
      <c r="FH1557" s="237"/>
      <c r="FI1557" s="237"/>
      <c r="FJ1557" s="237"/>
      <c r="FK1557" s="237"/>
      <c r="FL1557" s="237"/>
      <c r="FM1557" s="237"/>
      <c r="FN1557" s="237"/>
      <c r="FO1557" s="237"/>
      <c r="FP1557" s="237"/>
      <c r="FQ1557" s="237"/>
      <c r="FR1557" s="237"/>
      <c r="FS1557" s="237"/>
      <c r="FT1557" s="237"/>
      <c r="FU1557" s="237"/>
      <c r="FV1557" s="237"/>
      <c r="FW1557" s="237"/>
      <c r="FX1557" s="237"/>
      <c r="FY1557" s="237"/>
      <c r="FZ1557" s="237"/>
      <c r="GA1557" s="237"/>
      <c r="GB1557" s="237"/>
      <c r="GC1557" s="237"/>
      <c r="GD1557" s="237"/>
      <c r="GE1557" s="237"/>
      <c r="GF1557" s="237"/>
      <c r="GG1557" s="237"/>
      <c r="GH1557" s="237"/>
      <c r="GI1557" s="237"/>
      <c r="GJ1557" s="237"/>
      <c r="GK1557" s="237"/>
      <c r="GL1557" s="237"/>
      <c r="GM1557" s="237"/>
      <c r="GN1557" s="237"/>
      <c r="GO1557" s="237"/>
      <c r="GP1557" s="237"/>
      <c r="GQ1557" s="237"/>
    </row>
    <row r="1558" spans="1:199" s="81" customFormat="1" ht="15" hidden="1">
      <c r="A1558" s="176" t="s">
        <v>3433</v>
      </c>
      <c r="B1558" s="241" t="s">
        <v>6725</v>
      </c>
      <c r="C1558" s="242">
        <v>0</v>
      </c>
      <c r="D1558" s="242">
        <v>0</v>
      </c>
      <c r="E1558" s="242">
        <v>0</v>
      </c>
      <c r="F1558" s="242">
        <v>0</v>
      </c>
      <c r="G1558" s="242">
        <v>0</v>
      </c>
      <c r="H1558" s="242">
        <v>0</v>
      </c>
      <c r="I1558" s="242">
        <v>0</v>
      </c>
      <c r="J1558" s="242">
        <v>0</v>
      </c>
      <c r="K1558" s="242">
        <v>0</v>
      </c>
      <c r="L1558" s="242">
        <v>0</v>
      </c>
      <c r="M1558" s="242">
        <v>0</v>
      </c>
      <c r="N1558" s="242">
        <v>0</v>
      </c>
      <c r="O1558" s="242">
        <v>0</v>
      </c>
      <c r="P1558" s="28"/>
      <c r="Q1558" s="242">
        <f>SUM(D1558:O1558)</f>
        <v>0</v>
      </c>
      <c r="R1558" s="242">
        <f>IF($R$19&lt;1,0,Q1558/$R$19)</f>
        <v>0</v>
      </c>
      <c r="S1558" s="243"/>
      <c r="T1558" s="351">
        <f>IF(Q1558=0,0,1)+IF(C1558=0,0,1)+IF(D1558=0,0,1)+IF(E1558=0,0,1)+IF(F1558=0,0,1)+IF(G1558=0,0,1)+IF(H1558=0,0,1)+IF(I1558=0,0,1)+IF(J1558=0,0,1)+IF(K1558=0,0,1)+IF(L1558=0,0,1)+IF(M1558=0,0,1)+IF(N1558=0,0,1)+IF(O1558=0,0,1)</f>
        <v>0</v>
      </c>
      <c r="U1558" s="237"/>
      <c r="V1558" s="237"/>
      <c r="W1558" s="237"/>
      <c r="X1558" s="237"/>
      <c r="Y1558" s="237"/>
      <c r="Z1558" s="237"/>
      <c r="AA1558" s="237"/>
      <c r="AB1558" s="237"/>
      <c r="AC1558" s="237"/>
      <c r="AD1558" s="237"/>
      <c r="AE1558" s="237"/>
      <c r="AF1558" s="237"/>
      <c r="AG1558" s="237"/>
      <c r="AH1558" s="237"/>
      <c r="AI1558" s="237"/>
      <c r="AJ1558" s="237"/>
      <c r="AK1558" s="237"/>
      <c r="AL1558" s="237"/>
      <c r="AM1558" s="237"/>
      <c r="AN1558" s="237"/>
      <c r="AO1558" s="237"/>
      <c r="AP1558" s="237"/>
      <c r="AQ1558" s="237"/>
      <c r="AR1558" s="237"/>
      <c r="AS1558" s="237"/>
      <c r="AT1558" s="237"/>
      <c r="AU1558" s="237"/>
      <c r="AV1558" s="237"/>
      <c r="AW1558" s="237"/>
      <c r="AX1558" s="237"/>
      <c r="AY1558" s="237"/>
      <c r="AZ1558" s="237"/>
      <c r="BA1558" s="237"/>
      <c r="BB1558" s="237"/>
      <c r="BC1558" s="237"/>
      <c r="BD1558" s="237"/>
      <c r="BE1558" s="237"/>
      <c r="BF1558" s="237"/>
      <c r="BG1558" s="237"/>
      <c r="BH1558" s="237"/>
      <c r="BI1558" s="237"/>
      <c r="BJ1558" s="237"/>
      <c r="BK1558" s="237"/>
      <c r="BL1558" s="237"/>
      <c r="BM1558" s="237"/>
      <c r="BN1558" s="237"/>
      <c r="BO1558" s="237"/>
      <c r="BP1558" s="237"/>
      <c r="BQ1558" s="237"/>
      <c r="BR1558" s="237"/>
      <c r="BS1558" s="237"/>
      <c r="BT1558" s="237"/>
      <c r="BU1558" s="237"/>
      <c r="BV1558" s="237"/>
      <c r="BW1558" s="237"/>
      <c r="BX1558" s="237"/>
      <c r="BY1558" s="237"/>
      <c r="BZ1558" s="237"/>
      <c r="CA1558" s="237"/>
      <c r="CB1558" s="237"/>
      <c r="CC1558" s="237"/>
      <c r="CD1558" s="237"/>
      <c r="CE1558" s="237"/>
      <c r="CF1558" s="237"/>
      <c r="CG1558" s="237"/>
      <c r="CH1558" s="237"/>
      <c r="CI1558" s="237"/>
      <c r="CJ1558" s="237"/>
      <c r="CK1558" s="237"/>
      <c r="CL1558" s="237"/>
      <c r="CM1558" s="237"/>
      <c r="CN1558" s="237"/>
      <c r="CO1558" s="237"/>
      <c r="CP1558" s="237"/>
      <c r="CQ1558" s="237"/>
      <c r="CR1558" s="237"/>
      <c r="CS1558" s="237"/>
      <c r="CT1558" s="237"/>
      <c r="CU1558" s="237"/>
      <c r="CV1558" s="237"/>
      <c r="CW1558" s="237"/>
      <c r="CX1558" s="237"/>
      <c r="CY1558" s="237"/>
      <c r="CZ1558" s="237"/>
      <c r="DA1558" s="237"/>
      <c r="DB1558" s="237"/>
      <c r="DC1558" s="237"/>
      <c r="DD1558" s="237"/>
      <c r="DE1558" s="237"/>
      <c r="DF1558" s="237"/>
      <c r="DG1558" s="237"/>
      <c r="DH1558" s="237"/>
      <c r="DI1558" s="237"/>
      <c r="DJ1558" s="237"/>
      <c r="DK1558" s="237"/>
      <c r="DL1558" s="237"/>
      <c r="DM1558" s="237"/>
      <c r="DN1558" s="237"/>
      <c r="DO1558" s="237"/>
      <c r="DP1558" s="237"/>
      <c r="DQ1558" s="237"/>
      <c r="DR1558" s="237"/>
      <c r="DS1558" s="237"/>
      <c r="DT1558" s="237"/>
      <c r="DU1558" s="237"/>
      <c r="DV1558" s="237"/>
      <c r="DW1558" s="237"/>
      <c r="DX1558" s="237"/>
      <c r="DY1558" s="237"/>
      <c r="DZ1558" s="237"/>
      <c r="EA1558" s="237"/>
      <c r="EB1558" s="237"/>
      <c r="EC1558" s="237"/>
      <c r="ED1558" s="237"/>
      <c r="EE1558" s="237"/>
      <c r="EF1558" s="237"/>
      <c r="EG1558" s="237"/>
      <c r="EH1558" s="237"/>
      <c r="EI1558" s="237"/>
      <c r="EJ1558" s="237"/>
      <c r="EK1558" s="237"/>
      <c r="EL1558" s="237"/>
      <c r="EM1558" s="237"/>
      <c r="EN1558" s="237"/>
      <c r="EO1558" s="237"/>
      <c r="EP1558" s="237"/>
      <c r="EQ1558" s="237"/>
      <c r="ER1558" s="237"/>
      <c r="ES1558" s="237"/>
      <c r="ET1558" s="237"/>
      <c r="EU1558" s="237"/>
      <c r="EV1558" s="237"/>
      <c r="EW1558" s="237"/>
      <c r="EX1558" s="237"/>
      <c r="EY1558" s="237"/>
      <c r="EZ1558" s="237"/>
      <c r="FA1558" s="237"/>
      <c r="FB1558" s="237"/>
      <c r="FC1558" s="237"/>
      <c r="FD1558" s="237"/>
      <c r="FE1558" s="237"/>
      <c r="FF1558" s="237"/>
      <c r="FG1558" s="237"/>
      <c r="FH1558" s="237"/>
      <c r="FI1558" s="237"/>
      <c r="FJ1558" s="237"/>
      <c r="FK1558" s="237"/>
      <c r="FL1558" s="237"/>
      <c r="FM1558" s="237"/>
      <c r="FN1558" s="237"/>
      <c r="FO1558" s="237"/>
      <c r="FP1558" s="237"/>
      <c r="FQ1558" s="237"/>
      <c r="FR1558" s="237"/>
      <c r="FS1558" s="237"/>
      <c r="FT1558" s="237"/>
      <c r="FU1558" s="237"/>
      <c r="FV1558" s="237"/>
      <c r="FW1558" s="237"/>
      <c r="FX1558" s="237"/>
      <c r="FY1558" s="237"/>
      <c r="FZ1558" s="237"/>
      <c r="GA1558" s="237"/>
      <c r="GB1558" s="237"/>
      <c r="GC1558" s="237"/>
      <c r="GD1558" s="237"/>
      <c r="GE1558" s="237"/>
      <c r="GF1558" s="237"/>
      <c r="GG1558" s="237"/>
      <c r="GH1558" s="237"/>
      <c r="GI1558" s="237"/>
      <c r="GJ1558" s="237"/>
      <c r="GK1558" s="237"/>
      <c r="GL1558" s="237"/>
      <c r="GM1558" s="237"/>
      <c r="GN1558" s="237"/>
      <c r="GO1558" s="237"/>
      <c r="GP1558" s="237"/>
      <c r="GQ1558" s="237"/>
    </row>
    <row r="1559" spans="1:199" s="81" customFormat="1" ht="15" hidden="1">
      <c r="A1559" s="176" t="s">
        <v>3434</v>
      </c>
      <c r="B1559" s="241" t="s">
        <v>6726</v>
      </c>
      <c r="C1559" s="242">
        <v>0</v>
      </c>
      <c r="D1559" s="242">
        <v>0</v>
      </c>
      <c r="E1559" s="242">
        <v>0</v>
      </c>
      <c r="F1559" s="242">
        <v>0</v>
      </c>
      <c r="G1559" s="242">
        <v>0</v>
      </c>
      <c r="H1559" s="242">
        <v>0</v>
      </c>
      <c r="I1559" s="242">
        <v>0</v>
      </c>
      <c r="J1559" s="242">
        <v>0</v>
      </c>
      <c r="K1559" s="242">
        <v>0</v>
      </c>
      <c r="L1559" s="242">
        <v>0</v>
      </c>
      <c r="M1559" s="242">
        <v>0</v>
      </c>
      <c r="N1559" s="242">
        <v>0</v>
      </c>
      <c r="O1559" s="242">
        <v>0</v>
      </c>
      <c r="P1559" s="28"/>
      <c r="Q1559" s="242">
        <f>SUM(D1559:O1559)</f>
        <v>0</v>
      </c>
      <c r="R1559" s="242">
        <f>IF($R$19&lt;1,0,Q1559/$R$19)</f>
        <v>0</v>
      </c>
      <c r="S1559" s="243"/>
      <c r="T1559" s="351">
        <f>IF(Q1559=0,0,1)+IF(C1559=0,0,1)+IF(D1559=0,0,1)+IF(E1559=0,0,1)+IF(F1559=0,0,1)+IF(G1559=0,0,1)+IF(H1559=0,0,1)+IF(I1559=0,0,1)+IF(J1559=0,0,1)+IF(K1559=0,0,1)+IF(L1559=0,0,1)+IF(M1559=0,0,1)+IF(N1559=0,0,1)+IF(O1559=0,0,1)</f>
        <v>0</v>
      </c>
      <c r="U1559" s="237"/>
      <c r="V1559" s="237"/>
      <c r="W1559" s="237"/>
      <c r="X1559" s="237"/>
      <c r="Y1559" s="237"/>
      <c r="Z1559" s="237"/>
      <c r="AA1559" s="237"/>
      <c r="AB1559" s="237"/>
      <c r="AC1559" s="237"/>
      <c r="AD1559" s="237"/>
      <c r="AE1559" s="237"/>
      <c r="AF1559" s="237"/>
      <c r="AG1559" s="237"/>
      <c r="AH1559" s="237"/>
      <c r="AI1559" s="237"/>
      <c r="AJ1559" s="237"/>
      <c r="AK1559" s="237"/>
      <c r="AL1559" s="237"/>
      <c r="AM1559" s="237"/>
      <c r="AN1559" s="237"/>
      <c r="AO1559" s="237"/>
      <c r="AP1559" s="237"/>
      <c r="AQ1559" s="237"/>
      <c r="AR1559" s="237"/>
      <c r="AS1559" s="237"/>
      <c r="AT1559" s="237"/>
      <c r="AU1559" s="237"/>
      <c r="AV1559" s="237"/>
      <c r="AW1559" s="237"/>
      <c r="AX1559" s="237"/>
      <c r="AY1559" s="237"/>
      <c r="AZ1559" s="237"/>
      <c r="BA1559" s="237"/>
      <c r="BB1559" s="237"/>
      <c r="BC1559" s="237"/>
      <c r="BD1559" s="237"/>
      <c r="BE1559" s="237"/>
      <c r="BF1559" s="237"/>
      <c r="BG1559" s="237"/>
      <c r="BH1559" s="237"/>
      <c r="BI1559" s="237"/>
      <c r="BJ1559" s="237"/>
      <c r="BK1559" s="237"/>
      <c r="BL1559" s="237"/>
      <c r="BM1559" s="237"/>
      <c r="BN1559" s="237"/>
      <c r="BO1559" s="237"/>
      <c r="BP1559" s="237"/>
      <c r="BQ1559" s="237"/>
      <c r="BR1559" s="237"/>
      <c r="BS1559" s="237"/>
      <c r="BT1559" s="237"/>
      <c r="BU1559" s="237"/>
      <c r="BV1559" s="237"/>
      <c r="BW1559" s="237"/>
      <c r="BX1559" s="237"/>
      <c r="BY1559" s="237"/>
      <c r="BZ1559" s="237"/>
      <c r="CA1559" s="237"/>
      <c r="CB1559" s="237"/>
      <c r="CC1559" s="237"/>
      <c r="CD1559" s="237"/>
      <c r="CE1559" s="237"/>
      <c r="CF1559" s="237"/>
      <c r="CG1559" s="237"/>
      <c r="CH1559" s="237"/>
      <c r="CI1559" s="237"/>
      <c r="CJ1559" s="237"/>
      <c r="CK1559" s="237"/>
      <c r="CL1559" s="237"/>
      <c r="CM1559" s="237"/>
      <c r="CN1559" s="237"/>
      <c r="CO1559" s="237"/>
      <c r="CP1559" s="237"/>
      <c r="CQ1559" s="237"/>
      <c r="CR1559" s="237"/>
      <c r="CS1559" s="237"/>
      <c r="CT1559" s="237"/>
      <c r="CU1559" s="237"/>
      <c r="CV1559" s="237"/>
      <c r="CW1559" s="237"/>
      <c r="CX1559" s="237"/>
      <c r="CY1559" s="237"/>
      <c r="CZ1559" s="237"/>
      <c r="DA1559" s="237"/>
      <c r="DB1559" s="237"/>
      <c r="DC1559" s="237"/>
      <c r="DD1559" s="237"/>
      <c r="DE1559" s="237"/>
      <c r="DF1559" s="237"/>
      <c r="DG1559" s="237"/>
      <c r="DH1559" s="237"/>
      <c r="DI1559" s="237"/>
      <c r="DJ1559" s="237"/>
      <c r="DK1559" s="237"/>
      <c r="DL1559" s="237"/>
      <c r="DM1559" s="237"/>
      <c r="DN1559" s="237"/>
      <c r="DO1559" s="237"/>
      <c r="DP1559" s="237"/>
      <c r="DQ1559" s="237"/>
      <c r="DR1559" s="237"/>
      <c r="DS1559" s="237"/>
      <c r="DT1559" s="237"/>
      <c r="DU1559" s="237"/>
      <c r="DV1559" s="237"/>
      <c r="DW1559" s="237"/>
      <c r="DX1559" s="237"/>
      <c r="DY1559" s="237"/>
      <c r="DZ1559" s="237"/>
      <c r="EA1559" s="237"/>
      <c r="EB1559" s="237"/>
      <c r="EC1559" s="237"/>
      <c r="ED1559" s="237"/>
      <c r="EE1559" s="237"/>
      <c r="EF1559" s="237"/>
      <c r="EG1559" s="237"/>
      <c r="EH1559" s="237"/>
      <c r="EI1559" s="237"/>
      <c r="EJ1559" s="237"/>
      <c r="EK1559" s="237"/>
      <c r="EL1559" s="237"/>
      <c r="EM1559" s="237"/>
      <c r="EN1559" s="237"/>
      <c r="EO1559" s="237"/>
      <c r="EP1559" s="237"/>
      <c r="EQ1559" s="237"/>
      <c r="ER1559" s="237"/>
      <c r="ES1559" s="237"/>
      <c r="ET1559" s="237"/>
      <c r="EU1559" s="237"/>
      <c r="EV1559" s="237"/>
      <c r="EW1559" s="237"/>
      <c r="EX1559" s="237"/>
      <c r="EY1559" s="237"/>
      <c r="EZ1559" s="237"/>
      <c r="FA1559" s="237"/>
      <c r="FB1559" s="237"/>
      <c r="FC1559" s="237"/>
      <c r="FD1559" s="237"/>
      <c r="FE1559" s="237"/>
      <c r="FF1559" s="237"/>
      <c r="FG1559" s="237"/>
      <c r="FH1559" s="237"/>
      <c r="FI1559" s="237"/>
      <c r="FJ1559" s="237"/>
      <c r="FK1559" s="237"/>
      <c r="FL1559" s="237"/>
      <c r="FM1559" s="237"/>
      <c r="FN1559" s="237"/>
      <c r="FO1559" s="237"/>
      <c r="FP1559" s="237"/>
      <c r="FQ1559" s="237"/>
      <c r="FR1559" s="237"/>
      <c r="FS1559" s="237"/>
      <c r="FT1559" s="237"/>
      <c r="FU1559" s="237"/>
      <c r="FV1559" s="237"/>
      <c r="FW1559" s="237"/>
      <c r="FX1559" s="237"/>
      <c r="FY1559" s="237"/>
      <c r="FZ1559" s="237"/>
      <c r="GA1559" s="237"/>
      <c r="GB1559" s="237"/>
      <c r="GC1559" s="237"/>
      <c r="GD1559" s="237"/>
      <c r="GE1559" s="237"/>
      <c r="GF1559" s="237"/>
      <c r="GG1559" s="237"/>
      <c r="GH1559" s="237"/>
      <c r="GI1559" s="237"/>
      <c r="GJ1559" s="237"/>
      <c r="GK1559" s="237"/>
      <c r="GL1559" s="237"/>
      <c r="GM1559" s="237"/>
      <c r="GN1559" s="237"/>
      <c r="GO1559" s="237"/>
      <c r="GP1559" s="237"/>
      <c r="GQ1559" s="237"/>
    </row>
    <row r="1560" spans="1:199" s="81" customFormat="1" ht="15" hidden="1">
      <c r="A1560" s="176" t="s">
        <v>3435</v>
      </c>
      <c r="B1560" s="241" t="s">
        <v>6727</v>
      </c>
      <c r="C1560" s="242">
        <v>0</v>
      </c>
      <c r="D1560" s="242">
        <v>0</v>
      </c>
      <c r="E1560" s="242">
        <v>0</v>
      </c>
      <c r="F1560" s="242">
        <v>0</v>
      </c>
      <c r="G1560" s="242">
        <v>0</v>
      </c>
      <c r="H1560" s="242">
        <v>0</v>
      </c>
      <c r="I1560" s="242">
        <v>0</v>
      </c>
      <c r="J1560" s="242">
        <v>0</v>
      </c>
      <c r="K1560" s="242">
        <v>0</v>
      </c>
      <c r="L1560" s="242">
        <v>0</v>
      </c>
      <c r="M1560" s="242">
        <v>0</v>
      </c>
      <c r="N1560" s="242">
        <v>0</v>
      </c>
      <c r="O1560" s="242">
        <v>0</v>
      </c>
      <c r="P1560" s="28"/>
      <c r="Q1560" s="242">
        <f>SUM(D1560:O1560)</f>
        <v>0</v>
      </c>
      <c r="R1560" s="242">
        <f>IF($R$19&lt;1,0,Q1560/$R$19)</f>
        <v>0</v>
      </c>
      <c r="S1560" s="243"/>
      <c r="T1560" s="351">
        <f>IF(Q1560=0,0,1)+IF(C1560=0,0,1)+IF(D1560=0,0,1)+IF(E1560=0,0,1)+IF(F1560=0,0,1)+IF(G1560=0,0,1)+IF(H1560=0,0,1)+IF(I1560=0,0,1)+IF(J1560=0,0,1)+IF(K1560=0,0,1)+IF(L1560=0,0,1)+IF(M1560=0,0,1)+IF(N1560=0,0,1)+IF(O1560=0,0,1)</f>
        <v>0</v>
      </c>
      <c r="U1560" s="237"/>
      <c r="V1560" s="237"/>
      <c r="W1560" s="237"/>
      <c r="X1560" s="237"/>
      <c r="Y1560" s="237"/>
      <c r="Z1560" s="237"/>
      <c r="AA1560" s="237"/>
      <c r="AB1560" s="237"/>
      <c r="AC1560" s="237"/>
      <c r="AD1560" s="237"/>
      <c r="AE1560" s="237"/>
      <c r="AF1560" s="237"/>
      <c r="AG1560" s="237"/>
      <c r="AH1560" s="237"/>
      <c r="AI1560" s="237"/>
      <c r="AJ1560" s="237"/>
      <c r="AK1560" s="237"/>
      <c r="AL1560" s="237"/>
      <c r="AM1560" s="237"/>
      <c r="AN1560" s="237"/>
      <c r="AO1560" s="237"/>
      <c r="AP1560" s="237"/>
      <c r="AQ1560" s="237"/>
      <c r="AR1560" s="237"/>
      <c r="AS1560" s="237"/>
      <c r="AT1560" s="237"/>
      <c r="AU1560" s="237"/>
      <c r="AV1560" s="237"/>
      <c r="AW1560" s="237"/>
      <c r="AX1560" s="237"/>
      <c r="AY1560" s="237"/>
      <c r="AZ1560" s="237"/>
      <c r="BA1560" s="237"/>
      <c r="BB1560" s="237"/>
      <c r="BC1560" s="237"/>
      <c r="BD1560" s="237"/>
      <c r="BE1560" s="237"/>
      <c r="BF1560" s="237"/>
      <c r="BG1560" s="237"/>
      <c r="BH1560" s="237"/>
      <c r="BI1560" s="237"/>
      <c r="BJ1560" s="237"/>
      <c r="BK1560" s="237"/>
      <c r="BL1560" s="237"/>
      <c r="BM1560" s="237"/>
      <c r="BN1560" s="237"/>
      <c r="BO1560" s="237"/>
      <c r="BP1560" s="237"/>
      <c r="BQ1560" s="237"/>
      <c r="BR1560" s="237"/>
      <c r="BS1560" s="237"/>
      <c r="BT1560" s="237"/>
      <c r="BU1560" s="237"/>
      <c r="BV1560" s="237"/>
      <c r="BW1560" s="237"/>
      <c r="BX1560" s="237"/>
      <c r="BY1560" s="237"/>
      <c r="BZ1560" s="237"/>
      <c r="CA1560" s="237"/>
      <c r="CB1560" s="237"/>
      <c r="CC1560" s="237"/>
      <c r="CD1560" s="237"/>
      <c r="CE1560" s="237"/>
      <c r="CF1560" s="237"/>
      <c r="CG1560" s="237"/>
      <c r="CH1560" s="237"/>
      <c r="CI1560" s="237"/>
      <c r="CJ1560" s="237"/>
      <c r="CK1560" s="237"/>
      <c r="CL1560" s="237"/>
      <c r="CM1560" s="237"/>
      <c r="CN1560" s="237"/>
      <c r="CO1560" s="237"/>
      <c r="CP1560" s="237"/>
      <c r="CQ1560" s="237"/>
      <c r="CR1560" s="237"/>
      <c r="CS1560" s="237"/>
      <c r="CT1560" s="237"/>
      <c r="CU1560" s="237"/>
      <c r="CV1560" s="237"/>
      <c r="CW1560" s="237"/>
      <c r="CX1560" s="237"/>
      <c r="CY1560" s="237"/>
      <c r="CZ1560" s="237"/>
      <c r="DA1560" s="237"/>
      <c r="DB1560" s="237"/>
      <c r="DC1560" s="237"/>
      <c r="DD1560" s="237"/>
      <c r="DE1560" s="237"/>
      <c r="DF1560" s="237"/>
      <c r="DG1560" s="237"/>
      <c r="DH1560" s="237"/>
      <c r="DI1560" s="237"/>
      <c r="DJ1560" s="237"/>
      <c r="DK1560" s="237"/>
      <c r="DL1560" s="237"/>
      <c r="DM1560" s="237"/>
      <c r="DN1560" s="237"/>
      <c r="DO1560" s="237"/>
      <c r="DP1560" s="237"/>
      <c r="DQ1560" s="237"/>
      <c r="DR1560" s="237"/>
      <c r="DS1560" s="237"/>
      <c r="DT1560" s="237"/>
      <c r="DU1560" s="237"/>
      <c r="DV1560" s="237"/>
      <c r="DW1560" s="237"/>
      <c r="DX1560" s="237"/>
      <c r="DY1560" s="237"/>
      <c r="DZ1560" s="237"/>
      <c r="EA1560" s="237"/>
      <c r="EB1560" s="237"/>
      <c r="EC1560" s="237"/>
      <c r="ED1560" s="237"/>
      <c r="EE1560" s="237"/>
      <c r="EF1560" s="237"/>
      <c r="EG1560" s="237"/>
      <c r="EH1560" s="237"/>
      <c r="EI1560" s="237"/>
      <c r="EJ1560" s="237"/>
      <c r="EK1560" s="237"/>
      <c r="EL1560" s="237"/>
      <c r="EM1560" s="237"/>
      <c r="EN1560" s="237"/>
      <c r="EO1560" s="237"/>
      <c r="EP1560" s="237"/>
      <c r="EQ1560" s="237"/>
      <c r="ER1560" s="237"/>
      <c r="ES1560" s="237"/>
      <c r="ET1560" s="237"/>
      <c r="EU1560" s="237"/>
      <c r="EV1560" s="237"/>
      <c r="EW1560" s="237"/>
      <c r="EX1560" s="237"/>
      <c r="EY1560" s="237"/>
      <c r="EZ1560" s="237"/>
      <c r="FA1560" s="237"/>
      <c r="FB1560" s="237"/>
      <c r="FC1560" s="237"/>
      <c r="FD1560" s="237"/>
      <c r="FE1560" s="237"/>
      <c r="FF1560" s="237"/>
      <c r="FG1560" s="237"/>
      <c r="FH1560" s="237"/>
      <c r="FI1560" s="237"/>
      <c r="FJ1560" s="237"/>
      <c r="FK1560" s="237"/>
      <c r="FL1560" s="237"/>
      <c r="FM1560" s="237"/>
      <c r="FN1560" s="237"/>
      <c r="FO1560" s="237"/>
      <c r="FP1560" s="237"/>
      <c r="FQ1560" s="237"/>
      <c r="FR1560" s="237"/>
      <c r="FS1560" s="237"/>
      <c r="FT1560" s="237"/>
      <c r="FU1560" s="237"/>
      <c r="FV1560" s="237"/>
      <c r="FW1560" s="237"/>
      <c r="FX1560" s="237"/>
      <c r="FY1560" s="237"/>
      <c r="FZ1560" s="237"/>
      <c r="GA1560" s="237"/>
      <c r="GB1560" s="237"/>
      <c r="GC1560" s="237"/>
      <c r="GD1560" s="237"/>
      <c r="GE1560" s="237"/>
      <c r="GF1560" s="237"/>
      <c r="GG1560" s="237"/>
      <c r="GH1560" s="237"/>
      <c r="GI1560" s="237"/>
      <c r="GJ1560" s="237"/>
      <c r="GK1560" s="237"/>
      <c r="GL1560" s="237"/>
      <c r="GM1560" s="237"/>
      <c r="GN1560" s="237"/>
      <c r="GO1560" s="237"/>
      <c r="GP1560" s="237"/>
      <c r="GQ1560" s="237"/>
    </row>
    <row r="1561" spans="1:199" s="81" customFormat="1" ht="15" hidden="1">
      <c r="A1561" s="176" t="s">
        <v>3436</v>
      </c>
      <c r="B1561" s="241" t="s">
        <v>6728</v>
      </c>
      <c r="C1561" s="242">
        <v>0</v>
      </c>
      <c r="D1561" s="242">
        <v>0</v>
      </c>
      <c r="E1561" s="242">
        <v>0</v>
      </c>
      <c r="F1561" s="242">
        <v>0</v>
      </c>
      <c r="G1561" s="242">
        <v>0</v>
      </c>
      <c r="H1561" s="242">
        <v>0</v>
      </c>
      <c r="I1561" s="242">
        <v>0</v>
      </c>
      <c r="J1561" s="242">
        <v>0</v>
      </c>
      <c r="K1561" s="242">
        <v>0</v>
      </c>
      <c r="L1561" s="242">
        <v>0</v>
      </c>
      <c r="M1561" s="242">
        <v>0</v>
      </c>
      <c r="N1561" s="242">
        <v>0</v>
      </c>
      <c r="O1561" s="242">
        <v>0</v>
      </c>
      <c r="P1561" s="28"/>
      <c r="Q1561" s="242">
        <f>SUM(D1561:O1561)</f>
        <v>0</v>
      </c>
      <c r="R1561" s="242">
        <f>IF($R$19&lt;1,0,Q1561/$R$19)</f>
        <v>0</v>
      </c>
      <c r="S1561" s="243"/>
      <c r="T1561" s="351">
        <f>IF(Q1561=0,0,1)+IF(C1561=0,0,1)+IF(D1561=0,0,1)+IF(E1561=0,0,1)+IF(F1561=0,0,1)+IF(G1561=0,0,1)+IF(H1561=0,0,1)+IF(I1561=0,0,1)+IF(J1561=0,0,1)+IF(K1561=0,0,1)+IF(L1561=0,0,1)+IF(M1561=0,0,1)+IF(N1561=0,0,1)+IF(O1561=0,0,1)</f>
        <v>0</v>
      </c>
      <c r="U1561" s="237"/>
      <c r="V1561" s="237"/>
      <c r="W1561" s="237"/>
      <c r="X1561" s="237"/>
      <c r="Y1561" s="237"/>
      <c r="Z1561" s="237"/>
      <c r="AA1561" s="237"/>
      <c r="AB1561" s="237"/>
      <c r="AC1561" s="237"/>
      <c r="AD1561" s="237"/>
      <c r="AE1561" s="237"/>
      <c r="AF1561" s="237"/>
      <c r="AG1561" s="237"/>
      <c r="AH1561" s="237"/>
      <c r="AI1561" s="237"/>
      <c r="AJ1561" s="237"/>
      <c r="AK1561" s="237"/>
      <c r="AL1561" s="237"/>
      <c r="AM1561" s="237"/>
      <c r="AN1561" s="237"/>
      <c r="AO1561" s="237"/>
      <c r="AP1561" s="237"/>
      <c r="AQ1561" s="237"/>
      <c r="AR1561" s="237"/>
      <c r="AS1561" s="237"/>
      <c r="AT1561" s="237"/>
      <c r="AU1561" s="237"/>
      <c r="AV1561" s="237"/>
      <c r="AW1561" s="237"/>
      <c r="AX1561" s="237"/>
      <c r="AY1561" s="237"/>
      <c r="AZ1561" s="237"/>
      <c r="BA1561" s="237"/>
      <c r="BB1561" s="237"/>
      <c r="BC1561" s="237"/>
      <c r="BD1561" s="237"/>
      <c r="BE1561" s="237"/>
      <c r="BF1561" s="237"/>
      <c r="BG1561" s="237"/>
      <c r="BH1561" s="237"/>
      <c r="BI1561" s="237"/>
      <c r="BJ1561" s="237"/>
      <c r="BK1561" s="237"/>
      <c r="BL1561" s="237"/>
      <c r="BM1561" s="237"/>
      <c r="BN1561" s="237"/>
      <c r="BO1561" s="237"/>
      <c r="BP1561" s="237"/>
      <c r="BQ1561" s="237"/>
      <c r="BR1561" s="237"/>
      <c r="BS1561" s="237"/>
      <c r="BT1561" s="237"/>
      <c r="BU1561" s="237"/>
      <c r="BV1561" s="237"/>
      <c r="BW1561" s="237"/>
      <c r="BX1561" s="237"/>
      <c r="BY1561" s="237"/>
      <c r="BZ1561" s="237"/>
      <c r="CA1561" s="237"/>
      <c r="CB1561" s="237"/>
      <c r="CC1561" s="237"/>
      <c r="CD1561" s="237"/>
      <c r="CE1561" s="237"/>
      <c r="CF1561" s="237"/>
      <c r="CG1561" s="237"/>
      <c r="CH1561" s="237"/>
      <c r="CI1561" s="237"/>
      <c r="CJ1561" s="237"/>
      <c r="CK1561" s="237"/>
      <c r="CL1561" s="237"/>
      <c r="CM1561" s="237"/>
      <c r="CN1561" s="237"/>
      <c r="CO1561" s="237"/>
      <c r="CP1561" s="237"/>
      <c r="CQ1561" s="237"/>
      <c r="CR1561" s="237"/>
      <c r="CS1561" s="237"/>
      <c r="CT1561" s="237"/>
      <c r="CU1561" s="237"/>
      <c r="CV1561" s="237"/>
      <c r="CW1561" s="237"/>
      <c r="CX1561" s="237"/>
      <c r="CY1561" s="237"/>
      <c r="CZ1561" s="237"/>
      <c r="DA1561" s="237"/>
      <c r="DB1561" s="237"/>
      <c r="DC1561" s="237"/>
      <c r="DD1561" s="237"/>
      <c r="DE1561" s="237"/>
      <c r="DF1561" s="237"/>
      <c r="DG1561" s="237"/>
      <c r="DH1561" s="237"/>
      <c r="DI1561" s="237"/>
      <c r="DJ1561" s="237"/>
      <c r="DK1561" s="237"/>
      <c r="DL1561" s="237"/>
      <c r="DM1561" s="237"/>
      <c r="DN1561" s="237"/>
      <c r="DO1561" s="237"/>
      <c r="DP1561" s="237"/>
      <c r="DQ1561" s="237"/>
      <c r="DR1561" s="237"/>
      <c r="DS1561" s="237"/>
      <c r="DT1561" s="237"/>
      <c r="DU1561" s="237"/>
      <c r="DV1561" s="237"/>
      <c r="DW1561" s="237"/>
      <c r="DX1561" s="237"/>
      <c r="DY1561" s="237"/>
      <c r="DZ1561" s="237"/>
      <c r="EA1561" s="237"/>
      <c r="EB1561" s="237"/>
      <c r="EC1561" s="237"/>
      <c r="ED1561" s="237"/>
      <c r="EE1561" s="237"/>
      <c r="EF1561" s="237"/>
      <c r="EG1561" s="237"/>
      <c r="EH1561" s="237"/>
      <c r="EI1561" s="237"/>
      <c r="EJ1561" s="237"/>
      <c r="EK1561" s="237"/>
      <c r="EL1561" s="237"/>
      <c r="EM1561" s="237"/>
      <c r="EN1561" s="237"/>
      <c r="EO1561" s="237"/>
      <c r="EP1561" s="237"/>
      <c r="EQ1561" s="237"/>
      <c r="ER1561" s="237"/>
      <c r="ES1561" s="237"/>
      <c r="ET1561" s="237"/>
      <c r="EU1561" s="237"/>
      <c r="EV1561" s="237"/>
      <c r="EW1561" s="237"/>
      <c r="EX1561" s="237"/>
      <c r="EY1561" s="237"/>
      <c r="EZ1561" s="237"/>
      <c r="FA1561" s="237"/>
      <c r="FB1561" s="237"/>
      <c r="FC1561" s="237"/>
      <c r="FD1561" s="237"/>
      <c r="FE1561" s="237"/>
      <c r="FF1561" s="237"/>
      <c r="FG1561" s="237"/>
      <c r="FH1561" s="237"/>
      <c r="FI1561" s="237"/>
      <c r="FJ1561" s="237"/>
      <c r="FK1561" s="237"/>
      <c r="FL1561" s="237"/>
      <c r="FM1561" s="237"/>
      <c r="FN1561" s="237"/>
      <c r="FO1561" s="237"/>
      <c r="FP1561" s="237"/>
      <c r="FQ1561" s="237"/>
      <c r="FR1561" s="237"/>
      <c r="FS1561" s="237"/>
      <c r="FT1561" s="237"/>
      <c r="FU1561" s="237"/>
      <c r="FV1561" s="237"/>
      <c r="FW1561" s="237"/>
      <c r="FX1561" s="237"/>
      <c r="FY1561" s="237"/>
      <c r="FZ1561" s="237"/>
      <c r="GA1561" s="237"/>
      <c r="GB1561" s="237"/>
      <c r="GC1561" s="237"/>
      <c r="GD1561" s="237"/>
      <c r="GE1561" s="237"/>
      <c r="GF1561" s="237"/>
      <c r="GG1561" s="237"/>
      <c r="GH1561" s="237"/>
      <c r="GI1561" s="237"/>
      <c r="GJ1561" s="237"/>
      <c r="GK1561" s="237"/>
      <c r="GL1561" s="237"/>
      <c r="GM1561" s="237"/>
      <c r="GN1561" s="237"/>
      <c r="GO1561" s="237"/>
      <c r="GP1561" s="237"/>
      <c r="GQ1561" s="237"/>
    </row>
    <row r="1562" spans="1:199" s="81" customFormat="1" ht="15" hidden="1">
      <c r="A1562" s="176" t="s">
        <v>3437</v>
      </c>
      <c r="B1562" s="241" t="s">
        <v>6698</v>
      </c>
      <c r="C1562" s="242">
        <v>0</v>
      </c>
      <c r="D1562" s="242">
        <v>0</v>
      </c>
      <c r="E1562" s="242">
        <v>0</v>
      </c>
      <c r="F1562" s="242">
        <v>0</v>
      </c>
      <c r="G1562" s="242">
        <v>0</v>
      </c>
      <c r="H1562" s="242">
        <v>0</v>
      </c>
      <c r="I1562" s="242">
        <v>0</v>
      </c>
      <c r="J1562" s="242">
        <v>0</v>
      </c>
      <c r="K1562" s="242">
        <v>0</v>
      </c>
      <c r="L1562" s="242">
        <v>0</v>
      </c>
      <c r="M1562" s="242">
        <v>0</v>
      </c>
      <c r="N1562" s="242">
        <v>0</v>
      </c>
      <c r="O1562" s="242">
        <v>0</v>
      </c>
      <c r="P1562" s="28"/>
      <c r="Q1562" s="242">
        <f>SUM(D1562:O1562)</f>
        <v>0</v>
      </c>
      <c r="R1562" s="242">
        <f>IF($R$19&lt;1,0,Q1562/$R$19)</f>
        <v>0</v>
      </c>
      <c r="S1562" s="243"/>
      <c r="T1562" s="351">
        <f>IF(Q1562=0,0,1)+IF(C1562=0,0,1)+IF(D1562=0,0,1)+IF(E1562=0,0,1)+IF(F1562=0,0,1)+IF(G1562=0,0,1)+IF(H1562=0,0,1)+IF(I1562=0,0,1)+IF(J1562=0,0,1)+IF(K1562=0,0,1)+IF(L1562=0,0,1)+IF(M1562=0,0,1)+IF(N1562=0,0,1)+IF(O1562=0,0,1)</f>
        <v>0</v>
      </c>
      <c r="U1562" s="237"/>
      <c r="V1562" s="237"/>
      <c r="W1562" s="237"/>
      <c r="X1562" s="237"/>
      <c r="Y1562" s="237"/>
      <c r="Z1562" s="237"/>
      <c r="AA1562" s="237"/>
      <c r="AB1562" s="237"/>
      <c r="AC1562" s="237"/>
      <c r="AD1562" s="237"/>
      <c r="AE1562" s="237"/>
      <c r="AF1562" s="237"/>
      <c r="AG1562" s="237"/>
      <c r="AH1562" s="237"/>
      <c r="AI1562" s="237"/>
      <c r="AJ1562" s="237"/>
      <c r="AK1562" s="237"/>
      <c r="AL1562" s="237"/>
      <c r="AM1562" s="237"/>
      <c r="AN1562" s="237"/>
      <c r="AO1562" s="237"/>
      <c r="AP1562" s="237"/>
      <c r="AQ1562" s="237"/>
      <c r="AR1562" s="237"/>
      <c r="AS1562" s="237"/>
      <c r="AT1562" s="237"/>
      <c r="AU1562" s="237"/>
      <c r="AV1562" s="237"/>
      <c r="AW1562" s="237"/>
      <c r="AX1562" s="237"/>
      <c r="AY1562" s="237"/>
      <c r="AZ1562" s="237"/>
      <c r="BA1562" s="237"/>
      <c r="BB1562" s="237"/>
      <c r="BC1562" s="237"/>
      <c r="BD1562" s="237"/>
      <c r="BE1562" s="237"/>
      <c r="BF1562" s="237"/>
      <c r="BG1562" s="237"/>
      <c r="BH1562" s="237"/>
      <c r="BI1562" s="237"/>
      <c r="BJ1562" s="237"/>
      <c r="BK1562" s="237"/>
      <c r="BL1562" s="237"/>
      <c r="BM1562" s="237"/>
      <c r="BN1562" s="237"/>
      <c r="BO1562" s="237"/>
      <c r="BP1562" s="237"/>
      <c r="BQ1562" s="237"/>
      <c r="BR1562" s="237"/>
      <c r="BS1562" s="237"/>
      <c r="BT1562" s="237"/>
      <c r="BU1562" s="237"/>
      <c r="BV1562" s="237"/>
      <c r="BW1562" s="237"/>
      <c r="BX1562" s="237"/>
      <c r="BY1562" s="237"/>
      <c r="BZ1562" s="237"/>
      <c r="CA1562" s="237"/>
      <c r="CB1562" s="237"/>
      <c r="CC1562" s="237"/>
      <c r="CD1562" s="237"/>
      <c r="CE1562" s="237"/>
      <c r="CF1562" s="237"/>
      <c r="CG1562" s="237"/>
      <c r="CH1562" s="237"/>
      <c r="CI1562" s="237"/>
      <c r="CJ1562" s="237"/>
      <c r="CK1562" s="237"/>
      <c r="CL1562" s="237"/>
      <c r="CM1562" s="237"/>
      <c r="CN1562" s="237"/>
      <c r="CO1562" s="237"/>
      <c r="CP1562" s="237"/>
      <c r="CQ1562" s="237"/>
      <c r="CR1562" s="237"/>
      <c r="CS1562" s="237"/>
      <c r="CT1562" s="237"/>
      <c r="CU1562" s="237"/>
      <c r="CV1562" s="237"/>
      <c r="CW1562" s="237"/>
      <c r="CX1562" s="237"/>
      <c r="CY1562" s="237"/>
      <c r="CZ1562" s="237"/>
      <c r="DA1562" s="237"/>
      <c r="DB1562" s="237"/>
      <c r="DC1562" s="237"/>
      <c r="DD1562" s="237"/>
      <c r="DE1562" s="237"/>
      <c r="DF1562" s="237"/>
      <c r="DG1562" s="237"/>
      <c r="DH1562" s="237"/>
      <c r="DI1562" s="237"/>
      <c r="DJ1562" s="237"/>
      <c r="DK1562" s="237"/>
      <c r="DL1562" s="237"/>
      <c r="DM1562" s="237"/>
      <c r="DN1562" s="237"/>
      <c r="DO1562" s="237"/>
      <c r="DP1562" s="237"/>
      <c r="DQ1562" s="237"/>
      <c r="DR1562" s="237"/>
      <c r="DS1562" s="237"/>
      <c r="DT1562" s="237"/>
      <c r="DU1562" s="237"/>
      <c r="DV1562" s="237"/>
      <c r="DW1562" s="237"/>
      <c r="DX1562" s="237"/>
      <c r="DY1562" s="237"/>
      <c r="DZ1562" s="237"/>
      <c r="EA1562" s="237"/>
      <c r="EB1562" s="237"/>
      <c r="EC1562" s="237"/>
      <c r="ED1562" s="237"/>
      <c r="EE1562" s="237"/>
      <c r="EF1562" s="237"/>
      <c r="EG1562" s="237"/>
      <c r="EH1562" s="237"/>
      <c r="EI1562" s="237"/>
      <c r="EJ1562" s="237"/>
      <c r="EK1562" s="237"/>
      <c r="EL1562" s="237"/>
      <c r="EM1562" s="237"/>
      <c r="EN1562" s="237"/>
      <c r="EO1562" s="237"/>
      <c r="EP1562" s="237"/>
      <c r="EQ1562" s="237"/>
      <c r="ER1562" s="237"/>
      <c r="ES1562" s="237"/>
      <c r="ET1562" s="237"/>
      <c r="EU1562" s="237"/>
      <c r="EV1562" s="237"/>
      <c r="EW1562" s="237"/>
      <c r="EX1562" s="237"/>
      <c r="EY1562" s="237"/>
      <c r="EZ1562" s="237"/>
      <c r="FA1562" s="237"/>
      <c r="FB1562" s="237"/>
      <c r="FC1562" s="237"/>
      <c r="FD1562" s="237"/>
      <c r="FE1562" s="237"/>
      <c r="FF1562" s="237"/>
      <c r="FG1562" s="237"/>
      <c r="FH1562" s="237"/>
      <c r="FI1562" s="237"/>
      <c r="FJ1562" s="237"/>
      <c r="FK1562" s="237"/>
      <c r="FL1562" s="237"/>
      <c r="FM1562" s="237"/>
      <c r="FN1562" s="237"/>
      <c r="FO1562" s="237"/>
      <c r="FP1562" s="237"/>
      <c r="FQ1562" s="237"/>
      <c r="FR1562" s="237"/>
      <c r="FS1562" s="237"/>
      <c r="FT1562" s="237"/>
      <c r="FU1562" s="237"/>
      <c r="FV1562" s="237"/>
      <c r="FW1562" s="237"/>
      <c r="FX1562" s="237"/>
      <c r="FY1562" s="237"/>
      <c r="FZ1562" s="237"/>
      <c r="GA1562" s="237"/>
      <c r="GB1562" s="237"/>
      <c r="GC1562" s="237"/>
      <c r="GD1562" s="237"/>
      <c r="GE1562" s="237"/>
      <c r="GF1562" s="237"/>
      <c r="GG1562" s="237"/>
      <c r="GH1562" s="237"/>
      <c r="GI1562" s="237"/>
      <c r="GJ1562" s="237"/>
      <c r="GK1562" s="237"/>
      <c r="GL1562" s="237"/>
      <c r="GM1562" s="237"/>
      <c r="GN1562" s="237"/>
      <c r="GO1562" s="237"/>
      <c r="GP1562" s="237"/>
      <c r="GQ1562" s="237"/>
    </row>
    <row r="1563" spans="1:199" s="81" customFormat="1" ht="15" hidden="1">
      <c r="A1563" s="176" t="s">
        <v>3438</v>
      </c>
      <c r="B1563" s="241" t="s">
        <v>6729</v>
      </c>
      <c r="C1563" s="242">
        <v>0</v>
      </c>
      <c r="D1563" s="242">
        <v>0</v>
      </c>
      <c r="E1563" s="242">
        <v>0</v>
      </c>
      <c r="F1563" s="242">
        <v>0</v>
      </c>
      <c r="G1563" s="242">
        <v>0</v>
      </c>
      <c r="H1563" s="242">
        <v>0</v>
      </c>
      <c r="I1563" s="242">
        <v>0</v>
      </c>
      <c r="J1563" s="242">
        <v>0</v>
      </c>
      <c r="K1563" s="242">
        <v>0</v>
      </c>
      <c r="L1563" s="242">
        <v>0</v>
      </c>
      <c r="M1563" s="242">
        <v>0</v>
      </c>
      <c r="N1563" s="242">
        <v>0</v>
      </c>
      <c r="O1563" s="242">
        <v>0</v>
      </c>
      <c r="P1563" s="28"/>
      <c r="Q1563" s="242">
        <f>SUM(D1563:O1563)</f>
        <v>0</v>
      </c>
      <c r="R1563" s="242">
        <f>IF($R$19&lt;1,0,Q1563/$R$19)</f>
        <v>0</v>
      </c>
      <c r="S1563" s="243"/>
      <c r="T1563" s="351">
        <f>IF(Q1563=0,0,1)+IF(C1563=0,0,1)+IF(D1563=0,0,1)+IF(E1563=0,0,1)+IF(F1563=0,0,1)+IF(G1563=0,0,1)+IF(H1563=0,0,1)+IF(I1563=0,0,1)+IF(J1563=0,0,1)+IF(K1563=0,0,1)+IF(L1563=0,0,1)+IF(M1563=0,0,1)+IF(N1563=0,0,1)+IF(O1563=0,0,1)</f>
        <v>0</v>
      </c>
      <c r="U1563" s="237"/>
      <c r="V1563" s="237"/>
      <c r="W1563" s="237"/>
      <c r="X1563" s="237"/>
      <c r="Y1563" s="237"/>
      <c r="Z1563" s="237"/>
      <c r="AA1563" s="237"/>
      <c r="AB1563" s="237"/>
      <c r="AC1563" s="237"/>
      <c r="AD1563" s="237"/>
      <c r="AE1563" s="237"/>
      <c r="AF1563" s="237"/>
      <c r="AG1563" s="237"/>
      <c r="AH1563" s="237"/>
      <c r="AI1563" s="237"/>
      <c r="AJ1563" s="237"/>
      <c r="AK1563" s="237"/>
      <c r="AL1563" s="237"/>
      <c r="AM1563" s="237"/>
      <c r="AN1563" s="237"/>
      <c r="AO1563" s="237"/>
      <c r="AP1563" s="237"/>
      <c r="AQ1563" s="237"/>
      <c r="AR1563" s="237"/>
      <c r="AS1563" s="237"/>
      <c r="AT1563" s="237"/>
      <c r="AU1563" s="237"/>
      <c r="AV1563" s="237"/>
      <c r="AW1563" s="237"/>
      <c r="AX1563" s="237"/>
      <c r="AY1563" s="237"/>
      <c r="AZ1563" s="237"/>
      <c r="BA1563" s="237"/>
      <c r="BB1563" s="237"/>
      <c r="BC1563" s="237"/>
      <c r="BD1563" s="237"/>
      <c r="BE1563" s="237"/>
      <c r="BF1563" s="237"/>
      <c r="BG1563" s="237"/>
      <c r="BH1563" s="237"/>
      <c r="BI1563" s="237"/>
      <c r="BJ1563" s="237"/>
      <c r="BK1563" s="237"/>
      <c r="BL1563" s="237"/>
      <c r="BM1563" s="237"/>
      <c r="BN1563" s="237"/>
      <c r="BO1563" s="237"/>
      <c r="BP1563" s="237"/>
      <c r="BQ1563" s="237"/>
      <c r="BR1563" s="237"/>
      <c r="BS1563" s="237"/>
      <c r="BT1563" s="237"/>
      <c r="BU1563" s="237"/>
      <c r="BV1563" s="237"/>
      <c r="BW1563" s="237"/>
      <c r="BX1563" s="237"/>
      <c r="BY1563" s="237"/>
      <c r="BZ1563" s="237"/>
      <c r="CA1563" s="237"/>
      <c r="CB1563" s="237"/>
      <c r="CC1563" s="237"/>
      <c r="CD1563" s="237"/>
      <c r="CE1563" s="237"/>
      <c r="CF1563" s="237"/>
      <c r="CG1563" s="237"/>
      <c r="CH1563" s="237"/>
      <c r="CI1563" s="237"/>
      <c r="CJ1563" s="237"/>
      <c r="CK1563" s="237"/>
      <c r="CL1563" s="237"/>
      <c r="CM1563" s="237"/>
      <c r="CN1563" s="237"/>
      <c r="CO1563" s="237"/>
      <c r="CP1563" s="237"/>
      <c r="CQ1563" s="237"/>
      <c r="CR1563" s="237"/>
      <c r="CS1563" s="237"/>
      <c r="CT1563" s="237"/>
      <c r="CU1563" s="237"/>
      <c r="CV1563" s="237"/>
      <c r="CW1563" s="237"/>
      <c r="CX1563" s="237"/>
      <c r="CY1563" s="237"/>
      <c r="CZ1563" s="237"/>
      <c r="DA1563" s="237"/>
      <c r="DB1563" s="237"/>
      <c r="DC1563" s="237"/>
      <c r="DD1563" s="237"/>
      <c r="DE1563" s="237"/>
      <c r="DF1563" s="237"/>
      <c r="DG1563" s="237"/>
      <c r="DH1563" s="237"/>
      <c r="DI1563" s="237"/>
      <c r="DJ1563" s="237"/>
      <c r="DK1563" s="237"/>
      <c r="DL1563" s="237"/>
      <c r="DM1563" s="237"/>
      <c r="DN1563" s="237"/>
      <c r="DO1563" s="237"/>
      <c r="DP1563" s="237"/>
      <c r="DQ1563" s="237"/>
      <c r="DR1563" s="237"/>
      <c r="DS1563" s="237"/>
      <c r="DT1563" s="237"/>
      <c r="DU1563" s="237"/>
      <c r="DV1563" s="237"/>
      <c r="DW1563" s="237"/>
      <c r="DX1563" s="237"/>
      <c r="DY1563" s="237"/>
      <c r="DZ1563" s="237"/>
      <c r="EA1563" s="237"/>
      <c r="EB1563" s="237"/>
      <c r="EC1563" s="237"/>
      <c r="ED1563" s="237"/>
      <c r="EE1563" s="237"/>
      <c r="EF1563" s="237"/>
      <c r="EG1563" s="237"/>
      <c r="EH1563" s="237"/>
      <c r="EI1563" s="237"/>
      <c r="EJ1563" s="237"/>
      <c r="EK1563" s="237"/>
      <c r="EL1563" s="237"/>
      <c r="EM1563" s="237"/>
      <c r="EN1563" s="237"/>
      <c r="EO1563" s="237"/>
      <c r="EP1563" s="237"/>
      <c r="EQ1563" s="237"/>
      <c r="ER1563" s="237"/>
      <c r="ES1563" s="237"/>
      <c r="ET1563" s="237"/>
      <c r="EU1563" s="237"/>
      <c r="EV1563" s="237"/>
      <c r="EW1563" s="237"/>
      <c r="EX1563" s="237"/>
      <c r="EY1563" s="237"/>
      <c r="EZ1563" s="237"/>
      <c r="FA1563" s="237"/>
      <c r="FB1563" s="237"/>
      <c r="FC1563" s="237"/>
      <c r="FD1563" s="237"/>
      <c r="FE1563" s="237"/>
      <c r="FF1563" s="237"/>
      <c r="FG1563" s="237"/>
      <c r="FH1563" s="237"/>
      <c r="FI1563" s="237"/>
      <c r="FJ1563" s="237"/>
      <c r="FK1563" s="237"/>
      <c r="FL1563" s="237"/>
      <c r="FM1563" s="237"/>
      <c r="FN1563" s="237"/>
      <c r="FO1563" s="237"/>
      <c r="FP1563" s="237"/>
      <c r="FQ1563" s="237"/>
      <c r="FR1563" s="237"/>
      <c r="FS1563" s="237"/>
      <c r="FT1563" s="237"/>
      <c r="FU1563" s="237"/>
      <c r="FV1563" s="237"/>
      <c r="FW1563" s="237"/>
      <c r="FX1563" s="237"/>
      <c r="FY1563" s="237"/>
      <c r="FZ1563" s="237"/>
      <c r="GA1563" s="237"/>
      <c r="GB1563" s="237"/>
      <c r="GC1563" s="237"/>
      <c r="GD1563" s="237"/>
      <c r="GE1563" s="237"/>
      <c r="GF1563" s="237"/>
      <c r="GG1563" s="237"/>
      <c r="GH1563" s="237"/>
      <c r="GI1563" s="237"/>
      <c r="GJ1563" s="237"/>
      <c r="GK1563" s="237"/>
      <c r="GL1563" s="237"/>
      <c r="GM1563" s="237"/>
      <c r="GN1563" s="237"/>
      <c r="GO1563" s="237"/>
      <c r="GP1563" s="237"/>
      <c r="GQ1563" s="237"/>
    </row>
    <row r="1564" spans="1:199" s="81" customFormat="1" ht="15" hidden="1">
      <c r="A1564" s="176" t="s">
        <v>3439</v>
      </c>
      <c r="B1564" s="241" t="s">
        <v>6730</v>
      </c>
      <c r="C1564" s="242">
        <v>0</v>
      </c>
      <c r="D1564" s="242">
        <v>0</v>
      </c>
      <c r="E1564" s="242">
        <v>0</v>
      </c>
      <c r="F1564" s="242">
        <v>0</v>
      </c>
      <c r="G1564" s="242">
        <v>0</v>
      </c>
      <c r="H1564" s="242">
        <v>0</v>
      </c>
      <c r="I1564" s="242">
        <v>0</v>
      </c>
      <c r="J1564" s="242">
        <v>0</v>
      </c>
      <c r="K1564" s="242">
        <v>0</v>
      </c>
      <c r="L1564" s="242">
        <v>0</v>
      </c>
      <c r="M1564" s="242">
        <v>0</v>
      </c>
      <c r="N1564" s="242">
        <v>0</v>
      </c>
      <c r="O1564" s="242">
        <v>0</v>
      </c>
      <c r="P1564" s="28"/>
      <c r="Q1564" s="242">
        <f>SUM(D1564:O1564)</f>
        <v>0</v>
      </c>
      <c r="R1564" s="242">
        <f>IF($R$19&lt;1,0,Q1564/$R$19)</f>
        <v>0</v>
      </c>
      <c r="S1564" s="243"/>
      <c r="T1564" s="351">
        <f>IF(Q1564=0,0,1)+IF(C1564=0,0,1)+IF(D1564=0,0,1)+IF(E1564=0,0,1)+IF(F1564=0,0,1)+IF(G1564=0,0,1)+IF(H1564=0,0,1)+IF(I1564=0,0,1)+IF(J1564=0,0,1)+IF(K1564=0,0,1)+IF(L1564=0,0,1)+IF(M1564=0,0,1)+IF(N1564=0,0,1)+IF(O1564=0,0,1)</f>
        <v>0</v>
      </c>
      <c r="U1564" s="237"/>
      <c r="V1564" s="237"/>
      <c r="W1564" s="237"/>
      <c r="X1564" s="237"/>
      <c r="Y1564" s="237"/>
      <c r="Z1564" s="237"/>
      <c r="AA1564" s="237"/>
      <c r="AB1564" s="237"/>
      <c r="AC1564" s="237"/>
      <c r="AD1564" s="237"/>
      <c r="AE1564" s="237"/>
      <c r="AF1564" s="237"/>
      <c r="AG1564" s="237"/>
      <c r="AH1564" s="237"/>
      <c r="AI1564" s="237"/>
      <c r="AJ1564" s="237"/>
      <c r="AK1564" s="237"/>
      <c r="AL1564" s="237"/>
      <c r="AM1564" s="237"/>
      <c r="AN1564" s="237"/>
      <c r="AO1564" s="237"/>
      <c r="AP1564" s="237"/>
      <c r="AQ1564" s="237"/>
      <c r="AR1564" s="237"/>
      <c r="AS1564" s="237"/>
      <c r="AT1564" s="237"/>
      <c r="AU1564" s="237"/>
      <c r="AV1564" s="237"/>
      <c r="AW1564" s="237"/>
      <c r="AX1564" s="237"/>
      <c r="AY1564" s="237"/>
      <c r="AZ1564" s="237"/>
      <c r="BA1564" s="237"/>
      <c r="BB1564" s="237"/>
      <c r="BC1564" s="237"/>
      <c r="BD1564" s="237"/>
      <c r="BE1564" s="237"/>
      <c r="BF1564" s="237"/>
      <c r="BG1564" s="237"/>
      <c r="BH1564" s="237"/>
      <c r="BI1564" s="237"/>
      <c r="BJ1564" s="237"/>
      <c r="BK1564" s="237"/>
      <c r="BL1564" s="237"/>
      <c r="BM1564" s="237"/>
      <c r="BN1564" s="237"/>
      <c r="BO1564" s="237"/>
      <c r="BP1564" s="237"/>
      <c r="BQ1564" s="237"/>
      <c r="BR1564" s="237"/>
      <c r="BS1564" s="237"/>
      <c r="BT1564" s="237"/>
      <c r="BU1564" s="237"/>
      <c r="BV1564" s="237"/>
      <c r="BW1564" s="237"/>
      <c r="BX1564" s="237"/>
      <c r="BY1564" s="237"/>
      <c r="BZ1564" s="237"/>
      <c r="CA1564" s="237"/>
      <c r="CB1564" s="237"/>
      <c r="CC1564" s="237"/>
      <c r="CD1564" s="237"/>
      <c r="CE1564" s="237"/>
      <c r="CF1564" s="237"/>
      <c r="CG1564" s="237"/>
      <c r="CH1564" s="237"/>
      <c r="CI1564" s="237"/>
      <c r="CJ1564" s="237"/>
      <c r="CK1564" s="237"/>
      <c r="CL1564" s="237"/>
      <c r="CM1564" s="237"/>
      <c r="CN1564" s="237"/>
      <c r="CO1564" s="237"/>
      <c r="CP1564" s="237"/>
      <c r="CQ1564" s="237"/>
      <c r="CR1564" s="237"/>
      <c r="CS1564" s="237"/>
      <c r="CT1564" s="237"/>
      <c r="CU1564" s="237"/>
      <c r="CV1564" s="237"/>
      <c r="CW1564" s="237"/>
      <c r="CX1564" s="237"/>
      <c r="CY1564" s="237"/>
      <c r="CZ1564" s="237"/>
      <c r="DA1564" s="237"/>
      <c r="DB1564" s="237"/>
      <c r="DC1564" s="237"/>
      <c r="DD1564" s="237"/>
      <c r="DE1564" s="237"/>
      <c r="DF1564" s="237"/>
      <c r="DG1564" s="237"/>
      <c r="DH1564" s="237"/>
      <c r="DI1564" s="237"/>
      <c r="DJ1564" s="237"/>
      <c r="DK1564" s="237"/>
      <c r="DL1564" s="237"/>
      <c r="DM1564" s="237"/>
      <c r="DN1564" s="237"/>
      <c r="DO1564" s="237"/>
      <c r="DP1564" s="237"/>
      <c r="DQ1564" s="237"/>
      <c r="DR1564" s="237"/>
      <c r="DS1564" s="237"/>
      <c r="DT1564" s="237"/>
      <c r="DU1564" s="237"/>
      <c r="DV1564" s="237"/>
      <c r="DW1564" s="237"/>
      <c r="DX1564" s="237"/>
      <c r="DY1564" s="237"/>
      <c r="DZ1564" s="237"/>
      <c r="EA1564" s="237"/>
      <c r="EB1564" s="237"/>
      <c r="EC1564" s="237"/>
      <c r="ED1564" s="237"/>
      <c r="EE1564" s="237"/>
      <c r="EF1564" s="237"/>
      <c r="EG1564" s="237"/>
      <c r="EH1564" s="237"/>
      <c r="EI1564" s="237"/>
      <c r="EJ1564" s="237"/>
      <c r="EK1564" s="237"/>
      <c r="EL1564" s="237"/>
      <c r="EM1564" s="237"/>
      <c r="EN1564" s="237"/>
      <c r="EO1564" s="237"/>
      <c r="EP1564" s="237"/>
      <c r="EQ1564" s="237"/>
      <c r="ER1564" s="237"/>
      <c r="ES1564" s="237"/>
      <c r="ET1564" s="237"/>
      <c r="EU1564" s="237"/>
      <c r="EV1564" s="237"/>
      <c r="EW1564" s="237"/>
      <c r="EX1564" s="237"/>
      <c r="EY1564" s="237"/>
      <c r="EZ1564" s="237"/>
      <c r="FA1564" s="237"/>
      <c r="FB1564" s="237"/>
      <c r="FC1564" s="237"/>
      <c r="FD1564" s="237"/>
      <c r="FE1564" s="237"/>
      <c r="FF1564" s="237"/>
      <c r="FG1564" s="237"/>
      <c r="FH1564" s="237"/>
      <c r="FI1564" s="237"/>
      <c r="FJ1564" s="237"/>
      <c r="FK1564" s="237"/>
      <c r="FL1564" s="237"/>
      <c r="FM1564" s="237"/>
      <c r="FN1564" s="237"/>
      <c r="FO1564" s="237"/>
      <c r="FP1564" s="237"/>
      <c r="FQ1564" s="237"/>
      <c r="FR1564" s="237"/>
      <c r="FS1564" s="237"/>
      <c r="FT1564" s="237"/>
      <c r="FU1564" s="237"/>
      <c r="FV1564" s="237"/>
      <c r="FW1564" s="237"/>
      <c r="FX1564" s="237"/>
      <c r="FY1564" s="237"/>
      <c r="FZ1564" s="237"/>
      <c r="GA1564" s="237"/>
      <c r="GB1564" s="237"/>
      <c r="GC1564" s="237"/>
      <c r="GD1564" s="237"/>
      <c r="GE1564" s="237"/>
      <c r="GF1564" s="237"/>
      <c r="GG1564" s="237"/>
      <c r="GH1564" s="237"/>
      <c r="GI1564" s="237"/>
      <c r="GJ1564" s="237"/>
      <c r="GK1564" s="237"/>
      <c r="GL1564" s="237"/>
      <c r="GM1564" s="237"/>
      <c r="GN1564" s="237"/>
      <c r="GO1564" s="237"/>
      <c r="GP1564" s="237"/>
      <c r="GQ1564" s="237"/>
    </row>
    <row r="1565" spans="1:199" s="81" customFormat="1" ht="15" hidden="1">
      <c r="A1565" s="176" t="s">
        <v>3440</v>
      </c>
      <c r="B1565" s="241" t="s">
        <v>6731</v>
      </c>
      <c r="C1565" s="242">
        <v>0</v>
      </c>
      <c r="D1565" s="242">
        <v>0</v>
      </c>
      <c r="E1565" s="242">
        <v>0</v>
      </c>
      <c r="F1565" s="242">
        <v>0</v>
      </c>
      <c r="G1565" s="242">
        <v>0</v>
      </c>
      <c r="H1565" s="242">
        <v>0</v>
      </c>
      <c r="I1565" s="242">
        <v>0</v>
      </c>
      <c r="J1565" s="242">
        <v>0</v>
      </c>
      <c r="K1565" s="242">
        <v>0</v>
      </c>
      <c r="L1565" s="242">
        <v>0</v>
      </c>
      <c r="M1565" s="242">
        <v>0</v>
      </c>
      <c r="N1565" s="242">
        <v>0</v>
      </c>
      <c r="O1565" s="242">
        <v>0</v>
      </c>
      <c r="P1565" s="28"/>
      <c r="Q1565" s="242">
        <f>SUM(D1565:O1565)</f>
        <v>0</v>
      </c>
      <c r="R1565" s="242">
        <f>IF($R$19&lt;1,0,Q1565/$R$19)</f>
        <v>0</v>
      </c>
      <c r="S1565" s="243"/>
      <c r="T1565" s="351">
        <f>IF(Q1565=0,0,1)+IF(C1565=0,0,1)+IF(D1565=0,0,1)+IF(E1565=0,0,1)+IF(F1565=0,0,1)+IF(G1565=0,0,1)+IF(H1565=0,0,1)+IF(I1565=0,0,1)+IF(J1565=0,0,1)+IF(K1565=0,0,1)+IF(L1565=0,0,1)+IF(M1565=0,0,1)+IF(N1565=0,0,1)+IF(O1565=0,0,1)</f>
        <v>0</v>
      </c>
      <c r="U1565" s="237"/>
      <c r="V1565" s="237"/>
      <c r="W1565" s="237"/>
      <c r="X1565" s="237"/>
      <c r="Y1565" s="237"/>
      <c r="Z1565" s="237"/>
      <c r="AA1565" s="237"/>
      <c r="AB1565" s="237"/>
      <c r="AC1565" s="237"/>
      <c r="AD1565" s="237"/>
      <c r="AE1565" s="237"/>
      <c r="AF1565" s="237"/>
      <c r="AG1565" s="237"/>
      <c r="AH1565" s="237"/>
      <c r="AI1565" s="237"/>
      <c r="AJ1565" s="237"/>
      <c r="AK1565" s="237"/>
      <c r="AL1565" s="237"/>
      <c r="AM1565" s="237"/>
      <c r="AN1565" s="237"/>
      <c r="AO1565" s="237"/>
      <c r="AP1565" s="237"/>
      <c r="AQ1565" s="237"/>
      <c r="AR1565" s="237"/>
      <c r="AS1565" s="237"/>
      <c r="AT1565" s="237"/>
      <c r="AU1565" s="237"/>
      <c r="AV1565" s="237"/>
      <c r="AW1565" s="237"/>
      <c r="AX1565" s="237"/>
      <c r="AY1565" s="237"/>
      <c r="AZ1565" s="237"/>
      <c r="BA1565" s="237"/>
      <c r="BB1565" s="237"/>
      <c r="BC1565" s="237"/>
      <c r="BD1565" s="237"/>
      <c r="BE1565" s="237"/>
      <c r="BF1565" s="237"/>
      <c r="BG1565" s="237"/>
      <c r="BH1565" s="237"/>
      <c r="BI1565" s="237"/>
      <c r="BJ1565" s="237"/>
      <c r="BK1565" s="237"/>
      <c r="BL1565" s="237"/>
      <c r="BM1565" s="237"/>
      <c r="BN1565" s="237"/>
      <c r="BO1565" s="237"/>
      <c r="BP1565" s="237"/>
      <c r="BQ1565" s="237"/>
      <c r="BR1565" s="237"/>
      <c r="BS1565" s="237"/>
      <c r="BT1565" s="237"/>
      <c r="BU1565" s="237"/>
      <c r="BV1565" s="237"/>
      <c r="BW1565" s="237"/>
      <c r="BX1565" s="237"/>
      <c r="BY1565" s="237"/>
      <c r="BZ1565" s="237"/>
      <c r="CA1565" s="237"/>
      <c r="CB1565" s="237"/>
      <c r="CC1565" s="237"/>
      <c r="CD1565" s="237"/>
      <c r="CE1565" s="237"/>
      <c r="CF1565" s="237"/>
      <c r="CG1565" s="237"/>
      <c r="CH1565" s="237"/>
      <c r="CI1565" s="237"/>
      <c r="CJ1565" s="237"/>
      <c r="CK1565" s="237"/>
      <c r="CL1565" s="237"/>
      <c r="CM1565" s="237"/>
      <c r="CN1565" s="237"/>
      <c r="CO1565" s="237"/>
      <c r="CP1565" s="237"/>
      <c r="CQ1565" s="237"/>
      <c r="CR1565" s="237"/>
      <c r="CS1565" s="237"/>
      <c r="CT1565" s="237"/>
      <c r="CU1565" s="237"/>
      <c r="CV1565" s="237"/>
      <c r="CW1565" s="237"/>
      <c r="CX1565" s="237"/>
      <c r="CY1565" s="237"/>
      <c r="CZ1565" s="237"/>
      <c r="DA1565" s="237"/>
      <c r="DB1565" s="237"/>
      <c r="DC1565" s="237"/>
      <c r="DD1565" s="237"/>
      <c r="DE1565" s="237"/>
      <c r="DF1565" s="237"/>
      <c r="DG1565" s="237"/>
      <c r="DH1565" s="237"/>
      <c r="DI1565" s="237"/>
      <c r="DJ1565" s="237"/>
      <c r="DK1565" s="237"/>
      <c r="DL1565" s="237"/>
      <c r="DM1565" s="237"/>
      <c r="DN1565" s="237"/>
      <c r="DO1565" s="237"/>
      <c r="DP1565" s="237"/>
      <c r="DQ1565" s="237"/>
      <c r="DR1565" s="237"/>
      <c r="DS1565" s="237"/>
      <c r="DT1565" s="237"/>
      <c r="DU1565" s="237"/>
      <c r="DV1565" s="237"/>
      <c r="DW1565" s="237"/>
      <c r="DX1565" s="237"/>
      <c r="DY1565" s="237"/>
      <c r="DZ1565" s="237"/>
      <c r="EA1565" s="237"/>
      <c r="EB1565" s="237"/>
      <c r="EC1565" s="237"/>
      <c r="ED1565" s="237"/>
      <c r="EE1565" s="237"/>
      <c r="EF1565" s="237"/>
      <c r="EG1565" s="237"/>
      <c r="EH1565" s="237"/>
      <c r="EI1565" s="237"/>
      <c r="EJ1565" s="237"/>
      <c r="EK1565" s="237"/>
      <c r="EL1565" s="237"/>
      <c r="EM1565" s="237"/>
      <c r="EN1565" s="237"/>
      <c r="EO1565" s="237"/>
      <c r="EP1565" s="237"/>
      <c r="EQ1565" s="237"/>
      <c r="ER1565" s="237"/>
      <c r="ES1565" s="237"/>
      <c r="ET1565" s="237"/>
      <c r="EU1565" s="237"/>
      <c r="EV1565" s="237"/>
      <c r="EW1565" s="237"/>
      <c r="EX1565" s="237"/>
      <c r="EY1565" s="237"/>
      <c r="EZ1565" s="237"/>
      <c r="FA1565" s="237"/>
      <c r="FB1565" s="237"/>
      <c r="FC1565" s="237"/>
      <c r="FD1565" s="237"/>
      <c r="FE1565" s="237"/>
      <c r="FF1565" s="237"/>
      <c r="FG1565" s="237"/>
      <c r="FH1565" s="237"/>
      <c r="FI1565" s="237"/>
      <c r="FJ1565" s="237"/>
      <c r="FK1565" s="237"/>
      <c r="FL1565" s="237"/>
      <c r="FM1565" s="237"/>
      <c r="FN1565" s="237"/>
      <c r="FO1565" s="237"/>
      <c r="FP1565" s="237"/>
      <c r="FQ1565" s="237"/>
      <c r="FR1565" s="237"/>
      <c r="FS1565" s="237"/>
      <c r="FT1565" s="237"/>
      <c r="FU1565" s="237"/>
      <c r="FV1565" s="237"/>
      <c r="FW1565" s="237"/>
      <c r="FX1565" s="237"/>
      <c r="FY1565" s="237"/>
      <c r="FZ1565" s="237"/>
      <c r="GA1565" s="237"/>
      <c r="GB1565" s="237"/>
      <c r="GC1565" s="237"/>
      <c r="GD1565" s="237"/>
      <c r="GE1565" s="237"/>
      <c r="GF1565" s="237"/>
      <c r="GG1565" s="237"/>
      <c r="GH1565" s="237"/>
      <c r="GI1565" s="237"/>
      <c r="GJ1565" s="237"/>
      <c r="GK1565" s="237"/>
      <c r="GL1565" s="237"/>
      <c r="GM1565" s="237"/>
      <c r="GN1565" s="237"/>
      <c r="GO1565" s="237"/>
      <c r="GP1565" s="237"/>
      <c r="GQ1565" s="237"/>
    </row>
    <row r="1566" spans="1:199" s="81" customFormat="1" ht="15" hidden="1">
      <c r="A1566" s="176" t="s">
        <v>3441</v>
      </c>
      <c r="B1566" s="241" t="s">
        <v>6732</v>
      </c>
      <c r="C1566" s="242">
        <v>0</v>
      </c>
      <c r="D1566" s="242">
        <v>0</v>
      </c>
      <c r="E1566" s="242">
        <v>0</v>
      </c>
      <c r="F1566" s="242">
        <v>0</v>
      </c>
      <c r="G1566" s="242">
        <v>0</v>
      </c>
      <c r="H1566" s="242">
        <v>0</v>
      </c>
      <c r="I1566" s="242">
        <v>0</v>
      </c>
      <c r="J1566" s="242">
        <v>0</v>
      </c>
      <c r="K1566" s="242">
        <v>0</v>
      </c>
      <c r="L1566" s="242">
        <v>0</v>
      </c>
      <c r="M1566" s="242">
        <v>0</v>
      </c>
      <c r="N1566" s="242">
        <v>0</v>
      </c>
      <c r="O1566" s="242">
        <v>0</v>
      </c>
      <c r="P1566" s="28"/>
      <c r="Q1566" s="242">
        <f>SUM(D1566:O1566)</f>
        <v>0</v>
      </c>
      <c r="R1566" s="242">
        <f>IF($R$19&lt;1,0,Q1566/$R$19)</f>
        <v>0</v>
      </c>
      <c r="S1566" s="243"/>
      <c r="T1566" s="351">
        <f>IF(Q1566=0,0,1)+IF(C1566=0,0,1)+IF(D1566=0,0,1)+IF(E1566=0,0,1)+IF(F1566=0,0,1)+IF(G1566=0,0,1)+IF(H1566=0,0,1)+IF(I1566=0,0,1)+IF(J1566=0,0,1)+IF(K1566=0,0,1)+IF(L1566=0,0,1)+IF(M1566=0,0,1)+IF(N1566=0,0,1)+IF(O1566=0,0,1)</f>
        <v>0</v>
      </c>
      <c r="U1566" s="237"/>
      <c r="V1566" s="237"/>
      <c r="W1566" s="237"/>
      <c r="X1566" s="237"/>
      <c r="Y1566" s="237"/>
      <c r="Z1566" s="237"/>
      <c r="AA1566" s="237"/>
      <c r="AB1566" s="237"/>
      <c r="AC1566" s="237"/>
      <c r="AD1566" s="237"/>
      <c r="AE1566" s="237"/>
      <c r="AF1566" s="237"/>
      <c r="AG1566" s="237"/>
      <c r="AH1566" s="237"/>
      <c r="AI1566" s="237"/>
      <c r="AJ1566" s="237"/>
      <c r="AK1566" s="237"/>
      <c r="AL1566" s="237"/>
      <c r="AM1566" s="237"/>
      <c r="AN1566" s="237"/>
      <c r="AO1566" s="237"/>
      <c r="AP1566" s="237"/>
      <c r="AQ1566" s="237"/>
      <c r="AR1566" s="237"/>
      <c r="AS1566" s="237"/>
      <c r="AT1566" s="237"/>
      <c r="AU1566" s="237"/>
      <c r="AV1566" s="237"/>
      <c r="AW1566" s="237"/>
      <c r="AX1566" s="237"/>
      <c r="AY1566" s="237"/>
      <c r="AZ1566" s="237"/>
      <c r="BA1566" s="237"/>
      <c r="BB1566" s="237"/>
      <c r="BC1566" s="237"/>
      <c r="BD1566" s="237"/>
      <c r="BE1566" s="237"/>
      <c r="BF1566" s="237"/>
      <c r="BG1566" s="237"/>
      <c r="BH1566" s="237"/>
      <c r="BI1566" s="237"/>
      <c r="BJ1566" s="237"/>
      <c r="BK1566" s="237"/>
      <c r="BL1566" s="237"/>
      <c r="BM1566" s="237"/>
      <c r="BN1566" s="237"/>
      <c r="BO1566" s="237"/>
      <c r="BP1566" s="237"/>
      <c r="BQ1566" s="237"/>
      <c r="BR1566" s="237"/>
      <c r="BS1566" s="237"/>
      <c r="BT1566" s="237"/>
      <c r="BU1566" s="237"/>
      <c r="BV1566" s="237"/>
      <c r="BW1566" s="237"/>
      <c r="BX1566" s="237"/>
      <c r="BY1566" s="237"/>
      <c r="BZ1566" s="237"/>
      <c r="CA1566" s="237"/>
      <c r="CB1566" s="237"/>
      <c r="CC1566" s="237"/>
      <c r="CD1566" s="237"/>
      <c r="CE1566" s="237"/>
      <c r="CF1566" s="237"/>
      <c r="CG1566" s="237"/>
      <c r="CH1566" s="237"/>
      <c r="CI1566" s="237"/>
      <c r="CJ1566" s="237"/>
      <c r="CK1566" s="237"/>
      <c r="CL1566" s="237"/>
      <c r="CM1566" s="237"/>
      <c r="CN1566" s="237"/>
      <c r="CO1566" s="237"/>
      <c r="CP1566" s="237"/>
      <c r="CQ1566" s="237"/>
      <c r="CR1566" s="237"/>
      <c r="CS1566" s="237"/>
      <c r="CT1566" s="237"/>
      <c r="CU1566" s="237"/>
      <c r="CV1566" s="237"/>
      <c r="CW1566" s="237"/>
      <c r="CX1566" s="237"/>
      <c r="CY1566" s="237"/>
      <c r="CZ1566" s="237"/>
      <c r="DA1566" s="237"/>
      <c r="DB1566" s="237"/>
      <c r="DC1566" s="237"/>
      <c r="DD1566" s="237"/>
      <c r="DE1566" s="237"/>
      <c r="DF1566" s="237"/>
      <c r="DG1566" s="237"/>
      <c r="DH1566" s="237"/>
      <c r="DI1566" s="237"/>
      <c r="DJ1566" s="237"/>
      <c r="DK1566" s="237"/>
      <c r="DL1566" s="237"/>
      <c r="DM1566" s="237"/>
      <c r="DN1566" s="237"/>
      <c r="DO1566" s="237"/>
      <c r="DP1566" s="237"/>
      <c r="DQ1566" s="237"/>
      <c r="DR1566" s="237"/>
      <c r="DS1566" s="237"/>
      <c r="DT1566" s="237"/>
      <c r="DU1566" s="237"/>
      <c r="DV1566" s="237"/>
      <c r="DW1566" s="237"/>
      <c r="DX1566" s="237"/>
      <c r="DY1566" s="237"/>
      <c r="DZ1566" s="237"/>
      <c r="EA1566" s="237"/>
      <c r="EB1566" s="237"/>
      <c r="EC1566" s="237"/>
      <c r="ED1566" s="237"/>
      <c r="EE1566" s="237"/>
      <c r="EF1566" s="237"/>
      <c r="EG1566" s="237"/>
      <c r="EH1566" s="237"/>
      <c r="EI1566" s="237"/>
      <c r="EJ1566" s="237"/>
      <c r="EK1566" s="237"/>
      <c r="EL1566" s="237"/>
      <c r="EM1566" s="237"/>
      <c r="EN1566" s="237"/>
      <c r="EO1566" s="237"/>
      <c r="EP1566" s="237"/>
      <c r="EQ1566" s="237"/>
      <c r="ER1566" s="237"/>
      <c r="ES1566" s="237"/>
      <c r="ET1566" s="237"/>
      <c r="EU1566" s="237"/>
      <c r="EV1566" s="237"/>
      <c r="EW1566" s="237"/>
      <c r="EX1566" s="237"/>
      <c r="EY1566" s="237"/>
      <c r="EZ1566" s="237"/>
      <c r="FA1566" s="237"/>
      <c r="FB1566" s="237"/>
      <c r="FC1566" s="237"/>
      <c r="FD1566" s="237"/>
      <c r="FE1566" s="237"/>
      <c r="FF1566" s="237"/>
      <c r="FG1566" s="237"/>
      <c r="FH1566" s="237"/>
      <c r="FI1566" s="237"/>
      <c r="FJ1566" s="237"/>
      <c r="FK1566" s="237"/>
      <c r="FL1566" s="237"/>
      <c r="FM1566" s="237"/>
      <c r="FN1566" s="237"/>
      <c r="FO1566" s="237"/>
      <c r="FP1566" s="237"/>
      <c r="FQ1566" s="237"/>
      <c r="FR1566" s="237"/>
      <c r="FS1566" s="237"/>
      <c r="FT1566" s="237"/>
      <c r="FU1566" s="237"/>
      <c r="FV1566" s="237"/>
      <c r="FW1566" s="237"/>
      <c r="FX1566" s="237"/>
      <c r="FY1566" s="237"/>
      <c r="FZ1566" s="237"/>
      <c r="GA1566" s="237"/>
      <c r="GB1566" s="237"/>
      <c r="GC1566" s="237"/>
      <c r="GD1566" s="237"/>
      <c r="GE1566" s="237"/>
      <c r="GF1566" s="237"/>
      <c r="GG1566" s="237"/>
      <c r="GH1566" s="237"/>
      <c r="GI1566" s="237"/>
      <c r="GJ1566" s="237"/>
      <c r="GK1566" s="237"/>
      <c r="GL1566" s="237"/>
      <c r="GM1566" s="237"/>
      <c r="GN1566" s="237"/>
      <c r="GO1566" s="237"/>
      <c r="GP1566" s="237"/>
      <c r="GQ1566" s="237"/>
    </row>
    <row r="1567" spans="1:199" s="81" customFormat="1" ht="15" hidden="1">
      <c r="A1567" s="176" t="s">
        <v>3442</v>
      </c>
      <c r="B1567" s="241" t="s">
        <v>6733</v>
      </c>
      <c r="C1567" s="242">
        <v>0</v>
      </c>
      <c r="D1567" s="242">
        <v>0</v>
      </c>
      <c r="E1567" s="242">
        <v>0</v>
      </c>
      <c r="F1567" s="242">
        <v>0</v>
      </c>
      <c r="G1567" s="242">
        <v>0</v>
      </c>
      <c r="H1567" s="242">
        <v>0</v>
      </c>
      <c r="I1567" s="242">
        <v>0</v>
      </c>
      <c r="J1567" s="242">
        <v>0</v>
      </c>
      <c r="K1567" s="242">
        <v>0</v>
      </c>
      <c r="L1567" s="242">
        <v>0</v>
      </c>
      <c r="M1567" s="242">
        <v>0</v>
      </c>
      <c r="N1567" s="242">
        <v>0</v>
      </c>
      <c r="O1567" s="242">
        <v>0</v>
      </c>
      <c r="P1567" s="28"/>
      <c r="Q1567" s="242">
        <f>SUM(D1567:O1567)</f>
        <v>0</v>
      </c>
      <c r="R1567" s="242">
        <f>IF($R$19&lt;1,0,Q1567/$R$19)</f>
        <v>0</v>
      </c>
      <c r="S1567" s="243"/>
      <c r="T1567" s="351">
        <f>IF(Q1567=0,0,1)+IF(C1567=0,0,1)+IF(D1567=0,0,1)+IF(E1567=0,0,1)+IF(F1567=0,0,1)+IF(G1567=0,0,1)+IF(H1567=0,0,1)+IF(I1567=0,0,1)+IF(J1567=0,0,1)+IF(K1567=0,0,1)+IF(L1567=0,0,1)+IF(M1567=0,0,1)+IF(N1567=0,0,1)+IF(O1567=0,0,1)</f>
        <v>0</v>
      </c>
      <c r="U1567" s="237"/>
      <c r="V1567" s="237"/>
      <c r="W1567" s="237"/>
      <c r="X1567" s="237"/>
      <c r="Y1567" s="237"/>
      <c r="Z1567" s="237"/>
      <c r="AA1567" s="237"/>
      <c r="AB1567" s="237"/>
      <c r="AC1567" s="237"/>
      <c r="AD1567" s="237"/>
      <c r="AE1567" s="237"/>
      <c r="AF1567" s="237"/>
      <c r="AG1567" s="237"/>
      <c r="AH1567" s="237"/>
      <c r="AI1567" s="237"/>
      <c r="AJ1567" s="237"/>
      <c r="AK1567" s="237"/>
      <c r="AL1567" s="237"/>
      <c r="AM1567" s="237"/>
      <c r="AN1567" s="237"/>
      <c r="AO1567" s="237"/>
      <c r="AP1567" s="237"/>
      <c r="AQ1567" s="237"/>
      <c r="AR1567" s="237"/>
      <c r="AS1567" s="237"/>
      <c r="AT1567" s="237"/>
      <c r="AU1567" s="237"/>
      <c r="AV1567" s="237"/>
      <c r="AW1567" s="237"/>
      <c r="AX1567" s="237"/>
      <c r="AY1567" s="237"/>
      <c r="AZ1567" s="237"/>
      <c r="BA1567" s="237"/>
      <c r="BB1567" s="237"/>
      <c r="BC1567" s="237"/>
      <c r="BD1567" s="237"/>
      <c r="BE1567" s="237"/>
      <c r="BF1567" s="237"/>
      <c r="BG1567" s="237"/>
      <c r="BH1567" s="237"/>
      <c r="BI1567" s="237"/>
      <c r="BJ1567" s="237"/>
      <c r="BK1567" s="237"/>
      <c r="BL1567" s="237"/>
      <c r="BM1567" s="237"/>
      <c r="BN1567" s="237"/>
      <c r="BO1567" s="237"/>
      <c r="BP1567" s="237"/>
      <c r="BQ1567" s="237"/>
      <c r="BR1567" s="237"/>
      <c r="BS1567" s="237"/>
      <c r="BT1567" s="237"/>
      <c r="BU1567" s="237"/>
      <c r="BV1567" s="237"/>
      <c r="BW1567" s="237"/>
      <c r="BX1567" s="237"/>
      <c r="BY1567" s="237"/>
      <c r="BZ1567" s="237"/>
      <c r="CA1567" s="237"/>
      <c r="CB1567" s="237"/>
      <c r="CC1567" s="237"/>
      <c r="CD1567" s="237"/>
      <c r="CE1567" s="237"/>
      <c r="CF1567" s="237"/>
      <c r="CG1567" s="237"/>
      <c r="CH1567" s="237"/>
      <c r="CI1567" s="237"/>
      <c r="CJ1567" s="237"/>
      <c r="CK1567" s="237"/>
      <c r="CL1567" s="237"/>
      <c r="CM1567" s="237"/>
      <c r="CN1567" s="237"/>
      <c r="CO1567" s="237"/>
      <c r="CP1567" s="237"/>
      <c r="CQ1567" s="237"/>
      <c r="CR1567" s="237"/>
      <c r="CS1567" s="237"/>
      <c r="CT1567" s="237"/>
      <c r="CU1567" s="237"/>
      <c r="CV1567" s="237"/>
      <c r="CW1567" s="237"/>
      <c r="CX1567" s="237"/>
      <c r="CY1567" s="237"/>
      <c r="CZ1567" s="237"/>
      <c r="DA1567" s="237"/>
      <c r="DB1567" s="237"/>
      <c r="DC1567" s="237"/>
      <c r="DD1567" s="237"/>
      <c r="DE1567" s="237"/>
      <c r="DF1567" s="237"/>
      <c r="DG1567" s="237"/>
      <c r="DH1567" s="237"/>
      <c r="DI1567" s="237"/>
      <c r="DJ1567" s="237"/>
      <c r="DK1567" s="237"/>
      <c r="DL1567" s="237"/>
      <c r="DM1567" s="237"/>
      <c r="DN1567" s="237"/>
      <c r="DO1567" s="237"/>
      <c r="DP1567" s="237"/>
      <c r="DQ1567" s="237"/>
      <c r="DR1567" s="237"/>
      <c r="DS1567" s="237"/>
      <c r="DT1567" s="237"/>
      <c r="DU1567" s="237"/>
      <c r="DV1567" s="237"/>
      <c r="DW1567" s="237"/>
      <c r="DX1567" s="237"/>
      <c r="DY1567" s="237"/>
      <c r="DZ1567" s="237"/>
      <c r="EA1567" s="237"/>
      <c r="EB1567" s="237"/>
      <c r="EC1567" s="237"/>
      <c r="ED1567" s="237"/>
      <c r="EE1567" s="237"/>
      <c r="EF1567" s="237"/>
      <c r="EG1567" s="237"/>
      <c r="EH1567" s="237"/>
      <c r="EI1567" s="237"/>
      <c r="EJ1567" s="237"/>
      <c r="EK1567" s="237"/>
      <c r="EL1567" s="237"/>
      <c r="EM1567" s="237"/>
      <c r="EN1567" s="237"/>
      <c r="EO1567" s="237"/>
      <c r="EP1567" s="237"/>
      <c r="EQ1567" s="237"/>
      <c r="ER1567" s="237"/>
      <c r="ES1567" s="237"/>
      <c r="ET1567" s="237"/>
      <c r="EU1567" s="237"/>
      <c r="EV1567" s="237"/>
      <c r="EW1567" s="237"/>
      <c r="EX1567" s="237"/>
      <c r="EY1567" s="237"/>
      <c r="EZ1567" s="237"/>
      <c r="FA1567" s="237"/>
      <c r="FB1567" s="237"/>
      <c r="FC1567" s="237"/>
      <c r="FD1567" s="237"/>
      <c r="FE1567" s="237"/>
      <c r="FF1567" s="237"/>
      <c r="FG1567" s="237"/>
      <c r="FH1567" s="237"/>
      <c r="FI1567" s="237"/>
      <c r="FJ1567" s="237"/>
      <c r="FK1567" s="237"/>
      <c r="FL1567" s="237"/>
      <c r="FM1567" s="237"/>
      <c r="FN1567" s="237"/>
      <c r="FO1567" s="237"/>
      <c r="FP1567" s="237"/>
      <c r="FQ1567" s="237"/>
      <c r="FR1567" s="237"/>
      <c r="FS1567" s="237"/>
      <c r="FT1567" s="237"/>
      <c r="FU1567" s="237"/>
      <c r="FV1567" s="237"/>
      <c r="FW1567" s="237"/>
      <c r="FX1567" s="237"/>
      <c r="FY1567" s="237"/>
      <c r="FZ1567" s="237"/>
      <c r="GA1567" s="237"/>
      <c r="GB1567" s="237"/>
      <c r="GC1567" s="237"/>
      <c r="GD1567" s="237"/>
      <c r="GE1567" s="237"/>
      <c r="GF1567" s="237"/>
      <c r="GG1567" s="237"/>
      <c r="GH1567" s="237"/>
      <c r="GI1567" s="237"/>
      <c r="GJ1567" s="237"/>
      <c r="GK1567" s="237"/>
      <c r="GL1567" s="237"/>
      <c r="GM1567" s="237"/>
      <c r="GN1567" s="237"/>
      <c r="GO1567" s="237"/>
      <c r="GP1567" s="237"/>
      <c r="GQ1567" s="237"/>
    </row>
    <row r="1568" spans="1:199" s="81" customFormat="1" ht="15" hidden="1">
      <c r="A1568" s="176" t="s">
        <v>3443</v>
      </c>
      <c r="B1568" s="241" t="s">
        <v>6734</v>
      </c>
      <c r="C1568" s="242">
        <v>0</v>
      </c>
      <c r="D1568" s="242">
        <v>0</v>
      </c>
      <c r="E1568" s="242">
        <v>0</v>
      </c>
      <c r="F1568" s="242">
        <v>0</v>
      </c>
      <c r="G1568" s="242">
        <v>0</v>
      </c>
      <c r="H1568" s="242">
        <v>0</v>
      </c>
      <c r="I1568" s="242">
        <v>0</v>
      </c>
      <c r="J1568" s="242">
        <v>0</v>
      </c>
      <c r="K1568" s="242">
        <v>0</v>
      </c>
      <c r="L1568" s="242">
        <v>0</v>
      </c>
      <c r="M1568" s="242">
        <v>0</v>
      </c>
      <c r="N1568" s="242">
        <v>0</v>
      </c>
      <c r="O1568" s="242">
        <v>0</v>
      </c>
      <c r="P1568" s="28"/>
      <c r="Q1568" s="242">
        <f>SUM(D1568:O1568)</f>
        <v>0</v>
      </c>
      <c r="R1568" s="242">
        <f>IF($R$19&lt;1,0,Q1568/$R$19)</f>
        <v>0</v>
      </c>
      <c r="S1568" s="243"/>
      <c r="T1568" s="351">
        <f>IF(Q1568=0,0,1)+IF(C1568=0,0,1)+IF(D1568=0,0,1)+IF(E1568=0,0,1)+IF(F1568=0,0,1)+IF(G1568=0,0,1)+IF(H1568=0,0,1)+IF(I1568=0,0,1)+IF(J1568=0,0,1)+IF(K1568=0,0,1)+IF(L1568=0,0,1)+IF(M1568=0,0,1)+IF(N1568=0,0,1)+IF(O1568=0,0,1)</f>
        <v>0</v>
      </c>
      <c r="U1568" s="237"/>
      <c r="V1568" s="237"/>
      <c r="W1568" s="237"/>
      <c r="X1568" s="237"/>
      <c r="Y1568" s="237"/>
      <c r="Z1568" s="237"/>
      <c r="AA1568" s="237"/>
      <c r="AB1568" s="237"/>
      <c r="AC1568" s="237"/>
      <c r="AD1568" s="237"/>
      <c r="AE1568" s="237"/>
      <c r="AF1568" s="237"/>
      <c r="AG1568" s="237"/>
      <c r="AH1568" s="237"/>
      <c r="AI1568" s="237"/>
      <c r="AJ1568" s="237"/>
      <c r="AK1568" s="237"/>
      <c r="AL1568" s="237"/>
      <c r="AM1568" s="237"/>
      <c r="AN1568" s="237"/>
      <c r="AO1568" s="237"/>
      <c r="AP1568" s="237"/>
      <c r="AQ1568" s="237"/>
      <c r="AR1568" s="237"/>
      <c r="AS1568" s="237"/>
      <c r="AT1568" s="237"/>
      <c r="AU1568" s="237"/>
      <c r="AV1568" s="237"/>
      <c r="AW1568" s="237"/>
      <c r="AX1568" s="237"/>
      <c r="AY1568" s="237"/>
      <c r="AZ1568" s="237"/>
      <c r="BA1568" s="237"/>
      <c r="BB1568" s="237"/>
      <c r="BC1568" s="237"/>
      <c r="BD1568" s="237"/>
      <c r="BE1568" s="237"/>
      <c r="BF1568" s="237"/>
      <c r="BG1568" s="237"/>
      <c r="BH1568" s="237"/>
      <c r="BI1568" s="237"/>
      <c r="BJ1568" s="237"/>
      <c r="BK1568" s="237"/>
      <c r="BL1568" s="237"/>
      <c r="BM1568" s="237"/>
      <c r="BN1568" s="237"/>
      <c r="BO1568" s="237"/>
      <c r="BP1568" s="237"/>
      <c r="BQ1568" s="237"/>
      <c r="BR1568" s="237"/>
      <c r="BS1568" s="237"/>
      <c r="BT1568" s="237"/>
      <c r="BU1568" s="237"/>
      <c r="BV1568" s="237"/>
      <c r="BW1568" s="237"/>
      <c r="BX1568" s="237"/>
      <c r="BY1568" s="237"/>
      <c r="BZ1568" s="237"/>
      <c r="CA1568" s="237"/>
      <c r="CB1568" s="237"/>
      <c r="CC1568" s="237"/>
      <c r="CD1568" s="237"/>
      <c r="CE1568" s="237"/>
      <c r="CF1568" s="237"/>
      <c r="CG1568" s="237"/>
      <c r="CH1568" s="237"/>
      <c r="CI1568" s="237"/>
      <c r="CJ1568" s="237"/>
      <c r="CK1568" s="237"/>
      <c r="CL1568" s="237"/>
      <c r="CM1568" s="237"/>
      <c r="CN1568" s="237"/>
      <c r="CO1568" s="237"/>
      <c r="CP1568" s="237"/>
      <c r="CQ1568" s="237"/>
      <c r="CR1568" s="237"/>
      <c r="CS1568" s="237"/>
      <c r="CT1568" s="237"/>
      <c r="CU1568" s="237"/>
      <c r="CV1568" s="237"/>
      <c r="CW1568" s="237"/>
      <c r="CX1568" s="237"/>
      <c r="CY1568" s="237"/>
      <c r="CZ1568" s="237"/>
      <c r="DA1568" s="237"/>
      <c r="DB1568" s="237"/>
      <c r="DC1568" s="237"/>
      <c r="DD1568" s="237"/>
      <c r="DE1568" s="237"/>
      <c r="DF1568" s="237"/>
      <c r="DG1568" s="237"/>
      <c r="DH1568" s="237"/>
      <c r="DI1568" s="237"/>
      <c r="DJ1568" s="237"/>
      <c r="DK1568" s="237"/>
      <c r="DL1568" s="237"/>
      <c r="DM1568" s="237"/>
      <c r="DN1568" s="237"/>
      <c r="DO1568" s="237"/>
      <c r="DP1568" s="237"/>
      <c r="DQ1568" s="237"/>
      <c r="DR1568" s="237"/>
      <c r="DS1568" s="237"/>
      <c r="DT1568" s="237"/>
      <c r="DU1568" s="237"/>
      <c r="DV1568" s="237"/>
      <c r="DW1568" s="237"/>
      <c r="DX1568" s="237"/>
      <c r="DY1568" s="237"/>
      <c r="DZ1568" s="237"/>
      <c r="EA1568" s="237"/>
      <c r="EB1568" s="237"/>
      <c r="EC1568" s="237"/>
      <c r="ED1568" s="237"/>
      <c r="EE1568" s="237"/>
      <c r="EF1568" s="237"/>
      <c r="EG1568" s="237"/>
      <c r="EH1568" s="237"/>
      <c r="EI1568" s="237"/>
      <c r="EJ1568" s="237"/>
      <c r="EK1568" s="237"/>
      <c r="EL1568" s="237"/>
      <c r="EM1568" s="237"/>
      <c r="EN1568" s="237"/>
      <c r="EO1568" s="237"/>
      <c r="EP1568" s="237"/>
      <c r="EQ1568" s="237"/>
      <c r="ER1568" s="237"/>
      <c r="ES1568" s="237"/>
      <c r="ET1568" s="237"/>
      <c r="EU1568" s="237"/>
      <c r="EV1568" s="237"/>
      <c r="EW1568" s="237"/>
      <c r="EX1568" s="237"/>
      <c r="EY1568" s="237"/>
      <c r="EZ1568" s="237"/>
      <c r="FA1568" s="237"/>
      <c r="FB1568" s="237"/>
      <c r="FC1568" s="237"/>
      <c r="FD1568" s="237"/>
      <c r="FE1568" s="237"/>
      <c r="FF1568" s="237"/>
      <c r="FG1568" s="237"/>
      <c r="FH1568" s="237"/>
      <c r="FI1568" s="237"/>
      <c r="FJ1568" s="237"/>
      <c r="FK1568" s="237"/>
      <c r="FL1568" s="237"/>
      <c r="FM1568" s="237"/>
      <c r="FN1568" s="237"/>
      <c r="FO1568" s="237"/>
      <c r="FP1568" s="237"/>
      <c r="FQ1568" s="237"/>
      <c r="FR1568" s="237"/>
      <c r="FS1568" s="237"/>
      <c r="FT1568" s="237"/>
      <c r="FU1568" s="237"/>
      <c r="FV1568" s="237"/>
      <c r="FW1568" s="237"/>
      <c r="FX1568" s="237"/>
      <c r="FY1568" s="237"/>
      <c r="FZ1568" s="237"/>
      <c r="GA1568" s="237"/>
      <c r="GB1568" s="237"/>
      <c r="GC1568" s="237"/>
      <c r="GD1568" s="237"/>
      <c r="GE1568" s="237"/>
      <c r="GF1568" s="237"/>
      <c r="GG1568" s="237"/>
      <c r="GH1568" s="237"/>
      <c r="GI1568" s="237"/>
      <c r="GJ1568" s="237"/>
      <c r="GK1568" s="237"/>
      <c r="GL1568" s="237"/>
      <c r="GM1568" s="237"/>
      <c r="GN1568" s="237"/>
      <c r="GO1568" s="237"/>
      <c r="GP1568" s="237"/>
      <c r="GQ1568" s="237"/>
    </row>
    <row r="1569" spans="1:199" s="81" customFormat="1" ht="15" hidden="1">
      <c r="A1569" s="176" t="s">
        <v>3444</v>
      </c>
      <c r="B1569" s="241" t="s">
        <v>6735</v>
      </c>
      <c r="C1569" s="242">
        <v>0</v>
      </c>
      <c r="D1569" s="242">
        <v>0</v>
      </c>
      <c r="E1569" s="242">
        <v>0</v>
      </c>
      <c r="F1569" s="242">
        <v>0</v>
      </c>
      <c r="G1569" s="242">
        <v>0</v>
      </c>
      <c r="H1569" s="242">
        <v>0</v>
      </c>
      <c r="I1569" s="242">
        <v>0</v>
      </c>
      <c r="J1569" s="242">
        <v>0</v>
      </c>
      <c r="K1569" s="242">
        <v>0</v>
      </c>
      <c r="L1569" s="242">
        <v>0</v>
      </c>
      <c r="M1569" s="242">
        <v>0</v>
      </c>
      <c r="N1569" s="242">
        <v>0</v>
      </c>
      <c r="O1569" s="242">
        <v>0</v>
      </c>
      <c r="P1569" s="28"/>
      <c r="Q1569" s="242">
        <f>SUM(D1569:O1569)</f>
        <v>0</v>
      </c>
      <c r="R1569" s="242">
        <f>IF($R$19&lt;1,0,Q1569/$R$19)</f>
        <v>0</v>
      </c>
      <c r="S1569" s="243"/>
      <c r="T1569" s="351">
        <f>IF(Q1569=0,0,1)+IF(C1569=0,0,1)+IF(D1569=0,0,1)+IF(E1569=0,0,1)+IF(F1569=0,0,1)+IF(G1569=0,0,1)+IF(H1569=0,0,1)+IF(I1569=0,0,1)+IF(J1569=0,0,1)+IF(K1569=0,0,1)+IF(L1569=0,0,1)+IF(M1569=0,0,1)+IF(N1569=0,0,1)+IF(O1569=0,0,1)</f>
        <v>0</v>
      </c>
      <c r="U1569" s="237"/>
      <c r="V1569" s="237"/>
      <c r="W1569" s="237"/>
      <c r="X1569" s="237"/>
      <c r="Y1569" s="237"/>
      <c r="Z1569" s="237"/>
      <c r="AA1569" s="237"/>
      <c r="AB1569" s="237"/>
      <c r="AC1569" s="237"/>
      <c r="AD1569" s="237"/>
      <c r="AE1569" s="237"/>
      <c r="AF1569" s="237"/>
      <c r="AG1569" s="237"/>
      <c r="AH1569" s="237"/>
      <c r="AI1569" s="237"/>
      <c r="AJ1569" s="237"/>
      <c r="AK1569" s="237"/>
      <c r="AL1569" s="237"/>
      <c r="AM1569" s="237"/>
      <c r="AN1569" s="237"/>
      <c r="AO1569" s="237"/>
      <c r="AP1569" s="237"/>
      <c r="AQ1569" s="237"/>
      <c r="AR1569" s="237"/>
      <c r="AS1569" s="237"/>
      <c r="AT1569" s="237"/>
      <c r="AU1569" s="237"/>
      <c r="AV1569" s="237"/>
      <c r="AW1569" s="237"/>
      <c r="AX1569" s="237"/>
      <c r="AY1569" s="237"/>
      <c r="AZ1569" s="237"/>
      <c r="BA1569" s="237"/>
      <c r="BB1569" s="237"/>
      <c r="BC1569" s="237"/>
      <c r="BD1569" s="237"/>
      <c r="BE1569" s="237"/>
      <c r="BF1569" s="237"/>
      <c r="BG1569" s="237"/>
      <c r="BH1569" s="237"/>
      <c r="BI1569" s="237"/>
      <c r="BJ1569" s="237"/>
      <c r="BK1569" s="237"/>
      <c r="BL1569" s="237"/>
      <c r="BM1569" s="237"/>
      <c r="BN1569" s="237"/>
      <c r="BO1569" s="237"/>
      <c r="BP1569" s="237"/>
      <c r="BQ1569" s="237"/>
      <c r="BR1569" s="237"/>
      <c r="BS1569" s="237"/>
      <c r="BT1569" s="237"/>
      <c r="BU1569" s="237"/>
      <c r="BV1569" s="237"/>
      <c r="BW1569" s="237"/>
      <c r="BX1569" s="237"/>
      <c r="BY1569" s="237"/>
      <c r="BZ1569" s="237"/>
      <c r="CA1569" s="237"/>
      <c r="CB1569" s="237"/>
      <c r="CC1569" s="237"/>
      <c r="CD1569" s="237"/>
      <c r="CE1569" s="237"/>
      <c r="CF1569" s="237"/>
      <c r="CG1569" s="237"/>
      <c r="CH1569" s="237"/>
      <c r="CI1569" s="237"/>
      <c r="CJ1569" s="237"/>
      <c r="CK1569" s="237"/>
      <c r="CL1569" s="237"/>
      <c r="CM1569" s="237"/>
      <c r="CN1569" s="237"/>
      <c r="CO1569" s="237"/>
      <c r="CP1569" s="237"/>
      <c r="CQ1569" s="237"/>
      <c r="CR1569" s="237"/>
      <c r="CS1569" s="237"/>
      <c r="CT1569" s="237"/>
      <c r="CU1569" s="237"/>
      <c r="CV1569" s="237"/>
      <c r="CW1569" s="237"/>
      <c r="CX1569" s="237"/>
      <c r="CY1569" s="237"/>
      <c r="CZ1569" s="237"/>
      <c r="DA1569" s="237"/>
      <c r="DB1569" s="237"/>
      <c r="DC1569" s="237"/>
      <c r="DD1569" s="237"/>
      <c r="DE1569" s="237"/>
      <c r="DF1569" s="237"/>
      <c r="DG1569" s="237"/>
      <c r="DH1569" s="237"/>
      <c r="DI1569" s="237"/>
      <c r="DJ1569" s="237"/>
      <c r="DK1569" s="237"/>
      <c r="DL1569" s="237"/>
      <c r="DM1569" s="237"/>
      <c r="DN1569" s="237"/>
      <c r="DO1569" s="237"/>
      <c r="DP1569" s="237"/>
      <c r="DQ1569" s="237"/>
      <c r="DR1569" s="237"/>
      <c r="DS1569" s="237"/>
      <c r="DT1569" s="237"/>
      <c r="DU1569" s="237"/>
      <c r="DV1569" s="237"/>
      <c r="DW1569" s="237"/>
      <c r="DX1569" s="237"/>
      <c r="DY1569" s="237"/>
      <c r="DZ1569" s="237"/>
      <c r="EA1569" s="237"/>
      <c r="EB1569" s="237"/>
      <c r="EC1569" s="237"/>
      <c r="ED1569" s="237"/>
      <c r="EE1569" s="237"/>
      <c r="EF1569" s="237"/>
      <c r="EG1569" s="237"/>
      <c r="EH1569" s="237"/>
      <c r="EI1569" s="237"/>
      <c r="EJ1569" s="237"/>
      <c r="EK1569" s="237"/>
      <c r="EL1569" s="237"/>
      <c r="EM1569" s="237"/>
      <c r="EN1569" s="237"/>
      <c r="EO1569" s="237"/>
      <c r="EP1569" s="237"/>
      <c r="EQ1569" s="237"/>
      <c r="ER1569" s="237"/>
      <c r="ES1569" s="237"/>
      <c r="ET1569" s="237"/>
      <c r="EU1569" s="237"/>
      <c r="EV1569" s="237"/>
      <c r="EW1569" s="237"/>
      <c r="EX1569" s="237"/>
      <c r="EY1569" s="237"/>
      <c r="EZ1569" s="237"/>
      <c r="FA1569" s="237"/>
      <c r="FB1569" s="237"/>
      <c r="FC1569" s="237"/>
      <c r="FD1569" s="237"/>
      <c r="FE1569" s="237"/>
      <c r="FF1569" s="237"/>
      <c r="FG1569" s="237"/>
      <c r="FH1569" s="237"/>
      <c r="FI1569" s="237"/>
      <c r="FJ1569" s="237"/>
      <c r="FK1569" s="237"/>
      <c r="FL1569" s="237"/>
      <c r="FM1569" s="237"/>
      <c r="FN1569" s="237"/>
      <c r="FO1569" s="237"/>
      <c r="FP1569" s="237"/>
      <c r="FQ1569" s="237"/>
      <c r="FR1569" s="237"/>
      <c r="FS1569" s="237"/>
      <c r="FT1569" s="237"/>
      <c r="FU1569" s="237"/>
      <c r="FV1569" s="237"/>
      <c r="FW1569" s="237"/>
      <c r="FX1569" s="237"/>
      <c r="FY1569" s="237"/>
      <c r="FZ1569" s="237"/>
      <c r="GA1569" s="237"/>
      <c r="GB1569" s="237"/>
      <c r="GC1569" s="237"/>
      <c r="GD1569" s="237"/>
      <c r="GE1569" s="237"/>
      <c r="GF1569" s="237"/>
      <c r="GG1569" s="237"/>
      <c r="GH1569" s="237"/>
      <c r="GI1569" s="237"/>
      <c r="GJ1569" s="237"/>
      <c r="GK1569" s="237"/>
      <c r="GL1569" s="237"/>
      <c r="GM1569" s="237"/>
      <c r="GN1569" s="237"/>
      <c r="GO1569" s="237"/>
      <c r="GP1569" s="237"/>
      <c r="GQ1569" s="237"/>
    </row>
    <row r="1570" spans="1:199" s="81" customFormat="1" ht="15" hidden="1">
      <c r="A1570" s="176" t="s">
        <v>3445</v>
      </c>
      <c r="B1570" s="241" t="s">
        <v>6736</v>
      </c>
      <c r="C1570" s="242">
        <v>0</v>
      </c>
      <c r="D1570" s="242">
        <v>0</v>
      </c>
      <c r="E1570" s="242">
        <v>0</v>
      </c>
      <c r="F1570" s="242">
        <v>0</v>
      </c>
      <c r="G1570" s="242">
        <v>0</v>
      </c>
      <c r="H1570" s="242">
        <v>0</v>
      </c>
      <c r="I1570" s="242">
        <v>0</v>
      </c>
      <c r="J1570" s="242">
        <v>0</v>
      </c>
      <c r="K1570" s="242">
        <v>0</v>
      </c>
      <c r="L1570" s="242">
        <v>0</v>
      </c>
      <c r="M1570" s="242">
        <v>0</v>
      </c>
      <c r="N1570" s="242">
        <v>0</v>
      </c>
      <c r="O1570" s="242">
        <v>0</v>
      </c>
      <c r="P1570" s="28"/>
      <c r="Q1570" s="242">
        <f>SUM(D1570:O1570)</f>
        <v>0</v>
      </c>
      <c r="R1570" s="242">
        <f>IF($R$19&lt;1,0,Q1570/$R$19)</f>
        <v>0</v>
      </c>
      <c r="S1570" s="243"/>
      <c r="T1570" s="351">
        <f>IF(Q1570=0,0,1)+IF(C1570=0,0,1)+IF(D1570=0,0,1)+IF(E1570=0,0,1)+IF(F1570=0,0,1)+IF(G1570=0,0,1)+IF(H1570=0,0,1)+IF(I1570=0,0,1)+IF(J1570=0,0,1)+IF(K1570=0,0,1)+IF(L1570=0,0,1)+IF(M1570=0,0,1)+IF(N1570=0,0,1)+IF(O1570=0,0,1)</f>
        <v>0</v>
      </c>
      <c r="U1570" s="237"/>
      <c r="V1570" s="237"/>
      <c r="W1570" s="237"/>
      <c r="X1570" s="237"/>
      <c r="Y1570" s="237"/>
      <c r="Z1570" s="237"/>
      <c r="AA1570" s="237"/>
      <c r="AB1570" s="237"/>
      <c r="AC1570" s="237"/>
      <c r="AD1570" s="237"/>
      <c r="AE1570" s="237"/>
      <c r="AF1570" s="237"/>
      <c r="AG1570" s="237"/>
      <c r="AH1570" s="237"/>
      <c r="AI1570" s="237"/>
      <c r="AJ1570" s="237"/>
      <c r="AK1570" s="237"/>
      <c r="AL1570" s="237"/>
      <c r="AM1570" s="237"/>
      <c r="AN1570" s="237"/>
      <c r="AO1570" s="237"/>
      <c r="AP1570" s="237"/>
      <c r="AQ1570" s="237"/>
      <c r="AR1570" s="237"/>
      <c r="AS1570" s="237"/>
      <c r="AT1570" s="237"/>
      <c r="AU1570" s="237"/>
      <c r="AV1570" s="237"/>
      <c r="AW1570" s="237"/>
      <c r="AX1570" s="237"/>
      <c r="AY1570" s="237"/>
      <c r="AZ1570" s="237"/>
      <c r="BA1570" s="237"/>
      <c r="BB1570" s="237"/>
      <c r="BC1570" s="237"/>
      <c r="BD1570" s="237"/>
      <c r="BE1570" s="237"/>
      <c r="BF1570" s="237"/>
      <c r="BG1570" s="237"/>
      <c r="BH1570" s="237"/>
      <c r="BI1570" s="237"/>
      <c r="BJ1570" s="237"/>
      <c r="BK1570" s="237"/>
      <c r="BL1570" s="237"/>
      <c r="BM1570" s="237"/>
      <c r="BN1570" s="237"/>
      <c r="BO1570" s="237"/>
      <c r="BP1570" s="237"/>
      <c r="BQ1570" s="237"/>
      <c r="BR1570" s="237"/>
      <c r="BS1570" s="237"/>
      <c r="BT1570" s="237"/>
      <c r="BU1570" s="237"/>
      <c r="BV1570" s="237"/>
      <c r="BW1570" s="237"/>
      <c r="BX1570" s="237"/>
      <c r="BY1570" s="237"/>
      <c r="BZ1570" s="237"/>
      <c r="CA1570" s="237"/>
      <c r="CB1570" s="237"/>
      <c r="CC1570" s="237"/>
      <c r="CD1570" s="237"/>
      <c r="CE1570" s="237"/>
      <c r="CF1570" s="237"/>
      <c r="CG1570" s="237"/>
      <c r="CH1570" s="237"/>
      <c r="CI1570" s="237"/>
      <c r="CJ1570" s="237"/>
      <c r="CK1570" s="237"/>
      <c r="CL1570" s="237"/>
      <c r="CM1570" s="237"/>
      <c r="CN1570" s="237"/>
      <c r="CO1570" s="237"/>
      <c r="CP1570" s="237"/>
      <c r="CQ1570" s="237"/>
      <c r="CR1570" s="237"/>
      <c r="CS1570" s="237"/>
      <c r="CT1570" s="237"/>
      <c r="CU1570" s="237"/>
      <c r="CV1570" s="237"/>
      <c r="CW1570" s="237"/>
      <c r="CX1570" s="237"/>
      <c r="CY1570" s="237"/>
      <c r="CZ1570" s="237"/>
      <c r="DA1570" s="237"/>
      <c r="DB1570" s="237"/>
      <c r="DC1570" s="237"/>
      <c r="DD1570" s="237"/>
      <c r="DE1570" s="237"/>
      <c r="DF1570" s="237"/>
      <c r="DG1570" s="237"/>
      <c r="DH1570" s="237"/>
      <c r="DI1570" s="237"/>
      <c r="DJ1570" s="237"/>
      <c r="DK1570" s="237"/>
      <c r="DL1570" s="237"/>
      <c r="DM1570" s="237"/>
      <c r="DN1570" s="237"/>
      <c r="DO1570" s="237"/>
      <c r="DP1570" s="237"/>
      <c r="DQ1570" s="237"/>
      <c r="DR1570" s="237"/>
      <c r="DS1570" s="237"/>
      <c r="DT1570" s="237"/>
      <c r="DU1570" s="237"/>
      <c r="DV1570" s="237"/>
      <c r="DW1570" s="237"/>
      <c r="DX1570" s="237"/>
      <c r="DY1570" s="237"/>
      <c r="DZ1570" s="237"/>
      <c r="EA1570" s="237"/>
      <c r="EB1570" s="237"/>
      <c r="EC1570" s="237"/>
      <c r="ED1570" s="237"/>
      <c r="EE1570" s="237"/>
      <c r="EF1570" s="237"/>
      <c r="EG1570" s="237"/>
      <c r="EH1570" s="237"/>
      <c r="EI1570" s="237"/>
      <c r="EJ1570" s="237"/>
      <c r="EK1570" s="237"/>
      <c r="EL1570" s="237"/>
      <c r="EM1570" s="237"/>
      <c r="EN1570" s="237"/>
      <c r="EO1570" s="237"/>
      <c r="EP1570" s="237"/>
      <c r="EQ1570" s="237"/>
      <c r="ER1570" s="237"/>
      <c r="ES1570" s="237"/>
      <c r="ET1570" s="237"/>
      <c r="EU1570" s="237"/>
      <c r="EV1570" s="237"/>
      <c r="EW1570" s="237"/>
      <c r="EX1570" s="237"/>
      <c r="EY1570" s="237"/>
      <c r="EZ1570" s="237"/>
      <c r="FA1570" s="237"/>
      <c r="FB1570" s="237"/>
      <c r="FC1570" s="237"/>
      <c r="FD1570" s="237"/>
      <c r="FE1570" s="237"/>
      <c r="FF1570" s="237"/>
      <c r="FG1570" s="237"/>
      <c r="FH1570" s="237"/>
      <c r="FI1570" s="237"/>
      <c r="FJ1570" s="237"/>
      <c r="FK1570" s="237"/>
      <c r="FL1570" s="237"/>
      <c r="FM1570" s="237"/>
      <c r="FN1570" s="237"/>
      <c r="FO1570" s="237"/>
      <c r="FP1570" s="237"/>
      <c r="FQ1570" s="237"/>
      <c r="FR1570" s="237"/>
      <c r="FS1570" s="237"/>
      <c r="FT1570" s="237"/>
      <c r="FU1570" s="237"/>
      <c r="FV1570" s="237"/>
      <c r="FW1570" s="237"/>
      <c r="FX1570" s="237"/>
      <c r="FY1570" s="237"/>
      <c r="FZ1570" s="237"/>
      <c r="GA1570" s="237"/>
      <c r="GB1570" s="237"/>
      <c r="GC1570" s="237"/>
      <c r="GD1570" s="237"/>
      <c r="GE1570" s="237"/>
      <c r="GF1570" s="237"/>
      <c r="GG1570" s="237"/>
      <c r="GH1570" s="237"/>
      <c r="GI1570" s="237"/>
      <c r="GJ1570" s="237"/>
      <c r="GK1570" s="237"/>
      <c r="GL1570" s="237"/>
      <c r="GM1570" s="237"/>
      <c r="GN1570" s="237"/>
      <c r="GO1570" s="237"/>
      <c r="GP1570" s="237"/>
      <c r="GQ1570" s="237"/>
    </row>
    <row r="1571" spans="1:199" s="81" customFormat="1" ht="15" hidden="1">
      <c r="A1571" s="176" t="s">
        <v>3446</v>
      </c>
      <c r="B1571" s="241" t="s">
        <v>6737</v>
      </c>
      <c r="C1571" s="242">
        <v>0</v>
      </c>
      <c r="D1571" s="242">
        <v>0</v>
      </c>
      <c r="E1571" s="242">
        <v>0</v>
      </c>
      <c r="F1571" s="242">
        <v>0</v>
      </c>
      <c r="G1571" s="242">
        <v>0</v>
      </c>
      <c r="H1571" s="242">
        <v>0</v>
      </c>
      <c r="I1571" s="242">
        <v>0</v>
      </c>
      <c r="J1571" s="242">
        <v>0</v>
      </c>
      <c r="K1571" s="242">
        <v>0</v>
      </c>
      <c r="L1571" s="242">
        <v>0</v>
      </c>
      <c r="M1571" s="242">
        <v>0</v>
      </c>
      <c r="N1571" s="242">
        <v>0</v>
      </c>
      <c r="O1571" s="242">
        <v>0</v>
      </c>
      <c r="P1571" s="28"/>
      <c r="Q1571" s="242">
        <f>SUM(D1571:O1571)</f>
        <v>0</v>
      </c>
      <c r="R1571" s="242">
        <f>IF($R$19&lt;1,0,Q1571/$R$19)</f>
        <v>0</v>
      </c>
      <c r="S1571" s="243"/>
      <c r="T1571" s="351">
        <f>IF(Q1571=0,0,1)+IF(C1571=0,0,1)+IF(D1571=0,0,1)+IF(E1571=0,0,1)+IF(F1571=0,0,1)+IF(G1571=0,0,1)+IF(H1571=0,0,1)+IF(I1571=0,0,1)+IF(J1571=0,0,1)+IF(K1571=0,0,1)+IF(L1571=0,0,1)+IF(M1571=0,0,1)+IF(N1571=0,0,1)+IF(O1571=0,0,1)</f>
        <v>0</v>
      </c>
      <c r="U1571" s="237"/>
      <c r="V1571" s="237"/>
      <c r="W1571" s="237"/>
      <c r="X1571" s="237"/>
      <c r="Y1571" s="237"/>
      <c r="Z1571" s="237"/>
      <c r="AA1571" s="237"/>
      <c r="AB1571" s="237"/>
      <c r="AC1571" s="237"/>
      <c r="AD1571" s="237"/>
      <c r="AE1571" s="237"/>
      <c r="AF1571" s="237"/>
      <c r="AG1571" s="237"/>
      <c r="AH1571" s="237"/>
      <c r="AI1571" s="237"/>
      <c r="AJ1571" s="237"/>
      <c r="AK1571" s="237"/>
      <c r="AL1571" s="237"/>
      <c r="AM1571" s="237"/>
      <c r="AN1571" s="237"/>
      <c r="AO1571" s="237"/>
      <c r="AP1571" s="237"/>
      <c r="AQ1571" s="237"/>
      <c r="AR1571" s="237"/>
      <c r="AS1571" s="237"/>
      <c r="AT1571" s="237"/>
      <c r="AU1571" s="237"/>
      <c r="AV1571" s="237"/>
      <c r="AW1571" s="237"/>
      <c r="AX1571" s="237"/>
      <c r="AY1571" s="237"/>
      <c r="AZ1571" s="237"/>
      <c r="BA1571" s="237"/>
      <c r="BB1571" s="237"/>
      <c r="BC1571" s="237"/>
      <c r="BD1571" s="237"/>
      <c r="BE1571" s="237"/>
      <c r="BF1571" s="237"/>
      <c r="BG1571" s="237"/>
      <c r="BH1571" s="237"/>
      <c r="BI1571" s="237"/>
      <c r="BJ1571" s="237"/>
      <c r="BK1571" s="237"/>
      <c r="BL1571" s="237"/>
      <c r="BM1571" s="237"/>
      <c r="BN1571" s="237"/>
      <c r="BO1571" s="237"/>
      <c r="BP1571" s="237"/>
      <c r="BQ1571" s="237"/>
      <c r="BR1571" s="237"/>
      <c r="BS1571" s="237"/>
      <c r="BT1571" s="237"/>
      <c r="BU1571" s="237"/>
      <c r="BV1571" s="237"/>
      <c r="BW1571" s="237"/>
      <c r="BX1571" s="237"/>
      <c r="BY1571" s="237"/>
      <c r="BZ1571" s="237"/>
      <c r="CA1571" s="237"/>
      <c r="CB1571" s="237"/>
      <c r="CC1571" s="237"/>
      <c r="CD1571" s="237"/>
      <c r="CE1571" s="237"/>
      <c r="CF1571" s="237"/>
      <c r="CG1571" s="237"/>
      <c r="CH1571" s="237"/>
      <c r="CI1571" s="237"/>
      <c r="CJ1571" s="237"/>
      <c r="CK1571" s="237"/>
      <c r="CL1571" s="237"/>
      <c r="CM1571" s="237"/>
      <c r="CN1571" s="237"/>
      <c r="CO1571" s="237"/>
      <c r="CP1571" s="237"/>
      <c r="CQ1571" s="237"/>
      <c r="CR1571" s="237"/>
      <c r="CS1571" s="237"/>
      <c r="CT1571" s="237"/>
      <c r="CU1571" s="237"/>
      <c r="CV1571" s="237"/>
      <c r="CW1571" s="237"/>
      <c r="CX1571" s="237"/>
      <c r="CY1571" s="237"/>
      <c r="CZ1571" s="237"/>
      <c r="DA1571" s="237"/>
      <c r="DB1571" s="237"/>
      <c r="DC1571" s="237"/>
      <c r="DD1571" s="237"/>
      <c r="DE1571" s="237"/>
      <c r="DF1571" s="237"/>
      <c r="DG1571" s="237"/>
      <c r="DH1571" s="237"/>
      <c r="DI1571" s="237"/>
      <c r="DJ1571" s="237"/>
      <c r="DK1571" s="237"/>
      <c r="DL1571" s="237"/>
      <c r="DM1571" s="237"/>
      <c r="DN1571" s="237"/>
      <c r="DO1571" s="237"/>
      <c r="DP1571" s="237"/>
      <c r="DQ1571" s="237"/>
      <c r="DR1571" s="237"/>
      <c r="DS1571" s="237"/>
      <c r="DT1571" s="237"/>
      <c r="DU1571" s="237"/>
      <c r="DV1571" s="237"/>
      <c r="DW1571" s="237"/>
      <c r="DX1571" s="237"/>
      <c r="DY1571" s="237"/>
      <c r="DZ1571" s="237"/>
      <c r="EA1571" s="237"/>
      <c r="EB1571" s="237"/>
      <c r="EC1571" s="237"/>
      <c r="ED1571" s="237"/>
      <c r="EE1571" s="237"/>
      <c r="EF1571" s="237"/>
      <c r="EG1571" s="237"/>
      <c r="EH1571" s="237"/>
      <c r="EI1571" s="237"/>
      <c r="EJ1571" s="237"/>
      <c r="EK1571" s="237"/>
      <c r="EL1571" s="237"/>
      <c r="EM1571" s="237"/>
      <c r="EN1571" s="237"/>
      <c r="EO1571" s="237"/>
      <c r="EP1571" s="237"/>
      <c r="EQ1571" s="237"/>
      <c r="ER1571" s="237"/>
      <c r="ES1571" s="237"/>
      <c r="ET1571" s="237"/>
      <c r="EU1571" s="237"/>
      <c r="EV1571" s="237"/>
      <c r="EW1571" s="237"/>
      <c r="EX1571" s="237"/>
      <c r="EY1571" s="237"/>
      <c r="EZ1571" s="237"/>
      <c r="FA1571" s="237"/>
      <c r="FB1571" s="237"/>
      <c r="FC1571" s="237"/>
      <c r="FD1571" s="237"/>
      <c r="FE1571" s="237"/>
      <c r="FF1571" s="237"/>
      <c r="FG1571" s="237"/>
      <c r="FH1571" s="237"/>
      <c r="FI1571" s="237"/>
      <c r="FJ1571" s="237"/>
      <c r="FK1571" s="237"/>
      <c r="FL1571" s="237"/>
      <c r="FM1571" s="237"/>
      <c r="FN1571" s="237"/>
      <c r="FO1571" s="237"/>
      <c r="FP1571" s="237"/>
      <c r="FQ1571" s="237"/>
      <c r="FR1571" s="237"/>
      <c r="FS1571" s="237"/>
      <c r="FT1571" s="237"/>
      <c r="FU1571" s="237"/>
      <c r="FV1571" s="237"/>
      <c r="FW1571" s="237"/>
      <c r="FX1571" s="237"/>
      <c r="FY1571" s="237"/>
      <c r="FZ1571" s="237"/>
      <c r="GA1571" s="237"/>
      <c r="GB1571" s="237"/>
      <c r="GC1571" s="237"/>
      <c r="GD1571" s="237"/>
      <c r="GE1571" s="237"/>
      <c r="GF1571" s="237"/>
      <c r="GG1571" s="237"/>
      <c r="GH1571" s="237"/>
      <c r="GI1571" s="237"/>
      <c r="GJ1571" s="237"/>
      <c r="GK1571" s="237"/>
      <c r="GL1571" s="237"/>
      <c r="GM1571" s="237"/>
      <c r="GN1571" s="237"/>
      <c r="GO1571" s="237"/>
      <c r="GP1571" s="237"/>
      <c r="GQ1571" s="237"/>
    </row>
    <row r="1572" spans="1:199" s="81" customFormat="1" ht="15" hidden="1">
      <c r="A1572" s="176" t="s">
        <v>3447</v>
      </c>
      <c r="B1572" s="241" t="s">
        <v>6738</v>
      </c>
      <c r="C1572" s="242">
        <v>0</v>
      </c>
      <c r="D1572" s="242">
        <v>0</v>
      </c>
      <c r="E1572" s="242">
        <v>0</v>
      </c>
      <c r="F1572" s="242">
        <v>0</v>
      </c>
      <c r="G1572" s="242">
        <v>0</v>
      </c>
      <c r="H1572" s="242">
        <v>0</v>
      </c>
      <c r="I1572" s="242">
        <v>0</v>
      </c>
      <c r="J1572" s="242">
        <v>0</v>
      </c>
      <c r="K1572" s="242">
        <v>0</v>
      </c>
      <c r="L1572" s="242">
        <v>0</v>
      </c>
      <c r="M1572" s="242">
        <v>0</v>
      </c>
      <c r="N1572" s="242">
        <v>0</v>
      </c>
      <c r="O1572" s="242">
        <v>0</v>
      </c>
      <c r="P1572" s="28"/>
      <c r="Q1572" s="242">
        <f>SUM(D1572:O1572)</f>
        <v>0</v>
      </c>
      <c r="R1572" s="242">
        <f>IF($R$19&lt;1,0,Q1572/$R$19)</f>
        <v>0</v>
      </c>
      <c r="S1572" s="243"/>
      <c r="T1572" s="351">
        <f>IF(Q1572=0,0,1)+IF(C1572=0,0,1)+IF(D1572=0,0,1)+IF(E1572=0,0,1)+IF(F1572=0,0,1)+IF(G1572=0,0,1)+IF(H1572=0,0,1)+IF(I1572=0,0,1)+IF(J1572=0,0,1)+IF(K1572=0,0,1)+IF(L1572=0,0,1)+IF(M1572=0,0,1)+IF(N1572=0,0,1)+IF(O1572=0,0,1)</f>
        <v>0</v>
      </c>
      <c r="U1572" s="237"/>
      <c r="V1572" s="237"/>
      <c r="W1572" s="237"/>
      <c r="X1572" s="237"/>
      <c r="Y1572" s="237"/>
      <c r="Z1572" s="237"/>
      <c r="AA1572" s="237"/>
      <c r="AB1572" s="237"/>
      <c r="AC1572" s="237"/>
      <c r="AD1572" s="237"/>
      <c r="AE1572" s="237"/>
      <c r="AF1572" s="237"/>
      <c r="AG1572" s="237"/>
      <c r="AH1572" s="237"/>
      <c r="AI1572" s="237"/>
      <c r="AJ1572" s="237"/>
      <c r="AK1572" s="237"/>
      <c r="AL1572" s="237"/>
      <c r="AM1572" s="237"/>
      <c r="AN1572" s="237"/>
      <c r="AO1572" s="237"/>
      <c r="AP1572" s="237"/>
      <c r="AQ1572" s="237"/>
      <c r="AR1572" s="237"/>
      <c r="AS1572" s="237"/>
      <c r="AT1572" s="237"/>
      <c r="AU1572" s="237"/>
      <c r="AV1572" s="237"/>
      <c r="AW1572" s="237"/>
      <c r="AX1572" s="237"/>
      <c r="AY1572" s="237"/>
      <c r="AZ1572" s="237"/>
      <c r="BA1572" s="237"/>
      <c r="BB1572" s="237"/>
      <c r="BC1572" s="237"/>
      <c r="BD1572" s="237"/>
      <c r="BE1572" s="237"/>
      <c r="BF1572" s="237"/>
      <c r="BG1572" s="237"/>
      <c r="BH1572" s="237"/>
      <c r="BI1572" s="237"/>
      <c r="BJ1572" s="237"/>
      <c r="BK1572" s="237"/>
      <c r="BL1572" s="237"/>
      <c r="BM1572" s="237"/>
      <c r="BN1572" s="237"/>
      <c r="BO1572" s="237"/>
      <c r="BP1572" s="237"/>
      <c r="BQ1572" s="237"/>
      <c r="BR1572" s="237"/>
      <c r="BS1572" s="237"/>
      <c r="BT1572" s="237"/>
      <c r="BU1572" s="237"/>
      <c r="BV1572" s="237"/>
      <c r="BW1572" s="237"/>
      <c r="BX1572" s="237"/>
      <c r="BY1572" s="237"/>
      <c r="BZ1572" s="237"/>
      <c r="CA1572" s="237"/>
      <c r="CB1572" s="237"/>
      <c r="CC1572" s="237"/>
      <c r="CD1572" s="237"/>
      <c r="CE1572" s="237"/>
      <c r="CF1572" s="237"/>
      <c r="CG1572" s="237"/>
      <c r="CH1572" s="237"/>
      <c r="CI1572" s="237"/>
      <c r="CJ1572" s="237"/>
      <c r="CK1572" s="237"/>
      <c r="CL1572" s="237"/>
      <c r="CM1572" s="237"/>
      <c r="CN1572" s="237"/>
      <c r="CO1572" s="237"/>
      <c r="CP1572" s="237"/>
      <c r="CQ1572" s="237"/>
      <c r="CR1572" s="237"/>
      <c r="CS1572" s="237"/>
      <c r="CT1572" s="237"/>
      <c r="CU1572" s="237"/>
      <c r="CV1572" s="237"/>
      <c r="CW1572" s="237"/>
      <c r="CX1572" s="237"/>
      <c r="CY1572" s="237"/>
      <c r="CZ1572" s="237"/>
      <c r="DA1572" s="237"/>
      <c r="DB1572" s="237"/>
      <c r="DC1572" s="237"/>
      <c r="DD1572" s="237"/>
      <c r="DE1572" s="237"/>
      <c r="DF1572" s="237"/>
      <c r="DG1572" s="237"/>
      <c r="DH1572" s="237"/>
      <c r="DI1572" s="237"/>
      <c r="DJ1572" s="237"/>
      <c r="DK1572" s="237"/>
      <c r="DL1572" s="237"/>
      <c r="DM1572" s="237"/>
      <c r="DN1572" s="237"/>
      <c r="DO1572" s="237"/>
      <c r="DP1572" s="237"/>
      <c r="DQ1572" s="237"/>
      <c r="DR1572" s="237"/>
      <c r="DS1572" s="237"/>
      <c r="DT1572" s="237"/>
      <c r="DU1572" s="237"/>
      <c r="DV1572" s="237"/>
      <c r="DW1572" s="237"/>
      <c r="DX1572" s="237"/>
      <c r="DY1572" s="237"/>
      <c r="DZ1572" s="237"/>
      <c r="EA1572" s="237"/>
      <c r="EB1572" s="237"/>
      <c r="EC1572" s="237"/>
      <c r="ED1572" s="237"/>
      <c r="EE1572" s="237"/>
      <c r="EF1572" s="237"/>
      <c r="EG1572" s="237"/>
      <c r="EH1572" s="237"/>
      <c r="EI1572" s="237"/>
      <c r="EJ1572" s="237"/>
      <c r="EK1572" s="237"/>
      <c r="EL1572" s="237"/>
      <c r="EM1572" s="237"/>
      <c r="EN1572" s="237"/>
      <c r="EO1572" s="237"/>
      <c r="EP1572" s="237"/>
      <c r="EQ1572" s="237"/>
      <c r="ER1572" s="237"/>
      <c r="ES1572" s="237"/>
      <c r="ET1572" s="237"/>
      <c r="EU1572" s="237"/>
      <c r="EV1572" s="237"/>
      <c r="EW1572" s="237"/>
      <c r="EX1572" s="237"/>
      <c r="EY1572" s="237"/>
      <c r="EZ1572" s="237"/>
      <c r="FA1572" s="237"/>
      <c r="FB1572" s="237"/>
      <c r="FC1572" s="237"/>
      <c r="FD1572" s="237"/>
      <c r="FE1572" s="237"/>
      <c r="FF1572" s="237"/>
      <c r="FG1572" s="237"/>
      <c r="FH1572" s="237"/>
      <c r="FI1572" s="237"/>
      <c r="FJ1572" s="237"/>
      <c r="FK1572" s="237"/>
      <c r="FL1572" s="237"/>
      <c r="FM1572" s="237"/>
      <c r="FN1572" s="237"/>
      <c r="FO1572" s="237"/>
      <c r="FP1572" s="237"/>
      <c r="FQ1572" s="237"/>
      <c r="FR1572" s="237"/>
      <c r="FS1572" s="237"/>
      <c r="FT1572" s="237"/>
      <c r="FU1572" s="237"/>
      <c r="FV1572" s="237"/>
      <c r="FW1572" s="237"/>
      <c r="FX1572" s="237"/>
      <c r="FY1572" s="237"/>
      <c r="FZ1572" s="237"/>
      <c r="GA1572" s="237"/>
      <c r="GB1572" s="237"/>
      <c r="GC1572" s="237"/>
      <c r="GD1572" s="237"/>
      <c r="GE1572" s="237"/>
      <c r="GF1572" s="237"/>
      <c r="GG1572" s="237"/>
      <c r="GH1572" s="237"/>
      <c r="GI1572" s="237"/>
      <c r="GJ1572" s="237"/>
      <c r="GK1572" s="237"/>
      <c r="GL1572" s="237"/>
      <c r="GM1572" s="237"/>
      <c r="GN1572" s="237"/>
      <c r="GO1572" s="237"/>
      <c r="GP1572" s="237"/>
      <c r="GQ1572" s="237"/>
    </row>
    <row r="1573" spans="1:199" s="81" customFormat="1" ht="15" hidden="1">
      <c r="A1573" s="176" t="s">
        <v>3448</v>
      </c>
      <c r="B1573" s="241" t="s">
        <v>6739</v>
      </c>
      <c r="C1573" s="242">
        <v>0</v>
      </c>
      <c r="D1573" s="242">
        <v>0</v>
      </c>
      <c r="E1573" s="242">
        <v>0</v>
      </c>
      <c r="F1573" s="242">
        <v>0</v>
      </c>
      <c r="G1573" s="242">
        <v>0</v>
      </c>
      <c r="H1573" s="242">
        <v>0</v>
      </c>
      <c r="I1573" s="242">
        <v>0</v>
      </c>
      <c r="J1573" s="242">
        <v>0</v>
      </c>
      <c r="K1573" s="242">
        <v>0</v>
      </c>
      <c r="L1573" s="242">
        <v>0</v>
      </c>
      <c r="M1573" s="242">
        <v>0</v>
      </c>
      <c r="N1573" s="242">
        <v>0</v>
      </c>
      <c r="O1573" s="242">
        <v>0</v>
      </c>
      <c r="P1573" s="28"/>
      <c r="Q1573" s="242">
        <f>SUM(D1573:O1573)</f>
        <v>0</v>
      </c>
      <c r="R1573" s="242">
        <f>IF($R$19&lt;1,0,Q1573/$R$19)</f>
        <v>0</v>
      </c>
      <c r="S1573" s="243"/>
      <c r="T1573" s="351">
        <f>IF(Q1573=0,0,1)+IF(C1573=0,0,1)+IF(D1573=0,0,1)+IF(E1573=0,0,1)+IF(F1573=0,0,1)+IF(G1573=0,0,1)+IF(H1573=0,0,1)+IF(I1573=0,0,1)+IF(J1573=0,0,1)+IF(K1573=0,0,1)+IF(L1573=0,0,1)+IF(M1573=0,0,1)+IF(N1573=0,0,1)+IF(O1573=0,0,1)</f>
        <v>0</v>
      </c>
      <c r="U1573" s="237"/>
      <c r="V1573" s="237"/>
      <c r="W1573" s="237"/>
      <c r="X1573" s="237"/>
      <c r="Y1573" s="237"/>
      <c r="Z1573" s="237"/>
      <c r="AA1573" s="237"/>
      <c r="AB1573" s="237"/>
      <c r="AC1573" s="237"/>
      <c r="AD1573" s="237"/>
      <c r="AE1573" s="237"/>
      <c r="AF1573" s="237"/>
      <c r="AG1573" s="237"/>
      <c r="AH1573" s="237"/>
      <c r="AI1573" s="237"/>
      <c r="AJ1573" s="237"/>
      <c r="AK1573" s="237"/>
      <c r="AL1573" s="237"/>
      <c r="AM1573" s="237"/>
      <c r="AN1573" s="237"/>
      <c r="AO1573" s="237"/>
      <c r="AP1573" s="237"/>
      <c r="AQ1573" s="237"/>
      <c r="AR1573" s="237"/>
      <c r="AS1573" s="237"/>
      <c r="AT1573" s="237"/>
      <c r="AU1573" s="237"/>
      <c r="AV1573" s="237"/>
      <c r="AW1573" s="237"/>
      <c r="AX1573" s="237"/>
      <c r="AY1573" s="237"/>
      <c r="AZ1573" s="237"/>
      <c r="BA1573" s="237"/>
      <c r="BB1573" s="237"/>
      <c r="BC1573" s="237"/>
      <c r="BD1573" s="237"/>
      <c r="BE1573" s="237"/>
      <c r="BF1573" s="237"/>
      <c r="BG1573" s="237"/>
      <c r="BH1573" s="237"/>
      <c r="BI1573" s="237"/>
      <c r="BJ1573" s="237"/>
      <c r="BK1573" s="237"/>
      <c r="BL1573" s="237"/>
      <c r="BM1573" s="237"/>
      <c r="BN1573" s="237"/>
      <c r="BO1573" s="237"/>
      <c r="BP1573" s="237"/>
      <c r="BQ1573" s="237"/>
      <c r="BR1573" s="237"/>
      <c r="BS1573" s="237"/>
      <c r="BT1573" s="237"/>
      <c r="BU1573" s="237"/>
      <c r="BV1573" s="237"/>
      <c r="BW1573" s="237"/>
      <c r="BX1573" s="237"/>
      <c r="BY1573" s="237"/>
      <c r="BZ1573" s="237"/>
      <c r="CA1573" s="237"/>
      <c r="CB1573" s="237"/>
      <c r="CC1573" s="237"/>
      <c r="CD1573" s="237"/>
      <c r="CE1573" s="237"/>
      <c r="CF1573" s="237"/>
      <c r="CG1573" s="237"/>
      <c r="CH1573" s="237"/>
      <c r="CI1573" s="237"/>
      <c r="CJ1573" s="237"/>
      <c r="CK1573" s="237"/>
      <c r="CL1573" s="237"/>
      <c r="CM1573" s="237"/>
      <c r="CN1573" s="237"/>
      <c r="CO1573" s="237"/>
      <c r="CP1573" s="237"/>
      <c r="CQ1573" s="237"/>
      <c r="CR1573" s="237"/>
      <c r="CS1573" s="237"/>
      <c r="CT1573" s="237"/>
      <c r="CU1573" s="237"/>
      <c r="CV1573" s="237"/>
      <c r="CW1573" s="237"/>
      <c r="CX1573" s="237"/>
      <c r="CY1573" s="237"/>
      <c r="CZ1573" s="237"/>
      <c r="DA1573" s="237"/>
      <c r="DB1573" s="237"/>
      <c r="DC1573" s="237"/>
      <c r="DD1573" s="237"/>
      <c r="DE1573" s="237"/>
      <c r="DF1573" s="237"/>
      <c r="DG1573" s="237"/>
      <c r="DH1573" s="237"/>
      <c r="DI1573" s="237"/>
      <c r="DJ1573" s="237"/>
      <c r="DK1573" s="237"/>
      <c r="DL1573" s="237"/>
      <c r="DM1573" s="237"/>
      <c r="DN1573" s="237"/>
      <c r="DO1573" s="237"/>
      <c r="DP1573" s="237"/>
      <c r="DQ1573" s="237"/>
      <c r="DR1573" s="237"/>
      <c r="DS1573" s="237"/>
      <c r="DT1573" s="237"/>
      <c r="DU1573" s="237"/>
      <c r="DV1573" s="237"/>
      <c r="DW1573" s="237"/>
      <c r="DX1573" s="237"/>
      <c r="DY1573" s="237"/>
      <c r="DZ1573" s="237"/>
      <c r="EA1573" s="237"/>
      <c r="EB1573" s="237"/>
      <c r="EC1573" s="237"/>
      <c r="ED1573" s="237"/>
      <c r="EE1573" s="237"/>
      <c r="EF1573" s="237"/>
      <c r="EG1573" s="237"/>
      <c r="EH1573" s="237"/>
      <c r="EI1573" s="237"/>
      <c r="EJ1573" s="237"/>
      <c r="EK1573" s="237"/>
      <c r="EL1573" s="237"/>
      <c r="EM1573" s="237"/>
      <c r="EN1573" s="237"/>
      <c r="EO1573" s="237"/>
      <c r="EP1573" s="237"/>
      <c r="EQ1573" s="237"/>
      <c r="ER1573" s="237"/>
      <c r="ES1573" s="237"/>
      <c r="ET1573" s="237"/>
      <c r="EU1573" s="237"/>
      <c r="EV1573" s="237"/>
      <c r="EW1573" s="237"/>
      <c r="EX1573" s="237"/>
      <c r="EY1573" s="237"/>
      <c r="EZ1573" s="237"/>
      <c r="FA1573" s="237"/>
      <c r="FB1573" s="237"/>
      <c r="FC1573" s="237"/>
      <c r="FD1573" s="237"/>
      <c r="FE1573" s="237"/>
      <c r="FF1573" s="237"/>
      <c r="FG1573" s="237"/>
      <c r="FH1573" s="237"/>
      <c r="FI1573" s="237"/>
      <c r="FJ1573" s="237"/>
      <c r="FK1573" s="237"/>
      <c r="FL1573" s="237"/>
      <c r="FM1573" s="237"/>
      <c r="FN1573" s="237"/>
      <c r="FO1573" s="237"/>
      <c r="FP1573" s="237"/>
      <c r="FQ1573" s="237"/>
      <c r="FR1573" s="237"/>
      <c r="FS1573" s="237"/>
      <c r="FT1573" s="237"/>
      <c r="FU1573" s="237"/>
      <c r="FV1573" s="237"/>
      <c r="FW1573" s="237"/>
      <c r="FX1573" s="237"/>
      <c r="FY1573" s="237"/>
      <c r="FZ1573" s="237"/>
      <c r="GA1573" s="237"/>
      <c r="GB1573" s="237"/>
      <c r="GC1573" s="237"/>
      <c r="GD1573" s="237"/>
      <c r="GE1573" s="237"/>
      <c r="GF1573" s="237"/>
      <c r="GG1573" s="237"/>
      <c r="GH1573" s="237"/>
      <c r="GI1573" s="237"/>
      <c r="GJ1573" s="237"/>
      <c r="GK1573" s="237"/>
      <c r="GL1573" s="237"/>
      <c r="GM1573" s="237"/>
      <c r="GN1573" s="237"/>
      <c r="GO1573" s="237"/>
      <c r="GP1573" s="237"/>
      <c r="GQ1573" s="237"/>
    </row>
    <row r="1574" spans="1:199" s="81" customFormat="1" ht="15" hidden="1">
      <c r="A1574" s="176" t="s">
        <v>3449</v>
      </c>
      <c r="B1574" s="241" t="s">
        <v>6740</v>
      </c>
      <c r="C1574" s="242">
        <v>0</v>
      </c>
      <c r="D1574" s="242">
        <v>0</v>
      </c>
      <c r="E1574" s="242">
        <v>0</v>
      </c>
      <c r="F1574" s="242">
        <v>0</v>
      </c>
      <c r="G1574" s="242">
        <v>0</v>
      </c>
      <c r="H1574" s="242">
        <v>0</v>
      </c>
      <c r="I1574" s="242">
        <v>0</v>
      </c>
      <c r="J1574" s="242">
        <v>0</v>
      </c>
      <c r="K1574" s="242">
        <v>0</v>
      </c>
      <c r="L1574" s="242">
        <v>0</v>
      </c>
      <c r="M1574" s="242">
        <v>0</v>
      </c>
      <c r="N1574" s="242">
        <v>0</v>
      </c>
      <c r="O1574" s="242">
        <v>0</v>
      </c>
      <c r="P1574" s="28"/>
      <c r="Q1574" s="242">
        <f>SUM(D1574:O1574)</f>
        <v>0</v>
      </c>
      <c r="R1574" s="242">
        <f>IF($R$19&lt;1,0,Q1574/$R$19)</f>
        <v>0</v>
      </c>
      <c r="S1574" s="243"/>
      <c r="T1574" s="351">
        <f>IF(Q1574=0,0,1)+IF(C1574=0,0,1)+IF(D1574=0,0,1)+IF(E1574=0,0,1)+IF(F1574=0,0,1)+IF(G1574=0,0,1)+IF(H1574=0,0,1)+IF(I1574=0,0,1)+IF(J1574=0,0,1)+IF(K1574=0,0,1)+IF(L1574=0,0,1)+IF(M1574=0,0,1)+IF(N1574=0,0,1)+IF(O1574=0,0,1)</f>
        <v>0</v>
      </c>
      <c r="U1574" s="237"/>
      <c r="V1574" s="237"/>
      <c r="W1574" s="237"/>
      <c r="X1574" s="237"/>
      <c r="Y1574" s="237"/>
      <c r="Z1574" s="237"/>
      <c r="AA1574" s="237"/>
      <c r="AB1574" s="237"/>
      <c r="AC1574" s="237"/>
      <c r="AD1574" s="237"/>
      <c r="AE1574" s="237"/>
      <c r="AF1574" s="237"/>
      <c r="AG1574" s="237"/>
      <c r="AH1574" s="237"/>
      <c r="AI1574" s="237"/>
      <c r="AJ1574" s="237"/>
      <c r="AK1574" s="237"/>
      <c r="AL1574" s="237"/>
      <c r="AM1574" s="237"/>
      <c r="AN1574" s="237"/>
      <c r="AO1574" s="237"/>
      <c r="AP1574" s="237"/>
      <c r="AQ1574" s="237"/>
      <c r="AR1574" s="237"/>
      <c r="AS1574" s="237"/>
      <c r="AT1574" s="237"/>
      <c r="AU1574" s="237"/>
      <c r="AV1574" s="237"/>
      <c r="AW1574" s="237"/>
      <c r="AX1574" s="237"/>
      <c r="AY1574" s="237"/>
      <c r="AZ1574" s="237"/>
      <c r="BA1574" s="237"/>
      <c r="BB1574" s="237"/>
      <c r="BC1574" s="237"/>
      <c r="BD1574" s="237"/>
      <c r="BE1574" s="237"/>
      <c r="BF1574" s="237"/>
      <c r="BG1574" s="237"/>
      <c r="BH1574" s="237"/>
      <c r="BI1574" s="237"/>
      <c r="BJ1574" s="237"/>
      <c r="BK1574" s="237"/>
      <c r="BL1574" s="237"/>
      <c r="BM1574" s="237"/>
      <c r="BN1574" s="237"/>
      <c r="BO1574" s="237"/>
      <c r="BP1574" s="237"/>
      <c r="BQ1574" s="237"/>
      <c r="BR1574" s="237"/>
      <c r="BS1574" s="237"/>
      <c r="BT1574" s="237"/>
      <c r="BU1574" s="237"/>
      <c r="BV1574" s="237"/>
      <c r="BW1574" s="237"/>
      <c r="BX1574" s="237"/>
      <c r="BY1574" s="237"/>
      <c r="BZ1574" s="237"/>
      <c r="CA1574" s="237"/>
      <c r="CB1574" s="237"/>
      <c r="CC1574" s="237"/>
      <c r="CD1574" s="237"/>
      <c r="CE1574" s="237"/>
      <c r="CF1574" s="237"/>
      <c r="CG1574" s="237"/>
      <c r="CH1574" s="237"/>
      <c r="CI1574" s="237"/>
      <c r="CJ1574" s="237"/>
      <c r="CK1574" s="237"/>
      <c r="CL1574" s="237"/>
      <c r="CM1574" s="237"/>
      <c r="CN1574" s="237"/>
      <c r="CO1574" s="237"/>
      <c r="CP1574" s="237"/>
      <c r="CQ1574" s="237"/>
      <c r="CR1574" s="237"/>
      <c r="CS1574" s="237"/>
      <c r="CT1574" s="237"/>
      <c r="CU1574" s="237"/>
      <c r="CV1574" s="237"/>
      <c r="CW1574" s="237"/>
      <c r="CX1574" s="237"/>
      <c r="CY1574" s="237"/>
      <c r="CZ1574" s="237"/>
      <c r="DA1574" s="237"/>
      <c r="DB1574" s="237"/>
      <c r="DC1574" s="237"/>
      <c r="DD1574" s="237"/>
      <c r="DE1574" s="237"/>
      <c r="DF1574" s="237"/>
      <c r="DG1574" s="237"/>
      <c r="DH1574" s="237"/>
      <c r="DI1574" s="237"/>
      <c r="DJ1574" s="237"/>
      <c r="DK1574" s="237"/>
      <c r="DL1574" s="237"/>
      <c r="DM1574" s="237"/>
      <c r="DN1574" s="237"/>
      <c r="DO1574" s="237"/>
      <c r="DP1574" s="237"/>
      <c r="DQ1574" s="237"/>
      <c r="DR1574" s="237"/>
      <c r="DS1574" s="237"/>
      <c r="DT1574" s="237"/>
      <c r="DU1574" s="237"/>
      <c r="DV1574" s="237"/>
      <c r="DW1574" s="237"/>
      <c r="DX1574" s="237"/>
      <c r="DY1574" s="237"/>
      <c r="DZ1574" s="237"/>
      <c r="EA1574" s="237"/>
      <c r="EB1574" s="237"/>
      <c r="EC1574" s="237"/>
      <c r="ED1574" s="237"/>
      <c r="EE1574" s="237"/>
      <c r="EF1574" s="237"/>
      <c r="EG1574" s="237"/>
      <c r="EH1574" s="237"/>
      <c r="EI1574" s="237"/>
      <c r="EJ1574" s="237"/>
      <c r="EK1574" s="237"/>
      <c r="EL1574" s="237"/>
      <c r="EM1574" s="237"/>
      <c r="EN1574" s="237"/>
      <c r="EO1574" s="237"/>
      <c r="EP1574" s="237"/>
      <c r="EQ1574" s="237"/>
      <c r="ER1574" s="237"/>
      <c r="ES1574" s="237"/>
      <c r="ET1574" s="237"/>
      <c r="EU1574" s="237"/>
      <c r="EV1574" s="237"/>
      <c r="EW1574" s="237"/>
      <c r="EX1574" s="237"/>
      <c r="EY1574" s="237"/>
      <c r="EZ1574" s="237"/>
      <c r="FA1574" s="237"/>
      <c r="FB1574" s="237"/>
      <c r="FC1574" s="237"/>
      <c r="FD1574" s="237"/>
      <c r="FE1574" s="237"/>
      <c r="FF1574" s="237"/>
      <c r="FG1574" s="237"/>
      <c r="FH1574" s="237"/>
      <c r="FI1574" s="237"/>
      <c r="FJ1574" s="237"/>
      <c r="FK1574" s="237"/>
      <c r="FL1574" s="237"/>
      <c r="FM1574" s="237"/>
      <c r="FN1574" s="237"/>
      <c r="FO1574" s="237"/>
      <c r="FP1574" s="237"/>
      <c r="FQ1574" s="237"/>
      <c r="FR1574" s="237"/>
      <c r="FS1574" s="237"/>
      <c r="FT1574" s="237"/>
      <c r="FU1574" s="237"/>
      <c r="FV1574" s="237"/>
      <c r="FW1574" s="237"/>
      <c r="FX1574" s="237"/>
      <c r="FY1574" s="237"/>
      <c r="FZ1574" s="237"/>
      <c r="GA1574" s="237"/>
      <c r="GB1574" s="237"/>
      <c r="GC1574" s="237"/>
      <c r="GD1574" s="237"/>
      <c r="GE1574" s="237"/>
      <c r="GF1574" s="237"/>
      <c r="GG1574" s="237"/>
      <c r="GH1574" s="237"/>
      <c r="GI1574" s="237"/>
      <c r="GJ1574" s="237"/>
      <c r="GK1574" s="237"/>
      <c r="GL1574" s="237"/>
      <c r="GM1574" s="237"/>
      <c r="GN1574" s="237"/>
      <c r="GO1574" s="237"/>
      <c r="GP1574" s="237"/>
      <c r="GQ1574" s="237"/>
    </row>
    <row r="1575" spans="1:199" s="81" customFormat="1" ht="15" hidden="1">
      <c r="A1575" s="176" t="s">
        <v>3450</v>
      </c>
      <c r="B1575" s="241" t="s">
        <v>6741</v>
      </c>
      <c r="C1575" s="242">
        <v>0</v>
      </c>
      <c r="D1575" s="242">
        <v>0</v>
      </c>
      <c r="E1575" s="242">
        <v>0</v>
      </c>
      <c r="F1575" s="242">
        <v>0</v>
      </c>
      <c r="G1575" s="242">
        <v>0</v>
      </c>
      <c r="H1575" s="242">
        <v>0</v>
      </c>
      <c r="I1575" s="242">
        <v>0</v>
      </c>
      <c r="J1575" s="242">
        <v>0</v>
      </c>
      <c r="K1575" s="242">
        <v>0</v>
      </c>
      <c r="L1575" s="242">
        <v>0</v>
      </c>
      <c r="M1575" s="242">
        <v>0</v>
      </c>
      <c r="N1575" s="242">
        <v>0</v>
      </c>
      <c r="O1575" s="242">
        <v>0</v>
      </c>
      <c r="P1575" s="28"/>
      <c r="Q1575" s="242">
        <f>SUM(D1575:O1575)</f>
        <v>0</v>
      </c>
      <c r="R1575" s="242">
        <f>IF($R$19&lt;1,0,Q1575/$R$19)</f>
        <v>0</v>
      </c>
      <c r="S1575" s="243"/>
      <c r="T1575" s="351">
        <f>IF(Q1575=0,0,1)+IF(C1575=0,0,1)+IF(D1575=0,0,1)+IF(E1575=0,0,1)+IF(F1575=0,0,1)+IF(G1575=0,0,1)+IF(H1575=0,0,1)+IF(I1575=0,0,1)+IF(J1575=0,0,1)+IF(K1575=0,0,1)+IF(L1575=0,0,1)+IF(M1575=0,0,1)+IF(N1575=0,0,1)+IF(O1575=0,0,1)</f>
        <v>0</v>
      </c>
      <c r="U1575" s="237"/>
      <c r="V1575" s="237"/>
      <c r="W1575" s="237"/>
      <c r="X1575" s="237"/>
      <c r="Y1575" s="237"/>
      <c r="Z1575" s="237"/>
      <c r="AA1575" s="237"/>
      <c r="AB1575" s="237"/>
      <c r="AC1575" s="237"/>
      <c r="AD1575" s="237"/>
      <c r="AE1575" s="237"/>
      <c r="AF1575" s="237"/>
      <c r="AG1575" s="237"/>
      <c r="AH1575" s="237"/>
      <c r="AI1575" s="237"/>
      <c r="AJ1575" s="237"/>
      <c r="AK1575" s="237"/>
      <c r="AL1575" s="237"/>
      <c r="AM1575" s="237"/>
      <c r="AN1575" s="237"/>
      <c r="AO1575" s="237"/>
      <c r="AP1575" s="237"/>
      <c r="AQ1575" s="237"/>
      <c r="AR1575" s="237"/>
      <c r="AS1575" s="237"/>
      <c r="AT1575" s="237"/>
      <c r="AU1575" s="237"/>
      <c r="AV1575" s="237"/>
      <c r="AW1575" s="237"/>
      <c r="AX1575" s="237"/>
      <c r="AY1575" s="237"/>
      <c r="AZ1575" s="237"/>
      <c r="BA1575" s="237"/>
      <c r="BB1575" s="237"/>
      <c r="BC1575" s="237"/>
      <c r="BD1575" s="237"/>
      <c r="BE1575" s="237"/>
      <c r="BF1575" s="237"/>
      <c r="BG1575" s="237"/>
      <c r="BH1575" s="237"/>
      <c r="BI1575" s="237"/>
      <c r="BJ1575" s="237"/>
      <c r="BK1575" s="237"/>
      <c r="BL1575" s="237"/>
      <c r="BM1575" s="237"/>
      <c r="BN1575" s="237"/>
      <c r="BO1575" s="237"/>
      <c r="BP1575" s="237"/>
      <c r="BQ1575" s="237"/>
      <c r="BR1575" s="237"/>
      <c r="BS1575" s="237"/>
      <c r="BT1575" s="237"/>
      <c r="BU1575" s="237"/>
      <c r="BV1575" s="237"/>
      <c r="BW1575" s="237"/>
      <c r="BX1575" s="237"/>
      <c r="BY1575" s="237"/>
      <c r="BZ1575" s="237"/>
      <c r="CA1575" s="237"/>
      <c r="CB1575" s="237"/>
      <c r="CC1575" s="237"/>
      <c r="CD1575" s="237"/>
      <c r="CE1575" s="237"/>
      <c r="CF1575" s="237"/>
      <c r="CG1575" s="237"/>
      <c r="CH1575" s="237"/>
      <c r="CI1575" s="237"/>
      <c r="CJ1575" s="237"/>
      <c r="CK1575" s="237"/>
      <c r="CL1575" s="237"/>
      <c r="CM1575" s="237"/>
      <c r="CN1575" s="237"/>
      <c r="CO1575" s="237"/>
      <c r="CP1575" s="237"/>
      <c r="CQ1575" s="237"/>
      <c r="CR1575" s="237"/>
      <c r="CS1575" s="237"/>
      <c r="CT1575" s="237"/>
      <c r="CU1575" s="237"/>
      <c r="CV1575" s="237"/>
      <c r="CW1575" s="237"/>
      <c r="CX1575" s="237"/>
      <c r="CY1575" s="237"/>
      <c r="CZ1575" s="237"/>
      <c r="DA1575" s="237"/>
      <c r="DB1575" s="237"/>
      <c r="DC1575" s="237"/>
      <c r="DD1575" s="237"/>
      <c r="DE1575" s="237"/>
      <c r="DF1575" s="237"/>
      <c r="DG1575" s="237"/>
      <c r="DH1575" s="237"/>
      <c r="DI1575" s="237"/>
      <c r="DJ1575" s="237"/>
      <c r="DK1575" s="237"/>
      <c r="DL1575" s="237"/>
      <c r="DM1575" s="237"/>
      <c r="DN1575" s="237"/>
      <c r="DO1575" s="237"/>
      <c r="DP1575" s="237"/>
      <c r="DQ1575" s="237"/>
      <c r="DR1575" s="237"/>
      <c r="DS1575" s="237"/>
      <c r="DT1575" s="237"/>
      <c r="DU1575" s="237"/>
      <c r="DV1575" s="237"/>
      <c r="DW1575" s="237"/>
      <c r="DX1575" s="237"/>
      <c r="DY1575" s="237"/>
      <c r="DZ1575" s="237"/>
      <c r="EA1575" s="237"/>
      <c r="EB1575" s="237"/>
      <c r="EC1575" s="237"/>
      <c r="ED1575" s="237"/>
      <c r="EE1575" s="237"/>
      <c r="EF1575" s="237"/>
      <c r="EG1575" s="237"/>
      <c r="EH1575" s="237"/>
      <c r="EI1575" s="237"/>
      <c r="EJ1575" s="237"/>
      <c r="EK1575" s="237"/>
      <c r="EL1575" s="237"/>
      <c r="EM1575" s="237"/>
      <c r="EN1575" s="237"/>
      <c r="EO1575" s="237"/>
      <c r="EP1575" s="237"/>
      <c r="EQ1575" s="237"/>
      <c r="ER1575" s="237"/>
      <c r="ES1575" s="237"/>
      <c r="ET1575" s="237"/>
      <c r="EU1575" s="237"/>
      <c r="EV1575" s="237"/>
      <c r="EW1575" s="237"/>
      <c r="EX1575" s="237"/>
      <c r="EY1575" s="237"/>
      <c r="EZ1575" s="237"/>
      <c r="FA1575" s="237"/>
      <c r="FB1575" s="237"/>
      <c r="FC1575" s="237"/>
      <c r="FD1575" s="237"/>
      <c r="FE1575" s="237"/>
      <c r="FF1575" s="237"/>
      <c r="FG1575" s="237"/>
      <c r="FH1575" s="237"/>
      <c r="FI1575" s="237"/>
      <c r="FJ1575" s="237"/>
      <c r="FK1575" s="237"/>
      <c r="FL1575" s="237"/>
      <c r="FM1575" s="237"/>
      <c r="FN1575" s="237"/>
      <c r="FO1575" s="237"/>
      <c r="FP1575" s="237"/>
      <c r="FQ1575" s="237"/>
      <c r="FR1575" s="237"/>
      <c r="FS1575" s="237"/>
      <c r="FT1575" s="237"/>
      <c r="FU1575" s="237"/>
      <c r="FV1575" s="237"/>
      <c r="FW1575" s="237"/>
      <c r="FX1575" s="237"/>
      <c r="FY1575" s="237"/>
      <c r="FZ1575" s="237"/>
      <c r="GA1575" s="237"/>
      <c r="GB1575" s="237"/>
      <c r="GC1575" s="237"/>
      <c r="GD1575" s="237"/>
      <c r="GE1575" s="237"/>
      <c r="GF1575" s="237"/>
      <c r="GG1575" s="237"/>
      <c r="GH1575" s="237"/>
      <c r="GI1575" s="237"/>
      <c r="GJ1575" s="237"/>
      <c r="GK1575" s="237"/>
      <c r="GL1575" s="237"/>
      <c r="GM1575" s="237"/>
      <c r="GN1575" s="237"/>
      <c r="GO1575" s="237"/>
      <c r="GP1575" s="237"/>
      <c r="GQ1575" s="237"/>
    </row>
    <row r="1576" spans="1:199" s="81" customFormat="1" ht="15" hidden="1">
      <c r="A1576" s="176" t="s">
        <v>3451</v>
      </c>
      <c r="B1576" s="241" t="s">
        <v>6742</v>
      </c>
      <c r="C1576" s="242">
        <v>0</v>
      </c>
      <c r="D1576" s="242">
        <v>0</v>
      </c>
      <c r="E1576" s="242">
        <v>0</v>
      </c>
      <c r="F1576" s="242">
        <v>0</v>
      </c>
      <c r="G1576" s="242">
        <v>0</v>
      </c>
      <c r="H1576" s="242">
        <v>0</v>
      </c>
      <c r="I1576" s="242">
        <v>0</v>
      </c>
      <c r="J1576" s="242">
        <v>0</v>
      </c>
      <c r="K1576" s="242">
        <v>0</v>
      </c>
      <c r="L1576" s="242">
        <v>0</v>
      </c>
      <c r="M1576" s="242">
        <v>0</v>
      </c>
      <c r="N1576" s="242">
        <v>0</v>
      </c>
      <c r="O1576" s="242">
        <v>0</v>
      </c>
      <c r="P1576" s="28"/>
      <c r="Q1576" s="242">
        <f>SUM(D1576:O1576)</f>
        <v>0</v>
      </c>
      <c r="R1576" s="242">
        <f>IF($R$19&lt;1,0,Q1576/$R$19)</f>
        <v>0</v>
      </c>
      <c r="S1576" s="243"/>
      <c r="T1576" s="351">
        <f>IF(Q1576=0,0,1)+IF(C1576=0,0,1)+IF(D1576=0,0,1)+IF(E1576=0,0,1)+IF(F1576=0,0,1)+IF(G1576=0,0,1)+IF(H1576=0,0,1)+IF(I1576=0,0,1)+IF(J1576=0,0,1)+IF(K1576=0,0,1)+IF(L1576=0,0,1)+IF(M1576=0,0,1)+IF(N1576=0,0,1)+IF(O1576=0,0,1)</f>
        <v>0</v>
      </c>
      <c r="U1576" s="237"/>
      <c r="V1576" s="237"/>
      <c r="W1576" s="237"/>
      <c r="X1576" s="237"/>
      <c r="Y1576" s="237"/>
      <c r="Z1576" s="237"/>
      <c r="AA1576" s="237"/>
      <c r="AB1576" s="237"/>
      <c r="AC1576" s="237"/>
      <c r="AD1576" s="237"/>
      <c r="AE1576" s="237"/>
      <c r="AF1576" s="237"/>
      <c r="AG1576" s="237"/>
      <c r="AH1576" s="237"/>
      <c r="AI1576" s="237"/>
      <c r="AJ1576" s="237"/>
      <c r="AK1576" s="237"/>
      <c r="AL1576" s="237"/>
      <c r="AM1576" s="237"/>
      <c r="AN1576" s="237"/>
      <c r="AO1576" s="237"/>
      <c r="AP1576" s="237"/>
      <c r="AQ1576" s="237"/>
      <c r="AR1576" s="237"/>
      <c r="AS1576" s="237"/>
      <c r="AT1576" s="237"/>
      <c r="AU1576" s="237"/>
      <c r="AV1576" s="237"/>
      <c r="AW1576" s="237"/>
      <c r="AX1576" s="237"/>
      <c r="AY1576" s="237"/>
      <c r="AZ1576" s="237"/>
      <c r="BA1576" s="237"/>
      <c r="BB1576" s="237"/>
      <c r="BC1576" s="237"/>
      <c r="BD1576" s="237"/>
      <c r="BE1576" s="237"/>
      <c r="BF1576" s="237"/>
      <c r="BG1576" s="237"/>
      <c r="BH1576" s="237"/>
      <c r="BI1576" s="237"/>
      <c r="BJ1576" s="237"/>
      <c r="BK1576" s="237"/>
      <c r="BL1576" s="237"/>
      <c r="BM1576" s="237"/>
      <c r="BN1576" s="237"/>
      <c r="BO1576" s="237"/>
      <c r="BP1576" s="237"/>
      <c r="BQ1576" s="237"/>
      <c r="BR1576" s="237"/>
      <c r="BS1576" s="237"/>
      <c r="BT1576" s="237"/>
      <c r="BU1576" s="237"/>
      <c r="BV1576" s="237"/>
      <c r="BW1576" s="237"/>
      <c r="BX1576" s="237"/>
      <c r="BY1576" s="237"/>
      <c r="BZ1576" s="237"/>
      <c r="CA1576" s="237"/>
      <c r="CB1576" s="237"/>
      <c r="CC1576" s="237"/>
      <c r="CD1576" s="237"/>
      <c r="CE1576" s="237"/>
      <c r="CF1576" s="237"/>
      <c r="CG1576" s="237"/>
      <c r="CH1576" s="237"/>
      <c r="CI1576" s="237"/>
      <c r="CJ1576" s="237"/>
      <c r="CK1576" s="237"/>
      <c r="CL1576" s="237"/>
      <c r="CM1576" s="237"/>
      <c r="CN1576" s="237"/>
      <c r="CO1576" s="237"/>
      <c r="CP1576" s="237"/>
      <c r="CQ1576" s="237"/>
      <c r="CR1576" s="237"/>
      <c r="CS1576" s="237"/>
      <c r="CT1576" s="237"/>
      <c r="CU1576" s="237"/>
      <c r="CV1576" s="237"/>
      <c r="CW1576" s="237"/>
      <c r="CX1576" s="237"/>
      <c r="CY1576" s="237"/>
      <c r="CZ1576" s="237"/>
      <c r="DA1576" s="237"/>
      <c r="DB1576" s="237"/>
      <c r="DC1576" s="237"/>
      <c r="DD1576" s="237"/>
      <c r="DE1576" s="237"/>
      <c r="DF1576" s="237"/>
      <c r="DG1576" s="237"/>
      <c r="DH1576" s="237"/>
      <c r="DI1576" s="237"/>
      <c r="DJ1576" s="237"/>
      <c r="DK1576" s="237"/>
      <c r="DL1576" s="237"/>
      <c r="DM1576" s="237"/>
      <c r="DN1576" s="237"/>
      <c r="DO1576" s="237"/>
      <c r="DP1576" s="237"/>
      <c r="DQ1576" s="237"/>
      <c r="DR1576" s="237"/>
      <c r="DS1576" s="237"/>
      <c r="DT1576" s="237"/>
      <c r="DU1576" s="237"/>
      <c r="DV1576" s="237"/>
      <c r="DW1576" s="237"/>
      <c r="DX1576" s="237"/>
      <c r="DY1576" s="237"/>
      <c r="DZ1576" s="237"/>
      <c r="EA1576" s="237"/>
      <c r="EB1576" s="237"/>
      <c r="EC1576" s="237"/>
      <c r="ED1576" s="237"/>
      <c r="EE1576" s="237"/>
      <c r="EF1576" s="237"/>
      <c r="EG1576" s="237"/>
      <c r="EH1576" s="237"/>
      <c r="EI1576" s="237"/>
      <c r="EJ1576" s="237"/>
      <c r="EK1576" s="237"/>
      <c r="EL1576" s="237"/>
      <c r="EM1576" s="237"/>
      <c r="EN1576" s="237"/>
      <c r="EO1576" s="237"/>
      <c r="EP1576" s="237"/>
      <c r="EQ1576" s="237"/>
      <c r="ER1576" s="237"/>
      <c r="ES1576" s="237"/>
      <c r="ET1576" s="237"/>
      <c r="EU1576" s="237"/>
      <c r="EV1576" s="237"/>
      <c r="EW1576" s="237"/>
      <c r="EX1576" s="237"/>
      <c r="EY1576" s="237"/>
      <c r="EZ1576" s="237"/>
      <c r="FA1576" s="237"/>
      <c r="FB1576" s="237"/>
      <c r="FC1576" s="237"/>
      <c r="FD1576" s="237"/>
      <c r="FE1576" s="237"/>
      <c r="FF1576" s="237"/>
      <c r="FG1576" s="237"/>
      <c r="FH1576" s="237"/>
      <c r="FI1576" s="237"/>
      <c r="FJ1576" s="237"/>
      <c r="FK1576" s="237"/>
      <c r="FL1576" s="237"/>
      <c r="FM1576" s="237"/>
      <c r="FN1576" s="237"/>
      <c r="FO1576" s="237"/>
      <c r="FP1576" s="237"/>
      <c r="FQ1576" s="237"/>
      <c r="FR1576" s="237"/>
      <c r="FS1576" s="237"/>
      <c r="FT1576" s="237"/>
      <c r="FU1576" s="237"/>
      <c r="FV1576" s="237"/>
      <c r="FW1576" s="237"/>
      <c r="FX1576" s="237"/>
      <c r="FY1576" s="237"/>
      <c r="FZ1576" s="237"/>
      <c r="GA1576" s="237"/>
      <c r="GB1576" s="237"/>
      <c r="GC1576" s="237"/>
      <c r="GD1576" s="237"/>
      <c r="GE1576" s="237"/>
      <c r="GF1576" s="237"/>
      <c r="GG1576" s="237"/>
      <c r="GH1576" s="237"/>
      <c r="GI1576" s="237"/>
      <c r="GJ1576" s="237"/>
      <c r="GK1576" s="237"/>
      <c r="GL1576" s="237"/>
      <c r="GM1576" s="237"/>
      <c r="GN1576" s="237"/>
      <c r="GO1576" s="237"/>
      <c r="GP1576" s="237"/>
      <c r="GQ1576" s="237"/>
    </row>
    <row r="1577" spans="1:199" s="81" customFormat="1" ht="15" hidden="1">
      <c r="A1577" s="176" t="s">
        <v>3452</v>
      </c>
      <c r="B1577" s="241" t="s">
        <v>6743</v>
      </c>
      <c r="C1577" s="242">
        <v>0</v>
      </c>
      <c r="D1577" s="242">
        <v>0</v>
      </c>
      <c r="E1577" s="242">
        <v>0</v>
      </c>
      <c r="F1577" s="242">
        <v>0</v>
      </c>
      <c r="G1577" s="242">
        <v>0</v>
      </c>
      <c r="H1577" s="242">
        <v>0</v>
      </c>
      <c r="I1577" s="242">
        <v>0</v>
      </c>
      <c r="J1577" s="242">
        <v>0</v>
      </c>
      <c r="K1577" s="242">
        <v>0</v>
      </c>
      <c r="L1577" s="242">
        <v>0</v>
      </c>
      <c r="M1577" s="242">
        <v>0</v>
      </c>
      <c r="N1577" s="242">
        <v>0</v>
      </c>
      <c r="O1577" s="242">
        <v>0</v>
      </c>
      <c r="P1577" s="28"/>
      <c r="Q1577" s="242">
        <f>SUM(D1577:O1577)</f>
        <v>0</v>
      </c>
      <c r="R1577" s="242">
        <f>IF($R$19&lt;1,0,Q1577/$R$19)</f>
        <v>0</v>
      </c>
      <c r="S1577" s="243"/>
      <c r="T1577" s="351">
        <f>IF(Q1577=0,0,1)+IF(C1577=0,0,1)+IF(D1577=0,0,1)+IF(E1577=0,0,1)+IF(F1577=0,0,1)+IF(G1577=0,0,1)+IF(H1577=0,0,1)+IF(I1577=0,0,1)+IF(J1577=0,0,1)+IF(K1577=0,0,1)+IF(L1577=0,0,1)+IF(M1577=0,0,1)+IF(N1577=0,0,1)+IF(O1577=0,0,1)</f>
        <v>0</v>
      </c>
      <c r="U1577" s="237"/>
      <c r="V1577" s="237"/>
      <c r="W1577" s="237"/>
      <c r="X1577" s="237"/>
      <c r="Y1577" s="237"/>
      <c r="Z1577" s="237"/>
      <c r="AA1577" s="237"/>
      <c r="AB1577" s="237"/>
      <c r="AC1577" s="237"/>
      <c r="AD1577" s="237"/>
      <c r="AE1577" s="237"/>
      <c r="AF1577" s="237"/>
      <c r="AG1577" s="237"/>
      <c r="AH1577" s="237"/>
      <c r="AI1577" s="237"/>
      <c r="AJ1577" s="237"/>
      <c r="AK1577" s="237"/>
      <c r="AL1577" s="237"/>
      <c r="AM1577" s="237"/>
      <c r="AN1577" s="237"/>
      <c r="AO1577" s="237"/>
      <c r="AP1577" s="237"/>
      <c r="AQ1577" s="237"/>
      <c r="AR1577" s="237"/>
      <c r="AS1577" s="237"/>
      <c r="AT1577" s="237"/>
      <c r="AU1577" s="237"/>
      <c r="AV1577" s="237"/>
      <c r="AW1577" s="237"/>
      <c r="AX1577" s="237"/>
      <c r="AY1577" s="237"/>
      <c r="AZ1577" s="237"/>
      <c r="BA1577" s="237"/>
      <c r="BB1577" s="237"/>
      <c r="BC1577" s="237"/>
      <c r="BD1577" s="237"/>
      <c r="BE1577" s="237"/>
      <c r="BF1577" s="237"/>
      <c r="BG1577" s="237"/>
      <c r="BH1577" s="237"/>
      <c r="BI1577" s="237"/>
      <c r="BJ1577" s="237"/>
      <c r="BK1577" s="237"/>
      <c r="BL1577" s="237"/>
      <c r="BM1577" s="237"/>
      <c r="BN1577" s="237"/>
      <c r="BO1577" s="237"/>
      <c r="BP1577" s="237"/>
      <c r="BQ1577" s="237"/>
      <c r="BR1577" s="237"/>
      <c r="BS1577" s="237"/>
      <c r="BT1577" s="237"/>
      <c r="BU1577" s="237"/>
      <c r="BV1577" s="237"/>
      <c r="BW1577" s="237"/>
      <c r="BX1577" s="237"/>
      <c r="BY1577" s="237"/>
      <c r="BZ1577" s="237"/>
      <c r="CA1577" s="237"/>
      <c r="CB1577" s="237"/>
      <c r="CC1577" s="237"/>
      <c r="CD1577" s="237"/>
      <c r="CE1577" s="237"/>
      <c r="CF1577" s="237"/>
      <c r="CG1577" s="237"/>
      <c r="CH1577" s="237"/>
      <c r="CI1577" s="237"/>
      <c r="CJ1577" s="237"/>
      <c r="CK1577" s="237"/>
      <c r="CL1577" s="237"/>
      <c r="CM1577" s="237"/>
      <c r="CN1577" s="237"/>
      <c r="CO1577" s="237"/>
      <c r="CP1577" s="237"/>
      <c r="CQ1577" s="237"/>
      <c r="CR1577" s="237"/>
      <c r="CS1577" s="237"/>
      <c r="CT1577" s="237"/>
      <c r="CU1577" s="237"/>
      <c r="CV1577" s="237"/>
      <c r="CW1577" s="237"/>
      <c r="CX1577" s="237"/>
      <c r="CY1577" s="237"/>
      <c r="CZ1577" s="237"/>
      <c r="DA1577" s="237"/>
      <c r="DB1577" s="237"/>
      <c r="DC1577" s="237"/>
      <c r="DD1577" s="237"/>
      <c r="DE1577" s="237"/>
      <c r="DF1577" s="237"/>
      <c r="DG1577" s="237"/>
      <c r="DH1577" s="237"/>
      <c r="DI1577" s="237"/>
      <c r="DJ1577" s="237"/>
      <c r="DK1577" s="237"/>
      <c r="DL1577" s="237"/>
      <c r="DM1577" s="237"/>
      <c r="DN1577" s="237"/>
      <c r="DO1577" s="237"/>
      <c r="DP1577" s="237"/>
      <c r="DQ1577" s="237"/>
      <c r="DR1577" s="237"/>
      <c r="DS1577" s="237"/>
      <c r="DT1577" s="237"/>
      <c r="DU1577" s="237"/>
      <c r="DV1577" s="237"/>
      <c r="DW1577" s="237"/>
      <c r="DX1577" s="237"/>
      <c r="DY1577" s="237"/>
      <c r="DZ1577" s="237"/>
      <c r="EA1577" s="237"/>
      <c r="EB1577" s="237"/>
      <c r="EC1577" s="237"/>
      <c r="ED1577" s="237"/>
      <c r="EE1577" s="237"/>
      <c r="EF1577" s="237"/>
      <c r="EG1577" s="237"/>
      <c r="EH1577" s="237"/>
      <c r="EI1577" s="237"/>
      <c r="EJ1577" s="237"/>
      <c r="EK1577" s="237"/>
      <c r="EL1577" s="237"/>
      <c r="EM1577" s="237"/>
      <c r="EN1577" s="237"/>
      <c r="EO1577" s="237"/>
      <c r="EP1577" s="237"/>
      <c r="EQ1577" s="237"/>
      <c r="ER1577" s="237"/>
      <c r="ES1577" s="237"/>
      <c r="ET1577" s="237"/>
      <c r="EU1577" s="237"/>
      <c r="EV1577" s="237"/>
      <c r="EW1577" s="237"/>
      <c r="EX1577" s="237"/>
      <c r="EY1577" s="237"/>
      <c r="EZ1577" s="237"/>
      <c r="FA1577" s="237"/>
      <c r="FB1577" s="237"/>
      <c r="FC1577" s="237"/>
      <c r="FD1577" s="237"/>
      <c r="FE1577" s="237"/>
      <c r="FF1577" s="237"/>
      <c r="FG1577" s="237"/>
      <c r="FH1577" s="237"/>
      <c r="FI1577" s="237"/>
      <c r="FJ1577" s="237"/>
      <c r="FK1577" s="237"/>
      <c r="FL1577" s="237"/>
      <c r="FM1577" s="237"/>
      <c r="FN1577" s="237"/>
      <c r="FO1577" s="237"/>
      <c r="FP1577" s="237"/>
      <c r="FQ1577" s="237"/>
      <c r="FR1577" s="237"/>
      <c r="FS1577" s="237"/>
      <c r="FT1577" s="237"/>
      <c r="FU1577" s="237"/>
      <c r="FV1577" s="237"/>
      <c r="FW1577" s="237"/>
      <c r="FX1577" s="237"/>
      <c r="FY1577" s="237"/>
      <c r="FZ1577" s="237"/>
      <c r="GA1577" s="237"/>
      <c r="GB1577" s="237"/>
      <c r="GC1577" s="237"/>
      <c r="GD1577" s="237"/>
      <c r="GE1577" s="237"/>
      <c r="GF1577" s="237"/>
      <c r="GG1577" s="237"/>
      <c r="GH1577" s="237"/>
      <c r="GI1577" s="237"/>
      <c r="GJ1577" s="237"/>
      <c r="GK1577" s="237"/>
      <c r="GL1577" s="237"/>
      <c r="GM1577" s="237"/>
      <c r="GN1577" s="237"/>
      <c r="GO1577" s="237"/>
      <c r="GP1577" s="237"/>
      <c r="GQ1577" s="237"/>
    </row>
    <row r="1578" spans="1:199" s="81" customFormat="1" ht="15" hidden="1">
      <c r="A1578" s="176" t="s">
        <v>3453</v>
      </c>
      <c r="B1578" s="241" t="s">
        <v>6744</v>
      </c>
      <c r="C1578" s="242">
        <v>0</v>
      </c>
      <c r="D1578" s="242">
        <v>0</v>
      </c>
      <c r="E1578" s="242">
        <v>0</v>
      </c>
      <c r="F1578" s="242">
        <v>0</v>
      </c>
      <c r="G1578" s="242">
        <v>0</v>
      </c>
      <c r="H1578" s="242">
        <v>0</v>
      </c>
      <c r="I1578" s="242">
        <v>0</v>
      </c>
      <c r="J1578" s="242">
        <v>0</v>
      </c>
      <c r="K1578" s="242">
        <v>0</v>
      </c>
      <c r="L1578" s="242">
        <v>0</v>
      </c>
      <c r="M1578" s="242">
        <v>0</v>
      </c>
      <c r="N1578" s="242">
        <v>0</v>
      </c>
      <c r="O1578" s="242">
        <v>0</v>
      </c>
      <c r="P1578" s="28"/>
      <c r="Q1578" s="242">
        <f>SUM(D1578:O1578)</f>
        <v>0</v>
      </c>
      <c r="R1578" s="242">
        <f>IF($R$19&lt;1,0,Q1578/$R$19)</f>
        <v>0</v>
      </c>
      <c r="S1578" s="243"/>
      <c r="T1578" s="351">
        <f>IF(Q1578=0,0,1)+IF(C1578=0,0,1)+IF(D1578=0,0,1)+IF(E1578=0,0,1)+IF(F1578=0,0,1)+IF(G1578=0,0,1)+IF(H1578=0,0,1)+IF(I1578=0,0,1)+IF(J1578=0,0,1)+IF(K1578=0,0,1)+IF(L1578=0,0,1)+IF(M1578=0,0,1)+IF(N1578=0,0,1)+IF(O1578=0,0,1)</f>
        <v>0</v>
      </c>
      <c r="U1578" s="237"/>
      <c r="V1578" s="237"/>
      <c r="W1578" s="237"/>
      <c r="X1578" s="237"/>
      <c r="Y1578" s="237"/>
      <c r="Z1578" s="237"/>
      <c r="AA1578" s="237"/>
      <c r="AB1578" s="237"/>
      <c r="AC1578" s="237"/>
      <c r="AD1578" s="237"/>
      <c r="AE1578" s="237"/>
      <c r="AF1578" s="237"/>
      <c r="AG1578" s="237"/>
      <c r="AH1578" s="237"/>
      <c r="AI1578" s="237"/>
      <c r="AJ1578" s="237"/>
      <c r="AK1578" s="237"/>
      <c r="AL1578" s="237"/>
      <c r="AM1578" s="237"/>
      <c r="AN1578" s="237"/>
      <c r="AO1578" s="237"/>
      <c r="AP1578" s="237"/>
      <c r="AQ1578" s="237"/>
      <c r="AR1578" s="237"/>
      <c r="AS1578" s="237"/>
      <c r="AT1578" s="237"/>
      <c r="AU1578" s="237"/>
      <c r="AV1578" s="237"/>
      <c r="AW1578" s="237"/>
      <c r="AX1578" s="237"/>
      <c r="AY1578" s="237"/>
      <c r="AZ1578" s="237"/>
      <c r="BA1578" s="237"/>
      <c r="BB1578" s="237"/>
      <c r="BC1578" s="237"/>
      <c r="BD1578" s="237"/>
      <c r="BE1578" s="237"/>
      <c r="BF1578" s="237"/>
      <c r="BG1578" s="237"/>
      <c r="BH1578" s="237"/>
      <c r="BI1578" s="237"/>
      <c r="BJ1578" s="237"/>
      <c r="BK1578" s="237"/>
      <c r="BL1578" s="237"/>
      <c r="BM1578" s="237"/>
      <c r="BN1578" s="237"/>
      <c r="BO1578" s="237"/>
      <c r="BP1578" s="237"/>
      <c r="BQ1578" s="237"/>
      <c r="BR1578" s="237"/>
      <c r="BS1578" s="237"/>
      <c r="BT1578" s="237"/>
      <c r="BU1578" s="237"/>
      <c r="BV1578" s="237"/>
      <c r="BW1578" s="237"/>
      <c r="BX1578" s="237"/>
      <c r="BY1578" s="237"/>
      <c r="BZ1578" s="237"/>
      <c r="CA1578" s="237"/>
      <c r="CB1578" s="237"/>
      <c r="CC1578" s="237"/>
      <c r="CD1578" s="237"/>
      <c r="CE1578" s="237"/>
      <c r="CF1578" s="237"/>
      <c r="CG1578" s="237"/>
      <c r="CH1578" s="237"/>
      <c r="CI1578" s="237"/>
      <c r="CJ1578" s="237"/>
      <c r="CK1578" s="237"/>
      <c r="CL1578" s="237"/>
      <c r="CM1578" s="237"/>
      <c r="CN1578" s="237"/>
      <c r="CO1578" s="237"/>
      <c r="CP1578" s="237"/>
      <c r="CQ1578" s="237"/>
      <c r="CR1578" s="237"/>
      <c r="CS1578" s="237"/>
      <c r="CT1578" s="237"/>
      <c r="CU1578" s="237"/>
      <c r="CV1578" s="237"/>
      <c r="CW1578" s="237"/>
      <c r="CX1578" s="237"/>
      <c r="CY1578" s="237"/>
      <c r="CZ1578" s="237"/>
      <c r="DA1578" s="237"/>
      <c r="DB1578" s="237"/>
      <c r="DC1578" s="237"/>
      <c r="DD1578" s="237"/>
      <c r="DE1578" s="237"/>
      <c r="DF1578" s="237"/>
      <c r="DG1578" s="237"/>
      <c r="DH1578" s="237"/>
      <c r="DI1578" s="237"/>
      <c r="DJ1578" s="237"/>
      <c r="DK1578" s="237"/>
      <c r="DL1578" s="237"/>
      <c r="DM1578" s="237"/>
      <c r="DN1578" s="237"/>
      <c r="DO1578" s="237"/>
      <c r="DP1578" s="237"/>
      <c r="DQ1578" s="237"/>
      <c r="DR1578" s="237"/>
      <c r="DS1578" s="237"/>
      <c r="DT1578" s="237"/>
      <c r="DU1578" s="237"/>
      <c r="DV1578" s="237"/>
      <c r="DW1578" s="237"/>
      <c r="DX1578" s="237"/>
      <c r="DY1578" s="237"/>
      <c r="DZ1578" s="237"/>
      <c r="EA1578" s="237"/>
      <c r="EB1578" s="237"/>
      <c r="EC1578" s="237"/>
      <c r="ED1578" s="237"/>
      <c r="EE1578" s="237"/>
      <c r="EF1578" s="237"/>
      <c r="EG1578" s="237"/>
      <c r="EH1578" s="237"/>
      <c r="EI1578" s="237"/>
      <c r="EJ1578" s="237"/>
      <c r="EK1578" s="237"/>
      <c r="EL1578" s="237"/>
      <c r="EM1578" s="237"/>
      <c r="EN1578" s="237"/>
      <c r="EO1578" s="237"/>
      <c r="EP1578" s="237"/>
      <c r="EQ1578" s="237"/>
      <c r="ER1578" s="237"/>
      <c r="ES1578" s="237"/>
      <c r="ET1578" s="237"/>
      <c r="EU1578" s="237"/>
      <c r="EV1578" s="237"/>
      <c r="EW1578" s="237"/>
      <c r="EX1578" s="237"/>
      <c r="EY1578" s="237"/>
      <c r="EZ1578" s="237"/>
      <c r="FA1578" s="237"/>
      <c r="FB1578" s="237"/>
      <c r="FC1578" s="237"/>
      <c r="FD1578" s="237"/>
      <c r="FE1578" s="237"/>
      <c r="FF1578" s="237"/>
      <c r="FG1578" s="237"/>
      <c r="FH1578" s="237"/>
      <c r="FI1578" s="237"/>
      <c r="FJ1578" s="237"/>
      <c r="FK1578" s="237"/>
      <c r="FL1578" s="237"/>
      <c r="FM1578" s="237"/>
      <c r="FN1578" s="237"/>
      <c r="FO1578" s="237"/>
      <c r="FP1578" s="237"/>
      <c r="FQ1578" s="237"/>
      <c r="FR1578" s="237"/>
      <c r="FS1578" s="237"/>
      <c r="FT1578" s="237"/>
      <c r="FU1578" s="237"/>
      <c r="FV1578" s="237"/>
      <c r="FW1578" s="237"/>
      <c r="FX1578" s="237"/>
      <c r="FY1578" s="237"/>
      <c r="FZ1578" s="237"/>
      <c r="GA1578" s="237"/>
      <c r="GB1578" s="237"/>
      <c r="GC1578" s="237"/>
      <c r="GD1578" s="237"/>
      <c r="GE1578" s="237"/>
      <c r="GF1578" s="237"/>
      <c r="GG1578" s="237"/>
      <c r="GH1578" s="237"/>
      <c r="GI1578" s="237"/>
      <c r="GJ1578" s="237"/>
      <c r="GK1578" s="237"/>
      <c r="GL1578" s="237"/>
      <c r="GM1578" s="237"/>
      <c r="GN1578" s="237"/>
      <c r="GO1578" s="237"/>
      <c r="GP1578" s="237"/>
      <c r="GQ1578" s="237"/>
    </row>
    <row r="1579" spans="1:199" s="81" customFormat="1" ht="15" hidden="1">
      <c r="A1579" s="176" t="s">
        <v>3454</v>
      </c>
      <c r="B1579" s="241" t="s">
        <v>6745</v>
      </c>
      <c r="C1579" s="242">
        <v>0</v>
      </c>
      <c r="D1579" s="242">
        <v>0</v>
      </c>
      <c r="E1579" s="242">
        <v>0</v>
      </c>
      <c r="F1579" s="242">
        <v>0</v>
      </c>
      <c r="G1579" s="242">
        <v>0</v>
      </c>
      <c r="H1579" s="242">
        <v>0</v>
      </c>
      <c r="I1579" s="242">
        <v>0</v>
      </c>
      <c r="J1579" s="242">
        <v>0</v>
      </c>
      <c r="K1579" s="242">
        <v>0</v>
      </c>
      <c r="L1579" s="242">
        <v>0</v>
      </c>
      <c r="M1579" s="242">
        <v>0</v>
      </c>
      <c r="N1579" s="242">
        <v>0</v>
      </c>
      <c r="O1579" s="242">
        <v>0</v>
      </c>
      <c r="P1579" s="28"/>
      <c r="Q1579" s="242">
        <f>SUM(D1579:O1579)</f>
        <v>0</v>
      </c>
      <c r="R1579" s="242">
        <f>IF($R$19&lt;1,0,Q1579/$R$19)</f>
        <v>0</v>
      </c>
      <c r="S1579" s="243"/>
      <c r="T1579" s="351">
        <f>IF(Q1579=0,0,1)+IF(C1579=0,0,1)+IF(D1579=0,0,1)+IF(E1579=0,0,1)+IF(F1579=0,0,1)+IF(G1579=0,0,1)+IF(H1579=0,0,1)+IF(I1579=0,0,1)+IF(J1579=0,0,1)+IF(K1579=0,0,1)+IF(L1579=0,0,1)+IF(M1579=0,0,1)+IF(N1579=0,0,1)+IF(O1579=0,0,1)</f>
        <v>0</v>
      </c>
      <c r="U1579" s="237"/>
      <c r="V1579" s="237"/>
      <c r="W1579" s="237"/>
      <c r="X1579" s="237"/>
      <c r="Y1579" s="237"/>
      <c r="Z1579" s="237"/>
      <c r="AA1579" s="237"/>
      <c r="AB1579" s="237"/>
      <c r="AC1579" s="237"/>
      <c r="AD1579" s="237"/>
      <c r="AE1579" s="237"/>
      <c r="AF1579" s="237"/>
      <c r="AG1579" s="237"/>
      <c r="AH1579" s="237"/>
      <c r="AI1579" s="237"/>
      <c r="AJ1579" s="237"/>
      <c r="AK1579" s="237"/>
      <c r="AL1579" s="237"/>
      <c r="AM1579" s="237"/>
      <c r="AN1579" s="237"/>
      <c r="AO1579" s="237"/>
      <c r="AP1579" s="237"/>
      <c r="AQ1579" s="237"/>
      <c r="AR1579" s="237"/>
      <c r="AS1579" s="237"/>
      <c r="AT1579" s="237"/>
      <c r="AU1579" s="237"/>
      <c r="AV1579" s="237"/>
      <c r="AW1579" s="237"/>
      <c r="AX1579" s="237"/>
      <c r="AY1579" s="237"/>
      <c r="AZ1579" s="237"/>
      <c r="BA1579" s="237"/>
      <c r="BB1579" s="237"/>
      <c r="BC1579" s="237"/>
      <c r="BD1579" s="237"/>
      <c r="BE1579" s="237"/>
      <c r="BF1579" s="237"/>
      <c r="BG1579" s="237"/>
      <c r="BH1579" s="237"/>
      <c r="BI1579" s="237"/>
      <c r="BJ1579" s="237"/>
      <c r="BK1579" s="237"/>
      <c r="BL1579" s="237"/>
      <c r="BM1579" s="237"/>
      <c r="BN1579" s="237"/>
      <c r="BO1579" s="237"/>
      <c r="BP1579" s="237"/>
      <c r="BQ1579" s="237"/>
      <c r="BR1579" s="237"/>
      <c r="BS1579" s="237"/>
      <c r="BT1579" s="237"/>
      <c r="BU1579" s="237"/>
      <c r="BV1579" s="237"/>
      <c r="BW1579" s="237"/>
      <c r="BX1579" s="237"/>
      <c r="BY1579" s="237"/>
      <c r="BZ1579" s="237"/>
      <c r="CA1579" s="237"/>
      <c r="CB1579" s="237"/>
      <c r="CC1579" s="237"/>
      <c r="CD1579" s="237"/>
      <c r="CE1579" s="237"/>
      <c r="CF1579" s="237"/>
      <c r="CG1579" s="237"/>
      <c r="CH1579" s="237"/>
      <c r="CI1579" s="237"/>
      <c r="CJ1579" s="237"/>
      <c r="CK1579" s="237"/>
      <c r="CL1579" s="237"/>
      <c r="CM1579" s="237"/>
      <c r="CN1579" s="237"/>
      <c r="CO1579" s="237"/>
      <c r="CP1579" s="237"/>
      <c r="CQ1579" s="237"/>
      <c r="CR1579" s="237"/>
      <c r="CS1579" s="237"/>
      <c r="CT1579" s="237"/>
      <c r="CU1579" s="237"/>
      <c r="CV1579" s="237"/>
      <c r="CW1579" s="237"/>
      <c r="CX1579" s="237"/>
      <c r="CY1579" s="237"/>
      <c r="CZ1579" s="237"/>
      <c r="DA1579" s="237"/>
      <c r="DB1579" s="237"/>
      <c r="DC1579" s="237"/>
      <c r="DD1579" s="237"/>
      <c r="DE1579" s="237"/>
      <c r="DF1579" s="237"/>
      <c r="DG1579" s="237"/>
      <c r="DH1579" s="237"/>
      <c r="DI1579" s="237"/>
      <c r="DJ1579" s="237"/>
      <c r="DK1579" s="237"/>
      <c r="DL1579" s="237"/>
      <c r="DM1579" s="237"/>
      <c r="DN1579" s="237"/>
      <c r="DO1579" s="237"/>
      <c r="DP1579" s="237"/>
      <c r="DQ1579" s="237"/>
      <c r="DR1579" s="237"/>
      <c r="DS1579" s="237"/>
      <c r="DT1579" s="237"/>
      <c r="DU1579" s="237"/>
      <c r="DV1579" s="237"/>
      <c r="DW1579" s="237"/>
      <c r="DX1579" s="237"/>
      <c r="DY1579" s="237"/>
      <c r="DZ1579" s="237"/>
      <c r="EA1579" s="237"/>
      <c r="EB1579" s="237"/>
      <c r="EC1579" s="237"/>
      <c r="ED1579" s="237"/>
      <c r="EE1579" s="237"/>
      <c r="EF1579" s="237"/>
      <c r="EG1579" s="237"/>
      <c r="EH1579" s="237"/>
      <c r="EI1579" s="237"/>
      <c r="EJ1579" s="237"/>
      <c r="EK1579" s="237"/>
      <c r="EL1579" s="237"/>
      <c r="EM1579" s="237"/>
      <c r="EN1579" s="237"/>
      <c r="EO1579" s="237"/>
      <c r="EP1579" s="237"/>
      <c r="EQ1579" s="237"/>
      <c r="ER1579" s="237"/>
      <c r="ES1579" s="237"/>
      <c r="ET1579" s="237"/>
      <c r="EU1579" s="237"/>
      <c r="EV1579" s="237"/>
      <c r="EW1579" s="237"/>
      <c r="EX1579" s="237"/>
      <c r="EY1579" s="237"/>
      <c r="EZ1579" s="237"/>
      <c r="FA1579" s="237"/>
      <c r="FB1579" s="237"/>
      <c r="FC1579" s="237"/>
      <c r="FD1579" s="237"/>
      <c r="FE1579" s="237"/>
      <c r="FF1579" s="237"/>
      <c r="FG1579" s="237"/>
      <c r="FH1579" s="237"/>
      <c r="FI1579" s="237"/>
      <c r="FJ1579" s="237"/>
      <c r="FK1579" s="237"/>
      <c r="FL1579" s="237"/>
      <c r="FM1579" s="237"/>
      <c r="FN1579" s="237"/>
      <c r="FO1579" s="237"/>
      <c r="FP1579" s="237"/>
      <c r="FQ1579" s="237"/>
      <c r="FR1579" s="237"/>
      <c r="FS1579" s="237"/>
      <c r="FT1579" s="237"/>
      <c r="FU1579" s="237"/>
      <c r="FV1579" s="237"/>
      <c r="FW1579" s="237"/>
      <c r="FX1579" s="237"/>
      <c r="FY1579" s="237"/>
      <c r="FZ1579" s="237"/>
      <c r="GA1579" s="237"/>
      <c r="GB1579" s="237"/>
      <c r="GC1579" s="237"/>
      <c r="GD1579" s="237"/>
      <c r="GE1579" s="237"/>
      <c r="GF1579" s="237"/>
      <c r="GG1579" s="237"/>
      <c r="GH1579" s="237"/>
      <c r="GI1579" s="237"/>
      <c r="GJ1579" s="237"/>
      <c r="GK1579" s="237"/>
      <c r="GL1579" s="237"/>
      <c r="GM1579" s="237"/>
      <c r="GN1579" s="237"/>
      <c r="GO1579" s="237"/>
      <c r="GP1579" s="237"/>
      <c r="GQ1579" s="237"/>
    </row>
    <row r="1580" spans="1:199" s="81" customFormat="1" ht="15" hidden="1">
      <c r="A1580" s="176" t="s">
        <v>3455</v>
      </c>
      <c r="B1580" s="241" t="s">
        <v>6746</v>
      </c>
      <c r="C1580" s="242">
        <v>0</v>
      </c>
      <c r="D1580" s="242">
        <v>0</v>
      </c>
      <c r="E1580" s="242">
        <v>0</v>
      </c>
      <c r="F1580" s="242">
        <v>0</v>
      </c>
      <c r="G1580" s="242">
        <v>0</v>
      </c>
      <c r="H1580" s="242">
        <v>0</v>
      </c>
      <c r="I1580" s="242">
        <v>0</v>
      </c>
      <c r="J1580" s="242">
        <v>0</v>
      </c>
      <c r="K1580" s="242">
        <v>0</v>
      </c>
      <c r="L1580" s="242">
        <v>0</v>
      </c>
      <c r="M1580" s="242">
        <v>0</v>
      </c>
      <c r="N1580" s="242">
        <v>0</v>
      </c>
      <c r="O1580" s="242">
        <v>0</v>
      </c>
      <c r="P1580" s="28"/>
      <c r="Q1580" s="242">
        <f>SUM(D1580:O1580)</f>
        <v>0</v>
      </c>
      <c r="R1580" s="242">
        <f>IF($R$19&lt;1,0,Q1580/$R$19)</f>
        <v>0</v>
      </c>
      <c r="S1580" s="243"/>
      <c r="T1580" s="351">
        <f>IF(Q1580=0,0,1)+IF(C1580=0,0,1)+IF(D1580=0,0,1)+IF(E1580=0,0,1)+IF(F1580=0,0,1)+IF(G1580=0,0,1)+IF(H1580=0,0,1)+IF(I1580=0,0,1)+IF(J1580=0,0,1)+IF(K1580=0,0,1)+IF(L1580=0,0,1)+IF(M1580=0,0,1)+IF(N1580=0,0,1)+IF(O1580=0,0,1)</f>
        <v>0</v>
      </c>
      <c r="U1580" s="237"/>
      <c r="V1580" s="237"/>
      <c r="W1580" s="237"/>
      <c r="X1580" s="237"/>
      <c r="Y1580" s="237"/>
      <c r="Z1580" s="237"/>
      <c r="AA1580" s="237"/>
      <c r="AB1580" s="237"/>
      <c r="AC1580" s="237"/>
      <c r="AD1580" s="237"/>
      <c r="AE1580" s="237"/>
      <c r="AF1580" s="237"/>
      <c r="AG1580" s="237"/>
      <c r="AH1580" s="237"/>
      <c r="AI1580" s="237"/>
      <c r="AJ1580" s="237"/>
      <c r="AK1580" s="237"/>
      <c r="AL1580" s="237"/>
      <c r="AM1580" s="237"/>
      <c r="AN1580" s="237"/>
      <c r="AO1580" s="237"/>
      <c r="AP1580" s="237"/>
      <c r="AQ1580" s="237"/>
      <c r="AR1580" s="237"/>
      <c r="AS1580" s="237"/>
      <c r="AT1580" s="237"/>
      <c r="AU1580" s="237"/>
      <c r="AV1580" s="237"/>
      <c r="AW1580" s="237"/>
      <c r="AX1580" s="237"/>
      <c r="AY1580" s="237"/>
      <c r="AZ1580" s="237"/>
      <c r="BA1580" s="237"/>
      <c r="BB1580" s="237"/>
      <c r="BC1580" s="237"/>
      <c r="BD1580" s="237"/>
      <c r="BE1580" s="237"/>
      <c r="BF1580" s="237"/>
      <c r="BG1580" s="237"/>
      <c r="BH1580" s="237"/>
      <c r="BI1580" s="237"/>
      <c r="BJ1580" s="237"/>
      <c r="BK1580" s="237"/>
      <c r="BL1580" s="237"/>
      <c r="BM1580" s="237"/>
      <c r="BN1580" s="237"/>
      <c r="BO1580" s="237"/>
      <c r="BP1580" s="237"/>
      <c r="BQ1580" s="237"/>
      <c r="BR1580" s="237"/>
      <c r="BS1580" s="237"/>
      <c r="BT1580" s="237"/>
      <c r="BU1580" s="237"/>
      <c r="BV1580" s="237"/>
      <c r="BW1580" s="237"/>
      <c r="BX1580" s="237"/>
      <c r="BY1580" s="237"/>
      <c r="BZ1580" s="237"/>
      <c r="CA1580" s="237"/>
      <c r="CB1580" s="237"/>
      <c r="CC1580" s="237"/>
      <c r="CD1580" s="237"/>
      <c r="CE1580" s="237"/>
      <c r="CF1580" s="237"/>
      <c r="CG1580" s="237"/>
      <c r="CH1580" s="237"/>
      <c r="CI1580" s="237"/>
      <c r="CJ1580" s="237"/>
      <c r="CK1580" s="237"/>
      <c r="CL1580" s="237"/>
      <c r="CM1580" s="237"/>
      <c r="CN1580" s="237"/>
      <c r="CO1580" s="237"/>
      <c r="CP1580" s="237"/>
      <c r="CQ1580" s="237"/>
      <c r="CR1580" s="237"/>
      <c r="CS1580" s="237"/>
      <c r="CT1580" s="237"/>
      <c r="CU1580" s="237"/>
      <c r="CV1580" s="237"/>
      <c r="CW1580" s="237"/>
      <c r="CX1580" s="237"/>
      <c r="CY1580" s="237"/>
      <c r="CZ1580" s="237"/>
      <c r="DA1580" s="237"/>
      <c r="DB1580" s="237"/>
      <c r="DC1580" s="237"/>
      <c r="DD1580" s="237"/>
      <c r="DE1580" s="237"/>
      <c r="DF1580" s="237"/>
      <c r="DG1580" s="237"/>
      <c r="DH1580" s="237"/>
      <c r="DI1580" s="237"/>
      <c r="DJ1580" s="237"/>
      <c r="DK1580" s="237"/>
      <c r="DL1580" s="237"/>
      <c r="DM1580" s="237"/>
      <c r="DN1580" s="237"/>
      <c r="DO1580" s="237"/>
      <c r="DP1580" s="237"/>
      <c r="DQ1580" s="237"/>
      <c r="DR1580" s="237"/>
      <c r="DS1580" s="237"/>
      <c r="DT1580" s="237"/>
      <c r="DU1580" s="237"/>
      <c r="DV1580" s="237"/>
      <c r="DW1580" s="237"/>
      <c r="DX1580" s="237"/>
      <c r="DY1580" s="237"/>
      <c r="DZ1580" s="237"/>
      <c r="EA1580" s="237"/>
      <c r="EB1580" s="237"/>
      <c r="EC1580" s="237"/>
      <c r="ED1580" s="237"/>
      <c r="EE1580" s="237"/>
      <c r="EF1580" s="237"/>
      <c r="EG1580" s="237"/>
      <c r="EH1580" s="237"/>
      <c r="EI1580" s="237"/>
      <c r="EJ1580" s="237"/>
      <c r="EK1580" s="237"/>
      <c r="EL1580" s="237"/>
      <c r="EM1580" s="237"/>
      <c r="EN1580" s="237"/>
      <c r="EO1580" s="237"/>
      <c r="EP1580" s="237"/>
      <c r="EQ1580" s="237"/>
      <c r="ER1580" s="237"/>
      <c r="ES1580" s="237"/>
      <c r="ET1580" s="237"/>
      <c r="EU1580" s="237"/>
      <c r="EV1580" s="237"/>
      <c r="EW1580" s="237"/>
      <c r="EX1580" s="237"/>
      <c r="EY1580" s="237"/>
      <c r="EZ1580" s="237"/>
      <c r="FA1580" s="237"/>
      <c r="FB1580" s="237"/>
      <c r="FC1580" s="237"/>
      <c r="FD1580" s="237"/>
      <c r="FE1580" s="237"/>
      <c r="FF1580" s="237"/>
      <c r="FG1580" s="237"/>
      <c r="FH1580" s="237"/>
      <c r="FI1580" s="237"/>
      <c r="FJ1580" s="237"/>
      <c r="FK1580" s="237"/>
      <c r="FL1580" s="237"/>
      <c r="FM1580" s="237"/>
      <c r="FN1580" s="237"/>
      <c r="FO1580" s="237"/>
      <c r="FP1580" s="237"/>
      <c r="FQ1580" s="237"/>
      <c r="FR1580" s="237"/>
      <c r="FS1580" s="237"/>
      <c r="FT1580" s="237"/>
      <c r="FU1580" s="237"/>
      <c r="FV1580" s="237"/>
      <c r="FW1580" s="237"/>
      <c r="FX1580" s="237"/>
      <c r="FY1580" s="237"/>
      <c r="FZ1580" s="237"/>
      <c r="GA1580" s="237"/>
      <c r="GB1580" s="237"/>
      <c r="GC1580" s="237"/>
      <c r="GD1580" s="237"/>
      <c r="GE1580" s="237"/>
      <c r="GF1580" s="237"/>
      <c r="GG1580" s="237"/>
      <c r="GH1580" s="237"/>
      <c r="GI1580" s="237"/>
      <c r="GJ1580" s="237"/>
      <c r="GK1580" s="237"/>
      <c r="GL1580" s="237"/>
      <c r="GM1580" s="237"/>
      <c r="GN1580" s="237"/>
      <c r="GO1580" s="237"/>
      <c r="GP1580" s="237"/>
      <c r="GQ1580" s="237"/>
    </row>
    <row r="1581" spans="1:199" s="81" customFormat="1" ht="15" hidden="1">
      <c r="A1581" s="176" t="s">
        <v>3456</v>
      </c>
      <c r="B1581" s="241" t="s">
        <v>6747</v>
      </c>
      <c r="C1581" s="242">
        <v>0</v>
      </c>
      <c r="D1581" s="242">
        <v>0</v>
      </c>
      <c r="E1581" s="242">
        <v>0</v>
      </c>
      <c r="F1581" s="242">
        <v>0</v>
      </c>
      <c r="G1581" s="242">
        <v>0</v>
      </c>
      <c r="H1581" s="242">
        <v>0</v>
      </c>
      <c r="I1581" s="242">
        <v>0</v>
      </c>
      <c r="J1581" s="242">
        <v>0</v>
      </c>
      <c r="K1581" s="242">
        <v>0</v>
      </c>
      <c r="L1581" s="242">
        <v>0</v>
      </c>
      <c r="M1581" s="242">
        <v>0</v>
      </c>
      <c r="N1581" s="242">
        <v>0</v>
      </c>
      <c r="O1581" s="242">
        <v>0</v>
      </c>
      <c r="P1581" s="28"/>
      <c r="Q1581" s="242">
        <f>SUM(D1581:O1581)</f>
        <v>0</v>
      </c>
      <c r="R1581" s="242">
        <f>IF($R$19&lt;1,0,Q1581/$R$19)</f>
        <v>0</v>
      </c>
      <c r="S1581" s="243"/>
      <c r="T1581" s="351">
        <f>IF(Q1581=0,0,1)+IF(C1581=0,0,1)+IF(D1581=0,0,1)+IF(E1581=0,0,1)+IF(F1581=0,0,1)+IF(G1581=0,0,1)+IF(H1581=0,0,1)+IF(I1581=0,0,1)+IF(J1581=0,0,1)+IF(K1581=0,0,1)+IF(L1581=0,0,1)+IF(M1581=0,0,1)+IF(N1581=0,0,1)+IF(O1581=0,0,1)</f>
        <v>0</v>
      </c>
      <c r="U1581" s="237"/>
      <c r="V1581" s="237"/>
      <c r="W1581" s="237"/>
      <c r="X1581" s="237"/>
      <c r="Y1581" s="237"/>
      <c r="Z1581" s="237"/>
      <c r="AA1581" s="237"/>
      <c r="AB1581" s="237"/>
      <c r="AC1581" s="237"/>
      <c r="AD1581" s="237"/>
      <c r="AE1581" s="237"/>
      <c r="AF1581" s="237"/>
      <c r="AG1581" s="237"/>
      <c r="AH1581" s="237"/>
      <c r="AI1581" s="237"/>
      <c r="AJ1581" s="237"/>
      <c r="AK1581" s="237"/>
      <c r="AL1581" s="237"/>
      <c r="AM1581" s="237"/>
      <c r="AN1581" s="237"/>
      <c r="AO1581" s="237"/>
      <c r="AP1581" s="237"/>
      <c r="AQ1581" s="237"/>
      <c r="AR1581" s="237"/>
      <c r="AS1581" s="237"/>
      <c r="AT1581" s="237"/>
      <c r="AU1581" s="237"/>
      <c r="AV1581" s="237"/>
      <c r="AW1581" s="237"/>
      <c r="AX1581" s="237"/>
      <c r="AY1581" s="237"/>
      <c r="AZ1581" s="237"/>
      <c r="BA1581" s="237"/>
      <c r="BB1581" s="237"/>
      <c r="BC1581" s="237"/>
      <c r="BD1581" s="237"/>
      <c r="BE1581" s="237"/>
      <c r="BF1581" s="237"/>
      <c r="BG1581" s="237"/>
      <c r="BH1581" s="237"/>
      <c r="BI1581" s="237"/>
      <c r="BJ1581" s="237"/>
      <c r="BK1581" s="237"/>
      <c r="BL1581" s="237"/>
      <c r="BM1581" s="237"/>
      <c r="BN1581" s="237"/>
      <c r="BO1581" s="237"/>
      <c r="BP1581" s="237"/>
      <c r="BQ1581" s="237"/>
      <c r="BR1581" s="237"/>
      <c r="BS1581" s="237"/>
      <c r="BT1581" s="237"/>
      <c r="BU1581" s="237"/>
      <c r="BV1581" s="237"/>
      <c r="BW1581" s="237"/>
      <c r="BX1581" s="237"/>
      <c r="BY1581" s="237"/>
      <c r="BZ1581" s="237"/>
      <c r="CA1581" s="237"/>
      <c r="CB1581" s="237"/>
      <c r="CC1581" s="237"/>
      <c r="CD1581" s="237"/>
      <c r="CE1581" s="237"/>
      <c r="CF1581" s="237"/>
      <c r="CG1581" s="237"/>
      <c r="CH1581" s="237"/>
      <c r="CI1581" s="237"/>
      <c r="CJ1581" s="237"/>
      <c r="CK1581" s="237"/>
      <c r="CL1581" s="237"/>
      <c r="CM1581" s="237"/>
      <c r="CN1581" s="237"/>
      <c r="CO1581" s="237"/>
      <c r="CP1581" s="237"/>
      <c r="CQ1581" s="237"/>
      <c r="CR1581" s="237"/>
      <c r="CS1581" s="237"/>
      <c r="CT1581" s="237"/>
      <c r="CU1581" s="237"/>
      <c r="CV1581" s="237"/>
      <c r="CW1581" s="237"/>
      <c r="CX1581" s="237"/>
      <c r="CY1581" s="237"/>
      <c r="CZ1581" s="237"/>
      <c r="DA1581" s="237"/>
      <c r="DB1581" s="237"/>
      <c r="DC1581" s="237"/>
      <c r="DD1581" s="237"/>
      <c r="DE1581" s="237"/>
      <c r="DF1581" s="237"/>
      <c r="DG1581" s="237"/>
      <c r="DH1581" s="237"/>
      <c r="DI1581" s="237"/>
      <c r="DJ1581" s="237"/>
      <c r="DK1581" s="237"/>
      <c r="DL1581" s="237"/>
      <c r="DM1581" s="237"/>
      <c r="DN1581" s="237"/>
      <c r="DO1581" s="237"/>
      <c r="DP1581" s="237"/>
      <c r="DQ1581" s="237"/>
      <c r="DR1581" s="237"/>
      <c r="DS1581" s="237"/>
      <c r="DT1581" s="237"/>
      <c r="DU1581" s="237"/>
      <c r="DV1581" s="237"/>
      <c r="DW1581" s="237"/>
      <c r="DX1581" s="237"/>
      <c r="DY1581" s="237"/>
      <c r="DZ1581" s="237"/>
      <c r="EA1581" s="237"/>
      <c r="EB1581" s="237"/>
      <c r="EC1581" s="237"/>
      <c r="ED1581" s="237"/>
      <c r="EE1581" s="237"/>
      <c r="EF1581" s="237"/>
      <c r="EG1581" s="237"/>
      <c r="EH1581" s="237"/>
      <c r="EI1581" s="237"/>
      <c r="EJ1581" s="237"/>
      <c r="EK1581" s="237"/>
      <c r="EL1581" s="237"/>
      <c r="EM1581" s="237"/>
      <c r="EN1581" s="237"/>
      <c r="EO1581" s="237"/>
      <c r="EP1581" s="237"/>
      <c r="EQ1581" s="237"/>
      <c r="ER1581" s="237"/>
      <c r="ES1581" s="237"/>
      <c r="ET1581" s="237"/>
      <c r="EU1581" s="237"/>
      <c r="EV1581" s="237"/>
      <c r="EW1581" s="237"/>
      <c r="EX1581" s="237"/>
      <c r="EY1581" s="237"/>
      <c r="EZ1581" s="237"/>
      <c r="FA1581" s="237"/>
      <c r="FB1581" s="237"/>
      <c r="FC1581" s="237"/>
      <c r="FD1581" s="237"/>
      <c r="FE1581" s="237"/>
      <c r="FF1581" s="237"/>
      <c r="FG1581" s="237"/>
      <c r="FH1581" s="237"/>
      <c r="FI1581" s="237"/>
      <c r="FJ1581" s="237"/>
      <c r="FK1581" s="237"/>
      <c r="FL1581" s="237"/>
      <c r="FM1581" s="237"/>
      <c r="FN1581" s="237"/>
      <c r="FO1581" s="237"/>
      <c r="FP1581" s="237"/>
      <c r="FQ1581" s="237"/>
      <c r="FR1581" s="237"/>
      <c r="FS1581" s="237"/>
      <c r="FT1581" s="237"/>
      <c r="FU1581" s="237"/>
      <c r="FV1581" s="237"/>
      <c r="FW1581" s="237"/>
      <c r="FX1581" s="237"/>
      <c r="FY1581" s="237"/>
      <c r="FZ1581" s="237"/>
      <c r="GA1581" s="237"/>
      <c r="GB1581" s="237"/>
      <c r="GC1581" s="237"/>
      <c r="GD1581" s="237"/>
      <c r="GE1581" s="237"/>
      <c r="GF1581" s="237"/>
      <c r="GG1581" s="237"/>
      <c r="GH1581" s="237"/>
      <c r="GI1581" s="237"/>
      <c r="GJ1581" s="237"/>
      <c r="GK1581" s="237"/>
      <c r="GL1581" s="237"/>
      <c r="GM1581" s="237"/>
      <c r="GN1581" s="237"/>
      <c r="GO1581" s="237"/>
      <c r="GP1581" s="237"/>
      <c r="GQ1581" s="237"/>
    </row>
    <row r="1582" spans="1:199" s="81" customFormat="1" ht="15" hidden="1">
      <c r="A1582" s="176" t="s">
        <v>3457</v>
      </c>
      <c r="B1582" s="241" t="s">
        <v>6748</v>
      </c>
      <c r="C1582" s="242">
        <v>0</v>
      </c>
      <c r="D1582" s="242">
        <v>0</v>
      </c>
      <c r="E1582" s="242">
        <v>0</v>
      </c>
      <c r="F1582" s="242">
        <v>0</v>
      </c>
      <c r="G1582" s="242">
        <v>0</v>
      </c>
      <c r="H1582" s="242">
        <v>0</v>
      </c>
      <c r="I1582" s="242">
        <v>0</v>
      </c>
      <c r="J1582" s="242">
        <v>0</v>
      </c>
      <c r="K1582" s="242">
        <v>0</v>
      </c>
      <c r="L1582" s="242">
        <v>0</v>
      </c>
      <c r="M1582" s="242">
        <v>0</v>
      </c>
      <c r="N1582" s="242">
        <v>0</v>
      </c>
      <c r="O1582" s="242">
        <v>0</v>
      </c>
      <c r="P1582" s="28"/>
      <c r="Q1582" s="242">
        <f>SUM(D1582:O1582)</f>
        <v>0</v>
      </c>
      <c r="R1582" s="242">
        <f>IF($R$19&lt;1,0,Q1582/$R$19)</f>
        <v>0</v>
      </c>
      <c r="S1582" s="243"/>
      <c r="T1582" s="351">
        <f>IF(Q1582=0,0,1)+IF(C1582=0,0,1)+IF(D1582=0,0,1)+IF(E1582=0,0,1)+IF(F1582=0,0,1)+IF(G1582=0,0,1)+IF(H1582=0,0,1)+IF(I1582=0,0,1)+IF(J1582=0,0,1)+IF(K1582=0,0,1)+IF(L1582=0,0,1)+IF(M1582=0,0,1)+IF(N1582=0,0,1)+IF(O1582=0,0,1)</f>
        <v>0</v>
      </c>
      <c r="U1582" s="237"/>
      <c r="V1582" s="237"/>
      <c r="W1582" s="237"/>
      <c r="X1582" s="237"/>
      <c r="Y1582" s="237"/>
      <c r="Z1582" s="237"/>
      <c r="AA1582" s="237"/>
      <c r="AB1582" s="237"/>
      <c r="AC1582" s="237"/>
      <c r="AD1582" s="237"/>
      <c r="AE1582" s="237"/>
      <c r="AF1582" s="237"/>
      <c r="AG1582" s="237"/>
      <c r="AH1582" s="237"/>
      <c r="AI1582" s="237"/>
      <c r="AJ1582" s="237"/>
      <c r="AK1582" s="237"/>
      <c r="AL1582" s="237"/>
      <c r="AM1582" s="237"/>
      <c r="AN1582" s="237"/>
      <c r="AO1582" s="237"/>
      <c r="AP1582" s="237"/>
      <c r="AQ1582" s="237"/>
      <c r="AR1582" s="237"/>
      <c r="AS1582" s="237"/>
      <c r="AT1582" s="237"/>
      <c r="AU1582" s="237"/>
      <c r="AV1582" s="237"/>
      <c r="AW1582" s="237"/>
      <c r="AX1582" s="237"/>
      <c r="AY1582" s="237"/>
      <c r="AZ1582" s="237"/>
      <c r="BA1582" s="237"/>
      <c r="BB1582" s="237"/>
      <c r="BC1582" s="237"/>
      <c r="BD1582" s="237"/>
      <c r="BE1582" s="237"/>
      <c r="BF1582" s="237"/>
      <c r="BG1582" s="237"/>
      <c r="BH1582" s="237"/>
      <c r="BI1582" s="237"/>
      <c r="BJ1582" s="237"/>
      <c r="BK1582" s="237"/>
      <c r="BL1582" s="237"/>
      <c r="BM1582" s="237"/>
      <c r="BN1582" s="237"/>
      <c r="BO1582" s="237"/>
      <c r="BP1582" s="237"/>
      <c r="BQ1582" s="237"/>
      <c r="BR1582" s="237"/>
      <c r="BS1582" s="237"/>
      <c r="BT1582" s="237"/>
      <c r="BU1582" s="237"/>
      <c r="BV1582" s="237"/>
      <c r="BW1582" s="237"/>
      <c r="BX1582" s="237"/>
      <c r="BY1582" s="237"/>
      <c r="BZ1582" s="237"/>
      <c r="CA1582" s="237"/>
      <c r="CB1582" s="237"/>
      <c r="CC1582" s="237"/>
      <c r="CD1582" s="237"/>
      <c r="CE1582" s="237"/>
      <c r="CF1582" s="237"/>
      <c r="CG1582" s="237"/>
      <c r="CH1582" s="237"/>
      <c r="CI1582" s="237"/>
      <c r="CJ1582" s="237"/>
      <c r="CK1582" s="237"/>
      <c r="CL1582" s="237"/>
      <c r="CM1582" s="237"/>
      <c r="CN1582" s="237"/>
      <c r="CO1582" s="237"/>
      <c r="CP1582" s="237"/>
      <c r="CQ1582" s="237"/>
      <c r="CR1582" s="237"/>
      <c r="CS1582" s="237"/>
      <c r="CT1582" s="237"/>
      <c r="CU1582" s="237"/>
      <c r="CV1582" s="237"/>
      <c r="CW1582" s="237"/>
      <c r="CX1582" s="237"/>
      <c r="CY1582" s="237"/>
      <c r="CZ1582" s="237"/>
      <c r="DA1582" s="237"/>
      <c r="DB1582" s="237"/>
      <c r="DC1582" s="237"/>
      <c r="DD1582" s="237"/>
      <c r="DE1582" s="237"/>
      <c r="DF1582" s="237"/>
      <c r="DG1582" s="237"/>
      <c r="DH1582" s="237"/>
      <c r="DI1582" s="237"/>
      <c r="DJ1582" s="237"/>
      <c r="DK1582" s="237"/>
      <c r="DL1582" s="237"/>
      <c r="DM1582" s="237"/>
      <c r="DN1582" s="237"/>
      <c r="DO1582" s="237"/>
      <c r="DP1582" s="237"/>
      <c r="DQ1582" s="237"/>
      <c r="DR1582" s="237"/>
      <c r="DS1582" s="237"/>
      <c r="DT1582" s="237"/>
      <c r="DU1582" s="237"/>
      <c r="DV1582" s="237"/>
      <c r="DW1582" s="237"/>
      <c r="DX1582" s="237"/>
      <c r="DY1582" s="237"/>
      <c r="DZ1582" s="237"/>
      <c r="EA1582" s="237"/>
      <c r="EB1582" s="237"/>
      <c r="EC1582" s="237"/>
      <c r="ED1582" s="237"/>
      <c r="EE1582" s="237"/>
      <c r="EF1582" s="237"/>
      <c r="EG1582" s="237"/>
      <c r="EH1582" s="237"/>
      <c r="EI1582" s="237"/>
      <c r="EJ1582" s="237"/>
      <c r="EK1582" s="237"/>
      <c r="EL1582" s="237"/>
      <c r="EM1582" s="237"/>
      <c r="EN1582" s="237"/>
      <c r="EO1582" s="237"/>
      <c r="EP1582" s="237"/>
      <c r="EQ1582" s="237"/>
      <c r="ER1582" s="237"/>
      <c r="ES1582" s="237"/>
      <c r="ET1582" s="237"/>
      <c r="EU1582" s="237"/>
      <c r="EV1582" s="237"/>
      <c r="EW1582" s="237"/>
      <c r="EX1582" s="237"/>
      <c r="EY1582" s="237"/>
      <c r="EZ1582" s="237"/>
      <c r="FA1582" s="237"/>
      <c r="FB1582" s="237"/>
      <c r="FC1582" s="237"/>
      <c r="FD1582" s="237"/>
      <c r="FE1582" s="237"/>
      <c r="FF1582" s="237"/>
      <c r="FG1582" s="237"/>
      <c r="FH1582" s="237"/>
      <c r="FI1582" s="237"/>
      <c r="FJ1582" s="237"/>
      <c r="FK1582" s="237"/>
      <c r="FL1582" s="237"/>
      <c r="FM1582" s="237"/>
      <c r="FN1582" s="237"/>
      <c r="FO1582" s="237"/>
      <c r="FP1582" s="237"/>
      <c r="FQ1582" s="237"/>
      <c r="FR1582" s="237"/>
      <c r="FS1582" s="237"/>
      <c r="FT1582" s="237"/>
      <c r="FU1582" s="237"/>
      <c r="FV1582" s="237"/>
      <c r="FW1582" s="237"/>
      <c r="FX1582" s="237"/>
      <c r="FY1582" s="237"/>
      <c r="FZ1582" s="237"/>
      <c r="GA1582" s="237"/>
      <c r="GB1582" s="237"/>
      <c r="GC1582" s="237"/>
      <c r="GD1582" s="237"/>
      <c r="GE1582" s="237"/>
      <c r="GF1582" s="237"/>
      <c r="GG1582" s="237"/>
      <c r="GH1582" s="237"/>
      <c r="GI1582" s="237"/>
      <c r="GJ1582" s="237"/>
      <c r="GK1582" s="237"/>
      <c r="GL1582" s="237"/>
      <c r="GM1582" s="237"/>
      <c r="GN1582" s="237"/>
      <c r="GO1582" s="237"/>
      <c r="GP1582" s="237"/>
      <c r="GQ1582" s="237"/>
    </row>
    <row r="1583" spans="1:199" s="81" customFormat="1" ht="15" hidden="1">
      <c r="A1583" s="176" t="s">
        <v>3458</v>
      </c>
      <c r="B1583" s="241" t="s">
        <v>6749</v>
      </c>
      <c r="C1583" s="242">
        <v>0</v>
      </c>
      <c r="D1583" s="242">
        <v>0</v>
      </c>
      <c r="E1583" s="242">
        <v>0</v>
      </c>
      <c r="F1583" s="242">
        <v>0</v>
      </c>
      <c r="G1583" s="242">
        <v>0</v>
      </c>
      <c r="H1583" s="242">
        <v>0</v>
      </c>
      <c r="I1583" s="242">
        <v>0</v>
      </c>
      <c r="J1583" s="242">
        <v>0</v>
      </c>
      <c r="K1583" s="242">
        <v>0</v>
      </c>
      <c r="L1583" s="242">
        <v>0</v>
      </c>
      <c r="M1583" s="242">
        <v>0</v>
      </c>
      <c r="N1583" s="242">
        <v>0</v>
      </c>
      <c r="O1583" s="242">
        <v>0</v>
      </c>
      <c r="P1583" s="28"/>
      <c r="Q1583" s="242">
        <f>SUM(D1583:O1583)</f>
        <v>0</v>
      </c>
      <c r="R1583" s="242">
        <f>IF($R$19&lt;1,0,Q1583/$R$19)</f>
        <v>0</v>
      </c>
      <c r="S1583" s="243"/>
      <c r="T1583" s="351">
        <f>IF(Q1583=0,0,1)+IF(C1583=0,0,1)+IF(D1583=0,0,1)+IF(E1583=0,0,1)+IF(F1583=0,0,1)+IF(G1583=0,0,1)+IF(H1583=0,0,1)+IF(I1583=0,0,1)+IF(J1583=0,0,1)+IF(K1583=0,0,1)+IF(L1583=0,0,1)+IF(M1583=0,0,1)+IF(N1583=0,0,1)+IF(O1583=0,0,1)</f>
        <v>0</v>
      </c>
      <c r="U1583" s="237"/>
      <c r="V1583" s="237"/>
      <c r="W1583" s="237"/>
      <c r="X1583" s="237"/>
      <c r="Y1583" s="237"/>
      <c r="Z1583" s="237"/>
      <c r="AA1583" s="237"/>
      <c r="AB1583" s="237"/>
      <c r="AC1583" s="237"/>
      <c r="AD1583" s="237"/>
      <c r="AE1583" s="237"/>
      <c r="AF1583" s="237"/>
      <c r="AG1583" s="237"/>
      <c r="AH1583" s="237"/>
      <c r="AI1583" s="237"/>
      <c r="AJ1583" s="237"/>
      <c r="AK1583" s="237"/>
      <c r="AL1583" s="237"/>
      <c r="AM1583" s="237"/>
      <c r="AN1583" s="237"/>
      <c r="AO1583" s="237"/>
      <c r="AP1583" s="237"/>
      <c r="AQ1583" s="237"/>
      <c r="AR1583" s="237"/>
      <c r="AS1583" s="237"/>
      <c r="AT1583" s="237"/>
      <c r="AU1583" s="237"/>
      <c r="AV1583" s="237"/>
      <c r="AW1583" s="237"/>
      <c r="AX1583" s="237"/>
      <c r="AY1583" s="237"/>
      <c r="AZ1583" s="237"/>
      <c r="BA1583" s="237"/>
      <c r="BB1583" s="237"/>
      <c r="BC1583" s="237"/>
      <c r="BD1583" s="237"/>
      <c r="BE1583" s="237"/>
      <c r="BF1583" s="237"/>
      <c r="BG1583" s="237"/>
      <c r="BH1583" s="237"/>
      <c r="BI1583" s="237"/>
      <c r="BJ1583" s="237"/>
      <c r="BK1583" s="237"/>
      <c r="BL1583" s="237"/>
      <c r="BM1583" s="237"/>
      <c r="BN1583" s="237"/>
      <c r="BO1583" s="237"/>
      <c r="BP1583" s="237"/>
      <c r="BQ1583" s="237"/>
      <c r="BR1583" s="237"/>
      <c r="BS1583" s="237"/>
      <c r="BT1583" s="237"/>
      <c r="BU1583" s="237"/>
      <c r="BV1583" s="237"/>
      <c r="BW1583" s="237"/>
      <c r="BX1583" s="237"/>
      <c r="BY1583" s="237"/>
      <c r="BZ1583" s="237"/>
      <c r="CA1583" s="237"/>
      <c r="CB1583" s="237"/>
      <c r="CC1583" s="237"/>
      <c r="CD1583" s="237"/>
      <c r="CE1583" s="237"/>
      <c r="CF1583" s="237"/>
      <c r="CG1583" s="237"/>
      <c r="CH1583" s="237"/>
      <c r="CI1583" s="237"/>
      <c r="CJ1583" s="237"/>
      <c r="CK1583" s="237"/>
      <c r="CL1583" s="237"/>
      <c r="CM1583" s="237"/>
      <c r="CN1583" s="237"/>
      <c r="CO1583" s="237"/>
      <c r="CP1583" s="237"/>
      <c r="CQ1583" s="237"/>
      <c r="CR1583" s="237"/>
      <c r="CS1583" s="237"/>
      <c r="CT1583" s="237"/>
      <c r="CU1583" s="237"/>
      <c r="CV1583" s="237"/>
      <c r="CW1583" s="237"/>
      <c r="CX1583" s="237"/>
      <c r="CY1583" s="237"/>
      <c r="CZ1583" s="237"/>
      <c r="DA1583" s="237"/>
      <c r="DB1583" s="237"/>
      <c r="DC1583" s="237"/>
      <c r="DD1583" s="237"/>
      <c r="DE1583" s="237"/>
      <c r="DF1583" s="237"/>
      <c r="DG1583" s="237"/>
      <c r="DH1583" s="237"/>
      <c r="DI1583" s="237"/>
      <c r="DJ1583" s="237"/>
      <c r="DK1583" s="237"/>
      <c r="DL1583" s="237"/>
      <c r="DM1583" s="237"/>
      <c r="DN1583" s="237"/>
      <c r="DO1583" s="237"/>
      <c r="DP1583" s="237"/>
      <c r="DQ1583" s="237"/>
      <c r="DR1583" s="237"/>
      <c r="DS1583" s="237"/>
      <c r="DT1583" s="237"/>
      <c r="DU1583" s="237"/>
      <c r="DV1583" s="237"/>
      <c r="DW1583" s="237"/>
      <c r="DX1583" s="237"/>
      <c r="DY1583" s="237"/>
      <c r="DZ1583" s="237"/>
      <c r="EA1583" s="237"/>
      <c r="EB1583" s="237"/>
      <c r="EC1583" s="237"/>
      <c r="ED1583" s="237"/>
      <c r="EE1583" s="237"/>
      <c r="EF1583" s="237"/>
      <c r="EG1583" s="237"/>
      <c r="EH1583" s="237"/>
      <c r="EI1583" s="237"/>
      <c r="EJ1583" s="237"/>
      <c r="EK1583" s="237"/>
      <c r="EL1583" s="237"/>
      <c r="EM1583" s="237"/>
      <c r="EN1583" s="237"/>
      <c r="EO1583" s="237"/>
      <c r="EP1583" s="237"/>
      <c r="EQ1583" s="237"/>
      <c r="ER1583" s="237"/>
      <c r="ES1583" s="237"/>
      <c r="ET1583" s="237"/>
      <c r="EU1583" s="237"/>
      <c r="EV1583" s="237"/>
      <c r="EW1583" s="237"/>
      <c r="EX1583" s="237"/>
      <c r="EY1583" s="237"/>
      <c r="EZ1583" s="237"/>
      <c r="FA1583" s="237"/>
      <c r="FB1583" s="237"/>
      <c r="FC1583" s="237"/>
      <c r="FD1583" s="237"/>
      <c r="FE1583" s="237"/>
      <c r="FF1583" s="237"/>
      <c r="FG1583" s="237"/>
      <c r="FH1583" s="237"/>
      <c r="FI1583" s="237"/>
      <c r="FJ1583" s="237"/>
      <c r="FK1583" s="237"/>
      <c r="FL1583" s="237"/>
      <c r="FM1583" s="237"/>
      <c r="FN1583" s="237"/>
      <c r="FO1583" s="237"/>
      <c r="FP1583" s="237"/>
      <c r="FQ1583" s="237"/>
      <c r="FR1583" s="237"/>
      <c r="FS1583" s="237"/>
      <c r="FT1583" s="237"/>
      <c r="FU1583" s="237"/>
      <c r="FV1583" s="237"/>
      <c r="FW1583" s="237"/>
      <c r="FX1583" s="237"/>
      <c r="FY1583" s="237"/>
      <c r="FZ1583" s="237"/>
      <c r="GA1583" s="237"/>
      <c r="GB1583" s="237"/>
      <c r="GC1583" s="237"/>
      <c r="GD1583" s="237"/>
      <c r="GE1583" s="237"/>
      <c r="GF1583" s="237"/>
      <c r="GG1583" s="237"/>
      <c r="GH1583" s="237"/>
      <c r="GI1583" s="237"/>
      <c r="GJ1583" s="237"/>
      <c r="GK1583" s="237"/>
      <c r="GL1583" s="237"/>
      <c r="GM1583" s="237"/>
      <c r="GN1583" s="237"/>
      <c r="GO1583" s="237"/>
      <c r="GP1583" s="237"/>
      <c r="GQ1583" s="237"/>
    </row>
    <row r="1584" spans="1:199" s="81" customFormat="1" ht="15" hidden="1">
      <c r="A1584" s="176" t="s">
        <v>3459</v>
      </c>
      <c r="B1584" s="241" t="s">
        <v>6750</v>
      </c>
      <c r="C1584" s="242">
        <v>0</v>
      </c>
      <c r="D1584" s="242">
        <v>0</v>
      </c>
      <c r="E1584" s="242">
        <v>0</v>
      </c>
      <c r="F1584" s="242">
        <v>0</v>
      </c>
      <c r="G1584" s="242">
        <v>0</v>
      </c>
      <c r="H1584" s="242">
        <v>0</v>
      </c>
      <c r="I1584" s="242">
        <v>0</v>
      </c>
      <c r="J1584" s="242">
        <v>0</v>
      </c>
      <c r="K1584" s="242">
        <v>0</v>
      </c>
      <c r="L1584" s="242">
        <v>0</v>
      </c>
      <c r="M1584" s="242">
        <v>0</v>
      </c>
      <c r="N1584" s="242">
        <v>0</v>
      </c>
      <c r="O1584" s="242">
        <v>0</v>
      </c>
      <c r="P1584" s="28"/>
      <c r="Q1584" s="242">
        <f>SUM(D1584:O1584)</f>
        <v>0</v>
      </c>
      <c r="R1584" s="242">
        <f>IF($R$19&lt;1,0,Q1584/$R$19)</f>
        <v>0</v>
      </c>
      <c r="S1584" s="243"/>
      <c r="T1584" s="351">
        <f>IF(Q1584=0,0,1)+IF(C1584=0,0,1)+IF(D1584=0,0,1)+IF(E1584=0,0,1)+IF(F1584=0,0,1)+IF(G1584=0,0,1)+IF(H1584=0,0,1)+IF(I1584=0,0,1)+IF(J1584=0,0,1)+IF(K1584=0,0,1)+IF(L1584=0,0,1)+IF(M1584=0,0,1)+IF(N1584=0,0,1)+IF(O1584=0,0,1)</f>
        <v>0</v>
      </c>
      <c r="U1584" s="237"/>
      <c r="V1584" s="237"/>
      <c r="W1584" s="237"/>
      <c r="X1584" s="237"/>
      <c r="Y1584" s="237"/>
      <c r="Z1584" s="237"/>
      <c r="AA1584" s="237"/>
      <c r="AB1584" s="237"/>
      <c r="AC1584" s="237"/>
      <c r="AD1584" s="237"/>
      <c r="AE1584" s="237"/>
      <c r="AF1584" s="237"/>
      <c r="AG1584" s="237"/>
      <c r="AH1584" s="237"/>
      <c r="AI1584" s="237"/>
      <c r="AJ1584" s="237"/>
      <c r="AK1584" s="237"/>
      <c r="AL1584" s="237"/>
      <c r="AM1584" s="237"/>
      <c r="AN1584" s="237"/>
      <c r="AO1584" s="237"/>
      <c r="AP1584" s="237"/>
      <c r="AQ1584" s="237"/>
      <c r="AR1584" s="237"/>
      <c r="AS1584" s="237"/>
      <c r="AT1584" s="237"/>
      <c r="AU1584" s="237"/>
      <c r="AV1584" s="237"/>
      <c r="AW1584" s="237"/>
      <c r="AX1584" s="237"/>
      <c r="AY1584" s="237"/>
      <c r="AZ1584" s="237"/>
      <c r="BA1584" s="237"/>
      <c r="BB1584" s="237"/>
      <c r="BC1584" s="237"/>
      <c r="BD1584" s="237"/>
      <c r="BE1584" s="237"/>
      <c r="BF1584" s="237"/>
      <c r="BG1584" s="237"/>
      <c r="BH1584" s="237"/>
      <c r="BI1584" s="237"/>
      <c r="BJ1584" s="237"/>
      <c r="BK1584" s="237"/>
      <c r="BL1584" s="237"/>
      <c r="BM1584" s="237"/>
      <c r="BN1584" s="237"/>
      <c r="BO1584" s="237"/>
      <c r="BP1584" s="237"/>
      <c r="BQ1584" s="237"/>
      <c r="BR1584" s="237"/>
      <c r="BS1584" s="237"/>
      <c r="BT1584" s="237"/>
      <c r="BU1584" s="237"/>
      <c r="BV1584" s="237"/>
      <c r="BW1584" s="237"/>
      <c r="BX1584" s="237"/>
      <c r="BY1584" s="237"/>
      <c r="BZ1584" s="237"/>
      <c r="CA1584" s="237"/>
      <c r="CB1584" s="237"/>
      <c r="CC1584" s="237"/>
      <c r="CD1584" s="237"/>
      <c r="CE1584" s="237"/>
      <c r="CF1584" s="237"/>
      <c r="CG1584" s="237"/>
      <c r="CH1584" s="237"/>
      <c r="CI1584" s="237"/>
      <c r="CJ1584" s="237"/>
      <c r="CK1584" s="237"/>
      <c r="CL1584" s="237"/>
      <c r="CM1584" s="237"/>
      <c r="CN1584" s="237"/>
      <c r="CO1584" s="237"/>
      <c r="CP1584" s="237"/>
      <c r="CQ1584" s="237"/>
      <c r="CR1584" s="237"/>
      <c r="CS1584" s="237"/>
      <c r="CT1584" s="237"/>
      <c r="CU1584" s="237"/>
      <c r="CV1584" s="237"/>
      <c r="CW1584" s="237"/>
      <c r="CX1584" s="237"/>
      <c r="CY1584" s="237"/>
      <c r="CZ1584" s="237"/>
      <c r="DA1584" s="237"/>
      <c r="DB1584" s="237"/>
      <c r="DC1584" s="237"/>
      <c r="DD1584" s="237"/>
      <c r="DE1584" s="237"/>
      <c r="DF1584" s="237"/>
      <c r="DG1584" s="237"/>
      <c r="DH1584" s="237"/>
      <c r="DI1584" s="237"/>
      <c r="DJ1584" s="237"/>
      <c r="DK1584" s="237"/>
      <c r="DL1584" s="237"/>
      <c r="DM1584" s="237"/>
      <c r="DN1584" s="237"/>
      <c r="DO1584" s="237"/>
      <c r="DP1584" s="237"/>
      <c r="DQ1584" s="237"/>
      <c r="DR1584" s="237"/>
      <c r="DS1584" s="237"/>
      <c r="DT1584" s="237"/>
      <c r="DU1584" s="237"/>
      <c r="DV1584" s="237"/>
      <c r="DW1584" s="237"/>
      <c r="DX1584" s="237"/>
      <c r="DY1584" s="237"/>
      <c r="DZ1584" s="237"/>
      <c r="EA1584" s="237"/>
      <c r="EB1584" s="237"/>
      <c r="EC1584" s="237"/>
      <c r="ED1584" s="237"/>
      <c r="EE1584" s="237"/>
      <c r="EF1584" s="237"/>
      <c r="EG1584" s="237"/>
      <c r="EH1584" s="237"/>
      <c r="EI1584" s="237"/>
      <c r="EJ1584" s="237"/>
      <c r="EK1584" s="237"/>
      <c r="EL1584" s="237"/>
      <c r="EM1584" s="237"/>
      <c r="EN1584" s="237"/>
      <c r="EO1584" s="237"/>
      <c r="EP1584" s="237"/>
      <c r="EQ1584" s="237"/>
      <c r="ER1584" s="237"/>
      <c r="ES1584" s="237"/>
      <c r="ET1584" s="237"/>
      <c r="EU1584" s="237"/>
      <c r="EV1584" s="237"/>
      <c r="EW1584" s="237"/>
      <c r="EX1584" s="237"/>
      <c r="EY1584" s="237"/>
      <c r="EZ1584" s="237"/>
      <c r="FA1584" s="237"/>
      <c r="FB1584" s="237"/>
      <c r="FC1584" s="237"/>
      <c r="FD1584" s="237"/>
      <c r="FE1584" s="237"/>
      <c r="FF1584" s="237"/>
      <c r="FG1584" s="237"/>
      <c r="FH1584" s="237"/>
      <c r="FI1584" s="237"/>
      <c r="FJ1584" s="237"/>
      <c r="FK1584" s="237"/>
      <c r="FL1584" s="237"/>
      <c r="FM1584" s="237"/>
      <c r="FN1584" s="237"/>
      <c r="FO1584" s="237"/>
      <c r="FP1584" s="237"/>
      <c r="FQ1584" s="237"/>
      <c r="FR1584" s="237"/>
      <c r="FS1584" s="237"/>
      <c r="FT1584" s="237"/>
      <c r="FU1584" s="237"/>
      <c r="FV1584" s="237"/>
      <c r="FW1584" s="237"/>
      <c r="FX1584" s="237"/>
      <c r="FY1584" s="237"/>
      <c r="FZ1584" s="237"/>
      <c r="GA1584" s="237"/>
      <c r="GB1584" s="237"/>
      <c r="GC1584" s="237"/>
      <c r="GD1584" s="237"/>
      <c r="GE1584" s="237"/>
      <c r="GF1584" s="237"/>
      <c r="GG1584" s="237"/>
      <c r="GH1584" s="237"/>
      <c r="GI1584" s="237"/>
      <c r="GJ1584" s="237"/>
      <c r="GK1584" s="237"/>
      <c r="GL1584" s="237"/>
      <c r="GM1584" s="237"/>
      <c r="GN1584" s="237"/>
      <c r="GO1584" s="237"/>
      <c r="GP1584" s="237"/>
      <c r="GQ1584" s="237"/>
    </row>
    <row r="1585" spans="1:199" s="81" customFormat="1" ht="15" hidden="1">
      <c r="A1585" s="176" t="s">
        <v>3460</v>
      </c>
      <c r="B1585" s="241" t="s">
        <v>6751</v>
      </c>
      <c r="C1585" s="242">
        <v>0</v>
      </c>
      <c r="D1585" s="242">
        <v>0</v>
      </c>
      <c r="E1585" s="242">
        <v>0</v>
      </c>
      <c r="F1585" s="242">
        <v>0</v>
      </c>
      <c r="G1585" s="242">
        <v>0</v>
      </c>
      <c r="H1585" s="242">
        <v>0</v>
      </c>
      <c r="I1585" s="242">
        <v>0</v>
      </c>
      <c r="J1585" s="242">
        <v>0</v>
      </c>
      <c r="K1585" s="242">
        <v>0</v>
      </c>
      <c r="L1585" s="242">
        <v>0</v>
      </c>
      <c r="M1585" s="242">
        <v>0</v>
      </c>
      <c r="N1585" s="242">
        <v>0</v>
      </c>
      <c r="O1585" s="242">
        <v>0</v>
      </c>
      <c r="P1585" s="28"/>
      <c r="Q1585" s="242">
        <f>SUM(D1585:O1585)</f>
        <v>0</v>
      </c>
      <c r="R1585" s="242">
        <f>IF($R$19&lt;1,0,Q1585/$R$19)</f>
        <v>0</v>
      </c>
      <c r="S1585" s="243"/>
      <c r="T1585" s="351">
        <f>IF(Q1585=0,0,1)+IF(C1585=0,0,1)+IF(D1585=0,0,1)+IF(E1585=0,0,1)+IF(F1585=0,0,1)+IF(G1585=0,0,1)+IF(H1585=0,0,1)+IF(I1585=0,0,1)+IF(J1585=0,0,1)+IF(K1585=0,0,1)+IF(L1585=0,0,1)+IF(M1585=0,0,1)+IF(N1585=0,0,1)+IF(O1585=0,0,1)</f>
        <v>0</v>
      </c>
      <c r="U1585" s="237"/>
      <c r="V1585" s="237"/>
      <c r="W1585" s="237"/>
      <c r="X1585" s="237"/>
      <c r="Y1585" s="237"/>
      <c r="Z1585" s="237"/>
      <c r="AA1585" s="237"/>
      <c r="AB1585" s="237"/>
      <c r="AC1585" s="237"/>
      <c r="AD1585" s="237"/>
      <c r="AE1585" s="237"/>
      <c r="AF1585" s="237"/>
      <c r="AG1585" s="237"/>
      <c r="AH1585" s="237"/>
      <c r="AI1585" s="237"/>
      <c r="AJ1585" s="237"/>
      <c r="AK1585" s="237"/>
      <c r="AL1585" s="237"/>
      <c r="AM1585" s="237"/>
      <c r="AN1585" s="237"/>
      <c r="AO1585" s="237"/>
      <c r="AP1585" s="237"/>
      <c r="AQ1585" s="237"/>
      <c r="AR1585" s="237"/>
      <c r="AS1585" s="237"/>
      <c r="AT1585" s="237"/>
      <c r="AU1585" s="237"/>
      <c r="AV1585" s="237"/>
      <c r="AW1585" s="237"/>
      <c r="AX1585" s="237"/>
      <c r="AY1585" s="237"/>
      <c r="AZ1585" s="237"/>
      <c r="BA1585" s="237"/>
      <c r="BB1585" s="237"/>
      <c r="BC1585" s="237"/>
      <c r="BD1585" s="237"/>
      <c r="BE1585" s="237"/>
      <c r="BF1585" s="237"/>
      <c r="BG1585" s="237"/>
      <c r="BH1585" s="237"/>
      <c r="BI1585" s="237"/>
      <c r="BJ1585" s="237"/>
      <c r="BK1585" s="237"/>
      <c r="BL1585" s="237"/>
      <c r="BM1585" s="237"/>
      <c r="BN1585" s="237"/>
      <c r="BO1585" s="237"/>
      <c r="BP1585" s="237"/>
      <c r="BQ1585" s="237"/>
      <c r="BR1585" s="237"/>
      <c r="BS1585" s="237"/>
      <c r="BT1585" s="237"/>
      <c r="BU1585" s="237"/>
      <c r="BV1585" s="237"/>
      <c r="BW1585" s="237"/>
      <c r="BX1585" s="237"/>
      <c r="BY1585" s="237"/>
      <c r="BZ1585" s="237"/>
      <c r="CA1585" s="237"/>
      <c r="CB1585" s="237"/>
      <c r="CC1585" s="237"/>
      <c r="CD1585" s="237"/>
      <c r="CE1585" s="237"/>
      <c r="CF1585" s="237"/>
      <c r="CG1585" s="237"/>
      <c r="CH1585" s="237"/>
      <c r="CI1585" s="237"/>
      <c r="CJ1585" s="237"/>
      <c r="CK1585" s="237"/>
      <c r="CL1585" s="237"/>
      <c r="CM1585" s="237"/>
      <c r="CN1585" s="237"/>
      <c r="CO1585" s="237"/>
      <c r="CP1585" s="237"/>
      <c r="CQ1585" s="237"/>
      <c r="CR1585" s="237"/>
      <c r="CS1585" s="237"/>
      <c r="CT1585" s="237"/>
      <c r="CU1585" s="237"/>
      <c r="CV1585" s="237"/>
      <c r="CW1585" s="237"/>
      <c r="CX1585" s="237"/>
      <c r="CY1585" s="237"/>
      <c r="CZ1585" s="237"/>
      <c r="DA1585" s="237"/>
      <c r="DB1585" s="237"/>
      <c r="DC1585" s="237"/>
      <c r="DD1585" s="237"/>
      <c r="DE1585" s="237"/>
      <c r="DF1585" s="237"/>
      <c r="DG1585" s="237"/>
      <c r="DH1585" s="237"/>
      <c r="DI1585" s="237"/>
      <c r="DJ1585" s="237"/>
      <c r="DK1585" s="237"/>
      <c r="DL1585" s="237"/>
      <c r="DM1585" s="237"/>
      <c r="DN1585" s="237"/>
      <c r="DO1585" s="237"/>
      <c r="DP1585" s="237"/>
      <c r="DQ1585" s="237"/>
      <c r="DR1585" s="237"/>
      <c r="DS1585" s="237"/>
      <c r="DT1585" s="237"/>
      <c r="DU1585" s="237"/>
      <c r="DV1585" s="237"/>
      <c r="DW1585" s="237"/>
      <c r="DX1585" s="237"/>
      <c r="DY1585" s="237"/>
      <c r="DZ1585" s="237"/>
      <c r="EA1585" s="237"/>
      <c r="EB1585" s="237"/>
      <c r="EC1585" s="237"/>
      <c r="ED1585" s="237"/>
      <c r="EE1585" s="237"/>
      <c r="EF1585" s="237"/>
      <c r="EG1585" s="237"/>
      <c r="EH1585" s="237"/>
      <c r="EI1585" s="237"/>
      <c r="EJ1585" s="237"/>
      <c r="EK1585" s="237"/>
      <c r="EL1585" s="237"/>
      <c r="EM1585" s="237"/>
      <c r="EN1585" s="237"/>
      <c r="EO1585" s="237"/>
      <c r="EP1585" s="237"/>
      <c r="EQ1585" s="237"/>
      <c r="ER1585" s="237"/>
      <c r="ES1585" s="237"/>
      <c r="ET1585" s="237"/>
      <c r="EU1585" s="237"/>
      <c r="EV1585" s="237"/>
      <c r="EW1585" s="237"/>
      <c r="EX1585" s="237"/>
      <c r="EY1585" s="237"/>
      <c r="EZ1585" s="237"/>
      <c r="FA1585" s="237"/>
      <c r="FB1585" s="237"/>
      <c r="FC1585" s="237"/>
      <c r="FD1585" s="237"/>
      <c r="FE1585" s="237"/>
      <c r="FF1585" s="237"/>
      <c r="FG1585" s="237"/>
      <c r="FH1585" s="237"/>
      <c r="FI1585" s="237"/>
      <c r="FJ1585" s="237"/>
      <c r="FK1585" s="237"/>
      <c r="FL1585" s="237"/>
      <c r="FM1585" s="237"/>
      <c r="FN1585" s="237"/>
      <c r="FO1585" s="237"/>
      <c r="FP1585" s="237"/>
      <c r="FQ1585" s="237"/>
      <c r="FR1585" s="237"/>
      <c r="FS1585" s="237"/>
      <c r="FT1585" s="237"/>
      <c r="FU1585" s="237"/>
      <c r="FV1585" s="237"/>
      <c r="FW1585" s="237"/>
      <c r="FX1585" s="237"/>
      <c r="FY1585" s="237"/>
      <c r="FZ1585" s="237"/>
      <c r="GA1585" s="237"/>
      <c r="GB1585" s="237"/>
      <c r="GC1585" s="237"/>
      <c r="GD1585" s="237"/>
      <c r="GE1585" s="237"/>
      <c r="GF1585" s="237"/>
      <c r="GG1585" s="237"/>
      <c r="GH1585" s="237"/>
      <c r="GI1585" s="237"/>
      <c r="GJ1585" s="237"/>
      <c r="GK1585" s="237"/>
      <c r="GL1585" s="237"/>
      <c r="GM1585" s="237"/>
      <c r="GN1585" s="237"/>
      <c r="GO1585" s="237"/>
      <c r="GP1585" s="237"/>
      <c r="GQ1585" s="237"/>
    </row>
    <row r="1586" spans="1:199" s="81" customFormat="1" ht="15" hidden="1">
      <c r="A1586" s="176" t="s">
        <v>3461</v>
      </c>
      <c r="B1586" s="241" t="s">
        <v>6752</v>
      </c>
      <c r="C1586" s="242">
        <v>0</v>
      </c>
      <c r="D1586" s="242">
        <v>0</v>
      </c>
      <c r="E1586" s="242">
        <v>0</v>
      </c>
      <c r="F1586" s="242">
        <v>0</v>
      </c>
      <c r="G1586" s="242">
        <v>0</v>
      </c>
      <c r="H1586" s="242">
        <v>0</v>
      </c>
      <c r="I1586" s="242">
        <v>0</v>
      </c>
      <c r="J1586" s="242">
        <v>0</v>
      </c>
      <c r="K1586" s="242">
        <v>0</v>
      </c>
      <c r="L1586" s="242">
        <v>0</v>
      </c>
      <c r="M1586" s="242">
        <v>0</v>
      </c>
      <c r="N1586" s="242">
        <v>0</v>
      </c>
      <c r="O1586" s="242">
        <v>0</v>
      </c>
      <c r="P1586" s="28"/>
      <c r="Q1586" s="242">
        <f>SUM(D1586:O1586)</f>
        <v>0</v>
      </c>
      <c r="R1586" s="242">
        <f>IF($R$19&lt;1,0,Q1586/$R$19)</f>
        <v>0</v>
      </c>
      <c r="S1586" s="243"/>
      <c r="T1586" s="351">
        <f>IF(Q1586=0,0,1)+IF(C1586=0,0,1)+IF(D1586=0,0,1)+IF(E1586=0,0,1)+IF(F1586=0,0,1)+IF(G1586=0,0,1)+IF(H1586=0,0,1)+IF(I1586=0,0,1)+IF(J1586=0,0,1)+IF(K1586=0,0,1)+IF(L1586=0,0,1)+IF(M1586=0,0,1)+IF(N1586=0,0,1)+IF(O1586=0,0,1)</f>
        <v>0</v>
      </c>
      <c r="U1586" s="237"/>
      <c r="V1586" s="237"/>
      <c r="W1586" s="237"/>
      <c r="X1586" s="237"/>
      <c r="Y1586" s="237"/>
      <c r="Z1586" s="237"/>
      <c r="AA1586" s="237"/>
      <c r="AB1586" s="237"/>
      <c r="AC1586" s="237"/>
      <c r="AD1586" s="237"/>
      <c r="AE1586" s="237"/>
      <c r="AF1586" s="237"/>
      <c r="AG1586" s="237"/>
      <c r="AH1586" s="237"/>
      <c r="AI1586" s="237"/>
      <c r="AJ1586" s="237"/>
      <c r="AK1586" s="237"/>
      <c r="AL1586" s="237"/>
      <c r="AM1586" s="237"/>
      <c r="AN1586" s="237"/>
      <c r="AO1586" s="237"/>
      <c r="AP1586" s="237"/>
      <c r="AQ1586" s="237"/>
      <c r="AR1586" s="237"/>
      <c r="AS1586" s="237"/>
      <c r="AT1586" s="237"/>
      <c r="AU1586" s="237"/>
      <c r="AV1586" s="237"/>
      <c r="AW1586" s="237"/>
      <c r="AX1586" s="237"/>
      <c r="AY1586" s="237"/>
      <c r="AZ1586" s="237"/>
      <c r="BA1586" s="237"/>
      <c r="BB1586" s="237"/>
      <c r="BC1586" s="237"/>
      <c r="BD1586" s="237"/>
      <c r="BE1586" s="237"/>
      <c r="BF1586" s="237"/>
      <c r="BG1586" s="237"/>
      <c r="BH1586" s="237"/>
      <c r="BI1586" s="237"/>
      <c r="BJ1586" s="237"/>
      <c r="BK1586" s="237"/>
      <c r="BL1586" s="237"/>
      <c r="BM1586" s="237"/>
      <c r="BN1586" s="237"/>
      <c r="BO1586" s="237"/>
      <c r="BP1586" s="237"/>
      <c r="BQ1586" s="237"/>
      <c r="BR1586" s="237"/>
      <c r="BS1586" s="237"/>
      <c r="BT1586" s="237"/>
      <c r="BU1586" s="237"/>
      <c r="BV1586" s="237"/>
      <c r="BW1586" s="237"/>
      <c r="BX1586" s="237"/>
      <c r="BY1586" s="237"/>
      <c r="BZ1586" s="237"/>
      <c r="CA1586" s="237"/>
      <c r="CB1586" s="237"/>
      <c r="CC1586" s="237"/>
      <c r="CD1586" s="237"/>
      <c r="CE1586" s="237"/>
      <c r="CF1586" s="237"/>
      <c r="CG1586" s="237"/>
      <c r="CH1586" s="237"/>
      <c r="CI1586" s="237"/>
      <c r="CJ1586" s="237"/>
      <c r="CK1586" s="237"/>
      <c r="CL1586" s="237"/>
      <c r="CM1586" s="237"/>
      <c r="CN1586" s="237"/>
      <c r="CO1586" s="237"/>
      <c r="CP1586" s="237"/>
      <c r="CQ1586" s="237"/>
      <c r="CR1586" s="237"/>
      <c r="CS1586" s="237"/>
      <c r="CT1586" s="237"/>
      <c r="CU1586" s="237"/>
      <c r="CV1586" s="237"/>
      <c r="CW1586" s="237"/>
      <c r="CX1586" s="237"/>
      <c r="CY1586" s="237"/>
      <c r="CZ1586" s="237"/>
      <c r="DA1586" s="237"/>
      <c r="DB1586" s="237"/>
      <c r="DC1586" s="237"/>
      <c r="DD1586" s="237"/>
      <c r="DE1586" s="237"/>
      <c r="DF1586" s="237"/>
      <c r="DG1586" s="237"/>
      <c r="DH1586" s="237"/>
      <c r="DI1586" s="237"/>
      <c r="DJ1586" s="237"/>
      <c r="DK1586" s="237"/>
      <c r="DL1586" s="237"/>
      <c r="DM1586" s="237"/>
      <c r="DN1586" s="237"/>
      <c r="DO1586" s="237"/>
      <c r="DP1586" s="237"/>
      <c r="DQ1586" s="237"/>
      <c r="DR1586" s="237"/>
      <c r="DS1586" s="237"/>
      <c r="DT1586" s="237"/>
      <c r="DU1586" s="237"/>
      <c r="DV1586" s="237"/>
      <c r="DW1586" s="237"/>
      <c r="DX1586" s="237"/>
      <c r="DY1586" s="237"/>
      <c r="DZ1586" s="237"/>
      <c r="EA1586" s="237"/>
      <c r="EB1586" s="237"/>
      <c r="EC1586" s="237"/>
      <c r="ED1586" s="237"/>
      <c r="EE1586" s="237"/>
      <c r="EF1586" s="237"/>
      <c r="EG1586" s="237"/>
      <c r="EH1586" s="237"/>
      <c r="EI1586" s="237"/>
      <c r="EJ1586" s="237"/>
      <c r="EK1586" s="237"/>
      <c r="EL1586" s="237"/>
      <c r="EM1586" s="237"/>
      <c r="EN1586" s="237"/>
      <c r="EO1586" s="237"/>
      <c r="EP1586" s="237"/>
      <c r="EQ1586" s="237"/>
      <c r="ER1586" s="237"/>
      <c r="ES1586" s="237"/>
      <c r="ET1586" s="237"/>
      <c r="EU1586" s="237"/>
      <c r="EV1586" s="237"/>
      <c r="EW1586" s="237"/>
      <c r="EX1586" s="237"/>
      <c r="EY1586" s="237"/>
      <c r="EZ1586" s="237"/>
      <c r="FA1586" s="237"/>
      <c r="FB1586" s="237"/>
      <c r="FC1586" s="237"/>
      <c r="FD1586" s="237"/>
      <c r="FE1586" s="237"/>
      <c r="FF1586" s="237"/>
      <c r="FG1586" s="237"/>
      <c r="FH1586" s="237"/>
      <c r="FI1586" s="237"/>
      <c r="FJ1586" s="237"/>
      <c r="FK1586" s="237"/>
      <c r="FL1586" s="237"/>
      <c r="FM1586" s="237"/>
      <c r="FN1586" s="237"/>
      <c r="FO1586" s="237"/>
      <c r="FP1586" s="237"/>
      <c r="FQ1586" s="237"/>
      <c r="FR1586" s="237"/>
      <c r="FS1586" s="237"/>
      <c r="FT1586" s="237"/>
      <c r="FU1586" s="237"/>
      <c r="FV1586" s="237"/>
      <c r="FW1586" s="237"/>
      <c r="FX1586" s="237"/>
      <c r="FY1586" s="237"/>
      <c r="FZ1586" s="237"/>
      <c r="GA1586" s="237"/>
      <c r="GB1586" s="237"/>
      <c r="GC1586" s="237"/>
      <c r="GD1586" s="237"/>
      <c r="GE1586" s="237"/>
      <c r="GF1586" s="237"/>
      <c r="GG1586" s="237"/>
      <c r="GH1586" s="237"/>
      <c r="GI1586" s="237"/>
      <c r="GJ1586" s="237"/>
      <c r="GK1586" s="237"/>
      <c r="GL1586" s="237"/>
      <c r="GM1586" s="237"/>
      <c r="GN1586" s="237"/>
      <c r="GO1586" s="237"/>
      <c r="GP1586" s="237"/>
      <c r="GQ1586" s="237"/>
    </row>
    <row r="1587" spans="1:199" s="81" customFormat="1" ht="15" hidden="1">
      <c r="A1587" s="176" t="s">
        <v>3462</v>
      </c>
      <c r="B1587" s="241" t="s">
        <v>6753</v>
      </c>
      <c r="C1587" s="242">
        <v>0</v>
      </c>
      <c r="D1587" s="242">
        <v>0</v>
      </c>
      <c r="E1587" s="242">
        <v>0</v>
      </c>
      <c r="F1587" s="242">
        <v>0</v>
      </c>
      <c r="G1587" s="242">
        <v>0</v>
      </c>
      <c r="H1587" s="242">
        <v>0</v>
      </c>
      <c r="I1587" s="242">
        <v>0</v>
      </c>
      <c r="J1587" s="242">
        <v>0</v>
      </c>
      <c r="K1587" s="242">
        <v>0</v>
      </c>
      <c r="L1587" s="242">
        <v>0</v>
      </c>
      <c r="M1587" s="242">
        <v>0</v>
      </c>
      <c r="N1587" s="242">
        <v>0</v>
      </c>
      <c r="O1587" s="242">
        <v>0</v>
      </c>
      <c r="P1587" s="28"/>
      <c r="Q1587" s="242">
        <f>SUM(D1587:O1587)</f>
        <v>0</v>
      </c>
      <c r="R1587" s="242">
        <f>IF($R$19&lt;1,0,Q1587/$R$19)</f>
        <v>0</v>
      </c>
      <c r="S1587" s="243"/>
      <c r="T1587" s="351">
        <f>IF(Q1587=0,0,1)+IF(C1587=0,0,1)+IF(D1587=0,0,1)+IF(E1587=0,0,1)+IF(F1587=0,0,1)+IF(G1587=0,0,1)+IF(H1587=0,0,1)+IF(I1587=0,0,1)+IF(J1587=0,0,1)+IF(K1587=0,0,1)+IF(L1587=0,0,1)+IF(M1587=0,0,1)+IF(N1587=0,0,1)+IF(O1587=0,0,1)</f>
        <v>0</v>
      </c>
      <c r="U1587" s="237"/>
      <c r="V1587" s="237"/>
      <c r="W1587" s="237"/>
      <c r="X1587" s="237"/>
      <c r="Y1587" s="237"/>
      <c r="Z1587" s="237"/>
      <c r="AA1587" s="237"/>
      <c r="AB1587" s="237"/>
      <c r="AC1587" s="237"/>
      <c r="AD1587" s="237"/>
      <c r="AE1587" s="237"/>
      <c r="AF1587" s="237"/>
      <c r="AG1587" s="237"/>
      <c r="AH1587" s="237"/>
      <c r="AI1587" s="237"/>
      <c r="AJ1587" s="237"/>
      <c r="AK1587" s="237"/>
      <c r="AL1587" s="237"/>
      <c r="AM1587" s="237"/>
      <c r="AN1587" s="237"/>
      <c r="AO1587" s="237"/>
      <c r="AP1587" s="237"/>
      <c r="AQ1587" s="237"/>
      <c r="AR1587" s="237"/>
      <c r="AS1587" s="237"/>
      <c r="AT1587" s="237"/>
      <c r="AU1587" s="237"/>
      <c r="AV1587" s="237"/>
      <c r="AW1587" s="237"/>
      <c r="AX1587" s="237"/>
      <c r="AY1587" s="237"/>
      <c r="AZ1587" s="237"/>
      <c r="BA1587" s="237"/>
      <c r="BB1587" s="237"/>
      <c r="BC1587" s="237"/>
      <c r="BD1587" s="237"/>
      <c r="BE1587" s="237"/>
      <c r="BF1587" s="237"/>
      <c r="BG1587" s="237"/>
      <c r="BH1587" s="237"/>
      <c r="BI1587" s="237"/>
      <c r="BJ1587" s="237"/>
      <c r="BK1587" s="237"/>
      <c r="BL1587" s="237"/>
      <c r="BM1587" s="237"/>
      <c r="BN1587" s="237"/>
      <c r="BO1587" s="237"/>
      <c r="BP1587" s="237"/>
      <c r="BQ1587" s="237"/>
      <c r="BR1587" s="237"/>
      <c r="BS1587" s="237"/>
      <c r="BT1587" s="237"/>
      <c r="BU1587" s="237"/>
      <c r="BV1587" s="237"/>
      <c r="BW1587" s="237"/>
      <c r="BX1587" s="237"/>
      <c r="BY1587" s="237"/>
      <c r="BZ1587" s="237"/>
      <c r="CA1587" s="237"/>
      <c r="CB1587" s="237"/>
      <c r="CC1587" s="237"/>
      <c r="CD1587" s="237"/>
      <c r="CE1587" s="237"/>
      <c r="CF1587" s="237"/>
      <c r="CG1587" s="237"/>
      <c r="CH1587" s="237"/>
      <c r="CI1587" s="237"/>
      <c r="CJ1587" s="237"/>
      <c r="CK1587" s="237"/>
      <c r="CL1587" s="237"/>
      <c r="CM1587" s="237"/>
      <c r="CN1587" s="237"/>
      <c r="CO1587" s="237"/>
      <c r="CP1587" s="237"/>
      <c r="CQ1587" s="237"/>
      <c r="CR1587" s="237"/>
      <c r="CS1587" s="237"/>
      <c r="CT1587" s="237"/>
      <c r="CU1587" s="237"/>
      <c r="CV1587" s="237"/>
      <c r="CW1587" s="237"/>
      <c r="CX1587" s="237"/>
      <c r="CY1587" s="237"/>
      <c r="CZ1587" s="237"/>
      <c r="DA1587" s="237"/>
      <c r="DB1587" s="237"/>
      <c r="DC1587" s="237"/>
      <c r="DD1587" s="237"/>
      <c r="DE1587" s="237"/>
      <c r="DF1587" s="237"/>
      <c r="DG1587" s="237"/>
      <c r="DH1587" s="237"/>
      <c r="DI1587" s="237"/>
      <c r="DJ1587" s="237"/>
      <c r="DK1587" s="237"/>
      <c r="DL1587" s="237"/>
      <c r="DM1587" s="237"/>
      <c r="DN1587" s="237"/>
      <c r="DO1587" s="237"/>
      <c r="DP1587" s="237"/>
      <c r="DQ1587" s="237"/>
      <c r="DR1587" s="237"/>
      <c r="DS1587" s="237"/>
      <c r="DT1587" s="237"/>
      <c r="DU1587" s="237"/>
      <c r="DV1587" s="237"/>
      <c r="DW1587" s="237"/>
      <c r="DX1587" s="237"/>
      <c r="DY1587" s="237"/>
      <c r="DZ1587" s="237"/>
      <c r="EA1587" s="237"/>
      <c r="EB1587" s="237"/>
      <c r="EC1587" s="237"/>
      <c r="ED1587" s="237"/>
      <c r="EE1587" s="237"/>
      <c r="EF1587" s="237"/>
      <c r="EG1587" s="237"/>
      <c r="EH1587" s="237"/>
      <c r="EI1587" s="237"/>
      <c r="EJ1587" s="237"/>
      <c r="EK1587" s="237"/>
      <c r="EL1587" s="237"/>
      <c r="EM1587" s="237"/>
      <c r="EN1587" s="237"/>
      <c r="EO1587" s="237"/>
      <c r="EP1587" s="237"/>
      <c r="EQ1587" s="237"/>
      <c r="ER1587" s="237"/>
      <c r="ES1587" s="237"/>
      <c r="ET1587" s="237"/>
      <c r="EU1587" s="237"/>
      <c r="EV1587" s="237"/>
      <c r="EW1587" s="237"/>
      <c r="EX1587" s="237"/>
      <c r="EY1587" s="237"/>
      <c r="EZ1587" s="237"/>
      <c r="FA1587" s="237"/>
      <c r="FB1587" s="237"/>
      <c r="FC1587" s="237"/>
      <c r="FD1587" s="237"/>
      <c r="FE1587" s="237"/>
      <c r="FF1587" s="237"/>
      <c r="FG1587" s="237"/>
      <c r="FH1587" s="237"/>
      <c r="FI1587" s="237"/>
      <c r="FJ1587" s="237"/>
      <c r="FK1587" s="237"/>
      <c r="FL1587" s="237"/>
      <c r="FM1587" s="237"/>
      <c r="FN1587" s="237"/>
      <c r="FO1587" s="237"/>
      <c r="FP1587" s="237"/>
      <c r="FQ1587" s="237"/>
      <c r="FR1587" s="237"/>
      <c r="FS1587" s="237"/>
      <c r="FT1587" s="237"/>
      <c r="FU1587" s="237"/>
      <c r="FV1587" s="237"/>
      <c r="FW1587" s="237"/>
      <c r="FX1587" s="237"/>
      <c r="FY1587" s="237"/>
      <c r="FZ1587" s="237"/>
      <c r="GA1587" s="237"/>
      <c r="GB1587" s="237"/>
      <c r="GC1587" s="237"/>
      <c r="GD1587" s="237"/>
      <c r="GE1587" s="237"/>
      <c r="GF1587" s="237"/>
      <c r="GG1587" s="237"/>
      <c r="GH1587" s="237"/>
      <c r="GI1587" s="237"/>
      <c r="GJ1587" s="237"/>
      <c r="GK1587" s="237"/>
      <c r="GL1587" s="237"/>
      <c r="GM1587" s="237"/>
      <c r="GN1587" s="237"/>
      <c r="GO1587" s="237"/>
      <c r="GP1587" s="237"/>
      <c r="GQ1587" s="237"/>
    </row>
    <row r="1588" spans="1:199" s="81" customFormat="1" ht="15" hidden="1">
      <c r="A1588" s="176" t="s">
        <v>3463</v>
      </c>
      <c r="B1588" s="241" t="s">
        <v>6754</v>
      </c>
      <c r="C1588" s="242">
        <v>0</v>
      </c>
      <c r="D1588" s="242">
        <v>0</v>
      </c>
      <c r="E1588" s="242">
        <v>0</v>
      </c>
      <c r="F1588" s="242">
        <v>0</v>
      </c>
      <c r="G1588" s="242">
        <v>0</v>
      </c>
      <c r="H1588" s="242">
        <v>0</v>
      </c>
      <c r="I1588" s="242">
        <v>0</v>
      </c>
      <c r="J1588" s="242">
        <v>0</v>
      </c>
      <c r="K1588" s="242">
        <v>0</v>
      </c>
      <c r="L1588" s="242">
        <v>0</v>
      </c>
      <c r="M1588" s="242">
        <v>0</v>
      </c>
      <c r="N1588" s="242">
        <v>0</v>
      </c>
      <c r="O1588" s="242">
        <v>0</v>
      </c>
      <c r="P1588" s="28"/>
      <c r="Q1588" s="242">
        <f>SUM(D1588:O1588)</f>
        <v>0</v>
      </c>
      <c r="R1588" s="242">
        <f>IF($R$19&lt;1,0,Q1588/$R$19)</f>
        <v>0</v>
      </c>
      <c r="S1588" s="243"/>
      <c r="T1588" s="351">
        <f>IF(Q1588=0,0,1)+IF(C1588=0,0,1)+IF(D1588=0,0,1)+IF(E1588=0,0,1)+IF(F1588=0,0,1)+IF(G1588=0,0,1)+IF(H1588=0,0,1)+IF(I1588=0,0,1)+IF(J1588=0,0,1)+IF(K1588=0,0,1)+IF(L1588=0,0,1)+IF(M1588=0,0,1)+IF(N1588=0,0,1)+IF(O1588=0,0,1)</f>
        <v>0</v>
      </c>
      <c r="U1588" s="237"/>
      <c r="V1588" s="237"/>
      <c r="W1588" s="237"/>
      <c r="X1588" s="237"/>
      <c r="Y1588" s="237"/>
      <c r="Z1588" s="237"/>
      <c r="AA1588" s="237"/>
      <c r="AB1588" s="237"/>
      <c r="AC1588" s="237"/>
      <c r="AD1588" s="237"/>
      <c r="AE1588" s="237"/>
      <c r="AF1588" s="237"/>
      <c r="AG1588" s="237"/>
      <c r="AH1588" s="237"/>
      <c r="AI1588" s="237"/>
      <c r="AJ1588" s="237"/>
      <c r="AK1588" s="237"/>
      <c r="AL1588" s="237"/>
      <c r="AM1588" s="237"/>
      <c r="AN1588" s="237"/>
      <c r="AO1588" s="237"/>
      <c r="AP1588" s="237"/>
      <c r="AQ1588" s="237"/>
      <c r="AR1588" s="237"/>
      <c r="AS1588" s="237"/>
      <c r="AT1588" s="237"/>
      <c r="AU1588" s="237"/>
      <c r="AV1588" s="237"/>
      <c r="AW1588" s="237"/>
      <c r="AX1588" s="237"/>
      <c r="AY1588" s="237"/>
      <c r="AZ1588" s="237"/>
      <c r="BA1588" s="237"/>
      <c r="BB1588" s="237"/>
      <c r="BC1588" s="237"/>
      <c r="BD1588" s="237"/>
      <c r="BE1588" s="237"/>
      <c r="BF1588" s="237"/>
      <c r="BG1588" s="237"/>
      <c r="BH1588" s="237"/>
      <c r="BI1588" s="237"/>
      <c r="BJ1588" s="237"/>
      <c r="BK1588" s="237"/>
      <c r="BL1588" s="237"/>
      <c r="BM1588" s="237"/>
      <c r="BN1588" s="237"/>
      <c r="BO1588" s="237"/>
      <c r="BP1588" s="237"/>
      <c r="BQ1588" s="237"/>
      <c r="BR1588" s="237"/>
      <c r="BS1588" s="237"/>
      <c r="BT1588" s="237"/>
      <c r="BU1588" s="237"/>
      <c r="BV1588" s="237"/>
      <c r="BW1588" s="237"/>
      <c r="BX1588" s="237"/>
      <c r="BY1588" s="237"/>
      <c r="BZ1588" s="237"/>
      <c r="CA1588" s="237"/>
      <c r="CB1588" s="237"/>
      <c r="CC1588" s="237"/>
      <c r="CD1588" s="237"/>
      <c r="CE1588" s="237"/>
      <c r="CF1588" s="237"/>
      <c r="CG1588" s="237"/>
      <c r="CH1588" s="237"/>
      <c r="CI1588" s="237"/>
      <c r="CJ1588" s="237"/>
      <c r="CK1588" s="237"/>
      <c r="CL1588" s="237"/>
      <c r="CM1588" s="237"/>
      <c r="CN1588" s="237"/>
      <c r="CO1588" s="237"/>
      <c r="CP1588" s="237"/>
      <c r="CQ1588" s="237"/>
      <c r="CR1588" s="237"/>
      <c r="CS1588" s="237"/>
      <c r="CT1588" s="237"/>
      <c r="CU1588" s="237"/>
      <c r="CV1588" s="237"/>
      <c r="CW1588" s="237"/>
      <c r="CX1588" s="237"/>
      <c r="CY1588" s="237"/>
      <c r="CZ1588" s="237"/>
      <c r="DA1588" s="237"/>
      <c r="DB1588" s="237"/>
      <c r="DC1588" s="237"/>
      <c r="DD1588" s="237"/>
      <c r="DE1588" s="237"/>
      <c r="DF1588" s="237"/>
      <c r="DG1588" s="237"/>
      <c r="DH1588" s="237"/>
      <c r="DI1588" s="237"/>
      <c r="DJ1588" s="237"/>
      <c r="DK1588" s="237"/>
      <c r="DL1588" s="237"/>
      <c r="DM1588" s="237"/>
      <c r="DN1588" s="237"/>
      <c r="DO1588" s="237"/>
      <c r="DP1588" s="237"/>
      <c r="DQ1588" s="237"/>
      <c r="DR1588" s="237"/>
      <c r="DS1588" s="237"/>
      <c r="DT1588" s="237"/>
      <c r="DU1588" s="237"/>
      <c r="DV1588" s="237"/>
      <c r="DW1588" s="237"/>
      <c r="DX1588" s="237"/>
      <c r="DY1588" s="237"/>
      <c r="DZ1588" s="237"/>
      <c r="EA1588" s="237"/>
      <c r="EB1588" s="237"/>
      <c r="EC1588" s="237"/>
      <c r="ED1588" s="237"/>
      <c r="EE1588" s="237"/>
      <c r="EF1588" s="237"/>
      <c r="EG1588" s="237"/>
      <c r="EH1588" s="237"/>
      <c r="EI1588" s="237"/>
      <c r="EJ1588" s="237"/>
      <c r="EK1588" s="237"/>
      <c r="EL1588" s="237"/>
      <c r="EM1588" s="237"/>
      <c r="EN1588" s="237"/>
      <c r="EO1588" s="237"/>
      <c r="EP1588" s="237"/>
      <c r="EQ1588" s="237"/>
      <c r="ER1588" s="237"/>
      <c r="ES1588" s="237"/>
      <c r="ET1588" s="237"/>
      <c r="EU1588" s="237"/>
      <c r="EV1588" s="237"/>
      <c r="EW1588" s="237"/>
      <c r="EX1588" s="237"/>
      <c r="EY1588" s="237"/>
      <c r="EZ1588" s="237"/>
      <c r="FA1588" s="237"/>
      <c r="FB1588" s="237"/>
      <c r="FC1588" s="237"/>
      <c r="FD1588" s="237"/>
      <c r="FE1588" s="237"/>
      <c r="FF1588" s="237"/>
      <c r="FG1588" s="237"/>
      <c r="FH1588" s="237"/>
      <c r="FI1588" s="237"/>
      <c r="FJ1588" s="237"/>
      <c r="FK1588" s="237"/>
      <c r="FL1588" s="237"/>
      <c r="FM1588" s="237"/>
      <c r="FN1588" s="237"/>
      <c r="FO1588" s="237"/>
      <c r="FP1588" s="237"/>
      <c r="FQ1588" s="237"/>
      <c r="FR1588" s="237"/>
      <c r="FS1588" s="237"/>
      <c r="FT1588" s="237"/>
      <c r="FU1588" s="237"/>
      <c r="FV1588" s="237"/>
      <c r="FW1588" s="237"/>
      <c r="FX1588" s="237"/>
      <c r="FY1588" s="237"/>
      <c r="FZ1588" s="237"/>
      <c r="GA1588" s="237"/>
      <c r="GB1588" s="237"/>
      <c r="GC1588" s="237"/>
      <c r="GD1588" s="237"/>
      <c r="GE1588" s="237"/>
      <c r="GF1588" s="237"/>
      <c r="GG1588" s="237"/>
      <c r="GH1588" s="237"/>
      <c r="GI1588" s="237"/>
      <c r="GJ1588" s="237"/>
      <c r="GK1588" s="237"/>
      <c r="GL1588" s="237"/>
      <c r="GM1588" s="237"/>
      <c r="GN1588" s="237"/>
      <c r="GO1588" s="237"/>
      <c r="GP1588" s="237"/>
      <c r="GQ1588" s="237"/>
    </row>
    <row r="1589" spans="1:199" s="81" customFormat="1" ht="15" hidden="1">
      <c r="A1589" s="176" t="s">
        <v>3464</v>
      </c>
      <c r="B1589" s="241" t="s">
        <v>6755</v>
      </c>
      <c r="C1589" s="242">
        <v>0</v>
      </c>
      <c r="D1589" s="242">
        <v>0</v>
      </c>
      <c r="E1589" s="242">
        <v>0</v>
      </c>
      <c r="F1589" s="242">
        <v>0</v>
      </c>
      <c r="G1589" s="242">
        <v>0</v>
      </c>
      <c r="H1589" s="242">
        <v>0</v>
      </c>
      <c r="I1589" s="242">
        <v>0</v>
      </c>
      <c r="J1589" s="242">
        <v>0</v>
      </c>
      <c r="K1589" s="242">
        <v>0</v>
      </c>
      <c r="L1589" s="242">
        <v>0</v>
      </c>
      <c r="M1589" s="242">
        <v>0</v>
      </c>
      <c r="N1589" s="242">
        <v>0</v>
      </c>
      <c r="O1589" s="242">
        <v>0</v>
      </c>
      <c r="P1589" s="28"/>
      <c r="Q1589" s="242">
        <f>SUM(D1589:O1589)</f>
        <v>0</v>
      </c>
      <c r="R1589" s="242">
        <f>IF($R$19&lt;1,0,Q1589/$R$19)</f>
        <v>0</v>
      </c>
      <c r="S1589" s="243"/>
      <c r="T1589" s="351">
        <f>IF(Q1589=0,0,1)+IF(C1589=0,0,1)+IF(D1589=0,0,1)+IF(E1589=0,0,1)+IF(F1589=0,0,1)+IF(G1589=0,0,1)+IF(H1589=0,0,1)+IF(I1589=0,0,1)+IF(J1589=0,0,1)+IF(K1589=0,0,1)+IF(L1589=0,0,1)+IF(M1589=0,0,1)+IF(N1589=0,0,1)+IF(O1589=0,0,1)</f>
        <v>0</v>
      </c>
      <c r="U1589" s="237"/>
      <c r="V1589" s="237"/>
      <c r="W1589" s="237"/>
      <c r="X1589" s="237"/>
      <c r="Y1589" s="237"/>
      <c r="Z1589" s="237"/>
      <c r="AA1589" s="237"/>
      <c r="AB1589" s="237"/>
      <c r="AC1589" s="237"/>
      <c r="AD1589" s="237"/>
      <c r="AE1589" s="237"/>
      <c r="AF1589" s="237"/>
      <c r="AG1589" s="237"/>
      <c r="AH1589" s="237"/>
      <c r="AI1589" s="237"/>
      <c r="AJ1589" s="237"/>
      <c r="AK1589" s="237"/>
      <c r="AL1589" s="237"/>
      <c r="AM1589" s="237"/>
      <c r="AN1589" s="237"/>
      <c r="AO1589" s="237"/>
      <c r="AP1589" s="237"/>
      <c r="AQ1589" s="237"/>
      <c r="AR1589" s="237"/>
      <c r="AS1589" s="237"/>
      <c r="AT1589" s="237"/>
      <c r="AU1589" s="237"/>
      <c r="AV1589" s="237"/>
      <c r="AW1589" s="237"/>
      <c r="AX1589" s="237"/>
      <c r="AY1589" s="237"/>
      <c r="AZ1589" s="237"/>
      <c r="BA1589" s="237"/>
      <c r="BB1589" s="237"/>
      <c r="BC1589" s="237"/>
      <c r="BD1589" s="237"/>
      <c r="BE1589" s="237"/>
      <c r="BF1589" s="237"/>
      <c r="BG1589" s="237"/>
      <c r="BH1589" s="237"/>
      <c r="BI1589" s="237"/>
      <c r="BJ1589" s="237"/>
      <c r="BK1589" s="237"/>
      <c r="BL1589" s="237"/>
      <c r="BM1589" s="237"/>
      <c r="BN1589" s="237"/>
      <c r="BO1589" s="237"/>
      <c r="BP1589" s="237"/>
      <c r="BQ1589" s="237"/>
      <c r="BR1589" s="237"/>
      <c r="BS1589" s="237"/>
      <c r="BT1589" s="237"/>
      <c r="BU1589" s="237"/>
      <c r="BV1589" s="237"/>
      <c r="BW1589" s="237"/>
      <c r="BX1589" s="237"/>
      <c r="BY1589" s="237"/>
      <c r="BZ1589" s="237"/>
      <c r="CA1589" s="237"/>
      <c r="CB1589" s="237"/>
      <c r="CC1589" s="237"/>
      <c r="CD1589" s="237"/>
      <c r="CE1589" s="237"/>
      <c r="CF1589" s="237"/>
      <c r="CG1589" s="237"/>
      <c r="CH1589" s="237"/>
      <c r="CI1589" s="237"/>
      <c r="CJ1589" s="237"/>
      <c r="CK1589" s="237"/>
      <c r="CL1589" s="237"/>
      <c r="CM1589" s="237"/>
      <c r="CN1589" s="237"/>
      <c r="CO1589" s="237"/>
      <c r="CP1589" s="237"/>
      <c r="CQ1589" s="237"/>
      <c r="CR1589" s="237"/>
      <c r="CS1589" s="237"/>
      <c r="CT1589" s="237"/>
      <c r="CU1589" s="237"/>
      <c r="CV1589" s="237"/>
      <c r="CW1589" s="237"/>
      <c r="CX1589" s="237"/>
      <c r="CY1589" s="237"/>
      <c r="CZ1589" s="237"/>
      <c r="DA1589" s="237"/>
      <c r="DB1589" s="237"/>
      <c r="DC1589" s="237"/>
      <c r="DD1589" s="237"/>
      <c r="DE1589" s="237"/>
      <c r="DF1589" s="237"/>
      <c r="DG1589" s="237"/>
      <c r="DH1589" s="237"/>
      <c r="DI1589" s="237"/>
      <c r="DJ1589" s="237"/>
      <c r="DK1589" s="237"/>
      <c r="DL1589" s="237"/>
      <c r="DM1589" s="237"/>
      <c r="DN1589" s="237"/>
      <c r="DO1589" s="237"/>
      <c r="DP1589" s="237"/>
      <c r="DQ1589" s="237"/>
      <c r="DR1589" s="237"/>
      <c r="DS1589" s="237"/>
      <c r="DT1589" s="237"/>
      <c r="DU1589" s="237"/>
      <c r="DV1589" s="237"/>
      <c r="DW1589" s="237"/>
      <c r="DX1589" s="237"/>
      <c r="DY1589" s="237"/>
      <c r="DZ1589" s="237"/>
      <c r="EA1589" s="237"/>
      <c r="EB1589" s="237"/>
      <c r="EC1589" s="237"/>
      <c r="ED1589" s="237"/>
      <c r="EE1589" s="237"/>
      <c r="EF1589" s="237"/>
      <c r="EG1589" s="237"/>
      <c r="EH1589" s="237"/>
      <c r="EI1589" s="237"/>
      <c r="EJ1589" s="237"/>
      <c r="EK1589" s="237"/>
      <c r="EL1589" s="237"/>
      <c r="EM1589" s="237"/>
      <c r="EN1589" s="237"/>
      <c r="EO1589" s="237"/>
      <c r="EP1589" s="237"/>
      <c r="EQ1589" s="237"/>
      <c r="ER1589" s="237"/>
      <c r="ES1589" s="237"/>
      <c r="ET1589" s="237"/>
      <c r="EU1589" s="237"/>
      <c r="EV1589" s="237"/>
      <c r="EW1589" s="237"/>
      <c r="EX1589" s="237"/>
      <c r="EY1589" s="237"/>
      <c r="EZ1589" s="237"/>
      <c r="FA1589" s="237"/>
      <c r="FB1589" s="237"/>
      <c r="FC1589" s="237"/>
      <c r="FD1589" s="237"/>
      <c r="FE1589" s="237"/>
      <c r="FF1589" s="237"/>
      <c r="FG1589" s="237"/>
      <c r="FH1589" s="237"/>
      <c r="FI1589" s="237"/>
      <c r="FJ1589" s="237"/>
      <c r="FK1589" s="237"/>
      <c r="FL1589" s="237"/>
      <c r="FM1589" s="237"/>
      <c r="FN1589" s="237"/>
      <c r="FO1589" s="237"/>
      <c r="FP1589" s="237"/>
      <c r="FQ1589" s="237"/>
      <c r="FR1589" s="237"/>
      <c r="FS1589" s="237"/>
      <c r="FT1589" s="237"/>
      <c r="FU1589" s="237"/>
      <c r="FV1589" s="237"/>
      <c r="FW1589" s="237"/>
      <c r="FX1589" s="237"/>
      <c r="FY1589" s="237"/>
      <c r="FZ1589" s="237"/>
      <c r="GA1589" s="237"/>
      <c r="GB1589" s="237"/>
      <c r="GC1589" s="237"/>
      <c r="GD1589" s="237"/>
      <c r="GE1589" s="237"/>
      <c r="GF1589" s="237"/>
      <c r="GG1589" s="237"/>
      <c r="GH1589" s="237"/>
      <c r="GI1589" s="237"/>
      <c r="GJ1589" s="237"/>
      <c r="GK1589" s="237"/>
      <c r="GL1589" s="237"/>
      <c r="GM1589" s="237"/>
      <c r="GN1589" s="237"/>
      <c r="GO1589" s="237"/>
      <c r="GP1589" s="237"/>
      <c r="GQ1589" s="237"/>
    </row>
    <row r="1590" spans="1:199" s="81" customFormat="1" ht="15" hidden="1">
      <c r="A1590" s="176" t="s">
        <v>3465</v>
      </c>
      <c r="B1590" s="241" t="s">
        <v>6756</v>
      </c>
      <c r="C1590" s="242">
        <v>0</v>
      </c>
      <c r="D1590" s="242">
        <v>0</v>
      </c>
      <c r="E1590" s="242">
        <v>0</v>
      </c>
      <c r="F1590" s="242">
        <v>0</v>
      </c>
      <c r="G1590" s="242">
        <v>0</v>
      </c>
      <c r="H1590" s="242">
        <v>0</v>
      </c>
      <c r="I1590" s="242">
        <v>0</v>
      </c>
      <c r="J1590" s="242">
        <v>0</v>
      </c>
      <c r="K1590" s="242">
        <v>0</v>
      </c>
      <c r="L1590" s="242">
        <v>0</v>
      </c>
      <c r="M1590" s="242">
        <v>0</v>
      </c>
      <c r="N1590" s="242">
        <v>0</v>
      </c>
      <c r="O1590" s="242">
        <v>0</v>
      </c>
      <c r="P1590" s="28"/>
      <c r="Q1590" s="242">
        <f>SUM(D1590:O1590)</f>
        <v>0</v>
      </c>
      <c r="R1590" s="242">
        <f>IF($R$19&lt;1,0,Q1590/$R$19)</f>
        <v>0</v>
      </c>
      <c r="S1590" s="243"/>
      <c r="T1590" s="351">
        <f>IF(Q1590=0,0,1)+IF(C1590=0,0,1)+IF(D1590=0,0,1)+IF(E1590=0,0,1)+IF(F1590=0,0,1)+IF(G1590=0,0,1)+IF(H1590=0,0,1)+IF(I1590=0,0,1)+IF(J1590=0,0,1)+IF(K1590=0,0,1)+IF(L1590=0,0,1)+IF(M1590=0,0,1)+IF(N1590=0,0,1)+IF(O1590=0,0,1)</f>
        <v>0</v>
      </c>
      <c r="U1590" s="237"/>
      <c r="V1590" s="237"/>
      <c r="W1590" s="237"/>
      <c r="X1590" s="237"/>
      <c r="Y1590" s="237"/>
      <c r="Z1590" s="237"/>
      <c r="AA1590" s="237"/>
      <c r="AB1590" s="237"/>
      <c r="AC1590" s="237"/>
      <c r="AD1590" s="237"/>
      <c r="AE1590" s="237"/>
      <c r="AF1590" s="237"/>
      <c r="AG1590" s="237"/>
      <c r="AH1590" s="237"/>
      <c r="AI1590" s="237"/>
      <c r="AJ1590" s="237"/>
      <c r="AK1590" s="237"/>
      <c r="AL1590" s="237"/>
      <c r="AM1590" s="237"/>
      <c r="AN1590" s="237"/>
      <c r="AO1590" s="237"/>
      <c r="AP1590" s="237"/>
      <c r="AQ1590" s="237"/>
      <c r="AR1590" s="237"/>
      <c r="AS1590" s="237"/>
      <c r="AT1590" s="237"/>
      <c r="AU1590" s="237"/>
      <c r="AV1590" s="237"/>
      <c r="AW1590" s="237"/>
      <c r="AX1590" s="237"/>
      <c r="AY1590" s="237"/>
      <c r="AZ1590" s="237"/>
      <c r="BA1590" s="237"/>
      <c r="BB1590" s="237"/>
      <c r="BC1590" s="237"/>
      <c r="BD1590" s="237"/>
      <c r="BE1590" s="237"/>
      <c r="BF1590" s="237"/>
      <c r="BG1590" s="237"/>
      <c r="BH1590" s="237"/>
      <c r="BI1590" s="237"/>
      <c r="BJ1590" s="237"/>
      <c r="BK1590" s="237"/>
      <c r="BL1590" s="237"/>
      <c r="BM1590" s="237"/>
      <c r="BN1590" s="237"/>
      <c r="BO1590" s="237"/>
      <c r="BP1590" s="237"/>
      <c r="BQ1590" s="237"/>
      <c r="BR1590" s="237"/>
      <c r="BS1590" s="237"/>
      <c r="BT1590" s="237"/>
      <c r="BU1590" s="237"/>
      <c r="BV1590" s="237"/>
      <c r="BW1590" s="237"/>
      <c r="BX1590" s="237"/>
      <c r="BY1590" s="237"/>
      <c r="BZ1590" s="237"/>
      <c r="CA1590" s="237"/>
      <c r="CB1590" s="237"/>
      <c r="CC1590" s="237"/>
      <c r="CD1590" s="237"/>
      <c r="CE1590" s="237"/>
      <c r="CF1590" s="237"/>
      <c r="CG1590" s="237"/>
      <c r="CH1590" s="237"/>
      <c r="CI1590" s="237"/>
      <c r="CJ1590" s="237"/>
      <c r="CK1590" s="237"/>
      <c r="CL1590" s="237"/>
      <c r="CM1590" s="237"/>
      <c r="CN1590" s="237"/>
      <c r="CO1590" s="237"/>
      <c r="CP1590" s="237"/>
      <c r="CQ1590" s="237"/>
      <c r="CR1590" s="237"/>
      <c r="CS1590" s="237"/>
      <c r="CT1590" s="237"/>
      <c r="CU1590" s="237"/>
      <c r="CV1590" s="237"/>
      <c r="CW1590" s="237"/>
      <c r="CX1590" s="237"/>
      <c r="CY1590" s="237"/>
      <c r="CZ1590" s="237"/>
      <c r="DA1590" s="237"/>
      <c r="DB1590" s="237"/>
      <c r="DC1590" s="237"/>
      <c r="DD1590" s="237"/>
      <c r="DE1590" s="237"/>
      <c r="DF1590" s="237"/>
      <c r="DG1590" s="237"/>
      <c r="DH1590" s="237"/>
      <c r="DI1590" s="237"/>
      <c r="DJ1590" s="237"/>
      <c r="DK1590" s="237"/>
      <c r="DL1590" s="237"/>
      <c r="DM1590" s="237"/>
      <c r="DN1590" s="237"/>
      <c r="DO1590" s="237"/>
      <c r="DP1590" s="237"/>
      <c r="DQ1590" s="237"/>
      <c r="DR1590" s="237"/>
      <c r="DS1590" s="237"/>
      <c r="DT1590" s="237"/>
      <c r="DU1590" s="237"/>
      <c r="DV1590" s="237"/>
      <c r="DW1590" s="237"/>
      <c r="DX1590" s="237"/>
      <c r="DY1590" s="237"/>
      <c r="DZ1590" s="237"/>
      <c r="EA1590" s="237"/>
      <c r="EB1590" s="237"/>
      <c r="EC1590" s="237"/>
      <c r="ED1590" s="237"/>
      <c r="EE1590" s="237"/>
      <c r="EF1590" s="237"/>
      <c r="EG1590" s="237"/>
      <c r="EH1590" s="237"/>
      <c r="EI1590" s="237"/>
      <c r="EJ1590" s="237"/>
      <c r="EK1590" s="237"/>
      <c r="EL1590" s="237"/>
      <c r="EM1590" s="237"/>
      <c r="EN1590" s="237"/>
      <c r="EO1590" s="237"/>
      <c r="EP1590" s="237"/>
      <c r="EQ1590" s="237"/>
      <c r="ER1590" s="237"/>
      <c r="ES1590" s="237"/>
      <c r="ET1590" s="237"/>
      <c r="EU1590" s="237"/>
      <c r="EV1590" s="237"/>
      <c r="EW1590" s="237"/>
      <c r="EX1590" s="237"/>
      <c r="EY1590" s="237"/>
      <c r="EZ1590" s="237"/>
      <c r="FA1590" s="237"/>
      <c r="FB1590" s="237"/>
      <c r="FC1590" s="237"/>
      <c r="FD1590" s="237"/>
      <c r="FE1590" s="237"/>
      <c r="FF1590" s="237"/>
      <c r="FG1590" s="237"/>
      <c r="FH1590" s="237"/>
      <c r="FI1590" s="237"/>
      <c r="FJ1590" s="237"/>
      <c r="FK1590" s="237"/>
      <c r="FL1590" s="237"/>
      <c r="FM1590" s="237"/>
      <c r="FN1590" s="237"/>
      <c r="FO1590" s="237"/>
      <c r="FP1590" s="237"/>
      <c r="FQ1590" s="237"/>
      <c r="FR1590" s="237"/>
      <c r="FS1590" s="237"/>
      <c r="FT1590" s="237"/>
      <c r="FU1590" s="237"/>
      <c r="FV1590" s="237"/>
      <c r="FW1590" s="237"/>
      <c r="FX1590" s="237"/>
      <c r="FY1590" s="237"/>
      <c r="FZ1590" s="237"/>
      <c r="GA1590" s="237"/>
      <c r="GB1590" s="237"/>
      <c r="GC1590" s="237"/>
      <c r="GD1590" s="237"/>
      <c r="GE1590" s="237"/>
      <c r="GF1590" s="237"/>
      <c r="GG1590" s="237"/>
      <c r="GH1590" s="237"/>
      <c r="GI1590" s="237"/>
      <c r="GJ1590" s="237"/>
      <c r="GK1590" s="237"/>
      <c r="GL1590" s="237"/>
      <c r="GM1590" s="237"/>
      <c r="GN1590" s="237"/>
      <c r="GO1590" s="237"/>
      <c r="GP1590" s="237"/>
      <c r="GQ1590" s="237"/>
    </row>
    <row r="1591" spans="1:199" s="81" customFormat="1" ht="15" hidden="1">
      <c r="A1591" s="176" t="s">
        <v>3466</v>
      </c>
      <c r="B1591" s="241" t="s">
        <v>6757</v>
      </c>
      <c r="C1591" s="242">
        <v>0</v>
      </c>
      <c r="D1591" s="242">
        <v>0</v>
      </c>
      <c r="E1591" s="242">
        <v>0</v>
      </c>
      <c r="F1591" s="242">
        <v>0</v>
      </c>
      <c r="G1591" s="242">
        <v>0</v>
      </c>
      <c r="H1591" s="242">
        <v>0</v>
      </c>
      <c r="I1591" s="242">
        <v>0</v>
      </c>
      <c r="J1591" s="242">
        <v>0</v>
      </c>
      <c r="K1591" s="242">
        <v>0</v>
      </c>
      <c r="L1591" s="242">
        <v>0</v>
      </c>
      <c r="M1591" s="242">
        <v>0</v>
      </c>
      <c r="N1591" s="242">
        <v>0</v>
      </c>
      <c r="O1591" s="242">
        <v>0</v>
      </c>
      <c r="P1591" s="28"/>
      <c r="Q1591" s="242">
        <f>SUM(D1591:O1591)</f>
        <v>0</v>
      </c>
      <c r="R1591" s="242">
        <f>IF($R$19&lt;1,0,Q1591/$R$19)</f>
        <v>0</v>
      </c>
      <c r="S1591" s="243"/>
      <c r="T1591" s="351">
        <f>IF(Q1591=0,0,1)+IF(C1591=0,0,1)+IF(D1591=0,0,1)+IF(E1591=0,0,1)+IF(F1591=0,0,1)+IF(G1591=0,0,1)+IF(H1591=0,0,1)+IF(I1591=0,0,1)+IF(J1591=0,0,1)+IF(K1591=0,0,1)+IF(L1591=0,0,1)+IF(M1591=0,0,1)+IF(N1591=0,0,1)+IF(O1591=0,0,1)</f>
        <v>0</v>
      </c>
      <c r="U1591" s="237"/>
      <c r="V1591" s="237"/>
      <c r="W1591" s="237"/>
      <c r="X1591" s="237"/>
      <c r="Y1591" s="237"/>
      <c r="Z1591" s="237"/>
      <c r="AA1591" s="237"/>
      <c r="AB1591" s="237"/>
      <c r="AC1591" s="237"/>
      <c r="AD1591" s="237"/>
      <c r="AE1591" s="237"/>
      <c r="AF1591" s="237"/>
      <c r="AG1591" s="237"/>
      <c r="AH1591" s="237"/>
      <c r="AI1591" s="237"/>
      <c r="AJ1591" s="237"/>
      <c r="AK1591" s="237"/>
      <c r="AL1591" s="237"/>
      <c r="AM1591" s="237"/>
      <c r="AN1591" s="237"/>
      <c r="AO1591" s="237"/>
      <c r="AP1591" s="237"/>
      <c r="AQ1591" s="237"/>
      <c r="AR1591" s="237"/>
      <c r="AS1591" s="237"/>
      <c r="AT1591" s="237"/>
      <c r="AU1591" s="237"/>
      <c r="AV1591" s="237"/>
      <c r="AW1591" s="237"/>
      <c r="AX1591" s="237"/>
      <c r="AY1591" s="237"/>
      <c r="AZ1591" s="237"/>
      <c r="BA1591" s="237"/>
      <c r="BB1591" s="237"/>
      <c r="BC1591" s="237"/>
      <c r="BD1591" s="237"/>
      <c r="BE1591" s="237"/>
      <c r="BF1591" s="237"/>
      <c r="BG1591" s="237"/>
      <c r="BH1591" s="237"/>
      <c r="BI1591" s="237"/>
      <c r="BJ1591" s="237"/>
      <c r="BK1591" s="237"/>
      <c r="BL1591" s="237"/>
      <c r="BM1591" s="237"/>
      <c r="BN1591" s="237"/>
      <c r="BO1591" s="237"/>
      <c r="BP1591" s="237"/>
      <c r="BQ1591" s="237"/>
      <c r="BR1591" s="237"/>
      <c r="BS1591" s="237"/>
      <c r="BT1591" s="237"/>
      <c r="BU1591" s="237"/>
      <c r="BV1591" s="237"/>
      <c r="BW1591" s="237"/>
      <c r="BX1591" s="237"/>
      <c r="BY1591" s="237"/>
      <c r="BZ1591" s="237"/>
      <c r="CA1591" s="237"/>
      <c r="CB1591" s="237"/>
      <c r="CC1591" s="237"/>
      <c r="CD1591" s="237"/>
      <c r="CE1591" s="237"/>
      <c r="CF1591" s="237"/>
      <c r="CG1591" s="237"/>
      <c r="CH1591" s="237"/>
      <c r="CI1591" s="237"/>
      <c r="CJ1591" s="237"/>
      <c r="CK1591" s="237"/>
      <c r="CL1591" s="237"/>
      <c r="CM1591" s="237"/>
      <c r="CN1591" s="237"/>
      <c r="CO1591" s="237"/>
      <c r="CP1591" s="237"/>
      <c r="CQ1591" s="237"/>
      <c r="CR1591" s="237"/>
      <c r="CS1591" s="237"/>
      <c r="CT1591" s="237"/>
      <c r="CU1591" s="237"/>
      <c r="CV1591" s="237"/>
      <c r="CW1591" s="237"/>
      <c r="CX1591" s="237"/>
      <c r="CY1591" s="237"/>
      <c r="CZ1591" s="237"/>
      <c r="DA1591" s="237"/>
      <c r="DB1591" s="237"/>
      <c r="DC1591" s="237"/>
      <c r="DD1591" s="237"/>
      <c r="DE1591" s="237"/>
      <c r="DF1591" s="237"/>
      <c r="DG1591" s="237"/>
      <c r="DH1591" s="237"/>
      <c r="DI1591" s="237"/>
      <c r="DJ1591" s="237"/>
      <c r="DK1591" s="237"/>
      <c r="DL1591" s="237"/>
      <c r="DM1591" s="237"/>
      <c r="DN1591" s="237"/>
      <c r="DO1591" s="237"/>
      <c r="DP1591" s="237"/>
      <c r="DQ1591" s="237"/>
      <c r="DR1591" s="237"/>
      <c r="DS1591" s="237"/>
      <c r="DT1591" s="237"/>
      <c r="DU1591" s="237"/>
      <c r="DV1591" s="237"/>
      <c r="DW1591" s="237"/>
      <c r="DX1591" s="237"/>
      <c r="DY1591" s="237"/>
      <c r="DZ1591" s="237"/>
      <c r="EA1591" s="237"/>
      <c r="EB1591" s="237"/>
      <c r="EC1591" s="237"/>
      <c r="ED1591" s="237"/>
      <c r="EE1591" s="237"/>
      <c r="EF1591" s="237"/>
      <c r="EG1591" s="237"/>
      <c r="EH1591" s="237"/>
      <c r="EI1591" s="237"/>
      <c r="EJ1591" s="237"/>
      <c r="EK1591" s="237"/>
      <c r="EL1591" s="237"/>
      <c r="EM1591" s="237"/>
      <c r="EN1591" s="237"/>
      <c r="EO1591" s="237"/>
      <c r="EP1591" s="237"/>
      <c r="EQ1591" s="237"/>
      <c r="ER1591" s="237"/>
      <c r="ES1591" s="237"/>
      <c r="ET1591" s="237"/>
      <c r="EU1591" s="237"/>
      <c r="EV1591" s="237"/>
      <c r="EW1591" s="237"/>
      <c r="EX1591" s="237"/>
      <c r="EY1591" s="237"/>
      <c r="EZ1591" s="237"/>
      <c r="FA1591" s="237"/>
      <c r="FB1591" s="237"/>
      <c r="FC1591" s="237"/>
      <c r="FD1591" s="237"/>
      <c r="FE1591" s="237"/>
      <c r="FF1591" s="237"/>
      <c r="FG1591" s="237"/>
      <c r="FH1591" s="237"/>
      <c r="FI1591" s="237"/>
      <c r="FJ1591" s="237"/>
      <c r="FK1591" s="237"/>
      <c r="FL1591" s="237"/>
      <c r="FM1591" s="237"/>
      <c r="FN1591" s="237"/>
      <c r="FO1591" s="237"/>
      <c r="FP1591" s="237"/>
      <c r="FQ1591" s="237"/>
      <c r="FR1591" s="237"/>
      <c r="FS1591" s="237"/>
      <c r="FT1591" s="237"/>
      <c r="FU1591" s="237"/>
      <c r="FV1591" s="237"/>
      <c r="FW1591" s="237"/>
      <c r="FX1591" s="237"/>
      <c r="FY1591" s="237"/>
      <c r="FZ1591" s="237"/>
      <c r="GA1591" s="237"/>
      <c r="GB1591" s="237"/>
      <c r="GC1591" s="237"/>
      <c r="GD1591" s="237"/>
      <c r="GE1591" s="237"/>
      <c r="GF1591" s="237"/>
      <c r="GG1591" s="237"/>
      <c r="GH1591" s="237"/>
      <c r="GI1591" s="237"/>
      <c r="GJ1591" s="237"/>
      <c r="GK1591" s="237"/>
      <c r="GL1591" s="237"/>
      <c r="GM1591" s="237"/>
      <c r="GN1591" s="237"/>
      <c r="GO1591" s="237"/>
      <c r="GP1591" s="237"/>
      <c r="GQ1591" s="237"/>
    </row>
    <row r="1592" spans="1:199" s="81" customFormat="1" ht="15" hidden="1">
      <c r="A1592" s="176" t="s">
        <v>3467</v>
      </c>
      <c r="B1592" s="241" t="s">
        <v>6758</v>
      </c>
      <c r="C1592" s="242">
        <v>0</v>
      </c>
      <c r="D1592" s="242">
        <v>0</v>
      </c>
      <c r="E1592" s="242">
        <v>0</v>
      </c>
      <c r="F1592" s="242">
        <v>0</v>
      </c>
      <c r="G1592" s="242">
        <v>0</v>
      </c>
      <c r="H1592" s="242">
        <v>0</v>
      </c>
      <c r="I1592" s="242">
        <v>0</v>
      </c>
      <c r="J1592" s="242">
        <v>0</v>
      </c>
      <c r="K1592" s="242">
        <v>0</v>
      </c>
      <c r="L1592" s="242">
        <v>0</v>
      </c>
      <c r="M1592" s="242">
        <v>0</v>
      </c>
      <c r="N1592" s="242">
        <v>0</v>
      </c>
      <c r="O1592" s="242">
        <v>0</v>
      </c>
      <c r="P1592" s="28"/>
      <c r="Q1592" s="242">
        <f>SUM(D1592:O1592)</f>
        <v>0</v>
      </c>
      <c r="R1592" s="242">
        <f>IF($R$19&lt;1,0,Q1592/$R$19)</f>
        <v>0</v>
      </c>
      <c r="S1592" s="243"/>
      <c r="T1592" s="351">
        <f>IF(Q1592=0,0,1)+IF(C1592=0,0,1)+IF(D1592=0,0,1)+IF(E1592=0,0,1)+IF(F1592=0,0,1)+IF(G1592=0,0,1)+IF(H1592=0,0,1)+IF(I1592=0,0,1)+IF(J1592=0,0,1)+IF(K1592=0,0,1)+IF(L1592=0,0,1)+IF(M1592=0,0,1)+IF(N1592=0,0,1)+IF(O1592=0,0,1)</f>
        <v>0</v>
      </c>
      <c r="U1592" s="237"/>
      <c r="V1592" s="237"/>
      <c r="W1592" s="237"/>
      <c r="X1592" s="237"/>
      <c r="Y1592" s="237"/>
      <c r="Z1592" s="237"/>
      <c r="AA1592" s="237"/>
      <c r="AB1592" s="237"/>
      <c r="AC1592" s="237"/>
      <c r="AD1592" s="237"/>
      <c r="AE1592" s="237"/>
      <c r="AF1592" s="237"/>
      <c r="AG1592" s="237"/>
      <c r="AH1592" s="237"/>
      <c r="AI1592" s="237"/>
      <c r="AJ1592" s="237"/>
      <c r="AK1592" s="237"/>
      <c r="AL1592" s="237"/>
      <c r="AM1592" s="237"/>
      <c r="AN1592" s="237"/>
      <c r="AO1592" s="237"/>
      <c r="AP1592" s="237"/>
      <c r="AQ1592" s="237"/>
      <c r="AR1592" s="237"/>
      <c r="AS1592" s="237"/>
      <c r="AT1592" s="237"/>
      <c r="AU1592" s="237"/>
      <c r="AV1592" s="237"/>
      <c r="AW1592" s="237"/>
      <c r="AX1592" s="237"/>
      <c r="AY1592" s="237"/>
      <c r="AZ1592" s="237"/>
      <c r="BA1592" s="237"/>
      <c r="BB1592" s="237"/>
      <c r="BC1592" s="237"/>
      <c r="BD1592" s="237"/>
      <c r="BE1592" s="237"/>
      <c r="BF1592" s="237"/>
      <c r="BG1592" s="237"/>
      <c r="BH1592" s="237"/>
      <c r="BI1592" s="237"/>
      <c r="BJ1592" s="237"/>
      <c r="BK1592" s="237"/>
      <c r="BL1592" s="237"/>
      <c r="BM1592" s="237"/>
      <c r="BN1592" s="237"/>
      <c r="BO1592" s="237"/>
      <c r="BP1592" s="237"/>
      <c r="BQ1592" s="237"/>
      <c r="BR1592" s="237"/>
      <c r="BS1592" s="237"/>
      <c r="BT1592" s="237"/>
      <c r="BU1592" s="237"/>
      <c r="BV1592" s="237"/>
      <c r="BW1592" s="237"/>
      <c r="BX1592" s="237"/>
      <c r="BY1592" s="237"/>
      <c r="BZ1592" s="237"/>
      <c r="CA1592" s="237"/>
      <c r="CB1592" s="237"/>
      <c r="CC1592" s="237"/>
      <c r="CD1592" s="237"/>
      <c r="CE1592" s="237"/>
      <c r="CF1592" s="237"/>
      <c r="CG1592" s="237"/>
      <c r="CH1592" s="237"/>
      <c r="CI1592" s="237"/>
      <c r="CJ1592" s="237"/>
      <c r="CK1592" s="237"/>
      <c r="CL1592" s="237"/>
      <c r="CM1592" s="237"/>
      <c r="CN1592" s="237"/>
      <c r="CO1592" s="237"/>
      <c r="CP1592" s="237"/>
      <c r="CQ1592" s="237"/>
      <c r="CR1592" s="237"/>
      <c r="CS1592" s="237"/>
      <c r="CT1592" s="237"/>
      <c r="CU1592" s="237"/>
      <c r="CV1592" s="237"/>
      <c r="CW1592" s="237"/>
      <c r="CX1592" s="237"/>
      <c r="CY1592" s="237"/>
      <c r="CZ1592" s="237"/>
      <c r="DA1592" s="237"/>
      <c r="DB1592" s="237"/>
      <c r="DC1592" s="237"/>
      <c r="DD1592" s="237"/>
      <c r="DE1592" s="237"/>
      <c r="DF1592" s="237"/>
      <c r="DG1592" s="237"/>
      <c r="DH1592" s="237"/>
      <c r="DI1592" s="237"/>
      <c r="DJ1592" s="237"/>
      <c r="DK1592" s="237"/>
      <c r="DL1592" s="237"/>
      <c r="DM1592" s="237"/>
      <c r="DN1592" s="237"/>
      <c r="DO1592" s="237"/>
      <c r="DP1592" s="237"/>
      <c r="DQ1592" s="237"/>
      <c r="DR1592" s="237"/>
      <c r="DS1592" s="237"/>
      <c r="DT1592" s="237"/>
      <c r="DU1592" s="237"/>
      <c r="DV1592" s="237"/>
      <c r="DW1592" s="237"/>
      <c r="DX1592" s="237"/>
      <c r="DY1592" s="237"/>
      <c r="DZ1592" s="237"/>
      <c r="EA1592" s="237"/>
      <c r="EB1592" s="237"/>
      <c r="EC1592" s="237"/>
      <c r="ED1592" s="237"/>
      <c r="EE1592" s="237"/>
      <c r="EF1592" s="237"/>
      <c r="EG1592" s="237"/>
      <c r="EH1592" s="237"/>
      <c r="EI1592" s="237"/>
      <c r="EJ1592" s="237"/>
      <c r="EK1592" s="237"/>
      <c r="EL1592" s="237"/>
      <c r="EM1592" s="237"/>
      <c r="EN1592" s="237"/>
      <c r="EO1592" s="237"/>
      <c r="EP1592" s="237"/>
      <c r="EQ1592" s="237"/>
      <c r="ER1592" s="237"/>
      <c r="ES1592" s="237"/>
      <c r="ET1592" s="237"/>
      <c r="EU1592" s="237"/>
      <c r="EV1592" s="237"/>
      <c r="EW1592" s="237"/>
      <c r="EX1592" s="237"/>
      <c r="EY1592" s="237"/>
      <c r="EZ1592" s="237"/>
      <c r="FA1592" s="237"/>
      <c r="FB1592" s="237"/>
      <c r="FC1592" s="237"/>
      <c r="FD1592" s="237"/>
      <c r="FE1592" s="237"/>
      <c r="FF1592" s="237"/>
      <c r="FG1592" s="237"/>
      <c r="FH1592" s="237"/>
      <c r="FI1592" s="237"/>
      <c r="FJ1592" s="237"/>
      <c r="FK1592" s="237"/>
      <c r="FL1592" s="237"/>
      <c r="FM1592" s="237"/>
      <c r="FN1592" s="237"/>
      <c r="FO1592" s="237"/>
      <c r="FP1592" s="237"/>
      <c r="FQ1592" s="237"/>
      <c r="FR1592" s="237"/>
      <c r="FS1592" s="237"/>
      <c r="FT1592" s="237"/>
      <c r="FU1592" s="237"/>
      <c r="FV1592" s="237"/>
      <c r="FW1592" s="237"/>
      <c r="FX1592" s="237"/>
      <c r="FY1592" s="237"/>
      <c r="FZ1592" s="237"/>
      <c r="GA1592" s="237"/>
      <c r="GB1592" s="237"/>
      <c r="GC1592" s="237"/>
      <c r="GD1592" s="237"/>
      <c r="GE1592" s="237"/>
      <c r="GF1592" s="237"/>
      <c r="GG1592" s="237"/>
      <c r="GH1592" s="237"/>
      <c r="GI1592" s="237"/>
      <c r="GJ1592" s="237"/>
      <c r="GK1592" s="237"/>
      <c r="GL1592" s="237"/>
      <c r="GM1592" s="237"/>
      <c r="GN1592" s="237"/>
      <c r="GO1592" s="237"/>
      <c r="GP1592" s="237"/>
      <c r="GQ1592" s="237"/>
    </row>
    <row r="1593" spans="1:199" s="81" customFormat="1" ht="15" hidden="1">
      <c r="A1593" s="176" t="s">
        <v>3468</v>
      </c>
      <c r="B1593" s="241" t="s">
        <v>6759</v>
      </c>
      <c r="C1593" s="242">
        <v>0</v>
      </c>
      <c r="D1593" s="242">
        <v>0</v>
      </c>
      <c r="E1593" s="242">
        <v>0</v>
      </c>
      <c r="F1593" s="242">
        <v>0</v>
      </c>
      <c r="G1593" s="242">
        <v>0</v>
      </c>
      <c r="H1593" s="242">
        <v>0</v>
      </c>
      <c r="I1593" s="242">
        <v>0</v>
      </c>
      <c r="J1593" s="242">
        <v>0</v>
      </c>
      <c r="K1593" s="242">
        <v>0</v>
      </c>
      <c r="L1593" s="242">
        <v>0</v>
      </c>
      <c r="M1593" s="242">
        <v>0</v>
      </c>
      <c r="N1593" s="242">
        <v>0</v>
      </c>
      <c r="O1593" s="242">
        <v>0</v>
      </c>
      <c r="P1593" s="28"/>
      <c r="Q1593" s="242">
        <f>SUM(D1593:O1593)</f>
        <v>0</v>
      </c>
      <c r="R1593" s="242">
        <f>IF($R$19&lt;1,0,Q1593/$R$19)</f>
        <v>0</v>
      </c>
      <c r="S1593" s="243"/>
      <c r="T1593" s="351">
        <f>IF(Q1593=0,0,1)+IF(C1593=0,0,1)+IF(D1593=0,0,1)+IF(E1593=0,0,1)+IF(F1593=0,0,1)+IF(G1593=0,0,1)+IF(H1593=0,0,1)+IF(I1593=0,0,1)+IF(J1593=0,0,1)+IF(K1593=0,0,1)+IF(L1593=0,0,1)+IF(M1593=0,0,1)+IF(N1593=0,0,1)+IF(O1593=0,0,1)</f>
        <v>0</v>
      </c>
      <c r="U1593" s="237"/>
      <c r="V1593" s="237"/>
      <c r="W1593" s="237"/>
      <c r="X1593" s="237"/>
      <c r="Y1593" s="237"/>
      <c r="Z1593" s="237"/>
      <c r="AA1593" s="237"/>
      <c r="AB1593" s="237"/>
      <c r="AC1593" s="237"/>
      <c r="AD1593" s="237"/>
      <c r="AE1593" s="237"/>
      <c r="AF1593" s="237"/>
      <c r="AG1593" s="237"/>
      <c r="AH1593" s="237"/>
      <c r="AI1593" s="237"/>
      <c r="AJ1593" s="237"/>
      <c r="AK1593" s="237"/>
      <c r="AL1593" s="237"/>
      <c r="AM1593" s="237"/>
      <c r="AN1593" s="237"/>
      <c r="AO1593" s="237"/>
      <c r="AP1593" s="237"/>
      <c r="AQ1593" s="237"/>
      <c r="AR1593" s="237"/>
      <c r="AS1593" s="237"/>
      <c r="AT1593" s="237"/>
      <c r="AU1593" s="237"/>
      <c r="AV1593" s="237"/>
      <c r="AW1593" s="237"/>
      <c r="AX1593" s="237"/>
      <c r="AY1593" s="237"/>
      <c r="AZ1593" s="237"/>
      <c r="BA1593" s="237"/>
      <c r="BB1593" s="237"/>
      <c r="BC1593" s="237"/>
      <c r="BD1593" s="237"/>
      <c r="BE1593" s="237"/>
      <c r="BF1593" s="237"/>
      <c r="BG1593" s="237"/>
      <c r="BH1593" s="237"/>
      <c r="BI1593" s="237"/>
      <c r="BJ1593" s="237"/>
      <c r="BK1593" s="237"/>
      <c r="BL1593" s="237"/>
      <c r="BM1593" s="237"/>
      <c r="BN1593" s="237"/>
      <c r="BO1593" s="237"/>
      <c r="BP1593" s="237"/>
      <c r="BQ1593" s="237"/>
      <c r="BR1593" s="237"/>
      <c r="BS1593" s="237"/>
      <c r="BT1593" s="237"/>
      <c r="BU1593" s="237"/>
      <c r="BV1593" s="237"/>
      <c r="BW1593" s="237"/>
      <c r="BX1593" s="237"/>
      <c r="BY1593" s="237"/>
      <c r="BZ1593" s="237"/>
      <c r="CA1593" s="237"/>
      <c r="CB1593" s="237"/>
      <c r="CC1593" s="237"/>
      <c r="CD1593" s="237"/>
      <c r="CE1593" s="237"/>
      <c r="CF1593" s="237"/>
      <c r="CG1593" s="237"/>
      <c r="CH1593" s="237"/>
      <c r="CI1593" s="237"/>
      <c r="CJ1593" s="237"/>
      <c r="CK1593" s="237"/>
      <c r="CL1593" s="237"/>
      <c r="CM1593" s="237"/>
      <c r="CN1593" s="237"/>
      <c r="CO1593" s="237"/>
      <c r="CP1593" s="237"/>
      <c r="CQ1593" s="237"/>
      <c r="CR1593" s="237"/>
      <c r="CS1593" s="237"/>
      <c r="CT1593" s="237"/>
      <c r="CU1593" s="237"/>
      <c r="CV1593" s="237"/>
      <c r="CW1593" s="237"/>
      <c r="CX1593" s="237"/>
      <c r="CY1593" s="237"/>
      <c r="CZ1593" s="237"/>
      <c r="DA1593" s="237"/>
      <c r="DB1593" s="237"/>
      <c r="DC1593" s="237"/>
      <c r="DD1593" s="237"/>
      <c r="DE1593" s="237"/>
      <c r="DF1593" s="237"/>
      <c r="DG1593" s="237"/>
      <c r="DH1593" s="237"/>
      <c r="DI1593" s="237"/>
      <c r="DJ1593" s="237"/>
      <c r="DK1593" s="237"/>
      <c r="DL1593" s="237"/>
      <c r="DM1593" s="237"/>
      <c r="DN1593" s="237"/>
      <c r="DO1593" s="237"/>
      <c r="DP1593" s="237"/>
      <c r="DQ1593" s="237"/>
      <c r="DR1593" s="237"/>
      <c r="DS1593" s="237"/>
      <c r="DT1593" s="237"/>
      <c r="DU1593" s="237"/>
      <c r="DV1593" s="237"/>
      <c r="DW1593" s="237"/>
      <c r="DX1593" s="237"/>
      <c r="DY1593" s="237"/>
      <c r="DZ1593" s="237"/>
      <c r="EA1593" s="237"/>
      <c r="EB1593" s="237"/>
      <c r="EC1593" s="237"/>
      <c r="ED1593" s="237"/>
      <c r="EE1593" s="237"/>
      <c r="EF1593" s="237"/>
      <c r="EG1593" s="237"/>
      <c r="EH1593" s="237"/>
      <c r="EI1593" s="237"/>
      <c r="EJ1593" s="237"/>
      <c r="EK1593" s="237"/>
      <c r="EL1593" s="237"/>
      <c r="EM1593" s="237"/>
      <c r="EN1593" s="237"/>
      <c r="EO1593" s="237"/>
      <c r="EP1593" s="237"/>
      <c r="EQ1593" s="237"/>
      <c r="ER1593" s="237"/>
      <c r="ES1593" s="237"/>
      <c r="ET1593" s="237"/>
      <c r="EU1593" s="237"/>
      <c r="EV1593" s="237"/>
      <c r="EW1593" s="237"/>
      <c r="EX1593" s="237"/>
      <c r="EY1593" s="237"/>
      <c r="EZ1593" s="237"/>
      <c r="FA1593" s="237"/>
      <c r="FB1593" s="237"/>
      <c r="FC1593" s="237"/>
      <c r="FD1593" s="237"/>
      <c r="FE1593" s="237"/>
      <c r="FF1593" s="237"/>
      <c r="FG1593" s="237"/>
      <c r="FH1593" s="237"/>
      <c r="FI1593" s="237"/>
      <c r="FJ1593" s="237"/>
      <c r="FK1593" s="237"/>
      <c r="FL1593" s="237"/>
      <c r="FM1593" s="237"/>
      <c r="FN1593" s="237"/>
      <c r="FO1593" s="237"/>
      <c r="FP1593" s="237"/>
      <c r="FQ1593" s="237"/>
      <c r="FR1593" s="237"/>
      <c r="FS1593" s="237"/>
      <c r="FT1593" s="237"/>
      <c r="FU1593" s="237"/>
      <c r="FV1593" s="237"/>
      <c r="FW1593" s="237"/>
      <c r="FX1593" s="237"/>
      <c r="FY1593" s="237"/>
      <c r="FZ1593" s="237"/>
      <c r="GA1593" s="237"/>
      <c r="GB1593" s="237"/>
      <c r="GC1593" s="237"/>
      <c r="GD1593" s="237"/>
      <c r="GE1593" s="237"/>
      <c r="GF1593" s="237"/>
      <c r="GG1593" s="237"/>
      <c r="GH1593" s="237"/>
      <c r="GI1593" s="237"/>
      <c r="GJ1593" s="237"/>
      <c r="GK1593" s="237"/>
      <c r="GL1593" s="237"/>
      <c r="GM1593" s="237"/>
      <c r="GN1593" s="237"/>
      <c r="GO1593" s="237"/>
      <c r="GP1593" s="237"/>
      <c r="GQ1593" s="237"/>
    </row>
    <row r="1594" spans="1:199" s="81" customFormat="1" ht="15" hidden="1">
      <c r="A1594" s="176" t="s">
        <v>3469</v>
      </c>
      <c r="B1594" s="241" t="s">
        <v>6760</v>
      </c>
      <c r="C1594" s="242">
        <v>0</v>
      </c>
      <c r="D1594" s="242">
        <v>0</v>
      </c>
      <c r="E1594" s="242">
        <v>0</v>
      </c>
      <c r="F1594" s="242">
        <v>0</v>
      </c>
      <c r="G1594" s="242">
        <v>0</v>
      </c>
      <c r="H1594" s="242">
        <v>0</v>
      </c>
      <c r="I1594" s="242">
        <v>0</v>
      </c>
      <c r="J1594" s="242">
        <v>0</v>
      </c>
      <c r="K1594" s="242">
        <v>0</v>
      </c>
      <c r="L1594" s="242">
        <v>0</v>
      </c>
      <c r="M1594" s="242">
        <v>0</v>
      </c>
      <c r="N1594" s="242">
        <v>0</v>
      </c>
      <c r="O1594" s="242">
        <v>0</v>
      </c>
      <c r="P1594" s="28"/>
      <c r="Q1594" s="242">
        <f>SUM(D1594:O1594)</f>
        <v>0</v>
      </c>
      <c r="R1594" s="242">
        <f>IF($R$19&lt;1,0,Q1594/$R$19)</f>
        <v>0</v>
      </c>
      <c r="S1594" s="243"/>
      <c r="T1594" s="351">
        <f>IF(Q1594=0,0,1)+IF(C1594=0,0,1)+IF(D1594=0,0,1)+IF(E1594=0,0,1)+IF(F1594=0,0,1)+IF(G1594=0,0,1)+IF(H1594=0,0,1)+IF(I1594=0,0,1)+IF(J1594=0,0,1)+IF(K1594=0,0,1)+IF(L1594=0,0,1)+IF(M1594=0,0,1)+IF(N1594=0,0,1)+IF(O1594=0,0,1)</f>
        <v>0</v>
      </c>
      <c r="U1594" s="237"/>
      <c r="V1594" s="237"/>
      <c r="W1594" s="237"/>
      <c r="X1594" s="237"/>
      <c r="Y1594" s="237"/>
      <c r="Z1594" s="237"/>
      <c r="AA1594" s="237"/>
      <c r="AB1594" s="237"/>
      <c r="AC1594" s="237"/>
      <c r="AD1594" s="237"/>
      <c r="AE1594" s="237"/>
      <c r="AF1594" s="237"/>
      <c r="AG1594" s="237"/>
      <c r="AH1594" s="237"/>
      <c r="AI1594" s="237"/>
      <c r="AJ1594" s="237"/>
      <c r="AK1594" s="237"/>
      <c r="AL1594" s="237"/>
      <c r="AM1594" s="237"/>
      <c r="AN1594" s="237"/>
      <c r="AO1594" s="237"/>
      <c r="AP1594" s="237"/>
      <c r="AQ1594" s="237"/>
      <c r="AR1594" s="237"/>
      <c r="AS1594" s="237"/>
      <c r="AT1594" s="237"/>
      <c r="AU1594" s="237"/>
      <c r="AV1594" s="237"/>
      <c r="AW1594" s="237"/>
      <c r="AX1594" s="237"/>
      <c r="AY1594" s="237"/>
      <c r="AZ1594" s="237"/>
      <c r="BA1594" s="237"/>
      <c r="BB1594" s="237"/>
      <c r="BC1594" s="237"/>
      <c r="BD1594" s="237"/>
      <c r="BE1594" s="237"/>
      <c r="BF1594" s="237"/>
      <c r="BG1594" s="237"/>
      <c r="BH1594" s="237"/>
      <c r="BI1594" s="237"/>
      <c r="BJ1594" s="237"/>
      <c r="BK1594" s="237"/>
      <c r="BL1594" s="237"/>
      <c r="BM1594" s="237"/>
      <c r="BN1594" s="237"/>
      <c r="BO1594" s="237"/>
      <c r="BP1594" s="237"/>
      <c r="BQ1594" s="237"/>
      <c r="BR1594" s="237"/>
      <c r="BS1594" s="237"/>
      <c r="BT1594" s="237"/>
      <c r="BU1594" s="237"/>
      <c r="BV1594" s="237"/>
      <c r="BW1594" s="237"/>
      <c r="BX1594" s="237"/>
      <c r="BY1594" s="237"/>
      <c r="BZ1594" s="237"/>
      <c r="CA1594" s="237"/>
      <c r="CB1594" s="237"/>
      <c r="CC1594" s="237"/>
      <c r="CD1594" s="237"/>
      <c r="CE1594" s="237"/>
      <c r="CF1594" s="237"/>
      <c r="CG1594" s="237"/>
      <c r="CH1594" s="237"/>
      <c r="CI1594" s="237"/>
      <c r="CJ1594" s="237"/>
      <c r="CK1594" s="237"/>
      <c r="CL1594" s="237"/>
      <c r="CM1594" s="237"/>
      <c r="CN1594" s="237"/>
      <c r="CO1594" s="237"/>
      <c r="CP1594" s="237"/>
      <c r="CQ1594" s="237"/>
      <c r="CR1594" s="237"/>
      <c r="CS1594" s="237"/>
      <c r="CT1594" s="237"/>
      <c r="CU1594" s="237"/>
      <c r="CV1594" s="237"/>
      <c r="CW1594" s="237"/>
      <c r="CX1594" s="237"/>
      <c r="CY1594" s="237"/>
      <c r="CZ1594" s="237"/>
      <c r="DA1594" s="237"/>
      <c r="DB1594" s="237"/>
      <c r="DC1594" s="237"/>
      <c r="DD1594" s="237"/>
      <c r="DE1594" s="237"/>
      <c r="DF1594" s="237"/>
      <c r="DG1594" s="237"/>
      <c r="DH1594" s="237"/>
      <c r="DI1594" s="237"/>
      <c r="DJ1594" s="237"/>
      <c r="DK1594" s="237"/>
      <c r="DL1594" s="237"/>
      <c r="DM1594" s="237"/>
      <c r="DN1594" s="237"/>
      <c r="DO1594" s="237"/>
      <c r="DP1594" s="237"/>
      <c r="DQ1594" s="237"/>
      <c r="DR1594" s="237"/>
      <c r="DS1594" s="237"/>
      <c r="DT1594" s="237"/>
      <c r="DU1594" s="237"/>
      <c r="DV1594" s="237"/>
      <c r="DW1594" s="237"/>
      <c r="DX1594" s="237"/>
      <c r="DY1594" s="237"/>
      <c r="DZ1594" s="237"/>
      <c r="EA1594" s="237"/>
      <c r="EB1594" s="237"/>
      <c r="EC1594" s="237"/>
      <c r="ED1594" s="237"/>
      <c r="EE1594" s="237"/>
      <c r="EF1594" s="237"/>
      <c r="EG1594" s="237"/>
      <c r="EH1594" s="237"/>
      <c r="EI1594" s="237"/>
      <c r="EJ1594" s="237"/>
      <c r="EK1594" s="237"/>
      <c r="EL1594" s="237"/>
      <c r="EM1594" s="237"/>
      <c r="EN1594" s="237"/>
      <c r="EO1594" s="237"/>
      <c r="EP1594" s="237"/>
      <c r="EQ1594" s="237"/>
      <c r="ER1594" s="237"/>
      <c r="ES1594" s="237"/>
      <c r="ET1594" s="237"/>
      <c r="EU1594" s="237"/>
      <c r="EV1594" s="237"/>
      <c r="EW1594" s="237"/>
      <c r="EX1594" s="237"/>
      <c r="EY1594" s="237"/>
      <c r="EZ1594" s="237"/>
      <c r="FA1594" s="237"/>
      <c r="FB1594" s="237"/>
      <c r="FC1594" s="237"/>
      <c r="FD1594" s="237"/>
      <c r="FE1594" s="237"/>
      <c r="FF1594" s="237"/>
      <c r="FG1594" s="237"/>
      <c r="FH1594" s="237"/>
      <c r="FI1594" s="237"/>
      <c r="FJ1594" s="237"/>
      <c r="FK1594" s="237"/>
      <c r="FL1594" s="237"/>
      <c r="FM1594" s="237"/>
      <c r="FN1594" s="237"/>
      <c r="FO1594" s="237"/>
      <c r="FP1594" s="237"/>
      <c r="FQ1594" s="237"/>
      <c r="FR1594" s="237"/>
      <c r="FS1594" s="237"/>
      <c r="FT1594" s="237"/>
      <c r="FU1594" s="237"/>
      <c r="FV1594" s="237"/>
      <c r="FW1594" s="237"/>
      <c r="FX1594" s="237"/>
      <c r="FY1594" s="237"/>
      <c r="FZ1594" s="237"/>
      <c r="GA1594" s="237"/>
      <c r="GB1594" s="237"/>
      <c r="GC1594" s="237"/>
      <c r="GD1594" s="237"/>
      <c r="GE1594" s="237"/>
      <c r="GF1594" s="237"/>
      <c r="GG1594" s="237"/>
      <c r="GH1594" s="237"/>
      <c r="GI1594" s="237"/>
      <c r="GJ1594" s="237"/>
      <c r="GK1594" s="237"/>
      <c r="GL1594" s="237"/>
      <c r="GM1594" s="237"/>
      <c r="GN1594" s="237"/>
      <c r="GO1594" s="237"/>
      <c r="GP1594" s="237"/>
      <c r="GQ1594" s="237"/>
    </row>
    <row r="1595" spans="1:199" s="81" customFormat="1" ht="15" hidden="1">
      <c r="A1595" s="176" t="s">
        <v>3470</v>
      </c>
      <c r="B1595" s="241" t="s">
        <v>6761</v>
      </c>
      <c r="C1595" s="242">
        <v>0</v>
      </c>
      <c r="D1595" s="242">
        <v>0</v>
      </c>
      <c r="E1595" s="242">
        <v>0</v>
      </c>
      <c r="F1595" s="242">
        <v>0</v>
      </c>
      <c r="G1595" s="242">
        <v>0</v>
      </c>
      <c r="H1595" s="242">
        <v>0</v>
      </c>
      <c r="I1595" s="242">
        <v>0</v>
      </c>
      <c r="J1595" s="242">
        <v>0</v>
      </c>
      <c r="K1595" s="242">
        <v>0</v>
      </c>
      <c r="L1595" s="242">
        <v>0</v>
      </c>
      <c r="M1595" s="242">
        <v>0</v>
      </c>
      <c r="N1595" s="242">
        <v>0</v>
      </c>
      <c r="O1595" s="242">
        <v>0</v>
      </c>
      <c r="P1595" s="28"/>
      <c r="Q1595" s="242">
        <f>SUM(D1595:O1595)</f>
        <v>0</v>
      </c>
      <c r="R1595" s="242">
        <f>IF($R$19&lt;1,0,Q1595/$R$19)</f>
        <v>0</v>
      </c>
      <c r="S1595" s="243"/>
      <c r="T1595" s="351">
        <f>IF(Q1595=0,0,1)+IF(C1595=0,0,1)+IF(D1595=0,0,1)+IF(E1595=0,0,1)+IF(F1595=0,0,1)+IF(G1595=0,0,1)+IF(H1595=0,0,1)+IF(I1595=0,0,1)+IF(J1595=0,0,1)+IF(K1595=0,0,1)+IF(L1595=0,0,1)+IF(M1595=0,0,1)+IF(N1595=0,0,1)+IF(O1595=0,0,1)</f>
        <v>0</v>
      </c>
      <c r="U1595" s="237"/>
      <c r="V1595" s="237"/>
      <c r="W1595" s="237"/>
      <c r="X1595" s="237"/>
      <c r="Y1595" s="237"/>
      <c r="Z1595" s="237"/>
      <c r="AA1595" s="237"/>
      <c r="AB1595" s="237"/>
      <c r="AC1595" s="237"/>
      <c r="AD1595" s="237"/>
      <c r="AE1595" s="237"/>
      <c r="AF1595" s="237"/>
      <c r="AG1595" s="237"/>
      <c r="AH1595" s="237"/>
      <c r="AI1595" s="237"/>
      <c r="AJ1595" s="237"/>
      <c r="AK1595" s="237"/>
      <c r="AL1595" s="237"/>
      <c r="AM1595" s="237"/>
      <c r="AN1595" s="237"/>
      <c r="AO1595" s="237"/>
      <c r="AP1595" s="237"/>
      <c r="AQ1595" s="237"/>
      <c r="AR1595" s="237"/>
      <c r="AS1595" s="237"/>
      <c r="AT1595" s="237"/>
      <c r="AU1595" s="237"/>
      <c r="AV1595" s="237"/>
      <c r="AW1595" s="237"/>
      <c r="AX1595" s="237"/>
      <c r="AY1595" s="237"/>
      <c r="AZ1595" s="237"/>
      <c r="BA1595" s="237"/>
      <c r="BB1595" s="237"/>
      <c r="BC1595" s="237"/>
      <c r="BD1595" s="237"/>
      <c r="BE1595" s="237"/>
      <c r="BF1595" s="237"/>
      <c r="BG1595" s="237"/>
      <c r="BH1595" s="237"/>
      <c r="BI1595" s="237"/>
      <c r="BJ1595" s="237"/>
      <c r="BK1595" s="237"/>
      <c r="BL1595" s="237"/>
      <c r="BM1595" s="237"/>
      <c r="BN1595" s="237"/>
      <c r="BO1595" s="237"/>
      <c r="BP1595" s="237"/>
      <c r="BQ1595" s="237"/>
      <c r="BR1595" s="237"/>
      <c r="BS1595" s="237"/>
      <c r="BT1595" s="237"/>
      <c r="BU1595" s="237"/>
      <c r="BV1595" s="237"/>
      <c r="BW1595" s="237"/>
      <c r="BX1595" s="237"/>
      <c r="BY1595" s="237"/>
      <c r="BZ1595" s="237"/>
      <c r="CA1595" s="237"/>
      <c r="CB1595" s="237"/>
      <c r="CC1595" s="237"/>
      <c r="CD1595" s="237"/>
      <c r="CE1595" s="237"/>
      <c r="CF1595" s="237"/>
      <c r="CG1595" s="237"/>
      <c r="CH1595" s="237"/>
      <c r="CI1595" s="237"/>
      <c r="CJ1595" s="237"/>
      <c r="CK1595" s="237"/>
      <c r="CL1595" s="237"/>
      <c r="CM1595" s="237"/>
      <c r="CN1595" s="237"/>
      <c r="CO1595" s="237"/>
      <c r="CP1595" s="237"/>
      <c r="CQ1595" s="237"/>
      <c r="CR1595" s="237"/>
      <c r="CS1595" s="237"/>
      <c r="CT1595" s="237"/>
      <c r="CU1595" s="237"/>
      <c r="CV1595" s="237"/>
      <c r="CW1595" s="237"/>
      <c r="CX1595" s="237"/>
      <c r="CY1595" s="237"/>
      <c r="CZ1595" s="237"/>
      <c r="DA1595" s="237"/>
      <c r="DB1595" s="237"/>
      <c r="DC1595" s="237"/>
      <c r="DD1595" s="237"/>
      <c r="DE1595" s="237"/>
      <c r="DF1595" s="237"/>
      <c r="DG1595" s="237"/>
      <c r="DH1595" s="237"/>
      <c r="DI1595" s="237"/>
      <c r="DJ1595" s="237"/>
      <c r="DK1595" s="237"/>
      <c r="DL1595" s="237"/>
      <c r="DM1595" s="237"/>
      <c r="DN1595" s="237"/>
      <c r="DO1595" s="237"/>
      <c r="DP1595" s="237"/>
      <c r="DQ1595" s="237"/>
      <c r="DR1595" s="237"/>
      <c r="DS1595" s="237"/>
      <c r="DT1595" s="237"/>
      <c r="DU1595" s="237"/>
      <c r="DV1595" s="237"/>
      <c r="DW1595" s="237"/>
      <c r="DX1595" s="237"/>
      <c r="DY1595" s="237"/>
      <c r="DZ1595" s="237"/>
      <c r="EA1595" s="237"/>
      <c r="EB1595" s="237"/>
      <c r="EC1595" s="237"/>
      <c r="ED1595" s="237"/>
      <c r="EE1595" s="237"/>
      <c r="EF1595" s="237"/>
      <c r="EG1595" s="237"/>
      <c r="EH1595" s="237"/>
      <c r="EI1595" s="237"/>
      <c r="EJ1595" s="237"/>
      <c r="EK1595" s="237"/>
      <c r="EL1595" s="237"/>
      <c r="EM1595" s="237"/>
      <c r="EN1595" s="237"/>
      <c r="EO1595" s="237"/>
      <c r="EP1595" s="237"/>
      <c r="EQ1595" s="237"/>
      <c r="ER1595" s="237"/>
      <c r="ES1595" s="237"/>
      <c r="ET1595" s="237"/>
      <c r="EU1595" s="237"/>
      <c r="EV1595" s="237"/>
      <c r="EW1595" s="237"/>
      <c r="EX1595" s="237"/>
      <c r="EY1595" s="237"/>
      <c r="EZ1595" s="237"/>
      <c r="FA1595" s="237"/>
      <c r="FB1595" s="237"/>
      <c r="FC1595" s="237"/>
      <c r="FD1595" s="237"/>
      <c r="FE1595" s="237"/>
      <c r="FF1595" s="237"/>
      <c r="FG1595" s="237"/>
      <c r="FH1595" s="237"/>
      <c r="FI1595" s="237"/>
      <c r="FJ1595" s="237"/>
      <c r="FK1595" s="237"/>
      <c r="FL1595" s="237"/>
      <c r="FM1595" s="237"/>
      <c r="FN1595" s="237"/>
      <c r="FO1595" s="237"/>
      <c r="FP1595" s="237"/>
      <c r="FQ1595" s="237"/>
      <c r="FR1595" s="237"/>
      <c r="FS1595" s="237"/>
      <c r="FT1595" s="237"/>
      <c r="FU1595" s="237"/>
      <c r="FV1595" s="237"/>
      <c r="FW1595" s="237"/>
      <c r="FX1595" s="237"/>
      <c r="FY1595" s="237"/>
      <c r="FZ1595" s="237"/>
      <c r="GA1595" s="237"/>
      <c r="GB1595" s="237"/>
      <c r="GC1595" s="237"/>
      <c r="GD1595" s="237"/>
      <c r="GE1595" s="237"/>
      <c r="GF1595" s="237"/>
      <c r="GG1595" s="237"/>
      <c r="GH1595" s="237"/>
      <c r="GI1595" s="237"/>
      <c r="GJ1595" s="237"/>
      <c r="GK1595" s="237"/>
      <c r="GL1595" s="237"/>
      <c r="GM1595" s="237"/>
      <c r="GN1595" s="237"/>
      <c r="GO1595" s="237"/>
      <c r="GP1595" s="237"/>
      <c r="GQ1595" s="237"/>
    </row>
    <row r="1596" spans="1:199" s="81" customFormat="1" ht="15" hidden="1">
      <c r="A1596" s="176" t="s">
        <v>3471</v>
      </c>
      <c r="B1596" s="241" t="s">
        <v>6686</v>
      </c>
      <c r="C1596" s="242">
        <v>0</v>
      </c>
      <c r="D1596" s="242">
        <v>0</v>
      </c>
      <c r="E1596" s="242">
        <v>0</v>
      </c>
      <c r="F1596" s="242">
        <v>0</v>
      </c>
      <c r="G1596" s="242">
        <v>0</v>
      </c>
      <c r="H1596" s="242">
        <v>0</v>
      </c>
      <c r="I1596" s="242">
        <v>0</v>
      </c>
      <c r="J1596" s="242">
        <v>0</v>
      </c>
      <c r="K1596" s="242">
        <v>0</v>
      </c>
      <c r="L1596" s="242">
        <v>0</v>
      </c>
      <c r="M1596" s="242">
        <v>0</v>
      </c>
      <c r="N1596" s="242">
        <v>0</v>
      </c>
      <c r="O1596" s="242">
        <v>0</v>
      </c>
      <c r="P1596" s="28"/>
      <c r="Q1596" s="242">
        <f>SUM(D1596:O1596)</f>
        <v>0</v>
      </c>
      <c r="R1596" s="242">
        <f>IF($R$19&lt;1,0,Q1596/$R$19)</f>
        <v>0</v>
      </c>
      <c r="S1596" s="243"/>
      <c r="T1596" s="351">
        <f>IF(Q1596=0,0,1)+IF(C1596=0,0,1)+IF(D1596=0,0,1)+IF(E1596=0,0,1)+IF(F1596=0,0,1)+IF(G1596=0,0,1)+IF(H1596=0,0,1)+IF(I1596=0,0,1)+IF(J1596=0,0,1)+IF(K1596=0,0,1)+IF(L1596=0,0,1)+IF(M1596=0,0,1)+IF(N1596=0,0,1)+IF(O1596=0,0,1)</f>
        <v>0</v>
      </c>
      <c r="U1596" s="237"/>
      <c r="V1596" s="237"/>
      <c r="W1596" s="237"/>
      <c r="X1596" s="237"/>
      <c r="Y1596" s="237"/>
      <c r="Z1596" s="237"/>
      <c r="AA1596" s="237"/>
      <c r="AB1596" s="237"/>
      <c r="AC1596" s="237"/>
      <c r="AD1596" s="237"/>
      <c r="AE1596" s="237"/>
      <c r="AF1596" s="237"/>
      <c r="AG1596" s="237"/>
      <c r="AH1596" s="237"/>
      <c r="AI1596" s="237"/>
      <c r="AJ1596" s="237"/>
      <c r="AK1596" s="237"/>
      <c r="AL1596" s="237"/>
      <c r="AM1596" s="237"/>
      <c r="AN1596" s="237"/>
      <c r="AO1596" s="237"/>
      <c r="AP1596" s="237"/>
      <c r="AQ1596" s="237"/>
      <c r="AR1596" s="237"/>
      <c r="AS1596" s="237"/>
      <c r="AT1596" s="237"/>
      <c r="AU1596" s="237"/>
      <c r="AV1596" s="237"/>
      <c r="AW1596" s="237"/>
      <c r="AX1596" s="237"/>
      <c r="AY1596" s="237"/>
      <c r="AZ1596" s="237"/>
      <c r="BA1596" s="237"/>
      <c r="BB1596" s="237"/>
      <c r="BC1596" s="237"/>
      <c r="BD1596" s="237"/>
      <c r="BE1596" s="237"/>
      <c r="BF1596" s="237"/>
      <c r="BG1596" s="237"/>
      <c r="BH1596" s="237"/>
      <c r="BI1596" s="237"/>
      <c r="BJ1596" s="237"/>
      <c r="BK1596" s="237"/>
      <c r="BL1596" s="237"/>
      <c r="BM1596" s="237"/>
      <c r="BN1596" s="237"/>
      <c r="BO1596" s="237"/>
      <c r="BP1596" s="237"/>
      <c r="BQ1596" s="237"/>
      <c r="BR1596" s="237"/>
      <c r="BS1596" s="237"/>
      <c r="BT1596" s="237"/>
      <c r="BU1596" s="237"/>
      <c r="BV1596" s="237"/>
      <c r="BW1596" s="237"/>
      <c r="BX1596" s="237"/>
      <c r="BY1596" s="237"/>
      <c r="BZ1596" s="237"/>
      <c r="CA1596" s="237"/>
      <c r="CB1596" s="237"/>
      <c r="CC1596" s="237"/>
      <c r="CD1596" s="237"/>
      <c r="CE1596" s="237"/>
      <c r="CF1596" s="237"/>
      <c r="CG1596" s="237"/>
      <c r="CH1596" s="237"/>
      <c r="CI1596" s="237"/>
      <c r="CJ1596" s="237"/>
      <c r="CK1596" s="237"/>
      <c r="CL1596" s="237"/>
      <c r="CM1596" s="237"/>
      <c r="CN1596" s="237"/>
      <c r="CO1596" s="237"/>
      <c r="CP1596" s="237"/>
      <c r="CQ1596" s="237"/>
      <c r="CR1596" s="237"/>
      <c r="CS1596" s="237"/>
      <c r="CT1596" s="237"/>
      <c r="CU1596" s="237"/>
      <c r="CV1596" s="237"/>
      <c r="CW1596" s="237"/>
      <c r="CX1596" s="237"/>
      <c r="CY1596" s="237"/>
      <c r="CZ1596" s="237"/>
      <c r="DA1596" s="237"/>
      <c r="DB1596" s="237"/>
      <c r="DC1596" s="237"/>
      <c r="DD1596" s="237"/>
      <c r="DE1596" s="237"/>
      <c r="DF1596" s="237"/>
      <c r="DG1596" s="237"/>
      <c r="DH1596" s="237"/>
      <c r="DI1596" s="237"/>
      <c r="DJ1596" s="237"/>
      <c r="DK1596" s="237"/>
      <c r="DL1596" s="237"/>
      <c r="DM1596" s="237"/>
      <c r="DN1596" s="237"/>
      <c r="DO1596" s="237"/>
      <c r="DP1596" s="237"/>
      <c r="DQ1596" s="237"/>
      <c r="DR1596" s="237"/>
      <c r="DS1596" s="237"/>
      <c r="DT1596" s="237"/>
      <c r="DU1596" s="237"/>
      <c r="DV1596" s="237"/>
      <c r="DW1596" s="237"/>
      <c r="DX1596" s="237"/>
      <c r="DY1596" s="237"/>
      <c r="DZ1596" s="237"/>
      <c r="EA1596" s="237"/>
      <c r="EB1596" s="237"/>
      <c r="EC1596" s="237"/>
      <c r="ED1596" s="237"/>
      <c r="EE1596" s="237"/>
      <c r="EF1596" s="237"/>
      <c r="EG1596" s="237"/>
      <c r="EH1596" s="237"/>
      <c r="EI1596" s="237"/>
      <c r="EJ1596" s="237"/>
      <c r="EK1596" s="237"/>
      <c r="EL1596" s="237"/>
      <c r="EM1596" s="237"/>
      <c r="EN1596" s="237"/>
      <c r="EO1596" s="237"/>
      <c r="EP1596" s="237"/>
      <c r="EQ1596" s="237"/>
      <c r="ER1596" s="237"/>
      <c r="ES1596" s="237"/>
      <c r="ET1596" s="237"/>
      <c r="EU1596" s="237"/>
      <c r="EV1596" s="237"/>
      <c r="EW1596" s="237"/>
      <c r="EX1596" s="237"/>
      <c r="EY1596" s="237"/>
      <c r="EZ1596" s="237"/>
      <c r="FA1596" s="237"/>
      <c r="FB1596" s="237"/>
      <c r="FC1596" s="237"/>
      <c r="FD1596" s="237"/>
      <c r="FE1596" s="237"/>
      <c r="FF1596" s="237"/>
      <c r="FG1596" s="237"/>
      <c r="FH1596" s="237"/>
      <c r="FI1596" s="237"/>
      <c r="FJ1596" s="237"/>
      <c r="FK1596" s="237"/>
      <c r="FL1596" s="237"/>
      <c r="FM1596" s="237"/>
      <c r="FN1596" s="237"/>
      <c r="FO1596" s="237"/>
      <c r="FP1596" s="237"/>
      <c r="FQ1596" s="237"/>
      <c r="FR1596" s="237"/>
      <c r="FS1596" s="237"/>
      <c r="FT1596" s="237"/>
      <c r="FU1596" s="237"/>
      <c r="FV1596" s="237"/>
      <c r="FW1596" s="237"/>
      <c r="FX1596" s="237"/>
      <c r="FY1596" s="237"/>
      <c r="FZ1596" s="237"/>
      <c r="GA1596" s="237"/>
      <c r="GB1596" s="237"/>
      <c r="GC1596" s="237"/>
      <c r="GD1596" s="237"/>
      <c r="GE1596" s="237"/>
      <c r="GF1596" s="237"/>
      <c r="GG1596" s="237"/>
      <c r="GH1596" s="237"/>
      <c r="GI1596" s="237"/>
      <c r="GJ1596" s="237"/>
      <c r="GK1596" s="237"/>
      <c r="GL1596" s="237"/>
      <c r="GM1596" s="237"/>
      <c r="GN1596" s="237"/>
      <c r="GO1596" s="237"/>
      <c r="GP1596" s="237"/>
      <c r="GQ1596" s="237"/>
    </row>
    <row r="1597" spans="1:199" s="81" customFormat="1" ht="15" hidden="1">
      <c r="A1597" s="176" t="s">
        <v>3472</v>
      </c>
      <c r="B1597" s="241" t="s">
        <v>6762</v>
      </c>
      <c r="C1597" s="242">
        <v>0</v>
      </c>
      <c r="D1597" s="242">
        <v>0</v>
      </c>
      <c r="E1597" s="242">
        <v>0</v>
      </c>
      <c r="F1597" s="242">
        <v>0</v>
      </c>
      <c r="G1597" s="242">
        <v>0</v>
      </c>
      <c r="H1597" s="242">
        <v>0</v>
      </c>
      <c r="I1597" s="242">
        <v>0</v>
      </c>
      <c r="J1597" s="242">
        <v>0</v>
      </c>
      <c r="K1597" s="242">
        <v>0</v>
      </c>
      <c r="L1597" s="242">
        <v>0</v>
      </c>
      <c r="M1597" s="242">
        <v>0</v>
      </c>
      <c r="N1597" s="242">
        <v>0</v>
      </c>
      <c r="O1597" s="242">
        <v>0</v>
      </c>
      <c r="P1597" s="28"/>
      <c r="Q1597" s="242">
        <f>SUM(D1597:O1597)</f>
        <v>0</v>
      </c>
      <c r="R1597" s="242">
        <f>IF($R$19&lt;1,0,Q1597/$R$19)</f>
        <v>0</v>
      </c>
      <c r="S1597" s="243"/>
      <c r="T1597" s="351">
        <f>IF(Q1597=0,0,1)+IF(C1597=0,0,1)+IF(D1597=0,0,1)+IF(E1597=0,0,1)+IF(F1597=0,0,1)+IF(G1597=0,0,1)+IF(H1597=0,0,1)+IF(I1597=0,0,1)+IF(J1597=0,0,1)+IF(K1597=0,0,1)+IF(L1597=0,0,1)+IF(M1597=0,0,1)+IF(N1597=0,0,1)+IF(O1597=0,0,1)</f>
        <v>0</v>
      </c>
      <c r="U1597" s="237"/>
      <c r="V1597" s="237"/>
      <c r="W1597" s="237"/>
      <c r="X1597" s="237"/>
      <c r="Y1597" s="237"/>
      <c r="Z1597" s="237"/>
      <c r="AA1597" s="237"/>
      <c r="AB1597" s="237"/>
      <c r="AC1597" s="237"/>
      <c r="AD1597" s="237"/>
      <c r="AE1597" s="237"/>
      <c r="AF1597" s="237"/>
      <c r="AG1597" s="237"/>
      <c r="AH1597" s="237"/>
      <c r="AI1597" s="237"/>
      <c r="AJ1597" s="237"/>
      <c r="AK1597" s="237"/>
      <c r="AL1597" s="237"/>
      <c r="AM1597" s="237"/>
      <c r="AN1597" s="237"/>
      <c r="AO1597" s="237"/>
      <c r="AP1597" s="237"/>
      <c r="AQ1597" s="237"/>
      <c r="AR1597" s="237"/>
      <c r="AS1597" s="237"/>
      <c r="AT1597" s="237"/>
      <c r="AU1597" s="237"/>
      <c r="AV1597" s="237"/>
      <c r="AW1597" s="237"/>
      <c r="AX1597" s="237"/>
      <c r="AY1597" s="237"/>
      <c r="AZ1597" s="237"/>
      <c r="BA1597" s="237"/>
      <c r="BB1597" s="237"/>
      <c r="BC1597" s="237"/>
      <c r="BD1597" s="237"/>
      <c r="BE1597" s="237"/>
      <c r="BF1597" s="237"/>
      <c r="BG1597" s="237"/>
      <c r="BH1597" s="237"/>
      <c r="BI1597" s="237"/>
      <c r="BJ1597" s="237"/>
      <c r="BK1597" s="237"/>
      <c r="BL1597" s="237"/>
      <c r="BM1597" s="237"/>
      <c r="BN1597" s="237"/>
      <c r="BO1597" s="237"/>
      <c r="BP1597" s="237"/>
      <c r="BQ1597" s="237"/>
      <c r="BR1597" s="237"/>
      <c r="BS1597" s="237"/>
      <c r="BT1597" s="237"/>
      <c r="BU1597" s="237"/>
      <c r="BV1597" s="237"/>
      <c r="BW1597" s="237"/>
      <c r="BX1597" s="237"/>
      <c r="BY1597" s="237"/>
      <c r="BZ1597" s="237"/>
      <c r="CA1597" s="237"/>
      <c r="CB1597" s="237"/>
      <c r="CC1597" s="237"/>
      <c r="CD1597" s="237"/>
      <c r="CE1597" s="237"/>
      <c r="CF1597" s="237"/>
      <c r="CG1597" s="237"/>
      <c r="CH1597" s="237"/>
      <c r="CI1597" s="237"/>
      <c r="CJ1597" s="237"/>
      <c r="CK1597" s="237"/>
      <c r="CL1597" s="237"/>
      <c r="CM1597" s="237"/>
      <c r="CN1597" s="237"/>
      <c r="CO1597" s="237"/>
      <c r="CP1597" s="237"/>
      <c r="CQ1597" s="237"/>
      <c r="CR1597" s="237"/>
      <c r="CS1597" s="237"/>
      <c r="CT1597" s="237"/>
      <c r="CU1597" s="237"/>
      <c r="CV1597" s="237"/>
      <c r="CW1597" s="237"/>
      <c r="CX1597" s="237"/>
      <c r="CY1597" s="237"/>
      <c r="CZ1597" s="237"/>
      <c r="DA1597" s="237"/>
      <c r="DB1597" s="237"/>
      <c r="DC1597" s="237"/>
      <c r="DD1597" s="237"/>
      <c r="DE1597" s="237"/>
      <c r="DF1597" s="237"/>
      <c r="DG1597" s="237"/>
      <c r="DH1597" s="237"/>
      <c r="DI1597" s="237"/>
      <c r="DJ1597" s="237"/>
      <c r="DK1597" s="237"/>
      <c r="DL1597" s="237"/>
      <c r="DM1597" s="237"/>
      <c r="DN1597" s="237"/>
      <c r="DO1597" s="237"/>
      <c r="DP1597" s="237"/>
      <c r="DQ1597" s="237"/>
      <c r="DR1597" s="237"/>
      <c r="DS1597" s="237"/>
      <c r="DT1597" s="237"/>
      <c r="DU1597" s="237"/>
      <c r="DV1597" s="237"/>
      <c r="DW1597" s="237"/>
      <c r="DX1597" s="237"/>
      <c r="DY1597" s="237"/>
      <c r="DZ1597" s="237"/>
      <c r="EA1597" s="237"/>
      <c r="EB1597" s="237"/>
      <c r="EC1597" s="237"/>
      <c r="ED1597" s="237"/>
      <c r="EE1597" s="237"/>
      <c r="EF1597" s="237"/>
      <c r="EG1597" s="237"/>
      <c r="EH1597" s="237"/>
      <c r="EI1597" s="237"/>
      <c r="EJ1597" s="237"/>
      <c r="EK1597" s="237"/>
      <c r="EL1597" s="237"/>
      <c r="EM1597" s="237"/>
      <c r="EN1597" s="237"/>
      <c r="EO1597" s="237"/>
      <c r="EP1597" s="237"/>
      <c r="EQ1597" s="237"/>
      <c r="ER1597" s="237"/>
      <c r="ES1597" s="237"/>
      <c r="ET1597" s="237"/>
      <c r="EU1597" s="237"/>
      <c r="EV1597" s="237"/>
      <c r="EW1597" s="237"/>
      <c r="EX1597" s="237"/>
      <c r="EY1597" s="237"/>
      <c r="EZ1597" s="237"/>
      <c r="FA1597" s="237"/>
      <c r="FB1597" s="237"/>
      <c r="FC1597" s="237"/>
      <c r="FD1597" s="237"/>
      <c r="FE1597" s="237"/>
      <c r="FF1597" s="237"/>
      <c r="FG1597" s="237"/>
      <c r="FH1597" s="237"/>
      <c r="FI1597" s="237"/>
      <c r="FJ1597" s="237"/>
      <c r="FK1597" s="237"/>
      <c r="FL1597" s="237"/>
      <c r="FM1597" s="237"/>
      <c r="FN1597" s="237"/>
      <c r="FO1597" s="237"/>
      <c r="FP1597" s="237"/>
      <c r="FQ1597" s="237"/>
      <c r="FR1597" s="237"/>
      <c r="FS1597" s="237"/>
      <c r="FT1597" s="237"/>
      <c r="FU1597" s="237"/>
      <c r="FV1597" s="237"/>
      <c r="FW1597" s="237"/>
      <c r="FX1597" s="237"/>
      <c r="FY1597" s="237"/>
      <c r="FZ1597" s="237"/>
      <c r="GA1597" s="237"/>
      <c r="GB1597" s="237"/>
      <c r="GC1597" s="237"/>
      <c r="GD1597" s="237"/>
      <c r="GE1597" s="237"/>
      <c r="GF1597" s="237"/>
      <c r="GG1597" s="237"/>
      <c r="GH1597" s="237"/>
      <c r="GI1597" s="237"/>
      <c r="GJ1597" s="237"/>
      <c r="GK1597" s="237"/>
      <c r="GL1597" s="237"/>
      <c r="GM1597" s="237"/>
      <c r="GN1597" s="237"/>
      <c r="GO1597" s="237"/>
      <c r="GP1597" s="237"/>
      <c r="GQ1597" s="237"/>
    </row>
    <row r="1598" spans="1:199" s="81" customFormat="1" ht="15" hidden="1">
      <c r="A1598" s="176" t="s">
        <v>3473</v>
      </c>
      <c r="B1598" s="241" t="s">
        <v>6763</v>
      </c>
      <c r="C1598" s="242">
        <v>0</v>
      </c>
      <c r="D1598" s="242">
        <v>0</v>
      </c>
      <c r="E1598" s="242">
        <v>0</v>
      </c>
      <c r="F1598" s="242">
        <v>0</v>
      </c>
      <c r="G1598" s="242">
        <v>0</v>
      </c>
      <c r="H1598" s="242">
        <v>0</v>
      </c>
      <c r="I1598" s="242">
        <v>0</v>
      </c>
      <c r="J1598" s="242">
        <v>0</v>
      </c>
      <c r="K1598" s="242">
        <v>0</v>
      </c>
      <c r="L1598" s="242">
        <v>0</v>
      </c>
      <c r="M1598" s="242">
        <v>0</v>
      </c>
      <c r="N1598" s="242">
        <v>0</v>
      </c>
      <c r="O1598" s="242">
        <v>0</v>
      </c>
      <c r="P1598" s="28"/>
      <c r="Q1598" s="242">
        <f>SUM(D1598:O1598)</f>
        <v>0</v>
      </c>
      <c r="R1598" s="242">
        <f>IF($R$19&lt;1,0,Q1598/$R$19)</f>
        <v>0</v>
      </c>
      <c r="S1598" s="243"/>
      <c r="T1598" s="351">
        <f>IF(Q1598=0,0,1)+IF(C1598=0,0,1)+IF(D1598=0,0,1)+IF(E1598=0,0,1)+IF(F1598=0,0,1)+IF(G1598=0,0,1)+IF(H1598=0,0,1)+IF(I1598=0,0,1)+IF(J1598=0,0,1)+IF(K1598=0,0,1)+IF(L1598=0,0,1)+IF(M1598=0,0,1)+IF(N1598=0,0,1)+IF(O1598=0,0,1)</f>
        <v>0</v>
      </c>
      <c r="U1598" s="237"/>
      <c r="V1598" s="237"/>
      <c r="W1598" s="237"/>
      <c r="X1598" s="237"/>
      <c r="Y1598" s="237"/>
      <c r="Z1598" s="237"/>
      <c r="AA1598" s="237"/>
      <c r="AB1598" s="237"/>
      <c r="AC1598" s="237"/>
      <c r="AD1598" s="237"/>
      <c r="AE1598" s="237"/>
      <c r="AF1598" s="237"/>
      <c r="AG1598" s="237"/>
      <c r="AH1598" s="237"/>
      <c r="AI1598" s="237"/>
      <c r="AJ1598" s="237"/>
      <c r="AK1598" s="237"/>
      <c r="AL1598" s="237"/>
      <c r="AM1598" s="237"/>
      <c r="AN1598" s="237"/>
      <c r="AO1598" s="237"/>
      <c r="AP1598" s="237"/>
      <c r="AQ1598" s="237"/>
      <c r="AR1598" s="237"/>
      <c r="AS1598" s="237"/>
      <c r="AT1598" s="237"/>
      <c r="AU1598" s="237"/>
      <c r="AV1598" s="237"/>
      <c r="AW1598" s="237"/>
      <c r="AX1598" s="237"/>
      <c r="AY1598" s="237"/>
      <c r="AZ1598" s="237"/>
      <c r="BA1598" s="237"/>
      <c r="BB1598" s="237"/>
      <c r="BC1598" s="237"/>
      <c r="BD1598" s="237"/>
      <c r="BE1598" s="237"/>
      <c r="BF1598" s="237"/>
      <c r="BG1598" s="237"/>
      <c r="BH1598" s="237"/>
      <c r="BI1598" s="237"/>
      <c r="BJ1598" s="237"/>
      <c r="BK1598" s="237"/>
      <c r="BL1598" s="237"/>
      <c r="BM1598" s="237"/>
      <c r="BN1598" s="237"/>
      <c r="BO1598" s="237"/>
      <c r="BP1598" s="237"/>
      <c r="BQ1598" s="237"/>
      <c r="BR1598" s="237"/>
      <c r="BS1598" s="237"/>
      <c r="BT1598" s="237"/>
      <c r="BU1598" s="237"/>
      <c r="BV1598" s="237"/>
      <c r="BW1598" s="237"/>
      <c r="BX1598" s="237"/>
      <c r="BY1598" s="237"/>
      <c r="BZ1598" s="237"/>
      <c r="CA1598" s="237"/>
      <c r="CB1598" s="237"/>
      <c r="CC1598" s="237"/>
      <c r="CD1598" s="237"/>
      <c r="CE1598" s="237"/>
      <c r="CF1598" s="237"/>
      <c r="CG1598" s="237"/>
      <c r="CH1598" s="237"/>
      <c r="CI1598" s="237"/>
      <c r="CJ1598" s="237"/>
      <c r="CK1598" s="237"/>
      <c r="CL1598" s="237"/>
      <c r="CM1598" s="237"/>
      <c r="CN1598" s="237"/>
      <c r="CO1598" s="237"/>
      <c r="CP1598" s="237"/>
      <c r="CQ1598" s="237"/>
      <c r="CR1598" s="237"/>
      <c r="CS1598" s="237"/>
      <c r="CT1598" s="237"/>
      <c r="CU1598" s="237"/>
      <c r="CV1598" s="237"/>
      <c r="CW1598" s="237"/>
      <c r="CX1598" s="237"/>
      <c r="CY1598" s="237"/>
      <c r="CZ1598" s="237"/>
      <c r="DA1598" s="237"/>
      <c r="DB1598" s="237"/>
      <c r="DC1598" s="237"/>
      <c r="DD1598" s="237"/>
      <c r="DE1598" s="237"/>
      <c r="DF1598" s="237"/>
      <c r="DG1598" s="237"/>
      <c r="DH1598" s="237"/>
      <c r="DI1598" s="237"/>
      <c r="DJ1598" s="237"/>
      <c r="DK1598" s="237"/>
      <c r="DL1598" s="237"/>
      <c r="DM1598" s="237"/>
      <c r="DN1598" s="237"/>
      <c r="DO1598" s="237"/>
      <c r="DP1598" s="237"/>
      <c r="DQ1598" s="237"/>
      <c r="DR1598" s="237"/>
      <c r="DS1598" s="237"/>
      <c r="DT1598" s="237"/>
      <c r="DU1598" s="237"/>
      <c r="DV1598" s="237"/>
      <c r="DW1598" s="237"/>
      <c r="DX1598" s="237"/>
      <c r="DY1598" s="237"/>
      <c r="DZ1598" s="237"/>
      <c r="EA1598" s="237"/>
      <c r="EB1598" s="237"/>
      <c r="EC1598" s="237"/>
      <c r="ED1598" s="237"/>
      <c r="EE1598" s="237"/>
      <c r="EF1598" s="237"/>
      <c r="EG1598" s="237"/>
      <c r="EH1598" s="237"/>
      <c r="EI1598" s="237"/>
      <c r="EJ1598" s="237"/>
      <c r="EK1598" s="237"/>
      <c r="EL1598" s="237"/>
      <c r="EM1598" s="237"/>
      <c r="EN1598" s="237"/>
      <c r="EO1598" s="237"/>
      <c r="EP1598" s="237"/>
      <c r="EQ1598" s="237"/>
      <c r="ER1598" s="237"/>
      <c r="ES1598" s="237"/>
      <c r="ET1598" s="237"/>
      <c r="EU1598" s="237"/>
      <c r="EV1598" s="237"/>
      <c r="EW1598" s="237"/>
      <c r="EX1598" s="237"/>
      <c r="EY1598" s="237"/>
      <c r="EZ1598" s="237"/>
      <c r="FA1598" s="237"/>
      <c r="FB1598" s="237"/>
      <c r="FC1598" s="237"/>
      <c r="FD1598" s="237"/>
      <c r="FE1598" s="237"/>
      <c r="FF1598" s="237"/>
      <c r="FG1598" s="237"/>
      <c r="FH1598" s="237"/>
      <c r="FI1598" s="237"/>
      <c r="FJ1598" s="237"/>
      <c r="FK1598" s="237"/>
      <c r="FL1598" s="237"/>
      <c r="FM1598" s="237"/>
      <c r="FN1598" s="237"/>
      <c r="FO1598" s="237"/>
      <c r="FP1598" s="237"/>
      <c r="FQ1598" s="237"/>
      <c r="FR1598" s="237"/>
      <c r="FS1598" s="237"/>
      <c r="FT1598" s="237"/>
      <c r="FU1598" s="237"/>
      <c r="FV1598" s="237"/>
      <c r="FW1598" s="237"/>
      <c r="FX1598" s="237"/>
      <c r="FY1598" s="237"/>
      <c r="FZ1598" s="237"/>
      <c r="GA1598" s="237"/>
      <c r="GB1598" s="237"/>
      <c r="GC1598" s="237"/>
      <c r="GD1598" s="237"/>
      <c r="GE1598" s="237"/>
      <c r="GF1598" s="237"/>
      <c r="GG1598" s="237"/>
      <c r="GH1598" s="237"/>
      <c r="GI1598" s="237"/>
      <c r="GJ1598" s="237"/>
      <c r="GK1598" s="237"/>
      <c r="GL1598" s="237"/>
      <c r="GM1598" s="237"/>
      <c r="GN1598" s="237"/>
      <c r="GO1598" s="237"/>
      <c r="GP1598" s="237"/>
      <c r="GQ1598" s="237"/>
    </row>
    <row r="1599" spans="1:199" s="81" customFormat="1" ht="15" hidden="1">
      <c r="A1599" s="176" t="s">
        <v>3474</v>
      </c>
      <c r="B1599" s="241" t="s">
        <v>6764</v>
      </c>
      <c r="C1599" s="242">
        <v>0</v>
      </c>
      <c r="D1599" s="242">
        <v>0</v>
      </c>
      <c r="E1599" s="242">
        <v>0</v>
      </c>
      <c r="F1599" s="242">
        <v>0</v>
      </c>
      <c r="G1599" s="242">
        <v>0</v>
      </c>
      <c r="H1599" s="242">
        <v>0</v>
      </c>
      <c r="I1599" s="242">
        <v>0</v>
      </c>
      <c r="J1599" s="242">
        <v>0</v>
      </c>
      <c r="K1599" s="242">
        <v>0</v>
      </c>
      <c r="L1599" s="242">
        <v>0</v>
      </c>
      <c r="M1599" s="242">
        <v>0</v>
      </c>
      <c r="N1599" s="242">
        <v>0</v>
      </c>
      <c r="O1599" s="242">
        <v>0</v>
      </c>
      <c r="P1599" s="28"/>
      <c r="Q1599" s="242">
        <f>SUM(D1599:O1599)</f>
        <v>0</v>
      </c>
      <c r="R1599" s="242">
        <f>IF($R$19&lt;1,0,Q1599/$R$19)</f>
        <v>0</v>
      </c>
      <c r="S1599" s="243"/>
      <c r="T1599" s="351">
        <f>IF(Q1599=0,0,1)+IF(C1599=0,0,1)+IF(D1599=0,0,1)+IF(E1599=0,0,1)+IF(F1599=0,0,1)+IF(G1599=0,0,1)+IF(H1599=0,0,1)+IF(I1599=0,0,1)+IF(J1599=0,0,1)+IF(K1599=0,0,1)+IF(L1599=0,0,1)+IF(M1599=0,0,1)+IF(N1599=0,0,1)+IF(O1599=0,0,1)</f>
        <v>0</v>
      </c>
      <c r="U1599" s="237"/>
      <c r="V1599" s="237"/>
      <c r="W1599" s="237"/>
      <c r="X1599" s="237"/>
      <c r="Y1599" s="237"/>
      <c r="Z1599" s="237"/>
      <c r="AA1599" s="237"/>
      <c r="AB1599" s="237"/>
      <c r="AC1599" s="237"/>
      <c r="AD1599" s="237"/>
      <c r="AE1599" s="237"/>
      <c r="AF1599" s="237"/>
      <c r="AG1599" s="237"/>
      <c r="AH1599" s="237"/>
      <c r="AI1599" s="237"/>
      <c r="AJ1599" s="237"/>
      <c r="AK1599" s="237"/>
      <c r="AL1599" s="237"/>
      <c r="AM1599" s="237"/>
      <c r="AN1599" s="237"/>
      <c r="AO1599" s="237"/>
      <c r="AP1599" s="237"/>
      <c r="AQ1599" s="237"/>
      <c r="AR1599" s="237"/>
      <c r="AS1599" s="237"/>
      <c r="AT1599" s="237"/>
      <c r="AU1599" s="237"/>
      <c r="AV1599" s="237"/>
      <c r="AW1599" s="237"/>
      <c r="AX1599" s="237"/>
      <c r="AY1599" s="237"/>
      <c r="AZ1599" s="237"/>
      <c r="BA1599" s="237"/>
      <c r="BB1599" s="237"/>
      <c r="BC1599" s="237"/>
      <c r="BD1599" s="237"/>
      <c r="BE1599" s="237"/>
      <c r="BF1599" s="237"/>
      <c r="BG1599" s="237"/>
      <c r="BH1599" s="237"/>
      <c r="BI1599" s="237"/>
      <c r="BJ1599" s="237"/>
      <c r="BK1599" s="237"/>
      <c r="BL1599" s="237"/>
      <c r="BM1599" s="237"/>
      <c r="BN1599" s="237"/>
      <c r="BO1599" s="237"/>
      <c r="BP1599" s="237"/>
      <c r="BQ1599" s="237"/>
      <c r="BR1599" s="237"/>
      <c r="BS1599" s="237"/>
      <c r="BT1599" s="237"/>
      <c r="BU1599" s="237"/>
      <c r="BV1599" s="237"/>
      <c r="BW1599" s="237"/>
      <c r="BX1599" s="237"/>
      <c r="BY1599" s="237"/>
      <c r="BZ1599" s="237"/>
      <c r="CA1599" s="237"/>
      <c r="CB1599" s="237"/>
      <c r="CC1599" s="237"/>
      <c r="CD1599" s="237"/>
      <c r="CE1599" s="237"/>
      <c r="CF1599" s="237"/>
      <c r="CG1599" s="237"/>
      <c r="CH1599" s="237"/>
      <c r="CI1599" s="237"/>
      <c r="CJ1599" s="237"/>
      <c r="CK1599" s="237"/>
      <c r="CL1599" s="237"/>
      <c r="CM1599" s="237"/>
      <c r="CN1599" s="237"/>
      <c r="CO1599" s="237"/>
      <c r="CP1599" s="237"/>
      <c r="CQ1599" s="237"/>
      <c r="CR1599" s="237"/>
      <c r="CS1599" s="237"/>
      <c r="CT1599" s="237"/>
      <c r="CU1599" s="237"/>
      <c r="CV1599" s="237"/>
      <c r="CW1599" s="237"/>
      <c r="CX1599" s="237"/>
      <c r="CY1599" s="237"/>
      <c r="CZ1599" s="237"/>
      <c r="DA1599" s="237"/>
      <c r="DB1599" s="237"/>
      <c r="DC1599" s="237"/>
      <c r="DD1599" s="237"/>
      <c r="DE1599" s="237"/>
      <c r="DF1599" s="237"/>
      <c r="DG1599" s="237"/>
      <c r="DH1599" s="237"/>
      <c r="DI1599" s="237"/>
      <c r="DJ1599" s="237"/>
      <c r="DK1599" s="237"/>
      <c r="DL1599" s="237"/>
      <c r="DM1599" s="237"/>
      <c r="DN1599" s="237"/>
      <c r="DO1599" s="237"/>
      <c r="DP1599" s="237"/>
      <c r="DQ1599" s="237"/>
      <c r="DR1599" s="237"/>
      <c r="DS1599" s="237"/>
      <c r="DT1599" s="237"/>
      <c r="DU1599" s="237"/>
      <c r="DV1599" s="237"/>
      <c r="DW1599" s="237"/>
      <c r="DX1599" s="237"/>
      <c r="DY1599" s="237"/>
      <c r="DZ1599" s="237"/>
      <c r="EA1599" s="237"/>
      <c r="EB1599" s="237"/>
      <c r="EC1599" s="237"/>
      <c r="ED1599" s="237"/>
      <c r="EE1599" s="237"/>
      <c r="EF1599" s="237"/>
      <c r="EG1599" s="237"/>
      <c r="EH1599" s="237"/>
      <c r="EI1599" s="237"/>
      <c r="EJ1599" s="237"/>
      <c r="EK1599" s="237"/>
      <c r="EL1599" s="237"/>
      <c r="EM1599" s="237"/>
      <c r="EN1599" s="237"/>
      <c r="EO1599" s="237"/>
      <c r="EP1599" s="237"/>
      <c r="EQ1599" s="237"/>
      <c r="ER1599" s="237"/>
      <c r="ES1599" s="237"/>
      <c r="ET1599" s="237"/>
      <c r="EU1599" s="237"/>
      <c r="EV1599" s="237"/>
      <c r="EW1599" s="237"/>
      <c r="EX1599" s="237"/>
      <c r="EY1599" s="237"/>
      <c r="EZ1599" s="237"/>
      <c r="FA1599" s="237"/>
      <c r="FB1599" s="237"/>
      <c r="FC1599" s="237"/>
      <c r="FD1599" s="237"/>
      <c r="FE1599" s="237"/>
      <c r="FF1599" s="237"/>
      <c r="FG1599" s="237"/>
      <c r="FH1599" s="237"/>
      <c r="FI1599" s="237"/>
      <c r="FJ1599" s="237"/>
      <c r="FK1599" s="237"/>
      <c r="FL1599" s="237"/>
      <c r="FM1599" s="237"/>
      <c r="FN1599" s="237"/>
      <c r="FO1599" s="237"/>
      <c r="FP1599" s="237"/>
      <c r="FQ1599" s="237"/>
      <c r="FR1599" s="237"/>
      <c r="FS1599" s="237"/>
      <c r="FT1599" s="237"/>
      <c r="FU1599" s="237"/>
      <c r="FV1599" s="237"/>
      <c r="FW1599" s="237"/>
      <c r="FX1599" s="237"/>
      <c r="FY1599" s="237"/>
      <c r="FZ1599" s="237"/>
      <c r="GA1599" s="237"/>
      <c r="GB1599" s="237"/>
      <c r="GC1599" s="237"/>
      <c r="GD1599" s="237"/>
      <c r="GE1599" s="237"/>
      <c r="GF1599" s="237"/>
      <c r="GG1599" s="237"/>
      <c r="GH1599" s="237"/>
      <c r="GI1599" s="237"/>
      <c r="GJ1599" s="237"/>
      <c r="GK1599" s="237"/>
      <c r="GL1599" s="237"/>
      <c r="GM1599" s="237"/>
      <c r="GN1599" s="237"/>
      <c r="GO1599" s="237"/>
      <c r="GP1599" s="237"/>
      <c r="GQ1599" s="237"/>
    </row>
    <row r="1600" spans="1:199" s="81" customFormat="1" ht="15" hidden="1">
      <c r="A1600" s="176" t="s">
        <v>3475</v>
      </c>
      <c r="B1600" s="241" t="s">
        <v>6745</v>
      </c>
      <c r="C1600" s="242">
        <v>0</v>
      </c>
      <c r="D1600" s="242">
        <v>0</v>
      </c>
      <c r="E1600" s="242">
        <v>0</v>
      </c>
      <c r="F1600" s="242">
        <v>0</v>
      </c>
      <c r="G1600" s="242">
        <v>0</v>
      </c>
      <c r="H1600" s="242">
        <v>0</v>
      </c>
      <c r="I1600" s="242">
        <v>0</v>
      </c>
      <c r="J1600" s="242">
        <v>0</v>
      </c>
      <c r="K1600" s="242">
        <v>0</v>
      </c>
      <c r="L1600" s="242">
        <v>0</v>
      </c>
      <c r="M1600" s="242">
        <v>0</v>
      </c>
      <c r="N1600" s="242">
        <v>0</v>
      </c>
      <c r="O1600" s="242">
        <v>0</v>
      </c>
      <c r="P1600" s="28"/>
      <c r="Q1600" s="242">
        <f>SUM(D1600:O1600)</f>
        <v>0</v>
      </c>
      <c r="R1600" s="242">
        <f>IF($R$19&lt;1,0,Q1600/$R$19)</f>
        <v>0</v>
      </c>
      <c r="S1600" s="243"/>
      <c r="T1600" s="351">
        <f>IF(Q1600=0,0,1)+IF(C1600=0,0,1)+IF(D1600=0,0,1)+IF(E1600=0,0,1)+IF(F1600=0,0,1)+IF(G1600=0,0,1)+IF(H1600=0,0,1)+IF(I1600=0,0,1)+IF(J1600=0,0,1)+IF(K1600=0,0,1)+IF(L1600=0,0,1)+IF(M1600=0,0,1)+IF(N1600=0,0,1)+IF(O1600=0,0,1)</f>
        <v>0</v>
      </c>
      <c r="U1600" s="237"/>
      <c r="V1600" s="237"/>
      <c r="W1600" s="237"/>
      <c r="X1600" s="237"/>
      <c r="Y1600" s="237"/>
      <c r="Z1600" s="237"/>
      <c r="AA1600" s="237"/>
      <c r="AB1600" s="237"/>
      <c r="AC1600" s="237"/>
      <c r="AD1600" s="237"/>
      <c r="AE1600" s="237"/>
      <c r="AF1600" s="237"/>
      <c r="AG1600" s="237"/>
      <c r="AH1600" s="237"/>
      <c r="AI1600" s="237"/>
      <c r="AJ1600" s="237"/>
      <c r="AK1600" s="237"/>
      <c r="AL1600" s="237"/>
      <c r="AM1600" s="237"/>
      <c r="AN1600" s="237"/>
      <c r="AO1600" s="237"/>
      <c r="AP1600" s="237"/>
      <c r="AQ1600" s="237"/>
      <c r="AR1600" s="237"/>
      <c r="AS1600" s="237"/>
      <c r="AT1600" s="237"/>
      <c r="AU1600" s="237"/>
      <c r="AV1600" s="237"/>
      <c r="AW1600" s="237"/>
      <c r="AX1600" s="237"/>
      <c r="AY1600" s="237"/>
      <c r="AZ1600" s="237"/>
      <c r="BA1600" s="237"/>
      <c r="BB1600" s="237"/>
      <c r="BC1600" s="237"/>
      <c r="BD1600" s="237"/>
      <c r="BE1600" s="237"/>
      <c r="BF1600" s="237"/>
      <c r="BG1600" s="237"/>
      <c r="BH1600" s="237"/>
      <c r="BI1600" s="237"/>
      <c r="BJ1600" s="237"/>
      <c r="BK1600" s="237"/>
      <c r="BL1600" s="237"/>
      <c r="BM1600" s="237"/>
      <c r="BN1600" s="237"/>
      <c r="BO1600" s="237"/>
      <c r="BP1600" s="237"/>
      <c r="BQ1600" s="237"/>
      <c r="BR1600" s="237"/>
      <c r="BS1600" s="237"/>
      <c r="BT1600" s="237"/>
      <c r="BU1600" s="237"/>
      <c r="BV1600" s="237"/>
      <c r="BW1600" s="237"/>
      <c r="BX1600" s="237"/>
      <c r="BY1600" s="237"/>
      <c r="BZ1600" s="237"/>
      <c r="CA1600" s="237"/>
      <c r="CB1600" s="237"/>
      <c r="CC1600" s="237"/>
      <c r="CD1600" s="237"/>
      <c r="CE1600" s="237"/>
      <c r="CF1600" s="237"/>
      <c r="CG1600" s="237"/>
      <c r="CH1600" s="237"/>
      <c r="CI1600" s="237"/>
      <c r="CJ1600" s="237"/>
      <c r="CK1600" s="237"/>
      <c r="CL1600" s="237"/>
      <c r="CM1600" s="237"/>
      <c r="CN1600" s="237"/>
      <c r="CO1600" s="237"/>
      <c r="CP1600" s="237"/>
      <c r="CQ1600" s="237"/>
      <c r="CR1600" s="237"/>
      <c r="CS1600" s="237"/>
      <c r="CT1600" s="237"/>
      <c r="CU1600" s="237"/>
      <c r="CV1600" s="237"/>
      <c r="CW1600" s="237"/>
      <c r="CX1600" s="237"/>
      <c r="CY1600" s="237"/>
      <c r="CZ1600" s="237"/>
      <c r="DA1600" s="237"/>
      <c r="DB1600" s="237"/>
      <c r="DC1600" s="237"/>
      <c r="DD1600" s="237"/>
      <c r="DE1600" s="237"/>
      <c r="DF1600" s="237"/>
      <c r="DG1600" s="237"/>
      <c r="DH1600" s="237"/>
      <c r="DI1600" s="237"/>
      <c r="DJ1600" s="237"/>
      <c r="DK1600" s="237"/>
      <c r="DL1600" s="237"/>
      <c r="DM1600" s="237"/>
      <c r="DN1600" s="237"/>
      <c r="DO1600" s="237"/>
      <c r="DP1600" s="237"/>
      <c r="DQ1600" s="237"/>
      <c r="DR1600" s="237"/>
      <c r="DS1600" s="237"/>
      <c r="DT1600" s="237"/>
      <c r="DU1600" s="237"/>
      <c r="DV1600" s="237"/>
      <c r="DW1600" s="237"/>
      <c r="DX1600" s="237"/>
      <c r="DY1600" s="237"/>
      <c r="DZ1600" s="237"/>
      <c r="EA1600" s="237"/>
      <c r="EB1600" s="237"/>
      <c r="EC1600" s="237"/>
      <c r="ED1600" s="237"/>
      <c r="EE1600" s="237"/>
      <c r="EF1600" s="237"/>
      <c r="EG1600" s="237"/>
      <c r="EH1600" s="237"/>
      <c r="EI1600" s="237"/>
      <c r="EJ1600" s="237"/>
      <c r="EK1600" s="237"/>
      <c r="EL1600" s="237"/>
      <c r="EM1600" s="237"/>
      <c r="EN1600" s="237"/>
      <c r="EO1600" s="237"/>
      <c r="EP1600" s="237"/>
      <c r="EQ1600" s="237"/>
      <c r="ER1600" s="237"/>
      <c r="ES1600" s="237"/>
      <c r="ET1600" s="237"/>
      <c r="EU1600" s="237"/>
      <c r="EV1600" s="237"/>
      <c r="EW1600" s="237"/>
      <c r="EX1600" s="237"/>
      <c r="EY1600" s="237"/>
      <c r="EZ1600" s="237"/>
      <c r="FA1600" s="237"/>
      <c r="FB1600" s="237"/>
      <c r="FC1600" s="237"/>
      <c r="FD1600" s="237"/>
      <c r="FE1600" s="237"/>
      <c r="FF1600" s="237"/>
      <c r="FG1600" s="237"/>
      <c r="FH1600" s="237"/>
      <c r="FI1600" s="237"/>
      <c r="FJ1600" s="237"/>
      <c r="FK1600" s="237"/>
      <c r="FL1600" s="237"/>
      <c r="FM1600" s="237"/>
      <c r="FN1600" s="237"/>
      <c r="FO1600" s="237"/>
      <c r="FP1600" s="237"/>
      <c r="FQ1600" s="237"/>
      <c r="FR1600" s="237"/>
      <c r="FS1600" s="237"/>
      <c r="FT1600" s="237"/>
      <c r="FU1600" s="237"/>
      <c r="FV1600" s="237"/>
      <c r="FW1600" s="237"/>
      <c r="FX1600" s="237"/>
      <c r="FY1600" s="237"/>
      <c r="FZ1600" s="237"/>
      <c r="GA1600" s="237"/>
      <c r="GB1600" s="237"/>
      <c r="GC1600" s="237"/>
      <c r="GD1600" s="237"/>
      <c r="GE1600" s="237"/>
      <c r="GF1600" s="237"/>
      <c r="GG1600" s="237"/>
      <c r="GH1600" s="237"/>
      <c r="GI1600" s="237"/>
      <c r="GJ1600" s="237"/>
      <c r="GK1600" s="237"/>
      <c r="GL1600" s="237"/>
      <c r="GM1600" s="237"/>
      <c r="GN1600" s="237"/>
      <c r="GO1600" s="237"/>
      <c r="GP1600" s="237"/>
      <c r="GQ1600" s="237"/>
    </row>
    <row r="1601" spans="1:199" s="81" customFormat="1" ht="15" hidden="1">
      <c r="A1601" s="176" t="s">
        <v>3476</v>
      </c>
      <c r="B1601" s="241" t="s">
        <v>6765</v>
      </c>
      <c r="C1601" s="242">
        <v>0</v>
      </c>
      <c r="D1601" s="242">
        <v>0</v>
      </c>
      <c r="E1601" s="242">
        <v>0</v>
      </c>
      <c r="F1601" s="242">
        <v>0</v>
      </c>
      <c r="G1601" s="242">
        <v>0</v>
      </c>
      <c r="H1601" s="242">
        <v>0</v>
      </c>
      <c r="I1601" s="242">
        <v>0</v>
      </c>
      <c r="J1601" s="242">
        <v>0</v>
      </c>
      <c r="K1601" s="242">
        <v>0</v>
      </c>
      <c r="L1601" s="242">
        <v>0</v>
      </c>
      <c r="M1601" s="242">
        <v>0</v>
      </c>
      <c r="N1601" s="242">
        <v>0</v>
      </c>
      <c r="O1601" s="242">
        <v>0</v>
      </c>
      <c r="P1601" s="28"/>
      <c r="Q1601" s="242">
        <f>SUM(D1601:O1601)</f>
        <v>0</v>
      </c>
      <c r="R1601" s="242">
        <f>IF($R$19&lt;1,0,Q1601/$R$19)</f>
        <v>0</v>
      </c>
      <c r="S1601" s="243"/>
      <c r="T1601" s="351">
        <f>IF(Q1601=0,0,1)+IF(C1601=0,0,1)+IF(D1601=0,0,1)+IF(E1601=0,0,1)+IF(F1601=0,0,1)+IF(G1601=0,0,1)+IF(H1601=0,0,1)+IF(I1601=0,0,1)+IF(J1601=0,0,1)+IF(K1601=0,0,1)+IF(L1601=0,0,1)+IF(M1601=0,0,1)+IF(N1601=0,0,1)+IF(O1601=0,0,1)</f>
        <v>0</v>
      </c>
      <c r="U1601" s="237"/>
      <c r="V1601" s="237"/>
      <c r="W1601" s="237"/>
      <c r="X1601" s="237"/>
      <c r="Y1601" s="237"/>
      <c r="Z1601" s="237"/>
      <c r="AA1601" s="237"/>
      <c r="AB1601" s="237"/>
      <c r="AC1601" s="237"/>
      <c r="AD1601" s="237"/>
      <c r="AE1601" s="237"/>
      <c r="AF1601" s="237"/>
      <c r="AG1601" s="237"/>
      <c r="AH1601" s="237"/>
      <c r="AI1601" s="237"/>
      <c r="AJ1601" s="237"/>
      <c r="AK1601" s="237"/>
      <c r="AL1601" s="237"/>
      <c r="AM1601" s="237"/>
      <c r="AN1601" s="237"/>
      <c r="AO1601" s="237"/>
      <c r="AP1601" s="237"/>
      <c r="AQ1601" s="237"/>
      <c r="AR1601" s="237"/>
      <c r="AS1601" s="237"/>
      <c r="AT1601" s="237"/>
      <c r="AU1601" s="237"/>
      <c r="AV1601" s="237"/>
      <c r="AW1601" s="237"/>
      <c r="AX1601" s="237"/>
      <c r="AY1601" s="237"/>
      <c r="AZ1601" s="237"/>
      <c r="BA1601" s="237"/>
      <c r="BB1601" s="237"/>
      <c r="BC1601" s="237"/>
      <c r="BD1601" s="237"/>
      <c r="BE1601" s="237"/>
      <c r="BF1601" s="237"/>
      <c r="BG1601" s="237"/>
      <c r="BH1601" s="237"/>
      <c r="BI1601" s="237"/>
      <c r="BJ1601" s="237"/>
      <c r="BK1601" s="237"/>
      <c r="BL1601" s="237"/>
      <c r="BM1601" s="237"/>
      <c r="BN1601" s="237"/>
      <c r="BO1601" s="237"/>
      <c r="BP1601" s="237"/>
      <c r="BQ1601" s="237"/>
      <c r="BR1601" s="237"/>
      <c r="BS1601" s="237"/>
      <c r="BT1601" s="237"/>
      <c r="BU1601" s="237"/>
      <c r="BV1601" s="237"/>
      <c r="BW1601" s="237"/>
      <c r="BX1601" s="237"/>
      <c r="BY1601" s="237"/>
      <c r="BZ1601" s="237"/>
      <c r="CA1601" s="237"/>
      <c r="CB1601" s="237"/>
      <c r="CC1601" s="237"/>
      <c r="CD1601" s="237"/>
      <c r="CE1601" s="237"/>
      <c r="CF1601" s="237"/>
      <c r="CG1601" s="237"/>
      <c r="CH1601" s="237"/>
      <c r="CI1601" s="237"/>
      <c r="CJ1601" s="237"/>
      <c r="CK1601" s="237"/>
      <c r="CL1601" s="237"/>
      <c r="CM1601" s="237"/>
      <c r="CN1601" s="237"/>
      <c r="CO1601" s="237"/>
      <c r="CP1601" s="237"/>
      <c r="CQ1601" s="237"/>
      <c r="CR1601" s="237"/>
      <c r="CS1601" s="237"/>
      <c r="CT1601" s="237"/>
      <c r="CU1601" s="237"/>
      <c r="CV1601" s="237"/>
      <c r="CW1601" s="237"/>
      <c r="CX1601" s="237"/>
      <c r="CY1601" s="237"/>
      <c r="CZ1601" s="237"/>
      <c r="DA1601" s="237"/>
      <c r="DB1601" s="237"/>
      <c r="DC1601" s="237"/>
      <c r="DD1601" s="237"/>
      <c r="DE1601" s="237"/>
      <c r="DF1601" s="237"/>
      <c r="DG1601" s="237"/>
      <c r="DH1601" s="237"/>
      <c r="DI1601" s="237"/>
      <c r="DJ1601" s="237"/>
      <c r="DK1601" s="237"/>
      <c r="DL1601" s="237"/>
      <c r="DM1601" s="237"/>
      <c r="DN1601" s="237"/>
      <c r="DO1601" s="237"/>
      <c r="DP1601" s="237"/>
      <c r="DQ1601" s="237"/>
      <c r="DR1601" s="237"/>
      <c r="DS1601" s="237"/>
      <c r="DT1601" s="237"/>
      <c r="DU1601" s="237"/>
      <c r="DV1601" s="237"/>
      <c r="DW1601" s="237"/>
      <c r="DX1601" s="237"/>
      <c r="DY1601" s="237"/>
      <c r="DZ1601" s="237"/>
      <c r="EA1601" s="237"/>
      <c r="EB1601" s="237"/>
      <c r="EC1601" s="237"/>
      <c r="ED1601" s="237"/>
      <c r="EE1601" s="237"/>
      <c r="EF1601" s="237"/>
      <c r="EG1601" s="237"/>
      <c r="EH1601" s="237"/>
      <c r="EI1601" s="237"/>
      <c r="EJ1601" s="237"/>
      <c r="EK1601" s="237"/>
      <c r="EL1601" s="237"/>
      <c r="EM1601" s="237"/>
      <c r="EN1601" s="237"/>
      <c r="EO1601" s="237"/>
      <c r="EP1601" s="237"/>
      <c r="EQ1601" s="237"/>
      <c r="ER1601" s="237"/>
      <c r="ES1601" s="237"/>
      <c r="ET1601" s="237"/>
      <c r="EU1601" s="237"/>
      <c r="EV1601" s="237"/>
      <c r="EW1601" s="237"/>
      <c r="EX1601" s="237"/>
      <c r="EY1601" s="237"/>
      <c r="EZ1601" s="237"/>
      <c r="FA1601" s="237"/>
      <c r="FB1601" s="237"/>
      <c r="FC1601" s="237"/>
      <c r="FD1601" s="237"/>
      <c r="FE1601" s="237"/>
      <c r="FF1601" s="237"/>
      <c r="FG1601" s="237"/>
      <c r="FH1601" s="237"/>
      <c r="FI1601" s="237"/>
      <c r="FJ1601" s="237"/>
      <c r="FK1601" s="237"/>
      <c r="FL1601" s="237"/>
      <c r="FM1601" s="237"/>
      <c r="FN1601" s="237"/>
      <c r="FO1601" s="237"/>
      <c r="FP1601" s="237"/>
      <c r="FQ1601" s="237"/>
      <c r="FR1601" s="237"/>
      <c r="FS1601" s="237"/>
      <c r="FT1601" s="237"/>
      <c r="FU1601" s="237"/>
      <c r="FV1601" s="237"/>
      <c r="FW1601" s="237"/>
      <c r="FX1601" s="237"/>
      <c r="FY1601" s="237"/>
      <c r="FZ1601" s="237"/>
      <c r="GA1601" s="237"/>
      <c r="GB1601" s="237"/>
      <c r="GC1601" s="237"/>
      <c r="GD1601" s="237"/>
      <c r="GE1601" s="237"/>
      <c r="GF1601" s="237"/>
      <c r="GG1601" s="237"/>
      <c r="GH1601" s="237"/>
      <c r="GI1601" s="237"/>
      <c r="GJ1601" s="237"/>
      <c r="GK1601" s="237"/>
      <c r="GL1601" s="237"/>
      <c r="GM1601" s="237"/>
      <c r="GN1601" s="237"/>
      <c r="GO1601" s="237"/>
      <c r="GP1601" s="237"/>
      <c r="GQ1601" s="237"/>
    </row>
    <row r="1602" spans="1:199" s="81" customFormat="1" ht="15" hidden="1">
      <c r="A1602" s="176" t="s">
        <v>3477</v>
      </c>
      <c r="B1602" s="241" t="s">
        <v>6766</v>
      </c>
      <c r="C1602" s="242">
        <v>0</v>
      </c>
      <c r="D1602" s="242">
        <v>0</v>
      </c>
      <c r="E1602" s="242">
        <v>0</v>
      </c>
      <c r="F1602" s="242">
        <v>0</v>
      </c>
      <c r="G1602" s="242">
        <v>0</v>
      </c>
      <c r="H1602" s="242">
        <v>0</v>
      </c>
      <c r="I1602" s="242">
        <v>0</v>
      </c>
      <c r="J1602" s="242">
        <v>0</v>
      </c>
      <c r="K1602" s="242">
        <v>0</v>
      </c>
      <c r="L1602" s="242">
        <v>0</v>
      </c>
      <c r="M1602" s="242">
        <v>0</v>
      </c>
      <c r="N1602" s="242">
        <v>0</v>
      </c>
      <c r="O1602" s="242">
        <v>0</v>
      </c>
      <c r="P1602" s="28"/>
      <c r="Q1602" s="242">
        <f>SUM(D1602:O1602)</f>
        <v>0</v>
      </c>
      <c r="R1602" s="242">
        <f>IF($R$19&lt;1,0,Q1602/$R$19)</f>
        <v>0</v>
      </c>
      <c r="S1602" s="243"/>
      <c r="T1602" s="351">
        <f>IF(Q1602=0,0,1)+IF(C1602=0,0,1)+IF(D1602=0,0,1)+IF(E1602=0,0,1)+IF(F1602=0,0,1)+IF(G1602=0,0,1)+IF(H1602=0,0,1)+IF(I1602=0,0,1)+IF(J1602=0,0,1)+IF(K1602=0,0,1)+IF(L1602=0,0,1)+IF(M1602=0,0,1)+IF(N1602=0,0,1)+IF(O1602=0,0,1)</f>
        <v>0</v>
      </c>
      <c r="U1602" s="237"/>
      <c r="V1602" s="237"/>
      <c r="W1602" s="237"/>
      <c r="X1602" s="237"/>
      <c r="Y1602" s="237"/>
      <c r="Z1602" s="237"/>
      <c r="AA1602" s="237"/>
      <c r="AB1602" s="237"/>
      <c r="AC1602" s="237"/>
      <c r="AD1602" s="237"/>
      <c r="AE1602" s="237"/>
      <c r="AF1602" s="237"/>
      <c r="AG1602" s="237"/>
      <c r="AH1602" s="237"/>
      <c r="AI1602" s="237"/>
      <c r="AJ1602" s="237"/>
      <c r="AK1602" s="237"/>
      <c r="AL1602" s="237"/>
      <c r="AM1602" s="237"/>
      <c r="AN1602" s="237"/>
      <c r="AO1602" s="237"/>
      <c r="AP1602" s="237"/>
      <c r="AQ1602" s="237"/>
      <c r="AR1602" s="237"/>
      <c r="AS1602" s="237"/>
      <c r="AT1602" s="237"/>
      <c r="AU1602" s="237"/>
      <c r="AV1602" s="237"/>
      <c r="AW1602" s="237"/>
      <c r="AX1602" s="237"/>
      <c r="AY1602" s="237"/>
      <c r="AZ1602" s="237"/>
      <c r="BA1602" s="237"/>
      <c r="BB1602" s="237"/>
      <c r="BC1602" s="237"/>
      <c r="BD1602" s="237"/>
      <c r="BE1602" s="237"/>
      <c r="BF1602" s="237"/>
      <c r="BG1602" s="237"/>
      <c r="BH1602" s="237"/>
      <c r="BI1602" s="237"/>
      <c r="BJ1602" s="237"/>
      <c r="BK1602" s="237"/>
      <c r="BL1602" s="237"/>
      <c r="BM1602" s="237"/>
      <c r="BN1602" s="237"/>
      <c r="BO1602" s="237"/>
      <c r="BP1602" s="237"/>
      <c r="BQ1602" s="237"/>
      <c r="BR1602" s="237"/>
      <c r="BS1602" s="237"/>
      <c r="BT1602" s="237"/>
      <c r="BU1602" s="237"/>
      <c r="BV1602" s="237"/>
      <c r="BW1602" s="237"/>
      <c r="BX1602" s="237"/>
      <c r="BY1602" s="237"/>
      <c r="BZ1602" s="237"/>
      <c r="CA1602" s="237"/>
      <c r="CB1602" s="237"/>
      <c r="CC1602" s="237"/>
      <c r="CD1602" s="237"/>
      <c r="CE1602" s="237"/>
      <c r="CF1602" s="237"/>
      <c r="CG1602" s="237"/>
      <c r="CH1602" s="237"/>
      <c r="CI1602" s="237"/>
      <c r="CJ1602" s="237"/>
      <c r="CK1602" s="237"/>
      <c r="CL1602" s="237"/>
      <c r="CM1602" s="237"/>
      <c r="CN1602" s="237"/>
      <c r="CO1602" s="237"/>
      <c r="CP1602" s="237"/>
      <c r="CQ1602" s="237"/>
      <c r="CR1602" s="237"/>
      <c r="CS1602" s="237"/>
      <c r="CT1602" s="237"/>
      <c r="CU1602" s="237"/>
      <c r="CV1602" s="237"/>
      <c r="CW1602" s="237"/>
      <c r="CX1602" s="237"/>
      <c r="CY1602" s="237"/>
      <c r="CZ1602" s="237"/>
      <c r="DA1602" s="237"/>
      <c r="DB1602" s="237"/>
      <c r="DC1602" s="237"/>
      <c r="DD1602" s="237"/>
      <c r="DE1602" s="237"/>
      <c r="DF1602" s="237"/>
      <c r="DG1602" s="237"/>
      <c r="DH1602" s="237"/>
      <c r="DI1602" s="237"/>
      <c r="DJ1602" s="237"/>
      <c r="DK1602" s="237"/>
      <c r="DL1602" s="237"/>
      <c r="DM1602" s="237"/>
      <c r="DN1602" s="237"/>
      <c r="DO1602" s="237"/>
      <c r="DP1602" s="237"/>
      <c r="DQ1602" s="237"/>
      <c r="DR1602" s="237"/>
      <c r="DS1602" s="237"/>
      <c r="DT1602" s="237"/>
      <c r="DU1602" s="237"/>
      <c r="DV1602" s="237"/>
      <c r="DW1602" s="237"/>
      <c r="DX1602" s="237"/>
      <c r="DY1602" s="237"/>
      <c r="DZ1602" s="237"/>
      <c r="EA1602" s="237"/>
      <c r="EB1602" s="237"/>
      <c r="EC1602" s="237"/>
      <c r="ED1602" s="237"/>
      <c r="EE1602" s="237"/>
      <c r="EF1602" s="237"/>
      <c r="EG1602" s="237"/>
      <c r="EH1602" s="237"/>
      <c r="EI1602" s="237"/>
      <c r="EJ1602" s="237"/>
      <c r="EK1602" s="237"/>
      <c r="EL1602" s="237"/>
      <c r="EM1602" s="237"/>
      <c r="EN1602" s="237"/>
      <c r="EO1602" s="237"/>
      <c r="EP1602" s="237"/>
      <c r="EQ1602" s="237"/>
      <c r="ER1602" s="237"/>
      <c r="ES1602" s="237"/>
      <c r="ET1602" s="237"/>
      <c r="EU1602" s="237"/>
      <c r="EV1602" s="237"/>
      <c r="EW1602" s="237"/>
      <c r="EX1602" s="237"/>
      <c r="EY1602" s="237"/>
      <c r="EZ1602" s="237"/>
      <c r="FA1602" s="237"/>
      <c r="FB1602" s="237"/>
      <c r="FC1602" s="237"/>
      <c r="FD1602" s="237"/>
      <c r="FE1602" s="237"/>
      <c r="FF1602" s="237"/>
      <c r="FG1602" s="237"/>
      <c r="FH1602" s="237"/>
      <c r="FI1602" s="237"/>
      <c r="FJ1602" s="237"/>
      <c r="FK1602" s="237"/>
      <c r="FL1602" s="237"/>
      <c r="FM1602" s="237"/>
      <c r="FN1602" s="237"/>
      <c r="FO1602" s="237"/>
      <c r="FP1602" s="237"/>
      <c r="FQ1602" s="237"/>
      <c r="FR1602" s="237"/>
      <c r="FS1602" s="237"/>
      <c r="FT1602" s="237"/>
      <c r="FU1602" s="237"/>
      <c r="FV1602" s="237"/>
      <c r="FW1602" s="237"/>
      <c r="FX1602" s="237"/>
      <c r="FY1602" s="237"/>
      <c r="FZ1602" s="237"/>
      <c r="GA1602" s="237"/>
      <c r="GB1602" s="237"/>
      <c r="GC1602" s="237"/>
      <c r="GD1602" s="237"/>
      <c r="GE1602" s="237"/>
      <c r="GF1602" s="237"/>
      <c r="GG1602" s="237"/>
      <c r="GH1602" s="237"/>
      <c r="GI1602" s="237"/>
      <c r="GJ1602" s="237"/>
      <c r="GK1602" s="237"/>
      <c r="GL1602" s="237"/>
      <c r="GM1602" s="237"/>
      <c r="GN1602" s="237"/>
      <c r="GO1602" s="237"/>
      <c r="GP1602" s="237"/>
      <c r="GQ1602" s="237"/>
    </row>
    <row r="1603" spans="1:199" s="81" customFormat="1" ht="15" hidden="1">
      <c r="A1603" s="176" t="s">
        <v>3478</v>
      </c>
      <c r="B1603" s="241" t="s">
        <v>6767</v>
      </c>
      <c r="C1603" s="242">
        <v>0</v>
      </c>
      <c r="D1603" s="242">
        <v>0</v>
      </c>
      <c r="E1603" s="242">
        <v>0</v>
      </c>
      <c r="F1603" s="242">
        <v>0</v>
      </c>
      <c r="G1603" s="242">
        <v>0</v>
      </c>
      <c r="H1603" s="242">
        <v>0</v>
      </c>
      <c r="I1603" s="242">
        <v>0</v>
      </c>
      <c r="J1603" s="242">
        <v>0</v>
      </c>
      <c r="K1603" s="242">
        <v>0</v>
      </c>
      <c r="L1603" s="242">
        <v>0</v>
      </c>
      <c r="M1603" s="242">
        <v>0</v>
      </c>
      <c r="N1603" s="242">
        <v>0</v>
      </c>
      <c r="O1603" s="242">
        <v>0</v>
      </c>
      <c r="P1603" s="28"/>
      <c r="Q1603" s="242">
        <f>SUM(D1603:O1603)</f>
        <v>0</v>
      </c>
      <c r="R1603" s="242">
        <f>IF($R$19&lt;1,0,Q1603/$R$19)</f>
        <v>0</v>
      </c>
      <c r="S1603" s="243"/>
      <c r="T1603" s="351">
        <f>IF(Q1603=0,0,1)+IF(C1603=0,0,1)+IF(D1603=0,0,1)+IF(E1603=0,0,1)+IF(F1603=0,0,1)+IF(G1603=0,0,1)+IF(H1603=0,0,1)+IF(I1603=0,0,1)+IF(J1603=0,0,1)+IF(K1603=0,0,1)+IF(L1603=0,0,1)+IF(M1603=0,0,1)+IF(N1603=0,0,1)+IF(O1603=0,0,1)</f>
        <v>0</v>
      </c>
      <c r="U1603" s="237"/>
      <c r="V1603" s="237"/>
      <c r="W1603" s="237"/>
      <c r="X1603" s="237"/>
      <c r="Y1603" s="237"/>
      <c r="Z1603" s="237"/>
      <c r="AA1603" s="237"/>
      <c r="AB1603" s="237"/>
      <c r="AC1603" s="237"/>
      <c r="AD1603" s="237"/>
      <c r="AE1603" s="237"/>
      <c r="AF1603" s="237"/>
      <c r="AG1603" s="237"/>
      <c r="AH1603" s="237"/>
      <c r="AI1603" s="237"/>
      <c r="AJ1603" s="237"/>
      <c r="AK1603" s="237"/>
      <c r="AL1603" s="237"/>
      <c r="AM1603" s="237"/>
      <c r="AN1603" s="237"/>
      <c r="AO1603" s="237"/>
      <c r="AP1603" s="237"/>
      <c r="AQ1603" s="237"/>
      <c r="AR1603" s="237"/>
      <c r="AS1603" s="237"/>
      <c r="AT1603" s="237"/>
      <c r="AU1603" s="237"/>
      <c r="AV1603" s="237"/>
      <c r="AW1603" s="237"/>
      <c r="AX1603" s="237"/>
      <c r="AY1603" s="237"/>
      <c r="AZ1603" s="237"/>
      <c r="BA1603" s="237"/>
      <c r="BB1603" s="237"/>
      <c r="BC1603" s="237"/>
      <c r="BD1603" s="237"/>
      <c r="BE1603" s="237"/>
      <c r="BF1603" s="237"/>
      <c r="BG1603" s="237"/>
      <c r="BH1603" s="237"/>
      <c r="BI1603" s="237"/>
      <c r="BJ1603" s="237"/>
      <c r="BK1603" s="237"/>
      <c r="BL1603" s="237"/>
      <c r="BM1603" s="237"/>
      <c r="BN1603" s="237"/>
      <c r="BO1603" s="237"/>
      <c r="BP1603" s="237"/>
      <c r="BQ1603" s="237"/>
      <c r="BR1603" s="237"/>
      <c r="BS1603" s="237"/>
      <c r="BT1603" s="237"/>
      <c r="BU1603" s="237"/>
      <c r="BV1603" s="237"/>
      <c r="BW1603" s="237"/>
      <c r="BX1603" s="237"/>
      <c r="BY1603" s="237"/>
      <c r="BZ1603" s="237"/>
      <c r="CA1603" s="237"/>
      <c r="CB1603" s="237"/>
      <c r="CC1603" s="237"/>
      <c r="CD1603" s="237"/>
      <c r="CE1603" s="237"/>
      <c r="CF1603" s="237"/>
      <c r="CG1603" s="237"/>
      <c r="CH1603" s="237"/>
      <c r="CI1603" s="237"/>
      <c r="CJ1603" s="237"/>
      <c r="CK1603" s="237"/>
      <c r="CL1603" s="237"/>
      <c r="CM1603" s="237"/>
      <c r="CN1603" s="237"/>
      <c r="CO1603" s="237"/>
      <c r="CP1603" s="237"/>
      <c r="CQ1603" s="237"/>
      <c r="CR1603" s="237"/>
      <c r="CS1603" s="237"/>
      <c r="CT1603" s="237"/>
      <c r="CU1603" s="237"/>
      <c r="CV1603" s="237"/>
      <c r="CW1603" s="237"/>
      <c r="CX1603" s="237"/>
      <c r="CY1603" s="237"/>
      <c r="CZ1603" s="237"/>
      <c r="DA1603" s="237"/>
      <c r="DB1603" s="237"/>
      <c r="DC1603" s="237"/>
      <c r="DD1603" s="237"/>
      <c r="DE1603" s="237"/>
      <c r="DF1603" s="237"/>
      <c r="DG1603" s="237"/>
      <c r="DH1603" s="237"/>
      <c r="DI1603" s="237"/>
      <c r="DJ1603" s="237"/>
      <c r="DK1603" s="237"/>
      <c r="DL1603" s="237"/>
      <c r="DM1603" s="237"/>
      <c r="DN1603" s="237"/>
      <c r="DO1603" s="237"/>
      <c r="DP1603" s="237"/>
      <c r="DQ1603" s="237"/>
      <c r="DR1603" s="237"/>
      <c r="DS1603" s="237"/>
      <c r="DT1603" s="237"/>
      <c r="DU1603" s="237"/>
      <c r="DV1603" s="237"/>
      <c r="DW1603" s="237"/>
      <c r="DX1603" s="237"/>
      <c r="DY1603" s="237"/>
      <c r="DZ1603" s="237"/>
      <c r="EA1603" s="237"/>
      <c r="EB1603" s="237"/>
      <c r="EC1603" s="237"/>
      <c r="ED1603" s="237"/>
      <c r="EE1603" s="237"/>
      <c r="EF1603" s="237"/>
      <c r="EG1603" s="237"/>
      <c r="EH1603" s="237"/>
      <c r="EI1603" s="237"/>
      <c r="EJ1603" s="237"/>
      <c r="EK1603" s="237"/>
      <c r="EL1603" s="237"/>
      <c r="EM1603" s="237"/>
      <c r="EN1603" s="237"/>
      <c r="EO1603" s="237"/>
      <c r="EP1603" s="237"/>
      <c r="EQ1603" s="237"/>
      <c r="ER1603" s="237"/>
      <c r="ES1603" s="237"/>
      <c r="ET1603" s="237"/>
      <c r="EU1603" s="237"/>
      <c r="EV1603" s="237"/>
      <c r="EW1603" s="237"/>
      <c r="EX1603" s="237"/>
      <c r="EY1603" s="237"/>
      <c r="EZ1603" s="237"/>
      <c r="FA1603" s="237"/>
      <c r="FB1603" s="237"/>
      <c r="FC1603" s="237"/>
      <c r="FD1603" s="237"/>
      <c r="FE1603" s="237"/>
      <c r="FF1603" s="237"/>
      <c r="FG1603" s="237"/>
      <c r="FH1603" s="237"/>
      <c r="FI1603" s="237"/>
      <c r="FJ1603" s="237"/>
      <c r="FK1603" s="237"/>
      <c r="FL1603" s="237"/>
      <c r="FM1603" s="237"/>
      <c r="FN1603" s="237"/>
      <c r="FO1603" s="237"/>
      <c r="FP1603" s="237"/>
      <c r="FQ1603" s="237"/>
      <c r="FR1603" s="237"/>
      <c r="FS1603" s="237"/>
      <c r="FT1603" s="237"/>
      <c r="FU1603" s="237"/>
      <c r="FV1603" s="237"/>
      <c r="FW1603" s="237"/>
      <c r="FX1603" s="237"/>
      <c r="FY1603" s="237"/>
      <c r="FZ1603" s="237"/>
      <c r="GA1603" s="237"/>
      <c r="GB1603" s="237"/>
      <c r="GC1603" s="237"/>
      <c r="GD1603" s="237"/>
      <c r="GE1603" s="237"/>
      <c r="GF1603" s="237"/>
      <c r="GG1603" s="237"/>
      <c r="GH1603" s="237"/>
      <c r="GI1603" s="237"/>
      <c r="GJ1603" s="237"/>
      <c r="GK1603" s="237"/>
      <c r="GL1603" s="237"/>
      <c r="GM1603" s="237"/>
      <c r="GN1603" s="237"/>
      <c r="GO1603" s="237"/>
      <c r="GP1603" s="237"/>
      <c r="GQ1603" s="237"/>
    </row>
    <row r="1604" spans="1:199" s="81" customFormat="1" ht="15" hidden="1">
      <c r="A1604" s="176" t="s">
        <v>3479</v>
      </c>
      <c r="B1604" s="241" t="s">
        <v>6768</v>
      </c>
      <c r="C1604" s="242">
        <v>0</v>
      </c>
      <c r="D1604" s="242">
        <v>0</v>
      </c>
      <c r="E1604" s="242">
        <v>0</v>
      </c>
      <c r="F1604" s="242">
        <v>0</v>
      </c>
      <c r="G1604" s="242">
        <v>0</v>
      </c>
      <c r="H1604" s="242">
        <v>0</v>
      </c>
      <c r="I1604" s="242">
        <v>0</v>
      </c>
      <c r="J1604" s="242">
        <v>0</v>
      </c>
      <c r="K1604" s="242">
        <v>0</v>
      </c>
      <c r="L1604" s="242">
        <v>0</v>
      </c>
      <c r="M1604" s="242">
        <v>0</v>
      </c>
      <c r="N1604" s="242">
        <v>0</v>
      </c>
      <c r="O1604" s="242">
        <v>0</v>
      </c>
      <c r="P1604" s="28"/>
      <c r="Q1604" s="242">
        <f>SUM(D1604:O1604)</f>
        <v>0</v>
      </c>
      <c r="R1604" s="242">
        <f>IF($R$19&lt;1,0,Q1604/$R$19)</f>
        <v>0</v>
      </c>
      <c r="S1604" s="243"/>
      <c r="T1604" s="351">
        <f>IF(Q1604=0,0,1)+IF(C1604=0,0,1)+IF(D1604=0,0,1)+IF(E1604=0,0,1)+IF(F1604=0,0,1)+IF(G1604=0,0,1)+IF(H1604=0,0,1)+IF(I1604=0,0,1)+IF(J1604=0,0,1)+IF(K1604=0,0,1)+IF(L1604=0,0,1)+IF(M1604=0,0,1)+IF(N1604=0,0,1)+IF(O1604=0,0,1)</f>
        <v>0</v>
      </c>
      <c r="U1604" s="237"/>
      <c r="V1604" s="237"/>
      <c r="W1604" s="237"/>
      <c r="X1604" s="237"/>
      <c r="Y1604" s="237"/>
      <c r="Z1604" s="237"/>
      <c r="AA1604" s="237"/>
      <c r="AB1604" s="237"/>
      <c r="AC1604" s="237"/>
      <c r="AD1604" s="237"/>
      <c r="AE1604" s="237"/>
      <c r="AF1604" s="237"/>
      <c r="AG1604" s="237"/>
      <c r="AH1604" s="237"/>
      <c r="AI1604" s="237"/>
      <c r="AJ1604" s="237"/>
      <c r="AK1604" s="237"/>
      <c r="AL1604" s="237"/>
      <c r="AM1604" s="237"/>
      <c r="AN1604" s="237"/>
      <c r="AO1604" s="237"/>
      <c r="AP1604" s="237"/>
      <c r="AQ1604" s="237"/>
      <c r="AR1604" s="237"/>
      <c r="AS1604" s="237"/>
      <c r="AT1604" s="237"/>
      <c r="AU1604" s="237"/>
      <c r="AV1604" s="237"/>
      <c r="AW1604" s="237"/>
      <c r="AX1604" s="237"/>
      <c r="AY1604" s="237"/>
      <c r="AZ1604" s="237"/>
      <c r="BA1604" s="237"/>
      <c r="BB1604" s="237"/>
      <c r="BC1604" s="237"/>
      <c r="BD1604" s="237"/>
      <c r="BE1604" s="237"/>
      <c r="BF1604" s="237"/>
      <c r="BG1604" s="237"/>
      <c r="BH1604" s="237"/>
      <c r="BI1604" s="237"/>
      <c r="BJ1604" s="237"/>
      <c r="BK1604" s="237"/>
      <c r="BL1604" s="237"/>
      <c r="BM1604" s="237"/>
      <c r="BN1604" s="237"/>
      <c r="BO1604" s="237"/>
      <c r="BP1604" s="237"/>
      <c r="BQ1604" s="237"/>
      <c r="BR1604" s="237"/>
      <c r="BS1604" s="237"/>
      <c r="BT1604" s="237"/>
      <c r="BU1604" s="237"/>
      <c r="BV1604" s="237"/>
      <c r="BW1604" s="237"/>
      <c r="BX1604" s="237"/>
      <c r="BY1604" s="237"/>
      <c r="BZ1604" s="237"/>
      <c r="CA1604" s="237"/>
      <c r="CB1604" s="237"/>
      <c r="CC1604" s="237"/>
      <c r="CD1604" s="237"/>
      <c r="CE1604" s="237"/>
      <c r="CF1604" s="237"/>
      <c r="CG1604" s="237"/>
      <c r="CH1604" s="237"/>
      <c r="CI1604" s="237"/>
      <c r="CJ1604" s="237"/>
      <c r="CK1604" s="237"/>
      <c r="CL1604" s="237"/>
      <c r="CM1604" s="237"/>
      <c r="CN1604" s="237"/>
      <c r="CO1604" s="237"/>
      <c r="CP1604" s="237"/>
      <c r="CQ1604" s="237"/>
      <c r="CR1604" s="237"/>
      <c r="CS1604" s="237"/>
      <c r="CT1604" s="237"/>
      <c r="CU1604" s="237"/>
      <c r="CV1604" s="237"/>
      <c r="CW1604" s="237"/>
      <c r="CX1604" s="237"/>
      <c r="CY1604" s="237"/>
      <c r="CZ1604" s="237"/>
      <c r="DA1604" s="237"/>
      <c r="DB1604" s="237"/>
      <c r="DC1604" s="237"/>
      <c r="DD1604" s="237"/>
      <c r="DE1604" s="237"/>
      <c r="DF1604" s="237"/>
      <c r="DG1604" s="237"/>
      <c r="DH1604" s="237"/>
      <c r="DI1604" s="237"/>
      <c r="DJ1604" s="237"/>
      <c r="DK1604" s="237"/>
      <c r="DL1604" s="237"/>
      <c r="DM1604" s="237"/>
      <c r="DN1604" s="237"/>
      <c r="DO1604" s="237"/>
      <c r="DP1604" s="237"/>
      <c r="DQ1604" s="237"/>
      <c r="DR1604" s="237"/>
      <c r="DS1604" s="237"/>
      <c r="DT1604" s="237"/>
      <c r="DU1604" s="237"/>
      <c r="DV1604" s="237"/>
      <c r="DW1604" s="237"/>
      <c r="DX1604" s="237"/>
      <c r="DY1604" s="237"/>
      <c r="DZ1604" s="237"/>
      <c r="EA1604" s="237"/>
      <c r="EB1604" s="237"/>
      <c r="EC1604" s="237"/>
      <c r="ED1604" s="237"/>
      <c r="EE1604" s="237"/>
      <c r="EF1604" s="237"/>
      <c r="EG1604" s="237"/>
      <c r="EH1604" s="237"/>
      <c r="EI1604" s="237"/>
      <c r="EJ1604" s="237"/>
      <c r="EK1604" s="237"/>
      <c r="EL1604" s="237"/>
      <c r="EM1604" s="237"/>
      <c r="EN1604" s="237"/>
      <c r="EO1604" s="237"/>
      <c r="EP1604" s="237"/>
      <c r="EQ1604" s="237"/>
      <c r="ER1604" s="237"/>
      <c r="ES1604" s="237"/>
      <c r="ET1604" s="237"/>
      <c r="EU1604" s="237"/>
      <c r="EV1604" s="237"/>
      <c r="EW1604" s="237"/>
      <c r="EX1604" s="237"/>
      <c r="EY1604" s="237"/>
      <c r="EZ1604" s="237"/>
      <c r="FA1604" s="237"/>
      <c r="FB1604" s="237"/>
      <c r="FC1604" s="237"/>
      <c r="FD1604" s="237"/>
      <c r="FE1604" s="237"/>
      <c r="FF1604" s="237"/>
      <c r="FG1604" s="237"/>
      <c r="FH1604" s="237"/>
      <c r="FI1604" s="237"/>
      <c r="FJ1604" s="237"/>
      <c r="FK1604" s="237"/>
      <c r="FL1604" s="237"/>
      <c r="FM1604" s="237"/>
      <c r="FN1604" s="237"/>
      <c r="FO1604" s="237"/>
      <c r="FP1604" s="237"/>
      <c r="FQ1604" s="237"/>
      <c r="FR1604" s="237"/>
      <c r="FS1604" s="237"/>
      <c r="FT1604" s="237"/>
      <c r="FU1604" s="237"/>
      <c r="FV1604" s="237"/>
      <c r="FW1604" s="237"/>
      <c r="FX1604" s="237"/>
      <c r="FY1604" s="237"/>
      <c r="FZ1604" s="237"/>
      <c r="GA1604" s="237"/>
      <c r="GB1604" s="237"/>
      <c r="GC1604" s="237"/>
      <c r="GD1604" s="237"/>
      <c r="GE1604" s="237"/>
      <c r="GF1604" s="237"/>
      <c r="GG1604" s="237"/>
      <c r="GH1604" s="237"/>
      <c r="GI1604" s="237"/>
      <c r="GJ1604" s="237"/>
      <c r="GK1604" s="237"/>
      <c r="GL1604" s="237"/>
      <c r="GM1604" s="237"/>
      <c r="GN1604" s="237"/>
      <c r="GO1604" s="237"/>
      <c r="GP1604" s="237"/>
      <c r="GQ1604" s="237"/>
    </row>
    <row r="1605" spans="1:199" s="81" customFormat="1" ht="15" hidden="1">
      <c r="A1605" s="176" t="s">
        <v>3480</v>
      </c>
      <c r="B1605" s="241" t="s">
        <v>6769</v>
      </c>
      <c r="C1605" s="242">
        <v>0</v>
      </c>
      <c r="D1605" s="242">
        <v>0</v>
      </c>
      <c r="E1605" s="242">
        <v>0</v>
      </c>
      <c r="F1605" s="242">
        <v>0</v>
      </c>
      <c r="G1605" s="242">
        <v>0</v>
      </c>
      <c r="H1605" s="242">
        <v>0</v>
      </c>
      <c r="I1605" s="242">
        <v>0</v>
      </c>
      <c r="J1605" s="242">
        <v>0</v>
      </c>
      <c r="K1605" s="242">
        <v>0</v>
      </c>
      <c r="L1605" s="242">
        <v>0</v>
      </c>
      <c r="M1605" s="242">
        <v>0</v>
      </c>
      <c r="N1605" s="242">
        <v>0</v>
      </c>
      <c r="O1605" s="242">
        <v>0</v>
      </c>
      <c r="P1605" s="28"/>
      <c r="Q1605" s="242">
        <f>SUM(D1605:O1605)</f>
        <v>0</v>
      </c>
      <c r="R1605" s="242">
        <f>IF($R$19&lt;1,0,Q1605/$R$19)</f>
        <v>0</v>
      </c>
      <c r="S1605" s="243"/>
      <c r="T1605" s="351">
        <f>IF(Q1605=0,0,1)+IF(C1605=0,0,1)+IF(D1605=0,0,1)+IF(E1605=0,0,1)+IF(F1605=0,0,1)+IF(G1605=0,0,1)+IF(H1605=0,0,1)+IF(I1605=0,0,1)+IF(J1605=0,0,1)+IF(K1605=0,0,1)+IF(L1605=0,0,1)+IF(M1605=0,0,1)+IF(N1605=0,0,1)+IF(O1605=0,0,1)</f>
        <v>0</v>
      </c>
      <c r="U1605" s="237"/>
      <c r="V1605" s="237"/>
      <c r="W1605" s="237"/>
      <c r="X1605" s="237"/>
      <c r="Y1605" s="237"/>
      <c r="Z1605" s="237"/>
      <c r="AA1605" s="237"/>
      <c r="AB1605" s="237"/>
      <c r="AC1605" s="237"/>
      <c r="AD1605" s="237"/>
      <c r="AE1605" s="237"/>
      <c r="AF1605" s="237"/>
      <c r="AG1605" s="237"/>
      <c r="AH1605" s="237"/>
      <c r="AI1605" s="237"/>
      <c r="AJ1605" s="237"/>
      <c r="AK1605" s="237"/>
      <c r="AL1605" s="237"/>
      <c r="AM1605" s="237"/>
      <c r="AN1605" s="237"/>
      <c r="AO1605" s="237"/>
      <c r="AP1605" s="237"/>
      <c r="AQ1605" s="237"/>
      <c r="AR1605" s="237"/>
      <c r="AS1605" s="237"/>
      <c r="AT1605" s="237"/>
      <c r="AU1605" s="237"/>
      <c r="AV1605" s="237"/>
      <c r="AW1605" s="237"/>
      <c r="AX1605" s="237"/>
      <c r="AY1605" s="237"/>
      <c r="AZ1605" s="237"/>
      <c r="BA1605" s="237"/>
      <c r="BB1605" s="237"/>
      <c r="BC1605" s="237"/>
      <c r="BD1605" s="237"/>
      <c r="BE1605" s="237"/>
      <c r="BF1605" s="237"/>
      <c r="BG1605" s="237"/>
      <c r="BH1605" s="237"/>
      <c r="BI1605" s="237"/>
      <c r="BJ1605" s="237"/>
      <c r="BK1605" s="237"/>
      <c r="BL1605" s="237"/>
      <c r="BM1605" s="237"/>
      <c r="BN1605" s="237"/>
      <c r="BO1605" s="237"/>
      <c r="BP1605" s="237"/>
      <c r="BQ1605" s="237"/>
      <c r="BR1605" s="237"/>
      <c r="BS1605" s="237"/>
      <c r="BT1605" s="237"/>
      <c r="BU1605" s="237"/>
      <c r="BV1605" s="237"/>
      <c r="BW1605" s="237"/>
      <c r="BX1605" s="237"/>
      <c r="BY1605" s="237"/>
      <c r="BZ1605" s="237"/>
      <c r="CA1605" s="237"/>
      <c r="CB1605" s="237"/>
      <c r="CC1605" s="237"/>
      <c r="CD1605" s="237"/>
      <c r="CE1605" s="237"/>
      <c r="CF1605" s="237"/>
      <c r="CG1605" s="237"/>
      <c r="CH1605" s="237"/>
      <c r="CI1605" s="237"/>
      <c r="CJ1605" s="237"/>
      <c r="CK1605" s="237"/>
      <c r="CL1605" s="237"/>
      <c r="CM1605" s="237"/>
      <c r="CN1605" s="237"/>
      <c r="CO1605" s="237"/>
      <c r="CP1605" s="237"/>
      <c r="CQ1605" s="237"/>
      <c r="CR1605" s="237"/>
      <c r="CS1605" s="237"/>
      <c r="CT1605" s="237"/>
      <c r="CU1605" s="237"/>
      <c r="CV1605" s="237"/>
      <c r="CW1605" s="237"/>
      <c r="CX1605" s="237"/>
      <c r="CY1605" s="237"/>
      <c r="CZ1605" s="237"/>
      <c r="DA1605" s="237"/>
      <c r="DB1605" s="237"/>
      <c r="DC1605" s="237"/>
      <c r="DD1605" s="237"/>
      <c r="DE1605" s="237"/>
      <c r="DF1605" s="237"/>
      <c r="DG1605" s="237"/>
      <c r="DH1605" s="237"/>
      <c r="DI1605" s="237"/>
      <c r="DJ1605" s="237"/>
      <c r="DK1605" s="237"/>
      <c r="DL1605" s="237"/>
      <c r="DM1605" s="237"/>
      <c r="DN1605" s="237"/>
      <c r="DO1605" s="237"/>
      <c r="DP1605" s="237"/>
      <c r="DQ1605" s="237"/>
      <c r="DR1605" s="237"/>
      <c r="DS1605" s="237"/>
      <c r="DT1605" s="237"/>
      <c r="DU1605" s="237"/>
      <c r="DV1605" s="237"/>
      <c r="DW1605" s="237"/>
      <c r="DX1605" s="237"/>
      <c r="DY1605" s="237"/>
      <c r="DZ1605" s="237"/>
      <c r="EA1605" s="237"/>
      <c r="EB1605" s="237"/>
      <c r="EC1605" s="237"/>
      <c r="ED1605" s="237"/>
      <c r="EE1605" s="237"/>
      <c r="EF1605" s="237"/>
      <c r="EG1605" s="237"/>
      <c r="EH1605" s="237"/>
      <c r="EI1605" s="237"/>
      <c r="EJ1605" s="237"/>
      <c r="EK1605" s="237"/>
      <c r="EL1605" s="237"/>
      <c r="EM1605" s="237"/>
      <c r="EN1605" s="237"/>
      <c r="EO1605" s="237"/>
      <c r="EP1605" s="237"/>
      <c r="EQ1605" s="237"/>
      <c r="ER1605" s="237"/>
      <c r="ES1605" s="237"/>
      <c r="ET1605" s="237"/>
      <c r="EU1605" s="237"/>
      <c r="EV1605" s="237"/>
      <c r="EW1605" s="237"/>
      <c r="EX1605" s="237"/>
      <c r="EY1605" s="237"/>
      <c r="EZ1605" s="237"/>
      <c r="FA1605" s="237"/>
      <c r="FB1605" s="237"/>
      <c r="FC1605" s="237"/>
      <c r="FD1605" s="237"/>
      <c r="FE1605" s="237"/>
      <c r="FF1605" s="237"/>
      <c r="FG1605" s="237"/>
      <c r="FH1605" s="237"/>
      <c r="FI1605" s="237"/>
      <c r="FJ1605" s="237"/>
      <c r="FK1605" s="237"/>
      <c r="FL1605" s="237"/>
      <c r="FM1605" s="237"/>
      <c r="FN1605" s="237"/>
      <c r="FO1605" s="237"/>
      <c r="FP1605" s="237"/>
      <c r="FQ1605" s="237"/>
      <c r="FR1605" s="237"/>
      <c r="FS1605" s="237"/>
      <c r="FT1605" s="237"/>
      <c r="FU1605" s="237"/>
      <c r="FV1605" s="237"/>
      <c r="FW1605" s="237"/>
      <c r="FX1605" s="237"/>
      <c r="FY1605" s="237"/>
      <c r="FZ1605" s="237"/>
      <c r="GA1605" s="237"/>
      <c r="GB1605" s="237"/>
      <c r="GC1605" s="237"/>
      <c r="GD1605" s="237"/>
      <c r="GE1605" s="237"/>
      <c r="GF1605" s="237"/>
      <c r="GG1605" s="237"/>
      <c r="GH1605" s="237"/>
      <c r="GI1605" s="237"/>
      <c r="GJ1605" s="237"/>
      <c r="GK1605" s="237"/>
      <c r="GL1605" s="237"/>
      <c r="GM1605" s="237"/>
      <c r="GN1605" s="237"/>
      <c r="GO1605" s="237"/>
      <c r="GP1605" s="237"/>
      <c r="GQ1605" s="237"/>
    </row>
    <row r="1606" spans="1:199" s="81" customFormat="1" ht="15" hidden="1">
      <c r="A1606" s="176" t="s">
        <v>3481</v>
      </c>
      <c r="B1606" s="241" t="s">
        <v>6770</v>
      </c>
      <c r="C1606" s="242">
        <v>0</v>
      </c>
      <c r="D1606" s="242">
        <v>0</v>
      </c>
      <c r="E1606" s="242">
        <v>0</v>
      </c>
      <c r="F1606" s="242">
        <v>0</v>
      </c>
      <c r="G1606" s="242">
        <v>0</v>
      </c>
      <c r="H1606" s="242">
        <v>0</v>
      </c>
      <c r="I1606" s="242">
        <v>0</v>
      </c>
      <c r="J1606" s="242">
        <v>0</v>
      </c>
      <c r="K1606" s="242">
        <v>0</v>
      </c>
      <c r="L1606" s="242">
        <v>0</v>
      </c>
      <c r="M1606" s="242">
        <v>0</v>
      </c>
      <c r="N1606" s="242">
        <v>0</v>
      </c>
      <c r="O1606" s="242">
        <v>0</v>
      </c>
      <c r="P1606" s="28"/>
      <c r="Q1606" s="242">
        <f>SUM(D1606:O1606)</f>
        <v>0</v>
      </c>
      <c r="R1606" s="242">
        <f>IF($R$19&lt;1,0,Q1606/$R$19)</f>
        <v>0</v>
      </c>
      <c r="S1606" s="243"/>
      <c r="T1606" s="351">
        <f>IF(Q1606=0,0,1)+IF(C1606=0,0,1)+IF(D1606=0,0,1)+IF(E1606=0,0,1)+IF(F1606=0,0,1)+IF(G1606=0,0,1)+IF(H1606=0,0,1)+IF(I1606=0,0,1)+IF(J1606=0,0,1)+IF(K1606=0,0,1)+IF(L1606=0,0,1)+IF(M1606=0,0,1)+IF(N1606=0,0,1)+IF(O1606=0,0,1)</f>
        <v>0</v>
      </c>
      <c r="U1606" s="237"/>
      <c r="V1606" s="237"/>
      <c r="W1606" s="237"/>
      <c r="X1606" s="237"/>
      <c r="Y1606" s="237"/>
      <c r="Z1606" s="237"/>
      <c r="AA1606" s="237"/>
      <c r="AB1606" s="237"/>
      <c r="AC1606" s="237"/>
      <c r="AD1606" s="237"/>
      <c r="AE1606" s="237"/>
      <c r="AF1606" s="237"/>
      <c r="AG1606" s="237"/>
      <c r="AH1606" s="237"/>
      <c r="AI1606" s="237"/>
      <c r="AJ1606" s="237"/>
      <c r="AK1606" s="237"/>
      <c r="AL1606" s="237"/>
      <c r="AM1606" s="237"/>
      <c r="AN1606" s="237"/>
      <c r="AO1606" s="237"/>
      <c r="AP1606" s="237"/>
      <c r="AQ1606" s="237"/>
      <c r="AR1606" s="237"/>
      <c r="AS1606" s="237"/>
      <c r="AT1606" s="237"/>
      <c r="AU1606" s="237"/>
      <c r="AV1606" s="237"/>
      <c r="AW1606" s="237"/>
      <c r="AX1606" s="237"/>
      <c r="AY1606" s="237"/>
      <c r="AZ1606" s="237"/>
      <c r="BA1606" s="237"/>
      <c r="BB1606" s="237"/>
      <c r="BC1606" s="237"/>
      <c r="BD1606" s="237"/>
      <c r="BE1606" s="237"/>
      <c r="BF1606" s="237"/>
      <c r="BG1606" s="237"/>
      <c r="BH1606" s="237"/>
      <c r="BI1606" s="237"/>
      <c r="BJ1606" s="237"/>
      <c r="BK1606" s="237"/>
      <c r="BL1606" s="237"/>
      <c r="BM1606" s="237"/>
      <c r="BN1606" s="237"/>
      <c r="BO1606" s="237"/>
      <c r="BP1606" s="237"/>
      <c r="BQ1606" s="237"/>
      <c r="BR1606" s="237"/>
      <c r="BS1606" s="237"/>
      <c r="BT1606" s="237"/>
      <c r="BU1606" s="237"/>
      <c r="BV1606" s="237"/>
      <c r="BW1606" s="237"/>
      <c r="BX1606" s="237"/>
      <c r="BY1606" s="237"/>
      <c r="BZ1606" s="237"/>
      <c r="CA1606" s="237"/>
      <c r="CB1606" s="237"/>
      <c r="CC1606" s="237"/>
      <c r="CD1606" s="237"/>
      <c r="CE1606" s="237"/>
      <c r="CF1606" s="237"/>
      <c r="CG1606" s="237"/>
      <c r="CH1606" s="237"/>
      <c r="CI1606" s="237"/>
      <c r="CJ1606" s="237"/>
      <c r="CK1606" s="237"/>
      <c r="CL1606" s="237"/>
      <c r="CM1606" s="237"/>
      <c r="CN1606" s="237"/>
      <c r="CO1606" s="237"/>
      <c r="CP1606" s="237"/>
      <c r="CQ1606" s="237"/>
      <c r="CR1606" s="237"/>
      <c r="CS1606" s="237"/>
      <c r="CT1606" s="237"/>
      <c r="CU1606" s="237"/>
      <c r="CV1606" s="237"/>
      <c r="CW1606" s="237"/>
      <c r="CX1606" s="237"/>
      <c r="CY1606" s="237"/>
      <c r="CZ1606" s="237"/>
      <c r="DA1606" s="237"/>
      <c r="DB1606" s="237"/>
      <c r="DC1606" s="237"/>
      <c r="DD1606" s="237"/>
      <c r="DE1606" s="237"/>
      <c r="DF1606" s="237"/>
      <c r="DG1606" s="237"/>
      <c r="DH1606" s="237"/>
      <c r="DI1606" s="237"/>
      <c r="DJ1606" s="237"/>
      <c r="DK1606" s="237"/>
      <c r="DL1606" s="237"/>
      <c r="DM1606" s="237"/>
      <c r="DN1606" s="237"/>
      <c r="DO1606" s="237"/>
      <c r="DP1606" s="237"/>
      <c r="DQ1606" s="237"/>
      <c r="DR1606" s="237"/>
      <c r="DS1606" s="237"/>
      <c r="DT1606" s="237"/>
      <c r="DU1606" s="237"/>
      <c r="DV1606" s="237"/>
      <c r="DW1606" s="237"/>
      <c r="DX1606" s="237"/>
      <c r="DY1606" s="237"/>
      <c r="DZ1606" s="237"/>
      <c r="EA1606" s="237"/>
      <c r="EB1606" s="237"/>
      <c r="EC1606" s="237"/>
      <c r="ED1606" s="237"/>
      <c r="EE1606" s="237"/>
      <c r="EF1606" s="237"/>
      <c r="EG1606" s="237"/>
      <c r="EH1606" s="237"/>
      <c r="EI1606" s="237"/>
      <c r="EJ1606" s="237"/>
      <c r="EK1606" s="237"/>
      <c r="EL1606" s="237"/>
      <c r="EM1606" s="237"/>
      <c r="EN1606" s="237"/>
      <c r="EO1606" s="237"/>
      <c r="EP1606" s="237"/>
      <c r="EQ1606" s="237"/>
      <c r="ER1606" s="237"/>
      <c r="ES1606" s="237"/>
      <c r="ET1606" s="237"/>
      <c r="EU1606" s="237"/>
      <c r="EV1606" s="237"/>
      <c r="EW1606" s="237"/>
      <c r="EX1606" s="237"/>
      <c r="EY1606" s="237"/>
      <c r="EZ1606" s="237"/>
      <c r="FA1606" s="237"/>
      <c r="FB1606" s="237"/>
      <c r="FC1606" s="237"/>
      <c r="FD1606" s="237"/>
      <c r="FE1606" s="237"/>
      <c r="FF1606" s="237"/>
      <c r="FG1606" s="237"/>
      <c r="FH1606" s="237"/>
      <c r="FI1606" s="237"/>
      <c r="FJ1606" s="237"/>
      <c r="FK1606" s="237"/>
      <c r="FL1606" s="237"/>
      <c r="FM1606" s="237"/>
      <c r="FN1606" s="237"/>
      <c r="FO1606" s="237"/>
      <c r="FP1606" s="237"/>
      <c r="FQ1606" s="237"/>
      <c r="FR1606" s="237"/>
      <c r="FS1606" s="237"/>
      <c r="FT1606" s="237"/>
      <c r="FU1606" s="237"/>
      <c r="FV1606" s="237"/>
      <c r="FW1606" s="237"/>
      <c r="FX1606" s="237"/>
      <c r="FY1606" s="237"/>
      <c r="FZ1606" s="237"/>
      <c r="GA1606" s="237"/>
      <c r="GB1606" s="237"/>
      <c r="GC1606" s="237"/>
      <c r="GD1606" s="237"/>
      <c r="GE1606" s="237"/>
      <c r="GF1606" s="237"/>
      <c r="GG1606" s="237"/>
      <c r="GH1606" s="237"/>
      <c r="GI1606" s="237"/>
      <c r="GJ1606" s="237"/>
      <c r="GK1606" s="237"/>
      <c r="GL1606" s="237"/>
      <c r="GM1606" s="237"/>
      <c r="GN1606" s="237"/>
      <c r="GO1606" s="237"/>
      <c r="GP1606" s="237"/>
      <c r="GQ1606" s="237"/>
    </row>
    <row r="1607" spans="1:199" s="81" customFormat="1" ht="15" hidden="1">
      <c r="A1607" s="176" t="s">
        <v>3482</v>
      </c>
      <c r="B1607" s="241" t="s">
        <v>6771</v>
      </c>
      <c r="C1607" s="242">
        <v>0</v>
      </c>
      <c r="D1607" s="242">
        <v>0</v>
      </c>
      <c r="E1607" s="242">
        <v>0</v>
      </c>
      <c r="F1607" s="242">
        <v>0</v>
      </c>
      <c r="G1607" s="242">
        <v>0</v>
      </c>
      <c r="H1607" s="242">
        <v>0</v>
      </c>
      <c r="I1607" s="242">
        <v>0</v>
      </c>
      <c r="J1607" s="242">
        <v>0</v>
      </c>
      <c r="K1607" s="242">
        <v>0</v>
      </c>
      <c r="L1607" s="242">
        <v>0</v>
      </c>
      <c r="M1607" s="242">
        <v>0</v>
      </c>
      <c r="N1607" s="242">
        <v>0</v>
      </c>
      <c r="O1607" s="242">
        <v>0</v>
      </c>
      <c r="P1607" s="28"/>
      <c r="Q1607" s="242">
        <f>SUM(D1607:O1607)</f>
        <v>0</v>
      </c>
      <c r="R1607" s="242">
        <f>IF($R$19&lt;1,0,Q1607/$R$19)</f>
        <v>0</v>
      </c>
      <c r="S1607" s="243"/>
      <c r="T1607" s="351">
        <f>IF(Q1607=0,0,1)+IF(C1607=0,0,1)+IF(D1607=0,0,1)+IF(E1607=0,0,1)+IF(F1607=0,0,1)+IF(G1607=0,0,1)+IF(H1607=0,0,1)+IF(I1607=0,0,1)+IF(J1607=0,0,1)+IF(K1607=0,0,1)+IF(L1607=0,0,1)+IF(M1607=0,0,1)+IF(N1607=0,0,1)+IF(O1607=0,0,1)</f>
        <v>0</v>
      </c>
      <c r="U1607" s="237"/>
      <c r="V1607" s="237"/>
      <c r="W1607" s="237"/>
      <c r="X1607" s="237"/>
      <c r="Y1607" s="237"/>
      <c r="Z1607" s="237"/>
      <c r="AA1607" s="237"/>
      <c r="AB1607" s="237"/>
      <c r="AC1607" s="237"/>
      <c r="AD1607" s="237"/>
      <c r="AE1607" s="237"/>
      <c r="AF1607" s="237"/>
      <c r="AG1607" s="237"/>
      <c r="AH1607" s="237"/>
      <c r="AI1607" s="237"/>
      <c r="AJ1607" s="237"/>
      <c r="AK1607" s="237"/>
      <c r="AL1607" s="237"/>
      <c r="AM1607" s="237"/>
      <c r="AN1607" s="237"/>
      <c r="AO1607" s="237"/>
      <c r="AP1607" s="237"/>
      <c r="AQ1607" s="237"/>
      <c r="AR1607" s="237"/>
      <c r="AS1607" s="237"/>
      <c r="AT1607" s="237"/>
      <c r="AU1607" s="237"/>
      <c r="AV1607" s="237"/>
      <c r="AW1607" s="237"/>
      <c r="AX1607" s="237"/>
      <c r="AY1607" s="237"/>
      <c r="AZ1607" s="237"/>
      <c r="BA1607" s="237"/>
      <c r="BB1607" s="237"/>
      <c r="BC1607" s="237"/>
      <c r="BD1607" s="237"/>
      <c r="BE1607" s="237"/>
      <c r="BF1607" s="237"/>
      <c r="BG1607" s="237"/>
      <c r="BH1607" s="237"/>
      <c r="BI1607" s="237"/>
      <c r="BJ1607" s="237"/>
      <c r="BK1607" s="237"/>
      <c r="BL1607" s="237"/>
      <c r="BM1607" s="237"/>
      <c r="BN1607" s="237"/>
      <c r="BO1607" s="237"/>
      <c r="BP1607" s="237"/>
      <c r="BQ1607" s="237"/>
      <c r="BR1607" s="237"/>
      <c r="BS1607" s="237"/>
      <c r="BT1607" s="237"/>
      <c r="BU1607" s="237"/>
      <c r="BV1607" s="237"/>
      <c r="BW1607" s="237"/>
      <c r="BX1607" s="237"/>
      <c r="BY1607" s="237"/>
      <c r="BZ1607" s="237"/>
      <c r="CA1607" s="237"/>
      <c r="CB1607" s="237"/>
      <c r="CC1607" s="237"/>
      <c r="CD1607" s="237"/>
      <c r="CE1607" s="237"/>
      <c r="CF1607" s="237"/>
      <c r="CG1607" s="237"/>
      <c r="CH1607" s="237"/>
      <c r="CI1607" s="237"/>
      <c r="CJ1607" s="237"/>
      <c r="CK1607" s="237"/>
      <c r="CL1607" s="237"/>
      <c r="CM1607" s="237"/>
      <c r="CN1607" s="237"/>
      <c r="CO1607" s="237"/>
      <c r="CP1607" s="237"/>
      <c r="CQ1607" s="237"/>
      <c r="CR1607" s="237"/>
      <c r="CS1607" s="237"/>
      <c r="CT1607" s="237"/>
      <c r="CU1607" s="237"/>
      <c r="CV1607" s="237"/>
      <c r="CW1607" s="237"/>
      <c r="CX1607" s="237"/>
      <c r="CY1607" s="237"/>
      <c r="CZ1607" s="237"/>
      <c r="DA1607" s="237"/>
      <c r="DB1607" s="237"/>
      <c r="DC1607" s="237"/>
      <c r="DD1607" s="237"/>
      <c r="DE1607" s="237"/>
      <c r="DF1607" s="237"/>
      <c r="DG1607" s="237"/>
      <c r="DH1607" s="237"/>
      <c r="DI1607" s="237"/>
      <c r="DJ1607" s="237"/>
      <c r="DK1607" s="237"/>
      <c r="DL1607" s="237"/>
      <c r="DM1607" s="237"/>
      <c r="DN1607" s="237"/>
      <c r="DO1607" s="237"/>
      <c r="DP1607" s="237"/>
      <c r="DQ1607" s="237"/>
      <c r="DR1607" s="237"/>
      <c r="DS1607" s="237"/>
      <c r="DT1607" s="237"/>
      <c r="DU1607" s="237"/>
      <c r="DV1607" s="237"/>
      <c r="DW1607" s="237"/>
      <c r="DX1607" s="237"/>
      <c r="DY1607" s="237"/>
      <c r="DZ1607" s="237"/>
      <c r="EA1607" s="237"/>
      <c r="EB1607" s="237"/>
      <c r="EC1607" s="237"/>
      <c r="ED1607" s="237"/>
      <c r="EE1607" s="237"/>
      <c r="EF1607" s="237"/>
      <c r="EG1607" s="237"/>
      <c r="EH1607" s="237"/>
      <c r="EI1607" s="237"/>
      <c r="EJ1607" s="237"/>
      <c r="EK1607" s="237"/>
      <c r="EL1607" s="237"/>
      <c r="EM1607" s="237"/>
      <c r="EN1607" s="237"/>
      <c r="EO1607" s="237"/>
      <c r="EP1607" s="237"/>
      <c r="EQ1607" s="237"/>
      <c r="ER1607" s="237"/>
      <c r="ES1607" s="237"/>
      <c r="ET1607" s="237"/>
      <c r="EU1607" s="237"/>
      <c r="EV1607" s="237"/>
      <c r="EW1607" s="237"/>
      <c r="EX1607" s="237"/>
      <c r="EY1607" s="237"/>
      <c r="EZ1607" s="237"/>
      <c r="FA1607" s="237"/>
      <c r="FB1607" s="237"/>
      <c r="FC1607" s="237"/>
      <c r="FD1607" s="237"/>
      <c r="FE1607" s="237"/>
      <c r="FF1607" s="237"/>
      <c r="FG1607" s="237"/>
      <c r="FH1607" s="237"/>
      <c r="FI1607" s="237"/>
      <c r="FJ1607" s="237"/>
      <c r="FK1607" s="237"/>
      <c r="FL1607" s="237"/>
      <c r="FM1607" s="237"/>
      <c r="FN1607" s="237"/>
      <c r="FO1607" s="237"/>
      <c r="FP1607" s="237"/>
      <c r="FQ1607" s="237"/>
      <c r="FR1607" s="237"/>
      <c r="FS1607" s="237"/>
      <c r="FT1607" s="237"/>
      <c r="FU1607" s="237"/>
      <c r="FV1607" s="237"/>
      <c r="FW1607" s="237"/>
      <c r="FX1607" s="237"/>
      <c r="FY1607" s="237"/>
      <c r="FZ1607" s="237"/>
      <c r="GA1607" s="237"/>
      <c r="GB1607" s="237"/>
      <c r="GC1607" s="237"/>
      <c r="GD1607" s="237"/>
      <c r="GE1607" s="237"/>
      <c r="GF1607" s="237"/>
      <c r="GG1607" s="237"/>
      <c r="GH1607" s="237"/>
      <c r="GI1607" s="237"/>
      <c r="GJ1607" s="237"/>
      <c r="GK1607" s="237"/>
      <c r="GL1607" s="237"/>
      <c r="GM1607" s="237"/>
      <c r="GN1607" s="237"/>
      <c r="GO1607" s="237"/>
      <c r="GP1607" s="237"/>
      <c r="GQ1607" s="237"/>
    </row>
    <row r="1608" spans="1:199" s="81" customFormat="1" ht="15" hidden="1">
      <c r="A1608" s="176" t="s">
        <v>3483</v>
      </c>
      <c r="B1608" s="241" t="s">
        <v>6772</v>
      </c>
      <c r="C1608" s="242">
        <v>0</v>
      </c>
      <c r="D1608" s="242">
        <v>0</v>
      </c>
      <c r="E1608" s="242">
        <v>0</v>
      </c>
      <c r="F1608" s="242">
        <v>0</v>
      </c>
      <c r="G1608" s="242">
        <v>0</v>
      </c>
      <c r="H1608" s="242">
        <v>0</v>
      </c>
      <c r="I1608" s="242">
        <v>0</v>
      </c>
      <c r="J1608" s="242">
        <v>0</v>
      </c>
      <c r="K1608" s="242">
        <v>0</v>
      </c>
      <c r="L1608" s="242">
        <v>0</v>
      </c>
      <c r="M1608" s="242">
        <v>0</v>
      </c>
      <c r="N1608" s="242">
        <v>0</v>
      </c>
      <c r="O1608" s="242">
        <v>0</v>
      </c>
      <c r="P1608" s="28"/>
      <c r="Q1608" s="242">
        <f>SUM(D1608:O1608)</f>
        <v>0</v>
      </c>
      <c r="R1608" s="242">
        <f>IF($R$19&lt;1,0,Q1608/$R$19)</f>
        <v>0</v>
      </c>
      <c r="S1608" s="243"/>
      <c r="T1608" s="351">
        <f>IF(Q1608=0,0,1)+IF(C1608=0,0,1)+IF(D1608=0,0,1)+IF(E1608=0,0,1)+IF(F1608=0,0,1)+IF(G1608=0,0,1)+IF(H1608=0,0,1)+IF(I1608=0,0,1)+IF(J1608=0,0,1)+IF(K1608=0,0,1)+IF(L1608=0,0,1)+IF(M1608=0,0,1)+IF(N1608=0,0,1)+IF(O1608=0,0,1)</f>
        <v>0</v>
      </c>
      <c r="U1608" s="237"/>
      <c r="V1608" s="237"/>
      <c r="W1608" s="237"/>
      <c r="X1608" s="237"/>
      <c r="Y1608" s="237"/>
      <c r="Z1608" s="237"/>
      <c r="AA1608" s="237"/>
      <c r="AB1608" s="237"/>
      <c r="AC1608" s="237"/>
      <c r="AD1608" s="237"/>
      <c r="AE1608" s="237"/>
      <c r="AF1608" s="237"/>
      <c r="AG1608" s="237"/>
      <c r="AH1608" s="237"/>
      <c r="AI1608" s="237"/>
      <c r="AJ1608" s="237"/>
      <c r="AK1608" s="237"/>
      <c r="AL1608" s="237"/>
      <c r="AM1608" s="237"/>
      <c r="AN1608" s="237"/>
      <c r="AO1608" s="237"/>
      <c r="AP1608" s="237"/>
      <c r="AQ1608" s="237"/>
      <c r="AR1608" s="237"/>
      <c r="AS1608" s="237"/>
      <c r="AT1608" s="237"/>
      <c r="AU1608" s="237"/>
      <c r="AV1608" s="237"/>
      <c r="AW1608" s="237"/>
      <c r="AX1608" s="237"/>
      <c r="AY1608" s="237"/>
      <c r="AZ1608" s="237"/>
      <c r="BA1608" s="237"/>
      <c r="BB1608" s="237"/>
      <c r="BC1608" s="237"/>
      <c r="BD1608" s="237"/>
      <c r="BE1608" s="237"/>
      <c r="BF1608" s="237"/>
      <c r="BG1608" s="237"/>
      <c r="BH1608" s="237"/>
      <c r="BI1608" s="237"/>
      <c r="BJ1608" s="237"/>
      <c r="BK1608" s="237"/>
      <c r="BL1608" s="237"/>
      <c r="BM1608" s="237"/>
      <c r="BN1608" s="237"/>
      <c r="BO1608" s="237"/>
      <c r="BP1608" s="237"/>
      <c r="BQ1608" s="237"/>
      <c r="BR1608" s="237"/>
      <c r="BS1608" s="237"/>
      <c r="BT1608" s="237"/>
      <c r="BU1608" s="237"/>
      <c r="BV1608" s="237"/>
      <c r="BW1608" s="237"/>
      <c r="BX1608" s="237"/>
      <c r="BY1608" s="237"/>
      <c r="BZ1608" s="237"/>
      <c r="CA1608" s="237"/>
      <c r="CB1608" s="237"/>
      <c r="CC1608" s="237"/>
      <c r="CD1608" s="237"/>
      <c r="CE1608" s="237"/>
      <c r="CF1608" s="237"/>
      <c r="CG1608" s="237"/>
      <c r="CH1608" s="237"/>
      <c r="CI1608" s="237"/>
      <c r="CJ1608" s="237"/>
      <c r="CK1608" s="237"/>
      <c r="CL1608" s="237"/>
      <c r="CM1608" s="237"/>
      <c r="CN1608" s="237"/>
      <c r="CO1608" s="237"/>
      <c r="CP1608" s="237"/>
      <c r="CQ1608" s="237"/>
      <c r="CR1608" s="237"/>
      <c r="CS1608" s="237"/>
      <c r="CT1608" s="237"/>
      <c r="CU1608" s="237"/>
      <c r="CV1608" s="237"/>
      <c r="CW1608" s="237"/>
      <c r="CX1608" s="237"/>
      <c r="CY1608" s="237"/>
      <c r="CZ1608" s="237"/>
      <c r="DA1608" s="237"/>
      <c r="DB1608" s="237"/>
      <c r="DC1608" s="237"/>
      <c r="DD1608" s="237"/>
      <c r="DE1608" s="237"/>
      <c r="DF1608" s="237"/>
      <c r="DG1608" s="237"/>
      <c r="DH1608" s="237"/>
      <c r="DI1608" s="237"/>
      <c r="DJ1608" s="237"/>
      <c r="DK1608" s="237"/>
      <c r="DL1608" s="237"/>
      <c r="DM1608" s="237"/>
      <c r="DN1608" s="237"/>
      <c r="DO1608" s="237"/>
      <c r="DP1608" s="237"/>
      <c r="DQ1608" s="237"/>
      <c r="DR1608" s="237"/>
      <c r="DS1608" s="237"/>
      <c r="DT1608" s="237"/>
      <c r="DU1608" s="237"/>
      <c r="DV1608" s="237"/>
      <c r="DW1608" s="237"/>
      <c r="DX1608" s="237"/>
      <c r="DY1608" s="237"/>
      <c r="DZ1608" s="237"/>
      <c r="EA1608" s="237"/>
      <c r="EB1608" s="237"/>
      <c r="EC1608" s="237"/>
      <c r="ED1608" s="237"/>
      <c r="EE1608" s="237"/>
      <c r="EF1608" s="237"/>
      <c r="EG1608" s="237"/>
      <c r="EH1608" s="237"/>
      <c r="EI1608" s="237"/>
      <c r="EJ1608" s="237"/>
      <c r="EK1608" s="237"/>
      <c r="EL1608" s="237"/>
      <c r="EM1608" s="237"/>
      <c r="EN1608" s="237"/>
      <c r="EO1608" s="237"/>
      <c r="EP1608" s="237"/>
      <c r="EQ1608" s="237"/>
      <c r="ER1608" s="237"/>
      <c r="ES1608" s="237"/>
      <c r="ET1608" s="237"/>
      <c r="EU1608" s="237"/>
      <c r="EV1608" s="237"/>
      <c r="EW1608" s="237"/>
      <c r="EX1608" s="237"/>
      <c r="EY1608" s="237"/>
      <c r="EZ1608" s="237"/>
      <c r="FA1608" s="237"/>
      <c r="FB1608" s="237"/>
      <c r="FC1608" s="237"/>
      <c r="FD1608" s="237"/>
      <c r="FE1608" s="237"/>
      <c r="FF1608" s="237"/>
      <c r="FG1608" s="237"/>
      <c r="FH1608" s="237"/>
      <c r="FI1608" s="237"/>
      <c r="FJ1608" s="237"/>
      <c r="FK1608" s="237"/>
      <c r="FL1608" s="237"/>
      <c r="FM1608" s="237"/>
      <c r="FN1608" s="237"/>
      <c r="FO1608" s="237"/>
      <c r="FP1608" s="237"/>
      <c r="FQ1608" s="237"/>
      <c r="FR1608" s="237"/>
      <c r="FS1608" s="237"/>
      <c r="FT1608" s="237"/>
      <c r="FU1608" s="237"/>
      <c r="FV1608" s="237"/>
      <c r="FW1608" s="237"/>
      <c r="FX1608" s="237"/>
      <c r="FY1608" s="237"/>
      <c r="FZ1608" s="237"/>
      <c r="GA1608" s="237"/>
      <c r="GB1608" s="237"/>
      <c r="GC1608" s="237"/>
      <c r="GD1608" s="237"/>
      <c r="GE1608" s="237"/>
      <c r="GF1608" s="237"/>
      <c r="GG1608" s="237"/>
      <c r="GH1608" s="237"/>
      <c r="GI1608" s="237"/>
      <c r="GJ1608" s="237"/>
      <c r="GK1608" s="237"/>
      <c r="GL1608" s="237"/>
      <c r="GM1608" s="237"/>
      <c r="GN1608" s="237"/>
      <c r="GO1608" s="237"/>
      <c r="GP1608" s="237"/>
      <c r="GQ1608" s="237"/>
    </row>
    <row r="1609" spans="1:199" s="81" customFormat="1" ht="15" hidden="1">
      <c r="A1609" s="176" t="s">
        <v>3484</v>
      </c>
      <c r="B1609" s="241" t="s">
        <v>6707</v>
      </c>
      <c r="C1609" s="242">
        <v>0</v>
      </c>
      <c r="D1609" s="242">
        <v>0</v>
      </c>
      <c r="E1609" s="242">
        <v>0</v>
      </c>
      <c r="F1609" s="242">
        <v>0</v>
      </c>
      <c r="G1609" s="242">
        <v>0</v>
      </c>
      <c r="H1609" s="242">
        <v>0</v>
      </c>
      <c r="I1609" s="242">
        <v>0</v>
      </c>
      <c r="J1609" s="242">
        <v>0</v>
      </c>
      <c r="K1609" s="242">
        <v>0</v>
      </c>
      <c r="L1609" s="242">
        <v>0</v>
      </c>
      <c r="M1609" s="242">
        <v>0</v>
      </c>
      <c r="N1609" s="242">
        <v>0</v>
      </c>
      <c r="O1609" s="242">
        <v>0</v>
      </c>
      <c r="P1609" s="28"/>
      <c r="Q1609" s="242">
        <f>SUM(D1609:O1609)</f>
        <v>0</v>
      </c>
      <c r="R1609" s="242">
        <f>IF($R$19&lt;1,0,Q1609/$R$19)</f>
        <v>0</v>
      </c>
      <c r="S1609" s="243"/>
      <c r="T1609" s="351">
        <f>IF(Q1609=0,0,1)+IF(C1609=0,0,1)+IF(D1609=0,0,1)+IF(E1609=0,0,1)+IF(F1609=0,0,1)+IF(G1609=0,0,1)+IF(H1609=0,0,1)+IF(I1609=0,0,1)+IF(J1609=0,0,1)+IF(K1609=0,0,1)+IF(L1609=0,0,1)+IF(M1609=0,0,1)+IF(N1609=0,0,1)+IF(O1609=0,0,1)</f>
        <v>0</v>
      </c>
      <c r="U1609" s="237"/>
      <c r="V1609" s="237"/>
      <c r="W1609" s="237"/>
      <c r="X1609" s="237"/>
      <c r="Y1609" s="237"/>
      <c r="Z1609" s="237"/>
      <c r="AA1609" s="237"/>
      <c r="AB1609" s="237"/>
      <c r="AC1609" s="237"/>
      <c r="AD1609" s="237"/>
      <c r="AE1609" s="237"/>
      <c r="AF1609" s="237"/>
      <c r="AG1609" s="237"/>
      <c r="AH1609" s="237"/>
      <c r="AI1609" s="237"/>
      <c r="AJ1609" s="237"/>
      <c r="AK1609" s="237"/>
      <c r="AL1609" s="237"/>
      <c r="AM1609" s="237"/>
      <c r="AN1609" s="237"/>
      <c r="AO1609" s="237"/>
      <c r="AP1609" s="237"/>
      <c r="AQ1609" s="237"/>
      <c r="AR1609" s="237"/>
      <c r="AS1609" s="237"/>
      <c r="AT1609" s="237"/>
      <c r="AU1609" s="237"/>
      <c r="AV1609" s="237"/>
      <c r="AW1609" s="237"/>
      <c r="AX1609" s="237"/>
      <c r="AY1609" s="237"/>
      <c r="AZ1609" s="237"/>
      <c r="BA1609" s="237"/>
      <c r="BB1609" s="237"/>
      <c r="BC1609" s="237"/>
      <c r="BD1609" s="237"/>
      <c r="BE1609" s="237"/>
      <c r="BF1609" s="237"/>
      <c r="BG1609" s="237"/>
      <c r="BH1609" s="237"/>
      <c r="BI1609" s="237"/>
      <c r="BJ1609" s="237"/>
      <c r="BK1609" s="237"/>
      <c r="BL1609" s="237"/>
      <c r="BM1609" s="237"/>
      <c r="BN1609" s="237"/>
      <c r="BO1609" s="237"/>
      <c r="BP1609" s="237"/>
      <c r="BQ1609" s="237"/>
      <c r="BR1609" s="237"/>
      <c r="BS1609" s="237"/>
      <c r="BT1609" s="237"/>
      <c r="BU1609" s="237"/>
      <c r="BV1609" s="237"/>
      <c r="BW1609" s="237"/>
      <c r="BX1609" s="237"/>
      <c r="BY1609" s="237"/>
      <c r="BZ1609" s="237"/>
      <c r="CA1609" s="237"/>
      <c r="CB1609" s="237"/>
      <c r="CC1609" s="237"/>
      <c r="CD1609" s="237"/>
      <c r="CE1609" s="237"/>
      <c r="CF1609" s="237"/>
      <c r="CG1609" s="237"/>
      <c r="CH1609" s="237"/>
      <c r="CI1609" s="237"/>
      <c r="CJ1609" s="237"/>
      <c r="CK1609" s="237"/>
      <c r="CL1609" s="237"/>
      <c r="CM1609" s="237"/>
      <c r="CN1609" s="237"/>
      <c r="CO1609" s="237"/>
      <c r="CP1609" s="237"/>
      <c r="CQ1609" s="237"/>
      <c r="CR1609" s="237"/>
      <c r="CS1609" s="237"/>
      <c r="CT1609" s="237"/>
      <c r="CU1609" s="237"/>
      <c r="CV1609" s="237"/>
      <c r="CW1609" s="237"/>
      <c r="CX1609" s="237"/>
      <c r="CY1609" s="237"/>
      <c r="CZ1609" s="237"/>
      <c r="DA1609" s="237"/>
      <c r="DB1609" s="237"/>
      <c r="DC1609" s="237"/>
      <c r="DD1609" s="237"/>
      <c r="DE1609" s="237"/>
      <c r="DF1609" s="237"/>
      <c r="DG1609" s="237"/>
      <c r="DH1609" s="237"/>
      <c r="DI1609" s="237"/>
      <c r="DJ1609" s="237"/>
      <c r="DK1609" s="237"/>
      <c r="DL1609" s="237"/>
      <c r="DM1609" s="237"/>
      <c r="DN1609" s="237"/>
      <c r="DO1609" s="237"/>
      <c r="DP1609" s="237"/>
      <c r="DQ1609" s="237"/>
      <c r="DR1609" s="237"/>
      <c r="DS1609" s="237"/>
      <c r="DT1609" s="237"/>
      <c r="DU1609" s="237"/>
      <c r="DV1609" s="237"/>
      <c r="DW1609" s="237"/>
      <c r="DX1609" s="237"/>
      <c r="DY1609" s="237"/>
      <c r="DZ1609" s="237"/>
      <c r="EA1609" s="237"/>
      <c r="EB1609" s="237"/>
      <c r="EC1609" s="237"/>
      <c r="ED1609" s="237"/>
      <c r="EE1609" s="237"/>
      <c r="EF1609" s="237"/>
      <c r="EG1609" s="237"/>
      <c r="EH1609" s="237"/>
      <c r="EI1609" s="237"/>
      <c r="EJ1609" s="237"/>
      <c r="EK1609" s="237"/>
      <c r="EL1609" s="237"/>
      <c r="EM1609" s="237"/>
      <c r="EN1609" s="237"/>
      <c r="EO1609" s="237"/>
      <c r="EP1609" s="237"/>
      <c r="EQ1609" s="237"/>
      <c r="ER1609" s="237"/>
      <c r="ES1609" s="237"/>
      <c r="ET1609" s="237"/>
      <c r="EU1609" s="237"/>
      <c r="EV1609" s="237"/>
      <c r="EW1609" s="237"/>
      <c r="EX1609" s="237"/>
      <c r="EY1609" s="237"/>
      <c r="EZ1609" s="237"/>
      <c r="FA1609" s="237"/>
      <c r="FB1609" s="237"/>
      <c r="FC1609" s="237"/>
      <c r="FD1609" s="237"/>
      <c r="FE1609" s="237"/>
      <c r="FF1609" s="237"/>
      <c r="FG1609" s="237"/>
      <c r="FH1609" s="237"/>
      <c r="FI1609" s="237"/>
      <c r="FJ1609" s="237"/>
      <c r="FK1609" s="237"/>
      <c r="FL1609" s="237"/>
      <c r="FM1609" s="237"/>
      <c r="FN1609" s="237"/>
      <c r="FO1609" s="237"/>
      <c r="FP1609" s="237"/>
      <c r="FQ1609" s="237"/>
      <c r="FR1609" s="237"/>
      <c r="FS1609" s="237"/>
      <c r="FT1609" s="237"/>
      <c r="FU1609" s="237"/>
      <c r="FV1609" s="237"/>
      <c r="FW1609" s="237"/>
      <c r="FX1609" s="237"/>
      <c r="FY1609" s="237"/>
      <c r="FZ1609" s="237"/>
      <c r="GA1609" s="237"/>
      <c r="GB1609" s="237"/>
      <c r="GC1609" s="237"/>
      <c r="GD1609" s="237"/>
      <c r="GE1609" s="237"/>
      <c r="GF1609" s="237"/>
      <c r="GG1609" s="237"/>
      <c r="GH1609" s="237"/>
      <c r="GI1609" s="237"/>
      <c r="GJ1609" s="237"/>
      <c r="GK1609" s="237"/>
      <c r="GL1609" s="237"/>
      <c r="GM1609" s="237"/>
      <c r="GN1609" s="237"/>
      <c r="GO1609" s="237"/>
      <c r="GP1609" s="237"/>
      <c r="GQ1609" s="237"/>
    </row>
    <row r="1610" spans="1:199" s="81" customFormat="1" ht="15" hidden="1">
      <c r="A1610" s="176" t="s">
        <v>3485</v>
      </c>
      <c r="B1610" s="241" t="s">
        <v>6773</v>
      </c>
      <c r="C1610" s="242">
        <v>0</v>
      </c>
      <c r="D1610" s="242">
        <v>0</v>
      </c>
      <c r="E1610" s="242">
        <v>0</v>
      </c>
      <c r="F1610" s="242">
        <v>0</v>
      </c>
      <c r="G1610" s="242">
        <v>0</v>
      </c>
      <c r="H1610" s="242">
        <v>0</v>
      </c>
      <c r="I1610" s="242">
        <v>0</v>
      </c>
      <c r="J1610" s="242">
        <v>0</v>
      </c>
      <c r="K1610" s="242">
        <v>0</v>
      </c>
      <c r="L1610" s="242">
        <v>0</v>
      </c>
      <c r="M1610" s="242">
        <v>0</v>
      </c>
      <c r="N1610" s="242">
        <v>0</v>
      </c>
      <c r="O1610" s="242">
        <v>0</v>
      </c>
      <c r="P1610" s="28"/>
      <c r="Q1610" s="242">
        <f>SUM(D1610:O1610)</f>
        <v>0</v>
      </c>
      <c r="R1610" s="242">
        <f>IF($R$19&lt;1,0,Q1610/$R$19)</f>
        <v>0</v>
      </c>
      <c r="S1610" s="243"/>
      <c r="T1610" s="351">
        <f>IF(Q1610=0,0,1)+IF(C1610=0,0,1)+IF(D1610=0,0,1)+IF(E1610=0,0,1)+IF(F1610=0,0,1)+IF(G1610=0,0,1)+IF(H1610=0,0,1)+IF(I1610=0,0,1)+IF(J1610=0,0,1)+IF(K1610=0,0,1)+IF(L1610=0,0,1)+IF(M1610=0,0,1)+IF(N1610=0,0,1)+IF(O1610=0,0,1)</f>
        <v>0</v>
      </c>
      <c r="U1610" s="237"/>
      <c r="V1610" s="237"/>
      <c r="W1610" s="237"/>
      <c r="X1610" s="237"/>
      <c r="Y1610" s="237"/>
      <c r="Z1610" s="237"/>
      <c r="AA1610" s="237"/>
      <c r="AB1610" s="237"/>
      <c r="AC1610" s="237"/>
      <c r="AD1610" s="237"/>
      <c r="AE1610" s="237"/>
      <c r="AF1610" s="237"/>
      <c r="AG1610" s="237"/>
      <c r="AH1610" s="237"/>
      <c r="AI1610" s="237"/>
      <c r="AJ1610" s="237"/>
      <c r="AK1610" s="237"/>
      <c r="AL1610" s="237"/>
      <c r="AM1610" s="237"/>
      <c r="AN1610" s="237"/>
      <c r="AO1610" s="237"/>
      <c r="AP1610" s="237"/>
      <c r="AQ1610" s="237"/>
      <c r="AR1610" s="237"/>
      <c r="AS1610" s="237"/>
      <c r="AT1610" s="237"/>
      <c r="AU1610" s="237"/>
      <c r="AV1610" s="237"/>
      <c r="AW1610" s="237"/>
      <c r="AX1610" s="237"/>
      <c r="AY1610" s="237"/>
      <c r="AZ1610" s="237"/>
      <c r="BA1610" s="237"/>
      <c r="BB1610" s="237"/>
      <c r="BC1610" s="237"/>
      <c r="BD1610" s="237"/>
      <c r="BE1610" s="237"/>
      <c r="BF1610" s="237"/>
      <c r="BG1610" s="237"/>
      <c r="BH1610" s="237"/>
      <c r="BI1610" s="237"/>
      <c r="BJ1610" s="237"/>
      <c r="BK1610" s="237"/>
      <c r="BL1610" s="237"/>
      <c r="BM1610" s="237"/>
      <c r="BN1610" s="237"/>
      <c r="BO1610" s="237"/>
      <c r="BP1610" s="237"/>
      <c r="BQ1610" s="237"/>
      <c r="BR1610" s="237"/>
      <c r="BS1610" s="237"/>
      <c r="BT1610" s="237"/>
      <c r="BU1610" s="237"/>
      <c r="BV1610" s="237"/>
      <c r="BW1610" s="237"/>
      <c r="BX1610" s="237"/>
      <c r="BY1610" s="237"/>
      <c r="BZ1610" s="237"/>
      <c r="CA1610" s="237"/>
      <c r="CB1610" s="237"/>
      <c r="CC1610" s="237"/>
      <c r="CD1610" s="237"/>
      <c r="CE1610" s="237"/>
      <c r="CF1610" s="237"/>
      <c r="CG1610" s="237"/>
      <c r="CH1610" s="237"/>
      <c r="CI1610" s="237"/>
      <c r="CJ1610" s="237"/>
      <c r="CK1610" s="237"/>
      <c r="CL1610" s="237"/>
      <c r="CM1610" s="237"/>
      <c r="CN1610" s="237"/>
      <c r="CO1610" s="237"/>
      <c r="CP1610" s="237"/>
      <c r="CQ1610" s="237"/>
      <c r="CR1610" s="237"/>
      <c r="CS1610" s="237"/>
      <c r="CT1610" s="237"/>
      <c r="CU1610" s="237"/>
      <c r="CV1610" s="237"/>
      <c r="CW1610" s="237"/>
      <c r="CX1610" s="237"/>
      <c r="CY1610" s="237"/>
      <c r="CZ1610" s="237"/>
      <c r="DA1610" s="237"/>
      <c r="DB1610" s="237"/>
      <c r="DC1610" s="237"/>
      <c r="DD1610" s="237"/>
      <c r="DE1610" s="237"/>
      <c r="DF1610" s="237"/>
      <c r="DG1610" s="237"/>
      <c r="DH1610" s="237"/>
      <c r="DI1610" s="237"/>
      <c r="DJ1610" s="237"/>
      <c r="DK1610" s="237"/>
      <c r="DL1610" s="237"/>
      <c r="DM1610" s="237"/>
      <c r="DN1610" s="237"/>
      <c r="DO1610" s="237"/>
      <c r="DP1610" s="237"/>
      <c r="DQ1610" s="237"/>
      <c r="DR1610" s="237"/>
      <c r="DS1610" s="237"/>
      <c r="DT1610" s="237"/>
      <c r="DU1610" s="237"/>
      <c r="DV1610" s="237"/>
      <c r="DW1610" s="237"/>
      <c r="DX1610" s="237"/>
      <c r="DY1610" s="237"/>
      <c r="DZ1610" s="237"/>
      <c r="EA1610" s="237"/>
      <c r="EB1610" s="237"/>
      <c r="EC1610" s="237"/>
      <c r="ED1610" s="237"/>
      <c r="EE1610" s="237"/>
      <c r="EF1610" s="237"/>
      <c r="EG1610" s="237"/>
      <c r="EH1610" s="237"/>
      <c r="EI1610" s="237"/>
      <c r="EJ1610" s="237"/>
      <c r="EK1610" s="237"/>
      <c r="EL1610" s="237"/>
      <c r="EM1610" s="237"/>
      <c r="EN1610" s="237"/>
      <c r="EO1610" s="237"/>
      <c r="EP1610" s="237"/>
      <c r="EQ1610" s="237"/>
      <c r="ER1610" s="237"/>
      <c r="ES1610" s="237"/>
      <c r="ET1610" s="237"/>
      <c r="EU1610" s="237"/>
      <c r="EV1610" s="237"/>
      <c r="EW1610" s="237"/>
      <c r="EX1610" s="237"/>
      <c r="EY1610" s="237"/>
      <c r="EZ1610" s="237"/>
      <c r="FA1610" s="237"/>
      <c r="FB1610" s="237"/>
      <c r="FC1610" s="237"/>
      <c r="FD1610" s="237"/>
      <c r="FE1610" s="237"/>
      <c r="FF1610" s="237"/>
      <c r="FG1610" s="237"/>
      <c r="FH1610" s="237"/>
      <c r="FI1610" s="237"/>
      <c r="FJ1610" s="237"/>
      <c r="FK1610" s="237"/>
      <c r="FL1610" s="237"/>
      <c r="FM1610" s="237"/>
      <c r="FN1610" s="237"/>
      <c r="FO1610" s="237"/>
      <c r="FP1610" s="237"/>
      <c r="FQ1610" s="237"/>
      <c r="FR1610" s="237"/>
      <c r="FS1610" s="237"/>
      <c r="FT1610" s="237"/>
      <c r="FU1610" s="237"/>
      <c r="FV1610" s="237"/>
      <c r="FW1610" s="237"/>
      <c r="FX1610" s="237"/>
      <c r="FY1610" s="237"/>
      <c r="FZ1610" s="237"/>
      <c r="GA1610" s="237"/>
      <c r="GB1610" s="237"/>
      <c r="GC1610" s="237"/>
      <c r="GD1610" s="237"/>
      <c r="GE1610" s="237"/>
      <c r="GF1610" s="237"/>
      <c r="GG1610" s="237"/>
      <c r="GH1610" s="237"/>
      <c r="GI1610" s="237"/>
      <c r="GJ1610" s="237"/>
      <c r="GK1610" s="237"/>
      <c r="GL1610" s="237"/>
      <c r="GM1610" s="237"/>
      <c r="GN1610" s="237"/>
      <c r="GO1610" s="237"/>
      <c r="GP1610" s="237"/>
      <c r="GQ1610" s="237"/>
    </row>
    <row r="1611" spans="1:199" s="81" customFormat="1" ht="15" hidden="1">
      <c r="A1611" s="176" t="s">
        <v>3486</v>
      </c>
      <c r="B1611" s="241" t="s">
        <v>6774</v>
      </c>
      <c r="C1611" s="242">
        <v>0</v>
      </c>
      <c r="D1611" s="242">
        <v>0</v>
      </c>
      <c r="E1611" s="242">
        <v>0</v>
      </c>
      <c r="F1611" s="242">
        <v>0</v>
      </c>
      <c r="G1611" s="242">
        <v>0</v>
      </c>
      <c r="H1611" s="242">
        <v>0</v>
      </c>
      <c r="I1611" s="242">
        <v>0</v>
      </c>
      <c r="J1611" s="242">
        <v>0</v>
      </c>
      <c r="K1611" s="242">
        <v>0</v>
      </c>
      <c r="L1611" s="242">
        <v>0</v>
      </c>
      <c r="M1611" s="242">
        <v>0</v>
      </c>
      <c r="N1611" s="242">
        <v>0</v>
      </c>
      <c r="O1611" s="242">
        <v>0</v>
      </c>
      <c r="P1611" s="28"/>
      <c r="Q1611" s="242">
        <f>SUM(D1611:O1611)</f>
        <v>0</v>
      </c>
      <c r="R1611" s="242">
        <f>IF($R$19&lt;1,0,Q1611/$R$19)</f>
        <v>0</v>
      </c>
      <c r="S1611" s="243"/>
      <c r="T1611" s="351">
        <f>IF(Q1611=0,0,1)+IF(C1611=0,0,1)+IF(D1611=0,0,1)+IF(E1611=0,0,1)+IF(F1611=0,0,1)+IF(G1611=0,0,1)+IF(H1611=0,0,1)+IF(I1611=0,0,1)+IF(J1611=0,0,1)+IF(K1611=0,0,1)+IF(L1611=0,0,1)+IF(M1611=0,0,1)+IF(N1611=0,0,1)+IF(O1611=0,0,1)</f>
        <v>0</v>
      </c>
      <c r="U1611" s="237"/>
      <c r="V1611" s="237"/>
      <c r="W1611" s="237"/>
      <c r="X1611" s="237"/>
      <c r="Y1611" s="237"/>
      <c r="Z1611" s="237"/>
      <c r="AA1611" s="237"/>
      <c r="AB1611" s="237"/>
      <c r="AC1611" s="237"/>
      <c r="AD1611" s="237"/>
      <c r="AE1611" s="237"/>
      <c r="AF1611" s="237"/>
      <c r="AG1611" s="237"/>
      <c r="AH1611" s="237"/>
      <c r="AI1611" s="237"/>
      <c r="AJ1611" s="237"/>
      <c r="AK1611" s="237"/>
      <c r="AL1611" s="237"/>
      <c r="AM1611" s="237"/>
      <c r="AN1611" s="237"/>
      <c r="AO1611" s="237"/>
      <c r="AP1611" s="237"/>
      <c r="AQ1611" s="237"/>
      <c r="AR1611" s="237"/>
      <c r="AS1611" s="237"/>
      <c r="AT1611" s="237"/>
      <c r="AU1611" s="237"/>
      <c r="AV1611" s="237"/>
      <c r="AW1611" s="237"/>
      <c r="AX1611" s="237"/>
      <c r="AY1611" s="237"/>
      <c r="AZ1611" s="237"/>
      <c r="BA1611" s="237"/>
      <c r="BB1611" s="237"/>
      <c r="BC1611" s="237"/>
      <c r="BD1611" s="237"/>
      <c r="BE1611" s="237"/>
      <c r="BF1611" s="237"/>
      <c r="BG1611" s="237"/>
      <c r="BH1611" s="237"/>
      <c r="BI1611" s="237"/>
      <c r="BJ1611" s="237"/>
      <c r="BK1611" s="237"/>
      <c r="BL1611" s="237"/>
      <c r="BM1611" s="237"/>
      <c r="BN1611" s="237"/>
      <c r="BO1611" s="237"/>
      <c r="BP1611" s="237"/>
      <c r="BQ1611" s="237"/>
      <c r="BR1611" s="237"/>
      <c r="BS1611" s="237"/>
      <c r="BT1611" s="237"/>
      <c r="BU1611" s="237"/>
      <c r="BV1611" s="237"/>
      <c r="BW1611" s="237"/>
      <c r="BX1611" s="237"/>
      <c r="BY1611" s="237"/>
      <c r="BZ1611" s="237"/>
      <c r="CA1611" s="237"/>
      <c r="CB1611" s="237"/>
      <c r="CC1611" s="237"/>
      <c r="CD1611" s="237"/>
      <c r="CE1611" s="237"/>
      <c r="CF1611" s="237"/>
      <c r="CG1611" s="237"/>
      <c r="CH1611" s="237"/>
      <c r="CI1611" s="237"/>
      <c r="CJ1611" s="237"/>
      <c r="CK1611" s="237"/>
      <c r="CL1611" s="237"/>
      <c r="CM1611" s="237"/>
      <c r="CN1611" s="237"/>
      <c r="CO1611" s="237"/>
      <c r="CP1611" s="237"/>
      <c r="CQ1611" s="237"/>
      <c r="CR1611" s="237"/>
      <c r="CS1611" s="237"/>
      <c r="CT1611" s="237"/>
      <c r="CU1611" s="237"/>
      <c r="CV1611" s="237"/>
      <c r="CW1611" s="237"/>
      <c r="CX1611" s="237"/>
      <c r="CY1611" s="237"/>
      <c r="CZ1611" s="237"/>
      <c r="DA1611" s="237"/>
      <c r="DB1611" s="237"/>
      <c r="DC1611" s="237"/>
      <c r="DD1611" s="237"/>
      <c r="DE1611" s="237"/>
      <c r="DF1611" s="237"/>
      <c r="DG1611" s="237"/>
      <c r="DH1611" s="237"/>
      <c r="DI1611" s="237"/>
      <c r="DJ1611" s="237"/>
      <c r="DK1611" s="237"/>
      <c r="DL1611" s="237"/>
      <c r="DM1611" s="237"/>
      <c r="DN1611" s="237"/>
      <c r="DO1611" s="237"/>
      <c r="DP1611" s="237"/>
      <c r="DQ1611" s="237"/>
      <c r="DR1611" s="237"/>
      <c r="DS1611" s="237"/>
      <c r="DT1611" s="237"/>
      <c r="DU1611" s="237"/>
      <c r="DV1611" s="237"/>
      <c r="DW1611" s="237"/>
      <c r="DX1611" s="237"/>
      <c r="DY1611" s="237"/>
      <c r="DZ1611" s="237"/>
      <c r="EA1611" s="237"/>
      <c r="EB1611" s="237"/>
      <c r="EC1611" s="237"/>
      <c r="ED1611" s="237"/>
      <c r="EE1611" s="237"/>
      <c r="EF1611" s="237"/>
      <c r="EG1611" s="237"/>
      <c r="EH1611" s="237"/>
      <c r="EI1611" s="237"/>
      <c r="EJ1611" s="237"/>
      <c r="EK1611" s="237"/>
      <c r="EL1611" s="237"/>
      <c r="EM1611" s="237"/>
      <c r="EN1611" s="237"/>
      <c r="EO1611" s="237"/>
      <c r="EP1611" s="237"/>
      <c r="EQ1611" s="237"/>
      <c r="ER1611" s="237"/>
      <c r="ES1611" s="237"/>
      <c r="ET1611" s="237"/>
      <c r="EU1611" s="237"/>
      <c r="EV1611" s="237"/>
      <c r="EW1611" s="237"/>
      <c r="EX1611" s="237"/>
      <c r="EY1611" s="237"/>
      <c r="EZ1611" s="237"/>
      <c r="FA1611" s="237"/>
      <c r="FB1611" s="237"/>
      <c r="FC1611" s="237"/>
      <c r="FD1611" s="237"/>
      <c r="FE1611" s="237"/>
      <c r="FF1611" s="237"/>
      <c r="FG1611" s="237"/>
      <c r="FH1611" s="237"/>
      <c r="FI1611" s="237"/>
      <c r="FJ1611" s="237"/>
      <c r="FK1611" s="237"/>
      <c r="FL1611" s="237"/>
      <c r="FM1611" s="237"/>
      <c r="FN1611" s="237"/>
      <c r="FO1611" s="237"/>
      <c r="FP1611" s="237"/>
      <c r="FQ1611" s="237"/>
      <c r="FR1611" s="237"/>
      <c r="FS1611" s="237"/>
      <c r="FT1611" s="237"/>
      <c r="FU1611" s="237"/>
      <c r="FV1611" s="237"/>
      <c r="FW1611" s="237"/>
      <c r="FX1611" s="237"/>
      <c r="FY1611" s="237"/>
      <c r="FZ1611" s="237"/>
      <c r="GA1611" s="237"/>
      <c r="GB1611" s="237"/>
      <c r="GC1611" s="237"/>
      <c r="GD1611" s="237"/>
      <c r="GE1611" s="237"/>
      <c r="GF1611" s="237"/>
      <c r="GG1611" s="237"/>
      <c r="GH1611" s="237"/>
      <c r="GI1611" s="237"/>
      <c r="GJ1611" s="237"/>
      <c r="GK1611" s="237"/>
      <c r="GL1611" s="237"/>
      <c r="GM1611" s="237"/>
      <c r="GN1611" s="237"/>
      <c r="GO1611" s="237"/>
      <c r="GP1611" s="237"/>
      <c r="GQ1611" s="237"/>
    </row>
    <row r="1612" spans="1:199" s="81" customFormat="1" ht="15" hidden="1">
      <c r="A1612" s="176" t="s">
        <v>3487</v>
      </c>
      <c r="B1612" s="241" t="s">
        <v>6775</v>
      </c>
      <c r="C1612" s="242">
        <v>0</v>
      </c>
      <c r="D1612" s="242">
        <v>0</v>
      </c>
      <c r="E1612" s="242">
        <v>0</v>
      </c>
      <c r="F1612" s="242">
        <v>0</v>
      </c>
      <c r="G1612" s="242">
        <v>0</v>
      </c>
      <c r="H1612" s="242">
        <v>0</v>
      </c>
      <c r="I1612" s="242">
        <v>0</v>
      </c>
      <c r="J1612" s="242">
        <v>0</v>
      </c>
      <c r="K1612" s="242">
        <v>0</v>
      </c>
      <c r="L1612" s="242">
        <v>0</v>
      </c>
      <c r="M1612" s="242">
        <v>0</v>
      </c>
      <c r="N1612" s="242">
        <v>0</v>
      </c>
      <c r="O1612" s="242">
        <v>0</v>
      </c>
      <c r="P1612" s="28"/>
      <c r="Q1612" s="242">
        <f>SUM(D1612:O1612)</f>
        <v>0</v>
      </c>
      <c r="R1612" s="242">
        <f>IF($R$19&lt;1,0,Q1612/$R$19)</f>
        <v>0</v>
      </c>
      <c r="S1612" s="243"/>
      <c r="T1612" s="351">
        <f>IF(Q1612=0,0,1)+IF(C1612=0,0,1)+IF(D1612=0,0,1)+IF(E1612=0,0,1)+IF(F1612=0,0,1)+IF(G1612=0,0,1)+IF(H1612=0,0,1)+IF(I1612=0,0,1)+IF(J1612=0,0,1)+IF(K1612=0,0,1)+IF(L1612=0,0,1)+IF(M1612=0,0,1)+IF(N1612=0,0,1)+IF(O1612=0,0,1)</f>
        <v>0</v>
      </c>
      <c r="U1612" s="237"/>
      <c r="V1612" s="237"/>
      <c r="W1612" s="237"/>
      <c r="X1612" s="237"/>
      <c r="Y1612" s="237"/>
      <c r="Z1612" s="237"/>
      <c r="AA1612" s="237"/>
      <c r="AB1612" s="237"/>
      <c r="AC1612" s="237"/>
      <c r="AD1612" s="237"/>
      <c r="AE1612" s="237"/>
      <c r="AF1612" s="237"/>
      <c r="AG1612" s="237"/>
      <c r="AH1612" s="237"/>
      <c r="AI1612" s="237"/>
      <c r="AJ1612" s="237"/>
      <c r="AK1612" s="237"/>
      <c r="AL1612" s="237"/>
      <c r="AM1612" s="237"/>
      <c r="AN1612" s="237"/>
      <c r="AO1612" s="237"/>
      <c r="AP1612" s="237"/>
      <c r="AQ1612" s="237"/>
      <c r="AR1612" s="237"/>
      <c r="AS1612" s="237"/>
      <c r="AT1612" s="237"/>
      <c r="AU1612" s="237"/>
      <c r="AV1612" s="237"/>
      <c r="AW1612" s="237"/>
      <c r="AX1612" s="237"/>
      <c r="AY1612" s="237"/>
      <c r="AZ1612" s="237"/>
      <c r="BA1612" s="237"/>
      <c r="BB1612" s="237"/>
      <c r="BC1612" s="237"/>
      <c r="BD1612" s="237"/>
      <c r="BE1612" s="237"/>
      <c r="BF1612" s="237"/>
      <c r="BG1612" s="237"/>
      <c r="BH1612" s="237"/>
      <c r="BI1612" s="237"/>
      <c r="BJ1612" s="237"/>
      <c r="BK1612" s="237"/>
      <c r="BL1612" s="237"/>
      <c r="BM1612" s="237"/>
      <c r="BN1612" s="237"/>
      <c r="BO1612" s="237"/>
      <c r="BP1612" s="237"/>
      <c r="BQ1612" s="237"/>
      <c r="BR1612" s="237"/>
      <c r="BS1612" s="237"/>
      <c r="BT1612" s="237"/>
      <c r="BU1612" s="237"/>
      <c r="BV1612" s="237"/>
      <c r="BW1612" s="237"/>
      <c r="BX1612" s="237"/>
      <c r="BY1612" s="237"/>
      <c r="BZ1612" s="237"/>
      <c r="CA1612" s="237"/>
      <c r="CB1612" s="237"/>
      <c r="CC1612" s="237"/>
      <c r="CD1612" s="237"/>
      <c r="CE1612" s="237"/>
      <c r="CF1612" s="237"/>
      <c r="CG1612" s="237"/>
      <c r="CH1612" s="237"/>
      <c r="CI1612" s="237"/>
      <c r="CJ1612" s="237"/>
      <c r="CK1612" s="237"/>
      <c r="CL1612" s="237"/>
      <c r="CM1612" s="237"/>
      <c r="CN1612" s="237"/>
      <c r="CO1612" s="237"/>
      <c r="CP1612" s="237"/>
      <c r="CQ1612" s="237"/>
      <c r="CR1612" s="237"/>
      <c r="CS1612" s="237"/>
      <c r="CT1612" s="237"/>
      <c r="CU1612" s="237"/>
      <c r="CV1612" s="237"/>
      <c r="CW1612" s="237"/>
      <c r="CX1612" s="237"/>
      <c r="CY1612" s="237"/>
      <c r="CZ1612" s="237"/>
      <c r="DA1612" s="237"/>
      <c r="DB1612" s="237"/>
      <c r="DC1612" s="237"/>
      <c r="DD1612" s="237"/>
      <c r="DE1612" s="237"/>
      <c r="DF1612" s="237"/>
      <c r="DG1612" s="237"/>
      <c r="DH1612" s="237"/>
      <c r="DI1612" s="237"/>
      <c r="DJ1612" s="237"/>
      <c r="DK1612" s="237"/>
      <c r="DL1612" s="237"/>
      <c r="DM1612" s="237"/>
      <c r="DN1612" s="237"/>
      <c r="DO1612" s="237"/>
      <c r="DP1612" s="237"/>
      <c r="DQ1612" s="237"/>
      <c r="DR1612" s="237"/>
      <c r="DS1612" s="237"/>
      <c r="DT1612" s="237"/>
      <c r="DU1612" s="237"/>
      <c r="DV1612" s="237"/>
      <c r="DW1612" s="237"/>
      <c r="DX1612" s="237"/>
      <c r="DY1612" s="237"/>
      <c r="DZ1612" s="237"/>
      <c r="EA1612" s="237"/>
      <c r="EB1612" s="237"/>
      <c r="EC1612" s="237"/>
      <c r="ED1612" s="237"/>
      <c r="EE1612" s="237"/>
      <c r="EF1612" s="237"/>
      <c r="EG1612" s="237"/>
      <c r="EH1612" s="237"/>
      <c r="EI1612" s="237"/>
      <c r="EJ1612" s="237"/>
      <c r="EK1612" s="237"/>
      <c r="EL1612" s="237"/>
      <c r="EM1612" s="237"/>
      <c r="EN1612" s="237"/>
      <c r="EO1612" s="237"/>
      <c r="EP1612" s="237"/>
      <c r="EQ1612" s="237"/>
      <c r="ER1612" s="237"/>
      <c r="ES1612" s="237"/>
      <c r="ET1612" s="237"/>
      <c r="EU1612" s="237"/>
      <c r="EV1612" s="237"/>
      <c r="EW1612" s="237"/>
      <c r="EX1612" s="237"/>
      <c r="EY1612" s="237"/>
      <c r="EZ1612" s="237"/>
      <c r="FA1612" s="237"/>
      <c r="FB1612" s="237"/>
      <c r="FC1612" s="237"/>
      <c r="FD1612" s="237"/>
      <c r="FE1612" s="237"/>
      <c r="FF1612" s="237"/>
      <c r="FG1612" s="237"/>
      <c r="FH1612" s="237"/>
      <c r="FI1612" s="237"/>
      <c r="FJ1612" s="237"/>
      <c r="FK1612" s="237"/>
      <c r="FL1612" s="237"/>
      <c r="FM1612" s="237"/>
      <c r="FN1612" s="237"/>
      <c r="FO1612" s="237"/>
      <c r="FP1612" s="237"/>
      <c r="FQ1612" s="237"/>
      <c r="FR1612" s="237"/>
      <c r="FS1612" s="237"/>
      <c r="FT1612" s="237"/>
      <c r="FU1612" s="237"/>
      <c r="FV1612" s="237"/>
      <c r="FW1612" s="237"/>
      <c r="FX1612" s="237"/>
      <c r="FY1612" s="237"/>
      <c r="FZ1612" s="237"/>
      <c r="GA1612" s="237"/>
      <c r="GB1612" s="237"/>
      <c r="GC1612" s="237"/>
      <c r="GD1612" s="237"/>
      <c r="GE1612" s="237"/>
      <c r="GF1612" s="237"/>
      <c r="GG1612" s="237"/>
      <c r="GH1612" s="237"/>
      <c r="GI1612" s="237"/>
      <c r="GJ1612" s="237"/>
      <c r="GK1612" s="237"/>
      <c r="GL1612" s="237"/>
      <c r="GM1612" s="237"/>
      <c r="GN1612" s="237"/>
      <c r="GO1612" s="237"/>
      <c r="GP1612" s="237"/>
      <c r="GQ1612" s="237"/>
    </row>
    <row r="1613" spans="1:199" s="81" customFormat="1" ht="15" hidden="1">
      <c r="A1613" s="176" t="s">
        <v>3488</v>
      </c>
      <c r="B1613" s="241" t="s">
        <v>6776</v>
      </c>
      <c r="C1613" s="242">
        <v>0</v>
      </c>
      <c r="D1613" s="242">
        <v>0</v>
      </c>
      <c r="E1613" s="242">
        <v>0</v>
      </c>
      <c r="F1613" s="242">
        <v>0</v>
      </c>
      <c r="G1613" s="242">
        <v>0</v>
      </c>
      <c r="H1613" s="242">
        <v>0</v>
      </c>
      <c r="I1613" s="242">
        <v>0</v>
      </c>
      <c r="J1613" s="242">
        <v>0</v>
      </c>
      <c r="K1613" s="242">
        <v>0</v>
      </c>
      <c r="L1613" s="242">
        <v>0</v>
      </c>
      <c r="M1613" s="242">
        <v>0</v>
      </c>
      <c r="N1613" s="242">
        <v>0</v>
      </c>
      <c r="O1613" s="242">
        <v>0</v>
      </c>
      <c r="P1613" s="28"/>
      <c r="Q1613" s="242">
        <f>SUM(D1613:O1613)</f>
        <v>0</v>
      </c>
      <c r="R1613" s="242">
        <f>IF($R$19&lt;1,0,Q1613/$R$19)</f>
        <v>0</v>
      </c>
      <c r="S1613" s="243"/>
      <c r="T1613" s="351">
        <f>IF(Q1613=0,0,1)+IF(C1613=0,0,1)+IF(D1613=0,0,1)+IF(E1613=0,0,1)+IF(F1613=0,0,1)+IF(G1613=0,0,1)+IF(H1613=0,0,1)+IF(I1613=0,0,1)+IF(J1613=0,0,1)+IF(K1613=0,0,1)+IF(L1613=0,0,1)+IF(M1613=0,0,1)+IF(N1613=0,0,1)+IF(O1613=0,0,1)</f>
        <v>0</v>
      </c>
      <c r="U1613" s="237"/>
      <c r="V1613" s="237"/>
      <c r="W1613" s="237"/>
      <c r="X1613" s="237"/>
      <c r="Y1613" s="237"/>
      <c r="Z1613" s="237"/>
      <c r="AA1613" s="237"/>
      <c r="AB1613" s="237"/>
      <c r="AC1613" s="237"/>
      <c r="AD1613" s="237"/>
      <c r="AE1613" s="237"/>
      <c r="AF1613" s="237"/>
      <c r="AG1613" s="237"/>
      <c r="AH1613" s="237"/>
      <c r="AI1613" s="237"/>
      <c r="AJ1613" s="237"/>
      <c r="AK1613" s="237"/>
      <c r="AL1613" s="237"/>
      <c r="AM1613" s="237"/>
      <c r="AN1613" s="237"/>
      <c r="AO1613" s="237"/>
      <c r="AP1613" s="237"/>
      <c r="AQ1613" s="237"/>
      <c r="AR1613" s="237"/>
      <c r="AS1613" s="237"/>
      <c r="AT1613" s="237"/>
      <c r="AU1613" s="237"/>
      <c r="AV1613" s="237"/>
      <c r="AW1613" s="237"/>
      <c r="AX1613" s="237"/>
      <c r="AY1613" s="237"/>
      <c r="AZ1613" s="237"/>
      <c r="BA1613" s="237"/>
      <c r="BB1613" s="237"/>
      <c r="BC1613" s="237"/>
      <c r="BD1613" s="237"/>
      <c r="BE1613" s="237"/>
      <c r="BF1613" s="237"/>
      <c r="BG1613" s="237"/>
      <c r="BH1613" s="237"/>
      <c r="BI1613" s="237"/>
      <c r="BJ1613" s="237"/>
      <c r="BK1613" s="237"/>
      <c r="BL1613" s="237"/>
      <c r="BM1613" s="237"/>
      <c r="BN1613" s="237"/>
      <c r="BO1613" s="237"/>
      <c r="BP1613" s="237"/>
      <c r="BQ1613" s="237"/>
      <c r="BR1613" s="237"/>
      <c r="BS1613" s="237"/>
      <c r="BT1613" s="237"/>
      <c r="BU1613" s="237"/>
      <c r="BV1613" s="237"/>
      <c r="BW1613" s="237"/>
      <c r="BX1613" s="237"/>
      <c r="BY1613" s="237"/>
      <c r="BZ1613" s="237"/>
      <c r="CA1613" s="237"/>
      <c r="CB1613" s="237"/>
      <c r="CC1613" s="237"/>
      <c r="CD1613" s="237"/>
      <c r="CE1613" s="237"/>
      <c r="CF1613" s="237"/>
      <c r="CG1613" s="237"/>
      <c r="CH1613" s="237"/>
      <c r="CI1613" s="237"/>
      <c r="CJ1613" s="237"/>
      <c r="CK1613" s="237"/>
      <c r="CL1613" s="237"/>
      <c r="CM1613" s="237"/>
      <c r="CN1613" s="237"/>
      <c r="CO1613" s="237"/>
      <c r="CP1613" s="237"/>
      <c r="CQ1613" s="237"/>
      <c r="CR1613" s="237"/>
      <c r="CS1613" s="237"/>
      <c r="CT1613" s="237"/>
      <c r="CU1613" s="237"/>
      <c r="CV1613" s="237"/>
      <c r="CW1613" s="237"/>
      <c r="CX1613" s="237"/>
      <c r="CY1613" s="237"/>
      <c r="CZ1613" s="237"/>
      <c r="DA1613" s="237"/>
      <c r="DB1613" s="237"/>
      <c r="DC1613" s="237"/>
      <c r="DD1613" s="237"/>
      <c r="DE1613" s="237"/>
      <c r="DF1613" s="237"/>
      <c r="DG1613" s="237"/>
      <c r="DH1613" s="237"/>
      <c r="DI1613" s="237"/>
      <c r="DJ1613" s="237"/>
      <c r="DK1613" s="237"/>
      <c r="DL1613" s="237"/>
      <c r="DM1613" s="237"/>
      <c r="DN1613" s="237"/>
      <c r="DO1613" s="237"/>
      <c r="DP1613" s="237"/>
      <c r="DQ1613" s="237"/>
      <c r="DR1613" s="237"/>
      <c r="DS1613" s="237"/>
      <c r="DT1613" s="237"/>
      <c r="DU1613" s="237"/>
      <c r="DV1613" s="237"/>
      <c r="DW1613" s="237"/>
      <c r="DX1613" s="237"/>
      <c r="DY1613" s="237"/>
      <c r="DZ1613" s="237"/>
      <c r="EA1613" s="237"/>
      <c r="EB1613" s="237"/>
      <c r="EC1613" s="237"/>
      <c r="ED1613" s="237"/>
      <c r="EE1613" s="237"/>
      <c r="EF1613" s="237"/>
      <c r="EG1613" s="237"/>
      <c r="EH1613" s="237"/>
      <c r="EI1613" s="237"/>
      <c r="EJ1613" s="237"/>
      <c r="EK1613" s="237"/>
      <c r="EL1613" s="237"/>
      <c r="EM1613" s="237"/>
      <c r="EN1613" s="237"/>
      <c r="EO1613" s="237"/>
      <c r="EP1613" s="237"/>
      <c r="EQ1613" s="237"/>
      <c r="ER1613" s="237"/>
      <c r="ES1613" s="237"/>
      <c r="ET1613" s="237"/>
      <c r="EU1613" s="237"/>
      <c r="EV1613" s="237"/>
      <c r="EW1613" s="237"/>
      <c r="EX1613" s="237"/>
      <c r="EY1613" s="237"/>
      <c r="EZ1613" s="237"/>
      <c r="FA1613" s="237"/>
      <c r="FB1613" s="237"/>
      <c r="FC1613" s="237"/>
      <c r="FD1613" s="237"/>
      <c r="FE1613" s="237"/>
      <c r="FF1613" s="237"/>
      <c r="FG1613" s="237"/>
      <c r="FH1613" s="237"/>
      <c r="FI1613" s="237"/>
      <c r="FJ1613" s="237"/>
      <c r="FK1613" s="237"/>
      <c r="FL1613" s="237"/>
      <c r="FM1613" s="237"/>
      <c r="FN1613" s="237"/>
      <c r="FO1613" s="237"/>
      <c r="FP1613" s="237"/>
      <c r="FQ1613" s="237"/>
      <c r="FR1613" s="237"/>
      <c r="FS1613" s="237"/>
      <c r="FT1613" s="237"/>
      <c r="FU1613" s="237"/>
      <c r="FV1613" s="237"/>
      <c r="FW1613" s="237"/>
      <c r="FX1613" s="237"/>
      <c r="FY1613" s="237"/>
      <c r="FZ1613" s="237"/>
      <c r="GA1613" s="237"/>
      <c r="GB1613" s="237"/>
      <c r="GC1613" s="237"/>
      <c r="GD1613" s="237"/>
      <c r="GE1613" s="237"/>
      <c r="GF1613" s="237"/>
      <c r="GG1613" s="237"/>
      <c r="GH1613" s="237"/>
      <c r="GI1613" s="237"/>
      <c r="GJ1613" s="237"/>
      <c r="GK1613" s="237"/>
      <c r="GL1613" s="237"/>
      <c r="GM1613" s="237"/>
      <c r="GN1613" s="237"/>
      <c r="GO1613" s="237"/>
      <c r="GP1613" s="237"/>
      <c r="GQ1613" s="237"/>
    </row>
    <row r="1614" spans="1:199" s="81" customFormat="1" ht="15" hidden="1">
      <c r="A1614" s="176" t="s">
        <v>3489</v>
      </c>
      <c r="B1614" s="241" t="s">
        <v>6777</v>
      </c>
      <c r="C1614" s="242">
        <v>0</v>
      </c>
      <c r="D1614" s="242">
        <v>0</v>
      </c>
      <c r="E1614" s="242">
        <v>0</v>
      </c>
      <c r="F1614" s="242">
        <v>0</v>
      </c>
      <c r="G1614" s="242">
        <v>0</v>
      </c>
      <c r="H1614" s="242">
        <v>0</v>
      </c>
      <c r="I1614" s="242">
        <v>0</v>
      </c>
      <c r="J1614" s="242">
        <v>0</v>
      </c>
      <c r="K1614" s="242">
        <v>0</v>
      </c>
      <c r="L1614" s="242">
        <v>0</v>
      </c>
      <c r="M1614" s="242">
        <v>0</v>
      </c>
      <c r="N1614" s="242">
        <v>0</v>
      </c>
      <c r="O1614" s="242">
        <v>0</v>
      </c>
      <c r="P1614" s="28"/>
      <c r="Q1614" s="242">
        <f>SUM(D1614:O1614)</f>
        <v>0</v>
      </c>
      <c r="R1614" s="242">
        <f>IF($R$19&lt;1,0,Q1614/$R$19)</f>
        <v>0</v>
      </c>
      <c r="S1614" s="243"/>
      <c r="T1614" s="351">
        <f>IF(Q1614=0,0,1)+IF(C1614=0,0,1)+IF(D1614=0,0,1)+IF(E1614=0,0,1)+IF(F1614=0,0,1)+IF(G1614=0,0,1)+IF(H1614=0,0,1)+IF(I1614=0,0,1)+IF(J1614=0,0,1)+IF(K1614=0,0,1)+IF(L1614=0,0,1)+IF(M1614=0,0,1)+IF(N1614=0,0,1)+IF(O1614=0,0,1)</f>
        <v>0</v>
      </c>
      <c r="U1614" s="237"/>
      <c r="V1614" s="237"/>
      <c r="W1614" s="237"/>
      <c r="X1614" s="237"/>
      <c r="Y1614" s="237"/>
      <c r="Z1614" s="237"/>
      <c r="AA1614" s="237"/>
      <c r="AB1614" s="237"/>
      <c r="AC1614" s="237"/>
      <c r="AD1614" s="237"/>
      <c r="AE1614" s="237"/>
      <c r="AF1614" s="237"/>
      <c r="AG1614" s="237"/>
      <c r="AH1614" s="237"/>
      <c r="AI1614" s="237"/>
      <c r="AJ1614" s="237"/>
      <c r="AK1614" s="237"/>
      <c r="AL1614" s="237"/>
      <c r="AM1614" s="237"/>
      <c r="AN1614" s="237"/>
      <c r="AO1614" s="237"/>
      <c r="AP1614" s="237"/>
      <c r="AQ1614" s="237"/>
      <c r="AR1614" s="237"/>
      <c r="AS1614" s="237"/>
      <c r="AT1614" s="237"/>
      <c r="AU1614" s="237"/>
      <c r="AV1614" s="237"/>
      <c r="AW1614" s="237"/>
      <c r="AX1614" s="237"/>
      <c r="AY1614" s="237"/>
      <c r="AZ1614" s="237"/>
      <c r="BA1614" s="237"/>
      <c r="BB1614" s="237"/>
      <c r="BC1614" s="237"/>
      <c r="BD1614" s="237"/>
      <c r="BE1614" s="237"/>
      <c r="BF1614" s="237"/>
      <c r="BG1614" s="237"/>
      <c r="BH1614" s="237"/>
      <c r="BI1614" s="237"/>
      <c r="BJ1614" s="237"/>
      <c r="BK1614" s="237"/>
      <c r="BL1614" s="237"/>
      <c r="BM1614" s="237"/>
      <c r="BN1614" s="237"/>
      <c r="BO1614" s="237"/>
      <c r="BP1614" s="237"/>
      <c r="BQ1614" s="237"/>
      <c r="BR1614" s="237"/>
      <c r="BS1614" s="237"/>
      <c r="BT1614" s="237"/>
      <c r="BU1614" s="237"/>
      <c r="BV1614" s="237"/>
      <c r="BW1614" s="237"/>
      <c r="BX1614" s="237"/>
      <c r="BY1614" s="237"/>
      <c r="BZ1614" s="237"/>
      <c r="CA1614" s="237"/>
      <c r="CB1614" s="237"/>
      <c r="CC1614" s="237"/>
      <c r="CD1614" s="237"/>
      <c r="CE1614" s="237"/>
      <c r="CF1614" s="237"/>
      <c r="CG1614" s="237"/>
      <c r="CH1614" s="237"/>
      <c r="CI1614" s="237"/>
      <c r="CJ1614" s="237"/>
      <c r="CK1614" s="237"/>
      <c r="CL1614" s="237"/>
      <c r="CM1614" s="237"/>
      <c r="CN1614" s="237"/>
      <c r="CO1614" s="237"/>
      <c r="CP1614" s="237"/>
      <c r="CQ1614" s="237"/>
      <c r="CR1614" s="237"/>
      <c r="CS1614" s="237"/>
      <c r="CT1614" s="237"/>
      <c r="CU1614" s="237"/>
      <c r="CV1614" s="237"/>
      <c r="CW1614" s="237"/>
      <c r="CX1614" s="237"/>
      <c r="CY1614" s="237"/>
      <c r="CZ1614" s="237"/>
      <c r="DA1614" s="237"/>
      <c r="DB1614" s="237"/>
      <c r="DC1614" s="237"/>
      <c r="DD1614" s="237"/>
      <c r="DE1614" s="237"/>
      <c r="DF1614" s="237"/>
      <c r="DG1614" s="237"/>
      <c r="DH1614" s="237"/>
      <c r="DI1614" s="237"/>
      <c r="DJ1614" s="237"/>
      <c r="DK1614" s="237"/>
      <c r="DL1614" s="237"/>
      <c r="DM1614" s="237"/>
      <c r="DN1614" s="237"/>
      <c r="DO1614" s="237"/>
      <c r="DP1614" s="237"/>
      <c r="DQ1614" s="237"/>
      <c r="DR1614" s="237"/>
      <c r="DS1614" s="237"/>
      <c r="DT1614" s="237"/>
      <c r="DU1614" s="237"/>
      <c r="DV1614" s="237"/>
      <c r="DW1614" s="237"/>
      <c r="DX1614" s="237"/>
      <c r="DY1614" s="237"/>
      <c r="DZ1614" s="237"/>
      <c r="EA1614" s="237"/>
      <c r="EB1614" s="237"/>
      <c r="EC1614" s="237"/>
      <c r="ED1614" s="237"/>
      <c r="EE1614" s="237"/>
      <c r="EF1614" s="237"/>
      <c r="EG1614" s="237"/>
      <c r="EH1614" s="237"/>
      <c r="EI1614" s="237"/>
      <c r="EJ1614" s="237"/>
      <c r="EK1614" s="237"/>
      <c r="EL1614" s="237"/>
      <c r="EM1614" s="237"/>
      <c r="EN1614" s="237"/>
      <c r="EO1614" s="237"/>
      <c r="EP1614" s="237"/>
      <c r="EQ1614" s="237"/>
      <c r="ER1614" s="237"/>
      <c r="ES1614" s="237"/>
      <c r="ET1614" s="237"/>
      <c r="EU1614" s="237"/>
      <c r="EV1614" s="237"/>
      <c r="EW1614" s="237"/>
      <c r="EX1614" s="237"/>
      <c r="EY1614" s="237"/>
      <c r="EZ1614" s="237"/>
      <c r="FA1614" s="237"/>
      <c r="FB1614" s="237"/>
      <c r="FC1614" s="237"/>
      <c r="FD1614" s="237"/>
      <c r="FE1614" s="237"/>
      <c r="FF1614" s="237"/>
      <c r="FG1614" s="237"/>
      <c r="FH1614" s="237"/>
      <c r="FI1614" s="237"/>
      <c r="FJ1614" s="237"/>
      <c r="FK1614" s="237"/>
      <c r="FL1614" s="237"/>
      <c r="FM1614" s="237"/>
      <c r="FN1614" s="237"/>
      <c r="FO1614" s="237"/>
      <c r="FP1614" s="237"/>
      <c r="FQ1614" s="237"/>
      <c r="FR1614" s="237"/>
      <c r="FS1614" s="237"/>
      <c r="FT1614" s="237"/>
      <c r="FU1614" s="237"/>
      <c r="FV1614" s="237"/>
      <c r="FW1614" s="237"/>
      <c r="FX1614" s="237"/>
      <c r="FY1614" s="237"/>
      <c r="FZ1614" s="237"/>
      <c r="GA1614" s="237"/>
      <c r="GB1614" s="237"/>
      <c r="GC1614" s="237"/>
      <c r="GD1614" s="237"/>
      <c r="GE1614" s="237"/>
      <c r="GF1614" s="237"/>
      <c r="GG1614" s="237"/>
      <c r="GH1614" s="237"/>
      <c r="GI1614" s="237"/>
      <c r="GJ1614" s="237"/>
      <c r="GK1614" s="237"/>
      <c r="GL1614" s="237"/>
      <c r="GM1614" s="237"/>
      <c r="GN1614" s="237"/>
      <c r="GO1614" s="237"/>
      <c r="GP1614" s="237"/>
      <c r="GQ1614" s="237"/>
    </row>
    <row r="1615" spans="1:199" s="81" customFormat="1" ht="15" hidden="1">
      <c r="A1615" s="176" t="s">
        <v>3490</v>
      </c>
      <c r="B1615" s="241" t="s">
        <v>6778</v>
      </c>
      <c r="C1615" s="242">
        <v>0</v>
      </c>
      <c r="D1615" s="242">
        <v>0</v>
      </c>
      <c r="E1615" s="242">
        <v>0</v>
      </c>
      <c r="F1615" s="242">
        <v>0</v>
      </c>
      <c r="G1615" s="242">
        <v>0</v>
      </c>
      <c r="H1615" s="242">
        <v>0</v>
      </c>
      <c r="I1615" s="242">
        <v>0</v>
      </c>
      <c r="J1615" s="242">
        <v>0</v>
      </c>
      <c r="K1615" s="242">
        <v>0</v>
      </c>
      <c r="L1615" s="242">
        <v>0</v>
      </c>
      <c r="M1615" s="242">
        <v>0</v>
      </c>
      <c r="N1615" s="242">
        <v>0</v>
      </c>
      <c r="O1615" s="242">
        <v>0</v>
      </c>
      <c r="P1615" s="28"/>
      <c r="Q1615" s="242">
        <f>SUM(D1615:O1615)</f>
        <v>0</v>
      </c>
      <c r="R1615" s="242">
        <f>IF($R$19&lt;1,0,Q1615/$R$19)</f>
        <v>0</v>
      </c>
      <c r="S1615" s="243"/>
      <c r="T1615" s="351">
        <f>IF(Q1615=0,0,1)+IF(C1615=0,0,1)+IF(D1615=0,0,1)+IF(E1615=0,0,1)+IF(F1615=0,0,1)+IF(G1615=0,0,1)+IF(H1615=0,0,1)+IF(I1615=0,0,1)+IF(J1615=0,0,1)+IF(K1615=0,0,1)+IF(L1615=0,0,1)+IF(M1615=0,0,1)+IF(N1615=0,0,1)+IF(O1615=0,0,1)</f>
        <v>0</v>
      </c>
      <c r="U1615" s="237"/>
      <c r="V1615" s="237"/>
      <c r="W1615" s="237"/>
      <c r="X1615" s="237"/>
      <c r="Y1615" s="237"/>
      <c r="Z1615" s="237"/>
      <c r="AA1615" s="237"/>
      <c r="AB1615" s="237"/>
      <c r="AC1615" s="237"/>
      <c r="AD1615" s="237"/>
      <c r="AE1615" s="237"/>
      <c r="AF1615" s="237"/>
      <c r="AG1615" s="237"/>
      <c r="AH1615" s="237"/>
      <c r="AI1615" s="237"/>
      <c r="AJ1615" s="237"/>
      <c r="AK1615" s="237"/>
      <c r="AL1615" s="237"/>
      <c r="AM1615" s="237"/>
      <c r="AN1615" s="237"/>
      <c r="AO1615" s="237"/>
      <c r="AP1615" s="237"/>
      <c r="AQ1615" s="237"/>
      <c r="AR1615" s="237"/>
      <c r="AS1615" s="237"/>
      <c r="AT1615" s="237"/>
      <c r="AU1615" s="237"/>
      <c r="AV1615" s="237"/>
      <c r="AW1615" s="237"/>
      <c r="AX1615" s="237"/>
      <c r="AY1615" s="237"/>
      <c r="AZ1615" s="237"/>
      <c r="BA1615" s="237"/>
      <c r="BB1615" s="237"/>
      <c r="BC1615" s="237"/>
      <c r="BD1615" s="237"/>
      <c r="BE1615" s="237"/>
      <c r="BF1615" s="237"/>
      <c r="BG1615" s="237"/>
      <c r="BH1615" s="237"/>
      <c r="BI1615" s="237"/>
      <c r="BJ1615" s="237"/>
      <c r="BK1615" s="237"/>
      <c r="BL1615" s="237"/>
      <c r="BM1615" s="237"/>
      <c r="BN1615" s="237"/>
      <c r="BO1615" s="237"/>
      <c r="BP1615" s="237"/>
      <c r="BQ1615" s="237"/>
      <c r="BR1615" s="237"/>
      <c r="BS1615" s="237"/>
      <c r="BT1615" s="237"/>
      <c r="BU1615" s="237"/>
      <c r="BV1615" s="237"/>
      <c r="BW1615" s="237"/>
      <c r="BX1615" s="237"/>
      <c r="BY1615" s="237"/>
      <c r="BZ1615" s="237"/>
      <c r="CA1615" s="237"/>
      <c r="CB1615" s="237"/>
      <c r="CC1615" s="237"/>
      <c r="CD1615" s="237"/>
      <c r="CE1615" s="237"/>
      <c r="CF1615" s="237"/>
      <c r="CG1615" s="237"/>
      <c r="CH1615" s="237"/>
      <c r="CI1615" s="237"/>
      <c r="CJ1615" s="237"/>
      <c r="CK1615" s="237"/>
      <c r="CL1615" s="237"/>
      <c r="CM1615" s="237"/>
      <c r="CN1615" s="237"/>
      <c r="CO1615" s="237"/>
      <c r="CP1615" s="237"/>
      <c r="CQ1615" s="237"/>
      <c r="CR1615" s="237"/>
      <c r="CS1615" s="237"/>
      <c r="CT1615" s="237"/>
      <c r="CU1615" s="237"/>
      <c r="CV1615" s="237"/>
      <c r="CW1615" s="237"/>
      <c r="CX1615" s="237"/>
      <c r="CY1615" s="237"/>
      <c r="CZ1615" s="237"/>
      <c r="DA1615" s="237"/>
      <c r="DB1615" s="237"/>
      <c r="DC1615" s="237"/>
      <c r="DD1615" s="237"/>
      <c r="DE1615" s="237"/>
      <c r="DF1615" s="237"/>
      <c r="DG1615" s="237"/>
      <c r="DH1615" s="237"/>
      <c r="DI1615" s="237"/>
      <c r="DJ1615" s="237"/>
      <c r="DK1615" s="237"/>
      <c r="DL1615" s="237"/>
      <c r="DM1615" s="237"/>
      <c r="DN1615" s="237"/>
      <c r="DO1615" s="237"/>
      <c r="DP1615" s="237"/>
      <c r="DQ1615" s="237"/>
      <c r="DR1615" s="237"/>
      <c r="DS1615" s="237"/>
      <c r="DT1615" s="237"/>
      <c r="DU1615" s="237"/>
      <c r="DV1615" s="237"/>
      <c r="DW1615" s="237"/>
      <c r="DX1615" s="237"/>
      <c r="DY1615" s="237"/>
      <c r="DZ1615" s="237"/>
      <c r="EA1615" s="237"/>
      <c r="EB1615" s="237"/>
      <c r="EC1615" s="237"/>
      <c r="ED1615" s="237"/>
      <c r="EE1615" s="237"/>
      <c r="EF1615" s="237"/>
      <c r="EG1615" s="237"/>
      <c r="EH1615" s="237"/>
      <c r="EI1615" s="237"/>
      <c r="EJ1615" s="237"/>
      <c r="EK1615" s="237"/>
      <c r="EL1615" s="237"/>
      <c r="EM1615" s="237"/>
      <c r="EN1615" s="237"/>
      <c r="EO1615" s="237"/>
      <c r="EP1615" s="237"/>
      <c r="EQ1615" s="237"/>
      <c r="ER1615" s="237"/>
      <c r="ES1615" s="237"/>
      <c r="ET1615" s="237"/>
      <c r="EU1615" s="237"/>
      <c r="EV1615" s="237"/>
      <c r="EW1615" s="237"/>
      <c r="EX1615" s="237"/>
      <c r="EY1615" s="237"/>
      <c r="EZ1615" s="237"/>
      <c r="FA1615" s="237"/>
      <c r="FB1615" s="237"/>
      <c r="FC1615" s="237"/>
      <c r="FD1615" s="237"/>
      <c r="FE1615" s="237"/>
      <c r="FF1615" s="237"/>
      <c r="FG1615" s="237"/>
      <c r="FH1615" s="237"/>
      <c r="FI1615" s="237"/>
      <c r="FJ1615" s="237"/>
      <c r="FK1615" s="237"/>
      <c r="FL1615" s="237"/>
      <c r="FM1615" s="237"/>
      <c r="FN1615" s="237"/>
      <c r="FO1615" s="237"/>
      <c r="FP1615" s="237"/>
      <c r="FQ1615" s="237"/>
      <c r="FR1615" s="237"/>
      <c r="FS1615" s="237"/>
      <c r="FT1615" s="237"/>
      <c r="FU1615" s="237"/>
      <c r="FV1615" s="237"/>
      <c r="FW1615" s="237"/>
      <c r="FX1615" s="237"/>
      <c r="FY1615" s="237"/>
      <c r="FZ1615" s="237"/>
      <c r="GA1615" s="237"/>
      <c r="GB1615" s="237"/>
      <c r="GC1615" s="237"/>
      <c r="GD1615" s="237"/>
      <c r="GE1615" s="237"/>
      <c r="GF1615" s="237"/>
      <c r="GG1615" s="237"/>
      <c r="GH1615" s="237"/>
      <c r="GI1615" s="237"/>
      <c r="GJ1615" s="237"/>
      <c r="GK1615" s="237"/>
      <c r="GL1615" s="237"/>
      <c r="GM1615" s="237"/>
      <c r="GN1615" s="237"/>
      <c r="GO1615" s="237"/>
      <c r="GP1615" s="237"/>
      <c r="GQ1615" s="237"/>
    </row>
    <row r="1616" spans="1:199" s="81" customFormat="1" ht="15" hidden="1">
      <c r="A1616" s="176" t="s">
        <v>3491</v>
      </c>
      <c r="B1616" s="241" t="s">
        <v>6779</v>
      </c>
      <c r="C1616" s="242">
        <v>0</v>
      </c>
      <c r="D1616" s="242">
        <v>0</v>
      </c>
      <c r="E1616" s="242">
        <v>0</v>
      </c>
      <c r="F1616" s="242">
        <v>0</v>
      </c>
      <c r="G1616" s="242">
        <v>0</v>
      </c>
      <c r="H1616" s="242">
        <v>0</v>
      </c>
      <c r="I1616" s="242">
        <v>0</v>
      </c>
      <c r="J1616" s="242">
        <v>0</v>
      </c>
      <c r="K1616" s="242">
        <v>0</v>
      </c>
      <c r="L1616" s="242">
        <v>0</v>
      </c>
      <c r="M1616" s="242">
        <v>0</v>
      </c>
      <c r="N1616" s="242">
        <v>0</v>
      </c>
      <c r="O1616" s="242">
        <v>0</v>
      </c>
      <c r="P1616" s="28"/>
      <c r="Q1616" s="242">
        <f>SUM(D1616:O1616)</f>
        <v>0</v>
      </c>
      <c r="R1616" s="242">
        <f>IF($R$19&lt;1,0,Q1616/$R$19)</f>
        <v>0</v>
      </c>
      <c r="S1616" s="243"/>
      <c r="T1616" s="351">
        <f>IF(Q1616=0,0,1)+IF(C1616=0,0,1)+IF(D1616=0,0,1)+IF(E1616=0,0,1)+IF(F1616=0,0,1)+IF(G1616=0,0,1)+IF(H1616=0,0,1)+IF(I1616=0,0,1)+IF(J1616=0,0,1)+IF(K1616=0,0,1)+IF(L1616=0,0,1)+IF(M1616=0,0,1)+IF(N1616=0,0,1)+IF(O1616=0,0,1)</f>
        <v>0</v>
      </c>
      <c r="U1616" s="237"/>
      <c r="V1616" s="237"/>
      <c r="W1616" s="237"/>
      <c r="X1616" s="237"/>
      <c r="Y1616" s="237"/>
      <c r="Z1616" s="237"/>
      <c r="AA1616" s="237"/>
      <c r="AB1616" s="237"/>
      <c r="AC1616" s="237"/>
      <c r="AD1616" s="237"/>
      <c r="AE1616" s="237"/>
      <c r="AF1616" s="237"/>
      <c r="AG1616" s="237"/>
      <c r="AH1616" s="237"/>
      <c r="AI1616" s="237"/>
      <c r="AJ1616" s="237"/>
      <c r="AK1616" s="237"/>
      <c r="AL1616" s="237"/>
      <c r="AM1616" s="237"/>
      <c r="AN1616" s="237"/>
      <c r="AO1616" s="237"/>
      <c r="AP1616" s="237"/>
      <c r="AQ1616" s="237"/>
      <c r="AR1616" s="237"/>
      <c r="AS1616" s="237"/>
      <c r="AT1616" s="237"/>
      <c r="AU1616" s="237"/>
      <c r="AV1616" s="237"/>
      <c r="AW1616" s="237"/>
      <c r="AX1616" s="237"/>
      <c r="AY1616" s="237"/>
      <c r="AZ1616" s="237"/>
      <c r="BA1616" s="237"/>
      <c r="BB1616" s="237"/>
      <c r="BC1616" s="237"/>
      <c r="BD1616" s="237"/>
      <c r="BE1616" s="237"/>
      <c r="BF1616" s="237"/>
      <c r="BG1616" s="237"/>
      <c r="BH1616" s="237"/>
      <c r="BI1616" s="237"/>
      <c r="BJ1616" s="237"/>
      <c r="BK1616" s="237"/>
      <c r="BL1616" s="237"/>
      <c r="BM1616" s="237"/>
      <c r="BN1616" s="237"/>
      <c r="BO1616" s="237"/>
      <c r="BP1616" s="237"/>
      <c r="BQ1616" s="237"/>
      <c r="BR1616" s="237"/>
      <c r="BS1616" s="237"/>
      <c r="BT1616" s="237"/>
      <c r="BU1616" s="237"/>
      <c r="BV1616" s="237"/>
      <c r="BW1616" s="237"/>
      <c r="BX1616" s="237"/>
      <c r="BY1616" s="237"/>
      <c r="BZ1616" s="237"/>
      <c r="CA1616" s="237"/>
      <c r="CB1616" s="237"/>
      <c r="CC1616" s="237"/>
      <c r="CD1616" s="237"/>
      <c r="CE1616" s="237"/>
      <c r="CF1616" s="237"/>
      <c r="CG1616" s="237"/>
      <c r="CH1616" s="237"/>
      <c r="CI1616" s="237"/>
      <c r="CJ1616" s="237"/>
      <c r="CK1616" s="237"/>
      <c r="CL1616" s="237"/>
      <c r="CM1616" s="237"/>
      <c r="CN1616" s="237"/>
      <c r="CO1616" s="237"/>
      <c r="CP1616" s="237"/>
      <c r="CQ1616" s="237"/>
      <c r="CR1616" s="237"/>
      <c r="CS1616" s="237"/>
      <c r="CT1616" s="237"/>
      <c r="CU1616" s="237"/>
      <c r="CV1616" s="237"/>
      <c r="CW1616" s="237"/>
      <c r="CX1616" s="237"/>
      <c r="CY1616" s="237"/>
      <c r="CZ1616" s="237"/>
      <c r="DA1616" s="237"/>
      <c r="DB1616" s="237"/>
      <c r="DC1616" s="237"/>
      <c r="DD1616" s="237"/>
      <c r="DE1616" s="237"/>
      <c r="DF1616" s="237"/>
      <c r="DG1616" s="237"/>
      <c r="DH1616" s="237"/>
      <c r="DI1616" s="237"/>
      <c r="DJ1616" s="237"/>
      <c r="DK1616" s="237"/>
      <c r="DL1616" s="237"/>
      <c r="DM1616" s="237"/>
      <c r="DN1616" s="237"/>
      <c r="DO1616" s="237"/>
      <c r="DP1616" s="237"/>
      <c r="DQ1616" s="237"/>
      <c r="DR1616" s="237"/>
      <c r="DS1616" s="237"/>
      <c r="DT1616" s="237"/>
      <c r="DU1616" s="237"/>
      <c r="DV1616" s="237"/>
      <c r="DW1616" s="237"/>
      <c r="DX1616" s="237"/>
      <c r="DY1616" s="237"/>
      <c r="DZ1616" s="237"/>
      <c r="EA1616" s="237"/>
      <c r="EB1616" s="237"/>
      <c r="EC1616" s="237"/>
      <c r="ED1616" s="237"/>
      <c r="EE1616" s="237"/>
      <c r="EF1616" s="237"/>
      <c r="EG1616" s="237"/>
      <c r="EH1616" s="237"/>
      <c r="EI1616" s="237"/>
      <c r="EJ1616" s="237"/>
      <c r="EK1616" s="237"/>
      <c r="EL1616" s="237"/>
      <c r="EM1616" s="237"/>
      <c r="EN1616" s="237"/>
      <c r="EO1616" s="237"/>
      <c r="EP1616" s="237"/>
      <c r="EQ1616" s="237"/>
      <c r="ER1616" s="237"/>
      <c r="ES1616" s="237"/>
      <c r="ET1616" s="237"/>
      <c r="EU1616" s="237"/>
      <c r="EV1616" s="237"/>
      <c r="EW1616" s="237"/>
      <c r="EX1616" s="237"/>
      <c r="EY1616" s="237"/>
      <c r="EZ1616" s="237"/>
      <c r="FA1616" s="237"/>
      <c r="FB1616" s="237"/>
      <c r="FC1616" s="237"/>
      <c r="FD1616" s="237"/>
      <c r="FE1616" s="237"/>
      <c r="FF1616" s="237"/>
      <c r="FG1616" s="237"/>
      <c r="FH1616" s="237"/>
      <c r="FI1616" s="237"/>
      <c r="FJ1616" s="237"/>
      <c r="FK1616" s="237"/>
      <c r="FL1616" s="237"/>
      <c r="FM1616" s="237"/>
      <c r="FN1616" s="237"/>
      <c r="FO1616" s="237"/>
      <c r="FP1616" s="237"/>
      <c r="FQ1616" s="237"/>
      <c r="FR1616" s="237"/>
      <c r="FS1616" s="237"/>
      <c r="FT1616" s="237"/>
      <c r="FU1616" s="237"/>
      <c r="FV1616" s="237"/>
      <c r="FW1616" s="237"/>
      <c r="FX1616" s="237"/>
      <c r="FY1616" s="237"/>
      <c r="FZ1616" s="237"/>
      <c r="GA1616" s="237"/>
      <c r="GB1616" s="237"/>
      <c r="GC1616" s="237"/>
      <c r="GD1616" s="237"/>
      <c r="GE1616" s="237"/>
      <c r="GF1616" s="237"/>
      <c r="GG1616" s="237"/>
      <c r="GH1616" s="237"/>
      <c r="GI1616" s="237"/>
      <c r="GJ1616" s="237"/>
      <c r="GK1616" s="237"/>
      <c r="GL1616" s="237"/>
      <c r="GM1616" s="237"/>
      <c r="GN1616" s="237"/>
      <c r="GO1616" s="237"/>
      <c r="GP1616" s="237"/>
      <c r="GQ1616" s="237"/>
    </row>
    <row r="1617" spans="1:199" s="81" customFormat="1" ht="15" hidden="1">
      <c r="A1617" s="176" t="s">
        <v>3492</v>
      </c>
      <c r="B1617" s="241" t="s">
        <v>6780</v>
      </c>
      <c r="C1617" s="242">
        <v>0</v>
      </c>
      <c r="D1617" s="242">
        <v>0</v>
      </c>
      <c r="E1617" s="242">
        <v>0</v>
      </c>
      <c r="F1617" s="242">
        <v>0</v>
      </c>
      <c r="G1617" s="242">
        <v>0</v>
      </c>
      <c r="H1617" s="242">
        <v>0</v>
      </c>
      <c r="I1617" s="242">
        <v>0</v>
      </c>
      <c r="J1617" s="242">
        <v>0</v>
      </c>
      <c r="K1617" s="242">
        <v>0</v>
      </c>
      <c r="L1617" s="242">
        <v>0</v>
      </c>
      <c r="M1617" s="242">
        <v>0</v>
      </c>
      <c r="N1617" s="242">
        <v>0</v>
      </c>
      <c r="O1617" s="242">
        <v>0</v>
      </c>
      <c r="P1617" s="28"/>
      <c r="Q1617" s="242">
        <f>SUM(D1617:O1617)</f>
        <v>0</v>
      </c>
      <c r="R1617" s="242">
        <f>IF($R$19&lt;1,0,Q1617/$R$19)</f>
        <v>0</v>
      </c>
      <c r="S1617" s="243"/>
      <c r="T1617" s="351">
        <f>IF(Q1617=0,0,1)+IF(C1617=0,0,1)+IF(D1617=0,0,1)+IF(E1617=0,0,1)+IF(F1617=0,0,1)+IF(G1617=0,0,1)+IF(H1617=0,0,1)+IF(I1617=0,0,1)+IF(J1617=0,0,1)+IF(K1617=0,0,1)+IF(L1617=0,0,1)+IF(M1617=0,0,1)+IF(N1617=0,0,1)+IF(O1617=0,0,1)</f>
        <v>0</v>
      </c>
      <c r="U1617" s="237"/>
      <c r="V1617" s="237"/>
      <c r="W1617" s="237"/>
      <c r="X1617" s="237"/>
      <c r="Y1617" s="237"/>
      <c r="Z1617" s="237"/>
      <c r="AA1617" s="237"/>
      <c r="AB1617" s="237"/>
      <c r="AC1617" s="237"/>
      <c r="AD1617" s="237"/>
      <c r="AE1617" s="237"/>
      <c r="AF1617" s="237"/>
      <c r="AG1617" s="237"/>
      <c r="AH1617" s="237"/>
      <c r="AI1617" s="237"/>
      <c r="AJ1617" s="237"/>
      <c r="AK1617" s="237"/>
      <c r="AL1617" s="237"/>
      <c r="AM1617" s="237"/>
      <c r="AN1617" s="237"/>
      <c r="AO1617" s="237"/>
      <c r="AP1617" s="237"/>
      <c r="AQ1617" s="237"/>
      <c r="AR1617" s="237"/>
      <c r="AS1617" s="237"/>
      <c r="AT1617" s="237"/>
      <c r="AU1617" s="237"/>
      <c r="AV1617" s="237"/>
      <c r="AW1617" s="237"/>
      <c r="AX1617" s="237"/>
      <c r="AY1617" s="237"/>
      <c r="AZ1617" s="237"/>
      <c r="BA1617" s="237"/>
      <c r="BB1617" s="237"/>
      <c r="BC1617" s="237"/>
      <c r="BD1617" s="237"/>
      <c r="BE1617" s="237"/>
      <c r="BF1617" s="237"/>
      <c r="BG1617" s="237"/>
      <c r="BH1617" s="237"/>
      <c r="BI1617" s="237"/>
      <c r="BJ1617" s="237"/>
      <c r="BK1617" s="237"/>
      <c r="BL1617" s="237"/>
      <c r="BM1617" s="237"/>
      <c r="BN1617" s="237"/>
      <c r="BO1617" s="237"/>
      <c r="BP1617" s="237"/>
      <c r="BQ1617" s="237"/>
      <c r="BR1617" s="237"/>
      <c r="BS1617" s="237"/>
      <c r="BT1617" s="237"/>
      <c r="BU1617" s="237"/>
      <c r="BV1617" s="237"/>
      <c r="BW1617" s="237"/>
      <c r="BX1617" s="237"/>
      <c r="BY1617" s="237"/>
      <c r="BZ1617" s="237"/>
      <c r="CA1617" s="237"/>
      <c r="CB1617" s="237"/>
      <c r="CC1617" s="237"/>
      <c r="CD1617" s="237"/>
      <c r="CE1617" s="237"/>
      <c r="CF1617" s="237"/>
      <c r="CG1617" s="237"/>
      <c r="CH1617" s="237"/>
      <c r="CI1617" s="237"/>
      <c r="CJ1617" s="237"/>
      <c r="CK1617" s="237"/>
      <c r="CL1617" s="237"/>
      <c r="CM1617" s="237"/>
      <c r="CN1617" s="237"/>
      <c r="CO1617" s="237"/>
      <c r="CP1617" s="237"/>
      <c r="CQ1617" s="237"/>
      <c r="CR1617" s="237"/>
      <c r="CS1617" s="237"/>
      <c r="CT1617" s="237"/>
      <c r="CU1617" s="237"/>
      <c r="CV1617" s="237"/>
      <c r="CW1617" s="237"/>
      <c r="CX1617" s="237"/>
      <c r="CY1617" s="237"/>
      <c r="CZ1617" s="237"/>
      <c r="DA1617" s="237"/>
      <c r="DB1617" s="237"/>
      <c r="DC1617" s="237"/>
      <c r="DD1617" s="237"/>
      <c r="DE1617" s="237"/>
      <c r="DF1617" s="237"/>
      <c r="DG1617" s="237"/>
      <c r="DH1617" s="237"/>
      <c r="DI1617" s="237"/>
      <c r="DJ1617" s="237"/>
      <c r="DK1617" s="237"/>
      <c r="DL1617" s="237"/>
      <c r="DM1617" s="237"/>
      <c r="DN1617" s="237"/>
      <c r="DO1617" s="237"/>
      <c r="DP1617" s="237"/>
      <c r="DQ1617" s="237"/>
      <c r="DR1617" s="237"/>
      <c r="DS1617" s="237"/>
      <c r="DT1617" s="237"/>
      <c r="DU1617" s="237"/>
      <c r="DV1617" s="237"/>
      <c r="DW1617" s="237"/>
      <c r="DX1617" s="237"/>
      <c r="DY1617" s="237"/>
      <c r="DZ1617" s="237"/>
      <c r="EA1617" s="237"/>
      <c r="EB1617" s="237"/>
      <c r="EC1617" s="237"/>
      <c r="ED1617" s="237"/>
      <c r="EE1617" s="237"/>
      <c r="EF1617" s="237"/>
      <c r="EG1617" s="237"/>
      <c r="EH1617" s="237"/>
      <c r="EI1617" s="237"/>
      <c r="EJ1617" s="237"/>
      <c r="EK1617" s="237"/>
      <c r="EL1617" s="237"/>
      <c r="EM1617" s="237"/>
      <c r="EN1617" s="237"/>
      <c r="EO1617" s="237"/>
      <c r="EP1617" s="237"/>
      <c r="EQ1617" s="237"/>
      <c r="ER1617" s="237"/>
      <c r="ES1617" s="237"/>
      <c r="ET1617" s="237"/>
      <c r="EU1617" s="237"/>
      <c r="EV1617" s="237"/>
      <c r="EW1617" s="237"/>
      <c r="EX1617" s="237"/>
      <c r="EY1617" s="237"/>
      <c r="EZ1617" s="237"/>
      <c r="FA1617" s="237"/>
      <c r="FB1617" s="237"/>
      <c r="FC1617" s="237"/>
      <c r="FD1617" s="237"/>
      <c r="FE1617" s="237"/>
      <c r="FF1617" s="237"/>
      <c r="FG1617" s="237"/>
      <c r="FH1617" s="237"/>
      <c r="FI1617" s="237"/>
      <c r="FJ1617" s="237"/>
      <c r="FK1617" s="237"/>
      <c r="FL1617" s="237"/>
      <c r="FM1617" s="237"/>
      <c r="FN1617" s="237"/>
      <c r="FO1617" s="237"/>
      <c r="FP1617" s="237"/>
      <c r="FQ1617" s="237"/>
      <c r="FR1617" s="237"/>
      <c r="FS1617" s="237"/>
      <c r="FT1617" s="237"/>
      <c r="FU1617" s="237"/>
      <c r="FV1617" s="237"/>
      <c r="FW1617" s="237"/>
      <c r="FX1617" s="237"/>
      <c r="FY1617" s="237"/>
      <c r="FZ1617" s="237"/>
      <c r="GA1617" s="237"/>
      <c r="GB1617" s="237"/>
      <c r="GC1617" s="237"/>
      <c r="GD1617" s="237"/>
      <c r="GE1617" s="237"/>
      <c r="GF1617" s="237"/>
      <c r="GG1617" s="237"/>
      <c r="GH1617" s="237"/>
      <c r="GI1617" s="237"/>
      <c r="GJ1617" s="237"/>
      <c r="GK1617" s="237"/>
      <c r="GL1617" s="237"/>
      <c r="GM1617" s="237"/>
      <c r="GN1617" s="237"/>
      <c r="GO1617" s="237"/>
      <c r="GP1617" s="237"/>
      <c r="GQ1617" s="237"/>
    </row>
    <row r="1618" spans="1:199" s="81" customFormat="1" ht="15" hidden="1">
      <c r="A1618" s="176" t="s">
        <v>3493</v>
      </c>
      <c r="B1618" s="241" t="s">
        <v>6781</v>
      </c>
      <c r="C1618" s="242">
        <v>0</v>
      </c>
      <c r="D1618" s="242">
        <v>0</v>
      </c>
      <c r="E1618" s="242">
        <v>0</v>
      </c>
      <c r="F1618" s="242">
        <v>0</v>
      </c>
      <c r="G1618" s="242">
        <v>0</v>
      </c>
      <c r="H1618" s="242">
        <v>0</v>
      </c>
      <c r="I1618" s="242">
        <v>0</v>
      </c>
      <c r="J1618" s="242">
        <v>0</v>
      </c>
      <c r="K1618" s="242">
        <v>0</v>
      </c>
      <c r="L1618" s="242">
        <v>0</v>
      </c>
      <c r="M1618" s="242">
        <v>0</v>
      </c>
      <c r="N1618" s="242">
        <v>0</v>
      </c>
      <c r="O1618" s="242">
        <v>0</v>
      </c>
      <c r="P1618" s="28"/>
      <c r="Q1618" s="242">
        <f>SUM(D1618:O1618)</f>
        <v>0</v>
      </c>
      <c r="R1618" s="242">
        <f>IF($R$19&lt;1,0,Q1618/$R$19)</f>
        <v>0</v>
      </c>
      <c r="S1618" s="243"/>
      <c r="T1618" s="351">
        <f>IF(Q1618=0,0,1)+IF(C1618=0,0,1)+IF(D1618=0,0,1)+IF(E1618=0,0,1)+IF(F1618=0,0,1)+IF(G1618=0,0,1)+IF(H1618=0,0,1)+IF(I1618=0,0,1)+IF(J1618=0,0,1)+IF(K1618=0,0,1)+IF(L1618=0,0,1)+IF(M1618=0,0,1)+IF(N1618=0,0,1)+IF(O1618=0,0,1)</f>
        <v>0</v>
      </c>
      <c r="U1618" s="237"/>
      <c r="V1618" s="237"/>
      <c r="W1618" s="237"/>
      <c r="X1618" s="237"/>
      <c r="Y1618" s="237"/>
      <c r="Z1618" s="237"/>
      <c r="AA1618" s="237"/>
      <c r="AB1618" s="237"/>
      <c r="AC1618" s="237"/>
      <c r="AD1618" s="237"/>
      <c r="AE1618" s="237"/>
      <c r="AF1618" s="237"/>
      <c r="AG1618" s="237"/>
      <c r="AH1618" s="237"/>
      <c r="AI1618" s="237"/>
      <c r="AJ1618" s="237"/>
      <c r="AK1618" s="237"/>
      <c r="AL1618" s="237"/>
      <c r="AM1618" s="237"/>
      <c r="AN1618" s="237"/>
      <c r="AO1618" s="237"/>
      <c r="AP1618" s="237"/>
      <c r="AQ1618" s="237"/>
      <c r="AR1618" s="237"/>
      <c r="AS1618" s="237"/>
      <c r="AT1618" s="237"/>
      <c r="AU1618" s="237"/>
      <c r="AV1618" s="237"/>
      <c r="AW1618" s="237"/>
      <c r="AX1618" s="237"/>
      <c r="AY1618" s="237"/>
      <c r="AZ1618" s="237"/>
      <c r="BA1618" s="237"/>
      <c r="BB1618" s="237"/>
      <c r="BC1618" s="237"/>
      <c r="BD1618" s="237"/>
      <c r="BE1618" s="237"/>
      <c r="BF1618" s="237"/>
      <c r="BG1618" s="237"/>
      <c r="BH1618" s="237"/>
      <c r="BI1618" s="237"/>
      <c r="BJ1618" s="237"/>
      <c r="BK1618" s="237"/>
      <c r="BL1618" s="237"/>
      <c r="BM1618" s="237"/>
      <c r="BN1618" s="237"/>
      <c r="BO1618" s="237"/>
      <c r="BP1618" s="237"/>
      <c r="BQ1618" s="237"/>
      <c r="BR1618" s="237"/>
      <c r="BS1618" s="237"/>
      <c r="BT1618" s="237"/>
      <c r="BU1618" s="237"/>
      <c r="BV1618" s="237"/>
      <c r="BW1618" s="237"/>
      <c r="BX1618" s="237"/>
      <c r="BY1618" s="237"/>
      <c r="BZ1618" s="237"/>
      <c r="CA1618" s="237"/>
      <c r="CB1618" s="237"/>
      <c r="CC1618" s="237"/>
      <c r="CD1618" s="237"/>
      <c r="CE1618" s="237"/>
      <c r="CF1618" s="237"/>
      <c r="CG1618" s="237"/>
      <c r="CH1618" s="237"/>
      <c r="CI1618" s="237"/>
      <c r="CJ1618" s="237"/>
      <c r="CK1618" s="237"/>
      <c r="CL1618" s="237"/>
      <c r="CM1618" s="237"/>
      <c r="CN1618" s="237"/>
      <c r="CO1618" s="237"/>
      <c r="CP1618" s="237"/>
      <c r="CQ1618" s="237"/>
      <c r="CR1618" s="237"/>
      <c r="CS1618" s="237"/>
      <c r="CT1618" s="237"/>
      <c r="CU1618" s="237"/>
      <c r="CV1618" s="237"/>
      <c r="CW1618" s="237"/>
      <c r="CX1618" s="237"/>
      <c r="CY1618" s="237"/>
      <c r="CZ1618" s="237"/>
      <c r="DA1618" s="237"/>
      <c r="DB1618" s="237"/>
      <c r="DC1618" s="237"/>
      <c r="DD1618" s="237"/>
      <c r="DE1618" s="237"/>
      <c r="DF1618" s="237"/>
      <c r="DG1618" s="237"/>
      <c r="DH1618" s="237"/>
      <c r="DI1618" s="237"/>
      <c r="DJ1618" s="237"/>
      <c r="DK1618" s="237"/>
      <c r="DL1618" s="237"/>
      <c r="DM1618" s="237"/>
      <c r="DN1618" s="237"/>
      <c r="DO1618" s="237"/>
      <c r="DP1618" s="237"/>
      <c r="DQ1618" s="237"/>
      <c r="DR1618" s="237"/>
      <c r="DS1618" s="237"/>
      <c r="DT1618" s="237"/>
      <c r="DU1618" s="237"/>
      <c r="DV1618" s="237"/>
      <c r="DW1618" s="237"/>
      <c r="DX1618" s="237"/>
      <c r="DY1618" s="237"/>
      <c r="DZ1618" s="237"/>
      <c r="EA1618" s="237"/>
      <c r="EB1618" s="237"/>
      <c r="EC1618" s="237"/>
      <c r="ED1618" s="237"/>
      <c r="EE1618" s="237"/>
      <c r="EF1618" s="237"/>
      <c r="EG1618" s="237"/>
      <c r="EH1618" s="237"/>
      <c r="EI1618" s="237"/>
      <c r="EJ1618" s="237"/>
      <c r="EK1618" s="237"/>
      <c r="EL1618" s="237"/>
      <c r="EM1618" s="237"/>
      <c r="EN1618" s="237"/>
      <c r="EO1618" s="237"/>
      <c r="EP1618" s="237"/>
      <c r="EQ1618" s="237"/>
      <c r="ER1618" s="237"/>
      <c r="ES1618" s="237"/>
      <c r="ET1618" s="237"/>
      <c r="EU1618" s="237"/>
      <c r="EV1618" s="237"/>
      <c r="EW1618" s="237"/>
      <c r="EX1618" s="237"/>
      <c r="EY1618" s="237"/>
      <c r="EZ1618" s="237"/>
      <c r="FA1618" s="237"/>
      <c r="FB1618" s="237"/>
      <c r="FC1618" s="237"/>
      <c r="FD1618" s="237"/>
      <c r="FE1618" s="237"/>
      <c r="FF1618" s="237"/>
      <c r="FG1618" s="237"/>
      <c r="FH1618" s="237"/>
      <c r="FI1618" s="237"/>
      <c r="FJ1618" s="237"/>
      <c r="FK1618" s="237"/>
      <c r="FL1618" s="237"/>
      <c r="FM1618" s="237"/>
      <c r="FN1618" s="237"/>
      <c r="FO1618" s="237"/>
      <c r="FP1618" s="237"/>
      <c r="FQ1618" s="237"/>
      <c r="FR1618" s="237"/>
      <c r="FS1618" s="237"/>
      <c r="FT1618" s="237"/>
      <c r="FU1618" s="237"/>
      <c r="FV1618" s="237"/>
      <c r="FW1618" s="237"/>
      <c r="FX1618" s="237"/>
      <c r="FY1618" s="237"/>
      <c r="FZ1618" s="237"/>
      <c r="GA1618" s="237"/>
      <c r="GB1618" s="237"/>
      <c r="GC1618" s="237"/>
      <c r="GD1618" s="237"/>
      <c r="GE1618" s="237"/>
      <c r="GF1618" s="237"/>
      <c r="GG1618" s="237"/>
      <c r="GH1618" s="237"/>
      <c r="GI1618" s="237"/>
      <c r="GJ1618" s="237"/>
      <c r="GK1618" s="237"/>
      <c r="GL1618" s="237"/>
      <c r="GM1618" s="237"/>
      <c r="GN1618" s="237"/>
      <c r="GO1618" s="237"/>
      <c r="GP1618" s="237"/>
      <c r="GQ1618" s="237"/>
    </row>
    <row r="1619" spans="1:199" s="81" customFormat="1" ht="15" hidden="1">
      <c r="A1619" s="176" t="s">
        <v>3494</v>
      </c>
      <c r="B1619" s="241" t="s">
        <v>6782</v>
      </c>
      <c r="C1619" s="242">
        <v>0</v>
      </c>
      <c r="D1619" s="242">
        <v>0</v>
      </c>
      <c r="E1619" s="242">
        <v>0</v>
      </c>
      <c r="F1619" s="242">
        <v>0</v>
      </c>
      <c r="G1619" s="242">
        <v>0</v>
      </c>
      <c r="H1619" s="242">
        <v>0</v>
      </c>
      <c r="I1619" s="242">
        <v>0</v>
      </c>
      <c r="J1619" s="242">
        <v>0</v>
      </c>
      <c r="K1619" s="242">
        <v>0</v>
      </c>
      <c r="L1619" s="242">
        <v>0</v>
      </c>
      <c r="M1619" s="242">
        <v>0</v>
      </c>
      <c r="N1619" s="242">
        <v>0</v>
      </c>
      <c r="O1619" s="242">
        <v>0</v>
      </c>
      <c r="P1619" s="28"/>
      <c r="Q1619" s="242">
        <f>SUM(D1619:O1619)</f>
        <v>0</v>
      </c>
      <c r="R1619" s="242">
        <f>IF($R$19&lt;1,0,Q1619/$R$19)</f>
        <v>0</v>
      </c>
      <c r="S1619" s="243"/>
      <c r="T1619" s="351">
        <f>IF(Q1619=0,0,1)+IF(C1619=0,0,1)+IF(D1619=0,0,1)+IF(E1619=0,0,1)+IF(F1619=0,0,1)+IF(G1619=0,0,1)+IF(H1619=0,0,1)+IF(I1619=0,0,1)+IF(J1619=0,0,1)+IF(K1619=0,0,1)+IF(L1619=0,0,1)+IF(M1619=0,0,1)+IF(N1619=0,0,1)+IF(O1619=0,0,1)</f>
        <v>0</v>
      </c>
      <c r="U1619" s="237"/>
      <c r="V1619" s="237"/>
      <c r="W1619" s="237"/>
      <c r="X1619" s="237"/>
      <c r="Y1619" s="237"/>
      <c r="Z1619" s="237"/>
      <c r="AA1619" s="237"/>
      <c r="AB1619" s="237"/>
      <c r="AC1619" s="237"/>
      <c r="AD1619" s="237"/>
      <c r="AE1619" s="237"/>
      <c r="AF1619" s="237"/>
      <c r="AG1619" s="237"/>
      <c r="AH1619" s="237"/>
      <c r="AI1619" s="237"/>
      <c r="AJ1619" s="237"/>
      <c r="AK1619" s="237"/>
      <c r="AL1619" s="237"/>
      <c r="AM1619" s="237"/>
      <c r="AN1619" s="237"/>
      <c r="AO1619" s="237"/>
      <c r="AP1619" s="237"/>
      <c r="AQ1619" s="237"/>
      <c r="AR1619" s="237"/>
      <c r="AS1619" s="237"/>
      <c r="AT1619" s="237"/>
      <c r="AU1619" s="237"/>
      <c r="AV1619" s="237"/>
      <c r="AW1619" s="237"/>
      <c r="AX1619" s="237"/>
      <c r="AY1619" s="237"/>
      <c r="AZ1619" s="237"/>
      <c r="BA1619" s="237"/>
      <c r="BB1619" s="237"/>
      <c r="BC1619" s="237"/>
      <c r="BD1619" s="237"/>
      <c r="BE1619" s="237"/>
      <c r="BF1619" s="237"/>
      <c r="BG1619" s="237"/>
      <c r="BH1619" s="237"/>
      <c r="BI1619" s="237"/>
      <c r="BJ1619" s="237"/>
      <c r="BK1619" s="237"/>
      <c r="BL1619" s="237"/>
      <c r="BM1619" s="237"/>
      <c r="BN1619" s="237"/>
      <c r="BO1619" s="237"/>
      <c r="BP1619" s="237"/>
      <c r="BQ1619" s="237"/>
      <c r="BR1619" s="237"/>
      <c r="BS1619" s="237"/>
      <c r="BT1619" s="237"/>
      <c r="BU1619" s="237"/>
      <c r="BV1619" s="237"/>
      <c r="BW1619" s="237"/>
      <c r="BX1619" s="237"/>
      <c r="BY1619" s="237"/>
      <c r="BZ1619" s="237"/>
      <c r="CA1619" s="237"/>
      <c r="CB1619" s="237"/>
      <c r="CC1619" s="237"/>
      <c r="CD1619" s="237"/>
      <c r="CE1619" s="237"/>
      <c r="CF1619" s="237"/>
      <c r="CG1619" s="237"/>
      <c r="CH1619" s="237"/>
      <c r="CI1619" s="237"/>
      <c r="CJ1619" s="237"/>
      <c r="CK1619" s="237"/>
      <c r="CL1619" s="237"/>
      <c r="CM1619" s="237"/>
      <c r="CN1619" s="237"/>
      <c r="CO1619" s="237"/>
      <c r="CP1619" s="237"/>
      <c r="CQ1619" s="237"/>
      <c r="CR1619" s="237"/>
      <c r="CS1619" s="237"/>
      <c r="CT1619" s="237"/>
      <c r="CU1619" s="237"/>
      <c r="CV1619" s="237"/>
      <c r="CW1619" s="237"/>
      <c r="CX1619" s="237"/>
      <c r="CY1619" s="237"/>
      <c r="CZ1619" s="237"/>
      <c r="DA1619" s="237"/>
      <c r="DB1619" s="237"/>
      <c r="DC1619" s="237"/>
      <c r="DD1619" s="237"/>
      <c r="DE1619" s="237"/>
      <c r="DF1619" s="237"/>
      <c r="DG1619" s="237"/>
      <c r="DH1619" s="237"/>
      <c r="DI1619" s="237"/>
      <c r="DJ1619" s="237"/>
      <c r="DK1619" s="237"/>
      <c r="DL1619" s="237"/>
      <c r="DM1619" s="237"/>
      <c r="DN1619" s="237"/>
      <c r="DO1619" s="237"/>
      <c r="DP1619" s="237"/>
      <c r="DQ1619" s="237"/>
      <c r="DR1619" s="237"/>
      <c r="DS1619" s="237"/>
      <c r="DT1619" s="237"/>
      <c r="DU1619" s="237"/>
      <c r="DV1619" s="237"/>
      <c r="DW1619" s="237"/>
      <c r="DX1619" s="237"/>
      <c r="DY1619" s="237"/>
      <c r="DZ1619" s="237"/>
      <c r="EA1619" s="237"/>
      <c r="EB1619" s="237"/>
      <c r="EC1619" s="237"/>
      <c r="ED1619" s="237"/>
      <c r="EE1619" s="237"/>
      <c r="EF1619" s="237"/>
      <c r="EG1619" s="237"/>
      <c r="EH1619" s="237"/>
      <c r="EI1619" s="237"/>
      <c r="EJ1619" s="237"/>
      <c r="EK1619" s="237"/>
      <c r="EL1619" s="237"/>
      <c r="EM1619" s="237"/>
      <c r="EN1619" s="237"/>
      <c r="EO1619" s="237"/>
      <c r="EP1619" s="237"/>
      <c r="EQ1619" s="237"/>
      <c r="ER1619" s="237"/>
      <c r="ES1619" s="237"/>
      <c r="ET1619" s="237"/>
      <c r="EU1619" s="237"/>
      <c r="EV1619" s="237"/>
      <c r="EW1619" s="237"/>
      <c r="EX1619" s="237"/>
      <c r="EY1619" s="237"/>
      <c r="EZ1619" s="237"/>
      <c r="FA1619" s="237"/>
      <c r="FB1619" s="237"/>
      <c r="FC1619" s="237"/>
      <c r="FD1619" s="237"/>
      <c r="FE1619" s="237"/>
      <c r="FF1619" s="237"/>
      <c r="FG1619" s="237"/>
      <c r="FH1619" s="237"/>
      <c r="FI1619" s="237"/>
      <c r="FJ1619" s="237"/>
      <c r="FK1619" s="237"/>
      <c r="FL1619" s="237"/>
      <c r="FM1619" s="237"/>
      <c r="FN1619" s="237"/>
      <c r="FO1619" s="237"/>
      <c r="FP1619" s="237"/>
      <c r="FQ1619" s="237"/>
      <c r="FR1619" s="237"/>
      <c r="FS1619" s="237"/>
      <c r="FT1619" s="237"/>
      <c r="FU1619" s="237"/>
      <c r="FV1619" s="237"/>
      <c r="FW1619" s="237"/>
      <c r="FX1619" s="237"/>
      <c r="FY1619" s="237"/>
      <c r="FZ1619" s="237"/>
      <c r="GA1619" s="237"/>
      <c r="GB1619" s="237"/>
      <c r="GC1619" s="237"/>
      <c r="GD1619" s="237"/>
      <c r="GE1619" s="237"/>
      <c r="GF1619" s="237"/>
      <c r="GG1619" s="237"/>
      <c r="GH1619" s="237"/>
      <c r="GI1619" s="237"/>
      <c r="GJ1619" s="237"/>
      <c r="GK1619" s="237"/>
      <c r="GL1619" s="237"/>
      <c r="GM1619" s="237"/>
      <c r="GN1619" s="237"/>
      <c r="GO1619" s="237"/>
      <c r="GP1619" s="237"/>
      <c r="GQ1619" s="237"/>
    </row>
    <row r="1620" spans="1:199" s="81" customFormat="1" ht="15" hidden="1">
      <c r="A1620" s="176" t="s">
        <v>3495</v>
      </c>
      <c r="B1620" s="241" t="s">
        <v>6783</v>
      </c>
      <c r="C1620" s="242">
        <v>0</v>
      </c>
      <c r="D1620" s="242">
        <v>0</v>
      </c>
      <c r="E1620" s="242">
        <v>0</v>
      </c>
      <c r="F1620" s="242">
        <v>0</v>
      </c>
      <c r="G1620" s="242">
        <v>0</v>
      </c>
      <c r="H1620" s="242">
        <v>0</v>
      </c>
      <c r="I1620" s="242">
        <v>0</v>
      </c>
      <c r="J1620" s="242">
        <v>0</v>
      </c>
      <c r="K1620" s="242">
        <v>0</v>
      </c>
      <c r="L1620" s="242">
        <v>0</v>
      </c>
      <c r="M1620" s="242">
        <v>0</v>
      </c>
      <c r="N1620" s="242">
        <v>0</v>
      </c>
      <c r="O1620" s="242">
        <v>0</v>
      </c>
      <c r="P1620" s="28"/>
      <c r="Q1620" s="242">
        <f>SUM(D1620:O1620)</f>
        <v>0</v>
      </c>
      <c r="R1620" s="242">
        <f>IF($R$19&lt;1,0,Q1620/$R$19)</f>
        <v>0</v>
      </c>
      <c r="S1620" s="243"/>
      <c r="T1620" s="351">
        <f>IF(Q1620=0,0,1)+IF(C1620=0,0,1)+IF(D1620=0,0,1)+IF(E1620=0,0,1)+IF(F1620=0,0,1)+IF(G1620=0,0,1)+IF(H1620=0,0,1)+IF(I1620=0,0,1)+IF(J1620=0,0,1)+IF(K1620=0,0,1)+IF(L1620=0,0,1)+IF(M1620=0,0,1)+IF(N1620=0,0,1)+IF(O1620=0,0,1)</f>
        <v>0</v>
      </c>
      <c r="U1620" s="237"/>
      <c r="V1620" s="237"/>
      <c r="W1620" s="237"/>
      <c r="X1620" s="237"/>
      <c r="Y1620" s="237"/>
      <c r="Z1620" s="237"/>
      <c r="AA1620" s="237"/>
      <c r="AB1620" s="237"/>
      <c r="AC1620" s="237"/>
      <c r="AD1620" s="237"/>
      <c r="AE1620" s="237"/>
      <c r="AF1620" s="237"/>
      <c r="AG1620" s="237"/>
      <c r="AH1620" s="237"/>
      <c r="AI1620" s="237"/>
      <c r="AJ1620" s="237"/>
      <c r="AK1620" s="237"/>
      <c r="AL1620" s="237"/>
      <c r="AM1620" s="237"/>
      <c r="AN1620" s="237"/>
      <c r="AO1620" s="237"/>
      <c r="AP1620" s="237"/>
      <c r="AQ1620" s="237"/>
      <c r="AR1620" s="237"/>
      <c r="AS1620" s="237"/>
      <c r="AT1620" s="237"/>
      <c r="AU1620" s="237"/>
      <c r="AV1620" s="237"/>
      <c r="AW1620" s="237"/>
      <c r="AX1620" s="237"/>
      <c r="AY1620" s="237"/>
      <c r="AZ1620" s="237"/>
      <c r="BA1620" s="237"/>
      <c r="BB1620" s="237"/>
      <c r="BC1620" s="237"/>
      <c r="BD1620" s="237"/>
      <c r="BE1620" s="237"/>
      <c r="BF1620" s="237"/>
      <c r="BG1620" s="237"/>
      <c r="BH1620" s="237"/>
      <c r="BI1620" s="237"/>
      <c r="BJ1620" s="237"/>
      <c r="BK1620" s="237"/>
      <c r="BL1620" s="237"/>
      <c r="BM1620" s="237"/>
      <c r="BN1620" s="237"/>
      <c r="BO1620" s="237"/>
      <c r="BP1620" s="237"/>
      <c r="BQ1620" s="237"/>
      <c r="BR1620" s="237"/>
      <c r="BS1620" s="237"/>
      <c r="BT1620" s="237"/>
      <c r="BU1620" s="237"/>
      <c r="BV1620" s="237"/>
      <c r="BW1620" s="237"/>
      <c r="BX1620" s="237"/>
      <c r="BY1620" s="237"/>
      <c r="BZ1620" s="237"/>
      <c r="CA1620" s="237"/>
      <c r="CB1620" s="237"/>
      <c r="CC1620" s="237"/>
      <c r="CD1620" s="237"/>
      <c r="CE1620" s="237"/>
      <c r="CF1620" s="237"/>
      <c r="CG1620" s="237"/>
      <c r="CH1620" s="237"/>
      <c r="CI1620" s="237"/>
      <c r="CJ1620" s="237"/>
      <c r="CK1620" s="237"/>
      <c r="CL1620" s="237"/>
      <c r="CM1620" s="237"/>
      <c r="CN1620" s="237"/>
      <c r="CO1620" s="237"/>
      <c r="CP1620" s="237"/>
      <c r="CQ1620" s="237"/>
      <c r="CR1620" s="237"/>
      <c r="CS1620" s="237"/>
      <c r="CT1620" s="237"/>
      <c r="CU1620" s="237"/>
      <c r="CV1620" s="237"/>
      <c r="CW1620" s="237"/>
      <c r="CX1620" s="237"/>
      <c r="CY1620" s="237"/>
      <c r="CZ1620" s="237"/>
      <c r="DA1620" s="237"/>
      <c r="DB1620" s="237"/>
      <c r="DC1620" s="237"/>
      <c r="DD1620" s="237"/>
      <c r="DE1620" s="237"/>
      <c r="DF1620" s="237"/>
      <c r="DG1620" s="237"/>
      <c r="DH1620" s="237"/>
      <c r="DI1620" s="237"/>
      <c r="DJ1620" s="237"/>
      <c r="DK1620" s="237"/>
      <c r="DL1620" s="237"/>
      <c r="DM1620" s="237"/>
      <c r="DN1620" s="237"/>
      <c r="DO1620" s="237"/>
      <c r="DP1620" s="237"/>
      <c r="DQ1620" s="237"/>
      <c r="DR1620" s="237"/>
      <c r="DS1620" s="237"/>
      <c r="DT1620" s="237"/>
      <c r="DU1620" s="237"/>
      <c r="DV1620" s="237"/>
      <c r="DW1620" s="237"/>
      <c r="DX1620" s="237"/>
      <c r="DY1620" s="237"/>
      <c r="DZ1620" s="237"/>
      <c r="EA1620" s="237"/>
      <c r="EB1620" s="237"/>
      <c r="EC1620" s="237"/>
      <c r="ED1620" s="237"/>
      <c r="EE1620" s="237"/>
      <c r="EF1620" s="237"/>
      <c r="EG1620" s="237"/>
      <c r="EH1620" s="237"/>
      <c r="EI1620" s="237"/>
      <c r="EJ1620" s="237"/>
      <c r="EK1620" s="237"/>
      <c r="EL1620" s="237"/>
      <c r="EM1620" s="237"/>
      <c r="EN1620" s="237"/>
      <c r="EO1620" s="237"/>
      <c r="EP1620" s="237"/>
      <c r="EQ1620" s="237"/>
      <c r="ER1620" s="237"/>
      <c r="ES1620" s="237"/>
      <c r="ET1620" s="237"/>
      <c r="EU1620" s="237"/>
      <c r="EV1620" s="237"/>
      <c r="EW1620" s="237"/>
      <c r="EX1620" s="237"/>
      <c r="EY1620" s="237"/>
      <c r="EZ1620" s="237"/>
      <c r="FA1620" s="237"/>
      <c r="FB1620" s="237"/>
      <c r="FC1620" s="237"/>
      <c r="FD1620" s="237"/>
      <c r="FE1620" s="237"/>
      <c r="FF1620" s="237"/>
      <c r="FG1620" s="237"/>
      <c r="FH1620" s="237"/>
      <c r="FI1620" s="237"/>
      <c r="FJ1620" s="237"/>
      <c r="FK1620" s="237"/>
      <c r="FL1620" s="237"/>
      <c r="FM1620" s="237"/>
      <c r="FN1620" s="237"/>
      <c r="FO1620" s="237"/>
      <c r="FP1620" s="237"/>
      <c r="FQ1620" s="237"/>
      <c r="FR1620" s="237"/>
      <c r="FS1620" s="237"/>
      <c r="FT1620" s="237"/>
      <c r="FU1620" s="237"/>
      <c r="FV1620" s="237"/>
      <c r="FW1620" s="237"/>
      <c r="FX1620" s="237"/>
      <c r="FY1620" s="237"/>
      <c r="FZ1620" s="237"/>
      <c r="GA1620" s="237"/>
      <c r="GB1620" s="237"/>
      <c r="GC1620" s="237"/>
      <c r="GD1620" s="237"/>
      <c r="GE1620" s="237"/>
      <c r="GF1620" s="237"/>
      <c r="GG1620" s="237"/>
      <c r="GH1620" s="237"/>
      <c r="GI1620" s="237"/>
      <c r="GJ1620" s="237"/>
      <c r="GK1620" s="237"/>
      <c r="GL1620" s="237"/>
      <c r="GM1620" s="237"/>
      <c r="GN1620" s="237"/>
      <c r="GO1620" s="237"/>
      <c r="GP1620" s="237"/>
      <c r="GQ1620" s="237"/>
    </row>
    <row r="1621" spans="1:199" s="81" customFormat="1" ht="15" hidden="1">
      <c r="A1621" s="176" t="s">
        <v>3496</v>
      </c>
      <c r="B1621" s="241" t="s">
        <v>6784</v>
      </c>
      <c r="C1621" s="242">
        <v>0</v>
      </c>
      <c r="D1621" s="242">
        <v>0</v>
      </c>
      <c r="E1621" s="242">
        <v>0</v>
      </c>
      <c r="F1621" s="242">
        <v>0</v>
      </c>
      <c r="G1621" s="242">
        <v>0</v>
      </c>
      <c r="H1621" s="242">
        <v>0</v>
      </c>
      <c r="I1621" s="242">
        <v>0</v>
      </c>
      <c r="J1621" s="242">
        <v>0</v>
      </c>
      <c r="K1621" s="242">
        <v>0</v>
      </c>
      <c r="L1621" s="242">
        <v>0</v>
      </c>
      <c r="M1621" s="242">
        <v>0</v>
      </c>
      <c r="N1621" s="242">
        <v>0</v>
      </c>
      <c r="O1621" s="242">
        <v>0</v>
      </c>
      <c r="P1621" s="28"/>
      <c r="Q1621" s="242">
        <f>SUM(D1621:O1621)</f>
        <v>0</v>
      </c>
      <c r="R1621" s="242">
        <f>IF($R$19&lt;1,0,Q1621/$R$19)</f>
        <v>0</v>
      </c>
      <c r="S1621" s="243"/>
      <c r="T1621" s="351">
        <f>IF(Q1621=0,0,1)+IF(C1621=0,0,1)+IF(D1621=0,0,1)+IF(E1621=0,0,1)+IF(F1621=0,0,1)+IF(G1621=0,0,1)+IF(H1621=0,0,1)+IF(I1621=0,0,1)+IF(J1621=0,0,1)+IF(K1621=0,0,1)+IF(L1621=0,0,1)+IF(M1621=0,0,1)+IF(N1621=0,0,1)+IF(O1621=0,0,1)</f>
        <v>0</v>
      </c>
      <c r="U1621" s="237"/>
      <c r="V1621" s="237"/>
      <c r="W1621" s="237"/>
      <c r="X1621" s="237"/>
      <c r="Y1621" s="237"/>
      <c r="Z1621" s="237"/>
      <c r="AA1621" s="237"/>
      <c r="AB1621" s="237"/>
      <c r="AC1621" s="237"/>
      <c r="AD1621" s="237"/>
      <c r="AE1621" s="237"/>
      <c r="AF1621" s="237"/>
      <c r="AG1621" s="237"/>
      <c r="AH1621" s="237"/>
      <c r="AI1621" s="237"/>
      <c r="AJ1621" s="237"/>
      <c r="AK1621" s="237"/>
      <c r="AL1621" s="237"/>
      <c r="AM1621" s="237"/>
      <c r="AN1621" s="237"/>
      <c r="AO1621" s="237"/>
      <c r="AP1621" s="237"/>
      <c r="AQ1621" s="237"/>
      <c r="AR1621" s="237"/>
      <c r="AS1621" s="237"/>
      <c r="AT1621" s="237"/>
      <c r="AU1621" s="237"/>
      <c r="AV1621" s="237"/>
      <c r="AW1621" s="237"/>
      <c r="AX1621" s="237"/>
      <c r="AY1621" s="237"/>
      <c r="AZ1621" s="237"/>
      <c r="BA1621" s="237"/>
      <c r="BB1621" s="237"/>
      <c r="BC1621" s="237"/>
      <c r="BD1621" s="237"/>
      <c r="BE1621" s="237"/>
      <c r="BF1621" s="237"/>
      <c r="BG1621" s="237"/>
      <c r="BH1621" s="237"/>
      <c r="BI1621" s="237"/>
      <c r="BJ1621" s="237"/>
      <c r="BK1621" s="237"/>
      <c r="BL1621" s="237"/>
      <c r="BM1621" s="237"/>
      <c r="BN1621" s="237"/>
      <c r="BO1621" s="237"/>
      <c r="BP1621" s="237"/>
      <c r="BQ1621" s="237"/>
      <c r="BR1621" s="237"/>
      <c r="BS1621" s="237"/>
      <c r="BT1621" s="237"/>
      <c r="BU1621" s="237"/>
      <c r="BV1621" s="237"/>
      <c r="BW1621" s="237"/>
      <c r="BX1621" s="237"/>
      <c r="BY1621" s="237"/>
      <c r="BZ1621" s="237"/>
      <c r="CA1621" s="237"/>
      <c r="CB1621" s="237"/>
      <c r="CC1621" s="237"/>
      <c r="CD1621" s="237"/>
      <c r="CE1621" s="237"/>
      <c r="CF1621" s="237"/>
      <c r="CG1621" s="237"/>
      <c r="CH1621" s="237"/>
      <c r="CI1621" s="237"/>
      <c r="CJ1621" s="237"/>
      <c r="CK1621" s="237"/>
      <c r="CL1621" s="237"/>
      <c r="CM1621" s="237"/>
      <c r="CN1621" s="237"/>
      <c r="CO1621" s="237"/>
      <c r="CP1621" s="237"/>
      <c r="CQ1621" s="237"/>
      <c r="CR1621" s="237"/>
      <c r="CS1621" s="237"/>
      <c r="CT1621" s="237"/>
      <c r="CU1621" s="237"/>
      <c r="CV1621" s="237"/>
      <c r="CW1621" s="237"/>
      <c r="CX1621" s="237"/>
      <c r="CY1621" s="237"/>
      <c r="CZ1621" s="237"/>
      <c r="DA1621" s="237"/>
      <c r="DB1621" s="237"/>
      <c r="DC1621" s="237"/>
      <c r="DD1621" s="237"/>
      <c r="DE1621" s="237"/>
      <c r="DF1621" s="237"/>
      <c r="DG1621" s="237"/>
      <c r="DH1621" s="237"/>
      <c r="DI1621" s="237"/>
      <c r="DJ1621" s="237"/>
      <c r="DK1621" s="237"/>
      <c r="DL1621" s="237"/>
      <c r="DM1621" s="237"/>
      <c r="DN1621" s="237"/>
      <c r="DO1621" s="237"/>
      <c r="DP1621" s="237"/>
      <c r="DQ1621" s="237"/>
      <c r="DR1621" s="237"/>
      <c r="DS1621" s="237"/>
      <c r="DT1621" s="237"/>
      <c r="DU1621" s="237"/>
      <c r="DV1621" s="237"/>
      <c r="DW1621" s="237"/>
      <c r="DX1621" s="237"/>
      <c r="DY1621" s="237"/>
      <c r="DZ1621" s="237"/>
      <c r="EA1621" s="237"/>
      <c r="EB1621" s="237"/>
      <c r="EC1621" s="237"/>
      <c r="ED1621" s="237"/>
      <c r="EE1621" s="237"/>
      <c r="EF1621" s="237"/>
      <c r="EG1621" s="237"/>
      <c r="EH1621" s="237"/>
      <c r="EI1621" s="237"/>
      <c r="EJ1621" s="237"/>
      <c r="EK1621" s="237"/>
      <c r="EL1621" s="237"/>
      <c r="EM1621" s="237"/>
      <c r="EN1621" s="237"/>
      <c r="EO1621" s="237"/>
      <c r="EP1621" s="237"/>
      <c r="EQ1621" s="237"/>
      <c r="ER1621" s="237"/>
      <c r="ES1621" s="237"/>
      <c r="ET1621" s="237"/>
      <c r="EU1621" s="237"/>
      <c r="EV1621" s="237"/>
      <c r="EW1621" s="237"/>
      <c r="EX1621" s="237"/>
      <c r="EY1621" s="237"/>
      <c r="EZ1621" s="237"/>
      <c r="FA1621" s="237"/>
      <c r="FB1621" s="237"/>
      <c r="FC1621" s="237"/>
      <c r="FD1621" s="237"/>
      <c r="FE1621" s="237"/>
      <c r="FF1621" s="237"/>
      <c r="FG1621" s="237"/>
      <c r="FH1621" s="237"/>
      <c r="FI1621" s="237"/>
      <c r="FJ1621" s="237"/>
      <c r="FK1621" s="237"/>
      <c r="FL1621" s="237"/>
      <c r="FM1621" s="237"/>
      <c r="FN1621" s="237"/>
      <c r="FO1621" s="237"/>
      <c r="FP1621" s="237"/>
      <c r="FQ1621" s="237"/>
      <c r="FR1621" s="237"/>
      <c r="FS1621" s="237"/>
      <c r="FT1621" s="237"/>
      <c r="FU1621" s="237"/>
      <c r="FV1621" s="237"/>
      <c r="FW1621" s="237"/>
      <c r="FX1621" s="237"/>
      <c r="FY1621" s="237"/>
      <c r="FZ1621" s="237"/>
      <c r="GA1621" s="237"/>
      <c r="GB1621" s="237"/>
      <c r="GC1621" s="237"/>
      <c r="GD1621" s="237"/>
      <c r="GE1621" s="237"/>
      <c r="GF1621" s="237"/>
      <c r="GG1621" s="237"/>
      <c r="GH1621" s="237"/>
      <c r="GI1621" s="237"/>
      <c r="GJ1621" s="237"/>
      <c r="GK1621" s="237"/>
      <c r="GL1621" s="237"/>
      <c r="GM1621" s="237"/>
      <c r="GN1621" s="237"/>
      <c r="GO1621" s="237"/>
      <c r="GP1621" s="237"/>
      <c r="GQ1621" s="237"/>
    </row>
    <row r="1622" spans="1:199" s="81" customFormat="1" ht="15" hidden="1">
      <c r="A1622" s="176" t="s">
        <v>3497</v>
      </c>
      <c r="B1622" s="241" t="s">
        <v>6785</v>
      </c>
      <c r="C1622" s="242">
        <v>0</v>
      </c>
      <c r="D1622" s="242">
        <v>0</v>
      </c>
      <c r="E1622" s="242">
        <v>0</v>
      </c>
      <c r="F1622" s="242">
        <v>0</v>
      </c>
      <c r="G1622" s="242">
        <v>0</v>
      </c>
      <c r="H1622" s="242">
        <v>0</v>
      </c>
      <c r="I1622" s="242">
        <v>0</v>
      </c>
      <c r="J1622" s="242">
        <v>0</v>
      </c>
      <c r="K1622" s="242">
        <v>0</v>
      </c>
      <c r="L1622" s="242">
        <v>0</v>
      </c>
      <c r="M1622" s="242">
        <v>0</v>
      </c>
      <c r="N1622" s="242">
        <v>0</v>
      </c>
      <c r="O1622" s="242">
        <v>0</v>
      </c>
      <c r="P1622" s="28"/>
      <c r="Q1622" s="242">
        <f>SUM(D1622:O1622)</f>
        <v>0</v>
      </c>
      <c r="R1622" s="242">
        <f>IF($R$19&lt;1,0,Q1622/$R$19)</f>
        <v>0</v>
      </c>
      <c r="S1622" s="243"/>
      <c r="T1622" s="351">
        <f>IF(Q1622=0,0,1)+IF(C1622=0,0,1)+IF(D1622=0,0,1)+IF(E1622=0,0,1)+IF(F1622=0,0,1)+IF(G1622=0,0,1)+IF(H1622=0,0,1)+IF(I1622=0,0,1)+IF(J1622=0,0,1)+IF(K1622=0,0,1)+IF(L1622=0,0,1)+IF(M1622=0,0,1)+IF(N1622=0,0,1)+IF(O1622=0,0,1)</f>
        <v>0</v>
      </c>
      <c r="U1622" s="237"/>
      <c r="V1622" s="237"/>
      <c r="W1622" s="237"/>
      <c r="X1622" s="237"/>
      <c r="Y1622" s="237"/>
      <c r="Z1622" s="237"/>
      <c r="AA1622" s="237"/>
      <c r="AB1622" s="237"/>
      <c r="AC1622" s="237"/>
      <c r="AD1622" s="237"/>
      <c r="AE1622" s="237"/>
      <c r="AF1622" s="237"/>
      <c r="AG1622" s="237"/>
      <c r="AH1622" s="237"/>
      <c r="AI1622" s="237"/>
      <c r="AJ1622" s="237"/>
      <c r="AK1622" s="237"/>
      <c r="AL1622" s="237"/>
      <c r="AM1622" s="237"/>
      <c r="AN1622" s="237"/>
      <c r="AO1622" s="237"/>
      <c r="AP1622" s="237"/>
      <c r="AQ1622" s="237"/>
      <c r="AR1622" s="237"/>
      <c r="AS1622" s="237"/>
      <c r="AT1622" s="237"/>
      <c r="AU1622" s="237"/>
      <c r="AV1622" s="237"/>
      <c r="AW1622" s="237"/>
      <c r="AX1622" s="237"/>
      <c r="AY1622" s="237"/>
      <c r="AZ1622" s="237"/>
      <c r="BA1622" s="237"/>
      <c r="BB1622" s="237"/>
      <c r="BC1622" s="237"/>
      <c r="BD1622" s="237"/>
      <c r="BE1622" s="237"/>
      <c r="BF1622" s="237"/>
      <c r="BG1622" s="237"/>
      <c r="BH1622" s="237"/>
      <c r="BI1622" s="237"/>
      <c r="BJ1622" s="237"/>
      <c r="BK1622" s="237"/>
      <c r="BL1622" s="237"/>
      <c r="BM1622" s="237"/>
      <c r="BN1622" s="237"/>
      <c r="BO1622" s="237"/>
      <c r="BP1622" s="237"/>
      <c r="BQ1622" s="237"/>
      <c r="BR1622" s="237"/>
      <c r="BS1622" s="237"/>
      <c r="BT1622" s="237"/>
      <c r="BU1622" s="237"/>
      <c r="BV1622" s="237"/>
      <c r="BW1622" s="237"/>
      <c r="BX1622" s="237"/>
      <c r="BY1622" s="237"/>
      <c r="BZ1622" s="237"/>
      <c r="CA1622" s="237"/>
      <c r="CB1622" s="237"/>
      <c r="CC1622" s="237"/>
      <c r="CD1622" s="237"/>
      <c r="CE1622" s="237"/>
      <c r="CF1622" s="237"/>
      <c r="CG1622" s="237"/>
      <c r="CH1622" s="237"/>
      <c r="CI1622" s="237"/>
      <c r="CJ1622" s="237"/>
      <c r="CK1622" s="237"/>
      <c r="CL1622" s="237"/>
      <c r="CM1622" s="237"/>
      <c r="CN1622" s="237"/>
      <c r="CO1622" s="237"/>
      <c r="CP1622" s="237"/>
      <c r="CQ1622" s="237"/>
      <c r="CR1622" s="237"/>
      <c r="CS1622" s="237"/>
      <c r="CT1622" s="237"/>
      <c r="CU1622" s="237"/>
      <c r="CV1622" s="237"/>
      <c r="CW1622" s="237"/>
      <c r="CX1622" s="237"/>
      <c r="CY1622" s="237"/>
      <c r="CZ1622" s="237"/>
      <c r="DA1622" s="237"/>
      <c r="DB1622" s="237"/>
      <c r="DC1622" s="237"/>
      <c r="DD1622" s="237"/>
      <c r="DE1622" s="237"/>
      <c r="DF1622" s="237"/>
      <c r="DG1622" s="237"/>
      <c r="DH1622" s="237"/>
      <c r="DI1622" s="237"/>
      <c r="DJ1622" s="237"/>
      <c r="DK1622" s="237"/>
      <c r="DL1622" s="237"/>
      <c r="DM1622" s="237"/>
      <c r="DN1622" s="237"/>
      <c r="DO1622" s="237"/>
      <c r="DP1622" s="237"/>
      <c r="DQ1622" s="237"/>
      <c r="DR1622" s="237"/>
      <c r="DS1622" s="237"/>
      <c r="DT1622" s="237"/>
      <c r="DU1622" s="237"/>
      <c r="DV1622" s="237"/>
      <c r="DW1622" s="237"/>
      <c r="DX1622" s="237"/>
      <c r="DY1622" s="237"/>
      <c r="DZ1622" s="237"/>
      <c r="EA1622" s="237"/>
      <c r="EB1622" s="237"/>
      <c r="EC1622" s="237"/>
      <c r="ED1622" s="237"/>
      <c r="EE1622" s="237"/>
      <c r="EF1622" s="237"/>
      <c r="EG1622" s="237"/>
      <c r="EH1622" s="237"/>
      <c r="EI1622" s="237"/>
      <c r="EJ1622" s="237"/>
      <c r="EK1622" s="237"/>
      <c r="EL1622" s="237"/>
      <c r="EM1622" s="237"/>
      <c r="EN1622" s="237"/>
      <c r="EO1622" s="237"/>
      <c r="EP1622" s="237"/>
      <c r="EQ1622" s="237"/>
      <c r="ER1622" s="237"/>
      <c r="ES1622" s="237"/>
      <c r="ET1622" s="237"/>
      <c r="EU1622" s="237"/>
      <c r="EV1622" s="237"/>
      <c r="EW1622" s="237"/>
      <c r="EX1622" s="237"/>
      <c r="EY1622" s="237"/>
      <c r="EZ1622" s="237"/>
      <c r="FA1622" s="237"/>
      <c r="FB1622" s="237"/>
      <c r="FC1622" s="237"/>
      <c r="FD1622" s="237"/>
      <c r="FE1622" s="237"/>
      <c r="FF1622" s="237"/>
      <c r="FG1622" s="237"/>
      <c r="FH1622" s="237"/>
      <c r="FI1622" s="237"/>
      <c r="FJ1622" s="237"/>
      <c r="FK1622" s="237"/>
      <c r="FL1622" s="237"/>
      <c r="FM1622" s="237"/>
      <c r="FN1622" s="237"/>
      <c r="FO1622" s="237"/>
      <c r="FP1622" s="237"/>
      <c r="FQ1622" s="237"/>
      <c r="FR1622" s="237"/>
      <c r="FS1622" s="237"/>
      <c r="FT1622" s="237"/>
      <c r="FU1622" s="237"/>
      <c r="FV1622" s="237"/>
      <c r="FW1622" s="237"/>
      <c r="FX1622" s="237"/>
      <c r="FY1622" s="237"/>
      <c r="FZ1622" s="237"/>
      <c r="GA1622" s="237"/>
      <c r="GB1622" s="237"/>
      <c r="GC1622" s="237"/>
      <c r="GD1622" s="237"/>
      <c r="GE1622" s="237"/>
      <c r="GF1622" s="237"/>
      <c r="GG1622" s="237"/>
      <c r="GH1622" s="237"/>
      <c r="GI1622" s="237"/>
      <c r="GJ1622" s="237"/>
      <c r="GK1622" s="237"/>
      <c r="GL1622" s="237"/>
      <c r="GM1622" s="237"/>
      <c r="GN1622" s="237"/>
      <c r="GO1622" s="237"/>
      <c r="GP1622" s="237"/>
      <c r="GQ1622" s="237"/>
    </row>
    <row r="1623" spans="1:199" s="81" customFormat="1" ht="15" hidden="1">
      <c r="A1623" s="176" t="s">
        <v>3498</v>
      </c>
      <c r="B1623" s="241" t="s">
        <v>6786</v>
      </c>
      <c r="C1623" s="242">
        <v>0</v>
      </c>
      <c r="D1623" s="242">
        <v>0</v>
      </c>
      <c r="E1623" s="242">
        <v>0</v>
      </c>
      <c r="F1623" s="242">
        <v>0</v>
      </c>
      <c r="G1623" s="242">
        <v>0</v>
      </c>
      <c r="H1623" s="242">
        <v>0</v>
      </c>
      <c r="I1623" s="242">
        <v>0</v>
      </c>
      <c r="J1623" s="242">
        <v>0</v>
      </c>
      <c r="K1623" s="242">
        <v>0</v>
      </c>
      <c r="L1623" s="242">
        <v>0</v>
      </c>
      <c r="M1623" s="242">
        <v>0</v>
      </c>
      <c r="N1623" s="242">
        <v>0</v>
      </c>
      <c r="O1623" s="242">
        <v>0</v>
      </c>
      <c r="P1623" s="28"/>
      <c r="Q1623" s="242">
        <f>SUM(D1623:O1623)</f>
        <v>0</v>
      </c>
      <c r="R1623" s="242">
        <f>IF($R$19&lt;1,0,Q1623/$R$19)</f>
        <v>0</v>
      </c>
      <c r="S1623" s="243"/>
      <c r="T1623" s="351">
        <f>IF(Q1623=0,0,1)+IF(C1623=0,0,1)+IF(D1623=0,0,1)+IF(E1623=0,0,1)+IF(F1623=0,0,1)+IF(G1623=0,0,1)+IF(H1623=0,0,1)+IF(I1623=0,0,1)+IF(J1623=0,0,1)+IF(K1623=0,0,1)+IF(L1623=0,0,1)+IF(M1623=0,0,1)+IF(N1623=0,0,1)+IF(O1623=0,0,1)</f>
        <v>0</v>
      </c>
      <c r="U1623" s="237"/>
      <c r="V1623" s="237"/>
      <c r="W1623" s="237"/>
      <c r="X1623" s="237"/>
      <c r="Y1623" s="237"/>
      <c r="Z1623" s="237"/>
      <c r="AA1623" s="237"/>
      <c r="AB1623" s="237"/>
      <c r="AC1623" s="237"/>
      <c r="AD1623" s="237"/>
      <c r="AE1623" s="237"/>
      <c r="AF1623" s="237"/>
      <c r="AG1623" s="237"/>
      <c r="AH1623" s="237"/>
      <c r="AI1623" s="237"/>
      <c r="AJ1623" s="237"/>
      <c r="AK1623" s="237"/>
      <c r="AL1623" s="237"/>
      <c r="AM1623" s="237"/>
      <c r="AN1623" s="237"/>
      <c r="AO1623" s="237"/>
      <c r="AP1623" s="237"/>
      <c r="AQ1623" s="237"/>
      <c r="AR1623" s="237"/>
      <c r="AS1623" s="237"/>
      <c r="AT1623" s="237"/>
      <c r="AU1623" s="237"/>
      <c r="AV1623" s="237"/>
      <c r="AW1623" s="237"/>
      <c r="AX1623" s="237"/>
      <c r="AY1623" s="237"/>
      <c r="AZ1623" s="237"/>
      <c r="BA1623" s="237"/>
      <c r="BB1623" s="237"/>
      <c r="BC1623" s="237"/>
      <c r="BD1623" s="237"/>
      <c r="BE1623" s="237"/>
      <c r="BF1623" s="237"/>
      <c r="BG1623" s="237"/>
      <c r="BH1623" s="237"/>
      <c r="BI1623" s="237"/>
      <c r="BJ1623" s="237"/>
      <c r="BK1623" s="237"/>
      <c r="BL1623" s="237"/>
      <c r="BM1623" s="237"/>
      <c r="BN1623" s="237"/>
      <c r="BO1623" s="237"/>
      <c r="BP1623" s="237"/>
      <c r="BQ1623" s="237"/>
      <c r="BR1623" s="237"/>
      <c r="BS1623" s="237"/>
      <c r="BT1623" s="237"/>
      <c r="BU1623" s="237"/>
      <c r="BV1623" s="237"/>
      <c r="BW1623" s="237"/>
      <c r="BX1623" s="237"/>
      <c r="BY1623" s="237"/>
      <c r="BZ1623" s="237"/>
      <c r="CA1623" s="237"/>
      <c r="CB1623" s="237"/>
      <c r="CC1623" s="237"/>
      <c r="CD1623" s="237"/>
      <c r="CE1623" s="237"/>
      <c r="CF1623" s="237"/>
      <c r="CG1623" s="237"/>
      <c r="CH1623" s="237"/>
      <c r="CI1623" s="237"/>
      <c r="CJ1623" s="237"/>
      <c r="CK1623" s="237"/>
      <c r="CL1623" s="237"/>
      <c r="CM1623" s="237"/>
      <c r="CN1623" s="237"/>
      <c r="CO1623" s="237"/>
      <c r="CP1623" s="237"/>
      <c r="CQ1623" s="237"/>
      <c r="CR1623" s="237"/>
      <c r="CS1623" s="237"/>
      <c r="CT1623" s="237"/>
      <c r="CU1623" s="237"/>
      <c r="CV1623" s="237"/>
      <c r="CW1623" s="237"/>
      <c r="CX1623" s="237"/>
      <c r="CY1623" s="237"/>
      <c r="CZ1623" s="237"/>
      <c r="DA1623" s="237"/>
      <c r="DB1623" s="237"/>
      <c r="DC1623" s="237"/>
      <c r="DD1623" s="237"/>
      <c r="DE1623" s="237"/>
      <c r="DF1623" s="237"/>
      <c r="DG1623" s="237"/>
      <c r="DH1623" s="237"/>
      <c r="DI1623" s="237"/>
      <c r="DJ1623" s="237"/>
      <c r="DK1623" s="237"/>
      <c r="DL1623" s="237"/>
      <c r="DM1623" s="237"/>
      <c r="DN1623" s="237"/>
      <c r="DO1623" s="237"/>
      <c r="DP1623" s="237"/>
      <c r="DQ1623" s="237"/>
      <c r="DR1623" s="237"/>
      <c r="DS1623" s="237"/>
      <c r="DT1623" s="237"/>
      <c r="DU1623" s="237"/>
      <c r="DV1623" s="237"/>
      <c r="DW1623" s="237"/>
      <c r="DX1623" s="237"/>
      <c r="DY1623" s="237"/>
      <c r="DZ1623" s="237"/>
      <c r="EA1623" s="237"/>
      <c r="EB1623" s="237"/>
      <c r="EC1623" s="237"/>
      <c r="ED1623" s="237"/>
      <c r="EE1623" s="237"/>
      <c r="EF1623" s="237"/>
      <c r="EG1623" s="237"/>
      <c r="EH1623" s="237"/>
      <c r="EI1623" s="237"/>
      <c r="EJ1623" s="237"/>
      <c r="EK1623" s="237"/>
      <c r="EL1623" s="237"/>
      <c r="EM1623" s="237"/>
      <c r="EN1623" s="237"/>
      <c r="EO1623" s="237"/>
      <c r="EP1623" s="237"/>
      <c r="EQ1623" s="237"/>
      <c r="ER1623" s="237"/>
      <c r="ES1623" s="237"/>
      <c r="ET1623" s="237"/>
      <c r="EU1623" s="237"/>
      <c r="EV1623" s="237"/>
      <c r="EW1623" s="237"/>
      <c r="EX1623" s="237"/>
      <c r="EY1623" s="237"/>
      <c r="EZ1623" s="237"/>
      <c r="FA1623" s="237"/>
      <c r="FB1623" s="237"/>
      <c r="FC1623" s="237"/>
      <c r="FD1623" s="237"/>
      <c r="FE1623" s="237"/>
      <c r="FF1623" s="237"/>
      <c r="FG1623" s="237"/>
      <c r="FH1623" s="237"/>
      <c r="FI1623" s="237"/>
      <c r="FJ1623" s="237"/>
      <c r="FK1623" s="237"/>
      <c r="FL1623" s="237"/>
      <c r="FM1623" s="237"/>
      <c r="FN1623" s="237"/>
      <c r="FO1623" s="237"/>
      <c r="FP1623" s="237"/>
      <c r="FQ1623" s="237"/>
      <c r="FR1623" s="237"/>
      <c r="FS1623" s="237"/>
      <c r="FT1623" s="237"/>
      <c r="FU1623" s="237"/>
      <c r="FV1623" s="237"/>
      <c r="FW1623" s="237"/>
      <c r="FX1623" s="237"/>
      <c r="FY1623" s="237"/>
      <c r="FZ1623" s="237"/>
      <c r="GA1623" s="237"/>
      <c r="GB1623" s="237"/>
      <c r="GC1623" s="237"/>
      <c r="GD1623" s="237"/>
      <c r="GE1623" s="237"/>
      <c r="GF1623" s="237"/>
      <c r="GG1623" s="237"/>
      <c r="GH1623" s="237"/>
      <c r="GI1623" s="237"/>
      <c r="GJ1623" s="237"/>
      <c r="GK1623" s="237"/>
      <c r="GL1623" s="237"/>
      <c r="GM1623" s="237"/>
      <c r="GN1623" s="237"/>
      <c r="GO1623" s="237"/>
      <c r="GP1623" s="237"/>
      <c r="GQ1623" s="237"/>
    </row>
    <row r="1624" spans="1:199" s="81" customFormat="1" ht="15" hidden="1">
      <c r="A1624" s="176" t="s">
        <v>3499</v>
      </c>
      <c r="B1624" s="241" t="s">
        <v>6787</v>
      </c>
      <c r="C1624" s="242">
        <v>0</v>
      </c>
      <c r="D1624" s="242">
        <v>0</v>
      </c>
      <c r="E1624" s="242">
        <v>0</v>
      </c>
      <c r="F1624" s="242">
        <v>0</v>
      </c>
      <c r="G1624" s="242">
        <v>0</v>
      </c>
      <c r="H1624" s="242">
        <v>0</v>
      </c>
      <c r="I1624" s="242">
        <v>0</v>
      </c>
      <c r="J1624" s="242">
        <v>0</v>
      </c>
      <c r="K1624" s="242">
        <v>0</v>
      </c>
      <c r="L1624" s="242">
        <v>0</v>
      </c>
      <c r="M1624" s="242">
        <v>0</v>
      </c>
      <c r="N1624" s="242">
        <v>0</v>
      </c>
      <c r="O1624" s="242">
        <v>0</v>
      </c>
      <c r="P1624" s="28"/>
      <c r="Q1624" s="242">
        <f>SUM(D1624:O1624)</f>
        <v>0</v>
      </c>
      <c r="R1624" s="242">
        <f>IF($R$19&lt;1,0,Q1624/$R$19)</f>
        <v>0</v>
      </c>
      <c r="S1624" s="243"/>
      <c r="T1624" s="351">
        <f>IF(Q1624=0,0,1)+IF(C1624=0,0,1)+IF(D1624=0,0,1)+IF(E1624=0,0,1)+IF(F1624=0,0,1)+IF(G1624=0,0,1)+IF(H1624=0,0,1)+IF(I1624=0,0,1)+IF(J1624=0,0,1)+IF(K1624=0,0,1)+IF(L1624=0,0,1)+IF(M1624=0,0,1)+IF(N1624=0,0,1)+IF(O1624=0,0,1)</f>
        <v>0</v>
      </c>
      <c r="U1624" s="237"/>
      <c r="V1624" s="237"/>
      <c r="W1624" s="237"/>
      <c r="X1624" s="237"/>
      <c r="Y1624" s="237"/>
      <c r="Z1624" s="237"/>
      <c r="AA1624" s="237"/>
      <c r="AB1624" s="237"/>
      <c r="AC1624" s="237"/>
      <c r="AD1624" s="237"/>
      <c r="AE1624" s="237"/>
      <c r="AF1624" s="237"/>
      <c r="AG1624" s="237"/>
      <c r="AH1624" s="237"/>
      <c r="AI1624" s="237"/>
      <c r="AJ1624" s="237"/>
      <c r="AK1624" s="237"/>
      <c r="AL1624" s="237"/>
      <c r="AM1624" s="237"/>
      <c r="AN1624" s="237"/>
      <c r="AO1624" s="237"/>
      <c r="AP1624" s="237"/>
      <c r="AQ1624" s="237"/>
      <c r="AR1624" s="237"/>
      <c r="AS1624" s="237"/>
      <c r="AT1624" s="237"/>
      <c r="AU1624" s="237"/>
      <c r="AV1624" s="237"/>
      <c r="AW1624" s="237"/>
      <c r="AX1624" s="237"/>
      <c r="AY1624" s="237"/>
      <c r="AZ1624" s="237"/>
      <c r="BA1624" s="237"/>
      <c r="BB1624" s="237"/>
      <c r="BC1624" s="237"/>
      <c r="BD1624" s="237"/>
      <c r="BE1624" s="237"/>
      <c r="BF1624" s="237"/>
      <c r="BG1624" s="237"/>
      <c r="BH1624" s="237"/>
      <c r="BI1624" s="237"/>
      <c r="BJ1624" s="237"/>
      <c r="BK1624" s="237"/>
      <c r="BL1624" s="237"/>
      <c r="BM1624" s="237"/>
      <c r="BN1624" s="237"/>
      <c r="BO1624" s="237"/>
      <c r="BP1624" s="237"/>
      <c r="BQ1624" s="237"/>
      <c r="BR1624" s="237"/>
      <c r="BS1624" s="237"/>
      <c r="BT1624" s="237"/>
      <c r="BU1624" s="237"/>
      <c r="BV1624" s="237"/>
      <c r="BW1624" s="237"/>
      <c r="BX1624" s="237"/>
      <c r="BY1624" s="237"/>
      <c r="BZ1624" s="237"/>
      <c r="CA1624" s="237"/>
      <c r="CB1624" s="237"/>
      <c r="CC1624" s="237"/>
      <c r="CD1624" s="237"/>
      <c r="CE1624" s="237"/>
      <c r="CF1624" s="237"/>
      <c r="CG1624" s="237"/>
      <c r="CH1624" s="237"/>
      <c r="CI1624" s="237"/>
      <c r="CJ1624" s="237"/>
      <c r="CK1624" s="237"/>
      <c r="CL1624" s="237"/>
      <c r="CM1624" s="237"/>
      <c r="CN1624" s="237"/>
      <c r="CO1624" s="237"/>
      <c r="CP1624" s="237"/>
      <c r="CQ1624" s="237"/>
      <c r="CR1624" s="237"/>
      <c r="CS1624" s="237"/>
      <c r="CT1624" s="237"/>
      <c r="CU1624" s="237"/>
      <c r="CV1624" s="237"/>
      <c r="CW1624" s="237"/>
      <c r="CX1624" s="237"/>
      <c r="CY1624" s="237"/>
      <c r="CZ1624" s="237"/>
      <c r="DA1624" s="237"/>
      <c r="DB1624" s="237"/>
      <c r="DC1624" s="237"/>
      <c r="DD1624" s="237"/>
      <c r="DE1624" s="237"/>
      <c r="DF1624" s="237"/>
      <c r="DG1624" s="237"/>
      <c r="DH1624" s="237"/>
      <c r="DI1624" s="237"/>
      <c r="DJ1624" s="237"/>
      <c r="DK1624" s="237"/>
      <c r="DL1624" s="237"/>
      <c r="DM1624" s="237"/>
      <c r="DN1624" s="237"/>
      <c r="DO1624" s="237"/>
      <c r="DP1624" s="237"/>
      <c r="DQ1624" s="237"/>
      <c r="DR1624" s="237"/>
      <c r="DS1624" s="237"/>
      <c r="DT1624" s="237"/>
      <c r="DU1624" s="237"/>
      <c r="DV1624" s="237"/>
      <c r="DW1624" s="237"/>
      <c r="DX1624" s="237"/>
      <c r="DY1624" s="237"/>
      <c r="DZ1624" s="237"/>
      <c r="EA1624" s="237"/>
      <c r="EB1624" s="237"/>
      <c r="EC1624" s="237"/>
      <c r="ED1624" s="237"/>
      <c r="EE1624" s="237"/>
      <c r="EF1624" s="237"/>
      <c r="EG1624" s="237"/>
      <c r="EH1624" s="237"/>
      <c r="EI1624" s="237"/>
      <c r="EJ1624" s="237"/>
      <c r="EK1624" s="237"/>
      <c r="EL1624" s="237"/>
      <c r="EM1624" s="237"/>
      <c r="EN1624" s="237"/>
      <c r="EO1624" s="237"/>
      <c r="EP1624" s="237"/>
      <c r="EQ1624" s="237"/>
      <c r="ER1624" s="237"/>
      <c r="ES1624" s="237"/>
      <c r="ET1624" s="237"/>
      <c r="EU1624" s="237"/>
      <c r="EV1624" s="237"/>
      <c r="EW1624" s="237"/>
      <c r="EX1624" s="237"/>
      <c r="EY1624" s="237"/>
      <c r="EZ1624" s="237"/>
      <c r="FA1624" s="237"/>
      <c r="FB1624" s="237"/>
      <c r="FC1624" s="237"/>
      <c r="FD1624" s="237"/>
      <c r="FE1624" s="237"/>
      <c r="FF1624" s="237"/>
      <c r="FG1624" s="237"/>
      <c r="FH1624" s="237"/>
      <c r="FI1624" s="237"/>
      <c r="FJ1624" s="237"/>
      <c r="FK1624" s="237"/>
      <c r="FL1624" s="237"/>
      <c r="FM1624" s="237"/>
      <c r="FN1624" s="237"/>
      <c r="FO1624" s="237"/>
      <c r="FP1624" s="237"/>
      <c r="FQ1624" s="237"/>
      <c r="FR1624" s="237"/>
      <c r="FS1624" s="237"/>
      <c r="FT1624" s="237"/>
      <c r="FU1624" s="237"/>
      <c r="FV1624" s="237"/>
      <c r="FW1624" s="237"/>
      <c r="FX1624" s="237"/>
      <c r="FY1624" s="237"/>
      <c r="FZ1624" s="237"/>
      <c r="GA1624" s="237"/>
      <c r="GB1624" s="237"/>
      <c r="GC1624" s="237"/>
      <c r="GD1624" s="237"/>
      <c r="GE1624" s="237"/>
      <c r="GF1624" s="237"/>
      <c r="GG1624" s="237"/>
      <c r="GH1624" s="237"/>
      <c r="GI1624" s="237"/>
      <c r="GJ1624" s="237"/>
      <c r="GK1624" s="237"/>
      <c r="GL1624" s="237"/>
      <c r="GM1624" s="237"/>
      <c r="GN1624" s="237"/>
      <c r="GO1624" s="237"/>
      <c r="GP1624" s="237"/>
      <c r="GQ1624" s="237"/>
    </row>
    <row r="1625" spans="1:199" s="81" customFormat="1" ht="15" hidden="1">
      <c r="A1625" s="176" t="s">
        <v>3500</v>
      </c>
      <c r="B1625" s="241" t="s">
        <v>6788</v>
      </c>
      <c r="C1625" s="242">
        <v>0</v>
      </c>
      <c r="D1625" s="242">
        <v>0</v>
      </c>
      <c r="E1625" s="242">
        <v>0</v>
      </c>
      <c r="F1625" s="242">
        <v>0</v>
      </c>
      <c r="G1625" s="242">
        <v>0</v>
      </c>
      <c r="H1625" s="242">
        <v>0</v>
      </c>
      <c r="I1625" s="242">
        <v>0</v>
      </c>
      <c r="J1625" s="242">
        <v>0</v>
      </c>
      <c r="K1625" s="242">
        <v>0</v>
      </c>
      <c r="L1625" s="242">
        <v>0</v>
      </c>
      <c r="M1625" s="242">
        <v>0</v>
      </c>
      <c r="N1625" s="242">
        <v>0</v>
      </c>
      <c r="O1625" s="242">
        <v>0</v>
      </c>
      <c r="P1625" s="28"/>
      <c r="Q1625" s="242">
        <f>SUM(D1625:O1625)</f>
        <v>0</v>
      </c>
      <c r="R1625" s="242">
        <f>IF($R$19&lt;1,0,Q1625/$R$19)</f>
        <v>0</v>
      </c>
      <c r="S1625" s="243"/>
      <c r="T1625" s="351">
        <f>IF(Q1625=0,0,1)+IF(C1625=0,0,1)+IF(D1625=0,0,1)+IF(E1625=0,0,1)+IF(F1625=0,0,1)+IF(G1625=0,0,1)+IF(H1625=0,0,1)+IF(I1625=0,0,1)+IF(J1625=0,0,1)+IF(K1625=0,0,1)+IF(L1625=0,0,1)+IF(M1625=0,0,1)+IF(N1625=0,0,1)+IF(O1625=0,0,1)</f>
        <v>0</v>
      </c>
      <c r="U1625" s="237"/>
      <c r="V1625" s="237"/>
      <c r="W1625" s="237"/>
      <c r="X1625" s="237"/>
      <c r="Y1625" s="237"/>
      <c r="Z1625" s="237"/>
      <c r="AA1625" s="237"/>
      <c r="AB1625" s="237"/>
      <c r="AC1625" s="237"/>
      <c r="AD1625" s="237"/>
      <c r="AE1625" s="237"/>
      <c r="AF1625" s="237"/>
      <c r="AG1625" s="237"/>
      <c r="AH1625" s="237"/>
      <c r="AI1625" s="237"/>
      <c r="AJ1625" s="237"/>
      <c r="AK1625" s="237"/>
      <c r="AL1625" s="237"/>
      <c r="AM1625" s="237"/>
      <c r="AN1625" s="237"/>
      <c r="AO1625" s="237"/>
      <c r="AP1625" s="237"/>
      <c r="AQ1625" s="237"/>
      <c r="AR1625" s="237"/>
      <c r="AS1625" s="237"/>
      <c r="AT1625" s="237"/>
      <c r="AU1625" s="237"/>
      <c r="AV1625" s="237"/>
      <c r="AW1625" s="237"/>
      <c r="AX1625" s="237"/>
      <c r="AY1625" s="237"/>
      <c r="AZ1625" s="237"/>
      <c r="BA1625" s="237"/>
      <c r="BB1625" s="237"/>
      <c r="BC1625" s="237"/>
      <c r="BD1625" s="237"/>
      <c r="BE1625" s="237"/>
      <c r="BF1625" s="237"/>
      <c r="BG1625" s="237"/>
      <c r="BH1625" s="237"/>
      <c r="BI1625" s="237"/>
      <c r="BJ1625" s="237"/>
      <c r="BK1625" s="237"/>
      <c r="BL1625" s="237"/>
      <c r="BM1625" s="237"/>
      <c r="BN1625" s="237"/>
      <c r="BO1625" s="237"/>
      <c r="BP1625" s="237"/>
      <c r="BQ1625" s="237"/>
      <c r="BR1625" s="237"/>
      <c r="BS1625" s="237"/>
      <c r="BT1625" s="237"/>
      <c r="BU1625" s="237"/>
      <c r="BV1625" s="237"/>
      <c r="BW1625" s="237"/>
      <c r="BX1625" s="237"/>
      <c r="BY1625" s="237"/>
      <c r="BZ1625" s="237"/>
      <c r="CA1625" s="237"/>
      <c r="CB1625" s="237"/>
      <c r="CC1625" s="237"/>
      <c r="CD1625" s="237"/>
      <c r="CE1625" s="237"/>
      <c r="CF1625" s="237"/>
      <c r="CG1625" s="237"/>
      <c r="CH1625" s="237"/>
      <c r="CI1625" s="237"/>
      <c r="CJ1625" s="237"/>
      <c r="CK1625" s="237"/>
      <c r="CL1625" s="237"/>
      <c r="CM1625" s="237"/>
      <c r="CN1625" s="237"/>
      <c r="CO1625" s="237"/>
      <c r="CP1625" s="237"/>
      <c r="CQ1625" s="237"/>
      <c r="CR1625" s="237"/>
      <c r="CS1625" s="237"/>
      <c r="CT1625" s="237"/>
      <c r="CU1625" s="237"/>
      <c r="CV1625" s="237"/>
      <c r="CW1625" s="237"/>
      <c r="CX1625" s="237"/>
      <c r="CY1625" s="237"/>
      <c r="CZ1625" s="237"/>
      <c r="DA1625" s="237"/>
      <c r="DB1625" s="237"/>
      <c r="DC1625" s="237"/>
      <c r="DD1625" s="237"/>
      <c r="DE1625" s="237"/>
      <c r="DF1625" s="237"/>
      <c r="DG1625" s="237"/>
      <c r="DH1625" s="237"/>
      <c r="DI1625" s="237"/>
      <c r="DJ1625" s="237"/>
      <c r="DK1625" s="237"/>
      <c r="DL1625" s="237"/>
      <c r="DM1625" s="237"/>
      <c r="DN1625" s="237"/>
      <c r="DO1625" s="237"/>
      <c r="DP1625" s="237"/>
      <c r="DQ1625" s="237"/>
      <c r="DR1625" s="237"/>
      <c r="DS1625" s="237"/>
      <c r="DT1625" s="237"/>
      <c r="DU1625" s="237"/>
      <c r="DV1625" s="237"/>
      <c r="DW1625" s="237"/>
      <c r="DX1625" s="237"/>
      <c r="DY1625" s="237"/>
      <c r="DZ1625" s="237"/>
      <c r="EA1625" s="237"/>
      <c r="EB1625" s="237"/>
      <c r="EC1625" s="237"/>
      <c r="ED1625" s="237"/>
      <c r="EE1625" s="237"/>
      <c r="EF1625" s="237"/>
      <c r="EG1625" s="237"/>
      <c r="EH1625" s="237"/>
      <c r="EI1625" s="237"/>
      <c r="EJ1625" s="237"/>
      <c r="EK1625" s="237"/>
      <c r="EL1625" s="237"/>
      <c r="EM1625" s="237"/>
      <c r="EN1625" s="237"/>
      <c r="EO1625" s="237"/>
      <c r="EP1625" s="237"/>
      <c r="EQ1625" s="237"/>
      <c r="ER1625" s="237"/>
      <c r="ES1625" s="237"/>
      <c r="ET1625" s="237"/>
      <c r="EU1625" s="237"/>
      <c r="EV1625" s="237"/>
      <c r="EW1625" s="237"/>
      <c r="EX1625" s="237"/>
      <c r="EY1625" s="237"/>
      <c r="EZ1625" s="237"/>
      <c r="FA1625" s="237"/>
      <c r="FB1625" s="237"/>
      <c r="FC1625" s="237"/>
      <c r="FD1625" s="237"/>
      <c r="FE1625" s="237"/>
      <c r="FF1625" s="237"/>
      <c r="FG1625" s="237"/>
      <c r="FH1625" s="237"/>
      <c r="FI1625" s="237"/>
      <c r="FJ1625" s="237"/>
      <c r="FK1625" s="237"/>
      <c r="FL1625" s="237"/>
      <c r="FM1625" s="237"/>
      <c r="FN1625" s="237"/>
      <c r="FO1625" s="237"/>
      <c r="FP1625" s="237"/>
      <c r="FQ1625" s="237"/>
      <c r="FR1625" s="237"/>
      <c r="FS1625" s="237"/>
      <c r="FT1625" s="237"/>
      <c r="FU1625" s="237"/>
      <c r="FV1625" s="237"/>
      <c r="FW1625" s="237"/>
      <c r="FX1625" s="237"/>
      <c r="FY1625" s="237"/>
      <c r="FZ1625" s="237"/>
      <c r="GA1625" s="237"/>
      <c r="GB1625" s="237"/>
      <c r="GC1625" s="237"/>
      <c r="GD1625" s="237"/>
      <c r="GE1625" s="237"/>
      <c r="GF1625" s="237"/>
      <c r="GG1625" s="237"/>
      <c r="GH1625" s="237"/>
      <c r="GI1625" s="237"/>
      <c r="GJ1625" s="237"/>
      <c r="GK1625" s="237"/>
      <c r="GL1625" s="237"/>
      <c r="GM1625" s="237"/>
      <c r="GN1625" s="237"/>
      <c r="GO1625" s="237"/>
      <c r="GP1625" s="237"/>
      <c r="GQ1625" s="237"/>
    </row>
    <row r="1626" spans="1:199" s="81" customFormat="1" ht="15" hidden="1">
      <c r="A1626" s="176" t="s">
        <v>3501</v>
      </c>
      <c r="B1626" s="241" t="s">
        <v>6789</v>
      </c>
      <c r="C1626" s="242">
        <v>0</v>
      </c>
      <c r="D1626" s="242">
        <v>0</v>
      </c>
      <c r="E1626" s="242">
        <v>0</v>
      </c>
      <c r="F1626" s="242">
        <v>0</v>
      </c>
      <c r="G1626" s="242">
        <v>0</v>
      </c>
      <c r="H1626" s="242">
        <v>0</v>
      </c>
      <c r="I1626" s="242">
        <v>0</v>
      </c>
      <c r="J1626" s="242">
        <v>0</v>
      </c>
      <c r="K1626" s="242">
        <v>0</v>
      </c>
      <c r="L1626" s="242">
        <v>0</v>
      </c>
      <c r="M1626" s="242">
        <v>0</v>
      </c>
      <c r="N1626" s="242">
        <v>0</v>
      </c>
      <c r="O1626" s="242">
        <v>0</v>
      </c>
      <c r="P1626" s="28"/>
      <c r="Q1626" s="242">
        <f>SUM(D1626:O1626)</f>
        <v>0</v>
      </c>
      <c r="R1626" s="242">
        <f>IF($R$19&lt;1,0,Q1626/$R$19)</f>
        <v>0</v>
      </c>
      <c r="S1626" s="243"/>
      <c r="T1626" s="351">
        <f>IF(Q1626=0,0,1)+IF(C1626=0,0,1)+IF(D1626=0,0,1)+IF(E1626=0,0,1)+IF(F1626=0,0,1)+IF(G1626=0,0,1)+IF(H1626=0,0,1)+IF(I1626=0,0,1)+IF(J1626=0,0,1)+IF(K1626=0,0,1)+IF(L1626=0,0,1)+IF(M1626=0,0,1)+IF(N1626=0,0,1)+IF(O1626=0,0,1)</f>
        <v>0</v>
      </c>
      <c r="U1626" s="237"/>
      <c r="V1626" s="237"/>
      <c r="W1626" s="237"/>
      <c r="X1626" s="237"/>
      <c r="Y1626" s="237"/>
      <c r="Z1626" s="237"/>
      <c r="AA1626" s="237"/>
      <c r="AB1626" s="237"/>
      <c r="AC1626" s="237"/>
      <c r="AD1626" s="237"/>
      <c r="AE1626" s="237"/>
      <c r="AF1626" s="237"/>
      <c r="AG1626" s="237"/>
      <c r="AH1626" s="237"/>
      <c r="AI1626" s="237"/>
      <c r="AJ1626" s="237"/>
      <c r="AK1626" s="237"/>
      <c r="AL1626" s="237"/>
      <c r="AM1626" s="237"/>
      <c r="AN1626" s="237"/>
      <c r="AO1626" s="237"/>
      <c r="AP1626" s="237"/>
      <c r="AQ1626" s="237"/>
      <c r="AR1626" s="237"/>
      <c r="AS1626" s="237"/>
      <c r="AT1626" s="237"/>
      <c r="AU1626" s="237"/>
      <c r="AV1626" s="237"/>
      <c r="AW1626" s="237"/>
      <c r="AX1626" s="237"/>
      <c r="AY1626" s="237"/>
      <c r="AZ1626" s="237"/>
      <c r="BA1626" s="237"/>
      <c r="BB1626" s="237"/>
      <c r="BC1626" s="237"/>
      <c r="BD1626" s="237"/>
      <c r="BE1626" s="237"/>
      <c r="BF1626" s="237"/>
      <c r="BG1626" s="237"/>
      <c r="BH1626" s="237"/>
      <c r="BI1626" s="237"/>
      <c r="BJ1626" s="237"/>
      <c r="BK1626" s="237"/>
      <c r="BL1626" s="237"/>
      <c r="BM1626" s="237"/>
      <c r="BN1626" s="237"/>
      <c r="BO1626" s="237"/>
      <c r="BP1626" s="237"/>
      <c r="BQ1626" s="237"/>
      <c r="BR1626" s="237"/>
      <c r="BS1626" s="237"/>
      <c r="BT1626" s="237"/>
      <c r="BU1626" s="237"/>
      <c r="BV1626" s="237"/>
      <c r="BW1626" s="237"/>
      <c r="BX1626" s="237"/>
      <c r="BY1626" s="237"/>
      <c r="BZ1626" s="237"/>
      <c r="CA1626" s="237"/>
      <c r="CB1626" s="237"/>
      <c r="CC1626" s="237"/>
      <c r="CD1626" s="237"/>
      <c r="CE1626" s="237"/>
      <c r="CF1626" s="237"/>
      <c r="CG1626" s="237"/>
      <c r="CH1626" s="237"/>
      <c r="CI1626" s="237"/>
      <c r="CJ1626" s="237"/>
      <c r="CK1626" s="237"/>
      <c r="CL1626" s="237"/>
      <c r="CM1626" s="237"/>
      <c r="CN1626" s="237"/>
      <c r="CO1626" s="237"/>
      <c r="CP1626" s="237"/>
      <c r="CQ1626" s="237"/>
      <c r="CR1626" s="237"/>
      <c r="CS1626" s="237"/>
      <c r="CT1626" s="237"/>
      <c r="CU1626" s="237"/>
      <c r="CV1626" s="237"/>
      <c r="CW1626" s="237"/>
      <c r="CX1626" s="237"/>
      <c r="CY1626" s="237"/>
      <c r="CZ1626" s="237"/>
      <c r="DA1626" s="237"/>
      <c r="DB1626" s="237"/>
      <c r="DC1626" s="237"/>
      <c r="DD1626" s="237"/>
      <c r="DE1626" s="237"/>
      <c r="DF1626" s="237"/>
      <c r="DG1626" s="237"/>
      <c r="DH1626" s="237"/>
      <c r="DI1626" s="237"/>
      <c r="DJ1626" s="237"/>
      <c r="DK1626" s="237"/>
      <c r="DL1626" s="237"/>
      <c r="DM1626" s="237"/>
      <c r="DN1626" s="237"/>
      <c r="DO1626" s="237"/>
      <c r="DP1626" s="237"/>
      <c r="DQ1626" s="237"/>
      <c r="DR1626" s="237"/>
      <c r="DS1626" s="237"/>
      <c r="DT1626" s="237"/>
      <c r="DU1626" s="237"/>
      <c r="DV1626" s="237"/>
      <c r="DW1626" s="237"/>
      <c r="DX1626" s="237"/>
      <c r="DY1626" s="237"/>
      <c r="DZ1626" s="237"/>
      <c r="EA1626" s="237"/>
      <c r="EB1626" s="237"/>
      <c r="EC1626" s="237"/>
      <c r="ED1626" s="237"/>
      <c r="EE1626" s="237"/>
      <c r="EF1626" s="237"/>
      <c r="EG1626" s="237"/>
      <c r="EH1626" s="237"/>
      <c r="EI1626" s="237"/>
      <c r="EJ1626" s="237"/>
      <c r="EK1626" s="237"/>
      <c r="EL1626" s="237"/>
      <c r="EM1626" s="237"/>
      <c r="EN1626" s="237"/>
      <c r="EO1626" s="237"/>
      <c r="EP1626" s="237"/>
      <c r="EQ1626" s="237"/>
      <c r="ER1626" s="237"/>
      <c r="ES1626" s="237"/>
      <c r="ET1626" s="237"/>
      <c r="EU1626" s="237"/>
      <c r="EV1626" s="237"/>
      <c r="EW1626" s="237"/>
      <c r="EX1626" s="237"/>
      <c r="EY1626" s="237"/>
      <c r="EZ1626" s="237"/>
      <c r="FA1626" s="237"/>
      <c r="FB1626" s="237"/>
      <c r="FC1626" s="237"/>
      <c r="FD1626" s="237"/>
      <c r="FE1626" s="237"/>
      <c r="FF1626" s="237"/>
      <c r="FG1626" s="237"/>
      <c r="FH1626" s="237"/>
      <c r="FI1626" s="237"/>
      <c r="FJ1626" s="237"/>
      <c r="FK1626" s="237"/>
      <c r="FL1626" s="237"/>
      <c r="FM1626" s="237"/>
      <c r="FN1626" s="237"/>
      <c r="FO1626" s="237"/>
      <c r="FP1626" s="237"/>
      <c r="FQ1626" s="237"/>
      <c r="FR1626" s="237"/>
      <c r="FS1626" s="237"/>
      <c r="FT1626" s="237"/>
      <c r="FU1626" s="237"/>
      <c r="FV1626" s="237"/>
      <c r="FW1626" s="237"/>
      <c r="FX1626" s="237"/>
      <c r="FY1626" s="237"/>
      <c r="FZ1626" s="237"/>
      <c r="GA1626" s="237"/>
      <c r="GB1626" s="237"/>
      <c r="GC1626" s="237"/>
      <c r="GD1626" s="237"/>
      <c r="GE1626" s="237"/>
      <c r="GF1626" s="237"/>
      <c r="GG1626" s="237"/>
      <c r="GH1626" s="237"/>
      <c r="GI1626" s="237"/>
      <c r="GJ1626" s="237"/>
      <c r="GK1626" s="237"/>
      <c r="GL1626" s="237"/>
      <c r="GM1626" s="237"/>
      <c r="GN1626" s="237"/>
      <c r="GO1626" s="237"/>
      <c r="GP1626" s="237"/>
      <c r="GQ1626" s="237"/>
    </row>
    <row r="1627" spans="1:199" s="81" customFormat="1" ht="15" hidden="1">
      <c r="A1627" s="176" t="s">
        <v>3502</v>
      </c>
      <c r="B1627" s="241" t="s">
        <v>6790</v>
      </c>
      <c r="C1627" s="242">
        <v>0</v>
      </c>
      <c r="D1627" s="242">
        <v>0</v>
      </c>
      <c r="E1627" s="242">
        <v>0</v>
      </c>
      <c r="F1627" s="242">
        <v>0</v>
      </c>
      <c r="G1627" s="242">
        <v>0</v>
      </c>
      <c r="H1627" s="242">
        <v>0</v>
      </c>
      <c r="I1627" s="242">
        <v>0</v>
      </c>
      <c r="J1627" s="242">
        <v>0</v>
      </c>
      <c r="K1627" s="242">
        <v>0</v>
      </c>
      <c r="L1627" s="242">
        <v>0</v>
      </c>
      <c r="M1627" s="242">
        <v>0</v>
      </c>
      <c r="N1627" s="242">
        <v>0</v>
      </c>
      <c r="O1627" s="242">
        <v>0</v>
      </c>
      <c r="P1627" s="28"/>
      <c r="Q1627" s="242">
        <f>SUM(D1627:O1627)</f>
        <v>0</v>
      </c>
      <c r="R1627" s="242">
        <f>IF($R$19&lt;1,0,Q1627/$R$19)</f>
        <v>0</v>
      </c>
      <c r="S1627" s="243"/>
      <c r="T1627" s="351">
        <f>IF(Q1627=0,0,1)+IF(C1627=0,0,1)+IF(D1627=0,0,1)+IF(E1627=0,0,1)+IF(F1627=0,0,1)+IF(G1627=0,0,1)+IF(H1627=0,0,1)+IF(I1627=0,0,1)+IF(J1627=0,0,1)+IF(K1627=0,0,1)+IF(L1627=0,0,1)+IF(M1627=0,0,1)+IF(N1627=0,0,1)+IF(O1627=0,0,1)</f>
        <v>0</v>
      </c>
      <c r="U1627" s="237"/>
      <c r="V1627" s="237"/>
      <c r="W1627" s="237"/>
      <c r="X1627" s="237"/>
      <c r="Y1627" s="237"/>
      <c r="Z1627" s="237"/>
      <c r="AA1627" s="237"/>
      <c r="AB1627" s="237"/>
      <c r="AC1627" s="237"/>
      <c r="AD1627" s="237"/>
      <c r="AE1627" s="237"/>
      <c r="AF1627" s="237"/>
      <c r="AG1627" s="237"/>
      <c r="AH1627" s="237"/>
      <c r="AI1627" s="237"/>
      <c r="AJ1627" s="237"/>
      <c r="AK1627" s="237"/>
      <c r="AL1627" s="237"/>
      <c r="AM1627" s="237"/>
      <c r="AN1627" s="237"/>
      <c r="AO1627" s="237"/>
      <c r="AP1627" s="237"/>
      <c r="AQ1627" s="237"/>
      <c r="AR1627" s="237"/>
      <c r="AS1627" s="237"/>
      <c r="AT1627" s="237"/>
      <c r="AU1627" s="237"/>
      <c r="AV1627" s="237"/>
      <c r="AW1627" s="237"/>
      <c r="AX1627" s="237"/>
      <c r="AY1627" s="237"/>
      <c r="AZ1627" s="237"/>
      <c r="BA1627" s="237"/>
      <c r="BB1627" s="237"/>
      <c r="BC1627" s="237"/>
      <c r="BD1627" s="237"/>
      <c r="BE1627" s="237"/>
      <c r="BF1627" s="237"/>
      <c r="BG1627" s="237"/>
      <c r="BH1627" s="237"/>
      <c r="BI1627" s="237"/>
      <c r="BJ1627" s="237"/>
      <c r="BK1627" s="237"/>
      <c r="BL1627" s="237"/>
      <c r="BM1627" s="237"/>
      <c r="BN1627" s="237"/>
      <c r="BO1627" s="237"/>
      <c r="BP1627" s="237"/>
      <c r="BQ1627" s="237"/>
      <c r="BR1627" s="237"/>
      <c r="BS1627" s="237"/>
      <c r="BT1627" s="237"/>
      <c r="BU1627" s="237"/>
      <c r="BV1627" s="237"/>
      <c r="BW1627" s="237"/>
      <c r="BX1627" s="237"/>
      <c r="BY1627" s="237"/>
      <c r="BZ1627" s="237"/>
      <c r="CA1627" s="237"/>
      <c r="CB1627" s="237"/>
      <c r="CC1627" s="237"/>
      <c r="CD1627" s="237"/>
      <c r="CE1627" s="237"/>
      <c r="CF1627" s="237"/>
      <c r="CG1627" s="237"/>
      <c r="CH1627" s="237"/>
      <c r="CI1627" s="237"/>
      <c r="CJ1627" s="237"/>
      <c r="CK1627" s="237"/>
      <c r="CL1627" s="237"/>
      <c r="CM1627" s="237"/>
      <c r="CN1627" s="237"/>
      <c r="CO1627" s="237"/>
      <c r="CP1627" s="237"/>
      <c r="CQ1627" s="237"/>
      <c r="CR1627" s="237"/>
      <c r="CS1627" s="237"/>
      <c r="CT1627" s="237"/>
      <c r="CU1627" s="237"/>
      <c r="CV1627" s="237"/>
      <c r="CW1627" s="237"/>
      <c r="CX1627" s="237"/>
      <c r="CY1627" s="237"/>
      <c r="CZ1627" s="237"/>
      <c r="DA1627" s="237"/>
      <c r="DB1627" s="237"/>
      <c r="DC1627" s="237"/>
      <c r="DD1627" s="237"/>
      <c r="DE1627" s="237"/>
      <c r="DF1627" s="237"/>
      <c r="DG1627" s="237"/>
      <c r="DH1627" s="237"/>
      <c r="DI1627" s="237"/>
      <c r="DJ1627" s="237"/>
      <c r="DK1627" s="237"/>
      <c r="DL1627" s="237"/>
      <c r="DM1627" s="237"/>
      <c r="DN1627" s="237"/>
      <c r="DO1627" s="237"/>
      <c r="DP1627" s="237"/>
      <c r="DQ1627" s="237"/>
      <c r="DR1627" s="237"/>
      <c r="DS1627" s="237"/>
      <c r="DT1627" s="237"/>
      <c r="DU1627" s="237"/>
      <c r="DV1627" s="237"/>
      <c r="DW1627" s="237"/>
      <c r="DX1627" s="237"/>
      <c r="DY1627" s="237"/>
      <c r="DZ1627" s="237"/>
      <c r="EA1627" s="237"/>
      <c r="EB1627" s="237"/>
      <c r="EC1627" s="237"/>
      <c r="ED1627" s="237"/>
      <c r="EE1627" s="237"/>
      <c r="EF1627" s="237"/>
      <c r="EG1627" s="237"/>
      <c r="EH1627" s="237"/>
      <c r="EI1627" s="237"/>
      <c r="EJ1627" s="237"/>
      <c r="EK1627" s="237"/>
      <c r="EL1627" s="237"/>
      <c r="EM1627" s="237"/>
      <c r="EN1627" s="237"/>
      <c r="EO1627" s="237"/>
      <c r="EP1627" s="237"/>
      <c r="EQ1627" s="237"/>
      <c r="ER1627" s="237"/>
      <c r="ES1627" s="237"/>
      <c r="ET1627" s="237"/>
      <c r="EU1627" s="237"/>
      <c r="EV1627" s="237"/>
      <c r="EW1627" s="237"/>
      <c r="EX1627" s="237"/>
      <c r="EY1627" s="237"/>
      <c r="EZ1627" s="237"/>
      <c r="FA1627" s="237"/>
      <c r="FB1627" s="237"/>
      <c r="FC1627" s="237"/>
      <c r="FD1627" s="237"/>
      <c r="FE1627" s="237"/>
      <c r="FF1627" s="237"/>
      <c r="FG1627" s="237"/>
      <c r="FH1627" s="237"/>
      <c r="FI1627" s="237"/>
      <c r="FJ1627" s="237"/>
      <c r="FK1627" s="237"/>
      <c r="FL1627" s="237"/>
      <c r="FM1627" s="237"/>
      <c r="FN1627" s="237"/>
      <c r="FO1627" s="237"/>
      <c r="FP1627" s="237"/>
      <c r="FQ1627" s="237"/>
      <c r="FR1627" s="237"/>
      <c r="FS1627" s="237"/>
      <c r="FT1627" s="237"/>
      <c r="FU1627" s="237"/>
      <c r="FV1627" s="237"/>
      <c r="FW1627" s="237"/>
      <c r="FX1627" s="237"/>
      <c r="FY1627" s="237"/>
      <c r="FZ1627" s="237"/>
      <c r="GA1627" s="237"/>
      <c r="GB1627" s="237"/>
      <c r="GC1627" s="237"/>
      <c r="GD1627" s="237"/>
      <c r="GE1627" s="237"/>
      <c r="GF1627" s="237"/>
      <c r="GG1627" s="237"/>
      <c r="GH1627" s="237"/>
      <c r="GI1627" s="237"/>
      <c r="GJ1627" s="237"/>
      <c r="GK1627" s="237"/>
      <c r="GL1627" s="237"/>
      <c r="GM1627" s="237"/>
      <c r="GN1627" s="237"/>
      <c r="GO1627" s="237"/>
      <c r="GP1627" s="237"/>
      <c r="GQ1627" s="237"/>
    </row>
    <row r="1628" spans="1:199" s="81" customFormat="1" ht="15" hidden="1">
      <c r="A1628" s="176" t="s">
        <v>3503</v>
      </c>
      <c r="B1628" s="241" t="s">
        <v>6791</v>
      </c>
      <c r="C1628" s="242">
        <v>0</v>
      </c>
      <c r="D1628" s="242">
        <v>0</v>
      </c>
      <c r="E1628" s="242">
        <v>0</v>
      </c>
      <c r="F1628" s="242">
        <v>0</v>
      </c>
      <c r="G1628" s="242">
        <v>0</v>
      </c>
      <c r="H1628" s="242">
        <v>0</v>
      </c>
      <c r="I1628" s="242">
        <v>0</v>
      </c>
      <c r="J1628" s="242">
        <v>0</v>
      </c>
      <c r="K1628" s="242">
        <v>0</v>
      </c>
      <c r="L1628" s="242">
        <v>0</v>
      </c>
      <c r="M1628" s="242">
        <v>0</v>
      </c>
      <c r="N1628" s="242">
        <v>0</v>
      </c>
      <c r="O1628" s="242">
        <v>0</v>
      </c>
      <c r="P1628" s="28"/>
      <c r="Q1628" s="242">
        <f>SUM(D1628:O1628)</f>
        <v>0</v>
      </c>
      <c r="R1628" s="242">
        <f>IF($R$19&lt;1,0,Q1628/$R$19)</f>
        <v>0</v>
      </c>
      <c r="S1628" s="243"/>
      <c r="T1628" s="351">
        <f>IF(Q1628=0,0,1)+IF(C1628=0,0,1)+IF(D1628=0,0,1)+IF(E1628=0,0,1)+IF(F1628=0,0,1)+IF(G1628=0,0,1)+IF(H1628=0,0,1)+IF(I1628=0,0,1)+IF(J1628=0,0,1)+IF(K1628=0,0,1)+IF(L1628=0,0,1)+IF(M1628=0,0,1)+IF(N1628=0,0,1)+IF(O1628=0,0,1)</f>
        <v>0</v>
      </c>
      <c r="U1628" s="237"/>
      <c r="V1628" s="237"/>
      <c r="W1628" s="237"/>
      <c r="X1628" s="237"/>
      <c r="Y1628" s="237"/>
      <c r="Z1628" s="237"/>
      <c r="AA1628" s="237"/>
      <c r="AB1628" s="237"/>
      <c r="AC1628" s="237"/>
      <c r="AD1628" s="237"/>
      <c r="AE1628" s="237"/>
      <c r="AF1628" s="237"/>
      <c r="AG1628" s="237"/>
      <c r="AH1628" s="237"/>
      <c r="AI1628" s="237"/>
      <c r="AJ1628" s="237"/>
      <c r="AK1628" s="237"/>
      <c r="AL1628" s="237"/>
      <c r="AM1628" s="237"/>
      <c r="AN1628" s="237"/>
      <c r="AO1628" s="237"/>
      <c r="AP1628" s="237"/>
      <c r="AQ1628" s="237"/>
      <c r="AR1628" s="237"/>
      <c r="AS1628" s="237"/>
      <c r="AT1628" s="237"/>
      <c r="AU1628" s="237"/>
      <c r="AV1628" s="237"/>
      <c r="AW1628" s="237"/>
      <c r="AX1628" s="237"/>
      <c r="AY1628" s="237"/>
      <c r="AZ1628" s="237"/>
      <c r="BA1628" s="237"/>
      <c r="BB1628" s="237"/>
      <c r="BC1628" s="237"/>
      <c r="BD1628" s="237"/>
      <c r="BE1628" s="237"/>
      <c r="BF1628" s="237"/>
      <c r="BG1628" s="237"/>
      <c r="BH1628" s="237"/>
      <c r="BI1628" s="237"/>
      <c r="BJ1628" s="237"/>
      <c r="BK1628" s="237"/>
      <c r="BL1628" s="237"/>
      <c r="BM1628" s="237"/>
      <c r="BN1628" s="237"/>
      <c r="BO1628" s="237"/>
      <c r="BP1628" s="237"/>
      <c r="BQ1628" s="237"/>
      <c r="BR1628" s="237"/>
      <c r="BS1628" s="237"/>
      <c r="BT1628" s="237"/>
      <c r="BU1628" s="237"/>
      <c r="BV1628" s="237"/>
      <c r="BW1628" s="237"/>
      <c r="BX1628" s="237"/>
      <c r="BY1628" s="237"/>
      <c r="BZ1628" s="237"/>
      <c r="CA1628" s="237"/>
      <c r="CB1628" s="237"/>
      <c r="CC1628" s="237"/>
      <c r="CD1628" s="237"/>
      <c r="CE1628" s="237"/>
      <c r="CF1628" s="237"/>
      <c r="CG1628" s="237"/>
      <c r="CH1628" s="237"/>
      <c r="CI1628" s="237"/>
      <c r="CJ1628" s="237"/>
      <c r="CK1628" s="237"/>
      <c r="CL1628" s="237"/>
      <c r="CM1628" s="237"/>
      <c r="CN1628" s="237"/>
      <c r="CO1628" s="237"/>
      <c r="CP1628" s="237"/>
      <c r="CQ1628" s="237"/>
      <c r="CR1628" s="237"/>
      <c r="CS1628" s="237"/>
      <c r="CT1628" s="237"/>
      <c r="CU1628" s="237"/>
      <c r="CV1628" s="237"/>
      <c r="CW1628" s="237"/>
      <c r="CX1628" s="237"/>
      <c r="CY1628" s="237"/>
      <c r="CZ1628" s="237"/>
      <c r="DA1628" s="237"/>
      <c r="DB1628" s="237"/>
      <c r="DC1628" s="237"/>
      <c r="DD1628" s="237"/>
      <c r="DE1628" s="237"/>
      <c r="DF1628" s="237"/>
      <c r="DG1628" s="237"/>
      <c r="DH1628" s="237"/>
      <c r="DI1628" s="237"/>
      <c r="DJ1628" s="237"/>
      <c r="DK1628" s="237"/>
      <c r="DL1628" s="237"/>
      <c r="DM1628" s="237"/>
      <c r="DN1628" s="237"/>
      <c r="DO1628" s="237"/>
      <c r="DP1628" s="237"/>
      <c r="DQ1628" s="237"/>
      <c r="DR1628" s="237"/>
      <c r="DS1628" s="237"/>
      <c r="DT1628" s="237"/>
      <c r="DU1628" s="237"/>
      <c r="DV1628" s="237"/>
      <c r="DW1628" s="237"/>
      <c r="DX1628" s="237"/>
      <c r="DY1628" s="237"/>
      <c r="DZ1628" s="237"/>
      <c r="EA1628" s="237"/>
      <c r="EB1628" s="237"/>
      <c r="EC1628" s="237"/>
      <c r="ED1628" s="237"/>
      <c r="EE1628" s="237"/>
      <c r="EF1628" s="237"/>
      <c r="EG1628" s="237"/>
      <c r="EH1628" s="237"/>
      <c r="EI1628" s="237"/>
      <c r="EJ1628" s="237"/>
      <c r="EK1628" s="237"/>
      <c r="EL1628" s="237"/>
      <c r="EM1628" s="237"/>
      <c r="EN1628" s="237"/>
      <c r="EO1628" s="237"/>
      <c r="EP1628" s="237"/>
      <c r="EQ1628" s="237"/>
      <c r="ER1628" s="237"/>
      <c r="ES1628" s="237"/>
      <c r="ET1628" s="237"/>
      <c r="EU1628" s="237"/>
      <c r="EV1628" s="237"/>
      <c r="EW1628" s="237"/>
      <c r="EX1628" s="237"/>
      <c r="EY1628" s="237"/>
      <c r="EZ1628" s="237"/>
      <c r="FA1628" s="237"/>
      <c r="FB1628" s="237"/>
      <c r="FC1628" s="237"/>
      <c r="FD1628" s="237"/>
      <c r="FE1628" s="237"/>
      <c r="FF1628" s="237"/>
      <c r="FG1628" s="237"/>
      <c r="FH1628" s="237"/>
      <c r="FI1628" s="237"/>
      <c r="FJ1628" s="237"/>
      <c r="FK1628" s="237"/>
      <c r="FL1628" s="237"/>
      <c r="FM1628" s="237"/>
      <c r="FN1628" s="237"/>
      <c r="FO1628" s="237"/>
      <c r="FP1628" s="237"/>
      <c r="FQ1628" s="237"/>
      <c r="FR1628" s="237"/>
      <c r="FS1628" s="237"/>
      <c r="FT1628" s="237"/>
      <c r="FU1628" s="237"/>
      <c r="FV1628" s="237"/>
      <c r="FW1628" s="237"/>
      <c r="FX1628" s="237"/>
      <c r="FY1628" s="237"/>
      <c r="FZ1628" s="237"/>
      <c r="GA1628" s="237"/>
      <c r="GB1628" s="237"/>
      <c r="GC1628" s="237"/>
      <c r="GD1628" s="237"/>
      <c r="GE1628" s="237"/>
      <c r="GF1628" s="237"/>
      <c r="GG1628" s="237"/>
      <c r="GH1628" s="237"/>
      <c r="GI1628" s="237"/>
      <c r="GJ1628" s="237"/>
      <c r="GK1628" s="237"/>
      <c r="GL1628" s="237"/>
      <c r="GM1628" s="237"/>
      <c r="GN1628" s="237"/>
      <c r="GO1628" s="237"/>
      <c r="GP1628" s="237"/>
      <c r="GQ1628" s="237"/>
    </row>
    <row r="1629" spans="1:199" s="81" customFormat="1" ht="15" hidden="1">
      <c r="A1629" s="176" t="s">
        <v>3504</v>
      </c>
      <c r="B1629" s="241" t="s">
        <v>6792</v>
      </c>
      <c r="C1629" s="242">
        <v>0</v>
      </c>
      <c r="D1629" s="242">
        <v>0</v>
      </c>
      <c r="E1629" s="242">
        <v>0</v>
      </c>
      <c r="F1629" s="242">
        <v>0</v>
      </c>
      <c r="G1629" s="242">
        <v>0</v>
      </c>
      <c r="H1629" s="242">
        <v>0</v>
      </c>
      <c r="I1629" s="242">
        <v>0</v>
      </c>
      <c r="J1629" s="242">
        <v>0</v>
      </c>
      <c r="K1629" s="242">
        <v>0</v>
      </c>
      <c r="L1629" s="242">
        <v>0</v>
      </c>
      <c r="M1629" s="242">
        <v>0</v>
      </c>
      <c r="N1629" s="242">
        <v>0</v>
      </c>
      <c r="O1629" s="242">
        <v>0</v>
      </c>
      <c r="P1629" s="28"/>
      <c r="Q1629" s="242">
        <f>SUM(D1629:O1629)</f>
        <v>0</v>
      </c>
      <c r="R1629" s="242">
        <f>IF($R$19&lt;1,0,Q1629/$R$19)</f>
        <v>0</v>
      </c>
      <c r="S1629" s="243"/>
      <c r="T1629" s="351">
        <f>IF(Q1629=0,0,1)+IF(C1629=0,0,1)+IF(D1629=0,0,1)+IF(E1629=0,0,1)+IF(F1629=0,0,1)+IF(G1629=0,0,1)+IF(H1629=0,0,1)+IF(I1629=0,0,1)+IF(J1629=0,0,1)+IF(K1629=0,0,1)+IF(L1629=0,0,1)+IF(M1629=0,0,1)+IF(N1629=0,0,1)+IF(O1629=0,0,1)</f>
        <v>0</v>
      </c>
      <c r="U1629" s="237"/>
      <c r="V1629" s="237"/>
      <c r="W1629" s="237"/>
      <c r="X1629" s="237"/>
      <c r="Y1629" s="237"/>
      <c r="Z1629" s="237"/>
      <c r="AA1629" s="237"/>
      <c r="AB1629" s="237"/>
      <c r="AC1629" s="237"/>
      <c r="AD1629" s="237"/>
      <c r="AE1629" s="237"/>
      <c r="AF1629" s="237"/>
      <c r="AG1629" s="237"/>
      <c r="AH1629" s="237"/>
      <c r="AI1629" s="237"/>
      <c r="AJ1629" s="237"/>
      <c r="AK1629" s="237"/>
      <c r="AL1629" s="237"/>
      <c r="AM1629" s="237"/>
      <c r="AN1629" s="237"/>
      <c r="AO1629" s="237"/>
      <c r="AP1629" s="237"/>
      <c r="AQ1629" s="237"/>
      <c r="AR1629" s="237"/>
      <c r="AS1629" s="237"/>
      <c r="AT1629" s="237"/>
      <c r="AU1629" s="237"/>
      <c r="AV1629" s="237"/>
      <c r="AW1629" s="237"/>
      <c r="AX1629" s="237"/>
      <c r="AY1629" s="237"/>
      <c r="AZ1629" s="237"/>
      <c r="BA1629" s="237"/>
      <c r="BB1629" s="237"/>
      <c r="BC1629" s="237"/>
      <c r="BD1629" s="237"/>
      <c r="BE1629" s="237"/>
      <c r="BF1629" s="237"/>
      <c r="BG1629" s="237"/>
      <c r="BH1629" s="237"/>
      <c r="BI1629" s="237"/>
      <c r="BJ1629" s="237"/>
      <c r="BK1629" s="237"/>
      <c r="BL1629" s="237"/>
      <c r="BM1629" s="237"/>
      <c r="BN1629" s="237"/>
      <c r="BO1629" s="237"/>
      <c r="BP1629" s="237"/>
      <c r="BQ1629" s="237"/>
      <c r="BR1629" s="237"/>
      <c r="BS1629" s="237"/>
      <c r="BT1629" s="237"/>
      <c r="BU1629" s="237"/>
      <c r="BV1629" s="237"/>
      <c r="BW1629" s="237"/>
      <c r="BX1629" s="237"/>
      <c r="BY1629" s="237"/>
      <c r="BZ1629" s="237"/>
      <c r="CA1629" s="237"/>
      <c r="CB1629" s="237"/>
      <c r="CC1629" s="237"/>
      <c r="CD1629" s="237"/>
      <c r="CE1629" s="237"/>
      <c r="CF1629" s="237"/>
      <c r="CG1629" s="237"/>
      <c r="CH1629" s="237"/>
      <c r="CI1629" s="237"/>
      <c r="CJ1629" s="237"/>
      <c r="CK1629" s="237"/>
      <c r="CL1629" s="237"/>
      <c r="CM1629" s="237"/>
      <c r="CN1629" s="237"/>
      <c r="CO1629" s="237"/>
      <c r="CP1629" s="237"/>
      <c r="CQ1629" s="237"/>
      <c r="CR1629" s="237"/>
      <c r="CS1629" s="237"/>
      <c r="CT1629" s="237"/>
      <c r="CU1629" s="237"/>
      <c r="CV1629" s="237"/>
      <c r="CW1629" s="237"/>
      <c r="CX1629" s="237"/>
      <c r="CY1629" s="237"/>
      <c r="CZ1629" s="237"/>
      <c r="DA1629" s="237"/>
      <c r="DB1629" s="237"/>
      <c r="DC1629" s="237"/>
      <c r="DD1629" s="237"/>
      <c r="DE1629" s="237"/>
      <c r="DF1629" s="237"/>
      <c r="DG1629" s="237"/>
      <c r="DH1629" s="237"/>
      <c r="DI1629" s="237"/>
      <c r="DJ1629" s="237"/>
      <c r="DK1629" s="237"/>
      <c r="DL1629" s="237"/>
      <c r="DM1629" s="237"/>
      <c r="DN1629" s="237"/>
      <c r="DO1629" s="237"/>
      <c r="DP1629" s="237"/>
      <c r="DQ1629" s="237"/>
      <c r="DR1629" s="237"/>
      <c r="DS1629" s="237"/>
      <c r="DT1629" s="237"/>
      <c r="DU1629" s="237"/>
      <c r="DV1629" s="237"/>
      <c r="DW1629" s="237"/>
      <c r="DX1629" s="237"/>
      <c r="DY1629" s="237"/>
      <c r="DZ1629" s="237"/>
      <c r="EA1629" s="237"/>
      <c r="EB1629" s="237"/>
      <c r="EC1629" s="237"/>
      <c r="ED1629" s="237"/>
      <c r="EE1629" s="237"/>
      <c r="EF1629" s="237"/>
      <c r="EG1629" s="237"/>
      <c r="EH1629" s="237"/>
      <c r="EI1629" s="237"/>
      <c r="EJ1629" s="237"/>
      <c r="EK1629" s="237"/>
      <c r="EL1629" s="237"/>
      <c r="EM1629" s="237"/>
      <c r="EN1629" s="237"/>
      <c r="EO1629" s="237"/>
      <c r="EP1629" s="237"/>
      <c r="EQ1629" s="237"/>
      <c r="ER1629" s="237"/>
      <c r="ES1629" s="237"/>
      <c r="ET1629" s="237"/>
      <c r="EU1629" s="237"/>
      <c r="EV1629" s="237"/>
      <c r="EW1629" s="237"/>
      <c r="EX1629" s="237"/>
      <c r="EY1629" s="237"/>
      <c r="EZ1629" s="237"/>
      <c r="FA1629" s="237"/>
      <c r="FB1629" s="237"/>
      <c r="FC1629" s="237"/>
      <c r="FD1629" s="237"/>
      <c r="FE1629" s="237"/>
      <c r="FF1629" s="237"/>
      <c r="FG1629" s="237"/>
      <c r="FH1629" s="237"/>
      <c r="FI1629" s="237"/>
      <c r="FJ1629" s="237"/>
      <c r="FK1629" s="237"/>
      <c r="FL1629" s="237"/>
      <c r="FM1629" s="237"/>
      <c r="FN1629" s="237"/>
      <c r="FO1629" s="237"/>
      <c r="FP1629" s="237"/>
      <c r="FQ1629" s="237"/>
      <c r="FR1629" s="237"/>
      <c r="FS1629" s="237"/>
      <c r="FT1629" s="237"/>
      <c r="FU1629" s="237"/>
      <c r="FV1629" s="237"/>
      <c r="FW1629" s="237"/>
      <c r="FX1629" s="237"/>
      <c r="FY1629" s="237"/>
      <c r="FZ1629" s="237"/>
      <c r="GA1629" s="237"/>
      <c r="GB1629" s="237"/>
      <c r="GC1629" s="237"/>
      <c r="GD1629" s="237"/>
      <c r="GE1629" s="237"/>
      <c r="GF1629" s="237"/>
      <c r="GG1629" s="237"/>
      <c r="GH1629" s="237"/>
      <c r="GI1629" s="237"/>
      <c r="GJ1629" s="237"/>
      <c r="GK1629" s="237"/>
      <c r="GL1629" s="237"/>
      <c r="GM1629" s="237"/>
      <c r="GN1629" s="237"/>
      <c r="GO1629" s="237"/>
      <c r="GP1629" s="237"/>
      <c r="GQ1629" s="237"/>
    </row>
    <row r="1630" spans="1:199" s="81" customFormat="1" ht="15" hidden="1">
      <c r="A1630" s="176" t="s">
        <v>3505</v>
      </c>
      <c r="B1630" s="241" t="s">
        <v>6793</v>
      </c>
      <c r="C1630" s="242">
        <v>0</v>
      </c>
      <c r="D1630" s="242">
        <v>0</v>
      </c>
      <c r="E1630" s="242">
        <v>0</v>
      </c>
      <c r="F1630" s="242">
        <v>0</v>
      </c>
      <c r="G1630" s="242">
        <v>0</v>
      </c>
      <c r="H1630" s="242">
        <v>0</v>
      </c>
      <c r="I1630" s="242">
        <v>0</v>
      </c>
      <c r="J1630" s="242">
        <v>0</v>
      </c>
      <c r="K1630" s="242">
        <v>0</v>
      </c>
      <c r="L1630" s="242">
        <v>0</v>
      </c>
      <c r="M1630" s="242">
        <v>0</v>
      </c>
      <c r="N1630" s="242">
        <v>0</v>
      </c>
      <c r="O1630" s="242">
        <v>0</v>
      </c>
      <c r="P1630" s="28"/>
      <c r="Q1630" s="242">
        <f>SUM(D1630:O1630)</f>
        <v>0</v>
      </c>
      <c r="R1630" s="242">
        <f>IF($R$19&lt;1,0,Q1630/$R$19)</f>
        <v>0</v>
      </c>
      <c r="S1630" s="243"/>
      <c r="T1630" s="351">
        <f>IF(Q1630=0,0,1)+IF(C1630=0,0,1)+IF(D1630=0,0,1)+IF(E1630=0,0,1)+IF(F1630=0,0,1)+IF(G1630=0,0,1)+IF(H1630=0,0,1)+IF(I1630=0,0,1)+IF(J1630=0,0,1)+IF(K1630=0,0,1)+IF(L1630=0,0,1)+IF(M1630=0,0,1)+IF(N1630=0,0,1)+IF(O1630=0,0,1)</f>
        <v>0</v>
      </c>
      <c r="U1630" s="237"/>
      <c r="V1630" s="237"/>
      <c r="W1630" s="237"/>
      <c r="X1630" s="237"/>
      <c r="Y1630" s="237"/>
      <c r="Z1630" s="237"/>
      <c r="AA1630" s="237"/>
      <c r="AB1630" s="237"/>
      <c r="AC1630" s="237"/>
      <c r="AD1630" s="237"/>
      <c r="AE1630" s="237"/>
      <c r="AF1630" s="237"/>
      <c r="AG1630" s="237"/>
      <c r="AH1630" s="237"/>
      <c r="AI1630" s="237"/>
      <c r="AJ1630" s="237"/>
      <c r="AK1630" s="237"/>
      <c r="AL1630" s="237"/>
      <c r="AM1630" s="237"/>
      <c r="AN1630" s="237"/>
      <c r="AO1630" s="237"/>
      <c r="AP1630" s="237"/>
      <c r="AQ1630" s="237"/>
      <c r="AR1630" s="237"/>
      <c r="AS1630" s="237"/>
      <c r="AT1630" s="237"/>
      <c r="AU1630" s="237"/>
      <c r="AV1630" s="237"/>
      <c r="AW1630" s="237"/>
      <c r="AX1630" s="237"/>
      <c r="AY1630" s="237"/>
      <c r="AZ1630" s="237"/>
      <c r="BA1630" s="237"/>
      <c r="BB1630" s="237"/>
      <c r="BC1630" s="237"/>
      <c r="BD1630" s="237"/>
      <c r="BE1630" s="237"/>
      <c r="BF1630" s="237"/>
      <c r="BG1630" s="237"/>
      <c r="BH1630" s="237"/>
      <c r="BI1630" s="237"/>
      <c r="BJ1630" s="237"/>
      <c r="BK1630" s="237"/>
      <c r="BL1630" s="237"/>
      <c r="BM1630" s="237"/>
      <c r="BN1630" s="237"/>
      <c r="BO1630" s="237"/>
      <c r="BP1630" s="237"/>
      <c r="BQ1630" s="237"/>
      <c r="BR1630" s="237"/>
      <c r="BS1630" s="237"/>
      <c r="BT1630" s="237"/>
      <c r="BU1630" s="237"/>
      <c r="BV1630" s="237"/>
      <c r="BW1630" s="237"/>
      <c r="BX1630" s="237"/>
      <c r="BY1630" s="237"/>
      <c r="BZ1630" s="237"/>
      <c r="CA1630" s="237"/>
      <c r="CB1630" s="237"/>
      <c r="CC1630" s="237"/>
      <c r="CD1630" s="237"/>
      <c r="CE1630" s="237"/>
      <c r="CF1630" s="237"/>
      <c r="CG1630" s="237"/>
      <c r="CH1630" s="237"/>
      <c r="CI1630" s="237"/>
      <c r="CJ1630" s="237"/>
      <c r="CK1630" s="237"/>
      <c r="CL1630" s="237"/>
      <c r="CM1630" s="237"/>
      <c r="CN1630" s="237"/>
      <c r="CO1630" s="237"/>
      <c r="CP1630" s="237"/>
      <c r="CQ1630" s="237"/>
      <c r="CR1630" s="237"/>
      <c r="CS1630" s="237"/>
      <c r="CT1630" s="237"/>
      <c r="CU1630" s="237"/>
      <c r="CV1630" s="237"/>
      <c r="CW1630" s="237"/>
      <c r="CX1630" s="237"/>
      <c r="CY1630" s="237"/>
      <c r="CZ1630" s="237"/>
      <c r="DA1630" s="237"/>
      <c r="DB1630" s="237"/>
      <c r="DC1630" s="237"/>
      <c r="DD1630" s="237"/>
      <c r="DE1630" s="237"/>
      <c r="DF1630" s="237"/>
      <c r="DG1630" s="237"/>
      <c r="DH1630" s="237"/>
      <c r="DI1630" s="237"/>
      <c r="DJ1630" s="237"/>
      <c r="DK1630" s="237"/>
      <c r="DL1630" s="237"/>
      <c r="DM1630" s="237"/>
      <c r="DN1630" s="237"/>
      <c r="DO1630" s="237"/>
      <c r="DP1630" s="237"/>
      <c r="DQ1630" s="237"/>
      <c r="DR1630" s="237"/>
      <c r="DS1630" s="237"/>
      <c r="DT1630" s="237"/>
      <c r="DU1630" s="237"/>
      <c r="DV1630" s="237"/>
      <c r="DW1630" s="237"/>
      <c r="DX1630" s="237"/>
      <c r="DY1630" s="237"/>
      <c r="DZ1630" s="237"/>
      <c r="EA1630" s="237"/>
      <c r="EB1630" s="237"/>
      <c r="EC1630" s="237"/>
      <c r="ED1630" s="237"/>
      <c r="EE1630" s="237"/>
      <c r="EF1630" s="237"/>
      <c r="EG1630" s="237"/>
      <c r="EH1630" s="237"/>
      <c r="EI1630" s="237"/>
      <c r="EJ1630" s="237"/>
      <c r="EK1630" s="237"/>
      <c r="EL1630" s="237"/>
      <c r="EM1630" s="237"/>
      <c r="EN1630" s="237"/>
      <c r="EO1630" s="237"/>
      <c r="EP1630" s="237"/>
      <c r="EQ1630" s="237"/>
      <c r="ER1630" s="237"/>
      <c r="ES1630" s="237"/>
      <c r="ET1630" s="237"/>
      <c r="EU1630" s="237"/>
      <c r="EV1630" s="237"/>
      <c r="EW1630" s="237"/>
      <c r="EX1630" s="237"/>
      <c r="EY1630" s="237"/>
      <c r="EZ1630" s="237"/>
      <c r="FA1630" s="237"/>
      <c r="FB1630" s="237"/>
      <c r="FC1630" s="237"/>
      <c r="FD1630" s="237"/>
      <c r="FE1630" s="237"/>
      <c r="FF1630" s="237"/>
      <c r="FG1630" s="237"/>
      <c r="FH1630" s="237"/>
      <c r="FI1630" s="237"/>
      <c r="FJ1630" s="237"/>
      <c r="FK1630" s="237"/>
      <c r="FL1630" s="237"/>
      <c r="FM1630" s="237"/>
      <c r="FN1630" s="237"/>
      <c r="FO1630" s="237"/>
      <c r="FP1630" s="237"/>
      <c r="FQ1630" s="237"/>
      <c r="FR1630" s="237"/>
      <c r="FS1630" s="237"/>
      <c r="FT1630" s="237"/>
      <c r="FU1630" s="237"/>
      <c r="FV1630" s="237"/>
      <c r="FW1630" s="237"/>
      <c r="FX1630" s="237"/>
      <c r="FY1630" s="237"/>
      <c r="FZ1630" s="237"/>
      <c r="GA1630" s="237"/>
      <c r="GB1630" s="237"/>
      <c r="GC1630" s="237"/>
      <c r="GD1630" s="237"/>
      <c r="GE1630" s="237"/>
      <c r="GF1630" s="237"/>
      <c r="GG1630" s="237"/>
      <c r="GH1630" s="237"/>
      <c r="GI1630" s="237"/>
      <c r="GJ1630" s="237"/>
      <c r="GK1630" s="237"/>
      <c r="GL1630" s="237"/>
      <c r="GM1630" s="237"/>
      <c r="GN1630" s="237"/>
      <c r="GO1630" s="237"/>
      <c r="GP1630" s="237"/>
      <c r="GQ1630" s="237"/>
    </row>
    <row r="1631" spans="1:199" s="81" customFormat="1" ht="15" hidden="1">
      <c r="A1631" s="176" t="s">
        <v>3506</v>
      </c>
      <c r="B1631" s="241" t="s">
        <v>6794</v>
      </c>
      <c r="C1631" s="242">
        <v>0</v>
      </c>
      <c r="D1631" s="242">
        <v>0</v>
      </c>
      <c r="E1631" s="242">
        <v>0</v>
      </c>
      <c r="F1631" s="242">
        <v>0</v>
      </c>
      <c r="G1631" s="242">
        <v>0</v>
      </c>
      <c r="H1631" s="242">
        <v>0</v>
      </c>
      <c r="I1631" s="242">
        <v>0</v>
      </c>
      <c r="J1631" s="242">
        <v>0</v>
      </c>
      <c r="K1631" s="242">
        <v>0</v>
      </c>
      <c r="L1631" s="242">
        <v>0</v>
      </c>
      <c r="M1631" s="242">
        <v>0</v>
      </c>
      <c r="N1631" s="242">
        <v>0</v>
      </c>
      <c r="O1631" s="242">
        <v>0</v>
      </c>
      <c r="P1631" s="28"/>
      <c r="Q1631" s="242">
        <f>SUM(D1631:O1631)</f>
        <v>0</v>
      </c>
      <c r="R1631" s="242">
        <f>IF($R$19&lt;1,0,Q1631/$R$19)</f>
        <v>0</v>
      </c>
      <c r="S1631" s="243"/>
      <c r="T1631" s="351">
        <f>IF(Q1631=0,0,1)+IF(C1631=0,0,1)+IF(D1631=0,0,1)+IF(E1631=0,0,1)+IF(F1631=0,0,1)+IF(G1631=0,0,1)+IF(H1631=0,0,1)+IF(I1631=0,0,1)+IF(J1631=0,0,1)+IF(K1631=0,0,1)+IF(L1631=0,0,1)+IF(M1631=0,0,1)+IF(N1631=0,0,1)+IF(O1631=0,0,1)</f>
        <v>0</v>
      </c>
      <c r="U1631" s="237"/>
      <c r="V1631" s="237"/>
      <c r="W1631" s="237"/>
      <c r="X1631" s="237"/>
      <c r="Y1631" s="237"/>
      <c r="Z1631" s="237"/>
      <c r="AA1631" s="237"/>
      <c r="AB1631" s="237"/>
      <c r="AC1631" s="237"/>
      <c r="AD1631" s="237"/>
      <c r="AE1631" s="237"/>
      <c r="AF1631" s="237"/>
      <c r="AG1631" s="237"/>
      <c r="AH1631" s="237"/>
      <c r="AI1631" s="237"/>
      <c r="AJ1631" s="237"/>
      <c r="AK1631" s="237"/>
      <c r="AL1631" s="237"/>
      <c r="AM1631" s="237"/>
      <c r="AN1631" s="237"/>
      <c r="AO1631" s="237"/>
      <c r="AP1631" s="237"/>
      <c r="AQ1631" s="237"/>
      <c r="AR1631" s="237"/>
      <c r="AS1631" s="237"/>
      <c r="AT1631" s="237"/>
      <c r="AU1631" s="237"/>
      <c r="AV1631" s="237"/>
      <c r="AW1631" s="237"/>
      <c r="AX1631" s="237"/>
      <c r="AY1631" s="237"/>
      <c r="AZ1631" s="237"/>
      <c r="BA1631" s="237"/>
      <c r="BB1631" s="237"/>
      <c r="BC1631" s="237"/>
      <c r="BD1631" s="237"/>
      <c r="BE1631" s="237"/>
      <c r="BF1631" s="237"/>
      <c r="BG1631" s="237"/>
      <c r="BH1631" s="237"/>
      <c r="BI1631" s="237"/>
      <c r="BJ1631" s="237"/>
      <c r="BK1631" s="237"/>
      <c r="BL1631" s="237"/>
      <c r="BM1631" s="237"/>
      <c r="BN1631" s="237"/>
      <c r="BO1631" s="237"/>
      <c r="BP1631" s="237"/>
      <c r="BQ1631" s="237"/>
      <c r="BR1631" s="237"/>
      <c r="BS1631" s="237"/>
      <c r="BT1631" s="237"/>
      <c r="BU1631" s="237"/>
      <c r="BV1631" s="237"/>
      <c r="BW1631" s="237"/>
      <c r="BX1631" s="237"/>
      <c r="BY1631" s="237"/>
      <c r="BZ1631" s="237"/>
      <c r="CA1631" s="237"/>
      <c r="CB1631" s="237"/>
      <c r="CC1631" s="237"/>
      <c r="CD1631" s="237"/>
      <c r="CE1631" s="237"/>
      <c r="CF1631" s="237"/>
      <c r="CG1631" s="237"/>
      <c r="CH1631" s="237"/>
      <c r="CI1631" s="237"/>
      <c r="CJ1631" s="237"/>
      <c r="CK1631" s="237"/>
      <c r="CL1631" s="237"/>
      <c r="CM1631" s="237"/>
      <c r="CN1631" s="237"/>
      <c r="CO1631" s="237"/>
      <c r="CP1631" s="237"/>
      <c r="CQ1631" s="237"/>
      <c r="CR1631" s="237"/>
      <c r="CS1631" s="237"/>
      <c r="CT1631" s="237"/>
      <c r="CU1631" s="237"/>
      <c r="CV1631" s="237"/>
      <c r="CW1631" s="237"/>
      <c r="CX1631" s="237"/>
      <c r="CY1631" s="237"/>
      <c r="CZ1631" s="237"/>
      <c r="DA1631" s="237"/>
      <c r="DB1631" s="237"/>
      <c r="DC1631" s="237"/>
      <c r="DD1631" s="237"/>
      <c r="DE1631" s="237"/>
      <c r="DF1631" s="237"/>
      <c r="DG1631" s="237"/>
      <c r="DH1631" s="237"/>
      <c r="DI1631" s="237"/>
      <c r="DJ1631" s="237"/>
      <c r="DK1631" s="237"/>
      <c r="DL1631" s="237"/>
      <c r="DM1631" s="237"/>
      <c r="DN1631" s="237"/>
      <c r="DO1631" s="237"/>
      <c r="DP1631" s="237"/>
      <c r="DQ1631" s="237"/>
      <c r="DR1631" s="237"/>
      <c r="DS1631" s="237"/>
      <c r="DT1631" s="237"/>
      <c r="DU1631" s="237"/>
      <c r="DV1631" s="237"/>
      <c r="DW1631" s="237"/>
      <c r="DX1631" s="237"/>
      <c r="DY1631" s="237"/>
      <c r="DZ1631" s="237"/>
      <c r="EA1631" s="237"/>
      <c r="EB1631" s="237"/>
      <c r="EC1631" s="237"/>
      <c r="ED1631" s="237"/>
      <c r="EE1631" s="237"/>
      <c r="EF1631" s="237"/>
      <c r="EG1631" s="237"/>
      <c r="EH1631" s="237"/>
      <c r="EI1631" s="237"/>
      <c r="EJ1631" s="237"/>
      <c r="EK1631" s="237"/>
      <c r="EL1631" s="237"/>
      <c r="EM1631" s="237"/>
      <c r="EN1631" s="237"/>
      <c r="EO1631" s="237"/>
      <c r="EP1631" s="237"/>
      <c r="EQ1631" s="237"/>
      <c r="ER1631" s="237"/>
      <c r="ES1631" s="237"/>
      <c r="ET1631" s="237"/>
      <c r="EU1631" s="237"/>
      <c r="EV1631" s="237"/>
      <c r="EW1631" s="237"/>
      <c r="EX1631" s="237"/>
      <c r="EY1631" s="237"/>
      <c r="EZ1631" s="237"/>
      <c r="FA1631" s="237"/>
      <c r="FB1631" s="237"/>
      <c r="FC1631" s="237"/>
      <c r="FD1631" s="237"/>
      <c r="FE1631" s="237"/>
      <c r="FF1631" s="237"/>
      <c r="FG1631" s="237"/>
      <c r="FH1631" s="237"/>
      <c r="FI1631" s="237"/>
      <c r="FJ1631" s="237"/>
      <c r="FK1631" s="237"/>
      <c r="FL1631" s="237"/>
      <c r="FM1631" s="237"/>
      <c r="FN1631" s="237"/>
      <c r="FO1631" s="237"/>
      <c r="FP1631" s="237"/>
      <c r="FQ1631" s="237"/>
      <c r="FR1631" s="237"/>
      <c r="FS1631" s="237"/>
      <c r="FT1631" s="237"/>
      <c r="FU1631" s="237"/>
      <c r="FV1631" s="237"/>
      <c r="FW1631" s="237"/>
      <c r="FX1631" s="237"/>
      <c r="FY1631" s="237"/>
      <c r="FZ1631" s="237"/>
      <c r="GA1631" s="237"/>
      <c r="GB1631" s="237"/>
      <c r="GC1631" s="237"/>
      <c r="GD1631" s="237"/>
      <c r="GE1631" s="237"/>
      <c r="GF1631" s="237"/>
      <c r="GG1631" s="237"/>
      <c r="GH1631" s="237"/>
      <c r="GI1631" s="237"/>
      <c r="GJ1631" s="237"/>
      <c r="GK1631" s="237"/>
      <c r="GL1631" s="237"/>
      <c r="GM1631" s="237"/>
      <c r="GN1631" s="237"/>
      <c r="GO1631" s="237"/>
      <c r="GP1631" s="237"/>
      <c r="GQ1631" s="237"/>
    </row>
    <row r="1632" spans="1:199" s="81" customFormat="1" ht="15" hidden="1">
      <c r="A1632" s="176" t="s">
        <v>3507</v>
      </c>
      <c r="B1632" s="241" t="s">
        <v>6795</v>
      </c>
      <c r="C1632" s="242">
        <v>0</v>
      </c>
      <c r="D1632" s="242">
        <v>0</v>
      </c>
      <c r="E1632" s="242">
        <v>0</v>
      </c>
      <c r="F1632" s="242">
        <v>0</v>
      </c>
      <c r="G1632" s="242">
        <v>0</v>
      </c>
      <c r="H1632" s="242">
        <v>0</v>
      </c>
      <c r="I1632" s="242">
        <v>0</v>
      </c>
      <c r="J1632" s="242">
        <v>0</v>
      </c>
      <c r="K1632" s="242">
        <v>0</v>
      </c>
      <c r="L1632" s="242">
        <v>0</v>
      </c>
      <c r="M1632" s="242">
        <v>0</v>
      </c>
      <c r="N1632" s="242">
        <v>0</v>
      </c>
      <c r="O1632" s="242">
        <v>0</v>
      </c>
      <c r="P1632" s="28"/>
      <c r="Q1632" s="242">
        <f>SUM(D1632:O1632)</f>
        <v>0</v>
      </c>
      <c r="R1632" s="242">
        <f>IF($R$19&lt;1,0,Q1632/$R$19)</f>
        <v>0</v>
      </c>
      <c r="S1632" s="243"/>
      <c r="T1632" s="351">
        <f>IF(Q1632=0,0,1)+IF(C1632=0,0,1)+IF(D1632=0,0,1)+IF(E1632=0,0,1)+IF(F1632=0,0,1)+IF(G1632=0,0,1)+IF(H1632=0,0,1)+IF(I1632=0,0,1)+IF(J1632=0,0,1)+IF(K1632=0,0,1)+IF(L1632=0,0,1)+IF(M1632=0,0,1)+IF(N1632=0,0,1)+IF(O1632=0,0,1)</f>
        <v>0</v>
      </c>
      <c r="U1632" s="237"/>
      <c r="V1632" s="237"/>
      <c r="W1632" s="237"/>
      <c r="X1632" s="237"/>
      <c r="Y1632" s="237"/>
      <c r="Z1632" s="237"/>
      <c r="AA1632" s="237"/>
      <c r="AB1632" s="237"/>
      <c r="AC1632" s="237"/>
      <c r="AD1632" s="237"/>
      <c r="AE1632" s="237"/>
      <c r="AF1632" s="237"/>
      <c r="AG1632" s="237"/>
      <c r="AH1632" s="237"/>
      <c r="AI1632" s="237"/>
      <c r="AJ1632" s="237"/>
      <c r="AK1632" s="237"/>
      <c r="AL1632" s="237"/>
      <c r="AM1632" s="237"/>
      <c r="AN1632" s="237"/>
      <c r="AO1632" s="237"/>
      <c r="AP1632" s="237"/>
      <c r="AQ1632" s="237"/>
      <c r="AR1632" s="237"/>
      <c r="AS1632" s="237"/>
      <c r="AT1632" s="237"/>
      <c r="AU1632" s="237"/>
      <c r="AV1632" s="237"/>
      <c r="AW1632" s="237"/>
      <c r="AX1632" s="237"/>
      <c r="AY1632" s="237"/>
      <c r="AZ1632" s="237"/>
      <c r="BA1632" s="237"/>
      <c r="BB1632" s="237"/>
      <c r="BC1632" s="237"/>
      <c r="BD1632" s="237"/>
      <c r="BE1632" s="237"/>
      <c r="BF1632" s="237"/>
      <c r="BG1632" s="237"/>
      <c r="BH1632" s="237"/>
      <c r="BI1632" s="237"/>
      <c r="BJ1632" s="237"/>
      <c r="BK1632" s="237"/>
      <c r="BL1632" s="237"/>
      <c r="BM1632" s="237"/>
      <c r="BN1632" s="237"/>
      <c r="BO1632" s="237"/>
      <c r="BP1632" s="237"/>
      <c r="BQ1632" s="237"/>
      <c r="BR1632" s="237"/>
      <c r="BS1632" s="237"/>
      <c r="BT1632" s="237"/>
      <c r="BU1632" s="237"/>
      <c r="BV1632" s="237"/>
      <c r="BW1632" s="237"/>
      <c r="BX1632" s="237"/>
      <c r="BY1632" s="237"/>
      <c r="BZ1632" s="237"/>
      <c r="CA1632" s="237"/>
      <c r="CB1632" s="237"/>
      <c r="CC1632" s="237"/>
      <c r="CD1632" s="237"/>
      <c r="CE1632" s="237"/>
      <c r="CF1632" s="237"/>
      <c r="CG1632" s="237"/>
      <c r="CH1632" s="237"/>
      <c r="CI1632" s="237"/>
      <c r="CJ1632" s="237"/>
      <c r="CK1632" s="237"/>
      <c r="CL1632" s="237"/>
      <c r="CM1632" s="237"/>
      <c r="CN1632" s="237"/>
      <c r="CO1632" s="237"/>
      <c r="CP1632" s="237"/>
      <c r="CQ1632" s="237"/>
      <c r="CR1632" s="237"/>
      <c r="CS1632" s="237"/>
      <c r="CT1632" s="237"/>
      <c r="CU1632" s="237"/>
      <c r="CV1632" s="237"/>
      <c r="CW1632" s="237"/>
      <c r="CX1632" s="237"/>
      <c r="CY1632" s="237"/>
      <c r="CZ1632" s="237"/>
      <c r="DA1632" s="237"/>
      <c r="DB1632" s="237"/>
      <c r="DC1632" s="237"/>
      <c r="DD1632" s="237"/>
      <c r="DE1632" s="237"/>
      <c r="DF1632" s="237"/>
      <c r="DG1632" s="237"/>
      <c r="DH1632" s="237"/>
      <c r="DI1632" s="237"/>
      <c r="DJ1632" s="237"/>
      <c r="DK1632" s="237"/>
      <c r="DL1632" s="237"/>
      <c r="DM1632" s="237"/>
      <c r="DN1632" s="237"/>
      <c r="DO1632" s="237"/>
      <c r="DP1632" s="237"/>
      <c r="DQ1632" s="237"/>
      <c r="DR1632" s="237"/>
      <c r="DS1632" s="237"/>
      <c r="DT1632" s="237"/>
      <c r="DU1632" s="237"/>
      <c r="DV1632" s="237"/>
      <c r="DW1632" s="237"/>
      <c r="DX1632" s="237"/>
      <c r="DY1632" s="237"/>
      <c r="DZ1632" s="237"/>
      <c r="EA1632" s="237"/>
      <c r="EB1632" s="237"/>
      <c r="EC1632" s="237"/>
      <c r="ED1632" s="237"/>
      <c r="EE1632" s="237"/>
      <c r="EF1632" s="237"/>
      <c r="EG1632" s="237"/>
      <c r="EH1632" s="237"/>
      <c r="EI1632" s="237"/>
      <c r="EJ1632" s="237"/>
      <c r="EK1632" s="237"/>
      <c r="EL1632" s="237"/>
      <c r="EM1632" s="237"/>
      <c r="EN1632" s="237"/>
      <c r="EO1632" s="237"/>
      <c r="EP1632" s="237"/>
      <c r="EQ1632" s="237"/>
      <c r="ER1632" s="237"/>
      <c r="ES1632" s="237"/>
      <c r="ET1632" s="237"/>
      <c r="EU1632" s="237"/>
      <c r="EV1632" s="237"/>
      <c r="EW1632" s="237"/>
      <c r="EX1632" s="237"/>
      <c r="EY1632" s="237"/>
      <c r="EZ1632" s="237"/>
      <c r="FA1632" s="237"/>
      <c r="FB1632" s="237"/>
      <c r="FC1632" s="237"/>
      <c r="FD1632" s="237"/>
      <c r="FE1632" s="237"/>
      <c r="FF1632" s="237"/>
      <c r="FG1632" s="237"/>
      <c r="FH1632" s="237"/>
      <c r="FI1632" s="237"/>
      <c r="FJ1632" s="237"/>
      <c r="FK1632" s="237"/>
      <c r="FL1632" s="237"/>
      <c r="FM1632" s="237"/>
      <c r="FN1632" s="237"/>
      <c r="FO1632" s="237"/>
      <c r="FP1632" s="237"/>
      <c r="FQ1632" s="237"/>
      <c r="FR1632" s="237"/>
      <c r="FS1632" s="237"/>
      <c r="FT1632" s="237"/>
      <c r="FU1632" s="237"/>
      <c r="FV1632" s="237"/>
      <c r="FW1632" s="237"/>
      <c r="FX1632" s="237"/>
      <c r="FY1632" s="237"/>
      <c r="FZ1632" s="237"/>
      <c r="GA1632" s="237"/>
      <c r="GB1632" s="237"/>
      <c r="GC1632" s="237"/>
      <c r="GD1632" s="237"/>
      <c r="GE1632" s="237"/>
      <c r="GF1632" s="237"/>
      <c r="GG1632" s="237"/>
      <c r="GH1632" s="237"/>
      <c r="GI1632" s="237"/>
      <c r="GJ1632" s="237"/>
      <c r="GK1632" s="237"/>
      <c r="GL1632" s="237"/>
      <c r="GM1632" s="237"/>
      <c r="GN1632" s="237"/>
      <c r="GO1632" s="237"/>
      <c r="GP1632" s="237"/>
      <c r="GQ1632" s="237"/>
    </row>
    <row r="1633" spans="1:199" s="81" customFormat="1" ht="15" hidden="1">
      <c r="A1633" s="176" t="s">
        <v>3508</v>
      </c>
      <c r="B1633" s="241" t="s">
        <v>6796</v>
      </c>
      <c r="C1633" s="242">
        <v>0</v>
      </c>
      <c r="D1633" s="242">
        <v>0</v>
      </c>
      <c r="E1633" s="242">
        <v>0</v>
      </c>
      <c r="F1633" s="242">
        <v>0</v>
      </c>
      <c r="G1633" s="242">
        <v>0</v>
      </c>
      <c r="H1633" s="242">
        <v>0</v>
      </c>
      <c r="I1633" s="242">
        <v>0</v>
      </c>
      <c r="J1633" s="242">
        <v>0</v>
      </c>
      <c r="K1633" s="242">
        <v>0</v>
      </c>
      <c r="L1633" s="242">
        <v>0</v>
      </c>
      <c r="M1633" s="242">
        <v>0</v>
      </c>
      <c r="N1633" s="242">
        <v>0</v>
      </c>
      <c r="O1633" s="242">
        <v>0</v>
      </c>
      <c r="P1633" s="28"/>
      <c r="Q1633" s="242">
        <f>SUM(D1633:O1633)</f>
        <v>0</v>
      </c>
      <c r="R1633" s="242">
        <f>IF($R$19&lt;1,0,Q1633/$R$19)</f>
        <v>0</v>
      </c>
      <c r="S1633" s="243"/>
      <c r="T1633" s="351">
        <f>IF(Q1633=0,0,1)+IF(C1633=0,0,1)+IF(D1633=0,0,1)+IF(E1633=0,0,1)+IF(F1633=0,0,1)+IF(G1633=0,0,1)+IF(H1633=0,0,1)+IF(I1633=0,0,1)+IF(J1633=0,0,1)+IF(K1633=0,0,1)+IF(L1633=0,0,1)+IF(M1633=0,0,1)+IF(N1633=0,0,1)+IF(O1633=0,0,1)</f>
        <v>0</v>
      </c>
      <c r="U1633" s="237"/>
      <c r="V1633" s="237"/>
      <c r="W1633" s="237"/>
      <c r="X1633" s="237"/>
      <c r="Y1633" s="237"/>
      <c r="Z1633" s="237"/>
      <c r="AA1633" s="237"/>
      <c r="AB1633" s="237"/>
      <c r="AC1633" s="237"/>
      <c r="AD1633" s="237"/>
      <c r="AE1633" s="237"/>
      <c r="AF1633" s="237"/>
      <c r="AG1633" s="237"/>
      <c r="AH1633" s="237"/>
      <c r="AI1633" s="237"/>
      <c r="AJ1633" s="237"/>
      <c r="AK1633" s="237"/>
      <c r="AL1633" s="237"/>
      <c r="AM1633" s="237"/>
      <c r="AN1633" s="237"/>
      <c r="AO1633" s="237"/>
      <c r="AP1633" s="237"/>
      <c r="AQ1633" s="237"/>
      <c r="AR1633" s="237"/>
      <c r="AS1633" s="237"/>
      <c r="AT1633" s="237"/>
      <c r="AU1633" s="237"/>
      <c r="AV1633" s="237"/>
      <c r="AW1633" s="237"/>
      <c r="AX1633" s="237"/>
      <c r="AY1633" s="237"/>
      <c r="AZ1633" s="237"/>
      <c r="BA1633" s="237"/>
      <c r="BB1633" s="237"/>
      <c r="BC1633" s="237"/>
      <c r="BD1633" s="237"/>
      <c r="BE1633" s="237"/>
      <c r="BF1633" s="237"/>
      <c r="BG1633" s="237"/>
      <c r="BH1633" s="237"/>
      <c r="BI1633" s="237"/>
      <c r="BJ1633" s="237"/>
      <c r="BK1633" s="237"/>
      <c r="BL1633" s="237"/>
      <c r="BM1633" s="237"/>
      <c r="BN1633" s="237"/>
      <c r="BO1633" s="237"/>
      <c r="BP1633" s="237"/>
      <c r="BQ1633" s="237"/>
      <c r="BR1633" s="237"/>
      <c r="BS1633" s="237"/>
      <c r="BT1633" s="237"/>
      <c r="BU1633" s="237"/>
      <c r="BV1633" s="237"/>
      <c r="BW1633" s="237"/>
      <c r="BX1633" s="237"/>
      <c r="BY1633" s="237"/>
      <c r="BZ1633" s="237"/>
      <c r="CA1633" s="237"/>
      <c r="CB1633" s="237"/>
      <c r="CC1633" s="237"/>
      <c r="CD1633" s="237"/>
      <c r="CE1633" s="237"/>
      <c r="CF1633" s="237"/>
      <c r="CG1633" s="237"/>
      <c r="CH1633" s="237"/>
      <c r="CI1633" s="237"/>
      <c r="CJ1633" s="237"/>
      <c r="CK1633" s="237"/>
      <c r="CL1633" s="237"/>
      <c r="CM1633" s="237"/>
      <c r="CN1633" s="237"/>
      <c r="CO1633" s="237"/>
      <c r="CP1633" s="237"/>
      <c r="CQ1633" s="237"/>
      <c r="CR1633" s="237"/>
      <c r="CS1633" s="237"/>
      <c r="CT1633" s="237"/>
      <c r="CU1633" s="237"/>
      <c r="CV1633" s="237"/>
      <c r="CW1633" s="237"/>
      <c r="CX1633" s="237"/>
      <c r="CY1633" s="237"/>
      <c r="CZ1633" s="237"/>
      <c r="DA1633" s="237"/>
      <c r="DB1633" s="237"/>
      <c r="DC1633" s="237"/>
      <c r="DD1633" s="237"/>
      <c r="DE1633" s="237"/>
      <c r="DF1633" s="237"/>
      <c r="DG1633" s="237"/>
      <c r="DH1633" s="237"/>
      <c r="DI1633" s="237"/>
      <c r="DJ1633" s="237"/>
      <c r="DK1633" s="237"/>
      <c r="DL1633" s="237"/>
      <c r="DM1633" s="237"/>
      <c r="DN1633" s="237"/>
      <c r="DO1633" s="237"/>
      <c r="DP1633" s="237"/>
      <c r="DQ1633" s="237"/>
      <c r="DR1633" s="237"/>
      <c r="DS1633" s="237"/>
      <c r="DT1633" s="237"/>
      <c r="DU1633" s="237"/>
      <c r="DV1633" s="237"/>
      <c r="DW1633" s="237"/>
      <c r="DX1633" s="237"/>
      <c r="DY1633" s="237"/>
      <c r="DZ1633" s="237"/>
      <c r="EA1633" s="237"/>
      <c r="EB1633" s="237"/>
      <c r="EC1633" s="237"/>
      <c r="ED1633" s="237"/>
      <c r="EE1633" s="237"/>
      <c r="EF1633" s="237"/>
      <c r="EG1633" s="237"/>
      <c r="EH1633" s="237"/>
      <c r="EI1633" s="237"/>
      <c r="EJ1633" s="237"/>
      <c r="EK1633" s="237"/>
      <c r="EL1633" s="237"/>
      <c r="EM1633" s="237"/>
      <c r="EN1633" s="237"/>
      <c r="EO1633" s="237"/>
      <c r="EP1633" s="237"/>
      <c r="EQ1633" s="237"/>
      <c r="ER1633" s="237"/>
      <c r="ES1633" s="237"/>
      <c r="ET1633" s="237"/>
      <c r="EU1633" s="237"/>
      <c r="EV1633" s="237"/>
      <c r="EW1633" s="237"/>
      <c r="EX1633" s="237"/>
      <c r="EY1633" s="237"/>
      <c r="EZ1633" s="237"/>
      <c r="FA1633" s="237"/>
      <c r="FB1633" s="237"/>
      <c r="FC1633" s="237"/>
      <c r="FD1633" s="237"/>
      <c r="FE1633" s="237"/>
      <c r="FF1633" s="237"/>
      <c r="FG1633" s="237"/>
      <c r="FH1633" s="237"/>
      <c r="FI1633" s="237"/>
      <c r="FJ1633" s="237"/>
      <c r="FK1633" s="237"/>
      <c r="FL1633" s="237"/>
      <c r="FM1633" s="237"/>
      <c r="FN1633" s="237"/>
      <c r="FO1633" s="237"/>
      <c r="FP1633" s="237"/>
      <c r="FQ1633" s="237"/>
      <c r="FR1633" s="237"/>
      <c r="FS1633" s="237"/>
      <c r="FT1633" s="237"/>
      <c r="FU1633" s="237"/>
      <c r="FV1633" s="237"/>
      <c r="FW1633" s="237"/>
      <c r="FX1633" s="237"/>
      <c r="FY1633" s="237"/>
      <c r="FZ1633" s="237"/>
      <c r="GA1633" s="237"/>
      <c r="GB1633" s="237"/>
      <c r="GC1633" s="237"/>
      <c r="GD1633" s="237"/>
      <c r="GE1633" s="237"/>
      <c r="GF1633" s="237"/>
      <c r="GG1633" s="237"/>
      <c r="GH1633" s="237"/>
      <c r="GI1633" s="237"/>
      <c r="GJ1633" s="237"/>
      <c r="GK1633" s="237"/>
      <c r="GL1633" s="237"/>
      <c r="GM1633" s="237"/>
      <c r="GN1633" s="237"/>
      <c r="GO1633" s="237"/>
      <c r="GP1633" s="237"/>
      <c r="GQ1633" s="237"/>
    </row>
    <row r="1634" spans="1:199" s="81" customFormat="1" ht="15" hidden="1">
      <c r="A1634" s="176" t="s">
        <v>3509</v>
      </c>
      <c r="B1634" s="241" t="s">
        <v>6797</v>
      </c>
      <c r="C1634" s="242">
        <v>0</v>
      </c>
      <c r="D1634" s="242">
        <v>0</v>
      </c>
      <c r="E1634" s="242">
        <v>0</v>
      </c>
      <c r="F1634" s="242">
        <v>0</v>
      </c>
      <c r="G1634" s="242">
        <v>0</v>
      </c>
      <c r="H1634" s="242">
        <v>0</v>
      </c>
      <c r="I1634" s="242">
        <v>0</v>
      </c>
      <c r="J1634" s="242">
        <v>0</v>
      </c>
      <c r="K1634" s="242">
        <v>0</v>
      </c>
      <c r="L1634" s="242">
        <v>0</v>
      </c>
      <c r="M1634" s="242">
        <v>0</v>
      </c>
      <c r="N1634" s="242">
        <v>0</v>
      </c>
      <c r="O1634" s="242">
        <v>0</v>
      </c>
      <c r="P1634" s="28"/>
      <c r="Q1634" s="242">
        <f>SUM(D1634:O1634)</f>
        <v>0</v>
      </c>
      <c r="R1634" s="242">
        <f>IF($R$19&lt;1,0,Q1634/$R$19)</f>
        <v>0</v>
      </c>
      <c r="S1634" s="243"/>
      <c r="T1634" s="351">
        <f>IF(Q1634=0,0,1)+IF(C1634=0,0,1)+IF(D1634=0,0,1)+IF(E1634=0,0,1)+IF(F1634=0,0,1)+IF(G1634=0,0,1)+IF(H1634=0,0,1)+IF(I1634=0,0,1)+IF(J1634=0,0,1)+IF(K1634=0,0,1)+IF(L1634=0,0,1)+IF(M1634=0,0,1)+IF(N1634=0,0,1)+IF(O1634=0,0,1)</f>
        <v>0</v>
      </c>
      <c r="U1634" s="237"/>
      <c r="V1634" s="237"/>
      <c r="W1634" s="237"/>
      <c r="X1634" s="237"/>
      <c r="Y1634" s="237"/>
      <c r="Z1634" s="237"/>
      <c r="AA1634" s="237"/>
      <c r="AB1634" s="237"/>
      <c r="AC1634" s="237"/>
      <c r="AD1634" s="237"/>
      <c r="AE1634" s="237"/>
      <c r="AF1634" s="237"/>
      <c r="AG1634" s="237"/>
      <c r="AH1634" s="237"/>
      <c r="AI1634" s="237"/>
      <c r="AJ1634" s="237"/>
      <c r="AK1634" s="237"/>
      <c r="AL1634" s="237"/>
      <c r="AM1634" s="237"/>
      <c r="AN1634" s="237"/>
      <c r="AO1634" s="237"/>
      <c r="AP1634" s="237"/>
      <c r="AQ1634" s="237"/>
      <c r="AR1634" s="237"/>
      <c r="AS1634" s="237"/>
      <c r="AT1634" s="237"/>
      <c r="AU1634" s="237"/>
      <c r="AV1634" s="237"/>
      <c r="AW1634" s="237"/>
      <c r="AX1634" s="237"/>
      <c r="AY1634" s="237"/>
      <c r="AZ1634" s="237"/>
      <c r="BA1634" s="237"/>
      <c r="BB1634" s="237"/>
      <c r="BC1634" s="237"/>
      <c r="BD1634" s="237"/>
      <c r="BE1634" s="237"/>
      <c r="BF1634" s="237"/>
      <c r="BG1634" s="237"/>
      <c r="BH1634" s="237"/>
      <c r="BI1634" s="237"/>
      <c r="BJ1634" s="237"/>
      <c r="BK1634" s="237"/>
      <c r="BL1634" s="237"/>
      <c r="BM1634" s="237"/>
      <c r="BN1634" s="237"/>
      <c r="BO1634" s="237"/>
      <c r="BP1634" s="237"/>
      <c r="BQ1634" s="237"/>
      <c r="BR1634" s="237"/>
      <c r="BS1634" s="237"/>
      <c r="BT1634" s="237"/>
      <c r="BU1634" s="237"/>
      <c r="BV1634" s="237"/>
      <c r="BW1634" s="237"/>
      <c r="BX1634" s="237"/>
      <c r="BY1634" s="237"/>
      <c r="BZ1634" s="237"/>
      <c r="CA1634" s="237"/>
      <c r="CB1634" s="237"/>
      <c r="CC1634" s="237"/>
      <c r="CD1634" s="237"/>
      <c r="CE1634" s="237"/>
      <c r="CF1634" s="237"/>
      <c r="CG1634" s="237"/>
      <c r="CH1634" s="237"/>
      <c r="CI1634" s="237"/>
      <c r="CJ1634" s="237"/>
      <c r="CK1634" s="237"/>
      <c r="CL1634" s="237"/>
      <c r="CM1634" s="237"/>
      <c r="CN1634" s="237"/>
      <c r="CO1634" s="237"/>
      <c r="CP1634" s="237"/>
      <c r="CQ1634" s="237"/>
      <c r="CR1634" s="237"/>
      <c r="CS1634" s="237"/>
      <c r="CT1634" s="237"/>
      <c r="CU1634" s="237"/>
      <c r="CV1634" s="237"/>
      <c r="CW1634" s="237"/>
      <c r="CX1634" s="237"/>
      <c r="CY1634" s="237"/>
      <c r="CZ1634" s="237"/>
      <c r="DA1634" s="237"/>
      <c r="DB1634" s="237"/>
      <c r="DC1634" s="237"/>
      <c r="DD1634" s="237"/>
      <c r="DE1634" s="237"/>
      <c r="DF1634" s="237"/>
      <c r="DG1634" s="237"/>
      <c r="DH1634" s="237"/>
      <c r="DI1634" s="237"/>
      <c r="DJ1634" s="237"/>
      <c r="DK1634" s="237"/>
      <c r="DL1634" s="237"/>
      <c r="DM1634" s="237"/>
      <c r="DN1634" s="237"/>
      <c r="DO1634" s="237"/>
      <c r="DP1634" s="237"/>
      <c r="DQ1634" s="237"/>
      <c r="DR1634" s="237"/>
      <c r="DS1634" s="237"/>
      <c r="DT1634" s="237"/>
      <c r="DU1634" s="237"/>
      <c r="DV1634" s="237"/>
      <c r="DW1634" s="237"/>
      <c r="DX1634" s="237"/>
      <c r="DY1634" s="237"/>
      <c r="DZ1634" s="237"/>
      <c r="EA1634" s="237"/>
      <c r="EB1634" s="237"/>
      <c r="EC1634" s="237"/>
      <c r="ED1634" s="237"/>
      <c r="EE1634" s="237"/>
      <c r="EF1634" s="237"/>
      <c r="EG1634" s="237"/>
      <c r="EH1634" s="237"/>
      <c r="EI1634" s="237"/>
      <c r="EJ1634" s="237"/>
      <c r="EK1634" s="237"/>
      <c r="EL1634" s="237"/>
      <c r="EM1634" s="237"/>
      <c r="EN1634" s="237"/>
      <c r="EO1634" s="237"/>
      <c r="EP1634" s="237"/>
      <c r="EQ1634" s="237"/>
      <c r="ER1634" s="237"/>
      <c r="ES1634" s="237"/>
      <c r="ET1634" s="237"/>
      <c r="EU1634" s="237"/>
      <c r="EV1634" s="237"/>
      <c r="EW1634" s="237"/>
      <c r="EX1634" s="237"/>
      <c r="EY1634" s="237"/>
      <c r="EZ1634" s="237"/>
      <c r="FA1634" s="237"/>
      <c r="FB1634" s="237"/>
      <c r="FC1634" s="237"/>
      <c r="FD1634" s="237"/>
      <c r="FE1634" s="237"/>
      <c r="FF1634" s="237"/>
      <c r="FG1634" s="237"/>
      <c r="FH1634" s="237"/>
      <c r="FI1634" s="237"/>
      <c r="FJ1634" s="237"/>
      <c r="FK1634" s="237"/>
      <c r="FL1634" s="237"/>
      <c r="FM1634" s="237"/>
      <c r="FN1634" s="237"/>
      <c r="FO1634" s="237"/>
      <c r="FP1634" s="237"/>
      <c r="FQ1634" s="237"/>
      <c r="FR1634" s="237"/>
      <c r="FS1634" s="237"/>
      <c r="FT1634" s="237"/>
      <c r="FU1634" s="237"/>
      <c r="FV1634" s="237"/>
      <c r="FW1634" s="237"/>
      <c r="FX1634" s="237"/>
      <c r="FY1634" s="237"/>
      <c r="FZ1634" s="237"/>
      <c r="GA1634" s="237"/>
      <c r="GB1634" s="237"/>
      <c r="GC1634" s="237"/>
      <c r="GD1634" s="237"/>
      <c r="GE1634" s="237"/>
      <c r="GF1634" s="237"/>
      <c r="GG1634" s="237"/>
      <c r="GH1634" s="237"/>
      <c r="GI1634" s="237"/>
      <c r="GJ1634" s="237"/>
      <c r="GK1634" s="237"/>
      <c r="GL1634" s="237"/>
      <c r="GM1634" s="237"/>
      <c r="GN1634" s="237"/>
      <c r="GO1634" s="237"/>
      <c r="GP1634" s="237"/>
      <c r="GQ1634" s="237"/>
    </row>
    <row r="1635" spans="1:199" s="81" customFormat="1" ht="15" hidden="1">
      <c r="A1635" s="176" t="s">
        <v>3510</v>
      </c>
      <c r="B1635" s="241" t="s">
        <v>6798</v>
      </c>
      <c r="C1635" s="242">
        <v>0</v>
      </c>
      <c r="D1635" s="242">
        <v>0</v>
      </c>
      <c r="E1635" s="242">
        <v>0</v>
      </c>
      <c r="F1635" s="242">
        <v>0</v>
      </c>
      <c r="G1635" s="242">
        <v>0</v>
      </c>
      <c r="H1635" s="242">
        <v>0</v>
      </c>
      <c r="I1635" s="242">
        <v>0</v>
      </c>
      <c r="J1635" s="242">
        <v>0</v>
      </c>
      <c r="K1635" s="242">
        <v>0</v>
      </c>
      <c r="L1635" s="242">
        <v>0</v>
      </c>
      <c r="M1635" s="242">
        <v>0</v>
      </c>
      <c r="N1635" s="242">
        <v>0</v>
      </c>
      <c r="O1635" s="242">
        <v>0</v>
      </c>
      <c r="P1635" s="28"/>
      <c r="Q1635" s="242">
        <f>SUM(D1635:O1635)</f>
        <v>0</v>
      </c>
      <c r="R1635" s="242">
        <f>IF($R$19&lt;1,0,Q1635/$R$19)</f>
        <v>0</v>
      </c>
      <c r="S1635" s="243"/>
      <c r="T1635" s="351">
        <f>IF(Q1635=0,0,1)+IF(C1635=0,0,1)+IF(D1635=0,0,1)+IF(E1635=0,0,1)+IF(F1635=0,0,1)+IF(G1635=0,0,1)+IF(H1635=0,0,1)+IF(I1635=0,0,1)+IF(J1635=0,0,1)+IF(K1635=0,0,1)+IF(L1635=0,0,1)+IF(M1635=0,0,1)+IF(N1635=0,0,1)+IF(O1635=0,0,1)</f>
        <v>0</v>
      </c>
      <c r="U1635" s="237"/>
      <c r="V1635" s="237"/>
      <c r="W1635" s="237"/>
      <c r="X1635" s="237"/>
      <c r="Y1635" s="237"/>
      <c r="Z1635" s="237"/>
      <c r="AA1635" s="237"/>
      <c r="AB1635" s="237"/>
      <c r="AC1635" s="237"/>
      <c r="AD1635" s="237"/>
      <c r="AE1635" s="237"/>
      <c r="AF1635" s="237"/>
      <c r="AG1635" s="237"/>
      <c r="AH1635" s="237"/>
      <c r="AI1635" s="237"/>
      <c r="AJ1635" s="237"/>
      <c r="AK1635" s="237"/>
      <c r="AL1635" s="237"/>
      <c r="AM1635" s="237"/>
      <c r="AN1635" s="237"/>
      <c r="AO1635" s="237"/>
      <c r="AP1635" s="237"/>
      <c r="AQ1635" s="237"/>
      <c r="AR1635" s="237"/>
      <c r="AS1635" s="237"/>
      <c r="AT1635" s="237"/>
      <c r="AU1635" s="237"/>
      <c r="AV1635" s="237"/>
      <c r="AW1635" s="237"/>
      <c r="AX1635" s="237"/>
      <c r="AY1635" s="237"/>
      <c r="AZ1635" s="237"/>
      <c r="BA1635" s="237"/>
      <c r="BB1635" s="237"/>
      <c r="BC1635" s="237"/>
      <c r="BD1635" s="237"/>
      <c r="BE1635" s="237"/>
      <c r="BF1635" s="237"/>
      <c r="BG1635" s="237"/>
      <c r="BH1635" s="237"/>
      <c r="BI1635" s="237"/>
      <c r="BJ1635" s="237"/>
      <c r="BK1635" s="237"/>
      <c r="BL1635" s="237"/>
      <c r="BM1635" s="237"/>
      <c r="BN1635" s="237"/>
      <c r="BO1635" s="237"/>
      <c r="BP1635" s="237"/>
      <c r="BQ1635" s="237"/>
      <c r="BR1635" s="237"/>
      <c r="BS1635" s="237"/>
      <c r="BT1635" s="237"/>
      <c r="BU1635" s="237"/>
      <c r="BV1635" s="237"/>
      <c r="BW1635" s="237"/>
      <c r="BX1635" s="237"/>
      <c r="BY1635" s="237"/>
      <c r="BZ1635" s="237"/>
      <c r="CA1635" s="237"/>
      <c r="CB1635" s="237"/>
      <c r="CC1635" s="237"/>
      <c r="CD1635" s="237"/>
      <c r="CE1635" s="237"/>
      <c r="CF1635" s="237"/>
      <c r="CG1635" s="237"/>
      <c r="CH1635" s="237"/>
      <c r="CI1635" s="237"/>
      <c r="CJ1635" s="237"/>
      <c r="CK1635" s="237"/>
      <c r="CL1635" s="237"/>
      <c r="CM1635" s="237"/>
      <c r="CN1635" s="237"/>
      <c r="CO1635" s="237"/>
      <c r="CP1635" s="237"/>
      <c r="CQ1635" s="237"/>
      <c r="CR1635" s="237"/>
      <c r="CS1635" s="237"/>
      <c r="CT1635" s="237"/>
      <c r="CU1635" s="237"/>
      <c r="CV1635" s="237"/>
      <c r="CW1635" s="237"/>
      <c r="CX1635" s="237"/>
      <c r="CY1635" s="237"/>
      <c r="CZ1635" s="237"/>
      <c r="DA1635" s="237"/>
      <c r="DB1635" s="237"/>
      <c r="DC1635" s="237"/>
      <c r="DD1635" s="237"/>
      <c r="DE1635" s="237"/>
      <c r="DF1635" s="237"/>
      <c r="DG1635" s="237"/>
      <c r="DH1635" s="237"/>
      <c r="DI1635" s="237"/>
      <c r="DJ1635" s="237"/>
      <c r="DK1635" s="237"/>
      <c r="DL1635" s="237"/>
      <c r="DM1635" s="237"/>
      <c r="DN1635" s="237"/>
      <c r="DO1635" s="237"/>
      <c r="DP1635" s="237"/>
      <c r="DQ1635" s="237"/>
      <c r="DR1635" s="237"/>
      <c r="DS1635" s="237"/>
      <c r="DT1635" s="237"/>
      <c r="DU1635" s="237"/>
      <c r="DV1635" s="237"/>
      <c r="DW1635" s="237"/>
      <c r="DX1635" s="237"/>
      <c r="DY1635" s="237"/>
      <c r="DZ1635" s="237"/>
      <c r="EA1635" s="237"/>
      <c r="EB1635" s="237"/>
      <c r="EC1635" s="237"/>
      <c r="ED1635" s="237"/>
      <c r="EE1635" s="237"/>
      <c r="EF1635" s="237"/>
      <c r="EG1635" s="237"/>
      <c r="EH1635" s="237"/>
      <c r="EI1635" s="237"/>
      <c r="EJ1635" s="237"/>
      <c r="EK1635" s="237"/>
      <c r="EL1635" s="237"/>
      <c r="EM1635" s="237"/>
      <c r="EN1635" s="237"/>
      <c r="EO1635" s="237"/>
      <c r="EP1635" s="237"/>
      <c r="EQ1635" s="237"/>
      <c r="ER1635" s="237"/>
      <c r="ES1635" s="237"/>
      <c r="ET1635" s="237"/>
      <c r="EU1635" s="237"/>
      <c r="EV1635" s="237"/>
      <c r="EW1635" s="237"/>
      <c r="EX1635" s="237"/>
      <c r="EY1635" s="237"/>
      <c r="EZ1635" s="237"/>
      <c r="FA1635" s="237"/>
      <c r="FB1635" s="237"/>
      <c r="FC1635" s="237"/>
      <c r="FD1635" s="237"/>
      <c r="FE1635" s="237"/>
      <c r="FF1635" s="237"/>
      <c r="FG1635" s="237"/>
      <c r="FH1635" s="237"/>
      <c r="FI1635" s="237"/>
      <c r="FJ1635" s="237"/>
      <c r="FK1635" s="237"/>
      <c r="FL1635" s="237"/>
      <c r="FM1635" s="237"/>
      <c r="FN1635" s="237"/>
      <c r="FO1635" s="237"/>
      <c r="FP1635" s="237"/>
      <c r="FQ1635" s="237"/>
      <c r="FR1635" s="237"/>
      <c r="FS1635" s="237"/>
      <c r="FT1635" s="237"/>
      <c r="FU1635" s="237"/>
      <c r="FV1635" s="237"/>
      <c r="FW1635" s="237"/>
      <c r="FX1635" s="237"/>
      <c r="FY1635" s="237"/>
      <c r="FZ1635" s="237"/>
      <c r="GA1635" s="237"/>
      <c r="GB1635" s="237"/>
      <c r="GC1635" s="237"/>
      <c r="GD1635" s="237"/>
      <c r="GE1635" s="237"/>
      <c r="GF1635" s="237"/>
      <c r="GG1635" s="237"/>
      <c r="GH1635" s="237"/>
      <c r="GI1635" s="237"/>
      <c r="GJ1635" s="237"/>
      <c r="GK1635" s="237"/>
      <c r="GL1635" s="237"/>
      <c r="GM1635" s="237"/>
      <c r="GN1635" s="237"/>
      <c r="GO1635" s="237"/>
      <c r="GP1635" s="237"/>
      <c r="GQ1635" s="237"/>
    </row>
    <row r="1636" spans="1:199" s="81" customFormat="1" ht="15" hidden="1">
      <c r="A1636" s="176" t="s">
        <v>3511</v>
      </c>
      <c r="B1636" s="241" t="s">
        <v>6799</v>
      </c>
      <c r="C1636" s="242">
        <v>0</v>
      </c>
      <c r="D1636" s="242">
        <v>0</v>
      </c>
      <c r="E1636" s="242">
        <v>0</v>
      </c>
      <c r="F1636" s="242">
        <v>0</v>
      </c>
      <c r="G1636" s="242">
        <v>0</v>
      </c>
      <c r="H1636" s="242">
        <v>0</v>
      </c>
      <c r="I1636" s="242">
        <v>0</v>
      </c>
      <c r="J1636" s="242">
        <v>0</v>
      </c>
      <c r="K1636" s="242">
        <v>0</v>
      </c>
      <c r="L1636" s="242">
        <v>0</v>
      </c>
      <c r="M1636" s="242">
        <v>0</v>
      </c>
      <c r="N1636" s="242">
        <v>0</v>
      </c>
      <c r="O1636" s="242">
        <v>0</v>
      </c>
      <c r="P1636" s="28"/>
      <c r="Q1636" s="242">
        <f>SUM(D1636:O1636)</f>
        <v>0</v>
      </c>
      <c r="R1636" s="242">
        <f>IF($R$19&lt;1,0,Q1636/$R$19)</f>
        <v>0</v>
      </c>
      <c r="S1636" s="243"/>
      <c r="T1636" s="351">
        <f>IF(Q1636=0,0,1)+IF(C1636=0,0,1)+IF(D1636=0,0,1)+IF(E1636=0,0,1)+IF(F1636=0,0,1)+IF(G1636=0,0,1)+IF(H1636=0,0,1)+IF(I1636=0,0,1)+IF(J1636=0,0,1)+IF(K1636=0,0,1)+IF(L1636=0,0,1)+IF(M1636=0,0,1)+IF(N1636=0,0,1)+IF(O1636=0,0,1)</f>
        <v>0</v>
      </c>
      <c r="U1636" s="237"/>
      <c r="V1636" s="237"/>
      <c r="W1636" s="237"/>
      <c r="X1636" s="237"/>
      <c r="Y1636" s="237"/>
      <c r="Z1636" s="237"/>
      <c r="AA1636" s="237"/>
      <c r="AB1636" s="237"/>
      <c r="AC1636" s="237"/>
      <c r="AD1636" s="237"/>
      <c r="AE1636" s="237"/>
      <c r="AF1636" s="237"/>
      <c r="AG1636" s="237"/>
      <c r="AH1636" s="237"/>
      <c r="AI1636" s="237"/>
      <c r="AJ1636" s="237"/>
      <c r="AK1636" s="237"/>
      <c r="AL1636" s="237"/>
      <c r="AM1636" s="237"/>
      <c r="AN1636" s="237"/>
      <c r="AO1636" s="237"/>
      <c r="AP1636" s="237"/>
      <c r="AQ1636" s="237"/>
      <c r="AR1636" s="237"/>
      <c r="AS1636" s="237"/>
      <c r="AT1636" s="237"/>
      <c r="AU1636" s="237"/>
      <c r="AV1636" s="237"/>
      <c r="AW1636" s="237"/>
      <c r="AX1636" s="237"/>
      <c r="AY1636" s="237"/>
      <c r="AZ1636" s="237"/>
      <c r="BA1636" s="237"/>
      <c r="BB1636" s="237"/>
      <c r="BC1636" s="237"/>
      <c r="BD1636" s="237"/>
      <c r="BE1636" s="237"/>
      <c r="BF1636" s="237"/>
      <c r="BG1636" s="237"/>
      <c r="BH1636" s="237"/>
      <c r="BI1636" s="237"/>
      <c r="BJ1636" s="237"/>
      <c r="BK1636" s="237"/>
      <c r="BL1636" s="237"/>
      <c r="BM1636" s="237"/>
      <c r="BN1636" s="237"/>
      <c r="BO1636" s="237"/>
      <c r="BP1636" s="237"/>
      <c r="BQ1636" s="237"/>
      <c r="BR1636" s="237"/>
      <c r="BS1636" s="237"/>
      <c r="BT1636" s="237"/>
      <c r="BU1636" s="237"/>
      <c r="BV1636" s="237"/>
      <c r="BW1636" s="237"/>
      <c r="BX1636" s="237"/>
      <c r="BY1636" s="237"/>
      <c r="BZ1636" s="237"/>
      <c r="CA1636" s="237"/>
      <c r="CB1636" s="237"/>
      <c r="CC1636" s="237"/>
      <c r="CD1636" s="237"/>
      <c r="CE1636" s="237"/>
      <c r="CF1636" s="237"/>
      <c r="CG1636" s="237"/>
      <c r="CH1636" s="237"/>
      <c r="CI1636" s="237"/>
      <c r="CJ1636" s="237"/>
      <c r="CK1636" s="237"/>
      <c r="CL1636" s="237"/>
      <c r="CM1636" s="237"/>
      <c r="CN1636" s="237"/>
      <c r="CO1636" s="237"/>
      <c r="CP1636" s="237"/>
      <c r="CQ1636" s="237"/>
      <c r="CR1636" s="237"/>
      <c r="CS1636" s="237"/>
      <c r="CT1636" s="237"/>
      <c r="CU1636" s="237"/>
      <c r="CV1636" s="237"/>
      <c r="CW1636" s="237"/>
      <c r="CX1636" s="237"/>
      <c r="CY1636" s="237"/>
      <c r="CZ1636" s="237"/>
      <c r="DA1636" s="237"/>
      <c r="DB1636" s="237"/>
      <c r="DC1636" s="237"/>
      <c r="DD1636" s="237"/>
      <c r="DE1636" s="237"/>
      <c r="DF1636" s="237"/>
      <c r="DG1636" s="237"/>
      <c r="DH1636" s="237"/>
      <c r="DI1636" s="237"/>
      <c r="DJ1636" s="237"/>
      <c r="DK1636" s="237"/>
      <c r="DL1636" s="237"/>
      <c r="DM1636" s="237"/>
      <c r="DN1636" s="237"/>
      <c r="DO1636" s="237"/>
      <c r="DP1636" s="237"/>
      <c r="DQ1636" s="237"/>
      <c r="DR1636" s="237"/>
      <c r="DS1636" s="237"/>
      <c r="DT1636" s="237"/>
      <c r="DU1636" s="237"/>
      <c r="DV1636" s="237"/>
      <c r="DW1636" s="237"/>
      <c r="DX1636" s="237"/>
      <c r="DY1636" s="237"/>
      <c r="DZ1636" s="237"/>
      <c r="EA1636" s="237"/>
      <c r="EB1636" s="237"/>
      <c r="EC1636" s="237"/>
      <c r="ED1636" s="237"/>
      <c r="EE1636" s="237"/>
      <c r="EF1636" s="237"/>
      <c r="EG1636" s="237"/>
      <c r="EH1636" s="237"/>
      <c r="EI1636" s="237"/>
      <c r="EJ1636" s="237"/>
      <c r="EK1636" s="237"/>
      <c r="EL1636" s="237"/>
      <c r="EM1636" s="237"/>
      <c r="EN1636" s="237"/>
      <c r="EO1636" s="237"/>
      <c r="EP1636" s="237"/>
      <c r="EQ1636" s="237"/>
      <c r="ER1636" s="237"/>
      <c r="ES1636" s="237"/>
      <c r="ET1636" s="237"/>
      <c r="EU1636" s="237"/>
      <c r="EV1636" s="237"/>
      <c r="EW1636" s="237"/>
      <c r="EX1636" s="237"/>
      <c r="EY1636" s="237"/>
      <c r="EZ1636" s="237"/>
      <c r="FA1636" s="237"/>
      <c r="FB1636" s="237"/>
      <c r="FC1636" s="237"/>
      <c r="FD1636" s="237"/>
      <c r="FE1636" s="237"/>
      <c r="FF1636" s="237"/>
      <c r="FG1636" s="237"/>
      <c r="FH1636" s="237"/>
      <c r="FI1636" s="237"/>
      <c r="FJ1636" s="237"/>
      <c r="FK1636" s="237"/>
      <c r="FL1636" s="237"/>
      <c r="FM1636" s="237"/>
      <c r="FN1636" s="237"/>
      <c r="FO1636" s="237"/>
      <c r="FP1636" s="237"/>
      <c r="FQ1636" s="237"/>
      <c r="FR1636" s="237"/>
      <c r="FS1636" s="237"/>
      <c r="FT1636" s="237"/>
      <c r="FU1636" s="237"/>
      <c r="FV1636" s="237"/>
      <c r="FW1636" s="237"/>
      <c r="FX1636" s="237"/>
      <c r="FY1636" s="237"/>
      <c r="FZ1636" s="237"/>
      <c r="GA1636" s="237"/>
      <c r="GB1636" s="237"/>
      <c r="GC1636" s="237"/>
      <c r="GD1636" s="237"/>
      <c r="GE1636" s="237"/>
      <c r="GF1636" s="237"/>
      <c r="GG1636" s="237"/>
      <c r="GH1636" s="237"/>
      <c r="GI1636" s="237"/>
      <c r="GJ1636" s="237"/>
      <c r="GK1636" s="237"/>
      <c r="GL1636" s="237"/>
      <c r="GM1636" s="237"/>
      <c r="GN1636" s="237"/>
      <c r="GO1636" s="237"/>
      <c r="GP1636" s="237"/>
      <c r="GQ1636" s="237"/>
    </row>
    <row r="1637" spans="1:199" s="81" customFormat="1" ht="15" hidden="1">
      <c r="A1637" s="176" t="s">
        <v>3512</v>
      </c>
      <c r="B1637" s="241" t="s">
        <v>6800</v>
      </c>
      <c r="C1637" s="242">
        <v>0</v>
      </c>
      <c r="D1637" s="242">
        <v>0</v>
      </c>
      <c r="E1637" s="242">
        <v>0</v>
      </c>
      <c r="F1637" s="242">
        <v>0</v>
      </c>
      <c r="G1637" s="242">
        <v>0</v>
      </c>
      <c r="H1637" s="242">
        <v>0</v>
      </c>
      <c r="I1637" s="242">
        <v>0</v>
      </c>
      <c r="J1637" s="242">
        <v>0</v>
      </c>
      <c r="K1637" s="242">
        <v>0</v>
      </c>
      <c r="L1637" s="242">
        <v>0</v>
      </c>
      <c r="M1637" s="242">
        <v>0</v>
      </c>
      <c r="N1637" s="242">
        <v>0</v>
      </c>
      <c r="O1637" s="242">
        <v>0</v>
      </c>
      <c r="P1637" s="28"/>
      <c r="Q1637" s="242">
        <f>SUM(D1637:O1637)</f>
        <v>0</v>
      </c>
      <c r="R1637" s="242">
        <f>IF($R$19&lt;1,0,Q1637/$R$19)</f>
        <v>0</v>
      </c>
      <c r="S1637" s="243"/>
      <c r="T1637" s="351">
        <f>IF(Q1637=0,0,1)+IF(C1637=0,0,1)+IF(D1637=0,0,1)+IF(E1637=0,0,1)+IF(F1637=0,0,1)+IF(G1637=0,0,1)+IF(H1637=0,0,1)+IF(I1637=0,0,1)+IF(J1637=0,0,1)+IF(K1637=0,0,1)+IF(L1637=0,0,1)+IF(M1637=0,0,1)+IF(N1637=0,0,1)+IF(O1637=0,0,1)</f>
        <v>0</v>
      </c>
      <c r="U1637" s="237"/>
      <c r="V1637" s="237"/>
      <c r="W1637" s="237"/>
      <c r="X1637" s="237"/>
      <c r="Y1637" s="237"/>
      <c r="Z1637" s="237"/>
      <c r="AA1637" s="237"/>
      <c r="AB1637" s="237"/>
      <c r="AC1637" s="237"/>
      <c r="AD1637" s="237"/>
      <c r="AE1637" s="237"/>
      <c r="AF1637" s="237"/>
      <c r="AG1637" s="237"/>
      <c r="AH1637" s="237"/>
      <c r="AI1637" s="237"/>
      <c r="AJ1637" s="237"/>
      <c r="AK1637" s="237"/>
      <c r="AL1637" s="237"/>
      <c r="AM1637" s="237"/>
      <c r="AN1637" s="237"/>
      <c r="AO1637" s="237"/>
      <c r="AP1637" s="237"/>
      <c r="AQ1637" s="237"/>
      <c r="AR1637" s="237"/>
      <c r="AS1637" s="237"/>
      <c r="AT1637" s="237"/>
      <c r="AU1637" s="237"/>
      <c r="AV1637" s="237"/>
      <c r="AW1637" s="237"/>
      <c r="AX1637" s="237"/>
      <c r="AY1637" s="237"/>
      <c r="AZ1637" s="237"/>
      <c r="BA1637" s="237"/>
      <c r="BB1637" s="237"/>
      <c r="BC1637" s="237"/>
      <c r="BD1637" s="237"/>
      <c r="BE1637" s="237"/>
      <c r="BF1637" s="237"/>
      <c r="BG1637" s="237"/>
      <c r="BH1637" s="237"/>
      <c r="BI1637" s="237"/>
      <c r="BJ1637" s="237"/>
      <c r="BK1637" s="237"/>
      <c r="BL1637" s="237"/>
      <c r="BM1637" s="237"/>
      <c r="BN1637" s="237"/>
      <c r="BO1637" s="237"/>
      <c r="BP1637" s="237"/>
      <c r="BQ1637" s="237"/>
      <c r="BR1637" s="237"/>
      <c r="BS1637" s="237"/>
      <c r="BT1637" s="237"/>
      <c r="BU1637" s="237"/>
      <c r="BV1637" s="237"/>
      <c r="BW1637" s="237"/>
      <c r="BX1637" s="237"/>
      <c r="BY1637" s="237"/>
      <c r="BZ1637" s="237"/>
      <c r="CA1637" s="237"/>
      <c r="CB1637" s="237"/>
      <c r="CC1637" s="237"/>
      <c r="CD1637" s="237"/>
      <c r="CE1637" s="237"/>
      <c r="CF1637" s="237"/>
      <c r="CG1637" s="237"/>
      <c r="CH1637" s="237"/>
      <c r="CI1637" s="237"/>
      <c r="CJ1637" s="237"/>
      <c r="CK1637" s="237"/>
      <c r="CL1637" s="237"/>
      <c r="CM1637" s="237"/>
      <c r="CN1637" s="237"/>
      <c r="CO1637" s="237"/>
      <c r="CP1637" s="237"/>
      <c r="CQ1637" s="237"/>
      <c r="CR1637" s="237"/>
      <c r="CS1637" s="237"/>
      <c r="CT1637" s="237"/>
      <c r="CU1637" s="237"/>
      <c r="CV1637" s="237"/>
      <c r="CW1637" s="237"/>
      <c r="CX1637" s="237"/>
      <c r="CY1637" s="237"/>
      <c r="CZ1637" s="237"/>
      <c r="DA1637" s="237"/>
      <c r="DB1637" s="237"/>
      <c r="DC1637" s="237"/>
      <c r="DD1637" s="237"/>
      <c r="DE1637" s="237"/>
      <c r="DF1637" s="237"/>
      <c r="DG1637" s="237"/>
      <c r="DH1637" s="237"/>
      <c r="DI1637" s="237"/>
      <c r="DJ1637" s="237"/>
      <c r="DK1637" s="237"/>
      <c r="DL1637" s="237"/>
      <c r="DM1637" s="237"/>
      <c r="DN1637" s="237"/>
      <c r="DO1637" s="237"/>
      <c r="DP1637" s="237"/>
      <c r="DQ1637" s="237"/>
      <c r="DR1637" s="237"/>
      <c r="DS1637" s="237"/>
      <c r="DT1637" s="237"/>
      <c r="DU1637" s="237"/>
      <c r="DV1637" s="237"/>
      <c r="DW1637" s="237"/>
      <c r="DX1637" s="237"/>
      <c r="DY1637" s="237"/>
      <c r="DZ1637" s="237"/>
      <c r="EA1637" s="237"/>
      <c r="EB1637" s="237"/>
      <c r="EC1637" s="237"/>
      <c r="ED1637" s="237"/>
      <c r="EE1637" s="237"/>
      <c r="EF1637" s="237"/>
      <c r="EG1637" s="237"/>
      <c r="EH1637" s="237"/>
      <c r="EI1637" s="237"/>
      <c r="EJ1637" s="237"/>
      <c r="EK1637" s="237"/>
      <c r="EL1637" s="237"/>
      <c r="EM1637" s="237"/>
      <c r="EN1637" s="237"/>
      <c r="EO1637" s="237"/>
      <c r="EP1637" s="237"/>
      <c r="EQ1637" s="237"/>
      <c r="ER1637" s="237"/>
      <c r="ES1637" s="237"/>
      <c r="ET1637" s="237"/>
      <c r="EU1637" s="237"/>
      <c r="EV1637" s="237"/>
      <c r="EW1637" s="237"/>
      <c r="EX1637" s="237"/>
      <c r="EY1637" s="237"/>
      <c r="EZ1637" s="237"/>
      <c r="FA1637" s="237"/>
      <c r="FB1637" s="237"/>
      <c r="FC1637" s="237"/>
      <c r="FD1637" s="237"/>
      <c r="FE1637" s="237"/>
      <c r="FF1637" s="237"/>
      <c r="FG1637" s="237"/>
      <c r="FH1637" s="237"/>
      <c r="FI1637" s="237"/>
      <c r="FJ1637" s="237"/>
      <c r="FK1637" s="237"/>
      <c r="FL1637" s="237"/>
      <c r="FM1637" s="237"/>
      <c r="FN1637" s="237"/>
      <c r="FO1637" s="237"/>
      <c r="FP1637" s="237"/>
      <c r="FQ1637" s="237"/>
      <c r="FR1637" s="237"/>
      <c r="FS1637" s="237"/>
      <c r="FT1637" s="237"/>
      <c r="FU1637" s="237"/>
      <c r="FV1637" s="237"/>
      <c r="FW1637" s="237"/>
      <c r="FX1637" s="237"/>
      <c r="FY1637" s="237"/>
      <c r="FZ1637" s="237"/>
      <c r="GA1637" s="237"/>
      <c r="GB1637" s="237"/>
      <c r="GC1637" s="237"/>
      <c r="GD1637" s="237"/>
      <c r="GE1637" s="237"/>
      <c r="GF1637" s="237"/>
      <c r="GG1637" s="237"/>
      <c r="GH1637" s="237"/>
      <c r="GI1637" s="237"/>
      <c r="GJ1637" s="237"/>
      <c r="GK1637" s="237"/>
      <c r="GL1637" s="237"/>
      <c r="GM1637" s="237"/>
      <c r="GN1637" s="237"/>
      <c r="GO1637" s="237"/>
      <c r="GP1637" s="237"/>
      <c r="GQ1637" s="237"/>
    </row>
    <row r="1638" spans="1:199" s="81" customFormat="1" ht="15" hidden="1">
      <c r="A1638" s="176" t="s">
        <v>3513</v>
      </c>
      <c r="B1638" s="241" t="s">
        <v>6801</v>
      </c>
      <c r="C1638" s="242">
        <v>0</v>
      </c>
      <c r="D1638" s="242">
        <v>0</v>
      </c>
      <c r="E1638" s="242">
        <v>0</v>
      </c>
      <c r="F1638" s="242">
        <v>0</v>
      </c>
      <c r="G1638" s="242">
        <v>0</v>
      </c>
      <c r="H1638" s="242">
        <v>0</v>
      </c>
      <c r="I1638" s="242">
        <v>0</v>
      </c>
      <c r="J1638" s="242">
        <v>0</v>
      </c>
      <c r="K1638" s="242">
        <v>0</v>
      </c>
      <c r="L1638" s="242">
        <v>0</v>
      </c>
      <c r="M1638" s="242">
        <v>0</v>
      </c>
      <c r="N1638" s="242">
        <v>0</v>
      </c>
      <c r="O1638" s="242">
        <v>0</v>
      </c>
      <c r="P1638" s="28"/>
      <c r="Q1638" s="242">
        <f>SUM(D1638:O1638)</f>
        <v>0</v>
      </c>
      <c r="R1638" s="242">
        <f>IF($R$19&lt;1,0,Q1638/$R$19)</f>
        <v>0</v>
      </c>
      <c r="S1638" s="243"/>
      <c r="T1638" s="351">
        <f>IF(Q1638=0,0,1)+IF(C1638=0,0,1)+IF(D1638=0,0,1)+IF(E1638=0,0,1)+IF(F1638=0,0,1)+IF(G1638=0,0,1)+IF(H1638=0,0,1)+IF(I1638=0,0,1)+IF(J1638=0,0,1)+IF(K1638=0,0,1)+IF(L1638=0,0,1)+IF(M1638=0,0,1)+IF(N1638=0,0,1)+IF(O1638=0,0,1)</f>
        <v>0</v>
      </c>
      <c r="U1638" s="237"/>
      <c r="V1638" s="237"/>
      <c r="W1638" s="237"/>
      <c r="X1638" s="237"/>
      <c r="Y1638" s="237"/>
      <c r="Z1638" s="237"/>
      <c r="AA1638" s="237"/>
      <c r="AB1638" s="237"/>
      <c r="AC1638" s="237"/>
      <c r="AD1638" s="237"/>
      <c r="AE1638" s="237"/>
      <c r="AF1638" s="237"/>
      <c r="AG1638" s="237"/>
      <c r="AH1638" s="237"/>
      <c r="AI1638" s="237"/>
      <c r="AJ1638" s="237"/>
      <c r="AK1638" s="237"/>
      <c r="AL1638" s="237"/>
      <c r="AM1638" s="237"/>
      <c r="AN1638" s="237"/>
      <c r="AO1638" s="237"/>
      <c r="AP1638" s="237"/>
      <c r="AQ1638" s="237"/>
      <c r="AR1638" s="237"/>
      <c r="AS1638" s="237"/>
      <c r="AT1638" s="237"/>
      <c r="AU1638" s="237"/>
      <c r="AV1638" s="237"/>
      <c r="AW1638" s="237"/>
      <c r="AX1638" s="237"/>
      <c r="AY1638" s="237"/>
      <c r="AZ1638" s="237"/>
      <c r="BA1638" s="237"/>
      <c r="BB1638" s="237"/>
      <c r="BC1638" s="237"/>
      <c r="BD1638" s="237"/>
      <c r="BE1638" s="237"/>
      <c r="BF1638" s="237"/>
      <c r="BG1638" s="237"/>
      <c r="BH1638" s="237"/>
      <c r="BI1638" s="237"/>
      <c r="BJ1638" s="237"/>
      <c r="BK1638" s="237"/>
      <c r="BL1638" s="237"/>
      <c r="BM1638" s="237"/>
      <c r="BN1638" s="237"/>
      <c r="BO1638" s="237"/>
      <c r="BP1638" s="237"/>
      <c r="BQ1638" s="237"/>
      <c r="BR1638" s="237"/>
      <c r="BS1638" s="237"/>
      <c r="BT1638" s="237"/>
      <c r="BU1638" s="237"/>
      <c r="BV1638" s="237"/>
      <c r="BW1638" s="237"/>
      <c r="BX1638" s="237"/>
      <c r="BY1638" s="237"/>
      <c r="BZ1638" s="237"/>
      <c r="CA1638" s="237"/>
      <c r="CB1638" s="237"/>
      <c r="CC1638" s="237"/>
      <c r="CD1638" s="237"/>
      <c r="CE1638" s="237"/>
      <c r="CF1638" s="237"/>
      <c r="CG1638" s="237"/>
      <c r="CH1638" s="237"/>
      <c r="CI1638" s="237"/>
      <c r="CJ1638" s="237"/>
      <c r="CK1638" s="237"/>
      <c r="CL1638" s="237"/>
      <c r="CM1638" s="237"/>
      <c r="CN1638" s="237"/>
      <c r="CO1638" s="237"/>
      <c r="CP1638" s="237"/>
      <c r="CQ1638" s="237"/>
      <c r="CR1638" s="237"/>
      <c r="CS1638" s="237"/>
      <c r="CT1638" s="237"/>
      <c r="CU1638" s="237"/>
      <c r="CV1638" s="237"/>
      <c r="CW1638" s="237"/>
      <c r="CX1638" s="237"/>
      <c r="CY1638" s="237"/>
      <c r="CZ1638" s="237"/>
      <c r="DA1638" s="237"/>
      <c r="DB1638" s="237"/>
      <c r="DC1638" s="237"/>
      <c r="DD1638" s="237"/>
      <c r="DE1638" s="237"/>
      <c r="DF1638" s="237"/>
      <c r="DG1638" s="237"/>
      <c r="DH1638" s="237"/>
      <c r="DI1638" s="237"/>
      <c r="DJ1638" s="237"/>
      <c r="DK1638" s="237"/>
      <c r="DL1638" s="237"/>
      <c r="DM1638" s="237"/>
      <c r="DN1638" s="237"/>
      <c r="DO1638" s="237"/>
      <c r="DP1638" s="237"/>
      <c r="DQ1638" s="237"/>
      <c r="DR1638" s="237"/>
      <c r="DS1638" s="237"/>
      <c r="DT1638" s="237"/>
      <c r="DU1638" s="237"/>
      <c r="DV1638" s="237"/>
      <c r="DW1638" s="237"/>
      <c r="DX1638" s="237"/>
      <c r="DY1638" s="237"/>
      <c r="DZ1638" s="237"/>
      <c r="EA1638" s="237"/>
      <c r="EB1638" s="237"/>
      <c r="EC1638" s="237"/>
      <c r="ED1638" s="237"/>
      <c r="EE1638" s="237"/>
      <c r="EF1638" s="237"/>
      <c r="EG1638" s="237"/>
      <c r="EH1638" s="237"/>
      <c r="EI1638" s="237"/>
      <c r="EJ1638" s="237"/>
      <c r="EK1638" s="237"/>
      <c r="EL1638" s="237"/>
      <c r="EM1638" s="237"/>
      <c r="EN1638" s="237"/>
      <c r="EO1638" s="237"/>
      <c r="EP1638" s="237"/>
      <c r="EQ1638" s="237"/>
      <c r="ER1638" s="237"/>
      <c r="ES1638" s="237"/>
      <c r="ET1638" s="237"/>
      <c r="EU1638" s="237"/>
      <c r="EV1638" s="237"/>
      <c r="EW1638" s="237"/>
      <c r="EX1638" s="237"/>
      <c r="EY1638" s="237"/>
      <c r="EZ1638" s="237"/>
      <c r="FA1638" s="237"/>
      <c r="FB1638" s="237"/>
      <c r="FC1638" s="237"/>
      <c r="FD1638" s="237"/>
      <c r="FE1638" s="237"/>
      <c r="FF1638" s="237"/>
      <c r="FG1638" s="237"/>
      <c r="FH1638" s="237"/>
      <c r="FI1638" s="237"/>
      <c r="FJ1638" s="237"/>
      <c r="FK1638" s="237"/>
      <c r="FL1638" s="237"/>
      <c r="FM1638" s="237"/>
      <c r="FN1638" s="237"/>
      <c r="FO1638" s="237"/>
      <c r="FP1638" s="237"/>
      <c r="FQ1638" s="237"/>
      <c r="FR1638" s="237"/>
      <c r="FS1638" s="237"/>
      <c r="FT1638" s="237"/>
      <c r="FU1638" s="237"/>
      <c r="FV1638" s="237"/>
      <c r="FW1638" s="237"/>
      <c r="FX1638" s="237"/>
      <c r="FY1638" s="237"/>
      <c r="FZ1638" s="237"/>
      <c r="GA1638" s="237"/>
      <c r="GB1638" s="237"/>
      <c r="GC1638" s="237"/>
      <c r="GD1638" s="237"/>
      <c r="GE1638" s="237"/>
      <c r="GF1638" s="237"/>
      <c r="GG1638" s="237"/>
      <c r="GH1638" s="237"/>
      <c r="GI1638" s="237"/>
      <c r="GJ1638" s="237"/>
      <c r="GK1638" s="237"/>
      <c r="GL1638" s="237"/>
      <c r="GM1638" s="237"/>
      <c r="GN1638" s="237"/>
      <c r="GO1638" s="237"/>
      <c r="GP1638" s="237"/>
      <c r="GQ1638" s="237"/>
    </row>
    <row r="1639" spans="1:199" s="81" customFormat="1" ht="15" hidden="1">
      <c r="A1639" s="176" t="s">
        <v>3514</v>
      </c>
      <c r="B1639" s="241" t="s">
        <v>6802</v>
      </c>
      <c r="C1639" s="242">
        <v>0</v>
      </c>
      <c r="D1639" s="242">
        <v>0</v>
      </c>
      <c r="E1639" s="242">
        <v>0</v>
      </c>
      <c r="F1639" s="242">
        <v>0</v>
      </c>
      <c r="G1639" s="242">
        <v>0</v>
      </c>
      <c r="H1639" s="242">
        <v>0</v>
      </c>
      <c r="I1639" s="242">
        <v>0</v>
      </c>
      <c r="J1639" s="242">
        <v>0</v>
      </c>
      <c r="K1639" s="242">
        <v>0</v>
      </c>
      <c r="L1639" s="242">
        <v>0</v>
      </c>
      <c r="M1639" s="242">
        <v>0</v>
      </c>
      <c r="N1639" s="242">
        <v>0</v>
      </c>
      <c r="O1639" s="242">
        <v>0</v>
      </c>
      <c r="P1639" s="28"/>
      <c r="Q1639" s="242">
        <f>SUM(D1639:O1639)</f>
        <v>0</v>
      </c>
      <c r="R1639" s="242">
        <f>IF($R$19&lt;1,0,Q1639/$R$19)</f>
        <v>0</v>
      </c>
      <c r="S1639" s="243"/>
      <c r="T1639" s="351">
        <f>IF(Q1639=0,0,1)+IF(C1639=0,0,1)+IF(D1639=0,0,1)+IF(E1639=0,0,1)+IF(F1639=0,0,1)+IF(G1639=0,0,1)+IF(H1639=0,0,1)+IF(I1639=0,0,1)+IF(J1639=0,0,1)+IF(K1639=0,0,1)+IF(L1639=0,0,1)+IF(M1639=0,0,1)+IF(N1639=0,0,1)+IF(O1639=0,0,1)</f>
        <v>0</v>
      </c>
      <c r="U1639" s="237"/>
      <c r="V1639" s="237"/>
      <c r="W1639" s="237"/>
      <c r="X1639" s="237"/>
      <c r="Y1639" s="237"/>
      <c r="Z1639" s="237"/>
      <c r="AA1639" s="237"/>
      <c r="AB1639" s="237"/>
      <c r="AC1639" s="237"/>
      <c r="AD1639" s="237"/>
      <c r="AE1639" s="237"/>
      <c r="AF1639" s="237"/>
      <c r="AG1639" s="237"/>
      <c r="AH1639" s="237"/>
      <c r="AI1639" s="237"/>
      <c r="AJ1639" s="237"/>
      <c r="AK1639" s="237"/>
      <c r="AL1639" s="237"/>
      <c r="AM1639" s="237"/>
      <c r="AN1639" s="237"/>
      <c r="AO1639" s="237"/>
      <c r="AP1639" s="237"/>
      <c r="AQ1639" s="237"/>
      <c r="AR1639" s="237"/>
      <c r="AS1639" s="237"/>
      <c r="AT1639" s="237"/>
      <c r="AU1639" s="237"/>
      <c r="AV1639" s="237"/>
      <c r="AW1639" s="237"/>
      <c r="AX1639" s="237"/>
      <c r="AY1639" s="237"/>
      <c r="AZ1639" s="237"/>
      <c r="BA1639" s="237"/>
      <c r="BB1639" s="237"/>
      <c r="BC1639" s="237"/>
      <c r="BD1639" s="237"/>
      <c r="BE1639" s="237"/>
      <c r="BF1639" s="237"/>
      <c r="BG1639" s="237"/>
      <c r="BH1639" s="237"/>
      <c r="BI1639" s="237"/>
      <c r="BJ1639" s="237"/>
      <c r="BK1639" s="237"/>
      <c r="BL1639" s="237"/>
      <c r="BM1639" s="237"/>
      <c r="BN1639" s="237"/>
      <c r="BO1639" s="237"/>
      <c r="BP1639" s="237"/>
      <c r="BQ1639" s="237"/>
      <c r="BR1639" s="237"/>
      <c r="BS1639" s="237"/>
      <c r="BT1639" s="237"/>
      <c r="BU1639" s="237"/>
      <c r="BV1639" s="237"/>
      <c r="BW1639" s="237"/>
      <c r="BX1639" s="237"/>
      <c r="BY1639" s="237"/>
      <c r="BZ1639" s="237"/>
      <c r="CA1639" s="237"/>
      <c r="CB1639" s="237"/>
      <c r="CC1639" s="237"/>
      <c r="CD1639" s="237"/>
      <c r="CE1639" s="237"/>
      <c r="CF1639" s="237"/>
      <c r="CG1639" s="237"/>
      <c r="CH1639" s="237"/>
      <c r="CI1639" s="237"/>
      <c r="CJ1639" s="237"/>
      <c r="CK1639" s="237"/>
      <c r="CL1639" s="237"/>
      <c r="CM1639" s="237"/>
      <c r="CN1639" s="237"/>
      <c r="CO1639" s="237"/>
      <c r="CP1639" s="237"/>
      <c r="CQ1639" s="237"/>
      <c r="CR1639" s="237"/>
      <c r="CS1639" s="237"/>
      <c r="CT1639" s="237"/>
      <c r="CU1639" s="237"/>
      <c r="CV1639" s="237"/>
      <c r="CW1639" s="237"/>
      <c r="CX1639" s="237"/>
      <c r="CY1639" s="237"/>
      <c r="CZ1639" s="237"/>
      <c r="DA1639" s="237"/>
      <c r="DB1639" s="237"/>
      <c r="DC1639" s="237"/>
      <c r="DD1639" s="237"/>
      <c r="DE1639" s="237"/>
      <c r="DF1639" s="237"/>
      <c r="DG1639" s="237"/>
      <c r="DH1639" s="237"/>
      <c r="DI1639" s="237"/>
      <c r="DJ1639" s="237"/>
      <c r="DK1639" s="237"/>
      <c r="DL1639" s="237"/>
      <c r="DM1639" s="237"/>
      <c r="DN1639" s="237"/>
      <c r="DO1639" s="237"/>
      <c r="DP1639" s="237"/>
      <c r="DQ1639" s="237"/>
      <c r="DR1639" s="237"/>
      <c r="DS1639" s="237"/>
      <c r="DT1639" s="237"/>
      <c r="DU1639" s="237"/>
      <c r="DV1639" s="237"/>
      <c r="DW1639" s="237"/>
      <c r="DX1639" s="237"/>
      <c r="DY1639" s="237"/>
      <c r="DZ1639" s="237"/>
      <c r="EA1639" s="237"/>
      <c r="EB1639" s="237"/>
      <c r="EC1639" s="237"/>
      <c r="ED1639" s="237"/>
      <c r="EE1639" s="237"/>
      <c r="EF1639" s="237"/>
      <c r="EG1639" s="237"/>
      <c r="EH1639" s="237"/>
      <c r="EI1639" s="237"/>
      <c r="EJ1639" s="237"/>
      <c r="EK1639" s="237"/>
      <c r="EL1639" s="237"/>
      <c r="EM1639" s="237"/>
      <c r="EN1639" s="237"/>
      <c r="EO1639" s="237"/>
      <c r="EP1639" s="237"/>
      <c r="EQ1639" s="237"/>
      <c r="ER1639" s="237"/>
      <c r="ES1639" s="237"/>
      <c r="ET1639" s="237"/>
      <c r="EU1639" s="237"/>
      <c r="EV1639" s="237"/>
      <c r="EW1639" s="237"/>
      <c r="EX1639" s="237"/>
      <c r="EY1639" s="237"/>
      <c r="EZ1639" s="237"/>
      <c r="FA1639" s="237"/>
      <c r="FB1639" s="237"/>
      <c r="FC1639" s="237"/>
      <c r="FD1639" s="237"/>
      <c r="FE1639" s="237"/>
      <c r="FF1639" s="237"/>
      <c r="FG1639" s="237"/>
      <c r="FH1639" s="237"/>
      <c r="FI1639" s="237"/>
      <c r="FJ1639" s="237"/>
      <c r="FK1639" s="237"/>
      <c r="FL1639" s="237"/>
      <c r="FM1639" s="237"/>
      <c r="FN1639" s="237"/>
      <c r="FO1639" s="237"/>
      <c r="FP1639" s="237"/>
      <c r="FQ1639" s="237"/>
      <c r="FR1639" s="237"/>
      <c r="FS1639" s="237"/>
      <c r="FT1639" s="237"/>
      <c r="FU1639" s="237"/>
      <c r="FV1639" s="237"/>
      <c r="FW1639" s="237"/>
      <c r="FX1639" s="237"/>
      <c r="FY1639" s="237"/>
      <c r="FZ1639" s="237"/>
      <c r="GA1639" s="237"/>
      <c r="GB1639" s="237"/>
      <c r="GC1639" s="237"/>
      <c r="GD1639" s="237"/>
      <c r="GE1639" s="237"/>
      <c r="GF1639" s="237"/>
      <c r="GG1639" s="237"/>
      <c r="GH1639" s="237"/>
      <c r="GI1639" s="237"/>
      <c r="GJ1639" s="237"/>
      <c r="GK1639" s="237"/>
      <c r="GL1639" s="237"/>
      <c r="GM1639" s="237"/>
      <c r="GN1639" s="237"/>
      <c r="GO1639" s="237"/>
      <c r="GP1639" s="237"/>
      <c r="GQ1639" s="237"/>
    </row>
    <row r="1640" spans="1:199" s="81" customFormat="1" ht="15" hidden="1">
      <c r="A1640" s="176" t="s">
        <v>3515</v>
      </c>
      <c r="B1640" s="241" t="s">
        <v>6803</v>
      </c>
      <c r="C1640" s="242">
        <v>0</v>
      </c>
      <c r="D1640" s="242">
        <v>0</v>
      </c>
      <c r="E1640" s="242">
        <v>0</v>
      </c>
      <c r="F1640" s="242">
        <v>0</v>
      </c>
      <c r="G1640" s="242">
        <v>0</v>
      </c>
      <c r="H1640" s="242">
        <v>0</v>
      </c>
      <c r="I1640" s="242">
        <v>0</v>
      </c>
      <c r="J1640" s="242">
        <v>0</v>
      </c>
      <c r="K1640" s="242">
        <v>0</v>
      </c>
      <c r="L1640" s="242">
        <v>0</v>
      </c>
      <c r="M1640" s="242">
        <v>0</v>
      </c>
      <c r="N1640" s="242">
        <v>0</v>
      </c>
      <c r="O1640" s="242">
        <v>0</v>
      </c>
      <c r="P1640" s="28"/>
      <c r="Q1640" s="242">
        <f>SUM(D1640:O1640)</f>
        <v>0</v>
      </c>
      <c r="R1640" s="242">
        <f>IF($R$19&lt;1,0,Q1640/$R$19)</f>
        <v>0</v>
      </c>
      <c r="S1640" s="243"/>
      <c r="T1640" s="351">
        <f>IF(Q1640=0,0,1)+IF(C1640=0,0,1)+IF(D1640=0,0,1)+IF(E1640=0,0,1)+IF(F1640=0,0,1)+IF(G1640=0,0,1)+IF(H1640=0,0,1)+IF(I1640=0,0,1)+IF(J1640=0,0,1)+IF(K1640=0,0,1)+IF(L1640=0,0,1)+IF(M1640=0,0,1)+IF(N1640=0,0,1)+IF(O1640=0,0,1)</f>
        <v>0</v>
      </c>
      <c r="U1640" s="237"/>
      <c r="V1640" s="237"/>
      <c r="W1640" s="237"/>
      <c r="X1640" s="237"/>
      <c r="Y1640" s="237"/>
      <c r="Z1640" s="237"/>
      <c r="AA1640" s="237"/>
      <c r="AB1640" s="237"/>
      <c r="AC1640" s="237"/>
      <c r="AD1640" s="237"/>
      <c r="AE1640" s="237"/>
      <c r="AF1640" s="237"/>
      <c r="AG1640" s="237"/>
      <c r="AH1640" s="237"/>
      <c r="AI1640" s="237"/>
      <c r="AJ1640" s="237"/>
      <c r="AK1640" s="237"/>
      <c r="AL1640" s="237"/>
      <c r="AM1640" s="237"/>
      <c r="AN1640" s="237"/>
      <c r="AO1640" s="237"/>
      <c r="AP1640" s="237"/>
      <c r="AQ1640" s="237"/>
      <c r="AR1640" s="237"/>
      <c r="AS1640" s="237"/>
      <c r="AT1640" s="237"/>
      <c r="AU1640" s="237"/>
      <c r="AV1640" s="237"/>
      <c r="AW1640" s="237"/>
      <c r="AX1640" s="237"/>
      <c r="AY1640" s="237"/>
      <c r="AZ1640" s="237"/>
      <c r="BA1640" s="237"/>
      <c r="BB1640" s="237"/>
      <c r="BC1640" s="237"/>
      <c r="BD1640" s="237"/>
      <c r="BE1640" s="237"/>
      <c r="BF1640" s="237"/>
      <c r="BG1640" s="237"/>
      <c r="BH1640" s="237"/>
      <c r="BI1640" s="237"/>
      <c r="BJ1640" s="237"/>
      <c r="BK1640" s="237"/>
      <c r="BL1640" s="237"/>
      <c r="BM1640" s="237"/>
      <c r="BN1640" s="237"/>
      <c r="BO1640" s="237"/>
      <c r="BP1640" s="237"/>
      <c r="BQ1640" s="237"/>
      <c r="BR1640" s="237"/>
      <c r="BS1640" s="237"/>
      <c r="BT1640" s="237"/>
      <c r="BU1640" s="237"/>
      <c r="BV1640" s="237"/>
      <c r="BW1640" s="237"/>
      <c r="BX1640" s="237"/>
      <c r="BY1640" s="237"/>
      <c r="BZ1640" s="237"/>
      <c r="CA1640" s="237"/>
      <c r="CB1640" s="237"/>
      <c r="CC1640" s="237"/>
      <c r="CD1640" s="237"/>
      <c r="CE1640" s="237"/>
      <c r="CF1640" s="237"/>
      <c r="CG1640" s="237"/>
      <c r="CH1640" s="237"/>
      <c r="CI1640" s="237"/>
      <c r="CJ1640" s="237"/>
      <c r="CK1640" s="237"/>
      <c r="CL1640" s="237"/>
      <c r="CM1640" s="237"/>
      <c r="CN1640" s="237"/>
      <c r="CO1640" s="237"/>
      <c r="CP1640" s="237"/>
      <c r="CQ1640" s="237"/>
      <c r="CR1640" s="237"/>
      <c r="CS1640" s="237"/>
      <c r="CT1640" s="237"/>
      <c r="CU1640" s="237"/>
      <c r="CV1640" s="237"/>
      <c r="CW1640" s="237"/>
      <c r="CX1640" s="237"/>
      <c r="CY1640" s="237"/>
      <c r="CZ1640" s="237"/>
      <c r="DA1640" s="237"/>
      <c r="DB1640" s="237"/>
      <c r="DC1640" s="237"/>
      <c r="DD1640" s="237"/>
      <c r="DE1640" s="237"/>
      <c r="DF1640" s="237"/>
      <c r="DG1640" s="237"/>
      <c r="DH1640" s="237"/>
      <c r="DI1640" s="237"/>
      <c r="DJ1640" s="237"/>
      <c r="DK1640" s="237"/>
      <c r="DL1640" s="237"/>
      <c r="DM1640" s="237"/>
      <c r="DN1640" s="237"/>
      <c r="DO1640" s="237"/>
      <c r="DP1640" s="237"/>
      <c r="DQ1640" s="237"/>
      <c r="DR1640" s="237"/>
      <c r="DS1640" s="237"/>
      <c r="DT1640" s="237"/>
      <c r="DU1640" s="237"/>
      <c r="DV1640" s="237"/>
      <c r="DW1640" s="237"/>
      <c r="DX1640" s="237"/>
      <c r="DY1640" s="237"/>
      <c r="DZ1640" s="237"/>
      <c r="EA1640" s="237"/>
      <c r="EB1640" s="237"/>
      <c r="EC1640" s="237"/>
      <c r="ED1640" s="237"/>
      <c r="EE1640" s="237"/>
      <c r="EF1640" s="237"/>
      <c r="EG1640" s="237"/>
      <c r="EH1640" s="237"/>
      <c r="EI1640" s="237"/>
      <c r="EJ1640" s="237"/>
      <c r="EK1640" s="237"/>
      <c r="EL1640" s="237"/>
      <c r="EM1640" s="237"/>
      <c r="EN1640" s="237"/>
      <c r="EO1640" s="237"/>
      <c r="EP1640" s="237"/>
      <c r="EQ1640" s="237"/>
      <c r="ER1640" s="237"/>
      <c r="ES1640" s="237"/>
      <c r="ET1640" s="237"/>
      <c r="EU1640" s="237"/>
      <c r="EV1640" s="237"/>
      <c r="EW1640" s="237"/>
      <c r="EX1640" s="237"/>
      <c r="EY1640" s="237"/>
      <c r="EZ1640" s="237"/>
      <c r="FA1640" s="237"/>
      <c r="FB1640" s="237"/>
      <c r="FC1640" s="237"/>
      <c r="FD1640" s="237"/>
      <c r="FE1640" s="237"/>
      <c r="FF1640" s="237"/>
      <c r="FG1640" s="237"/>
      <c r="FH1640" s="237"/>
      <c r="FI1640" s="237"/>
      <c r="FJ1640" s="237"/>
      <c r="FK1640" s="237"/>
      <c r="FL1640" s="237"/>
      <c r="FM1640" s="237"/>
      <c r="FN1640" s="237"/>
      <c r="FO1640" s="237"/>
      <c r="FP1640" s="237"/>
      <c r="FQ1640" s="237"/>
      <c r="FR1640" s="237"/>
      <c r="FS1640" s="237"/>
      <c r="FT1640" s="237"/>
      <c r="FU1640" s="237"/>
      <c r="FV1640" s="237"/>
      <c r="FW1640" s="237"/>
      <c r="FX1640" s="237"/>
      <c r="FY1640" s="237"/>
      <c r="FZ1640" s="237"/>
      <c r="GA1640" s="237"/>
      <c r="GB1640" s="237"/>
      <c r="GC1640" s="237"/>
      <c r="GD1640" s="237"/>
      <c r="GE1640" s="237"/>
      <c r="GF1640" s="237"/>
      <c r="GG1640" s="237"/>
      <c r="GH1640" s="237"/>
      <c r="GI1640" s="237"/>
      <c r="GJ1640" s="237"/>
      <c r="GK1640" s="237"/>
      <c r="GL1640" s="237"/>
      <c r="GM1640" s="237"/>
      <c r="GN1640" s="237"/>
      <c r="GO1640" s="237"/>
      <c r="GP1640" s="237"/>
      <c r="GQ1640" s="237"/>
    </row>
    <row r="1641" spans="1:199" s="81" customFormat="1" ht="15" hidden="1">
      <c r="A1641" s="176" t="s">
        <v>3516</v>
      </c>
      <c r="B1641" s="241" t="s">
        <v>6804</v>
      </c>
      <c r="C1641" s="242">
        <v>0</v>
      </c>
      <c r="D1641" s="242">
        <v>0</v>
      </c>
      <c r="E1641" s="242">
        <v>0</v>
      </c>
      <c r="F1641" s="242">
        <v>0</v>
      </c>
      <c r="G1641" s="242">
        <v>0</v>
      </c>
      <c r="H1641" s="242">
        <v>0</v>
      </c>
      <c r="I1641" s="242">
        <v>0</v>
      </c>
      <c r="J1641" s="242">
        <v>0</v>
      </c>
      <c r="K1641" s="242">
        <v>0</v>
      </c>
      <c r="L1641" s="242">
        <v>0</v>
      </c>
      <c r="M1641" s="242">
        <v>0</v>
      </c>
      <c r="N1641" s="242">
        <v>0</v>
      </c>
      <c r="O1641" s="242">
        <v>0</v>
      </c>
      <c r="P1641" s="28"/>
      <c r="Q1641" s="242">
        <f>SUM(D1641:O1641)</f>
        <v>0</v>
      </c>
      <c r="R1641" s="242">
        <f>IF($R$19&lt;1,0,Q1641/$R$19)</f>
        <v>0</v>
      </c>
      <c r="S1641" s="243"/>
      <c r="T1641" s="351">
        <f>IF(Q1641=0,0,1)+IF(C1641=0,0,1)+IF(D1641=0,0,1)+IF(E1641=0,0,1)+IF(F1641=0,0,1)+IF(G1641=0,0,1)+IF(H1641=0,0,1)+IF(I1641=0,0,1)+IF(J1641=0,0,1)+IF(K1641=0,0,1)+IF(L1641=0,0,1)+IF(M1641=0,0,1)+IF(N1641=0,0,1)+IF(O1641=0,0,1)</f>
        <v>0</v>
      </c>
      <c r="U1641" s="237"/>
      <c r="V1641" s="237"/>
      <c r="W1641" s="237"/>
      <c r="X1641" s="237"/>
      <c r="Y1641" s="237"/>
      <c r="Z1641" s="237"/>
      <c r="AA1641" s="237"/>
      <c r="AB1641" s="237"/>
      <c r="AC1641" s="237"/>
      <c r="AD1641" s="237"/>
      <c r="AE1641" s="237"/>
      <c r="AF1641" s="237"/>
      <c r="AG1641" s="237"/>
      <c r="AH1641" s="237"/>
      <c r="AI1641" s="237"/>
      <c r="AJ1641" s="237"/>
      <c r="AK1641" s="237"/>
      <c r="AL1641" s="237"/>
      <c r="AM1641" s="237"/>
      <c r="AN1641" s="237"/>
      <c r="AO1641" s="237"/>
      <c r="AP1641" s="237"/>
      <c r="AQ1641" s="237"/>
      <c r="AR1641" s="237"/>
      <c r="AS1641" s="237"/>
      <c r="AT1641" s="237"/>
      <c r="AU1641" s="237"/>
      <c r="AV1641" s="237"/>
      <c r="AW1641" s="237"/>
      <c r="AX1641" s="237"/>
      <c r="AY1641" s="237"/>
      <c r="AZ1641" s="237"/>
      <c r="BA1641" s="237"/>
      <c r="BB1641" s="237"/>
      <c r="BC1641" s="237"/>
      <c r="BD1641" s="237"/>
      <c r="BE1641" s="237"/>
      <c r="BF1641" s="237"/>
      <c r="BG1641" s="237"/>
      <c r="BH1641" s="237"/>
      <c r="BI1641" s="237"/>
      <c r="BJ1641" s="237"/>
      <c r="BK1641" s="237"/>
      <c r="BL1641" s="237"/>
      <c r="BM1641" s="237"/>
      <c r="BN1641" s="237"/>
      <c r="BO1641" s="237"/>
      <c r="BP1641" s="237"/>
      <c r="BQ1641" s="237"/>
      <c r="BR1641" s="237"/>
      <c r="BS1641" s="237"/>
      <c r="BT1641" s="237"/>
      <c r="BU1641" s="237"/>
      <c r="BV1641" s="237"/>
      <c r="BW1641" s="237"/>
      <c r="BX1641" s="237"/>
      <c r="BY1641" s="237"/>
      <c r="BZ1641" s="237"/>
      <c r="CA1641" s="237"/>
      <c r="CB1641" s="237"/>
      <c r="CC1641" s="237"/>
      <c r="CD1641" s="237"/>
      <c r="CE1641" s="237"/>
      <c r="CF1641" s="237"/>
      <c r="CG1641" s="237"/>
      <c r="CH1641" s="237"/>
      <c r="CI1641" s="237"/>
      <c r="CJ1641" s="237"/>
      <c r="CK1641" s="237"/>
      <c r="CL1641" s="237"/>
      <c r="CM1641" s="237"/>
      <c r="CN1641" s="237"/>
      <c r="CO1641" s="237"/>
      <c r="CP1641" s="237"/>
      <c r="CQ1641" s="237"/>
      <c r="CR1641" s="237"/>
      <c r="CS1641" s="237"/>
      <c r="CT1641" s="237"/>
      <c r="CU1641" s="237"/>
      <c r="CV1641" s="237"/>
      <c r="CW1641" s="237"/>
      <c r="CX1641" s="237"/>
      <c r="CY1641" s="237"/>
      <c r="CZ1641" s="237"/>
      <c r="DA1641" s="237"/>
      <c r="DB1641" s="237"/>
      <c r="DC1641" s="237"/>
      <c r="DD1641" s="237"/>
      <c r="DE1641" s="237"/>
      <c r="DF1641" s="237"/>
      <c r="DG1641" s="237"/>
      <c r="DH1641" s="237"/>
      <c r="DI1641" s="237"/>
      <c r="DJ1641" s="237"/>
      <c r="DK1641" s="237"/>
      <c r="DL1641" s="237"/>
      <c r="DM1641" s="237"/>
      <c r="DN1641" s="237"/>
      <c r="DO1641" s="237"/>
      <c r="DP1641" s="237"/>
      <c r="DQ1641" s="237"/>
      <c r="DR1641" s="237"/>
      <c r="DS1641" s="237"/>
      <c r="DT1641" s="237"/>
      <c r="DU1641" s="237"/>
      <c r="DV1641" s="237"/>
      <c r="DW1641" s="237"/>
      <c r="DX1641" s="237"/>
      <c r="DY1641" s="237"/>
      <c r="DZ1641" s="237"/>
      <c r="EA1641" s="237"/>
      <c r="EB1641" s="237"/>
      <c r="EC1641" s="237"/>
      <c r="ED1641" s="237"/>
      <c r="EE1641" s="237"/>
      <c r="EF1641" s="237"/>
      <c r="EG1641" s="237"/>
      <c r="EH1641" s="237"/>
      <c r="EI1641" s="237"/>
      <c r="EJ1641" s="237"/>
      <c r="EK1641" s="237"/>
      <c r="EL1641" s="237"/>
      <c r="EM1641" s="237"/>
      <c r="EN1641" s="237"/>
      <c r="EO1641" s="237"/>
      <c r="EP1641" s="237"/>
      <c r="EQ1641" s="237"/>
      <c r="ER1641" s="237"/>
      <c r="ES1641" s="237"/>
      <c r="ET1641" s="237"/>
      <c r="EU1641" s="237"/>
      <c r="EV1641" s="237"/>
      <c r="EW1641" s="237"/>
      <c r="EX1641" s="237"/>
      <c r="EY1641" s="237"/>
      <c r="EZ1641" s="237"/>
      <c r="FA1641" s="237"/>
      <c r="FB1641" s="237"/>
      <c r="FC1641" s="237"/>
      <c r="FD1641" s="237"/>
      <c r="FE1641" s="237"/>
      <c r="FF1641" s="237"/>
      <c r="FG1641" s="237"/>
      <c r="FH1641" s="237"/>
      <c r="FI1641" s="237"/>
      <c r="FJ1641" s="237"/>
      <c r="FK1641" s="237"/>
      <c r="FL1641" s="237"/>
      <c r="FM1641" s="237"/>
      <c r="FN1641" s="237"/>
      <c r="FO1641" s="237"/>
      <c r="FP1641" s="237"/>
      <c r="FQ1641" s="237"/>
      <c r="FR1641" s="237"/>
      <c r="FS1641" s="237"/>
      <c r="FT1641" s="237"/>
      <c r="FU1641" s="237"/>
      <c r="FV1641" s="237"/>
      <c r="FW1641" s="237"/>
      <c r="FX1641" s="237"/>
      <c r="FY1641" s="237"/>
      <c r="FZ1641" s="237"/>
      <c r="GA1641" s="237"/>
      <c r="GB1641" s="237"/>
      <c r="GC1641" s="237"/>
      <c r="GD1641" s="237"/>
      <c r="GE1641" s="237"/>
      <c r="GF1641" s="237"/>
      <c r="GG1641" s="237"/>
      <c r="GH1641" s="237"/>
      <c r="GI1641" s="237"/>
      <c r="GJ1641" s="237"/>
      <c r="GK1641" s="237"/>
      <c r="GL1641" s="237"/>
      <c r="GM1641" s="237"/>
      <c r="GN1641" s="237"/>
      <c r="GO1641" s="237"/>
      <c r="GP1641" s="237"/>
      <c r="GQ1641" s="237"/>
    </row>
    <row r="1642" spans="1:199" s="81" customFormat="1" ht="15" hidden="1">
      <c r="A1642" s="176" t="s">
        <v>3517</v>
      </c>
      <c r="B1642" s="241" t="s">
        <v>6805</v>
      </c>
      <c r="C1642" s="242">
        <v>0</v>
      </c>
      <c r="D1642" s="242">
        <v>0</v>
      </c>
      <c r="E1642" s="242">
        <v>0</v>
      </c>
      <c r="F1642" s="242">
        <v>0</v>
      </c>
      <c r="G1642" s="242">
        <v>0</v>
      </c>
      <c r="H1642" s="242">
        <v>0</v>
      </c>
      <c r="I1642" s="242">
        <v>0</v>
      </c>
      <c r="J1642" s="242">
        <v>0</v>
      </c>
      <c r="K1642" s="242">
        <v>0</v>
      </c>
      <c r="L1642" s="242">
        <v>0</v>
      </c>
      <c r="M1642" s="242">
        <v>0</v>
      </c>
      <c r="N1642" s="242">
        <v>0</v>
      </c>
      <c r="O1642" s="242">
        <v>0</v>
      </c>
      <c r="P1642" s="28"/>
      <c r="Q1642" s="242">
        <f>SUM(D1642:O1642)</f>
        <v>0</v>
      </c>
      <c r="R1642" s="242">
        <f>IF($R$19&lt;1,0,Q1642/$R$19)</f>
        <v>0</v>
      </c>
      <c r="S1642" s="243"/>
      <c r="T1642" s="351">
        <f>IF(Q1642=0,0,1)+IF(C1642=0,0,1)+IF(D1642=0,0,1)+IF(E1642=0,0,1)+IF(F1642=0,0,1)+IF(G1642=0,0,1)+IF(H1642=0,0,1)+IF(I1642=0,0,1)+IF(J1642=0,0,1)+IF(K1642=0,0,1)+IF(L1642=0,0,1)+IF(M1642=0,0,1)+IF(N1642=0,0,1)+IF(O1642=0,0,1)</f>
        <v>0</v>
      </c>
      <c r="U1642" s="237"/>
      <c r="V1642" s="237"/>
      <c r="W1642" s="237"/>
      <c r="X1642" s="237"/>
      <c r="Y1642" s="237"/>
      <c r="Z1642" s="237"/>
      <c r="AA1642" s="237"/>
      <c r="AB1642" s="237"/>
      <c r="AC1642" s="237"/>
      <c r="AD1642" s="237"/>
      <c r="AE1642" s="237"/>
      <c r="AF1642" s="237"/>
      <c r="AG1642" s="237"/>
      <c r="AH1642" s="237"/>
      <c r="AI1642" s="237"/>
      <c r="AJ1642" s="237"/>
      <c r="AK1642" s="237"/>
      <c r="AL1642" s="237"/>
      <c r="AM1642" s="237"/>
      <c r="AN1642" s="237"/>
      <c r="AO1642" s="237"/>
      <c r="AP1642" s="237"/>
      <c r="AQ1642" s="237"/>
      <c r="AR1642" s="237"/>
      <c r="AS1642" s="237"/>
      <c r="AT1642" s="237"/>
      <c r="AU1642" s="237"/>
      <c r="AV1642" s="237"/>
      <c r="AW1642" s="237"/>
      <c r="AX1642" s="237"/>
      <c r="AY1642" s="237"/>
      <c r="AZ1642" s="237"/>
      <c r="BA1642" s="237"/>
      <c r="BB1642" s="237"/>
      <c r="BC1642" s="237"/>
      <c r="BD1642" s="237"/>
      <c r="BE1642" s="237"/>
      <c r="BF1642" s="237"/>
      <c r="BG1642" s="237"/>
      <c r="BH1642" s="237"/>
      <c r="BI1642" s="237"/>
      <c r="BJ1642" s="237"/>
      <c r="BK1642" s="237"/>
      <c r="BL1642" s="237"/>
      <c r="BM1642" s="237"/>
      <c r="BN1642" s="237"/>
      <c r="BO1642" s="237"/>
      <c r="BP1642" s="237"/>
      <c r="BQ1642" s="237"/>
      <c r="BR1642" s="237"/>
      <c r="BS1642" s="237"/>
      <c r="BT1642" s="237"/>
      <c r="BU1642" s="237"/>
      <c r="BV1642" s="237"/>
      <c r="BW1642" s="237"/>
      <c r="BX1642" s="237"/>
      <c r="BY1642" s="237"/>
      <c r="BZ1642" s="237"/>
      <c r="CA1642" s="237"/>
      <c r="CB1642" s="237"/>
      <c r="CC1642" s="237"/>
      <c r="CD1642" s="237"/>
      <c r="CE1642" s="237"/>
      <c r="CF1642" s="237"/>
      <c r="CG1642" s="237"/>
      <c r="CH1642" s="237"/>
      <c r="CI1642" s="237"/>
      <c r="CJ1642" s="237"/>
      <c r="CK1642" s="237"/>
      <c r="CL1642" s="237"/>
      <c r="CM1642" s="237"/>
      <c r="CN1642" s="237"/>
      <c r="CO1642" s="237"/>
      <c r="CP1642" s="237"/>
      <c r="CQ1642" s="237"/>
      <c r="CR1642" s="237"/>
      <c r="CS1642" s="237"/>
      <c r="CT1642" s="237"/>
      <c r="CU1642" s="237"/>
      <c r="CV1642" s="237"/>
      <c r="CW1642" s="237"/>
      <c r="CX1642" s="237"/>
      <c r="CY1642" s="237"/>
      <c r="CZ1642" s="237"/>
      <c r="DA1642" s="237"/>
      <c r="DB1642" s="237"/>
      <c r="DC1642" s="237"/>
      <c r="DD1642" s="237"/>
      <c r="DE1642" s="237"/>
      <c r="DF1642" s="237"/>
      <c r="DG1642" s="237"/>
      <c r="DH1642" s="237"/>
      <c r="DI1642" s="237"/>
      <c r="DJ1642" s="237"/>
      <c r="DK1642" s="237"/>
      <c r="DL1642" s="237"/>
      <c r="DM1642" s="237"/>
      <c r="DN1642" s="237"/>
      <c r="DO1642" s="237"/>
      <c r="DP1642" s="237"/>
      <c r="DQ1642" s="237"/>
      <c r="DR1642" s="237"/>
      <c r="DS1642" s="237"/>
      <c r="DT1642" s="237"/>
      <c r="DU1642" s="237"/>
      <c r="DV1642" s="237"/>
      <c r="DW1642" s="237"/>
      <c r="DX1642" s="237"/>
      <c r="DY1642" s="237"/>
      <c r="DZ1642" s="237"/>
      <c r="EA1642" s="237"/>
      <c r="EB1642" s="237"/>
      <c r="EC1642" s="237"/>
      <c r="ED1642" s="237"/>
      <c r="EE1642" s="237"/>
      <c r="EF1642" s="237"/>
      <c r="EG1642" s="237"/>
      <c r="EH1642" s="237"/>
      <c r="EI1642" s="237"/>
      <c r="EJ1642" s="237"/>
      <c r="EK1642" s="237"/>
      <c r="EL1642" s="237"/>
      <c r="EM1642" s="237"/>
      <c r="EN1642" s="237"/>
      <c r="EO1642" s="237"/>
      <c r="EP1642" s="237"/>
      <c r="EQ1642" s="237"/>
      <c r="ER1642" s="237"/>
      <c r="ES1642" s="237"/>
      <c r="ET1642" s="237"/>
      <c r="EU1642" s="237"/>
      <c r="EV1642" s="237"/>
      <c r="EW1642" s="237"/>
      <c r="EX1642" s="237"/>
      <c r="EY1642" s="237"/>
      <c r="EZ1642" s="237"/>
      <c r="FA1642" s="237"/>
      <c r="FB1642" s="237"/>
      <c r="FC1642" s="237"/>
      <c r="FD1642" s="237"/>
      <c r="FE1642" s="237"/>
      <c r="FF1642" s="237"/>
      <c r="FG1642" s="237"/>
      <c r="FH1642" s="237"/>
      <c r="FI1642" s="237"/>
      <c r="FJ1642" s="237"/>
      <c r="FK1642" s="237"/>
      <c r="FL1642" s="237"/>
      <c r="FM1642" s="237"/>
      <c r="FN1642" s="237"/>
      <c r="FO1642" s="237"/>
      <c r="FP1642" s="237"/>
      <c r="FQ1642" s="237"/>
      <c r="FR1642" s="237"/>
      <c r="FS1642" s="237"/>
      <c r="FT1642" s="237"/>
      <c r="FU1642" s="237"/>
      <c r="FV1642" s="237"/>
      <c r="FW1642" s="237"/>
      <c r="FX1642" s="237"/>
      <c r="FY1642" s="237"/>
      <c r="FZ1642" s="237"/>
      <c r="GA1642" s="237"/>
      <c r="GB1642" s="237"/>
      <c r="GC1642" s="237"/>
      <c r="GD1642" s="237"/>
      <c r="GE1642" s="237"/>
      <c r="GF1642" s="237"/>
      <c r="GG1642" s="237"/>
      <c r="GH1642" s="237"/>
      <c r="GI1642" s="237"/>
      <c r="GJ1642" s="237"/>
      <c r="GK1642" s="237"/>
      <c r="GL1642" s="237"/>
      <c r="GM1642" s="237"/>
      <c r="GN1642" s="237"/>
      <c r="GO1642" s="237"/>
      <c r="GP1642" s="237"/>
      <c r="GQ1642" s="237"/>
    </row>
    <row r="1643" spans="1:199" s="81" customFormat="1" ht="15" hidden="1">
      <c r="A1643" s="176" t="s">
        <v>3518</v>
      </c>
      <c r="B1643" s="241" t="s">
        <v>6806</v>
      </c>
      <c r="C1643" s="242">
        <v>0</v>
      </c>
      <c r="D1643" s="242">
        <v>0</v>
      </c>
      <c r="E1643" s="242">
        <v>0</v>
      </c>
      <c r="F1643" s="242">
        <v>0</v>
      </c>
      <c r="G1643" s="242">
        <v>0</v>
      </c>
      <c r="H1643" s="242">
        <v>0</v>
      </c>
      <c r="I1643" s="242">
        <v>0</v>
      </c>
      <c r="J1643" s="242">
        <v>0</v>
      </c>
      <c r="K1643" s="242">
        <v>0</v>
      </c>
      <c r="L1643" s="242">
        <v>0</v>
      </c>
      <c r="M1643" s="242">
        <v>0</v>
      </c>
      <c r="N1643" s="242">
        <v>0</v>
      </c>
      <c r="O1643" s="242">
        <v>0</v>
      </c>
      <c r="P1643" s="28"/>
      <c r="Q1643" s="242">
        <f>SUM(D1643:O1643)</f>
        <v>0</v>
      </c>
      <c r="R1643" s="242">
        <f>IF($R$19&lt;1,0,Q1643/$R$19)</f>
        <v>0</v>
      </c>
      <c r="S1643" s="243"/>
      <c r="T1643" s="351">
        <f>IF(Q1643=0,0,1)+IF(C1643=0,0,1)+IF(D1643=0,0,1)+IF(E1643=0,0,1)+IF(F1643=0,0,1)+IF(G1643=0,0,1)+IF(H1643=0,0,1)+IF(I1643=0,0,1)+IF(J1643=0,0,1)+IF(K1643=0,0,1)+IF(L1643=0,0,1)+IF(M1643=0,0,1)+IF(N1643=0,0,1)+IF(O1643=0,0,1)</f>
        <v>0</v>
      </c>
      <c r="U1643" s="237"/>
      <c r="V1643" s="237"/>
      <c r="W1643" s="237"/>
      <c r="X1643" s="237"/>
      <c r="Y1643" s="237"/>
      <c r="Z1643" s="237"/>
      <c r="AA1643" s="237"/>
      <c r="AB1643" s="237"/>
      <c r="AC1643" s="237"/>
      <c r="AD1643" s="237"/>
      <c r="AE1643" s="237"/>
      <c r="AF1643" s="237"/>
      <c r="AG1643" s="237"/>
      <c r="AH1643" s="237"/>
      <c r="AI1643" s="237"/>
      <c r="AJ1643" s="237"/>
      <c r="AK1643" s="237"/>
      <c r="AL1643" s="237"/>
      <c r="AM1643" s="237"/>
      <c r="AN1643" s="237"/>
      <c r="AO1643" s="237"/>
      <c r="AP1643" s="237"/>
      <c r="AQ1643" s="237"/>
      <c r="AR1643" s="237"/>
      <c r="AS1643" s="237"/>
      <c r="AT1643" s="237"/>
      <c r="AU1643" s="237"/>
      <c r="AV1643" s="237"/>
      <c r="AW1643" s="237"/>
      <c r="AX1643" s="237"/>
      <c r="AY1643" s="237"/>
      <c r="AZ1643" s="237"/>
      <c r="BA1643" s="237"/>
      <c r="BB1643" s="237"/>
      <c r="BC1643" s="237"/>
      <c r="BD1643" s="237"/>
      <c r="BE1643" s="237"/>
      <c r="BF1643" s="237"/>
      <c r="BG1643" s="237"/>
      <c r="BH1643" s="237"/>
      <c r="BI1643" s="237"/>
      <c r="BJ1643" s="237"/>
      <c r="BK1643" s="237"/>
      <c r="BL1643" s="237"/>
      <c r="BM1643" s="237"/>
      <c r="BN1643" s="237"/>
      <c r="BO1643" s="237"/>
      <c r="BP1643" s="237"/>
      <c r="BQ1643" s="237"/>
      <c r="BR1643" s="237"/>
      <c r="BS1643" s="237"/>
      <c r="BT1643" s="237"/>
      <c r="BU1643" s="237"/>
      <c r="BV1643" s="237"/>
      <c r="BW1643" s="237"/>
      <c r="BX1643" s="237"/>
      <c r="BY1643" s="237"/>
      <c r="BZ1643" s="237"/>
      <c r="CA1643" s="237"/>
      <c r="CB1643" s="237"/>
      <c r="CC1643" s="237"/>
      <c r="CD1643" s="237"/>
      <c r="CE1643" s="237"/>
      <c r="CF1643" s="237"/>
      <c r="CG1643" s="237"/>
      <c r="CH1643" s="237"/>
      <c r="CI1643" s="237"/>
      <c r="CJ1643" s="237"/>
      <c r="CK1643" s="237"/>
      <c r="CL1643" s="237"/>
      <c r="CM1643" s="237"/>
      <c r="CN1643" s="237"/>
      <c r="CO1643" s="237"/>
      <c r="CP1643" s="237"/>
      <c r="CQ1643" s="237"/>
      <c r="CR1643" s="237"/>
      <c r="CS1643" s="237"/>
      <c r="CT1643" s="237"/>
      <c r="CU1643" s="237"/>
      <c r="CV1643" s="237"/>
      <c r="CW1643" s="237"/>
      <c r="CX1643" s="237"/>
      <c r="CY1643" s="237"/>
      <c r="CZ1643" s="237"/>
      <c r="DA1643" s="237"/>
      <c r="DB1643" s="237"/>
      <c r="DC1643" s="237"/>
      <c r="DD1643" s="237"/>
      <c r="DE1643" s="237"/>
      <c r="DF1643" s="237"/>
      <c r="DG1643" s="237"/>
      <c r="DH1643" s="237"/>
      <c r="DI1643" s="237"/>
      <c r="DJ1643" s="237"/>
      <c r="DK1643" s="237"/>
      <c r="DL1643" s="237"/>
      <c r="DM1643" s="237"/>
      <c r="DN1643" s="237"/>
      <c r="DO1643" s="237"/>
      <c r="DP1643" s="237"/>
      <c r="DQ1643" s="237"/>
      <c r="DR1643" s="237"/>
      <c r="DS1643" s="237"/>
      <c r="DT1643" s="237"/>
      <c r="DU1643" s="237"/>
      <c r="DV1643" s="237"/>
      <c r="DW1643" s="237"/>
      <c r="DX1643" s="237"/>
      <c r="DY1643" s="237"/>
      <c r="DZ1643" s="237"/>
      <c r="EA1643" s="237"/>
      <c r="EB1643" s="237"/>
      <c r="EC1643" s="237"/>
      <c r="ED1643" s="237"/>
      <c r="EE1643" s="237"/>
      <c r="EF1643" s="237"/>
      <c r="EG1643" s="237"/>
      <c r="EH1643" s="237"/>
      <c r="EI1643" s="237"/>
      <c r="EJ1643" s="237"/>
      <c r="EK1643" s="237"/>
      <c r="EL1643" s="237"/>
      <c r="EM1643" s="237"/>
      <c r="EN1643" s="237"/>
      <c r="EO1643" s="237"/>
      <c r="EP1643" s="237"/>
      <c r="EQ1643" s="237"/>
      <c r="ER1643" s="237"/>
      <c r="ES1643" s="237"/>
      <c r="ET1643" s="237"/>
      <c r="EU1643" s="237"/>
      <c r="EV1643" s="237"/>
      <c r="EW1643" s="237"/>
      <c r="EX1643" s="237"/>
      <c r="EY1643" s="237"/>
      <c r="EZ1643" s="237"/>
      <c r="FA1643" s="237"/>
      <c r="FB1643" s="237"/>
      <c r="FC1643" s="237"/>
      <c r="FD1643" s="237"/>
      <c r="FE1643" s="237"/>
      <c r="FF1643" s="237"/>
      <c r="FG1643" s="237"/>
      <c r="FH1643" s="237"/>
      <c r="FI1643" s="237"/>
      <c r="FJ1643" s="237"/>
      <c r="FK1643" s="237"/>
      <c r="FL1643" s="237"/>
      <c r="FM1643" s="237"/>
      <c r="FN1643" s="237"/>
      <c r="FO1643" s="237"/>
      <c r="FP1643" s="237"/>
      <c r="FQ1643" s="237"/>
      <c r="FR1643" s="237"/>
      <c r="FS1643" s="237"/>
      <c r="FT1643" s="237"/>
      <c r="FU1643" s="237"/>
      <c r="FV1643" s="237"/>
      <c r="FW1643" s="237"/>
      <c r="FX1643" s="237"/>
      <c r="FY1643" s="237"/>
      <c r="FZ1643" s="237"/>
      <c r="GA1643" s="237"/>
      <c r="GB1643" s="237"/>
      <c r="GC1643" s="237"/>
      <c r="GD1643" s="237"/>
      <c r="GE1643" s="237"/>
      <c r="GF1643" s="237"/>
      <c r="GG1643" s="237"/>
      <c r="GH1643" s="237"/>
      <c r="GI1643" s="237"/>
      <c r="GJ1643" s="237"/>
      <c r="GK1643" s="237"/>
      <c r="GL1643" s="237"/>
      <c r="GM1643" s="237"/>
      <c r="GN1643" s="237"/>
      <c r="GO1643" s="237"/>
      <c r="GP1643" s="237"/>
      <c r="GQ1643" s="237"/>
    </row>
    <row r="1644" spans="1:199" s="81" customFormat="1" ht="15" hidden="1">
      <c r="A1644" s="176" t="s">
        <v>3519</v>
      </c>
      <c r="B1644" s="241" t="s">
        <v>6807</v>
      </c>
      <c r="C1644" s="242">
        <v>0</v>
      </c>
      <c r="D1644" s="242">
        <v>0</v>
      </c>
      <c r="E1644" s="242">
        <v>0</v>
      </c>
      <c r="F1644" s="242">
        <v>0</v>
      </c>
      <c r="G1644" s="242">
        <v>0</v>
      </c>
      <c r="H1644" s="242">
        <v>0</v>
      </c>
      <c r="I1644" s="242">
        <v>0</v>
      </c>
      <c r="J1644" s="242">
        <v>0</v>
      </c>
      <c r="K1644" s="242">
        <v>0</v>
      </c>
      <c r="L1644" s="242">
        <v>0</v>
      </c>
      <c r="M1644" s="242">
        <v>0</v>
      </c>
      <c r="N1644" s="242">
        <v>0</v>
      </c>
      <c r="O1644" s="242">
        <v>0</v>
      </c>
      <c r="P1644" s="28"/>
      <c r="Q1644" s="242">
        <f>SUM(D1644:O1644)</f>
        <v>0</v>
      </c>
      <c r="R1644" s="242">
        <f>IF($R$19&lt;1,0,Q1644/$R$19)</f>
        <v>0</v>
      </c>
      <c r="S1644" s="243"/>
      <c r="T1644" s="351">
        <f>IF(Q1644=0,0,1)+IF(C1644=0,0,1)+IF(D1644=0,0,1)+IF(E1644=0,0,1)+IF(F1644=0,0,1)+IF(G1644=0,0,1)+IF(H1644=0,0,1)+IF(I1644=0,0,1)+IF(J1644=0,0,1)+IF(K1644=0,0,1)+IF(L1644=0,0,1)+IF(M1644=0,0,1)+IF(N1644=0,0,1)+IF(O1644=0,0,1)</f>
        <v>0</v>
      </c>
      <c r="U1644" s="237"/>
      <c r="V1644" s="237"/>
      <c r="W1644" s="237"/>
      <c r="X1644" s="237"/>
      <c r="Y1644" s="237"/>
      <c r="Z1644" s="237"/>
      <c r="AA1644" s="237"/>
      <c r="AB1644" s="237"/>
      <c r="AC1644" s="237"/>
      <c r="AD1644" s="237"/>
      <c r="AE1644" s="237"/>
      <c r="AF1644" s="237"/>
      <c r="AG1644" s="237"/>
      <c r="AH1644" s="237"/>
      <c r="AI1644" s="237"/>
      <c r="AJ1644" s="237"/>
      <c r="AK1644" s="237"/>
      <c r="AL1644" s="237"/>
      <c r="AM1644" s="237"/>
      <c r="AN1644" s="237"/>
      <c r="AO1644" s="237"/>
      <c r="AP1644" s="237"/>
      <c r="AQ1644" s="237"/>
      <c r="AR1644" s="237"/>
      <c r="AS1644" s="237"/>
      <c r="AT1644" s="237"/>
      <c r="AU1644" s="237"/>
      <c r="AV1644" s="237"/>
      <c r="AW1644" s="237"/>
      <c r="AX1644" s="237"/>
      <c r="AY1644" s="237"/>
      <c r="AZ1644" s="237"/>
      <c r="BA1644" s="237"/>
      <c r="BB1644" s="237"/>
      <c r="BC1644" s="237"/>
      <c r="BD1644" s="237"/>
      <c r="BE1644" s="237"/>
      <c r="BF1644" s="237"/>
      <c r="BG1644" s="237"/>
      <c r="BH1644" s="237"/>
      <c r="BI1644" s="237"/>
      <c r="BJ1644" s="237"/>
      <c r="BK1644" s="237"/>
      <c r="BL1644" s="237"/>
      <c r="BM1644" s="237"/>
      <c r="BN1644" s="237"/>
      <c r="BO1644" s="237"/>
      <c r="BP1644" s="237"/>
      <c r="BQ1644" s="237"/>
      <c r="BR1644" s="237"/>
      <c r="BS1644" s="237"/>
      <c r="BT1644" s="237"/>
      <c r="BU1644" s="237"/>
      <c r="BV1644" s="237"/>
      <c r="BW1644" s="237"/>
      <c r="BX1644" s="237"/>
      <c r="BY1644" s="237"/>
      <c r="BZ1644" s="237"/>
      <c r="CA1644" s="237"/>
      <c r="CB1644" s="237"/>
      <c r="CC1644" s="237"/>
      <c r="CD1644" s="237"/>
      <c r="CE1644" s="237"/>
      <c r="CF1644" s="237"/>
      <c r="CG1644" s="237"/>
      <c r="CH1644" s="237"/>
      <c r="CI1644" s="237"/>
      <c r="CJ1644" s="237"/>
      <c r="CK1644" s="237"/>
      <c r="CL1644" s="237"/>
      <c r="CM1644" s="237"/>
      <c r="CN1644" s="237"/>
      <c r="CO1644" s="237"/>
      <c r="CP1644" s="237"/>
      <c r="CQ1644" s="237"/>
      <c r="CR1644" s="237"/>
      <c r="CS1644" s="237"/>
      <c r="CT1644" s="237"/>
      <c r="CU1644" s="237"/>
      <c r="CV1644" s="237"/>
      <c r="CW1644" s="237"/>
      <c r="CX1644" s="237"/>
      <c r="CY1644" s="237"/>
      <c r="CZ1644" s="237"/>
      <c r="DA1644" s="237"/>
      <c r="DB1644" s="237"/>
      <c r="DC1644" s="237"/>
      <c r="DD1644" s="237"/>
      <c r="DE1644" s="237"/>
      <c r="DF1644" s="237"/>
      <c r="DG1644" s="237"/>
      <c r="DH1644" s="237"/>
      <c r="DI1644" s="237"/>
      <c r="DJ1644" s="237"/>
      <c r="DK1644" s="237"/>
      <c r="DL1644" s="237"/>
      <c r="DM1644" s="237"/>
      <c r="DN1644" s="237"/>
      <c r="DO1644" s="237"/>
      <c r="DP1644" s="237"/>
      <c r="DQ1644" s="237"/>
      <c r="DR1644" s="237"/>
      <c r="DS1644" s="237"/>
      <c r="DT1644" s="237"/>
      <c r="DU1644" s="237"/>
      <c r="DV1644" s="237"/>
      <c r="DW1644" s="237"/>
      <c r="DX1644" s="237"/>
      <c r="DY1644" s="237"/>
      <c r="DZ1644" s="237"/>
      <c r="EA1644" s="237"/>
      <c r="EB1644" s="237"/>
      <c r="EC1644" s="237"/>
      <c r="ED1644" s="237"/>
      <c r="EE1644" s="237"/>
      <c r="EF1644" s="237"/>
      <c r="EG1644" s="237"/>
      <c r="EH1644" s="237"/>
      <c r="EI1644" s="237"/>
      <c r="EJ1644" s="237"/>
      <c r="EK1644" s="237"/>
      <c r="EL1644" s="237"/>
      <c r="EM1644" s="237"/>
      <c r="EN1644" s="237"/>
      <c r="EO1644" s="237"/>
      <c r="EP1644" s="237"/>
      <c r="EQ1644" s="237"/>
      <c r="ER1644" s="237"/>
      <c r="ES1644" s="237"/>
      <c r="ET1644" s="237"/>
      <c r="EU1644" s="237"/>
      <c r="EV1644" s="237"/>
      <c r="EW1644" s="237"/>
      <c r="EX1644" s="237"/>
      <c r="EY1644" s="237"/>
      <c r="EZ1644" s="237"/>
      <c r="FA1644" s="237"/>
      <c r="FB1644" s="237"/>
      <c r="FC1644" s="237"/>
      <c r="FD1644" s="237"/>
      <c r="FE1644" s="237"/>
      <c r="FF1644" s="237"/>
      <c r="FG1644" s="237"/>
      <c r="FH1644" s="237"/>
      <c r="FI1644" s="237"/>
      <c r="FJ1644" s="237"/>
      <c r="FK1644" s="237"/>
      <c r="FL1644" s="237"/>
      <c r="FM1644" s="237"/>
      <c r="FN1644" s="237"/>
      <c r="FO1644" s="237"/>
      <c r="FP1644" s="237"/>
      <c r="FQ1644" s="237"/>
      <c r="FR1644" s="237"/>
      <c r="FS1644" s="237"/>
      <c r="FT1644" s="237"/>
      <c r="FU1644" s="237"/>
      <c r="FV1644" s="237"/>
      <c r="FW1644" s="237"/>
      <c r="FX1644" s="237"/>
      <c r="FY1644" s="237"/>
      <c r="FZ1644" s="237"/>
      <c r="GA1644" s="237"/>
      <c r="GB1644" s="237"/>
      <c r="GC1644" s="237"/>
      <c r="GD1644" s="237"/>
      <c r="GE1644" s="237"/>
      <c r="GF1644" s="237"/>
      <c r="GG1644" s="237"/>
      <c r="GH1644" s="237"/>
      <c r="GI1644" s="237"/>
      <c r="GJ1644" s="237"/>
      <c r="GK1644" s="237"/>
      <c r="GL1644" s="237"/>
      <c r="GM1644" s="237"/>
      <c r="GN1644" s="237"/>
      <c r="GO1644" s="237"/>
      <c r="GP1644" s="237"/>
      <c r="GQ1644" s="237"/>
    </row>
    <row r="1645" spans="1:199" s="81" customFormat="1" ht="15" hidden="1">
      <c r="A1645" s="176" t="s">
        <v>3520</v>
      </c>
      <c r="B1645" s="241" t="s">
        <v>6808</v>
      </c>
      <c r="C1645" s="242">
        <v>0</v>
      </c>
      <c r="D1645" s="242">
        <v>0</v>
      </c>
      <c r="E1645" s="242">
        <v>0</v>
      </c>
      <c r="F1645" s="242">
        <v>0</v>
      </c>
      <c r="G1645" s="242">
        <v>0</v>
      </c>
      <c r="H1645" s="242">
        <v>0</v>
      </c>
      <c r="I1645" s="242">
        <v>0</v>
      </c>
      <c r="J1645" s="242">
        <v>0</v>
      </c>
      <c r="K1645" s="242">
        <v>0</v>
      </c>
      <c r="L1645" s="242">
        <v>0</v>
      </c>
      <c r="M1645" s="242">
        <v>0</v>
      </c>
      <c r="N1645" s="242">
        <v>0</v>
      </c>
      <c r="O1645" s="242">
        <v>0</v>
      </c>
      <c r="P1645" s="28"/>
      <c r="Q1645" s="242">
        <f>SUM(D1645:O1645)</f>
        <v>0</v>
      </c>
      <c r="R1645" s="242">
        <f>IF($R$19&lt;1,0,Q1645/$R$19)</f>
        <v>0</v>
      </c>
      <c r="S1645" s="243"/>
      <c r="T1645" s="351">
        <f>IF(Q1645=0,0,1)+IF(C1645=0,0,1)+IF(D1645=0,0,1)+IF(E1645=0,0,1)+IF(F1645=0,0,1)+IF(G1645=0,0,1)+IF(H1645=0,0,1)+IF(I1645=0,0,1)+IF(J1645=0,0,1)+IF(K1645=0,0,1)+IF(L1645=0,0,1)+IF(M1645=0,0,1)+IF(N1645=0,0,1)+IF(O1645=0,0,1)</f>
        <v>0</v>
      </c>
      <c r="U1645" s="237"/>
      <c r="V1645" s="237"/>
      <c r="W1645" s="237"/>
      <c r="X1645" s="237"/>
      <c r="Y1645" s="237"/>
      <c r="Z1645" s="237"/>
      <c r="AA1645" s="237"/>
      <c r="AB1645" s="237"/>
      <c r="AC1645" s="237"/>
      <c r="AD1645" s="237"/>
      <c r="AE1645" s="237"/>
      <c r="AF1645" s="237"/>
      <c r="AG1645" s="237"/>
      <c r="AH1645" s="237"/>
      <c r="AI1645" s="237"/>
      <c r="AJ1645" s="237"/>
      <c r="AK1645" s="237"/>
      <c r="AL1645" s="237"/>
      <c r="AM1645" s="237"/>
      <c r="AN1645" s="237"/>
      <c r="AO1645" s="237"/>
      <c r="AP1645" s="237"/>
      <c r="AQ1645" s="237"/>
      <c r="AR1645" s="237"/>
      <c r="AS1645" s="237"/>
      <c r="AT1645" s="237"/>
      <c r="AU1645" s="237"/>
      <c r="AV1645" s="237"/>
      <c r="AW1645" s="237"/>
      <c r="AX1645" s="237"/>
      <c r="AY1645" s="237"/>
      <c r="AZ1645" s="237"/>
      <c r="BA1645" s="237"/>
      <c r="BB1645" s="237"/>
      <c r="BC1645" s="237"/>
      <c r="BD1645" s="237"/>
      <c r="BE1645" s="237"/>
      <c r="BF1645" s="237"/>
      <c r="BG1645" s="237"/>
      <c r="BH1645" s="237"/>
      <c r="BI1645" s="237"/>
      <c r="BJ1645" s="237"/>
      <c r="BK1645" s="237"/>
      <c r="BL1645" s="237"/>
      <c r="BM1645" s="237"/>
      <c r="BN1645" s="237"/>
      <c r="BO1645" s="237"/>
      <c r="BP1645" s="237"/>
      <c r="BQ1645" s="237"/>
      <c r="BR1645" s="237"/>
      <c r="BS1645" s="237"/>
      <c r="BT1645" s="237"/>
      <c r="BU1645" s="237"/>
      <c r="BV1645" s="237"/>
      <c r="BW1645" s="237"/>
      <c r="BX1645" s="237"/>
      <c r="BY1645" s="237"/>
      <c r="BZ1645" s="237"/>
      <c r="CA1645" s="237"/>
      <c r="CB1645" s="237"/>
      <c r="CC1645" s="237"/>
      <c r="CD1645" s="237"/>
      <c r="CE1645" s="237"/>
      <c r="CF1645" s="237"/>
      <c r="CG1645" s="237"/>
      <c r="CH1645" s="237"/>
      <c r="CI1645" s="237"/>
      <c r="CJ1645" s="237"/>
      <c r="CK1645" s="237"/>
      <c r="CL1645" s="237"/>
      <c r="CM1645" s="237"/>
      <c r="CN1645" s="237"/>
      <c r="CO1645" s="237"/>
      <c r="CP1645" s="237"/>
      <c r="CQ1645" s="237"/>
      <c r="CR1645" s="237"/>
      <c r="CS1645" s="237"/>
      <c r="CT1645" s="237"/>
      <c r="CU1645" s="237"/>
      <c r="CV1645" s="237"/>
      <c r="CW1645" s="237"/>
      <c r="CX1645" s="237"/>
      <c r="CY1645" s="237"/>
      <c r="CZ1645" s="237"/>
      <c r="DA1645" s="237"/>
      <c r="DB1645" s="237"/>
      <c r="DC1645" s="237"/>
      <c r="DD1645" s="237"/>
      <c r="DE1645" s="237"/>
      <c r="DF1645" s="237"/>
      <c r="DG1645" s="237"/>
      <c r="DH1645" s="237"/>
      <c r="DI1645" s="237"/>
      <c r="DJ1645" s="237"/>
      <c r="DK1645" s="237"/>
      <c r="DL1645" s="237"/>
      <c r="DM1645" s="237"/>
      <c r="DN1645" s="237"/>
      <c r="DO1645" s="237"/>
      <c r="DP1645" s="237"/>
      <c r="DQ1645" s="237"/>
      <c r="DR1645" s="237"/>
      <c r="DS1645" s="237"/>
      <c r="DT1645" s="237"/>
      <c r="DU1645" s="237"/>
      <c r="DV1645" s="237"/>
      <c r="DW1645" s="237"/>
      <c r="DX1645" s="237"/>
      <c r="DY1645" s="237"/>
      <c r="DZ1645" s="237"/>
      <c r="EA1645" s="237"/>
      <c r="EB1645" s="237"/>
      <c r="EC1645" s="237"/>
      <c r="ED1645" s="237"/>
      <c r="EE1645" s="237"/>
      <c r="EF1645" s="237"/>
      <c r="EG1645" s="237"/>
      <c r="EH1645" s="237"/>
      <c r="EI1645" s="237"/>
      <c r="EJ1645" s="237"/>
      <c r="EK1645" s="237"/>
      <c r="EL1645" s="237"/>
      <c r="EM1645" s="237"/>
      <c r="EN1645" s="237"/>
      <c r="EO1645" s="237"/>
      <c r="EP1645" s="237"/>
      <c r="EQ1645" s="237"/>
      <c r="ER1645" s="237"/>
      <c r="ES1645" s="237"/>
      <c r="ET1645" s="237"/>
      <c r="EU1645" s="237"/>
      <c r="EV1645" s="237"/>
      <c r="EW1645" s="237"/>
      <c r="EX1645" s="237"/>
      <c r="EY1645" s="237"/>
      <c r="EZ1645" s="237"/>
      <c r="FA1645" s="237"/>
      <c r="FB1645" s="237"/>
      <c r="FC1645" s="237"/>
      <c r="FD1645" s="237"/>
      <c r="FE1645" s="237"/>
      <c r="FF1645" s="237"/>
      <c r="FG1645" s="237"/>
      <c r="FH1645" s="237"/>
      <c r="FI1645" s="237"/>
      <c r="FJ1645" s="237"/>
      <c r="FK1645" s="237"/>
      <c r="FL1645" s="237"/>
      <c r="FM1645" s="237"/>
      <c r="FN1645" s="237"/>
      <c r="FO1645" s="237"/>
      <c r="FP1645" s="237"/>
      <c r="FQ1645" s="237"/>
      <c r="FR1645" s="237"/>
      <c r="FS1645" s="237"/>
      <c r="FT1645" s="237"/>
      <c r="FU1645" s="237"/>
      <c r="FV1645" s="237"/>
      <c r="FW1645" s="237"/>
      <c r="FX1645" s="237"/>
      <c r="FY1645" s="237"/>
      <c r="FZ1645" s="237"/>
      <c r="GA1645" s="237"/>
      <c r="GB1645" s="237"/>
      <c r="GC1645" s="237"/>
      <c r="GD1645" s="237"/>
      <c r="GE1645" s="237"/>
      <c r="GF1645" s="237"/>
      <c r="GG1645" s="237"/>
      <c r="GH1645" s="237"/>
      <c r="GI1645" s="237"/>
      <c r="GJ1645" s="237"/>
      <c r="GK1645" s="237"/>
      <c r="GL1645" s="237"/>
      <c r="GM1645" s="237"/>
      <c r="GN1645" s="237"/>
      <c r="GO1645" s="237"/>
      <c r="GP1645" s="237"/>
      <c r="GQ1645" s="237"/>
    </row>
    <row r="1646" spans="1:199" s="81" customFormat="1" ht="15" hidden="1">
      <c r="A1646" s="176" t="s">
        <v>3521</v>
      </c>
      <c r="B1646" s="241" t="s">
        <v>6809</v>
      </c>
      <c r="C1646" s="242">
        <v>0</v>
      </c>
      <c r="D1646" s="242">
        <v>0</v>
      </c>
      <c r="E1646" s="242">
        <v>0</v>
      </c>
      <c r="F1646" s="242">
        <v>0</v>
      </c>
      <c r="G1646" s="242">
        <v>0</v>
      </c>
      <c r="H1646" s="242">
        <v>0</v>
      </c>
      <c r="I1646" s="242">
        <v>0</v>
      </c>
      <c r="J1646" s="242">
        <v>0</v>
      </c>
      <c r="K1646" s="242">
        <v>0</v>
      </c>
      <c r="L1646" s="242">
        <v>0</v>
      </c>
      <c r="M1646" s="242">
        <v>0</v>
      </c>
      <c r="N1646" s="242">
        <v>0</v>
      </c>
      <c r="O1646" s="242">
        <v>0</v>
      </c>
      <c r="P1646" s="28"/>
      <c r="Q1646" s="242">
        <f>SUM(D1646:O1646)</f>
        <v>0</v>
      </c>
      <c r="R1646" s="242">
        <f>IF($R$19&lt;1,0,Q1646/$R$19)</f>
        <v>0</v>
      </c>
      <c r="S1646" s="243"/>
      <c r="T1646" s="351">
        <f>IF(Q1646=0,0,1)+IF(C1646=0,0,1)+IF(D1646=0,0,1)+IF(E1646=0,0,1)+IF(F1646=0,0,1)+IF(G1646=0,0,1)+IF(H1646=0,0,1)+IF(I1646=0,0,1)+IF(J1646=0,0,1)+IF(K1646=0,0,1)+IF(L1646=0,0,1)+IF(M1646=0,0,1)+IF(N1646=0,0,1)+IF(O1646=0,0,1)</f>
        <v>0</v>
      </c>
      <c r="U1646" s="237"/>
      <c r="V1646" s="237"/>
      <c r="W1646" s="237"/>
      <c r="X1646" s="237"/>
      <c r="Y1646" s="237"/>
      <c r="Z1646" s="237"/>
      <c r="AA1646" s="237"/>
      <c r="AB1646" s="237"/>
      <c r="AC1646" s="237"/>
      <c r="AD1646" s="237"/>
      <c r="AE1646" s="237"/>
      <c r="AF1646" s="237"/>
      <c r="AG1646" s="237"/>
      <c r="AH1646" s="237"/>
      <c r="AI1646" s="237"/>
      <c r="AJ1646" s="237"/>
      <c r="AK1646" s="237"/>
      <c r="AL1646" s="237"/>
      <c r="AM1646" s="237"/>
      <c r="AN1646" s="237"/>
      <c r="AO1646" s="237"/>
      <c r="AP1646" s="237"/>
      <c r="AQ1646" s="237"/>
      <c r="AR1646" s="237"/>
      <c r="AS1646" s="237"/>
      <c r="AT1646" s="237"/>
      <c r="AU1646" s="237"/>
      <c r="AV1646" s="237"/>
      <c r="AW1646" s="237"/>
      <c r="AX1646" s="237"/>
      <c r="AY1646" s="237"/>
      <c r="AZ1646" s="237"/>
      <c r="BA1646" s="237"/>
      <c r="BB1646" s="237"/>
      <c r="BC1646" s="237"/>
      <c r="BD1646" s="237"/>
      <c r="BE1646" s="237"/>
      <c r="BF1646" s="237"/>
      <c r="BG1646" s="237"/>
      <c r="BH1646" s="237"/>
      <c r="BI1646" s="237"/>
      <c r="BJ1646" s="237"/>
      <c r="BK1646" s="237"/>
      <c r="BL1646" s="237"/>
      <c r="BM1646" s="237"/>
      <c r="BN1646" s="237"/>
      <c r="BO1646" s="237"/>
      <c r="BP1646" s="237"/>
      <c r="BQ1646" s="237"/>
      <c r="BR1646" s="237"/>
      <c r="BS1646" s="237"/>
      <c r="BT1646" s="237"/>
      <c r="BU1646" s="237"/>
      <c r="BV1646" s="237"/>
      <c r="BW1646" s="237"/>
      <c r="BX1646" s="237"/>
      <c r="BY1646" s="237"/>
      <c r="BZ1646" s="237"/>
      <c r="CA1646" s="237"/>
      <c r="CB1646" s="237"/>
      <c r="CC1646" s="237"/>
      <c r="CD1646" s="237"/>
      <c r="CE1646" s="237"/>
      <c r="CF1646" s="237"/>
      <c r="CG1646" s="237"/>
      <c r="CH1646" s="237"/>
      <c r="CI1646" s="237"/>
      <c r="CJ1646" s="237"/>
      <c r="CK1646" s="237"/>
      <c r="CL1646" s="237"/>
      <c r="CM1646" s="237"/>
      <c r="CN1646" s="237"/>
      <c r="CO1646" s="237"/>
      <c r="CP1646" s="237"/>
      <c r="CQ1646" s="237"/>
      <c r="CR1646" s="237"/>
      <c r="CS1646" s="237"/>
      <c r="CT1646" s="237"/>
      <c r="CU1646" s="237"/>
      <c r="CV1646" s="237"/>
      <c r="CW1646" s="237"/>
      <c r="CX1646" s="237"/>
      <c r="CY1646" s="237"/>
      <c r="CZ1646" s="237"/>
      <c r="DA1646" s="237"/>
      <c r="DB1646" s="237"/>
      <c r="DC1646" s="237"/>
      <c r="DD1646" s="237"/>
      <c r="DE1646" s="237"/>
      <c r="DF1646" s="237"/>
      <c r="DG1646" s="237"/>
      <c r="DH1646" s="237"/>
      <c r="DI1646" s="237"/>
      <c r="DJ1646" s="237"/>
      <c r="DK1646" s="237"/>
      <c r="DL1646" s="237"/>
      <c r="DM1646" s="237"/>
      <c r="DN1646" s="237"/>
      <c r="DO1646" s="237"/>
      <c r="DP1646" s="237"/>
      <c r="DQ1646" s="237"/>
      <c r="DR1646" s="237"/>
      <c r="DS1646" s="237"/>
      <c r="DT1646" s="237"/>
      <c r="DU1646" s="237"/>
      <c r="DV1646" s="237"/>
      <c r="DW1646" s="237"/>
      <c r="DX1646" s="237"/>
      <c r="DY1646" s="237"/>
      <c r="DZ1646" s="237"/>
      <c r="EA1646" s="237"/>
      <c r="EB1646" s="237"/>
      <c r="EC1646" s="237"/>
      <c r="ED1646" s="237"/>
      <c r="EE1646" s="237"/>
      <c r="EF1646" s="237"/>
      <c r="EG1646" s="237"/>
      <c r="EH1646" s="237"/>
      <c r="EI1646" s="237"/>
      <c r="EJ1646" s="237"/>
      <c r="EK1646" s="237"/>
      <c r="EL1646" s="237"/>
      <c r="EM1646" s="237"/>
      <c r="EN1646" s="237"/>
      <c r="EO1646" s="237"/>
      <c r="EP1646" s="237"/>
      <c r="EQ1646" s="237"/>
      <c r="ER1646" s="237"/>
      <c r="ES1646" s="237"/>
      <c r="ET1646" s="237"/>
      <c r="EU1646" s="237"/>
      <c r="EV1646" s="237"/>
      <c r="EW1646" s="237"/>
      <c r="EX1646" s="237"/>
      <c r="EY1646" s="237"/>
      <c r="EZ1646" s="237"/>
      <c r="FA1646" s="237"/>
      <c r="FB1646" s="237"/>
      <c r="FC1646" s="237"/>
      <c r="FD1646" s="237"/>
      <c r="FE1646" s="237"/>
      <c r="FF1646" s="237"/>
      <c r="FG1646" s="237"/>
      <c r="FH1646" s="237"/>
      <c r="FI1646" s="237"/>
      <c r="FJ1646" s="237"/>
      <c r="FK1646" s="237"/>
      <c r="FL1646" s="237"/>
      <c r="FM1646" s="237"/>
      <c r="FN1646" s="237"/>
      <c r="FO1646" s="237"/>
      <c r="FP1646" s="237"/>
      <c r="FQ1646" s="237"/>
      <c r="FR1646" s="237"/>
      <c r="FS1646" s="237"/>
      <c r="FT1646" s="237"/>
      <c r="FU1646" s="237"/>
      <c r="FV1646" s="237"/>
      <c r="FW1646" s="237"/>
      <c r="FX1646" s="237"/>
      <c r="FY1646" s="237"/>
      <c r="FZ1646" s="237"/>
      <c r="GA1646" s="237"/>
      <c r="GB1646" s="237"/>
      <c r="GC1646" s="237"/>
      <c r="GD1646" s="237"/>
      <c r="GE1646" s="237"/>
      <c r="GF1646" s="237"/>
      <c r="GG1646" s="237"/>
      <c r="GH1646" s="237"/>
      <c r="GI1646" s="237"/>
      <c r="GJ1646" s="237"/>
      <c r="GK1646" s="237"/>
      <c r="GL1646" s="237"/>
      <c r="GM1646" s="237"/>
      <c r="GN1646" s="237"/>
      <c r="GO1646" s="237"/>
      <c r="GP1646" s="237"/>
      <c r="GQ1646" s="237"/>
    </row>
    <row r="1647" spans="1:199" s="81" customFormat="1" ht="15" hidden="1">
      <c r="A1647" s="176" t="s">
        <v>3522</v>
      </c>
      <c r="B1647" s="241" t="s">
        <v>6810</v>
      </c>
      <c r="C1647" s="242">
        <v>0</v>
      </c>
      <c r="D1647" s="242">
        <v>0</v>
      </c>
      <c r="E1647" s="242">
        <v>0</v>
      </c>
      <c r="F1647" s="242">
        <v>0</v>
      </c>
      <c r="G1647" s="242">
        <v>0</v>
      </c>
      <c r="H1647" s="242">
        <v>0</v>
      </c>
      <c r="I1647" s="242">
        <v>0</v>
      </c>
      <c r="J1647" s="242">
        <v>0</v>
      </c>
      <c r="K1647" s="242">
        <v>0</v>
      </c>
      <c r="L1647" s="242">
        <v>0</v>
      </c>
      <c r="M1647" s="242">
        <v>0</v>
      </c>
      <c r="N1647" s="242">
        <v>0</v>
      </c>
      <c r="O1647" s="242">
        <v>0</v>
      </c>
      <c r="P1647" s="28"/>
      <c r="Q1647" s="242">
        <f>SUM(D1647:O1647)</f>
        <v>0</v>
      </c>
      <c r="R1647" s="242">
        <f>IF($R$19&lt;1,0,Q1647/$R$19)</f>
        <v>0</v>
      </c>
      <c r="S1647" s="243"/>
      <c r="T1647" s="351">
        <f>IF(Q1647=0,0,1)+IF(C1647=0,0,1)+IF(D1647=0,0,1)+IF(E1647=0,0,1)+IF(F1647=0,0,1)+IF(G1647=0,0,1)+IF(H1647=0,0,1)+IF(I1647=0,0,1)+IF(J1647=0,0,1)+IF(K1647=0,0,1)+IF(L1647=0,0,1)+IF(M1647=0,0,1)+IF(N1647=0,0,1)+IF(O1647=0,0,1)</f>
        <v>0</v>
      </c>
      <c r="U1647" s="237"/>
      <c r="V1647" s="237"/>
      <c r="W1647" s="237"/>
      <c r="X1647" s="237"/>
      <c r="Y1647" s="237"/>
      <c r="Z1647" s="237"/>
      <c r="AA1647" s="237"/>
      <c r="AB1647" s="237"/>
      <c r="AC1647" s="237"/>
      <c r="AD1647" s="237"/>
      <c r="AE1647" s="237"/>
      <c r="AF1647" s="237"/>
      <c r="AG1647" s="237"/>
      <c r="AH1647" s="237"/>
      <c r="AI1647" s="237"/>
      <c r="AJ1647" s="237"/>
      <c r="AK1647" s="237"/>
      <c r="AL1647" s="237"/>
      <c r="AM1647" s="237"/>
      <c r="AN1647" s="237"/>
      <c r="AO1647" s="237"/>
      <c r="AP1647" s="237"/>
      <c r="AQ1647" s="237"/>
      <c r="AR1647" s="237"/>
      <c r="AS1647" s="237"/>
      <c r="AT1647" s="237"/>
      <c r="AU1647" s="237"/>
      <c r="AV1647" s="237"/>
      <c r="AW1647" s="237"/>
      <c r="AX1647" s="237"/>
      <c r="AY1647" s="237"/>
      <c r="AZ1647" s="237"/>
      <c r="BA1647" s="237"/>
      <c r="BB1647" s="237"/>
      <c r="BC1647" s="237"/>
      <c r="BD1647" s="237"/>
      <c r="BE1647" s="237"/>
      <c r="BF1647" s="237"/>
      <c r="BG1647" s="237"/>
      <c r="BH1647" s="237"/>
      <c r="BI1647" s="237"/>
      <c r="BJ1647" s="237"/>
      <c r="BK1647" s="237"/>
      <c r="BL1647" s="237"/>
      <c r="BM1647" s="237"/>
      <c r="BN1647" s="237"/>
      <c r="BO1647" s="237"/>
      <c r="BP1647" s="237"/>
      <c r="BQ1647" s="237"/>
      <c r="BR1647" s="237"/>
      <c r="BS1647" s="237"/>
      <c r="BT1647" s="237"/>
      <c r="BU1647" s="237"/>
      <c r="BV1647" s="237"/>
      <c r="BW1647" s="237"/>
      <c r="BX1647" s="237"/>
      <c r="BY1647" s="237"/>
      <c r="BZ1647" s="237"/>
      <c r="CA1647" s="237"/>
      <c r="CB1647" s="237"/>
      <c r="CC1647" s="237"/>
      <c r="CD1647" s="237"/>
      <c r="CE1647" s="237"/>
      <c r="CF1647" s="237"/>
      <c r="CG1647" s="237"/>
      <c r="CH1647" s="237"/>
      <c r="CI1647" s="237"/>
      <c r="CJ1647" s="237"/>
      <c r="CK1647" s="237"/>
      <c r="CL1647" s="237"/>
      <c r="CM1647" s="237"/>
      <c r="CN1647" s="237"/>
      <c r="CO1647" s="237"/>
      <c r="CP1647" s="237"/>
      <c r="CQ1647" s="237"/>
      <c r="CR1647" s="237"/>
      <c r="CS1647" s="237"/>
      <c r="CT1647" s="237"/>
      <c r="CU1647" s="237"/>
      <c r="CV1647" s="237"/>
      <c r="CW1647" s="237"/>
      <c r="CX1647" s="237"/>
      <c r="CY1647" s="237"/>
      <c r="CZ1647" s="237"/>
      <c r="DA1647" s="237"/>
      <c r="DB1647" s="237"/>
      <c r="DC1647" s="237"/>
      <c r="DD1647" s="237"/>
      <c r="DE1647" s="237"/>
      <c r="DF1647" s="237"/>
      <c r="DG1647" s="237"/>
      <c r="DH1647" s="237"/>
      <c r="DI1647" s="237"/>
      <c r="DJ1647" s="237"/>
      <c r="DK1647" s="237"/>
      <c r="DL1647" s="237"/>
      <c r="DM1647" s="237"/>
      <c r="DN1647" s="237"/>
      <c r="DO1647" s="237"/>
      <c r="DP1647" s="237"/>
      <c r="DQ1647" s="237"/>
      <c r="DR1647" s="237"/>
      <c r="DS1647" s="237"/>
      <c r="DT1647" s="237"/>
      <c r="DU1647" s="237"/>
      <c r="DV1647" s="237"/>
      <c r="DW1647" s="237"/>
      <c r="DX1647" s="237"/>
      <c r="DY1647" s="237"/>
      <c r="DZ1647" s="237"/>
      <c r="EA1647" s="237"/>
      <c r="EB1647" s="237"/>
      <c r="EC1647" s="237"/>
      <c r="ED1647" s="237"/>
      <c r="EE1647" s="237"/>
      <c r="EF1647" s="237"/>
      <c r="EG1647" s="237"/>
      <c r="EH1647" s="237"/>
      <c r="EI1647" s="237"/>
      <c r="EJ1647" s="237"/>
      <c r="EK1647" s="237"/>
      <c r="EL1647" s="237"/>
      <c r="EM1647" s="237"/>
      <c r="EN1647" s="237"/>
      <c r="EO1647" s="237"/>
      <c r="EP1647" s="237"/>
      <c r="EQ1647" s="237"/>
      <c r="ER1647" s="237"/>
      <c r="ES1647" s="237"/>
      <c r="ET1647" s="237"/>
      <c r="EU1647" s="237"/>
      <c r="EV1647" s="237"/>
      <c r="EW1647" s="237"/>
      <c r="EX1647" s="237"/>
      <c r="EY1647" s="237"/>
      <c r="EZ1647" s="237"/>
      <c r="FA1647" s="237"/>
      <c r="FB1647" s="237"/>
      <c r="FC1647" s="237"/>
      <c r="FD1647" s="237"/>
      <c r="FE1647" s="237"/>
      <c r="FF1647" s="237"/>
      <c r="FG1647" s="237"/>
      <c r="FH1647" s="237"/>
      <c r="FI1647" s="237"/>
      <c r="FJ1647" s="237"/>
      <c r="FK1647" s="237"/>
      <c r="FL1647" s="237"/>
      <c r="FM1647" s="237"/>
      <c r="FN1647" s="237"/>
      <c r="FO1647" s="237"/>
      <c r="FP1647" s="237"/>
      <c r="FQ1647" s="237"/>
      <c r="FR1647" s="237"/>
      <c r="FS1647" s="237"/>
      <c r="FT1647" s="237"/>
      <c r="FU1647" s="237"/>
      <c r="FV1647" s="237"/>
      <c r="FW1647" s="237"/>
      <c r="FX1647" s="237"/>
      <c r="FY1647" s="237"/>
      <c r="FZ1647" s="237"/>
      <c r="GA1647" s="237"/>
      <c r="GB1647" s="237"/>
      <c r="GC1647" s="237"/>
      <c r="GD1647" s="237"/>
      <c r="GE1647" s="237"/>
      <c r="GF1647" s="237"/>
      <c r="GG1647" s="237"/>
      <c r="GH1647" s="237"/>
      <c r="GI1647" s="237"/>
      <c r="GJ1647" s="237"/>
      <c r="GK1647" s="237"/>
      <c r="GL1647" s="237"/>
      <c r="GM1647" s="237"/>
      <c r="GN1647" s="237"/>
      <c r="GO1647" s="237"/>
      <c r="GP1647" s="237"/>
      <c r="GQ1647" s="237"/>
    </row>
    <row r="1648" spans="1:199" s="81" customFormat="1" ht="15" hidden="1">
      <c r="A1648" s="176" t="s">
        <v>3523</v>
      </c>
      <c r="B1648" s="241" t="s">
        <v>6811</v>
      </c>
      <c r="C1648" s="242">
        <v>0</v>
      </c>
      <c r="D1648" s="242">
        <v>0</v>
      </c>
      <c r="E1648" s="242">
        <v>0</v>
      </c>
      <c r="F1648" s="242">
        <v>0</v>
      </c>
      <c r="G1648" s="242">
        <v>0</v>
      </c>
      <c r="H1648" s="242">
        <v>0</v>
      </c>
      <c r="I1648" s="242">
        <v>0</v>
      </c>
      <c r="J1648" s="242">
        <v>0</v>
      </c>
      <c r="K1648" s="242">
        <v>0</v>
      </c>
      <c r="L1648" s="242">
        <v>0</v>
      </c>
      <c r="M1648" s="242">
        <v>0</v>
      </c>
      <c r="N1648" s="242">
        <v>0</v>
      </c>
      <c r="O1648" s="242">
        <v>0</v>
      </c>
      <c r="P1648" s="28"/>
      <c r="Q1648" s="242">
        <f>SUM(D1648:O1648)</f>
        <v>0</v>
      </c>
      <c r="R1648" s="242">
        <f>IF($R$19&lt;1,0,Q1648/$R$19)</f>
        <v>0</v>
      </c>
      <c r="S1648" s="243"/>
      <c r="T1648" s="351">
        <f>IF(Q1648=0,0,1)+IF(C1648=0,0,1)+IF(D1648=0,0,1)+IF(E1648=0,0,1)+IF(F1648=0,0,1)+IF(G1648=0,0,1)+IF(H1648=0,0,1)+IF(I1648=0,0,1)+IF(J1648=0,0,1)+IF(K1648=0,0,1)+IF(L1648=0,0,1)+IF(M1648=0,0,1)+IF(N1648=0,0,1)+IF(O1648=0,0,1)</f>
        <v>0</v>
      </c>
      <c r="U1648" s="237"/>
      <c r="V1648" s="237"/>
      <c r="W1648" s="237"/>
      <c r="X1648" s="237"/>
      <c r="Y1648" s="237"/>
      <c r="Z1648" s="237"/>
      <c r="AA1648" s="237"/>
      <c r="AB1648" s="237"/>
      <c r="AC1648" s="237"/>
      <c r="AD1648" s="237"/>
      <c r="AE1648" s="237"/>
      <c r="AF1648" s="237"/>
      <c r="AG1648" s="237"/>
      <c r="AH1648" s="237"/>
      <c r="AI1648" s="237"/>
      <c r="AJ1648" s="237"/>
      <c r="AK1648" s="237"/>
      <c r="AL1648" s="237"/>
      <c r="AM1648" s="237"/>
      <c r="AN1648" s="237"/>
      <c r="AO1648" s="237"/>
      <c r="AP1648" s="237"/>
      <c r="AQ1648" s="237"/>
      <c r="AR1648" s="237"/>
      <c r="AS1648" s="237"/>
      <c r="AT1648" s="237"/>
      <c r="AU1648" s="237"/>
      <c r="AV1648" s="237"/>
      <c r="AW1648" s="237"/>
      <c r="AX1648" s="237"/>
      <c r="AY1648" s="237"/>
      <c r="AZ1648" s="237"/>
      <c r="BA1648" s="237"/>
      <c r="BB1648" s="237"/>
      <c r="BC1648" s="237"/>
      <c r="BD1648" s="237"/>
      <c r="BE1648" s="237"/>
      <c r="BF1648" s="237"/>
      <c r="BG1648" s="237"/>
      <c r="BH1648" s="237"/>
      <c r="BI1648" s="237"/>
      <c r="BJ1648" s="237"/>
      <c r="BK1648" s="237"/>
      <c r="BL1648" s="237"/>
      <c r="BM1648" s="237"/>
      <c r="BN1648" s="237"/>
      <c r="BO1648" s="237"/>
      <c r="BP1648" s="237"/>
      <c r="BQ1648" s="237"/>
      <c r="BR1648" s="237"/>
      <c r="BS1648" s="237"/>
      <c r="BT1648" s="237"/>
      <c r="BU1648" s="237"/>
      <c r="BV1648" s="237"/>
      <c r="BW1648" s="237"/>
      <c r="BX1648" s="237"/>
      <c r="BY1648" s="237"/>
      <c r="BZ1648" s="237"/>
      <c r="CA1648" s="237"/>
      <c r="CB1648" s="237"/>
      <c r="CC1648" s="237"/>
      <c r="CD1648" s="237"/>
      <c r="CE1648" s="237"/>
      <c r="CF1648" s="237"/>
      <c r="CG1648" s="237"/>
      <c r="CH1648" s="237"/>
      <c r="CI1648" s="237"/>
      <c r="CJ1648" s="237"/>
      <c r="CK1648" s="237"/>
      <c r="CL1648" s="237"/>
      <c r="CM1648" s="237"/>
      <c r="CN1648" s="237"/>
      <c r="CO1648" s="237"/>
      <c r="CP1648" s="237"/>
      <c r="CQ1648" s="237"/>
      <c r="CR1648" s="237"/>
      <c r="CS1648" s="237"/>
      <c r="CT1648" s="237"/>
      <c r="CU1648" s="237"/>
      <c r="CV1648" s="237"/>
      <c r="CW1648" s="237"/>
      <c r="CX1648" s="237"/>
      <c r="CY1648" s="237"/>
      <c r="CZ1648" s="237"/>
      <c r="DA1648" s="237"/>
      <c r="DB1648" s="237"/>
      <c r="DC1648" s="237"/>
      <c r="DD1648" s="237"/>
      <c r="DE1648" s="237"/>
      <c r="DF1648" s="237"/>
      <c r="DG1648" s="237"/>
      <c r="DH1648" s="237"/>
      <c r="DI1648" s="237"/>
      <c r="DJ1648" s="237"/>
      <c r="DK1648" s="237"/>
      <c r="DL1648" s="237"/>
      <c r="DM1648" s="237"/>
      <c r="DN1648" s="237"/>
      <c r="DO1648" s="237"/>
      <c r="DP1648" s="237"/>
      <c r="DQ1648" s="237"/>
      <c r="DR1648" s="237"/>
      <c r="DS1648" s="237"/>
      <c r="DT1648" s="237"/>
      <c r="DU1648" s="237"/>
      <c r="DV1648" s="237"/>
      <c r="DW1648" s="237"/>
      <c r="DX1648" s="237"/>
      <c r="DY1648" s="237"/>
      <c r="DZ1648" s="237"/>
      <c r="EA1648" s="237"/>
      <c r="EB1648" s="237"/>
      <c r="EC1648" s="237"/>
      <c r="ED1648" s="237"/>
      <c r="EE1648" s="237"/>
      <c r="EF1648" s="237"/>
      <c r="EG1648" s="237"/>
      <c r="EH1648" s="237"/>
      <c r="EI1648" s="237"/>
      <c r="EJ1648" s="237"/>
      <c r="EK1648" s="237"/>
      <c r="EL1648" s="237"/>
      <c r="EM1648" s="237"/>
      <c r="EN1648" s="237"/>
      <c r="EO1648" s="237"/>
      <c r="EP1648" s="237"/>
      <c r="EQ1648" s="237"/>
      <c r="ER1648" s="237"/>
      <c r="ES1648" s="237"/>
      <c r="ET1648" s="237"/>
      <c r="EU1648" s="237"/>
      <c r="EV1648" s="237"/>
      <c r="EW1648" s="237"/>
      <c r="EX1648" s="237"/>
      <c r="EY1648" s="237"/>
      <c r="EZ1648" s="237"/>
      <c r="FA1648" s="237"/>
      <c r="FB1648" s="237"/>
      <c r="FC1648" s="237"/>
      <c r="FD1648" s="237"/>
      <c r="FE1648" s="237"/>
      <c r="FF1648" s="237"/>
      <c r="FG1648" s="237"/>
      <c r="FH1648" s="237"/>
      <c r="FI1648" s="237"/>
      <c r="FJ1648" s="237"/>
      <c r="FK1648" s="237"/>
      <c r="FL1648" s="237"/>
      <c r="FM1648" s="237"/>
      <c r="FN1648" s="237"/>
      <c r="FO1648" s="237"/>
      <c r="FP1648" s="237"/>
      <c r="FQ1648" s="237"/>
      <c r="FR1648" s="237"/>
      <c r="FS1648" s="237"/>
      <c r="FT1648" s="237"/>
      <c r="FU1648" s="237"/>
      <c r="FV1648" s="237"/>
      <c r="FW1648" s="237"/>
      <c r="FX1648" s="237"/>
      <c r="FY1648" s="237"/>
      <c r="FZ1648" s="237"/>
      <c r="GA1648" s="237"/>
      <c r="GB1648" s="237"/>
      <c r="GC1648" s="237"/>
      <c r="GD1648" s="237"/>
      <c r="GE1648" s="237"/>
      <c r="GF1648" s="237"/>
      <c r="GG1648" s="237"/>
      <c r="GH1648" s="237"/>
      <c r="GI1648" s="237"/>
      <c r="GJ1648" s="237"/>
      <c r="GK1648" s="237"/>
      <c r="GL1648" s="237"/>
      <c r="GM1648" s="237"/>
      <c r="GN1648" s="237"/>
      <c r="GO1648" s="237"/>
      <c r="GP1648" s="237"/>
      <c r="GQ1648" s="237"/>
    </row>
    <row r="1649" spans="1:199" s="81" customFormat="1" ht="15" hidden="1">
      <c r="A1649" s="176" t="s">
        <v>3524</v>
      </c>
      <c r="B1649" s="241" t="s">
        <v>6812</v>
      </c>
      <c r="C1649" s="242">
        <v>0</v>
      </c>
      <c r="D1649" s="242">
        <v>0</v>
      </c>
      <c r="E1649" s="242">
        <v>0</v>
      </c>
      <c r="F1649" s="242">
        <v>0</v>
      </c>
      <c r="G1649" s="242">
        <v>0</v>
      </c>
      <c r="H1649" s="242">
        <v>0</v>
      </c>
      <c r="I1649" s="242">
        <v>0</v>
      </c>
      <c r="J1649" s="242">
        <v>0</v>
      </c>
      <c r="K1649" s="242">
        <v>0</v>
      </c>
      <c r="L1649" s="242">
        <v>0</v>
      </c>
      <c r="M1649" s="242">
        <v>0</v>
      </c>
      <c r="N1649" s="242">
        <v>0</v>
      </c>
      <c r="O1649" s="242">
        <v>0</v>
      </c>
      <c r="P1649" s="28"/>
      <c r="Q1649" s="242">
        <f>SUM(D1649:O1649)</f>
        <v>0</v>
      </c>
      <c r="R1649" s="242">
        <f>IF($R$19&lt;1,0,Q1649/$R$19)</f>
        <v>0</v>
      </c>
      <c r="S1649" s="243"/>
      <c r="T1649" s="351">
        <f>IF(Q1649=0,0,1)+IF(C1649=0,0,1)+IF(D1649=0,0,1)+IF(E1649=0,0,1)+IF(F1649=0,0,1)+IF(G1649=0,0,1)+IF(H1649=0,0,1)+IF(I1649=0,0,1)+IF(J1649=0,0,1)+IF(K1649=0,0,1)+IF(L1649=0,0,1)+IF(M1649=0,0,1)+IF(N1649=0,0,1)+IF(O1649=0,0,1)</f>
        <v>0</v>
      </c>
      <c r="U1649" s="237"/>
      <c r="V1649" s="237"/>
      <c r="W1649" s="237"/>
      <c r="X1649" s="237"/>
      <c r="Y1649" s="237"/>
      <c r="Z1649" s="237"/>
      <c r="AA1649" s="237"/>
      <c r="AB1649" s="237"/>
      <c r="AC1649" s="237"/>
      <c r="AD1649" s="237"/>
      <c r="AE1649" s="237"/>
      <c r="AF1649" s="237"/>
      <c r="AG1649" s="237"/>
      <c r="AH1649" s="237"/>
      <c r="AI1649" s="237"/>
      <c r="AJ1649" s="237"/>
      <c r="AK1649" s="237"/>
      <c r="AL1649" s="237"/>
      <c r="AM1649" s="237"/>
      <c r="AN1649" s="237"/>
      <c r="AO1649" s="237"/>
      <c r="AP1649" s="237"/>
      <c r="AQ1649" s="237"/>
      <c r="AR1649" s="237"/>
      <c r="AS1649" s="237"/>
      <c r="AT1649" s="237"/>
      <c r="AU1649" s="237"/>
      <c r="AV1649" s="237"/>
      <c r="AW1649" s="237"/>
      <c r="AX1649" s="237"/>
      <c r="AY1649" s="237"/>
      <c r="AZ1649" s="237"/>
      <c r="BA1649" s="237"/>
      <c r="BB1649" s="237"/>
      <c r="BC1649" s="237"/>
      <c r="BD1649" s="237"/>
      <c r="BE1649" s="237"/>
      <c r="BF1649" s="237"/>
      <c r="BG1649" s="237"/>
      <c r="BH1649" s="237"/>
      <c r="BI1649" s="237"/>
      <c r="BJ1649" s="237"/>
      <c r="BK1649" s="237"/>
      <c r="BL1649" s="237"/>
      <c r="BM1649" s="237"/>
      <c r="BN1649" s="237"/>
      <c r="BO1649" s="237"/>
      <c r="BP1649" s="237"/>
      <c r="BQ1649" s="237"/>
      <c r="BR1649" s="237"/>
      <c r="BS1649" s="237"/>
      <c r="BT1649" s="237"/>
      <c r="BU1649" s="237"/>
      <c r="BV1649" s="237"/>
      <c r="BW1649" s="237"/>
      <c r="BX1649" s="237"/>
      <c r="BY1649" s="237"/>
      <c r="BZ1649" s="237"/>
      <c r="CA1649" s="237"/>
      <c r="CB1649" s="237"/>
      <c r="CC1649" s="237"/>
      <c r="CD1649" s="237"/>
      <c r="CE1649" s="237"/>
      <c r="CF1649" s="237"/>
      <c r="CG1649" s="237"/>
      <c r="CH1649" s="237"/>
      <c r="CI1649" s="237"/>
      <c r="CJ1649" s="237"/>
      <c r="CK1649" s="237"/>
      <c r="CL1649" s="237"/>
      <c r="CM1649" s="237"/>
      <c r="CN1649" s="237"/>
      <c r="CO1649" s="237"/>
      <c r="CP1649" s="237"/>
      <c r="CQ1649" s="237"/>
      <c r="CR1649" s="237"/>
      <c r="CS1649" s="237"/>
      <c r="CT1649" s="237"/>
      <c r="CU1649" s="237"/>
      <c r="CV1649" s="237"/>
      <c r="CW1649" s="237"/>
      <c r="CX1649" s="237"/>
      <c r="CY1649" s="237"/>
      <c r="CZ1649" s="237"/>
      <c r="DA1649" s="237"/>
      <c r="DB1649" s="237"/>
      <c r="DC1649" s="237"/>
      <c r="DD1649" s="237"/>
      <c r="DE1649" s="237"/>
      <c r="DF1649" s="237"/>
      <c r="DG1649" s="237"/>
      <c r="DH1649" s="237"/>
      <c r="DI1649" s="237"/>
      <c r="DJ1649" s="237"/>
      <c r="DK1649" s="237"/>
      <c r="DL1649" s="237"/>
      <c r="DM1649" s="237"/>
      <c r="DN1649" s="237"/>
      <c r="DO1649" s="237"/>
      <c r="DP1649" s="237"/>
      <c r="DQ1649" s="237"/>
      <c r="DR1649" s="237"/>
      <c r="DS1649" s="237"/>
      <c r="DT1649" s="237"/>
      <c r="DU1649" s="237"/>
      <c r="DV1649" s="237"/>
      <c r="DW1649" s="237"/>
      <c r="DX1649" s="237"/>
      <c r="DY1649" s="237"/>
      <c r="DZ1649" s="237"/>
      <c r="EA1649" s="237"/>
      <c r="EB1649" s="237"/>
      <c r="EC1649" s="237"/>
      <c r="ED1649" s="237"/>
      <c r="EE1649" s="237"/>
      <c r="EF1649" s="237"/>
      <c r="EG1649" s="237"/>
      <c r="EH1649" s="237"/>
      <c r="EI1649" s="237"/>
      <c r="EJ1649" s="237"/>
      <c r="EK1649" s="237"/>
      <c r="EL1649" s="237"/>
      <c r="EM1649" s="237"/>
      <c r="EN1649" s="237"/>
      <c r="EO1649" s="237"/>
      <c r="EP1649" s="237"/>
      <c r="EQ1649" s="237"/>
      <c r="ER1649" s="237"/>
      <c r="ES1649" s="237"/>
      <c r="ET1649" s="237"/>
      <c r="EU1649" s="237"/>
      <c r="EV1649" s="237"/>
      <c r="EW1649" s="237"/>
      <c r="EX1649" s="237"/>
      <c r="EY1649" s="237"/>
      <c r="EZ1649" s="237"/>
      <c r="FA1649" s="237"/>
      <c r="FB1649" s="237"/>
      <c r="FC1649" s="237"/>
      <c r="FD1649" s="237"/>
      <c r="FE1649" s="237"/>
      <c r="FF1649" s="237"/>
      <c r="FG1649" s="237"/>
      <c r="FH1649" s="237"/>
      <c r="FI1649" s="237"/>
      <c r="FJ1649" s="237"/>
      <c r="FK1649" s="237"/>
      <c r="FL1649" s="237"/>
      <c r="FM1649" s="237"/>
      <c r="FN1649" s="237"/>
      <c r="FO1649" s="237"/>
      <c r="FP1649" s="237"/>
      <c r="FQ1649" s="237"/>
      <c r="FR1649" s="237"/>
      <c r="FS1649" s="237"/>
      <c r="FT1649" s="237"/>
      <c r="FU1649" s="237"/>
      <c r="FV1649" s="237"/>
      <c r="FW1649" s="237"/>
      <c r="FX1649" s="237"/>
      <c r="FY1649" s="237"/>
      <c r="FZ1649" s="237"/>
      <c r="GA1649" s="237"/>
      <c r="GB1649" s="237"/>
      <c r="GC1649" s="237"/>
      <c r="GD1649" s="237"/>
      <c r="GE1649" s="237"/>
      <c r="GF1649" s="237"/>
      <c r="GG1649" s="237"/>
      <c r="GH1649" s="237"/>
      <c r="GI1649" s="237"/>
      <c r="GJ1649" s="237"/>
      <c r="GK1649" s="237"/>
      <c r="GL1649" s="237"/>
      <c r="GM1649" s="237"/>
      <c r="GN1649" s="237"/>
      <c r="GO1649" s="237"/>
      <c r="GP1649" s="237"/>
      <c r="GQ1649" s="237"/>
    </row>
    <row r="1650" spans="1:199" s="81" customFormat="1" ht="15" hidden="1">
      <c r="A1650" s="176" t="s">
        <v>3525</v>
      </c>
      <c r="B1650" s="241" t="s">
        <v>6813</v>
      </c>
      <c r="C1650" s="242">
        <v>0</v>
      </c>
      <c r="D1650" s="242">
        <v>0</v>
      </c>
      <c r="E1650" s="242">
        <v>0</v>
      </c>
      <c r="F1650" s="242">
        <v>0</v>
      </c>
      <c r="G1650" s="242">
        <v>0</v>
      </c>
      <c r="H1650" s="242">
        <v>0</v>
      </c>
      <c r="I1650" s="242">
        <v>0</v>
      </c>
      <c r="J1650" s="242">
        <v>0</v>
      </c>
      <c r="K1650" s="242">
        <v>0</v>
      </c>
      <c r="L1650" s="242">
        <v>0</v>
      </c>
      <c r="M1650" s="242">
        <v>0</v>
      </c>
      <c r="N1650" s="242">
        <v>0</v>
      </c>
      <c r="O1650" s="242">
        <v>0</v>
      </c>
      <c r="P1650" s="28"/>
      <c r="Q1650" s="242">
        <f>SUM(D1650:O1650)</f>
        <v>0</v>
      </c>
      <c r="R1650" s="242">
        <f>IF($R$19&lt;1,0,Q1650/$R$19)</f>
        <v>0</v>
      </c>
      <c r="S1650" s="243"/>
      <c r="T1650" s="351">
        <f>IF(Q1650=0,0,1)+IF(C1650=0,0,1)+IF(D1650=0,0,1)+IF(E1650=0,0,1)+IF(F1650=0,0,1)+IF(G1650=0,0,1)+IF(H1650=0,0,1)+IF(I1650=0,0,1)+IF(J1650=0,0,1)+IF(K1650=0,0,1)+IF(L1650=0,0,1)+IF(M1650=0,0,1)+IF(N1650=0,0,1)+IF(O1650=0,0,1)</f>
        <v>0</v>
      </c>
      <c r="U1650" s="237"/>
      <c r="V1650" s="237"/>
      <c r="W1650" s="237"/>
      <c r="X1650" s="237"/>
      <c r="Y1650" s="237"/>
      <c r="Z1650" s="237"/>
      <c r="AA1650" s="237"/>
      <c r="AB1650" s="237"/>
      <c r="AC1650" s="237"/>
      <c r="AD1650" s="237"/>
      <c r="AE1650" s="237"/>
      <c r="AF1650" s="237"/>
      <c r="AG1650" s="237"/>
      <c r="AH1650" s="237"/>
      <c r="AI1650" s="237"/>
      <c r="AJ1650" s="237"/>
      <c r="AK1650" s="237"/>
      <c r="AL1650" s="237"/>
      <c r="AM1650" s="237"/>
      <c r="AN1650" s="237"/>
      <c r="AO1650" s="237"/>
      <c r="AP1650" s="237"/>
      <c r="AQ1650" s="237"/>
      <c r="AR1650" s="237"/>
      <c r="AS1650" s="237"/>
      <c r="AT1650" s="237"/>
      <c r="AU1650" s="237"/>
      <c r="AV1650" s="237"/>
      <c r="AW1650" s="237"/>
      <c r="AX1650" s="237"/>
      <c r="AY1650" s="237"/>
      <c r="AZ1650" s="237"/>
      <c r="BA1650" s="237"/>
      <c r="BB1650" s="237"/>
      <c r="BC1650" s="237"/>
      <c r="BD1650" s="237"/>
      <c r="BE1650" s="237"/>
      <c r="BF1650" s="237"/>
      <c r="BG1650" s="237"/>
      <c r="BH1650" s="237"/>
      <c r="BI1650" s="237"/>
      <c r="BJ1650" s="237"/>
      <c r="BK1650" s="237"/>
      <c r="BL1650" s="237"/>
      <c r="BM1650" s="237"/>
      <c r="BN1650" s="237"/>
      <c r="BO1650" s="237"/>
      <c r="BP1650" s="237"/>
      <c r="BQ1650" s="237"/>
      <c r="BR1650" s="237"/>
      <c r="BS1650" s="237"/>
      <c r="BT1650" s="237"/>
      <c r="BU1650" s="237"/>
      <c r="BV1650" s="237"/>
      <c r="BW1650" s="237"/>
      <c r="BX1650" s="237"/>
      <c r="BY1650" s="237"/>
      <c r="BZ1650" s="237"/>
      <c r="CA1650" s="237"/>
      <c r="CB1650" s="237"/>
      <c r="CC1650" s="237"/>
      <c r="CD1650" s="237"/>
      <c r="CE1650" s="237"/>
      <c r="CF1650" s="237"/>
      <c r="CG1650" s="237"/>
      <c r="CH1650" s="237"/>
      <c r="CI1650" s="237"/>
      <c r="CJ1650" s="237"/>
      <c r="CK1650" s="237"/>
      <c r="CL1650" s="237"/>
      <c r="CM1650" s="237"/>
      <c r="CN1650" s="237"/>
      <c r="CO1650" s="237"/>
      <c r="CP1650" s="237"/>
      <c r="CQ1650" s="237"/>
      <c r="CR1650" s="237"/>
      <c r="CS1650" s="237"/>
      <c r="CT1650" s="237"/>
      <c r="CU1650" s="237"/>
      <c r="CV1650" s="237"/>
      <c r="CW1650" s="237"/>
      <c r="CX1650" s="237"/>
      <c r="CY1650" s="237"/>
      <c r="CZ1650" s="237"/>
      <c r="DA1650" s="237"/>
      <c r="DB1650" s="237"/>
      <c r="DC1650" s="237"/>
      <c r="DD1650" s="237"/>
      <c r="DE1650" s="237"/>
      <c r="DF1650" s="237"/>
      <c r="DG1650" s="237"/>
      <c r="DH1650" s="237"/>
      <c r="DI1650" s="237"/>
      <c r="DJ1650" s="237"/>
      <c r="DK1650" s="237"/>
      <c r="DL1650" s="237"/>
      <c r="DM1650" s="237"/>
      <c r="DN1650" s="237"/>
      <c r="DO1650" s="237"/>
      <c r="DP1650" s="237"/>
      <c r="DQ1650" s="237"/>
      <c r="DR1650" s="237"/>
      <c r="DS1650" s="237"/>
      <c r="DT1650" s="237"/>
      <c r="DU1650" s="237"/>
      <c r="DV1650" s="237"/>
      <c r="DW1650" s="237"/>
      <c r="DX1650" s="237"/>
      <c r="DY1650" s="237"/>
      <c r="DZ1650" s="237"/>
      <c r="EA1650" s="237"/>
      <c r="EB1650" s="237"/>
      <c r="EC1650" s="237"/>
      <c r="ED1650" s="237"/>
      <c r="EE1650" s="237"/>
      <c r="EF1650" s="237"/>
      <c r="EG1650" s="237"/>
      <c r="EH1650" s="237"/>
      <c r="EI1650" s="237"/>
      <c r="EJ1650" s="237"/>
      <c r="EK1650" s="237"/>
      <c r="EL1650" s="237"/>
      <c r="EM1650" s="237"/>
      <c r="EN1650" s="237"/>
      <c r="EO1650" s="237"/>
      <c r="EP1650" s="237"/>
      <c r="EQ1650" s="237"/>
      <c r="ER1650" s="237"/>
      <c r="ES1650" s="237"/>
      <c r="ET1650" s="237"/>
      <c r="EU1650" s="237"/>
      <c r="EV1650" s="237"/>
      <c r="EW1650" s="237"/>
      <c r="EX1650" s="237"/>
      <c r="EY1650" s="237"/>
      <c r="EZ1650" s="237"/>
      <c r="FA1650" s="237"/>
      <c r="FB1650" s="237"/>
      <c r="FC1650" s="237"/>
      <c r="FD1650" s="237"/>
      <c r="FE1650" s="237"/>
      <c r="FF1650" s="237"/>
      <c r="FG1650" s="237"/>
      <c r="FH1650" s="237"/>
      <c r="FI1650" s="237"/>
      <c r="FJ1650" s="237"/>
      <c r="FK1650" s="237"/>
      <c r="FL1650" s="237"/>
      <c r="FM1650" s="237"/>
      <c r="FN1650" s="237"/>
      <c r="FO1650" s="237"/>
      <c r="FP1650" s="237"/>
      <c r="FQ1650" s="237"/>
      <c r="FR1650" s="237"/>
      <c r="FS1650" s="237"/>
      <c r="FT1650" s="237"/>
      <c r="FU1650" s="237"/>
      <c r="FV1650" s="237"/>
      <c r="FW1650" s="237"/>
      <c r="FX1650" s="237"/>
      <c r="FY1650" s="237"/>
      <c r="FZ1650" s="237"/>
      <c r="GA1650" s="237"/>
      <c r="GB1650" s="237"/>
      <c r="GC1650" s="237"/>
      <c r="GD1650" s="237"/>
      <c r="GE1650" s="237"/>
      <c r="GF1650" s="237"/>
      <c r="GG1650" s="237"/>
      <c r="GH1650" s="237"/>
      <c r="GI1650" s="237"/>
      <c r="GJ1650" s="237"/>
      <c r="GK1650" s="237"/>
      <c r="GL1650" s="237"/>
      <c r="GM1650" s="237"/>
      <c r="GN1650" s="237"/>
      <c r="GO1650" s="237"/>
      <c r="GP1650" s="237"/>
      <c r="GQ1650" s="237"/>
    </row>
    <row r="1651" spans="1:199" s="81" customFormat="1" ht="15" hidden="1">
      <c r="A1651" s="176" t="s">
        <v>3526</v>
      </c>
      <c r="B1651" s="241" t="s">
        <v>6814</v>
      </c>
      <c r="C1651" s="242">
        <v>0</v>
      </c>
      <c r="D1651" s="242">
        <v>0</v>
      </c>
      <c r="E1651" s="242">
        <v>0</v>
      </c>
      <c r="F1651" s="242">
        <v>0</v>
      </c>
      <c r="G1651" s="242">
        <v>0</v>
      </c>
      <c r="H1651" s="242">
        <v>0</v>
      </c>
      <c r="I1651" s="242">
        <v>0</v>
      </c>
      <c r="J1651" s="242">
        <v>0</v>
      </c>
      <c r="K1651" s="242">
        <v>0</v>
      </c>
      <c r="L1651" s="242">
        <v>0</v>
      </c>
      <c r="M1651" s="242">
        <v>0</v>
      </c>
      <c r="N1651" s="242">
        <v>0</v>
      </c>
      <c r="O1651" s="242">
        <v>0</v>
      </c>
      <c r="P1651" s="28"/>
      <c r="Q1651" s="242">
        <f>SUM(D1651:O1651)</f>
        <v>0</v>
      </c>
      <c r="R1651" s="242">
        <f>IF($R$19&lt;1,0,Q1651/$R$19)</f>
        <v>0</v>
      </c>
      <c r="S1651" s="243"/>
      <c r="T1651" s="351">
        <f>IF(Q1651=0,0,1)+IF(C1651=0,0,1)+IF(D1651=0,0,1)+IF(E1651=0,0,1)+IF(F1651=0,0,1)+IF(G1651=0,0,1)+IF(H1651=0,0,1)+IF(I1651=0,0,1)+IF(J1651=0,0,1)+IF(K1651=0,0,1)+IF(L1651=0,0,1)+IF(M1651=0,0,1)+IF(N1651=0,0,1)+IF(O1651=0,0,1)</f>
        <v>0</v>
      </c>
      <c r="U1651" s="237"/>
      <c r="V1651" s="237"/>
      <c r="W1651" s="237"/>
      <c r="X1651" s="237"/>
      <c r="Y1651" s="237"/>
      <c r="Z1651" s="237"/>
      <c r="AA1651" s="237"/>
      <c r="AB1651" s="237"/>
      <c r="AC1651" s="237"/>
      <c r="AD1651" s="237"/>
      <c r="AE1651" s="237"/>
      <c r="AF1651" s="237"/>
      <c r="AG1651" s="237"/>
      <c r="AH1651" s="237"/>
      <c r="AI1651" s="237"/>
      <c r="AJ1651" s="237"/>
      <c r="AK1651" s="237"/>
      <c r="AL1651" s="237"/>
      <c r="AM1651" s="237"/>
      <c r="AN1651" s="237"/>
      <c r="AO1651" s="237"/>
      <c r="AP1651" s="237"/>
      <c r="AQ1651" s="237"/>
      <c r="AR1651" s="237"/>
      <c r="AS1651" s="237"/>
      <c r="AT1651" s="237"/>
      <c r="AU1651" s="237"/>
      <c r="AV1651" s="237"/>
      <c r="AW1651" s="237"/>
      <c r="AX1651" s="237"/>
      <c r="AY1651" s="237"/>
      <c r="AZ1651" s="237"/>
      <c r="BA1651" s="237"/>
      <c r="BB1651" s="237"/>
      <c r="BC1651" s="237"/>
      <c r="BD1651" s="237"/>
      <c r="BE1651" s="237"/>
      <c r="BF1651" s="237"/>
      <c r="BG1651" s="237"/>
      <c r="BH1651" s="237"/>
      <c r="BI1651" s="237"/>
      <c r="BJ1651" s="237"/>
      <c r="BK1651" s="237"/>
      <c r="BL1651" s="237"/>
      <c r="BM1651" s="237"/>
      <c r="BN1651" s="237"/>
      <c r="BO1651" s="237"/>
      <c r="BP1651" s="237"/>
      <c r="BQ1651" s="237"/>
      <c r="BR1651" s="237"/>
      <c r="BS1651" s="237"/>
      <c r="BT1651" s="237"/>
      <c r="BU1651" s="237"/>
      <c r="BV1651" s="237"/>
      <c r="BW1651" s="237"/>
      <c r="BX1651" s="237"/>
      <c r="BY1651" s="237"/>
      <c r="BZ1651" s="237"/>
      <c r="CA1651" s="237"/>
      <c r="CB1651" s="237"/>
      <c r="CC1651" s="237"/>
      <c r="CD1651" s="237"/>
      <c r="CE1651" s="237"/>
      <c r="CF1651" s="237"/>
      <c r="CG1651" s="237"/>
      <c r="CH1651" s="237"/>
      <c r="CI1651" s="237"/>
      <c r="CJ1651" s="237"/>
      <c r="CK1651" s="237"/>
      <c r="CL1651" s="237"/>
      <c r="CM1651" s="237"/>
      <c r="CN1651" s="237"/>
      <c r="CO1651" s="237"/>
      <c r="CP1651" s="237"/>
      <c r="CQ1651" s="237"/>
      <c r="CR1651" s="237"/>
      <c r="CS1651" s="237"/>
      <c r="CT1651" s="237"/>
      <c r="CU1651" s="237"/>
      <c r="CV1651" s="237"/>
      <c r="CW1651" s="237"/>
      <c r="CX1651" s="237"/>
      <c r="CY1651" s="237"/>
      <c r="CZ1651" s="237"/>
      <c r="DA1651" s="237"/>
      <c r="DB1651" s="237"/>
      <c r="DC1651" s="237"/>
      <c r="DD1651" s="237"/>
      <c r="DE1651" s="237"/>
      <c r="DF1651" s="237"/>
      <c r="DG1651" s="237"/>
      <c r="DH1651" s="237"/>
      <c r="DI1651" s="237"/>
      <c r="DJ1651" s="237"/>
      <c r="DK1651" s="237"/>
      <c r="DL1651" s="237"/>
      <c r="DM1651" s="237"/>
      <c r="DN1651" s="237"/>
      <c r="DO1651" s="237"/>
      <c r="DP1651" s="237"/>
      <c r="DQ1651" s="237"/>
      <c r="DR1651" s="237"/>
      <c r="DS1651" s="237"/>
      <c r="DT1651" s="237"/>
      <c r="DU1651" s="237"/>
      <c r="DV1651" s="237"/>
      <c r="DW1651" s="237"/>
      <c r="DX1651" s="237"/>
      <c r="DY1651" s="237"/>
      <c r="DZ1651" s="237"/>
      <c r="EA1651" s="237"/>
      <c r="EB1651" s="237"/>
      <c r="EC1651" s="237"/>
      <c r="ED1651" s="237"/>
      <c r="EE1651" s="237"/>
      <c r="EF1651" s="237"/>
      <c r="EG1651" s="237"/>
      <c r="EH1651" s="237"/>
      <c r="EI1651" s="237"/>
      <c r="EJ1651" s="237"/>
      <c r="EK1651" s="237"/>
      <c r="EL1651" s="237"/>
      <c r="EM1651" s="237"/>
      <c r="EN1651" s="237"/>
      <c r="EO1651" s="237"/>
      <c r="EP1651" s="237"/>
      <c r="EQ1651" s="237"/>
      <c r="ER1651" s="237"/>
      <c r="ES1651" s="237"/>
      <c r="ET1651" s="237"/>
      <c r="EU1651" s="237"/>
      <c r="EV1651" s="237"/>
      <c r="EW1651" s="237"/>
      <c r="EX1651" s="237"/>
      <c r="EY1651" s="237"/>
      <c r="EZ1651" s="237"/>
      <c r="FA1651" s="237"/>
      <c r="FB1651" s="237"/>
      <c r="FC1651" s="237"/>
      <c r="FD1651" s="237"/>
      <c r="FE1651" s="237"/>
      <c r="FF1651" s="237"/>
      <c r="FG1651" s="237"/>
      <c r="FH1651" s="237"/>
      <c r="FI1651" s="237"/>
      <c r="FJ1651" s="237"/>
      <c r="FK1651" s="237"/>
      <c r="FL1651" s="237"/>
      <c r="FM1651" s="237"/>
      <c r="FN1651" s="237"/>
      <c r="FO1651" s="237"/>
      <c r="FP1651" s="237"/>
      <c r="FQ1651" s="237"/>
      <c r="FR1651" s="237"/>
      <c r="FS1651" s="237"/>
      <c r="FT1651" s="237"/>
      <c r="FU1651" s="237"/>
      <c r="FV1651" s="237"/>
      <c r="FW1651" s="237"/>
      <c r="FX1651" s="237"/>
      <c r="FY1651" s="237"/>
      <c r="FZ1651" s="237"/>
      <c r="GA1651" s="237"/>
      <c r="GB1651" s="237"/>
      <c r="GC1651" s="237"/>
      <c r="GD1651" s="237"/>
      <c r="GE1651" s="237"/>
      <c r="GF1651" s="237"/>
      <c r="GG1651" s="237"/>
      <c r="GH1651" s="237"/>
      <c r="GI1651" s="237"/>
      <c r="GJ1651" s="237"/>
      <c r="GK1651" s="237"/>
      <c r="GL1651" s="237"/>
      <c r="GM1651" s="237"/>
      <c r="GN1651" s="237"/>
      <c r="GO1651" s="237"/>
      <c r="GP1651" s="237"/>
      <c r="GQ1651" s="237"/>
    </row>
    <row r="1652" spans="1:199" s="81" customFormat="1" ht="15" hidden="1">
      <c r="A1652" s="176" t="s">
        <v>3527</v>
      </c>
      <c r="B1652" s="241" t="s">
        <v>6815</v>
      </c>
      <c r="C1652" s="242">
        <v>0</v>
      </c>
      <c r="D1652" s="242">
        <v>0</v>
      </c>
      <c r="E1652" s="242">
        <v>0</v>
      </c>
      <c r="F1652" s="242">
        <v>0</v>
      </c>
      <c r="G1652" s="242">
        <v>0</v>
      </c>
      <c r="H1652" s="242">
        <v>0</v>
      </c>
      <c r="I1652" s="242">
        <v>0</v>
      </c>
      <c r="J1652" s="242">
        <v>0</v>
      </c>
      <c r="K1652" s="242">
        <v>0</v>
      </c>
      <c r="L1652" s="242">
        <v>0</v>
      </c>
      <c r="M1652" s="242">
        <v>0</v>
      </c>
      <c r="N1652" s="242">
        <v>0</v>
      </c>
      <c r="O1652" s="242">
        <v>0</v>
      </c>
      <c r="P1652" s="28"/>
      <c r="Q1652" s="242">
        <f>SUM(D1652:O1652)</f>
        <v>0</v>
      </c>
      <c r="R1652" s="242">
        <f>IF($R$19&lt;1,0,Q1652/$R$19)</f>
        <v>0</v>
      </c>
      <c r="S1652" s="243"/>
      <c r="T1652" s="351">
        <f>IF(Q1652=0,0,1)+IF(C1652=0,0,1)+IF(D1652=0,0,1)+IF(E1652=0,0,1)+IF(F1652=0,0,1)+IF(G1652=0,0,1)+IF(H1652=0,0,1)+IF(I1652=0,0,1)+IF(J1652=0,0,1)+IF(K1652=0,0,1)+IF(L1652=0,0,1)+IF(M1652=0,0,1)+IF(N1652=0,0,1)+IF(O1652=0,0,1)</f>
        <v>0</v>
      </c>
      <c r="U1652" s="237"/>
      <c r="V1652" s="237"/>
      <c r="W1652" s="237"/>
      <c r="X1652" s="237"/>
      <c r="Y1652" s="237"/>
      <c r="Z1652" s="237"/>
      <c r="AA1652" s="237"/>
      <c r="AB1652" s="237"/>
      <c r="AC1652" s="237"/>
      <c r="AD1652" s="237"/>
      <c r="AE1652" s="237"/>
      <c r="AF1652" s="237"/>
      <c r="AG1652" s="237"/>
      <c r="AH1652" s="237"/>
      <c r="AI1652" s="237"/>
      <c r="AJ1652" s="237"/>
      <c r="AK1652" s="237"/>
      <c r="AL1652" s="237"/>
      <c r="AM1652" s="237"/>
      <c r="AN1652" s="237"/>
      <c r="AO1652" s="237"/>
      <c r="AP1652" s="237"/>
      <c r="AQ1652" s="237"/>
      <c r="AR1652" s="237"/>
      <c r="AS1652" s="237"/>
      <c r="AT1652" s="237"/>
      <c r="AU1652" s="237"/>
      <c r="AV1652" s="237"/>
      <c r="AW1652" s="237"/>
      <c r="AX1652" s="237"/>
      <c r="AY1652" s="237"/>
      <c r="AZ1652" s="237"/>
      <c r="BA1652" s="237"/>
      <c r="BB1652" s="237"/>
      <c r="BC1652" s="237"/>
      <c r="BD1652" s="237"/>
      <c r="BE1652" s="237"/>
      <c r="BF1652" s="237"/>
      <c r="BG1652" s="237"/>
      <c r="BH1652" s="237"/>
      <c r="BI1652" s="237"/>
      <c r="BJ1652" s="237"/>
      <c r="BK1652" s="237"/>
      <c r="BL1652" s="237"/>
      <c r="BM1652" s="237"/>
      <c r="BN1652" s="237"/>
      <c r="BO1652" s="237"/>
      <c r="BP1652" s="237"/>
      <c r="BQ1652" s="237"/>
      <c r="BR1652" s="237"/>
      <c r="BS1652" s="237"/>
      <c r="BT1652" s="237"/>
      <c r="BU1652" s="237"/>
      <c r="BV1652" s="237"/>
      <c r="BW1652" s="237"/>
      <c r="BX1652" s="237"/>
      <c r="BY1652" s="237"/>
      <c r="BZ1652" s="237"/>
      <c r="CA1652" s="237"/>
      <c r="CB1652" s="237"/>
      <c r="CC1652" s="237"/>
      <c r="CD1652" s="237"/>
      <c r="CE1652" s="237"/>
      <c r="CF1652" s="237"/>
      <c r="CG1652" s="237"/>
      <c r="CH1652" s="237"/>
      <c r="CI1652" s="237"/>
      <c r="CJ1652" s="237"/>
      <c r="CK1652" s="237"/>
      <c r="CL1652" s="237"/>
      <c r="CM1652" s="237"/>
      <c r="CN1652" s="237"/>
      <c r="CO1652" s="237"/>
      <c r="CP1652" s="237"/>
      <c r="CQ1652" s="237"/>
      <c r="CR1652" s="237"/>
      <c r="CS1652" s="237"/>
      <c r="CT1652" s="237"/>
      <c r="CU1652" s="237"/>
      <c r="CV1652" s="237"/>
      <c r="CW1652" s="237"/>
      <c r="CX1652" s="237"/>
      <c r="CY1652" s="237"/>
      <c r="CZ1652" s="237"/>
      <c r="DA1652" s="237"/>
      <c r="DB1652" s="237"/>
      <c r="DC1652" s="237"/>
      <c r="DD1652" s="237"/>
      <c r="DE1652" s="237"/>
      <c r="DF1652" s="237"/>
      <c r="DG1652" s="237"/>
      <c r="DH1652" s="237"/>
      <c r="DI1652" s="237"/>
      <c r="DJ1652" s="237"/>
      <c r="DK1652" s="237"/>
      <c r="DL1652" s="237"/>
      <c r="DM1652" s="237"/>
      <c r="DN1652" s="237"/>
      <c r="DO1652" s="237"/>
      <c r="DP1652" s="237"/>
      <c r="DQ1652" s="237"/>
      <c r="DR1652" s="237"/>
      <c r="DS1652" s="237"/>
      <c r="DT1652" s="237"/>
      <c r="DU1652" s="237"/>
      <c r="DV1652" s="237"/>
      <c r="DW1652" s="237"/>
      <c r="DX1652" s="237"/>
      <c r="DY1652" s="237"/>
      <c r="DZ1652" s="237"/>
      <c r="EA1652" s="237"/>
      <c r="EB1652" s="237"/>
      <c r="EC1652" s="237"/>
      <c r="ED1652" s="237"/>
      <c r="EE1652" s="237"/>
      <c r="EF1652" s="237"/>
      <c r="EG1652" s="237"/>
      <c r="EH1652" s="237"/>
      <c r="EI1652" s="237"/>
      <c r="EJ1652" s="237"/>
      <c r="EK1652" s="237"/>
      <c r="EL1652" s="237"/>
      <c r="EM1652" s="237"/>
      <c r="EN1652" s="237"/>
      <c r="EO1652" s="237"/>
      <c r="EP1652" s="237"/>
      <c r="EQ1652" s="237"/>
      <c r="ER1652" s="237"/>
      <c r="ES1652" s="237"/>
      <c r="ET1652" s="237"/>
      <c r="EU1652" s="237"/>
      <c r="EV1652" s="237"/>
      <c r="EW1652" s="237"/>
      <c r="EX1652" s="237"/>
      <c r="EY1652" s="237"/>
      <c r="EZ1652" s="237"/>
      <c r="FA1652" s="237"/>
      <c r="FB1652" s="237"/>
      <c r="FC1652" s="237"/>
      <c r="FD1652" s="237"/>
      <c r="FE1652" s="237"/>
      <c r="FF1652" s="237"/>
      <c r="FG1652" s="237"/>
      <c r="FH1652" s="237"/>
      <c r="FI1652" s="237"/>
      <c r="FJ1652" s="237"/>
      <c r="FK1652" s="237"/>
      <c r="FL1652" s="237"/>
      <c r="FM1652" s="237"/>
      <c r="FN1652" s="237"/>
      <c r="FO1652" s="237"/>
      <c r="FP1652" s="237"/>
      <c r="FQ1652" s="237"/>
      <c r="FR1652" s="237"/>
      <c r="FS1652" s="237"/>
      <c r="FT1652" s="237"/>
      <c r="FU1652" s="237"/>
      <c r="FV1652" s="237"/>
      <c r="FW1652" s="237"/>
      <c r="FX1652" s="237"/>
      <c r="FY1652" s="237"/>
      <c r="FZ1652" s="237"/>
      <c r="GA1652" s="237"/>
      <c r="GB1652" s="237"/>
      <c r="GC1652" s="237"/>
      <c r="GD1652" s="237"/>
      <c r="GE1652" s="237"/>
      <c r="GF1652" s="237"/>
      <c r="GG1652" s="237"/>
      <c r="GH1652" s="237"/>
      <c r="GI1652" s="237"/>
      <c r="GJ1652" s="237"/>
      <c r="GK1652" s="237"/>
      <c r="GL1652" s="237"/>
      <c r="GM1652" s="237"/>
      <c r="GN1652" s="237"/>
      <c r="GO1652" s="237"/>
      <c r="GP1652" s="237"/>
      <c r="GQ1652" s="237"/>
    </row>
    <row r="1653" spans="1:199" s="81" customFormat="1" ht="15" hidden="1">
      <c r="A1653" s="176" t="s">
        <v>3528</v>
      </c>
      <c r="B1653" s="241" t="s">
        <v>6816</v>
      </c>
      <c r="C1653" s="242">
        <v>0</v>
      </c>
      <c r="D1653" s="242">
        <v>0</v>
      </c>
      <c r="E1653" s="242">
        <v>0</v>
      </c>
      <c r="F1653" s="242">
        <v>0</v>
      </c>
      <c r="G1653" s="242">
        <v>0</v>
      </c>
      <c r="H1653" s="242">
        <v>0</v>
      </c>
      <c r="I1653" s="242">
        <v>0</v>
      </c>
      <c r="J1653" s="242">
        <v>0</v>
      </c>
      <c r="K1653" s="242">
        <v>0</v>
      </c>
      <c r="L1653" s="242">
        <v>0</v>
      </c>
      <c r="M1653" s="242">
        <v>0</v>
      </c>
      <c r="N1653" s="242">
        <v>0</v>
      </c>
      <c r="O1653" s="242">
        <v>0</v>
      </c>
      <c r="P1653" s="28"/>
      <c r="Q1653" s="242">
        <f>SUM(D1653:O1653)</f>
        <v>0</v>
      </c>
      <c r="R1653" s="242">
        <f>IF($R$19&lt;1,0,Q1653/$R$19)</f>
        <v>0</v>
      </c>
      <c r="S1653" s="243"/>
      <c r="T1653" s="351">
        <f>IF(Q1653=0,0,1)+IF(C1653=0,0,1)+IF(D1653=0,0,1)+IF(E1653=0,0,1)+IF(F1653=0,0,1)+IF(G1653=0,0,1)+IF(H1653=0,0,1)+IF(I1653=0,0,1)+IF(J1653=0,0,1)+IF(K1653=0,0,1)+IF(L1653=0,0,1)+IF(M1653=0,0,1)+IF(N1653=0,0,1)+IF(O1653=0,0,1)</f>
        <v>0</v>
      </c>
      <c r="U1653" s="237"/>
      <c r="V1653" s="237"/>
      <c r="W1653" s="237"/>
      <c r="X1653" s="237"/>
      <c r="Y1653" s="237"/>
      <c r="Z1653" s="237"/>
      <c r="AA1653" s="237"/>
      <c r="AB1653" s="237"/>
      <c r="AC1653" s="237"/>
      <c r="AD1653" s="237"/>
      <c r="AE1653" s="237"/>
      <c r="AF1653" s="237"/>
      <c r="AG1653" s="237"/>
      <c r="AH1653" s="237"/>
      <c r="AI1653" s="237"/>
      <c r="AJ1653" s="237"/>
      <c r="AK1653" s="237"/>
      <c r="AL1653" s="237"/>
      <c r="AM1653" s="237"/>
      <c r="AN1653" s="237"/>
      <c r="AO1653" s="237"/>
      <c r="AP1653" s="237"/>
      <c r="AQ1653" s="237"/>
      <c r="AR1653" s="237"/>
      <c r="AS1653" s="237"/>
      <c r="AT1653" s="237"/>
      <c r="AU1653" s="237"/>
      <c r="AV1653" s="237"/>
      <c r="AW1653" s="237"/>
      <c r="AX1653" s="237"/>
      <c r="AY1653" s="237"/>
      <c r="AZ1653" s="237"/>
      <c r="BA1653" s="237"/>
      <c r="BB1653" s="237"/>
      <c r="BC1653" s="237"/>
      <c r="BD1653" s="237"/>
      <c r="BE1653" s="237"/>
      <c r="BF1653" s="237"/>
      <c r="BG1653" s="237"/>
      <c r="BH1653" s="237"/>
      <c r="BI1653" s="237"/>
      <c r="BJ1653" s="237"/>
      <c r="BK1653" s="237"/>
      <c r="BL1653" s="237"/>
      <c r="BM1653" s="237"/>
      <c r="BN1653" s="237"/>
      <c r="BO1653" s="237"/>
      <c r="BP1653" s="237"/>
      <c r="BQ1653" s="237"/>
      <c r="BR1653" s="237"/>
      <c r="BS1653" s="237"/>
      <c r="BT1653" s="237"/>
      <c r="BU1653" s="237"/>
      <c r="BV1653" s="237"/>
      <c r="BW1653" s="237"/>
      <c r="BX1653" s="237"/>
      <c r="BY1653" s="237"/>
      <c r="BZ1653" s="237"/>
      <c r="CA1653" s="237"/>
      <c r="CB1653" s="237"/>
      <c r="CC1653" s="237"/>
      <c r="CD1653" s="237"/>
      <c r="CE1653" s="237"/>
      <c r="CF1653" s="237"/>
      <c r="CG1653" s="237"/>
      <c r="CH1653" s="237"/>
      <c r="CI1653" s="237"/>
      <c r="CJ1653" s="237"/>
      <c r="CK1653" s="237"/>
      <c r="CL1653" s="237"/>
      <c r="CM1653" s="237"/>
      <c r="CN1653" s="237"/>
      <c r="CO1653" s="237"/>
      <c r="CP1653" s="237"/>
      <c r="CQ1653" s="237"/>
      <c r="CR1653" s="237"/>
      <c r="CS1653" s="237"/>
      <c r="CT1653" s="237"/>
      <c r="CU1653" s="237"/>
      <c r="CV1653" s="237"/>
      <c r="CW1653" s="237"/>
      <c r="CX1653" s="237"/>
      <c r="CY1653" s="237"/>
      <c r="CZ1653" s="237"/>
      <c r="DA1653" s="237"/>
      <c r="DB1653" s="237"/>
      <c r="DC1653" s="237"/>
      <c r="DD1653" s="237"/>
      <c r="DE1653" s="237"/>
      <c r="DF1653" s="237"/>
      <c r="DG1653" s="237"/>
      <c r="DH1653" s="237"/>
      <c r="DI1653" s="237"/>
      <c r="DJ1653" s="237"/>
      <c r="DK1653" s="237"/>
      <c r="DL1653" s="237"/>
      <c r="DM1653" s="237"/>
      <c r="DN1653" s="237"/>
      <c r="DO1653" s="237"/>
      <c r="DP1653" s="237"/>
      <c r="DQ1653" s="237"/>
      <c r="DR1653" s="237"/>
      <c r="DS1653" s="237"/>
      <c r="DT1653" s="237"/>
      <c r="DU1653" s="237"/>
      <c r="DV1653" s="237"/>
      <c r="DW1653" s="237"/>
      <c r="DX1653" s="237"/>
      <c r="DY1653" s="237"/>
      <c r="DZ1653" s="237"/>
      <c r="EA1653" s="237"/>
      <c r="EB1653" s="237"/>
      <c r="EC1653" s="237"/>
      <c r="ED1653" s="237"/>
      <c r="EE1653" s="237"/>
      <c r="EF1653" s="237"/>
      <c r="EG1653" s="237"/>
      <c r="EH1653" s="237"/>
      <c r="EI1653" s="237"/>
      <c r="EJ1653" s="237"/>
      <c r="EK1653" s="237"/>
      <c r="EL1653" s="237"/>
      <c r="EM1653" s="237"/>
      <c r="EN1653" s="237"/>
      <c r="EO1653" s="237"/>
      <c r="EP1653" s="237"/>
      <c r="EQ1653" s="237"/>
      <c r="ER1653" s="237"/>
      <c r="ES1653" s="237"/>
      <c r="ET1653" s="237"/>
      <c r="EU1653" s="237"/>
      <c r="EV1653" s="237"/>
      <c r="EW1653" s="237"/>
      <c r="EX1653" s="237"/>
      <c r="EY1653" s="237"/>
      <c r="EZ1653" s="237"/>
      <c r="FA1653" s="237"/>
      <c r="FB1653" s="237"/>
      <c r="FC1653" s="237"/>
      <c r="FD1653" s="237"/>
      <c r="FE1653" s="237"/>
      <c r="FF1653" s="237"/>
      <c r="FG1653" s="237"/>
      <c r="FH1653" s="237"/>
      <c r="FI1653" s="237"/>
      <c r="FJ1653" s="237"/>
      <c r="FK1653" s="237"/>
      <c r="FL1653" s="237"/>
      <c r="FM1653" s="237"/>
      <c r="FN1653" s="237"/>
      <c r="FO1653" s="237"/>
      <c r="FP1653" s="237"/>
      <c r="FQ1653" s="237"/>
      <c r="FR1653" s="237"/>
      <c r="FS1653" s="237"/>
      <c r="FT1653" s="237"/>
      <c r="FU1653" s="237"/>
      <c r="FV1653" s="237"/>
      <c r="FW1653" s="237"/>
      <c r="FX1653" s="237"/>
      <c r="FY1653" s="237"/>
      <c r="FZ1653" s="237"/>
      <c r="GA1653" s="237"/>
      <c r="GB1653" s="237"/>
      <c r="GC1653" s="237"/>
      <c r="GD1653" s="237"/>
      <c r="GE1653" s="237"/>
      <c r="GF1653" s="237"/>
      <c r="GG1653" s="237"/>
      <c r="GH1653" s="237"/>
      <c r="GI1653" s="237"/>
      <c r="GJ1653" s="237"/>
      <c r="GK1653" s="237"/>
      <c r="GL1653" s="237"/>
      <c r="GM1653" s="237"/>
      <c r="GN1653" s="237"/>
      <c r="GO1653" s="237"/>
      <c r="GP1653" s="237"/>
      <c r="GQ1653" s="237"/>
    </row>
    <row r="1654" spans="1:199" s="81" customFormat="1" ht="15" hidden="1">
      <c r="A1654" s="176" t="s">
        <v>3529</v>
      </c>
      <c r="B1654" s="241" t="s">
        <v>6817</v>
      </c>
      <c r="C1654" s="242">
        <v>0</v>
      </c>
      <c r="D1654" s="242">
        <v>0</v>
      </c>
      <c r="E1654" s="242">
        <v>0</v>
      </c>
      <c r="F1654" s="242">
        <v>0</v>
      </c>
      <c r="G1654" s="242">
        <v>0</v>
      </c>
      <c r="H1654" s="242">
        <v>0</v>
      </c>
      <c r="I1654" s="242">
        <v>0</v>
      </c>
      <c r="J1654" s="242">
        <v>0</v>
      </c>
      <c r="K1654" s="242">
        <v>0</v>
      </c>
      <c r="L1654" s="242">
        <v>0</v>
      </c>
      <c r="M1654" s="242">
        <v>0</v>
      </c>
      <c r="N1654" s="242">
        <v>0</v>
      </c>
      <c r="O1654" s="242">
        <v>0</v>
      </c>
      <c r="P1654" s="28"/>
      <c r="Q1654" s="242">
        <f>SUM(D1654:O1654)</f>
        <v>0</v>
      </c>
      <c r="R1654" s="242">
        <f>IF($R$19&lt;1,0,Q1654/$R$19)</f>
        <v>0</v>
      </c>
      <c r="S1654" s="243"/>
      <c r="T1654" s="351">
        <f>IF(Q1654=0,0,1)+IF(C1654=0,0,1)+IF(D1654=0,0,1)+IF(E1654=0,0,1)+IF(F1654=0,0,1)+IF(G1654=0,0,1)+IF(H1654=0,0,1)+IF(I1654=0,0,1)+IF(J1654=0,0,1)+IF(K1654=0,0,1)+IF(L1654=0,0,1)+IF(M1654=0,0,1)+IF(N1654=0,0,1)+IF(O1654=0,0,1)</f>
        <v>0</v>
      </c>
      <c r="U1654" s="237"/>
      <c r="V1654" s="237"/>
      <c r="W1654" s="237"/>
      <c r="X1654" s="237"/>
      <c r="Y1654" s="237"/>
      <c r="Z1654" s="237"/>
      <c r="AA1654" s="237"/>
      <c r="AB1654" s="237"/>
      <c r="AC1654" s="237"/>
      <c r="AD1654" s="237"/>
      <c r="AE1654" s="237"/>
      <c r="AF1654" s="237"/>
      <c r="AG1654" s="237"/>
      <c r="AH1654" s="237"/>
      <c r="AI1654" s="237"/>
      <c r="AJ1654" s="237"/>
      <c r="AK1654" s="237"/>
      <c r="AL1654" s="237"/>
      <c r="AM1654" s="237"/>
      <c r="AN1654" s="237"/>
      <c r="AO1654" s="237"/>
      <c r="AP1654" s="237"/>
      <c r="AQ1654" s="237"/>
      <c r="AR1654" s="237"/>
      <c r="AS1654" s="237"/>
      <c r="AT1654" s="237"/>
      <c r="AU1654" s="237"/>
      <c r="AV1654" s="237"/>
      <c r="AW1654" s="237"/>
      <c r="AX1654" s="237"/>
      <c r="AY1654" s="237"/>
      <c r="AZ1654" s="237"/>
      <c r="BA1654" s="237"/>
      <c r="BB1654" s="237"/>
      <c r="BC1654" s="237"/>
      <c r="BD1654" s="237"/>
      <c r="BE1654" s="237"/>
      <c r="BF1654" s="237"/>
      <c r="BG1654" s="237"/>
      <c r="BH1654" s="237"/>
      <c r="BI1654" s="237"/>
      <c r="BJ1654" s="237"/>
      <c r="BK1654" s="237"/>
      <c r="BL1654" s="237"/>
      <c r="BM1654" s="237"/>
      <c r="BN1654" s="237"/>
      <c r="BO1654" s="237"/>
      <c r="BP1654" s="237"/>
      <c r="BQ1654" s="237"/>
      <c r="BR1654" s="237"/>
      <c r="BS1654" s="237"/>
      <c r="BT1654" s="237"/>
      <c r="BU1654" s="237"/>
      <c r="BV1654" s="237"/>
      <c r="BW1654" s="237"/>
      <c r="BX1654" s="237"/>
      <c r="BY1654" s="237"/>
      <c r="BZ1654" s="237"/>
      <c r="CA1654" s="237"/>
      <c r="CB1654" s="237"/>
      <c r="CC1654" s="237"/>
      <c r="CD1654" s="237"/>
      <c r="CE1654" s="237"/>
      <c r="CF1654" s="237"/>
      <c r="CG1654" s="237"/>
      <c r="CH1654" s="237"/>
      <c r="CI1654" s="237"/>
      <c r="CJ1654" s="237"/>
      <c r="CK1654" s="237"/>
      <c r="CL1654" s="237"/>
      <c r="CM1654" s="237"/>
      <c r="CN1654" s="237"/>
      <c r="CO1654" s="237"/>
      <c r="CP1654" s="237"/>
      <c r="CQ1654" s="237"/>
      <c r="CR1654" s="237"/>
      <c r="CS1654" s="237"/>
      <c r="CT1654" s="237"/>
      <c r="CU1654" s="237"/>
      <c r="CV1654" s="237"/>
      <c r="CW1654" s="237"/>
      <c r="CX1654" s="237"/>
      <c r="CY1654" s="237"/>
      <c r="CZ1654" s="237"/>
      <c r="DA1654" s="237"/>
      <c r="DB1654" s="237"/>
      <c r="DC1654" s="237"/>
      <c r="DD1654" s="237"/>
      <c r="DE1654" s="237"/>
      <c r="DF1654" s="237"/>
      <c r="DG1654" s="237"/>
      <c r="DH1654" s="237"/>
      <c r="DI1654" s="237"/>
      <c r="DJ1654" s="237"/>
      <c r="DK1654" s="237"/>
      <c r="DL1654" s="237"/>
      <c r="DM1654" s="237"/>
      <c r="DN1654" s="237"/>
      <c r="DO1654" s="237"/>
      <c r="DP1654" s="237"/>
      <c r="DQ1654" s="237"/>
      <c r="DR1654" s="237"/>
      <c r="DS1654" s="237"/>
      <c r="DT1654" s="237"/>
      <c r="DU1654" s="237"/>
      <c r="DV1654" s="237"/>
      <c r="DW1654" s="237"/>
      <c r="DX1654" s="237"/>
      <c r="DY1654" s="237"/>
      <c r="DZ1654" s="237"/>
      <c r="EA1654" s="237"/>
      <c r="EB1654" s="237"/>
      <c r="EC1654" s="237"/>
      <c r="ED1654" s="237"/>
      <c r="EE1654" s="237"/>
      <c r="EF1654" s="237"/>
      <c r="EG1654" s="237"/>
      <c r="EH1654" s="237"/>
      <c r="EI1654" s="237"/>
      <c r="EJ1654" s="237"/>
      <c r="EK1654" s="237"/>
      <c r="EL1654" s="237"/>
      <c r="EM1654" s="237"/>
      <c r="EN1654" s="237"/>
      <c r="EO1654" s="237"/>
      <c r="EP1654" s="237"/>
      <c r="EQ1654" s="237"/>
      <c r="ER1654" s="237"/>
      <c r="ES1654" s="237"/>
      <c r="ET1654" s="237"/>
      <c r="EU1654" s="237"/>
      <c r="EV1654" s="237"/>
      <c r="EW1654" s="237"/>
      <c r="EX1654" s="237"/>
      <c r="EY1654" s="237"/>
      <c r="EZ1654" s="237"/>
      <c r="FA1654" s="237"/>
      <c r="FB1654" s="237"/>
      <c r="FC1654" s="237"/>
      <c r="FD1654" s="237"/>
      <c r="FE1654" s="237"/>
      <c r="FF1654" s="237"/>
      <c r="FG1654" s="237"/>
      <c r="FH1654" s="237"/>
      <c r="FI1654" s="237"/>
      <c r="FJ1654" s="237"/>
      <c r="FK1654" s="237"/>
      <c r="FL1654" s="237"/>
      <c r="FM1654" s="237"/>
      <c r="FN1654" s="237"/>
      <c r="FO1654" s="237"/>
      <c r="FP1654" s="237"/>
      <c r="FQ1654" s="237"/>
      <c r="FR1654" s="237"/>
      <c r="FS1654" s="237"/>
      <c r="FT1654" s="237"/>
      <c r="FU1654" s="237"/>
      <c r="FV1654" s="237"/>
      <c r="FW1654" s="237"/>
      <c r="FX1654" s="237"/>
      <c r="FY1654" s="237"/>
      <c r="FZ1654" s="237"/>
      <c r="GA1654" s="237"/>
      <c r="GB1654" s="237"/>
      <c r="GC1654" s="237"/>
      <c r="GD1654" s="237"/>
      <c r="GE1654" s="237"/>
      <c r="GF1654" s="237"/>
      <c r="GG1654" s="237"/>
      <c r="GH1654" s="237"/>
      <c r="GI1654" s="237"/>
      <c r="GJ1654" s="237"/>
      <c r="GK1654" s="237"/>
      <c r="GL1654" s="237"/>
      <c r="GM1654" s="237"/>
      <c r="GN1654" s="237"/>
      <c r="GO1654" s="237"/>
      <c r="GP1654" s="237"/>
      <c r="GQ1654" s="237"/>
    </row>
    <row r="1655" spans="1:199" s="81" customFormat="1" ht="15" hidden="1">
      <c r="A1655" s="176" t="s">
        <v>3530</v>
      </c>
      <c r="B1655" s="241" t="s">
        <v>6818</v>
      </c>
      <c r="C1655" s="242">
        <v>0</v>
      </c>
      <c r="D1655" s="242">
        <v>0</v>
      </c>
      <c r="E1655" s="242">
        <v>0</v>
      </c>
      <c r="F1655" s="242">
        <v>0</v>
      </c>
      <c r="G1655" s="242">
        <v>0</v>
      </c>
      <c r="H1655" s="242">
        <v>0</v>
      </c>
      <c r="I1655" s="242">
        <v>0</v>
      </c>
      <c r="J1655" s="242">
        <v>0</v>
      </c>
      <c r="K1655" s="242">
        <v>0</v>
      </c>
      <c r="L1655" s="242">
        <v>0</v>
      </c>
      <c r="M1655" s="242">
        <v>0</v>
      </c>
      <c r="N1655" s="242">
        <v>0</v>
      </c>
      <c r="O1655" s="242">
        <v>0</v>
      </c>
      <c r="P1655" s="28"/>
      <c r="Q1655" s="242">
        <f>SUM(D1655:O1655)</f>
        <v>0</v>
      </c>
      <c r="R1655" s="242">
        <f>IF($R$19&lt;1,0,Q1655/$R$19)</f>
        <v>0</v>
      </c>
      <c r="S1655" s="243"/>
      <c r="T1655" s="351">
        <f>IF(Q1655=0,0,1)+IF(C1655=0,0,1)+IF(D1655=0,0,1)+IF(E1655=0,0,1)+IF(F1655=0,0,1)+IF(G1655=0,0,1)+IF(H1655=0,0,1)+IF(I1655=0,0,1)+IF(J1655=0,0,1)+IF(K1655=0,0,1)+IF(L1655=0,0,1)+IF(M1655=0,0,1)+IF(N1655=0,0,1)+IF(O1655=0,0,1)</f>
        <v>0</v>
      </c>
      <c r="U1655" s="237"/>
      <c r="V1655" s="237"/>
      <c r="W1655" s="237"/>
      <c r="X1655" s="237"/>
      <c r="Y1655" s="237"/>
      <c r="Z1655" s="237"/>
      <c r="AA1655" s="237"/>
      <c r="AB1655" s="237"/>
      <c r="AC1655" s="237"/>
      <c r="AD1655" s="237"/>
      <c r="AE1655" s="237"/>
      <c r="AF1655" s="237"/>
      <c r="AG1655" s="237"/>
      <c r="AH1655" s="237"/>
      <c r="AI1655" s="237"/>
      <c r="AJ1655" s="237"/>
      <c r="AK1655" s="237"/>
      <c r="AL1655" s="237"/>
      <c r="AM1655" s="237"/>
      <c r="AN1655" s="237"/>
      <c r="AO1655" s="237"/>
      <c r="AP1655" s="237"/>
      <c r="AQ1655" s="237"/>
      <c r="AR1655" s="237"/>
      <c r="AS1655" s="237"/>
      <c r="AT1655" s="237"/>
      <c r="AU1655" s="237"/>
      <c r="AV1655" s="237"/>
      <c r="AW1655" s="237"/>
      <c r="AX1655" s="237"/>
      <c r="AY1655" s="237"/>
      <c r="AZ1655" s="237"/>
      <c r="BA1655" s="237"/>
      <c r="BB1655" s="237"/>
      <c r="BC1655" s="237"/>
      <c r="BD1655" s="237"/>
      <c r="BE1655" s="237"/>
      <c r="BF1655" s="237"/>
      <c r="BG1655" s="237"/>
      <c r="BH1655" s="237"/>
      <c r="BI1655" s="237"/>
      <c r="BJ1655" s="237"/>
      <c r="BK1655" s="237"/>
      <c r="BL1655" s="237"/>
      <c r="BM1655" s="237"/>
      <c r="BN1655" s="237"/>
      <c r="BO1655" s="237"/>
      <c r="BP1655" s="237"/>
      <c r="BQ1655" s="237"/>
      <c r="BR1655" s="237"/>
      <c r="BS1655" s="237"/>
      <c r="BT1655" s="237"/>
      <c r="BU1655" s="237"/>
      <c r="BV1655" s="237"/>
      <c r="BW1655" s="237"/>
      <c r="BX1655" s="237"/>
      <c r="BY1655" s="237"/>
      <c r="BZ1655" s="237"/>
      <c r="CA1655" s="237"/>
      <c r="CB1655" s="237"/>
      <c r="CC1655" s="237"/>
      <c r="CD1655" s="237"/>
      <c r="CE1655" s="237"/>
      <c r="CF1655" s="237"/>
      <c r="CG1655" s="237"/>
      <c r="CH1655" s="237"/>
      <c r="CI1655" s="237"/>
      <c r="CJ1655" s="237"/>
      <c r="CK1655" s="237"/>
      <c r="CL1655" s="237"/>
      <c r="CM1655" s="237"/>
      <c r="CN1655" s="237"/>
      <c r="CO1655" s="237"/>
      <c r="CP1655" s="237"/>
      <c r="CQ1655" s="237"/>
      <c r="CR1655" s="237"/>
      <c r="CS1655" s="237"/>
      <c r="CT1655" s="237"/>
      <c r="CU1655" s="237"/>
      <c r="CV1655" s="237"/>
      <c r="CW1655" s="237"/>
      <c r="CX1655" s="237"/>
      <c r="CY1655" s="237"/>
      <c r="CZ1655" s="237"/>
      <c r="DA1655" s="237"/>
      <c r="DB1655" s="237"/>
      <c r="DC1655" s="237"/>
      <c r="DD1655" s="237"/>
      <c r="DE1655" s="237"/>
      <c r="DF1655" s="237"/>
      <c r="DG1655" s="237"/>
      <c r="DH1655" s="237"/>
      <c r="DI1655" s="237"/>
      <c r="DJ1655" s="237"/>
      <c r="DK1655" s="237"/>
      <c r="DL1655" s="237"/>
      <c r="DM1655" s="237"/>
      <c r="DN1655" s="237"/>
      <c r="DO1655" s="237"/>
      <c r="DP1655" s="237"/>
      <c r="DQ1655" s="237"/>
      <c r="DR1655" s="237"/>
      <c r="DS1655" s="237"/>
      <c r="DT1655" s="237"/>
      <c r="DU1655" s="237"/>
      <c r="DV1655" s="237"/>
      <c r="DW1655" s="237"/>
      <c r="DX1655" s="237"/>
      <c r="DY1655" s="237"/>
      <c r="DZ1655" s="237"/>
      <c r="EA1655" s="237"/>
      <c r="EB1655" s="237"/>
      <c r="EC1655" s="237"/>
      <c r="ED1655" s="237"/>
      <c r="EE1655" s="237"/>
      <c r="EF1655" s="237"/>
      <c r="EG1655" s="237"/>
      <c r="EH1655" s="237"/>
      <c r="EI1655" s="237"/>
      <c r="EJ1655" s="237"/>
      <c r="EK1655" s="237"/>
      <c r="EL1655" s="237"/>
      <c r="EM1655" s="237"/>
      <c r="EN1655" s="237"/>
      <c r="EO1655" s="237"/>
      <c r="EP1655" s="237"/>
      <c r="EQ1655" s="237"/>
      <c r="ER1655" s="237"/>
      <c r="ES1655" s="237"/>
      <c r="ET1655" s="237"/>
      <c r="EU1655" s="237"/>
      <c r="EV1655" s="237"/>
      <c r="EW1655" s="237"/>
      <c r="EX1655" s="237"/>
      <c r="EY1655" s="237"/>
      <c r="EZ1655" s="237"/>
      <c r="FA1655" s="237"/>
      <c r="FB1655" s="237"/>
      <c r="FC1655" s="237"/>
      <c r="FD1655" s="237"/>
      <c r="FE1655" s="237"/>
      <c r="FF1655" s="237"/>
      <c r="FG1655" s="237"/>
      <c r="FH1655" s="237"/>
      <c r="FI1655" s="237"/>
      <c r="FJ1655" s="237"/>
      <c r="FK1655" s="237"/>
      <c r="FL1655" s="237"/>
      <c r="FM1655" s="237"/>
      <c r="FN1655" s="237"/>
      <c r="FO1655" s="237"/>
      <c r="FP1655" s="237"/>
      <c r="FQ1655" s="237"/>
      <c r="FR1655" s="237"/>
      <c r="FS1655" s="237"/>
      <c r="FT1655" s="237"/>
      <c r="FU1655" s="237"/>
      <c r="FV1655" s="237"/>
      <c r="FW1655" s="237"/>
      <c r="FX1655" s="237"/>
      <c r="FY1655" s="237"/>
      <c r="FZ1655" s="237"/>
      <c r="GA1655" s="237"/>
      <c r="GB1655" s="237"/>
      <c r="GC1655" s="237"/>
      <c r="GD1655" s="237"/>
      <c r="GE1655" s="237"/>
      <c r="GF1655" s="237"/>
      <c r="GG1655" s="237"/>
      <c r="GH1655" s="237"/>
      <c r="GI1655" s="237"/>
      <c r="GJ1655" s="237"/>
      <c r="GK1655" s="237"/>
      <c r="GL1655" s="237"/>
      <c r="GM1655" s="237"/>
      <c r="GN1655" s="237"/>
      <c r="GO1655" s="237"/>
      <c r="GP1655" s="237"/>
      <c r="GQ1655" s="237"/>
    </row>
    <row r="1656" spans="1:199" s="81" customFormat="1" ht="15" hidden="1">
      <c r="A1656" s="176" t="s">
        <v>3531</v>
      </c>
      <c r="B1656" s="241" t="s">
        <v>6819</v>
      </c>
      <c r="C1656" s="242">
        <v>0</v>
      </c>
      <c r="D1656" s="242">
        <v>0</v>
      </c>
      <c r="E1656" s="242">
        <v>0</v>
      </c>
      <c r="F1656" s="242">
        <v>0</v>
      </c>
      <c r="G1656" s="242">
        <v>0</v>
      </c>
      <c r="H1656" s="242">
        <v>0</v>
      </c>
      <c r="I1656" s="242">
        <v>0</v>
      </c>
      <c r="J1656" s="242">
        <v>0</v>
      </c>
      <c r="K1656" s="242">
        <v>0</v>
      </c>
      <c r="L1656" s="242">
        <v>0</v>
      </c>
      <c r="M1656" s="242">
        <v>0</v>
      </c>
      <c r="N1656" s="242">
        <v>0</v>
      </c>
      <c r="O1656" s="242">
        <v>0</v>
      </c>
      <c r="P1656" s="28"/>
      <c r="Q1656" s="242">
        <f>SUM(D1656:O1656)</f>
        <v>0</v>
      </c>
      <c r="R1656" s="242">
        <f>IF($R$19&lt;1,0,Q1656/$R$19)</f>
        <v>0</v>
      </c>
      <c r="S1656" s="243"/>
      <c r="T1656" s="351">
        <f>IF(Q1656=0,0,1)+IF(C1656=0,0,1)+IF(D1656=0,0,1)+IF(E1656=0,0,1)+IF(F1656=0,0,1)+IF(G1656=0,0,1)+IF(H1656=0,0,1)+IF(I1656=0,0,1)+IF(J1656=0,0,1)+IF(K1656=0,0,1)+IF(L1656=0,0,1)+IF(M1656=0,0,1)+IF(N1656=0,0,1)+IF(O1656=0,0,1)</f>
        <v>0</v>
      </c>
      <c r="U1656" s="237"/>
      <c r="V1656" s="237"/>
      <c r="W1656" s="237"/>
      <c r="X1656" s="237"/>
      <c r="Y1656" s="237"/>
      <c r="Z1656" s="237"/>
      <c r="AA1656" s="237"/>
      <c r="AB1656" s="237"/>
      <c r="AC1656" s="237"/>
      <c r="AD1656" s="237"/>
      <c r="AE1656" s="237"/>
      <c r="AF1656" s="237"/>
      <c r="AG1656" s="237"/>
      <c r="AH1656" s="237"/>
      <c r="AI1656" s="237"/>
      <c r="AJ1656" s="237"/>
      <c r="AK1656" s="237"/>
      <c r="AL1656" s="237"/>
      <c r="AM1656" s="237"/>
      <c r="AN1656" s="237"/>
      <c r="AO1656" s="237"/>
      <c r="AP1656" s="237"/>
      <c r="AQ1656" s="237"/>
      <c r="AR1656" s="237"/>
      <c r="AS1656" s="237"/>
      <c r="AT1656" s="237"/>
      <c r="AU1656" s="237"/>
      <c r="AV1656" s="237"/>
      <c r="AW1656" s="237"/>
      <c r="AX1656" s="237"/>
      <c r="AY1656" s="237"/>
      <c r="AZ1656" s="237"/>
      <c r="BA1656" s="237"/>
      <c r="BB1656" s="237"/>
      <c r="BC1656" s="237"/>
      <c r="BD1656" s="237"/>
      <c r="BE1656" s="237"/>
      <c r="BF1656" s="237"/>
      <c r="BG1656" s="237"/>
      <c r="BH1656" s="237"/>
      <c r="BI1656" s="237"/>
      <c r="BJ1656" s="237"/>
      <c r="BK1656" s="237"/>
      <c r="BL1656" s="237"/>
      <c r="BM1656" s="237"/>
      <c r="BN1656" s="237"/>
      <c r="BO1656" s="237"/>
      <c r="BP1656" s="237"/>
      <c r="BQ1656" s="237"/>
      <c r="BR1656" s="237"/>
      <c r="BS1656" s="237"/>
      <c r="BT1656" s="237"/>
      <c r="BU1656" s="237"/>
      <c r="BV1656" s="237"/>
      <c r="BW1656" s="237"/>
      <c r="BX1656" s="237"/>
      <c r="BY1656" s="237"/>
      <c r="BZ1656" s="237"/>
      <c r="CA1656" s="237"/>
      <c r="CB1656" s="237"/>
      <c r="CC1656" s="237"/>
      <c r="CD1656" s="237"/>
      <c r="CE1656" s="237"/>
      <c r="CF1656" s="237"/>
      <c r="CG1656" s="237"/>
      <c r="CH1656" s="237"/>
      <c r="CI1656" s="237"/>
      <c r="CJ1656" s="237"/>
      <c r="CK1656" s="237"/>
      <c r="CL1656" s="237"/>
      <c r="CM1656" s="237"/>
      <c r="CN1656" s="237"/>
      <c r="CO1656" s="237"/>
      <c r="CP1656" s="237"/>
      <c r="CQ1656" s="237"/>
      <c r="CR1656" s="237"/>
      <c r="CS1656" s="237"/>
      <c r="CT1656" s="237"/>
      <c r="CU1656" s="237"/>
      <c r="CV1656" s="237"/>
      <c r="CW1656" s="237"/>
      <c r="CX1656" s="237"/>
      <c r="CY1656" s="237"/>
      <c r="CZ1656" s="237"/>
      <c r="DA1656" s="237"/>
      <c r="DB1656" s="237"/>
      <c r="DC1656" s="237"/>
      <c r="DD1656" s="237"/>
      <c r="DE1656" s="237"/>
      <c r="DF1656" s="237"/>
      <c r="DG1656" s="237"/>
      <c r="DH1656" s="237"/>
      <c r="DI1656" s="237"/>
      <c r="DJ1656" s="237"/>
      <c r="DK1656" s="237"/>
      <c r="DL1656" s="237"/>
      <c r="DM1656" s="237"/>
      <c r="DN1656" s="237"/>
      <c r="DO1656" s="237"/>
      <c r="DP1656" s="237"/>
      <c r="DQ1656" s="237"/>
      <c r="DR1656" s="237"/>
      <c r="DS1656" s="237"/>
      <c r="DT1656" s="237"/>
      <c r="DU1656" s="237"/>
      <c r="DV1656" s="237"/>
      <c r="DW1656" s="237"/>
      <c r="DX1656" s="237"/>
      <c r="DY1656" s="237"/>
      <c r="DZ1656" s="237"/>
      <c r="EA1656" s="237"/>
      <c r="EB1656" s="237"/>
      <c r="EC1656" s="237"/>
      <c r="ED1656" s="237"/>
      <c r="EE1656" s="237"/>
      <c r="EF1656" s="237"/>
      <c r="EG1656" s="237"/>
      <c r="EH1656" s="237"/>
      <c r="EI1656" s="237"/>
      <c r="EJ1656" s="237"/>
      <c r="EK1656" s="237"/>
      <c r="EL1656" s="237"/>
      <c r="EM1656" s="237"/>
      <c r="EN1656" s="237"/>
      <c r="EO1656" s="237"/>
      <c r="EP1656" s="237"/>
      <c r="EQ1656" s="237"/>
      <c r="ER1656" s="237"/>
      <c r="ES1656" s="237"/>
      <c r="ET1656" s="237"/>
      <c r="EU1656" s="237"/>
      <c r="EV1656" s="237"/>
      <c r="EW1656" s="237"/>
      <c r="EX1656" s="237"/>
      <c r="EY1656" s="237"/>
      <c r="EZ1656" s="237"/>
      <c r="FA1656" s="237"/>
      <c r="FB1656" s="237"/>
      <c r="FC1656" s="237"/>
      <c r="FD1656" s="237"/>
      <c r="FE1656" s="237"/>
      <c r="FF1656" s="237"/>
      <c r="FG1656" s="237"/>
      <c r="FH1656" s="237"/>
      <c r="FI1656" s="237"/>
      <c r="FJ1656" s="237"/>
      <c r="FK1656" s="237"/>
      <c r="FL1656" s="237"/>
      <c r="FM1656" s="237"/>
      <c r="FN1656" s="237"/>
      <c r="FO1656" s="237"/>
      <c r="FP1656" s="237"/>
      <c r="FQ1656" s="237"/>
      <c r="FR1656" s="237"/>
      <c r="FS1656" s="237"/>
      <c r="FT1656" s="237"/>
      <c r="FU1656" s="237"/>
      <c r="FV1656" s="237"/>
      <c r="FW1656" s="237"/>
      <c r="FX1656" s="237"/>
      <c r="FY1656" s="237"/>
      <c r="FZ1656" s="237"/>
      <c r="GA1656" s="237"/>
      <c r="GB1656" s="237"/>
      <c r="GC1656" s="237"/>
      <c r="GD1656" s="237"/>
      <c r="GE1656" s="237"/>
      <c r="GF1656" s="237"/>
      <c r="GG1656" s="237"/>
      <c r="GH1656" s="237"/>
      <c r="GI1656" s="237"/>
      <c r="GJ1656" s="237"/>
      <c r="GK1656" s="237"/>
      <c r="GL1656" s="237"/>
      <c r="GM1656" s="237"/>
      <c r="GN1656" s="237"/>
      <c r="GO1656" s="237"/>
      <c r="GP1656" s="237"/>
      <c r="GQ1656" s="237"/>
    </row>
    <row r="1657" spans="1:199" s="81" customFormat="1" ht="15" hidden="1">
      <c r="A1657" s="176" t="s">
        <v>3532</v>
      </c>
      <c r="B1657" s="241" t="s">
        <v>6820</v>
      </c>
      <c r="C1657" s="242">
        <v>0</v>
      </c>
      <c r="D1657" s="242">
        <v>0</v>
      </c>
      <c r="E1657" s="242">
        <v>0</v>
      </c>
      <c r="F1657" s="242">
        <v>0</v>
      </c>
      <c r="G1657" s="242">
        <v>0</v>
      </c>
      <c r="H1657" s="242">
        <v>0</v>
      </c>
      <c r="I1657" s="242">
        <v>0</v>
      </c>
      <c r="J1657" s="242">
        <v>0</v>
      </c>
      <c r="K1657" s="242">
        <v>0</v>
      </c>
      <c r="L1657" s="242">
        <v>0</v>
      </c>
      <c r="M1657" s="242">
        <v>0</v>
      </c>
      <c r="N1657" s="242">
        <v>0</v>
      </c>
      <c r="O1657" s="242">
        <v>0</v>
      </c>
      <c r="P1657" s="28"/>
      <c r="Q1657" s="242">
        <f>SUM(D1657:O1657)</f>
        <v>0</v>
      </c>
      <c r="R1657" s="242">
        <f>IF($R$19&lt;1,0,Q1657/$R$19)</f>
        <v>0</v>
      </c>
      <c r="S1657" s="243"/>
      <c r="T1657" s="351">
        <f>IF(Q1657=0,0,1)+IF(C1657=0,0,1)+IF(D1657=0,0,1)+IF(E1657=0,0,1)+IF(F1657=0,0,1)+IF(G1657=0,0,1)+IF(H1657=0,0,1)+IF(I1657=0,0,1)+IF(J1657=0,0,1)+IF(K1657=0,0,1)+IF(L1657=0,0,1)+IF(M1657=0,0,1)+IF(N1657=0,0,1)+IF(O1657=0,0,1)</f>
        <v>0</v>
      </c>
      <c r="U1657" s="237"/>
      <c r="V1657" s="237"/>
      <c r="W1657" s="237"/>
      <c r="X1657" s="237"/>
      <c r="Y1657" s="237"/>
      <c r="Z1657" s="237"/>
      <c r="AA1657" s="237"/>
      <c r="AB1657" s="237"/>
      <c r="AC1657" s="237"/>
      <c r="AD1657" s="237"/>
      <c r="AE1657" s="237"/>
      <c r="AF1657" s="237"/>
      <c r="AG1657" s="237"/>
      <c r="AH1657" s="237"/>
      <c r="AI1657" s="237"/>
      <c r="AJ1657" s="237"/>
      <c r="AK1657" s="237"/>
      <c r="AL1657" s="237"/>
      <c r="AM1657" s="237"/>
      <c r="AN1657" s="237"/>
      <c r="AO1657" s="237"/>
      <c r="AP1657" s="237"/>
      <c r="AQ1657" s="237"/>
      <c r="AR1657" s="237"/>
      <c r="AS1657" s="237"/>
      <c r="AT1657" s="237"/>
      <c r="AU1657" s="237"/>
      <c r="AV1657" s="237"/>
      <c r="AW1657" s="237"/>
      <c r="AX1657" s="237"/>
      <c r="AY1657" s="237"/>
      <c r="AZ1657" s="237"/>
      <c r="BA1657" s="237"/>
      <c r="BB1657" s="237"/>
      <c r="BC1657" s="237"/>
      <c r="BD1657" s="237"/>
      <c r="BE1657" s="237"/>
      <c r="BF1657" s="237"/>
      <c r="BG1657" s="237"/>
      <c r="BH1657" s="237"/>
      <c r="BI1657" s="237"/>
      <c r="BJ1657" s="237"/>
      <c r="BK1657" s="237"/>
      <c r="BL1657" s="237"/>
      <c r="BM1657" s="237"/>
      <c r="BN1657" s="237"/>
      <c r="BO1657" s="237"/>
      <c r="BP1657" s="237"/>
      <c r="BQ1657" s="237"/>
      <c r="BR1657" s="237"/>
      <c r="BS1657" s="237"/>
      <c r="BT1657" s="237"/>
      <c r="BU1657" s="237"/>
      <c r="BV1657" s="237"/>
      <c r="BW1657" s="237"/>
      <c r="BX1657" s="237"/>
      <c r="BY1657" s="237"/>
      <c r="BZ1657" s="237"/>
      <c r="CA1657" s="237"/>
      <c r="CB1657" s="237"/>
      <c r="CC1657" s="237"/>
      <c r="CD1657" s="237"/>
      <c r="CE1657" s="237"/>
      <c r="CF1657" s="237"/>
      <c r="CG1657" s="237"/>
      <c r="CH1657" s="237"/>
      <c r="CI1657" s="237"/>
      <c r="CJ1657" s="237"/>
      <c r="CK1657" s="237"/>
      <c r="CL1657" s="237"/>
      <c r="CM1657" s="237"/>
      <c r="CN1657" s="237"/>
      <c r="CO1657" s="237"/>
      <c r="CP1657" s="237"/>
      <c r="CQ1657" s="237"/>
      <c r="CR1657" s="237"/>
      <c r="CS1657" s="237"/>
      <c r="CT1657" s="237"/>
      <c r="CU1657" s="237"/>
      <c r="CV1657" s="237"/>
      <c r="CW1657" s="237"/>
      <c r="CX1657" s="237"/>
      <c r="CY1657" s="237"/>
      <c r="CZ1657" s="237"/>
      <c r="DA1657" s="237"/>
      <c r="DB1657" s="237"/>
      <c r="DC1657" s="237"/>
      <c r="DD1657" s="237"/>
      <c r="DE1657" s="237"/>
      <c r="DF1657" s="237"/>
      <c r="DG1657" s="237"/>
      <c r="DH1657" s="237"/>
      <c r="DI1657" s="237"/>
      <c r="DJ1657" s="237"/>
      <c r="DK1657" s="237"/>
      <c r="DL1657" s="237"/>
      <c r="DM1657" s="237"/>
      <c r="DN1657" s="237"/>
      <c r="DO1657" s="237"/>
      <c r="DP1657" s="237"/>
      <c r="DQ1657" s="237"/>
      <c r="DR1657" s="237"/>
      <c r="DS1657" s="237"/>
      <c r="DT1657" s="237"/>
      <c r="DU1657" s="237"/>
      <c r="DV1657" s="237"/>
      <c r="DW1657" s="237"/>
      <c r="DX1657" s="237"/>
      <c r="DY1657" s="237"/>
      <c r="DZ1657" s="237"/>
      <c r="EA1657" s="237"/>
      <c r="EB1657" s="237"/>
      <c r="EC1657" s="237"/>
      <c r="ED1657" s="237"/>
      <c r="EE1657" s="237"/>
      <c r="EF1657" s="237"/>
      <c r="EG1657" s="237"/>
      <c r="EH1657" s="237"/>
      <c r="EI1657" s="237"/>
      <c r="EJ1657" s="237"/>
      <c r="EK1657" s="237"/>
      <c r="EL1657" s="237"/>
      <c r="EM1657" s="237"/>
      <c r="EN1657" s="237"/>
      <c r="EO1657" s="237"/>
      <c r="EP1657" s="237"/>
      <c r="EQ1657" s="237"/>
      <c r="ER1657" s="237"/>
      <c r="ES1657" s="237"/>
      <c r="ET1657" s="237"/>
      <c r="EU1657" s="237"/>
      <c r="EV1657" s="237"/>
      <c r="EW1657" s="237"/>
      <c r="EX1657" s="237"/>
      <c r="EY1657" s="237"/>
      <c r="EZ1657" s="237"/>
      <c r="FA1657" s="237"/>
      <c r="FB1657" s="237"/>
      <c r="FC1657" s="237"/>
      <c r="FD1657" s="237"/>
      <c r="FE1657" s="237"/>
      <c r="FF1657" s="237"/>
      <c r="FG1657" s="237"/>
      <c r="FH1657" s="237"/>
      <c r="FI1657" s="237"/>
      <c r="FJ1657" s="237"/>
      <c r="FK1657" s="237"/>
      <c r="FL1657" s="237"/>
      <c r="FM1657" s="237"/>
      <c r="FN1657" s="237"/>
      <c r="FO1657" s="237"/>
      <c r="FP1657" s="237"/>
      <c r="FQ1657" s="237"/>
      <c r="FR1657" s="237"/>
      <c r="FS1657" s="237"/>
      <c r="FT1657" s="237"/>
      <c r="FU1657" s="237"/>
      <c r="FV1657" s="237"/>
      <c r="FW1657" s="237"/>
      <c r="FX1657" s="237"/>
      <c r="FY1657" s="237"/>
      <c r="FZ1657" s="237"/>
      <c r="GA1657" s="237"/>
      <c r="GB1657" s="237"/>
      <c r="GC1657" s="237"/>
      <c r="GD1657" s="237"/>
      <c r="GE1657" s="237"/>
      <c r="GF1657" s="237"/>
      <c r="GG1657" s="237"/>
      <c r="GH1657" s="237"/>
      <c r="GI1657" s="237"/>
      <c r="GJ1657" s="237"/>
      <c r="GK1657" s="237"/>
      <c r="GL1657" s="237"/>
      <c r="GM1657" s="237"/>
      <c r="GN1657" s="237"/>
      <c r="GO1657" s="237"/>
      <c r="GP1657" s="237"/>
      <c r="GQ1657" s="237"/>
    </row>
    <row r="1658" spans="1:199" s="81" customFormat="1" ht="15" hidden="1">
      <c r="A1658" s="176" t="s">
        <v>3533</v>
      </c>
      <c r="B1658" s="241" t="s">
        <v>6821</v>
      </c>
      <c r="C1658" s="242">
        <v>0</v>
      </c>
      <c r="D1658" s="242">
        <v>0</v>
      </c>
      <c r="E1658" s="242">
        <v>0</v>
      </c>
      <c r="F1658" s="242">
        <v>0</v>
      </c>
      <c r="G1658" s="242">
        <v>0</v>
      </c>
      <c r="H1658" s="242">
        <v>0</v>
      </c>
      <c r="I1658" s="242">
        <v>0</v>
      </c>
      <c r="J1658" s="242">
        <v>0</v>
      </c>
      <c r="K1658" s="242">
        <v>0</v>
      </c>
      <c r="L1658" s="242">
        <v>0</v>
      </c>
      <c r="M1658" s="242">
        <v>0</v>
      </c>
      <c r="N1658" s="242">
        <v>0</v>
      </c>
      <c r="O1658" s="242">
        <v>0</v>
      </c>
      <c r="P1658" s="28"/>
      <c r="Q1658" s="242">
        <f>SUM(D1658:O1658)</f>
        <v>0</v>
      </c>
      <c r="R1658" s="242">
        <f>IF($R$19&lt;1,0,Q1658/$R$19)</f>
        <v>0</v>
      </c>
      <c r="S1658" s="243"/>
      <c r="T1658" s="351">
        <f>IF(Q1658=0,0,1)+IF(C1658=0,0,1)+IF(D1658=0,0,1)+IF(E1658=0,0,1)+IF(F1658=0,0,1)+IF(G1658=0,0,1)+IF(H1658=0,0,1)+IF(I1658=0,0,1)+IF(J1658=0,0,1)+IF(K1658=0,0,1)+IF(L1658=0,0,1)+IF(M1658=0,0,1)+IF(N1658=0,0,1)+IF(O1658=0,0,1)</f>
        <v>0</v>
      </c>
      <c r="U1658" s="237"/>
      <c r="V1658" s="237"/>
      <c r="W1658" s="237"/>
      <c r="X1658" s="237"/>
      <c r="Y1658" s="237"/>
      <c r="Z1658" s="237"/>
      <c r="AA1658" s="237"/>
      <c r="AB1658" s="237"/>
      <c r="AC1658" s="237"/>
      <c r="AD1658" s="237"/>
      <c r="AE1658" s="237"/>
      <c r="AF1658" s="237"/>
      <c r="AG1658" s="237"/>
      <c r="AH1658" s="237"/>
      <c r="AI1658" s="237"/>
      <c r="AJ1658" s="237"/>
      <c r="AK1658" s="237"/>
      <c r="AL1658" s="237"/>
      <c r="AM1658" s="237"/>
      <c r="AN1658" s="237"/>
      <c r="AO1658" s="237"/>
      <c r="AP1658" s="237"/>
      <c r="AQ1658" s="237"/>
      <c r="AR1658" s="237"/>
      <c r="AS1658" s="237"/>
      <c r="AT1658" s="237"/>
      <c r="AU1658" s="237"/>
      <c r="AV1658" s="237"/>
      <c r="AW1658" s="237"/>
      <c r="AX1658" s="237"/>
      <c r="AY1658" s="237"/>
      <c r="AZ1658" s="237"/>
      <c r="BA1658" s="237"/>
      <c r="BB1658" s="237"/>
      <c r="BC1658" s="237"/>
      <c r="BD1658" s="237"/>
      <c r="BE1658" s="237"/>
      <c r="BF1658" s="237"/>
      <c r="BG1658" s="237"/>
      <c r="BH1658" s="237"/>
      <c r="BI1658" s="237"/>
      <c r="BJ1658" s="237"/>
      <c r="BK1658" s="237"/>
      <c r="BL1658" s="237"/>
      <c r="BM1658" s="237"/>
      <c r="BN1658" s="237"/>
      <c r="BO1658" s="237"/>
      <c r="BP1658" s="237"/>
      <c r="BQ1658" s="237"/>
      <c r="BR1658" s="237"/>
      <c r="BS1658" s="237"/>
      <c r="BT1658" s="237"/>
      <c r="BU1658" s="237"/>
      <c r="BV1658" s="237"/>
      <c r="BW1658" s="237"/>
      <c r="BX1658" s="237"/>
      <c r="BY1658" s="237"/>
      <c r="BZ1658" s="237"/>
      <c r="CA1658" s="237"/>
      <c r="CB1658" s="237"/>
      <c r="CC1658" s="237"/>
      <c r="CD1658" s="237"/>
      <c r="CE1658" s="237"/>
      <c r="CF1658" s="237"/>
      <c r="CG1658" s="237"/>
      <c r="CH1658" s="237"/>
      <c r="CI1658" s="237"/>
      <c r="CJ1658" s="237"/>
      <c r="CK1658" s="237"/>
      <c r="CL1658" s="237"/>
      <c r="CM1658" s="237"/>
      <c r="CN1658" s="237"/>
      <c r="CO1658" s="237"/>
      <c r="CP1658" s="237"/>
      <c r="CQ1658" s="237"/>
      <c r="CR1658" s="237"/>
      <c r="CS1658" s="237"/>
      <c r="CT1658" s="237"/>
      <c r="CU1658" s="237"/>
      <c r="CV1658" s="237"/>
      <c r="CW1658" s="237"/>
      <c r="CX1658" s="237"/>
      <c r="CY1658" s="237"/>
      <c r="CZ1658" s="237"/>
      <c r="DA1658" s="237"/>
      <c r="DB1658" s="237"/>
      <c r="DC1658" s="237"/>
      <c r="DD1658" s="237"/>
      <c r="DE1658" s="237"/>
      <c r="DF1658" s="237"/>
      <c r="DG1658" s="237"/>
      <c r="DH1658" s="237"/>
      <c r="DI1658" s="237"/>
      <c r="DJ1658" s="237"/>
      <c r="DK1658" s="237"/>
      <c r="DL1658" s="237"/>
      <c r="DM1658" s="237"/>
      <c r="DN1658" s="237"/>
      <c r="DO1658" s="237"/>
      <c r="DP1658" s="237"/>
      <c r="DQ1658" s="237"/>
      <c r="DR1658" s="237"/>
      <c r="DS1658" s="237"/>
      <c r="DT1658" s="237"/>
      <c r="DU1658" s="237"/>
      <c r="DV1658" s="237"/>
      <c r="DW1658" s="237"/>
      <c r="DX1658" s="237"/>
      <c r="DY1658" s="237"/>
      <c r="DZ1658" s="237"/>
      <c r="EA1658" s="237"/>
      <c r="EB1658" s="237"/>
      <c r="EC1658" s="237"/>
      <c r="ED1658" s="237"/>
      <c r="EE1658" s="237"/>
      <c r="EF1658" s="237"/>
      <c r="EG1658" s="237"/>
      <c r="EH1658" s="237"/>
      <c r="EI1658" s="237"/>
      <c r="EJ1658" s="237"/>
      <c r="EK1658" s="237"/>
      <c r="EL1658" s="237"/>
      <c r="EM1658" s="237"/>
      <c r="EN1658" s="237"/>
      <c r="EO1658" s="237"/>
      <c r="EP1658" s="237"/>
      <c r="EQ1658" s="237"/>
      <c r="ER1658" s="237"/>
      <c r="ES1658" s="237"/>
      <c r="ET1658" s="237"/>
      <c r="EU1658" s="237"/>
      <c r="EV1658" s="237"/>
      <c r="EW1658" s="237"/>
      <c r="EX1658" s="237"/>
      <c r="EY1658" s="237"/>
      <c r="EZ1658" s="237"/>
      <c r="FA1658" s="237"/>
      <c r="FB1658" s="237"/>
      <c r="FC1658" s="237"/>
      <c r="FD1658" s="237"/>
      <c r="FE1658" s="237"/>
      <c r="FF1658" s="237"/>
      <c r="FG1658" s="237"/>
      <c r="FH1658" s="237"/>
      <c r="FI1658" s="237"/>
      <c r="FJ1658" s="237"/>
      <c r="FK1658" s="237"/>
      <c r="FL1658" s="237"/>
      <c r="FM1658" s="237"/>
      <c r="FN1658" s="237"/>
      <c r="FO1658" s="237"/>
      <c r="FP1658" s="237"/>
      <c r="FQ1658" s="237"/>
      <c r="FR1658" s="237"/>
      <c r="FS1658" s="237"/>
      <c r="FT1658" s="237"/>
      <c r="FU1658" s="237"/>
      <c r="FV1658" s="237"/>
      <c r="FW1658" s="237"/>
      <c r="FX1658" s="237"/>
      <c r="FY1658" s="237"/>
      <c r="FZ1658" s="237"/>
      <c r="GA1658" s="237"/>
      <c r="GB1658" s="237"/>
      <c r="GC1658" s="237"/>
      <c r="GD1658" s="237"/>
      <c r="GE1658" s="237"/>
      <c r="GF1658" s="237"/>
      <c r="GG1658" s="237"/>
      <c r="GH1658" s="237"/>
      <c r="GI1658" s="237"/>
      <c r="GJ1658" s="237"/>
      <c r="GK1658" s="237"/>
      <c r="GL1658" s="237"/>
      <c r="GM1658" s="237"/>
      <c r="GN1658" s="237"/>
      <c r="GO1658" s="237"/>
      <c r="GP1658" s="237"/>
      <c r="GQ1658" s="237"/>
    </row>
    <row r="1659" spans="1:199" s="81" customFormat="1" ht="15" hidden="1">
      <c r="A1659" s="176" t="s">
        <v>3534</v>
      </c>
      <c r="B1659" s="241" t="s">
        <v>6822</v>
      </c>
      <c r="C1659" s="242">
        <v>0</v>
      </c>
      <c r="D1659" s="242">
        <v>0</v>
      </c>
      <c r="E1659" s="242">
        <v>0</v>
      </c>
      <c r="F1659" s="242">
        <v>0</v>
      </c>
      <c r="G1659" s="242">
        <v>0</v>
      </c>
      <c r="H1659" s="242">
        <v>0</v>
      </c>
      <c r="I1659" s="242">
        <v>0</v>
      </c>
      <c r="J1659" s="242">
        <v>0</v>
      </c>
      <c r="K1659" s="242">
        <v>0</v>
      </c>
      <c r="L1659" s="242">
        <v>0</v>
      </c>
      <c r="M1659" s="242">
        <v>0</v>
      </c>
      <c r="N1659" s="242">
        <v>0</v>
      </c>
      <c r="O1659" s="242">
        <v>0</v>
      </c>
      <c r="P1659" s="28"/>
      <c r="Q1659" s="242">
        <f>SUM(D1659:O1659)</f>
        <v>0</v>
      </c>
      <c r="R1659" s="242">
        <f>IF($R$19&lt;1,0,Q1659/$R$19)</f>
        <v>0</v>
      </c>
      <c r="S1659" s="243"/>
      <c r="T1659" s="351">
        <f>IF(Q1659=0,0,1)+IF(C1659=0,0,1)+IF(D1659=0,0,1)+IF(E1659=0,0,1)+IF(F1659=0,0,1)+IF(G1659=0,0,1)+IF(H1659=0,0,1)+IF(I1659=0,0,1)+IF(J1659=0,0,1)+IF(K1659=0,0,1)+IF(L1659=0,0,1)+IF(M1659=0,0,1)+IF(N1659=0,0,1)+IF(O1659=0,0,1)</f>
        <v>0</v>
      </c>
      <c r="U1659" s="237"/>
      <c r="V1659" s="237"/>
      <c r="W1659" s="237"/>
      <c r="X1659" s="237"/>
      <c r="Y1659" s="237"/>
      <c r="Z1659" s="237"/>
      <c r="AA1659" s="237"/>
      <c r="AB1659" s="237"/>
      <c r="AC1659" s="237"/>
      <c r="AD1659" s="237"/>
      <c r="AE1659" s="237"/>
      <c r="AF1659" s="237"/>
      <c r="AG1659" s="237"/>
      <c r="AH1659" s="237"/>
      <c r="AI1659" s="237"/>
      <c r="AJ1659" s="237"/>
      <c r="AK1659" s="237"/>
      <c r="AL1659" s="237"/>
      <c r="AM1659" s="237"/>
      <c r="AN1659" s="237"/>
      <c r="AO1659" s="237"/>
      <c r="AP1659" s="237"/>
      <c r="AQ1659" s="237"/>
      <c r="AR1659" s="237"/>
      <c r="AS1659" s="237"/>
      <c r="AT1659" s="237"/>
      <c r="AU1659" s="237"/>
      <c r="AV1659" s="237"/>
      <c r="AW1659" s="237"/>
      <c r="AX1659" s="237"/>
      <c r="AY1659" s="237"/>
      <c r="AZ1659" s="237"/>
      <c r="BA1659" s="237"/>
      <c r="BB1659" s="237"/>
      <c r="BC1659" s="237"/>
      <c r="BD1659" s="237"/>
      <c r="BE1659" s="237"/>
      <c r="BF1659" s="237"/>
      <c r="BG1659" s="237"/>
      <c r="BH1659" s="237"/>
      <c r="BI1659" s="237"/>
      <c r="BJ1659" s="237"/>
      <c r="BK1659" s="237"/>
      <c r="BL1659" s="237"/>
      <c r="BM1659" s="237"/>
      <c r="BN1659" s="237"/>
      <c r="BO1659" s="237"/>
      <c r="BP1659" s="237"/>
      <c r="BQ1659" s="237"/>
      <c r="BR1659" s="237"/>
      <c r="BS1659" s="237"/>
      <c r="BT1659" s="237"/>
      <c r="BU1659" s="237"/>
      <c r="BV1659" s="237"/>
      <c r="BW1659" s="237"/>
      <c r="BX1659" s="237"/>
      <c r="BY1659" s="237"/>
      <c r="BZ1659" s="237"/>
      <c r="CA1659" s="237"/>
      <c r="CB1659" s="237"/>
      <c r="CC1659" s="237"/>
      <c r="CD1659" s="237"/>
      <c r="CE1659" s="237"/>
      <c r="CF1659" s="237"/>
      <c r="CG1659" s="237"/>
      <c r="CH1659" s="237"/>
      <c r="CI1659" s="237"/>
      <c r="CJ1659" s="237"/>
      <c r="CK1659" s="237"/>
      <c r="CL1659" s="237"/>
      <c r="CM1659" s="237"/>
      <c r="CN1659" s="237"/>
      <c r="CO1659" s="237"/>
      <c r="CP1659" s="237"/>
      <c r="CQ1659" s="237"/>
      <c r="CR1659" s="237"/>
      <c r="CS1659" s="237"/>
      <c r="CT1659" s="237"/>
      <c r="CU1659" s="237"/>
      <c r="CV1659" s="237"/>
      <c r="CW1659" s="237"/>
      <c r="CX1659" s="237"/>
      <c r="CY1659" s="237"/>
      <c r="CZ1659" s="237"/>
      <c r="DA1659" s="237"/>
      <c r="DB1659" s="237"/>
      <c r="DC1659" s="237"/>
      <c r="DD1659" s="237"/>
      <c r="DE1659" s="237"/>
      <c r="DF1659" s="237"/>
      <c r="DG1659" s="237"/>
      <c r="DH1659" s="237"/>
      <c r="DI1659" s="237"/>
      <c r="DJ1659" s="237"/>
      <c r="DK1659" s="237"/>
      <c r="DL1659" s="237"/>
      <c r="DM1659" s="237"/>
      <c r="DN1659" s="237"/>
      <c r="DO1659" s="237"/>
      <c r="DP1659" s="237"/>
      <c r="DQ1659" s="237"/>
      <c r="DR1659" s="237"/>
      <c r="DS1659" s="237"/>
      <c r="DT1659" s="237"/>
      <c r="DU1659" s="237"/>
      <c r="DV1659" s="237"/>
      <c r="DW1659" s="237"/>
      <c r="DX1659" s="237"/>
      <c r="DY1659" s="237"/>
      <c r="DZ1659" s="237"/>
      <c r="EA1659" s="237"/>
      <c r="EB1659" s="237"/>
      <c r="EC1659" s="237"/>
      <c r="ED1659" s="237"/>
      <c r="EE1659" s="237"/>
      <c r="EF1659" s="237"/>
      <c r="EG1659" s="237"/>
      <c r="EH1659" s="237"/>
      <c r="EI1659" s="237"/>
      <c r="EJ1659" s="237"/>
      <c r="EK1659" s="237"/>
      <c r="EL1659" s="237"/>
      <c r="EM1659" s="237"/>
      <c r="EN1659" s="237"/>
      <c r="EO1659" s="237"/>
      <c r="EP1659" s="237"/>
      <c r="EQ1659" s="237"/>
      <c r="ER1659" s="237"/>
      <c r="ES1659" s="237"/>
      <c r="ET1659" s="237"/>
      <c r="EU1659" s="237"/>
      <c r="EV1659" s="237"/>
      <c r="EW1659" s="237"/>
      <c r="EX1659" s="237"/>
      <c r="EY1659" s="237"/>
      <c r="EZ1659" s="237"/>
      <c r="FA1659" s="237"/>
      <c r="FB1659" s="237"/>
      <c r="FC1659" s="237"/>
      <c r="FD1659" s="237"/>
      <c r="FE1659" s="237"/>
      <c r="FF1659" s="237"/>
      <c r="FG1659" s="237"/>
      <c r="FH1659" s="237"/>
      <c r="FI1659" s="237"/>
      <c r="FJ1659" s="237"/>
      <c r="FK1659" s="237"/>
      <c r="FL1659" s="237"/>
      <c r="FM1659" s="237"/>
      <c r="FN1659" s="237"/>
      <c r="FO1659" s="237"/>
      <c r="FP1659" s="237"/>
      <c r="FQ1659" s="237"/>
      <c r="FR1659" s="237"/>
      <c r="FS1659" s="237"/>
      <c r="FT1659" s="237"/>
      <c r="FU1659" s="237"/>
      <c r="FV1659" s="237"/>
      <c r="FW1659" s="237"/>
      <c r="FX1659" s="237"/>
      <c r="FY1659" s="237"/>
      <c r="FZ1659" s="237"/>
      <c r="GA1659" s="237"/>
      <c r="GB1659" s="237"/>
      <c r="GC1659" s="237"/>
      <c r="GD1659" s="237"/>
      <c r="GE1659" s="237"/>
      <c r="GF1659" s="237"/>
      <c r="GG1659" s="237"/>
      <c r="GH1659" s="237"/>
      <c r="GI1659" s="237"/>
      <c r="GJ1659" s="237"/>
      <c r="GK1659" s="237"/>
      <c r="GL1659" s="237"/>
      <c r="GM1659" s="237"/>
      <c r="GN1659" s="237"/>
      <c r="GO1659" s="237"/>
      <c r="GP1659" s="237"/>
      <c r="GQ1659" s="237"/>
    </row>
    <row r="1660" spans="1:199" s="81" customFormat="1" ht="15" hidden="1">
      <c r="A1660" s="176" t="s">
        <v>3535</v>
      </c>
      <c r="B1660" s="241" t="s">
        <v>6823</v>
      </c>
      <c r="C1660" s="242">
        <v>0</v>
      </c>
      <c r="D1660" s="242">
        <v>0</v>
      </c>
      <c r="E1660" s="242">
        <v>0</v>
      </c>
      <c r="F1660" s="242">
        <v>0</v>
      </c>
      <c r="G1660" s="242">
        <v>0</v>
      </c>
      <c r="H1660" s="242">
        <v>0</v>
      </c>
      <c r="I1660" s="242">
        <v>0</v>
      </c>
      <c r="J1660" s="242">
        <v>0</v>
      </c>
      <c r="K1660" s="242">
        <v>0</v>
      </c>
      <c r="L1660" s="242">
        <v>0</v>
      </c>
      <c r="M1660" s="242">
        <v>0</v>
      </c>
      <c r="N1660" s="242">
        <v>0</v>
      </c>
      <c r="O1660" s="242">
        <v>0</v>
      </c>
      <c r="P1660" s="28"/>
      <c r="Q1660" s="242">
        <f>SUM(D1660:O1660)</f>
        <v>0</v>
      </c>
      <c r="R1660" s="242">
        <f>IF($R$19&lt;1,0,Q1660/$R$19)</f>
        <v>0</v>
      </c>
      <c r="S1660" s="243"/>
      <c r="T1660" s="351">
        <f>IF(Q1660=0,0,1)+IF(C1660=0,0,1)+IF(D1660=0,0,1)+IF(E1660=0,0,1)+IF(F1660=0,0,1)+IF(G1660=0,0,1)+IF(H1660=0,0,1)+IF(I1660=0,0,1)+IF(J1660=0,0,1)+IF(K1660=0,0,1)+IF(L1660=0,0,1)+IF(M1660=0,0,1)+IF(N1660=0,0,1)+IF(O1660=0,0,1)</f>
        <v>0</v>
      </c>
      <c r="U1660" s="237"/>
      <c r="V1660" s="237"/>
      <c r="W1660" s="237"/>
      <c r="X1660" s="237"/>
      <c r="Y1660" s="237"/>
      <c r="Z1660" s="237"/>
      <c r="AA1660" s="237"/>
      <c r="AB1660" s="237"/>
      <c r="AC1660" s="237"/>
      <c r="AD1660" s="237"/>
      <c r="AE1660" s="237"/>
      <c r="AF1660" s="237"/>
      <c r="AG1660" s="237"/>
      <c r="AH1660" s="237"/>
      <c r="AI1660" s="237"/>
      <c r="AJ1660" s="237"/>
      <c r="AK1660" s="237"/>
      <c r="AL1660" s="237"/>
      <c r="AM1660" s="237"/>
      <c r="AN1660" s="237"/>
      <c r="AO1660" s="237"/>
      <c r="AP1660" s="237"/>
      <c r="AQ1660" s="237"/>
      <c r="AR1660" s="237"/>
      <c r="AS1660" s="237"/>
      <c r="AT1660" s="237"/>
      <c r="AU1660" s="237"/>
      <c r="AV1660" s="237"/>
      <c r="AW1660" s="237"/>
      <c r="AX1660" s="237"/>
      <c r="AY1660" s="237"/>
      <c r="AZ1660" s="237"/>
      <c r="BA1660" s="237"/>
      <c r="BB1660" s="237"/>
      <c r="BC1660" s="237"/>
      <c r="BD1660" s="237"/>
      <c r="BE1660" s="237"/>
      <c r="BF1660" s="237"/>
      <c r="BG1660" s="237"/>
      <c r="BH1660" s="237"/>
      <c r="BI1660" s="237"/>
      <c r="BJ1660" s="237"/>
      <c r="BK1660" s="237"/>
      <c r="BL1660" s="237"/>
      <c r="BM1660" s="237"/>
      <c r="BN1660" s="237"/>
      <c r="BO1660" s="237"/>
      <c r="BP1660" s="237"/>
      <c r="BQ1660" s="237"/>
      <c r="BR1660" s="237"/>
      <c r="BS1660" s="237"/>
      <c r="BT1660" s="237"/>
      <c r="BU1660" s="237"/>
      <c r="BV1660" s="237"/>
      <c r="BW1660" s="237"/>
      <c r="BX1660" s="237"/>
      <c r="BY1660" s="237"/>
      <c r="BZ1660" s="237"/>
      <c r="CA1660" s="237"/>
      <c r="CB1660" s="237"/>
      <c r="CC1660" s="237"/>
      <c r="CD1660" s="237"/>
      <c r="CE1660" s="237"/>
      <c r="CF1660" s="237"/>
      <c r="CG1660" s="237"/>
      <c r="CH1660" s="237"/>
      <c r="CI1660" s="237"/>
      <c r="CJ1660" s="237"/>
      <c r="CK1660" s="237"/>
      <c r="CL1660" s="237"/>
      <c r="CM1660" s="237"/>
      <c r="CN1660" s="237"/>
      <c r="CO1660" s="237"/>
      <c r="CP1660" s="237"/>
      <c r="CQ1660" s="237"/>
      <c r="CR1660" s="237"/>
      <c r="CS1660" s="237"/>
      <c r="CT1660" s="237"/>
      <c r="CU1660" s="237"/>
      <c r="CV1660" s="237"/>
      <c r="CW1660" s="237"/>
      <c r="CX1660" s="237"/>
      <c r="CY1660" s="237"/>
      <c r="CZ1660" s="237"/>
      <c r="DA1660" s="237"/>
      <c r="DB1660" s="237"/>
      <c r="DC1660" s="237"/>
      <c r="DD1660" s="237"/>
      <c r="DE1660" s="237"/>
      <c r="DF1660" s="237"/>
      <c r="DG1660" s="237"/>
      <c r="DH1660" s="237"/>
      <c r="DI1660" s="237"/>
      <c r="DJ1660" s="237"/>
      <c r="DK1660" s="237"/>
      <c r="DL1660" s="237"/>
      <c r="DM1660" s="237"/>
      <c r="DN1660" s="237"/>
      <c r="DO1660" s="237"/>
      <c r="DP1660" s="237"/>
      <c r="DQ1660" s="237"/>
      <c r="DR1660" s="237"/>
      <c r="DS1660" s="237"/>
      <c r="DT1660" s="237"/>
      <c r="DU1660" s="237"/>
      <c r="DV1660" s="237"/>
      <c r="DW1660" s="237"/>
      <c r="DX1660" s="237"/>
      <c r="DY1660" s="237"/>
      <c r="DZ1660" s="237"/>
      <c r="EA1660" s="237"/>
      <c r="EB1660" s="237"/>
      <c r="EC1660" s="237"/>
      <c r="ED1660" s="237"/>
      <c r="EE1660" s="237"/>
      <c r="EF1660" s="237"/>
      <c r="EG1660" s="237"/>
      <c r="EH1660" s="237"/>
      <c r="EI1660" s="237"/>
      <c r="EJ1660" s="237"/>
      <c r="EK1660" s="237"/>
      <c r="EL1660" s="237"/>
      <c r="EM1660" s="237"/>
      <c r="EN1660" s="237"/>
      <c r="EO1660" s="237"/>
      <c r="EP1660" s="237"/>
      <c r="EQ1660" s="237"/>
      <c r="ER1660" s="237"/>
      <c r="ES1660" s="237"/>
      <c r="ET1660" s="237"/>
      <c r="EU1660" s="237"/>
      <c r="EV1660" s="237"/>
      <c r="EW1660" s="237"/>
      <c r="EX1660" s="237"/>
      <c r="EY1660" s="237"/>
      <c r="EZ1660" s="237"/>
      <c r="FA1660" s="237"/>
      <c r="FB1660" s="237"/>
      <c r="FC1660" s="237"/>
      <c r="FD1660" s="237"/>
      <c r="FE1660" s="237"/>
      <c r="FF1660" s="237"/>
      <c r="FG1660" s="237"/>
      <c r="FH1660" s="237"/>
      <c r="FI1660" s="237"/>
      <c r="FJ1660" s="237"/>
      <c r="FK1660" s="237"/>
      <c r="FL1660" s="237"/>
      <c r="FM1660" s="237"/>
      <c r="FN1660" s="237"/>
      <c r="FO1660" s="237"/>
      <c r="FP1660" s="237"/>
      <c r="FQ1660" s="237"/>
      <c r="FR1660" s="237"/>
      <c r="FS1660" s="237"/>
      <c r="FT1660" s="237"/>
      <c r="FU1660" s="237"/>
      <c r="FV1660" s="237"/>
      <c r="FW1660" s="237"/>
      <c r="FX1660" s="237"/>
      <c r="FY1660" s="237"/>
      <c r="FZ1660" s="237"/>
      <c r="GA1660" s="237"/>
      <c r="GB1660" s="237"/>
      <c r="GC1660" s="237"/>
      <c r="GD1660" s="237"/>
      <c r="GE1660" s="237"/>
      <c r="GF1660" s="237"/>
      <c r="GG1660" s="237"/>
      <c r="GH1660" s="237"/>
      <c r="GI1660" s="237"/>
      <c r="GJ1660" s="237"/>
      <c r="GK1660" s="237"/>
      <c r="GL1660" s="237"/>
      <c r="GM1660" s="237"/>
      <c r="GN1660" s="237"/>
      <c r="GO1660" s="237"/>
      <c r="GP1660" s="237"/>
      <c r="GQ1660" s="237"/>
    </row>
    <row r="1661" spans="1:199" s="81" customFormat="1" ht="15" hidden="1">
      <c r="A1661" s="176" t="s">
        <v>3536</v>
      </c>
      <c r="B1661" s="241" t="s">
        <v>6824</v>
      </c>
      <c r="C1661" s="242">
        <v>0</v>
      </c>
      <c r="D1661" s="242">
        <v>0</v>
      </c>
      <c r="E1661" s="242">
        <v>0</v>
      </c>
      <c r="F1661" s="242">
        <v>0</v>
      </c>
      <c r="G1661" s="242">
        <v>0</v>
      </c>
      <c r="H1661" s="242">
        <v>0</v>
      </c>
      <c r="I1661" s="242">
        <v>0</v>
      </c>
      <c r="J1661" s="242">
        <v>0</v>
      </c>
      <c r="K1661" s="242">
        <v>0</v>
      </c>
      <c r="L1661" s="242">
        <v>0</v>
      </c>
      <c r="M1661" s="242">
        <v>0</v>
      </c>
      <c r="N1661" s="242">
        <v>0</v>
      </c>
      <c r="O1661" s="242">
        <v>0</v>
      </c>
      <c r="P1661" s="28"/>
      <c r="Q1661" s="242">
        <f>SUM(D1661:O1661)</f>
        <v>0</v>
      </c>
      <c r="R1661" s="242">
        <f>IF($R$19&lt;1,0,Q1661/$R$19)</f>
        <v>0</v>
      </c>
      <c r="S1661" s="243"/>
      <c r="T1661" s="351">
        <f>IF(Q1661=0,0,1)+IF(C1661=0,0,1)+IF(D1661=0,0,1)+IF(E1661=0,0,1)+IF(F1661=0,0,1)+IF(G1661=0,0,1)+IF(H1661=0,0,1)+IF(I1661=0,0,1)+IF(J1661=0,0,1)+IF(K1661=0,0,1)+IF(L1661=0,0,1)+IF(M1661=0,0,1)+IF(N1661=0,0,1)+IF(O1661=0,0,1)</f>
        <v>0</v>
      </c>
      <c r="U1661" s="237"/>
      <c r="V1661" s="237"/>
      <c r="W1661" s="237"/>
      <c r="X1661" s="237"/>
      <c r="Y1661" s="237"/>
      <c r="Z1661" s="237"/>
      <c r="AA1661" s="237"/>
      <c r="AB1661" s="237"/>
      <c r="AC1661" s="237"/>
      <c r="AD1661" s="237"/>
      <c r="AE1661" s="237"/>
      <c r="AF1661" s="237"/>
      <c r="AG1661" s="237"/>
      <c r="AH1661" s="237"/>
      <c r="AI1661" s="237"/>
      <c r="AJ1661" s="237"/>
      <c r="AK1661" s="237"/>
      <c r="AL1661" s="237"/>
      <c r="AM1661" s="237"/>
      <c r="AN1661" s="237"/>
      <c r="AO1661" s="237"/>
      <c r="AP1661" s="237"/>
      <c r="AQ1661" s="237"/>
      <c r="AR1661" s="237"/>
      <c r="AS1661" s="237"/>
      <c r="AT1661" s="237"/>
      <c r="AU1661" s="237"/>
      <c r="AV1661" s="237"/>
      <c r="AW1661" s="237"/>
      <c r="AX1661" s="237"/>
      <c r="AY1661" s="237"/>
      <c r="AZ1661" s="237"/>
      <c r="BA1661" s="237"/>
      <c r="BB1661" s="237"/>
      <c r="BC1661" s="237"/>
      <c r="BD1661" s="237"/>
      <c r="BE1661" s="237"/>
      <c r="BF1661" s="237"/>
      <c r="BG1661" s="237"/>
      <c r="BH1661" s="237"/>
      <c r="BI1661" s="237"/>
      <c r="BJ1661" s="237"/>
      <c r="BK1661" s="237"/>
      <c r="BL1661" s="237"/>
      <c r="BM1661" s="237"/>
      <c r="BN1661" s="237"/>
      <c r="BO1661" s="237"/>
      <c r="BP1661" s="237"/>
      <c r="BQ1661" s="237"/>
      <c r="BR1661" s="237"/>
      <c r="BS1661" s="237"/>
      <c r="BT1661" s="237"/>
      <c r="BU1661" s="237"/>
      <c r="BV1661" s="237"/>
      <c r="BW1661" s="237"/>
      <c r="BX1661" s="237"/>
      <c r="BY1661" s="237"/>
      <c r="BZ1661" s="237"/>
      <c r="CA1661" s="237"/>
      <c r="CB1661" s="237"/>
      <c r="CC1661" s="237"/>
      <c r="CD1661" s="237"/>
      <c r="CE1661" s="237"/>
      <c r="CF1661" s="237"/>
      <c r="CG1661" s="237"/>
      <c r="CH1661" s="237"/>
      <c r="CI1661" s="237"/>
      <c r="CJ1661" s="237"/>
      <c r="CK1661" s="237"/>
      <c r="CL1661" s="237"/>
      <c r="CM1661" s="237"/>
      <c r="CN1661" s="237"/>
      <c r="CO1661" s="237"/>
      <c r="CP1661" s="237"/>
      <c r="CQ1661" s="237"/>
      <c r="CR1661" s="237"/>
      <c r="CS1661" s="237"/>
      <c r="CT1661" s="237"/>
      <c r="CU1661" s="237"/>
      <c r="CV1661" s="237"/>
      <c r="CW1661" s="237"/>
      <c r="CX1661" s="237"/>
      <c r="CY1661" s="237"/>
      <c r="CZ1661" s="237"/>
      <c r="DA1661" s="237"/>
      <c r="DB1661" s="237"/>
      <c r="DC1661" s="237"/>
      <c r="DD1661" s="237"/>
      <c r="DE1661" s="237"/>
      <c r="DF1661" s="237"/>
      <c r="DG1661" s="237"/>
      <c r="DH1661" s="237"/>
      <c r="DI1661" s="237"/>
      <c r="DJ1661" s="237"/>
      <c r="DK1661" s="237"/>
      <c r="DL1661" s="237"/>
      <c r="DM1661" s="237"/>
      <c r="DN1661" s="237"/>
      <c r="DO1661" s="237"/>
      <c r="DP1661" s="237"/>
      <c r="DQ1661" s="237"/>
      <c r="DR1661" s="237"/>
      <c r="DS1661" s="237"/>
      <c r="DT1661" s="237"/>
      <c r="DU1661" s="237"/>
      <c r="DV1661" s="237"/>
      <c r="DW1661" s="237"/>
      <c r="DX1661" s="237"/>
      <c r="DY1661" s="237"/>
      <c r="DZ1661" s="237"/>
      <c r="EA1661" s="237"/>
      <c r="EB1661" s="237"/>
      <c r="EC1661" s="237"/>
      <c r="ED1661" s="237"/>
      <c r="EE1661" s="237"/>
      <c r="EF1661" s="237"/>
      <c r="EG1661" s="237"/>
      <c r="EH1661" s="237"/>
      <c r="EI1661" s="237"/>
      <c r="EJ1661" s="237"/>
      <c r="EK1661" s="237"/>
      <c r="EL1661" s="237"/>
      <c r="EM1661" s="237"/>
      <c r="EN1661" s="237"/>
      <c r="EO1661" s="237"/>
      <c r="EP1661" s="237"/>
      <c r="EQ1661" s="237"/>
      <c r="ER1661" s="237"/>
      <c r="ES1661" s="237"/>
      <c r="ET1661" s="237"/>
      <c r="EU1661" s="237"/>
      <c r="EV1661" s="237"/>
      <c r="EW1661" s="237"/>
      <c r="EX1661" s="237"/>
      <c r="EY1661" s="237"/>
      <c r="EZ1661" s="237"/>
      <c r="FA1661" s="237"/>
      <c r="FB1661" s="237"/>
      <c r="FC1661" s="237"/>
      <c r="FD1661" s="237"/>
      <c r="FE1661" s="237"/>
      <c r="FF1661" s="237"/>
      <c r="FG1661" s="237"/>
      <c r="FH1661" s="237"/>
      <c r="FI1661" s="237"/>
      <c r="FJ1661" s="237"/>
      <c r="FK1661" s="237"/>
      <c r="FL1661" s="237"/>
      <c r="FM1661" s="237"/>
      <c r="FN1661" s="237"/>
      <c r="FO1661" s="237"/>
      <c r="FP1661" s="237"/>
      <c r="FQ1661" s="237"/>
      <c r="FR1661" s="237"/>
      <c r="FS1661" s="237"/>
      <c r="FT1661" s="237"/>
      <c r="FU1661" s="237"/>
      <c r="FV1661" s="237"/>
      <c r="FW1661" s="237"/>
      <c r="FX1661" s="237"/>
      <c r="FY1661" s="237"/>
      <c r="FZ1661" s="237"/>
      <c r="GA1661" s="237"/>
      <c r="GB1661" s="237"/>
      <c r="GC1661" s="237"/>
      <c r="GD1661" s="237"/>
      <c r="GE1661" s="237"/>
      <c r="GF1661" s="237"/>
      <c r="GG1661" s="237"/>
      <c r="GH1661" s="237"/>
      <c r="GI1661" s="237"/>
      <c r="GJ1661" s="237"/>
      <c r="GK1661" s="237"/>
      <c r="GL1661" s="237"/>
      <c r="GM1661" s="237"/>
      <c r="GN1661" s="237"/>
      <c r="GO1661" s="237"/>
      <c r="GP1661" s="237"/>
      <c r="GQ1661" s="237"/>
    </row>
    <row r="1662" spans="1:199" s="81" customFormat="1" ht="15" hidden="1">
      <c r="A1662" s="176" t="s">
        <v>3537</v>
      </c>
      <c r="B1662" s="241" t="s">
        <v>6825</v>
      </c>
      <c r="C1662" s="242">
        <v>0</v>
      </c>
      <c r="D1662" s="242">
        <v>0</v>
      </c>
      <c r="E1662" s="242">
        <v>0</v>
      </c>
      <c r="F1662" s="242">
        <v>0</v>
      </c>
      <c r="G1662" s="242">
        <v>0</v>
      </c>
      <c r="H1662" s="242">
        <v>0</v>
      </c>
      <c r="I1662" s="242">
        <v>0</v>
      </c>
      <c r="J1662" s="242">
        <v>0</v>
      </c>
      <c r="K1662" s="242">
        <v>0</v>
      </c>
      <c r="L1662" s="242">
        <v>0</v>
      </c>
      <c r="M1662" s="242">
        <v>0</v>
      </c>
      <c r="N1662" s="242">
        <v>0</v>
      </c>
      <c r="O1662" s="242">
        <v>0</v>
      </c>
      <c r="P1662" s="28"/>
      <c r="Q1662" s="242">
        <f>SUM(D1662:O1662)</f>
        <v>0</v>
      </c>
      <c r="R1662" s="242">
        <f>IF($R$19&lt;1,0,Q1662/$R$19)</f>
        <v>0</v>
      </c>
      <c r="S1662" s="243"/>
      <c r="T1662" s="351">
        <f>IF(Q1662=0,0,1)+IF(C1662=0,0,1)+IF(D1662=0,0,1)+IF(E1662=0,0,1)+IF(F1662=0,0,1)+IF(G1662=0,0,1)+IF(H1662=0,0,1)+IF(I1662=0,0,1)+IF(J1662=0,0,1)+IF(K1662=0,0,1)+IF(L1662=0,0,1)+IF(M1662=0,0,1)+IF(N1662=0,0,1)+IF(O1662=0,0,1)</f>
        <v>0</v>
      </c>
      <c r="U1662" s="237"/>
      <c r="V1662" s="237"/>
      <c r="W1662" s="237"/>
      <c r="X1662" s="237"/>
      <c r="Y1662" s="237"/>
      <c r="Z1662" s="237"/>
      <c r="AA1662" s="237"/>
      <c r="AB1662" s="237"/>
      <c r="AC1662" s="237"/>
      <c r="AD1662" s="237"/>
      <c r="AE1662" s="237"/>
      <c r="AF1662" s="237"/>
      <c r="AG1662" s="237"/>
      <c r="AH1662" s="237"/>
      <c r="AI1662" s="237"/>
      <c r="AJ1662" s="237"/>
      <c r="AK1662" s="237"/>
      <c r="AL1662" s="237"/>
      <c r="AM1662" s="237"/>
      <c r="AN1662" s="237"/>
      <c r="AO1662" s="237"/>
      <c r="AP1662" s="237"/>
      <c r="AQ1662" s="237"/>
      <c r="AR1662" s="237"/>
      <c r="AS1662" s="237"/>
      <c r="AT1662" s="237"/>
      <c r="AU1662" s="237"/>
      <c r="AV1662" s="237"/>
      <c r="AW1662" s="237"/>
      <c r="AX1662" s="237"/>
      <c r="AY1662" s="237"/>
      <c r="AZ1662" s="237"/>
      <c r="BA1662" s="237"/>
      <c r="BB1662" s="237"/>
      <c r="BC1662" s="237"/>
      <c r="BD1662" s="237"/>
      <c r="BE1662" s="237"/>
      <c r="BF1662" s="237"/>
      <c r="BG1662" s="237"/>
      <c r="BH1662" s="237"/>
      <c r="BI1662" s="237"/>
      <c r="BJ1662" s="237"/>
      <c r="BK1662" s="237"/>
      <c r="BL1662" s="237"/>
      <c r="BM1662" s="237"/>
      <c r="BN1662" s="237"/>
      <c r="BO1662" s="237"/>
      <c r="BP1662" s="237"/>
      <c r="BQ1662" s="237"/>
      <c r="BR1662" s="237"/>
      <c r="BS1662" s="237"/>
      <c r="BT1662" s="237"/>
      <c r="BU1662" s="237"/>
      <c r="BV1662" s="237"/>
      <c r="BW1662" s="237"/>
      <c r="BX1662" s="237"/>
      <c r="BY1662" s="237"/>
      <c r="BZ1662" s="237"/>
      <c r="CA1662" s="237"/>
      <c r="CB1662" s="237"/>
      <c r="CC1662" s="237"/>
      <c r="CD1662" s="237"/>
      <c r="CE1662" s="237"/>
      <c r="CF1662" s="237"/>
      <c r="CG1662" s="237"/>
      <c r="CH1662" s="237"/>
      <c r="CI1662" s="237"/>
      <c r="CJ1662" s="237"/>
      <c r="CK1662" s="237"/>
      <c r="CL1662" s="237"/>
      <c r="CM1662" s="237"/>
      <c r="CN1662" s="237"/>
      <c r="CO1662" s="237"/>
      <c r="CP1662" s="237"/>
      <c r="CQ1662" s="237"/>
      <c r="CR1662" s="237"/>
      <c r="CS1662" s="237"/>
      <c r="CT1662" s="237"/>
      <c r="CU1662" s="237"/>
      <c r="CV1662" s="237"/>
      <c r="CW1662" s="237"/>
      <c r="CX1662" s="237"/>
      <c r="CY1662" s="237"/>
      <c r="CZ1662" s="237"/>
      <c r="DA1662" s="237"/>
      <c r="DB1662" s="237"/>
      <c r="DC1662" s="237"/>
      <c r="DD1662" s="237"/>
      <c r="DE1662" s="237"/>
      <c r="DF1662" s="237"/>
      <c r="DG1662" s="237"/>
      <c r="DH1662" s="237"/>
      <c r="DI1662" s="237"/>
      <c r="DJ1662" s="237"/>
      <c r="DK1662" s="237"/>
      <c r="DL1662" s="237"/>
      <c r="DM1662" s="237"/>
      <c r="DN1662" s="237"/>
      <c r="DO1662" s="237"/>
      <c r="DP1662" s="237"/>
      <c r="DQ1662" s="237"/>
      <c r="DR1662" s="237"/>
      <c r="DS1662" s="237"/>
      <c r="DT1662" s="237"/>
      <c r="DU1662" s="237"/>
      <c r="DV1662" s="237"/>
      <c r="DW1662" s="237"/>
      <c r="DX1662" s="237"/>
      <c r="DY1662" s="237"/>
      <c r="DZ1662" s="237"/>
      <c r="EA1662" s="237"/>
      <c r="EB1662" s="237"/>
      <c r="EC1662" s="237"/>
      <c r="ED1662" s="237"/>
      <c r="EE1662" s="237"/>
      <c r="EF1662" s="237"/>
      <c r="EG1662" s="237"/>
      <c r="EH1662" s="237"/>
      <c r="EI1662" s="237"/>
      <c r="EJ1662" s="237"/>
      <c r="EK1662" s="237"/>
      <c r="EL1662" s="237"/>
      <c r="EM1662" s="237"/>
      <c r="EN1662" s="237"/>
      <c r="EO1662" s="237"/>
      <c r="EP1662" s="237"/>
      <c r="EQ1662" s="237"/>
      <c r="ER1662" s="237"/>
      <c r="ES1662" s="237"/>
      <c r="ET1662" s="237"/>
      <c r="EU1662" s="237"/>
      <c r="EV1662" s="237"/>
      <c r="EW1662" s="237"/>
      <c r="EX1662" s="237"/>
      <c r="EY1662" s="237"/>
      <c r="EZ1662" s="237"/>
      <c r="FA1662" s="237"/>
      <c r="FB1662" s="237"/>
      <c r="FC1662" s="237"/>
      <c r="FD1662" s="237"/>
      <c r="FE1662" s="237"/>
      <c r="FF1662" s="237"/>
      <c r="FG1662" s="237"/>
      <c r="FH1662" s="237"/>
      <c r="FI1662" s="237"/>
      <c r="FJ1662" s="237"/>
      <c r="FK1662" s="237"/>
      <c r="FL1662" s="237"/>
      <c r="FM1662" s="237"/>
      <c r="FN1662" s="237"/>
      <c r="FO1662" s="237"/>
      <c r="FP1662" s="237"/>
      <c r="FQ1662" s="237"/>
      <c r="FR1662" s="237"/>
      <c r="FS1662" s="237"/>
      <c r="FT1662" s="237"/>
      <c r="FU1662" s="237"/>
      <c r="FV1662" s="237"/>
      <c r="FW1662" s="237"/>
      <c r="FX1662" s="237"/>
      <c r="FY1662" s="237"/>
      <c r="FZ1662" s="237"/>
      <c r="GA1662" s="237"/>
      <c r="GB1662" s="237"/>
      <c r="GC1662" s="237"/>
      <c r="GD1662" s="237"/>
      <c r="GE1662" s="237"/>
      <c r="GF1662" s="237"/>
      <c r="GG1662" s="237"/>
      <c r="GH1662" s="237"/>
      <c r="GI1662" s="237"/>
      <c r="GJ1662" s="237"/>
      <c r="GK1662" s="237"/>
      <c r="GL1662" s="237"/>
      <c r="GM1662" s="237"/>
      <c r="GN1662" s="237"/>
      <c r="GO1662" s="237"/>
      <c r="GP1662" s="237"/>
      <c r="GQ1662" s="237"/>
    </row>
    <row r="1663" spans="1:199" s="81" customFormat="1" ht="15" hidden="1">
      <c r="A1663" s="176" t="s">
        <v>3538</v>
      </c>
      <c r="B1663" s="241" t="s">
        <v>6826</v>
      </c>
      <c r="C1663" s="242">
        <v>0</v>
      </c>
      <c r="D1663" s="242">
        <v>0</v>
      </c>
      <c r="E1663" s="242">
        <v>0</v>
      </c>
      <c r="F1663" s="242">
        <v>0</v>
      </c>
      <c r="G1663" s="242">
        <v>0</v>
      </c>
      <c r="H1663" s="242">
        <v>0</v>
      </c>
      <c r="I1663" s="242">
        <v>0</v>
      </c>
      <c r="J1663" s="242">
        <v>0</v>
      </c>
      <c r="K1663" s="242">
        <v>0</v>
      </c>
      <c r="L1663" s="242">
        <v>0</v>
      </c>
      <c r="M1663" s="242">
        <v>0</v>
      </c>
      <c r="N1663" s="242">
        <v>0</v>
      </c>
      <c r="O1663" s="242">
        <v>0</v>
      </c>
      <c r="P1663" s="28"/>
      <c r="Q1663" s="242">
        <f>SUM(D1663:O1663)</f>
        <v>0</v>
      </c>
      <c r="R1663" s="242">
        <f>IF($R$19&lt;1,0,Q1663/$R$19)</f>
        <v>0</v>
      </c>
      <c r="S1663" s="243"/>
      <c r="T1663" s="351">
        <f>IF(Q1663=0,0,1)+IF(C1663=0,0,1)+IF(D1663=0,0,1)+IF(E1663=0,0,1)+IF(F1663=0,0,1)+IF(G1663=0,0,1)+IF(H1663=0,0,1)+IF(I1663=0,0,1)+IF(J1663=0,0,1)+IF(K1663=0,0,1)+IF(L1663=0,0,1)+IF(M1663=0,0,1)+IF(N1663=0,0,1)+IF(O1663=0,0,1)</f>
        <v>0</v>
      </c>
      <c r="U1663" s="237"/>
      <c r="V1663" s="237"/>
      <c r="W1663" s="237"/>
      <c r="X1663" s="237"/>
      <c r="Y1663" s="237"/>
      <c r="Z1663" s="237"/>
      <c r="AA1663" s="237"/>
      <c r="AB1663" s="237"/>
      <c r="AC1663" s="237"/>
      <c r="AD1663" s="237"/>
      <c r="AE1663" s="237"/>
      <c r="AF1663" s="237"/>
      <c r="AG1663" s="237"/>
      <c r="AH1663" s="237"/>
      <c r="AI1663" s="237"/>
      <c r="AJ1663" s="237"/>
      <c r="AK1663" s="237"/>
      <c r="AL1663" s="237"/>
      <c r="AM1663" s="237"/>
      <c r="AN1663" s="237"/>
      <c r="AO1663" s="237"/>
      <c r="AP1663" s="237"/>
      <c r="AQ1663" s="237"/>
      <c r="AR1663" s="237"/>
      <c r="AS1663" s="237"/>
      <c r="AT1663" s="237"/>
      <c r="AU1663" s="237"/>
      <c r="AV1663" s="237"/>
      <c r="AW1663" s="237"/>
      <c r="AX1663" s="237"/>
      <c r="AY1663" s="237"/>
      <c r="AZ1663" s="237"/>
      <c r="BA1663" s="237"/>
      <c r="BB1663" s="237"/>
      <c r="BC1663" s="237"/>
      <c r="BD1663" s="237"/>
      <c r="BE1663" s="237"/>
      <c r="BF1663" s="237"/>
      <c r="BG1663" s="237"/>
      <c r="BH1663" s="237"/>
      <c r="BI1663" s="237"/>
      <c r="BJ1663" s="237"/>
      <c r="BK1663" s="237"/>
      <c r="BL1663" s="237"/>
      <c r="BM1663" s="237"/>
      <c r="BN1663" s="237"/>
      <c r="BO1663" s="237"/>
      <c r="BP1663" s="237"/>
      <c r="BQ1663" s="237"/>
      <c r="BR1663" s="237"/>
      <c r="BS1663" s="237"/>
      <c r="BT1663" s="237"/>
      <c r="BU1663" s="237"/>
      <c r="BV1663" s="237"/>
      <c r="BW1663" s="237"/>
      <c r="BX1663" s="237"/>
      <c r="BY1663" s="237"/>
      <c r="BZ1663" s="237"/>
      <c r="CA1663" s="237"/>
      <c r="CB1663" s="237"/>
      <c r="CC1663" s="237"/>
      <c r="CD1663" s="237"/>
      <c r="CE1663" s="237"/>
      <c r="CF1663" s="237"/>
      <c r="CG1663" s="237"/>
      <c r="CH1663" s="237"/>
      <c r="CI1663" s="237"/>
      <c r="CJ1663" s="237"/>
      <c r="CK1663" s="237"/>
      <c r="CL1663" s="237"/>
      <c r="CM1663" s="237"/>
      <c r="CN1663" s="237"/>
      <c r="CO1663" s="237"/>
      <c r="CP1663" s="237"/>
      <c r="CQ1663" s="237"/>
      <c r="CR1663" s="237"/>
      <c r="CS1663" s="237"/>
      <c r="CT1663" s="237"/>
      <c r="CU1663" s="237"/>
      <c r="CV1663" s="237"/>
      <c r="CW1663" s="237"/>
      <c r="CX1663" s="237"/>
      <c r="CY1663" s="237"/>
      <c r="CZ1663" s="237"/>
      <c r="DA1663" s="237"/>
      <c r="DB1663" s="237"/>
      <c r="DC1663" s="237"/>
      <c r="DD1663" s="237"/>
      <c r="DE1663" s="237"/>
      <c r="DF1663" s="237"/>
      <c r="DG1663" s="237"/>
      <c r="DH1663" s="237"/>
      <c r="DI1663" s="237"/>
      <c r="DJ1663" s="237"/>
      <c r="DK1663" s="237"/>
      <c r="DL1663" s="237"/>
      <c r="DM1663" s="237"/>
      <c r="DN1663" s="237"/>
      <c r="DO1663" s="237"/>
      <c r="DP1663" s="237"/>
      <c r="DQ1663" s="237"/>
      <c r="DR1663" s="237"/>
      <c r="DS1663" s="237"/>
      <c r="DT1663" s="237"/>
      <c r="DU1663" s="237"/>
      <c r="DV1663" s="237"/>
      <c r="DW1663" s="237"/>
      <c r="DX1663" s="237"/>
      <c r="DY1663" s="237"/>
      <c r="DZ1663" s="237"/>
      <c r="EA1663" s="237"/>
      <c r="EB1663" s="237"/>
      <c r="EC1663" s="237"/>
      <c r="ED1663" s="237"/>
      <c r="EE1663" s="237"/>
      <c r="EF1663" s="237"/>
      <c r="EG1663" s="237"/>
      <c r="EH1663" s="237"/>
      <c r="EI1663" s="237"/>
      <c r="EJ1663" s="237"/>
      <c r="EK1663" s="237"/>
      <c r="EL1663" s="237"/>
      <c r="EM1663" s="237"/>
      <c r="EN1663" s="237"/>
      <c r="EO1663" s="237"/>
      <c r="EP1663" s="237"/>
      <c r="EQ1663" s="237"/>
      <c r="ER1663" s="237"/>
      <c r="ES1663" s="237"/>
      <c r="ET1663" s="237"/>
      <c r="EU1663" s="237"/>
      <c r="EV1663" s="237"/>
      <c r="EW1663" s="237"/>
      <c r="EX1663" s="237"/>
      <c r="EY1663" s="237"/>
      <c r="EZ1663" s="237"/>
      <c r="FA1663" s="237"/>
      <c r="FB1663" s="237"/>
      <c r="FC1663" s="237"/>
      <c r="FD1663" s="237"/>
      <c r="FE1663" s="237"/>
      <c r="FF1663" s="237"/>
      <c r="FG1663" s="237"/>
      <c r="FH1663" s="237"/>
      <c r="FI1663" s="237"/>
      <c r="FJ1663" s="237"/>
      <c r="FK1663" s="237"/>
      <c r="FL1663" s="237"/>
      <c r="FM1663" s="237"/>
      <c r="FN1663" s="237"/>
      <c r="FO1663" s="237"/>
      <c r="FP1663" s="237"/>
      <c r="FQ1663" s="237"/>
      <c r="FR1663" s="237"/>
      <c r="FS1663" s="237"/>
      <c r="FT1663" s="237"/>
      <c r="FU1663" s="237"/>
      <c r="FV1663" s="237"/>
      <c r="FW1663" s="237"/>
      <c r="FX1663" s="237"/>
      <c r="FY1663" s="237"/>
      <c r="FZ1663" s="237"/>
      <c r="GA1663" s="237"/>
      <c r="GB1663" s="237"/>
      <c r="GC1663" s="237"/>
      <c r="GD1663" s="237"/>
      <c r="GE1663" s="237"/>
      <c r="GF1663" s="237"/>
      <c r="GG1663" s="237"/>
      <c r="GH1663" s="237"/>
      <c r="GI1663" s="237"/>
      <c r="GJ1663" s="237"/>
      <c r="GK1663" s="237"/>
      <c r="GL1663" s="237"/>
      <c r="GM1663" s="237"/>
      <c r="GN1663" s="237"/>
      <c r="GO1663" s="237"/>
      <c r="GP1663" s="237"/>
      <c r="GQ1663" s="237"/>
    </row>
    <row r="1664" spans="1:199" s="81" customFormat="1" ht="15" hidden="1">
      <c r="A1664" s="176" t="s">
        <v>3539</v>
      </c>
      <c r="B1664" s="241" t="s">
        <v>6827</v>
      </c>
      <c r="C1664" s="242">
        <v>0</v>
      </c>
      <c r="D1664" s="242">
        <v>0</v>
      </c>
      <c r="E1664" s="242">
        <v>0</v>
      </c>
      <c r="F1664" s="242">
        <v>0</v>
      </c>
      <c r="G1664" s="242">
        <v>0</v>
      </c>
      <c r="H1664" s="242">
        <v>0</v>
      </c>
      <c r="I1664" s="242">
        <v>0</v>
      </c>
      <c r="J1664" s="242">
        <v>0</v>
      </c>
      <c r="K1664" s="242">
        <v>0</v>
      </c>
      <c r="L1664" s="242">
        <v>0</v>
      </c>
      <c r="M1664" s="242">
        <v>0</v>
      </c>
      <c r="N1664" s="242">
        <v>0</v>
      </c>
      <c r="O1664" s="242">
        <v>0</v>
      </c>
      <c r="P1664" s="28"/>
      <c r="Q1664" s="242">
        <f>SUM(D1664:O1664)</f>
        <v>0</v>
      </c>
      <c r="R1664" s="242">
        <f>IF($R$19&lt;1,0,Q1664/$R$19)</f>
        <v>0</v>
      </c>
      <c r="S1664" s="243"/>
      <c r="T1664" s="351">
        <f>IF(Q1664=0,0,1)+IF(C1664=0,0,1)+IF(D1664=0,0,1)+IF(E1664=0,0,1)+IF(F1664=0,0,1)+IF(G1664=0,0,1)+IF(H1664=0,0,1)+IF(I1664=0,0,1)+IF(J1664=0,0,1)+IF(K1664=0,0,1)+IF(L1664=0,0,1)+IF(M1664=0,0,1)+IF(N1664=0,0,1)+IF(O1664=0,0,1)</f>
        <v>0</v>
      </c>
      <c r="U1664" s="237"/>
      <c r="V1664" s="237"/>
      <c r="W1664" s="237"/>
      <c r="X1664" s="237"/>
      <c r="Y1664" s="237"/>
      <c r="Z1664" s="237"/>
      <c r="AA1664" s="237"/>
      <c r="AB1664" s="237"/>
      <c r="AC1664" s="237"/>
      <c r="AD1664" s="237"/>
      <c r="AE1664" s="237"/>
      <c r="AF1664" s="237"/>
      <c r="AG1664" s="237"/>
      <c r="AH1664" s="237"/>
      <c r="AI1664" s="237"/>
      <c r="AJ1664" s="237"/>
      <c r="AK1664" s="237"/>
      <c r="AL1664" s="237"/>
      <c r="AM1664" s="237"/>
      <c r="AN1664" s="237"/>
      <c r="AO1664" s="237"/>
      <c r="AP1664" s="237"/>
      <c r="AQ1664" s="237"/>
      <c r="AR1664" s="237"/>
      <c r="AS1664" s="237"/>
      <c r="AT1664" s="237"/>
      <c r="AU1664" s="237"/>
      <c r="AV1664" s="237"/>
      <c r="AW1664" s="237"/>
      <c r="AX1664" s="237"/>
      <c r="AY1664" s="237"/>
      <c r="AZ1664" s="237"/>
      <c r="BA1664" s="237"/>
      <c r="BB1664" s="237"/>
      <c r="BC1664" s="237"/>
      <c r="BD1664" s="237"/>
      <c r="BE1664" s="237"/>
      <c r="BF1664" s="237"/>
      <c r="BG1664" s="237"/>
      <c r="BH1664" s="237"/>
      <c r="BI1664" s="237"/>
      <c r="BJ1664" s="237"/>
      <c r="BK1664" s="237"/>
      <c r="BL1664" s="237"/>
      <c r="BM1664" s="237"/>
      <c r="BN1664" s="237"/>
      <c r="BO1664" s="237"/>
      <c r="BP1664" s="237"/>
      <c r="BQ1664" s="237"/>
      <c r="BR1664" s="237"/>
      <c r="BS1664" s="237"/>
      <c r="BT1664" s="237"/>
      <c r="BU1664" s="237"/>
      <c r="BV1664" s="237"/>
      <c r="BW1664" s="237"/>
      <c r="BX1664" s="237"/>
      <c r="BY1664" s="237"/>
      <c r="BZ1664" s="237"/>
      <c r="CA1664" s="237"/>
      <c r="CB1664" s="237"/>
      <c r="CC1664" s="237"/>
      <c r="CD1664" s="237"/>
      <c r="CE1664" s="237"/>
      <c r="CF1664" s="237"/>
      <c r="CG1664" s="237"/>
      <c r="CH1664" s="237"/>
      <c r="CI1664" s="237"/>
      <c r="CJ1664" s="237"/>
      <c r="CK1664" s="237"/>
      <c r="CL1664" s="237"/>
      <c r="CM1664" s="237"/>
      <c r="CN1664" s="237"/>
      <c r="CO1664" s="237"/>
      <c r="CP1664" s="237"/>
      <c r="CQ1664" s="237"/>
      <c r="CR1664" s="237"/>
      <c r="CS1664" s="237"/>
      <c r="CT1664" s="237"/>
      <c r="CU1664" s="237"/>
      <c r="CV1664" s="237"/>
      <c r="CW1664" s="237"/>
      <c r="CX1664" s="237"/>
      <c r="CY1664" s="237"/>
      <c r="CZ1664" s="237"/>
      <c r="DA1664" s="237"/>
      <c r="DB1664" s="237"/>
      <c r="DC1664" s="237"/>
      <c r="DD1664" s="237"/>
      <c r="DE1664" s="237"/>
      <c r="DF1664" s="237"/>
      <c r="DG1664" s="237"/>
      <c r="DH1664" s="237"/>
      <c r="DI1664" s="237"/>
      <c r="DJ1664" s="237"/>
      <c r="DK1664" s="237"/>
      <c r="DL1664" s="237"/>
      <c r="DM1664" s="237"/>
      <c r="DN1664" s="237"/>
      <c r="DO1664" s="237"/>
      <c r="DP1664" s="237"/>
      <c r="DQ1664" s="237"/>
      <c r="DR1664" s="237"/>
      <c r="DS1664" s="237"/>
      <c r="DT1664" s="237"/>
      <c r="DU1664" s="237"/>
      <c r="DV1664" s="237"/>
      <c r="DW1664" s="237"/>
      <c r="DX1664" s="237"/>
      <c r="DY1664" s="237"/>
      <c r="DZ1664" s="237"/>
      <c r="EA1664" s="237"/>
      <c r="EB1664" s="237"/>
      <c r="EC1664" s="237"/>
      <c r="ED1664" s="237"/>
      <c r="EE1664" s="237"/>
      <c r="EF1664" s="237"/>
      <c r="EG1664" s="237"/>
      <c r="EH1664" s="237"/>
      <c r="EI1664" s="237"/>
      <c r="EJ1664" s="237"/>
      <c r="EK1664" s="237"/>
      <c r="EL1664" s="237"/>
      <c r="EM1664" s="237"/>
      <c r="EN1664" s="237"/>
      <c r="EO1664" s="237"/>
      <c r="EP1664" s="237"/>
      <c r="EQ1664" s="237"/>
      <c r="ER1664" s="237"/>
      <c r="ES1664" s="237"/>
      <c r="ET1664" s="237"/>
      <c r="EU1664" s="237"/>
      <c r="EV1664" s="237"/>
      <c r="EW1664" s="237"/>
      <c r="EX1664" s="237"/>
      <c r="EY1664" s="237"/>
      <c r="EZ1664" s="237"/>
      <c r="FA1664" s="237"/>
      <c r="FB1664" s="237"/>
      <c r="FC1664" s="237"/>
      <c r="FD1664" s="237"/>
      <c r="FE1664" s="237"/>
      <c r="FF1664" s="237"/>
      <c r="FG1664" s="237"/>
      <c r="FH1664" s="237"/>
      <c r="FI1664" s="237"/>
      <c r="FJ1664" s="237"/>
      <c r="FK1664" s="237"/>
      <c r="FL1664" s="237"/>
      <c r="FM1664" s="237"/>
      <c r="FN1664" s="237"/>
      <c r="FO1664" s="237"/>
      <c r="FP1664" s="237"/>
      <c r="FQ1664" s="237"/>
      <c r="FR1664" s="237"/>
      <c r="FS1664" s="237"/>
      <c r="FT1664" s="237"/>
      <c r="FU1664" s="237"/>
      <c r="FV1664" s="237"/>
      <c r="FW1664" s="237"/>
      <c r="FX1664" s="237"/>
      <c r="FY1664" s="237"/>
      <c r="FZ1664" s="237"/>
      <c r="GA1664" s="237"/>
      <c r="GB1664" s="237"/>
      <c r="GC1664" s="237"/>
      <c r="GD1664" s="237"/>
      <c r="GE1664" s="237"/>
      <c r="GF1664" s="237"/>
      <c r="GG1664" s="237"/>
      <c r="GH1664" s="237"/>
      <c r="GI1664" s="237"/>
      <c r="GJ1664" s="237"/>
      <c r="GK1664" s="237"/>
      <c r="GL1664" s="237"/>
      <c r="GM1664" s="237"/>
      <c r="GN1664" s="237"/>
      <c r="GO1664" s="237"/>
      <c r="GP1664" s="237"/>
      <c r="GQ1664" s="237"/>
    </row>
    <row r="1665" spans="1:199" s="81" customFormat="1" ht="15" hidden="1">
      <c r="A1665" s="176" t="s">
        <v>3540</v>
      </c>
      <c r="B1665" s="241" t="s">
        <v>6828</v>
      </c>
      <c r="C1665" s="242">
        <v>0</v>
      </c>
      <c r="D1665" s="242">
        <v>0</v>
      </c>
      <c r="E1665" s="242">
        <v>0</v>
      </c>
      <c r="F1665" s="242">
        <v>0</v>
      </c>
      <c r="G1665" s="242">
        <v>0</v>
      </c>
      <c r="H1665" s="242">
        <v>0</v>
      </c>
      <c r="I1665" s="242">
        <v>0</v>
      </c>
      <c r="J1665" s="242">
        <v>0</v>
      </c>
      <c r="K1665" s="242">
        <v>0</v>
      </c>
      <c r="L1665" s="242">
        <v>0</v>
      </c>
      <c r="M1665" s="242">
        <v>0</v>
      </c>
      <c r="N1665" s="242">
        <v>0</v>
      </c>
      <c r="O1665" s="242">
        <v>0</v>
      </c>
      <c r="P1665" s="28"/>
      <c r="Q1665" s="242">
        <f>SUM(D1665:O1665)</f>
        <v>0</v>
      </c>
      <c r="R1665" s="242">
        <f>IF($R$19&lt;1,0,Q1665/$R$19)</f>
        <v>0</v>
      </c>
      <c r="S1665" s="243"/>
      <c r="T1665" s="351">
        <f>IF(Q1665=0,0,1)+IF(C1665=0,0,1)+IF(D1665=0,0,1)+IF(E1665=0,0,1)+IF(F1665=0,0,1)+IF(G1665=0,0,1)+IF(H1665=0,0,1)+IF(I1665=0,0,1)+IF(J1665=0,0,1)+IF(K1665=0,0,1)+IF(L1665=0,0,1)+IF(M1665=0,0,1)+IF(N1665=0,0,1)+IF(O1665=0,0,1)</f>
        <v>0</v>
      </c>
      <c r="U1665" s="237"/>
      <c r="V1665" s="237"/>
      <c r="W1665" s="237"/>
      <c r="X1665" s="237"/>
      <c r="Y1665" s="237"/>
      <c r="Z1665" s="237"/>
      <c r="AA1665" s="237"/>
      <c r="AB1665" s="237"/>
      <c r="AC1665" s="237"/>
      <c r="AD1665" s="237"/>
      <c r="AE1665" s="237"/>
      <c r="AF1665" s="237"/>
      <c r="AG1665" s="237"/>
      <c r="AH1665" s="237"/>
      <c r="AI1665" s="237"/>
      <c r="AJ1665" s="237"/>
      <c r="AK1665" s="237"/>
      <c r="AL1665" s="237"/>
      <c r="AM1665" s="237"/>
      <c r="AN1665" s="237"/>
      <c r="AO1665" s="237"/>
      <c r="AP1665" s="237"/>
      <c r="AQ1665" s="237"/>
      <c r="AR1665" s="237"/>
      <c r="AS1665" s="237"/>
      <c r="AT1665" s="237"/>
      <c r="AU1665" s="237"/>
      <c r="AV1665" s="237"/>
      <c r="AW1665" s="237"/>
      <c r="AX1665" s="237"/>
      <c r="AY1665" s="237"/>
      <c r="AZ1665" s="237"/>
      <c r="BA1665" s="237"/>
      <c r="BB1665" s="237"/>
      <c r="BC1665" s="237"/>
      <c r="BD1665" s="237"/>
      <c r="BE1665" s="237"/>
      <c r="BF1665" s="237"/>
      <c r="BG1665" s="237"/>
      <c r="BH1665" s="237"/>
      <c r="BI1665" s="237"/>
      <c r="BJ1665" s="237"/>
      <c r="BK1665" s="237"/>
      <c r="BL1665" s="237"/>
      <c r="BM1665" s="237"/>
      <c r="BN1665" s="237"/>
      <c r="BO1665" s="237"/>
      <c r="BP1665" s="237"/>
      <c r="BQ1665" s="237"/>
      <c r="BR1665" s="237"/>
      <c r="BS1665" s="237"/>
      <c r="BT1665" s="237"/>
      <c r="BU1665" s="237"/>
      <c r="BV1665" s="237"/>
      <c r="BW1665" s="237"/>
      <c r="BX1665" s="237"/>
      <c r="BY1665" s="237"/>
      <c r="BZ1665" s="237"/>
      <c r="CA1665" s="237"/>
      <c r="CB1665" s="237"/>
      <c r="CC1665" s="237"/>
      <c r="CD1665" s="237"/>
      <c r="CE1665" s="237"/>
      <c r="CF1665" s="237"/>
      <c r="CG1665" s="237"/>
      <c r="CH1665" s="237"/>
      <c r="CI1665" s="237"/>
      <c r="CJ1665" s="237"/>
      <c r="CK1665" s="237"/>
      <c r="CL1665" s="237"/>
      <c r="CM1665" s="237"/>
      <c r="CN1665" s="237"/>
      <c r="CO1665" s="237"/>
      <c r="CP1665" s="237"/>
      <c r="CQ1665" s="237"/>
      <c r="CR1665" s="237"/>
      <c r="CS1665" s="237"/>
      <c r="CT1665" s="237"/>
      <c r="CU1665" s="237"/>
      <c r="CV1665" s="237"/>
      <c r="CW1665" s="237"/>
      <c r="CX1665" s="237"/>
      <c r="CY1665" s="237"/>
      <c r="CZ1665" s="237"/>
      <c r="DA1665" s="237"/>
      <c r="DB1665" s="237"/>
      <c r="DC1665" s="237"/>
      <c r="DD1665" s="237"/>
      <c r="DE1665" s="237"/>
      <c r="DF1665" s="237"/>
      <c r="DG1665" s="237"/>
      <c r="DH1665" s="237"/>
      <c r="DI1665" s="237"/>
      <c r="DJ1665" s="237"/>
      <c r="DK1665" s="237"/>
      <c r="DL1665" s="237"/>
      <c r="DM1665" s="237"/>
      <c r="DN1665" s="237"/>
      <c r="DO1665" s="237"/>
      <c r="DP1665" s="237"/>
      <c r="DQ1665" s="237"/>
      <c r="DR1665" s="237"/>
      <c r="DS1665" s="237"/>
      <c r="DT1665" s="237"/>
      <c r="DU1665" s="237"/>
      <c r="DV1665" s="237"/>
      <c r="DW1665" s="237"/>
      <c r="DX1665" s="237"/>
      <c r="DY1665" s="237"/>
      <c r="DZ1665" s="237"/>
      <c r="EA1665" s="237"/>
      <c r="EB1665" s="237"/>
      <c r="EC1665" s="237"/>
      <c r="ED1665" s="237"/>
      <c r="EE1665" s="237"/>
      <c r="EF1665" s="237"/>
      <c r="EG1665" s="237"/>
      <c r="EH1665" s="237"/>
      <c r="EI1665" s="237"/>
      <c r="EJ1665" s="237"/>
      <c r="EK1665" s="237"/>
      <c r="EL1665" s="237"/>
      <c r="EM1665" s="237"/>
      <c r="EN1665" s="237"/>
      <c r="EO1665" s="237"/>
      <c r="EP1665" s="237"/>
      <c r="EQ1665" s="237"/>
      <c r="ER1665" s="237"/>
      <c r="ES1665" s="237"/>
      <c r="ET1665" s="237"/>
      <c r="EU1665" s="237"/>
      <c r="EV1665" s="237"/>
      <c r="EW1665" s="237"/>
      <c r="EX1665" s="237"/>
      <c r="EY1665" s="237"/>
      <c r="EZ1665" s="237"/>
      <c r="FA1665" s="237"/>
      <c r="FB1665" s="237"/>
      <c r="FC1665" s="237"/>
      <c r="FD1665" s="237"/>
      <c r="FE1665" s="237"/>
      <c r="FF1665" s="237"/>
      <c r="FG1665" s="237"/>
      <c r="FH1665" s="237"/>
      <c r="FI1665" s="237"/>
      <c r="FJ1665" s="237"/>
      <c r="FK1665" s="237"/>
      <c r="FL1665" s="237"/>
      <c r="FM1665" s="237"/>
      <c r="FN1665" s="237"/>
      <c r="FO1665" s="237"/>
      <c r="FP1665" s="237"/>
      <c r="FQ1665" s="237"/>
      <c r="FR1665" s="237"/>
      <c r="FS1665" s="237"/>
      <c r="FT1665" s="237"/>
      <c r="FU1665" s="237"/>
      <c r="FV1665" s="237"/>
      <c r="FW1665" s="237"/>
      <c r="FX1665" s="237"/>
      <c r="FY1665" s="237"/>
      <c r="FZ1665" s="237"/>
      <c r="GA1665" s="237"/>
      <c r="GB1665" s="237"/>
      <c r="GC1665" s="237"/>
      <c r="GD1665" s="237"/>
      <c r="GE1665" s="237"/>
      <c r="GF1665" s="237"/>
      <c r="GG1665" s="237"/>
      <c r="GH1665" s="237"/>
      <c r="GI1665" s="237"/>
      <c r="GJ1665" s="237"/>
      <c r="GK1665" s="237"/>
      <c r="GL1665" s="237"/>
      <c r="GM1665" s="237"/>
      <c r="GN1665" s="237"/>
      <c r="GO1665" s="237"/>
      <c r="GP1665" s="237"/>
      <c r="GQ1665" s="237"/>
    </row>
    <row r="1666" spans="1:199" s="81" customFormat="1" ht="15" hidden="1">
      <c r="A1666" s="176" t="s">
        <v>3541</v>
      </c>
      <c r="B1666" s="241" t="s">
        <v>6829</v>
      </c>
      <c r="C1666" s="242">
        <v>0</v>
      </c>
      <c r="D1666" s="242">
        <v>0</v>
      </c>
      <c r="E1666" s="242">
        <v>0</v>
      </c>
      <c r="F1666" s="242">
        <v>0</v>
      </c>
      <c r="G1666" s="242">
        <v>0</v>
      </c>
      <c r="H1666" s="242">
        <v>0</v>
      </c>
      <c r="I1666" s="242">
        <v>0</v>
      </c>
      <c r="J1666" s="242">
        <v>0</v>
      </c>
      <c r="K1666" s="242">
        <v>0</v>
      </c>
      <c r="L1666" s="242">
        <v>0</v>
      </c>
      <c r="M1666" s="242">
        <v>0</v>
      </c>
      <c r="N1666" s="242">
        <v>0</v>
      </c>
      <c r="O1666" s="242">
        <v>0</v>
      </c>
      <c r="P1666" s="28"/>
      <c r="Q1666" s="242">
        <f>SUM(D1666:O1666)</f>
        <v>0</v>
      </c>
      <c r="R1666" s="242">
        <f>IF($R$19&lt;1,0,Q1666/$R$19)</f>
        <v>0</v>
      </c>
      <c r="S1666" s="243"/>
      <c r="T1666" s="351">
        <f>IF(Q1666=0,0,1)+IF(C1666=0,0,1)+IF(D1666=0,0,1)+IF(E1666=0,0,1)+IF(F1666=0,0,1)+IF(G1666=0,0,1)+IF(H1666=0,0,1)+IF(I1666=0,0,1)+IF(J1666=0,0,1)+IF(K1666=0,0,1)+IF(L1666=0,0,1)+IF(M1666=0,0,1)+IF(N1666=0,0,1)+IF(O1666=0,0,1)</f>
        <v>0</v>
      </c>
      <c r="U1666" s="237"/>
      <c r="V1666" s="237"/>
      <c r="W1666" s="237"/>
      <c r="X1666" s="237"/>
      <c r="Y1666" s="237"/>
      <c r="Z1666" s="237"/>
      <c r="AA1666" s="237"/>
      <c r="AB1666" s="237"/>
      <c r="AC1666" s="237"/>
      <c r="AD1666" s="237"/>
      <c r="AE1666" s="237"/>
      <c r="AF1666" s="237"/>
      <c r="AG1666" s="237"/>
      <c r="AH1666" s="237"/>
      <c r="AI1666" s="237"/>
      <c r="AJ1666" s="237"/>
      <c r="AK1666" s="237"/>
      <c r="AL1666" s="237"/>
      <c r="AM1666" s="237"/>
      <c r="AN1666" s="237"/>
      <c r="AO1666" s="237"/>
      <c r="AP1666" s="237"/>
      <c r="AQ1666" s="237"/>
      <c r="AR1666" s="237"/>
      <c r="AS1666" s="237"/>
      <c r="AT1666" s="237"/>
      <c r="AU1666" s="237"/>
      <c r="AV1666" s="237"/>
      <c r="AW1666" s="237"/>
      <c r="AX1666" s="237"/>
      <c r="AY1666" s="237"/>
      <c r="AZ1666" s="237"/>
      <c r="BA1666" s="237"/>
      <c r="BB1666" s="237"/>
      <c r="BC1666" s="237"/>
      <c r="BD1666" s="237"/>
      <c r="BE1666" s="237"/>
      <c r="BF1666" s="237"/>
      <c r="BG1666" s="237"/>
      <c r="BH1666" s="237"/>
      <c r="BI1666" s="237"/>
      <c r="BJ1666" s="237"/>
      <c r="BK1666" s="237"/>
      <c r="BL1666" s="237"/>
      <c r="BM1666" s="237"/>
      <c r="BN1666" s="237"/>
      <c r="BO1666" s="237"/>
      <c r="BP1666" s="237"/>
      <c r="BQ1666" s="237"/>
      <c r="BR1666" s="237"/>
      <c r="BS1666" s="237"/>
      <c r="BT1666" s="237"/>
      <c r="BU1666" s="237"/>
      <c r="BV1666" s="237"/>
      <c r="BW1666" s="237"/>
      <c r="BX1666" s="237"/>
      <c r="BY1666" s="237"/>
      <c r="BZ1666" s="237"/>
      <c r="CA1666" s="237"/>
      <c r="CB1666" s="237"/>
      <c r="CC1666" s="237"/>
      <c r="CD1666" s="237"/>
      <c r="CE1666" s="237"/>
      <c r="CF1666" s="237"/>
      <c r="CG1666" s="237"/>
      <c r="CH1666" s="237"/>
      <c r="CI1666" s="237"/>
      <c r="CJ1666" s="237"/>
      <c r="CK1666" s="237"/>
      <c r="CL1666" s="237"/>
      <c r="CM1666" s="237"/>
      <c r="CN1666" s="237"/>
      <c r="CO1666" s="237"/>
      <c r="CP1666" s="237"/>
      <c r="CQ1666" s="237"/>
      <c r="CR1666" s="237"/>
      <c r="CS1666" s="237"/>
      <c r="CT1666" s="237"/>
      <c r="CU1666" s="237"/>
      <c r="CV1666" s="237"/>
      <c r="CW1666" s="237"/>
      <c r="CX1666" s="237"/>
      <c r="CY1666" s="237"/>
      <c r="CZ1666" s="237"/>
      <c r="DA1666" s="237"/>
      <c r="DB1666" s="237"/>
      <c r="DC1666" s="237"/>
      <c r="DD1666" s="237"/>
      <c r="DE1666" s="237"/>
      <c r="DF1666" s="237"/>
      <c r="DG1666" s="237"/>
      <c r="DH1666" s="237"/>
      <c r="DI1666" s="237"/>
      <c r="DJ1666" s="237"/>
      <c r="DK1666" s="237"/>
      <c r="DL1666" s="237"/>
      <c r="DM1666" s="237"/>
      <c r="DN1666" s="237"/>
      <c r="DO1666" s="237"/>
      <c r="DP1666" s="237"/>
      <c r="DQ1666" s="237"/>
      <c r="DR1666" s="237"/>
      <c r="DS1666" s="237"/>
      <c r="DT1666" s="237"/>
      <c r="DU1666" s="237"/>
      <c r="DV1666" s="237"/>
      <c r="DW1666" s="237"/>
      <c r="DX1666" s="237"/>
      <c r="DY1666" s="237"/>
      <c r="DZ1666" s="237"/>
      <c r="EA1666" s="237"/>
      <c r="EB1666" s="237"/>
      <c r="EC1666" s="237"/>
      <c r="ED1666" s="237"/>
      <c r="EE1666" s="237"/>
      <c r="EF1666" s="237"/>
      <c r="EG1666" s="237"/>
      <c r="EH1666" s="237"/>
      <c r="EI1666" s="237"/>
      <c r="EJ1666" s="237"/>
      <c r="EK1666" s="237"/>
      <c r="EL1666" s="237"/>
      <c r="EM1666" s="237"/>
      <c r="EN1666" s="237"/>
      <c r="EO1666" s="237"/>
      <c r="EP1666" s="237"/>
      <c r="EQ1666" s="237"/>
      <c r="ER1666" s="237"/>
      <c r="ES1666" s="237"/>
      <c r="ET1666" s="237"/>
      <c r="EU1666" s="237"/>
      <c r="EV1666" s="237"/>
      <c r="EW1666" s="237"/>
      <c r="EX1666" s="237"/>
      <c r="EY1666" s="237"/>
      <c r="EZ1666" s="237"/>
      <c r="FA1666" s="237"/>
      <c r="FB1666" s="237"/>
      <c r="FC1666" s="237"/>
      <c r="FD1666" s="237"/>
      <c r="FE1666" s="237"/>
      <c r="FF1666" s="237"/>
      <c r="FG1666" s="237"/>
      <c r="FH1666" s="237"/>
      <c r="FI1666" s="237"/>
      <c r="FJ1666" s="237"/>
      <c r="FK1666" s="237"/>
      <c r="FL1666" s="237"/>
      <c r="FM1666" s="237"/>
      <c r="FN1666" s="237"/>
      <c r="FO1666" s="237"/>
      <c r="FP1666" s="237"/>
      <c r="FQ1666" s="237"/>
      <c r="FR1666" s="237"/>
      <c r="FS1666" s="237"/>
      <c r="FT1666" s="237"/>
      <c r="FU1666" s="237"/>
      <c r="FV1666" s="237"/>
      <c r="FW1666" s="237"/>
      <c r="FX1666" s="237"/>
      <c r="FY1666" s="237"/>
      <c r="FZ1666" s="237"/>
      <c r="GA1666" s="237"/>
      <c r="GB1666" s="237"/>
      <c r="GC1666" s="237"/>
      <c r="GD1666" s="237"/>
      <c r="GE1666" s="237"/>
      <c r="GF1666" s="237"/>
      <c r="GG1666" s="237"/>
      <c r="GH1666" s="237"/>
      <c r="GI1666" s="237"/>
      <c r="GJ1666" s="237"/>
      <c r="GK1666" s="237"/>
      <c r="GL1666" s="237"/>
      <c r="GM1666" s="237"/>
      <c r="GN1666" s="237"/>
      <c r="GO1666" s="237"/>
      <c r="GP1666" s="237"/>
      <c r="GQ1666" s="237"/>
    </row>
    <row r="1667" spans="1:199" s="81" customFormat="1" ht="15" hidden="1">
      <c r="A1667" s="176" t="s">
        <v>3542</v>
      </c>
      <c r="B1667" s="241" t="s">
        <v>6830</v>
      </c>
      <c r="C1667" s="242">
        <v>0</v>
      </c>
      <c r="D1667" s="242">
        <v>0</v>
      </c>
      <c r="E1667" s="242">
        <v>0</v>
      </c>
      <c r="F1667" s="242">
        <v>0</v>
      </c>
      <c r="G1667" s="242">
        <v>0</v>
      </c>
      <c r="H1667" s="242">
        <v>0</v>
      </c>
      <c r="I1667" s="242">
        <v>0</v>
      </c>
      <c r="J1667" s="242">
        <v>0</v>
      </c>
      <c r="K1667" s="242">
        <v>0</v>
      </c>
      <c r="L1667" s="242">
        <v>0</v>
      </c>
      <c r="M1667" s="242">
        <v>0</v>
      </c>
      <c r="N1667" s="242">
        <v>0</v>
      </c>
      <c r="O1667" s="242">
        <v>0</v>
      </c>
      <c r="P1667" s="28"/>
      <c r="Q1667" s="242">
        <f>SUM(D1667:O1667)</f>
        <v>0</v>
      </c>
      <c r="R1667" s="242">
        <f>IF($R$19&lt;1,0,Q1667/$R$19)</f>
        <v>0</v>
      </c>
      <c r="S1667" s="243"/>
      <c r="T1667" s="351">
        <f>IF(Q1667=0,0,1)+IF(C1667=0,0,1)+IF(D1667=0,0,1)+IF(E1667=0,0,1)+IF(F1667=0,0,1)+IF(G1667=0,0,1)+IF(H1667=0,0,1)+IF(I1667=0,0,1)+IF(J1667=0,0,1)+IF(K1667=0,0,1)+IF(L1667=0,0,1)+IF(M1667=0,0,1)+IF(N1667=0,0,1)+IF(O1667=0,0,1)</f>
        <v>0</v>
      </c>
      <c r="U1667" s="237"/>
      <c r="V1667" s="237"/>
      <c r="W1667" s="237"/>
      <c r="X1667" s="237"/>
      <c r="Y1667" s="237"/>
      <c r="Z1667" s="237"/>
      <c r="AA1667" s="237"/>
      <c r="AB1667" s="237"/>
      <c r="AC1667" s="237"/>
      <c r="AD1667" s="237"/>
      <c r="AE1667" s="237"/>
      <c r="AF1667" s="237"/>
      <c r="AG1667" s="237"/>
      <c r="AH1667" s="237"/>
      <c r="AI1667" s="237"/>
      <c r="AJ1667" s="237"/>
      <c r="AK1667" s="237"/>
      <c r="AL1667" s="237"/>
      <c r="AM1667" s="237"/>
      <c r="AN1667" s="237"/>
      <c r="AO1667" s="237"/>
      <c r="AP1667" s="237"/>
      <c r="AQ1667" s="237"/>
      <c r="AR1667" s="237"/>
      <c r="AS1667" s="237"/>
      <c r="AT1667" s="237"/>
      <c r="AU1667" s="237"/>
      <c r="AV1667" s="237"/>
      <c r="AW1667" s="237"/>
      <c r="AX1667" s="237"/>
      <c r="AY1667" s="237"/>
      <c r="AZ1667" s="237"/>
      <c r="BA1667" s="237"/>
      <c r="BB1667" s="237"/>
      <c r="BC1667" s="237"/>
      <c r="BD1667" s="237"/>
      <c r="BE1667" s="237"/>
      <c r="BF1667" s="237"/>
      <c r="BG1667" s="237"/>
      <c r="BH1667" s="237"/>
      <c r="BI1667" s="237"/>
      <c r="BJ1667" s="237"/>
      <c r="BK1667" s="237"/>
      <c r="BL1667" s="237"/>
      <c r="BM1667" s="237"/>
      <c r="BN1667" s="237"/>
      <c r="BO1667" s="237"/>
      <c r="BP1667" s="237"/>
      <c r="BQ1667" s="237"/>
      <c r="BR1667" s="237"/>
      <c r="BS1667" s="237"/>
      <c r="BT1667" s="237"/>
      <c r="BU1667" s="237"/>
      <c r="BV1667" s="237"/>
      <c r="BW1667" s="237"/>
      <c r="BX1667" s="237"/>
      <c r="BY1667" s="237"/>
      <c r="BZ1667" s="237"/>
      <c r="CA1667" s="237"/>
      <c r="CB1667" s="237"/>
      <c r="CC1667" s="237"/>
      <c r="CD1667" s="237"/>
      <c r="CE1667" s="237"/>
      <c r="CF1667" s="237"/>
      <c r="CG1667" s="237"/>
      <c r="CH1667" s="237"/>
      <c r="CI1667" s="237"/>
      <c r="CJ1667" s="237"/>
      <c r="CK1667" s="237"/>
      <c r="CL1667" s="237"/>
      <c r="CM1667" s="237"/>
      <c r="CN1667" s="237"/>
      <c r="CO1667" s="237"/>
      <c r="CP1667" s="237"/>
      <c r="CQ1667" s="237"/>
      <c r="CR1667" s="237"/>
      <c r="CS1667" s="237"/>
      <c r="CT1667" s="237"/>
      <c r="CU1667" s="237"/>
      <c r="CV1667" s="237"/>
      <c r="CW1667" s="237"/>
      <c r="CX1667" s="237"/>
      <c r="CY1667" s="237"/>
      <c r="CZ1667" s="237"/>
      <c r="DA1667" s="237"/>
      <c r="DB1667" s="237"/>
      <c r="DC1667" s="237"/>
      <c r="DD1667" s="237"/>
      <c r="DE1667" s="237"/>
      <c r="DF1667" s="237"/>
      <c r="DG1667" s="237"/>
      <c r="DH1667" s="237"/>
      <c r="DI1667" s="237"/>
      <c r="DJ1667" s="237"/>
      <c r="DK1667" s="237"/>
      <c r="DL1667" s="237"/>
      <c r="DM1667" s="237"/>
      <c r="DN1667" s="237"/>
      <c r="DO1667" s="237"/>
      <c r="DP1667" s="237"/>
      <c r="DQ1667" s="237"/>
      <c r="DR1667" s="237"/>
      <c r="DS1667" s="237"/>
      <c r="DT1667" s="237"/>
      <c r="DU1667" s="237"/>
      <c r="DV1667" s="237"/>
      <c r="DW1667" s="237"/>
      <c r="DX1667" s="237"/>
      <c r="DY1667" s="237"/>
      <c r="DZ1667" s="237"/>
      <c r="EA1667" s="237"/>
      <c r="EB1667" s="237"/>
      <c r="EC1667" s="237"/>
      <c r="ED1667" s="237"/>
      <c r="EE1667" s="237"/>
      <c r="EF1667" s="237"/>
      <c r="EG1667" s="237"/>
      <c r="EH1667" s="237"/>
      <c r="EI1667" s="237"/>
      <c r="EJ1667" s="237"/>
      <c r="EK1667" s="237"/>
      <c r="EL1667" s="237"/>
      <c r="EM1667" s="237"/>
      <c r="EN1667" s="237"/>
      <c r="EO1667" s="237"/>
      <c r="EP1667" s="237"/>
      <c r="EQ1667" s="237"/>
      <c r="ER1667" s="237"/>
      <c r="ES1667" s="237"/>
      <c r="ET1667" s="237"/>
      <c r="EU1667" s="237"/>
      <c r="EV1667" s="237"/>
      <c r="EW1667" s="237"/>
      <c r="EX1667" s="237"/>
      <c r="EY1667" s="237"/>
      <c r="EZ1667" s="237"/>
      <c r="FA1667" s="237"/>
      <c r="FB1667" s="237"/>
      <c r="FC1667" s="237"/>
      <c r="FD1667" s="237"/>
      <c r="FE1667" s="237"/>
      <c r="FF1667" s="237"/>
      <c r="FG1667" s="237"/>
      <c r="FH1667" s="237"/>
      <c r="FI1667" s="237"/>
      <c r="FJ1667" s="237"/>
      <c r="FK1667" s="237"/>
      <c r="FL1667" s="237"/>
      <c r="FM1667" s="237"/>
      <c r="FN1667" s="237"/>
      <c r="FO1667" s="237"/>
      <c r="FP1667" s="237"/>
      <c r="FQ1667" s="237"/>
      <c r="FR1667" s="237"/>
      <c r="FS1667" s="237"/>
      <c r="FT1667" s="237"/>
      <c r="FU1667" s="237"/>
      <c r="FV1667" s="237"/>
      <c r="FW1667" s="237"/>
      <c r="FX1667" s="237"/>
      <c r="FY1667" s="237"/>
      <c r="FZ1667" s="237"/>
      <c r="GA1667" s="237"/>
      <c r="GB1667" s="237"/>
      <c r="GC1667" s="237"/>
      <c r="GD1667" s="237"/>
      <c r="GE1667" s="237"/>
      <c r="GF1667" s="237"/>
      <c r="GG1667" s="237"/>
      <c r="GH1667" s="237"/>
      <c r="GI1667" s="237"/>
      <c r="GJ1667" s="237"/>
      <c r="GK1667" s="237"/>
      <c r="GL1667" s="237"/>
      <c r="GM1667" s="237"/>
      <c r="GN1667" s="237"/>
      <c r="GO1667" s="237"/>
      <c r="GP1667" s="237"/>
      <c r="GQ1667" s="237"/>
    </row>
    <row r="1668" spans="1:199" s="81" customFormat="1" ht="15" hidden="1">
      <c r="A1668" s="176" t="s">
        <v>3543</v>
      </c>
      <c r="B1668" s="241" t="s">
        <v>6831</v>
      </c>
      <c r="C1668" s="242">
        <v>0</v>
      </c>
      <c r="D1668" s="242">
        <v>0</v>
      </c>
      <c r="E1668" s="242">
        <v>0</v>
      </c>
      <c r="F1668" s="242">
        <v>0</v>
      </c>
      <c r="G1668" s="242">
        <v>0</v>
      </c>
      <c r="H1668" s="242">
        <v>0</v>
      </c>
      <c r="I1668" s="242">
        <v>0</v>
      </c>
      <c r="J1668" s="242">
        <v>0</v>
      </c>
      <c r="K1668" s="242">
        <v>0</v>
      </c>
      <c r="L1668" s="242">
        <v>0</v>
      </c>
      <c r="M1668" s="242">
        <v>0</v>
      </c>
      <c r="N1668" s="242">
        <v>0</v>
      </c>
      <c r="O1668" s="242">
        <v>0</v>
      </c>
      <c r="P1668" s="28"/>
      <c r="Q1668" s="242">
        <f>SUM(D1668:O1668)</f>
        <v>0</v>
      </c>
      <c r="R1668" s="242">
        <f>IF($R$19&lt;1,0,Q1668/$R$19)</f>
        <v>0</v>
      </c>
      <c r="S1668" s="243"/>
      <c r="T1668" s="351">
        <f>IF(Q1668=0,0,1)+IF(C1668=0,0,1)+IF(D1668=0,0,1)+IF(E1668=0,0,1)+IF(F1668=0,0,1)+IF(G1668=0,0,1)+IF(H1668=0,0,1)+IF(I1668=0,0,1)+IF(J1668=0,0,1)+IF(K1668=0,0,1)+IF(L1668=0,0,1)+IF(M1668=0,0,1)+IF(N1668=0,0,1)+IF(O1668=0,0,1)</f>
        <v>0</v>
      </c>
      <c r="U1668" s="237"/>
      <c r="V1668" s="237"/>
      <c r="W1668" s="237"/>
      <c r="X1668" s="237"/>
      <c r="Y1668" s="237"/>
      <c r="Z1668" s="237"/>
      <c r="AA1668" s="237"/>
      <c r="AB1668" s="237"/>
      <c r="AC1668" s="237"/>
      <c r="AD1668" s="237"/>
      <c r="AE1668" s="237"/>
      <c r="AF1668" s="237"/>
      <c r="AG1668" s="237"/>
      <c r="AH1668" s="237"/>
      <c r="AI1668" s="237"/>
      <c r="AJ1668" s="237"/>
      <c r="AK1668" s="237"/>
      <c r="AL1668" s="237"/>
      <c r="AM1668" s="237"/>
      <c r="AN1668" s="237"/>
      <c r="AO1668" s="237"/>
      <c r="AP1668" s="237"/>
      <c r="AQ1668" s="237"/>
      <c r="AR1668" s="237"/>
      <c r="AS1668" s="237"/>
      <c r="AT1668" s="237"/>
      <c r="AU1668" s="237"/>
      <c r="AV1668" s="237"/>
      <c r="AW1668" s="237"/>
      <c r="AX1668" s="237"/>
      <c r="AY1668" s="237"/>
      <c r="AZ1668" s="237"/>
      <c r="BA1668" s="237"/>
      <c r="BB1668" s="237"/>
      <c r="BC1668" s="237"/>
      <c r="BD1668" s="237"/>
      <c r="BE1668" s="237"/>
      <c r="BF1668" s="237"/>
      <c r="BG1668" s="237"/>
      <c r="BH1668" s="237"/>
      <c r="BI1668" s="237"/>
      <c r="BJ1668" s="237"/>
      <c r="BK1668" s="237"/>
      <c r="BL1668" s="237"/>
      <c r="BM1668" s="237"/>
      <c r="BN1668" s="237"/>
      <c r="BO1668" s="237"/>
      <c r="BP1668" s="237"/>
      <c r="BQ1668" s="237"/>
      <c r="BR1668" s="237"/>
      <c r="BS1668" s="237"/>
      <c r="BT1668" s="237"/>
      <c r="BU1668" s="237"/>
      <c r="BV1668" s="237"/>
      <c r="BW1668" s="237"/>
      <c r="BX1668" s="237"/>
      <c r="BY1668" s="237"/>
      <c r="BZ1668" s="237"/>
      <c r="CA1668" s="237"/>
      <c r="CB1668" s="237"/>
      <c r="CC1668" s="237"/>
      <c r="CD1668" s="237"/>
      <c r="CE1668" s="237"/>
      <c r="CF1668" s="237"/>
      <c r="CG1668" s="237"/>
      <c r="CH1668" s="237"/>
      <c r="CI1668" s="237"/>
      <c r="CJ1668" s="237"/>
      <c r="CK1668" s="237"/>
      <c r="CL1668" s="237"/>
      <c r="CM1668" s="237"/>
      <c r="CN1668" s="237"/>
      <c r="CO1668" s="237"/>
      <c r="CP1668" s="237"/>
      <c r="CQ1668" s="237"/>
      <c r="CR1668" s="237"/>
      <c r="CS1668" s="237"/>
      <c r="CT1668" s="237"/>
      <c r="CU1668" s="237"/>
      <c r="CV1668" s="237"/>
      <c r="CW1668" s="237"/>
      <c r="CX1668" s="237"/>
      <c r="CY1668" s="237"/>
      <c r="CZ1668" s="237"/>
      <c r="DA1668" s="237"/>
      <c r="DB1668" s="237"/>
      <c r="DC1668" s="237"/>
      <c r="DD1668" s="237"/>
      <c r="DE1668" s="237"/>
      <c r="DF1668" s="237"/>
      <c r="DG1668" s="237"/>
      <c r="DH1668" s="237"/>
      <c r="DI1668" s="237"/>
      <c r="DJ1668" s="237"/>
      <c r="DK1668" s="237"/>
      <c r="DL1668" s="237"/>
      <c r="DM1668" s="237"/>
      <c r="DN1668" s="237"/>
      <c r="DO1668" s="237"/>
      <c r="DP1668" s="237"/>
      <c r="DQ1668" s="237"/>
      <c r="DR1668" s="237"/>
      <c r="DS1668" s="237"/>
      <c r="DT1668" s="237"/>
      <c r="DU1668" s="237"/>
      <c r="DV1668" s="237"/>
      <c r="DW1668" s="237"/>
      <c r="DX1668" s="237"/>
      <c r="DY1668" s="237"/>
      <c r="DZ1668" s="237"/>
      <c r="EA1668" s="237"/>
      <c r="EB1668" s="237"/>
      <c r="EC1668" s="237"/>
      <c r="ED1668" s="237"/>
      <c r="EE1668" s="237"/>
      <c r="EF1668" s="237"/>
      <c r="EG1668" s="237"/>
      <c r="EH1668" s="237"/>
      <c r="EI1668" s="237"/>
      <c r="EJ1668" s="237"/>
      <c r="EK1668" s="237"/>
      <c r="EL1668" s="237"/>
      <c r="EM1668" s="237"/>
      <c r="EN1668" s="237"/>
      <c r="EO1668" s="237"/>
      <c r="EP1668" s="237"/>
      <c r="EQ1668" s="237"/>
      <c r="ER1668" s="237"/>
      <c r="ES1668" s="237"/>
      <c r="ET1668" s="237"/>
      <c r="EU1668" s="237"/>
      <c r="EV1668" s="237"/>
      <c r="EW1668" s="237"/>
      <c r="EX1668" s="237"/>
      <c r="EY1668" s="237"/>
      <c r="EZ1668" s="237"/>
      <c r="FA1668" s="237"/>
      <c r="FB1668" s="237"/>
      <c r="FC1668" s="237"/>
      <c r="FD1668" s="237"/>
      <c r="FE1668" s="237"/>
      <c r="FF1668" s="237"/>
      <c r="FG1668" s="237"/>
      <c r="FH1668" s="237"/>
      <c r="FI1668" s="237"/>
      <c r="FJ1668" s="237"/>
      <c r="FK1668" s="237"/>
      <c r="FL1668" s="237"/>
      <c r="FM1668" s="237"/>
      <c r="FN1668" s="237"/>
      <c r="FO1668" s="237"/>
      <c r="FP1668" s="237"/>
      <c r="FQ1668" s="237"/>
      <c r="FR1668" s="237"/>
      <c r="FS1668" s="237"/>
      <c r="FT1668" s="237"/>
      <c r="FU1668" s="237"/>
      <c r="FV1668" s="237"/>
      <c r="FW1668" s="237"/>
      <c r="FX1668" s="237"/>
      <c r="FY1668" s="237"/>
      <c r="FZ1668" s="237"/>
      <c r="GA1668" s="237"/>
      <c r="GB1668" s="237"/>
      <c r="GC1668" s="237"/>
      <c r="GD1668" s="237"/>
      <c r="GE1668" s="237"/>
      <c r="GF1668" s="237"/>
      <c r="GG1668" s="237"/>
      <c r="GH1668" s="237"/>
      <c r="GI1668" s="237"/>
      <c r="GJ1668" s="237"/>
      <c r="GK1668" s="237"/>
      <c r="GL1668" s="237"/>
      <c r="GM1668" s="237"/>
      <c r="GN1668" s="237"/>
      <c r="GO1668" s="237"/>
      <c r="GP1668" s="237"/>
      <c r="GQ1668" s="237"/>
    </row>
    <row r="1669" spans="1:199" s="81" customFormat="1" ht="15" hidden="1">
      <c r="A1669" s="176" t="s">
        <v>3544</v>
      </c>
      <c r="B1669" s="241" t="s">
        <v>6832</v>
      </c>
      <c r="C1669" s="242">
        <v>0</v>
      </c>
      <c r="D1669" s="242">
        <v>0</v>
      </c>
      <c r="E1669" s="242">
        <v>0</v>
      </c>
      <c r="F1669" s="242">
        <v>0</v>
      </c>
      <c r="G1669" s="242">
        <v>0</v>
      </c>
      <c r="H1669" s="242">
        <v>0</v>
      </c>
      <c r="I1669" s="242">
        <v>0</v>
      </c>
      <c r="J1669" s="242">
        <v>0</v>
      </c>
      <c r="K1669" s="242">
        <v>0</v>
      </c>
      <c r="L1669" s="242">
        <v>0</v>
      </c>
      <c r="M1669" s="242">
        <v>0</v>
      </c>
      <c r="N1669" s="242">
        <v>0</v>
      </c>
      <c r="O1669" s="242">
        <v>0</v>
      </c>
      <c r="P1669" s="28"/>
      <c r="Q1669" s="242">
        <f>SUM(D1669:O1669)</f>
        <v>0</v>
      </c>
      <c r="R1669" s="242">
        <f>IF($R$19&lt;1,0,Q1669/$R$19)</f>
        <v>0</v>
      </c>
      <c r="S1669" s="243"/>
      <c r="T1669" s="351">
        <f>IF(Q1669=0,0,1)+IF(C1669=0,0,1)+IF(D1669=0,0,1)+IF(E1669=0,0,1)+IF(F1669=0,0,1)+IF(G1669=0,0,1)+IF(H1669=0,0,1)+IF(I1669=0,0,1)+IF(J1669=0,0,1)+IF(K1669=0,0,1)+IF(L1669=0,0,1)+IF(M1669=0,0,1)+IF(N1669=0,0,1)+IF(O1669=0,0,1)</f>
        <v>0</v>
      </c>
      <c r="U1669" s="237"/>
      <c r="V1669" s="237"/>
      <c r="W1669" s="237"/>
      <c r="X1669" s="237"/>
      <c r="Y1669" s="237"/>
      <c r="Z1669" s="237"/>
      <c r="AA1669" s="237"/>
      <c r="AB1669" s="237"/>
      <c r="AC1669" s="237"/>
      <c r="AD1669" s="237"/>
      <c r="AE1669" s="237"/>
      <c r="AF1669" s="237"/>
      <c r="AG1669" s="237"/>
      <c r="AH1669" s="237"/>
      <c r="AI1669" s="237"/>
      <c r="AJ1669" s="237"/>
      <c r="AK1669" s="237"/>
      <c r="AL1669" s="237"/>
      <c r="AM1669" s="237"/>
      <c r="AN1669" s="237"/>
      <c r="AO1669" s="237"/>
      <c r="AP1669" s="237"/>
      <c r="AQ1669" s="237"/>
      <c r="AR1669" s="237"/>
      <c r="AS1669" s="237"/>
      <c r="AT1669" s="237"/>
      <c r="AU1669" s="237"/>
      <c r="AV1669" s="237"/>
      <c r="AW1669" s="237"/>
      <c r="AX1669" s="237"/>
      <c r="AY1669" s="237"/>
      <c r="AZ1669" s="237"/>
      <c r="BA1669" s="237"/>
      <c r="BB1669" s="237"/>
      <c r="BC1669" s="237"/>
      <c r="BD1669" s="237"/>
      <c r="BE1669" s="237"/>
      <c r="BF1669" s="237"/>
      <c r="BG1669" s="237"/>
      <c r="BH1669" s="237"/>
      <c r="BI1669" s="237"/>
      <c r="BJ1669" s="237"/>
      <c r="BK1669" s="237"/>
      <c r="BL1669" s="237"/>
      <c r="BM1669" s="237"/>
      <c r="BN1669" s="237"/>
      <c r="BO1669" s="237"/>
      <c r="BP1669" s="237"/>
      <c r="BQ1669" s="237"/>
      <c r="BR1669" s="237"/>
      <c r="BS1669" s="237"/>
      <c r="BT1669" s="237"/>
      <c r="BU1669" s="237"/>
      <c r="BV1669" s="237"/>
      <c r="BW1669" s="237"/>
      <c r="BX1669" s="237"/>
      <c r="BY1669" s="237"/>
      <c r="BZ1669" s="237"/>
      <c r="CA1669" s="237"/>
      <c r="CB1669" s="237"/>
      <c r="CC1669" s="237"/>
      <c r="CD1669" s="237"/>
      <c r="CE1669" s="237"/>
      <c r="CF1669" s="237"/>
      <c r="CG1669" s="237"/>
      <c r="CH1669" s="237"/>
      <c r="CI1669" s="237"/>
      <c r="CJ1669" s="237"/>
      <c r="CK1669" s="237"/>
      <c r="CL1669" s="237"/>
      <c r="CM1669" s="237"/>
      <c r="CN1669" s="237"/>
      <c r="CO1669" s="237"/>
      <c r="CP1669" s="237"/>
      <c r="CQ1669" s="237"/>
      <c r="CR1669" s="237"/>
      <c r="CS1669" s="237"/>
      <c r="CT1669" s="237"/>
      <c r="CU1669" s="237"/>
      <c r="CV1669" s="237"/>
      <c r="CW1669" s="237"/>
      <c r="CX1669" s="237"/>
      <c r="CY1669" s="237"/>
      <c r="CZ1669" s="237"/>
      <c r="DA1669" s="237"/>
      <c r="DB1669" s="237"/>
      <c r="DC1669" s="237"/>
      <c r="DD1669" s="237"/>
      <c r="DE1669" s="237"/>
      <c r="DF1669" s="237"/>
      <c r="DG1669" s="237"/>
      <c r="DH1669" s="237"/>
      <c r="DI1669" s="237"/>
      <c r="DJ1669" s="237"/>
      <c r="DK1669" s="237"/>
      <c r="DL1669" s="237"/>
      <c r="DM1669" s="237"/>
      <c r="DN1669" s="237"/>
      <c r="DO1669" s="237"/>
      <c r="DP1669" s="237"/>
      <c r="DQ1669" s="237"/>
      <c r="DR1669" s="237"/>
      <c r="DS1669" s="237"/>
      <c r="DT1669" s="237"/>
      <c r="DU1669" s="237"/>
      <c r="DV1669" s="237"/>
      <c r="DW1669" s="237"/>
      <c r="DX1669" s="237"/>
      <c r="DY1669" s="237"/>
      <c r="DZ1669" s="237"/>
      <c r="EA1669" s="237"/>
      <c r="EB1669" s="237"/>
      <c r="EC1669" s="237"/>
      <c r="ED1669" s="237"/>
      <c r="EE1669" s="237"/>
      <c r="EF1669" s="237"/>
      <c r="EG1669" s="237"/>
      <c r="EH1669" s="237"/>
      <c r="EI1669" s="237"/>
      <c r="EJ1669" s="237"/>
      <c r="EK1669" s="237"/>
      <c r="EL1669" s="237"/>
      <c r="EM1669" s="237"/>
      <c r="EN1669" s="237"/>
      <c r="EO1669" s="237"/>
      <c r="EP1669" s="237"/>
      <c r="EQ1669" s="237"/>
      <c r="ER1669" s="237"/>
      <c r="ES1669" s="237"/>
      <c r="ET1669" s="237"/>
      <c r="EU1669" s="237"/>
      <c r="EV1669" s="237"/>
      <c r="EW1669" s="237"/>
      <c r="EX1669" s="237"/>
      <c r="EY1669" s="237"/>
      <c r="EZ1669" s="237"/>
      <c r="FA1669" s="237"/>
      <c r="FB1669" s="237"/>
      <c r="FC1669" s="237"/>
      <c r="FD1669" s="237"/>
      <c r="FE1669" s="237"/>
      <c r="FF1669" s="237"/>
      <c r="FG1669" s="237"/>
      <c r="FH1669" s="237"/>
      <c r="FI1669" s="237"/>
      <c r="FJ1669" s="237"/>
      <c r="FK1669" s="237"/>
      <c r="FL1669" s="237"/>
      <c r="FM1669" s="237"/>
      <c r="FN1669" s="237"/>
      <c r="FO1669" s="237"/>
      <c r="FP1669" s="237"/>
      <c r="FQ1669" s="237"/>
      <c r="FR1669" s="237"/>
      <c r="FS1669" s="237"/>
      <c r="FT1669" s="237"/>
      <c r="FU1669" s="237"/>
      <c r="FV1669" s="237"/>
      <c r="FW1669" s="237"/>
      <c r="FX1669" s="237"/>
      <c r="FY1669" s="237"/>
      <c r="FZ1669" s="237"/>
      <c r="GA1669" s="237"/>
      <c r="GB1669" s="237"/>
      <c r="GC1669" s="237"/>
      <c r="GD1669" s="237"/>
      <c r="GE1669" s="237"/>
      <c r="GF1669" s="237"/>
      <c r="GG1669" s="237"/>
      <c r="GH1669" s="237"/>
      <c r="GI1669" s="237"/>
      <c r="GJ1669" s="237"/>
      <c r="GK1669" s="237"/>
      <c r="GL1669" s="237"/>
      <c r="GM1669" s="237"/>
      <c r="GN1669" s="237"/>
      <c r="GO1669" s="237"/>
      <c r="GP1669" s="237"/>
      <c r="GQ1669" s="237"/>
    </row>
    <row r="1670" spans="1:199" s="81" customFormat="1" ht="15" hidden="1">
      <c r="A1670" s="176" t="s">
        <v>3545</v>
      </c>
      <c r="B1670" s="241" t="s">
        <v>6799</v>
      </c>
      <c r="C1670" s="242">
        <v>0</v>
      </c>
      <c r="D1670" s="242">
        <v>0</v>
      </c>
      <c r="E1670" s="242">
        <v>0</v>
      </c>
      <c r="F1670" s="242">
        <v>0</v>
      </c>
      <c r="G1670" s="242">
        <v>0</v>
      </c>
      <c r="H1670" s="242">
        <v>0</v>
      </c>
      <c r="I1670" s="242">
        <v>0</v>
      </c>
      <c r="J1670" s="242">
        <v>0</v>
      </c>
      <c r="K1670" s="242">
        <v>0</v>
      </c>
      <c r="L1670" s="242">
        <v>0</v>
      </c>
      <c r="M1670" s="242">
        <v>0</v>
      </c>
      <c r="N1670" s="242">
        <v>0</v>
      </c>
      <c r="O1670" s="242">
        <v>0</v>
      </c>
      <c r="P1670" s="28"/>
      <c r="Q1670" s="242">
        <f>SUM(D1670:O1670)</f>
        <v>0</v>
      </c>
      <c r="R1670" s="242">
        <f>IF($R$19&lt;1,0,Q1670/$R$19)</f>
        <v>0</v>
      </c>
      <c r="S1670" s="243"/>
      <c r="T1670" s="351">
        <f>IF(Q1670=0,0,1)+IF(C1670=0,0,1)+IF(D1670=0,0,1)+IF(E1670=0,0,1)+IF(F1670=0,0,1)+IF(G1670=0,0,1)+IF(H1670=0,0,1)+IF(I1670=0,0,1)+IF(J1670=0,0,1)+IF(K1670=0,0,1)+IF(L1670=0,0,1)+IF(M1670=0,0,1)+IF(N1670=0,0,1)+IF(O1670=0,0,1)</f>
        <v>0</v>
      </c>
      <c r="U1670" s="237"/>
      <c r="V1670" s="237"/>
      <c r="W1670" s="237"/>
      <c r="X1670" s="237"/>
      <c r="Y1670" s="237"/>
      <c r="Z1670" s="237"/>
      <c r="AA1670" s="237"/>
      <c r="AB1670" s="237"/>
      <c r="AC1670" s="237"/>
      <c r="AD1670" s="237"/>
      <c r="AE1670" s="237"/>
      <c r="AF1670" s="237"/>
      <c r="AG1670" s="237"/>
      <c r="AH1670" s="237"/>
      <c r="AI1670" s="237"/>
      <c r="AJ1670" s="237"/>
      <c r="AK1670" s="237"/>
      <c r="AL1670" s="237"/>
      <c r="AM1670" s="237"/>
      <c r="AN1670" s="237"/>
      <c r="AO1670" s="237"/>
      <c r="AP1670" s="237"/>
      <c r="AQ1670" s="237"/>
      <c r="AR1670" s="237"/>
      <c r="AS1670" s="237"/>
      <c r="AT1670" s="237"/>
      <c r="AU1670" s="237"/>
      <c r="AV1670" s="237"/>
      <c r="AW1670" s="237"/>
      <c r="AX1670" s="237"/>
      <c r="AY1670" s="237"/>
      <c r="AZ1670" s="237"/>
      <c r="BA1670" s="237"/>
      <c r="BB1670" s="237"/>
      <c r="BC1670" s="237"/>
      <c r="BD1670" s="237"/>
      <c r="BE1670" s="237"/>
      <c r="BF1670" s="237"/>
      <c r="BG1670" s="237"/>
      <c r="BH1670" s="237"/>
      <c r="BI1670" s="237"/>
      <c r="BJ1670" s="237"/>
      <c r="BK1670" s="237"/>
      <c r="BL1670" s="237"/>
      <c r="BM1670" s="237"/>
      <c r="BN1670" s="237"/>
      <c r="BO1670" s="237"/>
      <c r="BP1670" s="237"/>
      <c r="BQ1670" s="237"/>
      <c r="BR1670" s="237"/>
      <c r="BS1670" s="237"/>
      <c r="BT1670" s="237"/>
      <c r="BU1670" s="237"/>
      <c r="BV1670" s="237"/>
      <c r="BW1670" s="237"/>
      <c r="BX1670" s="237"/>
      <c r="BY1670" s="237"/>
      <c r="BZ1670" s="237"/>
      <c r="CA1670" s="237"/>
      <c r="CB1670" s="237"/>
      <c r="CC1670" s="237"/>
      <c r="CD1670" s="237"/>
      <c r="CE1670" s="237"/>
      <c r="CF1670" s="237"/>
      <c r="CG1670" s="237"/>
      <c r="CH1670" s="237"/>
      <c r="CI1670" s="237"/>
      <c r="CJ1670" s="237"/>
      <c r="CK1670" s="237"/>
      <c r="CL1670" s="237"/>
      <c r="CM1670" s="237"/>
      <c r="CN1670" s="237"/>
      <c r="CO1670" s="237"/>
      <c r="CP1670" s="237"/>
      <c r="CQ1670" s="237"/>
      <c r="CR1670" s="237"/>
      <c r="CS1670" s="237"/>
      <c r="CT1670" s="237"/>
      <c r="CU1670" s="237"/>
      <c r="CV1670" s="237"/>
      <c r="CW1670" s="237"/>
      <c r="CX1670" s="237"/>
      <c r="CY1670" s="237"/>
      <c r="CZ1670" s="237"/>
      <c r="DA1670" s="237"/>
      <c r="DB1670" s="237"/>
      <c r="DC1670" s="237"/>
      <c r="DD1670" s="237"/>
      <c r="DE1670" s="237"/>
      <c r="DF1670" s="237"/>
      <c r="DG1670" s="237"/>
      <c r="DH1670" s="237"/>
      <c r="DI1670" s="237"/>
      <c r="DJ1670" s="237"/>
      <c r="DK1670" s="237"/>
      <c r="DL1670" s="237"/>
      <c r="DM1670" s="237"/>
      <c r="DN1670" s="237"/>
      <c r="DO1670" s="237"/>
      <c r="DP1670" s="237"/>
      <c r="DQ1670" s="237"/>
      <c r="DR1670" s="237"/>
      <c r="DS1670" s="237"/>
      <c r="DT1670" s="237"/>
      <c r="DU1670" s="237"/>
      <c r="DV1670" s="237"/>
      <c r="DW1670" s="237"/>
      <c r="DX1670" s="237"/>
      <c r="DY1670" s="237"/>
      <c r="DZ1670" s="237"/>
      <c r="EA1670" s="237"/>
      <c r="EB1670" s="237"/>
      <c r="EC1670" s="237"/>
      <c r="ED1670" s="237"/>
      <c r="EE1670" s="237"/>
      <c r="EF1670" s="237"/>
      <c r="EG1670" s="237"/>
      <c r="EH1670" s="237"/>
      <c r="EI1670" s="237"/>
      <c r="EJ1670" s="237"/>
      <c r="EK1670" s="237"/>
      <c r="EL1670" s="237"/>
      <c r="EM1670" s="237"/>
      <c r="EN1670" s="237"/>
      <c r="EO1670" s="237"/>
      <c r="EP1670" s="237"/>
      <c r="EQ1670" s="237"/>
      <c r="ER1670" s="237"/>
      <c r="ES1670" s="237"/>
      <c r="ET1670" s="237"/>
      <c r="EU1670" s="237"/>
      <c r="EV1670" s="237"/>
      <c r="EW1670" s="237"/>
      <c r="EX1670" s="237"/>
      <c r="EY1670" s="237"/>
      <c r="EZ1670" s="237"/>
      <c r="FA1670" s="237"/>
      <c r="FB1670" s="237"/>
      <c r="FC1670" s="237"/>
      <c r="FD1670" s="237"/>
      <c r="FE1670" s="237"/>
      <c r="FF1670" s="237"/>
      <c r="FG1670" s="237"/>
      <c r="FH1670" s="237"/>
      <c r="FI1670" s="237"/>
      <c r="FJ1670" s="237"/>
      <c r="FK1670" s="237"/>
      <c r="FL1670" s="237"/>
      <c r="FM1670" s="237"/>
      <c r="FN1670" s="237"/>
      <c r="FO1670" s="237"/>
      <c r="FP1670" s="237"/>
      <c r="FQ1670" s="237"/>
      <c r="FR1670" s="237"/>
      <c r="FS1670" s="237"/>
      <c r="FT1670" s="237"/>
      <c r="FU1670" s="237"/>
      <c r="FV1670" s="237"/>
      <c r="FW1670" s="237"/>
      <c r="FX1670" s="237"/>
      <c r="FY1670" s="237"/>
      <c r="FZ1670" s="237"/>
      <c r="GA1670" s="237"/>
      <c r="GB1670" s="237"/>
      <c r="GC1670" s="237"/>
      <c r="GD1670" s="237"/>
      <c r="GE1670" s="237"/>
      <c r="GF1670" s="237"/>
      <c r="GG1670" s="237"/>
      <c r="GH1670" s="237"/>
      <c r="GI1670" s="237"/>
      <c r="GJ1670" s="237"/>
      <c r="GK1670" s="237"/>
      <c r="GL1670" s="237"/>
      <c r="GM1670" s="237"/>
      <c r="GN1670" s="237"/>
      <c r="GO1670" s="237"/>
      <c r="GP1670" s="237"/>
      <c r="GQ1670" s="237"/>
    </row>
    <row r="1671" spans="1:199" s="81" customFormat="1" ht="15" hidden="1">
      <c r="A1671" s="176" t="s">
        <v>3546</v>
      </c>
      <c r="B1671" s="241" t="s">
        <v>6833</v>
      </c>
      <c r="C1671" s="242">
        <v>0</v>
      </c>
      <c r="D1671" s="242">
        <v>0</v>
      </c>
      <c r="E1671" s="242">
        <v>0</v>
      </c>
      <c r="F1671" s="242">
        <v>0</v>
      </c>
      <c r="G1671" s="242">
        <v>0</v>
      </c>
      <c r="H1671" s="242">
        <v>0</v>
      </c>
      <c r="I1671" s="242">
        <v>0</v>
      </c>
      <c r="J1671" s="242">
        <v>0</v>
      </c>
      <c r="K1671" s="242">
        <v>0</v>
      </c>
      <c r="L1671" s="242">
        <v>0</v>
      </c>
      <c r="M1671" s="242">
        <v>0</v>
      </c>
      <c r="N1671" s="242">
        <v>0</v>
      </c>
      <c r="O1671" s="242">
        <v>0</v>
      </c>
      <c r="P1671" s="28"/>
      <c r="Q1671" s="242">
        <f>SUM(D1671:O1671)</f>
        <v>0</v>
      </c>
      <c r="R1671" s="242">
        <f>IF($R$19&lt;1,0,Q1671/$R$19)</f>
        <v>0</v>
      </c>
      <c r="S1671" s="243"/>
      <c r="T1671" s="351">
        <f>IF(Q1671=0,0,1)+IF(C1671=0,0,1)+IF(D1671=0,0,1)+IF(E1671=0,0,1)+IF(F1671=0,0,1)+IF(G1671=0,0,1)+IF(H1671=0,0,1)+IF(I1671=0,0,1)+IF(J1671=0,0,1)+IF(K1671=0,0,1)+IF(L1671=0,0,1)+IF(M1671=0,0,1)+IF(N1671=0,0,1)+IF(O1671=0,0,1)</f>
        <v>0</v>
      </c>
      <c r="U1671" s="237"/>
      <c r="V1671" s="237"/>
      <c r="W1671" s="237"/>
      <c r="X1671" s="237"/>
      <c r="Y1671" s="237"/>
      <c r="Z1671" s="237"/>
      <c r="AA1671" s="237"/>
      <c r="AB1671" s="237"/>
      <c r="AC1671" s="237"/>
      <c r="AD1671" s="237"/>
      <c r="AE1671" s="237"/>
      <c r="AF1671" s="237"/>
      <c r="AG1671" s="237"/>
      <c r="AH1671" s="237"/>
      <c r="AI1671" s="237"/>
      <c r="AJ1671" s="237"/>
      <c r="AK1671" s="237"/>
      <c r="AL1671" s="237"/>
      <c r="AM1671" s="237"/>
      <c r="AN1671" s="237"/>
      <c r="AO1671" s="237"/>
      <c r="AP1671" s="237"/>
      <c r="AQ1671" s="237"/>
      <c r="AR1671" s="237"/>
      <c r="AS1671" s="237"/>
      <c r="AT1671" s="237"/>
      <c r="AU1671" s="237"/>
      <c r="AV1671" s="237"/>
      <c r="AW1671" s="237"/>
      <c r="AX1671" s="237"/>
      <c r="AY1671" s="237"/>
      <c r="AZ1671" s="237"/>
      <c r="BA1671" s="237"/>
      <c r="BB1671" s="237"/>
      <c r="BC1671" s="237"/>
      <c r="BD1671" s="237"/>
      <c r="BE1671" s="237"/>
      <c r="BF1671" s="237"/>
      <c r="BG1671" s="237"/>
      <c r="BH1671" s="237"/>
      <c r="BI1671" s="237"/>
      <c r="BJ1671" s="237"/>
      <c r="BK1671" s="237"/>
      <c r="BL1671" s="237"/>
      <c r="BM1671" s="237"/>
      <c r="BN1671" s="237"/>
      <c r="BO1671" s="237"/>
      <c r="BP1671" s="237"/>
      <c r="BQ1671" s="237"/>
      <c r="BR1671" s="237"/>
      <c r="BS1671" s="237"/>
      <c r="BT1671" s="237"/>
      <c r="BU1671" s="237"/>
      <c r="BV1671" s="237"/>
      <c r="BW1671" s="237"/>
      <c r="BX1671" s="237"/>
      <c r="BY1671" s="237"/>
      <c r="BZ1671" s="237"/>
      <c r="CA1671" s="237"/>
      <c r="CB1671" s="237"/>
      <c r="CC1671" s="237"/>
      <c r="CD1671" s="237"/>
      <c r="CE1671" s="237"/>
      <c r="CF1671" s="237"/>
      <c r="CG1671" s="237"/>
      <c r="CH1671" s="237"/>
      <c r="CI1671" s="237"/>
      <c r="CJ1671" s="237"/>
      <c r="CK1671" s="237"/>
      <c r="CL1671" s="237"/>
      <c r="CM1671" s="237"/>
      <c r="CN1671" s="237"/>
      <c r="CO1671" s="237"/>
      <c r="CP1671" s="237"/>
      <c r="CQ1671" s="237"/>
      <c r="CR1671" s="237"/>
      <c r="CS1671" s="237"/>
      <c r="CT1671" s="237"/>
      <c r="CU1671" s="237"/>
      <c r="CV1671" s="237"/>
      <c r="CW1671" s="237"/>
      <c r="CX1671" s="237"/>
      <c r="CY1671" s="237"/>
      <c r="CZ1671" s="237"/>
      <c r="DA1671" s="237"/>
      <c r="DB1671" s="237"/>
      <c r="DC1671" s="237"/>
      <c r="DD1671" s="237"/>
      <c r="DE1671" s="237"/>
      <c r="DF1671" s="237"/>
      <c r="DG1671" s="237"/>
      <c r="DH1671" s="237"/>
      <c r="DI1671" s="237"/>
      <c r="DJ1671" s="237"/>
      <c r="DK1671" s="237"/>
      <c r="DL1671" s="237"/>
      <c r="DM1671" s="237"/>
      <c r="DN1671" s="237"/>
      <c r="DO1671" s="237"/>
      <c r="DP1671" s="237"/>
      <c r="DQ1671" s="237"/>
      <c r="DR1671" s="237"/>
      <c r="DS1671" s="237"/>
      <c r="DT1671" s="237"/>
      <c r="DU1671" s="237"/>
      <c r="DV1671" s="237"/>
      <c r="DW1671" s="237"/>
      <c r="DX1671" s="237"/>
      <c r="DY1671" s="237"/>
      <c r="DZ1671" s="237"/>
      <c r="EA1671" s="237"/>
      <c r="EB1671" s="237"/>
      <c r="EC1671" s="237"/>
      <c r="ED1671" s="237"/>
      <c r="EE1671" s="237"/>
      <c r="EF1671" s="237"/>
      <c r="EG1671" s="237"/>
      <c r="EH1671" s="237"/>
      <c r="EI1671" s="237"/>
      <c r="EJ1671" s="237"/>
      <c r="EK1671" s="237"/>
      <c r="EL1671" s="237"/>
      <c r="EM1671" s="237"/>
      <c r="EN1671" s="237"/>
      <c r="EO1671" s="237"/>
      <c r="EP1671" s="237"/>
      <c r="EQ1671" s="237"/>
      <c r="ER1671" s="237"/>
      <c r="ES1671" s="237"/>
      <c r="ET1671" s="237"/>
      <c r="EU1671" s="237"/>
      <c r="EV1671" s="237"/>
      <c r="EW1671" s="237"/>
      <c r="EX1671" s="237"/>
      <c r="EY1671" s="237"/>
      <c r="EZ1671" s="237"/>
      <c r="FA1671" s="237"/>
      <c r="FB1671" s="237"/>
      <c r="FC1671" s="237"/>
      <c r="FD1671" s="237"/>
      <c r="FE1671" s="237"/>
      <c r="FF1671" s="237"/>
      <c r="FG1671" s="237"/>
      <c r="FH1671" s="237"/>
      <c r="FI1671" s="237"/>
      <c r="FJ1671" s="237"/>
      <c r="FK1671" s="237"/>
      <c r="FL1671" s="237"/>
      <c r="FM1671" s="237"/>
      <c r="FN1671" s="237"/>
      <c r="FO1671" s="237"/>
      <c r="FP1671" s="237"/>
      <c r="FQ1671" s="237"/>
      <c r="FR1671" s="237"/>
      <c r="FS1671" s="237"/>
      <c r="FT1671" s="237"/>
      <c r="FU1671" s="237"/>
      <c r="FV1671" s="237"/>
      <c r="FW1671" s="237"/>
      <c r="FX1671" s="237"/>
      <c r="FY1671" s="237"/>
      <c r="FZ1671" s="237"/>
      <c r="GA1671" s="237"/>
      <c r="GB1671" s="237"/>
      <c r="GC1671" s="237"/>
      <c r="GD1671" s="237"/>
      <c r="GE1671" s="237"/>
      <c r="GF1671" s="237"/>
      <c r="GG1671" s="237"/>
      <c r="GH1671" s="237"/>
      <c r="GI1671" s="237"/>
      <c r="GJ1671" s="237"/>
      <c r="GK1671" s="237"/>
      <c r="GL1671" s="237"/>
      <c r="GM1671" s="237"/>
      <c r="GN1671" s="237"/>
      <c r="GO1671" s="237"/>
      <c r="GP1671" s="237"/>
      <c r="GQ1671" s="237"/>
    </row>
    <row r="1672" spans="1:199" s="81" customFormat="1" ht="15" hidden="1">
      <c r="A1672" s="176" t="s">
        <v>3547</v>
      </c>
      <c r="B1672" s="241" t="s">
        <v>6834</v>
      </c>
      <c r="C1672" s="242">
        <v>0</v>
      </c>
      <c r="D1672" s="242">
        <v>0</v>
      </c>
      <c r="E1672" s="242">
        <v>0</v>
      </c>
      <c r="F1672" s="242">
        <v>0</v>
      </c>
      <c r="G1672" s="242">
        <v>0</v>
      </c>
      <c r="H1672" s="242">
        <v>0</v>
      </c>
      <c r="I1672" s="242">
        <v>0</v>
      </c>
      <c r="J1672" s="242">
        <v>0</v>
      </c>
      <c r="K1672" s="242">
        <v>0</v>
      </c>
      <c r="L1672" s="242">
        <v>0</v>
      </c>
      <c r="M1672" s="242">
        <v>0</v>
      </c>
      <c r="N1672" s="242">
        <v>0</v>
      </c>
      <c r="O1672" s="242">
        <v>0</v>
      </c>
      <c r="P1672" s="28"/>
      <c r="Q1672" s="242">
        <f>SUM(D1672:O1672)</f>
        <v>0</v>
      </c>
      <c r="R1672" s="242">
        <f>IF($R$19&lt;1,0,Q1672/$R$19)</f>
        <v>0</v>
      </c>
      <c r="S1672" s="243"/>
      <c r="T1672" s="351">
        <f>IF(Q1672=0,0,1)+IF(C1672=0,0,1)+IF(D1672=0,0,1)+IF(E1672=0,0,1)+IF(F1672=0,0,1)+IF(G1672=0,0,1)+IF(H1672=0,0,1)+IF(I1672=0,0,1)+IF(J1672=0,0,1)+IF(K1672=0,0,1)+IF(L1672=0,0,1)+IF(M1672=0,0,1)+IF(N1672=0,0,1)+IF(O1672=0,0,1)</f>
        <v>0</v>
      </c>
      <c r="U1672" s="237"/>
      <c r="V1672" s="237"/>
      <c r="W1672" s="237"/>
      <c r="X1672" s="237"/>
      <c r="Y1672" s="237"/>
      <c r="Z1672" s="237"/>
      <c r="AA1672" s="237"/>
      <c r="AB1672" s="237"/>
      <c r="AC1672" s="237"/>
      <c r="AD1672" s="237"/>
      <c r="AE1672" s="237"/>
      <c r="AF1672" s="237"/>
      <c r="AG1672" s="237"/>
      <c r="AH1672" s="237"/>
      <c r="AI1672" s="237"/>
      <c r="AJ1672" s="237"/>
      <c r="AK1672" s="237"/>
      <c r="AL1672" s="237"/>
      <c r="AM1672" s="237"/>
      <c r="AN1672" s="237"/>
      <c r="AO1672" s="237"/>
      <c r="AP1672" s="237"/>
      <c r="AQ1672" s="237"/>
      <c r="AR1672" s="237"/>
      <c r="AS1672" s="237"/>
      <c r="AT1672" s="237"/>
      <c r="AU1672" s="237"/>
      <c r="AV1672" s="237"/>
      <c r="AW1672" s="237"/>
      <c r="AX1672" s="237"/>
      <c r="AY1672" s="237"/>
      <c r="AZ1672" s="237"/>
      <c r="BA1672" s="237"/>
      <c r="BB1672" s="237"/>
      <c r="BC1672" s="237"/>
      <c r="BD1672" s="237"/>
      <c r="BE1672" s="237"/>
      <c r="BF1672" s="237"/>
      <c r="BG1672" s="237"/>
      <c r="BH1672" s="237"/>
      <c r="BI1672" s="237"/>
      <c r="BJ1672" s="237"/>
      <c r="BK1672" s="237"/>
      <c r="BL1672" s="237"/>
      <c r="BM1672" s="237"/>
      <c r="BN1672" s="237"/>
      <c r="BO1672" s="237"/>
      <c r="BP1672" s="237"/>
      <c r="BQ1672" s="237"/>
      <c r="BR1672" s="237"/>
      <c r="BS1672" s="237"/>
      <c r="BT1672" s="237"/>
      <c r="BU1672" s="237"/>
      <c r="BV1672" s="237"/>
      <c r="BW1672" s="237"/>
      <c r="BX1672" s="237"/>
      <c r="BY1672" s="237"/>
      <c r="BZ1672" s="237"/>
      <c r="CA1672" s="237"/>
      <c r="CB1672" s="237"/>
      <c r="CC1672" s="237"/>
      <c r="CD1672" s="237"/>
      <c r="CE1672" s="237"/>
      <c r="CF1672" s="237"/>
      <c r="CG1672" s="237"/>
      <c r="CH1672" s="237"/>
      <c r="CI1672" s="237"/>
      <c r="CJ1672" s="237"/>
      <c r="CK1672" s="237"/>
      <c r="CL1672" s="237"/>
      <c r="CM1672" s="237"/>
      <c r="CN1672" s="237"/>
      <c r="CO1672" s="237"/>
      <c r="CP1672" s="237"/>
      <c r="CQ1672" s="237"/>
      <c r="CR1672" s="237"/>
      <c r="CS1672" s="237"/>
      <c r="CT1672" s="237"/>
      <c r="CU1672" s="237"/>
      <c r="CV1672" s="237"/>
      <c r="CW1672" s="237"/>
      <c r="CX1672" s="237"/>
      <c r="CY1672" s="237"/>
      <c r="CZ1672" s="237"/>
      <c r="DA1672" s="237"/>
      <c r="DB1672" s="237"/>
      <c r="DC1672" s="237"/>
      <c r="DD1672" s="237"/>
      <c r="DE1672" s="237"/>
      <c r="DF1672" s="237"/>
      <c r="DG1672" s="237"/>
      <c r="DH1672" s="237"/>
      <c r="DI1672" s="237"/>
      <c r="DJ1672" s="237"/>
      <c r="DK1672" s="237"/>
      <c r="DL1672" s="237"/>
      <c r="DM1672" s="237"/>
      <c r="DN1672" s="237"/>
      <c r="DO1672" s="237"/>
      <c r="DP1672" s="237"/>
      <c r="DQ1672" s="237"/>
      <c r="DR1672" s="237"/>
      <c r="DS1672" s="237"/>
      <c r="DT1672" s="237"/>
      <c r="DU1672" s="237"/>
      <c r="DV1672" s="237"/>
      <c r="DW1672" s="237"/>
      <c r="DX1672" s="237"/>
      <c r="DY1672" s="237"/>
      <c r="DZ1672" s="237"/>
      <c r="EA1672" s="237"/>
      <c r="EB1672" s="237"/>
      <c r="EC1672" s="237"/>
      <c r="ED1672" s="237"/>
      <c r="EE1672" s="237"/>
      <c r="EF1672" s="237"/>
      <c r="EG1672" s="237"/>
      <c r="EH1672" s="237"/>
      <c r="EI1672" s="237"/>
      <c r="EJ1672" s="237"/>
      <c r="EK1672" s="237"/>
      <c r="EL1672" s="237"/>
      <c r="EM1672" s="237"/>
      <c r="EN1672" s="237"/>
      <c r="EO1672" s="237"/>
      <c r="EP1672" s="237"/>
      <c r="EQ1672" s="237"/>
      <c r="ER1672" s="237"/>
      <c r="ES1672" s="237"/>
      <c r="ET1672" s="237"/>
      <c r="EU1672" s="237"/>
      <c r="EV1672" s="237"/>
      <c r="EW1672" s="237"/>
      <c r="EX1672" s="237"/>
      <c r="EY1672" s="237"/>
      <c r="EZ1672" s="237"/>
      <c r="FA1672" s="237"/>
      <c r="FB1672" s="237"/>
      <c r="FC1672" s="237"/>
      <c r="FD1672" s="237"/>
      <c r="FE1672" s="237"/>
      <c r="FF1672" s="237"/>
      <c r="FG1672" s="237"/>
      <c r="FH1672" s="237"/>
      <c r="FI1672" s="237"/>
      <c r="FJ1672" s="237"/>
      <c r="FK1672" s="237"/>
      <c r="FL1672" s="237"/>
      <c r="FM1672" s="237"/>
      <c r="FN1672" s="237"/>
      <c r="FO1672" s="237"/>
      <c r="FP1672" s="237"/>
      <c r="FQ1672" s="237"/>
      <c r="FR1672" s="237"/>
      <c r="FS1672" s="237"/>
      <c r="FT1672" s="237"/>
      <c r="FU1672" s="237"/>
      <c r="FV1672" s="237"/>
      <c r="FW1672" s="237"/>
      <c r="FX1672" s="237"/>
      <c r="FY1672" s="237"/>
      <c r="FZ1672" s="237"/>
      <c r="GA1672" s="237"/>
      <c r="GB1672" s="237"/>
      <c r="GC1672" s="237"/>
      <c r="GD1672" s="237"/>
      <c r="GE1672" s="237"/>
      <c r="GF1672" s="237"/>
      <c r="GG1672" s="237"/>
      <c r="GH1672" s="237"/>
      <c r="GI1672" s="237"/>
      <c r="GJ1672" s="237"/>
      <c r="GK1672" s="237"/>
      <c r="GL1672" s="237"/>
      <c r="GM1672" s="237"/>
      <c r="GN1672" s="237"/>
      <c r="GO1672" s="237"/>
      <c r="GP1672" s="237"/>
      <c r="GQ1672" s="237"/>
    </row>
    <row r="1673" spans="1:199" s="81" customFormat="1" ht="15" hidden="1">
      <c r="A1673" s="176" t="s">
        <v>3548</v>
      </c>
      <c r="B1673" s="241" t="s">
        <v>6835</v>
      </c>
      <c r="C1673" s="242">
        <v>0</v>
      </c>
      <c r="D1673" s="242">
        <v>0</v>
      </c>
      <c r="E1673" s="242">
        <v>0</v>
      </c>
      <c r="F1673" s="242">
        <v>0</v>
      </c>
      <c r="G1673" s="242">
        <v>0</v>
      </c>
      <c r="H1673" s="242">
        <v>0</v>
      </c>
      <c r="I1673" s="242">
        <v>0</v>
      </c>
      <c r="J1673" s="242">
        <v>0</v>
      </c>
      <c r="K1673" s="242">
        <v>0</v>
      </c>
      <c r="L1673" s="242">
        <v>0</v>
      </c>
      <c r="M1673" s="242">
        <v>0</v>
      </c>
      <c r="N1673" s="242">
        <v>0</v>
      </c>
      <c r="O1673" s="242">
        <v>0</v>
      </c>
      <c r="P1673" s="28"/>
      <c r="Q1673" s="242">
        <f>SUM(D1673:O1673)</f>
        <v>0</v>
      </c>
      <c r="R1673" s="242">
        <f>IF($R$19&lt;1,0,Q1673/$R$19)</f>
        <v>0</v>
      </c>
      <c r="S1673" s="243"/>
      <c r="T1673" s="351">
        <f>IF(Q1673=0,0,1)+IF(C1673=0,0,1)+IF(D1673=0,0,1)+IF(E1673=0,0,1)+IF(F1673=0,0,1)+IF(G1673=0,0,1)+IF(H1673=0,0,1)+IF(I1673=0,0,1)+IF(J1673=0,0,1)+IF(K1673=0,0,1)+IF(L1673=0,0,1)+IF(M1673=0,0,1)+IF(N1673=0,0,1)+IF(O1673=0,0,1)</f>
        <v>0</v>
      </c>
      <c r="U1673" s="237"/>
      <c r="V1673" s="237"/>
      <c r="W1673" s="237"/>
      <c r="X1673" s="237"/>
      <c r="Y1673" s="237"/>
      <c r="Z1673" s="237"/>
      <c r="AA1673" s="237"/>
      <c r="AB1673" s="237"/>
      <c r="AC1673" s="237"/>
      <c r="AD1673" s="237"/>
      <c r="AE1673" s="237"/>
      <c r="AF1673" s="237"/>
      <c r="AG1673" s="237"/>
      <c r="AH1673" s="237"/>
      <c r="AI1673" s="237"/>
      <c r="AJ1673" s="237"/>
      <c r="AK1673" s="237"/>
      <c r="AL1673" s="237"/>
      <c r="AM1673" s="237"/>
      <c r="AN1673" s="237"/>
      <c r="AO1673" s="237"/>
      <c r="AP1673" s="237"/>
      <c r="AQ1673" s="237"/>
      <c r="AR1673" s="237"/>
      <c r="AS1673" s="237"/>
      <c r="AT1673" s="237"/>
      <c r="AU1673" s="237"/>
      <c r="AV1673" s="237"/>
      <c r="AW1673" s="237"/>
      <c r="AX1673" s="237"/>
      <c r="AY1673" s="237"/>
      <c r="AZ1673" s="237"/>
      <c r="BA1673" s="237"/>
      <c r="BB1673" s="237"/>
      <c r="BC1673" s="237"/>
      <c r="BD1673" s="237"/>
      <c r="BE1673" s="237"/>
      <c r="BF1673" s="237"/>
      <c r="BG1673" s="237"/>
      <c r="BH1673" s="237"/>
      <c r="BI1673" s="237"/>
      <c r="BJ1673" s="237"/>
      <c r="BK1673" s="237"/>
      <c r="BL1673" s="237"/>
      <c r="BM1673" s="237"/>
      <c r="BN1673" s="237"/>
      <c r="BO1673" s="237"/>
      <c r="BP1673" s="237"/>
      <c r="BQ1673" s="237"/>
      <c r="BR1673" s="237"/>
      <c r="BS1673" s="237"/>
      <c r="BT1673" s="237"/>
      <c r="BU1673" s="237"/>
      <c r="BV1673" s="237"/>
      <c r="BW1673" s="237"/>
      <c r="BX1673" s="237"/>
      <c r="BY1673" s="237"/>
      <c r="BZ1673" s="237"/>
      <c r="CA1673" s="237"/>
      <c r="CB1673" s="237"/>
      <c r="CC1673" s="237"/>
      <c r="CD1673" s="237"/>
      <c r="CE1673" s="237"/>
      <c r="CF1673" s="237"/>
      <c r="CG1673" s="237"/>
      <c r="CH1673" s="237"/>
      <c r="CI1673" s="237"/>
      <c r="CJ1673" s="237"/>
      <c r="CK1673" s="237"/>
      <c r="CL1673" s="237"/>
      <c r="CM1673" s="237"/>
      <c r="CN1673" s="237"/>
      <c r="CO1673" s="237"/>
      <c r="CP1673" s="237"/>
      <c r="CQ1673" s="237"/>
      <c r="CR1673" s="237"/>
      <c r="CS1673" s="237"/>
      <c r="CT1673" s="237"/>
      <c r="CU1673" s="237"/>
      <c r="CV1673" s="237"/>
      <c r="CW1673" s="237"/>
      <c r="CX1673" s="237"/>
      <c r="CY1673" s="237"/>
      <c r="CZ1673" s="237"/>
      <c r="DA1673" s="237"/>
      <c r="DB1673" s="237"/>
      <c r="DC1673" s="237"/>
      <c r="DD1673" s="237"/>
      <c r="DE1673" s="237"/>
      <c r="DF1673" s="237"/>
      <c r="DG1673" s="237"/>
      <c r="DH1673" s="237"/>
      <c r="DI1673" s="237"/>
      <c r="DJ1673" s="237"/>
      <c r="DK1673" s="237"/>
      <c r="DL1673" s="237"/>
      <c r="DM1673" s="237"/>
      <c r="DN1673" s="237"/>
      <c r="DO1673" s="237"/>
      <c r="DP1673" s="237"/>
      <c r="DQ1673" s="237"/>
      <c r="DR1673" s="237"/>
      <c r="DS1673" s="237"/>
      <c r="DT1673" s="237"/>
      <c r="DU1673" s="237"/>
      <c r="DV1673" s="237"/>
      <c r="DW1673" s="237"/>
      <c r="DX1673" s="237"/>
      <c r="DY1673" s="237"/>
      <c r="DZ1673" s="237"/>
      <c r="EA1673" s="237"/>
      <c r="EB1673" s="237"/>
      <c r="EC1673" s="237"/>
      <c r="ED1673" s="237"/>
      <c r="EE1673" s="237"/>
      <c r="EF1673" s="237"/>
      <c r="EG1673" s="237"/>
      <c r="EH1673" s="237"/>
      <c r="EI1673" s="237"/>
      <c r="EJ1673" s="237"/>
      <c r="EK1673" s="237"/>
      <c r="EL1673" s="237"/>
      <c r="EM1673" s="237"/>
      <c r="EN1673" s="237"/>
      <c r="EO1673" s="237"/>
      <c r="EP1673" s="237"/>
      <c r="EQ1673" s="237"/>
      <c r="ER1673" s="237"/>
      <c r="ES1673" s="237"/>
      <c r="ET1673" s="237"/>
      <c r="EU1673" s="237"/>
      <c r="EV1673" s="237"/>
      <c r="EW1673" s="237"/>
      <c r="EX1673" s="237"/>
      <c r="EY1673" s="237"/>
      <c r="EZ1673" s="237"/>
      <c r="FA1673" s="237"/>
      <c r="FB1673" s="237"/>
      <c r="FC1673" s="237"/>
      <c r="FD1673" s="237"/>
      <c r="FE1673" s="237"/>
      <c r="FF1673" s="237"/>
      <c r="FG1673" s="237"/>
      <c r="FH1673" s="237"/>
      <c r="FI1673" s="237"/>
      <c r="FJ1673" s="237"/>
      <c r="FK1673" s="237"/>
      <c r="FL1673" s="237"/>
      <c r="FM1673" s="237"/>
      <c r="FN1673" s="237"/>
      <c r="FO1673" s="237"/>
      <c r="FP1673" s="237"/>
      <c r="FQ1673" s="237"/>
      <c r="FR1673" s="237"/>
      <c r="FS1673" s="237"/>
      <c r="FT1673" s="237"/>
      <c r="FU1673" s="237"/>
      <c r="FV1673" s="237"/>
      <c r="FW1673" s="237"/>
      <c r="FX1673" s="237"/>
      <c r="FY1673" s="237"/>
      <c r="FZ1673" s="237"/>
      <c r="GA1673" s="237"/>
      <c r="GB1673" s="237"/>
      <c r="GC1673" s="237"/>
      <c r="GD1673" s="237"/>
      <c r="GE1673" s="237"/>
      <c r="GF1673" s="237"/>
      <c r="GG1673" s="237"/>
      <c r="GH1673" s="237"/>
      <c r="GI1673" s="237"/>
      <c r="GJ1673" s="237"/>
      <c r="GK1673" s="237"/>
      <c r="GL1673" s="237"/>
      <c r="GM1673" s="237"/>
      <c r="GN1673" s="237"/>
      <c r="GO1673" s="237"/>
      <c r="GP1673" s="237"/>
      <c r="GQ1673" s="237"/>
    </row>
    <row r="1674" spans="1:199" s="81" customFormat="1" ht="15" hidden="1">
      <c r="A1674" s="176" t="s">
        <v>3549</v>
      </c>
      <c r="B1674" s="241" t="s">
        <v>6836</v>
      </c>
      <c r="C1674" s="242">
        <v>0</v>
      </c>
      <c r="D1674" s="242">
        <v>0</v>
      </c>
      <c r="E1674" s="242">
        <v>0</v>
      </c>
      <c r="F1674" s="242">
        <v>0</v>
      </c>
      <c r="G1674" s="242">
        <v>0</v>
      </c>
      <c r="H1674" s="242">
        <v>0</v>
      </c>
      <c r="I1674" s="242">
        <v>0</v>
      </c>
      <c r="J1674" s="242">
        <v>0</v>
      </c>
      <c r="K1674" s="242">
        <v>0</v>
      </c>
      <c r="L1674" s="242">
        <v>0</v>
      </c>
      <c r="M1674" s="242">
        <v>0</v>
      </c>
      <c r="N1674" s="242">
        <v>0</v>
      </c>
      <c r="O1674" s="242">
        <v>0</v>
      </c>
      <c r="P1674" s="28"/>
      <c r="Q1674" s="242">
        <f>SUM(D1674:O1674)</f>
        <v>0</v>
      </c>
      <c r="R1674" s="242">
        <f>IF($R$19&lt;1,0,Q1674/$R$19)</f>
        <v>0</v>
      </c>
      <c r="S1674" s="243"/>
      <c r="T1674" s="351">
        <f>IF(Q1674=0,0,1)+IF(C1674=0,0,1)+IF(D1674=0,0,1)+IF(E1674=0,0,1)+IF(F1674=0,0,1)+IF(G1674=0,0,1)+IF(H1674=0,0,1)+IF(I1674=0,0,1)+IF(J1674=0,0,1)+IF(K1674=0,0,1)+IF(L1674=0,0,1)+IF(M1674=0,0,1)+IF(N1674=0,0,1)+IF(O1674=0,0,1)</f>
        <v>0</v>
      </c>
      <c r="U1674" s="237"/>
      <c r="V1674" s="237"/>
      <c r="W1674" s="237"/>
      <c r="X1674" s="237"/>
      <c r="Y1674" s="237"/>
      <c r="Z1674" s="237"/>
      <c r="AA1674" s="237"/>
      <c r="AB1674" s="237"/>
      <c r="AC1674" s="237"/>
      <c r="AD1674" s="237"/>
      <c r="AE1674" s="237"/>
      <c r="AF1674" s="237"/>
      <c r="AG1674" s="237"/>
      <c r="AH1674" s="237"/>
      <c r="AI1674" s="237"/>
      <c r="AJ1674" s="237"/>
      <c r="AK1674" s="237"/>
      <c r="AL1674" s="237"/>
      <c r="AM1674" s="237"/>
      <c r="AN1674" s="237"/>
      <c r="AO1674" s="237"/>
      <c r="AP1674" s="237"/>
      <c r="AQ1674" s="237"/>
      <c r="AR1674" s="237"/>
      <c r="AS1674" s="237"/>
      <c r="AT1674" s="237"/>
      <c r="AU1674" s="237"/>
      <c r="AV1674" s="237"/>
      <c r="AW1674" s="237"/>
      <c r="AX1674" s="237"/>
      <c r="AY1674" s="237"/>
      <c r="AZ1674" s="237"/>
      <c r="BA1674" s="237"/>
      <c r="BB1674" s="237"/>
      <c r="BC1674" s="237"/>
      <c r="BD1674" s="237"/>
      <c r="BE1674" s="237"/>
      <c r="BF1674" s="237"/>
      <c r="BG1674" s="237"/>
      <c r="BH1674" s="237"/>
      <c r="BI1674" s="237"/>
      <c r="BJ1674" s="237"/>
      <c r="BK1674" s="237"/>
      <c r="BL1674" s="237"/>
      <c r="BM1674" s="237"/>
      <c r="BN1674" s="237"/>
      <c r="BO1674" s="237"/>
      <c r="BP1674" s="237"/>
      <c r="BQ1674" s="237"/>
      <c r="BR1674" s="237"/>
      <c r="BS1674" s="237"/>
      <c r="BT1674" s="237"/>
      <c r="BU1674" s="237"/>
      <c r="BV1674" s="237"/>
      <c r="BW1674" s="237"/>
      <c r="BX1674" s="237"/>
      <c r="BY1674" s="237"/>
      <c r="BZ1674" s="237"/>
      <c r="CA1674" s="237"/>
      <c r="CB1674" s="237"/>
      <c r="CC1674" s="237"/>
      <c r="CD1674" s="237"/>
      <c r="CE1674" s="237"/>
      <c r="CF1674" s="237"/>
      <c r="CG1674" s="237"/>
      <c r="CH1674" s="237"/>
      <c r="CI1674" s="237"/>
      <c r="CJ1674" s="237"/>
      <c r="CK1674" s="237"/>
      <c r="CL1674" s="237"/>
      <c r="CM1674" s="237"/>
      <c r="CN1674" s="237"/>
      <c r="CO1674" s="237"/>
      <c r="CP1674" s="237"/>
      <c r="CQ1674" s="237"/>
      <c r="CR1674" s="237"/>
      <c r="CS1674" s="237"/>
      <c r="CT1674" s="237"/>
      <c r="CU1674" s="237"/>
      <c r="CV1674" s="237"/>
      <c r="CW1674" s="237"/>
      <c r="CX1674" s="237"/>
      <c r="CY1674" s="237"/>
      <c r="CZ1674" s="237"/>
      <c r="DA1674" s="237"/>
      <c r="DB1674" s="237"/>
      <c r="DC1674" s="237"/>
      <c r="DD1674" s="237"/>
      <c r="DE1674" s="237"/>
      <c r="DF1674" s="237"/>
      <c r="DG1674" s="237"/>
      <c r="DH1674" s="237"/>
      <c r="DI1674" s="237"/>
      <c r="DJ1674" s="237"/>
      <c r="DK1674" s="237"/>
      <c r="DL1674" s="237"/>
      <c r="DM1674" s="237"/>
      <c r="DN1674" s="237"/>
      <c r="DO1674" s="237"/>
      <c r="DP1674" s="237"/>
      <c r="DQ1674" s="237"/>
      <c r="DR1674" s="237"/>
      <c r="DS1674" s="237"/>
      <c r="DT1674" s="237"/>
      <c r="DU1674" s="237"/>
      <c r="DV1674" s="237"/>
      <c r="DW1674" s="237"/>
      <c r="DX1674" s="237"/>
      <c r="DY1674" s="237"/>
      <c r="DZ1674" s="237"/>
      <c r="EA1674" s="237"/>
      <c r="EB1674" s="237"/>
      <c r="EC1674" s="237"/>
      <c r="ED1674" s="237"/>
      <c r="EE1674" s="237"/>
      <c r="EF1674" s="237"/>
      <c r="EG1674" s="237"/>
      <c r="EH1674" s="237"/>
      <c r="EI1674" s="237"/>
      <c r="EJ1674" s="237"/>
      <c r="EK1674" s="237"/>
      <c r="EL1674" s="237"/>
      <c r="EM1674" s="237"/>
      <c r="EN1674" s="237"/>
      <c r="EO1674" s="237"/>
      <c r="EP1674" s="237"/>
      <c r="EQ1674" s="237"/>
      <c r="ER1674" s="237"/>
      <c r="ES1674" s="237"/>
      <c r="ET1674" s="237"/>
      <c r="EU1674" s="237"/>
      <c r="EV1674" s="237"/>
      <c r="EW1674" s="237"/>
      <c r="EX1674" s="237"/>
      <c r="EY1674" s="237"/>
      <c r="EZ1674" s="237"/>
      <c r="FA1674" s="237"/>
      <c r="FB1674" s="237"/>
      <c r="FC1674" s="237"/>
      <c r="FD1674" s="237"/>
      <c r="FE1674" s="237"/>
      <c r="FF1674" s="237"/>
      <c r="FG1674" s="237"/>
      <c r="FH1674" s="237"/>
      <c r="FI1674" s="237"/>
      <c r="FJ1674" s="237"/>
      <c r="FK1674" s="237"/>
      <c r="FL1674" s="237"/>
      <c r="FM1674" s="237"/>
      <c r="FN1674" s="237"/>
      <c r="FO1674" s="237"/>
      <c r="FP1674" s="237"/>
      <c r="FQ1674" s="237"/>
      <c r="FR1674" s="237"/>
      <c r="FS1674" s="237"/>
      <c r="FT1674" s="237"/>
      <c r="FU1674" s="237"/>
      <c r="FV1674" s="237"/>
      <c r="FW1674" s="237"/>
      <c r="FX1674" s="237"/>
      <c r="FY1674" s="237"/>
      <c r="FZ1674" s="237"/>
      <c r="GA1674" s="237"/>
      <c r="GB1674" s="237"/>
      <c r="GC1674" s="237"/>
      <c r="GD1674" s="237"/>
      <c r="GE1674" s="237"/>
      <c r="GF1674" s="237"/>
      <c r="GG1674" s="237"/>
      <c r="GH1674" s="237"/>
      <c r="GI1674" s="237"/>
      <c r="GJ1674" s="237"/>
      <c r="GK1674" s="237"/>
      <c r="GL1674" s="237"/>
      <c r="GM1674" s="237"/>
      <c r="GN1674" s="237"/>
      <c r="GO1674" s="237"/>
      <c r="GP1674" s="237"/>
      <c r="GQ1674" s="237"/>
    </row>
    <row r="1675" spans="1:199" s="81" customFormat="1" ht="15" hidden="1">
      <c r="A1675" s="176" t="s">
        <v>3550</v>
      </c>
      <c r="B1675" s="241" t="s">
        <v>6837</v>
      </c>
      <c r="C1675" s="242">
        <v>0</v>
      </c>
      <c r="D1675" s="242">
        <v>0</v>
      </c>
      <c r="E1675" s="242">
        <v>0</v>
      </c>
      <c r="F1675" s="242">
        <v>0</v>
      </c>
      <c r="G1675" s="242">
        <v>0</v>
      </c>
      <c r="H1675" s="242">
        <v>0</v>
      </c>
      <c r="I1675" s="242">
        <v>0</v>
      </c>
      <c r="J1675" s="242">
        <v>0</v>
      </c>
      <c r="K1675" s="242">
        <v>0</v>
      </c>
      <c r="L1675" s="242">
        <v>0</v>
      </c>
      <c r="M1675" s="242">
        <v>0</v>
      </c>
      <c r="N1675" s="242">
        <v>0</v>
      </c>
      <c r="O1675" s="242">
        <v>0</v>
      </c>
      <c r="P1675" s="28"/>
      <c r="Q1675" s="242">
        <f>SUM(D1675:O1675)</f>
        <v>0</v>
      </c>
      <c r="R1675" s="242">
        <f>IF($R$19&lt;1,0,Q1675/$R$19)</f>
        <v>0</v>
      </c>
      <c r="S1675" s="243"/>
      <c r="T1675" s="351">
        <f>IF(Q1675=0,0,1)+IF(C1675=0,0,1)+IF(D1675=0,0,1)+IF(E1675=0,0,1)+IF(F1675=0,0,1)+IF(G1675=0,0,1)+IF(H1675=0,0,1)+IF(I1675=0,0,1)+IF(J1675=0,0,1)+IF(K1675=0,0,1)+IF(L1675=0,0,1)+IF(M1675=0,0,1)+IF(N1675=0,0,1)+IF(O1675=0,0,1)</f>
        <v>0</v>
      </c>
      <c r="U1675" s="237"/>
      <c r="V1675" s="237"/>
      <c r="W1675" s="237"/>
      <c r="X1675" s="237"/>
      <c r="Y1675" s="237"/>
      <c r="Z1675" s="237"/>
      <c r="AA1675" s="237"/>
      <c r="AB1675" s="237"/>
      <c r="AC1675" s="237"/>
      <c r="AD1675" s="237"/>
      <c r="AE1675" s="237"/>
      <c r="AF1675" s="237"/>
      <c r="AG1675" s="237"/>
      <c r="AH1675" s="237"/>
      <c r="AI1675" s="237"/>
      <c r="AJ1675" s="237"/>
      <c r="AK1675" s="237"/>
      <c r="AL1675" s="237"/>
      <c r="AM1675" s="237"/>
      <c r="AN1675" s="237"/>
      <c r="AO1675" s="237"/>
      <c r="AP1675" s="237"/>
      <c r="AQ1675" s="237"/>
      <c r="AR1675" s="237"/>
      <c r="AS1675" s="237"/>
      <c r="AT1675" s="237"/>
      <c r="AU1675" s="237"/>
      <c r="AV1675" s="237"/>
      <c r="AW1675" s="237"/>
      <c r="AX1675" s="237"/>
      <c r="AY1675" s="237"/>
      <c r="AZ1675" s="237"/>
      <c r="BA1675" s="237"/>
      <c r="BB1675" s="237"/>
      <c r="BC1675" s="237"/>
      <c r="BD1675" s="237"/>
      <c r="BE1675" s="237"/>
      <c r="BF1675" s="237"/>
      <c r="BG1675" s="237"/>
      <c r="BH1675" s="237"/>
      <c r="BI1675" s="237"/>
      <c r="BJ1675" s="237"/>
      <c r="BK1675" s="237"/>
      <c r="BL1675" s="237"/>
      <c r="BM1675" s="237"/>
      <c r="BN1675" s="237"/>
      <c r="BO1675" s="237"/>
      <c r="BP1675" s="237"/>
      <c r="BQ1675" s="237"/>
      <c r="BR1675" s="237"/>
      <c r="BS1675" s="237"/>
      <c r="BT1675" s="237"/>
      <c r="BU1675" s="237"/>
      <c r="BV1675" s="237"/>
      <c r="BW1675" s="237"/>
      <c r="BX1675" s="237"/>
      <c r="BY1675" s="237"/>
      <c r="BZ1675" s="237"/>
      <c r="CA1675" s="237"/>
      <c r="CB1675" s="237"/>
      <c r="CC1675" s="237"/>
      <c r="CD1675" s="237"/>
      <c r="CE1675" s="237"/>
      <c r="CF1675" s="237"/>
      <c r="CG1675" s="237"/>
      <c r="CH1675" s="237"/>
      <c r="CI1675" s="237"/>
      <c r="CJ1675" s="237"/>
      <c r="CK1675" s="237"/>
      <c r="CL1675" s="237"/>
      <c r="CM1675" s="237"/>
      <c r="CN1675" s="237"/>
      <c r="CO1675" s="237"/>
      <c r="CP1675" s="237"/>
      <c r="CQ1675" s="237"/>
      <c r="CR1675" s="237"/>
      <c r="CS1675" s="237"/>
      <c r="CT1675" s="237"/>
      <c r="CU1675" s="237"/>
      <c r="CV1675" s="237"/>
      <c r="CW1675" s="237"/>
      <c r="CX1675" s="237"/>
      <c r="CY1675" s="237"/>
      <c r="CZ1675" s="237"/>
      <c r="DA1675" s="237"/>
      <c r="DB1675" s="237"/>
      <c r="DC1675" s="237"/>
      <c r="DD1675" s="237"/>
      <c r="DE1675" s="237"/>
      <c r="DF1675" s="237"/>
      <c r="DG1675" s="237"/>
      <c r="DH1675" s="237"/>
      <c r="DI1675" s="237"/>
      <c r="DJ1675" s="237"/>
      <c r="DK1675" s="237"/>
      <c r="DL1675" s="237"/>
      <c r="DM1675" s="237"/>
      <c r="DN1675" s="237"/>
      <c r="DO1675" s="237"/>
      <c r="DP1675" s="237"/>
      <c r="DQ1675" s="237"/>
      <c r="DR1675" s="237"/>
      <c r="DS1675" s="237"/>
      <c r="DT1675" s="237"/>
      <c r="DU1675" s="237"/>
      <c r="DV1675" s="237"/>
      <c r="DW1675" s="237"/>
      <c r="DX1675" s="237"/>
      <c r="DY1675" s="237"/>
      <c r="DZ1675" s="237"/>
      <c r="EA1675" s="237"/>
      <c r="EB1675" s="237"/>
      <c r="EC1675" s="237"/>
      <c r="ED1675" s="237"/>
      <c r="EE1675" s="237"/>
      <c r="EF1675" s="237"/>
      <c r="EG1675" s="237"/>
      <c r="EH1675" s="237"/>
      <c r="EI1675" s="237"/>
      <c r="EJ1675" s="237"/>
      <c r="EK1675" s="237"/>
      <c r="EL1675" s="237"/>
      <c r="EM1675" s="237"/>
      <c r="EN1675" s="237"/>
      <c r="EO1675" s="237"/>
      <c r="EP1675" s="237"/>
      <c r="EQ1675" s="237"/>
      <c r="ER1675" s="237"/>
      <c r="ES1675" s="237"/>
      <c r="ET1675" s="237"/>
      <c r="EU1675" s="237"/>
      <c r="EV1675" s="237"/>
      <c r="EW1675" s="237"/>
      <c r="EX1675" s="237"/>
      <c r="EY1675" s="237"/>
      <c r="EZ1675" s="237"/>
      <c r="FA1675" s="237"/>
      <c r="FB1675" s="237"/>
      <c r="FC1675" s="237"/>
      <c r="FD1675" s="237"/>
      <c r="FE1675" s="237"/>
      <c r="FF1675" s="237"/>
      <c r="FG1675" s="237"/>
      <c r="FH1675" s="237"/>
      <c r="FI1675" s="237"/>
      <c r="FJ1675" s="237"/>
      <c r="FK1675" s="237"/>
      <c r="FL1675" s="237"/>
      <c r="FM1675" s="237"/>
      <c r="FN1675" s="237"/>
      <c r="FO1675" s="237"/>
      <c r="FP1675" s="237"/>
      <c r="FQ1675" s="237"/>
      <c r="FR1675" s="237"/>
      <c r="FS1675" s="237"/>
      <c r="FT1675" s="237"/>
      <c r="FU1675" s="237"/>
      <c r="FV1675" s="237"/>
      <c r="FW1675" s="237"/>
      <c r="FX1675" s="237"/>
      <c r="FY1675" s="237"/>
      <c r="FZ1675" s="237"/>
      <c r="GA1675" s="237"/>
      <c r="GB1675" s="237"/>
      <c r="GC1675" s="237"/>
      <c r="GD1675" s="237"/>
      <c r="GE1675" s="237"/>
      <c r="GF1675" s="237"/>
      <c r="GG1675" s="237"/>
      <c r="GH1675" s="237"/>
      <c r="GI1675" s="237"/>
      <c r="GJ1675" s="237"/>
      <c r="GK1675" s="237"/>
      <c r="GL1675" s="237"/>
      <c r="GM1675" s="237"/>
      <c r="GN1675" s="237"/>
      <c r="GO1675" s="237"/>
      <c r="GP1675" s="237"/>
      <c r="GQ1675" s="237"/>
    </row>
    <row r="1676" spans="1:199" s="81" customFormat="1" ht="15" hidden="1">
      <c r="A1676" s="176" t="s">
        <v>3551</v>
      </c>
      <c r="B1676" s="241" t="s">
        <v>6838</v>
      </c>
      <c r="C1676" s="242">
        <v>0</v>
      </c>
      <c r="D1676" s="242">
        <v>0</v>
      </c>
      <c r="E1676" s="242">
        <v>0</v>
      </c>
      <c r="F1676" s="242">
        <v>0</v>
      </c>
      <c r="G1676" s="242">
        <v>0</v>
      </c>
      <c r="H1676" s="242">
        <v>0</v>
      </c>
      <c r="I1676" s="242">
        <v>0</v>
      </c>
      <c r="J1676" s="242">
        <v>0</v>
      </c>
      <c r="K1676" s="242">
        <v>0</v>
      </c>
      <c r="L1676" s="242">
        <v>0</v>
      </c>
      <c r="M1676" s="242">
        <v>0</v>
      </c>
      <c r="N1676" s="242">
        <v>0</v>
      </c>
      <c r="O1676" s="242">
        <v>0</v>
      </c>
      <c r="P1676" s="28"/>
      <c r="Q1676" s="242">
        <f>SUM(D1676:O1676)</f>
        <v>0</v>
      </c>
      <c r="R1676" s="242">
        <f>IF($R$19&lt;1,0,Q1676/$R$19)</f>
        <v>0</v>
      </c>
      <c r="S1676" s="243"/>
      <c r="T1676" s="351">
        <f>IF(Q1676=0,0,1)+IF(C1676=0,0,1)+IF(D1676=0,0,1)+IF(E1676=0,0,1)+IF(F1676=0,0,1)+IF(G1676=0,0,1)+IF(H1676=0,0,1)+IF(I1676=0,0,1)+IF(J1676=0,0,1)+IF(K1676=0,0,1)+IF(L1676=0,0,1)+IF(M1676=0,0,1)+IF(N1676=0,0,1)+IF(O1676=0,0,1)</f>
        <v>0</v>
      </c>
      <c r="U1676" s="237"/>
      <c r="V1676" s="237"/>
      <c r="W1676" s="237"/>
      <c r="X1676" s="237"/>
      <c r="Y1676" s="237"/>
      <c r="Z1676" s="237"/>
      <c r="AA1676" s="237"/>
      <c r="AB1676" s="237"/>
      <c r="AC1676" s="237"/>
      <c r="AD1676" s="237"/>
      <c r="AE1676" s="237"/>
      <c r="AF1676" s="237"/>
      <c r="AG1676" s="237"/>
      <c r="AH1676" s="237"/>
      <c r="AI1676" s="237"/>
      <c r="AJ1676" s="237"/>
      <c r="AK1676" s="237"/>
      <c r="AL1676" s="237"/>
      <c r="AM1676" s="237"/>
      <c r="AN1676" s="237"/>
      <c r="AO1676" s="237"/>
      <c r="AP1676" s="237"/>
      <c r="AQ1676" s="237"/>
      <c r="AR1676" s="237"/>
      <c r="AS1676" s="237"/>
      <c r="AT1676" s="237"/>
      <c r="AU1676" s="237"/>
      <c r="AV1676" s="237"/>
      <c r="AW1676" s="237"/>
      <c r="AX1676" s="237"/>
      <c r="AY1676" s="237"/>
      <c r="AZ1676" s="237"/>
      <c r="BA1676" s="237"/>
      <c r="BB1676" s="237"/>
      <c r="BC1676" s="237"/>
      <c r="BD1676" s="237"/>
      <c r="BE1676" s="237"/>
      <c r="BF1676" s="237"/>
      <c r="BG1676" s="237"/>
      <c r="BH1676" s="237"/>
      <c r="BI1676" s="237"/>
      <c r="BJ1676" s="237"/>
      <c r="BK1676" s="237"/>
      <c r="BL1676" s="237"/>
      <c r="BM1676" s="237"/>
      <c r="BN1676" s="237"/>
      <c r="BO1676" s="237"/>
      <c r="BP1676" s="237"/>
      <c r="BQ1676" s="237"/>
      <c r="BR1676" s="237"/>
      <c r="BS1676" s="237"/>
      <c r="BT1676" s="237"/>
      <c r="BU1676" s="237"/>
      <c r="BV1676" s="237"/>
      <c r="BW1676" s="237"/>
      <c r="BX1676" s="237"/>
      <c r="BY1676" s="237"/>
      <c r="BZ1676" s="237"/>
      <c r="CA1676" s="237"/>
      <c r="CB1676" s="237"/>
      <c r="CC1676" s="237"/>
      <c r="CD1676" s="237"/>
      <c r="CE1676" s="237"/>
      <c r="CF1676" s="237"/>
      <c r="CG1676" s="237"/>
      <c r="CH1676" s="237"/>
      <c r="CI1676" s="237"/>
      <c r="CJ1676" s="237"/>
      <c r="CK1676" s="237"/>
      <c r="CL1676" s="237"/>
      <c r="CM1676" s="237"/>
      <c r="CN1676" s="237"/>
      <c r="CO1676" s="237"/>
      <c r="CP1676" s="237"/>
      <c r="CQ1676" s="237"/>
      <c r="CR1676" s="237"/>
      <c r="CS1676" s="237"/>
      <c r="CT1676" s="237"/>
      <c r="CU1676" s="237"/>
      <c r="CV1676" s="237"/>
      <c r="CW1676" s="237"/>
      <c r="CX1676" s="237"/>
      <c r="CY1676" s="237"/>
      <c r="CZ1676" s="237"/>
      <c r="DA1676" s="237"/>
      <c r="DB1676" s="237"/>
      <c r="DC1676" s="237"/>
      <c r="DD1676" s="237"/>
      <c r="DE1676" s="237"/>
      <c r="DF1676" s="237"/>
      <c r="DG1676" s="237"/>
      <c r="DH1676" s="237"/>
      <c r="DI1676" s="237"/>
      <c r="DJ1676" s="237"/>
      <c r="DK1676" s="237"/>
      <c r="DL1676" s="237"/>
      <c r="DM1676" s="237"/>
      <c r="DN1676" s="237"/>
      <c r="DO1676" s="237"/>
      <c r="DP1676" s="237"/>
      <c r="DQ1676" s="237"/>
      <c r="DR1676" s="237"/>
      <c r="DS1676" s="237"/>
      <c r="DT1676" s="237"/>
      <c r="DU1676" s="237"/>
      <c r="DV1676" s="237"/>
      <c r="DW1676" s="237"/>
      <c r="DX1676" s="237"/>
      <c r="DY1676" s="237"/>
      <c r="DZ1676" s="237"/>
      <c r="EA1676" s="237"/>
      <c r="EB1676" s="237"/>
      <c r="EC1676" s="237"/>
      <c r="ED1676" s="237"/>
      <c r="EE1676" s="237"/>
      <c r="EF1676" s="237"/>
      <c r="EG1676" s="237"/>
      <c r="EH1676" s="237"/>
      <c r="EI1676" s="237"/>
      <c r="EJ1676" s="237"/>
      <c r="EK1676" s="237"/>
      <c r="EL1676" s="237"/>
      <c r="EM1676" s="237"/>
      <c r="EN1676" s="237"/>
      <c r="EO1676" s="237"/>
      <c r="EP1676" s="237"/>
      <c r="EQ1676" s="237"/>
      <c r="ER1676" s="237"/>
      <c r="ES1676" s="237"/>
      <c r="ET1676" s="237"/>
      <c r="EU1676" s="237"/>
      <c r="EV1676" s="237"/>
      <c r="EW1676" s="237"/>
      <c r="EX1676" s="237"/>
      <c r="EY1676" s="237"/>
      <c r="EZ1676" s="237"/>
      <c r="FA1676" s="237"/>
      <c r="FB1676" s="237"/>
      <c r="FC1676" s="237"/>
      <c r="FD1676" s="237"/>
      <c r="FE1676" s="237"/>
      <c r="FF1676" s="237"/>
      <c r="FG1676" s="237"/>
      <c r="FH1676" s="237"/>
      <c r="FI1676" s="237"/>
      <c r="FJ1676" s="237"/>
      <c r="FK1676" s="237"/>
      <c r="FL1676" s="237"/>
      <c r="FM1676" s="237"/>
      <c r="FN1676" s="237"/>
      <c r="FO1676" s="237"/>
      <c r="FP1676" s="237"/>
      <c r="FQ1676" s="237"/>
      <c r="FR1676" s="237"/>
      <c r="FS1676" s="237"/>
      <c r="FT1676" s="237"/>
      <c r="FU1676" s="237"/>
      <c r="FV1676" s="237"/>
      <c r="FW1676" s="237"/>
      <c r="FX1676" s="237"/>
      <c r="FY1676" s="237"/>
      <c r="FZ1676" s="237"/>
      <c r="GA1676" s="237"/>
      <c r="GB1676" s="237"/>
      <c r="GC1676" s="237"/>
      <c r="GD1676" s="237"/>
      <c r="GE1676" s="237"/>
      <c r="GF1676" s="237"/>
      <c r="GG1676" s="237"/>
      <c r="GH1676" s="237"/>
      <c r="GI1676" s="237"/>
      <c r="GJ1676" s="237"/>
      <c r="GK1676" s="237"/>
      <c r="GL1676" s="237"/>
      <c r="GM1676" s="237"/>
      <c r="GN1676" s="237"/>
      <c r="GO1676" s="237"/>
      <c r="GP1676" s="237"/>
      <c r="GQ1676" s="237"/>
    </row>
    <row r="1677" spans="1:199" s="81" customFormat="1" ht="15" hidden="1">
      <c r="A1677" s="176" t="s">
        <v>3552</v>
      </c>
      <c r="B1677" s="241" t="s">
        <v>6839</v>
      </c>
      <c r="C1677" s="242">
        <v>0</v>
      </c>
      <c r="D1677" s="242">
        <v>0</v>
      </c>
      <c r="E1677" s="242">
        <v>0</v>
      </c>
      <c r="F1677" s="242">
        <v>0</v>
      </c>
      <c r="G1677" s="242">
        <v>0</v>
      </c>
      <c r="H1677" s="242">
        <v>0</v>
      </c>
      <c r="I1677" s="242">
        <v>0</v>
      </c>
      <c r="J1677" s="242">
        <v>0</v>
      </c>
      <c r="K1677" s="242">
        <v>0</v>
      </c>
      <c r="L1677" s="242">
        <v>0</v>
      </c>
      <c r="M1677" s="242">
        <v>0</v>
      </c>
      <c r="N1677" s="242">
        <v>0</v>
      </c>
      <c r="O1677" s="242">
        <v>0</v>
      </c>
      <c r="P1677" s="28"/>
      <c r="Q1677" s="242">
        <f>SUM(D1677:O1677)</f>
        <v>0</v>
      </c>
      <c r="R1677" s="242">
        <f>IF($R$19&lt;1,0,Q1677/$R$19)</f>
        <v>0</v>
      </c>
      <c r="S1677" s="243"/>
      <c r="T1677" s="351">
        <f>IF(Q1677=0,0,1)+IF(C1677=0,0,1)+IF(D1677=0,0,1)+IF(E1677=0,0,1)+IF(F1677=0,0,1)+IF(G1677=0,0,1)+IF(H1677=0,0,1)+IF(I1677=0,0,1)+IF(J1677=0,0,1)+IF(K1677=0,0,1)+IF(L1677=0,0,1)+IF(M1677=0,0,1)+IF(N1677=0,0,1)+IF(O1677=0,0,1)</f>
        <v>0</v>
      </c>
      <c r="U1677" s="237"/>
      <c r="V1677" s="237"/>
      <c r="W1677" s="237"/>
      <c r="X1677" s="237"/>
      <c r="Y1677" s="237"/>
      <c r="Z1677" s="237"/>
      <c r="AA1677" s="237"/>
      <c r="AB1677" s="237"/>
      <c r="AC1677" s="237"/>
      <c r="AD1677" s="237"/>
      <c r="AE1677" s="237"/>
      <c r="AF1677" s="237"/>
      <c r="AG1677" s="237"/>
      <c r="AH1677" s="237"/>
      <c r="AI1677" s="237"/>
      <c r="AJ1677" s="237"/>
      <c r="AK1677" s="237"/>
      <c r="AL1677" s="237"/>
      <c r="AM1677" s="237"/>
      <c r="AN1677" s="237"/>
      <c r="AO1677" s="237"/>
      <c r="AP1677" s="237"/>
      <c r="AQ1677" s="237"/>
      <c r="AR1677" s="237"/>
      <c r="AS1677" s="237"/>
      <c r="AT1677" s="237"/>
      <c r="AU1677" s="237"/>
      <c r="AV1677" s="237"/>
      <c r="AW1677" s="237"/>
      <c r="AX1677" s="237"/>
      <c r="AY1677" s="237"/>
      <c r="AZ1677" s="237"/>
      <c r="BA1677" s="237"/>
      <c r="BB1677" s="237"/>
      <c r="BC1677" s="237"/>
      <c r="BD1677" s="237"/>
      <c r="BE1677" s="237"/>
      <c r="BF1677" s="237"/>
      <c r="BG1677" s="237"/>
      <c r="BH1677" s="237"/>
      <c r="BI1677" s="237"/>
      <c r="BJ1677" s="237"/>
      <c r="BK1677" s="237"/>
      <c r="BL1677" s="237"/>
      <c r="BM1677" s="237"/>
      <c r="BN1677" s="237"/>
      <c r="BO1677" s="237"/>
      <c r="BP1677" s="237"/>
      <c r="BQ1677" s="237"/>
      <c r="BR1677" s="237"/>
      <c r="BS1677" s="237"/>
      <c r="BT1677" s="237"/>
      <c r="BU1677" s="237"/>
      <c r="BV1677" s="237"/>
      <c r="BW1677" s="237"/>
      <c r="BX1677" s="237"/>
      <c r="BY1677" s="237"/>
      <c r="BZ1677" s="237"/>
      <c r="CA1677" s="237"/>
      <c r="CB1677" s="237"/>
      <c r="CC1677" s="237"/>
      <c r="CD1677" s="237"/>
      <c r="CE1677" s="237"/>
      <c r="CF1677" s="237"/>
      <c r="CG1677" s="237"/>
      <c r="CH1677" s="237"/>
      <c r="CI1677" s="237"/>
      <c r="CJ1677" s="237"/>
      <c r="CK1677" s="237"/>
      <c r="CL1677" s="237"/>
      <c r="CM1677" s="237"/>
      <c r="CN1677" s="237"/>
      <c r="CO1677" s="237"/>
      <c r="CP1677" s="237"/>
      <c r="CQ1677" s="237"/>
      <c r="CR1677" s="237"/>
      <c r="CS1677" s="237"/>
      <c r="CT1677" s="237"/>
      <c r="CU1677" s="237"/>
      <c r="CV1677" s="237"/>
      <c r="CW1677" s="237"/>
      <c r="CX1677" s="237"/>
      <c r="CY1677" s="237"/>
      <c r="CZ1677" s="237"/>
      <c r="DA1677" s="237"/>
      <c r="DB1677" s="237"/>
      <c r="DC1677" s="237"/>
      <c r="DD1677" s="237"/>
      <c r="DE1677" s="237"/>
      <c r="DF1677" s="237"/>
      <c r="DG1677" s="237"/>
      <c r="DH1677" s="237"/>
      <c r="DI1677" s="237"/>
      <c r="DJ1677" s="237"/>
      <c r="DK1677" s="237"/>
      <c r="DL1677" s="237"/>
      <c r="DM1677" s="237"/>
      <c r="DN1677" s="237"/>
      <c r="DO1677" s="237"/>
      <c r="DP1677" s="237"/>
      <c r="DQ1677" s="237"/>
      <c r="DR1677" s="237"/>
      <c r="DS1677" s="237"/>
      <c r="DT1677" s="237"/>
      <c r="DU1677" s="237"/>
      <c r="DV1677" s="237"/>
      <c r="DW1677" s="237"/>
      <c r="DX1677" s="237"/>
      <c r="DY1677" s="237"/>
      <c r="DZ1677" s="237"/>
      <c r="EA1677" s="237"/>
      <c r="EB1677" s="237"/>
      <c r="EC1677" s="237"/>
      <c r="ED1677" s="237"/>
      <c r="EE1677" s="237"/>
      <c r="EF1677" s="237"/>
      <c r="EG1677" s="237"/>
      <c r="EH1677" s="237"/>
      <c r="EI1677" s="237"/>
      <c r="EJ1677" s="237"/>
      <c r="EK1677" s="237"/>
      <c r="EL1677" s="237"/>
      <c r="EM1677" s="237"/>
      <c r="EN1677" s="237"/>
      <c r="EO1677" s="237"/>
      <c r="EP1677" s="237"/>
      <c r="EQ1677" s="237"/>
      <c r="ER1677" s="237"/>
      <c r="ES1677" s="237"/>
      <c r="ET1677" s="237"/>
      <c r="EU1677" s="237"/>
      <c r="EV1677" s="237"/>
      <c r="EW1677" s="237"/>
      <c r="EX1677" s="237"/>
      <c r="EY1677" s="237"/>
      <c r="EZ1677" s="237"/>
      <c r="FA1677" s="237"/>
      <c r="FB1677" s="237"/>
      <c r="FC1677" s="237"/>
      <c r="FD1677" s="237"/>
      <c r="FE1677" s="237"/>
      <c r="FF1677" s="237"/>
      <c r="FG1677" s="237"/>
      <c r="FH1677" s="237"/>
      <c r="FI1677" s="237"/>
      <c r="FJ1677" s="237"/>
      <c r="FK1677" s="237"/>
      <c r="FL1677" s="237"/>
      <c r="FM1677" s="237"/>
      <c r="FN1677" s="237"/>
      <c r="FO1677" s="237"/>
      <c r="FP1677" s="237"/>
      <c r="FQ1677" s="237"/>
      <c r="FR1677" s="237"/>
      <c r="FS1677" s="237"/>
      <c r="FT1677" s="237"/>
      <c r="FU1677" s="237"/>
      <c r="FV1677" s="237"/>
      <c r="FW1677" s="237"/>
      <c r="FX1677" s="237"/>
      <c r="FY1677" s="237"/>
      <c r="FZ1677" s="237"/>
      <c r="GA1677" s="237"/>
      <c r="GB1677" s="237"/>
      <c r="GC1677" s="237"/>
      <c r="GD1677" s="237"/>
      <c r="GE1677" s="237"/>
      <c r="GF1677" s="237"/>
      <c r="GG1677" s="237"/>
      <c r="GH1677" s="237"/>
      <c r="GI1677" s="237"/>
      <c r="GJ1677" s="237"/>
      <c r="GK1677" s="237"/>
      <c r="GL1677" s="237"/>
      <c r="GM1677" s="237"/>
      <c r="GN1677" s="237"/>
      <c r="GO1677" s="237"/>
      <c r="GP1677" s="237"/>
      <c r="GQ1677" s="237"/>
    </row>
    <row r="1678" spans="1:199" s="81" customFormat="1" ht="15" hidden="1">
      <c r="A1678" s="176" t="s">
        <v>3553</v>
      </c>
      <c r="B1678" s="241" t="s">
        <v>6840</v>
      </c>
      <c r="C1678" s="242">
        <v>0</v>
      </c>
      <c r="D1678" s="242">
        <v>0</v>
      </c>
      <c r="E1678" s="242">
        <v>0</v>
      </c>
      <c r="F1678" s="242">
        <v>0</v>
      </c>
      <c r="G1678" s="242">
        <v>0</v>
      </c>
      <c r="H1678" s="242">
        <v>0</v>
      </c>
      <c r="I1678" s="242">
        <v>0</v>
      </c>
      <c r="J1678" s="242">
        <v>0</v>
      </c>
      <c r="K1678" s="242">
        <v>0</v>
      </c>
      <c r="L1678" s="242">
        <v>0</v>
      </c>
      <c r="M1678" s="242">
        <v>0</v>
      </c>
      <c r="N1678" s="242">
        <v>0</v>
      </c>
      <c r="O1678" s="242">
        <v>0</v>
      </c>
      <c r="P1678" s="28"/>
      <c r="Q1678" s="242">
        <f>SUM(D1678:O1678)</f>
        <v>0</v>
      </c>
      <c r="R1678" s="242">
        <f>IF($R$19&lt;1,0,Q1678/$R$19)</f>
        <v>0</v>
      </c>
      <c r="S1678" s="243"/>
      <c r="T1678" s="351">
        <f>IF(Q1678=0,0,1)+IF(C1678=0,0,1)+IF(D1678=0,0,1)+IF(E1678=0,0,1)+IF(F1678=0,0,1)+IF(G1678=0,0,1)+IF(H1678=0,0,1)+IF(I1678=0,0,1)+IF(J1678=0,0,1)+IF(K1678=0,0,1)+IF(L1678=0,0,1)+IF(M1678=0,0,1)+IF(N1678=0,0,1)+IF(O1678=0,0,1)</f>
        <v>0</v>
      </c>
      <c r="U1678" s="237"/>
      <c r="V1678" s="237"/>
      <c r="W1678" s="237"/>
      <c r="X1678" s="237"/>
      <c r="Y1678" s="237"/>
      <c r="Z1678" s="237"/>
      <c r="AA1678" s="237"/>
      <c r="AB1678" s="237"/>
      <c r="AC1678" s="237"/>
      <c r="AD1678" s="237"/>
      <c r="AE1678" s="237"/>
      <c r="AF1678" s="237"/>
      <c r="AG1678" s="237"/>
      <c r="AH1678" s="237"/>
      <c r="AI1678" s="237"/>
      <c r="AJ1678" s="237"/>
      <c r="AK1678" s="237"/>
      <c r="AL1678" s="237"/>
      <c r="AM1678" s="237"/>
      <c r="AN1678" s="237"/>
      <c r="AO1678" s="237"/>
      <c r="AP1678" s="237"/>
      <c r="AQ1678" s="237"/>
      <c r="AR1678" s="237"/>
      <c r="AS1678" s="237"/>
      <c r="AT1678" s="237"/>
      <c r="AU1678" s="237"/>
      <c r="AV1678" s="237"/>
      <c r="AW1678" s="237"/>
      <c r="AX1678" s="237"/>
      <c r="AY1678" s="237"/>
      <c r="AZ1678" s="237"/>
      <c r="BA1678" s="237"/>
      <c r="BB1678" s="237"/>
      <c r="BC1678" s="237"/>
      <c r="BD1678" s="237"/>
      <c r="BE1678" s="237"/>
      <c r="BF1678" s="237"/>
      <c r="BG1678" s="237"/>
      <c r="BH1678" s="237"/>
      <c r="BI1678" s="237"/>
      <c r="BJ1678" s="237"/>
      <c r="BK1678" s="237"/>
      <c r="BL1678" s="237"/>
      <c r="BM1678" s="237"/>
      <c r="BN1678" s="237"/>
      <c r="BO1678" s="237"/>
      <c r="BP1678" s="237"/>
      <c r="BQ1678" s="237"/>
      <c r="BR1678" s="237"/>
      <c r="BS1678" s="237"/>
      <c r="BT1678" s="237"/>
      <c r="BU1678" s="237"/>
      <c r="BV1678" s="237"/>
      <c r="BW1678" s="237"/>
      <c r="BX1678" s="237"/>
      <c r="BY1678" s="237"/>
      <c r="BZ1678" s="237"/>
      <c r="CA1678" s="237"/>
      <c r="CB1678" s="237"/>
      <c r="CC1678" s="237"/>
      <c r="CD1678" s="237"/>
      <c r="CE1678" s="237"/>
      <c r="CF1678" s="237"/>
      <c r="CG1678" s="237"/>
      <c r="CH1678" s="237"/>
      <c r="CI1678" s="237"/>
      <c r="CJ1678" s="237"/>
      <c r="CK1678" s="237"/>
      <c r="CL1678" s="237"/>
      <c r="CM1678" s="237"/>
      <c r="CN1678" s="237"/>
      <c r="CO1678" s="237"/>
      <c r="CP1678" s="237"/>
      <c r="CQ1678" s="237"/>
      <c r="CR1678" s="237"/>
      <c r="CS1678" s="237"/>
      <c r="CT1678" s="237"/>
      <c r="CU1678" s="237"/>
      <c r="CV1678" s="237"/>
      <c r="CW1678" s="237"/>
      <c r="CX1678" s="237"/>
      <c r="CY1678" s="237"/>
      <c r="CZ1678" s="237"/>
      <c r="DA1678" s="237"/>
      <c r="DB1678" s="237"/>
      <c r="DC1678" s="237"/>
      <c r="DD1678" s="237"/>
      <c r="DE1678" s="237"/>
      <c r="DF1678" s="237"/>
      <c r="DG1678" s="237"/>
      <c r="DH1678" s="237"/>
      <c r="DI1678" s="237"/>
      <c r="DJ1678" s="237"/>
      <c r="DK1678" s="237"/>
      <c r="DL1678" s="237"/>
      <c r="DM1678" s="237"/>
      <c r="DN1678" s="237"/>
      <c r="DO1678" s="237"/>
      <c r="DP1678" s="237"/>
      <c r="DQ1678" s="237"/>
      <c r="DR1678" s="237"/>
      <c r="DS1678" s="237"/>
      <c r="DT1678" s="237"/>
      <c r="DU1678" s="237"/>
      <c r="DV1678" s="237"/>
      <c r="DW1678" s="237"/>
      <c r="DX1678" s="237"/>
      <c r="DY1678" s="237"/>
      <c r="DZ1678" s="237"/>
      <c r="EA1678" s="237"/>
      <c r="EB1678" s="237"/>
      <c r="EC1678" s="237"/>
      <c r="ED1678" s="237"/>
      <c r="EE1678" s="237"/>
      <c r="EF1678" s="237"/>
      <c r="EG1678" s="237"/>
      <c r="EH1678" s="237"/>
      <c r="EI1678" s="237"/>
      <c r="EJ1678" s="237"/>
      <c r="EK1678" s="237"/>
      <c r="EL1678" s="237"/>
      <c r="EM1678" s="237"/>
      <c r="EN1678" s="237"/>
      <c r="EO1678" s="237"/>
      <c r="EP1678" s="237"/>
      <c r="EQ1678" s="237"/>
      <c r="ER1678" s="237"/>
      <c r="ES1678" s="237"/>
      <c r="ET1678" s="237"/>
      <c r="EU1678" s="237"/>
      <c r="EV1678" s="237"/>
      <c r="EW1678" s="237"/>
      <c r="EX1678" s="237"/>
      <c r="EY1678" s="237"/>
      <c r="EZ1678" s="237"/>
      <c r="FA1678" s="237"/>
      <c r="FB1678" s="237"/>
      <c r="FC1678" s="237"/>
      <c r="FD1678" s="237"/>
      <c r="FE1678" s="237"/>
      <c r="FF1678" s="237"/>
      <c r="FG1678" s="237"/>
      <c r="FH1678" s="237"/>
      <c r="FI1678" s="237"/>
      <c r="FJ1678" s="237"/>
      <c r="FK1678" s="237"/>
      <c r="FL1678" s="237"/>
      <c r="FM1678" s="237"/>
      <c r="FN1678" s="237"/>
      <c r="FO1678" s="237"/>
      <c r="FP1678" s="237"/>
      <c r="FQ1678" s="237"/>
      <c r="FR1678" s="237"/>
      <c r="FS1678" s="237"/>
      <c r="FT1678" s="237"/>
      <c r="FU1678" s="237"/>
      <c r="FV1678" s="237"/>
      <c r="FW1678" s="237"/>
      <c r="FX1678" s="237"/>
      <c r="FY1678" s="237"/>
      <c r="FZ1678" s="237"/>
      <c r="GA1678" s="237"/>
      <c r="GB1678" s="237"/>
      <c r="GC1678" s="237"/>
      <c r="GD1678" s="237"/>
      <c r="GE1678" s="237"/>
      <c r="GF1678" s="237"/>
      <c r="GG1678" s="237"/>
      <c r="GH1678" s="237"/>
      <c r="GI1678" s="237"/>
      <c r="GJ1678" s="237"/>
      <c r="GK1678" s="237"/>
      <c r="GL1678" s="237"/>
      <c r="GM1678" s="237"/>
      <c r="GN1678" s="237"/>
      <c r="GO1678" s="237"/>
      <c r="GP1678" s="237"/>
      <c r="GQ1678" s="237"/>
    </row>
    <row r="1679" spans="1:199" s="81" customFormat="1" ht="15" hidden="1">
      <c r="A1679" s="176" t="s">
        <v>3554</v>
      </c>
      <c r="B1679" s="241" t="s">
        <v>6841</v>
      </c>
      <c r="C1679" s="242">
        <v>0</v>
      </c>
      <c r="D1679" s="242">
        <v>0</v>
      </c>
      <c r="E1679" s="242">
        <v>0</v>
      </c>
      <c r="F1679" s="242">
        <v>0</v>
      </c>
      <c r="G1679" s="242">
        <v>0</v>
      </c>
      <c r="H1679" s="242">
        <v>0</v>
      </c>
      <c r="I1679" s="242">
        <v>0</v>
      </c>
      <c r="J1679" s="242">
        <v>0</v>
      </c>
      <c r="K1679" s="242">
        <v>0</v>
      </c>
      <c r="L1679" s="242">
        <v>0</v>
      </c>
      <c r="M1679" s="242">
        <v>0</v>
      </c>
      <c r="N1679" s="242">
        <v>0</v>
      </c>
      <c r="O1679" s="242">
        <v>0</v>
      </c>
      <c r="P1679" s="28"/>
      <c r="Q1679" s="242">
        <f>SUM(D1679:O1679)</f>
        <v>0</v>
      </c>
      <c r="R1679" s="242">
        <f>IF($R$19&lt;1,0,Q1679/$R$19)</f>
        <v>0</v>
      </c>
      <c r="S1679" s="243"/>
      <c r="T1679" s="351">
        <f>IF(Q1679=0,0,1)+IF(C1679=0,0,1)+IF(D1679=0,0,1)+IF(E1679=0,0,1)+IF(F1679=0,0,1)+IF(G1679=0,0,1)+IF(H1679=0,0,1)+IF(I1679=0,0,1)+IF(J1679=0,0,1)+IF(K1679=0,0,1)+IF(L1679=0,0,1)+IF(M1679=0,0,1)+IF(N1679=0,0,1)+IF(O1679=0,0,1)</f>
        <v>0</v>
      </c>
      <c r="U1679" s="237"/>
      <c r="V1679" s="237"/>
      <c r="W1679" s="237"/>
      <c r="X1679" s="237"/>
      <c r="Y1679" s="237"/>
      <c r="Z1679" s="237"/>
      <c r="AA1679" s="237"/>
      <c r="AB1679" s="237"/>
      <c r="AC1679" s="237"/>
      <c r="AD1679" s="237"/>
      <c r="AE1679" s="237"/>
      <c r="AF1679" s="237"/>
      <c r="AG1679" s="237"/>
      <c r="AH1679" s="237"/>
      <c r="AI1679" s="237"/>
      <c r="AJ1679" s="237"/>
      <c r="AK1679" s="237"/>
      <c r="AL1679" s="237"/>
      <c r="AM1679" s="237"/>
      <c r="AN1679" s="237"/>
      <c r="AO1679" s="237"/>
      <c r="AP1679" s="237"/>
      <c r="AQ1679" s="237"/>
      <c r="AR1679" s="237"/>
      <c r="AS1679" s="237"/>
      <c r="AT1679" s="237"/>
      <c r="AU1679" s="237"/>
      <c r="AV1679" s="237"/>
      <c r="AW1679" s="237"/>
      <c r="AX1679" s="237"/>
      <c r="AY1679" s="237"/>
      <c r="AZ1679" s="237"/>
      <c r="BA1679" s="237"/>
      <c r="BB1679" s="237"/>
      <c r="BC1679" s="237"/>
      <c r="BD1679" s="237"/>
      <c r="BE1679" s="237"/>
      <c r="BF1679" s="237"/>
      <c r="BG1679" s="237"/>
      <c r="BH1679" s="237"/>
      <c r="BI1679" s="237"/>
      <c r="BJ1679" s="237"/>
      <c r="BK1679" s="237"/>
      <c r="BL1679" s="237"/>
      <c r="BM1679" s="237"/>
      <c r="BN1679" s="237"/>
      <c r="BO1679" s="237"/>
      <c r="BP1679" s="237"/>
      <c r="BQ1679" s="237"/>
      <c r="BR1679" s="237"/>
      <c r="BS1679" s="237"/>
      <c r="BT1679" s="237"/>
      <c r="BU1679" s="237"/>
      <c r="BV1679" s="237"/>
      <c r="BW1679" s="237"/>
      <c r="BX1679" s="237"/>
      <c r="BY1679" s="237"/>
      <c r="BZ1679" s="237"/>
      <c r="CA1679" s="237"/>
      <c r="CB1679" s="237"/>
      <c r="CC1679" s="237"/>
      <c r="CD1679" s="237"/>
      <c r="CE1679" s="237"/>
      <c r="CF1679" s="237"/>
      <c r="CG1679" s="237"/>
      <c r="CH1679" s="237"/>
      <c r="CI1679" s="237"/>
      <c r="CJ1679" s="237"/>
      <c r="CK1679" s="237"/>
      <c r="CL1679" s="237"/>
      <c r="CM1679" s="237"/>
      <c r="CN1679" s="237"/>
      <c r="CO1679" s="237"/>
      <c r="CP1679" s="237"/>
      <c r="CQ1679" s="237"/>
      <c r="CR1679" s="237"/>
      <c r="CS1679" s="237"/>
      <c r="CT1679" s="237"/>
      <c r="CU1679" s="237"/>
      <c r="CV1679" s="237"/>
      <c r="CW1679" s="237"/>
      <c r="CX1679" s="237"/>
      <c r="CY1679" s="237"/>
      <c r="CZ1679" s="237"/>
      <c r="DA1679" s="237"/>
      <c r="DB1679" s="237"/>
      <c r="DC1679" s="237"/>
      <c r="DD1679" s="237"/>
      <c r="DE1679" s="237"/>
      <c r="DF1679" s="237"/>
      <c r="DG1679" s="237"/>
      <c r="DH1679" s="237"/>
      <c r="DI1679" s="237"/>
      <c r="DJ1679" s="237"/>
      <c r="DK1679" s="237"/>
      <c r="DL1679" s="237"/>
      <c r="DM1679" s="237"/>
      <c r="DN1679" s="237"/>
      <c r="DO1679" s="237"/>
      <c r="DP1679" s="237"/>
      <c r="DQ1679" s="237"/>
      <c r="DR1679" s="237"/>
      <c r="DS1679" s="237"/>
      <c r="DT1679" s="237"/>
      <c r="DU1679" s="237"/>
      <c r="DV1679" s="237"/>
      <c r="DW1679" s="237"/>
      <c r="DX1679" s="237"/>
      <c r="DY1679" s="237"/>
      <c r="DZ1679" s="237"/>
      <c r="EA1679" s="237"/>
      <c r="EB1679" s="237"/>
      <c r="EC1679" s="237"/>
      <c r="ED1679" s="237"/>
      <c r="EE1679" s="237"/>
      <c r="EF1679" s="237"/>
      <c r="EG1679" s="237"/>
      <c r="EH1679" s="237"/>
      <c r="EI1679" s="237"/>
      <c r="EJ1679" s="237"/>
      <c r="EK1679" s="237"/>
      <c r="EL1679" s="237"/>
      <c r="EM1679" s="237"/>
      <c r="EN1679" s="237"/>
      <c r="EO1679" s="237"/>
      <c r="EP1679" s="237"/>
      <c r="EQ1679" s="237"/>
      <c r="ER1679" s="237"/>
      <c r="ES1679" s="237"/>
      <c r="ET1679" s="237"/>
      <c r="EU1679" s="237"/>
      <c r="EV1679" s="237"/>
      <c r="EW1679" s="237"/>
      <c r="EX1679" s="237"/>
      <c r="EY1679" s="237"/>
      <c r="EZ1679" s="237"/>
      <c r="FA1679" s="237"/>
      <c r="FB1679" s="237"/>
      <c r="FC1679" s="237"/>
      <c r="FD1679" s="237"/>
      <c r="FE1679" s="237"/>
      <c r="FF1679" s="237"/>
      <c r="FG1679" s="237"/>
      <c r="FH1679" s="237"/>
      <c r="FI1679" s="237"/>
      <c r="FJ1679" s="237"/>
      <c r="FK1679" s="237"/>
      <c r="FL1679" s="237"/>
      <c r="FM1679" s="237"/>
      <c r="FN1679" s="237"/>
      <c r="FO1679" s="237"/>
      <c r="FP1679" s="237"/>
      <c r="FQ1679" s="237"/>
      <c r="FR1679" s="237"/>
      <c r="FS1679" s="237"/>
      <c r="FT1679" s="237"/>
      <c r="FU1679" s="237"/>
      <c r="FV1679" s="237"/>
      <c r="FW1679" s="237"/>
      <c r="FX1679" s="237"/>
      <c r="FY1679" s="237"/>
      <c r="FZ1679" s="237"/>
      <c r="GA1679" s="237"/>
      <c r="GB1679" s="237"/>
      <c r="GC1679" s="237"/>
      <c r="GD1679" s="237"/>
      <c r="GE1679" s="237"/>
      <c r="GF1679" s="237"/>
      <c r="GG1679" s="237"/>
      <c r="GH1679" s="237"/>
      <c r="GI1679" s="237"/>
      <c r="GJ1679" s="237"/>
      <c r="GK1679" s="237"/>
      <c r="GL1679" s="237"/>
      <c r="GM1679" s="237"/>
      <c r="GN1679" s="237"/>
      <c r="GO1679" s="237"/>
      <c r="GP1679" s="237"/>
      <c r="GQ1679" s="237"/>
    </row>
    <row r="1680" spans="1:199" s="81" customFormat="1" ht="15" hidden="1">
      <c r="A1680" s="176" t="s">
        <v>3555</v>
      </c>
      <c r="B1680" s="241" t="s">
        <v>6842</v>
      </c>
      <c r="C1680" s="242">
        <v>0</v>
      </c>
      <c r="D1680" s="242">
        <v>0</v>
      </c>
      <c r="E1680" s="242">
        <v>0</v>
      </c>
      <c r="F1680" s="242">
        <v>0</v>
      </c>
      <c r="G1680" s="242">
        <v>0</v>
      </c>
      <c r="H1680" s="242">
        <v>0</v>
      </c>
      <c r="I1680" s="242">
        <v>0</v>
      </c>
      <c r="J1680" s="242">
        <v>0</v>
      </c>
      <c r="K1680" s="242">
        <v>0</v>
      </c>
      <c r="L1680" s="242">
        <v>0</v>
      </c>
      <c r="M1680" s="242">
        <v>0</v>
      </c>
      <c r="N1680" s="242">
        <v>0</v>
      </c>
      <c r="O1680" s="242">
        <v>0</v>
      </c>
      <c r="P1680" s="28"/>
      <c r="Q1680" s="242">
        <f>SUM(D1680:O1680)</f>
        <v>0</v>
      </c>
      <c r="R1680" s="242">
        <f>IF($R$19&lt;1,0,Q1680/$R$19)</f>
        <v>0</v>
      </c>
      <c r="S1680" s="243"/>
      <c r="T1680" s="351">
        <f>IF(Q1680=0,0,1)+IF(C1680=0,0,1)+IF(D1680=0,0,1)+IF(E1680=0,0,1)+IF(F1680=0,0,1)+IF(G1680=0,0,1)+IF(H1680=0,0,1)+IF(I1680=0,0,1)+IF(J1680=0,0,1)+IF(K1680=0,0,1)+IF(L1680=0,0,1)+IF(M1680=0,0,1)+IF(N1680=0,0,1)+IF(O1680=0,0,1)</f>
        <v>0</v>
      </c>
      <c r="U1680" s="237"/>
      <c r="V1680" s="237"/>
      <c r="W1680" s="237"/>
      <c r="X1680" s="237"/>
      <c r="Y1680" s="237"/>
      <c r="Z1680" s="237"/>
      <c r="AA1680" s="237"/>
      <c r="AB1680" s="237"/>
      <c r="AC1680" s="237"/>
      <c r="AD1680" s="237"/>
      <c r="AE1680" s="237"/>
      <c r="AF1680" s="237"/>
      <c r="AG1680" s="237"/>
      <c r="AH1680" s="237"/>
      <c r="AI1680" s="237"/>
      <c r="AJ1680" s="237"/>
      <c r="AK1680" s="237"/>
      <c r="AL1680" s="237"/>
      <c r="AM1680" s="237"/>
      <c r="AN1680" s="237"/>
      <c r="AO1680" s="237"/>
      <c r="AP1680" s="237"/>
      <c r="AQ1680" s="237"/>
      <c r="AR1680" s="237"/>
      <c r="AS1680" s="237"/>
      <c r="AT1680" s="237"/>
      <c r="AU1680" s="237"/>
      <c r="AV1680" s="237"/>
      <c r="AW1680" s="237"/>
      <c r="AX1680" s="237"/>
      <c r="AY1680" s="237"/>
      <c r="AZ1680" s="237"/>
      <c r="BA1680" s="237"/>
      <c r="BB1680" s="237"/>
      <c r="BC1680" s="237"/>
      <c r="BD1680" s="237"/>
      <c r="BE1680" s="237"/>
      <c r="BF1680" s="237"/>
      <c r="BG1680" s="237"/>
      <c r="BH1680" s="237"/>
      <c r="BI1680" s="237"/>
      <c r="BJ1680" s="237"/>
      <c r="BK1680" s="237"/>
      <c r="BL1680" s="237"/>
      <c r="BM1680" s="237"/>
      <c r="BN1680" s="237"/>
      <c r="BO1680" s="237"/>
      <c r="BP1680" s="237"/>
      <c r="BQ1680" s="237"/>
      <c r="BR1680" s="237"/>
      <c r="BS1680" s="237"/>
      <c r="BT1680" s="237"/>
      <c r="BU1680" s="237"/>
      <c r="BV1680" s="237"/>
      <c r="BW1680" s="237"/>
      <c r="BX1680" s="237"/>
      <c r="BY1680" s="237"/>
      <c r="BZ1680" s="237"/>
      <c r="CA1680" s="237"/>
      <c r="CB1680" s="237"/>
      <c r="CC1680" s="237"/>
      <c r="CD1680" s="237"/>
      <c r="CE1680" s="237"/>
      <c r="CF1680" s="237"/>
      <c r="CG1680" s="237"/>
      <c r="CH1680" s="237"/>
      <c r="CI1680" s="237"/>
      <c r="CJ1680" s="237"/>
      <c r="CK1680" s="237"/>
      <c r="CL1680" s="237"/>
      <c r="CM1680" s="237"/>
      <c r="CN1680" s="237"/>
      <c r="CO1680" s="237"/>
      <c r="CP1680" s="237"/>
      <c r="CQ1680" s="237"/>
      <c r="CR1680" s="237"/>
      <c r="CS1680" s="237"/>
      <c r="CT1680" s="237"/>
      <c r="CU1680" s="237"/>
      <c r="CV1680" s="237"/>
      <c r="CW1680" s="237"/>
      <c r="CX1680" s="237"/>
      <c r="CY1680" s="237"/>
      <c r="CZ1680" s="237"/>
      <c r="DA1680" s="237"/>
      <c r="DB1680" s="237"/>
      <c r="DC1680" s="237"/>
      <c r="DD1680" s="237"/>
      <c r="DE1680" s="237"/>
      <c r="DF1680" s="237"/>
      <c r="DG1680" s="237"/>
      <c r="DH1680" s="237"/>
      <c r="DI1680" s="237"/>
      <c r="DJ1680" s="237"/>
      <c r="DK1680" s="237"/>
      <c r="DL1680" s="237"/>
      <c r="DM1680" s="237"/>
      <c r="DN1680" s="237"/>
      <c r="DO1680" s="237"/>
      <c r="DP1680" s="237"/>
      <c r="DQ1680" s="237"/>
      <c r="DR1680" s="237"/>
      <c r="DS1680" s="237"/>
      <c r="DT1680" s="237"/>
      <c r="DU1680" s="237"/>
      <c r="DV1680" s="237"/>
      <c r="DW1680" s="237"/>
      <c r="DX1680" s="237"/>
      <c r="DY1680" s="237"/>
      <c r="DZ1680" s="237"/>
      <c r="EA1680" s="237"/>
      <c r="EB1680" s="237"/>
      <c r="EC1680" s="237"/>
      <c r="ED1680" s="237"/>
      <c r="EE1680" s="237"/>
      <c r="EF1680" s="237"/>
      <c r="EG1680" s="237"/>
      <c r="EH1680" s="237"/>
      <c r="EI1680" s="237"/>
      <c r="EJ1680" s="237"/>
      <c r="EK1680" s="237"/>
      <c r="EL1680" s="237"/>
      <c r="EM1680" s="237"/>
      <c r="EN1680" s="237"/>
      <c r="EO1680" s="237"/>
      <c r="EP1680" s="237"/>
      <c r="EQ1680" s="237"/>
      <c r="ER1680" s="237"/>
      <c r="ES1680" s="237"/>
      <c r="ET1680" s="237"/>
      <c r="EU1680" s="237"/>
      <c r="EV1680" s="237"/>
      <c r="EW1680" s="237"/>
      <c r="EX1680" s="237"/>
      <c r="EY1680" s="237"/>
      <c r="EZ1680" s="237"/>
      <c r="FA1680" s="237"/>
      <c r="FB1680" s="237"/>
      <c r="FC1680" s="237"/>
      <c r="FD1680" s="237"/>
      <c r="FE1680" s="237"/>
      <c r="FF1680" s="237"/>
      <c r="FG1680" s="237"/>
      <c r="FH1680" s="237"/>
      <c r="FI1680" s="237"/>
      <c r="FJ1680" s="237"/>
      <c r="FK1680" s="237"/>
      <c r="FL1680" s="237"/>
      <c r="FM1680" s="237"/>
      <c r="FN1680" s="237"/>
      <c r="FO1680" s="237"/>
      <c r="FP1680" s="237"/>
      <c r="FQ1680" s="237"/>
      <c r="FR1680" s="237"/>
      <c r="FS1680" s="237"/>
      <c r="FT1680" s="237"/>
      <c r="FU1680" s="237"/>
      <c r="FV1680" s="237"/>
      <c r="FW1680" s="237"/>
      <c r="FX1680" s="237"/>
      <c r="FY1680" s="237"/>
      <c r="FZ1680" s="237"/>
      <c r="GA1680" s="237"/>
      <c r="GB1680" s="237"/>
      <c r="GC1680" s="237"/>
      <c r="GD1680" s="237"/>
      <c r="GE1680" s="237"/>
      <c r="GF1680" s="237"/>
      <c r="GG1680" s="237"/>
      <c r="GH1680" s="237"/>
      <c r="GI1680" s="237"/>
      <c r="GJ1680" s="237"/>
      <c r="GK1680" s="237"/>
      <c r="GL1680" s="237"/>
      <c r="GM1680" s="237"/>
      <c r="GN1680" s="237"/>
      <c r="GO1680" s="237"/>
      <c r="GP1680" s="237"/>
      <c r="GQ1680" s="237"/>
    </row>
    <row r="1681" spans="1:199" s="81" customFormat="1" ht="15" hidden="1">
      <c r="A1681" s="176" t="s">
        <v>3556</v>
      </c>
      <c r="B1681" s="241" t="s">
        <v>6843</v>
      </c>
      <c r="C1681" s="242">
        <v>0</v>
      </c>
      <c r="D1681" s="242">
        <v>0</v>
      </c>
      <c r="E1681" s="242">
        <v>0</v>
      </c>
      <c r="F1681" s="242">
        <v>0</v>
      </c>
      <c r="G1681" s="242">
        <v>0</v>
      </c>
      <c r="H1681" s="242">
        <v>0</v>
      </c>
      <c r="I1681" s="242">
        <v>0</v>
      </c>
      <c r="J1681" s="242">
        <v>0</v>
      </c>
      <c r="K1681" s="242">
        <v>0</v>
      </c>
      <c r="L1681" s="242">
        <v>0</v>
      </c>
      <c r="M1681" s="242">
        <v>0</v>
      </c>
      <c r="N1681" s="242">
        <v>0</v>
      </c>
      <c r="O1681" s="242">
        <v>0</v>
      </c>
      <c r="P1681" s="28"/>
      <c r="Q1681" s="242">
        <f>SUM(D1681:O1681)</f>
        <v>0</v>
      </c>
      <c r="R1681" s="242">
        <f>IF($R$19&lt;1,0,Q1681/$R$19)</f>
        <v>0</v>
      </c>
      <c r="S1681" s="243"/>
      <c r="T1681" s="351">
        <f>IF(Q1681=0,0,1)+IF(C1681=0,0,1)+IF(D1681=0,0,1)+IF(E1681=0,0,1)+IF(F1681=0,0,1)+IF(G1681=0,0,1)+IF(H1681=0,0,1)+IF(I1681=0,0,1)+IF(J1681=0,0,1)+IF(K1681=0,0,1)+IF(L1681=0,0,1)+IF(M1681=0,0,1)+IF(N1681=0,0,1)+IF(O1681=0,0,1)</f>
        <v>0</v>
      </c>
      <c r="U1681" s="237"/>
      <c r="V1681" s="237"/>
      <c r="W1681" s="237"/>
      <c r="X1681" s="237"/>
      <c r="Y1681" s="237"/>
      <c r="Z1681" s="237"/>
      <c r="AA1681" s="237"/>
      <c r="AB1681" s="237"/>
      <c r="AC1681" s="237"/>
      <c r="AD1681" s="237"/>
      <c r="AE1681" s="237"/>
      <c r="AF1681" s="237"/>
      <c r="AG1681" s="237"/>
      <c r="AH1681" s="237"/>
      <c r="AI1681" s="237"/>
      <c r="AJ1681" s="237"/>
      <c r="AK1681" s="237"/>
      <c r="AL1681" s="237"/>
      <c r="AM1681" s="237"/>
      <c r="AN1681" s="237"/>
      <c r="AO1681" s="237"/>
      <c r="AP1681" s="237"/>
      <c r="AQ1681" s="237"/>
      <c r="AR1681" s="237"/>
      <c r="AS1681" s="237"/>
      <c r="AT1681" s="237"/>
      <c r="AU1681" s="237"/>
      <c r="AV1681" s="237"/>
      <c r="AW1681" s="237"/>
      <c r="AX1681" s="237"/>
      <c r="AY1681" s="237"/>
      <c r="AZ1681" s="237"/>
      <c r="BA1681" s="237"/>
      <c r="BB1681" s="237"/>
      <c r="BC1681" s="237"/>
      <c r="BD1681" s="237"/>
      <c r="BE1681" s="237"/>
      <c r="BF1681" s="237"/>
      <c r="BG1681" s="237"/>
      <c r="BH1681" s="237"/>
      <c r="BI1681" s="237"/>
      <c r="BJ1681" s="237"/>
      <c r="BK1681" s="237"/>
      <c r="BL1681" s="237"/>
      <c r="BM1681" s="237"/>
      <c r="BN1681" s="237"/>
      <c r="BO1681" s="237"/>
      <c r="BP1681" s="237"/>
      <c r="BQ1681" s="237"/>
      <c r="BR1681" s="237"/>
      <c r="BS1681" s="237"/>
      <c r="BT1681" s="237"/>
      <c r="BU1681" s="237"/>
      <c r="BV1681" s="237"/>
      <c r="BW1681" s="237"/>
      <c r="BX1681" s="237"/>
      <c r="BY1681" s="237"/>
      <c r="BZ1681" s="237"/>
      <c r="CA1681" s="237"/>
      <c r="CB1681" s="237"/>
      <c r="CC1681" s="237"/>
      <c r="CD1681" s="237"/>
      <c r="CE1681" s="237"/>
      <c r="CF1681" s="237"/>
      <c r="CG1681" s="237"/>
      <c r="CH1681" s="237"/>
      <c r="CI1681" s="237"/>
      <c r="CJ1681" s="237"/>
      <c r="CK1681" s="237"/>
      <c r="CL1681" s="237"/>
      <c r="CM1681" s="237"/>
      <c r="CN1681" s="237"/>
      <c r="CO1681" s="237"/>
      <c r="CP1681" s="237"/>
      <c r="CQ1681" s="237"/>
      <c r="CR1681" s="237"/>
      <c r="CS1681" s="237"/>
      <c r="CT1681" s="237"/>
      <c r="CU1681" s="237"/>
      <c r="CV1681" s="237"/>
      <c r="CW1681" s="237"/>
      <c r="CX1681" s="237"/>
      <c r="CY1681" s="237"/>
      <c r="CZ1681" s="237"/>
      <c r="DA1681" s="237"/>
      <c r="DB1681" s="237"/>
      <c r="DC1681" s="237"/>
      <c r="DD1681" s="237"/>
      <c r="DE1681" s="237"/>
      <c r="DF1681" s="237"/>
      <c r="DG1681" s="237"/>
      <c r="DH1681" s="237"/>
      <c r="DI1681" s="237"/>
      <c r="DJ1681" s="237"/>
      <c r="DK1681" s="237"/>
      <c r="DL1681" s="237"/>
      <c r="DM1681" s="237"/>
      <c r="DN1681" s="237"/>
      <c r="DO1681" s="237"/>
      <c r="DP1681" s="237"/>
      <c r="DQ1681" s="237"/>
      <c r="DR1681" s="237"/>
      <c r="DS1681" s="237"/>
      <c r="DT1681" s="237"/>
      <c r="DU1681" s="237"/>
      <c r="DV1681" s="237"/>
      <c r="DW1681" s="237"/>
      <c r="DX1681" s="237"/>
      <c r="DY1681" s="237"/>
      <c r="DZ1681" s="237"/>
      <c r="EA1681" s="237"/>
      <c r="EB1681" s="237"/>
      <c r="EC1681" s="237"/>
      <c r="ED1681" s="237"/>
      <c r="EE1681" s="237"/>
      <c r="EF1681" s="237"/>
      <c r="EG1681" s="237"/>
      <c r="EH1681" s="237"/>
      <c r="EI1681" s="237"/>
      <c r="EJ1681" s="237"/>
      <c r="EK1681" s="237"/>
      <c r="EL1681" s="237"/>
      <c r="EM1681" s="237"/>
      <c r="EN1681" s="237"/>
      <c r="EO1681" s="237"/>
      <c r="EP1681" s="237"/>
      <c r="EQ1681" s="237"/>
      <c r="ER1681" s="237"/>
      <c r="ES1681" s="237"/>
      <c r="ET1681" s="237"/>
      <c r="EU1681" s="237"/>
      <c r="EV1681" s="237"/>
      <c r="EW1681" s="237"/>
      <c r="EX1681" s="237"/>
      <c r="EY1681" s="237"/>
      <c r="EZ1681" s="237"/>
      <c r="FA1681" s="237"/>
      <c r="FB1681" s="237"/>
      <c r="FC1681" s="237"/>
      <c r="FD1681" s="237"/>
      <c r="FE1681" s="237"/>
      <c r="FF1681" s="237"/>
      <c r="FG1681" s="237"/>
      <c r="FH1681" s="237"/>
      <c r="FI1681" s="237"/>
      <c r="FJ1681" s="237"/>
      <c r="FK1681" s="237"/>
      <c r="FL1681" s="237"/>
      <c r="FM1681" s="237"/>
      <c r="FN1681" s="237"/>
      <c r="FO1681" s="237"/>
      <c r="FP1681" s="237"/>
      <c r="FQ1681" s="237"/>
      <c r="FR1681" s="237"/>
      <c r="FS1681" s="237"/>
      <c r="FT1681" s="237"/>
      <c r="FU1681" s="237"/>
      <c r="FV1681" s="237"/>
      <c r="FW1681" s="237"/>
      <c r="FX1681" s="237"/>
      <c r="FY1681" s="237"/>
      <c r="FZ1681" s="237"/>
      <c r="GA1681" s="237"/>
      <c r="GB1681" s="237"/>
      <c r="GC1681" s="237"/>
      <c r="GD1681" s="237"/>
      <c r="GE1681" s="237"/>
      <c r="GF1681" s="237"/>
      <c r="GG1681" s="237"/>
      <c r="GH1681" s="237"/>
      <c r="GI1681" s="237"/>
      <c r="GJ1681" s="237"/>
      <c r="GK1681" s="237"/>
      <c r="GL1681" s="237"/>
      <c r="GM1681" s="237"/>
      <c r="GN1681" s="237"/>
      <c r="GO1681" s="237"/>
      <c r="GP1681" s="237"/>
      <c r="GQ1681" s="237"/>
    </row>
    <row r="1682" spans="1:199" s="81" customFormat="1" ht="15" hidden="1">
      <c r="A1682" s="176" t="s">
        <v>3557</v>
      </c>
      <c r="B1682" s="241" t="s">
        <v>6844</v>
      </c>
      <c r="C1682" s="242">
        <v>0</v>
      </c>
      <c r="D1682" s="242">
        <v>0</v>
      </c>
      <c r="E1682" s="242">
        <v>0</v>
      </c>
      <c r="F1682" s="242">
        <v>0</v>
      </c>
      <c r="G1682" s="242">
        <v>0</v>
      </c>
      <c r="H1682" s="242">
        <v>0</v>
      </c>
      <c r="I1682" s="242">
        <v>0</v>
      </c>
      <c r="J1682" s="242">
        <v>0</v>
      </c>
      <c r="K1682" s="242">
        <v>0</v>
      </c>
      <c r="L1682" s="242">
        <v>0</v>
      </c>
      <c r="M1682" s="242">
        <v>0</v>
      </c>
      <c r="N1682" s="242">
        <v>0</v>
      </c>
      <c r="O1682" s="242">
        <v>0</v>
      </c>
      <c r="P1682" s="28"/>
      <c r="Q1682" s="242">
        <f>SUM(D1682:O1682)</f>
        <v>0</v>
      </c>
      <c r="R1682" s="242">
        <f>IF($R$19&lt;1,0,Q1682/$R$19)</f>
        <v>0</v>
      </c>
      <c r="S1682" s="243"/>
      <c r="T1682" s="351">
        <f>IF(Q1682=0,0,1)+IF(C1682=0,0,1)+IF(D1682=0,0,1)+IF(E1682=0,0,1)+IF(F1682=0,0,1)+IF(G1682=0,0,1)+IF(H1682=0,0,1)+IF(I1682=0,0,1)+IF(J1682=0,0,1)+IF(K1682=0,0,1)+IF(L1682=0,0,1)+IF(M1682=0,0,1)+IF(N1682=0,0,1)+IF(O1682=0,0,1)</f>
        <v>0</v>
      </c>
      <c r="U1682" s="237"/>
      <c r="V1682" s="237"/>
      <c r="W1682" s="237"/>
      <c r="X1682" s="237"/>
      <c r="Y1682" s="237"/>
      <c r="Z1682" s="237"/>
      <c r="AA1682" s="237"/>
      <c r="AB1682" s="237"/>
      <c r="AC1682" s="237"/>
      <c r="AD1682" s="237"/>
      <c r="AE1682" s="237"/>
      <c r="AF1682" s="237"/>
      <c r="AG1682" s="237"/>
      <c r="AH1682" s="237"/>
      <c r="AI1682" s="237"/>
      <c r="AJ1682" s="237"/>
      <c r="AK1682" s="237"/>
      <c r="AL1682" s="237"/>
      <c r="AM1682" s="237"/>
      <c r="AN1682" s="237"/>
      <c r="AO1682" s="237"/>
      <c r="AP1682" s="237"/>
      <c r="AQ1682" s="237"/>
      <c r="AR1682" s="237"/>
      <c r="AS1682" s="237"/>
      <c r="AT1682" s="237"/>
      <c r="AU1682" s="237"/>
      <c r="AV1682" s="237"/>
      <c r="AW1682" s="237"/>
      <c r="AX1682" s="237"/>
      <c r="AY1682" s="237"/>
      <c r="AZ1682" s="237"/>
      <c r="BA1682" s="237"/>
      <c r="BB1682" s="237"/>
      <c r="BC1682" s="237"/>
      <c r="BD1682" s="237"/>
      <c r="BE1682" s="237"/>
      <c r="BF1682" s="237"/>
      <c r="BG1682" s="237"/>
      <c r="BH1682" s="237"/>
      <c r="BI1682" s="237"/>
      <c r="BJ1682" s="237"/>
      <c r="BK1682" s="237"/>
      <c r="BL1682" s="237"/>
      <c r="BM1682" s="237"/>
      <c r="BN1682" s="237"/>
      <c r="BO1682" s="237"/>
      <c r="BP1682" s="237"/>
      <c r="BQ1682" s="237"/>
      <c r="BR1682" s="237"/>
      <c r="BS1682" s="237"/>
      <c r="BT1682" s="237"/>
      <c r="BU1682" s="237"/>
      <c r="BV1682" s="237"/>
      <c r="BW1682" s="237"/>
      <c r="BX1682" s="237"/>
      <c r="BY1682" s="237"/>
      <c r="BZ1682" s="237"/>
      <c r="CA1682" s="237"/>
      <c r="CB1682" s="237"/>
      <c r="CC1682" s="237"/>
      <c r="CD1682" s="237"/>
      <c r="CE1682" s="237"/>
      <c r="CF1682" s="237"/>
      <c r="CG1682" s="237"/>
      <c r="CH1682" s="237"/>
      <c r="CI1682" s="237"/>
      <c r="CJ1682" s="237"/>
      <c r="CK1682" s="237"/>
      <c r="CL1682" s="237"/>
      <c r="CM1682" s="237"/>
      <c r="CN1682" s="237"/>
      <c r="CO1682" s="237"/>
      <c r="CP1682" s="237"/>
      <c r="CQ1682" s="237"/>
      <c r="CR1682" s="237"/>
      <c r="CS1682" s="237"/>
      <c r="CT1682" s="237"/>
      <c r="CU1682" s="237"/>
      <c r="CV1682" s="237"/>
      <c r="CW1682" s="237"/>
      <c r="CX1682" s="237"/>
      <c r="CY1682" s="237"/>
      <c r="CZ1682" s="237"/>
      <c r="DA1682" s="237"/>
      <c r="DB1682" s="237"/>
      <c r="DC1682" s="237"/>
      <c r="DD1682" s="237"/>
      <c r="DE1682" s="237"/>
      <c r="DF1682" s="237"/>
      <c r="DG1682" s="237"/>
      <c r="DH1682" s="237"/>
      <c r="DI1682" s="237"/>
      <c r="DJ1682" s="237"/>
      <c r="DK1682" s="237"/>
      <c r="DL1682" s="237"/>
      <c r="DM1682" s="237"/>
      <c r="DN1682" s="237"/>
      <c r="DO1682" s="237"/>
      <c r="DP1682" s="237"/>
      <c r="DQ1682" s="237"/>
      <c r="DR1682" s="237"/>
      <c r="DS1682" s="237"/>
      <c r="DT1682" s="237"/>
      <c r="DU1682" s="237"/>
      <c r="DV1682" s="237"/>
      <c r="DW1682" s="237"/>
      <c r="DX1682" s="237"/>
      <c r="DY1682" s="237"/>
      <c r="DZ1682" s="237"/>
      <c r="EA1682" s="237"/>
      <c r="EB1682" s="237"/>
      <c r="EC1682" s="237"/>
      <c r="ED1682" s="237"/>
      <c r="EE1682" s="237"/>
      <c r="EF1682" s="237"/>
      <c r="EG1682" s="237"/>
      <c r="EH1682" s="237"/>
      <c r="EI1682" s="237"/>
      <c r="EJ1682" s="237"/>
      <c r="EK1682" s="237"/>
      <c r="EL1682" s="237"/>
      <c r="EM1682" s="237"/>
      <c r="EN1682" s="237"/>
      <c r="EO1682" s="237"/>
      <c r="EP1682" s="237"/>
      <c r="EQ1682" s="237"/>
      <c r="ER1682" s="237"/>
      <c r="ES1682" s="237"/>
      <c r="ET1682" s="237"/>
      <c r="EU1682" s="237"/>
      <c r="EV1682" s="237"/>
      <c r="EW1682" s="237"/>
      <c r="EX1682" s="237"/>
      <c r="EY1682" s="237"/>
      <c r="EZ1682" s="237"/>
      <c r="FA1682" s="237"/>
      <c r="FB1682" s="237"/>
      <c r="FC1682" s="237"/>
      <c r="FD1682" s="237"/>
      <c r="FE1682" s="237"/>
      <c r="FF1682" s="237"/>
      <c r="FG1682" s="237"/>
      <c r="FH1682" s="237"/>
      <c r="FI1682" s="237"/>
      <c r="FJ1682" s="237"/>
      <c r="FK1682" s="237"/>
      <c r="FL1682" s="237"/>
      <c r="FM1682" s="237"/>
      <c r="FN1682" s="237"/>
      <c r="FO1682" s="237"/>
      <c r="FP1682" s="237"/>
      <c r="FQ1682" s="237"/>
      <c r="FR1682" s="237"/>
      <c r="FS1682" s="237"/>
      <c r="FT1682" s="237"/>
      <c r="FU1682" s="237"/>
      <c r="FV1682" s="237"/>
      <c r="FW1682" s="237"/>
      <c r="FX1682" s="237"/>
      <c r="FY1682" s="237"/>
      <c r="FZ1682" s="237"/>
      <c r="GA1682" s="237"/>
      <c r="GB1682" s="237"/>
      <c r="GC1682" s="237"/>
      <c r="GD1682" s="237"/>
      <c r="GE1682" s="237"/>
      <c r="GF1682" s="237"/>
      <c r="GG1682" s="237"/>
      <c r="GH1682" s="237"/>
      <c r="GI1682" s="237"/>
      <c r="GJ1682" s="237"/>
      <c r="GK1682" s="237"/>
      <c r="GL1682" s="237"/>
      <c r="GM1682" s="237"/>
      <c r="GN1682" s="237"/>
      <c r="GO1682" s="237"/>
      <c r="GP1682" s="237"/>
      <c r="GQ1682" s="237"/>
    </row>
    <row r="1683" spans="1:199" s="81" customFormat="1" ht="15" hidden="1">
      <c r="A1683" s="176" t="s">
        <v>3558</v>
      </c>
      <c r="B1683" s="241" t="s">
        <v>6845</v>
      </c>
      <c r="C1683" s="242">
        <v>0</v>
      </c>
      <c r="D1683" s="242">
        <v>0</v>
      </c>
      <c r="E1683" s="242">
        <v>0</v>
      </c>
      <c r="F1683" s="242">
        <v>0</v>
      </c>
      <c r="G1683" s="242">
        <v>0</v>
      </c>
      <c r="H1683" s="242">
        <v>0</v>
      </c>
      <c r="I1683" s="242">
        <v>0</v>
      </c>
      <c r="J1683" s="242">
        <v>0</v>
      </c>
      <c r="K1683" s="242">
        <v>0</v>
      </c>
      <c r="L1683" s="242">
        <v>0</v>
      </c>
      <c r="M1683" s="242">
        <v>0</v>
      </c>
      <c r="N1683" s="242">
        <v>0</v>
      </c>
      <c r="O1683" s="242">
        <v>0</v>
      </c>
      <c r="P1683" s="28"/>
      <c r="Q1683" s="242">
        <f>SUM(D1683:O1683)</f>
        <v>0</v>
      </c>
      <c r="R1683" s="242">
        <f>IF($R$19&lt;1,0,Q1683/$R$19)</f>
        <v>0</v>
      </c>
      <c r="S1683" s="243"/>
      <c r="T1683" s="351">
        <f>IF(Q1683=0,0,1)+IF(C1683=0,0,1)+IF(D1683=0,0,1)+IF(E1683=0,0,1)+IF(F1683=0,0,1)+IF(G1683=0,0,1)+IF(H1683=0,0,1)+IF(I1683=0,0,1)+IF(J1683=0,0,1)+IF(K1683=0,0,1)+IF(L1683=0,0,1)+IF(M1683=0,0,1)+IF(N1683=0,0,1)+IF(O1683=0,0,1)</f>
        <v>0</v>
      </c>
      <c r="U1683" s="237"/>
      <c r="V1683" s="237"/>
      <c r="W1683" s="237"/>
      <c r="X1683" s="237"/>
      <c r="Y1683" s="237"/>
      <c r="Z1683" s="237"/>
      <c r="AA1683" s="237"/>
      <c r="AB1683" s="237"/>
      <c r="AC1683" s="237"/>
      <c r="AD1683" s="237"/>
      <c r="AE1683" s="237"/>
      <c r="AF1683" s="237"/>
      <c r="AG1683" s="237"/>
      <c r="AH1683" s="237"/>
      <c r="AI1683" s="237"/>
      <c r="AJ1683" s="237"/>
      <c r="AK1683" s="237"/>
      <c r="AL1683" s="237"/>
      <c r="AM1683" s="237"/>
      <c r="AN1683" s="237"/>
      <c r="AO1683" s="237"/>
      <c r="AP1683" s="237"/>
      <c r="AQ1683" s="237"/>
      <c r="AR1683" s="237"/>
      <c r="AS1683" s="237"/>
      <c r="AT1683" s="237"/>
      <c r="AU1683" s="237"/>
      <c r="AV1683" s="237"/>
      <c r="AW1683" s="237"/>
      <c r="AX1683" s="237"/>
      <c r="AY1683" s="237"/>
      <c r="AZ1683" s="237"/>
      <c r="BA1683" s="237"/>
      <c r="BB1683" s="237"/>
      <c r="BC1683" s="237"/>
      <c r="BD1683" s="237"/>
      <c r="BE1683" s="237"/>
      <c r="BF1683" s="237"/>
      <c r="BG1683" s="237"/>
      <c r="BH1683" s="237"/>
      <c r="BI1683" s="237"/>
      <c r="BJ1683" s="237"/>
      <c r="BK1683" s="237"/>
      <c r="BL1683" s="237"/>
      <c r="BM1683" s="237"/>
      <c r="BN1683" s="237"/>
      <c r="BO1683" s="237"/>
      <c r="BP1683" s="237"/>
      <c r="BQ1683" s="237"/>
      <c r="BR1683" s="237"/>
      <c r="BS1683" s="237"/>
      <c r="BT1683" s="237"/>
      <c r="BU1683" s="237"/>
      <c r="BV1683" s="237"/>
      <c r="BW1683" s="237"/>
      <c r="BX1683" s="237"/>
      <c r="BY1683" s="237"/>
      <c r="BZ1683" s="237"/>
      <c r="CA1683" s="237"/>
      <c r="CB1683" s="237"/>
      <c r="CC1683" s="237"/>
      <c r="CD1683" s="237"/>
      <c r="CE1683" s="237"/>
      <c r="CF1683" s="237"/>
      <c r="CG1683" s="237"/>
      <c r="CH1683" s="237"/>
      <c r="CI1683" s="237"/>
      <c r="CJ1683" s="237"/>
      <c r="CK1683" s="237"/>
      <c r="CL1683" s="237"/>
      <c r="CM1683" s="237"/>
      <c r="CN1683" s="237"/>
      <c r="CO1683" s="237"/>
      <c r="CP1683" s="237"/>
      <c r="CQ1683" s="237"/>
      <c r="CR1683" s="237"/>
      <c r="CS1683" s="237"/>
      <c r="CT1683" s="237"/>
      <c r="CU1683" s="237"/>
      <c r="CV1683" s="237"/>
      <c r="CW1683" s="237"/>
      <c r="CX1683" s="237"/>
      <c r="CY1683" s="237"/>
      <c r="CZ1683" s="237"/>
      <c r="DA1683" s="237"/>
      <c r="DB1683" s="237"/>
      <c r="DC1683" s="237"/>
      <c r="DD1683" s="237"/>
      <c r="DE1683" s="237"/>
      <c r="DF1683" s="237"/>
      <c r="DG1683" s="237"/>
      <c r="DH1683" s="237"/>
      <c r="DI1683" s="237"/>
      <c r="DJ1683" s="237"/>
      <c r="DK1683" s="237"/>
      <c r="DL1683" s="237"/>
      <c r="DM1683" s="237"/>
      <c r="DN1683" s="237"/>
      <c r="DO1683" s="237"/>
      <c r="DP1683" s="237"/>
      <c r="DQ1683" s="237"/>
      <c r="DR1683" s="237"/>
      <c r="DS1683" s="237"/>
      <c r="DT1683" s="237"/>
      <c r="DU1683" s="237"/>
      <c r="DV1683" s="237"/>
      <c r="DW1683" s="237"/>
      <c r="DX1683" s="237"/>
      <c r="DY1683" s="237"/>
      <c r="DZ1683" s="237"/>
      <c r="EA1683" s="237"/>
      <c r="EB1683" s="237"/>
      <c r="EC1683" s="237"/>
      <c r="ED1683" s="237"/>
      <c r="EE1683" s="237"/>
      <c r="EF1683" s="237"/>
      <c r="EG1683" s="237"/>
      <c r="EH1683" s="237"/>
      <c r="EI1683" s="237"/>
      <c r="EJ1683" s="237"/>
      <c r="EK1683" s="237"/>
      <c r="EL1683" s="237"/>
      <c r="EM1683" s="237"/>
      <c r="EN1683" s="237"/>
      <c r="EO1683" s="237"/>
      <c r="EP1683" s="237"/>
      <c r="EQ1683" s="237"/>
      <c r="ER1683" s="237"/>
      <c r="ES1683" s="237"/>
      <c r="ET1683" s="237"/>
      <c r="EU1683" s="237"/>
      <c r="EV1683" s="237"/>
      <c r="EW1683" s="237"/>
      <c r="EX1683" s="237"/>
      <c r="EY1683" s="237"/>
      <c r="EZ1683" s="237"/>
      <c r="FA1683" s="237"/>
      <c r="FB1683" s="237"/>
      <c r="FC1683" s="237"/>
      <c r="FD1683" s="237"/>
      <c r="FE1683" s="237"/>
      <c r="FF1683" s="237"/>
      <c r="FG1683" s="237"/>
      <c r="FH1683" s="237"/>
      <c r="FI1683" s="237"/>
      <c r="FJ1683" s="237"/>
      <c r="FK1683" s="237"/>
      <c r="FL1683" s="237"/>
      <c r="FM1683" s="237"/>
      <c r="FN1683" s="237"/>
      <c r="FO1683" s="237"/>
      <c r="FP1683" s="237"/>
      <c r="FQ1683" s="237"/>
      <c r="FR1683" s="237"/>
      <c r="FS1683" s="237"/>
      <c r="FT1683" s="237"/>
      <c r="FU1683" s="237"/>
      <c r="FV1683" s="237"/>
      <c r="FW1683" s="237"/>
      <c r="FX1683" s="237"/>
      <c r="FY1683" s="237"/>
      <c r="FZ1683" s="237"/>
      <c r="GA1683" s="237"/>
      <c r="GB1683" s="237"/>
      <c r="GC1683" s="237"/>
      <c r="GD1683" s="237"/>
      <c r="GE1683" s="237"/>
      <c r="GF1683" s="237"/>
      <c r="GG1683" s="237"/>
      <c r="GH1683" s="237"/>
      <c r="GI1683" s="237"/>
      <c r="GJ1683" s="237"/>
      <c r="GK1683" s="237"/>
      <c r="GL1683" s="237"/>
      <c r="GM1683" s="237"/>
      <c r="GN1683" s="237"/>
      <c r="GO1683" s="237"/>
      <c r="GP1683" s="237"/>
      <c r="GQ1683" s="237"/>
    </row>
    <row r="1684" spans="1:199" s="81" customFormat="1" ht="15" hidden="1">
      <c r="A1684" s="176" t="s">
        <v>3559</v>
      </c>
      <c r="B1684" s="241" t="s">
        <v>6846</v>
      </c>
      <c r="C1684" s="242">
        <v>0</v>
      </c>
      <c r="D1684" s="242">
        <v>0</v>
      </c>
      <c r="E1684" s="242">
        <v>0</v>
      </c>
      <c r="F1684" s="242">
        <v>0</v>
      </c>
      <c r="G1684" s="242">
        <v>0</v>
      </c>
      <c r="H1684" s="242">
        <v>0</v>
      </c>
      <c r="I1684" s="242">
        <v>0</v>
      </c>
      <c r="J1684" s="242">
        <v>0</v>
      </c>
      <c r="K1684" s="242">
        <v>0</v>
      </c>
      <c r="L1684" s="242">
        <v>0</v>
      </c>
      <c r="M1684" s="242">
        <v>0</v>
      </c>
      <c r="N1684" s="242">
        <v>0</v>
      </c>
      <c r="O1684" s="242">
        <v>0</v>
      </c>
      <c r="P1684" s="28"/>
      <c r="Q1684" s="242">
        <f>SUM(D1684:O1684)</f>
        <v>0</v>
      </c>
      <c r="R1684" s="242">
        <f>IF($R$19&lt;1,0,Q1684/$R$19)</f>
        <v>0</v>
      </c>
      <c r="S1684" s="243"/>
      <c r="T1684" s="351">
        <f>IF(Q1684=0,0,1)+IF(C1684=0,0,1)+IF(D1684=0,0,1)+IF(E1684=0,0,1)+IF(F1684=0,0,1)+IF(G1684=0,0,1)+IF(H1684=0,0,1)+IF(I1684=0,0,1)+IF(J1684=0,0,1)+IF(K1684=0,0,1)+IF(L1684=0,0,1)+IF(M1684=0,0,1)+IF(N1684=0,0,1)+IF(O1684=0,0,1)</f>
        <v>0</v>
      </c>
      <c r="U1684" s="237"/>
      <c r="V1684" s="237"/>
      <c r="W1684" s="237"/>
      <c r="X1684" s="237"/>
      <c r="Y1684" s="237"/>
      <c r="Z1684" s="237"/>
      <c r="AA1684" s="237"/>
      <c r="AB1684" s="237"/>
      <c r="AC1684" s="237"/>
      <c r="AD1684" s="237"/>
      <c r="AE1684" s="237"/>
      <c r="AF1684" s="237"/>
      <c r="AG1684" s="237"/>
      <c r="AH1684" s="237"/>
      <c r="AI1684" s="237"/>
      <c r="AJ1684" s="237"/>
      <c r="AK1684" s="237"/>
      <c r="AL1684" s="237"/>
      <c r="AM1684" s="237"/>
      <c r="AN1684" s="237"/>
      <c r="AO1684" s="237"/>
      <c r="AP1684" s="237"/>
      <c r="AQ1684" s="237"/>
      <c r="AR1684" s="237"/>
      <c r="AS1684" s="237"/>
      <c r="AT1684" s="237"/>
      <c r="AU1684" s="237"/>
      <c r="AV1684" s="237"/>
      <c r="AW1684" s="237"/>
      <c r="AX1684" s="237"/>
      <c r="AY1684" s="237"/>
      <c r="AZ1684" s="237"/>
      <c r="BA1684" s="237"/>
      <c r="BB1684" s="237"/>
      <c r="BC1684" s="237"/>
      <c r="BD1684" s="237"/>
      <c r="BE1684" s="237"/>
      <c r="BF1684" s="237"/>
      <c r="BG1684" s="237"/>
      <c r="BH1684" s="237"/>
      <c r="BI1684" s="237"/>
      <c r="BJ1684" s="237"/>
      <c r="BK1684" s="237"/>
      <c r="BL1684" s="237"/>
      <c r="BM1684" s="237"/>
      <c r="BN1684" s="237"/>
      <c r="BO1684" s="237"/>
      <c r="BP1684" s="237"/>
      <c r="BQ1684" s="237"/>
      <c r="BR1684" s="237"/>
      <c r="BS1684" s="237"/>
      <c r="BT1684" s="237"/>
      <c r="BU1684" s="237"/>
      <c r="BV1684" s="237"/>
      <c r="BW1684" s="237"/>
      <c r="BX1684" s="237"/>
      <c r="BY1684" s="237"/>
      <c r="BZ1684" s="237"/>
      <c r="CA1684" s="237"/>
      <c r="CB1684" s="237"/>
      <c r="CC1684" s="237"/>
      <c r="CD1684" s="237"/>
      <c r="CE1684" s="237"/>
      <c r="CF1684" s="237"/>
      <c r="CG1684" s="237"/>
      <c r="CH1684" s="237"/>
      <c r="CI1684" s="237"/>
      <c r="CJ1684" s="237"/>
      <c r="CK1684" s="237"/>
      <c r="CL1684" s="237"/>
      <c r="CM1684" s="237"/>
      <c r="CN1684" s="237"/>
      <c r="CO1684" s="237"/>
      <c r="CP1684" s="237"/>
      <c r="CQ1684" s="237"/>
      <c r="CR1684" s="237"/>
      <c r="CS1684" s="237"/>
      <c r="CT1684" s="237"/>
      <c r="CU1684" s="237"/>
      <c r="CV1684" s="237"/>
      <c r="CW1684" s="237"/>
      <c r="CX1684" s="237"/>
      <c r="CY1684" s="237"/>
      <c r="CZ1684" s="237"/>
      <c r="DA1684" s="237"/>
      <c r="DB1684" s="237"/>
      <c r="DC1684" s="237"/>
      <c r="DD1684" s="237"/>
      <c r="DE1684" s="237"/>
      <c r="DF1684" s="237"/>
      <c r="DG1684" s="237"/>
      <c r="DH1684" s="237"/>
      <c r="DI1684" s="237"/>
      <c r="DJ1684" s="237"/>
      <c r="DK1684" s="237"/>
      <c r="DL1684" s="237"/>
      <c r="DM1684" s="237"/>
      <c r="DN1684" s="237"/>
      <c r="DO1684" s="237"/>
      <c r="DP1684" s="237"/>
      <c r="DQ1684" s="237"/>
      <c r="DR1684" s="237"/>
      <c r="DS1684" s="237"/>
      <c r="DT1684" s="237"/>
      <c r="DU1684" s="237"/>
      <c r="DV1684" s="237"/>
      <c r="DW1684" s="237"/>
      <c r="DX1684" s="237"/>
      <c r="DY1684" s="237"/>
      <c r="DZ1684" s="237"/>
      <c r="EA1684" s="237"/>
      <c r="EB1684" s="237"/>
      <c r="EC1684" s="237"/>
      <c r="ED1684" s="237"/>
      <c r="EE1684" s="237"/>
      <c r="EF1684" s="237"/>
      <c r="EG1684" s="237"/>
      <c r="EH1684" s="237"/>
      <c r="EI1684" s="237"/>
      <c r="EJ1684" s="237"/>
      <c r="EK1684" s="237"/>
      <c r="EL1684" s="237"/>
      <c r="EM1684" s="237"/>
      <c r="EN1684" s="237"/>
      <c r="EO1684" s="237"/>
      <c r="EP1684" s="237"/>
      <c r="EQ1684" s="237"/>
      <c r="ER1684" s="237"/>
      <c r="ES1684" s="237"/>
      <c r="ET1684" s="237"/>
      <c r="EU1684" s="237"/>
      <c r="EV1684" s="237"/>
      <c r="EW1684" s="237"/>
      <c r="EX1684" s="237"/>
      <c r="EY1684" s="237"/>
      <c r="EZ1684" s="237"/>
      <c r="FA1684" s="237"/>
      <c r="FB1684" s="237"/>
      <c r="FC1684" s="237"/>
      <c r="FD1684" s="237"/>
      <c r="FE1684" s="237"/>
      <c r="FF1684" s="237"/>
      <c r="FG1684" s="237"/>
      <c r="FH1684" s="237"/>
      <c r="FI1684" s="237"/>
      <c r="FJ1684" s="237"/>
      <c r="FK1684" s="237"/>
      <c r="FL1684" s="237"/>
      <c r="FM1684" s="237"/>
      <c r="FN1684" s="237"/>
      <c r="FO1684" s="237"/>
      <c r="FP1684" s="237"/>
      <c r="FQ1684" s="237"/>
      <c r="FR1684" s="237"/>
      <c r="FS1684" s="237"/>
      <c r="FT1684" s="237"/>
      <c r="FU1684" s="237"/>
      <c r="FV1684" s="237"/>
      <c r="FW1684" s="237"/>
      <c r="FX1684" s="237"/>
      <c r="FY1684" s="237"/>
      <c r="FZ1684" s="237"/>
      <c r="GA1684" s="237"/>
      <c r="GB1684" s="237"/>
      <c r="GC1684" s="237"/>
      <c r="GD1684" s="237"/>
      <c r="GE1684" s="237"/>
      <c r="GF1684" s="237"/>
      <c r="GG1684" s="237"/>
      <c r="GH1684" s="237"/>
      <c r="GI1684" s="237"/>
      <c r="GJ1684" s="237"/>
      <c r="GK1684" s="237"/>
      <c r="GL1684" s="237"/>
      <c r="GM1684" s="237"/>
      <c r="GN1684" s="237"/>
      <c r="GO1684" s="237"/>
      <c r="GP1684" s="237"/>
      <c r="GQ1684" s="237"/>
    </row>
    <row r="1685" spans="1:199" s="81" customFormat="1" ht="15" hidden="1">
      <c r="A1685" s="176" t="s">
        <v>3560</v>
      </c>
      <c r="B1685" s="241" t="s">
        <v>6847</v>
      </c>
      <c r="C1685" s="242">
        <v>0</v>
      </c>
      <c r="D1685" s="242">
        <v>0</v>
      </c>
      <c r="E1685" s="242">
        <v>0</v>
      </c>
      <c r="F1685" s="242">
        <v>0</v>
      </c>
      <c r="G1685" s="242">
        <v>0</v>
      </c>
      <c r="H1685" s="242">
        <v>0</v>
      </c>
      <c r="I1685" s="242">
        <v>0</v>
      </c>
      <c r="J1685" s="242">
        <v>0</v>
      </c>
      <c r="K1685" s="242">
        <v>0</v>
      </c>
      <c r="L1685" s="242">
        <v>0</v>
      </c>
      <c r="M1685" s="242">
        <v>0</v>
      </c>
      <c r="N1685" s="242">
        <v>0</v>
      </c>
      <c r="O1685" s="242">
        <v>0</v>
      </c>
      <c r="P1685" s="28"/>
      <c r="Q1685" s="242">
        <f>SUM(D1685:O1685)</f>
        <v>0</v>
      </c>
      <c r="R1685" s="242">
        <f>IF($R$19&lt;1,0,Q1685/$R$19)</f>
        <v>0</v>
      </c>
      <c r="S1685" s="243"/>
      <c r="T1685" s="351">
        <f>IF(Q1685=0,0,1)+IF(C1685=0,0,1)+IF(D1685=0,0,1)+IF(E1685=0,0,1)+IF(F1685=0,0,1)+IF(G1685=0,0,1)+IF(H1685=0,0,1)+IF(I1685=0,0,1)+IF(J1685=0,0,1)+IF(K1685=0,0,1)+IF(L1685=0,0,1)+IF(M1685=0,0,1)+IF(N1685=0,0,1)+IF(O1685=0,0,1)</f>
        <v>0</v>
      </c>
      <c r="U1685" s="237"/>
      <c r="V1685" s="237"/>
      <c r="W1685" s="237"/>
      <c r="X1685" s="237"/>
      <c r="Y1685" s="237"/>
      <c r="Z1685" s="237"/>
      <c r="AA1685" s="237"/>
      <c r="AB1685" s="237"/>
      <c r="AC1685" s="237"/>
      <c r="AD1685" s="237"/>
      <c r="AE1685" s="237"/>
      <c r="AF1685" s="237"/>
      <c r="AG1685" s="237"/>
      <c r="AH1685" s="237"/>
      <c r="AI1685" s="237"/>
      <c r="AJ1685" s="237"/>
      <c r="AK1685" s="237"/>
      <c r="AL1685" s="237"/>
      <c r="AM1685" s="237"/>
      <c r="AN1685" s="237"/>
      <c r="AO1685" s="237"/>
      <c r="AP1685" s="237"/>
      <c r="AQ1685" s="237"/>
      <c r="AR1685" s="237"/>
      <c r="AS1685" s="237"/>
      <c r="AT1685" s="237"/>
      <c r="AU1685" s="237"/>
      <c r="AV1685" s="237"/>
      <c r="AW1685" s="237"/>
      <c r="AX1685" s="237"/>
      <c r="AY1685" s="237"/>
      <c r="AZ1685" s="237"/>
      <c r="BA1685" s="237"/>
      <c r="BB1685" s="237"/>
      <c r="BC1685" s="237"/>
      <c r="BD1685" s="237"/>
      <c r="BE1685" s="237"/>
      <c r="BF1685" s="237"/>
      <c r="BG1685" s="237"/>
      <c r="BH1685" s="237"/>
      <c r="BI1685" s="237"/>
      <c r="BJ1685" s="237"/>
      <c r="BK1685" s="237"/>
      <c r="BL1685" s="237"/>
      <c r="BM1685" s="237"/>
      <c r="BN1685" s="237"/>
      <c r="BO1685" s="237"/>
      <c r="BP1685" s="237"/>
      <c r="BQ1685" s="237"/>
      <c r="BR1685" s="237"/>
      <c r="BS1685" s="237"/>
      <c r="BT1685" s="237"/>
      <c r="BU1685" s="237"/>
      <c r="BV1685" s="237"/>
      <c r="BW1685" s="237"/>
      <c r="BX1685" s="237"/>
      <c r="BY1685" s="237"/>
      <c r="BZ1685" s="237"/>
      <c r="CA1685" s="237"/>
      <c r="CB1685" s="237"/>
      <c r="CC1685" s="237"/>
      <c r="CD1685" s="237"/>
      <c r="CE1685" s="237"/>
      <c r="CF1685" s="237"/>
      <c r="CG1685" s="237"/>
      <c r="CH1685" s="237"/>
      <c r="CI1685" s="237"/>
      <c r="CJ1685" s="237"/>
      <c r="CK1685" s="237"/>
      <c r="CL1685" s="237"/>
      <c r="CM1685" s="237"/>
      <c r="CN1685" s="237"/>
      <c r="CO1685" s="237"/>
      <c r="CP1685" s="237"/>
      <c r="CQ1685" s="237"/>
      <c r="CR1685" s="237"/>
      <c r="CS1685" s="237"/>
      <c r="CT1685" s="237"/>
      <c r="CU1685" s="237"/>
      <c r="CV1685" s="237"/>
      <c r="CW1685" s="237"/>
      <c r="CX1685" s="237"/>
      <c r="CY1685" s="237"/>
      <c r="CZ1685" s="237"/>
      <c r="DA1685" s="237"/>
      <c r="DB1685" s="237"/>
      <c r="DC1685" s="237"/>
      <c r="DD1685" s="237"/>
      <c r="DE1685" s="237"/>
      <c r="DF1685" s="237"/>
      <c r="DG1685" s="237"/>
      <c r="DH1685" s="237"/>
      <c r="DI1685" s="237"/>
      <c r="DJ1685" s="237"/>
      <c r="DK1685" s="237"/>
      <c r="DL1685" s="237"/>
      <c r="DM1685" s="237"/>
      <c r="DN1685" s="237"/>
      <c r="DO1685" s="237"/>
      <c r="DP1685" s="237"/>
      <c r="DQ1685" s="237"/>
      <c r="DR1685" s="237"/>
      <c r="DS1685" s="237"/>
      <c r="DT1685" s="237"/>
      <c r="DU1685" s="237"/>
      <c r="DV1685" s="237"/>
      <c r="DW1685" s="237"/>
      <c r="DX1685" s="237"/>
      <c r="DY1685" s="237"/>
      <c r="DZ1685" s="237"/>
      <c r="EA1685" s="237"/>
      <c r="EB1685" s="237"/>
      <c r="EC1685" s="237"/>
      <c r="ED1685" s="237"/>
      <c r="EE1685" s="237"/>
      <c r="EF1685" s="237"/>
      <c r="EG1685" s="237"/>
      <c r="EH1685" s="237"/>
      <c r="EI1685" s="237"/>
      <c r="EJ1685" s="237"/>
      <c r="EK1685" s="237"/>
      <c r="EL1685" s="237"/>
      <c r="EM1685" s="237"/>
      <c r="EN1685" s="237"/>
      <c r="EO1685" s="237"/>
      <c r="EP1685" s="237"/>
      <c r="EQ1685" s="237"/>
      <c r="ER1685" s="237"/>
      <c r="ES1685" s="237"/>
      <c r="ET1685" s="237"/>
      <c r="EU1685" s="237"/>
      <c r="EV1685" s="237"/>
      <c r="EW1685" s="237"/>
      <c r="EX1685" s="237"/>
      <c r="EY1685" s="237"/>
      <c r="EZ1685" s="237"/>
      <c r="FA1685" s="237"/>
      <c r="FB1685" s="237"/>
      <c r="FC1685" s="237"/>
      <c r="FD1685" s="237"/>
      <c r="FE1685" s="237"/>
      <c r="FF1685" s="237"/>
      <c r="FG1685" s="237"/>
      <c r="FH1685" s="237"/>
      <c r="FI1685" s="237"/>
      <c r="FJ1685" s="237"/>
      <c r="FK1685" s="237"/>
      <c r="FL1685" s="237"/>
      <c r="FM1685" s="237"/>
      <c r="FN1685" s="237"/>
      <c r="FO1685" s="237"/>
      <c r="FP1685" s="237"/>
      <c r="FQ1685" s="237"/>
      <c r="FR1685" s="237"/>
      <c r="FS1685" s="237"/>
      <c r="FT1685" s="237"/>
      <c r="FU1685" s="237"/>
      <c r="FV1685" s="237"/>
      <c r="FW1685" s="237"/>
      <c r="FX1685" s="237"/>
      <c r="FY1685" s="237"/>
      <c r="FZ1685" s="237"/>
      <c r="GA1685" s="237"/>
      <c r="GB1685" s="237"/>
      <c r="GC1685" s="237"/>
      <c r="GD1685" s="237"/>
      <c r="GE1685" s="237"/>
      <c r="GF1685" s="237"/>
      <c r="GG1685" s="237"/>
      <c r="GH1685" s="237"/>
      <c r="GI1685" s="237"/>
      <c r="GJ1685" s="237"/>
      <c r="GK1685" s="237"/>
      <c r="GL1685" s="237"/>
      <c r="GM1685" s="237"/>
      <c r="GN1685" s="237"/>
      <c r="GO1685" s="237"/>
      <c r="GP1685" s="237"/>
      <c r="GQ1685" s="237"/>
    </row>
    <row r="1686" spans="1:199" s="81" customFormat="1" ht="15" hidden="1">
      <c r="A1686" s="176" t="s">
        <v>3561</v>
      </c>
      <c r="B1686" s="241" t="s">
        <v>6848</v>
      </c>
      <c r="C1686" s="242">
        <v>0</v>
      </c>
      <c r="D1686" s="242">
        <v>0</v>
      </c>
      <c r="E1686" s="242">
        <v>0</v>
      </c>
      <c r="F1686" s="242">
        <v>0</v>
      </c>
      <c r="G1686" s="242">
        <v>0</v>
      </c>
      <c r="H1686" s="242">
        <v>0</v>
      </c>
      <c r="I1686" s="242">
        <v>0</v>
      </c>
      <c r="J1686" s="242">
        <v>0</v>
      </c>
      <c r="K1686" s="242">
        <v>0</v>
      </c>
      <c r="L1686" s="242">
        <v>0</v>
      </c>
      <c r="M1686" s="242">
        <v>0</v>
      </c>
      <c r="N1686" s="242">
        <v>0</v>
      </c>
      <c r="O1686" s="242">
        <v>0</v>
      </c>
      <c r="P1686" s="28"/>
      <c r="Q1686" s="242">
        <f>SUM(D1686:O1686)</f>
        <v>0</v>
      </c>
      <c r="R1686" s="242">
        <f>IF($R$19&lt;1,0,Q1686/$R$19)</f>
        <v>0</v>
      </c>
      <c r="S1686" s="243"/>
      <c r="T1686" s="351">
        <f>IF(Q1686=0,0,1)+IF(C1686=0,0,1)+IF(D1686=0,0,1)+IF(E1686=0,0,1)+IF(F1686=0,0,1)+IF(G1686=0,0,1)+IF(H1686=0,0,1)+IF(I1686=0,0,1)+IF(J1686=0,0,1)+IF(K1686=0,0,1)+IF(L1686=0,0,1)+IF(M1686=0,0,1)+IF(N1686=0,0,1)+IF(O1686=0,0,1)</f>
        <v>0</v>
      </c>
      <c r="U1686" s="237"/>
      <c r="V1686" s="237"/>
      <c r="W1686" s="237"/>
      <c r="X1686" s="237"/>
      <c r="Y1686" s="237"/>
      <c r="Z1686" s="237"/>
      <c r="AA1686" s="237"/>
      <c r="AB1686" s="237"/>
      <c r="AC1686" s="237"/>
      <c r="AD1686" s="237"/>
      <c r="AE1686" s="237"/>
      <c r="AF1686" s="237"/>
      <c r="AG1686" s="237"/>
      <c r="AH1686" s="237"/>
      <c r="AI1686" s="237"/>
      <c r="AJ1686" s="237"/>
      <c r="AK1686" s="237"/>
      <c r="AL1686" s="237"/>
      <c r="AM1686" s="237"/>
      <c r="AN1686" s="237"/>
      <c r="AO1686" s="237"/>
      <c r="AP1686" s="237"/>
      <c r="AQ1686" s="237"/>
      <c r="AR1686" s="237"/>
      <c r="AS1686" s="237"/>
      <c r="AT1686" s="237"/>
      <c r="AU1686" s="237"/>
      <c r="AV1686" s="237"/>
      <c r="AW1686" s="237"/>
      <c r="AX1686" s="237"/>
      <c r="AY1686" s="237"/>
      <c r="AZ1686" s="237"/>
      <c r="BA1686" s="237"/>
      <c r="BB1686" s="237"/>
      <c r="BC1686" s="237"/>
      <c r="BD1686" s="237"/>
      <c r="BE1686" s="237"/>
      <c r="BF1686" s="237"/>
      <c r="BG1686" s="237"/>
      <c r="BH1686" s="237"/>
      <c r="BI1686" s="237"/>
      <c r="BJ1686" s="237"/>
      <c r="BK1686" s="237"/>
      <c r="BL1686" s="237"/>
      <c r="BM1686" s="237"/>
      <c r="BN1686" s="237"/>
      <c r="BO1686" s="237"/>
      <c r="BP1686" s="237"/>
      <c r="BQ1686" s="237"/>
      <c r="BR1686" s="237"/>
      <c r="BS1686" s="237"/>
      <c r="BT1686" s="237"/>
      <c r="BU1686" s="237"/>
      <c r="BV1686" s="237"/>
      <c r="BW1686" s="237"/>
      <c r="BX1686" s="237"/>
      <c r="BY1686" s="237"/>
      <c r="BZ1686" s="237"/>
      <c r="CA1686" s="237"/>
      <c r="CB1686" s="237"/>
      <c r="CC1686" s="237"/>
      <c r="CD1686" s="237"/>
      <c r="CE1686" s="237"/>
      <c r="CF1686" s="237"/>
      <c r="CG1686" s="237"/>
      <c r="CH1686" s="237"/>
      <c r="CI1686" s="237"/>
      <c r="CJ1686" s="237"/>
      <c r="CK1686" s="237"/>
      <c r="CL1686" s="237"/>
      <c r="CM1686" s="237"/>
      <c r="CN1686" s="237"/>
      <c r="CO1686" s="237"/>
      <c r="CP1686" s="237"/>
      <c r="CQ1686" s="237"/>
      <c r="CR1686" s="237"/>
      <c r="CS1686" s="237"/>
      <c r="CT1686" s="237"/>
      <c r="CU1686" s="237"/>
      <c r="CV1686" s="237"/>
      <c r="CW1686" s="237"/>
      <c r="CX1686" s="237"/>
      <c r="CY1686" s="237"/>
      <c r="CZ1686" s="237"/>
      <c r="DA1686" s="237"/>
      <c r="DB1686" s="237"/>
      <c r="DC1686" s="237"/>
      <c r="DD1686" s="237"/>
      <c r="DE1686" s="237"/>
      <c r="DF1686" s="237"/>
      <c r="DG1686" s="237"/>
      <c r="DH1686" s="237"/>
      <c r="DI1686" s="237"/>
      <c r="DJ1686" s="237"/>
      <c r="DK1686" s="237"/>
      <c r="DL1686" s="237"/>
      <c r="DM1686" s="237"/>
      <c r="DN1686" s="237"/>
      <c r="DO1686" s="237"/>
      <c r="DP1686" s="237"/>
      <c r="DQ1686" s="237"/>
      <c r="DR1686" s="237"/>
      <c r="DS1686" s="237"/>
      <c r="DT1686" s="237"/>
      <c r="DU1686" s="237"/>
      <c r="DV1686" s="237"/>
      <c r="DW1686" s="237"/>
      <c r="DX1686" s="237"/>
      <c r="DY1686" s="237"/>
      <c r="DZ1686" s="237"/>
      <c r="EA1686" s="237"/>
      <c r="EB1686" s="237"/>
      <c r="EC1686" s="237"/>
      <c r="ED1686" s="237"/>
      <c r="EE1686" s="237"/>
      <c r="EF1686" s="237"/>
      <c r="EG1686" s="237"/>
      <c r="EH1686" s="237"/>
      <c r="EI1686" s="237"/>
      <c r="EJ1686" s="237"/>
      <c r="EK1686" s="237"/>
      <c r="EL1686" s="237"/>
      <c r="EM1686" s="237"/>
      <c r="EN1686" s="237"/>
      <c r="EO1686" s="237"/>
      <c r="EP1686" s="237"/>
      <c r="EQ1686" s="237"/>
      <c r="ER1686" s="237"/>
      <c r="ES1686" s="237"/>
      <c r="ET1686" s="237"/>
      <c r="EU1686" s="237"/>
      <c r="EV1686" s="237"/>
      <c r="EW1686" s="237"/>
      <c r="EX1686" s="237"/>
      <c r="EY1686" s="237"/>
      <c r="EZ1686" s="237"/>
      <c r="FA1686" s="237"/>
      <c r="FB1686" s="237"/>
      <c r="FC1686" s="237"/>
      <c r="FD1686" s="237"/>
      <c r="FE1686" s="237"/>
      <c r="FF1686" s="237"/>
      <c r="FG1686" s="237"/>
      <c r="FH1686" s="237"/>
      <c r="FI1686" s="237"/>
      <c r="FJ1686" s="237"/>
      <c r="FK1686" s="237"/>
      <c r="FL1686" s="237"/>
      <c r="FM1686" s="237"/>
      <c r="FN1686" s="237"/>
      <c r="FO1686" s="237"/>
      <c r="FP1686" s="237"/>
      <c r="FQ1686" s="237"/>
      <c r="FR1686" s="237"/>
      <c r="FS1686" s="237"/>
      <c r="FT1686" s="237"/>
      <c r="FU1686" s="237"/>
      <c r="FV1686" s="237"/>
      <c r="FW1686" s="237"/>
      <c r="FX1686" s="237"/>
      <c r="FY1686" s="237"/>
      <c r="FZ1686" s="237"/>
      <c r="GA1686" s="237"/>
      <c r="GB1686" s="237"/>
      <c r="GC1686" s="237"/>
      <c r="GD1686" s="237"/>
      <c r="GE1686" s="237"/>
      <c r="GF1686" s="237"/>
      <c r="GG1686" s="237"/>
      <c r="GH1686" s="237"/>
      <c r="GI1686" s="237"/>
      <c r="GJ1686" s="237"/>
      <c r="GK1686" s="237"/>
      <c r="GL1686" s="237"/>
      <c r="GM1686" s="237"/>
      <c r="GN1686" s="237"/>
      <c r="GO1686" s="237"/>
      <c r="GP1686" s="237"/>
      <c r="GQ1686" s="237"/>
    </row>
    <row r="1687" spans="1:199" s="81" customFormat="1" ht="15" hidden="1">
      <c r="A1687" s="176" t="s">
        <v>3562</v>
      </c>
      <c r="B1687" s="241" t="s">
        <v>6849</v>
      </c>
      <c r="C1687" s="242">
        <v>0</v>
      </c>
      <c r="D1687" s="242">
        <v>0</v>
      </c>
      <c r="E1687" s="242">
        <v>0</v>
      </c>
      <c r="F1687" s="242">
        <v>0</v>
      </c>
      <c r="G1687" s="242">
        <v>0</v>
      </c>
      <c r="H1687" s="242">
        <v>0</v>
      </c>
      <c r="I1687" s="242">
        <v>0</v>
      </c>
      <c r="J1687" s="242">
        <v>0</v>
      </c>
      <c r="K1687" s="242">
        <v>0</v>
      </c>
      <c r="L1687" s="242">
        <v>0</v>
      </c>
      <c r="M1687" s="242">
        <v>0</v>
      </c>
      <c r="N1687" s="242">
        <v>0</v>
      </c>
      <c r="O1687" s="242">
        <v>0</v>
      </c>
      <c r="P1687" s="28"/>
      <c r="Q1687" s="242">
        <f>SUM(D1687:O1687)</f>
        <v>0</v>
      </c>
      <c r="R1687" s="242">
        <f>IF($R$19&lt;1,0,Q1687/$R$19)</f>
        <v>0</v>
      </c>
      <c r="S1687" s="243"/>
      <c r="T1687" s="351">
        <f>IF(Q1687=0,0,1)+IF(C1687=0,0,1)+IF(D1687=0,0,1)+IF(E1687=0,0,1)+IF(F1687=0,0,1)+IF(G1687=0,0,1)+IF(H1687=0,0,1)+IF(I1687=0,0,1)+IF(J1687=0,0,1)+IF(K1687=0,0,1)+IF(L1687=0,0,1)+IF(M1687=0,0,1)+IF(N1687=0,0,1)+IF(O1687=0,0,1)</f>
        <v>0</v>
      </c>
      <c r="U1687" s="237"/>
      <c r="V1687" s="237"/>
      <c r="W1687" s="237"/>
      <c r="X1687" s="237"/>
      <c r="Y1687" s="237"/>
      <c r="Z1687" s="237"/>
      <c r="AA1687" s="237"/>
      <c r="AB1687" s="237"/>
      <c r="AC1687" s="237"/>
      <c r="AD1687" s="237"/>
      <c r="AE1687" s="237"/>
      <c r="AF1687" s="237"/>
      <c r="AG1687" s="237"/>
      <c r="AH1687" s="237"/>
      <c r="AI1687" s="237"/>
      <c r="AJ1687" s="237"/>
      <c r="AK1687" s="237"/>
      <c r="AL1687" s="237"/>
      <c r="AM1687" s="237"/>
      <c r="AN1687" s="237"/>
      <c r="AO1687" s="237"/>
      <c r="AP1687" s="237"/>
      <c r="AQ1687" s="237"/>
      <c r="AR1687" s="237"/>
      <c r="AS1687" s="237"/>
      <c r="AT1687" s="237"/>
      <c r="AU1687" s="237"/>
      <c r="AV1687" s="237"/>
      <c r="AW1687" s="237"/>
      <c r="AX1687" s="237"/>
      <c r="AY1687" s="237"/>
      <c r="AZ1687" s="237"/>
      <c r="BA1687" s="237"/>
      <c r="BB1687" s="237"/>
      <c r="BC1687" s="237"/>
      <c r="BD1687" s="237"/>
      <c r="BE1687" s="237"/>
      <c r="BF1687" s="237"/>
      <c r="BG1687" s="237"/>
      <c r="BH1687" s="237"/>
      <c r="BI1687" s="237"/>
      <c r="BJ1687" s="237"/>
      <c r="BK1687" s="237"/>
      <c r="BL1687" s="237"/>
      <c r="BM1687" s="237"/>
      <c r="BN1687" s="237"/>
      <c r="BO1687" s="237"/>
      <c r="BP1687" s="237"/>
      <c r="BQ1687" s="237"/>
      <c r="BR1687" s="237"/>
      <c r="BS1687" s="237"/>
      <c r="BT1687" s="237"/>
      <c r="BU1687" s="237"/>
      <c r="BV1687" s="237"/>
      <c r="BW1687" s="237"/>
      <c r="BX1687" s="237"/>
      <c r="BY1687" s="237"/>
      <c r="BZ1687" s="237"/>
      <c r="CA1687" s="237"/>
      <c r="CB1687" s="237"/>
      <c r="CC1687" s="237"/>
      <c r="CD1687" s="237"/>
      <c r="CE1687" s="237"/>
      <c r="CF1687" s="237"/>
      <c r="CG1687" s="237"/>
      <c r="CH1687" s="237"/>
      <c r="CI1687" s="237"/>
      <c r="CJ1687" s="237"/>
      <c r="CK1687" s="237"/>
      <c r="CL1687" s="237"/>
      <c r="CM1687" s="237"/>
      <c r="CN1687" s="237"/>
      <c r="CO1687" s="237"/>
      <c r="CP1687" s="237"/>
      <c r="CQ1687" s="237"/>
      <c r="CR1687" s="237"/>
      <c r="CS1687" s="237"/>
      <c r="CT1687" s="237"/>
      <c r="CU1687" s="237"/>
      <c r="CV1687" s="237"/>
      <c r="CW1687" s="237"/>
      <c r="CX1687" s="237"/>
      <c r="CY1687" s="237"/>
      <c r="CZ1687" s="237"/>
      <c r="DA1687" s="237"/>
      <c r="DB1687" s="237"/>
      <c r="DC1687" s="237"/>
      <c r="DD1687" s="237"/>
      <c r="DE1687" s="237"/>
      <c r="DF1687" s="237"/>
      <c r="DG1687" s="237"/>
      <c r="DH1687" s="237"/>
      <c r="DI1687" s="237"/>
      <c r="DJ1687" s="237"/>
      <c r="DK1687" s="237"/>
      <c r="DL1687" s="237"/>
      <c r="DM1687" s="237"/>
      <c r="DN1687" s="237"/>
      <c r="DO1687" s="237"/>
      <c r="DP1687" s="237"/>
      <c r="DQ1687" s="237"/>
      <c r="DR1687" s="237"/>
      <c r="DS1687" s="237"/>
      <c r="DT1687" s="237"/>
      <c r="DU1687" s="237"/>
      <c r="DV1687" s="237"/>
      <c r="DW1687" s="237"/>
      <c r="DX1687" s="237"/>
      <c r="DY1687" s="237"/>
      <c r="DZ1687" s="237"/>
      <c r="EA1687" s="237"/>
      <c r="EB1687" s="237"/>
      <c r="EC1687" s="237"/>
      <c r="ED1687" s="237"/>
      <c r="EE1687" s="237"/>
      <c r="EF1687" s="237"/>
      <c r="EG1687" s="237"/>
      <c r="EH1687" s="237"/>
      <c r="EI1687" s="237"/>
      <c r="EJ1687" s="237"/>
      <c r="EK1687" s="237"/>
      <c r="EL1687" s="237"/>
      <c r="EM1687" s="237"/>
      <c r="EN1687" s="237"/>
      <c r="EO1687" s="237"/>
      <c r="EP1687" s="237"/>
      <c r="EQ1687" s="237"/>
      <c r="ER1687" s="237"/>
      <c r="ES1687" s="237"/>
      <c r="ET1687" s="237"/>
      <c r="EU1687" s="237"/>
      <c r="EV1687" s="237"/>
      <c r="EW1687" s="237"/>
      <c r="EX1687" s="237"/>
      <c r="EY1687" s="237"/>
      <c r="EZ1687" s="237"/>
      <c r="FA1687" s="237"/>
      <c r="FB1687" s="237"/>
      <c r="FC1687" s="237"/>
      <c r="FD1687" s="237"/>
      <c r="FE1687" s="237"/>
      <c r="FF1687" s="237"/>
      <c r="FG1687" s="237"/>
      <c r="FH1687" s="237"/>
      <c r="FI1687" s="237"/>
      <c r="FJ1687" s="237"/>
      <c r="FK1687" s="237"/>
      <c r="FL1687" s="237"/>
      <c r="FM1687" s="237"/>
      <c r="FN1687" s="237"/>
      <c r="FO1687" s="237"/>
      <c r="FP1687" s="237"/>
      <c r="FQ1687" s="237"/>
      <c r="FR1687" s="237"/>
      <c r="FS1687" s="237"/>
      <c r="FT1687" s="237"/>
      <c r="FU1687" s="237"/>
      <c r="FV1687" s="237"/>
      <c r="FW1687" s="237"/>
      <c r="FX1687" s="237"/>
      <c r="FY1687" s="237"/>
      <c r="FZ1687" s="237"/>
      <c r="GA1687" s="237"/>
      <c r="GB1687" s="237"/>
      <c r="GC1687" s="237"/>
      <c r="GD1687" s="237"/>
      <c r="GE1687" s="237"/>
      <c r="GF1687" s="237"/>
      <c r="GG1687" s="237"/>
      <c r="GH1687" s="237"/>
      <c r="GI1687" s="237"/>
      <c r="GJ1687" s="237"/>
      <c r="GK1687" s="237"/>
      <c r="GL1687" s="237"/>
      <c r="GM1687" s="237"/>
      <c r="GN1687" s="237"/>
      <c r="GO1687" s="237"/>
      <c r="GP1687" s="237"/>
      <c r="GQ1687" s="237"/>
    </row>
    <row r="1688" spans="1:199" s="81" customFormat="1" ht="15" hidden="1">
      <c r="A1688" s="176" t="s">
        <v>3563</v>
      </c>
      <c r="B1688" s="241" t="s">
        <v>6850</v>
      </c>
      <c r="C1688" s="242">
        <v>0</v>
      </c>
      <c r="D1688" s="242">
        <v>0</v>
      </c>
      <c r="E1688" s="242">
        <v>0</v>
      </c>
      <c r="F1688" s="242">
        <v>0</v>
      </c>
      <c r="G1688" s="242">
        <v>0</v>
      </c>
      <c r="H1688" s="242">
        <v>0</v>
      </c>
      <c r="I1688" s="242">
        <v>0</v>
      </c>
      <c r="J1688" s="242">
        <v>0</v>
      </c>
      <c r="K1688" s="242">
        <v>0</v>
      </c>
      <c r="L1688" s="242">
        <v>0</v>
      </c>
      <c r="M1688" s="242">
        <v>0</v>
      </c>
      <c r="N1688" s="242">
        <v>0</v>
      </c>
      <c r="O1688" s="242">
        <v>0</v>
      </c>
      <c r="P1688" s="28"/>
      <c r="Q1688" s="242">
        <f>SUM(D1688:O1688)</f>
        <v>0</v>
      </c>
      <c r="R1688" s="242">
        <f>IF($R$19&lt;1,0,Q1688/$R$19)</f>
        <v>0</v>
      </c>
      <c r="S1688" s="243"/>
      <c r="T1688" s="351">
        <f>IF(Q1688=0,0,1)+IF(C1688=0,0,1)+IF(D1688=0,0,1)+IF(E1688=0,0,1)+IF(F1688=0,0,1)+IF(G1688=0,0,1)+IF(H1688=0,0,1)+IF(I1688=0,0,1)+IF(J1688=0,0,1)+IF(K1688=0,0,1)+IF(L1688=0,0,1)+IF(M1688=0,0,1)+IF(N1688=0,0,1)+IF(O1688=0,0,1)</f>
        <v>0</v>
      </c>
      <c r="U1688" s="237"/>
      <c r="V1688" s="237"/>
      <c r="W1688" s="237"/>
      <c r="X1688" s="237"/>
      <c r="Y1688" s="237"/>
      <c r="Z1688" s="237"/>
      <c r="AA1688" s="237"/>
      <c r="AB1688" s="237"/>
      <c r="AC1688" s="237"/>
      <c r="AD1688" s="237"/>
      <c r="AE1688" s="237"/>
      <c r="AF1688" s="237"/>
      <c r="AG1688" s="237"/>
      <c r="AH1688" s="237"/>
      <c r="AI1688" s="237"/>
      <c r="AJ1688" s="237"/>
      <c r="AK1688" s="237"/>
      <c r="AL1688" s="237"/>
      <c r="AM1688" s="237"/>
      <c r="AN1688" s="237"/>
      <c r="AO1688" s="237"/>
      <c r="AP1688" s="237"/>
      <c r="AQ1688" s="237"/>
      <c r="AR1688" s="237"/>
      <c r="AS1688" s="237"/>
      <c r="AT1688" s="237"/>
      <c r="AU1688" s="237"/>
      <c r="AV1688" s="237"/>
      <c r="AW1688" s="237"/>
      <c r="AX1688" s="237"/>
      <c r="AY1688" s="237"/>
      <c r="AZ1688" s="237"/>
      <c r="BA1688" s="237"/>
      <c r="BB1688" s="237"/>
      <c r="BC1688" s="237"/>
      <c r="BD1688" s="237"/>
      <c r="BE1688" s="237"/>
      <c r="BF1688" s="237"/>
      <c r="BG1688" s="237"/>
      <c r="BH1688" s="237"/>
      <c r="BI1688" s="237"/>
      <c r="BJ1688" s="237"/>
      <c r="BK1688" s="237"/>
      <c r="BL1688" s="237"/>
      <c r="BM1688" s="237"/>
      <c r="BN1688" s="237"/>
      <c r="BO1688" s="237"/>
      <c r="BP1688" s="237"/>
      <c r="BQ1688" s="237"/>
      <c r="BR1688" s="237"/>
      <c r="BS1688" s="237"/>
      <c r="BT1688" s="237"/>
      <c r="BU1688" s="237"/>
      <c r="BV1688" s="237"/>
      <c r="BW1688" s="237"/>
      <c r="BX1688" s="237"/>
      <c r="BY1688" s="237"/>
      <c r="BZ1688" s="237"/>
      <c r="CA1688" s="237"/>
      <c r="CB1688" s="237"/>
      <c r="CC1688" s="237"/>
      <c r="CD1688" s="237"/>
      <c r="CE1688" s="237"/>
      <c r="CF1688" s="237"/>
      <c r="CG1688" s="237"/>
      <c r="CH1688" s="237"/>
      <c r="CI1688" s="237"/>
      <c r="CJ1688" s="237"/>
      <c r="CK1688" s="237"/>
      <c r="CL1688" s="237"/>
      <c r="CM1688" s="237"/>
      <c r="CN1688" s="237"/>
      <c r="CO1688" s="237"/>
      <c r="CP1688" s="237"/>
      <c r="CQ1688" s="237"/>
      <c r="CR1688" s="237"/>
      <c r="CS1688" s="237"/>
      <c r="CT1688" s="237"/>
      <c r="CU1688" s="237"/>
      <c r="CV1688" s="237"/>
      <c r="CW1688" s="237"/>
      <c r="CX1688" s="237"/>
      <c r="CY1688" s="237"/>
      <c r="CZ1688" s="237"/>
      <c r="DA1688" s="237"/>
      <c r="DB1688" s="237"/>
      <c r="DC1688" s="237"/>
      <c r="DD1688" s="237"/>
      <c r="DE1688" s="237"/>
      <c r="DF1688" s="237"/>
      <c r="DG1688" s="237"/>
      <c r="DH1688" s="237"/>
      <c r="DI1688" s="237"/>
      <c r="DJ1688" s="237"/>
      <c r="DK1688" s="237"/>
      <c r="DL1688" s="237"/>
      <c r="DM1688" s="237"/>
      <c r="DN1688" s="237"/>
      <c r="DO1688" s="237"/>
      <c r="DP1688" s="237"/>
      <c r="DQ1688" s="237"/>
      <c r="DR1688" s="237"/>
      <c r="DS1688" s="237"/>
      <c r="DT1688" s="237"/>
      <c r="DU1688" s="237"/>
      <c r="DV1688" s="237"/>
      <c r="DW1688" s="237"/>
      <c r="DX1688" s="237"/>
      <c r="DY1688" s="237"/>
      <c r="DZ1688" s="237"/>
      <c r="EA1688" s="237"/>
      <c r="EB1688" s="237"/>
      <c r="EC1688" s="237"/>
      <c r="ED1688" s="237"/>
      <c r="EE1688" s="237"/>
      <c r="EF1688" s="237"/>
      <c r="EG1688" s="237"/>
      <c r="EH1688" s="237"/>
      <c r="EI1688" s="237"/>
      <c r="EJ1688" s="237"/>
      <c r="EK1688" s="237"/>
      <c r="EL1688" s="237"/>
      <c r="EM1688" s="237"/>
      <c r="EN1688" s="237"/>
      <c r="EO1688" s="237"/>
      <c r="EP1688" s="237"/>
      <c r="EQ1688" s="237"/>
      <c r="ER1688" s="237"/>
      <c r="ES1688" s="237"/>
      <c r="ET1688" s="237"/>
      <c r="EU1688" s="237"/>
      <c r="EV1688" s="237"/>
      <c r="EW1688" s="237"/>
      <c r="EX1688" s="237"/>
      <c r="EY1688" s="237"/>
      <c r="EZ1688" s="237"/>
      <c r="FA1688" s="237"/>
      <c r="FB1688" s="237"/>
      <c r="FC1688" s="237"/>
      <c r="FD1688" s="237"/>
      <c r="FE1688" s="237"/>
      <c r="FF1688" s="237"/>
      <c r="FG1688" s="237"/>
      <c r="FH1688" s="237"/>
      <c r="FI1688" s="237"/>
      <c r="FJ1688" s="237"/>
      <c r="FK1688" s="237"/>
      <c r="FL1688" s="237"/>
      <c r="FM1688" s="237"/>
      <c r="FN1688" s="237"/>
      <c r="FO1688" s="237"/>
      <c r="FP1688" s="237"/>
      <c r="FQ1688" s="237"/>
      <c r="FR1688" s="237"/>
      <c r="FS1688" s="237"/>
      <c r="FT1688" s="237"/>
      <c r="FU1688" s="237"/>
      <c r="FV1688" s="237"/>
      <c r="FW1688" s="237"/>
      <c r="FX1688" s="237"/>
      <c r="FY1688" s="237"/>
      <c r="FZ1688" s="237"/>
      <c r="GA1688" s="237"/>
      <c r="GB1688" s="237"/>
      <c r="GC1688" s="237"/>
      <c r="GD1688" s="237"/>
      <c r="GE1688" s="237"/>
      <c r="GF1688" s="237"/>
      <c r="GG1688" s="237"/>
      <c r="GH1688" s="237"/>
      <c r="GI1688" s="237"/>
      <c r="GJ1688" s="237"/>
      <c r="GK1688" s="237"/>
      <c r="GL1688" s="237"/>
      <c r="GM1688" s="237"/>
      <c r="GN1688" s="237"/>
      <c r="GO1688" s="237"/>
      <c r="GP1688" s="237"/>
      <c r="GQ1688" s="237"/>
    </row>
    <row r="1689" spans="1:199" s="81" customFormat="1" ht="15" hidden="1">
      <c r="A1689" s="176" t="s">
        <v>3564</v>
      </c>
      <c r="B1689" s="241" t="s">
        <v>6851</v>
      </c>
      <c r="C1689" s="242">
        <v>0</v>
      </c>
      <c r="D1689" s="242">
        <v>0</v>
      </c>
      <c r="E1689" s="242">
        <v>0</v>
      </c>
      <c r="F1689" s="242">
        <v>0</v>
      </c>
      <c r="G1689" s="242">
        <v>0</v>
      </c>
      <c r="H1689" s="242">
        <v>0</v>
      </c>
      <c r="I1689" s="242">
        <v>0</v>
      </c>
      <c r="J1689" s="242">
        <v>0</v>
      </c>
      <c r="K1689" s="242">
        <v>0</v>
      </c>
      <c r="L1689" s="242">
        <v>0</v>
      </c>
      <c r="M1689" s="242">
        <v>0</v>
      </c>
      <c r="N1689" s="242">
        <v>0</v>
      </c>
      <c r="O1689" s="242">
        <v>0</v>
      </c>
      <c r="P1689" s="28"/>
      <c r="Q1689" s="242">
        <f>SUM(D1689:O1689)</f>
        <v>0</v>
      </c>
      <c r="R1689" s="242">
        <f>IF($R$19&lt;1,0,Q1689/$R$19)</f>
        <v>0</v>
      </c>
      <c r="S1689" s="243"/>
      <c r="T1689" s="351">
        <f>IF(Q1689=0,0,1)+IF(C1689=0,0,1)+IF(D1689=0,0,1)+IF(E1689=0,0,1)+IF(F1689=0,0,1)+IF(G1689=0,0,1)+IF(H1689=0,0,1)+IF(I1689=0,0,1)+IF(J1689=0,0,1)+IF(K1689=0,0,1)+IF(L1689=0,0,1)+IF(M1689=0,0,1)+IF(N1689=0,0,1)+IF(O1689=0,0,1)</f>
        <v>0</v>
      </c>
      <c r="U1689" s="237"/>
      <c r="V1689" s="237"/>
      <c r="W1689" s="237"/>
      <c r="X1689" s="237"/>
      <c r="Y1689" s="237"/>
      <c r="Z1689" s="237"/>
      <c r="AA1689" s="237"/>
      <c r="AB1689" s="237"/>
      <c r="AC1689" s="237"/>
      <c r="AD1689" s="237"/>
      <c r="AE1689" s="237"/>
      <c r="AF1689" s="237"/>
      <c r="AG1689" s="237"/>
      <c r="AH1689" s="237"/>
      <c r="AI1689" s="237"/>
      <c r="AJ1689" s="237"/>
      <c r="AK1689" s="237"/>
      <c r="AL1689" s="237"/>
      <c r="AM1689" s="237"/>
      <c r="AN1689" s="237"/>
      <c r="AO1689" s="237"/>
      <c r="AP1689" s="237"/>
      <c r="AQ1689" s="237"/>
      <c r="AR1689" s="237"/>
      <c r="AS1689" s="237"/>
      <c r="AT1689" s="237"/>
      <c r="AU1689" s="237"/>
      <c r="AV1689" s="237"/>
      <c r="AW1689" s="237"/>
      <c r="AX1689" s="237"/>
      <c r="AY1689" s="237"/>
      <c r="AZ1689" s="237"/>
      <c r="BA1689" s="237"/>
      <c r="BB1689" s="237"/>
      <c r="BC1689" s="237"/>
      <c r="BD1689" s="237"/>
      <c r="BE1689" s="237"/>
      <c r="BF1689" s="237"/>
      <c r="BG1689" s="237"/>
      <c r="BH1689" s="237"/>
      <c r="BI1689" s="237"/>
      <c r="BJ1689" s="237"/>
      <c r="BK1689" s="237"/>
      <c r="BL1689" s="237"/>
      <c r="BM1689" s="237"/>
      <c r="BN1689" s="237"/>
      <c r="BO1689" s="237"/>
      <c r="BP1689" s="237"/>
      <c r="BQ1689" s="237"/>
      <c r="BR1689" s="237"/>
      <c r="BS1689" s="237"/>
      <c r="BT1689" s="237"/>
      <c r="BU1689" s="237"/>
      <c r="BV1689" s="237"/>
      <c r="BW1689" s="237"/>
      <c r="BX1689" s="237"/>
      <c r="BY1689" s="237"/>
      <c r="BZ1689" s="237"/>
      <c r="CA1689" s="237"/>
      <c r="CB1689" s="237"/>
      <c r="CC1689" s="237"/>
      <c r="CD1689" s="237"/>
      <c r="CE1689" s="237"/>
      <c r="CF1689" s="237"/>
      <c r="CG1689" s="237"/>
      <c r="CH1689" s="237"/>
      <c r="CI1689" s="237"/>
      <c r="CJ1689" s="237"/>
      <c r="CK1689" s="237"/>
      <c r="CL1689" s="237"/>
      <c r="CM1689" s="237"/>
      <c r="CN1689" s="237"/>
      <c r="CO1689" s="237"/>
      <c r="CP1689" s="237"/>
      <c r="CQ1689" s="237"/>
      <c r="CR1689" s="237"/>
      <c r="CS1689" s="237"/>
      <c r="CT1689" s="237"/>
      <c r="CU1689" s="237"/>
      <c r="CV1689" s="237"/>
      <c r="CW1689" s="237"/>
      <c r="CX1689" s="237"/>
      <c r="CY1689" s="237"/>
      <c r="CZ1689" s="237"/>
      <c r="DA1689" s="237"/>
      <c r="DB1689" s="237"/>
      <c r="DC1689" s="237"/>
      <c r="DD1689" s="237"/>
      <c r="DE1689" s="237"/>
      <c r="DF1689" s="237"/>
      <c r="DG1689" s="237"/>
      <c r="DH1689" s="237"/>
      <c r="DI1689" s="237"/>
      <c r="DJ1689" s="237"/>
      <c r="DK1689" s="237"/>
      <c r="DL1689" s="237"/>
      <c r="DM1689" s="237"/>
      <c r="DN1689" s="237"/>
      <c r="DO1689" s="237"/>
      <c r="DP1689" s="237"/>
      <c r="DQ1689" s="237"/>
      <c r="DR1689" s="237"/>
      <c r="DS1689" s="237"/>
      <c r="DT1689" s="237"/>
      <c r="DU1689" s="237"/>
      <c r="DV1689" s="237"/>
      <c r="DW1689" s="237"/>
      <c r="DX1689" s="237"/>
      <c r="DY1689" s="237"/>
      <c r="DZ1689" s="237"/>
      <c r="EA1689" s="237"/>
      <c r="EB1689" s="237"/>
      <c r="EC1689" s="237"/>
      <c r="ED1689" s="237"/>
      <c r="EE1689" s="237"/>
      <c r="EF1689" s="237"/>
      <c r="EG1689" s="237"/>
      <c r="EH1689" s="237"/>
      <c r="EI1689" s="237"/>
      <c r="EJ1689" s="237"/>
      <c r="EK1689" s="237"/>
      <c r="EL1689" s="237"/>
      <c r="EM1689" s="237"/>
      <c r="EN1689" s="237"/>
      <c r="EO1689" s="237"/>
      <c r="EP1689" s="237"/>
      <c r="EQ1689" s="237"/>
      <c r="ER1689" s="237"/>
      <c r="ES1689" s="237"/>
      <c r="ET1689" s="237"/>
      <c r="EU1689" s="237"/>
      <c r="EV1689" s="237"/>
      <c r="EW1689" s="237"/>
      <c r="EX1689" s="237"/>
      <c r="EY1689" s="237"/>
      <c r="EZ1689" s="237"/>
      <c r="FA1689" s="237"/>
      <c r="FB1689" s="237"/>
      <c r="FC1689" s="237"/>
      <c r="FD1689" s="237"/>
      <c r="FE1689" s="237"/>
      <c r="FF1689" s="237"/>
      <c r="FG1689" s="237"/>
      <c r="FH1689" s="237"/>
      <c r="FI1689" s="237"/>
      <c r="FJ1689" s="237"/>
      <c r="FK1689" s="237"/>
      <c r="FL1689" s="237"/>
      <c r="FM1689" s="237"/>
      <c r="FN1689" s="237"/>
      <c r="FO1689" s="237"/>
      <c r="FP1689" s="237"/>
      <c r="FQ1689" s="237"/>
      <c r="FR1689" s="237"/>
      <c r="FS1689" s="237"/>
      <c r="FT1689" s="237"/>
      <c r="FU1689" s="237"/>
      <c r="FV1689" s="237"/>
      <c r="FW1689" s="237"/>
      <c r="FX1689" s="237"/>
      <c r="FY1689" s="237"/>
      <c r="FZ1689" s="237"/>
      <c r="GA1689" s="237"/>
      <c r="GB1689" s="237"/>
      <c r="GC1689" s="237"/>
      <c r="GD1689" s="237"/>
      <c r="GE1689" s="237"/>
      <c r="GF1689" s="237"/>
      <c r="GG1689" s="237"/>
      <c r="GH1689" s="237"/>
      <c r="GI1689" s="237"/>
      <c r="GJ1689" s="237"/>
      <c r="GK1689" s="237"/>
      <c r="GL1689" s="237"/>
      <c r="GM1689" s="237"/>
      <c r="GN1689" s="237"/>
      <c r="GO1689" s="237"/>
      <c r="GP1689" s="237"/>
      <c r="GQ1689" s="237"/>
    </row>
    <row r="1690" spans="1:199" s="81" customFormat="1" ht="15" hidden="1">
      <c r="A1690" s="176" t="s">
        <v>3565</v>
      </c>
      <c r="B1690" s="241" t="s">
        <v>6852</v>
      </c>
      <c r="C1690" s="242">
        <v>0</v>
      </c>
      <c r="D1690" s="242">
        <v>0</v>
      </c>
      <c r="E1690" s="242">
        <v>0</v>
      </c>
      <c r="F1690" s="242">
        <v>0</v>
      </c>
      <c r="G1690" s="242">
        <v>0</v>
      </c>
      <c r="H1690" s="242">
        <v>0</v>
      </c>
      <c r="I1690" s="242">
        <v>0</v>
      </c>
      <c r="J1690" s="242">
        <v>0</v>
      </c>
      <c r="K1690" s="242">
        <v>0</v>
      </c>
      <c r="L1690" s="242">
        <v>0</v>
      </c>
      <c r="M1690" s="242">
        <v>0</v>
      </c>
      <c r="N1690" s="242">
        <v>0</v>
      </c>
      <c r="O1690" s="242">
        <v>0</v>
      </c>
      <c r="P1690" s="28"/>
      <c r="Q1690" s="242">
        <f>SUM(D1690:O1690)</f>
        <v>0</v>
      </c>
      <c r="R1690" s="242">
        <f>IF($R$19&lt;1,0,Q1690/$R$19)</f>
        <v>0</v>
      </c>
      <c r="S1690" s="243"/>
      <c r="T1690" s="351">
        <f>IF(Q1690=0,0,1)+IF(C1690=0,0,1)+IF(D1690=0,0,1)+IF(E1690=0,0,1)+IF(F1690=0,0,1)+IF(G1690=0,0,1)+IF(H1690=0,0,1)+IF(I1690=0,0,1)+IF(J1690=0,0,1)+IF(K1690=0,0,1)+IF(L1690=0,0,1)+IF(M1690=0,0,1)+IF(N1690=0,0,1)+IF(O1690=0,0,1)</f>
        <v>0</v>
      </c>
      <c r="U1690" s="237"/>
      <c r="V1690" s="237"/>
      <c r="W1690" s="237"/>
      <c r="X1690" s="237"/>
      <c r="Y1690" s="237"/>
      <c r="Z1690" s="237"/>
      <c r="AA1690" s="237"/>
      <c r="AB1690" s="237"/>
      <c r="AC1690" s="237"/>
      <c r="AD1690" s="237"/>
      <c r="AE1690" s="237"/>
      <c r="AF1690" s="237"/>
      <c r="AG1690" s="237"/>
      <c r="AH1690" s="237"/>
      <c r="AI1690" s="237"/>
      <c r="AJ1690" s="237"/>
      <c r="AK1690" s="237"/>
      <c r="AL1690" s="237"/>
      <c r="AM1690" s="237"/>
      <c r="AN1690" s="237"/>
      <c r="AO1690" s="237"/>
      <c r="AP1690" s="237"/>
      <c r="AQ1690" s="237"/>
      <c r="AR1690" s="237"/>
      <c r="AS1690" s="237"/>
      <c r="AT1690" s="237"/>
      <c r="AU1690" s="237"/>
      <c r="AV1690" s="237"/>
      <c r="AW1690" s="237"/>
      <c r="AX1690" s="237"/>
      <c r="AY1690" s="237"/>
      <c r="AZ1690" s="237"/>
      <c r="BA1690" s="237"/>
      <c r="BB1690" s="237"/>
      <c r="BC1690" s="237"/>
      <c r="BD1690" s="237"/>
      <c r="BE1690" s="237"/>
      <c r="BF1690" s="237"/>
      <c r="BG1690" s="237"/>
      <c r="BH1690" s="237"/>
      <c r="BI1690" s="237"/>
      <c r="BJ1690" s="237"/>
      <c r="BK1690" s="237"/>
      <c r="BL1690" s="237"/>
      <c r="BM1690" s="237"/>
      <c r="BN1690" s="237"/>
      <c r="BO1690" s="237"/>
      <c r="BP1690" s="237"/>
      <c r="BQ1690" s="237"/>
      <c r="BR1690" s="237"/>
      <c r="BS1690" s="237"/>
      <c r="BT1690" s="237"/>
      <c r="BU1690" s="237"/>
      <c r="BV1690" s="237"/>
      <c r="BW1690" s="237"/>
      <c r="BX1690" s="237"/>
      <c r="BY1690" s="237"/>
      <c r="BZ1690" s="237"/>
      <c r="CA1690" s="237"/>
      <c r="CB1690" s="237"/>
      <c r="CC1690" s="237"/>
      <c r="CD1690" s="237"/>
      <c r="CE1690" s="237"/>
      <c r="CF1690" s="237"/>
      <c r="CG1690" s="237"/>
      <c r="CH1690" s="237"/>
      <c r="CI1690" s="237"/>
      <c r="CJ1690" s="237"/>
      <c r="CK1690" s="237"/>
      <c r="CL1690" s="237"/>
      <c r="CM1690" s="237"/>
      <c r="CN1690" s="237"/>
      <c r="CO1690" s="237"/>
      <c r="CP1690" s="237"/>
      <c r="CQ1690" s="237"/>
      <c r="CR1690" s="237"/>
      <c r="CS1690" s="237"/>
      <c r="CT1690" s="237"/>
      <c r="CU1690" s="237"/>
      <c r="CV1690" s="237"/>
      <c r="CW1690" s="237"/>
      <c r="CX1690" s="237"/>
      <c r="CY1690" s="237"/>
      <c r="CZ1690" s="237"/>
      <c r="DA1690" s="237"/>
      <c r="DB1690" s="237"/>
      <c r="DC1690" s="237"/>
      <c r="DD1690" s="237"/>
      <c r="DE1690" s="237"/>
      <c r="DF1690" s="237"/>
      <c r="DG1690" s="237"/>
      <c r="DH1690" s="237"/>
      <c r="DI1690" s="237"/>
      <c r="DJ1690" s="237"/>
      <c r="DK1690" s="237"/>
      <c r="DL1690" s="237"/>
      <c r="DM1690" s="237"/>
      <c r="DN1690" s="237"/>
      <c r="DO1690" s="237"/>
      <c r="DP1690" s="237"/>
      <c r="DQ1690" s="237"/>
      <c r="DR1690" s="237"/>
      <c r="DS1690" s="237"/>
      <c r="DT1690" s="237"/>
      <c r="DU1690" s="237"/>
      <c r="DV1690" s="237"/>
      <c r="DW1690" s="237"/>
      <c r="DX1690" s="237"/>
      <c r="DY1690" s="237"/>
      <c r="DZ1690" s="237"/>
      <c r="EA1690" s="237"/>
      <c r="EB1690" s="237"/>
      <c r="EC1690" s="237"/>
      <c r="ED1690" s="237"/>
      <c r="EE1690" s="237"/>
      <c r="EF1690" s="237"/>
      <c r="EG1690" s="237"/>
      <c r="EH1690" s="237"/>
      <c r="EI1690" s="237"/>
      <c r="EJ1690" s="237"/>
      <c r="EK1690" s="237"/>
      <c r="EL1690" s="237"/>
      <c r="EM1690" s="237"/>
      <c r="EN1690" s="237"/>
      <c r="EO1690" s="237"/>
      <c r="EP1690" s="237"/>
      <c r="EQ1690" s="237"/>
      <c r="ER1690" s="237"/>
      <c r="ES1690" s="237"/>
      <c r="ET1690" s="237"/>
      <c r="EU1690" s="237"/>
      <c r="EV1690" s="237"/>
      <c r="EW1690" s="237"/>
      <c r="EX1690" s="237"/>
      <c r="EY1690" s="237"/>
      <c r="EZ1690" s="237"/>
      <c r="FA1690" s="237"/>
      <c r="FB1690" s="237"/>
      <c r="FC1690" s="237"/>
      <c r="FD1690" s="237"/>
      <c r="FE1690" s="237"/>
      <c r="FF1690" s="237"/>
      <c r="FG1690" s="237"/>
      <c r="FH1690" s="237"/>
      <c r="FI1690" s="237"/>
      <c r="FJ1690" s="237"/>
      <c r="FK1690" s="237"/>
      <c r="FL1690" s="237"/>
      <c r="FM1690" s="237"/>
      <c r="FN1690" s="237"/>
      <c r="FO1690" s="237"/>
      <c r="FP1690" s="237"/>
      <c r="FQ1690" s="237"/>
      <c r="FR1690" s="237"/>
      <c r="FS1690" s="237"/>
      <c r="FT1690" s="237"/>
      <c r="FU1690" s="237"/>
      <c r="FV1690" s="237"/>
      <c r="FW1690" s="237"/>
      <c r="FX1690" s="237"/>
      <c r="FY1690" s="237"/>
      <c r="FZ1690" s="237"/>
      <c r="GA1690" s="237"/>
      <c r="GB1690" s="237"/>
      <c r="GC1690" s="237"/>
      <c r="GD1690" s="237"/>
      <c r="GE1690" s="237"/>
      <c r="GF1690" s="237"/>
      <c r="GG1690" s="237"/>
      <c r="GH1690" s="237"/>
      <c r="GI1690" s="237"/>
      <c r="GJ1690" s="237"/>
      <c r="GK1690" s="237"/>
      <c r="GL1690" s="237"/>
      <c r="GM1690" s="237"/>
      <c r="GN1690" s="237"/>
      <c r="GO1690" s="237"/>
      <c r="GP1690" s="237"/>
      <c r="GQ1690" s="237"/>
    </row>
    <row r="1691" spans="1:199" s="81" customFormat="1" ht="15" hidden="1">
      <c r="A1691" s="176" t="s">
        <v>3566</v>
      </c>
      <c r="B1691" s="241" t="s">
        <v>6853</v>
      </c>
      <c r="C1691" s="242">
        <v>0</v>
      </c>
      <c r="D1691" s="242">
        <v>0</v>
      </c>
      <c r="E1691" s="242">
        <v>0</v>
      </c>
      <c r="F1691" s="242">
        <v>0</v>
      </c>
      <c r="G1691" s="242">
        <v>0</v>
      </c>
      <c r="H1691" s="242">
        <v>0</v>
      </c>
      <c r="I1691" s="242">
        <v>0</v>
      </c>
      <c r="J1691" s="242">
        <v>0</v>
      </c>
      <c r="K1691" s="242">
        <v>0</v>
      </c>
      <c r="L1691" s="242">
        <v>0</v>
      </c>
      <c r="M1691" s="242">
        <v>0</v>
      </c>
      <c r="N1691" s="242">
        <v>0</v>
      </c>
      <c r="O1691" s="242">
        <v>0</v>
      </c>
      <c r="P1691" s="28"/>
      <c r="Q1691" s="242">
        <f>SUM(D1691:O1691)</f>
        <v>0</v>
      </c>
      <c r="R1691" s="242">
        <f>IF($R$19&lt;1,0,Q1691/$R$19)</f>
        <v>0</v>
      </c>
      <c r="S1691" s="243"/>
      <c r="T1691" s="351">
        <f>IF(Q1691=0,0,1)+IF(C1691=0,0,1)+IF(D1691=0,0,1)+IF(E1691=0,0,1)+IF(F1691=0,0,1)+IF(G1691=0,0,1)+IF(H1691=0,0,1)+IF(I1691=0,0,1)+IF(J1691=0,0,1)+IF(K1691=0,0,1)+IF(L1691=0,0,1)+IF(M1691=0,0,1)+IF(N1691=0,0,1)+IF(O1691=0,0,1)</f>
        <v>0</v>
      </c>
      <c r="U1691" s="237"/>
      <c r="V1691" s="237"/>
      <c r="W1691" s="237"/>
      <c r="X1691" s="237"/>
      <c r="Y1691" s="237"/>
      <c r="Z1691" s="237"/>
      <c r="AA1691" s="237"/>
      <c r="AB1691" s="237"/>
      <c r="AC1691" s="237"/>
      <c r="AD1691" s="237"/>
      <c r="AE1691" s="237"/>
      <c r="AF1691" s="237"/>
      <c r="AG1691" s="237"/>
      <c r="AH1691" s="237"/>
      <c r="AI1691" s="237"/>
      <c r="AJ1691" s="237"/>
      <c r="AK1691" s="237"/>
      <c r="AL1691" s="237"/>
      <c r="AM1691" s="237"/>
      <c r="AN1691" s="237"/>
      <c r="AO1691" s="237"/>
      <c r="AP1691" s="237"/>
      <c r="AQ1691" s="237"/>
      <c r="AR1691" s="237"/>
      <c r="AS1691" s="237"/>
      <c r="AT1691" s="237"/>
      <c r="AU1691" s="237"/>
      <c r="AV1691" s="237"/>
      <c r="AW1691" s="237"/>
      <c r="AX1691" s="237"/>
      <c r="AY1691" s="237"/>
      <c r="AZ1691" s="237"/>
      <c r="BA1691" s="237"/>
      <c r="BB1691" s="237"/>
      <c r="BC1691" s="237"/>
      <c r="BD1691" s="237"/>
      <c r="BE1691" s="237"/>
      <c r="BF1691" s="237"/>
      <c r="BG1691" s="237"/>
      <c r="BH1691" s="237"/>
      <c r="BI1691" s="237"/>
      <c r="BJ1691" s="237"/>
      <c r="BK1691" s="237"/>
      <c r="BL1691" s="237"/>
      <c r="BM1691" s="237"/>
      <c r="BN1691" s="237"/>
      <c r="BO1691" s="237"/>
      <c r="BP1691" s="237"/>
      <c r="BQ1691" s="237"/>
      <c r="BR1691" s="237"/>
      <c r="BS1691" s="237"/>
      <c r="BT1691" s="237"/>
      <c r="BU1691" s="237"/>
      <c r="BV1691" s="237"/>
      <c r="BW1691" s="237"/>
      <c r="BX1691" s="237"/>
      <c r="BY1691" s="237"/>
      <c r="BZ1691" s="237"/>
      <c r="CA1691" s="237"/>
      <c r="CB1691" s="237"/>
      <c r="CC1691" s="237"/>
      <c r="CD1691" s="237"/>
      <c r="CE1691" s="237"/>
      <c r="CF1691" s="237"/>
      <c r="CG1691" s="237"/>
      <c r="CH1691" s="237"/>
      <c r="CI1691" s="237"/>
      <c r="CJ1691" s="237"/>
      <c r="CK1691" s="237"/>
      <c r="CL1691" s="237"/>
      <c r="CM1691" s="237"/>
      <c r="CN1691" s="237"/>
      <c r="CO1691" s="237"/>
      <c r="CP1691" s="237"/>
      <c r="CQ1691" s="237"/>
      <c r="CR1691" s="237"/>
      <c r="CS1691" s="237"/>
      <c r="CT1691" s="237"/>
      <c r="CU1691" s="237"/>
      <c r="CV1691" s="237"/>
      <c r="CW1691" s="237"/>
      <c r="CX1691" s="237"/>
      <c r="CY1691" s="237"/>
      <c r="CZ1691" s="237"/>
      <c r="DA1691" s="237"/>
      <c r="DB1691" s="237"/>
      <c r="DC1691" s="237"/>
      <c r="DD1691" s="237"/>
      <c r="DE1691" s="237"/>
      <c r="DF1691" s="237"/>
      <c r="DG1691" s="237"/>
      <c r="DH1691" s="237"/>
      <c r="DI1691" s="237"/>
      <c r="DJ1691" s="237"/>
      <c r="DK1691" s="237"/>
      <c r="DL1691" s="237"/>
      <c r="DM1691" s="237"/>
      <c r="DN1691" s="237"/>
      <c r="DO1691" s="237"/>
      <c r="DP1691" s="237"/>
      <c r="DQ1691" s="237"/>
      <c r="DR1691" s="237"/>
      <c r="DS1691" s="237"/>
      <c r="DT1691" s="237"/>
      <c r="DU1691" s="237"/>
      <c r="DV1691" s="237"/>
      <c r="DW1691" s="237"/>
      <c r="DX1691" s="237"/>
      <c r="DY1691" s="237"/>
      <c r="DZ1691" s="237"/>
      <c r="EA1691" s="237"/>
      <c r="EB1691" s="237"/>
      <c r="EC1691" s="237"/>
      <c r="ED1691" s="237"/>
      <c r="EE1691" s="237"/>
      <c r="EF1691" s="237"/>
      <c r="EG1691" s="237"/>
      <c r="EH1691" s="237"/>
      <c r="EI1691" s="237"/>
      <c r="EJ1691" s="237"/>
      <c r="EK1691" s="237"/>
      <c r="EL1691" s="237"/>
      <c r="EM1691" s="237"/>
      <c r="EN1691" s="237"/>
      <c r="EO1691" s="237"/>
      <c r="EP1691" s="237"/>
      <c r="EQ1691" s="237"/>
      <c r="ER1691" s="237"/>
      <c r="ES1691" s="237"/>
      <c r="ET1691" s="237"/>
      <c r="EU1691" s="237"/>
      <c r="EV1691" s="237"/>
      <c r="EW1691" s="237"/>
      <c r="EX1691" s="237"/>
      <c r="EY1691" s="237"/>
      <c r="EZ1691" s="237"/>
      <c r="FA1691" s="237"/>
      <c r="FB1691" s="237"/>
      <c r="FC1691" s="237"/>
      <c r="FD1691" s="237"/>
      <c r="FE1691" s="237"/>
      <c r="FF1691" s="237"/>
      <c r="FG1691" s="237"/>
      <c r="FH1691" s="237"/>
      <c r="FI1691" s="237"/>
      <c r="FJ1691" s="237"/>
      <c r="FK1691" s="237"/>
      <c r="FL1691" s="237"/>
      <c r="FM1691" s="237"/>
      <c r="FN1691" s="237"/>
      <c r="FO1691" s="237"/>
      <c r="FP1691" s="237"/>
      <c r="FQ1691" s="237"/>
      <c r="FR1691" s="237"/>
      <c r="FS1691" s="237"/>
      <c r="FT1691" s="237"/>
      <c r="FU1691" s="237"/>
      <c r="FV1691" s="237"/>
      <c r="FW1691" s="237"/>
      <c r="FX1691" s="237"/>
      <c r="FY1691" s="237"/>
      <c r="FZ1691" s="237"/>
      <c r="GA1691" s="237"/>
      <c r="GB1691" s="237"/>
      <c r="GC1691" s="237"/>
      <c r="GD1691" s="237"/>
      <c r="GE1691" s="237"/>
      <c r="GF1691" s="237"/>
      <c r="GG1691" s="237"/>
      <c r="GH1691" s="237"/>
      <c r="GI1691" s="237"/>
      <c r="GJ1691" s="237"/>
      <c r="GK1691" s="237"/>
      <c r="GL1691" s="237"/>
      <c r="GM1691" s="237"/>
      <c r="GN1691" s="237"/>
      <c r="GO1691" s="237"/>
      <c r="GP1691" s="237"/>
      <c r="GQ1691" s="237"/>
    </row>
    <row r="1692" spans="1:199" s="81" customFormat="1" ht="15" hidden="1">
      <c r="A1692" s="176" t="s">
        <v>3567</v>
      </c>
      <c r="B1692" s="241" t="s">
        <v>6854</v>
      </c>
      <c r="C1692" s="242">
        <v>0</v>
      </c>
      <c r="D1692" s="242">
        <v>0</v>
      </c>
      <c r="E1692" s="242">
        <v>0</v>
      </c>
      <c r="F1692" s="242">
        <v>0</v>
      </c>
      <c r="G1692" s="242">
        <v>0</v>
      </c>
      <c r="H1692" s="242">
        <v>0</v>
      </c>
      <c r="I1692" s="242">
        <v>0</v>
      </c>
      <c r="J1692" s="242">
        <v>0</v>
      </c>
      <c r="K1692" s="242">
        <v>0</v>
      </c>
      <c r="L1692" s="242">
        <v>0</v>
      </c>
      <c r="M1692" s="242">
        <v>0</v>
      </c>
      <c r="N1692" s="242">
        <v>0</v>
      </c>
      <c r="O1692" s="242">
        <v>0</v>
      </c>
      <c r="P1692" s="28"/>
      <c r="Q1692" s="242">
        <f>SUM(D1692:O1692)</f>
        <v>0</v>
      </c>
      <c r="R1692" s="242">
        <f>IF($R$19&lt;1,0,Q1692/$R$19)</f>
        <v>0</v>
      </c>
      <c r="S1692" s="243"/>
      <c r="T1692" s="351">
        <f>IF(Q1692=0,0,1)+IF(C1692=0,0,1)+IF(D1692=0,0,1)+IF(E1692=0,0,1)+IF(F1692=0,0,1)+IF(G1692=0,0,1)+IF(H1692=0,0,1)+IF(I1692=0,0,1)+IF(J1692=0,0,1)+IF(K1692=0,0,1)+IF(L1692=0,0,1)+IF(M1692=0,0,1)+IF(N1692=0,0,1)+IF(O1692=0,0,1)</f>
        <v>0</v>
      </c>
      <c r="U1692" s="237"/>
      <c r="V1692" s="237"/>
      <c r="W1692" s="237"/>
      <c r="X1692" s="237"/>
      <c r="Y1692" s="237"/>
      <c r="Z1692" s="237"/>
      <c r="AA1692" s="237"/>
      <c r="AB1692" s="237"/>
      <c r="AC1692" s="237"/>
      <c r="AD1692" s="237"/>
      <c r="AE1692" s="237"/>
      <c r="AF1692" s="237"/>
      <c r="AG1692" s="237"/>
      <c r="AH1692" s="237"/>
      <c r="AI1692" s="237"/>
      <c r="AJ1692" s="237"/>
      <c r="AK1692" s="237"/>
      <c r="AL1692" s="237"/>
      <c r="AM1692" s="237"/>
      <c r="AN1692" s="237"/>
      <c r="AO1692" s="237"/>
      <c r="AP1692" s="237"/>
      <c r="AQ1692" s="237"/>
      <c r="AR1692" s="237"/>
      <c r="AS1692" s="237"/>
      <c r="AT1692" s="237"/>
      <c r="AU1692" s="237"/>
      <c r="AV1692" s="237"/>
      <c r="AW1692" s="237"/>
      <c r="AX1692" s="237"/>
      <c r="AY1692" s="237"/>
      <c r="AZ1692" s="237"/>
      <c r="BA1692" s="237"/>
      <c r="BB1692" s="237"/>
      <c r="BC1692" s="237"/>
      <c r="BD1692" s="237"/>
      <c r="BE1692" s="237"/>
      <c r="BF1692" s="237"/>
      <c r="BG1692" s="237"/>
      <c r="BH1692" s="237"/>
      <c r="BI1692" s="237"/>
      <c r="BJ1692" s="237"/>
      <c r="BK1692" s="237"/>
      <c r="BL1692" s="237"/>
      <c r="BM1692" s="237"/>
      <c r="BN1692" s="237"/>
      <c r="BO1692" s="237"/>
      <c r="BP1692" s="237"/>
      <c r="BQ1692" s="237"/>
      <c r="BR1692" s="237"/>
      <c r="BS1692" s="237"/>
      <c r="BT1692" s="237"/>
      <c r="BU1692" s="237"/>
      <c r="BV1692" s="237"/>
      <c r="BW1692" s="237"/>
      <c r="BX1692" s="237"/>
      <c r="BY1692" s="237"/>
      <c r="BZ1692" s="237"/>
      <c r="CA1692" s="237"/>
      <c r="CB1692" s="237"/>
      <c r="CC1692" s="237"/>
      <c r="CD1692" s="237"/>
      <c r="CE1692" s="237"/>
      <c r="CF1692" s="237"/>
      <c r="CG1692" s="237"/>
      <c r="CH1692" s="237"/>
      <c r="CI1692" s="237"/>
      <c r="CJ1692" s="237"/>
      <c r="CK1692" s="237"/>
      <c r="CL1692" s="237"/>
      <c r="CM1692" s="237"/>
      <c r="CN1692" s="237"/>
      <c r="CO1692" s="237"/>
      <c r="CP1692" s="237"/>
      <c r="CQ1692" s="237"/>
      <c r="CR1692" s="237"/>
      <c r="CS1692" s="237"/>
      <c r="CT1692" s="237"/>
      <c r="CU1692" s="237"/>
      <c r="CV1692" s="237"/>
      <c r="CW1692" s="237"/>
      <c r="CX1692" s="237"/>
      <c r="CY1692" s="237"/>
      <c r="CZ1692" s="237"/>
      <c r="DA1692" s="237"/>
      <c r="DB1692" s="237"/>
      <c r="DC1692" s="237"/>
      <c r="DD1692" s="237"/>
      <c r="DE1692" s="237"/>
      <c r="DF1692" s="237"/>
      <c r="DG1692" s="237"/>
      <c r="DH1692" s="237"/>
      <c r="DI1692" s="237"/>
      <c r="DJ1692" s="237"/>
      <c r="DK1692" s="237"/>
      <c r="DL1692" s="237"/>
      <c r="DM1692" s="237"/>
      <c r="DN1692" s="237"/>
      <c r="DO1692" s="237"/>
      <c r="DP1692" s="237"/>
      <c r="DQ1692" s="237"/>
      <c r="DR1692" s="237"/>
      <c r="DS1692" s="237"/>
      <c r="DT1692" s="237"/>
      <c r="DU1692" s="237"/>
      <c r="DV1692" s="237"/>
      <c r="DW1692" s="237"/>
      <c r="DX1692" s="237"/>
      <c r="DY1692" s="237"/>
      <c r="DZ1692" s="237"/>
      <c r="EA1692" s="237"/>
      <c r="EB1692" s="237"/>
      <c r="EC1692" s="237"/>
      <c r="ED1692" s="237"/>
      <c r="EE1692" s="237"/>
      <c r="EF1692" s="237"/>
      <c r="EG1692" s="237"/>
      <c r="EH1692" s="237"/>
      <c r="EI1692" s="237"/>
      <c r="EJ1692" s="237"/>
      <c r="EK1692" s="237"/>
      <c r="EL1692" s="237"/>
      <c r="EM1692" s="237"/>
      <c r="EN1692" s="237"/>
      <c r="EO1692" s="237"/>
      <c r="EP1692" s="237"/>
      <c r="EQ1692" s="237"/>
      <c r="ER1692" s="237"/>
      <c r="ES1692" s="237"/>
      <c r="ET1692" s="237"/>
      <c r="EU1692" s="237"/>
      <c r="EV1692" s="237"/>
      <c r="EW1692" s="237"/>
      <c r="EX1692" s="237"/>
      <c r="EY1692" s="237"/>
      <c r="EZ1692" s="237"/>
      <c r="FA1692" s="237"/>
      <c r="FB1692" s="237"/>
      <c r="FC1692" s="237"/>
      <c r="FD1692" s="237"/>
      <c r="FE1692" s="237"/>
      <c r="FF1692" s="237"/>
      <c r="FG1692" s="237"/>
      <c r="FH1692" s="237"/>
      <c r="FI1692" s="237"/>
      <c r="FJ1692" s="237"/>
      <c r="FK1692" s="237"/>
      <c r="FL1692" s="237"/>
      <c r="FM1692" s="237"/>
      <c r="FN1692" s="237"/>
      <c r="FO1692" s="237"/>
      <c r="FP1692" s="237"/>
      <c r="FQ1692" s="237"/>
      <c r="FR1692" s="237"/>
      <c r="FS1692" s="237"/>
      <c r="FT1692" s="237"/>
      <c r="FU1692" s="237"/>
      <c r="FV1692" s="237"/>
      <c r="FW1692" s="237"/>
      <c r="FX1692" s="237"/>
      <c r="FY1692" s="237"/>
      <c r="FZ1692" s="237"/>
      <c r="GA1692" s="237"/>
      <c r="GB1692" s="237"/>
      <c r="GC1692" s="237"/>
      <c r="GD1692" s="237"/>
      <c r="GE1692" s="237"/>
      <c r="GF1692" s="237"/>
      <c r="GG1692" s="237"/>
      <c r="GH1692" s="237"/>
      <c r="GI1692" s="237"/>
      <c r="GJ1692" s="237"/>
      <c r="GK1692" s="237"/>
      <c r="GL1692" s="237"/>
      <c r="GM1692" s="237"/>
      <c r="GN1692" s="237"/>
      <c r="GO1692" s="237"/>
      <c r="GP1692" s="237"/>
      <c r="GQ1692" s="237"/>
    </row>
    <row r="1693" spans="1:199" s="81" customFormat="1" ht="15" hidden="1">
      <c r="A1693" s="176" t="s">
        <v>3568</v>
      </c>
      <c r="B1693" s="241" t="s">
        <v>6855</v>
      </c>
      <c r="C1693" s="242">
        <v>0</v>
      </c>
      <c r="D1693" s="242">
        <v>0</v>
      </c>
      <c r="E1693" s="242">
        <v>0</v>
      </c>
      <c r="F1693" s="242">
        <v>0</v>
      </c>
      <c r="G1693" s="242">
        <v>0</v>
      </c>
      <c r="H1693" s="242">
        <v>0</v>
      </c>
      <c r="I1693" s="242">
        <v>0</v>
      </c>
      <c r="J1693" s="242">
        <v>0</v>
      </c>
      <c r="K1693" s="242">
        <v>0</v>
      </c>
      <c r="L1693" s="242">
        <v>0</v>
      </c>
      <c r="M1693" s="242">
        <v>0</v>
      </c>
      <c r="N1693" s="242">
        <v>0</v>
      </c>
      <c r="O1693" s="242">
        <v>0</v>
      </c>
      <c r="P1693" s="28"/>
      <c r="Q1693" s="242">
        <f>SUM(D1693:O1693)</f>
        <v>0</v>
      </c>
      <c r="R1693" s="242">
        <f>IF($R$19&lt;1,0,Q1693/$R$19)</f>
        <v>0</v>
      </c>
      <c r="S1693" s="243"/>
      <c r="T1693" s="351">
        <f>IF(Q1693=0,0,1)+IF(C1693=0,0,1)+IF(D1693=0,0,1)+IF(E1693=0,0,1)+IF(F1693=0,0,1)+IF(G1693=0,0,1)+IF(H1693=0,0,1)+IF(I1693=0,0,1)+IF(J1693=0,0,1)+IF(K1693=0,0,1)+IF(L1693=0,0,1)+IF(M1693=0,0,1)+IF(N1693=0,0,1)+IF(O1693=0,0,1)</f>
        <v>0</v>
      </c>
      <c r="U1693" s="237"/>
      <c r="V1693" s="237"/>
      <c r="W1693" s="237"/>
      <c r="X1693" s="237"/>
      <c r="Y1693" s="237"/>
      <c r="Z1693" s="237"/>
      <c r="AA1693" s="237"/>
      <c r="AB1693" s="237"/>
      <c r="AC1693" s="237"/>
      <c r="AD1693" s="237"/>
      <c r="AE1693" s="237"/>
      <c r="AF1693" s="237"/>
      <c r="AG1693" s="237"/>
      <c r="AH1693" s="237"/>
      <c r="AI1693" s="237"/>
      <c r="AJ1693" s="237"/>
      <c r="AK1693" s="237"/>
      <c r="AL1693" s="237"/>
      <c r="AM1693" s="237"/>
      <c r="AN1693" s="237"/>
      <c r="AO1693" s="237"/>
      <c r="AP1693" s="237"/>
      <c r="AQ1693" s="237"/>
      <c r="AR1693" s="237"/>
      <c r="AS1693" s="237"/>
      <c r="AT1693" s="237"/>
      <c r="AU1693" s="237"/>
      <c r="AV1693" s="237"/>
      <c r="AW1693" s="237"/>
      <c r="AX1693" s="237"/>
      <c r="AY1693" s="237"/>
      <c r="AZ1693" s="237"/>
      <c r="BA1693" s="237"/>
      <c r="BB1693" s="237"/>
      <c r="BC1693" s="237"/>
      <c r="BD1693" s="237"/>
      <c r="BE1693" s="237"/>
      <c r="BF1693" s="237"/>
      <c r="BG1693" s="237"/>
      <c r="BH1693" s="237"/>
      <c r="BI1693" s="237"/>
      <c r="BJ1693" s="237"/>
      <c r="BK1693" s="237"/>
      <c r="BL1693" s="237"/>
      <c r="BM1693" s="237"/>
      <c r="BN1693" s="237"/>
      <c r="BO1693" s="237"/>
      <c r="BP1693" s="237"/>
      <c r="BQ1693" s="237"/>
      <c r="BR1693" s="237"/>
      <c r="BS1693" s="237"/>
      <c r="BT1693" s="237"/>
      <c r="BU1693" s="237"/>
      <c r="BV1693" s="237"/>
      <c r="BW1693" s="237"/>
      <c r="BX1693" s="237"/>
      <c r="BY1693" s="237"/>
      <c r="BZ1693" s="237"/>
      <c r="CA1693" s="237"/>
      <c r="CB1693" s="237"/>
      <c r="CC1693" s="237"/>
      <c r="CD1693" s="237"/>
      <c r="CE1693" s="237"/>
      <c r="CF1693" s="237"/>
      <c r="CG1693" s="237"/>
      <c r="CH1693" s="237"/>
      <c r="CI1693" s="237"/>
      <c r="CJ1693" s="237"/>
      <c r="CK1693" s="237"/>
      <c r="CL1693" s="237"/>
      <c r="CM1693" s="237"/>
      <c r="CN1693" s="237"/>
      <c r="CO1693" s="237"/>
      <c r="CP1693" s="237"/>
      <c r="CQ1693" s="237"/>
      <c r="CR1693" s="237"/>
      <c r="CS1693" s="237"/>
      <c r="CT1693" s="237"/>
      <c r="CU1693" s="237"/>
      <c r="CV1693" s="237"/>
      <c r="CW1693" s="237"/>
      <c r="CX1693" s="237"/>
      <c r="CY1693" s="237"/>
      <c r="CZ1693" s="237"/>
      <c r="DA1693" s="237"/>
      <c r="DB1693" s="237"/>
      <c r="DC1693" s="237"/>
      <c r="DD1693" s="237"/>
      <c r="DE1693" s="237"/>
      <c r="DF1693" s="237"/>
      <c r="DG1693" s="237"/>
      <c r="DH1693" s="237"/>
      <c r="DI1693" s="237"/>
      <c r="DJ1693" s="237"/>
      <c r="DK1693" s="237"/>
      <c r="DL1693" s="237"/>
      <c r="DM1693" s="237"/>
      <c r="DN1693" s="237"/>
      <c r="DO1693" s="237"/>
      <c r="DP1693" s="237"/>
      <c r="DQ1693" s="237"/>
      <c r="DR1693" s="237"/>
      <c r="DS1693" s="237"/>
      <c r="DT1693" s="237"/>
      <c r="DU1693" s="237"/>
      <c r="DV1693" s="237"/>
      <c r="DW1693" s="237"/>
      <c r="DX1693" s="237"/>
      <c r="DY1693" s="237"/>
      <c r="DZ1693" s="237"/>
      <c r="EA1693" s="237"/>
      <c r="EB1693" s="237"/>
      <c r="EC1693" s="237"/>
      <c r="ED1693" s="237"/>
      <c r="EE1693" s="237"/>
      <c r="EF1693" s="237"/>
      <c r="EG1693" s="237"/>
      <c r="EH1693" s="237"/>
      <c r="EI1693" s="237"/>
      <c r="EJ1693" s="237"/>
      <c r="EK1693" s="237"/>
      <c r="EL1693" s="237"/>
      <c r="EM1693" s="237"/>
      <c r="EN1693" s="237"/>
      <c r="EO1693" s="237"/>
      <c r="EP1693" s="237"/>
      <c r="EQ1693" s="237"/>
      <c r="ER1693" s="237"/>
      <c r="ES1693" s="237"/>
      <c r="ET1693" s="237"/>
      <c r="EU1693" s="237"/>
      <c r="EV1693" s="237"/>
      <c r="EW1693" s="237"/>
      <c r="EX1693" s="237"/>
      <c r="EY1693" s="237"/>
      <c r="EZ1693" s="237"/>
      <c r="FA1693" s="237"/>
      <c r="FB1693" s="237"/>
      <c r="FC1693" s="237"/>
      <c r="FD1693" s="237"/>
      <c r="FE1693" s="237"/>
      <c r="FF1693" s="237"/>
      <c r="FG1693" s="237"/>
      <c r="FH1693" s="237"/>
      <c r="FI1693" s="237"/>
      <c r="FJ1693" s="237"/>
      <c r="FK1693" s="237"/>
      <c r="FL1693" s="237"/>
      <c r="FM1693" s="237"/>
      <c r="FN1693" s="237"/>
      <c r="FO1693" s="237"/>
      <c r="FP1693" s="237"/>
      <c r="FQ1693" s="237"/>
      <c r="FR1693" s="237"/>
      <c r="FS1693" s="237"/>
      <c r="FT1693" s="237"/>
      <c r="FU1693" s="237"/>
      <c r="FV1693" s="237"/>
      <c r="FW1693" s="237"/>
      <c r="FX1693" s="237"/>
      <c r="FY1693" s="237"/>
      <c r="FZ1693" s="237"/>
      <c r="GA1693" s="237"/>
      <c r="GB1693" s="237"/>
      <c r="GC1693" s="237"/>
      <c r="GD1693" s="237"/>
      <c r="GE1693" s="237"/>
      <c r="GF1693" s="237"/>
      <c r="GG1693" s="237"/>
      <c r="GH1693" s="237"/>
      <c r="GI1693" s="237"/>
      <c r="GJ1693" s="237"/>
      <c r="GK1693" s="237"/>
      <c r="GL1693" s="237"/>
      <c r="GM1693" s="237"/>
      <c r="GN1693" s="237"/>
      <c r="GO1693" s="237"/>
      <c r="GP1693" s="237"/>
      <c r="GQ1693" s="237"/>
    </row>
    <row r="1694" spans="1:199" s="81" customFormat="1" ht="15" hidden="1">
      <c r="A1694" s="176" t="s">
        <v>3569</v>
      </c>
      <c r="B1694" s="241" t="s">
        <v>6856</v>
      </c>
      <c r="C1694" s="242">
        <v>0</v>
      </c>
      <c r="D1694" s="242">
        <v>0</v>
      </c>
      <c r="E1694" s="242">
        <v>0</v>
      </c>
      <c r="F1694" s="242">
        <v>0</v>
      </c>
      <c r="G1694" s="242">
        <v>0</v>
      </c>
      <c r="H1694" s="242">
        <v>0</v>
      </c>
      <c r="I1694" s="242">
        <v>0</v>
      </c>
      <c r="J1694" s="242">
        <v>0</v>
      </c>
      <c r="K1694" s="242">
        <v>0</v>
      </c>
      <c r="L1694" s="242">
        <v>0</v>
      </c>
      <c r="M1694" s="242">
        <v>0</v>
      </c>
      <c r="N1694" s="242">
        <v>0</v>
      </c>
      <c r="O1694" s="242">
        <v>0</v>
      </c>
      <c r="P1694" s="28"/>
      <c r="Q1694" s="242">
        <f>SUM(D1694:O1694)</f>
        <v>0</v>
      </c>
      <c r="R1694" s="242">
        <f>IF($R$19&lt;1,0,Q1694/$R$19)</f>
        <v>0</v>
      </c>
      <c r="S1694" s="243"/>
      <c r="T1694" s="351">
        <f>IF(Q1694=0,0,1)+IF(C1694=0,0,1)+IF(D1694=0,0,1)+IF(E1694=0,0,1)+IF(F1694=0,0,1)+IF(G1694=0,0,1)+IF(H1694=0,0,1)+IF(I1694=0,0,1)+IF(J1694=0,0,1)+IF(K1694=0,0,1)+IF(L1694=0,0,1)+IF(M1694=0,0,1)+IF(N1694=0,0,1)+IF(O1694=0,0,1)</f>
        <v>0</v>
      </c>
      <c r="U1694" s="237"/>
      <c r="V1694" s="237"/>
      <c r="W1694" s="237"/>
      <c r="X1694" s="237"/>
      <c r="Y1694" s="237"/>
      <c r="Z1694" s="237"/>
      <c r="AA1694" s="237"/>
      <c r="AB1694" s="237"/>
      <c r="AC1694" s="237"/>
      <c r="AD1694" s="237"/>
      <c r="AE1694" s="237"/>
      <c r="AF1694" s="237"/>
      <c r="AG1694" s="237"/>
      <c r="AH1694" s="237"/>
      <c r="AI1694" s="237"/>
      <c r="AJ1694" s="237"/>
      <c r="AK1694" s="237"/>
      <c r="AL1694" s="237"/>
      <c r="AM1694" s="237"/>
      <c r="AN1694" s="237"/>
      <c r="AO1694" s="237"/>
      <c r="AP1694" s="237"/>
      <c r="AQ1694" s="237"/>
      <c r="AR1694" s="237"/>
      <c r="AS1694" s="237"/>
      <c r="AT1694" s="237"/>
      <c r="AU1694" s="237"/>
      <c r="AV1694" s="237"/>
      <c r="AW1694" s="237"/>
      <c r="AX1694" s="237"/>
      <c r="AY1694" s="237"/>
      <c r="AZ1694" s="237"/>
      <c r="BA1694" s="237"/>
      <c r="BB1694" s="237"/>
      <c r="BC1694" s="237"/>
      <c r="BD1694" s="237"/>
      <c r="BE1694" s="237"/>
      <c r="BF1694" s="237"/>
      <c r="BG1694" s="237"/>
      <c r="BH1694" s="237"/>
      <c r="BI1694" s="237"/>
      <c r="BJ1694" s="237"/>
      <c r="BK1694" s="237"/>
      <c r="BL1694" s="237"/>
      <c r="BM1694" s="237"/>
      <c r="BN1694" s="237"/>
      <c r="BO1694" s="237"/>
      <c r="BP1694" s="237"/>
      <c r="BQ1694" s="237"/>
      <c r="BR1694" s="237"/>
      <c r="BS1694" s="237"/>
      <c r="BT1694" s="237"/>
      <c r="BU1694" s="237"/>
      <c r="BV1694" s="237"/>
      <c r="BW1694" s="237"/>
      <c r="BX1694" s="237"/>
      <c r="BY1694" s="237"/>
      <c r="BZ1694" s="237"/>
      <c r="CA1694" s="237"/>
      <c r="CB1694" s="237"/>
      <c r="CC1694" s="237"/>
      <c r="CD1694" s="237"/>
      <c r="CE1694" s="237"/>
      <c r="CF1694" s="237"/>
      <c r="CG1694" s="237"/>
      <c r="CH1694" s="237"/>
      <c r="CI1694" s="237"/>
      <c r="CJ1694" s="237"/>
      <c r="CK1694" s="237"/>
      <c r="CL1694" s="237"/>
      <c r="CM1694" s="237"/>
      <c r="CN1694" s="237"/>
      <c r="CO1694" s="237"/>
      <c r="CP1694" s="237"/>
      <c r="CQ1694" s="237"/>
      <c r="CR1694" s="237"/>
      <c r="CS1694" s="237"/>
      <c r="CT1694" s="237"/>
      <c r="CU1694" s="237"/>
      <c r="CV1694" s="237"/>
      <c r="CW1694" s="237"/>
      <c r="CX1694" s="237"/>
      <c r="CY1694" s="237"/>
      <c r="CZ1694" s="237"/>
      <c r="DA1694" s="237"/>
      <c r="DB1694" s="237"/>
      <c r="DC1694" s="237"/>
      <c r="DD1694" s="237"/>
      <c r="DE1694" s="237"/>
      <c r="DF1694" s="237"/>
      <c r="DG1694" s="237"/>
      <c r="DH1694" s="237"/>
      <c r="DI1694" s="237"/>
      <c r="DJ1694" s="237"/>
      <c r="DK1694" s="237"/>
      <c r="DL1694" s="237"/>
      <c r="DM1694" s="237"/>
      <c r="DN1694" s="237"/>
      <c r="DO1694" s="237"/>
      <c r="DP1694" s="237"/>
      <c r="DQ1694" s="237"/>
      <c r="DR1694" s="237"/>
      <c r="DS1694" s="237"/>
      <c r="DT1694" s="237"/>
      <c r="DU1694" s="237"/>
      <c r="DV1694" s="237"/>
      <c r="DW1694" s="237"/>
      <c r="DX1694" s="237"/>
      <c r="DY1694" s="237"/>
      <c r="DZ1694" s="237"/>
      <c r="EA1694" s="237"/>
      <c r="EB1694" s="237"/>
      <c r="EC1694" s="237"/>
      <c r="ED1694" s="237"/>
      <c r="EE1694" s="237"/>
      <c r="EF1694" s="237"/>
      <c r="EG1694" s="237"/>
      <c r="EH1694" s="237"/>
      <c r="EI1694" s="237"/>
      <c r="EJ1694" s="237"/>
      <c r="EK1694" s="237"/>
      <c r="EL1694" s="237"/>
      <c r="EM1694" s="237"/>
      <c r="EN1694" s="237"/>
      <c r="EO1694" s="237"/>
      <c r="EP1694" s="237"/>
      <c r="EQ1694" s="237"/>
      <c r="ER1694" s="237"/>
      <c r="ES1694" s="237"/>
      <c r="ET1694" s="237"/>
      <c r="EU1694" s="237"/>
      <c r="EV1694" s="237"/>
      <c r="EW1694" s="237"/>
      <c r="EX1694" s="237"/>
      <c r="EY1694" s="237"/>
      <c r="EZ1694" s="237"/>
      <c r="FA1694" s="237"/>
      <c r="FB1694" s="237"/>
      <c r="FC1694" s="237"/>
      <c r="FD1694" s="237"/>
      <c r="FE1694" s="237"/>
      <c r="FF1694" s="237"/>
      <c r="FG1694" s="237"/>
      <c r="FH1694" s="237"/>
      <c r="FI1694" s="237"/>
      <c r="FJ1694" s="237"/>
      <c r="FK1694" s="237"/>
      <c r="FL1694" s="237"/>
      <c r="FM1694" s="237"/>
      <c r="FN1694" s="237"/>
      <c r="FO1694" s="237"/>
      <c r="FP1694" s="237"/>
      <c r="FQ1694" s="237"/>
      <c r="FR1694" s="237"/>
      <c r="FS1694" s="237"/>
      <c r="FT1694" s="237"/>
      <c r="FU1694" s="237"/>
      <c r="FV1694" s="237"/>
      <c r="FW1694" s="237"/>
      <c r="FX1694" s="237"/>
      <c r="FY1694" s="237"/>
      <c r="FZ1694" s="237"/>
      <c r="GA1694" s="237"/>
      <c r="GB1694" s="237"/>
      <c r="GC1694" s="237"/>
      <c r="GD1694" s="237"/>
      <c r="GE1694" s="237"/>
      <c r="GF1694" s="237"/>
      <c r="GG1694" s="237"/>
      <c r="GH1694" s="237"/>
      <c r="GI1694" s="237"/>
      <c r="GJ1694" s="237"/>
      <c r="GK1694" s="237"/>
      <c r="GL1694" s="237"/>
      <c r="GM1694" s="237"/>
      <c r="GN1694" s="237"/>
      <c r="GO1694" s="237"/>
      <c r="GP1694" s="237"/>
      <c r="GQ1694" s="237"/>
    </row>
    <row r="1695" spans="1:199" s="81" customFormat="1" ht="15" hidden="1">
      <c r="A1695" s="176" t="s">
        <v>3570</v>
      </c>
      <c r="B1695" s="241" t="s">
        <v>6857</v>
      </c>
      <c r="C1695" s="242">
        <v>0</v>
      </c>
      <c r="D1695" s="242">
        <v>0</v>
      </c>
      <c r="E1695" s="242">
        <v>0</v>
      </c>
      <c r="F1695" s="242">
        <v>0</v>
      </c>
      <c r="G1695" s="242">
        <v>0</v>
      </c>
      <c r="H1695" s="242">
        <v>0</v>
      </c>
      <c r="I1695" s="242">
        <v>0</v>
      </c>
      <c r="J1695" s="242">
        <v>0</v>
      </c>
      <c r="K1695" s="242">
        <v>0</v>
      </c>
      <c r="L1695" s="242">
        <v>0</v>
      </c>
      <c r="M1695" s="242">
        <v>0</v>
      </c>
      <c r="N1695" s="242">
        <v>0</v>
      </c>
      <c r="O1695" s="242">
        <v>0</v>
      </c>
      <c r="P1695" s="28"/>
      <c r="Q1695" s="242">
        <f>SUM(D1695:O1695)</f>
        <v>0</v>
      </c>
      <c r="R1695" s="242">
        <f>IF($R$19&lt;1,0,Q1695/$R$19)</f>
        <v>0</v>
      </c>
      <c r="S1695" s="243"/>
      <c r="T1695" s="351">
        <f>IF(Q1695=0,0,1)+IF(C1695=0,0,1)+IF(D1695=0,0,1)+IF(E1695=0,0,1)+IF(F1695=0,0,1)+IF(G1695=0,0,1)+IF(H1695=0,0,1)+IF(I1695=0,0,1)+IF(J1695=0,0,1)+IF(K1695=0,0,1)+IF(L1695=0,0,1)+IF(M1695=0,0,1)+IF(N1695=0,0,1)+IF(O1695=0,0,1)</f>
        <v>0</v>
      </c>
      <c r="U1695" s="237"/>
      <c r="V1695" s="237"/>
      <c r="W1695" s="237"/>
      <c r="X1695" s="237"/>
      <c r="Y1695" s="237"/>
      <c r="Z1695" s="237"/>
      <c r="AA1695" s="237"/>
      <c r="AB1695" s="237"/>
      <c r="AC1695" s="237"/>
      <c r="AD1695" s="237"/>
      <c r="AE1695" s="237"/>
      <c r="AF1695" s="237"/>
      <c r="AG1695" s="237"/>
      <c r="AH1695" s="237"/>
      <c r="AI1695" s="237"/>
      <c r="AJ1695" s="237"/>
      <c r="AK1695" s="237"/>
      <c r="AL1695" s="237"/>
      <c r="AM1695" s="237"/>
      <c r="AN1695" s="237"/>
      <c r="AO1695" s="237"/>
      <c r="AP1695" s="237"/>
      <c r="AQ1695" s="237"/>
      <c r="AR1695" s="237"/>
      <c r="AS1695" s="237"/>
      <c r="AT1695" s="237"/>
      <c r="AU1695" s="237"/>
      <c r="AV1695" s="237"/>
      <c r="AW1695" s="237"/>
      <c r="AX1695" s="237"/>
      <c r="AY1695" s="237"/>
      <c r="AZ1695" s="237"/>
      <c r="BA1695" s="237"/>
      <c r="BB1695" s="237"/>
      <c r="BC1695" s="237"/>
      <c r="BD1695" s="237"/>
      <c r="BE1695" s="237"/>
      <c r="BF1695" s="237"/>
      <c r="BG1695" s="237"/>
      <c r="BH1695" s="237"/>
      <c r="BI1695" s="237"/>
      <c r="BJ1695" s="237"/>
      <c r="BK1695" s="237"/>
      <c r="BL1695" s="237"/>
      <c r="BM1695" s="237"/>
      <c r="BN1695" s="237"/>
      <c r="BO1695" s="237"/>
      <c r="BP1695" s="237"/>
      <c r="BQ1695" s="237"/>
      <c r="BR1695" s="237"/>
      <c r="BS1695" s="237"/>
      <c r="BT1695" s="237"/>
      <c r="BU1695" s="237"/>
      <c r="BV1695" s="237"/>
      <c r="BW1695" s="237"/>
      <c r="BX1695" s="237"/>
      <c r="BY1695" s="237"/>
      <c r="BZ1695" s="237"/>
      <c r="CA1695" s="237"/>
      <c r="CB1695" s="237"/>
      <c r="CC1695" s="237"/>
      <c r="CD1695" s="237"/>
      <c r="CE1695" s="237"/>
      <c r="CF1695" s="237"/>
      <c r="CG1695" s="237"/>
      <c r="CH1695" s="237"/>
      <c r="CI1695" s="237"/>
      <c r="CJ1695" s="237"/>
      <c r="CK1695" s="237"/>
      <c r="CL1695" s="237"/>
      <c r="CM1695" s="237"/>
      <c r="CN1695" s="237"/>
      <c r="CO1695" s="237"/>
      <c r="CP1695" s="237"/>
      <c r="CQ1695" s="237"/>
      <c r="CR1695" s="237"/>
      <c r="CS1695" s="237"/>
      <c r="CT1695" s="237"/>
      <c r="CU1695" s="237"/>
      <c r="CV1695" s="237"/>
      <c r="CW1695" s="237"/>
      <c r="CX1695" s="237"/>
      <c r="CY1695" s="237"/>
      <c r="CZ1695" s="237"/>
      <c r="DA1695" s="237"/>
      <c r="DB1695" s="237"/>
      <c r="DC1695" s="237"/>
      <c r="DD1695" s="237"/>
      <c r="DE1695" s="237"/>
      <c r="DF1695" s="237"/>
      <c r="DG1695" s="237"/>
      <c r="DH1695" s="237"/>
      <c r="DI1695" s="237"/>
      <c r="DJ1695" s="237"/>
      <c r="DK1695" s="237"/>
      <c r="DL1695" s="237"/>
      <c r="DM1695" s="237"/>
      <c r="DN1695" s="237"/>
      <c r="DO1695" s="237"/>
      <c r="DP1695" s="237"/>
      <c r="DQ1695" s="237"/>
      <c r="DR1695" s="237"/>
      <c r="DS1695" s="237"/>
      <c r="DT1695" s="237"/>
      <c r="DU1695" s="237"/>
      <c r="DV1695" s="237"/>
      <c r="DW1695" s="237"/>
      <c r="DX1695" s="237"/>
      <c r="DY1695" s="237"/>
      <c r="DZ1695" s="237"/>
      <c r="EA1695" s="237"/>
      <c r="EB1695" s="237"/>
      <c r="EC1695" s="237"/>
      <c r="ED1695" s="237"/>
      <c r="EE1695" s="237"/>
      <c r="EF1695" s="237"/>
      <c r="EG1695" s="237"/>
      <c r="EH1695" s="237"/>
      <c r="EI1695" s="237"/>
      <c r="EJ1695" s="237"/>
      <c r="EK1695" s="237"/>
      <c r="EL1695" s="237"/>
      <c r="EM1695" s="237"/>
      <c r="EN1695" s="237"/>
      <c r="EO1695" s="237"/>
      <c r="EP1695" s="237"/>
      <c r="EQ1695" s="237"/>
      <c r="ER1695" s="237"/>
      <c r="ES1695" s="237"/>
      <c r="ET1695" s="237"/>
      <c r="EU1695" s="237"/>
      <c r="EV1695" s="237"/>
      <c r="EW1695" s="237"/>
      <c r="EX1695" s="237"/>
      <c r="EY1695" s="237"/>
      <c r="EZ1695" s="237"/>
      <c r="FA1695" s="237"/>
      <c r="FB1695" s="237"/>
      <c r="FC1695" s="237"/>
      <c r="FD1695" s="237"/>
      <c r="FE1695" s="237"/>
      <c r="FF1695" s="237"/>
      <c r="FG1695" s="237"/>
      <c r="FH1695" s="237"/>
      <c r="FI1695" s="237"/>
      <c r="FJ1695" s="237"/>
      <c r="FK1695" s="237"/>
      <c r="FL1695" s="237"/>
      <c r="FM1695" s="237"/>
      <c r="FN1695" s="237"/>
      <c r="FO1695" s="237"/>
      <c r="FP1695" s="237"/>
      <c r="FQ1695" s="237"/>
      <c r="FR1695" s="237"/>
      <c r="FS1695" s="237"/>
      <c r="FT1695" s="237"/>
      <c r="FU1695" s="237"/>
      <c r="FV1695" s="237"/>
      <c r="FW1695" s="237"/>
      <c r="FX1695" s="237"/>
      <c r="FY1695" s="237"/>
      <c r="FZ1695" s="237"/>
      <c r="GA1695" s="237"/>
      <c r="GB1695" s="237"/>
      <c r="GC1695" s="237"/>
      <c r="GD1695" s="237"/>
      <c r="GE1695" s="237"/>
      <c r="GF1695" s="237"/>
      <c r="GG1695" s="237"/>
      <c r="GH1695" s="237"/>
      <c r="GI1695" s="237"/>
      <c r="GJ1695" s="237"/>
      <c r="GK1695" s="237"/>
      <c r="GL1695" s="237"/>
      <c r="GM1695" s="237"/>
      <c r="GN1695" s="237"/>
      <c r="GO1695" s="237"/>
      <c r="GP1695" s="237"/>
      <c r="GQ1695" s="237"/>
    </row>
    <row r="1696" spans="1:199" s="81" customFormat="1" ht="15" hidden="1">
      <c r="A1696" s="176" t="s">
        <v>3571</v>
      </c>
      <c r="B1696" s="241" t="s">
        <v>6858</v>
      </c>
      <c r="C1696" s="242">
        <v>0</v>
      </c>
      <c r="D1696" s="242">
        <v>0</v>
      </c>
      <c r="E1696" s="242">
        <v>0</v>
      </c>
      <c r="F1696" s="242">
        <v>0</v>
      </c>
      <c r="G1696" s="242">
        <v>0</v>
      </c>
      <c r="H1696" s="242">
        <v>0</v>
      </c>
      <c r="I1696" s="242">
        <v>0</v>
      </c>
      <c r="J1696" s="242">
        <v>0</v>
      </c>
      <c r="K1696" s="242">
        <v>0</v>
      </c>
      <c r="L1696" s="242">
        <v>0</v>
      </c>
      <c r="M1696" s="242">
        <v>0</v>
      </c>
      <c r="N1696" s="242">
        <v>0</v>
      </c>
      <c r="O1696" s="242">
        <v>0</v>
      </c>
      <c r="P1696" s="28"/>
      <c r="Q1696" s="242">
        <f>SUM(D1696:O1696)</f>
        <v>0</v>
      </c>
      <c r="R1696" s="242">
        <f>IF($R$19&lt;1,0,Q1696/$R$19)</f>
        <v>0</v>
      </c>
      <c r="S1696" s="243"/>
      <c r="T1696" s="351">
        <f>IF(Q1696=0,0,1)+IF(C1696=0,0,1)+IF(D1696=0,0,1)+IF(E1696=0,0,1)+IF(F1696=0,0,1)+IF(G1696=0,0,1)+IF(H1696=0,0,1)+IF(I1696=0,0,1)+IF(J1696=0,0,1)+IF(K1696=0,0,1)+IF(L1696=0,0,1)+IF(M1696=0,0,1)+IF(N1696=0,0,1)+IF(O1696=0,0,1)</f>
        <v>0</v>
      </c>
      <c r="U1696" s="237"/>
      <c r="V1696" s="237"/>
      <c r="W1696" s="237"/>
      <c r="X1696" s="237"/>
      <c r="Y1696" s="237"/>
      <c r="Z1696" s="237"/>
      <c r="AA1696" s="237"/>
      <c r="AB1696" s="237"/>
      <c r="AC1696" s="237"/>
      <c r="AD1696" s="237"/>
      <c r="AE1696" s="237"/>
      <c r="AF1696" s="237"/>
      <c r="AG1696" s="237"/>
      <c r="AH1696" s="237"/>
      <c r="AI1696" s="237"/>
      <c r="AJ1696" s="237"/>
      <c r="AK1696" s="237"/>
      <c r="AL1696" s="237"/>
      <c r="AM1696" s="237"/>
      <c r="AN1696" s="237"/>
      <c r="AO1696" s="237"/>
      <c r="AP1696" s="237"/>
      <c r="AQ1696" s="237"/>
      <c r="AR1696" s="237"/>
      <c r="AS1696" s="237"/>
      <c r="AT1696" s="237"/>
      <c r="AU1696" s="237"/>
      <c r="AV1696" s="237"/>
      <c r="AW1696" s="237"/>
      <c r="AX1696" s="237"/>
      <c r="AY1696" s="237"/>
      <c r="AZ1696" s="237"/>
      <c r="BA1696" s="237"/>
      <c r="BB1696" s="237"/>
      <c r="BC1696" s="237"/>
      <c r="BD1696" s="237"/>
      <c r="BE1696" s="237"/>
      <c r="BF1696" s="237"/>
      <c r="BG1696" s="237"/>
      <c r="BH1696" s="237"/>
      <c r="BI1696" s="237"/>
      <c r="BJ1696" s="237"/>
      <c r="BK1696" s="237"/>
      <c r="BL1696" s="237"/>
      <c r="BM1696" s="237"/>
      <c r="BN1696" s="237"/>
      <c r="BO1696" s="237"/>
      <c r="BP1696" s="237"/>
      <c r="BQ1696" s="237"/>
      <c r="BR1696" s="237"/>
      <c r="BS1696" s="237"/>
      <c r="BT1696" s="237"/>
      <c r="BU1696" s="237"/>
      <c r="BV1696" s="237"/>
      <c r="BW1696" s="237"/>
      <c r="BX1696" s="237"/>
      <c r="BY1696" s="237"/>
      <c r="BZ1696" s="237"/>
      <c r="CA1696" s="237"/>
      <c r="CB1696" s="237"/>
      <c r="CC1696" s="237"/>
      <c r="CD1696" s="237"/>
      <c r="CE1696" s="237"/>
      <c r="CF1696" s="237"/>
      <c r="CG1696" s="237"/>
      <c r="CH1696" s="237"/>
      <c r="CI1696" s="237"/>
      <c r="CJ1696" s="237"/>
      <c r="CK1696" s="237"/>
      <c r="CL1696" s="237"/>
      <c r="CM1696" s="237"/>
      <c r="CN1696" s="237"/>
      <c r="CO1696" s="237"/>
      <c r="CP1696" s="237"/>
      <c r="CQ1696" s="237"/>
      <c r="CR1696" s="237"/>
      <c r="CS1696" s="237"/>
      <c r="CT1696" s="237"/>
      <c r="CU1696" s="237"/>
      <c r="CV1696" s="237"/>
      <c r="CW1696" s="237"/>
      <c r="CX1696" s="237"/>
      <c r="CY1696" s="237"/>
      <c r="CZ1696" s="237"/>
      <c r="DA1696" s="237"/>
      <c r="DB1696" s="237"/>
      <c r="DC1696" s="237"/>
      <c r="DD1696" s="237"/>
      <c r="DE1696" s="237"/>
      <c r="DF1696" s="237"/>
      <c r="DG1696" s="237"/>
      <c r="DH1696" s="237"/>
      <c r="DI1696" s="237"/>
      <c r="DJ1696" s="237"/>
      <c r="DK1696" s="237"/>
      <c r="DL1696" s="237"/>
      <c r="DM1696" s="237"/>
      <c r="DN1696" s="237"/>
      <c r="DO1696" s="237"/>
      <c r="DP1696" s="237"/>
      <c r="DQ1696" s="237"/>
      <c r="DR1696" s="237"/>
      <c r="DS1696" s="237"/>
      <c r="DT1696" s="237"/>
      <c r="DU1696" s="237"/>
      <c r="DV1696" s="237"/>
      <c r="DW1696" s="237"/>
      <c r="DX1696" s="237"/>
      <c r="DY1696" s="237"/>
      <c r="DZ1696" s="237"/>
      <c r="EA1696" s="237"/>
      <c r="EB1696" s="237"/>
      <c r="EC1696" s="237"/>
      <c r="ED1696" s="237"/>
      <c r="EE1696" s="237"/>
      <c r="EF1696" s="237"/>
      <c r="EG1696" s="237"/>
      <c r="EH1696" s="237"/>
      <c r="EI1696" s="237"/>
      <c r="EJ1696" s="237"/>
      <c r="EK1696" s="237"/>
      <c r="EL1696" s="237"/>
      <c r="EM1696" s="237"/>
      <c r="EN1696" s="237"/>
      <c r="EO1696" s="237"/>
      <c r="EP1696" s="237"/>
      <c r="EQ1696" s="237"/>
      <c r="ER1696" s="237"/>
      <c r="ES1696" s="237"/>
      <c r="ET1696" s="237"/>
      <c r="EU1696" s="237"/>
      <c r="EV1696" s="237"/>
      <c r="EW1696" s="237"/>
      <c r="EX1696" s="237"/>
      <c r="EY1696" s="237"/>
      <c r="EZ1696" s="237"/>
      <c r="FA1696" s="237"/>
      <c r="FB1696" s="237"/>
      <c r="FC1696" s="237"/>
      <c r="FD1696" s="237"/>
      <c r="FE1696" s="237"/>
      <c r="FF1696" s="237"/>
      <c r="FG1696" s="237"/>
      <c r="FH1696" s="237"/>
      <c r="FI1696" s="237"/>
      <c r="FJ1696" s="237"/>
      <c r="FK1696" s="237"/>
      <c r="FL1696" s="237"/>
      <c r="FM1696" s="237"/>
      <c r="FN1696" s="237"/>
      <c r="FO1696" s="237"/>
      <c r="FP1696" s="237"/>
      <c r="FQ1696" s="237"/>
      <c r="FR1696" s="237"/>
      <c r="FS1696" s="237"/>
      <c r="FT1696" s="237"/>
      <c r="FU1696" s="237"/>
      <c r="FV1696" s="237"/>
      <c r="FW1696" s="237"/>
      <c r="FX1696" s="237"/>
      <c r="FY1696" s="237"/>
      <c r="FZ1696" s="237"/>
      <c r="GA1696" s="237"/>
      <c r="GB1696" s="237"/>
      <c r="GC1696" s="237"/>
      <c r="GD1696" s="237"/>
      <c r="GE1696" s="237"/>
      <c r="GF1696" s="237"/>
      <c r="GG1696" s="237"/>
      <c r="GH1696" s="237"/>
      <c r="GI1696" s="237"/>
      <c r="GJ1696" s="237"/>
      <c r="GK1696" s="237"/>
      <c r="GL1696" s="237"/>
      <c r="GM1696" s="237"/>
      <c r="GN1696" s="237"/>
      <c r="GO1696" s="237"/>
      <c r="GP1696" s="237"/>
      <c r="GQ1696" s="237"/>
    </row>
    <row r="1697" spans="1:199" s="81" customFormat="1" ht="15" hidden="1">
      <c r="A1697" s="176" t="s">
        <v>3572</v>
      </c>
      <c r="B1697" s="241" t="s">
        <v>6859</v>
      </c>
      <c r="C1697" s="242">
        <v>0</v>
      </c>
      <c r="D1697" s="242">
        <v>0</v>
      </c>
      <c r="E1697" s="242">
        <v>0</v>
      </c>
      <c r="F1697" s="242">
        <v>0</v>
      </c>
      <c r="G1697" s="242">
        <v>0</v>
      </c>
      <c r="H1697" s="242">
        <v>0</v>
      </c>
      <c r="I1697" s="242">
        <v>0</v>
      </c>
      <c r="J1697" s="242">
        <v>0</v>
      </c>
      <c r="K1697" s="242">
        <v>0</v>
      </c>
      <c r="L1697" s="242">
        <v>0</v>
      </c>
      <c r="M1697" s="242">
        <v>0</v>
      </c>
      <c r="N1697" s="242">
        <v>0</v>
      </c>
      <c r="O1697" s="242">
        <v>0</v>
      </c>
      <c r="P1697" s="28"/>
      <c r="Q1697" s="242">
        <f>SUM(D1697:O1697)</f>
        <v>0</v>
      </c>
      <c r="R1697" s="242">
        <f>IF($R$19&lt;1,0,Q1697/$R$19)</f>
        <v>0</v>
      </c>
      <c r="S1697" s="243"/>
      <c r="T1697" s="351">
        <f>IF(Q1697=0,0,1)+IF(C1697=0,0,1)+IF(D1697=0,0,1)+IF(E1697=0,0,1)+IF(F1697=0,0,1)+IF(G1697=0,0,1)+IF(H1697=0,0,1)+IF(I1697=0,0,1)+IF(J1697=0,0,1)+IF(K1697=0,0,1)+IF(L1697=0,0,1)+IF(M1697=0,0,1)+IF(N1697=0,0,1)+IF(O1697=0,0,1)</f>
        <v>0</v>
      </c>
      <c r="U1697" s="237"/>
      <c r="V1697" s="237"/>
      <c r="W1697" s="237"/>
      <c r="X1697" s="237"/>
      <c r="Y1697" s="237"/>
      <c r="Z1697" s="237"/>
      <c r="AA1697" s="237"/>
      <c r="AB1697" s="237"/>
      <c r="AC1697" s="237"/>
      <c r="AD1697" s="237"/>
      <c r="AE1697" s="237"/>
      <c r="AF1697" s="237"/>
      <c r="AG1697" s="237"/>
      <c r="AH1697" s="237"/>
      <c r="AI1697" s="237"/>
      <c r="AJ1697" s="237"/>
      <c r="AK1697" s="237"/>
      <c r="AL1697" s="237"/>
      <c r="AM1697" s="237"/>
      <c r="AN1697" s="237"/>
      <c r="AO1697" s="237"/>
      <c r="AP1697" s="237"/>
      <c r="AQ1697" s="237"/>
      <c r="AR1697" s="237"/>
      <c r="AS1697" s="237"/>
      <c r="AT1697" s="237"/>
      <c r="AU1697" s="237"/>
      <c r="AV1697" s="237"/>
      <c r="AW1697" s="237"/>
      <c r="AX1697" s="237"/>
      <c r="AY1697" s="237"/>
      <c r="AZ1697" s="237"/>
      <c r="BA1697" s="237"/>
      <c r="BB1697" s="237"/>
      <c r="BC1697" s="237"/>
      <c r="BD1697" s="237"/>
      <c r="BE1697" s="237"/>
      <c r="BF1697" s="237"/>
      <c r="BG1697" s="237"/>
      <c r="BH1697" s="237"/>
      <c r="BI1697" s="237"/>
      <c r="BJ1697" s="237"/>
      <c r="BK1697" s="237"/>
      <c r="BL1697" s="237"/>
      <c r="BM1697" s="237"/>
      <c r="BN1697" s="237"/>
      <c r="BO1697" s="237"/>
      <c r="BP1697" s="237"/>
      <c r="BQ1697" s="237"/>
      <c r="BR1697" s="237"/>
      <c r="BS1697" s="237"/>
      <c r="BT1697" s="237"/>
      <c r="BU1697" s="237"/>
      <c r="BV1697" s="237"/>
      <c r="BW1697" s="237"/>
      <c r="BX1697" s="237"/>
      <c r="BY1697" s="237"/>
      <c r="BZ1697" s="237"/>
      <c r="CA1697" s="237"/>
      <c r="CB1697" s="237"/>
      <c r="CC1697" s="237"/>
      <c r="CD1697" s="237"/>
      <c r="CE1697" s="237"/>
      <c r="CF1697" s="237"/>
      <c r="CG1697" s="237"/>
      <c r="CH1697" s="237"/>
      <c r="CI1697" s="237"/>
      <c r="CJ1697" s="237"/>
      <c r="CK1697" s="237"/>
      <c r="CL1697" s="237"/>
      <c r="CM1697" s="237"/>
      <c r="CN1697" s="237"/>
      <c r="CO1697" s="237"/>
      <c r="CP1697" s="237"/>
      <c r="CQ1697" s="237"/>
      <c r="CR1697" s="237"/>
      <c r="CS1697" s="237"/>
      <c r="CT1697" s="237"/>
      <c r="CU1697" s="237"/>
      <c r="CV1697" s="237"/>
      <c r="CW1697" s="237"/>
      <c r="CX1697" s="237"/>
      <c r="CY1697" s="237"/>
      <c r="CZ1697" s="237"/>
      <c r="DA1697" s="237"/>
      <c r="DB1697" s="237"/>
      <c r="DC1697" s="237"/>
      <c r="DD1697" s="237"/>
      <c r="DE1697" s="237"/>
      <c r="DF1697" s="237"/>
      <c r="DG1697" s="237"/>
      <c r="DH1697" s="237"/>
      <c r="DI1697" s="237"/>
      <c r="DJ1697" s="237"/>
      <c r="DK1697" s="237"/>
      <c r="DL1697" s="237"/>
      <c r="DM1697" s="237"/>
      <c r="DN1697" s="237"/>
      <c r="DO1697" s="237"/>
      <c r="DP1697" s="237"/>
      <c r="DQ1697" s="237"/>
      <c r="DR1697" s="237"/>
      <c r="DS1697" s="237"/>
      <c r="DT1697" s="237"/>
      <c r="DU1697" s="237"/>
      <c r="DV1697" s="237"/>
      <c r="DW1697" s="237"/>
      <c r="DX1697" s="237"/>
      <c r="DY1697" s="237"/>
      <c r="DZ1697" s="237"/>
      <c r="EA1697" s="237"/>
      <c r="EB1697" s="237"/>
      <c r="EC1697" s="237"/>
      <c r="ED1697" s="237"/>
      <c r="EE1697" s="237"/>
      <c r="EF1697" s="237"/>
      <c r="EG1697" s="237"/>
      <c r="EH1697" s="237"/>
      <c r="EI1697" s="237"/>
      <c r="EJ1697" s="237"/>
      <c r="EK1697" s="237"/>
      <c r="EL1697" s="237"/>
      <c r="EM1697" s="237"/>
      <c r="EN1697" s="237"/>
      <c r="EO1697" s="237"/>
      <c r="EP1697" s="237"/>
      <c r="EQ1697" s="237"/>
      <c r="ER1697" s="237"/>
      <c r="ES1697" s="237"/>
      <c r="ET1697" s="237"/>
      <c r="EU1697" s="237"/>
      <c r="EV1697" s="237"/>
      <c r="EW1697" s="237"/>
      <c r="EX1697" s="237"/>
      <c r="EY1697" s="237"/>
      <c r="EZ1697" s="237"/>
      <c r="FA1697" s="237"/>
      <c r="FB1697" s="237"/>
      <c r="FC1697" s="237"/>
      <c r="FD1697" s="237"/>
      <c r="FE1697" s="237"/>
      <c r="FF1697" s="237"/>
      <c r="FG1697" s="237"/>
      <c r="FH1697" s="237"/>
      <c r="FI1697" s="237"/>
      <c r="FJ1697" s="237"/>
      <c r="FK1697" s="237"/>
      <c r="FL1697" s="237"/>
      <c r="FM1697" s="237"/>
      <c r="FN1697" s="237"/>
      <c r="FO1697" s="237"/>
      <c r="FP1697" s="237"/>
      <c r="FQ1697" s="237"/>
      <c r="FR1697" s="237"/>
      <c r="FS1697" s="237"/>
      <c r="FT1697" s="237"/>
      <c r="FU1697" s="237"/>
      <c r="FV1697" s="237"/>
      <c r="FW1697" s="237"/>
      <c r="FX1697" s="237"/>
      <c r="FY1697" s="237"/>
      <c r="FZ1697" s="237"/>
      <c r="GA1697" s="237"/>
      <c r="GB1697" s="237"/>
      <c r="GC1697" s="237"/>
      <c r="GD1697" s="237"/>
      <c r="GE1697" s="237"/>
      <c r="GF1697" s="237"/>
      <c r="GG1697" s="237"/>
      <c r="GH1697" s="237"/>
      <c r="GI1697" s="237"/>
      <c r="GJ1697" s="237"/>
      <c r="GK1697" s="237"/>
      <c r="GL1697" s="237"/>
      <c r="GM1697" s="237"/>
      <c r="GN1697" s="237"/>
      <c r="GO1697" s="237"/>
      <c r="GP1697" s="237"/>
      <c r="GQ1697" s="237"/>
    </row>
    <row r="1698" spans="1:199" s="81" customFormat="1" ht="15" hidden="1">
      <c r="A1698" s="176" t="s">
        <v>3573</v>
      </c>
      <c r="B1698" s="241" t="s">
        <v>6860</v>
      </c>
      <c r="C1698" s="242">
        <v>0</v>
      </c>
      <c r="D1698" s="242">
        <v>0</v>
      </c>
      <c r="E1698" s="242">
        <v>0</v>
      </c>
      <c r="F1698" s="242">
        <v>0</v>
      </c>
      <c r="G1698" s="242">
        <v>0</v>
      </c>
      <c r="H1698" s="242">
        <v>0</v>
      </c>
      <c r="I1698" s="242">
        <v>0</v>
      </c>
      <c r="J1698" s="242">
        <v>0</v>
      </c>
      <c r="K1698" s="242">
        <v>0</v>
      </c>
      <c r="L1698" s="242">
        <v>0</v>
      </c>
      <c r="M1698" s="242">
        <v>0</v>
      </c>
      <c r="N1698" s="242">
        <v>0</v>
      </c>
      <c r="O1698" s="242">
        <v>0</v>
      </c>
      <c r="P1698" s="28"/>
      <c r="Q1698" s="242">
        <f>SUM(D1698:O1698)</f>
        <v>0</v>
      </c>
      <c r="R1698" s="242">
        <f>IF($R$19&lt;1,0,Q1698/$R$19)</f>
        <v>0</v>
      </c>
      <c r="S1698" s="243"/>
      <c r="T1698" s="351">
        <f>IF(Q1698=0,0,1)+IF(C1698=0,0,1)+IF(D1698=0,0,1)+IF(E1698=0,0,1)+IF(F1698=0,0,1)+IF(G1698=0,0,1)+IF(H1698=0,0,1)+IF(I1698=0,0,1)+IF(J1698=0,0,1)+IF(K1698=0,0,1)+IF(L1698=0,0,1)+IF(M1698=0,0,1)+IF(N1698=0,0,1)+IF(O1698=0,0,1)</f>
        <v>0</v>
      </c>
      <c r="U1698" s="237"/>
      <c r="V1698" s="237"/>
      <c r="W1698" s="237"/>
      <c r="X1698" s="237"/>
      <c r="Y1698" s="237"/>
      <c r="Z1698" s="237"/>
      <c r="AA1698" s="237"/>
      <c r="AB1698" s="237"/>
      <c r="AC1698" s="237"/>
      <c r="AD1698" s="237"/>
      <c r="AE1698" s="237"/>
      <c r="AF1698" s="237"/>
      <c r="AG1698" s="237"/>
      <c r="AH1698" s="237"/>
      <c r="AI1698" s="237"/>
      <c r="AJ1698" s="237"/>
      <c r="AK1698" s="237"/>
      <c r="AL1698" s="237"/>
      <c r="AM1698" s="237"/>
      <c r="AN1698" s="237"/>
      <c r="AO1698" s="237"/>
      <c r="AP1698" s="237"/>
      <c r="AQ1698" s="237"/>
      <c r="AR1698" s="237"/>
      <c r="AS1698" s="237"/>
      <c r="AT1698" s="237"/>
      <c r="AU1698" s="237"/>
      <c r="AV1698" s="237"/>
      <c r="AW1698" s="237"/>
      <c r="AX1698" s="237"/>
      <c r="AY1698" s="237"/>
      <c r="AZ1698" s="237"/>
      <c r="BA1698" s="237"/>
      <c r="BB1698" s="237"/>
      <c r="BC1698" s="237"/>
      <c r="BD1698" s="237"/>
      <c r="BE1698" s="237"/>
      <c r="BF1698" s="237"/>
      <c r="BG1698" s="237"/>
      <c r="BH1698" s="237"/>
      <c r="BI1698" s="237"/>
      <c r="BJ1698" s="237"/>
      <c r="BK1698" s="237"/>
      <c r="BL1698" s="237"/>
      <c r="BM1698" s="237"/>
      <c r="BN1698" s="237"/>
      <c r="BO1698" s="237"/>
      <c r="BP1698" s="237"/>
      <c r="BQ1698" s="237"/>
      <c r="BR1698" s="237"/>
      <c r="BS1698" s="237"/>
      <c r="BT1698" s="237"/>
      <c r="BU1698" s="237"/>
      <c r="BV1698" s="237"/>
      <c r="BW1698" s="237"/>
      <c r="BX1698" s="237"/>
      <c r="BY1698" s="237"/>
      <c r="BZ1698" s="237"/>
      <c r="CA1698" s="237"/>
      <c r="CB1698" s="237"/>
      <c r="CC1698" s="237"/>
      <c r="CD1698" s="237"/>
      <c r="CE1698" s="237"/>
      <c r="CF1698" s="237"/>
      <c r="CG1698" s="237"/>
      <c r="CH1698" s="237"/>
      <c r="CI1698" s="237"/>
      <c r="CJ1698" s="237"/>
      <c r="CK1698" s="237"/>
      <c r="CL1698" s="237"/>
      <c r="CM1698" s="237"/>
      <c r="CN1698" s="237"/>
      <c r="CO1698" s="237"/>
      <c r="CP1698" s="237"/>
      <c r="CQ1698" s="237"/>
      <c r="CR1698" s="237"/>
      <c r="CS1698" s="237"/>
      <c r="CT1698" s="237"/>
      <c r="CU1698" s="237"/>
      <c r="CV1698" s="237"/>
      <c r="CW1698" s="237"/>
      <c r="CX1698" s="237"/>
      <c r="CY1698" s="237"/>
      <c r="CZ1698" s="237"/>
      <c r="DA1698" s="237"/>
      <c r="DB1698" s="237"/>
      <c r="DC1698" s="237"/>
      <c r="DD1698" s="237"/>
      <c r="DE1698" s="237"/>
      <c r="DF1698" s="237"/>
      <c r="DG1698" s="237"/>
      <c r="DH1698" s="237"/>
      <c r="DI1698" s="237"/>
      <c r="DJ1698" s="237"/>
      <c r="DK1698" s="237"/>
      <c r="DL1698" s="237"/>
      <c r="DM1698" s="237"/>
      <c r="DN1698" s="237"/>
      <c r="DO1698" s="237"/>
      <c r="DP1698" s="237"/>
      <c r="DQ1698" s="237"/>
      <c r="DR1698" s="237"/>
      <c r="DS1698" s="237"/>
      <c r="DT1698" s="237"/>
      <c r="DU1698" s="237"/>
      <c r="DV1698" s="237"/>
      <c r="DW1698" s="237"/>
      <c r="DX1698" s="237"/>
      <c r="DY1698" s="237"/>
      <c r="DZ1698" s="237"/>
      <c r="EA1698" s="237"/>
      <c r="EB1698" s="237"/>
      <c r="EC1698" s="237"/>
      <c r="ED1698" s="237"/>
      <c r="EE1698" s="237"/>
      <c r="EF1698" s="237"/>
      <c r="EG1698" s="237"/>
      <c r="EH1698" s="237"/>
      <c r="EI1698" s="237"/>
      <c r="EJ1698" s="237"/>
      <c r="EK1698" s="237"/>
      <c r="EL1698" s="237"/>
      <c r="EM1698" s="237"/>
      <c r="EN1698" s="237"/>
      <c r="EO1698" s="237"/>
      <c r="EP1698" s="237"/>
      <c r="EQ1698" s="237"/>
      <c r="ER1698" s="237"/>
      <c r="ES1698" s="237"/>
      <c r="ET1698" s="237"/>
      <c r="EU1698" s="237"/>
      <c r="EV1698" s="237"/>
      <c r="EW1698" s="237"/>
      <c r="EX1698" s="237"/>
      <c r="EY1698" s="237"/>
      <c r="EZ1698" s="237"/>
      <c r="FA1698" s="237"/>
      <c r="FB1698" s="237"/>
      <c r="FC1698" s="237"/>
      <c r="FD1698" s="237"/>
      <c r="FE1698" s="237"/>
      <c r="FF1698" s="237"/>
      <c r="FG1698" s="237"/>
      <c r="FH1698" s="237"/>
      <c r="FI1698" s="237"/>
      <c r="FJ1698" s="237"/>
      <c r="FK1698" s="237"/>
      <c r="FL1698" s="237"/>
      <c r="FM1698" s="237"/>
      <c r="FN1698" s="237"/>
      <c r="FO1698" s="237"/>
      <c r="FP1698" s="237"/>
      <c r="FQ1698" s="237"/>
      <c r="FR1698" s="237"/>
      <c r="FS1698" s="237"/>
      <c r="FT1698" s="237"/>
      <c r="FU1698" s="237"/>
      <c r="FV1698" s="237"/>
      <c r="FW1698" s="237"/>
      <c r="FX1698" s="237"/>
      <c r="FY1698" s="237"/>
      <c r="FZ1698" s="237"/>
      <c r="GA1698" s="237"/>
      <c r="GB1698" s="237"/>
      <c r="GC1698" s="237"/>
      <c r="GD1698" s="237"/>
      <c r="GE1698" s="237"/>
      <c r="GF1698" s="237"/>
      <c r="GG1698" s="237"/>
      <c r="GH1698" s="237"/>
      <c r="GI1698" s="237"/>
      <c r="GJ1698" s="237"/>
      <c r="GK1698" s="237"/>
      <c r="GL1698" s="237"/>
      <c r="GM1698" s="237"/>
      <c r="GN1698" s="237"/>
      <c r="GO1698" s="237"/>
      <c r="GP1698" s="237"/>
      <c r="GQ1698" s="237"/>
    </row>
    <row r="1699" spans="1:199" s="81" customFormat="1" ht="15" hidden="1">
      <c r="A1699" s="176" t="s">
        <v>3574</v>
      </c>
      <c r="B1699" s="241" t="s">
        <v>6861</v>
      </c>
      <c r="C1699" s="242">
        <v>0</v>
      </c>
      <c r="D1699" s="242">
        <v>0</v>
      </c>
      <c r="E1699" s="242">
        <v>0</v>
      </c>
      <c r="F1699" s="242">
        <v>0</v>
      </c>
      <c r="G1699" s="242">
        <v>0</v>
      </c>
      <c r="H1699" s="242">
        <v>0</v>
      </c>
      <c r="I1699" s="242">
        <v>0</v>
      </c>
      <c r="J1699" s="242">
        <v>0</v>
      </c>
      <c r="K1699" s="242">
        <v>0</v>
      </c>
      <c r="L1699" s="242">
        <v>0</v>
      </c>
      <c r="M1699" s="242">
        <v>0</v>
      </c>
      <c r="N1699" s="242">
        <v>0</v>
      </c>
      <c r="O1699" s="242">
        <v>0</v>
      </c>
      <c r="P1699" s="28"/>
      <c r="Q1699" s="242">
        <f>SUM(D1699:O1699)</f>
        <v>0</v>
      </c>
      <c r="R1699" s="242">
        <f>IF($R$19&lt;1,0,Q1699/$R$19)</f>
        <v>0</v>
      </c>
      <c r="S1699" s="243"/>
      <c r="T1699" s="351">
        <f>IF(Q1699=0,0,1)+IF(C1699=0,0,1)+IF(D1699=0,0,1)+IF(E1699=0,0,1)+IF(F1699=0,0,1)+IF(G1699=0,0,1)+IF(H1699=0,0,1)+IF(I1699=0,0,1)+IF(J1699=0,0,1)+IF(K1699=0,0,1)+IF(L1699=0,0,1)+IF(M1699=0,0,1)+IF(N1699=0,0,1)+IF(O1699=0,0,1)</f>
        <v>0</v>
      </c>
      <c r="U1699" s="237"/>
      <c r="V1699" s="237"/>
      <c r="W1699" s="237"/>
      <c r="X1699" s="237"/>
      <c r="Y1699" s="237"/>
      <c r="Z1699" s="237"/>
      <c r="AA1699" s="237"/>
      <c r="AB1699" s="237"/>
      <c r="AC1699" s="237"/>
      <c r="AD1699" s="237"/>
      <c r="AE1699" s="237"/>
      <c r="AF1699" s="237"/>
      <c r="AG1699" s="237"/>
      <c r="AH1699" s="237"/>
      <c r="AI1699" s="237"/>
      <c r="AJ1699" s="237"/>
      <c r="AK1699" s="237"/>
      <c r="AL1699" s="237"/>
      <c r="AM1699" s="237"/>
      <c r="AN1699" s="237"/>
      <c r="AO1699" s="237"/>
      <c r="AP1699" s="237"/>
      <c r="AQ1699" s="237"/>
      <c r="AR1699" s="237"/>
      <c r="AS1699" s="237"/>
      <c r="AT1699" s="237"/>
      <c r="AU1699" s="237"/>
      <c r="AV1699" s="237"/>
      <c r="AW1699" s="237"/>
      <c r="AX1699" s="237"/>
      <c r="AY1699" s="237"/>
      <c r="AZ1699" s="237"/>
      <c r="BA1699" s="237"/>
      <c r="BB1699" s="237"/>
      <c r="BC1699" s="237"/>
      <c r="BD1699" s="237"/>
      <c r="BE1699" s="237"/>
      <c r="BF1699" s="237"/>
      <c r="BG1699" s="237"/>
      <c r="BH1699" s="237"/>
      <c r="BI1699" s="237"/>
      <c r="BJ1699" s="237"/>
      <c r="BK1699" s="237"/>
      <c r="BL1699" s="237"/>
      <c r="BM1699" s="237"/>
      <c r="BN1699" s="237"/>
      <c r="BO1699" s="237"/>
      <c r="BP1699" s="237"/>
      <c r="BQ1699" s="237"/>
      <c r="BR1699" s="237"/>
      <c r="BS1699" s="237"/>
      <c r="BT1699" s="237"/>
      <c r="BU1699" s="237"/>
      <c r="BV1699" s="237"/>
      <c r="BW1699" s="237"/>
      <c r="BX1699" s="237"/>
      <c r="BY1699" s="237"/>
      <c r="BZ1699" s="237"/>
      <c r="CA1699" s="237"/>
      <c r="CB1699" s="237"/>
      <c r="CC1699" s="237"/>
      <c r="CD1699" s="237"/>
      <c r="CE1699" s="237"/>
      <c r="CF1699" s="237"/>
      <c r="CG1699" s="237"/>
      <c r="CH1699" s="237"/>
      <c r="CI1699" s="237"/>
      <c r="CJ1699" s="237"/>
      <c r="CK1699" s="237"/>
      <c r="CL1699" s="237"/>
      <c r="CM1699" s="237"/>
      <c r="CN1699" s="237"/>
      <c r="CO1699" s="237"/>
      <c r="CP1699" s="237"/>
      <c r="CQ1699" s="237"/>
      <c r="CR1699" s="237"/>
      <c r="CS1699" s="237"/>
      <c r="CT1699" s="237"/>
      <c r="CU1699" s="237"/>
      <c r="CV1699" s="237"/>
      <c r="CW1699" s="237"/>
      <c r="CX1699" s="237"/>
      <c r="CY1699" s="237"/>
      <c r="CZ1699" s="237"/>
      <c r="DA1699" s="237"/>
      <c r="DB1699" s="237"/>
      <c r="DC1699" s="237"/>
      <c r="DD1699" s="237"/>
      <c r="DE1699" s="237"/>
      <c r="DF1699" s="237"/>
      <c r="DG1699" s="237"/>
      <c r="DH1699" s="237"/>
      <c r="DI1699" s="237"/>
      <c r="DJ1699" s="237"/>
      <c r="DK1699" s="237"/>
      <c r="DL1699" s="237"/>
      <c r="DM1699" s="237"/>
      <c r="DN1699" s="237"/>
      <c r="DO1699" s="237"/>
      <c r="DP1699" s="237"/>
      <c r="DQ1699" s="237"/>
      <c r="DR1699" s="237"/>
      <c r="DS1699" s="237"/>
      <c r="DT1699" s="237"/>
      <c r="DU1699" s="237"/>
      <c r="DV1699" s="237"/>
      <c r="DW1699" s="237"/>
      <c r="DX1699" s="237"/>
      <c r="DY1699" s="237"/>
      <c r="DZ1699" s="237"/>
      <c r="EA1699" s="237"/>
      <c r="EB1699" s="237"/>
      <c r="EC1699" s="237"/>
      <c r="ED1699" s="237"/>
      <c r="EE1699" s="237"/>
      <c r="EF1699" s="237"/>
      <c r="EG1699" s="237"/>
      <c r="EH1699" s="237"/>
      <c r="EI1699" s="237"/>
      <c r="EJ1699" s="237"/>
      <c r="EK1699" s="237"/>
      <c r="EL1699" s="237"/>
      <c r="EM1699" s="237"/>
      <c r="EN1699" s="237"/>
      <c r="EO1699" s="237"/>
      <c r="EP1699" s="237"/>
      <c r="EQ1699" s="237"/>
      <c r="ER1699" s="237"/>
      <c r="ES1699" s="237"/>
      <c r="ET1699" s="237"/>
      <c r="EU1699" s="237"/>
      <c r="EV1699" s="237"/>
      <c r="EW1699" s="237"/>
      <c r="EX1699" s="237"/>
      <c r="EY1699" s="237"/>
      <c r="EZ1699" s="237"/>
      <c r="FA1699" s="237"/>
      <c r="FB1699" s="237"/>
      <c r="FC1699" s="237"/>
      <c r="FD1699" s="237"/>
      <c r="FE1699" s="237"/>
      <c r="FF1699" s="237"/>
      <c r="FG1699" s="237"/>
      <c r="FH1699" s="237"/>
      <c r="FI1699" s="237"/>
      <c r="FJ1699" s="237"/>
      <c r="FK1699" s="237"/>
      <c r="FL1699" s="237"/>
      <c r="FM1699" s="237"/>
      <c r="FN1699" s="237"/>
      <c r="FO1699" s="237"/>
      <c r="FP1699" s="237"/>
      <c r="FQ1699" s="237"/>
      <c r="FR1699" s="237"/>
      <c r="FS1699" s="237"/>
      <c r="FT1699" s="237"/>
      <c r="FU1699" s="237"/>
      <c r="FV1699" s="237"/>
      <c r="FW1699" s="237"/>
      <c r="FX1699" s="237"/>
      <c r="FY1699" s="237"/>
      <c r="FZ1699" s="237"/>
      <c r="GA1699" s="237"/>
      <c r="GB1699" s="237"/>
      <c r="GC1699" s="237"/>
      <c r="GD1699" s="237"/>
      <c r="GE1699" s="237"/>
      <c r="GF1699" s="237"/>
      <c r="GG1699" s="237"/>
      <c r="GH1699" s="237"/>
      <c r="GI1699" s="237"/>
      <c r="GJ1699" s="237"/>
      <c r="GK1699" s="237"/>
      <c r="GL1699" s="237"/>
      <c r="GM1699" s="237"/>
      <c r="GN1699" s="237"/>
      <c r="GO1699" s="237"/>
      <c r="GP1699" s="237"/>
      <c r="GQ1699" s="237"/>
    </row>
    <row r="1700" spans="1:199" s="81" customFormat="1" ht="15" hidden="1">
      <c r="A1700" s="176" t="s">
        <v>3575</v>
      </c>
      <c r="B1700" s="241" t="s">
        <v>6862</v>
      </c>
      <c r="C1700" s="242">
        <v>0</v>
      </c>
      <c r="D1700" s="242">
        <v>0</v>
      </c>
      <c r="E1700" s="242">
        <v>0</v>
      </c>
      <c r="F1700" s="242">
        <v>0</v>
      </c>
      <c r="G1700" s="242">
        <v>0</v>
      </c>
      <c r="H1700" s="242">
        <v>0</v>
      </c>
      <c r="I1700" s="242">
        <v>0</v>
      </c>
      <c r="J1700" s="242">
        <v>0</v>
      </c>
      <c r="K1700" s="242">
        <v>0</v>
      </c>
      <c r="L1700" s="242">
        <v>0</v>
      </c>
      <c r="M1700" s="242">
        <v>0</v>
      </c>
      <c r="N1700" s="242">
        <v>0</v>
      </c>
      <c r="O1700" s="242">
        <v>0</v>
      </c>
      <c r="P1700" s="28"/>
      <c r="Q1700" s="242">
        <f>SUM(D1700:O1700)</f>
        <v>0</v>
      </c>
      <c r="R1700" s="242">
        <f>IF($R$19&lt;1,0,Q1700/$R$19)</f>
        <v>0</v>
      </c>
      <c r="S1700" s="243"/>
      <c r="T1700" s="351">
        <f>IF(Q1700=0,0,1)+IF(C1700=0,0,1)+IF(D1700=0,0,1)+IF(E1700=0,0,1)+IF(F1700=0,0,1)+IF(G1700=0,0,1)+IF(H1700=0,0,1)+IF(I1700=0,0,1)+IF(J1700=0,0,1)+IF(K1700=0,0,1)+IF(L1700=0,0,1)+IF(M1700=0,0,1)+IF(N1700=0,0,1)+IF(O1700=0,0,1)</f>
        <v>0</v>
      </c>
      <c r="U1700" s="237"/>
      <c r="V1700" s="237"/>
      <c r="W1700" s="237"/>
      <c r="X1700" s="237"/>
      <c r="Y1700" s="237"/>
      <c r="Z1700" s="237"/>
      <c r="AA1700" s="237"/>
      <c r="AB1700" s="237"/>
      <c r="AC1700" s="237"/>
      <c r="AD1700" s="237"/>
      <c r="AE1700" s="237"/>
      <c r="AF1700" s="237"/>
      <c r="AG1700" s="237"/>
      <c r="AH1700" s="237"/>
      <c r="AI1700" s="237"/>
      <c r="AJ1700" s="237"/>
      <c r="AK1700" s="237"/>
      <c r="AL1700" s="237"/>
      <c r="AM1700" s="237"/>
      <c r="AN1700" s="237"/>
      <c r="AO1700" s="237"/>
      <c r="AP1700" s="237"/>
      <c r="AQ1700" s="237"/>
      <c r="AR1700" s="237"/>
      <c r="AS1700" s="237"/>
      <c r="AT1700" s="237"/>
      <c r="AU1700" s="237"/>
      <c r="AV1700" s="237"/>
      <c r="AW1700" s="237"/>
      <c r="AX1700" s="237"/>
      <c r="AY1700" s="237"/>
      <c r="AZ1700" s="237"/>
      <c r="BA1700" s="237"/>
      <c r="BB1700" s="237"/>
      <c r="BC1700" s="237"/>
      <c r="BD1700" s="237"/>
      <c r="BE1700" s="237"/>
      <c r="BF1700" s="237"/>
      <c r="BG1700" s="237"/>
      <c r="BH1700" s="237"/>
      <c r="BI1700" s="237"/>
      <c r="BJ1700" s="237"/>
      <c r="BK1700" s="237"/>
      <c r="BL1700" s="237"/>
      <c r="BM1700" s="237"/>
      <c r="BN1700" s="237"/>
      <c r="BO1700" s="237"/>
      <c r="BP1700" s="237"/>
      <c r="BQ1700" s="237"/>
      <c r="BR1700" s="237"/>
      <c r="BS1700" s="237"/>
      <c r="BT1700" s="237"/>
      <c r="BU1700" s="237"/>
      <c r="BV1700" s="237"/>
      <c r="BW1700" s="237"/>
      <c r="BX1700" s="237"/>
      <c r="BY1700" s="237"/>
      <c r="BZ1700" s="237"/>
      <c r="CA1700" s="237"/>
      <c r="CB1700" s="237"/>
      <c r="CC1700" s="237"/>
      <c r="CD1700" s="237"/>
      <c r="CE1700" s="237"/>
      <c r="CF1700" s="237"/>
      <c r="CG1700" s="237"/>
      <c r="CH1700" s="237"/>
      <c r="CI1700" s="237"/>
      <c r="CJ1700" s="237"/>
      <c r="CK1700" s="237"/>
      <c r="CL1700" s="237"/>
      <c r="CM1700" s="237"/>
      <c r="CN1700" s="237"/>
      <c r="CO1700" s="237"/>
      <c r="CP1700" s="237"/>
      <c r="CQ1700" s="237"/>
      <c r="CR1700" s="237"/>
      <c r="CS1700" s="237"/>
      <c r="CT1700" s="237"/>
      <c r="CU1700" s="237"/>
      <c r="CV1700" s="237"/>
      <c r="CW1700" s="237"/>
      <c r="CX1700" s="237"/>
      <c r="CY1700" s="237"/>
      <c r="CZ1700" s="237"/>
      <c r="DA1700" s="237"/>
      <c r="DB1700" s="237"/>
      <c r="DC1700" s="237"/>
      <c r="DD1700" s="237"/>
      <c r="DE1700" s="237"/>
      <c r="DF1700" s="237"/>
      <c r="DG1700" s="237"/>
      <c r="DH1700" s="237"/>
      <c r="DI1700" s="237"/>
      <c r="DJ1700" s="237"/>
      <c r="DK1700" s="237"/>
      <c r="DL1700" s="237"/>
      <c r="DM1700" s="237"/>
      <c r="DN1700" s="237"/>
      <c r="DO1700" s="237"/>
      <c r="DP1700" s="237"/>
      <c r="DQ1700" s="237"/>
      <c r="DR1700" s="237"/>
      <c r="DS1700" s="237"/>
      <c r="DT1700" s="237"/>
      <c r="DU1700" s="237"/>
      <c r="DV1700" s="237"/>
      <c r="DW1700" s="237"/>
      <c r="DX1700" s="237"/>
      <c r="DY1700" s="237"/>
      <c r="DZ1700" s="237"/>
      <c r="EA1700" s="237"/>
      <c r="EB1700" s="237"/>
      <c r="EC1700" s="237"/>
      <c r="ED1700" s="237"/>
      <c r="EE1700" s="237"/>
      <c r="EF1700" s="237"/>
      <c r="EG1700" s="237"/>
      <c r="EH1700" s="237"/>
      <c r="EI1700" s="237"/>
      <c r="EJ1700" s="237"/>
      <c r="EK1700" s="237"/>
      <c r="EL1700" s="237"/>
      <c r="EM1700" s="237"/>
      <c r="EN1700" s="237"/>
      <c r="EO1700" s="237"/>
      <c r="EP1700" s="237"/>
      <c r="EQ1700" s="237"/>
      <c r="ER1700" s="237"/>
      <c r="ES1700" s="237"/>
      <c r="ET1700" s="237"/>
      <c r="EU1700" s="237"/>
      <c r="EV1700" s="237"/>
      <c r="EW1700" s="237"/>
      <c r="EX1700" s="237"/>
      <c r="EY1700" s="237"/>
      <c r="EZ1700" s="237"/>
      <c r="FA1700" s="237"/>
      <c r="FB1700" s="237"/>
      <c r="FC1700" s="237"/>
      <c r="FD1700" s="237"/>
      <c r="FE1700" s="237"/>
      <c r="FF1700" s="237"/>
      <c r="FG1700" s="237"/>
      <c r="FH1700" s="237"/>
      <c r="FI1700" s="237"/>
      <c r="FJ1700" s="237"/>
      <c r="FK1700" s="237"/>
      <c r="FL1700" s="237"/>
      <c r="FM1700" s="237"/>
      <c r="FN1700" s="237"/>
      <c r="FO1700" s="237"/>
      <c r="FP1700" s="237"/>
      <c r="FQ1700" s="237"/>
      <c r="FR1700" s="237"/>
      <c r="FS1700" s="237"/>
      <c r="FT1700" s="237"/>
      <c r="FU1700" s="237"/>
      <c r="FV1700" s="237"/>
      <c r="FW1700" s="237"/>
      <c r="FX1700" s="237"/>
      <c r="FY1700" s="237"/>
      <c r="FZ1700" s="237"/>
      <c r="GA1700" s="237"/>
      <c r="GB1700" s="237"/>
      <c r="GC1700" s="237"/>
      <c r="GD1700" s="237"/>
      <c r="GE1700" s="237"/>
      <c r="GF1700" s="237"/>
      <c r="GG1700" s="237"/>
      <c r="GH1700" s="237"/>
      <c r="GI1700" s="237"/>
      <c r="GJ1700" s="237"/>
      <c r="GK1700" s="237"/>
      <c r="GL1700" s="237"/>
      <c r="GM1700" s="237"/>
      <c r="GN1700" s="237"/>
      <c r="GO1700" s="237"/>
      <c r="GP1700" s="237"/>
      <c r="GQ1700" s="237"/>
    </row>
    <row r="1701" spans="1:199" s="81" customFormat="1" ht="15" hidden="1">
      <c r="A1701" s="176" t="s">
        <v>3576</v>
      </c>
      <c r="B1701" s="241" t="s">
        <v>6863</v>
      </c>
      <c r="C1701" s="242">
        <v>0</v>
      </c>
      <c r="D1701" s="242">
        <v>0</v>
      </c>
      <c r="E1701" s="242">
        <v>0</v>
      </c>
      <c r="F1701" s="242">
        <v>0</v>
      </c>
      <c r="G1701" s="242">
        <v>0</v>
      </c>
      <c r="H1701" s="242">
        <v>0</v>
      </c>
      <c r="I1701" s="242">
        <v>0</v>
      </c>
      <c r="J1701" s="242">
        <v>0</v>
      </c>
      <c r="K1701" s="242">
        <v>0</v>
      </c>
      <c r="L1701" s="242">
        <v>0</v>
      </c>
      <c r="M1701" s="242">
        <v>0</v>
      </c>
      <c r="N1701" s="242">
        <v>0</v>
      </c>
      <c r="O1701" s="242">
        <v>0</v>
      </c>
      <c r="P1701" s="28"/>
      <c r="Q1701" s="242">
        <f>SUM(D1701:O1701)</f>
        <v>0</v>
      </c>
      <c r="R1701" s="242">
        <f>IF($R$19&lt;1,0,Q1701/$R$19)</f>
        <v>0</v>
      </c>
      <c r="S1701" s="243"/>
      <c r="T1701" s="351">
        <f>IF(Q1701=0,0,1)+IF(C1701=0,0,1)+IF(D1701=0,0,1)+IF(E1701=0,0,1)+IF(F1701=0,0,1)+IF(G1701=0,0,1)+IF(H1701=0,0,1)+IF(I1701=0,0,1)+IF(J1701=0,0,1)+IF(K1701=0,0,1)+IF(L1701=0,0,1)+IF(M1701=0,0,1)+IF(N1701=0,0,1)+IF(O1701=0,0,1)</f>
        <v>0</v>
      </c>
      <c r="U1701" s="237"/>
      <c r="V1701" s="237"/>
      <c r="W1701" s="237"/>
      <c r="X1701" s="237"/>
      <c r="Y1701" s="237"/>
      <c r="Z1701" s="237"/>
      <c r="AA1701" s="237"/>
      <c r="AB1701" s="237"/>
      <c r="AC1701" s="237"/>
      <c r="AD1701" s="237"/>
      <c r="AE1701" s="237"/>
      <c r="AF1701" s="237"/>
      <c r="AG1701" s="237"/>
      <c r="AH1701" s="237"/>
      <c r="AI1701" s="237"/>
      <c r="AJ1701" s="237"/>
      <c r="AK1701" s="237"/>
      <c r="AL1701" s="237"/>
      <c r="AM1701" s="237"/>
      <c r="AN1701" s="237"/>
      <c r="AO1701" s="237"/>
      <c r="AP1701" s="237"/>
      <c r="AQ1701" s="237"/>
      <c r="AR1701" s="237"/>
      <c r="AS1701" s="237"/>
      <c r="AT1701" s="237"/>
      <c r="AU1701" s="237"/>
      <c r="AV1701" s="237"/>
      <c r="AW1701" s="237"/>
      <c r="AX1701" s="237"/>
      <c r="AY1701" s="237"/>
      <c r="AZ1701" s="237"/>
      <c r="BA1701" s="237"/>
      <c r="BB1701" s="237"/>
      <c r="BC1701" s="237"/>
      <c r="BD1701" s="237"/>
      <c r="BE1701" s="237"/>
      <c r="BF1701" s="237"/>
      <c r="BG1701" s="237"/>
      <c r="BH1701" s="237"/>
      <c r="BI1701" s="237"/>
      <c r="BJ1701" s="237"/>
      <c r="BK1701" s="237"/>
      <c r="BL1701" s="237"/>
      <c r="BM1701" s="237"/>
      <c r="BN1701" s="237"/>
      <c r="BO1701" s="237"/>
      <c r="BP1701" s="237"/>
      <c r="BQ1701" s="237"/>
      <c r="BR1701" s="237"/>
      <c r="BS1701" s="237"/>
      <c r="BT1701" s="237"/>
      <c r="BU1701" s="237"/>
      <c r="BV1701" s="237"/>
      <c r="BW1701" s="237"/>
      <c r="BX1701" s="237"/>
      <c r="BY1701" s="237"/>
      <c r="BZ1701" s="237"/>
      <c r="CA1701" s="237"/>
      <c r="CB1701" s="237"/>
      <c r="CC1701" s="237"/>
      <c r="CD1701" s="237"/>
      <c r="CE1701" s="237"/>
      <c r="CF1701" s="237"/>
      <c r="CG1701" s="237"/>
      <c r="CH1701" s="237"/>
      <c r="CI1701" s="237"/>
      <c r="CJ1701" s="237"/>
      <c r="CK1701" s="237"/>
      <c r="CL1701" s="237"/>
      <c r="CM1701" s="237"/>
      <c r="CN1701" s="237"/>
      <c r="CO1701" s="237"/>
      <c r="CP1701" s="237"/>
      <c r="CQ1701" s="237"/>
      <c r="CR1701" s="237"/>
      <c r="CS1701" s="237"/>
      <c r="CT1701" s="237"/>
      <c r="CU1701" s="237"/>
      <c r="CV1701" s="237"/>
      <c r="CW1701" s="237"/>
      <c r="CX1701" s="237"/>
      <c r="CY1701" s="237"/>
      <c r="CZ1701" s="237"/>
      <c r="DA1701" s="237"/>
      <c r="DB1701" s="237"/>
      <c r="DC1701" s="237"/>
      <c r="DD1701" s="237"/>
      <c r="DE1701" s="237"/>
      <c r="DF1701" s="237"/>
      <c r="DG1701" s="237"/>
      <c r="DH1701" s="237"/>
      <c r="DI1701" s="237"/>
      <c r="DJ1701" s="237"/>
      <c r="DK1701" s="237"/>
      <c r="DL1701" s="237"/>
      <c r="DM1701" s="237"/>
      <c r="DN1701" s="237"/>
      <c r="DO1701" s="237"/>
      <c r="DP1701" s="237"/>
      <c r="DQ1701" s="237"/>
      <c r="DR1701" s="237"/>
      <c r="DS1701" s="237"/>
      <c r="DT1701" s="237"/>
      <c r="DU1701" s="237"/>
      <c r="DV1701" s="237"/>
      <c r="DW1701" s="237"/>
      <c r="DX1701" s="237"/>
      <c r="DY1701" s="237"/>
      <c r="DZ1701" s="237"/>
      <c r="EA1701" s="237"/>
      <c r="EB1701" s="237"/>
      <c r="EC1701" s="237"/>
      <c r="ED1701" s="237"/>
      <c r="EE1701" s="237"/>
      <c r="EF1701" s="237"/>
      <c r="EG1701" s="237"/>
      <c r="EH1701" s="237"/>
      <c r="EI1701" s="237"/>
      <c r="EJ1701" s="237"/>
      <c r="EK1701" s="237"/>
      <c r="EL1701" s="237"/>
      <c r="EM1701" s="237"/>
      <c r="EN1701" s="237"/>
      <c r="EO1701" s="237"/>
      <c r="EP1701" s="237"/>
      <c r="EQ1701" s="237"/>
      <c r="ER1701" s="237"/>
      <c r="ES1701" s="237"/>
      <c r="ET1701" s="237"/>
      <c r="EU1701" s="237"/>
      <c r="EV1701" s="237"/>
      <c r="EW1701" s="237"/>
      <c r="EX1701" s="237"/>
      <c r="EY1701" s="237"/>
      <c r="EZ1701" s="237"/>
      <c r="FA1701" s="237"/>
      <c r="FB1701" s="237"/>
      <c r="FC1701" s="237"/>
      <c r="FD1701" s="237"/>
      <c r="FE1701" s="237"/>
      <c r="FF1701" s="237"/>
      <c r="FG1701" s="237"/>
      <c r="FH1701" s="237"/>
      <c r="FI1701" s="237"/>
      <c r="FJ1701" s="237"/>
      <c r="FK1701" s="237"/>
      <c r="FL1701" s="237"/>
      <c r="FM1701" s="237"/>
      <c r="FN1701" s="237"/>
      <c r="FO1701" s="237"/>
      <c r="FP1701" s="237"/>
      <c r="FQ1701" s="237"/>
      <c r="FR1701" s="237"/>
      <c r="FS1701" s="237"/>
      <c r="FT1701" s="237"/>
      <c r="FU1701" s="237"/>
      <c r="FV1701" s="237"/>
      <c r="FW1701" s="237"/>
      <c r="FX1701" s="237"/>
      <c r="FY1701" s="237"/>
      <c r="FZ1701" s="237"/>
      <c r="GA1701" s="237"/>
      <c r="GB1701" s="237"/>
      <c r="GC1701" s="237"/>
      <c r="GD1701" s="237"/>
      <c r="GE1701" s="237"/>
      <c r="GF1701" s="237"/>
      <c r="GG1701" s="237"/>
      <c r="GH1701" s="237"/>
      <c r="GI1701" s="237"/>
      <c r="GJ1701" s="237"/>
      <c r="GK1701" s="237"/>
      <c r="GL1701" s="237"/>
      <c r="GM1701" s="237"/>
      <c r="GN1701" s="237"/>
      <c r="GO1701" s="237"/>
      <c r="GP1701" s="237"/>
      <c r="GQ1701" s="237"/>
    </row>
    <row r="1702" spans="1:199" s="81" customFormat="1" ht="15" hidden="1">
      <c r="A1702" s="176" t="s">
        <v>3577</v>
      </c>
      <c r="B1702" s="241" t="s">
        <v>6864</v>
      </c>
      <c r="C1702" s="242">
        <v>0</v>
      </c>
      <c r="D1702" s="242">
        <v>0</v>
      </c>
      <c r="E1702" s="242">
        <v>0</v>
      </c>
      <c r="F1702" s="242">
        <v>0</v>
      </c>
      <c r="G1702" s="242">
        <v>0</v>
      </c>
      <c r="H1702" s="242">
        <v>0</v>
      </c>
      <c r="I1702" s="242">
        <v>0</v>
      </c>
      <c r="J1702" s="242">
        <v>0</v>
      </c>
      <c r="K1702" s="242">
        <v>0</v>
      </c>
      <c r="L1702" s="242">
        <v>0</v>
      </c>
      <c r="M1702" s="242">
        <v>0</v>
      </c>
      <c r="N1702" s="242">
        <v>0</v>
      </c>
      <c r="O1702" s="242">
        <v>0</v>
      </c>
      <c r="P1702" s="28"/>
      <c r="Q1702" s="242">
        <f>SUM(D1702:O1702)</f>
        <v>0</v>
      </c>
      <c r="R1702" s="242">
        <f>IF($R$19&lt;1,0,Q1702/$R$19)</f>
        <v>0</v>
      </c>
      <c r="S1702" s="243"/>
      <c r="T1702" s="351">
        <f>IF(Q1702=0,0,1)+IF(C1702=0,0,1)+IF(D1702=0,0,1)+IF(E1702=0,0,1)+IF(F1702=0,0,1)+IF(G1702=0,0,1)+IF(H1702=0,0,1)+IF(I1702=0,0,1)+IF(J1702=0,0,1)+IF(K1702=0,0,1)+IF(L1702=0,0,1)+IF(M1702=0,0,1)+IF(N1702=0,0,1)+IF(O1702=0,0,1)</f>
        <v>0</v>
      </c>
      <c r="U1702" s="237"/>
      <c r="V1702" s="237"/>
      <c r="W1702" s="237"/>
      <c r="X1702" s="237"/>
      <c r="Y1702" s="237"/>
      <c r="Z1702" s="237"/>
      <c r="AA1702" s="237"/>
      <c r="AB1702" s="237"/>
      <c r="AC1702" s="237"/>
      <c r="AD1702" s="237"/>
      <c r="AE1702" s="237"/>
      <c r="AF1702" s="237"/>
      <c r="AG1702" s="237"/>
      <c r="AH1702" s="237"/>
      <c r="AI1702" s="237"/>
      <c r="AJ1702" s="237"/>
      <c r="AK1702" s="237"/>
      <c r="AL1702" s="237"/>
      <c r="AM1702" s="237"/>
      <c r="AN1702" s="237"/>
      <c r="AO1702" s="237"/>
      <c r="AP1702" s="237"/>
      <c r="AQ1702" s="237"/>
      <c r="AR1702" s="237"/>
      <c r="AS1702" s="237"/>
      <c r="AT1702" s="237"/>
      <c r="AU1702" s="237"/>
      <c r="AV1702" s="237"/>
      <c r="AW1702" s="237"/>
      <c r="AX1702" s="237"/>
      <c r="AY1702" s="237"/>
      <c r="AZ1702" s="237"/>
      <c r="BA1702" s="237"/>
      <c r="BB1702" s="237"/>
      <c r="BC1702" s="237"/>
      <c r="BD1702" s="237"/>
      <c r="BE1702" s="237"/>
      <c r="BF1702" s="237"/>
      <c r="BG1702" s="237"/>
      <c r="BH1702" s="237"/>
      <c r="BI1702" s="237"/>
      <c r="BJ1702" s="237"/>
      <c r="BK1702" s="237"/>
      <c r="BL1702" s="237"/>
      <c r="BM1702" s="237"/>
      <c r="BN1702" s="237"/>
      <c r="BO1702" s="237"/>
      <c r="BP1702" s="237"/>
      <c r="BQ1702" s="237"/>
      <c r="BR1702" s="237"/>
      <c r="BS1702" s="237"/>
      <c r="BT1702" s="237"/>
      <c r="BU1702" s="237"/>
      <c r="BV1702" s="237"/>
      <c r="BW1702" s="237"/>
      <c r="BX1702" s="237"/>
      <c r="BY1702" s="237"/>
      <c r="BZ1702" s="237"/>
      <c r="CA1702" s="237"/>
      <c r="CB1702" s="237"/>
      <c r="CC1702" s="237"/>
      <c r="CD1702" s="237"/>
      <c r="CE1702" s="237"/>
      <c r="CF1702" s="237"/>
      <c r="CG1702" s="237"/>
      <c r="CH1702" s="237"/>
      <c r="CI1702" s="237"/>
      <c r="CJ1702" s="237"/>
      <c r="CK1702" s="237"/>
      <c r="CL1702" s="237"/>
      <c r="CM1702" s="237"/>
      <c r="CN1702" s="237"/>
      <c r="CO1702" s="237"/>
      <c r="CP1702" s="237"/>
      <c r="CQ1702" s="237"/>
      <c r="CR1702" s="237"/>
      <c r="CS1702" s="237"/>
      <c r="CT1702" s="237"/>
      <c r="CU1702" s="237"/>
      <c r="CV1702" s="237"/>
      <c r="CW1702" s="237"/>
      <c r="CX1702" s="237"/>
      <c r="CY1702" s="237"/>
      <c r="CZ1702" s="237"/>
      <c r="DA1702" s="237"/>
      <c r="DB1702" s="237"/>
      <c r="DC1702" s="237"/>
      <c r="DD1702" s="237"/>
      <c r="DE1702" s="237"/>
      <c r="DF1702" s="237"/>
      <c r="DG1702" s="237"/>
      <c r="DH1702" s="237"/>
      <c r="DI1702" s="237"/>
      <c r="DJ1702" s="237"/>
      <c r="DK1702" s="237"/>
      <c r="DL1702" s="237"/>
      <c r="DM1702" s="237"/>
      <c r="DN1702" s="237"/>
      <c r="DO1702" s="237"/>
      <c r="DP1702" s="237"/>
      <c r="DQ1702" s="237"/>
      <c r="DR1702" s="237"/>
      <c r="DS1702" s="237"/>
      <c r="DT1702" s="237"/>
      <c r="DU1702" s="237"/>
      <c r="DV1702" s="237"/>
      <c r="DW1702" s="237"/>
      <c r="DX1702" s="237"/>
      <c r="DY1702" s="237"/>
      <c r="DZ1702" s="237"/>
      <c r="EA1702" s="237"/>
      <c r="EB1702" s="237"/>
      <c r="EC1702" s="237"/>
      <c r="ED1702" s="237"/>
      <c r="EE1702" s="237"/>
      <c r="EF1702" s="237"/>
      <c r="EG1702" s="237"/>
      <c r="EH1702" s="237"/>
      <c r="EI1702" s="237"/>
      <c r="EJ1702" s="237"/>
      <c r="EK1702" s="237"/>
      <c r="EL1702" s="237"/>
      <c r="EM1702" s="237"/>
      <c r="EN1702" s="237"/>
      <c r="EO1702" s="237"/>
      <c r="EP1702" s="237"/>
      <c r="EQ1702" s="237"/>
      <c r="ER1702" s="237"/>
      <c r="ES1702" s="237"/>
      <c r="ET1702" s="237"/>
      <c r="EU1702" s="237"/>
      <c r="EV1702" s="237"/>
      <c r="EW1702" s="237"/>
      <c r="EX1702" s="237"/>
      <c r="EY1702" s="237"/>
      <c r="EZ1702" s="237"/>
      <c r="FA1702" s="237"/>
      <c r="FB1702" s="237"/>
      <c r="FC1702" s="237"/>
      <c r="FD1702" s="237"/>
      <c r="FE1702" s="237"/>
      <c r="FF1702" s="237"/>
      <c r="FG1702" s="237"/>
      <c r="FH1702" s="237"/>
      <c r="FI1702" s="237"/>
      <c r="FJ1702" s="237"/>
      <c r="FK1702" s="237"/>
      <c r="FL1702" s="237"/>
      <c r="FM1702" s="237"/>
      <c r="FN1702" s="237"/>
      <c r="FO1702" s="237"/>
      <c r="FP1702" s="237"/>
      <c r="FQ1702" s="237"/>
      <c r="FR1702" s="237"/>
      <c r="FS1702" s="237"/>
      <c r="FT1702" s="237"/>
      <c r="FU1702" s="237"/>
      <c r="FV1702" s="237"/>
      <c r="FW1702" s="237"/>
      <c r="FX1702" s="237"/>
      <c r="FY1702" s="237"/>
      <c r="FZ1702" s="237"/>
      <c r="GA1702" s="237"/>
      <c r="GB1702" s="237"/>
      <c r="GC1702" s="237"/>
      <c r="GD1702" s="237"/>
      <c r="GE1702" s="237"/>
      <c r="GF1702" s="237"/>
      <c r="GG1702" s="237"/>
      <c r="GH1702" s="237"/>
      <c r="GI1702" s="237"/>
      <c r="GJ1702" s="237"/>
      <c r="GK1702" s="237"/>
      <c r="GL1702" s="237"/>
      <c r="GM1702" s="237"/>
      <c r="GN1702" s="237"/>
      <c r="GO1702" s="237"/>
      <c r="GP1702" s="237"/>
      <c r="GQ1702" s="237"/>
    </row>
    <row r="1703" spans="1:199" s="81" customFormat="1" ht="15" hidden="1">
      <c r="A1703" s="176" t="s">
        <v>3578</v>
      </c>
      <c r="B1703" s="241" t="s">
        <v>6865</v>
      </c>
      <c r="C1703" s="242">
        <v>0</v>
      </c>
      <c r="D1703" s="242">
        <v>0</v>
      </c>
      <c r="E1703" s="242">
        <v>0</v>
      </c>
      <c r="F1703" s="242">
        <v>0</v>
      </c>
      <c r="G1703" s="242">
        <v>0</v>
      </c>
      <c r="H1703" s="242">
        <v>0</v>
      </c>
      <c r="I1703" s="242">
        <v>0</v>
      </c>
      <c r="J1703" s="242">
        <v>0</v>
      </c>
      <c r="K1703" s="242">
        <v>0</v>
      </c>
      <c r="L1703" s="242">
        <v>0</v>
      </c>
      <c r="M1703" s="242">
        <v>0</v>
      </c>
      <c r="N1703" s="242">
        <v>0</v>
      </c>
      <c r="O1703" s="242">
        <v>0</v>
      </c>
      <c r="P1703" s="28"/>
      <c r="Q1703" s="242">
        <f>SUM(D1703:O1703)</f>
        <v>0</v>
      </c>
      <c r="R1703" s="242">
        <f>IF($R$19&lt;1,0,Q1703/$R$19)</f>
        <v>0</v>
      </c>
      <c r="S1703" s="243"/>
      <c r="T1703" s="351">
        <f>IF(Q1703=0,0,1)+IF(C1703=0,0,1)+IF(D1703=0,0,1)+IF(E1703=0,0,1)+IF(F1703=0,0,1)+IF(G1703=0,0,1)+IF(H1703=0,0,1)+IF(I1703=0,0,1)+IF(J1703=0,0,1)+IF(K1703=0,0,1)+IF(L1703=0,0,1)+IF(M1703=0,0,1)+IF(N1703=0,0,1)+IF(O1703=0,0,1)</f>
        <v>0</v>
      </c>
      <c r="U1703" s="237"/>
      <c r="V1703" s="237"/>
      <c r="W1703" s="237"/>
      <c r="X1703" s="237"/>
      <c r="Y1703" s="237"/>
      <c r="Z1703" s="237"/>
      <c r="AA1703" s="237"/>
      <c r="AB1703" s="237"/>
      <c r="AC1703" s="237"/>
      <c r="AD1703" s="237"/>
      <c r="AE1703" s="237"/>
      <c r="AF1703" s="237"/>
      <c r="AG1703" s="237"/>
      <c r="AH1703" s="237"/>
      <c r="AI1703" s="237"/>
      <c r="AJ1703" s="237"/>
      <c r="AK1703" s="237"/>
      <c r="AL1703" s="237"/>
      <c r="AM1703" s="237"/>
      <c r="AN1703" s="237"/>
      <c r="AO1703" s="237"/>
      <c r="AP1703" s="237"/>
      <c r="AQ1703" s="237"/>
      <c r="AR1703" s="237"/>
      <c r="AS1703" s="237"/>
      <c r="AT1703" s="237"/>
      <c r="AU1703" s="237"/>
      <c r="AV1703" s="237"/>
      <c r="AW1703" s="237"/>
      <c r="AX1703" s="237"/>
      <c r="AY1703" s="237"/>
      <c r="AZ1703" s="237"/>
      <c r="BA1703" s="237"/>
      <c r="BB1703" s="237"/>
      <c r="BC1703" s="237"/>
      <c r="BD1703" s="237"/>
      <c r="BE1703" s="237"/>
      <c r="BF1703" s="237"/>
      <c r="BG1703" s="237"/>
      <c r="BH1703" s="237"/>
      <c r="BI1703" s="237"/>
      <c r="BJ1703" s="237"/>
      <c r="BK1703" s="237"/>
      <c r="BL1703" s="237"/>
      <c r="BM1703" s="237"/>
      <c r="BN1703" s="237"/>
      <c r="BO1703" s="237"/>
      <c r="BP1703" s="237"/>
      <c r="BQ1703" s="237"/>
      <c r="BR1703" s="237"/>
      <c r="BS1703" s="237"/>
      <c r="BT1703" s="237"/>
      <c r="BU1703" s="237"/>
      <c r="BV1703" s="237"/>
      <c r="BW1703" s="237"/>
      <c r="BX1703" s="237"/>
      <c r="BY1703" s="237"/>
      <c r="BZ1703" s="237"/>
      <c r="CA1703" s="237"/>
      <c r="CB1703" s="237"/>
      <c r="CC1703" s="237"/>
      <c r="CD1703" s="237"/>
      <c r="CE1703" s="237"/>
      <c r="CF1703" s="237"/>
      <c r="CG1703" s="237"/>
      <c r="CH1703" s="237"/>
      <c r="CI1703" s="237"/>
      <c r="CJ1703" s="237"/>
      <c r="CK1703" s="237"/>
      <c r="CL1703" s="237"/>
      <c r="CM1703" s="237"/>
      <c r="CN1703" s="237"/>
      <c r="CO1703" s="237"/>
      <c r="CP1703" s="237"/>
      <c r="CQ1703" s="237"/>
      <c r="CR1703" s="237"/>
      <c r="CS1703" s="237"/>
      <c r="CT1703" s="237"/>
      <c r="CU1703" s="237"/>
      <c r="CV1703" s="237"/>
      <c r="CW1703" s="237"/>
      <c r="CX1703" s="237"/>
      <c r="CY1703" s="237"/>
      <c r="CZ1703" s="237"/>
      <c r="DA1703" s="237"/>
      <c r="DB1703" s="237"/>
      <c r="DC1703" s="237"/>
      <c r="DD1703" s="237"/>
      <c r="DE1703" s="237"/>
      <c r="DF1703" s="237"/>
      <c r="DG1703" s="237"/>
      <c r="DH1703" s="237"/>
      <c r="DI1703" s="237"/>
      <c r="DJ1703" s="237"/>
      <c r="DK1703" s="237"/>
      <c r="DL1703" s="237"/>
      <c r="DM1703" s="237"/>
      <c r="DN1703" s="237"/>
      <c r="DO1703" s="237"/>
      <c r="DP1703" s="237"/>
      <c r="DQ1703" s="237"/>
      <c r="DR1703" s="237"/>
      <c r="DS1703" s="237"/>
      <c r="DT1703" s="237"/>
      <c r="DU1703" s="237"/>
      <c r="DV1703" s="237"/>
      <c r="DW1703" s="237"/>
      <c r="DX1703" s="237"/>
      <c r="DY1703" s="237"/>
      <c r="DZ1703" s="237"/>
      <c r="EA1703" s="237"/>
      <c r="EB1703" s="237"/>
      <c r="EC1703" s="237"/>
      <c r="ED1703" s="237"/>
      <c r="EE1703" s="237"/>
      <c r="EF1703" s="237"/>
      <c r="EG1703" s="237"/>
      <c r="EH1703" s="237"/>
      <c r="EI1703" s="237"/>
      <c r="EJ1703" s="237"/>
      <c r="EK1703" s="237"/>
      <c r="EL1703" s="237"/>
      <c r="EM1703" s="237"/>
      <c r="EN1703" s="237"/>
      <c r="EO1703" s="237"/>
      <c r="EP1703" s="237"/>
      <c r="EQ1703" s="237"/>
      <c r="ER1703" s="237"/>
      <c r="ES1703" s="237"/>
      <c r="ET1703" s="237"/>
      <c r="EU1703" s="237"/>
      <c r="EV1703" s="237"/>
      <c r="EW1703" s="237"/>
      <c r="EX1703" s="237"/>
      <c r="EY1703" s="237"/>
      <c r="EZ1703" s="237"/>
      <c r="FA1703" s="237"/>
      <c r="FB1703" s="237"/>
      <c r="FC1703" s="237"/>
      <c r="FD1703" s="237"/>
      <c r="FE1703" s="237"/>
      <c r="FF1703" s="237"/>
      <c r="FG1703" s="237"/>
      <c r="FH1703" s="237"/>
      <c r="FI1703" s="237"/>
      <c r="FJ1703" s="237"/>
      <c r="FK1703" s="237"/>
      <c r="FL1703" s="237"/>
      <c r="FM1703" s="237"/>
      <c r="FN1703" s="237"/>
      <c r="FO1703" s="237"/>
      <c r="FP1703" s="237"/>
      <c r="FQ1703" s="237"/>
      <c r="FR1703" s="237"/>
      <c r="FS1703" s="237"/>
      <c r="FT1703" s="237"/>
      <c r="FU1703" s="237"/>
      <c r="FV1703" s="237"/>
      <c r="FW1703" s="237"/>
      <c r="FX1703" s="237"/>
      <c r="FY1703" s="237"/>
      <c r="FZ1703" s="237"/>
      <c r="GA1703" s="237"/>
      <c r="GB1703" s="237"/>
      <c r="GC1703" s="237"/>
      <c r="GD1703" s="237"/>
      <c r="GE1703" s="237"/>
      <c r="GF1703" s="237"/>
      <c r="GG1703" s="237"/>
      <c r="GH1703" s="237"/>
      <c r="GI1703" s="237"/>
      <c r="GJ1703" s="237"/>
      <c r="GK1703" s="237"/>
      <c r="GL1703" s="237"/>
      <c r="GM1703" s="237"/>
      <c r="GN1703" s="237"/>
      <c r="GO1703" s="237"/>
      <c r="GP1703" s="237"/>
      <c r="GQ1703" s="237"/>
    </row>
    <row r="1704" spans="1:199" s="81" customFormat="1" ht="15" hidden="1">
      <c r="A1704" s="176" t="s">
        <v>3579</v>
      </c>
      <c r="B1704" s="241" t="s">
        <v>6866</v>
      </c>
      <c r="C1704" s="242">
        <v>0</v>
      </c>
      <c r="D1704" s="242">
        <v>0</v>
      </c>
      <c r="E1704" s="242">
        <v>0</v>
      </c>
      <c r="F1704" s="242">
        <v>0</v>
      </c>
      <c r="G1704" s="242">
        <v>0</v>
      </c>
      <c r="H1704" s="242">
        <v>0</v>
      </c>
      <c r="I1704" s="242">
        <v>0</v>
      </c>
      <c r="J1704" s="242">
        <v>0</v>
      </c>
      <c r="K1704" s="242">
        <v>0</v>
      </c>
      <c r="L1704" s="242">
        <v>0</v>
      </c>
      <c r="M1704" s="242">
        <v>0</v>
      </c>
      <c r="N1704" s="242">
        <v>0</v>
      </c>
      <c r="O1704" s="242">
        <v>0</v>
      </c>
      <c r="P1704" s="28"/>
      <c r="Q1704" s="242">
        <f>SUM(D1704:O1704)</f>
        <v>0</v>
      </c>
      <c r="R1704" s="242">
        <f>IF($R$19&lt;1,0,Q1704/$R$19)</f>
        <v>0</v>
      </c>
      <c r="S1704" s="243"/>
      <c r="T1704" s="351">
        <f>IF(Q1704=0,0,1)+IF(C1704=0,0,1)+IF(D1704=0,0,1)+IF(E1704=0,0,1)+IF(F1704=0,0,1)+IF(G1704=0,0,1)+IF(H1704=0,0,1)+IF(I1704=0,0,1)+IF(J1704=0,0,1)+IF(K1704=0,0,1)+IF(L1704=0,0,1)+IF(M1704=0,0,1)+IF(N1704=0,0,1)+IF(O1704=0,0,1)</f>
        <v>0</v>
      </c>
      <c r="U1704" s="237"/>
      <c r="V1704" s="237"/>
      <c r="W1704" s="237"/>
      <c r="X1704" s="237"/>
      <c r="Y1704" s="237"/>
      <c r="Z1704" s="237"/>
      <c r="AA1704" s="237"/>
      <c r="AB1704" s="237"/>
      <c r="AC1704" s="237"/>
      <c r="AD1704" s="237"/>
      <c r="AE1704" s="237"/>
      <c r="AF1704" s="237"/>
      <c r="AG1704" s="237"/>
      <c r="AH1704" s="237"/>
      <c r="AI1704" s="237"/>
      <c r="AJ1704" s="237"/>
      <c r="AK1704" s="237"/>
      <c r="AL1704" s="237"/>
      <c r="AM1704" s="237"/>
      <c r="AN1704" s="237"/>
      <c r="AO1704" s="237"/>
      <c r="AP1704" s="237"/>
      <c r="AQ1704" s="237"/>
      <c r="AR1704" s="237"/>
      <c r="AS1704" s="237"/>
      <c r="AT1704" s="237"/>
      <c r="AU1704" s="237"/>
      <c r="AV1704" s="237"/>
      <c r="AW1704" s="237"/>
      <c r="AX1704" s="237"/>
      <c r="AY1704" s="237"/>
      <c r="AZ1704" s="237"/>
      <c r="BA1704" s="237"/>
      <c r="BB1704" s="237"/>
      <c r="BC1704" s="237"/>
      <c r="BD1704" s="237"/>
      <c r="BE1704" s="237"/>
      <c r="BF1704" s="237"/>
      <c r="BG1704" s="237"/>
      <c r="BH1704" s="237"/>
      <c r="BI1704" s="237"/>
      <c r="BJ1704" s="237"/>
      <c r="BK1704" s="237"/>
      <c r="BL1704" s="237"/>
      <c r="BM1704" s="237"/>
      <c r="BN1704" s="237"/>
      <c r="BO1704" s="237"/>
      <c r="BP1704" s="237"/>
      <c r="BQ1704" s="237"/>
      <c r="BR1704" s="237"/>
      <c r="BS1704" s="237"/>
      <c r="BT1704" s="237"/>
      <c r="BU1704" s="237"/>
      <c r="BV1704" s="237"/>
      <c r="BW1704" s="237"/>
      <c r="BX1704" s="237"/>
      <c r="BY1704" s="237"/>
      <c r="BZ1704" s="237"/>
      <c r="CA1704" s="237"/>
      <c r="CB1704" s="237"/>
      <c r="CC1704" s="237"/>
      <c r="CD1704" s="237"/>
      <c r="CE1704" s="237"/>
      <c r="CF1704" s="237"/>
      <c r="CG1704" s="237"/>
      <c r="CH1704" s="237"/>
      <c r="CI1704" s="237"/>
      <c r="CJ1704" s="237"/>
      <c r="CK1704" s="237"/>
      <c r="CL1704" s="237"/>
      <c r="CM1704" s="237"/>
      <c r="CN1704" s="237"/>
      <c r="CO1704" s="237"/>
      <c r="CP1704" s="237"/>
      <c r="CQ1704" s="237"/>
      <c r="CR1704" s="237"/>
      <c r="CS1704" s="237"/>
      <c r="CT1704" s="237"/>
      <c r="CU1704" s="237"/>
      <c r="CV1704" s="237"/>
      <c r="CW1704" s="237"/>
      <c r="CX1704" s="237"/>
      <c r="CY1704" s="237"/>
      <c r="CZ1704" s="237"/>
      <c r="DA1704" s="237"/>
      <c r="DB1704" s="237"/>
      <c r="DC1704" s="237"/>
      <c r="DD1704" s="237"/>
      <c r="DE1704" s="237"/>
      <c r="DF1704" s="237"/>
      <c r="DG1704" s="237"/>
      <c r="DH1704" s="237"/>
      <c r="DI1704" s="237"/>
      <c r="DJ1704" s="237"/>
      <c r="DK1704" s="237"/>
      <c r="DL1704" s="237"/>
      <c r="DM1704" s="237"/>
      <c r="DN1704" s="237"/>
      <c r="DO1704" s="237"/>
      <c r="DP1704" s="237"/>
      <c r="DQ1704" s="237"/>
      <c r="DR1704" s="237"/>
      <c r="DS1704" s="237"/>
      <c r="DT1704" s="237"/>
      <c r="DU1704" s="237"/>
      <c r="DV1704" s="237"/>
      <c r="DW1704" s="237"/>
      <c r="DX1704" s="237"/>
      <c r="DY1704" s="237"/>
      <c r="DZ1704" s="237"/>
      <c r="EA1704" s="237"/>
      <c r="EB1704" s="237"/>
      <c r="EC1704" s="237"/>
      <c r="ED1704" s="237"/>
      <c r="EE1704" s="237"/>
      <c r="EF1704" s="237"/>
      <c r="EG1704" s="237"/>
      <c r="EH1704" s="237"/>
      <c r="EI1704" s="237"/>
      <c r="EJ1704" s="237"/>
      <c r="EK1704" s="237"/>
      <c r="EL1704" s="237"/>
      <c r="EM1704" s="237"/>
      <c r="EN1704" s="237"/>
      <c r="EO1704" s="237"/>
      <c r="EP1704" s="237"/>
      <c r="EQ1704" s="237"/>
      <c r="ER1704" s="237"/>
      <c r="ES1704" s="237"/>
      <c r="ET1704" s="237"/>
      <c r="EU1704" s="237"/>
      <c r="EV1704" s="237"/>
      <c r="EW1704" s="237"/>
      <c r="EX1704" s="237"/>
      <c r="EY1704" s="237"/>
      <c r="EZ1704" s="237"/>
      <c r="FA1704" s="237"/>
      <c r="FB1704" s="237"/>
      <c r="FC1704" s="237"/>
      <c r="FD1704" s="237"/>
      <c r="FE1704" s="237"/>
      <c r="FF1704" s="237"/>
      <c r="FG1704" s="237"/>
      <c r="FH1704" s="237"/>
      <c r="FI1704" s="237"/>
      <c r="FJ1704" s="237"/>
      <c r="FK1704" s="237"/>
      <c r="FL1704" s="237"/>
      <c r="FM1704" s="237"/>
      <c r="FN1704" s="237"/>
      <c r="FO1704" s="237"/>
      <c r="FP1704" s="237"/>
      <c r="FQ1704" s="237"/>
      <c r="FR1704" s="237"/>
      <c r="FS1704" s="237"/>
      <c r="FT1704" s="237"/>
      <c r="FU1704" s="237"/>
      <c r="FV1704" s="237"/>
      <c r="FW1704" s="237"/>
      <c r="FX1704" s="237"/>
      <c r="FY1704" s="237"/>
      <c r="FZ1704" s="237"/>
      <c r="GA1704" s="237"/>
      <c r="GB1704" s="237"/>
      <c r="GC1704" s="237"/>
      <c r="GD1704" s="237"/>
      <c r="GE1704" s="237"/>
      <c r="GF1704" s="237"/>
      <c r="GG1704" s="237"/>
      <c r="GH1704" s="237"/>
      <c r="GI1704" s="237"/>
      <c r="GJ1704" s="237"/>
      <c r="GK1704" s="237"/>
      <c r="GL1704" s="237"/>
      <c r="GM1704" s="237"/>
      <c r="GN1704" s="237"/>
      <c r="GO1704" s="237"/>
      <c r="GP1704" s="237"/>
      <c r="GQ1704" s="237"/>
    </row>
    <row r="1705" spans="1:199" s="81" customFormat="1" ht="15" hidden="1">
      <c r="A1705" s="176" t="s">
        <v>3580</v>
      </c>
      <c r="B1705" s="241" t="s">
        <v>6867</v>
      </c>
      <c r="C1705" s="242">
        <v>0</v>
      </c>
      <c r="D1705" s="242">
        <v>0</v>
      </c>
      <c r="E1705" s="242">
        <v>0</v>
      </c>
      <c r="F1705" s="242">
        <v>0</v>
      </c>
      <c r="G1705" s="242">
        <v>0</v>
      </c>
      <c r="H1705" s="242">
        <v>0</v>
      </c>
      <c r="I1705" s="242">
        <v>0</v>
      </c>
      <c r="J1705" s="242">
        <v>0</v>
      </c>
      <c r="K1705" s="242">
        <v>0</v>
      </c>
      <c r="L1705" s="242">
        <v>0</v>
      </c>
      <c r="M1705" s="242">
        <v>0</v>
      </c>
      <c r="N1705" s="242">
        <v>0</v>
      </c>
      <c r="O1705" s="242">
        <v>0</v>
      </c>
      <c r="P1705" s="28"/>
      <c r="Q1705" s="242">
        <f>SUM(D1705:O1705)</f>
        <v>0</v>
      </c>
      <c r="R1705" s="242">
        <f>IF($R$19&lt;1,0,Q1705/$R$19)</f>
        <v>0</v>
      </c>
      <c r="S1705" s="243"/>
      <c r="T1705" s="351">
        <f>IF(Q1705=0,0,1)+IF(C1705=0,0,1)+IF(D1705=0,0,1)+IF(E1705=0,0,1)+IF(F1705=0,0,1)+IF(G1705=0,0,1)+IF(H1705=0,0,1)+IF(I1705=0,0,1)+IF(J1705=0,0,1)+IF(K1705=0,0,1)+IF(L1705=0,0,1)+IF(M1705=0,0,1)+IF(N1705=0,0,1)+IF(O1705=0,0,1)</f>
        <v>0</v>
      </c>
      <c r="U1705" s="237"/>
      <c r="V1705" s="237"/>
      <c r="W1705" s="237"/>
      <c r="X1705" s="237"/>
      <c r="Y1705" s="237"/>
      <c r="Z1705" s="237"/>
      <c r="AA1705" s="237"/>
      <c r="AB1705" s="237"/>
      <c r="AC1705" s="237"/>
      <c r="AD1705" s="237"/>
      <c r="AE1705" s="237"/>
      <c r="AF1705" s="237"/>
      <c r="AG1705" s="237"/>
      <c r="AH1705" s="237"/>
      <c r="AI1705" s="237"/>
      <c r="AJ1705" s="237"/>
      <c r="AK1705" s="237"/>
      <c r="AL1705" s="237"/>
      <c r="AM1705" s="237"/>
      <c r="AN1705" s="237"/>
      <c r="AO1705" s="237"/>
      <c r="AP1705" s="237"/>
      <c r="AQ1705" s="237"/>
      <c r="AR1705" s="237"/>
      <c r="AS1705" s="237"/>
      <c r="AT1705" s="237"/>
      <c r="AU1705" s="237"/>
      <c r="AV1705" s="237"/>
      <c r="AW1705" s="237"/>
      <c r="AX1705" s="237"/>
      <c r="AY1705" s="237"/>
      <c r="AZ1705" s="237"/>
      <c r="BA1705" s="237"/>
      <c r="BB1705" s="237"/>
      <c r="BC1705" s="237"/>
      <c r="BD1705" s="237"/>
      <c r="BE1705" s="237"/>
      <c r="BF1705" s="237"/>
      <c r="BG1705" s="237"/>
      <c r="BH1705" s="237"/>
      <c r="BI1705" s="237"/>
      <c r="BJ1705" s="237"/>
      <c r="BK1705" s="237"/>
      <c r="BL1705" s="237"/>
      <c r="BM1705" s="237"/>
      <c r="BN1705" s="237"/>
      <c r="BO1705" s="237"/>
      <c r="BP1705" s="237"/>
      <c r="BQ1705" s="237"/>
      <c r="BR1705" s="237"/>
      <c r="BS1705" s="237"/>
      <c r="BT1705" s="237"/>
      <c r="BU1705" s="237"/>
      <c r="BV1705" s="237"/>
      <c r="BW1705" s="237"/>
      <c r="BX1705" s="237"/>
      <c r="BY1705" s="237"/>
      <c r="BZ1705" s="237"/>
      <c r="CA1705" s="237"/>
      <c r="CB1705" s="237"/>
      <c r="CC1705" s="237"/>
      <c r="CD1705" s="237"/>
      <c r="CE1705" s="237"/>
      <c r="CF1705" s="237"/>
      <c r="CG1705" s="237"/>
      <c r="CH1705" s="237"/>
      <c r="CI1705" s="237"/>
      <c r="CJ1705" s="237"/>
      <c r="CK1705" s="237"/>
      <c r="CL1705" s="237"/>
      <c r="CM1705" s="237"/>
      <c r="CN1705" s="237"/>
      <c r="CO1705" s="237"/>
      <c r="CP1705" s="237"/>
      <c r="CQ1705" s="237"/>
      <c r="CR1705" s="237"/>
      <c r="CS1705" s="237"/>
      <c r="CT1705" s="237"/>
      <c r="CU1705" s="237"/>
      <c r="CV1705" s="237"/>
      <c r="CW1705" s="237"/>
      <c r="CX1705" s="237"/>
      <c r="CY1705" s="237"/>
      <c r="CZ1705" s="237"/>
      <c r="DA1705" s="237"/>
      <c r="DB1705" s="237"/>
      <c r="DC1705" s="237"/>
      <c r="DD1705" s="237"/>
      <c r="DE1705" s="237"/>
      <c r="DF1705" s="237"/>
      <c r="DG1705" s="237"/>
      <c r="DH1705" s="237"/>
      <c r="DI1705" s="237"/>
      <c r="DJ1705" s="237"/>
      <c r="DK1705" s="237"/>
      <c r="DL1705" s="237"/>
      <c r="DM1705" s="237"/>
      <c r="DN1705" s="237"/>
      <c r="DO1705" s="237"/>
      <c r="DP1705" s="237"/>
      <c r="DQ1705" s="237"/>
      <c r="DR1705" s="237"/>
      <c r="DS1705" s="237"/>
      <c r="DT1705" s="237"/>
      <c r="DU1705" s="237"/>
      <c r="DV1705" s="237"/>
      <c r="DW1705" s="237"/>
      <c r="DX1705" s="237"/>
      <c r="DY1705" s="237"/>
      <c r="DZ1705" s="237"/>
      <c r="EA1705" s="237"/>
      <c r="EB1705" s="237"/>
      <c r="EC1705" s="237"/>
      <c r="ED1705" s="237"/>
      <c r="EE1705" s="237"/>
      <c r="EF1705" s="237"/>
      <c r="EG1705" s="237"/>
      <c r="EH1705" s="237"/>
      <c r="EI1705" s="237"/>
      <c r="EJ1705" s="237"/>
      <c r="EK1705" s="237"/>
      <c r="EL1705" s="237"/>
      <c r="EM1705" s="237"/>
      <c r="EN1705" s="237"/>
      <c r="EO1705" s="237"/>
      <c r="EP1705" s="237"/>
      <c r="EQ1705" s="237"/>
      <c r="ER1705" s="237"/>
      <c r="ES1705" s="237"/>
      <c r="ET1705" s="237"/>
      <c r="EU1705" s="237"/>
      <c r="EV1705" s="237"/>
      <c r="EW1705" s="237"/>
      <c r="EX1705" s="237"/>
      <c r="EY1705" s="237"/>
      <c r="EZ1705" s="237"/>
      <c r="FA1705" s="237"/>
      <c r="FB1705" s="237"/>
      <c r="FC1705" s="237"/>
      <c r="FD1705" s="237"/>
      <c r="FE1705" s="237"/>
      <c r="FF1705" s="237"/>
      <c r="FG1705" s="237"/>
      <c r="FH1705" s="237"/>
      <c r="FI1705" s="237"/>
      <c r="FJ1705" s="237"/>
      <c r="FK1705" s="237"/>
      <c r="FL1705" s="237"/>
      <c r="FM1705" s="237"/>
      <c r="FN1705" s="237"/>
      <c r="FO1705" s="237"/>
      <c r="FP1705" s="237"/>
      <c r="FQ1705" s="237"/>
      <c r="FR1705" s="237"/>
      <c r="FS1705" s="237"/>
      <c r="FT1705" s="237"/>
      <c r="FU1705" s="237"/>
      <c r="FV1705" s="237"/>
      <c r="FW1705" s="237"/>
      <c r="FX1705" s="237"/>
      <c r="FY1705" s="237"/>
      <c r="FZ1705" s="237"/>
      <c r="GA1705" s="237"/>
      <c r="GB1705" s="237"/>
      <c r="GC1705" s="237"/>
      <c r="GD1705" s="237"/>
      <c r="GE1705" s="237"/>
      <c r="GF1705" s="237"/>
      <c r="GG1705" s="237"/>
      <c r="GH1705" s="237"/>
      <c r="GI1705" s="237"/>
      <c r="GJ1705" s="237"/>
      <c r="GK1705" s="237"/>
      <c r="GL1705" s="237"/>
      <c r="GM1705" s="237"/>
      <c r="GN1705" s="237"/>
      <c r="GO1705" s="237"/>
      <c r="GP1705" s="237"/>
      <c r="GQ1705" s="237"/>
    </row>
    <row r="1706" spans="1:199" s="81" customFormat="1" ht="15" hidden="1">
      <c r="A1706" s="176" t="s">
        <v>3581</v>
      </c>
      <c r="B1706" s="241" t="s">
        <v>6868</v>
      </c>
      <c r="C1706" s="242">
        <v>0</v>
      </c>
      <c r="D1706" s="242">
        <v>0</v>
      </c>
      <c r="E1706" s="242">
        <v>0</v>
      </c>
      <c r="F1706" s="242">
        <v>0</v>
      </c>
      <c r="G1706" s="242">
        <v>0</v>
      </c>
      <c r="H1706" s="242">
        <v>0</v>
      </c>
      <c r="I1706" s="242">
        <v>0</v>
      </c>
      <c r="J1706" s="242">
        <v>0</v>
      </c>
      <c r="K1706" s="242">
        <v>0</v>
      </c>
      <c r="L1706" s="242">
        <v>0</v>
      </c>
      <c r="M1706" s="242">
        <v>0</v>
      </c>
      <c r="N1706" s="242">
        <v>0</v>
      </c>
      <c r="O1706" s="242">
        <v>0</v>
      </c>
      <c r="P1706" s="28"/>
      <c r="Q1706" s="242">
        <f>SUM(D1706:O1706)</f>
        <v>0</v>
      </c>
      <c r="R1706" s="242">
        <f>IF($R$19&lt;1,0,Q1706/$R$19)</f>
        <v>0</v>
      </c>
      <c r="S1706" s="243"/>
      <c r="T1706" s="351">
        <f>IF(Q1706=0,0,1)+IF(C1706=0,0,1)+IF(D1706=0,0,1)+IF(E1706=0,0,1)+IF(F1706=0,0,1)+IF(G1706=0,0,1)+IF(H1706=0,0,1)+IF(I1706=0,0,1)+IF(J1706=0,0,1)+IF(K1706=0,0,1)+IF(L1706=0,0,1)+IF(M1706=0,0,1)+IF(N1706=0,0,1)+IF(O1706=0,0,1)</f>
        <v>0</v>
      </c>
      <c r="U1706" s="237"/>
      <c r="V1706" s="237"/>
      <c r="W1706" s="237"/>
      <c r="X1706" s="237"/>
      <c r="Y1706" s="237"/>
      <c r="Z1706" s="237"/>
      <c r="AA1706" s="237"/>
      <c r="AB1706" s="237"/>
      <c r="AC1706" s="237"/>
      <c r="AD1706" s="237"/>
      <c r="AE1706" s="237"/>
      <c r="AF1706" s="237"/>
      <c r="AG1706" s="237"/>
      <c r="AH1706" s="237"/>
      <c r="AI1706" s="237"/>
      <c r="AJ1706" s="237"/>
      <c r="AK1706" s="237"/>
      <c r="AL1706" s="237"/>
      <c r="AM1706" s="237"/>
      <c r="AN1706" s="237"/>
      <c r="AO1706" s="237"/>
      <c r="AP1706" s="237"/>
      <c r="AQ1706" s="237"/>
      <c r="AR1706" s="237"/>
      <c r="AS1706" s="237"/>
      <c r="AT1706" s="237"/>
      <c r="AU1706" s="237"/>
      <c r="AV1706" s="237"/>
      <c r="AW1706" s="237"/>
      <c r="AX1706" s="237"/>
      <c r="AY1706" s="237"/>
      <c r="AZ1706" s="237"/>
      <c r="BA1706" s="237"/>
      <c r="BB1706" s="237"/>
      <c r="BC1706" s="237"/>
      <c r="BD1706" s="237"/>
      <c r="BE1706" s="237"/>
      <c r="BF1706" s="237"/>
      <c r="BG1706" s="237"/>
      <c r="BH1706" s="237"/>
      <c r="BI1706" s="237"/>
      <c r="BJ1706" s="237"/>
      <c r="BK1706" s="237"/>
      <c r="BL1706" s="237"/>
      <c r="BM1706" s="237"/>
      <c r="BN1706" s="237"/>
      <c r="BO1706" s="237"/>
      <c r="BP1706" s="237"/>
      <c r="BQ1706" s="237"/>
      <c r="BR1706" s="237"/>
      <c r="BS1706" s="237"/>
      <c r="BT1706" s="237"/>
      <c r="BU1706" s="237"/>
      <c r="BV1706" s="237"/>
      <c r="BW1706" s="237"/>
      <c r="BX1706" s="237"/>
      <c r="BY1706" s="237"/>
      <c r="BZ1706" s="237"/>
      <c r="CA1706" s="237"/>
      <c r="CB1706" s="237"/>
      <c r="CC1706" s="237"/>
      <c r="CD1706" s="237"/>
      <c r="CE1706" s="237"/>
      <c r="CF1706" s="237"/>
      <c r="CG1706" s="237"/>
      <c r="CH1706" s="237"/>
      <c r="CI1706" s="237"/>
      <c r="CJ1706" s="237"/>
      <c r="CK1706" s="237"/>
      <c r="CL1706" s="237"/>
      <c r="CM1706" s="237"/>
      <c r="CN1706" s="237"/>
      <c r="CO1706" s="237"/>
      <c r="CP1706" s="237"/>
      <c r="CQ1706" s="237"/>
      <c r="CR1706" s="237"/>
      <c r="CS1706" s="237"/>
      <c r="CT1706" s="237"/>
      <c r="CU1706" s="237"/>
      <c r="CV1706" s="237"/>
      <c r="CW1706" s="237"/>
      <c r="CX1706" s="237"/>
      <c r="CY1706" s="237"/>
      <c r="CZ1706" s="237"/>
      <c r="DA1706" s="237"/>
      <c r="DB1706" s="237"/>
      <c r="DC1706" s="237"/>
      <c r="DD1706" s="237"/>
      <c r="DE1706" s="237"/>
      <c r="DF1706" s="237"/>
      <c r="DG1706" s="237"/>
      <c r="DH1706" s="237"/>
      <c r="DI1706" s="237"/>
      <c r="DJ1706" s="237"/>
      <c r="DK1706" s="237"/>
      <c r="DL1706" s="237"/>
      <c r="DM1706" s="237"/>
      <c r="DN1706" s="237"/>
      <c r="DO1706" s="237"/>
      <c r="DP1706" s="237"/>
      <c r="DQ1706" s="237"/>
      <c r="DR1706" s="237"/>
      <c r="DS1706" s="237"/>
      <c r="DT1706" s="237"/>
      <c r="DU1706" s="237"/>
      <c r="DV1706" s="237"/>
      <c r="DW1706" s="237"/>
      <c r="DX1706" s="237"/>
      <c r="DY1706" s="237"/>
      <c r="DZ1706" s="237"/>
      <c r="EA1706" s="237"/>
      <c r="EB1706" s="237"/>
      <c r="EC1706" s="237"/>
      <c r="ED1706" s="237"/>
      <c r="EE1706" s="237"/>
      <c r="EF1706" s="237"/>
      <c r="EG1706" s="237"/>
      <c r="EH1706" s="237"/>
      <c r="EI1706" s="237"/>
      <c r="EJ1706" s="237"/>
      <c r="EK1706" s="237"/>
      <c r="EL1706" s="237"/>
      <c r="EM1706" s="237"/>
      <c r="EN1706" s="237"/>
      <c r="EO1706" s="237"/>
      <c r="EP1706" s="237"/>
      <c r="EQ1706" s="237"/>
      <c r="ER1706" s="237"/>
      <c r="ES1706" s="237"/>
      <c r="ET1706" s="237"/>
      <c r="EU1706" s="237"/>
      <c r="EV1706" s="237"/>
      <c r="EW1706" s="237"/>
      <c r="EX1706" s="237"/>
      <c r="EY1706" s="237"/>
      <c r="EZ1706" s="237"/>
      <c r="FA1706" s="237"/>
      <c r="FB1706" s="237"/>
      <c r="FC1706" s="237"/>
      <c r="FD1706" s="237"/>
      <c r="FE1706" s="237"/>
      <c r="FF1706" s="237"/>
      <c r="FG1706" s="237"/>
      <c r="FH1706" s="237"/>
      <c r="FI1706" s="237"/>
      <c r="FJ1706" s="237"/>
      <c r="FK1706" s="237"/>
      <c r="FL1706" s="237"/>
      <c r="FM1706" s="237"/>
      <c r="FN1706" s="237"/>
      <c r="FO1706" s="237"/>
      <c r="FP1706" s="237"/>
      <c r="FQ1706" s="237"/>
      <c r="FR1706" s="237"/>
      <c r="FS1706" s="237"/>
      <c r="FT1706" s="237"/>
      <c r="FU1706" s="237"/>
      <c r="FV1706" s="237"/>
      <c r="FW1706" s="237"/>
      <c r="FX1706" s="237"/>
      <c r="FY1706" s="237"/>
      <c r="FZ1706" s="237"/>
      <c r="GA1706" s="237"/>
      <c r="GB1706" s="237"/>
      <c r="GC1706" s="237"/>
      <c r="GD1706" s="237"/>
      <c r="GE1706" s="237"/>
      <c r="GF1706" s="237"/>
      <c r="GG1706" s="237"/>
      <c r="GH1706" s="237"/>
      <c r="GI1706" s="237"/>
      <c r="GJ1706" s="237"/>
      <c r="GK1706" s="237"/>
      <c r="GL1706" s="237"/>
      <c r="GM1706" s="237"/>
      <c r="GN1706" s="237"/>
      <c r="GO1706" s="237"/>
      <c r="GP1706" s="237"/>
      <c r="GQ1706" s="237"/>
    </row>
    <row r="1707" spans="1:199" s="81" customFormat="1" ht="15" hidden="1">
      <c r="A1707" s="176" t="s">
        <v>3582</v>
      </c>
      <c r="B1707" s="241" t="s">
        <v>6869</v>
      </c>
      <c r="C1707" s="242">
        <v>0</v>
      </c>
      <c r="D1707" s="242">
        <v>0</v>
      </c>
      <c r="E1707" s="242">
        <v>0</v>
      </c>
      <c r="F1707" s="242">
        <v>0</v>
      </c>
      <c r="G1707" s="242">
        <v>0</v>
      </c>
      <c r="H1707" s="242">
        <v>0</v>
      </c>
      <c r="I1707" s="242">
        <v>0</v>
      </c>
      <c r="J1707" s="242">
        <v>0</v>
      </c>
      <c r="K1707" s="242">
        <v>0</v>
      </c>
      <c r="L1707" s="242">
        <v>0</v>
      </c>
      <c r="M1707" s="242">
        <v>0</v>
      </c>
      <c r="N1707" s="242">
        <v>0</v>
      </c>
      <c r="O1707" s="242">
        <v>0</v>
      </c>
      <c r="P1707" s="28"/>
      <c r="Q1707" s="242">
        <f>SUM(D1707:O1707)</f>
        <v>0</v>
      </c>
      <c r="R1707" s="242">
        <f>IF($R$19&lt;1,0,Q1707/$R$19)</f>
        <v>0</v>
      </c>
      <c r="S1707" s="243"/>
      <c r="T1707" s="351">
        <f>IF(Q1707=0,0,1)+IF(C1707=0,0,1)+IF(D1707=0,0,1)+IF(E1707=0,0,1)+IF(F1707=0,0,1)+IF(G1707=0,0,1)+IF(H1707=0,0,1)+IF(I1707=0,0,1)+IF(J1707=0,0,1)+IF(K1707=0,0,1)+IF(L1707=0,0,1)+IF(M1707=0,0,1)+IF(N1707=0,0,1)+IF(O1707=0,0,1)</f>
        <v>0</v>
      </c>
      <c r="U1707" s="237"/>
      <c r="V1707" s="237"/>
      <c r="W1707" s="237"/>
      <c r="X1707" s="237"/>
      <c r="Y1707" s="237"/>
      <c r="Z1707" s="237"/>
      <c r="AA1707" s="237"/>
      <c r="AB1707" s="237"/>
      <c r="AC1707" s="237"/>
      <c r="AD1707" s="237"/>
      <c r="AE1707" s="237"/>
      <c r="AF1707" s="237"/>
      <c r="AG1707" s="237"/>
      <c r="AH1707" s="237"/>
      <c r="AI1707" s="237"/>
      <c r="AJ1707" s="237"/>
      <c r="AK1707" s="237"/>
      <c r="AL1707" s="237"/>
      <c r="AM1707" s="237"/>
      <c r="AN1707" s="237"/>
      <c r="AO1707" s="237"/>
      <c r="AP1707" s="237"/>
      <c r="AQ1707" s="237"/>
      <c r="AR1707" s="237"/>
      <c r="AS1707" s="237"/>
      <c r="AT1707" s="237"/>
      <c r="AU1707" s="237"/>
      <c r="AV1707" s="237"/>
      <c r="AW1707" s="237"/>
      <c r="AX1707" s="237"/>
      <c r="AY1707" s="237"/>
      <c r="AZ1707" s="237"/>
      <c r="BA1707" s="237"/>
      <c r="BB1707" s="237"/>
      <c r="BC1707" s="237"/>
      <c r="BD1707" s="237"/>
      <c r="BE1707" s="237"/>
      <c r="BF1707" s="237"/>
      <c r="BG1707" s="237"/>
      <c r="BH1707" s="237"/>
      <c r="BI1707" s="237"/>
      <c r="BJ1707" s="237"/>
      <c r="BK1707" s="237"/>
      <c r="BL1707" s="237"/>
      <c r="BM1707" s="237"/>
      <c r="BN1707" s="237"/>
      <c r="BO1707" s="237"/>
      <c r="BP1707" s="237"/>
      <c r="BQ1707" s="237"/>
      <c r="BR1707" s="237"/>
      <c r="BS1707" s="237"/>
      <c r="BT1707" s="237"/>
      <c r="BU1707" s="237"/>
      <c r="BV1707" s="237"/>
      <c r="BW1707" s="237"/>
      <c r="BX1707" s="237"/>
      <c r="BY1707" s="237"/>
      <c r="BZ1707" s="237"/>
      <c r="CA1707" s="237"/>
      <c r="CB1707" s="237"/>
      <c r="CC1707" s="237"/>
      <c r="CD1707" s="237"/>
      <c r="CE1707" s="237"/>
      <c r="CF1707" s="237"/>
      <c r="CG1707" s="237"/>
      <c r="CH1707" s="237"/>
      <c r="CI1707" s="237"/>
      <c r="CJ1707" s="237"/>
      <c r="CK1707" s="237"/>
      <c r="CL1707" s="237"/>
      <c r="CM1707" s="237"/>
      <c r="CN1707" s="237"/>
      <c r="CO1707" s="237"/>
      <c r="CP1707" s="237"/>
      <c r="CQ1707" s="237"/>
      <c r="CR1707" s="237"/>
      <c r="CS1707" s="237"/>
      <c r="CT1707" s="237"/>
      <c r="CU1707" s="237"/>
      <c r="CV1707" s="237"/>
      <c r="CW1707" s="237"/>
      <c r="CX1707" s="237"/>
      <c r="CY1707" s="237"/>
      <c r="CZ1707" s="237"/>
      <c r="DA1707" s="237"/>
      <c r="DB1707" s="237"/>
      <c r="DC1707" s="237"/>
      <c r="DD1707" s="237"/>
      <c r="DE1707" s="237"/>
      <c r="DF1707" s="237"/>
      <c r="DG1707" s="237"/>
      <c r="DH1707" s="237"/>
      <c r="DI1707" s="237"/>
      <c r="DJ1707" s="237"/>
      <c r="DK1707" s="237"/>
      <c r="DL1707" s="237"/>
      <c r="DM1707" s="237"/>
      <c r="DN1707" s="237"/>
      <c r="DO1707" s="237"/>
      <c r="DP1707" s="237"/>
      <c r="DQ1707" s="237"/>
      <c r="DR1707" s="237"/>
      <c r="DS1707" s="237"/>
      <c r="DT1707" s="237"/>
      <c r="DU1707" s="237"/>
      <c r="DV1707" s="237"/>
      <c r="DW1707" s="237"/>
      <c r="DX1707" s="237"/>
      <c r="DY1707" s="237"/>
      <c r="DZ1707" s="237"/>
      <c r="EA1707" s="237"/>
      <c r="EB1707" s="237"/>
      <c r="EC1707" s="237"/>
      <c r="ED1707" s="237"/>
      <c r="EE1707" s="237"/>
      <c r="EF1707" s="237"/>
      <c r="EG1707" s="237"/>
      <c r="EH1707" s="237"/>
      <c r="EI1707" s="237"/>
      <c r="EJ1707" s="237"/>
      <c r="EK1707" s="237"/>
      <c r="EL1707" s="237"/>
      <c r="EM1707" s="237"/>
      <c r="EN1707" s="237"/>
      <c r="EO1707" s="237"/>
      <c r="EP1707" s="237"/>
      <c r="EQ1707" s="237"/>
      <c r="ER1707" s="237"/>
      <c r="ES1707" s="237"/>
      <c r="ET1707" s="237"/>
      <c r="EU1707" s="237"/>
      <c r="EV1707" s="237"/>
      <c r="EW1707" s="237"/>
      <c r="EX1707" s="237"/>
      <c r="EY1707" s="237"/>
      <c r="EZ1707" s="237"/>
      <c r="FA1707" s="237"/>
      <c r="FB1707" s="237"/>
      <c r="FC1707" s="237"/>
      <c r="FD1707" s="237"/>
      <c r="FE1707" s="237"/>
      <c r="FF1707" s="237"/>
      <c r="FG1707" s="237"/>
      <c r="FH1707" s="237"/>
      <c r="FI1707" s="237"/>
      <c r="FJ1707" s="237"/>
      <c r="FK1707" s="237"/>
      <c r="FL1707" s="237"/>
      <c r="FM1707" s="237"/>
      <c r="FN1707" s="237"/>
      <c r="FO1707" s="237"/>
      <c r="FP1707" s="237"/>
      <c r="FQ1707" s="237"/>
      <c r="FR1707" s="237"/>
      <c r="FS1707" s="237"/>
      <c r="FT1707" s="237"/>
      <c r="FU1707" s="237"/>
      <c r="FV1707" s="237"/>
      <c r="FW1707" s="237"/>
      <c r="FX1707" s="237"/>
      <c r="FY1707" s="237"/>
      <c r="FZ1707" s="237"/>
      <c r="GA1707" s="237"/>
      <c r="GB1707" s="237"/>
      <c r="GC1707" s="237"/>
      <c r="GD1707" s="237"/>
      <c r="GE1707" s="237"/>
      <c r="GF1707" s="237"/>
      <c r="GG1707" s="237"/>
      <c r="GH1707" s="237"/>
      <c r="GI1707" s="237"/>
      <c r="GJ1707" s="237"/>
      <c r="GK1707" s="237"/>
      <c r="GL1707" s="237"/>
      <c r="GM1707" s="237"/>
      <c r="GN1707" s="237"/>
      <c r="GO1707" s="237"/>
      <c r="GP1707" s="237"/>
      <c r="GQ1707" s="237"/>
    </row>
    <row r="1708" spans="1:199" s="81" customFormat="1" ht="15" hidden="1">
      <c r="A1708" s="176" t="s">
        <v>3583</v>
      </c>
      <c r="B1708" s="241" t="s">
        <v>6870</v>
      </c>
      <c r="C1708" s="242">
        <v>0</v>
      </c>
      <c r="D1708" s="242">
        <v>0</v>
      </c>
      <c r="E1708" s="242">
        <v>0</v>
      </c>
      <c r="F1708" s="242">
        <v>0</v>
      </c>
      <c r="G1708" s="242">
        <v>0</v>
      </c>
      <c r="H1708" s="242">
        <v>0</v>
      </c>
      <c r="I1708" s="242">
        <v>0</v>
      </c>
      <c r="J1708" s="242">
        <v>0</v>
      </c>
      <c r="K1708" s="242">
        <v>0</v>
      </c>
      <c r="L1708" s="242">
        <v>0</v>
      </c>
      <c r="M1708" s="242">
        <v>0</v>
      </c>
      <c r="N1708" s="242">
        <v>0</v>
      </c>
      <c r="O1708" s="242">
        <v>0</v>
      </c>
      <c r="P1708" s="28"/>
      <c r="Q1708" s="242">
        <f>SUM(D1708:O1708)</f>
        <v>0</v>
      </c>
      <c r="R1708" s="242">
        <f>IF($R$19&lt;1,0,Q1708/$R$19)</f>
        <v>0</v>
      </c>
      <c r="S1708" s="243"/>
      <c r="T1708" s="351">
        <f>IF(Q1708=0,0,1)+IF(C1708=0,0,1)+IF(D1708=0,0,1)+IF(E1708=0,0,1)+IF(F1708=0,0,1)+IF(G1708=0,0,1)+IF(H1708=0,0,1)+IF(I1708=0,0,1)+IF(J1708=0,0,1)+IF(K1708=0,0,1)+IF(L1708=0,0,1)+IF(M1708=0,0,1)+IF(N1708=0,0,1)+IF(O1708=0,0,1)</f>
        <v>0</v>
      </c>
      <c r="U1708" s="237"/>
      <c r="V1708" s="237"/>
      <c r="W1708" s="237"/>
      <c r="X1708" s="237"/>
      <c r="Y1708" s="237"/>
      <c r="Z1708" s="237"/>
      <c r="AA1708" s="237"/>
      <c r="AB1708" s="237"/>
      <c r="AC1708" s="237"/>
      <c r="AD1708" s="237"/>
      <c r="AE1708" s="237"/>
      <c r="AF1708" s="237"/>
      <c r="AG1708" s="237"/>
      <c r="AH1708" s="237"/>
      <c r="AI1708" s="237"/>
      <c r="AJ1708" s="237"/>
      <c r="AK1708" s="237"/>
      <c r="AL1708" s="237"/>
      <c r="AM1708" s="237"/>
      <c r="AN1708" s="237"/>
      <c r="AO1708" s="237"/>
      <c r="AP1708" s="237"/>
      <c r="AQ1708" s="237"/>
      <c r="AR1708" s="237"/>
      <c r="AS1708" s="237"/>
      <c r="AT1708" s="237"/>
      <c r="AU1708" s="237"/>
      <c r="AV1708" s="237"/>
      <c r="AW1708" s="237"/>
      <c r="AX1708" s="237"/>
      <c r="AY1708" s="237"/>
      <c r="AZ1708" s="237"/>
      <c r="BA1708" s="237"/>
      <c r="BB1708" s="237"/>
      <c r="BC1708" s="237"/>
      <c r="BD1708" s="237"/>
      <c r="BE1708" s="237"/>
      <c r="BF1708" s="237"/>
      <c r="BG1708" s="237"/>
      <c r="BH1708" s="237"/>
      <c r="BI1708" s="237"/>
      <c r="BJ1708" s="237"/>
      <c r="BK1708" s="237"/>
      <c r="BL1708" s="237"/>
      <c r="BM1708" s="237"/>
      <c r="BN1708" s="237"/>
      <c r="BO1708" s="237"/>
      <c r="BP1708" s="237"/>
      <c r="BQ1708" s="237"/>
      <c r="BR1708" s="237"/>
      <c r="BS1708" s="237"/>
      <c r="BT1708" s="237"/>
      <c r="BU1708" s="237"/>
      <c r="BV1708" s="237"/>
      <c r="BW1708" s="237"/>
      <c r="BX1708" s="237"/>
      <c r="BY1708" s="237"/>
      <c r="BZ1708" s="237"/>
      <c r="CA1708" s="237"/>
      <c r="CB1708" s="237"/>
      <c r="CC1708" s="237"/>
      <c r="CD1708" s="237"/>
      <c r="CE1708" s="237"/>
      <c r="CF1708" s="237"/>
      <c r="CG1708" s="237"/>
      <c r="CH1708" s="237"/>
      <c r="CI1708" s="237"/>
      <c r="CJ1708" s="237"/>
      <c r="CK1708" s="237"/>
      <c r="CL1708" s="237"/>
      <c r="CM1708" s="237"/>
      <c r="CN1708" s="237"/>
      <c r="CO1708" s="237"/>
      <c r="CP1708" s="237"/>
      <c r="CQ1708" s="237"/>
      <c r="CR1708" s="237"/>
      <c r="CS1708" s="237"/>
      <c r="CT1708" s="237"/>
      <c r="CU1708" s="237"/>
      <c r="CV1708" s="237"/>
      <c r="CW1708" s="237"/>
      <c r="CX1708" s="237"/>
      <c r="CY1708" s="237"/>
      <c r="CZ1708" s="237"/>
      <c r="DA1708" s="237"/>
      <c r="DB1708" s="237"/>
      <c r="DC1708" s="237"/>
      <c r="DD1708" s="237"/>
      <c r="DE1708" s="237"/>
      <c r="DF1708" s="237"/>
      <c r="DG1708" s="237"/>
      <c r="DH1708" s="237"/>
      <c r="DI1708" s="237"/>
      <c r="DJ1708" s="237"/>
      <c r="DK1708" s="237"/>
      <c r="DL1708" s="237"/>
      <c r="DM1708" s="237"/>
      <c r="DN1708" s="237"/>
      <c r="DO1708" s="237"/>
      <c r="DP1708" s="237"/>
      <c r="DQ1708" s="237"/>
      <c r="DR1708" s="237"/>
      <c r="DS1708" s="237"/>
      <c r="DT1708" s="237"/>
      <c r="DU1708" s="237"/>
      <c r="DV1708" s="237"/>
      <c r="DW1708" s="237"/>
      <c r="DX1708" s="237"/>
      <c r="DY1708" s="237"/>
      <c r="DZ1708" s="237"/>
      <c r="EA1708" s="237"/>
      <c r="EB1708" s="237"/>
      <c r="EC1708" s="237"/>
      <c r="ED1708" s="237"/>
      <c r="EE1708" s="237"/>
      <c r="EF1708" s="237"/>
      <c r="EG1708" s="237"/>
      <c r="EH1708" s="237"/>
      <c r="EI1708" s="237"/>
      <c r="EJ1708" s="237"/>
      <c r="EK1708" s="237"/>
      <c r="EL1708" s="237"/>
      <c r="EM1708" s="237"/>
      <c r="EN1708" s="237"/>
      <c r="EO1708" s="237"/>
      <c r="EP1708" s="237"/>
      <c r="EQ1708" s="237"/>
      <c r="ER1708" s="237"/>
      <c r="ES1708" s="237"/>
      <c r="ET1708" s="237"/>
      <c r="EU1708" s="237"/>
      <c r="EV1708" s="237"/>
      <c r="EW1708" s="237"/>
      <c r="EX1708" s="237"/>
      <c r="EY1708" s="237"/>
      <c r="EZ1708" s="237"/>
      <c r="FA1708" s="237"/>
      <c r="FB1708" s="237"/>
      <c r="FC1708" s="237"/>
      <c r="FD1708" s="237"/>
      <c r="FE1708" s="237"/>
      <c r="FF1708" s="237"/>
      <c r="FG1708" s="237"/>
      <c r="FH1708" s="237"/>
      <c r="FI1708" s="237"/>
      <c r="FJ1708" s="237"/>
      <c r="FK1708" s="237"/>
      <c r="FL1708" s="237"/>
      <c r="FM1708" s="237"/>
      <c r="FN1708" s="237"/>
      <c r="FO1708" s="237"/>
      <c r="FP1708" s="237"/>
      <c r="FQ1708" s="237"/>
      <c r="FR1708" s="237"/>
      <c r="FS1708" s="237"/>
      <c r="FT1708" s="237"/>
      <c r="FU1708" s="237"/>
      <c r="FV1708" s="237"/>
      <c r="FW1708" s="237"/>
      <c r="FX1708" s="237"/>
      <c r="FY1708" s="237"/>
      <c r="FZ1708" s="237"/>
      <c r="GA1708" s="237"/>
      <c r="GB1708" s="237"/>
      <c r="GC1708" s="237"/>
      <c r="GD1708" s="237"/>
      <c r="GE1708" s="237"/>
      <c r="GF1708" s="237"/>
      <c r="GG1708" s="237"/>
      <c r="GH1708" s="237"/>
      <c r="GI1708" s="237"/>
      <c r="GJ1708" s="237"/>
      <c r="GK1708" s="237"/>
      <c r="GL1708" s="237"/>
      <c r="GM1708" s="237"/>
      <c r="GN1708" s="237"/>
      <c r="GO1708" s="237"/>
      <c r="GP1708" s="237"/>
      <c r="GQ1708" s="237"/>
    </row>
    <row r="1709" spans="1:199" s="81" customFormat="1" ht="15" hidden="1">
      <c r="A1709" s="176" t="s">
        <v>3584</v>
      </c>
      <c r="B1709" s="241" t="s">
        <v>6871</v>
      </c>
      <c r="C1709" s="242">
        <v>0</v>
      </c>
      <c r="D1709" s="242">
        <v>0</v>
      </c>
      <c r="E1709" s="242">
        <v>0</v>
      </c>
      <c r="F1709" s="242">
        <v>0</v>
      </c>
      <c r="G1709" s="242">
        <v>0</v>
      </c>
      <c r="H1709" s="242">
        <v>0</v>
      </c>
      <c r="I1709" s="242">
        <v>0</v>
      </c>
      <c r="J1709" s="242">
        <v>0</v>
      </c>
      <c r="K1709" s="242">
        <v>0</v>
      </c>
      <c r="L1709" s="242">
        <v>0</v>
      </c>
      <c r="M1709" s="242">
        <v>0</v>
      </c>
      <c r="N1709" s="242">
        <v>0</v>
      </c>
      <c r="O1709" s="242">
        <v>0</v>
      </c>
      <c r="P1709" s="28"/>
      <c r="Q1709" s="242">
        <f>SUM(D1709:O1709)</f>
        <v>0</v>
      </c>
      <c r="R1709" s="242">
        <f>IF($R$19&lt;1,0,Q1709/$R$19)</f>
        <v>0</v>
      </c>
      <c r="S1709" s="243"/>
      <c r="T1709" s="351">
        <f>IF(Q1709=0,0,1)+IF(C1709=0,0,1)+IF(D1709=0,0,1)+IF(E1709=0,0,1)+IF(F1709=0,0,1)+IF(G1709=0,0,1)+IF(H1709=0,0,1)+IF(I1709=0,0,1)+IF(J1709=0,0,1)+IF(K1709=0,0,1)+IF(L1709=0,0,1)+IF(M1709=0,0,1)+IF(N1709=0,0,1)+IF(O1709=0,0,1)</f>
        <v>0</v>
      </c>
      <c r="U1709" s="237"/>
      <c r="V1709" s="237"/>
      <c r="W1709" s="237"/>
      <c r="X1709" s="237"/>
      <c r="Y1709" s="237"/>
      <c r="Z1709" s="237"/>
      <c r="AA1709" s="237"/>
      <c r="AB1709" s="237"/>
      <c r="AC1709" s="237"/>
      <c r="AD1709" s="237"/>
      <c r="AE1709" s="237"/>
      <c r="AF1709" s="237"/>
      <c r="AG1709" s="237"/>
      <c r="AH1709" s="237"/>
      <c r="AI1709" s="237"/>
      <c r="AJ1709" s="237"/>
      <c r="AK1709" s="237"/>
      <c r="AL1709" s="237"/>
      <c r="AM1709" s="237"/>
      <c r="AN1709" s="237"/>
      <c r="AO1709" s="237"/>
      <c r="AP1709" s="237"/>
      <c r="AQ1709" s="237"/>
      <c r="AR1709" s="237"/>
      <c r="AS1709" s="237"/>
      <c r="AT1709" s="237"/>
      <c r="AU1709" s="237"/>
      <c r="AV1709" s="237"/>
      <c r="AW1709" s="237"/>
      <c r="AX1709" s="237"/>
      <c r="AY1709" s="237"/>
      <c r="AZ1709" s="237"/>
      <c r="BA1709" s="237"/>
      <c r="BB1709" s="237"/>
      <c r="BC1709" s="237"/>
      <c r="BD1709" s="237"/>
      <c r="BE1709" s="237"/>
      <c r="BF1709" s="237"/>
      <c r="BG1709" s="237"/>
      <c r="BH1709" s="237"/>
      <c r="BI1709" s="237"/>
      <c r="BJ1709" s="237"/>
      <c r="BK1709" s="237"/>
      <c r="BL1709" s="237"/>
      <c r="BM1709" s="237"/>
      <c r="BN1709" s="237"/>
      <c r="BO1709" s="237"/>
      <c r="BP1709" s="237"/>
      <c r="BQ1709" s="237"/>
      <c r="BR1709" s="237"/>
      <c r="BS1709" s="237"/>
      <c r="BT1709" s="237"/>
      <c r="BU1709" s="237"/>
      <c r="BV1709" s="237"/>
      <c r="BW1709" s="237"/>
      <c r="BX1709" s="237"/>
      <c r="BY1709" s="237"/>
      <c r="BZ1709" s="237"/>
      <c r="CA1709" s="237"/>
      <c r="CB1709" s="237"/>
      <c r="CC1709" s="237"/>
      <c r="CD1709" s="237"/>
      <c r="CE1709" s="237"/>
      <c r="CF1709" s="237"/>
      <c r="CG1709" s="237"/>
      <c r="CH1709" s="237"/>
      <c r="CI1709" s="237"/>
      <c r="CJ1709" s="237"/>
      <c r="CK1709" s="237"/>
      <c r="CL1709" s="237"/>
      <c r="CM1709" s="237"/>
      <c r="CN1709" s="237"/>
      <c r="CO1709" s="237"/>
      <c r="CP1709" s="237"/>
      <c r="CQ1709" s="237"/>
      <c r="CR1709" s="237"/>
      <c r="CS1709" s="237"/>
      <c r="CT1709" s="237"/>
      <c r="CU1709" s="237"/>
      <c r="CV1709" s="237"/>
      <c r="CW1709" s="237"/>
      <c r="CX1709" s="237"/>
      <c r="CY1709" s="237"/>
      <c r="CZ1709" s="237"/>
      <c r="DA1709" s="237"/>
      <c r="DB1709" s="237"/>
      <c r="DC1709" s="237"/>
      <c r="DD1709" s="237"/>
      <c r="DE1709" s="237"/>
      <c r="DF1709" s="237"/>
      <c r="DG1709" s="237"/>
      <c r="DH1709" s="237"/>
      <c r="DI1709" s="237"/>
      <c r="DJ1709" s="237"/>
      <c r="DK1709" s="237"/>
      <c r="DL1709" s="237"/>
      <c r="DM1709" s="237"/>
      <c r="DN1709" s="237"/>
      <c r="DO1709" s="237"/>
      <c r="DP1709" s="237"/>
      <c r="DQ1709" s="237"/>
      <c r="DR1709" s="237"/>
      <c r="DS1709" s="237"/>
      <c r="DT1709" s="237"/>
      <c r="DU1709" s="237"/>
      <c r="DV1709" s="237"/>
      <c r="DW1709" s="237"/>
      <c r="DX1709" s="237"/>
      <c r="DY1709" s="237"/>
      <c r="DZ1709" s="237"/>
      <c r="EA1709" s="237"/>
      <c r="EB1709" s="237"/>
      <c r="EC1709" s="237"/>
      <c r="ED1709" s="237"/>
      <c r="EE1709" s="237"/>
      <c r="EF1709" s="237"/>
      <c r="EG1709" s="237"/>
      <c r="EH1709" s="237"/>
      <c r="EI1709" s="237"/>
      <c r="EJ1709" s="237"/>
      <c r="EK1709" s="237"/>
      <c r="EL1709" s="237"/>
      <c r="EM1709" s="237"/>
      <c r="EN1709" s="237"/>
      <c r="EO1709" s="237"/>
      <c r="EP1709" s="237"/>
      <c r="EQ1709" s="237"/>
      <c r="ER1709" s="237"/>
      <c r="ES1709" s="237"/>
      <c r="ET1709" s="237"/>
      <c r="EU1709" s="237"/>
      <c r="EV1709" s="237"/>
      <c r="EW1709" s="237"/>
      <c r="EX1709" s="237"/>
      <c r="EY1709" s="237"/>
      <c r="EZ1709" s="237"/>
      <c r="FA1709" s="237"/>
      <c r="FB1709" s="237"/>
      <c r="FC1709" s="237"/>
      <c r="FD1709" s="237"/>
      <c r="FE1709" s="237"/>
      <c r="FF1709" s="237"/>
      <c r="FG1709" s="237"/>
      <c r="FH1709" s="237"/>
      <c r="FI1709" s="237"/>
      <c r="FJ1709" s="237"/>
      <c r="FK1709" s="237"/>
      <c r="FL1709" s="237"/>
      <c r="FM1709" s="237"/>
      <c r="FN1709" s="237"/>
      <c r="FO1709" s="237"/>
      <c r="FP1709" s="237"/>
      <c r="FQ1709" s="237"/>
      <c r="FR1709" s="237"/>
      <c r="FS1709" s="237"/>
      <c r="FT1709" s="237"/>
      <c r="FU1709" s="237"/>
      <c r="FV1709" s="237"/>
      <c r="FW1709" s="237"/>
      <c r="FX1709" s="237"/>
      <c r="FY1709" s="237"/>
      <c r="FZ1709" s="237"/>
      <c r="GA1709" s="237"/>
      <c r="GB1709" s="237"/>
      <c r="GC1709" s="237"/>
      <c r="GD1709" s="237"/>
      <c r="GE1709" s="237"/>
      <c r="GF1709" s="237"/>
      <c r="GG1709" s="237"/>
      <c r="GH1709" s="237"/>
      <c r="GI1709" s="237"/>
      <c r="GJ1709" s="237"/>
      <c r="GK1709" s="237"/>
      <c r="GL1709" s="237"/>
      <c r="GM1709" s="237"/>
      <c r="GN1709" s="237"/>
      <c r="GO1709" s="237"/>
      <c r="GP1709" s="237"/>
      <c r="GQ1709" s="237"/>
    </row>
    <row r="1710" spans="1:199" s="81" customFormat="1" ht="15" hidden="1">
      <c r="A1710" s="176" t="s">
        <v>3585</v>
      </c>
      <c r="B1710" s="241" t="s">
        <v>6872</v>
      </c>
      <c r="C1710" s="242">
        <v>0</v>
      </c>
      <c r="D1710" s="242">
        <v>0</v>
      </c>
      <c r="E1710" s="242">
        <v>0</v>
      </c>
      <c r="F1710" s="242">
        <v>0</v>
      </c>
      <c r="G1710" s="242">
        <v>0</v>
      </c>
      <c r="H1710" s="242">
        <v>0</v>
      </c>
      <c r="I1710" s="242">
        <v>0</v>
      </c>
      <c r="J1710" s="242">
        <v>0</v>
      </c>
      <c r="K1710" s="242">
        <v>0</v>
      </c>
      <c r="L1710" s="242">
        <v>0</v>
      </c>
      <c r="M1710" s="242">
        <v>0</v>
      </c>
      <c r="N1710" s="242">
        <v>0</v>
      </c>
      <c r="O1710" s="242">
        <v>0</v>
      </c>
      <c r="P1710" s="28"/>
      <c r="Q1710" s="242">
        <f>SUM(D1710:O1710)</f>
        <v>0</v>
      </c>
      <c r="R1710" s="242">
        <f>IF($R$19&lt;1,0,Q1710/$R$19)</f>
        <v>0</v>
      </c>
      <c r="S1710" s="243"/>
      <c r="T1710" s="351">
        <f>IF(Q1710=0,0,1)+IF(C1710=0,0,1)+IF(D1710=0,0,1)+IF(E1710=0,0,1)+IF(F1710=0,0,1)+IF(G1710=0,0,1)+IF(H1710=0,0,1)+IF(I1710=0,0,1)+IF(J1710=0,0,1)+IF(K1710=0,0,1)+IF(L1710=0,0,1)+IF(M1710=0,0,1)+IF(N1710=0,0,1)+IF(O1710=0,0,1)</f>
        <v>0</v>
      </c>
      <c r="U1710" s="237"/>
      <c r="V1710" s="237"/>
      <c r="W1710" s="237"/>
      <c r="X1710" s="237"/>
      <c r="Y1710" s="237"/>
      <c r="Z1710" s="237"/>
      <c r="AA1710" s="237"/>
      <c r="AB1710" s="237"/>
      <c r="AC1710" s="237"/>
      <c r="AD1710" s="237"/>
      <c r="AE1710" s="237"/>
      <c r="AF1710" s="237"/>
      <c r="AG1710" s="237"/>
      <c r="AH1710" s="237"/>
      <c r="AI1710" s="237"/>
      <c r="AJ1710" s="237"/>
      <c r="AK1710" s="237"/>
      <c r="AL1710" s="237"/>
      <c r="AM1710" s="237"/>
      <c r="AN1710" s="237"/>
      <c r="AO1710" s="237"/>
      <c r="AP1710" s="237"/>
      <c r="AQ1710" s="237"/>
      <c r="AR1710" s="237"/>
      <c r="AS1710" s="237"/>
      <c r="AT1710" s="237"/>
      <c r="AU1710" s="237"/>
      <c r="AV1710" s="237"/>
      <c r="AW1710" s="237"/>
      <c r="AX1710" s="237"/>
      <c r="AY1710" s="237"/>
      <c r="AZ1710" s="237"/>
      <c r="BA1710" s="237"/>
      <c r="BB1710" s="237"/>
      <c r="BC1710" s="237"/>
      <c r="BD1710" s="237"/>
      <c r="BE1710" s="237"/>
      <c r="BF1710" s="237"/>
      <c r="BG1710" s="237"/>
      <c r="BH1710" s="237"/>
      <c r="BI1710" s="237"/>
      <c r="BJ1710" s="237"/>
      <c r="BK1710" s="237"/>
      <c r="BL1710" s="237"/>
      <c r="BM1710" s="237"/>
      <c r="BN1710" s="237"/>
      <c r="BO1710" s="237"/>
      <c r="BP1710" s="237"/>
      <c r="BQ1710" s="237"/>
      <c r="BR1710" s="237"/>
      <c r="BS1710" s="237"/>
      <c r="BT1710" s="237"/>
      <c r="BU1710" s="237"/>
      <c r="BV1710" s="237"/>
      <c r="BW1710" s="237"/>
      <c r="BX1710" s="237"/>
      <c r="BY1710" s="237"/>
      <c r="BZ1710" s="237"/>
      <c r="CA1710" s="237"/>
      <c r="CB1710" s="237"/>
      <c r="CC1710" s="237"/>
      <c r="CD1710" s="237"/>
      <c r="CE1710" s="237"/>
      <c r="CF1710" s="237"/>
      <c r="CG1710" s="237"/>
      <c r="CH1710" s="237"/>
      <c r="CI1710" s="237"/>
      <c r="CJ1710" s="237"/>
      <c r="CK1710" s="237"/>
      <c r="CL1710" s="237"/>
      <c r="CM1710" s="237"/>
      <c r="CN1710" s="237"/>
      <c r="CO1710" s="237"/>
      <c r="CP1710" s="237"/>
      <c r="CQ1710" s="237"/>
      <c r="CR1710" s="237"/>
      <c r="CS1710" s="237"/>
      <c r="CT1710" s="237"/>
      <c r="CU1710" s="237"/>
      <c r="CV1710" s="237"/>
      <c r="CW1710" s="237"/>
      <c r="CX1710" s="237"/>
      <c r="CY1710" s="237"/>
      <c r="CZ1710" s="237"/>
      <c r="DA1710" s="237"/>
      <c r="DB1710" s="237"/>
      <c r="DC1710" s="237"/>
      <c r="DD1710" s="237"/>
      <c r="DE1710" s="237"/>
      <c r="DF1710" s="237"/>
      <c r="DG1710" s="237"/>
      <c r="DH1710" s="237"/>
      <c r="DI1710" s="237"/>
      <c r="DJ1710" s="237"/>
      <c r="DK1710" s="237"/>
      <c r="DL1710" s="237"/>
      <c r="DM1710" s="237"/>
      <c r="DN1710" s="237"/>
      <c r="DO1710" s="237"/>
      <c r="DP1710" s="237"/>
      <c r="DQ1710" s="237"/>
      <c r="DR1710" s="237"/>
      <c r="DS1710" s="237"/>
      <c r="DT1710" s="237"/>
      <c r="DU1710" s="237"/>
      <c r="DV1710" s="237"/>
      <c r="DW1710" s="237"/>
      <c r="DX1710" s="237"/>
      <c r="DY1710" s="237"/>
      <c r="DZ1710" s="237"/>
      <c r="EA1710" s="237"/>
      <c r="EB1710" s="237"/>
      <c r="EC1710" s="237"/>
      <c r="ED1710" s="237"/>
      <c r="EE1710" s="237"/>
      <c r="EF1710" s="237"/>
      <c r="EG1710" s="237"/>
      <c r="EH1710" s="237"/>
      <c r="EI1710" s="237"/>
      <c r="EJ1710" s="237"/>
      <c r="EK1710" s="237"/>
      <c r="EL1710" s="237"/>
      <c r="EM1710" s="237"/>
      <c r="EN1710" s="237"/>
      <c r="EO1710" s="237"/>
      <c r="EP1710" s="237"/>
      <c r="EQ1710" s="237"/>
      <c r="ER1710" s="237"/>
      <c r="ES1710" s="237"/>
      <c r="ET1710" s="237"/>
      <c r="EU1710" s="237"/>
      <c r="EV1710" s="237"/>
      <c r="EW1710" s="237"/>
      <c r="EX1710" s="237"/>
      <c r="EY1710" s="237"/>
      <c r="EZ1710" s="237"/>
      <c r="FA1710" s="237"/>
      <c r="FB1710" s="237"/>
      <c r="FC1710" s="237"/>
      <c r="FD1710" s="237"/>
      <c r="FE1710" s="237"/>
      <c r="FF1710" s="237"/>
      <c r="FG1710" s="237"/>
      <c r="FH1710" s="237"/>
      <c r="FI1710" s="237"/>
      <c r="FJ1710" s="237"/>
      <c r="FK1710" s="237"/>
      <c r="FL1710" s="237"/>
      <c r="FM1710" s="237"/>
      <c r="FN1710" s="237"/>
      <c r="FO1710" s="237"/>
      <c r="FP1710" s="237"/>
      <c r="FQ1710" s="237"/>
      <c r="FR1710" s="237"/>
      <c r="FS1710" s="237"/>
      <c r="FT1710" s="237"/>
      <c r="FU1710" s="237"/>
      <c r="FV1710" s="237"/>
      <c r="FW1710" s="237"/>
      <c r="FX1710" s="237"/>
      <c r="FY1710" s="237"/>
      <c r="FZ1710" s="237"/>
      <c r="GA1710" s="237"/>
      <c r="GB1710" s="237"/>
      <c r="GC1710" s="237"/>
      <c r="GD1710" s="237"/>
      <c r="GE1710" s="237"/>
      <c r="GF1710" s="237"/>
      <c r="GG1710" s="237"/>
      <c r="GH1710" s="237"/>
      <c r="GI1710" s="237"/>
      <c r="GJ1710" s="237"/>
      <c r="GK1710" s="237"/>
      <c r="GL1710" s="237"/>
      <c r="GM1710" s="237"/>
      <c r="GN1710" s="237"/>
      <c r="GO1710" s="237"/>
      <c r="GP1710" s="237"/>
      <c r="GQ1710" s="237"/>
    </row>
    <row r="1711" spans="1:199" s="81" customFormat="1" ht="15" hidden="1">
      <c r="A1711" s="176" t="s">
        <v>3586</v>
      </c>
      <c r="B1711" s="241" t="s">
        <v>6873</v>
      </c>
      <c r="C1711" s="242">
        <v>0</v>
      </c>
      <c r="D1711" s="242">
        <v>0</v>
      </c>
      <c r="E1711" s="242">
        <v>0</v>
      </c>
      <c r="F1711" s="242">
        <v>0</v>
      </c>
      <c r="G1711" s="242">
        <v>0</v>
      </c>
      <c r="H1711" s="242">
        <v>0</v>
      </c>
      <c r="I1711" s="242">
        <v>0</v>
      </c>
      <c r="J1711" s="242">
        <v>0</v>
      </c>
      <c r="K1711" s="242">
        <v>0</v>
      </c>
      <c r="L1711" s="242">
        <v>0</v>
      </c>
      <c r="M1711" s="242">
        <v>0</v>
      </c>
      <c r="N1711" s="242">
        <v>0</v>
      </c>
      <c r="O1711" s="242">
        <v>0</v>
      </c>
      <c r="P1711" s="28"/>
      <c r="Q1711" s="242">
        <f>SUM(D1711:O1711)</f>
        <v>0</v>
      </c>
      <c r="R1711" s="242">
        <f>IF($R$19&lt;1,0,Q1711/$R$19)</f>
        <v>0</v>
      </c>
      <c r="S1711" s="243"/>
      <c r="T1711" s="351">
        <f>IF(Q1711=0,0,1)+IF(C1711=0,0,1)+IF(D1711=0,0,1)+IF(E1711=0,0,1)+IF(F1711=0,0,1)+IF(G1711=0,0,1)+IF(H1711=0,0,1)+IF(I1711=0,0,1)+IF(J1711=0,0,1)+IF(K1711=0,0,1)+IF(L1711=0,0,1)+IF(M1711=0,0,1)+IF(N1711=0,0,1)+IF(O1711=0,0,1)</f>
        <v>0</v>
      </c>
      <c r="U1711" s="237"/>
      <c r="V1711" s="237"/>
      <c r="W1711" s="237"/>
      <c r="X1711" s="237"/>
      <c r="Y1711" s="237"/>
      <c r="Z1711" s="237"/>
      <c r="AA1711" s="237"/>
      <c r="AB1711" s="237"/>
      <c r="AC1711" s="237"/>
      <c r="AD1711" s="237"/>
      <c r="AE1711" s="237"/>
      <c r="AF1711" s="237"/>
      <c r="AG1711" s="237"/>
      <c r="AH1711" s="237"/>
      <c r="AI1711" s="237"/>
      <c r="AJ1711" s="237"/>
      <c r="AK1711" s="237"/>
      <c r="AL1711" s="237"/>
      <c r="AM1711" s="237"/>
      <c r="AN1711" s="237"/>
      <c r="AO1711" s="237"/>
      <c r="AP1711" s="237"/>
      <c r="AQ1711" s="237"/>
      <c r="AR1711" s="237"/>
      <c r="AS1711" s="237"/>
      <c r="AT1711" s="237"/>
      <c r="AU1711" s="237"/>
      <c r="AV1711" s="237"/>
      <c r="AW1711" s="237"/>
      <c r="AX1711" s="237"/>
      <c r="AY1711" s="237"/>
      <c r="AZ1711" s="237"/>
      <c r="BA1711" s="237"/>
      <c r="BB1711" s="237"/>
      <c r="BC1711" s="237"/>
      <c r="BD1711" s="237"/>
      <c r="BE1711" s="237"/>
      <c r="BF1711" s="237"/>
      <c r="BG1711" s="237"/>
      <c r="BH1711" s="237"/>
      <c r="BI1711" s="237"/>
      <c r="BJ1711" s="237"/>
      <c r="BK1711" s="237"/>
      <c r="BL1711" s="237"/>
      <c r="BM1711" s="237"/>
      <c r="BN1711" s="237"/>
      <c r="BO1711" s="237"/>
      <c r="BP1711" s="237"/>
      <c r="BQ1711" s="237"/>
      <c r="BR1711" s="237"/>
      <c r="BS1711" s="237"/>
      <c r="BT1711" s="237"/>
      <c r="BU1711" s="237"/>
      <c r="BV1711" s="237"/>
      <c r="BW1711" s="237"/>
      <c r="BX1711" s="237"/>
      <c r="BY1711" s="237"/>
      <c r="BZ1711" s="237"/>
      <c r="CA1711" s="237"/>
      <c r="CB1711" s="237"/>
      <c r="CC1711" s="237"/>
      <c r="CD1711" s="237"/>
      <c r="CE1711" s="237"/>
      <c r="CF1711" s="237"/>
      <c r="CG1711" s="237"/>
      <c r="CH1711" s="237"/>
      <c r="CI1711" s="237"/>
      <c r="CJ1711" s="237"/>
      <c r="CK1711" s="237"/>
      <c r="CL1711" s="237"/>
      <c r="CM1711" s="237"/>
      <c r="CN1711" s="237"/>
      <c r="CO1711" s="237"/>
      <c r="CP1711" s="237"/>
      <c r="CQ1711" s="237"/>
      <c r="CR1711" s="237"/>
      <c r="CS1711" s="237"/>
      <c r="CT1711" s="237"/>
      <c r="CU1711" s="237"/>
      <c r="CV1711" s="237"/>
      <c r="CW1711" s="237"/>
      <c r="CX1711" s="237"/>
      <c r="CY1711" s="237"/>
      <c r="CZ1711" s="237"/>
      <c r="DA1711" s="237"/>
      <c r="DB1711" s="237"/>
      <c r="DC1711" s="237"/>
      <c r="DD1711" s="237"/>
      <c r="DE1711" s="237"/>
      <c r="DF1711" s="237"/>
      <c r="DG1711" s="237"/>
      <c r="DH1711" s="237"/>
      <c r="DI1711" s="237"/>
      <c r="DJ1711" s="237"/>
      <c r="DK1711" s="237"/>
      <c r="DL1711" s="237"/>
      <c r="DM1711" s="237"/>
      <c r="DN1711" s="237"/>
      <c r="DO1711" s="237"/>
      <c r="DP1711" s="237"/>
      <c r="DQ1711" s="237"/>
      <c r="DR1711" s="237"/>
      <c r="DS1711" s="237"/>
      <c r="DT1711" s="237"/>
      <c r="DU1711" s="237"/>
      <c r="DV1711" s="237"/>
      <c r="DW1711" s="237"/>
      <c r="DX1711" s="237"/>
      <c r="DY1711" s="237"/>
      <c r="DZ1711" s="237"/>
      <c r="EA1711" s="237"/>
      <c r="EB1711" s="237"/>
      <c r="EC1711" s="237"/>
      <c r="ED1711" s="237"/>
      <c r="EE1711" s="237"/>
      <c r="EF1711" s="237"/>
      <c r="EG1711" s="237"/>
      <c r="EH1711" s="237"/>
      <c r="EI1711" s="237"/>
      <c r="EJ1711" s="237"/>
      <c r="EK1711" s="237"/>
      <c r="EL1711" s="237"/>
      <c r="EM1711" s="237"/>
      <c r="EN1711" s="237"/>
      <c r="EO1711" s="237"/>
      <c r="EP1711" s="237"/>
      <c r="EQ1711" s="237"/>
      <c r="ER1711" s="237"/>
      <c r="ES1711" s="237"/>
      <c r="ET1711" s="237"/>
      <c r="EU1711" s="237"/>
      <c r="EV1711" s="237"/>
      <c r="EW1711" s="237"/>
      <c r="EX1711" s="237"/>
      <c r="EY1711" s="237"/>
      <c r="EZ1711" s="237"/>
      <c r="FA1711" s="237"/>
      <c r="FB1711" s="237"/>
      <c r="FC1711" s="237"/>
      <c r="FD1711" s="237"/>
      <c r="FE1711" s="237"/>
      <c r="FF1711" s="237"/>
      <c r="FG1711" s="237"/>
      <c r="FH1711" s="237"/>
      <c r="FI1711" s="237"/>
      <c r="FJ1711" s="237"/>
      <c r="FK1711" s="237"/>
      <c r="FL1711" s="237"/>
      <c r="FM1711" s="237"/>
      <c r="FN1711" s="237"/>
      <c r="FO1711" s="237"/>
      <c r="FP1711" s="237"/>
      <c r="FQ1711" s="237"/>
      <c r="FR1711" s="237"/>
      <c r="FS1711" s="237"/>
      <c r="FT1711" s="237"/>
      <c r="FU1711" s="237"/>
      <c r="FV1711" s="237"/>
      <c r="FW1711" s="237"/>
      <c r="FX1711" s="237"/>
      <c r="FY1711" s="237"/>
      <c r="FZ1711" s="237"/>
      <c r="GA1711" s="237"/>
      <c r="GB1711" s="237"/>
      <c r="GC1711" s="237"/>
      <c r="GD1711" s="237"/>
      <c r="GE1711" s="237"/>
      <c r="GF1711" s="237"/>
      <c r="GG1711" s="237"/>
      <c r="GH1711" s="237"/>
      <c r="GI1711" s="237"/>
      <c r="GJ1711" s="237"/>
      <c r="GK1711" s="237"/>
      <c r="GL1711" s="237"/>
      <c r="GM1711" s="237"/>
      <c r="GN1711" s="237"/>
      <c r="GO1711" s="237"/>
      <c r="GP1711" s="237"/>
      <c r="GQ1711" s="237"/>
    </row>
    <row r="1712" spans="1:199" s="81" customFormat="1" ht="15" hidden="1">
      <c r="A1712" s="176" t="s">
        <v>3587</v>
      </c>
      <c r="B1712" s="241" t="s">
        <v>6874</v>
      </c>
      <c r="C1712" s="242">
        <v>0</v>
      </c>
      <c r="D1712" s="242">
        <v>0</v>
      </c>
      <c r="E1712" s="242">
        <v>0</v>
      </c>
      <c r="F1712" s="242">
        <v>0</v>
      </c>
      <c r="G1712" s="242">
        <v>0</v>
      </c>
      <c r="H1712" s="242">
        <v>0</v>
      </c>
      <c r="I1712" s="242">
        <v>0</v>
      </c>
      <c r="J1712" s="242">
        <v>0</v>
      </c>
      <c r="K1712" s="242">
        <v>0</v>
      </c>
      <c r="L1712" s="242">
        <v>0</v>
      </c>
      <c r="M1712" s="242">
        <v>0</v>
      </c>
      <c r="N1712" s="242">
        <v>0</v>
      </c>
      <c r="O1712" s="242">
        <v>0</v>
      </c>
      <c r="P1712" s="28"/>
      <c r="Q1712" s="242">
        <f>SUM(D1712:O1712)</f>
        <v>0</v>
      </c>
      <c r="R1712" s="242">
        <f>IF($R$19&lt;1,0,Q1712/$R$19)</f>
        <v>0</v>
      </c>
      <c r="S1712" s="243"/>
      <c r="T1712" s="351">
        <f>IF(Q1712=0,0,1)+IF(C1712=0,0,1)+IF(D1712=0,0,1)+IF(E1712=0,0,1)+IF(F1712=0,0,1)+IF(G1712=0,0,1)+IF(H1712=0,0,1)+IF(I1712=0,0,1)+IF(J1712=0,0,1)+IF(K1712=0,0,1)+IF(L1712=0,0,1)+IF(M1712=0,0,1)+IF(N1712=0,0,1)+IF(O1712=0,0,1)</f>
        <v>0</v>
      </c>
      <c r="U1712" s="237"/>
      <c r="V1712" s="237"/>
      <c r="W1712" s="237"/>
      <c r="X1712" s="237"/>
      <c r="Y1712" s="237"/>
      <c r="Z1712" s="237"/>
      <c r="AA1712" s="237"/>
      <c r="AB1712" s="237"/>
      <c r="AC1712" s="237"/>
      <c r="AD1712" s="237"/>
      <c r="AE1712" s="237"/>
      <c r="AF1712" s="237"/>
      <c r="AG1712" s="237"/>
      <c r="AH1712" s="237"/>
      <c r="AI1712" s="237"/>
      <c r="AJ1712" s="237"/>
      <c r="AK1712" s="237"/>
      <c r="AL1712" s="237"/>
      <c r="AM1712" s="237"/>
      <c r="AN1712" s="237"/>
      <c r="AO1712" s="237"/>
      <c r="AP1712" s="237"/>
      <c r="AQ1712" s="237"/>
      <c r="AR1712" s="237"/>
      <c r="AS1712" s="237"/>
      <c r="AT1712" s="237"/>
      <c r="AU1712" s="237"/>
      <c r="AV1712" s="237"/>
      <c r="AW1712" s="237"/>
      <c r="AX1712" s="237"/>
      <c r="AY1712" s="237"/>
      <c r="AZ1712" s="237"/>
      <c r="BA1712" s="237"/>
      <c r="BB1712" s="237"/>
      <c r="BC1712" s="237"/>
      <c r="BD1712" s="237"/>
      <c r="BE1712" s="237"/>
      <c r="BF1712" s="237"/>
      <c r="BG1712" s="237"/>
      <c r="BH1712" s="237"/>
      <c r="BI1712" s="237"/>
      <c r="BJ1712" s="237"/>
      <c r="BK1712" s="237"/>
      <c r="BL1712" s="237"/>
      <c r="BM1712" s="237"/>
      <c r="BN1712" s="237"/>
      <c r="BO1712" s="237"/>
      <c r="BP1712" s="237"/>
      <c r="BQ1712" s="237"/>
      <c r="BR1712" s="237"/>
      <c r="BS1712" s="237"/>
      <c r="BT1712" s="237"/>
      <c r="BU1712" s="237"/>
      <c r="BV1712" s="237"/>
      <c r="BW1712" s="237"/>
      <c r="BX1712" s="237"/>
      <c r="BY1712" s="237"/>
      <c r="BZ1712" s="237"/>
      <c r="CA1712" s="237"/>
      <c r="CB1712" s="237"/>
      <c r="CC1712" s="237"/>
      <c r="CD1712" s="237"/>
      <c r="CE1712" s="237"/>
      <c r="CF1712" s="237"/>
      <c r="CG1712" s="237"/>
      <c r="CH1712" s="237"/>
      <c r="CI1712" s="237"/>
      <c r="CJ1712" s="237"/>
      <c r="CK1712" s="237"/>
      <c r="CL1712" s="237"/>
      <c r="CM1712" s="237"/>
      <c r="CN1712" s="237"/>
      <c r="CO1712" s="237"/>
      <c r="CP1712" s="237"/>
      <c r="CQ1712" s="237"/>
      <c r="CR1712" s="237"/>
      <c r="CS1712" s="237"/>
      <c r="CT1712" s="237"/>
      <c r="CU1712" s="237"/>
      <c r="CV1712" s="237"/>
      <c r="CW1712" s="237"/>
      <c r="CX1712" s="237"/>
      <c r="CY1712" s="237"/>
      <c r="CZ1712" s="237"/>
      <c r="DA1712" s="237"/>
      <c r="DB1712" s="237"/>
      <c r="DC1712" s="237"/>
      <c r="DD1712" s="237"/>
      <c r="DE1712" s="237"/>
      <c r="DF1712" s="237"/>
      <c r="DG1712" s="237"/>
      <c r="DH1712" s="237"/>
      <c r="DI1712" s="237"/>
      <c r="DJ1712" s="237"/>
      <c r="DK1712" s="237"/>
      <c r="DL1712" s="237"/>
      <c r="DM1712" s="237"/>
      <c r="DN1712" s="237"/>
      <c r="DO1712" s="237"/>
      <c r="DP1712" s="237"/>
      <c r="DQ1712" s="237"/>
      <c r="DR1712" s="237"/>
      <c r="DS1712" s="237"/>
      <c r="DT1712" s="237"/>
      <c r="DU1712" s="237"/>
      <c r="DV1712" s="237"/>
      <c r="DW1712" s="237"/>
      <c r="DX1712" s="237"/>
      <c r="DY1712" s="237"/>
      <c r="DZ1712" s="237"/>
      <c r="EA1712" s="237"/>
      <c r="EB1712" s="237"/>
      <c r="EC1712" s="237"/>
      <c r="ED1712" s="237"/>
      <c r="EE1712" s="237"/>
      <c r="EF1712" s="237"/>
      <c r="EG1712" s="237"/>
      <c r="EH1712" s="237"/>
      <c r="EI1712" s="237"/>
      <c r="EJ1712" s="237"/>
      <c r="EK1712" s="237"/>
      <c r="EL1712" s="237"/>
      <c r="EM1712" s="237"/>
      <c r="EN1712" s="237"/>
      <c r="EO1712" s="237"/>
      <c r="EP1712" s="237"/>
      <c r="EQ1712" s="237"/>
      <c r="ER1712" s="237"/>
      <c r="ES1712" s="237"/>
      <c r="ET1712" s="237"/>
      <c r="EU1712" s="237"/>
      <c r="EV1712" s="237"/>
      <c r="EW1712" s="237"/>
      <c r="EX1712" s="237"/>
      <c r="EY1712" s="237"/>
      <c r="EZ1712" s="237"/>
      <c r="FA1712" s="237"/>
      <c r="FB1712" s="237"/>
      <c r="FC1712" s="237"/>
      <c r="FD1712" s="237"/>
      <c r="FE1712" s="237"/>
      <c r="FF1712" s="237"/>
      <c r="FG1712" s="237"/>
      <c r="FH1712" s="237"/>
      <c r="FI1712" s="237"/>
      <c r="FJ1712" s="237"/>
      <c r="FK1712" s="237"/>
      <c r="FL1712" s="237"/>
      <c r="FM1712" s="237"/>
      <c r="FN1712" s="237"/>
      <c r="FO1712" s="237"/>
      <c r="FP1712" s="237"/>
      <c r="FQ1712" s="237"/>
      <c r="FR1712" s="237"/>
      <c r="FS1712" s="237"/>
      <c r="FT1712" s="237"/>
      <c r="FU1712" s="237"/>
      <c r="FV1712" s="237"/>
      <c r="FW1712" s="237"/>
      <c r="FX1712" s="237"/>
      <c r="FY1712" s="237"/>
      <c r="FZ1712" s="237"/>
      <c r="GA1712" s="237"/>
      <c r="GB1712" s="237"/>
      <c r="GC1712" s="237"/>
      <c r="GD1712" s="237"/>
      <c r="GE1712" s="237"/>
      <c r="GF1712" s="237"/>
      <c r="GG1712" s="237"/>
      <c r="GH1712" s="237"/>
      <c r="GI1712" s="237"/>
      <c r="GJ1712" s="237"/>
      <c r="GK1712" s="237"/>
      <c r="GL1712" s="237"/>
      <c r="GM1712" s="237"/>
      <c r="GN1712" s="237"/>
      <c r="GO1712" s="237"/>
      <c r="GP1712" s="237"/>
      <c r="GQ1712" s="237"/>
    </row>
    <row r="1713" spans="1:199" s="81" customFormat="1" ht="15" hidden="1">
      <c r="A1713" s="176" t="s">
        <v>3588</v>
      </c>
      <c r="B1713" s="241" t="s">
        <v>6875</v>
      </c>
      <c r="C1713" s="242">
        <v>0</v>
      </c>
      <c r="D1713" s="242">
        <v>0</v>
      </c>
      <c r="E1713" s="242">
        <v>0</v>
      </c>
      <c r="F1713" s="242">
        <v>0</v>
      </c>
      <c r="G1713" s="242">
        <v>0</v>
      </c>
      <c r="H1713" s="242">
        <v>0</v>
      </c>
      <c r="I1713" s="242">
        <v>0</v>
      </c>
      <c r="J1713" s="242">
        <v>0</v>
      </c>
      <c r="K1713" s="242">
        <v>0</v>
      </c>
      <c r="L1713" s="242">
        <v>0</v>
      </c>
      <c r="M1713" s="242">
        <v>0</v>
      </c>
      <c r="N1713" s="242">
        <v>0</v>
      </c>
      <c r="O1713" s="242">
        <v>0</v>
      </c>
      <c r="P1713" s="28"/>
      <c r="Q1713" s="242">
        <f>SUM(D1713:O1713)</f>
        <v>0</v>
      </c>
      <c r="R1713" s="242">
        <f>IF($R$19&lt;1,0,Q1713/$R$19)</f>
        <v>0</v>
      </c>
      <c r="S1713" s="243"/>
      <c r="T1713" s="351">
        <f>IF(Q1713=0,0,1)+IF(C1713=0,0,1)+IF(D1713=0,0,1)+IF(E1713=0,0,1)+IF(F1713=0,0,1)+IF(G1713=0,0,1)+IF(H1713=0,0,1)+IF(I1713=0,0,1)+IF(J1713=0,0,1)+IF(K1713=0,0,1)+IF(L1713=0,0,1)+IF(M1713=0,0,1)+IF(N1713=0,0,1)+IF(O1713=0,0,1)</f>
        <v>0</v>
      </c>
      <c r="U1713" s="237"/>
      <c r="V1713" s="237"/>
      <c r="W1713" s="237"/>
      <c r="X1713" s="237"/>
      <c r="Y1713" s="237"/>
      <c r="Z1713" s="237"/>
      <c r="AA1713" s="237"/>
      <c r="AB1713" s="237"/>
      <c r="AC1713" s="237"/>
      <c r="AD1713" s="237"/>
      <c r="AE1713" s="237"/>
      <c r="AF1713" s="237"/>
      <c r="AG1713" s="237"/>
      <c r="AH1713" s="237"/>
      <c r="AI1713" s="237"/>
      <c r="AJ1713" s="237"/>
      <c r="AK1713" s="237"/>
      <c r="AL1713" s="237"/>
      <c r="AM1713" s="237"/>
      <c r="AN1713" s="237"/>
      <c r="AO1713" s="237"/>
      <c r="AP1713" s="237"/>
      <c r="AQ1713" s="237"/>
      <c r="AR1713" s="237"/>
      <c r="AS1713" s="237"/>
      <c r="AT1713" s="237"/>
      <c r="AU1713" s="237"/>
      <c r="AV1713" s="237"/>
      <c r="AW1713" s="237"/>
      <c r="AX1713" s="237"/>
      <c r="AY1713" s="237"/>
      <c r="AZ1713" s="237"/>
      <c r="BA1713" s="237"/>
      <c r="BB1713" s="237"/>
      <c r="BC1713" s="237"/>
      <c r="BD1713" s="237"/>
      <c r="BE1713" s="237"/>
      <c r="BF1713" s="237"/>
      <c r="BG1713" s="237"/>
      <c r="BH1713" s="237"/>
      <c r="BI1713" s="237"/>
      <c r="BJ1713" s="237"/>
      <c r="BK1713" s="237"/>
      <c r="BL1713" s="237"/>
      <c r="BM1713" s="237"/>
      <c r="BN1713" s="237"/>
      <c r="BO1713" s="237"/>
      <c r="BP1713" s="237"/>
      <c r="BQ1713" s="237"/>
      <c r="BR1713" s="237"/>
      <c r="BS1713" s="237"/>
      <c r="BT1713" s="237"/>
      <c r="BU1713" s="237"/>
      <c r="BV1713" s="237"/>
      <c r="BW1713" s="237"/>
      <c r="BX1713" s="237"/>
      <c r="BY1713" s="237"/>
      <c r="BZ1713" s="237"/>
      <c r="CA1713" s="237"/>
      <c r="CB1713" s="237"/>
      <c r="CC1713" s="237"/>
      <c r="CD1713" s="237"/>
      <c r="CE1713" s="237"/>
      <c r="CF1713" s="237"/>
      <c r="CG1713" s="237"/>
      <c r="CH1713" s="237"/>
      <c r="CI1713" s="237"/>
      <c r="CJ1713" s="237"/>
      <c r="CK1713" s="237"/>
      <c r="CL1713" s="237"/>
      <c r="CM1713" s="237"/>
      <c r="CN1713" s="237"/>
      <c r="CO1713" s="237"/>
      <c r="CP1713" s="237"/>
      <c r="CQ1713" s="237"/>
      <c r="CR1713" s="237"/>
      <c r="CS1713" s="237"/>
      <c r="CT1713" s="237"/>
      <c r="CU1713" s="237"/>
      <c r="CV1713" s="237"/>
      <c r="CW1713" s="237"/>
      <c r="CX1713" s="237"/>
      <c r="CY1713" s="237"/>
      <c r="CZ1713" s="237"/>
      <c r="DA1713" s="237"/>
      <c r="DB1713" s="237"/>
      <c r="DC1713" s="237"/>
      <c r="DD1713" s="237"/>
      <c r="DE1713" s="237"/>
      <c r="DF1713" s="237"/>
      <c r="DG1713" s="237"/>
      <c r="DH1713" s="237"/>
      <c r="DI1713" s="237"/>
      <c r="DJ1713" s="237"/>
      <c r="DK1713" s="237"/>
      <c r="DL1713" s="237"/>
      <c r="DM1713" s="237"/>
      <c r="DN1713" s="237"/>
      <c r="DO1713" s="237"/>
      <c r="DP1713" s="237"/>
      <c r="DQ1713" s="237"/>
      <c r="DR1713" s="237"/>
      <c r="DS1713" s="237"/>
      <c r="DT1713" s="237"/>
      <c r="DU1713" s="237"/>
      <c r="DV1713" s="237"/>
      <c r="DW1713" s="237"/>
      <c r="DX1713" s="237"/>
      <c r="DY1713" s="237"/>
      <c r="DZ1713" s="237"/>
      <c r="EA1713" s="237"/>
      <c r="EB1713" s="237"/>
      <c r="EC1713" s="237"/>
      <c r="ED1713" s="237"/>
      <c r="EE1713" s="237"/>
      <c r="EF1713" s="237"/>
      <c r="EG1713" s="237"/>
      <c r="EH1713" s="237"/>
      <c r="EI1713" s="237"/>
      <c r="EJ1713" s="237"/>
      <c r="EK1713" s="237"/>
      <c r="EL1713" s="237"/>
      <c r="EM1713" s="237"/>
      <c r="EN1713" s="237"/>
      <c r="EO1713" s="237"/>
      <c r="EP1713" s="237"/>
      <c r="EQ1713" s="237"/>
      <c r="ER1713" s="237"/>
      <c r="ES1713" s="237"/>
      <c r="ET1713" s="237"/>
      <c r="EU1713" s="237"/>
      <c r="EV1713" s="237"/>
      <c r="EW1713" s="237"/>
      <c r="EX1713" s="237"/>
      <c r="EY1713" s="237"/>
      <c r="EZ1713" s="237"/>
      <c r="FA1713" s="237"/>
      <c r="FB1713" s="237"/>
      <c r="FC1713" s="237"/>
      <c r="FD1713" s="237"/>
      <c r="FE1713" s="237"/>
      <c r="FF1713" s="237"/>
      <c r="FG1713" s="237"/>
      <c r="FH1713" s="237"/>
      <c r="FI1713" s="237"/>
      <c r="FJ1713" s="237"/>
      <c r="FK1713" s="237"/>
      <c r="FL1713" s="237"/>
      <c r="FM1713" s="237"/>
      <c r="FN1713" s="237"/>
      <c r="FO1713" s="237"/>
      <c r="FP1713" s="237"/>
      <c r="FQ1713" s="237"/>
      <c r="FR1713" s="237"/>
      <c r="FS1713" s="237"/>
      <c r="FT1713" s="237"/>
      <c r="FU1713" s="237"/>
      <c r="FV1713" s="237"/>
      <c r="FW1713" s="237"/>
      <c r="FX1713" s="237"/>
      <c r="FY1713" s="237"/>
      <c r="FZ1713" s="237"/>
      <c r="GA1713" s="237"/>
      <c r="GB1713" s="237"/>
      <c r="GC1713" s="237"/>
      <c r="GD1713" s="237"/>
      <c r="GE1713" s="237"/>
      <c r="GF1713" s="237"/>
      <c r="GG1713" s="237"/>
      <c r="GH1713" s="237"/>
      <c r="GI1713" s="237"/>
      <c r="GJ1713" s="237"/>
      <c r="GK1713" s="237"/>
      <c r="GL1713" s="237"/>
      <c r="GM1713" s="237"/>
      <c r="GN1713" s="237"/>
      <c r="GO1713" s="237"/>
      <c r="GP1713" s="237"/>
      <c r="GQ1713" s="237"/>
    </row>
    <row r="1714" spans="1:199" s="81" customFormat="1" ht="15" hidden="1">
      <c r="A1714" s="176" t="s">
        <v>3589</v>
      </c>
      <c r="B1714" s="241" t="s">
        <v>6876</v>
      </c>
      <c r="C1714" s="242">
        <v>0</v>
      </c>
      <c r="D1714" s="242">
        <v>0</v>
      </c>
      <c r="E1714" s="242">
        <v>0</v>
      </c>
      <c r="F1714" s="242">
        <v>0</v>
      </c>
      <c r="G1714" s="242">
        <v>0</v>
      </c>
      <c r="H1714" s="242">
        <v>0</v>
      </c>
      <c r="I1714" s="242">
        <v>0</v>
      </c>
      <c r="J1714" s="242">
        <v>0</v>
      </c>
      <c r="K1714" s="242">
        <v>0</v>
      </c>
      <c r="L1714" s="242">
        <v>0</v>
      </c>
      <c r="M1714" s="242">
        <v>0</v>
      </c>
      <c r="N1714" s="242">
        <v>0</v>
      </c>
      <c r="O1714" s="242">
        <v>0</v>
      </c>
      <c r="P1714" s="28"/>
      <c r="Q1714" s="242">
        <f>SUM(D1714:O1714)</f>
        <v>0</v>
      </c>
      <c r="R1714" s="242">
        <f>IF($R$19&lt;1,0,Q1714/$R$19)</f>
        <v>0</v>
      </c>
      <c r="S1714" s="243"/>
      <c r="T1714" s="351">
        <f>IF(Q1714=0,0,1)+IF(C1714=0,0,1)+IF(D1714=0,0,1)+IF(E1714=0,0,1)+IF(F1714=0,0,1)+IF(G1714=0,0,1)+IF(H1714=0,0,1)+IF(I1714=0,0,1)+IF(J1714=0,0,1)+IF(K1714=0,0,1)+IF(L1714=0,0,1)+IF(M1714=0,0,1)+IF(N1714=0,0,1)+IF(O1714=0,0,1)</f>
        <v>0</v>
      </c>
      <c r="U1714" s="237"/>
      <c r="V1714" s="237"/>
      <c r="W1714" s="237"/>
      <c r="X1714" s="237"/>
      <c r="Y1714" s="237"/>
      <c r="Z1714" s="237"/>
      <c r="AA1714" s="237"/>
      <c r="AB1714" s="237"/>
      <c r="AC1714" s="237"/>
      <c r="AD1714" s="237"/>
      <c r="AE1714" s="237"/>
      <c r="AF1714" s="237"/>
      <c r="AG1714" s="237"/>
      <c r="AH1714" s="237"/>
      <c r="AI1714" s="237"/>
      <c r="AJ1714" s="237"/>
      <c r="AK1714" s="237"/>
      <c r="AL1714" s="237"/>
      <c r="AM1714" s="237"/>
      <c r="AN1714" s="237"/>
      <c r="AO1714" s="237"/>
      <c r="AP1714" s="237"/>
      <c r="AQ1714" s="237"/>
      <c r="AR1714" s="237"/>
      <c r="AS1714" s="237"/>
      <c r="AT1714" s="237"/>
      <c r="AU1714" s="237"/>
      <c r="AV1714" s="237"/>
      <c r="AW1714" s="237"/>
      <c r="AX1714" s="237"/>
      <c r="AY1714" s="237"/>
      <c r="AZ1714" s="237"/>
      <c r="BA1714" s="237"/>
      <c r="BB1714" s="237"/>
      <c r="BC1714" s="237"/>
      <c r="BD1714" s="237"/>
      <c r="BE1714" s="237"/>
      <c r="BF1714" s="237"/>
      <c r="BG1714" s="237"/>
      <c r="BH1714" s="237"/>
      <c r="BI1714" s="237"/>
      <c r="BJ1714" s="237"/>
      <c r="BK1714" s="237"/>
      <c r="BL1714" s="237"/>
      <c r="BM1714" s="237"/>
      <c r="BN1714" s="237"/>
      <c r="BO1714" s="237"/>
      <c r="BP1714" s="237"/>
      <c r="BQ1714" s="237"/>
      <c r="BR1714" s="237"/>
      <c r="BS1714" s="237"/>
      <c r="BT1714" s="237"/>
      <c r="BU1714" s="237"/>
      <c r="BV1714" s="237"/>
      <c r="BW1714" s="237"/>
      <c r="BX1714" s="237"/>
      <c r="BY1714" s="237"/>
      <c r="BZ1714" s="237"/>
      <c r="CA1714" s="237"/>
      <c r="CB1714" s="237"/>
      <c r="CC1714" s="237"/>
      <c r="CD1714" s="237"/>
      <c r="CE1714" s="237"/>
      <c r="CF1714" s="237"/>
      <c r="CG1714" s="237"/>
      <c r="CH1714" s="237"/>
      <c r="CI1714" s="237"/>
      <c r="CJ1714" s="237"/>
      <c r="CK1714" s="237"/>
      <c r="CL1714" s="237"/>
      <c r="CM1714" s="237"/>
      <c r="CN1714" s="237"/>
      <c r="CO1714" s="237"/>
      <c r="CP1714" s="237"/>
      <c r="CQ1714" s="237"/>
      <c r="CR1714" s="237"/>
      <c r="CS1714" s="237"/>
      <c r="CT1714" s="237"/>
      <c r="CU1714" s="237"/>
      <c r="CV1714" s="237"/>
      <c r="CW1714" s="237"/>
      <c r="CX1714" s="237"/>
      <c r="CY1714" s="237"/>
      <c r="CZ1714" s="237"/>
      <c r="DA1714" s="237"/>
      <c r="DB1714" s="237"/>
      <c r="DC1714" s="237"/>
      <c r="DD1714" s="237"/>
      <c r="DE1714" s="237"/>
      <c r="DF1714" s="237"/>
      <c r="DG1714" s="237"/>
      <c r="DH1714" s="237"/>
      <c r="DI1714" s="237"/>
      <c r="DJ1714" s="237"/>
      <c r="DK1714" s="237"/>
      <c r="DL1714" s="237"/>
      <c r="DM1714" s="237"/>
      <c r="DN1714" s="237"/>
      <c r="DO1714" s="237"/>
      <c r="DP1714" s="237"/>
      <c r="DQ1714" s="237"/>
      <c r="DR1714" s="237"/>
      <c r="DS1714" s="237"/>
      <c r="DT1714" s="237"/>
      <c r="DU1714" s="237"/>
      <c r="DV1714" s="237"/>
      <c r="DW1714" s="237"/>
      <c r="DX1714" s="237"/>
      <c r="DY1714" s="237"/>
      <c r="DZ1714" s="237"/>
      <c r="EA1714" s="237"/>
      <c r="EB1714" s="237"/>
      <c r="EC1714" s="237"/>
      <c r="ED1714" s="237"/>
      <c r="EE1714" s="237"/>
      <c r="EF1714" s="237"/>
      <c r="EG1714" s="237"/>
      <c r="EH1714" s="237"/>
      <c r="EI1714" s="237"/>
      <c r="EJ1714" s="237"/>
      <c r="EK1714" s="237"/>
      <c r="EL1714" s="237"/>
      <c r="EM1714" s="237"/>
      <c r="EN1714" s="237"/>
      <c r="EO1714" s="237"/>
      <c r="EP1714" s="237"/>
      <c r="EQ1714" s="237"/>
      <c r="ER1714" s="237"/>
      <c r="ES1714" s="237"/>
      <c r="ET1714" s="237"/>
      <c r="EU1714" s="237"/>
      <c r="EV1714" s="237"/>
      <c r="EW1714" s="237"/>
      <c r="EX1714" s="237"/>
      <c r="EY1714" s="237"/>
      <c r="EZ1714" s="237"/>
      <c r="FA1714" s="237"/>
      <c r="FB1714" s="237"/>
      <c r="FC1714" s="237"/>
      <c r="FD1714" s="237"/>
      <c r="FE1714" s="237"/>
      <c r="FF1714" s="237"/>
      <c r="FG1714" s="237"/>
      <c r="FH1714" s="237"/>
      <c r="FI1714" s="237"/>
      <c r="FJ1714" s="237"/>
      <c r="FK1714" s="237"/>
      <c r="FL1714" s="237"/>
      <c r="FM1714" s="237"/>
      <c r="FN1714" s="237"/>
      <c r="FO1714" s="237"/>
      <c r="FP1714" s="237"/>
      <c r="FQ1714" s="237"/>
      <c r="FR1714" s="237"/>
      <c r="FS1714" s="237"/>
      <c r="FT1714" s="237"/>
      <c r="FU1714" s="237"/>
      <c r="FV1714" s="237"/>
      <c r="FW1714" s="237"/>
      <c r="FX1714" s="237"/>
      <c r="FY1714" s="237"/>
      <c r="FZ1714" s="237"/>
      <c r="GA1714" s="237"/>
      <c r="GB1714" s="237"/>
      <c r="GC1714" s="237"/>
      <c r="GD1714" s="237"/>
      <c r="GE1714" s="237"/>
      <c r="GF1714" s="237"/>
      <c r="GG1714" s="237"/>
      <c r="GH1714" s="237"/>
      <c r="GI1714" s="237"/>
      <c r="GJ1714" s="237"/>
      <c r="GK1714" s="237"/>
      <c r="GL1714" s="237"/>
      <c r="GM1714" s="237"/>
      <c r="GN1714" s="237"/>
      <c r="GO1714" s="237"/>
      <c r="GP1714" s="237"/>
      <c r="GQ1714" s="237"/>
    </row>
    <row r="1715" spans="1:199" s="81" customFormat="1" ht="15" hidden="1">
      <c r="A1715" s="176" t="s">
        <v>3590</v>
      </c>
      <c r="B1715" s="241" t="s">
        <v>6877</v>
      </c>
      <c r="C1715" s="242">
        <v>0</v>
      </c>
      <c r="D1715" s="242">
        <v>0</v>
      </c>
      <c r="E1715" s="242">
        <v>0</v>
      </c>
      <c r="F1715" s="242">
        <v>0</v>
      </c>
      <c r="G1715" s="242">
        <v>0</v>
      </c>
      <c r="H1715" s="242">
        <v>0</v>
      </c>
      <c r="I1715" s="242">
        <v>0</v>
      </c>
      <c r="J1715" s="242">
        <v>0</v>
      </c>
      <c r="K1715" s="242">
        <v>0</v>
      </c>
      <c r="L1715" s="242">
        <v>0</v>
      </c>
      <c r="M1715" s="242">
        <v>0</v>
      </c>
      <c r="N1715" s="242">
        <v>0</v>
      </c>
      <c r="O1715" s="242">
        <v>0</v>
      </c>
      <c r="P1715" s="28"/>
      <c r="Q1715" s="242">
        <f>SUM(D1715:O1715)</f>
        <v>0</v>
      </c>
      <c r="R1715" s="242">
        <f>IF($R$19&lt;1,0,Q1715/$R$19)</f>
        <v>0</v>
      </c>
      <c r="S1715" s="243"/>
      <c r="T1715" s="351">
        <f>IF(Q1715=0,0,1)+IF(C1715=0,0,1)+IF(D1715=0,0,1)+IF(E1715=0,0,1)+IF(F1715=0,0,1)+IF(G1715=0,0,1)+IF(H1715=0,0,1)+IF(I1715=0,0,1)+IF(J1715=0,0,1)+IF(K1715=0,0,1)+IF(L1715=0,0,1)+IF(M1715=0,0,1)+IF(N1715=0,0,1)+IF(O1715=0,0,1)</f>
        <v>0</v>
      </c>
      <c r="U1715" s="237"/>
      <c r="V1715" s="237"/>
      <c r="W1715" s="237"/>
      <c r="X1715" s="237"/>
      <c r="Y1715" s="237"/>
      <c r="Z1715" s="237"/>
      <c r="AA1715" s="237"/>
      <c r="AB1715" s="237"/>
      <c r="AC1715" s="237"/>
      <c r="AD1715" s="237"/>
      <c r="AE1715" s="237"/>
      <c r="AF1715" s="237"/>
      <c r="AG1715" s="237"/>
      <c r="AH1715" s="237"/>
      <c r="AI1715" s="237"/>
      <c r="AJ1715" s="237"/>
      <c r="AK1715" s="237"/>
      <c r="AL1715" s="237"/>
      <c r="AM1715" s="237"/>
      <c r="AN1715" s="237"/>
      <c r="AO1715" s="237"/>
      <c r="AP1715" s="237"/>
      <c r="AQ1715" s="237"/>
      <c r="AR1715" s="237"/>
      <c r="AS1715" s="237"/>
      <c r="AT1715" s="237"/>
      <c r="AU1715" s="237"/>
      <c r="AV1715" s="237"/>
      <c r="AW1715" s="237"/>
      <c r="AX1715" s="237"/>
      <c r="AY1715" s="237"/>
      <c r="AZ1715" s="237"/>
      <c r="BA1715" s="237"/>
      <c r="BB1715" s="237"/>
      <c r="BC1715" s="237"/>
      <c r="BD1715" s="237"/>
      <c r="BE1715" s="237"/>
      <c r="BF1715" s="237"/>
      <c r="BG1715" s="237"/>
      <c r="BH1715" s="237"/>
      <c r="BI1715" s="237"/>
      <c r="BJ1715" s="237"/>
      <c r="BK1715" s="237"/>
      <c r="BL1715" s="237"/>
      <c r="BM1715" s="237"/>
      <c r="BN1715" s="237"/>
      <c r="BO1715" s="237"/>
      <c r="BP1715" s="237"/>
      <c r="BQ1715" s="237"/>
      <c r="BR1715" s="237"/>
      <c r="BS1715" s="237"/>
      <c r="BT1715" s="237"/>
      <c r="BU1715" s="237"/>
      <c r="BV1715" s="237"/>
      <c r="BW1715" s="237"/>
      <c r="BX1715" s="237"/>
      <c r="BY1715" s="237"/>
      <c r="BZ1715" s="237"/>
      <c r="CA1715" s="237"/>
      <c r="CB1715" s="237"/>
      <c r="CC1715" s="237"/>
      <c r="CD1715" s="237"/>
      <c r="CE1715" s="237"/>
      <c r="CF1715" s="237"/>
      <c r="CG1715" s="237"/>
      <c r="CH1715" s="237"/>
      <c r="CI1715" s="237"/>
      <c r="CJ1715" s="237"/>
      <c r="CK1715" s="237"/>
      <c r="CL1715" s="237"/>
      <c r="CM1715" s="237"/>
      <c r="CN1715" s="237"/>
      <c r="CO1715" s="237"/>
      <c r="CP1715" s="237"/>
      <c r="CQ1715" s="237"/>
      <c r="CR1715" s="237"/>
      <c r="CS1715" s="237"/>
      <c r="CT1715" s="237"/>
      <c r="CU1715" s="237"/>
      <c r="CV1715" s="237"/>
      <c r="CW1715" s="237"/>
      <c r="CX1715" s="237"/>
      <c r="CY1715" s="237"/>
      <c r="CZ1715" s="237"/>
      <c r="DA1715" s="237"/>
      <c r="DB1715" s="237"/>
      <c r="DC1715" s="237"/>
      <c r="DD1715" s="237"/>
      <c r="DE1715" s="237"/>
      <c r="DF1715" s="237"/>
      <c r="DG1715" s="237"/>
      <c r="DH1715" s="237"/>
      <c r="DI1715" s="237"/>
      <c r="DJ1715" s="237"/>
      <c r="DK1715" s="237"/>
      <c r="DL1715" s="237"/>
      <c r="DM1715" s="237"/>
      <c r="DN1715" s="237"/>
      <c r="DO1715" s="237"/>
      <c r="DP1715" s="237"/>
      <c r="DQ1715" s="237"/>
      <c r="DR1715" s="237"/>
      <c r="DS1715" s="237"/>
      <c r="DT1715" s="237"/>
      <c r="DU1715" s="237"/>
      <c r="DV1715" s="237"/>
      <c r="DW1715" s="237"/>
      <c r="DX1715" s="237"/>
      <c r="DY1715" s="237"/>
      <c r="DZ1715" s="237"/>
      <c r="EA1715" s="237"/>
      <c r="EB1715" s="237"/>
      <c r="EC1715" s="237"/>
      <c r="ED1715" s="237"/>
      <c r="EE1715" s="237"/>
      <c r="EF1715" s="237"/>
      <c r="EG1715" s="237"/>
      <c r="EH1715" s="237"/>
      <c r="EI1715" s="237"/>
      <c r="EJ1715" s="237"/>
      <c r="EK1715" s="237"/>
      <c r="EL1715" s="237"/>
      <c r="EM1715" s="237"/>
      <c r="EN1715" s="237"/>
      <c r="EO1715" s="237"/>
      <c r="EP1715" s="237"/>
      <c r="EQ1715" s="237"/>
      <c r="ER1715" s="237"/>
      <c r="ES1715" s="237"/>
      <c r="ET1715" s="237"/>
      <c r="EU1715" s="237"/>
      <c r="EV1715" s="237"/>
      <c r="EW1715" s="237"/>
      <c r="EX1715" s="237"/>
      <c r="EY1715" s="237"/>
      <c r="EZ1715" s="237"/>
      <c r="FA1715" s="237"/>
      <c r="FB1715" s="237"/>
      <c r="FC1715" s="237"/>
      <c r="FD1715" s="237"/>
      <c r="FE1715" s="237"/>
      <c r="FF1715" s="237"/>
      <c r="FG1715" s="237"/>
      <c r="FH1715" s="237"/>
      <c r="FI1715" s="237"/>
      <c r="FJ1715" s="237"/>
      <c r="FK1715" s="237"/>
      <c r="FL1715" s="237"/>
      <c r="FM1715" s="237"/>
      <c r="FN1715" s="237"/>
      <c r="FO1715" s="237"/>
      <c r="FP1715" s="237"/>
      <c r="FQ1715" s="237"/>
      <c r="FR1715" s="237"/>
      <c r="FS1715" s="237"/>
      <c r="FT1715" s="237"/>
      <c r="FU1715" s="237"/>
      <c r="FV1715" s="237"/>
      <c r="FW1715" s="237"/>
      <c r="FX1715" s="237"/>
      <c r="FY1715" s="237"/>
      <c r="FZ1715" s="237"/>
      <c r="GA1715" s="237"/>
      <c r="GB1715" s="237"/>
      <c r="GC1715" s="237"/>
      <c r="GD1715" s="237"/>
      <c r="GE1715" s="237"/>
      <c r="GF1715" s="237"/>
      <c r="GG1715" s="237"/>
      <c r="GH1715" s="237"/>
      <c r="GI1715" s="237"/>
      <c r="GJ1715" s="237"/>
      <c r="GK1715" s="237"/>
      <c r="GL1715" s="237"/>
      <c r="GM1715" s="237"/>
      <c r="GN1715" s="237"/>
      <c r="GO1715" s="237"/>
      <c r="GP1715" s="237"/>
      <c r="GQ1715" s="237"/>
    </row>
    <row r="1716" spans="1:199" s="81" customFormat="1" ht="15" hidden="1">
      <c r="A1716" s="176" t="s">
        <v>3591</v>
      </c>
      <c r="B1716" s="241" t="s">
        <v>6878</v>
      </c>
      <c r="C1716" s="242">
        <v>0</v>
      </c>
      <c r="D1716" s="242">
        <v>0</v>
      </c>
      <c r="E1716" s="242">
        <v>0</v>
      </c>
      <c r="F1716" s="242">
        <v>0</v>
      </c>
      <c r="G1716" s="242">
        <v>0</v>
      </c>
      <c r="H1716" s="242">
        <v>0</v>
      </c>
      <c r="I1716" s="242">
        <v>0</v>
      </c>
      <c r="J1716" s="242">
        <v>0</v>
      </c>
      <c r="K1716" s="242">
        <v>0</v>
      </c>
      <c r="L1716" s="242">
        <v>0</v>
      </c>
      <c r="M1716" s="242">
        <v>0</v>
      </c>
      <c r="N1716" s="242">
        <v>0</v>
      </c>
      <c r="O1716" s="242">
        <v>0</v>
      </c>
      <c r="P1716" s="28"/>
      <c r="Q1716" s="242">
        <f>SUM(D1716:O1716)</f>
        <v>0</v>
      </c>
      <c r="R1716" s="242">
        <f>IF($R$19&lt;1,0,Q1716/$R$19)</f>
        <v>0</v>
      </c>
      <c r="S1716" s="243"/>
      <c r="T1716" s="351">
        <f>IF(Q1716=0,0,1)+IF(C1716=0,0,1)+IF(D1716=0,0,1)+IF(E1716=0,0,1)+IF(F1716=0,0,1)+IF(G1716=0,0,1)+IF(H1716=0,0,1)+IF(I1716=0,0,1)+IF(J1716=0,0,1)+IF(K1716=0,0,1)+IF(L1716=0,0,1)+IF(M1716=0,0,1)+IF(N1716=0,0,1)+IF(O1716=0,0,1)</f>
        <v>0</v>
      </c>
      <c r="U1716" s="237"/>
      <c r="V1716" s="237"/>
      <c r="W1716" s="237"/>
      <c r="X1716" s="237"/>
      <c r="Y1716" s="237"/>
      <c r="Z1716" s="237"/>
      <c r="AA1716" s="237"/>
      <c r="AB1716" s="237"/>
      <c r="AC1716" s="237"/>
      <c r="AD1716" s="237"/>
      <c r="AE1716" s="237"/>
      <c r="AF1716" s="237"/>
      <c r="AG1716" s="237"/>
      <c r="AH1716" s="237"/>
      <c r="AI1716" s="237"/>
      <c r="AJ1716" s="237"/>
      <c r="AK1716" s="237"/>
      <c r="AL1716" s="237"/>
      <c r="AM1716" s="237"/>
      <c r="AN1716" s="237"/>
      <c r="AO1716" s="237"/>
      <c r="AP1716" s="237"/>
      <c r="AQ1716" s="237"/>
      <c r="AR1716" s="237"/>
      <c r="AS1716" s="237"/>
      <c r="AT1716" s="237"/>
      <c r="AU1716" s="237"/>
      <c r="AV1716" s="237"/>
      <c r="AW1716" s="237"/>
      <c r="AX1716" s="237"/>
      <c r="AY1716" s="237"/>
      <c r="AZ1716" s="237"/>
      <c r="BA1716" s="237"/>
      <c r="BB1716" s="237"/>
      <c r="BC1716" s="237"/>
      <c r="BD1716" s="237"/>
      <c r="BE1716" s="237"/>
      <c r="BF1716" s="237"/>
      <c r="BG1716" s="237"/>
      <c r="BH1716" s="237"/>
      <c r="BI1716" s="237"/>
      <c r="BJ1716" s="237"/>
      <c r="BK1716" s="237"/>
      <c r="BL1716" s="237"/>
      <c r="BM1716" s="237"/>
      <c r="BN1716" s="237"/>
      <c r="BO1716" s="237"/>
      <c r="BP1716" s="237"/>
      <c r="BQ1716" s="237"/>
      <c r="BR1716" s="237"/>
      <c r="BS1716" s="237"/>
      <c r="BT1716" s="237"/>
      <c r="BU1716" s="237"/>
      <c r="BV1716" s="237"/>
      <c r="BW1716" s="237"/>
      <c r="BX1716" s="237"/>
      <c r="BY1716" s="237"/>
      <c r="BZ1716" s="237"/>
      <c r="CA1716" s="237"/>
      <c r="CB1716" s="237"/>
      <c r="CC1716" s="237"/>
      <c r="CD1716" s="237"/>
      <c r="CE1716" s="237"/>
      <c r="CF1716" s="237"/>
      <c r="CG1716" s="237"/>
      <c r="CH1716" s="237"/>
      <c r="CI1716" s="237"/>
      <c r="CJ1716" s="237"/>
      <c r="CK1716" s="237"/>
      <c r="CL1716" s="237"/>
      <c r="CM1716" s="237"/>
      <c r="CN1716" s="237"/>
      <c r="CO1716" s="237"/>
      <c r="CP1716" s="237"/>
      <c r="CQ1716" s="237"/>
      <c r="CR1716" s="237"/>
      <c r="CS1716" s="237"/>
      <c r="CT1716" s="237"/>
      <c r="CU1716" s="237"/>
      <c r="CV1716" s="237"/>
      <c r="CW1716" s="237"/>
      <c r="CX1716" s="237"/>
      <c r="CY1716" s="237"/>
      <c r="CZ1716" s="237"/>
      <c r="DA1716" s="237"/>
      <c r="DB1716" s="237"/>
      <c r="DC1716" s="237"/>
      <c r="DD1716" s="237"/>
      <c r="DE1716" s="237"/>
      <c r="DF1716" s="237"/>
      <c r="DG1716" s="237"/>
      <c r="DH1716" s="237"/>
      <c r="DI1716" s="237"/>
      <c r="DJ1716" s="237"/>
      <c r="DK1716" s="237"/>
      <c r="DL1716" s="237"/>
      <c r="DM1716" s="237"/>
      <c r="DN1716" s="237"/>
      <c r="DO1716" s="237"/>
      <c r="DP1716" s="237"/>
      <c r="DQ1716" s="237"/>
      <c r="DR1716" s="237"/>
      <c r="DS1716" s="237"/>
      <c r="DT1716" s="237"/>
      <c r="DU1716" s="237"/>
      <c r="DV1716" s="237"/>
      <c r="DW1716" s="237"/>
      <c r="DX1716" s="237"/>
      <c r="DY1716" s="237"/>
      <c r="DZ1716" s="237"/>
      <c r="EA1716" s="237"/>
      <c r="EB1716" s="237"/>
      <c r="EC1716" s="237"/>
      <c r="ED1716" s="237"/>
      <c r="EE1716" s="237"/>
      <c r="EF1716" s="237"/>
      <c r="EG1716" s="237"/>
      <c r="EH1716" s="237"/>
      <c r="EI1716" s="237"/>
      <c r="EJ1716" s="237"/>
      <c r="EK1716" s="237"/>
      <c r="EL1716" s="237"/>
      <c r="EM1716" s="237"/>
      <c r="EN1716" s="237"/>
      <c r="EO1716" s="237"/>
      <c r="EP1716" s="237"/>
      <c r="EQ1716" s="237"/>
      <c r="ER1716" s="237"/>
      <c r="ES1716" s="237"/>
      <c r="ET1716" s="237"/>
      <c r="EU1716" s="237"/>
      <c r="EV1716" s="237"/>
      <c r="EW1716" s="237"/>
      <c r="EX1716" s="237"/>
      <c r="EY1716" s="237"/>
      <c r="EZ1716" s="237"/>
      <c r="FA1716" s="237"/>
      <c r="FB1716" s="237"/>
      <c r="FC1716" s="237"/>
      <c r="FD1716" s="237"/>
      <c r="FE1716" s="237"/>
      <c r="FF1716" s="237"/>
      <c r="FG1716" s="237"/>
      <c r="FH1716" s="237"/>
      <c r="FI1716" s="237"/>
      <c r="FJ1716" s="237"/>
      <c r="FK1716" s="237"/>
      <c r="FL1716" s="237"/>
      <c r="FM1716" s="237"/>
      <c r="FN1716" s="237"/>
      <c r="FO1716" s="237"/>
      <c r="FP1716" s="237"/>
      <c r="FQ1716" s="237"/>
      <c r="FR1716" s="237"/>
      <c r="FS1716" s="237"/>
      <c r="FT1716" s="237"/>
      <c r="FU1716" s="237"/>
      <c r="FV1716" s="237"/>
      <c r="FW1716" s="237"/>
      <c r="FX1716" s="237"/>
      <c r="FY1716" s="237"/>
      <c r="FZ1716" s="237"/>
      <c r="GA1716" s="237"/>
      <c r="GB1716" s="237"/>
      <c r="GC1716" s="237"/>
      <c r="GD1716" s="237"/>
      <c r="GE1716" s="237"/>
      <c r="GF1716" s="237"/>
      <c r="GG1716" s="237"/>
      <c r="GH1716" s="237"/>
      <c r="GI1716" s="237"/>
      <c r="GJ1716" s="237"/>
      <c r="GK1716" s="237"/>
      <c r="GL1716" s="237"/>
      <c r="GM1716" s="237"/>
      <c r="GN1716" s="237"/>
      <c r="GO1716" s="237"/>
      <c r="GP1716" s="237"/>
      <c r="GQ1716" s="237"/>
    </row>
    <row r="1717" spans="1:199" s="81" customFormat="1" ht="15" hidden="1">
      <c r="A1717" s="176" t="s">
        <v>3592</v>
      </c>
      <c r="B1717" s="241" t="s">
        <v>6879</v>
      </c>
      <c r="C1717" s="242">
        <v>0</v>
      </c>
      <c r="D1717" s="242">
        <v>0</v>
      </c>
      <c r="E1717" s="242">
        <v>0</v>
      </c>
      <c r="F1717" s="242">
        <v>0</v>
      </c>
      <c r="G1717" s="242">
        <v>0</v>
      </c>
      <c r="H1717" s="242">
        <v>0</v>
      </c>
      <c r="I1717" s="242">
        <v>0</v>
      </c>
      <c r="J1717" s="242">
        <v>0</v>
      </c>
      <c r="K1717" s="242">
        <v>0</v>
      </c>
      <c r="L1717" s="242">
        <v>0</v>
      </c>
      <c r="M1717" s="242">
        <v>0</v>
      </c>
      <c r="N1717" s="242">
        <v>0</v>
      </c>
      <c r="O1717" s="242">
        <v>0</v>
      </c>
      <c r="P1717" s="28"/>
      <c r="Q1717" s="242">
        <f>SUM(D1717:O1717)</f>
        <v>0</v>
      </c>
      <c r="R1717" s="242">
        <f>IF($R$19&lt;1,0,Q1717/$R$19)</f>
        <v>0</v>
      </c>
      <c r="S1717" s="243"/>
      <c r="T1717" s="351">
        <f>IF(Q1717=0,0,1)+IF(C1717=0,0,1)+IF(D1717=0,0,1)+IF(E1717=0,0,1)+IF(F1717=0,0,1)+IF(G1717=0,0,1)+IF(H1717=0,0,1)+IF(I1717=0,0,1)+IF(J1717=0,0,1)+IF(K1717=0,0,1)+IF(L1717=0,0,1)+IF(M1717=0,0,1)+IF(N1717=0,0,1)+IF(O1717=0,0,1)</f>
        <v>0</v>
      </c>
      <c r="U1717" s="237"/>
      <c r="V1717" s="237"/>
      <c r="W1717" s="237"/>
      <c r="X1717" s="237"/>
      <c r="Y1717" s="237"/>
      <c r="Z1717" s="237"/>
      <c r="AA1717" s="237"/>
      <c r="AB1717" s="237"/>
      <c r="AC1717" s="237"/>
      <c r="AD1717" s="237"/>
      <c r="AE1717" s="237"/>
      <c r="AF1717" s="237"/>
      <c r="AG1717" s="237"/>
      <c r="AH1717" s="237"/>
      <c r="AI1717" s="237"/>
      <c r="AJ1717" s="237"/>
      <c r="AK1717" s="237"/>
      <c r="AL1717" s="237"/>
      <c r="AM1717" s="237"/>
      <c r="AN1717" s="237"/>
      <c r="AO1717" s="237"/>
      <c r="AP1717" s="237"/>
      <c r="AQ1717" s="237"/>
      <c r="AR1717" s="237"/>
      <c r="AS1717" s="237"/>
      <c r="AT1717" s="237"/>
      <c r="AU1717" s="237"/>
      <c r="AV1717" s="237"/>
      <c r="AW1717" s="237"/>
      <c r="AX1717" s="237"/>
      <c r="AY1717" s="237"/>
      <c r="AZ1717" s="237"/>
      <c r="BA1717" s="237"/>
      <c r="BB1717" s="237"/>
      <c r="BC1717" s="237"/>
      <c r="BD1717" s="237"/>
      <c r="BE1717" s="237"/>
      <c r="BF1717" s="237"/>
      <c r="BG1717" s="237"/>
      <c r="BH1717" s="237"/>
      <c r="BI1717" s="237"/>
      <c r="BJ1717" s="237"/>
      <c r="BK1717" s="237"/>
      <c r="BL1717" s="237"/>
      <c r="BM1717" s="237"/>
      <c r="BN1717" s="237"/>
      <c r="BO1717" s="237"/>
      <c r="BP1717" s="237"/>
      <c r="BQ1717" s="237"/>
      <c r="BR1717" s="237"/>
      <c r="BS1717" s="237"/>
      <c r="BT1717" s="237"/>
      <c r="BU1717" s="237"/>
      <c r="BV1717" s="237"/>
      <c r="BW1717" s="237"/>
      <c r="BX1717" s="237"/>
      <c r="BY1717" s="237"/>
      <c r="BZ1717" s="237"/>
      <c r="CA1717" s="237"/>
      <c r="CB1717" s="237"/>
      <c r="CC1717" s="237"/>
      <c r="CD1717" s="237"/>
      <c r="CE1717" s="237"/>
      <c r="CF1717" s="237"/>
      <c r="CG1717" s="237"/>
      <c r="CH1717" s="237"/>
      <c r="CI1717" s="237"/>
      <c r="CJ1717" s="237"/>
      <c r="CK1717" s="237"/>
      <c r="CL1717" s="237"/>
      <c r="CM1717" s="237"/>
      <c r="CN1717" s="237"/>
      <c r="CO1717" s="237"/>
      <c r="CP1717" s="237"/>
      <c r="CQ1717" s="237"/>
      <c r="CR1717" s="237"/>
      <c r="CS1717" s="237"/>
      <c r="CT1717" s="237"/>
      <c r="CU1717" s="237"/>
      <c r="CV1717" s="237"/>
      <c r="CW1717" s="237"/>
      <c r="CX1717" s="237"/>
      <c r="CY1717" s="237"/>
      <c r="CZ1717" s="237"/>
      <c r="DA1717" s="237"/>
      <c r="DB1717" s="237"/>
      <c r="DC1717" s="237"/>
      <c r="DD1717" s="237"/>
      <c r="DE1717" s="237"/>
      <c r="DF1717" s="237"/>
      <c r="DG1717" s="237"/>
      <c r="DH1717" s="237"/>
      <c r="DI1717" s="237"/>
      <c r="DJ1717" s="237"/>
      <c r="DK1717" s="237"/>
      <c r="DL1717" s="237"/>
      <c r="DM1717" s="237"/>
      <c r="DN1717" s="237"/>
      <c r="DO1717" s="237"/>
      <c r="DP1717" s="237"/>
      <c r="DQ1717" s="237"/>
      <c r="DR1717" s="237"/>
      <c r="DS1717" s="237"/>
      <c r="DT1717" s="237"/>
      <c r="DU1717" s="237"/>
      <c r="DV1717" s="237"/>
      <c r="DW1717" s="237"/>
      <c r="DX1717" s="237"/>
      <c r="DY1717" s="237"/>
      <c r="DZ1717" s="237"/>
      <c r="EA1717" s="237"/>
      <c r="EB1717" s="237"/>
      <c r="EC1717" s="237"/>
      <c r="ED1717" s="237"/>
      <c r="EE1717" s="237"/>
      <c r="EF1717" s="237"/>
      <c r="EG1717" s="237"/>
      <c r="EH1717" s="237"/>
      <c r="EI1717" s="237"/>
      <c r="EJ1717" s="237"/>
      <c r="EK1717" s="237"/>
      <c r="EL1717" s="237"/>
      <c r="EM1717" s="237"/>
      <c r="EN1717" s="237"/>
      <c r="EO1717" s="237"/>
      <c r="EP1717" s="237"/>
      <c r="EQ1717" s="237"/>
      <c r="ER1717" s="237"/>
      <c r="ES1717" s="237"/>
      <c r="ET1717" s="237"/>
      <c r="EU1717" s="237"/>
      <c r="EV1717" s="237"/>
      <c r="EW1717" s="237"/>
      <c r="EX1717" s="237"/>
      <c r="EY1717" s="237"/>
      <c r="EZ1717" s="237"/>
      <c r="FA1717" s="237"/>
      <c r="FB1717" s="237"/>
      <c r="FC1717" s="237"/>
      <c r="FD1717" s="237"/>
      <c r="FE1717" s="237"/>
      <c r="FF1717" s="237"/>
      <c r="FG1717" s="237"/>
      <c r="FH1717" s="237"/>
      <c r="FI1717" s="237"/>
      <c r="FJ1717" s="237"/>
      <c r="FK1717" s="237"/>
      <c r="FL1717" s="237"/>
      <c r="FM1717" s="237"/>
      <c r="FN1717" s="237"/>
      <c r="FO1717" s="237"/>
      <c r="FP1717" s="237"/>
      <c r="FQ1717" s="237"/>
      <c r="FR1717" s="237"/>
      <c r="FS1717" s="237"/>
      <c r="FT1717" s="237"/>
      <c r="FU1717" s="237"/>
      <c r="FV1717" s="237"/>
      <c r="FW1717" s="237"/>
      <c r="FX1717" s="237"/>
      <c r="FY1717" s="237"/>
      <c r="FZ1717" s="237"/>
      <c r="GA1717" s="237"/>
      <c r="GB1717" s="237"/>
      <c r="GC1717" s="237"/>
      <c r="GD1717" s="237"/>
      <c r="GE1717" s="237"/>
      <c r="GF1717" s="237"/>
      <c r="GG1717" s="237"/>
      <c r="GH1717" s="237"/>
      <c r="GI1717" s="237"/>
      <c r="GJ1717" s="237"/>
      <c r="GK1717" s="237"/>
      <c r="GL1717" s="237"/>
      <c r="GM1717" s="237"/>
      <c r="GN1717" s="237"/>
      <c r="GO1717" s="237"/>
      <c r="GP1717" s="237"/>
      <c r="GQ1717" s="237"/>
    </row>
    <row r="1718" spans="1:199" s="81" customFormat="1" ht="15" hidden="1">
      <c r="A1718" s="176" t="s">
        <v>3593</v>
      </c>
      <c r="B1718" s="241" t="s">
        <v>6880</v>
      </c>
      <c r="C1718" s="242">
        <v>0</v>
      </c>
      <c r="D1718" s="242">
        <v>0</v>
      </c>
      <c r="E1718" s="242">
        <v>0</v>
      </c>
      <c r="F1718" s="242">
        <v>0</v>
      </c>
      <c r="G1718" s="242">
        <v>0</v>
      </c>
      <c r="H1718" s="242">
        <v>0</v>
      </c>
      <c r="I1718" s="242">
        <v>0</v>
      </c>
      <c r="J1718" s="242">
        <v>0</v>
      </c>
      <c r="K1718" s="242">
        <v>0</v>
      </c>
      <c r="L1718" s="242">
        <v>0</v>
      </c>
      <c r="M1718" s="242">
        <v>0</v>
      </c>
      <c r="N1718" s="242">
        <v>0</v>
      </c>
      <c r="O1718" s="242">
        <v>0</v>
      </c>
      <c r="P1718" s="28"/>
      <c r="Q1718" s="242">
        <f>SUM(D1718:O1718)</f>
        <v>0</v>
      </c>
      <c r="R1718" s="242">
        <f>IF($R$19&lt;1,0,Q1718/$R$19)</f>
        <v>0</v>
      </c>
      <c r="S1718" s="243"/>
      <c r="T1718" s="351">
        <f>IF(Q1718=0,0,1)+IF(C1718=0,0,1)+IF(D1718=0,0,1)+IF(E1718=0,0,1)+IF(F1718=0,0,1)+IF(G1718=0,0,1)+IF(H1718=0,0,1)+IF(I1718=0,0,1)+IF(J1718=0,0,1)+IF(K1718=0,0,1)+IF(L1718=0,0,1)+IF(M1718=0,0,1)+IF(N1718=0,0,1)+IF(O1718=0,0,1)</f>
        <v>0</v>
      </c>
      <c r="U1718" s="237"/>
      <c r="V1718" s="237"/>
      <c r="W1718" s="237"/>
      <c r="X1718" s="237"/>
      <c r="Y1718" s="237"/>
      <c r="Z1718" s="237"/>
      <c r="AA1718" s="237"/>
      <c r="AB1718" s="237"/>
      <c r="AC1718" s="237"/>
      <c r="AD1718" s="237"/>
      <c r="AE1718" s="237"/>
      <c r="AF1718" s="237"/>
      <c r="AG1718" s="237"/>
      <c r="AH1718" s="237"/>
      <c r="AI1718" s="237"/>
      <c r="AJ1718" s="237"/>
      <c r="AK1718" s="237"/>
      <c r="AL1718" s="237"/>
      <c r="AM1718" s="237"/>
      <c r="AN1718" s="237"/>
      <c r="AO1718" s="237"/>
      <c r="AP1718" s="237"/>
      <c r="AQ1718" s="237"/>
      <c r="AR1718" s="237"/>
      <c r="AS1718" s="237"/>
      <c r="AT1718" s="237"/>
      <c r="AU1718" s="237"/>
      <c r="AV1718" s="237"/>
      <c r="AW1718" s="237"/>
      <c r="AX1718" s="237"/>
      <c r="AY1718" s="237"/>
      <c r="AZ1718" s="237"/>
      <c r="BA1718" s="237"/>
      <c r="BB1718" s="237"/>
      <c r="BC1718" s="237"/>
      <c r="BD1718" s="237"/>
      <c r="BE1718" s="237"/>
      <c r="BF1718" s="237"/>
      <c r="BG1718" s="237"/>
      <c r="BH1718" s="237"/>
      <c r="BI1718" s="237"/>
      <c r="BJ1718" s="237"/>
      <c r="BK1718" s="237"/>
      <c r="BL1718" s="237"/>
      <c r="BM1718" s="237"/>
      <c r="BN1718" s="237"/>
      <c r="BO1718" s="237"/>
      <c r="BP1718" s="237"/>
      <c r="BQ1718" s="237"/>
      <c r="BR1718" s="237"/>
      <c r="BS1718" s="237"/>
      <c r="BT1718" s="237"/>
      <c r="BU1718" s="237"/>
      <c r="BV1718" s="237"/>
      <c r="BW1718" s="237"/>
      <c r="BX1718" s="237"/>
      <c r="BY1718" s="237"/>
      <c r="BZ1718" s="237"/>
      <c r="CA1718" s="237"/>
      <c r="CB1718" s="237"/>
      <c r="CC1718" s="237"/>
      <c r="CD1718" s="237"/>
      <c r="CE1718" s="237"/>
      <c r="CF1718" s="237"/>
      <c r="CG1718" s="237"/>
      <c r="CH1718" s="237"/>
      <c r="CI1718" s="237"/>
      <c r="CJ1718" s="237"/>
      <c r="CK1718" s="237"/>
      <c r="CL1718" s="237"/>
      <c r="CM1718" s="237"/>
      <c r="CN1718" s="237"/>
      <c r="CO1718" s="237"/>
      <c r="CP1718" s="237"/>
      <c r="CQ1718" s="237"/>
      <c r="CR1718" s="237"/>
      <c r="CS1718" s="237"/>
      <c r="CT1718" s="237"/>
      <c r="CU1718" s="237"/>
      <c r="CV1718" s="237"/>
      <c r="CW1718" s="237"/>
      <c r="CX1718" s="237"/>
      <c r="CY1718" s="237"/>
      <c r="CZ1718" s="237"/>
      <c r="DA1718" s="237"/>
      <c r="DB1718" s="237"/>
      <c r="DC1718" s="237"/>
      <c r="DD1718" s="237"/>
      <c r="DE1718" s="237"/>
      <c r="DF1718" s="237"/>
      <c r="DG1718" s="237"/>
      <c r="DH1718" s="237"/>
      <c r="DI1718" s="237"/>
      <c r="DJ1718" s="237"/>
      <c r="DK1718" s="237"/>
      <c r="DL1718" s="237"/>
      <c r="DM1718" s="237"/>
      <c r="DN1718" s="237"/>
      <c r="DO1718" s="237"/>
      <c r="DP1718" s="237"/>
      <c r="DQ1718" s="237"/>
      <c r="DR1718" s="237"/>
      <c r="DS1718" s="237"/>
      <c r="DT1718" s="237"/>
      <c r="DU1718" s="237"/>
      <c r="DV1718" s="237"/>
      <c r="DW1718" s="237"/>
      <c r="DX1718" s="237"/>
      <c r="DY1718" s="237"/>
      <c r="DZ1718" s="237"/>
      <c r="EA1718" s="237"/>
      <c r="EB1718" s="237"/>
      <c r="EC1718" s="237"/>
      <c r="ED1718" s="237"/>
      <c r="EE1718" s="237"/>
      <c r="EF1718" s="237"/>
      <c r="EG1718" s="237"/>
      <c r="EH1718" s="237"/>
      <c r="EI1718" s="237"/>
      <c r="EJ1718" s="237"/>
      <c r="EK1718" s="237"/>
      <c r="EL1718" s="237"/>
      <c r="EM1718" s="237"/>
      <c r="EN1718" s="237"/>
      <c r="EO1718" s="237"/>
      <c r="EP1718" s="237"/>
      <c r="EQ1718" s="237"/>
      <c r="ER1718" s="237"/>
      <c r="ES1718" s="237"/>
      <c r="ET1718" s="237"/>
      <c r="EU1718" s="237"/>
      <c r="EV1718" s="237"/>
      <c r="EW1718" s="237"/>
      <c r="EX1718" s="237"/>
      <c r="EY1718" s="237"/>
      <c r="EZ1718" s="237"/>
      <c r="FA1718" s="237"/>
      <c r="FB1718" s="237"/>
      <c r="FC1718" s="237"/>
      <c r="FD1718" s="237"/>
      <c r="FE1718" s="237"/>
      <c r="FF1718" s="237"/>
      <c r="FG1718" s="237"/>
      <c r="FH1718" s="237"/>
      <c r="FI1718" s="237"/>
      <c r="FJ1718" s="237"/>
      <c r="FK1718" s="237"/>
      <c r="FL1718" s="237"/>
      <c r="FM1718" s="237"/>
      <c r="FN1718" s="237"/>
      <c r="FO1718" s="237"/>
      <c r="FP1718" s="237"/>
      <c r="FQ1718" s="237"/>
      <c r="FR1718" s="237"/>
      <c r="FS1718" s="237"/>
      <c r="FT1718" s="237"/>
      <c r="FU1718" s="237"/>
      <c r="FV1718" s="237"/>
      <c r="FW1718" s="237"/>
      <c r="FX1718" s="237"/>
      <c r="FY1718" s="237"/>
      <c r="FZ1718" s="237"/>
      <c r="GA1718" s="237"/>
      <c r="GB1718" s="237"/>
      <c r="GC1718" s="237"/>
      <c r="GD1718" s="237"/>
      <c r="GE1718" s="237"/>
      <c r="GF1718" s="237"/>
      <c r="GG1718" s="237"/>
      <c r="GH1718" s="237"/>
      <c r="GI1718" s="237"/>
      <c r="GJ1718" s="237"/>
      <c r="GK1718" s="237"/>
      <c r="GL1718" s="237"/>
      <c r="GM1718" s="237"/>
      <c r="GN1718" s="237"/>
      <c r="GO1718" s="237"/>
      <c r="GP1718" s="237"/>
      <c r="GQ1718" s="237"/>
    </row>
    <row r="1719" spans="1:199" s="81" customFormat="1" ht="15" hidden="1">
      <c r="A1719" s="176" t="s">
        <v>3594</v>
      </c>
      <c r="B1719" s="241" t="s">
        <v>6881</v>
      </c>
      <c r="C1719" s="242">
        <v>0</v>
      </c>
      <c r="D1719" s="242">
        <v>0</v>
      </c>
      <c r="E1719" s="242">
        <v>0</v>
      </c>
      <c r="F1719" s="242">
        <v>0</v>
      </c>
      <c r="G1719" s="242">
        <v>0</v>
      </c>
      <c r="H1719" s="242">
        <v>0</v>
      </c>
      <c r="I1719" s="242">
        <v>0</v>
      </c>
      <c r="J1719" s="242">
        <v>0</v>
      </c>
      <c r="K1719" s="242">
        <v>0</v>
      </c>
      <c r="L1719" s="242">
        <v>0</v>
      </c>
      <c r="M1719" s="242">
        <v>0</v>
      </c>
      <c r="N1719" s="242">
        <v>0</v>
      </c>
      <c r="O1719" s="242">
        <v>0</v>
      </c>
      <c r="P1719" s="28"/>
      <c r="Q1719" s="242">
        <f>SUM(D1719:O1719)</f>
        <v>0</v>
      </c>
      <c r="R1719" s="242">
        <f>IF($R$19&lt;1,0,Q1719/$R$19)</f>
        <v>0</v>
      </c>
      <c r="S1719" s="243"/>
      <c r="T1719" s="351">
        <f>IF(Q1719=0,0,1)+IF(C1719=0,0,1)+IF(D1719=0,0,1)+IF(E1719=0,0,1)+IF(F1719=0,0,1)+IF(G1719=0,0,1)+IF(H1719=0,0,1)+IF(I1719=0,0,1)+IF(J1719=0,0,1)+IF(K1719=0,0,1)+IF(L1719=0,0,1)+IF(M1719=0,0,1)+IF(N1719=0,0,1)+IF(O1719=0,0,1)</f>
        <v>0</v>
      </c>
      <c r="U1719" s="237"/>
      <c r="V1719" s="237"/>
      <c r="W1719" s="237"/>
      <c r="X1719" s="237"/>
      <c r="Y1719" s="237"/>
      <c r="Z1719" s="237"/>
      <c r="AA1719" s="237"/>
      <c r="AB1719" s="237"/>
      <c r="AC1719" s="237"/>
      <c r="AD1719" s="237"/>
      <c r="AE1719" s="237"/>
      <c r="AF1719" s="237"/>
      <c r="AG1719" s="237"/>
      <c r="AH1719" s="237"/>
      <c r="AI1719" s="237"/>
      <c r="AJ1719" s="237"/>
      <c r="AK1719" s="237"/>
      <c r="AL1719" s="237"/>
      <c r="AM1719" s="237"/>
      <c r="AN1719" s="237"/>
      <c r="AO1719" s="237"/>
      <c r="AP1719" s="237"/>
      <c r="AQ1719" s="237"/>
      <c r="AR1719" s="237"/>
      <c r="AS1719" s="237"/>
      <c r="AT1719" s="237"/>
      <c r="AU1719" s="237"/>
      <c r="AV1719" s="237"/>
      <c r="AW1719" s="237"/>
      <c r="AX1719" s="237"/>
      <c r="AY1719" s="237"/>
      <c r="AZ1719" s="237"/>
      <c r="BA1719" s="237"/>
      <c r="BB1719" s="237"/>
      <c r="BC1719" s="237"/>
      <c r="BD1719" s="237"/>
      <c r="BE1719" s="237"/>
      <c r="BF1719" s="237"/>
      <c r="BG1719" s="237"/>
      <c r="BH1719" s="237"/>
      <c r="BI1719" s="237"/>
      <c r="BJ1719" s="237"/>
      <c r="BK1719" s="237"/>
      <c r="BL1719" s="237"/>
      <c r="BM1719" s="237"/>
      <c r="BN1719" s="237"/>
      <c r="BO1719" s="237"/>
      <c r="BP1719" s="237"/>
      <c r="BQ1719" s="237"/>
      <c r="BR1719" s="237"/>
      <c r="BS1719" s="237"/>
      <c r="BT1719" s="237"/>
      <c r="BU1719" s="237"/>
      <c r="BV1719" s="237"/>
      <c r="BW1719" s="237"/>
      <c r="BX1719" s="237"/>
      <c r="BY1719" s="237"/>
      <c r="BZ1719" s="237"/>
      <c r="CA1719" s="237"/>
      <c r="CB1719" s="237"/>
      <c r="CC1719" s="237"/>
      <c r="CD1719" s="237"/>
      <c r="CE1719" s="237"/>
      <c r="CF1719" s="237"/>
      <c r="CG1719" s="237"/>
      <c r="CH1719" s="237"/>
      <c r="CI1719" s="237"/>
      <c r="CJ1719" s="237"/>
      <c r="CK1719" s="237"/>
      <c r="CL1719" s="237"/>
      <c r="CM1719" s="237"/>
      <c r="CN1719" s="237"/>
      <c r="CO1719" s="237"/>
      <c r="CP1719" s="237"/>
      <c r="CQ1719" s="237"/>
      <c r="CR1719" s="237"/>
      <c r="CS1719" s="237"/>
      <c r="CT1719" s="237"/>
      <c r="CU1719" s="237"/>
      <c r="CV1719" s="237"/>
      <c r="CW1719" s="237"/>
      <c r="CX1719" s="237"/>
      <c r="CY1719" s="237"/>
      <c r="CZ1719" s="237"/>
      <c r="DA1719" s="237"/>
      <c r="DB1719" s="237"/>
      <c r="DC1719" s="237"/>
      <c r="DD1719" s="237"/>
      <c r="DE1719" s="237"/>
      <c r="DF1719" s="237"/>
      <c r="DG1719" s="237"/>
      <c r="DH1719" s="237"/>
      <c r="DI1719" s="237"/>
      <c r="DJ1719" s="237"/>
      <c r="DK1719" s="237"/>
      <c r="DL1719" s="237"/>
      <c r="DM1719" s="237"/>
      <c r="DN1719" s="237"/>
      <c r="DO1719" s="237"/>
      <c r="DP1719" s="237"/>
      <c r="DQ1719" s="237"/>
      <c r="DR1719" s="237"/>
      <c r="DS1719" s="237"/>
      <c r="DT1719" s="237"/>
      <c r="DU1719" s="237"/>
      <c r="DV1719" s="237"/>
      <c r="DW1719" s="237"/>
      <c r="DX1719" s="237"/>
      <c r="DY1719" s="237"/>
      <c r="DZ1719" s="237"/>
      <c r="EA1719" s="237"/>
      <c r="EB1719" s="237"/>
      <c r="EC1719" s="237"/>
      <c r="ED1719" s="237"/>
      <c r="EE1719" s="237"/>
      <c r="EF1719" s="237"/>
      <c r="EG1719" s="237"/>
      <c r="EH1719" s="237"/>
      <c r="EI1719" s="237"/>
      <c r="EJ1719" s="237"/>
      <c r="EK1719" s="237"/>
      <c r="EL1719" s="237"/>
      <c r="EM1719" s="237"/>
      <c r="EN1719" s="237"/>
      <c r="EO1719" s="237"/>
      <c r="EP1719" s="237"/>
      <c r="EQ1719" s="237"/>
      <c r="ER1719" s="237"/>
      <c r="ES1719" s="237"/>
      <c r="ET1719" s="237"/>
      <c r="EU1719" s="237"/>
      <c r="EV1719" s="237"/>
      <c r="EW1719" s="237"/>
      <c r="EX1719" s="237"/>
      <c r="EY1719" s="237"/>
      <c r="EZ1719" s="237"/>
      <c r="FA1719" s="237"/>
      <c r="FB1719" s="237"/>
      <c r="FC1719" s="237"/>
      <c r="FD1719" s="237"/>
      <c r="FE1719" s="237"/>
      <c r="FF1719" s="237"/>
      <c r="FG1719" s="237"/>
      <c r="FH1719" s="237"/>
      <c r="FI1719" s="237"/>
      <c r="FJ1719" s="237"/>
      <c r="FK1719" s="237"/>
      <c r="FL1719" s="237"/>
      <c r="FM1719" s="237"/>
      <c r="FN1719" s="237"/>
      <c r="FO1719" s="237"/>
      <c r="FP1719" s="237"/>
      <c r="FQ1719" s="237"/>
      <c r="FR1719" s="237"/>
      <c r="FS1719" s="237"/>
      <c r="FT1719" s="237"/>
      <c r="FU1719" s="237"/>
      <c r="FV1719" s="237"/>
      <c r="FW1719" s="237"/>
      <c r="FX1719" s="237"/>
      <c r="FY1719" s="237"/>
      <c r="FZ1719" s="237"/>
      <c r="GA1719" s="237"/>
      <c r="GB1719" s="237"/>
      <c r="GC1719" s="237"/>
      <c r="GD1719" s="237"/>
      <c r="GE1719" s="237"/>
      <c r="GF1719" s="237"/>
      <c r="GG1719" s="237"/>
      <c r="GH1719" s="237"/>
      <c r="GI1719" s="237"/>
      <c r="GJ1719" s="237"/>
      <c r="GK1719" s="237"/>
      <c r="GL1719" s="237"/>
      <c r="GM1719" s="237"/>
      <c r="GN1719" s="237"/>
      <c r="GO1719" s="237"/>
      <c r="GP1719" s="237"/>
      <c r="GQ1719" s="237"/>
    </row>
    <row r="1720" spans="1:199" s="81" customFormat="1" ht="15" hidden="1">
      <c r="A1720" s="176" t="s">
        <v>3595</v>
      </c>
      <c r="B1720" s="241" t="s">
        <v>6882</v>
      </c>
      <c r="C1720" s="242">
        <v>0</v>
      </c>
      <c r="D1720" s="242">
        <v>0</v>
      </c>
      <c r="E1720" s="242">
        <v>0</v>
      </c>
      <c r="F1720" s="242">
        <v>0</v>
      </c>
      <c r="G1720" s="242">
        <v>0</v>
      </c>
      <c r="H1720" s="242">
        <v>0</v>
      </c>
      <c r="I1720" s="242">
        <v>0</v>
      </c>
      <c r="J1720" s="242">
        <v>0</v>
      </c>
      <c r="K1720" s="242">
        <v>0</v>
      </c>
      <c r="L1720" s="242">
        <v>0</v>
      </c>
      <c r="M1720" s="242">
        <v>0</v>
      </c>
      <c r="N1720" s="242">
        <v>0</v>
      </c>
      <c r="O1720" s="242">
        <v>0</v>
      </c>
      <c r="P1720" s="28"/>
      <c r="Q1720" s="242">
        <f>SUM(D1720:O1720)</f>
        <v>0</v>
      </c>
      <c r="R1720" s="242">
        <f>IF($R$19&lt;1,0,Q1720/$R$19)</f>
        <v>0</v>
      </c>
      <c r="S1720" s="243"/>
      <c r="T1720" s="351">
        <f>IF(Q1720=0,0,1)+IF(C1720=0,0,1)+IF(D1720=0,0,1)+IF(E1720=0,0,1)+IF(F1720=0,0,1)+IF(G1720=0,0,1)+IF(H1720=0,0,1)+IF(I1720=0,0,1)+IF(J1720=0,0,1)+IF(K1720=0,0,1)+IF(L1720=0,0,1)+IF(M1720=0,0,1)+IF(N1720=0,0,1)+IF(O1720=0,0,1)</f>
        <v>0</v>
      </c>
      <c r="U1720" s="237"/>
      <c r="V1720" s="237"/>
      <c r="W1720" s="237"/>
      <c r="X1720" s="237"/>
      <c r="Y1720" s="237"/>
      <c r="Z1720" s="237"/>
      <c r="AA1720" s="237"/>
      <c r="AB1720" s="237"/>
      <c r="AC1720" s="237"/>
      <c r="AD1720" s="237"/>
      <c r="AE1720" s="237"/>
      <c r="AF1720" s="237"/>
      <c r="AG1720" s="237"/>
      <c r="AH1720" s="237"/>
      <c r="AI1720" s="237"/>
      <c r="AJ1720" s="237"/>
      <c r="AK1720" s="237"/>
      <c r="AL1720" s="237"/>
      <c r="AM1720" s="237"/>
      <c r="AN1720" s="237"/>
      <c r="AO1720" s="237"/>
      <c r="AP1720" s="237"/>
      <c r="AQ1720" s="237"/>
      <c r="AR1720" s="237"/>
      <c r="AS1720" s="237"/>
      <c r="AT1720" s="237"/>
      <c r="AU1720" s="237"/>
      <c r="AV1720" s="237"/>
      <c r="AW1720" s="237"/>
      <c r="AX1720" s="237"/>
      <c r="AY1720" s="237"/>
      <c r="AZ1720" s="237"/>
      <c r="BA1720" s="237"/>
      <c r="BB1720" s="237"/>
      <c r="BC1720" s="237"/>
      <c r="BD1720" s="237"/>
      <c r="BE1720" s="237"/>
      <c r="BF1720" s="237"/>
      <c r="BG1720" s="237"/>
      <c r="BH1720" s="237"/>
      <c r="BI1720" s="237"/>
      <c r="BJ1720" s="237"/>
      <c r="BK1720" s="237"/>
      <c r="BL1720" s="237"/>
      <c r="BM1720" s="237"/>
      <c r="BN1720" s="237"/>
      <c r="BO1720" s="237"/>
      <c r="BP1720" s="237"/>
      <c r="BQ1720" s="237"/>
      <c r="BR1720" s="237"/>
      <c r="BS1720" s="237"/>
      <c r="BT1720" s="237"/>
      <c r="BU1720" s="237"/>
      <c r="BV1720" s="237"/>
      <c r="BW1720" s="237"/>
      <c r="BX1720" s="237"/>
      <c r="BY1720" s="237"/>
      <c r="BZ1720" s="237"/>
      <c r="CA1720" s="237"/>
      <c r="CB1720" s="237"/>
      <c r="CC1720" s="237"/>
      <c r="CD1720" s="237"/>
      <c r="CE1720" s="237"/>
      <c r="CF1720" s="237"/>
      <c r="CG1720" s="237"/>
      <c r="CH1720" s="237"/>
      <c r="CI1720" s="237"/>
      <c r="CJ1720" s="237"/>
      <c r="CK1720" s="237"/>
      <c r="CL1720" s="237"/>
      <c r="CM1720" s="237"/>
      <c r="CN1720" s="237"/>
      <c r="CO1720" s="237"/>
      <c r="CP1720" s="237"/>
      <c r="CQ1720" s="237"/>
      <c r="CR1720" s="237"/>
      <c r="CS1720" s="237"/>
      <c r="CT1720" s="237"/>
      <c r="CU1720" s="237"/>
      <c r="CV1720" s="237"/>
      <c r="CW1720" s="237"/>
      <c r="CX1720" s="237"/>
      <c r="CY1720" s="237"/>
      <c r="CZ1720" s="237"/>
      <c r="DA1720" s="237"/>
      <c r="DB1720" s="237"/>
      <c r="DC1720" s="237"/>
      <c r="DD1720" s="237"/>
      <c r="DE1720" s="237"/>
      <c r="DF1720" s="237"/>
      <c r="DG1720" s="237"/>
      <c r="DH1720" s="237"/>
      <c r="DI1720" s="237"/>
      <c r="DJ1720" s="237"/>
      <c r="DK1720" s="237"/>
      <c r="DL1720" s="237"/>
      <c r="DM1720" s="237"/>
      <c r="DN1720" s="237"/>
      <c r="DO1720" s="237"/>
      <c r="DP1720" s="237"/>
      <c r="DQ1720" s="237"/>
      <c r="DR1720" s="237"/>
      <c r="DS1720" s="237"/>
      <c r="DT1720" s="237"/>
      <c r="DU1720" s="237"/>
      <c r="DV1720" s="237"/>
      <c r="DW1720" s="237"/>
      <c r="DX1720" s="237"/>
      <c r="DY1720" s="237"/>
      <c r="DZ1720" s="237"/>
      <c r="EA1720" s="237"/>
      <c r="EB1720" s="237"/>
      <c r="EC1720" s="237"/>
      <c r="ED1720" s="237"/>
      <c r="EE1720" s="237"/>
      <c r="EF1720" s="237"/>
      <c r="EG1720" s="237"/>
      <c r="EH1720" s="237"/>
      <c r="EI1720" s="237"/>
      <c r="EJ1720" s="237"/>
      <c r="EK1720" s="237"/>
      <c r="EL1720" s="237"/>
      <c r="EM1720" s="237"/>
      <c r="EN1720" s="237"/>
      <c r="EO1720" s="237"/>
      <c r="EP1720" s="237"/>
      <c r="EQ1720" s="237"/>
      <c r="ER1720" s="237"/>
      <c r="ES1720" s="237"/>
      <c r="ET1720" s="237"/>
      <c r="EU1720" s="237"/>
      <c r="EV1720" s="237"/>
      <c r="EW1720" s="237"/>
      <c r="EX1720" s="237"/>
      <c r="EY1720" s="237"/>
      <c r="EZ1720" s="237"/>
      <c r="FA1720" s="237"/>
      <c r="FB1720" s="237"/>
      <c r="FC1720" s="237"/>
      <c r="FD1720" s="237"/>
      <c r="FE1720" s="237"/>
      <c r="FF1720" s="237"/>
      <c r="FG1720" s="237"/>
      <c r="FH1720" s="237"/>
      <c r="FI1720" s="237"/>
      <c r="FJ1720" s="237"/>
      <c r="FK1720" s="237"/>
      <c r="FL1720" s="237"/>
      <c r="FM1720" s="237"/>
      <c r="FN1720" s="237"/>
      <c r="FO1720" s="237"/>
      <c r="FP1720" s="237"/>
      <c r="FQ1720" s="237"/>
      <c r="FR1720" s="237"/>
      <c r="FS1720" s="237"/>
      <c r="FT1720" s="237"/>
      <c r="FU1720" s="237"/>
      <c r="FV1720" s="237"/>
      <c r="FW1720" s="237"/>
      <c r="FX1720" s="237"/>
      <c r="FY1720" s="237"/>
      <c r="FZ1720" s="237"/>
      <c r="GA1720" s="237"/>
      <c r="GB1720" s="237"/>
      <c r="GC1720" s="237"/>
      <c r="GD1720" s="237"/>
      <c r="GE1720" s="237"/>
      <c r="GF1720" s="237"/>
      <c r="GG1720" s="237"/>
      <c r="GH1720" s="237"/>
      <c r="GI1720" s="237"/>
      <c r="GJ1720" s="237"/>
      <c r="GK1720" s="237"/>
      <c r="GL1720" s="237"/>
      <c r="GM1720" s="237"/>
      <c r="GN1720" s="237"/>
      <c r="GO1720" s="237"/>
      <c r="GP1720" s="237"/>
      <c r="GQ1720" s="237"/>
    </row>
    <row r="1721" spans="1:199" s="81" customFormat="1" ht="15" hidden="1">
      <c r="A1721" s="176" t="s">
        <v>3596</v>
      </c>
      <c r="B1721" s="241" t="s">
        <v>6883</v>
      </c>
      <c r="C1721" s="242">
        <v>0</v>
      </c>
      <c r="D1721" s="242">
        <v>0</v>
      </c>
      <c r="E1721" s="242">
        <v>0</v>
      </c>
      <c r="F1721" s="242">
        <v>0</v>
      </c>
      <c r="G1721" s="242">
        <v>0</v>
      </c>
      <c r="H1721" s="242">
        <v>0</v>
      </c>
      <c r="I1721" s="242">
        <v>0</v>
      </c>
      <c r="J1721" s="242">
        <v>0</v>
      </c>
      <c r="K1721" s="242">
        <v>0</v>
      </c>
      <c r="L1721" s="242">
        <v>0</v>
      </c>
      <c r="M1721" s="242">
        <v>0</v>
      </c>
      <c r="N1721" s="242">
        <v>0</v>
      </c>
      <c r="O1721" s="242">
        <v>0</v>
      </c>
      <c r="P1721" s="28"/>
      <c r="Q1721" s="242">
        <f>SUM(D1721:O1721)</f>
        <v>0</v>
      </c>
      <c r="R1721" s="242">
        <f>IF($R$19&lt;1,0,Q1721/$R$19)</f>
        <v>0</v>
      </c>
      <c r="S1721" s="243"/>
      <c r="T1721" s="351">
        <f>IF(Q1721=0,0,1)+IF(C1721=0,0,1)+IF(D1721=0,0,1)+IF(E1721=0,0,1)+IF(F1721=0,0,1)+IF(G1721=0,0,1)+IF(H1721=0,0,1)+IF(I1721=0,0,1)+IF(J1721=0,0,1)+IF(K1721=0,0,1)+IF(L1721=0,0,1)+IF(M1721=0,0,1)+IF(N1721=0,0,1)+IF(O1721=0,0,1)</f>
        <v>0</v>
      </c>
      <c r="U1721" s="237"/>
      <c r="V1721" s="237"/>
      <c r="W1721" s="237"/>
      <c r="X1721" s="237"/>
      <c r="Y1721" s="237"/>
      <c r="Z1721" s="237"/>
      <c r="AA1721" s="237"/>
      <c r="AB1721" s="237"/>
      <c r="AC1721" s="237"/>
      <c r="AD1721" s="237"/>
      <c r="AE1721" s="237"/>
      <c r="AF1721" s="237"/>
      <c r="AG1721" s="237"/>
      <c r="AH1721" s="237"/>
      <c r="AI1721" s="237"/>
      <c r="AJ1721" s="237"/>
      <c r="AK1721" s="237"/>
      <c r="AL1721" s="237"/>
      <c r="AM1721" s="237"/>
      <c r="AN1721" s="237"/>
      <c r="AO1721" s="237"/>
      <c r="AP1721" s="237"/>
      <c r="AQ1721" s="237"/>
      <c r="AR1721" s="237"/>
      <c r="AS1721" s="237"/>
      <c r="AT1721" s="237"/>
      <c r="AU1721" s="237"/>
      <c r="AV1721" s="237"/>
      <c r="AW1721" s="237"/>
      <c r="AX1721" s="237"/>
      <c r="AY1721" s="237"/>
      <c r="AZ1721" s="237"/>
      <c r="BA1721" s="237"/>
      <c r="BB1721" s="237"/>
      <c r="BC1721" s="237"/>
      <c r="BD1721" s="237"/>
      <c r="BE1721" s="237"/>
      <c r="BF1721" s="237"/>
      <c r="BG1721" s="237"/>
      <c r="BH1721" s="237"/>
      <c r="BI1721" s="237"/>
      <c r="BJ1721" s="237"/>
      <c r="BK1721" s="237"/>
      <c r="BL1721" s="237"/>
      <c r="BM1721" s="237"/>
      <c r="BN1721" s="237"/>
      <c r="BO1721" s="237"/>
      <c r="BP1721" s="237"/>
      <c r="BQ1721" s="237"/>
      <c r="BR1721" s="237"/>
      <c r="BS1721" s="237"/>
      <c r="BT1721" s="237"/>
      <c r="BU1721" s="237"/>
      <c r="BV1721" s="237"/>
      <c r="BW1721" s="237"/>
      <c r="BX1721" s="237"/>
      <c r="BY1721" s="237"/>
      <c r="BZ1721" s="237"/>
      <c r="CA1721" s="237"/>
      <c r="CB1721" s="237"/>
      <c r="CC1721" s="237"/>
      <c r="CD1721" s="237"/>
      <c r="CE1721" s="237"/>
      <c r="CF1721" s="237"/>
      <c r="CG1721" s="237"/>
      <c r="CH1721" s="237"/>
      <c r="CI1721" s="237"/>
      <c r="CJ1721" s="237"/>
      <c r="CK1721" s="237"/>
      <c r="CL1721" s="237"/>
      <c r="CM1721" s="237"/>
      <c r="CN1721" s="237"/>
      <c r="CO1721" s="237"/>
      <c r="CP1721" s="237"/>
      <c r="CQ1721" s="237"/>
      <c r="CR1721" s="237"/>
      <c r="CS1721" s="237"/>
      <c r="CT1721" s="237"/>
      <c r="CU1721" s="237"/>
      <c r="CV1721" s="237"/>
      <c r="CW1721" s="237"/>
      <c r="CX1721" s="237"/>
      <c r="CY1721" s="237"/>
      <c r="CZ1721" s="237"/>
      <c r="DA1721" s="237"/>
      <c r="DB1721" s="237"/>
      <c r="DC1721" s="237"/>
      <c r="DD1721" s="237"/>
      <c r="DE1721" s="237"/>
      <c r="DF1721" s="237"/>
      <c r="DG1721" s="237"/>
      <c r="DH1721" s="237"/>
      <c r="DI1721" s="237"/>
      <c r="DJ1721" s="237"/>
      <c r="DK1721" s="237"/>
      <c r="DL1721" s="237"/>
      <c r="DM1721" s="237"/>
      <c r="DN1721" s="237"/>
      <c r="DO1721" s="237"/>
      <c r="DP1721" s="237"/>
      <c r="DQ1721" s="237"/>
      <c r="DR1721" s="237"/>
      <c r="DS1721" s="237"/>
      <c r="DT1721" s="237"/>
      <c r="DU1721" s="237"/>
      <c r="DV1721" s="237"/>
      <c r="DW1721" s="237"/>
      <c r="DX1721" s="237"/>
      <c r="DY1721" s="237"/>
      <c r="DZ1721" s="237"/>
      <c r="EA1721" s="237"/>
      <c r="EB1721" s="237"/>
      <c r="EC1721" s="237"/>
      <c r="ED1721" s="237"/>
      <c r="EE1721" s="237"/>
      <c r="EF1721" s="237"/>
      <c r="EG1721" s="237"/>
      <c r="EH1721" s="237"/>
      <c r="EI1721" s="237"/>
      <c r="EJ1721" s="237"/>
      <c r="EK1721" s="237"/>
      <c r="EL1721" s="237"/>
      <c r="EM1721" s="237"/>
      <c r="EN1721" s="237"/>
      <c r="EO1721" s="237"/>
      <c r="EP1721" s="237"/>
      <c r="EQ1721" s="237"/>
      <c r="ER1721" s="237"/>
      <c r="ES1721" s="237"/>
      <c r="ET1721" s="237"/>
      <c r="EU1721" s="237"/>
      <c r="EV1721" s="237"/>
      <c r="EW1721" s="237"/>
      <c r="EX1721" s="237"/>
      <c r="EY1721" s="237"/>
      <c r="EZ1721" s="237"/>
      <c r="FA1721" s="237"/>
      <c r="FB1721" s="237"/>
      <c r="FC1721" s="237"/>
      <c r="FD1721" s="237"/>
      <c r="FE1721" s="237"/>
      <c r="FF1721" s="237"/>
      <c r="FG1721" s="237"/>
      <c r="FH1721" s="237"/>
      <c r="FI1721" s="237"/>
      <c r="FJ1721" s="237"/>
      <c r="FK1721" s="237"/>
      <c r="FL1721" s="237"/>
      <c r="FM1721" s="237"/>
      <c r="FN1721" s="237"/>
      <c r="FO1721" s="237"/>
      <c r="FP1721" s="237"/>
      <c r="FQ1721" s="237"/>
      <c r="FR1721" s="237"/>
      <c r="FS1721" s="237"/>
      <c r="FT1721" s="237"/>
      <c r="FU1721" s="237"/>
      <c r="FV1721" s="237"/>
      <c r="FW1721" s="237"/>
      <c r="FX1721" s="237"/>
      <c r="FY1721" s="237"/>
      <c r="FZ1721" s="237"/>
      <c r="GA1721" s="237"/>
      <c r="GB1721" s="237"/>
      <c r="GC1721" s="237"/>
      <c r="GD1721" s="237"/>
      <c r="GE1721" s="237"/>
      <c r="GF1721" s="237"/>
      <c r="GG1721" s="237"/>
      <c r="GH1721" s="237"/>
      <c r="GI1721" s="237"/>
      <c r="GJ1721" s="237"/>
      <c r="GK1721" s="237"/>
      <c r="GL1721" s="237"/>
      <c r="GM1721" s="237"/>
      <c r="GN1721" s="237"/>
      <c r="GO1721" s="237"/>
      <c r="GP1721" s="237"/>
      <c r="GQ1721" s="237"/>
    </row>
    <row r="1722" spans="1:199" s="81" customFormat="1" ht="15" hidden="1">
      <c r="A1722" s="176" t="s">
        <v>3597</v>
      </c>
      <c r="B1722" s="241" t="s">
        <v>6884</v>
      </c>
      <c r="C1722" s="242">
        <v>0</v>
      </c>
      <c r="D1722" s="242">
        <v>0</v>
      </c>
      <c r="E1722" s="242">
        <v>0</v>
      </c>
      <c r="F1722" s="242">
        <v>0</v>
      </c>
      <c r="G1722" s="242">
        <v>0</v>
      </c>
      <c r="H1722" s="242">
        <v>0</v>
      </c>
      <c r="I1722" s="242">
        <v>0</v>
      </c>
      <c r="J1722" s="242">
        <v>0</v>
      </c>
      <c r="K1722" s="242">
        <v>0</v>
      </c>
      <c r="L1722" s="242">
        <v>0</v>
      </c>
      <c r="M1722" s="242">
        <v>0</v>
      </c>
      <c r="N1722" s="242">
        <v>0</v>
      </c>
      <c r="O1722" s="242">
        <v>0</v>
      </c>
      <c r="P1722" s="28"/>
      <c r="Q1722" s="242">
        <f>SUM(D1722:O1722)</f>
        <v>0</v>
      </c>
      <c r="R1722" s="242">
        <f>IF($R$19&lt;1,0,Q1722/$R$19)</f>
        <v>0</v>
      </c>
      <c r="S1722" s="243"/>
      <c r="T1722" s="351">
        <f>IF(Q1722=0,0,1)+IF(C1722=0,0,1)+IF(D1722=0,0,1)+IF(E1722=0,0,1)+IF(F1722=0,0,1)+IF(G1722=0,0,1)+IF(H1722=0,0,1)+IF(I1722=0,0,1)+IF(J1722=0,0,1)+IF(K1722=0,0,1)+IF(L1722=0,0,1)+IF(M1722=0,0,1)+IF(N1722=0,0,1)+IF(O1722=0,0,1)</f>
        <v>0</v>
      </c>
      <c r="U1722" s="237"/>
      <c r="V1722" s="237"/>
      <c r="W1722" s="237"/>
      <c r="X1722" s="237"/>
      <c r="Y1722" s="237"/>
      <c r="Z1722" s="237"/>
      <c r="AA1722" s="237"/>
      <c r="AB1722" s="237"/>
      <c r="AC1722" s="237"/>
      <c r="AD1722" s="237"/>
      <c r="AE1722" s="237"/>
      <c r="AF1722" s="237"/>
      <c r="AG1722" s="237"/>
      <c r="AH1722" s="237"/>
      <c r="AI1722" s="237"/>
      <c r="AJ1722" s="237"/>
      <c r="AK1722" s="237"/>
      <c r="AL1722" s="237"/>
      <c r="AM1722" s="237"/>
      <c r="AN1722" s="237"/>
      <c r="AO1722" s="237"/>
      <c r="AP1722" s="237"/>
      <c r="AQ1722" s="237"/>
      <c r="AR1722" s="237"/>
      <c r="AS1722" s="237"/>
      <c r="AT1722" s="237"/>
      <c r="AU1722" s="237"/>
      <c r="AV1722" s="237"/>
      <c r="AW1722" s="237"/>
      <c r="AX1722" s="237"/>
      <c r="AY1722" s="237"/>
      <c r="AZ1722" s="237"/>
      <c r="BA1722" s="237"/>
      <c r="BB1722" s="237"/>
      <c r="BC1722" s="237"/>
      <c r="BD1722" s="237"/>
      <c r="BE1722" s="237"/>
      <c r="BF1722" s="237"/>
      <c r="BG1722" s="237"/>
      <c r="BH1722" s="237"/>
      <c r="BI1722" s="237"/>
      <c r="BJ1722" s="237"/>
      <c r="BK1722" s="237"/>
      <c r="BL1722" s="237"/>
      <c r="BM1722" s="237"/>
      <c r="BN1722" s="237"/>
      <c r="BO1722" s="237"/>
      <c r="BP1722" s="237"/>
      <c r="BQ1722" s="237"/>
      <c r="BR1722" s="237"/>
      <c r="BS1722" s="237"/>
      <c r="BT1722" s="237"/>
      <c r="BU1722" s="237"/>
      <c r="BV1722" s="237"/>
      <c r="BW1722" s="237"/>
      <c r="BX1722" s="237"/>
      <c r="BY1722" s="237"/>
      <c r="BZ1722" s="237"/>
      <c r="CA1722" s="237"/>
      <c r="CB1722" s="237"/>
      <c r="CC1722" s="237"/>
      <c r="CD1722" s="237"/>
      <c r="CE1722" s="237"/>
      <c r="CF1722" s="237"/>
      <c r="CG1722" s="237"/>
      <c r="CH1722" s="237"/>
      <c r="CI1722" s="237"/>
      <c r="CJ1722" s="237"/>
      <c r="CK1722" s="237"/>
      <c r="CL1722" s="237"/>
      <c r="CM1722" s="237"/>
      <c r="CN1722" s="237"/>
      <c r="CO1722" s="237"/>
      <c r="CP1722" s="237"/>
      <c r="CQ1722" s="237"/>
      <c r="CR1722" s="237"/>
      <c r="CS1722" s="237"/>
      <c r="CT1722" s="237"/>
      <c r="CU1722" s="237"/>
      <c r="CV1722" s="237"/>
      <c r="CW1722" s="237"/>
      <c r="CX1722" s="237"/>
      <c r="CY1722" s="237"/>
      <c r="CZ1722" s="237"/>
      <c r="DA1722" s="237"/>
      <c r="DB1722" s="237"/>
      <c r="DC1722" s="237"/>
      <c r="DD1722" s="237"/>
      <c r="DE1722" s="237"/>
      <c r="DF1722" s="237"/>
      <c r="DG1722" s="237"/>
      <c r="DH1722" s="237"/>
      <c r="DI1722" s="237"/>
      <c r="DJ1722" s="237"/>
      <c r="DK1722" s="237"/>
      <c r="DL1722" s="237"/>
      <c r="DM1722" s="237"/>
      <c r="DN1722" s="237"/>
      <c r="DO1722" s="237"/>
      <c r="DP1722" s="237"/>
      <c r="DQ1722" s="237"/>
      <c r="DR1722" s="237"/>
      <c r="DS1722" s="237"/>
      <c r="DT1722" s="237"/>
      <c r="DU1722" s="237"/>
      <c r="DV1722" s="237"/>
      <c r="DW1722" s="237"/>
      <c r="DX1722" s="237"/>
      <c r="DY1722" s="237"/>
      <c r="DZ1722" s="237"/>
      <c r="EA1722" s="237"/>
      <c r="EB1722" s="237"/>
      <c r="EC1722" s="237"/>
      <c r="ED1722" s="237"/>
      <c r="EE1722" s="237"/>
      <c r="EF1722" s="237"/>
      <c r="EG1722" s="237"/>
      <c r="EH1722" s="237"/>
      <c r="EI1722" s="237"/>
      <c r="EJ1722" s="237"/>
      <c r="EK1722" s="237"/>
      <c r="EL1722" s="237"/>
      <c r="EM1722" s="237"/>
      <c r="EN1722" s="237"/>
      <c r="EO1722" s="237"/>
      <c r="EP1722" s="237"/>
      <c r="EQ1722" s="237"/>
      <c r="ER1722" s="237"/>
      <c r="ES1722" s="237"/>
      <c r="ET1722" s="237"/>
      <c r="EU1722" s="237"/>
      <c r="EV1722" s="237"/>
      <c r="EW1722" s="237"/>
      <c r="EX1722" s="237"/>
      <c r="EY1722" s="237"/>
      <c r="EZ1722" s="237"/>
      <c r="FA1722" s="237"/>
      <c r="FB1722" s="237"/>
      <c r="FC1722" s="237"/>
      <c r="FD1722" s="237"/>
      <c r="FE1722" s="237"/>
      <c r="FF1722" s="237"/>
      <c r="FG1722" s="237"/>
      <c r="FH1722" s="237"/>
      <c r="FI1722" s="237"/>
      <c r="FJ1722" s="237"/>
      <c r="FK1722" s="237"/>
      <c r="FL1722" s="237"/>
      <c r="FM1722" s="237"/>
      <c r="FN1722" s="237"/>
      <c r="FO1722" s="237"/>
      <c r="FP1722" s="237"/>
      <c r="FQ1722" s="237"/>
      <c r="FR1722" s="237"/>
      <c r="FS1722" s="237"/>
      <c r="FT1722" s="237"/>
      <c r="FU1722" s="237"/>
      <c r="FV1722" s="237"/>
      <c r="FW1722" s="237"/>
      <c r="FX1722" s="237"/>
      <c r="FY1722" s="237"/>
      <c r="FZ1722" s="237"/>
      <c r="GA1722" s="237"/>
      <c r="GB1722" s="237"/>
      <c r="GC1722" s="237"/>
      <c r="GD1722" s="237"/>
      <c r="GE1722" s="237"/>
      <c r="GF1722" s="237"/>
      <c r="GG1722" s="237"/>
      <c r="GH1722" s="237"/>
      <c r="GI1722" s="237"/>
      <c r="GJ1722" s="237"/>
      <c r="GK1722" s="237"/>
      <c r="GL1722" s="237"/>
      <c r="GM1722" s="237"/>
      <c r="GN1722" s="237"/>
      <c r="GO1722" s="237"/>
      <c r="GP1722" s="237"/>
      <c r="GQ1722" s="237"/>
    </row>
    <row r="1723" spans="1:199" s="81" customFormat="1" ht="15" hidden="1">
      <c r="A1723" s="176" t="s">
        <v>3598</v>
      </c>
      <c r="B1723" s="241" t="s">
        <v>6885</v>
      </c>
      <c r="C1723" s="242">
        <v>0</v>
      </c>
      <c r="D1723" s="242">
        <v>0</v>
      </c>
      <c r="E1723" s="242">
        <v>0</v>
      </c>
      <c r="F1723" s="242">
        <v>0</v>
      </c>
      <c r="G1723" s="242">
        <v>0</v>
      </c>
      <c r="H1723" s="242">
        <v>0</v>
      </c>
      <c r="I1723" s="242">
        <v>0</v>
      </c>
      <c r="J1723" s="242">
        <v>0</v>
      </c>
      <c r="K1723" s="242">
        <v>0</v>
      </c>
      <c r="L1723" s="242">
        <v>0</v>
      </c>
      <c r="M1723" s="242">
        <v>0</v>
      </c>
      <c r="N1723" s="242">
        <v>0</v>
      </c>
      <c r="O1723" s="242">
        <v>0</v>
      </c>
      <c r="P1723" s="28"/>
      <c r="Q1723" s="242">
        <f>SUM(D1723:O1723)</f>
        <v>0</v>
      </c>
      <c r="R1723" s="242">
        <f>IF($R$19&lt;1,0,Q1723/$R$19)</f>
        <v>0</v>
      </c>
      <c r="S1723" s="243"/>
      <c r="T1723" s="351">
        <f>IF(Q1723=0,0,1)+IF(C1723=0,0,1)+IF(D1723=0,0,1)+IF(E1723=0,0,1)+IF(F1723=0,0,1)+IF(G1723=0,0,1)+IF(H1723=0,0,1)+IF(I1723=0,0,1)+IF(J1723=0,0,1)+IF(K1723=0,0,1)+IF(L1723=0,0,1)+IF(M1723=0,0,1)+IF(N1723=0,0,1)+IF(O1723=0,0,1)</f>
        <v>0</v>
      </c>
      <c r="U1723" s="237"/>
      <c r="V1723" s="237"/>
      <c r="W1723" s="237"/>
      <c r="X1723" s="237"/>
      <c r="Y1723" s="237"/>
      <c r="Z1723" s="237"/>
      <c r="AA1723" s="237"/>
      <c r="AB1723" s="237"/>
      <c r="AC1723" s="237"/>
      <c r="AD1723" s="237"/>
      <c r="AE1723" s="237"/>
      <c r="AF1723" s="237"/>
      <c r="AG1723" s="237"/>
      <c r="AH1723" s="237"/>
      <c r="AI1723" s="237"/>
      <c r="AJ1723" s="237"/>
      <c r="AK1723" s="237"/>
      <c r="AL1723" s="237"/>
      <c r="AM1723" s="237"/>
      <c r="AN1723" s="237"/>
      <c r="AO1723" s="237"/>
      <c r="AP1723" s="237"/>
      <c r="AQ1723" s="237"/>
      <c r="AR1723" s="237"/>
      <c r="AS1723" s="237"/>
      <c r="AT1723" s="237"/>
      <c r="AU1723" s="237"/>
      <c r="AV1723" s="237"/>
      <c r="AW1723" s="237"/>
      <c r="AX1723" s="237"/>
      <c r="AY1723" s="237"/>
      <c r="AZ1723" s="237"/>
      <c r="BA1723" s="237"/>
      <c r="BB1723" s="237"/>
      <c r="BC1723" s="237"/>
      <c r="BD1723" s="237"/>
      <c r="BE1723" s="237"/>
      <c r="BF1723" s="237"/>
      <c r="BG1723" s="237"/>
      <c r="BH1723" s="237"/>
      <c r="BI1723" s="237"/>
      <c r="BJ1723" s="237"/>
      <c r="BK1723" s="237"/>
      <c r="BL1723" s="237"/>
      <c r="BM1723" s="237"/>
      <c r="BN1723" s="237"/>
      <c r="BO1723" s="237"/>
      <c r="BP1723" s="237"/>
      <c r="BQ1723" s="237"/>
      <c r="BR1723" s="237"/>
      <c r="BS1723" s="237"/>
      <c r="BT1723" s="237"/>
      <c r="BU1723" s="237"/>
      <c r="BV1723" s="237"/>
      <c r="BW1723" s="237"/>
      <c r="BX1723" s="237"/>
      <c r="BY1723" s="237"/>
      <c r="BZ1723" s="237"/>
      <c r="CA1723" s="237"/>
      <c r="CB1723" s="237"/>
      <c r="CC1723" s="237"/>
      <c r="CD1723" s="237"/>
      <c r="CE1723" s="237"/>
      <c r="CF1723" s="237"/>
      <c r="CG1723" s="237"/>
      <c r="CH1723" s="237"/>
      <c r="CI1723" s="237"/>
      <c r="CJ1723" s="237"/>
      <c r="CK1723" s="237"/>
      <c r="CL1723" s="237"/>
      <c r="CM1723" s="237"/>
      <c r="CN1723" s="237"/>
      <c r="CO1723" s="237"/>
      <c r="CP1723" s="237"/>
      <c r="CQ1723" s="237"/>
      <c r="CR1723" s="237"/>
      <c r="CS1723" s="237"/>
      <c r="CT1723" s="237"/>
      <c r="CU1723" s="237"/>
      <c r="CV1723" s="237"/>
      <c r="CW1723" s="237"/>
      <c r="CX1723" s="237"/>
      <c r="CY1723" s="237"/>
      <c r="CZ1723" s="237"/>
      <c r="DA1723" s="237"/>
      <c r="DB1723" s="237"/>
      <c r="DC1723" s="237"/>
      <c r="DD1723" s="237"/>
      <c r="DE1723" s="237"/>
      <c r="DF1723" s="237"/>
      <c r="DG1723" s="237"/>
      <c r="DH1723" s="237"/>
      <c r="DI1723" s="237"/>
      <c r="DJ1723" s="237"/>
      <c r="DK1723" s="237"/>
      <c r="DL1723" s="237"/>
      <c r="DM1723" s="237"/>
      <c r="DN1723" s="237"/>
      <c r="DO1723" s="237"/>
      <c r="DP1723" s="237"/>
      <c r="DQ1723" s="237"/>
      <c r="DR1723" s="237"/>
      <c r="DS1723" s="237"/>
      <c r="DT1723" s="237"/>
      <c r="DU1723" s="237"/>
      <c r="DV1723" s="237"/>
      <c r="DW1723" s="237"/>
      <c r="DX1723" s="237"/>
      <c r="DY1723" s="237"/>
      <c r="DZ1723" s="237"/>
      <c r="EA1723" s="237"/>
      <c r="EB1723" s="237"/>
      <c r="EC1723" s="237"/>
      <c r="ED1723" s="237"/>
      <c r="EE1723" s="237"/>
      <c r="EF1723" s="237"/>
      <c r="EG1723" s="237"/>
      <c r="EH1723" s="237"/>
      <c r="EI1723" s="237"/>
      <c r="EJ1723" s="237"/>
      <c r="EK1723" s="237"/>
      <c r="EL1723" s="237"/>
      <c r="EM1723" s="237"/>
      <c r="EN1723" s="237"/>
      <c r="EO1723" s="237"/>
      <c r="EP1723" s="237"/>
      <c r="EQ1723" s="237"/>
      <c r="ER1723" s="237"/>
      <c r="ES1723" s="237"/>
      <c r="ET1723" s="237"/>
      <c r="EU1723" s="237"/>
      <c r="EV1723" s="237"/>
      <c r="EW1723" s="237"/>
      <c r="EX1723" s="237"/>
      <c r="EY1723" s="237"/>
      <c r="EZ1723" s="237"/>
      <c r="FA1723" s="237"/>
      <c r="FB1723" s="237"/>
      <c r="FC1723" s="237"/>
      <c r="FD1723" s="237"/>
      <c r="FE1723" s="237"/>
      <c r="FF1723" s="237"/>
      <c r="FG1723" s="237"/>
      <c r="FH1723" s="237"/>
      <c r="FI1723" s="237"/>
      <c r="FJ1723" s="237"/>
      <c r="FK1723" s="237"/>
      <c r="FL1723" s="237"/>
      <c r="FM1723" s="237"/>
      <c r="FN1723" s="237"/>
      <c r="FO1723" s="237"/>
      <c r="FP1723" s="237"/>
      <c r="FQ1723" s="237"/>
      <c r="FR1723" s="237"/>
      <c r="FS1723" s="237"/>
      <c r="FT1723" s="237"/>
      <c r="FU1723" s="237"/>
      <c r="FV1723" s="237"/>
      <c r="FW1723" s="237"/>
      <c r="FX1723" s="237"/>
      <c r="FY1723" s="237"/>
      <c r="FZ1723" s="237"/>
      <c r="GA1723" s="237"/>
      <c r="GB1723" s="237"/>
      <c r="GC1723" s="237"/>
      <c r="GD1723" s="237"/>
      <c r="GE1723" s="237"/>
      <c r="GF1723" s="237"/>
      <c r="GG1723" s="237"/>
      <c r="GH1723" s="237"/>
      <c r="GI1723" s="237"/>
      <c r="GJ1723" s="237"/>
      <c r="GK1723" s="237"/>
      <c r="GL1723" s="237"/>
      <c r="GM1723" s="237"/>
      <c r="GN1723" s="237"/>
      <c r="GO1723" s="237"/>
      <c r="GP1723" s="237"/>
      <c r="GQ1723" s="237"/>
    </row>
    <row r="1724" spans="1:199" s="81" customFormat="1" ht="15" hidden="1">
      <c r="A1724" s="176" t="s">
        <v>3599</v>
      </c>
      <c r="B1724" s="241" t="s">
        <v>6886</v>
      </c>
      <c r="C1724" s="242">
        <v>0</v>
      </c>
      <c r="D1724" s="242">
        <v>0</v>
      </c>
      <c r="E1724" s="242">
        <v>0</v>
      </c>
      <c r="F1724" s="242">
        <v>0</v>
      </c>
      <c r="G1724" s="242">
        <v>0</v>
      </c>
      <c r="H1724" s="242">
        <v>0</v>
      </c>
      <c r="I1724" s="242">
        <v>0</v>
      </c>
      <c r="J1724" s="242">
        <v>0</v>
      </c>
      <c r="K1724" s="242">
        <v>0</v>
      </c>
      <c r="L1724" s="242">
        <v>0</v>
      </c>
      <c r="M1724" s="242">
        <v>0</v>
      </c>
      <c r="N1724" s="242">
        <v>0</v>
      </c>
      <c r="O1724" s="242">
        <v>0</v>
      </c>
      <c r="P1724" s="28"/>
      <c r="Q1724" s="242">
        <f>SUM(D1724:O1724)</f>
        <v>0</v>
      </c>
      <c r="R1724" s="242">
        <f>IF($R$19&lt;1,0,Q1724/$R$19)</f>
        <v>0</v>
      </c>
      <c r="S1724" s="243"/>
      <c r="T1724" s="351">
        <f>IF(Q1724=0,0,1)+IF(C1724=0,0,1)+IF(D1724=0,0,1)+IF(E1724=0,0,1)+IF(F1724=0,0,1)+IF(G1724=0,0,1)+IF(H1724=0,0,1)+IF(I1724=0,0,1)+IF(J1724=0,0,1)+IF(K1724=0,0,1)+IF(L1724=0,0,1)+IF(M1724=0,0,1)+IF(N1724=0,0,1)+IF(O1724=0,0,1)</f>
        <v>0</v>
      </c>
      <c r="U1724" s="237"/>
      <c r="V1724" s="237"/>
      <c r="W1724" s="237"/>
      <c r="X1724" s="237"/>
      <c r="Y1724" s="237"/>
      <c r="Z1724" s="237"/>
      <c r="AA1724" s="237"/>
      <c r="AB1724" s="237"/>
      <c r="AC1724" s="237"/>
      <c r="AD1724" s="237"/>
      <c r="AE1724" s="237"/>
      <c r="AF1724" s="237"/>
      <c r="AG1724" s="237"/>
      <c r="AH1724" s="237"/>
      <c r="AI1724" s="237"/>
      <c r="AJ1724" s="237"/>
      <c r="AK1724" s="237"/>
      <c r="AL1724" s="237"/>
      <c r="AM1724" s="237"/>
      <c r="AN1724" s="237"/>
      <c r="AO1724" s="237"/>
      <c r="AP1724" s="237"/>
      <c r="AQ1724" s="237"/>
      <c r="AR1724" s="237"/>
      <c r="AS1724" s="237"/>
      <c r="AT1724" s="237"/>
      <c r="AU1724" s="237"/>
      <c r="AV1724" s="237"/>
      <c r="AW1724" s="237"/>
      <c r="AX1724" s="237"/>
      <c r="AY1724" s="237"/>
      <c r="AZ1724" s="237"/>
      <c r="BA1724" s="237"/>
      <c r="BB1724" s="237"/>
      <c r="BC1724" s="237"/>
      <c r="BD1724" s="237"/>
      <c r="BE1724" s="237"/>
      <c r="BF1724" s="237"/>
      <c r="BG1724" s="237"/>
      <c r="BH1724" s="237"/>
      <c r="BI1724" s="237"/>
      <c r="BJ1724" s="237"/>
      <c r="BK1724" s="237"/>
      <c r="BL1724" s="237"/>
      <c r="BM1724" s="237"/>
      <c r="BN1724" s="237"/>
      <c r="BO1724" s="237"/>
      <c r="BP1724" s="237"/>
      <c r="BQ1724" s="237"/>
      <c r="BR1724" s="237"/>
      <c r="BS1724" s="237"/>
      <c r="BT1724" s="237"/>
      <c r="BU1724" s="237"/>
      <c r="BV1724" s="237"/>
      <c r="BW1724" s="237"/>
      <c r="BX1724" s="237"/>
      <c r="BY1724" s="237"/>
      <c r="BZ1724" s="237"/>
      <c r="CA1724" s="237"/>
      <c r="CB1724" s="237"/>
      <c r="CC1724" s="237"/>
      <c r="CD1724" s="237"/>
      <c r="CE1724" s="237"/>
      <c r="CF1724" s="237"/>
      <c r="CG1724" s="237"/>
      <c r="CH1724" s="237"/>
      <c r="CI1724" s="237"/>
      <c r="CJ1724" s="237"/>
      <c r="CK1724" s="237"/>
      <c r="CL1724" s="237"/>
      <c r="CM1724" s="237"/>
      <c r="CN1724" s="237"/>
      <c r="CO1724" s="237"/>
      <c r="CP1724" s="237"/>
      <c r="CQ1724" s="237"/>
      <c r="CR1724" s="237"/>
      <c r="CS1724" s="237"/>
      <c r="CT1724" s="237"/>
      <c r="CU1724" s="237"/>
      <c r="CV1724" s="237"/>
      <c r="CW1724" s="237"/>
      <c r="CX1724" s="237"/>
      <c r="CY1724" s="237"/>
      <c r="CZ1724" s="237"/>
      <c r="DA1724" s="237"/>
      <c r="DB1724" s="237"/>
      <c r="DC1724" s="237"/>
      <c r="DD1724" s="237"/>
      <c r="DE1724" s="237"/>
      <c r="DF1724" s="237"/>
      <c r="DG1724" s="237"/>
      <c r="DH1724" s="237"/>
      <c r="DI1724" s="237"/>
      <c r="DJ1724" s="237"/>
      <c r="DK1724" s="237"/>
      <c r="DL1724" s="237"/>
      <c r="DM1724" s="237"/>
      <c r="DN1724" s="237"/>
      <c r="DO1724" s="237"/>
      <c r="DP1724" s="237"/>
      <c r="DQ1724" s="237"/>
      <c r="DR1724" s="237"/>
      <c r="DS1724" s="237"/>
      <c r="DT1724" s="237"/>
      <c r="DU1724" s="237"/>
      <c r="DV1724" s="237"/>
      <c r="DW1724" s="237"/>
      <c r="DX1724" s="237"/>
      <c r="DY1724" s="237"/>
      <c r="DZ1724" s="237"/>
      <c r="EA1724" s="237"/>
      <c r="EB1724" s="237"/>
      <c r="EC1724" s="237"/>
      <c r="ED1724" s="237"/>
      <c r="EE1724" s="237"/>
      <c r="EF1724" s="237"/>
      <c r="EG1724" s="237"/>
      <c r="EH1724" s="237"/>
      <c r="EI1724" s="237"/>
      <c r="EJ1724" s="237"/>
      <c r="EK1724" s="237"/>
      <c r="EL1724" s="237"/>
      <c r="EM1724" s="237"/>
      <c r="EN1724" s="237"/>
      <c r="EO1724" s="237"/>
      <c r="EP1724" s="237"/>
      <c r="EQ1724" s="237"/>
      <c r="ER1724" s="237"/>
      <c r="ES1724" s="237"/>
      <c r="ET1724" s="237"/>
      <c r="EU1724" s="237"/>
      <c r="EV1724" s="237"/>
      <c r="EW1724" s="237"/>
      <c r="EX1724" s="237"/>
      <c r="EY1724" s="237"/>
      <c r="EZ1724" s="237"/>
      <c r="FA1724" s="237"/>
      <c r="FB1724" s="237"/>
      <c r="FC1724" s="237"/>
      <c r="FD1724" s="237"/>
      <c r="FE1724" s="237"/>
      <c r="FF1724" s="237"/>
      <c r="FG1724" s="237"/>
      <c r="FH1724" s="237"/>
      <c r="FI1724" s="237"/>
      <c r="FJ1724" s="237"/>
      <c r="FK1724" s="237"/>
      <c r="FL1724" s="237"/>
      <c r="FM1724" s="237"/>
      <c r="FN1724" s="237"/>
      <c r="FO1724" s="237"/>
      <c r="FP1724" s="237"/>
      <c r="FQ1724" s="237"/>
      <c r="FR1724" s="237"/>
      <c r="FS1724" s="237"/>
      <c r="FT1724" s="237"/>
      <c r="FU1724" s="237"/>
      <c r="FV1724" s="237"/>
      <c r="FW1724" s="237"/>
      <c r="FX1724" s="237"/>
      <c r="FY1724" s="237"/>
      <c r="FZ1724" s="237"/>
      <c r="GA1724" s="237"/>
      <c r="GB1724" s="237"/>
      <c r="GC1724" s="237"/>
      <c r="GD1724" s="237"/>
      <c r="GE1724" s="237"/>
      <c r="GF1724" s="237"/>
      <c r="GG1724" s="237"/>
      <c r="GH1724" s="237"/>
      <c r="GI1724" s="237"/>
      <c r="GJ1724" s="237"/>
      <c r="GK1724" s="237"/>
      <c r="GL1724" s="237"/>
      <c r="GM1724" s="237"/>
      <c r="GN1724" s="237"/>
      <c r="GO1724" s="237"/>
      <c r="GP1724" s="237"/>
      <c r="GQ1724" s="237"/>
    </row>
    <row r="1725" spans="1:199" s="81" customFormat="1" ht="15" hidden="1">
      <c r="A1725" s="176" t="s">
        <v>3600</v>
      </c>
      <c r="B1725" s="241" t="s">
        <v>6887</v>
      </c>
      <c r="C1725" s="242">
        <v>0</v>
      </c>
      <c r="D1725" s="242">
        <v>0</v>
      </c>
      <c r="E1725" s="242">
        <v>0</v>
      </c>
      <c r="F1725" s="242">
        <v>0</v>
      </c>
      <c r="G1725" s="242">
        <v>0</v>
      </c>
      <c r="H1725" s="242">
        <v>0</v>
      </c>
      <c r="I1725" s="242">
        <v>0</v>
      </c>
      <c r="J1725" s="242">
        <v>0</v>
      </c>
      <c r="K1725" s="242">
        <v>0</v>
      </c>
      <c r="L1725" s="242">
        <v>0</v>
      </c>
      <c r="M1725" s="242">
        <v>0</v>
      </c>
      <c r="N1725" s="242">
        <v>0</v>
      </c>
      <c r="O1725" s="242">
        <v>0</v>
      </c>
      <c r="P1725" s="28"/>
      <c r="Q1725" s="242">
        <f>SUM(D1725:O1725)</f>
        <v>0</v>
      </c>
      <c r="R1725" s="242">
        <f>IF($R$19&lt;1,0,Q1725/$R$19)</f>
        <v>0</v>
      </c>
      <c r="S1725" s="243"/>
      <c r="T1725" s="351">
        <f>IF(Q1725=0,0,1)+IF(C1725=0,0,1)+IF(D1725=0,0,1)+IF(E1725=0,0,1)+IF(F1725=0,0,1)+IF(G1725=0,0,1)+IF(H1725=0,0,1)+IF(I1725=0,0,1)+IF(J1725=0,0,1)+IF(K1725=0,0,1)+IF(L1725=0,0,1)+IF(M1725=0,0,1)+IF(N1725=0,0,1)+IF(O1725=0,0,1)</f>
        <v>0</v>
      </c>
      <c r="U1725" s="237"/>
      <c r="V1725" s="237"/>
      <c r="W1725" s="237"/>
      <c r="X1725" s="237"/>
      <c r="Y1725" s="237"/>
      <c r="Z1725" s="237"/>
      <c r="AA1725" s="237"/>
      <c r="AB1725" s="237"/>
      <c r="AC1725" s="237"/>
      <c r="AD1725" s="237"/>
      <c r="AE1725" s="237"/>
      <c r="AF1725" s="237"/>
      <c r="AG1725" s="237"/>
      <c r="AH1725" s="237"/>
      <c r="AI1725" s="237"/>
      <c r="AJ1725" s="237"/>
      <c r="AK1725" s="237"/>
      <c r="AL1725" s="237"/>
      <c r="AM1725" s="237"/>
      <c r="AN1725" s="237"/>
      <c r="AO1725" s="237"/>
      <c r="AP1725" s="237"/>
      <c r="AQ1725" s="237"/>
      <c r="AR1725" s="237"/>
      <c r="AS1725" s="237"/>
      <c r="AT1725" s="237"/>
      <c r="AU1725" s="237"/>
      <c r="AV1725" s="237"/>
      <c r="AW1725" s="237"/>
      <c r="AX1725" s="237"/>
      <c r="AY1725" s="237"/>
      <c r="AZ1725" s="237"/>
      <c r="BA1725" s="237"/>
      <c r="BB1725" s="237"/>
      <c r="BC1725" s="237"/>
      <c r="BD1725" s="237"/>
      <c r="BE1725" s="237"/>
      <c r="BF1725" s="237"/>
      <c r="BG1725" s="237"/>
      <c r="BH1725" s="237"/>
      <c r="BI1725" s="237"/>
      <c r="BJ1725" s="237"/>
      <c r="BK1725" s="237"/>
      <c r="BL1725" s="237"/>
      <c r="BM1725" s="237"/>
      <c r="BN1725" s="237"/>
      <c r="BO1725" s="237"/>
      <c r="BP1725" s="237"/>
      <c r="BQ1725" s="237"/>
      <c r="BR1725" s="237"/>
      <c r="BS1725" s="237"/>
      <c r="BT1725" s="237"/>
      <c r="BU1725" s="237"/>
      <c r="BV1725" s="237"/>
      <c r="BW1725" s="237"/>
      <c r="BX1725" s="237"/>
      <c r="BY1725" s="237"/>
      <c r="BZ1725" s="237"/>
      <c r="CA1725" s="237"/>
      <c r="CB1725" s="237"/>
      <c r="CC1725" s="237"/>
      <c r="CD1725" s="237"/>
      <c r="CE1725" s="237"/>
      <c r="CF1725" s="237"/>
      <c r="CG1725" s="237"/>
      <c r="CH1725" s="237"/>
      <c r="CI1725" s="237"/>
      <c r="CJ1725" s="237"/>
      <c r="CK1725" s="237"/>
      <c r="CL1725" s="237"/>
      <c r="CM1725" s="237"/>
      <c r="CN1725" s="237"/>
      <c r="CO1725" s="237"/>
      <c r="CP1725" s="237"/>
      <c r="CQ1725" s="237"/>
      <c r="CR1725" s="237"/>
      <c r="CS1725" s="237"/>
      <c r="CT1725" s="237"/>
      <c r="CU1725" s="237"/>
      <c r="CV1725" s="237"/>
      <c r="CW1725" s="237"/>
      <c r="CX1725" s="237"/>
      <c r="CY1725" s="237"/>
      <c r="CZ1725" s="237"/>
      <c r="DA1725" s="237"/>
      <c r="DB1725" s="237"/>
      <c r="DC1725" s="237"/>
      <c r="DD1725" s="237"/>
      <c r="DE1725" s="237"/>
      <c r="DF1725" s="237"/>
      <c r="DG1725" s="237"/>
      <c r="DH1725" s="237"/>
      <c r="DI1725" s="237"/>
      <c r="DJ1725" s="237"/>
      <c r="DK1725" s="237"/>
      <c r="DL1725" s="237"/>
      <c r="DM1725" s="237"/>
      <c r="DN1725" s="237"/>
      <c r="DO1725" s="237"/>
      <c r="DP1725" s="237"/>
      <c r="DQ1725" s="237"/>
      <c r="DR1725" s="237"/>
      <c r="DS1725" s="237"/>
      <c r="DT1725" s="237"/>
      <c r="DU1725" s="237"/>
      <c r="DV1725" s="237"/>
      <c r="DW1725" s="237"/>
      <c r="DX1725" s="237"/>
      <c r="DY1725" s="237"/>
      <c r="DZ1725" s="237"/>
      <c r="EA1725" s="237"/>
      <c r="EB1725" s="237"/>
      <c r="EC1725" s="237"/>
      <c r="ED1725" s="237"/>
      <c r="EE1725" s="237"/>
      <c r="EF1725" s="237"/>
      <c r="EG1725" s="237"/>
      <c r="EH1725" s="237"/>
      <c r="EI1725" s="237"/>
      <c r="EJ1725" s="237"/>
      <c r="EK1725" s="237"/>
      <c r="EL1725" s="237"/>
      <c r="EM1725" s="237"/>
      <c r="EN1725" s="237"/>
      <c r="EO1725" s="237"/>
      <c r="EP1725" s="237"/>
      <c r="EQ1725" s="237"/>
      <c r="ER1725" s="237"/>
      <c r="ES1725" s="237"/>
      <c r="ET1725" s="237"/>
      <c r="EU1725" s="237"/>
      <c r="EV1725" s="237"/>
      <c r="EW1725" s="237"/>
      <c r="EX1725" s="237"/>
      <c r="EY1725" s="237"/>
      <c r="EZ1725" s="237"/>
      <c r="FA1725" s="237"/>
      <c r="FB1725" s="237"/>
      <c r="FC1725" s="237"/>
      <c r="FD1725" s="237"/>
      <c r="FE1725" s="237"/>
      <c r="FF1725" s="237"/>
      <c r="FG1725" s="237"/>
      <c r="FH1725" s="237"/>
      <c r="FI1725" s="237"/>
      <c r="FJ1725" s="237"/>
      <c r="FK1725" s="237"/>
      <c r="FL1725" s="237"/>
      <c r="FM1725" s="237"/>
      <c r="FN1725" s="237"/>
      <c r="FO1725" s="237"/>
      <c r="FP1725" s="237"/>
      <c r="FQ1725" s="237"/>
      <c r="FR1725" s="237"/>
      <c r="FS1725" s="237"/>
      <c r="FT1725" s="237"/>
      <c r="FU1725" s="237"/>
      <c r="FV1725" s="237"/>
      <c r="FW1725" s="237"/>
      <c r="FX1725" s="237"/>
      <c r="FY1725" s="237"/>
      <c r="FZ1725" s="237"/>
      <c r="GA1725" s="237"/>
      <c r="GB1725" s="237"/>
      <c r="GC1725" s="237"/>
      <c r="GD1725" s="237"/>
      <c r="GE1725" s="237"/>
      <c r="GF1725" s="237"/>
      <c r="GG1725" s="237"/>
      <c r="GH1725" s="237"/>
      <c r="GI1725" s="237"/>
      <c r="GJ1725" s="237"/>
      <c r="GK1725" s="237"/>
      <c r="GL1725" s="237"/>
      <c r="GM1725" s="237"/>
      <c r="GN1725" s="237"/>
      <c r="GO1725" s="237"/>
      <c r="GP1725" s="237"/>
      <c r="GQ1725" s="237"/>
    </row>
    <row r="1726" spans="1:199" s="81" customFormat="1" ht="15" hidden="1">
      <c r="A1726" s="176" t="s">
        <v>3601</v>
      </c>
      <c r="B1726" s="241" t="s">
        <v>6888</v>
      </c>
      <c r="C1726" s="242">
        <v>0</v>
      </c>
      <c r="D1726" s="242">
        <v>0</v>
      </c>
      <c r="E1726" s="242">
        <v>0</v>
      </c>
      <c r="F1726" s="242">
        <v>0</v>
      </c>
      <c r="G1726" s="242">
        <v>0</v>
      </c>
      <c r="H1726" s="242">
        <v>0</v>
      </c>
      <c r="I1726" s="242">
        <v>0</v>
      </c>
      <c r="J1726" s="242">
        <v>0</v>
      </c>
      <c r="K1726" s="242">
        <v>0</v>
      </c>
      <c r="L1726" s="242">
        <v>0</v>
      </c>
      <c r="M1726" s="242">
        <v>0</v>
      </c>
      <c r="N1726" s="242">
        <v>0</v>
      </c>
      <c r="O1726" s="242">
        <v>0</v>
      </c>
      <c r="P1726" s="28"/>
      <c r="Q1726" s="242">
        <f>SUM(D1726:O1726)</f>
        <v>0</v>
      </c>
      <c r="R1726" s="242">
        <f>IF($R$19&lt;1,0,Q1726/$R$19)</f>
        <v>0</v>
      </c>
      <c r="S1726" s="243"/>
      <c r="T1726" s="351">
        <f>IF(Q1726=0,0,1)+IF(C1726=0,0,1)+IF(D1726=0,0,1)+IF(E1726=0,0,1)+IF(F1726=0,0,1)+IF(G1726=0,0,1)+IF(H1726=0,0,1)+IF(I1726=0,0,1)+IF(J1726=0,0,1)+IF(K1726=0,0,1)+IF(L1726=0,0,1)+IF(M1726=0,0,1)+IF(N1726=0,0,1)+IF(O1726=0,0,1)</f>
        <v>0</v>
      </c>
      <c r="U1726" s="237"/>
      <c r="V1726" s="237"/>
      <c r="W1726" s="237"/>
      <c r="X1726" s="237"/>
      <c r="Y1726" s="237"/>
      <c r="Z1726" s="237"/>
      <c r="AA1726" s="237"/>
      <c r="AB1726" s="237"/>
      <c r="AC1726" s="237"/>
      <c r="AD1726" s="237"/>
      <c r="AE1726" s="237"/>
      <c r="AF1726" s="237"/>
      <c r="AG1726" s="237"/>
      <c r="AH1726" s="237"/>
      <c r="AI1726" s="237"/>
      <c r="AJ1726" s="237"/>
      <c r="AK1726" s="237"/>
      <c r="AL1726" s="237"/>
      <c r="AM1726" s="237"/>
      <c r="AN1726" s="237"/>
      <c r="AO1726" s="237"/>
      <c r="AP1726" s="237"/>
      <c r="AQ1726" s="237"/>
      <c r="AR1726" s="237"/>
      <c r="AS1726" s="237"/>
      <c r="AT1726" s="237"/>
      <c r="AU1726" s="237"/>
      <c r="AV1726" s="237"/>
      <c r="AW1726" s="237"/>
      <c r="AX1726" s="237"/>
      <c r="AY1726" s="237"/>
      <c r="AZ1726" s="237"/>
      <c r="BA1726" s="237"/>
      <c r="BB1726" s="237"/>
      <c r="BC1726" s="237"/>
      <c r="BD1726" s="237"/>
      <c r="BE1726" s="237"/>
      <c r="BF1726" s="237"/>
      <c r="BG1726" s="237"/>
      <c r="BH1726" s="237"/>
      <c r="BI1726" s="237"/>
      <c r="BJ1726" s="237"/>
      <c r="BK1726" s="237"/>
      <c r="BL1726" s="237"/>
      <c r="BM1726" s="237"/>
      <c r="BN1726" s="237"/>
      <c r="BO1726" s="237"/>
      <c r="BP1726" s="237"/>
      <c r="BQ1726" s="237"/>
      <c r="BR1726" s="237"/>
      <c r="BS1726" s="237"/>
      <c r="BT1726" s="237"/>
      <c r="BU1726" s="237"/>
      <c r="BV1726" s="237"/>
      <c r="BW1726" s="237"/>
      <c r="BX1726" s="237"/>
      <c r="BY1726" s="237"/>
      <c r="BZ1726" s="237"/>
      <c r="CA1726" s="237"/>
      <c r="CB1726" s="237"/>
      <c r="CC1726" s="237"/>
      <c r="CD1726" s="237"/>
      <c r="CE1726" s="237"/>
      <c r="CF1726" s="237"/>
      <c r="CG1726" s="237"/>
      <c r="CH1726" s="237"/>
      <c r="CI1726" s="237"/>
      <c r="CJ1726" s="237"/>
      <c r="CK1726" s="237"/>
      <c r="CL1726" s="237"/>
      <c r="CM1726" s="237"/>
      <c r="CN1726" s="237"/>
      <c r="CO1726" s="237"/>
      <c r="CP1726" s="237"/>
      <c r="CQ1726" s="237"/>
      <c r="CR1726" s="237"/>
      <c r="CS1726" s="237"/>
      <c r="CT1726" s="237"/>
      <c r="CU1726" s="237"/>
      <c r="CV1726" s="237"/>
      <c r="CW1726" s="237"/>
      <c r="CX1726" s="237"/>
      <c r="CY1726" s="237"/>
      <c r="CZ1726" s="237"/>
      <c r="DA1726" s="237"/>
      <c r="DB1726" s="237"/>
      <c r="DC1726" s="237"/>
      <c r="DD1726" s="237"/>
      <c r="DE1726" s="237"/>
      <c r="DF1726" s="237"/>
      <c r="DG1726" s="237"/>
      <c r="DH1726" s="237"/>
      <c r="DI1726" s="237"/>
      <c r="DJ1726" s="237"/>
      <c r="DK1726" s="237"/>
      <c r="DL1726" s="237"/>
      <c r="DM1726" s="237"/>
      <c r="DN1726" s="237"/>
      <c r="DO1726" s="237"/>
      <c r="DP1726" s="237"/>
      <c r="DQ1726" s="237"/>
      <c r="DR1726" s="237"/>
      <c r="DS1726" s="237"/>
      <c r="DT1726" s="237"/>
      <c r="DU1726" s="237"/>
      <c r="DV1726" s="237"/>
      <c r="DW1726" s="237"/>
      <c r="DX1726" s="237"/>
      <c r="DY1726" s="237"/>
      <c r="DZ1726" s="237"/>
      <c r="EA1726" s="237"/>
      <c r="EB1726" s="237"/>
      <c r="EC1726" s="237"/>
      <c r="ED1726" s="237"/>
      <c r="EE1726" s="237"/>
      <c r="EF1726" s="237"/>
      <c r="EG1726" s="237"/>
      <c r="EH1726" s="237"/>
      <c r="EI1726" s="237"/>
      <c r="EJ1726" s="237"/>
      <c r="EK1726" s="237"/>
      <c r="EL1726" s="237"/>
      <c r="EM1726" s="237"/>
      <c r="EN1726" s="237"/>
      <c r="EO1726" s="237"/>
      <c r="EP1726" s="237"/>
      <c r="EQ1726" s="237"/>
      <c r="ER1726" s="237"/>
      <c r="ES1726" s="237"/>
      <c r="ET1726" s="237"/>
      <c r="EU1726" s="237"/>
      <c r="EV1726" s="237"/>
      <c r="EW1726" s="237"/>
      <c r="EX1726" s="237"/>
      <c r="EY1726" s="237"/>
      <c r="EZ1726" s="237"/>
      <c r="FA1726" s="237"/>
      <c r="FB1726" s="237"/>
      <c r="FC1726" s="237"/>
      <c r="FD1726" s="237"/>
      <c r="FE1726" s="237"/>
      <c r="FF1726" s="237"/>
      <c r="FG1726" s="237"/>
      <c r="FH1726" s="237"/>
      <c r="FI1726" s="237"/>
      <c r="FJ1726" s="237"/>
      <c r="FK1726" s="237"/>
      <c r="FL1726" s="237"/>
      <c r="FM1726" s="237"/>
      <c r="FN1726" s="237"/>
      <c r="FO1726" s="237"/>
      <c r="FP1726" s="237"/>
      <c r="FQ1726" s="237"/>
      <c r="FR1726" s="237"/>
      <c r="FS1726" s="237"/>
      <c r="FT1726" s="237"/>
      <c r="FU1726" s="237"/>
      <c r="FV1726" s="237"/>
      <c r="FW1726" s="237"/>
      <c r="FX1726" s="237"/>
      <c r="FY1726" s="237"/>
      <c r="FZ1726" s="237"/>
      <c r="GA1726" s="237"/>
      <c r="GB1726" s="237"/>
      <c r="GC1726" s="237"/>
      <c r="GD1726" s="237"/>
      <c r="GE1726" s="237"/>
      <c r="GF1726" s="237"/>
      <c r="GG1726" s="237"/>
      <c r="GH1726" s="237"/>
      <c r="GI1726" s="237"/>
      <c r="GJ1726" s="237"/>
      <c r="GK1726" s="237"/>
      <c r="GL1726" s="237"/>
      <c r="GM1726" s="237"/>
      <c r="GN1726" s="237"/>
      <c r="GO1726" s="237"/>
      <c r="GP1726" s="237"/>
      <c r="GQ1726" s="237"/>
    </row>
    <row r="1727" spans="1:199" s="81" customFormat="1" ht="15" hidden="1">
      <c r="A1727" s="176" t="s">
        <v>3602</v>
      </c>
      <c r="B1727" s="241" t="s">
        <v>6889</v>
      </c>
      <c r="C1727" s="242">
        <v>0</v>
      </c>
      <c r="D1727" s="242">
        <v>0</v>
      </c>
      <c r="E1727" s="242">
        <v>0</v>
      </c>
      <c r="F1727" s="242">
        <v>0</v>
      </c>
      <c r="G1727" s="242">
        <v>0</v>
      </c>
      <c r="H1727" s="242">
        <v>0</v>
      </c>
      <c r="I1727" s="242">
        <v>0</v>
      </c>
      <c r="J1727" s="242">
        <v>0</v>
      </c>
      <c r="K1727" s="242">
        <v>0</v>
      </c>
      <c r="L1727" s="242">
        <v>0</v>
      </c>
      <c r="M1727" s="242">
        <v>0</v>
      </c>
      <c r="N1727" s="242">
        <v>0</v>
      </c>
      <c r="O1727" s="242">
        <v>0</v>
      </c>
      <c r="P1727" s="28"/>
      <c r="Q1727" s="242">
        <f>SUM(D1727:O1727)</f>
        <v>0</v>
      </c>
      <c r="R1727" s="242">
        <f>IF($R$19&lt;1,0,Q1727/$R$19)</f>
        <v>0</v>
      </c>
      <c r="S1727" s="243"/>
      <c r="T1727" s="351">
        <f>IF(Q1727=0,0,1)+IF(C1727=0,0,1)+IF(D1727=0,0,1)+IF(E1727=0,0,1)+IF(F1727=0,0,1)+IF(G1727=0,0,1)+IF(H1727=0,0,1)+IF(I1727=0,0,1)+IF(J1727=0,0,1)+IF(K1727=0,0,1)+IF(L1727=0,0,1)+IF(M1727=0,0,1)+IF(N1727=0,0,1)+IF(O1727=0,0,1)</f>
        <v>0</v>
      </c>
      <c r="U1727" s="237"/>
      <c r="V1727" s="237"/>
      <c r="W1727" s="237"/>
      <c r="X1727" s="237"/>
      <c r="Y1727" s="237"/>
      <c r="Z1727" s="237"/>
      <c r="AA1727" s="237"/>
      <c r="AB1727" s="237"/>
      <c r="AC1727" s="237"/>
      <c r="AD1727" s="237"/>
      <c r="AE1727" s="237"/>
      <c r="AF1727" s="237"/>
      <c r="AG1727" s="237"/>
      <c r="AH1727" s="237"/>
      <c r="AI1727" s="237"/>
      <c r="AJ1727" s="237"/>
      <c r="AK1727" s="237"/>
      <c r="AL1727" s="237"/>
      <c r="AM1727" s="237"/>
      <c r="AN1727" s="237"/>
      <c r="AO1727" s="237"/>
      <c r="AP1727" s="237"/>
      <c r="AQ1727" s="237"/>
      <c r="AR1727" s="237"/>
      <c r="AS1727" s="237"/>
      <c r="AT1727" s="237"/>
      <c r="AU1727" s="237"/>
      <c r="AV1727" s="237"/>
      <c r="AW1727" s="237"/>
      <c r="AX1727" s="237"/>
      <c r="AY1727" s="237"/>
      <c r="AZ1727" s="237"/>
      <c r="BA1727" s="237"/>
      <c r="BB1727" s="237"/>
      <c r="BC1727" s="237"/>
      <c r="BD1727" s="237"/>
      <c r="BE1727" s="237"/>
      <c r="BF1727" s="237"/>
      <c r="BG1727" s="237"/>
      <c r="BH1727" s="237"/>
      <c r="BI1727" s="237"/>
      <c r="BJ1727" s="237"/>
      <c r="BK1727" s="237"/>
      <c r="BL1727" s="237"/>
      <c r="BM1727" s="237"/>
      <c r="BN1727" s="237"/>
      <c r="BO1727" s="237"/>
      <c r="BP1727" s="237"/>
      <c r="BQ1727" s="237"/>
      <c r="BR1727" s="237"/>
      <c r="BS1727" s="237"/>
      <c r="BT1727" s="237"/>
      <c r="BU1727" s="237"/>
      <c r="BV1727" s="237"/>
      <c r="BW1727" s="237"/>
      <c r="BX1727" s="237"/>
      <c r="BY1727" s="237"/>
      <c r="BZ1727" s="237"/>
      <c r="CA1727" s="237"/>
      <c r="CB1727" s="237"/>
      <c r="CC1727" s="237"/>
      <c r="CD1727" s="237"/>
      <c r="CE1727" s="237"/>
      <c r="CF1727" s="237"/>
      <c r="CG1727" s="237"/>
      <c r="CH1727" s="237"/>
      <c r="CI1727" s="237"/>
      <c r="CJ1727" s="237"/>
      <c r="CK1727" s="237"/>
      <c r="CL1727" s="237"/>
      <c r="CM1727" s="237"/>
      <c r="CN1727" s="237"/>
      <c r="CO1727" s="237"/>
      <c r="CP1727" s="237"/>
      <c r="CQ1727" s="237"/>
      <c r="CR1727" s="237"/>
      <c r="CS1727" s="237"/>
      <c r="CT1727" s="237"/>
      <c r="CU1727" s="237"/>
      <c r="CV1727" s="237"/>
      <c r="CW1727" s="237"/>
      <c r="CX1727" s="237"/>
      <c r="CY1727" s="237"/>
      <c r="CZ1727" s="237"/>
      <c r="DA1727" s="237"/>
      <c r="DB1727" s="237"/>
      <c r="DC1727" s="237"/>
      <c r="DD1727" s="237"/>
      <c r="DE1727" s="237"/>
      <c r="DF1727" s="237"/>
      <c r="DG1727" s="237"/>
      <c r="DH1727" s="237"/>
      <c r="DI1727" s="237"/>
      <c r="DJ1727" s="237"/>
      <c r="DK1727" s="237"/>
      <c r="DL1727" s="237"/>
      <c r="DM1727" s="237"/>
      <c r="DN1727" s="237"/>
      <c r="DO1727" s="237"/>
      <c r="DP1727" s="237"/>
      <c r="DQ1727" s="237"/>
      <c r="DR1727" s="237"/>
      <c r="DS1727" s="237"/>
      <c r="DT1727" s="237"/>
      <c r="DU1727" s="237"/>
      <c r="DV1727" s="237"/>
      <c r="DW1727" s="237"/>
      <c r="DX1727" s="237"/>
      <c r="DY1727" s="237"/>
      <c r="DZ1727" s="237"/>
      <c r="EA1727" s="237"/>
      <c r="EB1727" s="237"/>
      <c r="EC1727" s="237"/>
      <c r="ED1727" s="237"/>
      <c r="EE1727" s="237"/>
      <c r="EF1727" s="237"/>
      <c r="EG1727" s="237"/>
      <c r="EH1727" s="237"/>
      <c r="EI1727" s="237"/>
      <c r="EJ1727" s="237"/>
      <c r="EK1727" s="237"/>
      <c r="EL1727" s="237"/>
      <c r="EM1727" s="237"/>
      <c r="EN1727" s="237"/>
      <c r="EO1727" s="237"/>
      <c r="EP1727" s="237"/>
      <c r="EQ1727" s="237"/>
      <c r="ER1727" s="237"/>
      <c r="ES1727" s="237"/>
      <c r="ET1727" s="237"/>
      <c r="EU1727" s="237"/>
      <c r="EV1727" s="237"/>
      <c r="EW1727" s="237"/>
      <c r="EX1727" s="237"/>
      <c r="EY1727" s="237"/>
      <c r="EZ1727" s="237"/>
      <c r="FA1727" s="237"/>
      <c r="FB1727" s="237"/>
      <c r="FC1727" s="237"/>
      <c r="FD1727" s="237"/>
      <c r="FE1727" s="237"/>
      <c r="FF1727" s="237"/>
      <c r="FG1727" s="237"/>
      <c r="FH1727" s="237"/>
      <c r="FI1727" s="237"/>
      <c r="FJ1727" s="237"/>
      <c r="FK1727" s="237"/>
      <c r="FL1727" s="237"/>
      <c r="FM1727" s="237"/>
      <c r="FN1727" s="237"/>
      <c r="FO1727" s="237"/>
      <c r="FP1727" s="237"/>
      <c r="FQ1727" s="237"/>
      <c r="FR1727" s="237"/>
      <c r="FS1727" s="237"/>
      <c r="FT1727" s="237"/>
      <c r="FU1727" s="237"/>
      <c r="FV1727" s="237"/>
      <c r="FW1727" s="237"/>
      <c r="FX1727" s="237"/>
      <c r="FY1727" s="237"/>
      <c r="FZ1727" s="237"/>
      <c r="GA1727" s="237"/>
      <c r="GB1727" s="237"/>
      <c r="GC1727" s="237"/>
      <c r="GD1727" s="237"/>
      <c r="GE1727" s="237"/>
      <c r="GF1727" s="237"/>
      <c r="GG1727" s="237"/>
      <c r="GH1727" s="237"/>
      <c r="GI1727" s="237"/>
      <c r="GJ1727" s="237"/>
      <c r="GK1727" s="237"/>
      <c r="GL1727" s="237"/>
      <c r="GM1727" s="237"/>
      <c r="GN1727" s="237"/>
      <c r="GO1727" s="237"/>
      <c r="GP1727" s="237"/>
      <c r="GQ1727" s="237"/>
    </row>
    <row r="1728" spans="1:199" s="81" customFormat="1" ht="15" hidden="1">
      <c r="A1728" s="176" t="s">
        <v>3603</v>
      </c>
      <c r="B1728" s="241" t="s">
        <v>6890</v>
      </c>
      <c r="C1728" s="242">
        <v>0</v>
      </c>
      <c r="D1728" s="242">
        <v>0</v>
      </c>
      <c r="E1728" s="242">
        <v>0</v>
      </c>
      <c r="F1728" s="242">
        <v>0</v>
      </c>
      <c r="G1728" s="242">
        <v>0</v>
      </c>
      <c r="H1728" s="242">
        <v>0</v>
      </c>
      <c r="I1728" s="242">
        <v>0</v>
      </c>
      <c r="J1728" s="242">
        <v>0</v>
      </c>
      <c r="K1728" s="242">
        <v>0</v>
      </c>
      <c r="L1728" s="242">
        <v>0</v>
      </c>
      <c r="M1728" s="242">
        <v>0</v>
      </c>
      <c r="N1728" s="242">
        <v>0</v>
      </c>
      <c r="O1728" s="242">
        <v>0</v>
      </c>
      <c r="P1728" s="28"/>
      <c r="Q1728" s="242">
        <f>SUM(D1728:O1728)</f>
        <v>0</v>
      </c>
      <c r="R1728" s="242">
        <f>IF($R$19&lt;1,0,Q1728/$R$19)</f>
        <v>0</v>
      </c>
      <c r="S1728" s="243"/>
      <c r="T1728" s="351">
        <f>IF(Q1728=0,0,1)+IF(C1728=0,0,1)+IF(D1728=0,0,1)+IF(E1728=0,0,1)+IF(F1728=0,0,1)+IF(G1728=0,0,1)+IF(H1728=0,0,1)+IF(I1728=0,0,1)+IF(J1728=0,0,1)+IF(K1728=0,0,1)+IF(L1728=0,0,1)+IF(M1728=0,0,1)+IF(N1728=0,0,1)+IF(O1728=0,0,1)</f>
        <v>0</v>
      </c>
      <c r="U1728" s="237"/>
      <c r="V1728" s="237"/>
      <c r="W1728" s="237"/>
      <c r="X1728" s="237"/>
      <c r="Y1728" s="237"/>
      <c r="Z1728" s="237"/>
      <c r="AA1728" s="237"/>
      <c r="AB1728" s="237"/>
      <c r="AC1728" s="237"/>
      <c r="AD1728" s="237"/>
      <c r="AE1728" s="237"/>
      <c r="AF1728" s="237"/>
      <c r="AG1728" s="237"/>
      <c r="AH1728" s="237"/>
      <c r="AI1728" s="237"/>
      <c r="AJ1728" s="237"/>
      <c r="AK1728" s="237"/>
      <c r="AL1728" s="237"/>
      <c r="AM1728" s="237"/>
      <c r="AN1728" s="237"/>
      <c r="AO1728" s="237"/>
      <c r="AP1728" s="237"/>
      <c r="AQ1728" s="237"/>
      <c r="AR1728" s="237"/>
      <c r="AS1728" s="237"/>
      <c r="AT1728" s="237"/>
      <c r="AU1728" s="237"/>
      <c r="AV1728" s="237"/>
      <c r="AW1728" s="237"/>
      <c r="AX1728" s="237"/>
      <c r="AY1728" s="237"/>
      <c r="AZ1728" s="237"/>
      <c r="BA1728" s="237"/>
      <c r="BB1728" s="237"/>
      <c r="BC1728" s="237"/>
      <c r="BD1728" s="237"/>
      <c r="BE1728" s="237"/>
      <c r="BF1728" s="237"/>
      <c r="BG1728" s="237"/>
      <c r="BH1728" s="237"/>
      <c r="BI1728" s="237"/>
      <c r="BJ1728" s="237"/>
      <c r="BK1728" s="237"/>
      <c r="BL1728" s="237"/>
      <c r="BM1728" s="237"/>
      <c r="BN1728" s="237"/>
      <c r="BO1728" s="237"/>
      <c r="BP1728" s="237"/>
      <c r="BQ1728" s="237"/>
      <c r="BR1728" s="237"/>
      <c r="BS1728" s="237"/>
      <c r="BT1728" s="237"/>
      <c r="BU1728" s="237"/>
      <c r="BV1728" s="237"/>
      <c r="BW1728" s="237"/>
      <c r="BX1728" s="237"/>
      <c r="BY1728" s="237"/>
      <c r="BZ1728" s="237"/>
      <c r="CA1728" s="237"/>
      <c r="CB1728" s="237"/>
      <c r="CC1728" s="237"/>
      <c r="CD1728" s="237"/>
      <c r="CE1728" s="237"/>
      <c r="CF1728" s="237"/>
      <c r="CG1728" s="237"/>
      <c r="CH1728" s="237"/>
      <c r="CI1728" s="237"/>
      <c r="CJ1728" s="237"/>
      <c r="CK1728" s="237"/>
      <c r="CL1728" s="237"/>
      <c r="CM1728" s="237"/>
      <c r="CN1728" s="237"/>
      <c r="CO1728" s="237"/>
      <c r="CP1728" s="237"/>
      <c r="CQ1728" s="237"/>
      <c r="CR1728" s="237"/>
      <c r="CS1728" s="237"/>
      <c r="CT1728" s="237"/>
      <c r="CU1728" s="237"/>
      <c r="CV1728" s="237"/>
      <c r="CW1728" s="237"/>
      <c r="CX1728" s="237"/>
      <c r="CY1728" s="237"/>
      <c r="CZ1728" s="237"/>
      <c r="DA1728" s="237"/>
      <c r="DB1728" s="237"/>
      <c r="DC1728" s="237"/>
      <c r="DD1728" s="237"/>
      <c r="DE1728" s="237"/>
      <c r="DF1728" s="237"/>
      <c r="DG1728" s="237"/>
      <c r="DH1728" s="237"/>
      <c r="DI1728" s="237"/>
      <c r="DJ1728" s="237"/>
      <c r="DK1728" s="237"/>
      <c r="DL1728" s="237"/>
      <c r="DM1728" s="237"/>
      <c r="DN1728" s="237"/>
      <c r="DO1728" s="237"/>
      <c r="DP1728" s="237"/>
      <c r="DQ1728" s="237"/>
      <c r="DR1728" s="237"/>
      <c r="DS1728" s="237"/>
      <c r="DT1728" s="237"/>
      <c r="DU1728" s="237"/>
      <c r="DV1728" s="237"/>
      <c r="DW1728" s="237"/>
      <c r="DX1728" s="237"/>
      <c r="DY1728" s="237"/>
      <c r="DZ1728" s="237"/>
      <c r="EA1728" s="237"/>
      <c r="EB1728" s="237"/>
      <c r="EC1728" s="237"/>
      <c r="ED1728" s="237"/>
      <c r="EE1728" s="237"/>
      <c r="EF1728" s="237"/>
      <c r="EG1728" s="237"/>
      <c r="EH1728" s="237"/>
      <c r="EI1728" s="237"/>
      <c r="EJ1728" s="237"/>
      <c r="EK1728" s="237"/>
      <c r="EL1728" s="237"/>
      <c r="EM1728" s="237"/>
      <c r="EN1728" s="237"/>
      <c r="EO1728" s="237"/>
      <c r="EP1728" s="237"/>
      <c r="EQ1728" s="237"/>
      <c r="ER1728" s="237"/>
      <c r="ES1728" s="237"/>
      <c r="ET1728" s="237"/>
      <c r="EU1728" s="237"/>
      <c r="EV1728" s="237"/>
      <c r="EW1728" s="237"/>
      <c r="EX1728" s="237"/>
      <c r="EY1728" s="237"/>
      <c r="EZ1728" s="237"/>
      <c r="FA1728" s="237"/>
      <c r="FB1728" s="237"/>
      <c r="FC1728" s="237"/>
      <c r="FD1728" s="237"/>
      <c r="FE1728" s="237"/>
      <c r="FF1728" s="237"/>
      <c r="FG1728" s="237"/>
      <c r="FH1728" s="237"/>
      <c r="FI1728" s="237"/>
      <c r="FJ1728" s="237"/>
      <c r="FK1728" s="237"/>
      <c r="FL1728" s="237"/>
      <c r="FM1728" s="237"/>
      <c r="FN1728" s="237"/>
      <c r="FO1728" s="237"/>
      <c r="FP1728" s="237"/>
      <c r="FQ1728" s="237"/>
      <c r="FR1728" s="237"/>
      <c r="FS1728" s="237"/>
      <c r="FT1728" s="237"/>
      <c r="FU1728" s="237"/>
      <c r="FV1728" s="237"/>
      <c r="FW1728" s="237"/>
      <c r="FX1728" s="237"/>
      <c r="FY1728" s="237"/>
      <c r="FZ1728" s="237"/>
      <c r="GA1728" s="237"/>
      <c r="GB1728" s="237"/>
      <c r="GC1728" s="237"/>
      <c r="GD1728" s="237"/>
      <c r="GE1728" s="237"/>
      <c r="GF1728" s="237"/>
      <c r="GG1728" s="237"/>
      <c r="GH1728" s="237"/>
      <c r="GI1728" s="237"/>
      <c r="GJ1728" s="237"/>
      <c r="GK1728" s="237"/>
      <c r="GL1728" s="237"/>
      <c r="GM1728" s="237"/>
      <c r="GN1728" s="237"/>
      <c r="GO1728" s="237"/>
      <c r="GP1728" s="237"/>
      <c r="GQ1728" s="237"/>
    </row>
    <row r="1729" spans="1:199" s="81" customFormat="1" ht="15" hidden="1">
      <c r="A1729" s="176" t="s">
        <v>3604</v>
      </c>
      <c r="B1729" s="241" t="s">
        <v>6891</v>
      </c>
      <c r="C1729" s="242">
        <v>0</v>
      </c>
      <c r="D1729" s="242">
        <v>0</v>
      </c>
      <c r="E1729" s="242">
        <v>0</v>
      </c>
      <c r="F1729" s="242">
        <v>0</v>
      </c>
      <c r="G1729" s="242">
        <v>0</v>
      </c>
      <c r="H1729" s="242">
        <v>0</v>
      </c>
      <c r="I1729" s="242">
        <v>0</v>
      </c>
      <c r="J1729" s="242">
        <v>0</v>
      </c>
      <c r="K1729" s="242">
        <v>0</v>
      </c>
      <c r="L1729" s="242">
        <v>0</v>
      </c>
      <c r="M1729" s="242">
        <v>0</v>
      </c>
      <c r="N1729" s="242">
        <v>0</v>
      </c>
      <c r="O1729" s="242">
        <v>0</v>
      </c>
      <c r="P1729" s="28"/>
      <c r="Q1729" s="242">
        <f>SUM(D1729:O1729)</f>
        <v>0</v>
      </c>
      <c r="R1729" s="242">
        <f>IF($R$19&lt;1,0,Q1729/$R$19)</f>
        <v>0</v>
      </c>
      <c r="S1729" s="243"/>
      <c r="T1729" s="351">
        <f>IF(Q1729=0,0,1)+IF(C1729=0,0,1)+IF(D1729=0,0,1)+IF(E1729=0,0,1)+IF(F1729=0,0,1)+IF(G1729=0,0,1)+IF(H1729=0,0,1)+IF(I1729=0,0,1)+IF(J1729=0,0,1)+IF(K1729=0,0,1)+IF(L1729=0,0,1)+IF(M1729=0,0,1)+IF(N1729=0,0,1)+IF(O1729=0,0,1)</f>
        <v>0</v>
      </c>
      <c r="U1729" s="237"/>
      <c r="V1729" s="237"/>
      <c r="W1729" s="237"/>
      <c r="X1729" s="237"/>
      <c r="Y1729" s="237"/>
      <c r="Z1729" s="237"/>
      <c r="AA1729" s="237"/>
      <c r="AB1729" s="237"/>
      <c r="AC1729" s="237"/>
      <c r="AD1729" s="237"/>
      <c r="AE1729" s="237"/>
      <c r="AF1729" s="237"/>
      <c r="AG1729" s="237"/>
      <c r="AH1729" s="237"/>
      <c r="AI1729" s="237"/>
      <c r="AJ1729" s="237"/>
      <c r="AK1729" s="237"/>
      <c r="AL1729" s="237"/>
      <c r="AM1729" s="237"/>
      <c r="AN1729" s="237"/>
      <c r="AO1729" s="237"/>
      <c r="AP1729" s="237"/>
      <c r="AQ1729" s="237"/>
      <c r="AR1729" s="237"/>
      <c r="AS1729" s="237"/>
      <c r="AT1729" s="237"/>
      <c r="AU1729" s="237"/>
      <c r="AV1729" s="237"/>
      <c r="AW1729" s="237"/>
      <c r="AX1729" s="237"/>
      <c r="AY1729" s="237"/>
      <c r="AZ1729" s="237"/>
      <c r="BA1729" s="237"/>
      <c r="BB1729" s="237"/>
      <c r="BC1729" s="237"/>
      <c r="BD1729" s="237"/>
      <c r="BE1729" s="237"/>
      <c r="BF1729" s="237"/>
      <c r="BG1729" s="237"/>
      <c r="BH1729" s="237"/>
      <c r="BI1729" s="237"/>
      <c r="BJ1729" s="237"/>
      <c r="BK1729" s="237"/>
      <c r="BL1729" s="237"/>
      <c r="BM1729" s="237"/>
      <c r="BN1729" s="237"/>
      <c r="BO1729" s="237"/>
      <c r="BP1729" s="237"/>
      <c r="BQ1729" s="237"/>
      <c r="BR1729" s="237"/>
      <c r="BS1729" s="237"/>
      <c r="BT1729" s="237"/>
      <c r="BU1729" s="237"/>
      <c r="BV1729" s="237"/>
      <c r="BW1729" s="237"/>
      <c r="BX1729" s="237"/>
      <c r="BY1729" s="237"/>
      <c r="BZ1729" s="237"/>
      <c r="CA1729" s="237"/>
      <c r="CB1729" s="237"/>
      <c r="CC1729" s="237"/>
      <c r="CD1729" s="237"/>
      <c r="CE1729" s="237"/>
      <c r="CF1729" s="237"/>
      <c r="CG1729" s="237"/>
      <c r="CH1729" s="237"/>
      <c r="CI1729" s="237"/>
      <c r="CJ1729" s="237"/>
      <c r="CK1729" s="237"/>
      <c r="CL1729" s="237"/>
      <c r="CM1729" s="237"/>
      <c r="CN1729" s="237"/>
      <c r="CO1729" s="237"/>
      <c r="CP1729" s="237"/>
      <c r="CQ1729" s="237"/>
      <c r="CR1729" s="237"/>
      <c r="CS1729" s="237"/>
      <c r="CT1729" s="237"/>
      <c r="CU1729" s="237"/>
      <c r="CV1729" s="237"/>
      <c r="CW1729" s="237"/>
      <c r="CX1729" s="237"/>
      <c r="CY1729" s="237"/>
      <c r="CZ1729" s="237"/>
      <c r="DA1729" s="237"/>
      <c r="DB1729" s="237"/>
      <c r="DC1729" s="237"/>
      <c r="DD1729" s="237"/>
      <c r="DE1729" s="237"/>
      <c r="DF1729" s="237"/>
      <c r="DG1729" s="237"/>
      <c r="DH1729" s="237"/>
      <c r="DI1729" s="237"/>
      <c r="DJ1729" s="237"/>
      <c r="DK1729" s="237"/>
      <c r="DL1729" s="237"/>
      <c r="DM1729" s="237"/>
      <c r="DN1729" s="237"/>
      <c r="DO1729" s="237"/>
      <c r="DP1729" s="237"/>
      <c r="DQ1729" s="237"/>
      <c r="DR1729" s="237"/>
      <c r="DS1729" s="237"/>
      <c r="DT1729" s="237"/>
      <c r="DU1729" s="237"/>
      <c r="DV1729" s="237"/>
      <c r="DW1729" s="237"/>
      <c r="DX1729" s="237"/>
      <c r="DY1729" s="237"/>
      <c r="DZ1729" s="237"/>
      <c r="EA1729" s="237"/>
      <c r="EB1729" s="237"/>
      <c r="EC1729" s="237"/>
      <c r="ED1729" s="237"/>
      <c r="EE1729" s="237"/>
      <c r="EF1729" s="237"/>
      <c r="EG1729" s="237"/>
      <c r="EH1729" s="237"/>
      <c r="EI1729" s="237"/>
      <c r="EJ1729" s="237"/>
      <c r="EK1729" s="237"/>
      <c r="EL1729" s="237"/>
      <c r="EM1729" s="237"/>
      <c r="EN1729" s="237"/>
      <c r="EO1729" s="237"/>
      <c r="EP1729" s="237"/>
      <c r="EQ1729" s="237"/>
      <c r="ER1729" s="237"/>
      <c r="ES1729" s="237"/>
      <c r="ET1729" s="237"/>
      <c r="EU1729" s="237"/>
      <c r="EV1729" s="237"/>
      <c r="EW1729" s="237"/>
      <c r="EX1729" s="237"/>
      <c r="EY1729" s="237"/>
      <c r="EZ1729" s="237"/>
      <c r="FA1729" s="237"/>
      <c r="FB1729" s="237"/>
      <c r="FC1729" s="237"/>
      <c r="FD1729" s="237"/>
      <c r="FE1729" s="237"/>
      <c r="FF1729" s="237"/>
      <c r="FG1729" s="237"/>
      <c r="FH1729" s="237"/>
      <c r="FI1729" s="237"/>
      <c r="FJ1729" s="237"/>
      <c r="FK1729" s="237"/>
      <c r="FL1729" s="237"/>
      <c r="FM1729" s="237"/>
      <c r="FN1729" s="237"/>
      <c r="FO1729" s="237"/>
      <c r="FP1729" s="237"/>
      <c r="FQ1729" s="237"/>
      <c r="FR1729" s="237"/>
      <c r="FS1729" s="237"/>
      <c r="FT1729" s="237"/>
      <c r="FU1729" s="237"/>
      <c r="FV1729" s="237"/>
      <c r="FW1729" s="237"/>
      <c r="FX1729" s="237"/>
      <c r="FY1729" s="237"/>
      <c r="FZ1729" s="237"/>
      <c r="GA1729" s="237"/>
      <c r="GB1729" s="237"/>
      <c r="GC1729" s="237"/>
      <c r="GD1729" s="237"/>
      <c r="GE1729" s="237"/>
      <c r="GF1729" s="237"/>
      <c r="GG1729" s="237"/>
      <c r="GH1729" s="237"/>
      <c r="GI1729" s="237"/>
      <c r="GJ1729" s="237"/>
      <c r="GK1729" s="237"/>
      <c r="GL1729" s="237"/>
      <c r="GM1729" s="237"/>
      <c r="GN1729" s="237"/>
      <c r="GO1729" s="237"/>
      <c r="GP1729" s="237"/>
      <c r="GQ1729" s="237"/>
    </row>
    <row r="1730" spans="1:199" s="81" customFormat="1" ht="15" hidden="1">
      <c r="A1730" s="176" t="s">
        <v>3605</v>
      </c>
      <c r="B1730" s="241" t="s">
        <v>6892</v>
      </c>
      <c r="C1730" s="242">
        <v>0</v>
      </c>
      <c r="D1730" s="242">
        <v>0</v>
      </c>
      <c r="E1730" s="242">
        <v>0</v>
      </c>
      <c r="F1730" s="242">
        <v>0</v>
      </c>
      <c r="G1730" s="242">
        <v>0</v>
      </c>
      <c r="H1730" s="242">
        <v>0</v>
      </c>
      <c r="I1730" s="242">
        <v>0</v>
      </c>
      <c r="J1730" s="242">
        <v>0</v>
      </c>
      <c r="K1730" s="242">
        <v>0</v>
      </c>
      <c r="L1730" s="242">
        <v>0</v>
      </c>
      <c r="M1730" s="242">
        <v>0</v>
      </c>
      <c r="N1730" s="242">
        <v>0</v>
      </c>
      <c r="O1730" s="242">
        <v>0</v>
      </c>
      <c r="P1730" s="28"/>
      <c r="Q1730" s="242">
        <f>SUM(D1730:O1730)</f>
        <v>0</v>
      </c>
      <c r="R1730" s="242">
        <f>IF($R$19&lt;1,0,Q1730/$R$19)</f>
        <v>0</v>
      </c>
      <c r="S1730" s="243"/>
      <c r="T1730" s="351">
        <f>IF(Q1730=0,0,1)+IF(C1730=0,0,1)+IF(D1730=0,0,1)+IF(E1730=0,0,1)+IF(F1730=0,0,1)+IF(G1730=0,0,1)+IF(H1730=0,0,1)+IF(I1730=0,0,1)+IF(J1730=0,0,1)+IF(K1730=0,0,1)+IF(L1730=0,0,1)+IF(M1730=0,0,1)+IF(N1730=0,0,1)+IF(O1730=0,0,1)</f>
        <v>0</v>
      </c>
      <c r="U1730" s="237"/>
      <c r="V1730" s="237"/>
      <c r="W1730" s="237"/>
      <c r="X1730" s="237"/>
      <c r="Y1730" s="237"/>
      <c r="Z1730" s="237"/>
      <c r="AA1730" s="237"/>
      <c r="AB1730" s="237"/>
      <c r="AC1730" s="237"/>
      <c r="AD1730" s="237"/>
      <c r="AE1730" s="237"/>
      <c r="AF1730" s="237"/>
      <c r="AG1730" s="237"/>
      <c r="AH1730" s="237"/>
      <c r="AI1730" s="237"/>
      <c r="AJ1730" s="237"/>
      <c r="AK1730" s="237"/>
      <c r="AL1730" s="237"/>
      <c r="AM1730" s="237"/>
      <c r="AN1730" s="237"/>
      <c r="AO1730" s="237"/>
      <c r="AP1730" s="237"/>
      <c r="AQ1730" s="237"/>
      <c r="AR1730" s="237"/>
      <c r="AS1730" s="237"/>
      <c r="AT1730" s="237"/>
      <c r="AU1730" s="237"/>
      <c r="AV1730" s="237"/>
      <c r="AW1730" s="237"/>
      <c r="AX1730" s="237"/>
      <c r="AY1730" s="237"/>
      <c r="AZ1730" s="237"/>
      <c r="BA1730" s="237"/>
      <c r="BB1730" s="237"/>
      <c r="BC1730" s="237"/>
      <c r="BD1730" s="237"/>
      <c r="BE1730" s="237"/>
      <c r="BF1730" s="237"/>
      <c r="BG1730" s="237"/>
      <c r="BH1730" s="237"/>
      <c r="BI1730" s="237"/>
      <c r="BJ1730" s="237"/>
      <c r="BK1730" s="237"/>
      <c r="BL1730" s="237"/>
      <c r="BM1730" s="237"/>
      <c r="BN1730" s="237"/>
      <c r="BO1730" s="237"/>
      <c r="BP1730" s="237"/>
      <c r="BQ1730" s="237"/>
      <c r="BR1730" s="237"/>
      <c r="BS1730" s="237"/>
      <c r="BT1730" s="237"/>
      <c r="BU1730" s="237"/>
      <c r="BV1730" s="237"/>
      <c r="BW1730" s="237"/>
      <c r="BX1730" s="237"/>
      <c r="BY1730" s="237"/>
      <c r="BZ1730" s="237"/>
      <c r="CA1730" s="237"/>
      <c r="CB1730" s="237"/>
      <c r="CC1730" s="237"/>
      <c r="CD1730" s="237"/>
      <c r="CE1730" s="237"/>
      <c r="CF1730" s="237"/>
      <c r="CG1730" s="237"/>
      <c r="CH1730" s="237"/>
      <c r="CI1730" s="237"/>
      <c r="CJ1730" s="237"/>
      <c r="CK1730" s="237"/>
      <c r="CL1730" s="237"/>
      <c r="CM1730" s="237"/>
      <c r="CN1730" s="237"/>
      <c r="CO1730" s="237"/>
      <c r="CP1730" s="237"/>
      <c r="CQ1730" s="237"/>
      <c r="CR1730" s="237"/>
      <c r="CS1730" s="237"/>
      <c r="CT1730" s="237"/>
      <c r="CU1730" s="237"/>
      <c r="CV1730" s="237"/>
      <c r="CW1730" s="237"/>
      <c r="CX1730" s="237"/>
      <c r="CY1730" s="237"/>
      <c r="CZ1730" s="237"/>
      <c r="DA1730" s="237"/>
      <c r="DB1730" s="237"/>
      <c r="DC1730" s="237"/>
      <c r="DD1730" s="237"/>
      <c r="DE1730" s="237"/>
      <c r="DF1730" s="237"/>
      <c r="DG1730" s="237"/>
      <c r="DH1730" s="237"/>
      <c r="DI1730" s="237"/>
      <c r="DJ1730" s="237"/>
      <c r="DK1730" s="237"/>
      <c r="DL1730" s="237"/>
      <c r="DM1730" s="237"/>
      <c r="DN1730" s="237"/>
      <c r="DO1730" s="237"/>
      <c r="DP1730" s="237"/>
      <c r="DQ1730" s="237"/>
      <c r="DR1730" s="237"/>
      <c r="DS1730" s="237"/>
      <c r="DT1730" s="237"/>
      <c r="DU1730" s="237"/>
      <c r="DV1730" s="237"/>
      <c r="DW1730" s="237"/>
      <c r="DX1730" s="237"/>
      <c r="DY1730" s="237"/>
      <c r="DZ1730" s="237"/>
      <c r="EA1730" s="237"/>
      <c r="EB1730" s="237"/>
      <c r="EC1730" s="237"/>
      <c r="ED1730" s="237"/>
      <c r="EE1730" s="237"/>
      <c r="EF1730" s="237"/>
      <c r="EG1730" s="237"/>
      <c r="EH1730" s="237"/>
      <c r="EI1730" s="237"/>
      <c r="EJ1730" s="237"/>
      <c r="EK1730" s="237"/>
      <c r="EL1730" s="237"/>
      <c r="EM1730" s="237"/>
      <c r="EN1730" s="237"/>
      <c r="EO1730" s="237"/>
      <c r="EP1730" s="237"/>
      <c r="EQ1730" s="237"/>
      <c r="ER1730" s="237"/>
      <c r="ES1730" s="237"/>
      <c r="ET1730" s="237"/>
      <c r="EU1730" s="237"/>
      <c r="EV1730" s="237"/>
      <c r="EW1730" s="237"/>
      <c r="EX1730" s="237"/>
      <c r="EY1730" s="237"/>
      <c r="EZ1730" s="237"/>
      <c r="FA1730" s="237"/>
      <c r="FB1730" s="237"/>
      <c r="FC1730" s="237"/>
      <c r="FD1730" s="237"/>
      <c r="FE1730" s="237"/>
      <c r="FF1730" s="237"/>
      <c r="FG1730" s="237"/>
      <c r="FH1730" s="237"/>
      <c r="FI1730" s="237"/>
      <c r="FJ1730" s="237"/>
      <c r="FK1730" s="237"/>
      <c r="FL1730" s="237"/>
      <c r="FM1730" s="237"/>
      <c r="FN1730" s="237"/>
      <c r="FO1730" s="237"/>
      <c r="FP1730" s="237"/>
      <c r="FQ1730" s="237"/>
      <c r="FR1730" s="237"/>
      <c r="FS1730" s="237"/>
      <c r="FT1730" s="237"/>
      <c r="FU1730" s="237"/>
      <c r="FV1730" s="237"/>
      <c r="FW1730" s="237"/>
      <c r="FX1730" s="237"/>
      <c r="FY1730" s="237"/>
      <c r="FZ1730" s="237"/>
      <c r="GA1730" s="237"/>
      <c r="GB1730" s="237"/>
      <c r="GC1730" s="237"/>
      <c r="GD1730" s="237"/>
      <c r="GE1730" s="237"/>
      <c r="GF1730" s="237"/>
      <c r="GG1730" s="237"/>
      <c r="GH1730" s="237"/>
      <c r="GI1730" s="237"/>
      <c r="GJ1730" s="237"/>
      <c r="GK1730" s="237"/>
      <c r="GL1730" s="237"/>
      <c r="GM1730" s="237"/>
      <c r="GN1730" s="237"/>
      <c r="GO1730" s="237"/>
      <c r="GP1730" s="237"/>
      <c r="GQ1730" s="237"/>
    </row>
    <row r="1731" spans="1:199" s="81" customFormat="1" ht="15" hidden="1">
      <c r="A1731" s="176" t="s">
        <v>3606</v>
      </c>
      <c r="B1731" s="241" t="s">
        <v>6893</v>
      </c>
      <c r="C1731" s="242">
        <v>0</v>
      </c>
      <c r="D1731" s="242">
        <v>0</v>
      </c>
      <c r="E1731" s="242">
        <v>0</v>
      </c>
      <c r="F1731" s="242">
        <v>0</v>
      </c>
      <c r="G1731" s="242">
        <v>0</v>
      </c>
      <c r="H1731" s="242">
        <v>0</v>
      </c>
      <c r="I1731" s="242">
        <v>0</v>
      </c>
      <c r="J1731" s="242">
        <v>0</v>
      </c>
      <c r="K1731" s="242">
        <v>0</v>
      </c>
      <c r="L1731" s="242">
        <v>0</v>
      </c>
      <c r="M1731" s="242">
        <v>0</v>
      </c>
      <c r="N1731" s="242">
        <v>0</v>
      </c>
      <c r="O1731" s="242">
        <v>0</v>
      </c>
      <c r="P1731" s="28"/>
      <c r="Q1731" s="242">
        <f>SUM(D1731:O1731)</f>
        <v>0</v>
      </c>
      <c r="R1731" s="242">
        <f>IF($R$19&lt;1,0,Q1731/$R$19)</f>
        <v>0</v>
      </c>
      <c r="S1731" s="243"/>
      <c r="T1731" s="351">
        <f>IF(Q1731=0,0,1)+IF(C1731=0,0,1)+IF(D1731=0,0,1)+IF(E1731=0,0,1)+IF(F1731=0,0,1)+IF(G1731=0,0,1)+IF(H1731=0,0,1)+IF(I1731=0,0,1)+IF(J1731=0,0,1)+IF(K1731=0,0,1)+IF(L1731=0,0,1)+IF(M1731=0,0,1)+IF(N1731=0,0,1)+IF(O1731=0,0,1)</f>
        <v>0</v>
      </c>
      <c r="U1731" s="237"/>
      <c r="V1731" s="237"/>
      <c r="W1731" s="237"/>
      <c r="X1731" s="237"/>
      <c r="Y1731" s="237"/>
      <c r="Z1731" s="237"/>
      <c r="AA1731" s="237"/>
      <c r="AB1731" s="237"/>
      <c r="AC1731" s="237"/>
      <c r="AD1731" s="237"/>
      <c r="AE1731" s="237"/>
      <c r="AF1731" s="237"/>
      <c r="AG1731" s="237"/>
      <c r="AH1731" s="237"/>
      <c r="AI1731" s="237"/>
      <c r="AJ1731" s="237"/>
      <c r="AK1731" s="237"/>
      <c r="AL1731" s="237"/>
      <c r="AM1731" s="237"/>
      <c r="AN1731" s="237"/>
      <c r="AO1731" s="237"/>
      <c r="AP1731" s="237"/>
      <c r="AQ1731" s="237"/>
      <c r="AR1731" s="237"/>
      <c r="AS1731" s="237"/>
      <c r="AT1731" s="237"/>
      <c r="AU1731" s="237"/>
      <c r="AV1731" s="237"/>
      <c r="AW1731" s="237"/>
      <c r="AX1731" s="237"/>
      <c r="AY1731" s="237"/>
      <c r="AZ1731" s="237"/>
      <c r="BA1731" s="237"/>
      <c r="BB1731" s="237"/>
      <c r="BC1731" s="237"/>
      <c r="BD1731" s="237"/>
      <c r="BE1731" s="237"/>
      <c r="BF1731" s="237"/>
      <c r="BG1731" s="237"/>
      <c r="BH1731" s="237"/>
      <c r="BI1731" s="237"/>
      <c r="BJ1731" s="237"/>
      <c r="BK1731" s="237"/>
      <c r="BL1731" s="237"/>
      <c r="BM1731" s="237"/>
      <c r="BN1731" s="237"/>
      <c r="BO1731" s="237"/>
      <c r="BP1731" s="237"/>
      <c r="BQ1731" s="237"/>
      <c r="BR1731" s="237"/>
      <c r="BS1731" s="237"/>
      <c r="BT1731" s="237"/>
      <c r="BU1731" s="237"/>
      <c r="BV1731" s="237"/>
      <c r="BW1731" s="237"/>
      <c r="BX1731" s="237"/>
      <c r="BY1731" s="237"/>
      <c r="BZ1731" s="237"/>
      <c r="CA1731" s="237"/>
      <c r="CB1731" s="237"/>
      <c r="CC1731" s="237"/>
      <c r="CD1731" s="237"/>
      <c r="CE1731" s="237"/>
      <c r="CF1731" s="237"/>
      <c r="CG1731" s="237"/>
      <c r="CH1731" s="237"/>
      <c r="CI1731" s="237"/>
      <c r="CJ1731" s="237"/>
      <c r="CK1731" s="237"/>
      <c r="CL1731" s="237"/>
      <c r="CM1731" s="237"/>
      <c r="CN1731" s="237"/>
      <c r="CO1731" s="237"/>
      <c r="CP1731" s="237"/>
      <c r="CQ1731" s="237"/>
      <c r="CR1731" s="237"/>
      <c r="CS1731" s="237"/>
      <c r="CT1731" s="237"/>
      <c r="CU1731" s="237"/>
      <c r="CV1731" s="237"/>
      <c r="CW1731" s="237"/>
      <c r="CX1731" s="237"/>
      <c r="CY1731" s="237"/>
      <c r="CZ1731" s="237"/>
      <c r="DA1731" s="237"/>
      <c r="DB1731" s="237"/>
      <c r="DC1731" s="237"/>
      <c r="DD1731" s="237"/>
      <c r="DE1731" s="237"/>
      <c r="DF1731" s="237"/>
      <c r="DG1731" s="237"/>
      <c r="DH1731" s="237"/>
      <c r="DI1731" s="237"/>
      <c r="DJ1731" s="237"/>
      <c r="DK1731" s="237"/>
      <c r="DL1731" s="237"/>
      <c r="DM1731" s="237"/>
      <c r="DN1731" s="237"/>
      <c r="DO1731" s="237"/>
      <c r="DP1731" s="237"/>
      <c r="DQ1731" s="237"/>
      <c r="DR1731" s="237"/>
      <c r="DS1731" s="237"/>
      <c r="DT1731" s="237"/>
      <c r="DU1731" s="237"/>
      <c r="DV1731" s="237"/>
      <c r="DW1731" s="237"/>
      <c r="DX1731" s="237"/>
      <c r="DY1731" s="237"/>
      <c r="DZ1731" s="237"/>
      <c r="EA1731" s="237"/>
      <c r="EB1731" s="237"/>
      <c r="EC1731" s="237"/>
      <c r="ED1731" s="237"/>
      <c r="EE1731" s="237"/>
      <c r="EF1731" s="237"/>
      <c r="EG1731" s="237"/>
      <c r="EH1731" s="237"/>
      <c r="EI1731" s="237"/>
      <c r="EJ1731" s="237"/>
      <c r="EK1731" s="237"/>
      <c r="EL1731" s="237"/>
      <c r="EM1731" s="237"/>
      <c r="EN1731" s="237"/>
      <c r="EO1731" s="237"/>
      <c r="EP1731" s="237"/>
      <c r="EQ1731" s="237"/>
      <c r="ER1731" s="237"/>
      <c r="ES1731" s="237"/>
      <c r="ET1731" s="237"/>
      <c r="EU1731" s="237"/>
      <c r="EV1731" s="237"/>
      <c r="EW1731" s="237"/>
      <c r="EX1731" s="237"/>
      <c r="EY1731" s="237"/>
      <c r="EZ1731" s="237"/>
      <c r="FA1731" s="237"/>
      <c r="FB1731" s="237"/>
      <c r="FC1731" s="237"/>
      <c r="FD1731" s="237"/>
      <c r="FE1731" s="237"/>
      <c r="FF1731" s="237"/>
      <c r="FG1731" s="237"/>
      <c r="FH1731" s="237"/>
      <c r="FI1731" s="237"/>
      <c r="FJ1731" s="237"/>
      <c r="FK1731" s="237"/>
      <c r="FL1731" s="237"/>
      <c r="FM1731" s="237"/>
      <c r="FN1731" s="237"/>
      <c r="FO1731" s="237"/>
      <c r="FP1731" s="237"/>
      <c r="FQ1731" s="237"/>
      <c r="FR1731" s="237"/>
      <c r="FS1731" s="237"/>
      <c r="FT1731" s="237"/>
      <c r="FU1731" s="237"/>
      <c r="FV1731" s="237"/>
      <c r="FW1731" s="237"/>
      <c r="FX1731" s="237"/>
      <c r="FY1731" s="237"/>
      <c r="FZ1731" s="237"/>
      <c r="GA1731" s="237"/>
      <c r="GB1731" s="237"/>
      <c r="GC1731" s="237"/>
      <c r="GD1731" s="237"/>
      <c r="GE1731" s="237"/>
      <c r="GF1731" s="237"/>
      <c r="GG1731" s="237"/>
      <c r="GH1731" s="237"/>
      <c r="GI1731" s="237"/>
      <c r="GJ1731" s="237"/>
      <c r="GK1731" s="237"/>
      <c r="GL1731" s="237"/>
      <c r="GM1731" s="237"/>
      <c r="GN1731" s="237"/>
      <c r="GO1731" s="237"/>
      <c r="GP1731" s="237"/>
      <c r="GQ1731" s="237"/>
    </row>
    <row r="1732" spans="1:199" s="81" customFormat="1" ht="15" hidden="1">
      <c r="A1732" s="176" t="s">
        <v>3607</v>
      </c>
      <c r="B1732" s="241" t="s">
        <v>6894</v>
      </c>
      <c r="C1732" s="242">
        <v>0</v>
      </c>
      <c r="D1732" s="242">
        <v>0</v>
      </c>
      <c r="E1732" s="242">
        <v>0</v>
      </c>
      <c r="F1732" s="242">
        <v>0</v>
      </c>
      <c r="G1732" s="242">
        <v>0</v>
      </c>
      <c r="H1732" s="242">
        <v>0</v>
      </c>
      <c r="I1732" s="242">
        <v>0</v>
      </c>
      <c r="J1732" s="242">
        <v>0</v>
      </c>
      <c r="K1732" s="242">
        <v>0</v>
      </c>
      <c r="L1732" s="242">
        <v>0</v>
      </c>
      <c r="M1732" s="242">
        <v>0</v>
      </c>
      <c r="N1732" s="242">
        <v>0</v>
      </c>
      <c r="O1732" s="242">
        <v>0</v>
      </c>
      <c r="P1732" s="28"/>
      <c r="Q1732" s="242">
        <f>SUM(D1732:O1732)</f>
        <v>0</v>
      </c>
      <c r="R1732" s="242">
        <f>IF($R$19&lt;1,0,Q1732/$R$19)</f>
        <v>0</v>
      </c>
      <c r="S1732" s="243"/>
      <c r="T1732" s="351">
        <f>IF(Q1732=0,0,1)+IF(C1732=0,0,1)+IF(D1732=0,0,1)+IF(E1732=0,0,1)+IF(F1732=0,0,1)+IF(G1732=0,0,1)+IF(H1732=0,0,1)+IF(I1732=0,0,1)+IF(J1732=0,0,1)+IF(K1732=0,0,1)+IF(L1732=0,0,1)+IF(M1732=0,0,1)+IF(N1732=0,0,1)+IF(O1732=0,0,1)</f>
        <v>0</v>
      </c>
      <c r="U1732" s="237"/>
      <c r="V1732" s="237"/>
      <c r="W1732" s="237"/>
      <c r="X1732" s="237"/>
      <c r="Y1732" s="237"/>
      <c r="Z1732" s="237"/>
      <c r="AA1732" s="237"/>
      <c r="AB1732" s="237"/>
      <c r="AC1732" s="237"/>
      <c r="AD1732" s="237"/>
      <c r="AE1732" s="237"/>
      <c r="AF1732" s="237"/>
      <c r="AG1732" s="237"/>
      <c r="AH1732" s="237"/>
      <c r="AI1732" s="237"/>
      <c r="AJ1732" s="237"/>
      <c r="AK1732" s="237"/>
      <c r="AL1732" s="237"/>
      <c r="AM1732" s="237"/>
      <c r="AN1732" s="237"/>
      <c r="AO1732" s="237"/>
      <c r="AP1732" s="237"/>
      <c r="AQ1732" s="237"/>
      <c r="AR1732" s="237"/>
      <c r="AS1732" s="237"/>
      <c r="AT1732" s="237"/>
      <c r="AU1732" s="237"/>
      <c r="AV1732" s="237"/>
      <c r="AW1732" s="237"/>
      <c r="AX1732" s="237"/>
      <c r="AY1732" s="237"/>
      <c r="AZ1732" s="237"/>
      <c r="BA1732" s="237"/>
      <c r="BB1732" s="237"/>
      <c r="BC1732" s="237"/>
      <c r="BD1732" s="237"/>
      <c r="BE1732" s="237"/>
      <c r="BF1732" s="237"/>
      <c r="BG1732" s="237"/>
      <c r="BH1732" s="237"/>
      <c r="BI1732" s="237"/>
      <c r="BJ1732" s="237"/>
      <c r="BK1732" s="237"/>
      <c r="BL1732" s="237"/>
      <c r="BM1732" s="237"/>
      <c r="BN1732" s="237"/>
      <c r="BO1732" s="237"/>
      <c r="BP1732" s="237"/>
      <c r="BQ1732" s="237"/>
      <c r="BR1732" s="237"/>
      <c r="BS1732" s="237"/>
      <c r="BT1732" s="237"/>
      <c r="BU1732" s="237"/>
      <c r="BV1732" s="237"/>
      <c r="BW1732" s="237"/>
      <c r="BX1732" s="237"/>
      <c r="BY1732" s="237"/>
      <c r="BZ1732" s="237"/>
      <c r="CA1732" s="237"/>
      <c r="CB1732" s="237"/>
      <c r="CC1732" s="237"/>
      <c r="CD1732" s="237"/>
      <c r="CE1732" s="237"/>
      <c r="CF1732" s="237"/>
      <c r="CG1732" s="237"/>
      <c r="CH1732" s="237"/>
      <c r="CI1732" s="237"/>
      <c r="CJ1732" s="237"/>
      <c r="CK1732" s="237"/>
      <c r="CL1732" s="237"/>
      <c r="CM1732" s="237"/>
      <c r="CN1732" s="237"/>
      <c r="CO1732" s="237"/>
      <c r="CP1732" s="237"/>
      <c r="CQ1732" s="237"/>
      <c r="CR1732" s="237"/>
      <c r="CS1732" s="237"/>
      <c r="CT1732" s="237"/>
      <c r="CU1732" s="237"/>
      <c r="CV1732" s="237"/>
      <c r="CW1732" s="237"/>
      <c r="CX1732" s="237"/>
      <c r="CY1732" s="237"/>
      <c r="CZ1732" s="237"/>
      <c r="DA1732" s="237"/>
      <c r="DB1732" s="237"/>
      <c r="DC1732" s="237"/>
      <c r="DD1732" s="237"/>
      <c r="DE1732" s="237"/>
      <c r="DF1732" s="237"/>
      <c r="DG1732" s="237"/>
      <c r="DH1732" s="237"/>
      <c r="DI1732" s="237"/>
      <c r="DJ1732" s="237"/>
      <c r="DK1732" s="237"/>
      <c r="DL1732" s="237"/>
      <c r="DM1732" s="237"/>
      <c r="DN1732" s="237"/>
      <c r="DO1732" s="237"/>
      <c r="DP1732" s="237"/>
      <c r="DQ1732" s="237"/>
      <c r="DR1732" s="237"/>
      <c r="DS1732" s="237"/>
      <c r="DT1732" s="237"/>
      <c r="DU1732" s="237"/>
      <c r="DV1732" s="237"/>
      <c r="DW1732" s="237"/>
      <c r="DX1732" s="237"/>
      <c r="DY1732" s="237"/>
      <c r="DZ1732" s="237"/>
      <c r="EA1732" s="237"/>
      <c r="EB1732" s="237"/>
      <c r="EC1732" s="237"/>
      <c r="ED1732" s="237"/>
      <c r="EE1732" s="237"/>
      <c r="EF1732" s="237"/>
      <c r="EG1732" s="237"/>
      <c r="EH1732" s="237"/>
      <c r="EI1732" s="237"/>
      <c r="EJ1732" s="237"/>
      <c r="EK1732" s="237"/>
      <c r="EL1732" s="237"/>
      <c r="EM1732" s="237"/>
      <c r="EN1732" s="237"/>
      <c r="EO1732" s="237"/>
      <c r="EP1732" s="237"/>
      <c r="EQ1732" s="237"/>
      <c r="ER1732" s="237"/>
      <c r="ES1732" s="237"/>
      <c r="ET1732" s="237"/>
      <c r="EU1732" s="237"/>
      <c r="EV1732" s="237"/>
      <c r="EW1732" s="237"/>
      <c r="EX1732" s="237"/>
      <c r="EY1732" s="237"/>
      <c r="EZ1732" s="237"/>
      <c r="FA1732" s="237"/>
      <c r="FB1732" s="237"/>
      <c r="FC1732" s="237"/>
      <c r="FD1732" s="237"/>
      <c r="FE1732" s="237"/>
      <c r="FF1732" s="237"/>
      <c r="FG1732" s="237"/>
      <c r="FH1732" s="237"/>
      <c r="FI1732" s="237"/>
      <c r="FJ1732" s="237"/>
      <c r="FK1732" s="237"/>
      <c r="FL1732" s="237"/>
      <c r="FM1732" s="237"/>
      <c r="FN1732" s="237"/>
      <c r="FO1732" s="237"/>
      <c r="FP1732" s="237"/>
      <c r="FQ1732" s="237"/>
      <c r="FR1732" s="237"/>
      <c r="FS1732" s="237"/>
      <c r="FT1732" s="237"/>
      <c r="FU1732" s="237"/>
      <c r="FV1732" s="237"/>
      <c r="FW1732" s="237"/>
      <c r="FX1732" s="237"/>
      <c r="FY1732" s="237"/>
      <c r="FZ1732" s="237"/>
      <c r="GA1732" s="237"/>
      <c r="GB1732" s="237"/>
      <c r="GC1732" s="237"/>
      <c r="GD1732" s="237"/>
      <c r="GE1732" s="237"/>
      <c r="GF1732" s="237"/>
      <c r="GG1732" s="237"/>
      <c r="GH1732" s="237"/>
      <c r="GI1732" s="237"/>
      <c r="GJ1732" s="237"/>
      <c r="GK1732" s="237"/>
      <c r="GL1732" s="237"/>
      <c r="GM1732" s="237"/>
      <c r="GN1732" s="237"/>
      <c r="GO1732" s="237"/>
      <c r="GP1732" s="237"/>
      <c r="GQ1732" s="237"/>
    </row>
    <row r="1733" spans="1:199" s="81" customFormat="1" ht="15" hidden="1">
      <c r="A1733" s="176" t="s">
        <v>3608</v>
      </c>
      <c r="B1733" s="241" t="s">
        <v>6895</v>
      </c>
      <c r="C1733" s="242">
        <v>0</v>
      </c>
      <c r="D1733" s="242">
        <v>0</v>
      </c>
      <c r="E1733" s="242">
        <v>0</v>
      </c>
      <c r="F1733" s="242">
        <v>0</v>
      </c>
      <c r="G1733" s="242">
        <v>0</v>
      </c>
      <c r="H1733" s="242">
        <v>0</v>
      </c>
      <c r="I1733" s="242">
        <v>0</v>
      </c>
      <c r="J1733" s="242">
        <v>0</v>
      </c>
      <c r="K1733" s="242">
        <v>0</v>
      </c>
      <c r="L1733" s="242">
        <v>0</v>
      </c>
      <c r="M1733" s="242">
        <v>0</v>
      </c>
      <c r="N1733" s="242">
        <v>0</v>
      </c>
      <c r="O1733" s="242">
        <v>0</v>
      </c>
      <c r="P1733" s="28"/>
      <c r="Q1733" s="242">
        <f>SUM(D1733:O1733)</f>
        <v>0</v>
      </c>
      <c r="R1733" s="242">
        <f>IF($R$19&lt;1,0,Q1733/$R$19)</f>
        <v>0</v>
      </c>
      <c r="S1733" s="243"/>
      <c r="T1733" s="351">
        <f>IF(Q1733=0,0,1)+IF(C1733=0,0,1)+IF(D1733=0,0,1)+IF(E1733=0,0,1)+IF(F1733=0,0,1)+IF(G1733=0,0,1)+IF(H1733=0,0,1)+IF(I1733=0,0,1)+IF(J1733=0,0,1)+IF(K1733=0,0,1)+IF(L1733=0,0,1)+IF(M1733=0,0,1)+IF(N1733=0,0,1)+IF(O1733=0,0,1)</f>
        <v>0</v>
      </c>
      <c r="U1733" s="237"/>
      <c r="V1733" s="237"/>
      <c r="W1733" s="237"/>
      <c r="X1733" s="237"/>
      <c r="Y1733" s="237"/>
      <c r="Z1733" s="237"/>
      <c r="AA1733" s="237"/>
      <c r="AB1733" s="237"/>
      <c r="AC1733" s="237"/>
      <c r="AD1733" s="237"/>
      <c r="AE1733" s="237"/>
      <c r="AF1733" s="237"/>
      <c r="AG1733" s="237"/>
      <c r="AH1733" s="237"/>
      <c r="AI1733" s="237"/>
      <c r="AJ1733" s="237"/>
      <c r="AK1733" s="237"/>
      <c r="AL1733" s="237"/>
      <c r="AM1733" s="237"/>
      <c r="AN1733" s="237"/>
      <c r="AO1733" s="237"/>
      <c r="AP1733" s="237"/>
      <c r="AQ1733" s="237"/>
      <c r="AR1733" s="237"/>
      <c r="AS1733" s="237"/>
      <c r="AT1733" s="237"/>
      <c r="AU1733" s="237"/>
      <c r="AV1733" s="237"/>
      <c r="AW1733" s="237"/>
      <c r="AX1733" s="237"/>
      <c r="AY1733" s="237"/>
      <c r="AZ1733" s="237"/>
      <c r="BA1733" s="237"/>
      <c r="BB1733" s="237"/>
      <c r="BC1733" s="237"/>
      <c r="BD1733" s="237"/>
      <c r="BE1733" s="237"/>
      <c r="BF1733" s="237"/>
      <c r="BG1733" s="237"/>
      <c r="BH1733" s="237"/>
      <c r="BI1733" s="237"/>
      <c r="BJ1733" s="237"/>
      <c r="BK1733" s="237"/>
      <c r="BL1733" s="237"/>
      <c r="BM1733" s="237"/>
      <c r="BN1733" s="237"/>
      <c r="BO1733" s="237"/>
      <c r="BP1733" s="237"/>
      <c r="BQ1733" s="237"/>
      <c r="BR1733" s="237"/>
      <c r="BS1733" s="237"/>
      <c r="BT1733" s="237"/>
      <c r="BU1733" s="237"/>
      <c r="BV1733" s="237"/>
      <c r="BW1733" s="237"/>
      <c r="BX1733" s="237"/>
      <c r="BY1733" s="237"/>
      <c r="BZ1733" s="237"/>
      <c r="CA1733" s="237"/>
      <c r="CB1733" s="237"/>
      <c r="CC1733" s="237"/>
      <c r="CD1733" s="237"/>
      <c r="CE1733" s="237"/>
      <c r="CF1733" s="237"/>
      <c r="CG1733" s="237"/>
      <c r="CH1733" s="237"/>
      <c r="CI1733" s="237"/>
      <c r="CJ1733" s="237"/>
      <c r="CK1733" s="237"/>
      <c r="CL1733" s="237"/>
      <c r="CM1733" s="237"/>
      <c r="CN1733" s="237"/>
      <c r="CO1733" s="237"/>
      <c r="CP1733" s="237"/>
      <c r="CQ1733" s="237"/>
      <c r="CR1733" s="237"/>
      <c r="CS1733" s="237"/>
      <c r="CT1733" s="237"/>
      <c r="CU1733" s="237"/>
      <c r="CV1733" s="237"/>
      <c r="CW1733" s="237"/>
      <c r="CX1733" s="237"/>
      <c r="CY1733" s="237"/>
      <c r="CZ1733" s="237"/>
      <c r="DA1733" s="237"/>
      <c r="DB1733" s="237"/>
      <c r="DC1733" s="237"/>
      <c r="DD1733" s="237"/>
      <c r="DE1733" s="237"/>
      <c r="DF1733" s="237"/>
      <c r="DG1733" s="237"/>
      <c r="DH1733" s="237"/>
      <c r="DI1733" s="237"/>
      <c r="DJ1733" s="237"/>
      <c r="DK1733" s="237"/>
      <c r="DL1733" s="237"/>
      <c r="DM1733" s="237"/>
      <c r="DN1733" s="237"/>
      <c r="DO1733" s="237"/>
      <c r="DP1733" s="237"/>
      <c r="DQ1733" s="237"/>
      <c r="DR1733" s="237"/>
      <c r="DS1733" s="237"/>
      <c r="DT1733" s="237"/>
      <c r="DU1733" s="237"/>
      <c r="DV1733" s="237"/>
      <c r="DW1733" s="237"/>
      <c r="DX1733" s="237"/>
      <c r="DY1733" s="237"/>
      <c r="DZ1733" s="237"/>
      <c r="EA1733" s="237"/>
      <c r="EB1733" s="237"/>
      <c r="EC1733" s="237"/>
      <c r="ED1733" s="237"/>
      <c r="EE1733" s="237"/>
      <c r="EF1733" s="237"/>
      <c r="EG1733" s="237"/>
      <c r="EH1733" s="237"/>
      <c r="EI1733" s="237"/>
      <c r="EJ1733" s="237"/>
      <c r="EK1733" s="237"/>
      <c r="EL1733" s="237"/>
      <c r="EM1733" s="237"/>
      <c r="EN1733" s="237"/>
      <c r="EO1733" s="237"/>
      <c r="EP1733" s="237"/>
      <c r="EQ1733" s="237"/>
      <c r="ER1733" s="237"/>
      <c r="ES1733" s="237"/>
      <c r="ET1733" s="237"/>
      <c r="EU1733" s="237"/>
      <c r="EV1733" s="237"/>
      <c r="EW1733" s="237"/>
      <c r="EX1733" s="237"/>
      <c r="EY1733" s="237"/>
      <c r="EZ1733" s="237"/>
      <c r="FA1733" s="237"/>
      <c r="FB1733" s="237"/>
      <c r="FC1733" s="237"/>
      <c r="FD1733" s="237"/>
      <c r="FE1733" s="237"/>
      <c r="FF1733" s="237"/>
      <c r="FG1733" s="237"/>
      <c r="FH1733" s="237"/>
      <c r="FI1733" s="237"/>
      <c r="FJ1733" s="237"/>
      <c r="FK1733" s="237"/>
      <c r="FL1733" s="237"/>
      <c r="FM1733" s="237"/>
      <c r="FN1733" s="237"/>
      <c r="FO1733" s="237"/>
      <c r="FP1733" s="237"/>
      <c r="FQ1733" s="237"/>
      <c r="FR1733" s="237"/>
      <c r="FS1733" s="237"/>
      <c r="FT1733" s="237"/>
      <c r="FU1733" s="237"/>
      <c r="FV1733" s="237"/>
      <c r="FW1733" s="237"/>
      <c r="FX1733" s="237"/>
      <c r="FY1733" s="237"/>
      <c r="FZ1733" s="237"/>
      <c r="GA1733" s="237"/>
      <c r="GB1733" s="237"/>
      <c r="GC1733" s="237"/>
      <c r="GD1733" s="237"/>
      <c r="GE1733" s="237"/>
      <c r="GF1733" s="237"/>
      <c r="GG1733" s="237"/>
      <c r="GH1733" s="237"/>
      <c r="GI1733" s="237"/>
      <c r="GJ1733" s="237"/>
      <c r="GK1733" s="237"/>
      <c r="GL1733" s="237"/>
      <c r="GM1733" s="237"/>
      <c r="GN1733" s="237"/>
      <c r="GO1733" s="237"/>
      <c r="GP1733" s="237"/>
      <c r="GQ1733" s="237"/>
    </row>
    <row r="1734" spans="1:199" s="81" customFormat="1" ht="15" hidden="1">
      <c r="A1734" s="176" t="s">
        <v>3609</v>
      </c>
      <c r="B1734" s="241" t="s">
        <v>6896</v>
      </c>
      <c r="C1734" s="242">
        <v>0</v>
      </c>
      <c r="D1734" s="242">
        <v>0</v>
      </c>
      <c r="E1734" s="242">
        <v>0</v>
      </c>
      <c r="F1734" s="242">
        <v>0</v>
      </c>
      <c r="G1734" s="242">
        <v>0</v>
      </c>
      <c r="H1734" s="242">
        <v>0</v>
      </c>
      <c r="I1734" s="242">
        <v>0</v>
      </c>
      <c r="J1734" s="242">
        <v>0</v>
      </c>
      <c r="K1734" s="242">
        <v>0</v>
      </c>
      <c r="L1734" s="242">
        <v>0</v>
      </c>
      <c r="M1734" s="242">
        <v>0</v>
      </c>
      <c r="N1734" s="242">
        <v>0</v>
      </c>
      <c r="O1734" s="242">
        <v>0</v>
      </c>
      <c r="P1734" s="28"/>
      <c r="Q1734" s="242">
        <f>SUM(D1734:O1734)</f>
        <v>0</v>
      </c>
      <c r="R1734" s="242">
        <f>IF($R$19&lt;1,0,Q1734/$R$19)</f>
        <v>0</v>
      </c>
      <c r="S1734" s="243"/>
      <c r="T1734" s="351">
        <f>IF(Q1734=0,0,1)+IF(C1734=0,0,1)+IF(D1734=0,0,1)+IF(E1734=0,0,1)+IF(F1734=0,0,1)+IF(G1734=0,0,1)+IF(H1734=0,0,1)+IF(I1734=0,0,1)+IF(J1734=0,0,1)+IF(K1734=0,0,1)+IF(L1734=0,0,1)+IF(M1734=0,0,1)+IF(N1734=0,0,1)+IF(O1734=0,0,1)</f>
        <v>0</v>
      </c>
      <c r="U1734" s="237"/>
      <c r="V1734" s="237"/>
      <c r="W1734" s="237"/>
      <c r="X1734" s="237"/>
      <c r="Y1734" s="237"/>
      <c r="Z1734" s="237"/>
      <c r="AA1734" s="237"/>
      <c r="AB1734" s="237"/>
      <c r="AC1734" s="237"/>
      <c r="AD1734" s="237"/>
      <c r="AE1734" s="237"/>
      <c r="AF1734" s="237"/>
      <c r="AG1734" s="237"/>
      <c r="AH1734" s="237"/>
      <c r="AI1734" s="237"/>
      <c r="AJ1734" s="237"/>
      <c r="AK1734" s="237"/>
      <c r="AL1734" s="237"/>
      <c r="AM1734" s="237"/>
      <c r="AN1734" s="237"/>
      <c r="AO1734" s="237"/>
      <c r="AP1734" s="237"/>
      <c r="AQ1734" s="237"/>
      <c r="AR1734" s="237"/>
      <c r="AS1734" s="237"/>
      <c r="AT1734" s="237"/>
      <c r="AU1734" s="237"/>
      <c r="AV1734" s="237"/>
      <c r="AW1734" s="237"/>
      <c r="AX1734" s="237"/>
      <c r="AY1734" s="237"/>
      <c r="AZ1734" s="237"/>
      <c r="BA1734" s="237"/>
      <c r="BB1734" s="237"/>
      <c r="BC1734" s="237"/>
      <c r="BD1734" s="237"/>
      <c r="BE1734" s="237"/>
      <c r="BF1734" s="237"/>
      <c r="BG1734" s="237"/>
      <c r="BH1734" s="237"/>
      <c r="BI1734" s="237"/>
      <c r="BJ1734" s="237"/>
      <c r="BK1734" s="237"/>
      <c r="BL1734" s="237"/>
      <c r="BM1734" s="237"/>
      <c r="BN1734" s="237"/>
      <c r="BO1734" s="237"/>
      <c r="BP1734" s="237"/>
      <c r="BQ1734" s="237"/>
      <c r="BR1734" s="237"/>
      <c r="BS1734" s="237"/>
      <c r="BT1734" s="237"/>
      <c r="BU1734" s="237"/>
      <c r="BV1734" s="237"/>
      <c r="BW1734" s="237"/>
      <c r="BX1734" s="237"/>
      <c r="BY1734" s="237"/>
      <c r="BZ1734" s="237"/>
      <c r="CA1734" s="237"/>
      <c r="CB1734" s="237"/>
      <c r="CC1734" s="237"/>
      <c r="CD1734" s="237"/>
      <c r="CE1734" s="237"/>
      <c r="CF1734" s="237"/>
      <c r="CG1734" s="237"/>
      <c r="CH1734" s="237"/>
      <c r="CI1734" s="237"/>
      <c r="CJ1734" s="237"/>
      <c r="CK1734" s="237"/>
      <c r="CL1734" s="237"/>
      <c r="CM1734" s="237"/>
      <c r="CN1734" s="237"/>
      <c r="CO1734" s="237"/>
      <c r="CP1734" s="237"/>
      <c r="CQ1734" s="237"/>
      <c r="CR1734" s="237"/>
      <c r="CS1734" s="237"/>
      <c r="CT1734" s="237"/>
      <c r="CU1734" s="237"/>
      <c r="CV1734" s="237"/>
      <c r="CW1734" s="237"/>
      <c r="CX1734" s="237"/>
      <c r="CY1734" s="237"/>
      <c r="CZ1734" s="237"/>
      <c r="DA1734" s="237"/>
      <c r="DB1734" s="237"/>
      <c r="DC1734" s="237"/>
      <c r="DD1734" s="237"/>
      <c r="DE1734" s="237"/>
      <c r="DF1734" s="237"/>
      <c r="DG1734" s="237"/>
      <c r="DH1734" s="237"/>
      <c r="DI1734" s="237"/>
      <c r="DJ1734" s="237"/>
      <c r="DK1734" s="237"/>
      <c r="DL1734" s="237"/>
      <c r="DM1734" s="237"/>
      <c r="DN1734" s="237"/>
      <c r="DO1734" s="237"/>
      <c r="DP1734" s="237"/>
      <c r="DQ1734" s="237"/>
      <c r="DR1734" s="237"/>
      <c r="DS1734" s="237"/>
      <c r="DT1734" s="237"/>
      <c r="DU1734" s="237"/>
      <c r="DV1734" s="237"/>
      <c r="DW1734" s="237"/>
      <c r="DX1734" s="237"/>
      <c r="DY1734" s="237"/>
      <c r="DZ1734" s="237"/>
      <c r="EA1734" s="237"/>
      <c r="EB1734" s="237"/>
      <c r="EC1734" s="237"/>
      <c r="ED1734" s="237"/>
      <c r="EE1734" s="237"/>
      <c r="EF1734" s="237"/>
      <c r="EG1734" s="237"/>
      <c r="EH1734" s="237"/>
      <c r="EI1734" s="237"/>
      <c r="EJ1734" s="237"/>
      <c r="EK1734" s="237"/>
      <c r="EL1734" s="237"/>
      <c r="EM1734" s="237"/>
      <c r="EN1734" s="237"/>
      <c r="EO1734" s="237"/>
      <c r="EP1734" s="237"/>
      <c r="EQ1734" s="237"/>
      <c r="ER1734" s="237"/>
      <c r="ES1734" s="237"/>
      <c r="ET1734" s="237"/>
      <c r="EU1734" s="237"/>
      <c r="EV1734" s="237"/>
      <c r="EW1734" s="237"/>
      <c r="EX1734" s="237"/>
      <c r="EY1734" s="237"/>
      <c r="EZ1734" s="237"/>
      <c r="FA1734" s="237"/>
      <c r="FB1734" s="237"/>
      <c r="FC1734" s="237"/>
      <c r="FD1734" s="237"/>
      <c r="FE1734" s="237"/>
      <c r="FF1734" s="237"/>
      <c r="FG1734" s="237"/>
      <c r="FH1734" s="237"/>
      <c r="FI1734" s="237"/>
      <c r="FJ1734" s="237"/>
      <c r="FK1734" s="237"/>
      <c r="FL1734" s="237"/>
      <c r="FM1734" s="237"/>
      <c r="FN1734" s="237"/>
      <c r="FO1734" s="237"/>
      <c r="FP1734" s="237"/>
      <c r="FQ1734" s="237"/>
      <c r="FR1734" s="237"/>
      <c r="FS1734" s="237"/>
      <c r="FT1734" s="237"/>
      <c r="FU1734" s="237"/>
      <c r="FV1734" s="237"/>
      <c r="FW1734" s="237"/>
      <c r="FX1734" s="237"/>
      <c r="FY1734" s="237"/>
      <c r="FZ1734" s="237"/>
      <c r="GA1734" s="237"/>
      <c r="GB1734" s="237"/>
      <c r="GC1734" s="237"/>
      <c r="GD1734" s="237"/>
      <c r="GE1734" s="237"/>
      <c r="GF1734" s="237"/>
      <c r="GG1734" s="237"/>
      <c r="GH1734" s="237"/>
      <c r="GI1734" s="237"/>
      <c r="GJ1734" s="237"/>
      <c r="GK1734" s="237"/>
      <c r="GL1734" s="237"/>
      <c r="GM1734" s="237"/>
      <c r="GN1734" s="237"/>
      <c r="GO1734" s="237"/>
      <c r="GP1734" s="237"/>
      <c r="GQ1734" s="237"/>
    </row>
    <row r="1735" spans="1:199" s="81" customFormat="1" ht="15" hidden="1">
      <c r="A1735" s="176" t="s">
        <v>3610</v>
      </c>
      <c r="B1735" s="241" t="s">
        <v>6897</v>
      </c>
      <c r="C1735" s="242">
        <v>0</v>
      </c>
      <c r="D1735" s="242">
        <v>0</v>
      </c>
      <c r="E1735" s="242">
        <v>0</v>
      </c>
      <c r="F1735" s="242">
        <v>0</v>
      </c>
      <c r="G1735" s="242">
        <v>0</v>
      </c>
      <c r="H1735" s="242">
        <v>0</v>
      </c>
      <c r="I1735" s="242">
        <v>0</v>
      </c>
      <c r="J1735" s="242">
        <v>0</v>
      </c>
      <c r="K1735" s="242">
        <v>0</v>
      </c>
      <c r="L1735" s="242">
        <v>0</v>
      </c>
      <c r="M1735" s="242">
        <v>0</v>
      </c>
      <c r="N1735" s="242">
        <v>0</v>
      </c>
      <c r="O1735" s="242">
        <v>0</v>
      </c>
      <c r="P1735" s="28"/>
      <c r="Q1735" s="242">
        <f>SUM(D1735:O1735)</f>
        <v>0</v>
      </c>
      <c r="R1735" s="242">
        <f>IF($R$19&lt;1,0,Q1735/$R$19)</f>
        <v>0</v>
      </c>
      <c r="S1735" s="243"/>
      <c r="T1735" s="351">
        <f>IF(Q1735=0,0,1)+IF(C1735=0,0,1)+IF(D1735=0,0,1)+IF(E1735=0,0,1)+IF(F1735=0,0,1)+IF(G1735=0,0,1)+IF(H1735=0,0,1)+IF(I1735=0,0,1)+IF(J1735=0,0,1)+IF(K1735=0,0,1)+IF(L1735=0,0,1)+IF(M1735=0,0,1)+IF(N1735=0,0,1)+IF(O1735=0,0,1)</f>
        <v>0</v>
      </c>
      <c r="U1735" s="237"/>
      <c r="V1735" s="237"/>
      <c r="W1735" s="237"/>
      <c r="X1735" s="237"/>
      <c r="Y1735" s="237"/>
      <c r="Z1735" s="237"/>
      <c r="AA1735" s="237"/>
      <c r="AB1735" s="237"/>
      <c r="AC1735" s="237"/>
      <c r="AD1735" s="237"/>
      <c r="AE1735" s="237"/>
      <c r="AF1735" s="237"/>
      <c r="AG1735" s="237"/>
      <c r="AH1735" s="237"/>
      <c r="AI1735" s="237"/>
      <c r="AJ1735" s="237"/>
      <c r="AK1735" s="237"/>
      <c r="AL1735" s="237"/>
      <c r="AM1735" s="237"/>
      <c r="AN1735" s="237"/>
      <c r="AO1735" s="237"/>
      <c r="AP1735" s="237"/>
      <c r="AQ1735" s="237"/>
      <c r="AR1735" s="237"/>
      <c r="AS1735" s="237"/>
      <c r="AT1735" s="237"/>
      <c r="AU1735" s="237"/>
      <c r="AV1735" s="237"/>
      <c r="AW1735" s="237"/>
      <c r="AX1735" s="237"/>
      <c r="AY1735" s="237"/>
      <c r="AZ1735" s="237"/>
      <c r="BA1735" s="237"/>
      <c r="BB1735" s="237"/>
      <c r="BC1735" s="237"/>
      <c r="BD1735" s="237"/>
      <c r="BE1735" s="237"/>
      <c r="BF1735" s="237"/>
      <c r="BG1735" s="237"/>
      <c r="BH1735" s="237"/>
      <c r="BI1735" s="237"/>
      <c r="BJ1735" s="237"/>
      <c r="BK1735" s="237"/>
      <c r="BL1735" s="237"/>
      <c r="BM1735" s="237"/>
      <c r="BN1735" s="237"/>
      <c r="BO1735" s="237"/>
      <c r="BP1735" s="237"/>
      <c r="BQ1735" s="237"/>
      <c r="BR1735" s="237"/>
      <c r="BS1735" s="237"/>
      <c r="BT1735" s="237"/>
      <c r="BU1735" s="237"/>
      <c r="BV1735" s="237"/>
      <c r="BW1735" s="237"/>
      <c r="BX1735" s="237"/>
      <c r="BY1735" s="237"/>
      <c r="BZ1735" s="237"/>
      <c r="CA1735" s="237"/>
      <c r="CB1735" s="237"/>
      <c r="CC1735" s="237"/>
      <c r="CD1735" s="237"/>
      <c r="CE1735" s="237"/>
      <c r="CF1735" s="237"/>
      <c r="CG1735" s="237"/>
      <c r="CH1735" s="237"/>
      <c r="CI1735" s="237"/>
      <c r="CJ1735" s="237"/>
      <c r="CK1735" s="237"/>
      <c r="CL1735" s="237"/>
      <c r="CM1735" s="237"/>
      <c r="CN1735" s="237"/>
      <c r="CO1735" s="237"/>
      <c r="CP1735" s="237"/>
      <c r="CQ1735" s="237"/>
      <c r="CR1735" s="237"/>
      <c r="CS1735" s="237"/>
      <c r="CT1735" s="237"/>
      <c r="CU1735" s="237"/>
      <c r="CV1735" s="237"/>
      <c r="CW1735" s="237"/>
      <c r="CX1735" s="237"/>
      <c r="CY1735" s="237"/>
      <c r="CZ1735" s="237"/>
      <c r="DA1735" s="237"/>
      <c r="DB1735" s="237"/>
      <c r="DC1735" s="237"/>
      <c r="DD1735" s="237"/>
      <c r="DE1735" s="237"/>
      <c r="DF1735" s="237"/>
      <c r="DG1735" s="237"/>
      <c r="DH1735" s="237"/>
      <c r="DI1735" s="237"/>
      <c r="DJ1735" s="237"/>
      <c r="DK1735" s="237"/>
      <c r="DL1735" s="237"/>
      <c r="DM1735" s="237"/>
      <c r="DN1735" s="237"/>
      <c r="DO1735" s="237"/>
      <c r="DP1735" s="237"/>
      <c r="DQ1735" s="237"/>
      <c r="DR1735" s="237"/>
      <c r="DS1735" s="237"/>
      <c r="DT1735" s="237"/>
      <c r="DU1735" s="237"/>
      <c r="DV1735" s="237"/>
      <c r="DW1735" s="237"/>
      <c r="DX1735" s="237"/>
      <c r="DY1735" s="237"/>
      <c r="DZ1735" s="237"/>
      <c r="EA1735" s="237"/>
      <c r="EB1735" s="237"/>
      <c r="EC1735" s="237"/>
      <c r="ED1735" s="237"/>
      <c r="EE1735" s="237"/>
      <c r="EF1735" s="237"/>
      <c r="EG1735" s="237"/>
      <c r="EH1735" s="237"/>
      <c r="EI1735" s="237"/>
      <c r="EJ1735" s="237"/>
      <c r="EK1735" s="237"/>
      <c r="EL1735" s="237"/>
      <c r="EM1735" s="237"/>
      <c r="EN1735" s="237"/>
      <c r="EO1735" s="237"/>
      <c r="EP1735" s="237"/>
      <c r="EQ1735" s="237"/>
      <c r="ER1735" s="237"/>
      <c r="ES1735" s="237"/>
      <c r="ET1735" s="237"/>
      <c r="EU1735" s="237"/>
      <c r="EV1735" s="237"/>
      <c r="EW1735" s="237"/>
      <c r="EX1735" s="237"/>
      <c r="EY1735" s="237"/>
      <c r="EZ1735" s="237"/>
      <c r="FA1735" s="237"/>
      <c r="FB1735" s="237"/>
      <c r="FC1735" s="237"/>
      <c r="FD1735" s="237"/>
      <c r="FE1735" s="237"/>
      <c r="FF1735" s="237"/>
      <c r="FG1735" s="237"/>
      <c r="FH1735" s="237"/>
      <c r="FI1735" s="237"/>
      <c r="FJ1735" s="237"/>
      <c r="FK1735" s="237"/>
      <c r="FL1735" s="237"/>
      <c r="FM1735" s="237"/>
      <c r="FN1735" s="237"/>
      <c r="FO1735" s="237"/>
      <c r="FP1735" s="237"/>
      <c r="FQ1735" s="237"/>
      <c r="FR1735" s="237"/>
      <c r="FS1735" s="237"/>
      <c r="FT1735" s="237"/>
      <c r="FU1735" s="237"/>
      <c r="FV1735" s="237"/>
      <c r="FW1735" s="237"/>
      <c r="FX1735" s="237"/>
      <c r="FY1735" s="237"/>
      <c r="FZ1735" s="237"/>
      <c r="GA1735" s="237"/>
      <c r="GB1735" s="237"/>
      <c r="GC1735" s="237"/>
      <c r="GD1735" s="237"/>
      <c r="GE1735" s="237"/>
      <c r="GF1735" s="237"/>
      <c r="GG1735" s="237"/>
      <c r="GH1735" s="237"/>
      <c r="GI1735" s="237"/>
      <c r="GJ1735" s="237"/>
      <c r="GK1735" s="237"/>
      <c r="GL1735" s="237"/>
      <c r="GM1735" s="237"/>
      <c r="GN1735" s="237"/>
      <c r="GO1735" s="237"/>
      <c r="GP1735" s="237"/>
      <c r="GQ1735" s="237"/>
    </row>
    <row r="1736" spans="1:199" s="81" customFormat="1" ht="15" hidden="1">
      <c r="A1736" s="176" t="s">
        <v>3611</v>
      </c>
      <c r="B1736" s="241" t="s">
        <v>6898</v>
      </c>
      <c r="C1736" s="242">
        <v>0</v>
      </c>
      <c r="D1736" s="242">
        <v>0</v>
      </c>
      <c r="E1736" s="242">
        <v>0</v>
      </c>
      <c r="F1736" s="242">
        <v>0</v>
      </c>
      <c r="G1736" s="242">
        <v>0</v>
      </c>
      <c r="H1736" s="242">
        <v>0</v>
      </c>
      <c r="I1736" s="242">
        <v>0</v>
      </c>
      <c r="J1736" s="242">
        <v>0</v>
      </c>
      <c r="K1736" s="242">
        <v>0</v>
      </c>
      <c r="L1736" s="242">
        <v>0</v>
      </c>
      <c r="M1736" s="242">
        <v>0</v>
      </c>
      <c r="N1736" s="242">
        <v>0</v>
      </c>
      <c r="O1736" s="242">
        <v>0</v>
      </c>
      <c r="P1736" s="28"/>
      <c r="Q1736" s="242">
        <f>SUM(D1736:O1736)</f>
        <v>0</v>
      </c>
      <c r="R1736" s="242">
        <f>IF($R$19&lt;1,0,Q1736/$R$19)</f>
        <v>0</v>
      </c>
      <c r="S1736" s="243"/>
      <c r="T1736" s="351">
        <f>IF(Q1736=0,0,1)+IF(C1736=0,0,1)+IF(D1736=0,0,1)+IF(E1736=0,0,1)+IF(F1736=0,0,1)+IF(G1736=0,0,1)+IF(H1736=0,0,1)+IF(I1736=0,0,1)+IF(J1736=0,0,1)+IF(K1736=0,0,1)+IF(L1736=0,0,1)+IF(M1736=0,0,1)+IF(N1736=0,0,1)+IF(O1736=0,0,1)</f>
        <v>0</v>
      </c>
      <c r="U1736" s="237"/>
      <c r="V1736" s="237"/>
      <c r="W1736" s="237"/>
      <c r="X1736" s="237"/>
      <c r="Y1736" s="237"/>
      <c r="Z1736" s="237"/>
      <c r="AA1736" s="237"/>
      <c r="AB1736" s="237"/>
      <c r="AC1736" s="237"/>
      <c r="AD1736" s="237"/>
      <c r="AE1736" s="237"/>
      <c r="AF1736" s="237"/>
      <c r="AG1736" s="237"/>
      <c r="AH1736" s="237"/>
      <c r="AI1736" s="237"/>
      <c r="AJ1736" s="237"/>
      <c r="AK1736" s="237"/>
      <c r="AL1736" s="237"/>
      <c r="AM1736" s="237"/>
      <c r="AN1736" s="237"/>
      <c r="AO1736" s="237"/>
      <c r="AP1736" s="237"/>
      <c r="AQ1736" s="237"/>
      <c r="AR1736" s="237"/>
      <c r="AS1736" s="237"/>
      <c r="AT1736" s="237"/>
      <c r="AU1736" s="237"/>
      <c r="AV1736" s="237"/>
      <c r="AW1736" s="237"/>
      <c r="AX1736" s="237"/>
      <c r="AY1736" s="237"/>
      <c r="AZ1736" s="237"/>
      <c r="BA1736" s="237"/>
      <c r="BB1736" s="237"/>
      <c r="BC1736" s="237"/>
      <c r="BD1736" s="237"/>
      <c r="BE1736" s="237"/>
      <c r="BF1736" s="237"/>
      <c r="BG1736" s="237"/>
      <c r="BH1736" s="237"/>
      <c r="BI1736" s="237"/>
      <c r="BJ1736" s="237"/>
      <c r="BK1736" s="237"/>
      <c r="BL1736" s="237"/>
      <c r="BM1736" s="237"/>
      <c r="BN1736" s="237"/>
      <c r="BO1736" s="237"/>
      <c r="BP1736" s="237"/>
      <c r="BQ1736" s="237"/>
      <c r="BR1736" s="237"/>
      <c r="BS1736" s="237"/>
      <c r="BT1736" s="237"/>
      <c r="BU1736" s="237"/>
      <c r="BV1736" s="237"/>
      <c r="BW1736" s="237"/>
      <c r="BX1736" s="237"/>
      <c r="BY1736" s="237"/>
      <c r="BZ1736" s="237"/>
      <c r="CA1736" s="237"/>
      <c r="CB1736" s="237"/>
      <c r="CC1736" s="237"/>
      <c r="CD1736" s="237"/>
      <c r="CE1736" s="237"/>
      <c r="CF1736" s="237"/>
      <c r="CG1736" s="237"/>
      <c r="CH1736" s="237"/>
      <c r="CI1736" s="237"/>
      <c r="CJ1736" s="237"/>
      <c r="CK1736" s="237"/>
      <c r="CL1736" s="237"/>
      <c r="CM1736" s="237"/>
      <c r="CN1736" s="237"/>
      <c r="CO1736" s="237"/>
      <c r="CP1736" s="237"/>
      <c r="CQ1736" s="237"/>
      <c r="CR1736" s="237"/>
      <c r="CS1736" s="237"/>
      <c r="CT1736" s="237"/>
      <c r="CU1736" s="237"/>
      <c r="CV1736" s="237"/>
      <c r="CW1736" s="237"/>
      <c r="CX1736" s="237"/>
      <c r="CY1736" s="237"/>
      <c r="CZ1736" s="237"/>
      <c r="DA1736" s="237"/>
      <c r="DB1736" s="237"/>
      <c r="DC1736" s="237"/>
      <c r="DD1736" s="237"/>
      <c r="DE1736" s="237"/>
      <c r="DF1736" s="237"/>
      <c r="DG1736" s="237"/>
      <c r="DH1736" s="237"/>
      <c r="DI1736" s="237"/>
      <c r="DJ1736" s="237"/>
      <c r="DK1736" s="237"/>
      <c r="DL1736" s="237"/>
      <c r="DM1736" s="237"/>
      <c r="DN1736" s="237"/>
      <c r="DO1736" s="237"/>
      <c r="DP1736" s="237"/>
      <c r="DQ1736" s="237"/>
      <c r="DR1736" s="237"/>
      <c r="DS1736" s="237"/>
      <c r="DT1736" s="237"/>
      <c r="DU1736" s="237"/>
      <c r="DV1736" s="237"/>
      <c r="DW1736" s="237"/>
      <c r="DX1736" s="237"/>
      <c r="DY1736" s="237"/>
      <c r="DZ1736" s="237"/>
      <c r="EA1736" s="237"/>
      <c r="EB1736" s="237"/>
      <c r="EC1736" s="237"/>
      <c r="ED1736" s="237"/>
      <c r="EE1736" s="237"/>
      <c r="EF1736" s="237"/>
      <c r="EG1736" s="237"/>
      <c r="EH1736" s="237"/>
      <c r="EI1736" s="237"/>
      <c r="EJ1736" s="237"/>
      <c r="EK1736" s="237"/>
      <c r="EL1736" s="237"/>
      <c r="EM1736" s="237"/>
      <c r="EN1736" s="237"/>
      <c r="EO1736" s="237"/>
      <c r="EP1736" s="237"/>
      <c r="EQ1736" s="237"/>
      <c r="ER1736" s="237"/>
      <c r="ES1736" s="237"/>
      <c r="ET1736" s="237"/>
      <c r="EU1736" s="237"/>
      <c r="EV1736" s="237"/>
      <c r="EW1736" s="237"/>
      <c r="EX1736" s="237"/>
      <c r="EY1736" s="237"/>
      <c r="EZ1736" s="237"/>
      <c r="FA1736" s="237"/>
      <c r="FB1736" s="237"/>
      <c r="FC1736" s="237"/>
      <c r="FD1736" s="237"/>
      <c r="FE1736" s="237"/>
      <c r="FF1736" s="237"/>
      <c r="FG1736" s="237"/>
      <c r="FH1736" s="237"/>
      <c r="FI1736" s="237"/>
      <c r="FJ1736" s="237"/>
      <c r="FK1736" s="237"/>
      <c r="FL1736" s="237"/>
      <c r="FM1736" s="237"/>
      <c r="FN1736" s="237"/>
      <c r="FO1736" s="237"/>
      <c r="FP1736" s="237"/>
      <c r="FQ1736" s="237"/>
      <c r="FR1736" s="237"/>
      <c r="FS1736" s="237"/>
      <c r="FT1736" s="237"/>
      <c r="FU1736" s="237"/>
      <c r="FV1736" s="237"/>
      <c r="FW1736" s="237"/>
      <c r="FX1736" s="237"/>
      <c r="FY1736" s="237"/>
      <c r="FZ1736" s="237"/>
      <c r="GA1736" s="237"/>
      <c r="GB1736" s="237"/>
      <c r="GC1736" s="237"/>
      <c r="GD1736" s="237"/>
      <c r="GE1736" s="237"/>
      <c r="GF1736" s="237"/>
      <c r="GG1736" s="237"/>
      <c r="GH1736" s="237"/>
      <c r="GI1736" s="237"/>
      <c r="GJ1736" s="237"/>
      <c r="GK1736" s="237"/>
      <c r="GL1736" s="237"/>
      <c r="GM1736" s="237"/>
      <c r="GN1736" s="237"/>
      <c r="GO1736" s="237"/>
      <c r="GP1736" s="237"/>
      <c r="GQ1736" s="237"/>
    </row>
    <row r="1737" spans="1:199" s="81" customFormat="1" ht="15" hidden="1">
      <c r="A1737" s="176" t="s">
        <v>3612</v>
      </c>
      <c r="B1737" s="241" t="s">
        <v>6899</v>
      </c>
      <c r="C1737" s="242">
        <v>0</v>
      </c>
      <c r="D1737" s="242">
        <v>0</v>
      </c>
      <c r="E1737" s="242">
        <v>0</v>
      </c>
      <c r="F1737" s="242">
        <v>0</v>
      </c>
      <c r="G1737" s="242">
        <v>0</v>
      </c>
      <c r="H1737" s="242">
        <v>0</v>
      </c>
      <c r="I1737" s="242">
        <v>0</v>
      </c>
      <c r="J1737" s="242">
        <v>0</v>
      </c>
      <c r="K1737" s="242">
        <v>0</v>
      </c>
      <c r="L1737" s="242">
        <v>0</v>
      </c>
      <c r="M1737" s="242">
        <v>0</v>
      </c>
      <c r="N1737" s="242">
        <v>0</v>
      </c>
      <c r="O1737" s="242">
        <v>0</v>
      </c>
      <c r="P1737" s="28"/>
      <c r="Q1737" s="242">
        <f>SUM(D1737:O1737)</f>
        <v>0</v>
      </c>
      <c r="R1737" s="242">
        <f>IF($R$19&lt;1,0,Q1737/$R$19)</f>
        <v>0</v>
      </c>
      <c r="S1737" s="243"/>
      <c r="T1737" s="351">
        <f>IF(Q1737=0,0,1)+IF(C1737=0,0,1)+IF(D1737=0,0,1)+IF(E1737=0,0,1)+IF(F1737=0,0,1)+IF(G1737=0,0,1)+IF(H1737=0,0,1)+IF(I1737=0,0,1)+IF(J1737=0,0,1)+IF(K1737=0,0,1)+IF(L1737=0,0,1)+IF(M1737=0,0,1)+IF(N1737=0,0,1)+IF(O1737=0,0,1)</f>
        <v>0</v>
      </c>
      <c r="U1737" s="237"/>
      <c r="V1737" s="237"/>
      <c r="W1737" s="237"/>
      <c r="X1737" s="237"/>
      <c r="Y1737" s="237"/>
      <c r="Z1737" s="237"/>
      <c r="AA1737" s="237"/>
      <c r="AB1737" s="237"/>
      <c r="AC1737" s="237"/>
      <c r="AD1737" s="237"/>
      <c r="AE1737" s="237"/>
      <c r="AF1737" s="237"/>
      <c r="AG1737" s="237"/>
      <c r="AH1737" s="237"/>
      <c r="AI1737" s="237"/>
      <c r="AJ1737" s="237"/>
      <c r="AK1737" s="237"/>
      <c r="AL1737" s="237"/>
      <c r="AM1737" s="237"/>
      <c r="AN1737" s="237"/>
      <c r="AO1737" s="237"/>
      <c r="AP1737" s="237"/>
      <c r="AQ1737" s="237"/>
      <c r="AR1737" s="237"/>
      <c r="AS1737" s="237"/>
      <c r="AT1737" s="237"/>
      <c r="AU1737" s="237"/>
      <c r="AV1737" s="237"/>
      <c r="AW1737" s="237"/>
      <c r="AX1737" s="237"/>
      <c r="AY1737" s="237"/>
      <c r="AZ1737" s="237"/>
      <c r="BA1737" s="237"/>
      <c r="BB1737" s="237"/>
      <c r="BC1737" s="237"/>
      <c r="BD1737" s="237"/>
      <c r="BE1737" s="237"/>
      <c r="BF1737" s="237"/>
      <c r="BG1737" s="237"/>
      <c r="BH1737" s="237"/>
      <c r="BI1737" s="237"/>
      <c r="BJ1737" s="237"/>
      <c r="BK1737" s="237"/>
      <c r="BL1737" s="237"/>
      <c r="BM1737" s="237"/>
      <c r="BN1737" s="237"/>
      <c r="BO1737" s="237"/>
      <c r="BP1737" s="237"/>
      <c r="BQ1737" s="237"/>
      <c r="BR1737" s="237"/>
      <c r="BS1737" s="237"/>
      <c r="BT1737" s="237"/>
      <c r="BU1737" s="237"/>
      <c r="BV1737" s="237"/>
      <c r="BW1737" s="237"/>
      <c r="BX1737" s="237"/>
      <c r="BY1737" s="237"/>
      <c r="BZ1737" s="237"/>
      <c r="CA1737" s="237"/>
      <c r="CB1737" s="237"/>
      <c r="CC1737" s="237"/>
      <c r="CD1737" s="237"/>
      <c r="CE1737" s="237"/>
      <c r="CF1737" s="237"/>
      <c r="CG1737" s="237"/>
      <c r="CH1737" s="237"/>
      <c r="CI1737" s="237"/>
      <c r="CJ1737" s="237"/>
      <c r="CK1737" s="237"/>
      <c r="CL1737" s="237"/>
      <c r="CM1737" s="237"/>
      <c r="CN1737" s="237"/>
      <c r="CO1737" s="237"/>
      <c r="CP1737" s="237"/>
      <c r="CQ1737" s="237"/>
      <c r="CR1737" s="237"/>
      <c r="CS1737" s="237"/>
      <c r="CT1737" s="237"/>
      <c r="CU1737" s="237"/>
      <c r="CV1737" s="237"/>
      <c r="CW1737" s="237"/>
      <c r="CX1737" s="237"/>
      <c r="CY1737" s="237"/>
      <c r="CZ1737" s="237"/>
      <c r="DA1737" s="237"/>
      <c r="DB1737" s="237"/>
      <c r="DC1737" s="237"/>
      <c r="DD1737" s="237"/>
      <c r="DE1737" s="237"/>
      <c r="DF1737" s="237"/>
      <c r="DG1737" s="237"/>
      <c r="DH1737" s="237"/>
      <c r="DI1737" s="237"/>
      <c r="DJ1737" s="237"/>
      <c r="DK1737" s="237"/>
      <c r="DL1737" s="237"/>
      <c r="DM1737" s="237"/>
      <c r="DN1737" s="237"/>
      <c r="DO1737" s="237"/>
      <c r="DP1737" s="237"/>
      <c r="DQ1737" s="237"/>
      <c r="DR1737" s="237"/>
      <c r="DS1737" s="237"/>
      <c r="DT1737" s="237"/>
      <c r="DU1737" s="237"/>
      <c r="DV1737" s="237"/>
      <c r="DW1737" s="237"/>
      <c r="DX1737" s="237"/>
      <c r="DY1737" s="237"/>
      <c r="DZ1737" s="237"/>
      <c r="EA1737" s="237"/>
      <c r="EB1737" s="237"/>
      <c r="EC1737" s="237"/>
      <c r="ED1737" s="237"/>
      <c r="EE1737" s="237"/>
      <c r="EF1737" s="237"/>
      <c r="EG1737" s="237"/>
      <c r="EH1737" s="237"/>
      <c r="EI1737" s="237"/>
      <c r="EJ1737" s="237"/>
      <c r="EK1737" s="237"/>
      <c r="EL1737" s="237"/>
      <c r="EM1737" s="237"/>
      <c r="EN1737" s="237"/>
      <c r="EO1737" s="237"/>
      <c r="EP1737" s="237"/>
      <c r="EQ1737" s="237"/>
      <c r="ER1737" s="237"/>
      <c r="ES1737" s="237"/>
      <c r="ET1737" s="237"/>
      <c r="EU1737" s="237"/>
      <c r="EV1737" s="237"/>
      <c r="EW1737" s="237"/>
      <c r="EX1737" s="237"/>
      <c r="EY1737" s="237"/>
      <c r="EZ1737" s="237"/>
      <c r="FA1737" s="237"/>
      <c r="FB1737" s="237"/>
      <c r="FC1737" s="237"/>
      <c r="FD1737" s="237"/>
      <c r="FE1737" s="237"/>
      <c r="FF1737" s="237"/>
      <c r="FG1737" s="237"/>
      <c r="FH1737" s="237"/>
      <c r="FI1737" s="237"/>
      <c r="FJ1737" s="237"/>
      <c r="FK1737" s="237"/>
      <c r="FL1737" s="237"/>
      <c r="FM1737" s="237"/>
      <c r="FN1737" s="237"/>
      <c r="FO1737" s="237"/>
      <c r="FP1737" s="237"/>
      <c r="FQ1737" s="237"/>
      <c r="FR1737" s="237"/>
      <c r="FS1737" s="237"/>
      <c r="FT1737" s="237"/>
      <c r="FU1737" s="237"/>
      <c r="FV1737" s="237"/>
      <c r="FW1737" s="237"/>
      <c r="FX1737" s="237"/>
      <c r="FY1737" s="237"/>
      <c r="FZ1737" s="237"/>
      <c r="GA1737" s="237"/>
      <c r="GB1737" s="237"/>
      <c r="GC1737" s="237"/>
      <c r="GD1737" s="237"/>
      <c r="GE1737" s="237"/>
      <c r="GF1737" s="237"/>
      <c r="GG1737" s="237"/>
      <c r="GH1737" s="237"/>
      <c r="GI1737" s="237"/>
      <c r="GJ1737" s="237"/>
      <c r="GK1737" s="237"/>
      <c r="GL1737" s="237"/>
      <c r="GM1737" s="237"/>
      <c r="GN1737" s="237"/>
      <c r="GO1737" s="237"/>
      <c r="GP1737" s="237"/>
      <c r="GQ1737" s="237"/>
    </row>
    <row r="1738" spans="1:199" s="81" customFormat="1" ht="15" hidden="1">
      <c r="A1738" s="176" t="s">
        <v>3613</v>
      </c>
      <c r="B1738" s="241" t="s">
        <v>6900</v>
      </c>
      <c r="C1738" s="242">
        <v>0</v>
      </c>
      <c r="D1738" s="242">
        <v>0</v>
      </c>
      <c r="E1738" s="242">
        <v>0</v>
      </c>
      <c r="F1738" s="242">
        <v>0</v>
      </c>
      <c r="G1738" s="242">
        <v>0</v>
      </c>
      <c r="H1738" s="242">
        <v>0</v>
      </c>
      <c r="I1738" s="242">
        <v>0</v>
      </c>
      <c r="J1738" s="242">
        <v>0</v>
      </c>
      <c r="K1738" s="242">
        <v>0</v>
      </c>
      <c r="L1738" s="242">
        <v>0</v>
      </c>
      <c r="M1738" s="242">
        <v>0</v>
      </c>
      <c r="N1738" s="242">
        <v>0</v>
      </c>
      <c r="O1738" s="242">
        <v>0</v>
      </c>
      <c r="P1738" s="28"/>
      <c r="Q1738" s="242">
        <f>SUM(D1738:O1738)</f>
        <v>0</v>
      </c>
      <c r="R1738" s="242">
        <f>IF($R$19&lt;1,0,Q1738/$R$19)</f>
        <v>0</v>
      </c>
      <c r="S1738" s="243"/>
      <c r="T1738" s="351">
        <f>IF(Q1738=0,0,1)+IF(C1738=0,0,1)+IF(D1738=0,0,1)+IF(E1738=0,0,1)+IF(F1738=0,0,1)+IF(G1738=0,0,1)+IF(H1738=0,0,1)+IF(I1738=0,0,1)+IF(J1738=0,0,1)+IF(K1738=0,0,1)+IF(L1738=0,0,1)+IF(M1738=0,0,1)+IF(N1738=0,0,1)+IF(O1738=0,0,1)</f>
        <v>0</v>
      </c>
      <c r="U1738" s="237"/>
      <c r="V1738" s="237"/>
      <c r="W1738" s="237"/>
      <c r="X1738" s="237"/>
      <c r="Y1738" s="237"/>
      <c r="Z1738" s="237"/>
      <c r="AA1738" s="237"/>
      <c r="AB1738" s="237"/>
      <c r="AC1738" s="237"/>
      <c r="AD1738" s="237"/>
      <c r="AE1738" s="237"/>
      <c r="AF1738" s="237"/>
      <c r="AG1738" s="237"/>
      <c r="AH1738" s="237"/>
      <c r="AI1738" s="237"/>
      <c r="AJ1738" s="237"/>
      <c r="AK1738" s="237"/>
      <c r="AL1738" s="237"/>
      <c r="AM1738" s="237"/>
      <c r="AN1738" s="237"/>
      <c r="AO1738" s="237"/>
      <c r="AP1738" s="237"/>
      <c r="AQ1738" s="237"/>
      <c r="AR1738" s="237"/>
      <c r="AS1738" s="237"/>
      <c r="AT1738" s="237"/>
      <c r="AU1738" s="237"/>
      <c r="AV1738" s="237"/>
      <c r="AW1738" s="237"/>
      <c r="AX1738" s="237"/>
      <c r="AY1738" s="237"/>
      <c r="AZ1738" s="237"/>
      <c r="BA1738" s="237"/>
      <c r="BB1738" s="237"/>
      <c r="BC1738" s="237"/>
      <c r="BD1738" s="237"/>
      <c r="BE1738" s="237"/>
      <c r="BF1738" s="237"/>
      <c r="BG1738" s="237"/>
      <c r="BH1738" s="237"/>
      <c r="BI1738" s="237"/>
      <c r="BJ1738" s="237"/>
      <c r="BK1738" s="237"/>
      <c r="BL1738" s="237"/>
      <c r="BM1738" s="237"/>
      <c r="BN1738" s="237"/>
      <c r="BO1738" s="237"/>
      <c r="BP1738" s="237"/>
      <c r="BQ1738" s="237"/>
      <c r="BR1738" s="237"/>
      <c r="BS1738" s="237"/>
      <c r="BT1738" s="237"/>
      <c r="BU1738" s="237"/>
      <c r="BV1738" s="237"/>
      <c r="BW1738" s="237"/>
      <c r="BX1738" s="237"/>
      <c r="BY1738" s="237"/>
      <c r="BZ1738" s="237"/>
      <c r="CA1738" s="237"/>
      <c r="CB1738" s="237"/>
      <c r="CC1738" s="237"/>
      <c r="CD1738" s="237"/>
      <c r="CE1738" s="237"/>
      <c r="CF1738" s="237"/>
      <c r="CG1738" s="237"/>
      <c r="CH1738" s="237"/>
      <c r="CI1738" s="237"/>
      <c r="CJ1738" s="237"/>
      <c r="CK1738" s="237"/>
      <c r="CL1738" s="237"/>
      <c r="CM1738" s="237"/>
      <c r="CN1738" s="237"/>
      <c r="CO1738" s="237"/>
      <c r="CP1738" s="237"/>
      <c r="CQ1738" s="237"/>
      <c r="CR1738" s="237"/>
      <c r="CS1738" s="237"/>
      <c r="CT1738" s="237"/>
      <c r="CU1738" s="237"/>
      <c r="CV1738" s="237"/>
      <c r="CW1738" s="237"/>
      <c r="CX1738" s="237"/>
      <c r="CY1738" s="237"/>
      <c r="CZ1738" s="237"/>
      <c r="DA1738" s="237"/>
      <c r="DB1738" s="237"/>
      <c r="DC1738" s="237"/>
      <c r="DD1738" s="237"/>
      <c r="DE1738" s="237"/>
      <c r="DF1738" s="237"/>
      <c r="DG1738" s="237"/>
      <c r="DH1738" s="237"/>
      <c r="DI1738" s="237"/>
      <c r="DJ1738" s="237"/>
      <c r="DK1738" s="237"/>
      <c r="DL1738" s="237"/>
      <c r="DM1738" s="237"/>
      <c r="DN1738" s="237"/>
      <c r="DO1738" s="237"/>
      <c r="DP1738" s="237"/>
      <c r="DQ1738" s="237"/>
      <c r="DR1738" s="237"/>
      <c r="DS1738" s="237"/>
      <c r="DT1738" s="237"/>
      <c r="DU1738" s="237"/>
      <c r="DV1738" s="237"/>
      <c r="DW1738" s="237"/>
      <c r="DX1738" s="237"/>
      <c r="DY1738" s="237"/>
      <c r="DZ1738" s="237"/>
      <c r="EA1738" s="237"/>
      <c r="EB1738" s="237"/>
      <c r="EC1738" s="237"/>
      <c r="ED1738" s="237"/>
      <c r="EE1738" s="237"/>
      <c r="EF1738" s="237"/>
      <c r="EG1738" s="237"/>
      <c r="EH1738" s="237"/>
      <c r="EI1738" s="237"/>
      <c r="EJ1738" s="237"/>
      <c r="EK1738" s="237"/>
      <c r="EL1738" s="237"/>
      <c r="EM1738" s="237"/>
      <c r="EN1738" s="237"/>
      <c r="EO1738" s="237"/>
      <c r="EP1738" s="237"/>
      <c r="EQ1738" s="237"/>
      <c r="ER1738" s="237"/>
      <c r="ES1738" s="237"/>
      <c r="ET1738" s="237"/>
      <c r="EU1738" s="237"/>
      <c r="EV1738" s="237"/>
      <c r="EW1738" s="237"/>
      <c r="EX1738" s="237"/>
      <c r="EY1738" s="237"/>
      <c r="EZ1738" s="237"/>
      <c r="FA1738" s="237"/>
      <c r="FB1738" s="237"/>
      <c r="FC1738" s="237"/>
      <c r="FD1738" s="237"/>
      <c r="FE1738" s="237"/>
      <c r="FF1738" s="237"/>
      <c r="FG1738" s="237"/>
      <c r="FH1738" s="237"/>
      <c r="FI1738" s="237"/>
      <c r="FJ1738" s="237"/>
      <c r="FK1738" s="237"/>
      <c r="FL1738" s="237"/>
      <c r="FM1738" s="237"/>
      <c r="FN1738" s="237"/>
      <c r="FO1738" s="237"/>
      <c r="FP1738" s="237"/>
      <c r="FQ1738" s="237"/>
      <c r="FR1738" s="237"/>
      <c r="FS1738" s="237"/>
      <c r="FT1738" s="237"/>
      <c r="FU1738" s="237"/>
      <c r="FV1738" s="237"/>
      <c r="FW1738" s="237"/>
      <c r="FX1738" s="237"/>
      <c r="FY1738" s="237"/>
      <c r="FZ1738" s="237"/>
      <c r="GA1738" s="237"/>
      <c r="GB1738" s="237"/>
      <c r="GC1738" s="237"/>
      <c r="GD1738" s="237"/>
      <c r="GE1738" s="237"/>
      <c r="GF1738" s="237"/>
      <c r="GG1738" s="237"/>
      <c r="GH1738" s="237"/>
      <c r="GI1738" s="237"/>
      <c r="GJ1738" s="237"/>
      <c r="GK1738" s="237"/>
      <c r="GL1738" s="237"/>
      <c r="GM1738" s="237"/>
      <c r="GN1738" s="237"/>
      <c r="GO1738" s="237"/>
      <c r="GP1738" s="237"/>
      <c r="GQ1738" s="237"/>
    </row>
    <row r="1739" spans="1:199" s="81" customFormat="1" ht="15" hidden="1">
      <c r="A1739" s="176" t="s">
        <v>3614</v>
      </c>
      <c r="B1739" s="241" t="s">
        <v>6901</v>
      </c>
      <c r="C1739" s="242">
        <v>0</v>
      </c>
      <c r="D1739" s="242">
        <v>0</v>
      </c>
      <c r="E1739" s="242">
        <v>0</v>
      </c>
      <c r="F1739" s="242">
        <v>0</v>
      </c>
      <c r="G1739" s="242">
        <v>0</v>
      </c>
      <c r="H1739" s="242">
        <v>0</v>
      </c>
      <c r="I1739" s="242">
        <v>0</v>
      </c>
      <c r="J1739" s="242">
        <v>0</v>
      </c>
      <c r="K1739" s="242">
        <v>0</v>
      </c>
      <c r="L1739" s="242">
        <v>0</v>
      </c>
      <c r="M1739" s="242">
        <v>0</v>
      </c>
      <c r="N1739" s="242">
        <v>0</v>
      </c>
      <c r="O1739" s="242">
        <v>0</v>
      </c>
      <c r="P1739" s="28"/>
      <c r="Q1739" s="242">
        <f>SUM(D1739:O1739)</f>
        <v>0</v>
      </c>
      <c r="R1739" s="242">
        <f>IF($R$19&lt;1,0,Q1739/$R$19)</f>
        <v>0</v>
      </c>
      <c r="S1739" s="243"/>
      <c r="T1739" s="351">
        <f>IF(Q1739=0,0,1)+IF(C1739=0,0,1)+IF(D1739=0,0,1)+IF(E1739=0,0,1)+IF(F1739=0,0,1)+IF(G1739=0,0,1)+IF(H1739=0,0,1)+IF(I1739=0,0,1)+IF(J1739=0,0,1)+IF(K1739=0,0,1)+IF(L1739=0,0,1)+IF(M1739=0,0,1)+IF(N1739=0,0,1)+IF(O1739=0,0,1)</f>
        <v>0</v>
      </c>
      <c r="U1739" s="237"/>
      <c r="V1739" s="237"/>
      <c r="W1739" s="237"/>
      <c r="X1739" s="237"/>
      <c r="Y1739" s="237"/>
      <c r="Z1739" s="237"/>
      <c r="AA1739" s="237"/>
      <c r="AB1739" s="237"/>
      <c r="AC1739" s="237"/>
      <c r="AD1739" s="237"/>
      <c r="AE1739" s="237"/>
      <c r="AF1739" s="237"/>
      <c r="AG1739" s="237"/>
      <c r="AH1739" s="237"/>
      <c r="AI1739" s="237"/>
      <c r="AJ1739" s="237"/>
      <c r="AK1739" s="237"/>
      <c r="AL1739" s="237"/>
      <c r="AM1739" s="237"/>
      <c r="AN1739" s="237"/>
      <c r="AO1739" s="237"/>
      <c r="AP1739" s="237"/>
      <c r="AQ1739" s="237"/>
      <c r="AR1739" s="237"/>
      <c r="AS1739" s="237"/>
      <c r="AT1739" s="237"/>
      <c r="AU1739" s="237"/>
      <c r="AV1739" s="237"/>
      <c r="AW1739" s="237"/>
      <c r="AX1739" s="237"/>
      <c r="AY1739" s="237"/>
      <c r="AZ1739" s="237"/>
      <c r="BA1739" s="237"/>
      <c r="BB1739" s="237"/>
      <c r="BC1739" s="237"/>
      <c r="BD1739" s="237"/>
      <c r="BE1739" s="237"/>
      <c r="BF1739" s="237"/>
      <c r="BG1739" s="237"/>
      <c r="BH1739" s="237"/>
      <c r="BI1739" s="237"/>
      <c r="BJ1739" s="237"/>
      <c r="BK1739" s="237"/>
      <c r="BL1739" s="237"/>
      <c r="BM1739" s="237"/>
      <c r="BN1739" s="237"/>
      <c r="BO1739" s="237"/>
      <c r="BP1739" s="237"/>
      <c r="BQ1739" s="237"/>
      <c r="BR1739" s="237"/>
      <c r="BS1739" s="237"/>
      <c r="BT1739" s="237"/>
      <c r="BU1739" s="237"/>
      <c r="BV1739" s="237"/>
      <c r="BW1739" s="237"/>
      <c r="BX1739" s="237"/>
      <c r="BY1739" s="237"/>
      <c r="BZ1739" s="237"/>
      <c r="CA1739" s="237"/>
      <c r="CB1739" s="237"/>
      <c r="CC1739" s="237"/>
      <c r="CD1739" s="237"/>
      <c r="CE1739" s="237"/>
      <c r="CF1739" s="237"/>
      <c r="CG1739" s="237"/>
      <c r="CH1739" s="237"/>
      <c r="CI1739" s="237"/>
      <c r="CJ1739" s="237"/>
      <c r="CK1739" s="237"/>
      <c r="CL1739" s="237"/>
      <c r="CM1739" s="237"/>
      <c r="CN1739" s="237"/>
      <c r="CO1739" s="237"/>
      <c r="CP1739" s="237"/>
      <c r="CQ1739" s="237"/>
      <c r="CR1739" s="237"/>
      <c r="CS1739" s="237"/>
      <c r="CT1739" s="237"/>
      <c r="CU1739" s="237"/>
      <c r="CV1739" s="237"/>
      <c r="CW1739" s="237"/>
      <c r="CX1739" s="237"/>
      <c r="CY1739" s="237"/>
      <c r="CZ1739" s="237"/>
      <c r="DA1739" s="237"/>
      <c r="DB1739" s="237"/>
      <c r="DC1739" s="237"/>
      <c r="DD1739" s="237"/>
      <c r="DE1739" s="237"/>
      <c r="DF1739" s="237"/>
      <c r="DG1739" s="237"/>
      <c r="DH1739" s="237"/>
      <c r="DI1739" s="237"/>
      <c r="DJ1739" s="237"/>
      <c r="DK1739" s="237"/>
      <c r="DL1739" s="237"/>
      <c r="DM1739" s="237"/>
      <c r="DN1739" s="237"/>
      <c r="DO1739" s="237"/>
      <c r="DP1739" s="237"/>
      <c r="DQ1739" s="237"/>
      <c r="DR1739" s="237"/>
      <c r="DS1739" s="237"/>
      <c r="DT1739" s="237"/>
      <c r="DU1739" s="237"/>
      <c r="DV1739" s="237"/>
      <c r="DW1739" s="237"/>
      <c r="DX1739" s="237"/>
      <c r="DY1739" s="237"/>
      <c r="DZ1739" s="237"/>
      <c r="EA1739" s="237"/>
      <c r="EB1739" s="237"/>
      <c r="EC1739" s="237"/>
      <c r="ED1739" s="237"/>
      <c r="EE1739" s="237"/>
      <c r="EF1739" s="237"/>
      <c r="EG1739" s="237"/>
      <c r="EH1739" s="237"/>
      <c r="EI1739" s="237"/>
      <c r="EJ1739" s="237"/>
      <c r="EK1739" s="237"/>
      <c r="EL1739" s="237"/>
      <c r="EM1739" s="237"/>
      <c r="EN1739" s="237"/>
      <c r="EO1739" s="237"/>
      <c r="EP1739" s="237"/>
      <c r="EQ1739" s="237"/>
      <c r="ER1739" s="237"/>
      <c r="ES1739" s="237"/>
      <c r="ET1739" s="237"/>
      <c r="EU1739" s="237"/>
      <c r="EV1739" s="237"/>
      <c r="EW1739" s="237"/>
      <c r="EX1739" s="237"/>
      <c r="EY1739" s="237"/>
      <c r="EZ1739" s="237"/>
      <c r="FA1739" s="237"/>
      <c r="FB1739" s="237"/>
      <c r="FC1739" s="237"/>
      <c r="FD1739" s="237"/>
      <c r="FE1739" s="237"/>
      <c r="FF1739" s="237"/>
      <c r="FG1739" s="237"/>
      <c r="FH1739" s="237"/>
      <c r="FI1739" s="237"/>
      <c r="FJ1739" s="237"/>
      <c r="FK1739" s="237"/>
      <c r="FL1739" s="237"/>
      <c r="FM1739" s="237"/>
      <c r="FN1739" s="237"/>
      <c r="FO1739" s="237"/>
      <c r="FP1739" s="237"/>
      <c r="FQ1739" s="237"/>
      <c r="FR1739" s="237"/>
      <c r="FS1739" s="237"/>
      <c r="FT1739" s="237"/>
      <c r="FU1739" s="237"/>
      <c r="FV1739" s="237"/>
      <c r="FW1739" s="237"/>
      <c r="FX1739" s="237"/>
      <c r="FY1739" s="237"/>
      <c r="FZ1739" s="237"/>
      <c r="GA1739" s="237"/>
      <c r="GB1739" s="237"/>
      <c r="GC1739" s="237"/>
      <c r="GD1739" s="237"/>
      <c r="GE1739" s="237"/>
      <c r="GF1739" s="237"/>
      <c r="GG1739" s="237"/>
      <c r="GH1739" s="237"/>
      <c r="GI1739" s="237"/>
      <c r="GJ1739" s="237"/>
      <c r="GK1739" s="237"/>
      <c r="GL1739" s="237"/>
      <c r="GM1739" s="237"/>
      <c r="GN1739" s="237"/>
      <c r="GO1739" s="237"/>
      <c r="GP1739" s="237"/>
      <c r="GQ1739" s="237"/>
    </row>
    <row r="1740" spans="1:199" s="81" customFormat="1" ht="15" hidden="1">
      <c r="A1740" s="176" t="s">
        <v>3615</v>
      </c>
      <c r="B1740" s="241" t="s">
        <v>6899</v>
      </c>
      <c r="C1740" s="242">
        <v>0</v>
      </c>
      <c r="D1740" s="242">
        <v>0</v>
      </c>
      <c r="E1740" s="242">
        <v>0</v>
      </c>
      <c r="F1740" s="242">
        <v>0</v>
      </c>
      <c r="G1740" s="242">
        <v>0</v>
      </c>
      <c r="H1740" s="242">
        <v>0</v>
      </c>
      <c r="I1740" s="242">
        <v>0</v>
      </c>
      <c r="J1740" s="242">
        <v>0</v>
      </c>
      <c r="K1740" s="242">
        <v>0</v>
      </c>
      <c r="L1740" s="242">
        <v>0</v>
      </c>
      <c r="M1740" s="242">
        <v>0</v>
      </c>
      <c r="N1740" s="242">
        <v>0</v>
      </c>
      <c r="O1740" s="242">
        <v>0</v>
      </c>
      <c r="P1740" s="28"/>
      <c r="Q1740" s="242">
        <f>SUM(D1740:O1740)</f>
        <v>0</v>
      </c>
      <c r="R1740" s="242">
        <f>IF($R$19&lt;1,0,Q1740/$R$19)</f>
        <v>0</v>
      </c>
      <c r="S1740" s="243"/>
      <c r="T1740" s="351">
        <f>IF(Q1740=0,0,1)+IF(C1740=0,0,1)+IF(D1740=0,0,1)+IF(E1740=0,0,1)+IF(F1740=0,0,1)+IF(G1740=0,0,1)+IF(H1740=0,0,1)+IF(I1740=0,0,1)+IF(J1740=0,0,1)+IF(K1740=0,0,1)+IF(L1740=0,0,1)+IF(M1740=0,0,1)+IF(N1740=0,0,1)+IF(O1740=0,0,1)</f>
        <v>0</v>
      </c>
      <c r="U1740" s="237"/>
      <c r="V1740" s="237"/>
      <c r="W1740" s="237"/>
      <c r="X1740" s="237"/>
      <c r="Y1740" s="237"/>
      <c r="Z1740" s="237"/>
      <c r="AA1740" s="237"/>
      <c r="AB1740" s="237"/>
      <c r="AC1740" s="237"/>
      <c r="AD1740" s="237"/>
      <c r="AE1740" s="237"/>
      <c r="AF1740" s="237"/>
      <c r="AG1740" s="237"/>
      <c r="AH1740" s="237"/>
      <c r="AI1740" s="237"/>
      <c r="AJ1740" s="237"/>
      <c r="AK1740" s="237"/>
      <c r="AL1740" s="237"/>
      <c r="AM1740" s="237"/>
      <c r="AN1740" s="237"/>
      <c r="AO1740" s="237"/>
      <c r="AP1740" s="237"/>
      <c r="AQ1740" s="237"/>
      <c r="AR1740" s="237"/>
      <c r="AS1740" s="237"/>
      <c r="AT1740" s="237"/>
      <c r="AU1740" s="237"/>
      <c r="AV1740" s="237"/>
      <c r="AW1740" s="237"/>
      <c r="AX1740" s="237"/>
      <c r="AY1740" s="237"/>
      <c r="AZ1740" s="237"/>
      <c r="BA1740" s="237"/>
      <c r="BB1740" s="237"/>
      <c r="BC1740" s="237"/>
      <c r="BD1740" s="237"/>
      <c r="BE1740" s="237"/>
      <c r="BF1740" s="237"/>
      <c r="BG1740" s="237"/>
      <c r="BH1740" s="237"/>
      <c r="BI1740" s="237"/>
      <c r="BJ1740" s="237"/>
      <c r="BK1740" s="237"/>
      <c r="BL1740" s="237"/>
      <c r="BM1740" s="237"/>
      <c r="BN1740" s="237"/>
      <c r="BO1740" s="237"/>
      <c r="BP1740" s="237"/>
      <c r="BQ1740" s="237"/>
      <c r="BR1740" s="237"/>
      <c r="BS1740" s="237"/>
      <c r="BT1740" s="237"/>
      <c r="BU1740" s="237"/>
      <c r="BV1740" s="237"/>
      <c r="BW1740" s="237"/>
      <c r="BX1740" s="237"/>
      <c r="BY1740" s="237"/>
      <c r="BZ1740" s="237"/>
      <c r="CA1740" s="237"/>
      <c r="CB1740" s="237"/>
      <c r="CC1740" s="237"/>
      <c r="CD1740" s="237"/>
      <c r="CE1740" s="237"/>
      <c r="CF1740" s="237"/>
      <c r="CG1740" s="237"/>
      <c r="CH1740" s="237"/>
      <c r="CI1740" s="237"/>
      <c r="CJ1740" s="237"/>
      <c r="CK1740" s="237"/>
      <c r="CL1740" s="237"/>
      <c r="CM1740" s="237"/>
      <c r="CN1740" s="237"/>
      <c r="CO1740" s="237"/>
      <c r="CP1740" s="237"/>
      <c r="CQ1740" s="237"/>
      <c r="CR1740" s="237"/>
      <c r="CS1740" s="237"/>
      <c r="CT1740" s="237"/>
      <c r="CU1740" s="237"/>
      <c r="CV1740" s="237"/>
      <c r="CW1740" s="237"/>
      <c r="CX1740" s="237"/>
      <c r="CY1740" s="237"/>
      <c r="CZ1740" s="237"/>
      <c r="DA1740" s="237"/>
      <c r="DB1740" s="237"/>
      <c r="DC1740" s="237"/>
      <c r="DD1740" s="237"/>
      <c r="DE1740" s="237"/>
      <c r="DF1740" s="237"/>
      <c r="DG1740" s="237"/>
      <c r="DH1740" s="237"/>
      <c r="DI1740" s="237"/>
      <c r="DJ1740" s="237"/>
      <c r="DK1740" s="237"/>
      <c r="DL1740" s="237"/>
      <c r="DM1740" s="237"/>
      <c r="DN1740" s="237"/>
      <c r="DO1740" s="237"/>
      <c r="DP1740" s="237"/>
      <c r="DQ1740" s="237"/>
      <c r="DR1740" s="237"/>
      <c r="DS1740" s="237"/>
      <c r="DT1740" s="237"/>
      <c r="DU1740" s="237"/>
      <c r="DV1740" s="237"/>
      <c r="DW1740" s="237"/>
      <c r="DX1740" s="237"/>
      <c r="DY1740" s="237"/>
      <c r="DZ1740" s="237"/>
      <c r="EA1740" s="237"/>
      <c r="EB1740" s="237"/>
      <c r="EC1740" s="237"/>
      <c r="ED1740" s="237"/>
      <c r="EE1740" s="237"/>
      <c r="EF1740" s="237"/>
      <c r="EG1740" s="237"/>
      <c r="EH1740" s="237"/>
      <c r="EI1740" s="237"/>
      <c r="EJ1740" s="237"/>
      <c r="EK1740" s="237"/>
      <c r="EL1740" s="237"/>
      <c r="EM1740" s="237"/>
      <c r="EN1740" s="237"/>
      <c r="EO1740" s="237"/>
      <c r="EP1740" s="237"/>
      <c r="EQ1740" s="237"/>
      <c r="ER1740" s="237"/>
      <c r="ES1740" s="237"/>
      <c r="ET1740" s="237"/>
      <c r="EU1740" s="237"/>
      <c r="EV1740" s="237"/>
      <c r="EW1740" s="237"/>
      <c r="EX1740" s="237"/>
      <c r="EY1740" s="237"/>
      <c r="EZ1740" s="237"/>
      <c r="FA1740" s="237"/>
      <c r="FB1740" s="237"/>
      <c r="FC1740" s="237"/>
      <c r="FD1740" s="237"/>
      <c r="FE1740" s="237"/>
      <c r="FF1740" s="237"/>
      <c r="FG1740" s="237"/>
      <c r="FH1740" s="237"/>
      <c r="FI1740" s="237"/>
      <c r="FJ1740" s="237"/>
      <c r="FK1740" s="237"/>
      <c r="FL1740" s="237"/>
      <c r="FM1740" s="237"/>
      <c r="FN1740" s="237"/>
      <c r="FO1740" s="237"/>
      <c r="FP1740" s="237"/>
      <c r="FQ1740" s="237"/>
      <c r="FR1740" s="237"/>
      <c r="FS1740" s="237"/>
      <c r="FT1740" s="237"/>
      <c r="FU1740" s="237"/>
      <c r="FV1740" s="237"/>
      <c r="FW1740" s="237"/>
      <c r="FX1740" s="237"/>
      <c r="FY1740" s="237"/>
      <c r="FZ1740" s="237"/>
      <c r="GA1740" s="237"/>
      <c r="GB1740" s="237"/>
      <c r="GC1740" s="237"/>
      <c r="GD1740" s="237"/>
      <c r="GE1740" s="237"/>
      <c r="GF1740" s="237"/>
      <c r="GG1740" s="237"/>
      <c r="GH1740" s="237"/>
      <c r="GI1740" s="237"/>
      <c r="GJ1740" s="237"/>
      <c r="GK1740" s="237"/>
      <c r="GL1740" s="237"/>
      <c r="GM1740" s="237"/>
      <c r="GN1740" s="237"/>
      <c r="GO1740" s="237"/>
      <c r="GP1740" s="237"/>
      <c r="GQ1740" s="237"/>
    </row>
    <row r="1741" spans="1:199" s="81" customFormat="1" ht="15" hidden="1">
      <c r="A1741" s="176" t="s">
        <v>3616</v>
      </c>
      <c r="B1741" s="241" t="s">
        <v>6902</v>
      </c>
      <c r="C1741" s="242">
        <v>0</v>
      </c>
      <c r="D1741" s="242">
        <v>0</v>
      </c>
      <c r="E1741" s="242">
        <v>0</v>
      </c>
      <c r="F1741" s="242">
        <v>0</v>
      </c>
      <c r="G1741" s="242">
        <v>0</v>
      </c>
      <c r="H1741" s="242">
        <v>0</v>
      </c>
      <c r="I1741" s="242">
        <v>0</v>
      </c>
      <c r="J1741" s="242">
        <v>0</v>
      </c>
      <c r="K1741" s="242">
        <v>0</v>
      </c>
      <c r="L1741" s="242">
        <v>0</v>
      </c>
      <c r="M1741" s="242">
        <v>0</v>
      </c>
      <c r="N1741" s="242">
        <v>0</v>
      </c>
      <c r="O1741" s="242">
        <v>0</v>
      </c>
      <c r="P1741" s="28"/>
      <c r="Q1741" s="242">
        <f>SUM(D1741:O1741)</f>
        <v>0</v>
      </c>
      <c r="R1741" s="242">
        <f>IF($R$19&lt;1,0,Q1741/$R$19)</f>
        <v>0</v>
      </c>
      <c r="S1741" s="243"/>
      <c r="T1741" s="351">
        <f>IF(Q1741=0,0,1)+IF(C1741=0,0,1)+IF(D1741=0,0,1)+IF(E1741=0,0,1)+IF(F1741=0,0,1)+IF(G1741=0,0,1)+IF(H1741=0,0,1)+IF(I1741=0,0,1)+IF(J1741=0,0,1)+IF(K1741=0,0,1)+IF(L1741=0,0,1)+IF(M1741=0,0,1)+IF(N1741=0,0,1)+IF(O1741=0,0,1)</f>
        <v>0</v>
      </c>
      <c r="U1741" s="237"/>
      <c r="V1741" s="237"/>
      <c r="W1741" s="237"/>
      <c r="X1741" s="237"/>
      <c r="Y1741" s="237"/>
      <c r="Z1741" s="237"/>
      <c r="AA1741" s="237"/>
      <c r="AB1741" s="237"/>
      <c r="AC1741" s="237"/>
      <c r="AD1741" s="237"/>
      <c r="AE1741" s="237"/>
      <c r="AF1741" s="237"/>
      <c r="AG1741" s="237"/>
      <c r="AH1741" s="237"/>
      <c r="AI1741" s="237"/>
      <c r="AJ1741" s="237"/>
      <c r="AK1741" s="237"/>
      <c r="AL1741" s="237"/>
      <c r="AM1741" s="237"/>
      <c r="AN1741" s="237"/>
      <c r="AO1741" s="237"/>
      <c r="AP1741" s="237"/>
      <c r="AQ1741" s="237"/>
      <c r="AR1741" s="237"/>
      <c r="AS1741" s="237"/>
      <c r="AT1741" s="237"/>
      <c r="AU1741" s="237"/>
      <c r="AV1741" s="237"/>
      <c r="AW1741" s="237"/>
      <c r="AX1741" s="237"/>
      <c r="AY1741" s="237"/>
      <c r="AZ1741" s="237"/>
      <c r="BA1741" s="237"/>
      <c r="BB1741" s="237"/>
      <c r="BC1741" s="237"/>
      <c r="BD1741" s="237"/>
      <c r="BE1741" s="237"/>
      <c r="BF1741" s="237"/>
      <c r="BG1741" s="237"/>
      <c r="BH1741" s="237"/>
      <c r="BI1741" s="237"/>
      <c r="BJ1741" s="237"/>
      <c r="BK1741" s="237"/>
      <c r="BL1741" s="237"/>
      <c r="BM1741" s="237"/>
      <c r="BN1741" s="237"/>
      <c r="BO1741" s="237"/>
      <c r="BP1741" s="237"/>
      <c r="BQ1741" s="237"/>
      <c r="BR1741" s="237"/>
      <c r="BS1741" s="237"/>
      <c r="BT1741" s="237"/>
      <c r="BU1741" s="237"/>
      <c r="BV1741" s="237"/>
      <c r="BW1741" s="237"/>
      <c r="BX1741" s="237"/>
      <c r="BY1741" s="237"/>
      <c r="BZ1741" s="237"/>
      <c r="CA1741" s="237"/>
      <c r="CB1741" s="237"/>
      <c r="CC1741" s="237"/>
      <c r="CD1741" s="237"/>
      <c r="CE1741" s="237"/>
      <c r="CF1741" s="237"/>
      <c r="CG1741" s="237"/>
      <c r="CH1741" s="237"/>
      <c r="CI1741" s="237"/>
      <c r="CJ1741" s="237"/>
      <c r="CK1741" s="237"/>
      <c r="CL1741" s="237"/>
      <c r="CM1741" s="237"/>
      <c r="CN1741" s="237"/>
      <c r="CO1741" s="237"/>
      <c r="CP1741" s="237"/>
      <c r="CQ1741" s="237"/>
      <c r="CR1741" s="237"/>
      <c r="CS1741" s="237"/>
      <c r="CT1741" s="237"/>
      <c r="CU1741" s="237"/>
      <c r="CV1741" s="237"/>
      <c r="CW1741" s="237"/>
      <c r="CX1741" s="237"/>
      <c r="CY1741" s="237"/>
      <c r="CZ1741" s="237"/>
      <c r="DA1741" s="237"/>
      <c r="DB1741" s="237"/>
      <c r="DC1741" s="237"/>
      <c r="DD1741" s="237"/>
      <c r="DE1741" s="237"/>
      <c r="DF1741" s="237"/>
      <c r="DG1741" s="237"/>
      <c r="DH1741" s="237"/>
      <c r="DI1741" s="237"/>
      <c r="DJ1741" s="237"/>
      <c r="DK1741" s="237"/>
      <c r="DL1741" s="237"/>
      <c r="DM1741" s="237"/>
      <c r="DN1741" s="237"/>
      <c r="DO1741" s="237"/>
      <c r="DP1741" s="237"/>
      <c r="DQ1741" s="237"/>
      <c r="DR1741" s="237"/>
      <c r="DS1741" s="237"/>
      <c r="DT1741" s="237"/>
      <c r="DU1741" s="237"/>
      <c r="DV1741" s="237"/>
      <c r="DW1741" s="237"/>
      <c r="DX1741" s="237"/>
      <c r="DY1741" s="237"/>
      <c r="DZ1741" s="237"/>
      <c r="EA1741" s="237"/>
      <c r="EB1741" s="237"/>
      <c r="EC1741" s="237"/>
      <c r="ED1741" s="237"/>
      <c r="EE1741" s="237"/>
      <c r="EF1741" s="237"/>
      <c r="EG1741" s="237"/>
      <c r="EH1741" s="237"/>
      <c r="EI1741" s="237"/>
      <c r="EJ1741" s="237"/>
      <c r="EK1741" s="237"/>
      <c r="EL1741" s="237"/>
      <c r="EM1741" s="237"/>
      <c r="EN1741" s="237"/>
      <c r="EO1741" s="237"/>
      <c r="EP1741" s="237"/>
      <c r="EQ1741" s="237"/>
      <c r="ER1741" s="237"/>
      <c r="ES1741" s="237"/>
      <c r="ET1741" s="237"/>
      <c r="EU1741" s="237"/>
      <c r="EV1741" s="237"/>
      <c r="EW1741" s="237"/>
      <c r="EX1741" s="237"/>
      <c r="EY1741" s="237"/>
      <c r="EZ1741" s="237"/>
      <c r="FA1741" s="237"/>
      <c r="FB1741" s="237"/>
      <c r="FC1741" s="237"/>
      <c r="FD1741" s="237"/>
      <c r="FE1741" s="237"/>
      <c r="FF1741" s="237"/>
      <c r="FG1741" s="237"/>
      <c r="FH1741" s="237"/>
      <c r="FI1741" s="237"/>
      <c r="FJ1741" s="237"/>
      <c r="FK1741" s="237"/>
      <c r="FL1741" s="237"/>
      <c r="FM1741" s="237"/>
      <c r="FN1741" s="237"/>
      <c r="FO1741" s="237"/>
      <c r="FP1741" s="237"/>
      <c r="FQ1741" s="237"/>
      <c r="FR1741" s="237"/>
      <c r="FS1741" s="237"/>
      <c r="FT1741" s="237"/>
      <c r="FU1741" s="237"/>
      <c r="FV1741" s="237"/>
      <c r="FW1741" s="237"/>
      <c r="FX1741" s="237"/>
      <c r="FY1741" s="237"/>
      <c r="FZ1741" s="237"/>
      <c r="GA1741" s="237"/>
      <c r="GB1741" s="237"/>
      <c r="GC1741" s="237"/>
      <c r="GD1741" s="237"/>
      <c r="GE1741" s="237"/>
      <c r="GF1741" s="237"/>
      <c r="GG1741" s="237"/>
      <c r="GH1741" s="237"/>
      <c r="GI1741" s="237"/>
      <c r="GJ1741" s="237"/>
      <c r="GK1741" s="237"/>
      <c r="GL1741" s="237"/>
      <c r="GM1741" s="237"/>
      <c r="GN1741" s="237"/>
      <c r="GO1741" s="237"/>
      <c r="GP1741" s="237"/>
      <c r="GQ1741" s="237"/>
    </row>
    <row r="1742" spans="1:199" s="81" customFormat="1" ht="15" hidden="1">
      <c r="A1742" s="176" t="s">
        <v>3617</v>
      </c>
      <c r="B1742" s="241" t="s">
        <v>6903</v>
      </c>
      <c r="C1742" s="242">
        <v>0</v>
      </c>
      <c r="D1742" s="242">
        <v>0</v>
      </c>
      <c r="E1742" s="242">
        <v>0</v>
      </c>
      <c r="F1742" s="242">
        <v>0</v>
      </c>
      <c r="G1742" s="242">
        <v>0</v>
      </c>
      <c r="H1742" s="242">
        <v>0</v>
      </c>
      <c r="I1742" s="242">
        <v>0</v>
      </c>
      <c r="J1742" s="242">
        <v>0</v>
      </c>
      <c r="K1742" s="242">
        <v>0</v>
      </c>
      <c r="L1742" s="242">
        <v>0</v>
      </c>
      <c r="M1742" s="242">
        <v>0</v>
      </c>
      <c r="N1742" s="242">
        <v>0</v>
      </c>
      <c r="O1742" s="242">
        <v>0</v>
      </c>
      <c r="P1742" s="28"/>
      <c r="Q1742" s="242">
        <f>SUM(D1742:O1742)</f>
        <v>0</v>
      </c>
      <c r="R1742" s="242">
        <f>IF($R$19&lt;1,0,Q1742/$R$19)</f>
        <v>0</v>
      </c>
      <c r="S1742" s="243"/>
      <c r="T1742" s="351">
        <f>IF(Q1742=0,0,1)+IF(C1742=0,0,1)+IF(D1742=0,0,1)+IF(E1742=0,0,1)+IF(F1742=0,0,1)+IF(G1742=0,0,1)+IF(H1742=0,0,1)+IF(I1742=0,0,1)+IF(J1742=0,0,1)+IF(K1742=0,0,1)+IF(L1742=0,0,1)+IF(M1742=0,0,1)+IF(N1742=0,0,1)+IF(O1742=0,0,1)</f>
        <v>0</v>
      </c>
      <c r="U1742" s="237"/>
      <c r="V1742" s="237"/>
      <c r="W1742" s="237"/>
      <c r="X1742" s="237"/>
      <c r="Y1742" s="237"/>
      <c r="Z1742" s="237"/>
      <c r="AA1742" s="237"/>
      <c r="AB1742" s="237"/>
      <c r="AC1742" s="237"/>
      <c r="AD1742" s="237"/>
      <c r="AE1742" s="237"/>
      <c r="AF1742" s="237"/>
      <c r="AG1742" s="237"/>
      <c r="AH1742" s="237"/>
      <c r="AI1742" s="237"/>
      <c r="AJ1742" s="237"/>
      <c r="AK1742" s="237"/>
      <c r="AL1742" s="237"/>
      <c r="AM1742" s="237"/>
      <c r="AN1742" s="237"/>
      <c r="AO1742" s="237"/>
      <c r="AP1742" s="237"/>
      <c r="AQ1742" s="237"/>
      <c r="AR1742" s="237"/>
      <c r="AS1742" s="237"/>
      <c r="AT1742" s="237"/>
      <c r="AU1742" s="237"/>
      <c r="AV1742" s="237"/>
      <c r="AW1742" s="237"/>
      <c r="AX1742" s="237"/>
      <c r="AY1742" s="237"/>
      <c r="AZ1742" s="237"/>
      <c r="BA1742" s="237"/>
      <c r="BB1742" s="237"/>
      <c r="BC1742" s="237"/>
      <c r="BD1742" s="237"/>
      <c r="BE1742" s="237"/>
      <c r="BF1742" s="237"/>
      <c r="BG1742" s="237"/>
      <c r="BH1742" s="237"/>
      <c r="BI1742" s="237"/>
      <c r="BJ1742" s="237"/>
      <c r="BK1742" s="237"/>
      <c r="BL1742" s="237"/>
      <c r="BM1742" s="237"/>
      <c r="BN1742" s="237"/>
      <c r="BO1742" s="237"/>
      <c r="BP1742" s="237"/>
      <c r="BQ1742" s="237"/>
      <c r="BR1742" s="237"/>
      <c r="BS1742" s="237"/>
      <c r="BT1742" s="237"/>
      <c r="BU1742" s="237"/>
      <c r="BV1742" s="237"/>
      <c r="BW1742" s="237"/>
      <c r="BX1742" s="237"/>
      <c r="BY1742" s="237"/>
      <c r="BZ1742" s="237"/>
      <c r="CA1742" s="237"/>
      <c r="CB1742" s="237"/>
      <c r="CC1742" s="237"/>
      <c r="CD1742" s="237"/>
      <c r="CE1742" s="237"/>
      <c r="CF1742" s="237"/>
      <c r="CG1742" s="237"/>
      <c r="CH1742" s="237"/>
      <c r="CI1742" s="237"/>
      <c r="CJ1742" s="237"/>
      <c r="CK1742" s="237"/>
      <c r="CL1742" s="237"/>
      <c r="CM1742" s="237"/>
      <c r="CN1742" s="237"/>
      <c r="CO1742" s="237"/>
      <c r="CP1742" s="237"/>
      <c r="CQ1742" s="237"/>
      <c r="CR1742" s="237"/>
      <c r="CS1742" s="237"/>
      <c r="CT1742" s="237"/>
      <c r="CU1742" s="237"/>
      <c r="CV1742" s="237"/>
      <c r="CW1742" s="237"/>
      <c r="CX1742" s="237"/>
      <c r="CY1742" s="237"/>
      <c r="CZ1742" s="237"/>
      <c r="DA1742" s="237"/>
      <c r="DB1742" s="237"/>
      <c r="DC1742" s="237"/>
      <c r="DD1742" s="237"/>
      <c r="DE1742" s="237"/>
      <c r="DF1742" s="237"/>
      <c r="DG1742" s="237"/>
      <c r="DH1742" s="237"/>
      <c r="DI1742" s="237"/>
      <c r="DJ1742" s="237"/>
      <c r="DK1742" s="237"/>
      <c r="DL1742" s="237"/>
      <c r="DM1742" s="237"/>
      <c r="DN1742" s="237"/>
      <c r="DO1742" s="237"/>
      <c r="DP1742" s="237"/>
      <c r="DQ1742" s="237"/>
      <c r="DR1742" s="237"/>
      <c r="DS1742" s="237"/>
      <c r="DT1742" s="237"/>
      <c r="DU1742" s="237"/>
      <c r="DV1742" s="237"/>
      <c r="DW1742" s="237"/>
      <c r="DX1742" s="237"/>
      <c r="DY1742" s="237"/>
      <c r="DZ1742" s="237"/>
      <c r="EA1742" s="237"/>
      <c r="EB1742" s="237"/>
      <c r="EC1742" s="237"/>
      <c r="ED1742" s="237"/>
      <c r="EE1742" s="237"/>
      <c r="EF1742" s="237"/>
      <c r="EG1742" s="237"/>
      <c r="EH1742" s="237"/>
      <c r="EI1742" s="237"/>
      <c r="EJ1742" s="237"/>
      <c r="EK1742" s="237"/>
      <c r="EL1742" s="237"/>
      <c r="EM1742" s="237"/>
      <c r="EN1742" s="237"/>
      <c r="EO1742" s="237"/>
      <c r="EP1742" s="237"/>
      <c r="EQ1742" s="237"/>
      <c r="ER1742" s="237"/>
      <c r="ES1742" s="237"/>
      <c r="ET1742" s="237"/>
      <c r="EU1742" s="237"/>
      <c r="EV1742" s="237"/>
      <c r="EW1742" s="237"/>
      <c r="EX1742" s="237"/>
      <c r="EY1742" s="237"/>
      <c r="EZ1742" s="237"/>
      <c r="FA1742" s="237"/>
      <c r="FB1742" s="237"/>
      <c r="FC1742" s="237"/>
      <c r="FD1742" s="237"/>
      <c r="FE1742" s="237"/>
      <c r="FF1742" s="237"/>
      <c r="FG1742" s="237"/>
      <c r="FH1742" s="237"/>
      <c r="FI1742" s="237"/>
      <c r="FJ1742" s="237"/>
      <c r="FK1742" s="237"/>
      <c r="FL1742" s="237"/>
      <c r="FM1742" s="237"/>
      <c r="FN1742" s="237"/>
      <c r="FO1742" s="237"/>
      <c r="FP1742" s="237"/>
      <c r="FQ1742" s="237"/>
      <c r="FR1742" s="237"/>
      <c r="FS1742" s="237"/>
      <c r="FT1742" s="237"/>
      <c r="FU1742" s="237"/>
      <c r="FV1742" s="237"/>
      <c r="FW1742" s="237"/>
      <c r="FX1742" s="237"/>
      <c r="FY1742" s="237"/>
      <c r="FZ1742" s="237"/>
      <c r="GA1742" s="237"/>
      <c r="GB1742" s="237"/>
      <c r="GC1742" s="237"/>
      <c r="GD1742" s="237"/>
      <c r="GE1742" s="237"/>
      <c r="GF1742" s="237"/>
      <c r="GG1742" s="237"/>
      <c r="GH1742" s="237"/>
      <c r="GI1742" s="237"/>
      <c r="GJ1742" s="237"/>
      <c r="GK1742" s="237"/>
      <c r="GL1742" s="237"/>
      <c r="GM1742" s="237"/>
      <c r="GN1742" s="237"/>
      <c r="GO1742" s="237"/>
      <c r="GP1742" s="237"/>
      <c r="GQ1742" s="237"/>
    </row>
    <row r="1743" spans="1:199" s="81" customFormat="1" ht="15" hidden="1">
      <c r="A1743" s="176" t="s">
        <v>3618</v>
      </c>
      <c r="B1743" s="241" t="s">
        <v>6729</v>
      </c>
      <c r="C1743" s="242">
        <v>0</v>
      </c>
      <c r="D1743" s="242">
        <v>0</v>
      </c>
      <c r="E1743" s="242">
        <v>0</v>
      </c>
      <c r="F1743" s="242">
        <v>0</v>
      </c>
      <c r="G1743" s="242">
        <v>0</v>
      </c>
      <c r="H1743" s="242">
        <v>0</v>
      </c>
      <c r="I1743" s="242">
        <v>0</v>
      </c>
      <c r="J1743" s="242">
        <v>0</v>
      </c>
      <c r="K1743" s="242">
        <v>0</v>
      </c>
      <c r="L1743" s="242">
        <v>0</v>
      </c>
      <c r="M1743" s="242">
        <v>0</v>
      </c>
      <c r="N1743" s="242">
        <v>0</v>
      </c>
      <c r="O1743" s="242">
        <v>0</v>
      </c>
      <c r="P1743" s="28"/>
      <c r="Q1743" s="242">
        <f>SUM(D1743:O1743)</f>
        <v>0</v>
      </c>
      <c r="R1743" s="242">
        <f>IF($R$19&lt;1,0,Q1743/$R$19)</f>
        <v>0</v>
      </c>
      <c r="S1743" s="243"/>
      <c r="T1743" s="351">
        <f>IF(Q1743=0,0,1)+IF(C1743=0,0,1)+IF(D1743=0,0,1)+IF(E1743=0,0,1)+IF(F1743=0,0,1)+IF(G1743=0,0,1)+IF(H1743=0,0,1)+IF(I1743=0,0,1)+IF(J1743=0,0,1)+IF(K1743=0,0,1)+IF(L1743=0,0,1)+IF(M1743=0,0,1)+IF(N1743=0,0,1)+IF(O1743=0,0,1)</f>
        <v>0</v>
      </c>
      <c r="U1743" s="237"/>
      <c r="V1743" s="237"/>
      <c r="W1743" s="237"/>
      <c r="X1743" s="237"/>
      <c r="Y1743" s="237"/>
      <c r="Z1743" s="237"/>
      <c r="AA1743" s="237"/>
      <c r="AB1743" s="237"/>
      <c r="AC1743" s="237"/>
      <c r="AD1743" s="237"/>
      <c r="AE1743" s="237"/>
      <c r="AF1743" s="237"/>
      <c r="AG1743" s="237"/>
      <c r="AH1743" s="237"/>
      <c r="AI1743" s="237"/>
      <c r="AJ1743" s="237"/>
      <c r="AK1743" s="237"/>
      <c r="AL1743" s="237"/>
      <c r="AM1743" s="237"/>
      <c r="AN1743" s="237"/>
      <c r="AO1743" s="237"/>
      <c r="AP1743" s="237"/>
      <c r="AQ1743" s="237"/>
      <c r="AR1743" s="237"/>
      <c r="AS1743" s="237"/>
      <c r="AT1743" s="237"/>
      <c r="AU1743" s="237"/>
      <c r="AV1743" s="237"/>
      <c r="AW1743" s="237"/>
      <c r="AX1743" s="237"/>
      <c r="AY1743" s="237"/>
      <c r="AZ1743" s="237"/>
      <c r="BA1743" s="237"/>
      <c r="BB1743" s="237"/>
      <c r="BC1743" s="237"/>
      <c r="BD1743" s="237"/>
      <c r="BE1743" s="237"/>
      <c r="BF1743" s="237"/>
      <c r="BG1743" s="237"/>
      <c r="BH1743" s="237"/>
      <c r="BI1743" s="237"/>
      <c r="BJ1743" s="237"/>
      <c r="BK1743" s="237"/>
      <c r="BL1743" s="237"/>
      <c r="BM1743" s="237"/>
      <c r="BN1743" s="237"/>
      <c r="BO1743" s="237"/>
      <c r="BP1743" s="237"/>
      <c r="BQ1743" s="237"/>
      <c r="BR1743" s="237"/>
      <c r="BS1743" s="237"/>
      <c r="BT1743" s="237"/>
      <c r="BU1743" s="237"/>
      <c r="BV1743" s="237"/>
      <c r="BW1743" s="237"/>
      <c r="BX1743" s="237"/>
      <c r="BY1743" s="237"/>
      <c r="BZ1743" s="237"/>
      <c r="CA1743" s="237"/>
      <c r="CB1743" s="237"/>
      <c r="CC1743" s="237"/>
      <c r="CD1743" s="237"/>
      <c r="CE1743" s="237"/>
      <c r="CF1743" s="237"/>
      <c r="CG1743" s="237"/>
      <c r="CH1743" s="237"/>
      <c r="CI1743" s="237"/>
      <c r="CJ1743" s="237"/>
      <c r="CK1743" s="237"/>
      <c r="CL1743" s="237"/>
      <c r="CM1743" s="237"/>
      <c r="CN1743" s="237"/>
      <c r="CO1743" s="237"/>
      <c r="CP1743" s="237"/>
      <c r="CQ1743" s="237"/>
      <c r="CR1743" s="237"/>
      <c r="CS1743" s="237"/>
      <c r="CT1743" s="237"/>
      <c r="CU1743" s="237"/>
      <c r="CV1743" s="237"/>
      <c r="CW1743" s="237"/>
      <c r="CX1743" s="237"/>
      <c r="CY1743" s="237"/>
      <c r="CZ1743" s="237"/>
      <c r="DA1743" s="237"/>
      <c r="DB1743" s="237"/>
      <c r="DC1743" s="237"/>
      <c r="DD1743" s="237"/>
      <c r="DE1743" s="237"/>
      <c r="DF1743" s="237"/>
      <c r="DG1743" s="237"/>
      <c r="DH1743" s="237"/>
      <c r="DI1743" s="237"/>
      <c r="DJ1743" s="237"/>
      <c r="DK1743" s="237"/>
      <c r="DL1743" s="237"/>
      <c r="DM1743" s="237"/>
      <c r="DN1743" s="237"/>
      <c r="DO1743" s="237"/>
      <c r="DP1743" s="237"/>
      <c r="DQ1743" s="237"/>
      <c r="DR1743" s="237"/>
      <c r="DS1743" s="237"/>
      <c r="DT1743" s="237"/>
      <c r="DU1743" s="237"/>
      <c r="DV1743" s="237"/>
      <c r="DW1743" s="237"/>
      <c r="DX1743" s="237"/>
      <c r="DY1743" s="237"/>
      <c r="DZ1743" s="237"/>
      <c r="EA1743" s="237"/>
      <c r="EB1743" s="237"/>
      <c r="EC1743" s="237"/>
      <c r="ED1743" s="237"/>
      <c r="EE1743" s="237"/>
      <c r="EF1743" s="237"/>
      <c r="EG1743" s="237"/>
      <c r="EH1743" s="237"/>
      <c r="EI1743" s="237"/>
      <c r="EJ1743" s="237"/>
      <c r="EK1743" s="237"/>
      <c r="EL1743" s="237"/>
      <c r="EM1743" s="237"/>
      <c r="EN1743" s="237"/>
      <c r="EO1743" s="237"/>
      <c r="EP1743" s="237"/>
      <c r="EQ1743" s="237"/>
      <c r="ER1743" s="237"/>
      <c r="ES1743" s="237"/>
      <c r="ET1743" s="237"/>
      <c r="EU1743" s="237"/>
      <c r="EV1743" s="237"/>
      <c r="EW1743" s="237"/>
      <c r="EX1743" s="237"/>
      <c r="EY1743" s="237"/>
      <c r="EZ1743" s="237"/>
      <c r="FA1743" s="237"/>
      <c r="FB1743" s="237"/>
      <c r="FC1743" s="237"/>
      <c r="FD1743" s="237"/>
      <c r="FE1743" s="237"/>
      <c r="FF1743" s="237"/>
      <c r="FG1743" s="237"/>
      <c r="FH1743" s="237"/>
      <c r="FI1743" s="237"/>
      <c r="FJ1743" s="237"/>
      <c r="FK1743" s="237"/>
      <c r="FL1743" s="237"/>
      <c r="FM1743" s="237"/>
      <c r="FN1743" s="237"/>
      <c r="FO1743" s="237"/>
      <c r="FP1743" s="237"/>
      <c r="FQ1743" s="237"/>
      <c r="FR1743" s="237"/>
      <c r="FS1743" s="237"/>
      <c r="FT1743" s="237"/>
      <c r="FU1743" s="237"/>
      <c r="FV1743" s="237"/>
      <c r="FW1743" s="237"/>
      <c r="FX1743" s="237"/>
      <c r="FY1743" s="237"/>
      <c r="FZ1743" s="237"/>
      <c r="GA1743" s="237"/>
      <c r="GB1743" s="237"/>
      <c r="GC1743" s="237"/>
      <c r="GD1743" s="237"/>
      <c r="GE1743" s="237"/>
      <c r="GF1743" s="237"/>
      <c r="GG1743" s="237"/>
      <c r="GH1743" s="237"/>
      <c r="GI1743" s="237"/>
      <c r="GJ1743" s="237"/>
      <c r="GK1743" s="237"/>
      <c r="GL1743" s="237"/>
      <c r="GM1743" s="237"/>
      <c r="GN1743" s="237"/>
      <c r="GO1743" s="237"/>
      <c r="GP1743" s="237"/>
      <c r="GQ1743" s="237"/>
    </row>
    <row r="1744" spans="1:199" s="81" customFormat="1" ht="15" hidden="1">
      <c r="A1744" s="176" t="s">
        <v>3619</v>
      </c>
      <c r="B1744" s="241" t="s">
        <v>6904</v>
      </c>
      <c r="C1744" s="242">
        <v>0</v>
      </c>
      <c r="D1744" s="242">
        <v>0</v>
      </c>
      <c r="E1744" s="242">
        <v>0</v>
      </c>
      <c r="F1744" s="242">
        <v>0</v>
      </c>
      <c r="G1744" s="242">
        <v>0</v>
      </c>
      <c r="H1744" s="242">
        <v>0</v>
      </c>
      <c r="I1744" s="242">
        <v>0</v>
      </c>
      <c r="J1744" s="242">
        <v>0</v>
      </c>
      <c r="K1744" s="242">
        <v>0</v>
      </c>
      <c r="L1744" s="242">
        <v>0</v>
      </c>
      <c r="M1744" s="242">
        <v>0</v>
      </c>
      <c r="N1744" s="242">
        <v>0</v>
      </c>
      <c r="O1744" s="242">
        <v>0</v>
      </c>
      <c r="P1744" s="28"/>
      <c r="Q1744" s="242">
        <f>SUM(D1744:O1744)</f>
        <v>0</v>
      </c>
      <c r="R1744" s="242">
        <f>IF($R$19&lt;1,0,Q1744/$R$19)</f>
        <v>0</v>
      </c>
      <c r="S1744" s="243"/>
      <c r="T1744" s="351">
        <f>IF(Q1744=0,0,1)+IF(C1744=0,0,1)+IF(D1744=0,0,1)+IF(E1744=0,0,1)+IF(F1744=0,0,1)+IF(G1744=0,0,1)+IF(H1744=0,0,1)+IF(I1744=0,0,1)+IF(J1744=0,0,1)+IF(K1744=0,0,1)+IF(L1744=0,0,1)+IF(M1744=0,0,1)+IF(N1744=0,0,1)+IF(O1744=0,0,1)</f>
        <v>0</v>
      </c>
      <c r="U1744" s="237"/>
      <c r="V1744" s="237"/>
      <c r="W1744" s="237"/>
      <c r="X1744" s="237"/>
      <c r="Y1744" s="237"/>
      <c r="Z1744" s="237"/>
      <c r="AA1744" s="237"/>
      <c r="AB1744" s="237"/>
      <c r="AC1744" s="237"/>
      <c r="AD1744" s="237"/>
      <c r="AE1744" s="237"/>
      <c r="AF1744" s="237"/>
      <c r="AG1744" s="237"/>
      <c r="AH1744" s="237"/>
      <c r="AI1744" s="237"/>
      <c r="AJ1744" s="237"/>
      <c r="AK1744" s="237"/>
      <c r="AL1744" s="237"/>
      <c r="AM1744" s="237"/>
      <c r="AN1744" s="237"/>
      <c r="AO1744" s="237"/>
      <c r="AP1744" s="237"/>
      <c r="AQ1744" s="237"/>
      <c r="AR1744" s="237"/>
      <c r="AS1744" s="237"/>
      <c r="AT1744" s="237"/>
      <c r="AU1744" s="237"/>
      <c r="AV1744" s="237"/>
      <c r="AW1744" s="237"/>
      <c r="AX1744" s="237"/>
      <c r="AY1744" s="237"/>
      <c r="AZ1744" s="237"/>
      <c r="BA1744" s="237"/>
      <c r="BB1744" s="237"/>
      <c r="BC1744" s="237"/>
      <c r="BD1744" s="237"/>
      <c r="BE1744" s="237"/>
      <c r="BF1744" s="237"/>
      <c r="BG1744" s="237"/>
      <c r="BH1744" s="237"/>
      <c r="BI1744" s="237"/>
      <c r="BJ1744" s="237"/>
      <c r="BK1744" s="237"/>
      <c r="BL1744" s="237"/>
      <c r="BM1744" s="237"/>
      <c r="BN1744" s="237"/>
      <c r="BO1744" s="237"/>
      <c r="BP1744" s="237"/>
      <c r="BQ1744" s="237"/>
      <c r="BR1744" s="237"/>
      <c r="BS1744" s="237"/>
      <c r="BT1744" s="237"/>
      <c r="BU1744" s="237"/>
      <c r="BV1744" s="237"/>
      <c r="BW1744" s="237"/>
      <c r="BX1744" s="237"/>
      <c r="BY1744" s="237"/>
      <c r="BZ1744" s="237"/>
      <c r="CA1744" s="237"/>
      <c r="CB1744" s="237"/>
      <c r="CC1744" s="237"/>
      <c r="CD1744" s="237"/>
      <c r="CE1744" s="237"/>
      <c r="CF1744" s="237"/>
      <c r="CG1744" s="237"/>
      <c r="CH1744" s="237"/>
      <c r="CI1744" s="237"/>
      <c r="CJ1744" s="237"/>
      <c r="CK1744" s="237"/>
      <c r="CL1744" s="237"/>
      <c r="CM1744" s="237"/>
      <c r="CN1744" s="237"/>
      <c r="CO1744" s="237"/>
      <c r="CP1744" s="237"/>
      <c r="CQ1744" s="237"/>
      <c r="CR1744" s="237"/>
      <c r="CS1744" s="237"/>
      <c r="CT1744" s="237"/>
      <c r="CU1744" s="237"/>
      <c r="CV1744" s="237"/>
      <c r="CW1744" s="237"/>
      <c r="CX1744" s="237"/>
      <c r="CY1744" s="237"/>
      <c r="CZ1744" s="237"/>
      <c r="DA1744" s="237"/>
      <c r="DB1744" s="237"/>
      <c r="DC1744" s="237"/>
      <c r="DD1744" s="237"/>
      <c r="DE1744" s="237"/>
      <c r="DF1744" s="237"/>
      <c r="DG1744" s="237"/>
      <c r="DH1744" s="237"/>
      <c r="DI1744" s="237"/>
      <c r="DJ1744" s="237"/>
      <c r="DK1744" s="237"/>
      <c r="DL1744" s="237"/>
      <c r="DM1744" s="237"/>
      <c r="DN1744" s="237"/>
      <c r="DO1744" s="237"/>
      <c r="DP1744" s="237"/>
      <c r="DQ1744" s="237"/>
      <c r="DR1744" s="237"/>
      <c r="DS1744" s="237"/>
      <c r="DT1744" s="237"/>
      <c r="DU1744" s="237"/>
      <c r="DV1744" s="237"/>
      <c r="DW1744" s="237"/>
      <c r="DX1744" s="237"/>
      <c r="DY1744" s="237"/>
      <c r="DZ1744" s="237"/>
      <c r="EA1744" s="237"/>
      <c r="EB1744" s="237"/>
      <c r="EC1744" s="237"/>
      <c r="ED1744" s="237"/>
      <c r="EE1744" s="237"/>
      <c r="EF1744" s="237"/>
      <c r="EG1744" s="237"/>
      <c r="EH1744" s="237"/>
      <c r="EI1744" s="237"/>
      <c r="EJ1744" s="237"/>
      <c r="EK1744" s="237"/>
      <c r="EL1744" s="237"/>
      <c r="EM1744" s="237"/>
      <c r="EN1744" s="237"/>
      <c r="EO1744" s="237"/>
      <c r="EP1744" s="237"/>
      <c r="EQ1744" s="237"/>
      <c r="ER1744" s="237"/>
      <c r="ES1744" s="237"/>
      <c r="ET1744" s="237"/>
      <c r="EU1744" s="237"/>
      <c r="EV1744" s="237"/>
      <c r="EW1744" s="237"/>
      <c r="EX1744" s="237"/>
      <c r="EY1744" s="237"/>
      <c r="EZ1744" s="237"/>
      <c r="FA1744" s="237"/>
      <c r="FB1744" s="237"/>
      <c r="FC1744" s="237"/>
      <c r="FD1744" s="237"/>
      <c r="FE1744" s="237"/>
      <c r="FF1744" s="237"/>
      <c r="FG1744" s="237"/>
      <c r="FH1744" s="237"/>
      <c r="FI1744" s="237"/>
      <c r="FJ1744" s="237"/>
      <c r="FK1744" s="237"/>
      <c r="FL1744" s="237"/>
      <c r="FM1744" s="237"/>
      <c r="FN1744" s="237"/>
      <c r="FO1744" s="237"/>
      <c r="FP1744" s="237"/>
      <c r="FQ1744" s="237"/>
      <c r="FR1744" s="237"/>
      <c r="FS1744" s="237"/>
      <c r="FT1744" s="237"/>
      <c r="FU1744" s="237"/>
      <c r="FV1744" s="237"/>
      <c r="FW1744" s="237"/>
      <c r="FX1744" s="237"/>
      <c r="FY1744" s="237"/>
      <c r="FZ1744" s="237"/>
      <c r="GA1744" s="237"/>
      <c r="GB1744" s="237"/>
      <c r="GC1744" s="237"/>
      <c r="GD1744" s="237"/>
      <c r="GE1744" s="237"/>
      <c r="GF1744" s="237"/>
      <c r="GG1744" s="237"/>
      <c r="GH1744" s="237"/>
      <c r="GI1744" s="237"/>
      <c r="GJ1744" s="237"/>
      <c r="GK1744" s="237"/>
      <c r="GL1744" s="237"/>
      <c r="GM1744" s="237"/>
      <c r="GN1744" s="237"/>
      <c r="GO1744" s="237"/>
      <c r="GP1744" s="237"/>
      <c r="GQ1744" s="237"/>
    </row>
    <row r="1745" spans="1:199" s="81" customFormat="1" ht="15" hidden="1">
      <c r="A1745" s="176" t="s">
        <v>3620</v>
      </c>
      <c r="B1745" s="241" t="s">
        <v>6866</v>
      </c>
      <c r="C1745" s="242">
        <v>0</v>
      </c>
      <c r="D1745" s="242">
        <v>0</v>
      </c>
      <c r="E1745" s="242">
        <v>0</v>
      </c>
      <c r="F1745" s="242">
        <v>0</v>
      </c>
      <c r="G1745" s="242">
        <v>0</v>
      </c>
      <c r="H1745" s="242">
        <v>0</v>
      </c>
      <c r="I1745" s="242">
        <v>0</v>
      </c>
      <c r="J1745" s="242">
        <v>0</v>
      </c>
      <c r="K1745" s="242">
        <v>0</v>
      </c>
      <c r="L1745" s="242">
        <v>0</v>
      </c>
      <c r="M1745" s="242">
        <v>0</v>
      </c>
      <c r="N1745" s="242">
        <v>0</v>
      </c>
      <c r="O1745" s="242">
        <v>0</v>
      </c>
      <c r="P1745" s="28"/>
      <c r="Q1745" s="242">
        <f>SUM(D1745:O1745)</f>
        <v>0</v>
      </c>
      <c r="R1745" s="242">
        <f>IF($R$19&lt;1,0,Q1745/$R$19)</f>
        <v>0</v>
      </c>
      <c r="S1745" s="243"/>
      <c r="T1745" s="351">
        <f>IF(Q1745=0,0,1)+IF(C1745=0,0,1)+IF(D1745=0,0,1)+IF(E1745=0,0,1)+IF(F1745=0,0,1)+IF(G1745=0,0,1)+IF(H1745=0,0,1)+IF(I1745=0,0,1)+IF(J1745=0,0,1)+IF(K1745=0,0,1)+IF(L1745=0,0,1)+IF(M1745=0,0,1)+IF(N1745=0,0,1)+IF(O1745=0,0,1)</f>
        <v>0</v>
      </c>
      <c r="U1745" s="237"/>
      <c r="V1745" s="237"/>
      <c r="W1745" s="237"/>
      <c r="X1745" s="237"/>
      <c r="Y1745" s="237"/>
      <c r="Z1745" s="237"/>
      <c r="AA1745" s="237"/>
      <c r="AB1745" s="237"/>
      <c r="AC1745" s="237"/>
      <c r="AD1745" s="237"/>
      <c r="AE1745" s="237"/>
      <c r="AF1745" s="237"/>
      <c r="AG1745" s="237"/>
      <c r="AH1745" s="237"/>
      <c r="AI1745" s="237"/>
      <c r="AJ1745" s="237"/>
      <c r="AK1745" s="237"/>
      <c r="AL1745" s="237"/>
      <c r="AM1745" s="237"/>
      <c r="AN1745" s="237"/>
      <c r="AO1745" s="237"/>
      <c r="AP1745" s="237"/>
      <c r="AQ1745" s="237"/>
      <c r="AR1745" s="237"/>
      <c r="AS1745" s="237"/>
      <c r="AT1745" s="237"/>
      <c r="AU1745" s="237"/>
      <c r="AV1745" s="237"/>
      <c r="AW1745" s="237"/>
      <c r="AX1745" s="237"/>
      <c r="AY1745" s="237"/>
      <c r="AZ1745" s="237"/>
      <c r="BA1745" s="237"/>
      <c r="BB1745" s="237"/>
      <c r="BC1745" s="237"/>
      <c r="BD1745" s="237"/>
      <c r="BE1745" s="237"/>
      <c r="BF1745" s="237"/>
      <c r="BG1745" s="237"/>
      <c r="BH1745" s="237"/>
      <c r="BI1745" s="237"/>
      <c r="BJ1745" s="237"/>
      <c r="BK1745" s="237"/>
      <c r="BL1745" s="237"/>
      <c r="BM1745" s="237"/>
      <c r="BN1745" s="237"/>
      <c r="BO1745" s="237"/>
      <c r="BP1745" s="237"/>
      <c r="BQ1745" s="237"/>
      <c r="BR1745" s="237"/>
      <c r="BS1745" s="237"/>
      <c r="BT1745" s="237"/>
      <c r="BU1745" s="237"/>
      <c r="BV1745" s="237"/>
      <c r="BW1745" s="237"/>
      <c r="BX1745" s="237"/>
      <c r="BY1745" s="237"/>
      <c r="BZ1745" s="237"/>
      <c r="CA1745" s="237"/>
      <c r="CB1745" s="237"/>
      <c r="CC1745" s="237"/>
      <c r="CD1745" s="237"/>
      <c r="CE1745" s="237"/>
      <c r="CF1745" s="237"/>
      <c r="CG1745" s="237"/>
      <c r="CH1745" s="237"/>
      <c r="CI1745" s="237"/>
      <c r="CJ1745" s="237"/>
      <c r="CK1745" s="237"/>
      <c r="CL1745" s="237"/>
      <c r="CM1745" s="237"/>
      <c r="CN1745" s="237"/>
      <c r="CO1745" s="237"/>
      <c r="CP1745" s="237"/>
      <c r="CQ1745" s="237"/>
      <c r="CR1745" s="237"/>
      <c r="CS1745" s="237"/>
      <c r="CT1745" s="237"/>
      <c r="CU1745" s="237"/>
      <c r="CV1745" s="237"/>
      <c r="CW1745" s="237"/>
      <c r="CX1745" s="237"/>
      <c r="CY1745" s="237"/>
      <c r="CZ1745" s="237"/>
      <c r="DA1745" s="237"/>
      <c r="DB1745" s="237"/>
      <c r="DC1745" s="237"/>
      <c r="DD1745" s="237"/>
      <c r="DE1745" s="237"/>
      <c r="DF1745" s="237"/>
      <c r="DG1745" s="237"/>
      <c r="DH1745" s="237"/>
      <c r="DI1745" s="237"/>
      <c r="DJ1745" s="237"/>
      <c r="DK1745" s="237"/>
      <c r="DL1745" s="237"/>
      <c r="DM1745" s="237"/>
      <c r="DN1745" s="237"/>
      <c r="DO1745" s="237"/>
      <c r="DP1745" s="237"/>
      <c r="DQ1745" s="237"/>
      <c r="DR1745" s="237"/>
      <c r="DS1745" s="237"/>
      <c r="DT1745" s="237"/>
      <c r="DU1745" s="237"/>
      <c r="DV1745" s="237"/>
      <c r="DW1745" s="237"/>
      <c r="DX1745" s="237"/>
      <c r="DY1745" s="237"/>
      <c r="DZ1745" s="237"/>
      <c r="EA1745" s="237"/>
      <c r="EB1745" s="237"/>
      <c r="EC1745" s="237"/>
      <c r="ED1745" s="237"/>
      <c r="EE1745" s="237"/>
      <c r="EF1745" s="237"/>
      <c r="EG1745" s="237"/>
      <c r="EH1745" s="237"/>
      <c r="EI1745" s="237"/>
      <c r="EJ1745" s="237"/>
      <c r="EK1745" s="237"/>
      <c r="EL1745" s="237"/>
      <c r="EM1745" s="237"/>
      <c r="EN1745" s="237"/>
      <c r="EO1745" s="237"/>
      <c r="EP1745" s="237"/>
      <c r="EQ1745" s="237"/>
      <c r="ER1745" s="237"/>
      <c r="ES1745" s="237"/>
      <c r="ET1745" s="237"/>
      <c r="EU1745" s="237"/>
      <c r="EV1745" s="237"/>
      <c r="EW1745" s="237"/>
      <c r="EX1745" s="237"/>
      <c r="EY1745" s="237"/>
      <c r="EZ1745" s="237"/>
      <c r="FA1745" s="237"/>
      <c r="FB1745" s="237"/>
      <c r="FC1745" s="237"/>
      <c r="FD1745" s="237"/>
      <c r="FE1745" s="237"/>
      <c r="FF1745" s="237"/>
      <c r="FG1745" s="237"/>
      <c r="FH1745" s="237"/>
      <c r="FI1745" s="237"/>
      <c r="FJ1745" s="237"/>
      <c r="FK1745" s="237"/>
      <c r="FL1745" s="237"/>
      <c r="FM1745" s="237"/>
      <c r="FN1745" s="237"/>
      <c r="FO1745" s="237"/>
      <c r="FP1745" s="237"/>
      <c r="FQ1745" s="237"/>
      <c r="FR1745" s="237"/>
      <c r="FS1745" s="237"/>
      <c r="FT1745" s="237"/>
      <c r="FU1745" s="237"/>
      <c r="FV1745" s="237"/>
      <c r="FW1745" s="237"/>
      <c r="FX1745" s="237"/>
      <c r="FY1745" s="237"/>
      <c r="FZ1745" s="237"/>
      <c r="GA1745" s="237"/>
      <c r="GB1745" s="237"/>
      <c r="GC1745" s="237"/>
      <c r="GD1745" s="237"/>
      <c r="GE1745" s="237"/>
      <c r="GF1745" s="237"/>
      <c r="GG1745" s="237"/>
      <c r="GH1745" s="237"/>
      <c r="GI1745" s="237"/>
      <c r="GJ1745" s="237"/>
      <c r="GK1745" s="237"/>
      <c r="GL1745" s="237"/>
      <c r="GM1745" s="237"/>
      <c r="GN1745" s="237"/>
      <c r="GO1745" s="237"/>
      <c r="GP1745" s="237"/>
      <c r="GQ1745" s="237"/>
    </row>
    <row r="1746" spans="1:199" s="81" customFormat="1" ht="15" hidden="1">
      <c r="A1746" s="176" t="s">
        <v>3621</v>
      </c>
      <c r="B1746" s="241" t="s">
        <v>6905</v>
      </c>
      <c r="C1746" s="242">
        <v>0</v>
      </c>
      <c r="D1746" s="242">
        <v>0</v>
      </c>
      <c r="E1746" s="242">
        <v>0</v>
      </c>
      <c r="F1746" s="242">
        <v>0</v>
      </c>
      <c r="G1746" s="242">
        <v>0</v>
      </c>
      <c r="H1746" s="242">
        <v>0</v>
      </c>
      <c r="I1746" s="242">
        <v>0</v>
      </c>
      <c r="J1746" s="242">
        <v>0</v>
      </c>
      <c r="K1746" s="242">
        <v>0</v>
      </c>
      <c r="L1746" s="242">
        <v>0</v>
      </c>
      <c r="M1746" s="242">
        <v>0</v>
      </c>
      <c r="N1746" s="242">
        <v>0</v>
      </c>
      <c r="O1746" s="242">
        <v>0</v>
      </c>
      <c r="P1746" s="28"/>
      <c r="Q1746" s="242">
        <f>SUM(D1746:O1746)</f>
        <v>0</v>
      </c>
      <c r="R1746" s="242">
        <f>IF($R$19&lt;1,0,Q1746/$R$19)</f>
        <v>0</v>
      </c>
      <c r="S1746" s="243"/>
      <c r="T1746" s="351">
        <f>IF(Q1746=0,0,1)+IF(C1746=0,0,1)+IF(D1746=0,0,1)+IF(E1746=0,0,1)+IF(F1746=0,0,1)+IF(G1746=0,0,1)+IF(H1746=0,0,1)+IF(I1746=0,0,1)+IF(J1746=0,0,1)+IF(K1746=0,0,1)+IF(L1746=0,0,1)+IF(M1746=0,0,1)+IF(N1746=0,0,1)+IF(O1746=0,0,1)</f>
        <v>0</v>
      </c>
      <c r="U1746" s="237"/>
      <c r="V1746" s="237"/>
      <c r="W1746" s="237"/>
      <c r="X1746" s="237"/>
      <c r="Y1746" s="237"/>
      <c r="Z1746" s="237"/>
      <c r="AA1746" s="237"/>
      <c r="AB1746" s="237"/>
      <c r="AC1746" s="237"/>
      <c r="AD1746" s="237"/>
      <c r="AE1746" s="237"/>
      <c r="AF1746" s="237"/>
      <c r="AG1746" s="237"/>
      <c r="AH1746" s="237"/>
      <c r="AI1746" s="237"/>
      <c r="AJ1746" s="237"/>
      <c r="AK1746" s="237"/>
      <c r="AL1746" s="237"/>
      <c r="AM1746" s="237"/>
      <c r="AN1746" s="237"/>
      <c r="AO1746" s="237"/>
      <c r="AP1746" s="237"/>
      <c r="AQ1746" s="237"/>
      <c r="AR1746" s="237"/>
      <c r="AS1746" s="237"/>
      <c r="AT1746" s="237"/>
      <c r="AU1746" s="237"/>
      <c r="AV1746" s="237"/>
      <c r="AW1746" s="237"/>
      <c r="AX1746" s="237"/>
      <c r="AY1746" s="237"/>
      <c r="AZ1746" s="237"/>
      <c r="BA1746" s="237"/>
      <c r="BB1746" s="237"/>
      <c r="BC1746" s="237"/>
      <c r="BD1746" s="237"/>
      <c r="BE1746" s="237"/>
      <c r="BF1746" s="237"/>
      <c r="BG1746" s="237"/>
      <c r="BH1746" s="237"/>
      <c r="BI1746" s="237"/>
      <c r="BJ1746" s="237"/>
      <c r="BK1746" s="237"/>
      <c r="BL1746" s="237"/>
      <c r="BM1746" s="237"/>
      <c r="BN1746" s="237"/>
      <c r="BO1746" s="237"/>
      <c r="BP1746" s="237"/>
      <c r="BQ1746" s="237"/>
      <c r="BR1746" s="237"/>
      <c r="BS1746" s="237"/>
      <c r="BT1746" s="237"/>
      <c r="BU1746" s="237"/>
      <c r="BV1746" s="237"/>
      <c r="BW1746" s="237"/>
      <c r="BX1746" s="237"/>
      <c r="BY1746" s="237"/>
      <c r="BZ1746" s="237"/>
      <c r="CA1746" s="237"/>
      <c r="CB1746" s="237"/>
      <c r="CC1746" s="237"/>
      <c r="CD1746" s="237"/>
      <c r="CE1746" s="237"/>
      <c r="CF1746" s="237"/>
      <c r="CG1746" s="237"/>
      <c r="CH1746" s="237"/>
      <c r="CI1746" s="237"/>
      <c r="CJ1746" s="237"/>
      <c r="CK1746" s="237"/>
      <c r="CL1746" s="237"/>
      <c r="CM1746" s="237"/>
      <c r="CN1746" s="237"/>
      <c r="CO1746" s="237"/>
      <c r="CP1746" s="237"/>
      <c r="CQ1746" s="237"/>
      <c r="CR1746" s="237"/>
      <c r="CS1746" s="237"/>
      <c r="CT1746" s="237"/>
      <c r="CU1746" s="237"/>
      <c r="CV1746" s="237"/>
      <c r="CW1746" s="237"/>
      <c r="CX1746" s="237"/>
      <c r="CY1746" s="237"/>
      <c r="CZ1746" s="237"/>
      <c r="DA1746" s="237"/>
      <c r="DB1746" s="237"/>
      <c r="DC1746" s="237"/>
      <c r="DD1746" s="237"/>
      <c r="DE1746" s="237"/>
      <c r="DF1746" s="237"/>
      <c r="DG1746" s="237"/>
      <c r="DH1746" s="237"/>
      <c r="DI1746" s="237"/>
      <c r="DJ1746" s="237"/>
      <c r="DK1746" s="237"/>
      <c r="DL1746" s="237"/>
      <c r="DM1746" s="237"/>
      <c r="DN1746" s="237"/>
      <c r="DO1746" s="237"/>
      <c r="DP1746" s="237"/>
      <c r="DQ1746" s="237"/>
      <c r="DR1746" s="237"/>
      <c r="DS1746" s="237"/>
      <c r="DT1746" s="237"/>
      <c r="DU1746" s="237"/>
      <c r="DV1746" s="237"/>
      <c r="DW1746" s="237"/>
      <c r="DX1746" s="237"/>
      <c r="DY1746" s="237"/>
      <c r="DZ1746" s="237"/>
      <c r="EA1746" s="237"/>
      <c r="EB1746" s="237"/>
      <c r="EC1746" s="237"/>
      <c r="ED1746" s="237"/>
      <c r="EE1746" s="237"/>
      <c r="EF1746" s="237"/>
      <c r="EG1746" s="237"/>
      <c r="EH1746" s="237"/>
      <c r="EI1746" s="237"/>
      <c r="EJ1746" s="237"/>
      <c r="EK1746" s="237"/>
      <c r="EL1746" s="237"/>
      <c r="EM1746" s="237"/>
      <c r="EN1746" s="237"/>
      <c r="EO1746" s="237"/>
      <c r="EP1746" s="237"/>
      <c r="EQ1746" s="237"/>
      <c r="ER1746" s="237"/>
      <c r="ES1746" s="237"/>
      <c r="ET1746" s="237"/>
      <c r="EU1746" s="237"/>
      <c r="EV1746" s="237"/>
      <c r="EW1746" s="237"/>
      <c r="EX1746" s="237"/>
      <c r="EY1746" s="237"/>
      <c r="EZ1746" s="237"/>
      <c r="FA1746" s="237"/>
      <c r="FB1746" s="237"/>
      <c r="FC1746" s="237"/>
      <c r="FD1746" s="237"/>
      <c r="FE1746" s="237"/>
      <c r="FF1746" s="237"/>
      <c r="FG1746" s="237"/>
      <c r="FH1746" s="237"/>
      <c r="FI1746" s="237"/>
      <c r="FJ1746" s="237"/>
      <c r="FK1746" s="237"/>
      <c r="FL1746" s="237"/>
      <c r="FM1746" s="237"/>
      <c r="FN1746" s="237"/>
      <c r="FO1746" s="237"/>
      <c r="FP1746" s="237"/>
      <c r="FQ1746" s="237"/>
      <c r="FR1746" s="237"/>
      <c r="FS1746" s="237"/>
      <c r="FT1746" s="237"/>
      <c r="FU1746" s="237"/>
      <c r="FV1746" s="237"/>
      <c r="FW1746" s="237"/>
      <c r="FX1746" s="237"/>
      <c r="FY1746" s="237"/>
      <c r="FZ1746" s="237"/>
      <c r="GA1746" s="237"/>
      <c r="GB1746" s="237"/>
      <c r="GC1746" s="237"/>
      <c r="GD1746" s="237"/>
      <c r="GE1746" s="237"/>
      <c r="GF1746" s="237"/>
      <c r="GG1746" s="237"/>
      <c r="GH1746" s="237"/>
      <c r="GI1746" s="237"/>
      <c r="GJ1746" s="237"/>
      <c r="GK1746" s="237"/>
      <c r="GL1746" s="237"/>
      <c r="GM1746" s="237"/>
      <c r="GN1746" s="237"/>
      <c r="GO1746" s="237"/>
      <c r="GP1746" s="237"/>
      <c r="GQ1746" s="237"/>
    </row>
    <row r="1747" spans="1:199" s="81" customFormat="1" ht="15" hidden="1">
      <c r="A1747" s="176" t="s">
        <v>3622</v>
      </c>
      <c r="B1747" s="241" t="s">
        <v>6906</v>
      </c>
      <c r="C1747" s="242">
        <v>0</v>
      </c>
      <c r="D1747" s="242">
        <v>0</v>
      </c>
      <c r="E1747" s="242">
        <v>0</v>
      </c>
      <c r="F1747" s="242">
        <v>0</v>
      </c>
      <c r="G1747" s="242">
        <v>0</v>
      </c>
      <c r="H1747" s="242">
        <v>0</v>
      </c>
      <c r="I1747" s="242">
        <v>0</v>
      </c>
      <c r="J1747" s="242">
        <v>0</v>
      </c>
      <c r="K1747" s="242">
        <v>0</v>
      </c>
      <c r="L1747" s="242">
        <v>0</v>
      </c>
      <c r="M1747" s="242">
        <v>0</v>
      </c>
      <c r="N1747" s="242">
        <v>0</v>
      </c>
      <c r="O1747" s="242">
        <v>0</v>
      </c>
      <c r="P1747" s="28"/>
      <c r="Q1747" s="242">
        <f>SUM(D1747:O1747)</f>
        <v>0</v>
      </c>
      <c r="R1747" s="242">
        <f>IF($R$19&lt;1,0,Q1747/$R$19)</f>
        <v>0</v>
      </c>
      <c r="S1747" s="243"/>
      <c r="T1747" s="351">
        <f>IF(Q1747=0,0,1)+IF(C1747=0,0,1)+IF(D1747=0,0,1)+IF(E1747=0,0,1)+IF(F1747=0,0,1)+IF(G1747=0,0,1)+IF(H1747=0,0,1)+IF(I1747=0,0,1)+IF(J1747=0,0,1)+IF(K1747=0,0,1)+IF(L1747=0,0,1)+IF(M1747=0,0,1)+IF(N1747=0,0,1)+IF(O1747=0,0,1)</f>
        <v>0</v>
      </c>
      <c r="U1747" s="237"/>
      <c r="V1747" s="237"/>
      <c r="W1747" s="237"/>
      <c r="X1747" s="237"/>
      <c r="Y1747" s="237"/>
      <c r="Z1747" s="237"/>
      <c r="AA1747" s="237"/>
      <c r="AB1747" s="237"/>
      <c r="AC1747" s="237"/>
      <c r="AD1747" s="237"/>
      <c r="AE1747" s="237"/>
      <c r="AF1747" s="237"/>
      <c r="AG1747" s="237"/>
      <c r="AH1747" s="237"/>
      <c r="AI1747" s="237"/>
      <c r="AJ1747" s="237"/>
      <c r="AK1747" s="237"/>
      <c r="AL1747" s="237"/>
      <c r="AM1747" s="237"/>
      <c r="AN1747" s="237"/>
      <c r="AO1747" s="237"/>
      <c r="AP1747" s="237"/>
      <c r="AQ1747" s="237"/>
      <c r="AR1747" s="237"/>
      <c r="AS1747" s="237"/>
      <c r="AT1747" s="237"/>
      <c r="AU1747" s="237"/>
      <c r="AV1747" s="237"/>
      <c r="AW1747" s="237"/>
      <c r="AX1747" s="237"/>
      <c r="AY1747" s="237"/>
      <c r="AZ1747" s="237"/>
      <c r="BA1747" s="237"/>
      <c r="BB1747" s="237"/>
      <c r="BC1747" s="237"/>
      <c r="BD1747" s="237"/>
      <c r="BE1747" s="237"/>
      <c r="BF1747" s="237"/>
      <c r="BG1747" s="237"/>
      <c r="BH1747" s="237"/>
      <c r="BI1747" s="237"/>
      <c r="BJ1747" s="237"/>
      <c r="BK1747" s="237"/>
      <c r="BL1747" s="237"/>
      <c r="BM1747" s="237"/>
      <c r="BN1747" s="237"/>
      <c r="BO1747" s="237"/>
      <c r="BP1747" s="237"/>
      <c r="BQ1747" s="237"/>
      <c r="BR1747" s="237"/>
      <c r="BS1747" s="237"/>
      <c r="BT1747" s="237"/>
      <c r="BU1747" s="237"/>
      <c r="BV1747" s="237"/>
      <c r="BW1747" s="237"/>
      <c r="BX1747" s="237"/>
      <c r="BY1747" s="237"/>
      <c r="BZ1747" s="237"/>
      <c r="CA1747" s="237"/>
      <c r="CB1747" s="237"/>
      <c r="CC1747" s="237"/>
      <c r="CD1747" s="237"/>
      <c r="CE1747" s="237"/>
      <c r="CF1747" s="237"/>
      <c r="CG1747" s="237"/>
      <c r="CH1747" s="237"/>
      <c r="CI1747" s="237"/>
      <c r="CJ1747" s="237"/>
      <c r="CK1747" s="237"/>
      <c r="CL1747" s="237"/>
      <c r="CM1747" s="237"/>
      <c r="CN1747" s="237"/>
      <c r="CO1747" s="237"/>
      <c r="CP1747" s="237"/>
      <c r="CQ1747" s="237"/>
      <c r="CR1747" s="237"/>
      <c r="CS1747" s="237"/>
      <c r="CT1747" s="237"/>
      <c r="CU1747" s="237"/>
      <c r="CV1747" s="237"/>
      <c r="CW1747" s="237"/>
      <c r="CX1747" s="237"/>
      <c r="CY1747" s="237"/>
      <c r="CZ1747" s="237"/>
      <c r="DA1747" s="237"/>
      <c r="DB1747" s="237"/>
      <c r="DC1747" s="237"/>
      <c r="DD1747" s="237"/>
      <c r="DE1747" s="237"/>
      <c r="DF1747" s="237"/>
      <c r="DG1747" s="237"/>
      <c r="DH1747" s="237"/>
      <c r="DI1747" s="237"/>
      <c r="DJ1747" s="237"/>
      <c r="DK1747" s="237"/>
      <c r="DL1747" s="237"/>
      <c r="DM1747" s="237"/>
      <c r="DN1747" s="237"/>
      <c r="DO1747" s="237"/>
      <c r="DP1747" s="237"/>
      <c r="DQ1747" s="237"/>
      <c r="DR1747" s="237"/>
      <c r="DS1747" s="237"/>
      <c r="DT1747" s="237"/>
      <c r="DU1747" s="237"/>
      <c r="DV1747" s="237"/>
      <c r="DW1747" s="237"/>
      <c r="DX1747" s="237"/>
      <c r="DY1747" s="237"/>
      <c r="DZ1747" s="237"/>
      <c r="EA1747" s="237"/>
      <c r="EB1747" s="237"/>
      <c r="EC1747" s="237"/>
      <c r="ED1747" s="237"/>
      <c r="EE1747" s="237"/>
      <c r="EF1747" s="237"/>
      <c r="EG1747" s="237"/>
      <c r="EH1747" s="237"/>
      <c r="EI1747" s="237"/>
      <c r="EJ1747" s="237"/>
      <c r="EK1747" s="237"/>
      <c r="EL1747" s="237"/>
      <c r="EM1747" s="237"/>
      <c r="EN1747" s="237"/>
      <c r="EO1747" s="237"/>
      <c r="EP1747" s="237"/>
      <c r="EQ1747" s="237"/>
      <c r="ER1747" s="237"/>
      <c r="ES1747" s="237"/>
      <c r="ET1747" s="237"/>
      <c r="EU1747" s="237"/>
      <c r="EV1747" s="237"/>
      <c r="EW1747" s="237"/>
      <c r="EX1747" s="237"/>
      <c r="EY1747" s="237"/>
      <c r="EZ1747" s="237"/>
      <c r="FA1747" s="237"/>
      <c r="FB1747" s="237"/>
      <c r="FC1747" s="237"/>
      <c r="FD1747" s="237"/>
      <c r="FE1747" s="237"/>
      <c r="FF1747" s="237"/>
      <c r="FG1747" s="237"/>
      <c r="FH1747" s="237"/>
      <c r="FI1747" s="237"/>
      <c r="FJ1747" s="237"/>
      <c r="FK1747" s="237"/>
      <c r="FL1747" s="237"/>
      <c r="FM1747" s="237"/>
      <c r="FN1747" s="237"/>
      <c r="FO1747" s="237"/>
      <c r="FP1747" s="237"/>
      <c r="FQ1747" s="237"/>
      <c r="FR1747" s="237"/>
      <c r="FS1747" s="237"/>
      <c r="FT1747" s="237"/>
      <c r="FU1747" s="237"/>
      <c r="FV1747" s="237"/>
      <c r="FW1747" s="237"/>
      <c r="FX1747" s="237"/>
      <c r="FY1747" s="237"/>
      <c r="FZ1747" s="237"/>
      <c r="GA1747" s="237"/>
      <c r="GB1747" s="237"/>
      <c r="GC1747" s="237"/>
      <c r="GD1747" s="237"/>
      <c r="GE1747" s="237"/>
      <c r="GF1747" s="237"/>
      <c r="GG1747" s="237"/>
      <c r="GH1747" s="237"/>
      <c r="GI1747" s="237"/>
      <c r="GJ1747" s="237"/>
      <c r="GK1747" s="237"/>
      <c r="GL1747" s="237"/>
      <c r="GM1747" s="237"/>
      <c r="GN1747" s="237"/>
      <c r="GO1747" s="237"/>
      <c r="GP1747" s="237"/>
      <c r="GQ1747" s="237"/>
    </row>
    <row r="1748" spans="1:199" s="81" customFormat="1" ht="15" hidden="1">
      <c r="A1748" s="176" t="s">
        <v>3623</v>
      </c>
      <c r="B1748" s="241" t="s">
        <v>6907</v>
      </c>
      <c r="C1748" s="242">
        <v>0</v>
      </c>
      <c r="D1748" s="242">
        <v>0</v>
      </c>
      <c r="E1748" s="242">
        <v>0</v>
      </c>
      <c r="F1748" s="242">
        <v>0</v>
      </c>
      <c r="G1748" s="242">
        <v>0</v>
      </c>
      <c r="H1748" s="242">
        <v>0</v>
      </c>
      <c r="I1748" s="242">
        <v>0</v>
      </c>
      <c r="J1748" s="242">
        <v>0</v>
      </c>
      <c r="K1748" s="242">
        <v>0</v>
      </c>
      <c r="L1748" s="242">
        <v>0</v>
      </c>
      <c r="M1748" s="242">
        <v>0</v>
      </c>
      <c r="N1748" s="242">
        <v>0</v>
      </c>
      <c r="O1748" s="242">
        <v>0</v>
      </c>
      <c r="P1748" s="28"/>
      <c r="Q1748" s="242">
        <f>SUM(D1748:O1748)</f>
        <v>0</v>
      </c>
      <c r="R1748" s="242">
        <f>IF($R$19&lt;1,0,Q1748/$R$19)</f>
        <v>0</v>
      </c>
      <c r="S1748" s="243"/>
      <c r="T1748" s="351">
        <f>IF(Q1748=0,0,1)+IF(C1748=0,0,1)+IF(D1748=0,0,1)+IF(E1748=0,0,1)+IF(F1748=0,0,1)+IF(G1748=0,0,1)+IF(H1748=0,0,1)+IF(I1748=0,0,1)+IF(J1748=0,0,1)+IF(K1748=0,0,1)+IF(L1748=0,0,1)+IF(M1748=0,0,1)+IF(N1748=0,0,1)+IF(O1748=0,0,1)</f>
        <v>0</v>
      </c>
      <c r="U1748" s="237"/>
      <c r="V1748" s="237"/>
      <c r="W1748" s="237"/>
      <c r="X1748" s="237"/>
      <c r="Y1748" s="237"/>
      <c r="Z1748" s="237"/>
      <c r="AA1748" s="237"/>
      <c r="AB1748" s="237"/>
      <c r="AC1748" s="237"/>
      <c r="AD1748" s="237"/>
      <c r="AE1748" s="237"/>
      <c r="AF1748" s="237"/>
      <c r="AG1748" s="237"/>
      <c r="AH1748" s="237"/>
      <c r="AI1748" s="237"/>
      <c r="AJ1748" s="237"/>
      <c r="AK1748" s="237"/>
      <c r="AL1748" s="237"/>
      <c r="AM1748" s="237"/>
      <c r="AN1748" s="237"/>
      <c r="AO1748" s="237"/>
      <c r="AP1748" s="237"/>
      <c r="AQ1748" s="237"/>
      <c r="AR1748" s="237"/>
      <c r="AS1748" s="237"/>
      <c r="AT1748" s="237"/>
      <c r="AU1748" s="237"/>
      <c r="AV1748" s="237"/>
      <c r="AW1748" s="237"/>
      <c r="AX1748" s="237"/>
      <c r="AY1748" s="237"/>
      <c r="AZ1748" s="237"/>
      <c r="BA1748" s="237"/>
      <c r="BB1748" s="237"/>
      <c r="BC1748" s="237"/>
      <c r="BD1748" s="237"/>
      <c r="BE1748" s="237"/>
      <c r="BF1748" s="237"/>
      <c r="BG1748" s="237"/>
      <c r="BH1748" s="237"/>
      <c r="BI1748" s="237"/>
      <c r="BJ1748" s="237"/>
      <c r="BK1748" s="237"/>
      <c r="BL1748" s="237"/>
      <c r="BM1748" s="237"/>
      <c r="BN1748" s="237"/>
      <c r="BO1748" s="237"/>
      <c r="BP1748" s="237"/>
      <c r="BQ1748" s="237"/>
      <c r="BR1748" s="237"/>
      <c r="BS1748" s="237"/>
      <c r="BT1748" s="237"/>
      <c r="BU1748" s="237"/>
      <c r="BV1748" s="237"/>
      <c r="BW1748" s="237"/>
      <c r="BX1748" s="237"/>
      <c r="BY1748" s="237"/>
      <c r="BZ1748" s="237"/>
      <c r="CA1748" s="237"/>
      <c r="CB1748" s="237"/>
      <c r="CC1748" s="237"/>
      <c r="CD1748" s="237"/>
      <c r="CE1748" s="237"/>
      <c r="CF1748" s="237"/>
      <c r="CG1748" s="237"/>
      <c r="CH1748" s="237"/>
      <c r="CI1748" s="237"/>
      <c r="CJ1748" s="237"/>
      <c r="CK1748" s="237"/>
      <c r="CL1748" s="237"/>
      <c r="CM1748" s="237"/>
      <c r="CN1748" s="237"/>
      <c r="CO1748" s="237"/>
      <c r="CP1748" s="237"/>
      <c r="CQ1748" s="237"/>
      <c r="CR1748" s="237"/>
      <c r="CS1748" s="237"/>
      <c r="CT1748" s="237"/>
      <c r="CU1748" s="237"/>
      <c r="CV1748" s="237"/>
      <c r="CW1748" s="237"/>
      <c r="CX1748" s="237"/>
      <c r="CY1748" s="237"/>
      <c r="CZ1748" s="237"/>
      <c r="DA1748" s="237"/>
      <c r="DB1748" s="237"/>
      <c r="DC1748" s="237"/>
      <c r="DD1748" s="237"/>
      <c r="DE1748" s="237"/>
      <c r="DF1748" s="237"/>
      <c r="DG1748" s="237"/>
      <c r="DH1748" s="237"/>
      <c r="DI1748" s="237"/>
      <c r="DJ1748" s="237"/>
      <c r="DK1748" s="237"/>
      <c r="DL1748" s="237"/>
      <c r="DM1748" s="237"/>
      <c r="DN1748" s="237"/>
      <c r="DO1748" s="237"/>
      <c r="DP1748" s="237"/>
      <c r="DQ1748" s="237"/>
      <c r="DR1748" s="237"/>
      <c r="DS1748" s="237"/>
      <c r="DT1748" s="237"/>
      <c r="DU1748" s="237"/>
      <c r="DV1748" s="237"/>
      <c r="DW1748" s="237"/>
      <c r="DX1748" s="237"/>
      <c r="DY1748" s="237"/>
      <c r="DZ1748" s="237"/>
      <c r="EA1748" s="237"/>
      <c r="EB1748" s="237"/>
      <c r="EC1748" s="237"/>
      <c r="ED1748" s="237"/>
      <c r="EE1748" s="237"/>
      <c r="EF1748" s="237"/>
      <c r="EG1748" s="237"/>
      <c r="EH1748" s="237"/>
      <c r="EI1748" s="237"/>
      <c r="EJ1748" s="237"/>
      <c r="EK1748" s="237"/>
      <c r="EL1748" s="237"/>
      <c r="EM1748" s="237"/>
      <c r="EN1748" s="237"/>
      <c r="EO1748" s="237"/>
      <c r="EP1748" s="237"/>
      <c r="EQ1748" s="237"/>
      <c r="ER1748" s="237"/>
      <c r="ES1748" s="237"/>
      <c r="ET1748" s="237"/>
      <c r="EU1748" s="237"/>
      <c r="EV1748" s="237"/>
      <c r="EW1748" s="237"/>
      <c r="EX1748" s="237"/>
      <c r="EY1748" s="237"/>
      <c r="EZ1748" s="237"/>
      <c r="FA1748" s="237"/>
      <c r="FB1748" s="237"/>
      <c r="FC1748" s="237"/>
      <c r="FD1748" s="237"/>
      <c r="FE1748" s="237"/>
      <c r="FF1748" s="237"/>
      <c r="FG1748" s="237"/>
      <c r="FH1748" s="237"/>
      <c r="FI1748" s="237"/>
      <c r="FJ1748" s="237"/>
      <c r="FK1748" s="237"/>
      <c r="FL1748" s="237"/>
      <c r="FM1748" s="237"/>
      <c r="FN1748" s="237"/>
      <c r="FO1748" s="237"/>
      <c r="FP1748" s="237"/>
      <c r="FQ1748" s="237"/>
      <c r="FR1748" s="237"/>
      <c r="FS1748" s="237"/>
      <c r="FT1748" s="237"/>
      <c r="FU1748" s="237"/>
      <c r="FV1748" s="237"/>
      <c r="FW1748" s="237"/>
      <c r="FX1748" s="237"/>
      <c r="FY1748" s="237"/>
      <c r="FZ1748" s="237"/>
      <c r="GA1748" s="237"/>
      <c r="GB1748" s="237"/>
      <c r="GC1748" s="237"/>
      <c r="GD1748" s="237"/>
      <c r="GE1748" s="237"/>
      <c r="GF1748" s="237"/>
      <c r="GG1748" s="237"/>
      <c r="GH1748" s="237"/>
      <c r="GI1748" s="237"/>
      <c r="GJ1748" s="237"/>
      <c r="GK1748" s="237"/>
      <c r="GL1748" s="237"/>
      <c r="GM1748" s="237"/>
      <c r="GN1748" s="237"/>
      <c r="GO1748" s="237"/>
      <c r="GP1748" s="237"/>
      <c r="GQ1748" s="237"/>
    </row>
    <row r="1749" spans="1:199" s="81" customFormat="1" ht="15" hidden="1">
      <c r="A1749" s="176" t="s">
        <v>3624</v>
      </c>
      <c r="B1749" s="241" t="s">
        <v>6908</v>
      </c>
      <c r="C1749" s="242">
        <v>0</v>
      </c>
      <c r="D1749" s="242">
        <v>0</v>
      </c>
      <c r="E1749" s="242">
        <v>0</v>
      </c>
      <c r="F1749" s="242">
        <v>0</v>
      </c>
      <c r="G1749" s="242">
        <v>0</v>
      </c>
      <c r="H1749" s="242">
        <v>0</v>
      </c>
      <c r="I1749" s="242">
        <v>0</v>
      </c>
      <c r="J1749" s="242">
        <v>0</v>
      </c>
      <c r="K1749" s="242">
        <v>0</v>
      </c>
      <c r="L1749" s="242">
        <v>0</v>
      </c>
      <c r="M1749" s="242">
        <v>0</v>
      </c>
      <c r="N1749" s="242">
        <v>0</v>
      </c>
      <c r="O1749" s="242">
        <v>0</v>
      </c>
      <c r="P1749" s="28"/>
      <c r="Q1749" s="242">
        <f>SUM(D1749:O1749)</f>
        <v>0</v>
      </c>
      <c r="R1749" s="242">
        <f>IF($R$19&lt;1,0,Q1749/$R$19)</f>
        <v>0</v>
      </c>
      <c r="S1749" s="243"/>
      <c r="T1749" s="351">
        <f>IF(Q1749=0,0,1)+IF(C1749=0,0,1)+IF(D1749=0,0,1)+IF(E1749=0,0,1)+IF(F1749=0,0,1)+IF(G1749=0,0,1)+IF(H1749=0,0,1)+IF(I1749=0,0,1)+IF(J1749=0,0,1)+IF(K1749=0,0,1)+IF(L1749=0,0,1)+IF(M1749=0,0,1)+IF(N1749=0,0,1)+IF(O1749=0,0,1)</f>
        <v>0</v>
      </c>
      <c r="U1749" s="237"/>
      <c r="V1749" s="237"/>
      <c r="W1749" s="237"/>
      <c r="X1749" s="237"/>
      <c r="Y1749" s="237"/>
      <c r="Z1749" s="237"/>
      <c r="AA1749" s="237"/>
      <c r="AB1749" s="237"/>
      <c r="AC1749" s="237"/>
      <c r="AD1749" s="237"/>
      <c r="AE1749" s="237"/>
      <c r="AF1749" s="237"/>
      <c r="AG1749" s="237"/>
      <c r="AH1749" s="237"/>
      <c r="AI1749" s="237"/>
      <c r="AJ1749" s="237"/>
      <c r="AK1749" s="237"/>
      <c r="AL1749" s="237"/>
      <c r="AM1749" s="237"/>
      <c r="AN1749" s="237"/>
      <c r="AO1749" s="237"/>
      <c r="AP1749" s="237"/>
      <c r="AQ1749" s="237"/>
      <c r="AR1749" s="237"/>
      <c r="AS1749" s="237"/>
      <c r="AT1749" s="237"/>
      <c r="AU1749" s="237"/>
      <c r="AV1749" s="237"/>
      <c r="AW1749" s="237"/>
      <c r="AX1749" s="237"/>
      <c r="AY1749" s="237"/>
      <c r="AZ1749" s="237"/>
      <c r="BA1749" s="237"/>
      <c r="BB1749" s="237"/>
      <c r="BC1749" s="237"/>
      <c r="BD1749" s="237"/>
      <c r="BE1749" s="237"/>
      <c r="BF1749" s="237"/>
      <c r="BG1749" s="237"/>
      <c r="BH1749" s="237"/>
      <c r="BI1749" s="237"/>
      <c r="BJ1749" s="237"/>
      <c r="BK1749" s="237"/>
      <c r="BL1749" s="237"/>
      <c r="BM1749" s="237"/>
      <c r="BN1749" s="237"/>
      <c r="BO1749" s="237"/>
      <c r="BP1749" s="237"/>
      <c r="BQ1749" s="237"/>
      <c r="BR1749" s="237"/>
      <c r="BS1749" s="237"/>
      <c r="BT1749" s="237"/>
      <c r="BU1749" s="237"/>
      <c r="BV1749" s="237"/>
      <c r="BW1749" s="237"/>
      <c r="BX1749" s="237"/>
      <c r="BY1749" s="237"/>
      <c r="BZ1749" s="237"/>
      <c r="CA1749" s="237"/>
      <c r="CB1749" s="237"/>
      <c r="CC1749" s="237"/>
      <c r="CD1749" s="237"/>
      <c r="CE1749" s="237"/>
      <c r="CF1749" s="237"/>
      <c r="CG1749" s="237"/>
      <c r="CH1749" s="237"/>
      <c r="CI1749" s="237"/>
      <c r="CJ1749" s="237"/>
      <c r="CK1749" s="237"/>
      <c r="CL1749" s="237"/>
      <c r="CM1749" s="237"/>
      <c r="CN1749" s="237"/>
      <c r="CO1749" s="237"/>
      <c r="CP1749" s="237"/>
      <c r="CQ1749" s="237"/>
      <c r="CR1749" s="237"/>
      <c r="CS1749" s="237"/>
      <c r="CT1749" s="237"/>
      <c r="CU1749" s="237"/>
      <c r="CV1749" s="237"/>
      <c r="CW1749" s="237"/>
      <c r="CX1749" s="237"/>
      <c r="CY1749" s="237"/>
      <c r="CZ1749" s="237"/>
      <c r="DA1749" s="237"/>
      <c r="DB1749" s="237"/>
      <c r="DC1749" s="237"/>
      <c r="DD1749" s="237"/>
      <c r="DE1749" s="237"/>
      <c r="DF1749" s="237"/>
      <c r="DG1749" s="237"/>
      <c r="DH1749" s="237"/>
      <c r="DI1749" s="237"/>
      <c r="DJ1749" s="237"/>
      <c r="DK1749" s="237"/>
      <c r="DL1749" s="237"/>
      <c r="DM1749" s="237"/>
      <c r="DN1749" s="237"/>
      <c r="DO1749" s="237"/>
      <c r="DP1749" s="237"/>
      <c r="DQ1749" s="237"/>
      <c r="DR1749" s="237"/>
      <c r="DS1749" s="237"/>
      <c r="DT1749" s="237"/>
      <c r="DU1749" s="237"/>
      <c r="DV1749" s="237"/>
      <c r="DW1749" s="237"/>
      <c r="DX1749" s="237"/>
      <c r="DY1749" s="237"/>
      <c r="DZ1749" s="237"/>
      <c r="EA1749" s="237"/>
      <c r="EB1749" s="237"/>
      <c r="EC1749" s="237"/>
      <c r="ED1749" s="237"/>
      <c r="EE1749" s="237"/>
      <c r="EF1749" s="237"/>
      <c r="EG1749" s="237"/>
      <c r="EH1749" s="237"/>
      <c r="EI1749" s="237"/>
      <c r="EJ1749" s="237"/>
      <c r="EK1749" s="237"/>
      <c r="EL1749" s="237"/>
      <c r="EM1749" s="237"/>
      <c r="EN1749" s="237"/>
      <c r="EO1749" s="237"/>
      <c r="EP1749" s="237"/>
      <c r="EQ1749" s="237"/>
      <c r="ER1749" s="237"/>
      <c r="ES1749" s="237"/>
      <c r="ET1749" s="237"/>
      <c r="EU1749" s="237"/>
      <c r="EV1749" s="237"/>
      <c r="EW1749" s="237"/>
      <c r="EX1749" s="237"/>
      <c r="EY1749" s="237"/>
      <c r="EZ1749" s="237"/>
      <c r="FA1749" s="237"/>
      <c r="FB1749" s="237"/>
      <c r="FC1749" s="237"/>
      <c r="FD1749" s="237"/>
      <c r="FE1749" s="237"/>
      <c r="FF1749" s="237"/>
      <c r="FG1749" s="237"/>
      <c r="FH1749" s="237"/>
      <c r="FI1749" s="237"/>
      <c r="FJ1749" s="237"/>
      <c r="FK1749" s="237"/>
      <c r="FL1749" s="237"/>
      <c r="FM1749" s="237"/>
      <c r="FN1749" s="237"/>
      <c r="FO1749" s="237"/>
      <c r="FP1749" s="237"/>
      <c r="FQ1749" s="237"/>
      <c r="FR1749" s="237"/>
      <c r="FS1749" s="237"/>
      <c r="FT1749" s="237"/>
      <c r="FU1749" s="237"/>
      <c r="FV1749" s="237"/>
      <c r="FW1749" s="237"/>
      <c r="FX1749" s="237"/>
      <c r="FY1749" s="237"/>
      <c r="FZ1749" s="237"/>
      <c r="GA1749" s="237"/>
      <c r="GB1749" s="237"/>
      <c r="GC1749" s="237"/>
      <c r="GD1749" s="237"/>
      <c r="GE1749" s="237"/>
      <c r="GF1749" s="237"/>
      <c r="GG1749" s="237"/>
      <c r="GH1749" s="237"/>
      <c r="GI1749" s="237"/>
      <c r="GJ1749" s="237"/>
      <c r="GK1749" s="237"/>
      <c r="GL1749" s="237"/>
      <c r="GM1749" s="237"/>
      <c r="GN1749" s="237"/>
      <c r="GO1749" s="237"/>
      <c r="GP1749" s="237"/>
      <c r="GQ1749" s="237"/>
    </row>
    <row r="1750" spans="1:199" s="81" customFormat="1" ht="15" hidden="1">
      <c r="A1750" s="176" t="s">
        <v>3625</v>
      </c>
      <c r="B1750" s="241" t="s">
        <v>6909</v>
      </c>
      <c r="C1750" s="242">
        <v>0</v>
      </c>
      <c r="D1750" s="242">
        <v>0</v>
      </c>
      <c r="E1750" s="242">
        <v>0</v>
      </c>
      <c r="F1750" s="242">
        <v>0</v>
      </c>
      <c r="G1750" s="242">
        <v>0</v>
      </c>
      <c r="H1750" s="242">
        <v>0</v>
      </c>
      <c r="I1750" s="242">
        <v>0</v>
      </c>
      <c r="J1750" s="242">
        <v>0</v>
      </c>
      <c r="K1750" s="242">
        <v>0</v>
      </c>
      <c r="L1750" s="242">
        <v>0</v>
      </c>
      <c r="M1750" s="242">
        <v>0</v>
      </c>
      <c r="N1750" s="242">
        <v>0</v>
      </c>
      <c r="O1750" s="242">
        <v>0</v>
      </c>
      <c r="P1750" s="28"/>
      <c r="Q1750" s="242">
        <f>SUM(D1750:O1750)</f>
        <v>0</v>
      </c>
      <c r="R1750" s="242">
        <f>IF($R$19&lt;1,0,Q1750/$R$19)</f>
        <v>0</v>
      </c>
      <c r="S1750" s="243"/>
      <c r="T1750" s="351">
        <f>IF(Q1750=0,0,1)+IF(C1750=0,0,1)+IF(D1750=0,0,1)+IF(E1750=0,0,1)+IF(F1750=0,0,1)+IF(G1750=0,0,1)+IF(H1750=0,0,1)+IF(I1750=0,0,1)+IF(J1750=0,0,1)+IF(K1750=0,0,1)+IF(L1750=0,0,1)+IF(M1750=0,0,1)+IF(N1750=0,0,1)+IF(O1750=0,0,1)</f>
        <v>0</v>
      </c>
      <c r="U1750" s="237"/>
      <c r="V1750" s="237"/>
      <c r="W1750" s="237"/>
      <c r="X1750" s="237"/>
      <c r="Y1750" s="237"/>
      <c r="Z1750" s="237"/>
      <c r="AA1750" s="237"/>
      <c r="AB1750" s="237"/>
      <c r="AC1750" s="237"/>
      <c r="AD1750" s="237"/>
      <c r="AE1750" s="237"/>
      <c r="AF1750" s="237"/>
      <c r="AG1750" s="237"/>
      <c r="AH1750" s="237"/>
      <c r="AI1750" s="237"/>
      <c r="AJ1750" s="237"/>
      <c r="AK1750" s="237"/>
      <c r="AL1750" s="237"/>
      <c r="AM1750" s="237"/>
      <c r="AN1750" s="237"/>
      <c r="AO1750" s="237"/>
      <c r="AP1750" s="237"/>
      <c r="AQ1750" s="237"/>
      <c r="AR1750" s="237"/>
      <c r="AS1750" s="237"/>
      <c r="AT1750" s="237"/>
      <c r="AU1750" s="237"/>
      <c r="AV1750" s="237"/>
      <c r="AW1750" s="237"/>
      <c r="AX1750" s="237"/>
      <c r="AY1750" s="237"/>
      <c r="AZ1750" s="237"/>
      <c r="BA1750" s="237"/>
      <c r="BB1750" s="237"/>
      <c r="BC1750" s="237"/>
      <c r="BD1750" s="237"/>
      <c r="BE1750" s="237"/>
      <c r="BF1750" s="237"/>
      <c r="BG1750" s="237"/>
      <c r="BH1750" s="237"/>
      <c r="BI1750" s="237"/>
      <c r="BJ1750" s="237"/>
      <c r="BK1750" s="237"/>
      <c r="BL1750" s="237"/>
      <c r="BM1750" s="237"/>
      <c r="BN1750" s="237"/>
      <c r="BO1750" s="237"/>
      <c r="BP1750" s="237"/>
      <c r="BQ1750" s="237"/>
      <c r="BR1750" s="237"/>
      <c r="BS1750" s="237"/>
      <c r="BT1750" s="237"/>
      <c r="BU1750" s="237"/>
      <c r="BV1750" s="237"/>
      <c r="BW1750" s="237"/>
      <c r="BX1750" s="237"/>
      <c r="BY1750" s="237"/>
      <c r="BZ1750" s="237"/>
      <c r="CA1750" s="237"/>
      <c r="CB1750" s="237"/>
      <c r="CC1750" s="237"/>
      <c r="CD1750" s="237"/>
      <c r="CE1750" s="237"/>
      <c r="CF1750" s="237"/>
      <c r="CG1750" s="237"/>
      <c r="CH1750" s="237"/>
      <c r="CI1750" s="237"/>
      <c r="CJ1750" s="237"/>
      <c r="CK1750" s="237"/>
      <c r="CL1750" s="237"/>
      <c r="CM1750" s="237"/>
      <c r="CN1750" s="237"/>
      <c r="CO1750" s="237"/>
      <c r="CP1750" s="237"/>
      <c r="CQ1750" s="237"/>
      <c r="CR1750" s="237"/>
      <c r="CS1750" s="237"/>
      <c r="CT1750" s="237"/>
      <c r="CU1750" s="237"/>
      <c r="CV1750" s="237"/>
      <c r="CW1750" s="237"/>
      <c r="CX1750" s="237"/>
      <c r="CY1750" s="237"/>
      <c r="CZ1750" s="237"/>
      <c r="DA1750" s="237"/>
      <c r="DB1750" s="237"/>
      <c r="DC1750" s="237"/>
      <c r="DD1750" s="237"/>
      <c r="DE1750" s="237"/>
      <c r="DF1750" s="237"/>
      <c r="DG1750" s="237"/>
      <c r="DH1750" s="237"/>
      <c r="DI1750" s="237"/>
      <c r="DJ1750" s="237"/>
      <c r="DK1750" s="237"/>
      <c r="DL1750" s="237"/>
      <c r="DM1750" s="237"/>
      <c r="DN1750" s="237"/>
      <c r="DO1750" s="237"/>
      <c r="DP1750" s="237"/>
      <c r="DQ1750" s="237"/>
      <c r="DR1750" s="237"/>
      <c r="DS1750" s="237"/>
      <c r="DT1750" s="237"/>
      <c r="DU1750" s="237"/>
      <c r="DV1750" s="237"/>
      <c r="DW1750" s="237"/>
      <c r="DX1750" s="237"/>
      <c r="DY1750" s="237"/>
      <c r="DZ1750" s="237"/>
      <c r="EA1750" s="237"/>
      <c r="EB1750" s="237"/>
      <c r="EC1750" s="237"/>
      <c r="ED1750" s="237"/>
      <c r="EE1750" s="237"/>
      <c r="EF1750" s="237"/>
      <c r="EG1750" s="237"/>
      <c r="EH1750" s="237"/>
      <c r="EI1750" s="237"/>
      <c r="EJ1750" s="237"/>
      <c r="EK1750" s="237"/>
      <c r="EL1750" s="237"/>
      <c r="EM1750" s="237"/>
      <c r="EN1750" s="237"/>
      <c r="EO1750" s="237"/>
      <c r="EP1750" s="237"/>
      <c r="EQ1750" s="237"/>
      <c r="ER1750" s="237"/>
      <c r="ES1750" s="237"/>
      <c r="ET1750" s="237"/>
      <c r="EU1750" s="237"/>
      <c r="EV1750" s="237"/>
      <c r="EW1750" s="237"/>
      <c r="EX1750" s="237"/>
      <c r="EY1750" s="237"/>
      <c r="EZ1750" s="237"/>
      <c r="FA1750" s="237"/>
      <c r="FB1750" s="237"/>
      <c r="FC1750" s="237"/>
      <c r="FD1750" s="237"/>
      <c r="FE1750" s="237"/>
      <c r="FF1750" s="237"/>
      <c r="FG1750" s="237"/>
      <c r="FH1750" s="237"/>
      <c r="FI1750" s="237"/>
      <c r="FJ1750" s="237"/>
      <c r="FK1750" s="237"/>
      <c r="FL1750" s="237"/>
      <c r="FM1750" s="237"/>
      <c r="FN1750" s="237"/>
      <c r="FO1750" s="237"/>
      <c r="FP1750" s="237"/>
      <c r="FQ1750" s="237"/>
      <c r="FR1750" s="237"/>
      <c r="FS1750" s="237"/>
      <c r="FT1750" s="237"/>
      <c r="FU1750" s="237"/>
      <c r="FV1750" s="237"/>
      <c r="FW1750" s="237"/>
      <c r="FX1750" s="237"/>
      <c r="FY1750" s="237"/>
      <c r="FZ1750" s="237"/>
      <c r="GA1750" s="237"/>
      <c r="GB1750" s="237"/>
      <c r="GC1750" s="237"/>
      <c r="GD1750" s="237"/>
      <c r="GE1750" s="237"/>
      <c r="GF1750" s="237"/>
      <c r="GG1750" s="237"/>
      <c r="GH1750" s="237"/>
      <c r="GI1750" s="237"/>
      <c r="GJ1750" s="237"/>
      <c r="GK1750" s="237"/>
      <c r="GL1750" s="237"/>
      <c r="GM1750" s="237"/>
      <c r="GN1750" s="237"/>
      <c r="GO1750" s="237"/>
      <c r="GP1750" s="237"/>
      <c r="GQ1750" s="237"/>
    </row>
    <row r="1751" spans="1:199" s="81" customFormat="1" ht="15" hidden="1">
      <c r="A1751" s="176" t="s">
        <v>3626</v>
      </c>
      <c r="B1751" s="241" t="s">
        <v>6910</v>
      </c>
      <c r="C1751" s="242">
        <v>0</v>
      </c>
      <c r="D1751" s="242">
        <v>0</v>
      </c>
      <c r="E1751" s="242">
        <v>0</v>
      </c>
      <c r="F1751" s="242">
        <v>0</v>
      </c>
      <c r="G1751" s="242">
        <v>0</v>
      </c>
      <c r="H1751" s="242">
        <v>0</v>
      </c>
      <c r="I1751" s="242">
        <v>0</v>
      </c>
      <c r="J1751" s="242">
        <v>0</v>
      </c>
      <c r="K1751" s="242">
        <v>0</v>
      </c>
      <c r="L1751" s="242">
        <v>0</v>
      </c>
      <c r="M1751" s="242">
        <v>0</v>
      </c>
      <c r="N1751" s="242">
        <v>0</v>
      </c>
      <c r="O1751" s="242">
        <v>0</v>
      </c>
      <c r="P1751" s="28"/>
      <c r="Q1751" s="242">
        <f>SUM(D1751:O1751)</f>
        <v>0</v>
      </c>
      <c r="R1751" s="242">
        <f>IF($R$19&lt;1,0,Q1751/$R$19)</f>
        <v>0</v>
      </c>
      <c r="S1751" s="243"/>
      <c r="T1751" s="351">
        <f>IF(Q1751=0,0,1)+IF(C1751=0,0,1)+IF(D1751=0,0,1)+IF(E1751=0,0,1)+IF(F1751=0,0,1)+IF(G1751=0,0,1)+IF(H1751=0,0,1)+IF(I1751=0,0,1)+IF(J1751=0,0,1)+IF(K1751=0,0,1)+IF(L1751=0,0,1)+IF(M1751=0,0,1)+IF(N1751=0,0,1)+IF(O1751=0,0,1)</f>
        <v>0</v>
      </c>
      <c r="U1751" s="237"/>
      <c r="V1751" s="237"/>
      <c r="W1751" s="237"/>
      <c r="X1751" s="237"/>
      <c r="Y1751" s="237"/>
      <c r="Z1751" s="237"/>
      <c r="AA1751" s="237"/>
      <c r="AB1751" s="237"/>
      <c r="AC1751" s="237"/>
      <c r="AD1751" s="237"/>
      <c r="AE1751" s="237"/>
      <c r="AF1751" s="237"/>
      <c r="AG1751" s="237"/>
      <c r="AH1751" s="237"/>
      <c r="AI1751" s="237"/>
      <c r="AJ1751" s="237"/>
      <c r="AK1751" s="237"/>
      <c r="AL1751" s="237"/>
      <c r="AM1751" s="237"/>
      <c r="AN1751" s="237"/>
      <c r="AO1751" s="237"/>
      <c r="AP1751" s="237"/>
      <c r="AQ1751" s="237"/>
      <c r="AR1751" s="237"/>
      <c r="AS1751" s="237"/>
      <c r="AT1751" s="237"/>
      <c r="AU1751" s="237"/>
      <c r="AV1751" s="237"/>
      <c r="AW1751" s="237"/>
      <c r="AX1751" s="237"/>
      <c r="AY1751" s="237"/>
      <c r="AZ1751" s="237"/>
      <c r="BA1751" s="237"/>
      <c r="BB1751" s="237"/>
      <c r="BC1751" s="237"/>
      <c r="BD1751" s="237"/>
      <c r="BE1751" s="237"/>
      <c r="BF1751" s="237"/>
      <c r="BG1751" s="237"/>
      <c r="BH1751" s="237"/>
      <c r="BI1751" s="237"/>
      <c r="BJ1751" s="237"/>
      <c r="BK1751" s="237"/>
      <c r="BL1751" s="237"/>
      <c r="BM1751" s="237"/>
      <c r="BN1751" s="237"/>
      <c r="BO1751" s="237"/>
      <c r="BP1751" s="237"/>
      <c r="BQ1751" s="237"/>
      <c r="BR1751" s="237"/>
      <c r="BS1751" s="237"/>
      <c r="BT1751" s="237"/>
      <c r="BU1751" s="237"/>
      <c r="BV1751" s="237"/>
      <c r="BW1751" s="237"/>
      <c r="BX1751" s="237"/>
      <c r="BY1751" s="237"/>
      <c r="BZ1751" s="237"/>
      <c r="CA1751" s="237"/>
      <c r="CB1751" s="237"/>
      <c r="CC1751" s="237"/>
      <c r="CD1751" s="237"/>
      <c r="CE1751" s="237"/>
      <c r="CF1751" s="237"/>
      <c r="CG1751" s="237"/>
      <c r="CH1751" s="237"/>
      <c r="CI1751" s="237"/>
      <c r="CJ1751" s="237"/>
      <c r="CK1751" s="237"/>
      <c r="CL1751" s="237"/>
      <c r="CM1751" s="237"/>
      <c r="CN1751" s="237"/>
      <c r="CO1751" s="237"/>
      <c r="CP1751" s="237"/>
      <c r="CQ1751" s="237"/>
      <c r="CR1751" s="237"/>
      <c r="CS1751" s="237"/>
      <c r="CT1751" s="237"/>
      <c r="CU1751" s="237"/>
      <c r="CV1751" s="237"/>
      <c r="CW1751" s="237"/>
      <c r="CX1751" s="237"/>
      <c r="CY1751" s="237"/>
      <c r="CZ1751" s="237"/>
      <c r="DA1751" s="237"/>
      <c r="DB1751" s="237"/>
      <c r="DC1751" s="237"/>
      <c r="DD1751" s="237"/>
      <c r="DE1751" s="237"/>
      <c r="DF1751" s="237"/>
      <c r="DG1751" s="237"/>
      <c r="DH1751" s="237"/>
      <c r="DI1751" s="237"/>
      <c r="DJ1751" s="237"/>
      <c r="DK1751" s="237"/>
      <c r="DL1751" s="237"/>
      <c r="DM1751" s="237"/>
      <c r="DN1751" s="237"/>
      <c r="DO1751" s="237"/>
      <c r="DP1751" s="237"/>
      <c r="DQ1751" s="237"/>
      <c r="DR1751" s="237"/>
      <c r="DS1751" s="237"/>
      <c r="DT1751" s="237"/>
      <c r="DU1751" s="237"/>
      <c r="DV1751" s="237"/>
      <c r="DW1751" s="237"/>
      <c r="DX1751" s="237"/>
      <c r="DY1751" s="237"/>
      <c r="DZ1751" s="237"/>
      <c r="EA1751" s="237"/>
      <c r="EB1751" s="237"/>
      <c r="EC1751" s="237"/>
      <c r="ED1751" s="237"/>
      <c r="EE1751" s="237"/>
      <c r="EF1751" s="237"/>
      <c r="EG1751" s="237"/>
      <c r="EH1751" s="237"/>
      <c r="EI1751" s="237"/>
      <c r="EJ1751" s="237"/>
      <c r="EK1751" s="237"/>
      <c r="EL1751" s="237"/>
      <c r="EM1751" s="237"/>
      <c r="EN1751" s="237"/>
      <c r="EO1751" s="237"/>
      <c r="EP1751" s="237"/>
      <c r="EQ1751" s="237"/>
      <c r="ER1751" s="237"/>
      <c r="ES1751" s="237"/>
      <c r="ET1751" s="237"/>
      <c r="EU1751" s="237"/>
      <c r="EV1751" s="237"/>
      <c r="EW1751" s="237"/>
      <c r="EX1751" s="237"/>
      <c r="EY1751" s="237"/>
      <c r="EZ1751" s="237"/>
      <c r="FA1751" s="237"/>
      <c r="FB1751" s="237"/>
      <c r="FC1751" s="237"/>
      <c r="FD1751" s="237"/>
      <c r="FE1751" s="237"/>
      <c r="FF1751" s="237"/>
      <c r="FG1751" s="237"/>
      <c r="FH1751" s="237"/>
      <c r="FI1751" s="237"/>
      <c r="FJ1751" s="237"/>
      <c r="FK1751" s="237"/>
      <c r="FL1751" s="237"/>
      <c r="FM1751" s="237"/>
      <c r="FN1751" s="237"/>
      <c r="FO1751" s="237"/>
      <c r="FP1751" s="237"/>
      <c r="FQ1751" s="237"/>
      <c r="FR1751" s="237"/>
      <c r="FS1751" s="237"/>
      <c r="FT1751" s="237"/>
      <c r="FU1751" s="237"/>
      <c r="FV1751" s="237"/>
      <c r="FW1751" s="237"/>
      <c r="FX1751" s="237"/>
      <c r="FY1751" s="237"/>
      <c r="FZ1751" s="237"/>
      <c r="GA1751" s="237"/>
      <c r="GB1751" s="237"/>
      <c r="GC1751" s="237"/>
      <c r="GD1751" s="237"/>
      <c r="GE1751" s="237"/>
      <c r="GF1751" s="237"/>
      <c r="GG1751" s="237"/>
      <c r="GH1751" s="237"/>
      <c r="GI1751" s="237"/>
      <c r="GJ1751" s="237"/>
      <c r="GK1751" s="237"/>
      <c r="GL1751" s="237"/>
      <c r="GM1751" s="237"/>
      <c r="GN1751" s="237"/>
      <c r="GO1751" s="237"/>
      <c r="GP1751" s="237"/>
      <c r="GQ1751" s="237"/>
    </row>
    <row r="1752" spans="1:199" s="81" customFormat="1" ht="15" hidden="1">
      <c r="A1752" s="176" t="s">
        <v>3627</v>
      </c>
      <c r="B1752" s="241" t="s">
        <v>6911</v>
      </c>
      <c r="C1752" s="242">
        <v>0</v>
      </c>
      <c r="D1752" s="242">
        <v>0</v>
      </c>
      <c r="E1752" s="242">
        <v>0</v>
      </c>
      <c r="F1752" s="242">
        <v>0</v>
      </c>
      <c r="G1752" s="242">
        <v>0</v>
      </c>
      <c r="H1752" s="242">
        <v>0</v>
      </c>
      <c r="I1752" s="242">
        <v>0</v>
      </c>
      <c r="J1752" s="242">
        <v>0</v>
      </c>
      <c r="K1752" s="242">
        <v>0</v>
      </c>
      <c r="L1752" s="242">
        <v>0</v>
      </c>
      <c r="M1752" s="242">
        <v>0</v>
      </c>
      <c r="N1752" s="242">
        <v>0</v>
      </c>
      <c r="O1752" s="242">
        <v>0</v>
      </c>
      <c r="P1752" s="28"/>
      <c r="Q1752" s="242">
        <f>SUM(D1752:O1752)</f>
        <v>0</v>
      </c>
      <c r="R1752" s="242">
        <f>IF($R$19&lt;1,0,Q1752/$R$19)</f>
        <v>0</v>
      </c>
      <c r="S1752" s="243"/>
      <c r="T1752" s="351">
        <f>IF(Q1752=0,0,1)+IF(C1752=0,0,1)+IF(D1752=0,0,1)+IF(E1752=0,0,1)+IF(F1752=0,0,1)+IF(G1752=0,0,1)+IF(H1752=0,0,1)+IF(I1752=0,0,1)+IF(J1752=0,0,1)+IF(K1752=0,0,1)+IF(L1752=0,0,1)+IF(M1752=0,0,1)+IF(N1752=0,0,1)+IF(O1752=0,0,1)</f>
        <v>0</v>
      </c>
      <c r="U1752" s="237"/>
      <c r="V1752" s="237"/>
      <c r="W1752" s="237"/>
      <c r="X1752" s="237"/>
      <c r="Y1752" s="237"/>
      <c r="Z1752" s="237"/>
      <c r="AA1752" s="237"/>
      <c r="AB1752" s="237"/>
      <c r="AC1752" s="237"/>
      <c r="AD1752" s="237"/>
      <c r="AE1752" s="237"/>
      <c r="AF1752" s="237"/>
      <c r="AG1752" s="237"/>
      <c r="AH1752" s="237"/>
      <c r="AI1752" s="237"/>
      <c r="AJ1752" s="237"/>
      <c r="AK1752" s="237"/>
      <c r="AL1752" s="237"/>
      <c r="AM1752" s="237"/>
      <c r="AN1752" s="237"/>
      <c r="AO1752" s="237"/>
      <c r="AP1752" s="237"/>
      <c r="AQ1752" s="237"/>
      <c r="AR1752" s="237"/>
      <c r="AS1752" s="237"/>
      <c r="AT1752" s="237"/>
      <c r="AU1752" s="237"/>
      <c r="AV1752" s="237"/>
      <c r="AW1752" s="237"/>
      <c r="AX1752" s="237"/>
      <c r="AY1752" s="237"/>
      <c r="AZ1752" s="237"/>
      <c r="BA1752" s="237"/>
      <c r="BB1752" s="237"/>
      <c r="BC1752" s="237"/>
      <c r="BD1752" s="237"/>
      <c r="BE1752" s="237"/>
      <c r="BF1752" s="237"/>
      <c r="BG1752" s="237"/>
      <c r="BH1752" s="237"/>
      <c r="BI1752" s="237"/>
      <c r="BJ1752" s="237"/>
      <c r="BK1752" s="237"/>
      <c r="BL1752" s="237"/>
      <c r="BM1752" s="237"/>
      <c r="BN1752" s="237"/>
      <c r="BO1752" s="237"/>
      <c r="BP1752" s="237"/>
      <c r="BQ1752" s="237"/>
      <c r="BR1752" s="237"/>
      <c r="BS1752" s="237"/>
      <c r="BT1752" s="237"/>
      <c r="BU1752" s="237"/>
      <c r="BV1752" s="237"/>
      <c r="BW1752" s="237"/>
      <c r="BX1752" s="237"/>
      <c r="BY1752" s="237"/>
      <c r="BZ1752" s="237"/>
      <c r="CA1752" s="237"/>
      <c r="CB1752" s="237"/>
      <c r="CC1752" s="237"/>
      <c r="CD1752" s="237"/>
      <c r="CE1752" s="237"/>
      <c r="CF1752" s="237"/>
      <c r="CG1752" s="237"/>
      <c r="CH1752" s="237"/>
      <c r="CI1752" s="237"/>
      <c r="CJ1752" s="237"/>
      <c r="CK1752" s="237"/>
      <c r="CL1752" s="237"/>
      <c r="CM1752" s="237"/>
      <c r="CN1752" s="237"/>
      <c r="CO1752" s="237"/>
      <c r="CP1752" s="237"/>
      <c r="CQ1752" s="237"/>
      <c r="CR1752" s="237"/>
      <c r="CS1752" s="237"/>
      <c r="CT1752" s="237"/>
      <c r="CU1752" s="237"/>
      <c r="CV1752" s="237"/>
      <c r="CW1752" s="237"/>
      <c r="CX1752" s="237"/>
      <c r="CY1752" s="237"/>
      <c r="CZ1752" s="237"/>
      <c r="DA1752" s="237"/>
      <c r="DB1752" s="237"/>
      <c r="DC1752" s="237"/>
      <c r="DD1752" s="237"/>
      <c r="DE1752" s="237"/>
      <c r="DF1752" s="237"/>
      <c r="DG1752" s="237"/>
      <c r="DH1752" s="237"/>
      <c r="DI1752" s="237"/>
      <c r="DJ1752" s="237"/>
      <c r="DK1752" s="237"/>
      <c r="DL1752" s="237"/>
      <c r="DM1752" s="237"/>
      <c r="DN1752" s="237"/>
      <c r="DO1752" s="237"/>
      <c r="DP1752" s="237"/>
      <c r="DQ1752" s="237"/>
      <c r="DR1752" s="237"/>
      <c r="DS1752" s="237"/>
      <c r="DT1752" s="237"/>
      <c r="DU1752" s="237"/>
      <c r="DV1752" s="237"/>
      <c r="DW1752" s="237"/>
      <c r="DX1752" s="237"/>
      <c r="DY1752" s="237"/>
      <c r="DZ1752" s="237"/>
      <c r="EA1752" s="237"/>
      <c r="EB1752" s="237"/>
      <c r="EC1752" s="237"/>
      <c r="ED1752" s="237"/>
      <c r="EE1752" s="237"/>
      <c r="EF1752" s="237"/>
      <c r="EG1752" s="237"/>
      <c r="EH1752" s="237"/>
      <c r="EI1752" s="237"/>
      <c r="EJ1752" s="237"/>
      <c r="EK1752" s="237"/>
      <c r="EL1752" s="237"/>
      <c r="EM1752" s="237"/>
      <c r="EN1752" s="237"/>
      <c r="EO1752" s="237"/>
      <c r="EP1752" s="237"/>
      <c r="EQ1752" s="237"/>
      <c r="ER1752" s="237"/>
      <c r="ES1752" s="237"/>
      <c r="ET1752" s="237"/>
      <c r="EU1752" s="237"/>
      <c r="EV1752" s="237"/>
      <c r="EW1752" s="237"/>
      <c r="EX1752" s="237"/>
      <c r="EY1752" s="237"/>
      <c r="EZ1752" s="237"/>
      <c r="FA1752" s="237"/>
      <c r="FB1752" s="237"/>
      <c r="FC1752" s="237"/>
      <c r="FD1752" s="237"/>
      <c r="FE1752" s="237"/>
      <c r="FF1752" s="237"/>
      <c r="FG1752" s="237"/>
      <c r="FH1752" s="237"/>
      <c r="FI1752" s="237"/>
      <c r="FJ1752" s="237"/>
      <c r="FK1752" s="237"/>
      <c r="FL1752" s="237"/>
      <c r="FM1752" s="237"/>
      <c r="FN1752" s="237"/>
      <c r="FO1752" s="237"/>
      <c r="FP1752" s="237"/>
      <c r="FQ1752" s="237"/>
      <c r="FR1752" s="237"/>
      <c r="FS1752" s="237"/>
      <c r="FT1752" s="237"/>
      <c r="FU1752" s="237"/>
      <c r="FV1752" s="237"/>
      <c r="FW1752" s="237"/>
      <c r="FX1752" s="237"/>
      <c r="FY1752" s="237"/>
      <c r="FZ1752" s="237"/>
      <c r="GA1752" s="237"/>
      <c r="GB1752" s="237"/>
      <c r="GC1752" s="237"/>
      <c r="GD1752" s="237"/>
      <c r="GE1752" s="237"/>
      <c r="GF1752" s="237"/>
      <c r="GG1752" s="237"/>
      <c r="GH1752" s="237"/>
      <c r="GI1752" s="237"/>
      <c r="GJ1752" s="237"/>
      <c r="GK1752" s="237"/>
      <c r="GL1752" s="237"/>
      <c r="GM1752" s="237"/>
      <c r="GN1752" s="237"/>
      <c r="GO1752" s="237"/>
      <c r="GP1752" s="237"/>
      <c r="GQ1752" s="237"/>
    </row>
    <row r="1753" spans="1:199" s="81" customFormat="1" ht="15" hidden="1">
      <c r="A1753" s="176" t="s">
        <v>3628</v>
      </c>
      <c r="B1753" s="241" t="s">
        <v>6912</v>
      </c>
      <c r="C1753" s="242">
        <v>0</v>
      </c>
      <c r="D1753" s="242">
        <v>0</v>
      </c>
      <c r="E1753" s="242">
        <v>0</v>
      </c>
      <c r="F1753" s="242">
        <v>0</v>
      </c>
      <c r="G1753" s="242">
        <v>0</v>
      </c>
      <c r="H1753" s="242">
        <v>0</v>
      </c>
      <c r="I1753" s="242">
        <v>0</v>
      </c>
      <c r="J1753" s="242">
        <v>0</v>
      </c>
      <c r="K1753" s="242">
        <v>0</v>
      </c>
      <c r="L1753" s="242">
        <v>0</v>
      </c>
      <c r="M1753" s="242">
        <v>0</v>
      </c>
      <c r="N1753" s="242">
        <v>0</v>
      </c>
      <c r="O1753" s="242">
        <v>0</v>
      </c>
      <c r="P1753" s="28"/>
      <c r="Q1753" s="242">
        <f>SUM(D1753:O1753)</f>
        <v>0</v>
      </c>
      <c r="R1753" s="242">
        <f>IF($R$19&lt;1,0,Q1753/$R$19)</f>
        <v>0</v>
      </c>
      <c r="S1753" s="243"/>
      <c r="T1753" s="351">
        <f>IF(Q1753=0,0,1)+IF(C1753=0,0,1)+IF(D1753=0,0,1)+IF(E1753=0,0,1)+IF(F1753=0,0,1)+IF(G1753=0,0,1)+IF(H1753=0,0,1)+IF(I1753=0,0,1)+IF(J1753=0,0,1)+IF(K1753=0,0,1)+IF(L1753=0,0,1)+IF(M1753=0,0,1)+IF(N1753=0,0,1)+IF(O1753=0,0,1)</f>
        <v>0</v>
      </c>
      <c r="U1753" s="237"/>
      <c r="V1753" s="237"/>
      <c r="W1753" s="237"/>
      <c r="X1753" s="237"/>
      <c r="Y1753" s="237"/>
      <c r="Z1753" s="237"/>
      <c r="AA1753" s="237"/>
      <c r="AB1753" s="237"/>
      <c r="AC1753" s="237"/>
      <c r="AD1753" s="237"/>
      <c r="AE1753" s="237"/>
      <c r="AF1753" s="237"/>
      <c r="AG1753" s="237"/>
      <c r="AH1753" s="237"/>
      <c r="AI1753" s="237"/>
      <c r="AJ1753" s="237"/>
      <c r="AK1753" s="237"/>
      <c r="AL1753" s="237"/>
      <c r="AM1753" s="237"/>
      <c r="AN1753" s="237"/>
      <c r="AO1753" s="237"/>
      <c r="AP1753" s="237"/>
      <c r="AQ1753" s="237"/>
      <c r="AR1753" s="237"/>
      <c r="AS1753" s="237"/>
      <c r="AT1753" s="237"/>
      <c r="AU1753" s="237"/>
      <c r="AV1753" s="237"/>
      <c r="AW1753" s="237"/>
      <c r="AX1753" s="237"/>
      <c r="AY1753" s="237"/>
      <c r="AZ1753" s="237"/>
      <c r="BA1753" s="237"/>
      <c r="BB1753" s="237"/>
      <c r="BC1753" s="237"/>
      <c r="BD1753" s="237"/>
      <c r="BE1753" s="237"/>
      <c r="BF1753" s="237"/>
      <c r="BG1753" s="237"/>
      <c r="BH1753" s="237"/>
      <c r="BI1753" s="237"/>
      <c r="BJ1753" s="237"/>
      <c r="BK1753" s="237"/>
      <c r="BL1753" s="237"/>
      <c r="BM1753" s="237"/>
      <c r="BN1753" s="237"/>
      <c r="BO1753" s="237"/>
      <c r="BP1753" s="237"/>
      <c r="BQ1753" s="237"/>
      <c r="BR1753" s="237"/>
      <c r="BS1753" s="237"/>
      <c r="BT1753" s="237"/>
      <c r="BU1753" s="237"/>
      <c r="BV1753" s="237"/>
      <c r="BW1753" s="237"/>
      <c r="BX1753" s="237"/>
      <c r="BY1753" s="237"/>
      <c r="BZ1753" s="237"/>
      <c r="CA1753" s="237"/>
      <c r="CB1753" s="237"/>
      <c r="CC1753" s="237"/>
      <c r="CD1753" s="237"/>
      <c r="CE1753" s="237"/>
      <c r="CF1753" s="237"/>
      <c r="CG1753" s="237"/>
      <c r="CH1753" s="237"/>
      <c r="CI1753" s="237"/>
      <c r="CJ1753" s="237"/>
      <c r="CK1753" s="237"/>
      <c r="CL1753" s="237"/>
      <c r="CM1753" s="237"/>
      <c r="CN1753" s="237"/>
      <c r="CO1753" s="237"/>
      <c r="CP1753" s="237"/>
      <c r="CQ1753" s="237"/>
      <c r="CR1753" s="237"/>
      <c r="CS1753" s="237"/>
      <c r="CT1753" s="237"/>
      <c r="CU1753" s="237"/>
      <c r="CV1753" s="237"/>
      <c r="CW1753" s="237"/>
      <c r="CX1753" s="237"/>
      <c r="CY1753" s="237"/>
      <c r="CZ1753" s="237"/>
      <c r="DA1753" s="237"/>
      <c r="DB1753" s="237"/>
      <c r="DC1753" s="237"/>
      <c r="DD1753" s="237"/>
      <c r="DE1753" s="237"/>
      <c r="DF1753" s="237"/>
      <c r="DG1753" s="237"/>
      <c r="DH1753" s="237"/>
      <c r="DI1753" s="237"/>
      <c r="DJ1753" s="237"/>
      <c r="DK1753" s="237"/>
      <c r="DL1753" s="237"/>
      <c r="DM1753" s="237"/>
      <c r="DN1753" s="237"/>
      <c r="DO1753" s="237"/>
      <c r="DP1753" s="237"/>
      <c r="DQ1753" s="237"/>
      <c r="DR1753" s="237"/>
      <c r="DS1753" s="237"/>
      <c r="DT1753" s="237"/>
      <c r="DU1753" s="237"/>
      <c r="DV1753" s="237"/>
      <c r="DW1753" s="237"/>
      <c r="DX1753" s="237"/>
      <c r="DY1753" s="237"/>
      <c r="DZ1753" s="237"/>
      <c r="EA1753" s="237"/>
      <c r="EB1753" s="237"/>
      <c r="EC1753" s="237"/>
      <c r="ED1753" s="237"/>
      <c r="EE1753" s="237"/>
      <c r="EF1753" s="237"/>
      <c r="EG1753" s="237"/>
      <c r="EH1753" s="237"/>
      <c r="EI1753" s="237"/>
      <c r="EJ1753" s="237"/>
      <c r="EK1753" s="237"/>
      <c r="EL1753" s="237"/>
      <c r="EM1753" s="237"/>
      <c r="EN1753" s="237"/>
      <c r="EO1753" s="237"/>
      <c r="EP1753" s="237"/>
      <c r="EQ1753" s="237"/>
      <c r="ER1753" s="237"/>
      <c r="ES1753" s="237"/>
      <c r="ET1753" s="237"/>
      <c r="EU1753" s="237"/>
      <c r="EV1753" s="237"/>
      <c r="EW1753" s="237"/>
      <c r="EX1753" s="237"/>
      <c r="EY1753" s="237"/>
      <c r="EZ1753" s="237"/>
      <c r="FA1753" s="237"/>
      <c r="FB1753" s="237"/>
      <c r="FC1753" s="237"/>
      <c r="FD1753" s="237"/>
      <c r="FE1753" s="237"/>
      <c r="FF1753" s="237"/>
      <c r="FG1753" s="237"/>
      <c r="FH1753" s="237"/>
      <c r="FI1753" s="237"/>
      <c r="FJ1753" s="237"/>
      <c r="FK1753" s="237"/>
      <c r="FL1753" s="237"/>
      <c r="FM1753" s="237"/>
      <c r="FN1753" s="237"/>
      <c r="FO1753" s="237"/>
      <c r="FP1753" s="237"/>
      <c r="FQ1753" s="237"/>
      <c r="FR1753" s="237"/>
      <c r="FS1753" s="237"/>
      <c r="FT1753" s="237"/>
      <c r="FU1753" s="237"/>
      <c r="FV1753" s="237"/>
      <c r="FW1753" s="237"/>
      <c r="FX1753" s="237"/>
      <c r="FY1753" s="237"/>
      <c r="FZ1753" s="237"/>
      <c r="GA1753" s="237"/>
      <c r="GB1753" s="237"/>
      <c r="GC1753" s="237"/>
      <c r="GD1753" s="237"/>
      <c r="GE1753" s="237"/>
      <c r="GF1753" s="237"/>
      <c r="GG1753" s="237"/>
      <c r="GH1753" s="237"/>
      <c r="GI1753" s="237"/>
      <c r="GJ1753" s="237"/>
      <c r="GK1753" s="237"/>
      <c r="GL1753" s="237"/>
      <c r="GM1753" s="237"/>
      <c r="GN1753" s="237"/>
      <c r="GO1753" s="237"/>
      <c r="GP1753" s="237"/>
      <c r="GQ1753" s="237"/>
    </row>
    <row r="1754" spans="1:199" s="81" customFormat="1" ht="15" hidden="1">
      <c r="A1754" s="176" t="s">
        <v>3629</v>
      </c>
      <c r="B1754" s="241" t="s">
        <v>6913</v>
      </c>
      <c r="C1754" s="242">
        <v>0</v>
      </c>
      <c r="D1754" s="242">
        <v>0</v>
      </c>
      <c r="E1754" s="242">
        <v>0</v>
      </c>
      <c r="F1754" s="242">
        <v>0</v>
      </c>
      <c r="G1754" s="242">
        <v>0</v>
      </c>
      <c r="H1754" s="242">
        <v>0</v>
      </c>
      <c r="I1754" s="242">
        <v>0</v>
      </c>
      <c r="J1754" s="242">
        <v>0</v>
      </c>
      <c r="K1754" s="242">
        <v>0</v>
      </c>
      <c r="L1754" s="242">
        <v>0</v>
      </c>
      <c r="M1754" s="242">
        <v>0</v>
      </c>
      <c r="N1754" s="242">
        <v>0</v>
      </c>
      <c r="O1754" s="242">
        <v>0</v>
      </c>
      <c r="P1754" s="28"/>
      <c r="Q1754" s="242">
        <f>SUM(D1754:O1754)</f>
        <v>0</v>
      </c>
      <c r="R1754" s="242">
        <f>IF($R$19&lt;1,0,Q1754/$R$19)</f>
        <v>0</v>
      </c>
      <c r="S1754" s="243"/>
      <c r="T1754" s="351">
        <f>IF(Q1754=0,0,1)+IF(C1754=0,0,1)+IF(D1754=0,0,1)+IF(E1754=0,0,1)+IF(F1754=0,0,1)+IF(G1754=0,0,1)+IF(H1754=0,0,1)+IF(I1754=0,0,1)+IF(J1754=0,0,1)+IF(K1754=0,0,1)+IF(L1754=0,0,1)+IF(M1754=0,0,1)+IF(N1754=0,0,1)+IF(O1754=0,0,1)</f>
        <v>0</v>
      </c>
      <c r="U1754" s="237"/>
      <c r="V1754" s="237"/>
      <c r="W1754" s="237"/>
      <c r="X1754" s="237"/>
      <c r="Y1754" s="237"/>
      <c r="Z1754" s="237"/>
      <c r="AA1754" s="237"/>
      <c r="AB1754" s="237"/>
      <c r="AC1754" s="237"/>
      <c r="AD1754" s="237"/>
      <c r="AE1754" s="237"/>
      <c r="AF1754" s="237"/>
      <c r="AG1754" s="237"/>
      <c r="AH1754" s="237"/>
      <c r="AI1754" s="237"/>
      <c r="AJ1754" s="237"/>
      <c r="AK1754" s="237"/>
      <c r="AL1754" s="237"/>
      <c r="AM1754" s="237"/>
      <c r="AN1754" s="237"/>
      <c r="AO1754" s="237"/>
      <c r="AP1754" s="237"/>
      <c r="AQ1754" s="237"/>
      <c r="AR1754" s="237"/>
      <c r="AS1754" s="237"/>
      <c r="AT1754" s="237"/>
      <c r="AU1754" s="237"/>
      <c r="AV1754" s="237"/>
      <c r="AW1754" s="237"/>
      <c r="AX1754" s="237"/>
      <c r="AY1754" s="237"/>
      <c r="AZ1754" s="237"/>
      <c r="BA1754" s="237"/>
      <c r="BB1754" s="237"/>
      <c r="BC1754" s="237"/>
      <c r="BD1754" s="237"/>
      <c r="BE1754" s="237"/>
      <c r="BF1754" s="237"/>
      <c r="BG1754" s="237"/>
      <c r="BH1754" s="237"/>
      <c r="BI1754" s="237"/>
      <c r="BJ1754" s="237"/>
      <c r="BK1754" s="237"/>
      <c r="BL1754" s="237"/>
      <c r="BM1754" s="237"/>
      <c r="BN1754" s="237"/>
      <c r="BO1754" s="237"/>
      <c r="BP1754" s="237"/>
      <c r="BQ1754" s="237"/>
      <c r="BR1754" s="237"/>
      <c r="BS1754" s="237"/>
      <c r="BT1754" s="237"/>
      <c r="BU1754" s="237"/>
      <c r="BV1754" s="237"/>
      <c r="BW1754" s="237"/>
      <c r="BX1754" s="237"/>
      <c r="BY1754" s="237"/>
      <c r="BZ1754" s="237"/>
      <c r="CA1754" s="237"/>
      <c r="CB1754" s="237"/>
      <c r="CC1754" s="237"/>
      <c r="CD1754" s="237"/>
      <c r="CE1754" s="237"/>
      <c r="CF1754" s="237"/>
      <c r="CG1754" s="237"/>
      <c r="CH1754" s="237"/>
      <c r="CI1754" s="237"/>
      <c r="CJ1754" s="237"/>
      <c r="CK1754" s="237"/>
      <c r="CL1754" s="237"/>
      <c r="CM1754" s="237"/>
      <c r="CN1754" s="237"/>
      <c r="CO1754" s="237"/>
      <c r="CP1754" s="237"/>
      <c r="CQ1754" s="237"/>
      <c r="CR1754" s="237"/>
      <c r="CS1754" s="237"/>
      <c r="CT1754" s="237"/>
      <c r="CU1754" s="237"/>
      <c r="CV1754" s="237"/>
      <c r="CW1754" s="237"/>
      <c r="CX1754" s="237"/>
      <c r="CY1754" s="237"/>
      <c r="CZ1754" s="237"/>
      <c r="DA1754" s="237"/>
      <c r="DB1754" s="237"/>
      <c r="DC1754" s="237"/>
      <c r="DD1754" s="237"/>
      <c r="DE1754" s="237"/>
      <c r="DF1754" s="237"/>
      <c r="DG1754" s="237"/>
      <c r="DH1754" s="237"/>
      <c r="DI1754" s="237"/>
      <c r="DJ1754" s="237"/>
      <c r="DK1754" s="237"/>
      <c r="DL1754" s="237"/>
      <c r="DM1754" s="237"/>
      <c r="DN1754" s="237"/>
      <c r="DO1754" s="237"/>
      <c r="DP1754" s="237"/>
      <c r="DQ1754" s="237"/>
      <c r="DR1754" s="237"/>
      <c r="DS1754" s="237"/>
      <c r="DT1754" s="237"/>
      <c r="DU1754" s="237"/>
      <c r="DV1754" s="237"/>
      <c r="DW1754" s="237"/>
      <c r="DX1754" s="237"/>
      <c r="DY1754" s="237"/>
      <c r="DZ1754" s="237"/>
      <c r="EA1754" s="237"/>
      <c r="EB1754" s="237"/>
      <c r="EC1754" s="237"/>
      <c r="ED1754" s="237"/>
      <c r="EE1754" s="237"/>
      <c r="EF1754" s="237"/>
      <c r="EG1754" s="237"/>
      <c r="EH1754" s="237"/>
      <c r="EI1754" s="237"/>
      <c r="EJ1754" s="237"/>
      <c r="EK1754" s="237"/>
      <c r="EL1754" s="237"/>
      <c r="EM1754" s="237"/>
      <c r="EN1754" s="237"/>
      <c r="EO1754" s="237"/>
      <c r="EP1754" s="237"/>
      <c r="EQ1754" s="237"/>
      <c r="ER1754" s="237"/>
      <c r="ES1754" s="237"/>
      <c r="ET1754" s="237"/>
      <c r="EU1754" s="237"/>
      <c r="EV1754" s="237"/>
      <c r="EW1754" s="237"/>
      <c r="EX1754" s="237"/>
      <c r="EY1754" s="237"/>
      <c r="EZ1754" s="237"/>
      <c r="FA1754" s="237"/>
      <c r="FB1754" s="237"/>
      <c r="FC1754" s="237"/>
      <c r="FD1754" s="237"/>
      <c r="FE1754" s="237"/>
      <c r="FF1754" s="237"/>
      <c r="FG1754" s="237"/>
      <c r="FH1754" s="237"/>
      <c r="FI1754" s="237"/>
      <c r="FJ1754" s="237"/>
      <c r="FK1754" s="237"/>
      <c r="FL1754" s="237"/>
      <c r="FM1754" s="237"/>
      <c r="FN1754" s="237"/>
      <c r="FO1754" s="237"/>
      <c r="FP1754" s="237"/>
      <c r="FQ1754" s="237"/>
      <c r="FR1754" s="237"/>
      <c r="FS1754" s="237"/>
      <c r="FT1754" s="237"/>
      <c r="FU1754" s="237"/>
      <c r="FV1754" s="237"/>
      <c r="FW1754" s="237"/>
      <c r="FX1754" s="237"/>
      <c r="FY1754" s="237"/>
      <c r="FZ1754" s="237"/>
      <c r="GA1754" s="237"/>
      <c r="GB1754" s="237"/>
      <c r="GC1754" s="237"/>
      <c r="GD1754" s="237"/>
      <c r="GE1754" s="237"/>
      <c r="GF1754" s="237"/>
      <c r="GG1754" s="237"/>
      <c r="GH1754" s="237"/>
      <c r="GI1754" s="237"/>
      <c r="GJ1754" s="237"/>
      <c r="GK1754" s="237"/>
      <c r="GL1754" s="237"/>
      <c r="GM1754" s="237"/>
      <c r="GN1754" s="237"/>
      <c r="GO1754" s="237"/>
      <c r="GP1754" s="237"/>
      <c r="GQ1754" s="237"/>
    </row>
    <row r="1755" spans="1:199" s="81" customFormat="1" ht="15" hidden="1">
      <c r="A1755" s="176" t="s">
        <v>3630</v>
      </c>
      <c r="B1755" s="241" t="s">
        <v>6914</v>
      </c>
      <c r="C1755" s="242">
        <v>0</v>
      </c>
      <c r="D1755" s="242">
        <v>0</v>
      </c>
      <c r="E1755" s="242">
        <v>0</v>
      </c>
      <c r="F1755" s="242">
        <v>0</v>
      </c>
      <c r="G1755" s="242">
        <v>0</v>
      </c>
      <c r="H1755" s="242">
        <v>0</v>
      </c>
      <c r="I1755" s="242">
        <v>0</v>
      </c>
      <c r="J1755" s="242">
        <v>0</v>
      </c>
      <c r="K1755" s="242">
        <v>0</v>
      </c>
      <c r="L1755" s="242">
        <v>0</v>
      </c>
      <c r="M1755" s="242">
        <v>0</v>
      </c>
      <c r="N1755" s="242">
        <v>0</v>
      </c>
      <c r="O1755" s="242">
        <v>0</v>
      </c>
      <c r="P1755" s="28"/>
      <c r="Q1755" s="242">
        <f>SUM(D1755:O1755)</f>
        <v>0</v>
      </c>
      <c r="R1755" s="242">
        <f>IF($R$19&lt;1,0,Q1755/$R$19)</f>
        <v>0</v>
      </c>
      <c r="S1755" s="243"/>
      <c r="T1755" s="351">
        <f>IF(Q1755=0,0,1)+IF(C1755=0,0,1)+IF(D1755=0,0,1)+IF(E1755=0,0,1)+IF(F1755=0,0,1)+IF(G1755=0,0,1)+IF(H1755=0,0,1)+IF(I1755=0,0,1)+IF(J1755=0,0,1)+IF(K1755=0,0,1)+IF(L1755=0,0,1)+IF(M1755=0,0,1)+IF(N1755=0,0,1)+IF(O1755=0,0,1)</f>
        <v>0</v>
      </c>
      <c r="U1755" s="237"/>
      <c r="V1755" s="237"/>
      <c r="W1755" s="237"/>
      <c r="X1755" s="237"/>
      <c r="Y1755" s="237"/>
      <c r="Z1755" s="237"/>
      <c r="AA1755" s="237"/>
      <c r="AB1755" s="237"/>
      <c r="AC1755" s="237"/>
      <c r="AD1755" s="237"/>
      <c r="AE1755" s="237"/>
      <c r="AF1755" s="237"/>
      <c r="AG1755" s="237"/>
      <c r="AH1755" s="237"/>
      <c r="AI1755" s="237"/>
      <c r="AJ1755" s="237"/>
      <c r="AK1755" s="237"/>
      <c r="AL1755" s="237"/>
      <c r="AM1755" s="237"/>
      <c r="AN1755" s="237"/>
      <c r="AO1755" s="237"/>
      <c r="AP1755" s="237"/>
      <c r="AQ1755" s="237"/>
      <c r="AR1755" s="237"/>
      <c r="AS1755" s="237"/>
      <c r="AT1755" s="237"/>
      <c r="AU1755" s="237"/>
      <c r="AV1755" s="237"/>
      <c r="AW1755" s="237"/>
      <c r="AX1755" s="237"/>
      <c r="AY1755" s="237"/>
      <c r="AZ1755" s="237"/>
      <c r="BA1755" s="237"/>
      <c r="BB1755" s="237"/>
      <c r="BC1755" s="237"/>
      <c r="BD1755" s="237"/>
      <c r="BE1755" s="237"/>
      <c r="BF1755" s="237"/>
      <c r="BG1755" s="237"/>
      <c r="BH1755" s="237"/>
      <c r="BI1755" s="237"/>
      <c r="BJ1755" s="237"/>
      <c r="BK1755" s="237"/>
      <c r="BL1755" s="237"/>
      <c r="BM1755" s="237"/>
      <c r="BN1755" s="237"/>
      <c r="BO1755" s="237"/>
      <c r="BP1755" s="237"/>
      <c r="BQ1755" s="237"/>
      <c r="BR1755" s="237"/>
      <c r="BS1755" s="237"/>
      <c r="BT1755" s="237"/>
      <c r="BU1755" s="237"/>
      <c r="BV1755" s="237"/>
      <c r="BW1755" s="237"/>
      <c r="BX1755" s="237"/>
      <c r="BY1755" s="237"/>
      <c r="BZ1755" s="237"/>
      <c r="CA1755" s="237"/>
      <c r="CB1755" s="237"/>
      <c r="CC1755" s="237"/>
      <c r="CD1755" s="237"/>
      <c r="CE1755" s="237"/>
      <c r="CF1755" s="237"/>
      <c r="CG1755" s="237"/>
      <c r="CH1755" s="237"/>
      <c r="CI1755" s="237"/>
      <c r="CJ1755" s="237"/>
      <c r="CK1755" s="237"/>
      <c r="CL1755" s="237"/>
      <c r="CM1755" s="237"/>
      <c r="CN1755" s="237"/>
      <c r="CO1755" s="237"/>
      <c r="CP1755" s="237"/>
      <c r="CQ1755" s="237"/>
      <c r="CR1755" s="237"/>
      <c r="CS1755" s="237"/>
      <c r="CT1755" s="237"/>
      <c r="CU1755" s="237"/>
      <c r="CV1755" s="237"/>
      <c r="CW1755" s="237"/>
      <c r="CX1755" s="237"/>
      <c r="CY1755" s="237"/>
      <c r="CZ1755" s="237"/>
      <c r="DA1755" s="237"/>
      <c r="DB1755" s="237"/>
      <c r="DC1755" s="237"/>
      <c r="DD1755" s="237"/>
      <c r="DE1755" s="237"/>
      <c r="DF1755" s="237"/>
      <c r="DG1755" s="237"/>
      <c r="DH1755" s="237"/>
      <c r="DI1755" s="237"/>
      <c r="DJ1755" s="237"/>
      <c r="DK1755" s="237"/>
      <c r="DL1755" s="237"/>
      <c r="DM1755" s="237"/>
      <c r="DN1755" s="237"/>
      <c r="DO1755" s="237"/>
      <c r="DP1755" s="237"/>
      <c r="DQ1755" s="237"/>
      <c r="DR1755" s="237"/>
      <c r="DS1755" s="237"/>
      <c r="DT1755" s="237"/>
      <c r="DU1755" s="237"/>
      <c r="DV1755" s="237"/>
      <c r="DW1755" s="237"/>
      <c r="DX1755" s="237"/>
      <c r="DY1755" s="237"/>
      <c r="DZ1755" s="237"/>
      <c r="EA1755" s="237"/>
      <c r="EB1755" s="237"/>
      <c r="EC1755" s="237"/>
      <c r="ED1755" s="237"/>
      <c r="EE1755" s="237"/>
      <c r="EF1755" s="237"/>
      <c r="EG1755" s="237"/>
      <c r="EH1755" s="237"/>
      <c r="EI1755" s="237"/>
      <c r="EJ1755" s="237"/>
      <c r="EK1755" s="237"/>
      <c r="EL1755" s="237"/>
      <c r="EM1755" s="237"/>
      <c r="EN1755" s="237"/>
      <c r="EO1755" s="237"/>
      <c r="EP1755" s="237"/>
      <c r="EQ1755" s="237"/>
      <c r="ER1755" s="237"/>
      <c r="ES1755" s="237"/>
      <c r="ET1755" s="237"/>
      <c r="EU1755" s="237"/>
      <c r="EV1755" s="237"/>
      <c r="EW1755" s="237"/>
      <c r="EX1755" s="237"/>
      <c r="EY1755" s="237"/>
      <c r="EZ1755" s="237"/>
      <c r="FA1755" s="237"/>
      <c r="FB1755" s="237"/>
      <c r="FC1755" s="237"/>
      <c r="FD1755" s="237"/>
      <c r="FE1755" s="237"/>
      <c r="FF1755" s="237"/>
      <c r="FG1755" s="237"/>
      <c r="FH1755" s="237"/>
      <c r="FI1755" s="237"/>
      <c r="FJ1755" s="237"/>
      <c r="FK1755" s="237"/>
      <c r="FL1755" s="237"/>
      <c r="FM1755" s="237"/>
      <c r="FN1755" s="237"/>
      <c r="FO1755" s="237"/>
      <c r="FP1755" s="237"/>
      <c r="FQ1755" s="237"/>
      <c r="FR1755" s="237"/>
      <c r="FS1755" s="237"/>
      <c r="FT1755" s="237"/>
      <c r="FU1755" s="237"/>
      <c r="FV1755" s="237"/>
      <c r="FW1755" s="237"/>
      <c r="FX1755" s="237"/>
      <c r="FY1755" s="237"/>
      <c r="FZ1755" s="237"/>
      <c r="GA1755" s="237"/>
      <c r="GB1755" s="237"/>
      <c r="GC1755" s="237"/>
      <c r="GD1755" s="237"/>
      <c r="GE1755" s="237"/>
      <c r="GF1755" s="237"/>
      <c r="GG1755" s="237"/>
      <c r="GH1755" s="237"/>
      <c r="GI1755" s="237"/>
      <c r="GJ1755" s="237"/>
      <c r="GK1755" s="237"/>
      <c r="GL1755" s="237"/>
      <c r="GM1755" s="237"/>
      <c r="GN1755" s="237"/>
      <c r="GO1755" s="237"/>
      <c r="GP1755" s="237"/>
      <c r="GQ1755" s="237"/>
    </row>
    <row r="1756" spans="1:199" s="81" customFormat="1" ht="15" hidden="1">
      <c r="A1756" s="176" t="s">
        <v>3631</v>
      </c>
      <c r="B1756" s="241" t="s">
        <v>6915</v>
      </c>
      <c r="C1756" s="242">
        <v>0</v>
      </c>
      <c r="D1756" s="242">
        <v>0</v>
      </c>
      <c r="E1756" s="242">
        <v>0</v>
      </c>
      <c r="F1756" s="242">
        <v>0</v>
      </c>
      <c r="G1756" s="242">
        <v>0</v>
      </c>
      <c r="H1756" s="242">
        <v>0</v>
      </c>
      <c r="I1756" s="242">
        <v>0</v>
      </c>
      <c r="J1756" s="242">
        <v>0</v>
      </c>
      <c r="K1756" s="242">
        <v>0</v>
      </c>
      <c r="L1756" s="242">
        <v>0</v>
      </c>
      <c r="M1756" s="242">
        <v>0</v>
      </c>
      <c r="N1756" s="242">
        <v>0</v>
      </c>
      <c r="O1756" s="242">
        <v>0</v>
      </c>
      <c r="P1756" s="28"/>
      <c r="Q1756" s="242">
        <f>SUM(D1756:O1756)</f>
        <v>0</v>
      </c>
      <c r="R1756" s="242">
        <f>IF($R$19&lt;1,0,Q1756/$R$19)</f>
        <v>0</v>
      </c>
      <c r="S1756" s="243"/>
      <c r="T1756" s="351">
        <f>IF(Q1756=0,0,1)+IF(C1756=0,0,1)+IF(D1756=0,0,1)+IF(E1756=0,0,1)+IF(F1756=0,0,1)+IF(G1756=0,0,1)+IF(H1756=0,0,1)+IF(I1756=0,0,1)+IF(J1756=0,0,1)+IF(K1756=0,0,1)+IF(L1756=0,0,1)+IF(M1756=0,0,1)+IF(N1756=0,0,1)+IF(O1756=0,0,1)</f>
        <v>0</v>
      </c>
      <c r="U1756" s="237"/>
      <c r="V1756" s="237"/>
      <c r="W1756" s="237"/>
      <c r="X1756" s="237"/>
      <c r="Y1756" s="237"/>
      <c r="Z1756" s="237"/>
      <c r="AA1756" s="237"/>
      <c r="AB1756" s="237"/>
      <c r="AC1756" s="237"/>
      <c r="AD1756" s="237"/>
      <c r="AE1756" s="237"/>
      <c r="AF1756" s="237"/>
      <c r="AG1756" s="237"/>
      <c r="AH1756" s="237"/>
      <c r="AI1756" s="237"/>
      <c r="AJ1756" s="237"/>
      <c r="AK1756" s="237"/>
      <c r="AL1756" s="237"/>
      <c r="AM1756" s="237"/>
      <c r="AN1756" s="237"/>
      <c r="AO1756" s="237"/>
      <c r="AP1756" s="237"/>
      <c r="AQ1756" s="237"/>
      <c r="AR1756" s="237"/>
      <c r="AS1756" s="237"/>
      <c r="AT1756" s="237"/>
      <c r="AU1756" s="237"/>
      <c r="AV1756" s="237"/>
      <c r="AW1756" s="237"/>
      <c r="AX1756" s="237"/>
      <c r="AY1756" s="237"/>
      <c r="AZ1756" s="237"/>
      <c r="BA1756" s="237"/>
      <c r="BB1756" s="237"/>
      <c r="BC1756" s="237"/>
      <c r="BD1756" s="237"/>
      <c r="BE1756" s="237"/>
      <c r="BF1756" s="237"/>
      <c r="BG1756" s="237"/>
      <c r="BH1756" s="237"/>
      <c r="BI1756" s="237"/>
      <c r="BJ1756" s="237"/>
      <c r="BK1756" s="237"/>
      <c r="BL1756" s="237"/>
      <c r="BM1756" s="237"/>
      <c r="BN1756" s="237"/>
      <c r="BO1756" s="237"/>
      <c r="BP1756" s="237"/>
      <c r="BQ1756" s="237"/>
      <c r="BR1756" s="237"/>
      <c r="BS1756" s="237"/>
      <c r="BT1756" s="237"/>
      <c r="BU1756" s="237"/>
      <c r="BV1756" s="237"/>
      <c r="BW1756" s="237"/>
      <c r="BX1756" s="237"/>
      <c r="BY1756" s="237"/>
      <c r="BZ1756" s="237"/>
      <c r="CA1756" s="237"/>
      <c r="CB1756" s="237"/>
      <c r="CC1756" s="237"/>
      <c r="CD1756" s="237"/>
      <c r="CE1756" s="237"/>
      <c r="CF1756" s="237"/>
      <c r="CG1756" s="237"/>
      <c r="CH1756" s="237"/>
      <c r="CI1756" s="237"/>
      <c r="CJ1756" s="237"/>
      <c r="CK1756" s="237"/>
      <c r="CL1756" s="237"/>
      <c r="CM1756" s="237"/>
      <c r="CN1756" s="237"/>
      <c r="CO1756" s="237"/>
      <c r="CP1756" s="237"/>
      <c r="CQ1756" s="237"/>
      <c r="CR1756" s="237"/>
      <c r="CS1756" s="237"/>
      <c r="CT1756" s="237"/>
      <c r="CU1756" s="237"/>
      <c r="CV1756" s="237"/>
      <c r="CW1756" s="237"/>
      <c r="CX1756" s="237"/>
      <c r="CY1756" s="237"/>
      <c r="CZ1756" s="237"/>
      <c r="DA1756" s="237"/>
      <c r="DB1756" s="237"/>
      <c r="DC1756" s="237"/>
      <c r="DD1756" s="237"/>
      <c r="DE1756" s="237"/>
      <c r="DF1756" s="237"/>
      <c r="DG1756" s="237"/>
      <c r="DH1756" s="237"/>
      <c r="DI1756" s="237"/>
      <c r="DJ1756" s="237"/>
      <c r="DK1756" s="237"/>
      <c r="DL1756" s="237"/>
      <c r="DM1756" s="237"/>
      <c r="DN1756" s="237"/>
      <c r="DO1756" s="237"/>
      <c r="DP1756" s="237"/>
      <c r="DQ1756" s="237"/>
      <c r="DR1756" s="237"/>
      <c r="DS1756" s="237"/>
      <c r="DT1756" s="237"/>
      <c r="DU1756" s="237"/>
      <c r="DV1756" s="237"/>
      <c r="DW1756" s="237"/>
      <c r="DX1756" s="237"/>
      <c r="DY1756" s="237"/>
      <c r="DZ1756" s="237"/>
      <c r="EA1756" s="237"/>
      <c r="EB1756" s="237"/>
      <c r="EC1756" s="237"/>
      <c r="ED1756" s="237"/>
      <c r="EE1756" s="237"/>
      <c r="EF1756" s="237"/>
      <c r="EG1756" s="237"/>
      <c r="EH1756" s="237"/>
      <c r="EI1756" s="237"/>
      <c r="EJ1756" s="237"/>
      <c r="EK1756" s="237"/>
      <c r="EL1756" s="237"/>
      <c r="EM1756" s="237"/>
      <c r="EN1756" s="237"/>
      <c r="EO1756" s="237"/>
      <c r="EP1756" s="237"/>
      <c r="EQ1756" s="237"/>
      <c r="ER1756" s="237"/>
      <c r="ES1756" s="237"/>
      <c r="ET1756" s="237"/>
      <c r="EU1756" s="237"/>
      <c r="EV1756" s="237"/>
      <c r="EW1756" s="237"/>
      <c r="EX1756" s="237"/>
      <c r="EY1756" s="237"/>
      <c r="EZ1756" s="237"/>
      <c r="FA1756" s="237"/>
      <c r="FB1756" s="237"/>
      <c r="FC1756" s="237"/>
      <c r="FD1756" s="237"/>
      <c r="FE1756" s="237"/>
      <c r="FF1756" s="237"/>
      <c r="FG1756" s="237"/>
      <c r="FH1756" s="237"/>
      <c r="FI1756" s="237"/>
      <c r="FJ1756" s="237"/>
      <c r="FK1756" s="237"/>
      <c r="FL1756" s="237"/>
      <c r="FM1756" s="237"/>
      <c r="FN1756" s="237"/>
      <c r="FO1756" s="237"/>
      <c r="FP1756" s="237"/>
      <c r="FQ1756" s="237"/>
      <c r="FR1756" s="237"/>
      <c r="FS1756" s="237"/>
      <c r="FT1756" s="237"/>
      <c r="FU1756" s="237"/>
      <c r="FV1756" s="237"/>
      <c r="FW1756" s="237"/>
      <c r="FX1756" s="237"/>
      <c r="FY1756" s="237"/>
      <c r="FZ1756" s="237"/>
      <c r="GA1756" s="237"/>
      <c r="GB1756" s="237"/>
      <c r="GC1756" s="237"/>
      <c r="GD1756" s="237"/>
      <c r="GE1756" s="237"/>
      <c r="GF1756" s="237"/>
      <c r="GG1756" s="237"/>
      <c r="GH1756" s="237"/>
      <c r="GI1756" s="237"/>
      <c r="GJ1756" s="237"/>
      <c r="GK1756" s="237"/>
      <c r="GL1756" s="237"/>
      <c r="GM1756" s="237"/>
      <c r="GN1756" s="237"/>
      <c r="GO1756" s="237"/>
      <c r="GP1756" s="237"/>
      <c r="GQ1756" s="237"/>
    </row>
    <row r="1757" spans="1:199" s="81" customFormat="1" ht="15" hidden="1">
      <c r="A1757" s="176" t="s">
        <v>3632</v>
      </c>
      <c r="B1757" s="241" t="s">
        <v>6916</v>
      </c>
      <c r="C1757" s="242">
        <v>0</v>
      </c>
      <c r="D1757" s="242">
        <v>0</v>
      </c>
      <c r="E1757" s="242">
        <v>0</v>
      </c>
      <c r="F1757" s="242">
        <v>0</v>
      </c>
      <c r="G1757" s="242">
        <v>0</v>
      </c>
      <c r="H1757" s="242">
        <v>0</v>
      </c>
      <c r="I1757" s="242">
        <v>0</v>
      </c>
      <c r="J1757" s="242">
        <v>0</v>
      </c>
      <c r="K1757" s="242">
        <v>0</v>
      </c>
      <c r="L1757" s="242">
        <v>0</v>
      </c>
      <c r="M1757" s="242">
        <v>0</v>
      </c>
      <c r="N1757" s="242">
        <v>0</v>
      </c>
      <c r="O1757" s="242">
        <v>0</v>
      </c>
      <c r="P1757" s="28"/>
      <c r="Q1757" s="242">
        <f>SUM(D1757:O1757)</f>
        <v>0</v>
      </c>
      <c r="R1757" s="242">
        <f>IF($R$19&lt;1,0,Q1757/$R$19)</f>
        <v>0</v>
      </c>
      <c r="S1757" s="243"/>
      <c r="T1757" s="351">
        <f>IF(Q1757=0,0,1)+IF(C1757=0,0,1)+IF(D1757=0,0,1)+IF(E1757=0,0,1)+IF(F1757=0,0,1)+IF(G1757=0,0,1)+IF(H1757=0,0,1)+IF(I1757=0,0,1)+IF(J1757=0,0,1)+IF(K1757=0,0,1)+IF(L1757=0,0,1)+IF(M1757=0,0,1)+IF(N1757=0,0,1)+IF(O1757=0,0,1)</f>
        <v>0</v>
      </c>
      <c r="U1757" s="237"/>
      <c r="V1757" s="237"/>
      <c r="W1757" s="237"/>
      <c r="X1757" s="237"/>
      <c r="Y1757" s="237"/>
      <c r="Z1757" s="237"/>
      <c r="AA1757" s="237"/>
      <c r="AB1757" s="237"/>
      <c r="AC1757" s="237"/>
      <c r="AD1757" s="237"/>
      <c r="AE1757" s="237"/>
      <c r="AF1757" s="237"/>
      <c r="AG1757" s="237"/>
      <c r="AH1757" s="237"/>
      <c r="AI1757" s="237"/>
      <c r="AJ1757" s="237"/>
      <c r="AK1757" s="237"/>
      <c r="AL1757" s="237"/>
      <c r="AM1757" s="237"/>
      <c r="AN1757" s="237"/>
      <c r="AO1757" s="237"/>
      <c r="AP1757" s="237"/>
      <c r="AQ1757" s="237"/>
      <c r="AR1757" s="237"/>
      <c r="AS1757" s="237"/>
      <c r="AT1757" s="237"/>
      <c r="AU1757" s="237"/>
      <c r="AV1757" s="237"/>
      <c r="AW1757" s="237"/>
      <c r="AX1757" s="237"/>
      <c r="AY1757" s="237"/>
      <c r="AZ1757" s="237"/>
      <c r="BA1757" s="237"/>
      <c r="BB1757" s="237"/>
      <c r="BC1757" s="237"/>
      <c r="BD1757" s="237"/>
      <c r="BE1757" s="237"/>
      <c r="BF1757" s="237"/>
      <c r="BG1757" s="237"/>
      <c r="BH1757" s="237"/>
      <c r="BI1757" s="237"/>
      <c r="BJ1757" s="237"/>
      <c r="BK1757" s="237"/>
      <c r="BL1757" s="237"/>
      <c r="BM1757" s="237"/>
      <c r="BN1757" s="237"/>
      <c r="BO1757" s="237"/>
      <c r="BP1757" s="237"/>
      <c r="BQ1757" s="237"/>
      <c r="BR1757" s="237"/>
      <c r="BS1757" s="237"/>
      <c r="BT1757" s="237"/>
      <c r="BU1757" s="237"/>
      <c r="BV1757" s="237"/>
      <c r="BW1757" s="237"/>
      <c r="BX1757" s="237"/>
      <c r="BY1757" s="237"/>
      <c r="BZ1757" s="237"/>
      <c r="CA1757" s="237"/>
      <c r="CB1757" s="237"/>
      <c r="CC1757" s="237"/>
      <c r="CD1757" s="237"/>
      <c r="CE1757" s="237"/>
      <c r="CF1757" s="237"/>
      <c r="CG1757" s="237"/>
      <c r="CH1757" s="237"/>
      <c r="CI1757" s="237"/>
      <c r="CJ1757" s="237"/>
      <c r="CK1757" s="237"/>
      <c r="CL1757" s="237"/>
      <c r="CM1757" s="237"/>
      <c r="CN1757" s="237"/>
      <c r="CO1757" s="237"/>
      <c r="CP1757" s="237"/>
      <c r="CQ1757" s="237"/>
      <c r="CR1757" s="237"/>
      <c r="CS1757" s="237"/>
      <c r="CT1757" s="237"/>
      <c r="CU1757" s="237"/>
      <c r="CV1757" s="237"/>
      <c r="CW1757" s="237"/>
      <c r="CX1757" s="237"/>
      <c r="CY1757" s="237"/>
      <c r="CZ1757" s="237"/>
      <c r="DA1757" s="237"/>
      <c r="DB1757" s="237"/>
      <c r="DC1757" s="237"/>
      <c r="DD1757" s="237"/>
      <c r="DE1757" s="237"/>
      <c r="DF1757" s="237"/>
      <c r="DG1757" s="237"/>
      <c r="DH1757" s="237"/>
      <c r="DI1757" s="237"/>
      <c r="DJ1757" s="237"/>
      <c r="DK1757" s="237"/>
      <c r="DL1757" s="237"/>
      <c r="DM1757" s="237"/>
      <c r="DN1757" s="237"/>
      <c r="DO1757" s="237"/>
      <c r="DP1757" s="237"/>
      <c r="DQ1757" s="237"/>
      <c r="DR1757" s="237"/>
      <c r="DS1757" s="237"/>
      <c r="DT1757" s="237"/>
      <c r="DU1757" s="237"/>
      <c r="DV1757" s="237"/>
      <c r="DW1757" s="237"/>
      <c r="DX1757" s="237"/>
      <c r="DY1757" s="237"/>
      <c r="DZ1757" s="237"/>
      <c r="EA1757" s="237"/>
      <c r="EB1757" s="237"/>
      <c r="EC1757" s="237"/>
      <c r="ED1757" s="237"/>
      <c r="EE1757" s="237"/>
      <c r="EF1757" s="237"/>
      <c r="EG1757" s="237"/>
      <c r="EH1757" s="237"/>
      <c r="EI1757" s="237"/>
      <c r="EJ1757" s="237"/>
      <c r="EK1757" s="237"/>
      <c r="EL1757" s="237"/>
      <c r="EM1757" s="237"/>
      <c r="EN1757" s="237"/>
      <c r="EO1757" s="237"/>
      <c r="EP1757" s="237"/>
      <c r="EQ1757" s="237"/>
      <c r="ER1757" s="237"/>
      <c r="ES1757" s="237"/>
      <c r="ET1757" s="237"/>
      <c r="EU1757" s="237"/>
      <c r="EV1757" s="237"/>
      <c r="EW1757" s="237"/>
      <c r="EX1757" s="237"/>
      <c r="EY1757" s="237"/>
      <c r="EZ1757" s="237"/>
      <c r="FA1757" s="237"/>
      <c r="FB1757" s="237"/>
      <c r="FC1757" s="237"/>
      <c r="FD1757" s="237"/>
      <c r="FE1757" s="237"/>
      <c r="FF1757" s="237"/>
      <c r="FG1757" s="237"/>
      <c r="FH1757" s="237"/>
      <c r="FI1757" s="237"/>
      <c r="FJ1757" s="237"/>
      <c r="FK1757" s="237"/>
      <c r="FL1757" s="237"/>
      <c r="FM1757" s="237"/>
      <c r="FN1757" s="237"/>
      <c r="FO1757" s="237"/>
      <c r="FP1757" s="237"/>
      <c r="FQ1757" s="237"/>
      <c r="FR1757" s="237"/>
      <c r="FS1757" s="237"/>
      <c r="FT1757" s="237"/>
      <c r="FU1757" s="237"/>
      <c r="FV1757" s="237"/>
      <c r="FW1757" s="237"/>
      <c r="FX1757" s="237"/>
      <c r="FY1757" s="237"/>
      <c r="FZ1757" s="237"/>
      <c r="GA1757" s="237"/>
      <c r="GB1757" s="237"/>
      <c r="GC1757" s="237"/>
      <c r="GD1757" s="237"/>
      <c r="GE1757" s="237"/>
      <c r="GF1757" s="237"/>
      <c r="GG1757" s="237"/>
      <c r="GH1757" s="237"/>
      <c r="GI1757" s="237"/>
      <c r="GJ1757" s="237"/>
      <c r="GK1757" s="237"/>
      <c r="GL1757" s="237"/>
      <c r="GM1757" s="237"/>
      <c r="GN1757" s="237"/>
      <c r="GO1757" s="237"/>
      <c r="GP1757" s="237"/>
      <c r="GQ1757" s="237"/>
    </row>
    <row r="1758" spans="1:199" s="81" customFormat="1" ht="15" hidden="1">
      <c r="A1758" s="176" t="s">
        <v>3633</v>
      </c>
      <c r="B1758" s="241" t="s">
        <v>6917</v>
      </c>
      <c r="C1758" s="242">
        <v>0</v>
      </c>
      <c r="D1758" s="242">
        <v>0</v>
      </c>
      <c r="E1758" s="242">
        <v>0</v>
      </c>
      <c r="F1758" s="242">
        <v>0</v>
      </c>
      <c r="G1758" s="242">
        <v>0</v>
      </c>
      <c r="H1758" s="242">
        <v>0</v>
      </c>
      <c r="I1758" s="242">
        <v>0</v>
      </c>
      <c r="J1758" s="242">
        <v>0</v>
      </c>
      <c r="K1758" s="242">
        <v>0</v>
      </c>
      <c r="L1758" s="242">
        <v>0</v>
      </c>
      <c r="M1758" s="242">
        <v>0</v>
      </c>
      <c r="N1758" s="242">
        <v>0</v>
      </c>
      <c r="O1758" s="242">
        <v>0</v>
      </c>
      <c r="P1758" s="28"/>
      <c r="Q1758" s="242">
        <f>SUM(D1758:O1758)</f>
        <v>0</v>
      </c>
      <c r="R1758" s="242">
        <f>IF($R$19&lt;1,0,Q1758/$R$19)</f>
        <v>0</v>
      </c>
      <c r="S1758" s="243"/>
      <c r="T1758" s="351">
        <f>IF(Q1758=0,0,1)+IF(C1758=0,0,1)+IF(D1758=0,0,1)+IF(E1758=0,0,1)+IF(F1758=0,0,1)+IF(G1758=0,0,1)+IF(H1758=0,0,1)+IF(I1758=0,0,1)+IF(J1758=0,0,1)+IF(K1758=0,0,1)+IF(L1758=0,0,1)+IF(M1758=0,0,1)+IF(N1758=0,0,1)+IF(O1758=0,0,1)</f>
        <v>0</v>
      </c>
      <c r="U1758" s="237"/>
      <c r="V1758" s="237"/>
      <c r="W1758" s="237"/>
      <c r="X1758" s="237"/>
      <c r="Y1758" s="237"/>
      <c r="Z1758" s="237"/>
      <c r="AA1758" s="237"/>
      <c r="AB1758" s="237"/>
      <c r="AC1758" s="237"/>
      <c r="AD1758" s="237"/>
      <c r="AE1758" s="237"/>
      <c r="AF1758" s="237"/>
      <c r="AG1758" s="237"/>
      <c r="AH1758" s="237"/>
      <c r="AI1758" s="237"/>
      <c r="AJ1758" s="237"/>
      <c r="AK1758" s="237"/>
      <c r="AL1758" s="237"/>
      <c r="AM1758" s="237"/>
      <c r="AN1758" s="237"/>
      <c r="AO1758" s="237"/>
      <c r="AP1758" s="237"/>
      <c r="AQ1758" s="237"/>
      <c r="AR1758" s="237"/>
      <c r="AS1758" s="237"/>
      <c r="AT1758" s="237"/>
      <c r="AU1758" s="237"/>
      <c r="AV1758" s="237"/>
      <c r="AW1758" s="237"/>
      <c r="AX1758" s="237"/>
      <c r="AY1758" s="237"/>
      <c r="AZ1758" s="237"/>
      <c r="BA1758" s="237"/>
      <c r="BB1758" s="237"/>
      <c r="BC1758" s="237"/>
      <c r="BD1758" s="237"/>
      <c r="BE1758" s="237"/>
      <c r="BF1758" s="237"/>
      <c r="BG1758" s="237"/>
      <c r="BH1758" s="237"/>
      <c r="BI1758" s="237"/>
      <c r="BJ1758" s="237"/>
      <c r="BK1758" s="237"/>
      <c r="BL1758" s="237"/>
      <c r="BM1758" s="237"/>
      <c r="BN1758" s="237"/>
      <c r="BO1758" s="237"/>
      <c r="BP1758" s="237"/>
      <c r="BQ1758" s="237"/>
      <c r="BR1758" s="237"/>
      <c r="BS1758" s="237"/>
      <c r="BT1758" s="237"/>
      <c r="BU1758" s="237"/>
      <c r="BV1758" s="237"/>
      <c r="BW1758" s="237"/>
      <c r="BX1758" s="237"/>
      <c r="BY1758" s="237"/>
      <c r="BZ1758" s="237"/>
      <c r="CA1758" s="237"/>
      <c r="CB1758" s="237"/>
      <c r="CC1758" s="237"/>
      <c r="CD1758" s="237"/>
      <c r="CE1758" s="237"/>
      <c r="CF1758" s="237"/>
      <c r="CG1758" s="237"/>
      <c r="CH1758" s="237"/>
      <c r="CI1758" s="237"/>
      <c r="CJ1758" s="237"/>
      <c r="CK1758" s="237"/>
      <c r="CL1758" s="237"/>
      <c r="CM1758" s="237"/>
      <c r="CN1758" s="237"/>
      <c r="CO1758" s="237"/>
      <c r="CP1758" s="237"/>
      <c r="CQ1758" s="237"/>
      <c r="CR1758" s="237"/>
      <c r="CS1758" s="237"/>
      <c r="CT1758" s="237"/>
      <c r="CU1758" s="237"/>
      <c r="CV1758" s="237"/>
      <c r="CW1758" s="237"/>
      <c r="CX1758" s="237"/>
      <c r="CY1758" s="237"/>
      <c r="CZ1758" s="237"/>
      <c r="DA1758" s="237"/>
      <c r="DB1758" s="237"/>
      <c r="DC1758" s="237"/>
      <c r="DD1758" s="237"/>
      <c r="DE1758" s="237"/>
      <c r="DF1758" s="237"/>
      <c r="DG1758" s="237"/>
      <c r="DH1758" s="237"/>
      <c r="DI1758" s="237"/>
      <c r="DJ1758" s="237"/>
      <c r="DK1758" s="237"/>
      <c r="DL1758" s="237"/>
      <c r="DM1758" s="237"/>
      <c r="DN1758" s="237"/>
      <c r="DO1758" s="237"/>
      <c r="DP1758" s="237"/>
      <c r="DQ1758" s="237"/>
      <c r="DR1758" s="237"/>
      <c r="DS1758" s="237"/>
      <c r="DT1758" s="237"/>
      <c r="DU1758" s="237"/>
      <c r="DV1758" s="237"/>
      <c r="DW1758" s="237"/>
      <c r="DX1758" s="237"/>
      <c r="DY1758" s="237"/>
      <c r="DZ1758" s="237"/>
      <c r="EA1758" s="237"/>
      <c r="EB1758" s="237"/>
      <c r="EC1758" s="237"/>
      <c r="ED1758" s="237"/>
      <c r="EE1758" s="237"/>
      <c r="EF1758" s="237"/>
      <c r="EG1758" s="237"/>
      <c r="EH1758" s="237"/>
      <c r="EI1758" s="237"/>
      <c r="EJ1758" s="237"/>
      <c r="EK1758" s="237"/>
      <c r="EL1758" s="237"/>
      <c r="EM1758" s="237"/>
      <c r="EN1758" s="237"/>
      <c r="EO1758" s="237"/>
      <c r="EP1758" s="237"/>
      <c r="EQ1758" s="237"/>
      <c r="ER1758" s="237"/>
      <c r="ES1758" s="237"/>
      <c r="ET1758" s="237"/>
      <c r="EU1758" s="237"/>
      <c r="EV1758" s="237"/>
      <c r="EW1758" s="237"/>
      <c r="EX1758" s="237"/>
      <c r="EY1758" s="237"/>
      <c r="EZ1758" s="237"/>
      <c r="FA1758" s="237"/>
      <c r="FB1758" s="237"/>
      <c r="FC1758" s="237"/>
      <c r="FD1758" s="237"/>
      <c r="FE1758" s="237"/>
      <c r="FF1758" s="237"/>
      <c r="FG1758" s="237"/>
      <c r="FH1758" s="237"/>
      <c r="FI1758" s="237"/>
      <c r="FJ1758" s="237"/>
      <c r="FK1758" s="237"/>
      <c r="FL1758" s="237"/>
      <c r="FM1758" s="237"/>
      <c r="FN1758" s="237"/>
      <c r="FO1758" s="237"/>
      <c r="FP1758" s="237"/>
      <c r="FQ1758" s="237"/>
      <c r="FR1758" s="237"/>
      <c r="FS1758" s="237"/>
      <c r="FT1758" s="237"/>
      <c r="FU1758" s="237"/>
      <c r="FV1758" s="237"/>
      <c r="FW1758" s="237"/>
      <c r="FX1758" s="237"/>
      <c r="FY1758" s="237"/>
      <c r="FZ1758" s="237"/>
      <c r="GA1758" s="237"/>
      <c r="GB1758" s="237"/>
      <c r="GC1758" s="237"/>
      <c r="GD1758" s="237"/>
      <c r="GE1758" s="237"/>
      <c r="GF1758" s="237"/>
      <c r="GG1758" s="237"/>
      <c r="GH1758" s="237"/>
      <c r="GI1758" s="237"/>
      <c r="GJ1758" s="237"/>
      <c r="GK1758" s="237"/>
      <c r="GL1758" s="237"/>
      <c r="GM1758" s="237"/>
      <c r="GN1758" s="237"/>
      <c r="GO1758" s="237"/>
      <c r="GP1758" s="237"/>
      <c r="GQ1758" s="237"/>
    </row>
    <row r="1759" spans="1:199" s="81" customFormat="1" ht="15" hidden="1">
      <c r="A1759" s="176" t="s">
        <v>3634</v>
      </c>
      <c r="B1759" s="241" t="s">
        <v>6918</v>
      </c>
      <c r="C1759" s="242">
        <v>0</v>
      </c>
      <c r="D1759" s="242">
        <v>0</v>
      </c>
      <c r="E1759" s="242">
        <v>0</v>
      </c>
      <c r="F1759" s="242">
        <v>0</v>
      </c>
      <c r="G1759" s="242">
        <v>0</v>
      </c>
      <c r="H1759" s="242">
        <v>0</v>
      </c>
      <c r="I1759" s="242">
        <v>0</v>
      </c>
      <c r="J1759" s="242">
        <v>0</v>
      </c>
      <c r="K1759" s="242">
        <v>0</v>
      </c>
      <c r="L1759" s="242">
        <v>0</v>
      </c>
      <c r="M1759" s="242">
        <v>0</v>
      </c>
      <c r="N1759" s="242">
        <v>0</v>
      </c>
      <c r="O1759" s="242">
        <v>0</v>
      </c>
      <c r="P1759" s="28"/>
      <c r="Q1759" s="242">
        <f>SUM(D1759:O1759)</f>
        <v>0</v>
      </c>
      <c r="R1759" s="242">
        <f>IF($R$19&lt;1,0,Q1759/$R$19)</f>
        <v>0</v>
      </c>
      <c r="S1759" s="243"/>
      <c r="T1759" s="351">
        <f>IF(Q1759=0,0,1)+IF(C1759=0,0,1)+IF(D1759=0,0,1)+IF(E1759=0,0,1)+IF(F1759=0,0,1)+IF(G1759=0,0,1)+IF(H1759=0,0,1)+IF(I1759=0,0,1)+IF(J1759=0,0,1)+IF(K1759=0,0,1)+IF(L1759=0,0,1)+IF(M1759=0,0,1)+IF(N1759=0,0,1)+IF(O1759=0,0,1)</f>
        <v>0</v>
      </c>
      <c r="U1759" s="237"/>
      <c r="V1759" s="237"/>
      <c r="W1759" s="237"/>
      <c r="X1759" s="237"/>
      <c r="Y1759" s="237"/>
      <c r="Z1759" s="237"/>
      <c r="AA1759" s="237"/>
      <c r="AB1759" s="237"/>
      <c r="AC1759" s="237"/>
      <c r="AD1759" s="237"/>
      <c r="AE1759" s="237"/>
      <c r="AF1759" s="237"/>
      <c r="AG1759" s="237"/>
      <c r="AH1759" s="237"/>
      <c r="AI1759" s="237"/>
      <c r="AJ1759" s="237"/>
      <c r="AK1759" s="237"/>
      <c r="AL1759" s="237"/>
      <c r="AM1759" s="237"/>
      <c r="AN1759" s="237"/>
      <c r="AO1759" s="237"/>
      <c r="AP1759" s="237"/>
      <c r="AQ1759" s="237"/>
      <c r="AR1759" s="237"/>
      <c r="AS1759" s="237"/>
      <c r="AT1759" s="237"/>
      <c r="AU1759" s="237"/>
      <c r="AV1759" s="237"/>
      <c r="AW1759" s="237"/>
      <c r="AX1759" s="237"/>
      <c r="AY1759" s="237"/>
      <c r="AZ1759" s="237"/>
      <c r="BA1759" s="237"/>
      <c r="BB1759" s="237"/>
      <c r="BC1759" s="237"/>
      <c r="BD1759" s="237"/>
      <c r="BE1759" s="237"/>
      <c r="BF1759" s="237"/>
      <c r="BG1759" s="237"/>
      <c r="BH1759" s="237"/>
      <c r="BI1759" s="237"/>
      <c r="BJ1759" s="237"/>
      <c r="BK1759" s="237"/>
      <c r="BL1759" s="237"/>
      <c r="BM1759" s="237"/>
      <c r="BN1759" s="237"/>
      <c r="BO1759" s="237"/>
      <c r="BP1759" s="237"/>
      <c r="BQ1759" s="237"/>
      <c r="BR1759" s="237"/>
      <c r="BS1759" s="237"/>
      <c r="BT1759" s="237"/>
      <c r="BU1759" s="237"/>
      <c r="BV1759" s="237"/>
      <c r="BW1759" s="237"/>
      <c r="BX1759" s="237"/>
      <c r="BY1759" s="237"/>
      <c r="BZ1759" s="237"/>
      <c r="CA1759" s="237"/>
      <c r="CB1759" s="237"/>
      <c r="CC1759" s="237"/>
      <c r="CD1759" s="237"/>
      <c r="CE1759" s="237"/>
      <c r="CF1759" s="237"/>
      <c r="CG1759" s="237"/>
      <c r="CH1759" s="237"/>
      <c r="CI1759" s="237"/>
      <c r="CJ1759" s="237"/>
      <c r="CK1759" s="237"/>
      <c r="CL1759" s="237"/>
      <c r="CM1759" s="237"/>
      <c r="CN1759" s="237"/>
      <c r="CO1759" s="237"/>
      <c r="CP1759" s="237"/>
      <c r="CQ1759" s="237"/>
      <c r="CR1759" s="237"/>
      <c r="CS1759" s="237"/>
      <c r="CT1759" s="237"/>
      <c r="CU1759" s="237"/>
      <c r="CV1759" s="237"/>
      <c r="CW1759" s="237"/>
      <c r="CX1759" s="237"/>
      <c r="CY1759" s="237"/>
      <c r="CZ1759" s="237"/>
      <c r="DA1759" s="237"/>
      <c r="DB1759" s="237"/>
      <c r="DC1759" s="237"/>
      <c r="DD1759" s="237"/>
      <c r="DE1759" s="237"/>
      <c r="DF1759" s="237"/>
      <c r="DG1759" s="237"/>
      <c r="DH1759" s="237"/>
      <c r="DI1759" s="237"/>
      <c r="DJ1759" s="237"/>
      <c r="DK1759" s="237"/>
      <c r="DL1759" s="237"/>
      <c r="DM1759" s="237"/>
      <c r="DN1759" s="237"/>
      <c r="DO1759" s="237"/>
      <c r="DP1759" s="237"/>
      <c r="DQ1759" s="237"/>
      <c r="DR1759" s="237"/>
      <c r="DS1759" s="237"/>
      <c r="DT1759" s="237"/>
      <c r="DU1759" s="237"/>
      <c r="DV1759" s="237"/>
      <c r="DW1759" s="237"/>
      <c r="DX1759" s="237"/>
      <c r="DY1759" s="237"/>
      <c r="DZ1759" s="237"/>
      <c r="EA1759" s="237"/>
      <c r="EB1759" s="237"/>
      <c r="EC1759" s="237"/>
      <c r="ED1759" s="237"/>
      <c r="EE1759" s="237"/>
      <c r="EF1759" s="237"/>
      <c r="EG1759" s="237"/>
      <c r="EH1759" s="237"/>
      <c r="EI1759" s="237"/>
      <c r="EJ1759" s="237"/>
      <c r="EK1759" s="237"/>
      <c r="EL1759" s="237"/>
      <c r="EM1759" s="237"/>
      <c r="EN1759" s="237"/>
      <c r="EO1759" s="237"/>
      <c r="EP1759" s="237"/>
      <c r="EQ1759" s="237"/>
      <c r="ER1759" s="237"/>
      <c r="ES1759" s="237"/>
      <c r="ET1759" s="237"/>
      <c r="EU1759" s="237"/>
      <c r="EV1759" s="237"/>
      <c r="EW1759" s="237"/>
      <c r="EX1759" s="237"/>
      <c r="EY1759" s="237"/>
      <c r="EZ1759" s="237"/>
      <c r="FA1759" s="237"/>
      <c r="FB1759" s="237"/>
      <c r="FC1759" s="237"/>
      <c r="FD1759" s="237"/>
      <c r="FE1759" s="237"/>
      <c r="FF1759" s="237"/>
      <c r="FG1759" s="237"/>
      <c r="FH1759" s="237"/>
      <c r="FI1759" s="237"/>
      <c r="FJ1759" s="237"/>
      <c r="FK1759" s="237"/>
      <c r="FL1759" s="237"/>
      <c r="FM1759" s="237"/>
      <c r="FN1759" s="237"/>
      <c r="FO1759" s="237"/>
      <c r="FP1759" s="237"/>
      <c r="FQ1759" s="237"/>
      <c r="FR1759" s="237"/>
      <c r="FS1759" s="237"/>
      <c r="FT1759" s="237"/>
      <c r="FU1759" s="237"/>
      <c r="FV1759" s="237"/>
      <c r="FW1759" s="237"/>
      <c r="FX1759" s="237"/>
      <c r="FY1759" s="237"/>
      <c r="FZ1759" s="237"/>
      <c r="GA1759" s="237"/>
      <c r="GB1759" s="237"/>
      <c r="GC1759" s="237"/>
      <c r="GD1759" s="237"/>
      <c r="GE1759" s="237"/>
      <c r="GF1759" s="237"/>
      <c r="GG1759" s="237"/>
      <c r="GH1759" s="237"/>
      <c r="GI1759" s="237"/>
      <c r="GJ1759" s="237"/>
      <c r="GK1759" s="237"/>
      <c r="GL1759" s="237"/>
      <c r="GM1759" s="237"/>
      <c r="GN1759" s="237"/>
      <c r="GO1759" s="237"/>
      <c r="GP1759" s="237"/>
      <c r="GQ1759" s="237"/>
    </row>
    <row r="1760" spans="1:199" s="81" customFormat="1" ht="15" hidden="1">
      <c r="A1760" s="176" t="s">
        <v>3635</v>
      </c>
      <c r="B1760" s="241" t="s">
        <v>6919</v>
      </c>
      <c r="C1760" s="242">
        <v>0</v>
      </c>
      <c r="D1760" s="242">
        <v>0</v>
      </c>
      <c r="E1760" s="242">
        <v>0</v>
      </c>
      <c r="F1760" s="242">
        <v>0</v>
      </c>
      <c r="G1760" s="242">
        <v>0</v>
      </c>
      <c r="H1760" s="242">
        <v>0</v>
      </c>
      <c r="I1760" s="242">
        <v>0</v>
      </c>
      <c r="J1760" s="242">
        <v>0</v>
      </c>
      <c r="K1760" s="242">
        <v>0</v>
      </c>
      <c r="L1760" s="242">
        <v>0</v>
      </c>
      <c r="M1760" s="242">
        <v>0</v>
      </c>
      <c r="N1760" s="242">
        <v>0</v>
      </c>
      <c r="O1760" s="242">
        <v>0</v>
      </c>
      <c r="P1760" s="28"/>
      <c r="Q1760" s="242">
        <f>SUM(D1760:O1760)</f>
        <v>0</v>
      </c>
      <c r="R1760" s="242">
        <f>IF($R$19&lt;1,0,Q1760/$R$19)</f>
        <v>0</v>
      </c>
      <c r="S1760" s="243"/>
      <c r="T1760" s="351">
        <f>IF(Q1760=0,0,1)+IF(C1760=0,0,1)+IF(D1760=0,0,1)+IF(E1760=0,0,1)+IF(F1760=0,0,1)+IF(G1760=0,0,1)+IF(H1760=0,0,1)+IF(I1760=0,0,1)+IF(J1760=0,0,1)+IF(K1760=0,0,1)+IF(L1760=0,0,1)+IF(M1760=0,0,1)+IF(N1760=0,0,1)+IF(O1760=0,0,1)</f>
        <v>0</v>
      </c>
      <c r="U1760" s="237"/>
      <c r="V1760" s="237"/>
      <c r="W1760" s="237"/>
      <c r="X1760" s="237"/>
      <c r="Y1760" s="237"/>
      <c r="Z1760" s="237"/>
      <c r="AA1760" s="237"/>
      <c r="AB1760" s="237"/>
      <c r="AC1760" s="237"/>
      <c r="AD1760" s="237"/>
      <c r="AE1760" s="237"/>
      <c r="AF1760" s="237"/>
      <c r="AG1760" s="237"/>
      <c r="AH1760" s="237"/>
      <c r="AI1760" s="237"/>
      <c r="AJ1760" s="237"/>
      <c r="AK1760" s="237"/>
      <c r="AL1760" s="237"/>
      <c r="AM1760" s="237"/>
      <c r="AN1760" s="237"/>
      <c r="AO1760" s="237"/>
      <c r="AP1760" s="237"/>
      <c r="AQ1760" s="237"/>
      <c r="AR1760" s="237"/>
      <c r="AS1760" s="237"/>
      <c r="AT1760" s="237"/>
      <c r="AU1760" s="237"/>
      <c r="AV1760" s="237"/>
      <c r="AW1760" s="237"/>
      <c r="AX1760" s="237"/>
      <c r="AY1760" s="237"/>
      <c r="AZ1760" s="237"/>
      <c r="BA1760" s="237"/>
      <c r="BB1760" s="237"/>
      <c r="BC1760" s="237"/>
      <c r="BD1760" s="237"/>
      <c r="BE1760" s="237"/>
      <c r="BF1760" s="237"/>
      <c r="BG1760" s="237"/>
      <c r="BH1760" s="237"/>
      <c r="BI1760" s="237"/>
      <c r="BJ1760" s="237"/>
      <c r="BK1760" s="237"/>
      <c r="BL1760" s="237"/>
      <c r="BM1760" s="237"/>
      <c r="BN1760" s="237"/>
      <c r="BO1760" s="237"/>
      <c r="BP1760" s="237"/>
      <c r="BQ1760" s="237"/>
      <c r="BR1760" s="237"/>
      <c r="BS1760" s="237"/>
      <c r="BT1760" s="237"/>
      <c r="BU1760" s="237"/>
      <c r="BV1760" s="237"/>
      <c r="BW1760" s="237"/>
      <c r="BX1760" s="237"/>
      <c r="BY1760" s="237"/>
      <c r="BZ1760" s="237"/>
      <c r="CA1760" s="237"/>
      <c r="CB1760" s="237"/>
      <c r="CC1760" s="237"/>
      <c r="CD1760" s="237"/>
      <c r="CE1760" s="237"/>
      <c r="CF1760" s="237"/>
      <c r="CG1760" s="237"/>
      <c r="CH1760" s="237"/>
      <c r="CI1760" s="237"/>
      <c r="CJ1760" s="237"/>
      <c r="CK1760" s="237"/>
      <c r="CL1760" s="237"/>
      <c r="CM1760" s="237"/>
      <c r="CN1760" s="237"/>
      <c r="CO1760" s="237"/>
      <c r="CP1760" s="237"/>
      <c r="CQ1760" s="237"/>
      <c r="CR1760" s="237"/>
      <c r="CS1760" s="237"/>
      <c r="CT1760" s="237"/>
      <c r="CU1760" s="237"/>
      <c r="CV1760" s="237"/>
      <c r="CW1760" s="237"/>
      <c r="CX1760" s="237"/>
      <c r="CY1760" s="237"/>
      <c r="CZ1760" s="237"/>
      <c r="DA1760" s="237"/>
      <c r="DB1760" s="237"/>
      <c r="DC1760" s="237"/>
      <c r="DD1760" s="237"/>
      <c r="DE1760" s="237"/>
      <c r="DF1760" s="237"/>
      <c r="DG1760" s="237"/>
      <c r="DH1760" s="237"/>
      <c r="DI1760" s="237"/>
      <c r="DJ1760" s="237"/>
      <c r="DK1760" s="237"/>
      <c r="DL1760" s="237"/>
      <c r="DM1760" s="237"/>
      <c r="DN1760" s="237"/>
      <c r="DO1760" s="237"/>
      <c r="DP1760" s="237"/>
      <c r="DQ1760" s="237"/>
      <c r="DR1760" s="237"/>
      <c r="DS1760" s="237"/>
      <c r="DT1760" s="237"/>
      <c r="DU1760" s="237"/>
      <c r="DV1760" s="237"/>
      <c r="DW1760" s="237"/>
      <c r="DX1760" s="237"/>
      <c r="DY1760" s="237"/>
      <c r="DZ1760" s="237"/>
      <c r="EA1760" s="237"/>
      <c r="EB1760" s="237"/>
      <c r="EC1760" s="237"/>
      <c r="ED1760" s="237"/>
      <c r="EE1760" s="237"/>
      <c r="EF1760" s="237"/>
      <c r="EG1760" s="237"/>
      <c r="EH1760" s="237"/>
      <c r="EI1760" s="237"/>
      <c r="EJ1760" s="237"/>
      <c r="EK1760" s="237"/>
      <c r="EL1760" s="237"/>
      <c r="EM1760" s="237"/>
      <c r="EN1760" s="237"/>
      <c r="EO1760" s="237"/>
      <c r="EP1760" s="237"/>
      <c r="EQ1760" s="237"/>
      <c r="ER1760" s="237"/>
      <c r="ES1760" s="237"/>
      <c r="ET1760" s="237"/>
      <c r="EU1760" s="237"/>
      <c r="EV1760" s="237"/>
      <c r="EW1760" s="237"/>
      <c r="EX1760" s="237"/>
      <c r="EY1760" s="237"/>
      <c r="EZ1760" s="237"/>
      <c r="FA1760" s="237"/>
      <c r="FB1760" s="237"/>
      <c r="FC1760" s="237"/>
      <c r="FD1760" s="237"/>
      <c r="FE1760" s="237"/>
      <c r="FF1760" s="237"/>
      <c r="FG1760" s="237"/>
      <c r="FH1760" s="237"/>
      <c r="FI1760" s="237"/>
      <c r="FJ1760" s="237"/>
      <c r="FK1760" s="237"/>
      <c r="FL1760" s="237"/>
      <c r="FM1760" s="237"/>
      <c r="FN1760" s="237"/>
      <c r="FO1760" s="237"/>
      <c r="FP1760" s="237"/>
      <c r="FQ1760" s="237"/>
      <c r="FR1760" s="237"/>
      <c r="FS1760" s="237"/>
      <c r="FT1760" s="237"/>
      <c r="FU1760" s="237"/>
      <c r="FV1760" s="237"/>
      <c r="FW1760" s="237"/>
      <c r="FX1760" s="237"/>
      <c r="FY1760" s="237"/>
      <c r="FZ1760" s="237"/>
      <c r="GA1760" s="237"/>
      <c r="GB1760" s="237"/>
      <c r="GC1760" s="237"/>
      <c r="GD1760" s="237"/>
      <c r="GE1760" s="237"/>
      <c r="GF1760" s="237"/>
      <c r="GG1760" s="237"/>
      <c r="GH1760" s="237"/>
      <c r="GI1760" s="237"/>
      <c r="GJ1760" s="237"/>
      <c r="GK1760" s="237"/>
      <c r="GL1760" s="237"/>
      <c r="GM1760" s="237"/>
      <c r="GN1760" s="237"/>
      <c r="GO1760" s="237"/>
      <c r="GP1760" s="237"/>
      <c r="GQ1760" s="237"/>
    </row>
    <row r="1761" spans="1:199" s="81" customFormat="1" ht="15" hidden="1">
      <c r="A1761" s="176" t="s">
        <v>3636</v>
      </c>
      <c r="B1761" s="241" t="s">
        <v>6920</v>
      </c>
      <c r="C1761" s="242">
        <v>0</v>
      </c>
      <c r="D1761" s="242">
        <v>0</v>
      </c>
      <c r="E1761" s="242">
        <v>0</v>
      </c>
      <c r="F1761" s="242">
        <v>0</v>
      </c>
      <c r="G1761" s="242">
        <v>0</v>
      </c>
      <c r="H1761" s="242">
        <v>0</v>
      </c>
      <c r="I1761" s="242">
        <v>0</v>
      </c>
      <c r="J1761" s="242">
        <v>0</v>
      </c>
      <c r="K1761" s="242">
        <v>0</v>
      </c>
      <c r="L1761" s="242">
        <v>0</v>
      </c>
      <c r="M1761" s="242">
        <v>0</v>
      </c>
      <c r="N1761" s="242">
        <v>0</v>
      </c>
      <c r="O1761" s="242">
        <v>0</v>
      </c>
      <c r="P1761" s="28"/>
      <c r="Q1761" s="242">
        <f>SUM(D1761:O1761)</f>
        <v>0</v>
      </c>
      <c r="R1761" s="242">
        <f>IF($R$19&lt;1,0,Q1761/$R$19)</f>
        <v>0</v>
      </c>
      <c r="S1761" s="243"/>
      <c r="T1761" s="351">
        <f>IF(Q1761=0,0,1)+IF(C1761=0,0,1)+IF(D1761=0,0,1)+IF(E1761=0,0,1)+IF(F1761=0,0,1)+IF(G1761=0,0,1)+IF(H1761=0,0,1)+IF(I1761=0,0,1)+IF(J1761=0,0,1)+IF(K1761=0,0,1)+IF(L1761=0,0,1)+IF(M1761=0,0,1)+IF(N1761=0,0,1)+IF(O1761=0,0,1)</f>
        <v>0</v>
      </c>
      <c r="U1761" s="237"/>
      <c r="V1761" s="237"/>
      <c r="W1761" s="237"/>
      <c r="X1761" s="237"/>
      <c r="Y1761" s="237"/>
      <c r="Z1761" s="237"/>
      <c r="AA1761" s="237"/>
      <c r="AB1761" s="237"/>
      <c r="AC1761" s="237"/>
      <c r="AD1761" s="237"/>
      <c r="AE1761" s="237"/>
      <c r="AF1761" s="237"/>
      <c r="AG1761" s="237"/>
      <c r="AH1761" s="237"/>
      <c r="AI1761" s="237"/>
      <c r="AJ1761" s="237"/>
      <c r="AK1761" s="237"/>
      <c r="AL1761" s="237"/>
      <c r="AM1761" s="237"/>
      <c r="AN1761" s="237"/>
      <c r="AO1761" s="237"/>
      <c r="AP1761" s="237"/>
      <c r="AQ1761" s="237"/>
      <c r="AR1761" s="237"/>
      <c r="AS1761" s="237"/>
      <c r="AT1761" s="237"/>
      <c r="AU1761" s="237"/>
      <c r="AV1761" s="237"/>
      <c r="AW1761" s="237"/>
      <c r="AX1761" s="237"/>
      <c r="AY1761" s="237"/>
      <c r="AZ1761" s="237"/>
      <c r="BA1761" s="237"/>
      <c r="BB1761" s="237"/>
      <c r="BC1761" s="237"/>
      <c r="BD1761" s="237"/>
      <c r="BE1761" s="237"/>
      <c r="BF1761" s="237"/>
      <c r="BG1761" s="237"/>
      <c r="BH1761" s="237"/>
      <c r="BI1761" s="237"/>
      <c r="BJ1761" s="237"/>
      <c r="BK1761" s="237"/>
      <c r="BL1761" s="237"/>
      <c r="BM1761" s="237"/>
      <c r="BN1761" s="237"/>
      <c r="BO1761" s="237"/>
      <c r="BP1761" s="237"/>
      <c r="BQ1761" s="237"/>
      <c r="BR1761" s="237"/>
      <c r="BS1761" s="237"/>
      <c r="BT1761" s="237"/>
      <c r="BU1761" s="237"/>
      <c r="BV1761" s="237"/>
      <c r="BW1761" s="237"/>
      <c r="BX1761" s="237"/>
      <c r="BY1761" s="237"/>
      <c r="BZ1761" s="237"/>
      <c r="CA1761" s="237"/>
      <c r="CB1761" s="237"/>
      <c r="CC1761" s="237"/>
      <c r="CD1761" s="237"/>
      <c r="CE1761" s="237"/>
      <c r="CF1761" s="237"/>
      <c r="CG1761" s="237"/>
      <c r="CH1761" s="237"/>
      <c r="CI1761" s="237"/>
      <c r="CJ1761" s="237"/>
      <c r="CK1761" s="237"/>
      <c r="CL1761" s="237"/>
      <c r="CM1761" s="237"/>
      <c r="CN1761" s="237"/>
      <c r="CO1761" s="237"/>
      <c r="CP1761" s="237"/>
      <c r="CQ1761" s="237"/>
      <c r="CR1761" s="237"/>
      <c r="CS1761" s="237"/>
      <c r="CT1761" s="237"/>
      <c r="CU1761" s="237"/>
      <c r="CV1761" s="237"/>
      <c r="CW1761" s="237"/>
      <c r="CX1761" s="237"/>
      <c r="CY1761" s="237"/>
      <c r="CZ1761" s="237"/>
      <c r="DA1761" s="237"/>
      <c r="DB1761" s="237"/>
      <c r="DC1761" s="237"/>
      <c r="DD1761" s="237"/>
      <c r="DE1761" s="237"/>
      <c r="DF1761" s="237"/>
      <c r="DG1761" s="237"/>
      <c r="DH1761" s="237"/>
      <c r="DI1761" s="237"/>
      <c r="DJ1761" s="237"/>
      <c r="DK1761" s="237"/>
      <c r="DL1761" s="237"/>
      <c r="DM1761" s="237"/>
      <c r="DN1761" s="237"/>
      <c r="DO1761" s="237"/>
      <c r="DP1761" s="237"/>
      <c r="DQ1761" s="237"/>
      <c r="DR1761" s="237"/>
      <c r="DS1761" s="237"/>
      <c r="DT1761" s="237"/>
      <c r="DU1761" s="237"/>
      <c r="DV1761" s="237"/>
      <c r="DW1761" s="237"/>
      <c r="DX1761" s="237"/>
      <c r="DY1761" s="237"/>
      <c r="DZ1761" s="237"/>
      <c r="EA1761" s="237"/>
      <c r="EB1761" s="237"/>
      <c r="EC1761" s="237"/>
      <c r="ED1761" s="237"/>
      <c r="EE1761" s="237"/>
      <c r="EF1761" s="237"/>
      <c r="EG1761" s="237"/>
      <c r="EH1761" s="237"/>
      <c r="EI1761" s="237"/>
      <c r="EJ1761" s="237"/>
      <c r="EK1761" s="237"/>
      <c r="EL1761" s="237"/>
      <c r="EM1761" s="237"/>
      <c r="EN1761" s="237"/>
      <c r="EO1761" s="237"/>
      <c r="EP1761" s="237"/>
      <c r="EQ1761" s="237"/>
      <c r="ER1761" s="237"/>
      <c r="ES1761" s="237"/>
      <c r="ET1761" s="237"/>
      <c r="EU1761" s="237"/>
      <c r="EV1761" s="237"/>
      <c r="EW1761" s="237"/>
      <c r="EX1761" s="237"/>
      <c r="EY1761" s="237"/>
      <c r="EZ1761" s="237"/>
      <c r="FA1761" s="237"/>
      <c r="FB1761" s="237"/>
      <c r="FC1761" s="237"/>
      <c r="FD1761" s="237"/>
      <c r="FE1761" s="237"/>
      <c r="FF1761" s="237"/>
      <c r="FG1761" s="237"/>
      <c r="FH1761" s="237"/>
      <c r="FI1761" s="237"/>
      <c r="FJ1761" s="237"/>
      <c r="FK1761" s="237"/>
      <c r="FL1761" s="237"/>
      <c r="FM1761" s="237"/>
      <c r="FN1761" s="237"/>
      <c r="FO1761" s="237"/>
      <c r="FP1761" s="237"/>
      <c r="FQ1761" s="237"/>
      <c r="FR1761" s="237"/>
      <c r="FS1761" s="237"/>
      <c r="FT1761" s="237"/>
      <c r="FU1761" s="237"/>
      <c r="FV1761" s="237"/>
      <c r="FW1761" s="237"/>
      <c r="FX1761" s="237"/>
      <c r="FY1761" s="237"/>
      <c r="FZ1761" s="237"/>
      <c r="GA1761" s="237"/>
      <c r="GB1761" s="237"/>
      <c r="GC1761" s="237"/>
      <c r="GD1761" s="237"/>
      <c r="GE1761" s="237"/>
      <c r="GF1761" s="237"/>
      <c r="GG1761" s="237"/>
      <c r="GH1761" s="237"/>
      <c r="GI1761" s="237"/>
      <c r="GJ1761" s="237"/>
      <c r="GK1761" s="237"/>
      <c r="GL1761" s="237"/>
      <c r="GM1761" s="237"/>
      <c r="GN1761" s="237"/>
      <c r="GO1761" s="237"/>
      <c r="GP1761" s="237"/>
      <c r="GQ1761" s="237"/>
    </row>
    <row r="1762" spans="1:199" s="81" customFormat="1" ht="15" hidden="1">
      <c r="A1762" s="176" t="s">
        <v>3637</v>
      </c>
      <c r="B1762" s="241" t="s">
        <v>6921</v>
      </c>
      <c r="C1762" s="242">
        <v>0</v>
      </c>
      <c r="D1762" s="242">
        <v>0</v>
      </c>
      <c r="E1762" s="242">
        <v>0</v>
      </c>
      <c r="F1762" s="242">
        <v>0</v>
      </c>
      <c r="G1762" s="242">
        <v>0</v>
      </c>
      <c r="H1762" s="242">
        <v>0</v>
      </c>
      <c r="I1762" s="242">
        <v>0</v>
      </c>
      <c r="J1762" s="242">
        <v>0</v>
      </c>
      <c r="K1762" s="242">
        <v>0</v>
      </c>
      <c r="L1762" s="242">
        <v>0</v>
      </c>
      <c r="M1762" s="242">
        <v>0</v>
      </c>
      <c r="N1762" s="242">
        <v>0</v>
      </c>
      <c r="O1762" s="242">
        <v>0</v>
      </c>
      <c r="P1762" s="28"/>
      <c r="Q1762" s="242">
        <f>SUM(D1762:O1762)</f>
        <v>0</v>
      </c>
      <c r="R1762" s="242">
        <f>IF($R$19&lt;1,0,Q1762/$R$19)</f>
        <v>0</v>
      </c>
      <c r="S1762" s="243"/>
      <c r="T1762" s="351">
        <f>IF(Q1762=0,0,1)+IF(C1762=0,0,1)+IF(D1762=0,0,1)+IF(E1762=0,0,1)+IF(F1762=0,0,1)+IF(G1762=0,0,1)+IF(H1762=0,0,1)+IF(I1762=0,0,1)+IF(J1762=0,0,1)+IF(K1762=0,0,1)+IF(L1762=0,0,1)+IF(M1762=0,0,1)+IF(N1762=0,0,1)+IF(O1762=0,0,1)</f>
        <v>0</v>
      </c>
      <c r="U1762" s="237"/>
      <c r="V1762" s="237"/>
      <c r="W1762" s="237"/>
      <c r="X1762" s="237"/>
      <c r="Y1762" s="237"/>
      <c r="Z1762" s="237"/>
      <c r="AA1762" s="237"/>
      <c r="AB1762" s="237"/>
      <c r="AC1762" s="237"/>
      <c r="AD1762" s="237"/>
      <c r="AE1762" s="237"/>
      <c r="AF1762" s="237"/>
      <c r="AG1762" s="237"/>
      <c r="AH1762" s="237"/>
      <c r="AI1762" s="237"/>
      <c r="AJ1762" s="237"/>
      <c r="AK1762" s="237"/>
      <c r="AL1762" s="237"/>
      <c r="AM1762" s="237"/>
      <c r="AN1762" s="237"/>
      <c r="AO1762" s="237"/>
      <c r="AP1762" s="237"/>
      <c r="AQ1762" s="237"/>
      <c r="AR1762" s="237"/>
      <c r="AS1762" s="237"/>
      <c r="AT1762" s="237"/>
      <c r="AU1762" s="237"/>
      <c r="AV1762" s="237"/>
      <c r="AW1762" s="237"/>
      <c r="AX1762" s="237"/>
      <c r="AY1762" s="237"/>
      <c r="AZ1762" s="237"/>
      <c r="BA1762" s="237"/>
      <c r="BB1762" s="237"/>
      <c r="BC1762" s="237"/>
      <c r="BD1762" s="237"/>
      <c r="BE1762" s="237"/>
      <c r="BF1762" s="237"/>
      <c r="BG1762" s="237"/>
      <c r="BH1762" s="237"/>
      <c r="BI1762" s="237"/>
      <c r="BJ1762" s="237"/>
      <c r="BK1762" s="237"/>
      <c r="BL1762" s="237"/>
      <c r="BM1762" s="237"/>
      <c r="BN1762" s="237"/>
      <c r="BO1762" s="237"/>
      <c r="BP1762" s="237"/>
      <c r="BQ1762" s="237"/>
      <c r="BR1762" s="237"/>
      <c r="BS1762" s="237"/>
      <c r="BT1762" s="237"/>
      <c r="BU1762" s="237"/>
      <c r="BV1762" s="237"/>
      <c r="BW1762" s="237"/>
      <c r="BX1762" s="237"/>
      <c r="BY1762" s="237"/>
      <c r="BZ1762" s="237"/>
      <c r="CA1762" s="237"/>
      <c r="CB1762" s="237"/>
      <c r="CC1762" s="237"/>
      <c r="CD1762" s="237"/>
      <c r="CE1762" s="237"/>
      <c r="CF1762" s="237"/>
      <c r="CG1762" s="237"/>
      <c r="CH1762" s="237"/>
      <c r="CI1762" s="237"/>
      <c r="CJ1762" s="237"/>
      <c r="CK1762" s="237"/>
      <c r="CL1762" s="237"/>
      <c r="CM1762" s="237"/>
      <c r="CN1762" s="237"/>
      <c r="CO1762" s="237"/>
      <c r="CP1762" s="237"/>
      <c r="CQ1762" s="237"/>
      <c r="CR1762" s="237"/>
      <c r="CS1762" s="237"/>
      <c r="CT1762" s="237"/>
      <c r="CU1762" s="237"/>
      <c r="CV1762" s="237"/>
      <c r="CW1762" s="237"/>
      <c r="CX1762" s="237"/>
      <c r="CY1762" s="237"/>
      <c r="CZ1762" s="237"/>
      <c r="DA1762" s="237"/>
      <c r="DB1762" s="237"/>
      <c r="DC1762" s="237"/>
      <c r="DD1762" s="237"/>
      <c r="DE1762" s="237"/>
      <c r="DF1762" s="237"/>
      <c r="DG1762" s="237"/>
      <c r="DH1762" s="237"/>
      <c r="DI1762" s="237"/>
      <c r="DJ1762" s="237"/>
      <c r="DK1762" s="237"/>
      <c r="DL1762" s="237"/>
      <c r="DM1762" s="237"/>
      <c r="DN1762" s="237"/>
      <c r="DO1762" s="237"/>
      <c r="DP1762" s="237"/>
      <c r="DQ1762" s="237"/>
      <c r="DR1762" s="237"/>
      <c r="DS1762" s="237"/>
      <c r="DT1762" s="237"/>
      <c r="DU1762" s="237"/>
      <c r="DV1762" s="237"/>
      <c r="DW1762" s="237"/>
      <c r="DX1762" s="237"/>
      <c r="DY1762" s="237"/>
      <c r="DZ1762" s="237"/>
      <c r="EA1762" s="237"/>
      <c r="EB1762" s="237"/>
      <c r="EC1762" s="237"/>
      <c r="ED1762" s="237"/>
      <c r="EE1762" s="237"/>
      <c r="EF1762" s="237"/>
      <c r="EG1762" s="237"/>
      <c r="EH1762" s="237"/>
      <c r="EI1762" s="237"/>
      <c r="EJ1762" s="237"/>
      <c r="EK1762" s="237"/>
      <c r="EL1762" s="237"/>
      <c r="EM1762" s="237"/>
      <c r="EN1762" s="237"/>
      <c r="EO1762" s="237"/>
      <c r="EP1762" s="237"/>
      <c r="EQ1762" s="237"/>
      <c r="ER1762" s="237"/>
      <c r="ES1762" s="237"/>
      <c r="ET1762" s="237"/>
      <c r="EU1762" s="237"/>
      <c r="EV1762" s="237"/>
      <c r="EW1762" s="237"/>
      <c r="EX1762" s="237"/>
      <c r="EY1762" s="237"/>
      <c r="EZ1762" s="237"/>
      <c r="FA1762" s="237"/>
      <c r="FB1762" s="237"/>
      <c r="FC1762" s="237"/>
      <c r="FD1762" s="237"/>
      <c r="FE1762" s="237"/>
      <c r="FF1762" s="237"/>
      <c r="FG1762" s="237"/>
      <c r="FH1762" s="237"/>
      <c r="FI1762" s="237"/>
      <c r="FJ1762" s="237"/>
      <c r="FK1762" s="237"/>
      <c r="FL1762" s="237"/>
      <c r="FM1762" s="237"/>
      <c r="FN1762" s="237"/>
      <c r="FO1762" s="237"/>
      <c r="FP1762" s="237"/>
      <c r="FQ1762" s="237"/>
      <c r="FR1762" s="237"/>
      <c r="FS1762" s="237"/>
      <c r="FT1762" s="237"/>
      <c r="FU1762" s="237"/>
      <c r="FV1762" s="237"/>
      <c r="FW1762" s="237"/>
      <c r="FX1762" s="237"/>
      <c r="FY1762" s="237"/>
      <c r="FZ1762" s="237"/>
      <c r="GA1762" s="237"/>
      <c r="GB1762" s="237"/>
      <c r="GC1762" s="237"/>
      <c r="GD1762" s="237"/>
      <c r="GE1762" s="237"/>
      <c r="GF1762" s="237"/>
      <c r="GG1762" s="237"/>
      <c r="GH1762" s="237"/>
      <c r="GI1762" s="237"/>
      <c r="GJ1762" s="237"/>
      <c r="GK1762" s="237"/>
      <c r="GL1762" s="237"/>
      <c r="GM1762" s="237"/>
      <c r="GN1762" s="237"/>
      <c r="GO1762" s="237"/>
      <c r="GP1762" s="237"/>
      <c r="GQ1762" s="237"/>
    </row>
    <row r="1763" spans="1:199" s="81" customFormat="1" ht="15" hidden="1">
      <c r="A1763" s="176" t="s">
        <v>3638</v>
      </c>
      <c r="B1763" s="241" t="s">
        <v>6922</v>
      </c>
      <c r="C1763" s="242">
        <v>0</v>
      </c>
      <c r="D1763" s="242">
        <v>0</v>
      </c>
      <c r="E1763" s="242">
        <v>0</v>
      </c>
      <c r="F1763" s="242">
        <v>0</v>
      </c>
      <c r="G1763" s="242">
        <v>0</v>
      </c>
      <c r="H1763" s="242">
        <v>0</v>
      </c>
      <c r="I1763" s="242">
        <v>0</v>
      </c>
      <c r="J1763" s="242">
        <v>0</v>
      </c>
      <c r="K1763" s="242">
        <v>0</v>
      </c>
      <c r="L1763" s="242">
        <v>0</v>
      </c>
      <c r="M1763" s="242">
        <v>0</v>
      </c>
      <c r="N1763" s="242">
        <v>0</v>
      </c>
      <c r="O1763" s="242">
        <v>0</v>
      </c>
      <c r="P1763" s="28"/>
      <c r="Q1763" s="242">
        <f>SUM(D1763:O1763)</f>
        <v>0</v>
      </c>
      <c r="R1763" s="242">
        <f>IF($R$19&lt;1,0,Q1763/$R$19)</f>
        <v>0</v>
      </c>
      <c r="S1763" s="243"/>
      <c r="T1763" s="351">
        <f>IF(Q1763=0,0,1)+IF(C1763=0,0,1)+IF(D1763=0,0,1)+IF(E1763=0,0,1)+IF(F1763=0,0,1)+IF(G1763=0,0,1)+IF(H1763=0,0,1)+IF(I1763=0,0,1)+IF(J1763=0,0,1)+IF(K1763=0,0,1)+IF(L1763=0,0,1)+IF(M1763=0,0,1)+IF(N1763=0,0,1)+IF(O1763=0,0,1)</f>
        <v>0</v>
      </c>
      <c r="U1763" s="237"/>
      <c r="V1763" s="237"/>
      <c r="W1763" s="237"/>
      <c r="X1763" s="237"/>
      <c r="Y1763" s="237"/>
      <c r="Z1763" s="237"/>
      <c r="AA1763" s="237"/>
      <c r="AB1763" s="237"/>
      <c r="AC1763" s="237"/>
      <c r="AD1763" s="237"/>
      <c r="AE1763" s="237"/>
      <c r="AF1763" s="237"/>
      <c r="AG1763" s="237"/>
      <c r="AH1763" s="237"/>
      <c r="AI1763" s="237"/>
      <c r="AJ1763" s="237"/>
      <c r="AK1763" s="237"/>
      <c r="AL1763" s="237"/>
      <c r="AM1763" s="237"/>
      <c r="AN1763" s="237"/>
      <c r="AO1763" s="237"/>
      <c r="AP1763" s="237"/>
      <c r="AQ1763" s="237"/>
      <c r="AR1763" s="237"/>
      <c r="AS1763" s="237"/>
      <c r="AT1763" s="237"/>
      <c r="AU1763" s="237"/>
      <c r="AV1763" s="237"/>
      <c r="AW1763" s="237"/>
      <c r="AX1763" s="237"/>
      <c r="AY1763" s="237"/>
      <c r="AZ1763" s="237"/>
      <c r="BA1763" s="237"/>
      <c r="BB1763" s="237"/>
      <c r="BC1763" s="237"/>
      <c r="BD1763" s="237"/>
      <c r="BE1763" s="237"/>
      <c r="BF1763" s="237"/>
      <c r="BG1763" s="237"/>
      <c r="BH1763" s="237"/>
      <c r="BI1763" s="237"/>
      <c r="BJ1763" s="237"/>
      <c r="BK1763" s="237"/>
      <c r="BL1763" s="237"/>
      <c r="BM1763" s="237"/>
      <c r="BN1763" s="237"/>
      <c r="BO1763" s="237"/>
      <c r="BP1763" s="237"/>
      <c r="BQ1763" s="237"/>
      <c r="BR1763" s="237"/>
      <c r="BS1763" s="237"/>
      <c r="BT1763" s="237"/>
      <c r="BU1763" s="237"/>
      <c r="BV1763" s="237"/>
      <c r="BW1763" s="237"/>
      <c r="BX1763" s="237"/>
      <c r="BY1763" s="237"/>
      <c r="BZ1763" s="237"/>
      <c r="CA1763" s="237"/>
      <c r="CB1763" s="237"/>
      <c r="CC1763" s="237"/>
      <c r="CD1763" s="237"/>
      <c r="CE1763" s="237"/>
      <c r="CF1763" s="237"/>
      <c r="CG1763" s="237"/>
      <c r="CH1763" s="237"/>
      <c r="CI1763" s="237"/>
      <c r="CJ1763" s="237"/>
      <c r="CK1763" s="237"/>
      <c r="CL1763" s="237"/>
      <c r="CM1763" s="237"/>
      <c r="CN1763" s="237"/>
      <c r="CO1763" s="237"/>
      <c r="CP1763" s="237"/>
      <c r="CQ1763" s="237"/>
      <c r="CR1763" s="237"/>
      <c r="CS1763" s="237"/>
      <c r="CT1763" s="237"/>
      <c r="CU1763" s="237"/>
      <c r="CV1763" s="237"/>
      <c r="CW1763" s="237"/>
      <c r="CX1763" s="237"/>
      <c r="CY1763" s="237"/>
      <c r="CZ1763" s="237"/>
      <c r="DA1763" s="237"/>
      <c r="DB1763" s="237"/>
      <c r="DC1763" s="237"/>
      <c r="DD1763" s="237"/>
      <c r="DE1763" s="237"/>
      <c r="DF1763" s="237"/>
      <c r="DG1763" s="237"/>
      <c r="DH1763" s="237"/>
      <c r="DI1763" s="237"/>
      <c r="DJ1763" s="237"/>
      <c r="DK1763" s="237"/>
      <c r="DL1763" s="237"/>
      <c r="DM1763" s="237"/>
      <c r="DN1763" s="237"/>
      <c r="DO1763" s="237"/>
      <c r="DP1763" s="237"/>
      <c r="DQ1763" s="237"/>
      <c r="DR1763" s="237"/>
      <c r="DS1763" s="237"/>
      <c r="DT1763" s="237"/>
      <c r="DU1763" s="237"/>
      <c r="DV1763" s="237"/>
      <c r="DW1763" s="237"/>
      <c r="DX1763" s="237"/>
      <c r="DY1763" s="237"/>
      <c r="DZ1763" s="237"/>
      <c r="EA1763" s="237"/>
      <c r="EB1763" s="237"/>
      <c r="EC1763" s="237"/>
      <c r="ED1763" s="237"/>
      <c r="EE1763" s="237"/>
      <c r="EF1763" s="237"/>
      <c r="EG1763" s="237"/>
      <c r="EH1763" s="237"/>
      <c r="EI1763" s="237"/>
      <c r="EJ1763" s="237"/>
      <c r="EK1763" s="237"/>
      <c r="EL1763" s="237"/>
      <c r="EM1763" s="237"/>
      <c r="EN1763" s="237"/>
      <c r="EO1763" s="237"/>
      <c r="EP1763" s="237"/>
      <c r="EQ1763" s="237"/>
      <c r="ER1763" s="237"/>
      <c r="ES1763" s="237"/>
      <c r="ET1763" s="237"/>
      <c r="EU1763" s="237"/>
      <c r="EV1763" s="237"/>
      <c r="EW1763" s="237"/>
      <c r="EX1763" s="237"/>
      <c r="EY1763" s="237"/>
      <c r="EZ1763" s="237"/>
      <c r="FA1763" s="237"/>
      <c r="FB1763" s="237"/>
      <c r="FC1763" s="237"/>
      <c r="FD1763" s="237"/>
      <c r="FE1763" s="237"/>
      <c r="FF1763" s="237"/>
      <c r="FG1763" s="237"/>
      <c r="FH1763" s="237"/>
      <c r="FI1763" s="237"/>
      <c r="FJ1763" s="237"/>
      <c r="FK1763" s="237"/>
      <c r="FL1763" s="237"/>
      <c r="FM1763" s="237"/>
      <c r="FN1763" s="237"/>
      <c r="FO1763" s="237"/>
      <c r="FP1763" s="237"/>
      <c r="FQ1763" s="237"/>
      <c r="FR1763" s="237"/>
      <c r="FS1763" s="237"/>
      <c r="FT1763" s="237"/>
      <c r="FU1763" s="237"/>
      <c r="FV1763" s="237"/>
      <c r="FW1763" s="237"/>
      <c r="FX1763" s="237"/>
      <c r="FY1763" s="237"/>
      <c r="FZ1763" s="237"/>
      <c r="GA1763" s="237"/>
      <c r="GB1763" s="237"/>
      <c r="GC1763" s="237"/>
      <c r="GD1763" s="237"/>
      <c r="GE1763" s="237"/>
      <c r="GF1763" s="237"/>
      <c r="GG1763" s="237"/>
      <c r="GH1763" s="237"/>
      <c r="GI1763" s="237"/>
      <c r="GJ1763" s="237"/>
      <c r="GK1763" s="237"/>
      <c r="GL1763" s="237"/>
      <c r="GM1763" s="237"/>
      <c r="GN1763" s="237"/>
      <c r="GO1763" s="237"/>
      <c r="GP1763" s="237"/>
      <c r="GQ1763" s="237"/>
    </row>
    <row r="1764" spans="1:199" s="81" customFormat="1" ht="15" hidden="1">
      <c r="A1764" s="176" t="s">
        <v>3639</v>
      </c>
      <c r="B1764" s="241" t="s">
        <v>6923</v>
      </c>
      <c r="C1764" s="242">
        <v>0</v>
      </c>
      <c r="D1764" s="242">
        <v>0</v>
      </c>
      <c r="E1764" s="242">
        <v>0</v>
      </c>
      <c r="F1764" s="242">
        <v>0</v>
      </c>
      <c r="G1764" s="242">
        <v>0</v>
      </c>
      <c r="H1764" s="242">
        <v>0</v>
      </c>
      <c r="I1764" s="242">
        <v>0</v>
      </c>
      <c r="J1764" s="242">
        <v>0</v>
      </c>
      <c r="K1764" s="242">
        <v>0</v>
      </c>
      <c r="L1764" s="242">
        <v>0</v>
      </c>
      <c r="M1764" s="242">
        <v>0</v>
      </c>
      <c r="N1764" s="242">
        <v>0</v>
      </c>
      <c r="O1764" s="242">
        <v>0</v>
      </c>
      <c r="P1764" s="28"/>
      <c r="Q1764" s="242">
        <f>SUM(D1764:O1764)</f>
        <v>0</v>
      </c>
      <c r="R1764" s="242">
        <f>IF($R$19&lt;1,0,Q1764/$R$19)</f>
        <v>0</v>
      </c>
      <c r="S1764" s="243"/>
      <c r="T1764" s="351">
        <f>IF(Q1764=0,0,1)+IF(C1764=0,0,1)+IF(D1764=0,0,1)+IF(E1764=0,0,1)+IF(F1764=0,0,1)+IF(G1764=0,0,1)+IF(H1764=0,0,1)+IF(I1764=0,0,1)+IF(J1764=0,0,1)+IF(K1764=0,0,1)+IF(L1764=0,0,1)+IF(M1764=0,0,1)+IF(N1764=0,0,1)+IF(O1764=0,0,1)</f>
        <v>0</v>
      </c>
      <c r="U1764" s="237"/>
      <c r="V1764" s="237"/>
      <c r="W1764" s="237"/>
      <c r="X1764" s="237"/>
      <c r="Y1764" s="237"/>
      <c r="Z1764" s="237"/>
      <c r="AA1764" s="237"/>
      <c r="AB1764" s="237"/>
      <c r="AC1764" s="237"/>
      <c r="AD1764" s="237"/>
      <c r="AE1764" s="237"/>
      <c r="AF1764" s="237"/>
      <c r="AG1764" s="237"/>
      <c r="AH1764" s="237"/>
      <c r="AI1764" s="237"/>
      <c r="AJ1764" s="237"/>
      <c r="AK1764" s="237"/>
      <c r="AL1764" s="237"/>
      <c r="AM1764" s="237"/>
      <c r="AN1764" s="237"/>
      <c r="AO1764" s="237"/>
      <c r="AP1764" s="237"/>
      <c r="AQ1764" s="237"/>
      <c r="AR1764" s="237"/>
      <c r="AS1764" s="237"/>
      <c r="AT1764" s="237"/>
      <c r="AU1764" s="237"/>
      <c r="AV1764" s="237"/>
      <c r="AW1764" s="237"/>
      <c r="AX1764" s="237"/>
      <c r="AY1764" s="237"/>
      <c r="AZ1764" s="237"/>
      <c r="BA1764" s="237"/>
      <c r="BB1764" s="237"/>
      <c r="BC1764" s="237"/>
      <c r="BD1764" s="237"/>
      <c r="BE1764" s="237"/>
      <c r="BF1764" s="237"/>
      <c r="BG1764" s="237"/>
      <c r="BH1764" s="237"/>
      <c r="BI1764" s="237"/>
      <c r="BJ1764" s="237"/>
      <c r="BK1764" s="237"/>
      <c r="BL1764" s="237"/>
      <c r="BM1764" s="237"/>
      <c r="BN1764" s="237"/>
      <c r="BO1764" s="237"/>
      <c r="BP1764" s="237"/>
      <c r="BQ1764" s="237"/>
      <c r="BR1764" s="237"/>
      <c r="BS1764" s="237"/>
      <c r="BT1764" s="237"/>
      <c r="BU1764" s="237"/>
      <c r="BV1764" s="237"/>
      <c r="BW1764" s="237"/>
      <c r="BX1764" s="237"/>
      <c r="BY1764" s="237"/>
      <c r="BZ1764" s="237"/>
      <c r="CA1764" s="237"/>
      <c r="CB1764" s="237"/>
      <c r="CC1764" s="237"/>
      <c r="CD1764" s="237"/>
      <c r="CE1764" s="237"/>
      <c r="CF1764" s="237"/>
      <c r="CG1764" s="237"/>
      <c r="CH1764" s="237"/>
      <c r="CI1764" s="237"/>
      <c r="CJ1764" s="237"/>
      <c r="CK1764" s="237"/>
      <c r="CL1764" s="237"/>
      <c r="CM1764" s="237"/>
      <c r="CN1764" s="237"/>
      <c r="CO1764" s="237"/>
      <c r="CP1764" s="237"/>
      <c r="CQ1764" s="237"/>
      <c r="CR1764" s="237"/>
      <c r="CS1764" s="237"/>
      <c r="CT1764" s="237"/>
      <c r="CU1764" s="237"/>
      <c r="CV1764" s="237"/>
      <c r="CW1764" s="237"/>
      <c r="CX1764" s="237"/>
      <c r="CY1764" s="237"/>
      <c r="CZ1764" s="237"/>
      <c r="DA1764" s="237"/>
      <c r="DB1764" s="237"/>
      <c r="DC1764" s="237"/>
      <c r="DD1764" s="237"/>
      <c r="DE1764" s="237"/>
      <c r="DF1764" s="237"/>
      <c r="DG1764" s="237"/>
      <c r="DH1764" s="237"/>
      <c r="DI1764" s="237"/>
      <c r="DJ1764" s="237"/>
      <c r="DK1764" s="237"/>
      <c r="DL1764" s="237"/>
      <c r="DM1764" s="237"/>
      <c r="DN1764" s="237"/>
      <c r="DO1764" s="237"/>
      <c r="DP1764" s="237"/>
      <c r="DQ1764" s="237"/>
      <c r="DR1764" s="237"/>
      <c r="DS1764" s="237"/>
      <c r="DT1764" s="237"/>
      <c r="DU1764" s="237"/>
      <c r="DV1764" s="237"/>
      <c r="DW1764" s="237"/>
      <c r="DX1764" s="237"/>
      <c r="DY1764" s="237"/>
      <c r="DZ1764" s="237"/>
      <c r="EA1764" s="237"/>
      <c r="EB1764" s="237"/>
      <c r="EC1764" s="237"/>
      <c r="ED1764" s="237"/>
      <c r="EE1764" s="237"/>
      <c r="EF1764" s="237"/>
      <c r="EG1764" s="237"/>
      <c r="EH1764" s="237"/>
      <c r="EI1764" s="237"/>
      <c r="EJ1764" s="237"/>
      <c r="EK1764" s="237"/>
      <c r="EL1764" s="237"/>
      <c r="EM1764" s="237"/>
      <c r="EN1764" s="237"/>
      <c r="EO1764" s="237"/>
      <c r="EP1764" s="237"/>
      <c r="EQ1764" s="237"/>
      <c r="ER1764" s="237"/>
      <c r="ES1764" s="237"/>
      <c r="ET1764" s="237"/>
      <c r="EU1764" s="237"/>
      <c r="EV1764" s="237"/>
      <c r="EW1764" s="237"/>
      <c r="EX1764" s="237"/>
      <c r="EY1764" s="237"/>
      <c r="EZ1764" s="237"/>
      <c r="FA1764" s="237"/>
      <c r="FB1764" s="237"/>
      <c r="FC1764" s="237"/>
      <c r="FD1764" s="237"/>
      <c r="FE1764" s="237"/>
      <c r="FF1764" s="237"/>
      <c r="FG1764" s="237"/>
      <c r="FH1764" s="237"/>
      <c r="FI1764" s="237"/>
      <c r="FJ1764" s="237"/>
      <c r="FK1764" s="237"/>
      <c r="FL1764" s="237"/>
      <c r="FM1764" s="237"/>
      <c r="FN1764" s="237"/>
      <c r="FO1764" s="237"/>
      <c r="FP1764" s="237"/>
      <c r="FQ1764" s="237"/>
      <c r="FR1764" s="237"/>
      <c r="FS1764" s="237"/>
      <c r="FT1764" s="237"/>
      <c r="FU1764" s="237"/>
      <c r="FV1764" s="237"/>
      <c r="FW1764" s="237"/>
      <c r="FX1764" s="237"/>
      <c r="FY1764" s="237"/>
      <c r="FZ1764" s="237"/>
      <c r="GA1764" s="237"/>
      <c r="GB1764" s="237"/>
      <c r="GC1764" s="237"/>
      <c r="GD1764" s="237"/>
      <c r="GE1764" s="237"/>
      <c r="GF1764" s="237"/>
      <c r="GG1764" s="237"/>
      <c r="GH1764" s="237"/>
      <c r="GI1764" s="237"/>
      <c r="GJ1764" s="237"/>
      <c r="GK1764" s="237"/>
      <c r="GL1764" s="237"/>
      <c r="GM1764" s="237"/>
      <c r="GN1764" s="237"/>
      <c r="GO1764" s="237"/>
      <c r="GP1764" s="237"/>
      <c r="GQ1764" s="237"/>
    </row>
    <row r="1765" spans="1:199" s="81" customFormat="1" ht="15" hidden="1">
      <c r="A1765" s="176" t="s">
        <v>3640</v>
      </c>
      <c r="B1765" s="241" t="s">
        <v>6924</v>
      </c>
      <c r="C1765" s="242">
        <v>0</v>
      </c>
      <c r="D1765" s="242">
        <v>0</v>
      </c>
      <c r="E1765" s="242">
        <v>0</v>
      </c>
      <c r="F1765" s="242">
        <v>0</v>
      </c>
      <c r="G1765" s="242">
        <v>0</v>
      </c>
      <c r="H1765" s="242">
        <v>0</v>
      </c>
      <c r="I1765" s="242">
        <v>0</v>
      </c>
      <c r="J1765" s="242">
        <v>0</v>
      </c>
      <c r="K1765" s="242">
        <v>0</v>
      </c>
      <c r="L1765" s="242">
        <v>0</v>
      </c>
      <c r="M1765" s="242">
        <v>0</v>
      </c>
      <c r="N1765" s="242">
        <v>0</v>
      </c>
      <c r="O1765" s="242">
        <v>0</v>
      </c>
      <c r="P1765" s="28"/>
      <c r="Q1765" s="242">
        <f>SUM(D1765:O1765)</f>
        <v>0</v>
      </c>
      <c r="R1765" s="242">
        <f>IF($R$19&lt;1,0,Q1765/$R$19)</f>
        <v>0</v>
      </c>
      <c r="S1765" s="243"/>
      <c r="T1765" s="351">
        <f>IF(Q1765=0,0,1)+IF(C1765=0,0,1)+IF(D1765=0,0,1)+IF(E1765=0,0,1)+IF(F1765=0,0,1)+IF(G1765=0,0,1)+IF(H1765=0,0,1)+IF(I1765=0,0,1)+IF(J1765=0,0,1)+IF(K1765=0,0,1)+IF(L1765=0,0,1)+IF(M1765=0,0,1)+IF(N1765=0,0,1)+IF(O1765=0,0,1)</f>
        <v>0</v>
      </c>
      <c r="U1765" s="237"/>
      <c r="V1765" s="237"/>
      <c r="W1765" s="237"/>
      <c r="X1765" s="237"/>
      <c r="Y1765" s="237"/>
      <c r="Z1765" s="237"/>
      <c r="AA1765" s="237"/>
      <c r="AB1765" s="237"/>
      <c r="AC1765" s="237"/>
      <c r="AD1765" s="237"/>
      <c r="AE1765" s="237"/>
      <c r="AF1765" s="237"/>
      <c r="AG1765" s="237"/>
      <c r="AH1765" s="237"/>
      <c r="AI1765" s="237"/>
      <c r="AJ1765" s="237"/>
      <c r="AK1765" s="237"/>
      <c r="AL1765" s="237"/>
      <c r="AM1765" s="237"/>
      <c r="AN1765" s="237"/>
      <c r="AO1765" s="237"/>
      <c r="AP1765" s="237"/>
      <c r="AQ1765" s="237"/>
      <c r="AR1765" s="237"/>
      <c r="AS1765" s="237"/>
      <c r="AT1765" s="237"/>
      <c r="AU1765" s="237"/>
      <c r="AV1765" s="237"/>
      <c r="AW1765" s="237"/>
      <c r="AX1765" s="237"/>
      <c r="AY1765" s="237"/>
      <c r="AZ1765" s="237"/>
      <c r="BA1765" s="237"/>
      <c r="BB1765" s="237"/>
      <c r="BC1765" s="237"/>
      <c r="BD1765" s="237"/>
      <c r="BE1765" s="237"/>
      <c r="BF1765" s="237"/>
      <c r="BG1765" s="237"/>
      <c r="BH1765" s="237"/>
      <c r="BI1765" s="237"/>
      <c r="BJ1765" s="237"/>
      <c r="BK1765" s="237"/>
      <c r="BL1765" s="237"/>
      <c r="BM1765" s="237"/>
      <c r="BN1765" s="237"/>
      <c r="BO1765" s="237"/>
      <c r="BP1765" s="237"/>
      <c r="BQ1765" s="237"/>
      <c r="BR1765" s="237"/>
      <c r="BS1765" s="237"/>
      <c r="BT1765" s="237"/>
      <c r="BU1765" s="237"/>
      <c r="BV1765" s="237"/>
      <c r="BW1765" s="237"/>
      <c r="BX1765" s="237"/>
      <c r="BY1765" s="237"/>
      <c r="BZ1765" s="237"/>
      <c r="CA1765" s="237"/>
      <c r="CB1765" s="237"/>
      <c r="CC1765" s="237"/>
      <c r="CD1765" s="237"/>
      <c r="CE1765" s="237"/>
      <c r="CF1765" s="237"/>
      <c r="CG1765" s="237"/>
      <c r="CH1765" s="237"/>
      <c r="CI1765" s="237"/>
      <c r="CJ1765" s="237"/>
      <c r="CK1765" s="237"/>
      <c r="CL1765" s="237"/>
      <c r="CM1765" s="237"/>
      <c r="CN1765" s="237"/>
      <c r="CO1765" s="237"/>
      <c r="CP1765" s="237"/>
      <c r="CQ1765" s="237"/>
      <c r="CR1765" s="237"/>
      <c r="CS1765" s="237"/>
      <c r="CT1765" s="237"/>
      <c r="CU1765" s="237"/>
      <c r="CV1765" s="237"/>
      <c r="CW1765" s="237"/>
      <c r="CX1765" s="237"/>
      <c r="CY1765" s="237"/>
      <c r="CZ1765" s="237"/>
      <c r="DA1765" s="237"/>
      <c r="DB1765" s="237"/>
      <c r="DC1765" s="237"/>
      <c r="DD1765" s="237"/>
      <c r="DE1765" s="237"/>
      <c r="DF1765" s="237"/>
      <c r="DG1765" s="237"/>
      <c r="DH1765" s="237"/>
      <c r="DI1765" s="237"/>
      <c r="DJ1765" s="237"/>
      <c r="DK1765" s="237"/>
      <c r="DL1765" s="237"/>
      <c r="DM1765" s="237"/>
      <c r="DN1765" s="237"/>
      <c r="DO1765" s="237"/>
      <c r="DP1765" s="237"/>
      <c r="DQ1765" s="237"/>
      <c r="DR1765" s="237"/>
      <c r="DS1765" s="237"/>
      <c r="DT1765" s="237"/>
      <c r="DU1765" s="237"/>
      <c r="DV1765" s="237"/>
      <c r="DW1765" s="237"/>
      <c r="DX1765" s="237"/>
      <c r="DY1765" s="237"/>
      <c r="DZ1765" s="237"/>
      <c r="EA1765" s="237"/>
      <c r="EB1765" s="237"/>
      <c r="EC1765" s="237"/>
      <c r="ED1765" s="237"/>
      <c r="EE1765" s="237"/>
      <c r="EF1765" s="237"/>
      <c r="EG1765" s="237"/>
      <c r="EH1765" s="237"/>
      <c r="EI1765" s="237"/>
      <c r="EJ1765" s="237"/>
      <c r="EK1765" s="237"/>
      <c r="EL1765" s="237"/>
      <c r="EM1765" s="237"/>
      <c r="EN1765" s="237"/>
      <c r="EO1765" s="237"/>
      <c r="EP1765" s="237"/>
      <c r="EQ1765" s="237"/>
      <c r="ER1765" s="237"/>
      <c r="ES1765" s="237"/>
      <c r="ET1765" s="237"/>
      <c r="EU1765" s="237"/>
      <c r="EV1765" s="237"/>
      <c r="EW1765" s="237"/>
      <c r="EX1765" s="237"/>
      <c r="EY1765" s="237"/>
      <c r="EZ1765" s="237"/>
      <c r="FA1765" s="237"/>
      <c r="FB1765" s="237"/>
      <c r="FC1765" s="237"/>
      <c r="FD1765" s="237"/>
      <c r="FE1765" s="237"/>
      <c r="FF1765" s="237"/>
      <c r="FG1765" s="237"/>
      <c r="FH1765" s="237"/>
      <c r="FI1765" s="237"/>
      <c r="FJ1765" s="237"/>
      <c r="FK1765" s="237"/>
      <c r="FL1765" s="237"/>
      <c r="FM1765" s="237"/>
      <c r="FN1765" s="237"/>
      <c r="FO1765" s="237"/>
      <c r="FP1765" s="237"/>
      <c r="FQ1765" s="237"/>
      <c r="FR1765" s="237"/>
      <c r="FS1765" s="237"/>
      <c r="FT1765" s="237"/>
      <c r="FU1765" s="237"/>
      <c r="FV1765" s="237"/>
      <c r="FW1765" s="237"/>
      <c r="FX1765" s="237"/>
      <c r="FY1765" s="237"/>
      <c r="FZ1765" s="237"/>
      <c r="GA1765" s="237"/>
      <c r="GB1765" s="237"/>
      <c r="GC1765" s="237"/>
      <c r="GD1765" s="237"/>
      <c r="GE1765" s="237"/>
      <c r="GF1765" s="237"/>
      <c r="GG1765" s="237"/>
      <c r="GH1765" s="237"/>
      <c r="GI1765" s="237"/>
      <c r="GJ1765" s="237"/>
      <c r="GK1765" s="237"/>
      <c r="GL1765" s="237"/>
      <c r="GM1765" s="237"/>
      <c r="GN1765" s="237"/>
      <c r="GO1765" s="237"/>
      <c r="GP1765" s="237"/>
      <c r="GQ1765" s="237"/>
    </row>
    <row r="1766" spans="1:199" s="81" customFormat="1" ht="15" hidden="1">
      <c r="A1766" s="176" t="s">
        <v>3641</v>
      </c>
      <c r="B1766" s="241" t="s">
        <v>6925</v>
      </c>
      <c r="C1766" s="242">
        <v>0</v>
      </c>
      <c r="D1766" s="242">
        <v>0</v>
      </c>
      <c r="E1766" s="242">
        <v>0</v>
      </c>
      <c r="F1766" s="242">
        <v>0</v>
      </c>
      <c r="G1766" s="242">
        <v>0</v>
      </c>
      <c r="H1766" s="242">
        <v>0</v>
      </c>
      <c r="I1766" s="242">
        <v>0</v>
      </c>
      <c r="J1766" s="242">
        <v>0</v>
      </c>
      <c r="K1766" s="242">
        <v>0</v>
      </c>
      <c r="L1766" s="242">
        <v>0</v>
      </c>
      <c r="M1766" s="242">
        <v>0</v>
      </c>
      <c r="N1766" s="242">
        <v>0</v>
      </c>
      <c r="O1766" s="242">
        <v>0</v>
      </c>
      <c r="P1766" s="28"/>
      <c r="Q1766" s="242">
        <f>SUM(D1766:O1766)</f>
        <v>0</v>
      </c>
      <c r="R1766" s="242">
        <f>IF($R$19&lt;1,0,Q1766/$R$19)</f>
        <v>0</v>
      </c>
      <c r="S1766" s="243"/>
      <c r="T1766" s="351">
        <f>IF(Q1766=0,0,1)+IF(C1766=0,0,1)+IF(D1766=0,0,1)+IF(E1766=0,0,1)+IF(F1766=0,0,1)+IF(G1766=0,0,1)+IF(H1766=0,0,1)+IF(I1766=0,0,1)+IF(J1766=0,0,1)+IF(K1766=0,0,1)+IF(L1766=0,0,1)+IF(M1766=0,0,1)+IF(N1766=0,0,1)+IF(O1766=0,0,1)</f>
        <v>0</v>
      </c>
      <c r="U1766" s="237"/>
      <c r="V1766" s="237"/>
      <c r="W1766" s="237"/>
      <c r="X1766" s="237"/>
      <c r="Y1766" s="237"/>
      <c r="Z1766" s="237"/>
      <c r="AA1766" s="237"/>
      <c r="AB1766" s="237"/>
      <c r="AC1766" s="237"/>
      <c r="AD1766" s="237"/>
      <c r="AE1766" s="237"/>
      <c r="AF1766" s="237"/>
      <c r="AG1766" s="237"/>
      <c r="AH1766" s="237"/>
      <c r="AI1766" s="237"/>
      <c r="AJ1766" s="237"/>
      <c r="AK1766" s="237"/>
      <c r="AL1766" s="237"/>
      <c r="AM1766" s="237"/>
      <c r="AN1766" s="237"/>
      <c r="AO1766" s="237"/>
      <c r="AP1766" s="237"/>
      <c r="AQ1766" s="237"/>
      <c r="AR1766" s="237"/>
      <c r="AS1766" s="237"/>
      <c r="AT1766" s="237"/>
      <c r="AU1766" s="237"/>
      <c r="AV1766" s="237"/>
      <c r="AW1766" s="237"/>
      <c r="AX1766" s="237"/>
      <c r="AY1766" s="237"/>
      <c r="AZ1766" s="237"/>
      <c r="BA1766" s="237"/>
      <c r="BB1766" s="237"/>
      <c r="BC1766" s="237"/>
      <c r="BD1766" s="237"/>
      <c r="BE1766" s="237"/>
      <c r="BF1766" s="237"/>
      <c r="BG1766" s="237"/>
      <c r="BH1766" s="237"/>
      <c r="BI1766" s="237"/>
      <c r="BJ1766" s="237"/>
      <c r="BK1766" s="237"/>
      <c r="BL1766" s="237"/>
      <c r="BM1766" s="237"/>
      <c r="BN1766" s="237"/>
      <c r="BO1766" s="237"/>
      <c r="BP1766" s="237"/>
      <c r="BQ1766" s="237"/>
      <c r="BR1766" s="237"/>
      <c r="BS1766" s="237"/>
      <c r="BT1766" s="237"/>
      <c r="BU1766" s="237"/>
      <c r="BV1766" s="237"/>
      <c r="BW1766" s="237"/>
      <c r="BX1766" s="237"/>
      <c r="BY1766" s="237"/>
      <c r="BZ1766" s="237"/>
      <c r="CA1766" s="237"/>
      <c r="CB1766" s="237"/>
      <c r="CC1766" s="237"/>
      <c r="CD1766" s="237"/>
      <c r="CE1766" s="237"/>
      <c r="CF1766" s="237"/>
      <c r="CG1766" s="237"/>
      <c r="CH1766" s="237"/>
      <c r="CI1766" s="237"/>
      <c r="CJ1766" s="237"/>
      <c r="CK1766" s="237"/>
      <c r="CL1766" s="237"/>
      <c r="CM1766" s="237"/>
      <c r="CN1766" s="237"/>
      <c r="CO1766" s="237"/>
      <c r="CP1766" s="237"/>
      <c r="CQ1766" s="237"/>
      <c r="CR1766" s="237"/>
      <c r="CS1766" s="237"/>
      <c r="CT1766" s="237"/>
      <c r="CU1766" s="237"/>
      <c r="CV1766" s="237"/>
      <c r="CW1766" s="237"/>
      <c r="CX1766" s="237"/>
      <c r="CY1766" s="237"/>
      <c r="CZ1766" s="237"/>
      <c r="DA1766" s="237"/>
      <c r="DB1766" s="237"/>
      <c r="DC1766" s="237"/>
      <c r="DD1766" s="237"/>
      <c r="DE1766" s="237"/>
      <c r="DF1766" s="237"/>
      <c r="DG1766" s="237"/>
      <c r="DH1766" s="237"/>
      <c r="DI1766" s="237"/>
      <c r="DJ1766" s="237"/>
      <c r="DK1766" s="237"/>
      <c r="DL1766" s="237"/>
      <c r="DM1766" s="237"/>
      <c r="DN1766" s="237"/>
      <c r="DO1766" s="237"/>
      <c r="DP1766" s="237"/>
      <c r="DQ1766" s="237"/>
      <c r="DR1766" s="237"/>
      <c r="DS1766" s="237"/>
      <c r="DT1766" s="237"/>
      <c r="DU1766" s="237"/>
      <c r="DV1766" s="237"/>
      <c r="DW1766" s="237"/>
      <c r="DX1766" s="237"/>
      <c r="DY1766" s="237"/>
      <c r="DZ1766" s="237"/>
      <c r="EA1766" s="237"/>
      <c r="EB1766" s="237"/>
      <c r="EC1766" s="237"/>
      <c r="ED1766" s="237"/>
      <c r="EE1766" s="237"/>
      <c r="EF1766" s="237"/>
      <c r="EG1766" s="237"/>
      <c r="EH1766" s="237"/>
      <c r="EI1766" s="237"/>
      <c r="EJ1766" s="237"/>
      <c r="EK1766" s="237"/>
      <c r="EL1766" s="237"/>
      <c r="EM1766" s="237"/>
      <c r="EN1766" s="237"/>
      <c r="EO1766" s="237"/>
      <c r="EP1766" s="237"/>
      <c r="EQ1766" s="237"/>
      <c r="ER1766" s="237"/>
      <c r="ES1766" s="237"/>
      <c r="ET1766" s="237"/>
      <c r="EU1766" s="237"/>
      <c r="EV1766" s="237"/>
      <c r="EW1766" s="237"/>
      <c r="EX1766" s="237"/>
      <c r="EY1766" s="237"/>
      <c r="EZ1766" s="237"/>
      <c r="FA1766" s="237"/>
      <c r="FB1766" s="237"/>
      <c r="FC1766" s="237"/>
      <c r="FD1766" s="237"/>
      <c r="FE1766" s="237"/>
      <c r="FF1766" s="237"/>
      <c r="FG1766" s="237"/>
      <c r="FH1766" s="237"/>
      <c r="FI1766" s="237"/>
      <c r="FJ1766" s="237"/>
      <c r="FK1766" s="237"/>
      <c r="FL1766" s="237"/>
      <c r="FM1766" s="237"/>
      <c r="FN1766" s="237"/>
      <c r="FO1766" s="237"/>
      <c r="FP1766" s="237"/>
      <c r="FQ1766" s="237"/>
      <c r="FR1766" s="237"/>
      <c r="FS1766" s="237"/>
      <c r="FT1766" s="237"/>
      <c r="FU1766" s="237"/>
      <c r="FV1766" s="237"/>
      <c r="FW1766" s="237"/>
      <c r="FX1766" s="237"/>
      <c r="FY1766" s="237"/>
      <c r="FZ1766" s="237"/>
      <c r="GA1766" s="237"/>
      <c r="GB1766" s="237"/>
      <c r="GC1766" s="237"/>
      <c r="GD1766" s="237"/>
      <c r="GE1766" s="237"/>
      <c r="GF1766" s="237"/>
      <c r="GG1766" s="237"/>
      <c r="GH1766" s="237"/>
      <c r="GI1766" s="237"/>
      <c r="GJ1766" s="237"/>
      <c r="GK1766" s="237"/>
      <c r="GL1766" s="237"/>
      <c r="GM1766" s="237"/>
      <c r="GN1766" s="237"/>
      <c r="GO1766" s="237"/>
      <c r="GP1766" s="237"/>
      <c r="GQ1766" s="237"/>
    </row>
    <row r="1767" spans="1:199" s="81" customFormat="1" ht="15" hidden="1">
      <c r="A1767" s="176" t="s">
        <v>3642</v>
      </c>
      <c r="B1767" s="241" t="s">
        <v>6926</v>
      </c>
      <c r="C1767" s="242">
        <v>0</v>
      </c>
      <c r="D1767" s="242">
        <v>0</v>
      </c>
      <c r="E1767" s="242">
        <v>0</v>
      </c>
      <c r="F1767" s="242">
        <v>0</v>
      </c>
      <c r="G1767" s="242">
        <v>0</v>
      </c>
      <c r="H1767" s="242">
        <v>0</v>
      </c>
      <c r="I1767" s="242">
        <v>0</v>
      </c>
      <c r="J1767" s="242">
        <v>0</v>
      </c>
      <c r="K1767" s="242">
        <v>0</v>
      </c>
      <c r="L1767" s="242">
        <v>0</v>
      </c>
      <c r="M1767" s="242">
        <v>0</v>
      </c>
      <c r="N1767" s="242">
        <v>0</v>
      </c>
      <c r="O1767" s="242">
        <v>0</v>
      </c>
      <c r="P1767" s="28"/>
      <c r="Q1767" s="242">
        <f>SUM(D1767:O1767)</f>
        <v>0</v>
      </c>
      <c r="R1767" s="242">
        <f>IF($R$19&lt;1,0,Q1767/$R$19)</f>
        <v>0</v>
      </c>
      <c r="S1767" s="243"/>
      <c r="T1767" s="351">
        <f>IF(Q1767=0,0,1)+IF(C1767=0,0,1)+IF(D1767=0,0,1)+IF(E1767=0,0,1)+IF(F1767=0,0,1)+IF(G1767=0,0,1)+IF(H1767=0,0,1)+IF(I1767=0,0,1)+IF(J1767=0,0,1)+IF(K1767=0,0,1)+IF(L1767=0,0,1)+IF(M1767=0,0,1)+IF(N1767=0,0,1)+IF(O1767=0,0,1)</f>
        <v>0</v>
      </c>
      <c r="U1767" s="237"/>
      <c r="V1767" s="237"/>
      <c r="W1767" s="237"/>
      <c r="X1767" s="237"/>
      <c r="Y1767" s="237"/>
      <c r="Z1767" s="237"/>
      <c r="AA1767" s="237"/>
      <c r="AB1767" s="237"/>
      <c r="AC1767" s="237"/>
      <c r="AD1767" s="237"/>
      <c r="AE1767" s="237"/>
      <c r="AF1767" s="237"/>
      <c r="AG1767" s="237"/>
      <c r="AH1767" s="237"/>
      <c r="AI1767" s="237"/>
      <c r="AJ1767" s="237"/>
      <c r="AK1767" s="237"/>
      <c r="AL1767" s="237"/>
      <c r="AM1767" s="237"/>
      <c r="AN1767" s="237"/>
      <c r="AO1767" s="237"/>
      <c r="AP1767" s="237"/>
      <c r="AQ1767" s="237"/>
      <c r="AR1767" s="237"/>
      <c r="AS1767" s="237"/>
      <c r="AT1767" s="237"/>
      <c r="AU1767" s="237"/>
      <c r="AV1767" s="237"/>
      <c r="AW1767" s="237"/>
      <c r="AX1767" s="237"/>
      <c r="AY1767" s="237"/>
      <c r="AZ1767" s="237"/>
      <c r="BA1767" s="237"/>
      <c r="BB1767" s="237"/>
      <c r="BC1767" s="237"/>
      <c r="BD1767" s="237"/>
      <c r="BE1767" s="237"/>
      <c r="BF1767" s="237"/>
      <c r="BG1767" s="237"/>
      <c r="BH1767" s="237"/>
      <c r="BI1767" s="237"/>
      <c r="BJ1767" s="237"/>
      <c r="BK1767" s="237"/>
      <c r="BL1767" s="237"/>
      <c r="BM1767" s="237"/>
      <c r="BN1767" s="237"/>
      <c r="BO1767" s="237"/>
      <c r="BP1767" s="237"/>
      <c r="BQ1767" s="237"/>
      <c r="BR1767" s="237"/>
      <c r="BS1767" s="237"/>
      <c r="BT1767" s="237"/>
      <c r="BU1767" s="237"/>
      <c r="BV1767" s="237"/>
      <c r="BW1767" s="237"/>
      <c r="BX1767" s="237"/>
      <c r="BY1767" s="237"/>
      <c r="BZ1767" s="237"/>
      <c r="CA1767" s="237"/>
      <c r="CB1767" s="237"/>
      <c r="CC1767" s="237"/>
      <c r="CD1767" s="237"/>
      <c r="CE1767" s="237"/>
      <c r="CF1767" s="237"/>
      <c r="CG1767" s="237"/>
      <c r="CH1767" s="237"/>
      <c r="CI1767" s="237"/>
      <c r="CJ1767" s="237"/>
      <c r="CK1767" s="237"/>
      <c r="CL1767" s="237"/>
      <c r="CM1767" s="237"/>
      <c r="CN1767" s="237"/>
      <c r="CO1767" s="237"/>
      <c r="CP1767" s="237"/>
      <c r="CQ1767" s="237"/>
      <c r="CR1767" s="237"/>
      <c r="CS1767" s="237"/>
      <c r="CT1767" s="237"/>
      <c r="CU1767" s="237"/>
      <c r="CV1767" s="237"/>
      <c r="CW1767" s="237"/>
      <c r="CX1767" s="237"/>
      <c r="CY1767" s="237"/>
      <c r="CZ1767" s="237"/>
      <c r="DA1767" s="237"/>
      <c r="DB1767" s="237"/>
      <c r="DC1767" s="237"/>
      <c r="DD1767" s="237"/>
      <c r="DE1767" s="237"/>
      <c r="DF1767" s="237"/>
      <c r="DG1767" s="237"/>
      <c r="DH1767" s="237"/>
      <c r="DI1767" s="237"/>
      <c r="DJ1767" s="237"/>
      <c r="DK1767" s="237"/>
      <c r="DL1767" s="237"/>
      <c r="DM1767" s="237"/>
      <c r="DN1767" s="237"/>
      <c r="DO1767" s="237"/>
      <c r="DP1767" s="237"/>
      <c r="DQ1767" s="237"/>
      <c r="DR1767" s="237"/>
      <c r="DS1767" s="237"/>
      <c r="DT1767" s="237"/>
      <c r="DU1767" s="237"/>
      <c r="DV1767" s="237"/>
      <c r="DW1767" s="237"/>
      <c r="DX1767" s="237"/>
      <c r="DY1767" s="237"/>
      <c r="DZ1767" s="237"/>
      <c r="EA1767" s="237"/>
      <c r="EB1767" s="237"/>
      <c r="EC1767" s="237"/>
      <c r="ED1767" s="237"/>
      <c r="EE1767" s="237"/>
      <c r="EF1767" s="237"/>
      <c r="EG1767" s="237"/>
      <c r="EH1767" s="237"/>
      <c r="EI1767" s="237"/>
      <c r="EJ1767" s="237"/>
      <c r="EK1767" s="237"/>
      <c r="EL1767" s="237"/>
      <c r="EM1767" s="237"/>
      <c r="EN1767" s="237"/>
      <c r="EO1767" s="237"/>
      <c r="EP1767" s="237"/>
      <c r="EQ1767" s="237"/>
      <c r="ER1767" s="237"/>
      <c r="ES1767" s="237"/>
      <c r="ET1767" s="237"/>
      <c r="EU1767" s="237"/>
      <c r="EV1767" s="237"/>
      <c r="EW1767" s="237"/>
      <c r="EX1767" s="237"/>
      <c r="EY1767" s="237"/>
      <c r="EZ1767" s="237"/>
      <c r="FA1767" s="237"/>
      <c r="FB1767" s="237"/>
      <c r="FC1767" s="237"/>
      <c r="FD1767" s="237"/>
      <c r="FE1767" s="237"/>
      <c r="FF1767" s="237"/>
      <c r="FG1767" s="237"/>
      <c r="FH1767" s="237"/>
      <c r="FI1767" s="237"/>
      <c r="FJ1767" s="237"/>
      <c r="FK1767" s="237"/>
      <c r="FL1767" s="237"/>
      <c r="FM1767" s="237"/>
      <c r="FN1767" s="237"/>
      <c r="FO1767" s="237"/>
      <c r="FP1767" s="237"/>
      <c r="FQ1767" s="237"/>
      <c r="FR1767" s="237"/>
      <c r="FS1767" s="237"/>
      <c r="FT1767" s="237"/>
      <c r="FU1767" s="237"/>
      <c r="FV1767" s="237"/>
      <c r="FW1767" s="237"/>
      <c r="FX1767" s="237"/>
      <c r="FY1767" s="237"/>
      <c r="FZ1767" s="237"/>
      <c r="GA1767" s="237"/>
      <c r="GB1767" s="237"/>
      <c r="GC1767" s="237"/>
      <c r="GD1767" s="237"/>
      <c r="GE1767" s="237"/>
      <c r="GF1767" s="237"/>
      <c r="GG1767" s="237"/>
      <c r="GH1767" s="237"/>
      <c r="GI1767" s="237"/>
      <c r="GJ1767" s="237"/>
      <c r="GK1767" s="237"/>
      <c r="GL1767" s="237"/>
      <c r="GM1767" s="237"/>
      <c r="GN1767" s="237"/>
      <c r="GO1767" s="237"/>
      <c r="GP1767" s="237"/>
      <c r="GQ1767" s="237"/>
    </row>
    <row r="1768" spans="1:199" s="81" customFormat="1" ht="15" hidden="1">
      <c r="A1768" s="176" t="s">
        <v>3643</v>
      </c>
      <c r="B1768" s="241" t="s">
        <v>6927</v>
      </c>
      <c r="C1768" s="242">
        <v>0</v>
      </c>
      <c r="D1768" s="242">
        <v>0</v>
      </c>
      <c r="E1768" s="242">
        <v>0</v>
      </c>
      <c r="F1768" s="242">
        <v>0</v>
      </c>
      <c r="G1768" s="242">
        <v>0</v>
      </c>
      <c r="H1768" s="242">
        <v>0</v>
      </c>
      <c r="I1768" s="242">
        <v>0</v>
      </c>
      <c r="J1768" s="242">
        <v>0</v>
      </c>
      <c r="K1768" s="242">
        <v>0</v>
      </c>
      <c r="L1768" s="242">
        <v>0</v>
      </c>
      <c r="M1768" s="242">
        <v>0</v>
      </c>
      <c r="N1768" s="242">
        <v>0</v>
      </c>
      <c r="O1768" s="242">
        <v>0</v>
      </c>
      <c r="P1768" s="28"/>
      <c r="Q1768" s="242">
        <f>SUM(D1768:O1768)</f>
        <v>0</v>
      </c>
      <c r="R1768" s="242">
        <f>IF($R$19&lt;1,0,Q1768/$R$19)</f>
        <v>0</v>
      </c>
      <c r="S1768" s="243"/>
      <c r="T1768" s="351">
        <f>IF(Q1768=0,0,1)+IF(C1768=0,0,1)+IF(D1768=0,0,1)+IF(E1768=0,0,1)+IF(F1768=0,0,1)+IF(G1768=0,0,1)+IF(H1768=0,0,1)+IF(I1768=0,0,1)+IF(J1768=0,0,1)+IF(K1768=0,0,1)+IF(L1768=0,0,1)+IF(M1768=0,0,1)+IF(N1768=0,0,1)+IF(O1768=0,0,1)</f>
        <v>0</v>
      </c>
      <c r="U1768" s="237"/>
      <c r="V1768" s="237"/>
      <c r="W1768" s="237"/>
      <c r="X1768" s="237"/>
      <c r="Y1768" s="237"/>
      <c r="Z1768" s="237"/>
      <c r="AA1768" s="237"/>
      <c r="AB1768" s="237"/>
      <c r="AC1768" s="237"/>
      <c r="AD1768" s="237"/>
      <c r="AE1768" s="237"/>
      <c r="AF1768" s="237"/>
      <c r="AG1768" s="237"/>
      <c r="AH1768" s="237"/>
      <c r="AI1768" s="237"/>
      <c r="AJ1768" s="237"/>
      <c r="AK1768" s="237"/>
      <c r="AL1768" s="237"/>
      <c r="AM1768" s="237"/>
      <c r="AN1768" s="237"/>
      <c r="AO1768" s="237"/>
      <c r="AP1768" s="237"/>
      <c r="AQ1768" s="237"/>
      <c r="AR1768" s="237"/>
      <c r="AS1768" s="237"/>
      <c r="AT1768" s="237"/>
      <c r="AU1768" s="237"/>
      <c r="AV1768" s="237"/>
      <c r="AW1768" s="237"/>
      <c r="AX1768" s="237"/>
      <c r="AY1768" s="237"/>
      <c r="AZ1768" s="237"/>
      <c r="BA1768" s="237"/>
      <c r="BB1768" s="237"/>
      <c r="BC1768" s="237"/>
      <c r="BD1768" s="237"/>
      <c r="BE1768" s="237"/>
      <c r="BF1768" s="237"/>
      <c r="BG1768" s="237"/>
      <c r="BH1768" s="237"/>
      <c r="BI1768" s="237"/>
      <c r="BJ1768" s="237"/>
      <c r="BK1768" s="237"/>
      <c r="BL1768" s="237"/>
      <c r="BM1768" s="237"/>
      <c r="BN1768" s="237"/>
      <c r="BO1768" s="237"/>
      <c r="BP1768" s="237"/>
      <c r="BQ1768" s="237"/>
      <c r="BR1768" s="237"/>
      <c r="BS1768" s="237"/>
      <c r="BT1768" s="237"/>
      <c r="BU1768" s="237"/>
      <c r="BV1768" s="237"/>
      <c r="BW1768" s="237"/>
      <c r="BX1768" s="237"/>
      <c r="BY1768" s="237"/>
      <c r="BZ1768" s="237"/>
      <c r="CA1768" s="237"/>
      <c r="CB1768" s="237"/>
      <c r="CC1768" s="237"/>
      <c r="CD1768" s="237"/>
      <c r="CE1768" s="237"/>
      <c r="CF1768" s="237"/>
      <c r="CG1768" s="237"/>
      <c r="CH1768" s="237"/>
      <c r="CI1768" s="237"/>
      <c r="CJ1768" s="237"/>
      <c r="CK1768" s="237"/>
      <c r="CL1768" s="237"/>
      <c r="CM1768" s="237"/>
      <c r="CN1768" s="237"/>
      <c r="CO1768" s="237"/>
      <c r="CP1768" s="237"/>
      <c r="CQ1768" s="237"/>
      <c r="CR1768" s="237"/>
      <c r="CS1768" s="237"/>
      <c r="CT1768" s="237"/>
      <c r="CU1768" s="237"/>
      <c r="CV1768" s="237"/>
      <c r="CW1768" s="237"/>
      <c r="CX1768" s="237"/>
      <c r="CY1768" s="237"/>
      <c r="CZ1768" s="237"/>
      <c r="DA1768" s="237"/>
      <c r="DB1768" s="237"/>
      <c r="DC1768" s="237"/>
      <c r="DD1768" s="237"/>
      <c r="DE1768" s="237"/>
      <c r="DF1768" s="237"/>
      <c r="DG1768" s="237"/>
      <c r="DH1768" s="237"/>
      <c r="DI1768" s="237"/>
      <c r="DJ1768" s="237"/>
      <c r="DK1768" s="237"/>
      <c r="DL1768" s="237"/>
      <c r="DM1768" s="237"/>
      <c r="DN1768" s="237"/>
      <c r="DO1768" s="237"/>
      <c r="DP1768" s="237"/>
      <c r="DQ1768" s="237"/>
      <c r="DR1768" s="237"/>
      <c r="DS1768" s="237"/>
      <c r="DT1768" s="237"/>
      <c r="DU1768" s="237"/>
      <c r="DV1768" s="237"/>
      <c r="DW1768" s="237"/>
      <c r="DX1768" s="237"/>
      <c r="DY1768" s="237"/>
      <c r="DZ1768" s="237"/>
      <c r="EA1768" s="237"/>
      <c r="EB1768" s="237"/>
      <c r="EC1768" s="237"/>
      <c r="ED1768" s="237"/>
      <c r="EE1768" s="237"/>
      <c r="EF1768" s="237"/>
      <c r="EG1768" s="237"/>
      <c r="EH1768" s="237"/>
      <c r="EI1768" s="237"/>
      <c r="EJ1768" s="237"/>
      <c r="EK1768" s="237"/>
      <c r="EL1768" s="237"/>
      <c r="EM1768" s="237"/>
      <c r="EN1768" s="237"/>
      <c r="EO1768" s="237"/>
      <c r="EP1768" s="237"/>
      <c r="EQ1768" s="237"/>
      <c r="ER1768" s="237"/>
      <c r="ES1768" s="237"/>
      <c r="ET1768" s="237"/>
      <c r="EU1768" s="237"/>
      <c r="EV1768" s="237"/>
      <c r="EW1768" s="237"/>
      <c r="EX1768" s="237"/>
      <c r="EY1768" s="237"/>
      <c r="EZ1768" s="237"/>
      <c r="FA1768" s="237"/>
      <c r="FB1768" s="237"/>
      <c r="FC1768" s="237"/>
      <c r="FD1768" s="237"/>
      <c r="FE1768" s="237"/>
      <c r="FF1768" s="237"/>
      <c r="FG1768" s="237"/>
      <c r="FH1768" s="237"/>
      <c r="FI1768" s="237"/>
      <c r="FJ1768" s="237"/>
      <c r="FK1768" s="237"/>
      <c r="FL1768" s="237"/>
      <c r="FM1768" s="237"/>
      <c r="FN1768" s="237"/>
      <c r="FO1768" s="237"/>
      <c r="FP1768" s="237"/>
      <c r="FQ1768" s="237"/>
      <c r="FR1768" s="237"/>
      <c r="FS1768" s="237"/>
      <c r="FT1768" s="237"/>
      <c r="FU1768" s="237"/>
      <c r="FV1768" s="237"/>
      <c r="FW1768" s="237"/>
      <c r="FX1768" s="237"/>
      <c r="FY1768" s="237"/>
      <c r="FZ1768" s="237"/>
      <c r="GA1768" s="237"/>
      <c r="GB1768" s="237"/>
      <c r="GC1768" s="237"/>
      <c r="GD1768" s="237"/>
      <c r="GE1768" s="237"/>
      <c r="GF1768" s="237"/>
      <c r="GG1768" s="237"/>
      <c r="GH1768" s="237"/>
      <c r="GI1768" s="237"/>
      <c r="GJ1768" s="237"/>
      <c r="GK1768" s="237"/>
      <c r="GL1768" s="237"/>
      <c r="GM1768" s="237"/>
      <c r="GN1768" s="237"/>
      <c r="GO1768" s="237"/>
      <c r="GP1768" s="237"/>
      <c r="GQ1768" s="237"/>
    </row>
    <row r="1769" spans="1:199" s="81" customFormat="1" ht="15" hidden="1">
      <c r="A1769" s="176" t="s">
        <v>3644</v>
      </c>
      <c r="B1769" s="241" t="s">
        <v>6928</v>
      </c>
      <c r="C1769" s="242">
        <v>0</v>
      </c>
      <c r="D1769" s="242">
        <v>0</v>
      </c>
      <c r="E1769" s="242">
        <v>0</v>
      </c>
      <c r="F1769" s="242">
        <v>0</v>
      </c>
      <c r="G1769" s="242">
        <v>0</v>
      </c>
      <c r="H1769" s="242">
        <v>0</v>
      </c>
      <c r="I1769" s="242">
        <v>0</v>
      </c>
      <c r="J1769" s="242">
        <v>0</v>
      </c>
      <c r="K1769" s="242">
        <v>0</v>
      </c>
      <c r="L1769" s="242">
        <v>0</v>
      </c>
      <c r="M1769" s="242">
        <v>0</v>
      </c>
      <c r="N1769" s="242">
        <v>0</v>
      </c>
      <c r="O1769" s="242">
        <v>0</v>
      </c>
      <c r="P1769" s="28"/>
      <c r="Q1769" s="242">
        <f>SUM(D1769:O1769)</f>
        <v>0</v>
      </c>
      <c r="R1769" s="242">
        <f>IF($R$19&lt;1,0,Q1769/$R$19)</f>
        <v>0</v>
      </c>
      <c r="S1769" s="243"/>
      <c r="T1769" s="351">
        <f>IF(Q1769=0,0,1)+IF(C1769=0,0,1)+IF(D1769=0,0,1)+IF(E1769=0,0,1)+IF(F1769=0,0,1)+IF(G1769=0,0,1)+IF(H1769=0,0,1)+IF(I1769=0,0,1)+IF(J1769=0,0,1)+IF(K1769=0,0,1)+IF(L1769=0,0,1)+IF(M1769=0,0,1)+IF(N1769=0,0,1)+IF(O1769=0,0,1)</f>
        <v>0</v>
      </c>
      <c r="U1769" s="237"/>
      <c r="V1769" s="237"/>
      <c r="W1769" s="237"/>
      <c r="X1769" s="237"/>
      <c r="Y1769" s="237"/>
      <c r="Z1769" s="237"/>
      <c r="AA1769" s="237"/>
      <c r="AB1769" s="237"/>
      <c r="AC1769" s="237"/>
      <c r="AD1769" s="237"/>
      <c r="AE1769" s="237"/>
      <c r="AF1769" s="237"/>
      <c r="AG1769" s="237"/>
      <c r="AH1769" s="237"/>
      <c r="AI1769" s="237"/>
      <c r="AJ1769" s="237"/>
      <c r="AK1769" s="237"/>
      <c r="AL1769" s="237"/>
      <c r="AM1769" s="237"/>
      <c r="AN1769" s="237"/>
      <c r="AO1769" s="237"/>
      <c r="AP1769" s="237"/>
      <c r="AQ1769" s="237"/>
      <c r="AR1769" s="237"/>
      <c r="AS1769" s="237"/>
      <c r="AT1769" s="237"/>
      <c r="AU1769" s="237"/>
      <c r="AV1769" s="237"/>
      <c r="AW1769" s="237"/>
      <c r="AX1769" s="237"/>
      <c r="AY1769" s="237"/>
      <c r="AZ1769" s="237"/>
      <c r="BA1769" s="237"/>
      <c r="BB1769" s="237"/>
      <c r="BC1769" s="237"/>
      <c r="BD1769" s="237"/>
      <c r="BE1769" s="237"/>
      <c r="BF1769" s="237"/>
      <c r="BG1769" s="237"/>
      <c r="BH1769" s="237"/>
      <c r="BI1769" s="237"/>
      <c r="BJ1769" s="237"/>
      <c r="BK1769" s="237"/>
      <c r="BL1769" s="237"/>
      <c r="BM1769" s="237"/>
      <c r="BN1769" s="237"/>
      <c r="BO1769" s="237"/>
      <c r="BP1769" s="237"/>
      <c r="BQ1769" s="237"/>
      <c r="BR1769" s="237"/>
      <c r="BS1769" s="237"/>
      <c r="BT1769" s="237"/>
      <c r="BU1769" s="237"/>
      <c r="BV1769" s="237"/>
      <c r="BW1769" s="237"/>
      <c r="BX1769" s="237"/>
      <c r="BY1769" s="237"/>
      <c r="BZ1769" s="237"/>
      <c r="CA1769" s="237"/>
      <c r="CB1769" s="237"/>
      <c r="CC1769" s="237"/>
      <c r="CD1769" s="237"/>
      <c r="CE1769" s="237"/>
      <c r="CF1769" s="237"/>
      <c r="CG1769" s="237"/>
      <c r="CH1769" s="237"/>
      <c r="CI1769" s="237"/>
      <c r="CJ1769" s="237"/>
      <c r="CK1769" s="237"/>
      <c r="CL1769" s="237"/>
      <c r="CM1769" s="237"/>
      <c r="CN1769" s="237"/>
      <c r="CO1769" s="237"/>
      <c r="CP1769" s="237"/>
      <c r="CQ1769" s="237"/>
      <c r="CR1769" s="237"/>
      <c r="CS1769" s="237"/>
      <c r="CT1769" s="237"/>
      <c r="CU1769" s="237"/>
      <c r="CV1769" s="237"/>
      <c r="CW1769" s="237"/>
      <c r="CX1769" s="237"/>
      <c r="CY1769" s="237"/>
      <c r="CZ1769" s="237"/>
      <c r="DA1769" s="237"/>
      <c r="DB1769" s="237"/>
      <c r="DC1769" s="237"/>
      <c r="DD1769" s="237"/>
      <c r="DE1769" s="237"/>
      <c r="DF1769" s="237"/>
      <c r="DG1769" s="237"/>
      <c r="DH1769" s="237"/>
      <c r="DI1769" s="237"/>
      <c r="DJ1769" s="237"/>
      <c r="DK1769" s="237"/>
      <c r="DL1769" s="237"/>
      <c r="DM1769" s="237"/>
      <c r="DN1769" s="237"/>
      <c r="DO1769" s="237"/>
      <c r="DP1769" s="237"/>
      <c r="DQ1769" s="237"/>
      <c r="DR1769" s="237"/>
      <c r="DS1769" s="237"/>
      <c r="DT1769" s="237"/>
      <c r="DU1769" s="237"/>
      <c r="DV1769" s="237"/>
      <c r="DW1769" s="237"/>
      <c r="DX1769" s="237"/>
      <c r="DY1769" s="237"/>
      <c r="DZ1769" s="237"/>
      <c r="EA1769" s="237"/>
      <c r="EB1769" s="237"/>
      <c r="EC1769" s="237"/>
      <c r="ED1769" s="237"/>
      <c r="EE1769" s="237"/>
      <c r="EF1769" s="237"/>
      <c r="EG1769" s="237"/>
      <c r="EH1769" s="237"/>
      <c r="EI1769" s="237"/>
      <c r="EJ1769" s="237"/>
      <c r="EK1769" s="237"/>
      <c r="EL1769" s="237"/>
      <c r="EM1769" s="237"/>
      <c r="EN1769" s="237"/>
      <c r="EO1769" s="237"/>
      <c r="EP1769" s="237"/>
      <c r="EQ1769" s="237"/>
      <c r="ER1769" s="237"/>
      <c r="ES1769" s="237"/>
      <c r="ET1769" s="237"/>
      <c r="EU1769" s="237"/>
      <c r="EV1769" s="237"/>
      <c r="EW1769" s="237"/>
      <c r="EX1769" s="237"/>
      <c r="EY1769" s="237"/>
      <c r="EZ1769" s="237"/>
      <c r="FA1769" s="237"/>
      <c r="FB1769" s="237"/>
      <c r="FC1769" s="237"/>
      <c r="FD1769" s="237"/>
      <c r="FE1769" s="237"/>
      <c r="FF1769" s="237"/>
      <c r="FG1769" s="237"/>
      <c r="FH1769" s="237"/>
      <c r="FI1769" s="237"/>
      <c r="FJ1769" s="237"/>
      <c r="FK1769" s="237"/>
      <c r="FL1769" s="237"/>
      <c r="FM1769" s="237"/>
      <c r="FN1769" s="237"/>
      <c r="FO1769" s="237"/>
      <c r="FP1769" s="237"/>
      <c r="FQ1769" s="237"/>
      <c r="FR1769" s="237"/>
      <c r="FS1769" s="237"/>
      <c r="FT1769" s="237"/>
      <c r="FU1769" s="237"/>
      <c r="FV1769" s="237"/>
      <c r="FW1769" s="237"/>
      <c r="FX1769" s="237"/>
      <c r="FY1769" s="237"/>
      <c r="FZ1769" s="237"/>
      <c r="GA1769" s="237"/>
      <c r="GB1769" s="237"/>
      <c r="GC1769" s="237"/>
      <c r="GD1769" s="237"/>
      <c r="GE1769" s="237"/>
      <c r="GF1769" s="237"/>
      <c r="GG1769" s="237"/>
      <c r="GH1769" s="237"/>
      <c r="GI1769" s="237"/>
      <c r="GJ1769" s="237"/>
      <c r="GK1769" s="237"/>
      <c r="GL1769" s="237"/>
      <c r="GM1769" s="237"/>
      <c r="GN1769" s="237"/>
      <c r="GO1769" s="237"/>
      <c r="GP1769" s="237"/>
      <c r="GQ1769" s="237"/>
    </row>
    <row r="1770" spans="1:199" s="81" customFormat="1" ht="15" hidden="1">
      <c r="A1770" s="176" t="s">
        <v>3645</v>
      </c>
      <c r="B1770" s="241" t="s">
        <v>6929</v>
      </c>
      <c r="C1770" s="242">
        <v>0</v>
      </c>
      <c r="D1770" s="242">
        <v>0</v>
      </c>
      <c r="E1770" s="242">
        <v>0</v>
      </c>
      <c r="F1770" s="242">
        <v>0</v>
      </c>
      <c r="G1770" s="242">
        <v>0</v>
      </c>
      <c r="H1770" s="242">
        <v>0</v>
      </c>
      <c r="I1770" s="242">
        <v>0</v>
      </c>
      <c r="J1770" s="242">
        <v>0</v>
      </c>
      <c r="K1770" s="242">
        <v>0</v>
      </c>
      <c r="L1770" s="242">
        <v>0</v>
      </c>
      <c r="M1770" s="242">
        <v>0</v>
      </c>
      <c r="N1770" s="242">
        <v>0</v>
      </c>
      <c r="O1770" s="242">
        <v>0</v>
      </c>
      <c r="P1770" s="28"/>
      <c r="Q1770" s="242">
        <f>SUM(D1770:O1770)</f>
        <v>0</v>
      </c>
      <c r="R1770" s="242">
        <f>IF($R$19&lt;1,0,Q1770/$R$19)</f>
        <v>0</v>
      </c>
      <c r="S1770" s="243"/>
      <c r="T1770" s="351">
        <f>IF(Q1770=0,0,1)+IF(C1770=0,0,1)+IF(D1770=0,0,1)+IF(E1770=0,0,1)+IF(F1770=0,0,1)+IF(G1770=0,0,1)+IF(H1770=0,0,1)+IF(I1770=0,0,1)+IF(J1770=0,0,1)+IF(K1770=0,0,1)+IF(L1770=0,0,1)+IF(M1770=0,0,1)+IF(N1770=0,0,1)+IF(O1770=0,0,1)</f>
        <v>0</v>
      </c>
      <c r="U1770" s="237"/>
      <c r="V1770" s="237"/>
      <c r="W1770" s="237"/>
      <c r="X1770" s="237"/>
      <c r="Y1770" s="237"/>
      <c r="Z1770" s="237"/>
      <c r="AA1770" s="237"/>
      <c r="AB1770" s="237"/>
      <c r="AC1770" s="237"/>
      <c r="AD1770" s="237"/>
      <c r="AE1770" s="237"/>
      <c r="AF1770" s="237"/>
      <c r="AG1770" s="237"/>
      <c r="AH1770" s="237"/>
      <c r="AI1770" s="237"/>
      <c r="AJ1770" s="237"/>
      <c r="AK1770" s="237"/>
      <c r="AL1770" s="237"/>
      <c r="AM1770" s="237"/>
      <c r="AN1770" s="237"/>
      <c r="AO1770" s="237"/>
      <c r="AP1770" s="237"/>
      <c r="AQ1770" s="237"/>
      <c r="AR1770" s="237"/>
      <c r="AS1770" s="237"/>
      <c r="AT1770" s="237"/>
      <c r="AU1770" s="237"/>
      <c r="AV1770" s="237"/>
      <c r="AW1770" s="237"/>
      <c r="AX1770" s="237"/>
      <c r="AY1770" s="237"/>
      <c r="AZ1770" s="237"/>
      <c r="BA1770" s="237"/>
      <c r="BB1770" s="237"/>
      <c r="BC1770" s="237"/>
      <c r="BD1770" s="237"/>
      <c r="BE1770" s="237"/>
      <c r="BF1770" s="237"/>
      <c r="BG1770" s="237"/>
      <c r="BH1770" s="237"/>
      <c r="BI1770" s="237"/>
      <c r="BJ1770" s="237"/>
      <c r="BK1770" s="237"/>
      <c r="BL1770" s="237"/>
      <c r="BM1770" s="237"/>
      <c r="BN1770" s="237"/>
      <c r="BO1770" s="237"/>
      <c r="BP1770" s="237"/>
      <c r="BQ1770" s="237"/>
      <c r="BR1770" s="237"/>
      <c r="BS1770" s="237"/>
      <c r="BT1770" s="237"/>
      <c r="BU1770" s="237"/>
      <c r="BV1770" s="237"/>
      <c r="BW1770" s="237"/>
      <c r="BX1770" s="237"/>
      <c r="BY1770" s="237"/>
      <c r="BZ1770" s="237"/>
      <c r="CA1770" s="237"/>
      <c r="CB1770" s="237"/>
      <c r="CC1770" s="237"/>
      <c r="CD1770" s="237"/>
      <c r="CE1770" s="237"/>
      <c r="CF1770" s="237"/>
      <c r="CG1770" s="237"/>
      <c r="CH1770" s="237"/>
      <c r="CI1770" s="237"/>
      <c r="CJ1770" s="237"/>
      <c r="CK1770" s="237"/>
      <c r="CL1770" s="237"/>
      <c r="CM1770" s="237"/>
      <c r="CN1770" s="237"/>
      <c r="CO1770" s="237"/>
      <c r="CP1770" s="237"/>
      <c r="CQ1770" s="237"/>
      <c r="CR1770" s="237"/>
      <c r="CS1770" s="237"/>
      <c r="CT1770" s="237"/>
      <c r="CU1770" s="237"/>
      <c r="CV1770" s="237"/>
      <c r="CW1770" s="237"/>
      <c r="CX1770" s="237"/>
      <c r="CY1770" s="237"/>
      <c r="CZ1770" s="237"/>
      <c r="DA1770" s="237"/>
      <c r="DB1770" s="237"/>
      <c r="DC1770" s="237"/>
      <c r="DD1770" s="237"/>
      <c r="DE1770" s="237"/>
      <c r="DF1770" s="237"/>
      <c r="DG1770" s="237"/>
      <c r="DH1770" s="237"/>
      <c r="DI1770" s="237"/>
      <c r="DJ1770" s="237"/>
      <c r="DK1770" s="237"/>
      <c r="DL1770" s="237"/>
      <c r="DM1770" s="237"/>
      <c r="DN1770" s="237"/>
      <c r="DO1770" s="237"/>
      <c r="DP1770" s="237"/>
      <c r="DQ1770" s="237"/>
      <c r="DR1770" s="237"/>
      <c r="DS1770" s="237"/>
      <c r="DT1770" s="237"/>
      <c r="DU1770" s="237"/>
      <c r="DV1770" s="237"/>
      <c r="DW1770" s="237"/>
      <c r="DX1770" s="237"/>
      <c r="DY1770" s="237"/>
      <c r="DZ1770" s="237"/>
      <c r="EA1770" s="237"/>
      <c r="EB1770" s="237"/>
      <c r="EC1770" s="237"/>
      <c r="ED1770" s="237"/>
      <c r="EE1770" s="237"/>
      <c r="EF1770" s="237"/>
      <c r="EG1770" s="237"/>
      <c r="EH1770" s="237"/>
      <c r="EI1770" s="237"/>
      <c r="EJ1770" s="237"/>
      <c r="EK1770" s="237"/>
      <c r="EL1770" s="237"/>
      <c r="EM1770" s="237"/>
      <c r="EN1770" s="237"/>
      <c r="EO1770" s="237"/>
      <c r="EP1770" s="237"/>
      <c r="EQ1770" s="237"/>
      <c r="ER1770" s="237"/>
      <c r="ES1770" s="237"/>
      <c r="ET1770" s="237"/>
      <c r="EU1770" s="237"/>
      <c r="EV1770" s="237"/>
      <c r="EW1770" s="237"/>
      <c r="EX1770" s="237"/>
      <c r="EY1770" s="237"/>
      <c r="EZ1770" s="237"/>
      <c r="FA1770" s="237"/>
      <c r="FB1770" s="237"/>
      <c r="FC1770" s="237"/>
      <c r="FD1770" s="237"/>
      <c r="FE1770" s="237"/>
      <c r="FF1770" s="237"/>
      <c r="FG1770" s="237"/>
      <c r="FH1770" s="237"/>
      <c r="FI1770" s="237"/>
      <c r="FJ1770" s="237"/>
      <c r="FK1770" s="237"/>
      <c r="FL1770" s="237"/>
      <c r="FM1770" s="237"/>
      <c r="FN1770" s="237"/>
      <c r="FO1770" s="237"/>
      <c r="FP1770" s="237"/>
      <c r="FQ1770" s="237"/>
      <c r="FR1770" s="237"/>
      <c r="FS1770" s="237"/>
      <c r="FT1770" s="237"/>
      <c r="FU1770" s="237"/>
      <c r="FV1770" s="237"/>
      <c r="FW1770" s="237"/>
      <c r="FX1770" s="237"/>
      <c r="FY1770" s="237"/>
      <c r="FZ1770" s="237"/>
      <c r="GA1770" s="237"/>
      <c r="GB1770" s="237"/>
      <c r="GC1770" s="237"/>
      <c r="GD1770" s="237"/>
      <c r="GE1770" s="237"/>
      <c r="GF1770" s="237"/>
      <c r="GG1770" s="237"/>
      <c r="GH1770" s="237"/>
      <c r="GI1770" s="237"/>
      <c r="GJ1770" s="237"/>
      <c r="GK1770" s="237"/>
      <c r="GL1770" s="237"/>
      <c r="GM1770" s="237"/>
      <c r="GN1770" s="237"/>
      <c r="GO1770" s="237"/>
      <c r="GP1770" s="237"/>
      <c r="GQ1770" s="237"/>
    </row>
    <row r="1771" spans="1:199" s="81" customFormat="1" ht="15" hidden="1">
      <c r="A1771" s="176" t="s">
        <v>3646</v>
      </c>
      <c r="B1771" s="241" t="s">
        <v>6930</v>
      </c>
      <c r="C1771" s="242">
        <v>0</v>
      </c>
      <c r="D1771" s="242">
        <v>0</v>
      </c>
      <c r="E1771" s="242">
        <v>0</v>
      </c>
      <c r="F1771" s="242">
        <v>0</v>
      </c>
      <c r="G1771" s="242">
        <v>0</v>
      </c>
      <c r="H1771" s="242">
        <v>0</v>
      </c>
      <c r="I1771" s="242">
        <v>0</v>
      </c>
      <c r="J1771" s="242">
        <v>0</v>
      </c>
      <c r="K1771" s="242">
        <v>0</v>
      </c>
      <c r="L1771" s="242">
        <v>0</v>
      </c>
      <c r="M1771" s="242">
        <v>0</v>
      </c>
      <c r="N1771" s="242">
        <v>0</v>
      </c>
      <c r="O1771" s="242">
        <v>0</v>
      </c>
      <c r="P1771" s="28"/>
      <c r="Q1771" s="242">
        <f>SUM(D1771:O1771)</f>
        <v>0</v>
      </c>
      <c r="R1771" s="242">
        <f>IF($R$19&lt;1,0,Q1771/$R$19)</f>
        <v>0</v>
      </c>
      <c r="S1771" s="243"/>
      <c r="T1771" s="351">
        <f>IF(Q1771=0,0,1)+IF(C1771=0,0,1)+IF(D1771=0,0,1)+IF(E1771=0,0,1)+IF(F1771=0,0,1)+IF(G1771=0,0,1)+IF(H1771=0,0,1)+IF(I1771=0,0,1)+IF(J1771=0,0,1)+IF(K1771=0,0,1)+IF(L1771=0,0,1)+IF(M1771=0,0,1)+IF(N1771=0,0,1)+IF(O1771=0,0,1)</f>
        <v>0</v>
      </c>
      <c r="U1771" s="237"/>
      <c r="V1771" s="237"/>
      <c r="W1771" s="237"/>
      <c r="X1771" s="237"/>
      <c r="Y1771" s="237"/>
      <c r="Z1771" s="237"/>
      <c r="AA1771" s="237"/>
      <c r="AB1771" s="237"/>
      <c r="AC1771" s="237"/>
      <c r="AD1771" s="237"/>
      <c r="AE1771" s="237"/>
      <c r="AF1771" s="237"/>
      <c r="AG1771" s="237"/>
      <c r="AH1771" s="237"/>
      <c r="AI1771" s="237"/>
      <c r="AJ1771" s="237"/>
      <c r="AK1771" s="237"/>
      <c r="AL1771" s="237"/>
      <c r="AM1771" s="237"/>
      <c r="AN1771" s="237"/>
      <c r="AO1771" s="237"/>
      <c r="AP1771" s="237"/>
      <c r="AQ1771" s="237"/>
      <c r="AR1771" s="237"/>
      <c r="AS1771" s="237"/>
      <c r="AT1771" s="237"/>
      <c r="AU1771" s="237"/>
      <c r="AV1771" s="237"/>
      <c r="AW1771" s="237"/>
      <c r="AX1771" s="237"/>
      <c r="AY1771" s="237"/>
      <c r="AZ1771" s="237"/>
      <c r="BA1771" s="237"/>
      <c r="BB1771" s="237"/>
      <c r="BC1771" s="237"/>
      <c r="BD1771" s="237"/>
      <c r="BE1771" s="237"/>
      <c r="BF1771" s="237"/>
      <c r="BG1771" s="237"/>
      <c r="BH1771" s="237"/>
      <c r="BI1771" s="237"/>
      <c r="BJ1771" s="237"/>
      <c r="BK1771" s="237"/>
      <c r="BL1771" s="237"/>
      <c r="BM1771" s="237"/>
      <c r="BN1771" s="237"/>
      <c r="BO1771" s="237"/>
      <c r="BP1771" s="237"/>
      <c r="BQ1771" s="237"/>
      <c r="BR1771" s="237"/>
      <c r="BS1771" s="237"/>
      <c r="BT1771" s="237"/>
      <c r="BU1771" s="237"/>
      <c r="BV1771" s="237"/>
      <c r="BW1771" s="237"/>
      <c r="BX1771" s="237"/>
      <c r="BY1771" s="237"/>
      <c r="BZ1771" s="237"/>
      <c r="CA1771" s="237"/>
      <c r="CB1771" s="237"/>
      <c r="CC1771" s="237"/>
      <c r="CD1771" s="237"/>
      <c r="CE1771" s="237"/>
      <c r="CF1771" s="237"/>
      <c r="CG1771" s="237"/>
      <c r="CH1771" s="237"/>
      <c r="CI1771" s="237"/>
      <c r="CJ1771" s="237"/>
      <c r="CK1771" s="237"/>
      <c r="CL1771" s="237"/>
      <c r="CM1771" s="237"/>
      <c r="CN1771" s="237"/>
      <c r="CO1771" s="237"/>
      <c r="CP1771" s="237"/>
      <c r="CQ1771" s="237"/>
      <c r="CR1771" s="237"/>
      <c r="CS1771" s="237"/>
      <c r="CT1771" s="237"/>
      <c r="CU1771" s="237"/>
      <c r="CV1771" s="237"/>
      <c r="CW1771" s="237"/>
      <c r="CX1771" s="237"/>
      <c r="CY1771" s="237"/>
      <c r="CZ1771" s="237"/>
      <c r="DA1771" s="237"/>
      <c r="DB1771" s="237"/>
      <c r="DC1771" s="237"/>
      <c r="DD1771" s="237"/>
      <c r="DE1771" s="237"/>
      <c r="DF1771" s="237"/>
      <c r="DG1771" s="237"/>
      <c r="DH1771" s="237"/>
      <c r="DI1771" s="237"/>
      <c r="DJ1771" s="237"/>
      <c r="DK1771" s="237"/>
      <c r="DL1771" s="237"/>
      <c r="DM1771" s="237"/>
      <c r="DN1771" s="237"/>
      <c r="DO1771" s="237"/>
      <c r="DP1771" s="237"/>
      <c r="DQ1771" s="237"/>
      <c r="DR1771" s="237"/>
      <c r="DS1771" s="237"/>
      <c r="DT1771" s="237"/>
      <c r="DU1771" s="237"/>
      <c r="DV1771" s="237"/>
      <c r="DW1771" s="237"/>
      <c r="DX1771" s="237"/>
      <c r="DY1771" s="237"/>
      <c r="DZ1771" s="237"/>
      <c r="EA1771" s="237"/>
      <c r="EB1771" s="237"/>
      <c r="EC1771" s="237"/>
      <c r="ED1771" s="237"/>
      <c r="EE1771" s="237"/>
      <c r="EF1771" s="237"/>
      <c r="EG1771" s="237"/>
      <c r="EH1771" s="237"/>
      <c r="EI1771" s="237"/>
      <c r="EJ1771" s="237"/>
      <c r="EK1771" s="237"/>
      <c r="EL1771" s="237"/>
      <c r="EM1771" s="237"/>
      <c r="EN1771" s="237"/>
      <c r="EO1771" s="237"/>
      <c r="EP1771" s="237"/>
      <c r="EQ1771" s="237"/>
      <c r="ER1771" s="237"/>
      <c r="ES1771" s="237"/>
      <c r="ET1771" s="237"/>
      <c r="EU1771" s="237"/>
      <c r="EV1771" s="237"/>
      <c r="EW1771" s="237"/>
      <c r="EX1771" s="237"/>
      <c r="EY1771" s="237"/>
      <c r="EZ1771" s="237"/>
      <c r="FA1771" s="237"/>
      <c r="FB1771" s="237"/>
      <c r="FC1771" s="237"/>
      <c r="FD1771" s="237"/>
      <c r="FE1771" s="237"/>
      <c r="FF1771" s="237"/>
      <c r="FG1771" s="237"/>
      <c r="FH1771" s="237"/>
      <c r="FI1771" s="237"/>
      <c r="FJ1771" s="237"/>
      <c r="FK1771" s="237"/>
      <c r="FL1771" s="237"/>
      <c r="FM1771" s="237"/>
      <c r="FN1771" s="237"/>
      <c r="FO1771" s="237"/>
      <c r="FP1771" s="237"/>
      <c r="FQ1771" s="237"/>
      <c r="FR1771" s="237"/>
      <c r="FS1771" s="237"/>
      <c r="FT1771" s="237"/>
      <c r="FU1771" s="237"/>
      <c r="FV1771" s="237"/>
      <c r="FW1771" s="237"/>
      <c r="FX1771" s="237"/>
      <c r="FY1771" s="237"/>
      <c r="FZ1771" s="237"/>
      <c r="GA1771" s="237"/>
      <c r="GB1771" s="237"/>
      <c r="GC1771" s="237"/>
      <c r="GD1771" s="237"/>
      <c r="GE1771" s="237"/>
      <c r="GF1771" s="237"/>
      <c r="GG1771" s="237"/>
      <c r="GH1771" s="237"/>
      <c r="GI1771" s="237"/>
      <c r="GJ1771" s="237"/>
      <c r="GK1771" s="237"/>
      <c r="GL1771" s="237"/>
      <c r="GM1771" s="237"/>
      <c r="GN1771" s="237"/>
      <c r="GO1771" s="237"/>
      <c r="GP1771" s="237"/>
      <c r="GQ1771" s="237"/>
    </row>
    <row r="1772" spans="1:199" s="81" customFormat="1" ht="15" hidden="1">
      <c r="A1772" s="176" t="s">
        <v>3647</v>
      </c>
      <c r="B1772" s="241" t="s">
        <v>6931</v>
      </c>
      <c r="C1772" s="242">
        <v>0</v>
      </c>
      <c r="D1772" s="242">
        <v>0</v>
      </c>
      <c r="E1772" s="242">
        <v>0</v>
      </c>
      <c r="F1772" s="242">
        <v>0</v>
      </c>
      <c r="G1772" s="242">
        <v>0</v>
      </c>
      <c r="H1772" s="242">
        <v>0</v>
      </c>
      <c r="I1772" s="242">
        <v>0</v>
      </c>
      <c r="J1772" s="242">
        <v>0</v>
      </c>
      <c r="K1772" s="242">
        <v>0</v>
      </c>
      <c r="L1772" s="242">
        <v>0</v>
      </c>
      <c r="M1772" s="242">
        <v>0</v>
      </c>
      <c r="N1772" s="242">
        <v>0</v>
      </c>
      <c r="O1772" s="242">
        <v>0</v>
      </c>
      <c r="P1772" s="28"/>
      <c r="Q1772" s="242">
        <f>SUM(D1772:O1772)</f>
        <v>0</v>
      </c>
      <c r="R1772" s="242">
        <f>IF($R$19&lt;1,0,Q1772/$R$19)</f>
        <v>0</v>
      </c>
      <c r="S1772" s="243"/>
      <c r="T1772" s="351">
        <f>IF(Q1772=0,0,1)+IF(C1772=0,0,1)+IF(D1772=0,0,1)+IF(E1772=0,0,1)+IF(F1772=0,0,1)+IF(G1772=0,0,1)+IF(H1772=0,0,1)+IF(I1772=0,0,1)+IF(J1772=0,0,1)+IF(K1772=0,0,1)+IF(L1772=0,0,1)+IF(M1772=0,0,1)+IF(N1772=0,0,1)+IF(O1772=0,0,1)</f>
        <v>0</v>
      </c>
      <c r="U1772" s="237"/>
      <c r="V1772" s="237"/>
      <c r="W1772" s="237"/>
      <c r="X1772" s="237"/>
      <c r="Y1772" s="237"/>
      <c r="Z1772" s="237"/>
      <c r="AA1772" s="237"/>
      <c r="AB1772" s="237"/>
      <c r="AC1772" s="237"/>
      <c r="AD1772" s="237"/>
      <c r="AE1772" s="237"/>
      <c r="AF1772" s="237"/>
      <c r="AG1772" s="237"/>
      <c r="AH1772" s="237"/>
      <c r="AI1772" s="237"/>
      <c r="AJ1772" s="237"/>
      <c r="AK1772" s="237"/>
      <c r="AL1772" s="237"/>
      <c r="AM1772" s="237"/>
      <c r="AN1772" s="237"/>
      <c r="AO1772" s="237"/>
      <c r="AP1772" s="237"/>
      <c r="AQ1772" s="237"/>
      <c r="AR1772" s="237"/>
      <c r="AS1772" s="237"/>
      <c r="AT1772" s="237"/>
      <c r="AU1772" s="237"/>
      <c r="AV1772" s="237"/>
      <c r="AW1772" s="237"/>
      <c r="AX1772" s="237"/>
      <c r="AY1772" s="237"/>
      <c r="AZ1772" s="237"/>
      <c r="BA1772" s="237"/>
      <c r="BB1772" s="237"/>
      <c r="BC1772" s="237"/>
      <c r="BD1772" s="237"/>
      <c r="BE1772" s="237"/>
      <c r="BF1772" s="237"/>
      <c r="BG1772" s="237"/>
      <c r="BH1772" s="237"/>
      <c r="BI1772" s="237"/>
      <c r="BJ1772" s="237"/>
      <c r="BK1772" s="237"/>
      <c r="BL1772" s="237"/>
      <c r="BM1772" s="237"/>
      <c r="BN1772" s="237"/>
      <c r="BO1772" s="237"/>
      <c r="BP1772" s="237"/>
      <c r="BQ1772" s="237"/>
      <c r="BR1772" s="237"/>
      <c r="BS1772" s="237"/>
      <c r="BT1772" s="237"/>
      <c r="BU1772" s="237"/>
      <c r="BV1772" s="237"/>
      <c r="BW1772" s="237"/>
      <c r="BX1772" s="237"/>
      <c r="BY1772" s="237"/>
      <c r="BZ1772" s="237"/>
      <c r="CA1772" s="237"/>
      <c r="CB1772" s="237"/>
      <c r="CC1772" s="237"/>
      <c r="CD1772" s="237"/>
      <c r="CE1772" s="237"/>
      <c r="CF1772" s="237"/>
      <c r="CG1772" s="237"/>
      <c r="CH1772" s="237"/>
      <c r="CI1772" s="237"/>
      <c r="CJ1772" s="237"/>
      <c r="CK1772" s="237"/>
      <c r="CL1772" s="237"/>
      <c r="CM1772" s="237"/>
      <c r="CN1772" s="237"/>
      <c r="CO1772" s="237"/>
      <c r="CP1772" s="237"/>
      <c r="CQ1772" s="237"/>
      <c r="CR1772" s="237"/>
      <c r="CS1772" s="237"/>
      <c r="CT1772" s="237"/>
      <c r="CU1772" s="237"/>
      <c r="CV1772" s="237"/>
      <c r="CW1772" s="237"/>
      <c r="CX1772" s="237"/>
      <c r="CY1772" s="237"/>
      <c r="CZ1772" s="237"/>
      <c r="DA1772" s="237"/>
      <c r="DB1772" s="237"/>
      <c r="DC1772" s="237"/>
      <c r="DD1772" s="237"/>
      <c r="DE1772" s="237"/>
      <c r="DF1772" s="237"/>
      <c r="DG1772" s="237"/>
      <c r="DH1772" s="237"/>
      <c r="DI1772" s="237"/>
      <c r="DJ1772" s="237"/>
      <c r="DK1772" s="237"/>
      <c r="DL1772" s="237"/>
      <c r="DM1772" s="237"/>
      <c r="DN1772" s="237"/>
      <c r="DO1772" s="237"/>
      <c r="DP1772" s="237"/>
      <c r="DQ1772" s="237"/>
      <c r="DR1772" s="237"/>
      <c r="DS1772" s="237"/>
      <c r="DT1772" s="237"/>
      <c r="DU1772" s="237"/>
      <c r="DV1772" s="237"/>
      <c r="DW1772" s="237"/>
      <c r="DX1772" s="237"/>
      <c r="DY1772" s="237"/>
      <c r="DZ1772" s="237"/>
      <c r="EA1772" s="237"/>
      <c r="EB1772" s="237"/>
      <c r="EC1772" s="237"/>
      <c r="ED1772" s="237"/>
      <c r="EE1772" s="237"/>
      <c r="EF1772" s="237"/>
      <c r="EG1772" s="237"/>
      <c r="EH1772" s="237"/>
      <c r="EI1772" s="237"/>
      <c r="EJ1772" s="237"/>
      <c r="EK1772" s="237"/>
      <c r="EL1772" s="237"/>
      <c r="EM1772" s="237"/>
      <c r="EN1772" s="237"/>
      <c r="EO1772" s="237"/>
      <c r="EP1772" s="237"/>
      <c r="EQ1772" s="237"/>
      <c r="ER1772" s="237"/>
      <c r="ES1772" s="237"/>
      <c r="ET1772" s="237"/>
      <c r="EU1772" s="237"/>
      <c r="EV1772" s="237"/>
      <c r="EW1772" s="237"/>
      <c r="EX1772" s="237"/>
      <c r="EY1772" s="237"/>
      <c r="EZ1772" s="237"/>
      <c r="FA1772" s="237"/>
      <c r="FB1772" s="237"/>
      <c r="FC1772" s="237"/>
      <c r="FD1772" s="237"/>
      <c r="FE1772" s="237"/>
      <c r="FF1772" s="237"/>
      <c r="FG1772" s="237"/>
      <c r="FH1772" s="237"/>
      <c r="FI1772" s="237"/>
      <c r="FJ1772" s="237"/>
      <c r="FK1772" s="237"/>
      <c r="FL1772" s="237"/>
      <c r="FM1772" s="237"/>
      <c r="FN1772" s="237"/>
      <c r="FO1772" s="237"/>
      <c r="FP1772" s="237"/>
      <c r="FQ1772" s="237"/>
      <c r="FR1772" s="237"/>
      <c r="FS1772" s="237"/>
      <c r="FT1772" s="237"/>
      <c r="FU1772" s="237"/>
      <c r="FV1772" s="237"/>
      <c r="FW1772" s="237"/>
      <c r="FX1772" s="237"/>
      <c r="FY1772" s="237"/>
      <c r="FZ1772" s="237"/>
      <c r="GA1772" s="237"/>
      <c r="GB1772" s="237"/>
      <c r="GC1772" s="237"/>
      <c r="GD1772" s="237"/>
      <c r="GE1772" s="237"/>
      <c r="GF1772" s="237"/>
      <c r="GG1772" s="237"/>
      <c r="GH1772" s="237"/>
      <c r="GI1772" s="237"/>
      <c r="GJ1772" s="237"/>
      <c r="GK1772" s="237"/>
      <c r="GL1772" s="237"/>
      <c r="GM1772" s="237"/>
      <c r="GN1772" s="237"/>
      <c r="GO1772" s="237"/>
      <c r="GP1772" s="237"/>
      <c r="GQ1772" s="237"/>
    </row>
    <row r="1773" spans="1:199" s="81" customFormat="1" ht="15" hidden="1">
      <c r="A1773" s="176" t="s">
        <v>3648</v>
      </c>
      <c r="B1773" s="241" t="s">
        <v>6932</v>
      </c>
      <c r="C1773" s="242">
        <v>0</v>
      </c>
      <c r="D1773" s="242">
        <v>0</v>
      </c>
      <c r="E1773" s="242">
        <v>0</v>
      </c>
      <c r="F1773" s="242">
        <v>0</v>
      </c>
      <c r="G1773" s="242">
        <v>0</v>
      </c>
      <c r="H1773" s="242">
        <v>0</v>
      </c>
      <c r="I1773" s="242">
        <v>0</v>
      </c>
      <c r="J1773" s="242">
        <v>0</v>
      </c>
      <c r="K1773" s="242">
        <v>0</v>
      </c>
      <c r="L1773" s="242">
        <v>0</v>
      </c>
      <c r="M1773" s="242">
        <v>0</v>
      </c>
      <c r="N1773" s="242">
        <v>0</v>
      </c>
      <c r="O1773" s="242">
        <v>0</v>
      </c>
      <c r="P1773" s="28"/>
      <c r="Q1773" s="242">
        <f>SUM(D1773:O1773)</f>
        <v>0</v>
      </c>
      <c r="R1773" s="242">
        <f>IF($R$19&lt;1,0,Q1773/$R$19)</f>
        <v>0</v>
      </c>
      <c r="S1773" s="243"/>
      <c r="T1773" s="351">
        <f>IF(Q1773=0,0,1)+IF(C1773=0,0,1)+IF(D1773=0,0,1)+IF(E1773=0,0,1)+IF(F1773=0,0,1)+IF(G1773=0,0,1)+IF(H1773=0,0,1)+IF(I1773=0,0,1)+IF(J1773=0,0,1)+IF(K1773=0,0,1)+IF(L1773=0,0,1)+IF(M1773=0,0,1)+IF(N1773=0,0,1)+IF(O1773=0,0,1)</f>
        <v>0</v>
      </c>
      <c r="U1773" s="237"/>
      <c r="V1773" s="237"/>
      <c r="W1773" s="237"/>
      <c r="X1773" s="237"/>
      <c r="Y1773" s="237"/>
      <c r="Z1773" s="237"/>
      <c r="AA1773" s="237"/>
      <c r="AB1773" s="237"/>
      <c r="AC1773" s="237"/>
      <c r="AD1773" s="237"/>
      <c r="AE1773" s="237"/>
      <c r="AF1773" s="237"/>
      <c r="AG1773" s="237"/>
      <c r="AH1773" s="237"/>
      <c r="AI1773" s="237"/>
      <c r="AJ1773" s="237"/>
      <c r="AK1773" s="237"/>
      <c r="AL1773" s="237"/>
      <c r="AM1773" s="237"/>
      <c r="AN1773" s="237"/>
      <c r="AO1773" s="237"/>
      <c r="AP1773" s="237"/>
      <c r="AQ1773" s="237"/>
      <c r="AR1773" s="237"/>
      <c r="AS1773" s="237"/>
      <c r="AT1773" s="237"/>
      <c r="AU1773" s="237"/>
      <c r="AV1773" s="237"/>
      <c r="AW1773" s="237"/>
      <c r="AX1773" s="237"/>
      <c r="AY1773" s="237"/>
      <c r="AZ1773" s="237"/>
      <c r="BA1773" s="237"/>
      <c r="BB1773" s="237"/>
      <c r="BC1773" s="237"/>
      <c r="BD1773" s="237"/>
      <c r="BE1773" s="237"/>
      <c r="BF1773" s="237"/>
      <c r="BG1773" s="237"/>
      <c r="BH1773" s="237"/>
      <c r="BI1773" s="237"/>
      <c r="BJ1773" s="237"/>
      <c r="BK1773" s="237"/>
      <c r="BL1773" s="237"/>
      <c r="BM1773" s="237"/>
      <c r="BN1773" s="237"/>
      <c r="BO1773" s="237"/>
      <c r="BP1773" s="237"/>
      <c r="BQ1773" s="237"/>
      <c r="BR1773" s="237"/>
      <c r="BS1773" s="237"/>
      <c r="BT1773" s="237"/>
      <c r="BU1773" s="237"/>
      <c r="BV1773" s="237"/>
      <c r="BW1773" s="237"/>
      <c r="BX1773" s="237"/>
      <c r="BY1773" s="237"/>
      <c r="BZ1773" s="237"/>
      <c r="CA1773" s="237"/>
      <c r="CB1773" s="237"/>
      <c r="CC1773" s="237"/>
      <c r="CD1773" s="237"/>
      <c r="CE1773" s="237"/>
      <c r="CF1773" s="237"/>
      <c r="CG1773" s="237"/>
      <c r="CH1773" s="237"/>
      <c r="CI1773" s="237"/>
      <c r="CJ1773" s="237"/>
      <c r="CK1773" s="237"/>
      <c r="CL1773" s="237"/>
      <c r="CM1773" s="237"/>
      <c r="CN1773" s="237"/>
      <c r="CO1773" s="237"/>
      <c r="CP1773" s="237"/>
      <c r="CQ1773" s="237"/>
      <c r="CR1773" s="237"/>
      <c r="CS1773" s="237"/>
      <c r="CT1773" s="237"/>
      <c r="CU1773" s="237"/>
      <c r="CV1773" s="237"/>
      <c r="CW1773" s="237"/>
      <c r="CX1773" s="237"/>
      <c r="CY1773" s="237"/>
      <c r="CZ1773" s="237"/>
      <c r="DA1773" s="237"/>
      <c r="DB1773" s="237"/>
      <c r="DC1773" s="237"/>
      <c r="DD1773" s="237"/>
      <c r="DE1773" s="237"/>
      <c r="DF1773" s="237"/>
      <c r="DG1773" s="237"/>
      <c r="DH1773" s="237"/>
      <c r="DI1773" s="237"/>
      <c r="DJ1773" s="237"/>
      <c r="DK1773" s="237"/>
      <c r="DL1773" s="237"/>
      <c r="DM1773" s="237"/>
      <c r="DN1773" s="237"/>
      <c r="DO1773" s="237"/>
      <c r="DP1773" s="237"/>
      <c r="DQ1773" s="237"/>
      <c r="DR1773" s="237"/>
      <c r="DS1773" s="237"/>
      <c r="DT1773" s="237"/>
      <c r="DU1773" s="237"/>
      <c r="DV1773" s="237"/>
      <c r="DW1773" s="237"/>
      <c r="DX1773" s="237"/>
      <c r="DY1773" s="237"/>
      <c r="DZ1773" s="237"/>
      <c r="EA1773" s="237"/>
      <c r="EB1773" s="237"/>
      <c r="EC1773" s="237"/>
      <c r="ED1773" s="237"/>
      <c r="EE1773" s="237"/>
      <c r="EF1773" s="237"/>
      <c r="EG1773" s="237"/>
      <c r="EH1773" s="237"/>
      <c r="EI1773" s="237"/>
      <c r="EJ1773" s="237"/>
      <c r="EK1773" s="237"/>
      <c r="EL1773" s="237"/>
      <c r="EM1773" s="237"/>
      <c r="EN1773" s="237"/>
      <c r="EO1773" s="237"/>
      <c r="EP1773" s="237"/>
      <c r="EQ1773" s="237"/>
      <c r="ER1773" s="237"/>
      <c r="ES1773" s="237"/>
      <c r="ET1773" s="237"/>
      <c r="EU1773" s="237"/>
      <c r="EV1773" s="237"/>
      <c r="EW1773" s="237"/>
      <c r="EX1773" s="237"/>
      <c r="EY1773" s="237"/>
      <c r="EZ1773" s="237"/>
      <c r="FA1773" s="237"/>
      <c r="FB1773" s="237"/>
      <c r="FC1773" s="237"/>
      <c r="FD1773" s="237"/>
      <c r="FE1773" s="237"/>
      <c r="FF1773" s="237"/>
      <c r="FG1773" s="237"/>
      <c r="FH1773" s="237"/>
      <c r="FI1773" s="237"/>
      <c r="FJ1773" s="237"/>
      <c r="FK1773" s="237"/>
      <c r="FL1773" s="237"/>
      <c r="FM1773" s="237"/>
      <c r="FN1773" s="237"/>
      <c r="FO1773" s="237"/>
      <c r="FP1773" s="237"/>
      <c r="FQ1773" s="237"/>
      <c r="FR1773" s="237"/>
      <c r="FS1773" s="237"/>
      <c r="FT1773" s="237"/>
      <c r="FU1773" s="237"/>
      <c r="FV1773" s="237"/>
      <c r="FW1773" s="237"/>
      <c r="FX1773" s="237"/>
      <c r="FY1773" s="237"/>
      <c r="FZ1773" s="237"/>
      <c r="GA1773" s="237"/>
      <c r="GB1773" s="237"/>
      <c r="GC1773" s="237"/>
      <c r="GD1773" s="237"/>
      <c r="GE1773" s="237"/>
      <c r="GF1773" s="237"/>
      <c r="GG1773" s="237"/>
      <c r="GH1773" s="237"/>
      <c r="GI1773" s="237"/>
      <c r="GJ1773" s="237"/>
      <c r="GK1773" s="237"/>
      <c r="GL1773" s="237"/>
      <c r="GM1773" s="237"/>
      <c r="GN1773" s="237"/>
      <c r="GO1773" s="237"/>
      <c r="GP1773" s="237"/>
      <c r="GQ1773" s="237"/>
    </row>
    <row r="1774" spans="1:199" s="81" customFormat="1" ht="15" hidden="1">
      <c r="A1774" s="176" t="s">
        <v>3649</v>
      </c>
      <c r="B1774" s="241" t="s">
        <v>6933</v>
      </c>
      <c r="C1774" s="242">
        <v>0</v>
      </c>
      <c r="D1774" s="242">
        <v>0</v>
      </c>
      <c r="E1774" s="242">
        <v>0</v>
      </c>
      <c r="F1774" s="242">
        <v>0</v>
      </c>
      <c r="G1774" s="242">
        <v>0</v>
      </c>
      <c r="H1774" s="242">
        <v>0</v>
      </c>
      <c r="I1774" s="242">
        <v>0</v>
      </c>
      <c r="J1774" s="242">
        <v>0</v>
      </c>
      <c r="K1774" s="242">
        <v>0</v>
      </c>
      <c r="L1774" s="242">
        <v>0</v>
      </c>
      <c r="M1774" s="242">
        <v>0</v>
      </c>
      <c r="N1774" s="242">
        <v>0</v>
      </c>
      <c r="O1774" s="242">
        <v>0</v>
      </c>
      <c r="P1774" s="28"/>
      <c r="Q1774" s="242">
        <f>SUM(D1774:O1774)</f>
        <v>0</v>
      </c>
      <c r="R1774" s="242">
        <f>IF($R$19&lt;1,0,Q1774/$R$19)</f>
        <v>0</v>
      </c>
      <c r="S1774" s="243"/>
      <c r="T1774" s="351">
        <f>IF(Q1774=0,0,1)+IF(C1774=0,0,1)+IF(D1774=0,0,1)+IF(E1774=0,0,1)+IF(F1774=0,0,1)+IF(G1774=0,0,1)+IF(H1774=0,0,1)+IF(I1774=0,0,1)+IF(J1774=0,0,1)+IF(K1774=0,0,1)+IF(L1774=0,0,1)+IF(M1774=0,0,1)+IF(N1774=0,0,1)+IF(O1774=0,0,1)</f>
        <v>0</v>
      </c>
      <c r="U1774" s="237"/>
      <c r="V1774" s="237"/>
      <c r="W1774" s="237"/>
      <c r="X1774" s="237"/>
      <c r="Y1774" s="237"/>
      <c r="Z1774" s="237"/>
      <c r="AA1774" s="237"/>
      <c r="AB1774" s="237"/>
      <c r="AC1774" s="237"/>
      <c r="AD1774" s="237"/>
      <c r="AE1774" s="237"/>
      <c r="AF1774" s="237"/>
      <c r="AG1774" s="237"/>
      <c r="AH1774" s="237"/>
      <c r="AI1774" s="237"/>
      <c r="AJ1774" s="237"/>
      <c r="AK1774" s="237"/>
      <c r="AL1774" s="237"/>
      <c r="AM1774" s="237"/>
      <c r="AN1774" s="237"/>
      <c r="AO1774" s="237"/>
      <c r="AP1774" s="237"/>
      <c r="AQ1774" s="237"/>
      <c r="AR1774" s="237"/>
      <c r="AS1774" s="237"/>
      <c r="AT1774" s="237"/>
      <c r="AU1774" s="237"/>
      <c r="AV1774" s="237"/>
      <c r="AW1774" s="237"/>
      <c r="AX1774" s="237"/>
      <c r="AY1774" s="237"/>
      <c r="AZ1774" s="237"/>
      <c r="BA1774" s="237"/>
      <c r="BB1774" s="237"/>
      <c r="BC1774" s="237"/>
      <c r="BD1774" s="237"/>
      <c r="BE1774" s="237"/>
      <c r="BF1774" s="237"/>
      <c r="BG1774" s="237"/>
      <c r="BH1774" s="237"/>
      <c r="BI1774" s="237"/>
      <c r="BJ1774" s="237"/>
      <c r="BK1774" s="237"/>
      <c r="BL1774" s="237"/>
      <c r="BM1774" s="237"/>
      <c r="BN1774" s="237"/>
      <c r="BO1774" s="237"/>
      <c r="BP1774" s="237"/>
      <c r="BQ1774" s="237"/>
      <c r="BR1774" s="237"/>
      <c r="BS1774" s="237"/>
      <c r="BT1774" s="237"/>
      <c r="BU1774" s="237"/>
      <c r="BV1774" s="237"/>
      <c r="BW1774" s="237"/>
      <c r="BX1774" s="237"/>
      <c r="BY1774" s="237"/>
      <c r="BZ1774" s="237"/>
      <c r="CA1774" s="237"/>
      <c r="CB1774" s="237"/>
      <c r="CC1774" s="237"/>
      <c r="CD1774" s="237"/>
      <c r="CE1774" s="237"/>
      <c r="CF1774" s="237"/>
      <c r="CG1774" s="237"/>
      <c r="CH1774" s="237"/>
      <c r="CI1774" s="237"/>
      <c r="CJ1774" s="237"/>
      <c r="CK1774" s="237"/>
      <c r="CL1774" s="237"/>
      <c r="CM1774" s="237"/>
      <c r="CN1774" s="237"/>
      <c r="CO1774" s="237"/>
      <c r="CP1774" s="237"/>
      <c r="CQ1774" s="237"/>
      <c r="CR1774" s="237"/>
      <c r="CS1774" s="237"/>
      <c r="CT1774" s="237"/>
      <c r="CU1774" s="237"/>
      <c r="CV1774" s="237"/>
      <c r="CW1774" s="237"/>
      <c r="CX1774" s="237"/>
      <c r="CY1774" s="237"/>
      <c r="CZ1774" s="237"/>
      <c r="DA1774" s="237"/>
      <c r="DB1774" s="237"/>
      <c r="DC1774" s="237"/>
      <c r="DD1774" s="237"/>
      <c r="DE1774" s="237"/>
      <c r="DF1774" s="237"/>
      <c r="DG1774" s="237"/>
      <c r="DH1774" s="237"/>
      <c r="DI1774" s="237"/>
      <c r="DJ1774" s="237"/>
      <c r="DK1774" s="237"/>
      <c r="DL1774" s="237"/>
      <c r="DM1774" s="237"/>
      <c r="DN1774" s="237"/>
      <c r="DO1774" s="237"/>
      <c r="DP1774" s="237"/>
      <c r="DQ1774" s="237"/>
      <c r="DR1774" s="237"/>
      <c r="DS1774" s="237"/>
      <c r="DT1774" s="237"/>
      <c r="DU1774" s="237"/>
      <c r="DV1774" s="237"/>
      <c r="DW1774" s="237"/>
      <c r="DX1774" s="237"/>
      <c r="DY1774" s="237"/>
      <c r="DZ1774" s="237"/>
      <c r="EA1774" s="237"/>
      <c r="EB1774" s="237"/>
      <c r="EC1774" s="237"/>
      <c r="ED1774" s="237"/>
      <c r="EE1774" s="237"/>
      <c r="EF1774" s="237"/>
      <c r="EG1774" s="237"/>
      <c r="EH1774" s="237"/>
      <c r="EI1774" s="237"/>
      <c r="EJ1774" s="237"/>
      <c r="EK1774" s="237"/>
      <c r="EL1774" s="237"/>
      <c r="EM1774" s="237"/>
      <c r="EN1774" s="237"/>
      <c r="EO1774" s="237"/>
      <c r="EP1774" s="237"/>
      <c r="EQ1774" s="237"/>
      <c r="ER1774" s="237"/>
      <c r="ES1774" s="237"/>
      <c r="ET1774" s="237"/>
      <c r="EU1774" s="237"/>
      <c r="EV1774" s="237"/>
      <c r="EW1774" s="237"/>
      <c r="EX1774" s="237"/>
      <c r="EY1774" s="237"/>
      <c r="EZ1774" s="237"/>
      <c r="FA1774" s="237"/>
      <c r="FB1774" s="237"/>
      <c r="FC1774" s="237"/>
      <c r="FD1774" s="237"/>
      <c r="FE1774" s="237"/>
      <c r="FF1774" s="237"/>
      <c r="FG1774" s="237"/>
      <c r="FH1774" s="237"/>
      <c r="FI1774" s="237"/>
      <c r="FJ1774" s="237"/>
      <c r="FK1774" s="237"/>
      <c r="FL1774" s="237"/>
      <c r="FM1774" s="237"/>
      <c r="FN1774" s="237"/>
      <c r="FO1774" s="237"/>
      <c r="FP1774" s="237"/>
      <c r="FQ1774" s="237"/>
      <c r="FR1774" s="237"/>
      <c r="FS1774" s="237"/>
      <c r="FT1774" s="237"/>
      <c r="FU1774" s="237"/>
      <c r="FV1774" s="237"/>
      <c r="FW1774" s="237"/>
      <c r="FX1774" s="237"/>
      <c r="FY1774" s="237"/>
      <c r="FZ1774" s="237"/>
      <c r="GA1774" s="237"/>
      <c r="GB1774" s="237"/>
      <c r="GC1774" s="237"/>
      <c r="GD1774" s="237"/>
      <c r="GE1774" s="237"/>
      <c r="GF1774" s="237"/>
      <c r="GG1774" s="237"/>
      <c r="GH1774" s="237"/>
      <c r="GI1774" s="237"/>
      <c r="GJ1774" s="237"/>
      <c r="GK1774" s="237"/>
      <c r="GL1774" s="237"/>
      <c r="GM1774" s="237"/>
      <c r="GN1774" s="237"/>
      <c r="GO1774" s="237"/>
      <c r="GP1774" s="237"/>
      <c r="GQ1774" s="237"/>
    </row>
    <row r="1775" spans="1:199" s="81" customFormat="1" ht="15" hidden="1">
      <c r="A1775" s="176" t="s">
        <v>3650</v>
      </c>
      <c r="B1775" s="241" t="s">
        <v>6934</v>
      </c>
      <c r="C1775" s="242">
        <v>0</v>
      </c>
      <c r="D1775" s="242">
        <v>0</v>
      </c>
      <c r="E1775" s="242">
        <v>0</v>
      </c>
      <c r="F1775" s="242">
        <v>0</v>
      </c>
      <c r="G1775" s="242">
        <v>0</v>
      </c>
      <c r="H1775" s="242">
        <v>0</v>
      </c>
      <c r="I1775" s="242">
        <v>0</v>
      </c>
      <c r="J1775" s="242">
        <v>0</v>
      </c>
      <c r="K1775" s="242">
        <v>0</v>
      </c>
      <c r="L1775" s="242">
        <v>0</v>
      </c>
      <c r="M1775" s="242">
        <v>0</v>
      </c>
      <c r="N1775" s="242">
        <v>0</v>
      </c>
      <c r="O1775" s="242">
        <v>0</v>
      </c>
      <c r="P1775" s="28"/>
      <c r="Q1775" s="242">
        <f>SUM(D1775:O1775)</f>
        <v>0</v>
      </c>
      <c r="R1775" s="242">
        <f>IF($R$19&lt;1,0,Q1775/$R$19)</f>
        <v>0</v>
      </c>
      <c r="S1775" s="243"/>
      <c r="T1775" s="351">
        <f>IF(Q1775=0,0,1)+IF(C1775=0,0,1)+IF(D1775=0,0,1)+IF(E1775=0,0,1)+IF(F1775=0,0,1)+IF(G1775=0,0,1)+IF(H1775=0,0,1)+IF(I1775=0,0,1)+IF(J1775=0,0,1)+IF(K1775=0,0,1)+IF(L1775=0,0,1)+IF(M1775=0,0,1)+IF(N1775=0,0,1)+IF(O1775=0,0,1)</f>
        <v>0</v>
      </c>
      <c r="U1775" s="237"/>
      <c r="V1775" s="237"/>
      <c r="W1775" s="237"/>
      <c r="X1775" s="237"/>
      <c r="Y1775" s="237"/>
      <c r="Z1775" s="237"/>
      <c r="AA1775" s="237"/>
      <c r="AB1775" s="237"/>
      <c r="AC1775" s="237"/>
      <c r="AD1775" s="237"/>
      <c r="AE1775" s="237"/>
      <c r="AF1775" s="237"/>
      <c r="AG1775" s="237"/>
      <c r="AH1775" s="237"/>
      <c r="AI1775" s="237"/>
      <c r="AJ1775" s="237"/>
      <c r="AK1775" s="237"/>
      <c r="AL1775" s="237"/>
      <c r="AM1775" s="237"/>
      <c r="AN1775" s="237"/>
      <c r="AO1775" s="237"/>
      <c r="AP1775" s="237"/>
      <c r="AQ1775" s="237"/>
      <c r="AR1775" s="237"/>
      <c r="AS1775" s="237"/>
      <c r="AT1775" s="237"/>
      <c r="AU1775" s="237"/>
      <c r="AV1775" s="237"/>
      <c r="AW1775" s="237"/>
      <c r="AX1775" s="237"/>
      <c r="AY1775" s="237"/>
      <c r="AZ1775" s="237"/>
      <c r="BA1775" s="237"/>
      <c r="BB1775" s="237"/>
      <c r="BC1775" s="237"/>
      <c r="BD1775" s="237"/>
      <c r="BE1775" s="237"/>
      <c r="BF1775" s="237"/>
      <c r="BG1775" s="237"/>
      <c r="BH1775" s="237"/>
      <c r="BI1775" s="237"/>
      <c r="BJ1775" s="237"/>
      <c r="BK1775" s="237"/>
      <c r="BL1775" s="237"/>
      <c r="BM1775" s="237"/>
      <c r="BN1775" s="237"/>
      <c r="BO1775" s="237"/>
      <c r="BP1775" s="237"/>
      <c r="BQ1775" s="237"/>
      <c r="BR1775" s="237"/>
      <c r="BS1775" s="237"/>
      <c r="BT1775" s="237"/>
      <c r="BU1775" s="237"/>
      <c r="BV1775" s="237"/>
      <c r="BW1775" s="237"/>
      <c r="BX1775" s="237"/>
      <c r="BY1775" s="237"/>
      <c r="BZ1775" s="237"/>
      <c r="CA1775" s="237"/>
      <c r="CB1775" s="237"/>
      <c r="CC1775" s="237"/>
      <c r="CD1775" s="237"/>
      <c r="CE1775" s="237"/>
      <c r="CF1775" s="237"/>
      <c r="CG1775" s="237"/>
      <c r="CH1775" s="237"/>
      <c r="CI1775" s="237"/>
      <c r="CJ1775" s="237"/>
      <c r="CK1775" s="237"/>
      <c r="CL1775" s="237"/>
      <c r="CM1775" s="237"/>
      <c r="CN1775" s="237"/>
      <c r="CO1775" s="237"/>
      <c r="CP1775" s="237"/>
      <c r="CQ1775" s="237"/>
      <c r="CR1775" s="237"/>
      <c r="CS1775" s="237"/>
      <c r="CT1775" s="237"/>
      <c r="CU1775" s="237"/>
      <c r="CV1775" s="237"/>
      <c r="CW1775" s="237"/>
      <c r="CX1775" s="237"/>
      <c r="CY1775" s="237"/>
      <c r="CZ1775" s="237"/>
      <c r="DA1775" s="237"/>
      <c r="DB1775" s="237"/>
      <c r="DC1775" s="237"/>
      <c r="DD1775" s="237"/>
      <c r="DE1775" s="237"/>
      <c r="DF1775" s="237"/>
      <c r="DG1775" s="237"/>
      <c r="DH1775" s="237"/>
      <c r="DI1775" s="237"/>
      <c r="DJ1775" s="237"/>
      <c r="DK1775" s="237"/>
      <c r="DL1775" s="237"/>
      <c r="DM1775" s="237"/>
      <c r="DN1775" s="237"/>
      <c r="DO1775" s="237"/>
      <c r="DP1775" s="237"/>
      <c r="DQ1775" s="237"/>
      <c r="DR1775" s="237"/>
      <c r="DS1775" s="237"/>
      <c r="DT1775" s="237"/>
      <c r="DU1775" s="237"/>
      <c r="DV1775" s="237"/>
      <c r="DW1775" s="237"/>
      <c r="DX1775" s="237"/>
      <c r="DY1775" s="237"/>
      <c r="DZ1775" s="237"/>
      <c r="EA1775" s="237"/>
      <c r="EB1775" s="237"/>
      <c r="EC1775" s="237"/>
      <c r="ED1775" s="237"/>
      <c r="EE1775" s="237"/>
      <c r="EF1775" s="237"/>
      <c r="EG1775" s="237"/>
      <c r="EH1775" s="237"/>
      <c r="EI1775" s="237"/>
      <c r="EJ1775" s="237"/>
      <c r="EK1775" s="237"/>
      <c r="EL1775" s="237"/>
      <c r="EM1775" s="237"/>
      <c r="EN1775" s="237"/>
      <c r="EO1775" s="237"/>
      <c r="EP1775" s="237"/>
      <c r="EQ1775" s="237"/>
      <c r="ER1775" s="237"/>
      <c r="ES1775" s="237"/>
      <c r="ET1775" s="237"/>
      <c r="EU1775" s="237"/>
      <c r="EV1775" s="237"/>
      <c r="EW1775" s="237"/>
      <c r="EX1775" s="237"/>
      <c r="EY1775" s="237"/>
      <c r="EZ1775" s="237"/>
      <c r="FA1775" s="237"/>
      <c r="FB1775" s="237"/>
      <c r="FC1775" s="237"/>
      <c r="FD1775" s="237"/>
      <c r="FE1775" s="237"/>
      <c r="FF1775" s="237"/>
      <c r="FG1775" s="237"/>
      <c r="FH1775" s="237"/>
      <c r="FI1775" s="237"/>
      <c r="FJ1775" s="237"/>
      <c r="FK1775" s="237"/>
      <c r="FL1775" s="237"/>
      <c r="FM1775" s="237"/>
      <c r="FN1775" s="237"/>
      <c r="FO1775" s="237"/>
      <c r="FP1775" s="237"/>
      <c r="FQ1775" s="237"/>
      <c r="FR1775" s="237"/>
      <c r="FS1775" s="237"/>
      <c r="FT1775" s="237"/>
      <c r="FU1775" s="237"/>
      <c r="FV1775" s="237"/>
      <c r="FW1775" s="237"/>
      <c r="FX1775" s="237"/>
      <c r="FY1775" s="237"/>
      <c r="FZ1775" s="237"/>
      <c r="GA1775" s="237"/>
      <c r="GB1775" s="237"/>
      <c r="GC1775" s="237"/>
      <c r="GD1775" s="237"/>
      <c r="GE1775" s="237"/>
      <c r="GF1775" s="237"/>
      <c r="GG1775" s="237"/>
      <c r="GH1775" s="237"/>
      <c r="GI1775" s="237"/>
      <c r="GJ1775" s="237"/>
      <c r="GK1775" s="237"/>
      <c r="GL1775" s="237"/>
      <c r="GM1775" s="237"/>
      <c r="GN1775" s="237"/>
      <c r="GO1775" s="237"/>
      <c r="GP1775" s="237"/>
      <c r="GQ1775" s="237"/>
    </row>
    <row r="1776" spans="1:199" s="81" customFormat="1" ht="15" hidden="1">
      <c r="A1776" s="176" t="s">
        <v>3651</v>
      </c>
      <c r="B1776" s="241" t="s">
        <v>6935</v>
      </c>
      <c r="C1776" s="242">
        <v>0</v>
      </c>
      <c r="D1776" s="242">
        <v>0</v>
      </c>
      <c r="E1776" s="242">
        <v>0</v>
      </c>
      <c r="F1776" s="242">
        <v>0</v>
      </c>
      <c r="G1776" s="242">
        <v>0</v>
      </c>
      <c r="H1776" s="242">
        <v>0</v>
      </c>
      <c r="I1776" s="242">
        <v>0</v>
      </c>
      <c r="J1776" s="242">
        <v>0</v>
      </c>
      <c r="K1776" s="242">
        <v>0</v>
      </c>
      <c r="L1776" s="242">
        <v>0</v>
      </c>
      <c r="M1776" s="242">
        <v>0</v>
      </c>
      <c r="N1776" s="242">
        <v>0</v>
      </c>
      <c r="O1776" s="242">
        <v>0</v>
      </c>
      <c r="P1776" s="28"/>
      <c r="Q1776" s="242">
        <f>SUM(D1776:O1776)</f>
        <v>0</v>
      </c>
      <c r="R1776" s="242">
        <f>IF($R$19&lt;1,0,Q1776/$R$19)</f>
        <v>0</v>
      </c>
      <c r="S1776" s="243"/>
      <c r="T1776" s="351">
        <f>IF(Q1776=0,0,1)+IF(C1776=0,0,1)+IF(D1776=0,0,1)+IF(E1776=0,0,1)+IF(F1776=0,0,1)+IF(G1776=0,0,1)+IF(H1776=0,0,1)+IF(I1776=0,0,1)+IF(J1776=0,0,1)+IF(K1776=0,0,1)+IF(L1776=0,0,1)+IF(M1776=0,0,1)+IF(N1776=0,0,1)+IF(O1776=0,0,1)</f>
        <v>0</v>
      </c>
      <c r="U1776" s="237"/>
      <c r="V1776" s="237"/>
      <c r="W1776" s="237"/>
      <c r="X1776" s="237"/>
      <c r="Y1776" s="237"/>
      <c r="Z1776" s="237"/>
      <c r="AA1776" s="237"/>
      <c r="AB1776" s="237"/>
      <c r="AC1776" s="237"/>
      <c r="AD1776" s="237"/>
      <c r="AE1776" s="237"/>
      <c r="AF1776" s="237"/>
      <c r="AG1776" s="237"/>
      <c r="AH1776" s="237"/>
      <c r="AI1776" s="237"/>
      <c r="AJ1776" s="237"/>
      <c r="AK1776" s="237"/>
      <c r="AL1776" s="237"/>
      <c r="AM1776" s="237"/>
      <c r="AN1776" s="237"/>
      <c r="AO1776" s="237"/>
      <c r="AP1776" s="237"/>
      <c r="AQ1776" s="237"/>
      <c r="AR1776" s="237"/>
      <c r="AS1776" s="237"/>
      <c r="AT1776" s="237"/>
      <c r="AU1776" s="237"/>
      <c r="AV1776" s="237"/>
      <c r="AW1776" s="237"/>
      <c r="AX1776" s="237"/>
      <c r="AY1776" s="237"/>
      <c r="AZ1776" s="237"/>
      <c r="BA1776" s="237"/>
      <c r="BB1776" s="237"/>
      <c r="BC1776" s="237"/>
      <c r="BD1776" s="237"/>
      <c r="BE1776" s="237"/>
      <c r="BF1776" s="237"/>
      <c r="BG1776" s="237"/>
      <c r="BH1776" s="237"/>
      <c r="BI1776" s="237"/>
      <c r="BJ1776" s="237"/>
      <c r="BK1776" s="237"/>
      <c r="BL1776" s="237"/>
      <c r="BM1776" s="237"/>
      <c r="BN1776" s="237"/>
      <c r="BO1776" s="237"/>
      <c r="BP1776" s="237"/>
      <c r="BQ1776" s="237"/>
      <c r="BR1776" s="237"/>
      <c r="BS1776" s="237"/>
      <c r="BT1776" s="237"/>
      <c r="BU1776" s="237"/>
      <c r="BV1776" s="237"/>
      <c r="BW1776" s="237"/>
      <c r="BX1776" s="237"/>
      <c r="BY1776" s="237"/>
      <c r="BZ1776" s="237"/>
      <c r="CA1776" s="237"/>
      <c r="CB1776" s="237"/>
      <c r="CC1776" s="237"/>
      <c r="CD1776" s="237"/>
      <c r="CE1776" s="237"/>
      <c r="CF1776" s="237"/>
      <c r="CG1776" s="237"/>
      <c r="CH1776" s="237"/>
      <c r="CI1776" s="237"/>
      <c r="CJ1776" s="237"/>
      <c r="CK1776" s="237"/>
      <c r="CL1776" s="237"/>
      <c r="CM1776" s="237"/>
      <c r="CN1776" s="237"/>
      <c r="CO1776" s="237"/>
      <c r="CP1776" s="237"/>
      <c r="CQ1776" s="237"/>
      <c r="CR1776" s="237"/>
      <c r="CS1776" s="237"/>
      <c r="CT1776" s="237"/>
      <c r="CU1776" s="237"/>
      <c r="CV1776" s="237"/>
      <c r="CW1776" s="237"/>
      <c r="CX1776" s="237"/>
      <c r="CY1776" s="237"/>
      <c r="CZ1776" s="237"/>
      <c r="DA1776" s="237"/>
      <c r="DB1776" s="237"/>
      <c r="DC1776" s="237"/>
      <c r="DD1776" s="237"/>
      <c r="DE1776" s="237"/>
      <c r="DF1776" s="237"/>
      <c r="DG1776" s="237"/>
      <c r="DH1776" s="237"/>
      <c r="DI1776" s="237"/>
      <c r="DJ1776" s="237"/>
      <c r="DK1776" s="237"/>
      <c r="DL1776" s="237"/>
      <c r="DM1776" s="237"/>
      <c r="DN1776" s="237"/>
      <c r="DO1776" s="237"/>
      <c r="DP1776" s="237"/>
      <c r="DQ1776" s="237"/>
      <c r="DR1776" s="237"/>
      <c r="DS1776" s="237"/>
      <c r="DT1776" s="237"/>
      <c r="DU1776" s="237"/>
      <c r="DV1776" s="237"/>
      <c r="DW1776" s="237"/>
      <c r="DX1776" s="237"/>
      <c r="DY1776" s="237"/>
      <c r="DZ1776" s="237"/>
      <c r="EA1776" s="237"/>
      <c r="EB1776" s="237"/>
      <c r="EC1776" s="237"/>
      <c r="ED1776" s="237"/>
      <c r="EE1776" s="237"/>
      <c r="EF1776" s="237"/>
      <c r="EG1776" s="237"/>
      <c r="EH1776" s="237"/>
      <c r="EI1776" s="237"/>
      <c r="EJ1776" s="237"/>
      <c r="EK1776" s="237"/>
      <c r="EL1776" s="237"/>
      <c r="EM1776" s="237"/>
      <c r="EN1776" s="237"/>
      <c r="EO1776" s="237"/>
      <c r="EP1776" s="237"/>
      <c r="EQ1776" s="237"/>
      <c r="ER1776" s="237"/>
      <c r="ES1776" s="237"/>
      <c r="ET1776" s="237"/>
      <c r="EU1776" s="237"/>
      <c r="EV1776" s="237"/>
      <c r="EW1776" s="237"/>
      <c r="EX1776" s="237"/>
      <c r="EY1776" s="237"/>
      <c r="EZ1776" s="237"/>
      <c r="FA1776" s="237"/>
      <c r="FB1776" s="237"/>
      <c r="FC1776" s="237"/>
      <c r="FD1776" s="237"/>
      <c r="FE1776" s="237"/>
      <c r="FF1776" s="237"/>
      <c r="FG1776" s="237"/>
      <c r="FH1776" s="237"/>
      <c r="FI1776" s="237"/>
      <c r="FJ1776" s="237"/>
      <c r="FK1776" s="237"/>
      <c r="FL1776" s="237"/>
      <c r="FM1776" s="237"/>
      <c r="FN1776" s="237"/>
      <c r="FO1776" s="237"/>
      <c r="FP1776" s="237"/>
      <c r="FQ1776" s="237"/>
      <c r="FR1776" s="237"/>
      <c r="FS1776" s="237"/>
      <c r="FT1776" s="237"/>
      <c r="FU1776" s="237"/>
      <c r="FV1776" s="237"/>
      <c r="FW1776" s="237"/>
      <c r="FX1776" s="237"/>
      <c r="FY1776" s="237"/>
      <c r="FZ1776" s="237"/>
      <c r="GA1776" s="237"/>
      <c r="GB1776" s="237"/>
      <c r="GC1776" s="237"/>
      <c r="GD1776" s="237"/>
      <c r="GE1776" s="237"/>
      <c r="GF1776" s="237"/>
      <c r="GG1776" s="237"/>
      <c r="GH1776" s="237"/>
      <c r="GI1776" s="237"/>
      <c r="GJ1776" s="237"/>
      <c r="GK1776" s="237"/>
      <c r="GL1776" s="237"/>
      <c r="GM1776" s="237"/>
      <c r="GN1776" s="237"/>
      <c r="GO1776" s="237"/>
      <c r="GP1776" s="237"/>
      <c r="GQ1776" s="237"/>
    </row>
    <row r="1777" spans="1:199" s="81" customFormat="1" ht="15" hidden="1">
      <c r="A1777" s="176" t="s">
        <v>3652</v>
      </c>
      <c r="B1777" s="241" t="s">
        <v>6936</v>
      </c>
      <c r="C1777" s="242">
        <v>0</v>
      </c>
      <c r="D1777" s="242">
        <v>0</v>
      </c>
      <c r="E1777" s="242">
        <v>0</v>
      </c>
      <c r="F1777" s="242">
        <v>0</v>
      </c>
      <c r="G1777" s="242">
        <v>0</v>
      </c>
      <c r="H1777" s="242">
        <v>0</v>
      </c>
      <c r="I1777" s="242">
        <v>0</v>
      </c>
      <c r="J1777" s="242">
        <v>0</v>
      </c>
      <c r="K1777" s="242">
        <v>0</v>
      </c>
      <c r="L1777" s="242">
        <v>0</v>
      </c>
      <c r="M1777" s="242">
        <v>0</v>
      </c>
      <c r="N1777" s="242">
        <v>0</v>
      </c>
      <c r="O1777" s="242">
        <v>0</v>
      </c>
      <c r="P1777" s="28"/>
      <c r="Q1777" s="242">
        <f>SUM(D1777:O1777)</f>
        <v>0</v>
      </c>
      <c r="R1777" s="242">
        <f>IF($R$19&lt;1,0,Q1777/$R$19)</f>
        <v>0</v>
      </c>
      <c r="S1777" s="243"/>
      <c r="T1777" s="351">
        <f>IF(Q1777=0,0,1)+IF(C1777=0,0,1)+IF(D1777=0,0,1)+IF(E1777=0,0,1)+IF(F1777=0,0,1)+IF(G1777=0,0,1)+IF(H1777=0,0,1)+IF(I1777=0,0,1)+IF(J1777=0,0,1)+IF(K1777=0,0,1)+IF(L1777=0,0,1)+IF(M1777=0,0,1)+IF(N1777=0,0,1)+IF(O1777=0,0,1)</f>
        <v>0</v>
      </c>
      <c r="U1777" s="237"/>
      <c r="V1777" s="237"/>
      <c r="W1777" s="237"/>
      <c r="X1777" s="237"/>
      <c r="Y1777" s="237"/>
      <c r="Z1777" s="237"/>
      <c r="AA1777" s="237"/>
      <c r="AB1777" s="237"/>
      <c r="AC1777" s="237"/>
      <c r="AD1777" s="237"/>
      <c r="AE1777" s="237"/>
      <c r="AF1777" s="237"/>
      <c r="AG1777" s="237"/>
      <c r="AH1777" s="237"/>
      <c r="AI1777" s="237"/>
      <c r="AJ1777" s="237"/>
      <c r="AK1777" s="237"/>
      <c r="AL1777" s="237"/>
      <c r="AM1777" s="237"/>
      <c r="AN1777" s="237"/>
      <c r="AO1777" s="237"/>
      <c r="AP1777" s="237"/>
      <c r="AQ1777" s="237"/>
      <c r="AR1777" s="237"/>
      <c r="AS1777" s="237"/>
      <c r="AT1777" s="237"/>
      <c r="AU1777" s="237"/>
      <c r="AV1777" s="237"/>
      <c r="AW1777" s="237"/>
      <c r="AX1777" s="237"/>
      <c r="AY1777" s="237"/>
      <c r="AZ1777" s="237"/>
      <c r="BA1777" s="237"/>
      <c r="BB1777" s="237"/>
      <c r="BC1777" s="237"/>
      <c r="BD1777" s="237"/>
      <c r="BE1777" s="237"/>
      <c r="BF1777" s="237"/>
      <c r="BG1777" s="237"/>
      <c r="BH1777" s="237"/>
      <c r="BI1777" s="237"/>
      <c r="BJ1777" s="237"/>
      <c r="BK1777" s="237"/>
      <c r="BL1777" s="237"/>
      <c r="BM1777" s="237"/>
      <c r="BN1777" s="237"/>
      <c r="BO1777" s="237"/>
      <c r="BP1777" s="237"/>
      <c r="BQ1777" s="237"/>
      <c r="BR1777" s="237"/>
      <c r="BS1777" s="237"/>
      <c r="BT1777" s="237"/>
      <c r="BU1777" s="237"/>
      <c r="BV1777" s="237"/>
      <c r="BW1777" s="237"/>
      <c r="BX1777" s="237"/>
      <c r="BY1777" s="237"/>
      <c r="BZ1777" s="237"/>
      <c r="CA1777" s="237"/>
      <c r="CB1777" s="237"/>
      <c r="CC1777" s="237"/>
      <c r="CD1777" s="237"/>
      <c r="CE1777" s="237"/>
      <c r="CF1777" s="237"/>
      <c r="CG1777" s="237"/>
      <c r="CH1777" s="237"/>
      <c r="CI1777" s="237"/>
      <c r="CJ1777" s="237"/>
      <c r="CK1777" s="237"/>
      <c r="CL1777" s="237"/>
      <c r="CM1777" s="237"/>
      <c r="CN1777" s="237"/>
      <c r="CO1777" s="237"/>
      <c r="CP1777" s="237"/>
      <c r="CQ1777" s="237"/>
      <c r="CR1777" s="237"/>
      <c r="CS1777" s="237"/>
      <c r="CT1777" s="237"/>
      <c r="CU1777" s="237"/>
      <c r="CV1777" s="237"/>
      <c r="CW1777" s="237"/>
      <c r="CX1777" s="237"/>
      <c r="CY1777" s="237"/>
      <c r="CZ1777" s="237"/>
      <c r="DA1777" s="237"/>
      <c r="DB1777" s="237"/>
      <c r="DC1777" s="237"/>
      <c r="DD1777" s="237"/>
      <c r="DE1777" s="237"/>
      <c r="DF1777" s="237"/>
      <c r="DG1777" s="237"/>
      <c r="DH1777" s="237"/>
      <c r="DI1777" s="237"/>
      <c r="DJ1777" s="237"/>
      <c r="DK1777" s="237"/>
      <c r="DL1777" s="237"/>
      <c r="DM1777" s="237"/>
      <c r="DN1777" s="237"/>
      <c r="DO1777" s="237"/>
      <c r="DP1777" s="237"/>
      <c r="DQ1777" s="237"/>
      <c r="DR1777" s="237"/>
      <c r="DS1777" s="237"/>
      <c r="DT1777" s="237"/>
      <c r="DU1777" s="237"/>
      <c r="DV1777" s="237"/>
      <c r="DW1777" s="237"/>
      <c r="DX1777" s="237"/>
      <c r="DY1777" s="237"/>
      <c r="DZ1777" s="237"/>
      <c r="EA1777" s="237"/>
      <c r="EB1777" s="237"/>
      <c r="EC1777" s="237"/>
      <c r="ED1777" s="237"/>
      <c r="EE1777" s="237"/>
      <c r="EF1777" s="237"/>
      <c r="EG1777" s="237"/>
      <c r="EH1777" s="237"/>
      <c r="EI1777" s="237"/>
      <c r="EJ1777" s="237"/>
      <c r="EK1777" s="237"/>
      <c r="EL1777" s="237"/>
      <c r="EM1777" s="237"/>
      <c r="EN1777" s="237"/>
      <c r="EO1777" s="237"/>
      <c r="EP1777" s="237"/>
      <c r="EQ1777" s="237"/>
      <c r="ER1777" s="237"/>
      <c r="ES1777" s="237"/>
      <c r="ET1777" s="237"/>
      <c r="EU1777" s="237"/>
      <c r="EV1777" s="237"/>
      <c r="EW1777" s="237"/>
      <c r="EX1777" s="237"/>
      <c r="EY1777" s="237"/>
      <c r="EZ1777" s="237"/>
      <c r="FA1777" s="237"/>
      <c r="FB1777" s="237"/>
      <c r="FC1777" s="237"/>
      <c r="FD1777" s="237"/>
      <c r="FE1777" s="237"/>
      <c r="FF1777" s="237"/>
      <c r="FG1777" s="237"/>
      <c r="FH1777" s="237"/>
      <c r="FI1777" s="237"/>
      <c r="FJ1777" s="237"/>
      <c r="FK1777" s="237"/>
      <c r="FL1777" s="237"/>
      <c r="FM1777" s="237"/>
      <c r="FN1777" s="237"/>
      <c r="FO1777" s="237"/>
      <c r="FP1777" s="237"/>
      <c r="FQ1777" s="237"/>
      <c r="FR1777" s="237"/>
      <c r="FS1777" s="237"/>
      <c r="FT1777" s="237"/>
      <c r="FU1777" s="237"/>
      <c r="FV1777" s="237"/>
      <c r="FW1777" s="237"/>
      <c r="FX1777" s="237"/>
      <c r="FY1777" s="237"/>
      <c r="FZ1777" s="237"/>
      <c r="GA1777" s="237"/>
      <c r="GB1777" s="237"/>
      <c r="GC1777" s="237"/>
      <c r="GD1777" s="237"/>
      <c r="GE1777" s="237"/>
      <c r="GF1777" s="237"/>
      <c r="GG1777" s="237"/>
      <c r="GH1777" s="237"/>
      <c r="GI1777" s="237"/>
      <c r="GJ1777" s="237"/>
      <c r="GK1777" s="237"/>
      <c r="GL1777" s="237"/>
      <c r="GM1777" s="237"/>
      <c r="GN1777" s="237"/>
      <c r="GO1777" s="237"/>
      <c r="GP1777" s="237"/>
      <c r="GQ1777" s="237"/>
    </row>
    <row r="1778" spans="1:199" s="81" customFormat="1" ht="15" hidden="1">
      <c r="A1778" s="176" t="s">
        <v>3653</v>
      </c>
      <c r="B1778" s="241" t="s">
        <v>6937</v>
      </c>
      <c r="C1778" s="242">
        <v>0</v>
      </c>
      <c r="D1778" s="242">
        <v>0</v>
      </c>
      <c r="E1778" s="242">
        <v>0</v>
      </c>
      <c r="F1778" s="242">
        <v>0</v>
      </c>
      <c r="G1778" s="242">
        <v>0</v>
      </c>
      <c r="H1778" s="242">
        <v>0</v>
      </c>
      <c r="I1778" s="242">
        <v>0</v>
      </c>
      <c r="J1778" s="242">
        <v>0</v>
      </c>
      <c r="K1778" s="242">
        <v>0</v>
      </c>
      <c r="L1778" s="242">
        <v>0</v>
      </c>
      <c r="M1778" s="242">
        <v>0</v>
      </c>
      <c r="N1778" s="242">
        <v>0</v>
      </c>
      <c r="O1778" s="242">
        <v>0</v>
      </c>
      <c r="P1778" s="28"/>
      <c r="Q1778" s="242">
        <f>SUM(D1778:O1778)</f>
        <v>0</v>
      </c>
      <c r="R1778" s="242">
        <f>IF($R$19&lt;1,0,Q1778/$R$19)</f>
        <v>0</v>
      </c>
      <c r="S1778" s="243"/>
      <c r="T1778" s="351">
        <f>IF(Q1778=0,0,1)+IF(C1778=0,0,1)+IF(D1778=0,0,1)+IF(E1778=0,0,1)+IF(F1778=0,0,1)+IF(G1778=0,0,1)+IF(H1778=0,0,1)+IF(I1778=0,0,1)+IF(J1778=0,0,1)+IF(K1778=0,0,1)+IF(L1778=0,0,1)+IF(M1778=0,0,1)+IF(N1778=0,0,1)+IF(O1778=0,0,1)</f>
        <v>0</v>
      </c>
      <c r="U1778" s="237"/>
      <c r="V1778" s="237"/>
      <c r="W1778" s="237"/>
      <c r="X1778" s="237"/>
      <c r="Y1778" s="237"/>
      <c r="Z1778" s="237"/>
      <c r="AA1778" s="237"/>
      <c r="AB1778" s="237"/>
      <c r="AC1778" s="237"/>
      <c r="AD1778" s="237"/>
      <c r="AE1778" s="237"/>
      <c r="AF1778" s="237"/>
      <c r="AG1778" s="237"/>
      <c r="AH1778" s="237"/>
      <c r="AI1778" s="237"/>
      <c r="AJ1778" s="237"/>
      <c r="AK1778" s="237"/>
      <c r="AL1778" s="237"/>
      <c r="AM1778" s="237"/>
      <c r="AN1778" s="237"/>
      <c r="AO1778" s="237"/>
      <c r="AP1778" s="237"/>
      <c r="AQ1778" s="237"/>
      <c r="AR1778" s="237"/>
      <c r="AS1778" s="237"/>
      <c r="AT1778" s="237"/>
      <c r="AU1778" s="237"/>
      <c r="AV1778" s="237"/>
      <c r="AW1778" s="237"/>
      <c r="AX1778" s="237"/>
      <c r="AY1778" s="237"/>
      <c r="AZ1778" s="237"/>
      <c r="BA1778" s="237"/>
      <c r="BB1778" s="237"/>
      <c r="BC1778" s="237"/>
      <c r="BD1778" s="237"/>
      <c r="BE1778" s="237"/>
      <c r="BF1778" s="237"/>
      <c r="BG1778" s="237"/>
      <c r="BH1778" s="237"/>
      <c r="BI1778" s="237"/>
      <c r="BJ1778" s="237"/>
      <c r="BK1778" s="237"/>
      <c r="BL1778" s="237"/>
      <c r="BM1778" s="237"/>
      <c r="BN1778" s="237"/>
      <c r="BO1778" s="237"/>
      <c r="BP1778" s="237"/>
      <c r="BQ1778" s="237"/>
      <c r="BR1778" s="237"/>
      <c r="BS1778" s="237"/>
      <c r="BT1778" s="237"/>
      <c r="BU1778" s="237"/>
      <c r="BV1778" s="237"/>
      <c r="BW1778" s="237"/>
      <c r="BX1778" s="237"/>
      <c r="BY1778" s="237"/>
      <c r="BZ1778" s="237"/>
      <c r="CA1778" s="237"/>
      <c r="CB1778" s="237"/>
      <c r="CC1778" s="237"/>
      <c r="CD1778" s="237"/>
      <c r="CE1778" s="237"/>
      <c r="CF1778" s="237"/>
      <c r="CG1778" s="237"/>
      <c r="CH1778" s="237"/>
      <c r="CI1778" s="237"/>
      <c r="CJ1778" s="237"/>
      <c r="CK1778" s="237"/>
      <c r="CL1778" s="237"/>
      <c r="CM1778" s="237"/>
      <c r="CN1778" s="237"/>
      <c r="CO1778" s="237"/>
      <c r="CP1778" s="237"/>
      <c r="CQ1778" s="237"/>
      <c r="CR1778" s="237"/>
      <c r="CS1778" s="237"/>
      <c r="CT1778" s="237"/>
      <c r="CU1778" s="237"/>
      <c r="CV1778" s="237"/>
      <c r="CW1778" s="237"/>
      <c r="CX1778" s="237"/>
      <c r="CY1778" s="237"/>
      <c r="CZ1778" s="237"/>
      <c r="DA1778" s="237"/>
      <c r="DB1778" s="237"/>
      <c r="DC1778" s="237"/>
      <c r="DD1778" s="237"/>
      <c r="DE1778" s="237"/>
      <c r="DF1778" s="237"/>
      <c r="DG1778" s="237"/>
      <c r="DH1778" s="237"/>
      <c r="DI1778" s="237"/>
      <c r="DJ1778" s="237"/>
      <c r="DK1778" s="237"/>
      <c r="DL1778" s="237"/>
      <c r="DM1778" s="237"/>
      <c r="DN1778" s="237"/>
      <c r="DO1778" s="237"/>
      <c r="DP1778" s="237"/>
      <c r="DQ1778" s="237"/>
      <c r="DR1778" s="237"/>
      <c r="DS1778" s="237"/>
      <c r="DT1778" s="237"/>
      <c r="DU1778" s="237"/>
      <c r="DV1778" s="237"/>
      <c r="DW1778" s="237"/>
      <c r="DX1778" s="237"/>
      <c r="DY1778" s="237"/>
      <c r="DZ1778" s="237"/>
      <c r="EA1778" s="237"/>
      <c r="EB1778" s="237"/>
      <c r="EC1778" s="237"/>
      <c r="ED1778" s="237"/>
      <c r="EE1778" s="237"/>
      <c r="EF1778" s="237"/>
      <c r="EG1778" s="237"/>
      <c r="EH1778" s="237"/>
      <c r="EI1778" s="237"/>
      <c r="EJ1778" s="237"/>
      <c r="EK1778" s="237"/>
      <c r="EL1778" s="237"/>
      <c r="EM1778" s="237"/>
      <c r="EN1778" s="237"/>
      <c r="EO1778" s="237"/>
      <c r="EP1778" s="237"/>
      <c r="EQ1778" s="237"/>
      <c r="ER1778" s="237"/>
      <c r="ES1778" s="237"/>
      <c r="ET1778" s="237"/>
      <c r="EU1778" s="237"/>
      <c r="EV1778" s="237"/>
      <c r="EW1778" s="237"/>
      <c r="EX1778" s="237"/>
      <c r="EY1778" s="237"/>
      <c r="EZ1778" s="237"/>
      <c r="FA1778" s="237"/>
      <c r="FB1778" s="237"/>
      <c r="FC1778" s="237"/>
      <c r="FD1778" s="237"/>
      <c r="FE1778" s="237"/>
      <c r="FF1778" s="237"/>
      <c r="FG1778" s="237"/>
      <c r="FH1778" s="237"/>
      <c r="FI1778" s="237"/>
      <c r="FJ1778" s="237"/>
      <c r="FK1778" s="237"/>
      <c r="FL1778" s="237"/>
      <c r="FM1778" s="237"/>
      <c r="FN1778" s="237"/>
      <c r="FO1778" s="237"/>
      <c r="FP1778" s="237"/>
      <c r="FQ1778" s="237"/>
      <c r="FR1778" s="237"/>
      <c r="FS1778" s="237"/>
      <c r="FT1778" s="237"/>
      <c r="FU1778" s="237"/>
      <c r="FV1778" s="237"/>
      <c r="FW1778" s="237"/>
      <c r="FX1778" s="237"/>
      <c r="FY1778" s="237"/>
      <c r="FZ1778" s="237"/>
      <c r="GA1778" s="237"/>
      <c r="GB1778" s="237"/>
      <c r="GC1778" s="237"/>
      <c r="GD1778" s="237"/>
      <c r="GE1778" s="237"/>
      <c r="GF1778" s="237"/>
      <c r="GG1778" s="237"/>
      <c r="GH1778" s="237"/>
      <c r="GI1778" s="237"/>
      <c r="GJ1778" s="237"/>
      <c r="GK1778" s="237"/>
      <c r="GL1778" s="237"/>
      <c r="GM1778" s="237"/>
      <c r="GN1778" s="237"/>
      <c r="GO1778" s="237"/>
      <c r="GP1778" s="237"/>
      <c r="GQ1778" s="237"/>
    </row>
    <row r="1779" spans="1:199" s="81" customFormat="1" ht="15" hidden="1">
      <c r="A1779" s="176" t="s">
        <v>3654</v>
      </c>
      <c r="B1779" s="241" t="s">
        <v>6938</v>
      </c>
      <c r="C1779" s="242">
        <v>0</v>
      </c>
      <c r="D1779" s="242">
        <v>0</v>
      </c>
      <c r="E1779" s="242">
        <v>0</v>
      </c>
      <c r="F1779" s="242">
        <v>0</v>
      </c>
      <c r="G1779" s="242">
        <v>0</v>
      </c>
      <c r="H1779" s="242">
        <v>0</v>
      </c>
      <c r="I1779" s="242">
        <v>0</v>
      </c>
      <c r="J1779" s="242">
        <v>0</v>
      </c>
      <c r="K1779" s="242">
        <v>0</v>
      </c>
      <c r="L1779" s="242">
        <v>0</v>
      </c>
      <c r="M1779" s="242">
        <v>0</v>
      </c>
      <c r="N1779" s="242">
        <v>0</v>
      </c>
      <c r="O1779" s="242">
        <v>0</v>
      </c>
      <c r="P1779" s="28"/>
      <c r="Q1779" s="242">
        <f>SUM(D1779:O1779)</f>
        <v>0</v>
      </c>
      <c r="R1779" s="242">
        <f>IF($R$19&lt;1,0,Q1779/$R$19)</f>
        <v>0</v>
      </c>
      <c r="S1779" s="243"/>
      <c r="T1779" s="351">
        <f>IF(Q1779=0,0,1)+IF(C1779=0,0,1)+IF(D1779=0,0,1)+IF(E1779=0,0,1)+IF(F1779=0,0,1)+IF(G1779=0,0,1)+IF(H1779=0,0,1)+IF(I1779=0,0,1)+IF(J1779=0,0,1)+IF(K1779=0,0,1)+IF(L1779=0,0,1)+IF(M1779=0,0,1)+IF(N1779=0,0,1)+IF(O1779=0,0,1)</f>
        <v>0</v>
      </c>
      <c r="U1779" s="237"/>
      <c r="V1779" s="237"/>
      <c r="W1779" s="237"/>
      <c r="X1779" s="237"/>
      <c r="Y1779" s="237"/>
      <c r="Z1779" s="237"/>
      <c r="AA1779" s="237"/>
      <c r="AB1779" s="237"/>
      <c r="AC1779" s="237"/>
      <c r="AD1779" s="237"/>
      <c r="AE1779" s="237"/>
      <c r="AF1779" s="237"/>
      <c r="AG1779" s="237"/>
      <c r="AH1779" s="237"/>
      <c r="AI1779" s="237"/>
      <c r="AJ1779" s="237"/>
      <c r="AK1779" s="237"/>
      <c r="AL1779" s="237"/>
      <c r="AM1779" s="237"/>
      <c r="AN1779" s="237"/>
      <c r="AO1779" s="237"/>
      <c r="AP1779" s="237"/>
      <c r="AQ1779" s="237"/>
      <c r="AR1779" s="237"/>
      <c r="AS1779" s="237"/>
      <c r="AT1779" s="237"/>
      <c r="AU1779" s="237"/>
      <c r="AV1779" s="237"/>
      <c r="AW1779" s="237"/>
      <c r="AX1779" s="237"/>
      <c r="AY1779" s="237"/>
      <c r="AZ1779" s="237"/>
      <c r="BA1779" s="237"/>
      <c r="BB1779" s="237"/>
      <c r="BC1779" s="237"/>
      <c r="BD1779" s="237"/>
      <c r="BE1779" s="237"/>
      <c r="BF1779" s="237"/>
      <c r="BG1779" s="237"/>
      <c r="BH1779" s="237"/>
      <c r="BI1779" s="237"/>
      <c r="BJ1779" s="237"/>
      <c r="BK1779" s="237"/>
      <c r="BL1779" s="237"/>
      <c r="BM1779" s="237"/>
      <c r="BN1779" s="237"/>
      <c r="BO1779" s="237"/>
      <c r="BP1779" s="237"/>
      <c r="BQ1779" s="237"/>
      <c r="BR1779" s="237"/>
      <c r="BS1779" s="237"/>
      <c r="BT1779" s="237"/>
      <c r="BU1779" s="237"/>
      <c r="BV1779" s="237"/>
      <c r="BW1779" s="237"/>
      <c r="BX1779" s="237"/>
      <c r="BY1779" s="237"/>
      <c r="BZ1779" s="237"/>
      <c r="CA1779" s="237"/>
      <c r="CB1779" s="237"/>
      <c r="CC1779" s="237"/>
      <c r="CD1779" s="237"/>
      <c r="CE1779" s="237"/>
      <c r="CF1779" s="237"/>
      <c r="CG1779" s="237"/>
      <c r="CH1779" s="237"/>
      <c r="CI1779" s="237"/>
      <c r="CJ1779" s="237"/>
      <c r="CK1779" s="237"/>
      <c r="CL1779" s="237"/>
      <c r="CM1779" s="237"/>
      <c r="CN1779" s="237"/>
      <c r="CO1779" s="237"/>
      <c r="CP1779" s="237"/>
      <c r="CQ1779" s="237"/>
      <c r="CR1779" s="237"/>
      <c r="CS1779" s="237"/>
      <c r="CT1779" s="237"/>
      <c r="CU1779" s="237"/>
      <c r="CV1779" s="237"/>
      <c r="CW1779" s="237"/>
      <c r="CX1779" s="237"/>
      <c r="CY1779" s="237"/>
      <c r="CZ1779" s="237"/>
      <c r="DA1779" s="237"/>
      <c r="DB1779" s="237"/>
      <c r="DC1779" s="237"/>
      <c r="DD1779" s="237"/>
      <c r="DE1779" s="237"/>
      <c r="DF1779" s="237"/>
      <c r="DG1779" s="237"/>
      <c r="DH1779" s="237"/>
      <c r="DI1779" s="237"/>
      <c r="DJ1779" s="237"/>
      <c r="DK1779" s="237"/>
      <c r="DL1779" s="237"/>
      <c r="DM1779" s="237"/>
      <c r="DN1779" s="237"/>
      <c r="DO1779" s="237"/>
      <c r="DP1779" s="237"/>
      <c r="DQ1779" s="237"/>
      <c r="DR1779" s="237"/>
      <c r="DS1779" s="237"/>
      <c r="DT1779" s="237"/>
      <c r="DU1779" s="237"/>
      <c r="DV1779" s="237"/>
      <c r="DW1779" s="237"/>
      <c r="DX1779" s="237"/>
      <c r="DY1779" s="237"/>
      <c r="DZ1779" s="237"/>
      <c r="EA1779" s="237"/>
      <c r="EB1779" s="237"/>
      <c r="EC1779" s="237"/>
      <c r="ED1779" s="237"/>
      <c r="EE1779" s="237"/>
      <c r="EF1779" s="237"/>
      <c r="EG1779" s="237"/>
      <c r="EH1779" s="237"/>
      <c r="EI1779" s="237"/>
      <c r="EJ1779" s="237"/>
      <c r="EK1779" s="237"/>
      <c r="EL1779" s="237"/>
      <c r="EM1779" s="237"/>
      <c r="EN1779" s="237"/>
      <c r="EO1779" s="237"/>
      <c r="EP1779" s="237"/>
      <c r="EQ1779" s="237"/>
      <c r="ER1779" s="237"/>
      <c r="ES1779" s="237"/>
      <c r="ET1779" s="237"/>
      <c r="EU1779" s="237"/>
      <c r="EV1779" s="237"/>
      <c r="EW1779" s="237"/>
      <c r="EX1779" s="237"/>
      <c r="EY1779" s="237"/>
      <c r="EZ1779" s="237"/>
      <c r="FA1779" s="237"/>
      <c r="FB1779" s="237"/>
      <c r="FC1779" s="237"/>
      <c r="FD1779" s="237"/>
      <c r="FE1779" s="237"/>
      <c r="FF1779" s="237"/>
      <c r="FG1779" s="237"/>
      <c r="FH1779" s="237"/>
      <c r="FI1779" s="237"/>
      <c r="FJ1779" s="237"/>
      <c r="FK1779" s="237"/>
      <c r="FL1779" s="237"/>
      <c r="FM1779" s="237"/>
      <c r="FN1779" s="237"/>
      <c r="FO1779" s="237"/>
      <c r="FP1779" s="237"/>
      <c r="FQ1779" s="237"/>
      <c r="FR1779" s="237"/>
      <c r="FS1779" s="237"/>
      <c r="FT1779" s="237"/>
      <c r="FU1779" s="237"/>
      <c r="FV1779" s="237"/>
      <c r="FW1779" s="237"/>
      <c r="FX1779" s="237"/>
      <c r="FY1779" s="237"/>
      <c r="FZ1779" s="237"/>
      <c r="GA1779" s="237"/>
      <c r="GB1779" s="237"/>
      <c r="GC1779" s="237"/>
      <c r="GD1779" s="237"/>
      <c r="GE1779" s="237"/>
      <c r="GF1779" s="237"/>
      <c r="GG1779" s="237"/>
      <c r="GH1779" s="237"/>
      <c r="GI1779" s="237"/>
      <c r="GJ1779" s="237"/>
      <c r="GK1779" s="237"/>
      <c r="GL1779" s="237"/>
      <c r="GM1779" s="237"/>
      <c r="GN1779" s="237"/>
      <c r="GO1779" s="237"/>
      <c r="GP1779" s="237"/>
      <c r="GQ1779" s="237"/>
    </row>
    <row r="1780" spans="1:199" s="81" customFormat="1" ht="15" hidden="1">
      <c r="A1780" s="176" t="s">
        <v>3655</v>
      </c>
      <c r="B1780" s="241" t="s">
        <v>6939</v>
      </c>
      <c r="C1780" s="242">
        <v>0</v>
      </c>
      <c r="D1780" s="242">
        <v>0</v>
      </c>
      <c r="E1780" s="242">
        <v>0</v>
      </c>
      <c r="F1780" s="242">
        <v>0</v>
      </c>
      <c r="G1780" s="242">
        <v>0</v>
      </c>
      <c r="H1780" s="242">
        <v>0</v>
      </c>
      <c r="I1780" s="242">
        <v>0</v>
      </c>
      <c r="J1780" s="242">
        <v>0</v>
      </c>
      <c r="K1780" s="242">
        <v>0</v>
      </c>
      <c r="L1780" s="242">
        <v>0</v>
      </c>
      <c r="M1780" s="242">
        <v>0</v>
      </c>
      <c r="N1780" s="242">
        <v>0</v>
      </c>
      <c r="O1780" s="242">
        <v>0</v>
      </c>
      <c r="P1780" s="28"/>
      <c r="Q1780" s="242">
        <f>SUM(D1780:O1780)</f>
        <v>0</v>
      </c>
      <c r="R1780" s="242">
        <f>IF($R$19&lt;1,0,Q1780/$R$19)</f>
        <v>0</v>
      </c>
      <c r="S1780" s="243"/>
      <c r="T1780" s="351">
        <f>IF(Q1780=0,0,1)+IF(C1780=0,0,1)+IF(D1780=0,0,1)+IF(E1780=0,0,1)+IF(F1780=0,0,1)+IF(G1780=0,0,1)+IF(H1780=0,0,1)+IF(I1780=0,0,1)+IF(J1780=0,0,1)+IF(K1780=0,0,1)+IF(L1780=0,0,1)+IF(M1780=0,0,1)+IF(N1780=0,0,1)+IF(O1780=0,0,1)</f>
        <v>0</v>
      </c>
      <c r="U1780" s="237"/>
      <c r="V1780" s="237"/>
      <c r="W1780" s="237"/>
      <c r="X1780" s="237"/>
      <c r="Y1780" s="237"/>
      <c r="Z1780" s="237"/>
      <c r="AA1780" s="237"/>
      <c r="AB1780" s="237"/>
      <c r="AC1780" s="237"/>
      <c r="AD1780" s="237"/>
      <c r="AE1780" s="237"/>
      <c r="AF1780" s="237"/>
      <c r="AG1780" s="237"/>
      <c r="AH1780" s="237"/>
      <c r="AI1780" s="237"/>
      <c r="AJ1780" s="237"/>
      <c r="AK1780" s="237"/>
      <c r="AL1780" s="237"/>
      <c r="AM1780" s="237"/>
      <c r="AN1780" s="237"/>
      <c r="AO1780" s="237"/>
      <c r="AP1780" s="237"/>
      <c r="AQ1780" s="237"/>
      <c r="AR1780" s="237"/>
      <c r="AS1780" s="237"/>
      <c r="AT1780" s="237"/>
      <c r="AU1780" s="237"/>
      <c r="AV1780" s="237"/>
      <c r="AW1780" s="237"/>
      <c r="AX1780" s="237"/>
      <c r="AY1780" s="237"/>
      <c r="AZ1780" s="237"/>
      <c r="BA1780" s="237"/>
      <c r="BB1780" s="237"/>
      <c r="BC1780" s="237"/>
      <c r="BD1780" s="237"/>
      <c r="BE1780" s="237"/>
      <c r="BF1780" s="237"/>
      <c r="BG1780" s="237"/>
      <c r="BH1780" s="237"/>
      <c r="BI1780" s="237"/>
      <c r="BJ1780" s="237"/>
      <c r="BK1780" s="237"/>
      <c r="BL1780" s="237"/>
      <c r="BM1780" s="237"/>
      <c r="BN1780" s="237"/>
      <c r="BO1780" s="237"/>
      <c r="BP1780" s="237"/>
      <c r="BQ1780" s="237"/>
      <c r="BR1780" s="237"/>
      <c r="BS1780" s="237"/>
      <c r="BT1780" s="237"/>
      <c r="BU1780" s="237"/>
      <c r="BV1780" s="237"/>
      <c r="BW1780" s="237"/>
      <c r="BX1780" s="237"/>
      <c r="BY1780" s="237"/>
      <c r="BZ1780" s="237"/>
      <c r="CA1780" s="237"/>
      <c r="CB1780" s="237"/>
      <c r="CC1780" s="237"/>
      <c r="CD1780" s="237"/>
      <c r="CE1780" s="237"/>
      <c r="CF1780" s="237"/>
      <c r="CG1780" s="237"/>
      <c r="CH1780" s="237"/>
      <c r="CI1780" s="237"/>
      <c r="CJ1780" s="237"/>
      <c r="CK1780" s="237"/>
      <c r="CL1780" s="237"/>
      <c r="CM1780" s="237"/>
      <c r="CN1780" s="237"/>
      <c r="CO1780" s="237"/>
      <c r="CP1780" s="237"/>
      <c r="CQ1780" s="237"/>
      <c r="CR1780" s="237"/>
      <c r="CS1780" s="237"/>
      <c r="CT1780" s="237"/>
      <c r="CU1780" s="237"/>
      <c r="CV1780" s="237"/>
      <c r="CW1780" s="237"/>
      <c r="CX1780" s="237"/>
      <c r="CY1780" s="237"/>
      <c r="CZ1780" s="237"/>
      <c r="DA1780" s="237"/>
      <c r="DB1780" s="237"/>
      <c r="DC1780" s="237"/>
      <c r="DD1780" s="237"/>
      <c r="DE1780" s="237"/>
      <c r="DF1780" s="237"/>
      <c r="DG1780" s="237"/>
      <c r="DH1780" s="237"/>
      <c r="DI1780" s="237"/>
      <c r="DJ1780" s="237"/>
      <c r="DK1780" s="237"/>
      <c r="DL1780" s="237"/>
      <c r="DM1780" s="237"/>
      <c r="DN1780" s="237"/>
      <c r="DO1780" s="237"/>
      <c r="DP1780" s="237"/>
      <c r="DQ1780" s="237"/>
      <c r="DR1780" s="237"/>
      <c r="DS1780" s="237"/>
      <c r="DT1780" s="237"/>
      <c r="DU1780" s="237"/>
      <c r="DV1780" s="237"/>
      <c r="DW1780" s="237"/>
      <c r="DX1780" s="237"/>
      <c r="DY1780" s="237"/>
      <c r="DZ1780" s="237"/>
      <c r="EA1780" s="237"/>
      <c r="EB1780" s="237"/>
      <c r="EC1780" s="237"/>
      <c r="ED1780" s="237"/>
      <c r="EE1780" s="237"/>
      <c r="EF1780" s="237"/>
      <c r="EG1780" s="237"/>
      <c r="EH1780" s="237"/>
      <c r="EI1780" s="237"/>
      <c r="EJ1780" s="237"/>
      <c r="EK1780" s="237"/>
      <c r="EL1780" s="237"/>
      <c r="EM1780" s="237"/>
      <c r="EN1780" s="237"/>
      <c r="EO1780" s="237"/>
      <c r="EP1780" s="237"/>
      <c r="EQ1780" s="237"/>
      <c r="ER1780" s="237"/>
      <c r="ES1780" s="237"/>
      <c r="ET1780" s="237"/>
      <c r="EU1780" s="237"/>
      <c r="EV1780" s="237"/>
      <c r="EW1780" s="237"/>
      <c r="EX1780" s="237"/>
      <c r="EY1780" s="237"/>
      <c r="EZ1780" s="237"/>
      <c r="FA1780" s="237"/>
      <c r="FB1780" s="237"/>
      <c r="FC1780" s="237"/>
      <c r="FD1780" s="237"/>
      <c r="FE1780" s="237"/>
      <c r="FF1780" s="237"/>
      <c r="FG1780" s="237"/>
      <c r="FH1780" s="237"/>
      <c r="FI1780" s="237"/>
      <c r="FJ1780" s="237"/>
      <c r="FK1780" s="237"/>
      <c r="FL1780" s="237"/>
      <c r="FM1780" s="237"/>
      <c r="FN1780" s="237"/>
      <c r="FO1780" s="237"/>
      <c r="FP1780" s="237"/>
      <c r="FQ1780" s="237"/>
      <c r="FR1780" s="237"/>
      <c r="FS1780" s="237"/>
      <c r="FT1780" s="237"/>
      <c r="FU1780" s="237"/>
      <c r="FV1780" s="237"/>
      <c r="FW1780" s="237"/>
      <c r="FX1780" s="237"/>
      <c r="FY1780" s="237"/>
      <c r="FZ1780" s="237"/>
      <c r="GA1780" s="237"/>
      <c r="GB1780" s="237"/>
      <c r="GC1780" s="237"/>
      <c r="GD1780" s="237"/>
      <c r="GE1780" s="237"/>
      <c r="GF1780" s="237"/>
      <c r="GG1780" s="237"/>
      <c r="GH1780" s="237"/>
      <c r="GI1780" s="237"/>
      <c r="GJ1780" s="237"/>
      <c r="GK1780" s="237"/>
      <c r="GL1780" s="237"/>
      <c r="GM1780" s="237"/>
      <c r="GN1780" s="237"/>
      <c r="GO1780" s="237"/>
      <c r="GP1780" s="237"/>
      <c r="GQ1780" s="237"/>
    </row>
    <row r="1781" spans="1:199" s="81" customFormat="1" ht="15" hidden="1">
      <c r="A1781" s="176" t="s">
        <v>3656</v>
      </c>
      <c r="B1781" s="241" t="s">
        <v>6940</v>
      </c>
      <c r="C1781" s="242">
        <v>0</v>
      </c>
      <c r="D1781" s="242">
        <v>0</v>
      </c>
      <c r="E1781" s="242">
        <v>0</v>
      </c>
      <c r="F1781" s="242">
        <v>0</v>
      </c>
      <c r="G1781" s="242">
        <v>0</v>
      </c>
      <c r="H1781" s="242">
        <v>0</v>
      </c>
      <c r="I1781" s="242">
        <v>0</v>
      </c>
      <c r="J1781" s="242">
        <v>0</v>
      </c>
      <c r="K1781" s="242">
        <v>0</v>
      </c>
      <c r="L1781" s="242">
        <v>0</v>
      </c>
      <c r="M1781" s="242">
        <v>0</v>
      </c>
      <c r="N1781" s="242">
        <v>0</v>
      </c>
      <c r="O1781" s="242">
        <v>0</v>
      </c>
      <c r="P1781" s="28"/>
      <c r="Q1781" s="242">
        <f>SUM(D1781:O1781)</f>
        <v>0</v>
      </c>
      <c r="R1781" s="242">
        <f>IF($R$19&lt;1,0,Q1781/$R$19)</f>
        <v>0</v>
      </c>
      <c r="S1781" s="243"/>
      <c r="T1781" s="351">
        <f>IF(Q1781=0,0,1)+IF(C1781=0,0,1)+IF(D1781=0,0,1)+IF(E1781=0,0,1)+IF(F1781=0,0,1)+IF(G1781=0,0,1)+IF(H1781=0,0,1)+IF(I1781=0,0,1)+IF(J1781=0,0,1)+IF(K1781=0,0,1)+IF(L1781=0,0,1)+IF(M1781=0,0,1)+IF(N1781=0,0,1)+IF(O1781=0,0,1)</f>
        <v>0</v>
      </c>
      <c r="U1781" s="237"/>
      <c r="V1781" s="237"/>
      <c r="W1781" s="237"/>
      <c r="X1781" s="237"/>
      <c r="Y1781" s="237"/>
      <c r="Z1781" s="237"/>
      <c r="AA1781" s="237"/>
      <c r="AB1781" s="237"/>
      <c r="AC1781" s="237"/>
      <c r="AD1781" s="237"/>
      <c r="AE1781" s="237"/>
      <c r="AF1781" s="237"/>
      <c r="AG1781" s="237"/>
      <c r="AH1781" s="237"/>
      <c r="AI1781" s="237"/>
      <c r="AJ1781" s="237"/>
      <c r="AK1781" s="237"/>
      <c r="AL1781" s="237"/>
      <c r="AM1781" s="237"/>
      <c r="AN1781" s="237"/>
      <c r="AO1781" s="237"/>
      <c r="AP1781" s="237"/>
      <c r="AQ1781" s="237"/>
      <c r="AR1781" s="237"/>
      <c r="AS1781" s="237"/>
      <c r="AT1781" s="237"/>
      <c r="AU1781" s="237"/>
      <c r="AV1781" s="237"/>
      <c r="AW1781" s="237"/>
      <c r="AX1781" s="237"/>
      <c r="AY1781" s="237"/>
      <c r="AZ1781" s="237"/>
      <c r="BA1781" s="237"/>
      <c r="BB1781" s="237"/>
      <c r="BC1781" s="237"/>
      <c r="BD1781" s="237"/>
      <c r="BE1781" s="237"/>
      <c r="BF1781" s="237"/>
      <c r="BG1781" s="237"/>
      <c r="BH1781" s="237"/>
      <c r="BI1781" s="237"/>
      <c r="BJ1781" s="237"/>
      <c r="BK1781" s="237"/>
      <c r="BL1781" s="237"/>
      <c r="BM1781" s="237"/>
      <c r="BN1781" s="237"/>
      <c r="BO1781" s="237"/>
      <c r="BP1781" s="237"/>
      <c r="BQ1781" s="237"/>
      <c r="BR1781" s="237"/>
      <c r="BS1781" s="237"/>
      <c r="BT1781" s="237"/>
      <c r="BU1781" s="237"/>
      <c r="BV1781" s="237"/>
      <c r="BW1781" s="237"/>
      <c r="BX1781" s="237"/>
      <c r="BY1781" s="237"/>
      <c r="BZ1781" s="237"/>
      <c r="CA1781" s="237"/>
      <c r="CB1781" s="237"/>
      <c r="CC1781" s="237"/>
      <c r="CD1781" s="237"/>
      <c r="CE1781" s="237"/>
      <c r="CF1781" s="237"/>
      <c r="CG1781" s="237"/>
      <c r="CH1781" s="237"/>
      <c r="CI1781" s="237"/>
      <c r="CJ1781" s="237"/>
      <c r="CK1781" s="237"/>
      <c r="CL1781" s="237"/>
      <c r="CM1781" s="237"/>
      <c r="CN1781" s="237"/>
      <c r="CO1781" s="237"/>
      <c r="CP1781" s="237"/>
      <c r="CQ1781" s="237"/>
      <c r="CR1781" s="237"/>
      <c r="CS1781" s="237"/>
      <c r="CT1781" s="237"/>
      <c r="CU1781" s="237"/>
      <c r="CV1781" s="237"/>
      <c r="CW1781" s="237"/>
      <c r="CX1781" s="237"/>
      <c r="CY1781" s="237"/>
      <c r="CZ1781" s="237"/>
      <c r="DA1781" s="237"/>
      <c r="DB1781" s="237"/>
      <c r="DC1781" s="237"/>
      <c r="DD1781" s="237"/>
      <c r="DE1781" s="237"/>
      <c r="DF1781" s="237"/>
      <c r="DG1781" s="237"/>
      <c r="DH1781" s="237"/>
      <c r="DI1781" s="237"/>
      <c r="DJ1781" s="237"/>
      <c r="DK1781" s="237"/>
      <c r="DL1781" s="237"/>
      <c r="DM1781" s="237"/>
      <c r="DN1781" s="237"/>
      <c r="DO1781" s="237"/>
      <c r="DP1781" s="237"/>
      <c r="DQ1781" s="237"/>
      <c r="DR1781" s="237"/>
      <c r="DS1781" s="237"/>
      <c r="DT1781" s="237"/>
      <c r="DU1781" s="237"/>
      <c r="DV1781" s="237"/>
      <c r="DW1781" s="237"/>
      <c r="DX1781" s="237"/>
      <c r="DY1781" s="237"/>
      <c r="DZ1781" s="237"/>
      <c r="EA1781" s="237"/>
      <c r="EB1781" s="237"/>
      <c r="EC1781" s="237"/>
      <c r="ED1781" s="237"/>
      <c r="EE1781" s="237"/>
      <c r="EF1781" s="237"/>
      <c r="EG1781" s="237"/>
      <c r="EH1781" s="237"/>
      <c r="EI1781" s="237"/>
      <c r="EJ1781" s="237"/>
      <c r="EK1781" s="237"/>
      <c r="EL1781" s="237"/>
      <c r="EM1781" s="237"/>
      <c r="EN1781" s="237"/>
      <c r="EO1781" s="237"/>
      <c r="EP1781" s="237"/>
      <c r="EQ1781" s="237"/>
      <c r="ER1781" s="237"/>
      <c r="ES1781" s="237"/>
      <c r="ET1781" s="237"/>
      <c r="EU1781" s="237"/>
      <c r="EV1781" s="237"/>
      <c r="EW1781" s="237"/>
      <c r="EX1781" s="237"/>
      <c r="EY1781" s="237"/>
      <c r="EZ1781" s="237"/>
      <c r="FA1781" s="237"/>
      <c r="FB1781" s="237"/>
      <c r="FC1781" s="237"/>
      <c r="FD1781" s="237"/>
      <c r="FE1781" s="237"/>
      <c r="FF1781" s="237"/>
      <c r="FG1781" s="237"/>
      <c r="FH1781" s="237"/>
      <c r="FI1781" s="237"/>
      <c r="FJ1781" s="237"/>
      <c r="FK1781" s="237"/>
      <c r="FL1781" s="237"/>
      <c r="FM1781" s="237"/>
      <c r="FN1781" s="237"/>
      <c r="FO1781" s="237"/>
      <c r="FP1781" s="237"/>
      <c r="FQ1781" s="237"/>
      <c r="FR1781" s="237"/>
      <c r="FS1781" s="237"/>
      <c r="FT1781" s="237"/>
      <c r="FU1781" s="237"/>
      <c r="FV1781" s="237"/>
      <c r="FW1781" s="237"/>
      <c r="FX1781" s="237"/>
      <c r="FY1781" s="237"/>
      <c r="FZ1781" s="237"/>
      <c r="GA1781" s="237"/>
      <c r="GB1781" s="237"/>
      <c r="GC1781" s="237"/>
      <c r="GD1781" s="237"/>
      <c r="GE1781" s="237"/>
      <c r="GF1781" s="237"/>
      <c r="GG1781" s="237"/>
      <c r="GH1781" s="237"/>
      <c r="GI1781" s="237"/>
      <c r="GJ1781" s="237"/>
      <c r="GK1781" s="237"/>
      <c r="GL1781" s="237"/>
      <c r="GM1781" s="237"/>
      <c r="GN1781" s="237"/>
      <c r="GO1781" s="237"/>
      <c r="GP1781" s="237"/>
      <c r="GQ1781" s="237"/>
    </row>
    <row r="1782" spans="1:199" s="81" customFormat="1" ht="15" hidden="1">
      <c r="A1782" s="176" t="s">
        <v>3657</v>
      </c>
      <c r="B1782" s="241" t="s">
        <v>6941</v>
      </c>
      <c r="C1782" s="242">
        <v>0</v>
      </c>
      <c r="D1782" s="242">
        <v>0</v>
      </c>
      <c r="E1782" s="242">
        <v>0</v>
      </c>
      <c r="F1782" s="242">
        <v>0</v>
      </c>
      <c r="G1782" s="242">
        <v>0</v>
      </c>
      <c r="H1782" s="242">
        <v>0</v>
      </c>
      <c r="I1782" s="242">
        <v>0</v>
      </c>
      <c r="J1782" s="242">
        <v>0</v>
      </c>
      <c r="K1782" s="242">
        <v>0</v>
      </c>
      <c r="L1782" s="242">
        <v>0</v>
      </c>
      <c r="M1782" s="242">
        <v>0</v>
      </c>
      <c r="N1782" s="242">
        <v>0</v>
      </c>
      <c r="O1782" s="242">
        <v>0</v>
      </c>
      <c r="P1782" s="28"/>
      <c r="Q1782" s="242">
        <f>SUM(D1782:O1782)</f>
        <v>0</v>
      </c>
      <c r="R1782" s="242">
        <f>IF($R$19&lt;1,0,Q1782/$R$19)</f>
        <v>0</v>
      </c>
      <c r="S1782" s="243"/>
      <c r="T1782" s="351">
        <f>IF(Q1782=0,0,1)+IF(C1782=0,0,1)+IF(D1782=0,0,1)+IF(E1782=0,0,1)+IF(F1782=0,0,1)+IF(G1782=0,0,1)+IF(H1782=0,0,1)+IF(I1782=0,0,1)+IF(J1782=0,0,1)+IF(K1782=0,0,1)+IF(L1782=0,0,1)+IF(M1782=0,0,1)+IF(N1782=0,0,1)+IF(O1782=0,0,1)</f>
        <v>0</v>
      </c>
      <c r="U1782" s="237"/>
      <c r="V1782" s="237"/>
      <c r="W1782" s="237"/>
      <c r="X1782" s="237"/>
      <c r="Y1782" s="237"/>
      <c r="Z1782" s="237"/>
      <c r="AA1782" s="237"/>
      <c r="AB1782" s="237"/>
      <c r="AC1782" s="237"/>
      <c r="AD1782" s="237"/>
      <c r="AE1782" s="237"/>
      <c r="AF1782" s="237"/>
      <c r="AG1782" s="237"/>
      <c r="AH1782" s="237"/>
      <c r="AI1782" s="237"/>
      <c r="AJ1782" s="237"/>
      <c r="AK1782" s="237"/>
      <c r="AL1782" s="237"/>
      <c r="AM1782" s="237"/>
      <c r="AN1782" s="237"/>
      <c r="AO1782" s="237"/>
      <c r="AP1782" s="237"/>
      <c r="AQ1782" s="237"/>
      <c r="AR1782" s="237"/>
      <c r="AS1782" s="237"/>
      <c r="AT1782" s="237"/>
      <c r="AU1782" s="237"/>
      <c r="AV1782" s="237"/>
      <c r="AW1782" s="237"/>
      <c r="AX1782" s="237"/>
      <c r="AY1782" s="237"/>
      <c r="AZ1782" s="237"/>
      <c r="BA1782" s="237"/>
      <c r="BB1782" s="237"/>
      <c r="BC1782" s="237"/>
      <c r="BD1782" s="237"/>
      <c r="BE1782" s="237"/>
      <c r="BF1782" s="237"/>
      <c r="BG1782" s="237"/>
      <c r="BH1782" s="237"/>
      <c r="BI1782" s="237"/>
      <c r="BJ1782" s="237"/>
      <c r="BK1782" s="237"/>
      <c r="BL1782" s="237"/>
      <c r="BM1782" s="237"/>
      <c r="BN1782" s="237"/>
      <c r="BO1782" s="237"/>
      <c r="BP1782" s="237"/>
      <c r="BQ1782" s="237"/>
      <c r="BR1782" s="237"/>
      <c r="BS1782" s="237"/>
      <c r="BT1782" s="237"/>
      <c r="BU1782" s="237"/>
      <c r="BV1782" s="237"/>
      <c r="BW1782" s="237"/>
      <c r="BX1782" s="237"/>
      <c r="BY1782" s="237"/>
      <c r="BZ1782" s="237"/>
      <c r="CA1782" s="237"/>
      <c r="CB1782" s="237"/>
      <c r="CC1782" s="237"/>
      <c r="CD1782" s="237"/>
      <c r="CE1782" s="237"/>
      <c r="CF1782" s="237"/>
      <c r="CG1782" s="237"/>
      <c r="CH1782" s="237"/>
      <c r="CI1782" s="237"/>
      <c r="CJ1782" s="237"/>
      <c r="CK1782" s="237"/>
      <c r="CL1782" s="237"/>
      <c r="CM1782" s="237"/>
      <c r="CN1782" s="237"/>
      <c r="CO1782" s="237"/>
      <c r="CP1782" s="237"/>
      <c r="CQ1782" s="237"/>
      <c r="CR1782" s="237"/>
      <c r="CS1782" s="237"/>
      <c r="CT1782" s="237"/>
      <c r="CU1782" s="237"/>
      <c r="CV1782" s="237"/>
      <c r="CW1782" s="237"/>
      <c r="CX1782" s="237"/>
      <c r="CY1782" s="237"/>
      <c r="CZ1782" s="237"/>
      <c r="DA1782" s="237"/>
      <c r="DB1782" s="237"/>
      <c r="DC1782" s="237"/>
      <c r="DD1782" s="237"/>
      <c r="DE1782" s="237"/>
      <c r="DF1782" s="237"/>
      <c r="DG1782" s="237"/>
      <c r="DH1782" s="237"/>
      <c r="DI1782" s="237"/>
      <c r="DJ1782" s="237"/>
      <c r="DK1782" s="237"/>
      <c r="DL1782" s="237"/>
      <c r="DM1782" s="237"/>
      <c r="DN1782" s="237"/>
      <c r="DO1782" s="237"/>
      <c r="DP1782" s="237"/>
      <c r="DQ1782" s="237"/>
      <c r="DR1782" s="237"/>
      <c r="DS1782" s="237"/>
      <c r="DT1782" s="237"/>
      <c r="DU1782" s="237"/>
      <c r="DV1782" s="237"/>
      <c r="DW1782" s="237"/>
      <c r="DX1782" s="237"/>
      <c r="DY1782" s="237"/>
      <c r="DZ1782" s="237"/>
      <c r="EA1782" s="237"/>
      <c r="EB1782" s="237"/>
      <c r="EC1782" s="237"/>
      <c r="ED1782" s="237"/>
      <c r="EE1782" s="237"/>
      <c r="EF1782" s="237"/>
      <c r="EG1782" s="237"/>
      <c r="EH1782" s="237"/>
      <c r="EI1782" s="237"/>
      <c r="EJ1782" s="237"/>
      <c r="EK1782" s="237"/>
      <c r="EL1782" s="237"/>
      <c r="EM1782" s="237"/>
      <c r="EN1782" s="237"/>
      <c r="EO1782" s="237"/>
      <c r="EP1782" s="237"/>
      <c r="EQ1782" s="237"/>
      <c r="ER1782" s="237"/>
      <c r="ES1782" s="237"/>
      <c r="ET1782" s="237"/>
      <c r="EU1782" s="237"/>
      <c r="EV1782" s="237"/>
      <c r="EW1782" s="237"/>
      <c r="EX1782" s="237"/>
      <c r="EY1782" s="237"/>
      <c r="EZ1782" s="237"/>
      <c r="FA1782" s="237"/>
      <c r="FB1782" s="237"/>
      <c r="FC1782" s="237"/>
      <c r="FD1782" s="237"/>
      <c r="FE1782" s="237"/>
      <c r="FF1782" s="237"/>
      <c r="FG1782" s="237"/>
      <c r="FH1782" s="237"/>
      <c r="FI1782" s="237"/>
      <c r="FJ1782" s="237"/>
      <c r="FK1782" s="237"/>
      <c r="FL1782" s="237"/>
      <c r="FM1782" s="237"/>
      <c r="FN1782" s="237"/>
      <c r="FO1782" s="237"/>
      <c r="FP1782" s="237"/>
      <c r="FQ1782" s="237"/>
      <c r="FR1782" s="237"/>
      <c r="FS1782" s="237"/>
      <c r="FT1782" s="237"/>
      <c r="FU1782" s="237"/>
      <c r="FV1782" s="237"/>
      <c r="FW1782" s="237"/>
      <c r="FX1782" s="237"/>
      <c r="FY1782" s="237"/>
      <c r="FZ1782" s="237"/>
      <c r="GA1782" s="237"/>
      <c r="GB1782" s="237"/>
      <c r="GC1782" s="237"/>
      <c r="GD1782" s="237"/>
      <c r="GE1782" s="237"/>
      <c r="GF1782" s="237"/>
      <c r="GG1782" s="237"/>
      <c r="GH1782" s="237"/>
      <c r="GI1782" s="237"/>
      <c r="GJ1782" s="237"/>
      <c r="GK1782" s="237"/>
      <c r="GL1782" s="237"/>
      <c r="GM1782" s="237"/>
      <c r="GN1782" s="237"/>
      <c r="GO1782" s="237"/>
      <c r="GP1782" s="237"/>
      <c r="GQ1782" s="237"/>
    </row>
    <row r="1783" spans="1:199" s="81" customFormat="1" ht="15" hidden="1">
      <c r="A1783" s="176" t="s">
        <v>3658</v>
      </c>
      <c r="B1783" s="241" t="s">
        <v>6942</v>
      </c>
      <c r="C1783" s="242">
        <v>0</v>
      </c>
      <c r="D1783" s="242">
        <v>0</v>
      </c>
      <c r="E1783" s="242">
        <v>0</v>
      </c>
      <c r="F1783" s="242">
        <v>0</v>
      </c>
      <c r="G1783" s="242">
        <v>0</v>
      </c>
      <c r="H1783" s="242">
        <v>0</v>
      </c>
      <c r="I1783" s="242">
        <v>0</v>
      </c>
      <c r="J1783" s="242">
        <v>0</v>
      </c>
      <c r="K1783" s="242">
        <v>0</v>
      </c>
      <c r="L1783" s="242">
        <v>0</v>
      </c>
      <c r="M1783" s="242">
        <v>0</v>
      </c>
      <c r="N1783" s="242">
        <v>0</v>
      </c>
      <c r="O1783" s="242">
        <v>0</v>
      </c>
      <c r="P1783" s="28"/>
      <c r="Q1783" s="242">
        <f>SUM(D1783:O1783)</f>
        <v>0</v>
      </c>
      <c r="R1783" s="242">
        <f>IF($R$19&lt;1,0,Q1783/$R$19)</f>
        <v>0</v>
      </c>
      <c r="S1783" s="243"/>
      <c r="T1783" s="351">
        <f>IF(Q1783=0,0,1)+IF(C1783=0,0,1)+IF(D1783=0,0,1)+IF(E1783=0,0,1)+IF(F1783=0,0,1)+IF(G1783=0,0,1)+IF(H1783=0,0,1)+IF(I1783=0,0,1)+IF(J1783=0,0,1)+IF(K1783=0,0,1)+IF(L1783=0,0,1)+IF(M1783=0,0,1)+IF(N1783=0,0,1)+IF(O1783=0,0,1)</f>
        <v>0</v>
      </c>
      <c r="U1783" s="237"/>
      <c r="V1783" s="237"/>
      <c r="W1783" s="237"/>
      <c r="X1783" s="237"/>
      <c r="Y1783" s="237"/>
      <c r="Z1783" s="237"/>
      <c r="AA1783" s="237"/>
      <c r="AB1783" s="237"/>
      <c r="AC1783" s="237"/>
      <c r="AD1783" s="237"/>
      <c r="AE1783" s="237"/>
      <c r="AF1783" s="237"/>
      <c r="AG1783" s="237"/>
      <c r="AH1783" s="237"/>
      <c r="AI1783" s="237"/>
      <c r="AJ1783" s="237"/>
      <c r="AK1783" s="237"/>
      <c r="AL1783" s="237"/>
      <c r="AM1783" s="237"/>
      <c r="AN1783" s="237"/>
      <c r="AO1783" s="237"/>
      <c r="AP1783" s="237"/>
      <c r="AQ1783" s="237"/>
      <c r="AR1783" s="237"/>
      <c r="AS1783" s="237"/>
      <c r="AT1783" s="237"/>
      <c r="AU1783" s="237"/>
      <c r="AV1783" s="237"/>
      <c r="AW1783" s="237"/>
      <c r="AX1783" s="237"/>
      <c r="AY1783" s="237"/>
      <c r="AZ1783" s="237"/>
      <c r="BA1783" s="237"/>
      <c r="BB1783" s="237"/>
      <c r="BC1783" s="237"/>
      <c r="BD1783" s="237"/>
      <c r="BE1783" s="237"/>
      <c r="BF1783" s="237"/>
      <c r="BG1783" s="237"/>
      <c r="BH1783" s="237"/>
      <c r="BI1783" s="237"/>
      <c r="BJ1783" s="237"/>
      <c r="BK1783" s="237"/>
      <c r="BL1783" s="237"/>
      <c r="BM1783" s="237"/>
      <c r="BN1783" s="237"/>
      <c r="BO1783" s="237"/>
      <c r="BP1783" s="237"/>
      <c r="BQ1783" s="237"/>
      <c r="BR1783" s="237"/>
      <c r="BS1783" s="237"/>
      <c r="BT1783" s="237"/>
      <c r="BU1783" s="237"/>
      <c r="BV1783" s="237"/>
      <c r="BW1783" s="237"/>
      <c r="BX1783" s="237"/>
      <c r="BY1783" s="237"/>
      <c r="BZ1783" s="237"/>
      <c r="CA1783" s="237"/>
      <c r="CB1783" s="237"/>
      <c r="CC1783" s="237"/>
      <c r="CD1783" s="237"/>
      <c r="CE1783" s="237"/>
      <c r="CF1783" s="237"/>
      <c r="CG1783" s="237"/>
      <c r="CH1783" s="237"/>
      <c r="CI1783" s="237"/>
      <c r="CJ1783" s="237"/>
      <c r="CK1783" s="237"/>
      <c r="CL1783" s="237"/>
      <c r="CM1783" s="237"/>
      <c r="CN1783" s="237"/>
      <c r="CO1783" s="237"/>
      <c r="CP1783" s="237"/>
      <c r="CQ1783" s="237"/>
      <c r="CR1783" s="237"/>
      <c r="CS1783" s="237"/>
      <c r="CT1783" s="237"/>
      <c r="CU1783" s="237"/>
      <c r="CV1783" s="237"/>
      <c r="CW1783" s="237"/>
      <c r="CX1783" s="237"/>
      <c r="CY1783" s="237"/>
      <c r="CZ1783" s="237"/>
      <c r="DA1783" s="237"/>
      <c r="DB1783" s="237"/>
      <c r="DC1783" s="237"/>
      <c r="DD1783" s="237"/>
      <c r="DE1783" s="237"/>
      <c r="DF1783" s="237"/>
      <c r="DG1783" s="237"/>
      <c r="DH1783" s="237"/>
      <c r="DI1783" s="237"/>
      <c r="DJ1783" s="237"/>
      <c r="DK1783" s="237"/>
      <c r="DL1783" s="237"/>
      <c r="DM1783" s="237"/>
      <c r="DN1783" s="237"/>
      <c r="DO1783" s="237"/>
      <c r="DP1783" s="237"/>
      <c r="DQ1783" s="237"/>
      <c r="DR1783" s="237"/>
      <c r="DS1783" s="237"/>
      <c r="DT1783" s="237"/>
      <c r="DU1783" s="237"/>
      <c r="DV1783" s="237"/>
      <c r="DW1783" s="237"/>
      <c r="DX1783" s="237"/>
      <c r="DY1783" s="237"/>
      <c r="DZ1783" s="237"/>
      <c r="EA1783" s="237"/>
      <c r="EB1783" s="237"/>
      <c r="EC1783" s="237"/>
      <c r="ED1783" s="237"/>
      <c r="EE1783" s="237"/>
      <c r="EF1783" s="237"/>
      <c r="EG1783" s="237"/>
      <c r="EH1783" s="237"/>
      <c r="EI1783" s="237"/>
      <c r="EJ1783" s="237"/>
      <c r="EK1783" s="237"/>
      <c r="EL1783" s="237"/>
      <c r="EM1783" s="237"/>
      <c r="EN1783" s="237"/>
      <c r="EO1783" s="237"/>
      <c r="EP1783" s="237"/>
      <c r="EQ1783" s="237"/>
      <c r="ER1783" s="237"/>
      <c r="ES1783" s="237"/>
      <c r="ET1783" s="237"/>
      <c r="EU1783" s="237"/>
      <c r="EV1783" s="237"/>
      <c r="EW1783" s="237"/>
      <c r="EX1783" s="237"/>
      <c r="EY1783" s="237"/>
      <c r="EZ1783" s="237"/>
      <c r="FA1783" s="237"/>
      <c r="FB1783" s="237"/>
      <c r="FC1783" s="237"/>
      <c r="FD1783" s="237"/>
      <c r="FE1783" s="237"/>
      <c r="FF1783" s="237"/>
      <c r="FG1783" s="237"/>
      <c r="FH1783" s="237"/>
      <c r="FI1783" s="237"/>
      <c r="FJ1783" s="237"/>
      <c r="FK1783" s="237"/>
      <c r="FL1783" s="237"/>
      <c r="FM1783" s="237"/>
      <c r="FN1783" s="237"/>
      <c r="FO1783" s="237"/>
      <c r="FP1783" s="237"/>
      <c r="FQ1783" s="237"/>
      <c r="FR1783" s="237"/>
      <c r="FS1783" s="237"/>
      <c r="FT1783" s="237"/>
      <c r="FU1783" s="237"/>
      <c r="FV1783" s="237"/>
      <c r="FW1783" s="237"/>
      <c r="FX1783" s="237"/>
      <c r="FY1783" s="237"/>
      <c r="FZ1783" s="237"/>
      <c r="GA1783" s="237"/>
      <c r="GB1783" s="237"/>
      <c r="GC1783" s="237"/>
      <c r="GD1783" s="237"/>
      <c r="GE1783" s="237"/>
      <c r="GF1783" s="237"/>
      <c r="GG1783" s="237"/>
      <c r="GH1783" s="237"/>
      <c r="GI1783" s="237"/>
      <c r="GJ1783" s="237"/>
      <c r="GK1783" s="237"/>
      <c r="GL1783" s="237"/>
      <c r="GM1783" s="237"/>
      <c r="GN1783" s="237"/>
      <c r="GO1783" s="237"/>
      <c r="GP1783" s="237"/>
      <c r="GQ1783" s="237"/>
    </row>
    <row r="1784" spans="1:199" s="81" customFormat="1" ht="15" hidden="1">
      <c r="A1784" s="176" t="s">
        <v>3659</v>
      </c>
      <c r="B1784" s="241" t="s">
        <v>6943</v>
      </c>
      <c r="C1784" s="242">
        <v>0</v>
      </c>
      <c r="D1784" s="242">
        <v>0</v>
      </c>
      <c r="E1784" s="242">
        <v>0</v>
      </c>
      <c r="F1784" s="242">
        <v>0</v>
      </c>
      <c r="G1784" s="242">
        <v>0</v>
      </c>
      <c r="H1784" s="242">
        <v>0</v>
      </c>
      <c r="I1784" s="242">
        <v>0</v>
      </c>
      <c r="J1784" s="242">
        <v>0</v>
      </c>
      <c r="K1784" s="242">
        <v>0</v>
      </c>
      <c r="L1784" s="242">
        <v>0</v>
      </c>
      <c r="M1784" s="242">
        <v>0</v>
      </c>
      <c r="N1784" s="242">
        <v>0</v>
      </c>
      <c r="O1784" s="242">
        <v>0</v>
      </c>
      <c r="P1784" s="28"/>
      <c r="Q1784" s="242">
        <f>SUM(D1784:O1784)</f>
        <v>0</v>
      </c>
      <c r="R1784" s="242">
        <f>IF($R$19&lt;1,0,Q1784/$R$19)</f>
        <v>0</v>
      </c>
      <c r="S1784" s="243"/>
      <c r="T1784" s="351">
        <f>IF(Q1784=0,0,1)+IF(C1784=0,0,1)+IF(D1784=0,0,1)+IF(E1784=0,0,1)+IF(F1784=0,0,1)+IF(G1784=0,0,1)+IF(H1784=0,0,1)+IF(I1784=0,0,1)+IF(J1784=0,0,1)+IF(K1784=0,0,1)+IF(L1784=0,0,1)+IF(M1784=0,0,1)+IF(N1784=0,0,1)+IF(O1784=0,0,1)</f>
        <v>0</v>
      </c>
      <c r="U1784" s="237"/>
      <c r="V1784" s="237"/>
      <c r="W1784" s="237"/>
      <c r="X1784" s="237"/>
      <c r="Y1784" s="237"/>
      <c r="Z1784" s="237"/>
      <c r="AA1784" s="237"/>
      <c r="AB1784" s="237"/>
      <c r="AC1784" s="237"/>
      <c r="AD1784" s="237"/>
      <c r="AE1784" s="237"/>
      <c r="AF1784" s="237"/>
      <c r="AG1784" s="237"/>
      <c r="AH1784" s="237"/>
      <c r="AI1784" s="237"/>
      <c r="AJ1784" s="237"/>
      <c r="AK1784" s="237"/>
      <c r="AL1784" s="237"/>
      <c r="AM1784" s="237"/>
      <c r="AN1784" s="237"/>
      <c r="AO1784" s="237"/>
      <c r="AP1784" s="237"/>
      <c r="AQ1784" s="237"/>
      <c r="AR1784" s="237"/>
      <c r="AS1784" s="237"/>
      <c r="AT1784" s="237"/>
      <c r="AU1784" s="237"/>
      <c r="AV1784" s="237"/>
      <c r="AW1784" s="237"/>
      <c r="AX1784" s="237"/>
      <c r="AY1784" s="237"/>
      <c r="AZ1784" s="237"/>
      <c r="BA1784" s="237"/>
      <c r="BB1784" s="237"/>
      <c r="BC1784" s="237"/>
      <c r="BD1784" s="237"/>
      <c r="BE1784" s="237"/>
      <c r="BF1784" s="237"/>
      <c r="BG1784" s="237"/>
      <c r="BH1784" s="237"/>
      <c r="BI1784" s="237"/>
      <c r="BJ1784" s="237"/>
      <c r="BK1784" s="237"/>
      <c r="BL1784" s="237"/>
      <c r="BM1784" s="237"/>
      <c r="BN1784" s="237"/>
      <c r="BO1784" s="237"/>
      <c r="BP1784" s="237"/>
      <c r="BQ1784" s="237"/>
      <c r="BR1784" s="237"/>
      <c r="BS1784" s="237"/>
      <c r="BT1784" s="237"/>
      <c r="BU1784" s="237"/>
      <c r="BV1784" s="237"/>
      <c r="BW1784" s="237"/>
      <c r="BX1784" s="237"/>
      <c r="BY1784" s="237"/>
      <c r="BZ1784" s="237"/>
      <c r="CA1784" s="237"/>
      <c r="CB1784" s="237"/>
      <c r="CC1784" s="237"/>
      <c r="CD1784" s="237"/>
      <c r="CE1784" s="237"/>
      <c r="CF1784" s="237"/>
      <c r="CG1784" s="237"/>
      <c r="CH1784" s="237"/>
      <c r="CI1784" s="237"/>
      <c r="CJ1784" s="237"/>
      <c r="CK1784" s="237"/>
      <c r="CL1784" s="237"/>
      <c r="CM1784" s="237"/>
      <c r="CN1784" s="237"/>
      <c r="CO1784" s="237"/>
      <c r="CP1784" s="237"/>
      <c r="CQ1784" s="237"/>
      <c r="CR1784" s="237"/>
      <c r="CS1784" s="237"/>
      <c r="CT1784" s="237"/>
      <c r="CU1784" s="237"/>
      <c r="CV1784" s="237"/>
      <c r="CW1784" s="237"/>
      <c r="CX1784" s="237"/>
      <c r="CY1784" s="237"/>
      <c r="CZ1784" s="237"/>
      <c r="DA1784" s="237"/>
      <c r="DB1784" s="237"/>
      <c r="DC1784" s="237"/>
      <c r="DD1784" s="237"/>
      <c r="DE1784" s="237"/>
      <c r="DF1784" s="237"/>
      <c r="DG1784" s="237"/>
      <c r="DH1784" s="237"/>
      <c r="DI1784" s="237"/>
      <c r="DJ1784" s="237"/>
      <c r="DK1784" s="237"/>
      <c r="DL1784" s="237"/>
      <c r="DM1784" s="237"/>
      <c r="DN1784" s="237"/>
      <c r="DO1784" s="237"/>
      <c r="DP1784" s="237"/>
      <c r="DQ1784" s="237"/>
      <c r="DR1784" s="237"/>
      <c r="DS1784" s="237"/>
      <c r="DT1784" s="237"/>
      <c r="DU1784" s="237"/>
      <c r="DV1784" s="237"/>
      <c r="DW1784" s="237"/>
      <c r="DX1784" s="237"/>
      <c r="DY1784" s="237"/>
      <c r="DZ1784" s="237"/>
      <c r="EA1784" s="237"/>
      <c r="EB1784" s="237"/>
      <c r="EC1784" s="237"/>
      <c r="ED1784" s="237"/>
      <c r="EE1784" s="237"/>
      <c r="EF1784" s="237"/>
      <c r="EG1784" s="237"/>
      <c r="EH1784" s="237"/>
      <c r="EI1784" s="237"/>
      <c r="EJ1784" s="237"/>
      <c r="EK1784" s="237"/>
      <c r="EL1784" s="237"/>
      <c r="EM1784" s="237"/>
      <c r="EN1784" s="237"/>
      <c r="EO1784" s="237"/>
      <c r="EP1784" s="237"/>
      <c r="EQ1784" s="237"/>
      <c r="ER1784" s="237"/>
      <c r="ES1784" s="237"/>
      <c r="ET1784" s="237"/>
      <c r="EU1784" s="237"/>
      <c r="EV1784" s="237"/>
      <c r="EW1784" s="237"/>
      <c r="EX1784" s="237"/>
      <c r="EY1784" s="237"/>
      <c r="EZ1784" s="237"/>
      <c r="FA1784" s="237"/>
      <c r="FB1784" s="237"/>
      <c r="FC1784" s="237"/>
      <c r="FD1784" s="237"/>
      <c r="FE1784" s="237"/>
      <c r="FF1784" s="237"/>
      <c r="FG1784" s="237"/>
      <c r="FH1784" s="237"/>
      <c r="FI1784" s="237"/>
      <c r="FJ1784" s="237"/>
      <c r="FK1784" s="237"/>
      <c r="FL1784" s="237"/>
      <c r="FM1784" s="237"/>
      <c r="FN1784" s="237"/>
      <c r="FO1784" s="237"/>
      <c r="FP1784" s="237"/>
      <c r="FQ1784" s="237"/>
      <c r="FR1784" s="237"/>
      <c r="FS1784" s="237"/>
      <c r="FT1784" s="237"/>
      <c r="FU1784" s="237"/>
      <c r="FV1784" s="237"/>
      <c r="FW1784" s="237"/>
      <c r="FX1784" s="237"/>
      <c r="FY1784" s="237"/>
      <c r="FZ1784" s="237"/>
      <c r="GA1784" s="237"/>
      <c r="GB1784" s="237"/>
      <c r="GC1784" s="237"/>
      <c r="GD1784" s="237"/>
      <c r="GE1784" s="237"/>
      <c r="GF1784" s="237"/>
      <c r="GG1784" s="237"/>
      <c r="GH1784" s="237"/>
      <c r="GI1784" s="237"/>
      <c r="GJ1784" s="237"/>
      <c r="GK1784" s="237"/>
      <c r="GL1784" s="237"/>
      <c r="GM1784" s="237"/>
      <c r="GN1784" s="237"/>
      <c r="GO1784" s="237"/>
      <c r="GP1784" s="237"/>
      <c r="GQ1784" s="237"/>
    </row>
    <row r="1785" spans="1:199" s="81" customFormat="1" ht="15" hidden="1">
      <c r="A1785" s="176" t="s">
        <v>3660</v>
      </c>
      <c r="B1785" s="241" t="s">
        <v>6944</v>
      </c>
      <c r="C1785" s="242">
        <v>0</v>
      </c>
      <c r="D1785" s="242">
        <v>0</v>
      </c>
      <c r="E1785" s="242">
        <v>0</v>
      </c>
      <c r="F1785" s="242">
        <v>0</v>
      </c>
      <c r="G1785" s="242">
        <v>0</v>
      </c>
      <c r="H1785" s="242">
        <v>0</v>
      </c>
      <c r="I1785" s="242">
        <v>0</v>
      </c>
      <c r="J1785" s="242">
        <v>0</v>
      </c>
      <c r="K1785" s="242">
        <v>0</v>
      </c>
      <c r="L1785" s="242">
        <v>0</v>
      </c>
      <c r="M1785" s="242">
        <v>0</v>
      </c>
      <c r="N1785" s="242">
        <v>0</v>
      </c>
      <c r="O1785" s="242">
        <v>0</v>
      </c>
      <c r="P1785" s="28"/>
      <c r="Q1785" s="242">
        <f>SUM(D1785:O1785)</f>
        <v>0</v>
      </c>
      <c r="R1785" s="242">
        <f>IF($R$19&lt;1,0,Q1785/$R$19)</f>
        <v>0</v>
      </c>
      <c r="S1785" s="243"/>
      <c r="T1785" s="351">
        <f>IF(Q1785=0,0,1)+IF(C1785=0,0,1)+IF(D1785=0,0,1)+IF(E1785=0,0,1)+IF(F1785=0,0,1)+IF(G1785=0,0,1)+IF(H1785=0,0,1)+IF(I1785=0,0,1)+IF(J1785=0,0,1)+IF(K1785=0,0,1)+IF(L1785=0,0,1)+IF(M1785=0,0,1)+IF(N1785=0,0,1)+IF(O1785=0,0,1)</f>
        <v>0</v>
      </c>
      <c r="U1785" s="237"/>
      <c r="V1785" s="237"/>
      <c r="W1785" s="237"/>
      <c r="X1785" s="237"/>
      <c r="Y1785" s="237"/>
      <c r="Z1785" s="237"/>
      <c r="AA1785" s="237"/>
      <c r="AB1785" s="237"/>
      <c r="AC1785" s="237"/>
      <c r="AD1785" s="237"/>
      <c r="AE1785" s="237"/>
      <c r="AF1785" s="237"/>
      <c r="AG1785" s="237"/>
      <c r="AH1785" s="237"/>
      <c r="AI1785" s="237"/>
      <c r="AJ1785" s="237"/>
      <c r="AK1785" s="237"/>
      <c r="AL1785" s="237"/>
      <c r="AM1785" s="237"/>
      <c r="AN1785" s="237"/>
      <c r="AO1785" s="237"/>
      <c r="AP1785" s="237"/>
      <c r="AQ1785" s="237"/>
      <c r="AR1785" s="237"/>
      <c r="AS1785" s="237"/>
      <c r="AT1785" s="237"/>
      <c r="AU1785" s="237"/>
      <c r="AV1785" s="237"/>
      <c r="AW1785" s="237"/>
      <c r="AX1785" s="237"/>
      <c r="AY1785" s="237"/>
      <c r="AZ1785" s="237"/>
      <c r="BA1785" s="237"/>
      <c r="BB1785" s="237"/>
      <c r="BC1785" s="237"/>
      <c r="BD1785" s="237"/>
      <c r="BE1785" s="237"/>
      <c r="BF1785" s="237"/>
      <c r="BG1785" s="237"/>
      <c r="BH1785" s="237"/>
      <c r="BI1785" s="237"/>
      <c r="BJ1785" s="237"/>
      <c r="BK1785" s="237"/>
      <c r="BL1785" s="237"/>
      <c r="BM1785" s="237"/>
      <c r="BN1785" s="237"/>
      <c r="BO1785" s="237"/>
      <c r="BP1785" s="237"/>
      <c r="BQ1785" s="237"/>
      <c r="BR1785" s="237"/>
      <c r="BS1785" s="237"/>
      <c r="BT1785" s="237"/>
      <c r="BU1785" s="237"/>
      <c r="BV1785" s="237"/>
      <c r="BW1785" s="237"/>
      <c r="BX1785" s="237"/>
      <c r="BY1785" s="237"/>
      <c r="BZ1785" s="237"/>
      <c r="CA1785" s="237"/>
      <c r="CB1785" s="237"/>
      <c r="CC1785" s="237"/>
      <c r="CD1785" s="237"/>
      <c r="CE1785" s="237"/>
      <c r="CF1785" s="237"/>
      <c r="CG1785" s="237"/>
      <c r="CH1785" s="237"/>
      <c r="CI1785" s="237"/>
      <c r="CJ1785" s="237"/>
      <c r="CK1785" s="237"/>
      <c r="CL1785" s="237"/>
      <c r="CM1785" s="237"/>
      <c r="CN1785" s="237"/>
      <c r="CO1785" s="237"/>
      <c r="CP1785" s="237"/>
      <c r="CQ1785" s="237"/>
      <c r="CR1785" s="237"/>
      <c r="CS1785" s="237"/>
      <c r="CT1785" s="237"/>
      <c r="CU1785" s="237"/>
      <c r="CV1785" s="237"/>
      <c r="CW1785" s="237"/>
      <c r="CX1785" s="237"/>
      <c r="CY1785" s="237"/>
      <c r="CZ1785" s="237"/>
      <c r="DA1785" s="237"/>
      <c r="DB1785" s="237"/>
      <c r="DC1785" s="237"/>
      <c r="DD1785" s="237"/>
      <c r="DE1785" s="237"/>
      <c r="DF1785" s="237"/>
      <c r="DG1785" s="237"/>
      <c r="DH1785" s="237"/>
      <c r="DI1785" s="237"/>
      <c r="DJ1785" s="237"/>
      <c r="DK1785" s="237"/>
      <c r="DL1785" s="237"/>
      <c r="DM1785" s="237"/>
      <c r="DN1785" s="237"/>
      <c r="DO1785" s="237"/>
      <c r="DP1785" s="237"/>
      <c r="DQ1785" s="237"/>
      <c r="DR1785" s="237"/>
      <c r="DS1785" s="237"/>
      <c r="DT1785" s="237"/>
      <c r="DU1785" s="237"/>
      <c r="DV1785" s="237"/>
      <c r="DW1785" s="237"/>
      <c r="DX1785" s="237"/>
      <c r="DY1785" s="237"/>
      <c r="DZ1785" s="237"/>
      <c r="EA1785" s="237"/>
      <c r="EB1785" s="237"/>
      <c r="EC1785" s="237"/>
      <c r="ED1785" s="237"/>
      <c r="EE1785" s="237"/>
      <c r="EF1785" s="237"/>
      <c r="EG1785" s="237"/>
      <c r="EH1785" s="237"/>
      <c r="EI1785" s="237"/>
      <c r="EJ1785" s="237"/>
      <c r="EK1785" s="237"/>
      <c r="EL1785" s="237"/>
      <c r="EM1785" s="237"/>
      <c r="EN1785" s="237"/>
      <c r="EO1785" s="237"/>
      <c r="EP1785" s="237"/>
      <c r="EQ1785" s="237"/>
      <c r="ER1785" s="237"/>
      <c r="ES1785" s="237"/>
      <c r="ET1785" s="237"/>
      <c r="EU1785" s="237"/>
      <c r="EV1785" s="237"/>
      <c r="EW1785" s="237"/>
      <c r="EX1785" s="237"/>
      <c r="EY1785" s="237"/>
      <c r="EZ1785" s="237"/>
      <c r="FA1785" s="237"/>
      <c r="FB1785" s="237"/>
      <c r="FC1785" s="237"/>
      <c r="FD1785" s="237"/>
      <c r="FE1785" s="237"/>
      <c r="FF1785" s="237"/>
      <c r="FG1785" s="237"/>
      <c r="FH1785" s="237"/>
      <c r="FI1785" s="237"/>
      <c r="FJ1785" s="237"/>
      <c r="FK1785" s="237"/>
      <c r="FL1785" s="237"/>
      <c r="FM1785" s="237"/>
      <c r="FN1785" s="237"/>
      <c r="FO1785" s="237"/>
      <c r="FP1785" s="237"/>
      <c r="FQ1785" s="237"/>
      <c r="FR1785" s="237"/>
      <c r="FS1785" s="237"/>
      <c r="FT1785" s="237"/>
      <c r="FU1785" s="237"/>
      <c r="FV1785" s="237"/>
      <c r="FW1785" s="237"/>
      <c r="FX1785" s="237"/>
      <c r="FY1785" s="237"/>
      <c r="FZ1785" s="237"/>
      <c r="GA1785" s="237"/>
      <c r="GB1785" s="237"/>
      <c r="GC1785" s="237"/>
      <c r="GD1785" s="237"/>
      <c r="GE1785" s="237"/>
      <c r="GF1785" s="237"/>
      <c r="GG1785" s="237"/>
      <c r="GH1785" s="237"/>
      <c r="GI1785" s="237"/>
      <c r="GJ1785" s="237"/>
      <c r="GK1785" s="237"/>
      <c r="GL1785" s="237"/>
      <c r="GM1785" s="237"/>
      <c r="GN1785" s="237"/>
      <c r="GO1785" s="237"/>
      <c r="GP1785" s="237"/>
      <c r="GQ1785" s="237"/>
    </row>
    <row r="1786" spans="1:199" s="81" customFormat="1" ht="15" hidden="1">
      <c r="A1786" s="176" t="s">
        <v>3661</v>
      </c>
      <c r="B1786" s="241" t="s">
        <v>6945</v>
      </c>
      <c r="C1786" s="242">
        <v>0</v>
      </c>
      <c r="D1786" s="242">
        <v>0</v>
      </c>
      <c r="E1786" s="242">
        <v>0</v>
      </c>
      <c r="F1786" s="242">
        <v>0</v>
      </c>
      <c r="G1786" s="242">
        <v>0</v>
      </c>
      <c r="H1786" s="242">
        <v>0</v>
      </c>
      <c r="I1786" s="242">
        <v>0</v>
      </c>
      <c r="J1786" s="242">
        <v>0</v>
      </c>
      <c r="K1786" s="242">
        <v>0</v>
      </c>
      <c r="L1786" s="242">
        <v>0</v>
      </c>
      <c r="M1786" s="242">
        <v>0</v>
      </c>
      <c r="N1786" s="242">
        <v>0</v>
      </c>
      <c r="O1786" s="242">
        <v>0</v>
      </c>
      <c r="P1786" s="28"/>
      <c r="Q1786" s="242">
        <f>SUM(D1786:O1786)</f>
        <v>0</v>
      </c>
      <c r="R1786" s="242">
        <f>IF($R$19&lt;1,0,Q1786/$R$19)</f>
        <v>0</v>
      </c>
      <c r="S1786" s="243"/>
      <c r="T1786" s="351">
        <f>IF(Q1786=0,0,1)+IF(C1786=0,0,1)+IF(D1786=0,0,1)+IF(E1786=0,0,1)+IF(F1786=0,0,1)+IF(G1786=0,0,1)+IF(H1786=0,0,1)+IF(I1786=0,0,1)+IF(J1786=0,0,1)+IF(K1786=0,0,1)+IF(L1786=0,0,1)+IF(M1786=0,0,1)+IF(N1786=0,0,1)+IF(O1786=0,0,1)</f>
        <v>0</v>
      </c>
      <c r="U1786" s="237"/>
      <c r="V1786" s="237"/>
      <c r="W1786" s="237"/>
      <c r="X1786" s="237"/>
      <c r="Y1786" s="237"/>
      <c r="Z1786" s="237"/>
      <c r="AA1786" s="237"/>
      <c r="AB1786" s="237"/>
      <c r="AC1786" s="237"/>
      <c r="AD1786" s="237"/>
      <c r="AE1786" s="237"/>
      <c r="AF1786" s="237"/>
      <c r="AG1786" s="237"/>
      <c r="AH1786" s="237"/>
      <c r="AI1786" s="237"/>
      <c r="AJ1786" s="237"/>
      <c r="AK1786" s="237"/>
      <c r="AL1786" s="237"/>
      <c r="AM1786" s="237"/>
      <c r="AN1786" s="237"/>
      <c r="AO1786" s="237"/>
      <c r="AP1786" s="237"/>
      <c r="AQ1786" s="237"/>
      <c r="AR1786" s="237"/>
      <c r="AS1786" s="237"/>
      <c r="AT1786" s="237"/>
      <c r="AU1786" s="237"/>
      <c r="AV1786" s="237"/>
      <c r="AW1786" s="237"/>
      <c r="AX1786" s="237"/>
      <c r="AY1786" s="237"/>
      <c r="AZ1786" s="237"/>
      <c r="BA1786" s="237"/>
      <c r="BB1786" s="237"/>
      <c r="BC1786" s="237"/>
      <c r="BD1786" s="237"/>
      <c r="BE1786" s="237"/>
      <c r="BF1786" s="237"/>
      <c r="BG1786" s="237"/>
      <c r="BH1786" s="237"/>
      <c r="BI1786" s="237"/>
      <c r="BJ1786" s="237"/>
      <c r="BK1786" s="237"/>
      <c r="BL1786" s="237"/>
      <c r="BM1786" s="237"/>
      <c r="BN1786" s="237"/>
      <c r="BO1786" s="237"/>
      <c r="BP1786" s="237"/>
      <c r="BQ1786" s="237"/>
      <c r="BR1786" s="237"/>
      <c r="BS1786" s="237"/>
      <c r="BT1786" s="237"/>
      <c r="BU1786" s="237"/>
      <c r="BV1786" s="237"/>
      <c r="BW1786" s="237"/>
      <c r="BX1786" s="237"/>
      <c r="BY1786" s="237"/>
      <c r="BZ1786" s="237"/>
      <c r="CA1786" s="237"/>
      <c r="CB1786" s="237"/>
      <c r="CC1786" s="237"/>
      <c r="CD1786" s="237"/>
      <c r="CE1786" s="237"/>
      <c r="CF1786" s="237"/>
      <c r="CG1786" s="237"/>
      <c r="CH1786" s="237"/>
      <c r="CI1786" s="237"/>
      <c r="CJ1786" s="237"/>
      <c r="CK1786" s="237"/>
      <c r="CL1786" s="237"/>
      <c r="CM1786" s="237"/>
      <c r="CN1786" s="237"/>
      <c r="CO1786" s="237"/>
      <c r="CP1786" s="237"/>
      <c r="CQ1786" s="237"/>
      <c r="CR1786" s="237"/>
      <c r="CS1786" s="237"/>
      <c r="CT1786" s="237"/>
      <c r="CU1786" s="237"/>
      <c r="CV1786" s="237"/>
      <c r="CW1786" s="237"/>
      <c r="CX1786" s="237"/>
      <c r="CY1786" s="237"/>
      <c r="CZ1786" s="237"/>
      <c r="DA1786" s="237"/>
      <c r="DB1786" s="237"/>
      <c r="DC1786" s="237"/>
      <c r="DD1786" s="237"/>
      <c r="DE1786" s="237"/>
      <c r="DF1786" s="237"/>
      <c r="DG1786" s="237"/>
      <c r="DH1786" s="237"/>
      <c r="DI1786" s="237"/>
      <c r="DJ1786" s="237"/>
      <c r="DK1786" s="237"/>
      <c r="DL1786" s="237"/>
      <c r="DM1786" s="237"/>
      <c r="DN1786" s="237"/>
      <c r="DO1786" s="237"/>
      <c r="DP1786" s="237"/>
      <c r="DQ1786" s="237"/>
      <c r="DR1786" s="237"/>
      <c r="DS1786" s="237"/>
      <c r="DT1786" s="237"/>
      <c r="DU1786" s="237"/>
      <c r="DV1786" s="237"/>
      <c r="DW1786" s="237"/>
      <c r="DX1786" s="237"/>
      <c r="DY1786" s="237"/>
      <c r="DZ1786" s="237"/>
      <c r="EA1786" s="237"/>
      <c r="EB1786" s="237"/>
      <c r="EC1786" s="237"/>
      <c r="ED1786" s="237"/>
      <c r="EE1786" s="237"/>
      <c r="EF1786" s="237"/>
      <c r="EG1786" s="237"/>
      <c r="EH1786" s="237"/>
      <c r="EI1786" s="237"/>
      <c r="EJ1786" s="237"/>
      <c r="EK1786" s="237"/>
      <c r="EL1786" s="237"/>
      <c r="EM1786" s="237"/>
      <c r="EN1786" s="237"/>
      <c r="EO1786" s="237"/>
      <c r="EP1786" s="237"/>
      <c r="EQ1786" s="237"/>
      <c r="ER1786" s="237"/>
      <c r="ES1786" s="237"/>
      <c r="ET1786" s="237"/>
      <c r="EU1786" s="237"/>
      <c r="EV1786" s="237"/>
      <c r="EW1786" s="237"/>
      <c r="EX1786" s="237"/>
      <c r="EY1786" s="237"/>
      <c r="EZ1786" s="237"/>
      <c r="FA1786" s="237"/>
      <c r="FB1786" s="237"/>
      <c r="FC1786" s="237"/>
      <c r="FD1786" s="237"/>
      <c r="FE1786" s="237"/>
      <c r="FF1786" s="237"/>
      <c r="FG1786" s="237"/>
      <c r="FH1786" s="237"/>
      <c r="FI1786" s="237"/>
      <c r="FJ1786" s="237"/>
      <c r="FK1786" s="237"/>
      <c r="FL1786" s="237"/>
      <c r="FM1786" s="237"/>
      <c r="FN1786" s="237"/>
      <c r="FO1786" s="237"/>
      <c r="FP1786" s="237"/>
      <c r="FQ1786" s="237"/>
      <c r="FR1786" s="237"/>
      <c r="FS1786" s="237"/>
      <c r="FT1786" s="237"/>
      <c r="FU1786" s="237"/>
      <c r="FV1786" s="237"/>
      <c r="FW1786" s="237"/>
      <c r="FX1786" s="237"/>
      <c r="FY1786" s="237"/>
      <c r="FZ1786" s="237"/>
      <c r="GA1786" s="237"/>
      <c r="GB1786" s="237"/>
      <c r="GC1786" s="237"/>
      <c r="GD1786" s="237"/>
      <c r="GE1786" s="237"/>
      <c r="GF1786" s="237"/>
      <c r="GG1786" s="237"/>
      <c r="GH1786" s="237"/>
      <c r="GI1786" s="237"/>
      <c r="GJ1786" s="237"/>
      <c r="GK1786" s="237"/>
      <c r="GL1786" s="237"/>
      <c r="GM1786" s="237"/>
      <c r="GN1786" s="237"/>
      <c r="GO1786" s="237"/>
      <c r="GP1786" s="237"/>
      <c r="GQ1786" s="237"/>
    </row>
    <row r="1787" spans="1:199" s="81" customFormat="1" ht="15" hidden="1">
      <c r="A1787" s="176" t="s">
        <v>3662</v>
      </c>
      <c r="B1787" s="241" t="s">
        <v>6946</v>
      </c>
      <c r="C1787" s="242">
        <v>0</v>
      </c>
      <c r="D1787" s="242">
        <v>0</v>
      </c>
      <c r="E1787" s="242">
        <v>0</v>
      </c>
      <c r="F1787" s="242">
        <v>0</v>
      </c>
      <c r="G1787" s="242">
        <v>0</v>
      </c>
      <c r="H1787" s="242">
        <v>0</v>
      </c>
      <c r="I1787" s="242">
        <v>0</v>
      </c>
      <c r="J1787" s="242">
        <v>0</v>
      </c>
      <c r="K1787" s="242">
        <v>0</v>
      </c>
      <c r="L1787" s="242">
        <v>0</v>
      </c>
      <c r="M1787" s="242">
        <v>0</v>
      </c>
      <c r="N1787" s="242">
        <v>0</v>
      </c>
      <c r="O1787" s="242">
        <v>0</v>
      </c>
      <c r="P1787" s="28"/>
      <c r="Q1787" s="242">
        <f>SUM(D1787:O1787)</f>
        <v>0</v>
      </c>
      <c r="R1787" s="242">
        <f>IF($R$19&lt;1,0,Q1787/$R$19)</f>
        <v>0</v>
      </c>
      <c r="S1787" s="243"/>
      <c r="T1787" s="351">
        <f>IF(Q1787=0,0,1)+IF(C1787=0,0,1)+IF(D1787=0,0,1)+IF(E1787=0,0,1)+IF(F1787=0,0,1)+IF(G1787=0,0,1)+IF(H1787=0,0,1)+IF(I1787=0,0,1)+IF(J1787=0,0,1)+IF(K1787=0,0,1)+IF(L1787=0,0,1)+IF(M1787=0,0,1)+IF(N1787=0,0,1)+IF(O1787=0,0,1)</f>
        <v>0</v>
      </c>
      <c r="U1787" s="237"/>
      <c r="V1787" s="237"/>
      <c r="W1787" s="237"/>
      <c r="X1787" s="237"/>
      <c r="Y1787" s="237"/>
      <c r="Z1787" s="237"/>
      <c r="AA1787" s="237"/>
      <c r="AB1787" s="237"/>
      <c r="AC1787" s="237"/>
      <c r="AD1787" s="237"/>
      <c r="AE1787" s="237"/>
      <c r="AF1787" s="237"/>
      <c r="AG1787" s="237"/>
      <c r="AH1787" s="237"/>
      <c r="AI1787" s="237"/>
      <c r="AJ1787" s="237"/>
      <c r="AK1787" s="237"/>
      <c r="AL1787" s="237"/>
      <c r="AM1787" s="237"/>
      <c r="AN1787" s="237"/>
      <c r="AO1787" s="237"/>
      <c r="AP1787" s="237"/>
      <c r="AQ1787" s="237"/>
      <c r="AR1787" s="237"/>
      <c r="AS1787" s="237"/>
      <c r="AT1787" s="237"/>
      <c r="AU1787" s="237"/>
      <c r="AV1787" s="237"/>
      <c r="AW1787" s="237"/>
      <c r="AX1787" s="237"/>
      <c r="AY1787" s="237"/>
      <c r="AZ1787" s="237"/>
      <c r="BA1787" s="237"/>
      <c r="BB1787" s="237"/>
      <c r="BC1787" s="237"/>
      <c r="BD1787" s="237"/>
      <c r="BE1787" s="237"/>
      <c r="BF1787" s="237"/>
      <c r="BG1787" s="237"/>
      <c r="BH1787" s="237"/>
      <c r="BI1787" s="237"/>
      <c r="BJ1787" s="237"/>
      <c r="BK1787" s="237"/>
      <c r="BL1787" s="237"/>
      <c r="BM1787" s="237"/>
      <c r="BN1787" s="237"/>
      <c r="BO1787" s="237"/>
      <c r="BP1787" s="237"/>
      <c r="BQ1787" s="237"/>
      <c r="BR1787" s="237"/>
      <c r="BS1787" s="237"/>
      <c r="BT1787" s="237"/>
      <c r="BU1787" s="237"/>
      <c r="BV1787" s="237"/>
      <c r="BW1787" s="237"/>
      <c r="BX1787" s="237"/>
      <c r="BY1787" s="237"/>
      <c r="BZ1787" s="237"/>
      <c r="CA1787" s="237"/>
      <c r="CB1787" s="237"/>
      <c r="CC1787" s="237"/>
      <c r="CD1787" s="237"/>
      <c r="CE1787" s="237"/>
      <c r="CF1787" s="237"/>
      <c r="CG1787" s="237"/>
      <c r="CH1787" s="237"/>
      <c r="CI1787" s="237"/>
      <c r="CJ1787" s="237"/>
      <c r="CK1787" s="237"/>
      <c r="CL1787" s="237"/>
      <c r="CM1787" s="237"/>
      <c r="CN1787" s="237"/>
      <c r="CO1787" s="237"/>
      <c r="CP1787" s="237"/>
      <c r="CQ1787" s="237"/>
      <c r="CR1787" s="237"/>
      <c r="CS1787" s="237"/>
      <c r="CT1787" s="237"/>
      <c r="CU1787" s="237"/>
      <c r="CV1787" s="237"/>
      <c r="CW1787" s="237"/>
      <c r="CX1787" s="237"/>
      <c r="CY1787" s="237"/>
      <c r="CZ1787" s="237"/>
      <c r="DA1787" s="237"/>
      <c r="DB1787" s="237"/>
      <c r="DC1787" s="237"/>
      <c r="DD1787" s="237"/>
      <c r="DE1787" s="237"/>
      <c r="DF1787" s="237"/>
      <c r="DG1787" s="237"/>
      <c r="DH1787" s="237"/>
      <c r="DI1787" s="237"/>
      <c r="DJ1787" s="237"/>
      <c r="DK1787" s="237"/>
      <c r="DL1787" s="237"/>
      <c r="DM1787" s="237"/>
      <c r="DN1787" s="237"/>
      <c r="DO1787" s="237"/>
      <c r="DP1787" s="237"/>
      <c r="DQ1787" s="237"/>
      <c r="DR1787" s="237"/>
      <c r="DS1787" s="237"/>
      <c r="DT1787" s="237"/>
      <c r="DU1787" s="237"/>
      <c r="DV1787" s="237"/>
      <c r="DW1787" s="237"/>
      <c r="DX1787" s="237"/>
      <c r="DY1787" s="237"/>
      <c r="DZ1787" s="237"/>
      <c r="EA1787" s="237"/>
      <c r="EB1787" s="237"/>
      <c r="EC1787" s="237"/>
      <c r="ED1787" s="237"/>
      <c r="EE1787" s="237"/>
      <c r="EF1787" s="237"/>
      <c r="EG1787" s="237"/>
      <c r="EH1787" s="237"/>
      <c r="EI1787" s="237"/>
      <c r="EJ1787" s="237"/>
      <c r="EK1787" s="237"/>
      <c r="EL1787" s="237"/>
      <c r="EM1787" s="237"/>
      <c r="EN1787" s="237"/>
      <c r="EO1787" s="237"/>
      <c r="EP1787" s="237"/>
      <c r="EQ1787" s="237"/>
      <c r="ER1787" s="237"/>
      <c r="ES1787" s="237"/>
      <c r="ET1787" s="237"/>
      <c r="EU1787" s="237"/>
      <c r="EV1787" s="237"/>
      <c r="EW1787" s="237"/>
      <c r="EX1787" s="237"/>
      <c r="EY1787" s="237"/>
      <c r="EZ1787" s="237"/>
      <c r="FA1787" s="237"/>
      <c r="FB1787" s="237"/>
      <c r="FC1787" s="237"/>
      <c r="FD1787" s="237"/>
      <c r="FE1787" s="237"/>
      <c r="FF1787" s="237"/>
      <c r="FG1787" s="237"/>
      <c r="FH1787" s="237"/>
      <c r="FI1787" s="237"/>
      <c r="FJ1787" s="237"/>
      <c r="FK1787" s="237"/>
      <c r="FL1787" s="237"/>
      <c r="FM1787" s="237"/>
      <c r="FN1787" s="237"/>
      <c r="FO1787" s="237"/>
      <c r="FP1787" s="237"/>
      <c r="FQ1787" s="237"/>
      <c r="FR1787" s="237"/>
      <c r="FS1787" s="237"/>
      <c r="FT1787" s="237"/>
      <c r="FU1787" s="237"/>
      <c r="FV1787" s="237"/>
      <c r="FW1787" s="237"/>
      <c r="FX1787" s="237"/>
      <c r="FY1787" s="237"/>
      <c r="FZ1787" s="237"/>
      <c r="GA1787" s="237"/>
      <c r="GB1787" s="237"/>
      <c r="GC1787" s="237"/>
      <c r="GD1787" s="237"/>
      <c r="GE1787" s="237"/>
      <c r="GF1787" s="237"/>
      <c r="GG1787" s="237"/>
      <c r="GH1787" s="237"/>
      <c r="GI1787" s="237"/>
      <c r="GJ1787" s="237"/>
      <c r="GK1787" s="237"/>
      <c r="GL1787" s="237"/>
      <c r="GM1787" s="237"/>
      <c r="GN1787" s="237"/>
      <c r="GO1787" s="237"/>
      <c r="GP1787" s="237"/>
      <c r="GQ1787" s="237"/>
    </row>
    <row r="1788" spans="1:199" s="81" customFormat="1" ht="15" hidden="1">
      <c r="A1788" s="176" t="s">
        <v>3663</v>
      </c>
      <c r="B1788" s="241" t="s">
        <v>6947</v>
      </c>
      <c r="C1788" s="242">
        <v>0</v>
      </c>
      <c r="D1788" s="242">
        <v>0</v>
      </c>
      <c r="E1788" s="242">
        <v>0</v>
      </c>
      <c r="F1788" s="242">
        <v>0</v>
      </c>
      <c r="G1788" s="242">
        <v>0</v>
      </c>
      <c r="H1788" s="242">
        <v>0</v>
      </c>
      <c r="I1788" s="242">
        <v>0</v>
      </c>
      <c r="J1788" s="242">
        <v>0</v>
      </c>
      <c r="K1788" s="242">
        <v>0</v>
      </c>
      <c r="L1788" s="242">
        <v>0</v>
      </c>
      <c r="M1788" s="242">
        <v>0</v>
      </c>
      <c r="N1788" s="242">
        <v>0</v>
      </c>
      <c r="O1788" s="242">
        <v>0</v>
      </c>
      <c r="P1788" s="28"/>
      <c r="Q1788" s="242">
        <f>SUM(D1788:O1788)</f>
        <v>0</v>
      </c>
      <c r="R1788" s="242">
        <f>IF($R$19&lt;1,0,Q1788/$R$19)</f>
        <v>0</v>
      </c>
      <c r="S1788" s="243"/>
      <c r="T1788" s="351">
        <f>IF(Q1788=0,0,1)+IF(C1788=0,0,1)+IF(D1788=0,0,1)+IF(E1788=0,0,1)+IF(F1788=0,0,1)+IF(G1788=0,0,1)+IF(H1788=0,0,1)+IF(I1788=0,0,1)+IF(J1788=0,0,1)+IF(K1788=0,0,1)+IF(L1788=0,0,1)+IF(M1788=0,0,1)+IF(N1788=0,0,1)+IF(O1788=0,0,1)</f>
        <v>0</v>
      </c>
      <c r="U1788" s="237"/>
      <c r="V1788" s="237"/>
      <c r="W1788" s="237"/>
      <c r="X1788" s="237"/>
      <c r="Y1788" s="237"/>
      <c r="Z1788" s="237"/>
      <c r="AA1788" s="237"/>
      <c r="AB1788" s="237"/>
      <c r="AC1788" s="237"/>
      <c r="AD1788" s="237"/>
      <c r="AE1788" s="237"/>
      <c r="AF1788" s="237"/>
      <c r="AG1788" s="237"/>
      <c r="AH1788" s="237"/>
      <c r="AI1788" s="237"/>
      <c r="AJ1788" s="237"/>
      <c r="AK1788" s="237"/>
      <c r="AL1788" s="237"/>
      <c r="AM1788" s="237"/>
      <c r="AN1788" s="237"/>
      <c r="AO1788" s="237"/>
      <c r="AP1788" s="237"/>
      <c r="AQ1788" s="237"/>
      <c r="AR1788" s="237"/>
      <c r="AS1788" s="237"/>
      <c r="AT1788" s="237"/>
      <c r="AU1788" s="237"/>
      <c r="AV1788" s="237"/>
      <c r="AW1788" s="237"/>
      <c r="AX1788" s="237"/>
      <c r="AY1788" s="237"/>
      <c r="AZ1788" s="237"/>
      <c r="BA1788" s="237"/>
      <c r="BB1788" s="237"/>
      <c r="BC1788" s="237"/>
      <c r="BD1788" s="237"/>
      <c r="BE1788" s="237"/>
      <c r="BF1788" s="237"/>
      <c r="BG1788" s="237"/>
      <c r="BH1788" s="237"/>
      <c r="BI1788" s="237"/>
      <c r="BJ1788" s="237"/>
      <c r="BK1788" s="237"/>
      <c r="BL1788" s="237"/>
      <c r="BM1788" s="237"/>
      <c r="BN1788" s="237"/>
      <c r="BO1788" s="237"/>
      <c r="BP1788" s="237"/>
      <c r="BQ1788" s="237"/>
      <c r="BR1788" s="237"/>
      <c r="BS1788" s="237"/>
      <c r="BT1788" s="237"/>
      <c r="BU1788" s="237"/>
      <c r="BV1788" s="237"/>
      <c r="BW1788" s="237"/>
      <c r="BX1788" s="237"/>
      <c r="BY1788" s="237"/>
      <c r="BZ1788" s="237"/>
      <c r="CA1788" s="237"/>
      <c r="CB1788" s="237"/>
      <c r="CC1788" s="237"/>
      <c r="CD1788" s="237"/>
      <c r="CE1788" s="237"/>
      <c r="CF1788" s="237"/>
      <c r="CG1788" s="237"/>
      <c r="CH1788" s="237"/>
      <c r="CI1788" s="237"/>
      <c r="CJ1788" s="237"/>
      <c r="CK1788" s="237"/>
      <c r="CL1788" s="237"/>
      <c r="CM1788" s="237"/>
      <c r="CN1788" s="237"/>
      <c r="CO1788" s="237"/>
      <c r="CP1788" s="237"/>
      <c r="CQ1788" s="237"/>
      <c r="CR1788" s="237"/>
      <c r="CS1788" s="237"/>
      <c r="CT1788" s="237"/>
      <c r="CU1788" s="237"/>
      <c r="CV1788" s="237"/>
      <c r="CW1788" s="237"/>
      <c r="CX1788" s="237"/>
      <c r="CY1788" s="237"/>
      <c r="CZ1788" s="237"/>
      <c r="DA1788" s="237"/>
      <c r="DB1788" s="237"/>
      <c r="DC1788" s="237"/>
      <c r="DD1788" s="237"/>
      <c r="DE1788" s="237"/>
      <c r="DF1788" s="237"/>
      <c r="DG1788" s="237"/>
      <c r="DH1788" s="237"/>
      <c r="DI1788" s="237"/>
      <c r="DJ1788" s="237"/>
      <c r="DK1788" s="237"/>
      <c r="DL1788" s="237"/>
      <c r="DM1788" s="237"/>
      <c r="DN1788" s="237"/>
      <c r="DO1788" s="237"/>
      <c r="DP1788" s="237"/>
      <c r="DQ1788" s="237"/>
      <c r="DR1788" s="237"/>
      <c r="DS1788" s="237"/>
      <c r="DT1788" s="237"/>
      <c r="DU1788" s="237"/>
      <c r="DV1788" s="237"/>
      <c r="DW1788" s="237"/>
      <c r="DX1788" s="237"/>
      <c r="DY1788" s="237"/>
      <c r="DZ1788" s="237"/>
      <c r="EA1788" s="237"/>
      <c r="EB1788" s="237"/>
      <c r="EC1788" s="237"/>
      <c r="ED1788" s="237"/>
      <c r="EE1788" s="237"/>
      <c r="EF1788" s="237"/>
      <c r="EG1788" s="237"/>
      <c r="EH1788" s="237"/>
      <c r="EI1788" s="237"/>
      <c r="EJ1788" s="237"/>
      <c r="EK1788" s="237"/>
      <c r="EL1788" s="237"/>
      <c r="EM1788" s="237"/>
      <c r="EN1788" s="237"/>
      <c r="EO1788" s="237"/>
      <c r="EP1788" s="237"/>
      <c r="EQ1788" s="237"/>
      <c r="ER1788" s="237"/>
      <c r="ES1788" s="237"/>
      <c r="ET1788" s="237"/>
      <c r="EU1788" s="237"/>
      <c r="EV1788" s="237"/>
      <c r="EW1788" s="237"/>
      <c r="EX1788" s="237"/>
      <c r="EY1788" s="237"/>
      <c r="EZ1788" s="237"/>
      <c r="FA1788" s="237"/>
      <c r="FB1788" s="237"/>
      <c r="FC1788" s="237"/>
      <c r="FD1788" s="237"/>
      <c r="FE1788" s="237"/>
      <c r="FF1788" s="237"/>
      <c r="FG1788" s="237"/>
      <c r="FH1788" s="237"/>
      <c r="FI1788" s="237"/>
      <c r="FJ1788" s="237"/>
      <c r="FK1788" s="237"/>
      <c r="FL1788" s="237"/>
      <c r="FM1788" s="237"/>
      <c r="FN1788" s="237"/>
      <c r="FO1788" s="237"/>
      <c r="FP1788" s="237"/>
      <c r="FQ1788" s="237"/>
      <c r="FR1788" s="237"/>
      <c r="FS1788" s="237"/>
      <c r="FT1788" s="237"/>
      <c r="FU1788" s="237"/>
      <c r="FV1788" s="237"/>
      <c r="FW1788" s="237"/>
      <c r="FX1788" s="237"/>
      <c r="FY1788" s="237"/>
      <c r="FZ1788" s="237"/>
      <c r="GA1788" s="237"/>
      <c r="GB1788" s="237"/>
      <c r="GC1788" s="237"/>
      <c r="GD1788" s="237"/>
      <c r="GE1788" s="237"/>
      <c r="GF1788" s="237"/>
      <c r="GG1788" s="237"/>
      <c r="GH1788" s="237"/>
      <c r="GI1788" s="237"/>
      <c r="GJ1788" s="237"/>
      <c r="GK1788" s="237"/>
      <c r="GL1788" s="237"/>
      <c r="GM1788" s="237"/>
      <c r="GN1788" s="237"/>
      <c r="GO1788" s="237"/>
      <c r="GP1788" s="237"/>
      <c r="GQ1788" s="237"/>
    </row>
    <row r="1789" spans="1:199" s="81" customFormat="1" ht="15" hidden="1">
      <c r="A1789" s="176" t="s">
        <v>3664</v>
      </c>
      <c r="B1789" s="241" t="s">
        <v>6948</v>
      </c>
      <c r="C1789" s="242">
        <v>0</v>
      </c>
      <c r="D1789" s="242">
        <v>0</v>
      </c>
      <c r="E1789" s="242">
        <v>0</v>
      </c>
      <c r="F1789" s="242">
        <v>0</v>
      </c>
      <c r="G1789" s="242">
        <v>0</v>
      </c>
      <c r="H1789" s="242">
        <v>0</v>
      </c>
      <c r="I1789" s="242">
        <v>0</v>
      </c>
      <c r="J1789" s="242">
        <v>0</v>
      </c>
      <c r="K1789" s="242">
        <v>0</v>
      </c>
      <c r="L1789" s="242">
        <v>0</v>
      </c>
      <c r="M1789" s="242">
        <v>0</v>
      </c>
      <c r="N1789" s="242">
        <v>0</v>
      </c>
      <c r="O1789" s="242">
        <v>0</v>
      </c>
      <c r="P1789" s="28"/>
      <c r="Q1789" s="242">
        <f>SUM(D1789:O1789)</f>
        <v>0</v>
      </c>
      <c r="R1789" s="242">
        <f>IF($R$19&lt;1,0,Q1789/$R$19)</f>
        <v>0</v>
      </c>
      <c r="S1789" s="243"/>
      <c r="T1789" s="351">
        <f>IF(Q1789=0,0,1)+IF(C1789=0,0,1)+IF(D1789=0,0,1)+IF(E1789=0,0,1)+IF(F1789=0,0,1)+IF(G1789=0,0,1)+IF(H1789=0,0,1)+IF(I1789=0,0,1)+IF(J1789=0,0,1)+IF(K1789=0,0,1)+IF(L1789=0,0,1)+IF(M1789=0,0,1)+IF(N1789=0,0,1)+IF(O1789=0,0,1)</f>
        <v>0</v>
      </c>
      <c r="U1789" s="237"/>
      <c r="V1789" s="237"/>
      <c r="W1789" s="237"/>
      <c r="X1789" s="237"/>
      <c r="Y1789" s="237"/>
      <c r="Z1789" s="237"/>
      <c r="AA1789" s="237"/>
      <c r="AB1789" s="237"/>
      <c r="AC1789" s="237"/>
      <c r="AD1789" s="237"/>
      <c r="AE1789" s="237"/>
      <c r="AF1789" s="237"/>
      <c r="AG1789" s="237"/>
      <c r="AH1789" s="237"/>
      <c r="AI1789" s="237"/>
      <c r="AJ1789" s="237"/>
      <c r="AK1789" s="237"/>
      <c r="AL1789" s="237"/>
      <c r="AM1789" s="237"/>
      <c r="AN1789" s="237"/>
      <c r="AO1789" s="237"/>
      <c r="AP1789" s="237"/>
      <c r="AQ1789" s="237"/>
      <c r="AR1789" s="237"/>
      <c r="AS1789" s="237"/>
      <c r="AT1789" s="237"/>
      <c r="AU1789" s="237"/>
      <c r="AV1789" s="237"/>
      <c r="AW1789" s="237"/>
      <c r="AX1789" s="237"/>
      <c r="AY1789" s="237"/>
      <c r="AZ1789" s="237"/>
      <c r="BA1789" s="237"/>
      <c r="BB1789" s="237"/>
      <c r="BC1789" s="237"/>
      <c r="BD1789" s="237"/>
      <c r="BE1789" s="237"/>
      <c r="BF1789" s="237"/>
      <c r="BG1789" s="237"/>
      <c r="BH1789" s="237"/>
      <c r="BI1789" s="237"/>
      <c r="BJ1789" s="237"/>
      <c r="BK1789" s="237"/>
      <c r="BL1789" s="237"/>
      <c r="BM1789" s="237"/>
      <c r="BN1789" s="237"/>
      <c r="BO1789" s="237"/>
      <c r="BP1789" s="237"/>
      <c r="BQ1789" s="237"/>
      <c r="BR1789" s="237"/>
      <c r="BS1789" s="237"/>
      <c r="BT1789" s="237"/>
      <c r="BU1789" s="237"/>
      <c r="BV1789" s="237"/>
      <c r="BW1789" s="237"/>
      <c r="BX1789" s="237"/>
      <c r="BY1789" s="237"/>
      <c r="BZ1789" s="237"/>
      <c r="CA1789" s="237"/>
      <c r="CB1789" s="237"/>
      <c r="CC1789" s="237"/>
      <c r="CD1789" s="237"/>
      <c r="CE1789" s="237"/>
      <c r="CF1789" s="237"/>
      <c r="CG1789" s="237"/>
      <c r="CH1789" s="237"/>
      <c r="CI1789" s="237"/>
      <c r="CJ1789" s="237"/>
      <c r="CK1789" s="237"/>
      <c r="CL1789" s="237"/>
      <c r="CM1789" s="237"/>
      <c r="CN1789" s="237"/>
      <c r="CO1789" s="237"/>
      <c r="CP1789" s="237"/>
      <c r="CQ1789" s="237"/>
      <c r="CR1789" s="237"/>
      <c r="CS1789" s="237"/>
      <c r="CT1789" s="237"/>
      <c r="CU1789" s="237"/>
      <c r="CV1789" s="237"/>
      <c r="CW1789" s="237"/>
      <c r="CX1789" s="237"/>
      <c r="CY1789" s="237"/>
      <c r="CZ1789" s="237"/>
      <c r="DA1789" s="237"/>
      <c r="DB1789" s="237"/>
      <c r="DC1789" s="237"/>
      <c r="DD1789" s="237"/>
      <c r="DE1789" s="237"/>
      <c r="DF1789" s="237"/>
      <c r="DG1789" s="237"/>
      <c r="DH1789" s="237"/>
      <c r="DI1789" s="237"/>
      <c r="DJ1789" s="237"/>
      <c r="DK1789" s="237"/>
      <c r="DL1789" s="237"/>
      <c r="DM1789" s="237"/>
      <c r="DN1789" s="237"/>
      <c r="DO1789" s="237"/>
      <c r="DP1789" s="237"/>
      <c r="DQ1789" s="237"/>
      <c r="DR1789" s="237"/>
      <c r="DS1789" s="237"/>
      <c r="DT1789" s="237"/>
      <c r="DU1789" s="237"/>
      <c r="DV1789" s="237"/>
      <c r="DW1789" s="237"/>
      <c r="DX1789" s="237"/>
      <c r="DY1789" s="237"/>
      <c r="DZ1789" s="237"/>
      <c r="EA1789" s="237"/>
      <c r="EB1789" s="237"/>
      <c r="EC1789" s="237"/>
      <c r="ED1789" s="237"/>
      <c r="EE1789" s="237"/>
      <c r="EF1789" s="237"/>
      <c r="EG1789" s="237"/>
      <c r="EH1789" s="237"/>
      <c r="EI1789" s="237"/>
      <c r="EJ1789" s="237"/>
      <c r="EK1789" s="237"/>
      <c r="EL1789" s="237"/>
      <c r="EM1789" s="237"/>
      <c r="EN1789" s="237"/>
      <c r="EO1789" s="237"/>
      <c r="EP1789" s="237"/>
      <c r="EQ1789" s="237"/>
      <c r="ER1789" s="237"/>
      <c r="ES1789" s="237"/>
      <c r="ET1789" s="237"/>
      <c r="EU1789" s="237"/>
      <c r="EV1789" s="237"/>
      <c r="EW1789" s="237"/>
      <c r="EX1789" s="237"/>
      <c r="EY1789" s="237"/>
      <c r="EZ1789" s="237"/>
      <c r="FA1789" s="237"/>
      <c r="FB1789" s="237"/>
      <c r="FC1789" s="237"/>
      <c r="FD1789" s="237"/>
      <c r="FE1789" s="237"/>
      <c r="FF1789" s="237"/>
      <c r="FG1789" s="237"/>
      <c r="FH1789" s="237"/>
      <c r="FI1789" s="237"/>
      <c r="FJ1789" s="237"/>
      <c r="FK1789" s="237"/>
      <c r="FL1789" s="237"/>
      <c r="FM1789" s="237"/>
      <c r="FN1789" s="237"/>
      <c r="FO1789" s="237"/>
      <c r="FP1789" s="237"/>
      <c r="FQ1789" s="237"/>
      <c r="FR1789" s="237"/>
      <c r="FS1789" s="237"/>
      <c r="FT1789" s="237"/>
      <c r="FU1789" s="237"/>
      <c r="FV1789" s="237"/>
      <c r="FW1789" s="237"/>
      <c r="FX1789" s="237"/>
      <c r="FY1789" s="237"/>
      <c r="FZ1789" s="237"/>
      <c r="GA1789" s="237"/>
      <c r="GB1789" s="237"/>
      <c r="GC1789" s="237"/>
      <c r="GD1789" s="237"/>
      <c r="GE1789" s="237"/>
      <c r="GF1789" s="237"/>
      <c r="GG1789" s="237"/>
      <c r="GH1789" s="237"/>
      <c r="GI1789" s="237"/>
      <c r="GJ1789" s="237"/>
      <c r="GK1789" s="237"/>
      <c r="GL1789" s="237"/>
      <c r="GM1789" s="237"/>
      <c r="GN1789" s="237"/>
      <c r="GO1789" s="237"/>
      <c r="GP1789" s="237"/>
      <c r="GQ1789" s="237"/>
    </row>
    <row r="1790" spans="1:199" s="81" customFormat="1" ht="15" hidden="1">
      <c r="A1790" s="176" t="s">
        <v>3665</v>
      </c>
      <c r="B1790" s="241" t="s">
        <v>6949</v>
      </c>
      <c r="C1790" s="242">
        <v>0</v>
      </c>
      <c r="D1790" s="242">
        <v>0</v>
      </c>
      <c r="E1790" s="242">
        <v>0</v>
      </c>
      <c r="F1790" s="242">
        <v>0</v>
      </c>
      <c r="G1790" s="242">
        <v>0</v>
      </c>
      <c r="H1790" s="242">
        <v>0</v>
      </c>
      <c r="I1790" s="242">
        <v>0</v>
      </c>
      <c r="J1790" s="242">
        <v>0</v>
      </c>
      <c r="K1790" s="242">
        <v>0</v>
      </c>
      <c r="L1790" s="242">
        <v>0</v>
      </c>
      <c r="M1790" s="242">
        <v>0</v>
      </c>
      <c r="N1790" s="242">
        <v>0</v>
      </c>
      <c r="O1790" s="242">
        <v>0</v>
      </c>
      <c r="P1790" s="28"/>
      <c r="Q1790" s="242">
        <f>SUM(D1790:O1790)</f>
        <v>0</v>
      </c>
      <c r="R1790" s="242">
        <f>IF($R$19&lt;1,0,Q1790/$R$19)</f>
        <v>0</v>
      </c>
      <c r="S1790" s="243"/>
      <c r="T1790" s="351">
        <f>IF(Q1790=0,0,1)+IF(C1790=0,0,1)+IF(D1790=0,0,1)+IF(E1790=0,0,1)+IF(F1790=0,0,1)+IF(G1790=0,0,1)+IF(H1790=0,0,1)+IF(I1790=0,0,1)+IF(J1790=0,0,1)+IF(K1790=0,0,1)+IF(L1790=0,0,1)+IF(M1790=0,0,1)+IF(N1790=0,0,1)+IF(O1790=0,0,1)</f>
        <v>0</v>
      </c>
      <c r="U1790" s="237"/>
      <c r="V1790" s="237"/>
      <c r="W1790" s="237"/>
      <c r="X1790" s="237"/>
      <c r="Y1790" s="237"/>
      <c r="Z1790" s="237"/>
      <c r="AA1790" s="237"/>
      <c r="AB1790" s="237"/>
      <c r="AC1790" s="237"/>
      <c r="AD1790" s="237"/>
      <c r="AE1790" s="237"/>
      <c r="AF1790" s="237"/>
      <c r="AG1790" s="237"/>
      <c r="AH1790" s="237"/>
      <c r="AI1790" s="237"/>
      <c r="AJ1790" s="237"/>
      <c r="AK1790" s="237"/>
      <c r="AL1790" s="237"/>
      <c r="AM1790" s="237"/>
      <c r="AN1790" s="237"/>
      <c r="AO1790" s="237"/>
      <c r="AP1790" s="237"/>
      <c r="AQ1790" s="237"/>
      <c r="AR1790" s="237"/>
      <c r="AS1790" s="237"/>
      <c r="AT1790" s="237"/>
      <c r="AU1790" s="237"/>
      <c r="AV1790" s="237"/>
      <c r="AW1790" s="237"/>
      <c r="AX1790" s="237"/>
      <c r="AY1790" s="237"/>
      <c r="AZ1790" s="237"/>
      <c r="BA1790" s="237"/>
      <c r="BB1790" s="237"/>
      <c r="BC1790" s="237"/>
      <c r="BD1790" s="237"/>
      <c r="BE1790" s="237"/>
      <c r="BF1790" s="237"/>
      <c r="BG1790" s="237"/>
      <c r="BH1790" s="237"/>
      <c r="BI1790" s="237"/>
      <c r="BJ1790" s="237"/>
      <c r="BK1790" s="237"/>
      <c r="BL1790" s="237"/>
      <c r="BM1790" s="237"/>
      <c r="BN1790" s="237"/>
      <c r="BO1790" s="237"/>
      <c r="BP1790" s="237"/>
      <c r="BQ1790" s="237"/>
      <c r="BR1790" s="237"/>
      <c r="BS1790" s="237"/>
      <c r="BT1790" s="237"/>
      <c r="BU1790" s="237"/>
      <c r="BV1790" s="237"/>
      <c r="BW1790" s="237"/>
      <c r="BX1790" s="237"/>
      <c r="BY1790" s="237"/>
      <c r="BZ1790" s="237"/>
      <c r="CA1790" s="237"/>
      <c r="CB1790" s="237"/>
      <c r="CC1790" s="237"/>
      <c r="CD1790" s="237"/>
      <c r="CE1790" s="237"/>
      <c r="CF1790" s="237"/>
      <c r="CG1790" s="237"/>
      <c r="CH1790" s="237"/>
      <c r="CI1790" s="237"/>
      <c r="CJ1790" s="237"/>
      <c r="CK1790" s="237"/>
      <c r="CL1790" s="237"/>
      <c r="CM1790" s="237"/>
      <c r="CN1790" s="237"/>
      <c r="CO1790" s="237"/>
      <c r="CP1790" s="237"/>
      <c r="CQ1790" s="237"/>
      <c r="CR1790" s="237"/>
      <c r="CS1790" s="237"/>
      <c r="CT1790" s="237"/>
      <c r="CU1790" s="237"/>
      <c r="CV1790" s="237"/>
      <c r="CW1790" s="237"/>
      <c r="CX1790" s="237"/>
      <c r="CY1790" s="237"/>
      <c r="CZ1790" s="237"/>
      <c r="DA1790" s="237"/>
      <c r="DB1790" s="237"/>
      <c r="DC1790" s="237"/>
      <c r="DD1790" s="237"/>
      <c r="DE1790" s="237"/>
      <c r="DF1790" s="237"/>
      <c r="DG1790" s="237"/>
      <c r="DH1790" s="237"/>
      <c r="DI1790" s="237"/>
      <c r="DJ1790" s="237"/>
      <c r="DK1790" s="237"/>
      <c r="DL1790" s="237"/>
      <c r="DM1790" s="237"/>
      <c r="DN1790" s="237"/>
      <c r="DO1790" s="237"/>
      <c r="DP1790" s="237"/>
      <c r="DQ1790" s="237"/>
      <c r="DR1790" s="237"/>
      <c r="DS1790" s="237"/>
      <c r="DT1790" s="237"/>
      <c r="DU1790" s="237"/>
      <c r="DV1790" s="237"/>
      <c r="DW1790" s="237"/>
      <c r="DX1790" s="237"/>
      <c r="DY1790" s="237"/>
      <c r="DZ1790" s="237"/>
      <c r="EA1790" s="237"/>
      <c r="EB1790" s="237"/>
      <c r="EC1790" s="237"/>
      <c r="ED1790" s="237"/>
      <c r="EE1790" s="237"/>
      <c r="EF1790" s="237"/>
      <c r="EG1790" s="237"/>
      <c r="EH1790" s="237"/>
      <c r="EI1790" s="237"/>
      <c r="EJ1790" s="237"/>
      <c r="EK1790" s="237"/>
      <c r="EL1790" s="237"/>
      <c r="EM1790" s="237"/>
      <c r="EN1790" s="237"/>
      <c r="EO1790" s="237"/>
      <c r="EP1790" s="237"/>
      <c r="EQ1790" s="237"/>
      <c r="ER1790" s="237"/>
      <c r="ES1790" s="237"/>
      <c r="ET1790" s="237"/>
      <c r="EU1790" s="237"/>
      <c r="EV1790" s="237"/>
      <c r="EW1790" s="237"/>
      <c r="EX1790" s="237"/>
      <c r="EY1790" s="237"/>
      <c r="EZ1790" s="237"/>
      <c r="FA1790" s="237"/>
      <c r="FB1790" s="237"/>
      <c r="FC1790" s="237"/>
      <c r="FD1790" s="237"/>
      <c r="FE1790" s="237"/>
      <c r="FF1790" s="237"/>
      <c r="FG1790" s="237"/>
      <c r="FH1790" s="237"/>
      <c r="FI1790" s="237"/>
      <c r="FJ1790" s="237"/>
      <c r="FK1790" s="237"/>
      <c r="FL1790" s="237"/>
      <c r="FM1790" s="237"/>
      <c r="FN1790" s="237"/>
      <c r="FO1790" s="237"/>
      <c r="FP1790" s="237"/>
      <c r="FQ1790" s="237"/>
      <c r="FR1790" s="237"/>
      <c r="FS1790" s="237"/>
      <c r="FT1790" s="237"/>
      <c r="FU1790" s="237"/>
      <c r="FV1790" s="237"/>
      <c r="FW1790" s="237"/>
      <c r="FX1790" s="237"/>
      <c r="FY1790" s="237"/>
      <c r="FZ1790" s="237"/>
      <c r="GA1790" s="237"/>
      <c r="GB1790" s="237"/>
      <c r="GC1790" s="237"/>
      <c r="GD1790" s="237"/>
      <c r="GE1790" s="237"/>
      <c r="GF1790" s="237"/>
      <c r="GG1790" s="237"/>
      <c r="GH1790" s="237"/>
      <c r="GI1790" s="237"/>
      <c r="GJ1790" s="237"/>
      <c r="GK1790" s="237"/>
      <c r="GL1790" s="237"/>
      <c r="GM1790" s="237"/>
      <c r="GN1790" s="237"/>
      <c r="GO1790" s="237"/>
      <c r="GP1790" s="237"/>
      <c r="GQ1790" s="237"/>
    </row>
    <row r="1791" spans="1:199" s="81" customFormat="1" ht="15" hidden="1">
      <c r="A1791" s="176" t="s">
        <v>3666</v>
      </c>
      <c r="B1791" s="241" t="s">
        <v>6950</v>
      </c>
      <c r="C1791" s="242">
        <v>0</v>
      </c>
      <c r="D1791" s="242">
        <v>0</v>
      </c>
      <c r="E1791" s="242">
        <v>0</v>
      </c>
      <c r="F1791" s="242">
        <v>0</v>
      </c>
      <c r="G1791" s="242">
        <v>0</v>
      </c>
      <c r="H1791" s="242">
        <v>0</v>
      </c>
      <c r="I1791" s="242">
        <v>0</v>
      </c>
      <c r="J1791" s="242">
        <v>0</v>
      </c>
      <c r="K1791" s="242">
        <v>0</v>
      </c>
      <c r="L1791" s="242">
        <v>0</v>
      </c>
      <c r="M1791" s="242">
        <v>0</v>
      </c>
      <c r="N1791" s="242">
        <v>0</v>
      </c>
      <c r="O1791" s="242">
        <v>0</v>
      </c>
      <c r="P1791" s="28"/>
      <c r="Q1791" s="242">
        <f>SUM(D1791:O1791)</f>
        <v>0</v>
      </c>
      <c r="R1791" s="242">
        <f>IF($R$19&lt;1,0,Q1791/$R$19)</f>
        <v>0</v>
      </c>
      <c r="S1791" s="243"/>
      <c r="T1791" s="351">
        <f>IF(Q1791=0,0,1)+IF(C1791=0,0,1)+IF(D1791=0,0,1)+IF(E1791=0,0,1)+IF(F1791=0,0,1)+IF(G1791=0,0,1)+IF(H1791=0,0,1)+IF(I1791=0,0,1)+IF(J1791=0,0,1)+IF(K1791=0,0,1)+IF(L1791=0,0,1)+IF(M1791=0,0,1)+IF(N1791=0,0,1)+IF(O1791=0,0,1)</f>
        <v>0</v>
      </c>
      <c r="U1791" s="237"/>
      <c r="V1791" s="237"/>
      <c r="W1791" s="237"/>
      <c r="X1791" s="237"/>
      <c r="Y1791" s="237"/>
      <c r="Z1791" s="237"/>
      <c r="AA1791" s="237"/>
      <c r="AB1791" s="237"/>
      <c r="AC1791" s="237"/>
      <c r="AD1791" s="237"/>
      <c r="AE1791" s="237"/>
      <c r="AF1791" s="237"/>
      <c r="AG1791" s="237"/>
      <c r="AH1791" s="237"/>
      <c r="AI1791" s="237"/>
      <c r="AJ1791" s="237"/>
      <c r="AK1791" s="237"/>
      <c r="AL1791" s="237"/>
      <c r="AM1791" s="237"/>
      <c r="AN1791" s="237"/>
      <c r="AO1791" s="237"/>
      <c r="AP1791" s="237"/>
      <c r="AQ1791" s="237"/>
      <c r="AR1791" s="237"/>
      <c r="AS1791" s="237"/>
      <c r="AT1791" s="237"/>
      <c r="AU1791" s="237"/>
      <c r="AV1791" s="237"/>
      <c r="AW1791" s="237"/>
      <c r="AX1791" s="237"/>
      <c r="AY1791" s="237"/>
      <c r="AZ1791" s="237"/>
      <c r="BA1791" s="237"/>
      <c r="BB1791" s="237"/>
      <c r="BC1791" s="237"/>
      <c r="BD1791" s="237"/>
      <c r="BE1791" s="237"/>
      <c r="BF1791" s="237"/>
      <c r="BG1791" s="237"/>
      <c r="BH1791" s="237"/>
      <c r="BI1791" s="237"/>
      <c r="BJ1791" s="237"/>
      <c r="BK1791" s="237"/>
      <c r="BL1791" s="237"/>
      <c r="BM1791" s="237"/>
      <c r="BN1791" s="237"/>
      <c r="BO1791" s="237"/>
      <c r="BP1791" s="237"/>
      <c r="BQ1791" s="237"/>
      <c r="BR1791" s="237"/>
      <c r="BS1791" s="237"/>
      <c r="BT1791" s="237"/>
      <c r="BU1791" s="237"/>
      <c r="BV1791" s="237"/>
      <c r="BW1791" s="237"/>
      <c r="BX1791" s="237"/>
      <c r="BY1791" s="237"/>
      <c r="BZ1791" s="237"/>
      <c r="CA1791" s="237"/>
      <c r="CB1791" s="237"/>
      <c r="CC1791" s="237"/>
      <c r="CD1791" s="237"/>
      <c r="CE1791" s="237"/>
      <c r="CF1791" s="237"/>
      <c r="CG1791" s="237"/>
      <c r="CH1791" s="237"/>
      <c r="CI1791" s="237"/>
      <c r="CJ1791" s="237"/>
      <c r="CK1791" s="237"/>
      <c r="CL1791" s="237"/>
      <c r="CM1791" s="237"/>
      <c r="CN1791" s="237"/>
      <c r="CO1791" s="237"/>
      <c r="CP1791" s="237"/>
      <c r="CQ1791" s="237"/>
      <c r="CR1791" s="237"/>
      <c r="CS1791" s="237"/>
      <c r="CT1791" s="237"/>
      <c r="CU1791" s="237"/>
      <c r="CV1791" s="237"/>
      <c r="CW1791" s="237"/>
      <c r="CX1791" s="237"/>
      <c r="CY1791" s="237"/>
      <c r="CZ1791" s="237"/>
      <c r="DA1791" s="237"/>
      <c r="DB1791" s="237"/>
      <c r="DC1791" s="237"/>
      <c r="DD1791" s="237"/>
      <c r="DE1791" s="237"/>
      <c r="DF1791" s="237"/>
      <c r="DG1791" s="237"/>
      <c r="DH1791" s="237"/>
      <c r="DI1791" s="237"/>
      <c r="DJ1791" s="237"/>
      <c r="DK1791" s="237"/>
      <c r="DL1791" s="237"/>
      <c r="DM1791" s="237"/>
      <c r="DN1791" s="237"/>
      <c r="DO1791" s="237"/>
      <c r="DP1791" s="237"/>
      <c r="DQ1791" s="237"/>
      <c r="DR1791" s="237"/>
      <c r="DS1791" s="237"/>
      <c r="DT1791" s="237"/>
      <c r="DU1791" s="237"/>
      <c r="DV1791" s="237"/>
      <c r="DW1791" s="237"/>
      <c r="DX1791" s="237"/>
      <c r="DY1791" s="237"/>
      <c r="DZ1791" s="237"/>
      <c r="EA1791" s="237"/>
      <c r="EB1791" s="237"/>
      <c r="EC1791" s="237"/>
      <c r="ED1791" s="237"/>
      <c r="EE1791" s="237"/>
      <c r="EF1791" s="237"/>
      <c r="EG1791" s="237"/>
      <c r="EH1791" s="237"/>
      <c r="EI1791" s="237"/>
      <c r="EJ1791" s="237"/>
      <c r="EK1791" s="237"/>
      <c r="EL1791" s="237"/>
      <c r="EM1791" s="237"/>
      <c r="EN1791" s="237"/>
      <c r="EO1791" s="237"/>
      <c r="EP1791" s="237"/>
      <c r="EQ1791" s="237"/>
      <c r="ER1791" s="237"/>
      <c r="ES1791" s="237"/>
      <c r="ET1791" s="237"/>
      <c r="EU1791" s="237"/>
      <c r="EV1791" s="237"/>
      <c r="EW1791" s="237"/>
      <c r="EX1791" s="237"/>
      <c r="EY1791" s="237"/>
      <c r="EZ1791" s="237"/>
      <c r="FA1791" s="237"/>
      <c r="FB1791" s="237"/>
      <c r="FC1791" s="237"/>
      <c r="FD1791" s="237"/>
      <c r="FE1791" s="237"/>
      <c r="FF1791" s="237"/>
      <c r="FG1791" s="237"/>
      <c r="FH1791" s="237"/>
      <c r="FI1791" s="237"/>
      <c r="FJ1791" s="237"/>
      <c r="FK1791" s="237"/>
      <c r="FL1791" s="237"/>
      <c r="FM1791" s="237"/>
      <c r="FN1791" s="237"/>
      <c r="FO1791" s="237"/>
      <c r="FP1791" s="237"/>
      <c r="FQ1791" s="237"/>
      <c r="FR1791" s="237"/>
      <c r="FS1791" s="237"/>
      <c r="FT1791" s="237"/>
      <c r="FU1791" s="237"/>
      <c r="FV1791" s="237"/>
      <c r="FW1791" s="237"/>
      <c r="FX1791" s="237"/>
      <c r="FY1791" s="237"/>
      <c r="FZ1791" s="237"/>
      <c r="GA1791" s="237"/>
      <c r="GB1791" s="237"/>
      <c r="GC1791" s="237"/>
      <c r="GD1791" s="237"/>
      <c r="GE1791" s="237"/>
      <c r="GF1791" s="237"/>
      <c r="GG1791" s="237"/>
      <c r="GH1791" s="237"/>
      <c r="GI1791" s="237"/>
      <c r="GJ1791" s="237"/>
      <c r="GK1791" s="237"/>
      <c r="GL1791" s="237"/>
      <c r="GM1791" s="237"/>
      <c r="GN1791" s="237"/>
      <c r="GO1791" s="237"/>
      <c r="GP1791" s="237"/>
      <c r="GQ1791" s="237"/>
    </row>
    <row r="1792" spans="1:199" s="81" customFormat="1" ht="15" hidden="1">
      <c r="A1792" s="176" t="s">
        <v>3667</v>
      </c>
      <c r="B1792" s="241" t="s">
        <v>6921</v>
      </c>
      <c r="C1792" s="242">
        <v>0</v>
      </c>
      <c r="D1792" s="242">
        <v>0</v>
      </c>
      <c r="E1792" s="242">
        <v>0</v>
      </c>
      <c r="F1792" s="242">
        <v>0</v>
      </c>
      <c r="G1792" s="242">
        <v>0</v>
      </c>
      <c r="H1792" s="242">
        <v>0</v>
      </c>
      <c r="I1792" s="242">
        <v>0</v>
      </c>
      <c r="J1792" s="242">
        <v>0</v>
      </c>
      <c r="K1792" s="242">
        <v>0</v>
      </c>
      <c r="L1792" s="242">
        <v>0</v>
      </c>
      <c r="M1792" s="242">
        <v>0</v>
      </c>
      <c r="N1792" s="242">
        <v>0</v>
      </c>
      <c r="O1792" s="242">
        <v>0</v>
      </c>
      <c r="P1792" s="28"/>
      <c r="Q1792" s="242">
        <f>SUM(D1792:O1792)</f>
        <v>0</v>
      </c>
      <c r="R1792" s="242">
        <f>IF($R$19&lt;1,0,Q1792/$R$19)</f>
        <v>0</v>
      </c>
      <c r="S1792" s="243"/>
      <c r="T1792" s="351">
        <f>IF(Q1792=0,0,1)+IF(C1792=0,0,1)+IF(D1792=0,0,1)+IF(E1792=0,0,1)+IF(F1792=0,0,1)+IF(G1792=0,0,1)+IF(H1792=0,0,1)+IF(I1792=0,0,1)+IF(J1792=0,0,1)+IF(K1792=0,0,1)+IF(L1792=0,0,1)+IF(M1792=0,0,1)+IF(N1792=0,0,1)+IF(O1792=0,0,1)</f>
        <v>0</v>
      </c>
      <c r="U1792" s="237"/>
      <c r="V1792" s="237"/>
      <c r="W1792" s="237"/>
      <c r="X1792" s="237"/>
      <c r="Y1792" s="237"/>
      <c r="Z1792" s="237"/>
      <c r="AA1792" s="237"/>
      <c r="AB1792" s="237"/>
      <c r="AC1792" s="237"/>
      <c r="AD1792" s="237"/>
      <c r="AE1792" s="237"/>
      <c r="AF1792" s="237"/>
      <c r="AG1792" s="237"/>
      <c r="AH1792" s="237"/>
      <c r="AI1792" s="237"/>
      <c r="AJ1792" s="237"/>
      <c r="AK1792" s="237"/>
      <c r="AL1792" s="237"/>
      <c r="AM1792" s="237"/>
      <c r="AN1792" s="237"/>
      <c r="AO1792" s="237"/>
      <c r="AP1792" s="237"/>
      <c r="AQ1792" s="237"/>
      <c r="AR1792" s="237"/>
      <c r="AS1792" s="237"/>
      <c r="AT1792" s="237"/>
      <c r="AU1792" s="237"/>
      <c r="AV1792" s="237"/>
      <c r="AW1792" s="237"/>
      <c r="AX1792" s="237"/>
      <c r="AY1792" s="237"/>
      <c r="AZ1792" s="237"/>
      <c r="BA1792" s="237"/>
      <c r="BB1792" s="237"/>
      <c r="BC1792" s="237"/>
      <c r="BD1792" s="237"/>
      <c r="BE1792" s="237"/>
      <c r="BF1792" s="237"/>
      <c r="BG1792" s="237"/>
      <c r="BH1792" s="237"/>
      <c r="BI1792" s="237"/>
      <c r="BJ1792" s="237"/>
      <c r="BK1792" s="237"/>
      <c r="BL1792" s="237"/>
      <c r="BM1792" s="237"/>
      <c r="BN1792" s="237"/>
      <c r="BO1792" s="237"/>
      <c r="BP1792" s="237"/>
      <c r="BQ1792" s="237"/>
      <c r="BR1792" s="237"/>
      <c r="BS1792" s="237"/>
      <c r="BT1792" s="237"/>
      <c r="BU1792" s="237"/>
      <c r="BV1792" s="237"/>
      <c r="BW1792" s="237"/>
      <c r="BX1792" s="237"/>
      <c r="BY1792" s="237"/>
      <c r="BZ1792" s="237"/>
      <c r="CA1792" s="237"/>
      <c r="CB1792" s="237"/>
      <c r="CC1792" s="237"/>
      <c r="CD1792" s="237"/>
      <c r="CE1792" s="237"/>
      <c r="CF1792" s="237"/>
      <c r="CG1792" s="237"/>
      <c r="CH1792" s="237"/>
      <c r="CI1792" s="237"/>
      <c r="CJ1792" s="237"/>
      <c r="CK1792" s="237"/>
      <c r="CL1792" s="237"/>
      <c r="CM1792" s="237"/>
      <c r="CN1792" s="237"/>
      <c r="CO1792" s="237"/>
      <c r="CP1792" s="237"/>
      <c r="CQ1792" s="237"/>
      <c r="CR1792" s="237"/>
      <c r="CS1792" s="237"/>
      <c r="CT1792" s="237"/>
      <c r="CU1792" s="237"/>
      <c r="CV1792" s="237"/>
      <c r="CW1792" s="237"/>
      <c r="CX1792" s="237"/>
      <c r="CY1792" s="237"/>
      <c r="CZ1792" s="237"/>
      <c r="DA1792" s="237"/>
      <c r="DB1792" s="237"/>
      <c r="DC1792" s="237"/>
      <c r="DD1792" s="237"/>
      <c r="DE1792" s="237"/>
      <c r="DF1792" s="237"/>
      <c r="DG1792" s="237"/>
      <c r="DH1792" s="237"/>
      <c r="DI1792" s="237"/>
      <c r="DJ1792" s="237"/>
      <c r="DK1792" s="237"/>
      <c r="DL1792" s="237"/>
      <c r="DM1792" s="237"/>
      <c r="DN1792" s="237"/>
      <c r="DO1792" s="237"/>
      <c r="DP1792" s="237"/>
      <c r="DQ1792" s="237"/>
      <c r="DR1792" s="237"/>
      <c r="DS1792" s="237"/>
      <c r="DT1792" s="237"/>
      <c r="DU1792" s="237"/>
      <c r="DV1792" s="237"/>
      <c r="DW1792" s="237"/>
      <c r="DX1792" s="237"/>
      <c r="DY1792" s="237"/>
      <c r="DZ1792" s="237"/>
      <c r="EA1792" s="237"/>
      <c r="EB1792" s="237"/>
      <c r="EC1792" s="237"/>
      <c r="ED1792" s="237"/>
      <c r="EE1792" s="237"/>
      <c r="EF1792" s="237"/>
      <c r="EG1792" s="237"/>
      <c r="EH1792" s="237"/>
      <c r="EI1792" s="237"/>
      <c r="EJ1792" s="237"/>
      <c r="EK1792" s="237"/>
      <c r="EL1792" s="237"/>
      <c r="EM1792" s="237"/>
      <c r="EN1792" s="237"/>
      <c r="EO1792" s="237"/>
      <c r="EP1792" s="237"/>
      <c r="EQ1792" s="237"/>
      <c r="ER1792" s="237"/>
      <c r="ES1792" s="237"/>
      <c r="ET1792" s="237"/>
      <c r="EU1792" s="237"/>
      <c r="EV1792" s="237"/>
      <c r="EW1792" s="237"/>
      <c r="EX1792" s="237"/>
      <c r="EY1792" s="237"/>
      <c r="EZ1792" s="237"/>
      <c r="FA1792" s="237"/>
      <c r="FB1792" s="237"/>
      <c r="FC1792" s="237"/>
      <c r="FD1792" s="237"/>
      <c r="FE1792" s="237"/>
      <c r="FF1792" s="237"/>
      <c r="FG1792" s="237"/>
      <c r="FH1792" s="237"/>
      <c r="FI1792" s="237"/>
      <c r="FJ1792" s="237"/>
      <c r="FK1792" s="237"/>
      <c r="FL1792" s="237"/>
      <c r="FM1792" s="237"/>
      <c r="FN1792" s="237"/>
      <c r="FO1792" s="237"/>
      <c r="FP1792" s="237"/>
      <c r="FQ1792" s="237"/>
      <c r="FR1792" s="237"/>
      <c r="FS1792" s="237"/>
      <c r="FT1792" s="237"/>
      <c r="FU1792" s="237"/>
      <c r="FV1792" s="237"/>
      <c r="FW1792" s="237"/>
      <c r="FX1792" s="237"/>
      <c r="FY1792" s="237"/>
      <c r="FZ1792" s="237"/>
      <c r="GA1792" s="237"/>
      <c r="GB1792" s="237"/>
      <c r="GC1792" s="237"/>
      <c r="GD1792" s="237"/>
      <c r="GE1792" s="237"/>
      <c r="GF1792" s="237"/>
      <c r="GG1792" s="237"/>
      <c r="GH1792" s="237"/>
      <c r="GI1792" s="237"/>
      <c r="GJ1792" s="237"/>
      <c r="GK1792" s="237"/>
      <c r="GL1792" s="237"/>
      <c r="GM1792" s="237"/>
      <c r="GN1792" s="237"/>
      <c r="GO1792" s="237"/>
      <c r="GP1792" s="237"/>
      <c r="GQ1792" s="237"/>
    </row>
    <row r="1793" spans="1:199" s="81" customFormat="1" ht="15" hidden="1">
      <c r="A1793" s="176" t="s">
        <v>3668</v>
      </c>
      <c r="B1793" s="241" t="s">
        <v>6951</v>
      </c>
      <c r="C1793" s="242">
        <v>0</v>
      </c>
      <c r="D1793" s="242">
        <v>0</v>
      </c>
      <c r="E1793" s="242">
        <v>0</v>
      </c>
      <c r="F1793" s="242">
        <v>0</v>
      </c>
      <c r="G1793" s="242">
        <v>0</v>
      </c>
      <c r="H1793" s="242">
        <v>0</v>
      </c>
      <c r="I1793" s="242">
        <v>0</v>
      </c>
      <c r="J1793" s="242">
        <v>0</v>
      </c>
      <c r="K1793" s="242">
        <v>0</v>
      </c>
      <c r="L1793" s="242">
        <v>0</v>
      </c>
      <c r="M1793" s="242">
        <v>0</v>
      </c>
      <c r="N1793" s="242">
        <v>0</v>
      </c>
      <c r="O1793" s="242">
        <v>0</v>
      </c>
      <c r="P1793" s="28"/>
      <c r="Q1793" s="242">
        <f>SUM(D1793:O1793)</f>
        <v>0</v>
      </c>
      <c r="R1793" s="242">
        <f>IF($R$19&lt;1,0,Q1793/$R$19)</f>
        <v>0</v>
      </c>
      <c r="S1793" s="243"/>
      <c r="T1793" s="351">
        <f>IF(Q1793=0,0,1)+IF(C1793=0,0,1)+IF(D1793=0,0,1)+IF(E1793=0,0,1)+IF(F1793=0,0,1)+IF(G1793=0,0,1)+IF(H1793=0,0,1)+IF(I1793=0,0,1)+IF(J1793=0,0,1)+IF(K1793=0,0,1)+IF(L1793=0,0,1)+IF(M1793=0,0,1)+IF(N1793=0,0,1)+IF(O1793=0,0,1)</f>
        <v>0</v>
      </c>
      <c r="U1793" s="237"/>
      <c r="V1793" s="237"/>
      <c r="W1793" s="237"/>
      <c r="X1793" s="237"/>
      <c r="Y1793" s="237"/>
      <c r="Z1793" s="237"/>
      <c r="AA1793" s="237"/>
      <c r="AB1793" s="237"/>
      <c r="AC1793" s="237"/>
      <c r="AD1793" s="237"/>
      <c r="AE1793" s="237"/>
      <c r="AF1793" s="237"/>
      <c r="AG1793" s="237"/>
      <c r="AH1793" s="237"/>
      <c r="AI1793" s="237"/>
      <c r="AJ1793" s="237"/>
      <c r="AK1793" s="237"/>
      <c r="AL1793" s="237"/>
      <c r="AM1793" s="237"/>
      <c r="AN1793" s="237"/>
      <c r="AO1793" s="237"/>
      <c r="AP1793" s="237"/>
      <c r="AQ1793" s="237"/>
      <c r="AR1793" s="237"/>
      <c r="AS1793" s="237"/>
      <c r="AT1793" s="237"/>
      <c r="AU1793" s="237"/>
      <c r="AV1793" s="237"/>
      <c r="AW1793" s="237"/>
      <c r="AX1793" s="237"/>
      <c r="AY1793" s="237"/>
      <c r="AZ1793" s="237"/>
      <c r="BA1793" s="237"/>
      <c r="BB1793" s="237"/>
      <c r="BC1793" s="237"/>
      <c r="BD1793" s="237"/>
      <c r="BE1793" s="237"/>
      <c r="BF1793" s="237"/>
      <c r="BG1793" s="237"/>
      <c r="BH1793" s="237"/>
      <c r="BI1793" s="237"/>
      <c r="BJ1793" s="237"/>
      <c r="BK1793" s="237"/>
      <c r="BL1793" s="237"/>
      <c r="BM1793" s="237"/>
      <c r="BN1793" s="237"/>
      <c r="BO1793" s="237"/>
      <c r="BP1793" s="237"/>
      <c r="BQ1793" s="237"/>
      <c r="BR1793" s="237"/>
      <c r="BS1793" s="237"/>
      <c r="BT1793" s="237"/>
      <c r="BU1793" s="237"/>
      <c r="BV1793" s="237"/>
      <c r="BW1793" s="237"/>
      <c r="BX1793" s="237"/>
      <c r="BY1793" s="237"/>
      <c r="BZ1793" s="237"/>
      <c r="CA1793" s="237"/>
      <c r="CB1793" s="237"/>
      <c r="CC1793" s="237"/>
      <c r="CD1793" s="237"/>
      <c r="CE1793" s="237"/>
      <c r="CF1793" s="237"/>
      <c r="CG1793" s="237"/>
      <c r="CH1793" s="237"/>
      <c r="CI1793" s="237"/>
      <c r="CJ1793" s="237"/>
      <c r="CK1793" s="237"/>
      <c r="CL1793" s="237"/>
      <c r="CM1793" s="237"/>
      <c r="CN1793" s="237"/>
      <c r="CO1793" s="237"/>
      <c r="CP1793" s="237"/>
      <c r="CQ1793" s="237"/>
      <c r="CR1793" s="237"/>
      <c r="CS1793" s="237"/>
      <c r="CT1793" s="237"/>
      <c r="CU1793" s="237"/>
      <c r="CV1793" s="237"/>
      <c r="CW1793" s="237"/>
      <c r="CX1793" s="237"/>
      <c r="CY1793" s="237"/>
      <c r="CZ1793" s="237"/>
      <c r="DA1793" s="237"/>
      <c r="DB1793" s="237"/>
      <c r="DC1793" s="237"/>
      <c r="DD1793" s="237"/>
      <c r="DE1793" s="237"/>
      <c r="DF1793" s="237"/>
      <c r="DG1793" s="237"/>
      <c r="DH1793" s="237"/>
      <c r="DI1793" s="237"/>
      <c r="DJ1793" s="237"/>
      <c r="DK1793" s="237"/>
      <c r="DL1793" s="237"/>
      <c r="DM1793" s="237"/>
      <c r="DN1793" s="237"/>
      <c r="DO1793" s="237"/>
      <c r="DP1793" s="237"/>
      <c r="DQ1793" s="237"/>
      <c r="DR1793" s="237"/>
      <c r="DS1793" s="237"/>
      <c r="DT1793" s="237"/>
      <c r="DU1793" s="237"/>
      <c r="DV1793" s="237"/>
      <c r="DW1793" s="237"/>
      <c r="DX1793" s="237"/>
      <c r="DY1793" s="237"/>
      <c r="DZ1793" s="237"/>
      <c r="EA1793" s="237"/>
      <c r="EB1793" s="237"/>
      <c r="EC1793" s="237"/>
      <c r="ED1793" s="237"/>
      <c r="EE1793" s="237"/>
      <c r="EF1793" s="237"/>
      <c r="EG1793" s="237"/>
      <c r="EH1793" s="237"/>
      <c r="EI1793" s="237"/>
      <c r="EJ1793" s="237"/>
      <c r="EK1793" s="237"/>
      <c r="EL1793" s="237"/>
      <c r="EM1793" s="237"/>
      <c r="EN1793" s="237"/>
      <c r="EO1793" s="237"/>
      <c r="EP1793" s="237"/>
      <c r="EQ1793" s="237"/>
      <c r="ER1793" s="237"/>
      <c r="ES1793" s="237"/>
      <c r="ET1793" s="237"/>
      <c r="EU1793" s="237"/>
      <c r="EV1793" s="237"/>
      <c r="EW1793" s="237"/>
      <c r="EX1793" s="237"/>
      <c r="EY1793" s="237"/>
      <c r="EZ1793" s="237"/>
      <c r="FA1793" s="237"/>
      <c r="FB1793" s="237"/>
      <c r="FC1793" s="237"/>
      <c r="FD1793" s="237"/>
      <c r="FE1793" s="237"/>
      <c r="FF1793" s="237"/>
      <c r="FG1793" s="237"/>
      <c r="FH1793" s="237"/>
      <c r="FI1793" s="237"/>
      <c r="FJ1793" s="237"/>
      <c r="FK1793" s="237"/>
      <c r="FL1793" s="237"/>
      <c r="FM1793" s="237"/>
      <c r="FN1793" s="237"/>
      <c r="FO1793" s="237"/>
      <c r="FP1793" s="237"/>
      <c r="FQ1793" s="237"/>
      <c r="FR1793" s="237"/>
      <c r="FS1793" s="237"/>
      <c r="FT1793" s="237"/>
      <c r="FU1793" s="237"/>
      <c r="FV1793" s="237"/>
      <c r="FW1793" s="237"/>
      <c r="FX1793" s="237"/>
      <c r="FY1793" s="237"/>
      <c r="FZ1793" s="237"/>
      <c r="GA1793" s="237"/>
      <c r="GB1793" s="237"/>
      <c r="GC1793" s="237"/>
      <c r="GD1793" s="237"/>
      <c r="GE1793" s="237"/>
      <c r="GF1793" s="237"/>
      <c r="GG1793" s="237"/>
      <c r="GH1793" s="237"/>
      <c r="GI1793" s="237"/>
      <c r="GJ1793" s="237"/>
      <c r="GK1793" s="237"/>
      <c r="GL1793" s="237"/>
      <c r="GM1793" s="237"/>
      <c r="GN1793" s="237"/>
      <c r="GO1793" s="237"/>
      <c r="GP1793" s="237"/>
      <c r="GQ1793" s="237"/>
    </row>
    <row r="1794" spans="1:199" s="81" customFormat="1" ht="15" hidden="1">
      <c r="A1794" s="176" t="s">
        <v>3669</v>
      </c>
      <c r="B1794" s="241" t="s">
        <v>6952</v>
      </c>
      <c r="C1794" s="242">
        <v>0</v>
      </c>
      <c r="D1794" s="242">
        <v>0</v>
      </c>
      <c r="E1794" s="242">
        <v>0</v>
      </c>
      <c r="F1794" s="242">
        <v>0</v>
      </c>
      <c r="G1794" s="242">
        <v>0</v>
      </c>
      <c r="H1794" s="242">
        <v>0</v>
      </c>
      <c r="I1794" s="242">
        <v>0</v>
      </c>
      <c r="J1794" s="242">
        <v>0</v>
      </c>
      <c r="K1794" s="242">
        <v>0</v>
      </c>
      <c r="L1794" s="242">
        <v>0</v>
      </c>
      <c r="M1794" s="242">
        <v>0</v>
      </c>
      <c r="N1794" s="242">
        <v>0</v>
      </c>
      <c r="O1794" s="242">
        <v>0</v>
      </c>
      <c r="P1794" s="28"/>
      <c r="Q1794" s="242">
        <f>SUM(D1794:O1794)</f>
        <v>0</v>
      </c>
      <c r="R1794" s="242">
        <f>IF($R$19&lt;1,0,Q1794/$R$19)</f>
        <v>0</v>
      </c>
      <c r="S1794" s="243"/>
      <c r="T1794" s="351">
        <f>IF(Q1794=0,0,1)+IF(C1794=0,0,1)+IF(D1794=0,0,1)+IF(E1794=0,0,1)+IF(F1794=0,0,1)+IF(G1794=0,0,1)+IF(H1794=0,0,1)+IF(I1794=0,0,1)+IF(J1794=0,0,1)+IF(K1794=0,0,1)+IF(L1794=0,0,1)+IF(M1794=0,0,1)+IF(N1794=0,0,1)+IF(O1794=0,0,1)</f>
        <v>0</v>
      </c>
      <c r="U1794" s="237"/>
      <c r="V1794" s="237"/>
      <c r="W1794" s="237"/>
      <c r="X1794" s="237"/>
      <c r="Y1794" s="237"/>
      <c r="Z1794" s="237"/>
      <c r="AA1794" s="237"/>
      <c r="AB1794" s="237"/>
      <c r="AC1794" s="237"/>
      <c r="AD1794" s="237"/>
      <c r="AE1794" s="237"/>
      <c r="AF1794" s="237"/>
      <c r="AG1794" s="237"/>
      <c r="AH1794" s="237"/>
      <c r="AI1794" s="237"/>
      <c r="AJ1794" s="237"/>
      <c r="AK1794" s="237"/>
      <c r="AL1794" s="237"/>
      <c r="AM1794" s="237"/>
      <c r="AN1794" s="237"/>
      <c r="AO1794" s="237"/>
      <c r="AP1794" s="237"/>
      <c r="AQ1794" s="237"/>
      <c r="AR1794" s="237"/>
      <c r="AS1794" s="237"/>
      <c r="AT1794" s="237"/>
      <c r="AU1794" s="237"/>
      <c r="AV1794" s="237"/>
      <c r="AW1794" s="237"/>
      <c r="AX1794" s="237"/>
      <c r="AY1794" s="237"/>
      <c r="AZ1794" s="237"/>
      <c r="BA1794" s="237"/>
      <c r="BB1794" s="237"/>
      <c r="BC1794" s="237"/>
      <c r="BD1794" s="237"/>
      <c r="BE1794" s="237"/>
      <c r="BF1794" s="237"/>
      <c r="BG1794" s="237"/>
      <c r="BH1794" s="237"/>
      <c r="BI1794" s="237"/>
      <c r="BJ1794" s="237"/>
      <c r="BK1794" s="237"/>
      <c r="BL1794" s="237"/>
      <c r="BM1794" s="237"/>
      <c r="BN1794" s="237"/>
      <c r="BO1794" s="237"/>
      <c r="BP1794" s="237"/>
      <c r="BQ1794" s="237"/>
      <c r="BR1794" s="237"/>
      <c r="BS1794" s="237"/>
      <c r="BT1794" s="237"/>
      <c r="BU1794" s="237"/>
      <c r="BV1794" s="237"/>
      <c r="BW1794" s="237"/>
      <c r="BX1794" s="237"/>
      <c r="BY1794" s="237"/>
      <c r="BZ1794" s="237"/>
      <c r="CA1794" s="237"/>
      <c r="CB1794" s="237"/>
      <c r="CC1794" s="237"/>
      <c r="CD1794" s="237"/>
      <c r="CE1794" s="237"/>
      <c r="CF1794" s="237"/>
      <c r="CG1794" s="237"/>
      <c r="CH1794" s="237"/>
      <c r="CI1794" s="237"/>
      <c r="CJ1794" s="237"/>
      <c r="CK1794" s="237"/>
      <c r="CL1794" s="237"/>
      <c r="CM1794" s="237"/>
      <c r="CN1794" s="237"/>
      <c r="CO1794" s="237"/>
      <c r="CP1794" s="237"/>
      <c r="CQ1794" s="237"/>
      <c r="CR1794" s="237"/>
      <c r="CS1794" s="237"/>
      <c r="CT1794" s="237"/>
      <c r="CU1794" s="237"/>
      <c r="CV1794" s="237"/>
      <c r="CW1794" s="237"/>
      <c r="CX1794" s="237"/>
      <c r="CY1794" s="237"/>
      <c r="CZ1794" s="237"/>
      <c r="DA1794" s="237"/>
      <c r="DB1794" s="237"/>
      <c r="DC1794" s="237"/>
      <c r="DD1794" s="237"/>
      <c r="DE1794" s="237"/>
      <c r="DF1794" s="237"/>
      <c r="DG1794" s="237"/>
      <c r="DH1794" s="237"/>
      <c r="DI1794" s="237"/>
      <c r="DJ1794" s="237"/>
      <c r="DK1794" s="237"/>
      <c r="DL1794" s="237"/>
      <c r="DM1794" s="237"/>
      <c r="DN1794" s="237"/>
      <c r="DO1794" s="237"/>
      <c r="DP1794" s="237"/>
      <c r="DQ1794" s="237"/>
      <c r="DR1794" s="237"/>
      <c r="DS1794" s="237"/>
      <c r="DT1794" s="237"/>
      <c r="DU1794" s="237"/>
      <c r="DV1794" s="237"/>
      <c r="DW1794" s="237"/>
      <c r="DX1794" s="237"/>
      <c r="DY1794" s="237"/>
      <c r="DZ1794" s="237"/>
      <c r="EA1794" s="237"/>
      <c r="EB1794" s="237"/>
      <c r="EC1794" s="237"/>
      <c r="ED1794" s="237"/>
      <c r="EE1794" s="237"/>
      <c r="EF1794" s="237"/>
      <c r="EG1794" s="237"/>
      <c r="EH1794" s="237"/>
      <c r="EI1794" s="237"/>
      <c r="EJ1794" s="237"/>
      <c r="EK1794" s="237"/>
      <c r="EL1794" s="237"/>
      <c r="EM1794" s="237"/>
      <c r="EN1794" s="237"/>
      <c r="EO1794" s="237"/>
      <c r="EP1794" s="237"/>
      <c r="EQ1794" s="237"/>
      <c r="ER1794" s="237"/>
      <c r="ES1794" s="237"/>
      <c r="ET1794" s="237"/>
      <c r="EU1794" s="237"/>
      <c r="EV1794" s="237"/>
      <c r="EW1794" s="237"/>
      <c r="EX1794" s="237"/>
      <c r="EY1794" s="237"/>
      <c r="EZ1794" s="237"/>
      <c r="FA1794" s="237"/>
      <c r="FB1794" s="237"/>
      <c r="FC1794" s="237"/>
      <c r="FD1794" s="237"/>
      <c r="FE1794" s="237"/>
      <c r="FF1794" s="237"/>
      <c r="FG1794" s="237"/>
      <c r="FH1794" s="237"/>
      <c r="FI1794" s="237"/>
      <c r="FJ1794" s="237"/>
      <c r="FK1794" s="237"/>
      <c r="FL1794" s="237"/>
      <c r="FM1794" s="237"/>
      <c r="FN1794" s="237"/>
      <c r="FO1794" s="237"/>
      <c r="FP1794" s="237"/>
      <c r="FQ1794" s="237"/>
      <c r="FR1794" s="237"/>
      <c r="FS1794" s="237"/>
      <c r="FT1794" s="237"/>
      <c r="FU1794" s="237"/>
      <c r="FV1794" s="237"/>
      <c r="FW1794" s="237"/>
      <c r="FX1794" s="237"/>
      <c r="FY1794" s="237"/>
      <c r="FZ1794" s="237"/>
      <c r="GA1794" s="237"/>
      <c r="GB1794" s="237"/>
      <c r="GC1794" s="237"/>
      <c r="GD1794" s="237"/>
      <c r="GE1794" s="237"/>
      <c r="GF1794" s="237"/>
      <c r="GG1794" s="237"/>
      <c r="GH1794" s="237"/>
      <c r="GI1794" s="237"/>
      <c r="GJ1794" s="237"/>
      <c r="GK1794" s="237"/>
      <c r="GL1794" s="237"/>
      <c r="GM1794" s="237"/>
      <c r="GN1794" s="237"/>
      <c r="GO1794" s="237"/>
      <c r="GP1794" s="237"/>
      <c r="GQ1794" s="237"/>
    </row>
    <row r="1795" spans="1:199" s="81" customFormat="1" ht="15" hidden="1">
      <c r="A1795" s="176" t="s">
        <v>3670</v>
      </c>
      <c r="B1795" s="241" t="s">
        <v>6922</v>
      </c>
      <c r="C1795" s="242">
        <v>0</v>
      </c>
      <c r="D1795" s="242">
        <v>0</v>
      </c>
      <c r="E1795" s="242">
        <v>0</v>
      </c>
      <c r="F1795" s="242">
        <v>0</v>
      </c>
      <c r="G1795" s="242">
        <v>0</v>
      </c>
      <c r="H1795" s="242">
        <v>0</v>
      </c>
      <c r="I1795" s="242">
        <v>0</v>
      </c>
      <c r="J1795" s="242">
        <v>0</v>
      </c>
      <c r="K1795" s="242">
        <v>0</v>
      </c>
      <c r="L1795" s="242">
        <v>0</v>
      </c>
      <c r="M1795" s="242">
        <v>0</v>
      </c>
      <c r="N1795" s="242">
        <v>0</v>
      </c>
      <c r="O1795" s="242">
        <v>0</v>
      </c>
      <c r="P1795" s="28"/>
      <c r="Q1795" s="242">
        <f>SUM(D1795:O1795)</f>
        <v>0</v>
      </c>
      <c r="R1795" s="242">
        <f>IF($R$19&lt;1,0,Q1795/$R$19)</f>
        <v>0</v>
      </c>
      <c r="S1795" s="243"/>
      <c r="T1795" s="351">
        <f>IF(Q1795=0,0,1)+IF(C1795=0,0,1)+IF(D1795=0,0,1)+IF(E1795=0,0,1)+IF(F1795=0,0,1)+IF(G1795=0,0,1)+IF(H1795=0,0,1)+IF(I1795=0,0,1)+IF(J1795=0,0,1)+IF(K1795=0,0,1)+IF(L1795=0,0,1)+IF(M1795=0,0,1)+IF(N1795=0,0,1)+IF(O1795=0,0,1)</f>
        <v>0</v>
      </c>
      <c r="U1795" s="237"/>
      <c r="V1795" s="237"/>
      <c r="W1795" s="237"/>
      <c r="X1795" s="237"/>
      <c r="Y1795" s="237"/>
      <c r="Z1795" s="237"/>
      <c r="AA1795" s="237"/>
      <c r="AB1795" s="237"/>
      <c r="AC1795" s="237"/>
      <c r="AD1795" s="237"/>
      <c r="AE1795" s="237"/>
      <c r="AF1795" s="237"/>
      <c r="AG1795" s="237"/>
      <c r="AH1795" s="237"/>
      <c r="AI1795" s="237"/>
      <c r="AJ1795" s="237"/>
      <c r="AK1795" s="237"/>
      <c r="AL1795" s="237"/>
      <c r="AM1795" s="237"/>
      <c r="AN1795" s="237"/>
      <c r="AO1795" s="237"/>
      <c r="AP1795" s="237"/>
      <c r="AQ1795" s="237"/>
      <c r="AR1795" s="237"/>
      <c r="AS1795" s="237"/>
      <c r="AT1795" s="237"/>
      <c r="AU1795" s="237"/>
      <c r="AV1795" s="237"/>
      <c r="AW1795" s="237"/>
      <c r="AX1795" s="237"/>
      <c r="AY1795" s="237"/>
      <c r="AZ1795" s="237"/>
      <c r="BA1795" s="237"/>
      <c r="BB1795" s="237"/>
      <c r="BC1795" s="237"/>
      <c r="BD1795" s="237"/>
      <c r="BE1795" s="237"/>
      <c r="BF1795" s="237"/>
      <c r="BG1795" s="237"/>
      <c r="BH1795" s="237"/>
      <c r="BI1795" s="237"/>
      <c r="BJ1795" s="237"/>
      <c r="BK1795" s="237"/>
      <c r="BL1795" s="237"/>
      <c r="BM1795" s="237"/>
      <c r="BN1795" s="237"/>
      <c r="BO1795" s="237"/>
      <c r="BP1795" s="237"/>
      <c r="BQ1795" s="237"/>
      <c r="BR1795" s="237"/>
      <c r="BS1795" s="237"/>
      <c r="BT1795" s="237"/>
      <c r="BU1795" s="237"/>
      <c r="BV1795" s="237"/>
      <c r="BW1795" s="237"/>
      <c r="BX1795" s="237"/>
      <c r="BY1795" s="237"/>
      <c r="BZ1795" s="237"/>
      <c r="CA1795" s="237"/>
      <c r="CB1795" s="237"/>
      <c r="CC1795" s="237"/>
      <c r="CD1795" s="237"/>
      <c r="CE1795" s="237"/>
      <c r="CF1795" s="237"/>
      <c r="CG1795" s="237"/>
      <c r="CH1795" s="237"/>
      <c r="CI1795" s="237"/>
      <c r="CJ1795" s="237"/>
      <c r="CK1795" s="237"/>
      <c r="CL1795" s="237"/>
      <c r="CM1795" s="237"/>
      <c r="CN1795" s="237"/>
      <c r="CO1795" s="237"/>
      <c r="CP1795" s="237"/>
      <c r="CQ1795" s="237"/>
      <c r="CR1795" s="237"/>
      <c r="CS1795" s="237"/>
      <c r="CT1795" s="237"/>
      <c r="CU1795" s="237"/>
      <c r="CV1795" s="237"/>
      <c r="CW1795" s="237"/>
      <c r="CX1795" s="237"/>
      <c r="CY1795" s="237"/>
      <c r="CZ1795" s="237"/>
      <c r="DA1795" s="237"/>
      <c r="DB1795" s="237"/>
      <c r="DC1795" s="237"/>
      <c r="DD1795" s="237"/>
      <c r="DE1795" s="237"/>
      <c r="DF1795" s="237"/>
      <c r="DG1795" s="237"/>
      <c r="DH1795" s="237"/>
      <c r="DI1795" s="237"/>
      <c r="DJ1795" s="237"/>
      <c r="DK1795" s="237"/>
      <c r="DL1795" s="237"/>
      <c r="DM1795" s="237"/>
      <c r="DN1795" s="237"/>
      <c r="DO1795" s="237"/>
      <c r="DP1795" s="237"/>
      <c r="DQ1795" s="237"/>
      <c r="DR1795" s="237"/>
      <c r="DS1795" s="237"/>
      <c r="DT1795" s="237"/>
      <c r="DU1795" s="237"/>
      <c r="DV1795" s="237"/>
      <c r="DW1795" s="237"/>
      <c r="DX1795" s="237"/>
      <c r="DY1795" s="237"/>
      <c r="DZ1795" s="237"/>
      <c r="EA1795" s="237"/>
      <c r="EB1795" s="237"/>
      <c r="EC1795" s="237"/>
      <c r="ED1795" s="237"/>
      <c r="EE1795" s="237"/>
      <c r="EF1795" s="237"/>
      <c r="EG1795" s="237"/>
      <c r="EH1795" s="237"/>
      <c r="EI1795" s="237"/>
      <c r="EJ1795" s="237"/>
      <c r="EK1795" s="237"/>
      <c r="EL1795" s="237"/>
      <c r="EM1795" s="237"/>
      <c r="EN1795" s="237"/>
      <c r="EO1795" s="237"/>
      <c r="EP1795" s="237"/>
      <c r="EQ1795" s="237"/>
      <c r="ER1795" s="237"/>
      <c r="ES1795" s="237"/>
      <c r="ET1795" s="237"/>
      <c r="EU1795" s="237"/>
      <c r="EV1795" s="237"/>
      <c r="EW1795" s="237"/>
      <c r="EX1795" s="237"/>
      <c r="EY1795" s="237"/>
      <c r="EZ1795" s="237"/>
      <c r="FA1795" s="237"/>
      <c r="FB1795" s="237"/>
      <c r="FC1795" s="237"/>
      <c r="FD1795" s="237"/>
      <c r="FE1795" s="237"/>
      <c r="FF1795" s="237"/>
      <c r="FG1795" s="237"/>
      <c r="FH1795" s="237"/>
      <c r="FI1795" s="237"/>
      <c r="FJ1795" s="237"/>
      <c r="FK1795" s="237"/>
      <c r="FL1795" s="237"/>
      <c r="FM1795" s="237"/>
      <c r="FN1795" s="237"/>
      <c r="FO1795" s="237"/>
      <c r="FP1795" s="237"/>
      <c r="FQ1795" s="237"/>
      <c r="FR1795" s="237"/>
      <c r="FS1795" s="237"/>
      <c r="FT1795" s="237"/>
      <c r="FU1795" s="237"/>
      <c r="FV1795" s="237"/>
      <c r="FW1795" s="237"/>
      <c r="FX1795" s="237"/>
      <c r="FY1795" s="237"/>
      <c r="FZ1795" s="237"/>
      <c r="GA1795" s="237"/>
      <c r="GB1795" s="237"/>
      <c r="GC1795" s="237"/>
      <c r="GD1795" s="237"/>
      <c r="GE1795" s="237"/>
      <c r="GF1795" s="237"/>
      <c r="GG1795" s="237"/>
      <c r="GH1795" s="237"/>
      <c r="GI1795" s="237"/>
      <c r="GJ1795" s="237"/>
      <c r="GK1795" s="237"/>
      <c r="GL1795" s="237"/>
      <c r="GM1795" s="237"/>
      <c r="GN1795" s="237"/>
      <c r="GO1795" s="237"/>
      <c r="GP1795" s="237"/>
      <c r="GQ1795" s="237"/>
    </row>
    <row r="1796" spans="1:199" s="81" customFormat="1" ht="15" hidden="1">
      <c r="A1796" s="176" t="s">
        <v>3671</v>
      </c>
      <c r="B1796" s="241" t="s">
        <v>6924</v>
      </c>
      <c r="C1796" s="242">
        <v>0</v>
      </c>
      <c r="D1796" s="242">
        <v>0</v>
      </c>
      <c r="E1796" s="242">
        <v>0</v>
      </c>
      <c r="F1796" s="242">
        <v>0</v>
      </c>
      <c r="G1796" s="242">
        <v>0</v>
      </c>
      <c r="H1796" s="242">
        <v>0</v>
      </c>
      <c r="I1796" s="242">
        <v>0</v>
      </c>
      <c r="J1796" s="242">
        <v>0</v>
      </c>
      <c r="K1796" s="242">
        <v>0</v>
      </c>
      <c r="L1796" s="242">
        <v>0</v>
      </c>
      <c r="M1796" s="242">
        <v>0</v>
      </c>
      <c r="N1796" s="242">
        <v>0</v>
      </c>
      <c r="O1796" s="242">
        <v>0</v>
      </c>
      <c r="P1796" s="28"/>
      <c r="Q1796" s="242">
        <f>SUM(D1796:O1796)</f>
        <v>0</v>
      </c>
      <c r="R1796" s="242">
        <f>IF($R$19&lt;1,0,Q1796/$R$19)</f>
        <v>0</v>
      </c>
      <c r="S1796" s="243"/>
      <c r="T1796" s="351">
        <f>IF(Q1796=0,0,1)+IF(C1796=0,0,1)+IF(D1796=0,0,1)+IF(E1796=0,0,1)+IF(F1796=0,0,1)+IF(G1796=0,0,1)+IF(H1796=0,0,1)+IF(I1796=0,0,1)+IF(J1796=0,0,1)+IF(K1796=0,0,1)+IF(L1796=0,0,1)+IF(M1796=0,0,1)+IF(N1796=0,0,1)+IF(O1796=0,0,1)</f>
        <v>0</v>
      </c>
      <c r="U1796" s="237"/>
      <c r="V1796" s="237"/>
      <c r="W1796" s="237"/>
      <c r="X1796" s="237"/>
      <c r="Y1796" s="237"/>
      <c r="Z1796" s="237"/>
      <c r="AA1796" s="237"/>
      <c r="AB1796" s="237"/>
      <c r="AC1796" s="237"/>
      <c r="AD1796" s="237"/>
      <c r="AE1796" s="237"/>
      <c r="AF1796" s="237"/>
      <c r="AG1796" s="237"/>
      <c r="AH1796" s="237"/>
      <c r="AI1796" s="237"/>
      <c r="AJ1796" s="237"/>
      <c r="AK1796" s="237"/>
      <c r="AL1796" s="237"/>
      <c r="AM1796" s="237"/>
      <c r="AN1796" s="237"/>
      <c r="AO1796" s="237"/>
      <c r="AP1796" s="237"/>
      <c r="AQ1796" s="237"/>
      <c r="AR1796" s="237"/>
      <c r="AS1796" s="237"/>
      <c r="AT1796" s="237"/>
      <c r="AU1796" s="237"/>
      <c r="AV1796" s="237"/>
      <c r="AW1796" s="237"/>
      <c r="AX1796" s="237"/>
      <c r="AY1796" s="237"/>
      <c r="AZ1796" s="237"/>
      <c r="BA1796" s="237"/>
      <c r="BB1796" s="237"/>
      <c r="BC1796" s="237"/>
      <c r="BD1796" s="237"/>
      <c r="BE1796" s="237"/>
      <c r="BF1796" s="237"/>
      <c r="BG1796" s="237"/>
      <c r="BH1796" s="237"/>
      <c r="BI1796" s="237"/>
      <c r="BJ1796" s="237"/>
      <c r="BK1796" s="237"/>
      <c r="BL1796" s="237"/>
      <c r="BM1796" s="237"/>
      <c r="BN1796" s="237"/>
      <c r="BO1796" s="237"/>
      <c r="BP1796" s="237"/>
      <c r="BQ1796" s="237"/>
      <c r="BR1796" s="237"/>
      <c r="BS1796" s="237"/>
      <c r="BT1796" s="237"/>
      <c r="BU1796" s="237"/>
      <c r="BV1796" s="237"/>
      <c r="BW1796" s="237"/>
      <c r="BX1796" s="237"/>
      <c r="BY1796" s="237"/>
      <c r="BZ1796" s="237"/>
      <c r="CA1796" s="237"/>
      <c r="CB1796" s="237"/>
      <c r="CC1796" s="237"/>
      <c r="CD1796" s="237"/>
      <c r="CE1796" s="237"/>
      <c r="CF1796" s="237"/>
      <c r="CG1796" s="237"/>
      <c r="CH1796" s="237"/>
      <c r="CI1796" s="237"/>
      <c r="CJ1796" s="237"/>
      <c r="CK1796" s="237"/>
      <c r="CL1796" s="237"/>
      <c r="CM1796" s="237"/>
      <c r="CN1796" s="237"/>
      <c r="CO1796" s="237"/>
      <c r="CP1796" s="237"/>
      <c r="CQ1796" s="237"/>
      <c r="CR1796" s="237"/>
      <c r="CS1796" s="237"/>
      <c r="CT1796" s="237"/>
      <c r="CU1796" s="237"/>
      <c r="CV1796" s="237"/>
      <c r="CW1796" s="237"/>
      <c r="CX1796" s="237"/>
      <c r="CY1796" s="237"/>
      <c r="CZ1796" s="237"/>
      <c r="DA1796" s="237"/>
      <c r="DB1796" s="237"/>
      <c r="DC1796" s="237"/>
      <c r="DD1796" s="237"/>
      <c r="DE1796" s="237"/>
      <c r="DF1796" s="237"/>
      <c r="DG1796" s="237"/>
      <c r="DH1796" s="237"/>
      <c r="DI1796" s="237"/>
      <c r="DJ1796" s="237"/>
      <c r="DK1796" s="237"/>
      <c r="DL1796" s="237"/>
      <c r="DM1796" s="237"/>
      <c r="DN1796" s="237"/>
      <c r="DO1796" s="237"/>
      <c r="DP1796" s="237"/>
      <c r="DQ1796" s="237"/>
      <c r="DR1796" s="237"/>
      <c r="DS1796" s="237"/>
      <c r="DT1796" s="237"/>
      <c r="DU1796" s="237"/>
      <c r="DV1796" s="237"/>
      <c r="DW1796" s="237"/>
      <c r="DX1796" s="237"/>
      <c r="DY1796" s="237"/>
      <c r="DZ1796" s="237"/>
      <c r="EA1796" s="237"/>
      <c r="EB1796" s="237"/>
      <c r="EC1796" s="237"/>
      <c r="ED1796" s="237"/>
      <c r="EE1796" s="237"/>
      <c r="EF1796" s="237"/>
      <c r="EG1796" s="237"/>
      <c r="EH1796" s="237"/>
      <c r="EI1796" s="237"/>
      <c r="EJ1796" s="237"/>
      <c r="EK1796" s="237"/>
      <c r="EL1796" s="237"/>
      <c r="EM1796" s="237"/>
      <c r="EN1796" s="237"/>
      <c r="EO1796" s="237"/>
      <c r="EP1796" s="237"/>
      <c r="EQ1796" s="237"/>
      <c r="ER1796" s="237"/>
      <c r="ES1796" s="237"/>
      <c r="ET1796" s="237"/>
      <c r="EU1796" s="237"/>
      <c r="EV1796" s="237"/>
      <c r="EW1796" s="237"/>
      <c r="EX1796" s="237"/>
      <c r="EY1796" s="237"/>
      <c r="EZ1796" s="237"/>
      <c r="FA1796" s="237"/>
      <c r="FB1796" s="237"/>
      <c r="FC1796" s="237"/>
      <c r="FD1796" s="237"/>
      <c r="FE1796" s="237"/>
      <c r="FF1796" s="237"/>
      <c r="FG1796" s="237"/>
      <c r="FH1796" s="237"/>
      <c r="FI1796" s="237"/>
      <c r="FJ1796" s="237"/>
      <c r="FK1796" s="237"/>
      <c r="FL1796" s="237"/>
      <c r="FM1796" s="237"/>
      <c r="FN1796" s="237"/>
      <c r="FO1796" s="237"/>
      <c r="FP1796" s="237"/>
      <c r="FQ1796" s="237"/>
      <c r="FR1796" s="237"/>
      <c r="FS1796" s="237"/>
      <c r="FT1796" s="237"/>
      <c r="FU1796" s="237"/>
      <c r="FV1796" s="237"/>
      <c r="FW1796" s="237"/>
      <c r="FX1796" s="237"/>
      <c r="FY1796" s="237"/>
      <c r="FZ1796" s="237"/>
      <c r="GA1796" s="237"/>
      <c r="GB1796" s="237"/>
      <c r="GC1796" s="237"/>
      <c r="GD1796" s="237"/>
      <c r="GE1796" s="237"/>
      <c r="GF1796" s="237"/>
      <c r="GG1796" s="237"/>
      <c r="GH1796" s="237"/>
      <c r="GI1796" s="237"/>
      <c r="GJ1796" s="237"/>
      <c r="GK1796" s="237"/>
      <c r="GL1796" s="237"/>
      <c r="GM1796" s="237"/>
      <c r="GN1796" s="237"/>
      <c r="GO1796" s="237"/>
      <c r="GP1796" s="237"/>
      <c r="GQ1796" s="237"/>
    </row>
    <row r="1797" spans="1:199" s="81" customFormat="1" ht="15" hidden="1">
      <c r="A1797" s="176" t="s">
        <v>3672</v>
      </c>
      <c r="B1797" s="241" t="s">
        <v>6923</v>
      </c>
      <c r="C1797" s="242">
        <v>0</v>
      </c>
      <c r="D1797" s="242">
        <v>0</v>
      </c>
      <c r="E1797" s="242">
        <v>0</v>
      </c>
      <c r="F1797" s="242">
        <v>0</v>
      </c>
      <c r="G1797" s="242">
        <v>0</v>
      </c>
      <c r="H1797" s="242">
        <v>0</v>
      </c>
      <c r="I1797" s="242">
        <v>0</v>
      </c>
      <c r="J1797" s="242">
        <v>0</v>
      </c>
      <c r="K1797" s="242">
        <v>0</v>
      </c>
      <c r="L1797" s="242">
        <v>0</v>
      </c>
      <c r="M1797" s="242">
        <v>0</v>
      </c>
      <c r="N1797" s="242">
        <v>0</v>
      </c>
      <c r="O1797" s="242">
        <v>0</v>
      </c>
      <c r="P1797" s="28"/>
      <c r="Q1797" s="242">
        <f>SUM(D1797:O1797)</f>
        <v>0</v>
      </c>
      <c r="R1797" s="242">
        <f>IF($R$19&lt;1,0,Q1797/$R$19)</f>
        <v>0</v>
      </c>
      <c r="S1797" s="243"/>
      <c r="T1797" s="351">
        <f>IF(Q1797=0,0,1)+IF(C1797=0,0,1)+IF(D1797=0,0,1)+IF(E1797=0,0,1)+IF(F1797=0,0,1)+IF(G1797=0,0,1)+IF(H1797=0,0,1)+IF(I1797=0,0,1)+IF(J1797=0,0,1)+IF(K1797=0,0,1)+IF(L1797=0,0,1)+IF(M1797=0,0,1)+IF(N1797=0,0,1)+IF(O1797=0,0,1)</f>
        <v>0</v>
      </c>
      <c r="U1797" s="237"/>
      <c r="V1797" s="237"/>
      <c r="W1797" s="237"/>
      <c r="X1797" s="237"/>
      <c r="Y1797" s="237"/>
      <c r="Z1797" s="237"/>
      <c r="AA1797" s="237"/>
      <c r="AB1797" s="237"/>
      <c r="AC1797" s="237"/>
      <c r="AD1797" s="237"/>
      <c r="AE1797" s="237"/>
      <c r="AF1797" s="237"/>
      <c r="AG1797" s="237"/>
      <c r="AH1797" s="237"/>
      <c r="AI1797" s="237"/>
      <c r="AJ1797" s="237"/>
      <c r="AK1797" s="237"/>
      <c r="AL1797" s="237"/>
      <c r="AM1797" s="237"/>
      <c r="AN1797" s="237"/>
      <c r="AO1797" s="237"/>
      <c r="AP1797" s="237"/>
      <c r="AQ1797" s="237"/>
      <c r="AR1797" s="237"/>
      <c r="AS1797" s="237"/>
      <c r="AT1797" s="237"/>
      <c r="AU1797" s="237"/>
      <c r="AV1797" s="237"/>
      <c r="AW1797" s="237"/>
      <c r="AX1797" s="237"/>
      <c r="AY1797" s="237"/>
      <c r="AZ1797" s="237"/>
      <c r="BA1797" s="237"/>
      <c r="BB1797" s="237"/>
      <c r="BC1797" s="237"/>
      <c r="BD1797" s="237"/>
      <c r="BE1797" s="237"/>
      <c r="BF1797" s="237"/>
      <c r="BG1797" s="237"/>
      <c r="BH1797" s="237"/>
      <c r="BI1797" s="237"/>
      <c r="BJ1797" s="237"/>
      <c r="BK1797" s="237"/>
      <c r="BL1797" s="237"/>
      <c r="BM1797" s="237"/>
      <c r="BN1797" s="237"/>
      <c r="BO1797" s="237"/>
      <c r="BP1797" s="237"/>
      <c r="BQ1797" s="237"/>
      <c r="BR1797" s="237"/>
      <c r="BS1797" s="237"/>
      <c r="BT1797" s="237"/>
      <c r="BU1797" s="237"/>
      <c r="BV1797" s="237"/>
      <c r="BW1797" s="237"/>
      <c r="BX1797" s="237"/>
      <c r="BY1797" s="237"/>
      <c r="BZ1797" s="237"/>
      <c r="CA1797" s="237"/>
      <c r="CB1797" s="237"/>
      <c r="CC1797" s="237"/>
      <c r="CD1797" s="237"/>
      <c r="CE1797" s="237"/>
      <c r="CF1797" s="237"/>
      <c r="CG1797" s="237"/>
      <c r="CH1797" s="237"/>
      <c r="CI1797" s="237"/>
      <c r="CJ1797" s="237"/>
      <c r="CK1797" s="237"/>
      <c r="CL1797" s="237"/>
      <c r="CM1797" s="237"/>
      <c r="CN1797" s="237"/>
      <c r="CO1797" s="237"/>
      <c r="CP1797" s="237"/>
      <c r="CQ1797" s="237"/>
      <c r="CR1797" s="237"/>
      <c r="CS1797" s="237"/>
      <c r="CT1797" s="237"/>
      <c r="CU1797" s="237"/>
      <c r="CV1797" s="237"/>
      <c r="CW1797" s="237"/>
      <c r="CX1797" s="237"/>
      <c r="CY1797" s="237"/>
      <c r="CZ1797" s="237"/>
      <c r="DA1797" s="237"/>
      <c r="DB1797" s="237"/>
      <c r="DC1797" s="237"/>
      <c r="DD1797" s="237"/>
      <c r="DE1797" s="237"/>
      <c r="DF1797" s="237"/>
      <c r="DG1797" s="237"/>
      <c r="DH1797" s="237"/>
      <c r="DI1797" s="237"/>
      <c r="DJ1797" s="237"/>
      <c r="DK1797" s="237"/>
      <c r="DL1797" s="237"/>
      <c r="DM1797" s="237"/>
      <c r="DN1797" s="237"/>
      <c r="DO1797" s="237"/>
      <c r="DP1797" s="237"/>
      <c r="DQ1797" s="237"/>
      <c r="DR1797" s="237"/>
      <c r="DS1797" s="237"/>
      <c r="DT1797" s="237"/>
      <c r="DU1797" s="237"/>
      <c r="DV1797" s="237"/>
      <c r="DW1797" s="237"/>
      <c r="DX1797" s="237"/>
      <c r="DY1797" s="237"/>
      <c r="DZ1797" s="237"/>
      <c r="EA1797" s="237"/>
      <c r="EB1797" s="237"/>
      <c r="EC1797" s="237"/>
      <c r="ED1797" s="237"/>
      <c r="EE1797" s="237"/>
      <c r="EF1797" s="237"/>
      <c r="EG1797" s="237"/>
      <c r="EH1797" s="237"/>
      <c r="EI1797" s="237"/>
      <c r="EJ1797" s="237"/>
      <c r="EK1797" s="237"/>
      <c r="EL1797" s="237"/>
      <c r="EM1797" s="237"/>
      <c r="EN1797" s="237"/>
      <c r="EO1797" s="237"/>
      <c r="EP1797" s="237"/>
      <c r="EQ1797" s="237"/>
      <c r="ER1797" s="237"/>
      <c r="ES1797" s="237"/>
      <c r="ET1797" s="237"/>
      <c r="EU1797" s="237"/>
      <c r="EV1797" s="237"/>
      <c r="EW1797" s="237"/>
      <c r="EX1797" s="237"/>
      <c r="EY1797" s="237"/>
      <c r="EZ1797" s="237"/>
      <c r="FA1797" s="237"/>
      <c r="FB1797" s="237"/>
      <c r="FC1797" s="237"/>
      <c r="FD1797" s="237"/>
      <c r="FE1797" s="237"/>
      <c r="FF1797" s="237"/>
      <c r="FG1797" s="237"/>
      <c r="FH1797" s="237"/>
      <c r="FI1797" s="237"/>
      <c r="FJ1797" s="237"/>
      <c r="FK1797" s="237"/>
      <c r="FL1797" s="237"/>
      <c r="FM1797" s="237"/>
      <c r="FN1797" s="237"/>
      <c r="FO1797" s="237"/>
      <c r="FP1797" s="237"/>
      <c r="FQ1797" s="237"/>
      <c r="FR1797" s="237"/>
      <c r="FS1797" s="237"/>
      <c r="FT1797" s="237"/>
      <c r="FU1797" s="237"/>
      <c r="FV1797" s="237"/>
      <c r="FW1797" s="237"/>
      <c r="FX1797" s="237"/>
      <c r="FY1797" s="237"/>
      <c r="FZ1797" s="237"/>
      <c r="GA1797" s="237"/>
      <c r="GB1797" s="237"/>
      <c r="GC1797" s="237"/>
      <c r="GD1797" s="237"/>
      <c r="GE1797" s="237"/>
      <c r="GF1797" s="237"/>
      <c r="GG1797" s="237"/>
      <c r="GH1797" s="237"/>
      <c r="GI1797" s="237"/>
      <c r="GJ1797" s="237"/>
      <c r="GK1797" s="237"/>
      <c r="GL1797" s="237"/>
      <c r="GM1797" s="237"/>
      <c r="GN1797" s="237"/>
      <c r="GO1797" s="237"/>
      <c r="GP1797" s="237"/>
      <c r="GQ1797" s="237"/>
    </row>
    <row r="1798" spans="1:199" s="81" customFormat="1" ht="15" hidden="1">
      <c r="A1798" s="176" t="s">
        <v>3673</v>
      </c>
      <c r="B1798" s="241" t="s">
        <v>6953</v>
      </c>
      <c r="C1798" s="242">
        <v>0</v>
      </c>
      <c r="D1798" s="242">
        <v>0</v>
      </c>
      <c r="E1798" s="242">
        <v>0</v>
      </c>
      <c r="F1798" s="242">
        <v>0</v>
      </c>
      <c r="G1798" s="242">
        <v>0</v>
      </c>
      <c r="H1798" s="242">
        <v>0</v>
      </c>
      <c r="I1798" s="242">
        <v>0</v>
      </c>
      <c r="J1798" s="242">
        <v>0</v>
      </c>
      <c r="K1798" s="242">
        <v>0</v>
      </c>
      <c r="L1798" s="242">
        <v>0</v>
      </c>
      <c r="M1798" s="242">
        <v>0</v>
      </c>
      <c r="N1798" s="242">
        <v>0</v>
      </c>
      <c r="O1798" s="242">
        <v>0</v>
      </c>
      <c r="P1798" s="28"/>
      <c r="Q1798" s="242">
        <f>SUM(D1798:O1798)</f>
        <v>0</v>
      </c>
      <c r="R1798" s="242">
        <f>IF($R$19&lt;1,0,Q1798/$R$19)</f>
        <v>0</v>
      </c>
      <c r="S1798" s="243"/>
      <c r="T1798" s="351">
        <f>IF(Q1798=0,0,1)+IF(C1798=0,0,1)+IF(D1798=0,0,1)+IF(E1798=0,0,1)+IF(F1798=0,0,1)+IF(G1798=0,0,1)+IF(H1798=0,0,1)+IF(I1798=0,0,1)+IF(J1798=0,0,1)+IF(K1798=0,0,1)+IF(L1798=0,0,1)+IF(M1798=0,0,1)+IF(N1798=0,0,1)+IF(O1798=0,0,1)</f>
        <v>0</v>
      </c>
      <c r="U1798" s="237"/>
      <c r="V1798" s="237"/>
      <c r="W1798" s="237"/>
      <c r="X1798" s="237"/>
      <c r="Y1798" s="237"/>
      <c r="Z1798" s="237"/>
      <c r="AA1798" s="237"/>
      <c r="AB1798" s="237"/>
      <c r="AC1798" s="237"/>
      <c r="AD1798" s="237"/>
      <c r="AE1798" s="237"/>
      <c r="AF1798" s="237"/>
      <c r="AG1798" s="237"/>
      <c r="AH1798" s="237"/>
      <c r="AI1798" s="237"/>
      <c r="AJ1798" s="237"/>
      <c r="AK1798" s="237"/>
      <c r="AL1798" s="237"/>
      <c r="AM1798" s="237"/>
      <c r="AN1798" s="237"/>
      <c r="AO1798" s="237"/>
      <c r="AP1798" s="237"/>
      <c r="AQ1798" s="237"/>
      <c r="AR1798" s="237"/>
      <c r="AS1798" s="237"/>
      <c r="AT1798" s="237"/>
      <c r="AU1798" s="237"/>
      <c r="AV1798" s="237"/>
      <c r="AW1798" s="237"/>
      <c r="AX1798" s="237"/>
      <c r="AY1798" s="237"/>
      <c r="AZ1798" s="237"/>
      <c r="BA1798" s="237"/>
      <c r="BB1798" s="237"/>
      <c r="BC1798" s="237"/>
      <c r="BD1798" s="237"/>
      <c r="BE1798" s="237"/>
      <c r="BF1798" s="237"/>
      <c r="BG1798" s="237"/>
      <c r="BH1798" s="237"/>
      <c r="BI1798" s="237"/>
      <c r="BJ1798" s="237"/>
      <c r="BK1798" s="237"/>
      <c r="BL1798" s="237"/>
      <c r="BM1798" s="237"/>
      <c r="BN1798" s="237"/>
      <c r="BO1798" s="237"/>
      <c r="BP1798" s="237"/>
      <c r="BQ1798" s="237"/>
      <c r="BR1798" s="237"/>
      <c r="BS1798" s="237"/>
      <c r="BT1798" s="237"/>
      <c r="BU1798" s="237"/>
      <c r="BV1798" s="237"/>
      <c r="BW1798" s="237"/>
      <c r="BX1798" s="237"/>
      <c r="BY1798" s="237"/>
      <c r="BZ1798" s="237"/>
      <c r="CA1798" s="237"/>
      <c r="CB1798" s="237"/>
      <c r="CC1798" s="237"/>
      <c r="CD1798" s="237"/>
      <c r="CE1798" s="237"/>
      <c r="CF1798" s="237"/>
      <c r="CG1798" s="237"/>
      <c r="CH1798" s="237"/>
      <c r="CI1798" s="237"/>
      <c r="CJ1798" s="237"/>
      <c r="CK1798" s="237"/>
      <c r="CL1798" s="237"/>
      <c r="CM1798" s="237"/>
      <c r="CN1798" s="237"/>
      <c r="CO1798" s="237"/>
      <c r="CP1798" s="237"/>
      <c r="CQ1798" s="237"/>
      <c r="CR1798" s="237"/>
      <c r="CS1798" s="237"/>
      <c r="CT1798" s="237"/>
      <c r="CU1798" s="237"/>
      <c r="CV1798" s="237"/>
      <c r="CW1798" s="237"/>
      <c r="CX1798" s="237"/>
      <c r="CY1798" s="237"/>
      <c r="CZ1798" s="237"/>
      <c r="DA1798" s="237"/>
      <c r="DB1798" s="237"/>
      <c r="DC1798" s="237"/>
      <c r="DD1798" s="237"/>
      <c r="DE1798" s="237"/>
      <c r="DF1798" s="237"/>
      <c r="DG1798" s="237"/>
      <c r="DH1798" s="237"/>
      <c r="DI1798" s="237"/>
      <c r="DJ1798" s="237"/>
      <c r="DK1798" s="237"/>
      <c r="DL1798" s="237"/>
      <c r="DM1798" s="237"/>
      <c r="DN1798" s="237"/>
      <c r="DO1798" s="237"/>
      <c r="DP1798" s="237"/>
      <c r="DQ1798" s="237"/>
      <c r="DR1798" s="237"/>
      <c r="DS1798" s="237"/>
      <c r="DT1798" s="237"/>
      <c r="DU1798" s="237"/>
      <c r="DV1798" s="237"/>
      <c r="DW1798" s="237"/>
      <c r="DX1798" s="237"/>
      <c r="DY1798" s="237"/>
      <c r="DZ1798" s="237"/>
      <c r="EA1798" s="237"/>
      <c r="EB1798" s="237"/>
      <c r="EC1798" s="237"/>
      <c r="ED1798" s="237"/>
      <c r="EE1798" s="237"/>
      <c r="EF1798" s="237"/>
      <c r="EG1798" s="237"/>
      <c r="EH1798" s="237"/>
      <c r="EI1798" s="237"/>
      <c r="EJ1798" s="237"/>
      <c r="EK1798" s="237"/>
      <c r="EL1798" s="237"/>
      <c r="EM1798" s="237"/>
      <c r="EN1798" s="237"/>
      <c r="EO1798" s="237"/>
      <c r="EP1798" s="237"/>
      <c r="EQ1798" s="237"/>
      <c r="ER1798" s="237"/>
      <c r="ES1798" s="237"/>
      <c r="ET1798" s="237"/>
      <c r="EU1798" s="237"/>
      <c r="EV1798" s="237"/>
      <c r="EW1798" s="237"/>
      <c r="EX1798" s="237"/>
      <c r="EY1798" s="237"/>
      <c r="EZ1798" s="237"/>
      <c r="FA1798" s="237"/>
      <c r="FB1798" s="237"/>
      <c r="FC1798" s="237"/>
      <c r="FD1798" s="237"/>
      <c r="FE1798" s="237"/>
      <c r="FF1798" s="237"/>
      <c r="FG1798" s="237"/>
      <c r="FH1798" s="237"/>
      <c r="FI1798" s="237"/>
      <c r="FJ1798" s="237"/>
      <c r="FK1798" s="237"/>
      <c r="FL1798" s="237"/>
      <c r="FM1798" s="237"/>
      <c r="FN1798" s="237"/>
      <c r="FO1798" s="237"/>
      <c r="FP1798" s="237"/>
      <c r="FQ1798" s="237"/>
      <c r="FR1798" s="237"/>
      <c r="FS1798" s="237"/>
      <c r="FT1798" s="237"/>
      <c r="FU1798" s="237"/>
      <c r="FV1798" s="237"/>
      <c r="FW1798" s="237"/>
      <c r="FX1798" s="237"/>
      <c r="FY1798" s="237"/>
      <c r="FZ1798" s="237"/>
      <c r="GA1798" s="237"/>
      <c r="GB1798" s="237"/>
      <c r="GC1798" s="237"/>
      <c r="GD1798" s="237"/>
      <c r="GE1798" s="237"/>
      <c r="GF1798" s="237"/>
      <c r="GG1798" s="237"/>
      <c r="GH1798" s="237"/>
      <c r="GI1798" s="237"/>
      <c r="GJ1798" s="237"/>
      <c r="GK1798" s="237"/>
      <c r="GL1798" s="237"/>
      <c r="GM1798" s="237"/>
      <c r="GN1798" s="237"/>
      <c r="GO1798" s="237"/>
      <c r="GP1798" s="237"/>
      <c r="GQ1798" s="237"/>
    </row>
    <row r="1799" spans="1:199" s="81" customFormat="1" ht="15" hidden="1">
      <c r="A1799" s="176" t="s">
        <v>3674</v>
      </c>
      <c r="B1799" s="241" t="s">
        <v>6954</v>
      </c>
      <c r="C1799" s="242">
        <v>0</v>
      </c>
      <c r="D1799" s="242">
        <v>0</v>
      </c>
      <c r="E1799" s="242">
        <v>0</v>
      </c>
      <c r="F1799" s="242">
        <v>0</v>
      </c>
      <c r="G1799" s="242">
        <v>0</v>
      </c>
      <c r="H1799" s="242">
        <v>0</v>
      </c>
      <c r="I1799" s="242">
        <v>0</v>
      </c>
      <c r="J1799" s="242">
        <v>0</v>
      </c>
      <c r="K1799" s="242">
        <v>0</v>
      </c>
      <c r="L1799" s="242">
        <v>0</v>
      </c>
      <c r="M1799" s="242">
        <v>0</v>
      </c>
      <c r="N1799" s="242">
        <v>0</v>
      </c>
      <c r="O1799" s="242">
        <v>0</v>
      </c>
      <c r="P1799" s="28"/>
      <c r="Q1799" s="242">
        <f>SUM(D1799:O1799)</f>
        <v>0</v>
      </c>
      <c r="R1799" s="242">
        <f>IF($R$19&lt;1,0,Q1799/$R$19)</f>
        <v>0</v>
      </c>
      <c r="S1799" s="243"/>
      <c r="T1799" s="351">
        <f>IF(Q1799=0,0,1)+IF(C1799=0,0,1)+IF(D1799=0,0,1)+IF(E1799=0,0,1)+IF(F1799=0,0,1)+IF(G1799=0,0,1)+IF(H1799=0,0,1)+IF(I1799=0,0,1)+IF(J1799=0,0,1)+IF(K1799=0,0,1)+IF(L1799=0,0,1)+IF(M1799=0,0,1)+IF(N1799=0,0,1)+IF(O1799=0,0,1)</f>
        <v>0</v>
      </c>
      <c r="U1799" s="237"/>
      <c r="V1799" s="237"/>
      <c r="W1799" s="237"/>
      <c r="X1799" s="237"/>
      <c r="Y1799" s="237"/>
      <c r="Z1799" s="237"/>
      <c r="AA1799" s="237"/>
      <c r="AB1799" s="237"/>
      <c r="AC1799" s="237"/>
      <c r="AD1799" s="237"/>
      <c r="AE1799" s="237"/>
      <c r="AF1799" s="237"/>
      <c r="AG1799" s="237"/>
      <c r="AH1799" s="237"/>
      <c r="AI1799" s="237"/>
      <c r="AJ1799" s="237"/>
      <c r="AK1799" s="237"/>
      <c r="AL1799" s="237"/>
      <c r="AM1799" s="237"/>
      <c r="AN1799" s="237"/>
      <c r="AO1799" s="237"/>
      <c r="AP1799" s="237"/>
      <c r="AQ1799" s="237"/>
      <c r="AR1799" s="237"/>
      <c r="AS1799" s="237"/>
      <c r="AT1799" s="237"/>
      <c r="AU1799" s="237"/>
      <c r="AV1799" s="237"/>
      <c r="AW1799" s="237"/>
      <c r="AX1799" s="237"/>
      <c r="AY1799" s="237"/>
      <c r="AZ1799" s="237"/>
      <c r="BA1799" s="237"/>
      <c r="BB1799" s="237"/>
      <c r="BC1799" s="237"/>
      <c r="BD1799" s="237"/>
      <c r="BE1799" s="237"/>
      <c r="BF1799" s="237"/>
      <c r="BG1799" s="237"/>
      <c r="BH1799" s="237"/>
      <c r="BI1799" s="237"/>
      <c r="BJ1799" s="237"/>
      <c r="BK1799" s="237"/>
      <c r="BL1799" s="237"/>
      <c r="BM1799" s="237"/>
      <c r="BN1799" s="237"/>
      <c r="BO1799" s="237"/>
      <c r="BP1799" s="237"/>
      <c r="BQ1799" s="237"/>
      <c r="BR1799" s="237"/>
      <c r="BS1799" s="237"/>
      <c r="BT1799" s="237"/>
      <c r="BU1799" s="237"/>
      <c r="BV1799" s="237"/>
      <c r="BW1799" s="237"/>
      <c r="BX1799" s="237"/>
      <c r="BY1799" s="237"/>
      <c r="BZ1799" s="237"/>
      <c r="CA1799" s="237"/>
      <c r="CB1799" s="237"/>
      <c r="CC1799" s="237"/>
      <c r="CD1799" s="237"/>
      <c r="CE1799" s="237"/>
      <c r="CF1799" s="237"/>
      <c r="CG1799" s="237"/>
      <c r="CH1799" s="237"/>
      <c r="CI1799" s="237"/>
      <c r="CJ1799" s="237"/>
      <c r="CK1799" s="237"/>
      <c r="CL1799" s="237"/>
      <c r="CM1799" s="237"/>
      <c r="CN1799" s="237"/>
      <c r="CO1799" s="237"/>
      <c r="CP1799" s="237"/>
      <c r="CQ1799" s="237"/>
      <c r="CR1799" s="237"/>
      <c r="CS1799" s="237"/>
      <c r="CT1799" s="237"/>
      <c r="CU1799" s="237"/>
      <c r="CV1799" s="237"/>
      <c r="CW1799" s="237"/>
      <c r="CX1799" s="237"/>
      <c r="CY1799" s="237"/>
      <c r="CZ1799" s="237"/>
      <c r="DA1799" s="237"/>
      <c r="DB1799" s="237"/>
      <c r="DC1799" s="237"/>
      <c r="DD1799" s="237"/>
      <c r="DE1799" s="237"/>
      <c r="DF1799" s="237"/>
      <c r="DG1799" s="237"/>
      <c r="DH1799" s="237"/>
      <c r="DI1799" s="237"/>
      <c r="DJ1799" s="237"/>
      <c r="DK1799" s="237"/>
      <c r="DL1799" s="237"/>
      <c r="DM1799" s="237"/>
      <c r="DN1799" s="237"/>
      <c r="DO1799" s="237"/>
      <c r="DP1799" s="237"/>
      <c r="DQ1799" s="237"/>
      <c r="DR1799" s="237"/>
      <c r="DS1799" s="237"/>
      <c r="DT1799" s="237"/>
      <c r="DU1799" s="237"/>
      <c r="DV1799" s="237"/>
      <c r="DW1799" s="237"/>
      <c r="DX1799" s="237"/>
      <c r="DY1799" s="237"/>
      <c r="DZ1799" s="237"/>
      <c r="EA1799" s="237"/>
      <c r="EB1799" s="237"/>
      <c r="EC1799" s="237"/>
      <c r="ED1799" s="237"/>
      <c r="EE1799" s="237"/>
      <c r="EF1799" s="237"/>
      <c r="EG1799" s="237"/>
      <c r="EH1799" s="237"/>
      <c r="EI1799" s="237"/>
      <c r="EJ1799" s="237"/>
      <c r="EK1799" s="237"/>
      <c r="EL1799" s="237"/>
      <c r="EM1799" s="237"/>
      <c r="EN1799" s="237"/>
      <c r="EO1799" s="237"/>
      <c r="EP1799" s="237"/>
      <c r="EQ1799" s="237"/>
      <c r="ER1799" s="237"/>
      <c r="ES1799" s="237"/>
      <c r="ET1799" s="237"/>
      <c r="EU1799" s="237"/>
      <c r="EV1799" s="237"/>
      <c r="EW1799" s="237"/>
      <c r="EX1799" s="237"/>
      <c r="EY1799" s="237"/>
      <c r="EZ1799" s="237"/>
      <c r="FA1799" s="237"/>
      <c r="FB1799" s="237"/>
      <c r="FC1799" s="237"/>
      <c r="FD1799" s="237"/>
      <c r="FE1799" s="237"/>
      <c r="FF1799" s="237"/>
      <c r="FG1799" s="237"/>
      <c r="FH1799" s="237"/>
      <c r="FI1799" s="237"/>
      <c r="FJ1799" s="237"/>
      <c r="FK1799" s="237"/>
      <c r="FL1799" s="237"/>
      <c r="FM1799" s="237"/>
      <c r="FN1799" s="237"/>
      <c r="FO1799" s="237"/>
      <c r="FP1799" s="237"/>
      <c r="FQ1799" s="237"/>
      <c r="FR1799" s="237"/>
      <c r="FS1799" s="237"/>
      <c r="FT1799" s="237"/>
      <c r="FU1799" s="237"/>
      <c r="FV1799" s="237"/>
      <c r="FW1799" s="237"/>
      <c r="FX1799" s="237"/>
      <c r="FY1799" s="237"/>
      <c r="FZ1799" s="237"/>
      <c r="GA1799" s="237"/>
      <c r="GB1799" s="237"/>
      <c r="GC1799" s="237"/>
      <c r="GD1799" s="237"/>
      <c r="GE1799" s="237"/>
      <c r="GF1799" s="237"/>
      <c r="GG1799" s="237"/>
      <c r="GH1799" s="237"/>
      <c r="GI1799" s="237"/>
      <c r="GJ1799" s="237"/>
      <c r="GK1799" s="237"/>
      <c r="GL1799" s="237"/>
      <c r="GM1799" s="237"/>
      <c r="GN1799" s="237"/>
      <c r="GO1799" s="237"/>
      <c r="GP1799" s="237"/>
      <c r="GQ1799" s="237"/>
    </row>
    <row r="1800" spans="1:199" s="81" customFormat="1" ht="15" hidden="1">
      <c r="A1800" s="176" t="s">
        <v>3675</v>
      </c>
      <c r="B1800" s="241" t="s">
        <v>6955</v>
      </c>
      <c r="C1800" s="242">
        <v>0</v>
      </c>
      <c r="D1800" s="242">
        <v>0</v>
      </c>
      <c r="E1800" s="242">
        <v>0</v>
      </c>
      <c r="F1800" s="242">
        <v>0</v>
      </c>
      <c r="G1800" s="242">
        <v>0</v>
      </c>
      <c r="H1800" s="242">
        <v>0</v>
      </c>
      <c r="I1800" s="242">
        <v>0</v>
      </c>
      <c r="J1800" s="242">
        <v>0</v>
      </c>
      <c r="K1800" s="242">
        <v>0</v>
      </c>
      <c r="L1800" s="242">
        <v>0</v>
      </c>
      <c r="M1800" s="242">
        <v>0</v>
      </c>
      <c r="N1800" s="242">
        <v>0</v>
      </c>
      <c r="O1800" s="242">
        <v>0</v>
      </c>
      <c r="P1800" s="28"/>
      <c r="Q1800" s="242">
        <f>SUM(D1800:O1800)</f>
        <v>0</v>
      </c>
      <c r="R1800" s="242">
        <f>IF($R$19&lt;1,0,Q1800/$R$19)</f>
        <v>0</v>
      </c>
      <c r="S1800" s="243"/>
      <c r="T1800" s="351">
        <f>IF(Q1800=0,0,1)+IF(C1800=0,0,1)+IF(D1800=0,0,1)+IF(E1800=0,0,1)+IF(F1800=0,0,1)+IF(G1800=0,0,1)+IF(H1800=0,0,1)+IF(I1800=0,0,1)+IF(J1800=0,0,1)+IF(K1800=0,0,1)+IF(L1800=0,0,1)+IF(M1800=0,0,1)+IF(N1800=0,0,1)+IF(O1800=0,0,1)</f>
        <v>0</v>
      </c>
      <c r="U1800" s="237"/>
      <c r="V1800" s="237"/>
      <c r="W1800" s="237"/>
      <c r="X1800" s="237"/>
      <c r="Y1800" s="237"/>
      <c r="Z1800" s="237"/>
      <c r="AA1800" s="237"/>
      <c r="AB1800" s="237"/>
      <c r="AC1800" s="237"/>
      <c r="AD1800" s="237"/>
      <c r="AE1800" s="237"/>
      <c r="AF1800" s="237"/>
      <c r="AG1800" s="237"/>
      <c r="AH1800" s="237"/>
      <c r="AI1800" s="237"/>
      <c r="AJ1800" s="237"/>
      <c r="AK1800" s="237"/>
      <c r="AL1800" s="237"/>
      <c r="AM1800" s="237"/>
      <c r="AN1800" s="237"/>
      <c r="AO1800" s="237"/>
      <c r="AP1800" s="237"/>
      <c r="AQ1800" s="237"/>
      <c r="AR1800" s="237"/>
      <c r="AS1800" s="237"/>
      <c r="AT1800" s="237"/>
      <c r="AU1800" s="237"/>
      <c r="AV1800" s="237"/>
      <c r="AW1800" s="237"/>
      <c r="AX1800" s="237"/>
      <c r="AY1800" s="237"/>
      <c r="AZ1800" s="237"/>
      <c r="BA1800" s="237"/>
      <c r="BB1800" s="237"/>
      <c r="BC1800" s="237"/>
      <c r="BD1800" s="237"/>
      <c r="BE1800" s="237"/>
      <c r="BF1800" s="237"/>
      <c r="BG1800" s="237"/>
      <c r="BH1800" s="237"/>
      <c r="BI1800" s="237"/>
      <c r="BJ1800" s="237"/>
      <c r="BK1800" s="237"/>
      <c r="BL1800" s="237"/>
      <c r="BM1800" s="237"/>
      <c r="BN1800" s="237"/>
      <c r="BO1800" s="237"/>
      <c r="BP1800" s="237"/>
      <c r="BQ1800" s="237"/>
      <c r="BR1800" s="237"/>
      <c r="BS1800" s="237"/>
      <c r="BT1800" s="237"/>
      <c r="BU1800" s="237"/>
      <c r="BV1800" s="237"/>
      <c r="BW1800" s="237"/>
      <c r="BX1800" s="237"/>
      <c r="BY1800" s="237"/>
      <c r="BZ1800" s="237"/>
      <c r="CA1800" s="237"/>
      <c r="CB1800" s="237"/>
      <c r="CC1800" s="237"/>
      <c r="CD1800" s="237"/>
      <c r="CE1800" s="237"/>
      <c r="CF1800" s="237"/>
      <c r="CG1800" s="237"/>
      <c r="CH1800" s="237"/>
      <c r="CI1800" s="237"/>
      <c r="CJ1800" s="237"/>
      <c r="CK1800" s="237"/>
      <c r="CL1800" s="237"/>
      <c r="CM1800" s="237"/>
      <c r="CN1800" s="237"/>
      <c r="CO1800" s="237"/>
      <c r="CP1800" s="237"/>
      <c r="CQ1800" s="237"/>
      <c r="CR1800" s="237"/>
      <c r="CS1800" s="237"/>
      <c r="CT1800" s="237"/>
      <c r="CU1800" s="237"/>
      <c r="CV1800" s="237"/>
      <c r="CW1800" s="237"/>
      <c r="CX1800" s="237"/>
      <c r="CY1800" s="237"/>
      <c r="CZ1800" s="237"/>
      <c r="DA1800" s="237"/>
      <c r="DB1800" s="237"/>
      <c r="DC1800" s="237"/>
      <c r="DD1800" s="237"/>
      <c r="DE1800" s="237"/>
      <c r="DF1800" s="237"/>
      <c r="DG1800" s="237"/>
      <c r="DH1800" s="237"/>
      <c r="DI1800" s="237"/>
      <c r="DJ1800" s="237"/>
      <c r="DK1800" s="237"/>
      <c r="DL1800" s="237"/>
      <c r="DM1800" s="237"/>
      <c r="DN1800" s="237"/>
      <c r="DO1800" s="237"/>
      <c r="DP1800" s="237"/>
      <c r="DQ1800" s="237"/>
      <c r="DR1800" s="237"/>
      <c r="DS1800" s="237"/>
      <c r="DT1800" s="237"/>
      <c r="DU1800" s="237"/>
      <c r="DV1800" s="237"/>
      <c r="DW1800" s="237"/>
      <c r="DX1800" s="237"/>
      <c r="DY1800" s="237"/>
      <c r="DZ1800" s="237"/>
      <c r="EA1800" s="237"/>
      <c r="EB1800" s="237"/>
      <c r="EC1800" s="237"/>
      <c r="ED1800" s="237"/>
      <c r="EE1800" s="237"/>
      <c r="EF1800" s="237"/>
      <c r="EG1800" s="237"/>
      <c r="EH1800" s="237"/>
      <c r="EI1800" s="237"/>
      <c r="EJ1800" s="237"/>
      <c r="EK1800" s="237"/>
      <c r="EL1800" s="237"/>
      <c r="EM1800" s="237"/>
      <c r="EN1800" s="237"/>
      <c r="EO1800" s="237"/>
      <c r="EP1800" s="237"/>
      <c r="EQ1800" s="237"/>
      <c r="ER1800" s="237"/>
      <c r="ES1800" s="237"/>
      <c r="ET1800" s="237"/>
      <c r="EU1800" s="237"/>
      <c r="EV1800" s="237"/>
      <c r="EW1800" s="237"/>
      <c r="EX1800" s="237"/>
      <c r="EY1800" s="237"/>
      <c r="EZ1800" s="237"/>
      <c r="FA1800" s="237"/>
      <c r="FB1800" s="237"/>
      <c r="FC1800" s="237"/>
      <c r="FD1800" s="237"/>
      <c r="FE1800" s="237"/>
      <c r="FF1800" s="237"/>
      <c r="FG1800" s="237"/>
      <c r="FH1800" s="237"/>
      <c r="FI1800" s="237"/>
      <c r="FJ1800" s="237"/>
      <c r="FK1800" s="237"/>
      <c r="FL1800" s="237"/>
      <c r="FM1800" s="237"/>
      <c r="FN1800" s="237"/>
      <c r="FO1800" s="237"/>
      <c r="FP1800" s="237"/>
      <c r="FQ1800" s="237"/>
      <c r="FR1800" s="237"/>
      <c r="FS1800" s="237"/>
      <c r="FT1800" s="237"/>
      <c r="FU1800" s="237"/>
      <c r="FV1800" s="237"/>
      <c r="FW1800" s="237"/>
      <c r="FX1800" s="237"/>
      <c r="FY1800" s="237"/>
      <c r="FZ1800" s="237"/>
      <c r="GA1800" s="237"/>
      <c r="GB1800" s="237"/>
      <c r="GC1800" s="237"/>
      <c r="GD1800" s="237"/>
      <c r="GE1800" s="237"/>
      <c r="GF1800" s="237"/>
      <c r="GG1800" s="237"/>
      <c r="GH1800" s="237"/>
      <c r="GI1800" s="237"/>
      <c r="GJ1800" s="237"/>
      <c r="GK1800" s="237"/>
      <c r="GL1800" s="237"/>
      <c r="GM1800" s="237"/>
      <c r="GN1800" s="237"/>
      <c r="GO1800" s="237"/>
      <c r="GP1800" s="237"/>
      <c r="GQ1800" s="237"/>
    </row>
    <row r="1801" spans="1:199" s="81" customFormat="1" ht="15" hidden="1">
      <c r="A1801" s="176" t="s">
        <v>3676</v>
      </c>
      <c r="B1801" s="241" t="s">
        <v>6956</v>
      </c>
      <c r="C1801" s="242">
        <v>0</v>
      </c>
      <c r="D1801" s="242">
        <v>0</v>
      </c>
      <c r="E1801" s="242">
        <v>0</v>
      </c>
      <c r="F1801" s="242">
        <v>0</v>
      </c>
      <c r="G1801" s="242">
        <v>0</v>
      </c>
      <c r="H1801" s="242">
        <v>0</v>
      </c>
      <c r="I1801" s="242">
        <v>0</v>
      </c>
      <c r="J1801" s="242">
        <v>0</v>
      </c>
      <c r="K1801" s="242">
        <v>0</v>
      </c>
      <c r="L1801" s="242">
        <v>0</v>
      </c>
      <c r="M1801" s="242">
        <v>0</v>
      </c>
      <c r="N1801" s="242">
        <v>0</v>
      </c>
      <c r="O1801" s="242">
        <v>0</v>
      </c>
      <c r="P1801" s="28"/>
      <c r="Q1801" s="242">
        <f>SUM(D1801:O1801)</f>
        <v>0</v>
      </c>
      <c r="R1801" s="242">
        <f>IF($R$19&lt;1,0,Q1801/$R$19)</f>
        <v>0</v>
      </c>
      <c r="S1801" s="243"/>
      <c r="T1801" s="351">
        <f>IF(Q1801=0,0,1)+IF(C1801=0,0,1)+IF(D1801=0,0,1)+IF(E1801=0,0,1)+IF(F1801=0,0,1)+IF(G1801=0,0,1)+IF(H1801=0,0,1)+IF(I1801=0,0,1)+IF(J1801=0,0,1)+IF(K1801=0,0,1)+IF(L1801=0,0,1)+IF(M1801=0,0,1)+IF(N1801=0,0,1)+IF(O1801=0,0,1)</f>
        <v>0</v>
      </c>
      <c r="U1801" s="237"/>
      <c r="V1801" s="237"/>
      <c r="W1801" s="237"/>
      <c r="X1801" s="237"/>
      <c r="Y1801" s="237"/>
      <c r="Z1801" s="237"/>
      <c r="AA1801" s="237"/>
      <c r="AB1801" s="237"/>
      <c r="AC1801" s="237"/>
      <c r="AD1801" s="237"/>
      <c r="AE1801" s="237"/>
      <c r="AF1801" s="237"/>
      <c r="AG1801" s="237"/>
      <c r="AH1801" s="237"/>
      <c r="AI1801" s="237"/>
      <c r="AJ1801" s="237"/>
      <c r="AK1801" s="237"/>
      <c r="AL1801" s="237"/>
      <c r="AM1801" s="237"/>
      <c r="AN1801" s="237"/>
      <c r="AO1801" s="237"/>
      <c r="AP1801" s="237"/>
      <c r="AQ1801" s="237"/>
      <c r="AR1801" s="237"/>
      <c r="AS1801" s="237"/>
      <c r="AT1801" s="237"/>
      <c r="AU1801" s="237"/>
      <c r="AV1801" s="237"/>
      <c r="AW1801" s="237"/>
      <c r="AX1801" s="237"/>
      <c r="AY1801" s="237"/>
      <c r="AZ1801" s="237"/>
      <c r="BA1801" s="237"/>
      <c r="BB1801" s="237"/>
      <c r="BC1801" s="237"/>
      <c r="BD1801" s="237"/>
      <c r="BE1801" s="237"/>
      <c r="BF1801" s="237"/>
      <c r="BG1801" s="237"/>
      <c r="BH1801" s="237"/>
      <c r="BI1801" s="237"/>
      <c r="BJ1801" s="237"/>
      <c r="BK1801" s="237"/>
      <c r="BL1801" s="237"/>
      <c r="BM1801" s="237"/>
      <c r="BN1801" s="237"/>
      <c r="BO1801" s="237"/>
      <c r="BP1801" s="237"/>
      <c r="BQ1801" s="237"/>
      <c r="BR1801" s="237"/>
      <c r="BS1801" s="237"/>
      <c r="BT1801" s="237"/>
      <c r="BU1801" s="237"/>
      <c r="BV1801" s="237"/>
      <c r="BW1801" s="237"/>
      <c r="BX1801" s="237"/>
      <c r="BY1801" s="237"/>
      <c r="BZ1801" s="237"/>
      <c r="CA1801" s="237"/>
      <c r="CB1801" s="237"/>
      <c r="CC1801" s="237"/>
      <c r="CD1801" s="237"/>
      <c r="CE1801" s="237"/>
      <c r="CF1801" s="237"/>
      <c r="CG1801" s="237"/>
      <c r="CH1801" s="237"/>
      <c r="CI1801" s="237"/>
      <c r="CJ1801" s="237"/>
      <c r="CK1801" s="237"/>
      <c r="CL1801" s="237"/>
      <c r="CM1801" s="237"/>
      <c r="CN1801" s="237"/>
      <c r="CO1801" s="237"/>
      <c r="CP1801" s="237"/>
      <c r="CQ1801" s="237"/>
      <c r="CR1801" s="237"/>
      <c r="CS1801" s="237"/>
      <c r="CT1801" s="237"/>
      <c r="CU1801" s="237"/>
      <c r="CV1801" s="237"/>
      <c r="CW1801" s="237"/>
      <c r="CX1801" s="237"/>
      <c r="CY1801" s="237"/>
      <c r="CZ1801" s="237"/>
      <c r="DA1801" s="237"/>
      <c r="DB1801" s="237"/>
      <c r="DC1801" s="237"/>
      <c r="DD1801" s="237"/>
      <c r="DE1801" s="237"/>
      <c r="DF1801" s="237"/>
      <c r="DG1801" s="237"/>
      <c r="DH1801" s="237"/>
      <c r="DI1801" s="237"/>
      <c r="DJ1801" s="237"/>
      <c r="DK1801" s="237"/>
      <c r="DL1801" s="237"/>
      <c r="DM1801" s="237"/>
      <c r="DN1801" s="237"/>
      <c r="DO1801" s="237"/>
      <c r="DP1801" s="237"/>
      <c r="DQ1801" s="237"/>
      <c r="DR1801" s="237"/>
      <c r="DS1801" s="237"/>
      <c r="DT1801" s="237"/>
      <c r="DU1801" s="237"/>
      <c r="DV1801" s="237"/>
      <c r="DW1801" s="237"/>
      <c r="DX1801" s="237"/>
      <c r="DY1801" s="237"/>
      <c r="DZ1801" s="237"/>
      <c r="EA1801" s="237"/>
      <c r="EB1801" s="237"/>
      <c r="EC1801" s="237"/>
      <c r="ED1801" s="237"/>
      <c r="EE1801" s="237"/>
      <c r="EF1801" s="237"/>
      <c r="EG1801" s="237"/>
      <c r="EH1801" s="237"/>
      <c r="EI1801" s="237"/>
      <c r="EJ1801" s="237"/>
      <c r="EK1801" s="237"/>
      <c r="EL1801" s="237"/>
      <c r="EM1801" s="237"/>
      <c r="EN1801" s="237"/>
      <c r="EO1801" s="237"/>
      <c r="EP1801" s="237"/>
      <c r="EQ1801" s="237"/>
      <c r="ER1801" s="237"/>
      <c r="ES1801" s="237"/>
      <c r="ET1801" s="237"/>
      <c r="EU1801" s="237"/>
      <c r="EV1801" s="237"/>
      <c r="EW1801" s="237"/>
      <c r="EX1801" s="237"/>
      <c r="EY1801" s="237"/>
      <c r="EZ1801" s="237"/>
      <c r="FA1801" s="237"/>
      <c r="FB1801" s="237"/>
      <c r="FC1801" s="237"/>
      <c r="FD1801" s="237"/>
      <c r="FE1801" s="237"/>
      <c r="FF1801" s="237"/>
      <c r="FG1801" s="237"/>
      <c r="FH1801" s="237"/>
      <c r="FI1801" s="237"/>
      <c r="FJ1801" s="237"/>
      <c r="FK1801" s="237"/>
      <c r="FL1801" s="237"/>
      <c r="FM1801" s="237"/>
      <c r="FN1801" s="237"/>
      <c r="FO1801" s="237"/>
      <c r="FP1801" s="237"/>
      <c r="FQ1801" s="237"/>
      <c r="FR1801" s="237"/>
      <c r="FS1801" s="237"/>
      <c r="FT1801" s="237"/>
      <c r="FU1801" s="237"/>
      <c r="FV1801" s="237"/>
      <c r="FW1801" s="237"/>
      <c r="FX1801" s="237"/>
      <c r="FY1801" s="237"/>
      <c r="FZ1801" s="237"/>
      <c r="GA1801" s="237"/>
      <c r="GB1801" s="237"/>
      <c r="GC1801" s="237"/>
      <c r="GD1801" s="237"/>
      <c r="GE1801" s="237"/>
      <c r="GF1801" s="237"/>
      <c r="GG1801" s="237"/>
      <c r="GH1801" s="237"/>
      <c r="GI1801" s="237"/>
      <c r="GJ1801" s="237"/>
      <c r="GK1801" s="237"/>
      <c r="GL1801" s="237"/>
      <c r="GM1801" s="237"/>
      <c r="GN1801" s="237"/>
      <c r="GO1801" s="237"/>
      <c r="GP1801" s="237"/>
      <c r="GQ1801" s="237"/>
    </row>
    <row r="1802" spans="1:199" s="81" customFormat="1" ht="15" hidden="1">
      <c r="A1802" s="176" t="s">
        <v>3677</v>
      </c>
      <c r="B1802" s="241" t="s">
        <v>6957</v>
      </c>
      <c r="C1802" s="242">
        <v>0</v>
      </c>
      <c r="D1802" s="242">
        <v>0</v>
      </c>
      <c r="E1802" s="242">
        <v>0</v>
      </c>
      <c r="F1802" s="242">
        <v>0</v>
      </c>
      <c r="G1802" s="242">
        <v>0</v>
      </c>
      <c r="H1802" s="242">
        <v>0</v>
      </c>
      <c r="I1802" s="242">
        <v>0</v>
      </c>
      <c r="J1802" s="242">
        <v>0</v>
      </c>
      <c r="K1802" s="242">
        <v>0</v>
      </c>
      <c r="L1802" s="242">
        <v>0</v>
      </c>
      <c r="M1802" s="242">
        <v>0</v>
      </c>
      <c r="N1802" s="242">
        <v>0</v>
      </c>
      <c r="O1802" s="242">
        <v>0</v>
      </c>
      <c r="P1802" s="28"/>
      <c r="Q1802" s="242">
        <f>SUM(D1802:O1802)</f>
        <v>0</v>
      </c>
      <c r="R1802" s="242">
        <f>IF($R$19&lt;1,0,Q1802/$R$19)</f>
        <v>0</v>
      </c>
      <c r="S1802" s="243"/>
      <c r="T1802" s="351">
        <f>IF(Q1802=0,0,1)+IF(C1802=0,0,1)+IF(D1802=0,0,1)+IF(E1802=0,0,1)+IF(F1802=0,0,1)+IF(G1802=0,0,1)+IF(H1802=0,0,1)+IF(I1802=0,0,1)+IF(J1802=0,0,1)+IF(K1802=0,0,1)+IF(L1802=0,0,1)+IF(M1802=0,0,1)+IF(N1802=0,0,1)+IF(O1802=0,0,1)</f>
        <v>0</v>
      </c>
      <c r="U1802" s="237"/>
      <c r="V1802" s="237"/>
      <c r="W1802" s="237"/>
      <c r="X1802" s="237"/>
      <c r="Y1802" s="237"/>
      <c r="Z1802" s="237"/>
      <c r="AA1802" s="237"/>
      <c r="AB1802" s="237"/>
      <c r="AC1802" s="237"/>
      <c r="AD1802" s="237"/>
      <c r="AE1802" s="237"/>
      <c r="AF1802" s="237"/>
      <c r="AG1802" s="237"/>
      <c r="AH1802" s="237"/>
      <c r="AI1802" s="237"/>
      <c r="AJ1802" s="237"/>
      <c r="AK1802" s="237"/>
      <c r="AL1802" s="237"/>
      <c r="AM1802" s="237"/>
      <c r="AN1802" s="237"/>
      <c r="AO1802" s="237"/>
      <c r="AP1802" s="237"/>
      <c r="AQ1802" s="237"/>
      <c r="AR1802" s="237"/>
      <c r="AS1802" s="237"/>
      <c r="AT1802" s="237"/>
      <c r="AU1802" s="237"/>
      <c r="AV1802" s="237"/>
      <c r="AW1802" s="237"/>
      <c r="AX1802" s="237"/>
      <c r="AY1802" s="237"/>
      <c r="AZ1802" s="237"/>
      <c r="BA1802" s="237"/>
      <c r="BB1802" s="237"/>
      <c r="BC1802" s="237"/>
      <c r="BD1802" s="237"/>
      <c r="BE1802" s="237"/>
      <c r="BF1802" s="237"/>
      <c r="BG1802" s="237"/>
      <c r="BH1802" s="237"/>
      <c r="BI1802" s="237"/>
      <c r="BJ1802" s="237"/>
      <c r="BK1802" s="237"/>
      <c r="BL1802" s="237"/>
      <c r="BM1802" s="237"/>
      <c r="BN1802" s="237"/>
      <c r="BO1802" s="237"/>
      <c r="BP1802" s="237"/>
      <c r="BQ1802" s="237"/>
      <c r="BR1802" s="237"/>
      <c r="BS1802" s="237"/>
      <c r="BT1802" s="237"/>
      <c r="BU1802" s="237"/>
      <c r="BV1802" s="237"/>
      <c r="BW1802" s="237"/>
      <c r="BX1802" s="237"/>
      <c r="BY1802" s="237"/>
      <c r="BZ1802" s="237"/>
      <c r="CA1802" s="237"/>
      <c r="CB1802" s="237"/>
      <c r="CC1802" s="237"/>
      <c r="CD1802" s="237"/>
      <c r="CE1802" s="237"/>
      <c r="CF1802" s="237"/>
      <c r="CG1802" s="237"/>
      <c r="CH1802" s="237"/>
      <c r="CI1802" s="237"/>
      <c r="CJ1802" s="237"/>
      <c r="CK1802" s="237"/>
      <c r="CL1802" s="237"/>
      <c r="CM1802" s="237"/>
      <c r="CN1802" s="237"/>
      <c r="CO1802" s="237"/>
      <c r="CP1802" s="237"/>
      <c r="CQ1802" s="237"/>
      <c r="CR1802" s="237"/>
      <c r="CS1802" s="237"/>
      <c r="CT1802" s="237"/>
      <c r="CU1802" s="237"/>
      <c r="CV1802" s="237"/>
      <c r="CW1802" s="237"/>
      <c r="CX1802" s="237"/>
      <c r="CY1802" s="237"/>
      <c r="CZ1802" s="237"/>
      <c r="DA1802" s="237"/>
      <c r="DB1802" s="237"/>
      <c r="DC1802" s="237"/>
      <c r="DD1802" s="237"/>
      <c r="DE1802" s="237"/>
      <c r="DF1802" s="237"/>
      <c r="DG1802" s="237"/>
      <c r="DH1802" s="237"/>
      <c r="DI1802" s="237"/>
      <c r="DJ1802" s="237"/>
      <c r="DK1802" s="237"/>
      <c r="DL1802" s="237"/>
      <c r="DM1802" s="237"/>
      <c r="DN1802" s="237"/>
      <c r="DO1802" s="237"/>
      <c r="DP1802" s="237"/>
      <c r="DQ1802" s="237"/>
      <c r="DR1802" s="237"/>
      <c r="DS1802" s="237"/>
      <c r="DT1802" s="237"/>
      <c r="DU1802" s="237"/>
      <c r="DV1802" s="237"/>
      <c r="DW1802" s="237"/>
      <c r="DX1802" s="237"/>
      <c r="DY1802" s="237"/>
      <c r="DZ1802" s="237"/>
      <c r="EA1802" s="237"/>
      <c r="EB1802" s="237"/>
      <c r="EC1802" s="237"/>
      <c r="ED1802" s="237"/>
      <c r="EE1802" s="237"/>
      <c r="EF1802" s="237"/>
      <c r="EG1802" s="237"/>
      <c r="EH1802" s="237"/>
      <c r="EI1802" s="237"/>
      <c r="EJ1802" s="237"/>
      <c r="EK1802" s="237"/>
      <c r="EL1802" s="237"/>
      <c r="EM1802" s="237"/>
      <c r="EN1802" s="237"/>
      <c r="EO1802" s="237"/>
      <c r="EP1802" s="237"/>
      <c r="EQ1802" s="237"/>
      <c r="ER1802" s="237"/>
      <c r="ES1802" s="237"/>
      <c r="ET1802" s="237"/>
      <c r="EU1802" s="237"/>
      <c r="EV1802" s="237"/>
      <c r="EW1802" s="237"/>
      <c r="EX1802" s="237"/>
      <c r="EY1802" s="237"/>
      <c r="EZ1802" s="237"/>
      <c r="FA1802" s="237"/>
      <c r="FB1802" s="237"/>
      <c r="FC1802" s="237"/>
      <c r="FD1802" s="237"/>
      <c r="FE1802" s="237"/>
      <c r="FF1802" s="237"/>
      <c r="FG1802" s="237"/>
      <c r="FH1802" s="237"/>
      <c r="FI1802" s="237"/>
      <c r="FJ1802" s="237"/>
      <c r="FK1802" s="237"/>
      <c r="FL1802" s="237"/>
      <c r="FM1802" s="237"/>
      <c r="FN1802" s="237"/>
      <c r="FO1802" s="237"/>
      <c r="FP1802" s="237"/>
      <c r="FQ1802" s="237"/>
      <c r="FR1802" s="237"/>
      <c r="FS1802" s="237"/>
      <c r="FT1802" s="237"/>
      <c r="FU1802" s="237"/>
      <c r="FV1802" s="237"/>
      <c r="FW1802" s="237"/>
      <c r="FX1802" s="237"/>
      <c r="FY1802" s="237"/>
      <c r="FZ1802" s="237"/>
      <c r="GA1802" s="237"/>
      <c r="GB1802" s="237"/>
      <c r="GC1802" s="237"/>
      <c r="GD1802" s="237"/>
      <c r="GE1802" s="237"/>
      <c r="GF1802" s="237"/>
      <c r="GG1802" s="237"/>
      <c r="GH1802" s="237"/>
      <c r="GI1802" s="237"/>
      <c r="GJ1802" s="237"/>
      <c r="GK1802" s="237"/>
      <c r="GL1802" s="237"/>
      <c r="GM1802" s="237"/>
      <c r="GN1802" s="237"/>
      <c r="GO1802" s="237"/>
      <c r="GP1802" s="237"/>
      <c r="GQ1802" s="237"/>
    </row>
    <row r="1803" spans="1:199" s="81" customFormat="1" ht="15" hidden="1">
      <c r="A1803" s="176" t="s">
        <v>3678</v>
      </c>
      <c r="B1803" s="241" t="s">
        <v>6958</v>
      </c>
      <c r="C1803" s="242">
        <v>0</v>
      </c>
      <c r="D1803" s="242">
        <v>0</v>
      </c>
      <c r="E1803" s="242">
        <v>0</v>
      </c>
      <c r="F1803" s="242">
        <v>0</v>
      </c>
      <c r="G1803" s="242">
        <v>0</v>
      </c>
      <c r="H1803" s="242">
        <v>0</v>
      </c>
      <c r="I1803" s="242">
        <v>0</v>
      </c>
      <c r="J1803" s="242">
        <v>0</v>
      </c>
      <c r="K1803" s="242">
        <v>0</v>
      </c>
      <c r="L1803" s="242">
        <v>0</v>
      </c>
      <c r="M1803" s="242">
        <v>0</v>
      </c>
      <c r="N1803" s="242">
        <v>0</v>
      </c>
      <c r="O1803" s="242">
        <v>0</v>
      </c>
      <c r="P1803" s="28"/>
      <c r="Q1803" s="242">
        <f>SUM(D1803:O1803)</f>
        <v>0</v>
      </c>
      <c r="R1803" s="242">
        <f>IF($R$19&lt;1,0,Q1803/$R$19)</f>
        <v>0</v>
      </c>
      <c r="S1803" s="243"/>
      <c r="T1803" s="351">
        <f>IF(Q1803=0,0,1)+IF(C1803=0,0,1)+IF(D1803=0,0,1)+IF(E1803=0,0,1)+IF(F1803=0,0,1)+IF(G1803=0,0,1)+IF(H1803=0,0,1)+IF(I1803=0,0,1)+IF(J1803=0,0,1)+IF(K1803=0,0,1)+IF(L1803=0,0,1)+IF(M1803=0,0,1)+IF(N1803=0,0,1)+IF(O1803=0,0,1)</f>
        <v>0</v>
      </c>
      <c r="U1803" s="237"/>
      <c r="V1803" s="237"/>
      <c r="W1803" s="237"/>
      <c r="X1803" s="237"/>
      <c r="Y1803" s="237"/>
      <c r="Z1803" s="237"/>
      <c r="AA1803" s="237"/>
      <c r="AB1803" s="237"/>
      <c r="AC1803" s="237"/>
      <c r="AD1803" s="237"/>
      <c r="AE1803" s="237"/>
      <c r="AF1803" s="237"/>
      <c r="AG1803" s="237"/>
      <c r="AH1803" s="237"/>
      <c r="AI1803" s="237"/>
      <c r="AJ1803" s="237"/>
      <c r="AK1803" s="237"/>
      <c r="AL1803" s="237"/>
      <c r="AM1803" s="237"/>
      <c r="AN1803" s="237"/>
      <c r="AO1803" s="237"/>
      <c r="AP1803" s="237"/>
      <c r="AQ1803" s="237"/>
      <c r="AR1803" s="237"/>
      <c r="AS1803" s="237"/>
      <c r="AT1803" s="237"/>
      <c r="AU1803" s="237"/>
      <c r="AV1803" s="237"/>
      <c r="AW1803" s="237"/>
      <c r="AX1803" s="237"/>
      <c r="AY1803" s="237"/>
      <c r="AZ1803" s="237"/>
      <c r="BA1803" s="237"/>
      <c r="BB1803" s="237"/>
      <c r="BC1803" s="237"/>
      <c r="BD1803" s="237"/>
      <c r="BE1803" s="237"/>
      <c r="BF1803" s="237"/>
      <c r="BG1803" s="237"/>
      <c r="BH1803" s="237"/>
      <c r="BI1803" s="237"/>
      <c r="BJ1803" s="237"/>
      <c r="BK1803" s="237"/>
      <c r="BL1803" s="237"/>
      <c r="BM1803" s="237"/>
      <c r="BN1803" s="237"/>
      <c r="BO1803" s="237"/>
      <c r="BP1803" s="237"/>
      <c r="BQ1803" s="237"/>
      <c r="BR1803" s="237"/>
      <c r="BS1803" s="237"/>
      <c r="BT1803" s="237"/>
      <c r="BU1803" s="237"/>
      <c r="BV1803" s="237"/>
      <c r="BW1803" s="237"/>
      <c r="BX1803" s="237"/>
      <c r="BY1803" s="237"/>
      <c r="BZ1803" s="237"/>
      <c r="CA1803" s="237"/>
      <c r="CB1803" s="237"/>
      <c r="CC1803" s="237"/>
      <c r="CD1803" s="237"/>
      <c r="CE1803" s="237"/>
      <c r="CF1803" s="237"/>
      <c r="CG1803" s="237"/>
      <c r="CH1803" s="237"/>
      <c r="CI1803" s="237"/>
      <c r="CJ1803" s="237"/>
      <c r="CK1803" s="237"/>
      <c r="CL1803" s="237"/>
      <c r="CM1803" s="237"/>
      <c r="CN1803" s="237"/>
      <c r="CO1803" s="237"/>
      <c r="CP1803" s="237"/>
      <c r="CQ1803" s="237"/>
      <c r="CR1803" s="237"/>
      <c r="CS1803" s="237"/>
      <c r="CT1803" s="237"/>
      <c r="CU1803" s="237"/>
      <c r="CV1803" s="237"/>
      <c r="CW1803" s="237"/>
      <c r="CX1803" s="237"/>
      <c r="CY1803" s="237"/>
      <c r="CZ1803" s="237"/>
      <c r="DA1803" s="237"/>
      <c r="DB1803" s="237"/>
      <c r="DC1803" s="237"/>
      <c r="DD1803" s="237"/>
      <c r="DE1803" s="237"/>
      <c r="DF1803" s="237"/>
      <c r="DG1803" s="237"/>
      <c r="DH1803" s="237"/>
      <c r="DI1803" s="237"/>
      <c r="DJ1803" s="237"/>
      <c r="DK1803" s="237"/>
      <c r="DL1803" s="237"/>
      <c r="DM1803" s="237"/>
      <c r="DN1803" s="237"/>
      <c r="DO1803" s="237"/>
      <c r="DP1803" s="237"/>
      <c r="DQ1803" s="237"/>
      <c r="DR1803" s="237"/>
      <c r="DS1803" s="237"/>
      <c r="DT1803" s="237"/>
      <c r="DU1803" s="237"/>
      <c r="DV1803" s="237"/>
      <c r="DW1803" s="237"/>
      <c r="DX1803" s="237"/>
      <c r="DY1803" s="237"/>
      <c r="DZ1803" s="237"/>
      <c r="EA1803" s="237"/>
      <c r="EB1803" s="237"/>
      <c r="EC1803" s="237"/>
      <c r="ED1803" s="237"/>
      <c r="EE1803" s="237"/>
      <c r="EF1803" s="237"/>
      <c r="EG1803" s="237"/>
      <c r="EH1803" s="237"/>
      <c r="EI1803" s="237"/>
      <c r="EJ1803" s="237"/>
      <c r="EK1803" s="237"/>
      <c r="EL1803" s="237"/>
      <c r="EM1803" s="237"/>
      <c r="EN1803" s="237"/>
      <c r="EO1803" s="237"/>
      <c r="EP1803" s="237"/>
      <c r="EQ1803" s="237"/>
      <c r="ER1803" s="237"/>
      <c r="ES1803" s="237"/>
      <c r="ET1803" s="237"/>
      <c r="EU1803" s="237"/>
      <c r="EV1803" s="237"/>
      <c r="EW1803" s="237"/>
      <c r="EX1803" s="237"/>
      <c r="EY1803" s="237"/>
      <c r="EZ1803" s="237"/>
      <c r="FA1803" s="237"/>
      <c r="FB1803" s="237"/>
      <c r="FC1803" s="237"/>
      <c r="FD1803" s="237"/>
      <c r="FE1803" s="237"/>
      <c r="FF1803" s="237"/>
      <c r="FG1803" s="237"/>
      <c r="FH1803" s="237"/>
      <c r="FI1803" s="237"/>
      <c r="FJ1803" s="237"/>
      <c r="FK1803" s="237"/>
      <c r="FL1803" s="237"/>
      <c r="FM1803" s="237"/>
      <c r="FN1803" s="237"/>
      <c r="FO1803" s="237"/>
      <c r="FP1803" s="237"/>
      <c r="FQ1803" s="237"/>
      <c r="FR1803" s="237"/>
      <c r="FS1803" s="237"/>
      <c r="FT1803" s="237"/>
      <c r="FU1803" s="237"/>
      <c r="FV1803" s="237"/>
      <c r="FW1803" s="237"/>
      <c r="FX1803" s="237"/>
      <c r="FY1803" s="237"/>
      <c r="FZ1803" s="237"/>
      <c r="GA1803" s="237"/>
      <c r="GB1803" s="237"/>
      <c r="GC1803" s="237"/>
      <c r="GD1803" s="237"/>
      <c r="GE1803" s="237"/>
      <c r="GF1803" s="237"/>
      <c r="GG1803" s="237"/>
      <c r="GH1803" s="237"/>
      <c r="GI1803" s="237"/>
      <c r="GJ1803" s="237"/>
      <c r="GK1803" s="237"/>
      <c r="GL1803" s="237"/>
      <c r="GM1803" s="237"/>
      <c r="GN1803" s="237"/>
      <c r="GO1803" s="237"/>
      <c r="GP1803" s="237"/>
      <c r="GQ1803" s="237"/>
    </row>
    <row r="1804" spans="1:199" s="81" customFormat="1" ht="15" hidden="1">
      <c r="A1804" s="176" t="s">
        <v>3679</v>
      </c>
      <c r="B1804" s="241" t="s">
        <v>6959</v>
      </c>
      <c r="C1804" s="242">
        <v>0</v>
      </c>
      <c r="D1804" s="242">
        <v>0</v>
      </c>
      <c r="E1804" s="242">
        <v>0</v>
      </c>
      <c r="F1804" s="242">
        <v>0</v>
      </c>
      <c r="G1804" s="242">
        <v>0</v>
      </c>
      <c r="H1804" s="242">
        <v>0</v>
      </c>
      <c r="I1804" s="242">
        <v>0</v>
      </c>
      <c r="J1804" s="242">
        <v>0</v>
      </c>
      <c r="K1804" s="242">
        <v>0</v>
      </c>
      <c r="L1804" s="242">
        <v>0</v>
      </c>
      <c r="M1804" s="242">
        <v>0</v>
      </c>
      <c r="N1804" s="242">
        <v>0</v>
      </c>
      <c r="O1804" s="242">
        <v>0</v>
      </c>
      <c r="P1804" s="28"/>
      <c r="Q1804" s="242">
        <f>SUM(D1804:O1804)</f>
        <v>0</v>
      </c>
      <c r="R1804" s="242">
        <f>IF($R$19&lt;1,0,Q1804/$R$19)</f>
        <v>0</v>
      </c>
      <c r="S1804" s="243"/>
      <c r="T1804" s="351">
        <f>IF(Q1804=0,0,1)+IF(C1804=0,0,1)+IF(D1804=0,0,1)+IF(E1804=0,0,1)+IF(F1804=0,0,1)+IF(G1804=0,0,1)+IF(H1804=0,0,1)+IF(I1804=0,0,1)+IF(J1804=0,0,1)+IF(K1804=0,0,1)+IF(L1804=0,0,1)+IF(M1804=0,0,1)+IF(N1804=0,0,1)+IF(O1804=0,0,1)</f>
        <v>0</v>
      </c>
      <c r="U1804" s="237"/>
      <c r="V1804" s="237"/>
      <c r="W1804" s="237"/>
      <c r="X1804" s="237"/>
      <c r="Y1804" s="237"/>
      <c r="Z1804" s="237"/>
      <c r="AA1804" s="237"/>
      <c r="AB1804" s="237"/>
      <c r="AC1804" s="237"/>
      <c r="AD1804" s="237"/>
      <c r="AE1804" s="237"/>
      <c r="AF1804" s="237"/>
      <c r="AG1804" s="237"/>
      <c r="AH1804" s="237"/>
      <c r="AI1804" s="237"/>
      <c r="AJ1804" s="237"/>
      <c r="AK1804" s="237"/>
      <c r="AL1804" s="237"/>
      <c r="AM1804" s="237"/>
      <c r="AN1804" s="237"/>
      <c r="AO1804" s="237"/>
      <c r="AP1804" s="237"/>
      <c r="AQ1804" s="237"/>
      <c r="AR1804" s="237"/>
      <c r="AS1804" s="237"/>
      <c r="AT1804" s="237"/>
      <c r="AU1804" s="237"/>
      <c r="AV1804" s="237"/>
      <c r="AW1804" s="237"/>
      <c r="AX1804" s="237"/>
      <c r="AY1804" s="237"/>
      <c r="AZ1804" s="237"/>
      <c r="BA1804" s="237"/>
      <c r="BB1804" s="237"/>
      <c r="BC1804" s="237"/>
      <c r="BD1804" s="237"/>
      <c r="BE1804" s="237"/>
      <c r="BF1804" s="237"/>
      <c r="BG1804" s="237"/>
      <c r="BH1804" s="237"/>
      <c r="BI1804" s="237"/>
      <c r="BJ1804" s="237"/>
      <c r="BK1804" s="237"/>
      <c r="BL1804" s="237"/>
      <c r="BM1804" s="237"/>
      <c r="BN1804" s="237"/>
      <c r="BO1804" s="237"/>
      <c r="BP1804" s="237"/>
      <c r="BQ1804" s="237"/>
      <c r="BR1804" s="237"/>
      <c r="BS1804" s="237"/>
      <c r="BT1804" s="237"/>
      <c r="BU1804" s="237"/>
      <c r="BV1804" s="237"/>
      <c r="BW1804" s="237"/>
      <c r="BX1804" s="237"/>
      <c r="BY1804" s="237"/>
      <c r="BZ1804" s="237"/>
      <c r="CA1804" s="237"/>
      <c r="CB1804" s="237"/>
      <c r="CC1804" s="237"/>
      <c r="CD1804" s="237"/>
      <c r="CE1804" s="237"/>
      <c r="CF1804" s="237"/>
      <c r="CG1804" s="237"/>
      <c r="CH1804" s="237"/>
      <c r="CI1804" s="237"/>
      <c r="CJ1804" s="237"/>
      <c r="CK1804" s="237"/>
      <c r="CL1804" s="237"/>
      <c r="CM1804" s="237"/>
      <c r="CN1804" s="237"/>
      <c r="CO1804" s="237"/>
      <c r="CP1804" s="237"/>
      <c r="CQ1804" s="237"/>
      <c r="CR1804" s="237"/>
      <c r="CS1804" s="237"/>
      <c r="CT1804" s="237"/>
      <c r="CU1804" s="237"/>
      <c r="CV1804" s="237"/>
      <c r="CW1804" s="237"/>
      <c r="CX1804" s="237"/>
      <c r="CY1804" s="237"/>
      <c r="CZ1804" s="237"/>
      <c r="DA1804" s="237"/>
      <c r="DB1804" s="237"/>
      <c r="DC1804" s="237"/>
      <c r="DD1804" s="237"/>
      <c r="DE1804" s="237"/>
      <c r="DF1804" s="237"/>
      <c r="DG1804" s="237"/>
      <c r="DH1804" s="237"/>
      <c r="DI1804" s="237"/>
      <c r="DJ1804" s="237"/>
      <c r="DK1804" s="237"/>
      <c r="DL1804" s="237"/>
      <c r="DM1804" s="237"/>
      <c r="DN1804" s="237"/>
      <c r="DO1804" s="237"/>
      <c r="DP1804" s="237"/>
      <c r="DQ1804" s="237"/>
      <c r="DR1804" s="237"/>
      <c r="DS1804" s="237"/>
      <c r="DT1804" s="237"/>
      <c r="DU1804" s="237"/>
      <c r="DV1804" s="237"/>
      <c r="DW1804" s="237"/>
      <c r="DX1804" s="237"/>
      <c r="DY1804" s="237"/>
      <c r="DZ1804" s="237"/>
      <c r="EA1804" s="237"/>
      <c r="EB1804" s="237"/>
      <c r="EC1804" s="237"/>
      <c r="ED1804" s="237"/>
      <c r="EE1804" s="237"/>
      <c r="EF1804" s="237"/>
      <c r="EG1804" s="237"/>
      <c r="EH1804" s="237"/>
      <c r="EI1804" s="237"/>
      <c r="EJ1804" s="237"/>
      <c r="EK1804" s="237"/>
      <c r="EL1804" s="237"/>
      <c r="EM1804" s="237"/>
      <c r="EN1804" s="237"/>
      <c r="EO1804" s="237"/>
      <c r="EP1804" s="237"/>
      <c r="EQ1804" s="237"/>
      <c r="ER1804" s="237"/>
      <c r="ES1804" s="237"/>
      <c r="ET1804" s="237"/>
      <c r="EU1804" s="237"/>
      <c r="EV1804" s="237"/>
      <c r="EW1804" s="237"/>
      <c r="EX1804" s="237"/>
      <c r="EY1804" s="237"/>
      <c r="EZ1804" s="237"/>
      <c r="FA1804" s="237"/>
      <c r="FB1804" s="237"/>
      <c r="FC1804" s="237"/>
      <c r="FD1804" s="237"/>
      <c r="FE1804" s="237"/>
      <c r="FF1804" s="237"/>
      <c r="FG1804" s="237"/>
      <c r="FH1804" s="237"/>
      <c r="FI1804" s="237"/>
      <c r="FJ1804" s="237"/>
      <c r="FK1804" s="237"/>
      <c r="FL1804" s="237"/>
      <c r="FM1804" s="237"/>
      <c r="FN1804" s="237"/>
      <c r="FO1804" s="237"/>
      <c r="FP1804" s="237"/>
      <c r="FQ1804" s="237"/>
      <c r="FR1804" s="237"/>
      <c r="FS1804" s="237"/>
      <c r="FT1804" s="237"/>
      <c r="FU1804" s="237"/>
      <c r="FV1804" s="237"/>
      <c r="FW1804" s="237"/>
      <c r="FX1804" s="237"/>
      <c r="FY1804" s="237"/>
      <c r="FZ1804" s="237"/>
      <c r="GA1804" s="237"/>
      <c r="GB1804" s="237"/>
      <c r="GC1804" s="237"/>
      <c r="GD1804" s="237"/>
      <c r="GE1804" s="237"/>
      <c r="GF1804" s="237"/>
      <c r="GG1804" s="237"/>
      <c r="GH1804" s="237"/>
      <c r="GI1804" s="237"/>
      <c r="GJ1804" s="237"/>
      <c r="GK1804" s="237"/>
      <c r="GL1804" s="237"/>
      <c r="GM1804" s="237"/>
      <c r="GN1804" s="237"/>
      <c r="GO1804" s="237"/>
      <c r="GP1804" s="237"/>
      <c r="GQ1804" s="237"/>
    </row>
    <row r="1805" spans="1:199" s="81" customFormat="1" ht="15" hidden="1">
      <c r="A1805" s="176" t="s">
        <v>3680</v>
      </c>
      <c r="B1805" s="241" t="s">
        <v>6960</v>
      </c>
      <c r="C1805" s="242">
        <v>0</v>
      </c>
      <c r="D1805" s="242">
        <v>0</v>
      </c>
      <c r="E1805" s="242">
        <v>0</v>
      </c>
      <c r="F1805" s="242">
        <v>0</v>
      </c>
      <c r="G1805" s="242">
        <v>0</v>
      </c>
      <c r="H1805" s="242">
        <v>0</v>
      </c>
      <c r="I1805" s="242">
        <v>0</v>
      </c>
      <c r="J1805" s="242">
        <v>0</v>
      </c>
      <c r="K1805" s="242">
        <v>0</v>
      </c>
      <c r="L1805" s="242">
        <v>0</v>
      </c>
      <c r="M1805" s="242">
        <v>0</v>
      </c>
      <c r="N1805" s="242">
        <v>0</v>
      </c>
      <c r="O1805" s="242">
        <v>0</v>
      </c>
      <c r="P1805" s="28"/>
      <c r="Q1805" s="242">
        <f>SUM(D1805:O1805)</f>
        <v>0</v>
      </c>
      <c r="R1805" s="242">
        <f>IF($R$19&lt;1,0,Q1805/$R$19)</f>
        <v>0</v>
      </c>
      <c r="S1805" s="243"/>
      <c r="T1805" s="351">
        <f>IF(Q1805=0,0,1)+IF(C1805=0,0,1)+IF(D1805=0,0,1)+IF(E1805=0,0,1)+IF(F1805=0,0,1)+IF(G1805=0,0,1)+IF(H1805=0,0,1)+IF(I1805=0,0,1)+IF(J1805=0,0,1)+IF(K1805=0,0,1)+IF(L1805=0,0,1)+IF(M1805=0,0,1)+IF(N1805=0,0,1)+IF(O1805=0,0,1)</f>
        <v>0</v>
      </c>
      <c r="U1805" s="237"/>
      <c r="V1805" s="237"/>
      <c r="W1805" s="237"/>
      <c r="X1805" s="237"/>
      <c r="Y1805" s="237"/>
      <c r="Z1805" s="237"/>
      <c r="AA1805" s="237"/>
      <c r="AB1805" s="237"/>
      <c r="AC1805" s="237"/>
      <c r="AD1805" s="237"/>
      <c r="AE1805" s="237"/>
      <c r="AF1805" s="237"/>
      <c r="AG1805" s="237"/>
      <c r="AH1805" s="237"/>
      <c r="AI1805" s="237"/>
      <c r="AJ1805" s="237"/>
      <c r="AK1805" s="237"/>
      <c r="AL1805" s="237"/>
      <c r="AM1805" s="237"/>
      <c r="AN1805" s="237"/>
      <c r="AO1805" s="237"/>
      <c r="AP1805" s="237"/>
      <c r="AQ1805" s="237"/>
      <c r="AR1805" s="237"/>
      <c r="AS1805" s="237"/>
      <c r="AT1805" s="237"/>
      <c r="AU1805" s="237"/>
      <c r="AV1805" s="237"/>
      <c r="AW1805" s="237"/>
      <c r="AX1805" s="237"/>
      <c r="AY1805" s="237"/>
      <c r="AZ1805" s="237"/>
      <c r="BA1805" s="237"/>
      <c r="BB1805" s="237"/>
      <c r="BC1805" s="237"/>
      <c r="BD1805" s="237"/>
      <c r="BE1805" s="237"/>
      <c r="BF1805" s="237"/>
      <c r="BG1805" s="237"/>
      <c r="BH1805" s="237"/>
      <c r="BI1805" s="237"/>
      <c r="BJ1805" s="237"/>
      <c r="BK1805" s="237"/>
      <c r="BL1805" s="237"/>
      <c r="BM1805" s="237"/>
      <c r="BN1805" s="237"/>
      <c r="BO1805" s="237"/>
      <c r="BP1805" s="237"/>
      <c r="BQ1805" s="237"/>
      <c r="BR1805" s="237"/>
      <c r="BS1805" s="237"/>
      <c r="BT1805" s="237"/>
      <c r="BU1805" s="237"/>
      <c r="BV1805" s="237"/>
      <c r="BW1805" s="237"/>
      <c r="BX1805" s="237"/>
      <c r="BY1805" s="237"/>
      <c r="BZ1805" s="237"/>
      <c r="CA1805" s="237"/>
      <c r="CB1805" s="237"/>
      <c r="CC1805" s="237"/>
      <c r="CD1805" s="237"/>
      <c r="CE1805" s="237"/>
      <c r="CF1805" s="237"/>
      <c r="CG1805" s="237"/>
      <c r="CH1805" s="237"/>
      <c r="CI1805" s="237"/>
      <c r="CJ1805" s="237"/>
      <c r="CK1805" s="237"/>
      <c r="CL1805" s="237"/>
      <c r="CM1805" s="237"/>
      <c r="CN1805" s="237"/>
      <c r="CO1805" s="237"/>
      <c r="CP1805" s="237"/>
      <c r="CQ1805" s="237"/>
      <c r="CR1805" s="237"/>
      <c r="CS1805" s="237"/>
      <c r="CT1805" s="237"/>
      <c r="CU1805" s="237"/>
      <c r="CV1805" s="237"/>
      <c r="CW1805" s="237"/>
      <c r="CX1805" s="237"/>
      <c r="CY1805" s="237"/>
      <c r="CZ1805" s="237"/>
      <c r="DA1805" s="237"/>
      <c r="DB1805" s="237"/>
      <c r="DC1805" s="237"/>
      <c r="DD1805" s="237"/>
      <c r="DE1805" s="237"/>
      <c r="DF1805" s="237"/>
      <c r="DG1805" s="237"/>
      <c r="DH1805" s="237"/>
      <c r="DI1805" s="237"/>
      <c r="DJ1805" s="237"/>
      <c r="DK1805" s="237"/>
      <c r="DL1805" s="237"/>
      <c r="DM1805" s="237"/>
      <c r="DN1805" s="237"/>
      <c r="DO1805" s="237"/>
      <c r="DP1805" s="237"/>
      <c r="DQ1805" s="237"/>
      <c r="DR1805" s="237"/>
      <c r="DS1805" s="237"/>
      <c r="DT1805" s="237"/>
      <c r="DU1805" s="237"/>
      <c r="DV1805" s="237"/>
      <c r="DW1805" s="237"/>
      <c r="DX1805" s="237"/>
      <c r="DY1805" s="237"/>
      <c r="DZ1805" s="237"/>
      <c r="EA1805" s="237"/>
      <c r="EB1805" s="237"/>
      <c r="EC1805" s="237"/>
      <c r="ED1805" s="237"/>
      <c r="EE1805" s="237"/>
      <c r="EF1805" s="237"/>
      <c r="EG1805" s="237"/>
      <c r="EH1805" s="237"/>
      <c r="EI1805" s="237"/>
      <c r="EJ1805" s="237"/>
      <c r="EK1805" s="237"/>
      <c r="EL1805" s="237"/>
      <c r="EM1805" s="237"/>
      <c r="EN1805" s="237"/>
      <c r="EO1805" s="237"/>
      <c r="EP1805" s="237"/>
      <c r="EQ1805" s="237"/>
      <c r="ER1805" s="237"/>
      <c r="ES1805" s="237"/>
      <c r="ET1805" s="237"/>
      <c r="EU1805" s="237"/>
      <c r="EV1805" s="237"/>
      <c r="EW1805" s="237"/>
      <c r="EX1805" s="237"/>
      <c r="EY1805" s="237"/>
      <c r="EZ1805" s="237"/>
      <c r="FA1805" s="237"/>
      <c r="FB1805" s="237"/>
      <c r="FC1805" s="237"/>
      <c r="FD1805" s="237"/>
      <c r="FE1805" s="237"/>
      <c r="FF1805" s="237"/>
      <c r="FG1805" s="237"/>
      <c r="FH1805" s="237"/>
      <c r="FI1805" s="237"/>
      <c r="FJ1805" s="237"/>
      <c r="FK1805" s="237"/>
      <c r="FL1805" s="237"/>
      <c r="FM1805" s="237"/>
      <c r="FN1805" s="237"/>
      <c r="FO1805" s="237"/>
      <c r="FP1805" s="237"/>
      <c r="FQ1805" s="237"/>
      <c r="FR1805" s="237"/>
      <c r="FS1805" s="237"/>
      <c r="FT1805" s="237"/>
      <c r="FU1805" s="237"/>
      <c r="FV1805" s="237"/>
      <c r="FW1805" s="237"/>
      <c r="FX1805" s="237"/>
      <c r="FY1805" s="237"/>
      <c r="FZ1805" s="237"/>
      <c r="GA1805" s="237"/>
      <c r="GB1805" s="237"/>
      <c r="GC1805" s="237"/>
      <c r="GD1805" s="237"/>
      <c r="GE1805" s="237"/>
      <c r="GF1805" s="237"/>
      <c r="GG1805" s="237"/>
      <c r="GH1805" s="237"/>
      <c r="GI1805" s="237"/>
      <c r="GJ1805" s="237"/>
      <c r="GK1805" s="237"/>
      <c r="GL1805" s="237"/>
      <c r="GM1805" s="237"/>
      <c r="GN1805" s="237"/>
      <c r="GO1805" s="237"/>
      <c r="GP1805" s="237"/>
      <c r="GQ1805" s="237"/>
    </row>
    <row r="1806" spans="1:199" s="81" customFormat="1" ht="15" hidden="1">
      <c r="A1806" s="176" t="s">
        <v>3681</v>
      </c>
      <c r="B1806" s="241" t="s">
        <v>6921</v>
      </c>
      <c r="C1806" s="242">
        <v>0</v>
      </c>
      <c r="D1806" s="242">
        <v>0</v>
      </c>
      <c r="E1806" s="242">
        <v>0</v>
      </c>
      <c r="F1806" s="242">
        <v>0</v>
      </c>
      <c r="G1806" s="242">
        <v>0</v>
      </c>
      <c r="H1806" s="242">
        <v>0</v>
      </c>
      <c r="I1806" s="242">
        <v>0</v>
      </c>
      <c r="J1806" s="242">
        <v>0</v>
      </c>
      <c r="K1806" s="242">
        <v>0</v>
      </c>
      <c r="L1806" s="242">
        <v>0</v>
      </c>
      <c r="M1806" s="242">
        <v>0</v>
      </c>
      <c r="N1806" s="242">
        <v>0</v>
      </c>
      <c r="O1806" s="242">
        <v>0</v>
      </c>
      <c r="P1806" s="28"/>
      <c r="Q1806" s="242">
        <f>SUM(D1806:O1806)</f>
        <v>0</v>
      </c>
      <c r="R1806" s="242">
        <f>IF($R$19&lt;1,0,Q1806/$R$19)</f>
        <v>0</v>
      </c>
      <c r="S1806" s="243"/>
      <c r="T1806" s="351">
        <f>IF(Q1806=0,0,1)+IF(C1806=0,0,1)+IF(D1806=0,0,1)+IF(E1806=0,0,1)+IF(F1806=0,0,1)+IF(G1806=0,0,1)+IF(H1806=0,0,1)+IF(I1806=0,0,1)+IF(J1806=0,0,1)+IF(K1806=0,0,1)+IF(L1806=0,0,1)+IF(M1806=0,0,1)+IF(N1806=0,0,1)+IF(O1806=0,0,1)</f>
        <v>0</v>
      </c>
      <c r="U1806" s="237"/>
      <c r="V1806" s="237"/>
      <c r="W1806" s="237"/>
      <c r="X1806" s="237"/>
      <c r="Y1806" s="237"/>
      <c r="Z1806" s="237"/>
      <c r="AA1806" s="237"/>
      <c r="AB1806" s="237"/>
      <c r="AC1806" s="237"/>
      <c r="AD1806" s="237"/>
      <c r="AE1806" s="237"/>
      <c r="AF1806" s="237"/>
      <c r="AG1806" s="237"/>
      <c r="AH1806" s="237"/>
      <c r="AI1806" s="237"/>
      <c r="AJ1806" s="237"/>
      <c r="AK1806" s="237"/>
      <c r="AL1806" s="237"/>
      <c r="AM1806" s="237"/>
      <c r="AN1806" s="237"/>
      <c r="AO1806" s="237"/>
      <c r="AP1806" s="237"/>
      <c r="AQ1806" s="237"/>
      <c r="AR1806" s="237"/>
      <c r="AS1806" s="237"/>
      <c r="AT1806" s="237"/>
      <c r="AU1806" s="237"/>
      <c r="AV1806" s="237"/>
      <c r="AW1806" s="237"/>
      <c r="AX1806" s="237"/>
      <c r="AY1806" s="237"/>
      <c r="AZ1806" s="237"/>
      <c r="BA1806" s="237"/>
      <c r="BB1806" s="237"/>
      <c r="BC1806" s="237"/>
      <c r="BD1806" s="237"/>
      <c r="BE1806" s="237"/>
      <c r="BF1806" s="237"/>
      <c r="BG1806" s="237"/>
      <c r="BH1806" s="237"/>
      <c r="BI1806" s="237"/>
      <c r="BJ1806" s="237"/>
      <c r="BK1806" s="237"/>
      <c r="BL1806" s="237"/>
      <c r="BM1806" s="237"/>
      <c r="BN1806" s="237"/>
      <c r="BO1806" s="237"/>
      <c r="BP1806" s="237"/>
      <c r="BQ1806" s="237"/>
      <c r="BR1806" s="237"/>
      <c r="BS1806" s="237"/>
      <c r="BT1806" s="237"/>
      <c r="BU1806" s="237"/>
      <c r="BV1806" s="237"/>
      <c r="BW1806" s="237"/>
      <c r="BX1806" s="237"/>
      <c r="BY1806" s="237"/>
      <c r="BZ1806" s="237"/>
      <c r="CA1806" s="237"/>
      <c r="CB1806" s="237"/>
      <c r="CC1806" s="237"/>
      <c r="CD1806" s="237"/>
      <c r="CE1806" s="237"/>
      <c r="CF1806" s="237"/>
      <c r="CG1806" s="237"/>
      <c r="CH1806" s="237"/>
      <c r="CI1806" s="237"/>
      <c r="CJ1806" s="237"/>
      <c r="CK1806" s="237"/>
      <c r="CL1806" s="237"/>
      <c r="CM1806" s="237"/>
      <c r="CN1806" s="237"/>
      <c r="CO1806" s="237"/>
      <c r="CP1806" s="237"/>
      <c r="CQ1806" s="237"/>
      <c r="CR1806" s="237"/>
      <c r="CS1806" s="237"/>
      <c r="CT1806" s="237"/>
      <c r="CU1806" s="237"/>
      <c r="CV1806" s="237"/>
      <c r="CW1806" s="237"/>
      <c r="CX1806" s="237"/>
      <c r="CY1806" s="237"/>
      <c r="CZ1806" s="237"/>
      <c r="DA1806" s="237"/>
      <c r="DB1806" s="237"/>
      <c r="DC1806" s="237"/>
      <c r="DD1806" s="237"/>
      <c r="DE1806" s="237"/>
      <c r="DF1806" s="237"/>
      <c r="DG1806" s="237"/>
      <c r="DH1806" s="237"/>
      <c r="DI1806" s="237"/>
      <c r="DJ1806" s="237"/>
      <c r="DK1806" s="237"/>
      <c r="DL1806" s="237"/>
      <c r="DM1806" s="237"/>
      <c r="DN1806" s="237"/>
      <c r="DO1806" s="237"/>
      <c r="DP1806" s="237"/>
      <c r="DQ1806" s="237"/>
      <c r="DR1806" s="237"/>
      <c r="DS1806" s="237"/>
      <c r="DT1806" s="237"/>
      <c r="DU1806" s="237"/>
      <c r="DV1806" s="237"/>
      <c r="DW1806" s="237"/>
      <c r="DX1806" s="237"/>
      <c r="DY1806" s="237"/>
      <c r="DZ1806" s="237"/>
      <c r="EA1806" s="237"/>
      <c r="EB1806" s="237"/>
      <c r="EC1806" s="237"/>
      <c r="ED1806" s="237"/>
      <c r="EE1806" s="237"/>
      <c r="EF1806" s="237"/>
      <c r="EG1806" s="237"/>
      <c r="EH1806" s="237"/>
      <c r="EI1806" s="237"/>
      <c r="EJ1806" s="237"/>
      <c r="EK1806" s="237"/>
      <c r="EL1806" s="237"/>
      <c r="EM1806" s="237"/>
      <c r="EN1806" s="237"/>
      <c r="EO1806" s="237"/>
      <c r="EP1806" s="237"/>
      <c r="EQ1806" s="237"/>
      <c r="ER1806" s="237"/>
      <c r="ES1806" s="237"/>
      <c r="ET1806" s="237"/>
      <c r="EU1806" s="237"/>
      <c r="EV1806" s="237"/>
      <c r="EW1806" s="237"/>
      <c r="EX1806" s="237"/>
      <c r="EY1806" s="237"/>
      <c r="EZ1806" s="237"/>
      <c r="FA1806" s="237"/>
      <c r="FB1806" s="237"/>
      <c r="FC1806" s="237"/>
      <c r="FD1806" s="237"/>
      <c r="FE1806" s="237"/>
      <c r="FF1806" s="237"/>
      <c r="FG1806" s="237"/>
      <c r="FH1806" s="237"/>
      <c r="FI1806" s="237"/>
      <c r="FJ1806" s="237"/>
      <c r="FK1806" s="237"/>
      <c r="FL1806" s="237"/>
      <c r="FM1806" s="237"/>
      <c r="FN1806" s="237"/>
      <c r="FO1806" s="237"/>
      <c r="FP1806" s="237"/>
      <c r="FQ1806" s="237"/>
      <c r="FR1806" s="237"/>
      <c r="FS1806" s="237"/>
      <c r="FT1806" s="237"/>
      <c r="FU1806" s="237"/>
      <c r="FV1806" s="237"/>
      <c r="FW1806" s="237"/>
      <c r="FX1806" s="237"/>
      <c r="FY1806" s="237"/>
      <c r="FZ1806" s="237"/>
      <c r="GA1806" s="237"/>
      <c r="GB1806" s="237"/>
      <c r="GC1806" s="237"/>
      <c r="GD1806" s="237"/>
      <c r="GE1806" s="237"/>
      <c r="GF1806" s="237"/>
      <c r="GG1806" s="237"/>
      <c r="GH1806" s="237"/>
      <c r="GI1806" s="237"/>
      <c r="GJ1806" s="237"/>
      <c r="GK1806" s="237"/>
      <c r="GL1806" s="237"/>
      <c r="GM1806" s="237"/>
      <c r="GN1806" s="237"/>
      <c r="GO1806" s="237"/>
      <c r="GP1806" s="237"/>
      <c r="GQ1806" s="237"/>
    </row>
    <row r="1807" spans="1:199" s="81" customFormat="1" ht="15" hidden="1">
      <c r="A1807" s="176" t="s">
        <v>3682</v>
      </c>
      <c r="B1807" s="241" t="s">
        <v>6961</v>
      </c>
      <c r="C1807" s="242">
        <v>0</v>
      </c>
      <c r="D1807" s="242">
        <v>0</v>
      </c>
      <c r="E1807" s="242">
        <v>0</v>
      </c>
      <c r="F1807" s="242">
        <v>0</v>
      </c>
      <c r="G1807" s="242">
        <v>0</v>
      </c>
      <c r="H1807" s="242">
        <v>0</v>
      </c>
      <c r="I1807" s="242">
        <v>0</v>
      </c>
      <c r="J1807" s="242">
        <v>0</v>
      </c>
      <c r="K1807" s="242">
        <v>0</v>
      </c>
      <c r="L1807" s="242">
        <v>0</v>
      </c>
      <c r="M1807" s="242">
        <v>0</v>
      </c>
      <c r="N1807" s="242">
        <v>0</v>
      </c>
      <c r="O1807" s="242">
        <v>0</v>
      </c>
      <c r="P1807" s="28"/>
      <c r="Q1807" s="242">
        <f>SUM(D1807:O1807)</f>
        <v>0</v>
      </c>
      <c r="R1807" s="242">
        <f>IF($R$19&lt;1,0,Q1807/$R$19)</f>
        <v>0</v>
      </c>
      <c r="S1807" s="243"/>
      <c r="T1807" s="351">
        <f>IF(Q1807=0,0,1)+IF(C1807=0,0,1)+IF(D1807=0,0,1)+IF(E1807=0,0,1)+IF(F1807=0,0,1)+IF(G1807=0,0,1)+IF(H1807=0,0,1)+IF(I1807=0,0,1)+IF(J1807=0,0,1)+IF(K1807=0,0,1)+IF(L1807=0,0,1)+IF(M1807=0,0,1)+IF(N1807=0,0,1)+IF(O1807=0,0,1)</f>
        <v>0</v>
      </c>
      <c r="U1807" s="237"/>
      <c r="V1807" s="237"/>
      <c r="W1807" s="237"/>
      <c r="X1807" s="237"/>
      <c r="Y1807" s="237"/>
      <c r="Z1807" s="237"/>
      <c r="AA1807" s="237"/>
      <c r="AB1807" s="237"/>
      <c r="AC1807" s="237"/>
      <c r="AD1807" s="237"/>
      <c r="AE1807" s="237"/>
      <c r="AF1807" s="237"/>
      <c r="AG1807" s="237"/>
      <c r="AH1807" s="237"/>
      <c r="AI1807" s="237"/>
      <c r="AJ1807" s="237"/>
      <c r="AK1807" s="237"/>
      <c r="AL1807" s="237"/>
      <c r="AM1807" s="237"/>
      <c r="AN1807" s="237"/>
      <c r="AO1807" s="237"/>
      <c r="AP1807" s="237"/>
      <c r="AQ1807" s="237"/>
      <c r="AR1807" s="237"/>
      <c r="AS1807" s="237"/>
      <c r="AT1807" s="237"/>
      <c r="AU1807" s="237"/>
      <c r="AV1807" s="237"/>
      <c r="AW1807" s="237"/>
      <c r="AX1807" s="237"/>
      <c r="AY1807" s="237"/>
      <c r="AZ1807" s="237"/>
      <c r="BA1807" s="237"/>
      <c r="BB1807" s="237"/>
      <c r="BC1807" s="237"/>
      <c r="BD1807" s="237"/>
      <c r="BE1807" s="237"/>
      <c r="BF1807" s="237"/>
      <c r="BG1807" s="237"/>
      <c r="BH1807" s="237"/>
      <c r="BI1807" s="237"/>
      <c r="BJ1807" s="237"/>
      <c r="BK1807" s="237"/>
      <c r="BL1807" s="237"/>
      <c r="BM1807" s="237"/>
      <c r="BN1807" s="237"/>
      <c r="BO1807" s="237"/>
      <c r="BP1807" s="237"/>
      <c r="BQ1807" s="237"/>
      <c r="BR1807" s="237"/>
      <c r="BS1807" s="237"/>
      <c r="BT1807" s="237"/>
      <c r="BU1807" s="237"/>
      <c r="BV1807" s="237"/>
      <c r="BW1807" s="237"/>
      <c r="BX1807" s="237"/>
      <c r="BY1807" s="237"/>
      <c r="BZ1807" s="237"/>
      <c r="CA1807" s="237"/>
      <c r="CB1807" s="237"/>
      <c r="CC1807" s="237"/>
      <c r="CD1807" s="237"/>
      <c r="CE1807" s="237"/>
      <c r="CF1807" s="237"/>
      <c r="CG1807" s="237"/>
      <c r="CH1807" s="237"/>
      <c r="CI1807" s="237"/>
      <c r="CJ1807" s="237"/>
      <c r="CK1807" s="237"/>
      <c r="CL1807" s="237"/>
      <c r="CM1807" s="237"/>
      <c r="CN1807" s="237"/>
      <c r="CO1807" s="237"/>
      <c r="CP1807" s="237"/>
      <c r="CQ1807" s="237"/>
      <c r="CR1807" s="237"/>
      <c r="CS1807" s="237"/>
      <c r="CT1807" s="237"/>
      <c r="CU1807" s="237"/>
      <c r="CV1807" s="237"/>
      <c r="CW1807" s="237"/>
      <c r="CX1807" s="237"/>
      <c r="CY1807" s="237"/>
      <c r="CZ1807" s="237"/>
      <c r="DA1807" s="237"/>
      <c r="DB1807" s="237"/>
      <c r="DC1807" s="237"/>
      <c r="DD1807" s="237"/>
      <c r="DE1807" s="237"/>
      <c r="DF1807" s="237"/>
      <c r="DG1807" s="237"/>
      <c r="DH1807" s="237"/>
      <c r="DI1807" s="237"/>
      <c r="DJ1807" s="237"/>
      <c r="DK1807" s="237"/>
      <c r="DL1807" s="237"/>
      <c r="DM1807" s="237"/>
      <c r="DN1807" s="237"/>
      <c r="DO1807" s="237"/>
      <c r="DP1807" s="237"/>
      <c r="DQ1807" s="237"/>
      <c r="DR1807" s="237"/>
      <c r="DS1807" s="237"/>
      <c r="DT1807" s="237"/>
      <c r="DU1807" s="237"/>
      <c r="DV1807" s="237"/>
      <c r="DW1807" s="237"/>
      <c r="DX1807" s="237"/>
      <c r="DY1807" s="237"/>
      <c r="DZ1807" s="237"/>
      <c r="EA1807" s="237"/>
      <c r="EB1807" s="237"/>
      <c r="EC1807" s="237"/>
      <c r="ED1807" s="237"/>
      <c r="EE1807" s="237"/>
      <c r="EF1807" s="237"/>
      <c r="EG1807" s="237"/>
      <c r="EH1807" s="237"/>
      <c r="EI1807" s="237"/>
      <c r="EJ1807" s="237"/>
      <c r="EK1807" s="237"/>
      <c r="EL1807" s="237"/>
      <c r="EM1807" s="237"/>
      <c r="EN1807" s="237"/>
      <c r="EO1807" s="237"/>
      <c r="EP1807" s="237"/>
      <c r="EQ1807" s="237"/>
      <c r="ER1807" s="237"/>
      <c r="ES1807" s="237"/>
      <c r="ET1807" s="237"/>
      <c r="EU1807" s="237"/>
      <c r="EV1807" s="237"/>
      <c r="EW1807" s="237"/>
      <c r="EX1807" s="237"/>
      <c r="EY1807" s="237"/>
      <c r="EZ1807" s="237"/>
      <c r="FA1807" s="237"/>
      <c r="FB1807" s="237"/>
      <c r="FC1807" s="237"/>
      <c r="FD1807" s="237"/>
      <c r="FE1807" s="237"/>
      <c r="FF1807" s="237"/>
      <c r="FG1807" s="237"/>
      <c r="FH1807" s="237"/>
      <c r="FI1807" s="237"/>
      <c r="FJ1807" s="237"/>
      <c r="FK1807" s="237"/>
      <c r="FL1807" s="237"/>
      <c r="FM1807" s="237"/>
      <c r="FN1807" s="237"/>
      <c r="FO1807" s="237"/>
      <c r="FP1807" s="237"/>
      <c r="FQ1807" s="237"/>
      <c r="FR1807" s="237"/>
      <c r="FS1807" s="237"/>
      <c r="FT1807" s="237"/>
      <c r="FU1807" s="237"/>
      <c r="FV1807" s="237"/>
      <c r="FW1807" s="237"/>
      <c r="FX1807" s="237"/>
      <c r="FY1807" s="237"/>
      <c r="FZ1807" s="237"/>
      <c r="GA1807" s="237"/>
      <c r="GB1807" s="237"/>
      <c r="GC1807" s="237"/>
      <c r="GD1807" s="237"/>
      <c r="GE1807" s="237"/>
      <c r="GF1807" s="237"/>
      <c r="GG1807" s="237"/>
      <c r="GH1807" s="237"/>
      <c r="GI1807" s="237"/>
      <c r="GJ1807" s="237"/>
      <c r="GK1807" s="237"/>
      <c r="GL1807" s="237"/>
      <c r="GM1807" s="237"/>
      <c r="GN1807" s="237"/>
      <c r="GO1807" s="237"/>
      <c r="GP1807" s="237"/>
      <c r="GQ1807" s="237"/>
    </row>
    <row r="1808" spans="1:199" s="81" customFormat="1" ht="15" hidden="1">
      <c r="A1808" s="176" t="s">
        <v>3683</v>
      </c>
      <c r="B1808" s="241" t="s">
        <v>6962</v>
      </c>
      <c r="C1808" s="242">
        <v>0</v>
      </c>
      <c r="D1808" s="242">
        <v>0</v>
      </c>
      <c r="E1808" s="242">
        <v>0</v>
      </c>
      <c r="F1808" s="242">
        <v>0</v>
      </c>
      <c r="G1808" s="242">
        <v>0</v>
      </c>
      <c r="H1808" s="242">
        <v>0</v>
      </c>
      <c r="I1808" s="242">
        <v>0</v>
      </c>
      <c r="J1808" s="242">
        <v>0</v>
      </c>
      <c r="K1808" s="242">
        <v>0</v>
      </c>
      <c r="L1808" s="242">
        <v>0</v>
      </c>
      <c r="M1808" s="242">
        <v>0</v>
      </c>
      <c r="N1808" s="242">
        <v>0</v>
      </c>
      <c r="O1808" s="242">
        <v>0</v>
      </c>
      <c r="P1808" s="28"/>
      <c r="Q1808" s="242">
        <f>SUM(D1808:O1808)</f>
        <v>0</v>
      </c>
      <c r="R1808" s="242">
        <f>IF($R$19&lt;1,0,Q1808/$R$19)</f>
        <v>0</v>
      </c>
      <c r="S1808" s="243"/>
      <c r="T1808" s="351">
        <f>IF(Q1808=0,0,1)+IF(C1808=0,0,1)+IF(D1808=0,0,1)+IF(E1808=0,0,1)+IF(F1808=0,0,1)+IF(G1808=0,0,1)+IF(H1808=0,0,1)+IF(I1808=0,0,1)+IF(J1808=0,0,1)+IF(K1808=0,0,1)+IF(L1808=0,0,1)+IF(M1808=0,0,1)+IF(N1808=0,0,1)+IF(O1808=0,0,1)</f>
        <v>0</v>
      </c>
      <c r="U1808" s="237"/>
      <c r="V1808" s="237"/>
      <c r="W1808" s="237"/>
      <c r="X1808" s="237"/>
      <c r="Y1808" s="237"/>
      <c r="Z1808" s="237"/>
      <c r="AA1808" s="237"/>
      <c r="AB1808" s="237"/>
      <c r="AC1808" s="237"/>
      <c r="AD1808" s="237"/>
      <c r="AE1808" s="237"/>
      <c r="AF1808" s="237"/>
      <c r="AG1808" s="237"/>
      <c r="AH1808" s="237"/>
      <c r="AI1808" s="237"/>
      <c r="AJ1808" s="237"/>
      <c r="AK1808" s="237"/>
      <c r="AL1808" s="237"/>
      <c r="AM1808" s="237"/>
      <c r="AN1808" s="237"/>
      <c r="AO1808" s="237"/>
      <c r="AP1808" s="237"/>
      <c r="AQ1808" s="237"/>
      <c r="AR1808" s="237"/>
      <c r="AS1808" s="237"/>
      <c r="AT1808" s="237"/>
      <c r="AU1808" s="237"/>
      <c r="AV1808" s="237"/>
      <c r="AW1808" s="237"/>
      <c r="AX1808" s="237"/>
      <c r="AY1808" s="237"/>
      <c r="AZ1808" s="237"/>
      <c r="BA1808" s="237"/>
      <c r="BB1808" s="237"/>
      <c r="BC1808" s="237"/>
      <c r="BD1808" s="237"/>
      <c r="BE1808" s="237"/>
      <c r="BF1808" s="237"/>
      <c r="BG1808" s="237"/>
      <c r="BH1808" s="237"/>
      <c r="BI1808" s="237"/>
      <c r="BJ1808" s="237"/>
      <c r="BK1808" s="237"/>
      <c r="BL1808" s="237"/>
      <c r="BM1808" s="237"/>
      <c r="BN1808" s="237"/>
      <c r="BO1808" s="237"/>
      <c r="BP1808" s="237"/>
      <c r="BQ1808" s="237"/>
      <c r="BR1808" s="237"/>
      <c r="BS1808" s="237"/>
      <c r="BT1808" s="237"/>
      <c r="BU1808" s="237"/>
      <c r="BV1808" s="237"/>
      <c r="BW1808" s="237"/>
      <c r="BX1808" s="237"/>
      <c r="BY1808" s="237"/>
      <c r="BZ1808" s="237"/>
      <c r="CA1808" s="237"/>
      <c r="CB1808" s="237"/>
      <c r="CC1808" s="237"/>
      <c r="CD1808" s="237"/>
      <c r="CE1808" s="237"/>
      <c r="CF1808" s="237"/>
      <c r="CG1808" s="237"/>
      <c r="CH1808" s="237"/>
      <c r="CI1808" s="237"/>
      <c r="CJ1808" s="237"/>
      <c r="CK1808" s="237"/>
      <c r="CL1808" s="237"/>
      <c r="CM1808" s="237"/>
      <c r="CN1808" s="237"/>
      <c r="CO1808" s="237"/>
      <c r="CP1808" s="237"/>
      <c r="CQ1808" s="237"/>
      <c r="CR1808" s="237"/>
      <c r="CS1808" s="237"/>
      <c r="CT1808" s="237"/>
      <c r="CU1808" s="237"/>
      <c r="CV1808" s="237"/>
      <c r="CW1808" s="237"/>
      <c r="CX1808" s="237"/>
      <c r="CY1808" s="237"/>
      <c r="CZ1808" s="237"/>
      <c r="DA1808" s="237"/>
      <c r="DB1808" s="237"/>
      <c r="DC1808" s="237"/>
      <c r="DD1808" s="237"/>
      <c r="DE1808" s="237"/>
      <c r="DF1808" s="237"/>
      <c r="DG1808" s="237"/>
      <c r="DH1808" s="237"/>
      <c r="DI1808" s="237"/>
      <c r="DJ1808" s="237"/>
      <c r="DK1808" s="237"/>
      <c r="DL1808" s="237"/>
      <c r="DM1808" s="237"/>
      <c r="DN1808" s="237"/>
      <c r="DO1808" s="237"/>
      <c r="DP1808" s="237"/>
      <c r="DQ1808" s="237"/>
      <c r="DR1808" s="237"/>
      <c r="DS1808" s="237"/>
      <c r="DT1808" s="237"/>
      <c r="DU1808" s="237"/>
      <c r="DV1808" s="237"/>
      <c r="DW1808" s="237"/>
      <c r="DX1808" s="237"/>
      <c r="DY1808" s="237"/>
      <c r="DZ1808" s="237"/>
      <c r="EA1808" s="237"/>
      <c r="EB1808" s="237"/>
      <c r="EC1808" s="237"/>
      <c r="ED1808" s="237"/>
      <c r="EE1808" s="237"/>
      <c r="EF1808" s="237"/>
      <c r="EG1808" s="237"/>
      <c r="EH1808" s="237"/>
      <c r="EI1808" s="237"/>
      <c r="EJ1808" s="237"/>
      <c r="EK1808" s="237"/>
      <c r="EL1808" s="237"/>
      <c r="EM1808" s="237"/>
      <c r="EN1808" s="237"/>
      <c r="EO1808" s="237"/>
      <c r="EP1808" s="237"/>
      <c r="EQ1808" s="237"/>
      <c r="ER1808" s="237"/>
      <c r="ES1808" s="237"/>
      <c r="ET1808" s="237"/>
      <c r="EU1808" s="237"/>
      <c r="EV1808" s="237"/>
      <c r="EW1808" s="237"/>
      <c r="EX1808" s="237"/>
      <c r="EY1808" s="237"/>
      <c r="EZ1808" s="237"/>
      <c r="FA1808" s="237"/>
      <c r="FB1808" s="237"/>
      <c r="FC1808" s="237"/>
      <c r="FD1808" s="237"/>
      <c r="FE1808" s="237"/>
      <c r="FF1808" s="237"/>
      <c r="FG1808" s="237"/>
      <c r="FH1808" s="237"/>
      <c r="FI1808" s="237"/>
      <c r="FJ1808" s="237"/>
      <c r="FK1808" s="237"/>
      <c r="FL1808" s="237"/>
      <c r="FM1808" s="237"/>
      <c r="FN1808" s="237"/>
      <c r="FO1808" s="237"/>
      <c r="FP1808" s="237"/>
      <c r="FQ1808" s="237"/>
      <c r="FR1808" s="237"/>
      <c r="FS1808" s="237"/>
      <c r="FT1808" s="237"/>
      <c r="FU1808" s="237"/>
      <c r="FV1808" s="237"/>
      <c r="FW1808" s="237"/>
      <c r="FX1808" s="237"/>
      <c r="FY1808" s="237"/>
      <c r="FZ1808" s="237"/>
      <c r="GA1808" s="237"/>
      <c r="GB1808" s="237"/>
      <c r="GC1808" s="237"/>
      <c r="GD1808" s="237"/>
      <c r="GE1808" s="237"/>
      <c r="GF1808" s="237"/>
      <c r="GG1808" s="237"/>
      <c r="GH1808" s="237"/>
      <c r="GI1808" s="237"/>
      <c r="GJ1808" s="237"/>
      <c r="GK1808" s="237"/>
      <c r="GL1808" s="237"/>
      <c r="GM1808" s="237"/>
      <c r="GN1808" s="237"/>
      <c r="GO1808" s="237"/>
      <c r="GP1808" s="237"/>
      <c r="GQ1808" s="237"/>
    </row>
    <row r="1809" spans="1:199" s="81" customFormat="1" ht="15" hidden="1">
      <c r="A1809" s="176" t="s">
        <v>3684</v>
      </c>
      <c r="B1809" s="241" t="s">
        <v>6686</v>
      </c>
      <c r="C1809" s="242">
        <v>0</v>
      </c>
      <c r="D1809" s="242">
        <v>0</v>
      </c>
      <c r="E1809" s="242">
        <v>0</v>
      </c>
      <c r="F1809" s="242">
        <v>0</v>
      </c>
      <c r="G1809" s="242">
        <v>0</v>
      </c>
      <c r="H1809" s="242">
        <v>0</v>
      </c>
      <c r="I1809" s="242">
        <v>0</v>
      </c>
      <c r="J1809" s="242">
        <v>0</v>
      </c>
      <c r="K1809" s="242">
        <v>0</v>
      </c>
      <c r="L1809" s="242">
        <v>0</v>
      </c>
      <c r="M1809" s="242">
        <v>0</v>
      </c>
      <c r="N1809" s="242">
        <v>0</v>
      </c>
      <c r="O1809" s="242">
        <v>0</v>
      </c>
      <c r="P1809" s="28"/>
      <c r="Q1809" s="242">
        <f>SUM(D1809:O1809)</f>
        <v>0</v>
      </c>
      <c r="R1809" s="242">
        <f>IF($R$19&lt;1,0,Q1809/$R$19)</f>
        <v>0</v>
      </c>
      <c r="S1809" s="243"/>
      <c r="T1809" s="351">
        <f>IF(Q1809=0,0,1)+IF(C1809=0,0,1)+IF(D1809=0,0,1)+IF(E1809=0,0,1)+IF(F1809=0,0,1)+IF(G1809=0,0,1)+IF(H1809=0,0,1)+IF(I1809=0,0,1)+IF(J1809=0,0,1)+IF(K1809=0,0,1)+IF(L1809=0,0,1)+IF(M1809=0,0,1)+IF(N1809=0,0,1)+IF(O1809=0,0,1)</f>
        <v>0</v>
      </c>
      <c r="U1809" s="237"/>
      <c r="V1809" s="237"/>
      <c r="W1809" s="237"/>
      <c r="X1809" s="237"/>
      <c r="Y1809" s="237"/>
      <c r="Z1809" s="237"/>
      <c r="AA1809" s="237"/>
      <c r="AB1809" s="237"/>
      <c r="AC1809" s="237"/>
      <c r="AD1809" s="237"/>
      <c r="AE1809" s="237"/>
      <c r="AF1809" s="237"/>
      <c r="AG1809" s="237"/>
      <c r="AH1809" s="237"/>
      <c r="AI1809" s="237"/>
      <c r="AJ1809" s="237"/>
      <c r="AK1809" s="237"/>
      <c r="AL1809" s="237"/>
      <c r="AM1809" s="237"/>
      <c r="AN1809" s="237"/>
      <c r="AO1809" s="237"/>
      <c r="AP1809" s="237"/>
      <c r="AQ1809" s="237"/>
      <c r="AR1809" s="237"/>
      <c r="AS1809" s="237"/>
      <c r="AT1809" s="237"/>
      <c r="AU1809" s="237"/>
      <c r="AV1809" s="237"/>
      <c r="AW1809" s="237"/>
      <c r="AX1809" s="237"/>
      <c r="AY1809" s="237"/>
      <c r="AZ1809" s="237"/>
      <c r="BA1809" s="237"/>
      <c r="BB1809" s="237"/>
      <c r="BC1809" s="237"/>
      <c r="BD1809" s="237"/>
      <c r="BE1809" s="237"/>
      <c r="BF1809" s="237"/>
      <c r="BG1809" s="237"/>
      <c r="BH1809" s="237"/>
      <c r="BI1809" s="237"/>
      <c r="BJ1809" s="237"/>
      <c r="BK1809" s="237"/>
      <c r="BL1809" s="237"/>
      <c r="BM1809" s="237"/>
      <c r="BN1809" s="237"/>
      <c r="BO1809" s="237"/>
      <c r="BP1809" s="237"/>
      <c r="BQ1809" s="237"/>
      <c r="BR1809" s="237"/>
      <c r="BS1809" s="237"/>
      <c r="BT1809" s="237"/>
      <c r="BU1809" s="237"/>
      <c r="BV1809" s="237"/>
      <c r="BW1809" s="237"/>
      <c r="BX1809" s="237"/>
      <c r="BY1809" s="237"/>
      <c r="BZ1809" s="237"/>
      <c r="CA1809" s="237"/>
      <c r="CB1809" s="237"/>
      <c r="CC1809" s="237"/>
      <c r="CD1809" s="237"/>
      <c r="CE1809" s="237"/>
      <c r="CF1809" s="237"/>
      <c r="CG1809" s="237"/>
      <c r="CH1809" s="237"/>
      <c r="CI1809" s="237"/>
      <c r="CJ1809" s="237"/>
      <c r="CK1809" s="237"/>
      <c r="CL1809" s="237"/>
      <c r="CM1809" s="237"/>
      <c r="CN1809" s="237"/>
      <c r="CO1809" s="237"/>
      <c r="CP1809" s="237"/>
      <c r="CQ1809" s="237"/>
      <c r="CR1809" s="237"/>
      <c r="CS1809" s="237"/>
      <c r="CT1809" s="237"/>
      <c r="CU1809" s="237"/>
      <c r="CV1809" s="237"/>
      <c r="CW1809" s="237"/>
      <c r="CX1809" s="237"/>
      <c r="CY1809" s="237"/>
      <c r="CZ1809" s="237"/>
      <c r="DA1809" s="237"/>
      <c r="DB1809" s="237"/>
      <c r="DC1809" s="237"/>
      <c r="DD1809" s="237"/>
      <c r="DE1809" s="237"/>
      <c r="DF1809" s="237"/>
      <c r="DG1809" s="237"/>
      <c r="DH1809" s="237"/>
      <c r="DI1809" s="237"/>
      <c r="DJ1809" s="237"/>
      <c r="DK1809" s="237"/>
      <c r="DL1809" s="237"/>
      <c r="DM1809" s="237"/>
      <c r="DN1809" s="237"/>
      <c r="DO1809" s="237"/>
      <c r="DP1809" s="237"/>
      <c r="DQ1809" s="237"/>
      <c r="DR1809" s="237"/>
      <c r="DS1809" s="237"/>
      <c r="DT1809" s="237"/>
      <c r="DU1809" s="237"/>
      <c r="DV1809" s="237"/>
      <c r="DW1809" s="237"/>
      <c r="DX1809" s="237"/>
      <c r="DY1809" s="237"/>
      <c r="DZ1809" s="237"/>
      <c r="EA1809" s="237"/>
      <c r="EB1809" s="237"/>
      <c r="EC1809" s="237"/>
      <c r="ED1809" s="237"/>
      <c r="EE1809" s="237"/>
      <c r="EF1809" s="237"/>
      <c r="EG1809" s="237"/>
      <c r="EH1809" s="237"/>
      <c r="EI1809" s="237"/>
      <c r="EJ1809" s="237"/>
      <c r="EK1809" s="237"/>
      <c r="EL1809" s="237"/>
      <c r="EM1809" s="237"/>
      <c r="EN1809" s="237"/>
      <c r="EO1809" s="237"/>
      <c r="EP1809" s="237"/>
      <c r="EQ1809" s="237"/>
      <c r="ER1809" s="237"/>
      <c r="ES1809" s="237"/>
      <c r="ET1809" s="237"/>
      <c r="EU1809" s="237"/>
      <c r="EV1809" s="237"/>
      <c r="EW1809" s="237"/>
      <c r="EX1809" s="237"/>
      <c r="EY1809" s="237"/>
      <c r="EZ1809" s="237"/>
      <c r="FA1809" s="237"/>
      <c r="FB1809" s="237"/>
      <c r="FC1809" s="237"/>
      <c r="FD1809" s="237"/>
      <c r="FE1809" s="237"/>
      <c r="FF1809" s="237"/>
      <c r="FG1809" s="237"/>
      <c r="FH1809" s="237"/>
      <c r="FI1809" s="237"/>
      <c r="FJ1809" s="237"/>
      <c r="FK1809" s="237"/>
      <c r="FL1809" s="237"/>
      <c r="FM1809" s="237"/>
      <c r="FN1809" s="237"/>
      <c r="FO1809" s="237"/>
      <c r="FP1809" s="237"/>
      <c r="FQ1809" s="237"/>
      <c r="FR1809" s="237"/>
      <c r="FS1809" s="237"/>
      <c r="FT1809" s="237"/>
      <c r="FU1809" s="237"/>
      <c r="FV1809" s="237"/>
      <c r="FW1809" s="237"/>
      <c r="FX1809" s="237"/>
      <c r="FY1809" s="237"/>
      <c r="FZ1809" s="237"/>
      <c r="GA1809" s="237"/>
      <c r="GB1809" s="237"/>
      <c r="GC1809" s="237"/>
      <c r="GD1809" s="237"/>
      <c r="GE1809" s="237"/>
      <c r="GF1809" s="237"/>
      <c r="GG1809" s="237"/>
      <c r="GH1809" s="237"/>
      <c r="GI1809" s="237"/>
      <c r="GJ1809" s="237"/>
      <c r="GK1809" s="237"/>
      <c r="GL1809" s="237"/>
      <c r="GM1809" s="237"/>
      <c r="GN1809" s="237"/>
      <c r="GO1809" s="237"/>
      <c r="GP1809" s="237"/>
      <c r="GQ1809" s="237"/>
    </row>
    <row r="1810" spans="1:199" s="81" customFormat="1" ht="15" hidden="1">
      <c r="A1810" s="176" t="s">
        <v>3685</v>
      </c>
      <c r="B1810" s="241" t="s">
        <v>6963</v>
      </c>
      <c r="C1810" s="242">
        <v>0</v>
      </c>
      <c r="D1810" s="242">
        <v>0</v>
      </c>
      <c r="E1810" s="242">
        <v>0</v>
      </c>
      <c r="F1810" s="242">
        <v>0</v>
      </c>
      <c r="G1810" s="242">
        <v>0</v>
      </c>
      <c r="H1810" s="242">
        <v>0</v>
      </c>
      <c r="I1810" s="242">
        <v>0</v>
      </c>
      <c r="J1810" s="242">
        <v>0</v>
      </c>
      <c r="K1810" s="242">
        <v>0</v>
      </c>
      <c r="L1810" s="242">
        <v>0</v>
      </c>
      <c r="M1810" s="242">
        <v>0</v>
      </c>
      <c r="N1810" s="242">
        <v>0</v>
      </c>
      <c r="O1810" s="242">
        <v>0</v>
      </c>
      <c r="P1810" s="28"/>
      <c r="Q1810" s="242">
        <f>SUM(D1810:O1810)</f>
        <v>0</v>
      </c>
      <c r="R1810" s="242">
        <f>IF($R$19&lt;1,0,Q1810/$R$19)</f>
        <v>0</v>
      </c>
      <c r="S1810" s="243"/>
      <c r="T1810" s="351">
        <f>IF(Q1810=0,0,1)+IF(C1810=0,0,1)+IF(D1810=0,0,1)+IF(E1810=0,0,1)+IF(F1810=0,0,1)+IF(G1810=0,0,1)+IF(H1810=0,0,1)+IF(I1810=0,0,1)+IF(J1810=0,0,1)+IF(K1810=0,0,1)+IF(L1810=0,0,1)+IF(M1810=0,0,1)+IF(N1810=0,0,1)+IF(O1810=0,0,1)</f>
        <v>0</v>
      </c>
      <c r="U1810" s="237"/>
      <c r="V1810" s="237"/>
      <c r="W1810" s="237"/>
      <c r="X1810" s="237"/>
      <c r="Y1810" s="237"/>
      <c r="Z1810" s="237"/>
      <c r="AA1810" s="237"/>
      <c r="AB1810" s="237"/>
      <c r="AC1810" s="237"/>
      <c r="AD1810" s="237"/>
      <c r="AE1810" s="237"/>
      <c r="AF1810" s="237"/>
      <c r="AG1810" s="237"/>
      <c r="AH1810" s="237"/>
      <c r="AI1810" s="237"/>
      <c r="AJ1810" s="237"/>
      <c r="AK1810" s="237"/>
      <c r="AL1810" s="237"/>
      <c r="AM1810" s="237"/>
      <c r="AN1810" s="237"/>
      <c r="AO1810" s="237"/>
      <c r="AP1810" s="237"/>
      <c r="AQ1810" s="237"/>
      <c r="AR1810" s="237"/>
      <c r="AS1810" s="237"/>
      <c r="AT1810" s="237"/>
      <c r="AU1810" s="237"/>
      <c r="AV1810" s="237"/>
      <c r="AW1810" s="237"/>
      <c r="AX1810" s="237"/>
      <c r="AY1810" s="237"/>
      <c r="AZ1810" s="237"/>
      <c r="BA1810" s="237"/>
      <c r="BB1810" s="237"/>
      <c r="BC1810" s="237"/>
      <c r="BD1810" s="237"/>
      <c r="BE1810" s="237"/>
      <c r="BF1810" s="237"/>
      <c r="BG1810" s="237"/>
      <c r="BH1810" s="237"/>
      <c r="BI1810" s="237"/>
      <c r="BJ1810" s="237"/>
      <c r="BK1810" s="237"/>
      <c r="BL1810" s="237"/>
      <c r="BM1810" s="237"/>
      <c r="BN1810" s="237"/>
      <c r="BO1810" s="237"/>
      <c r="BP1810" s="237"/>
      <c r="BQ1810" s="237"/>
      <c r="BR1810" s="237"/>
      <c r="BS1810" s="237"/>
      <c r="BT1810" s="237"/>
      <c r="BU1810" s="237"/>
      <c r="BV1810" s="237"/>
      <c r="BW1810" s="237"/>
      <c r="BX1810" s="237"/>
      <c r="BY1810" s="237"/>
      <c r="BZ1810" s="237"/>
      <c r="CA1810" s="237"/>
      <c r="CB1810" s="237"/>
      <c r="CC1810" s="237"/>
      <c r="CD1810" s="237"/>
      <c r="CE1810" s="237"/>
      <c r="CF1810" s="237"/>
      <c r="CG1810" s="237"/>
      <c r="CH1810" s="237"/>
      <c r="CI1810" s="237"/>
      <c r="CJ1810" s="237"/>
      <c r="CK1810" s="237"/>
      <c r="CL1810" s="237"/>
      <c r="CM1810" s="237"/>
      <c r="CN1810" s="237"/>
      <c r="CO1810" s="237"/>
      <c r="CP1810" s="237"/>
      <c r="CQ1810" s="237"/>
      <c r="CR1810" s="237"/>
      <c r="CS1810" s="237"/>
      <c r="CT1810" s="237"/>
      <c r="CU1810" s="237"/>
      <c r="CV1810" s="237"/>
      <c r="CW1810" s="237"/>
      <c r="CX1810" s="237"/>
      <c r="CY1810" s="237"/>
      <c r="CZ1810" s="237"/>
      <c r="DA1810" s="237"/>
      <c r="DB1810" s="237"/>
      <c r="DC1810" s="237"/>
      <c r="DD1810" s="237"/>
      <c r="DE1810" s="237"/>
      <c r="DF1810" s="237"/>
      <c r="DG1810" s="237"/>
      <c r="DH1810" s="237"/>
      <c r="DI1810" s="237"/>
      <c r="DJ1810" s="237"/>
      <c r="DK1810" s="237"/>
      <c r="DL1810" s="237"/>
      <c r="DM1810" s="237"/>
      <c r="DN1810" s="237"/>
      <c r="DO1810" s="237"/>
      <c r="DP1810" s="237"/>
      <c r="DQ1810" s="237"/>
      <c r="DR1810" s="237"/>
      <c r="DS1810" s="237"/>
      <c r="DT1810" s="237"/>
      <c r="DU1810" s="237"/>
      <c r="DV1810" s="237"/>
      <c r="DW1810" s="237"/>
      <c r="DX1810" s="237"/>
      <c r="DY1810" s="237"/>
      <c r="DZ1810" s="237"/>
      <c r="EA1810" s="237"/>
      <c r="EB1810" s="237"/>
      <c r="EC1810" s="237"/>
      <c r="ED1810" s="237"/>
      <c r="EE1810" s="237"/>
      <c r="EF1810" s="237"/>
      <c r="EG1810" s="237"/>
      <c r="EH1810" s="237"/>
      <c r="EI1810" s="237"/>
      <c r="EJ1810" s="237"/>
      <c r="EK1810" s="237"/>
      <c r="EL1810" s="237"/>
      <c r="EM1810" s="237"/>
      <c r="EN1810" s="237"/>
      <c r="EO1810" s="237"/>
      <c r="EP1810" s="237"/>
      <c r="EQ1810" s="237"/>
      <c r="ER1810" s="237"/>
      <c r="ES1810" s="237"/>
      <c r="ET1810" s="237"/>
      <c r="EU1810" s="237"/>
      <c r="EV1810" s="237"/>
      <c r="EW1810" s="237"/>
      <c r="EX1810" s="237"/>
      <c r="EY1810" s="237"/>
      <c r="EZ1810" s="237"/>
      <c r="FA1810" s="237"/>
      <c r="FB1810" s="237"/>
      <c r="FC1810" s="237"/>
      <c r="FD1810" s="237"/>
      <c r="FE1810" s="237"/>
      <c r="FF1810" s="237"/>
      <c r="FG1810" s="237"/>
      <c r="FH1810" s="237"/>
      <c r="FI1810" s="237"/>
      <c r="FJ1810" s="237"/>
      <c r="FK1810" s="237"/>
      <c r="FL1810" s="237"/>
      <c r="FM1810" s="237"/>
      <c r="FN1810" s="237"/>
      <c r="FO1810" s="237"/>
      <c r="FP1810" s="237"/>
      <c r="FQ1810" s="237"/>
      <c r="FR1810" s="237"/>
      <c r="FS1810" s="237"/>
      <c r="FT1810" s="237"/>
      <c r="FU1810" s="237"/>
      <c r="FV1810" s="237"/>
      <c r="FW1810" s="237"/>
      <c r="FX1810" s="237"/>
      <c r="FY1810" s="237"/>
      <c r="FZ1810" s="237"/>
      <c r="GA1810" s="237"/>
      <c r="GB1810" s="237"/>
      <c r="GC1810" s="237"/>
      <c r="GD1810" s="237"/>
      <c r="GE1810" s="237"/>
      <c r="GF1810" s="237"/>
      <c r="GG1810" s="237"/>
      <c r="GH1810" s="237"/>
      <c r="GI1810" s="237"/>
      <c r="GJ1810" s="237"/>
      <c r="GK1810" s="237"/>
      <c r="GL1810" s="237"/>
      <c r="GM1810" s="237"/>
      <c r="GN1810" s="237"/>
      <c r="GO1810" s="237"/>
      <c r="GP1810" s="237"/>
      <c r="GQ1810" s="237"/>
    </row>
    <row r="1811" spans="1:199" s="81" customFormat="1" ht="15" hidden="1">
      <c r="A1811" s="176" t="s">
        <v>3686</v>
      </c>
      <c r="B1811" s="241" t="s">
        <v>6964</v>
      </c>
      <c r="C1811" s="242">
        <v>0</v>
      </c>
      <c r="D1811" s="242">
        <v>0</v>
      </c>
      <c r="E1811" s="242">
        <v>0</v>
      </c>
      <c r="F1811" s="242">
        <v>0</v>
      </c>
      <c r="G1811" s="242">
        <v>0</v>
      </c>
      <c r="H1811" s="242">
        <v>0</v>
      </c>
      <c r="I1811" s="242">
        <v>0</v>
      </c>
      <c r="J1811" s="242">
        <v>0</v>
      </c>
      <c r="K1811" s="242">
        <v>0</v>
      </c>
      <c r="L1811" s="242">
        <v>0</v>
      </c>
      <c r="M1811" s="242">
        <v>0</v>
      </c>
      <c r="N1811" s="242">
        <v>0</v>
      </c>
      <c r="O1811" s="242">
        <v>0</v>
      </c>
      <c r="P1811" s="28"/>
      <c r="Q1811" s="242">
        <f>SUM(D1811:O1811)</f>
        <v>0</v>
      </c>
      <c r="R1811" s="242">
        <f>IF($R$19&lt;1,0,Q1811/$R$19)</f>
        <v>0</v>
      </c>
      <c r="S1811" s="243"/>
      <c r="T1811" s="351">
        <f>IF(Q1811=0,0,1)+IF(C1811=0,0,1)+IF(D1811=0,0,1)+IF(E1811=0,0,1)+IF(F1811=0,0,1)+IF(G1811=0,0,1)+IF(H1811=0,0,1)+IF(I1811=0,0,1)+IF(J1811=0,0,1)+IF(K1811=0,0,1)+IF(L1811=0,0,1)+IF(M1811=0,0,1)+IF(N1811=0,0,1)+IF(O1811=0,0,1)</f>
        <v>0</v>
      </c>
      <c r="U1811" s="237"/>
      <c r="V1811" s="237"/>
      <c r="W1811" s="237"/>
      <c r="X1811" s="237"/>
      <c r="Y1811" s="237"/>
      <c r="Z1811" s="237"/>
      <c r="AA1811" s="237"/>
      <c r="AB1811" s="237"/>
      <c r="AC1811" s="237"/>
      <c r="AD1811" s="237"/>
      <c r="AE1811" s="237"/>
      <c r="AF1811" s="237"/>
      <c r="AG1811" s="237"/>
      <c r="AH1811" s="237"/>
      <c r="AI1811" s="237"/>
      <c r="AJ1811" s="237"/>
      <c r="AK1811" s="237"/>
      <c r="AL1811" s="237"/>
      <c r="AM1811" s="237"/>
      <c r="AN1811" s="237"/>
      <c r="AO1811" s="237"/>
      <c r="AP1811" s="237"/>
      <c r="AQ1811" s="237"/>
      <c r="AR1811" s="237"/>
      <c r="AS1811" s="237"/>
      <c r="AT1811" s="237"/>
      <c r="AU1811" s="237"/>
      <c r="AV1811" s="237"/>
      <c r="AW1811" s="237"/>
      <c r="AX1811" s="237"/>
      <c r="AY1811" s="237"/>
      <c r="AZ1811" s="237"/>
      <c r="BA1811" s="237"/>
      <c r="BB1811" s="237"/>
      <c r="BC1811" s="237"/>
      <c r="BD1811" s="237"/>
      <c r="BE1811" s="237"/>
      <c r="BF1811" s="237"/>
      <c r="BG1811" s="237"/>
      <c r="BH1811" s="237"/>
      <c r="BI1811" s="237"/>
      <c r="BJ1811" s="237"/>
      <c r="BK1811" s="237"/>
      <c r="BL1811" s="237"/>
      <c r="BM1811" s="237"/>
      <c r="BN1811" s="237"/>
      <c r="BO1811" s="237"/>
      <c r="BP1811" s="237"/>
      <c r="BQ1811" s="237"/>
      <c r="BR1811" s="237"/>
      <c r="BS1811" s="237"/>
      <c r="BT1811" s="237"/>
      <c r="BU1811" s="237"/>
      <c r="BV1811" s="237"/>
      <c r="BW1811" s="237"/>
      <c r="BX1811" s="237"/>
      <c r="BY1811" s="237"/>
      <c r="BZ1811" s="237"/>
      <c r="CA1811" s="237"/>
      <c r="CB1811" s="237"/>
      <c r="CC1811" s="237"/>
      <c r="CD1811" s="237"/>
      <c r="CE1811" s="237"/>
      <c r="CF1811" s="237"/>
      <c r="CG1811" s="237"/>
      <c r="CH1811" s="237"/>
      <c r="CI1811" s="237"/>
      <c r="CJ1811" s="237"/>
      <c r="CK1811" s="237"/>
      <c r="CL1811" s="237"/>
      <c r="CM1811" s="237"/>
      <c r="CN1811" s="237"/>
      <c r="CO1811" s="237"/>
      <c r="CP1811" s="237"/>
      <c r="CQ1811" s="237"/>
      <c r="CR1811" s="237"/>
      <c r="CS1811" s="237"/>
      <c r="CT1811" s="237"/>
      <c r="CU1811" s="237"/>
      <c r="CV1811" s="237"/>
      <c r="CW1811" s="237"/>
      <c r="CX1811" s="237"/>
      <c r="CY1811" s="237"/>
      <c r="CZ1811" s="237"/>
      <c r="DA1811" s="237"/>
      <c r="DB1811" s="237"/>
      <c r="DC1811" s="237"/>
      <c r="DD1811" s="237"/>
      <c r="DE1811" s="237"/>
      <c r="DF1811" s="237"/>
      <c r="DG1811" s="237"/>
      <c r="DH1811" s="237"/>
      <c r="DI1811" s="237"/>
      <c r="DJ1811" s="237"/>
      <c r="DK1811" s="237"/>
      <c r="DL1811" s="237"/>
      <c r="DM1811" s="237"/>
      <c r="DN1811" s="237"/>
      <c r="DO1811" s="237"/>
      <c r="DP1811" s="237"/>
      <c r="DQ1811" s="237"/>
      <c r="DR1811" s="237"/>
      <c r="DS1811" s="237"/>
      <c r="DT1811" s="237"/>
      <c r="DU1811" s="237"/>
      <c r="DV1811" s="237"/>
      <c r="DW1811" s="237"/>
      <c r="DX1811" s="237"/>
      <c r="DY1811" s="237"/>
      <c r="DZ1811" s="237"/>
      <c r="EA1811" s="237"/>
      <c r="EB1811" s="237"/>
      <c r="EC1811" s="237"/>
      <c r="ED1811" s="237"/>
      <c r="EE1811" s="237"/>
      <c r="EF1811" s="237"/>
      <c r="EG1811" s="237"/>
      <c r="EH1811" s="237"/>
      <c r="EI1811" s="237"/>
      <c r="EJ1811" s="237"/>
      <c r="EK1811" s="237"/>
      <c r="EL1811" s="237"/>
      <c r="EM1811" s="237"/>
      <c r="EN1811" s="237"/>
      <c r="EO1811" s="237"/>
      <c r="EP1811" s="237"/>
      <c r="EQ1811" s="237"/>
      <c r="ER1811" s="237"/>
      <c r="ES1811" s="237"/>
      <c r="ET1811" s="237"/>
      <c r="EU1811" s="237"/>
      <c r="EV1811" s="237"/>
      <c r="EW1811" s="237"/>
      <c r="EX1811" s="237"/>
      <c r="EY1811" s="237"/>
      <c r="EZ1811" s="237"/>
      <c r="FA1811" s="237"/>
      <c r="FB1811" s="237"/>
      <c r="FC1811" s="237"/>
      <c r="FD1811" s="237"/>
      <c r="FE1811" s="237"/>
      <c r="FF1811" s="237"/>
      <c r="FG1811" s="237"/>
      <c r="FH1811" s="237"/>
      <c r="FI1811" s="237"/>
      <c r="FJ1811" s="237"/>
      <c r="FK1811" s="237"/>
      <c r="FL1811" s="237"/>
      <c r="FM1811" s="237"/>
      <c r="FN1811" s="237"/>
      <c r="FO1811" s="237"/>
      <c r="FP1811" s="237"/>
      <c r="FQ1811" s="237"/>
      <c r="FR1811" s="237"/>
      <c r="FS1811" s="237"/>
      <c r="FT1811" s="237"/>
      <c r="FU1811" s="237"/>
      <c r="FV1811" s="237"/>
      <c r="FW1811" s="237"/>
      <c r="FX1811" s="237"/>
      <c r="FY1811" s="237"/>
      <c r="FZ1811" s="237"/>
      <c r="GA1811" s="237"/>
      <c r="GB1811" s="237"/>
      <c r="GC1811" s="237"/>
      <c r="GD1811" s="237"/>
      <c r="GE1811" s="237"/>
      <c r="GF1811" s="237"/>
      <c r="GG1811" s="237"/>
      <c r="GH1811" s="237"/>
      <c r="GI1811" s="237"/>
      <c r="GJ1811" s="237"/>
      <c r="GK1811" s="237"/>
      <c r="GL1811" s="237"/>
      <c r="GM1811" s="237"/>
      <c r="GN1811" s="237"/>
      <c r="GO1811" s="237"/>
      <c r="GP1811" s="237"/>
      <c r="GQ1811" s="237"/>
    </row>
    <row r="1812" spans="1:199" s="81" customFormat="1" ht="15" hidden="1">
      <c r="A1812" s="176" t="s">
        <v>3687</v>
      </c>
      <c r="B1812" s="241" t="s">
        <v>6965</v>
      </c>
      <c r="C1812" s="242">
        <v>0</v>
      </c>
      <c r="D1812" s="242">
        <v>0</v>
      </c>
      <c r="E1812" s="242">
        <v>0</v>
      </c>
      <c r="F1812" s="242">
        <v>0</v>
      </c>
      <c r="G1812" s="242">
        <v>0</v>
      </c>
      <c r="H1812" s="242">
        <v>0</v>
      </c>
      <c r="I1812" s="242">
        <v>0</v>
      </c>
      <c r="J1812" s="242">
        <v>0</v>
      </c>
      <c r="K1812" s="242">
        <v>0</v>
      </c>
      <c r="L1812" s="242">
        <v>0</v>
      </c>
      <c r="M1812" s="242">
        <v>0</v>
      </c>
      <c r="N1812" s="242">
        <v>0</v>
      </c>
      <c r="O1812" s="242">
        <v>0</v>
      </c>
      <c r="P1812" s="28"/>
      <c r="Q1812" s="242">
        <f>SUM(D1812:O1812)</f>
        <v>0</v>
      </c>
      <c r="R1812" s="242">
        <f>IF($R$19&lt;1,0,Q1812/$R$19)</f>
        <v>0</v>
      </c>
      <c r="S1812" s="243"/>
      <c r="T1812" s="351">
        <f>IF(Q1812=0,0,1)+IF(C1812=0,0,1)+IF(D1812=0,0,1)+IF(E1812=0,0,1)+IF(F1812=0,0,1)+IF(G1812=0,0,1)+IF(H1812=0,0,1)+IF(I1812=0,0,1)+IF(J1812=0,0,1)+IF(K1812=0,0,1)+IF(L1812=0,0,1)+IF(M1812=0,0,1)+IF(N1812=0,0,1)+IF(O1812=0,0,1)</f>
        <v>0</v>
      </c>
      <c r="U1812" s="237"/>
      <c r="V1812" s="237"/>
      <c r="W1812" s="237"/>
      <c r="X1812" s="237"/>
      <c r="Y1812" s="237"/>
      <c r="Z1812" s="237"/>
      <c r="AA1812" s="237"/>
      <c r="AB1812" s="237"/>
      <c r="AC1812" s="237"/>
      <c r="AD1812" s="237"/>
      <c r="AE1812" s="237"/>
      <c r="AF1812" s="237"/>
      <c r="AG1812" s="237"/>
      <c r="AH1812" s="237"/>
      <c r="AI1812" s="237"/>
      <c r="AJ1812" s="237"/>
      <c r="AK1812" s="237"/>
      <c r="AL1812" s="237"/>
      <c r="AM1812" s="237"/>
      <c r="AN1812" s="237"/>
      <c r="AO1812" s="237"/>
      <c r="AP1812" s="237"/>
      <c r="AQ1812" s="237"/>
      <c r="AR1812" s="237"/>
      <c r="AS1812" s="237"/>
      <c r="AT1812" s="237"/>
      <c r="AU1812" s="237"/>
      <c r="AV1812" s="237"/>
      <c r="AW1812" s="237"/>
      <c r="AX1812" s="237"/>
      <c r="AY1812" s="237"/>
      <c r="AZ1812" s="237"/>
      <c r="BA1812" s="237"/>
      <c r="BB1812" s="237"/>
      <c r="BC1812" s="237"/>
      <c r="BD1812" s="237"/>
      <c r="BE1812" s="237"/>
      <c r="BF1812" s="237"/>
      <c r="BG1812" s="237"/>
      <c r="BH1812" s="237"/>
      <c r="BI1812" s="237"/>
      <c r="BJ1812" s="237"/>
      <c r="BK1812" s="237"/>
      <c r="BL1812" s="237"/>
      <c r="BM1812" s="237"/>
      <c r="BN1812" s="237"/>
      <c r="BO1812" s="237"/>
      <c r="BP1812" s="237"/>
      <c r="BQ1812" s="237"/>
      <c r="BR1812" s="237"/>
      <c r="BS1812" s="237"/>
      <c r="BT1812" s="237"/>
      <c r="BU1812" s="237"/>
      <c r="BV1812" s="237"/>
      <c r="BW1812" s="237"/>
      <c r="BX1812" s="237"/>
      <c r="BY1812" s="237"/>
      <c r="BZ1812" s="237"/>
      <c r="CA1812" s="237"/>
      <c r="CB1812" s="237"/>
      <c r="CC1812" s="237"/>
      <c r="CD1812" s="237"/>
      <c r="CE1812" s="237"/>
      <c r="CF1812" s="237"/>
      <c r="CG1812" s="237"/>
      <c r="CH1812" s="237"/>
      <c r="CI1812" s="237"/>
      <c r="CJ1812" s="237"/>
      <c r="CK1812" s="237"/>
      <c r="CL1812" s="237"/>
      <c r="CM1812" s="237"/>
      <c r="CN1812" s="237"/>
      <c r="CO1812" s="237"/>
      <c r="CP1812" s="237"/>
      <c r="CQ1812" s="237"/>
      <c r="CR1812" s="237"/>
      <c r="CS1812" s="237"/>
      <c r="CT1812" s="237"/>
      <c r="CU1812" s="237"/>
      <c r="CV1812" s="237"/>
      <c r="CW1812" s="237"/>
      <c r="CX1812" s="237"/>
      <c r="CY1812" s="237"/>
      <c r="CZ1812" s="237"/>
      <c r="DA1812" s="237"/>
      <c r="DB1812" s="237"/>
      <c r="DC1812" s="237"/>
      <c r="DD1812" s="237"/>
      <c r="DE1812" s="237"/>
      <c r="DF1812" s="237"/>
      <c r="DG1812" s="237"/>
      <c r="DH1812" s="237"/>
      <c r="DI1812" s="237"/>
      <c r="DJ1812" s="237"/>
      <c r="DK1812" s="237"/>
      <c r="DL1812" s="237"/>
      <c r="DM1812" s="237"/>
      <c r="DN1812" s="237"/>
      <c r="DO1812" s="237"/>
      <c r="DP1812" s="237"/>
      <c r="DQ1812" s="237"/>
      <c r="DR1812" s="237"/>
      <c r="DS1812" s="237"/>
      <c r="DT1812" s="237"/>
      <c r="DU1812" s="237"/>
      <c r="DV1812" s="237"/>
      <c r="DW1812" s="237"/>
      <c r="DX1812" s="237"/>
      <c r="DY1812" s="237"/>
      <c r="DZ1812" s="237"/>
      <c r="EA1812" s="237"/>
      <c r="EB1812" s="237"/>
      <c r="EC1812" s="237"/>
      <c r="ED1812" s="237"/>
      <c r="EE1812" s="237"/>
      <c r="EF1812" s="237"/>
      <c r="EG1812" s="237"/>
      <c r="EH1812" s="237"/>
      <c r="EI1812" s="237"/>
      <c r="EJ1812" s="237"/>
      <c r="EK1812" s="237"/>
      <c r="EL1812" s="237"/>
      <c r="EM1812" s="237"/>
      <c r="EN1812" s="237"/>
      <c r="EO1812" s="237"/>
      <c r="EP1812" s="237"/>
      <c r="EQ1812" s="237"/>
      <c r="ER1812" s="237"/>
      <c r="ES1812" s="237"/>
      <c r="ET1812" s="237"/>
      <c r="EU1812" s="237"/>
      <c r="EV1812" s="237"/>
      <c r="EW1812" s="237"/>
      <c r="EX1812" s="237"/>
      <c r="EY1812" s="237"/>
      <c r="EZ1812" s="237"/>
      <c r="FA1812" s="237"/>
      <c r="FB1812" s="237"/>
      <c r="FC1812" s="237"/>
      <c r="FD1812" s="237"/>
      <c r="FE1812" s="237"/>
      <c r="FF1812" s="237"/>
      <c r="FG1812" s="237"/>
      <c r="FH1812" s="237"/>
      <c r="FI1812" s="237"/>
      <c r="FJ1812" s="237"/>
      <c r="FK1812" s="237"/>
      <c r="FL1812" s="237"/>
      <c r="FM1812" s="237"/>
      <c r="FN1812" s="237"/>
      <c r="FO1812" s="237"/>
      <c r="FP1812" s="237"/>
      <c r="FQ1812" s="237"/>
      <c r="FR1812" s="237"/>
      <c r="FS1812" s="237"/>
      <c r="FT1812" s="237"/>
      <c r="FU1812" s="237"/>
      <c r="FV1812" s="237"/>
      <c r="FW1812" s="237"/>
      <c r="FX1812" s="237"/>
      <c r="FY1812" s="237"/>
      <c r="FZ1812" s="237"/>
      <c r="GA1812" s="237"/>
      <c r="GB1812" s="237"/>
      <c r="GC1812" s="237"/>
      <c r="GD1812" s="237"/>
      <c r="GE1812" s="237"/>
      <c r="GF1812" s="237"/>
      <c r="GG1812" s="237"/>
      <c r="GH1812" s="237"/>
      <c r="GI1812" s="237"/>
      <c r="GJ1812" s="237"/>
      <c r="GK1812" s="237"/>
      <c r="GL1812" s="237"/>
      <c r="GM1812" s="237"/>
      <c r="GN1812" s="237"/>
      <c r="GO1812" s="237"/>
      <c r="GP1812" s="237"/>
      <c r="GQ1812" s="237"/>
    </row>
    <row r="1813" spans="1:199" s="81" customFormat="1" ht="15" hidden="1">
      <c r="A1813" s="176" t="s">
        <v>3688</v>
      </c>
      <c r="B1813" s="241" t="s">
        <v>6966</v>
      </c>
      <c r="C1813" s="242">
        <v>0</v>
      </c>
      <c r="D1813" s="242">
        <v>0</v>
      </c>
      <c r="E1813" s="242">
        <v>0</v>
      </c>
      <c r="F1813" s="242">
        <v>0</v>
      </c>
      <c r="G1813" s="242">
        <v>0</v>
      </c>
      <c r="H1813" s="242">
        <v>0</v>
      </c>
      <c r="I1813" s="242">
        <v>0</v>
      </c>
      <c r="J1813" s="242">
        <v>0</v>
      </c>
      <c r="K1813" s="242">
        <v>0</v>
      </c>
      <c r="L1813" s="242">
        <v>0</v>
      </c>
      <c r="M1813" s="242">
        <v>0</v>
      </c>
      <c r="N1813" s="242">
        <v>0</v>
      </c>
      <c r="O1813" s="242">
        <v>0</v>
      </c>
      <c r="P1813" s="28"/>
      <c r="Q1813" s="242">
        <f>SUM(D1813:O1813)</f>
        <v>0</v>
      </c>
      <c r="R1813" s="242">
        <f>IF($R$19&lt;1,0,Q1813/$R$19)</f>
        <v>0</v>
      </c>
      <c r="S1813" s="243"/>
      <c r="T1813" s="351">
        <f>IF(Q1813=0,0,1)+IF(C1813=0,0,1)+IF(D1813=0,0,1)+IF(E1813=0,0,1)+IF(F1813=0,0,1)+IF(G1813=0,0,1)+IF(H1813=0,0,1)+IF(I1813=0,0,1)+IF(J1813=0,0,1)+IF(K1813=0,0,1)+IF(L1813=0,0,1)+IF(M1813=0,0,1)+IF(N1813=0,0,1)+IF(O1813=0,0,1)</f>
        <v>0</v>
      </c>
      <c r="U1813" s="237"/>
      <c r="V1813" s="237"/>
      <c r="W1813" s="237"/>
      <c r="X1813" s="237"/>
      <c r="Y1813" s="237"/>
      <c r="Z1813" s="237"/>
      <c r="AA1813" s="237"/>
      <c r="AB1813" s="237"/>
      <c r="AC1813" s="237"/>
      <c r="AD1813" s="237"/>
      <c r="AE1813" s="237"/>
      <c r="AF1813" s="237"/>
      <c r="AG1813" s="237"/>
      <c r="AH1813" s="237"/>
      <c r="AI1813" s="237"/>
      <c r="AJ1813" s="237"/>
      <c r="AK1813" s="237"/>
      <c r="AL1813" s="237"/>
      <c r="AM1813" s="237"/>
      <c r="AN1813" s="237"/>
      <c r="AO1813" s="237"/>
      <c r="AP1813" s="237"/>
      <c r="AQ1813" s="237"/>
      <c r="AR1813" s="237"/>
      <c r="AS1813" s="237"/>
      <c r="AT1813" s="237"/>
      <c r="AU1813" s="237"/>
      <c r="AV1813" s="237"/>
      <c r="AW1813" s="237"/>
      <c r="AX1813" s="237"/>
      <c r="AY1813" s="237"/>
      <c r="AZ1813" s="237"/>
      <c r="BA1813" s="237"/>
      <c r="BB1813" s="237"/>
      <c r="BC1813" s="237"/>
      <c r="BD1813" s="237"/>
      <c r="BE1813" s="237"/>
      <c r="BF1813" s="237"/>
      <c r="BG1813" s="237"/>
      <c r="BH1813" s="237"/>
      <c r="BI1813" s="237"/>
      <c r="BJ1813" s="237"/>
      <c r="BK1813" s="237"/>
      <c r="BL1813" s="237"/>
      <c r="BM1813" s="237"/>
      <c r="BN1813" s="237"/>
      <c r="BO1813" s="237"/>
      <c r="BP1813" s="237"/>
      <c r="BQ1813" s="237"/>
      <c r="BR1813" s="237"/>
      <c r="BS1813" s="237"/>
      <c r="BT1813" s="237"/>
      <c r="BU1813" s="237"/>
      <c r="BV1813" s="237"/>
      <c r="BW1813" s="237"/>
      <c r="BX1813" s="237"/>
      <c r="BY1813" s="237"/>
      <c r="BZ1813" s="237"/>
      <c r="CA1813" s="237"/>
      <c r="CB1813" s="237"/>
      <c r="CC1813" s="237"/>
      <c r="CD1813" s="237"/>
      <c r="CE1813" s="237"/>
      <c r="CF1813" s="237"/>
      <c r="CG1813" s="237"/>
      <c r="CH1813" s="237"/>
      <c r="CI1813" s="237"/>
      <c r="CJ1813" s="237"/>
      <c r="CK1813" s="237"/>
      <c r="CL1813" s="237"/>
      <c r="CM1813" s="237"/>
      <c r="CN1813" s="237"/>
      <c r="CO1813" s="237"/>
      <c r="CP1813" s="237"/>
      <c r="CQ1813" s="237"/>
      <c r="CR1813" s="237"/>
      <c r="CS1813" s="237"/>
      <c r="CT1813" s="237"/>
      <c r="CU1813" s="237"/>
      <c r="CV1813" s="237"/>
      <c r="CW1813" s="237"/>
      <c r="CX1813" s="237"/>
      <c r="CY1813" s="237"/>
      <c r="CZ1813" s="237"/>
      <c r="DA1813" s="237"/>
      <c r="DB1813" s="237"/>
      <c r="DC1813" s="237"/>
      <c r="DD1813" s="237"/>
      <c r="DE1813" s="237"/>
      <c r="DF1813" s="237"/>
      <c r="DG1813" s="237"/>
      <c r="DH1813" s="237"/>
      <c r="DI1813" s="237"/>
      <c r="DJ1813" s="237"/>
      <c r="DK1813" s="237"/>
      <c r="DL1813" s="237"/>
      <c r="DM1813" s="237"/>
      <c r="DN1813" s="237"/>
      <c r="DO1813" s="237"/>
      <c r="DP1813" s="237"/>
      <c r="DQ1813" s="237"/>
      <c r="DR1813" s="237"/>
      <c r="DS1813" s="237"/>
      <c r="DT1813" s="237"/>
      <c r="DU1813" s="237"/>
      <c r="DV1813" s="237"/>
      <c r="DW1813" s="237"/>
      <c r="DX1813" s="237"/>
      <c r="DY1813" s="237"/>
      <c r="DZ1813" s="237"/>
      <c r="EA1813" s="237"/>
      <c r="EB1813" s="237"/>
      <c r="EC1813" s="237"/>
      <c r="ED1813" s="237"/>
      <c r="EE1813" s="237"/>
      <c r="EF1813" s="237"/>
      <c r="EG1813" s="237"/>
      <c r="EH1813" s="237"/>
      <c r="EI1813" s="237"/>
      <c r="EJ1813" s="237"/>
      <c r="EK1813" s="237"/>
      <c r="EL1813" s="237"/>
      <c r="EM1813" s="237"/>
      <c r="EN1813" s="237"/>
      <c r="EO1813" s="237"/>
      <c r="EP1813" s="237"/>
      <c r="EQ1813" s="237"/>
      <c r="ER1813" s="237"/>
      <c r="ES1813" s="237"/>
      <c r="ET1813" s="237"/>
      <c r="EU1813" s="237"/>
      <c r="EV1813" s="237"/>
      <c r="EW1813" s="237"/>
      <c r="EX1813" s="237"/>
      <c r="EY1813" s="237"/>
      <c r="EZ1813" s="237"/>
      <c r="FA1813" s="237"/>
      <c r="FB1813" s="237"/>
      <c r="FC1813" s="237"/>
      <c r="FD1813" s="237"/>
      <c r="FE1813" s="237"/>
      <c r="FF1813" s="237"/>
      <c r="FG1813" s="237"/>
      <c r="FH1813" s="237"/>
      <c r="FI1813" s="237"/>
      <c r="FJ1813" s="237"/>
      <c r="FK1813" s="237"/>
      <c r="FL1813" s="237"/>
      <c r="FM1813" s="237"/>
      <c r="FN1813" s="237"/>
      <c r="FO1813" s="237"/>
      <c r="FP1813" s="237"/>
      <c r="FQ1813" s="237"/>
      <c r="FR1813" s="237"/>
      <c r="FS1813" s="237"/>
      <c r="FT1813" s="237"/>
      <c r="FU1813" s="237"/>
      <c r="FV1813" s="237"/>
      <c r="FW1813" s="237"/>
      <c r="FX1813" s="237"/>
      <c r="FY1813" s="237"/>
      <c r="FZ1813" s="237"/>
      <c r="GA1813" s="237"/>
      <c r="GB1813" s="237"/>
      <c r="GC1813" s="237"/>
      <c r="GD1813" s="237"/>
      <c r="GE1813" s="237"/>
      <c r="GF1813" s="237"/>
      <c r="GG1813" s="237"/>
      <c r="GH1813" s="237"/>
      <c r="GI1813" s="237"/>
      <c r="GJ1813" s="237"/>
      <c r="GK1813" s="237"/>
      <c r="GL1813" s="237"/>
      <c r="GM1813" s="237"/>
      <c r="GN1813" s="237"/>
      <c r="GO1813" s="237"/>
      <c r="GP1813" s="237"/>
      <c r="GQ1813" s="237"/>
    </row>
    <row r="1814" spans="1:199" s="81" customFormat="1" ht="15" hidden="1">
      <c r="A1814" s="176" t="s">
        <v>3689</v>
      </c>
      <c r="B1814" s="241" t="s">
        <v>6967</v>
      </c>
      <c r="C1814" s="242">
        <v>0</v>
      </c>
      <c r="D1814" s="242">
        <v>0</v>
      </c>
      <c r="E1814" s="242">
        <v>0</v>
      </c>
      <c r="F1814" s="242">
        <v>0</v>
      </c>
      <c r="G1814" s="242">
        <v>0</v>
      </c>
      <c r="H1814" s="242">
        <v>0</v>
      </c>
      <c r="I1814" s="242">
        <v>0</v>
      </c>
      <c r="J1814" s="242">
        <v>0</v>
      </c>
      <c r="K1814" s="242">
        <v>0</v>
      </c>
      <c r="L1814" s="242">
        <v>0</v>
      </c>
      <c r="M1814" s="242">
        <v>0</v>
      </c>
      <c r="N1814" s="242">
        <v>0</v>
      </c>
      <c r="O1814" s="242">
        <v>0</v>
      </c>
      <c r="P1814" s="28"/>
      <c r="Q1814" s="242">
        <f>SUM(D1814:O1814)</f>
        <v>0</v>
      </c>
      <c r="R1814" s="242">
        <f>IF($R$19&lt;1,0,Q1814/$R$19)</f>
        <v>0</v>
      </c>
      <c r="S1814" s="243"/>
      <c r="T1814" s="351">
        <f>IF(Q1814=0,0,1)+IF(C1814=0,0,1)+IF(D1814=0,0,1)+IF(E1814=0,0,1)+IF(F1814=0,0,1)+IF(G1814=0,0,1)+IF(H1814=0,0,1)+IF(I1814=0,0,1)+IF(J1814=0,0,1)+IF(K1814=0,0,1)+IF(L1814=0,0,1)+IF(M1814=0,0,1)+IF(N1814=0,0,1)+IF(O1814=0,0,1)</f>
        <v>0</v>
      </c>
      <c r="U1814" s="237"/>
      <c r="V1814" s="237"/>
      <c r="W1814" s="237"/>
      <c r="X1814" s="237"/>
      <c r="Y1814" s="237"/>
      <c r="Z1814" s="237"/>
      <c r="AA1814" s="237"/>
      <c r="AB1814" s="237"/>
      <c r="AC1814" s="237"/>
      <c r="AD1814" s="237"/>
      <c r="AE1814" s="237"/>
      <c r="AF1814" s="237"/>
      <c r="AG1814" s="237"/>
      <c r="AH1814" s="237"/>
      <c r="AI1814" s="237"/>
      <c r="AJ1814" s="237"/>
      <c r="AK1814" s="237"/>
      <c r="AL1814" s="237"/>
      <c r="AM1814" s="237"/>
      <c r="AN1814" s="237"/>
      <c r="AO1814" s="237"/>
      <c r="AP1814" s="237"/>
      <c r="AQ1814" s="237"/>
      <c r="AR1814" s="237"/>
      <c r="AS1814" s="237"/>
      <c r="AT1814" s="237"/>
      <c r="AU1814" s="237"/>
      <c r="AV1814" s="237"/>
      <c r="AW1814" s="237"/>
      <c r="AX1814" s="237"/>
      <c r="AY1814" s="237"/>
      <c r="AZ1814" s="237"/>
      <c r="BA1814" s="237"/>
      <c r="BB1814" s="237"/>
      <c r="BC1814" s="237"/>
      <c r="BD1814" s="237"/>
      <c r="BE1814" s="237"/>
      <c r="BF1814" s="237"/>
      <c r="BG1814" s="237"/>
      <c r="BH1814" s="237"/>
      <c r="BI1814" s="237"/>
      <c r="BJ1814" s="237"/>
      <c r="BK1814" s="237"/>
      <c r="BL1814" s="237"/>
      <c r="BM1814" s="237"/>
      <c r="BN1814" s="237"/>
      <c r="BO1814" s="237"/>
      <c r="BP1814" s="237"/>
      <c r="BQ1814" s="237"/>
      <c r="BR1814" s="237"/>
      <c r="BS1814" s="237"/>
      <c r="BT1814" s="237"/>
      <c r="BU1814" s="237"/>
      <c r="BV1814" s="237"/>
      <c r="BW1814" s="237"/>
      <c r="BX1814" s="237"/>
      <c r="BY1814" s="237"/>
      <c r="BZ1814" s="237"/>
      <c r="CA1814" s="237"/>
      <c r="CB1814" s="237"/>
      <c r="CC1814" s="237"/>
      <c r="CD1814" s="237"/>
      <c r="CE1814" s="237"/>
      <c r="CF1814" s="237"/>
      <c r="CG1814" s="237"/>
      <c r="CH1814" s="237"/>
      <c r="CI1814" s="237"/>
      <c r="CJ1814" s="237"/>
      <c r="CK1814" s="237"/>
      <c r="CL1814" s="237"/>
      <c r="CM1814" s="237"/>
      <c r="CN1814" s="237"/>
      <c r="CO1814" s="237"/>
      <c r="CP1814" s="237"/>
      <c r="CQ1814" s="237"/>
      <c r="CR1814" s="237"/>
      <c r="CS1814" s="237"/>
      <c r="CT1814" s="237"/>
      <c r="CU1814" s="237"/>
      <c r="CV1814" s="237"/>
      <c r="CW1814" s="237"/>
      <c r="CX1814" s="237"/>
      <c r="CY1814" s="237"/>
      <c r="CZ1814" s="237"/>
      <c r="DA1814" s="237"/>
      <c r="DB1814" s="237"/>
      <c r="DC1814" s="237"/>
      <c r="DD1814" s="237"/>
      <c r="DE1814" s="237"/>
      <c r="DF1814" s="237"/>
      <c r="DG1814" s="237"/>
      <c r="DH1814" s="237"/>
      <c r="DI1814" s="237"/>
      <c r="DJ1814" s="237"/>
      <c r="DK1814" s="237"/>
      <c r="DL1814" s="237"/>
      <c r="DM1814" s="237"/>
      <c r="DN1814" s="237"/>
      <c r="DO1814" s="237"/>
      <c r="DP1814" s="237"/>
      <c r="DQ1814" s="237"/>
      <c r="DR1814" s="237"/>
      <c r="DS1814" s="237"/>
      <c r="DT1814" s="237"/>
      <c r="DU1814" s="237"/>
      <c r="DV1814" s="237"/>
      <c r="DW1814" s="237"/>
      <c r="DX1814" s="237"/>
      <c r="DY1814" s="237"/>
      <c r="DZ1814" s="237"/>
      <c r="EA1814" s="237"/>
      <c r="EB1814" s="237"/>
      <c r="EC1814" s="237"/>
      <c r="ED1814" s="237"/>
      <c r="EE1814" s="237"/>
      <c r="EF1814" s="237"/>
      <c r="EG1814" s="237"/>
      <c r="EH1814" s="237"/>
      <c r="EI1814" s="237"/>
      <c r="EJ1814" s="237"/>
      <c r="EK1814" s="237"/>
      <c r="EL1814" s="237"/>
      <c r="EM1814" s="237"/>
      <c r="EN1814" s="237"/>
      <c r="EO1814" s="237"/>
      <c r="EP1814" s="237"/>
      <c r="EQ1814" s="237"/>
      <c r="ER1814" s="237"/>
      <c r="ES1814" s="237"/>
      <c r="ET1814" s="237"/>
      <c r="EU1814" s="237"/>
      <c r="EV1814" s="237"/>
      <c r="EW1814" s="237"/>
      <c r="EX1814" s="237"/>
      <c r="EY1814" s="237"/>
      <c r="EZ1814" s="237"/>
      <c r="FA1814" s="237"/>
      <c r="FB1814" s="237"/>
      <c r="FC1814" s="237"/>
      <c r="FD1814" s="237"/>
      <c r="FE1814" s="237"/>
      <c r="FF1814" s="237"/>
      <c r="FG1814" s="237"/>
      <c r="FH1814" s="237"/>
      <c r="FI1814" s="237"/>
      <c r="FJ1814" s="237"/>
      <c r="FK1814" s="237"/>
      <c r="FL1814" s="237"/>
      <c r="FM1814" s="237"/>
      <c r="FN1814" s="237"/>
      <c r="FO1814" s="237"/>
      <c r="FP1814" s="237"/>
      <c r="FQ1814" s="237"/>
      <c r="FR1814" s="237"/>
      <c r="FS1814" s="237"/>
      <c r="FT1814" s="237"/>
      <c r="FU1814" s="237"/>
      <c r="FV1814" s="237"/>
      <c r="FW1814" s="237"/>
      <c r="FX1814" s="237"/>
      <c r="FY1814" s="237"/>
      <c r="FZ1814" s="237"/>
      <c r="GA1814" s="237"/>
      <c r="GB1814" s="237"/>
      <c r="GC1814" s="237"/>
      <c r="GD1814" s="237"/>
      <c r="GE1814" s="237"/>
      <c r="GF1814" s="237"/>
      <c r="GG1814" s="237"/>
      <c r="GH1814" s="237"/>
      <c r="GI1814" s="237"/>
      <c r="GJ1814" s="237"/>
      <c r="GK1814" s="237"/>
      <c r="GL1814" s="237"/>
      <c r="GM1814" s="237"/>
      <c r="GN1814" s="237"/>
      <c r="GO1814" s="237"/>
      <c r="GP1814" s="237"/>
      <c r="GQ1814" s="237"/>
    </row>
    <row r="1815" spans="1:199" s="81" customFormat="1" ht="15" hidden="1">
      <c r="A1815" s="176" t="s">
        <v>3690</v>
      </c>
      <c r="B1815" s="241" t="s">
        <v>6968</v>
      </c>
      <c r="C1815" s="242">
        <v>0</v>
      </c>
      <c r="D1815" s="242">
        <v>0</v>
      </c>
      <c r="E1815" s="242">
        <v>0</v>
      </c>
      <c r="F1815" s="242">
        <v>0</v>
      </c>
      <c r="G1815" s="242">
        <v>0</v>
      </c>
      <c r="H1815" s="242">
        <v>0</v>
      </c>
      <c r="I1815" s="242">
        <v>0</v>
      </c>
      <c r="J1815" s="242">
        <v>0</v>
      </c>
      <c r="K1815" s="242">
        <v>0</v>
      </c>
      <c r="L1815" s="242">
        <v>0</v>
      </c>
      <c r="M1815" s="242">
        <v>0</v>
      </c>
      <c r="N1815" s="242">
        <v>0</v>
      </c>
      <c r="O1815" s="242">
        <v>0</v>
      </c>
      <c r="P1815" s="28"/>
      <c r="Q1815" s="242">
        <f>SUM(D1815:O1815)</f>
        <v>0</v>
      </c>
      <c r="R1815" s="242">
        <f>IF($R$19&lt;1,0,Q1815/$R$19)</f>
        <v>0</v>
      </c>
      <c r="S1815" s="243"/>
      <c r="T1815" s="351">
        <f>IF(Q1815=0,0,1)+IF(C1815=0,0,1)+IF(D1815=0,0,1)+IF(E1815=0,0,1)+IF(F1815=0,0,1)+IF(G1815=0,0,1)+IF(H1815=0,0,1)+IF(I1815=0,0,1)+IF(J1815=0,0,1)+IF(K1815=0,0,1)+IF(L1815=0,0,1)+IF(M1815=0,0,1)+IF(N1815=0,0,1)+IF(O1815=0,0,1)</f>
        <v>0</v>
      </c>
      <c r="U1815" s="237"/>
      <c r="V1815" s="237"/>
      <c r="W1815" s="237"/>
      <c r="X1815" s="237"/>
      <c r="Y1815" s="237"/>
      <c r="Z1815" s="237"/>
      <c r="AA1815" s="237"/>
      <c r="AB1815" s="237"/>
      <c r="AC1815" s="237"/>
      <c r="AD1815" s="237"/>
      <c r="AE1815" s="237"/>
      <c r="AF1815" s="237"/>
      <c r="AG1815" s="237"/>
      <c r="AH1815" s="237"/>
      <c r="AI1815" s="237"/>
      <c r="AJ1815" s="237"/>
      <c r="AK1815" s="237"/>
      <c r="AL1815" s="237"/>
      <c r="AM1815" s="237"/>
      <c r="AN1815" s="237"/>
      <c r="AO1815" s="237"/>
      <c r="AP1815" s="237"/>
      <c r="AQ1815" s="237"/>
      <c r="AR1815" s="237"/>
      <c r="AS1815" s="237"/>
      <c r="AT1815" s="237"/>
      <c r="AU1815" s="237"/>
      <c r="AV1815" s="237"/>
      <c r="AW1815" s="237"/>
      <c r="AX1815" s="237"/>
      <c r="AY1815" s="237"/>
      <c r="AZ1815" s="237"/>
      <c r="BA1815" s="237"/>
      <c r="BB1815" s="237"/>
      <c r="BC1815" s="237"/>
      <c r="BD1815" s="237"/>
      <c r="BE1815" s="237"/>
      <c r="BF1815" s="237"/>
      <c r="BG1815" s="237"/>
      <c r="BH1815" s="237"/>
      <c r="BI1815" s="237"/>
      <c r="BJ1815" s="237"/>
      <c r="BK1815" s="237"/>
      <c r="BL1815" s="237"/>
      <c r="BM1815" s="237"/>
      <c r="BN1815" s="237"/>
      <c r="BO1815" s="237"/>
      <c r="BP1815" s="237"/>
      <c r="BQ1815" s="237"/>
      <c r="BR1815" s="237"/>
      <c r="BS1815" s="237"/>
      <c r="BT1815" s="237"/>
      <c r="BU1815" s="237"/>
      <c r="BV1815" s="237"/>
      <c r="BW1815" s="237"/>
      <c r="BX1815" s="237"/>
      <c r="BY1815" s="237"/>
      <c r="BZ1815" s="237"/>
      <c r="CA1815" s="237"/>
      <c r="CB1815" s="237"/>
      <c r="CC1815" s="237"/>
      <c r="CD1815" s="237"/>
      <c r="CE1815" s="237"/>
      <c r="CF1815" s="237"/>
      <c r="CG1815" s="237"/>
      <c r="CH1815" s="237"/>
      <c r="CI1815" s="237"/>
      <c r="CJ1815" s="237"/>
      <c r="CK1815" s="237"/>
      <c r="CL1815" s="237"/>
      <c r="CM1815" s="237"/>
      <c r="CN1815" s="237"/>
      <c r="CO1815" s="237"/>
      <c r="CP1815" s="237"/>
      <c r="CQ1815" s="237"/>
      <c r="CR1815" s="237"/>
      <c r="CS1815" s="237"/>
      <c r="CT1815" s="237"/>
      <c r="CU1815" s="237"/>
      <c r="CV1815" s="237"/>
      <c r="CW1815" s="237"/>
      <c r="CX1815" s="237"/>
      <c r="CY1815" s="237"/>
      <c r="CZ1815" s="237"/>
      <c r="DA1815" s="237"/>
      <c r="DB1815" s="237"/>
      <c r="DC1815" s="237"/>
      <c r="DD1815" s="237"/>
      <c r="DE1815" s="237"/>
      <c r="DF1815" s="237"/>
      <c r="DG1815" s="237"/>
      <c r="DH1815" s="237"/>
      <c r="DI1815" s="237"/>
      <c r="DJ1815" s="237"/>
      <c r="DK1815" s="237"/>
      <c r="DL1815" s="237"/>
      <c r="DM1815" s="237"/>
      <c r="DN1815" s="237"/>
      <c r="DO1815" s="237"/>
      <c r="DP1815" s="237"/>
      <c r="DQ1815" s="237"/>
      <c r="DR1815" s="237"/>
      <c r="DS1815" s="237"/>
      <c r="DT1815" s="237"/>
      <c r="DU1815" s="237"/>
      <c r="DV1815" s="237"/>
      <c r="DW1815" s="237"/>
      <c r="DX1815" s="237"/>
      <c r="DY1815" s="237"/>
      <c r="DZ1815" s="237"/>
      <c r="EA1815" s="237"/>
      <c r="EB1815" s="237"/>
      <c r="EC1815" s="237"/>
      <c r="ED1815" s="237"/>
      <c r="EE1815" s="237"/>
      <c r="EF1815" s="237"/>
      <c r="EG1815" s="237"/>
      <c r="EH1815" s="237"/>
      <c r="EI1815" s="237"/>
      <c r="EJ1815" s="237"/>
      <c r="EK1815" s="237"/>
      <c r="EL1815" s="237"/>
      <c r="EM1815" s="237"/>
      <c r="EN1815" s="237"/>
      <c r="EO1815" s="237"/>
      <c r="EP1815" s="237"/>
      <c r="EQ1815" s="237"/>
      <c r="ER1815" s="237"/>
      <c r="ES1815" s="237"/>
      <c r="ET1815" s="237"/>
      <c r="EU1815" s="237"/>
      <c r="EV1815" s="237"/>
      <c r="EW1815" s="237"/>
      <c r="EX1815" s="237"/>
      <c r="EY1815" s="237"/>
      <c r="EZ1815" s="237"/>
      <c r="FA1815" s="237"/>
      <c r="FB1815" s="237"/>
      <c r="FC1815" s="237"/>
      <c r="FD1815" s="237"/>
      <c r="FE1815" s="237"/>
      <c r="FF1815" s="237"/>
      <c r="FG1815" s="237"/>
      <c r="FH1815" s="237"/>
      <c r="FI1815" s="237"/>
      <c r="FJ1815" s="237"/>
      <c r="FK1815" s="237"/>
      <c r="FL1815" s="237"/>
      <c r="FM1815" s="237"/>
      <c r="FN1815" s="237"/>
      <c r="FO1815" s="237"/>
      <c r="FP1815" s="237"/>
      <c r="FQ1815" s="237"/>
      <c r="FR1815" s="237"/>
      <c r="FS1815" s="237"/>
      <c r="FT1815" s="237"/>
      <c r="FU1815" s="237"/>
      <c r="FV1815" s="237"/>
      <c r="FW1815" s="237"/>
      <c r="FX1815" s="237"/>
      <c r="FY1815" s="237"/>
      <c r="FZ1815" s="237"/>
      <c r="GA1815" s="237"/>
      <c r="GB1815" s="237"/>
      <c r="GC1815" s="237"/>
      <c r="GD1815" s="237"/>
      <c r="GE1815" s="237"/>
      <c r="GF1815" s="237"/>
      <c r="GG1815" s="237"/>
      <c r="GH1815" s="237"/>
      <c r="GI1815" s="237"/>
      <c r="GJ1815" s="237"/>
      <c r="GK1815" s="237"/>
      <c r="GL1815" s="237"/>
      <c r="GM1815" s="237"/>
      <c r="GN1815" s="237"/>
      <c r="GO1815" s="237"/>
      <c r="GP1815" s="237"/>
      <c r="GQ1815" s="237"/>
    </row>
    <row r="1816" spans="1:199" s="81" customFormat="1" ht="15" hidden="1">
      <c r="A1816" s="176" t="s">
        <v>3691</v>
      </c>
      <c r="B1816" s="241" t="s">
        <v>6969</v>
      </c>
      <c r="C1816" s="242">
        <v>0</v>
      </c>
      <c r="D1816" s="242">
        <v>0</v>
      </c>
      <c r="E1816" s="242">
        <v>0</v>
      </c>
      <c r="F1816" s="242">
        <v>0</v>
      </c>
      <c r="G1816" s="242">
        <v>0</v>
      </c>
      <c r="H1816" s="242">
        <v>0</v>
      </c>
      <c r="I1816" s="242">
        <v>0</v>
      </c>
      <c r="J1816" s="242">
        <v>0</v>
      </c>
      <c r="K1816" s="242">
        <v>0</v>
      </c>
      <c r="L1816" s="242">
        <v>0</v>
      </c>
      <c r="M1816" s="242">
        <v>0</v>
      </c>
      <c r="N1816" s="242">
        <v>0</v>
      </c>
      <c r="O1816" s="242">
        <v>0</v>
      </c>
      <c r="P1816" s="28"/>
      <c r="Q1816" s="242">
        <f>SUM(D1816:O1816)</f>
        <v>0</v>
      </c>
      <c r="R1816" s="242">
        <f>IF($R$19&lt;1,0,Q1816/$R$19)</f>
        <v>0</v>
      </c>
      <c r="S1816" s="243"/>
      <c r="T1816" s="351">
        <f>IF(Q1816=0,0,1)+IF(C1816=0,0,1)+IF(D1816=0,0,1)+IF(E1816=0,0,1)+IF(F1816=0,0,1)+IF(G1816=0,0,1)+IF(H1816=0,0,1)+IF(I1816=0,0,1)+IF(J1816=0,0,1)+IF(K1816=0,0,1)+IF(L1816=0,0,1)+IF(M1816=0,0,1)+IF(N1816=0,0,1)+IF(O1816=0,0,1)</f>
        <v>0</v>
      </c>
      <c r="U1816" s="237"/>
      <c r="V1816" s="237"/>
      <c r="W1816" s="237"/>
      <c r="X1816" s="237"/>
      <c r="Y1816" s="237"/>
      <c r="Z1816" s="237"/>
      <c r="AA1816" s="237"/>
      <c r="AB1816" s="237"/>
      <c r="AC1816" s="237"/>
      <c r="AD1816" s="237"/>
      <c r="AE1816" s="237"/>
      <c r="AF1816" s="237"/>
      <c r="AG1816" s="237"/>
      <c r="AH1816" s="237"/>
      <c r="AI1816" s="237"/>
      <c r="AJ1816" s="237"/>
      <c r="AK1816" s="237"/>
      <c r="AL1816" s="237"/>
      <c r="AM1816" s="237"/>
      <c r="AN1816" s="237"/>
      <c r="AO1816" s="237"/>
      <c r="AP1816" s="237"/>
      <c r="AQ1816" s="237"/>
      <c r="AR1816" s="237"/>
      <c r="AS1816" s="237"/>
      <c r="AT1816" s="237"/>
      <c r="AU1816" s="237"/>
      <c r="AV1816" s="237"/>
      <c r="AW1816" s="237"/>
      <c r="AX1816" s="237"/>
      <c r="AY1816" s="237"/>
      <c r="AZ1816" s="237"/>
      <c r="BA1816" s="237"/>
      <c r="BB1816" s="237"/>
      <c r="BC1816" s="237"/>
      <c r="BD1816" s="237"/>
      <c r="BE1816" s="237"/>
      <c r="BF1816" s="237"/>
      <c r="BG1816" s="237"/>
      <c r="BH1816" s="237"/>
      <c r="BI1816" s="237"/>
      <c r="BJ1816" s="237"/>
      <c r="BK1816" s="237"/>
      <c r="BL1816" s="237"/>
      <c r="BM1816" s="237"/>
      <c r="BN1816" s="237"/>
      <c r="BO1816" s="237"/>
      <c r="BP1816" s="237"/>
      <c r="BQ1816" s="237"/>
      <c r="BR1816" s="237"/>
      <c r="BS1816" s="237"/>
      <c r="BT1816" s="237"/>
      <c r="BU1816" s="237"/>
      <c r="BV1816" s="237"/>
      <c r="BW1816" s="237"/>
      <c r="BX1816" s="237"/>
      <c r="BY1816" s="237"/>
      <c r="BZ1816" s="237"/>
      <c r="CA1816" s="237"/>
      <c r="CB1816" s="237"/>
      <c r="CC1816" s="237"/>
      <c r="CD1816" s="237"/>
      <c r="CE1816" s="237"/>
      <c r="CF1816" s="237"/>
      <c r="CG1816" s="237"/>
      <c r="CH1816" s="237"/>
      <c r="CI1816" s="237"/>
      <c r="CJ1816" s="237"/>
      <c r="CK1816" s="237"/>
      <c r="CL1816" s="237"/>
      <c r="CM1816" s="237"/>
      <c r="CN1816" s="237"/>
      <c r="CO1816" s="237"/>
      <c r="CP1816" s="237"/>
      <c r="CQ1816" s="237"/>
      <c r="CR1816" s="237"/>
      <c r="CS1816" s="237"/>
      <c r="CT1816" s="237"/>
      <c r="CU1816" s="237"/>
      <c r="CV1816" s="237"/>
      <c r="CW1816" s="237"/>
      <c r="CX1816" s="237"/>
      <c r="CY1816" s="237"/>
      <c r="CZ1816" s="237"/>
      <c r="DA1816" s="237"/>
      <c r="DB1816" s="237"/>
      <c r="DC1816" s="237"/>
      <c r="DD1816" s="237"/>
      <c r="DE1816" s="237"/>
      <c r="DF1816" s="237"/>
      <c r="DG1816" s="237"/>
      <c r="DH1816" s="237"/>
      <c r="DI1816" s="237"/>
      <c r="DJ1816" s="237"/>
      <c r="DK1816" s="237"/>
      <c r="DL1816" s="237"/>
      <c r="DM1816" s="237"/>
      <c r="DN1816" s="237"/>
      <c r="DO1816" s="237"/>
      <c r="DP1816" s="237"/>
      <c r="DQ1816" s="237"/>
      <c r="DR1816" s="237"/>
      <c r="DS1816" s="237"/>
      <c r="DT1816" s="237"/>
      <c r="DU1816" s="237"/>
      <c r="DV1816" s="237"/>
      <c r="DW1816" s="237"/>
      <c r="DX1816" s="237"/>
      <c r="DY1816" s="237"/>
      <c r="DZ1816" s="237"/>
      <c r="EA1816" s="237"/>
      <c r="EB1816" s="237"/>
      <c r="EC1816" s="237"/>
      <c r="ED1816" s="237"/>
      <c r="EE1816" s="237"/>
      <c r="EF1816" s="237"/>
      <c r="EG1816" s="237"/>
      <c r="EH1816" s="237"/>
      <c r="EI1816" s="237"/>
      <c r="EJ1816" s="237"/>
      <c r="EK1816" s="237"/>
      <c r="EL1816" s="237"/>
      <c r="EM1816" s="237"/>
      <c r="EN1816" s="237"/>
      <c r="EO1816" s="237"/>
      <c r="EP1816" s="237"/>
      <c r="EQ1816" s="237"/>
      <c r="ER1816" s="237"/>
      <c r="ES1816" s="237"/>
      <c r="ET1816" s="237"/>
      <c r="EU1816" s="237"/>
      <c r="EV1816" s="237"/>
      <c r="EW1816" s="237"/>
      <c r="EX1816" s="237"/>
      <c r="EY1816" s="237"/>
      <c r="EZ1816" s="237"/>
      <c r="FA1816" s="237"/>
      <c r="FB1816" s="237"/>
      <c r="FC1816" s="237"/>
      <c r="FD1816" s="237"/>
      <c r="FE1816" s="237"/>
      <c r="FF1816" s="237"/>
      <c r="FG1816" s="237"/>
      <c r="FH1816" s="237"/>
      <c r="FI1816" s="237"/>
      <c r="FJ1816" s="237"/>
      <c r="FK1816" s="237"/>
      <c r="FL1816" s="237"/>
      <c r="FM1816" s="237"/>
      <c r="FN1816" s="237"/>
      <c r="FO1816" s="237"/>
      <c r="FP1816" s="237"/>
      <c r="FQ1816" s="237"/>
      <c r="FR1816" s="237"/>
      <c r="FS1816" s="237"/>
      <c r="FT1816" s="237"/>
      <c r="FU1816" s="237"/>
      <c r="FV1816" s="237"/>
      <c r="FW1816" s="237"/>
      <c r="FX1816" s="237"/>
      <c r="FY1816" s="237"/>
      <c r="FZ1816" s="237"/>
      <c r="GA1816" s="237"/>
      <c r="GB1816" s="237"/>
      <c r="GC1816" s="237"/>
      <c r="GD1816" s="237"/>
      <c r="GE1816" s="237"/>
      <c r="GF1816" s="237"/>
      <c r="GG1816" s="237"/>
      <c r="GH1816" s="237"/>
      <c r="GI1816" s="237"/>
      <c r="GJ1816" s="237"/>
      <c r="GK1816" s="237"/>
      <c r="GL1816" s="237"/>
      <c r="GM1816" s="237"/>
      <c r="GN1816" s="237"/>
      <c r="GO1816" s="237"/>
      <c r="GP1816" s="237"/>
      <c r="GQ1816" s="237"/>
    </row>
    <row r="1817" spans="1:199" s="81" customFormat="1" ht="15" hidden="1">
      <c r="A1817" s="176" t="s">
        <v>3692</v>
      </c>
      <c r="B1817" s="241" t="s">
        <v>6970</v>
      </c>
      <c r="C1817" s="242">
        <v>0</v>
      </c>
      <c r="D1817" s="242">
        <v>0</v>
      </c>
      <c r="E1817" s="242">
        <v>0</v>
      </c>
      <c r="F1817" s="242">
        <v>0</v>
      </c>
      <c r="G1817" s="242">
        <v>0</v>
      </c>
      <c r="H1817" s="242">
        <v>0</v>
      </c>
      <c r="I1817" s="242">
        <v>0</v>
      </c>
      <c r="J1817" s="242">
        <v>0</v>
      </c>
      <c r="K1817" s="242">
        <v>0</v>
      </c>
      <c r="L1817" s="242">
        <v>0</v>
      </c>
      <c r="M1817" s="242">
        <v>0</v>
      </c>
      <c r="N1817" s="242">
        <v>0</v>
      </c>
      <c r="O1817" s="242">
        <v>0</v>
      </c>
      <c r="P1817" s="28"/>
      <c r="Q1817" s="242">
        <f>SUM(D1817:O1817)</f>
        <v>0</v>
      </c>
      <c r="R1817" s="242">
        <f>IF($R$19&lt;1,0,Q1817/$R$19)</f>
        <v>0</v>
      </c>
      <c r="S1817" s="243"/>
      <c r="T1817" s="351">
        <f>IF(Q1817=0,0,1)+IF(C1817=0,0,1)+IF(D1817=0,0,1)+IF(E1817=0,0,1)+IF(F1817=0,0,1)+IF(G1817=0,0,1)+IF(H1817=0,0,1)+IF(I1817=0,0,1)+IF(J1817=0,0,1)+IF(K1817=0,0,1)+IF(L1817=0,0,1)+IF(M1817=0,0,1)+IF(N1817=0,0,1)+IF(O1817=0,0,1)</f>
        <v>0</v>
      </c>
      <c r="U1817" s="237"/>
      <c r="V1817" s="237"/>
      <c r="W1817" s="237"/>
      <c r="X1817" s="237"/>
      <c r="Y1817" s="237"/>
      <c r="Z1817" s="237"/>
      <c r="AA1817" s="237"/>
      <c r="AB1817" s="237"/>
      <c r="AC1817" s="237"/>
      <c r="AD1817" s="237"/>
      <c r="AE1817" s="237"/>
      <c r="AF1817" s="237"/>
      <c r="AG1817" s="237"/>
      <c r="AH1817" s="237"/>
      <c r="AI1817" s="237"/>
      <c r="AJ1817" s="237"/>
      <c r="AK1817" s="237"/>
      <c r="AL1817" s="237"/>
      <c r="AM1817" s="237"/>
      <c r="AN1817" s="237"/>
      <c r="AO1817" s="237"/>
      <c r="AP1817" s="237"/>
      <c r="AQ1817" s="237"/>
      <c r="AR1817" s="237"/>
      <c r="AS1817" s="237"/>
      <c r="AT1817" s="237"/>
      <c r="AU1817" s="237"/>
      <c r="AV1817" s="237"/>
      <c r="AW1817" s="237"/>
      <c r="AX1817" s="237"/>
      <c r="AY1817" s="237"/>
      <c r="AZ1817" s="237"/>
      <c r="BA1817" s="237"/>
      <c r="BB1817" s="237"/>
      <c r="BC1817" s="237"/>
      <c r="BD1817" s="237"/>
      <c r="BE1817" s="237"/>
      <c r="BF1817" s="237"/>
      <c r="BG1817" s="237"/>
      <c r="BH1817" s="237"/>
      <c r="BI1817" s="237"/>
      <c r="BJ1817" s="237"/>
      <c r="BK1817" s="237"/>
      <c r="BL1817" s="237"/>
      <c r="BM1817" s="237"/>
      <c r="BN1817" s="237"/>
      <c r="BO1817" s="237"/>
      <c r="BP1817" s="237"/>
      <c r="BQ1817" s="237"/>
      <c r="BR1817" s="237"/>
      <c r="BS1817" s="237"/>
      <c r="BT1817" s="237"/>
      <c r="BU1817" s="237"/>
      <c r="BV1817" s="237"/>
      <c r="BW1817" s="237"/>
      <c r="BX1817" s="237"/>
      <c r="BY1817" s="237"/>
      <c r="BZ1817" s="237"/>
      <c r="CA1817" s="237"/>
      <c r="CB1817" s="237"/>
      <c r="CC1817" s="237"/>
      <c r="CD1817" s="237"/>
      <c r="CE1817" s="237"/>
      <c r="CF1817" s="237"/>
      <c r="CG1817" s="237"/>
      <c r="CH1817" s="237"/>
      <c r="CI1817" s="237"/>
      <c r="CJ1817" s="237"/>
      <c r="CK1817" s="237"/>
      <c r="CL1817" s="237"/>
      <c r="CM1817" s="237"/>
      <c r="CN1817" s="237"/>
      <c r="CO1817" s="237"/>
      <c r="CP1817" s="237"/>
      <c r="CQ1817" s="237"/>
      <c r="CR1817" s="237"/>
      <c r="CS1817" s="237"/>
      <c r="CT1817" s="237"/>
      <c r="CU1817" s="237"/>
      <c r="CV1817" s="237"/>
      <c r="CW1817" s="237"/>
      <c r="CX1817" s="237"/>
      <c r="CY1817" s="237"/>
      <c r="CZ1817" s="237"/>
      <c r="DA1817" s="237"/>
      <c r="DB1817" s="237"/>
      <c r="DC1817" s="237"/>
      <c r="DD1817" s="237"/>
      <c r="DE1817" s="237"/>
      <c r="DF1817" s="237"/>
      <c r="DG1817" s="237"/>
      <c r="DH1817" s="237"/>
      <c r="DI1817" s="237"/>
      <c r="DJ1817" s="237"/>
      <c r="DK1817" s="237"/>
      <c r="DL1817" s="237"/>
      <c r="DM1817" s="237"/>
      <c r="DN1817" s="237"/>
      <c r="DO1817" s="237"/>
      <c r="DP1817" s="237"/>
      <c r="DQ1817" s="237"/>
      <c r="DR1817" s="237"/>
      <c r="DS1817" s="237"/>
      <c r="DT1817" s="237"/>
      <c r="DU1817" s="237"/>
      <c r="DV1817" s="237"/>
      <c r="DW1817" s="237"/>
      <c r="DX1817" s="237"/>
      <c r="DY1817" s="237"/>
      <c r="DZ1817" s="237"/>
      <c r="EA1817" s="237"/>
      <c r="EB1817" s="237"/>
      <c r="EC1817" s="237"/>
      <c r="ED1817" s="237"/>
      <c r="EE1817" s="237"/>
      <c r="EF1817" s="237"/>
      <c r="EG1817" s="237"/>
      <c r="EH1817" s="237"/>
      <c r="EI1817" s="237"/>
      <c r="EJ1817" s="237"/>
      <c r="EK1817" s="237"/>
      <c r="EL1817" s="237"/>
      <c r="EM1817" s="237"/>
      <c r="EN1817" s="237"/>
      <c r="EO1817" s="237"/>
      <c r="EP1817" s="237"/>
      <c r="EQ1817" s="237"/>
      <c r="ER1817" s="237"/>
      <c r="ES1817" s="237"/>
      <c r="ET1817" s="237"/>
      <c r="EU1817" s="237"/>
      <c r="EV1817" s="237"/>
      <c r="EW1817" s="237"/>
      <c r="EX1817" s="237"/>
      <c r="EY1817" s="237"/>
      <c r="EZ1817" s="237"/>
      <c r="FA1817" s="237"/>
      <c r="FB1817" s="237"/>
      <c r="FC1817" s="237"/>
      <c r="FD1817" s="237"/>
      <c r="FE1817" s="237"/>
      <c r="FF1817" s="237"/>
      <c r="FG1817" s="237"/>
      <c r="FH1817" s="237"/>
      <c r="FI1817" s="237"/>
      <c r="FJ1817" s="237"/>
      <c r="FK1817" s="237"/>
      <c r="FL1817" s="237"/>
      <c r="FM1817" s="237"/>
      <c r="FN1817" s="237"/>
      <c r="FO1817" s="237"/>
      <c r="FP1817" s="237"/>
      <c r="FQ1817" s="237"/>
      <c r="FR1817" s="237"/>
      <c r="FS1817" s="237"/>
      <c r="FT1817" s="237"/>
      <c r="FU1817" s="237"/>
      <c r="FV1817" s="237"/>
      <c r="FW1817" s="237"/>
      <c r="FX1817" s="237"/>
      <c r="FY1817" s="237"/>
      <c r="FZ1817" s="237"/>
      <c r="GA1817" s="237"/>
      <c r="GB1817" s="237"/>
      <c r="GC1817" s="237"/>
      <c r="GD1817" s="237"/>
      <c r="GE1817" s="237"/>
      <c r="GF1817" s="237"/>
      <c r="GG1817" s="237"/>
      <c r="GH1817" s="237"/>
      <c r="GI1817" s="237"/>
      <c r="GJ1817" s="237"/>
      <c r="GK1817" s="237"/>
      <c r="GL1817" s="237"/>
      <c r="GM1817" s="237"/>
      <c r="GN1817" s="237"/>
      <c r="GO1817" s="237"/>
      <c r="GP1817" s="237"/>
      <c r="GQ1817" s="237"/>
    </row>
    <row r="1818" spans="1:199" s="81" customFormat="1" ht="15" hidden="1">
      <c r="A1818" s="176" t="s">
        <v>3693</v>
      </c>
      <c r="B1818" s="241" t="s">
        <v>6971</v>
      </c>
      <c r="C1818" s="242">
        <v>0</v>
      </c>
      <c r="D1818" s="242">
        <v>0</v>
      </c>
      <c r="E1818" s="242">
        <v>0</v>
      </c>
      <c r="F1818" s="242">
        <v>0</v>
      </c>
      <c r="G1818" s="242">
        <v>0</v>
      </c>
      <c r="H1818" s="242">
        <v>0</v>
      </c>
      <c r="I1818" s="242">
        <v>0</v>
      </c>
      <c r="J1818" s="242">
        <v>0</v>
      </c>
      <c r="K1818" s="242">
        <v>0</v>
      </c>
      <c r="L1818" s="242">
        <v>0</v>
      </c>
      <c r="M1818" s="242">
        <v>0</v>
      </c>
      <c r="N1818" s="242">
        <v>0</v>
      </c>
      <c r="O1818" s="242">
        <v>0</v>
      </c>
      <c r="P1818" s="28"/>
      <c r="Q1818" s="242">
        <f>SUM(D1818:O1818)</f>
        <v>0</v>
      </c>
      <c r="R1818" s="242">
        <f>IF($R$19&lt;1,0,Q1818/$R$19)</f>
        <v>0</v>
      </c>
      <c r="S1818" s="243"/>
      <c r="T1818" s="351">
        <f>IF(Q1818=0,0,1)+IF(C1818=0,0,1)+IF(D1818=0,0,1)+IF(E1818=0,0,1)+IF(F1818=0,0,1)+IF(G1818=0,0,1)+IF(H1818=0,0,1)+IF(I1818=0,0,1)+IF(J1818=0,0,1)+IF(K1818=0,0,1)+IF(L1818=0,0,1)+IF(M1818=0,0,1)+IF(N1818=0,0,1)+IF(O1818=0,0,1)</f>
        <v>0</v>
      </c>
      <c r="U1818" s="237"/>
      <c r="V1818" s="237"/>
      <c r="W1818" s="237"/>
      <c r="X1818" s="237"/>
      <c r="Y1818" s="237"/>
      <c r="Z1818" s="237"/>
      <c r="AA1818" s="237"/>
      <c r="AB1818" s="237"/>
      <c r="AC1818" s="237"/>
      <c r="AD1818" s="237"/>
      <c r="AE1818" s="237"/>
      <c r="AF1818" s="237"/>
      <c r="AG1818" s="237"/>
      <c r="AH1818" s="237"/>
      <c r="AI1818" s="237"/>
      <c r="AJ1818" s="237"/>
      <c r="AK1818" s="237"/>
      <c r="AL1818" s="237"/>
      <c r="AM1818" s="237"/>
      <c r="AN1818" s="237"/>
      <c r="AO1818" s="237"/>
      <c r="AP1818" s="237"/>
      <c r="AQ1818" s="237"/>
      <c r="AR1818" s="237"/>
      <c r="AS1818" s="237"/>
      <c r="AT1818" s="237"/>
      <c r="AU1818" s="237"/>
      <c r="AV1818" s="237"/>
      <c r="AW1818" s="237"/>
      <c r="AX1818" s="237"/>
      <c r="AY1818" s="237"/>
      <c r="AZ1818" s="237"/>
      <c r="BA1818" s="237"/>
      <c r="BB1818" s="237"/>
      <c r="BC1818" s="237"/>
      <c r="BD1818" s="237"/>
      <c r="BE1818" s="237"/>
      <c r="BF1818" s="237"/>
      <c r="BG1818" s="237"/>
      <c r="BH1818" s="237"/>
      <c r="BI1818" s="237"/>
      <c r="BJ1818" s="237"/>
      <c r="BK1818" s="237"/>
      <c r="BL1818" s="237"/>
      <c r="BM1818" s="237"/>
      <c r="BN1818" s="237"/>
      <c r="BO1818" s="237"/>
      <c r="BP1818" s="237"/>
      <c r="BQ1818" s="237"/>
      <c r="BR1818" s="237"/>
      <c r="BS1818" s="237"/>
      <c r="BT1818" s="237"/>
      <c r="BU1818" s="237"/>
      <c r="BV1818" s="237"/>
      <c r="BW1818" s="237"/>
      <c r="BX1818" s="237"/>
      <c r="BY1818" s="237"/>
      <c r="BZ1818" s="237"/>
      <c r="CA1818" s="237"/>
      <c r="CB1818" s="237"/>
      <c r="CC1818" s="237"/>
      <c r="CD1818" s="237"/>
      <c r="CE1818" s="237"/>
      <c r="CF1818" s="237"/>
      <c r="CG1818" s="237"/>
      <c r="CH1818" s="237"/>
      <c r="CI1818" s="237"/>
      <c r="CJ1818" s="237"/>
      <c r="CK1818" s="237"/>
      <c r="CL1818" s="237"/>
      <c r="CM1818" s="237"/>
      <c r="CN1818" s="237"/>
      <c r="CO1818" s="237"/>
      <c r="CP1818" s="237"/>
      <c r="CQ1818" s="237"/>
      <c r="CR1818" s="237"/>
      <c r="CS1818" s="237"/>
      <c r="CT1818" s="237"/>
      <c r="CU1818" s="237"/>
      <c r="CV1818" s="237"/>
      <c r="CW1818" s="237"/>
      <c r="CX1818" s="237"/>
      <c r="CY1818" s="237"/>
      <c r="CZ1818" s="237"/>
      <c r="DA1818" s="237"/>
      <c r="DB1818" s="237"/>
      <c r="DC1818" s="237"/>
      <c r="DD1818" s="237"/>
      <c r="DE1818" s="237"/>
      <c r="DF1818" s="237"/>
      <c r="DG1818" s="237"/>
      <c r="DH1818" s="237"/>
      <c r="DI1818" s="237"/>
      <c r="DJ1818" s="237"/>
      <c r="DK1818" s="237"/>
      <c r="DL1818" s="237"/>
      <c r="DM1818" s="237"/>
      <c r="DN1818" s="237"/>
      <c r="DO1818" s="237"/>
      <c r="DP1818" s="237"/>
      <c r="DQ1818" s="237"/>
      <c r="DR1818" s="237"/>
      <c r="DS1818" s="237"/>
      <c r="DT1818" s="237"/>
      <c r="DU1818" s="237"/>
      <c r="DV1818" s="237"/>
      <c r="DW1818" s="237"/>
      <c r="DX1818" s="237"/>
      <c r="DY1818" s="237"/>
      <c r="DZ1818" s="237"/>
      <c r="EA1818" s="237"/>
      <c r="EB1818" s="237"/>
      <c r="EC1818" s="237"/>
      <c r="ED1818" s="237"/>
      <c r="EE1818" s="237"/>
      <c r="EF1818" s="237"/>
      <c r="EG1818" s="237"/>
      <c r="EH1818" s="237"/>
      <c r="EI1818" s="237"/>
      <c r="EJ1818" s="237"/>
      <c r="EK1818" s="237"/>
      <c r="EL1818" s="237"/>
      <c r="EM1818" s="237"/>
      <c r="EN1818" s="237"/>
      <c r="EO1818" s="237"/>
      <c r="EP1818" s="237"/>
      <c r="EQ1818" s="237"/>
      <c r="ER1818" s="237"/>
      <c r="ES1818" s="237"/>
      <c r="ET1818" s="237"/>
      <c r="EU1818" s="237"/>
      <c r="EV1818" s="237"/>
      <c r="EW1818" s="237"/>
      <c r="EX1818" s="237"/>
      <c r="EY1818" s="237"/>
      <c r="EZ1818" s="237"/>
      <c r="FA1818" s="237"/>
      <c r="FB1818" s="237"/>
      <c r="FC1818" s="237"/>
      <c r="FD1818" s="237"/>
      <c r="FE1818" s="237"/>
      <c r="FF1818" s="237"/>
      <c r="FG1818" s="237"/>
      <c r="FH1818" s="237"/>
      <c r="FI1818" s="237"/>
      <c r="FJ1818" s="237"/>
      <c r="FK1818" s="237"/>
      <c r="FL1818" s="237"/>
      <c r="FM1818" s="237"/>
      <c r="FN1818" s="237"/>
      <c r="FO1818" s="237"/>
      <c r="FP1818" s="237"/>
      <c r="FQ1818" s="237"/>
      <c r="FR1818" s="237"/>
      <c r="FS1818" s="237"/>
      <c r="FT1818" s="237"/>
      <c r="FU1818" s="237"/>
      <c r="FV1818" s="237"/>
      <c r="FW1818" s="237"/>
      <c r="FX1818" s="237"/>
      <c r="FY1818" s="237"/>
      <c r="FZ1818" s="237"/>
      <c r="GA1818" s="237"/>
      <c r="GB1818" s="237"/>
      <c r="GC1818" s="237"/>
      <c r="GD1818" s="237"/>
      <c r="GE1818" s="237"/>
      <c r="GF1818" s="237"/>
      <c r="GG1818" s="237"/>
      <c r="GH1818" s="237"/>
      <c r="GI1818" s="237"/>
      <c r="GJ1818" s="237"/>
      <c r="GK1818" s="237"/>
      <c r="GL1818" s="237"/>
      <c r="GM1818" s="237"/>
      <c r="GN1818" s="237"/>
      <c r="GO1818" s="237"/>
      <c r="GP1818" s="237"/>
      <c r="GQ1818" s="237"/>
    </row>
    <row r="1819" spans="1:199" s="81" customFormat="1" ht="15" hidden="1">
      <c r="A1819" s="176" t="s">
        <v>3694</v>
      </c>
      <c r="B1819" s="241" t="s">
        <v>6972</v>
      </c>
      <c r="C1819" s="242">
        <v>0</v>
      </c>
      <c r="D1819" s="242">
        <v>0</v>
      </c>
      <c r="E1819" s="242">
        <v>0</v>
      </c>
      <c r="F1819" s="242">
        <v>0</v>
      </c>
      <c r="G1819" s="242">
        <v>0</v>
      </c>
      <c r="H1819" s="242">
        <v>0</v>
      </c>
      <c r="I1819" s="242">
        <v>0</v>
      </c>
      <c r="J1819" s="242">
        <v>0</v>
      </c>
      <c r="K1819" s="242">
        <v>0</v>
      </c>
      <c r="L1819" s="242">
        <v>0</v>
      </c>
      <c r="M1819" s="242">
        <v>0</v>
      </c>
      <c r="N1819" s="242">
        <v>0</v>
      </c>
      <c r="O1819" s="242">
        <v>0</v>
      </c>
      <c r="P1819" s="28"/>
      <c r="Q1819" s="242">
        <f>SUM(D1819:O1819)</f>
        <v>0</v>
      </c>
      <c r="R1819" s="242">
        <f>IF($R$19&lt;1,0,Q1819/$R$19)</f>
        <v>0</v>
      </c>
      <c r="S1819" s="243"/>
      <c r="T1819" s="351">
        <f>IF(Q1819=0,0,1)+IF(C1819=0,0,1)+IF(D1819=0,0,1)+IF(E1819=0,0,1)+IF(F1819=0,0,1)+IF(G1819=0,0,1)+IF(H1819=0,0,1)+IF(I1819=0,0,1)+IF(J1819=0,0,1)+IF(K1819=0,0,1)+IF(L1819=0,0,1)+IF(M1819=0,0,1)+IF(N1819=0,0,1)+IF(O1819=0,0,1)</f>
        <v>0</v>
      </c>
      <c r="U1819" s="237"/>
      <c r="V1819" s="237"/>
      <c r="W1819" s="237"/>
      <c r="X1819" s="237"/>
      <c r="Y1819" s="237"/>
      <c r="Z1819" s="237"/>
      <c r="AA1819" s="237"/>
      <c r="AB1819" s="237"/>
      <c r="AC1819" s="237"/>
      <c r="AD1819" s="237"/>
      <c r="AE1819" s="237"/>
      <c r="AF1819" s="237"/>
      <c r="AG1819" s="237"/>
      <c r="AH1819" s="237"/>
      <c r="AI1819" s="237"/>
      <c r="AJ1819" s="237"/>
      <c r="AK1819" s="237"/>
      <c r="AL1819" s="237"/>
      <c r="AM1819" s="237"/>
      <c r="AN1819" s="237"/>
      <c r="AO1819" s="237"/>
      <c r="AP1819" s="237"/>
      <c r="AQ1819" s="237"/>
      <c r="AR1819" s="237"/>
      <c r="AS1819" s="237"/>
      <c r="AT1819" s="237"/>
      <c r="AU1819" s="237"/>
      <c r="AV1819" s="237"/>
      <c r="AW1819" s="237"/>
      <c r="AX1819" s="237"/>
      <c r="AY1819" s="237"/>
      <c r="AZ1819" s="237"/>
      <c r="BA1819" s="237"/>
      <c r="BB1819" s="237"/>
      <c r="BC1819" s="237"/>
      <c r="BD1819" s="237"/>
      <c r="BE1819" s="237"/>
      <c r="BF1819" s="237"/>
      <c r="BG1819" s="237"/>
      <c r="BH1819" s="237"/>
      <c r="BI1819" s="237"/>
      <c r="BJ1819" s="237"/>
      <c r="BK1819" s="237"/>
      <c r="BL1819" s="237"/>
      <c r="BM1819" s="237"/>
      <c r="BN1819" s="237"/>
      <c r="BO1819" s="237"/>
      <c r="BP1819" s="237"/>
      <c r="BQ1819" s="237"/>
      <c r="BR1819" s="237"/>
      <c r="BS1819" s="237"/>
      <c r="BT1819" s="237"/>
      <c r="BU1819" s="237"/>
      <c r="BV1819" s="237"/>
      <c r="BW1819" s="237"/>
      <c r="BX1819" s="237"/>
      <c r="BY1819" s="237"/>
      <c r="BZ1819" s="237"/>
      <c r="CA1819" s="237"/>
      <c r="CB1819" s="237"/>
      <c r="CC1819" s="237"/>
      <c r="CD1819" s="237"/>
      <c r="CE1819" s="237"/>
      <c r="CF1819" s="237"/>
      <c r="CG1819" s="237"/>
      <c r="CH1819" s="237"/>
      <c r="CI1819" s="237"/>
      <c r="CJ1819" s="237"/>
      <c r="CK1819" s="237"/>
      <c r="CL1819" s="237"/>
      <c r="CM1819" s="237"/>
      <c r="CN1819" s="237"/>
      <c r="CO1819" s="237"/>
      <c r="CP1819" s="237"/>
      <c r="CQ1819" s="237"/>
      <c r="CR1819" s="237"/>
      <c r="CS1819" s="237"/>
      <c r="CT1819" s="237"/>
      <c r="CU1819" s="237"/>
      <c r="CV1819" s="237"/>
      <c r="CW1819" s="237"/>
      <c r="CX1819" s="237"/>
      <c r="CY1819" s="237"/>
      <c r="CZ1819" s="237"/>
      <c r="DA1819" s="237"/>
      <c r="DB1819" s="237"/>
      <c r="DC1819" s="237"/>
      <c r="DD1819" s="237"/>
      <c r="DE1819" s="237"/>
      <c r="DF1819" s="237"/>
      <c r="DG1819" s="237"/>
      <c r="DH1819" s="237"/>
      <c r="DI1819" s="237"/>
      <c r="DJ1819" s="237"/>
      <c r="DK1819" s="237"/>
      <c r="DL1819" s="237"/>
      <c r="DM1819" s="237"/>
      <c r="DN1819" s="237"/>
      <c r="DO1819" s="237"/>
      <c r="DP1819" s="237"/>
      <c r="DQ1819" s="237"/>
      <c r="DR1819" s="237"/>
      <c r="DS1819" s="237"/>
      <c r="DT1819" s="237"/>
      <c r="DU1819" s="237"/>
      <c r="DV1819" s="237"/>
      <c r="DW1819" s="237"/>
      <c r="DX1819" s="237"/>
      <c r="DY1819" s="237"/>
      <c r="DZ1819" s="237"/>
      <c r="EA1819" s="237"/>
      <c r="EB1819" s="237"/>
      <c r="EC1819" s="237"/>
      <c r="ED1819" s="237"/>
      <c r="EE1819" s="237"/>
      <c r="EF1819" s="237"/>
      <c r="EG1819" s="237"/>
      <c r="EH1819" s="237"/>
      <c r="EI1819" s="237"/>
      <c r="EJ1819" s="237"/>
      <c r="EK1819" s="237"/>
      <c r="EL1819" s="237"/>
      <c r="EM1819" s="237"/>
      <c r="EN1819" s="237"/>
      <c r="EO1819" s="237"/>
      <c r="EP1819" s="237"/>
      <c r="EQ1819" s="237"/>
      <c r="ER1819" s="237"/>
      <c r="ES1819" s="237"/>
      <c r="ET1819" s="237"/>
      <c r="EU1819" s="237"/>
      <c r="EV1819" s="237"/>
      <c r="EW1819" s="237"/>
      <c r="EX1819" s="237"/>
      <c r="EY1819" s="237"/>
      <c r="EZ1819" s="237"/>
      <c r="FA1819" s="237"/>
      <c r="FB1819" s="237"/>
      <c r="FC1819" s="237"/>
      <c r="FD1819" s="237"/>
      <c r="FE1819" s="237"/>
      <c r="FF1819" s="237"/>
      <c r="FG1819" s="237"/>
      <c r="FH1819" s="237"/>
      <c r="FI1819" s="237"/>
      <c r="FJ1819" s="237"/>
      <c r="FK1819" s="237"/>
      <c r="FL1819" s="237"/>
      <c r="FM1819" s="237"/>
      <c r="FN1819" s="237"/>
      <c r="FO1819" s="237"/>
      <c r="FP1819" s="237"/>
      <c r="FQ1819" s="237"/>
      <c r="FR1819" s="237"/>
      <c r="FS1819" s="237"/>
      <c r="FT1819" s="237"/>
      <c r="FU1819" s="237"/>
      <c r="FV1819" s="237"/>
      <c r="FW1819" s="237"/>
      <c r="FX1819" s="237"/>
      <c r="FY1819" s="237"/>
      <c r="FZ1819" s="237"/>
      <c r="GA1819" s="237"/>
      <c r="GB1819" s="237"/>
      <c r="GC1819" s="237"/>
      <c r="GD1819" s="237"/>
      <c r="GE1819" s="237"/>
      <c r="GF1819" s="237"/>
      <c r="GG1819" s="237"/>
      <c r="GH1819" s="237"/>
      <c r="GI1819" s="237"/>
      <c r="GJ1819" s="237"/>
      <c r="GK1819" s="237"/>
      <c r="GL1819" s="237"/>
      <c r="GM1819" s="237"/>
      <c r="GN1819" s="237"/>
      <c r="GO1819" s="237"/>
      <c r="GP1819" s="237"/>
      <c r="GQ1819" s="237"/>
    </row>
    <row r="1820" spans="1:199" s="81" customFormat="1" ht="15" hidden="1">
      <c r="A1820" s="176" t="s">
        <v>3695</v>
      </c>
      <c r="B1820" s="241" t="s">
        <v>6973</v>
      </c>
      <c r="C1820" s="242">
        <v>0</v>
      </c>
      <c r="D1820" s="242">
        <v>0</v>
      </c>
      <c r="E1820" s="242">
        <v>0</v>
      </c>
      <c r="F1820" s="242">
        <v>0</v>
      </c>
      <c r="G1820" s="242">
        <v>0</v>
      </c>
      <c r="H1820" s="242">
        <v>0</v>
      </c>
      <c r="I1820" s="242">
        <v>0</v>
      </c>
      <c r="J1820" s="242">
        <v>0</v>
      </c>
      <c r="K1820" s="242">
        <v>0</v>
      </c>
      <c r="L1820" s="242">
        <v>0</v>
      </c>
      <c r="M1820" s="242">
        <v>0</v>
      </c>
      <c r="N1820" s="242">
        <v>0</v>
      </c>
      <c r="O1820" s="242">
        <v>0</v>
      </c>
      <c r="P1820" s="28"/>
      <c r="Q1820" s="242">
        <f>SUM(D1820:O1820)</f>
        <v>0</v>
      </c>
      <c r="R1820" s="242">
        <f>IF($R$19&lt;1,0,Q1820/$R$19)</f>
        <v>0</v>
      </c>
      <c r="S1820" s="243"/>
      <c r="T1820" s="351">
        <f>IF(Q1820=0,0,1)+IF(C1820=0,0,1)+IF(D1820=0,0,1)+IF(E1820=0,0,1)+IF(F1820=0,0,1)+IF(G1820=0,0,1)+IF(H1820=0,0,1)+IF(I1820=0,0,1)+IF(J1820=0,0,1)+IF(K1820=0,0,1)+IF(L1820=0,0,1)+IF(M1820=0,0,1)+IF(N1820=0,0,1)+IF(O1820=0,0,1)</f>
        <v>0</v>
      </c>
      <c r="U1820" s="237"/>
      <c r="V1820" s="237"/>
      <c r="W1820" s="237"/>
      <c r="X1820" s="237"/>
      <c r="Y1820" s="237"/>
      <c r="Z1820" s="237"/>
      <c r="AA1820" s="237"/>
      <c r="AB1820" s="237"/>
      <c r="AC1820" s="237"/>
      <c r="AD1820" s="237"/>
      <c r="AE1820" s="237"/>
      <c r="AF1820" s="237"/>
      <c r="AG1820" s="237"/>
      <c r="AH1820" s="237"/>
      <c r="AI1820" s="237"/>
      <c r="AJ1820" s="237"/>
      <c r="AK1820" s="237"/>
      <c r="AL1820" s="237"/>
      <c r="AM1820" s="237"/>
      <c r="AN1820" s="237"/>
      <c r="AO1820" s="237"/>
      <c r="AP1820" s="237"/>
      <c r="AQ1820" s="237"/>
      <c r="AR1820" s="237"/>
      <c r="AS1820" s="237"/>
      <c r="AT1820" s="237"/>
      <c r="AU1820" s="237"/>
      <c r="AV1820" s="237"/>
      <c r="AW1820" s="237"/>
      <c r="AX1820" s="237"/>
      <c r="AY1820" s="237"/>
      <c r="AZ1820" s="237"/>
      <c r="BA1820" s="237"/>
      <c r="BB1820" s="237"/>
      <c r="BC1820" s="237"/>
      <c r="BD1820" s="237"/>
      <c r="BE1820" s="237"/>
      <c r="BF1820" s="237"/>
      <c r="BG1820" s="237"/>
      <c r="BH1820" s="237"/>
      <c r="BI1820" s="237"/>
      <c r="BJ1820" s="237"/>
      <c r="BK1820" s="237"/>
      <c r="BL1820" s="237"/>
      <c r="BM1820" s="237"/>
      <c r="BN1820" s="237"/>
      <c r="BO1820" s="237"/>
      <c r="BP1820" s="237"/>
      <c r="BQ1820" s="237"/>
      <c r="BR1820" s="237"/>
      <c r="BS1820" s="237"/>
      <c r="BT1820" s="237"/>
      <c r="BU1820" s="237"/>
      <c r="BV1820" s="237"/>
      <c r="BW1820" s="237"/>
      <c r="BX1820" s="237"/>
      <c r="BY1820" s="237"/>
      <c r="BZ1820" s="237"/>
      <c r="CA1820" s="237"/>
      <c r="CB1820" s="237"/>
      <c r="CC1820" s="237"/>
      <c r="CD1820" s="237"/>
      <c r="CE1820" s="237"/>
      <c r="CF1820" s="237"/>
      <c r="CG1820" s="237"/>
      <c r="CH1820" s="237"/>
      <c r="CI1820" s="237"/>
      <c r="CJ1820" s="237"/>
      <c r="CK1820" s="237"/>
      <c r="CL1820" s="237"/>
      <c r="CM1820" s="237"/>
      <c r="CN1820" s="237"/>
      <c r="CO1820" s="237"/>
      <c r="CP1820" s="237"/>
      <c r="CQ1820" s="237"/>
      <c r="CR1820" s="237"/>
      <c r="CS1820" s="237"/>
      <c r="CT1820" s="237"/>
      <c r="CU1820" s="237"/>
      <c r="CV1820" s="237"/>
      <c r="CW1820" s="237"/>
      <c r="CX1820" s="237"/>
      <c r="CY1820" s="237"/>
      <c r="CZ1820" s="237"/>
      <c r="DA1820" s="237"/>
      <c r="DB1820" s="237"/>
      <c r="DC1820" s="237"/>
      <c r="DD1820" s="237"/>
      <c r="DE1820" s="237"/>
      <c r="DF1820" s="237"/>
      <c r="DG1820" s="237"/>
      <c r="DH1820" s="237"/>
      <c r="DI1820" s="237"/>
      <c r="DJ1820" s="237"/>
      <c r="DK1820" s="237"/>
      <c r="DL1820" s="237"/>
      <c r="DM1820" s="237"/>
      <c r="DN1820" s="237"/>
      <c r="DO1820" s="237"/>
      <c r="DP1820" s="237"/>
      <c r="DQ1820" s="237"/>
      <c r="DR1820" s="237"/>
      <c r="DS1820" s="237"/>
      <c r="DT1820" s="237"/>
      <c r="DU1820" s="237"/>
      <c r="DV1820" s="237"/>
      <c r="DW1820" s="237"/>
      <c r="DX1820" s="237"/>
      <c r="DY1820" s="237"/>
      <c r="DZ1820" s="237"/>
      <c r="EA1820" s="237"/>
      <c r="EB1820" s="237"/>
      <c r="EC1820" s="237"/>
      <c r="ED1820" s="237"/>
      <c r="EE1820" s="237"/>
      <c r="EF1820" s="237"/>
      <c r="EG1820" s="237"/>
      <c r="EH1820" s="237"/>
      <c r="EI1820" s="237"/>
      <c r="EJ1820" s="237"/>
      <c r="EK1820" s="237"/>
      <c r="EL1820" s="237"/>
      <c r="EM1820" s="237"/>
      <c r="EN1820" s="237"/>
      <c r="EO1820" s="237"/>
      <c r="EP1820" s="237"/>
      <c r="EQ1820" s="237"/>
      <c r="ER1820" s="237"/>
      <c r="ES1820" s="237"/>
      <c r="ET1820" s="237"/>
      <c r="EU1820" s="237"/>
      <c r="EV1820" s="237"/>
      <c r="EW1820" s="237"/>
      <c r="EX1820" s="237"/>
      <c r="EY1820" s="237"/>
      <c r="EZ1820" s="237"/>
      <c r="FA1820" s="237"/>
      <c r="FB1820" s="237"/>
      <c r="FC1820" s="237"/>
      <c r="FD1820" s="237"/>
      <c r="FE1820" s="237"/>
      <c r="FF1820" s="237"/>
      <c r="FG1820" s="237"/>
      <c r="FH1820" s="237"/>
      <c r="FI1820" s="237"/>
      <c r="FJ1820" s="237"/>
      <c r="FK1820" s="237"/>
      <c r="FL1820" s="237"/>
      <c r="FM1820" s="237"/>
      <c r="FN1820" s="237"/>
      <c r="FO1820" s="237"/>
      <c r="FP1820" s="237"/>
      <c r="FQ1820" s="237"/>
      <c r="FR1820" s="237"/>
      <c r="FS1820" s="237"/>
      <c r="FT1820" s="237"/>
      <c r="FU1820" s="237"/>
      <c r="FV1820" s="237"/>
      <c r="FW1820" s="237"/>
      <c r="FX1820" s="237"/>
      <c r="FY1820" s="237"/>
      <c r="FZ1820" s="237"/>
      <c r="GA1820" s="237"/>
      <c r="GB1820" s="237"/>
      <c r="GC1820" s="237"/>
      <c r="GD1820" s="237"/>
      <c r="GE1820" s="237"/>
      <c r="GF1820" s="237"/>
      <c r="GG1820" s="237"/>
      <c r="GH1820" s="237"/>
      <c r="GI1820" s="237"/>
      <c r="GJ1820" s="237"/>
      <c r="GK1820" s="237"/>
      <c r="GL1820" s="237"/>
      <c r="GM1820" s="237"/>
      <c r="GN1820" s="237"/>
      <c r="GO1820" s="237"/>
      <c r="GP1820" s="237"/>
      <c r="GQ1820" s="237"/>
    </row>
    <row r="1821" spans="1:199" s="81" customFormat="1" ht="15" hidden="1">
      <c r="A1821" s="176" t="s">
        <v>3696</v>
      </c>
      <c r="B1821" s="241" t="s">
        <v>6974</v>
      </c>
      <c r="C1821" s="242">
        <v>0</v>
      </c>
      <c r="D1821" s="242">
        <v>0</v>
      </c>
      <c r="E1821" s="242">
        <v>0</v>
      </c>
      <c r="F1821" s="242">
        <v>0</v>
      </c>
      <c r="G1821" s="242">
        <v>0</v>
      </c>
      <c r="H1821" s="242">
        <v>0</v>
      </c>
      <c r="I1821" s="242">
        <v>0</v>
      </c>
      <c r="J1821" s="242">
        <v>0</v>
      </c>
      <c r="K1821" s="242">
        <v>0</v>
      </c>
      <c r="L1821" s="242">
        <v>0</v>
      </c>
      <c r="M1821" s="242">
        <v>0</v>
      </c>
      <c r="N1821" s="242">
        <v>0</v>
      </c>
      <c r="O1821" s="242">
        <v>0</v>
      </c>
      <c r="P1821" s="28"/>
      <c r="Q1821" s="242">
        <f>SUM(D1821:O1821)</f>
        <v>0</v>
      </c>
      <c r="R1821" s="242">
        <f>IF($R$19&lt;1,0,Q1821/$R$19)</f>
        <v>0</v>
      </c>
      <c r="S1821" s="243"/>
      <c r="T1821" s="351">
        <f>IF(Q1821=0,0,1)+IF(C1821=0,0,1)+IF(D1821=0,0,1)+IF(E1821=0,0,1)+IF(F1821=0,0,1)+IF(G1821=0,0,1)+IF(H1821=0,0,1)+IF(I1821=0,0,1)+IF(J1821=0,0,1)+IF(K1821=0,0,1)+IF(L1821=0,0,1)+IF(M1821=0,0,1)+IF(N1821=0,0,1)+IF(O1821=0,0,1)</f>
        <v>0</v>
      </c>
      <c r="U1821" s="237"/>
      <c r="V1821" s="237"/>
      <c r="W1821" s="237"/>
      <c r="X1821" s="237"/>
      <c r="Y1821" s="237"/>
      <c r="Z1821" s="237"/>
      <c r="AA1821" s="237"/>
      <c r="AB1821" s="237"/>
      <c r="AC1821" s="237"/>
      <c r="AD1821" s="237"/>
      <c r="AE1821" s="237"/>
      <c r="AF1821" s="237"/>
      <c r="AG1821" s="237"/>
      <c r="AH1821" s="237"/>
      <c r="AI1821" s="237"/>
      <c r="AJ1821" s="237"/>
      <c r="AK1821" s="237"/>
      <c r="AL1821" s="237"/>
      <c r="AM1821" s="237"/>
      <c r="AN1821" s="237"/>
      <c r="AO1821" s="237"/>
      <c r="AP1821" s="237"/>
      <c r="AQ1821" s="237"/>
      <c r="AR1821" s="237"/>
      <c r="AS1821" s="237"/>
      <c r="AT1821" s="237"/>
      <c r="AU1821" s="237"/>
      <c r="AV1821" s="237"/>
      <c r="AW1821" s="237"/>
      <c r="AX1821" s="237"/>
      <c r="AY1821" s="237"/>
      <c r="AZ1821" s="237"/>
      <c r="BA1821" s="237"/>
      <c r="BB1821" s="237"/>
      <c r="BC1821" s="237"/>
      <c r="BD1821" s="237"/>
      <c r="BE1821" s="237"/>
      <c r="BF1821" s="237"/>
      <c r="BG1821" s="237"/>
      <c r="BH1821" s="237"/>
      <c r="BI1821" s="237"/>
      <c r="BJ1821" s="237"/>
      <c r="BK1821" s="237"/>
      <c r="BL1821" s="237"/>
      <c r="BM1821" s="237"/>
      <c r="BN1821" s="237"/>
      <c r="BO1821" s="237"/>
      <c r="BP1821" s="237"/>
      <c r="BQ1821" s="237"/>
      <c r="BR1821" s="237"/>
      <c r="BS1821" s="237"/>
      <c r="BT1821" s="237"/>
      <c r="BU1821" s="237"/>
      <c r="BV1821" s="237"/>
      <c r="BW1821" s="237"/>
      <c r="BX1821" s="237"/>
      <c r="BY1821" s="237"/>
      <c r="BZ1821" s="237"/>
      <c r="CA1821" s="237"/>
      <c r="CB1821" s="237"/>
      <c r="CC1821" s="237"/>
      <c r="CD1821" s="237"/>
      <c r="CE1821" s="237"/>
      <c r="CF1821" s="237"/>
      <c r="CG1821" s="237"/>
      <c r="CH1821" s="237"/>
      <c r="CI1821" s="237"/>
      <c r="CJ1821" s="237"/>
      <c r="CK1821" s="237"/>
      <c r="CL1821" s="237"/>
      <c r="CM1821" s="237"/>
      <c r="CN1821" s="237"/>
      <c r="CO1821" s="237"/>
      <c r="CP1821" s="237"/>
      <c r="CQ1821" s="237"/>
      <c r="CR1821" s="237"/>
      <c r="CS1821" s="237"/>
      <c r="CT1821" s="237"/>
      <c r="CU1821" s="237"/>
      <c r="CV1821" s="237"/>
      <c r="CW1821" s="237"/>
      <c r="CX1821" s="237"/>
      <c r="CY1821" s="237"/>
      <c r="CZ1821" s="237"/>
      <c r="DA1821" s="237"/>
      <c r="DB1821" s="237"/>
      <c r="DC1821" s="237"/>
      <c r="DD1821" s="237"/>
      <c r="DE1821" s="237"/>
      <c r="DF1821" s="237"/>
      <c r="DG1821" s="237"/>
      <c r="DH1821" s="237"/>
      <c r="DI1821" s="237"/>
      <c r="DJ1821" s="237"/>
      <c r="DK1821" s="237"/>
      <c r="DL1821" s="237"/>
      <c r="DM1821" s="237"/>
      <c r="DN1821" s="237"/>
      <c r="DO1821" s="237"/>
      <c r="DP1821" s="237"/>
      <c r="DQ1821" s="237"/>
      <c r="DR1821" s="237"/>
      <c r="DS1821" s="237"/>
      <c r="DT1821" s="237"/>
      <c r="DU1821" s="237"/>
      <c r="DV1821" s="237"/>
      <c r="DW1821" s="237"/>
      <c r="DX1821" s="237"/>
      <c r="DY1821" s="237"/>
      <c r="DZ1821" s="237"/>
      <c r="EA1821" s="237"/>
      <c r="EB1821" s="237"/>
      <c r="EC1821" s="237"/>
      <c r="ED1821" s="237"/>
      <c r="EE1821" s="237"/>
      <c r="EF1821" s="237"/>
      <c r="EG1821" s="237"/>
      <c r="EH1821" s="237"/>
      <c r="EI1821" s="237"/>
      <c r="EJ1821" s="237"/>
      <c r="EK1821" s="237"/>
      <c r="EL1821" s="237"/>
      <c r="EM1821" s="237"/>
      <c r="EN1821" s="237"/>
      <c r="EO1821" s="237"/>
      <c r="EP1821" s="237"/>
      <c r="EQ1821" s="237"/>
      <c r="ER1821" s="237"/>
      <c r="ES1821" s="237"/>
      <c r="ET1821" s="237"/>
      <c r="EU1821" s="237"/>
      <c r="EV1821" s="237"/>
      <c r="EW1821" s="237"/>
      <c r="EX1821" s="237"/>
      <c r="EY1821" s="237"/>
      <c r="EZ1821" s="237"/>
      <c r="FA1821" s="237"/>
      <c r="FB1821" s="237"/>
      <c r="FC1821" s="237"/>
      <c r="FD1821" s="237"/>
      <c r="FE1821" s="237"/>
      <c r="FF1821" s="237"/>
      <c r="FG1821" s="237"/>
      <c r="FH1821" s="237"/>
      <c r="FI1821" s="237"/>
      <c r="FJ1821" s="237"/>
      <c r="FK1821" s="237"/>
      <c r="FL1821" s="237"/>
      <c r="FM1821" s="237"/>
      <c r="FN1821" s="237"/>
      <c r="FO1821" s="237"/>
      <c r="FP1821" s="237"/>
      <c r="FQ1821" s="237"/>
      <c r="FR1821" s="237"/>
      <c r="FS1821" s="237"/>
      <c r="FT1821" s="237"/>
      <c r="FU1821" s="237"/>
      <c r="FV1821" s="237"/>
      <c r="FW1821" s="237"/>
      <c r="FX1821" s="237"/>
      <c r="FY1821" s="237"/>
      <c r="FZ1821" s="237"/>
      <c r="GA1821" s="237"/>
      <c r="GB1821" s="237"/>
      <c r="GC1821" s="237"/>
      <c r="GD1821" s="237"/>
      <c r="GE1821" s="237"/>
      <c r="GF1821" s="237"/>
      <c r="GG1821" s="237"/>
      <c r="GH1821" s="237"/>
      <c r="GI1821" s="237"/>
      <c r="GJ1821" s="237"/>
      <c r="GK1821" s="237"/>
      <c r="GL1821" s="237"/>
      <c r="GM1821" s="237"/>
      <c r="GN1821" s="237"/>
      <c r="GO1821" s="237"/>
      <c r="GP1821" s="237"/>
      <c r="GQ1821" s="237"/>
    </row>
    <row r="1822" spans="1:199" s="81" customFormat="1" ht="15" hidden="1">
      <c r="A1822" s="176" t="s">
        <v>3697</v>
      </c>
      <c r="B1822" s="241" t="s">
        <v>6975</v>
      </c>
      <c r="C1822" s="242">
        <v>0</v>
      </c>
      <c r="D1822" s="242">
        <v>0</v>
      </c>
      <c r="E1822" s="242">
        <v>0</v>
      </c>
      <c r="F1822" s="242">
        <v>0</v>
      </c>
      <c r="G1822" s="242">
        <v>0</v>
      </c>
      <c r="H1822" s="242">
        <v>0</v>
      </c>
      <c r="I1822" s="242">
        <v>0</v>
      </c>
      <c r="J1822" s="242">
        <v>0</v>
      </c>
      <c r="K1822" s="242">
        <v>0</v>
      </c>
      <c r="L1822" s="242">
        <v>0</v>
      </c>
      <c r="M1822" s="242">
        <v>0</v>
      </c>
      <c r="N1822" s="242">
        <v>0</v>
      </c>
      <c r="O1822" s="242">
        <v>0</v>
      </c>
      <c r="P1822" s="28"/>
      <c r="Q1822" s="242">
        <f>SUM(D1822:O1822)</f>
        <v>0</v>
      </c>
      <c r="R1822" s="242">
        <f>IF($R$19&lt;1,0,Q1822/$R$19)</f>
        <v>0</v>
      </c>
      <c r="S1822" s="243"/>
      <c r="T1822" s="351">
        <f>IF(Q1822=0,0,1)+IF(C1822=0,0,1)+IF(D1822=0,0,1)+IF(E1822=0,0,1)+IF(F1822=0,0,1)+IF(G1822=0,0,1)+IF(H1822=0,0,1)+IF(I1822=0,0,1)+IF(J1822=0,0,1)+IF(K1822=0,0,1)+IF(L1822=0,0,1)+IF(M1822=0,0,1)+IF(N1822=0,0,1)+IF(O1822=0,0,1)</f>
        <v>0</v>
      </c>
      <c r="U1822" s="237"/>
      <c r="V1822" s="237"/>
      <c r="W1822" s="237"/>
      <c r="X1822" s="237"/>
      <c r="Y1822" s="237"/>
      <c r="Z1822" s="237"/>
      <c r="AA1822" s="237"/>
      <c r="AB1822" s="237"/>
      <c r="AC1822" s="237"/>
      <c r="AD1822" s="237"/>
      <c r="AE1822" s="237"/>
      <c r="AF1822" s="237"/>
      <c r="AG1822" s="237"/>
      <c r="AH1822" s="237"/>
      <c r="AI1822" s="237"/>
      <c r="AJ1822" s="237"/>
      <c r="AK1822" s="237"/>
      <c r="AL1822" s="237"/>
      <c r="AM1822" s="237"/>
      <c r="AN1822" s="237"/>
      <c r="AO1822" s="237"/>
      <c r="AP1822" s="237"/>
      <c r="AQ1822" s="237"/>
      <c r="AR1822" s="237"/>
      <c r="AS1822" s="237"/>
      <c r="AT1822" s="237"/>
      <c r="AU1822" s="237"/>
      <c r="AV1822" s="237"/>
      <c r="AW1822" s="237"/>
      <c r="AX1822" s="237"/>
      <c r="AY1822" s="237"/>
      <c r="AZ1822" s="237"/>
      <c r="BA1822" s="237"/>
      <c r="BB1822" s="237"/>
      <c r="BC1822" s="237"/>
      <c r="BD1822" s="237"/>
      <c r="BE1822" s="237"/>
      <c r="BF1822" s="237"/>
      <c r="BG1822" s="237"/>
      <c r="BH1822" s="237"/>
      <c r="BI1822" s="237"/>
      <c r="BJ1822" s="237"/>
      <c r="BK1822" s="237"/>
      <c r="BL1822" s="237"/>
      <c r="BM1822" s="237"/>
      <c r="BN1822" s="237"/>
      <c r="BO1822" s="237"/>
      <c r="BP1822" s="237"/>
      <c r="BQ1822" s="237"/>
      <c r="BR1822" s="237"/>
      <c r="BS1822" s="237"/>
      <c r="BT1822" s="237"/>
      <c r="BU1822" s="237"/>
      <c r="BV1822" s="237"/>
      <c r="BW1822" s="237"/>
      <c r="BX1822" s="237"/>
      <c r="BY1822" s="237"/>
      <c r="BZ1822" s="237"/>
      <c r="CA1822" s="237"/>
      <c r="CB1822" s="237"/>
      <c r="CC1822" s="237"/>
      <c r="CD1822" s="237"/>
      <c r="CE1822" s="237"/>
      <c r="CF1822" s="237"/>
      <c r="CG1822" s="237"/>
      <c r="CH1822" s="237"/>
      <c r="CI1822" s="237"/>
      <c r="CJ1822" s="237"/>
      <c r="CK1822" s="237"/>
      <c r="CL1822" s="237"/>
      <c r="CM1822" s="237"/>
      <c r="CN1822" s="237"/>
      <c r="CO1822" s="237"/>
      <c r="CP1822" s="237"/>
      <c r="CQ1822" s="237"/>
      <c r="CR1822" s="237"/>
      <c r="CS1822" s="237"/>
      <c r="CT1822" s="237"/>
      <c r="CU1822" s="237"/>
      <c r="CV1822" s="237"/>
      <c r="CW1822" s="237"/>
      <c r="CX1822" s="237"/>
      <c r="CY1822" s="237"/>
      <c r="CZ1822" s="237"/>
      <c r="DA1822" s="237"/>
      <c r="DB1822" s="237"/>
      <c r="DC1822" s="237"/>
      <c r="DD1822" s="237"/>
      <c r="DE1822" s="237"/>
      <c r="DF1822" s="237"/>
      <c r="DG1822" s="237"/>
      <c r="DH1822" s="237"/>
      <c r="DI1822" s="237"/>
      <c r="DJ1822" s="237"/>
      <c r="DK1822" s="237"/>
      <c r="DL1822" s="237"/>
      <c r="DM1822" s="237"/>
      <c r="DN1822" s="237"/>
      <c r="DO1822" s="237"/>
      <c r="DP1822" s="237"/>
      <c r="DQ1822" s="237"/>
      <c r="DR1822" s="237"/>
      <c r="DS1822" s="237"/>
      <c r="DT1822" s="237"/>
      <c r="DU1822" s="237"/>
      <c r="DV1822" s="237"/>
      <c r="DW1822" s="237"/>
      <c r="DX1822" s="237"/>
      <c r="DY1822" s="237"/>
      <c r="DZ1822" s="237"/>
      <c r="EA1822" s="237"/>
      <c r="EB1822" s="237"/>
      <c r="EC1822" s="237"/>
      <c r="ED1822" s="237"/>
      <c r="EE1822" s="237"/>
      <c r="EF1822" s="237"/>
      <c r="EG1822" s="237"/>
      <c r="EH1822" s="237"/>
      <c r="EI1822" s="237"/>
      <c r="EJ1822" s="237"/>
      <c r="EK1822" s="237"/>
      <c r="EL1822" s="237"/>
      <c r="EM1822" s="237"/>
      <c r="EN1822" s="237"/>
      <c r="EO1822" s="237"/>
      <c r="EP1822" s="237"/>
      <c r="EQ1822" s="237"/>
      <c r="ER1822" s="237"/>
      <c r="ES1822" s="237"/>
      <c r="ET1822" s="237"/>
      <c r="EU1822" s="237"/>
      <c r="EV1822" s="237"/>
      <c r="EW1822" s="237"/>
      <c r="EX1822" s="237"/>
      <c r="EY1822" s="237"/>
      <c r="EZ1822" s="237"/>
      <c r="FA1822" s="237"/>
      <c r="FB1822" s="237"/>
      <c r="FC1822" s="237"/>
      <c r="FD1822" s="237"/>
      <c r="FE1822" s="237"/>
      <c r="FF1822" s="237"/>
      <c r="FG1822" s="237"/>
      <c r="FH1822" s="237"/>
      <c r="FI1822" s="237"/>
      <c r="FJ1822" s="237"/>
      <c r="FK1822" s="237"/>
      <c r="FL1822" s="237"/>
      <c r="FM1822" s="237"/>
      <c r="FN1822" s="237"/>
      <c r="FO1822" s="237"/>
      <c r="FP1822" s="237"/>
      <c r="FQ1822" s="237"/>
      <c r="FR1822" s="237"/>
      <c r="FS1822" s="237"/>
      <c r="FT1822" s="237"/>
      <c r="FU1822" s="237"/>
      <c r="FV1822" s="237"/>
      <c r="FW1822" s="237"/>
      <c r="FX1822" s="237"/>
      <c r="FY1822" s="237"/>
      <c r="FZ1822" s="237"/>
      <c r="GA1822" s="237"/>
      <c r="GB1822" s="237"/>
      <c r="GC1822" s="237"/>
      <c r="GD1822" s="237"/>
      <c r="GE1822" s="237"/>
      <c r="GF1822" s="237"/>
      <c r="GG1822" s="237"/>
      <c r="GH1822" s="237"/>
      <c r="GI1822" s="237"/>
      <c r="GJ1822" s="237"/>
      <c r="GK1822" s="237"/>
      <c r="GL1822" s="237"/>
      <c r="GM1822" s="237"/>
      <c r="GN1822" s="237"/>
      <c r="GO1822" s="237"/>
      <c r="GP1822" s="237"/>
      <c r="GQ1822" s="237"/>
    </row>
    <row r="1823" spans="1:199" s="81" customFormat="1" ht="15" hidden="1">
      <c r="A1823" s="176" t="s">
        <v>3698</v>
      </c>
      <c r="B1823" s="241" t="s">
        <v>6976</v>
      </c>
      <c r="C1823" s="242">
        <v>0</v>
      </c>
      <c r="D1823" s="242">
        <v>0</v>
      </c>
      <c r="E1823" s="242">
        <v>0</v>
      </c>
      <c r="F1823" s="242">
        <v>0</v>
      </c>
      <c r="G1823" s="242">
        <v>0</v>
      </c>
      <c r="H1823" s="242">
        <v>0</v>
      </c>
      <c r="I1823" s="242">
        <v>0</v>
      </c>
      <c r="J1823" s="242">
        <v>0</v>
      </c>
      <c r="K1823" s="242">
        <v>0</v>
      </c>
      <c r="L1823" s="242">
        <v>0</v>
      </c>
      <c r="M1823" s="242">
        <v>0</v>
      </c>
      <c r="N1823" s="242">
        <v>0</v>
      </c>
      <c r="O1823" s="242">
        <v>0</v>
      </c>
      <c r="P1823" s="28"/>
      <c r="Q1823" s="242">
        <f>SUM(D1823:O1823)</f>
        <v>0</v>
      </c>
      <c r="R1823" s="242">
        <f>IF($R$19&lt;1,0,Q1823/$R$19)</f>
        <v>0</v>
      </c>
      <c r="S1823" s="243"/>
      <c r="T1823" s="351">
        <f>IF(Q1823=0,0,1)+IF(C1823=0,0,1)+IF(D1823=0,0,1)+IF(E1823=0,0,1)+IF(F1823=0,0,1)+IF(G1823=0,0,1)+IF(H1823=0,0,1)+IF(I1823=0,0,1)+IF(J1823=0,0,1)+IF(K1823=0,0,1)+IF(L1823=0,0,1)+IF(M1823=0,0,1)+IF(N1823=0,0,1)+IF(O1823=0,0,1)</f>
        <v>0</v>
      </c>
      <c r="U1823" s="237"/>
      <c r="V1823" s="237"/>
      <c r="W1823" s="237"/>
      <c r="X1823" s="237"/>
      <c r="Y1823" s="237"/>
      <c r="Z1823" s="237"/>
      <c r="AA1823" s="237"/>
      <c r="AB1823" s="237"/>
      <c r="AC1823" s="237"/>
      <c r="AD1823" s="237"/>
      <c r="AE1823" s="237"/>
      <c r="AF1823" s="237"/>
      <c r="AG1823" s="237"/>
      <c r="AH1823" s="237"/>
      <c r="AI1823" s="237"/>
      <c r="AJ1823" s="237"/>
      <c r="AK1823" s="237"/>
      <c r="AL1823" s="237"/>
      <c r="AM1823" s="237"/>
      <c r="AN1823" s="237"/>
      <c r="AO1823" s="237"/>
      <c r="AP1823" s="237"/>
      <c r="AQ1823" s="237"/>
      <c r="AR1823" s="237"/>
      <c r="AS1823" s="237"/>
      <c r="AT1823" s="237"/>
      <c r="AU1823" s="237"/>
      <c r="AV1823" s="237"/>
      <c r="AW1823" s="237"/>
      <c r="AX1823" s="237"/>
      <c r="AY1823" s="237"/>
      <c r="AZ1823" s="237"/>
      <c r="BA1823" s="237"/>
      <c r="BB1823" s="237"/>
      <c r="BC1823" s="237"/>
      <c r="BD1823" s="237"/>
      <c r="BE1823" s="237"/>
      <c r="BF1823" s="237"/>
      <c r="BG1823" s="237"/>
      <c r="BH1823" s="237"/>
      <c r="BI1823" s="237"/>
      <c r="BJ1823" s="237"/>
      <c r="BK1823" s="237"/>
      <c r="BL1823" s="237"/>
      <c r="BM1823" s="237"/>
      <c r="BN1823" s="237"/>
      <c r="BO1823" s="237"/>
      <c r="BP1823" s="237"/>
      <c r="BQ1823" s="237"/>
      <c r="BR1823" s="237"/>
      <c r="BS1823" s="237"/>
      <c r="BT1823" s="237"/>
      <c r="BU1823" s="237"/>
      <c r="BV1823" s="237"/>
      <c r="BW1823" s="237"/>
      <c r="BX1823" s="237"/>
      <c r="BY1823" s="237"/>
      <c r="BZ1823" s="237"/>
      <c r="CA1823" s="237"/>
      <c r="CB1823" s="237"/>
      <c r="CC1823" s="237"/>
      <c r="CD1823" s="237"/>
      <c r="CE1823" s="237"/>
      <c r="CF1823" s="237"/>
      <c r="CG1823" s="237"/>
      <c r="CH1823" s="237"/>
      <c r="CI1823" s="237"/>
      <c r="CJ1823" s="237"/>
      <c r="CK1823" s="237"/>
      <c r="CL1823" s="237"/>
      <c r="CM1823" s="237"/>
      <c r="CN1823" s="237"/>
      <c r="CO1823" s="237"/>
      <c r="CP1823" s="237"/>
      <c r="CQ1823" s="237"/>
      <c r="CR1823" s="237"/>
      <c r="CS1823" s="237"/>
      <c r="CT1823" s="237"/>
      <c r="CU1823" s="237"/>
      <c r="CV1823" s="237"/>
      <c r="CW1823" s="237"/>
      <c r="CX1823" s="237"/>
      <c r="CY1823" s="237"/>
      <c r="CZ1823" s="237"/>
      <c r="DA1823" s="237"/>
      <c r="DB1823" s="237"/>
      <c r="DC1823" s="237"/>
      <c r="DD1823" s="237"/>
      <c r="DE1823" s="237"/>
      <c r="DF1823" s="237"/>
      <c r="DG1823" s="237"/>
      <c r="DH1823" s="237"/>
      <c r="DI1823" s="237"/>
      <c r="DJ1823" s="237"/>
      <c r="DK1823" s="237"/>
      <c r="DL1823" s="237"/>
      <c r="DM1823" s="237"/>
      <c r="DN1823" s="237"/>
      <c r="DO1823" s="237"/>
      <c r="DP1823" s="237"/>
      <c r="DQ1823" s="237"/>
      <c r="DR1823" s="237"/>
      <c r="DS1823" s="237"/>
      <c r="DT1823" s="237"/>
      <c r="DU1823" s="237"/>
      <c r="DV1823" s="237"/>
      <c r="DW1823" s="237"/>
      <c r="DX1823" s="237"/>
      <c r="DY1823" s="237"/>
      <c r="DZ1823" s="237"/>
      <c r="EA1823" s="237"/>
      <c r="EB1823" s="237"/>
      <c r="EC1823" s="237"/>
      <c r="ED1823" s="237"/>
      <c r="EE1823" s="237"/>
      <c r="EF1823" s="237"/>
      <c r="EG1823" s="237"/>
      <c r="EH1823" s="237"/>
      <c r="EI1823" s="237"/>
      <c r="EJ1823" s="237"/>
      <c r="EK1823" s="237"/>
      <c r="EL1823" s="237"/>
      <c r="EM1823" s="237"/>
      <c r="EN1823" s="237"/>
      <c r="EO1823" s="237"/>
      <c r="EP1823" s="237"/>
      <c r="EQ1823" s="237"/>
      <c r="ER1823" s="237"/>
      <c r="ES1823" s="237"/>
      <c r="ET1823" s="237"/>
      <c r="EU1823" s="237"/>
      <c r="EV1823" s="237"/>
      <c r="EW1823" s="237"/>
      <c r="EX1823" s="237"/>
      <c r="EY1823" s="237"/>
      <c r="EZ1823" s="237"/>
      <c r="FA1823" s="237"/>
      <c r="FB1823" s="237"/>
      <c r="FC1823" s="237"/>
      <c r="FD1823" s="237"/>
      <c r="FE1823" s="237"/>
      <c r="FF1823" s="237"/>
      <c r="FG1823" s="237"/>
      <c r="FH1823" s="237"/>
      <c r="FI1823" s="237"/>
      <c r="FJ1823" s="237"/>
      <c r="FK1823" s="237"/>
      <c r="FL1823" s="237"/>
      <c r="FM1823" s="237"/>
      <c r="FN1823" s="237"/>
      <c r="FO1823" s="237"/>
      <c r="FP1823" s="237"/>
      <c r="FQ1823" s="237"/>
      <c r="FR1823" s="237"/>
      <c r="FS1823" s="237"/>
      <c r="FT1823" s="237"/>
      <c r="FU1823" s="237"/>
      <c r="FV1823" s="237"/>
      <c r="FW1823" s="237"/>
      <c r="FX1823" s="237"/>
      <c r="FY1823" s="237"/>
      <c r="FZ1823" s="237"/>
      <c r="GA1823" s="237"/>
      <c r="GB1823" s="237"/>
      <c r="GC1823" s="237"/>
      <c r="GD1823" s="237"/>
      <c r="GE1823" s="237"/>
      <c r="GF1823" s="237"/>
      <c r="GG1823" s="237"/>
      <c r="GH1823" s="237"/>
      <c r="GI1823" s="237"/>
      <c r="GJ1823" s="237"/>
      <c r="GK1823" s="237"/>
      <c r="GL1823" s="237"/>
      <c r="GM1823" s="237"/>
      <c r="GN1823" s="237"/>
      <c r="GO1823" s="237"/>
      <c r="GP1823" s="237"/>
      <c r="GQ1823" s="237"/>
    </row>
    <row r="1824" spans="1:199" s="81" customFormat="1" ht="15" hidden="1">
      <c r="A1824" s="176" t="s">
        <v>3699</v>
      </c>
      <c r="B1824" s="241" t="s">
        <v>6977</v>
      </c>
      <c r="C1824" s="242">
        <v>0</v>
      </c>
      <c r="D1824" s="242">
        <v>0</v>
      </c>
      <c r="E1824" s="242">
        <v>0</v>
      </c>
      <c r="F1824" s="242">
        <v>0</v>
      </c>
      <c r="G1824" s="242">
        <v>0</v>
      </c>
      <c r="H1824" s="242">
        <v>0</v>
      </c>
      <c r="I1824" s="242">
        <v>0</v>
      </c>
      <c r="J1824" s="242">
        <v>0</v>
      </c>
      <c r="K1824" s="242">
        <v>0</v>
      </c>
      <c r="L1824" s="242">
        <v>0</v>
      </c>
      <c r="M1824" s="242">
        <v>0</v>
      </c>
      <c r="N1824" s="242">
        <v>0</v>
      </c>
      <c r="O1824" s="242">
        <v>0</v>
      </c>
      <c r="P1824" s="28"/>
      <c r="Q1824" s="242">
        <f>SUM(D1824:O1824)</f>
        <v>0</v>
      </c>
      <c r="R1824" s="242">
        <f>IF($R$19&lt;1,0,Q1824/$R$19)</f>
        <v>0</v>
      </c>
      <c r="S1824" s="243"/>
      <c r="T1824" s="351">
        <f>IF(Q1824=0,0,1)+IF(C1824=0,0,1)+IF(D1824=0,0,1)+IF(E1824=0,0,1)+IF(F1824=0,0,1)+IF(G1824=0,0,1)+IF(H1824=0,0,1)+IF(I1824=0,0,1)+IF(J1824=0,0,1)+IF(K1824=0,0,1)+IF(L1824=0,0,1)+IF(M1824=0,0,1)+IF(N1824=0,0,1)+IF(O1824=0,0,1)</f>
        <v>0</v>
      </c>
      <c r="U1824" s="237"/>
      <c r="V1824" s="237"/>
      <c r="W1824" s="237"/>
      <c r="X1824" s="237"/>
      <c r="Y1824" s="237"/>
      <c r="Z1824" s="237"/>
      <c r="AA1824" s="237"/>
      <c r="AB1824" s="237"/>
      <c r="AC1824" s="237"/>
      <c r="AD1824" s="237"/>
      <c r="AE1824" s="237"/>
      <c r="AF1824" s="237"/>
      <c r="AG1824" s="237"/>
      <c r="AH1824" s="237"/>
      <c r="AI1824" s="237"/>
      <c r="AJ1824" s="237"/>
      <c r="AK1824" s="237"/>
      <c r="AL1824" s="237"/>
      <c r="AM1824" s="237"/>
      <c r="AN1824" s="237"/>
      <c r="AO1824" s="237"/>
      <c r="AP1824" s="237"/>
      <c r="AQ1824" s="237"/>
      <c r="AR1824" s="237"/>
      <c r="AS1824" s="237"/>
      <c r="AT1824" s="237"/>
      <c r="AU1824" s="237"/>
      <c r="AV1824" s="237"/>
      <c r="AW1824" s="237"/>
      <c r="AX1824" s="237"/>
      <c r="AY1824" s="237"/>
      <c r="AZ1824" s="237"/>
      <c r="BA1824" s="237"/>
      <c r="BB1824" s="237"/>
      <c r="BC1824" s="237"/>
      <c r="BD1824" s="237"/>
      <c r="BE1824" s="237"/>
      <c r="BF1824" s="237"/>
      <c r="BG1824" s="237"/>
      <c r="BH1824" s="237"/>
      <c r="BI1824" s="237"/>
      <c r="BJ1824" s="237"/>
      <c r="BK1824" s="237"/>
      <c r="BL1824" s="237"/>
      <c r="BM1824" s="237"/>
      <c r="BN1824" s="237"/>
      <c r="BO1824" s="237"/>
      <c r="BP1824" s="237"/>
      <c r="BQ1824" s="237"/>
      <c r="BR1824" s="237"/>
      <c r="BS1824" s="237"/>
      <c r="BT1824" s="237"/>
      <c r="BU1824" s="237"/>
      <c r="BV1824" s="237"/>
      <c r="BW1824" s="237"/>
      <c r="BX1824" s="237"/>
      <c r="BY1824" s="237"/>
      <c r="BZ1824" s="237"/>
      <c r="CA1824" s="237"/>
      <c r="CB1824" s="237"/>
      <c r="CC1824" s="237"/>
      <c r="CD1824" s="237"/>
      <c r="CE1824" s="237"/>
      <c r="CF1824" s="237"/>
      <c r="CG1824" s="237"/>
      <c r="CH1824" s="237"/>
      <c r="CI1824" s="237"/>
      <c r="CJ1824" s="237"/>
      <c r="CK1824" s="237"/>
      <c r="CL1824" s="237"/>
      <c r="CM1824" s="237"/>
      <c r="CN1824" s="237"/>
      <c r="CO1824" s="237"/>
      <c r="CP1824" s="237"/>
      <c r="CQ1824" s="237"/>
      <c r="CR1824" s="237"/>
      <c r="CS1824" s="237"/>
      <c r="CT1824" s="237"/>
      <c r="CU1824" s="237"/>
      <c r="CV1824" s="237"/>
      <c r="CW1824" s="237"/>
      <c r="CX1824" s="237"/>
      <c r="CY1824" s="237"/>
      <c r="CZ1824" s="237"/>
      <c r="DA1824" s="237"/>
      <c r="DB1824" s="237"/>
      <c r="DC1824" s="237"/>
      <c r="DD1824" s="237"/>
      <c r="DE1824" s="237"/>
      <c r="DF1824" s="237"/>
      <c r="DG1824" s="237"/>
      <c r="DH1824" s="237"/>
      <c r="DI1824" s="237"/>
      <c r="DJ1824" s="237"/>
      <c r="DK1824" s="237"/>
      <c r="DL1824" s="237"/>
      <c r="DM1824" s="237"/>
      <c r="DN1824" s="237"/>
      <c r="DO1824" s="237"/>
      <c r="DP1824" s="237"/>
      <c r="DQ1824" s="237"/>
      <c r="DR1824" s="237"/>
      <c r="DS1824" s="237"/>
      <c r="DT1824" s="237"/>
      <c r="DU1824" s="237"/>
      <c r="DV1824" s="237"/>
      <c r="DW1824" s="237"/>
      <c r="DX1824" s="237"/>
      <c r="DY1824" s="237"/>
      <c r="DZ1824" s="237"/>
      <c r="EA1824" s="237"/>
      <c r="EB1824" s="237"/>
      <c r="EC1824" s="237"/>
      <c r="ED1824" s="237"/>
      <c r="EE1824" s="237"/>
      <c r="EF1824" s="237"/>
      <c r="EG1824" s="237"/>
      <c r="EH1824" s="237"/>
      <c r="EI1824" s="237"/>
      <c r="EJ1824" s="237"/>
      <c r="EK1824" s="237"/>
      <c r="EL1824" s="237"/>
      <c r="EM1824" s="237"/>
      <c r="EN1824" s="237"/>
      <c r="EO1824" s="237"/>
      <c r="EP1824" s="237"/>
      <c r="EQ1824" s="237"/>
      <c r="ER1824" s="237"/>
      <c r="ES1824" s="237"/>
      <c r="ET1824" s="237"/>
      <c r="EU1824" s="237"/>
      <c r="EV1824" s="237"/>
      <c r="EW1824" s="237"/>
      <c r="EX1824" s="237"/>
      <c r="EY1824" s="237"/>
      <c r="EZ1824" s="237"/>
      <c r="FA1824" s="237"/>
      <c r="FB1824" s="237"/>
      <c r="FC1824" s="237"/>
      <c r="FD1824" s="237"/>
      <c r="FE1824" s="237"/>
      <c r="FF1824" s="237"/>
      <c r="FG1824" s="237"/>
      <c r="FH1824" s="237"/>
      <c r="FI1824" s="237"/>
      <c r="FJ1824" s="237"/>
      <c r="FK1824" s="237"/>
      <c r="FL1824" s="237"/>
      <c r="FM1824" s="237"/>
      <c r="FN1824" s="237"/>
      <c r="FO1824" s="237"/>
      <c r="FP1824" s="237"/>
      <c r="FQ1824" s="237"/>
      <c r="FR1824" s="237"/>
      <c r="FS1824" s="237"/>
      <c r="FT1824" s="237"/>
      <c r="FU1824" s="237"/>
      <c r="FV1824" s="237"/>
      <c r="FW1824" s="237"/>
      <c r="FX1824" s="237"/>
      <c r="FY1824" s="237"/>
      <c r="FZ1824" s="237"/>
      <c r="GA1824" s="237"/>
      <c r="GB1824" s="237"/>
      <c r="GC1824" s="237"/>
      <c r="GD1824" s="237"/>
      <c r="GE1824" s="237"/>
      <c r="GF1824" s="237"/>
      <c r="GG1824" s="237"/>
      <c r="GH1824" s="237"/>
      <c r="GI1824" s="237"/>
      <c r="GJ1824" s="237"/>
      <c r="GK1824" s="237"/>
      <c r="GL1824" s="237"/>
      <c r="GM1824" s="237"/>
      <c r="GN1824" s="237"/>
      <c r="GO1824" s="237"/>
      <c r="GP1824" s="237"/>
      <c r="GQ1824" s="237"/>
    </row>
    <row r="1825" spans="1:199" s="81" customFormat="1" ht="15" hidden="1">
      <c r="A1825" s="176" t="s">
        <v>3700</v>
      </c>
      <c r="B1825" s="241" t="s">
        <v>6978</v>
      </c>
      <c r="C1825" s="242">
        <v>0</v>
      </c>
      <c r="D1825" s="242">
        <v>0</v>
      </c>
      <c r="E1825" s="242">
        <v>0</v>
      </c>
      <c r="F1825" s="242">
        <v>0</v>
      </c>
      <c r="G1825" s="242">
        <v>0</v>
      </c>
      <c r="H1825" s="242">
        <v>0</v>
      </c>
      <c r="I1825" s="242">
        <v>0</v>
      </c>
      <c r="J1825" s="242">
        <v>0</v>
      </c>
      <c r="K1825" s="242">
        <v>0</v>
      </c>
      <c r="L1825" s="242">
        <v>0</v>
      </c>
      <c r="M1825" s="242">
        <v>0</v>
      </c>
      <c r="N1825" s="242">
        <v>0</v>
      </c>
      <c r="O1825" s="242">
        <v>0</v>
      </c>
      <c r="P1825" s="28"/>
      <c r="Q1825" s="242">
        <f>SUM(D1825:O1825)</f>
        <v>0</v>
      </c>
      <c r="R1825" s="242">
        <f>IF($R$19&lt;1,0,Q1825/$R$19)</f>
        <v>0</v>
      </c>
      <c r="S1825" s="243"/>
      <c r="T1825" s="351">
        <f>IF(Q1825=0,0,1)+IF(C1825=0,0,1)+IF(D1825=0,0,1)+IF(E1825=0,0,1)+IF(F1825=0,0,1)+IF(G1825=0,0,1)+IF(H1825=0,0,1)+IF(I1825=0,0,1)+IF(J1825=0,0,1)+IF(K1825=0,0,1)+IF(L1825=0,0,1)+IF(M1825=0,0,1)+IF(N1825=0,0,1)+IF(O1825=0,0,1)</f>
        <v>0</v>
      </c>
      <c r="U1825" s="237"/>
      <c r="V1825" s="237"/>
      <c r="W1825" s="237"/>
      <c r="X1825" s="237"/>
      <c r="Y1825" s="237"/>
      <c r="Z1825" s="237"/>
      <c r="AA1825" s="237"/>
      <c r="AB1825" s="237"/>
      <c r="AC1825" s="237"/>
      <c r="AD1825" s="237"/>
      <c r="AE1825" s="237"/>
      <c r="AF1825" s="237"/>
      <c r="AG1825" s="237"/>
      <c r="AH1825" s="237"/>
      <c r="AI1825" s="237"/>
      <c r="AJ1825" s="237"/>
      <c r="AK1825" s="237"/>
      <c r="AL1825" s="237"/>
      <c r="AM1825" s="237"/>
      <c r="AN1825" s="237"/>
      <c r="AO1825" s="237"/>
      <c r="AP1825" s="237"/>
      <c r="AQ1825" s="237"/>
      <c r="AR1825" s="237"/>
      <c r="AS1825" s="237"/>
      <c r="AT1825" s="237"/>
      <c r="AU1825" s="237"/>
      <c r="AV1825" s="237"/>
      <c r="AW1825" s="237"/>
      <c r="AX1825" s="237"/>
      <c r="AY1825" s="237"/>
      <c r="AZ1825" s="237"/>
      <c r="BA1825" s="237"/>
      <c r="BB1825" s="237"/>
      <c r="BC1825" s="237"/>
      <c r="BD1825" s="237"/>
      <c r="BE1825" s="237"/>
      <c r="BF1825" s="237"/>
      <c r="BG1825" s="237"/>
      <c r="BH1825" s="237"/>
      <c r="BI1825" s="237"/>
      <c r="BJ1825" s="237"/>
      <c r="BK1825" s="237"/>
      <c r="BL1825" s="237"/>
      <c r="BM1825" s="237"/>
      <c r="BN1825" s="237"/>
      <c r="BO1825" s="237"/>
      <c r="BP1825" s="237"/>
      <c r="BQ1825" s="237"/>
      <c r="BR1825" s="237"/>
      <c r="BS1825" s="237"/>
      <c r="BT1825" s="237"/>
      <c r="BU1825" s="237"/>
      <c r="BV1825" s="237"/>
      <c r="BW1825" s="237"/>
      <c r="BX1825" s="237"/>
      <c r="BY1825" s="237"/>
      <c r="BZ1825" s="237"/>
      <c r="CA1825" s="237"/>
      <c r="CB1825" s="237"/>
      <c r="CC1825" s="237"/>
      <c r="CD1825" s="237"/>
      <c r="CE1825" s="237"/>
      <c r="CF1825" s="237"/>
      <c r="CG1825" s="237"/>
      <c r="CH1825" s="237"/>
      <c r="CI1825" s="237"/>
      <c r="CJ1825" s="237"/>
      <c r="CK1825" s="237"/>
      <c r="CL1825" s="237"/>
      <c r="CM1825" s="237"/>
      <c r="CN1825" s="237"/>
      <c r="CO1825" s="237"/>
      <c r="CP1825" s="237"/>
      <c r="CQ1825" s="237"/>
      <c r="CR1825" s="237"/>
      <c r="CS1825" s="237"/>
      <c r="CT1825" s="237"/>
      <c r="CU1825" s="237"/>
      <c r="CV1825" s="237"/>
      <c r="CW1825" s="237"/>
      <c r="CX1825" s="237"/>
      <c r="CY1825" s="237"/>
      <c r="CZ1825" s="237"/>
      <c r="DA1825" s="237"/>
      <c r="DB1825" s="237"/>
      <c r="DC1825" s="237"/>
      <c r="DD1825" s="237"/>
      <c r="DE1825" s="237"/>
      <c r="DF1825" s="237"/>
      <c r="DG1825" s="237"/>
      <c r="DH1825" s="237"/>
      <c r="DI1825" s="237"/>
      <c r="DJ1825" s="237"/>
      <c r="DK1825" s="237"/>
      <c r="DL1825" s="237"/>
      <c r="DM1825" s="237"/>
      <c r="DN1825" s="237"/>
      <c r="DO1825" s="237"/>
      <c r="DP1825" s="237"/>
      <c r="DQ1825" s="237"/>
      <c r="DR1825" s="237"/>
      <c r="DS1825" s="237"/>
      <c r="DT1825" s="237"/>
      <c r="DU1825" s="237"/>
      <c r="DV1825" s="237"/>
      <c r="DW1825" s="237"/>
      <c r="DX1825" s="237"/>
      <c r="DY1825" s="237"/>
      <c r="DZ1825" s="237"/>
      <c r="EA1825" s="237"/>
      <c r="EB1825" s="237"/>
      <c r="EC1825" s="237"/>
      <c r="ED1825" s="237"/>
      <c r="EE1825" s="237"/>
      <c r="EF1825" s="237"/>
      <c r="EG1825" s="237"/>
      <c r="EH1825" s="237"/>
      <c r="EI1825" s="237"/>
      <c r="EJ1825" s="237"/>
      <c r="EK1825" s="237"/>
      <c r="EL1825" s="237"/>
      <c r="EM1825" s="237"/>
      <c r="EN1825" s="237"/>
      <c r="EO1825" s="237"/>
      <c r="EP1825" s="237"/>
      <c r="EQ1825" s="237"/>
      <c r="ER1825" s="237"/>
      <c r="ES1825" s="237"/>
      <c r="ET1825" s="237"/>
      <c r="EU1825" s="237"/>
      <c r="EV1825" s="237"/>
      <c r="EW1825" s="237"/>
      <c r="EX1825" s="237"/>
      <c r="EY1825" s="237"/>
      <c r="EZ1825" s="237"/>
      <c r="FA1825" s="237"/>
      <c r="FB1825" s="237"/>
      <c r="FC1825" s="237"/>
      <c r="FD1825" s="237"/>
      <c r="FE1825" s="237"/>
      <c r="FF1825" s="237"/>
      <c r="FG1825" s="237"/>
      <c r="FH1825" s="237"/>
      <c r="FI1825" s="237"/>
      <c r="FJ1825" s="237"/>
      <c r="FK1825" s="237"/>
      <c r="FL1825" s="237"/>
      <c r="FM1825" s="237"/>
      <c r="FN1825" s="237"/>
      <c r="FO1825" s="237"/>
      <c r="FP1825" s="237"/>
      <c r="FQ1825" s="237"/>
      <c r="FR1825" s="237"/>
      <c r="FS1825" s="237"/>
      <c r="FT1825" s="237"/>
      <c r="FU1825" s="237"/>
      <c r="FV1825" s="237"/>
      <c r="FW1825" s="237"/>
      <c r="FX1825" s="237"/>
      <c r="FY1825" s="237"/>
      <c r="FZ1825" s="237"/>
      <c r="GA1825" s="237"/>
      <c r="GB1825" s="237"/>
      <c r="GC1825" s="237"/>
      <c r="GD1825" s="237"/>
      <c r="GE1825" s="237"/>
      <c r="GF1825" s="237"/>
      <c r="GG1825" s="237"/>
      <c r="GH1825" s="237"/>
      <c r="GI1825" s="237"/>
      <c r="GJ1825" s="237"/>
      <c r="GK1825" s="237"/>
      <c r="GL1825" s="237"/>
      <c r="GM1825" s="237"/>
      <c r="GN1825" s="237"/>
      <c r="GO1825" s="237"/>
      <c r="GP1825" s="237"/>
      <c r="GQ1825" s="237"/>
    </row>
    <row r="1826" spans="1:199" s="81" customFormat="1" ht="15" hidden="1">
      <c r="A1826" s="176" t="s">
        <v>3701</v>
      </c>
      <c r="B1826" s="241" t="s">
        <v>6961</v>
      </c>
      <c r="C1826" s="242">
        <v>0</v>
      </c>
      <c r="D1826" s="242">
        <v>0</v>
      </c>
      <c r="E1826" s="242">
        <v>0</v>
      </c>
      <c r="F1826" s="242">
        <v>0</v>
      </c>
      <c r="G1826" s="242">
        <v>0</v>
      </c>
      <c r="H1826" s="242">
        <v>0</v>
      </c>
      <c r="I1826" s="242">
        <v>0</v>
      </c>
      <c r="J1826" s="242">
        <v>0</v>
      </c>
      <c r="K1826" s="242">
        <v>0</v>
      </c>
      <c r="L1826" s="242">
        <v>0</v>
      </c>
      <c r="M1826" s="242">
        <v>0</v>
      </c>
      <c r="N1826" s="242">
        <v>0</v>
      </c>
      <c r="O1826" s="242">
        <v>0</v>
      </c>
      <c r="P1826" s="28"/>
      <c r="Q1826" s="242">
        <f>SUM(D1826:O1826)</f>
        <v>0</v>
      </c>
      <c r="R1826" s="242">
        <f>IF($R$19&lt;1,0,Q1826/$R$19)</f>
        <v>0</v>
      </c>
      <c r="S1826" s="243"/>
      <c r="T1826" s="351">
        <f>IF(Q1826=0,0,1)+IF(C1826=0,0,1)+IF(D1826=0,0,1)+IF(E1826=0,0,1)+IF(F1826=0,0,1)+IF(G1826=0,0,1)+IF(H1826=0,0,1)+IF(I1826=0,0,1)+IF(J1826=0,0,1)+IF(K1826=0,0,1)+IF(L1826=0,0,1)+IF(M1826=0,0,1)+IF(N1826=0,0,1)+IF(O1826=0,0,1)</f>
        <v>0</v>
      </c>
      <c r="U1826" s="237"/>
      <c r="V1826" s="237"/>
      <c r="W1826" s="237"/>
      <c r="X1826" s="237"/>
      <c r="Y1826" s="237"/>
      <c r="Z1826" s="237"/>
      <c r="AA1826" s="237"/>
      <c r="AB1826" s="237"/>
      <c r="AC1826" s="237"/>
      <c r="AD1826" s="237"/>
      <c r="AE1826" s="237"/>
      <c r="AF1826" s="237"/>
      <c r="AG1826" s="237"/>
      <c r="AH1826" s="237"/>
      <c r="AI1826" s="237"/>
      <c r="AJ1826" s="237"/>
      <c r="AK1826" s="237"/>
      <c r="AL1826" s="237"/>
      <c r="AM1826" s="237"/>
      <c r="AN1826" s="237"/>
      <c r="AO1826" s="237"/>
      <c r="AP1826" s="237"/>
      <c r="AQ1826" s="237"/>
      <c r="AR1826" s="237"/>
      <c r="AS1826" s="237"/>
      <c r="AT1826" s="237"/>
      <c r="AU1826" s="237"/>
      <c r="AV1826" s="237"/>
      <c r="AW1826" s="237"/>
      <c r="AX1826" s="237"/>
      <c r="AY1826" s="237"/>
      <c r="AZ1826" s="237"/>
      <c r="BA1826" s="237"/>
      <c r="BB1826" s="237"/>
      <c r="BC1826" s="237"/>
      <c r="BD1826" s="237"/>
      <c r="BE1826" s="237"/>
      <c r="BF1826" s="237"/>
      <c r="BG1826" s="237"/>
      <c r="BH1826" s="237"/>
      <c r="BI1826" s="237"/>
      <c r="BJ1826" s="237"/>
      <c r="BK1826" s="237"/>
      <c r="BL1826" s="237"/>
      <c r="BM1826" s="237"/>
      <c r="BN1826" s="237"/>
      <c r="BO1826" s="237"/>
      <c r="BP1826" s="237"/>
      <c r="BQ1826" s="237"/>
      <c r="BR1826" s="237"/>
      <c r="BS1826" s="237"/>
      <c r="BT1826" s="237"/>
      <c r="BU1826" s="237"/>
      <c r="BV1826" s="237"/>
      <c r="BW1826" s="237"/>
      <c r="BX1826" s="237"/>
      <c r="BY1826" s="237"/>
      <c r="BZ1826" s="237"/>
      <c r="CA1826" s="237"/>
      <c r="CB1826" s="237"/>
      <c r="CC1826" s="237"/>
      <c r="CD1826" s="237"/>
      <c r="CE1826" s="237"/>
      <c r="CF1826" s="237"/>
      <c r="CG1826" s="237"/>
      <c r="CH1826" s="237"/>
      <c r="CI1826" s="237"/>
      <c r="CJ1826" s="237"/>
      <c r="CK1826" s="237"/>
      <c r="CL1826" s="237"/>
      <c r="CM1826" s="237"/>
      <c r="CN1826" s="237"/>
      <c r="CO1826" s="237"/>
      <c r="CP1826" s="237"/>
      <c r="CQ1826" s="237"/>
      <c r="CR1826" s="237"/>
      <c r="CS1826" s="237"/>
      <c r="CT1826" s="237"/>
      <c r="CU1826" s="237"/>
      <c r="CV1826" s="237"/>
      <c r="CW1826" s="237"/>
      <c r="CX1826" s="237"/>
      <c r="CY1826" s="237"/>
      <c r="CZ1826" s="237"/>
      <c r="DA1826" s="237"/>
      <c r="DB1826" s="237"/>
      <c r="DC1826" s="237"/>
      <c r="DD1826" s="237"/>
      <c r="DE1826" s="237"/>
      <c r="DF1826" s="237"/>
      <c r="DG1826" s="237"/>
      <c r="DH1826" s="237"/>
      <c r="DI1826" s="237"/>
      <c r="DJ1826" s="237"/>
      <c r="DK1826" s="237"/>
      <c r="DL1826" s="237"/>
      <c r="DM1826" s="237"/>
      <c r="DN1826" s="237"/>
      <c r="DO1826" s="237"/>
      <c r="DP1826" s="237"/>
      <c r="DQ1826" s="237"/>
      <c r="DR1826" s="237"/>
      <c r="DS1826" s="237"/>
      <c r="DT1826" s="237"/>
      <c r="DU1826" s="237"/>
      <c r="DV1826" s="237"/>
      <c r="DW1826" s="237"/>
      <c r="DX1826" s="237"/>
      <c r="DY1826" s="237"/>
      <c r="DZ1826" s="237"/>
      <c r="EA1826" s="237"/>
      <c r="EB1826" s="237"/>
      <c r="EC1826" s="237"/>
      <c r="ED1826" s="237"/>
      <c r="EE1826" s="237"/>
      <c r="EF1826" s="237"/>
      <c r="EG1826" s="237"/>
      <c r="EH1826" s="237"/>
      <c r="EI1826" s="237"/>
      <c r="EJ1826" s="237"/>
      <c r="EK1826" s="237"/>
      <c r="EL1826" s="237"/>
      <c r="EM1826" s="237"/>
      <c r="EN1826" s="237"/>
      <c r="EO1826" s="237"/>
      <c r="EP1826" s="237"/>
      <c r="EQ1826" s="237"/>
      <c r="ER1826" s="237"/>
      <c r="ES1826" s="237"/>
      <c r="ET1826" s="237"/>
      <c r="EU1826" s="237"/>
      <c r="EV1826" s="237"/>
      <c r="EW1826" s="237"/>
      <c r="EX1826" s="237"/>
      <c r="EY1826" s="237"/>
      <c r="EZ1826" s="237"/>
      <c r="FA1826" s="237"/>
      <c r="FB1826" s="237"/>
      <c r="FC1826" s="237"/>
      <c r="FD1826" s="237"/>
      <c r="FE1826" s="237"/>
      <c r="FF1826" s="237"/>
      <c r="FG1826" s="237"/>
      <c r="FH1826" s="237"/>
      <c r="FI1826" s="237"/>
      <c r="FJ1826" s="237"/>
      <c r="FK1826" s="237"/>
      <c r="FL1826" s="237"/>
      <c r="FM1826" s="237"/>
      <c r="FN1826" s="237"/>
      <c r="FO1826" s="237"/>
      <c r="FP1826" s="237"/>
      <c r="FQ1826" s="237"/>
      <c r="FR1826" s="237"/>
      <c r="FS1826" s="237"/>
      <c r="FT1826" s="237"/>
      <c r="FU1826" s="237"/>
      <c r="FV1826" s="237"/>
      <c r="FW1826" s="237"/>
      <c r="FX1826" s="237"/>
      <c r="FY1826" s="237"/>
      <c r="FZ1826" s="237"/>
      <c r="GA1826" s="237"/>
      <c r="GB1826" s="237"/>
      <c r="GC1826" s="237"/>
      <c r="GD1826" s="237"/>
      <c r="GE1826" s="237"/>
      <c r="GF1826" s="237"/>
      <c r="GG1826" s="237"/>
      <c r="GH1826" s="237"/>
      <c r="GI1826" s="237"/>
      <c r="GJ1826" s="237"/>
      <c r="GK1826" s="237"/>
      <c r="GL1826" s="237"/>
      <c r="GM1826" s="237"/>
      <c r="GN1826" s="237"/>
      <c r="GO1826" s="237"/>
      <c r="GP1826" s="237"/>
      <c r="GQ1826" s="237"/>
    </row>
    <row r="1827" spans="1:199" s="81" customFormat="1" ht="15" hidden="1">
      <c r="A1827" s="176" t="s">
        <v>3702</v>
      </c>
      <c r="B1827" s="241" t="s">
        <v>6979</v>
      </c>
      <c r="C1827" s="242">
        <v>0</v>
      </c>
      <c r="D1827" s="242">
        <v>0</v>
      </c>
      <c r="E1827" s="242">
        <v>0</v>
      </c>
      <c r="F1827" s="242">
        <v>0</v>
      </c>
      <c r="G1827" s="242">
        <v>0</v>
      </c>
      <c r="H1827" s="242">
        <v>0</v>
      </c>
      <c r="I1827" s="242">
        <v>0</v>
      </c>
      <c r="J1827" s="242">
        <v>0</v>
      </c>
      <c r="K1827" s="242">
        <v>0</v>
      </c>
      <c r="L1827" s="242">
        <v>0</v>
      </c>
      <c r="M1827" s="242">
        <v>0</v>
      </c>
      <c r="N1827" s="242">
        <v>0</v>
      </c>
      <c r="O1827" s="242">
        <v>0</v>
      </c>
      <c r="P1827" s="28"/>
      <c r="Q1827" s="242">
        <f>SUM(D1827:O1827)</f>
        <v>0</v>
      </c>
      <c r="R1827" s="242">
        <f>IF($R$19&lt;1,0,Q1827/$R$19)</f>
        <v>0</v>
      </c>
      <c r="S1827" s="243"/>
      <c r="T1827" s="351">
        <f>IF(Q1827=0,0,1)+IF(C1827=0,0,1)+IF(D1827=0,0,1)+IF(E1827=0,0,1)+IF(F1827=0,0,1)+IF(G1827=0,0,1)+IF(H1827=0,0,1)+IF(I1827=0,0,1)+IF(J1827=0,0,1)+IF(K1827=0,0,1)+IF(L1827=0,0,1)+IF(M1827=0,0,1)+IF(N1827=0,0,1)+IF(O1827=0,0,1)</f>
        <v>0</v>
      </c>
      <c r="U1827" s="237"/>
      <c r="V1827" s="237"/>
      <c r="W1827" s="237"/>
      <c r="X1827" s="237"/>
      <c r="Y1827" s="237"/>
      <c r="Z1827" s="237"/>
      <c r="AA1827" s="237"/>
      <c r="AB1827" s="237"/>
      <c r="AC1827" s="237"/>
      <c r="AD1827" s="237"/>
      <c r="AE1827" s="237"/>
      <c r="AF1827" s="237"/>
      <c r="AG1827" s="237"/>
      <c r="AH1827" s="237"/>
      <c r="AI1827" s="237"/>
      <c r="AJ1827" s="237"/>
      <c r="AK1827" s="237"/>
      <c r="AL1827" s="237"/>
      <c r="AM1827" s="237"/>
      <c r="AN1827" s="237"/>
      <c r="AO1827" s="237"/>
      <c r="AP1827" s="237"/>
      <c r="AQ1827" s="237"/>
      <c r="AR1827" s="237"/>
      <c r="AS1827" s="237"/>
      <c r="AT1827" s="237"/>
      <c r="AU1827" s="237"/>
      <c r="AV1827" s="237"/>
      <c r="AW1827" s="237"/>
      <c r="AX1827" s="237"/>
      <c r="AY1827" s="237"/>
      <c r="AZ1827" s="237"/>
      <c r="BA1827" s="237"/>
      <c r="BB1827" s="237"/>
      <c r="BC1827" s="237"/>
      <c r="BD1827" s="237"/>
      <c r="BE1827" s="237"/>
      <c r="BF1827" s="237"/>
      <c r="BG1827" s="237"/>
      <c r="BH1827" s="237"/>
      <c r="BI1827" s="237"/>
      <c r="BJ1827" s="237"/>
      <c r="BK1827" s="237"/>
      <c r="BL1827" s="237"/>
      <c r="BM1827" s="237"/>
      <c r="BN1827" s="237"/>
      <c r="BO1827" s="237"/>
      <c r="BP1827" s="237"/>
      <c r="BQ1827" s="237"/>
      <c r="BR1827" s="237"/>
      <c r="BS1827" s="237"/>
      <c r="BT1827" s="237"/>
      <c r="BU1827" s="237"/>
      <c r="BV1827" s="237"/>
      <c r="BW1827" s="237"/>
      <c r="BX1827" s="237"/>
      <c r="BY1827" s="237"/>
      <c r="BZ1827" s="237"/>
      <c r="CA1827" s="237"/>
      <c r="CB1827" s="237"/>
      <c r="CC1827" s="237"/>
      <c r="CD1827" s="237"/>
      <c r="CE1827" s="237"/>
      <c r="CF1827" s="237"/>
      <c r="CG1827" s="237"/>
      <c r="CH1827" s="237"/>
      <c r="CI1827" s="237"/>
      <c r="CJ1827" s="237"/>
      <c r="CK1827" s="237"/>
      <c r="CL1827" s="237"/>
      <c r="CM1827" s="237"/>
      <c r="CN1827" s="237"/>
      <c r="CO1827" s="237"/>
      <c r="CP1827" s="237"/>
      <c r="CQ1827" s="237"/>
      <c r="CR1827" s="237"/>
      <c r="CS1827" s="237"/>
      <c r="CT1827" s="237"/>
      <c r="CU1827" s="237"/>
      <c r="CV1827" s="237"/>
      <c r="CW1827" s="237"/>
      <c r="CX1827" s="237"/>
      <c r="CY1827" s="237"/>
      <c r="CZ1827" s="237"/>
      <c r="DA1827" s="237"/>
      <c r="DB1827" s="237"/>
      <c r="DC1827" s="237"/>
      <c r="DD1827" s="237"/>
      <c r="DE1827" s="237"/>
      <c r="DF1827" s="237"/>
      <c r="DG1827" s="237"/>
      <c r="DH1827" s="237"/>
      <c r="DI1827" s="237"/>
      <c r="DJ1827" s="237"/>
      <c r="DK1827" s="237"/>
      <c r="DL1827" s="237"/>
      <c r="DM1827" s="237"/>
      <c r="DN1827" s="237"/>
      <c r="DO1827" s="237"/>
      <c r="DP1827" s="237"/>
      <c r="DQ1827" s="237"/>
      <c r="DR1827" s="237"/>
      <c r="DS1827" s="237"/>
      <c r="DT1827" s="237"/>
      <c r="DU1827" s="237"/>
      <c r="DV1827" s="237"/>
      <c r="DW1827" s="237"/>
      <c r="DX1827" s="237"/>
      <c r="DY1827" s="237"/>
      <c r="DZ1827" s="237"/>
      <c r="EA1827" s="237"/>
      <c r="EB1827" s="237"/>
      <c r="EC1827" s="237"/>
      <c r="ED1827" s="237"/>
      <c r="EE1827" s="237"/>
      <c r="EF1827" s="237"/>
      <c r="EG1827" s="237"/>
      <c r="EH1827" s="237"/>
      <c r="EI1827" s="237"/>
      <c r="EJ1827" s="237"/>
      <c r="EK1827" s="237"/>
      <c r="EL1827" s="237"/>
      <c r="EM1827" s="237"/>
      <c r="EN1827" s="237"/>
      <c r="EO1827" s="237"/>
      <c r="EP1827" s="237"/>
      <c r="EQ1827" s="237"/>
      <c r="ER1827" s="237"/>
      <c r="ES1827" s="237"/>
      <c r="ET1827" s="237"/>
      <c r="EU1827" s="237"/>
      <c r="EV1827" s="237"/>
      <c r="EW1827" s="237"/>
      <c r="EX1827" s="237"/>
      <c r="EY1827" s="237"/>
      <c r="EZ1827" s="237"/>
      <c r="FA1827" s="237"/>
      <c r="FB1827" s="237"/>
      <c r="FC1827" s="237"/>
      <c r="FD1827" s="237"/>
      <c r="FE1827" s="237"/>
      <c r="FF1827" s="237"/>
      <c r="FG1827" s="237"/>
      <c r="FH1827" s="237"/>
      <c r="FI1827" s="237"/>
      <c r="FJ1827" s="237"/>
      <c r="FK1827" s="237"/>
      <c r="FL1827" s="237"/>
      <c r="FM1827" s="237"/>
      <c r="FN1827" s="237"/>
      <c r="FO1827" s="237"/>
      <c r="FP1827" s="237"/>
      <c r="FQ1827" s="237"/>
      <c r="FR1827" s="237"/>
      <c r="FS1827" s="237"/>
      <c r="FT1827" s="237"/>
      <c r="FU1827" s="237"/>
      <c r="FV1827" s="237"/>
      <c r="FW1827" s="237"/>
      <c r="FX1827" s="237"/>
      <c r="FY1827" s="237"/>
      <c r="FZ1827" s="237"/>
      <c r="GA1827" s="237"/>
      <c r="GB1827" s="237"/>
      <c r="GC1827" s="237"/>
      <c r="GD1827" s="237"/>
      <c r="GE1827" s="237"/>
      <c r="GF1827" s="237"/>
      <c r="GG1827" s="237"/>
      <c r="GH1827" s="237"/>
      <c r="GI1827" s="237"/>
      <c r="GJ1827" s="237"/>
      <c r="GK1827" s="237"/>
      <c r="GL1827" s="237"/>
      <c r="GM1827" s="237"/>
      <c r="GN1827" s="237"/>
      <c r="GO1827" s="237"/>
      <c r="GP1827" s="237"/>
      <c r="GQ1827" s="237"/>
    </row>
    <row r="1828" spans="1:199" s="81" customFormat="1" ht="15" hidden="1">
      <c r="A1828" s="176" t="s">
        <v>3703</v>
      </c>
      <c r="B1828" s="241" t="s">
        <v>6980</v>
      </c>
      <c r="C1828" s="242">
        <v>0</v>
      </c>
      <c r="D1828" s="242">
        <v>0</v>
      </c>
      <c r="E1828" s="242">
        <v>0</v>
      </c>
      <c r="F1828" s="242">
        <v>0</v>
      </c>
      <c r="G1828" s="242">
        <v>0</v>
      </c>
      <c r="H1828" s="242">
        <v>0</v>
      </c>
      <c r="I1828" s="242">
        <v>0</v>
      </c>
      <c r="J1828" s="242">
        <v>0</v>
      </c>
      <c r="K1828" s="242">
        <v>0</v>
      </c>
      <c r="L1828" s="242">
        <v>0</v>
      </c>
      <c r="M1828" s="242">
        <v>0</v>
      </c>
      <c r="N1828" s="242">
        <v>0</v>
      </c>
      <c r="O1828" s="242">
        <v>0</v>
      </c>
      <c r="P1828" s="28"/>
      <c r="Q1828" s="242">
        <f>SUM(D1828:O1828)</f>
        <v>0</v>
      </c>
      <c r="R1828" s="242">
        <f>IF($R$19&lt;1,0,Q1828/$R$19)</f>
        <v>0</v>
      </c>
      <c r="S1828" s="243"/>
      <c r="T1828" s="351">
        <f>IF(Q1828=0,0,1)+IF(C1828=0,0,1)+IF(D1828=0,0,1)+IF(E1828=0,0,1)+IF(F1828=0,0,1)+IF(G1828=0,0,1)+IF(H1828=0,0,1)+IF(I1828=0,0,1)+IF(J1828=0,0,1)+IF(K1828=0,0,1)+IF(L1828=0,0,1)+IF(M1828=0,0,1)+IF(N1828=0,0,1)+IF(O1828=0,0,1)</f>
        <v>0</v>
      </c>
      <c r="U1828" s="237"/>
      <c r="V1828" s="237"/>
      <c r="W1828" s="237"/>
      <c r="X1828" s="237"/>
      <c r="Y1828" s="237"/>
      <c r="Z1828" s="237"/>
      <c r="AA1828" s="237"/>
      <c r="AB1828" s="237"/>
      <c r="AC1828" s="237"/>
      <c r="AD1828" s="237"/>
      <c r="AE1828" s="237"/>
      <c r="AF1828" s="237"/>
      <c r="AG1828" s="237"/>
      <c r="AH1828" s="237"/>
      <c r="AI1828" s="237"/>
      <c r="AJ1828" s="237"/>
      <c r="AK1828" s="237"/>
      <c r="AL1828" s="237"/>
      <c r="AM1828" s="237"/>
      <c r="AN1828" s="237"/>
      <c r="AO1828" s="237"/>
      <c r="AP1828" s="237"/>
      <c r="AQ1828" s="237"/>
      <c r="AR1828" s="237"/>
      <c r="AS1828" s="237"/>
      <c r="AT1828" s="237"/>
      <c r="AU1828" s="237"/>
      <c r="AV1828" s="237"/>
      <c r="AW1828" s="237"/>
      <c r="AX1828" s="237"/>
      <c r="AY1828" s="237"/>
      <c r="AZ1828" s="237"/>
      <c r="BA1828" s="237"/>
      <c r="BB1828" s="237"/>
      <c r="BC1828" s="237"/>
      <c r="BD1828" s="237"/>
      <c r="BE1828" s="237"/>
      <c r="BF1828" s="237"/>
      <c r="BG1828" s="237"/>
      <c r="BH1828" s="237"/>
      <c r="BI1828" s="237"/>
      <c r="BJ1828" s="237"/>
      <c r="BK1828" s="237"/>
      <c r="BL1828" s="237"/>
      <c r="BM1828" s="237"/>
      <c r="BN1828" s="237"/>
      <c r="BO1828" s="237"/>
      <c r="BP1828" s="237"/>
      <c r="BQ1828" s="237"/>
      <c r="BR1828" s="237"/>
      <c r="BS1828" s="237"/>
      <c r="BT1828" s="237"/>
      <c r="BU1828" s="237"/>
      <c r="BV1828" s="237"/>
      <c r="BW1828" s="237"/>
      <c r="BX1828" s="237"/>
      <c r="BY1828" s="237"/>
      <c r="BZ1828" s="237"/>
      <c r="CA1828" s="237"/>
      <c r="CB1828" s="237"/>
      <c r="CC1828" s="237"/>
      <c r="CD1828" s="237"/>
      <c r="CE1828" s="237"/>
      <c r="CF1828" s="237"/>
      <c r="CG1828" s="237"/>
      <c r="CH1828" s="237"/>
      <c r="CI1828" s="237"/>
      <c r="CJ1828" s="237"/>
      <c r="CK1828" s="237"/>
      <c r="CL1828" s="237"/>
      <c r="CM1828" s="237"/>
      <c r="CN1828" s="237"/>
      <c r="CO1828" s="237"/>
      <c r="CP1828" s="237"/>
      <c r="CQ1828" s="237"/>
      <c r="CR1828" s="237"/>
      <c r="CS1828" s="237"/>
      <c r="CT1828" s="237"/>
      <c r="CU1828" s="237"/>
      <c r="CV1828" s="237"/>
      <c r="CW1828" s="237"/>
      <c r="CX1828" s="237"/>
      <c r="CY1828" s="237"/>
      <c r="CZ1828" s="237"/>
      <c r="DA1828" s="237"/>
      <c r="DB1828" s="237"/>
      <c r="DC1828" s="237"/>
      <c r="DD1828" s="237"/>
      <c r="DE1828" s="237"/>
      <c r="DF1828" s="237"/>
      <c r="DG1828" s="237"/>
      <c r="DH1828" s="237"/>
      <c r="DI1828" s="237"/>
      <c r="DJ1828" s="237"/>
      <c r="DK1828" s="237"/>
      <c r="DL1828" s="237"/>
      <c r="DM1828" s="237"/>
      <c r="DN1828" s="237"/>
      <c r="DO1828" s="237"/>
      <c r="DP1828" s="237"/>
      <c r="DQ1828" s="237"/>
      <c r="DR1828" s="237"/>
      <c r="DS1828" s="237"/>
      <c r="DT1828" s="237"/>
      <c r="DU1828" s="237"/>
      <c r="DV1828" s="237"/>
      <c r="DW1828" s="237"/>
      <c r="DX1828" s="237"/>
      <c r="DY1828" s="237"/>
      <c r="DZ1828" s="237"/>
      <c r="EA1828" s="237"/>
      <c r="EB1828" s="237"/>
      <c r="EC1828" s="237"/>
      <c r="ED1828" s="237"/>
      <c r="EE1828" s="237"/>
      <c r="EF1828" s="237"/>
      <c r="EG1828" s="237"/>
      <c r="EH1828" s="237"/>
      <c r="EI1828" s="237"/>
      <c r="EJ1828" s="237"/>
      <c r="EK1828" s="237"/>
      <c r="EL1828" s="237"/>
      <c r="EM1828" s="237"/>
      <c r="EN1828" s="237"/>
      <c r="EO1828" s="237"/>
      <c r="EP1828" s="237"/>
      <c r="EQ1828" s="237"/>
      <c r="ER1828" s="237"/>
      <c r="ES1828" s="237"/>
      <c r="ET1828" s="237"/>
      <c r="EU1828" s="237"/>
      <c r="EV1828" s="237"/>
      <c r="EW1828" s="237"/>
      <c r="EX1828" s="237"/>
      <c r="EY1828" s="237"/>
      <c r="EZ1828" s="237"/>
      <c r="FA1828" s="237"/>
      <c r="FB1828" s="237"/>
      <c r="FC1828" s="237"/>
      <c r="FD1828" s="237"/>
      <c r="FE1828" s="237"/>
      <c r="FF1828" s="237"/>
      <c r="FG1828" s="237"/>
      <c r="FH1828" s="237"/>
      <c r="FI1828" s="237"/>
      <c r="FJ1828" s="237"/>
      <c r="FK1828" s="237"/>
      <c r="FL1828" s="237"/>
      <c r="FM1828" s="237"/>
      <c r="FN1828" s="237"/>
      <c r="FO1828" s="237"/>
      <c r="FP1828" s="237"/>
      <c r="FQ1828" s="237"/>
      <c r="FR1828" s="237"/>
      <c r="FS1828" s="237"/>
      <c r="FT1828" s="237"/>
      <c r="FU1828" s="237"/>
      <c r="FV1828" s="237"/>
      <c r="FW1828" s="237"/>
      <c r="FX1828" s="237"/>
      <c r="FY1828" s="237"/>
      <c r="FZ1828" s="237"/>
      <c r="GA1828" s="237"/>
      <c r="GB1828" s="237"/>
      <c r="GC1828" s="237"/>
      <c r="GD1828" s="237"/>
      <c r="GE1828" s="237"/>
      <c r="GF1828" s="237"/>
      <c r="GG1828" s="237"/>
      <c r="GH1828" s="237"/>
      <c r="GI1828" s="237"/>
      <c r="GJ1828" s="237"/>
      <c r="GK1828" s="237"/>
      <c r="GL1828" s="237"/>
      <c r="GM1828" s="237"/>
      <c r="GN1828" s="237"/>
      <c r="GO1828" s="237"/>
      <c r="GP1828" s="237"/>
      <c r="GQ1828" s="237"/>
    </row>
    <row r="1829" spans="1:199" s="81" customFormat="1" ht="15" hidden="1">
      <c r="A1829" s="176" t="s">
        <v>3704</v>
      </c>
      <c r="B1829" s="241" t="s">
        <v>6981</v>
      </c>
      <c r="C1829" s="242">
        <v>0</v>
      </c>
      <c r="D1829" s="242">
        <v>0</v>
      </c>
      <c r="E1829" s="242">
        <v>0</v>
      </c>
      <c r="F1829" s="242">
        <v>0</v>
      </c>
      <c r="G1829" s="242">
        <v>0</v>
      </c>
      <c r="H1829" s="242">
        <v>0</v>
      </c>
      <c r="I1829" s="242">
        <v>0</v>
      </c>
      <c r="J1829" s="242">
        <v>0</v>
      </c>
      <c r="K1829" s="242">
        <v>0</v>
      </c>
      <c r="L1829" s="242">
        <v>0</v>
      </c>
      <c r="M1829" s="242">
        <v>0</v>
      </c>
      <c r="N1829" s="242">
        <v>0</v>
      </c>
      <c r="O1829" s="242">
        <v>0</v>
      </c>
      <c r="P1829" s="28"/>
      <c r="Q1829" s="242">
        <f>SUM(D1829:O1829)</f>
        <v>0</v>
      </c>
      <c r="R1829" s="242">
        <f>IF($R$19&lt;1,0,Q1829/$R$19)</f>
        <v>0</v>
      </c>
      <c r="S1829" s="243"/>
      <c r="T1829" s="351">
        <f>IF(Q1829=0,0,1)+IF(C1829=0,0,1)+IF(D1829=0,0,1)+IF(E1829=0,0,1)+IF(F1829=0,0,1)+IF(G1829=0,0,1)+IF(H1829=0,0,1)+IF(I1829=0,0,1)+IF(J1829=0,0,1)+IF(K1829=0,0,1)+IF(L1829=0,0,1)+IF(M1829=0,0,1)+IF(N1829=0,0,1)+IF(O1829=0,0,1)</f>
        <v>0</v>
      </c>
      <c r="U1829" s="237"/>
      <c r="V1829" s="237"/>
      <c r="W1829" s="237"/>
      <c r="X1829" s="237"/>
      <c r="Y1829" s="237"/>
      <c r="Z1829" s="237"/>
      <c r="AA1829" s="237"/>
      <c r="AB1829" s="237"/>
      <c r="AC1829" s="237"/>
      <c r="AD1829" s="237"/>
      <c r="AE1829" s="237"/>
      <c r="AF1829" s="237"/>
      <c r="AG1829" s="237"/>
      <c r="AH1829" s="237"/>
      <c r="AI1829" s="237"/>
      <c r="AJ1829" s="237"/>
      <c r="AK1829" s="237"/>
      <c r="AL1829" s="237"/>
      <c r="AM1829" s="237"/>
      <c r="AN1829" s="237"/>
      <c r="AO1829" s="237"/>
      <c r="AP1829" s="237"/>
      <c r="AQ1829" s="237"/>
      <c r="AR1829" s="237"/>
      <c r="AS1829" s="237"/>
      <c r="AT1829" s="237"/>
      <c r="AU1829" s="237"/>
      <c r="AV1829" s="237"/>
      <c r="AW1829" s="237"/>
      <c r="AX1829" s="237"/>
      <c r="AY1829" s="237"/>
      <c r="AZ1829" s="237"/>
      <c r="BA1829" s="237"/>
      <c r="BB1829" s="237"/>
      <c r="BC1829" s="237"/>
      <c r="BD1829" s="237"/>
      <c r="BE1829" s="237"/>
      <c r="BF1829" s="237"/>
      <c r="BG1829" s="237"/>
      <c r="BH1829" s="237"/>
      <c r="BI1829" s="237"/>
      <c r="BJ1829" s="237"/>
      <c r="BK1829" s="237"/>
      <c r="BL1829" s="237"/>
      <c r="BM1829" s="237"/>
      <c r="BN1829" s="237"/>
      <c r="BO1829" s="237"/>
      <c r="BP1829" s="237"/>
      <c r="BQ1829" s="237"/>
      <c r="BR1829" s="237"/>
      <c r="BS1829" s="237"/>
      <c r="BT1829" s="237"/>
      <c r="BU1829" s="237"/>
      <c r="BV1829" s="237"/>
      <c r="BW1829" s="237"/>
      <c r="BX1829" s="237"/>
      <c r="BY1829" s="237"/>
      <c r="BZ1829" s="237"/>
      <c r="CA1829" s="237"/>
      <c r="CB1829" s="237"/>
      <c r="CC1829" s="237"/>
      <c r="CD1829" s="237"/>
      <c r="CE1829" s="237"/>
      <c r="CF1829" s="237"/>
      <c r="CG1829" s="237"/>
      <c r="CH1829" s="237"/>
      <c r="CI1829" s="237"/>
      <c r="CJ1829" s="237"/>
      <c r="CK1829" s="237"/>
      <c r="CL1829" s="237"/>
      <c r="CM1829" s="237"/>
      <c r="CN1829" s="237"/>
      <c r="CO1829" s="237"/>
      <c r="CP1829" s="237"/>
      <c r="CQ1829" s="237"/>
      <c r="CR1829" s="237"/>
      <c r="CS1829" s="237"/>
      <c r="CT1829" s="237"/>
      <c r="CU1829" s="237"/>
      <c r="CV1829" s="237"/>
      <c r="CW1829" s="237"/>
      <c r="CX1829" s="237"/>
      <c r="CY1829" s="237"/>
      <c r="CZ1829" s="237"/>
      <c r="DA1829" s="237"/>
      <c r="DB1829" s="237"/>
      <c r="DC1829" s="237"/>
      <c r="DD1829" s="237"/>
      <c r="DE1829" s="237"/>
      <c r="DF1829" s="237"/>
      <c r="DG1829" s="237"/>
      <c r="DH1829" s="237"/>
      <c r="DI1829" s="237"/>
      <c r="DJ1829" s="237"/>
      <c r="DK1829" s="237"/>
      <c r="DL1829" s="237"/>
      <c r="DM1829" s="237"/>
      <c r="DN1829" s="237"/>
      <c r="DO1829" s="237"/>
      <c r="DP1829" s="237"/>
      <c r="DQ1829" s="237"/>
      <c r="DR1829" s="237"/>
      <c r="DS1829" s="237"/>
      <c r="DT1829" s="237"/>
      <c r="DU1829" s="237"/>
      <c r="DV1829" s="237"/>
      <c r="DW1829" s="237"/>
      <c r="DX1829" s="237"/>
      <c r="DY1829" s="237"/>
      <c r="DZ1829" s="237"/>
      <c r="EA1829" s="237"/>
      <c r="EB1829" s="237"/>
      <c r="EC1829" s="237"/>
      <c r="ED1829" s="237"/>
      <c r="EE1829" s="237"/>
      <c r="EF1829" s="237"/>
      <c r="EG1829" s="237"/>
      <c r="EH1829" s="237"/>
      <c r="EI1829" s="237"/>
      <c r="EJ1829" s="237"/>
      <c r="EK1829" s="237"/>
      <c r="EL1829" s="237"/>
      <c r="EM1829" s="237"/>
      <c r="EN1829" s="237"/>
      <c r="EO1829" s="237"/>
      <c r="EP1829" s="237"/>
      <c r="EQ1829" s="237"/>
      <c r="ER1829" s="237"/>
      <c r="ES1829" s="237"/>
      <c r="ET1829" s="237"/>
      <c r="EU1829" s="237"/>
      <c r="EV1829" s="237"/>
      <c r="EW1829" s="237"/>
      <c r="EX1829" s="237"/>
      <c r="EY1829" s="237"/>
      <c r="EZ1829" s="237"/>
      <c r="FA1829" s="237"/>
      <c r="FB1829" s="237"/>
      <c r="FC1829" s="237"/>
      <c r="FD1829" s="237"/>
      <c r="FE1829" s="237"/>
      <c r="FF1829" s="237"/>
      <c r="FG1829" s="237"/>
      <c r="FH1829" s="237"/>
      <c r="FI1829" s="237"/>
      <c r="FJ1829" s="237"/>
      <c r="FK1829" s="237"/>
      <c r="FL1829" s="237"/>
      <c r="FM1829" s="237"/>
      <c r="FN1829" s="237"/>
      <c r="FO1829" s="237"/>
      <c r="FP1829" s="237"/>
      <c r="FQ1829" s="237"/>
      <c r="FR1829" s="237"/>
      <c r="FS1829" s="237"/>
      <c r="FT1829" s="237"/>
      <c r="FU1829" s="237"/>
      <c r="FV1829" s="237"/>
      <c r="FW1829" s="237"/>
      <c r="FX1829" s="237"/>
      <c r="FY1829" s="237"/>
      <c r="FZ1829" s="237"/>
      <c r="GA1829" s="237"/>
      <c r="GB1829" s="237"/>
      <c r="GC1829" s="237"/>
      <c r="GD1829" s="237"/>
      <c r="GE1829" s="237"/>
      <c r="GF1829" s="237"/>
      <c r="GG1829" s="237"/>
      <c r="GH1829" s="237"/>
      <c r="GI1829" s="237"/>
      <c r="GJ1829" s="237"/>
      <c r="GK1829" s="237"/>
      <c r="GL1829" s="237"/>
      <c r="GM1829" s="237"/>
      <c r="GN1829" s="237"/>
      <c r="GO1829" s="237"/>
      <c r="GP1829" s="237"/>
      <c r="GQ1829" s="237"/>
    </row>
    <row r="1830" spans="1:199" s="81" customFormat="1" ht="15" hidden="1">
      <c r="A1830" s="176" t="s">
        <v>3705</v>
      </c>
      <c r="B1830" s="241" t="s">
        <v>6982</v>
      </c>
      <c r="C1830" s="242">
        <v>0</v>
      </c>
      <c r="D1830" s="242">
        <v>0</v>
      </c>
      <c r="E1830" s="242">
        <v>0</v>
      </c>
      <c r="F1830" s="242">
        <v>0</v>
      </c>
      <c r="G1830" s="242">
        <v>0</v>
      </c>
      <c r="H1830" s="242">
        <v>0</v>
      </c>
      <c r="I1830" s="242">
        <v>0</v>
      </c>
      <c r="J1830" s="242">
        <v>0</v>
      </c>
      <c r="K1830" s="242">
        <v>0</v>
      </c>
      <c r="L1830" s="242">
        <v>0</v>
      </c>
      <c r="M1830" s="242">
        <v>0</v>
      </c>
      <c r="N1830" s="242">
        <v>0</v>
      </c>
      <c r="O1830" s="242">
        <v>0</v>
      </c>
      <c r="P1830" s="28"/>
      <c r="Q1830" s="242">
        <f>SUM(D1830:O1830)</f>
        <v>0</v>
      </c>
      <c r="R1830" s="242">
        <f>IF($R$19&lt;1,0,Q1830/$R$19)</f>
        <v>0</v>
      </c>
      <c r="S1830" s="243"/>
      <c r="T1830" s="351">
        <f>IF(Q1830=0,0,1)+IF(C1830=0,0,1)+IF(D1830=0,0,1)+IF(E1830=0,0,1)+IF(F1830=0,0,1)+IF(G1830=0,0,1)+IF(H1830=0,0,1)+IF(I1830=0,0,1)+IF(J1830=0,0,1)+IF(K1830=0,0,1)+IF(L1830=0,0,1)+IF(M1830=0,0,1)+IF(N1830=0,0,1)+IF(O1830=0,0,1)</f>
        <v>0</v>
      </c>
      <c r="U1830" s="237"/>
      <c r="V1830" s="237"/>
      <c r="W1830" s="237"/>
      <c r="X1830" s="237"/>
      <c r="Y1830" s="237"/>
      <c r="Z1830" s="237"/>
      <c r="AA1830" s="237"/>
      <c r="AB1830" s="237"/>
      <c r="AC1830" s="237"/>
      <c r="AD1830" s="237"/>
      <c r="AE1830" s="237"/>
      <c r="AF1830" s="237"/>
      <c r="AG1830" s="237"/>
      <c r="AH1830" s="237"/>
      <c r="AI1830" s="237"/>
      <c r="AJ1830" s="237"/>
      <c r="AK1830" s="237"/>
      <c r="AL1830" s="237"/>
      <c r="AM1830" s="237"/>
      <c r="AN1830" s="237"/>
      <c r="AO1830" s="237"/>
      <c r="AP1830" s="237"/>
      <c r="AQ1830" s="237"/>
      <c r="AR1830" s="237"/>
      <c r="AS1830" s="237"/>
      <c r="AT1830" s="237"/>
      <c r="AU1830" s="237"/>
      <c r="AV1830" s="237"/>
      <c r="AW1830" s="237"/>
      <c r="AX1830" s="237"/>
      <c r="AY1830" s="237"/>
      <c r="AZ1830" s="237"/>
      <c r="BA1830" s="237"/>
      <c r="BB1830" s="237"/>
      <c r="BC1830" s="237"/>
      <c r="BD1830" s="237"/>
      <c r="BE1830" s="237"/>
      <c r="BF1830" s="237"/>
      <c r="BG1830" s="237"/>
      <c r="BH1830" s="237"/>
      <c r="BI1830" s="237"/>
      <c r="BJ1830" s="237"/>
      <c r="BK1830" s="237"/>
      <c r="BL1830" s="237"/>
      <c r="BM1830" s="237"/>
      <c r="BN1830" s="237"/>
      <c r="BO1830" s="237"/>
      <c r="BP1830" s="237"/>
      <c r="BQ1830" s="237"/>
      <c r="BR1830" s="237"/>
      <c r="BS1830" s="237"/>
      <c r="BT1830" s="237"/>
      <c r="BU1830" s="237"/>
      <c r="BV1830" s="237"/>
      <c r="BW1830" s="237"/>
      <c r="BX1830" s="237"/>
      <c r="BY1830" s="237"/>
      <c r="BZ1830" s="237"/>
      <c r="CA1830" s="237"/>
      <c r="CB1830" s="237"/>
      <c r="CC1830" s="237"/>
      <c r="CD1830" s="237"/>
      <c r="CE1830" s="237"/>
      <c r="CF1830" s="237"/>
      <c r="CG1830" s="237"/>
      <c r="CH1830" s="237"/>
      <c r="CI1830" s="237"/>
      <c r="CJ1830" s="237"/>
      <c r="CK1830" s="237"/>
      <c r="CL1830" s="237"/>
      <c r="CM1830" s="237"/>
      <c r="CN1830" s="237"/>
      <c r="CO1830" s="237"/>
      <c r="CP1830" s="237"/>
      <c r="CQ1830" s="237"/>
      <c r="CR1830" s="237"/>
      <c r="CS1830" s="237"/>
      <c r="CT1830" s="237"/>
      <c r="CU1830" s="237"/>
      <c r="CV1830" s="237"/>
      <c r="CW1830" s="237"/>
      <c r="CX1830" s="237"/>
      <c r="CY1830" s="237"/>
      <c r="CZ1830" s="237"/>
      <c r="DA1830" s="237"/>
      <c r="DB1830" s="237"/>
      <c r="DC1830" s="237"/>
      <c r="DD1830" s="237"/>
      <c r="DE1830" s="237"/>
      <c r="DF1830" s="237"/>
      <c r="DG1830" s="237"/>
      <c r="DH1830" s="237"/>
      <c r="DI1830" s="237"/>
      <c r="DJ1830" s="237"/>
      <c r="DK1830" s="237"/>
      <c r="DL1830" s="237"/>
      <c r="DM1830" s="237"/>
      <c r="DN1830" s="237"/>
      <c r="DO1830" s="237"/>
      <c r="DP1830" s="237"/>
      <c r="DQ1830" s="237"/>
      <c r="DR1830" s="237"/>
      <c r="DS1830" s="237"/>
      <c r="DT1830" s="237"/>
      <c r="DU1830" s="237"/>
      <c r="DV1830" s="237"/>
      <c r="DW1830" s="237"/>
      <c r="DX1830" s="237"/>
      <c r="DY1830" s="237"/>
      <c r="DZ1830" s="237"/>
      <c r="EA1830" s="237"/>
      <c r="EB1830" s="237"/>
      <c r="EC1830" s="237"/>
      <c r="ED1830" s="237"/>
      <c r="EE1830" s="237"/>
      <c r="EF1830" s="237"/>
      <c r="EG1830" s="237"/>
      <c r="EH1830" s="237"/>
      <c r="EI1830" s="237"/>
      <c r="EJ1830" s="237"/>
      <c r="EK1830" s="237"/>
      <c r="EL1830" s="237"/>
      <c r="EM1830" s="237"/>
      <c r="EN1830" s="237"/>
      <c r="EO1830" s="237"/>
      <c r="EP1830" s="237"/>
      <c r="EQ1830" s="237"/>
      <c r="ER1830" s="237"/>
      <c r="ES1830" s="237"/>
      <c r="ET1830" s="237"/>
      <c r="EU1830" s="237"/>
      <c r="EV1830" s="237"/>
      <c r="EW1830" s="237"/>
      <c r="EX1830" s="237"/>
      <c r="EY1830" s="237"/>
      <c r="EZ1830" s="237"/>
      <c r="FA1830" s="237"/>
      <c r="FB1830" s="237"/>
      <c r="FC1830" s="237"/>
      <c r="FD1830" s="237"/>
      <c r="FE1830" s="237"/>
      <c r="FF1830" s="237"/>
      <c r="FG1830" s="237"/>
      <c r="FH1830" s="237"/>
      <c r="FI1830" s="237"/>
      <c r="FJ1830" s="237"/>
      <c r="FK1830" s="237"/>
      <c r="FL1830" s="237"/>
      <c r="FM1830" s="237"/>
      <c r="FN1830" s="237"/>
      <c r="FO1830" s="237"/>
      <c r="FP1830" s="237"/>
      <c r="FQ1830" s="237"/>
      <c r="FR1830" s="237"/>
      <c r="FS1830" s="237"/>
      <c r="FT1830" s="237"/>
      <c r="FU1830" s="237"/>
      <c r="FV1830" s="237"/>
      <c r="FW1830" s="237"/>
      <c r="FX1830" s="237"/>
      <c r="FY1830" s="237"/>
      <c r="FZ1830" s="237"/>
      <c r="GA1830" s="237"/>
      <c r="GB1830" s="237"/>
      <c r="GC1830" s="237"/>
      <c r="GD1830" s="237"/>
      <c r="GE1830" s="237"/>
      <c r="GF1830" s="237"/>
      <c r="GG1830" s="237"/>
      <c r="GH1830" s="237"/>
      <c r="GI1830" s="237"/>
      <c r="GJ1830" s="237"/>
      <c r="GK1830" s="237"/>
      <c r="GL1830" s="237"/>
      <c r="GM1830" s="237"/>
      <c r="GN1830" s="237"/>
      <c r="GO1830" s="237"/>
      <c r="GP1830" s="237"/>
      <c r="GQ1830" s="237"/>
    </row>
    <row r="1831" spans="1:199" s="81" customFormat="1" ht="15" hidden="1">
      <c r="A1831" s="176" t="s">
        <v>3706</v>
      </c>
      <c r="B1831" s="241" t="s">
        <v>6983</v>
      </c>
      <c r="C1831" s="242">
        <v>0</v>
      </c>
      <c r="D1831" s="242">
        <v>0</v>
      </c>
      <c r="E1831" s="242">
        <v>0</v>
      </c>
      <c r="F1831" s="242">
        <v>0</v>
      </c>
      <c r="G1831" s="242">
        <v>0</v>
      </c>
      <c r="H1831" s="242">
        <v>0</v>
      </c>
      <c r="I1831" s="242">
        <v>0</v>
      </c>
      <c r="J1831" s="242">
        <v>0</v>
      </c>
      <c r="K1831" s="242">
        <v>0</v>
      </c>
      <c r="L1831" s="242">
        <v>0</v>
      </c>
      <c r="M1831" s="242">
        <v>0</v>
      </c>
      <c r="N1831" s="242">
        <v>0</v>
      </c>
      <c r="O1831" s="242">
        <v>0</v>
      </c>
      <c r="P1831" s="28"/>
      <c r="Q1831" s="242">
        <f>SUM(D1831:O1831)</f>
        <v>0</v>
      </c>
      <c r="R1831" s="242">
        <f>IF($R$19&lt;1,0,Q1831/$R$19)</f>
        <v>0</v>
      </c>
      <c r="S1831" s="243"/>
      <c r="T1831" s="351">
        <f>IF(Q1831=0,0,1)+IF(C1831=0,0,1)+IF(D1831=0,0,1)+IF(E1831=0,0,1)+IF(F1831=0,0,1)+IF(G1831=0,0,1)+IF(H1831=0,0,1)+IF(I1831=0,0,1)+IF(J1831=0,0,1)+IF(K1831=0,0,1)+IF(L1831=0,0,1)+IF(M1831=0,0,1)+IF(N1831=0,0,1)+IF(O1831=0,0,1)</f>
        <v>0</v>
      </c>
      <c r="U1831" s="237"/>
      <c r="V1831" s="237"/>
      <c r="W1831" s="237"/>
      <c r="X1831" s="237"/>
      <c r="Y1831" s="237"/>
      <c r="Z1831" s="237"/>
      <c r="AA1831" s="237"/>
      <c r="AB1831" s="237"/>
      <c r="AC1831" s="237"/>
      <c r="AD1831" s="237"/>
      <c r="AE1831" s="237"/>
      <c r="AF1831" s="237"/>
      <c r="AG1831" s="237"/>
      <c r="AH1831" s="237"/>
      <c r="AI1831" s="237"/>
      <c r="AJ1831" s="237"/>
      <c r="AK1831" s="237"/>
      <c r="AL1831" s="237"/>
      <c r="AM1831" s="237"/>
      <c r="AN1831" s="237"/>
      <c r="AO1831" s="237"/>
      <c r="AP1831" s="237"/>
      <c r="AQ1831" s="237"/>
      <c r="AR1831" s="237"/>
      <c r="AS1831" s="237"/>
      <c r="AT1831" s="237"/>
      <c r="AU1831" s="237"/>
      <c r="AV1831" s="237"/>
      <c r="AW1831" s="237"/>
      <c r="AX1831" s="237"/>
      <c r="AY1831" s="237"/>
      <c r="AZ1831" s="237"/>
      <c r="BA1831" s="237"/>
      <c r="BB1831" s="237"/>
      <c r="BC1831" s="237"/>
      <c r="BD1831" s="237"/>
      <c r="BE1831" s="237"/>
      <c r="BF1831" s="237"/>
      <c r="BG1831" s="237"/>
      <c r="BH1831" s="237"/>
      <c r="BI1831" s="237"/>
      <c r="BJ1831" s="237"/>
      <c r="BK1831" s="237"/>
      <c r="BL1831" s="237"/>
      <c r="BM1831" s="237"/>
      <c r="BN1831" s="237"/>
      <c r="BO1831" s="237"/>
      <c r="BP1831" s="237"/>
      <c r="BQ1831" s="237"/>
      <c r="BR1831" s="237"/>
      <c r="BS1831" s="237"/>
      <c r="BT1831" s="237"/>
      <c r="BU1831" s="237"/>
      <c r="BV1831" s="237"/>
      <c r="BW1831" s="237"/>
      <c r="BX1831" s="237"/>
      <c r="BY1831" s="237"/>
      <c r="BZ1831" s="237"/>
      <c r="CA1831" s="237"/>
      <c r="CB1831" s="237"/>
      <c r="CC1831" s="237"/>
      <c r="CD1831" s="237"/>
      <c r="CE1831" s="237"/>
      <c r="CF1831" s="237"/>
      <c r="CG1831" s="237"/>
      <c r="CH1831" s="237"/>
      <c r="CI1831" s="237"/>
      <c r="CJ1831" s="237"/>
      <c r="CK1831" s="237"/>
      <c r="CL1831" s="237"/>
      <c r="CM1831" s="237"/>
      <c r="CN1831" s="237"/>
      <c r="CO1831" s="237"/>
      <c r="CP1831" s="237"/>
      <c r="CQ1831" s="237"/>
      <c r="CR1831" s="237"/>
      <c r="CS1831" s="237"/>
      <c r="CT1831" s="237"/>
      <c r="CU1831" s="237"/>
      <c r="CV1831" s="237"/>
      <c r="CW1831" s="237"/>
      <c r="CX1831" s="237"/>
      <c r="CY1831" s="237"/>
      <c r="CZ1831" s="237"/>
      <c r="DA1831" s="237"/>
      <c r="DB1831" s="237"/>
      <c r="DC1831" s="237"/>
      <c r="DD1831" s="237"/>
      <c r="DE1831" s="237"/>
      <c r="DF1831" s="237"/>
      <c r="DG1831" s="237"/>
      <c r="DH1831" s="237"/>
      <c r="DI1831" s="237"/>
      <c r="DJ1831" s="237"/>
      <c r="DK1831" s="237"/>
      <c r="DL1831" s="237"/>
      <c r="DM1831" s="237"/>
      <c r="DN1831" s="237"/>
      <c r="DO1831" s="237"/>
      <c r="DP1831" s="237"/>
      <c r="DQ1831" s="237"/>
      <c r="DR1831" s="237"/>
      <c r="DS1831" s="237"/>
      <c r="DT1831" s="237"/>
      <c r="DU1831" s="237"/>
      <c r="DV1831" s="237"/>
      <c r="DW1831" s="237"/>
      <c r="DX1831" s="237"/>
      <c r="DY1831" s="237"/>
      <c r="DZ1831" s="237"/>
      <c r="EA1831" s="237"/>
      <c r="EB1831" s="237"/>
      <c r="EC1831" s="237"/>
      <c r="ED1831" s="237"/>
      <c r="EE1831" s="237"/>
      <c r="EF1831" s="237"/>
      <c r="EG1831" s="237"/>
      <c r="EH1831" s="237"/>
      <c r="EI1831" s="237"/>
      <c r="EJ1831" s="237"/>
      <c r="EK1831" s="237"/>
      <c r="EL1831" s="237"/>
      <c r="EM1831" s="237"/>
      <c r="EN1831" s="237"/>
      <c r="EO1831" s="237"/>
      <c r="EP1831" s="237"/>
      <c r="EQ1831" s="237"/>
      <c r="ER1831" s="237"/>
      <c r="ES1831" s="237"/>
      <c r="ET1831" s="237"/>
      <c r="EU1831" s="237"/>
      <c r="EV1831" s="237"/>
      <c r="EW1831" s="237"/>
      <c r="EX1831" s="237"/>
      <c r="EY1831" s="237"/>
      <c r="EZ1831" s="237"/>
      <c r="FA1831" s="237"/>
      <c r="FB1831" s="237"/>
      <c r="FC1831" s="237"/>
      <c r="FD1831" s="237"/>
      <c r="FE1831" s="237"/>
      <c r="FF1831" s="237"/>
      <c r="FG1831" s="237"/>
      <c r="FH1831" s="237"/>
      <c r="FI1831" s="237"/>
      <c r="FJ1831" s="237"/>
      <c r="FK1831" s="237"/>
      <c r="FL1831" s="237"/>
      <c r="FM1831" s="237"/>
      <c r="FN1831" s="237"/>
      <c r="FO1831" s="237"/>
      <c r="FP1831" s="237"/>
      <c r="FQ1831" s="237"/>
      <c r="FR1831" s="237"/>
      <c r="FS1831" s="237"/>
      <c r="FT1831" s="237"/>
      <c r="FU1831" s="237"/>
      <c r="FV1831" s="237"/>
      <c r="FW1831" s="237"/>
      <c r="FX1831" s="237"/>
      <c r="FY1831" s="237"/>
      <c r="FZ1831" s="237"/>
      <c r="GA1831" s="237"/>
      <c r="GB1831" s="237"/>
      <c r="GC1831" s="237"/>
      <c r="GD1831" s="237"/>
      <c r="GE1831" s="237"/>
      <c r="GF1831" s="237"/>
      <c r="GG1831" s="237"/>
      <c r="GH1831" s="237"/>
      <c r="GI1831" s="237"/>
      <c r="GJ1831" s="237"/>
      <c r="GK1831" s="237"/>
      <c r="GL1831" s="237"/>
      <c r="GM1831" s="237"/>
      <c r="GN1831" s="237"/>
      <c r="GO1831" s="237"/>
      <c r="GP1831" s="237"/>
      <c r="GQ1831" s="237"/>
    </row>
    <row r="1832" spans="1:199" s="81" customFormat="1" ht="15" hidden="1">
      <c r="A1832" s="176" t="s">
        <v>3707</v>
      </c>
      <c r="B1832" s="241" t="s">
        <v>6984</v>
      </c>
      <c r="C1832" s="242">
        <v>0</v>
      </c>
      <c r="D1832" s="242">
        <v>0</v>
      </c>
      <c r="E1832" s="242">
        <v>0</v>
      </c>
      <c r="F1832" s="242">
        <v>0</v>
      </c>
      <c r="G1832" s="242">
        <v>0</v>
      </c>
      <c r="H1832" s="242">
        <v>0</v>
      </c>
      <c r="I1832" s="242">
        <v>0</v>
      </c>
      <c r="J1832" s="242">
        <v>0</v>
      </c>
      <c r="K1832" s="242">
        <v>0</v>
      </c>
      <c r="L1832" s="242">
        <v>0</v>
      </c>
      <c r="M1832" s="242">
        <v>0</v>
      </c>
      <c r="N1832" s="242">
        <v>0</v>
      </c>
      <c r="O1832" s="242">
        <v>0</v>
      </c>
      <c r="P1832" s="28"/>
      <c r="Q1832" s="242">
        <f>SUM(D1832:O1832)</f>
        <v>0</v>
      </c>
      <c r="R1832" s="242">
        <f>IF($R$19&lt;1,0,Q1832/$R$19)</f>
        <v>0</v>
      </c>
      <c r="S1832" s="243"/>
      <c r="T1832" s="351">
        <f>IF(Q1832=0,0,1)+IF(C1832=0,0,1)+IF(D1832=0,0,1)+IF(E1832=0,0,1)+IF(F1832=0,0,1)+IF(G1832=0,0,1)+IF(H1832=0,0,1)+IF(I1832=0,0,1)+IF(J1832=0,0,1)+IF(K1832=0,0,1)+IF(L1832=0,0,1)+IF(M1832=0,0,1)+IF(N1832=0,0,1)+IF(O1832=0,0,1)</f>
        <v>0</v>
      </c>
      <c r="U1832" s="237"/>
      <c r="V1832" s="237"/>
      <c r="W1832" s="237"/>
      <c r="X1832" s="237"/>
      <c r="Y1832" s="237"/>
      <c r="Z1832" s="237"/>
      <c r="AA1832" s="237"/>
      <c r="AB1832" s="237"/>
      <c r="AC1832" s="237"/>
      <c r="AD1832" s="237"/>
      <c r="AE1832" s="237"/>
      <c r="AF1832" s="237"/>
      <c r="AG1832" s="237"/>
      <c r="AH1832" s="237"/>
      <c r="AI1832" s="237"/>
      <c r="AJ1832" s="237"/>
      <c r="AK1832" s="237"/>
      <c r="AL1832" s="237"/>
      <c r="AM1832" s="237"/>
      <c r="AN1832" s="237"/>
      <c r="AO1832" s="237"/>
      <c r="AP1832" s="237"/>
      <c r="AQ1832" s="237"/>
      <c r="AR1832" s="237"/>
      <c r="AS1832" s="237"/>
      <c r="AT1832" s="237"/>
      <c r="AU1832" s="237"/>
      <c r="AV1832" s="237"/>
      <c r="AW1832" s="237"/>
      <c r="AX1832" s="237"/>
      <c r="AY1832" s="237"/>
      <c r="AZ1832" s="237"/>
      <c r="BA1832" s="237"/>
      <c r="BB1832" s="237"/>
      <c r="BC1832" s="237"/>
      <c r="BD1832" s="237"/>
      <c r="BE1832" s="237"/>
      <c r="BF1832" s="237"/>
      <c r="BG1832" s="237"/>
      <c r="BH1832" s="237"/>
      <c r="BI1832" s="237"/>
      <c r="BJ1832" s="237"/>
      <c r="BK1832" s="237"/>
      <c r="BL1832" s="237"/>
      <c r="BM1832" s="237"/>
      <c r="BN1832" s="237"/>
      <c r="BO1832" s="237"/>
      <c r="BP1832" s="237"/>
      <c r="BQ1832" s="237"/>
      <c r="BR1832" s="237"/>
      <c r="BS1832" s="237"/>
      <c r="BT1832" s="237"/>
      <c r="BU1832" s="237"/>
      <c r="BV1832" s="237"/>
      <c r="BW1832" s="237"/>
      <c r="BX1832" s="237"/>
      <c r="BY1832" s="237"/>
      <c r="BZ1832" s="237"/>
      <c r="CA1832" s="237"/>
      <c r="CB1832" s="237"/>
      <c r="CC1832" s="237"/>
      <c r="CD1832" s="237"/>
      <c r="CE1832" s="237"/>
      <c r="CF1832" s="237"/>
      <c r="CG1832" s="237"/>
      <c r="CH1832" s="237"/>
      <c r="CI1832" s="237"/>
      <c r="CJ1832" s="237"/>
      <c r="CK1832" s="237"/>
      <c r="CL1832" s="237"/>
      <c r="CM1832" s="237"/>
      <c r="CN1832" s="237"/>
      <c r="CO1832" s="237"/>
      <c r="CP1832" s="237"/>
      <c r="CQ1832" s="237"/>
      <c r="CR1832" s="237"/>
      <c r="CS1832" s="237"/>
      <c r="CT1832" s="237"/>
      <c r="CU1832" s="237"/>
      <c r="CV1832" s="237"/>
      <c r="CW1832" s="237"/>
      <c r="CX1832" s="237"/>
      <c r="CY1832" s="237"/>
      <c r="CZ1832" s="237"/>
      <c r="DA1832" s="237"/>
      <c r="DB1832" s="237"/>
      <c r="DC1832" s="237"/>
      <c r="DD1832" s="237"/>
      <c r="DE1832" s="237"/>
      <c r="DF1832" s="237"/>
      <c r="DG1832" s="237"/>
      <c r="DH1832" s="237"/>
      <c r="DI1832" s="237"/>
      <c r="DJ1832" s="237"/>
      <c r="DK1832" s="237"/>
      <c r="DL1832" s="237"/>
      <c r="DM1832" s="237"/>
      <c r="DN1832" s="237"/>
      <c r="DO1832" s="237"/>
      <c r="DP1832" s="237"/>
      <c r="DQ1832" s="237"/>
      <c r="DR1832" s="237"/>
      <c r="DS1832" s="237"/>
      <c r="DT1832" s="237"/>
      <c r="DU1832" s="237"/>
      <c r="DV1832" s="237"/>
      <c r="DW1832" s="237"/>
      <c r="DX1832" s="237"/>
      <c r="DY1832" s="237"/>
      <c r="DZ1832" s="237"/>
      <c r="EA1832" s="237"/>
      <c r="EB1832" s="237"/>
      <c r="EC1832" s="237"/>
      <c r="ED1832" s="237"/>
      <c r="EE1832" s="237"/>
      <c r="EF1832" s="237"/>
      <c r="EG1832" s="237"/>
      <c r="EH1832" s="237"/>
      <c r="EI1832" s="237"/>
      <c r="EJ1832" s="237"/>
      <c r="EK1832" s="237"/>
      <c r="EL1832" s="237"/>
      <c r="EM1832" s="237"/>
      <c r="EN1832" s="237"/>
      <c r="EO1832" s="237"/>
      <c r="EP1832" s="237"/>
      <c r="EQ1832" s="237"/>
      <c r="ER1832" s="237"/>
      <c r="ES1832" s="237"/>
      <c r="ET1832" s="237"/>
      <c r="EU1832" s="237"/>
      <c r="EV1832" s="237"/>
      <c r="EW1832" s="237"/>
      <c r="EX1832" s="237"/>
      <c r="EY1832" s="237"/>
      <c r="EZ1832" s="237"/>
      <c r="FA1832" s="237"/>
      <c r="FB1832" s="237"/>
      <c r="FC1832" s="237"/>
      <c r="FD1832" s="237"/>
      <c r="FE1832" s="237"/>
      <c r="FF1832" s="237"/>
      <c r="FG1832" s="237"/>
      <c r="FH1832" s="237"/>
      <c r="FI1832" s="237"/>
      <c r="FJ1832" s="237"/>
      <c r="FK1832" s="237"/>
      <c r="FL1832" s="237"/>
      <c r="FM1832" s="237"/>
      <c r="FN1832" s="237"/>
      <c r="FO1832" s="237"/>
      <c r="FP1832" s="237"/>
      <c r="FQ1832" s="237"/>
      <c r="FR1832" s="237"/>
      <c r="FS1832" s="237"/>
      <c r="FT1832" s="237"/>
      <c r="FU1832" s="237"/>
      <c r="FV1832" s="237"/>
      <c r="FW1832" s="237"/>
      <c r="FX1832" s="237"/>
      <c r="FY1832" s="237"/>
      <c r="FZ1832" s="237"/>
      <c r="GA1832" s="237"/>
      <c r="GB1832" s="237"/>
      <c r="GC1832" s="237"/>
      <c r="GD1832" s="237"/>
      <c r="GE1832" s="237"/>
      <c r="GF1832" s="237"/>
      <c r="GG1832" s="237"/>
      <c r="GH1832" s="237"/>
      <c r="GI1832" s="237"/>
      <c r="GJ1832" s="237"/>
      <c r="GK1832" s="237"/>
      <c r="GL1832" s="237"/>
      <c r="GM1832" s="237"/>
      <c r="GN1832" s="237"/>
      <c r="GO1832" s="237"/>
      <c r="GP1832" s="237"/>
      <c r="GQ1832" s="237"/>
    </row>
    <row r="1833" spans="1:199" s="81" customFormat="1" ht="15" hidden="1">
      <c r="A1833" s="176" t="s">
        <v>3708</v>
      </c>
      <c r="B1833" s="241" t="s">
        <v>6985</v>
      </c>
      <c r="C1833" s="242">
        <v>0</v>
      </c>
      <c r="D1833" s="242">
        <v>0</v>
      </c>
      <c r="E1833" s="242">
        <v>0</v>
      </c>
      <c r="F1833" s="242">
        <v>0</v>
      </c>
      <c r="G1833" s="242">
        <v>0</v>
      </c>
      <c r="H1833" s="242">
        <v>0</v>
      </c>
      <c r="I1833" s="242">
        <v>0</v>
      </c>
      <c r="J1833" s="242">
        <v>0</v>
      </c>
      <c r="K1833" s="242">
        <v>0</v>
      </c>
      <c r="L1833" s="242">
        <v>0</v>
      </c>
      <c r="M1833" s="242">
        <v>0</v>
      </c>
      <c r="N1833" s="242">
        <v>0</v>
      </c>
      <c r="O1833" s="242">
        <v>0</v>
      </c>
      <c r="P1833" s="28"/>
      <c r="Q1833" s="242">
        <f>SUM(D1833:O1833)</f>
        <v>0</v>
      </c>
      <c r="R1833" s="242">
        <f>IF($R$19&lt;1,0,Q1833/$R$19)</f>
        <v>0</v>
      </c>
      <c r="S1833" s="243"/>
      <c r="T1833" s="351">
        <f>IF(Q1833=0,0,1)+IF(C1833=0,0,1)+IF(D1833=0,0,1)+IF(E1833=0,0,1)+IF(F1833=0,0,1)+IF(G1833=0,0,1)+IF(H1833=0,0,1)+IF(I1833=0,0,1)+IF(J1833=0,0,1)+IF(K1833=0,0,1)+IF(L1833=0,0,1)+IF(M1833=0,0,1)+IF(N1833=0,0,1)+IF(O1833=0,0,1)</f>
        <v>0</v>
      </c>
      <c r="U1833" s="237"/>
      <c r="V1833" s="237"/>
      <c r="W1833" s="237"/>
      <c r="X1833" s="237"/>
      <c r="Y1833" s="237"/>
      <c r="Z1833" s="237"/>
      <c r="AA1833" s="237"/>
      <c r="AB1833" s="237"/>
      <c r="AC1833" s="237"/>
      <c r="AD1833" s="237"/>
      <c r="AE1833" s="237"/>
      <c r="AF1833" s="237"/>
      <c r="AG1833" s="237"/>
      <c r="AH1833" s="237"/>
      <c r="AI1833" s="237"/>
      <c r="AJ1833" s="237"/>
      <c r="AK1833" s="237"/>
      <c r="AL1833" s="237"/>
      <c r="AM1833" s="237"/>
      <c r="AN1833" s="237"/>
      <c r="AO1833" s="237"/>
      <c r="AP1833" s="237"/>
      <c r="AQ1833" s="237"/>
      <c r="AR1833" s="237"/>
      <c r="AS1833" s="237"/>
      <c r="AT1833" s="237"/>
      <c r="AU1833" s="237"/>
      <c r="AV1833" s="237"/>
      <c r="AW1833" s="237"/>
      <c r="AX1833" s="237"/>
      <c r="AY1833" s="237"/>
      <c r="AZ1833" s="237"/>
      <c r="BA1833" s="237"/>
      <c r="BB1833" s="237"/>
      <c r="BC1833" s="237"/>
      <c r="BD1833" s="237"/>
      <c r="BE1833" s="237"/>
      <c r="BF1833" s="237"/>
      <c r="BG1833" s="237"/>
      <c r="BH1833" s="237"/>
      <c r="BI1833" s="237"/>
      <c r="BJ1833" s="237"/>
      <c r="BK1833" s="237"/>
      <c r="BL1833" s="237"/>
      <c r="BM1833" s="237"/>
      <c r="BN1833" s="237"/>
      <c r="BO1833" s="237"/>
      <c r="BP1833" s="237"/>
      <c r="BQ1833" s="237"/>
      <c r="BR1833" s="237"/>
      <c r="BS1833" s="237"/>
      <c r="BT1833" s="237"/>
      <c r="BU1833" s="237"/>
      <c r="BV1833" s="237"/>
      <c r="BW1833" s="237"/>
      <c r="BX1833" s="237"/>
      <c r="BY1833" s="237"/>
      <c r="BZ1833" s="237"/>
      <c r="CA1833" s="237"/>
      <c r="CB1833" s="237"/>
      <c r="CC1833" s="237"/>
      <c r="CD1833" s="237"/>
      <c r="CE1833" s="237"/>
      <c r="CF1833" s="237"/>
      <c r="CG1833" s="237"/>
      <c r="CH1833" s="237"/>
      <c r="CI1833" s="237"/>
      <c r="CJ1833" s="237"/>
      <c r="CK1833" s="237"/>
      <c r="CL1833" s="237"/>
      <c r="CM1833" s="237"/>
      <c r="CN1833" s="237"/>
      <c r="CO1833" s="237"/>
      <c r="CP1833" s="237"/>
      <c r="CQ1833" s="237"/>
      <c r="CR1833" s="237"/>
      <c r="CS1833" s="237"/>
      <c r="CT1833" s="237"/>
      <c r="CU1833" s="237"/>
      <c r="CV1833" s="237"/>
      <c r="CW1833" s="237"/>
      <c r="CX1833" s="237"/>
      <c r="CY1833" s="237"/>
      <c r="CZ1833" s="237"/>
      <c r="DA1833" s="237"/>
      <c r="DB1833" s="237"/>
      <c r="DC1833" s="237"/>
      <c r="DD1833" s="237"/>
      <c r="DE1833" s="237"/>
      <c r="DF1833" s="237"/>
      <c r="DG1833" s="237"/>
      <c r="DH1833" s="237"/>
      <c r="DI1833" s="237"/>
      <c r="DJ1833" s="237"/>
      <c r="DK1833" s="237"/>
      <c r="DL1833" s="237"/>
      <c r="DM1833" s="237"/>
      <c r="DN1833" s="237"/>
      <c r="DO1833" s="237"/>
      <c r="DP1833" s="237"/>
      <c r="DQ1833" s="237"/>
      <c r="DR1833" s="237"/>
      <c r="DS1833" s="237"/>
      <c r="DT1833" s="237"/>
      <c r="DU1833" s="237"/>
      <c r="DV1833" s="237"/>
      <c r="DW1833" s="237"/>
      <c r="DX1833" s="237"/>
      <c r="DY1833" s="237"/>
      <c r="DZ1833" s="237"/>
      <c r="EA1833" s="237"/>
      <c r="EB1833" s="237"/>
      <c r="EC1833" s="237"/>
      <c r="ED1833" s="237"/>
      <c r="EE1833" s="237"/>
      <c r="EF1833" s="237"/>
      <c r="EG1833" s="237"/>
      <c r="EH1833" s="237"/>
      <c r="EI1833" s="237"/>
      <c r="EJ1833" s="237"/>
      <c r="EK1833" s="237"/>
      <c r="EL1833" s="237"/>
      <c r="EM1833" s="237"/>
      <c r="EN1833" s="237"/>
      <c r="EO1833" s="237"/>
      <c r="EP1833" s="237"/>
      <c r="EQ1833" s="237"/>
      <c r="ER1833" s="237"/>
      <c r="ES1833" s="237"/>
      <c r="ET1833" s="237"/>
      <c r="EU1833" s="237"/>
      <c r="EV1833" s="237"/>
      <c r="EW1833" s="237"/>
      <c r="EX1833" s="237"/>
      <c r="EY1833" s="237"/>
      <c r="EZ1833" s="237"/>
      <c r="FA1833" s="237"/>
      <c r="FB1833" s="237"/>
      <c r="FC1833" s="237"/>
      <c r="FD1833" s="237"/>
      <c r="FE1833" s="237"/>
      <c r="FF1833" s="237"/>
      <c r="FG1833" s="237"/>
      <c r="FH1833" s="237"/>
      <c r="FI1833" s="237"/>
      <c r="FJ1833" s="237"/>
      <c r="FK1833" s="237"/>
      <c r="FL1833" s="237"/>
      <c r="FM1833" s="237"/>
      <c r="FN1833" s="237"/>
      <c r="FO1833" s="237"/>
      <c r="FP1833" s="237"/>
      <c r="FQ1833" s="237"/>
      <c r="FR1833" s="237"/>
      <c r="FS1833" s="237"/>
      <c r="FT1833" s="237"/>
      <c r="FU1833" s="237"/>
      <c r="FV1833" s="237"/>
      <c r="FW1833" s="237"/>
      <c r="FX1833" s="237"/>
      <c r="FY1833" s="237"/>
      <c r="FZ1833" s="237"/>
      <c r="GA1833" s="237"/>
      <c r="GB1833" s="237"/>
      <c r="GC1833" s="237"/>
      <c r="GD1833" s="237"/>
      <c r="GE1833" s="237"/>
      <c r="GF1833" s="237"/>
      <c r="GG1833" s="237"/>
      <c r="GH1833" s="237"/>
      <c r="GI1833" s="237"/>
      <c r="GJ1833" s="237"/>
      <c r="GK1833" s="237"/>
      <c r="GL1833" s="237"/>
      <c r="GM1833" s="237"/>
      <c r="GN1833" s="237"/>
      <c r="GO1833" s="237"/>
      <c r="GP1833" s="237"/>
      <c r="GQ1833" s="237"/>
    </row>
    <row r="1834" spans="1:199" s="81" customFormat="1" ht="15" hidden="1">
      <c r="A1834" s="176" t="s">
        <v>3709</v>
      </c>
      <c r="B1834" s="241" t="s">
        <v>6986</v>
      </c>
      <c r="C1834" s="242">
        <v>0</v>
      </c>
      <c r="D1834" s="242">
        <v>0</v>
      </c>
      <c r="E1834" s="242">
        <v>0</v>
      </c>
      <c r="F1834" s="242">
        <v>0</v>
      </c>
      <c r="G1834" s="242">
        <v>0</v>
      </c>
      <c r="H1834" s="242">
        <v>0</v>
      </c>
      <c r="I1834" s="242">
        <v>0</v>
      </c>
      <c r="J1834" s="242">
        <v>0</v>
      </c>
      <c r="K1834" s="242">
        <v>0</v>
      </c>
      <c r="L1834" s="242">
        <v>0</v>
      </c>
      <c r="M1834" s="242">
        <v>0</v>
      </c>
      <c r="N1834" s="242">
        <v>0</v>
      </c>
      <c r="O1834" s="242">
        <v>0</v>
      </c>
      <c r="P1834" s="28"/>
      <c r="Q1834" s="242">
        <f>SUM(D1834:O1834)</f>
        <v>0</v>
      </c>
      <c r="R1834" s="242">
        <f>IF($R$19&lt;1,0,Q1834/$R$19)</f>
        <v>0</v>
      </c>
      <c r="S1834" s="243"/>
      <c r="T1834" s="351">
        <f>IF(Q1834=0,0,1)+IF(C1834=0,0,1)+IF(D1834=0,0,1)+IF(E1834=0,0,1)+IF(F1834=0,0,1)+IF(G1834=0,0,1)+IF(H1834=0,0,1)+IF(I1834=0,0,1)+IF(J1834=0,0,1)+IF(K1834=0,0,1)+IF(L1834=0,0,1)+IF(M1834=0,0,1)+IF(N1834=0,0,1)+IF(O1834=0,0,1)</f>
        <v>0</v>
      </c>
      <c r="U1834" s="237"/>
      <c r="V1834" s="237"/>
      <c r="W1834" s="237"/>
      <c r="X1834" s="237"/>
      <c r="Y1834" s="237"/>
      <c r="Z1834" s="237"/>
      <c r="AA1834" s="237"/>
      <c r="AB1834" s="237"/>
      <c r="AC1834" s="237"/>
      <c r="AD1834" s="237"/>
      <c r="AE1834" s="237"/>
      <c r="AF1834" s="237"/>
      <c r="AG1834" s="237"/>
      <c r="AH1834" s="237"/>
      <c r="AI1834" s="237"/>
      <c r="AJ1834" s="237"/>
      <c r="AK1834" s="237"/>
      <c r="AL1834" s="237"/>
      <c r="AM1834" s="237"/>
      <c r="AN1834" s="237"/>
      <c r="AO1834" s="237"/>
      <c r="AP1834" s="237"/>
      <c r="AQ1834" s="237"/>
      <c r="AR1834" s="237"/>
      <c r="AS1834" s="237"/>
      <c r="AT1834" s="237"/>
      <c r="AU1834" s="237"/>
      <c r="AV1834" s="237"/>
      <c r="AW1834" s="237"/>
      <c r="AX1834" s="237"/>
      <c r="AY1834" s="237"/>
      <c r="AZ1834" s="237"/>
      <c r="BA1834" s="237"/>
      <c r="BB1834" s="237"/>
      <c r="BC1834" s="237"/>
      <c r="BD1834" s="237"/>
      <c r="BE1834" s="237"/>
      <c r="BF1834" s="237"/>
      <c r="BG1834" s="237"/>
      <c r="BH1834" s="237"/>
      <c r="BI1834" s="237"/>
      <c r="BJ1834" s="237"/>
      <c r="BK1834" s="237"/>
      <c r="BL1834" s="237"/>
      <c r="BM1834" s="237"/>
      <c r="BN1834" s="237"/>
      <c r="BO1834" s="237"/>
      <c r="BP1834" s="237"/>
      <c r="BQ1834" s="237"/>
      <c r="BR1834" s="237"/>
      <c r="BS1834" s="237"/>
      <c r="BT1834" s="237"/>
      <c r="BU1834" s="237"/>
      <c r="BV1834" s="237"/>
      <c r="BW1834" s="237"/>
      <c r="BX1834" s="237"/>
      <c r="BY1834" s="237"/>
      <c r="BZ1834" s="237"/>
      <c r="CA1834" s="237"/>
      <c r="CB1834" s="237"/>
      <c r="CC1834" s="237"/>
      <c r="CD1834" s="237"/>
      <c r="CE1834" s="237"/>
      <c r="CF1834" s="237"/>
      <c r="CG1834" s="237"/>
      <c r="CH1834" s="237"/>
      <c r="CI1834" s="237"/>
      <c r="CJ1834" s="237"/>
      <c r="CK1834" s="237"/>
      <c r="CL1834" s="237"/>
      <c r="CM1834" s="237"/>
      <c r="CN1834" s="237"/>
      <c r="CO1834" s="237"/>
      <c r="CP1834" s="237"/>
      <c r="CQ1834" s="237"/>
      <c r="CR1834" s="237"/>
      <c r="CS1834" s="237"/>
      <c r="CT1834" s="237"/>
      <c r="CU1834" s="237"/>
      <c r="CV1834" s="237"/>
      <c r="CW1834" s="237"/>
      <c r="CX1834" s="237"/>
      <c r="CY1834" s="237"/>
      <c r="CZ1834" s="237"/>
      <c r="DA1834" s="237"/>
      <c r="DB1834" s="237"/>
      <c r="DC1834" s="237"/>
      <c r="DD1834" s="237"/>
      <c r="DE1834" s="237"/>
      <c r="DF1834" s="237"/>
      <c r="DG1834" s="237"/>
      <c r="DH1834" s="237"/>
      <c r="DI1834" s="237"/>
      <c r="DJ1834" s="237"/>
      <c r="DK1834" s="237"/>
      <c r="DL1834" s="237"/>
      <c r="DM1834" s="237"/>
      <c r="DN1834" s="237"/>
      <c r="DO1834" s="237"/>
      <c r="DP1834" s="237"/>
      <c r="DQ1834" s="237"/>
      <c r="DR1834" s="237"/>
      <c r="DS1834" s="237"/>
      <c r="DT1834" s="237"/>
      <c r="DU1834" s="237"/>
      <c r="DV1834" s="237"/>
      <c r="DW1834" s="237"/>
      <c r="DX1834" s="237"/>
      <c r="DY1834" s="237"/>
      <c r="DZ1834" s="237"/>
      <c r="EA1834" s="237"/>
      <c r="EB1834" s="237"/>
      <c r="EC1834" s="237"/>
      <c r="ED1834" s="237"/>
      <c r="EE1834" s="237"/>
      <c r="EF1834" s="237"/>
      <c r="EG1834" s="237"/>
      <c r="EH1834" s="237"/>
      <c r="EI1834" s="237"/>
      <c r="EJ1834" s="237"/>
      <c r="EK1834" s="237"/>
      <c r="EL1834" s="237"/>
      <c r="EM1834" s="237"/>
      <c r="EN1834" s="237"/>
      <c r="EO1834" s="237"/>
      <c r="EP1834" s="237"/>
      <c r="EQ1834" s="237"/>
      <c r="ER1834" s="237"/>
      <c r="ES1834" s="237"/>
      <c r="ET1834" s="237"/>
      <c r="EU1834" s="237"/>
      <c r="EV1834" s="237"/>
      <c r="EW1834" s="237"/>
      <c r="EX1834" s="237"/>
      <c r="EY1834" s="237"/>
      <c r="EZ1834" s="237"/>
      <c r="FA1834" s="237"/>
      <c r="FB1834" s="237"/>
      <c r="FC1834" s="237"/>
      <c r="FD1834" s="237"/>
      <c r="FE1834" s="237"/>
      <c r="FF1834" s="237"/>
      <c r="FG1834" s="237"/>
      <c r="FH1834" s="237"/>
      <c r="FI1834" s="237"/>
      <c r="FJ1834" s="237"/>
      <c r="FK1834" s="237"/>
      <c r="FL1834" s="237"/>
      <c r="FM1834" s="237"/>
      <c r="FN1834" s="237"/>
      <c r="FO1834" s="237"/>
      <c r="FP1834" s="237"/>
      <c r="FQ1834" s="237"/>
      <c r="FR1834" s="237"/>
      <c r="FS1834" s="237"/>
      <c r="FT1834" s="237"/>
      <c r="FU1834" s="237"/>
      <c r="FV1834" s="237"/>
      <c r="FW1834" s="237"/>
      <c r="FX1834" s="237"/>
      <c r="FY1834" s="237"/>
      <c r="FZ1834" s="237"/>
      <c r="GA1834" s="237"/>
      <c r="GB1834" s="237"/>
      <c r="GC1834" s="237"/>
      <c r="GD1834" s="237"/>
      <c r="GE1834" s="237"/>
      <c r="GF1834" s="237"/>
      <c r="GG1834" s="237"/>
      <c r="GH1834" s="237"/>
      <c r="GI1834" s="237"/>
      <c r="GJ1834" s="237"/>
      <c r="GK1834" s="237"/>
      <c r="GL1834" s="237"/>
      <c r="GM1834" s="237"/>
      <c r="GN1834" s="237"/>
      <c r="GO1834" s="237"/>
      <c r="GP1834" s="237"/>
      <c r="GQ1834" s="237"/>
    </row>
    <row r="1835" spans="1:199" s="81" customFormat="1" ht="15" hidden="1">
      <c r="A1835" s="176" t="s">
        <v>3710</v>
      </c>
      <c r="B1835" s="241" t="s">
        <v>6987</v>
      </c>
      <c r="C1835" s="242">
        <v>0</v>
      </c>
      <c r="D1835" s="242">
        <v>0</v>
      </c>
      <c r="E1835" s="242">
        <v>0</v>
      </c>
      <c r="F1835" s="242">
        <v>0</v>
      </c>
      <c r="G1835" s="242">
        <v>0</v>
      </c>
      <c r="H1835" s="242">
        <v>0</v>
      </c>
      <c r="I1835" s="242">
        <v>0</v>
      </c>
      <c r="J1835" s="242">
        <v>0</v>
      </c>
      <c r="K1835" s="242">
        <v>0</v>
      </c>
      <c r="L1835" s="242">
        <v>0</v>
      </c>
      <c r="M1835" s="242">
        <v>0</v>
      </c>
      <c r="N1835" s="242">
        <v>0</v>
      </c>
      <c r="O1835" s="242">
        <v>0</v>
      </c>
      <c r="P1835" s="28"/>
      <c r="Q1835" s="242">
        <f>SUM(D1835:O1835)</f>
        <v>0</v>
      </c>
      <c r="R1835" s="242">
        <f>IF($R$19&lt;1,0,Q1835/$R$19)</f>
        <v>0</v>
      </c>
      <c r="S1835" s="243"/>
      <c r="T1835" s="351">
        <f>IF(Q1835=0,0,1)+IF(C1835=0,0,1)+IF(D1835=0,0,1)+IF(E1835=0,0,1)+IF(F1835=0,0,1)+IF(G1835=0,0,1)+IF(H1835=0,0,1)+IF(I1835=0,0,1)+IF(J1835=0,0,1)+IF(K1835=0,0,1)+IF(L1835=0,0,1)+IF(M1835=0,0,1)+IF(N1835=0,0,1)+IF(O1835=0,0,1)</f>
        <v>0</v>
      </c>
      <c r="U1835" s="237"/>
      <c r="V1835" s="237"/>
      <c r="W1835" s="237"/>
      <c r="X1835" s="237"/>
      <c r="Y1835" s="237"/>
      <c r="Z1835" s="237"/>
      <c r="AA1835" s="237"/>
      <c r="AB1835" s="237"/>
      <c r="AC1835" s="237"/>
      <c r="AD1835" s="237"/>
      <c r="AE1835" s="237"/>
      <c r="AF1835" s="237"/>
      <c r="AG1835" s="237"/>
      <c r="AH1835" s="237"/>
      <c r="AI1835" s="237"/>
      <c r="AJ1835" s="237"/>
      <c r="AK1835" s="237"/>
      <c r="AL1835" s="237"/>
      <c r="AM1835" s="237"/>
      <c r="AN1835" s="237"/>
      <c r="AO1835" s="237"/>
      <c r="AP1835" s="237"/>
      <c r="AQ1835" s="237"/>
      <c r="AR1835" s="237"/>
      <c r="AS1835" s="237"/>
      <c r="AT1835" s="237"/>
      <c r="AU1835" s="237"/>
      <c r="AV1835" s="237"/>
      <c r="AW1835" s="237"/>
      <c r="AX1835" s="237"/>
      <c r="AY1835" s="237"/>
      <c r="AZ1835" s="237"/>
      <c r="BA1835" s="237"/>
      <c r="BB1835" s="237"/>
      <c r="BC1835" s="237"/>
      <c r="BD1835" s="237"/>
      <c r="BE1835" s="237"/>
      <c r="BF1835" s="237"/>
      <c r="BG1835" s="237"/>
      <c r="BH1835" s="237"/>
      <c r="BI1835" s="237"/>
      <c r="BJ1835" s="237"/>
      <c r="BK1835" s="237"/>
      <c r="BL1835" s="237"/>
      <c r="BM1835" s="237"/>
      <c r="BN1835" s="237"/>
      <c r="BO1835" s="237"/>
      <c r="BP1835" s="237"/>
      <c r="BQ1835" s="237"/>
      <c r="BR1835" s="237"/>
      <c r="BS1835" s="237"/>
      <c r="BT1835" s="237"/>
      <c r="BU1835" s="237"/>
      <c r="BV1835" s="237"/>
      <c r="BW1835" s="237"/>
      <c r="BX1835" s="237"/>
      <c r="BY1835" s="237"/>
      <c r="BZ1835" s="237"/>
      <c r="CA1835" s="237"/>
      <c r="CB1835" s="237"/>
      <c r="CC1835" s="237"/>
      <c r="CD1835" s="237"/>
      <c r="CE1835" s="237"/>
      <c r="CF1835" s="237"/>
      <c r="CG1835" s="237"/>
      <c r="CH1835" s="237"/>
      <c r="CI1835" s="237"/>
      <c r="CJ1835" s="237"/>
      <c r="CK1835" s="237"/>
      <c r="CL1835" s="237"/>
      <c r="CM1835" s="237"/>
      <c r="CN1835" s="237"/>
      <c r="CO1835" s="237"/>
      <c r="CP1835" s="237"/>
      <c r="CQ1835" s="237"/>
      <c r="CR1835" s="237"/>
      <c r="CS1835" s="237"/>
      <c r="CT1835" s="237"/>
      <c r="CU1835" s="237"/>
      <c r="CV1835" s="237"/>
      <c r="CW1835" s="237"/>
      <c r="CX1835" s="237"/>
      <c r="CY1835" s="237"/>
      <c r="CZ1835" s="237"/>
      <c r="DA1835" s="237"/>
      <c r="DB1835" s="237"/>
      <c r="DC1835" s="237"/>
      <c r="DD1835" s="237"/>
      <c r="DE1835" s="237"/>
      <c r="DF1835" s="237"/>
      <c r="DG1835" s="237"/>
      <c r="DH1835" s="237"/>
      <c r="DI1835" s="237"/>
      <c r="DJ1835" s="237"/>
      <c r="DK1835" s="237"/>
      <c r="DL1835" s="237"/>
      <c r="DM1835" s="237"/>
      <c r="DN1835" s="237"/>
      <c r="DO1835" s="237"/>
      <c r="DP1835" s="237"/>
      <c r="DQ1835" s="237"/>
      <c r="DR1835" s="237"/>
      <c r="DS1835" s="237"/>
      <c r="DT1835" s="237"/>
      <c r="DU1835" s="237"/>
      <c r="DV1835" s="237"/>
      <c r="DW1835" s="237"/>
      <c r="DX1835" s="237"/>
      <c r="DY1835" s="237"/>
      <c r="DZ1835" s="237"/>
      <c r="EA1835" s="237"/>
      <c r="EB1835" s="237"/>
      <c r="EC1835" s="237"/>
      <c r="ED1835" s="237"/>
      <c r="EE1835" s="237"/>
      <c r="EF1835" s="237"/>
      <c r="EG1835" s="237"/>
      <c r="EH1835" s="237"/>
      <c r="EI1835" s="237"/>
      <c r="EJ1835" s="237"/>
      <c r="EK1835" s="237"/>
      <c r="EL1835" s="237"/>
      <c r="EM1835" s="237"/>
      <c r="EN1835" s="237"/>
      <c r="EO1835" s="237"/>
      <c r="EP1835" s="237"/>
      <c r="EQ1835" s="237"/>
      <c r="ER1835" s="237"/>
      <c r="ES1835" s="237"/>
      <c r="ET1835" s="237"/>
      <c r="EU1835" s="237"/>
      <c r="EV1835" s="237"/>
      <c r="EW1835" s="237"/>
      <c r="EX1835" s="237"/>
      <c r="EY1835" s="237"/>
      <c r="EZ1835" s="237"/>
      <c r="FA1835" s="237"/>
      <c r="FB1835" s="237"/>
      <c r="FC1835" s="237"/>
      <c r="FD1835" s="237"/>
      <c r="FE1835" s="237"/>
      <c r="FF1835" s="237"/>
      <c r="FG1835" s="237"/>
      <c r="FH1835" s="237"/>
      <c r="FI1835" s="237"/>
      <c r="FJ1835" s="237"/>
      <c r="FK1835" s="237"/>
      <c r="FL1835" s="237"/>
      <c r="FM1835" s="237"/>
      <c r="FN1835" s="237"/>
      <c r="FO1835" s="237"/>
      <c r="FP1835" s="237"/>
      <c r="FQ1835" s="237"/>
      <c r="FR1835" s="237"/>
      <c r="FS1835" s="237"/>
      <c r="FT1835" s="237"/>
      <c r="FU1835" s="237"/>
      <c r="FV1835" s="237"/>
      <c r="FW1835" s="237"/>
      <c r="FX1835" s="237"/>
      <c r="FY1835" s="237"/>
      <c r="FZ1835" s="237"/>
      <c r="GA1835" s="237"/>
      <c r="GB1835" s="237"/>
      <c r="GC1835" s="237"/>
      <c r="GD1835" s="237"/>
      <c r="GE1835" s="237"/>
      <c r="GF1835" s="237"/>
      <c r="GG1835" s="237"/>
      <c r="GH1835" s="237"/>
      <c r="GI1835" s="237"/>
      <c r="GJ1835" s="237"/>
      <c r="GK1835" s="237"/>
      <c r="GL1835" s="237"/>
      <c r="GM1835" s="237"/>
      <c r="GN1835" s="237"/>
      <c r="GO1835" s="237"/>
      <c r="GP1835" s="237"/>
      <c r="GQ1835" s="237"/>
    </row>
    <row r="1836" spans="1:199" s="81" customFormat="1" ht="15" hidden="1">
      <c r="A1836" s="176" t="s">
        <v>3711</v>
      </c>
      <c r="B1836" s="241" t="s">
        <v>6988</v>
      </c>
      <c r="C1836" s="242">
        <v>0</v>
      </c>
      <c r="D1836" s="242">
        <v>0</v>
      </c>
      <c r="E1836" s="242">
        <v>0</v>
      </c>
      <c r="F1836" s="242">
        <v>0</v>
      </c>
      <c r="G1836" s="242">
        <v>0</v>
      </c>
      <c r="H1836" s="242">
        <v>0</v>
      </c>
      <c r="I1836" s="242">
        <v>0</v>
      </c>
      <c r="J1836" s="242">
        <v>0</v>
      </c>
      <c r="K1836" s="242">
        <v>0</v>
      </c>
      <c r="L1836" s="242">
        <v>0</v>
      </c>
      <c r="M1836" s="242">
        <v>0</v>
      </c>
      <c r="N1836" s="242">
        <v>0</v>
      </c>
      <c r="O1836" s="242">
        <v>0</v>
      </c>
      <c r="P1836" s="28"/>
      <c r="Q1836" s="242">
        <f>SUM(D1836:O1836)</f>
        <v>0</v>
      </c>
      <c r="R1836" s="242">
        <f>IF($R$19&lt;1,0,Q1836/$R$19)</f>
        <v>0</v>
      </c>
      <c r="S1836" s="243"/>
      <c r="T1836" s="351">
        <f>IF(Q1836=0,0,1)+IF(C1836=0,0,1)+IF(D1836=0,0,1)+IF(E1836=0,0,1)+IF(F1836=0,0,1)+IF(G1836=0,0,1)+IF(H1836=0,0,1)+IF(I1836=0,0,1)+IF(J1836=0,0,1)+IF(K1836=0,0,1)+IF(L1836=0,0,1)+IF(M1836=0,0,1)+IF(N1836=0,0,1)+IF(O1836=0,0,1)</f>
        <v>0</v>
      </c>
      <c r="U1836" s="237"/>
      <c r="V1836" s="237"/>
      <c r="W1836" s="237"/>
      <c r="X1836" s="237"/>
      <c r="Y1836" s="237"/>
      <c r="Z1836" s="237"/>
      <c r="AA1836" s="237"/>
      <c r="AB1836" s="237"/>
      <c r="AC1836" s="237"/>
      <c r="AD1836" s="237"/>
      <c r="AE1836" s="237"/>
      <c r="AF1836" s="237"/>
      <c r="AG1836" s="237"/>
      <c r="AH1836" s="237"/>
      <c r="AI1836" s="237"/>
      <c r="AJ1836" s="237"/>
      <c r="AK1836" s="237"/>
      <c r="AL1836" s="237"/>
      <c r="AM1836" s="237"/>
      <c r="AN1836" s="237"/>
      <c r="AO1836" s="237"/>
      <c r="AP1836" s="237"/>
      <c r="AQ1836" s="237"/>
      <c r="AR1836" s="237"/>
      <c r="AS1836" s="237"/>
      <c r="AT1836" s="237"/>
      <c r="AU1836" s="237"/>
      <c r="AV1836" s="237"/>
      <c r="AW1836" s="237"/>
      <c r="AX1836" s="237"/>
      <c r="AY1836" s="237"/>
      <c r="AZ1836" s="237"/>
      <c r="BA1836" s="237"/>
      <c r="BB1836" s="237"/>
      <c r="BC1836" s="237"/>
      <c r="BD1836" s="237"/>
      <c r="BE1836" s="237"/>
      <c r="BF1836" s="237"/>
      <c r="BG1836" s="237"/>
      <c r="BH1836" s="237"/>
      <c r="BI1836" s="237"/>
      <c r="BJ1836" s="237"/>
      <c r="BK1836" s="237"/>
      <c r="BL1836" s="237"/>
      <c r="BM1836" s="237"/>
      <c r="BN1836" s="237"/>
      <c r="BO1836" s="237"/>
      <c r="BP1836" s="237"/>
      <c r="BQ1836" s="237"/>
      <c r="BR1836" s="237"/>
      <c r="BS1836" s="237"/>
      <c r="BT1836" s="237"/>
      <c r="BU1836" s="237"/>
      <c r="BV1836" s="237"/>
      <c r="BW1836" s="237"/>
      <c r="BX1836" s="237"/>
      <c r="BY1836" s="237"/>
      <c r="BZ1836" s="237"/>
      <c r="CA1836" s="237"/>
      <c r="CB1836" s="237"/>
      <c r="CC1836" s="237"/>
      <c r="CD1836" s="237"/>
      <c r="CE1836" s="237"/>
      <c r="CF1836" s="237"/>
      <c r="CG1836" s="237"/>
      <c r="CH1836" s="237"/>
      <c r="CI1836" s="237"/>
      <c r="CJ1836" s="237"/>
      <c r="CK1836" s="237"/>
      <c r="CL1836" s="237"/>
      <c r="CM1836" s="237"/>
      <c r="CN1836" s="237"/>
      <c r="CO1836" s="237"/>
      <c r="CP1836" s="237"/>
      <c r="CQ1836" s="237"/>
      <c r="CR1836" s="237"/>
      <c r="CS1836" s="237"/>
      <c r="CT1836" s="237"/>
      <c r="CU1836" s="237"/>
      <c r="CV1836" s="237"/>
      <c r="CW1836" s="237"/>
      <c r="CX1836" s="237"/>
      <c r="CY1836" s="237"/>
      <c r="CZ1836" s="237"/>
      <c r="DA1836" s="237"/>
      <c r="DB1836" s="237"/>
      <c r="DC1836" s="237"/>
      <c r="DD1836" s="237"/>
      <c r="DE1836" s="237"/>
      <c r="DF1836" s="237"/>
      <c r="DG1836" s="237"/>
      <c r="DH1836" s="237"/>
      <c r="DI1836" s="237"/>
      <c r="DJ1836" s="237"/>
      <c r="DK1836" s="237"/>
      <c r="DL1836" s="237"/>
      <c r="DM1836" s="237"/>
      <c r="DN1836" s="237"/>
      <c r="DO1836" s="237"/>
      <c r="DP1836" s="237"/>
      <c r="DQ1836" s="237"/>
      <c r="DR1836" s="237"/>
      <c r="DS1836" s="237"/>
      <c r="DT1836" s="237"/>
      <c r="DU1836" s="237"/>
      <c r="DV1836" s="237"/>
      <c r="DW1836" s="237"/>
      <c r="DX1836" s="237"/>
      <c r="DY1836" s="237"/>
      <c r="DZ1836" s="237"/>
      <c r="EA1836" s="237"/>
      <c r="EB1836" s="237"/>
      <c r="EC1836" s="237"/>
      <c r="ED1836" s="237"/>
      <c r="EE1836" s="237"/>
      <c r="EF1836" s="237"/>
      <c r="EG1836" s="237"/>
      <c r="EH1836" s="237"/>
      <c r="EI1836" s="237"/>
      <c r="EJ1836" s="237"/>
      <c r="EK1836" s="237"/>
      <c r="EL1836" s="237"/>
      <c r="EM1836" s="237"/>
      <c r="EN1836" s="237"/>
      <c r="EO1836" s="237"/>
      <c r="EP1836" s="237"/>
      <c r="EQ1836" s="237"/>
      <c r="ER1836" s="237"/>
      <c r="ES1836" s="237"/>
      <c r="ET1836" s="237"/>
      <c r="EU1836" s="237"/>
      <c r="EV1836" s="237"/>
      <c r="EW1836" s="237"/>
      <c r="EX1836" s="237"/>
      <c r="EY1836" s="237"/>
      <c r="EZ1836" s="237"/>
      <c r="FA1836" s="237"/>
      <c r="FB1836" s="237"/>
      <c r="FC1836" s="237"/>
      <c r="FD1836" s="237"/>
      <c r="FE1836" s="237"/>
      <c r="FF1836" s="237"/>
      <c r="FG1836" s="237"/>
      <c r="FH1836" s="237"/>
      <c r="FI1836" s="237"/>
      <c r="FJ1836" s="237"/>
      <c r="FK1836" s="237"/>
      <c r="FL1836" s="237"/>
      <c r="FM1836" s="237"/>
      <c r="FN1836" s="237"/>
      <c r="FO1836" s="237"/>
      <c r="FP1836" s="237"/>
      <c r="FQ1836" s="237"/>
      <c r="FR1836" s="237"/>
      <c r="FS1836" s="237"/>
      <c r="FT1836" s="237"/>
      <c r="FU1836" s="237"/>
      <c r="FV1836" s="237"/>
      <c r="FW1836" s="237"/>
      <c r="FX1836" s="237"/>
      <c r="FY1836" s="237"/>
      <c r="FZ1836" s="237"/>
      <c r="GA1836" s="237"/>
      <c r="GB1836" s="237"/>
      <c r="GC1836" s="237"/>
      <c r="GD1836" s="237"/>
      <c r="GE1836" s="237"/>
      <c r="GF1836" s="237"/>
      <c r="GG1836" s="237"/>
      <c r="GH1836" s="237"/>
      <c r="GI1836" s="237"/>
      <c r="GJ1836" s="237"/>
      <c r="GK1836" s="237"/>
      <c r="GL1836" s="237"/>
      <c r="GM1836" s="237"/>
      <c r="GN1836" s="237"/>
      <c r="GO1836" s="237"/>
      <c r="GP1836" s="237"/>
      <c r="GQ1836" s="237"/>
    </row>
    <row r="1837" spans="1:199" s="81" customFormat="1" ht="15" hidden="1">
      <c r="A1837" s="176" t="s">
        <v>3712</v>
      </c>
      <c r="B1837" s="241" t="s">
        <v>6989</v>
      </c>
      <c r="C1837" s="242">
        <v>0</v>
      </c>
      <c r="D1837" s="242">
        <v>0</v>
      </c>
      <c r="E1837" s="242">
        <v>0</v>
      </c>
      <c r="F1837" s="242">
        <v>0</v>
      </c>
      <c r="G1837" s="242">
        <v>0</v>
      </c>
      <c r="H1837" s="242">
        <v>0</v>
      </c>
      <c r="I1837" s="242">
        <v>0</v>
      </c>
      <c r="J1837" s="242">
        <v>0</v>
      </c>
      <c r="K1837" s="242">
        <v>0</v>
      </c>
      <c r="L1837" s="242">
        <v>0</v>
      </c>
      <c r="M1837" s="242">
        <v>0</v>
      </c>
      <c r="N1837" s="242">
        <v>0</v>
      </c>
      <c r="O1837" s="242">
        <v>0</v>
      </c>
      <c r="P1837" s="28"/>
      <c r="Q1837" s="242">
        <f>SUM(D1837:O1837)</f>
        <v>0</v>
      </c>
      <c r="R1837" s="242">
        <f>IF($R$19&lt;1,0,Q1837/$R$19)</f>
        <v>0</v>
      </c>
      <c r="S1837" s="243"/>
      <c r="T1837" s="351">
        <f>IF(Q1837=0,0,1)+IF(C1837=0,0,1)+IF(D1837=0,0,1)+IF(E1837=0,0,1)+IF(F1837=0,0,1)+IF(G1837=0,0,1)+IF(H1837=0,0,1)+IF(I1837=0,0,1)+IF(J1837=0,0,1)+IF(K1837=0,0,1)+IF(L1837=0,0,1)+IF(M1837=0,0,1)+IF(N1837=0,0,1)+IF(O1837=0,0,1)</f>
        <v>0</v>
      </c>
      <c r="U1837" s="237"/>
      <c r="V1837" s="237"/>
      <c r="W1837" s="237"/>
      <c r="X1837" s="237"/>
      <c r="Y1837" s="237"/>
      <c r="Z1837" s="237"/>
      <c r="AA1837" s="237"/>
      <c r="AB1837" s="237"/>
      <c r="AC1837" s="237"/>
      <c r="AD1837" s="237"/>
      <c r="AE1837" s="237"/>
      <c r="AF1837" s="237"/>
      <c r="AG1837" s="237"/>
      <c r="AH1837" s="237"/>
      <c r="AI1837" s="237"/>
      <c r="AJ1837" s="237"/>
      <c r="AK1837" s="237"/>
      <c r="AL1837" s="237"/>
      <c r="AM1837" s="237"/>
      <c r="AN1837" s="237"/>
      <c r="AO1837" s="237"/>
      <c r="AP1837" s="237"/>
      <c r="AQ1837" s="237"/>
      <c r="AR1837" s="237"/>
      <c r="AS1837" s="237"/>
      <c r="AT1837" s="237"/>
      <c r="AU1837" s="237"/>
      <c r="AV1837" s="237"/>
      <c r="AW1837" s="237"/>
      <c r="AX1837" s="237"/>
      <c r="AY1837" s="237"/>
      <c r="AZ1837" s="237"/>
      <c r="BA1837" s="237"/>
      <c r="BB1837" s="237"/>
      <c r="BC1837" s="237"/>
      <c r="BD1837" s="237"/>
      <c r="BE1837" s="237"/>
      <c r="BF1837" s="237"/>
      <c r="BG1837" s="237"/>
      <c r="BH1837" s="237"/>
      <c r="BI1837" s="237"/>
      <c r="BJ1837" s="237"/>
      <c r="BK1837" s="237"/>
      <c r="BL1837" s="237"/>
      <c r="BM1837" s="237"/>
      <c r="BN1837" s="237"/>
      <c r="BO1837" s="237"/>
      <c r="BP1837" s="237"/>
      <c r="BQ1837" s="237"/>
      <c r="BR1837" s="237"/>
      <c r="BS1837" s="237"/>
      <c r="BT1837" s="237"/>
      <c r="BU1837" s="237"/>
      <c r="BV1837" s="237"/>
      <c r="BW1837" s="237"/>
      <c r="BX1837" s="237"/>
      <c r="BY1837" s="237"/>
      <c r="BZ1837" s="237"/>
      <c r="CA1837" s="237"/>
      <c r="CB1837" s="237"/>
      <c r="CC1837" s="237"/>
      <c r="CD1837" s="237"/>
      <c r="CE1837" s="237"/>
      <c r="CF1837" s="237"/>
      <c r="CG1837" s="237"/>
      <c r="CH1837" s="237"/>
      <c r="CI1837" s="237"/>
      <c r="CJ1837" s="237"/>
      <c r="CK1837" s="237"/>
      <c r="CL1837" s="237"/>
      <c r="CM1837" s="237"/>
      <c r="CN1837" s="237"/>
      <c r="CO1837" s="237"/>
      <c r="CP1837" s="237"/>
      <c r="CQ1837" s="237"/>
      <c r="CR1837" s="237"/>
      <c r="CS1837" s="237"/>
      <c r="CT1837" s="237"/>
      <c r="CU1837" s="237"/>
      <c r="CV1837" s="237"/>
      <c r="CW1837" s="237"/>
      <c r="CX1837" s="237"/>
      <c r="CY1837" s="237"/>
      <c r="CZ1837" s="237"/>
      <c r="DA1837" s="237"/>
      <c r="DB1837" s="237"/>
      <c r="DC1837" s="237"/>
      <c r="DD1837" s="237"/>
      <c r="DE1837" s="237"/>
      <c r="DF1837" s="237"/>
      <c r="DG1837" s="237"/>
      <c r="DH1837" s="237"/>
      <c r="DI1837" s="237"/>
      <c r="DJ1837" s="237"/>
      <c r="DK1837" s="237"/>
      <c r="DL1837" s="237"/>
      <c r="DM1837" s="237"/>
      <c r="DN1837" s="237"/>
      <c r="DO1837" s="237"/>
      <c r="DP1837" s="237"/>
      <c r="DQ1837" s="237"/>
      <c r="DR1837" s="237"/>
      <c r="DS1837" s="237"/>
      <c r="DT1837" s="237"/>
      <c r="DU1837" s="237"/>
      <c r="DV1837" s="237"/>
      <c r="DW1837" s="237"/>
      <c r="DX1837" s="237"/>
      <c r="DY1837" s="237"/>
      <c r="DZ1837" s="237"/>
      <c r="EA1837" s="237"/>
      <c r="EB1837" s="237"/>
      <c r="EC1837" s="237"/>
      <c r="ED1837" s="237"/>
      <c r="EE1837" s="237"/>
      <c r="EF1837" s="237"/>
      <c r="EG1837" s="237"/>
      <c r="EH1837" s="237"/>
      <c r="EI1837" s="237"/>
      <c r="EJ1837" s="237"/>
      <c r="EK1837" s="237"/>
      <c r="EL1837" s="237"/>
      <c r="EM1837" s="237"/>
      <c r="EN1837" s="237"/>
      <c r="EO1837" s="237"/>
      <c r="EP1837" s="237"/>
      <c r="EQ1837" s="237"/>
      <c r="ER1837" s="237"/>
      <c r="ES1837" s="237"/>
      <c r="ET1837" s="237"/>
      <c r="EU1837" s="237"/>
      <c r="EV1837" s="237"/>
      <c r="EW1837" s="237"/>
      <c r="EX1837" s="237"/>
      <c r="EY1837" s="237"/>
      <c r="EZ1837" s="237"/>
      <c r="FA1837" s="237"/>
      <c r="FB1837" s="237"/>
      <c r="FC1837" s="237"/>
      <c r="FD1837" s="237"/>
      <c r="FE1837" s="237"/>
      <c r="FF1837" s="237"/>
      <c r="FG1837" s="237"/>
      <c r="FH1837" s="237"/>
      <c r="FI1837" s="237"/>
      <c r="FJ1837" s="237"/>
      <c r="FK1837" s="237"/>
      <c r="FL1837" s="237"/>
      <c r="FM1837" s="237"/>
      <c r="FN1837" s="237"/>
      <c r="FO1837" s="237"/>
      <c r="FP1837" s="237"/>
      <c r="FQ1837" s="237"/>
      <c r="FR1837" s="237"/>
      <c r="FS1837" s="237"/>
      <c r="FT1837" s="237"/>
      <c r="FU1837" s="237"/>
      <c r="FV1837" s="237"/>
      <c r="FW1837" s="237"/>
      <c r="FX1837" s="237"/>
      <c r="FY1837" s="237"/>
      <c r="FZ1837" s="237"/>
      <c r="GA1837" s="237"/>
      <c r="GB1837" s="237"/>
      <c r="GC1837" s="237"/>
      <c r="GD1837" s="237"/>
      <c r="GE1837" s="237"/>
      <c r="GF1837" s="237"/>
      <c r="GG1837" s="237"/>
      <c r="GH1837" s="237"/>
      <c r="GI1837" s="237"/>
      <c r="GJ1837" s="237"/>
      <c r="GK1837" s="237"/>
      <c r="GL1837" s="237"/>
      <c r="GM1837" s="237"/>
      <c r="GN1837" s="237"/>
      <c r="GO1837" s="237"/>
      <c r="GP1837" s="237"/>
      <c r="GQ1837" s="237"/>
    </row>
    <row r="1838" spans="1:199" s="81" customFormat="1" ht="15" hidden="1">
      <c r="A1838" s="176" t="s">
        <v>3713</v>
      </c>
      <c r="B1838" s="241" t="s">
        <v>6990</v>
      </c>
      <c r="C1838" s="242">
        <v>0</v>
      </c>
      <c r="D1838" s="242">
        <v>0</v>
      </c>
      <c r="E1838" s="242">
        <v>0</v>
      </c>
      <c r="F1838" s="242">
        <v>0</v>
      </c>
      <c r="G1838" s="242">
        <v>0</v>
      </c>
      <c r="H1838" s="242">
        <v>0</v>
      </c>
      <c r="I1838" s="242">
        <v>0</v>
      </c>
      <c r="J1838" s="242">
        <v>0</v>
      </c>
      <c r="K1838" s="242">
        <v>0</v>
      </c>
      <c r="L1838" s="242">
        <v>0</v>
      </c>
      <c r="M1838" s="242">
        <v>0</v>
      </c>
      <c r="N1838" s="242">
        <v>0</v>
      </c>
      <c r="O1838" s="242">
        <v>0</v>
      </c>
      <c r="P1838" s="28"/>
      <c r="Q1838" s="242">
        <f>SUM(D1838:O1838)</f>
        <v>0</v>
      </c>
      <c r="R1838" s="242">
        <f>IF($R$19&lt;1,0,Q1838/$R$19)</f>
        <v>0</v>
      </c>
      <c r="S1838" s="243"/>
      <c r="T1838" s="351">
        <f>IF(Q1838=0,0,1)+IF(C1838=0,0,1)+IF(D1838=0,0,1)+IF(E1838=0,0,1)+IF(F1838=0,0,1)+IF(G1838=0,0,1)+IF(H1838=0,0,1)+IF(I1838=0,0,1)+IF(J1838=0,0,1)+IF(K1838=0,0,1)+IF(L1838=0,0,1)+IF(M1838=0,0,1)+IF(N1838=0,0,1)+IF(O1838=0,0,1)</f>
        <v>0</v>
      </c>
      <c r="U1838" s="237"/>
      <c r="V1838" s="237"/>
      <c r="W1838" s="237"/>
      <c r="X1838" s="237"/>
      <c r="Y1838" s="237"/>
      <c r="Z1838" s="237"/>
      <c r="AA1838" s="237"/>
      <c r="AB1838" s="237"/>
      <c r="AC1838" s="237"/>
      <c r="AD1838" s="237"/>
      <c r="AE1838" s="237"/>
      <c r="AF1838" s="237"/>
      <c r="AG1838" s="237"/>
      <c r="AH1838" s="237"/>
      <c r="AI1838" s="237"/>
      <c r="AJ1838" s="237"/>
      <c r="AK1838" s="237"/>
      <c r="AL1838" s="237"/>
      <c r="AM1838" s="237"/>
      <c r="AN1838" s="237"/>
      <c r="AO1838" s="237"/>
      <c r="AP1838" s="237"/>
      <c r="AQ1838" s="237"/>
      <c r="AR1838" s="237"/>
      <c r="AS1838" s="237"/>
      <c r="AT1838" s="237"/>
      <c r="AU1838" s="237"/>
      <c r="AV1838" s="237"/>
      <c r="AW1838" s="237"/>
      <c r="AX1838" s="237"/>
      <c r="AY1838" s="237"/>
      <c r="AZ1838" s="237"/>
      <c r="BA1838" s="237"/>
      <c r="BB1838" s="237"/>
      <c r="BC1838" s="237"/>
      <c r="BD1838" s="237"/>
      <c r="BE1838" s="237"/>
      <c r="BF1838" s="237"/>
      <c r="BG1838" s="237"/>
      <c r="BH1838" s="237"/>
      <c r="BI1838" s="237"/>
      <c r="BJ1838" s="237"/>
      <c r="BK1838" s="237"/>
      <c r="BL1838" s="237"/>
      <c r="BM1838" s="237"/>
      <c r="BN1838" s="237"/>
      <c r="BO1838" s="237"/>
      <c r="BP1838" s="237"/>
      <c r="BQ1838" s="237"/>
      <c r="BR1838" s="237"/>
      <c r="BS1838" s="237"/>
      <c r="BT1838" s="237"/>
      <c r="BU1838" s="237"/>
      <c r="BV1838" s="237"/>
      <c r="BW1838" s="237"/>
      <c r="BX1838" s="237"/>
      <c r="BY1838" s="237"/>
      <c r="BZ1838" s="237"/>
      <c r="CA1838" s="237"/>
      <c r="CB1838" s="237"/>
      <c r="CC1838" s="237"/>
      <c r="CD1838" s="237"/>
      <c r="CE1838" s="237"/>
      <c r="CF1838" s="237"/>
      <c r="CG1838" s="237"/>
      <c r="CH1838" s="237"/>
      <c r="CI1838" s="237"/>
      <c r="CJ1838" s="237"/>
      <c r="CK1838" s="237"/>
      <c r="CL1838" s="237"/>
      <c r="CM1838" s="237"/>
      <c r="CN1838" s="237"/>
      <c r="CO1838" s="237"/>
      <c r="CP1838" s="237"/>
      <c r="CQ1838" s="237"/>
      <c r="CR1838" s="237"/>
      <c r="CS1838" s="237"/>
      <c r="CT1838" s="237"/>
      <c r="CU1838" s="237"/>
      <c r="CV1838" s="237"/>
      <c r="CW1838" s="237"/>
      <c r="CX1838" s="237"/>
      <c r="CY1838" s="237"/>
      <c r="CZ1838" s="237"/>
      <c r="DA1838" s="237"/>
      <c r="DB1838" s="237"/>
      <c r="DC1838" s="237"/>
      <c r="DD1838" s="237"/>
      <c r="DE1838" s="237"/>
      <c r="DF1838" s="237"/>
      <c r="DG1838" s="237"/>
      <c r="DH1838" s="237"/>
      <c r="DI1838" s="237"/>
      <c r="DJ1838" s="237"/>
      <c r="DK1838" s="237"/>
      <c r="DL1838" s="237"/>
      <c r="DM1838" s="237"/>
      <c r="DN1838" s="237"/>
      <c r="DO1838" s="237"/>
      <c r="DP1838" s="237"/>
      <c r="DQ1838" s="237"/>
      <c r="DR1838" s="237"/>
      <c r="DS1838" s="237"/>
      <c r="DT1838" s="237"/>
      <c r="DU1838" s="237"/>
      <c r="DV1838" s="237"/>
      <c r="DW1838" s="237"/>
      <c r="DX1838" s="237"/>
      <c r="DY1838" s="237"/>
      <c r="DZ1838" s="237"/>
      <c r="EA1838" s="237"/>
      <c r="EB1838" s="237"/>
      <c r="EC1838" s="237"/>
      <c r="ED1838" s="237"/>
      <c r="EE1838" s="237"/>
      <c r="EF1838" s="237"/>
      <c r="EG1838" s="237"/>
      <c r="EH1838" s="237"/>
      <c r="EI1838" s="237"/>
      <c r="EJ1838" s="237"/>
      <c r="EK1838" s="237"/>
      <c r="EL1838" s="237"/>
      <c r="EM1838" s="237"/>
      <c r="EN1838" s="237"/>
      <c r="EO1838" s="237"/>
      <c r="EP1838" s="237"/>
      <c r="EQ1838" s="237"/>
      <c r="ER1838" s="237"/>
      <c r="ES1838" s="237"/>
      <c r="ET1838" s="237"/>
      <c r="EU1838" s="237"/>
      <c r="EV1838" s="237"/>
      <c r="EW1838" s="237"/>
      <c r="EX1838" s="237"/>
      <c r="EY1838" s="237"/>
      <c r="EZ1838" s="237"/>
      <c r="FA1838" s="237"/>
      <c r="FB1838" s="237"/>
      <c r="FC1838" s="237"/>
      <c r="FD1838" s="237"/>
      <c r="FE1838" s="237"/>
      <c r="FF1838" s="237"/>
      <c r="FG1838" s="237"/>
      <c r="FH1838" s="237"/>
      <c r="FI1838" s="237"/>
      <c r="FJ1838" s="237"/>
      <c r="FK1838" s="237"/>
      <c r="FL1838" s="237"/>
      <c r="FM1838" s="237"/>
      <c r="FN1838" s="237"/>
      <c r="FO1838" s="237"/>
      <c r="FP1838" s="237"/>
      <c r="FQ1838" s="237"/>
      <c r="FR1838" s="237"/>
      <c r="FS1838" s="237"/>
      <c r="FT1838" s="237"/>
      <c r="FU1838" s="237"/>
      <c r="FV1838" s="237"/>
      <c r="FW1838" s="237"/>
      <c r="FX1838" s="237"/>
      <c r="FY1838" s="237"/>
      <c r="FZ1838" s="237"/>
      <c r="GA1838" s="237"/>
      <c r="GB1838" s="237"/>
      <c r="GC1838" s="237"/>
      <c r="GD1838" s="237"/>
      <c r="GE1838" s="237"/>
      <c r="GF1838" s="237"/>
      <c r="GG1838" s="237"/>
      <c r="GH1838" s="237"/>
      <c r="GI1838" s="237"/>
      <c r="GJ1838" s="237"/>
      <c r="GK1838" s="237"/>
      <c r="GL1838" s="237"/>
      <c r="GM1838" s="237"/>
      <c r="GN1838" s="237"/>
      <c r="GO1838" s="237"/>
      <c r="GP1838" s="237"/>
      <c r="GQ1838" s="237"/>
    </row>
    <row r="1839" spans="1:199" s="81" customFormat="1" ht="15" hidden="1">
      <c r="A1839" s="176" t="s">
        <v>3714</v>
      </c>
      <c r="B1839" s="241" t="s">
        <v>6991</v>
      </c>
      <c r="C1839" s="242">
        <v>0</v>
      </c>
      <c r="D1839" s="242">
        <v>0</v>
      </c>
      <c r="E1839" s="242">
        <v>0</v>
      </c>
      <c r="F1839" s="242">
        <v>0</v>
      </c>
      <c r="G1839" s="242">
        <v>0</v>
      </c>
      <c r="H1839" s="242">
        <v>0</v>
      </c>
      <c r="I1839" s="242">
        <v>0</v>
      </c>
      <c r="J1839" s="242">
        <v>0</v>
      </c>
      <c r="K1839" s="242">
        <v>0</v>
      </c>
      <c r="L1839" s="242">
        <v>0</v>
      </c>
      <c r="M1839" s="242">
        <v>0</v>
      </c>
      <c r="N1839" s="242">
        <v>0</v>
      </c>
      <c r="O1839" s="242">
        <v>0</v>
      </c>
      <c r="P1839" s="28"/>
      <c r="Q1839" s="242">
        <f>SUM(D1839:O1839)</f>
        <v>0</v>
      </c>
      <c r="R1839" s="242">
        <f>IF($R$19&lt;1,0,Q1839/$R$19)</f>
        <v>0</v>
      </c>
      <c r="S1839" s="243"/>
      <c r="T1839" s="351">
        <f>IF(Q1839=0,0,1)+IF(C1839=0,0,1)+IF(D1839=0,0,1)+IF(E1839=0,0,1)+IF(F1839=0,0,1)+IF(G1839=0,0,1)+IF(H1839=0,0,1)+IF(I1839=0,0,1)+IF(J1839=0,0,1)+IF(K1839=0,0,1)+IF(L1839=0,0,1)+IF(M1839=0,0,1)+IF(N1839=0,0,1)+IF(O1839=0,0,1)</f>
        <v>0</v>
      </c>
      <c r="U1839" s="237"/>
      <c r="V1839" s="237"/>
      <c r="W1839" s="237"/>
      <c r="X1839" s="237"/>
      <c r="Y1839" s="237"/>
      <c r="Z1839" s="237"/>
      <c r="AA1839" s="237"/>
      <c r="AB1839" s="237"/>
      <c r="AC1839" s="237"/>
      <c r="AD1839" s="237"/>
      <c r="AE1839" s="237"/>
      <c r="AF1839" s="237"/>
      <c r="AG1839" s="237"/>
      <c r="AH1839" s="237"/>
      <c r="AI1839" s="237"/>
      <c r="AJ1839" s="237"/>
      <c r="AK1839" s="237"/>
      <c r="AL1839" s="237"/>
      <c r="AM1839" s="237"/>
      <c r="AN1839" s="237"/>
      <c r="AO1839" s="237"/>
      <c r="AP1839" s="237"/>
      <c r="AQ1839" s="237"/>
      <c r="AR1839" s="237"/>
      <c r="AS1839" s="237"/>
      <c r="AT1839" s="237"/>
      <c r="AU1839" s="237"/>
      <c r="AV1839" s="237"/>
      <c r="AW1839" s="237"/>
      <c r="AX1839" s="237"/>
      <c r="AY1839" s="237"/>
      <c r="AZ1839" s="237"/>
      <c r="BA1839" s="237"/>
      <c r="BB1839" s="237"/>
      <c r="BC1839" s="237"/>
      <c r="BD1839" s="237"/>
      <c r="BE1839" s="237"/>
      <c r="BF1839" s="237"/>
      <c r="BG1839" s="237"/>
      <c r="BH1839" s="237"/>
      <c r="BI1839" s="237"/>
      <c r="BJ1839" s="237"/>
      <c r="BK1839" s="237"/>
      <c r="BL1839" s="237"/>
      <c r="BM1839" s="237"/>
      <c r="BN1839" s="237"/>
      <c r="BO1839" s="237"/>
      <c r="BP1839" s="237"/>
      <c r="BQ1839" s="237"/>
      <c r="BR1839" s="237"/>
      <c r="BS1839" s="237"/>
      <c r="BT1839" s="237"/>
      <c r="BU1839" s="237"/>
      <c r="BV1839" s="237"/>
      <c r="BW1839" s="237"/>
      <c r="BX1839" s="237"/>
      <c r="BY1839" s="237"/>
      <c r="BZ1839" s="237"/>
      <c r="CA1839" s="237"/>
      <c r="CB1839" s="237"/>
      <c r="CC1839" s="237"/>
      <c r="CD1839" s="237"/>
      <c r="CE1839" s="237"/>
      <c r="CF1839" s="237"/>
      <c r="CG1839" s="237"/>
      <c r="CH1839" s="237"/>
      <c r="CI1839" s="237"/>
      <c r="CJ1839" s="237"/>
      <c r="CK1839" s="237"/>
      <c r="CL1839" s="237"/>
      <c r="CM1839" s="237"/>
      <c r="CN1839" s="237"/>
      <c r="CO1839" s="237"/>
      <c r="CP1839" s="237"/>
      <c r="CQ1839" s="237"/>
      <c r="CR1839" s="237"/>
      <c r="CS1839" s="237"/>
      <c r="CT1839" s="237"/>
      <c r="CU1839" s="237"/>
      <c r="CV1839" s="237"/>
      <c r="CW1839" s="237"/>
      <c r="CX1839" s="237"/>
      <c r="CY1839" s="237"/>
      <c r="CZ1839" s="237"/>
      <c r="DA1839" s="237"/>
      <c r="DB1839" s="237"/>
      <c r="DC1839" s="237"/>
      <c r="DD1839" s="237"/>
      <c r="DE1839" s="237"/>
      <c r="DF1839" s="237"/>
      <c r="DG1839" s="237"/>
      <c r="DH1839" s="237"/>
      <c r="DI1839" s="237"/>
      <c r="DJ1839" s="237"/>
      <c r="DK1839" s="237"/>
      <c r="DL1839" s="237"/>
      <c r="DM1839" s="237"/>
      <c r="DN1839" s="237"/>
      <c r="DO1839" s="237"/>
      <c r="DP1839" s="237"/>
      <c r="DQ1839" s="237"/>
      <c r="DR1839" s="237"/>
      <c r="DS1839" s="237"/>
      <c r="DT1839" s="237"/>
      <c r="DU1839" s="237"/>
      <c r="DV1839" s="237"/>
      <c r="DW1839" s="237"/>
      <c r="DX1839" s="237"/>
      <c r="DY1839" s="237"/>
      <c r="DZ1839" s="237"/>
      <c r="EA1839" s="237"/>
      <c r="EB1839" s="237"/>
      <c r="EC1839" s="237"/>
      <c r="ED1839" s="237"/>
      <c r="EE1839" s="237"/>
      <c r="EF1839" s="237"/>
      <c r="EG1839" s="237"/>
      <c r="EH1839" s="237"/>
      <c r="EI1839" s="237"/>
      <c r="EJ1839" s="237"/>
      <c r="EK1839" s="237"/>
      <c r="EL1839" s="237"/>
      <c r="EM1839" s="237"/>
      <c r="EN1839" s="237"/>
      <c r="EO1839" s="237"/>
      <c r="EP1839" s="237"/>
      <c r="EQ1839" s="237"/>
      <c r="ER1839" s="237"/>
      <c r="ES1839" s="237"/>
      <c r="ET1839" s="237"/>
      <c r="EU1839" s="237"/>
      <c r="EV1839" s="237"/>
      <c r="EW1839" s="237"/>
      <c r="EX1839" s="237"/>
      <c r="EY1839" s="237"/>
      <c r="EZ1839" s="237"/>
      <c r="FA1839" s="237"/>
      <c r="FB1839" s="237"/>
      <c r="FC1839" s="237"/>
      <c r="FD1839" s="237"/>
      <c r="FE1839" s="237"/>
      <c r="FF1839" s="237"/>
      <c r="FG1839" s="237"/>
      <c r="FH1839" s="237"/>
      <c r="FI1839" s="237"/>
      <c r="FJ1839" s="237"/>
      <c r="FK1839" s="237"/>
      <c r="FL1839" s="237"/>
      <c r="FM1839" s="237"/>
      <c r="FN1839" s="237"/>
      <c r="FO1839" s="237"/>
      <c r="FP1839" s="237"/>
      <c r="FQ1839" s="237"/>
      <c r="FR1839" s="237"/>
      <c r="FS1839" s="237"/>
      <c r="FT1839" s="237"/>
      <c r="FU1839" s="237"/>
      <c r="FV1839" s="237"/>
      <c r="FW1839" s="237"/>
      <c r="FX1839" s="237"/>
      <c r="FY1839" s="237"/>
      <c r="FZ1839" s="237"/>
      <c r="GA1839" s="237"/>
      <c r="GB1839" s="237"/>
      <c r="GC1839" s="237"/>
      <c r="GD1839" s="237"/>
      <c r="GE1839" s="237"/>
      <c r="GF1839" s="237"/>
      <c r="GG1839" s="237"/>
      <c r="GH1839" s="237"/>
      <c r="GI1839" s="237"/>
      <c r="GJ1839" s="237"/>
      <c r="GK1839" s="237"/>
      <c r="GL1839" s="237"/>
      <c r="GM1839" s="237"/>
      <c r="GN1839" s="237"/>
      <c r="GO1839" s="237"/>
      <c r="GP1839" s="237"/>
      <c r="GQ1839" s="237"/>
    </row>
    <row r="1840" spans="1:199" s="81" customFormat="1" ht="15" hidden="1">
      <c r="A1840" s="176" t="s">
        <v>3715</v>
      </c>
      <c r="B1840" s="241" t="s">
        <v>6992</v>
      </c>
      <c r="C1840" s="242">
        <v>0</v>
      </c>
      <c r="D1840" s="242">
        <v>0</v>
      </c>
      <c r="E1840" s="242">
        <v>0</v>
      </c>
      <c r="F1840" s="242">
        <v>0</v>
      </c>
      <c r="G1840" s="242">
        <v>0</v>
      </c>
      <c r="H1840" s="242">
        <v>0</v>
      </c>
      <c r="I1840" s="242">
        <v>0</v>
      </c>
      <c r="J1840" s="242">
        <v>0</v>
      </c>
      <c r="K1840" s="242">
        <v>0</v>
      </c>
      <c r="L1840" s="242">
        <v>0</v>
      </c>
      <c r="M1840" s="242">
        <v>0</v>
      </c>
      <c r="N1840" s="242">
        <v>0</v>
      </c>
      <c r="O1840" s="242">
        <v>0</v>
      </c>
      <c r="P1840" s="28"/>
      <c r="Q1840" s="242">
        <f>SUM(D1840:O1840)</f>
        <v>0</v>
      </c>
      <c r="R1840" s="242">
        <f>IF($R$19&lt;1,0,Q1840/$R$19)</f>
        <v>0</v>
      </c>
      <c r="S1840" s="243"/>
      <c r="T1840" s="351">
        <f>IF(Q1840=0,0,1)+IF(C1840=0,0,1)+IF(D1840=0,0,1)+IF(E1840=0,0,1)+IF(F1840=0,0,1)+IF(G1840=0,0,1)+IF(H1840=0,0,1)+IF(I1840=0,0,1)+IF(J1840=0,0,1)+IF(K1840=0,0,1)+IF(L1840=0,0,1)+IF(M1840=0,0,1)+IF(N1840=0,0,1)+IF(O1840=0,0,1)</f>
        <v>0</v>
      </c>
      <c r="U1840" s="237"/>
      <c r="V1840" s="237"/>
      <c r="W1840" s="237"/>
      <c r="X1840" s="237"/>
      <c r="Y1840" s="237"/>
      <c r="Z1840" s="237"/>
      <c r="AA1840" s="237"/>
      <c r="AB1840" s="237"/>
      <c r="AC1840" s="237"/>
      <c r="AD1840" s="237"/>
      <c r="AE1840" s="237"/>
      <c r="AF1840" s="237"/>
      <c r="AG1840" s="237"/>
      <c r="AH1840" s="237"/>
      <c r="AI1840" s="237"/>
      <c r="AJ1840" s="237"/>
      <c r="AK1840" s="237"/>
      <c r="AL1840" s="237"/>
      <c r="AM1840" s="237"/>
      <c r="AN1840" s="237"/>
      <c r="AO1840" s="237"/>
      <c r="AP1840" s="237"/>
      <c r="AQ1840" s="237"/>
      <c r="AR1840" s="237"/>
      <c r="AS1840" s="237"/>
      <c r="AT1840" s="237"/>
      <c r="AU1840" s="237"/>
      <c r="AV1840" s="237"/>
      <c r="AW1840" s="237"/>
      <c r="AX1840" s="237"/>
      <c r="AY1840" s="237"/>
      <c r="AZ1840" s="237"/>
      <c r="BA1840" s="237"/>
      <c r="BB1840" s="237"/>
      <c r="BC1840" s="237"/>
      <c r="BD1840" s="237"/>
      <c r="BE1840" s="237"/>
      <c r="BF1840" s="237"/>
      <c r="BG1840" s="237"/>
      <c r="BH1840" s="237"/>
      <c r="BI1840" s="237"/>
      <c r="BJ1840" s="237"/>
      <c r="BK1840" s="237"/>
      <c r="BL1840" s="237"/>
      <c r="BM1840" s="237"/>
      <c r="BN1840" s="237"/>
      <c r="BO1840" s="237"/>
      <c r="BP1840" s="237"/>
      <c r="BQ1840" s="237"/>
      <c r="BR1840" s="237"/>
      <c r="BS1840" s="237"/>
      <c r="BT1840" s="237"/>
      <c r="BU1840" s="237"/>
      <c r="BV1840" s="237"/>
      <c r="BW1840" s="237"/>
      <c r="BX1840" s="237"/>
      <c r="BY1840" s="237"/>
      <c r="BZ1840" s="237"/>
      <c r="CA1840" s="237"/>
      <c r="CB1840" s="237"/>
      <c r="CC1840" s="237"/>
      <c r="CD1840" s="237"/>
      <c r="CE1840" s="237"/>
      <c r="CF1840" s="237"/>
      <c r="CG1840" s="237"/>
      <c r="CH1840" s="237"/>
      <c r="CI1840" s="237"/>
      <c r="CJ1840" s="237"/>
      <c r="CK1840" s="237"/>
      <c r="CL1840" s="237"/>
      <c r="CM1840" s="237"/>
      <c r="CN1840" s="237"/>
      <c r="CO1840" s="237"/>
      <c r="CP1840" s="237"/>
      <c r="CQ1840" s="237"/>
      <c r="CR1840" s="237"/>
      <c r="CS1840" s="237"/>
      <c r="CT1840" s="237"/>
      <c r="CU1840" s="237"/>
      <c r="CV1840" s="237"/>
      <c r="CW1840" s="237"/>
      <c r="CX1840" s="237"/>
      <c r="CY1840" s="237"/>
      <c r="CZ1840" s="237"/>
      <c r="DA1840" s="237"/>
      <c r="DB1840" s="237"/>
      <c r="DC1840" s="237"/>
      <c r="DD1840" s="237"/>
      <c r="DE1840" s="237"/>
      <c r="DF1840" s="237"/>
      <c r="DG1840" s="237"/>
      <c r="DH1840" s="237"/>
      <c r="DI1840" s="237"/>
      <c r="DJ1840" s="237"/>
      <c r="DK1840" s="237"/>
      <c r="DL1840" s="237"/>
      <c r="DM1840" s="237"/>
      <c r="DN1840" s="237"/>
      <c r="DO1840" s="237"/>
      <c r="DP1840" s="237"/>
      <c r="DQ1840" s="237"/>
      <c r="DR1840" s="237"/>
      <c r="DS1840" s="237"/>
      <c r="DT1840" s="237"/>
      <c r="DU1840" s="237"/>
      <c r="DV1840" s="237"/>
      <c r="DW1840" s="237"/>
      <c r="DX1840" s="237"/>
      <c r="DY1840" s="237"/>
      <c r="DZ1840" s="237"/>
      <c r="EA1840" s="237"/>
      <c r="EB1840" s="237"/>
      <c r="EC1840" s="237"/>
      <c r="ED1840" s="237"/>
      <c r="EE1840" s="237"/>
      <c r="EF1840" s="237"/>
      <c r="EG1840" s="237"/>
      <c r="EH1840" s="237"/>
      <c r="EI1840" s="237"/>
      <c r="EJ1840" s="237"/>
      <c r="EK1840" s="237"/>
      <c r="EL1840" s="237"/>
      <c r="EM1840" s="237"/>
      <c r="EN1840" s="237"/>
      <c r="EO1840" s="237"/>
      <c r="EP1840" s="237"/>
      <c r="EQ1840" s="237"/>
      <c r="ER1840" s="237"/>
      <c r="ES1840" s="237"/>
      <c r="ET1840" s="237"/>
      <c r="EU1840" s="237"/>
      <c r="EV1840" s="237"/>
      <c r="EW1840" s="237"/>
      <c r="EX1840" s="237"/>
      <c r="EY1840" s="237"/>
      <c r="EZ1840" s="237"/>
      <c r="FA1840" s="237"/>
      <c r="FB1840" s="237"/>
      <c r="FC1840" s="237"/>
      <c r="FD1840" s="237"/>
      <c r="FE1840" s="237"/>
      <c r="FF1840" s="237"/>
      <c r="FG1840" s="237"/>
      <c r="FH1840" s="237"/>
      <c r="FI1840" s="237"/>
      <c r="FJ1840" s="237"/>
      <c r="FK1840" s="237"/>
      <c r="FL1840" s="237"/>
      <c r="FM1840" s="237"/>
      <c r="FN1840" s="237"/>
      <c r="FO1840" s="237"/>
      <c r="FP1840" s="237"/>
      <c r="FQ1840" s="237"/>
      <c r="FR1840" s="237"/>
      <c r="FS1840" s="237"/>
      <c r="FT1840" s="237"/>
      <c r="FU1840" s="237"/>
      <c r="FV1840" s="237"/>
      <c r="FW1840" s="237"/>
      <c r="FX1840" s="237"/>
      <c r="FY1840" s="237"/>
      <c r="FZ1840" s="237"/>
      <c r="GA1840" s="237"/>
      <c r="GB1840" s="237"/>
      <c r="GC1840" s="237"/>
      <c r="GD1840" s="237"/>
      <c r="GE1840" s="237"/>
      <c r="GF1840" s="237"/>
      <c r="GG1840" s="237"/>
      <c r="GH1840" s="237"/>
      <c r="GI1840" s="237"/>
      <c r="GJ1840" s="237"/>
      <c r="GK1840" s="237"/>
      <c r="GL1840" s="237"/>
      <c r="GM1840" s="237"/>
      <c r="GN1840" s="237"/>
      <c r="GO1840" s="237"/>
      <c r="GP1840" s="237"/>
      <c r="GQ1840" s="237"/>
    </row>
    <row r="1841" spans="1:199" s="81" customFormat="1" ht="15" hidden="1">
      <c r="A1841" s="176" t="s">
        <v>3716</v>
      </c>
      <c r="B1841" s="241" t="s">
        <v>6993</v>
      </c>
      <c r="C1841" s="242">
        <v>0</v>
      </c>
      <c r="D1841" s="242">
        <v>0</v>
      </c>
      <c r="E1841" s="242">
        <v>0</v>
      </c>
      <c r="F1841" s="242">
        <v>0</v>
      </c>
      <c r="G1841" s="242">
        <v>0</v>
      </c>
      <c r="H1841" s="242">
        <v>0</v>
      </c>
      <c r="I1841" s="242">
        <v>0</v>
      </c>
      <c r="J1841" s="242">
        <v>0</v>
      </c>
      <c r="K1841" s="242">
        <v>0</v>
      </c>
      <c r="L1841" s="242">
        <v>0</v>
      </c>
      <c r="M1841" s="242">
        <v>0</v>
      </c>
      <c r="N1841" s="242">
        <v>0</v>
      </c>
      <c r="O1841" s="242">
        <v>0</v>
      </c>
      <c r="P1841" s="28"/>
      <c r="Q1841" s="242">
        <f>SUM(D1841:O1841)</f>
        <v>0</v>
      </c>
      <c r="R1841" s="242">
        <f>IF($R$19&lt;1,0,Q1841/$R$19)</f>
        <v>0</v>
      </c>
      <c r="S1841" s="243"/>
      <c r="T1841" s="351">
        <f>IF(Q1841=0,0,1)+IF(C1841=0,0,1)+IF(D1841=0,0,1)+IF(E1841=0,0,1)+IF(F1841=0,0,1)+IF(G1841=0,0,1)+IF(H1841=0,0,1)+IF(I1841=0,0,1)+IF(J1841=0,0,1)+IF(K1841=0,0,1)+IF(L1841=0,0,1)+IF(M1841=0,0,1)+IF(N1841=0,0,1)+IF(O1841=0,0,1)</f>
        <v>0</v>
      </c>
      <c r="U1841" s="237"/>
      <c r="V1841" s="237"/>
      <c r="W1841" s="237"/>
      <c r="X1841" s="237"/>
      <c r="Y1841" s="237"/>
      <c r="Z1841" s="237"/>
      <c r="AA1841" s="237"/>
      <c r="AB1841" s="237"/>
      <c r="AC1841" s="237"/>
      <c r="AD1841" s="237"/>
      <c r="AE1841" s="237"/>
      <c r="AF1841" s="237"/>
      <c r="AG1841" s="237"/>
      <c r="AH1841" s="237"/>
      <c r="AI1841" s="237"/>
      <c r="AJ1841" s="237"/>
      <c r="AK1841" s="237"/>
      <c r="AL1841" s="237"/>
      <c r="AM1841" s="237"/>
      <c r="AN1841" s="237"/>
      <c r="AO1841" s="237"/>
      <c r="AP1841" s="237"/>
      <c r="AQ1841" s="237"/>
      <c r="AR1841" s="237"/>
      <c r="AS1841" s="237"/>
      <c r="AT1841" s="237"/>
      <c r="AU1841" s="237"/>
      <c r="AV1841" s="237"/>
      <c r="AW1841" s="237"/>
      <c r="AX1841" s="237"/>
      <c r="AY1841" s="237"/>
      <c r="AZ1841" s="237"/>
      <c r="BA1841" s="237"/>
      <c r="BB1841" s="237"/>
      <c r="BC1841" s="237"/>
      <c r="BD1841" s="237"/>
      <c r="BE1841" s="237"/>
      <c r="BF1841" s="237"/>
      <c r="BG1841" s="237"/>
      <c r="BH1841" s="237"/>
      <c r="BI1841" s="237"/>
      <c r="BJ1841" s="237"/>
      <c r="BK1841" s="237"/>
      <c r="BL1841" s="237"/>
      <c r="BM1841" s="237"/>
      <c r="BN1841" s="237"/>
      <c r="BO1841" s="237"/>
      <c r="BP1841" s="237"/>
      <c r="BQ1841" s="237"/>
      <c r="BR1841" s="237"/>
      <c r="BS1841" s="237"/>
      <c r="BT1841" s="237"/>
      <c r="BU1841" s="237"/>
      <c r="BV1841" s="237"/>
      <c r="BW1841" s="237"/>
      <c r="BX1841" s="237"/>
      <c r="BY1841" s="237"/>
      <c r="BZ1841" s="237"/>
      <c r="CA1841" s="237"/>
      <c r="CB1841" s="237"/>
      <c r="CC1841" s="237"/>
      <c r="CD1841" s="237"/>
      <c r="CE1841" s="237"/>
      <c r="CF1841" s="237"/>
      <c r="CG1841" s="237"/>
      <c r="CH1841" s="237"/>
      <c r="CI1841" s="237"/>
      <c r="CJ1841" s="237"/>
      <c r="CK1841" s="237"/>
      <c r="CL1841" s="237"/>
      <c r="CM1841" s="237"/>
      <c r="CN1841" s="237"/>
      <c r="CO1841" s="237"/>
      <c r="CP1841" s="237"/>
      <c r="CQ1841" s="237"/>
      <c r="CR1841" s="237"/>
      <c r="CS1841" s="237"/>
      <c r="CT1841" s="237"/>
      <c r="CU1841" s="237"/>
      <c r="CV1841" s="237"/>
      <c r="CW1841" s="237"/>
      <c r="CX1841" s="237"/>
      <c r="CY1841" s="237"/>
      <c r="CZ1841" s="237"/>
      <c r="DA1841" s="237"/>
      <c r="DB1841" s="237"/>
      <c r="DC1841" s="237"/>
      <c r="DD1841" s="237"/>
      <c r="DE1841" s="237"/>
      <c r="DF1841" s="237"/>
      <c r="DG1841" s="237"/>
      <c r="DH1841" s="237"/>
      <c r="DI1841" s="237"/>
      <c r="DJ1841" s="237"/>
      <c r="DK1841" s="237"/>
      <c r="DL1841" s="237"/>
      <c r="DM1841" s="237"/>
      <c r="DN1841" s="237"/>
      <c r="DO1841" s="237"/>
      <c r="DP1841" s="237"/>
      <c r="DQ1841" s="237"/>
      <c r="DR1841" s="237"/>
      <c r="DS1841" s="237"/>
      <c r="DT1841" s="237"/>
      <c r="DU1841" s="237"/>
      <c r="DV1841" s="237"/>
      <c r="DW1841" s="237"/>
      <c r="DX1841" s="237"/>
      <c r="DY1841" s="237"/>
      <c r="DZ1841" s="237"/>
      <c r="EA1841" s="237"/>
      <c r="EB1841" s="237"/>
      <c r="EC1841" s="237"/>
      <c r="ED1841" s="237"/>
      <c r="EE1841" s="237"/>
      <c r="EF1841" s="237"/>
      <c r="EG1841" s="237"/>
      <c r="EH1841" s="237"/>
      <c r="EI1841" s="237"/>
      <c r="EJ1841" s="237"/>
      <c r="EK1841" s="237"/>
      <c r="EL1841" s="237"/>
      <c r="EM1841" s="237"/>
      <c r="EN1841" s="237"/>
      <c r="EO1841" s="237"/>
      <c r="EP1841" s="237"/>
      <c r="EQ1841" s="237"/>
      <c r="ER1841" s="237"/>
      <c r="ES1841" s="237"/>
      <c r="ET1841" s="237"/>
      <c r="EU1841" s="237"/>
      <c r="EV1841" s="237"/>
      <c r="EW1841" s="237"/>
      <c r="EX1841" s="237"/>
      <c r="EY1841" s="237"/>
      <c r="EZ1841" s="237"/>
      <c r="FA1841" s="237"/>
      <c r="FB1841" s="237"/>
      <c r="FC1841" s="237"/>
      <c r="FD1841" s="237"/>
      <c r="FE1841" s="237"/>
      <c r="FF1841" s="237"/>
      <c r="FG1841" s="237"/>
      <c r="FH1841" s="237"/>
      <c r="FI1841" s="237"/>
      <c r="FJ1841" s="237"/>
      <c r="FK1841" s="237"/>
      <c r="FL1841" s="237"/>
      <c r="FM1841" s="237"/>
      <c r="FN1841" s="237"/>
      <c r="FO1841" s="237"/>
      <c r="FP1841" s="237"/>
      <c r="FQ1841" s="237"/>
      <c r="FR1841" s="237"/>
      <c r="FS1841" s="237"/>
      <c r="FT1841" s="237"/>
      <c r="FU1841" s="237"/>
      <c r="FV1841" s="237"/>
      <c r="FW1841" s="237"/>
      <c r="FX1841" s="237"/>
      <c r="FY1841" s="237"/>
      <c r="FZ1841" s="237"/>
      <c r="GA1841" s="237"/>
      <c r="GB1841" s="237"/>
      <c r="GC1841" s="237"/>
      <c r="GD1841" s="237"/>
      <c r="GE1841" s="237"/>
      <c r="GF1841" s="237"/>
      <c r="GG1841" s="237"/>
      <c r="GH1841" s="237"/>
      <c r="GI1841" s="237"/>
      <c r="GJ1841" s="237"/>
      <c r="GK1841" s="237"/>
      <c r="GL1841" s="237"/>
      <c r="GM1841" s="237"/>
      <c r="GN1841" s="237"/>
      <c r="GO1841" s="237"/>
      <c r="GP1841" s="237"/>
      <c r="GQ1841" s="237"/>
    </row>
    <row r="1842" spans="1:199" s="81" customFormat="1" ht="15" hidden="1">
      <c r="A1842" s="176" t="s">
        <v>3717</v>
      </c>
      <c r="B1842" s="241" t="s">
        <v>6994</v>
      </c>
      <c r="C1842" s="242">
        <v>0</v>
      </c>
      <c r="D1842" s="242">
        <v>0</v>
      </c>
      <c r="E1842" s="242">
        <v>0</v>
      </c>
      <c r="F1842" s="242">
        <v>0</v>
      </c>
      <c r="G1842" s="242">
        <v>0</v>
      </c>
      <c r="H1842" s="242">
        <v>0</v>
      </c>
      <c r="I1842" s="242">
        <v>0</v>
      </c>
      <c r="J1842" s="242">
        <v>0</v>
      </c>
      <c r="K1842" s="242">
        <v>0</v>
      </c>
      <c r="L1842" s="242">
        <v>0</v>
      </c>
      <c r="M1842" s="242">
        <v>0</v>
      </c>
      <c r="N1842" s="242">
        <v>0</v>
      </c>
      <c r="O1842" s="242">
        <v>0</v>
      </c>
      <c r="P1842" s="28"/>
      <c r="Q1842" s="242">
        <f>SUM(D1842:O1842)</f>
        <v>0</v>
      </c>
      <c r="R1842" s="242">
        <f>IF($R$19&lt;1,0,Q1842/$R$19)</f>
        <v>0</v>
      </c>
      <c r="S1842" s="243"/>
      <c r="T1842" s="351">
        <f>IF(Q1842=0,0,1)+IF(C1842=0,0,1)+IF(D1842=0,0,1)+IF(E1842=0,0,1)+IF(F1842=0,0,1)+IF(G1842=0,0,1)+IF(H1842=0,0,1)+IF(I1842=0,0,1)+IF(J1842=0,0,1)+IF(K1842=0,0,1)+IF(L1842=0,0,1)+IF(M1842=0,0,1)+IF(N1842=0,0,1)+IF(O1842=0,0,1)</f>
        <v>0</v>
      </c>
      <c r="U1842" s="237"/>
      <c r="V1842" s="237"/>
      <c r="W1842" s="237"/>
      <c r="X1842" s="237"/>
      <c r="Y1842" s="237"/>
      <c r="Z1842" s="237"/>
      <c r="AA1842" s="237"/>
      <c r="AB1842" s="237"/>
      <c r="AC1842" s="237"/>
      <c r="AD1842" s="237"/>
      <c r="AE1842" s="237"/>
      <c r="AF1842" s="237"/>
      <c r="AG1842" s="237"/>
      <c r="AH1842" s="237"/>
      <c r="AI1842" s="237"/>
      <c r="AJ1842" s="237"/>
      <c r="AK1842" s="237"/>
      <c r="AL1842" s="237"/>
      <c r="AM1842" s="237"/>
      <c r="AN1842" s="237"/>
      <c r="AO1842" s="237"/>
      <c r="AP1842" s="237"/>
      <c r="AQ1842" s="237"/>
      <c r="AR1842" s="237"/>
      <c r="AS1842" s="237"/>
      <c r="AT1842" s="237"/>
      <c r="AU1842" s="237"/>
      <c r="AV1842" s="237"/>
      <c r="AW1842" s="237"/>
      <c r="AX1842" s="237"/>
      <c r="AY1842" s="237"/>
      <c r="AZ1842" s="237"/>
      <c r="BA1842" s="237"/>
      <c r="BB1842" s="237"/>
      <c r="BC1842" s="237"/>
      <c r="BD1842" s="237"/>
      <c r="BE1842" s="237"/>
      <c r="BF1842" s="237"/>
      <c r="BG1842" s="237"/>
      <c r="BH1842" s="237"/>
      <c r="BI1842" s="237"/>
      <c r="BJ1842" s="237"/>
      <c r="BK1842" s="237"/>
      <c r="BL1842" s="237"/>
      <c r="BM1842" s="237"/>
      <c r="BN1842" s="237"/>
      <c r="BO1842" s="237"/>
      <c r="BP1842" s="237"/>
      <c r="BQ1842" s="237"/>
      <c r="BR1842" s="237"/>
      <c r="BS1842" s="237"/>
      <c r="BT1842" s="237"/>
      <c r="BU1842" s="237"/>
      <c r="BV1842" s="237"/>
      <c r="BW1842" s="237"/>
      <c r="BX1842" s="237"/>
      <c r="BY1842" s="237"/>
      <c r="BZ1842" s="237"/>
      <c r="CA1842" s="237"/>
      <c r="CB1842" s="237"/>
      <c r="CC1842" s="237"/>
      <c r="CD1842" s="237"/>
      <c r="CE1842" s="237"/>
      <c r="CF1842" s="237"/>
      <c r="CG1842" s="237"/>
      <c r="CH1842" s="237"/>
      <c r="CI1842" s="237"/>
      <c r="CJ1842" s="237"/>
      <c r="CK1842" s="237"/>
      <c r="CL1842" s="237"/>
      <c r="CM1842" s="237"/>
      <c r="CN1842" s="237"/>
      <c r="CO1842" s="237"/>
      <c r="CP1842" s="237"/>
      <c r="CQ1842" s="237"/>
      <c r="CR1842" s="237"/>
      <c r="CS1842" s="237"/>
      <c r="CT1842" s="237"/>
      <c r="CU1842" s="237"/>
      <c r="CV1842" s="237"/>
      <c r="CW1842" s="237"/>
      <c r="CX1842" s="237"/>
      <c r="CY1842" s="237"/>
      <c r="CZ1842" s="237"/>
      <c r="DA1842" s="237"/>
      <c r="DB1842" s="237"/>
      <c r="DC1842" s="237"/>
      <c r="DD1842" s="237"/>
      <c r="DE1842" s="237"/>
      <c r="DF1842" s="237"/>
      <c r="DG1842" s="237"/>
      <c r="DH1842" s="237"/>
      <c r="DI1842" s="237"/>
      <c r="DJ1842" s="237"/>
      <c r="DK1842" s="237"/>
      <c r="DL1842" s="237"/>
      <c r="DM1842" s="237"/>
      <c r="DN1842" s="237"/>
      <c r="DO1842" s="237"/>
      <c r="DP1842" s="237"/>
      <c r="DQ1842" s="237"/>
      <c r="DR1842" s="237"/>
      <c r="DS1842" s="237"/>
      <c r="DT1842" s="237"/>
      <c r="DU1842" s="237"/>
      <c r="DV1842" s="237"/>
      <c r="DW1842" s="237"/>
      <c r="DX1842" s="237"/>
      <c r="DY1842" s="237"/>
      <c r="DZ1842" s="237"/>
      <c r="EA1842" s="237"/>
      <c r="EB1842" s="237"/>
      <c r="EC1842" s="237"/>
      <c r="ED1842" s="237"/>
      <c r="EE1842" s="237"/>
      <c r="EF1842" s="237"/>
      <c r="EG1842" s="237"/>
      <c r="EH1842" s="237"/>
      <c r="EI1842" s="237"/>
      <c r="EJ1842" s="237"/>
      <c r="EK1842" s="237"/>
      <c r="EL1842" s="237"/>
      <c r="EM1842" s="237"/>
      <c r="EN1842" s="237"/>
      <c r="EO1842" s="237"/>
      <c r="EP1842" s="237"/>
      <c r="EQ1842" s="237"/>
      <c r="ER1842" s="237"/>
      <c r="ES1842" s="237"/>
      <c r="ET1842" s="237"/>
      <c r="EU1842" s="237"/>
      <c r="EV1842" s="237"/>
      <c r="EW1842" s="237"/>
      <c r="EX1842" s="237"/>
      <c r="EY1842" s="237"/>
      <c r="EZ1842" s="237"/>
      <c r="FA1842" s="237"/>
      <c r="FB1842" s="237"/>
      <c r="FC1842" s="237"/>
      <c r="FD1842" s="237"/>
      <c r="FE1842" s="237"/>
      <c r="FF1842" s="237"/>
      <c r="FG1842" s="237"/>
      <c r="FH1842" s="237"/>
      <c r="FI1842" s="237"/>
      <c r="FJ1842" s="237"/>
      <c r="FK1842" s="237"/>
      <c r="FL1842" s="237"/>
      <c r="FM1842" s="237"/>
      <c r="FN1842" s="237"/>
      <c r="FO1842" s="237"/>
      <c r="FP1842" s="237"/>
      <c r="FQ1842" s="237"/>
      <c r="FR1842" s="237"/>
      <c r="FS1842" s="237"/>
      <c r="FT1842" s="237"/>
      <c r="FU1842" s="237"/>
      <c r="FV1842" s="237"/>
      <c r="FW1842" s="237"/>
      <c r="FX1842" s="237"/>
      <c r="FY1842" s="237"/>
      <c r="FZ1842" s="237"/>
      <c r="GA1842" s="237"/>
      <c r="GB1842" s="237"/>
      <c r="GC1842" s="237"/>
      <c r="GD1842" s="237"/>
      <c r="GE1842" s="237"/>
      <c r="GF1842" s="237"/>
      <c r="GG1842" s="237"/>
      <c r="GH1842" s="237"/>
      <c r="GI1842" s="237"/>
      <c r="GJ1842" s="237"/>
      <c r="GK1842" s="237"/>
      <c r="GL1842" s="237"/>
      <c r="GM1842" s="237"/>
      <c r="GN1842" s="237"/>
      <c r="GO1842" s="237"/>
      <c r="GP1842" s="237"/>
      <c r="GQ1842" s="237"/>
    </row>
    <row r="1843" spans="1:199" s="81" customFormat="1" ht="15" hidden="1">
      <c r="A1843" s="176" t="s">
        <v>3718</v>
      </c>
      <c r="B1843" s="241" t="s">
        <v>6995</v>
      </c>
      <c r="C1843" s="242">
        <v>0</v>
      </c>
      <c r="D1843" s="242">
        <v>0</v>
      </c>
      <c r="E1843" s="242">
        <v>0</v>
      </c>
      <c r="F1843" s="242">
        <v>0</v>
      </c>
      <c r="G1843" s="242">
        <v>0</v>
      </c>
      <c r="H1843" s="242">
        <v>0</v>
      </c>
      <c r="I1843" s="242">
        <v>0</v>
      </c>
      <c r="J1843" s="242">
        <v>0</v>
      </c>
      <c r="K1843" s="242">
        <v>0</v>
      </c>
      <c r="L1843" s="242">
        <v>0</v>
      </c>
      <c r="M1843" s="242">
        <v>0</v>
      </c>
      <c r="N1843" s="242">
        <v>0</v>
      </c>
      <c r="O1843" s="242">
        <v>0</v>
      </c>
      <c r="P1843" s="28"/>
      <c r="Q1843" s="242">
        <f>SUM(D1843:O1843)</f>
        <v>0</v>
      </c>
      <c r="R1843" s="242">
        <f>IF($R$19&lt;1,0,Q1843/$R$19)</f>
        <v>0</v>
      </c>
      <c r="S1843" s="243"/>
      <c r="T1843" s="351">
        <f>IF(Q1843=0,0,1)+IF(C1843=0,0,1)+IF(D1843=0,0,1)+IF(E1843=0,0,1)+IF(F1843=0,0,1)+IF(G1843=0,0,1)+IF(H1843=0,0,1)+IF(I1843=0,0,1)+IF(J1843=0,0,1)+IF(K1843=0,0,1)+IF(L1843=0,0,1)+IF(M1843=0,0,1)+IF(N1843=0,0,1)+IF(O1843=0,0,1)</f>
        <v>0</v>
      </c>
      <c r="U1843" s="237"/>
      <c r="V1843" s="237"/>
      <c r="W1843" s="237"/>
      <c r="X1843" s="237"/>
      <c r="Y1843" s="237"/>
      <c r="Z1843" s="237"/>
      <c r="AA1843" s="237"/>
      <c r="AB1843" s="237"/>
      <c r="AC1843" s="237"/>
      <c r="AD1843" s="237"/>
      <c r="AE1843" s="237"/>
      <c r="AF1843" s="237"/>
      <c r="AG1843" s="237"/>
      <c r="AH1843" s="237"/>
      <c r="AI1843" s="237"/>
      <c r="AJ1843" s="237"/>
      <c r="AK1843" s="237"/>
      <c r="AL1843" s="237"/>
      <c r="AM1843" s="237"/>
      <c r="AN1843" s="237"/>
      <c r="AO1843" s="237"/>
      <c r="AP1843" s="237"/>
      <c r="AQ1843" s="237"/>
      <c r="AR1843" s="237"/>
      <c r="AS1843" s="237"/>
      <c r="AT1843" s="237"/>
      <c r="AU1843" s="237"/>
      <c r="AV1843" s="237"/>
      <c r="AW1843" s="237"/>
      <c r="AX1843" s="237"/>
      <c r="AY1843" s="237"/>
      <c r="AZ1843" s="237"/>
      <c r="BA1843" s="237"/>
      <c r="BB1843" s="237"/>
      <c r="BC1843" s="237"/>
      <c r="BD1843" s="237"/>
      <c r="BE1843" s="237"/>
      <c r="BF1843" s="237"/>
      <c r="BG1843" s="237"/>
      <c r="BH1843" s="237"/>
      <c r="BI1843" s="237"/>
      <c r="BJ1843" s="237"/>
      <c r="BK1843" s="237"/>
      <c r="BL1843" s="237"/>
      <c r="BM1843" s="237"/>
      <c r="BN1843" s="237"/>
      <c r="BO1843" s="237"/>
      <c r="BP1843" s="237"/>
      <c r="BQ1843" s="237"/>
      <c r="BR1843" s="237"/>
      <c r="BS1843" s="237"/>
      <c r="BT1843" s="237"/>
      <c r="BU1843" s="237"/>
      <c r="BV1843" s="237"/>
      <c r="BW1843" s="237"/>
      <c r="BX1843" s="237"/>
      <c r="BY1843" s="237"/>
      <c r="BZ1843" s="237"/>
      <c r="CA1843" s="237"/>
      <c r="CB1843" s="237"/>
      <c r="CC1843" s="237"/>
      <c r="CD1843" s="237"/>
      <c r="CE1843" s="237"/>
      <c r="CF1843" s="237"/>
      <c r="CG1843" s="237"/>
      <c r="CH1843" s="237"/>
      <c r="CI1843" s="237"/>
      <c r="CJ1843" s="237"/>
      <c r="CK1843" s="237"/>
      <c r="CL1843" s="237"/>
      <c r="CM1843" s="237"/>
      <c r="CN1843" s="237"/>
      <c r="CO1843" s="237"/>
      <c r="CP1843" s="237"/>
      <c r="CQ1843" s="237"/>
      <c r="CR1843" s="237"/>
      <c r="CS1843" s="237"/>
      <c r="CT1843" s="237"/>
      <c r="CU1843" s="237"/>
      <c r="CV1843" s="237"/>
      <c r="CW1843" s="237"/>
      <c r="CX1843" s="237"/>
      <c r="CY1843" s="237"/>
      <c r="CZ1843" s="237"/>
      <c r="DA1843" s="237"/>
      <c r="DB1843" s="237"/>
      <c r="DC1843" s="237"/>
      <c r="DD1843" s="237"/>
      <c r="DE1843" s="237"/>
      <c r="DF1843" s="237"/>
      <c r="DG1843" s="237"/>
      <c r="DH1843" s="237"/>
      <c r="DI1843" s="237"/>
      <c r="DJ1843" s="237"/>
      <c r="DK1843" s="237"/>
      <c r="DL1843" s="237"/>
      <c r="DM1843" s="237"/>
      <c r="DN1843" s="237"/>
      <c r="DO1843" s="237"/>
      <c r="DP1843" s="237"/>
      <c r="DQ1843" s="237"/>
      <c r="DR1843" s="237"/>
      <c r="DS1843" s="237"/>
      <c r="DT1843" s="237"/>
      <c r="DU1843" s="237"/>
      <c r="DV1843" s="237"/>
      <c r="DW1843" s="237"/>
      <c r="DX1843" s="237"/>
      <c r="DY1843" s="237"/>
      <c r="DZ1843" s="237"/>
      <c r="EA1843" s="237"/>
      <c r="EB1843" s="237"/>
      <c r="EC1843" s="237"/>
      <c r="ED1843" s="237"/>
      <c r="EE1843" s="237"/>
      <c r="EF1843" s="237"/>
      <c r="EG1843" s="237"/>
      <c r="EH1843" s="237"/>
      <c r="EI1843" s="237"/>
      <c r="EJ1843" s="237"/>
      <c r="EK1843" s="237"/>
      <c r="EL1843" s="237"/>
      <c r="EM1843" s="237"/>
      <c r="EN1843" s="237"/>
      <c r="EO1843" s="237"/>
      <c r="EP1843" s="237"/>
      <c r="EQ1843" s="237"/>
      <c r="ER1843" s="237"/>
      <c r="ES1843" s="237"/>
      <c r="ET1843" s="237"/>
      <c r="EU1843" s="237"/>
      <c r="EV1843" s="237"/>
      <c r="EW1843" s="237"/>
      <c r="EX1843" s="237"/>
      <c r="EY1843" s="237"/>
      <c r="EZ1843" s="237"/>
      <c r="FA1843" s="237"/>
      <c r="FB1843" s="237"/>
      <c r="FC1843" s="237"/>
      <c r="FD1843" s="237"/>
      <c r="FE1843" s="237"/>
      <c r="FF1843" s="237"/>
      <c r="FG1843" s="237"/>
      <c r="FH1843" s="237"/>
      <c r="FI1843" s="237"/>
      <c r="FJ1843" s="237"/>
      <c r="FK1843" s="237"/>
      <c r="FL1843" s="237"/>
      <c r="FM1843" s="237"/>
      <c r="FN1843" s="237"/>
      <c r="FO1843" s="237"/>
      <c r="FP1843" s="237"/>
      <c r="FQ1843" s="237"/>
      <c r="FR1843" s="237"/>
      <c r="FS1843" s="237"/>
      <c r="FT1843" s="237"/>
      <c r="FU1843" s="237"/>
      <c r="FV1843" s="237"/>
      <c r="FW1843" s="237"/>
      <c r="FX1843" s="237"/>
      <c r="FY1843" s="237"/>
      <c r="FZ1843" s="237"/>
      <c r="GA1843" s="237"/>
      <c r="GB1843" s="237"/>
      <c r="GC1843" s="237"/>
      <c r="GD1843" s="237"/>
      <c r="GE1843" s="237"/>
      <c r="GF1843" s="237"/>
      <c r="GG1843" s="237"/>
      <c r="GH1843" s="237"/>
      <c r="GI1843" s="237"/>
      <c r="GJ1843" s="237"/>
      <c r="GK1843" s="237"/>
      <c r="GL1843" s="237"/>
      <c r="GM1843" s="237"/>
      <c r="GN1843" s="237"/>
      <c r="GO1843" s="237"/>
      <c r="GP1843" s="237"/>
      <c r="GQ1843" s="237"/>
    </row>
    <row r="1844" spans="1:199" s="81" customFormat="1" ht="15" hidden="1">
      <c r="A1844" s="176" t="s">
        <v>3719</v>
      </c>
      <c r="B1844" s="241" t="s">
        <v>6996</v>
      </c>
      <c r="C1844" s="242">
        <v>0</v>
      </c>
      <c r="D1844" s="242">
        <v>0</v>
      </c>
      <c r="E1844" s="242">
        <v>0</v>
      </c>
      <c r="F1844" s="242">
        <v>0</v>
      </c>
      <c r="G1844" s="242">
        <v>0</v>
      </c>
      <c r="H1844" s="242">
        <v>0</v>
      </c>
      <c r="I1844" s="242">
        <v>0</v>
      </c>
      <c r="J1844" s="242">
        <v>0</v>
      </c>
      <c r="K1844" s="242">
        <v>0</v>
      </c>
      <c r="L1844" s="242">
        <v>0</v>
      </c>
      <c r="M1844" s="242">
        <v>0</v>
      </c>
      <c r="N1844" s="242">
        <v>0</v>
      </c>
      <c r="O1844" s="242">
        <v>0</v>
      </c>
      <c r="P1844" s="28"/>
      <c r="Q1844" s="242">
        <f>SUM(D1844:O1844)</f>
        <v>0</v>
      </c>
      <c r="R1844" s="242">
        <f>IF($R$19&lt;1,0,Q1844/$R$19)</f>
        <v>0</v>
      </c>
      <c r="S1844" s="243"/>
      <c r="T1844" s="351">
        <f>IF(Q1844=0,0,1)+IF(C1844=0,0,1)+IF(D1844=0,0,1)+IF(E1844=0,0,1)+IF(F1844=0,0,1)+IF(G1844=0,0,1)+IF(H1844=0,0,1)+IF(I1844=0,0,1)+IF(J1844=0,0,1)+IF(K1844=0,0,1)+IF(L1844=0,0,1)+IF(M1844=0,0,1)+IF(N1844=0,0,1)+IF(O1844=0,0,1)</f>
        <v>0</v>
      </c>
      <c r="U1844" s="237"/>
      <c r="V1844" s="237"/>
      <c r="W1844" s="237"/>
      <c r="X1844" s="237"/>
      <c r="Y1844" s="237"/>
      <c r="Z1844" s="237"/>
      <c r="AA1844" s="237"/>
      <c r="AB1844" s="237"/>
      <c r="AC1844" s="237"/>
      <c r="AD1844" s="237"/>
      <c r="AE1844" s="237"/>
      <c r="AF1844" s="237"/>
      <c r="AG1844" s="237"/>
      <c r="AH1844" s="237"/>
      <c r="AI1844" s="237"/>
      <c r="AJ1844" s="237"/>
      <c r="AK1844" s="237"/>
      <c r="AL1844" s="237"/>
      <c r="AM1844" s="237"/>
      <c r="AN1844" s="237"/>
      <c r="AO1844" s="237"/>
      <c r="AP1844" s="237"/>
      <c r="AQ1844" s="237"/>
      <c r="AR1844" s="237"/>
      <c r="AS1844" s="237"/>
      <c r="AT1844" s="237"/>
      <c r="AU1844" s="237"/>
      <c r="AV1844" s="237"/>
      <c r="AW1844" s="237"/>
      <c r="AX1844" s="237"/>
      <c r="AY1844" s="237"/>
      <c r="AZ1844" s="237"/>
      <c r="BA1844" s="237"/>
      <c r="BB1844" s="237"/>
      <c r="BC1844" s="237"/>
      <c r="BD1844" s="237"/>
      <c r="BE1844" s="237"/>
      <c r="BF1844" s="237"/>
      <c r="BG1844" s="237"/>
      <c r="BH1844" s="237"/>
      <c r="BI1844" s="237"/>
      <c r="BJ1844" s="237"/>
      <c r="BK1844" s="237"/>
      <c r="BL1844" s="237"/>
      <c r="BM1844" s="237"/>
      <c r="BN1844" s="237"/>
      <c r="BO1844" s="237"/>
      <c r="BP1844" s="237"/>
      <c r="BQ1844" s="237"/>
      <c r="BR1844" s="237"/>
      <c r="BS1844" s="237"/>
      <c r="BT1844" s="237"/>
      <c r="BU1844" s="237"/>
      <c r="BV1844" s="237"/>
      <c r="BW1844" s="237"/>
      <c r="BX1844" s="237"/>
      <c r="BY1844" s="237"/>
      <c r="BZ1844" s="237"/>
      <c r="CA1844" s="237"/>
      <c r="CB1844" s="237"/>
      <c r="CC1844" s="237"/>
      <c r="CD1844" s="237"/>
      <c r="CE1844" s="237"/>
      <c r="CF1844" s="237"/>
      <c r="CG1844" s="237"/>
      <c r="CH1844" s="237"/>
      <c r="CI1844" s="237"/>
      <c r="CJ1844" s="237"/>
      <c r="CK1844" s="237"/>
      <c r="CL1844" s="237"/>
      <c r="CM1844" s="237"/>
      <c r="CN1844" s="237"/>
      <c r="CO1844" s="237"/>
      <c r="CP1844" s="237"/>
      <c r="CQ1844" s="237"/>
      <c r="CR1844" s="237"/>
      <c r="CS1844" s="237"/>
      <c r="CT1844" s="237"/>
      <c r="CU1844" s="237"/>
      <c r="CV1844" s="237"/>
      <c r="CW1844" s="237"/>
      <c r="CX1844" s="237"/>
      <c r="CY1844" s="237"/>
      <c r="CZ1844" s="237"/>
      <c r="DA1844" s="237"/>
      <c r="DB1844" s="237"/>
      <c r="DC1844" s="237"/>
      <c r="DD1844" s="237"/>
      <c r="DE1844" s="237"/>
      <c r="DF1844" s="237"/>
      <c r="DG1844" s="237"/>
      <c r="DH1844" s="237"/>
      <c r="DI1844" s="237"/>
      <c r="DJ1844" s="237"/>
      <c r="DK1844" s="237"/>
      <c r="DL1844" s="237"/>
      <c r="DM1844" s="237"/>
      <c r="DN1844" s="237"/>
      <c r="DO1844" s="237"/>
      <c r="DP1844" s="237"/>
      <c r="DQ1844" s="237"/>
      <c r="DR1844" s="237"/>
      <c r="DS1844" s="237"/>
      <c r="DT1844" s="237"/>
      <c r="DU1844" s="237"/>
      <c r="DV1844" s="237"/>
      <c r="DW1844" s="237"/>
      <c r="DX1844" s="237"/>
      <c r="DY1844" s="237"/>
      <c r="DZ1844" s="237"/>
      <c r="EA1844" s="237"/>
      <c r="EB1844" s="237"/>
      <c r="EC1844" s="237"/>
      <c r="ED1844" s="237"/>
      <c r="EE1844" s="237"/>
      <c r="EF1844" s="237"/>
      <c r="EG1844" s="237"/>
      <c r="EH1844" s="237"/>
      <c r="EI1844" s="237"/>
      <c r="EJ1844" s="237"/>
      <c r="EK1844" s="237"/>
      <c r="EL1844" s="237"/>
      <c r="EM1844" s="237"/>
      <c r="EN1844" s="237"/>
      <c r="EO1844" s="237"/>
      <c r="EP1844" s="237"/>
      <c r="EQ1844" s="237"/>
      <c r="ER1844" s="237"/>
      <c r="ES1844" s="237"/>
      <c r="ET1844" s="237"/>
      <c r="EU1844" s="237"/>
      <c r="EV1844" s="237"/>
      <c r="EW1844" s="237"/>
      <c r="EX1844" s="237"/>
      <c r="EY1844" s="237"/>
      <c r="EZ1844" s="237"/>
      <c r="FA1844" s="237"/>
      <c r="FB1844" s="237"/>
      <c r="FC1844" s="237"/>
      <c r="FD1844" s="237"/>
      <c r="FE1844" s="237"/>
      <c r="FF1844" s="237"/>
      <c r="FG1844" s="237"/>
      <c r="FH1844" s="237"/>
      <c r="FI1844" s="237"/>
      <c r="FJ1844" s="237"/>
      <c r="FK1844" s="237"/>
      <c r="FL1844" s="237"/>
      <c r="FM1844" s="237"/>
      <c r="FN1844" s="237"/>
      <c r="FO1844" s="237"/>
      <c r="FP1844" s="237"/>
      <c r="FQ1844" s="237"/>
      <c r="FR1844" s="237"/>
      <c r="FS1844" s="237"/>
      <c r="FT1844" s="237"/>
      <c r="FU1844" s="237"/>
      <c r="FV1844" s="237"/>
      <c r="FW1844" s="237"/>
      <c r="FX1844" s="237"/>
      <c r="FY1844" s="237"/>
      <c r="FZ1844" s="237"/>
      <c r="GA1844" s="237"/>
      <c r="GB1844" s="237"/>
      <c r="GC1844" s="237"/>
      <c r="GD1844" s="237"/>
      <c r="GE1844" s="237"/>
      <c r="GF1844" s="237"/>
      <c r="GG1844" s="237"/>
      <c r="GH1844" s="237"/>
      <c r="GI1844" s="237"/>
      <c r="GJ1844" s="237"/>
      <c r="GK1844" s="237"/>
      <c r="GL1844" s="237"/>
      <c r="GM1844" s="237"/>
      <c r="GN1844" s="237"/>
      <c r="GO1844" s="237"/>
      <c r="GP1844" s="237"/>
      <c r="GQ1844" s="237"/>
    </row>
    <row r="1845" spans="1:199" s="81" customFormat="1" ht="15" hidden="1">
      <c r="A1845" s="176" t="s">
        <v>3720</v>
      </c>
      <c r="B1845" s="241" t="s">
        <v>6995</v>
      </c>
      <c r="C1845" s="242">
        <v>0</v>
      </c>
      <c r="D1845" s="242">
        <v>0</v>
      </c>
      <c r="E1845" s="242">
        <v>0</v>
      </c>
      <c r="F1845" s="242">
        <v>0</v>
      </c>
      <c r="G1845" s="242">
        <v>0</v>
      </c>
      <c r="H1845" s="242">
        <v>0</v>
      </c>
      <c r="I1845" s="242">
        <v>0</v>
      </c>
      <c r="J1845" s="242">
        <v>0</v>
      </c>
      <c r="K1845" s="242">
        <v>0</v>
      </c>
      <c r="L1845" s="242">
        <v>0</v>
      </c>
      <c r="M1845" s="242">
        <v>0</v>
      </c>
      <c r="N1845" s="242">
        <v>0</v>
      </c>
      <c r="O1845" s="242">
        <v>0</v>
      </c>
      <c r="P1845" s="28"/>
      <c r="Q1845" s="242">
        <f>SUM(D1845:O1845)</f>
        <v>0</v>
      </c>
      <c r="R1845" s="242">
        <f>IF($R$19&lt;1,0,Q1845/$R$19)</f>
        <v>0</v>
      </c>
      <c r="S1845" s="243"/>
      <c r="T1845" s="351">
        <f>IF(Q1845=0,0,1)+IF(C1845=0,0,1)+IF(D1845=0,0,1)+IF(E1845=0,0,1)+IF(F1845=0,0,1)+IF(G1845=0,0,1)+IF(H1845=0,0,1)+IF(I1845=0,0,1)+IF(J1845=0,0,1)+IF(K1845=0,0,1)+IF(L1845=0,0,1)+IF(M1845=0,0,1)+IF(N1845=0,0,1)+IF(O1845=0,0,1)</f>
        <v>0</v>
      </c>
      <c r="U1845" s="237"/>
      <c r="V1845" s="237"/>
      <c r="W1845" s="237"/>
      <c r="X1845" s="237"/>
      <c r="Y1845" s="237"/>
      <c r="Z1845" s="237"/>
      <c r="AA1845" s="237"/>
      <c r="AB1845" s="237"/>
      <c r="AC1845" s="237"/>
      <c r="AD1845" s="237"/>
      <c r="AE1845" s="237"/>
      <c r="AF1845" s="237"/>
      <c r="AG1845" s="237"/>
      <c r="AH1845" s="237"/>
      <c r="AI1845" s="237"/>
      <c r="AJ1845" s="237"/>
      <c r="AK1845" s="237"/>
      <c r="AL1845" s="237"/>
      <c r="AM1845" s="237"/>
      <c r="AN1845" s="237"/>
      <c r="AO1845" s="237"/>
      <c r="AP1845" s="237"/>
      <c r="AQ1845" s="237"/>
      <c r="AR1845" s="237"/>
      <c r="AS1845" s="237"/>
      <c r="AT1845" s="237"/>
      <c r="AU1845" s="237"/>
      <c r="AV1845" s="237"/>
      <c r="AW1845" s="237"/>
      <c r="AX1845" s="237"/>
      <c r="AY1845" s="237"/>
      <c r="AZ1845" s="237"/>
      <c r="BA1845" s="237"/>
      <c r="BB1845" s="237"/>
      <c r="BC1845" s="237"/>
      <c r="BD1845" s="237"/>
      <c r="BE1845" s="237"/>
      <c r="BF1845" s="237"/>
      <c r="BG1845" s="237"/>
      <c r="BH1845" s="237"/>
      <c r="BI1845" s="237"/>
      <c r="BJ1845" s="237"/>
      <c r="BK1845" s="237"/>
      <c r="BL1845" s="237"/>
      <c r="BM1845" s="237"/>
      <c r="BN1845" s="237"/>
      <c r="BO1845" s="237"/>
      <c r="BP1845" s="237"/>
      <c r="BQ1845" s="237"/>
      <c r="BR1845" s="237"/>
      <c r="BS1845" s="237"/>
      <c r="BT1845" s="237"/>
      <c r="BU1845" s="237"/>
      <c r="BV1845" s="237"/>
      <c r="BW1845" s="237"/>
      <c r="BX1845" s="237"/>
      <c r="BY1845" s="237"/>
      <c r="BZ1845" s="237"/>
      <c r="CA1845" s="237"/>
      <c r="CB1845" s="237"/>
      <c r="CC1845" s="237"/>
      <c r="CD1845" s="237"/>
      <c r="CE1845" s="237"/>
      <c r="CF1845" s="237"/>
      <c r="CG1845" s="237"/>
      <c r="CH1845" s="237"/>
      <c r="CI1845" s="237"/>
      <c r="CJ1845" s="237"/>
      <c r="CK1845" s="237"/>
      <c r="CL1845" s="237"/>
      <c r="CM1845" s="237"/>
      <c r="CN1845" s="237"/>
      <c r="CO1845" s="237"/>
      <c r="CP1845" s="237"/>
      <c r="CQ1845" s="237"/>
      <c r="CR1845" s="237"/>
      <c r="CS1845" s="237"/>
      <c r="CT1845" s="237"/>
      <c r="CU1845" s="237"/>
      <c r="CV1845" s="237"/>
      <c r="CW1845" s="237"/>
      <c r="CX1845" s="237"/>
      <c r="CY1845" s="237"/>
      <c r="CZ1845" s="237"/>
      <c r="DA1845" s="237"/>
      <c r="DB1845" s="237"/>
      <c r="DC1845" s="237"/>
      <c r="DD1845" s="237"/>
      <c r="DE1845" s="237"/>
      <c r="DF1845" s="237"/>
      <c r="DG1845" s="237"/>
      <c r="DH1845" s="237"/>
      <c r="DI1845" s="237"/>
      <c r="DJ1845" s="237"/>
      <c r="DK1845" s="237"/>
      <c r="DL1845" s="237"/>
      <c r="DM1845" s="237"/>
      <c r="DN1845" s="237"/>
      <c r="DO1845" s="237"/>
      <c r="DP1845" s="237"/>
      <c r="DQ1845" s="237"/>
      <c r="DR1845" s="237"/>
      <c r="DS1845" s="237"/>
      <c r="DT1845" s="237"/>
      <c r="DU1845" s="237"/>
      <c r="DV1845" s="237"/>
      <c r="DW1845" s="237"/>
      <c r="DX1845" s="237"/>
      <c r="DY1845" s="237"/>
      <c r="DZ1845" s="237"/>
      <c r="EA1845" s="237"/>
      <c r="EB1845" s="237"/>
      <c r="EC1845" s="237"/>
      <c r="ED1845" s="237"/>
      <c r="EE1845" s="237"/>
      <c r="EF1845" s="237"/>
      <c r="EG1845" s="237"/>
      <c r="EH1845" s="237"/>
      <c r="EI1845" s="237"/>
      <c r="EJ1845" s="237"/>
      <c r="EK1845" s="237"/>
      <c r="EL1845" s="237"/>
      <c r="EM1845" s="237"/>
      <c r="EN1845" s="237"/>
      <c r="EO1845" s="237"/>
      <c r="EP1845" s="237"/>
      <c r="EQ1845" s="237"/>
      <c r="ER1845" s="237"/>
      <c r="ES1845" s="237"/>
      <c r="ET1845" s="237"/>
      <c r="EU1845" s="237"/>
      <c r="EV1845" s="237"/>
      <c r="EW1845" s="237"/>
      <c r="EX1845" s="237"/>
      <c r="EY1845" s="237"/>
      <c r="EZ1845" s="237"/>
      <c r="FA1845" s="237"/>
      <c r="FB1845" s="237"/>
      <c r="FC1845" s="237"/>
      <c r="FD1845" s="237"/>
      <c r="FE1845" s="237"/>
      <c r="FF1845" s="237"/>
      <c r="FG1845" s="237"/>
      <c r="FH1845" s="237"/>
      <c r="FI1845" s="237"/>
      <c r="FJ1845" s="237"/>
      <c r="FK1845" s="237"/>
      <c r="FL1845" s="237"/>
      <c r="FM1845" s="237"/>
      <c r="FN1845" s="237"/>
      <c r="FO1845" s="237"/>
      <c r="FP1845" s="237"/>
      <c r="FQ1845" s="237"/>
      <c r="FR1845" s="237"/>
      <c r="FS1845" s="237"/>
      <c r="FT1845" s="237"/>
      <c r="FU1845" s="237"/>
      <c r="FV1845" s="237"/>
      <c r="FW1845" s="237"/>
      <c r="FX1845" s="237"/>
      <c r="FY1845" s="237"/>
      <c r="FZ1845" s="237"/>
      <c r="GA1845" s="237"/>
      <c r="GB1845" s="237"/>
      <c r="GC1845" s="237"/>
      <c r="GD1845" s="237"/>
      <c r="GE1845" s="237"/>
      <c r="GF1845" s="237"/>
      <c r="GG1845" s="237"/>
      <c r="GH1845" s="237"/>
      <c r="GI1845" s="237"/>
      <c r="GJ1845" s="237"/>
      <c r="GK1845" s="237"/>
      <c r="GL1845" s="237"/>
      <c r="GM1845" s="237"/>
      <c r="GN1845" s="237"/>
      <c r="GO1845" s="237"/>
      <c r="GP1845" s="237"/>
      <c r="GQ1845" s="237"/>
    </row>
    <row r="1846" spans="1:199" s="81" customFormat="1" ht="15" hidden="1">
      <c r="A1846" s="176" t="s">
        <v>3721</v>
      </c>
      <c r="B1846" s="241" t="s">
        <v>6997</v>
      </c>
      <c r="C1846" s="242">
        <v>0</v>
      </c>
      <c r="D1846" s="242">
        <v>0</v>
      </c>
      <c r="E1846" s="242">
        <v>0</v>
      </c>
      <c r="F1846" s="242">
        <v>0</v>
      </c>
      <c r="G1846" s="242">
        <v>0</v>
      </c>
      <c r="H1846" s="242">
        <v>0</v>
      </c>
      <c r="I1846" s="242">
        <v>0</v>
      </c>
      <c r="J1846" s="242">
        <v>0</v>
      </c>
      <c r="K1846" s="242">
        <v>0</v>
      </c>
      <c r="L1846" s="242">
        <v>0</v>
      </c>
      <c r="M1846" s="242">
        <v>0</v>
      </c>
      <c r="N1846" s="242">
        <v>0</v>
      </c>
      <c r="O1846" s="242">
        <v>0</v>
      </c>
      <c r="P1846" s="28"/>
      <c r="Q1846" s="242">
        <f>SUM(D1846:O1846)</f>
        <v>0</v>
      </c>
      <c r="R1846" s="242">
        <f>IF($R$19&lt;1,0,Q1846/$R$19)</f>
        <v>0</v>
      </c>
      <c r="S1846" s="243"/>
      <c r="T1846" s="351">
        <f>IF(Q1846=0,0,1)+IF(C1846=0,0,1)+IF(D1846=0,0,1)+IF(E1846=0,0,1)+IF(F1846=0,0,1)+IF(G1846=0,0,1)+IF(H1846=0,0,1)+IF(I1846=0,0,1)+IF(J1846=0,0,1)+IF(K1846=0,0,1)+IF(L1846=0,0,1)+IF(M1846=0,0,1)+IF(N1846=0,0,1)+IF(O1846=0,0,1)</f>
        <v>0</v>
      </c>
      <c r="U1846" s="237"/>
      <c r="V1846" s="237"/>
      <c r="W1846" s="237"/>
      <c r="X1846" s="237"/>
      <c r="Y1846" s="237"/>
      <c r="Z1846" s="237"/>
      <c r="AA1846" s="237"/>
      <c r="AB1846" s="237"/>
      <c r="AC1846" s="237"/>
      <c r="AD1846" s="237"/>
      <c r="AE1846" s="237"/>
      <c r="AF1846" s="237"/>
      <c r="AG1846" s="237"/>
      <c r="AH1846" s="237"/>
      <c r="AI1846" s="237"/>
      <c r="AJ1846" s="237"/>
      <c r="AK1846" s="237"/>
      <c r="AL1846" s="237"/>
      <c r="AM1846" s="237"/>
      <c r="AN1846" s="237"/>
      <c r="AO1846" s="237"/>
      <c r="AP1846" s="237"/>
      <c r="AQ1846" s="237"/>
      <c r="AR1846" s="237"/>
      <c r="AS1846" s="237"/>
      <c r="AT1846" s="237"/>
      <c r="AU1846" s="237"/>
      <c r="AV1846" s="237"/>
      <c r="AW1846" s="237"/>
      <c r="AX1846" s="237"/>
      <c r="AY1846" s="237"/>
      <c r="AZ1846" s="237"/>
      <c r="BA1846" s="237"/>
      <c r="BB1846" s="237"/>
      <c r="BC1846" s="237"/>
      <c r="BD1846" s="237"/>
      <c r="BE1846" s="237"/>
      <c r="BF1846" s="237"/>
      <c r="BG1846" s="237"/>
      <c r="BH1846" s="237"/>
      <c r="BI1846" s="237"/>
      <c r="BJ1846" s="237"/>
      <c r="BK1846" s="237"/>
      <c r="BL1846" s="237"/>
      <c r="BM1846" s="237"/>
      <c r="BN1846" s="237"/>
      <c r="BO1846" s="237"/>
      <c r="BP1846" s="237"/>
      <c r="BQ1846" s="237"/>
      <c r="BR1846" s="237"/>
      <c r="BS1846" s="237"/>
      <c r="BT1846" s="237"/>
      <c r="BU1846" s="237"/>
      <c r="BV1846" s="237"/>
      <c r="BW1846" s="237"/>
      <c r="BX1846" s="237"/>
      <c r="BY1846" s="237"/>
      <c r="BZ1846" s="237"/>
      <c r="CA1846" s="237"/>
      <c r="CB1846" s="237"/>
      <c r="CC1846" s="237"/>
      <c r="CD1846" s="237"/>
      <c r="CE1846" s="237"/>
      <c r="CF1846" s="237"/>
      <c r="CG1846" s="237"/>
      <c r="CH1846" s="237"/>
      <c r="CI1846" s="237"/>
      <c r="CJ1846" s="237"/>
      <c r="CK1846" s="237"/>
      <c r="CL1846" s="237"/>
      <c r="CM1846" s="237"/>
      <c r="CN1846" s="237"/>
      <c r="CO1846" s="237"/>
      <c r="CP1846" s="237"/>
      <c r="CQ1846" s="237"/>
      <c r="CR1846" s="237"/>
      <c r="CS1846" s="237"/>
      <c r="CT1846" s="237"/>
      <c r="CU1846" s="237"/>
      <c r="CV1846" s="237"/>
      <c r="CW1846" s="237"/>
      <c r="CX1846" s="237"/>
      <c r="CY1846" s="237"/>
      <c r="CZ1846" s="237"/>
      <c r="DA1846" s="237"/>
      <c r="DB1846" s="237"/>
      <c r="DC1846" s="237"/>
      <c r="DD1846" s="237"/>
      <c r="DE1846" s="237"/>
      <c r="DF1846" s="237"/>
      <c r="DG1846" s="237"/>
      <c r="DH1846" s="237"/>
      <c r="DI1846" s="237"/>
      <c r="DJ1846" s="237"/>
      <c r="DK1846" s="237"/>
      <c r="DL1846" s="237"/>
      <c r="DM1846" s="237"/>
      <c r="DN1846" s="237"/>
      <c r="DO1846" s="237"/>
      <c r="DP1846" s="237"/>
      <c r="DQ1846" s="237"/>
      <c r="DR1846" s="237"/>
      <c r="DS1846" s="237"/>
      <c r="DT1846" s="237"/>
      <c r="DU1846" s="237"/>
      <c r="DV1846" s="237"/>
      <c r="DW1846" s="237"/>
      <c r="DX1846" s="237"/>
      <c r="DY1846" s="237"/>
      <c r="DZ1846" s="237"/>
      <c r="EA1846" s="237"/>
      <c r="EB1846" s="237"/>
      <c r="EC1846" s="237"/>
      <c r="ED1846" s="237"/>
      <c r="EE1846" s="237"/>
      <c r="EF1846" s="237"/>
      <c r="EG1846" s="237"/>
      <c r="EH1846" s="237"/>
      <c r="EI1846" s="237"/>
      <c r="EJ1846" s="237"/>
      <c r="EK1846" s="237"/>
      <c r="EL1846" s="237"/>
      <c r="EM1846" s="237"/>
      <c r="EN1846" s="237"/>
      <c r="EO1846" s="237"/>
      <c r="EP1846" s="237"/>
      <c r="EQ1846" s="237"/>
      <c r="ER1846" s="237"/>
      <c r="ES1846" s="237"/>
      <c r="ET1846" s="237"/>
      <c r="EU1846" s="237"/>
      <c r="EV1846" s="237"/>
      <c r="EW1846" s="237"/>
      <c r="EX1846" s="237"/>
      <c r="EY1846" s="237"/>
      <c r="EZ1846" s="237"/>
      <c r="FA1846" s="237"/>
      <c r="FB1846" s="237"/>
      <c r="FC1846" s="237"/>
      <c r="FD1846" s="237"/>
      <c r="FE1846" s="237"/>
      <c r="FF1846" s="237"/>
      <c r="FG1846" s="237"/>
      <c r="FH1846" s="237"/>
      <c r="FI1846" s="237"/>
      <c r="FJ1846" s="237"/>
      <c r="FK1846" s="237"/>
      <c r="FL1846" s="237"/>
      <c r="FM1846" s="237"/>
      <c r="FN1846" s="237"/>
      <c r="FO1846" s="237"/>
      <c r="FP1846" s="237"/>
      <c r="FQ1846" s="237"/>
      <c r="FR1846" s="237"/>
      <c r="FS1846" s="237"/>
      <c r="FT1846" s="237"/>
      <c r="FU1846" s="237"/>
      <c r="FV1846" s="237"/>
      <c r="FW1846" s="237"/>
      <c r="FX1846" s="237"/>
      <c r="FY1846" s="237"/>
      <c r="FZ1846" s="237"/>
      <c r="GA1846" s="237"/>
      <c r="GB1846" s="237"/>
      <c r="GC1846" s="237"/>
      <c r="GD1846" s="237"/>
      <c r="GE1846" s="237"/>
      <c r="GF1846" s="237"/>
      <c r="GG1846" s="237"/>
      <c r="GH1846" s="237"/>
      <c r="GI1846" s="237"/>
      <c r="GJ1846" s="237"/>
      <c r="GK1846" s="237"/>
      <c r="GL1846" s="237"/>
      <c r="GM1846" s="237"/>
      <c r="GN1846" s="237"/>
      <c r="GO1846" s="237"/>
      <c r="GP1846" s="237"/>
      <c r="GQ1846" s="237"/>
    </row>
    <row r="1847" spans="1:199" s="81" customFormat="1" ht="15" hidden="1">
      <c r="A1847" s="176" t="s">
        <v>3722</v>
      </c>
      <c r="B1847" s="241" t="s">
        <v>6998</v>
      </c>
      <c r="C1847" s="242">
        <v>0</v>
      </c>
      <c r="D1847" s="242">
        <v>0</v>
      </c>
      <c r="E1847" s="242">
        <v>0</v>
      </c>
      <c r="F1847" s="242">
        <v>0</v>
      </c>
      <c r="G1847" s="242">
        <v>0</v>
      </c>
      <c r="H1847" s="242">
        <v>0</v>
      </c>
      <c r="I1847" s="242">
        <v>0</v>
      </c>
      <c r="J1847" s="242">
        <v>0</v>
      </c>
      <c r="K1847" s="242">
        <v>0</v>
      </c>
      <c r="L1847" s="242">
        <v>0</v>
      </c>
      <c r="M1847" s="242">
        <v>0</v>
      </c>
      <c r="N1847" s="242">
        <v>0</v>
      </c>
      <c r="O1847" s="242">
        <v>0</v>
      </c>
      <c r="P1847" s="28"/>
      <c r="Q1847" s="242">
        <f>SUM(D1847:O1847)</f>
        <v>0</v>
      </c>
      <c r="R1847" s="242">
        <f>IF($R$19&lt;1,0,Q1847/$R$19)</f>
        <v>0</v>
      </c>
      <c r="S1847" s="243"/>
      <c r="T1847" s="351">
        <f>IF(Q1847=0,0,1)+IF(C1847=0,0,1)+IF(D1847=0,0,1)+IF(E1847=0,0,1)+IF(F1847=0,0,1)+IF(G1847=0,0,1)+IF(H1847=0,0,1)+IF(I1847=0,0,1)+IF(J1847=0,0,1)+IF(K1847=0,0,1)+IF(L1847=0,0,1)+IF(M1847=0,0,1)+IF(N1847=0,0,1)+IF(O1847=0,0,1)</f>
        <v>0</v>
      </c>
      <c r="U1847" s="237"/>
      <c r="V1847" s="237"/>
      <c r="W1847" s="237"/>
      <c r="X1847" s="237"/>
      <c r="Y1847" s="237"/>
      <c r="Z1847" s="237"/>
      <c r="AA1847" s="237"/>
      <c r="AB1847" s="237"/>
      <c r="AC1847" s="237"/>
      <c r="AD1847" s="237"/>
      <c r="AE1847" s="237"/>
      <c r="AF1847" s="237"/>
      <c r="AG1847" s="237"/>
      <c r="AH1847" s="237"/>
      <c r="AI1847" s="237"/>
      <c r="AJ1847" s="237"/>
      <c r="AK1847" s="237"/>
      <c r="AL1847" s="237"/>
      <c r="AM1847" s="237"/>
      <c r="AN1847" s="237"/>
      <c r="AO1847" s="237"/>
      <c r="AP1847" s="237"/>
      <c r="AQ1847" s="237"/>
      <c r="AR1847" s="237"/>
      <c r="AS1847" s="237"/>
      <c r="AT1847" s="237"/>
      <c r="AU1847" s="237"/>
      <c r="AV1847" s="237"/>
      <c r="AW1847" s="237"/>
      <c r="AX1847" s="237"/>
      <c r="AY1847" s="237"/>
      <c r="AZ1847" s="237"/>
      <c r="BA1847" s="237"/>
      <c r="BB1847" s="237"/>
      <c r="BC1847" s="237"/>
      <c r="BD1847" s="237"/>
      <c r="BE1847" s="237"/>
      <c r="BF1847" s="237"/>
      <c r="BG1847" s="237"/>
      <c r="BH1847" s="237"/>
      <c r="BI1847" s="237"/>
      <c r="BJ1847" s="237"/>
      <c r="BK1847" s="237"/>
      <c r="BL1847" s="237"/>
      <c r="BM1847" s="237"/>
      <c r="BN1847" s="237"/>
      <c r="BO1847" s="237"/>
      <c r="BP1847" s="237"/>
      <c r="BQ1847" s="237"/>
      <c r="BR1847" s="237"/>
      <c r="BS1847" s="237"/>
      <c r="BT1847" s="237"/>
      <c r="BU1847" s="237"/>
      <c r="BV1847" s="237"/>
      <c r="BW1847" s="237"/>
      <c r="BX1847" s="237"/>
      <c r="BY1847" s="237"/>
      <c r="BZ1847" s="237"/>
      <c r="CA1847" s="237"/>
      <c r="CB1847" s="237"/>
      <c r="CC1847" s="237"/>
      <c r="CD1847" s="237"/>
      <c r="CE1847" s="237"/>
      <c r="CF1847" s="237"/>
      <c r="CG1847" s="237"/>
      <c r="CH1847" s="237"/>
      <c r="CI1847" s="237"/>
      <c r="CJ1847" s="237"/>
      <c r="CK1847" s="237"/>
      <c r="CL1847" s="237"/>
      <c r="CM1847" s="237"/>
      <c r="CN1847" s="237"/>
      <c r="CO1847" s="237"/>
      <c r="CP1847" s="237"/>
      <c r="CQ1847" s="237"/>
      <c r="CR1847" s="237"/>
      <c r="CS1847" s="237"/>
      <c r="CT1847" s="237"/>
      <c r="CU1847" s="237"/>
      <c r="CV1847" s="237"/>
      <c r="CW1847" s="237"/>
      <c r="CX1847" s="237"/>
      <c r="CY1847" s="237"/>
      <c r="CZ1847" s="237"/>
      <c r="DA1847" s="237"/>
      <c r="DB1847" s="237"/>
      <c r="DC1847" s="237"/>
      <c r="DD1847" s="237"/>
      <c r="DE1847" s="237"/>
      <c r="DF1847" s="237"/>
      <c r="DG1847" s="237"/>
      <c r="DH1847" s="237"/>
      <c r="DI1847" s="237"/>
      <c r="DJ1847" s="237"/>
      <c r="DK1847" s="237"/>
      <c r="DL1847" s="237"/>
      <c r="DM1847" s="237"/>
      <c r="DN1847" s="237"/>
      <c r="DO1847" s="237"/>
      <c r="DP1847" s="237"/>
      <c r="DQ1847" s="237"/>
      <c r="DR1847" s="237"/>
      <c r="DS1847" s="237"/>
      <c r="DT1847" s="237"/>
      <c r="DU1847" s="237"/>
      <c r="DV1847" s="237"/>
      <c r="DW1847" s="237"/>
      <c r="DX1847" s="237"/>
      <c r="DY1847" s="237"/>
      <c r="DZ1847" s="237"/>
      <c r="EA1847" s="237"/>
      <c r="EB1847" s="237"/>
      <c r="EC1847" s="237"/>
      <c r="ED1847" s="237"/>
      <c r="EE1847" s="237"/>
      <c r="EF1847" s="237"/>
      <c r="EG1847" s="237"/>
      <c r="EH1847" s="237"/>
      <c r="EI1847" s="237"/>
      <c r="EJ1847" s="237"/>
      <c r="EK1847" s="237"/>
      <c r="EL1847" s="237"/>
      <c r="EM1847" s="237"/>
      <c r="EN1847" s="237"/>
      <c r="EO1847" s="237"/>
      <c r="EP1847" s="237"/>
      <c r="EQ1847" s="237"/>
      <c r="ER1847" s="237"/>
      <c r="ES1847" s="237"/>
      <c r="ET1847" s="237"/>
      <c r="EU1847" s="237"/>
      <c r="EV1847" s="237"/>
      <c r="EW1847" s="237"/>
      <c r="EX1847" s="237"/>
      <c r="EY1847" s="237"/>
      <c r="EZ1847" s="237"/>
      <c r="FA1847" s="237"/>
      <c r="FB1847" s="237"/>
      <c r="FC1847" s="237"/>
      <c r="FD1847" s="237"/>
      <c r="FE1847" s="237"/>
      <c r="FF1847" s="237"/>
      <c r="FG1847" s="237"/>
      <c r="FH1847" s="237"/>
      <c r="FI1847" s="237"/>
      <c r="FJ1847" s="237"/>
      <c r="FK1847" s="237"/>
      <c r="FL1847" s="237"/>
      <c r="FM1847" s="237"/>
      <c r="FN1847" s="237"/>
      <c r="FO1847" s="237"/>
      <c r="FP1847" s="237"/>
      <c r="FQ1847" s="237"/>
      <c r="FR1847" s="237"/>
      <c r="FS1847" s="237"/>
      <c r="FT1847" s="237"/>
      <c r="FU1847" s="237"/>
      <c r="FV1847" s="237"/>
      <c r="FW1847" s="237"/>
      <c r="FX1847" s="237"/>
      <c r="FY1847" s="237"/>
      <c r="FZ1847" s="237"/>
      <c r="GA1847" s="237"/>
      <c r="GB1847" s="237"/>
      <c r="GC1847" s="237"/>
      <c r="GD1847" s="237"/>
      <c r="GE1847" s="237"/>
      <c r="GF1847" s="237"/>
      <c r="GG1847" s="237"/>
      <c r="GH1847" s="237"/>
      <c r="GI1847" s="237"/>
      <c r="GJ1847" s="237"/>
      <c r="GK1847" s="237"/>
      <c r="GL1847" s="237"/>
      <c r="GM1847" s="237"/>
      <c r="GN1847" s="237"/>
      <c r="GO1847" s="237"/>
      <c r="GP1847" s="237"/>
      <c r="GQ1847" s="237"/>
    </row>
    <row r="1848" spans="1:199" s="81" customFormat="1" ht="15" hidden="1">
      <c r="A1848" s="176" t="s">
        <v>3723</v>
      </c>
      <c r="B1848" s="241" t="s">
        <v>6999</v>
      </c>
      <c r="C1848" s="242">
        <v>0</v>
      </c>
      <c r="D1848" s="242">
        <v>0</v>
      </c>
      <c r="E1848" s="242">
        <v>0</v>
      </c>
      <c r="F1848" s="242">
        <v>0</v>
      </c>
      <c r="G1848" s="242">
        <v>0</v>
      </c>
      <c r="H1848" s="242">
        <v>0</v>
      </c>
      <c r="I1848" s="242">
        <v>0</v>
      </c>
      <c r="J1848" s="242">
        <v>0</v>
      </c>
      <c r="K1848" s="242">
        <v>0</v>
      </c>
      <c r="L1848" s="242">
        <v>0</v>
      </c>
      <c r="M1848" s="242">
        <v>0</v>
      </c>
      <c r="N1848" s="242">
        <v>0</v>
      </c>
      <c r="O1848" s="242">
        <v>0</v>
      </c>
      <c r="P1848" s="28"/>
      <c r="Q1848" s="242">
        <f>SUM(D1848:O1848)</f>
        <v>0</v>
      </c>
      <c r="R1848" s="242">
        <f>IF($R$19&lt;1,0,Q1848/$R$19)</f>
        <v>0</v>
      </c>
      <c r="S1848" s="243"/>
      <c r="T1848" s="351">
        <f>IF(Q1848=0,0,1)+IF(C1848=0,0,1)+IF(D1848=0,0,1)+IF(E1848=0,0,1)+IF(F1848=0,0,1)+IF(G1848=0,0,1)+IF(H1848=0,0,1)+IF(I1848=0,0,1)+IF(J1848=0,0,1)+IF(K1848=0,0,1)+IF(L1848=0,0,1)+IF(M1848=0,0,1)+IF(N1848=0,0,1)+IF(O1848=0,0,1)</f>
        <v>0</v>
      </c>
      <c r="U1848" s="237"/>
      <c r="V1848" s="237"/>
      <c r="W1848" s="237"/>
      <c r="X1848" s="237"/>
      <c r="Y1848" s="237"/>
      <c r="Z1848" s="237"/>
      <c r="AA1848" s="237"/>
      <c r="AB1848" s="237"/>
      <c r="AC1848" s="237"/>
      <c r="AD1848" s="237"/>
      <c r="AE1848" s="237"/>
      <c r="AF1848" s="237"/>
      <c r="AG1848" s="237"/>
      <c r="AH1848" s="237"/>
      <c r="AI1848" s="237"/>
      <c r="AJ1848" s="237"/>
      <c r="AK1848" s="237"/>
      <c r="AL1848" s="237"/>
      <c r="AM1848" s="237"/>
      <c r="AN1848" s="237"/>
      <c r="AO1848" s="237"/>
      <c r="AP1848" s="237"/>
      <c r="AQ1848" s="237"/>
      <c r="AR1848" s="237"/>
      <c r="AS1848" s="237"/>
      <c r="AT1848" s="237"/>
      <c r="AU1848" s="237"/>
      <c r="AV1848" s="237"/>
      <c r="AW1848" s="237"/>
      <c r="AX1848" s="237"/>
      <c r="AY1848" s="237"/>
      <c r="AZ1848" s="237"/>
      <c r="BA1848" s="237"/>
      <c r="BB1848" s="237"/>
      <c r="BC1848" s="237"/>
      <c r="BD1848" s="237"/>
      <c r="BE1848" s="237"/>
      <c r="BF1848" s="237"/>
      <c r="BG1848" s="237"/>
      <c r="BH1848" s="237"/>
      <c r="BI1848" s="237"/>
      <c r="BJ1848" s="237"/>
      <c r="BK1848" s="237"/>
      <c r="BL1848" s="237"/>
      <c r="BM1848" s="237"/>
      <c r="BN1848" s="237"/>
      <c r="BO1848" s="237"/>
      <c r="BP1848" s="237"/>
      <c r="BQ1848" s="237"/>
      <c r="BR1848" s="237"/>
      <c r="BS1848" s="237"/>
      <c r="BT1848" s="237"/>
      <c r="BU1848" s="237"/>
      <c r="BV1848" s="237"/>
      <c r="BW1848" s="237"/>
      <c r="BX1848" s="237"/>
      <c r="BY1848" s="237"/>
      <c r="BZ1848" s="237"/>
      <c r="CA1848" s="237"/>
      <c r="CB1848" s="237"/>
      <c r="CC1848" s="237"/>
      <c r="CD1848" s="237"/>
      <c r="CE1848" s="237"/>
      <c r="CF1848" s="237"/>
      <c r="CG1848" s="237"/>
      <c r="CH1848" s="237"/>
      <c r="CI1848" s="237"/>
      <c r="CJ1848" s="237"/>
      <c r="CK1848" s="237"/>
      <c r="CL1848" s="237"/>
      <c r="CM1848" s="237"/>
      <c r="CN1848" s="237"/>
      <c r="CO1848" s="237"/>
      <c r="CP1848" s="237"/>
      <c r="CQ1848" s="237"/>
      <c r="CR1848" s="237"/>
      <c r="CS1848" s="237"/>
      <c r="CT1848" s="237"/>
      <c r="CU1848" s="237"/>
      <c r="CV1848" s="237"/>
      <c r="CW1848" s="237"/>
      <c r="CX1848" s="237"/>
      <c r="CY1848" s="237"/>
      <c r="CZ1848" s="237"/>
      <c r="DA1848" s="237"/>
      <c r="DB1848" s="237"/>
      <c r="DC1848" s="237"/>
      <c r="DD1848" s="237"/>
      <c r="DE1848" s="237"/>
      <c r="DF1848" s="237"/>
      <c r="DG1848" s="237"/>
      <c r="DH1848" s="237"/>
      <c r="DI1848" s="237"/>
      <c r="DJ1848" s="237"/>
      <c r="DK1848" s="237"/>
      <c r="DL1848" s="237"/>
      <c r="DM1848" s="237"/>
      <c r="DN1848" s="237"/>
      <c r="DO1848" s="237"/>
      <c r="DP1848" s="237"/>
      <c r="DQ1848" s="237"/>
      <c r="DR1848" s="237"/>
      <c r="DS1848" s="237"/>
      <c r="DT1848" s="237"/>
      <c r="DU1848" s="237"/>
      <c r="DV1848" s="237"/>
      <c r="DW1848" s="237"/>
      <c r="DX1848" s="237"/>
      <c r="DY1848" s="237"/>
      <c r="DZ1848" s="237"/>
      <c r="EA1848" s="237"/>
      <c r="EB1848" s="237"/>
      <c r="EC1848" s="237"/>
      <c r="ED1848" s="237"/>
      <c r="EE1848" s="237"/>
      <c r="EF1848" s="237"/>
      <c r="EG1848" s="237"/>
      <c r="EH1848" s="237"/>
      <c r="EI1848" s="237"/>
      <c r="EJ1848" s="237"/>
      <c r="EK1848" s="237"/>
      <c r="EL1848" s="237"/>
      <c r="EM1848" s="237"/>
      <c r="EN1848" s="237"/>
      <c r="EO1848" s="237"/>
      <c r="EP1848" s="237"/>
      <c r="EQ1848" s="237"/>
      <c r="ER1848" s="237"/>
      <c r="ES1848" s="237"/>
      <c r="ET1848" s="237"/>
      <c r="EU1848" s="237"/>
      <c r="EV1848" s="237"/>
      <c r="EW1848" s="237"/>
      <c r="EX1848" s="237"/>
      <c r="EY1848" s="237"/>
      <c r="EZ1848" s="237"/>
      <c r="FA1848" s="237"/>
      <c r="FB1848" s="237"/>
      <c r="FC1848" s="237"/>
      <c r="FD1848" s="237"/>
      <c r="FE1848" s="237"/>
      <c r="FF1848" s="237"/>
      <c r="FG1848" s="237"/>
      <c r="FH1848" s="237"/>
      <c r="FI1848" s="237"/>
      <c r="FJ1848" s="237"/>
      <c r="FK1848" s="237"/>
      <c r="FL1848" s="237"/>
      <c r="FM1848" s="237"/>
      <c r="FN1848" s="237"/>
      <c r="FO1848" s="237"/>
      <c r="FP1848" s="237"/>
      <c r="FQ1848" s="237"/>
      <c r="FR1848" s="237"/>
      <c r="FS1848" s="237"/>
      <c r="FT1848" s="237"/>
      <c r="FU1848" s="237"/>
      <c r="FV1848" s="237"/>
      <c r="FW1848" s="237"/>
      <c r="FX1848" s="237"/>
      <c r="FY1848" s="237"/>
      <c r="FZ1848" s="237"/>
      <c r="GA1848" s="237"/>
      <c r="GB1848" s="237"/>
      <c r="GC1848" s="237"/>
      <c r="GD1848" s="237"/>
      <c r="GE1848" s="237"/>
      <c r="GF1848" s="237"/>
      <c r="GG1848" s="237"/>
      <c r="GH1848" s="237"/>
      <c r="GI1848" s="237"/>
      <c r="GJ1848" s="237"/>
      <c r="GK1848" s="237"/>
      <c r="GL1848" s="237"/>
      <c r="GM1848" s="237"/>
      <c r="GN1848" s="237"/>
      <c r="GO1848" s="237"/>
      <c r="GP1848" s="237"/>
      <c r="GQ1848" s="237"/>
    </row>
    <row r="1849" spans="1:199" s="81" customFormat="1" ht="15" hidden="1">
      <c r="A1849" s="176" t="s">
        <v>3724</v>
      </c>
      <c r="B1849" s="241" t="s">
        <v>7000</v>
      </c>
      <c r="C1849" s="242">
        <v>0</v>
      </c>
      <c r="D1849" s="242">
        <v>0</v>
      </c>
      <c r="E1849" s="242">
        <v>0</v>
      </c>
      <c r="F1849" s="242">
        <v>0</v>
      </c>
      <c r="G1849" s="242">
        <v>0</v>
      </c>
      <c r="H1849" s="242">
        <v>0</v>
      </c>
      <c r="I1849" s="242">
        <v>0</v>
      </c>
      <c r="J1849" s="242">
        <v>0</v>
      </c>
      <c r="K1849" s="242">
        <v>0</v>
      </c>
      <c r="L1849" s="242">
        <v>0</v>
      </c>
      <c r="M1849" s="242">
        <v>0</v>
      </c>
      <c r="N1849" s="242">
        <v>0</v>
      </c>
      <c r="O1849" s="242">
        <v>0</v>
      </c>
      <c r="P1849" s="28"/>
      <c r="Q1849" s="242">
        <f>SUM(D1849:O1849)</f>
        <v>0</v>
      </c>
      <c r="R1849" s="242">
        <f>IF($R$19&lt;1,0,Q1849/$R$19)</f>
        <v>0</v>
      </c>
      <c r="S1849" s="243"/>
      <c r="T1849" s="351">
        <f>IF(Q1849=0,0,1)+IF(C1849=0,0,1)+IF(D1849=0,0,1)+IF(E1849=0,0,1)+IF(F1849=0,0,1)+IF(G1849=0,0,1)+IF(H1849=0,0,1)+IF(I1849=0,0,1)+IF(J1849=0,0,1)+IF(K1849=0,0,1)+IF(L1849=0,0,1)+IF(M1849=0,0,1)+IF(N1849=0,0,1)+IF(O1849=0,0,1)</f>
        <v>0</v>
      </c>
      <c r="U1849" s="237"/>
      <c r="V1849" s="237"/>
      <c r="W1849" s="237"/>
      <c r="X1849" s="237"/>
      <c r="Y1849" s="237"/>
      <c r="Z1849" s="237"/>
      <c r="AA1849" s="237"/>
      <c r="AB1849" s="237"/>
      <c r="AC1849" s="237"/>
      <c r="AD1849" s="237"/>
      <c r="AE1849" s="237"/>
      <c r="AF1849" s="237"/>
      <c r="AG1849" s="237"/>
      <c r="AH1849" s="237"/>
      <c r="AI1849" s="237"/>
      <c r="AJ1849" s="237"/>
      <c r="AK1849" s="237"/>
      <c r="AL1849" s="237"/>
      <c r="AM1849" s="237"/>
      <c r="AN1849" s="237"/>
      <c r="AO1849" s="237"/>
      <c r="AP1849" s="237"/>
      <c r="AQ1849" s="237"/>
      <c r="AR1849" s="237"/>
      <c r="AS1849" s="237"/>
      <c r="AT1849" s="237"/>
      <c r="AU1849" s="237"/>
      <c r="AV1849" s="237"/>
      <c r="AW1849" s="237"/>
      <c r="AX1849" s="237"/>
      <c r="AY1849" s="237"/>
      <c r="AZ1849" s="237"/>
      <c r="BA1849" s="237"/>
      <c r="BB1849" s="237"/>
      <c r="BC1849" s="237"/>
      <c r="BD1849" s="237"/>
      <c r="BE1849" s="237"/>
      <c r="BF1849" s="237"/>
      <c r="BG1849" s="237"/>
      <c r="BH1849" s="237"/>
      <c r="BI1849" s="237"/>
      <c r="BJ1849" s="237"/>
      <c r="BK1849" s="237"/>
      <c r="BL1849" s="237"/>
      <c r="BM1849" s="237"/>
      <c r="BN1849" s="237"/>
      <c r="BO1849" s="237"/>
      <c r="BP1849" s="237"/>
      <c r="BQ1849" s="237"/>
      <c r="BR1849" s="237"/>
      <c r="BS1849" s="237"/>
      <c r="BT1849" s="237"/>
      <c r="BU1849" s="237"/>
      <c r="BV1849" s="237"/>
      <c r="BW1849" s="237"/>
      <c r="BX1849" s="237"/>
      <c r="BY1849" s="237"/>
      <c r="BZ1849" s="237"/>
      <c r="CA1849" s="237"/>
      <c r="CB1849" s="237"/>
      <c r="CC1849" s="237"/>
      <c r="CD1849" s="237"/>
      <c r="CE1849" s="237"/>
      <c r="CF1849" s="237"/>
      <c r="CG1849" s="237"/>
      <c r="CH1849" s="237"/>
      <c r="CI1849" s="237"/>
      <c r="CJ1849" s="237"/>
      <c r="CK1849" s="237"/>
      <c r="CL1849" s="237"/>
      <c r="CM1849" s="237"/>
      <c r="CN1849" s="237"/>
      <c r="CO1849" s="237"/>
      <c r="CP1849" s="237"/>
      <c r="CQ1849" s="237"/>
      <c r="CR1849" s="237"/>
      <c r="CS1849" s="237"/>
      <c r="CT1849" s="237"/>
      <c r="CU1849" s="237"/>
      <c r="CV1849" s="237"/>
      <c r="CW1849" s="237"/>
      <c r="CX1849" s="237"/>
      <c r="CY1849" s="237"/>
      <c r="CZ1849" s="237"/>
      <c r="DA1849" s="237"/>
      <c r="DB1849" s="237"/>
      <c r="DC1849" s="237"/>
      <c r="DD1849" s="237"/>
      <c r="DE1849" s="237"/>
      <c r="DF1849" s="237"/>
      <c r="DG1849" s="237"/>
      <c r="DH1849" s="237"/>
      <c r="DI1849" s="237"/>
      <c r="DJ1849" s="237"/>
      <c r="DK1849" s="237"/>
      <c r="DL1849" s="237"/>
      <c r="DM1849" s="237"/>
      <c r="DN1849" s="237"/>
      <c r="DO1849" s="237"/>
      <c r="DP1849" s="237"/>
      <c r="DQ1849" s="237"/>
      <c r="DR1849" s="237"/>
      <c r="DS1849" s="237"/>
      <c r="DT1849" s="237"/>
      <c r="DU1849" s="237"/>
      <c r="DV1849" s="237"/>
      <c r="DW1849" s="237"/>
      <c r="DX1849" s="237"/>
      <c r="DY1849" s="237"/>
      <c r="DZ1849" s="237"/>
      <c r="EA1849" s="237"/>
      <c r="EB1849" s="237"/>
      <c r="EC1849" s="237"/>
      <c r="ED1849" s="237"/>
      <c r="EE1849" s="237"/>
      <c r="EF1849" s="237"/>
      <c r="EG1849" s="237"/>
      <c r="EH1849" s="237"/>
      <c r="EI1849" s="237"/>
      <c r="EJ1849" s="237"/>
      <c r="EK1849" s="237"/>
      <c r="EL1849" s="237"/>
      <c r="EM1849" s="237"/>
      <c r="EN1849" s="237"/>
      <c r="EO1849" s="237"/>
      <c r="EP1849" s="237"/>
      <c r="EQ1849" s="237"/>
      <c r="ER1849" s="237"/>
      <c r="ES1849" s="237"/>
      <c r="ET1849" s="237"/>
      <c r="EU1849" s="237"/>
      <c r="EV1849" s="237"/>
      <c r="EW1849" s="237"/>
      <c r="EX1849" s="237"/>
      <c r="EY1849" s="237"/>
      <c r="EZ1849" s="237"/>
      <c r="FA1849" s="237"/>
      <c r="FB1849" s="237"/>
      <c r="FC1849" s="237"/>
      <c r="FD1849" s="237"/>
      <c r="FE1849" s="237"/>
      <c r="FF1849" s="237"/>
      <c r="FG1849" s="237"/>
      <c r="FH1849" s="237"/>
      <c r="FI1849" s="237"/>
      <c r="FJ1849" s="237"/>
      <c r="FK1849" s="237"/>
      <c r="FL1849" s="237"/>
      <c r="FM1849" s="237"/>
      <c r="FN1849" s="237"/>
      <c r="FO1849" s="237"/>
      <c r="FP1849" s="237"/>
      <c r="FQ1849" s="237"/>
      <c r="FR1849" s="237"/>
      <c r="FS1849" s="237"/>
      <c r="FT1849" s="237"/>
      <c r="FU1849" s="237"/>
      <c r="FV1849" s="237"/>
      <c r="FW1849" s="237"/>
      <c r="FX1849" s="237"/>
      <c r="FY1849" s="237"/>
      <c r="FZ1849" s="237"/>
      <c r="GA1849" s="237"/>
      <c r="GB1849" s="237"/>
      <c r="GC1849" s="237"/>
      <c r="GD1849" s="237"/>
      <c r="GE1849" s="237"/>
      <c r="GF1849" s="237"/>
      <c r="GG1849" s="237"/>
      <c r="GH1849" s="237"/>
      <c r="GI1849" s="237"/>
      <c r="GJ1849" s="237"/>
      <c r="GK1849" s="237"/>
      <c r="GL1849" s="237"/>
      <c r="GM1849" s="237"/>
      <c r="GN1849" s="237"/>
      <c r="GO1849" s="237"/>
      <c r="GP1849" s="237"/>
      <c r="GQ1849" s="237"/>
    </row>
    <row r="1850" spans="1:199" s="81" customFormat="1" ht="15" hidden="1">
      <c r="A1850" s="176" t="s">
        <v>3725</v>
      </c>
      <c r="B1850" s="241" t="s">
        <v>6430</v>
      </c>
      <c r="C1850" s="242">
        <v>0</v>
      </c>
      <c r="D1850" s="242">
        <v>0</v>
      </c>
      <c r="E1850" s="242">
        <v>0</v>
      </c>
      <c r="F1850" s="242">
        <v>0</v>
      </c>
      <c r="G1850" s="242">
        <v>0</v>
      </c>
      <c r="H1850" s="242">
        <v>0</v>
      </c>
      <c r="I1850" s="242">
        <v>0</v>
      </c>
      <c r="J1850" s="242">
        <v>0</v>
      </c>
      <c r="K1850" s="242">
        <v>0</v>
      </c>
      <c r="L1850" s="242">
        <v>0</v>
      </c>
      <c r="M1850" s="242">
        <v>0</v>
      </c>
      <c r="N1850" s="242">
        <v>0</v>
      </c>
      <c r="O1850" s="242">
        <v>0</v>
      </c>
      <c r="P1850" s="28"/>
      <c r="Q1850" s="242">
        <f>SUM(D1850:O1850)</f>
        <v>0</v>
      </c>
      <c r="R1850" s="242">
        <f>IF($R$19&lt;1,0,Q1850/$R$19)</f>
        <v>0</v>
      </c>
      <c r="S1850" s="243"/>
      <c r="T1850" s="351">
        <f>IF(Q1850=0,0,1)+IF(C1850=0,0,1)+IF(D1850=0,0,1)+IF(E1850=0,0,1)+IF(F1850=0,0,1)+IF(G1850=0,0,1)+IF(H1850=0,0,1)+IF(I1850=0,0,1)+IF(J1850=0,0,1)+IF(K1850=0,0,1)+IF(L1850=0,0,1)+IF(M1850=0,0,1)+IF(N1850=0,0,1)+IF(O1850=0,0,1)</f>
        <v>0</v>
      </c>
      <c r="U1850" s="237"/>
      <c r="V1850" s="237"/>
      <c r="W1850" s="237"/>
      <c r="X1850" s="237"/>
      <c r="Y1850" s="237"/>
      <c r="Z1850" s="237"/>
      <c r="AA1850" s="237"/>
      <c r="AB1850" s="237"/>
      <c r="AC1850" s="237"/>
      <c r="AD1850" s="237"/>
      <c r="AE1850" s="237"/>
      <c r="AF1850" s="237"/>
      <c r="AG1850" s="237"/>
      <c r="AH1850" s="237"/>
      <c r="AI1850" s="237"/>
      <c r="AJ1850" s="237"/>
      <c r="AK1850" s="237"/>
      <c r="AL1850" s="237"/>
      <c r="AM1850" s="237"/>
      <c r="AN1850" s="237"/>
      <c r="AO1850" s="237"/>
      <c r="AP1850" s="237"/>
      <c r="AQ1850" s="237"/>
      <c r="AR1850" s="237"/>
      <c r="AS1850" s="237"/>
      <c r="AT1850" s="237"/>
      <c r="AU1850" s="237"/>
      <c r="AV1850" s="237"/>
      <c r="AW1850" s="237"/>
      <c r="AX1850" s="237"/>
      <c r="AY1850" s="237"/>
      <c r="AZ1850" s="237"/>
      <c r="BA1850" s="237"/>
      <c r="BB1850" s="237"/>
      <c r="BC1850" s="237"/>
      <c r="BD1850" s="237"/>
      <c r="BE1850" s="237"/>
      <c r="BF1850" s="237"/>
      <c r="BG1850" s="237"/>
      <c r="BH1850" s="237"/>
      <c r="BI1850" s="237"/>
      <c r="BJ1850" s="237"/>
      <c r="BK1850" s="237"/>
      <c r="BL1850" s="237"/>
      <c r="BM1850" s="237"/>
      <c r="BN1850" s="237"/>
      <c r="BO1850" s="237"/>
      <c r="BP1850" s="237"/>
      <c r="BQ1850" s="237"/>
      <c r="BR1850" s="237"/>
      <c r="BS1850" s="237"/>
      <c r="BT1850" s="237"/>
      <c r="BU1850" s="237"/>
      <c r="BV1850" s="237"/>
      <c r="BW1850" s="237"/>
      <c r="BX1850" s="237"/>
      <c r="BY1850" s="237"/>
      <c r="BZ1850" s="237"/>
      <c r="CA1850" s="237"/>
      <c r="CB1850" s="237"/>
      <c r="CC1850" s="237"/>
      <c r="CD1850" s="237"/>
      <c r="CE1850" s="237"/>
      <c r="CF1850" s="237"/>
      <c r="CG1850" s="237"/>
      <c r="CH1850" s="237"/>
      <c r="CI1850" s="237"/>
      <c r="CJ1850" s="237"/>
      <c r="CK1850" s="237"/>
      <c r="CL1850" s="237"/>
      <c r="CM1850" s="237"/>
      <c r="CN1850" s="237"/>
      <c r="CO1850" s="237"/>
      <c r="CP1850" s="237"/>
      <c r="CQ1850" s="237"/>
      <c r="CR1850" s="237"/>
      <c r="CS1850" s="237"/>
      <c r="CT1850" s="237"/>
      <c r="CU1850" s="237"/>
      <c r="CV1850" s="237"/>
      <c r="CW1850" s="237"/>
      <c r="CX1850" s="237"/>
      <c r="CY1850" s="237"/>
      <c r="CZ1850" s="237"/>
      <c r="DA1850" s="237"/>
      <c r="DB1850" s="237"/>
      <c r="DC1850" s="237"/>
      <c r="DD1850" s="237"/>
      <c r="DE1850" s="237"/>
      <c r="DF1850" s="237"/>
      <c r="DG1850" s="237"/>
      <c r="DH1850" s="237"/>
      <c r="DI1850" s="237"/>
      <c r="DJ1850" s="237"/>
      <c r="DK1850" s="237"/>
      <c r="DL1850" s="237"/>
      <c r="DM1850" s="237"/>
      <c r="DN1850" s="237"/>
      <c r="DO1850" s="237"/>
      <c r="DP1850" s="237"/>
      <c r="DQ1850" s="237"/>
      <c r="DR1850" s="237"/>
      <c r="DS1850" s="237"/>
      <c r="DT1850" s="237"/>
      <c r="DU1850" s="237"/>
      <c r="DV1850" s="237"/>
      <c r="DW1850" s="237"/>
      <c r="DX1850" s="237"/>
      <c r="DY1850" s="237"/>
      <c r="DZ1850" s="237"/>
      <c r="EA1850" s="237"/>
      <c r="EB1850" s="237"/>
      <c r="EC1850" s="237"/>
      <c r="ED1850" s="237"/>
      <c r="EE1850" s="237"/>
      <c r="EF1850" s="237"/>
      <c r="EG1850" s="237"/>
      <c r="EH1850" s="237"/>
      <c r="EI1850" s="237"/>
      <c r="EJ1850" s="237"/>
      <c r="EK1850" s="237"/>
      <c r="EL1850" s="237"/>
      <c r="EM1850" s="237"/>
      <c r="EN1850" s="237"/>
      <c r="EO1850" s="237"/>
      <c r="EP1850" s="237"/>
      <c r="EQ1850" s="237"/>
      <c r="ER1850" s="237"/>
      <c r="ES1850" s="237"/>
      <c r="ET1850" s="237"/>
      <c r="EU1850" s="237"/>
      <c r="EV1850" s="237"/>
      <c r="EW1850" s="237"/>
      <c r="EX1850" s="237"/>
      <c r="EY1850" s="237"/>
      <c r="EZ1850" s="237"/>
      <c r="FA1850" s="237"/>
      <c r="FB1850" s="237"/>
      <c r="FC1850" s="237"/>
      <c r="FD1850" s="237"/>
      <c r="FE1850" s="237"/>
      <c r="FF1850" s="237"/>
      <c r="FG1850" s="237"/>
      <c r="FH1850" s="237"/>
      <c r="FI1850" s="237"/>
      <c r="FJ1850" s="237"/>
      <c r="FK1850" s="237"/>
      <c r="FL1850" s="237"/>
      <c r="FM1850" s="237"/>
      <c r="FN1850" s="237"/>
      <c r="FO1850" s="237"/>
      <c r="FP1850" s="237"/>
      <c r="FQ1850" s="237"/>
      <c r="FR1850" s="237"/>
      <c r="FS1850" s="237"/>
      <c r="FT1850" s="237"/>
      <c r="FU1850" s="237"/>
      <c r="FV1850" s="237"/>
      <c r="FW1850" s="237"/>
      <c r="FX1850" s="237"/>
      <c r="FY1850" s="237"/>
      <c r="FZ1850" s="237"/>
      <c r="GA1850" s="237"/>
      <c r="GB1850" s="237"/>
      <c r="GC1850" s="237"/>
      <c r="GD1850" s="237"/>
      <c r="GE1850" s="237"/>
      <c r="GF1850" s="237"/>
      <c r="GG1850" s="237"/>
      <c r="GH1850" s="237"/>
      <c r="GI1850" s="237"/>
      <c r="GJ1850" s="237"/>
      <c r="GK1850" s="237"/>
      <c r="GL1850" s="237"/>
      <c r="GM1850" s="237"/>
      <c r="GN1850" s="237"/>
      <c r="GO1850" s="237"/>
      <c r="GP1850" s="237"/>
      <c r="GQ1850" s="237"/>
    </row>
    <row r="1851" spans="1:199" s="81" customFormat="1" ht="15" hidden="1">
      <c r="A1851" s="176" t="s">
        <v>3726</v>
      </c>
      <c r="B1851" s="241" t="s">
        <v>6431</v>
      </c>
      <c r="C1851" s="242">
        <v>0</v>
      </c>
      <c r="D1851" s="242">
        <v>0</v>
      </c>
      <c r="E1851" s="242">
        <v>0</v>
      </c>
      <c r="F1851" s="242">
        <v>0</v>
      </c>
      <c r="G1851" s="242">
        <v>0</v>
      </c>
      <c r="H1851" s="242">
        <v>0</v>
      </c>
      <c r="I1851" s="242">
        <v>0</v>
      </c>
      <c r="J1851" s="242">
        <v>0</v>
      </c>
      <c r="K1851" s="242">
        <v>0</v>
      </c>
      <c r="L1851" s="242">
        <v>0</v>
      </c>
      <c r="M1851" s="242">
        <v>0</v>
      </c>
      <c r="N1851" s="242">
        <v>0</v>
      </c>
      <c r="O1851" s="242">
        <v>0</v>
      </c>
      <c r="P1851" s="28"/>
      <c r="Q1851" s="242">
        <f>SUM(D1851:O1851)</f>
        <v>0</v>
      </c>
      <c r="R1851" s="242">
        <f>IF($R$19&lt;1,0,Q1851/$R$19)</f>
        <v>0</v>
      </c>
      <c r="S1851" s="243"/>
      <c r="T1851" s="351">
        <f>IF(Q1851=0,0,1)+IF(C1851=0,0,1)+IF(D1851=0,0,1)+IF(E1851=0,0,1)+IF(F1851=0,0,1)+IF(G1851=0,0,1)+IF(H1851=0,0,1)+IF(I1851=0,0,1)+IF(J1851=0,0,1)+IF(K1851=0,0,1)+IF(L1851=0,0,1)+IF(M1851=0,0,1)+IF(N1851=0,0,1)+IF(O1851=0,0,1)</f>
        <v>0</v>
      </c>
      <c r="U1851" s="237"/>
      <c r="V1851" s="237"/>
      <c r="W1851" s="237"/>
      <c r="X1851" s="237"/>
      <c r="Y1851" s="237"/>
      <c r="Z1851" s="237"/>
      <c r="AA1851" s="237"/>
      <c r="AB1851" s="237"/>
      <c r="AC1851" s="237"/>
      <c r="AD1851" s="237"/>
      <c r="AE1851" s="237"/>
      <c r="AF1851" s="237"/>
      <c r="AG1851" s="237"/>
      <c r="AH1851" s="237"/>
      <c r="AI1851" s="237"/>
      <c r="AJ1851" s="237"/>
      <c r="AK1851" s="237"/>
      <c r="AL1851" s="237"/>
      <c r="AM1851" s="237"/>
      <c r="AN1851" s="237"/>
      <c r="AO1851" s="237"/>
      <c r="AP1851" s="237"/>
      <c r="AQ1851" s="237"/>
      <c r="AR1851" s="237"/>
      <c r="AS1851" s="237"/>
      <c r="AT1851" s="237"/>
      <c r="AU1851" s="237"/>
      <c r="AV1851" s="237"/>
      <c r="AW1851" s="237"/>
      <c r="AX1851" s="237"/>
      <c r="AY1851" s="237"/>
      <c r="AZ1851" s="237"/>
      <c r="BA1851" s="237"/>
      <c r="BB1851" s="237"/>
      <c r="BC1851" s="237"/>
      <c r="BD1851" s="237"/>
      <c r="BE1851" s="237"/>
      <c r="BF1851" s="237"/>
      <c r="BG1851" s="237"/>
      <c r="BH1851" s="237"/>
      <c r="BI1851" s="237"/>
      <c r="BJ1851" s="237"/>
      <c r="BK1851" s="237"/>
      <c r="BL1851" s="237"/>
      <c r="BM1851" s="237"/>
      <c r="BN1851" s="237"/>
      <c r="BO1851" s="237"/>
      <c r="BP1851" s="237"/>
      <c r="BQ1851" s="237"/>
      <c r="BR1851" s="237"/>
      <c r="BS1851" s="237"/>
      <c r="BT1851" s="237"/>
      <c r="BU1851" s="237"/>
      <c r="BV1851" s="237"/>
      <c r="BW1851" s="237"/>
      <c r="BX1851" s="237"/>
      <c r="BY1851" s="237"/>
      <c r="BZ1851" s="237"/>
      <c r="CA1851" s="237"/>
      <c r="CB1851" s="237"/>
      <c r="CC1851" s="237"/>
      <c r="CD1851" s="237"/>
      <c r="CE1851" s="237"/>
      <c r="CF1851" s="237"/>
      <c r="CG1851" s="237"/>
      <c r="CH1851" s="237"/>
      <c r="CI1851" s="237"/>
      <c r="CJ1851" s="237"/>
      <c r="CK1851" s="237"/>
      <c r="CL1851" s="237"/>
      <c r="CM1851" s="237"/>
      <c r="CN1851" s="237"/>
      <c r="CO1851" s="237"/>
      <c r="CP1851" s="237"/>
      <c r="CQ1851" s="237"/>
      <c r="CR1851" s="237"/>
      <c r="CS1851" s="237"/>
      <c r="CT1851" s="237"/>
      <c r="CU1851" s="237"/>
      <c r="CV1851" s="237"/>
      <c r="CW1851" s="237"/>
      <c r="CX1851" s="237"/>
      <c r="CY1851" s="237"/>
      <c r="CZ1851" s="237"/>
      <c r="DA1851" s="237"/>
      <c r="DB1851" s="237"/>
      <c r="DC1851" s="237"/>
      <c r="DD1851" s="237"/>
      <c r="DE1851" s="237"/>
      <c r="DF1851" s="237"/>
      <c r="DG1851" s="237"/>
      <c r="DH1851" s="237"/>
      <c r="DI1851" s="237"/>
      <c r="DJ1851" s="237"/>
      <c r="DK1851" s="237"/>
      <c r="DL1851" s="237"/>
      <c r="DM1851" s="237"/>
      <c r="DN1851" s="237"/>
      <c r="DO1851" s="237"/>
      <c r="DP1851" s="237"/>
      <c r="DQ1851" s="237"/>
      <c r="DR1851" s="237"/>
      <c r="DS1851" s="237"/>
      <c r="DT1851" s="237"/>
      <c r="DU1851" s="237"/>
      <c r="DV1851" s="237"/>
      <c r="DW1851" s="237"/>
      <c r="DX1851" s="237"/>
      <c r="DY1851" s="237"/>
      <c r="DZ1851" s="237"/>
      <c r="EA1851" s="237"/>
      <c r="EB1851" s="237"/>
      <c r="EC1851" s="237"/>
      <c r="ED1851" s="237"/>
      <c r="EE1851" s="237"/>
      <c r="EF1851" s="237"/>
      <c r="EG1851" s="237"/>
      <c r="EH1851" s="237"/>
      <c r="EI1851" s="237"/>
      <c r="EJ1851" s="237"/>
      <c r="EK1851" s="237"/>
      <c r="EL1851" s="237"/>
      <c r="EM1851" s="237"/>
      <c r="EN1851" s="237"/>
      <c r="EO1851" s="237"/>
      <c r="EP1851" s="237"/>
      <c r="EQ1851" s="237"/>
      <c r="ER1851" s="237"/>
      <c r="ES1851" s="237"/>
      <c r="ET1851" s="237"/>
      <c r="EU1851" s="237"/>
      <c r="EV1851" s="237"/>
      <c r="EW1851" s="237"/>
      <c r="EX1851" s="237"/>
      <c r="EY1851" s="237"/>
      <c r="EZ1851" s="237"/>
      <c r="FA1851" s="237"/>
      <c r="FB1851" s="237"/>
      <c r="FC1851" s="237"/>
      <c r="FD1851" s="237"/>
      <c r="FE1851" s="237"/>
      <c r="FF1851" s="237"/>
      <c r="FG1851" s="237"/>
      <c r="FH1851" s="237"/>
      <c r="FI1851" s="237"/>
      <c r="FJ1851" s="237"/>
      <c r="FK1851" s="237"/>
      <c r="FL1851" s="237"/>
      <c r="FM1851" s="237"/>
      <c r="FN1851" s="237"/>
      <c r="FO1851" s="237"/>
      <c r="FP1851" s="237"/>
      <c r="FQ1851" s="237"/>
      <c r="FR1851" s="237"/>
      <c r="FS1851" s="237"/>
      <c r="FT1851" s="237"/>
      <c r="FU1851" s="237"/>
      <c r="FV1851" s="237"/>
      <c r="FW1851" s="237"/>
      <c r="FX1851" s="237"/>
      <c r="FY1851" s="237"/>
      <c r="FZ1851" s="237"/>
      <c r="GA1851" s="237"/>
      <c r="GB1851" s="237"/>
      <c r="GC1851" s="237"/>
      <c r="GD1851" s="237"/>
      <c r="GE1851" s="237"/>
      <c r="GF1851" s="237"/>
      <c r="GG1851" s="237"/>
      <c r="GH1851" s="237"/>
      <c r="GI1851" s="237"/>
      <c r="GJ1851" s="237"/>
      <c r="GK1851" s="237"/>
      <c r="GL1851" s="237"/>
      <c r="GM1851" s="237"/>
      <c r="GN1851" s="237"/>
      <c r="GO1851" s="237"/>
      <c r="GP1851" s="237"/>
      <c r="GQ1851" s="237"/>
    </row>
    <row r="1852" spans="1:199" s="81" customFormat="1" ht="15" hidden="1">
      <c r="A1852" s="176" t="s">
        <v>3727</v>
      </c>
      <c r="B1852" s="241" t="s">
        <v>6432</v>
      </c>
      <c r="C1852" s="242">
        <v>0</v>
      </c>
      <c r="D1852" s="242">
        <v>0</v>
      </c>
      <c r="E1852" s="242">
        <v>0</v>
      </c>
      <c r="F1852" s="242">
        <v>0</v>
      </c>
      <c r="G1852" s="242">
        <v>0</v>
      </c>
      <c r="H1852" s="242">
        <v>0</v>
      </c>
      <c r="I1852" s="242">
        <v>0</v>
      </c>
      <c r="J1852" s="242">
        <v>0</v>
      </c>
      <c r="K1852" s="242">
        <v>0</v>
      </c>
      <c r="L1852" s="242">
        <v>0</v>
      </c>
      <c r="M1852" s="242">
        <v>0</v>
      </c>
      <c r="N1852" s="242">
        <v>0</v>
      </c>
      <c r="O1852" s="242">
        <v>0</v>
      </c>
      <c r="P1852" s="28"/>
      <c r="Q1852" s="242">
        <f>SUM(D1852:O1852)</f>
        <v>0</v>
      </c>
      <c r="R1852" s="242">
        <f>IF($R$19&lt;1,0,Q1852/$R$19)</f>
        <v>0</v>
      </c>
      <c r="S1852" s="243"/>
      <c r="T1852" s="351">
        <f>IF(Q1852=0,0,1)+IF(C1852=0,0,1)+IF(D1852=0,0,1)+IF(E1852=0,0,1)+IF(F1852=0,0,1)+IF(G1852=0,0,1)+IF(H1852=0,0,1)+IF(I1852=0,0,1)+IF(J1852=0,0,1)+IF(K1852=0,0,1)+IF(L1852=0,0,1)+IF(M1852=0,0,1)+IF(N1852=0,0,1)+IF(O1852=0,0,1)</f>
        <v>0</v>
      </c>
      <c r="U1852" s="237"/>
      <c r="V1852" s="237"/>
      <c r="W1852" s="237"/>
      <c r="X1852" s="237"/>
      <c r="Y1852" s="237"/>
      <c r="Z1852" s="237"/>
      <c r="AA1852" s="237"/>
      <c r="AB1852" s="237"/>
      <c r="AC1852" s="237"/>
      <c r="AD1852" s="237"/>
      <c r="AE1852" s="237"/>
      <c r="AF1852" s="237"/>
      <c r="AG1852" s="237"/>
      <c r="AH1852" s="237"/>
      <c r="AI1852" s="237"/>
      <c r="AJ1852" s="237"/>
      <c r="AK1852" s="237"/>
      <c r="AL1852" s="237"/>
      <c r="AM1852" s="237"/>
      <c r="AN1852" s="237"/>
      <c r="AO1852" s="237"/>
      <c r="AP1852" s="237"/>
      <c r="AQ1852" s="237"/>
      <c r="AR1852" s="237"/>
      <c r="AS1852" s="237"/>
      <c r="AT1852" s="237"/>
      <c r="AU1852" s="237"/>
      <c r="AV1852" s="237"/>
      <c r="AW1852" s="237"/>
      <c r="AX1852" s="237"/>
      <c r="AY1852" s="237"/>
      <c r="AZ1852" s="237"/>
      <c r="BA1852" s="237"/>
      <c r="BB1852" s="237"/>
      <c r="BC1852" s="237"/>
      <c r="BD1852" s="237"/>
      <c r="BE1852" s="237"/>
      <c r="BF1852" s="237"/>
      <c r="BG1852" s="237"/>
      <c r="BH1852" s="237"/>
      <c r="BI1852" s="237"/>
      <c r="BJ1852" s="237"/>
      <c r="BK1852" s="237"/>
      <c r="BL1852" s="237"/>
      <c r="BM1852" s="237"/>
      <c r="BN1852" s="237"/>
      <c r="BO1852" s="237"/>
      <c r="BP1852" s="237"/>
      <c r="BQ1852" s="237"/>
      <c r="BR1852" s="237"/>
      <c r="BS1852" s="237"/>
      <c r="BT1852" s="237"/>
      <c r="BU1852" s="237"/>
      <c r="BV1852" s="237"/>
      <c r="BW1852" s="237"/>
      <c r="BX1852" s="237"/>
      <c r="BY1852" s="237"/>
      <c r="BZ1852" s="237"/>
      <c r="CA1852" s="237"/>
      <c r="CB1852" s="237"/>
      <c r="CC1852" s="237"/>
      <c r="CD1852" s="237"/>
      <c r="CE1852" s="237"/>
      <c r="CF1852" s="237"/>
      <c r="CG1852" s="237"/>
      <c r="CH1852" s="237"/>
      <c r="CI1852" s="237"/>
      <c r="CJ1852" s="237"/>
      <c r="CK1852" s="237"/>
      <c r="CL1852" s="237"/>
      <c r="CM1852" s="237"/>
      <c r="CN1852" s="237"/>
      <c r="CO1852" s="237"/>
      <c r="CP1852" s="237"/>
      <c r="CQ1852" s="237"/>
      <c r="CR1852" s="237"/>
      <c r="CS1852" s="237"/>
      <c r="CT1852" s="237"/>
      <c r="CU1852" s="237"/>
      <c r="CV1852" s="237"/>
      <c r="CW1852" s="237"/>
      <c r="CX1852" s="237"/>
      <c r="CY1852" s="237"/>
      <c r="CZ1852" s="237"/>
      <c r="DA1852" s="237"/>
      <c r="DB1852" s="237"/>
      <c r="DC1852" s="237"/>
      <c r="DD1852" s="237"/>
      <c r="DE1852" s="237"/>
      <c r="DF1852" s="237"/>
      <c r="DG1852" s="237"/>
      <c r="DH1852" s="237"/>
      <c r="DI1852" s="237"/>
      <c r="DJ1852" s="237"/>
      <c r="DK1852" s="237"/>
      <c r="DL1852" s="237"/>
      <c r="DM1852" s="237"/>
      <c r="DN1852" s="237"/>
      <c r="DO1852" s="237"/>
      <c r="DP1852" s="237"/>
      <c r="DQ1852" s="237"/>
      <c r="DR1852" s="237"/>
      <c r="DS1852" s="237"/>
      <c r="DT1852" s="237"/>
      <c r="DU1852" s="237"/>
      <c r="DV1852" s="237"/>
      <c r="DW1852" s="237"/>
      <c r="DX1852" s="237"/>
      <c r="DY1852" s="237"/>
      <c r="DZ1852" s="237"/>
      <c r="EA1852" s="237"/>
      <c r="EB1852" s="237"/>
      <c r="EC1852" s="237"/>
      <c r="ED1852" s="237"/>
      <c r="EE1852" s="237"/>
      <c r="EF1852" s="237"/>
      <c r="EG1852" s="237"/>
      <c r="EH1852" s="237"/>
      <c r="EI1852" s="237"/>
      <c r="EJ1852" s="237"/>
      <c r="EK1852" s="237"/>
      <c r="EL1852" s="237"/>
      <c r="EM1852" s="237"/>
      <c r="EN1852" s="237"/>
      <c r="EO1852" s="237"/>
      <c r="EP1852" s="237"/>
      <c r="EQ1852" s="237"/>
      <c r="ER1852" s="237"/>
      <c r="ES1852" s="237"/>
      <c r="ET1852" s="237"/>
      <c r="EU1852" s="237"/>
      <c r="EV1852" s="237"/>
      <c r="EW1852" s="237"/>
      <c r="EX1852" s="237"/>
      <c r="EY1852" s="237"/>
      <c r="EZ1852" s="237"/>
      <c r="FA1852" s="237"/>
      <c r="FB1852" s="237"/>
      <c r="FC1852" s="237"/>
      <c r="FD1852" s="237"/>
      <c r="FE1852" s="237"/>
      <c r="FF1852" s="237"/>
      <c r="FG1852" s="237"/>
      <c r="FH1852" s="237"/>
      <c r="FI1852" s="237"/>
      <c r="FJ1852" s="237"/>
      <c r="FK1852" s="237"/>
      <c r="FL1852" s="237"/>
      <c r="FM1852" s="237"/>
      <c r="FN1852" s="237"/>
      <c r="FO1852" s="237"/>
      <c r="FP1852" s="237"/>
      <c r="FQ1852" s="237"/>
      <c r="FR1852" s="237"/>
      <c r="FS1852" s="237"/>
      <c r="FT1852" s="237"/>
      <c r="FU1852" s="237"/>
      <c r="FV1852" s="237"/>
      <c r="FW1852" s="237"/>
      <c r="FX1852" s="237"/>
      <c r="FY1852" s="237"/>
      <c r="FZ1852" s="237"/>
      <c r="GA1852" s="237"/>
      <c r="GB1852" s="237"/>
      <c r="GC1852" s="237"/>
      <c r="GD1852" s="237"/>
      <c r="GE1852" s="237"/>
      <c r="GF1852" s="237"/>
      <c r="GG1852" s="237"/>
      <c r="GH1852" s="237"/>
      <c r="GI1852" s="237"/>
      <c r="GJ1852" s="237"/>
      <c r="GK1852" s="237"/>
      <c r="GL1852" s="237"/>
      <c r="GM1852" s="237"/>
      <c r="GN1852" s="237"/>
      <c r="GO1852" s="237"/>
      <c r="GP1852" s="237"/>
      <c r="GQ1852" s="237"/>
    </row>
    <row r="1853" spans="1:199" s="81" customFormat="1" ht="15" hidden="1">
      <c r="A1853" s="176" t="s">
        <v>3728</v>
      </c>
      <c r="B1853" s="241" t="s">
        <v>7001</v>
      </c>
      <c r="C1853" s="242">
        <v>0</v>
      </c>
      <c r="D1853" s="242">
        <v>0</v>
      </c>
      <c r="E1853" s="242">
        <v>0</v>
      </c>
      <c r="F1853" s="242">
        <v>0</v>
      </c>
      <c r="G1853" s="242">
        <v>0</v>
      </c>
      <c r="H1853" s="242">
        <v>0</v>
      </c>
      <c r="I1853" s="242">
        <v>0</v>
      </c>
      <c r="J1853" s="242">
        <v>0</v>
      </c>
      <c r="K1853" s="242">
        <v>0</v>
      </c>
      <c r="L1853" s="242">
        <v>0</v>
      </c>
      <c r="M1853" s="242">
        <v>0</v>
      </c>
      <c r="N1853" s="242">
        <v>0</v>
      </c>
      <c r="O1853" s="242">
        <v>0</v>
      </c>
      <c r="P1853" s="28"/>
      <c r="Q1853" s="242">
        <f>SUM(D1853:O1853)</f>
        <v>0</v>
      </c>
      <c r="R1853" s="242">
        <f>IF($R$19&lt;1,0,Q1853/$R$19)</f>
        <v>0</v>
      </c>
      <c r="S1853" s="243"/>
      <c r="T1853" s="351">
        <f>IF(Q1853=0,0,1)+IF(C1853=0,0,1)+IF(D1853=0,0,1)+IF(E1853=0,0,1)+IF(F1853=0,0,1)+IF(G1853=0,0,1)+IF(H1853=0,0,1)+IF(I1853=0,0,1)+IF(J1853=0,0,1)+IF(K1853=0,0,1)+IF(L1853=0,0,1)+IF(M1853=0,0,1)+IF(N1853=0,0,1)+IF(O1853=0,0,1)</f>
        <v>0</v>
      </c>
      <c r="U1853" s="237"/>
      <c r="V1853" s="237"/>
      <c r="W1853" s="237"/>
      <c r="X1853" s="237"/>
      <c r="Y1853" s="237"/>
      <c r="Z1853" s="237"/>
      <c r="AA1853" s="237"/>
      <c r="AB1853" s="237"/>
      <c r="AC1853" s="237"/>
      <c r="AD1853" s="237"/>
      <c r="AE1853" s="237"/>
      <c r="AF1853" s="237"/>
      <c r="AG1853" s="237"/>
      <c r="AH1853" s="237"/>
      <c r="AI1853" s="237"/>
      <c r="AJ1853" s="237"/>
      <c r="AK1853" s="237"/>
      <c r="AL1853" s="237"/>
      <c r="AM1853" s="237"/>
      <c r="AN1853" s="237"/>
      <c r="AO1853" s="237"/>
      <c r="AP1853" s="237"/>
      <c r="AQ1853" s="237"/>
      <c r="AR1853" s="237"/>
      <c r="AS1853" s="237"/>
      <c r="AT1853" s="237"/>
      <c r="AU1853" s="237"/>
      <c r="AV1853" s="237"/>
      <c r="AW1853" s="237"/>
      <c r="AX1853" s="237"/>
      <c r="AY1853" s="237"/>
      <c r="AZ1853" s="237"/>
      <c r="BA1853" s="237"/>
      <c r="BB1853" s="237"/>
      <c r="BC1853" s="237"/>
      <c r="BD1853" s="237"/>
      <c r="BE1853" s="237"/>
      <c r="BF1853" s="237"/>
      <c r="BG1853" s="237"/>
      <c r="BH1853" s="237"/>
      <c r="BI1853" s="237"/>
      <c r="BJ1853" s="237"/>
      <c r="BK1853" s="237"/>
      <c r="BL1853" s="237"/>
      <c r="BM1853" s="237"/>
      <c r="BN1853" s="237"/>
      <c r="BO1853" s="237"/>
      <c r="BP1853" s="237"/>
      <c r="BQ1853" s="237"/>
      <c r="BR1853" s="237"/>
      <c r="BS1853" s="237"/>
      <c r="BT1853" s="237"/>
      <c r="BU1853" s="237"/>
      <c r="BV1853" s="237"/>
      <c r="BW1853" s="237"/>
      <c r="BX1853" s="237"/>
      <c r="BY1853" s="237"/>
      <c r="BZ1853" s="237"/>
      <c r="CA1853" s="237"/>
      <c r="CB1853" s="237"/>
      <c r="CC1853" s="237"/>
      <c r="CD1853" s="237"/>
      <c r="CE1853" s="237"/>
      <c r="CF1853" s="237"/>
      <c r="CG1853" s="237"/>
      <c r="CH1853" s="237"/>
      <c r="CI1853" s="237"/>
      <c r="CJ1853" s="237"/>
      <c r="CK1853" s="237"/>
      <c r="CL1853" s="237"/>
      <c r="CM1853" s="237"/>
      <c r="CN1853" s="237"/>
      <c r="CO1853" s="237"/>
      <c r="CP1853" s="237"/>
      <c r="CQ1853" s="237"/>
      <c r="CR1853" s="237"/>
      <c r="CS1853" s="237"/>
      <c r="CT1853" s="237"/>
      <c r="CU1853" s="237"/>
      <c r="CV1853" s="237"/>
      <c r="CW1853" s="237"/>
      <c r="CX1853" s="237"/>
      <c r="CY1853" s="237"/>
      <c r="CZ1853" s="237"/>
      <c r="DA1853" s="237"/>
      <c r="DB1853" s="237"/>
      <c r="DC1853" s="237"/>
      <c r="DD1853" s="237"/>
      <c r="DE1853" s="237"/>
      <c r="DF1853" s="237"/>
      <c r="DG1853" s="237"/>
      <c r="DH1853" s="237"/>
      <c r="DI1853" s="237"/>
      <c r="DJ1853" s="237"/>
      <c r="DK1853" s="237"/>
      <c r="DL1853" s="237"/>
      <c r="DM1853" s="237"/>
      <c r="DN1853" s="237"/>
      <c r="DO1853" s="237"/>
      <c r="DP1853" s="237"/>
      <c r="DQ1853" s="237"/>
      <c r="DR1853" s="237"/>
      <c r="DS1853" s="237"/>
      <c r="DT1853" s="237"/>
      <c r="DU1853" s="237"/>
      <c r="DV1853" s="237"/>
      <c r="DW1853" s="237"/>
      <c r="DX1853" s="237"/>
      <c r="DY1853" s="237"/>
      <c r="DZ1853" s="237"/>
      <c r="EA1853" s="237"/>
      <c r="EB1853" s="237"/>
      <c r="EC1853" s="237"/>
      <c r="ED1853" s="237"/>
      <c r="EE1853" s="237"/>
      <c r="EF1853" s="237"/>
      <c r="EG1853" s="237"/>
      <c r="EH1853" s="237"/>
      <c r="EI1853" s="237"/>
      <c r="EJ1853" s="237"/>
      <c r="EK1853" s="237"/>
      <c r="EL1853" s="237"/>
      <c r="EM1853" s="237"/>
      <c r="EN1853" s="237"/>
      <c r="EO1853" s="237"/>
      <c r="EP1853" s="237"/>
      <c r="EQ1853" s="237"/>
      <c r="ER1853" s="237"/>
      <c r="ES1853" s="237"/>
      <c r="ET1853" s="237"/>
      <c r="EU1853" s="237"/>
      <c r="EV1853" s="237"/>
      <c r="EW1853" s="237"/>
      <c r="EX1853" s="237"/>
      <c r="EY1853" s="237"/>
      <c r="EZ1853" s="237"/>
      <c r="FA1853" s="237"/>
      <c r="FB1853" s="237"/>
      <c r="FC1853" s="237"/>
      <c r="FD1853" s="237"/>
      <c r="FE1853" s="237"/>
      <c r="FF1853" s="237"/>
      <c r="FG1853" s="237"/>
      <c r="FH1853" s="237"/>
      <c r="FI1853" s="237"/>
      <c r="FJ1853" s="237"/>
      <c r="FK1853" s="237"/>
      <c r="FL1853" s="237"/>
      <c r="FM1853" s="237"/>
      <c r="FN1853" s="237"/>
      <c r="FO1853" s="237"/>
      <c r="FP1853" s="237"/>
      <c r="FQ1853" s="237"/>
      <c r="FR1853" s="237"/>
      <c r="FS1853" s="237"/>
      <c r="FT1853" s="237"/>
      <c r="FU1853" s="237"/>
      <c r="FV1853" s="237"/>
      <c r="FW1853" s="237"/>
      <c r="FX1853" s="237"/>
      <c r="FY1853" s="237"/>
      <c r="FZ1853" s="237"/>
      <c r="GA1853" s="237"/>
      <c r="GB1853" s="237"/>
      <c r="GC1853" s="237"/>
      <c r="GD1853" s="237"/>
      <c r="GE1853" s="237"/>
      <c r="GF1853" s="237"/>
      <c r="GG1853" s="237"/>
      <c r="GH1853" s="237"/>
      <c r="GI1853" s="237"/>
      <c r="GJ1853" s="237"/>
      <c r="GK1853" s="237"/>
      <c r="GL1853" s="237"/>
      <c r="GM1853" s="237"/>
      <c r="GN1853" s="237"/>
      <c r="GO1853" s="237"/>
      <c r="GP1853" s="237"/>
      <c r="GQ1853" s="237"/>
    </row>
    <row r="1854" spans="1:199" s="81" customFormat="1" ht="15" hidden="1">
      <c r="A1854" s="176" t="s">
        <v>3729</v>
      </c>
      <c r="B1854" s="241" t="s">
        <v>7002</v>
      </c>
      <c r="C1854" s="242">
        <v>0</v>
      </c>
      <c r="D1854" s="242">
        <v>0</v>
      </c>
      <c r="E1854" s="242">
        <v>0</v>
      </c>
      <c r="F1854" s="242">
        <v>0</v>
      </c>
      <c r="G1854" s="242">
        <v>0</v>
      </c>
      <c r="H1854" s="242">
        <v>0</v>
      </c>
      <c r="I1854" s="242">
        <v>0</v>
      </c>
      <c r="J1854" s="242">
        <v>0</v>
      </c>
      <c r="K1854" s="242">
        <v>0</v>
      </c>
      <c r="L1854" s="242">
        <v>0</v>
      </c>
      <c r="M1854" s="242">
        <v>0</v>
      </c>
      <c r="N1854" s="242">
        <v>0</v>
      </c>
      <c r="O1854" s="242">
        <v>0</v>
      </c>
      <c r="P1854" s="28"/>
      <c r="Q1854" s="242">
        <f>SUM(D1854:O1854)</f>
        <v>0</v>
      </c>
      <c r="R1854" s="242">
        <f>IF($R$19&lt;1,0,Q1854/$R$19)</f>
        <v>0</v>
      </c>
      <c r="S1854" s="243"/>
      <c r="T1854" s="351">
        <f>IF(Q1854=0,0,1)+IF(C1854=0,0,1)+IF(D1854=0,0,1)+IF(E1854=0,0,1)+IF(F1854=0,0,1)+IF(G1854=0,0,1)+IF(H1854=0,0,1)+IF(I1854=0,0,1)+IF(J1854=0,0,1)+IF(K1854=0,0,1)+IF(L1854=0,0,1)+IF(M1854=0,0,1)+IF(N1854=0,0,1)+IF(O1854=0,0,1)</f>
        <v>0</v>
      </c>
      <c r="U1854" s="237"/>
      <c r="V1854" s="237"/>
      <c r="W1854" s="237"/>
      <c r="X1854" s="237"/>
      <c r="Y1854" s="237"/>
      <c r="Z1854" s="237"/>
      <c r="AA1854" s="237"/>
      <c r="AB1854" s="237"/>
      <c r="AC1854" s="237"/>
      <c r="AD1854" s="237"/>
      <c r="AE1854" s="237"/>
      <c r="AF1854" s="237"/>
      <c r="AG1854" s="237"/>
      <c r="AH1854" s="237"/>
      <c r="AI1854" s="237"/>
      <c r="AJ1854" s="237"/>
      <c r="AK1854" s="237"/>
      <c r="AL1854" s="237"/>
      <c r="AM1854" s="237"/>
      <c r="AN1854" s="237"/>
      <c r="AO1854" s="237"/>
      <c r="AP1854" s="237"/>
      <c r="AQ1854" s="237"/>
      <c r="AR1854" s="237"/>
      <c r="AS1854" s="237"/>
      <c r="AT1854" s="237"/>
      <c r="AU1854" s="237"/>
      <c r="AV1854" s="237"/>
      <c r="AW1854" s="237"/>
      <c r="AX1854" s="237"/>
      <c r="AY1854" s="237"/>
      <c r="AZ1854" s="237"/>
      <c r="BA1854" s="237"/>
      <c r="BB1854" s="237"/>
      <c r="BC1854" s="237"/>
      <c r="BD1854" s="237"/>
      <c r="BE1854" s="237"/>
      <c r="BF1854" s="237"/>
      <c r="BG1854" s="237"/>
      <c r="BH1854" s="237"/>
      <c r="BI1854" s="237"/>
      <c r="BJ1854" s="237"/>
      <c r="BK1854" s="237"/>
      <c r="BL1854" s="237"/>
      <c r="BM1854" s="237"/>
      <c r="BN1854" s="237"/>
      <c r="BO1854" s="237"/>
      <c r="BP1854" s="237"/>
      <c r="BQ1854" s="237"/>
      <c r="BR1854" s="237"/>
      <c r="BS1854" s="237"/>
      <c r="BT1854" s="237"/>
      <c r="BU1854" s="237"/>
      <c r="BV1854" s="237"/>
      <c r="BW1854" s="237"/>
      <c r="BX1854" s="237"/>
      <c r="BY1854" s="237"/>
      <c r="BZ1854" s="237"/>
      <c r="CA1854" s="237"/>
      <c r="CB1854" s="237"/>
      <c r="CC1854" s="237"/>
      <c r="CD1854" s="237"/>
      <c r="CE1854" s="237"/>
      <c r="CF1854" s="237"/>
      <c r="CG1854" s="237"/>
      <c r="CH1854" s="237"/>
      <c r="CI1854" s="237"/>
      <c r="CJ1854" s="237"/>
      <c r="CK1854" s="237"/>
      <c r="CL1854" s="237"/>
      <c r="CM1854" s="237"/>
      <c r="CN1854" s="237"/>
      <c r="CO1854" s="237"/>
      <c r="CP1854" s="237"/>
      <c r="CQ1854" s="237"/>
      <c r="CR1854" s="237"/>
      <c r="CS1854" s="237"/>
      <c r="CT1854" s="237"/>
      <c r="CU1854" s="237"/>
      <c r="CV1854" s="237"/>
      <c r="CW1854" s="237"/>
      <c r="CX1854" s="237"/>
      <c r="CY1854" s="237"/>
      <c r="CZ1854" s="237"/>
      <c r="DA1854" s="237"/>
      <c r="DB1854" s="237"/>
      <c r="DC1854" s="237"/>
      <c r="DD1854" s="237"/>
      <c r="DE1854" s="237"/>
      <c r="DF1854" s="237"/>
      <c r="DG1854" s="237"/>
      <c r="DH1854" s="237"/>
      <c r="DI1854" s="237"/>
      <c r="DJ1854" s="237"/>
      <c r="DK1854" s="237"/>
      <c r="DL1854" s="237"/>
      <c r="DM1854" s="237"/>
      <c r="DN1854" s="237"/>
      <c r="DO1854" s="237"/>
      <c r="DP1854" s="237"/>
      <c r="DQ1854" s="237"/>
      <c r="DR1854" s="237"/>
      <c r="DS1854" s="237"/>
      <c r="DT1854" s="237"/>
      <c r="DU1854" s="237"/>
      <c r="DV1854" s="237"/>
      <c r="DW1854" s="237"/>
      <c r="DX1854" s="237"/>
      <c r="DY1854" s="237"/>
      <c r="DZ1854" s="237"/>
      <c r="EA1854" s="237"/>
      <c r="EB1854" s="237"/>
      <c r="EC1854" s="237"/>
      <c r="ED1854" s="237"/>
      <c r="EE1854" s="237"/>
      <c r="EF1854" s="237"/>
      <c r="EG1854" s="237"/>
      <c r="EH1854" s="237"/>
      <c r="EI1854" s="237"/>
      <c r="EJ1854" s="237"/>
      <c r="EK1854" s="237"/>
      <c r="EL1854" s="237"/>
      <c r="EM1854" s="237"/>
      <c r="EN1854" s="237"/>
      <c r="EO1854" s="237"/>
      <c r="EP1854" s="237"/>
      <c r="EQ1854" s="237"/>
      <c r="ER1854" s="237"/>
      <c r="ES1854" s="237"/>
      <c r="ET1854" s="237"/>
      <c r="EU1854" s="237"/>
      <c r="EV1854" s="237"/>
      <c r="EW1854" s="237"/>
      <c r="EX1854" s="237"/>
      <c r="EY1854" s="237"/>
      <c r="EZ1854" s="237"/>
      <c r="FA1854" s="237"/>
      <c r="FB1854" s="237"/>
      <c r="FC1854" s="237"/>
      <c r="FD1854" s="237"/>
      <c r="FE1854" s="237"/>
      <c r="FF1854" s="237"/>
      <c r="FG1854" s="237"/>
      <c r="FH1854" s="237"/>
      <c r="FI1854" s="237"/>
      <c r="FJ1854" s="237"/>
      <c r="FK1854" s="237"/>
      <c r="FL1854" s="237"/>
      <c r="FM1854" s="237"/>
      <c r="FN1854" s="237"/>
      <c r="FO1854" s="237"/>
      <c r="FP1854" s="237"/>
      <c r="FQ1854" s="237"/>
      <c r="FR1854" s="237"/>
      <c r="FS1854" s="237"/>
      <c r="FT1854" s="237"/>
      <c r="FU1854" s="237"/>
      <c r="FV1854" s="237"/>
      <c r="FW1854" s="237"/>
      <c r="FX1854" s="237"/>
      <c r="FY1854" s="237"/>
      <c r="FZ1854" s="237"/>
      <c r="GA1854" s="237"/>
      <c r="GB1854" s="237"/>
      <c r="GC1854" s="237"/>
      <c r="GD1854" s="237"/>
      <c r="GE1854" s="237"/>
      <c r="GF1854" s="237"/>
      <c r="GG1854" s="237"/>
      <c r="GH1854" s="237"/>
      <c r="GI1854" s="237"/>
      <c r="GJ1854" s="237"/>
      <c r="GK1854" s="237"/>
      <c r="GL1854" s="237"/>
      <c r="GM1854" s="237"/>
      <c r="GN1854" s="237"/>
      <c r="GO1854" s="237"/>
      <c r="GP1854" s="237"/>
      <c r="GQ1854" s="237"/>
    </row>
    <row r="1855" spans="1:199" s="81" customFormat="1" ht="15" hidden="1">
      <c r="A1855" s="176" t="s">
        <v>3730</v>
      </c>
      <c r="B1855" s="241" t="s">
        <v>7003</v>
      </c>
      <c r="C1855" s="242">
        <v>0</v>
      </c>
      <c r="D1855" s="242">
        <v>0</v>
      </c>
      <c r="E1855" s="242">
        <v>0</v>
      </c>
      <c r="F1855" s="242">
        <v>0</v>
      </c>
      <c r="G1855" s="242">
        <v>0</v>
      </c>
      <c r="H1855" s="242">
        <v>0</v>
      </c>
      <c r="I1855" s="242">
        <v>0</v>
      </c>
      <c r="J1855" s="242">
        <v>0</v>
      </c>
      <c r="K1855" s="242">
        <v>0</v>
      </c>
      <c r="L1855" s="242">
        <v>0</v>
      </c>
      <c r="M1855" s="242">
        <v>0</v>
      </c>
      <c r="N1855" s="242">
        <v>0</v>
      </c>
      <c r="O1855" s="242">
        <v>0</v>
      </c>
      <c r="P1855" s="28"/>
      <c r="Q1855" s="242">
        <f>SUM(D1855:O1855)</f>
        <v>0</v>
      </c>
      <c r="R1855" s="242">
        <f>IF($R$19&lt;1,0,Q1855/$R$19)</f>
        <v>0</v>
      </c>
      <c r="S1855" s="243"/>
      <c r="T1855" s="351">
        <f>IF(Q1855=0,0,1)+IF(C1855=0,0,1)+IF(D1855=0,0,1)+IF(E1855=0,0,1)+IF(F1855=0,0,1)+IF(G1855=0,0,1)+IF(H1855=0,0,1)+IF(I1855=0,0,1)+IF(J1855=0,0,1)+IF(K1855=0,0,1)+IF(L1855=0,0,1)+IF(M1855=0,0,1)+IF(N1855=0,0,1)+IF(O1855=0,0,1)</f>
        <v>0</v>
      </c>
      <c r="U1855" s="237"/>
      <c r="V1855" s="237"/>
      <c r="W1855" s="237"/>
      <c r="X1855" s="237"/>
      <c r="Y1855" s="237"/>
      <c r="Z1855" s="237"/>
      <c r="AA1855" s="237"/>
      <c r="AB1855" s="237"/>
      <c r="AC1855" s="237"/>
      <c r="AD1855" s="237"/>
      <c r="AE1855" s="237"/>
      <c r="AF1855" s="237"/>
      <c r="AG1855" s="237"/>
      <c r="AH1855" s="237"/>
      <c r="AI1855" s="237"/>
      <c r="AJ1855" s="237"/>
      <c r="AK1855" s="237"/>
      <c r="AL1855" s="237"/>
      <c r="AM1855" s="237"/>
      <c r="AN1855" s="237"/>
      <c r="AO1855" s="237"/>
      <c r="AP1855" s="237"/>
      <c r="AQ1855" s="237"/>
      <c r="AR1855" s="237"/>
      <c r="AS1855" s="237"/>
      <c r="AT1855" s="237"/>
      <c r="AU1855" s="237"/>
      <c r="AV1855" s="237"/>
      <c r="AW1855" s="237"/>
      <c r="AX1855" s="237"/>
      <c r="AY1855" s="237"/>
      <c r="AZ1855" s="237"/>
      <c r="BA1855" s="237"/>
      <c r="BB1855" s="237"/>
      <c r="BC1855" s="237"/>
      <c r="BD1855" s="237"/>
      <c r="BE1855" s="237"/>
      <c r="BF1855" s="237"/>
      <c r="BG1855" s="237"/>
      <c r="BH1855" s="237"/>
      <c r="BI1855" s="237"/>
      <c r="BJ1855" s="237"/>
      <c r="BK1855" s="237"/>
      <c r="BL1855" s="237"/>
      <c r="BM1855" s="237"/>
      <c r="BN1855" s="237"/>
      <c r="BO1855" s="237"/>
      <c r="BP1855" s="237"/>
      <c r="BQ1855" s="237"/>
      <c r="BR1855" s="237"/>
      <c r="BS1855" s="237"/>
      <c r="BT1855" s="237"/>
      <c r="BU1855" s="237"/>
      <c r="BV1855" s="237"/>
      <c r="BW1855" s="237"/>
      <c r="BX1855" s="237"/>
      <c r="BY1855" s="237"/>
      <c r="BZ1855" s="237"/>
      <c r="CA1855" s="237"/>
      <c r="CB1855" s="237"/>
      <c r="CC1855" s="237"/>
      <c r="CD1855" s="237"/>
      <c r="CE1855" s="237"/>
      <c r="CF1855" s="237"/>
      <c r="CG1855" s="237"/>
      <c r="CH1855" s="237"/>
      <c r="CI1855" s="237"/>
      <c r="CJ1855" s="237"/>
      <c r="CK1855" s="237"/>
      <c r="CL1855" s="237"/>
      <c r="CM1855" s="237"/>
      <c r="CN1855" s="237"/>
      <c r="CO1855" s="237"/>
      <c r="CP1855" s="237"/>
      <c r="CQ1855" s="237"/>
      <c r="CR1855" s="237"/>
      <c r="CS1855" s="237"/>
      <c r="CT1855" s="237"/>
      <c r="CU1855" s="237"/>
      <c r="CV1855" s="237"/>
      <c r="CW1855" s="237"/>
      <c r="CX1855" s="237"/>
      <c r="CY1855" s="237"/>
      <c r="CZ1855" s="237"/>
      <c r="DA1855" s="237"/>
      <c r="DB1855" s="237"/>
      <c r="DC1855" s="237"/>
      <c r="DD1855" s="237"/>
      <c r="DE1855" s="237"/>
      <c r="DF1855" s="237"/>
      <c r="DG1855" s="237"/>
      <c r="DH1855" s="237"/>
      <c r="DI1855" s="237"/>
      <c r="DJ1855" s="237"/>
      <c r="DK1855" s="237"/>
      <c r="DL1855" s="237"/>
      <c r="DM1855" s="237"/>
      <c r="DN1855" s="237"/>
      <c r="DO1855" s="237"/>
      <c r="DP1855" s="237"/>
      <c r="DQ1855" s="237"/>
      <c r="DR1855" s="237"/>
      <c r="DS1855" s="237"/>
      <c r="DT1855" s="237"/>
      <c r="DU1855" s="237"/>
      <c r="DV1855" s="237"/>
      <c r="DW1855" s="237"/>
      <c r="DX1855" s="237"/>
      <c r="DY1855" s="237"/>
      <c r="DZ1855" s="237"/>
      <c r="EA1855" s="237"/>
      <c r="EB1855" s="237"/>
      <c r="EC1855" s="237"/>
      <c r="ED1855" s="237"/>
      <c r="EE1855" s="237"/>
      <c r="EF1855" s="237"/>
      <c r="EG1855" s="237"/>
      <c r="EH1855" s="237"/>
      <c r="EI1855" s="237"/>
      <c r="EJ1855" s="237"/>
      <c r="EK1855" s="237"/>
      <c r="EL1855" s="237"/>
      <c r="EM1855" s="237"/>
      <c r="EN1855" s="237"/>
      <c r="EO1855" s="237"/>
      <c r="EP1855" s="237"/>
      <c r="EQ1855" s="237"/>
      <c r="ER1855" s="237"/>
      <c r="ES1855" s="237"/>
      <c r="ET1855" s="237"/>
      <c r="EU1855" s="237"/>
      <c r="EV1855" s="237"/>
      <c r="EW1855" s="237"/>
      <c r="EX1855" s="237"/>
      <c r="EY1855" s="237"/>
      <c r="EZ1855" s="237"/>
      <c r="FA1855" s="237"/>
      <c r="FB1855" s="237"/>
      <c r="FC1855" s="237"/>
      <c r="FD1855" s="237"/>
      <c r="FE1855" s="237"/>
      <c r="FF1855" s="237"/>
      <c r="FG1855" s="237"/>
      <c r="FH1855" s="237"/>
      <c r="FI1855" s="237"/>
      <c r="FJ1855" s="237"/>
      <c r="FK1855" s="237"/>
      <c r="FL1855" s="237"/>
      <c r="FM1855" s="237"/>
      <c r="FN1855" s="237"/>
      <c r="FO1855" s="237"/>
      <c r="FP1855" s="237"/>
      <c r="FQ1855" s="237"/>
      <c r="FR1855" s="237"/>
      <c r="FS1855" s="237"/>
      <c r="FT1855" s="237"/>
      <c r="FU1855" s="237"/>
      <c r="FV1855" s="237"/>
      <c r="FW1855" s="237"/>
      <c r="FX1855" s="237"/>
      <c r="FY1855" s="237"/>
      <c r="FZ1855" s="237"/>
      <c r="GA1855" s="237"/>
      <c r="GB1855" s="237"/>
      <c r="GC1855" s="237"/>
      <c r="GD1855" s="237"/>
      <c r="GE1855" s="237"/>
      <c r="GF1855" s="237"/>
      <c r="GG1855" s="237"/>
      <c r="GH1855" s="237"/>
      <c r="GI1855" s="237"/>
      <c r="GJ1855" s="237"/>
      <c r="GK1855" s="237"/>
      <c r="GL1855" s="237"/>
      <c r="GM1855" s="237"/>
      <c r="GN1855" s="237"/>
      <c r="GO1855" s="237"/>
      <c r="GP1855" s="237"/>
      <c r="GQ1855" s="237"/>
    </row>
    <row r="1856" spans="1:199" s="81" customFormat="1" ht="15" hidden="1">
      <c r="A1856" s="176" t="s">
        <v>3731</v>
      </c>
      <c r="B1856" s="241" t="s">
        <v>7004</v>
      </c>
      <c r="C1856" s="242">
        <v>0</v>
      </c>
      <c r="D1856" s="242">
        <v>0</v>
      </c>
      <c r="E1856" s="242">
        <v>0</v>
      </c>
      <c r="F1856" s="242">
        <v>0</v>
      </c>
      <c r="G1856" s="242">
        <v>0</v>
      </c>
      <c r="H1856" s="242">
        <v>0</v>
      </c>
      <c r="I1856" s="242">
        <v>0</v>
      </c>
      <c r="J1856" s="242">
        <v>0</v>
      </c>
      <c r="K1856" s="242">
        <v>0</v>
      </c>
      <c r="L1856" s="242">
        <v>0</v>
      </c>
      <c r="M1856" s="242">
        <v>0</v>
      </c>
      <c r="N1856" s="242">
        <v>0</v>
      </c>
      <c r="O1856" s="242">
        <v>0</v>
      </c>
      <c r="P1856" s="28"/>
      <c r="Q1856" s="242">
        <f>SUM(D1856:O1856)</f>
        <v>0</v>
      </c>
      <c r="R1856" s="242">
        <f>IF($R$19&lt;1,0,Q1856/$R$19)</f>
        <v>0</v>
      </c>
      <c r="S1856" s="243"/>
      <c r="T1856" s="351">
        <f>IF(Q1856=0,0,1)+IF(C1856=0,0,1)+IF(D1856=0,0,1)+IF(E1856=0,0,1)+IF(F1856=0,0,1)+IF(G1856=0,0,1)+IF(H1856=0,0,1)+IF(I1856=0,0,1)+IF(J1856=0,0,1)+IF(K1856=0,0,1)+IF(L1856=0,0,1)+IF(M1856=0,0,1)+IF(N1856=0,0,1)+IF(O1856=0,0,1)</f>
        <v>0</v>
      </c>
      <c r="U1856" s="237"/>
      <c r="V1856" s="237"/>
      <c r="W1856" s="237"/>
      <c r="X1856" s="237"/>
      <c r="Y1856" s="237"/>
      <c r="Z1856" s="237"/>
      <c r="AA1856" s="237"/>
      <c r="AB1856" s="237"/>
      <c r="AC1856" s="237"/>
      <c r="AD1856" s="237"/>
      <c r="AE1856" s="237"/>
      <c r="AF1856" s="237"/>
      <c r="AG1856" s="237"/>
      <c r="AH1856" s="237"/>
      <c r="AI1856" s="237"/>
      <c r="AJ1856" s="237"/>
      <c r="AK1856" s="237"/>
      <c r="AL1856" s="237"/>
      <c r="AM1856" s="237"/>
      <c r="AN1856" s="237"/>
      <c r="AO1856" s="237"/>
      <c r="AP1856" s="237"/>
      <c r="AQ1856" s="237"/>
      <c r="AR1856" s="237"/>
      <c r="AS1856" s="237"/>
      <c r="AT1856" s="237"/>
      <c r="AU1856" s="237"/>
      <c r="AV1856" s="237"/>
      <c r="AW1856" s="237"/>
      <c r="AX1856" s="237"/>
      <c r="AY1856" s="237"/>
      <c r="AZ1856" s="237"/>
      <c r="BA1856" s="237"/>
      <c r="BB1856" s="237"/>
      <c r="BC1856" s="237"/>
      <c r="BD1856" s="237"/>
      <c r="BE1856" s="237"/>
      <c r="BF1856" s="237"/>
      <c r="BG1856" s="237"/>
      <c r="BH1856" s="237"/>
      <c r="BI1856" s="237"/>
      <c r="BJ1856" s="237"/>
      <c r="BK1856" s="237"/>
      <c r="BL1856" s="237"/>
      <c r="BM1856" s="237"/>
      <c r="BN1856" s="237"/>
      <c r="BO1856" s="237"/>
      <c r="BP1856" s="237"/>
      <c r="BQ1856" s="237"/>
      <c r="BR1856" s="237"/>
      <c r="BS1856" s="237"/>
      <c r="BT1856" s="237"/>
      <c r="BU1856" s="237"/>
      <c r="BV1856" s="237"/>
      <c r="BW1856" s="237"/>
      <c r="BX1856" s="237"/>
      <c r="BY1856" s="237"/>
      <c r="BZ1856" s="237"/>
      <c r="CA1856" s="237"/>
      <c r="CB1856" s="237"/>
      <c r="CC1856" s="237"/>
      <c r="CD1856" s="237"/>
      <c r="CE1856" s="237"/>
      <c r="CF1856" s="237"/>
      <c r="CG1856" s="237"/>
      <c r="CH1856" s="237"/>
      <c r="CI1856" s="237"/>
      <c r="CJ1856" s="237"/>
      <c r="CK1856" s="237"/>
      <c r="CL1856" s="237"/>
      <c r="CM1856" s="237"/>
      <c r="CN1856" s="237"/>
      <c r="CO1856" s="237"/>
      <c r="CP1856" s="237"/>
      <c r="CQ1856" s="237"/>
      <c r="CR1856" s="237"/>
      <c r="CS1856" s="237"/>
      <c r="CT1856" s="237"/>
      <c r="CU1856" s="237"/>
      <c r="CV1856" s="237"/>
      <c r="CW1856" s="237"/>
      <c r="CX1856" s="237"/>
      <c r="CY1856" s="237"/>
      <c r="CZ1856" s="237"/>
      <c r="DA1856" s="237"/>
      <c r="DB1856" s="237"/>
      <c r="DC1856" s="237"/>
      <c r="DD1856" s="237"/>
      <c r="DE1856" s="237"/>
      <c r="DF1856" s="237"/>
      <c r="DG1856" s="237"/>
      <c r="DH1856" s="237"/>
      <c r="DI1856" s="237"/>
      <c r="DJ1856" s="237"/>
      <c r="DK1856" s="237"/>
      <c r="DL1856" s="237"/>
      <c r="DM1856" s="237"/>
      <c r="DN1856" s="237"/>
      <c r="DO1856" s="237"/>
      <c r="DP1856" s="237"/>
      <c r="DQ1856" s="237"/>
      <c r="DR1856" s="237"/>
      <c r="DS1856" s="237"/>
      <c r="DT1856" s="237"/>
      <c r="DU1856" s="237"/>
      <c r="DV1856" s="237"/>
      <c r="DW1856" s="237"/>
      <c r="DX1856" s="237"/>
      <c r="DY1856" s="237"/>
      <c r="DZ1856" s="237"/>
      <c r="EA1856" s="237"/>
      <c r="EB1856" s="237"/>
      <c r="EC1856" s="237"/>
      <c r="ED1856" s="237"/>
      <c r="EE1856" s="237"/>
      <c r="EF1856" s="237"/>
      <c r="EG1856" s="237"/>
      <c r="EH1856" s="237"/>
      <c r="EI1856" s="237"/>
      <c r="EJ1856" s="237"/>
      <c r="EK1856" s="237"/>
      <c r="EL1856" s="237"/>
      <c r="EM1856" s="237"/>
      <c r="EN1856" s="237"/>
      <c r="EO1856" s="237"/>
      <c r="EP1856" s="237"/>
      <c r="EQ1856" s="237"/>
      <c r="ER1856" s="237"/>
      <c r="ES1856" s="237"/>
      <c r="ET1856" s="237"/>
      <c r="EU1856" s="237"/>
      <c r="EV1856" s="237"/>
      <c r="EW1856" s="237"/>
      <c r="EX1856" s="237"/>
      <c r="EY1856" s="237"/>
      <c r="EZ1856" s="237"/>
      <c r="FA1856" s="237"/>
      <c r="FB1856" s="237"/>
      <c r="FC1856" s="237"/>
      <c r="FD1856" s="237"/>
      <c r="FE1856" s="237"/>
      <c r="FF1856" s="237"/>
      <c r="FG1856" s="237"/>
      <c r="FH1856" s="237"/>
      <c r="FI1856" s="237"/>
      <c r="FJ1856" s="237"/>
      <c r="FK1856" s="237"/>
      <c r="FL1856" s="237"/>
      <c r="FM1856" s="237"/>
      <c r="FN1856" s="237"/>
      <c r="FO1856" s="237"/>
      <c r="FP1856" s="237"/>
      <c r="FQ1856" s="237"/>
      <c r="FR1856" s="237"/>
      <c r="FS1856" s="237"/>
      <c r="FT1856" s="237"/>
      <c r="FU1856" s="237"/>
      <c r="FV1856" s="237"/>
      <c r="FW1856" s="237"/>
      <c r="FX1856" s="237"/>
      <c r="FY1856" s="237"/>
      <c r="FZ1856" s="237"/>
      <c r="GA1856" s="237"/>
      <c r="GB1856" s="237"/>
      <c r="GC1856" s="237"/>
      <c r="GD1856" s="237"/>
      <c r="GE1856" s="237"/>
      <c r="GF1856" s="237"/>
      <c r="GG1856" s="237"/>
      <c r="GH1856" s="237"/>
      <c r="GI1856" s="237"/>
      <c r="GJ1856" s="237"/>
      <c r="GK1856" s="237"/>
      <c r="GL1856" s="237"/>
      <c r="GM1856" s="237"/>
      <c r="GN1856" s="237"/>
      <c r="GO1856" s="237"/>
      <c r="GP1856" s="237"/>
      <c r="GQ1856" s="237"/>
    </row>
    <row r="1857" spans="1:199" s="81" customFormat="1" ht="15" hidden="1">
      <c r="A1857" s="176" t="s">
        <v>3732</v>
      </c>
      <c r="B1857" s="241" t="s">
        <v>7005</v>
      </c>
      <c r="C1857" s="242">
        <v>0</v>
      </c>
      <c r="D1857" s="242">
        <v>0</v>
      </c>
      <c r="E1857" s="242">
        <v>0</v>
      </c>
      <c r="F1857" s="242">
        <v>0</v>
      </c>
      <c r="G1857" s="242">
        <v>0</v>
      </c>
      <c r="H1857" s="242">
        <v>0</v>
      </c>
      <c r="I1857" s="242">
        <v>0</v>
      </c>
      <c r="J1857" s="242">
        <v>0</v>
      </c>
      <c r="K1857" s="242">
        <v>0</v>
      </c>
      <c r="L1857" s="242">
        <v>0</v>
      </c>
      <c r="M1857" s="242">
        <v>0</v>
      </c>
      <c r="N1857" s="242">
        <v>0</v>
      </c>
      <c r="O1857" s="242">
        <v>0</v>
      </c>
      <c r="P1857" s="28"/>
      <c r="Q1857" s="242">
        <f>SUM(D1857:O1857)</f>
        <v>0</v>
      </c>
      <c r="R1857" s="242">
        <f>IF($R$19&lt;1,0,Q1857/$R$19)</f>
        <v>0</v>
      </c>
      <c r="S1857" s="243"/>
      <c r="T1857" s="351">
        <f>IF(Q1857=0,0,1)+IF(C1857=0,0,1)+IF(D1857=0,0,1)+IF(E1857=0,0,1)+IF(F1857=0,0,1)+IF(G1857=0,0,1)+IF(H1857=0,0,1)+IF(I1857=0,0,1)+IF(J1857=0,0,1)+IF(K1857=0,0,1)+IF(L1857=0,0,1)+IF(M1857=0,0,1)+IF(N1857=0,0,1)+IF(O1857=0,0,1)</f>
        <v>0</v>
      </c>
      <c r="U1857" s="237"/>
      <c r="V1857" s="237"/>
      <c r="W1857" s="237"/>
      <c r="X1857" s="237"/>
      <c r="Y1857" s="237"/>
      <c r="Z1857" s="237"/>
      <c r="AA1857" s="237"/>
      <c r="AB1857" s="237"/>
      <c r="AC1857" s="237"/>
      <c r="AD1857" s="237"/>
      <c r="AE1857" s="237"/>
      <c r="AF1857" s="237"/>
      <c r="AG1857" s="237"/>
      <c r="AH1857" s="237"/>
      <c r="AI1857" s="237"/>
      <c r="AJ1857" s="237"/>
      <c r="AK1857" s="237"/>
      <c r="AL1857" s="237"/>
      <c r="AM1857" s="237"/>
      <c r="AN1857" s="237"/>
      <c r="AO1857" s="237"/>
      <c r="AP1857" s="237"/>
      <c r="AQ1857" s="237"/>
      <c r="AR1857" s="237"/>
      <c r="AS1857" s="237"/>
      <c r="AT1857" s="237"/>
      <c r="AU1857" s="237"/>
      <c r="AV1857" s="237"/>
      <c r="AW1857" s="237"/>
      <c r="AX1857" s="237"/>
      <c r="AY1857" s="237"/>
      <c r="AZ1857" s="237"/>
      <c r="BA1857" s="237"/>
      <c r="BB1857" s="237"/>
      <c r="BC1857" s="237"/>
      <c r="BD1857" s="237"/>
      <c r="BE1857" s="237"/>
      <c r="BF1857" s="237"/>
      <c r="BG1857" s="237"/>
      <c r="BH1857" s="237"/>
      <c r="BI1857" s="237"/>
      <c r="BJ1857" s="237"/>
      <c r="BK1857" s="237"/>
      <c r="BL1857" s="237"/>
      <c r="BM1857" s="237"/>
      <c r="BN1857" s="237"/>
      <c r="BO1857" s="237"/>
      <c r="BP1857" s="237"/>
      <c r="BQ1857" s="237"/>
      <c r="BR1857" s="237"/>
      <c r="BS1857" s="237"/>
      <c r="BT1857" s="237"/>
      <c r="BU1857" s="237"/>
      <c r="BV1857" s="237"/>
      <c r="BW1857" s="237"/>
      <c r="BX1857" s="237"/>
      <c r="BY1857" s="237"/>
      <c r="BZ1857" s="237"/>
      <c r="CA1857" s="237"/>
      <c r="CB1857" s="237"/>
      <c r="CC1857" s="237"/>
      <c r="CD1857" s="237"/>
      <c r="CE1857" s="237"/>
      <c r="CF1857" s="237"/>
      <c r="CG1857" s="237"/>
      <c r="CH1857" s="237"/>
      <c r="CI1857" s="237"/>
      <c r="CJ1857" s="237"/>
      <c r="CK1857" s="237"/>
      <c r="CL1857" s="237"/>
      <c r="CM1857" s="237"/>
      <c r="CN1857" s="237"/>
      <c r="CO1857" s="237"/>
      <c r="CP1857" s="237"/>
      <c r="CQ1857" s="237"/>
      <c r="CR1857" s="237"/>
      <c r="CS1857" s="237"/>
      <c r="CT1857" s="237"/>
      <c r="CU1857" s="237"/>
      <c r="CV1857" s="237"/>
      <c r="CW1857" s="237"/>
      <c r="CX1857" s="237"/>
      <c r="CY1857" s="237"/>
      <c r="CZ1857" s="237"/>
      <c r="DA1857" s="237"/>
      <c r="DB1857" s="237"/>
      <c r="DC1857" s="237"/>
      <c r="DD1857" s="237"/>
      <c r="DE1857" s="237"/>
      <c r="DF1857" s="237"/>
      <c r="DG1857" s="237"/>
      <c r="DH1857" s="237"/>
      <c r="DI1857" s="237"/>
      <c r="DJ1857" s="237"/>
      <c r="DK1857" s="237"/>
      <c r="DL1857" s="237"/>
      <c r="DM1857" s="237"/>
      <c r="DN1857" s="237"/>
      <c r="DO1857" s="237"/>
      <c r="DP1857" s="237"/>
      <c r="DQ1857" s="237"/>
      <c r="DR1857" s="237"/>
      <c r="DS1857" s="237"/>
      <c r="DT1857" s="237"/>
      <c r="DU1857" s="237"/>
      <c r="DV1857" s="237"/>
      <c r="DW1857" s="237"/>
      <c r="DX1857" s="237"/>
      <c r="DY1857" s="237"/>
      <c r="DZ1857" s="237"/>
      <c r="EA1857" s="237"/>
      <c r="EB1857" s="237"/>
      <c r="EC1857" s="237"/>
      <c r="ED1857" s="237"/>
      <c r="EE1857" s="237"/>
      <c r="EF1857" s="237"/>
      <c r="EG1857" s="237"/>
      <c r="EH1857" s="237"/>
      <c r="EI1857" s="237"/>
      <c r="EJ1857" s="237"/>
      <c r="EK1857" s="237"/>
      <c r="EL1857" s="237"/>
      <c r="EM1857" s="237"/>
      <c r="EN1857" s="237"/>
      <c r="EO1857" s="237"/>
      <c r="EP1857" s="237"/>
      <c r="EQ1857" s="237"/>
      <c r="ER1857" s="237"/>
      <c r="ES1857" s="237"/>
      <c r="ET1857" s="237"/>
      <c r="EU1857" s="237"/>
      <c r="EV1857" s="237"/>
      <c r="EW1857" s="237"/>
      <c r="EX1857" s="237"/>
      <c r="EY1857" s="237"/>
      <c r="EZ1857" s="237"/>
      <c r="FA1857" s="237"/>
      <c r="FB1857" s="237"/>
      <c r="FC1857" s="237"/>
      <c r="FD1857" s="237"/>
      <c r="FE1857" s="237"/>
      <c r="FF1857" s="237"/>
      <c r="FG1857" s="237"/>
      <c r="FH1857" s="237"/>
      <c r="FI1857" s="237"/>
      <c r="FJ1857" s="237"/>
      <c r="FK1857" s="237"/>
      <c r="FL1857" s="237"/>
      <c r="FM1857" s="237"/>
      <c r="FN1857" s="237"/>
      <c r="FO1857" s="237"/>
      <c r="FP1857" s="237"/>
      <c r="FQ1857" s="237"/>
      <c r="FR1857" s="237"/>
      <c r="FS1857" s="237"/>
      <c r="FT1857" s="237"/>
      <c r="FU1857" s="237"/>
      <c r="FV1857" s="237"/>
      <c r="FW1857" s="237"/>
      <c r="FX1857" s="237"/>
      <c r="FY1857" s="237"/>
      <c r="FZ1857" s="237"/>
      <c r="GA1857" s="237"/>
      <c r="GB1857" s="237"/>
      <c r="GC1857" s="237"/>
      <c r="GD1857" s="237"/>
      <c r="GE1857" s="237"/>
      <c r="GF1857" s="237"/>
      <c r="GG1857" s="237"/>
      <c r="GH1857" s="237"/>
      <c r="GI1857" s="237"/>
      <c r="GJ1857" s="237"/>
      <c r="GK1857" s="237"/>
      <c r="GL1857" s="237"/>
      <c r="GM1857" s="237"/>
      <c r="GN1857" s="237"/>
      <c r="GO1857" s="237"/>
      <c r="GP1857" s="237"/>
      <c r="GQ1857" s="237"/>
    </row>
    <row r="1858" spans="1:199" s="81" customFormat="1" ht="15" hidden="1">
      <c r="A1858" s="176" t="s">
        <v>3733</v>
      </c>
      <c r="B1858" s="241" t="s">
        <v>7006</v>
      </c>
      <c r="C1858" s="242">
        <v>0</v>
      </c>
      <c r="D1858" s="242">
        <v>0</v>
      </c>
      <c r="E1858" s="242">
        <v>0</v>
      </c>
      <c r="F1858" s="242">
        <v>0</v>
      </c>
      <c r="G1858" s="242">
        <v>0</v>
      </c>
      <c r="H1858" s="242">
        <v>0</v>
      </c>
      <c r="I1858" s="242">
        <v>0</v>
      </c>
      <c r="J1858" s="242">
        <v>0</v>
      </c>
      <c r="K1858" s="242">
        <v>0</v>
      </c>
      <c r="L1858" s="242">
        <v>0</v>
      </c>
      <c r="M1858" s="242">
        <v>0</v>
      </c>
      <c r="N1858" s="242">
        <v>0</v>
      </c>
      <c r="O1858" s="242">
        <v>0</v>
      </c>
      <c r="P1858" s="28"/>
      <c r="Q1858" s="242">
        <f>SUM(D1858:O1858)</f>
        <v>0</v>
      </c>
      <c r="R1858" s="242">
        <f>IF($R$19&lt;1,0,Q1858/$R$19)</f>
        <v>0</v>
      </c>
      <c r="S1858" s="243"/>
      <c r="T1858" s="351">
        <f>IF(Q1858=0,0,1)+IF(C1858=0,0,1)+IF(D1858=0,0,1)+IF(E1858=0,0,1)+IF(F1858=0,0,1)+IF(G1858=0,0,1)+IF(H1858=0,0,1)+IF(I1858=0,0,1)+IF(J1858=0,0,1)+IF(K1858=0,0,1)+IF(L1858=0,0,1)+IF(M1858=0,0,1)+IF(N1858=0,0,1)+IF(O1858=0,0,1)</f>
        <v>0</v>
      </c>
      <c r="U1858" s="237"/>
      <c r="V1858" s="237"/>
      <c r="W1858" s="237"/>
      <c r="X1858" s="237"/>
      <c r="Y1858" s="237"/>
      <c r="Z1858" s="237"/>
      <c r="AA1858" s="237"/>
      <c r="AB1858" s="237"/>
      <c r="AC1858" s="237"/>
      <c r="AD1858" s="237"/>
      <c r="AE1858" s="237"/>
      <c r="AF1858" s="237"/>
      <c r="AG1858" s="237"/>
      <c r="AH1858" s="237"/>
      <c r="AI1858" s="237"/>
      <c r="AJ1858" s="237"/>
      <c r="AK1858" s="237"/>
      <c r="AL1858" s="237"/>
      <c r="AM1858" s="237"/>
      <c r="AN1858" s="237"/>
      <c r="AO1858" s="237"/>
      <c r="AP1858" s="237"/>
      <c r="AQ1858" s="237"/>
      <c r="AR1858" s="237"/>
      <c r="AS1858" s="237"/>
      <c r="AT1858" s="237"/>
      <c r="AU1858" s="237"/>
      <c r="AV1858" s="237"/>
      <c r="AW1858" s="237"/>
      <c r="AX1858" s="237"/>
      <c r="AY1858" s="237"/>
      <c r="AZ1858" s="237"/>
      <c r="BA1858" s="237"/>
      <c r="BB1858" s="237"/>
      <c r="BC1858" s="237"/>
      <c r="BD1858" s="237"/>
      <c r="BE1858" s="237"/>
      <c r="BF1858" s="237"/>
      <c r="BG1858" s="237"/>
      <c r="BH1858" s="237"/>
      <c r="BI1858" s="237"/>
      <c r="BJ1858" s="237"/>
      <c r="BK1858" s="237"/>
      <c r="BL1858" s="237"/>
      <c r="BM1858" s="237"/>
      <c r="BN1858" s="237"/>
      <c r="BO1858" s="237"/>
      <c r="BP1858" s="237"/>
      <c r="BQ1858" s="237"/>
      <c r="BR1858" s="237"/>
      <c r="BS1858" s="237"/>
      <c r="BT1858" s="237"/>
      <c r="BU1858" s="237"/>
      <c r="BV1858" s="237"/>
      <c r="BW1858" s="237"/>
      <c r="BX1858" s="237"/>
      <c r="BY1858" s="237"/>
      <c r="BZ1858" s="237"/>
      <c r="CA1858" s="237"/>
      <c r="CB1858" s="237"/>
      <c r="CC1858" s="237"/>
      <c r="CD1858" s="237"/>
      <c r="CE1858" s="237"/>
      <c r="CF1858" s="237"/>
      <c r="CG1858" s="237"/>
      <c r="CH1858" s="237"/>
      <c r="CI1858" s="237"/>
      <c r="CJ1858" s="237"/>
      <c r="CK1858" s="237"/>
      <c r="CL1858" s="237"/>
      <c r="CM1858" s="237"/>
      <c r="CN1858" s="237"/>
      <c r="CO1858" s="237"/>
      <c r="CP1858" s="237"/>
      <c r="CQ1858" s="237"/>
      <c r="CR1858" s="237"/>
      <c r="CS1858" s="237"/>
      <c r="CT1858" s="237"/>
      <c r="CU1858" s="237"/>
      <c r="CV1858" s="237"/>
      <c r="CW1858" s="237"/>
      <c r="CX1858" s="237"/>
      <c r="CY1858" s="237"/>
      <c r="CZ1858" s="237"/>
      <c r="DA1858" s="237"/>
      <c r="DB1858" s="237"/>
      <c r="DC1858" s="237"/>
      <c r="DD1858" s="237"/>
      <c r="DE1858" s="237"/>
      <c r="DF1858" s="237"/>
      <c r="DG1858" s="237"/>
      <c r="DH1858" s="237"/>
      <c r="DI1858" s="237"/>
      <c r="DJ1858" s="237"/>
      <c r="DK1858" s="237"/>
      <c r="DL1858" s="237"/>
      <c r="DM1858" s="237"/>
      <c r="DN1858" s="237"/>
      <c r="DO1858" s="237"/>
      <c r="DP1858" s="237"/>
      <c r="DQ1858" s="237"/>
      <c r="DR1858" s="237"/>
      <c r="DS1858" s="237"/>
      <c r="DT1858" s="237"/>
      <c r="DU1858" s="237"/>
      <c r="DV1858" s="237"/>
      <c r="DW1858" s="237"/>
      <c r="DX1858" s="237"/>
      <c r="DY1858" s="237"/>
      <c r="DZ1858" s="237"/>
      <c r="EA1858" s="237"/>
      <c r="EB1858" s="237"/>
      <c r="EC1858" s="237"/>
      <c r="ED1858" s="237"/>
      <c r="EE1858" s="237"/>
      <c r="EF1858" s="237"/>
      <c r="EG1858" s="237"/>
      <c r="EH1858" s="237"/>
      <c r="EI1858" s="237"/>
      <c r="EJ1858" s="237"/>
      <c r="EK1858" s="237"/>
      <c r="EL1858" s="237"/>
      <c r="EM1858" s="237"/>
      <c r="EN1858" s="237"/>
      <c r="EO1858" s="237"/>
      <c r="EP1858" s="237"/>
      <c r="EQ1858" s="237"/>
      <c r="ER1858" s="237"/>
      <c r="ES1858" s="237"/>
      <c r="ET1858" s="237"/>
      <c r="EU1858" s="237"/>
      <c r="EV1858" s="237"/>
      <c r="EW1858" s="237"/>
      <c r="EX1858" s="237"/>
      <c r="EY1858" s="237"/>
      <c r="EZ1858" s="237"/>
      <c r="FA1858" s="237"/>
      <c r="FB1858" s="237"/>
      <c r="FC1858" s="237"/>
      <c r="FD1858" s="237"/>
      <c r="FE1858" s="237"/>
      <c r="FF1858" s="237"/>
      <c r="FG1858" s="237"/>
      <c r="FH1858" s="237"/>
      <c r="FI1858" s="237"/>
      <c r="FJ1858" s="237"/>
      <c r="FK1858" s="237"/>
      <c r="FL1858" s="237"/>
      <c r="FM1858" s="237"/>
      <c r="FN1858" s="237"/>
      <c r="FO1858" s="237"/>
      <c r="FP1858" s="237"/>
      <c r="FQ1858" s="237"/>
      <c r="FR1858" s="237"/>
      <c r="FS1858" s="237"/>
      <c r="FT1858" s="237"/>
      <c r="FU1858" s="237"/>
      <c r="FV1858" s="237"/>
      <c r="FW1858" s="237"/>
      <c r="FX1858" s="237"/>
      <c r="FY1858" s="237"/>
      <c r="FZ1858" s="237"/>
      <c r="GA1858" s="237"/>
      <c r="GB1858" s="237"/>
      <c r="GC1858" s="237"/>
      <c r="GD1858" s="237"/>
      <c r="GE1858" s="237"/>
      <c r="GF1858" s="237"/>
      <c r="GG1858" s="237"/>
      <c r="GH1858" s="237"/>
      <c r="GI1858" s="237"/>
      <c r="GJ1858" s="237"/>
      <c r="GK1858" s="237"/>
      <c r="GL1858" s="237"/>
      <c r="GM1858" s="237"/>
      <c r="GN1858" s="237"/>
      <c r="GO1858" s="237"/>
      <c r="GP1858" s="237"/>
      <c r="GQ1858" s="237"/>
    </row>
    <row r="1859" spans="1:199" s="81" customFormat="1" ht="15" hidden="1">
      <c r="A1859" s="176" t="s">
        <v>3734</v>
      </c>
      <c r="B1859" s="241" t="s">
        <v>7007</v>
      </c>
      <c r="C1859" s="242">
        <v>0</v>
      </c>
      <c r="D1859" s="242">
        <v>0</v>
      </c>
      <c r="E1859" s="242">
        <v>0</v>
      </c>
      <c r="F1859" s="242">
        <v>0</v>
      </c>
      <c r="G1859" s="242">
        <v>0</v>
      </c>
      <c r="H1859" s="242">
        <v>0</v>
      </c>
      <c r="I1859" s="242">
        <v>0</v>
      </c>
      <c r="J1859" s="242">
        <v>0</v>
      </c>
      <c r="K1859" s="242">
        <v>0</v>
      </c>
      <c r="L1859" s="242">
        <v>0</v>
      </c>
      <c r="M1859" s="242">
        <v>0</v>
      </c>
      <c r="N1859" s="242">
        <v>0</v>
      </c>
      <c r="O1859" s="242">
        <v>0</v>
      </c>
      <c r="P1859" s="28"/>
      <c r="Q1859" s="242">
        <f>SUM(D1859:O1859)</f>
        <v>0</v>
      </c>
      <c r="R1859" s="242">
        <f>IF($R$19&lt;1,0,Q1859/$R$19)</f>
        <v>0</v>
      </c>
      <c r="S1859" s="243"/>
      <c r="T1859" s="351">
        <f>IF(Q1859=0,0,1)+IF(C1859=0,0,1)+IF(D1859=0,0,1)+IF(E1859=0,0,1)+IF(F1859=0,0,1)+IF(G1859=0,0,1)+IF(H1859=0,0,1)+IF(I1859=0,0,1)+IF(J1859=0,0,1)+IF(K1859=0,0,1)+IF(L1859=0,0,1)+IF(M1859=0,0,1)+IF(N1859=0,0,1)+IF(O1859=0,0,1)</f>
        <v>0</v>
      </c>
      <c r="U1859" s="237"/>
      <c r="V1859" s="237"/>
      <c r="W1859" s="237"/>
      <c r="X1859" s="237"/>
      <c r="Y1859" s="237"/>
      <c r="Z1859" s="237"/>
      <c r="AA1859" s="237"/>
      <c r="AB1859" s="237"/>
      <c r="AC1859" s="237"/>
      <c r="AD1859" s="237"/>
      <c r="AE1859" s="237"/>
      <c r="AF1859" s="237"/>
      <c r="AG1859" s="237"/>
      <c r="AH1859" s="237"/>
      <c r="AI1859" s="237"/>
      <c r="AJ1859" s="237"/>
      <c r="AK1859" s="237"/>
      <c r="AL1859" s="237"/>
      <c r="AM1859" s="237"/>
      <c r="AN1859" s="237"/>
      <c r="AO1859" s="237"/>
      <c r="AP1859" s="237"/>
      <c r="AQ1859" s="237"/>
      <c r="AR1859" s="237"/>
      <c r="AS1859" s="237"/>
      <c r="AT1859" s="237"/>
      <c r="AU1859" s="237"/>
      <c r="AV1859" s="237"/>
      <c r="AW1859" s="237"/>
      <c r="AX1859" s="237"/>
      <c r="AY1859" s="237"/>
      <c r="AZ1859" s="237"/>
      <c r="BA1859" s="237"/>
      <c r="BB1859" s="237"/>
      <c r="BC1859" s="237"/>
      <c r="BD1859" s="237"/>
      <c r="BE1859" s="237"/>
      <c r="BF1859" s="237"/>
      <c r="BG1859" s="237"/>
      <c r="BH1859" s="237"/>
      <c r="BI1859" s="237"/>
      <c r="BJ1859" s="237"/>
      <c r="BK1859" s="237"/>
      <c r="BL1859" s="237"/>
      <c r="BM1859" s="237"/>
      <c r="BN1859" s="237"/>
      <c r="BO1859" s="237"/>
      <c r="BP1859" s="237"/>
      <c r="BQ1859" s="237"/>
      <c r="BR1859" s="237"/>
      <c r="BS1859" s="237"/>
      <c r="BT1859" s="237"/>
      <c r="BU1859" s="237"/>
      <c r="BV1859" s="237"/>
      <c r="BW1859" s="237"/>
      <c r="BX1859" s="237"/>
      <c r="BY1859" s="237"/>
      <c r="BZ1859" s="237"/>
      <c r="CA1859" s="237"/>
      <c r="CB1859" s="237"/>
      <c r="CC1859" s="237"/>
      <c r="CD1859" s="237"/>
      <c r="CE1859" s="237"/>
      <c r="CF1859" s="237"/>
      <c r="CG1859" s="237"/>
      <c r="CH1859" s="237"/>
      <c r="CI1859" s="237"/>
      <c r="CJ1859" s="237"/>
      <c r="CK1859" s="237"/>
      <c r="CL1859" s="237"/>
      <c r="CM1859" s="237"/>
      <c r="CN1859" s="237"/>
      <c r="CO1859" s="237"/>
      <c r="CP1859" s="237"/>
      <c r="CQ1859" s="237"/>
      <c r="CR1859" s="237"/>
      <c r="CS1859" s="237"/>
      <c r="CT1859" s="237"/>
      <c r="CU1859" s="237"/>
      <c r="CV1859" s="237"/>
      <c r="CW1859" s="237"/>
      <c r="CX1859" s="237"/>
      <c r="CY1859" s="237"/>
      <c r="CZ1859" s="237"/>
      <c r="DA1859" s="237"/>
      <c r="DB1859" s="237"/>
      <c r="DC1859" s="237"/>
      <c r="DD1859" s="237"/>
      <c r="DE1859" s="237"/>
      <c r="DF1859" s="237"/>
      <c r="DG1859" s="237"/>
      <c r="DH1859" s="237"/>
      <c r="DI1859" s="237"/>
      <c r="DJ1859" s="237"/>
      <c r="DK1859" s="237"/>
      <c r="DL1859" s="237"/>
      <c r="DM1859" s="237"/>
      <c r="DN1859" s="237"/>
      <c r="DO1859" s="237"/>
      <c r="DP1859" s="237"/>
      <c r="DQ1859" s="237"/>
      <c r="DR1859" s="237"/>
      <c r="DS1859" s="237"/>
      <c r="DT1859" s="237"/>
      <c r="DU1859" s="237"/>
      <c r="DV1859" s="237"/>
      <c r="DW1859" s="237"/>
      <c r="DX1859" s="237"/>
      <c r="DY1859" s="237"/>
      <c r="DZ1859" s="237"/>
      <c r="EA1859" s="237"/>
      <c r="EB1859" s="237"/>
      <c r="EC1859" s="237"/>
      <c r="ED1859" s="237"/>
      <c r="EE1859" s="237"/>
      <c r="EF1859" s="237"/>
      <c r="EG1859" s="237"/>
      <c r="EH1859" s="237"/>
      <c r="EI1859" s="237"/>
      <c r="EJ1859" s="237"/>
      <c r="EK1859" s="237"/>
      <c r="EL1859" s="237"/>
      <c r="EM1859" s="237"/>
      <c r="EN1859" s="237"/>
      <c r="EO1859" s="237"/>
      <c r="EP1859" s="237"/>
      <c r="EQ1859" s="237"/>
      <c r="ER1859" s="237"/>
      <c r="ES1859" s="237"/>
      <c r="ET1859" s="237"/>
      <c r="EU1859" s="237"/>
      <c r="EV1859" s="237"/>
      <c r="EW1859" s="237"/>
      <c r="EX1859" s="237"/>
      <c r="EY1859" s="237"/>
      <c r="EZ1859" s="237"/>
      <c r="FA1859" s="237"/>
      <c r="FB1859" s="237"/>
      <c r="FC1859" s="237"/>
      <c r="FD1859" s="237"/>
      <c r="FE1859" s="237"/>
      <c r="FF1859" s="237"/>
      <c r="FG1859" s="237"/>
      <c r="FH1859" s="237"/>
      <c r="FI1859" s="237"/>
      <c r="FJ1859" s="237"/>
      <c r="FK1859" s="237"/>
      <c r="FL1859" s="237"/>
      <c r="FM1859" s="237"/>
      <c r="FN1859" s="237"/>
      <c r="FO1859" s="237"/>
      <c r="FP1859" s="237"/>
      <c r="FQ1859" s="237"/>
      <c r="FR1859" s="237"/>
      <c r="FS1859" s="237"/>
      <c r="FT1859" s="237"/>
      <c r="FU1859" s="237"/>
      <c r="FV1859" s="237"/>
      <c r="FW1859" s="237"/>
      <c r="FX1859" s="237"/>
      <c r="FY1859" s="237"/>
      <c r="FZ1859" s="237"/>
      <c r="GA1859" s="237"/>
      <c r="GB1859" s="237"/>
      <c r="GC1859" s="237"/>
      <c r="GD1859" s="237"/>
      <c r="GE1859" s="237"/>
      <c r="GF1859" s="237"/>
      <c r="GG1859" s="237"/>
      <c r="GH1859" s="237"/>
      <c r="GI1859" s="237"/>
      <c r="GJ1859" s="237"/>
      <c r="GK1859" s="237"/>
      <c r="GL1859" s="237"/>
      <c r="GM1859" s="237"/>
      <c r="GN1859" s="237"/>
      <c r="GO1859" s="237"/>
      <c r="GP1859" s="237"/>
      <c r="GQ1859" s="237"/>
    </row>
    <row r="1860" spans="1:199" s="81" customFormat="1" ht="15" hidden="1">
      <c r="A1860" s="176" t="s">
        <v>3735</v>
      </c>
      <c r="B1860" s="241" t="s">
        <v>7008</v>
      </c>
      <c r="C1860" s="242">
        <v>0</v>
      </c>
      <c r="D1860" s="242">
        <v>0</v>
      </c>
      <c r="E1860" s="242">
        <v>0</v>
      </c>
      <c r="F1860" s="242">
        <v>0</v>
      </c>
      <c r="G1860" s="242">
        <v>0</v>
      </c>
      <c r="H1860" s="242">
        <v>0</v>
      </c>
      <c r="I1860" s="242">
        <v>0</v>
      </c>
      <c r="J1860" s="242">
        <v>0</v>
      </c>
      <c r="K1860" s="242">
        <v>0</v>
      </c>
      <c r="L1860" s="242">
        <v>0</v>
      </c>
      <c r="M1860" s="242">
        <v>0</v>
      </c>
      <c r="N1860" s="242">
        <v>0</v>
      </c>
      <c r="O1860" s="242">
        <v>0</v>
      </c>
      <c r="P1860" s="28"/>
      <c r="Q1860" s="242">
        <f>SUM(D1860:O1860)</f>
        <v>0</v>
      </c>
      <c r="R1860" s="242">
        <f>IF($R$19&lt;1,0,Q1860/$R$19)</f>
        <v>0</v>
      </c>
      <c r="S1860" s="243"/>
      <c r="T1860" s="351">
        <f>IF(Q1860=0,0,1)+IF(C1860=0,0,1)+IF(D1860=0,0,1)+IF(E1860=0,0,1)+IF(F1860=0,0,1)+IF(G1860=0,0,1)+IF(H1860=0,0,1)+IF(I1860=0,0,1)+IF(J1860=0,0,1)+IF(K1860=0,0,1)+IF(L1860=0,0,1)+IF(M1860=0,0,1)+IF(N1860=0,0,1)+IF(O1860=0,0,1)</f>
        <v>0</v>
      </c>
      <c r="U1860" s="237"/>
      <c r="V1860" s="237"/>
      <c r="W1860" s="237"/>
      <c r="X1860" s="237"/>
      <c r="Y1860" s="237"/>
      <c r="Z1860" s="237"/>
      <c r="AA1860" s="237"/>
      <c r="AB1860" s="237"/>
      <c r="AC1860" s="237"/>
      <c r="AD1860" s="237"/>
      <c r="AE1860" s="237"/>
      <c r="AF1860" s="237"/>
      <c r="AG1860" s="237"/>
      <c r="AH1860" s="237"/>
      <c r="AI1860" s="237"/>
      <c r="AJ1860" s="237"/>
      <c r="AK1860" s="237"/>
      <c r="AL1860" s="237"/>
      <c r="AM1860" s="237"/>
      <c r="AN1860" s="237"/>
      <c r="AO1860" s="237"/>
      <c r="AP1860" s="237"/>
      <c r="AQ1860" s="237"/>
      <c r="AR1860" s="237"/>
      <c r="AS1860" s="237"/>
      <c r="AT1860" s="237"/>
      <c r="AU1860" s="237"/>
      <c r="AV1860" s="237"/>
      <c r="AW1860" s="237"/>
      <c r="AX1860" s="237"/>
      <c r="AY1860" s="237"/>
      <c r="AZ1860" s="237"/>
      <c r="BA1860" s="237"/>
      <c r="BB1860" s="237"/>
      <c r="BC1860" s="237"/>
      <c r="BD1860" s="237"/>
      <c r="BE1860" s="237"/>
      <c r="BF1860" s="237"/>
      <c r="BG1860" s="237"/>
      <c r="BH1860" s="237"/>
      <c r="BI1860" s="237"/>
      <c r="BJ1860" s="237"/>
      <c r="BK1860" s="237"/>
      <c r="BL1860" s="237"/>
      <c r="BM1860" s="237"/>
      <c r="BN1860" s="237"/>
      <c r="BO1860" s="237"/>
      <c r="BP1860" s="237"/>
      <c r="BQ1860" s="237"/>
      <c r="BR1860" s="237"/>
      <c r="BS1860" s="237"/>
      <c r="BT1860" s="237"/>
      <c r="BU1860" s="237"/>
      <c r="BV1860" s="237"/>
      <c r="BW1860" s="237"/>
      <c r="BX1860" s="237"/>
      <c r="BY1860" s="237"/>
      <c r="BZ1860" s="237"/>
      <c r="CA1860" s="237"/>
      <c r="CB1860" s="237"/>
      <c r="CC1860" s="237"/>
      <c r="CD1860" s="237"/>
      <c r="CE1860" s="237"/>
      <c r="CF1860" s="237"/>
      <c r="CG1860" s="237"/>
      <c r="CH1860" s="237"/>
      <c r="CI1860" s="237"/>
      <c r="CJ1860" s="237"/>
      <c r="CK1860" s="237"/>
      <c r="CL1860" s="237"/>
      <c r="CM1860" s="237"/>
      <c r="CN1860" s="237"/>
      <c r="CO1860" s="237"/>
      <c r="CP1860" s="237"/>
      <c r="CQ1860" s="237"/>
      <c r="CR1860" s="237"/>
      <c r="CS1860" s="237"/>
      <c r="CT1860" s="237"/>
      <c r="CU1860" s="237"/>
      <c r="CV1860" s="237"/>
      <c r="CW1860" s="237"/>
      <c r="CX1860" s="237"/>
      <c r="CY1860" s="237"/>
      <c r="CZ1860" s="237"/>
      <c r="DA1860" s="237"/>
      <c r="DB1860" s="237"/>
      <c r="DC1860" s="237"/>
      <c r="DD1860" s="237"/>
      <c r="DE1860" s="237"/>
      <c r="DF1860" s="237"/>
      <c r="DG1860" s="237"/>
      <c r="DH1860" s="237"/>
      <c r="DI1860" s="237"/>
      <c r="DJ1860" s="237"/>
      <c r="DK1860" s="237"/>
      <c r="DL1860" s="237"/>
      <c r="DM1860" s="237"/>
      <c r="DN1860" s="237"/>
      <c r="DO1860" s="237"/>
      <c r="DP1860" s="237"/>
      <c r="DQ1860" s="237"/>
      <c r="DR1860" s="237"/>
      <c r="DS1860" s="237"/>
      <c r="DT1860" s="237"/>
      <c r="DU1860" s="237"/>
      <c r="DV1860" s="237"/>
      <c r="DW1860" s="237"/>
      <c r="DX1860" s="237"/>
      <c r="DY1860" s="237"/>
      <c r="DZ1860" s="237"/>
      <c r="EA1860" s="237"/>
      <c r="EB1860" s="237"/>
      <c r="EC1860" s="237"/>
      <c r="ED1860" s="237"/>
      <c r="EE1860" s="237"/>
      <c r="EF1860" s="237"/>
      <c r="EG1860" s="237"/>
      <c r="EH1860" s="237"/>
      <c r="EI1860" s="237"/>
      <c r="EJ1860" s="237"/>
      <c r="EK1860" s="237"/>
      <c r="EL1860" s="237"/>
      <c r="EM1860" s="237"/>
      <c r="EN1860" s="237"/>
      <c r="EO1860" s="237"/>
      <c r="EP1860" s="237"/>
      <c r="EQ1860" s="237"/>
      <c r="ER1860" s="237"/>
      <c r="ES1860" s="237"/>
      <c r="ET1860" s="237"/>
      <c r="EU1860" s="237"/>
      <c r="EV1860" s="237"/>
      <c r="EW1860" s="237"/>
      <c r="EX1860" s="237"/>
      <c r="EY1860" s="237"/>
      <c r="EZ1860" s="237"/>
      <c r="FA1860" s="237"/>
      <c r="FB1860" s="237"/>
      <c r="FC1860" s="237"/>
      <c r="FD1860" s="237"/>
      <c r="FE1860" s="237"/>
      <c r="FF1860" s="237"/>
      <c r="FG1860" s="237"/>
      <c r="FH1860" s="237"/>
      <c r="FI1860" s="237"/>
      <c r="FJ1860" s="237"/>
      <c r="FK1860" s="237"/>
      <c r="FL1860" s="237"/>
      <c r="FM1860" s="237"/>
      <c r="FN1860" s="237"/>
      <c r="FO1860" s="237"/>
      <c r="FP1860" s="237"/>
      <c r="FQ1860" s="237"/>
      <c r="FR1860" s="237"/>
      <c r="FS1860" s="237"/>
      <c r="FT1860" s="237"/>
      <c r="FU1860" s="237"/>
      <c r="FV1860" s="237"/>
      <c r="FW1860" s="237"/>
      <c r="FX1860" s="237"/>
      <c r="FY1860" s="237"/>
      <c r="FZ1860" s="237"/>
      <c r="GA1860" s="237"/>
      <c r="GB1860" s="237"/>
      <c r="GC1860" s="237"/>
      <c r="GD1860" s="237"/>
      <c r="GE1860" s="237"/>
      <c r="GF1860" s="237"/>
      <c r="GG1860" s="237"/>
      <c r="GH1860" s="237"/>
      <c r="GI1860" s="237"/>
      <c r="GJ1860" s="237"/>
      <c r="GK1860" s="237"/>
      <c r="GL1860" s="237"/>
      <c r="GM1860" s="237"/>
      <c r="GN1860" s="237"/>
      <c r="GO1860" s="237"/>
      <c r="GP1860" s="237"/>
      <c r="GQ1860" s="237"/>
    </row>
    <row r="1861" spans="1:199" s="81" customFormat="1" ht="15" hidden="1">
      <c r="A1861" s="176" t="s">
        <v>3736</v>
      </c>
      <c r="B1861" s="241" t="s">
        <v>7009</v>
      </c>
      <c r="C1861" s="242">
        <v>0</v>
      </c>
      <c r="D1861" s="242">
        <v>0</v>
      </c>
      <c r="E1861" s="242">
        <v>0</v>
      </c>
      <c r="F1861" s="242">
        <v>0</v>
      </c>
      <c r="G1861" s="242">
        <v>0</v>
      </c>
      <c r="H1861" s="242">
        <v>0</v>
      </c>
      <c r="I1861" s="242">
        <v>0</v>
      </c>
      <c r="J1861" s="242">
        <v>0</v>
      </c>
      <c r="K1861" s="242">
        <v>0</v>
      </c>
      <c r="L1861" s="242">
        <v>0</v>
      </c>
      <c r="M1861" s="242">
        <v>0</v>
      </c>
      <c r="N1861" s="242">
        <v>0</v>
      </c>
      <c r="O1861" s="242">
        <v>0</v>
      </c>
      <c r="P1861" s="28"/>
      <c r="Q1861" s="242">
        <f>SUM(D1861:O1861)</f>
        <v>0</v>
      </c>
      <c r="R1861" s="242">
        <f>IF($R$19&lt;1,0,Q1861/$R$19)</f>
        <v>0</v>
      </c>
      <c r="S1861" s="243"/>
      <c r="T1861" s="351">
        <f>IF(Q1861=0,0,1)+IF(C1861=0,0,1)+IF(D1861=0,0,1)+IF(E1861=0,0,1)+IF(F1861=0,0,1)+IF(G1861=0,0,1)+IF(H1861=0,0,1)+IF(I1861=0,0,1)+IF(J1861=0,0,1)+IF(K1861=0,0,1)+IF(L1861=0,0,1)+IF(M1861=0,0,1)+IF(N1861=0,0,1)+IF(O1861=0,0,1)</f>
        <v>0</v>
      </c>
      <c r="U1861" s="237"/>
      <c r="V1861" s="237"/>
      <c r="W1861" s="237"/>
      <c r="X1861" s="237"/>
      <c r="Y1861" s="237"/>
      <c r="Z1861" s="237"/>
      <c r="AA1861" s="237"/>
      <c r="AB1861" s="237"/>
      <c r="AC1861" s="237"/>
      <c r="AD1861" s="237"/>
      <c r="AE1861" s="237"/>
      <c r="AF1861" s="237"/>
      <c r="AG1861" s="237"/>
      <c r="AH1861" s="237"/>
      <c r="AI1861" s="237"/>
      <c r="AJ1861" s="237"/>
      <c r="AK1861" s="237"/>
      <c r="AL1861" s="237"/>
      <c r="AM1861" s="237"/>
      <c r="AN1861" s="237"/>
      <c r="AO1861" s="237"/>
      <c r="AP1861" s="237"/>
      <c r="AQ1861" s="237"/>
      <c r="AR1861" s="237"/>
      <c r="AS1861" s="237"/>
      <c r="AT1861" s="237"/>
      <c r="AU1861" s="237"/>
      <c r="AV1861" s="237"/>
      <c r="AW1861" s="237"/>
      <c r="AX1861" s="237"/>
      <c r="AY1861" s="237"/>
      <c r="AZ1861" s="237"/>
      <c r="BA1861" s="237"/>
      <c r="BB1861" s="237"/>
      <c r="BC1861" s="237"/>
      <c r="BD1861" s="237"/>
      <c r="BE1861" s="237"/>
      <c r="BF1861" s="237"/>
      <c r="BG1861" s="237"/>
      <c r="BH1861" s="237"/>
      <c r="BI1861" s="237"/>
      <c r="BJ1861" s="237"/>
      <c r="BK1861" s="237"/>
      <c r="BL1861" s="237"/>
      <c r="BM1861" s="237"/>
      <c r="BN1861" s="237"/>
      <c r="BO1861" s="237"/>
      <c r="BP1861" s="237"/>
      <c r="BQ1861" s="237"/>
      <c r="BR1861" s="237"/>
      <c r="BS1861" s="237"/>
      <c r="BT1861" s="237"/>
      <c r="BU1861" s="237"/>
      <c r="BV1861" s="237"/>
      <c r="BW1861" s="237"/>
      <c r="BX1861" s="237"/>
      <c r="BY1861" s="237"/>
      <c r="BZ1861" s="237"/>
      <c r="CA1861" s="237"/>
      <c r="CB1861" s="237"/>
      <c r="CC1861" s="237"/>
      <c r="CD1861" s="237"/>
      <c r="CE1861" s="237"/>
      <c r="CF1861" s="237"/>
      <c r="CG1861" s="237"/>
      <c r="CH1861" s="237"/>
      <c r="CI1861" s="237"/>
      <c r="CJ1861" s="237"/>
      <c r="CK1861" s="237"/>
      <c r="CL1861" s="237"/>
      <c r="CM1861" s="237"/>
      <c r="CN1861" s="237"/>
      <c r="CO1861" s="237"/>
      <c r="CP1861" s="237"/>
      <c r="CQ1861" s="237"/>
      <c r="CR1861" s="237"/>
      <c r="CS1861" s="237"/>
      <c r="CT1861" s="237"/>
      <c r="CU1861" s="237"/>
      <c r="CV1861" s="237"/>
      <c r="CW1861" s="237"/>
      <c r="CX1861" s="237"/>
      <c r="CY1861" s="237"/>
      <c r="CZ1861" s="237"/>
      <c r="DA1861" s="237"/>
      <c r="DB1861" s="237"/>
      <c r="DC1861" s="237"/>
      <c r="DD1861" s="237"/>
      <c r="DE1861" s="237"/>
      <c r="DF1861" s="237"/>
      <c r="DG1861" s="237"/>
      <c r="DH1861" s="237"/>
      <c r="DI1861" s="237"/>
      <c r="DJ1861" s="237"/>
      <c r="DK1861" s="237"/>
      <c r="DL1861" s="237"/>
      <c r="DM1861" s="237"/>
      <c r="DN1861" s="237"/>
      <c r="DO1861" s="237"/>
      <c r="DP1861" s="237"/>
      <c r="DQ1861" s="237"/>
      <c r="DR1861" s="237"/>
      <c r="DS1861" s="237"/>
      <c r="DT1861" s="237"/>
      <c r="DU1861" s="237"/>
      <c r="DV1861" s="237"/>
      <c r="DW1861" s="237"/>
      <c r="DX1861" s="237"/>
      <c r="DY1861" s="237"/>
      <c r="DZ1861" s="237"/>
      <c r="EA1861" s="237"/>
      <c r="EB1861" s="237"/>
      <c r="EC1861" s="237"/>
      <c r="ED1861" s="237"/>
      <c r="EE1861" s="237"/>
      <c r="EF1861" s="237"/>
      <c r="EG1861" s="237"/>
      <c r="EH1861" s="237"/>
      <c r="EI1861" s="237"/>
      <c r="EJ1861" s="237"/>
      <c r="EK1861" s="237"/>
      <c r="EL1861" s="237"/>
      <c r="EM1861" s="237"/>
      <c r="EN1861" s="237"/>
      <c r="EO1861" s="237"/>
      <c r="EP1861" s="237"/>
      <c r="EQ1861" s="237"/>
      <c r="ER1861" s="237"/>
      <c r="ES1861" s="237"/>
      <c r="ET1861" s="237"/>
      <c r="EU1861" s="237"/>
      <c r="EV1861" s="237"/>
      <c r="EW1861" s="237"/>
      <c r="EX1861" s="237"/>
      <c r="EY1861" s="237"/>
      <c r="EZ1861" s="237"/>
      <c r="FA1861" s="237"/>
      <c r="FB1861" s="237"/>
      <c r="FC1861" s="237"/>
      <c r="FD1861" s="237"/>
      <c r="FE1861" s="237"/>
      <c r="FF1861" s="237"/>
      <c r="FG1861" s="237"/>
      <c r="FH1861" s="237"/>
      <c r="FI1861" s="237"/>
      <c r="FJ1861" s="237"/>
      <c r="FK1861" s="237"/>
      <c r="FL1861" s="237"/>
      <c r="FM1861" s="237"/>
      <c r="FN1861" s="237"/>
      <c r="FO1861" s="237"/>
      <c r="FP1861" s="237"/>
      <c r="FQ1861" s="237"/>
      <c r="FR1861" s="237"/>
      <c r="FS1861" s="237"/>
      <c r="FT1861" s="237"/>
      <c r="FU1861" s="237"/>
      <c r="FV1861" s="237"/>
      <c r="FW1861" s="237"/>
      <c r="FX1861" s="237"/>
      <c r="FY1861" s="237"/>
      <c r="FZ1861" s="237"/>
      <c r="GA1861" s="237"/>
      <c r="GB1861" s="237"/>
      <c r="GC1861" s="237"/>
      <c r="GD1861" s="237"/>
      <c r="GE1861" s="237"/>
      <c r="GF1861" s="237"/>
      <c r="GG1861" s="237"/>
      <c r="GH1861" s="237"/>
      <c r="GI1861" s="237"/>
      <c r="GJ1861" s="237"/>
      <c r="GK1861" s="237"/>
      <c r="GL1861" s="237"/>
      <c r="GM1861" s="237"/>
      <c r="GN1861" s="237"/>
      <c r="GO1861" s="237"/>
      <c r="GP1861" s="237"/>
      <c r="GQ1861" s="237"/>
    </row>
    <row r="1862" spans="1:199" s="81" customFormat="1" ht="15" hidden="1">
      <c r="A1862" s="176" t="s">
        <v>3737</v>
      </c>
      <c r="B1862" s="241" t="s">
        <v>7010</v>
      </c>
      <c r="C1862" s="242">
        <v>0</v>
      </c>
      <c r="D1862" s="242">
        <v>0</v>
      </c>
      <c r="E1862" s="242">
        <v>0</v>
      </c>
      <c r="F1862" s="242">
        <v>0</v>
      </c>
      <c r="G1862" s="242">
        <v>0</v>
      </c>
      <c r="H1862" s="242">
        <v>0</v>
      </c>
      <c r="I1862" s="242">
        <v>0</v>
      </c>
      <c r="J1862" s="242">
        <v>0</v>
      </c>
      <c r="K1862" s="242">
        <v>0</v>
      </c>
      <c r="L1862" s="242">
        <v>0</v>
      </c>
      <c r="M1862" s="242">
        <v>0</v>
      </c>
      <c r="N1862" s="242">
        <v>0</v>
      </c>
      <c r="O1862" s="242">
        <v>0</v>
      </c>
      <c r="P1862" s="28"/>
      <c r="Q1862" s="242">
        <f>SUM(D1862:O1862)</f>
        <v>0</v>
      </c>
      <c r="R1862" s="242">
        <f>IF($R$19&lt;1,0,Q1862/$R$19)</f>
        <v>0</v>
      </c>
      <c r="S1862" s="243"/>
      <c r="T1862" s="351">
        <f>IF(Q1862=0,0,1)+IF(C1862=0,0,1)+IF(D1862=0,0,1)+IF(E1862=0,0,1)+IF(F1862=0,0,1)+IF(G1862=0,0,1)+IF(H1862=0,0,1)+IF(I1862=0,0,1)+IF(J1862=0,0,1)+IF(K1862=0,0,1)+IF(L1862=0,0,1)+IF(M1862=0,0,1)+IF(N1862=0,0,1)+IF(O1862=0,0,1)</f>
        <v>0</v>
      </c>
      <c r="U1862" s="237"/>
      <c r="V1862" s="237"/>
      <c r="W1862" s="237"/>
      <c r="X1862" s="237"/>
      <c r="Y1862" s="237"/>
      <c r="Z1862" s="237"/>
      <c r="AA1862" s="237"/>
      <c r="AB1862" s="237"/>
      <c r="AC1862" s="237"/>
      <c r="AD1862" s="237"/>
      <c r="AE1862" s="237"/>
      <c r="AF1862" s="237"/>
      <c r="AG1862" s="237"/>
      <c r="AH1862" s="237"/>
      <c r="AI1862" s="237"/>
      <c r="AJ1862" s="237"/>
      <c r="AK1862" s="237"/>
      <c r="AL1862" s="237"/>
      <c r="AM1862" s="237"/>
      <c r="AN1862" s="237"/>
      <c r="AO1862" s="237"/>
      <c r="AP1862" s="237"/>
      <c r="AQ1862" s="237"/>
      <c r="AR1862" s="237"/>
      <c r="AS1862" s="237"/>
      <c r="AT1862" s="237"/>
      <c r="AU1862" s="237"/>
      <c r="AV1862" s="237"/>
      <c r="AW1862" s="237"/>
      <c r="AX1862" s="237"/>
      <c r="AY1862" s="237"/>
      <c r="AZ1862" s="237"/>
      <c r="BA1862" s="237"/>
      <c r="BB1862" s="237"/>
      <c r="BC1862" s="237"/>
      <c r="BD1862" s="237"/>
      <c r="BE1862" s="237"/>
      <c r="BF1862" s="237"/>
      <c r="BG1862" s="237"/>
      <c r="BH1862" s="237"/>
      <c r="BI1862" s="237"/>
      <c r="BJ1862" s="237"/>
      <c r="BK1862" s="237"/>
      <c r="BL1862" s="237"/>
      <c r="BM1862" s="237"/>
      <c r="BN1862" s="237"/>
      <c r="BO1862" s="237"/>
      <c r="BP1862" s="237"/>
      <c r="BQ1862" s="237"/>
      <c r="BR1862" s="237"/>
      <c r="BS1862" s="237"/>
      <c r="BT1862" s="237"/>
      <c r="BU1862" s="237"/>
      <c r="BV1862" s="237"/>
      <c r="BW1862" s="237"/>
      <c r="BX1862" s="237"/>
      <c r="BY1862" s="237"/>
      <c r="BZ1862" s="237"/>
      <c r="CA1862" s="237"/>
      <c r="CB1862" s="237"/>
      <c r="CC1862" s="237"/>
      <c r="CD1862" s="237"/>
      <c r="CE1862" s="237"/>
      <c r="CF1862" s="237"/>
      <c r="CG1862" s="237"/>
      <c r="CH1862" s="237"/>
      <c r="CI1862" s="237"/>
      <c r="CJ1862" s="237"/>
      <c r="CK1862" s="237"/>
      <c r="CL1862" s="237"/>
      <c r="CM1862" s="237"/>
      <c r="CN1862" s="237"/>
      <c r="CO1862" s="237"/>
      <c r="CP1862" s="237"/>
      <c r="CQ1862" s="237"/>
      <c r="CR1862" s="237"/>
      <c r="CS1862" s="237"/>
      <c r="CT1862" s="237"/>
      <c r="CU1862" s="237"/>
      <c r="CV1862" s="237"/>
      <c r="CW1862" s="237"/>
      <c r="CX1862" s="237"/>
      <c r="CY1862" s="237"/>
      <c r="CZ1862" s="237"/>
      <c r="DA1862" s="237"/>
      <c r="DB1862" s="237"/>
      <c r="DC1862" s="237"/>
      <c r="DD1862" s="237"/>
      <c r="DE1862" s="237"/>
      <c r="DF1862" s="237"/>
      <c r="DG1862" s="237"/>
      <c r="DH1862" s="237"/>
      <c r="DI1862" s="237"/>
      <c r="DJ1862" s="237"/>
      <c r="DK1862" s="237"/>
      <c r="DL1862" s="237"/>
      <c r="DM1862" s="237"/>
      <c r="DN1862" s="237"/>
      <c r="DO1862" s="237"/>
      <c r="DP1862" s="237"/>
      <c r="DQ1862" s="237"/>
      <c r="DR1862" s="237"/>
      <c r="DS1862" s="237"/>
      <c r="DT1862" s="237"/>
      <c r="DU1862" s="237"/>
      <c r="DV1862" s="237"/>
      <c r="DW1862" s="237"/>
      <c r="DX1862" s="237"/>
      <c r="DY1862" s="237"/>
      <c r="DZ1862" s="237"/>
      <c r="EA1862" s="237"/>
      <c r="EB1862" s="237"/>
      <c r="EC1862" s="237"/>
      <c r="ED1862" s="237"/>
      <c r="EE1862" s="237"/>
      <c r="EF1862" s="237"/>
      <c r="EG1862" s="237"/>
      <c r="EH1862" s="237"/>
      <c r="EI1862" s="237"/>
      <c r="EJ1862" s="237"/>
      <c r="EK1862" s="237"/>
      <c r="EL1862" s="237"/>
      <c r="EM1862" s="237"/>
      <c r="EN1862" s="237"/>
      <c r="EO1862" s="237"/>
      <c r="EP1862" s="237"/>
      <c r="EQ1862" s="237"/>
      <c r="ER1862" s="237"/>
      <c r="ES1862" s="237"/>
      <c r="ET1862" s="237"/>
      <c r="EU1862" s="237"/>
      <c r="EV1862" s="237"/>
      <c r="EW1862" s="237"/>
      <c r="EX1862" s="237"/>
      <c r="EY1862" s="237"/>
      <c r="EZ1862" s="237"/>
      <c r="FA1862" s="237"/>
      <c r="FB1862" s="237"/>
      <c r="FC1862" s="237"/>
      <c r="FD1862" s="237"/>
      <c r="FE1862" s="237"/>
      <c r="FF1862" s="237"/>
      <c r="FG1862" s="237"/>
      <c r="FH1862" s="237"/>
      <c r="FI1862" s="237"/>
      <c r="FJ1862" s="237"/>
      <c r="FK1862" s="237"/>
      <c r="FL1862" s="237"/>
      <c r="FM1862" s="237"/>
      <c r="FN1862" s="237"/>
      <c r="FO1862" s="237"/>
      <c r="FP1862" s="237"/>
      <c r="FQ1862" s="237"/>
      <c r="FR1862" s="237"/>
      <c r="FS1862" s="237"/>
      <c r="FT1862" s="237"/>
      <c r="FU1862" s="237"/>
      <c r="FV1862" s="237"/>
      <c r="FW1862" s="237"/>
      <c r="FX1862" s="237"/>
      <c r="FY1862" s="237"/>
      <c r="FZ1862" s="237"/>
      <c r="GA1862" s="237"/>
      <c r="GB1862" s="237"/>
      <c r="GC1862" s="237"/>
      <c r="GD1862" s="237"/>
      <c r="GE1862" s="237"/>
      <c r="GF1862" s="237"/>
      <c r="GG1862" s="237"/>
      <c r="GH1862" s="237"/>
      <c r="GI1862" s="237"/>
      <c r="GJ1862" s="237"/>
      <c r="GK1862" s="237"/>
      <c r="GL1862" s="237"/>
      <c r="GM1862" s="237"/>
      <c r="GN1862" s="237"/>
      <c r="GO1862" s="237"/>
      <c r="GP1862" s="237"/>
      <c r="GQ1862" s="237"/>
    </row>
    <row r="1863" spans="1:199" s="81" customFormat="1" ht="15" hidden="1">
      <c r="A1863" s="176" t="s">
        <v>3738</v>
      </c>
      <c r="B1863" s="241" t="s">
        <v>7011</v>
      </c>
      <c r="C1863" s="242">
        <v>0</v>
      </c>
      <c r="D1863" s="242">
        <v>0</v>
      </c>
      <c r="E1863" s="242">
        <v>0</v>
      </c>
      <c r="F1863" s="242">
        <v>0</v>
      </c>
      <c r="G1863" s="242">
        <v>0</v>
      </c>
      <c r="H1863" s="242">
        <v>0</v>
      </c>
      <c r="I1863" s="242">
        <v>0</v>
      </c>
      <c r="J1863" s="242">
        <v>0</v>
      </c>
      <c r="K1863" s="242">
        <v>0</v>
      </c>
      <c r="L1863" s="242">
        <v>0</v>
      </c>
      <c r="M1863" s="242">
        <v>0</v>
      </c>
      <c r="N1863" s="242">
        <v>0</v>
      </c>
      <c r="O1863" s="242">
        <v>0</v>
      </c>
      <c r="P1863" s="28"/>
      <c r="Q1863" s="242">
        <f>SUM(D1863:O1863)</f>
        <v>0</v>
      </c>
      <c r="R1863" s="242">
        <f>IF($R$19&lt;1,0,Q1863/$R$19)</f>
        <v>0</v>
      </c>
      <c r="S1863" s="243"/>
      <c r="T1863" s="351">
        <f>IF(Q1863=0,0,1)+IF(C1863=0,0,1)+IF(D1863=0,0,1)+IF(E1863=0,0,1)+IF(F1863=0,0,1)+IF(G1863=0,0,1)+IF(H1863=0,0,1)+IF(I1863=0,0,1)+IF(J1863=0,0,1)+IF(K1863=0,0,1)+IF(L1863=0,0,1)+IF(M1863=0,0,1)+IF(N1863=0,0,1)+IF(O1863=0,0,1)</f>
        <v>0</v>
      </c>
      <c r="U1863" s="237"/>
      <c r="V1863" s="237"/>
      <c r="W1863" s="237"/>
      <c r="X1863" s="237"/>
      <c r="Y1863" s="237"/>
      <c r="Z1863" s="237"/>
      <c r="AA1863" s="237"/>
      <c r="AB1863" s="237"/>
      <c r="AC1863" s="237"/>
      <c r="AD1863" s="237"/>
      <c r="AE1863" s="237"/>
      <c r="AF1863" s="237"/>
      <c r="AG1863" s="237"/>
      <c r="AH1863" s="237"/>
      <c r="AI1863" s="237"/>
      <c r="AJ1863" s="237"/>
      <c r="AK1863" s="237"/>
      <c r="AL1863" s="237"/>
      <c r="AM1863" s="237"/>
      <c r="AN1863" s="237"/>
      <c r="AO1863" s="237"/>
      <c r="AP1863" s="237"/>
      <c r="AQ1863" s="237"/>
      <c r="AR1863" s="237"/>
      <c r="AS1863" s="237"/>
      <c r="AT1863" s="237"/>
      <c r="AU1863" s="237"/>
      <c r="AV1863" s="237"/>
      <c r="AW1863" s="237"/>
      <c r="AX1863" s="237"/>
      <c r="AY1863" s="237"/>
      <c r="AZ1863" s="237"/>
      <c r="BA1863" s="237"/>
      <c r="BB1863" s="237"/>
      <c r="BC1863" s="237"/>
      <c r="BD1863" s="237"/>
      <c r="BE1863" s="237"/>
      <c r="BF1863" s="237"/>
      <c r="BG1863" s="237"/>
      <c r="BH1863" s="237"/>
      <c r="BI1863" s="237"/>
      <c r="BJ1863" s="237"/>
      <c r="BK1863" s="237"/>
      <c r="BL1863" s="237"/>
      <c r="BM1863" s="237"/>
      <c r="BN1863" s="237"/>
      <c r="BO1863" s="237"/>
      <c r="BP1863" s="237"/>
      <c r="BQ1863" s="237"/>
      <c r="BR1863" s="237"/>
      <c r="BS1863" s="237"/>
      <c r="BT1863" s="237"/>
      <c r="BU1863" s="237"/>
      <c r="BV1863" s="237"/>
      <c r="BW1863" s="237"/>
      <c r="BX1863" s="237"/>
      <c r="BY1863" s="237"/>
      <c r="BZ1863" s="237"/>
      <c r="CA1863" s="237"/>
      <c r="CB1863" s="237"/>
      <c r="CC1863" s="237"/>
      <c r="CD1863" s="237"/>
      <c r="CE1863" s="237"/>
      <c r="CF1863" s="237"/>
      <c r="CG1863" s="237"/>
      <c r="CH1863" s="237"/>
      <c r="CI1863" s="237"/>
      <c r="CJ1863" s="237"/>
      <c r="CK1863" s="237"/>
      <c r="CL1863" s="237"/>
      <c r="CM1863" s="237"/>
      <c r="CN1863" s="237"/>
      <c r="CO1863" s="237"/>
      <c r="CP1863" s="237"/>
      <c r="CQ1863" s="237"/>
      <c r="CR1863" s="237"/>
      <c r="CS1863" s="237"/>
      <c r="CT1863" s="237"/>
      <c r="CU1863" s="237"/>
      <c r="CV1863" s="237"/>
      <c r="CW1863" s="237"/>
      <c r="CX1863" s="237"/>
      <c r="CY1863" s="237"/>
      <c r="CZ1863" s="237"/>
      <c r="DA1863" s="237"/>
      <c r="DB1863" s="237"/>
      <c r="DC1863" s="237"/>
      <c r="DD1863" s="237"/>
      <c r="DE1863" s="237"/>
      <c r="DF1863" s="237"/>
      <c r="DG1863" s="237"/>
      <c r="DH1863" s="237"/>
      <c r="DI1863" s="237"/>
      <c r="DJ1863" s="237"/>
      <c r="DK1863" s="237"/>
      <c r="DL1863" s="237"/>
      <c r="DM1863" s="237"/>
      <c r="DN1863" s="237"/>
      <c r="DO1863" s="237"/>
      <c r="DP1863" s="237"/>
      <c r="DQ1863" s="237"/>
      <c r="DR1863" s="237"/>
      <c r="DS1863" s="237"/>
      <c r="DT1863" s="237"/>
      <c r="DU1863" s="237"/>
      <c r="DV1863" s="237"/>
      <c r="DW1863" s="237"/>
      <c r="DX1863" s="237"/>
      <c r="DY1863" s="237"/>
      <c r="DZ1863" s="237"/>
      <c r="EA1863" s="237"/>
      <c r="EB1863" s="237"/>
      <c r="EC1863" s="237"/>
      <c r="ED1863" s="237"/>
      <c r="EE1863" s="237"/>
      <c r="EF1863" s="237"/>
      <c r="EG1863" s="237"/>
      <c r="EH1863" s="237"/>
      <c r="EI1863" s="237"/>
      <c r="EJ1863" s="237"/>
      <c r="EK1863" s="237"/>
      <c r="EL1863" s="237"/>
      <c r="EM1863" s="237"/>
      <c r="EN1863" s="237"/>
      <c r="EO1863" s="237"/>
      <c r="EP1863" s="237"/>
      <c r="EQ1863" s="237"/>
      <c r="ER1863" s="237"/>
      <c r="ES1863" s="237"/>
      <c r="ET1863" s="237"/>
      <c r="EU1863" s="237"/>
      <c r="EV1863" s="237"/>
      <c r="EW1863" s="237"/>
      <c r="EX1863" s="237"/>
      <c r="EY1863" s="237"/>
      <c r="EZ1863" s="237"/>
      <c r="FA1863" s="237"/>
      <c r="FB1863" s="237"/>
      <c r="FC1863" s="237"/>
      <c r="FD1863" s="237"/>
      <c r="FE1863" s="237"/>
      <c r="FF1863" s="237"/>
      <c r="FG1863" s="237"/>
      <c r="FH1863" s="237"/>
      <c r="FI1863" s="237"/>
      <c r="FJ1863" s="237"/>
      <c r="FK1863" s="237"/>
      <c r="FL1863" s="237"/>
      <c r="FM1863" s="237"/>
      <c r="FN1863" s="237"/>
      <c r="FO1863" s="237"/>
      <c r="FP1863" s="237"/>
      <c r="FQ1863" s="237"/>
      <c r="FR1863" s="237"/>
      <c r="FS1863" s="237"/>
      <c r="FT1863" s="237"/>
      <c r="FU1863" s="237"/>
      <c r="FV1863" s="237"/>
      <c r="FW1863" s="237"/>
      <c r="FX1863" s="237"/>
      <c r="FY1863" s="237"/>
      <c r="FZ1863" s="237"/>
      <c r="GA1863" s="237"/>
      <c r="GB1863" s="237"/>
      <c r="GC1863" s="237"/>
      <c r="GD1863" s="237"/>
      <c r="GE1863" s="237"/>
      <c r="GF1863" s="237"/>
      <c r="GG1863" s="237"/>
      <c r="GH1863" s="237"/>
      <c r="GI1863" s="237"/>
      <c r="GJ1863" s="237"/>
      <c r="GK1863" s="237"/>
      <c r="GL1863" s="237"/>
      <c r="GM1863" s="237"/>
      <c r="GN1863" s="237"/>
      <c r="GO1863" s="237"/>
      <c r="GP1863" s="237"/>
      <c r="GQ1863" s="237"/>
    </row>
    <row r="1864" spans="1:199" s="81" customFormat="1" ht="15" hidden="1">
      <c r="A1864" s="176" t="s">
        <v>3739</v>
      </c>
      <c r="B1864" s="241" t="s">
        <v>7012</v>
      </c>
      <c r="C1864" s="242">
        <v>0</v>
      </c>
      <c r="D1864" s="242">
        <v>0</v>
      </c>
      <c r="E1864" s="242">
        <v>0</v>
      </c>
      <c r="F1864" s="242">
        <v>0</v>
      </c>
      <c r="G1864" s="242">
        <v>0</v>
      </c>
      <c r="H1864" s="242">
        <v>0</v>
      </c>
      <c r="I1864" s="242">
        <v>0</v>
      </c>
      <c r="J1864" s="242">
        <v>0</v>
      </c>
      <c r="K1864" s="242">
        <v>0</v>
      </c>
      <c r="L1864" s="242">
        <v>0</v>
      </c>
      <c r="M1864" s="242">
        <v>0</v>
      </c>
      <c r="N1864" s="242">
        <v>0</v>
      </c>
      <c r="O1864" s="242">
        <v>0</v>
      </c>
      <c r="P1864" s="28"/>
      <c r="Q1864" s="242">
        <f>SUM(D1864:O1864)</f>
        <v>0</v>
      </c>
      <c r="R1864" s="242">
        <f>IF($R$19&lt;1,0,Q1864/$R$19)</f>
        <v>0</v>
      </c>
      <c r="S1864" s="243"/>
      <c r="T1864" s="351">
        <f>IF(Q1864=0,0,1)+IF(C1864=0,0,1)+IF(D1864=0,0,1)+IF(E1864=0,0,1)+IF(F1864=0,0,1)+IF(G1864=0,0,1)+IF(H1864=0,0,1)+IF(I1864=0,0,1)+IF(J1864=0,0,1)+IF(K1864=0,0,1)+IF(L1864=0,0,1)+IF(M1864=0,0,1)+IF(N1864=0,0,1)+IF(O1864=0,0,1)</f>
        <v>0</v>
      </c>
      <c r="U1864" s="237"/>
      <c r="V1864" s="237"/>
      <c r="W1864" s="237"/>
      <c r="X1864" s="237"/>
      <c r="Y1864" s="237"/>
      <c r="Z1864" s="237"/>
      <c r="AA1864" s="237"/>
      <c r="AB1864" s="237"/>
      <c r="AC1864" s="237"/>
      <c r="AD1864" s="237"/>
      <c r="AE1864" s="237"/>
      <c r="AF1864" s="237"/>
      <c r="AG1864" s="237"/>
      <c r="AH1864" s="237"/>
      <c r="AI1864" s="237"/>
      <c r="AJ1864" s="237"/>
      <c r="AK1864" s="237"/>
      <c r="AL1864" s="237"/>
      <c r="AM1864" s="237"/>
      <c r="AN1864" s="237"/>
      <c r="AO1864" s="237"/>
      <c r="AP1864" s="237"/>
      <c r="AQ1864" s="237"/>
      <c r="AR1864" s="237"/>
      <c r="AS1864" s="237"/>
      <c r="AT1864" s="237"/>
      <c r="AU1864" s="237"/>
      <c r="AV1864" s="237"/>
      <c r="AW1864" s="237"/>
      <c r="AX1864" s="237"/>
      <c r="AY1864" s="237"/>
      <c r="AZ1864" s="237"/>
      <c r="BA1864" s="237"/>
      <c r="BB1864" s="237"/>
      <c r="BC1864" s="237"/>
      <c r="BD1864" s="237"/>
      <c r="BE1864" s="237"/>
      <c r="BF1864" s="237"/>
      <c r="BG1864" s="237"/>
      <c r="BH1864" s="237"/>
      <c r="BI1864" s="237"/>
      <c r="BJ1864" s="237"/>
      <c r="BK1864" s="237"/>
      <c r="BL1864" s="237"/>
      <c r="BM1864" s="237"/>
      <c r="BN1864" s="237"/>
      <c r="BO1864" s="237"/>
      <c r="BP1864" s="237"/>
      <c r="BQ1864" s="237"/>
      <c r="BR1864" s="237"/>
      <c r="BS1864" s="237"/>
      <c r="BT1864" s="237"/>
      <c r="BU1864" s="237"/>
      <c r="BV1864" s="237"/>
      <c r="BW1864" s="237"/>
      <c r="BX1864" s="237"/>
      <c r="BY1864" s="237"/>
      <c r="BZ1864" s="237"/>
      <c r="CA1864" s="237"/>
      <c r="CB1864" s="237"/>
      <c r="CC1864" s="237"/>
      <c r="CD1864" s="237"/>
      <c r="CE1864" s="237"/>
      <c r="CF1864" s="237"/>
      <c r="CG1864" s="237"/>
      <c r="CH1864" s="237"/>
      <c r="CI1864" s="237"/>
      <c r="CJ1864" s="237"/>
      <c r="CK1864" s="237"/>
      <c r="CL1864" s="237"/>
      <c r="CM1864" s="237"/>
      <c r="CN1864" s="237"/>
      <c r="CO1864" s="237"/>
      <c r="CP1864" s="237"/>
      <c r="CQ1864" s="237"/>
      <c r="CR1864" s="237"/>
      <c r="CS1864" s="237"/>
      <c r="CT1864" s="237"/>
      <c r="CU1864" s="237"/>
      <c r="CV1864" s="237"/>
      <c r="CW1864" s="237"/>
      <c r="CX1864" s="237"/>
      <c r="CY1864" s="237"/>
      <c r="CZ1864" s="237"/>
      <c r="DA1864" s="237"/>
      <c r="DB1864" s="237"/>
      <c r="DC1864" s="237"/>
      <c r="DD1864" s="237"/>
      <c r="DE1864" s="237"/>
      <c r="DF1864" s="237"/>
      <c r="DG1864" s="237"/>
      <c r="DH1864" s="237"/>
      <c r="DI1864" s="237"/>
      <c r="DJ1864" s="237"/>
      <c r="DK1864" s="237"/>
      <c r="DL1864" s="237"/>
      <c r="DM1864" s="237"/>
      <c r="DN1864" s="237"/>
      <c r="DO1864" s="237"/>
      <c r="DP1864" s="237"/>
      <c r="DQ1864" s="237"/>
      <c r="DR1864" s="237"/>
      <c r="DS1864" s="237"/>
      <c r="DT1864" s="237"/>
      <c r="DU1864" s="237"/>
      <c r="DV1864" s="237"/>
      <c r="DW1864" s="237"/>
      <c r="DX1864" s="237"/>
      <c r="DY1864" s="237"/>
      <c r="DZ1864" s="237"/>
      <c r="EA1864" s="237"/>
      <c r="EB1864" s="237"/>
      <c r="EC1864" s="237"/>
      <c r="ED1864" s="237"/>
      <c r="EE1864" s="237"/>
      <c r="EF1864" s="237"/>
      <c r="EG1864" s="237"/>
      <c r="EH1864" s="237"/>
      <c r="EI1864" s="237"/>
      <c r="EJ1864" s="237"/>
      <c r="EK1864" s="237"/>
      <c r="EL1864" s="237"/>
      <c r="EM1864" s="237"/>
      <c r="EN1864" s="237"/>
      <c r="EO1864" s="237"/>
      <c r="EP1864" s="237"/>
      <c r="EQ1864" s="237"/>
      <c r="ER1864" s="237"/>
      <c r="ES1864" s="237"/>
      <c r="ET1864" s="237"/>
      <c r="EU1864" s="237"/>
      <c r="EV1864" s="237"/>
      <c r="EW1864" s="237"/>
      <c r="EX1864" s="237"/>
      <c r="EY1864" s="237"/>
      <c r="EZ1864" s="237"/>
      <c r="FA1864" s="237"/>
      <c r="FB1864" s="237"/>
      <c r="FC1864" s="237"/>
      <c r="FD1864" s="237"/>
      <c r="FE1864" s="237"/>
      <c r="FF1864" s="237"/>
      <c r="FG1864" s="237"/>
      <c r="FH1864" s="237"/>
      <c r="FI1864" s="237"/>
      <c r="FJ1864" s="237"/>
      <c r="FK1864" s="237"/>
      <c r="FL1864" s="237"/>
      <c r="FM1864" s="237"/>
      <c r="FN1864" s="237"/>
      <c r="FO1864" s="237"/>
      <c r="FP1864" s="237"/>
      <c r="FQ1864" s="237"/>
      <c r="FR1864" s="237"/>
      <c r="FS1864" s="237"/>
      <c r="FT1864" s="237"/>
      <c r="FU1864" s="237"/>
      <c r="FV1864" s="237"/>
      <c r="FW1864" s="237"/>
      <c r="FX1864" s="237"/>
      <c r="FY1864" s="237"/>
      <c r="FZ1864" s="237"/>
      <c r="GA1864" s="237"/>
      <c r="GB1864" s="237"/>
      <c r="GC1864" s="237"/>
      <c r="GD1864" s="237"/>
      <c r="GE1864" s="237"/>
      <c r="GF1864" s="237"/>
      <c r="GG1864" s="237"/>
      <c r="GH1864" s="237"/>
      <c r="GI1864" s="237"/>
      <c r="GJ1864" s="237"/>
      <c r="GK1864" s="237"/>
      <c r="GL1864" s="237"/>
      <c r="GM1864" s="237"/>
      <c r="GN1864" s="237"/>
      <c r="GO1864" s="237"/>
      <c r="GP1864" s="237"/>
      <c r="GQ1864" s="237"/>
    </row>
    <row r="1865" spans="1:199" s="81" customFormat="1" ht="15" hidden="1">
      <c r="A1865" s="176" t="s">
        <v>3740</v>
      </c>
      <c r="B1865" s="241" t="s">
        <v>7013</v>
      </c>
      <c r="C1865" s="242">
        <v>0</v>
      </c>
      <c r="D1865" s="242">
        <v>0</v>
      </c>
      <c r="E1865" s="242">
        <v>0</v>
      </c>
      <c r="F1865" s="242">
        <v>0</v>
      </c>
      <c r="G1865" s="242">
        <v>0</v>
      </c>
      <c r="H1865" s="242">
        <v>0</v>
      </c>
      <c r="I1865" s="242">
        <v>0</v>
      </c>
      <c r="J1865" s="242">
        <v>0</v>
      </c>
      <c r="K1865" s="242">
        <v>0</v>
      </c>
      <c r="L1865" s="242">
        <v>0</v>
      </c>
      <c r="M1865" s="242">
        <v>0</v>
      </c>
      <c r="N1865" s="242">
        <v>0</v>
      </c>
      <c r="O1865" s="242">
        <v>0</v>
      </c>
      <c r="P1865" s="28"/>
      <c r="Q1865" s="242">
        <f>SUM(D1865:O1865)</f>
        <v>0</v>
      </c>
      <c r="R1865" s="242">
        <f>IF($R$19&lt;1,0,Q1865/$R$19)</f>
        <v>0</v>
      </c>
      <c r="S1865" s="243"/>
      <c r="T1865" s="351">
        <f>IF(Q1865=0,0,1)+IF(C1865=0,0,1)+IF(D1865=0,0,1)+IF(E1865=0,0,1)+IF(F1865=0,0,1)+IF(G1865=0,0,1)+IF(H1865=0,0,1)+IF(I1865=0,0,1)+IF(J1865=0,0,1)+IF(K1865=0,0,1)+IF(L1865=0,0,1)+IF(M1865=0,0,1)+IF(N1865=0,0,1)+IF(O1865=0,0,1)</f>
        <v>0</v>
      </c>
      <c r="U1865" s="237"/>
      <c r="V1865" s="237"/>
      <c r="W1865" s="237"/>
      <c r="X1865" s="237"/>
      <c r="Y1865" s="237"/>
      <c r="Z1865" s="237"/>
      <c r="AA1865" s="237"/>
      <c r="AB1865" s="237"/>
      <c r="AC1865" s="237"/>
      <c r="AD1865" s="237"/>
      <c r="AE1865" s="237"/>
      <c r="AF1865" s="237"/>
      <c r="AG1865" s="237"/>
      <c r="AH1865" s="237"/>
      <c r="AI1865" s="237"/>
      <c r="AJ1865" s="237"/>
      <c r="AK1865" s="237"/>
      <c r="AL1865" s="237"/>
      <c r="AM1865" s="237"/>
      <c r="AN1865" s="237"/>
      <c r="AO1865" s="237"/>
      <c r="AP1865" s="237"/>
      <c r="AQ1865" s="237"/>
      <c r="AR1865" s="237"/>
      <c r="AS1865" s="237"/>
      <c r="AT1865" s="237"/>
      <c r="AU1865" s="237"/>
      <c r="AV1865" s="237"/>
      <c r="AW1865" s="237"/>
      <c r="AX1865" s="237"/>
      <c r="AY1865" s="237"/>
      <c r="AZ1865" s="237"/>
      <c r="BA1865" s="237"/>
      <c r="BB1865" s="237"/>
      <c r="BC1865" s="237"/>
      <c r="BD1865" s="237"/>
      <c r="BE1865" s="237"/>
      <c r="BF1865" s="237"/>
      <c r="BG1865" s="237"/>
      <c r="BH1865" s="237"/>
      <c r="BI1865" s="237"/>
      <c r="BJ1865" s="237"/>
      <c r="BK1865" s="237"/>
      <c r="BL1865" s="237"/>
      <c r="BM1865" s="237"/>
      <c r="BN1865" s="237"/>
      <c r="BO1865" s="237"/>
      <c r="BP1865" s="237"/>
      <c r="BQ1865" s="237"/>
      <c r="BR1865" s="237"/>
      <c r="BS1865" s="237"/>
      <c r="BT1865" s="237"/>
      <c r="BU1865" s="237"/>
      <c r="BV1865" s="237"/>
      <c r="BW1865" s="237"/>
      <c r="BX1865" s="237"/>
      <c r="BY1865" s="237"/>
      <c r="BZ1865" s="237"/>
      <c r="CA1865" s="237"/>
      <c r="CB1865" s="237"/>
      <c r="CC1865" s="237"/>
      <c r="CD1865" s="237"/>
      <c r="CE1865" s="237"/>
      <c r="CF1865" s="237"/>
      <c r="CG1865" s="237"/>
      <c r="CH1865" s="237"/>
      <c r="CI1865" s="237"/>
      <c r="CJ1865" s="237"/>
      <c r="CK1865" s="237"/>
      <c r="CL1865" s="237"/>
      <c r="CM1865" s="237"/>
      <c r="CN1865" s="237"/>
      <c r="CO1865" s="237"/>
      <c r="CP1865" s="237"/>
      <c r="CQ1865" s="237"/>
      <c r="CR1865" s="237"/>
      <c r="CS1865" s="237"/>
      <c r="CT1865" s="237"/>
      <c r="CU1865" s="237"/>
      <c r="CV1865" s="237"/>
      <c r="CW1865" s="237"/>
      <c r="CX1865" s="237"/>
      <c r="CY1865" s="237"/>
      <c r="CZ1865" s="237"/>
      <c r="DA1865" s="237"/>
      <c r="DB1865" s="237"/>
      <c r="DC1865" s="237"/>
      <c r="DD1865" s="237"/>
      <c r="DE1865" s="237"/>
      <c r="DF1865" s="237"/>
      <c r="DG1865" s="237"/>
      <c r="DH1865" s="237"/>
      <c r="DI1865" s="237"/>
      <c r="DJ1865" s="237"/>
      <c r="DK1865" s="237"/>
      <c r="DL1865" s="237"/>
      <c r="DM1865" s="237"/>
      <c r="DN1865" s="237"/>
      <c r="DO1865" s="237"/>
      <c r="DP1865" s="237"/>
      <c r="DQ1865" s="237"/>
      <c r="DR1865" s="237"/>
      <c r="DS1865" s="237"/>
      <c r="DT1865" s="237"/>
      <c r="DU1865" s="237"/>
      <c r="DV1865" s="237"/>
      <c r="DW1865" s="237"/>
      <c r="DX1865" s="237"/>
      <c r="DY1865" s="237"/>
      <c r="DZ1865" s="237"/>
      <c r="EA1865" s="237"/>
      <c r="EB1865" s="237"/>
      <c r="EC1865" s="237"/>
      <c r="ED1865" s="237"/>
      <c r="EE1865" s="237"/>
      <c r="EF1865" s="237"/>
      <c r="EG1865" s="237"/>
      <c r="EH1865" s="237"/>
      <c r="EI1865" s="237"/>
      <c r="EJ1865" s="237"/>
      <c r="EK1865" s="237"/>
      <c r="EL1865" s="237"/>
      <c r="EM1865" s="237"/>
      <c r="EN1865" s="237"/>
      <c r="EO1865" s="237"/>
      <c r="EP1865" s="237"/>
      <c r="EQ1865" s="237"/>
      <c r="ER1865" s="237"/>
      <c r="ES1865" s="237"/>
      <c r="ET1865" s="237"/>
      <c r="EU1865" s="237"/>
      <c r="EV1865" s="237"/>
      <c r="EW1865" s="237"/>
      <c r="EX1865" s="237"/>
      <c r="EY1865" s="237"/>
      <c r="EZ1865" s="237"/>
      <c r="FA1865" s="237"/>
      <c r="FB1865" s="237"/>
      <c r="FC1865" s="237"/>
      <c r="FD1865" s="237"/>
      <c r="FE1865" s="237"/>
      <c r="FF1865" s="237"/>
      <c r="FG1865" s="237"/>
      <c r="FH1865" s="237"/>
      <c r="FI1865" s="237"/>
      <c r="FJ1865" s="237"/>
      <c r="FK1865" s="237"/>
      <c r="FL1865" s="237"/>
      <c r="FM1865" s="237"/>
      <c r="FN1865" s="237"/>
      <c r="FO1865" s="237"/>
      <c r="FP1865" s="237"/>
      <c r="FQ1865" s="237"/>
      <c r="FR1865" s="237"/>
      <c r="FS1865" s="237"/>
      <c r="FT1865" s="237"/>
      <c r="FU1865" s="237"/>
      <c r="FV1865" s="237"/>
      <c r="FW1865" s="237"/>
      <c r="FX1865" s="237"/>
      <c r="FY1865" s="237"/>
      <c r="FZ1865" s="237"/>
      <c r="GA1865" s="237"/>
      <c r="GB1865" s="237"/>
      <c r="GC1865" s="237"/>
      <c r="GD1865" s="237"/>
      <c r="GE1865" s="237"/>
      <c r="GF1865" s="237"/>
      <c r="GG1865" s="237"/>
      <c r="GH1865" s="237"/>
      <c r="GI1865" s="237"/>
      <c r="GJ1865" s="237"/>
      <c r="GK1865" s="237"/>
      <c r="GL1865" s="237"/>
      <c r="GM1865" s="237"/>
      <c r="GN1865" s="237"/>
      <c r="GO1865" s="237"/>
      <c r="GP1865" s="237"/>
      <c r="GQ1865" s="237"/>
    </row>
    <row r="1866" spans="1:199" s="81" customFormat="1" ht="15" customHeight="1">
      <c r="A1866" s="73">
        <f>+B1866</f>
        <v>0</v>
      </c>
      <c r="B1866" s="237"/>
      <c r="C1866" s="317"/>
      <c r="D1866" s="317"/>
      <c r="E1866" s="317"/>
      <c r="F1866" s="317"/>
      <c r="G1866" s="317"/>
      <c r="H1866" s="317"/>
      <c r="I1866" s="317"/>
      <c r="J1866" s="317"/>
      <c r="K1866" s="317"/>
      <c r="L1866" s="317"/>
      <c r="M1866" s="317"/>
      <c r="N1866" s="317"/>
      <c r="O1866" s="317"/>
      <c r="P1866" s="28"/>
      <c r="Q1866" s="317"/>
      <c r="R1866" s="317"/>
      <c r="S1866" s="237"/>
      <c r="T1866" s="351"/>
      <c r="U1866" s="237"/>
      <c r="V1866" s="237"/>
      <c r="W1866" s="237"/>
      <c r="X1866" s="237"/>
      <c r="Y1866" s="237"/>
      <c r="Z1866" s="237"/>
      <c r="AA1866" s="237"/>
      <c r="AB1866" s="237"/>
      <c r="AC1866" s="237"/>
      <c r="AD1866" s="237"/>
      <c r="AE1866" s="237"/>
      <c r="AF1866" s="237"/>
      <c r="AG1866" s="237"/>
      <c r="AH1866" s="237"/>
      <c r="AI1866" s="237"/>
      <c r="AJ1866" s="237"/>
      <c r="AK1866" s="237"/>
      <c r="AL1866" s="237"/>
      <c r="AM1866" s="237"/>
      <c r="AN1866" s="237"/>
      <c r="AO1866" s="237"/>
      <c r="AP1866" s="237"/>
      <c r="AQ1866" s="237"/>
      <c r="AR1866" s="237"/>
      <c r="AS1866" s="237"/>
      <c r="AT1866" s="237"/>
      <c r="AU1866" s="237"/>
      <c r="AV1866" s="237"/>
      <c r="AW1866" s="237"/>
      <c r="AX1866" s="237"/>
      <c r="AY1866" s="237"/>
      <c r="AZ1866" s="237"/>
      <c r="BA1866" s="237"/>
      <c r="BB1866" s="237"/>
      <c r="BC1866" s="237"/>
      <c r="BD1866" s="237"/>
      <c r="BE1866" s="237"/>
      <c r="BF1866" s="237"/>
      <c r="BG1866" s="237"/>
      <c r="BH1866" s="237"/>
      <c r="BI1866" s="237"/>
      <c r="BJ1866" s="237"/>
      <c r="BK1866" s="237"/>
      <c r="BL1866" s="237"/>
      <c r="BM1866" s="237"/>
      <c r="BN1866" s="237"/>
      <c r="BO1866" s="237"/>
      <c r="BP1866" s="237"/>
      <c r="BQ1866" s="237"/>
      <c r="BR1866" s="237"/>
      <c r="BS1866" s="237"/>
      <c r="BT1866" s="237"/>
      <c r="BU1866" s="237"/>
      <c r="BV1866" s="237"/>
      <c r="BW1866" s="237"/>
      <c r="BX1866" s="237"/>
      <c r="BY1866" s="237"/>
      <c r="BZ1866" s="237"/>
      <c r="CA1866" s="237"/>
      <c r="CB1866" s="237"/>
      <c r="CC1866" s="237"/>
      <c r="CD1866" s="237"/>
      <c r="CE1866" s="237"/>
      <c r="CF1866" s="237"/>
      <c r="CG1866" s="237"/>
      <c r="CH1866" s="237"/>
      <c r="CI1866" s="237"/>
      <c r="CJ1866" s="237"/>
      <c r="CK1866" s="237"/>
      <c r="CL1866" s="237"/>
      <c r="CM1866" s="237"/>
      <c r="CN1866" s="237"/>
      <c r="CO1866" s="237"/>
      <c r="CP1866" s="237"/>
      <c r="CQ1866" s="237"/>
      <c r="CR1866" s="237"/>
      <c r="CS1866" s="237"/>
      <c r="CT1866" s="237"/>
      <c r="CU1866" s="237"/>
      <c r="CV1866" s="237"/>
      <c r="CW1866" s="237"/>
      <c r="CX1866" s="237"/>
      <c r="CY1866" s="237"/>
      <c r="CZ1866" s="237"/>
      <c r="DA1866" s="237"/>
      <c r="DB1866" s="237"/>
      <c r="DC1866" s="237"/>
      <c r="DD1866" s="237"/>
      <c r="DE1866" s="237"/>
      <c r="DF1866" s="237"/>
      <c r="DG1866" s="237"/>
      <c r="DH1866" s="237"/>
      <c r="DI1866" s="237"/>
      <c r="DJ1866" s="237"/>
      <c r="DK1866" s="237"/>
      <c r="DL1866" s="237"/>
      <c r="DM1866" s="237"/>
      <c r="DN1866" s="237"/>
      <c r="DO1866" s="237"/>
      <c r="DP1866" s="237"/>
      <c r="DQ1866" s="237"/>
      <c r="DR1866" s="237"/>
      <c r="DS1866" s="237"/>
      <c r="DT1866" s="237"/>
      <c r="DU1866" s="237"/>
      <c r="DV1866" s="237"/>
      <c r="DW1866" s="237"/>
      <c r="DX1866" s="237"/>
      <c r="DY1866" s="237"/>
      <c r="DZ1866" s="237"/>
      <c r="EA1866" s="237"/>
      <c r="EB1866" s="237"/>
      <c r="EC1866" s="237"/>
      <c r="ED1866" s="237"/>
      <c r="EE1866" s="237"/>
      <c r="EF1866" s="237"/>
      <c r="EG1866" s="237"/>
      <c r="EH1866" s="237"/>
      <c r="EI1866" s="237"/>
      <c r="EJ1866" s="237"/>
      <c r="EK1866" s="237"/>
      <c r="EL1866" s="237"/>
      <c r="EM1866" s="237"/>
      <c r="EN1866" s="237"/>
      <c r="EO1866" s="237"/>
      <c r="EP1866" s="237"/>
      <c r="EQ1866" s="237"/>
      <c r="ER1866" s="237"/>
      <c r="ES1866" s="237"/>
      <c r="ET1866" s="237"/>
      <c r="EU1866" s="237"/>
      <c r="EV1866" s="237"/>
      <c r="EW1866" s="237"/>
      <c r="EX1866" s="237"/>
      <c r="EY1866" s="237"/>
      <c r="EZ1866" s="237"/>
      <c r="FA1866" s="237"/>
      <c r="FB1866" s="237"/>
      <c r="FC1866" s="237"/>
      <c r="FD1866" s="237"/>
      <c r="FE1866" s="237"/>
      <c r="FF1866" s="237"/>
      <c r="FG1866" s="237"/>
      <c r="FH1866" s="237"/>
      <c r="FI1866" s="237"/>
      <c r="FJ1866" s="237"/>
      <c r="FK1866" s="237"/>
      <c r="FL1866" s="237"/>
      <c r="FM1866" s="237"/>
      <c r="FN1866" s="237"/>
      <c r="FO1866" s="237"/>
      <c r="FP1866" s="237"/>
      <c r="FQ1866" s="237"/>
      <c r="FR1866" s="237"/>
      <c r="FS1866" s="237"/>
      <c r="FT1866" s="237"/>
      <c r="FU1866" s="237"/>
      <c r="FV1866" s="237"/>
      <c r="FW1866" s="237"/>
      <c r="FX1866" s="237"/>
      <c r="FY1866" s="237"/>
      <c r="FZ1866" s="237"/>
      <c r="GA1866" s="237"/>
      <c r="GB1866" s="237"/>
      <c r="GC1866" s="237"/>
      <c r="GD1866" s="237"/>
      <c r="GE1866" s="237"/>
      <c r="GF1866" s="237"/>
      <c r="GG1866" s="237"/>
      <c r="GH1866" s="237"/>
      <c r="GI1866" s="237"/>
      <c r="GJ1866" s="237"/>
      <c r="GK1866" s="237"/>
      <c r="GL1866" s="237"/>
      <c r="GM1866" s="237"/>
      <c r="GN1866" s="237"/>
      <c r="GO1866" s="237"/>
      <c r="GP1866" s="237"/>
      <c r="GQ1866" s="237"/>
    </row>
    <row r="1867" spans="1:199" s="81" customFormat="1" ht="15" hidden="1">
      <c r="A1867" s="73" t="str">
        <f>+B1867</f>
        <v> Total Renovations</v>
      </c>
      <c r="B1867" s="316" t="s">
        <v>228</v>
      </c>
      <c r="C1867" s="316">
        <f>SUM(C1507:C1866)</f>
        <v>0</v>
      </c>
      <c r="D1867" s="316">
        <f>SUM(D1507:D1866)</f>
        <v>0</v>
      </c>
      <c r="E1867" s="316">
        <f>SUM(E1507:E1866)</f>
        <v>0</v>
      </c>
      <c r="F1867" s="316">
        <f>SUM(F1507:F1866)</f>
        <v>0</v>
      </c>
      <c r="G1867" s="316">
        <f>SUM(G1507:G1866)</f>
        <v>0</v>
      </c>
      <c r="H1867" s="316">
        <f>SUM(H1507:H1866)</f>
        <v>0</v>
      </c>
      <c r="I1867" s="316">
        <f>SUM(I1507:I1866)</f>
        <v>0</v>
      </c>
      <c r="J1867" s="316">
        <f>SUM(J1507:J1866)</f>
        <v>0</v>
      </c>
      <c r="K1867" s="316">
        <f>SUM(K1507:K1866)</f>
        <v>0</v>
      </c>
      <c r="L1867" s="316">
        <f>SUM(L1507:L1866)</f>
        <v>0</v>
      </c>
      <c r="M1867" s="316">
        <f>SUM(M1507:M1866)</f>
        <v>0</v>
      </c>
      <c r="N1867" s="316">
        <f>SUM(N1507:N1866)</f>
        <v>0</v>
      </c>
      <c r="O1867" s="316">
        <f>SUM(O1507:O1866)</f>
        <v>0</v>
      </c>
      <c r="P1867" s="28"/>
      <c r="Q1867" s="316">
        <f>SUM(Q1507:Q1866)</f>
        <v>0</v>
      </c>
      <c r="R1867" s="316">
        <f>IF($R$19&lt;1,0,Q1867/$R$19)</f>
        <v>0</v>
      </c>
      <c r="S1867" s="237"/>
      <c r="T1867" s="351">
        <f>IF(Q1867=0,0,1)+IF(C1867=0,0,1)+IF(D1867=0,0,1)+IF(E1867=0,0,1)+IF(F1867=0,0,1)+IF(G1867=0,0,1)+IF(H1867=0,0,1)+IF(I1867=0,0,1)+IF(J1867=0,0,1)+IF(K1867=0,0,1)+IF(L1867=0,0,1)+IF(M1867=0,0,1)+IF(N1867=0,0,1)+IF(O1867=0,0,1)</f>
        <v>0</v>
      </c>
      <c r="U1867" s="237"/>
      <c r="V1867" s="237"/>
      <c r="W1867" s="237"/>
      <c r="X1867" s="237"/>
      <c r="Y1867" s="237"/>
      <c r="Z1867" s="237"/>
      <c r="AA1867" s="237"/>
      <c r="AB1867" s="237"/>
      <c r="AC1867" s="237"/>
      <c r="AD1867" s="237"/>
      <c r="AE1867" s="237"/>
      <c r="AF1867" s="237"/>
      <c r="AG1867" s="237"/>
      <c r="AH1867" s="237"/>
      <c r="AI1867" s="237"/>
      <c r="AJ1867" s="237"/>
      <c r="AK1867" s="237"/>
      <c r="AL1867" s="237"/>
      <c r="AM1867" s="237"/>
      <c r="AN1867" s="237"/>
      <c r="AO1867" s="237"/>
      <c r="AP1867" s="237"/>
      <c r="AQ1867" s="237"/>
      <c r="AR1867" s="237"/>
      <c r="AS1867" s="237"/>
      <c r="AT1867" s="237"/>
      <c r="AU1867" s="237"/>
      <c r="AV1867" s="237"/>
      <c r="AW1867" s="237"/>
      <c r="AX1867" s="237"/>
      <c r="AY1867" s="237"/>
      <c r="AZ1867" s="237"/>
      <c r="BA1867" s="237"/>
      <c r="BB1867" s="237"/>
      <c r="BC1867" s="237"/>
      <c r="BD1867" s="237"/>
      <c r="BE1867" s="237"/>
      <c r="BF1867" s="237"/>
      <c r="BG1867" s="237"/>
      <c r="BH1867" s="237"/>
      <c r="BI1867" s="237"/>
      <c r="BJ1867" s="237"/>
      <c r="BK1867" s="237"/>
      <c r="BL1867" s="237"/>
      <c r="BM1867" s="237"/>
      <c r="BN1867" s="237"/>
      <c r="BO1867" s="237"/>
      <c r="BP1867" s="237"/>
      <c r="BQ1867" s="237"/>
      <c r="BR1867" s="237"/>
      <c r="BS1867" s="237"/>
      <c r="BT1867" s="237"/>
      <c r="BU1867" s="237"/>
      <c r="BV1867" s="237"/>
      <c r="BW1867" s="237"/>
      <c r="BX1867" s="237"/>
      <c r="BY1867" s="237"/>
      <c r="BZ1867" s="237"/>
      <c r="CA1867" s="237"/>
      <c r="CB1867" s="237"/>
      <c r="CC1867" s="237"/>
      <c r="CD1867" s="237"/>
      <c r="CE1867" s="237"/>
      <c r="CF1867" s="237"/>
      <c r="CG1867" s="237"/>
      <c r="CH1867" s="237"/>
      <c r="CI1867" s="237"/>
      <c r="CJ1867" s="237"/>
      <c r="CK1867" s="237"/>
      <c r="CL1867" s="237"/>
      <c r="CM1867" s="237"/>
      <c r="CN1867" s="237"/>
      <c r="CO1867" s="237"/>
      <c r="CP1867" s="237"/>
      <c r="CQ1867" s="237"/>
      <c r="CR1867" s="237"/>
      <c r="CS1867" s="237"/>
      <c r="CT1867" s="237"/>
      <c r="CU1867" s="237"/>
      <c r="CV1867" s="237"/>
      <c r="CW1867" s="237"/>
      <c r="CX1867" s="237"/>
      <c r="CY1867" s="237"/>
      <c r="CZ1867" s="237"/>
      <c r="DA1867" s="237"/>
      <c r="DB1867" s="237"/>
      <c r="DC1867" s="237"/>
      <c r="DD1867" s="237"/>
      <c r="DE1867" s="237"/>
      <c r="DF1867" s="237"/>
      <c r="DG1867" s="237"/>
      <c r="DH1867" s="237"/>
      <c r="DI1867" s="237"/>
      <c r="DJ1867" s="237"/>
      <c r="DK1867" s="237"/>
      <c r="DL1867" s="237"/>
      <c r="DM1867" s="237"/>
      <c r="DN1867" s="237"/>
      <c r="DO1867" s="237"/>
      <c r="DP1867" s="237"/>
      <c r="DQ1867" s="237"/>
      <c r="DR1867" s="237"/>
      <c r="DS1867" s="237"/>
      <c r="DT1867" s="237"/>
      <c r="DU1867" s="237"/>
      <c r="DV1867" s="237"/>
      <c r="DW1867" s="237"/>
      <c r="DX1867" s="237"/>
      <c r="DY1867" s="237"/>
      <c r="DZ1867" s="237"/>
      <c r="EA1867" s="237"/>
      <c r="EB1867" s="237"/>
      <c r="EC1867" s="237"/>
      <c r="ED1867" s="237"/>
      <c r="EE1867" s="237"/>
      <c r="EF1867" s="237"/>
      <c r="EG1867" s="237"/>
      <c r="EH1867" s="237"/>
      <c r="EI1867" s="237"/>
      <c r="EJ1867" s="237"/>
      <c r="EK1867" s="237"/>
      <c r="EL1867" s="237"/>
      <c r="EM1867" s="237"/>
      <c r="EN1867" s="237"/>
      <c r="EO1867" s="237"/>
      <c r="EP1867" s="237"/>
      <c r="EQ1867" s="237"/>
      <c r="ER1867" s="237"/>
      <c r="ES1867" s="237"/>
      <c r="ET1867" s="237"/>
      <c r="EU1867" s="237"/>
      <c r="EV1867" s="237"/>
      <c r="EW1867" s="237"/>
      <c r="EX1867" s="237"/>
      <c r="EY1867" s="237"/>
      <c r="EZ1867" s="237"/>
      <c r="FA1867" s="237"/>
      <c r="FB1867" s="237"/>
      <c r="FC1867" s="237"/>
      <c r="FD1867" s="237"/>
      <c r="FE1867" s="237"/>
      <c r="FF1867" s="237"/>
      <c r="FG1867" s="237"/>
      <c r="FH1867" s="237"/>
      <c r="FI1867" s="237"/>
      <c r="FJ1867" s="237"/>
      <c r="FK1867" s="237"/>
      <c r="FL1867" s="237"/>
      <c r="FM1867" s="237"/>
      <c r="FN1867" s="237"/>
      <c r="FO1867" s="237"/>
      <c r="FP1867" s="237"/>
      <c r="FQ1867" s="237"/>
      <c r="FR1867" s="237"/>
      <c r="FS1867" s="237"/>
      <c r="FT1867" s="237"/>
      <c r="FU1867" s="237"/>
      <c r="FV1867" s="237"/>
      <c r="FW1867" s="237"/>
      <c r="FX1867" s="237"/>
      <c r="FY1867" s="237"/>
      <c r="FZ1867" s="237"/>
      <c r="GA1867" s="237"/>
      <c r="GB1867" s="237"/>
      <c r="GC1867" s="237"/>
      <c r="GD1867" s="237"/>
      <c r="GE1867" s="237"/>
      <c r="GF1867" s="237"/>
      <c r="GG1867" s="237"/>
      <c r="GH1867" s="237"/>
      <c r="GI1867" s="237"/>
      <c r="GJ1867" s="237"/>
      <c r="GK1867" s="237"/>
      <c r="GL1867" s="237"/>
      <c r="GM1867" s="237"/>
      <c r="GN1867" s="237"/>
      <c r="GO1867" s="237"/>
      <c r="GP1867" s="237"/>
      <c r="GQ1867" s="237"/>
    </row>
    <row r="1868" spans="1:199" s="81" customFormat="1" ht="15" customHeight="1">
      <c r="A1868" s="73">
        <f>+B1868</f>
        <v>0</v>
      </c>
      <c r="B1868" s="58"/>
      <c r="C1868" s="318"/>
      <c r="D1868" s="318"/>
      <c r="E1868" s="318"/>
      <c r="F1868" s="318"/>
      <c r="G1868" s="318"/>
      <c r="H1868" s="318"/>
      <c r="I1868" s="318"/>
      <c r="J1868" s="318"/>
      <c r="K1868" s="318"/>
      <c r="L1868" s="318"/>
      <c r="M1868" s="318"/>
      <c r="N1868" s="318"/>
      <c r="O1868" s="318"/>
      <c r="P1868" s="28"/>
      <c r="Q1868" s="318"/>
      <c r="R1868" s="318"/>
      <c r="S1868" s="237"/>
      <c r="T1868" s="351">
        <f>+T1869</f>
        <v>6</v>
      </c>
      <c r="U1868" s="237"/>
      <c r="V1868" s="237"/>
      <c r="W1868" s="237"/>
      <c r="X1868" s="237"/>
      <c r="Y1868" s="237"/>
      <c r="Z1868" s="237"/>
      <c r="AA1868" s="237"/>
      <c r="AB1868" s="237"/>
      <c r="AC1868" s="237"/>
      <c r="AD1868" s="237"/>
      <c r="AE1868" s="237"/>
      <c r="AF1868" s="237"/>
      <c r="AG1868" s="237"/>
      <c r="AH1868" s="237"/>
      <c r="AI1868" s="237"/>
      <c r="AJ1868" s="237"/>
      <c r="AK1868" s="237"/>
      <c r="AL1868" s="237"/>
      <c r="AM1868" s="237"/>
      <c r="AN1868" s="237"/>
      <c r="AO1868" s="237"/>
      <c r="AP1868" s="237"/>
      <c r="AQ1868" s="237"/>
      <c r="AR1868" s="237"/>
      <c r="AS1868" s="237"/>
      <c r="AT1868" s="237"/>
      <c r="AU1868" s="237"/>
      <c r="AV1868" s="237"/>
      <c r="AW1868" s="237"/>
      <c r="AX1868" s="237"/>
      <c r="AY1868" s="237"/>
      <c r="AZ1868" s="237"/>
      <c r="BA1868" s="237"/>
      <c r="BB1868" s="237"/>
      <c r="BC1868" s="237"/>
      <c r="BD1868" s="237"/>
      <c r="BE1868" s="237"/>
      <c r="BF1868" s="237"/>
      <c r="BG1868" s="237"/>
      <c r="BH1868" s="237"/>
      <c r="BI1868" s="237"/>
      <c r="BJ1868" s="237"/>
      <c r="BK1868" s="237"/>
      <c r="BL1868" s="237"/>
      <c r="BM1868" s="237"/>
      <c r="BN1868" s="237"/>
      <c r="BO1868" s="237"/>
      <c r="BP1868" s="237"/>
      <c r="BQ1868" s="237"/>
      <c r="BR1868" s="237"/>
      <c r="BS1868" s="237"/>
      <c r="BT1868" s="237"/>
      <c r="BU1868" s="237"/>
      <c r="BV1868" s="237"/>
      <c r="BW1868" s="237"/>
      <c r="BX1868" s="237"/>
      <c r="BY1868" s="237"/>
      <c r="BZ1868" s="237"/>
      <c r="CA1868" s="237"/>
      <c r="CB1868" s="237"/>
      <c r="CC1868" s="237"/>
      <c r="CD1868" s="237"/>
      <c r="CE1868" s="237"/>
      <c r="CF1868" s="237"/>
      <c r="CG1868" s="237"/>
      <c r="CH1868" s="237"/>
      <c r="CI1868" s="237"/>
      <c r="CJ1868" s="237"/>
      <c r="CK1868" s="237"/>
      <c r="CL1868" s="237"/>
      <c r="CM1868" s="237"/>
      <c r="CN1868" s="237"/>
      <c r="CO1868" s="237"/>
      <c r="CP1868" s="237"/>
      <c r="CQ1868" s="237"/>
      <c r="CR1868" s="237"/>
      <c r="CS1868" s="237"/>
      <c r="CT1868" s="237"/>
      <c r="CU1868" s="237"/>
      <c r="CV1868" s="237"/>
      <c r="CW1868" s="237"/>
      <c r="CX1868" s="237"/>
      <c r="CY1868" s="237"/>
      <c r="CZ1868" s="237"/>
      <c r="DA1868" s="237"/>
      <c r="DB1868" s="237"/>
      <c r="DC1868" s="237"/>
      <c r="DD1868" s="237"/>
      <c r="DE1868" s="237"/>
      <c r="DF1868" s="237"/>
      <c r="DG1868" s="237"/>
      <c r="DH1868" s="237"/>
      <c r="DI1868" s="237"/>
      <c r="DJ1868" s="237"/>
      <c r="DK1868" s="237"/>
      <c r="DL1868" s="237"/>
      <c r="DM1868" s="237"/>
      <c r="DN1868" s="237"/>
      <c r="DO1868" s="237"/>
      <c r="DP1868" s="237"/>
      <c r="DQ1868" s="237"/>
      <c r="DR1868" s="237"/>
      <c r="DS1868" s="237"/>
      <c r="DT1868" s="237"/>
      <c r="DU1868" s="237"/>
      <c r="DV1868" s="237"/>
      <c r="DW1868" s="237"/>
      <c r="DX1868" s="237"/>
      <c r="DY1868" s="237"/>
      <c r="DZ1868" s="237"/>
      <c r="EA1868" s="237"/>
      <c r="EB1868" s="237"/>
      <c r="EC1868" s="237"/>
      <c r="ED1868" s="237"/>
      <c r="EE1868" s="237"/>
      <c r="EF1868" s="237"/>
      <c r="EG1868" s="237"/>
      <c r="EH1868" s="237"/>
      <c r="EI1868" s="237"/>
      <c r="EJ1868" s="237"/>
      <c r="EK1868" s="237"/>
      <c r="EL1868" s="237"/>
      <c r="EM1868" s="237"/>
      <c r="EN1868" s="237"/>
      <c r="EO1868" s="237"/>
      <c r="EP1868" s="237"/>
      <c r="EQ1868" s="237"/>
      <c r="ER1868" s="237"/>
      <c r="ES1868" s="237"/>
      <c r="ET1868" s="237"/>
      <c r="EU1868" s="237"/>
      <c r="EV1868" s="237"/>
      <c r="EW1868" s="237"/>
      <c r="EX1868" s="237"/>
      <c r="EY1868" s="237"/>
      <c r="EZ1868" s="237"/>
      <c r="FA1868" s="237"/>
      <c r="FB1868" s="237"/>
      <c r="FC1868" s="237"/>
      <c r="FD1868" s="237"/>
      <c r="FE1868" s="237"/>
      <c r="FF1868" s="237"/>
      <c r="FG1868" s="237"/>
      <c r="FH1868" s="237"/>
      <c r="FI1868" s="237"/>
      <c r="FJ1868" s="237"/>
      <c r="FK1868" s="237"/>
      <c r="FL1868" s="237"/>
      <c r="FM1868" s="237"/>
      <c r="FN1868" s="237"/>
      <c r="FO1868" s="237"/>
      <c r="FP1868" s="237"/>
      <c r="FQ1868" s="237"/>
      <c r="FR1868" s="237"/>
      <c r="FS1868" s="237"/>
      <c r="FT1868" s="237"/>
      <c r="FU1868" s="237"/>
      <c r="FV1868" s="237"/>
      <c r="FW1868" s="237"/>
      <c r="FX1868" s="237"/>
      <c r="FY1868" s="237"/>
      <c r="FZ1868" s="237"/>
      <c r="GA1868" s="237"/>
      <c r="GB1868" s="237"/>
      <c r="GC1868" s="237"/>
      <c r="GD1868" s="237"/>
      <c r="GE1868" s="237"/>
      <c r="GF1868" s="237"/>
      <c r="GG1868" s="237"/>
      <c r="GH1868" s="237"/>
      <c r="GI1868" s="237"/>
      <c r="GJ1868" s="237"/>
      <c r="GK1868" s="237"/>
      <c r="GL1868" s="237"/>
      <c r="GM1868" s="237"/>
      <c r="GN1868" s="237"/>
      <c r="GO1868" s="237"/>
      <c r="GP1868" s="237"/>
      <c r="GQ1868" s="237"/>
    </row>
    <row r="1869" spans="1:199" s="81" customFormat="1" ht="15" customHeight="1">
      <c r="A1869" s="73" t="str">
        <f>+B1869</f>
        <v>Total Capital, Offsettin &amp; Renovations</v>
      </c>
      <c r="B1869" s="319" t="s">
        <v>248</v>
      </c>
      <c r="C1869" s="316">
        <f>+C1479+C1504+C1867</f>
        <v>0</v>
      </c>
      <c r="D1869" s="316">
        <f>+D1479+D1504+D1867</f>
        <v>0</v>
      </c>
      <c r="E1869" s="316">
        <f>+E1479+E1504+E1867</f>
        <v>0</v>
      </c>
      <c r="F1869" s="316">
        <f>+F1479+F1504+F1867</f>
        <v>0</v>
      </c>
      <c r="G1869" s="316">
        <f>+G1479+G1504+G1867</f>
        <v>0</v>
      </c>
      <c r="H1869" s="316">
        <f>+H1479+H1504+H1867</f>
        <v>0</v>
      </c>
      <c r="I1869" s="316">
        <f>+I1479+I1504+I1867</f>
        <v>0</v>
      </c>
      <c r="J1869" s="316">
        <f>+J1479+J1504+J1867</f>
        <v>5384.35</v>
      </c>
      <c r="K1869" s="316">
        <f>+K1479+K1504+K1867</f>
        <v>378.23</v>
      </c>
      <c r="L1869" s="316">
        <f>+L1479+L1504+L1867</f>
        <v>0</v>
      </c>
      <c r="M1869" s="316">
        <f>+M1479+M1504+M1867</f>
        <v>1160.91</v>
      </c>
      <c r="N1869" s="316">
        <f>+N1479+N1504+N1867</f>
        <v>11817.17</v>
      </c>
      <c r="O1869" s="316">
        <f>+O1479+O1504+O1867</f>
        <v>13265.41</v>
      </c>
      <c r="P1869" s="28"/>
      <c r="Q1869" s="316">
        <f>+Q1479+Q1504+Q1867</f>
        <v>32006.07</v>
      </c>
      <c r="R1869" s="316">
        <f>IF($R$19&lt;1,0,Q1869/$R$19)</f>
        <v>110.36575862069</v>
      </c>
      <c r="S1869" s="237"/>
      <c r="T1869" s="351">
        <f>IF(Q1869=0,0,1)+IF(C1869=0,0,1)+IF(D1869=0,0,1)+IF(E1869=0,0,1)+IF(F1869=0,0,1)+IF(G1869=0,0,1)+IF(H1869=0,0,1)+IF(I1869=0,0,1)+IF(J1869=0,0,1)+IF(K1869=0,0,1)+IF(L1869=0,0,1)+IF(M1869=0,0,1)+IF(N1869=0,0,1)+IF(O1869=0,0,1)</f>
        <v>6</v>
      </c>
      <c r="U1869" s="237"/>
      <c r="V1869" s="237"/>
      <c r="W1869" s="237"/>
      <c r="X1869" s="237"/>
      <c r="Y1869" s="237"/>
      <c r="Z1869" s="237"/>
      <c r="AA1869" s="237"/>
      <c r="AB1869" s="237"/>
      <c r="AC1869" s="237"/>
      <c r="AD1869" s="237"/>
      <c r="AE1869" s="237"/>
      <c r="AF1869" s="237"/>
      <c r="AG1869" s="237"/>
      <c r="AH1869" s="237"/>
      <c r="AI1869" s="237"/>
      <c r="AJ1869" s="237"/>
      <c r="AK1869" s="237"/>
      <c r="AL1869" s="237"/>
      <c r="AM1869" s="237"/>
      <c r="AN1869" s="237"/>
      <c r="AO1869" s="237"/>
      <c r="AP1869" s="237"/>
      <c r="AQ1869" s="237"/>
      <c r="AR1869" s="237"/>
      <c r="AS1869" s="237"/>
      <c r="AT1869" s="237"/>
      <c r="AU1869" s="237"/>
      <c r="AV1869" s="237"/>
      <c r="AW1869" s="237"/>
      <c r="AX1869" s="237"/>
      <c r="AY1869" s="237"/>
      <c r="AZ1869" s="237"/>
      <c r="BA1869" s="237"/>
      <c r="BB1869" s="237"/>
      <c r="BC1869" s="237"/>
      <c r="BD1869" s="237"/>
      <c r="BE1869" s="237"/>
      <c r="BF1869" s="237"/>
      <c r="BG1869" s="237"/>
      <c r="BH1869" s="237"/>
      <c r="BI1869" s="237"/>
      <c r="BJ1869" s="237"/>
      <c r="BK1869" s="237"/>
      <c r="BL1869" s="237"/>
      <c r="BM1869" s="237"/>
      <c r="BN1869" s="237"/>
      <c r="BO1869" s="237"/>
      <c r="BP1869" s="237"/>
      <c r="BQ1869" s="237"/>
      <c r="BR1869" s="237"/>
      <c r="BS1869" s="237"/>
      <c r="BT1869" s="237"/>
      <c r="BU1869" s="237"/>
      <c r="BV1869" s="237"/>
      <c r="BW1869" s="237"/>
      <c r="BX1869" s="237"/>
      <c r="BY1869" s="237"/>
      <c r="BZ1869" s="237"/>
      <c r="CA1869" s="237"/>
      <c r="CB1869" s="237"/>
      <c r="CC1869" s="237"/>
      <c r="CD1869" s="237"/>
      <c r="CE1869" s="237"/>
      <c r="CF1869" s="237"/>
      <c r="CG1869" s="237"/>
      <c r="CH1869" s="237"/>
      <c r="CI1869" s="237"/>
      <c r="CJ1869" s="237"/>
      <c r="CK1869" s="237"/>
      <c r="CL1869" s="237"/>
      <c r="CM1869" s="237"/>
      <c r="CN1869" s="237"/>
      <c r="CO1869" s="237"/>
      <c r="CP1869" s="237"/>
      <c r="CQ1869" s="237"/>
      <c r="CR1869" s="237"/>
      <c r="CS1869" s="237"/>
      <c r="CT1869" s="237"/>
      <c r="CU1869" s="237"/>
      <c r="CV1869" s="237"/>
      <c r="CW1869" s="237"/>
      <c r="CX1869" s="237"/>
      <c r="CY1869" s="237"/>
      <c r="CZ1869" s="237"/>
      <c r="DA1869" s="237"/>
      <c r="DB1869" s="237"/>
      <c r="DC1869" s="237"/>
      <c r="DD1869" s="237"/>
      <c r="DE1869" s="237"/>
      <c r="DF1869" s="237"/>
      <c r="DG1869" s="237"/>
      <c r="DH1869" s="237"/>
      <c r="DI1869" s="237"/>
      <c r="DJ1869" s="237"/>
      <c r="DK1869" s="237"/>
      <c r="DL1869" s="237"/>
      <c r="DM1869" s="237"/>
      <c r="DN1869" s="237"/>
      <c r="DO1869" s="237"/>
      <c r="DP1869" s="237"/>
      <c r="DQ1869" s="237"/>
      <c r="DR1869" s="237"/>
      <c r="DS1869" s="237"/>
      <c r="DT1869" s="237"/>
      <c r="DU1869" s="237"/>
      <c r="DV1869" s="237"/>
      <c r="DW1869" s="237"/>
      <c r="DX1869" s="237"/>
      <c r="DY1869" s="237"/>
      <c r="DZ1869" s="237"/>
      <c r="EA1869" s="237"/>
      <c r="EB1869" s="237"/>
      <c r="EC1869" s="237"/>
      <c r="ED1869" s="237"/>
      <c r="EE1869" s="237"/>
      <c r="EF1869" s="237"/>
      <c r="EG1869" s="237"/>
      <c r="EH1869" s="237"/>
      <c r="EI1869" s="237"/>
      <c r="EJ1869" s="237"/>
      <c r="EK1869" s="237"/>
      <c r="EL1869" s="237"/>
      <c r="EM1869" s="237"/>
      <c r="EN1869" s="237"/>
      <c r="EO1869" s="237"/>
      <c r="EP1869" s="237"/>
      <c r="EQ1869" s="237"/>
      <c r="ER1869" s="237"/>
      <c r="ES1869" s="237"/>
      <c r="ET1869" s="237"/>
      <c r="EU1869" s="237"/>
      <c r="EV1869" s="237"/>
      <c r="EW1869" s="237"/>
      <c r="EX1869" s="237"/>
      <c r="EY1869" s="237"/>
      <c r="EZ1869" s="237"/>
      <c r="FA1869" s="237"/>
      <c r="FB1869" s="237"/>
      <c r="FC1869" s="237"/>
      <c r="FD1869" s="237"/>
      <c r="FE1869" s="237"/>
      <c r="FF1869" s="237"/>
      <c r="FG1869" s="237"/>
      <c r="FH1869" s="237"/>
      <c r="FI1869" s="237"/>
      <c r="FJ1869" s="237"/>
      <c r="FK1869" s="237"/>
      <c r="FL1869" s="237"/>
      <c r="FM1869" s="237"/>
      <c r="FN1869" s="237"/>
      <c r="FO1869" s="237"/>
      <c r="FP1869" s="237"/>
      <c r="FQ1869" s="237"/>
      <c r="FR1869" s="237"/>
      <c r="FS1869" s="237"/>
      <c r="FT1869" s="237"/>
      <c r="FU1869" s="237"/>
      <c r="FV1869" s="237"/>
      <c r="FW1869" s="237"/>
      <c r="FX1869" s="237"/>
      <c r="FY1869" s="237"/>
      <c r="FZ1869" s="237"/>
      <c r="GA1869" s="237"/>
      <c r="GB1869" s="237"/>
      <c r="GC1869" s="237"/>
      <c r="GD1869" s="237"/>
      <c r="GE1869" s="237"/>
      <c r="GF1869" s="237"/>
      <c r="GG1869" s="237"/>
      <c r="GH1869" s="237"/>
      <c r="GI1869" s="237"/>
      <c r="GJ1869" s="237"/>
      <c r="GK1869" s="237"/>
      <c r="GL1869" s="237"/>
      <c r="GM1869" s="237"/>
      <c r="GN1869" s="237"/>
      <c r="GO1869" s="237"/>
      <c r="GP1869" s="237"/>
      <c r="GQ1869" s="237"/>
    </row>
    <row r="1870" spans="1:199" s="81" customFormat="1" ht="15" customHeight="1">
      <c r="A1870" s="73">
        <f>+B1870</f>
        <v>0</v>
      </c>
      <c r="B1870" s="241"/>
      <c r="C1870" s="238"/>
      <c r="D1870" s="238"/>
      <c r="E1870" s="238"/>
      <c r="F1870" s="238"/>
      <c r="G1870" s="238"/>
      <c r="H1870" s="238"/>
      <c r="I1870" s="238"/>
      <c r="J1870" s="238"/>
      <c r="K1870" s="238"/>
      <c r="L1870" s="238"/>
      <c r="M1870" s="238"/>
      <c r="N1870" s="238"/>
      <c r="O1870" s="238"/>
      <c r="P1870" s="28"/>
      <c r="Q1870" s="238"/>
      <c r="R1870" s="238"/>
      <c r="S1870" s="237"/>
      <c r="T1870" s="351"/>
      <c r="U1870" s="237"/>
      <c r="V1870" s="237"/>
      <c r="W1870" s="237"/>
      <c r="X1870" s="237"/>
      <c r="Y1870" s="237"/>
      <c r="Z1870" s="237"/>
      <c r="AA1870" s="237"/>
      <c r="AB1870" s="237"/>
      <c r="AC1870" s="237"/>
      <c r="AD1870" s="237"/>
      <c r="AE1870" s="237"/>
      <c r="AF1870" s="237"/>
      <c r="AG1870" s="237"/>
      <c r="AH1870" s="237"/>
      <c r="AI1870" s="237"/>
      <c r="AJ1870" s="237"/>
      <c r="AK1870" s="237"/>
      <c r="AL1870" s="237"/>
      <c r="AM1870" s="237"/>
      <c r="AN1870" s="237"/>
      <c r="AO1870" s="237"/>
      <c r="AP1870" s="237"/>
      <c r="AQ1870" s="237"/>
      <c r="AR1870" s="237"/>
      <c r="AS1870" s="237"/>
      <c r="AT1870" s="237"/>
      <c r="AU1870" s="237"/>
      <c r="AV1870" s="237"/>
      <c r="AW1870" s="237"/>
      <c r="AX1870" s="237"/>
      <c r="AY1870" s="237"/>
      <c r="AZ1870" s="237"/>
      <c r="BA1870" s="237"/>
      <c r="BB1870" s="237"/>
      <c r="BC1870" s="237"/>
      <c r="BD1870" s="237"/>
      <c r="BE1870" s="237"/>
      <c r="BF1870" s="237"/>
      <c r="BG1870" s="237"/>
      <c r="BH1870" s="237"/>
      <c r="BI1870" s="237"/>
      <c r="BJ1870" s="237"/>
      <c r="BK1870" s="237"/>
      <c r="BL1870" s="237"/>
      <c r="BM1870" s="237"/>
      <c r="BN1870" s="237"/>
      <c r="BO1870" s="237"/>
      <c r="BP1870" s="237"/>
      <c r="BQ1870" s="237"/>
      <c r="BR1870" s="237"/>
      <c r="BS1870" s="237"/>
      <c r="BT1870" s="237"/>
      <c r="BU1870" s="237"/>
      <c r="BV1870" s="237"/>
      <c r="BW1870" s="237"/>
      <c r="BX1870" s="237"/>
      <c r="BY1870" s="237"/>
      <c r="BZ1870" s="237"/>
      <c r="CA1870" s="237"/>
      <c r="CB1870" s="237"/>
      <c r="CC1870" s="237"/>
      <c r="CD1870" s="237"/>
      <c r="CE1870" s="237"/>
      <c r="CF1870" s="237"/>
      <c r="CG1870" s="237"/>
      <c r="CH1870" s="237"/>
      <c r="CI1870" s="237"/>
      <c r="CJ1870" s="237"/>
      <c r="CK1870" s="237"/>
      <c r="CL1870" s="237"/>
      <c r="CM1870" s="237"/>
      <c r="CN1870" s="237"/>
      <c r="CO1870" s="237"/>
      <c r="CP1870" s="237"/>
      <c r="CQ1870" s="237"/>
      <c r="CR1870" s="237"/>
      <c r="CS1870" s="237"/>
      <c r="CT1870" s="237"/>
      <c r="CU1870" s="237"/>
      <c r="CV1870" s="237"/>
      <c r="CW1870" s="237"/>
      <c r="CX1870" s="237"/>
      <c r="CY1870" s="237"/>
      <c r="CZ1870" s="237"/>
      <c r="DA1870" s="237"/>
      <c r="DB1870" s="237"/>
      <c r="DC1870" s="237"/>
      <c r="DD1870" s="237"/>
      <c r="DE1870" s="237"/>
      <c r="DF1870" s="237"/>
      <c r="DG1870" s="237"/>
      <c r="DH1870" s="237"/>
      <c r="DI1870" s="237"/>
      <c r="DJ1870" s="237"/>
      <c r="DK1870" s="237"/>
      <c r="DL1870" s="237"/>
      <c r="DM1870" s="237"/>
      <c r="DN1870" s="237"/>
      <c r="DO1870" s="237"/>
      <c r="DP1870" s="237"/>
      <c r="DQ1870" s="237"/>
      <c r="DR1870" s="237"/>
      <c r="DS1870" s="237"/>
      <c r="DT1870" s="237"/>
      <c r="DU1870" s="237"/>
      <c r="DV1870" s="237"/>
      <c r="DW1870" s="237"/>
      <c r="DX1870" s="237"/>
      <c r="DY1870" s="237"/>
      <c r="DZ1870" s="237"/>
      <c r="EA1870" s="237"/>
      <c r="EB1870" s="237"/>
      <c r="EC1870" s="237"/>
      <c r="ED1870" s="237"/>
      <c r="EE1870" s="237"/>
      <c r="EF1870" s="237"/>
      <c r="EG1870" s="237"/>
      <c r="EH1870" s="237"/>
      <c r="EI1870" s="237"/>
      <c r="EJ1870" s="237"/>
      <c r="EK1870" s="237"/>
      <c r="EL1870" s="237"/>
      <c r="EM1870" s="237"/>
      <c r="EN1870" s="237"/>
      <c r="EO1870" s="237"/>
      <c r="EP1870" s="237"/>
      <c r="EQ1870" s="237"/>
      <c r="ER1870" s="237"/>
      <c r="ES1870" s="237"/>
      <c r="ET1870" s="237"/>
      <c r="EU1870" s="237"/>
      <c r="EV1870" s="237"/>
      <c r="EW1870" s="237"/>
      <c r="EX1870" s="237"/>
      <c r="EY1870" s="237"/>
      <c r="EZ1870" s="237"/>
      <c r="FA1870" s="237"/>
      <c r="FB1870" s="237"/>
      <c r="FC1870" s="237"/>
      <c r="FD1870" s="237"/>
      <c r="FE1870" s="237"/>
      <c r="FF1870" s="237"/>
      <c r="FG1870" s="237"/>
      <c r="FH1870" s="237"/>
      <c r="FI1870" s="237"/>
      <c r="FJ1870" s="237"/>
      <c r="FK1870" s="237"/>
      <c r="FL1870" s="237"/>
      <c r="FM1870" s="237"/>
      <c r="FN1870" s="237"/>
      <c r="FO1870" s="237"/>
      <c r="FP1870" s="237"/>
      <c r="FQ1870" s="237"/>
      <c r="FR1870" s="237"/>
      <c r="FS1870" s="237"/>
      <c r="FT1870" s="237"/>
      <c r="FU1870" s="237"/>
      <c r="FV1870" s="237"/>
      <c r="FW1870" s="237"/>
      <c r="FX1870" s="237"/>
      <c r="FY1870" s="237"/>
      <c r="FZ1870" s="237"/>
      <c r="GA1870" s="237"/>
      <c r="GB1870" s="237"/>
      <c r="GC1870" s="237"/>
      <c r="GD1870" s="237"/>
      <c r="GE1870" s="237"/>
      <c r="GF1870" s="237"/>
      <c r="GG1870" s="237"/>
      <c r="GH1870" s="237"/>
      <c r="GI1870" s="237"/>
      <c r="GJ1870" s="237"/>
      <c r="GK1870" s="237"/>
      <c r="GL1870" s="237"/>
      <c r="GM1870" s="237"/>
      <c r="GN1870" s="237"/>
      <c r="GO1870" s="237"/>
      <c r="GP1870" s="237"/>
      <c r="GQ1870" s="237"/>
    </row>
    <row r="1871" spans="1:199" s="81" customFormat="1" ht="15" customHeight="1">
      <c r="A1871" s="73">
        <f>+B1871</f>
        <v>0</v>
      </c>
      <c r="B1871" s="241"/>
      <c r="C1871" s="238"/>
      <c r="D1871" s="238"/>
      <c r="E1871" s="238"/>
      <c r="F1871" s="238"/>
      <c r="G1871" s="238"/>
      <c r="H1871" s="238"/>
      <c r="I1871" s="238"/>
      <c r="J1871" s="238"/>
      <c r="K1871" s="238"/>
      <c r="L1871" s="238"/>
      <c r="M1871" s="238"/>
      <c r="N1871" s="238"/>
      <c r="O1871" s="238"/>
      <c r="P1871" s="28"/>
      <c r="Q1871" s="238"/>
      <c r="R1871" s="238"/>
      <c r="S1871" s="237"/>
      <c r="T1871" s="351"/>
      <c r="U1871" s="237"/>
      <c r="V1871" s="237"/>
      <c r="W1871" s="237"/>
      <c r="X1871" s="237"/>
      <c r="Y1871" s="237"/>
      <c r="Z1871" s="237"/>
      <c r="AA1871" s="237"/>
      <c r="AB1871" s="237"/>
      <c r="AC1871" s="237"/>
      <c r="AD1871" s="237"/>
      <c r="AE1871" s="237"/>
      <c r="AF1871" s="237"/>
      <c r="AG1871" s="237"/>
      <c r="AH1871" s="237"/>
      <c r="AI1871" s="237"/>
      <c r="AJ1871" s="237"/>
      <c r="AK1871" s="237"/>
      <c r="AL1871" s="237"/>
      <c r="AM1871" s="237"/>
      <c r="AN1871" s="237"/>
      <c r="AO1871" s="237"/>
      <c r="AP1871" s="237"/>
      <c r="AQ1871" s="237"/>
      <c r="AR1871" s="237"/>
      <c r="AS1871" s="237"/>
      <c r="AT1871" s="237"/>
      <c r="AU1871" s="237"/>
      <c r="AV1871" s="237"/>
      <c r="AW1871" s="237"/>
      <c r="AX1871" s="237"/>
      <c r="AY1871" s="237"/>
      <c r="AZ1871" s="237"/>
      <c r="BA1871" s="237"/>
      <c r="BB1871" s="237"/>
      <c r="BC1871" s="237"/>
      <c r="BD1871" s="237"/>
      <c r="BE1871" s="237"/>
      <c r="BF1871" s="237"/>
      <c r="BG1871" s="237"/>
      <c r="BH1871" s="237"/>
      <c r="BI1871" s="237"/>
      <c r="BJ1871" s="237"/>
      <c r="BK1871" s="237"/>
      <c r="BL1871" s="237"/>
      <c r="BM1871" s="237"/>
      <c r="BN1871" s="237"/>
      <c r="BO1871" s="237"/>
      <c r="BP1871" s="237"/>
      <c r="BQ1871" s="237"/>
      <c r="BR1871" s="237"/>
      <c r="BS1871" s="237"/>
      <c r="BT1871" s="237"/>
      <c r="BU1871" s="237"/>
      <c r="BV1871" s="237"/>
      <c r="BW1871" s="237"/>
      <c r="BX1871" s="237"/>
      <c r="BY1871" s="237"/>
      <c r="BZ1871" s="237"/>
      <c r="CA1871" s="237"/>
      <c r="CB1871" s="237"/>
      <c r="CC1871" s="237"/>
      <c r="CD1871" s="237"/>
      <c r="CE1871" s="237"/>
      <c r="CF1871" s="237"/>
      <c r="CG1871" s="237"/>
      <c r="CH1871" s="237"/>
      <c r="CI1871" s="237"/>
      <c r="CJ1871" s="237"/>
      <c r="CK1871" s="237"/>
      <c r="CL1871" s="237"/>
      <c r="CM1871" s="237"/>
      <c r="CN1871" s="237"/>
      <c r="CO1871" s="237"/>
      <c r="CP1871" s="237"/>
      <c r="CQ1871" s="237"/>
      <c r="CR1871" s="237"/>
      <c r="CS1871" s="237"/>
      <c r="CT1871" s="237"/>
      <c r="CU1871" s="237"/>
      <c r="CV1871" s="237"/>
      <c r="CW1871" s="237"/>
      <c r="CX1871" s="237"/>
      <c r="CY1871" s="237"/>
      <c r="CZ1871" s="237"/>
      <c r="DA1871" s="237"/>
      <c r="DB1871" s="237"/>
      <c r="DC1871" s="237"/>
      <c r="DD1871" s="237"/>
      <c r="DE1871" s="237"/>
      <c r="DF1871" s="237"/>
      <c r="DG1871" s="237"/>
      <c r="DH1871" s="237"/>
      <c r="DI1871" s="237"/>
      <c r="DJ1871" s="237"/>
      <c r="DK1871" s="237"/>
      <c r="DL1871" s="237"/>
      <c r="DM1871" s="237"/>
      <c r="DN1871" s="237"/>
      <c r="DO1871" s="237"/>
      <c r="DP1871" s="237"/>
      <c r="DQ1871" s="237"/>
      <c r="DR1871" s="237"/>
      <c r="DS1871" s="237"/>
      <c r="DT1871" s="237"/>
      <c r="DU1871" s="237"/>
      <c r="DV1871" s="237"/>
      <c r="DW1871" s="237"/>
      <c r="DX1871" s="237"/>
      <c r="DY1871" s="237"/>
      <c r="DZ1871" s="237"/>
      <c r="EA1871" s="237"/>
      <c r="EB1871" s="237"/>
      <c r="EC1871" s="237"/>
      <c r="ED1871" s="237"/>
      <c r="EE1871" s="237"/>
      <c r="EF1871" s="237"/>
      <c r="EG1871" s="237"/>
      <c r="EH1871" s="237"/>
      <c r="EI1871" s="237"/>
      <c r="EJ1871" s="237"/>
      <c r="EK1871" s="237"/>
      <c r="EL1871" s="237"/>
      <c r="EM1871" s="237"/>
      <c r="EN1871" s="237"/>
      <c r="EO1871" s="237"/>
      <c r="EP1871" s="237"/>
      <c r="EQ1871" s="237"/>
      <c r="ER1871" s="237"/>
      <c r="ES1871" s="237"/>
      <c r="ET1871" s="237"/>
      <c r="EU1871" s="237"/>
      <c r="EV1871" s="237"/>
      <c r="EW1871" s="237"/>
      <c r="EX1871" s="237"/>
      <c r="EY1871" s="237"/>
      <c r="EZ1871" s="237"/>
      <c r="FA1871" s="237"/>
      <c r="FB1871" s="237"/>
      <c r="FC1871" s="237"/>
      <c r="FD1871" s="237"/>
      <c r="FE1871" s="237"/>
      <c r="FF1871" s="237"/>
      <c r="FG1871" s="237"/>
      <c r="FH1871" s="237"/>
      <c r="FI1871" s="237"/>
      <c r="FJ1871" s="237"/>
      <c r="FK1871" s="237"/>
      <c r="FL1871" s="237"/>
      <c r="FM1871" s="237"/>
      <c r="FN1871" s="237"/>
      <c r="FO1871" s="237"/>
      <c r="FP1871" s="237"/>
      <c r="FQ1871" s="237"/>
      <c r="FR1871" s="237"/>
      <c r="FS1871" s="237"/>
      <c r="FT1871" s="237"/>
      <c r="FU1871" s="237"/>
      <c r="FV1871" s="237"/>
      <c r="FW1871" s="237"/>
      <c r="FX1871" s="237"/>
      <c r="FY1871" s="237"/>
      <c r="FZ1871" s="237"/>
      <c r="GA1871" s="237"/>
      <c r="GB1871" s="237"/>
      <c r="GC1871" s="237"/>
      <c r="GD1871" s="237"/>
      <c r="GE1871" s="237"/>
      <c r="GF1871" s="237"/>
      <c r="GG1871" s="237"/>
      <c r="GH1871" s="237"/>
      <c r="GI1871" s="237"/>
      <c r="GJ1871" s="237"/>
      <c r="GK1871" s="237"/>
      <c r="GL1871" s="237"/>
      <c r="GM1871" s="237"/>
      <c r="GN1871" s="237"/>
      <c r="GO1871" s="237"/>
      <c r="GP1871" s="237"/>
      <c r="GQ1871" s="237"/>
    </row>
    <row r="1872" spans="1:199" s="81" customFormat="1" ht="15" customHeight="1">
      <c r="A1872" s="73" t="str">
        <f>+B1872</f>
        <v>*  Cash flow is intended for reporting purposes only and does not  represent Cash Flow from Operations.</v>
      </c>
      <c r="B1872" s="189" t="s">
        <v>230</v>
      </c>
      <c r="C1872" s="320"/>
      <c r="D1872" s="320"/>
      <c r="E1872" s="320"/>
      <c r="F1872" s="320"/>
      <c r="G1872" s="320"/>
      <c r="H1872" s="320"/>
      <c r="I1872" s="320"/>
      <c r="J1872" s="320"/>
      <c r="K1872" s="320"/>
      <c r="L1872" s="320"/>
      <c r="M1872" s="320"/>
      <c r="N1872" s="320"/>
      <c r="O1872" s="320"/>
      <c r="P1872" s="28"/>
      <c r="Q1872" s="320"/>
      <c r="R1872" s="320"/>
      <c r="S1872" s="288"/>
      <c r="T1872" s="348">
        <v>1</v>
      </c>
      <c r="U1872" s="237"/>
      <c r="V1872" s="237"/>
      <c r="W1872" s="237"/>
      <c r="X1872" s="237"/>
      <c r="Y1872" s="237"/>
      <c r="Z1872" s="237"/>
      <c r="AA1872" s="237"/>
      <c r="AB1872" s="237"/>
      <c r="AC1872" s="237"/>
      <c r="AD1872" s="237"/>
      <c r="AE1872" s="237"/>
      <c r="AF1872" s="237"/>
      <c r="AG1872" s="237"/>
      <c r="AH1872" s="237"/>
      <c r="AI1872" s="237"/>
      <c r="AJ1872" s="237"/>
      <c r="AK1872" s="237"/>
      <c r="AL1872" s="237"/>
      <c r="AM1872" s="237"/>
      <c r="AN1872" s="237"/>
      <c r="AO1872" s="237"/>
      <c r="AP1872" s="237"/>
      <c r="AQ1872" s="237"/>
      <c r="AR1872" s="237"/>
      <c r="AS1872" s="237"/>
      <c r="AT1872" s="237"/>
      <c r="AU1872" s="237"/>
      <c r="AV1872" s="237"/>
      <c r="AW1872" s="237"/>
      <c r="AX1872" s="237"/>
      <c r="AY1872" s="237"/>
      <c r="AZ1872" s="237"/>
      <c r="BA1872" s="237"/>
      <c r="BB1872" s="237"/>
      <c r="BC1872" s="237"/>
      <c r="BD1872" s="237"/>
      <c r="BE1872" s="237"/>
      <c r="BF1872" s="237"/>
      <c r="BG1872" s="237"/>
      <c r="BH1872" s="237"/>
      <c r="BI1872" s="237"/>
      <c r="BJ1872" s="237"/>
      <c r="BK1872" s="237"/>
      <c r="BL1872" s="237"/>
      <c r="BM1872" s="237"/>
      <c r="BN1872" s="237"/>
      <c r="BO1872" s="237"/>
      <c r="BP1872" s="237"/>
      <c r="BQ1872" s="237"/>
      <c r="BR1872" s="237"/>
      <c r="BS1872" s="237"/>
      <c r="BT1872" s="237"/>
      <c r="BU1872" s="237"/>
      <c r="BV1872" s="237"/>
      <c r="BW1872" s="237"/>
      <c r="BX1872" s="237"/>
      <c r="BY1872" s="237"/>
      <c r="BZ1872" s="237"/>
      <c r="CA1872" s="237"/>
      <c r="CB1872" s="237"/>
      <c r="CC1872" s="237"/>
      <c r="CD1872" s="237"/>
      <c r="CE1872" s="237"/>
      <c r="CF1872" s="237"/>
      <c r="CG1872" s="237"/>
      <c r="CH1872" s="237"/>
      <c r="CI1872" s="237"/>
      <c r="CJ1872" s="237"/>
      <c r="CK1872" s="237"/>
      <c r="CL1872" s="237"/>
      <c r="CM1872" s="237"/>
      <c r="CN1872" s="237"/>
      <c r="CO1872" s="237"/>
      <c r="CP1872" s="237"/>
      <c r="CQ1872" s="237"/>
      <c r="CR1872" s="237"/>
      <c r="CS1872" s="237"/>
      <c r="CT1872" s="237"/>
      <c r="CU1872" s="237"/>
      <c r="CV1872" s="237"/>
      <c r="CW1872" s="237"/>
      <c r="CX1872" s="237"/>
      <c r="CY1872" s="237"/>
      <c r="CZ1872" s="237"/>
      <c r="DA1872" s="237"/>
      <c r="DB1872" s="237"/>
      <c r="DC1872" s="237"/>
      <c r="DD1872" s="237"/>
      <c r="DE1872" s="237"/>
      <c r="DF1872" s="237"/>
      <c r="DG1872" s="237"/>
      <c r="DH1872" s="237"/>
      <c r="DI1872" s="237"/>
      <c r="DJ1872" s="237"/>
      <c r="DK1872" s="237"/>
      <c r="DL1872" s="237"/>
      <c r="DM1872" s="237"/>
      <c r="DN1872" s="237"/>
      <c r="DO1872" s="237"/>
      <c r="DP1872" s="237"/>
      <c r="DQ1872" s="237"/>
      <c r="DR1872" s="237"/>
      <c r="DS1872" s="237"/>
      <c r="DT1872" s="237"/>
      <c r="DU1872" s="237"/>
      <c r="DV1872" s="237"/>
      <c r="DW1872" s="237"/>
      <c r="DX1872" s="237"/>
      <c r="DY1872" s="237"/>
      <c r="DZ1872" s="237"/>
      <c r="EA1872" s="237"/>
      <c r="EB1872" s="237"/>
      <c r="EC1872" s="237"/>
      <c r="ED1872" s="237"/>
      <c r="EE1872" s="237"/>
      <c r="EF1872" s="237"/>
      <c r="EG1872" s="237"/>
      <c r="EH1872" s="237"/>
      <c r="EI1872" s="237"/>
      <c r="EJ1872" s="237"/>
      <c r="EK1872" s="237"/>
      <c r="EL1872" s="237"/>
      <c r="EM1872" s="237"/>
      <c r="EN1872" s="237"/>
      <c r="EO1872" s="237"/>
      <c r="EP1872" s="237"/>
      <c r="EQ1872" s="237"/>
      <c r="ER1872" s="237"/>
      <c r="ES1872" s="237"/>
      <c r="ET1872" s="237"/>
      <c r="EU1872" s="237"/>
      <c r="EV1872" s="237"/>
      <c r="EW1872" s="237"/>
      <c r="EX1872" s="237"/>
      <c r="EY1872" s="237"/>
      <c r="EZ1872" s="237"/>
      <c r="FA1872" s="237"/>
      <c r="FB1872" s="237"/>
      <c r="FC1872" s="237"/>
      <c r="FD1872" s="237"/>
      <c r="FE1872" s="237"/>
      <c r="FF1872" s="237"/>
      <c r="FG1872" s="237"/>
      <c r="FH1872" s="237"/>
      <c r="FI1872" s="237"/>
      <c r="FJ1872" s="237"/>
      <c r="FK1872" s="237"/>
      <c r="FL1872" s="237"/>
      <c r="FM1872" s="237"/>
      <c r="FN1872" s="237"/>
      <c r="FO1872" s="237"/>
      <c r="FP1872" s="237"/>
      <c r="FQ1872" s="237"/>
      <c r="FR1872" s="237"/>
      <c r="FS1872" s="237"/>
      <c r="FT1872" s="237"/>
      <c r="FU1872" s="237"/>
      <c r="FV1872" s="237"/>
      <c r="FW1872" s="237"/>
      <c r="FX1872" s="237"/>
      <c r="FY1872" s="237"/>
      <c r="FZ1872" s="237"/>
      <c r="GA1872" s="237"/>
      <c r="GB1872" s="237"/>
      <c r="GC1872" s="237"/>
      <c r="GD1872" s="237"/>
      <c r="GE1872" s="237"/>
      <c r="GF1872" s="237"/>
      <c r="GG1872" s="237"/>
      <c r="GH1872" s="237"/>
      <c r="GI1872" s="237"/>
      <c r="GJ1872" s="237"/>
      <c r="GK1872" s="237"/>
      <c r="GL1872" s="237"/>
      <c r="GM1872" s="237"/>
      <c r="GN1872" s="237"/>
      <c r="GO1872" s="237"/>
      <c r="GP1872" s="237"/>
      <c r="GQ1872" s="237"/>
    </row>
    <row r="1873" spans="1:199" s="81" customFormat="1" ht="15" customHeight="1">
      <c r="A1873" s="73">
        <f>+B1873</f>
        <v>0</v>
      </c>
      <c r="B1873" s="321"/>
      <c r="C1873" s="322"/>
      <c r="D1873" s="322"/>
      <c r="E1873" s="322"/>
      <c r="F1873" s="322"/>
      <c r="G1873" s="322"/>
      <c r="H1873" s="322"/>
      <c r="I1873" s="322"/>
      <c r="J1873" s="322"/>
      <c r="K1873" s="322"/>
      <c r="L1873" s="322"/>
      <c r="M1873" s="322"/>
      <c r="N1873" s="322"/>
      <c r="O1873" s="322"/>
      <c r="P1873" s="28"/>
      <c r="Q1873" s="322"/>
      <c r="R1873" s="322"/>
      <c r="S1873" s="288"/>
      <c r="T1873" s="348"/>
      <c r="U1873" s="237"/>
      <c r="V1873" s="237"/>
      <c r="W1873" s="237"/>
      <c r="X1873" s="237"/>
      <c r="Y1873" s="237"/>
      <c r="Z1873" s="237"/>
      <c r="AA1873" s="237"/>
      <c r="AB1873" s="237"/>
      <c r="AC1873" s="237"/>
      <c r="AD1873" s="237"/>
      <c r="AE1873" s="237"/>
      <c r="AF1873" s="237"/>
      <c r="AG1873" s="237"/>
      <c r="AH1873" s="237"/>
      <c r="AI1873" s="237"/>
      <c r="AJ1873" s="237"/>
      <c r="AK1873" s="237"/>
      <c r="AL1873" s="237"/>
      <c r="AM1873" s="237"/>
      <c r="AN1873" s="237"/>
      <c r="AO1873" s="237"/>
      <c r="AP1873" s="237"/>
      <c r="AQ1873" s="237"/>
      <c r="AR1873" s="237"/>
      <c r="AS1873" s="237"/>
      <c r="AT1873" s="237"/>
      <c r="AU1873" s="237"/>
      <c r="AV1873" s="237"/>
      <c r="AW1873" s="237"/>
      <c r="AX1873" s="237"/>
      <c r="AY1873" s="237"/>
      <c r="AZ1873" s="237"/>
      <c r="BA1873" s="237"/>
      <c r="BB1873" s="237"/>
      <c r="BC1873" s="237"/>
      <c r="BD1873" s="237"/>
      <c r="BE1873" s="237"/>
      <c r="BF1873" s="237"/>
      <c r="BG1873" s="237"/>
      <c r="BH1873" s="237"/>
      <c r="BI1873" s="237"/>
      <c r="BJ1873" s="237"/>
      <c r="BK1873" s="237"/>
      <c r="BL1873" s="237"/>
      <c r="BM1873" s="237"/>
      <c r="BN1873" s="237"/>
      <c r="BO1873" s="237"/>
      <c r="BP1873" s="237"/>
      <c r="BQ1873" s="237"/>
      <c r="BR1873" s="237"/>
      <c r="BS1873" s="237"/>
      <c r="BT1873" s="237"/>
      <c r="BU1873" s="237"/>
      <c r="BV1873" s="237"/>
      <c r="BW1873" s="237"/>
      <c r="BX1873" s="237"/>
      <c r="BY1873" s="237"/>
      <c r="BZ1873" s="237"/>
      <c r="CA1873" s="237"/>
      <c r="CB1873" s="237"/>
      <c r="CC1873" s="237"/>
      <c r="CD1873" s="237"/>
      <c r="CE1873" s="237"/>
      <c r="CF1873" s="237"/>
      <c r="CG1873" s="237"/>
      <c r="CH1873" s="237"/>
      <c r="CI1873" s="237"/>
      <c r="CJ1873" s="237"/>
      <c r="CK1873" s="237"/>
      <c r="CL1873" s="237"/>
      <c r="CM1873" s="237"/>
      <c r="CN1873" s="237"/>
      <c r="CO1873" s="237"/>
      <c r="CP1873" s="237"/>
      <c r="CQ1873" s="237"/>
      <c r="CR1873" s="237"/>
      <c r="CS1873" s="237"/>
      <c r="CT1873" s="237"/>
      <c r="CU1873" s="237"/>
      <c r="CV1873" s="237"/>
      <c r="CW1873" s="237"/>
      <c r="CX1873" s="237"/>
      <c r="CY1873" s="237"/>
      <c r="CZ1873" s="237"/>
      <c r="DA1873" s="237"/>
      <c r="DB1873" s="237"/>
      <c r="DC1873" s="237"/>
      <c r="DD1873" s="237"/>
      <c r="DE1873" s="237"/>
      <c r="DF1873" s="237"/>
      <c r="DG1873" s="237"/>
      <c r="DH1873" s="237"/>
      <c r="DI1873" s="237"/>
      <c r="DJ1873" s="237"/>
      <c r="DK1873" s="237"/>
      <c r="DL1873" s="237"/>
      <c r="DM1873" s="237"/>
      <c r="DN1873" s="237"/>
      <c r="DO1873" s="237"/>
      <c r="DP1873" s="237"/>
      <c r="DQ1873" s="237"/>
      <c r="DR1873" s="237"/>
      <c r="DS1873" s="237"/>
      <c r="DT1873" s="237"/>
      <c r="DU1873" s="237"/>
      <c r="DV1873" s="237"/>
      <c r="DW1873" s="237"/>
      <c r="DX1873" s="237"/>
      <c r="DY1873" s="237"/>
      <c r="DZ1873" s="237"/>
      <c r="EA1873" s="237"/>
      <c r="EB1873" s="237"/>
      <c r="EC1873" s="237"/>
      <c r="ED1873" s="237"/>
      <c r="EE1873" s="237"/>
      <c r="EF1873" s="237"/>
      <c r="EG1873" s="237"/>
      <c r="EH1873" s="237"/>
      <c r="EI1873" s="237"/>
      <c r="EJ1873" s="237"/>
      <c r="EK1873" s="237"/>
      <c r="EL1873" s="237"/>
      <c r="EM1873" s="237"/>
      <c r="EN1873" s="237"/>
      <c r="EO1873" s="237"/>
      <c r="EP1873" s="237"/>
      <c r="EQ1873" s="237"/>
      <c r="ER1873" s="237"/>
      <c r="ES1873" s="237"/>
      <c r="ET1873" s="237"/>
      <c r="EU1873" s="237"/>
      <c r="EV1873" s="237"/>
      <c r="EW1873" s="237"/>
      <c r="EX1873" s="237"/>
      <c r="EY1873" s="237"/>
      <c r="EZ1873" s="237"/>
      <c r="FA1873" s="237"/>
      <c r="FB1873" s="237"/>
      <c r="FC1873" s="237"/>
      <c r="FD1873" s="237"/>
      <c r="FE1873" s="237"/>
      <c r="FF1873" s="237"/>
      <c r="FG1873" s="237"/>
      <c r="FH1873" s="237"/>
      <c r="FI1873" s="237"/>
      <c r="FJ1873" s="237"/>
      <c r="FK1873" s="237"/>
      <c r="FL1873" s="237"/>
      <c r="FM1873" s="237"/>
      <c r="FN1873" s="237"/>
      <c r="FO1873" s="237"/>
      <c r="FP1873" s="237"/>
      <c r="FQ1873" s="237"/>
      <c r="FR1873" s="237"/>
      <c r="FS1873" s="237"/>
      <c r="FT1873" s="237"/>
      <c r="FU1873" s="237"/>
      <c r="FV1873" s="237"/>
      <c r="FW1873" s="237"/>
      <c r="FX1873" s="237"/>
      <c r="FY1873" s="237"/>
      <c r="FZ1873" s="237"/>
      <c r="GA1873" s="237"/>
      <c r="GB1873" s="237"/>
      <c r="GC1873" s="237"/>
      <c r="GD1873" s="237"/>
      <c r="GE1873" s="237"/>
      <c r="GF1873" s="237"/>
      <c r="GG1873" s="237"/>
      <c r="GH1873" s="237"/>
      <c r="GI1873" s="237"/>
      <c r="GJ1873" s="237"/>
      <c r="GK1873" s="237"/>
      <c r="GL1873" s="237"/>
      <c r="GM1873" s="237"/>
      <c r="GN1873" s="237"/>
      <c r="GO1873" s="237"/>
      <c r="GP1873" s="237"/>
      <c r="GQ1873" s="237"/>
    </row>
    <row r="1874" spans="1:199" s="81" customFormat="1" ht="15" customHeight="1">
      <c r="A1874" s="73" t="str">
        <f>+B1874</f>
        <v>RECONCILIATION - ACCOUNTING USE ONLY</v>
      </c>
      <c r="B1874" s="191" t="s">
        <v>231</v>
      </c>
      <c r="C1874" s="323"/>
      <c r="D1874" s="323"/>
      <c r="E1874" s="323"/>
      <c r="F1874" s="323"/>
      <c r="G1874" s="323"/>
      <c r="H1874" s="323"/>
      <c r="I1874" s="323"/>
      <c r="J1874" s="323"/>
      <c r="K1874" s="323"/>
      <c r="L1874" s="323"/>
      <c r="M1874" s="323"/>
      <c r="N1874" s="323"/>
      <c r="O1874" s="323"/>
      <c r="P1874" s="28"/>
      <c r="Q1874" s="323"/>
      <c r="R1874" s="323"/>
      <c r="S1874" s="288"/>
      <c r="T1874" s="348">
        <v>1</v>
      </c>
      <c r="U1874" s="206"/>
      <c r="V1874" s="206"/>
      <c r="W1874" s="206"/>
      <c r="X1874" s="237"/>
      <c r="Y1874" s="237"/>
      <c r="Z1874" s="237"/>
      <c r="AA1874" s="237"/>
      <c r="AB1874" s="237"/>
      <c r="AC1874" s="237"/>
      <c r="AD1874" s="237"/>
      <c r="AE1874" s="237"/>
      <c r="AF1874" s="237"/>
      <c r="AG1874" s="237"/>
      <c r="AH1874" s="237"/>
      <c r="AI1874" s="237"/>
      <c r="AJ1874" s="237"/>
      <c r="AK1874" s="237"/>
      <c r="AL1874" s="237"/>
      <c r="AM1874" s="237"/>
      <c r="AN1874" s="237"/>
      <c r="AO1874" s="237"/>
      <c r="AP1874" s="237"/>
      <c r="AQ1874" s="237"/>
      <c r="AR1874" s="237"/>
      <c r="AS1874" s="237"/>
      <c r="AT1874" s="237"/>
      <c r="AU1874" s="237"/>
      <c r="AV1874" s="237"/>
      <c r="AW1874" s="237"/>
      <c r="AX1874" s="237"/>
      <c r="AY1874" s="237"/>
      <c r="AZ1874" s="237"/>
      <c r="BA1874" s="237"/>
      <c r="BB1874" s="237"/>
      <c r="BC1874" s="237"/>
      <c r="BD1874" s="237"/>
      <c r="BE1874" s="237"/>
      <c r="BF1874" s="237"/>
      <c r="BG1874" s="237"/>
      <c r="BH1874" s="237"/>
      <c r="BI1874" s="237"/>
      <c r="BJ1874" s="237"/>
      <c r="BK1874" s="237"/>
      <c r="BL1874" s="237"/>
      <c r="BM1874" s="237"/>
      <c r="BN1874" s="237"/>
      <c r="BO1874" s="237"/>
      <c r="BP1874" s="237"/>
      <c r="BQ1874" s="237"/>
      <c r="BR1874" s="237"/>
      <c r="BS1874" s="237"/>
      <c r="BT1874" s="237"/>
      <c r="BU1874" s="237"/>
      <c r="BV1874" s="237"/>
      <c r="BW1874" s="237"/>
      <c r="BX1874" s="237"/>
      <c r="BY1874" s="237"/>
      <c r="BZ1874" s="237"/>
      <c r="CA1874" s="237"/>
      <c r="CB1874" s="237"/>
      <c r="CC1874" s="237"/>
      <c r="CD1874" s="237"/>
      <c r="CE1874" s="237"/>
      <c r="CF1874" s="237"/>
      <c r="CG1874" s="237"/>
      <c r="CH1874" s="237"/>
      <c r="CI1874" s="237"/>
      <c r="CJ1874" s="237"/>
      <c r="CK1874" s="237"/>
      <c r="CL1874" s="237"/>
      <c r="CM1874" s="237"/>
      <c r="CN1874" s="237"/>
      <c r="CO1874" s="237"/>
      <c r="CP1874" s="237"/>
      <c r="CQ1874" s="237"/>
      <c r="CR1874" s="237"/>
      <c r="CS1874" s="237"/>
      <c r="CT1874" s="237"/>
      <c r="CU1874" s="237"/>
      <c r="CV1874" s="237"/>
      <c r="CW1874" s="237"/>
      <c r="CX1874" s="237"/>
      <c r="CY1874" s="237"/>
      <c r="CZ1874" s="237"/>
      <c r="DA1874" s="237"/>
      <c r="DB1874" s="237"/>
      <c r="DC1874" s="237"/>
      <c r="DD1874" s="237"/>
      <c r="DE1874" s="237"/>
      <c r="DF1874" s="237"/>
      <c r="DG1874" s="237"/>
      <c r="DH1874" s="237"/>
      <c r="DI1874" s="237"/>
      <c r="DJ1874" s="237"/>
      <c r="DK1874" s="237"/>
      <c r="DL1874" s="237"/>
      <c r="DM1874" s="237"/>
      <c r="DN1874" s="237"/>
      <c r="DO1874" s="237"/>
      <c r="DP1874" s="237"/>
      <c r="DQ1874" s="237"/>
      <c r="DR1874" s="237"/>
      <c r="DS1874" s="237"/>
      <c r="DT1874" s="237"/>
      <c r="DU1874" s="237"/>
      <c r="DV1874" s="237"/>
      <c r="DW1874" s="237"/>
      <c r="DX1874" s="237"/>
      <c r="DY1874" s="237"/>
      <c r="DZ1874" s="237"/>
      <c r="EA1874" s="237"/>
      <c r="EB1874" s="237"/>
      <c r="EC1874" s="237"/>
      <c r="ED1874" s="237"/>
      <c r="EE1874" s="237"/>
      <c r="EF1874" s="237"/>
      <c r="EG1874" s="237"/>
      <c r="EH1874" s="237"/>
      <c r="EI1874" s="237"/>
      <c r="EJ1874" s="237"/>
      <c r="EK1874" s="237"/>
      <c r="EL1874" s="237"/>
      <c r="EM1874" s="237"/>
      <c r="EN1874" s="237"/>
      <c r="EO1874" s="237"/>
      <c r="EP1874" s="237"/>
      <c r="EQ1874" s="237"/>
      <c r="ER1874" s="237"/>
      <c r="ES1874" s="237"/>
      <c r="ET1874" s="237"/>
      <c r="EU1874" s="237"/>
      <c r="EV1874" s="237"/>
      <c r="EW1874" s="237"/>
      <c r="EX1874" s="237"/>
      <c r="EY1874" s="237"/>
      <c r="EZ1874" s="237"/>
      <c r="FA1874" s="237"/>
      <c r="FB1874" s="237"/>
      <c r="FC1874" s="237"/>
      <c r="FD1874" s="237"/>
      <c r="FE1874" s="237"/>
      <c r="FF1874" s="237"/>
      <c r="FG1874" s="237"/>
      <c r="FH1874" s="237"/>
      <c r="FI1874" s="237"/>
      <c r="FJ1874" s="237"/>
      <c r="FK1874" s="237"/>
      <c r="FL1874" s="237"/>
      <c r="FM1874" s="237"/>
      <c r="FN1874" s="237"/>
      <c r="FO1874" s="237"/>
      <c r="FP1874" s="237"/>
      <c r="FQ1874" s="237"/>
      <c r="FR1874" s="237"/>
      <c r="FS1874" s="237"/>
      <c r="FT1874" s="237"/>
      <c r="FU1874" s="237"/>
      <c r="FV1874" s="237"/>
      <c r="FW1874" s="237"/>
      <c r="FX1874" s="237"/>
      <c r="FY1874" s="237"/>
      <c r="FZ1874" s="237"/>
      <c r="GA1874" s="237"/>
      <c r="GB1874" s="237"/>
      <c r="GC1874" s="237"/>
      <c r="GD1874" s="237"/>
      <c r="GE1874" s="237"/>
      <c r="GF1874" s="237"/>
      <c r="GG1874" s="237"/>
      <c r="GH1874" s="237"/>
      <c r="GI1874" s="237"/>
      <c r="GJ1874" s="237"/>
      <c r="GK1874" s="237"/>
      <c r="GL1874" s="237"/>
      <c r="GM1874" s="237"/>
      <c r="GN1874" s="237"/>
      <c r="GO1874" s="237"/>
      <c r="GP1874" s="237"/>
      <c r="GQ1874" s="237"/>
    </row>
    <row r="1875" spans="1:199" s="81" customFormat="1" ht="15" customHeight="1">
      <c r="A1875" s="73">
        <f>+B1875</f>
        <v>0</v>
      </c>
      <c r="B1875" s="196"/>
      <c r="C1875" s="324"/>
      <c r="D1875" s="324"/>
      <c r="E1875" s="324"/>
      <c r="F1875" s="324"/>
      <c r="G1875" s="324"/>
      <c r="H1875" s="324"/>
      <c r="I1875" s="324"/>
      <c r="J1875" s="324"/>
      <c r="K1875" s="324"/>
      <c r="L1875" s="324"/>
      <c r="M1875" s="324"/>
      <c r="N1875" s="324"/>
      <c r="O1875" s="324"/>
      <c r="P1875" s="28"/>
      <c r="Q1875" s="324"/>
      <c r="R1875" s="324"/>
      <c r="S1875" s="288"/>
      <c r="T1875" s="348">
        <v>1</v>
      </c>
      <c r="U1875" s="206"/>
      <c r="V1875" s="206"/>
      <c r="W1875" s="206"/>
      <c r="X1875" s="237"/>
      <c r="Y1875" s="237"/>
      <c r="Z1875" s="237"/>
      <c r="AA1875" s="237"/>
      <c r="AB1875" s="237"/>
      <c r="AC1875" s="237"/>
      <c r="AD1875" s="237"/>
      <c r="AE1875" s="237"/>
      <c r="AF1875" s="237"/>
      <c r="AG1875" s="237"/>
      <c r="AH1875" s="237"/>
      <c r="AI1875" s="237"/>
      <c r="AJ1875" s="237"/>
      <c r="AK1875" s="237"/>
      <c r="AL1875" s="237"/>
      <c r="AM1875" s="237"/>
      <c r="AN1875" s="237"/>
      <c r="AO1875" s="237"/>
      <c r="AP1875" s="237"/>
      <c r="AQ1875" s="237"/>
      <c r="AR1875" s="237"/>
      <c r="AS1875" s="237"/>
      <c r="AT1875" s="237"/>
      <c r="AU1875" s="237"/>
      <c r="AV1875" s="237"/>
      <c r="AW1875" s="237"/>
      <c r="AX1875" s="237"/>
      <c r="AY1875" s="237"/>
      <c r="AZ1875" s="237"/>
      <c r="BA1875" s="237"/>
      <c r="BB1875" s="237"/>
      <c r="BC1875" s="237"/>
      <c r="BD1875" s="237"/>
      <c r="BE1875" s="237"/>
      <c r="BF1875" s="237"/>
      <c r="BG1875" s="237"/>
      <c r="BH1875" s="237"/>
      <c r="BI1875" s="237"/>
      <c r="BJ1875" s="237"/>
      <c r="BK1875" s="237"/>
      <c r="BL1875" s="237"/>
      <c r="BM1875" s="237"/>
      <c r="BN1875" s="237"/>
      <c r="BO1875" s="237"/>
      <c r="BP1875" s="237"/>
      <c r="BQ1875" s="237"/>
      <c r="BR1875" s="237"/>
      <c r="BS1875" s="237"/>
      <c r="BT1875" s="237"/>
      <c r="BU1875" s="237"/>
      <c r="BV1875" s="237"/>
      <c r="BW1875" s="237"/>
      <c r="BX1875" s="237"/>
      <c r="BY1875" s="237"/>
      <c r="BZ1875" s="237"/>
      <c r="CA1875" s="237"/>
      <c r="CB1875" s="237"/>
      <c r="CC1875" s="237"/>
      <c r="CD1875" s="237"/>
      <c r="CE1875" s="237"/>
      <c r="CF1875" s="237"/>
      <c r="CG1875" s="237"/>
      <c r="CH1875" s="237"/>
      <c r="CI1875" s="237"/>
      <c r="CJ1875" s="237"/>
      <c r="CK1875" s="237"/>
      <c r="CL1875" s="237"/>
      <c r="CM1875" s="237"/>
      <c r="CN1875" s="237"/>
      <c r="CO1875" s="237"/>
      <c r="CP1875" s="237"/>
      <c r="CQ1875" s="237"/>
      <c r="CR1875" s="237"/>
      <c r="CS1875" s="237"/>
      <c r="CT1875" s="237"/>
      <c r="CU1875" s="237"/>
      <c r="CV1875" s="237"/>
      <c r="CW1875" s="237"/>
      <c r="CX1875" s="237"/>
      <c r="CY1875" s="237"/>
      <c r="CZ1875" s="237"/>
      <c r="DA1875" s="237"/>
      <c r="DB1875" s="237"/>
      <c r="DC1875" s="237"/>
      <c r="DD1875" s="237"/>
      <c r="DE1875" s="237"/>
      <c r="DF1875" s="237"/>
      <c r="DG1875" s="237"/>
      <c r="DH1875" s="237"/>
      <c r="DI1875" s="237"/>
      <c r="DJ1875" s="237"/>
      <c r="DK1875" s="237"/>
      <c r="DL1875" s="237"/>
      <c r="DM1875" s="237"/>
      <c r="DN1875" s="237"/>
      <c r="DO1875" s="237"/>
      <c r="DP1875" s="237"/>
      <c r="DQ1875" s="237"/>
      <c r="DR1875" s="237"/>
      <c r="DS1875" s="237"/>
      <c r="DT1875" s="237"/>
      <c r="DU1875" s="237"/>
      <c r="DV1875" s="237"/>
      <c r="DW1875" s="237"/>
      <c r="DX1875" s="237"/>
      <c r="DY1875" s="237"/>
      <c r="DZ1875" s="237"/>
      <c r="EA1875" s="237"/>
      <c r="EB1875" s="237"/>
      <c r="EC1875" s="237"/>
      <c r="ED1875" s="237"/>
      <c r="EE1875" s="237"/>
      <c r="EF1875" s="237"/>
      <c r="EG1875" s="237"/>
      <c r="EH1875" s="237"/>
      <c r="EI1875" s="237"/>
      <c r="EJ1875" s="237"/>
      <c r="EK1875" s="237"/>
      <c r="EL1875" s="237"/>
      <c r="EM1875" s="237"/>
      <c r="EN1875" s="237"/>
      <c r="EO1875" s="237"/>
      <c r="EP1875" s="237"/>
      <c r="EQ1875" s="237"/>
      <c r="ER1875" s="237"/>
      <c r="ES1875" s="237"/>
      <c r="ET1875" s="237"/>
      <c r="EU1875" s="237"/>
      <c r="EV1875" s="237"/>
      <c r="EW1875" s="237"/>
      <c r="EX1875" s="237"/>
      <c r="EY1875" s="237"/>
      <c r="EZ1875" s="237"/>
      <c r="FA1875" s="237"/>
      <c r="FB1875" s="237"/>
      <c r="FC1875" s="237"/>
      <c r="FD1875" s="237"/>
      <c r="FE1875" s="237"/>
      <c r="FF1875" s="237"/>
      <c r="FG1875" s="237"/>
      <c r="FH1875" s="237"/>
      <c r="FI1875" s="237"/>
      <c r="FJ1875" s="237"/>
      <c r="FK1875" s="237"/>
      <c r="FL1875" s="237"/>
      <c r="FM1875" s="237"/>
      <c r="FN1875" s="237"/>
      <c r="FO1875" s="237"/>
      <c r="FP1875" s="237"/>
      <c r="FQ1875" s="237"/>
      <c r="FR1875" s="237"/>
      <c r="FS1875" s="237"/>
      <c r="FT1875" s="237"/>
      <c r="FU1875" s="237"/>
      <c r="FV1875" s="237"/>
      <c r="FW1875" s="237"/>
      <c r="FX1875" s="237"/>
      <c r="FY1875" s="237"/>
      <c r="FZ1875" s="237"/>
      <c r="GA1875" s="237"/>
      <c r="GB1875" s="237"/>
      <c r="GC1875" s="237"/>
      <c r="GD1875" s="237"/>
      <c r="GE1875" s="237"/>
      <c r="GF1875" s="237"/>
      <c r="GG1875" s="237"/>
      <c r="GH1875" s="237"/>
      <c r="GI1875" s="237"/>
      <c r="GJ1875" s="237"/>
      <c r="GK1875" s="237"/>
      <c r="GL1875" s="237"/>
      <c r="GM1875" s="237"/>
      <c r="GN1875" s="237"/>
      <c r="GO1875" s="237"/>
      <c r="GP1875" s="237"/>
      <c r="GQ1875" s="237"/>
    </row>
    <row r="1876" spans="1:199" s="81" customFormat="1" ht="15" customHeight="1">
      <c r="A1876" s="73" t="str">
        <f>+B1876</f>
        <v>Summary to Detail Test</v>
      </c>
      <c r="B1876" s="201" t="s">
        <v>232</v>
      </c>
      <c r="C1876" s="324">
        <f>+C98-C1013</f>
        <v>0</v>
      </c>
      <c r="D1876" s="324">
        <f>+D98-D1013</f>
        <v>0</v>
      </c>
      <c r="E1876" s="324">
        <f>+E98-E1013</f>
        <v>0</v>
      </c>
      <c r="F1876" s="324">
        <f>+F98-F1013</f>
        <v>0</v>
      </c>
      <c r="G1876" s="324">
        <f>+G98-G1013</f>
        <v>0</v>
      </c>
      <c r="H1876" s="324">
        <f>+H98-H1013</f>
        <v>0</v>
      </c>
      <c r="I1876" s="324">
        <f>+I98-I1013</f>
        <v>0</v>
      </c>
      <c r="J1876" s="324">
        <f>+J98-J1013</f>
        <v>1.16415321826935E-10</v>
      </c>
      <c r="K1876" s="324">
        <f>+K98-K1013</f>
        <v>0</v>
      </c>
      <c r="L1876" s="324">
        <f>+L98-L1013</f>
        <v>0</v>
      </c>
      <c r="M1876" s="324">
        <f>+M98-M1013</f>
        <v>0</v>
      </c>
      <c r="N1876" s="324">
        <f>+N98-N1013</f>
        <v>1.74622982740402E-10</v>
      </c>
      <c r="O1876" s="324">
        <f>+O98-O1013</f>
        <v>0</v>
      </c>
      <c r="P1876" s="28"/>
      <c r="Q1876" s="324"/>
      <c r="R1876" s="324"/>
      <c r="S1876" s="288"/>
      <c r="T1876" s="348">
        <v>1</v>
      </c>
      <c r="U1876" s="325"/>
      <c r="V1876" s="325"/>
      <c r="W1876" s="325"/>
      <c r="X1876" s="237"/>
      <c r="Y1876" s="237"/>
      <c r="Z1876" s="237"/>
      <c r="AA1876" s="237"/>
      <c r="AB1876" s="237"/>
      <c r="AC1876" s="237"/>
      <c r="AD1876" s="237"/>
      <c r="AE1876" s="237"/>
      <c r="AF1876" s="237"/>
      <c r="AG1876" s="237"/>
      <c r="AH1876" s="237"/>
      <c r="AI1876" s="237"/>
      <c r="AJ1876" s="237"/>
      <c r="AK1876" s="237"/>
      <c r="AL1876" s="237"/>
      <c r="AM1876" s="237"/>
      <c r="AN1876" s="237"/>
      <c r="AO1876" s="237"/>
      <c r="AP1876" s="237"/>
      <c r="AQ1876" s="237"/>
      <c r="AR1876" s="237"/>
      <c r="AS1876" s="237"/>
      <c r="AT1876" s="237"/>
      <c r="AU1876" s="237"/>
      <c r="AV1876" s="237"/>
      <c r="AW1876" s="237"/>
      <c r="AX1876" s="237"/>
      <c r="AY1876" s="237"/>
      <c r="AZ1876" s="237"/>
      <c r="BA1876" s="237"/>
      <c r="BB1876" s="237"/>
      <c r="BC1876" s="237"/>
      <c r="BD1876" s="237"/>
      <c r="BE1876" s="237"/>
      <c r="BF1876" s="237"/>
      <c r="BG1876" s="237"/>
      <c r="BH1876" s="237"/>
      <c r="BI1876" s="237"/>
      <c r="BJ1876" s="237"/>
      <c r="BK1876" s="237"/>
      <c r="BL1876" s="237"/>
      <c r="BM1876" s="237"/>
      <c r="BN1876" s="237"/>
      <c r="BO1876" s="237"/>
      <c r="BP1876" s="237"/>
      <c r="BQ1876" s="237"/>
      <c r="BR1876" s="237"/>
      <c r="BS1876" s="237"/>
      <c r="BT1876" s="237"/>
      <c r="BU1876" s="237"/>
      <c r="BV1876" s="237"/>
      <c r="BW1876" s="237"/>
      <c r="BX1876" s="237"/>
      <c r="BY1876" s="237"/>
      <c r="BZ1876" s="237"/>
      <c r="CA1876" s="237"/>
      <c r="CB1876" s="237"/>
      <c r="CC1876" s="237"/>
      <c r="CD1876" s="237"/>
      <c r="CE1876" s="237"/>
      <c r="CF1876" s="237"/>
      <c r="CG1876" s="237"/>
      <c r="CH1876" s="237"/>
      <c r="CI1876" s="237"/>
      <c r="CJ1876" s="237"/>
      <c r="CK1876" s="237"/>
      <c r="CL1876" s="237"/>
      <c r="CM1876" s="237"/>
      <c r="CN1876" s="237"/>
      <c r="CO1876" s="237"/>
      <c r="CP1876" s="237"/>
      <c r="CQ1876" s="237"/>
      <c r="CR1876" s="237"/>
      <c r="CS1876" s="237"/>
      <c r="CT1876" s="237"/>
      <c r="CU1876" s="237"/>
      <c r="CV1876" s="237"/>
      <c r="CW1876" s="237"/>
      <c r="CX1876" s="237"/>
      <c r="CY1876" s="237"/>
      <c r="CZ1876" s="237"/>
      <c r="DA1876" s="237"/>
      <c r="DB1876" s="237"/>
      <c r="DC1876" s="237"/>
      <c r="DD1876" s="237"/>
      <c r="DE1876" s="237"/>
      <c r="DF1876" s="237"/>
      <c r="DG1876" s="237"/>
      <c r="DH1876" s="237"/>
      <c r="DI1876" s="237"/>
      <c r="DJ1876" s="237"/>
      <c r="DK1876" s="237"/>
      <c r="DL1876" s="237"/>
      <c r="DM1876" s="237"/>
      <c r="DN1876" s="237"/>
      <c r="DO1876" s="237"/>
      <c r="DP1876" s="237"/>
      <c r="DQ1876" s="237"/>
      <c r="DR1876" s="237"/>
      <c r="DS1876" s="237"/>
      <c r="DT1876" s="237"/>
      <c r="DU1876" s="237"/>
      <c r="DV1876" s="237"/>
      <c r="DW1876" s="237"/>
      <c r="DX1876" s="237"/>
      <c r="DY1876" s="237"/>
      <c r="DZ1876" s="237"/>
      <c r="EA1876" s="237"/>
      <c r="EB1876" s="237"/>
      <c r="EC1876" s="237"/>
      <c r="ED1876" s="237"/>
      <c r="EE1876" s="237"/>
      <c r="EF1876" s="237"/>
      <c r="EG1876" s="237"/>
      <c r="EH1876" s="237"/>
      <c r="EI1876" s="237"/>
      <c r="EJ1876" s="237"/>
      <c r="EK1876" s="237"/>
      <c r="EL1876" s="237"/>
      <c r="EM1876" s="237"/>
      <c r="EN1876" s="237"/>
      <c r="EO1876" s="237"/>
      <c r="EP1876" s="237"/>
      <c r="EQ1876" s="237"/>
      <c r="ER1876" s="237"/>
      <c r="ES1876" s="237"/>
      <c r="ET1876" s="237"/>
      <c r="EU1876" s="237"/>
      <c r="EV1876" s="237"/>
      <c r="EW1876" s="237"/>
      <c r="EX1876" s="237"/>
      <c r="EY1876" s="237"/>
      <c r="EZ1876" s="237"/>
      <c r="FA1876" s="237"/>
      <c r="FB1876" s="237"/>
      <c r="FC1876" s="237"/>
      <c r="FD1876" s="237"/>
      <c r="FE1876" s="237"/>
      <c r="FF1876" s="237"/>
      <c r="FG1876" s="237"/>
      <c r="FH1876" s="237"/>
      <c r="FI1876" s="237"/>
      <c r="FJ1876" s="237"/>
      <c r="FK1876" s="237"/>
      <c r="FL1876" s="237"/>
      <c r="FM1876" s="237"/>
      <c r="FN1876" s="237"/>
      <c r="FO1876" s="237"/>
      <c r="FP1876" s="237"/>
      <c r="FQ1876" s="237"/>
      <c r="FR1876" s="237"/>
      <c r="FS1876" s="237"/>
      <c r="FT1876" s="237"/>
      <c r="FU1876" s="237"/>
      <c r="FV1876" s="237"/>
      <c r="FW1876" s="237"/>
      <c r="FX1876" s="237"/>
      <c r="FY1876" s="237"/>
      <c r="FZ1876" s="237"/>
      <c r="GA1876" s="237"/>
      <c r="GB1876" s="237"/>
      <c r="GC1876" s="237"/>
      <c r="GD1876" s="237"/>
      <c r="GE1876" s="237"/>
      <c r="GF1876" s="237"/>
      <c r="GG1876" s="237"/>
      <c r="GH1876" s="237"/>
      <c r="GI1876" s="237"/>
      <c r="GJ1876" s="237"/>
      <c r="GK1876" s="237"/>
      <c r="GL1876" s="237"/>
      <c r="GM1876" s="237"/>
      <c r="GN1876" s="237"/>
      <c r="GO1876" s="237"/>
      <c r="GP1876" s="237"/>
      <c r="GQ1876" s="237"/>
    </row>
    <row r="1877" spans="1:199" s="81" customFormat="1" ht="15" customHeight="1">
      <c r="A1877" s="73">
        <f>+B1877</f>
        <v>0</v>
      </c>
      <c r="B1877" s="326"/>
      <c r="C1877" s="327"/>
      <c r="D1877" s="327"/>
      <c r="E1877" s="327"/>
      <c r="F1877" s="327"/>
      <c r="G1877" s="327"/>
      <c r="H1877" s="327"/>
      <c r="I1877" s="327"/>
      <c r="J1877" s="327"/>
      <c r="K1877" s="327"/>
      <c r="L1877" s="327"/>
      <c r="M1877" s="327"/>
      <c r="N1877" s="327"/>
      <c r="O1877" s="327"/>
      <c r="P1877" s="28"/>
      <c r="Q1877" s="327"/>
      <c r="R1877" s="327"/>
      <c r="S1877" s="243"/>
      <c r="T1877" s="348"/>
      <c r="U1877" s="325"/>
      <c r="V1877" s="325"/>
      <c r="W1877" s="325"/>
      <c r="X1877" s="206"/>
      <c r="Y1877" s="206"/>
      <c r="Z1877" s="206"/>
      <c r="AA1877" s="206"/>
      <c r="AB1877" s="206"/>
      <c r="AC1877" s="206"/>
      <c r="AD1877" s="206"/>
      <c r="AE1877" s="206"/>
      <c r="AF1877" s="206"/>
      <c r="AG1877" s="206"/>
      <c r="AH1877" s="206"/>
      <c r="AI1877" s="206"/>
      <c r="AJ1877" s="206"/>
      <c r="AK1877" s="206"/>
      <c r="AL1877" s="206"/>
      <c r="AM1877" s="206"/>
      <c r="AN1877" s="206"/>
      <c r="AO1877" s="206"/>
      <c r="AP1877" s="206"/>
      <c r="AQ1877" s="206"/>
      <c r="AR1877" s="206"/>
      <c r="AS1877" s="206"/>
      <c r="AT1877" s="206"/>
      <c r="AU1877" s="206"/>
      <c r="AV1877" s="206"/>
      <c r="AW1877" s="206"/>
      <c r="AX1877" s="206"/>
      <c r="AY1877" s="206"/>
      <c r="AZ1877" s="206"/>
      <c r="BA1877" s="206"/>
      <c r="BB1877" s="206"/>
      <c r="BC1877" s="206"/>
      <c r="BD1877" s="237"/>
      <c r="BE1877" s="237"/>
      <c r="BF1877" s="237"/>
      <c r="BG1877" s="237"/>
      <c r="BH1877" s="237"/>
      <c r="BI1877" s="237"/>
      <c r="BJ1877" s="237"/>
      <c r="BK1877" s="237"/>
      <c r="BL1877" s="237"/>
      <c r="BM1877" s="237"/>
      <c r="BN1877" s="237"/>
      <c r="BO1877" s="237"/>
      <c r="BP1877" s="237"/>
      <c r="BQ1877" s="237"/>
      <c r="BR1877" s="237"/>
      <c r="BS1877" s="237"/>
      <c r="BT1877" s="237"/>
      <c r="BU1877" s="237"/>
      <c r="BV1877" s="237"/>
      <c r="BW1877" s="237"/>
      <c r="BX1877" s="237"/>
      <c r="BY1877" s="237"/>
      <c r="BZ1877" s="237"/>
      <c r="CA1877" s="237"/>
      <c r="CB1877" s="237"/>
      <c r="CC1877" s="237"/>
      <c r="CD1877" s="237"/>
      <c r="CE1877" s="237"/>
      <c r="CF1877" s="237"/>
      <c r="CG1877" s="237"/>
      <c r="CH1877" s="237"/>
      <c r="CI1877" s="237"/>
      <c r="CJ1877" s="237"/>
      <c r="CK1877" s="237"/>
      <c r="CL1877" s="237"/>
      <c r="CM1877" s="237"/>
      <c r="CN1877" s="237"/>
      <c r="CO1877" s="237"/>
      <c r="CP1877" s="237"/>
      <c r="CQ1877" s="237"/>
      <c r="CR1877" s="237"/>
      <c r="CS1877" s="237"/>
      <c r="CT1877" s="237"/>
      <c r="CU1877" s="237"/>
      <c r="CV1877" s="237"/>
      <c r="CW1877" s="237"/>
      <c r="CX1877" s="237"/>
      <c r="CY1877" s="237"/>
      <c r="CZ1877" s="237"/>
      <c r="DA1877" s="237"/>
      <c r="DB1877" s="237"/>
      <c r="DC1877" s="237"/>
      <c r="DD1877" s="237"/>
      <c r="DE1877" s="237"/>
      <c r="DF1877" s="237"/>
      <c r="DG1877" s="237"/>
      <c r="DH1877" s="237"/>
      <c r="DI1877" s="237"/>
      <c r="DJ1877" s="237"/>
      <c r="DK1877" s="237"/>
      <c r="DL1877" s="237"/>
      <c r="DM1877" s="237"/>
      <c r="DN1877" s="237"/>
      <c r="DO1877" s="237"/>
      <c r="DP1877" s="237"/>
      <c r="DQ1877" s="237"/>
      <c r="DR1877" s="237"/>
      <c r="DS1877" s="237"/>
      <c r="DT1877" s="237"/>
      <c r="DU1877" s="237"/>
      <c r="DV1877" s="237"/>
      <c r="DW1877" s="237"/>
      <c r="DX1877" s="237"/>
      <c r="DY1877" s="237"/>
      <c r="DZ1877" s="237"/>
      <c r="EA1877" s="237"/>
      <c r="EB1877" s="237"/>
      <c r="EC1877" s="237"/>
      <c r="ED1877" s="237"/>
      <c r="EE1877" s="237"/>
      <c r="EF1877" s="237"/>
      <c r="EG1877" s="237"/>
      <c r="EH1877" s="237"/>
      <c r="EI1877" s="237"/>
      <c r="EJ1877" s="237"/>
      <c r="EK1877" s="237"/>
      <c r="EL1877" s="237"/>
      <c r="EM1877" s="237"/>
      <c r="EN1877" s="237"/>
      <c r="EO1877" s="237"/>
      <c r="EP1877" s="237"/>
      <c r="EQ1877" s="237"/>
      <c r="ER1877" s="237"/>
      <c r="ES1877" s="237"/>
      <c r="ET1877" s="237"/>
      <c r="EU1877" s="237"/>
      <c r="EV1877" s="237"/>
      <c r="EW1877" s="237"/>
      <c r="EX1877" s="237"/>
      <c r="EY1877" s="237"/>
      <c r="EZ1877" s="237"/>
      <c r="FA1877" s="237"/>
      <c r="FB1877" s="237"/>
      <c r="FC1877" s="237"/>
      <c r="FD1877" s="237"/>
      <c r="FE1877" s="237"/>
      <c r="FF1877" s="237"/>
      <c r="FG1877" s="237"/>
      <c r="FH1877" s="237"/>
      <c r="FI1877" s="237"/>
      <c r="FJ1877" s="237"/>
      <c r="FK1877" s="237"/>
      <c r="FL1877" s="237"/>
      <c r="FM1877" s="237"/>
      <c r="FN1877" s="237"/>
      <c r="FO1877" s="237"/>
      <c r="FP1877" s="237"/>
      <c r="FQ1877" s="237"/>
      <c r="FR1877" s="237"/>
      <c r="FS1877" s="237"/>
      <c r="FT1877" s="237"/>
      <c r="FU1877" s="237"/>
      <c r="FV1877" s="237"/>
      <c r="FW1877" s="237"/>
      <c r="FX1877" s="237"/>
      <c r="FY1877" s="237"/>
      <c r="FZ1877" s="237"/>
      <c r="GA1877" s="237"/>
      <c r="GB1877" s="237"/>
      <c r="GC1877" s="237"/>
      <c r="GD1877" s="237"/>
      <c r="GE1877" s="237"/>
      <c r="GF1877" s="237"/>
      <c r="GG1877" s="237"/>
      <c r="GH1877" s="237"/>
      <c r="GI1877" s="237"/>
      <c r="GJ1877" s="237"/>
      <c r="GK1877" s="237"/>
      <c r="GL1877" s="237"/>
      <c r="GM1877" s="237"/>
      <c r="GN1877" s="237"/>
      <c r="GO1877" s="237"/>
      <c r="GP1877" s="237"/>
      <c r="GQ1877" s="237"/>
    </row>
    <row r="1878" spans="1:199" s="182" customFormat="1" ht="15" hidden="1">
      <c r="A1878" s="73">
        <f>+B1878</f>
        <v>0</v>
      </c>
      <c r="B1878" s="1"/>
      <c r="C1878" s="81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28"/>
      <c r="Q1878" s="81"/>
      <c r="R1878" s="81"/>
      <c r="S1878" s="328"/>
      <c r="T1878" s="351">
        <f>IF(Q1878=0,0,1)+IF(C1878=0,0,1)+IF(D1878=0,0,1)+IF(E1878=0,0,1)+IF(F1878=0,0,1)+IF(G1878=0,0,1)+IF(H1878=0,0,1)+IF(I1878=0,0,1)+IF(J1878=0,0,1)+IF(K1878=0,0,1)+IF(L1878=0,0,1)+IF(M1878=0,0,1)+IF(N1878=0,0,1)+IF(O1878=0,0,1)</f>
        <v>0</v>
      </c>
      <c r="U1878" s="206"/>
      <c r="V1878" s="206"/>
      <c r="W1878" s="206"/>
      <c r="X1878" s="325"/>
      <c r="Y1878" s="325"/>
      <c r="Z1878" s="325"/>
      <c r="AA1878" s="325"/>
      <c r="AB1878" s="325"/>
      <c r="AC1878" s="325"/>
      <c r="AD1878" s="325"/>
      <c r="AE1878" s="325"/>
      <c r="AF1878" s="325"/>
      <c r="AG1878" s="325"/>
      <c r="AH1878" s="325"/>
      <c r="AI1878" s="325"/>
      <c r="AJ1878" s="325"/>
      <c r="AK1878" s="325"/>
      <c r="AL1878" s="325"/>
      <c r="AM1878" s="325"/>
      <c r="AN1878" s="325"/>
      <c r="AO1878" s="325"/>
      <c r="AP1878" s="325"/>
      <c r="AQ1878" s="325"/>
      <c r="AR1878" s="325"/>
      <c r="AS1878" s="325"/>
      <c r="AT1878" s="325"/>
      <c r="AU1878" s="325"/>
      <c r="AV1878" s="325"/>
      <c r="AW1878" s="325"/>
      <c r="AX1878" s="325"/>
      <c r="AY1878" s="325"/>
      <c r="AZ1878" s="325"/>
      <c r="BA1878" s="325"/>
      <c r="BB1878" s="325"/>
      <c r="BC1878" s="325"/>
      <c r="BD1878" s="325"/>
      <c r="BE1878" s="325"/>
      <c r="BF1878" s="325"/>
      <c r="BG1878" s="325"/>
      <c r="BH1878" s="325"/>
      <c r="BI1878" s="325"/>
      <c r="BJ1878" s="325"/>
      <c r="BK1878" s="325"/>
      <c r="BL1878" s="325"/>
      <c r="BM1878" s="325"/>
      <c r="BN1878" s="325"/>
      <c r="BO1878" s="325"/>
      <c r="BP1878" s="325"/>
      <c r="BQ1878" s="325"/>
      <c r="BR1878" s="325"/>
      <c r="BS1878" s="325"/>
      <c r="BT1878" s="325"/>
      <c r="BU1878" s="325"/>
      <c r="BV1878" s="325"/>
      <c r="BW1878" s="325"/>
      <c r="BX1878" s="325"/>
      <c r="BY1878" s="325"/>
      <c r="BZ1878" s="325"/>
      <c r="CA1878" s="325"/>
      <c r="CB1878" s="325"/>
      <c r="CC1878" s="325"/>
      <c r="CD1878" s="325"/>
      <c r="CE1878" s="325"/>
      <c r="CF1878" s="325"/>
      <c r="CG1878" s="325"/>
      <c r="CH1878" s="325"/>
      <c r="CI1878" s="325"/>
      <c r="CJ1878" s="325"/>
      <c r="CK1878" s="325"/>
      <c r="CL1878" s="325"/>
      <c r="CM1878" s="325"/>
      <c r="CN1878" s="325"/>
      <c r="CO1878" s="325"/>
      <c r="CP1878" s="325"/>
      <c r="CQ1878" s="325"/>
      <c r="CR1878" s="325"/>
      <c r="CS1878" s="325"/>
      <c r="CT1878" s="325"/>
      <c r="CU1878" s="325"/>
      <c r="CV1878" s="325"/>
      <c r="CW1878" s="325"/>
      <c r="CX1878" s="325"/>
      <c r="CY1878" s="325"/>
      <c r="CZ1878" s="325"/>
      <c r="DA1878" s="325"/>
      <c r="DB1878" s="325"/>
      <c r="DC1878" s="325"/>
      <c r="DD1878" s="325"/>
      <c r="DE1878" s="325"/>
      <c r="DF1878" s="325"/>
      <c r="DG1878" s="325"/>
      <c r="DH1878" s="325"/>
      <c r="DI1878" s="325"/>
      <c r="DJ1878" s="325"/>
      <c r="DK1878" s="325"/>
      <c r="DL1878" s="325"/>
      <c r="DM1878" s="325"/>
      <c r="DN1878" s="325"/>
      <c r="DO1878" s="325"/>
      <c r="DP1878" s="325"/>
      <c r="DQ1878" s="325"/>
      <c r="DR1878" s="325"/>
      <c r="DS1878" s="325"/>
      <c r="DT1878" s="325"/>
      <c r="DU1878" s="325"/>
      <c r="DV1878" s="325"/>
      <c r="DW1878" s="325"/>
      <c r="DX1878" s="325"/>
      <c r="DY1878" s="325"/>
      <c r="DZ1878" s="325"/>
      <c r="EA1878" s="325"/>
      <c r="EB1878" s="325"/>
      <c r="EC1878" s="325"/>
      <c r="ED1878" s="325"/>
      <c r="EE1878" s="325"/>
      <c r="EF1878" s="325"/>
      <c r="EG1878" s="325"/>
      <c r="EH1878" s="325"/>
      <c r="EI1878" s="325"/>
      <c r="EJ1878" s="325"/>
      <c r="EK1878" s="325"/>
      <c r="EL1878" s="325"/>
      <c r="EM1878" s="325"/>
      <c r="EN1878" s="325"/>
      <c r="EO1878" s="325"/>
      <c r="EP1878" s="325"/>
      <c r="EQ1878" s="325"/>
      <c r="ER1878" s="325"/>
      <c r="ES1878" s="325"/>
      <c r="ET1878" s="325"/>
      <c r="EU1878" s="325"/>
      <c r="EV1878" s="325"/>
      <c r="EW1878" s="325"/>
      <c r="EX1878" s="325"/>
      <c r="EY1878" s="325"/>
      <c r="EZ1878" s="325"/>
      <c r="FA1878" s="325"/>
      <c r="FB1878" s="325"/>
      <c r="FC1878" s="325"/>
      <c r="FD1878" s="325"/>
      <c r="FE1878" s="325"/>
      <c r="FF1878" s="325"/>
      <c r="FG1878" s="325"/>
      <c r="FH1878" s="325"/>
      <c r="FI1878" s="325"/>
      <c r="FJ1878" s="325"/>
      <c r="FK1878" s="325"/>
      <c r="FL1878" s="325"/>
      <c r="FM1878" s="325"/>
      <c r="FN1878" s="325"/>
      <c r="FO1878" s="325"/>
      <c r="FP1878" s="325"/>
      <c r="FQ1878" s="325"/>
      <c r="FR1878" s="325"/>
      <c r="FS1878" s="325"/>
      <c r="FT1878" s="325"/>
      <c r="FU1878" s="325"/>
      <c r="FV1878" s="325"/>
      <c r="FW1878" s="325"/>
      <c r="FX1878" s="325"/>
      <c r="FY1878" s="325"/>
      <c r="FZ1878" s="325"/>
      <c r="GA1878" s="325"/>
      <c r="GB1878" s="325"/>
      <c r="GC1878" s="325"/>
      <c r="GD1878" s="325"/>
      <c r="GE1878" s="325"/>
      <c r="GF1878" s="325"/>
      <c r="GG1878" s="325"/>
      <c r="GH1878" s="325"/>
      <c r="GI1878" s="325"/>
      <c r="GJ1878" s="325"/>
      <c r="GK1878" s="325"/>
      <c r="GL1878" s="325"/>
      <c r="GM1878" s="325"/>
      <c r="GN1878" s="325"/>
      <c r="GO1878" s="325"/>
      <c r="GP1878" s="325"/>
      <c r="GQ1878" s="325"/>
    </row>
    <row r="1879" spans="1:199" s="182" customFormat="1" ht="15" customHeight="1">
      <c r="A1879" s="73">
        <f>+B1879</f>
        <v>0</v>
      </c>
      <c r="B1879" s="1"/>
      <c r="C1879" s="81"/>
      <c r="D1879" s="81"/>
      <c r="E1879" s="81"/>
      <c r="F1879" s="81"/>
      <c r="G1879" s="81"/>
      <c r="H1879" s="81"/>
      <c r="I1879" s="81"/>
      <c r="J1879" s="81"/>
      <c r="K1879" s="81"/>
      <c r="L1879" s="81"/>
      <c r="M1879" s="81"/>
      <c r="N1879" s="81"/>
      <c r="O1879" s="81"/>
      <c r="P1879" s="28"/>
      <c r="Q1879" s="81"/>
      <c r="R1879" s="81"/>
      <c r="S1879" s="328"/>
      <c r="T1879" s="351"/>
      <c r="U1879" s="206"/>
      <c r="V1879" s="206"/>
      <c r="W1879" s="206"/>
      <c r="X1879" s="325"/>
      <c r="Y1879" s="325"/>
      <c r="Z1879" s="325"/>
      <c r="AA1879" s="325"/>
      <c r="AB1879" s="325"/>
      <c r="AC1879" s="325"/>
      <c r="AD1879" s="325"/>
      <c r="AE1879" s="325"/>
      <c r="AF1879" s="325"/>
      <c r="AG1879" s="325"/>
      <c r="AH1879" s="325"/>
      <c r="AI1879" s="325"/>
      <c r="AJ1879" s="325"/>
      <c r="AK1879" s="325"/>
      <c r="AL1879" s="325"/>
      <c r="AM1879" s="325"/>
      <c r="AN1879" s="325"/>
      <c r="AO1879" s="325"/>
      <c r="AP1879" s="325"/>
      <c r="AQ1879" s="325"/>
      <c r="AR1879" s="325"/>
      <c r="AS1879" s="325"/>
      <c r="AT1879" s="325"/>
      <c r="AU1879" s="325"/>
      <c r="AV1879" s="325"/>
      <c r="AW1879" s="325"/>
      <c r="AX1879" s="325"/>
      <c r="AY1879" s="325"/>
      <c r="AZ1879" s="325"/>
      <c r="BA1879" s="325"/>
      <c r="BB1879" s="325"/>
      <c r="BC1879" s="325"/>
      <c r="BD1879" s="325"/>
      <c r="BE1879" s="325"/>
      <c r="BF1879" s="325"/>
      <c r="BG1879" s="325"/>
      <c r="BH1879" s="325"/>
      <c r="BI1879" s="325"/>
      <c r="BJ1879" s="325"/>
      <c r="BK1879" s="325"/>
      <c r="BL1879" s="325"/>
      <c r="BM1879" s="325"/>
      <c r="BN1879" s="325"/>
      <c r="BO1879" s="325"/>
      <c r="BP1879" s="325"/>
      <c r="BQ1879" s="325"/>
      <c r="BR1879" s="325"/>
      <c r="BS1879" s="325"/>
      <c r="BT1879" s="325"/>
      <c r="BU1879" s="325"/>
      <c r="BV1879" s="325"/>
      <c r="BW1879" s="325"/>
      <c r="BX1879" s="325"/>
      <c r="BY1879" s="325"/>
      <c r="BZ1879" s="325"/>
      <c r="CA1879" s="325"/>
      <c r="CB1879" s="325"/>
      <c r="CC1879" s="325"/>
      <c r="CD1879" s="325"/>
      <c r="CE1879" s="325"/>
      <c r="CF1879" s="325"/>
      <c r="CG1879" s="325"/>
      <c r="CH1879" s="325"/>
      <c r="CI1879" s="325"/>
      <c r="CJ1879" s="325"/>
      <c r="CK1879" s="325"/>
      <c r="CL1879" s="325"/>
      <c r="CM1879" s="325"/>
      <c r="CN1879" s="325"/>
      <c r="CO1879" s="325"/>
      <c r="CP1879" s="325"/>
      <c r="CQ1879" s="325"/>
      <c r="CR1879" s="325"/>
      <c r="CS1879" s="325"/>
      <c r="CT1879" s="325"/>
      <c r="CU1879" s="325"/>
      <c r="CV1879" s="325"/>
      <c r="CW1879" s="325"/>
      <c r="CX1879" s="325"/>
      <c r="CY1879" s="325"/>
      <c r="CZ1879" s="325"/>
      <c r="DA1879" s="325"/>
      <c r="DB1879" s="325"/>
      <c r="DC1879" s="325"/>
      <c r="DD1879" s="325"/>
      <c r="DE1879" s="325"/>
      <c r="DF1879" s="325"/>
      <c r="DG1879" s="325"/>
      <c r="DH1879" s="325"/>
      <c r="DI1879" s="325"/>
      <c r="DJ1879" s="325"/>
      <c r="DK1879" s="325"/>
      <c r="DL1879" s="325"/>
      <c r="DM1879" s="325"/>
      <c r="DN1879" s="325"/>
      <c r="DO1879" s="325"/>
      <c r="DP1879" s="325"/>
      <c r="DQ1879" s="325"/>
      <c r="DR1879" s="325"/>
      <c r="DS1879" s="325"/>
      <c r="DT1879" s="325"/>
      <c r="DU1879" s="325"/>
      <c r="DV1879" s="325"/>
      <c r="DW1879" s="325"/>
      <c r="DX1879" s="325"/>
      <c r="DY1879" s="325"/>
      <c r="DZ1879" s="325"/>
      <c r="EA1879" s="325"/>
      <c r="EB1879" s="325"/>
      <c r="EC1879" s="325"/>
      <c r="ED1879" s="325"/>
      <c r="EE1879" s="325"/>
      <c r="EF1879" s="325"/>
      <c r="EG1879" s="325"/>
      <c r="EH1879" s="325"/>
      <c r="EI1879" s="325"/>
      <c r="EJ1879" s="325"/>
      <c r="EK1879" s="325"/>
      <c r="EL1879" s="325"/>
      <c r="EM1879" s="325"/>
      <c r="EN1879" s="325"/>
      <c r="EO1879" s="325"/>
      <c r="EP1879" s="325"/>
      <c r="EQ1879" s="325"/>
      <c r="ER1879" s="325"/>
      <c r="ES1879" s="325"/>
      <c r="ET1879" s="325"/>
      <c r="EU1879" s="325"/>
      <c r="EV1879" s="325"/>
      <c r="EW1879" s="325"/>
      <c r="EX1879" s="325"/>
      <c r="EY1879" s="325"/>
      <c r="EZ1879" s="325"/>
      <c r="FA1879" s="325"/>
      <c r="FB1879" s="325"/>
      <c r="FC1879" s="325"/>
      <c r="FD1879" s="325"/>
      <c r="FE1879" s="325"/>
      <c r="FF1879" s="325"/>
      <c r="FG1879" s="325"/>
      <c r="FH1879" s="325"/>
      <c r="FI1879" s="325"/>
      <c r="FJ1879" s="325"/>
      <c r="FK1879" s="325"/>
      <c r="FL1879" s="325"/>
      <c r="FM1879" s="325"/>
      <c r="FN1879" s="325"/>
      <c r="FO1879" s="325"/>
      <c r="FP1879" s="325"/>
      <c r="FQ1879" s="325"/>
      <c r="FR1879" s="325"/>
      <c r="FS1879" s="325"/>
      <c r="FT1879" s="325"/>
      <c r="FU1879" s="325"/>
      <c r="FV1879" s="325"/>
      <c r="FW1879" s="325"/>
      <c r="FX1879" s="325"/>
      <c r="FY1879" s="325"/>
      <c r="FZ1879" s="325"/>
      <c r="GA1879" s="325"/>
      <c r="GB1879" s="325"/>
      <c r="GC1879" s="325"/>
      <c r="GD1879" s="325"/>
      <c r="GE1879" s="325"/>
      <c r="GF1879" s="325"/>
      <c r="GG1879" s="325"/>
      <c r="GH1879" s="325"/>
      <c r="GI1879" s="325"/>
      <c r="GJ1879" s="325"/>
      <c r="GK1879" s="325"/>
      <c r="GL1879" s="325"/>
      <c r="GM1879" s="325"/>
      <c r="GN1879" s="325"/>
      <c r="GO1879" s="325"/>
      <c r="GP1879" s="325"/>
      <c r="GQ1879" s="325"/>
    </row>
    <row r="1880" spans="1:199" s="182" customFormat="1" ht="15" customHeight="1">
      <c r="A1880" s="73">
        <f>+B1880</f>
        <v>0</v>
      </c>
      <c r="B1880" s="1"/>
      <c r="C1880" s="81"/>
      <c r="D1880" s="81"/>
      <c r="E1880" s="81"/>
      <c r="F1880" s="81"/>
      <c r="G1880" s="81"/>
      <c r="H1880" s="81"/>
      <c r="I1880" s="81"/>
      <c r="J1880" s="81"/>
      <c r="K1880" s="81"/>
      <c r="L1880" s="81"/>
      <c r="M1880" s="81"/>
      <c r="N1880" s="81"/>
      <c r="O1880" s="81"/>
      <c r="P1880" s="28"/>
      <c r="Q1880" s="81"/>
      <c r="R1880" s="81"/>
      <c r="S1880" s="328"/>
      <c r="T1880" s="351"/>
      <c r="U1880" s="206"/>
      <c r="V1880" s="206"/>
      <c r="W1880" s="206"/>
      <c r="X1880" s="325"/>
      <c r="Y1880" s="325"/>
      <c r="Z1880" s="325"/>
      <c r="AA1880" s="325"/>
      <c r="AB1880" s="325"/>
      <c r="AC1880" s="325"/>
      <c r="AD1880" s="325"/>
      <c r="AE1880" s="325"/>
      <c r="AF1880" s="325"/>
      <c r="AG1880" s="325"/>
      <c r="AH1880" s="325"/>
      <c r="AI1880" s="325"/>
      <c r="AJ1880" s="325"/>
      <c r="AK1880" s="325"/>
      <c r="AL1880" s="325"/>
      <c r="AM1880" s="325"/>
      <c r="AN1880" s="325"/>
      <c r="AO1880" s="325"/>
      <c r="AP1880" s="325"/>
      <c r="AQ1880" s="325"/>
      <c r="AR1880" s="325"/>
      <c r="AS1880" s="325"/>
      <c r="AT1880" s="325"/>
      <c r="AU1880" s="325"/>
      <c r="AV1880" s="325"/>
      <c r="AW1880" s="325"/>
      <c r="AX1880" s="325"/>
      <c r="AY1880" s="325"/>
      <c r="AZ1880" s="325"/>
      <c r="BA1880" s="325"/>
      <c r="BB1880" s="325"/>
      <c r="BC1880" s="325"/>
      <c r="BD1880" s="325"/>
      <c r="BE1880" s="325"/>
      <c r="BF1880" s="325"/>
      <c r="BG1880" s="325"/>
      <c r="BH1880" s="325"/>
      <c r="BI1880" s="325"/>
      <c r="BJ1880" s="325"/>
      <c r="BK1880" s="325"/>
      <c r="BL1880" s="325"/>
      <c r="BM1880" s="325"/>
      <c r="BN1880" s="325"/>
      <c r="BO1880" s="325"/>
      <c r="BP1880" s="325"/>
      <c r="BQ1880" s="325"/>
      <c r="BR1880" s="325"/>
      <c r="BS1880" s="325"/>
      <c r="BT1880" s="325"/>
      <c r="BU1880" s="325"/>
      <c r="BV1880" s="325"/>
      <c r="BW1880" s="325"/>
      <c r="BX1880" s="325"/>
      <c r="BY1880" s="325"/>
      <c r="BZ1880" s="325"/>
      <c r="CA1880" s="325"/>
      <c r="CB1880" s="325"/>
      <c r="CC1880" s="325"/>
      <c r="CD1880" s="325"/>
      <c r="CE1880" s="325"/>
      <c r="CF1880" s="325"/>
      <c r="CG1880" s="325"/>
      <c r="CH1880" s="325"/>
      <c r="CI1880" s="325"/>
      <c r="CJ1880" s="325"/>
      <c r="CK1880" s="325"/>
      <c r="CL1880" s="325"/>
      <c r="CM1880" s="325"/>
      <c r="CN1880" s="325"/>
      <c r="CO1880" s="325"/>
      <c r="CP1880" s="325"/>
      <c r="CQ1880" s="325"/>
      <c r="CR1880" s="325"/>
      <c r="CS1880" s="325"/>
      <c r="CT1880" s="325"/>
      <c r="CU1880" s="325"/>
      <c r="CV1880" s="325"/>
      <c r="CW1880" s="325"/>
      <c r="CX1880" s="325"/>
      <c r="CY1880" s="325"/>
      <c r="CZ1880" s="325"/>
      <c r="DA1880" s="325"/>
      <c r="DB1880" s="325"/>
      <c r="DC1880" s="325"/>
      <c r="DD1880" s="325"/>
      <c r="DE1880" s="325"/>
      <c r="DF1880" s="325"/>
      <c r="DG1880" s="325"/>
      <c r="DH1880" s="325"/>
      <c r="DI1880" s="325"/>
      <c r="DJ1880" s="325"/>
      <c r="DK1880" s="325"/>
      <c r="DL1880" s="325"/>
      <c r="DM1880" s="325"/>
      <c r="DN1880" s="325"/>
      <c r="DO1880" s="325"/>
      <c r="DP1880" s="325"/>
      <c r="DQ1880" s="325"/>
      <c r="DR1880" s="325"/>
      <c r="DS1880" s="325"/>
      <c r="DT1880" s="325"/>
      <c r="DU1880" s="325"/>
      <c r="DV1880" s="325"/>
      <c r="DW1880" s="325"/>
      <c r="DX1880" s="325"/>
      <c r="DY1880" s="325"/>
      <c r="DZ1880" s="325"/>
      <c r="EA1880" s="325"/>
      <c r="EB1880" s="325"/>
      <c r="EC1880" s="325"/>
      <c r="ED1880" s="325"/>
      <c r="EE1880" s="325"/>
      <c r="EF1880" s="325"/>
      <c r="EG1880" s="325"/>
      <c r="EH1880" s="325"/>
      <c r="EI1880" s="325"/>
      <c r="EJ1880" s="325"/>
      <c r="EK1880" s="325"/>
      <c r="EL1880" s="325"/>
      <c r="EM1880" s="325"/>
      <c r="EN1880" s="325"/>
      <c r="EO1880" s="325"/>
      <c r="EP1880" s="325"/>
      <c r="EQ1880" s="325"/>
      <c r="ER1880" s="325"/>
      <c r="ES1880" s="325"/>
      <c r="ET1880" s="325"/>
      <c r="EU1880" s="325"/>
      <c r="EV1880" s="325"/>
      <c r="EW1880" s="325"/>
      <c r="EX1880" s="325"/>
      <c r="EY1880" s="325"/>
      <c r="EZ1880" s="325"/>
      <c r="FA1880" s="325"/>
      <c r="FB1880" s="325"/>
      <c r="FC1880" s="325"/>
      <c r="FD1880" s="325"/>
      <c r="FE1880" s="325"/>
      <c r="FF1880" s="325"/>
      <c r="FG1880" s="325"/>
      <c r="FH1880" s="325"/>
      <c r="FI1880" s="325"/>
      <c r="FJ1880" s="325"/>
      <c r="FK1880" s="325"/>
      <c r="FL1880" s="325"/>
      <c r="FM1880" s="325"/>
      <c r="FN1880" s="325"/>
      <c r="FO1880" s="325"/>
      <c r="FP1880" s="325"/>
      <c r="FQ1880" s="325"/>
      <c r="FR1880" s="325"/>
      <c r="FS1880" s="325"/>
      <c r="FT1880" s="325"/>
      <c r="FU1880" s="325"/>
      <c r="FV1880" s="325"/>
      <c r="FW1880" s="325"/>
      <c r="FX1880" s="325"/>
      <c r="FY1880" s="325"/>
      <c r="FZ1880" s="325"/>
      <c r="GA1880" s="325"/>
      <c r="GB1880" s="325"/>
      <c r="GC1880" s="325"/>
      <c r="GD1880" s="325"/>
      <c r="GE1880" s="325"/>
      <c r="GF1880" s="325"/>
      <c r="GG1880" s="325"/>
      <c r="GH1880" s="325"/>
      <c r="GI1880" s="325"/>
      <c r="GJ1880" s="325"/>
      <c r="GK1880" s="325"/>
      <c r="GL1880" s="325"/>
      <c r="GM1880" s="325"/>
      <c r="GN1880" s="325"/>
      <c r="GO1880" s="325"/>
      <c r="GP1880" s="325"/>
      <c r="GQ1880" s="325"/>
    </row>
    <row r="1881" spans="1:199" s="182" customFormat="1" ht="15" hidden="1">
      <c r="A1881" s="73">
        <f>+B1881</f>
        <v>0</v>
      </c>
      <c r="B1881" s="1"/>
      <c r="C1881" s="81"/>
      <c r="D1881" s="81"/>
      <c r="E1881" s="81"/>
      <c r="F1881" s="81"/>
      <c r="G1881" s="81"/>
      <c r="H1881" s="81"/>
      <c r="I1881" s="81"/>
      <c r="J1881" s="81"/>
      <c r="K1881" s="81"/>
      <c r="L1881" s="81"/>
      <c r="M1881" s="81"/>
      <c r="N1881" s="81"/>
      <c r="O1881" s="81"/>
      <c r="P1881" s="28"/>
      <c r="Q1881" s="81"/>
      <c r="R1881" s="81"/>
      <c r="S1881" s="328"/>
      <c r="T1881" s="351">
        <f>IF(Q1881=0,0,1)+IF(C1881=0,0,1)+IF(D1881=0,0,1)+IF(E1881=0,0,1)+IF(F1881=0,0,1)+IF(G1881=0,0,1)+IF(H1881=0,0,1)+IF(I1881=0,0,1)+IF(J1881=0,0,1)+IF(K1881=0,0,1)+IF(L1881=0,0,1)+IF(M1881=0,0,1)+IF(N1881=0,0,1)+IF(O1881=0,0,1)</f>
        <v>0</v>
      </c>
      <c r="U1881" s="206"/>
      <c r="V1881" s="206"/>
      <c r="W1881" s="206"/>
      <c r="X1881" s="325"/>
      <c r="Y1881" s="325"/>
      <c r="Z1881" s="325"/>
      <c r="AA1881" s="325"/>
      <c r="AB1881" s="325"/>
      <c r="AC1881" s="325"/>
      <c r="AD1881" s="325"/>
      <c r="AE1881" s="325"/>
      <c r="AF1881" s="325"/>
      <c r="AG1881" s="325"/>
      <c r="AH1881" s="325"/>
      <c r="AI1881" s="325"/>
      <c r="AJ1881" s="325"/>
      <c r="AK1881" s="325"/>
      <c r="AL1881" s="325"/>
      <c r="AM1881" s="325"/>
      <c r="AN1881" s="325"/>
      <c r="AO1881" s="325"/>
      <c r="AP1881" s="325"/>
      <c r="AQ1881" s="325"/>
      <c r="AR1881" s="325"/>
      <c r="AS1881" s="325"/>
      <c r="AT1881" s="325"/>
      <c r="AU1881" s="325"/>
      <c r="AV1881" s="325"/>
      <c r="AW1881" s="325"/>
      <c r="AX1881" s="325"/>
      <c r="AY1881" s="325"/>
      <c r="AZ1881" s="325"/>
      <c r="BA1881" s="325"/>
      <c r="BB1881" s="325"/>
      <c r="BC1881" s="325"/>
      <c r="BD1881" s="325"/>
      <c r="BE1881" s="325"/>
      <c r="BF1881" s="325"/>
      <c r="BG1881" s="325"/>
      <c r="BH1881" s="325"/>
      <c r="BI1881" s="325"/>
      <c r="BJ1881" s="325"/>
      <c r="BK1881" s="325"/>
      <c r="BL1881" s="325"/>
      <c r="BM1881" s="325"/>
      <c r="BN1881" s="325"/>
      <c r="BO1881" s="325"/>
      <c r="BP1881" s="325"/>
      <c r="BQ1881" s="325"/>
      <c r="BR1881" s="325"/>
      <c r="BS1881" s="325"/>
      <c r="BT1881" s="325"/>
      <c r="BU1881" s="325"/>
      <c r="BV1881" s="325"/>
      <c r="BW1881" s="325"/>
      <c r="BX1881" s="325"/>
      <c r="BY1881" s="325"/>
      <c r="BZ1881" s="325"/>
      <c r="CA1881" s="325"/>
      <c r="CB1881" s="325"/>
      <c r="CC1881" s="325"/>
      <c r="CD1881" s="325"/>
      <c r="CE1881" s="325"/>
      <c r="CF1881" s="325"/>
      <c r="CG1881" s="325"/>
      <c r="CH1881" s="325"/>
      <c r="CI1881" s="325"/>
      <c r="CJ1881" s="325"/>
      <c r="CK1881" s="325"/>
      <c r="CL1881" s="325"/>
      <c r="CM1881" s="325"/>
      <c r="CN1881" s="325"/>
      <c r="CO1881" s="325"/>
      <c r="CP1881" s="325"/>
      <c r="CQ1881" s="325"/>
      <c r="CR1881" s="325"/>
      <c r="CS1881" s="325"/>
      <c r="CT1881" s="325"/>
      <c r="CU1881" s="325"/>
      <c r="CV1881" s="325"/>
      <c r="CW1881" s="325"/>
      <c r="CX1881" s="325"/>
      <c r="CY1881" s="325"/>
      <c r="CZ1881" s="325"/>
      <c r="DA1881" s="325"/>
      <c r="DB1881" s="325"/>
      <c r="DC1881" s="325"/>
      <c r="DD1881" s="325"/>
      <c r="DE1881" s="325"/>
      <c r="DF1881" s="325"/>
      <c r="DG1881" s="325"/>
      <c r="DH1881" s="325"/>
      <c r="DI1881" s="325"/>
      <c r="DJ1881" s="325"/>
      <c r="DK1881" s="325"/>
      <c r="DL1881" s="325"/>
      <c r="DM1881" s="325"/>
      <c r="DN1881" s="325"/>
      <c r="DO1881" s="325"/>
      <c r="DP1881" s="325"/>
      <c r="DQ1881" s="325"/>
      <c r="DR1881" s="325"/>
      <c r="DS1881" s="325"/>
      <c r="DT1881" s="325"/>
      <c r="DU1881" s="325"/>
      <c r="DV1881" s="325"/>
      <c r="DW1881" s="325"/>
      <c r="DX1881" s="325"/>
      <c r="DY1881" s="325"/>
      <c r="DZ1881" s="325"/>
      <c r="EA1881" s="325"/>
      <c r="EB1881" s="325"/>
      <c r="EC1881" s="325"/>
      <c r="ED1881" s="325"/>
      <c r="EE1881" s="325"/>
      <c r="EF1881" s="325"/>
      <c r="EG1881" s="325"/>
      <c r="EH1881" s="325"/>
      <c r="EI1881" s="325"/>
      <c r="EJ1881" s="325"/>
      <c r="EK1881" s="325"/>
      <c r="EL1881" s="325"/>
      <c r="EM1881" s="325"/>
      <c r="EN1881" s="325"/>
      <c r="EO1881" s="325"/>
      <c r="EP1881" s="325"/>
      <c r="EQ1881" s="325"/>
      <c r="ER1881" s="325"/>
      <c r="ES1881" s="325"/>
      <c r="ET1881" s="325"/>
      <c r="EU1881" s="325"/>
      <c r="EV1881" s="325"/>
      <c r="EW1881" s="325"/>
      <c r="EX1881" s="325"/>
      <c r="EY1881" s="325"/>
      <c r="EZ1881" s="325"/>
      <c r="FA1881" s="325"/>
      <c r="FB1881" s="325"/>
      <c r="FC1881" s="325"/>
      <c r="FD1881" s="325"/>
      <c r="FE1881" s="325"/>
      <c r="FF1881" s="325"/>
      <c r="FG1881" s="325"/>
      <c r="FH1881" s="325"/>
      <c r="FI1881" s="325"/>
      <c r="FJ1881" s="325"/>
      <c r="FK1881" s="325"/>
      <c r="FL1881" s="325"/>
      <c r="FM1881" s="325"/>
      <c r="FN1881" s="325"/>
      <c r="FO1881" s="325"/>
      <c r="FP1881" s="325"/>
      <c r="FQ1881" s="325"/>
      <c r="FR1881" s="325"/>
      <c r="FS1881" s="325"/>
      <c r="FT1881" s="325"/>
      <c r="FU1881" s="325"/>
      <c r="FV1881" s="325"/>
      <c r="FW1881" s="325"/>
      <c r="FX1881" s="325"/>
      <c r="FY1881" s="325"/>
      <c r="FZ1881" s="325"/>
      <c r="GA1881" s="325"/>
      <c r="GB1881" s="325"/>
      <c r="GC1881" s="325"/>
      <c r="GD1881" s="325"/>
      <c r="GE1881" s="325"/>
      <c r="GF1881" s="325"/>
      <c r="GG1881" s="325"/>
      <c r="GH1881" s="325"/>
      <c r="GI1881" s="325"/>
      <c r="GJ1881" s="325"/>
      <c r="GK1881" s="325"/>
      <c r="GL1881" s="325"/>
      <c r="GM1881" s="325"/>
      <c r="GN1881" s="325"/>
      <c r="GO1881" s="325"/>
      <c r="GP1881" s="325"/>
      <c r="GQ1881" s="325"/>
    </row>
    <row r="1882" spans="1:199" s="182" customFormat="1" ht="15" hidden="1">
      <c r="A1882" s="73">
        <f>+B1882</f>
        <v>0</v>
      </c>
      <c r="B1882" s="1"/>
      <c r="C1882" s="81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28"/>
      <c r="Q1882" s="81"/>
      <c r="R1882" s="81"/>
      <c r="S1882" s="328"/>
      <c r="T1882" s="351">
        <f>IF(Q1882=0,0,1)+IF(C1882=0,0,1)+IF(D1882=0,0,1)+IF(E1882=0,0,1)+IF(F1882=0,0,1)+IF(G1882=0,0,1)+IF(H1882=0,0,1)+IF(I1882=0,0,1)+IF(J1882=0,0,1)+IF(K1882=0,0,1)+IF(L1882=0,0,1)+IF(M1882=0,0,1)+IF(N1882=0,0,1)+IF(O1882=0,0,1)</f>
        <v>0</v>
      </c>
      <c r="U1882" s="206"/>
      <c r="V1882" s="206"/>
      <c r="W1882" s="206"/>
      <c r="X1882" s="206"/>
      <c r="Y1882" s="206"/>
      <c r="Z1882" s="206"/>
      <c r="AA1882" s="206"/>
      <c r="AB1882" s="206"/>
      <c r="AC1882" s="206"/>
      <c r="AD1882" s="206"/>
      <c r="AE1882" s="206"/>
      <c r="AF1882" s="206"/>
      <c r="AG1882" s="206"/>
      <c r="AH1882" s="206"/>
      <c r="AI1882" s="206"/>
      <c r="AJ1882" s="206"/>
      <c r="AK1882" s="206"/>
      <c r="AL1882" s="206"/>
      <c r="AM1882" s="206"/>
      <c r="AN1882" s="206"/>
      <c r="AO1882" s="206"/>
      <c r="AP1882" s="206"/>
      <c r="AQ1882" s="206"/>
      <c r="AR1882" s="206"/>
      <c r="AS1882" s="206"/>
      <c r="AT1882" s="206"/>
      <c r="AU1882" s="206"/>
      <c r="AV1882" s="206"/>
      <c r="AW1882" s="206"/>
      <c r="AX1882" s="206"/>
      <c r="AY1882" s="206"/>
      <c r="AZ1882" s="206"/>
      <c r="BA1882" s="206"/>
      <c r="BB1882" s="206"/>
      <c r="BC1882" s="206"/>
      <c r="BD1882" s="325"/>
      <c r="BE1882" s="325"/>
      <c r="BF1882" s="325"/>
      <c r="BG1882" s="325"/>
      <c r="BH1882" s="325"/>
      <c r="BI1882" s="325"/>
      <c r="BJ1882" s="325"/>
      <c r="BK1882" s="325"/>
      <c r="BL1882" s="325"/>
      <c r="BM1882" s="325"/>
      <c r="BN1882" s="325"/>
      <c r="BO1882" s="325"/>
      <c r="BP1882" s="325"/>
      <c r="BQ1882" s="325"/>
      <c r="BR1882" s="325"/>
      <c r="BS1882" s="325"/>
      <c r="BT1882" s="325"/>
      <c r="BU1882" s="325"/>
      <c r="BV1882" s="325"/>
      <c r="BW1882" s="325"/>
      <c r="BX1882" s="325"/>
      <c r="BY1882" s="325"/>
      <c r="BZ1882" s="325"/>
      <c r="CA1882" s="325"/>
      <c r="CB1882" s="325"/>
      <c r="CC1882" s="325"/>
      <c r="CD1882" s="325"/>
      <c r="CE1882" s="325"/>
      <c r="CF1882" s="325"/>
      <c r="CG1882" s="325"/>
      <c r="CH1882" s="325"/>
      <c r="CI1882" s="325"/>
      <c r="CJ1882" s="325"/>
      <c r="CK1882" s="325"/>
      <c r="CL1882" s="325"/>
      <c r="CM1882" s="325"/>
      <c r="CN1882" s="325"/>
      <c r="CO1882" s="325"/>
      <c r="CP1882" s="325"/>
      <c r="CQ1882" s="325"/>
      <c r="CR1882" s="325"/>
      <c r="CS1882" s="325"/>
      <c r="CT1882" s="325"/>
      <c r="CU1882" s="325"/>
      <c r="CV1882" s="325"/>
      <c r="CW1882" s="325"/>
      <c r="CX1882" s="325"/>
      <c r="CY1882" s="325"/>
      <c r="CZ1882" s="325"/>
      <c r="DA1882" s="325"/>
      <c r="DB1882" s="325"/>
      <c r="DC1882" s="325"/>
      <c r="DD1882" s="325"/>
      <c r="DE1882" s="325"/>
      <c r="DF1882" s="325"/>
      <c r="DG1882" s="325"/>
      <c r="DH1882" s="325"/>
      <c r="DI1882" s="325"/>
      <c r="DJ1882" s="325"/>
      <c r="DK1882" s="325"/>
      <c r="DL1882" s="325"/>
      <c r="DM1882" s="325"/>
      <c r="DN1882" s="325"/>
      <c r="DO1882" s="325"/>
      <c r="DP1882" s="325"/>
      <c r="DQ1882" s="325"/>
      <c r="DR1882" s="325"/>
      <c r="DS1882" s="325"/>
      <c r="DT1882" s="325"/>
      <c r="DU1882" s="325"/>
      <c r="DV1882" s="325"/>
      <c r="DW1882" s="325"/>
      <c r="DX1882" s="325"/>
      <c r="DY1882" s="325"/>
      <c r="DZ1882" s="325"/>
      <c r="EA1882" s="325"/>
      <c r="EB1882" s="325"/>
      <c r="EC1882" s="325"/>
      <c r="ED1882" s="325"/>
      <c r="EE1882" s="325"/>
      <c r="EF1882" s="325"/>
      <c r="EG1882" s="325"/>
      <c r="EH1882" s="325"/>
      <c r="EI1882" s="325"/>
      <c r="EJ1882" s="325"/>
      <c r="EK1882" s="325"/>
      <c r="EL1882" s="325"/>
      <c r="EM1882" s="325"/>
      <c r="EN1882" s="325"/>
      <c r="EO1882" s="325"/>
      <c r="EP1882" s="325"/>
      <c r="EQ1882" s="325"/>
      <c r="ER1882" s="325"/>
      <c r="ES1882" s="325"/>
      <c r="ET1882" s="325"/>
      <c r="EU1882" s="325"/>
      <c r="EV1882" s="325"/>
      <c r="EW1882" s="325"/>
      <c r="EX1882" s="325"/>
      <c r="EY1882" s="325"/>
      <c r="EZ1882" s="325"/>
      <c r="FA1882" s="325"/>
      <c r="FB1882" s="325"/>
      <c r="FC1882" s="325"/>
      <c r="FD1882" s="325"/>
      <c r="FE1882" s="325"/>
      <c r="FF1882" s="325"/>
      <c r="FG1882" s="325"/>
      <c r="FH1882" s="325"/>
      <c r="FI1882" s="325"/>
      <c r="FJ1882" s="325"/>
      <c r="FK1882" s="325"/>
      <c r="FL1882" s="325"/>
      <c r="FM1882" s="325"/>
      <c r="FN1882" s="325"/>
      <c r="FO1882" s="325"/>
      <c r="FP1882" s="325"/>
      <c r="FQ1882" s="325"/>
      <c r="FR1882" s="325"/>
      <c r="FS1882" s="325"/>
      <c r="FT1882" s="325"/>
      <c r="FU1882" s="325"/>
      <c r="FV1882" s="325"/>
      <c r="FW1882" s="325"/>
      <c r="FX1882" s="325"/>
      <c r="FY1882" s="325"/>
      <c r="FZ1882" s="325"/>
      <c r="GA1882" s="325"/>
      <c r="GB1882" s="325"/>
      <c r="GC1882" s="325"/>
      <c r="GD1882" s="325"/>
      <c r="GE1882" s="325"/>
      <c r="GF1882" s="325"/>
      <c r="GG1882" s="325"/>
      <c r="GH1882" s="325"/>
      <c r="GI1882" s="325"/>
      <c r="GJ1882" s="325"/>
      <c r="GK1882" s="325"/>
      <c r="GL1882" s="325"/>
      <c r="GM1882" s="325"/>
      <c r="GN1882" s="325"/>
      <c r="GO1882" s="325"/>
      <c r="GP1882" s="325"/>
      <c r="GQ1882" s="325"/>
    </row>
    <row r="1883" spans="1:199" s="81" customFormat="1" ht="15" customHeight="1">
      <c r="A1883" s="93">
        <v>43101000</v>
      </c>
      <c r="B1883" s="241" t="s">
        <v>3746</v>
      </c>
      <c r="C1883" s="242">
        <v>0</v>
      </c>
      <c r="D1883" s="242">
        <v>0</v>
      </c>
      <c r="E1883" s="242">
        <v>0</v>
      </c>
      <c r="F1883" s="242">
        <v>0</v>
      </c>
      <c r="G1883" s="242">
        <v>0</v>
      </c>
      <c r="H1883" s="242">
        <v>0</v>
      </c>
      <c r="I1883" s="242">
        <v>25786.55</v>
      </c>
      <c r="J1883" s="242">
        <v>528030</v>
      </c>
      <c r="K1883" s="242">
        <v>528030</v>
      </c>
      <c r="L1883" s="242">
        <v>528030</v>
      </c>
      <c r="M1883" s="242">
        <v>528030</v>
      </c>
      <c r="N1883" s="242">
        <v>528030</v>
      </c>
      <c r="O1883" s="242">
        <v>528030</v>
      </c>
      <c r="P1883" s="28"/>
      <c r="Q1883" s="242">
        <f>SUM(D1883:O1883)</f>
        <v>3193966.55</v>
      </c>
      <c r="R1883" s="242">
        <f>IF($R$19&lt;1,0,Q1883/$R$19)</f>
        <v>11013.6777586207</v>
      </c>
      <c r="S1883" s="243"/>
      <c r="T1883" s="351">
        <f>IF(Q1883=0,0,1)+IF(C1883=0,0,1)+IF(D1883=0,0,1)+IF(E1883=0,0,1)+IF(F1883=0,0,1)+IF(G1883=0,0,1)+IF(H1883=0,0,1)+IF(I1883=0,0,1)+IF(J1883=0,0,1)+IF(K1883=0,0,1)+IF(L1883=0,0,1)+IF(M1883=0,0,1)+IF(N1883=0,0,1)+IF(O1883=0,0,1)</f>
        <v>8</v>
      </c>
      <c r="U1883" s="237"/>
      <c r="V1883" s="237"/>
      <c r="W1883" s="237"/>
      <c r="X1883" s="237"/>
      <c r="Y1883" s="237"/>
      <c r="Z1883" s="237"/>
      <c r="AA1883" s="237"/>
      <c r="AB1883" s="237"/>
      <c r="AC1883" s="237"/>
      <c r="AD1883" s="237"/>
      <c r="AE1883" s="237"/>
      <c r="AF1883" s="237"/>
      <c r="AG1883" s="237"/>
      <c r="AH1883" s="237"/>
      <c r="AI1883" s="237"/>
      <c r="AJ1883" s="237"/>
      <c r="AK1883" s="237"/>
      <c r="AL1883" s="237"/>
      <c r="AM1883" s="237"/>
      <c r="AN1883" s="237"/>
      <c r="AO1883" s="237"/>
      <c r="AP1883" s="237"/>
      <c r="AQ1883" s="237"/>
      <c r="AR1883" s="237"/>
      <c r="AS1883" s="237"/>
      <c r="AT1883" s="237"/>
      <c r="AU1883" s="237"/>
      <c r="AV1883" s="237"/>
      <c r="AW1883" s="237"/>
      <c r="AX1883" s="237"/>
      <c r="AY1883" s="237"/>
      <c r="AZ1883" s="237"/>
      <c r="BA1883" s="237"/>
      <c r="BB1883" s="237"/>
      <c r="BC1883" s="237"/>
      <c r="BD1883" s="237"/>
      <c r="BE1883" s="237"/>
      <c r="BF1883" s="237"/>
      <c r="BG1883" s="237"/>
      <c r="BH1883" s="237"/>
      <c r="BI1883" s="237"/>
      <c r="BJ1883" s="237"/>
      <c r="BK1883" s="237"/>
      <c r="BL1883" s="237"/>
      <c r="BM1883" s="237"/>
      <c r="BN1883" s="237"/>
      <c r="BO1883" s="237"/>
      <c r="BP1883" s="237"/>
      <c r="BQ1883" s="237"/>
      <c r="BR1883" s="237"/>
      <c r="BS1883" s="237"/>
      <c r="BT1883" s="237"/>
      <c r="BU1883" s="237"/>
      <c r="BV1883" s="237"/>
      <c r="BW1883" s="237"/>
      <c r="BX1883" s="237"/>
      <c r="BY1883" s="237"/>
      <c r="BZ1883" s="237"/>
      <c r="CA1883" s="237"/>
      <c r="CB1883" s="237"/>
      <c r="CC1883" s="237"/>
      <c r="CD1883" s="237"/>
      <c r="CE1883" s="237"/>
      <c r="CF1883" s="237"/>
      <c r="CG1883" s="237"/>
      <c r="CH1883" s="237"/>
      <c r="CI1883" s="237"/>
      <c r="CJ1883" s="237"/>
      <c r="CK1883" s="237"/>
      <c r="CL1883" s="237"/>
      <c r="CM1883" s="237"/>
      <c r="CN1883" s="237"/>
      <c r="CO1883" s="237"/>
      <c r="CP1883" s="237"/>
      <c r="CQ1883" s="237"/>
      <c r="CR1883" s="237"/>
      <c r="CS1883" s="237"/>
      <c r="CT1883" s="237"/>
      <c r="CU1883" s="237"/>
      <c r="CV1883" s="237"/>
      <c r="CW1883" s="237"/>
      <c r="CX1883" s="237"/>
      <c r="CY1883" s="237"/>
      <c r="CZ1883" s="237"/>
      <c r="DA1883" s="237"/>
      <c r="DB1883" s="237"/>
      <c r="DC1883" s="237"/>
      <c r="DD1883" s="237"/>
      <c r="DE1883" s="237"/>
      <c r="DF1883" s="237"/>
      <c r="DG1883" s="237"/>
      <c r="DH1883" s="237"/>
      <c r="DI1883" s="237"/>
      <c r="DJ1883" s="237"/>
      <c r="DK1883" s="237"/>
      <c r="DL1883" s="237"/>
      <c r="DM1883" s="237"/>
      <c r="DN1883" s="237"/>
      <c r="DO1883" s="237"/>
      <c r="DP1883" s="237"/>
      <c r="DQ1883" s="237"/>
      <c r="DR1883" s="237"/>
      <c r="DS1883" s="237"/>
      <c r="DT1883" s="237"/>
      <c r="DU1883" s="237"/>
      <c r="DV1883" s="237"/>
      <c r="DW1883" s="237"/>
      <c r="DX1883" s="237"/>
      <c r="DY1883" s="237"/>
      <c r="DZ1883" s="237"/>
      <c r="EA1883" s="237"/>
      <c r="EB1883" s="237"/>
      <c r="EC1883" s="237"/>
      <c r="ED1883" s="237"/>
      <c r="EE1883" s="237"/>
      <c r="EF1883" s="237"/>
      <c r="EG1883" s="237"/>
      <c r="EH1883" s="237"/>
      <c r="EI1883" s="237"/>
      <c r="EJ1883" s="237"/>
      <c r="EK1883" s="237"/>
      <c r="EL1883" s="237"/>
      <c r="EM1883" s="237"/>
      <c r="EN1883" s="237"/>
      <c r="EO1883" s="237"/>
      <c r="EP1883" s="237"/>
      <c r="EQ1883" s="237"/>
      <c r="ER1883" s="237"/>
      <c r="ES1883" s="237"/>
      <c r="ET1883" s="237"/>
      <c r="EU1883" s="237"/>
      <c r="EV1883" s="237"/>
      <c r="EW1883" s="237"/>
      <c r="EX1883" s="237"/>
      <c r="EY1883" s="237"/>
      <c r="EZ1883" s="237"/>
      <c r="FA1883" s="237"/>
      <c r="FB1883" s="237"/>
      <c r="FC1883" s="237"/>
      <c r="FD1883" s="237"/>
      <c r="FE1883" s="237"/>
      <c r="FF1883" s="237"/>
      <c r="FG1883" s="237"/>
      <c r="FH1883" s="237"/>
      <c r="FI1883" s="237"/>
      <c r="FJ1883" s="237"/>
      <c r="FK1883" s="237"/>
      <c r="FL1883" s="237"/>
      <c r="FM1883" s="237"/>
      <c r="FN1883" s="237"/>
      <c r="FO1883" s="237"/>
      <c r="FP1883" s="237"/>
      <c r="FQ1883" s="237"/>
      <c r="FR1883" s="237"/>
      <c r="FS1883" s="237"/>
      <c r="FT1883" s="237"/>
      <c r="FU1883" s="237"/>
      <c r="FV1883" s="237"/>
      <c r="FW1883" s="237"/>
      <c r="FX1883" s="237"/>
      <c r="FY1883" s="237"/>
      <c r="FZ1883" s="237"/>
      <c r="GA1883" s="237"/>
      <c r="GB1883" s="237"/>
      <c r="GC1883" s="237"/>
      <c r="GD1883" s="237"/>
      <c r="GE1883" s="237"/>
      <c r="GF1883" s="237"/>
      <c r="GG1883" s="237"/>
      <c r="GH1883" s="237"/>
      <c r="GI1883" s="237"/>
      <c r="GJ1883" s="237"/>
      <c r="GK1883" s="237"/>
      <c r="GL1883" s="237"/>
      <c r="GM1883" s="237"/>
      <c r="GN1883" s="237"/>
      <c r="GO1883" s="237"/>
      <c r="GP1883" s="237"/>
      <c r="GQ1883" s="237"/>
    </row>
    <row r="1884" spans="1:199" s="81" customFormat="1" ht="15" customHeight="1">
      <c r="A1884" s="93">
        <v>43202000</v>
      </c>
      <c r="B1884" s="241" t="s">
        <v>39</v>
      </c>
      <c r="C1884" s="242">
        <v>0</v>
      </c>
      <c r="D1884" s="242">
        <v>0</v>
      </c>
      <c r="E1884" s="242">
        <v>0</v>
      </c>
      <c r="F1884" s="242">
        <v>0</v>
      </c>
      <c r="G1884" s="242">
        <v>0</v>
      </c>
      <c r="H1884" s="242">
        <v>0</v>
      </c>
      <c r="I1884" s="242">
        <v>0</v>
      </c>
      <c r="J1884" s="242">
        <v>-73116.03</v>
      </c>
      <c r="K1884" s="242">
        <v>-45147.58</v>
      </c>
      <c r="L1884" s="242">
        <v>-22392.99</v>
      </c>
      <c r="M1884" s="242">
        <v>-16155.97</v>
      </c>
      <c r="N1884" s="242">
        <v>-12875.49</v>
      </c>
      <c r="O1884" s="242">
        <v>-10754.22</v>
      </c>
      <c r="P1884" s="28"/>
      <c r="Q1884" s="242">
        <f>SUM(D1884:O1884)</f>
        <v>-180442.28</v>
      </c>
      <c r="R1884" s="242">
        <f>IF($R$19&lt;1,0,Q1884/$R$19)</f>
        <v>-622.21475862069</v>
      </c>
      <c r="S1884" s="243"/>
      <c r="T1884" s="351">
        <f>IF(Q1884=0,0,1)+IF(C1884=0,0,1)+IF(D1884=0,0,1)+IF(E1884=0,0,1)+IF(F1884=0,0,1)+IF(G1884=0,0,1)+IF(H1884=0,0,1)+IF(I1884=0,0,1)+IF(J1884=0,0,1)+IF(K1884=0,0,1)+IF(L1884=0,0,1)+IF(M1884=0,0,1)+IF(N1884=0,0,1)+IF(O1884=0,0,1)</f>
        <v>7</v>
      </c>
      <c r="U1884" s="237"/>
      <c r="V1884" s="237"/>
      <c r="W1884" s="237"/>
      <c r="X1884" s="237"/>
      <c r="Y1884" s="237"/>
      <c r="Z1884" s="237"/>
      <c r="AA1884" s="237"/>
      <c r="AB1884" s="237"/>
      <c r="AC1884" s="237"/>
      <c r="AD1884" s="237"/>
      <c r="AE1884" s="237"/>
      <c r="AF1884" s="237"/>
      <c r="AG1884" s="237"/>
      <c r="AH1884" s="237"/>
      <c r="AI1884" s="237"/>
      <c r="AJ1884" s="237"/>
      <c r="AK1884" s="237"/>
      <c r="AL1884" s="237"/>
      <c r="AM1884" s="237"/>
      <c r="AN1884" s="237"/>
      <c r="AO1884" s="237"/>
      <c r="AP1884" s="237"/>
      <c r="AQ1884" s="237"/>
      <c r="AR1884" s="237"/>
      <c r="AS1884" s="237"/>
      <c r="AT1884" s="237"/>
      <c r="AU1884" s="237"/>
      <c r="AV1884" s="237"/>
      <c r="AW1884" s="237"/>
      <c r="AX1884" s="237"/>
      <c r="AY1884" s="237"/>
      <c r="AZ1884" s="237"/>
      <c r="BA1884" s="237"/>
      <c r="BB1884" s="237"/>
      <c r="BC1884" s="237"/>
      <c r="BD1884" s="237"/>
      <c r="BE1884" s="237"/>
      <c r="BF1884" s="237"/>
      <c r="BG1884" s="237"/>
      <c r="BH1884" s="237"/>
      <c r="BI1884" s="237"/>
      <c r="BJ1884" s="237"/>
      <c r="BK1884" s="237"/>
      <c r="BL1884" s="237"/>
      <c r="BM1884" s="237"/>
      <c r="BN1884" s="237"/>
      <c r="BO1884" s="237"/>
      <c r="BP1884" s="237"/>
      <c r="BQ1884" s="237"/>
      <c r="BR1884" s="237"/>
      <c r="BS1884" s="237"/>
      <c r="BT1884" s="237"/>
      <c r="BU1884" s="237"/>
      <c r="BV1884" s="237"/>
      <c r="BW1884" s="237"/>
      <c r="BX1884" s="237"/>
      <c r="BY1884" s="237"/>
      <c r="BZ1884" s="237"/>
      <c r="CA1884" s="237"/>
      <c r="CB1884" s="237"/>
      <c r="CC1884" s="237"/>
      <c r="CD1884" s="237"/>
      <c r="CE1884" s="237"/>
      <c r="CF1884" s="237"/>
      <c r="CG1884" s="237"/>
      <c r="CH1884" s="237"/>
      <c r="CI1884" s="237"/>
      <c r="CJ1884" s="237"/>
      <c r="CK1884" s="237"/>
      <c r="CL1884" s="237"/>
      <c r="CM1884" s="237"/>
      <c r="CN1884" s="237"/>
      <c r="CO1884" s="237"/>
      <c r="CP1884" s="237"/>
      <c r="CQ1884" s="237"/>
      <c r="CR1884" s="237"/>
      <c r="CS1884" s="237"/>
      <c r="CT1884" s="237"/>
      <c r="CU1884" s="237"/>
      <c r="CV1884" s="237"/>
      <c r="CW1884" s="237"/>
      <c r="CX1884" s="237"/>
      <c r="CY1884" s="237"/>
      <c r="CZ1884" s="237"/>
      <c r="DA1884" s="237"/>
      <c r="DB1884" s="237"/>
      <c r="DC1884" s="237"/>
      <c r="DD1884" s="237"/>
      <c r="DE1884" s="237"/>
      <c r="DF1884" s="237"/>
      <c r="DG1884" s="237"/>
      <c r="DH1884" s="237"/>
      <c r="DI1884" s="237"/>
      <c r="DJ1884" s="237"/>
      <c r="DK1884" s="237"/>
      <c r="DL1884" s="237"/>
      <c r="DM1884" s="237"/>
      <c r="DN1884" s="237"/>
      <c r="DO1884" s="237"/>
      <c r="DP1884" s="237"/>
      <c r="DQ1884" s="237"/>
      <c r="DR1884" s="237"/>
      <c r="DS1884" s="237"/>
      <c r="DT1884" s="237"/>
      <c r="DU1884" s="237"/>
      <c r="DV1884" s="237"/>
      <c r="DW1884" s="237"/>
      <c r="DX1884" s="237"/>
      <c r="DY1884" s="237"/>
      <c r="DZ1884" s="237"/>
      <c r="EA1884" s="237"/>
      <c r="EB1884" s="237"/>
      <c r="EC1884" s="237"/>
      <c r="ED1884" s="237"/>
      <c r="EE1884" s="237"/>
      <c r="EF1884" s="237"/>
      <c r="EG1884" s="237"/>
      <c r="EH1884" s="237"/>
      <c r="EI1884" s="237"/>
      <c r="EJ1884" s="237"/>
      <c r="EK1884" s="237"/>
      <c r="EL1884" s="237"/>
      <c r="EM1884" s="237"/>
      <c r="EN1884" s="237"/>
      <c r="EO1884" s="237"/>
      <c r="EP1884" s="237"/>
      <c r="EQ1884" s="237"/>
      <c r="ER1884" s="237"/>
      <c r="ES1884" s="237"/>
      <c r="ET1884" s="237"/>
      <c r="EU1884" s="237"/>
      <c r="EV1884" s="237"/>
      <c r="EW1884" s="237"/>
      <c r="EX1884" s="237"/>
      <c r="EY1884" s="237"/>
      <c r="EZ1884" s="237"/>
      <c r="FA1884" s="237"/>
      <c r="FB1884" s="237"/>
      <c r="FC1884" s="237"/>
      <c r="FD1884" s="237"/>
      <c r="FE1884" s="237"/>
      <c r="FF1884" s="237"/>
      <c r="FG1884" s="237"/>
      <c r="FH1884" s="237"/>
      <c r="FI1884" s="237"/>
      <c r="FJ1884" s="237"/>
      <c r="FK1884" s="237"/>
      <c r="FL1884" s="237"/>
      <c r="FM1884" s="237"/>
      <c r="FN1884" s="237"/>
      <c r="FO1884" s="237"/>
      <c r="FP1884" s="237"/>
      <c r="FQ1884" s="237"/>
      <c r="FR1884" s="237"/>
      <c r="FS1884" s="237"/>
      <c r="FT1884" s="237"/>
      <c r="FU1884" s="237"/>
      <c r="FV1884" s="237"/>
      <c r="FW1884" s="237"/>
      <c r="FX1884" s="237"/>
      <c r="FY1884" s="237"/>
      <c r="FZ1884" s="237"/>
      <c r="GA1884" s="237"/>
      <c r="GB1884" s="237"/>
      <c r="GC1884" s="237"/>
      <c r="GD1884" s="237"/>
      <c r="GE1884" s="237"/>
      <c r="GF1884" s="237"/>
      <c r="GG1884" s="237"/>
      <c r="GH1884" s="237"/>
      <c r="GI1884" s="237"/>
      <c r="GJ1884" s="237"/>
      <c r="GK1884" s="237"/>
      <c r="GL1884" s="237"/>
      <c r="GM1884" s="237"/>
      <c r="GN1884" s="237"/>
      <c r="GO1884" s="237"/>
      <c r="GP1884" s="237"/>
      <c r="GQ1884" s="237"/>
    </row>
    <row r="1885" spans="1:199" s="81" customFormat="1" ht="15" customHeight="1">
      <c r="A1885" s="93">
        <v>43204000</v>
      </c>
      <c r="B1885" s="241" t="s">
        <v>151</v>
      </c>
      <c r="C1885" s="242">
        <v>0</v>
      </c>
      <c r="D1885" s="242">
        <v>0</v>
      </c>
      <c r="E1885" s="242">
        <v>0</v>
      </c>
      <c r="F1885" s="242">
        <v>0</v>
      </c>
      <c r="G1885" s="242">
        <v>0</v>
      </c>
      <c r="H1885" s="242">
        <v>0</v>
      </c>
      <c r="I1885" s="242">
        <v>0</v>
      </c>
      <c r="J1885" s="242">
        <v>-225</v>
      </c>
      <c r="K1885" s="242">
        <v>-300</v>
      </c>
      <c r="L1885" s="242">
        <v>-2613.66</v>
      </c>
      <c r="M1885" s="242">
        <v>0.4</v>
      </c>
      <c r="N1885" s="242">
        <v>-4749.84</v>
      </c>
      <c r="O1885" s="242">
        <v>100</v>
      </c>
      <c r="P1885" s="28"/>
      <c r="Q1885" s="242">
        <f>SUM(D1885:O1885)</f>
        <v>-7788.1</v>
      </c>
      <c r="R1885" s="242">
        <f>IF($R$19&lt;1,0,Q1885/$R$19)</f>
        <v>-26.8555172413793</v>
      </c>
      <c r="S1885" s="243"/>
      <c r="T1885" s="351">
        <f>IF(Q1885=0,0,1)+IF(C1885=0,0,1)+IF(D1885=0,0,1)+IF(E1885=0,0,1)+IF(F1885=0,0,1)+IF(G1885=0,0,1)+IF(H1885=0,0,1)+IF(I1885=0,0,1)+IF(J1885=0,0,1)+IF(K1885=0,0,1)+IF(L1885=0,0,1)+IF(M1885=0,0,1)+IF(N1885=0,0,1)+IF(O1885=0,0,1)</f>
        <v>7</v>
      </c>
      <c r="U1885" s="237"/>
      <c r="V1885" s="237"/>
      <c r="W1885" s="237"/>
      <c r="X1885" s="237"/>
      <c r="Y1885" s="237"/>
      <c r="Z1885" s="237"/>
      <c r="AA1885" s="237"/>
      <c r="AB1885" s="237"/>
      <c r="AC1885" s="237"/>
      <c r="AD1885" s="237"/>
      <c r="AE1885" s="237"/>
      <c r="AF1885" s="237"/>
      <c r="AG1885" s="237"/>
      <c r="AH1885" s="237"/>
      <c r="AI1885" s="237"/>
      <c r="AJ1885" s="237"/>
      <c r="AK1885" s="237"/>
      <c r="AL1885" s="237"/>
      <c r="AM1885" s="237"/>
      <c r="AN1885" s="237"/>
      <c r="AO1885" s="237"/>
      <c r="AP1885" s="237"/>
      <c r="AQ1885" s="237"/>
      <c r="AR1885" s="237"/>
      <c r="AS1885" s="237"/>
      <c r="AT1885" s="237"/>
      <c r="AU1885" s="237"/>
      <c r="AV1885" s="237"/>
      <c r="AW1885" s="237"/>
      <c r="AX1885" s="237"/>
      <c r="AY1885" s="237"/>
      <c r="AZ1885" s="237"/>
      <c r="BA1885" s="237"/>
      <c r="BB1885" s="237"/>
      <c r="BC1885" s="237"/>
      <c r="BD1885" s="237"/>
      <c r="BE1885" s="237"/>
      <c r="BF1885" s="237"/>
      <c r="BG1885" s="237"/>
      <c r="BH1885" s="237"/>
      <c r="BI1885" s="237"/>
      <c r="BJ1885" s="237"/>
      <c r="BK1885" s="237"/>
      <c r="BL1885" s="237"/>
      <c r="BM1885" s="237"/>
      <c r="BN1885" s="237"/>
      <c r="BO1885" s="237"/>
      <c r="BP1885" s="237"/>
      <c r="BQ1885" s="237"/>
      <c r="BR1885" s="237"/>
      <c r="BS1885" s="237"/>
      <c r="BT1885" s="237"/>
      <c r="BU1885" s="237"/>
      <c r="BV1885" s="237"/>
      <c r="BW1885" s="237"/>
      <c r="BX1885" s="237"/>
      <c r="BY1885" s="237"/>
      <c r="BZ1885" s="237"/>
      <c r="CA1885" s="237"/>
      <c r="CB1885" s="237"/>
      <c r="CC1885" s="237"/>
      <c r="CD1885" s="237"/>
      <c r="CE1885" s="237"/>
      <c r="CF1885" s="237"/>
      <c r="CG1885" s="237"/>
      <c r="CH1885" s="237"/>
      <c r="CI1885" s="237"/>
      <c r="CJ1885" s="237"/>
      <c r="CK1885" s="237"/>
      <c r="CL1885" s="237"/>
      <c r="CM1885" s="237"/>
      <c r="CN1885" s="237"/>
      <c r="CO1885" s="237"/>
      <c r="CP1885" s="237"/>
      <c r="CQ1885" s="237"/>
      <c r="CR1885" s="237"/>
      <c r="CS1885" s="237"/>
      <c r="CT1885" s="237"/>
      <c r="CU1885" s="237"/>
      <c r="CV1885" s="237"/>
      <c r="CW1885" s="237"/>
      <c r="CX1885" s="237"/>
      <c r="CY1885" s="237"/>
      <c r="CZ1885" s="237"/>
      <c r="DA1885" s="237"/>
      <c r="DB1885" s="237"/>
      <c r="DC1885" s="237"/>
      <c r="DD1885" s="237"/>
      <c r="DE1885" s="237"/>
      <c r="DF1885" s="237"/>
      <c r="DG1885" s="237"/>
      <c r="DH1885" s="237"/>
      <c r="DI1885" s="237"/>
      <c r="DJ1885" s="237"/>
      <c r="DK1885" s="237"/>
      <c r="DL1885" s="237"/>
      <c r="DM1885" s="237"/>
      <c r="DN1885" s="237"/>
      <c r="DO1885" s="237"/>
      <c r="DP1885" s="237"/>
      <c r="DQ1885" s="237"/>
      <c r="DR1885" s="237"/>
      <c r="DS1885" s="237"/>
      <c r="DT1885" s="237"/>
      <c r="DU1885" s="237"/>
      <c r="DV1885" s="237"/>
      <c r="DW1885" s="237"/>
      <c r="DX1885" s="237"/>
      <c r="DY1885" s="237"/>
      <c r="DZ1885" s="237"/>
      <c r="EA1885" s="237"/>
      <c r="EB1885" s="237"/>
      <c r="EC1885" s="237"/>
      <c r="ED1885" s="237"/>
      <c r="EE1885" s="237"/>
      <c r="EF1885" s="237"/>
      <c r="EG1885" s="237"/>
      <c r="EH1885" s="237"/>
      <c r="EI1885" s="237"/>
      <c r="EJ1885" s="237"/>
      <c r="EK1885" s="237"/>
      <c r="EL1885" s="237"/>
      <c r="EM1885" s="237"/>
      <c r="EN1885" s="237"/>
      <c r="EO1885" s="237"/>
      <c r="EP1885" s="237"/>
      <c r="EQ1885" s="237"/>
      <c r="ER1885" s="237"/>
      <c r="ES1885" s="237"/>
      <c r="ET1885" s="237"/>
      <c r="EU1885" s="237"/>
      <c r="EV1885" s="237"/>
      <c r="EW1885" s="237"/>
      <c r="EX1885" s="237"/>
      <c r="EY1885" s="237"/>
      <c r="EZ1885" s="237"/>
      <c r="FA1885" s="237"/>
      <c r="FB1885" s="237"/>
      <c r="FC1885" s="237"/>
      <c r="FD1885" s="237"/>
      <c r="FE1885" s="237"/>
      <c r="FF1885" s="237"/>
      <c r="FG1885" s="237"/>
      <c r="FH1885" s="237"/>
      <c r="FI1885" s="237"/>
      <c r="FJ1885" s="237"/>
      <c r="FK1885" s="237"/>
      <c r="FL1885" s="237"/>
      <c r="FM1885" s="237"/>
      <c r="FN1885" s="237"/>
      <c r="FO1885" s="237"/>
      <c r="FP1885" s="237"/>
      <c r="FQ1885" s="237"/>
      <c r="FR1885" s="237"/>
      <c r="FS1885" s="237"/>
      <c r="FT1885" s="237"/>
      <c r="FU1885" s="237"/>
      <c r="FV1885" s="237"/>
      <c r="FW1885" s="237"/>
      <c r="FX1885" s="237"/>
      <c r="FY1885" s="237"/>
      <c r="FZ1885" s="237"/>
      <c r="GA1885" s="237"/>
      <c r="GB1885" s="237"/>
      <c r="GC1885" s="237"/>
      <c r="GD1885" s="237"/>
      <c r="GE1885" s="237"/>
      <c r="GF1885" s="237"/>
      <c r="GG1885" s="237"/>
      <c r="GH1885" s="237"/>
      <c r="GI1885" s="237"/>
      <c r="GJ1885" s="237"/>
      <c r="GK1885" s="237"/>
      <c r="GL1885" s="237"/>
      <c r="GM1885" s="237"/>
      <c r="GN1885" s="237"/>
      <c r="GO1885" s="237"/>
      <c r="GP1885" s="237"/>
      <c r="GQ1885" s="237"/>
    </row>
    <row r="1886" spans="1:199" s="81" customFormat="1" ht="15" hidden="1">
      <c r="A1886" s="93">
        <v>53102000</v>
      </c>
      <c r="B1886" s="241" t="s">
        <v>252</v>
      </c>
      <c r="C1886" s="242">
        <v>0</v>
      </c>
      <c r="D1886" s="242">
        <v>0</v>
      </c>
      <c r="E1886" s="242">
        <v>0</v>
      </c>
      <c r="F1886" s="242">
        <v>0</v>
      </c>
      <c r="G1886" s="242">
        <v>0</v>
      </c>
      <c r="H1886" s="242">
        <v>0</v>
      </c>
      <c r="I1886" s="242">
        <v>0</v>
      </c>
      <c r="J1886" s="242">
        <v>0</v>
      </c>
      <c r="K1886" s="242">
        <v>0</v>
      </c>
      <c r="L1886" s="242">
        <v>0</v>
      </c>
      <c r="M1886" s="242">
        <v>0</v>
      </c>
      <c r="N1886" s="242">
        <v>0</v>
      </c>
      <c r="O1886" s="242">
        <v>0</v>
      </c>
      <c r="P1886" s="28"/>
      <c r="Q1886" s="242">
        <f>SUM(D1886:O1886)</f>
        <v>0</v>
      </c>
      <c r="R1886" s="242">
        <f>IF($R$19&lt;1,0,Q1886/$R$19)</f>
        <v>0</v>
      </c>
      <c r="S1886" s="243"/>
      <c r="T1886" s="351">
        <f>IF(Q1886=0,0,1)+IF(C1886=0,0,1)+IF(D1886=0,0,1)+IF(E1886=0,0,1)+IF(F1886=0,0,1)+IF(G1886=0,0,1)+IF(H1886=0,0,1)+IF(I1886=0,0,1)+IF(J1886=0,0,1)+IF(K1886=0,0,1)+IF(L1886=0,0,1)+IF(M1886=0,0,1)+IF(N1886=0,0,1)+IF(O1886=0,0,1)</f>
        <v>0</v>
      </c>
      <c r="U1886" s="237"/>
      <c r="V1886" s="237"/>
      <c r="W1886" s="237"/>
      <c r="X1886" s="237"/>
      <c r="Y1886" s="237"/>
      <c r="Z1886" s="237"/>
      <c r="AA1886" s="237"/>
      <c r="AB1886" s="237"/>
      <c r="AC1886" s="237"/>
      <c r="AD1886" s="237"/>
      <c r="AE1886" s="237"/>
      <c r="AF1886" s="237"/>
      <c r="AG1886" s="237"/>
      <c r="AH1886" s="237"/>
      <c r="AI1886" s="237"/>
      <c r="AJ1886" s="237"/>
      <c r="AK1886" s="237"/>
      <c r="AL1886" s="237"/>
      <c r="AM1886" s="237"/>
      <c r="AN1886" s="237"/>
      <c r="AO1886" s="237"/>
      <c r="AP1886" s="237"/>
      <c r="AQ1886" s="237"/>
      <c r="AR1886" s="237"/>
      <c r="AS1886" s="237"/>
      <c r="AT1886" s="237"/>
      <c r="AU1886" s="237"/>
      <c r="AV1886" s="237"/>
      <c r="AW1886" s="237"/>
      <c r="AX1886" s="237"/>
      <c r="AY1886" s="237"/>
      <c r="AZ1886" s="237"/>
      <c r="BA1886" s="237"/>
      <c r="BB1886" s="237"/>
      <c r="BC1886" s="237"/>
      <c r="BD1886" s="237"/>
      <c r="BE1886" s="237"/>
      <c r="BF1886" s="237"/>
      <c r="BG1886" s="237"/>
      <c r="BH1886" s="237"/>
      <c r="BI1886" s="237"/>
      <c r="BJ1886" s="237"/>
      <c r="BK1886" s="237"/>
      <c r="BL1886" s="237"/>
      <c r="BM1886" s="237"/>
      <c r="BN1886" s="237"/>
      <c r="BO1886" s="237"/>
      <c r="BP1886" s="237"/>
      <c r="BQ1886" s="237"/>
      <c r="BR1886" s="237"/>
      <c r="BS1886" s="237"/>
      <c r="BT1886" s="237"/>
      <c r="BU1886" s="237"/>
      <c r="BV1886" s="237"/>
      <c r="BW1886" s="237"/>
      <c r="BX1886" s="237"/>
      <c r="BY1886" s="237"/>
      <c r="BZ1886" s="237"/>
      <c r="CA1886" s="237"/>
      <c r="CB1886" s="237"/>
      <c r="CC1886" s="237"/>
      <c r="CD1886" s="237"/>
      <c r="CE1886" s="237"/>
      <c r="CF1886" s="237"/>
      <c r="CG1886" s="237"/>
      <c r="CH1886" s="237"/>
      <c r="CI1886" s="237"/>
      <c r="CJ1886" s="237"/>
      <c r="CK1886" s="237"/>
      <c r="CL1886" s="237"/>
      <c r="CM1886" s="237"/>
      <c r="CN1886" s="237"/>
      <c r="CO1886" s="237"/>
      <c r="CP1886" s="237"/>
      <c r="CQ1886" s="237"/>
      <c r="CR1886" s="237"/>
      <c r="CS1886" s="237"/>
      <c r="CT1886" s="237"/>
      <c r="CU1886" s="237"/>
      <c r="CV1886" s="237"/>
      <c r="CW1886" s="237"/>
      <c r="CX1886" s="237"/>
      <c r="CY1886" s="237"/>
      <c r="CZ1886" s="237"/>
      <c r="DA1886" s="237"/>
      <c r="DB1886" s="237"/>
      <c r="DC1886" s="237"/>
      <c r="DD1886" s="237"/>
      <c r="DE1886" s="237"/>
      <c r="DF1886" s="237"/>
      <c r="DG1886" s="237"/>
      <c r="DH1886" s="237"/>
      <c r="DI1886" s="237"/>
      <c r="DJ1886" s="237"/>
      <c r="DK1886" s="237"/>
      <c r="DL1886" s="237"/>
      <c r="DM1886" s="237"/>
      <c r="DN1886" s="237"/>
      <c r="DO1886" s="237"/>
      <c r="DP1886" s="237"/>
      <c r="DQ1886" s="237"/>
      <c r="DR1886" s="237"/>
      <c r="DS1886" s="237"/>
      <c r="DT1886" s="237"/>
      <c r="DU1886" s="237"/>
      <c r="DV1886" s="237"/>
      <c r="DW1886" s="237"/>
      <c r="DX1886" s="237"/>
      <c r="DY1886" s="237"/>
      <c r="DZ1886" s="237"/>
      <c r="EA1886" s="237"/>
      <c r="EB1886" s="237"/>
      <c r="EC1886" s="237"/>
      <c r="ED1886" s="237"/>
      <c r="EE1886" s="237"/>
      <c r="EF1886" s="237"/>
      <c r="EG1886" s="237"/>
      <c r="EH1886" s="237"/>
      <c r="EI1886" s="237"/>
      <c r="EJ1886" s="237"/>
      <c r="EK1886" s="237"/>
      <c r="EL1886" s="237"/>
      <c r="EM1886" s="237"/>
      <c r="EN1886" s="237"/>
      <c r="EO1886" s="237"/>
      <c r="EP1886" s="237"/>
      <c r="EQ1886" s="237"/>
      <c r="ER1886" s="237"/>
      <c r="ES1886" s="237"/>
      <c r="ET1886" s="237"/>
      <c r="EU1886" s="237"/>
      <c r="EV1886" s="237"/>
      <c r="EW1886" s="237"/>
      <c r="EX1886" s="237"/>
      <c r="EY1886" s="237"/>
      <c r="EZ1886" s="237"/>
      <c r="FA1886" s="237"/>
      <c r="FB1886" s="237"/>
      <c r="FC1886" s="237"/>
      <c r="FD1886" s="237"/>
      <c r="FE1886" s="237"/>
      <c r="FF1886" s="237"/>
      <c r="FG1886" s="237"/>
      <c r="FH1886" s="237"/>
      <c r="FI1886" s="237"/>
      <c r="FJ1886" s="237"/>
      <c r="FK1886" s="237"/>
      <c r="FL1886" s="237"/>
      <c r="FM1886" s="237"/>
      <c r="FN1886" s="237"/>
      <c r="FO1886" s="237"/>
      <c r="FP1886" s="237"/>
      <c r="FQ1886" s="237"/>
      <c r="FR1886" s="237"/>
      <c r="FS1886" s="237"/>
      <c r="FT1886" s="237"/>
      <c r="FU1886" s="237"/>
      <c r="FV1886" s="237"/>
      <c r="FW1886" s="237"/>
      <c r="FX1886" s="237"/>
      <c r="FY1886" s="237"/>
      <c r="FZ1886" s="237"/>
      <c r="GA1886" s="237"/>
      <c r="GB1886" s="237"/>
      <c r="GC1886" s="237"/>
      <c r="GD1886" s="237"/>
      <c r="GE1886" s="237"/>
      <c r="GF1886" s="237"/>
      <c r="GG1886" s="237"/>
      <c r="GH1886" s="237"/>
      <c r="GI1886" s="237"/>
      <c r="GJ1886" s="237"/>
      <c r="GK1886" s="237"/>
      <c r="GL1886" s="237"/>
      <c r="GM1886" s="237"/>
      <c r="GN1886" s="237"/>
      <c r="GO1886" s="237"/>
      <c r="GP1886" s="237"/>
      <c r="GQ1886" s="237"/>
    </row>
    <row r="1887" spans="1:199" s="81" customFormat="1" ht="15" hidden="1">
      <c r="A1887" s="93">
        <v>43908002</v>
      </c>
      <c r="B1887" s="241" t="s">
        <v>5678</v>
      </c>
      <c r="C1887" s="242">
        <v>0</v>
      </c>
      <c r="D1887" s="242">
        <v>0</v>
      </c>
      <c r="E1887" s="242">
        <v>0</v>
      </c>
      <c r="F1887" s="242">
        <v>0</v>
      </c>
      <c r="G1887" s="242">
        <v>0</v>
      </c>
      <c r="H1887" s="242">
        <v>0</v>
      </c>
      <c r="I1887" s="242">
        <v>0</v>
      </c>
      <c r="J1887" s="242">
        <v>0</v>
      </c>
      <c r="K1887" s="242">
        <v>0</v>
      </c>
      <c r="L1887" s="242">
        <v>0</v>
      </c>
      <c r="M1887" s="242">
        <v>0</v>
      </c>
      <c r="N1887" s="242">
        <v>0</v>
      </c>
      <c r="O1887" s="242">
        <v>0</v>
      </c>
      <c r="P1887" s="28"/>
      <c r="Q1887" s="242">
        <f>SUM(D1887:O1887)</f>
        <v>0</v>
      </c>
      <c r="R1887" s="242">
        <f>IF($R$19&lt;1,0,Q1887/$R$19)</f>
        <v>0</v>
      </c>
      <c r="S1887" s="243"/>
      <c r="T1887" s="351">
        <f>IF(Q1887=0,0,1)+IF(C1887=0,0,1)+IF(D1887=0,0,1)+IF(E1887=0,0,1)+IF(F1887=0,0,1)+IF(G1887=0,0,1)+IF(H1887=0,0,1)+IF(I1887=0,0,1)+IF(J1887=0,0,1)+IF(K1887=0,0,1)+IF(L1887=0,0,1)+IF(M1887=0,0,1)+IF(N1887=0,0,1)+IF(O1887=0,0,1)</f>
        <v>0</v>
      </c>
      <c r="U1887" s="237"/>
      <c r="V1887" s="237"/>
      <c r="W1887" s="237"/>
      <c r="X1887" s="237"/>
      <c r="Y1887" s="237"/>
      <c r="Z1887" s="237"/>
      <c r="AA1887" s="237"/>
      <c r="AB1887" s="237"/>
      <c r="AC1887" s="237"/>
      <c r="AD1887" s="237"/>
      <c r="AE1887" s="237"/>
      <c r="AF1887" s="237"/>
      <c r="AG1887" s="237"/>
      <c r="AH1887" s="237"/>
      <c r="AI1887" s="237"/>
      <c r="AJ1887" s="237"/>
      <c r="AK1887" s="237"/>
      <c r="AL1887" s="237"/>
      <c r="AM1887" s="237"/>
      <c r="AN1887" s="237"/>
      <c r="AO1887" s="237"/>
      <c r="AP1887" s="237"/>
      <c r="AQ1887" s="237"/>
      <c r="AR1887" s="237"/>
      <c r="AS1887" s="237"/>
      <c r="AT1887" s="237"/>
      <c r="AU1887" s="237"/>
      <c r="AV1887" s="237"/>
      <c r="AW1887" s="237"/>
      <c r="AX1887" s="237"/>
      <c r="AY1887" s="237"/>
      <c r="AZ1887" s="237"/>
      <c r="BA1887" s="237"/>
      <c r="BB1887" s="237"/>
      <c r="BC1887" s="237"/>
      <c r="BD1887" s="237"/>
      <c r="BE1887" s="237"/>
      <c r="BF1887" s="237"/>
      <c r="BG1887" s="237"/>
      <c r="BH1887" s="237"/>
      <c r="BI1887" s="237"/>
      <c r="BJ1887" s="237"/>
      <c r="BK1887" s="237"/>
      <c r="BL1887" s="237"/>
      <c r="BM1887" s="237"/>
      <c r="BN1887" s="237"/>
      <c r="BO1887" s="237"/>
      <c r="BP1887" s="237"/>
      <c r="BQ1887" s="237"/>
      <c r="BR1887" s="237"/>
      <c r="BS1887" s="237"/>
      <c r="BT1887" s="237"/>
      <c r="BU1887" s="237"/>
      <c r="BV1887" s="237"/>
      <c r="BW1887" s="237"/>
      <c r="BX1887" s="237"/>
      <c r="BY1887" s="237"/>
      <c r="BZ1887" s="237"/>
      <c r="CA1887" s="237"/>
      <c r="CB1887" s="237"/>
      <c r="CC1887" s="237"/>
      <c r="CD1887" s="237"/>
      <c r="CE1887" s="237"/>
      <c r="CF1887" s="237"/>
      <c r="CG1887" s="237"/>
      <c r="CH1887" s="237"/>
      <c r="CI1887" s="237"/>
      <c r="CJ1887" s="237"/>
      <c r="CK1887" s="237"/>
      <c r="CL1887" s="237"/>
      <c r="CM1887" s="237"/>
      <c r="CN1887" s="237"/>
      <c r="CO1887" s="237"/>
      <c r="CP1887" s="237"/>
      <c r="CQ1887" s="237"/>
      <c r="CR1887" s="237"/>
      <c r="CS1887" s="237"/>
      <c r="CT1887" s="237"/>
      <c r="CU1887" s="237"/>
      <c r="CV1887" s="237"/>
      <c r="CW1887" s="237"/>
      <c r="CX1887" s="237"/>
      <c r="CY1887" s="237"/>
      <c r="CZ1887" s="237"/>
      <c r="DA1887" s="237"/>
      <c r="DB1887" s="237"/>
      <c r="DC1887" s="237"/>
      <c r="DD1887" s="237"/>
      <c r="DE1887" s="237"/>
      <c r="DF1887" s="237"/>
      <c r="DG1887" s="237"/>
      <c r="DH1887" s="237"/>
      <c r="DI1887" s="237"/>
      <c r="DJ1887" s="237"/>
      <c r="DK1887" s="237"/>
      <c r="DL1887" s="237"/>
      <c r="DM1887" s="237"/>
      <c r="DN1887" s="237"/>
      <c r="DO1887" s="237"/>
      <c r="DP1887" s="237"/>
      <c r="DQ1887" s="237"/>
      <c r="DR1887" s="237"/>
      <c r="DS1887" s="237"/>
      <c r="DT1887" s="237"/>
      <c r="DU1887" s="237"/>
      <c r="DV1887" s="237"/>
      <c r="DW1887" s="237"/>
      <c r="DX1887" s="237"/>
      <c r="DY1887" s="237"/>
      <c r="DZ1887" s="237"/>
      <c r="EA1887" s="237"/>
      <c r="EB1887" s="237"/>
      <c r="EC1887" s="237"/>
      <c r="ED1887" s="237"/>
      <c r="EE1887" s="237"/>
      <c r="EF1887" s="237"/>
      <c r="EG1887" s="237"/>
      <c r="EH1887" s="237"/>
      <c r="EI1887" s="237"/>
      <c r="EJ1887" s="237"/>
      <c r="EK1887" s="237"/>
      <c r="EL1887" s="237"/>
      <c r="EM1887" s="237"/>
      <c r="EN1887" s="237"/>
      <c r="EO1887" s="237"/>
      <c r="EP1887" s="237"/>
      <c r="EQ1887" s="237"/>
      <c r="ER1887" s="237"/>
      <c r="ES1887" s="237"/>
      <c r="ET1887" s="237"/>
      <c r="EU1887" s="237"/>
      <c r="EV1887" s="237"/>
      <c r="EW1887" s="237"/>
      <c r="EX1887" s="237"/>
      <c r="EY1887" s="237"/>
      <c r="EZ1887" s="237"/>
      <c r="FA1887" s="237"/>
      <c r="FB1887" s="237"/>
      <c r="FC1887" s="237"/>
      <c r="FD1887" s="237"/>
      <c r="FE1887" s="237"/>
      <c r="FF1887" s="237"/>
      <c r="FG1887" s="237"/>
      <c r="FH1887" s="237"/>
      <c r="FI1887" s="237"/>
      <c r="FJ1887" s="237"/>
      <c r="FK1887" s="237"/>
      <c r="FL1887" s="237"/>
      <c r="FM1887" s="237"/>
      <c r="FN1887" s="237"/>
      <c r="FO1887" s="237"/>
      <c r="FP1887" s="237"/>
      <c r="FQ1887" s="237"/>
      <c r="FR1887" s="237"/>
      <c r="FS1887" s="237"/>
      <c r="FT1887" s="237"/>
      <c r="FU1887" s="237"/>
      <c r="FV1887" s="237"/>
      <c r="FW1887" s="237"/>
      <c r="FX1887" s="237"/>
      <c r="FY1887" s="237"/>
      <c r="FZ1887" s="237"/>
      <c r="GA1887" s="237"/>
      <c r="GB1887" s="237"/>
      <c r="GC1887" s="237"/>
      <c r="GD1887" s="237"/>
      <c r="GE1887" s="237"/>
      <c r="GF1887" s="237"/>
      <c r="GG1887" s="237"/>
      <c r="GH1887" s="237"/>
      <c r="GI1887" s="237"/>
      <c r="GJ1887" s="237"/>
      <c r="GK1887" s="237"/>
      <c r="GL1887" s="237"/>
      <c r="GM1887" s="237"/>
      <c r="GN1887" s="237"/>
      <c r="GO1887" s="237"/>
      <c r="GP1887" s="237"/>
      <c r="GQ1887" s="237"/>
    </row>
    <row r="1888" spans="1:199" s="81" customFormat="1" ht="15" customHeight="1">
      <c r="A1888" s="93">
        <v>53105000</v>
      </c>
      <c r="B1888" s="241" t="s">
        <v>5705</v>
      </c>
      <c r="C1888" s="242">
        <v>0</v>
      </c>
      <c r="D1888" s="242">
        <v>0</v>
      </c>
      <c r="E1888" s="242">
        <v>0</v>
      </c>
      <c r="F1888" s="242">
        <v>0</v>
      </c>
      <c r="G1888" s="242">
        <v>0</v>
      </c>
      <c r="H1888" s="242">
        <v>0</v>
      </c>
      <c r="I1888" s="242">
        <v>0</v>
      </c>
      <c r="J1888" s="242">
        <v>12321</v>
      </c>
      <c r="K1888" s="242">
        <v>15788.87</v>
      </c>
      <c r="L1888" s="242">
        <v>1105.58</v>
      </c>
      <c r="M1888" s="242">
        <v>9847.89</v>
      </c>
      <c r="N1888" s="242">
        <v>11644.03</v>
      </c>
      <c r="O1888" s="242">
        <v>11067.69</v>
      </c>
      <c r="P1888" s="28"/>
      <c r="Q1888" s="242">
        <f>SUM(D1888:O1888)</f>
        <v>61775.06</v>
      </c>
      <c r="R1888" s="242">
        <f>IF($R$19&lt;1,0,Q1888/$R$19)</f>
        <v>213.017448275862</v>
      </c>
      <c r="S1888" s="243"/>
      <c r="T1888" s="351">
        <f>IF(Q1888=0,0,1)+IF(C1888=0,0,1)+IF(D1888=0,0,1)+IF(E1888=0,0,1)+IF(F1888=0,0,1)+IF(G1888=0,0,1)+IF(H1888=0,0,1)+IF(I1888=0,0,1)+IF(J1888=0,0,1)+IF(K1888=0,0,1)+IF(L1888=0,0,1)+IF(M1888=0,0,1)+IF(N1888=0,0,1)+IF(O1888=0,0,1)</f>
        <v>7</v>
      </c>
      <c r="U1888" s="237"/>
      <c r="V1888" s="237"/>
      <c r="W1888" s="237"/>
      <c r="X1888" s="237"/>
      <c r="Y1888" s="237"/>
      <c r="Z1888" s="237"/>
      <c r="AA1888" s="237"/>
      <c r="AB1888" s="237"/>
      <c r="AC1888" s="237"/>
      <c r="AD1888" s="237"/>
      <c r="AE1888" s="237"/>
      <c r="AF1888" s="237"/>
      <c r="AG1888" s="237"/>
      <c r="AH1888" s="237"/>
      <c r="AI1888" s="237"/>
      <c r="AJ1888" s="237"/>
      <c r="AK1888" s="237"/>
      <c r="AL1888" s="237"/>
      <c r="AM1888" s="237"/>
      <c r="AN1888" s="237"/>
      <c r="AO1888" s="237"/>
      <c r="AP1888" s="237"/>
      <c r="AQ1888" s="237"/>
      <c r="AR1888" s="237"/>
      <c r="AS1888" s="237"/>
      <c r="AT1888" s="237"/>
      <c r="AU1888" s="237"/>
      <c r="AV1888" s="237"/>
      <c r="AW1888" s="237"/>
      <c r="AX1888" s="237"/>
      <c r="AY1888" s="237"/>
      <c r="AZ1888" s="237"/>
      <c r="BA1888" s="237"/>
      <c r="BB1888" s="237"/>
      <c r="BC1888" s="237"/>
      <c r="BD1888" s="237"/>
      <c r="BE1888" s="237"/>
      <c r="BF1888" s="237"/>
      <c r="BG1888" s="237"/>
      <c r="BH1888" s="237"/>
      <c r="BI1888" s="237"/>
      <c r="BJ1888" s="237"/>
      <c r="BK1888" s="237"/>
      <c r="BL1888" s="237"/>
      <c r="BM1888" s="237"/>
      <c r="BN1888" s="237"/>
      <c r="BO1888" s="237"/>
      <c r="BP1888" s="237"/>
      <c r="BQ1888" s="237"/>
      <c r="BR1888" s="237"/>
      <c r="BS1888" s="237"/>
      <c r="BT1888" s="237"/>
      <c r="BU1888" s="237"/>
      <c r="BV1888" s="237"/>
      <c r="BW1888" s="237"/>
      <c r="BX1888" s="237"/>
      <c r="BY1888" s="237"/>
      <c r="BZ1888" s="237"/>
      <c r="CA1888" s="237"/>
      <c r="CB1888" s="237"/>
      <c r="CC1888" s="237"/>
      <c r="CD1888" s="237"/>
      <c r="CE1888" s="237"/>
      <c r="CF1888" s="237"/>
      <c r="CG1888" s="237"/>
      <c r="CH1888" s="237"/>
      <c r="CI1888" s="237"/>
      <c r="CJ1888" s="237"/>
      <c r="CK1888" s="237"/>
      <c r="CL1888" s="237"/>
      <c r="CM1888" s="237"/>
      <c r="CN1888" s="237"/>
      <c r="CO1888" s="237"/>
      <c r="CP1888" s="237"/>
      <c r="CQ1888" s="237"/>
      <c r="CR1888" s="237"/>
      <c r="CS1888" s="237"/>
      <c r="CT1888" s="237"/>
      <c r="CU1888" s="237"/>
      <c r="CV1888" s="237"/>
      <c r="CW1888" s="237"/>
      <c r="CX1888" s="237"/>
      <c r="CY1888" s="237"/>
      <c r="CZ1888" s="237"/>
      <c r="DA1888" s="237"/>
      <c r="DB1888" s="237"/>
      <c r="DC1888" s="237"/>
      <c r="DD1888" s="237"/>
      <c r="DE1888" s="237"/>
      <c r="DF1888" s="237"/>
      <c r="DG1888" s="237"/>
      <c r="DH1888" s="237"/>
      <c r="DI1888" s="237"/>
      <c r="DJ1888" s="237"/>
      <c r="DK1888" s="237"/>
      <c r="DL1888" s="237"/>
      <c r="DM1888" s="237"/>
      <c r="DN1888" s="237"/>
      <c r="DO1888" s="237"/>
      <c r="DP1888" s="237"/>
      <c r="DQ1888" s="237"/>
      <c r="DR1888" s="237"/>
      <c r="DS1888" s="237"/>
      <c r="DT1888" s="237"/>
      <c r="DU1888" s="237"/>
      <c r="DV1888" s="237"/>
      <c r="DW1888" s="237"/>
      <c r="DX1888" s="237"/>
      <c r="DY1888" s="237"/>
      <c r="DZ1888" s="237"/>
      <c r="EA1888" s="237"/>
      <c r="EB1888" s="237"/>
      <c r="EC1888" s="237"/>
      <c r="ED1888" s="237"/>
      <c r="EE1888" s="237"/>
      <c r="EF1888" s="237"/>
      <c r="EG1888" s="237"/>
      <c r="EH1888" s="237"/>
      <c r="EI1888" s="237"/>
      <c r="EJ1888" s="237"/>
      <c r="EK1888" s="237"/>
      <c r="EL1888" s="237"/>
      <c r="EM1888" s="237"/>
      <c r="EN1888" s="237"/>
      <c r="EO1888" s="237"/>
      <c r="EP1888" s="237"/>
      <c r="EQ1888" s="237"/>
      <c r="ER1888" s="237"/>
      <c r="ES1888" s="237"/>
      <c r="ET1888" s="237"/>
      <c r="EU1888" s="237"/>
      <c r="EV1888" s="237"/>
      <c r="EW1888" s="237"/>
      <c r="EX1888" s="237"/>
      <c r="EY1888" s="237"/>
      <c r="EZ1888" s="237"/>
      <c r="FA1888" s="237"/>
      <c r="FB1888" s="237"/>
      <c r="FC1888" s="237"/>
      <c r="FD1888" s="237"/>
      <c r="FE1888" s="237"/>
      <c r="FF1888" s="237"/>
      <c r="FG1888" s="237"/>
      <c r="FH1888" s="237"/>
      <c r="FI1888" s="237"/>
      <c r="FJ1888" s="237"/>
      <c r="FK1888" s="237"/>
      <c r="FL1888" s="237"/>
      <c r="FM1888" s="237"/>
      <c r="FN1888" s="237"/>
      <c r="FO1888" s="237"/>
      <c r="FP1888" s="237"/>
      <c r="FQ1888" s="237"/>
      <c r="FR1888" s="237"/>
      <c r="FS1888" s="237"/>
      <c r="FT1888" s="237"/>
      <c r="FU1888" s="237"/>
      <c r="FV1888" s="237"/>
      <c r="FW1888" s="237"/>
      <c r="FX1888" s="237"/>
      <c r="FY1888" s="237"/>
      <c r="FZ1888" s="237"/>
      <c r="GA1888" s="237"/>
      <c r="GB1888" s="237"/>
      <c r="GC1888" s="237"/>
      <c r="GD1888" s="237"/>
      <c r="GE1888" s="237"/>
      <c r="GF1888" s="237"/>
      <c r="GG1888" s="237"/>
      <c r="GH1888" s="237"/>
      <c r="GI1888" s="237"/>
      <c r="GJ1888" s="237"/>
      <c r="GK1888" s="237"/>
      <c r="GL1888" s="237"/>
      <c r="GM1888" s="237"/>
      <c r="GN1888" s="237"/>
      <c r="GO1888" s="237"/>
      <c r="GP1888" s="237"/>
      <c r="GQ1888" s="237"/>
    </row>
    <row r="1889" spans="1:199" s="81" customFormat="1" ht="15" customHeight="1">
      <c r="A1889" s="93">
        <v>43908003</v>
      </c>
      <c r="B1889" s="241" t="s">
        <v>5679</v>
      </c>
      <c r="C1889" s="242">
        <v>0</v>
      </c>
      <c r="D1889" s="242">
        <v>0</v>
      </c>
      <c r="E1889" s="242">
        <v>0</v>
      </c>
      <c r="F1889" s="242">
        <v>0</v>
      </c>
      <c r="G1889" s="242">
        <v>0</v>
      </c>
      <c r="H1889" s="242">
        <v>0</v>
      </c>
      <c r="I1889" s="242">
        <v>0</v>
      </c>
      <c r="J1889" s="242">
        <v>6283</v>
      </c>
      <c r="K1889" s="242">
        <v>13709.3</v>
      </c>
      <c r="L1889" s="242">
        <v>10472.78</v>
      </c>
      <c r="M1889" s="242">
        <v>14929.42</v>
      </c>
      <c r="N1889" s="242">
        <v>11354.42</v>
      </c>
      <c r="O1889" s="242">
        <v>12267.37</v>
      </c>
      <c r="P1889" s="28"/>
      <c r="Q1889" s="242">
        <f>SUM(D1889:O1889)</f>
        <v>69016.29</v>
      </c>
      <c r="R1889" s="242">
        <f>IF($R$19&lt;1,0,Q1889/$R$19)</f>
        <v>237.987206896552</v>
      </c>
      <c r="S1889" s="243"/>
      <c r="T1889" s="351">
        <f>IF(Q1889=0,0,1)+IF(C1889=0,0,1)+IF(D1889=0,0,1)+IF(E1889=0,0,1)+IF(F1889=0,0,1)+IF(G1889=0,0,1)+IF(H1889=0,0,1)+IF(I1889=0,0,1)+IF(J1889=0,0,1)+IF(K1889=0,0,1)+IF(L1889=0,0,1)+IF(M1889=0,0,1)+IF(N1889=0,0,1)+IF(O1889=0,0,1)</f>
        <v>7</v>
      </c>
      <c r="U1889" s="237"/>
      <c r="V1889" s="237"/>
      <c r="W1889" s="237"/>
      <c r="X1889" s="237"/>
      <c r="Y1889" s="237"/>
      <c r="Z1889" s="237"/>
      <c r="AA1889" s="237"/>
      <c r="AB1889" s="237"/>
      <c r="AC1889" s="237"/>
      <c r="AD1889" s="237"/>
      <c r="AE1889" s="237"/>
      <c r="AF1889" s="237"/>
      <c r="AG1889" s="237"/>
      <c r="AH1889" s="237"/>
      <c r="AI1889" s="237"/>
      <c r="AJ1889" s="237"/>
      <c r="AK1889" s="237"/>
      <c r="AL1889" s="237"/>
      <c r="AM1889" s="237"/>
      <c r="AN1889" s="237"/>
      <c r="AO1889" s="237"/>
      <c r="AP1889" s="237"/>
      <c r="AQ1889" s="237"/>
      <c r="AR1889" s="237"/>
      <c r="AS1889" s="237"/>
      <c r="AT1889" s="237"/>
      <c r="AU1889" s="237"/>
      <c r="AV1889" s="237"/>
      <c r="AW1889" s="237"/>
      <c r="AX1889" s="237"/>
      <c r="AY1889" s="237"/>
      <c r="AZ1889" s="237"/>
      <c r="BA1889" s="237"/>
      <c r="BB1889" s="237"/>
      <c r="BC1889" s="237"/>
      <c r="BD1889" s="237"/>
      <c r="BE1889" s="237"/>
      <c r="BF1889" s="237"/>
      <c r="BG1889" s="237"/>
      <c r="BH1889" s="237"/>
      <c r="BI1889" s="237"/>
      <c r="BJ1889" s="237"/>
      <c r="BK1889" s="237"/>
      <c r="BL1889" s="237"/>
      <c r="BM1889" s="237"/>
      <c r="BN1889" s="237"/>
      <c r="BO1889" s="237"/>
      <c r="BP1889" s="237"/>
      <c r="BQ1889" s="237"/>
      <c r="BR1889" s="237"/>
      <c r="BS1889" s="237"/>
      <c r="BT1889" s="237"/>
      <c r="BU1889" s="237"/>
      <c r="BV1889" s="237"/>
      <c r="BW1889" s="237"/>
      <c r="BX1889" s="237"/>
      <c r="BY1889" s="237"/>
      <c r="BZ1889" s="237"/>
      <c r="CA1889" s="237"/>
      <c r="CB1889" s="237"/>
      <c r="CC1889" s="237"/>
      <c r="CD1889" s="237"/>
      <c r="CE1889" s="237"/>
      <c r="CF1889" s="237"/>
      <c r="CG1889" s="237"/>
      <c r="CH1889" s="237"/>
      <c r="CI1889" s="237"/>
      <c r="CJ1889" s="237"/>
      <c r="CK1889" s="237"/>
      <c r="CL1889" s="237"/>
      <c r="CM1889" s="237"/>
      <c r="CN1889" s="237"/>
      <c r="CO1889" s="237"/>
      <c r="CP1889" s="237"/>
      <c r="CQ1889" s="237"/>
      <c r="CR1889" s="237"/>
      <c r="CS1889" s="237"/>
      <c r="CT1889" s="237"/>
      <c r="CU1889" s="237"/>
      <c r="CV1889" s="237"/>
      <c r="CW1889" s="237"/>
      <c r="CX1889" s="237"/>
      <c r="CY1889" s="237"/>
      <c r="CZ1889" s="237"/>
      <c r="DA1889" s="237"/>
      <c r="DB1889" s="237"/>
      <c r="DC1889" s="237"/>
      <c r="DD1889" s="237"/>
      <c r="DE1889" s="237"/>
      <c r="DF1889" s="237"/>
      <c r="DG1889" s="237"/>
      <c r="DH1889" s="237"/>
      <c r="DI1889" s="237"/>
      <c r="DJ1889" s="237"/>
      <c r="DK1889" s="237"/>
      <c r="DL1889" s="237"/>
      <c r="DM1889" s="237"/>
      <c r="DN1889" s="237"/>
      <c r="DO1889" s="237"/>
      <c r="DP1889" s="237"/>
      <c r="DQ1889" s="237"/>
      <c r="DR1889" s="237"/>
      <c r="DS1889" s="237"/>
      <c r="DT1889" s="237"/>
      <c r="DU1889" s="237"/>
      <c r="DV1889" s="237"/>
      <c r="DW1889" s="237"/>
      <c r="DX1889" s="237"/>
      <c r="DY1889" s="237"/>
      <c r="DZ1889" s="237"/>
      <c r="EA1889" s="237"/>
      <c r="EB1889" s="237"/>
      <c r="EC1889" s="237"/>
      <c r="ED1889" s="237"/>
      <c r="EE1889" s="237"/>
      <c r="EF1889" s="237"/>
      <c r="EG1889" s="237"/>
      <c r="EH1889" s="237"/>
      <c r="EI1889" s="237"/>
      <c r="EJ1889" s="237"/>
      <c r="EK1889" s="237"/>
      <c r="EL1889" s="237"/>
      <c r="EM1889" s="237"/>
      <c r="EN1889" s="237"/>
      <c r="EO1889" s="237"/>
      <c r="EP1889" s="237"/>
      <c r="EQ1889" s="237"/>
      <c r="ER1889" s="237"/>
      <c r="ES1889" s="237"/>
      <c r="ET1889" s="237"/>
      <c r="EU1889" s="237"/>
      <c r="EV1889" s="237"/>
      <c r="EW1889" s="237"/>
      <c r="EX1889" s="237"/>
      <c r="EY1889" s="237"/>
      <c r="EZ1889" s="237"/>
      <c r="FA1889" s="237"/>
      <c r="FB1889" s="237"/>
      <c r="FC1889" s="237"/>
      <c r="FD1889" s="237"/>
      <c r="FE1889" s="237"/>
      <c r="FF1889" s="237"/>
      <c r="FG1889" s="237"/>
      <c r="FH1889" s="237"/>
      <c r="FI1889" s="237"/>
      <c r="FJ1889" s="237"/>
      <c r="FK1889" s="237"/>
      <c r="FL1889" s="237"/>
      <c r="FM1889" s="237"/>
      <c r="FN1889" s="237"/>
      <c r="FO1889" s="237"/>
      <c r="FP1889" s="237"/>
      <c r="FQ1889" s="237"/>
      <c r="FR1889" s="237"/>
      <c r="FS1889" s="237"/>
      <c r="FT1889" s="237"/>
      <c r="FU1889" s="237"/>
      <c r="FV1889" s="237"/>
      <c r="FW1889" s="237"/>
      <c r="FX1889" s="237"/>
      <c r="FY1889" s="237"/>
      <c r="FZ1889" s="237"/>
      <c r="GA1889" s="237"/>
      <c r="GB1889" s="237"/>
      <c r="GC1889" s="237"/>
      <c r="GD1889" s="237"/>
      <c r="GE1889" s="237"/>
      <c r="GF1889" s="237"/>
      <c r="GG1889" s="237"/>
      <c r="GH1889" s="237"/>
      <c r="GI1889" s="237"/>
      <c r="GJ1889" s="237"/>
      <c r="GK1889" s="237"/>
      <c r="GL1889" s="237"/>
      <c r="GM1889" s="237"/>
      <c r="GN1889" s="237"/>
      <c r="GO1889" s="237"/>
      <c r="GP1889" s="237"/>
      <c r="GQ1889" s="237"/>
    </row>
    <row r="1890" spans="1:199" s="81" customFormat="1" ht="15" customHeight="1">
      <c r="A1890" s="93">
        <v>53106000</v>
      </c>
      <c r="B1890" s="241" t="s">
        <v>254</v>
      </c>
      <c r="C1890" s="242">
        <v>0</v>
      </c>
      <c r="D1890" s="242">
        <v>0</v>
      </c>
      <c r="E1890" s="242">
        <v>0</v>
      </c>
      <c r="F1890" s="242">
        <v>0</v>
      </c>
      <c r="G1890" s="242">
        <v>0</v>
      </c>
      <c r="H1890" s="242">
        <v>0</v>
      </c>
      <c r="I1890" s="242">
        <v>415.52</v>
      </c>
      <c r="J1890" s="242">
        <v>2659.85</v>
      </c>
      <c r="K1890" s="242">
        <v>2585.31</v>
      </c>
      <c r="L1890" s="242">
        <v>4612.43</v>
      </c>
      <c r="M1890" s="242">
        <v>2920.37</v>
      </c>
      <c r="N1890" s="242">
        <v>14003.76</v>
      </c>
      <c r="O1890" s="242">
        <v>5785.92</v>
      </c>
      <c r="P1890" s="28"/>
      <c r="Q1890" s="242">
        <f>SUM(D1890:O1890)</f>
        <v>32983.16</v>
      </c>
      <c r="R1890" s="242">
        <f>IF($R$19&lt;1,0,Q1890/$R$19)</f>
        <v>113.735034482759</v>
      </c>
      <c r="S1890" s="243"/>
      <c r="T1890" s="351">
        <f>IF(Q1890=0,0,1)+IF(C1890=0,0,1)+IF(D1890=0,0,1)+IF(E1890=0,0,1)+IF(F1890=0,0,1)+IF(G1890=0,0,1)+IF(H1890=0,0,1)+IF(I1890=0,0,1)+IF(J1890=0,0,1)+IF(K1890=0,0,1)+IF(L1890=0,0,1)+IF(M1890=0,0,1)+IF(N1890=0,0,1)+IF(O1890=0,0,1)</f>
        <v>8</v>
      </c>
      <c r="U1890" s="237"/>
      <c r="V1890" s="237"/>
      <c r="W1890" s="237"/>
      <c r="X1890" s="237"/>
      <c r="Y1890" s="237"/>
      <c r="Z1890" s="237"/>
      <c r="AA1890" s="237"/>
      <c r="AB1890" s="237"/>
      <c r="AC1890" s="237"/>
      <c r="AD1890" s="237"/>
      <c r="AE1890" s="237"/>
      <c r="AF1890" s="237"/>
      <c r="AG1890" s="237"/>
      <c r="AH1890" s="237"/>
      <c r="AI1890" s="237"/>
      <c r="AJ1890" s="237"/>
      <c r="AK1890" s="237"/>
      <c r="AL1890" s="237"/>
      <c r="AM1890" s="237"/>
      <c r="AN1890" s="237"/>
      <c r="AO1890" s="237"/>
      <c r="AP1890" s="237"/>
      <c r="AQ1890" s="237"/>
      <c r="AR1890" s="237"/>
      <c r="AS1890" s="237"/>
      <c r="AT1890" s="237"/>
      <c r="AU1890" s="237"/>
      <c r="AV1890" s="237"/>
      <c r="AW1890" s="237"/>
      <c r="AX1890" s="237"/>
      <c r="AY1890" s="237"/>
      <c r="AZ1890" s="237"/>
      <c r="BA1890" s="237"/>
      <c r="BB1890" s="237"/>
      <c r="BC1890" s="237"/>
      <c r="BD1890" s="237"/>
      <c r="BE1890" s="237"/>
      <c r="BF1890" s="237"/>
      <c r="BG1890" s="237"/>
      <c r="BH1890" s="237"/>
      <c r="BI1890" s="237"/>
      <c r="BJ1890" s="237"/>
      <c r="BK1890" s="237"/>
      <c r="BL1890" s="237"/>
      <c r="BM1890" s="237"/>
      <c r="BN1890" s="237"/>
      <c r="BO1890" s="237"/>
      <c r="BP1890" s="237"/>
      <c r="BQ1890" s="237"/>
      <c r="BR1890" s="237"/>
      <c r="BS1890" s="237"/>
      <c r="BT1890" s="237"/>
      <c r="BU1890" s="237"/>
      <c r="BV1890" s="237"/>
      <c r="BW1890" s="237"/>
      <c r="BX1890" s="237"/>
      <c r="BY1890" s="237"/>
      <c r="BZ1890" s="237"/>
      <c r="CA1890" s="237"/>
      <c r="CB1890" s="237"/>
      <c r="CC1890" s="237"/>
      <c r="CD1890" s="237"/>
      <c r="CE1890" s="237"/>
      <c r="CF1890" s="237"/>
      <c r="CG1890" s="237"/>
      <c r="CH1890" s="237"/>
      <c r="CI1890" s="237"/>
      <c r="CJ1890" s="237"/>
      <c r="CK1890" s="237"/>
      <c r="CL1890" s="237"/>
      <c r="CM1890" s="237"/>
      <c r="CN1890" s="237"/>
      <c r="CO1890" s="237"/>
      <c r="CP1890" s="237"/>
      <c r="CQ1890" s="237"/>
      <c r="CR1890" s="237"/>
      <c r="CS1890" s="237"/>
      <c r="CT1890" s="237"/>
      <c r="CU1890" s="237"/>
      <c r="CV1890" s="237"/>
      <c r="CW1890" s="237"/>
      <c r="CX1890" s="237"/>
      <c r="CY1890" s="237"/>
      <c r="CZ1890" s="237"/>
      <c r="DA1890" s="237"/>
      <c r="DB1890" s="237"/>
      <c r="DC1890" s="237"/>
      <c r="DD1890" s="237"/>
      <c r="DE1890" s="237"/>
      <c r="DF1890" s="237"/>
      <c r="DG1890" s="237"/>
      <c r="DH1890" s="237"/>
      <c r="DI1890" s="237"/>
      <c r="DJ1890" s="237"/>
      <c r="DK1890" s="237"/>
      <c r="DL1890" s="237"/>
      <c r="DM1890" s="237"/>
      <c r="DN1890" s="237"/>
      <c r="DO1890" s="237"/>
      <c r="DP1890" s="237"/>
      <c r="DQ1890" s="237"/>
      <c r="DR1890" s="237"/>
      <c r="DS1890" s="237"/>
      <c r="DT1890" s="237"/>
      <c r="DU1890" s="237"/>
      <c r="DV1890" s="237"/>
      <c r="DW1890" s="237"/>
      <c r="DX1890" s="237"/>
      <c r="DY1890" s="237"/>
      <c r="DZ1890" s="237"/>
      <c r="EA1890" s="237"/>
      <c r="EB1890" s="237"/>
      <c r="EC1890" s="237"/>
      <c r="ED1890" s="237"/>
      <c r="EE1890" s="237"/>
      <c r="EF1890" s="237"/>
      <c r="EG1890" s="237"/>
      <c r="EH1890" s="237"/>
      <c r="EI1890" s="237"/>
      <c r="EJ1890" s="237"/>
      <c r="EK1890" s="237"/>
      <c r="EL1890" s="237"/>
      <c r="EM1890" s="237"/>
      <c r="EN1890" s="237"/>
      <c r="EO1890" s="237"/>
      <c r="EP1890" s="237"/>
      <c r="EQ1890" s="237"/>
      <c r="ER1890" s="237"/>
      <c r="ES1890" s="237"/>
      <c r="ET1890" s="237"/>
      <c r="EU1890" s="237"/>
      <c r="EV1890" s="237"/>
      <c r="EW1890" s="237"/>
      <c r="EX1890" s="237"/>
      <c r="EY1890" s="237"/>
      <c r="EZ1890" s="237"/>
      <c r="FA1890" s="237"/>
      <c r="FB1890" s="237"/>
      <c r="FC1890" s="237"/>
      <c r="FD1890" s="237"/>
      <c r="FE1890" s="237"/>
      <c r="FF1890" s="237"/>
      <c r="FG1890" s="237"/>
      <c r="FH1890" s="237"/>
      <c r="FI1890" s="237"/>
      <c r="FJ1890" s="237"/>
      <c r="FK1890" s="237"/>
      <c r="FL1890" s="237"/>
      <c r="FM1890" s="237"/>
      <c r="FN1890" s="237"/>
      <c r="FO1890" s="237"/>
      <c r="FP1890" s="237"/>
      <c r="FQ1890" s="237"/>
      <c r="FR1890" s="237"/>
      <c r="FS1890" s="237"/>
      <c r="FT1890" s="237"/>
      <c r="FU1890" s="237"/>
      <c r="FV1890" s="237"/>
      <c r="FW1890" s="237"/>
      <c r="FX1890" s="237"/>
      <c r="FY1890" s="237"/>
      <c r="FZ1890" s="237"/>
      <c r="GA1890" s="237"/>
      <c r="GB1890" s="237"/>
      <c r="GC1890" s="237"/>
      <c r="GD1890" s="237"/>
      <c r="GE1890" s="237"/>
      <c r="GF1890" s="237"/>
      <c r="GG1890" s="237"/>
      <c r="GH1890" s="237"/>
      <c r="GI1890" s="237"/>
      <c r="GJ1890" s="237"/>
      <c r="GK1890" s="237"/>
      <c r="GL1890" s="237"/>
      <c r="GM1890" s="237"/>
      <c r="GN1890" s="237"/>
      <c r="GO1890" s="237"/>
      <c r="GP1890" s="237"/>
      <c r="GQ1890" s="237"/>
    </row>
    <row r="1891" spans="1:199" s="81" customFormat="1" ht="15" customHeight="1">
      <c r="A1891" s="93">
        <v>43908004</v>
      </c>
      <c r="B1891" s="241" t="s">
        <v>5680</v>
      </c>
      <c r="C1891" s="242">
        <v>0</v>
      </c>
      <c r="D1891" s="242">
        <v>0</v>
      </c>
      <c r="E1891" s="242">
        <v>0</v>
      </c>
      <c r="F1891" s="242">
        <v>0</v>
      </c>
      <c r="G1891" s="242">
        <v>0</v>
      </c>
      <c r="H1891" s="242">
        <v>0</v>
      </c>
      <c r="I1891" s="242">
        <v>0</v>
      </c>
      <c r="J1891" s="242">
        <v>6118.95</v>
      </c>
      <c r="K1891" s="242">
        <v>6841.44</v>
      </c>
      <c r="L1891" s="242">
        <v>6791.67</v>
      </c>
      <c r="M1891" s="242">
        <v>7040.64</v>
      </c>
      <c r="N1891" s="242">
        <v>7018.19</v>
      </c>
      <c r="O1891" s="242">
        <v>7690.61</v>
      </c>
      <c r="P1891" s="28"/>
      <c r="Q1891" s="242">
        <f>SUM(D1891:O1891)</f>
        <v>41501.5</v>
      </c>
      <c r="R1891" s="242">
        <f>IF($R$19&lt;1,0,Q1891/$R$19)</f>
        <v>143.108620689655</v>
      </c>
      <c r="S1891" s="243"/>
      <c r="T1891" s="351">
        <f>IF(Q1891=0,0,1)+IF(C1891=0,0,1)+IF(D1891=0,0,1)+IF(E1891=0,0,1)+IF(F1891=0,0,1)+IF(G1891=0,0,1)+IF(H1891=0,0,1)+IF(I1891=0,0,1)+IF(J1891=0,0,1)+IF(K1891=0,0,1)+IF(L1891=0,0,1)+IF(M1891=0,0,1)+IF(N1891=0,0,1)+IF(O1891=0,0,1)</f>
        <v>7</v>
      </c>
      <c r="U1891" s="237"/>
      <c r="V1891" s="237"/>
      <c r="W1891" s="237"/>
      <c r="X1891" s="237"/>
      <c r="Y1891" s="237"/>
      <c r="Z1891" s="237"/>
      <c r="AA1891" s="237"/>
      <c r="AB1891" s="237"/>
      <c r="AC1891" s="237"/>
      <c r="AD1891" s="237"/>
      <c r="AE1891" s="237"/>
      <c r="AF1891" s="237"/>
      <c r="AG1891" s="237"/>
      <c r="AH1891" s="237"/>
      <c r="AI1891" s="237"/>
      <c r="AJ1891" s="237"/>
      <c r="AK1891" s="237"/>
      <c r="AL1891" s="237"/>
      <c r="AM1891" s="237"/>
      <c r="AN1891" s="237"/>
      <c r="AO1891" s="237"/>
      <c r="AP1891" s="237"/>
      <c r="AQ1891" s="237"/>
      <c r="AR1891" s="237"/>
      <c r="AS1891" s="237"/>
      <c r="AT1891" s="237"/>
      <c r="AU1891" s="237"/>
      <c r="AV1891" s="237"/>
      <c r="AW1891" s="237"/>
      <c r="AX1891" s="237"/>
      <c r="AY1891" s="237"/>
      <c r="AZ1891" s="237"/>
      <c r="BA1891" s="237"/>
      <c r="BB1891" s="237"/>
      <c r="BC1891" s="237"/>
      <c r="BD1891" s="237"/>
      <c r="BE1891" s="237"/>
      <c r="BF1891" s="237"/>
      <c r="BG1891" s="237"/>
      <c r="BH1891" s="237"/>
      <c r="BI1891" s="237"/>
      <c r="BJ1891" s="237"/>
      <c r="BK1891" s="237"/>
      <c r="BL1891" s="237"/>
      <c r="BM1891" s="237"/>
      <c r="BN1891" s="237"/>
      <c r="BO1891" s="237"/>
      <c r="BP1891" s="237"/>
      <c r="BQ1891" s="237"/>
      <c r="BR1891" s="237"/>
      <c r="BS1891" s="237"/>
      <c r="BT1891" s="237"/>
      <c r="BU1891" s="237"/>
      <c r="BV1891" s="237"/>
      <c r="BW1891" s="237"/>
      <c r="BX1891" s="237"/>
      <c r="BY1891" s="237"/>
      <c r="BZ1891" s="237"/>
      <c r="CA1891" s="237"/>
      <c r="CB1891" s="237"/>
      <c r="CC1891" s="237"/>
      <c r="CD1891" s="237"/>
      <c r="CE1891" s="237"/>
      <c r="CF1891" s="237"/>
      <c r="CG1891" s="237"/>
      <c r="CH1891" s="237"/>
      <c r="CI1891" s="237"/>
      <c r="CJ1891" s="237"/>
      <c r="CK1891" s="237"/>
      <c r="CL1891" s="237"/>
      <c r="CM1891" s="237"/>
      <c r="CN1891" s="237"/>
      <c r="CO1891" s="237"/>
      <c r="CP1891" s="237"/>
      <c r="CQ1891" s="237"/>
      <c r="CR1891" s="237"/>
      <c r="CS1891" s="237"/>
      <c r="CT1891" s="237"/>
      <c r="CU1891" s="237"/>
      <c r="CV1891" s="237"/>
      <c r="CW1891" s="237"/>
      <c r="CX1891" s="237"/>
      <c r="CY1891" s="237"/>
      <c r="CZ1891" s="237"/>
      <c r="DA1891" s="237"/>
      <c r="DB1891" s="237"/>
      <c r="DC1891" s="237"/>
      <c r="DD1891" s="237"/>
      <c r="DE1891" s="237"/>
      <c r="DF1891" s="237"/>
      <c r="DG1891" s="237"/>
      <c r="DH1891" s="237"/>
      <c r="DI1891" s="237"/>
      <c r="DJ1891" s="237"/>
      <c r="DK1891" s="237"/>
      <c r="DL1891" s="237"/>
      <c r="DM1891" s="237"/>
      <c r="DN1891" s="237"/>
      <c r="DO1891" s="237"/>
      <c r="DP1891" s="237"/>
      <c r="DQ1891" s="237"/>
      <c r="DR1891" s="237"/>
      <c r="DS1891" s="237"/>
      <c r="DT1891" s="237"/>
      <c r="DU1891" s="237"/>
      <c r="DV1891" s="237"/>
      <c r="DW1891" s="237"/>
      <c r="DX1891" s="237"/>
      <c r="DY1891" s="237"/>
      <c r="DZ1891" s="237"/>
      <c r="EA1891" s="237"/>
      <c r="EB1891" s="237"/>
      <c r="EC1891" s="237"/>
      <c r="ED1891" s="237"/>
      <c r="EE1891" s="237"/>
      <c r="EF1891" s="237"/>
      <c r="EG1891" s="237"/>
      <c r="EH1891" s="237"/>
      <c r="EI1891" s="237"/>
      <c r="EJ1891" s="237"/>
      <c r="EK1891" s="237"/>
      <c r="EL1891" s="237"/>
      <c r="EM1891" s="237"/>
      <c r="EN1891" s="237"/>
      <c r="EO1891" s="237"/>
      <c r="EP1891" s="237"/>
      <c r="EQ1891" s="237"/>
      <c r="ER1891" s="237"/>
      <c r="ES1891" s="237"/>
      <c r="ET1891" s="237"/>
      <c r="EU1891" s="237"/>
      <c r="EV1891" s="237"/>
      <c r="EW1891" s="237"/>
      <c r="EX1891" s="237"/>
      <c r="EY1891" s="237"/>
      <c r="EZ1891" s="237"/>
      <c r="FA1891" s="237"/>
      <c r="FB1891" s="237"/>
      <c r="FC1891" s="237"/>
      <c r="FD1891" s="237"/>
      <c r="FE1891" s="237"/>
      <c r="FF1891" s="237"/>
      <c r="FG1891" s="237"/>
      <c r="FH1891" s="237"/>
      <c r="FI1891" s="237"/>
      <c r="FJ1891" s="237"/>
      <c r="FK1891" s="237"/>
      <c r="FL1891" s="237"/>
      <c r="FM1891" s="237"/>
      <c r="FN1891" s="237"/>
      <c r="FO1891" s="237"/>
      <c r="FP1891" s="237"/>
      <c r="FQ1891" s="237"/>
      <c r="FR1891" s="237"/>
      <c r="FS1891" s="237"/>
      <c r="FT1891" s="237"/>
      <c r="FU1891" s="237"/>
      <c r="FV1891" s="237"/>
      <c r="FW1891" s="237"/>
      <c r="FX1891" s="237"/>
      <c r="FY1891" s="237"/>
      <c r="FZ1891" s="237"/>
      <c r="GA1891" s="237"/>
      <c r="GB1891" s="237"/>
      <c r="GC1891" s="237"/>
      <c r="GD1891" s="237"/>
      <c r="GE1891" s="237"/>
      <c r="GF1891" s="237"/>
      <c r="GG1891" s="237"/>
      <c r="GH1891" s="237"/>
      <c r="GI1891" s="237"/>
      <c r="GJ1891" s="237"/>
      <c r="GK1891" s="237"/>
      <c r="GL1891" s="237"/>
      <c r="GM1891" s="237"/>
      <c r="GN1891" s="237"/>
      <c r="GO1891" s="237"/>
      <c r="GP1891" s="237"/>
      <c r="GQ1891" s="237"/>
    </row>
    <row r="1892" spans="1:199" s="81" customFormat="1" ht="15" hidden="1">
      <c r="A1892" s="93">
        <v>70101800</v>
      </c>
      <c r="B1892" s="241" t="s">
        <v>6000</v>
      </c>
      <c r="C1892" s="242">
        <v>0</v>
      </c>
      <c r="D1892" s="242">
        <v>0</v>
      </c>
      <c r="E1892" s="242">
        <v>0</v>
      </c>
      <c r="F1892" s="242">
        <v>0</v>
      </c>
      <c r="G1892" s="242">
        <v>0</v>
      </c>
      <c r="H1892" s="242">
        <v>0</v>
      </c>
      <c r="I1892" s="242">
        <v>0</v>
      </c>
      <c r="J1892" s="242">
        <v>0</v>
      </c>
      <c r="K1892" s="242">
        <v>0</v>
      </c>
      <c r="L1892" s="242">
        <v>0</v>
      </c>
      <c r="M1892" s="242">
        <v>0</v>
      </c>
      <c r="N1892" s="242">
        <v>0</v>
      </c>
      <c r="O1892" s="242">
        <v>0</v>
      </c>
      <c r="P1892" s="28"/>
      <c r="Q1892" s="242">
        <f>SUM(D1892:O1892)</f>
        <v>0</v>
      </c>
      <c r="R1892" s="242">
        <f>IF($R$19&lt;1,0,Q1892/$R$19)</f>
        <v>0</v>
      </c>
      <c r="S1892" s="243"/>
      <c r="T1892" s="351">
        <f>IF(Q1892=0,0,1)+IF(C1892=0,0,1)+IF(D1892=0,0,1)+IF(E1892=0,0,1)+IF(F1892=0,0,1)+IF(G1892=0,0,1)+IF(H1892=0,0,1)+IF(I1892=0,0,1)+IF(J1892=0,0,1)+IF(K1892=0,0,1)+IF(L1892=0,0,1)+IF(M1892=0,0,1)+IF(N1892=0,0,1)+IF(O1892=0,0,1)</f>
        <v>0</v>
      </c>
      <c r="U1892" s="237"/>
      <c r="V1892" s="237"/>
      <c r="W1892" s="237"/>
      <c r="X1892" s="237"/>
      <c r="Y1892" s="237"/>
      <c r="Z1892" s="237"/>
      <c r="AA1892" s="237"/>
      <c r="AB1892" s="237"/>
      <c r="AC1892" s="237"/>
      <c r="AD1892" s="237"/>
      <c r="AE1892" s="237"/>
      <c r="AF1892" s="237"/>
      <c r="AG1892" s="237"/>
      <c r="AH1892" s="237"/>
      <c r="AI1892" s="237"/>
      <c r="AJ1892" s="237"/>
      <c r="AK1892" s="237"/>
      <c r="AL1892" s="237"/>
      <c r="AM1892" s="237"/>
      <c r="AN1892" s="237"/>
      <c r="AO1892" s="237"/>
      <c r="AP1892" s="237"/>
      <c r="AQ1892" s="237"/>
      <c r="AR1892" s="237"/>
      <c r="AS1892" s="237"/>
      <c r="AT1892" s="237"/>
      <c r="AU1892" s="237"/>
      <c r="AV1892" s="237"/>
      <c r="AW1892" s="237"/>
      <c r="AX1892" s="237"/>
      <c r="AY1892" s="237"/>
      <c r="AZ1892" s="237"/>
      <c r="BA1892" s="237"/>
      <c r="BB1892" s="237"/>
      <c r="BC1892" s="237"/>
      <c r="BD1892" s="237"/>
      <c r="BE1892" s="237"/>
      <c r="BF1892" s="237"/>
      <c r="BG1892" s="237"/>
      <c r="BH1892" s="237"/>
      <c r="BI1892" s="237"/>
      <c r="BJ1892" s="237"/>
      <c r="BK1892" s="237"/>
      <c r="BL1892" s="237"/>
      <c r="BM1892" s="237"/>
      <c r="BN1892" s="237"/>
      <c r="BO1892" s="237"/>
      <c r="BP1892" s="237"/>
      <c r="BQ1892" s="237"/>
      <c r="BR1892" s="237"/>
      <c r="BS1892" s="237"/>
      <c r="BT1892" s="237"/>
      <c r="BU1892" s="237"/>
      <c r="BV1892" s="237"/>
      <c r="BW1892" s="237"/>
      <c r="BX1892" s="237"/>
      <c r="BY1892" s="237"/>
      <c r="BZ1892" s="237"/>
      <c r="CA1892" s="237"/>
      <c r="CB1892" s="237"/>
      <c r="CC1892" s="237"/>
      <c r="CD1892" s="237"/>
      <c r="CE1892" s="237"/>
      <c r="CF1892" s="237"/>
      <c r="CG1892" s="237"/>
      <c r="CH1892" s="237"/>
      <c r="CI1892" s="237"/>
      <c r="CJ1892" s="237"/>
      <c r="CK1892" s="237"/>
      <c r="CL1892" s="237"/>
      <c r="CM1892" s="237"/>
      <c r="CN1892" s="237"/>
      <c r="CO1892" s="237"/>
      <c r="CP1892" s="237"/>
      <c r="CQ1892" s="237"/>
      <c r="CR1892" s="237"/>
      <c r="CS1892" s="237"/>
      <c r="CT1892" s="237"/>
      <c r="CU1892" s="237"/>
      <c r="CV1892" s="237"/>
      <c r="CW1892" s="237"/>
      <c r="CX1892" s="237"/>
      <c r="CY1892" s="237"/>
      <c r="CZ1892" s="237"/>
      <c r="DA1892" s="237"/>
      <c r="DB1892" s="237"/>
      <c r="DC1892" s="237"/>
      <c r="DD1892" s="237"/>
      <c r="DE1892" s="237"/>
      <c r="DF1892" s="237"/>
      <c r="DG1892" s="237"/>
      <c r="DH1892" s="237"/>
      <c r="DI1892" s="237"/>
      <c r="DJ1892" s="237"/>
      <c r="DK1892" s="237"/>
      <c r="DL1892" s="237"/>
      <c r="DM1892" s="237"/>
      <c r="DN1892" s="237"/>
      <c r="DO1892" s="237"/>
      <c r="DP1892" s="237"/>
      <c r="DQ1892" s="237"/>
      <c r="DR1892" s="237"/>
      <c r="DS1892" s="237"/>
      <c r="DT1892" s="237"/>
      <c r="DU1892" s="237"/>
      <c r="DV1892" s="237"/>
      <c r="DW1892" s="237"/>
      <c r="DX1892" s="237"/>
      <c r="DY1892" s="237"/>
      <c r="DZ1892" s="237"/>
      <c r="EA1892" s="237"/>
      <c r="EB1892" s="237"/>
      <c r="EC1892" s="237"/>
      <c r="ED1892" s="237"/>
      <c r="EE1892" s="237"/>
      <c r="EF1892" s="237"/>
      <c r="EG1892" s="237"/>
      <c r="EH1892" s="237"/>
      <c r="EI1892" s="237"/>
      <c r="EJ1892" s="237"/>
      <c r="EK1892" s="237"/>
      <c r="EL1892" s="237"/>
      <c r="EM1892" s="237"/>
      <c r="EN1892" s="237"/>
      <c r="EO1892" s="237"/>
      <c r="EP1892" s="237"/>
      <c r="EQ1892" s="237"/>
      <c r="ER1892" s="237"/>
      <c r="ES1892" s="237"/>
      <c r="ET1892" s="237"/>
      <c r="EU1892" s="237"/>
      <c r="EV1892" s="237"/>
      <c r="EW1892" s="237"/>
      <c r="EX1892" s="237"/>
      <c r="EY1892" s="237"/>
      <c r="EZ1892" s="237"/>
      <c r="FA1892" s="237"/>
      <c r="FB1892" s="237"/>
      <c r="FC1892" s="237"/>
      <c r="FD1892" s="237"/>
      <c r="FE1892" s="237"/>
      <c r="FF1892" s="237"/>
      <c r="FG1892" s="237"/>
      <c r="FH1892" s="237"/>
      <c r="FI1892" s="237"/>
      <c r="FJ1892" s="237"/>
      <c r="FK1892" s="237"/>
      <c r="FL1892" s="237"/>
      <c r="FM1892" s="237"/>
      <c r="FN1892" s="237"/>
      <c r="FO1892" s="237"/>
      <c r="FP1892" s="237"/>
      <c r="FQ1892" s="237"/>
      <c r="FR1892" s="237"/>
      <c r="FS1892" s="237"/>
      <c r="FT1892" s="237"/>
      <c r="FU1892" s="237"/>
      <c r="FV1892" s="237"/>
      <c r="FW1892" s="237"/>
      <c r="FX1892" s="237"/>
      <c r="FY1892" s="237"/>
      <c r="FZ1892" s="237"/>
      <c r="GA1892" s="237"/>
      <c r="GB1892" s="237"/>
      <c r="GC1892" s="237"/>
      <c r="GD1892" s="237"/>
      <c r="GE1892" s="237"/>
      <c r="GF1892" s="237"/>
      <c r="GG1892" s="237"/>
      <c r="GH1892" s="237"/>
      <c r="GI1892" s="237"/>
      <c r="GJ1892" s="237"/>
      <c r="GK1892" s="237"/>
      <c r="GL1892" s="237"/>
      <c r="GM1892" s="237"/>
      <c r="GN1892" s="237"/>
      <c r="GO1892" s="237"/>
      <c r="GP1892" s="237"/>
      <c r="GQ1892" s="237"/>
    </row>
    <row r="1893" spans="1:199" s="81" customFormat="1" ht="15" hidden="1">
      <c r="A1893" s="93">
        <v>70107800</v>
      </c>
      <c r="B1893" s="241" t="s">
        <v>6059</v>
      </c>
      <c r="C1893" s="242">
        <v>0</v>
      </c>
      <c r="D1893" s="242">
        <v>0</v>
      </c>
      <c r="E1893" s="242">
        <v>0</v>
      </c>
      <c r="F1893" s="242">
        <v>0</v>
      </c>
      <c r="G1893" s="242">
        <v>0</v>
      </c>
      <c r="H1893" s="242">
        <v>0</v>
      </c>
      <c r="I1893" s="242">
        <v>0</v>
      </c>
      <c r="J1893" s="242">
        <v>0</v>
      </c>
      <c r="K1893" s="242">
        <v>0</v>
      </c>
      <c r="L1893" s="242">
        <v>0</v>
      </c>
      <c r="M1893" s="242">
        <v>0</v>
      </c>
      <c r="N1893" s="242">
        <v>0</v>
      </c>
      <c r="O1893" s="242">
        <v>0</v>
      </c>
      <c r="P1893" s="28"/>
      <c r="Q1893" s="242">
        <f>SUM(D1893:O1893)</f>
        <v>0</v>
      </c>
      <c r="R1893" s="242">
        <f>IF($R$19&lt;1,0,Q1893/$R$19)</f>
        <v>0</v>
      </c>
      <c r="S1893" s="243"/>
      <c r="T1893" s="351">
        <f>IF(Q1893=0,0,1)+IF(C1893=0,0,1)+IF(D1893=0,0,1)+IF(E1893=0,0,1)+IF(F1893=0,0,1)+IF(G1893=0,0,1)+IF(H1893=0,0,1)+IF(I1893=0,0,1)+IF(J1893=0,0,1)+IF(K1893=0,0,1)+IF(L1893=0,0,1)+IF(M1893=0,0,1)+IF(N1893=0,0,1)+IF(O1893=0,0,1)</f>
        <v>0</v>
      </c>
      <c r="U1893" s="237"/>
      <c r="V1893" s="237"/>
      <c r="W1893" s="237"/>
      <c r="X1893" s="237"/>
      <c r="Y1893" s="237"/>
      <c r="Z1893" s="237"/>
      <c r="AA1893" s="237"/>
      <c r="AB1893" s="237"/>
      <c r="AC1893" s="237"/>
      <c r="AD1893" s="237"/>
      <c r="AE1893" s="237"/>
      <c r="AF1893" s="237"/>
      <c r="AG1893" s="237"/>
      <c r="AH1893" s="237"/>
      <c r="AI1893" s="237"/>
      <c r="AJ1893" s="237"/>
      <c r="AK1893" s="237"/>
      <c r="AL1893" s="237"/>
      <c r="AM1893" s="237"/>
      <c r="AN1893" s="237"/>
      <c r="AO1893" s="237"/>
      <c r="AP1893" s="237"/>
      <c r="AQ1893" s="237"/>
      <c r="AR1893" s="237"/>
      <c r="AS1893" s="237"/>
      <c r="AT1893" s="237"/>
      <c r="AU1893" s="237"/>
      <c r="AV1893" s="237"/>
      <c r="AW1893" s="237"/>
      <c r="AX1893" s="237"/>
      <c r="AY1893" s="237"/>
      <c r="AZ1893" s="237"/>
      <c r="BA1893" s="237"/>
      <c r="BB1893" s="237"/>
      <c r="BC1893" s="237"/>
      <c r="BD1893" s="237"/>
      <c r="BE1893" s="237"/>
      <c r="BF1893" s="237"/>
      <c r="BG1893" s="237"/>
      <c r="BH1893" s="237"/>
      <c r="BI1893" s="237"/>
      <c r="BJ1893" s="237"/>
      <c r="BK1893" s="237"/>
      <c r="BL1893" s="237"/>
      <c r="BM1893" s="237"/>
      <c r="BN1893" s="237"/>
      <c r="BO1893" s="237"/>
      <c r="BP1893" s="237"/>
      <c r="BQ1893" s="237"/>
      <c r="BR1893" s="237"/>
      <c r="BS1893" s="237"/>
      <c r="BT1893" s="237"/>
      <c r="BU1893" s="237"/>
      <c r="BV1893" s="237"/>
      <c r="BW1893" s="237"/>
      <c r="BX1893" s="237"/>
      <c r="BY1893" s="237"/>
      <c r="BZ1893" s="237"/>
      <c r="CA1893" s="237"/>
      <c r="CB1893" s="237"/>
      <c r="CC1893" s="237"/>
      <c r="CD1893" s="237"/>
      <c r="CE1893" s="237"/>
      <c r="CF1893" s="237"/>
      <c r="CG1893" s="237"/>
      <c r="CH1893" s="237"/>
      <c r="CI1893" s="237"/>
      <c r="CJ1893" s="237"/>
      <c r="CK1893" s="237"/>
      <c r="CL1893" s="237"/>
      <c r="CM1893" s="237"/>
      <c r="CN1893" s="237"/>
      <c r="CO1893" s="237"/>
      <c r="CP1893" s="237"/>
      <c r="CQ1893" s="237"/>
      <c r="CR1893" s="237"/>
      <c r="CS1893" s="237"/>
      <c r="CT1893" s="237"/>
      <c r="CU1893" s="237"/>
      <c r="CV1893" s="237"/>
      <c r="CW1893" s="237"/>
      <c r="CX1893" s="237"/>
      <c r="CY1893" s="237"/>
      <c r="CZ1893" s="237"/>
      <c r="DA1893" s="237"/>
      <c r="DB1893" s="237"/>
      <c r="DC1893" s="237"/>
      <c r="DD1893" s="237"/>
      <c r="DE1893" s="237"/>
      <c r="DF1893" s="237"/>
      <c r="DG1893" s="237"/>
      <c r="DH1893" s="237"/>
      <c r="DI1893" s="237"/>
      <c r="DJ1893" s="237"/>
      <c r="DK1893" s="237"/>
      <c r="DL1893" s="237"/>
      <c r="DM1893" s="237"/>
      <c r="DN1893" s="237"/>
      <c r="DO1893" s="237"/>
      <c r="DP1893" s="237"/>
      <c r="DQ1893" s="237"/>
      <c r="DR1893" s="237"/>
      <c r="DS1893" s="237"/>
      <c r="DT1893" s="237"/>
      <c r="DU1893" s="237"/>
      <c r="DV1893" s="237"/>
      <c r="DW1893" s="237"/>
      <c r="DX1893" s="237"/>
      <c r="DY1893" s="237"/>
      <c r="DZ1893" s="237"/>
      <c r="EA1893" s="237"/>
      <c r="EB1893" s="237"/>
      <c r="EC1893" s="237"/>
      <c r="ED1893" s="237"/>
      <c r="EE1893" s="237"/>
      <c r="EF1893" s="237"/>
      <c r="EG1893" s="237"/>
      <c r="EH1893" s="237"/>
      <c r="EI1893" s="237"/>
      <c r="EJ1893" s="237"/>
      <c r="EK1893" s="237"/>
      <c r="EL1893" s="237"/>
      <c r="EM1893" s="237"/>
      <c r="EN1893" s="237"/>
      <c r="EO1893" s="237"/>
      <c r="EP1893" s="237"/>
      <c r="EQ1893" s="237"/>
      <c r="ER1893" s="237"/>
      <c r="ES1893" s="237"/>
      <c r="ET1893" s="237"/>
      <c r="EU1893" s="237"/>
      <c r="EV1893" s="237"/>
      <c r="EW1893" s="237"/>
      <c r="EX1893" s="237"/>
      <c r="EY1893" s="237"/>
      <c r="EZ1893" s="237"/>
      <c r="FA1893" s="237"/>
      <c r="FB1893" s="237"/>
      <c r="FC1893" s="237"/>
      <c r="FD1893" s="237"/>
      <c r="FE1893" s="237"/>
      <c r="FF1893" s="237"/>
      <c r="FG1893" s="237"/>
      <c r="FH1893" s="237"/>
      <c r="FI1893" s="237"/>
      <c r="FJ1893" s="237"/>
      <c r="FK1893" s="237"/>
      <c r="FL1893" s="237"/>
      <c r="FM1893" s="237"/>
      <c r="FN1893" s="237"/>
      <c r="FO1893" s="237"/>
      <c r="FP1893" s="237"/>
      <c r="FQ1893" s="237"/>
      <c r="FR1893" s="237"/>
      <c r="FS1893" s="237"/>
      <c r="FT1893" s="237"/>
      <c r="FU1893" s="237"/>
      <c r="FV1893" s="237"/>
      <c r="FW1893" s="237"/>
      <c r="FX1893" s="237"/>
      <c r="FY1893" s="237"/>
      <c r="FZ1893" s="237"/>
      <c r="GA1893" s="237"/>
      <c r="GB1893" s="237"/>
      <c r="GC1893" s="237"/>
      <c r="GD1893" s="237"/>
      <c r="GE1893" s="237"/>
      <c r="GF1893" s="237"/>
      <c r="GG1893" s="237"/>
      <c r="GH1893" s="237"/>
      <c r="GI1893" s="237"/>
      <c r="GJ1893" s="237"/>
      <c r="GK1893" s="237"/>
      <c r="GL1893" s="237"/>
      <c r="GM1893" s="237"/>
      <c r="GN1893" s="237"/>
      <c r="GO1893" s="237"/>
      <c r="GP1893" s="237"/>
      <c r="GQ1893" s="237"/>
    </row>
    <row r="1894" spans="1:199" s="81" customFormat="1" ht="15" customHeight="1">
      <c r="A1894" s="93">
        <v>43908001</v>
      </c>
      <c r="B1894" s="241" t="s">
        <v>5677</v>
      </c>
      <c r="C1894" s="242">
        <v>0</v>
      </c>
      <c r="D1894" s="242">
        <v>0</v>
      </c>
      <c r="E1894" s="242">
        <v>0</v>
      </c>
      <c r="F1894" s="242">
        <v>0</v>
      </c>
      <c r="G1894" s="242">
        <v>0</v>
      </c>
      <c r="H1894" s="242">
        <v>0</v>
      </c>
      <c r="I1894" s="242">
        <v>0</v>
      </c>
      <c r="J1894" s="242">
        <v>4294.93</v>
      </c>
      <c r="K1894" s="242">
        <v>5880.48</v>
      </c>
      <c r="L1894" s="242">
        <v>5085.13</v>
      </c>
      <c r="M1894" s="242">
        <v>6872.28</v>
      </c>
      <c r="N1894" s="242">
        <v>5379.96</v>
      </c>
      <c r="O1894" s="242">
        <v>5941.87</v>
      </c>
      <c r="P1894" s="28"/>
      <c r="Q1894" s="242">
        <f>SUM(D1894:O1894)</f>
        <v>33454.65</v>
      </c>
      <c r="R1894" s="242">
        <f>IF($R$19&lt;1,0,Q1894/$R$19)</f>
        <v>115.360862068966</v>
      </c>
      <c r="S1894" s="243"/>
      <c r="T1894" s="351">
        <f>IF(Q1894=0,0,1)+IF(C1894=0,0,1)+IF(D1894=0,0,1)+IF(E1894=0,0,1)+IF(F1894=0,0,1)+IF(G1894=0,0,1)+IF(H1894=0,0,1)+IF(I1894=0,0,1)+IF(J1894=0,0,1)+IF(K1894=0,0,1)+IF(L1894=0,0,1)+IF(M1894=0,0,1)+IF(N1894=0,0,1)+IF(O1894=0,0,1)</f>
        <v>7</v>
      </c>
      <c r="U1894" s="237"/>
      <c r="V1894" s="237"/>
      <c r="W1894" s="237"/>
      <c r="X1894" s="237"/>
      <c r="Y1894" s="237"/>
      <c r="Z1894" s="237"/>
      <c r="AA1894" s="237"/>
      <c r="AB1894" s="237"/>
      <c r="AC1894" s="237"/>
      <c r="AD1894" s="237"/>
      <c r="AE1894" s="237"/>
      <c r="AF1894" s="237"/>
      <c r="AG1894" s="237"/>
      <c r="AH1894" s="237"/>
      <c r="AI1894" s="237"/>
      <c r="AJ1894" s="237"/>
      <c r="AK1894" s="237"/>
      <c r="AL1894" s="237"/>
      <c r="AM1894" s="237"/>
      <c r="AN1894" s="237"/>
      <c r="AO1894" s="237"/>
      <c r="AP1894" s="237"/>
      <c r="AQ1894" s="237"/>
      <c r="AR1894" s="237"/>
      <c r="AS1894" s="237"/>
      <c r="AT1894" s="237"/>
      <c r="AU1894" s="237"/>
      <c r="AV1894" s="237"/>
      <c r="AW1894" s="237"/>
      <c r="AX1894" s="237"/>
      <c r="AY1894" s="237"/>
      <c r="AZ1894" s="237"/>
      <c r="BA1894" s="237"/>
      <c r="BB1894" s="237"/>
      <c r="BC1894" s="237"/>
      <c r="BD1894" s="237"/>
      <c r="BE1894" s="237"/>
      <c r="BF1894" s="237"/>
      <c r="BG1894" s="237"/>
      <c r="BH1894" s="237"/>
      <c r="BI1894" s="237"/>
      <c r="BJ1894" s="237"/>
      <c r="BK1894" s="237"/>
      <c r="BL1894" s="237"/>
      <c r="BM1894" s="237"/>
      <c r="BN1894" s="237"/>
      <c r="BO1894" s="237"/>
      <c r="BP1894" s="237"/>
      <c r="BQ1894" s="237"/>
      <c r="BR1894" s="237"/>
      <c r="BS1894" s="237"/>
      <c r="BT1894" s="237"/>
      <c r="BU1894" s="237"/>
      <c r="BV1894" s="237"/>
      <c r="BW1894" s="237"/>
      <c r="BX1894" s="237"/>
      <c r="BY1894" s="237"/>
      <c r="BZ1894" s="237"/>
      <c r="CA1894" s="237"/>
      <c r="CB1894" s="237"/>
      <c r="CC1894" s="237"/>
      <c r="CD1894" s="237"/>
      <c r="CE1894" s="237"/>
      <c r="CF1894" s="237"/>
      <c r="CG1894" s="237"/>
      <c r="CH1894" s="237"/>
      <c r="CI1894" s="237"/>
      <c r="CJ1894" s="237"/>
      <c r="CK1894" s="237"/>
      <c r="CL1894" s="237"/>
      <c r="CM1894" s="237"/>
      <c r="CN1894" s="237"/>
      <c r="CO1894" s="237"/>
      <c r="CP1894" s="237"/>
      <c r="CQ1894" s="237"/>
      <c r="CR1894" s="237"/>
      <c r="CS1894" s="237"/>
      <c r="CT1894" s="237"/>
      <c r="CU1894" s="237"/>
      <c r="CV1894" s="237"/>
      <c r="CW1894" s="237"/>
      <c r="CX1894" s="237"/>
      <c r="CY1894" s="237"/>
      <c r="CZ1894" s="237"/>
      <c r="DA1894" s="237"/>
      <c r="DB1894" s="237"/>
      <c r="DC1894" s="237"/>
      <c r="DD1894" s="237"/>
      <c r="DE1894" s="237"/>
      <c r="DF1894" s="237"/>
      <c r="DG1894" s="237"/>
      <c r="DH1894" s="237"/>
      <c r="DI1894" s="237"/>
      <c r="DJ1894" s="237"/>
      <c r="DK1894" s="237"/>
      <c r="DL1894" s="237"/>
      <c r="DM1894" s="237"/>
      <c r="DN1894" s="237"/>
      <c r="DO1894" s="237"/>
      <c r="DP1894" s="237"/>
      <c r="DQ1894" s="237"/>
      <c r="DR1894" s="237"/>
      <c r="DS1894" s="237"/>
      <c r="DT1894" s="237"/>
      <c r="DU1894" s="237"/>
      <c r="DV1894" s="237"/>
      <c r="DW1894" s="237"/>
      <c r="DX1894" s="237"/>
      <c r="DY1894" s="237"/>
      <c r="DZ1894" s="237"/>
      <c r="EA1894" s="237"/>
      <c r="EB1894" s="237"/>
      <c r="EC1894" s="237"/>
      <c r="ED1894" s="237"/>
      <c r="EE1894" s="237"/>
      <c r="EF1894" s="237"/>
      <c r="EG1894" s="237"/>
      <c r="EH1894" s="237"/>
      <c r="EI1894" s="237"/>
      <c r="EJ1894" s="237"/>
      <c r="EK1894" s="237"/>
      <c r="EL1894" s="237"/>
      <c r="EM1894" s="237"/>
      <c r="EN1894" s="237"/>
      <c r="EO1894" s="237"/>
      <c r="EP1894" s="237"/>
      <c r="EQ1894" s="237"/>
      <c r="ER1894" s="237"/>
      <c r="ES1894" s="237"/>
      <c r="ET1894" s="237"/>
      <c r="EU1894" s="237"/>
      <c r="EV1894" s="237"/>
      <c r="EW1894" s="237"/>
      <c r="EX1894" s="237"/>
      <c r="EY1894" s="237"/>
      <c r="EZ1894" s="237"/>
      <c r="FA1894" s="237"/>
      <c r="FB1894" s="237"/>
      <c r="FC1894" s="237"/>
      <c r="FD1894" s="237"/>
      <c r="FE1894" s="237"/>
      <c r="FF1894" s="237"/>
      <c r="FG1894" s="237"/>
      <c r="FH1894" s="237"/>
      <c r="FI1894" s="237"/>
      <c r="FJ1894" s="237"/>
      <c r="FK1894" s="237"/>
      <c r="FL1894" s="237"/>
      <c r="FM1894" s="237"/>
      <c r="FN1894" s="237"/>
      <c r="FO1894" s="237"/>
      <c r="FP1894" s="237"/>
      <c r="FQ1894" s="237"/>
      <c r="FR1894" s="237"/>
      <c r="FS1894" s="237"/>
      <c r="FT1894" s="237"/>
      <c r="FU1894" s="237"/>
      <c r="FV1894" s="237"/>
      <c r="FW1894" s="237"/>
      <c r="FX1894" s="237"/>
      <c r="FY1894" s="237"/>
      <c r="FZ1894" s="237"/>
      <c r="GA1894" s="237"/>
      <c r="GB1894" s="237"/>
      <c r="GC1894" s="237"/>
      <c r="GD1894" s="237"/>
      <c r="GE1894" s="237"/>
      <c r="GF1894" s="237"/>
      <c r="GG1894" s="237"/>
      <c r="GH1894" s="237"/>
      <c r="GI1894" s="237"/>
      <c r="GJ1894" s="237"/>
      <c r="GK1894" s="237"/>
      <c r="GL1894" s="237"/>
      <c r="GM1894" s="237"/>
      <c r="GN1894" s="237"/>
      <c r="GO1894" s="237"/>
      <c r="GP1894" s="237"/>
      <c r="GQ1894" s="237"/>
    </row>
    <row r="1895" spans="1:199" s="81" customFormat="1" ht="15" customHeight="1">
      <c r="A1895" s="93">
        <v>53101000</v>
      </c>
      <c r="B1895" s="241" t="s">
        <v>251</v>
      </c>
      <c r="C1895" s="242">
        <v>0</v>
      </c>
      <c r="D1895" s="242">
        <v>0</v>
      </c>
      <c r="E1895" s="242">
        <v>0</v>
      </c>
      <c r="F1895" s="242">
        <v>0</v>
      </c>
      <c r="G1895" s="242">
        <v>0</v>
      </c>
      <c r="H1895" s="242">
        <v>0</v>
      </c>
      <c r="I1895" s="242">
        <v>0</v>
      </c>
      <c r="J1895" s="242">
        <v>9360</v>
      </c>
      <c r="K1895" s="242">
        <v>2767.34</v>
      </c>
      <c r="L1895" s="242">
        <v>5386.86</v>
      </c>
      <c r="M1895" s="242">
        <v>3948.31</v>
      </c>
      <c r="N1895" s="242">
        <v>5075.07</v>
      </c>
      <c r="O1895" s="242">
        <v>4312.75</v>
      </c>
      <c r="P1895" s="28"/>
      <c r="Q1895" s="242">
        <f>SUM(D1895:O1895)</f>
        <v>30850.33</v>
      </c>
      <c r="R1895" s="242">
        <f>IF($R$19&lt;1,0,Q1895/$R$19)</f>
        <v>106.380448275862</v>
      </c>
      <c r="S1895" s="243"/>
      <c r="T1895" s="351">
        <f>IF(Q1895=0,0,1)+IF(C1895=0,0,1)+IF(D1895=0,0,1)+IF(E1895=0,0,1)+IF(F1895=0,0,1)+IF(G1895=0,0,1)+IF(H1895=0,0,1)+IF(I1895=0,0,1)+IF(J1895=0,0,1)+IF(K1895=0,0,1)+IF(L1895=0,0,1)+IF(M1895=0,0,1)+IF(N1895=0,0,1)+IF(O1895=0,0,1)</f>
        <v>7</v>
      </c>
      <c r="U1895" s="237"/>
      <c r="V1895" s="237"/>
      <c r="W1895" s="237"/>
      <c r="X1895" s="237"/>
      <c r="Y1895" s="237"/>
      <c r="Z1895" s="237"/>
      <c r="AA1895" s="237"/>
      <c r="AB1895" s="237"/>
      <c r="AC1895" s="237"/>
      <c r="AD1895" s="237"/>
      <c r="AE1895" s="237"/>
      <c r="AF1895" s="237"/>
      <c r="AG1895" s="237"/>
      <c r="AH1895" s="237"/>
      <c r="AI1895" s="237"/>
      <c r="AJ1895" s="237"/>
      <c r="AK1895" s="237"/>
      <c r="AL1895" s="237"/>
      <c r="AM1895" s="237"/>
      <c r="AN1895" s="237"/>
      <c r="AO1895" s="237"/>
      <c r="AP1895" s="237"/>
      <c r="AQ1895" s="237"/>
      <c r="AR1895" s="237"/>
      <c r="AS1895" s="237"/>
      <c r="AT1895" s="237"/>
      <c r="AU1895" s="237"/>
      <c r="AV1895" s="237"/>
      <c r="AW1895" s="237"/>
      <c r="AX1895" s="237"/>
      <c r="AY1895" s="237"/>
      <c r="AZ1895" s="237"/>
      <c r="BA1895" s="237"/>
      <c r="BB1895" s="237"/>
      <c r="BC1895" s="237"/>
      <c r="BD1895" s="237"/>
      <c r="BE1895" s="237"/>
      <c r="BF1895" s="237"/>
      <c r="BG1895" s="237"/>
      <c r="BH1895" s="237"/>
      <c r="BI1895" s="237"/>
      <c r="BJ1895" s="237"/>
      <c r="BK1895" s="237"/>
      <c r="BL1895" s="237"/>
      <c r="BM1895" s="237"/>
      <c r="BN1895" s="237"/>
      <c r="BO1895" s="237"/>
      <c r="BP1895" s="237"/>
      <c r="BQ1895" s="237"/>
      <c r="BR1895" s="237"/>
      <c r="BS1895" s="237"/>
      <c r="BT1895" s="237"/>
      <c r="BU1895" s="237"/>
      <c r="BV1895" s="237"/>
      <c r="BW1895" s="237"/>
      <c r="BX1895" s="237"/>
      <c r="BY1895" s="237"/>
      <c r="BZ1895" s="237"/>
      <c r="CA1895" s="237"/>
      <c r="CB1895" s="237"/>
      <c r="CC1895" s="237"/>
      <c r="CD1895" s="237"/>
      <c r="CE1895" s="237"/>
      <c r="CF1895" s="237"/>
      <c r="CG1895" s="237"/>
      <c r="CH1895" s="237"/>
      <c r="CI1895" s="237"/>
      <c r="CJ1895" s="237"/>
      <c r="CK1895" s="237"/>
      <c r="CL1895" s="237"/>
      <c r="CM1895" s="237"/>
      <c r="CN1895" s="237"/>
      <c r="CO1895" s="237"/>
      <c r="CP1895" s="237"/>
      <c r="CQ1895" s="237"/>
      <c r="CR1895" s="237"/>
      <c r="CS1895" s="237"/>
      <c r="CT1895" s="237"/>
      <c r="CU1895" s="237"/>
      <c r="CV1895" s="237"/>
      <c r="CW1895" s="237"/>
      <c r="CX1895" s="237"/>
      <c r="CY1895" s="237"/>
      <c r="CZ1895" s="237"/>
      <c r="DA1895" s="237"/>
      <c r="DB1895" s="237"/>
      <c r="DC1895" s="237"/>
      <c r="DD1895" s="237"/>
      <c r="DE1895" s="237"/>
      <c r="DF1895" s="237"/>
      <c r="DG1895" s="237"/>
      <c r="DH1895" s="237"/>
      <c r="DI1895" s="237"/>
      <c r="DJ1895" s="237"/>
      <c r="DK1895" s="237"/>
      <c r="DL1895" s="237"/>
      <c r="DM1895" s="237"/>
      <c r="DN1895" s="237"/>
      <c r="DO1895" s="237"/>
      <c r="DP1895" s="237"/>
      <c r="DQ1895" s="237"/>
      <c r="DR1895" s="237"/>
      <c r="DS1895" s="237"/>
      <c r="DT1895" s="237"/>
      <c r="DU1895" s="237"/>
      <c r="DV1895" s="237"/>
      <c r="DW1895" s="237"/>
      <c r="DX1895" s="237"/>
      <c r="DY1895" s="237"/>
      <c r="DZ1895" s="237"/>
      <c r="EA1895" s="237"/>
      <c r="EB1895" s="237"/>
      <c r="EC1895" s="237"/>
      <c r="ED1895" s="237"/>
      <c r="EE1895" s="237"/>
      <c r="EF1895" s="237"/>
      <c r="EG1895" s="237"/>
      <c r="EH1895" s="237"/>
      <c r="EI1895" s="237"/>
      <c r="EJ1895" s="237"/>
      <c r="EK1895" s="237"/>
      <c r="EL1895" s="237"/>
      <c r="EM1895" s="237"/>
      <c r="EN1895" s="237"/>
      <c r="EO1895" s="237"/>
      <c r="EP1895" s="237"/>
      <c r="EQ1895" s="237"/>
      <c r="ER1895" s="237"/>
      <c r="ES1895" s="237"/>
      <c r="ET1895" s="237"/>
      <c r="EU1895" s="237"/>
      <c r="EV1895" s="237"/>
      <c r="EW1895" s="237"/>
      <c r="EX1895" s="237"/>
      <c r="EY1895" s="237"/>
      <c r="EZ1895" s="237"/>
      <c r="FA1895" s="237"/>
      <c r="FB1895" s="237"/>
      <c r="FC1895" s="237"/>
      <c r="FD1895" s="237"/>
      <c r="FE1895" s="237"/>
      <c r="FF1895" s="237"/>
      <c r="FG1895" s="237"/>
      <c r="FH1895" s="237"/>
      <c r="FI1895" s="237"/>
      <c r="FJ1895" s="237"/>
      <c r="FK1895" s="237"/>
      <c r="FL1895" s="237"/>
      <c r="FM1895" s="237"/>
      <c r="FN1895" s="237"/>
      <c r="FO1895" s="237"/>
      <c r="FP1895" s="237"/>
      <c r="FQ1895" s="237"/>
      <c r="FR1895" s="237"/>
      <c r="FS1895" s="237"/>
      <c r="FT1895" s="237"/>
      <c r="FU1895" s="237"/>
      <c r="FV1895" s="237"/>
      <c r="FW1895" s="237"/>
      <c r="FX1895" s="237"/>
      <c r="FY1895" s="237"/>
      <c r="FZ1895" s="237"/>
      <c r="GA1895" s="237"/>
      <c r="GB1895" s="237"/>
      <c r="GC1895" s="237"/>
      <c r="GD1895" s="237"/>
      <c r="GE1895" s="237"/>
      <c r="GF1895" s="237"/>
      <c r="GG1895" s="237"/>
      <c r="GH1895" s="237"/>
      <c r="GI1895" s="237"/>
      <c r="GJ1895" s="237"/>
      <c r="GK1895" s="237"/>
      <c r="GL1895" s="237"/>
      <c r="GM1895" s="237"/>
      <c r="GN1895" s="237"/>
      <c r="GO1895" s="237"/>
      <c r="GP1895" s="237"/>
      <c r="GQ1895" s="237"/>
    </row>
    <row r="1896" spans="1:199" s="81" customFormat="1" ht="15" customHeight="1">
      <c r="A1896" s="73">
        <f>+B1896</f>
        <v>0</v>
      </c>
      <c r="B1896" s="241"/>
      <c r="C1896" s="242"/>
      <c r="D1896" s="242"/>
      <c r="E1896" s="242"/>
      <c r="F1896" s="242"/>
      <c r="G1896" s="242"/>
      <c r="H1896" s="242"/>
      <c r="I1896" s="242"/>
      <c r="J1896" s="242"/>
      <c r="K1896" s="242"/>
      <c r="L1896" s="242"/>
      <c r="M1896" s="242"/>
      <c r="N1896" s="242"/>
      <c r="O1896" s="242"/>
      <c r="P1896" s="28"/>
      <c r="Q1896" s="242"/>
      <c r="R1896" s="242"/>
      <c r="S1896" s="243"/>
      <c r="T1896" s="351"/>
      <c r="U1896" s="237"/>
      <c r="V1896" s="237"/>
      <c r="W1896" s="237"/>
      <c r="X1896" s="237"/>
      <c r="Y1896" s="237"/>
      <c r="Z1896" s="237"/>
      <c r="AA1896" s="237"/>
      <c r="AB1896" s="237"/>
      <c r="AC1896" s="237"/>
      <c r="AD1896" s="237"/>
      <c r="AE1896" s="237"/>
      <c r="AF1896" s="237"/>
      <c r="AG1896" s="237"/>
      <c r="AH1896" s="237"/>
      <c r="AI1896" s="237"/>
      <c r="AJ1896" s="237"/>
      <c r="AK1896" s="237"/>
      <c r="AL1896" s="237"/>
      <c r="AM1896" s="237"/>
      <c r="AN1896" s="237"/>
      <c r="AO1896" s="237"/>
      <c r="AP1896" s="237"/>
      <c r="AQ1896" s="237"/>
      <c r="AR1896" s="237"/>
      <c r="AS1896" s="237"/>
      <c r="AT1896" s="237"/>
      <c r="AU1896" s="237"/>
      <c r="AV1896" s="237"/>
      <c r="AW1896" s="237"/>
      <c r="AX1896" s="237"/>
      <c r="AY1896" s="237"/>
      <c r="AZ1896" s="237"/>
      <c r="BA1896" s="237"/>
      <c r="BB1896" s="237"/>
      <c r="BC1896" s="237"/>
      <c r="BD1896" s="237"/>
      <c r="BE1896" s="237"/>
      <c r="BF1896" s="237"/>
      <c r="BG1896" s="237"/>
      <c r="BH1896" s="237"/>
      <c r="BI1896" s="237"/>
      <c r="BJ1896" s="237"/>
      <c r="BK1896" s="237"/>
      <c r="BL1896" s="237"/>
      <c r="BM1896" s="237"/>
      <c r="BN1896" s="237"/>
      <c r="BO1896" s="237"/>
      <c r="BP1896" s="237"/>
      <c r="BQ1896" s="237"/>
      <c r="BR1896" s="237"/>
      <c r="BS1896" s="237"/>
      <c r="BT1896" s="237"/>
      <c r="BU1896" s="237"/>
      <c r="BV1896" s="237"/>
      <c r="BW1896" s="237"/>
      <c r="BX1896" s="237"/>
      <c r="BY1896" s="237"/>
      <c r="BZ1896" s="237"/>
      <c r="CA1896" s="237"/>
      <c r="CB1896" s="237"/>
      <c r="CC1896" s="237"/>
      <c r="CD1896" s="237"/>
      <c r="CE1896" s="237"/>
      <c r="CF1896" s="237"/>
      <c r="CG1896" s="237"/>
      <c r="CH1896" s="237"/>
      <c r="CI1896" s="237"/>
      <c r="CJ1896" s="237"/>
      <c r="CK1896" s="237"/>
      <c r="CL1896" s="237"/>
      <c r="CM1896" s="237"/>
      <c r="CN1896" s="237"/>
      <c r="CO1896" s="237"/>
      <c r="CP1896" s="237"/>
      <c r="CQ1896" s="237"/>
      <c r="CR1896" s="237"/>
      <c r="CS1896" s="237"/>
      <c r="CT1896" s="237"/>
      <c r="CU1896" s="237"/>
      <c r="CV1896" s="237"/>
      <c r="CW1896" s="237"/>
      <c r="CX1896" s="237"/>
      <c r="CY1896" s="237"/>
      <c r="CZ1896" s="237"/>
      <c r="DA1896" s="237"/>
      <c r="DB1896" s="237"/>
      <c r="DC1896" s="237"/>
      <c r="DD1896" s="237"/>
      <c r="DE1896" s="237"/>
      <c r="DF1896" s="237"/>
      <c r="DG1896" s="237"/>
      <c r="DH1896" s="237"/>
      <c r="DI1896" s="237"/>
      <c r="DJ1896" s="237"/>
      <c r="DK1896" s="237"/>
      <c r="DL1896" s="237"/>
      <c r="DM1896" s="237"/>
      <c r="DN1896" s="237"/>
      <c r="DO1896" s="237"/>
      <c r="DP1896" s="237"/>
      <c r="DQ1896" s="237"/>
      <c r="DR1896" s="237"/>
      <c r="DS1896" s="237"/>
      <c r="DT1896" s="237"/>
      <c r="DU1896" s="237"/>
      <c r="DV1896" s="237"/>
      <c r="DW1896" s="237"/>
      <c r="DX1896" s="237"/>
      <c r="DY1896" s="237"/>
      <c r="DZ1896" s="237"/>
      <c r="EA1896" s="237"/>
      <c r="EB1896" s="237"/>
      <c r="EC1896" s="237"/>
      <c r="ED1896" s="237"/>
      <c r="EE1896" s="237"/>
      <c r="EF1896" s="237"/>
      <c r="EG1896" s="237"/>
      <c r="EH1896" s="237"/>
      <c r="EI1896" s="237"/>
      <c r="EJ1896" s="237"/>
      <c r="EK1896" s="237"/>
      <c r="EL1896" s="237"/>
      <c r="EM1896" s="237"/>
      <c r="EN1896" s="237"/>
      <c r="EO1896" s="237"/>
      <c r="EP1896" s="237"/>
      <c r="EQ1896" s="237"/>
      <c r="ER1896" s="237"/>
      <c r="ES1896" s="237"/>
      <c r="ET1896" s="237"/>
      <c r="EU1896" s="237"/>
      <c r="EV1896" s="237"/>
      <c r="EW1896" s="237"/>
      <c r="EX1896" s="237"/>
      <c r="EY1896" s="237"/>
      <c r="EZ1896" s="237"/>
      <c r="FA1896" s="237"/>
      <c r="FB1896" s="237"/>
      <c r="FC1896" s="237"/>
      <c r="FD1896" s="237"/>
      <c r="FE1896" s="237"/>
      <c r="FF1896" s="237"/>
      <c r="FG1896" s="237"/>
      <c r="FH1896" s="237"/>
      <c r="FI1896" s="237"/>
      <c r="FJ1896" s="237"/>
      <c r="FK1896" s="237"/>
      <c r="FL1896" s="237"/>
      <c r="FM1896" s="237"/>
      <c r="FN1896" s="237"/>
      <c r="FO1896" s="237"/>
      <c r="FP1896" s="237"/>
      <c r="FQ1896" s="237"/>
      <c r="FR1896" s="237"/>
      <c r="FS1896" s="237"/>
      <c r="FT1896" s="237"/>
      <c r="FU1896" s="237"/>
      <c r="FV1896" s="237"/>
      <c r="FW1896" s="237"/>
      <c r="FX1896" s="237"/>
      <c r="FY1896" s="237"/>
      <c r="FZ1896" s="237"/>
      <c r="GA1896" s="237"/>
      <c r="GB1896" s="237"/>
      <c r="GC1896" s="237"/>
      <c r="GD1896" s="237"/>
      <c r="GE1896" s="237"/>
      <c r="GF1896" s="237"/>
      <c r="GG1896" s="237"/>
      <c r="GH1896" s="237"/>
      <c r="GI1896" s="237"/>
      <c r="GJ1896" s="237"/>
      <c r="GK1896" s="237"/>
      <c r="GL1896" s="237"/>
      <c r="GM1896" s="237"/>
      <c r="GN1896" s="237"/>
      <c r="GO1896" s="237"/>
      <c r="GP1896" s="237"/>
      <c r="GQ1896" s="237"/>
    </row>
    <row r="1897" spans="1:199" s="81" customFormat="1" ht="15" customHeight="1">
      <c r="A1897" s="73">
        <f>+B1897</f>
        <v>0</v>
      </c>
      <c r="B1897" s="1"/>
      <c r="C1897" s="242"/>
      <c r="D1897" s="242"/>
      <c r="E1897" s="242"/>
      <c r="F1897" s="242"/>
      <c r="G1897" s="242"/>
      <c r="H1897" s="242"/>
      <c r="I1897" s="242"/>
      <c r="J1897" s="242"/>
      <c r="K1897" s="242"/>
      <c r="L1897" s="242"/>
      <c r="M1897" s="242"/>
      <c r="N1897" s="242"/>
      <c r="O1897" s="242"/>
      <c r="P1897" s="28"/>
      <c r="Q1897" s="242"/>
      <c r="R1897" s="242"/>
      <c r="S1897" s="243"/>
      <c r="T1897" s="351"/>
      <c r="U1897" s="237"/>
      <c r="V1897" s="237"/>
      <c r="W1897" s="237"/>
      <c r="X1897" s="237"/>
      <c r="Y1897" s="237"/>
      <c r="Z1897" s="237"/>
      <c r="AA1897" s="237"/>
      <c r="AB1897" s="237"/>
      <c r="AC1897" s="237"/>
      <c r="AD1897" s="237"/>
      <c r="AE1897" s="237"/>
      <c r="AF1897" s="237"/>
      <c r="AG1897" s="237"/>
      <c r="AH1897" s="237"/>
      <c r="AI1897" s="237"/>
      <c r="AJ1897" s="237"/>
      <c r="AK1897" s="237"/>
      <c r="AL1897" s="237"/>
      <c r="AM1897" s="237"/>
      <c r="AN1897" s="237"/>
      <c r="AO1897" s="237"/>
      <c r="AP1897" s="237"/>
      <c r="AQ1897" s="237"/>
      <c r="AR1897" s="237"/>
      <c r="AS1897" s="237"/>
      <c r="AT1897" s="237"/>
      <c r="AU1897" s="237"/>
      <c r="AV1897" s="237"/>
      <c r="AW1897" s="237"/>
      <c r="AX1897" s="237"/>
      <c r="AY1897" s="237"/>
      <c r="AZ1897" s="237"/>
      <c r="BA1897" s="237"/>
      <c r="BB1897" s="237"/>
      <c r="BC1897" s="237"/>
      <c r="BD1897" s="237"/>
      <c r="BE1897" s="237"/>
      <c r="BF1897" s="237"/>
      <c r="BG1897" s="237"/>
      <c r="BH1897" s="237"/>
      <c r="BI1897" s="237"/>
      <c r="BJ1897" s="237"/>
      <c r="BK1897" s="237"/>
      <c r="BL1897" s="237"/>
      <c r="BM1897" s="237"/>
      <c r="BN1897" s="237"/>
      <c r="BO1897" s="237"/>
      <c r="BP1897" s="237"/>
      <c r="BQ1897" s="237"/>
      <c r="BR1897" s="237"/>
      <c r="BS1897" s="237"/>
      <c r="BT1897" s="237"/>
      <c r="BU1897" s="237"/>
      <c r="BV1897" s="237"/>
      <c r="BW1897" s="237"/>
      <c r="BX1897" s="237"/>
      <c r="BY1897" s="237"/>
      <c r="BZ1897" s="237"/>
      <c r="CA1897" s="237"/>
      <c r="CB1897" s="237"/>
      <c r="CC1897" s="237"/>
      <c r="CD1897" s="237"/>
      <c r="CE1897" s="237"/>
      <c r="CF1897" s="237"/>
      <c r="CG1897" s="237"/>
      <c r="CH1897" s="237"/>
      <c r="CI1897" s="237"/>
      <c r="CJ1897" s="237"/>
      <c r="CK1897" s="237"/>
      <c r="CL1897" s="237"/>
      <c r="CM1897" s="237"/>
      <c r="CN1897" s="237"/>
      <c r="CO1897" s="237"/>
      <c r="CP1897" s="237"/>
      <c r="CQ1897" s="237"/>
      <c r="CR1897" s="237"/>
      <c r="CS1897" s="237"/>
      <c r="CT1897" s="237"/>
      <c r="CU1897" s="237"/>
      <c r="CV1897" s="237"/>
      <c r="CW1897" s="237"/>
      <c r="CX1897" s="237"/>
      <c r="CY1897" s="237"/>
      <c r="CZ1897" s="237"/>
      <c r="DA1897" s="237"/>
      <c r="DB1897" s="237"/>
      <c r="DC1897" s="237"/>
      <c r="DD1897" s="237"/>
      <c r="DE1897" s="237"/>
      <c r="DF1897" s="237"/>
      <c r="DG1897" s="237"/>
      <c r="DH1897" s="237"/>
      <c r="DI1897" s="237"/>
      <c r="DJ1897" s="237"/>
      <c r="DK1897" s="237"/>
      <c r="DL1897" s="237"/>
      <c r="DM1897" s="237"/>
      <c r="DN1897" s="237"/>
      <c r="DO1897" s="237"/>
      <c r="DP1897" s="237"/>
      <c r="DQ1897" s="237"/>
      <c r="DR1897" s="237"/>
      <c r="DS1897" s="237"/>
      <c r="DT1897" s="237"/>
      <c r="DU1897" s="237"/>
      <c r="DV1897" s="237"/>
      <c r="DW1897" s="237"/>
      <c r="DX1897" s="237"/>
      <c r="DY1897" s="237"/>
      <c r="DZ1897" s="237"/>
      <c r="EA1897" s="237"/>
      <c r="EB1897" s="237"/>
      <c r="EC1897" s="237"/>
      <c r="ED1897" s="237"/>
      <c r="EE1897" s="237"/>
      <c r="EF1897" s="237"/>
      <c r="EG1897" s="237"/>
      <c r="EH1897" s="237"/>
      <c r="EI1897" s="237"/>
      <c r="EJ1897" s="237"/>
      <c r="EK1897" s="237"/>
      <c r="EL1897" s="237"/>
      <c r="EM1897" s="237"/>
      <c r="EN1897" s="237"/>
      <c r="EO1897" s="237"/>
      <c r="EP1897" s="237"/>
      <c r="EQ1897" s="237"/>
      <c r="ER1897" s="237"/>
      <c r="ES1897" s="237"/>
      <c r="ET1897" s="237"/>
      <c r="EU1897" s="237"/>
      <c r="EV1897" s="237"/>
      <c r="EW1897" s="237"/>
      <c r="EX1897" s="237"/>
      <c r="EY1897" s="237"/>
      <c r="EZ1897" s="237"/>
      <c r="FA1897" s="237"/>
      <c r="FB1897" s="237"/>
      <c r="FC1897" s="237"/>
      <c r="FD1897" s="237"/>
      <c r="FE1897" s="237"/>
      <c r="FF1897" s="237"/>
      <c r="FG1897" s="237"/>
      <c r="FH1897" s="237"/>
      <c r="FI1897" s="237"/>
      <c r="FJ1897" s="237"/>
      <c r="FK1897" s="237"/>
      <c r="FL1897" s="237"/>
      <c r="FM1897" s="237"/>
      <c r="FN1897" s="237"/>
      <c r="FO1897" s="237"/>
      <c r="FP1897" s="237"/>
      <c r="FQ1897" s="237"/>
      <c r="FR1897" s="237"/>
      <c r="FS1897" s="237"/>
      <c r="FT1897" s="237"/>
      <c r="FU1897" s="237"/>
      <c r="FV1897" s="237"/>
      <c r="FW1897" s="237"/>
      <c r="FX1897" s="237"/>
      <c r="FY1897" s="237"/>
      <c r="FZ1897" s="237"/>
      <c r="GA1897" s="237"/>
      <c r="GB1897" s="237"/>
      <c r="GC1897" s="237"/>
      <c r="GD1897" s="237"/>
      <c r="GE1897" s="237"/>
      <c r="GF1897" s="237"/>
      <c r="GG1897" s="237"/>
      <c r="GH1897" s="237"/>
      <c r="GI1897" s="237"/>
      <c r="GJ1897" s="237"/>
      <c r="GK1897" s="237"/>
      <c r="GL1897" s="237"/>
      <c r="GM1897" s="237"/>
      <c r="GN1897" s="237"/>
      <c r="GO1897" s="237"/>
      <c r="GP1897" s="237"/>
      <c r="GQ1897" s="237"/>
    </row>
    <row r="1898" spans="1:199" s="81" customFormat="1" ht="15" customHeight="1">
      <c r="A1898" s="93">
        <v>20104510</v>
      </c>
      <c r="B1898" s="241" t="s">
        <v>202</v>
      </c>
      <c r="C1898" s="242">
        <v>0</v>
      </c>
      <c r="D1898" s="242">
        <v>0</v>
      </c>
      <c r="E1898" s="242">
        <v>0</v>
      </c>
      <c r="F1898" s="242">
        <v>0</v>
      </c>
      <c r="G1898" s="242">
        <v>0</v>
      </c>
      <c r="H1898" s="242">
        <v>0</v>
      </c>
      <c r="I1898" s="242">
        <v>0</v>
      </c>
      <c r="J1898" s="242">
        <v>-8970</v>
      </c>
      <c r="K1898" s="242">
        <v>3222.82</v>
      </c>
      <c r="L1898" s="242">
        <v>531.77</v>
      </c>
      <c r="M1898" s="242">
        <v>1054.1</v>
      </c>
      <c r="N1898" s="242">
        <v>-112.12</v>
      </c>
      <c r="O1898" s="242">
        <v>1012.07</v>
      </c>
      <c r="P1898" s="28"/>
      <c r="Q1898" s="242">
        <f>SUM(D1898:O1898)</f>
        <v>-3261.36</v>
      </c>
      <c r="R1898" s="242">
        <f>IF($R$19&lt;1,0,Q1898/$R$19)</f>
        <v>-11.2460689655172</v>
      </c>
      <c r="S1898" s="243"/>
      <c r="T1898" s="351">
        <f>IF(Q1898=0,0,1)+IF(C1898=0,0,1)+IF(D1898=0,0,1)+IF(E1898=0,0,1)+IF(F1898=0,0,1)+IF(G1898=0,0,1)+IF(H1898=0,0,1)+IF(I1898=0,0,1)+IF(J1898=0,0,1)+IF(K1898=0,0,1)+IF(L1898=0,0,1)+IF(M1898=0,0,1)+IF(N1898=0,0,1)+IF(O1898=0,0,1)</f>
        <v>7</v>
      </c>
      <c r="U1898" s="237"/>
      <c r="V1898" s="237"/>
      <c r="W1898" s="237"/>
      <c r="X1898" s="237"/>
      <c r="Y1898" s="237"/>
      <c r="Z1898" s="237"/>
      <c r="AA1898" s="237"/>
      <c r="AB1898" s="237"/>
      <c r="AC1898" s="237"/>
      <c r="AD1898" s="237"/>
      <c r="AE1898" s="237"/>
      <c r="AF1898" s="237"/>
      <c r="AG1898" s="237"/>
      <c r="AH1898" s="237"/>
      <c r="AI1898" s="237"/>
      <c r="AJ1898" s="237"/>
      <c r="AK1898" s="237"/>
      <c r="AL1898" s="237"/>
      <c r="AM1898" s="237"/>
      <c r="AN1898" s="237"/>
      <c r="AO1898" s="237"/>
      <c r="AP1898" s="237"/>
      <c r="AQ1898" s="237"/>
      <c r="AR1898" s="237"/>
      <c r="AS1898" s="237"/>
      <c r="AT1898" s="237"/>
      <c r="AU1898" s="237"/>
      <c r="AV1898" s="237"/>
      <c r="AW1898" s="237"/>
      <c r="AX1898" s="237"/>
      <c r="AY1898" s="237"/>
      <c r="AZ1898" s="237"/>
      <c r="BA1898" s="237"/>
      <c r="BB1898" s="237"/>
      <c r="BC1898" s="237"/>
      <c r="BD1898" s="237"/>
      <c r="BE1898" s="237"/>
      <c r="BF1898" s="237"/>
      <c r="BG1898" s="237"/>
      <c r="BH1898" s="237"/>
      <c r="BI1898" s="237"/>
      <c r="BJ1898" s="237"/>
      <c r="BK1898" s="237"/>
      <c r="BL1898" s="237"/>
      <c r="BM1898" s="237"/>
      <c r="BN1898" s="237"/>
      <c r="BO1898" s="237"/>
      <c r="BP1898" s="237"/>
      <c r="BQ1898" s="237"/>
      <c r="BR1898" s="237"/>
      <c r="BS1898" s="237"/>
      <c r="BT1898" s="237"/>
      <c r="BU1898" s="237"/>
      <c r="BV1898" s="237"/>
      <c r="BW1898" s="237"/>
      <c r="BX1898" s="237"/>
      <c r="BY1898" s="237"/>
      <c r="BZ1898" s="237"/>
      <c r="CA1898" s="237"/>
      <c r="CB1898" s="237"/>
      <c r="CC1898" s="237"/>
      <c r="CD1898" s="237"/>
      <c r="CE1898" s="237"/>
      <c r="CF1898" s="237"/>
      <c r="CG1898" s="237"/>
      <c r="CH1898" s="237"/>
      <c r="CI1898" s="237"/>
      <c r="CJ1898" s="237"/>
      <c r="CK1898" s="237"/>
      <c r="CL1898" s="237"/>
      <c r="CM1898" s="237"/>
      <c r="CN1898" s="237"/>
      <c r="CO1898" s="237"/>
      <c r="CP1898" s="237"/>
      <c r="CQ1898" s="237"/>
      <c r="CR1898" s="237"/>
      <c r="CS1898" s="237"/>
      <c r="CT1898" s="237"/>
      <c r="CU1898" s="237"/>
      <c r="CV1898" s="237"/>
      <c r="CW1898" s="237"/>
      <c r="CX1898" s="237"/>
      <c r="CY1898" s="237"/>
      <c r="CZ1898" s="237"/>
      <c r="DA1898" s="237"/>
      <c r="DB1898" s="237"/>
      <c r="DC1898" s="237"/>
      <c r="DD1898" s="237"/>
      <c r="DE1898" s="237"/>
      <c r="DF1898" s="237"/>
      <c r="DG1898" s="237"/>
      <c r="DH1898" s="237"/>
      <c r="DI1898" s="237"/>
      <c r="DJ1898" s="237"/>
      <c r="DK1898" s="237"/>
      <c r="DL1898" s="237"/>
      <c r="DM1898" s="237"/>
      <c r="DN1898" s="237"/>
      <c r="DO1898" s="237"/>
      <c r="DP1898" s="237"/>
      <c r="DQ1898" s="237"/>
      <c r="DR1898" s="237"/>
      <c r="DS1898" s="237"/>
      <c r="DT1898" s="237"/>
      <c r="DU1898" s="237"/>
      <c r="DV1898" s="237"/>
      <c r="DW1898" s="237"/>
      <c r="DX1898" s="237"/>
      <c r="DY1898" s="237"/>
      <c r="DZ1898" s="237"/>
      <c r="EA1898" s="237"/>
      <c r="EB1898" s="237"/>
      <c r="EC1898" s="237"/>
      <c r="ED1898" s="237"/>
      <c r="EE1898" s="237"/>
      <c r="EF1898" s="237"/>
      <c r="EG1898" s="237"/>
      <c r="EH1898" s="237"/>
      <c r="EI1898" s="237"/>
      <c r="EJ1898" s="237"/>
      <c r="EK1898" s="237"/>
      <c r="EL1898" s="237"/>
      <c r="EM1898" s="237"/>
      <c r="EN1898" s="237"/>
      <c r="EO1898" s="237"/>
      <c r="EP1898" s="237"/>
      <c r="EQ1898" s="237"/>
      <c r="ER1898" s="237"/>
      <c r="ES1898" s="237"/>
      <c r="ET1898" s="237"/>
      <c r="EU1898" s="237"/>
      <c r="EV1898" s="237"/>
      <c r="EW1898" s="237"/>
      <c r="EX1898" s="237"/>
      <c r="EY1898" s="237"/>
      <c r="EZ1898" s="237"/>
      <c r="FA1898" s="237"/>
      <c r="FB1898" s="237"/>
      <c r="FC1898" s="237"/>
      <c r="FD1898" s="237"/>
      <c r="FE1898" s="237"/>
      <c r="FF1898" s="237"/>
      <c r="FG1898" s="237"/>
      <c r="FH1898" s="237"/>
      <c r="FI1898" s="237"/>
      <c r="FJ1898" s="237"/>
      <c r="FK1898" s="237"/>
      <c r="FL1898" s="237"/>
      <c r="FM1898" s="237"/>
      <c r="FN1898" s="237"/>
      <c r="FO1898" s="237"/>
      <c r="FP1898" s="237"/>
      <c r="FQ1898" s="237"/>
      <c r="FR1898" s="237"/>
      <c r="FS1898" s="237"/>
      <c r="FT1898" s="237"/>
      <c r="FU1898" s="237"/>
      <c r="FV1898" s="237"/>
      <c r="FW1898" s="237"/>
      <c r="FX1898" s="237"/>
      <c r="FY1898" s="237"/>
      <c r="FZ1898" s="237"/>
      <c r="GA1898" s="237"/>
      <c r="GB1898" s="237"/>
      <c r="GC1898" s="237"/>
      <c r="GD1898" s="237"/>
      <c r="GE1898" s="237"/>
      <c r="GF1898" s="237"/>
      <c r="GG1898" s="237"/>
      <c r="GH1898" s="237"/>
      <c r="GI1898" s="237"/>
      <c r="GJ1898" s="237"/>
      <c r="GK1898" s="237"/>
      <c r="GL1898" s="237"/>
      <c r="GM1898" s="237"/>
      <c r="GN1898" s="237"/>
      <c r="GO1898" s="237"/>
      <c r="GP1898" s="237"/>
      <c r="GQ1898" s="237"/>
    </row>
    <row r="1899" spans="1:199" s="81" customFormat="1" ht="15" hidden="1">
      <c r="A1899" s="93">
        <v>20104520</v>
      </c>
      <c r="B1899" s="241" t="s">
        <v>200</v>
      </c>
      <c r="C1899" s="242">
        <v>0</v>
      </c>
      <c r="D1899" s="242">
        <v>0</v>
      </c>
      <c r="E1899" s="242">
        <v>0</v>
      </c>
      <c r="F1899" s="242">
        <v>0</v>
      </c>
      <c r="G1899" s="242">
        <v>0</v>
      </c>
      <c r="H1899" s="242">
        <v>0</v>
      </c>
      <c r="I1899" s="242">
        <v>0</v>
      </c>
      <c r="J1899" s="242">
        <v>0</v>
      </c>
      <c r="K1899" s="242">
        <v>0</v>
      </c>
      <c r="L1899" s="242">
        <v>0</v>
      </c>
      <c r="M1899" s="242">
        <v>0</v>
      </c>
      <c r="N1899" s="242">
        <v>0</v>
      </c>
      <c r="O1899" s="242">
        <v>0</v>
      </c>
      <c r="P1899" s="28"/>
      <c r="Q1899" s="242">
        <f>SUM(D1899:O1899)</f>
        <v>0</v>
      </c>
      <c r="R1899" s="242">
        <f>IF($R$19&lt;1,0,Q1899/$R$19)</f>
        <v>0</v>
      </c>
      <c r="S1899" s="243"/>
      <c r="T1899" s="351">
        <f>IF(Q1899=0,0,1)+IF(C1899=0,0,1)+IF(D1899=0,0,1)+IF(E1899=0,0,1)+IF(F1899=0,0,1)+IF(G1899=0,0,1)+IF(H1899=0,0,1)+IF(I1899=0,0,1)+IF(J1899=0,0,1)+IF(K1899=0,0,1)+IF(L1899=0,0,1)+IF(M1899=0,0,1)+IF(N1899=0,0,1)+IF(O1899=0,0,1)</f>
        <v>0</v>
      </c>
      <c r="U1899" s="237"/>
      <c r="V1899" s="237"/>
      <c r="W1899" s="237"/>
      <c r="X1899" s="237"/>
      <c r="Y1899" s="237"/>
      <c r="Z1899" s="237"/>
      <c r="AA1899" s="237"/>
      <c r="AB1899" s="237"/>
      <c r="AC1899" s="237"/>
      <c r="AD1899" s="237"/>
      <c r="AE1899" s="237"/>
      <c r="AF1899" s="237"/>
      <c r="AG1899" s="237"/>
      <c r="AH1899" s="237"/>
      <c r="AI1899" s="237"/>
      <c r="AJ1899" s="237"/>
      <c r="AK1899" s="237"/>
      <c r="AL1899" s="237"/>
      <c r="AM1899" s="237"/>
      <c r="AN1899" s="237"/>
      <c r="AO1899" s="237"/>
      <c r="AP1899" s="237"/>
      <c r="AQ1899" s="237"/>
      <c r="AR1899" s="237"/>
      <c r="AS1899" s="237"/>
      <c r="AT1899" s="237"/>
      <c r="AU1899" s="237"/>
      <c r="AV1899" s="237"/>
      <c r="AW1899" s="237"/>
      <c r="AX1899" s="237"/>
      <c r="AY1899" s="237"/>
      <c r="AZ1899" s="237"/>
      <c r="BA1899" s="237"/>
      <c r="BB1899" s="237"/>
      <c r="BC1899" s="237"/>
      <c r="BD1899" s="237"/>
      <c r="BE1899" s="237"/>
      <c r="BF1899" s="237"/>
      <c r="BG1899" s="237"/>
      <c r="BH1899" s="237"/>
      <c r="BI1899" s="237"/>
      <c r="BJ1899" s="237"/>
      <c r="BK1899" s="237"/>
      <c r="BL1899" s="237"/>
      <c r="BM1899" s="237"/>
      <c r="BN1899" s="237"/>
      <c r="BO1899" s="237"/>
      <c r="BP1899" s="237"/>
      <c r="BQ1899" s="237"/>
      <c r="BR1899" s="237"/>
      <c r="BS1899" s="237"/>
      <c r="BT1899" s="237"/>
      <c r="BU1899" s="237"/>
      <c r="BV1899" s="237"/>
      <c r="BW1899" s="237"/>
      <c r="BX1899" s="237"/>
      <c r="BY1899" s="237"/>
      <c r="BZ1899" s="237"/>
      <c r="CA1899" s="237"/>
      <c r="CB1899" s="237"/>
      <c r="CC1899" s="237"/>
      <c r="CD1899" s="237"/>
      <c r="CE1899" s="237"/>
      <c r="CF1899" s="237"/>
      <c r="CG1899" s="237"/>
      <c r="CH1899" s="237"/>
      <c r="CI1899" s="237"/>
      <c r="CJ1899" s="237"/>
      <c r="CK1899" s="237"/>
      <c r="CL1899" s="237"/>
      <c r="CM1899" s="237"/>
      <c r="CN1899" s="237"/>
      <c r="CO1899" s="237"/>
      <c r="CP1899" s="237"/>
      <c r="CQ1899" s="237"/>
      <c r="CR1899" s="237"/>
      <c r="CS1899" s="237"/>
      <c r="CT1899" s="237"/>
      <c r="CU1899" s="237"/>
      <c r="CV1899" s="237"/>
      <c r="CW1899" s="237"/>
      <c r="CX1899" s="237"/>
      <c r="CY1899" s="237"/>
      <c r="CZ1899" s="237"/>
      <c r="DA1899" s="237"/>
      <c r="DB1899" s="237"/>
      <c r="DC1899" s="237"/>
      <c r="DD1899" s="237"/>
      <c r="DE1899" s="237"/>
      <c r="DF1899" s="237"/>
      <c r="DG1899" s="237"/>
      <c r="DH1899" s="237"/>
      <c r="DI1899" s="237"/>
      <c r="DJ1899" s="237"/>
      <c r="DK1899" s="237"/>
      <c r="DL1899" s="237"/>
      <c r="DM1899" s="237"/>
      <c r="DN1899" s="237"/>
      <c r="DO1899" s="237"/>
      <c r="DP1899" s="237"/>
      <c r="DQ1899" s="237"/>
      <c r="DR1899" s="237"/>
      <c r="DS1899" s="237"/>
      <c r="DT1899" s="237"/>
      <c r="DU1899" s="237"/>
      <c r="DV1899" s="237"/>
      <c r="DW1899" s="237"/>
      <c r="DX1899" s="237"/>
      <c r="DY1899" s="237"/>
      <c r="DZ1899" s="237"/>
      <c r="EA1899" s="237"/>
      <c r="EB1899" s="237"/>
      <c r="EC1899" s="237"/>
      <c r="ED1899" s="237"/>
      <c r="EE1899" s="237"/>
      <c r="EF1899" s="237"/>
      <c r="EG1899" s="237"/>
      <c r="EH1899" s="237"/>
      <c r="EI1899" s="237"/>
      <c r="EJ1899" s="237"/>
      <c r="EK1899" s="237"/>
      <c r="EL1899" s="237"/>
      <c r="EM1899" s="237"/>
      <c r="EN1899" s="237"/>
      <c r="EO1899" s="237"/>
      <c r="EP1899" s="237"/>
      <c r="EQ1899" s="237"/>
      <c r="ER1899" s="237"/>
      <c r="ES1899" s="237"/>
      <c r="ET1899" s="237"/>
      <c r="EU1899" s="237"/>
      <c r="EV1899" s="237"/>
      <c r="EW1899" s="237"/>
      <c r="EX1899" s="237"/>
      <c r="EY1899" s="237"/>
      <c r="EZ1899" s="237"/>
      <c r="FA1899" s="237"/>
      <c r="FB1899" s="237"/>
      <c r="FC1899" s="237"/>
      <c r="FD1899" s="237"/>
      <c r="FE1899" s="237"/>
      <c r="FF1899" s="237"/>
      <c r="FG1899" s="237"/>
      <c r="FH1899" s="237"/>
      <c r="FI1899" s="237"/>
      <c r="FJ1899" s="237"/>
      <c r="FK1899" s="237"/>
      <c r="FL1899" s="237"/>
      <c r="FM1899" s="237"/>
      <c r="FN1899" s="237"/>
      <c r="FO1899" s="237"/>
      <c r="FP1899" s="237"/>
      <c r="FQ1899" s="237"/>
      <c r="FR1899" s="237"/>
      <c r="FS1899" s="237"/>
      <c r="FT1899" s="237"/>
      <c r="FU1899" s="237"/>
      <c r="FV1899" s="237"/>
      <c r="FW1899" s="237"/>
      <c r="FX1899" s="237"/>
      <c r="FY1899" s="237"/>
      <c r="FZ1899" s="237"/>
      <c r="GA1899" s="237"/>
      <c r="GB1899" s="237"/>
      <c r="GC1899" s="237"/>
      <c r="GD1899" s="237"/>
      <c r="GE1899" s="237"/>
      <c r="GF1899" s="237"/>
      <c r="GG1899" s="237"/>
      <c r="GH1899" s="237"/>
      <c r="GI1899" s="237"/>
      <c r="GJ1899" s="237"/>
      <c r="GK1899" s="237"/>
      <c r="GL1899" s="237"/>
      <c r="GM1899" s="237"/>
      <c r="GN1899" s="237"/>
      <c r="GO1899" s="237"/>
      <c r="GP1899" s="237"/>
      <c r="GQ1899" s="237"/>
    </row>
    <row r="1900" spans="1:199" s="81" customFormat="1" ht="15" customHeight="1">
      <c r="A1900" s="93">
        <v>20104530</v>
      </c>
      <c r="B1900" s="241" t="s">
        <v>246</v>
      </c>
      <c r="C1900" s="242">
        <v>0</v>
      </c>
      <c r="D1900" s="242">
        <v>0</v>
      </c>
      <c r="E1900" s="242">
        <v>0</v>
      </c>
      <c r="F1900" s="242">
        <v>0</v>
      </c>
      <c r="G1900" s="242">
        <v>0</v>
      </c>
      <c r="H1900" s="242">
        <v>0</v>
      </c>
      <c r="I1900" s="242">
        <v>0</v>
      </c>
      <c r="J1900" s="242">
        <v>-12321</v>
      </c>
      <c r="K1900" s="242">
        <v>-10328.17</v>
      </c>
      <c r="L1900" s="242">
        <v>14421.25</v>
      </c>
      <c r="M1900" s="242">
        <v>-9545.59</v>
      </c>
      <c r="N1900" s="242">
        <v>3449.09</v>
      </c>
      <c r="O1900" s="242">
        <v>9519.64</v>
      </c>
      <c r="P1900" s="28"/>
      <c r="Q1900" s="242">
        <f>SUM(D1900:O1900)</f>
        <v>-4804.78</v>
      </c>
      <c r="R1900" s="242">
        <f>IF($R$19&lt;1,0,Q1900/$R$19)</f>
        <v>-16.5682068965517</v>
      </c>
      <c r="S1900" s="243"/>
      <c r="T1900" s="351">
        <f>IF(Q1900=0,0,1)+IF(C1900=0,0,1)+IF(D1900=0,0,1)+IF(E1900=0,0,1)+IF(F1900=0,0,1)+IF(G1900=0,0,1)+IF(H1900=0,0,1)+IF(I1900=0,0,1)+IF(J1900=0,0,1)+IF(K1900=0,0,1)+IF(L1900=0,0,1)+IF(M1900=0,0,1)+IF(N1900=0,0,1)+IF(O1900=0,0,1)</f>
        <v>7</v>
      </c>
      <c r="U1900" s="237"/>
      <c r="V1900" s="237"/>
      <c r="W1900" s="237"/>
      <c r="X1900" s="237"/>
      <c r="Y1900" s="237"/>
      <c r="Z1900" s="237"/>
      <c r="AA1900" s="237"/>
      <c r="AB1900" s="237"/>
      <c r="AC1900" s="237"/>
      <c r="AD1900" s="237"/>
      <c r="AE1900" s="237"/>
      <c r="AF1900" s="237"/>
      <c r="AG1900" s="237"/>
      <c r="AH1900" s="237"/>
      <c r="AI1900" s="237"/>
      <c r="AJ1900" s="237"/>
      <c r="AK1900" s="237"/>
      <c r="AL1900" s="237"/>
      <c r="AM1900" s="237"/>
      <c r="AN1900" s="237"/>
      <c r="AO1900" s="237"/>
      <c r="AP1900" s="237"/>
      <c r="AQ1900" s="237"/>
      <c r="AR1900" s="237"/>
      <c r="AS1900" s="237"/>
      <c r="AT1900" s="237"/>
      <c r="AU1900" s="237"/>
      <c r="AV1900" s="237"/>
      <c r="AW1900" s="237"/>
      <c r="AX1900" s="237"/>
      <c r="AY1900" s="237"/>
      <c r="AZ1900" s="237"/>
      <c r="BA1900" s="237"/>
      <c r="BB1900" s="237"/>
      <c r="BC1900" s="237"/>
      <c r="BD1900" s="237"/>
      <c r="BE1900" s="237"/>
      <c r="BF1900" s="237"/>
      <c r="BG1900" s="237"/>
      <c r="BH1900" s="237"/>
      <c r="BI1900" s="237"/>
      <c r="BJ1900" s="237"/>
      <c r="BK1900" s="237"/>
      <c r="BL1900" s="237"/>
      <c r="BM1900" s="237"/>
      <c r="BN1900" s="237"/>
      <c r="BO1900" s="237"/>
      <c r="BP1900" s="237"/>
      <c r="BQ1900" s="237"/>
      <c r="BR1900" s="237"/>
      <c r="BS1900" s="237"/>
      <c r="BT1900" s="237"/>
      <c r="BU1900" s="237"/>
      <c r="BV1900" s="237"/>
      <c r="BW1900" s="237"/>
      <c r="BX1900" s="237"/>
      <c r="BY1900" s="237"/>
      <c r="BZ1900" s="237"/>
      <c r="CA1900" s="237"/>
      <c r="CB1900" s="237"/>
      <c r="CC1900" s="237"/>
      <c r="CD1900" s="237"/>
      <c r="CE1900" s="237"/>
      <c r="CF1900" s="237"/>
      <c r="CG1900" s="237"/>
      <c r="CH1900" s="237"/>
      <c r="CI1900" s="237"/>
      <c r="CJ1900" s="237"/>
      <c r="CK1900" s="237"/>
      <c r="CL1900" s="237"/>
      <c r="CM1900" s="237"/>
      <c r="CN1900" s="237"/>
      <c r="CO1900" s="237"/>
      <c r="CP1900" s="237"/>
      <c r="CQ1900" s="237"/>
      <c r="CR1900" s="237"/>
      <c r="CS1900" s="237"/>
      <c r="CT1900" s="237"/>
      <c r="CU1900" s="237"/>
      <c r="CV1900" s="237"/>
      <c r="CW1900" s="237"/>
      <c r="CX1900" s="237"/>
      <c r="CY1900" s="237"/>
      <c r="CZ1900" s="237"/>
      <c r="DA1900" s="237"/>
      <c r="DB1900" s="237"/>
      <c r="DC1900" s="237"/>
      <c r="DD1900" s="237"/>
      <c r="DE1900" s="237"/>
      <c r="DF1900" s="237"/>
      <c r="DG1900" s="237"/>
      <c r="DH1900" s="237"/>
      <c r="DI1900" s="237"/>
      <c r="DJ1900" s="237"/>
      <c r="DK1900" s="237"/>
      <c r="DL1900" s="237"/>
      <c r="DM1900" s="237"/>
      <c r="DN1900" s="237"/>
      <c r="DO1900" s="237"/>
      <c r="DP1900" s="237"/>
      <c r="DQ1900" s="237"/>
      <c r="DR1900" s="237"/>
      <c r="DS1900" s="237"/>
      <c r="DT1900" s="237"/>
      <c r="DU1900" s="237"/>
      <c r="DV1900" s="237"/>
      <c r="DW1900" s="237"/>
      <c r="DX1900" s="237"/>
      <c r="DY1900" s="237"/>
      <c r="DZ1900" s="237"/>
      <c r="EA1900" s="237"/>
      <c r="EB1900" s="237"/>
      <c r="EC1900" s="237"/>
      <c r="ED1900" s="237"/>
      <c r="EE1900" s="237"/>
      <c r="EF1900" s="237"/>
      <c r="EG1900" s="237"/>
      <c r="EH1900" s="237"/>
      <c r="EI1900" s="237"/>
      <c r="EJ1900" s="237"/>
      <c r="EK1900" s="237"/>
      <c r="EL1900" s="237"/>
      <c r="EM1900" s="237"/>
      <c r="EN1900" s="237"/>
      <c r="EO1900" s="237"/>
      <c r="EP1900" s="237"/>
      <c r="EQ1900" s="237"/>
      <c r="ER1900" s="237"/>
      <c r="ES1900" s="237"/>
      <c r="ET1900" s="237"/>
      <c r="EU1900" s="237"/>
      <c r="EV1900" s="237"/>
      <c r="EW1900" s="237"/>
      <c r="EX1900" s="237"/>
      <c r="EY1900" s="237"/>
      <c r="EZ1900" s="237"/>
      <c r="FA1900" s="237"/>
      <c r="FB1900" s="237"/>
      <c r="FC1900" s="237"/>
      <c r="FD1900" s="237"/>
      <c r="FE1900" s="237"/>
      <c r="FF1900" s="237"/>
      <c r="FG1900" s="237"/>
      <c r="FH1900" s="237"/>
      <c r="FI1900" s="237"/>
      <c r="FJ1900" s="237"/>
      <c r="FK1900" s="237"/>
      <c r="FL1900" s="237"/>
      <c r="FM1900" s="237"/>
      <c r="FN1900" s="237"/>
      <c r="FO1900" s="237"/>
      <c r="FP1900" s="237"/>
      <c r="FQ1900" s="237"/>
      <c r="FR1900" s="237"/>
      <c r="FS1900" s="237"/>
      <c r="FT1900" s="237"/>
      <c r="FU1900" s="237"/>
      <c r="FV1900" s="237"/>
      <c r="FW1900" s="237"/>
      <c r="FX1900" s="237"/>
      <c r="FY1900" s="237"/>
      <c r="FZ1900" s="237"/>
      <c r="GA1900" s="237"/>
      <c r="GB1900" s="237"/>
      <c r="GC1900" s="237"/>
      <c r="GD1900" s="237"/>
      <c r="GE1900" s="237"/>
      <c r="GF1900" s="237"/>
      <c r="GG1900" s="237"/>
      <c r="GH1900" s="237"/>
      <c r="GI1900" s="237"/>
      <c r="GJ1900" s="237"/>
      <c r="GK1900" s="237"/>
      <c r="GL1900" s="237"/>
      <c r="GM1900" s="237"/>
      <c r="GN1900" s="237"/>
      <c r="GO1900" s="237"/>
      <c r="GP1900" s="237"/>
      <c r="GQ1900" s="237"/>
    </row>
    <row r="1901" spans="1:199" s="81" customFormat="1" ht="15" customHeight="1">
      <c r="A1901" s="93">
        <v>20104540</v>
      </c>
      <c r="B1901" s="241" t="s">
        <v>195</v>
      </c>
      <c r="C1901" s="242">
        <v>0</v>
      </c>
      <c r="D1901" s="242">
        <v>0</v>
      </c>
      <c r="E1901" s="242">
        <v>0</v>
      </c>
      <c r="F1901" s="242">
        <v>0</v>
      </c>
      <c r="G1901" s="242">
        <v>0</v>
      </c>
      <c r="H1901" s="242">
        <v>0</v>
      </c>
      <c r="I1901" s="242">
        <v>-2463.72</v>
      </c>
      <c r="J1901" s="242">
        <v>-2659.85</v>
      </c>
      <c r="K1901" s="242">
        <v>37.27</v>
      </c>
      <c r="L1901" s="242">
        <v>-203.58</v>
      </c>
      <c r="M1901" s="242">
        <v>2369.51</v>
      </c>
      <c r="N1901" s="242">
        <v>142.47</v>
      </c>
      <c r="O1901" s="242">
        <v>-181.06</v>
      </c>
      <c r="P1901" s="28"/>
      <c r="Q1901" s="242">
        <f>SUM(D1901:O1901)</f>
        <v>-2958.96</v>
      </c>
      <c r="R1901" s="242">
        <f>IF($R$19&lt;1,0,Q1901/$R$19)</f>
        <v>-10.2033103448276</v>
      </c>
      <c r="S1901" s="243"/>
      <c r="T1901" s="351">
        <f>IF(Q1901=0,0,1)+IF(C1901=0,0,1)+IF(D1901=0,0,1)+IF(E1901=0,0,1)+IF(F1901=0,0,1)+IF(G1901=0,0,1)+IF(H1901=0,0,1)+IF(I1901=0,0,1)+IF(J1901=0,0,1)+IF(K1901=0,0,1)+IF(L1901=0,0,1)+IF(M1901=0,0,1)+IF(N1901=0,0,1)+IF(O1901=0,0,1)</f>
        <v>8</v>
      </c>
      <c r="U1901" s="237"/>
      <c r="V1901" s="237"/>
      <c r="W1901" s="237"/>
      <c r="X1901" s="237"/>
      <c r="Y1901" s="237"/>
      <c r="Z1901" s="237"/>
      <c r="AA1901" s="237"/>
      <c r="AB1901" s="237"/>
      <c r="AC1901" s="237"/>
      <c r="AD1901" s="237"/>
      <c r="AE1901" s="237"/>
      <c r="AF1901" s="237"/>
      <c r="AG1901" s="237"/>
      <c r="AH1901" s="237"/>
      <c r="AI1901" s="237"/>
      <c r="AJ1901" s="237"/>
      <c r="AK1901" s="237"/>
      <c r="AL1901" s="237"/>
      <c r="AM1901" s="237"/>
      <c r="AN1901" s="237"/>
      <c r="AO1901" s="237"/>
      <c r="AP1901" s="237"/>
      <c r="AQ1901" s="237"/>
      <c r="AR1901" s="237"/>
      <c r="AS1901" s="237"/>
      <c r="AT1901" s="237"/>
      <c r="AU1901" s="237"/>
      <c r="AV1901" s="237"/>
      <c r="AW1901" s="237"/>
      <c r="AX1901" s="237"/>
      <c r="AY1901" s="237"/>
      <c r="AZ1901" s="237"/>
      <c r="BA1901" s="237"/>
      <c r="BB1901" s="237"/>
      <c r="BC1901" s="237"/>
      <c r="BD1901" s="237"/>
      <c r="BE1901" s="237"/>
      <c r="BF1901" s="237"/>
      <c r="BG1901" s="237"/>
      <c r="BH1901" s="237"/>
      <c r="BI1901" s="237"/>
      <c r="BJ1901" s="237"/>
      <c r="BK1901" s="237"/>
      <c r="BL1901" s="237"/>
      <c r="BM1901" s="237"/>
      <c r="BN1901" s="237"/>
      <c r="BO1901" s="237"/>
      <c r="BP1901" s="237"/>
      <c r="BQ1901" s="237"/>
      <c r="BR1901" s="237"/>
      <c r="BS1901" s="237"/>
      <c r="BT1901" s="237"/>
      <c r="BU1901" s="237"/>
      <c r="BV1901" s="237"/>
      <c r="BW1901" s="237"/>
      <c r="BX1901" s="237"/>
      <c r="BY1901" s="237"/>
      <c r="BZ1901" s="237"/>
      <c r="CA1901" s="237"/>
      <c r="CB1901" s="237"/>
      <c r="CC1901" s="237"/>
      <c r="CD1901" s="237"/>
      <c r="CE1901" s="237"/>
      <c r="CF1901" s="237"/>
      <c r="CG1901" s="237"/>
      <c r="CH1901" s="237"/>
      <c r="CI1901" s="237"/>
      <c r="CJ1901" s="237"/>
      <c r="CK1901" s="237"/>
      <c r="CL1901" s="237"/>
      <c r="CM1901" s="237"/>
      <c r="CN1901" s="237"/>
      <c r="CO1901" s="237"/>
      <c r="CP1901" s="237"/>
      <c r="CQ1901" s="237"/>
      <c r="CR1901" s="237"/>
      <c r="CS1901" s="237"/>
      <c r="CT1901" s="237"/>
      <c r="CU1901" s="237"/>
      <c r="CV1901" s="237"/>
      <c r="CW1901" s="237"/>
      <c r="CX1901" s="237"/>
      <c r="CY1901" s="237"/>
      <c r="CZ1901" s="237"/>
      <c r="DA1901" s="237"/>
      <c r="DB1901" s="237"/>
      <c r="DC1901" s="237"/>
      <c r="DD1901" s="237"/>
      <c r="DE1901" s="237"/>
      <c r="DF1901" s="237"/>
      <c r="DG1901" s="237"/>
      <c r="DH1901" s="237"/>
      <c r="DI1901" s="237"/>
      <c r="DJ1901" s="237"/>
      <c r="DK1901" s="237"/>
      <c r="DL1901" s="237"/>
      <c r="DM1901" s="237"/>
      <c r="DN1901" s="237"/>
      <c r="DO1901" s="237"/>
      <c r="DP1901" s="237"/>
      <c r="DQ1901" s="237"/>
      <c r="DR1901" s="237"/>
      <c r="DS1901" s="237"/>
      <c r="DT1901" s="237"/>
      <c r="DU1901" s="237"/>
      <c r="DV1901" s="237"/>
      <c r="DW1901" s="237"/>
      <c r="DX1901" s="237"/>
      <c r="DY1901" s="237"/>
      <c r="DZ1901" s="237"/>
      <c r="EA1901" s="237"/>
      <c r="EB1901" s="237"/>
      <c r="EC1901" s="237"/>
      <c r="ED1901" s="237"/>
      <c r="EE1901" s="237"/>
      <c r="EF1901" s="237"/>
      <c r="EG1901" s="237"/>
      <c r="EH1901" s="237"/>
      <c r="EI1901" s="237"/>
      <c r="EJ1901" s="237"/>
      <c r="EK1901" s="237"/>
      <c r="EL1901" s="237"/>
      <c r="EM1901" s="237"/>
      <c r="EN1901" s="237"/>
      <c r="EO1901" s="237"/>
      <c r="EP1901" s="237"/>
      <c r="EQ1901" s="237"/>
      <c r="ER1901" s="237"/>
      <c r="ES1901" s="237"/>
      <c r="ET1901" s="237"/>
      <c r="EU1901" s="237"/>
      <c r="EV1901" s="237"/>
      <c r="EW1901" s="237"/>
      <c r="EX1901" s="237"/>
      <c r="EY1901" s="237"/>
      <c r="EZ1901" s="237"/>
      <c r="FA1901" s="237"/>
      <c r="FB1901" s="237"/>
      <c r="FC1901" s="237"/>
      <c r="FD1901" s="237"/>
      <c r="FE1901" s="237"/>
      <c r="FF1901" s="237"/>
      <c r="FG1901" s="237"/>
      <c r="FH1901" s="237"/>
      <c r="FI1901" s="237"/>
      <c r="FJ1901" s="237"/>
      <c r="FK1901" s="237"/>
      <c r="FL1901" s="237"/>
      <c r="FM1901" s="237"/>
      <c r="FN1901" s="237"/>
      <c r="FO1901" s="237"/>
      <c r="FP1901" s="237"/>
      <c r="FQ1901" s="237"/>
      <c r="FR1901" s="237"/>
      <c r="FS1901" s="237"/>
      <c r="FT1901" s="237"/>
      <c r="FU1901" s="237"/>
      <c r="FV1901" s="237"/>
      <c r="FW1901" s="237"/>
      <c r="FX1901" s="237"/>
      <c r="FY1901" s="237"/>
      <c r="FZ1901" s="237"/>
      <c r="GA1901" s="237"/>
      <c r="GB1901" s="237"/>
      <c r="GC1901" s="237"/>
      <c r="GD1901" s="237"/>
      <c r="GE1901" s="237"/>
      <c r="GF1901" s="237"/>
      <c r="GG1901" s="237"/>
      <c r="GH1901" s="237"/>
      <c r="GI1901" s="237"/>
      <c r="GJ1901" s="237"/>
      <c r="GK1901" s="237"/>
      <c r="GL1901" s="237"/>
      <c r="GM1901" s="237"/>
      <c r="GN1901" s="237"/>
      <c r="GO1901" s="237"/>
      <c r="GP1901" s="237"/>
      <c r="GQ1901" s="237"/>
    </row>
    <row r="1902" spans="1:199" s="81" customFormat="1" ht="15" customHeight="1">
      <c r="A1902" s="73">
        <f>+B1902</f>
        <v>0</v>
      </c>
      <c r="B1902" s="241"/>
      <c r="C1902" s="242"/>
      <c r="D1902" s="242"/>
      <c r="E1902" s="242"/>
      <c r="F1902" s="242"/>
      <c r="G1902" s="242"/>
      <c r="H1902" s="242"/>
      <c r="I1902" s="242"/>
      <c r="J1902" s="242"/>
      <c r="K1902" s="242"/>
      <c r="L1902" s="242"/>
      <c r="M1902" s="242"/>
      <c r="N1902" s="242"/>
      <c r="O1902" s="242"/>
      <c r="P1902" s="28"/>
      <c r="Q1902" s="242"/>
      <c r="R1902" s="242"/>
      <c r="S1902" s="243"/>
      <c r="T1902" s="351"/>
      <c r="U1902" s="237"/>
      <c r="V1902" s="237"/>
      <c r="W1902" s="237"/>
      <c r="X1902" s="237"/>
      <c r="Y1902" s="237"/>
      <c r="Z1902" s="237"/>
      <c r="AA1902" s="237"/>
      <c r="AB1902" s="237"/>
      <c r="AC1902" s="237"/>
      <c r="AD1902" s="237"/>
      <c r="AE1902" s="237"/>
      <c r="AF1902" s="237"/>
      <c r="AG1902" s="237"/>
      <c r="AH1902" s="237"/>
      <c r="AI1902" s="237"/>
      <c r="AJ1902" s="237"/>
      <c r="AK1902" s="237"/>
      <c r="AL1902" s="237"/>
      <c r="AM1902" s="237"/>
      <c r="AN1902" s="237"/>
      <c r="AO1902" s="237"/>
      <c r="AP1902" s="237"/>
      <c r="AQ1902" s="237"/>
      <c r="AR1902" s="237"/>
      <c r="AS1902" s="237"/>
      <c r="AT1902" s="237"/>
      <c r="AU1902" s="237"/>
      <c r="AV1902" s="237"/>
      <c r="AW1902" s="237"/>
      <c r="AX1902" s="237"/>
      <c r="AY1902" s="237"/>
      <c r="AZ1902" s="237"/>
      <c r="BA1902" s="237"/>
      <c r="BB1902" s="237"/>
      <c r="BC1902" s="237"/>
      <c r="BD1902" s="237"/>
      <c r="BE1902" s="237"/>
      <c r="BF1902" s="237"/>
      <c r="BG1902" s="237"/>
      <c r="BH1902" s="237"/>
      <c r="BI1902" s="237"/>
      <c r="BJ1902" s="237"/>
      <c r="BK1902" s="237"/>
      <c r="BL1902" s="237"/>
      <c r="BM1902" s="237"/>
      <c r="BN1902" s="237"/>
      <c r="BO1902" s="237"/>
      <c r="BP1902" s="237"/>
      <c r="BQ1902" s="237"/>
      <c r="BR1902" s="237"/>
      <c r="BS1902" s="237"/>
      <c r="BT1902" s="237"/>
      <c r="BU1902" s="237"/>
      <c r="BV1902" s="237"/>
      <c r="BW1902" s="237"/>
      <c r="BX1902" s="237"/>
      <c r="BY1902" s="237"/>
      <c r="BZ1902" s="237"/>
      <c r="CA1902" s="237"/>
      <c r="CB1902" s="237"/>
      <c r="CC1902" s="237"/>
      <c r="CD1902" s="237"/>
      <c r="CE1902" s="237"/>
      <c r="CF1902" s="237"/>
      <c r="CG1902" s="237"/>
      <c r="CH1902" s="237"/>
      <c r="CI1902" s="237"/>
      <c r="CJ1902" s="237"/>
      <c r="CK1902" s="237"/>
      <c r="CL1902" s="237"/>
      <c r="CM1902" s="237"/>
      <c r="CN1902" s="237"/>
      <c r="CO1902" s="237"/>
      <c r="CP1902" s="237"/>
      <c r="CQ1902" s="237"/>
      <c r="CR1902" s="237"/>
      <c r="CS1902" s="237"/>
      <c r="CT1902" s="237"/>
      <c r="CU1902" s="237"/>
      <c r="CV1902" s="237"/>
      <c r="CW1902" s="237"/>
      <c r="CX1902" s="237"/>
      <c r="CY1902" s="237"/>
      <c r="CZ1902" s="237"/>
      <c r="DA1902" s="237"/>
      <c r="DB1902" s="237"/>
      <c r="DC1902" s="237"/>
      <c r="DD1902" s="237"/>
      <c r="DE1902" s="237"/>
      <c r="DF1902" s="237"/>
      <c r="DG1902" s="237"/>
      <c r="DH1902" s="237"/>
      <c r="DI1902" s="237"/>
      <c r="DJ1902" s="237"/>
      <c r="DK1902" s="237"/>
      <c r="DL1902" s="237"/>
      <c r="DM1902" s="237"/>
      <c r="DN1902" s="237"/>
      <c r="DO1902" s="237"/>
      <c r="DP1902" s="237"/>
      <c r="DQ1902" s="237"/>
      <c r="DR1902" s="237"/>
      <c r="DS1902" s="237"/>
      <c r="DT1902" s="237"/>
      <c r="DU1902" s="237"/>
      <c r="DV1902" s="237"/>
      <c r="DW1902" s="237"/>
      <c r="DX1902" s="237"/>
      <c r="DY1902" s="237"/>
      <c r="DZ1902" s="237"/>
      <c r="EA1902" s="237"/>
      <c r="EB1902" s="237"/>
      <c r="EC1902" s="237"/>
      <c r="ED1902" s="237"/>
      <c r="EE1902" s="237"/>
      <c r="EF1902" s="237"/>
      <c r="EG1902" s="237"/>
      <c r="EH1902" s="237"/>
      <c r="EI1902" s="237"/>
      <c r="EJ1902" s="237"/>
      <c r="EK1902" s="237"/>
      <c r="EL1902" s="237"/>
      <c r="EM1902" s="237"/>
      <c r="EN1902" s="237"/>
      <c r="EO1902" s="237"/>
      <c r="EP1902" s="237"/>
      <c r="EQ1902" s="237"/>
      <c r="ER1902" s="237"/>
      <c r="ES1902" s="237"/>
      <c r="ET1902" s="237"/>
      <c r="EU1902" s="237"/>
      <c r="EV1902" s="237"/>
      <c r="EW1902" s="237"/>
      <c r="EX1902" s="237"/>
      <c r="EY1902" s="237"/>
      <c r="EZ1902" s="237"/>
      <c r="FA1902" s="237"/>
      <c r="FB1902" s="237"/>
      <c r="FC1902" s="237"/>
      <c r="FD1902" s="237"/>
      <c r="FE1902" s="237"/>
      <c r="FF1902" s="237"/>
      <c r="FG1902" s="237"/>
      <c r="FH1902" s="237"/>
      <c r="FI1902" s="237"/>
      <c r="FJ1902" s="237"/>
      <c r="FK1902" s="237"/>
      <c r="FL1902" s="237"/>
      <c r="FM1902" s="237"/>
      <c r="FN1902" s="237"/>
      <c r="FO1902" s="237"/>
      <c r="FP1902" s="237"/>
      <c r="FQ1902" s="237"/>
      <c r="FR1902" s="237"/>
      <c r="FS1902" s="237"/>
      <c r="FT1902" s="237"/>
      <c r="FU1902" s="237"/>
      <c r="FV1902" s="237"/>
      <c r="FW1902" s="237"/>
      <c r="FX1902" s="237"/>
      <c r="FY1902" s="237"/>
      <c r="FZ1902" s="237"/>
      <c r="GA1902" s="237"/>
      <c r="GB1902" s="237"/>
      <c r="GC1902" s="237"/>
      <c r="GD1902" s="237"/>
      <c r="GE1902" s="237"/>
      <c r="GF1902" s="237"/>
      <c r="GG1902" s="237"/>
      <c r="GH1902" s="237"/>
      <c r="GI1902" s="237"/>
      <c r="GJ1902" s="237"/>
      <c r="GK1902" s="237"/>
      <c r="GL1902" s="237"/>
      <c r="GM1902" s="237"/>
      <c r="GN1902" s="237"/>
      <c r="GO1902" s="237"/>
      <c r="GP1902" s="237"/>
      <c r="GQ1902" s="237"/>
    </row>
    <row r="1903" spans="1:199" s="81" customFormat="1" ht="15" customHeight="1">
      <c r="A1903" s="93">
        <v>10201210</v>
      </c>
      <c r="B1903" s="241" t="s">
        <v>193</v>
      </c>
      <c r="C1903" s="242">
        <v>0</v>
      </c>
      <c r="D1903" s="242">
        <v>0</v>
      </c>
      <c r="E1903" s="242">
        <v>0</v>
      </c>
      <c r="F1903" s="242">
        <v>0</v>
      </c>
      <c r="G1903" s="242">
        <v>0</v>
      </c>
      <c r="H1903" s="242">
        <v>0</v>
      </c>
      <c r="I1903" s="242">
        <v>0</v>
      </c>
      <c r="J1903" s="242">
        <v>2436</v>
      </c>
      <c r="K1903" s="242">
        <v>5861.88</v>
      </c>
      <c r="L1903" s="242">
        <v>169.12</v>
      </c>
      <c r="M1903" s="242">
        <v>2231.61</v>
      </c>
      <c r="N1903" s="242">
        <v>0</v>
      </c>
      <c r="O1903" s="242">
        <v>91.71</v>
      </c>
      <c r="P1903" s="28"/>
      <c r="Q1903" s="242">
        <f>SUM(D1903:O1903)</f>
        <v>10790.32</v>
      </c>
      <c r="R1903" s="242">
        <f>IF($R$19&lt;1,0,Q1903/$R$19)</f>
        <v>37.208</v>
      </c>
      <c r="S1903" s="243"/>
      <c r="T1903" s="351">
        <f>IF(Q1903=0,0,1)+IF(C1903=0,0,1)+IF(D1903=0,0,1)+IF(E1903=0,0,1)+IF(F1903=0,0,1)+IF(G1903=0,0,1)+IF(H1903=0,0,1)+IF(I1903=0,0,1)+IF(J1903=0,0,1)+IF(K1903=0,0,1)+IF(L1903=0,0,1)+IF(M1903=0,0,1)+IF(N1903=0,0,1)+IF(O1903=0,0,1)</f>
        <v>6</v>
      </c>
      <c r="U1903" s="237"/>
      <c r="V1903" s="237"/>
      <c r="W1903" s="237"/>
      <c r="X1903" s="237"/>
      <c r="Y1903" s="237"/>
      <c r="Z1903" s="237"/>
      <c r="AA1903" s="237"/>
      <c r="AB1903" s="237"/>
      <c r="AC1903" s="237"/>
      <c r="AD1903" s="237"/>
      <c r="AE1903" s="237"/>
      <c r="AF1903" s="237"/>
      <c r="AG1903" s="237"/>
      <c r="AH1903" s="237"/>
      <c r="AI1903" s="237"/>
      <c r="AJ1903" s="237"/>
      <c r="AK1903" s="237"/>
      <c r="AL1903" s="237"/>
      <c r="AM1903" s="237"/>
      <c r="AN1903" s="237"/>
      <c r="AO1903" s="237"/>
      <c r="AP1903" s="237"/>
      <c r="AQ1903" s="237"/>
      <c r="AR1903" s="237"/>
      <c r="AS1903" s="237"/>
      <c r="AT1903" s="237"/>
      <c r="AU1903" s="237"/>
      <c r="AV1903" s="237"/>
      <c r="AW1903" s="237"/>
      <c r="AX1903" s="237"/>
      <c r="AY1903" s="237"/>
      <c r="AZ1903" s="237"/>
      <c r="BA1903" s="237"/>
      <c r="BB1903" s="237"/>
      <c r="BC1903" s="237"/>
      <c r="BD1903" s="237"/>
      <c r="BE1903" s="237"/>
      <c r="BF1903" s="237"/>
      <c r="BG1903" s="237"/>
      <c r="BH1903" s="237"/>
      <c r="BI1903" s="237"/>
      <c r="BJ1903" s="237"/>
      <c r="BK1903" s="237"/>
      <c r="BL1903" s="237"/>
      <c r="BM1903" s="237"/>
      <c r="BN1903" s="237"/>
      <c r="BO1903" s="237"/>
      <c r="BP1903" s="237"/>
      <c r="BQ1903" s="237"/>
      <c r="BR1903" s="237"/>
      <c r="BS1903" s="237"/>
      <c r="BT1903" s="237"/>
      <c r="BU1903" s="237"/>
      <c r="BV1903" s="237"/>
      <c r="BW1903" s="237"/>
      <c r="BX1903" s="237"/>
      <c r="BY1903" s="237"/>
      <c r="BZ1903" s="237"/>
      <c r="CA1903" s="237"/>
      <c r="CB1903" s="237"/>
      <c r="CC1903" s="237"/>
      <c r="CD1903" s="237"/>
      <c r="CE1903" s="237"/>
      <c r="CF1903" s="237"/>
      <c r="CG1903" s="237"/>
      <c r="CH1903" s="237"/>
      <c r="CI1903" s="237"/>
      <c r="CJ1903" s="237"/>
      <c r="CK1903" s="237"/>
      <c r="CL1903" s="237"/>
      <c r="CM1903" s="237"/>
      <c r="CN1903" s="237"/>
      <c r="CO1903" s="237"/>
      <c r="CP1903" s="237"/>
      <c r="CQ1903" s="237"/>
      <c r="CR1903" s="237"/>
      <c r="CS1903" s="237"/>
      <c r="CT1903" s="237"/>
      <c r="CU1903" s="237"/>
      <c r="CV1903" s="237"/>
      <c r="CW1903" s="237"/>
      <c r="CX1903" s="237"/>
      <c r="CY1903" s="237"/>
      <c r="CZ1903" s="237"/>
      <c r="DA1903" s="237"/>
      <c r="DB1903" s="237"/>
      <c r="DC1903" s="237"/>
      <c r="DD1903" s="237"/>
      <c r="DE1903" s="237"/>
      <c r="DF1903" s="237"/>
      <c r="DG1903" s="237"/>
      <c r="DH1903" s="237"/>
      <c r="DI1903" s="237"/>
      <c r="DJ1903" s="237"/>
      <c r="DK1903" s="237"/>
      <c r="DL1903" s="237"/>
      <c r="DM1903" s="237"/>
      <c r="DN1903" s="237"/>
      <c r="DO1903" s="237"/>
      <c r="DP1903" s="237"/>
      <c r="DQ1903" s="237"/>
      <c r="DR1903" s="237"/>
      <c r="DS1903" s="237"/>
      <c r="DT1903" s="237"/>
      <c r="DU1903" s="237"/>
      <c r="DV1903" s="237"/>
      <c r="DW1903" s="237"/>
      <c r="DX1903" s="237"/>
      <c r="DY1903" s="237"/>
      <c r="DZ1903" s="237"/>
      <c r="EA1903" s="237"/>
      <c r="EB1903" s="237"/>
      <c r="EC1903" s="237"/>
      <c r="ED1903" s="237"/>
      <c r="EE1903" s="237"/>
      <c r="EF1903" s="237"/>
      <c r="EG1903" s="237"/>
      <c r="EH1903" s="237"/>
      <c r="EI1903" s="237"/>
      <c r="EJ1903" s="237"/>
      <c r="EK1903" s="237"/>
      <c r="EL1903" s="237"/>
      <c r="EM1903" s="237"/>
      <c r="EN1903" s="237"/>
      <c r="EO1903" s="237"/>
      <c r="EP1903" s="237"/>
      <c r="EQ1903" s="237"/>
      <c r="ER1903" s="237"/>
      <c r="ES1903" s="237"/>
      <c r="ET1903" s="237"/>
      <c r="EU1903" s="237"/>
      <c r="EV1903" s="237"/>
      <c r="EW1903" s="237"/>
      <c r="EX1903" s="237"/>
      <c r="EY1903" s="237"/>
      <c r="EZ1903" s="237"/>
      <c r="FA1903" s="237"/>
      <c r="FB1903" s="237"/>
      <c r="FC1903" s="237"/>
      <c r="FD1903" s="237"/>
      <c r="FE1903" s="237"/>
      <c r="FF1903" s="237"/>
      <c r="FG1903" s="237"/>
      <c r="FH1903" s="237"/>
      <c r="FI1903" s="237"/>
      <c r="FJ1903" s="237"/>
      <c r="FK1903" s="237"/>
      <c r="FL1903" s="237"/>
      <c r="FM1903" s="237"/>
      <c r="FN1903" s="237"/>
      <c r="FO1903" s="237"/>
      <c r="FP1903" s="237"/>
      <c r="FQ1903" s="237"/>
      <c r="FR1903" s="237"/>
      <c r="FS1903" s="237"/>
      <c r="FT1903" s="237"/>
      <c r="FU1903" s="237"/>
      <c r="FV1903" s="237"/>
      <c r="FW1903" s="237"/>
      <c r="FX1903" s="237"/>
      <c r="FY1903" s="237"/>
      <c r="FZ1903" s="237"/>
      <c r="GA1903" s="237"/>
      <c r="GB1903" s="237"/>
      <c r="GC1903" s="237"/>
      <c r="GD1903" s="237"/>
      <c r="GE1903" s="237"/>
      <c r="GF1903" s="237"/>
      <c r="GG1903" s="237"/>
      <c r="GH1903" s="237"/>
      <c r="GI1903" s="237"/>
      <c r="GJ1903" s="237"/>
      <c r="GK1903" s="237"/>
      <c r="GL1903" s="237"/>
      <c r="GM1903" s="237"/>
      <c r="GN1903" s="237"/>
      <c r="GO1903" s="237"/>
      <c r="GP1903" s="237"/>
      <c r="GQ1903" s="237"/>
    </row>
    <row r="1904" spans="1:199" s="81" customFormat="1" ht="15" hidden="1">
      <c r="A1904" s="93">
        <v>10201220</v>
      </c>
      <c r="B1904" s="241" t="s">
        <v>191</v>
      </c>
      <c r="C1904" s="242">
        <v>0</v>
      </c>
      <c r="D1904" s="242">
        <v>0</v>
      </c>
      <c r="E1904" s="242">
        <v>0</v>
      </c>
      <c r="F1904" s="242">
        <v>0</v>
      </c>
      <c r="G1904" s="242">
        <v>0</v>
      </c>
      <c r="H1904" s="242">
        <v>0</v>
      </c>
      <c r="I1904" s="242">
        <v>0</v>
      </c>
      <c r="J1904" s="242">
        <v>0</v>
      </c>
      <c r="K1904" s="242">
        <v>0</v>
      </c>
      <c r="L1904" s="242">
        <v>0</v>
      </c>
      <c r="M1904" s="242">
        <v>0</v>
      </c>
      <c r="N1904" s="242">
        <v>0</v>
      </c>
      <c r="O1904" s="242">
        <v>0</v>
      </c>
      <c r="P1904" s="28"/>
      <c r="Q1904" s="242">
        <f>SUM(D1904:O1904)</f>
        <v>0</v>
      </c>
      <c r="R1904" s="242">
        <f>IF($R$19&lt;1,0,Q1904/$R$19)</f>
        <v>0</v>
      </c>
      <c r="S1904" s="243"/>
      <c r="T1904" s="351">
        <f>IF(Q1904=0,0,1)+IF(C1904=0,0,1)+IF(D1904=0,0,1)+IF(E1904=0,0,1)+IF(F1904=0,0,1)+IF(G1904=0,0,1)+IF(H1904=0,0,1)+IF(I1904=0,0,1)+IF(J1904=0,0,1)+IF(K1904=0,0,1)+IF(L1904=0,0,1)+IF(M1904=0,0,1)+IF(N1904=0,0,1)+IF(O1904=0,0,1)</f>
        <v>0</v>
      </c>
      <c r="U1904" s="237"/>
      <c r="V1904" s="237"/>
      <c r="W1904" s="237"/>
      <c r="X1904" s="237"/>
      <c r="Y1904" s="237"/>
      <c r="Z1904" s="237"/>
      <c r="AA1904" s="237"/>
      <c r="AB1904" s="237"/>
      <c r="AC1904" s="237"/>
      <c r="AD1904" s="237"/>
      <c r="AE1904" s="237"/>
      <c r="AF1904" s="237"/>
      <c r="AG1904" s="237"/>
      <c r="AH1904" s="237"/>
      <c r="AI1904" s="237"/>
      <c r="AJ1904" s="237"/>
      <c r="AK1904" s="237"/>
      <c r="AL1904" s="237"/>
      <c r="AM1904" s="237"/>
      <c r="AN1904" s="237"/>
      <c r="AO1904" s="237"/>
      <c r="AP1904" s="237"/>
      <c r="AQ1904" s="237"/>
      <c r="AR1904" s="237"/>
      <c r="AS1904" s="237"/>
      <c r="AT1904" s="237"/>
      <c r="AU1904" s="237"/>
      <c r="AV1904" s="237"/>
      <c r="AW1904" s="237"/>
      <c r="AX1904" s="237"/>
      <c r="AY1904" s="237"/>
      <c r="AZ1904" s="237"/>
      <c r="BA1904" s="237"/>
      <c r="BB1904" s="237"/>
      <c r="BC1904" s="237"/>
      <c r="BD1904" s="237"/>
      <c r="BE1904" s="237"/>
      <c r="BF1904" s="237"/>
      <c r="BG1904" s="237"/>
      <c r="BH1904" s="237"/>
      <c r="BI1904" s="237"/>
      <c r="BJ1904" s="237"/>
      <c r="BK1904" s="237"/>
      <c r="BL1904" s="237"/>
      <c r="BM1904" s="237"/>
      <c r="BN1904" s="237"/>
      <c r="BO1904" s="237"/>
      <c r="BP1904" s="237"/>
      <c r="BQ1904" s="237"/>
      <c r="BR1904" s="237"/>
      <c r="BS1904" s="237"/>
      <c r="BT1904" s="237"/>
      <c r="BU1904" s="237"/>
      <c r="BV1904" s="237"/>
      <c r="BW1904" s="237"/>
      <c r="BX1904" s="237"/>
      <c r="BY1904" s="237"/>
      <c r="BZ1904" s="237"/>
      <c r="CA1904" s="237"/>
      <c r="CB1904" s="237"/>
      <c r="CC1904" s="237"/>
      <c r="CD1904" s="237"/>
      <c r="CE1904" s="237"/>
      <c r="CF1904" s="237"/>
      <c r="CG1904" s="237"/>
      <c r="CH1904" s="237"/>
      <c r="CI1904" s="237"/>
      <c r="CJ1904" s="237"/>
      <c r="CK1904" s="237"/>
      <c r="CL1904" s="237"/>
      <c r="CM1904" s="237"/>
      <c r="CN1904" s="237"/>
      <c r="CO1904" s="237"/>
      <c r="CP1904" s="237"/>
      <c r="CQ1904" s="237"/>
      <c r="CR1904" s="237"/>
      <c r="CS1904" s="237"/>
      <c r="CT1904" s="237"/>
      <c r="CU1904" s="237"/>
      <c r="CV1904" s="237"/>
      <c r="CW1904" s="237"/>
      <c r="CX1904" s="237"/>
      <c r="CY1904" s="237"/>
      <c r="CZ1904" s="237"/>
      <c r="DA1904" s="237"/>
      <c r="DB1904" s="237"/>
      <c r="DC1904" s="237"/>
      <c r="DD1904" s="237"/>
      <c r="DE1904" s="237"/>
      <c r="DF1904" s="237"/>
      <c r="DG1904" s="237"/>
      <c r="DH1904" s="237"/>
      <c r="DI1904" s="237"/>
      <c r="DJ1904" s="237"/>
      <c r="DK1904" s="237"/>
      <c r="DL1904" s="237"/>
      <c r="DM1904" s="237"/>
      <c r="DN1904" s="237"/>
      <c r="DO1904" s="237"/>
      <c r="DP1904" s="237"/>
      <c r="DQ1904" s="237"/>
      <c r="DR1904" s="237"/>
      <c r="DS1904" s="237"/>
      <c r="DT1904" s="237"/>
      <c r="DU1904" s="237"/>
      <c r="DV1904" s="237"/>
      <c r="DW1904" s="237"/>
      <c r="DX1904" s="237"/>
      <c r="DY1904" s="237"/>
      <c r="DZ1904" s="237"/>
      <c r="EA1904" s="237"/>
      <c r="EB1904" s="237"/>
      <c r="EC1904" s="237"/>
      <c r="ED1904" s="237"/>
      <c r="EE1904" s="237"/>
      <c r="EF1904" s="237"/>
      <c r="EG1904" s="237"/>
      <c r="EH1904" s="237"/>
      <c r="EI1904" s="237"/>
      <c r="EJ1904" s="237"/>
      <c r="EK1904" s="237"/>
      <c r="EL1904" s="237"/>
      <c r="EM1904" s="237"/>
      <c r="EN1904" s="237"/>
      <c r="EO1904" s="237"/>
      <c r="EP1904" s="237"/>
      <c r="EQ1904" s="237"/>
      <c r="ER1904" s="237"/>
      <c r="ES1904" s="237"/>
      <c r="ET1904" s="237"/>
      <c r="EU1904" s="237"/>
      <c r="EV1904" s="237"/>
      <c r="EW1904" s="237"/>
      <c r="EX1904" s="237"/>
      <c r="EY1904" s="237"/>
      <c r="EZ1904" s="237"/>
      <c r="FA1904" s="237"/>
      <c r="FB1904" s="237"/>
      <c r="FC1904" s="237"/>
      <c r="FD1904" s="237"/>
      <c r="FE1904" s="237"/>
      <c r="FF1904" s="237"/>
      <c r="FG1904" s="237"/>
      <c r="FH1904" s="237"/>
      <c r="FI1904" s="237"/>
      <c r="FJ1904" s="237"/>
      <c r="FK1904" s="237"/>
      <c r="FL1904" s="237"/>
      <c r="FM1904" s="237"/>
      <c r="FN1904" s="237"/>
      <c r="FO1904" s="237"/>
      <c r="FP1904" s="237"/>
      <c r="FQ1904" s="237"/>
      <c r="FR1904" s="237"/>
      <c r="FS1904" s="237"/>
      <c r="FT1904" s="237"/>
      <c r="FU1904" s="237"/>
      <c r="FV1904" s="237"/>
      <c r="FW1904" s="237"/>
      <c r="FX1904" s="237"/>
      <c r="FY1904" s="237"/>
      <c r="FZ1904" s="237"/>
      <c r="GA1904" s="237"/>
      <c r="GB1904" s="237"/>
      <c r="GC1904" s="237"/>
      <c r="GD1904" s="237"/>
      <c r="GE1904" s="237"/>
      <c r="GF1904" s="237"/>
      <c r="GG1904" s="237"/>
      <c r="GH1904" s="237"/>
      <c r="GI1904" s="237"/>
      <c r="GJ1904" s="237"/>
      <c r="GK1904" s="237"/>
      <c r="GL1904" s="237"/>
      <c r="GM1904" s="237"/>
      <c r="GN1904" s="237"/>
      <c r="GO1904" s="237"/>
      <c r="GP1904" s="237"/>
      <c r="GQ1904" s="237"/>
    </row>
    <row r="1905" spans="1:199" s="81" customFormat="1" ht="15" customHeight="1">
      <c r="A1905" s="93">
        <v>10201230</v>
      </c>
      <c r="B1905" s="241" t="s">
        <v>189</v>
      </c>
      <c r="C1905" s="242">
        <v>0</v>
      </c>
      <c r="D1905" s="242">
        <v>0</v>
      </c>
      <c r="E1905" s="242">
        <v>0</v>
      </c>
      <c r="F1905" s="242">
        <v>0</v>
      </c>
      <c r="G1905" s="242">
        <v>0</v>
      </c>
      <c r="H1905" s="242">
        <v>0</v>
      </c>
      <c r="I1905" s="242">
        <v>0</v>
      </c>
      <c r="J1905" s="242">
        <v>3581.38</v>
      </c>
      <c r="K1905" s="242">
        <v>13550.1</v>
      </c>
      <c r="L1905" s="242">
        <v>349.52</v>
      </c>
      <c r="M1905" s="242">
        <v>5401.42</v>
      </c>
      <c r="N1905" s="242">
        <v>0</v>
      </c>
      <c r="O1905" s="242">
        <v>-245.1</v>
      </c>
      <c r="P1905" s="28"/>
      <c r="Q1905" s="242">
        <f>SUM(D1905:O1905)</f>
        <v>22637.32</v>
      </c>
      <c r="R1905" s="242">
        <f>IF($R$19&lt;1,0,Q1905/$R$19)</f>
        <v>78.059724137931</v>
      </c>
      <c r="S1905" s="243"/>
      <c r="T1905" s="351">
        <f>IF(Q1905=0,0,1)+IF(C1905=0,0,1)+IF(D1905=0,0,1)+IF(E1905=0,0,1)+IF(F1905=0,0,1)+IF(G1905=0,0,1)+IF(H1905=0,0,1)+IF(I1905=0,0,1)+IF(J1905=0,0,1)+IF(K1905=0,0,1)+IF(L1905=0,0,1)+IF(M1905=0,0,1)+IF(N1905=0,0,1)+IF(O1905=0,0,1)</f>
        <v>6</v>
      </c>
      <c r="U1905" s="237"/>
      <c r="V1905" s="237"/>
      <c r="W1905" s="237"/>
      <c r="X1905" s="237"/>
      <c r="Y1905" s="237"/>
      <c r="Z1905" s="237"/>
      <c r="AA1905" s="237"/>
      <c r="AB1905" s="237"/>
      <c r="AC1905" s="237"/>
      <c r="AD1905" s="237"/>
      <c r="AE1905" s="237"/>
      <c r="AF1905" s="237"/>
      <c r="AG1905" s="237"/>
      <c r="AH1905" s="237"/>
      <c r="AI1905" s="237"/>
      <c r="AJ1905" s="237"/>
      <c r="AK1905" s="237"/>
      <c r="AL1905" s="237"/>
      <c r="AM1905" s="237"/>
      <c r="AN1905" s="237"/>
      <c r="AO1905" s="237"/>
      <c r="AP1905" s="237"/>
      <c r="AQ1905" s="237"/>
      <c r="AR1905" s="237"/>
      <c r="AS1905" s="237"/>
      <c r="AT1905" s="237"/>
      <c r="AU1905" s="237"/>
      <c r="AV1905" s="237"/>
      <c r="AW1905" s="237"/>
      <c r="AX1905" s="237"/>
      <c r="AY1905" s="237"/>
      <c r="AZ1905" s="237"/>
      <c r="BA1905" s="237"/>
      <c r="BB1905" s="237"/>
      <c r="BC1905" s="237"/>
      <c r="BD1905" s="237"/>
      <c r="BE1905" s="237"/>
      <c r="BF1905" s="237"/>
      <c r="BG1905" s="237"/>
      <c r="BH1905" s="237"/>
      <c r="BI1905" s="237"/>
      <c r="BJ1905" s="237"/>
      <c r="BK1905" s="237"/>
      <c r="BL1905" s="237"/>
      <c r="BM1905" s="237"/>
      <c r="BN1905" s="237"/>
      <c r="BO1905" s="237"/>
      <c r="BP1905" s="237"/>
      <c r="BQ1905" s="237"/>
      <c r="BR1905" s="237"/>
      <c r="BS1905" s="237"/>
      <c r="BT1905" s="237"/>
      <c r="BU1905" s="237"/>
      <c r="BV1905" s="237"/>
      <c r="BW1905" s="237"/>
      <c r="BX1905" s="237"/>
      <c r="BY1905" s="237"/>
      <c r="BZ1905" s="237"/>
      <c r="CA1905" s="237"/>
      <c r="CB1905" s="237"/>
      <c r="CC1905" s="237"/>
      <c r="CD1905" s="237"/>
      <c r="CE1905" s="237"/>
      <c r="CF1905" s="237"/>
      <c r="CG1905" s="237"/>
      <c r="CH1905" s="237"/>
      <c r="CI1905" s="237"/>
      <c r="CJ1905" s="237"/>
      <c r="CK1905" s="237"/>
      <c r="CL1905" s="237"/>
      <c r="CM1905" s="237"/>
      <c r="CN1905" s="237"/>
      <c r="CO1905" s="237"/>
      <c r="CP1905" s="237"/>
      <c r="CQ1905" s="237"/>
      <c r="CR1905" s="237"/>
      <c r="CS1905" s="237"/>
      <c r="CT1905" s="237"/>
      <c r="CU1905" s="237"/>
      <c r="CV1905" s="237"/>
      <c r="CW1905" s="237"/>
      <c r="CX1905" s="237"/>
      <c r="CY1905" s="237"/>
      <c r="CZ1905" s="237"/>
      <c r="DA1905" s="237"/>
      <c r="DB1905" s="237"/>
      <c r="DC1905" s="237"/>
      <c r="DD1905" s="237"/>
      <c r="DE1905" s="237"/>
      <c r="DF1905" s="237"/>
      <c r="DG1905" s="237"/>
      <c r="DH1905" s="237"/>
      <c r="DI1905" s="237"/>
      <c r="DJ1905" s="237"/>
      <c r="DK1905" s="237"/>
      <c r="DL1905" s="237"/>
      <c r="DM1905" s="237"/>
      <c r="DN1905" s="237"/>
      <c r="DO1905" s="237"/>
      <c r="DP1905" s="237"/>
      <c r="DQ1905" s="237"/>
      <c r="DR1905" s="237"/>
      <c r="DS1905" s="237"/>
      <c r="DT1905" s="237"/>
      <c r="DU1905" s="237"/>
      <c r="DV1905" s="237"/>
      <c r="DW1905" s="237"/>
      <c r="DX1905" s="237"/>
      <c r="DY1905" s="237"/>
      <c r="DZ1905" s="237"/>
      <c r="EA1905" s="237"/>
      <c r="EB1905" s="237"/>
      <c r="EC1905" s="237"/>
      <c r="ED1905" s="237"/>
      <c r="EE1905" s="237"/>
      <c r="EF1905" s="237"/>
      <c r="EG1905" s="237"/>
      <c r="EH1905" s="237"/>
      <c r="EI1905" s="237"/>
      <c r="EJ1905" s="237"/>
      <c r="EK1905" s="237"/>
      <c r="EL1905" s="237"/>
      <c r="EM1905" s="237"/>
      <c r="EN1905" s="237"/>
      <c r="EO1905" s="237"/>
      <c r="EP1905" s="237"/>
      <c r="EQ1905" s="237"/>
      <c r="ER1905" s="237"/>
      <c r="ES1905" s="237"/>
      <c r="ET1905" s="237"/>
      <c r="EU1905" s="237"/>
      <c r="EV1905" s="237"/>
      <c r="EW1905" s="237"/>
      <c r="EX1905" s="237"/>
      <c r="EY1905" s="237"/>
      <c r="EZ1905" s="237"/>
      <c r="FA1905" s="237"/>
      <c r="FB1905" s="237"/>
      <c r="FC1905" s="237"/>
      <c r="FD1905" s="237"/>
      <c r="FE1905" s="237"/>
      <c r="FF1905" s="237"/>
      <c r="FG1905" s="237"/>
      <c r="FH1905" s="237"/>
      <c r="FI1905" s="237"/>
      <c r="FJ1905" s="237"/>
      <c r="FK1905" s="237"/>
      <c r="FL1905" s="237"/>
      <c r="FM1905" s="237"/>
      <c r="FN1905" s="237"/>
      <c r="FO1905" s="237"/>
      <c r="FP1905" s="237"/>
      <c r="FQ1905" s="237"/>
      <c r="FR1905" s="237"/>
      <c r="FS1905" s="237"/>
      <c r="FT1905" s="237"/>
      <c r="FU1905" s="237"/>
      <c r="FV1905" s="237"/>
      <c r="FW1905" s="237"/>
      <c r="FX1905" s="237"/>
      <c r="FY1905" s="237"/>
      <c r="FZ1905" s="237"/>
      <c r="GA1905" s="237"/>
      <c r="GB1905" s="237"/>
      <c r="GC1905" s="237"/>
      <c r="GD1905" s="237"/>
      <c r="GE1905" s="237"/>
      <c r="GF1905" s="237"/>
      <c r="GG1905" s="237"/>
      <c r="GH1905" s="237"/>
      <c r="GI1905" s="237"/>
      <c r="GJ1905" s="237"/>
      <c r="GK1905" s="237"/>
      <c r="GL1905" s="237"/>
      <c r="GM1905" s="237"/>
      <c r="GN1905" s="237"/>
      <c r="GO1905" s="237"/>
      <c r="GP1905" s="237"/>
      <c r="GQ1905" s="237"/>
    </row>
    <row r="1906" spans="1:199" s="81" customFormat="1" ht="15" hidden="1">
      <c r="A1906" s="93">
        <v>10201240</v>
      </c>
      <c r="B1906" s="241" t="s">
        <v>187</v>
      </c>
      <c r="C1906" s="242">
        <v>0</v>
      </c>
      <c r="D1906" s="242">
        <v>0</v>
      </c>
      <c r="E1906" s="242">
        <v>0</v>
      </c>
      <c r="F1906" s="242">
        <v>0</v>
      </c>
      <c r="G1906" s="242">
        <v>0</v>
      </c>
      <c r="H1906" s="242">
        <v>0</v>
      </c>
      <c r="I1906" s="242">
        <v>0</v>
      </c>
      <c r="J1906" s="242">
        <v>0</v>
      </c>
      <c r="K1906" s="242">
        <v>0</v>
      </c>
      <c r="L1906" s="242">
        <v>0</v>
      </c>
      <c r="M1906" s="242">
        <v>0</v>
      </c>
      <c r="N1906" s="242">
        <v>0</v>
      </c>
      <c r="O1906" s="242">
        <v>0</v>
      </c>
      <c r="P1906" s="28"/>
      <c r="Q1906" s="242">
        <f>SUM(D1906:O1906)</f>
        <v>0</v>
      </c>
      <c r="R1906" s="242">
        <f>IF($R$19&lt;1,0,Q1906/$R$19)</f>
        <v>0</v>
      </c>
      <c r="S1906" s="243"/>
      <c r="T1906" s="351">
        <f>IF(Q1906=0,0,1)+IF(C1906=0,0,1)+IF(D1906=0,0,1)+IF(E1906=0,0,1)+IF(F1906=0,0,1)+IF(G1906=0,0,1)+IF(H1906=0,0,1)+IF(I1906=0,0,1)+IF(J1906=0,0,1)+IF(K1906=0,0,1)+IF(L1906=0,0,1)+IF(M1906=0,0,1)+IF(N1906=0,0,1)+IF(O1906=0,0,1)</f>
        <v>0</v>
      </c>
      <c r="U1906" s="237"/>
      <c r="V1906" s="237"/>
      <c r="W1906" s="237"/>
      <c r="X1906" s="237"/>
      <c r="Y1906" s="237"/>
      <c r="Z1906" s="237"/>
      <c r="AA1906" s="237"/>
      <c r="AB1906" s="237"/>
      <c r="AC1906" s="237"/>
      <c r="AD1906" s="237"/>
      <c r="AE1906" s="237"/>
      <c r="AF1906" s="237"/>
      <c r="AG1906" s="237"/>
      <c r="AH1906" s="237"/>
      <c r="AI1906" s="237"/>
      <c r="AJ1906" s="237"/>
      <c r="AK1906" s="237"/>
      <c r="AL1906" s="237"/>
      <c r="AM1906" s="237"/>
      <c r="AN1906" s="237"/>
      <c r="AO1906" s="237"/>
      <c r="AP1906" s="237"/>
      <c r="AQ1906" s="237"/>
      <c r="AR1906" s="237"/>
      <c r="AS1906" s="237"/>
      <c r="AT1906" s="237"/>
      <c r="AU1906" s="237"/>
      <c r="AV1906" s="237"/>
      <c r="AW1906" s="237"/>
      <c r="AX1906" s="237"/>
      <c r="AY1906" s="237"/>
      <c r="AZ1906" s="237"/>
      <c r="BA1906" s="237"/>
      <c r="BB1906" s="237"/>
      <c r="BC1906" s="237"/>
      <c r="BD1906" s="237"/>
      <c r="BE1906" s="237"/>
      <c r="BF1906" s="237"/>
      <c r="BG1906" s="237"/>
      <c r="BH1906" s="237"/>
      <c r="BI1906" s="237"/>
      <c r="BJ1906" s="237"/>
      <c r="BK1906" s="237"/>
      <c r="BL1906" s="237"/>
      <c r="BM1906" s="237"/>
      <c r="BN1906" s="237"/>
      <c r="BO1906" s="237"/>
      <c r="BP1906" s="237"/>
      <c r="BQ1906" s="237"/>
      <c r="BR1906" s="237"/>
      <c r="BS1906" s="237"/>
      <c r="BT1906" s="237"/>
      <c r="BU1906" s="237"/>
      <c r="BV1906" s="237"/>
      <c r="BW1906" s="237"/>
      <c r="BX1906" s="237"/>
      <c r="BY1906" s="237"/>
      <c r="BZ1906" s="237"/>
      <c r="CA1906" s="237"/>
      <c r="CB1906" s="237"/>
      <c r="CC1906" s="237"/>
      <c r="CD1906" s="237"/>
      <c r="CE1906" s="237"/>
      <c r="CF1906" s="237"/>
      <c r="CG1906" s="237"/>
      <c r="CH1906" s="237"/>
      <c r="CI1906" s="237"/>
      <c r="CJ1906" s="237"/>
      <c r="CK1906" s="237"/>
      <c r="CL1906" s="237"/>
      <c r="CM1906" s="237"/>
      <c r="CN1906" s="237"/>
      <c r="CO1906" s="237"/>
      <c r="CP1906" s="237"/>
      <c r="CQ1906" s="237"/>
      <c r="CR1906" s="237"/>
      <c r="CS1906" s="237"/>
      <c r="CT1906" s="237"/>
      <c r="CU1906" s="237"/>
      <c r="CV1906" s="237"/>
      <c r="CW1906" s="237"/>
      <c r="CX1906" s="237"/>
      <c r="CY1906" s="237"/>
      <c r="CZ1906" s="237"/>
      <c r="DA1906" s="237"/>
      <c r="DB1906" s="237"/>
      <c r="DC1906" s="237"/>
      <c r="DD1906" s="237"/>
      <c r="DE1906" s="237"/>
      <c r="DF1906" s="237"/>
      <c r="DG1906" s="237"/>
      <c r="DH1906" s="237"/>
      <c r="DI1906" s="237"/>
      <c r="DJ1906" s="237"/>
      <c r="DK1906" s="237"/>
      <c r="DL1906" s="237"/>
      <c r="DM1906" s="237"/>
      <c r="DN1906" s="237"/>
      <c r="DO1906" s="237"/>
      <c r="DP1906" s="237"/>
      <c r="DQ1906" s="237"/>
      <c r="DR1906" s="237"/>
      <c r="DS1906" s="237"/>
      <c r="DT1906" s="237"/>
      <c r="DU1906" s="237"/>
      <c r="DV1906" s="237"/>
      <c r="DW1906" s="237"/>
      <c r="DX1906" s="237"/>
      <c r="DY1906" s="237"/>
      <c r="DZ1906" s="237"/>
      <c r="EA1906" s="237"/>
      <c r="EB1906" s="237"/>
      <c r="EC1906" s="237"/>
      <c r="ED1906" s="237"/>
      <c r="EE1906" s="237"/>
      <c r="EF1906" s="237"/>
      <c r="EG1906" s="237"/>
      <c r="EH1906" s="237"/>
      <c r="EI1906" s="237"/>
      <c r="EJ1906" s="237"/>
      <c r="EK1906" s="237"/>
      <c r="EL1906" s="237"/>
      <c r="EM1906" s="237"/>
      <c r="EN1906" s="237"/>
      <c r="EO1906" s="237"/>
      <c r="EP1906" s="237"/>
      <c r="EQ1906" s="237"/>
      <c r="ER1906" s="237"/>
      <c r="ES1906" s="237"/>
      <c r="ET1906" s="237"/>
      <c r="EU1906" s="237"/>
      <c r="EV1906" s="237"/>
      <c r="EW1906" s="237"/>
      <c r="EX1906" s="237"/>
      <c r="EY1906" s="237"/>
      <c r="EZ1906" s="237"/>
      <c r="FA1906" s="237"/>
      <c r="FB1906" s="237"/>
      <c r="FC1906" s="237"/>
      <c r="FD1906" s="237"/>
      <c r="FE1906" s="237"/>
      <c r="FF1906" s="237"/>
      <c r="FG1906" s="237"/>
      <c r="FH1906" s="237"/>
      <c r="FI1906" s="237"/>
      <c r="FJ1906" s="237"/>
      <c r="FK1906" s="237"/>
      <c r="FL1906" s="237"/>
      <c r="FM1906" s="237"/>
      <c r="FN1906" s="237"/>
      <c r="FO1906" s="237"/>
      <c r="FP1906" s="237"/>
      <c r="FQ1906" s="237"/>
      <c r="FR1906" s="237"/>
      <c r="FS1906" s="237"/>
      <c r="FT1906" s="237"/>
      <c r="FU1906" s="237"/>
      <c r="FV1906" s="237"/>
      <c r="FW1906" s="237"/>
      <c r="FX1906" s="237"/>
      <c r="FY1906" s="237"/>
      <c r="FZ1906" s="237"/>
      <c r="GA1906" s="237"/>
      <c r="GB1906" s="237"/>
      <c r="GC1906" s="237"/>
      <c r="GD1906" s="237"/>
      <c r="GE1906" s="237"/>
      <c r="GF1906" s="237"/>
      <c r="GG1906" s="237"/>
      <c r="GH1906" s="237"/>
      <c r="GI1906" s="237"/>
      <c r="GJ1906" s="237"/>
      <c r="GK1906" s="237"/>
      <c r="GL1906" s="237"/>
      <c r="GM1906" s="237"/>
      <c r="GN1906" s="237"/>
      <c r="GO1906" s="237"/>
      <c r="GP1906" s="237"/>
      <c r="GQ1906" s="237"/>
    </row>
    <row r="1907" spans="1:199" s="81" customFormat="1" ht="15" customHeight="1">
      <c r="A1907" s="73">
        <f>+B1907</f>
        <v>0</v>
      </c>
      <c r="B1907" s="1"/>
      <c r="C1907" s="242"/>
      <c r="D1907" s="242"/>
      <c r="E1907" s="242"/>
      <c r="F1907" s="242"/>
      <c r="G1907" s="242"/>
      <c r="H1907" s="242"/>
      <c r="I1907" s="242"/>
      <c r="J1907" s="242"/>
      <c r="K1907" s="242"/>
      <c r="L1907" s="242"/>
      <c r="M1907" s="242"/>
      <c r="N1907" s="242"/>
      <c r="O1907" s="242"/>
      <c r="P1907" s="28"/>
      <c r="Q1907" s="242"/>
      <c r="R1907" s="242"/>
      <c r="S1907" s="243"/>
      <c r="T1907" s="351"/>
      <c r="U1907" s="237"/>
      <c r="V1907" s="237"/>
      <c r="W1907" s="237"/>
      <c r="X1907" s="237"/>
      <c r="Y1907" s="237"/>
      <c r="Z1907" s="237"/>
      <c r="AA1907" s="237"/>
      <c r="AB1907" s="237"/>
      <c r="AC1907" s="237"/>
      <c r="AD1907" s="237"/>
      <c r="AE1907" s="237"/>
      <c r="AF1907" s="237"/>
      <c r="AG1907" s="237"/>
      <c r="AH1907" s="237"/>
      <c r="AI1907" s="237"/>
      <c r="AJ1907" s="237"/>
      <c r="AK1907" s="237"/>
      <c r="AL1907" s="237"/>
      <c r="AM1907" s="237"/>
      <c r="AN1907" s="237"/>
      <c r="AO1907" s="237"/>
      <c r="AP1907" s="237"/>
      <c r="AQ1907" s="237"/>
      <c r="AR1907" s="237"/>
      <c r="AS1907" s="237"/>
      <c r="AT1907" s="237"/>
      <c r="AU1907" s="237"/>
      <c r="AV1907" s="237"/>
      <c r="AW1907" s="237"/>
      <c r="AX1907" s="237"/>
      <c r="AY1907" s="237"/>
      <c r="AZ1907" s="237"/>
      <c r="BA1907" s="237"/>
      <c r="BB1907" s="237"/>
      <c r="BC1907" s="237"/>
      <c r="BD1907" s="237"/>
      <c r="BE1907" s="237"/>
      <c r="BF1907" s="237"/>
      <c r="BG1907" s="237"/>
      <c r="BH1907" s="237"/>
      <c r="BI1907" s="237"/>
      <c r="BJ1907" s="237"/>
      <c r="BK1907" s="237"/>
      <c r="BL1907" s="237"/>
      <c r="BM1907" s="237"/>
      <c r="BN1907" s="237"/>
      <c r="BO1907" s="237"/>
      <c r="BP1907" s="237"/>
      <c r="BQ1907" s="237"/>
      <c r="BR1907" s="237"/>
      <c r="BS1907" s="237"/>
      <c r="BT1907" s="237"/>
      <c r="BU1907" s="237"/>
      <c r="BV1907" s="237"/>
      <c r="BW1907" s="237"/>
      <c r="BX1907" s="237"/>
      <c r="BY1907" s="237"/>
      <c r="BZ1907" s="237"/>
      <c r="CA1907" s="237"/>
      <c r="CB1907" s="237"/>
      <c r="CC1907" s="237"/>
      <c r="CD1907" s="237"/>
      <c r="CE1907" s="237"/>
      <c r="CF1907" s="237"/>
      <c r="CG1907" s="237"/>
      <c r="CH1907" s="237"/>
      <c r="CI1907" s="237"/>
      <c r="CJ1907" s="237"/>
      <c r="CK1907" s="237"/>
      <c r="CL1907" s="237"/>
      <c r="CM1907" s="237"/>
      <c r="CN1907" s="237"/>
      <c r="CO1907" s="237"/>
      <c r="CP1907" s="237"/>
      <c r="CQ1907" s="237"/>
      <c r="CR1907" s="237"/>
      <c r="CS1907" s="237"/>
      <c r="CT1907" s="237"/>
      <c r="CU1907" s="237"/>
      <c r="CV1907" s="237"/>
      <c r="CW1907" s="237"/>
      <c r="CX1907" s="237"/>
      <c r="CY1907" s="237"/>
      <c r="CZ1907" s="237"/>
      <c r="DA1907" s="237"/>
      <c r="DB1907" s="237"/>
      <c r="DC1907" s="237"/>
      <c r="DD1907" s="237"/>
      <c r="DE1907" s="237"/>
      <c r="DF1907" s="237"/>
      <c r="DG1907" s="237"/>
      <c r="DH1907" s="237"/>
      <c r="DI1907" s="237"/>
      <c r="DJ1907" s="237"/>
      <c r="DK1907" s="237"/>
      <c r="DL1907" s="237"/>
      <c r="DM1907" s="237"/>
      <c r="DN1907" s="237"/>
      <c r="DO1907" s="237"/>
      <c r="DP1907" s="237"/>
      <c r="DQ1907" s="237"/>
      <c r="DR1907" s="237"/>
      <c r="DS1907" s="237"/>
      <c r="DT1907" s="237"/>
      <c r="DU1907" s="237"/>
      <c r="DV1907" s="237"/>
      <c r="DW1907" s="237"/>
      <c r="DX1907" s="237"/>
      <c r="DY1907" s="237"/>
      <c r="DZ1907" s="237"/>
      <c r="EA1907" s="237"/>
      <c r="EB1907" s="237"/>
      <c r="EC1907" s="237"/>
      <c r="ED1907" s="237"/>
      <c r="EE1907" s="237"/>
      <c r="EF1907" s="237"/>
      <c r="EG1907" s="237"/>
      <c r="EH1907" s="237"/>
      <c r="EI1907" s="237"/>
      <c r="EJ1907" s="237"/>
      <c r="EK1907" s="237"/>
      <c r="EL1907" s="237"/>
      <c r="EM1907" s="237"/>
      <c r="EN1907" s="237"/>
      <c r="EO1907" s="237"/>
      <c r="EP1907" s="237"/>
      <c r="EQ1907" s="237"/>
      <c r="ER1907" s="237"/>
      <c r="ES1907" s="237"/>
      <c r="ET1907" s="237"/>
      <c r="EU1907" s="237"/>
      <c r="EV1907" s="237"/>
      <c r="EW1907" s="237"/>
      <c r="EX1907" s="237"/>
      <c r="EY1907" s="237"/>
      <c r="EZ1907" s="237"/>
      <c r="FA1907" s="237"/>
      <c r="FB1907" s="237"/>
      <c r="FC1907" s="237"/>
      <c r="FD1907" s="237"/>
      <c r="FE1907" s="237"/>
      <c r="FF1907" s="237"/>
      <c r="FG1907" s="237"/>
      <c r="FH1907" s="237"/>
      <c r="FI1907" s="237"/>
      <c r="FJ1907" s="237"/>
      <c r="FK1907" s="237"/>
      <c r="FL1907" s="237"/>
      <c r="FM1907" s="237"/>
      <c r="FN1907" s="237"/>
      <c r="FO1907" s="237"/>
      <c r="FP1907" s="237"/>
      <c r="FQ1907" s="237"/>
      <c r="FR1907" s="237"/>
      <c r="FS1907" s="237"/>
      <c r="FT1907" s="237"/>
      <c r="FU1907" s="237"/>
      <c r="FV1907" s="237"/>
      <c r="FW1907" s="237"/>
      <c r="FX1907" s="237"/>
      <c r="FY1907" s="237"/>
      <c r="FZ1907" s="237"/>
      <c r="GA1907" s="237"/>
      <c r="GB1907" s="237"/>
      <c r="GC1907" s="237"/>
      <c r="GD1907" s="237"/>
      <c r="GE1907" s="237"/>
      <c r="GF1907" s="237"/>
      <c r="GG1907" s="237"/>
      <c r="GH1907" s="237"/>
      <c r="GI1907" s="237"/>
      <c r="GJ1907" s="237"/>
      <c r="GK1907" s="237"/>
      <c r="GL1907" s="237"/>
      <c r="GM1907" s="237"/>
      <c r="GN1907" s="237"/>
      <c r="GO1907" s="237"/>
      <c r="GP1907" s="237"/>
      <c r="GQ1907" s="237"/>
    </row>
    <row r="1908" spans="1:20" ht="15" customHeight="1">
      <c r="A1908" s="73">
        <f>+B1908</f>
        <v>0</v>
      </c>
      <c r="B1908" s="1"/>
      <c r="C1908" s="81"/>
      <c r="D1908" s="81"/>
      <c r="E1908" s="81"/>
      <c r="F1908" s="81"/>
      <c r="G1908" s="81"/>
      <c r="H1908" s="81"/>
      <c r="I1908" s="81"/>
      <c r="J1908" s="81"/>
      <c r="K1908" s="81"/>
      <c r="L1908" s="81"/>
      <c r="M1908" s="81"/>
      <c r="N1908" s="81"/>
      <c r="O1908" s="81"/>
      <c r="P1908" s="28"/>
      <c r="Q1908" s="81"/>
      <c r="R1908" s="81"/>
      <c r="S1908" s="328"/>
      <c r="T1908" s="351"/>
    </row>
    <row r="1909" spans="1:199" s="81" customFormat="1" ht="15" customHeight="1">
      <c r="A1909" s="73" t="str">
        <f>+B1909</f>
        <v>ACTUAL UTILITY EXPENSE AND UTILITY REIMBURSEMENT BILLING</v>
      </c>
      <c r="B1909" s="329" t="s">
        <v>249</v>
      </c>
      <c r="C1909" s="330"/>
      <c r="D1909" s="330"/>
      <c r="E1909" s="330"/>
      <c r="F1909" s="330"/>
      <c r="G1909" s="330"/>
      <c r="H1909" s="330"/>
      <c r="I1909" s="330"/>
      <c r="J1909" s="330"/>
      <c r="K1909" s="330"/>
      <c r="L1909" s="330"/>
      <c r="M1909" s="330"/>
      <c r="N1909" s="330"/>
      <c r="O1909" s="330"/>
      <c r="P1909" s="28"/>
      <c r="Q1909" s="330"/>
      <c r="R1909" s="330"/>
      <c r="S1909" s="237"/>
      <c r="T1909" s="351"/>
      <c r="U1909" s="237"/>
      <c r="V1909" s="237"/>
      <c r="W1909" s="237"/>
      <c r="X1909" s="237"/>
      <c r="Y1909" s="237"/>
      <c r="Z1909" s="237"/>
      <c r="AA1909" s="237"/>
      <c r="AB1909" s="237"/>
      <c r="AC1909" s="237"/>
      <c r="AD1909" s="237"/>
      <c r="AE1909" s="237"/>
      <c r="AF1909" s="237"/>
      <c r="AG1909" s="237"/>
      <c r="AH1909" s="237"/>
      <c r="AI1909" s="237"/>
      <c r="AJ1909" s="237"/>
      <c r="AK1909" s="237"/>
      <c r="AL1909" s="237"/>
      <c r="AM1909" s="237"/>
      <c r="AN1909" s="237"/>
      <c r="AO1909" s="237"/>
      <c r="AP1909" s="237"/>
      <c r="AQ1909" s="237"/>
      <c r="AR1909" s="237"/>
      <c r="AS1909" s="237"/>
      <c r="AT1909" s="237"/>
      <c r="AU1909" s="237"/>
      <c r="AV1909" s="237"/>
      <c r="AW1909" s="237"/>
      <c r="AX1909" s="237"/>
      <c r="AY1909" s="237"/>
      <c r="AZ1909" s="237"/>
      <c r="BA1909" s="237"/>
      <c r="BB1909" s="237"/>
      <c r="BC1909" s="237"/>
      <c r="BD1909" s="237"/>
      <c r="BE1909" s="237"/>
      <c r="BF1909" s="237"/>
      <c r="BG1909" s="237"/>
      <c r="BH1909" s="237"/>
      <c r="BI1909" s="237"/>
      <c r="BJ1909" s="237"/>
      <c r="BK1909" s="237"/>
      <c r="BL1909" s="237"/>
      <c r="BM1909" s="237"/>
      <c r="BN1909" s="237"/>
      <c r="BO1909" s="237"/>
      <c r="BP1909" s="237"/>
      <c r="BQ1909" s="237"/>
      <c r="BR1909" s="237"/>
      <c r="BS1909" s="237"/>
      <c r="BT1909" s="237"/>
      <c r="BU1909" s="237"/>
      <c r="BV1909" s="237"/>
      <c r="BW1909" s="237"/>
      <c r="BX1909" s="237"/>
      <c r="BY1909" s="237"/>
      <c r="BZ1909" s="237"/>
      <c r="CA1909" s="237"/>
      <c r="CB1909" s="237"/>
      <c r="CC1909" s="237"/>
      <c r="CD1909" s="237"/>
      <c r="CE1909" s="237"/>
      <c r="CF1909" s="237"/>
      <c r="CG1909" s="237"/>
      <c r="CH1909" s="237"/>
      <c r="CI1909" s="237"/>
      <c r="CJ1909" s="237"/>
      <c r="CK1909" s="237"/>
      <c r="CL1909" s="237"/>
      <c r="CM1909" s="237"/>
      <c r="CN1909" s="237"/>
      <c r="CO1909" s="237"/>
      <c r="CP1909" s="237"/>
      <c r="CQ1909" s="237"/>
      <c r="CR1909" s="237"/>
      <c r="CS1909" s="237"/>
      <c r="CT1909" s="237"/>
      <c r="CU1909" s="237"/>
      <c r="CV1909" s="237"/>
      <c r="CW1909" s="237"/>
      <c r="CX1909" s="237"/>
      <c r="CY1909" s="237"/>
      <c r="CZ1909" s="237"/>
      <c r="DA1909" s="237"/>
      <c r="DB1909" s="237"/>
      <c r="DC1909" s="237"/>
      <c r="DD1909" s="237"/>
      <c r="DE1909" s="237"/>
      <c r="DF1909" s="237"/>
      <c r="DG1909" s="237"/>
      <c r="DH1909" s="237"/>
      <c r="DI1909" s="237"/>
      <c r="DJ1909" s="237"/>
      <c r="DK1909" s="237"/>
      <c r="DL1909" s="237"/>
      <c r="DM1909" s="237"/>
      <c r="DN1909" s="237"/>
      <c r="DO1909" s="237"/>
      <c r="DP1909" s="237"/>
      <c r="DQ1909" s="237"/>
      <c r="DR1909" s="237"/>
      <c r="DS1909" s="237"/>
      <c r="DT1909" s="237"/>
      <c r="DU1909" s="237"/>
      <c r="DV1909" s="237"/>
      <c r="DW1909" s="237"/>
      <c r="DX1909" s="237"/>
      <c r="DY1909" s="237"/>
      <c r="DZ1909" s="237"/>
      <c r="EA1909" s="237"/>
      <c r="EB1909" s="237"/>
      <c r="EC1909" s="237"/>
      <c r="ED1909" s="237"/>
      <c r="EE1909" s="237"/>
      <c r="EF1909" s="237"/>
      <c r="EG1909" s="237"/>
      <c r="EH1909" s="237"/>
      <c r="EI1909" s="237"/>
      <c r="EJ1909" s="237"/>
      <c r="EK1909" s="237"/>
      <c r="EL1909" s="237"/>
      <c r="EM1909" s="237"/>
      <c r="EN1909" s="237"/>
      <c r="EO1909" s="237"/>
      <c r="EP1909" s="237"/>
      <c r="EQ1909" s="237"/>
      <c r="ER1909" s="237"/>
      <c r="ES1909" s="237"/>
      <c r="ET1909" s="237"/>
      <c r="EU1909" s="237"/>
      <c r="EV1909" s="237"/>
      <c r="EW1909" s="237"/>
      <c r="EX1909" s="237"/>
      <c r="EY1909" s="237"/>
      <c r="EZ1909" s="237"/>
      <c r="FA1909" s="237"/>
      <c r="FB1909" s="237"/>
      <c r="FC1909" s="237"/>
      <c r="FD1909" s="237"/>
      <c r="FE1909" s="237"/>
      <c r="FF1909" s="237"/>
      <c r="FG1909" s="237"/>
      <c r="FH1909" s="237"/>
      <c r="FI1909" s="237"/>
      <c r="FJ1909" s="237"/>
      <c r="FK1909" s="237"/>
      <c r="FL1909" s="237"/>
      <c r="FM1909" s="237"/>
      <c r="FN1909" s="237"/>
      <c r="FO1909" s="237"/>
      <c r="FP1909" s="237"/>
      <c r="FQ1909" s="237"/>
      <c r="FR1909" s="237"/>
      <c r="FS1909" s="237"/>
      <c r="FT1909" s="237"/>
      <c r="FU1909" s="237"/>
      <c r="FV1909" s="237"/>
      <c r="FW1909" s="237"/>
      <c r="FX1909" s="237"/>
      <c r="FY1909" s="237"/>
      <c r="FZ1909" s="237"/>
      <c r="GA1909" s="237"/>
      <c r="GB1909" s="237"/>
      <c r="GC1909" s="237"/>
      <c r="GD1909" s="237"/>
      <c r="GE1909" s="237"/>
      <c r="GF1909" s="237"/>
      <c r="GG1909" s="237"/>
      <c r="GH1909" s="237"/>
      <c r="GI1909" s="237"/>
      <c r="GJ1909" s="237"/>
      <c r="GK1909" s="237"/>
      <c r="GL1909" s="237"/>
      <c r="GM1909" s="237"/>
      <c r="GN1909" s="237"/>
      <c r="GO1909" s="237"/>
      <c r="GP1909" s="237"/>
      <c r="GQ1909" s="237"/>
    </row>
    <row r="1910" spans="1:199" s="81" customFormat="1" ht="15" customHeight="1">
      <c r="A1910" s="73">
        <f>+B1910</f>
        <v>0</v>
      </c>
      <c r="B1910" s="238"/>
      <c r="C1910" s="287"/>
      <c r="D1910" s="287"/>
      <c r="E1910" s="287"/>
      <c r="F1910" s="287"/>
      <c r="G1910" s="287"/>
      <c r="H1910" s="287"/>
      <c r="I1910" s="287"/>
      <c r="J1910" s="287"/>
      <c r="K1910" s="287"/>
      <c r="L1910" s="287"/>
      <c r="M1910" s="287"/>
      <c r="N1910" s="287"/>
      <c r="O1910" s="287"/>
      <c r="P1910" s="28"/>
      <c r="Q1910" s="287"/>
      <c r="R1910" s="287"/>
      <c r="S1910" s="237"/>
      <c r="T1910" s="351"/>
      <c r="U1910" s="237"/>
      <c r="V1910" s="237"/>
      <c r="W1910" s="237"/>
      <c r="X1910" s="237"/>
      <c r="Y1910" s="237"/>
      <c r="Z1910" s="237"/>
      <c r="AA1910" s="237"/>
      <c r="AB1910" s="237"/>
      <c r="AC1910" s="237"/>
      <c r="AD1910" s="237"/>
      <c r="AE1910" s="237"/>
      <c r="AF1910" s="237"/>
      <c r="AG1910" s="237"/>
      <c r="AH1910" s="237"/>
      <c r="AI1910" s="237"/>
      <c r="AJ1910" s="237"/>
      <c r="AK1910" s="237"/>
      <c r="AL1910" s="237"/>
      <c r="AM1910" s="237"/>
      <c r="AN1910" s="237"/>
      <c r="AO1910" s="237"/>
      <c r="AP1910" s="237"/>
      <c r="AQ1910" s="237"/>
      <c r="AR1910" s="237"/>
      <c r="AS1910" s="237"/>
      <c r="AT1910" s="237"/>
      <c r="AU1910" s="237"/>
      <c r="AV1910" s="237"/>
      <c r="AW1910" s="237"/>
      <c r="AX1910" s="237"/>
      <c r="AY1910" s="237"/>
      <c r="AZ1910" s="237"/>
      <c r="BA1910" s="237"/>
      <c r="BB1910" s="237"/>
      <c r="BC1910" s="237"/>
      <c r="BD1910" s="237"/>
      <c r="BE1910" s="237"/>
      <c r="BF1910" s="237"/>
      <c r="BG1910" s="237"/>
      <c r="BH1910" s="237"/>
      <c r="BI1910" s="237"/>
      <c r="BJ1910" s="237"/>
      <c r="BK1910" s="237"/>
      <c r="BL1910" s="237"/>
      <c r="BM1910" s="237"/>
      <c r="BN1910" s="237"/>
      <c r="BO1910" s="237"/>
      <c r="BP1910" s="237"/>
      <c r="BQ1910" s="237"/>
      <c r="BR1910" s="237"/>
      <c r="BS1910" s="237"/>
      <c r="BT1910" s="237"/>
      <c r="BU1910" s="237"/>
      <c r="BV1910" s="237"/>
      <c r="BW1910" s="237"/>
      <c r="BX1910" s="237"/>
      <c r="BY1910" s="237"/>
      <c r="BZ1910" s="237"/>
      <c r="CA1910" s="237"/>
      <c r="CB1910" s="237"/>
      <c r="CC1910" s="237"/>
      <c r="CD1910" s="237"/>
      <c r="CE1910" s="237"/>
      <c r="CF1910" s="237"/>
      <c r="CG1910" s="237"/>
      <c r="CH1910" s="237"/>
      <c r="CI1910" s="237"/>
      <c r="CJ1910" s="237"/>
      <c r="CK1910" s="237"/>
      <c r="CL1910" s="237"/>
      <c r="CM1910" s="237"/>
      <c r="CN1910" s="237"/>
      <c r="CO1910" s="237"/>
      <c r="CP1910" s="237"/>
      <c r="CQ1910" s="237"/>
      <c r="CR1910" s="237"/>
      <c r="CS1910" s="237"/>
      <c r="CT1910" s="237"/>
      <c r="CU1910" s="237"/>
      <c r="CV1910" s="237"/>
      <c r="CW1910" s="237"/>
      <c r="CX1910" s="237"/>
      <c r="CY1910" s="237"/>
      <c r="CZ1910" s="237"/>
      <c r="DA1910" s="237"/>
      <c r="DB1910" s="237"/>
      <c r="DC1910" s="237"/>
      <c r="DD1910" s="237"/>
      <c r="DE1910" s="237"/>
      <c r="DF1910" s="237"/>
      <c r="DG1910" s="237"/>
      <c r="DH1910" s="237"/>
      <c r="DI1910" s="237"/>
      <c r="DJ1910" s="237"/>
      <c r="DK1910" s="237"/>
      <c r="DL1910" s="237"/>
      <c r="DM1910" s="237"/>
      <c r="DN1910" s="237"/>
      <c r="DO1910" s="237"/>
      <c r="DP1910" s="237"/>
      <c r="DQ1910" s="237"/>
      <c r="DR1910" s="237"/>
      <c r="DS1910" s="237"/>
      <c r="DT1910" s="237"/>
      <c r="DU1910" s="237"/>
      <c r="DV1910" s="237"/>
      <c r="DW1910" s="237"/>
      <c r="DX1910" s="237"/>
      <c r="DY1910" s="237"/>
      <c r="DZ1910" s="237"/>
      <c r="EA1910" s="237"/>
      <c r="EB1910" s="237"/>
      <c r="EC1910" s="237"/>
      <c r="ED1910" s="237"/>
      <c r="EE1910" s="237"/>
      <c r="EF1910" s="237"/>
      <c r="EG1910" s="237"/>
      <c r="EH1910" s="237"/>
      <c r="EI1910" s="237"/>
      <c r="EJ1910" s="237"/>
      <c r="EK1910" s="237"/>
      <c r="EL1910" s="237"/>
      <c r="EM1910" s="237"/>
      <c r="EN1910" s="237"/>
      <c r="EO1910" s="237"/>
      <c r="EP1910" s="237"/>
      <c r="EQ1910" s="237"/>
      <c r="ER1910" s="237"/>
      <c r="ES1910" s="237"/>
      <c r="ET1910" s="237"/>
      <c r="EU1910" s="237"/>
      <c r="EV1910" s="237"/>
      <c r="EW1910" s="237"/>
      <c r="EX1910" s="237"/>
      <c r="EY1910" s="237"/>
      <c r="EZ1910" s="237"/>
      <c r="FA1910" s="237"/>
      <c r="FB1910" s="237"/>
      <c r="FC1910" s="237"/>
      <c r="FD1910" s="237"/>
      <c r="FE1910" s="237"/>
      <c r="FF1910" s="237"/>
      <c r="FG1910" s="237"/>
      <c r="FH1910" s="237"/>
      <c r="FI1910" s="237"/>
      <c r="FJ1910" s="237"/>
      <c r="FK1910" s="237"/>
      <c r="FL1910" s="237"/>
      <c r="FM1910" s="237"/>
      <c r="FN1910" s="237"/>
      <c r="FO1910" s="237"/>
      <c r="FP1910" s="237"/>
      <c r="FQ1910" s="237"/>
      <c r="FR1910" s="237"/>
      <c r="FS1910" s="237"/>
      <c r="FT1910" s="237"/>
      <c r="FU1910" s="237"/>
      <c r="FV1910" s="237"/>
      <c r="FW1910" s="237"/>
      <c r="FX1910" s="237"/>
      <c r="FY1910" s="237"/>
      <c r="FZ1910" s="237"/>
      <c r="GA1910" s="237"/>
      <c r="GB1910" s="237"/>
      <c r="GC1910" s="237"/>
      <c r="GD1910" s="237"/>
      <c r="GE1910" s="237"/>
      <c r="GF1910" s="237"/>
      <c r="GG1910" s="237"/>
      <c r="GH1910" s="237"/>
      <c r="GI1910" s="237"/>
      <c r="GJ1910" s="237"/>
      <c r="GK1910" s="237"/>
      <c r="GL1910" s="237"/>
      <c r="GM1910" s="237"/>
      <c r="GN1910" s="237"/>
      <c r="GO1910" s="237"/>
      <c r="GP1910" s="237"/>
      <c r="GQ1910" s="237"/>
    </row>
    <row r="1911" spans="1:199" s="81" customFormat="1" ht="15" customHeight="1">
      <c r="A1911" s="73" t="str">
        <f>+B1911</f>
        <v>Actual Utility Expenses</v>
      </c>
      <c r="B1911" s="235" t="s">
        <v>250</v>
      </c>
      <c r="C1911" s="287"/>
      <c r="D1911" s="287"/>
      <c r="E1911" s="287"/>
      <c r="F1911" s="287"/>
      <c r="G1911" s="287"/>
      <c r="H1911" s="287"/>
      <c r="I1911" s="287"/>
      <c r="J1911" s="287"/>
      <c r="K1911" s="287"/>
      <c r="L1911" s="287"/>
      <c r="M1911" s="287"/>
      <c r="N1911" s="287"/>
      <c r="O1911" s="287"/>
      <c r="P1911" s="28"/>
      <c r="Q1911" s="287"/>
      <c r="R1911" s="287"/>
      <c r="S1911" s="237"/>
      <c r="T1911" s="351"/>
      <c r="U1911" s="237"/>
      <c r="V1911" s="237"/>
      <c r="W1911" s="237"/>
      <c r="X1911" s="237"/>
      <c r="Y1911" s="237"/>
      <c r="Z1911" s="237"/>
      <c r="AA1911" s="237"/>
      <c r="AB1911" s="237"/>
      <c r="AC1911" s="237"/>
      <c r="AD1911" s="237"/>
      <c r="AE1911" s="237"/>
      <c r="AF1911" s="237"/>
      <c r="AG1911" s="237"/>
      <c r="AH1911" s="237"/>
      <c r="AI1911" s="237"/>
      <c r="AJ1911" s="237"/>
      <c r="AK1911" s="237"/>
      <c r="AL1911" s="237"/>
      <c r="AM1911" s="237"/>
      <c r="AN1911" s="237"/>
      <c r="AO1911" s="237"/>
      <c r="AP1911" s="237"/>
      <c r="AQ1911" s="237"/>
      <c r="AR1911" s="237"/>
      <c r="AS1911" s="237"/>
      <c r="AT1911" s="237"/>
      <c r="AU1911" s="237"/>
      <c r="AV1911" s="237"/>
      <c r="AW1911" s="237"/>
      <c r="AX1911" s="237"/>
      <c r="AY1911" s="237"/>
      <c r="AZ1911" s="237"/>
      <c r="BA1911" s="237"/>
      <c r="BB1911" s="237"/>
      <c r="BC1911" s="237"/>
      <c r="BD1911" s="237"/>
      <c r="BE1911" s="237"/>
      <c r="BF1911" s="237"/>
      <c r="BG1911" s="237"/>
      <c r="BH1911" s="237"/>
      <c r="BI1911" s="237"/>
      <c r="BJ1911" s="237"/>
      <c r="BK1911" s="237"/>
      <c r="BL1911" s="237"/>
      <c r="BM1911" s="237"/>
      <c r="BN1911" s="237"/>
      <c r="BO1911" s="237"/>
      <c r="BP1911" s="237"/>
      <c r="BQ1911" s="237"/>
      <c r="BR1911" s="237"/>
      <c r="BS1911" s="237"/>
      <c r="BT1911" s="237"/>
      <c r="BU1911" s="237"/>
      <c r="BV1911" s="237"/>
      <c r="BW1911" s="237"/>
      <c r="BX1911" s="237"/>
      <c r="BY1911" s="237"/>
      <c r="BZ1911" s="237"/>
      <c r="CA1911" s="237"/>
      <c r="CB1911" s="237"/>
      <c r="CC1911" s="237"/>
      <c r="CD1911" s="237"/>
      <c r="CE1911" s="237"/>
      <c r="CF1911" s="237"/>
      <c r="CG1911" s="237"/>
      <c r="CH1911" s="237"/>
      <c r="CI1911" s="237"/>
      <c r="CJ1911" s="237"/>
      <c r="CK1911" s="237"/>
      <c r="CL1911" s="237"/>
      <c r="CM1911" s="237"/>
      <c r="CN1911" s="237"/>
      <c r="CO1911" s="237"/>
      <c r="CP1911" s="237"/>
      <c r="CQ1911" s="237"/>
      <c r="CR1911" s="237"/>
      <c r="CS1911" s="237"/>
      <c r="CT1911" s="237"/>
      <c r="CU1911" s="237"/>
      <c r="CV1911" s="237"/>
      <c r="CW1911" s="237"/>
      <c r="CX1911" s="237"/>
      <c r="CY1911" s="237"/>
      <c r="CZ1911" s="237"/>
      <c r="DA1911" s="237"/>
      <c r="DB1911" s="237"/>
      <c r="DC1911" s="237"/>
      <c r="DD1911" s="237"/>
      <c r="DE1911" s="237"/>
      <c r="DF1911" s="237"/>
      <c r="DG1911" s="237"/>
      <c r="DH1911" s="237"/>
      <c r="DI1911" s="237"/>
      <c r="DJ1911" s="237"/>
      <c r="DK1911" s="237"/>
      <c r="DL1911" s="237"/>
      <c r="DM1911" s="237"/>
      <c r="DN1911" s="237"/>
      <c r="DO1911" s="237"/>
      <c r="DP1911" s="237"/>
      <c r="DQ1911" s="237"/>
      <c r="DR1911" s="237"/>
      <c r="DS1911" s="237"/>
      <c r="DT1911" s="237"/>
      <c r="DU1911" s="237"/>
      <c r="DV1911" s="237"/>
      <c r="DW1911" s="237"/>
      <c r="DX1911" s="237"/>
      <c r="DY1911" s="237"/>
      <c r="DZ1911" s="237"/>
      <c r="EA1911" s="237"/>
      <c r="EB1911" s="237"/>
      <c r="EC1911" s="237"/>
      <c r="ED1911" s="237"/>
      <c r="EE1911" s="237"/>
      <c r="EF1911" s="237"/>
      <c r="EG1911" s="237"/>
      <c r="EH1911" s="237"/>
      <c r="EI1911" s="237"/>
      <c r="EJ1911" s="237"/>
      <c r="EK1911" s="237"/>
      <c r="EL1911" s="237"/>
      <c r="EM1911" s="237"/>
      <c r="EN1911" s="237"/>
      <c r="EO1911" s="237"/>
      <c r="EP1911" s="237"/>
      <c r="EQ1911" s="237"/>
      <c r="ER1911" s="237"/>
      <c r="ES1911" s="237"/>
      <c r="ET1911" s="237"/>
      <c r="EU1911" s="237"/>
      <c r="EV1911" s="237"/>
      <c r="EW1911" s="237"/>
      <c r="EX1911" s="237"/>
      <c r="EY1911" s="237"/>
      <c r="EZ1911" s="237"/>
      <c r="FA1911" s="237"/>
      <c r="FB1911" s="237"/>
      <c r="FC1911" s="237"/>
      <c r="FD1911" s="237"/>
      <c r="FE1911" s="237"/>
      <c r="FF1911" s="237"/>
      <c r="FG1911" s="237"/>
      <c r="FH1911" s="237"/>
      <c r="FI1911" s="237"/>
      <c r="FJ1911" s="237"/>
      <c r="FK1911" s="237"/>
      <c r="FL1911" s="237"/>
      <c r="FM1911" s="237"/>
      <c r="FN1911" s="237"/>
      <c r="FO1911" s="237"/>
      <c r="FP1911" s="237"/>
      <c r="FQ1911" s="237"/>
      <c r="FR1911" s="237"/>
      <c r="FS1911" s="237"/>
      <c r="FT1911" s="237"/>
      <c r="FU1911" s="237"/>
      <c r="FV1911" s="237"/>
      <c r="FW1911" s="237"/>
      <c r="FX1911" s="237"/>
      <c r="FY1911" s="237"/>
      <c r="FZ1911" s="237"/>
      <c r="GA1911" s="237"/>
      <c r="GB1911" s="237"/>
      <c r="GC1911" s="237"/>
      <c r="GD1911" s="237"/>
      <c r="GE1911" s="237"/>
      <c r="GF1911" s="237"/>
      <c r="GG1911" s="237"/>
      <c r="GH1911" s="237"/>
      <c r="GI1911" s="237"/>
      <c r="GJ1911" s="237"/>
      <c r="GK1911" s="237"/>
      <c r="GL1911" s="237"/>
      <c r="GM1911" s="237"/>
      <c r="GN1911" s="237"/>
      <c r="GO1911" s="237"/>
      <c r="GP1911" s="237"/>
      <c r="GQ1911" s="237"/>
    </row>
    <row r="1912" spans="1:199" s="81" customFormat="1" ht="15" customHeight="1">
      <c r="A1912" s="73" t="str">
        <f>+B1912</f>
        <v>Electricity / Common Area</v>
      </c>
      <c r="B1912" s="241" t="s">
        <v>251</v>
      </c>
      <c r="C1912" s="287">
        <f>+C1895+C1898</f>
        <v>0</v>
      </c>
      <c r="D1912" s="287">
        <f>+D1895+D1898</f>
        <v>0</v>
      </c>
      <c r="E1912" s="287">
        <f>+E1895+E1898</f>
        <v>0</v>
      </c>
      <c r="F1912" s="287">
        <f>+F1895+F1898</f>
        <v>0</v>
      </c>
      <c r="G1912" s="287">
        <f>+G1895+G1898</f>
        <v>0</v>
      </c>
      <c r="H1912" s="287">
        <f>+H1895+H1898</f>
        <v>0</v>
      </c>
      <c r="I1912" s="287">
        <f>+I1895+I1898</f>
        <v>0</v>
      </c>
      <c r="J1912" s="287">
        <f>+J1895+J1898</f>
        <v>390</v>
      </c>
      <c r="K1912" s="287">
        <f>+K1895+K1898</f>
        <v>5990.16</v>
      </c>
      <c r="L1912" s="287">
        <f>+L1895+L1898</f>
        <v>5918.63</v>
      </c>
      <c r="M1912" s="287">
        <f>+M1895+M1898</f>
        <v>5002.41</v>
      </c>
      <c r="N1912" s="287">
        <f>+N1895+N1898</f>
        <v>4962.95</v>
      </c>
      <c r="O1912" s="287">
        <f>+O1895+O1898</f>
        <v>5324.82</v>
      </c>
      <c r="P1912" s="28"/>
      <c r="Q1912" s="287"/>
      <c r="R1912" s="287"/>
      <c r="S1912" s="237"/>
      <c r="T1912" s="351"/>
      <c r="U1912" s="237"/>
      <c r="V1912" s="237"/>
      <c r="W1912" s="237"/>
      <c r="X1912" s="237"/>
      <c r="Y1912" s="237"/>
      <c r="Z1912" s="237"/>
      <c r="AA1912" s="237"/>
      <c r="AB1912" s="237"/>
      <c r="AC1912" s="237"/>
      <c r="AD1912" s="237"/>
      <c r="AE1912" s="237"/>
      <c r="AF1912" s="237"/>
      <c r="AG1912" s="237"/>
      <c r="AH1912" s="237"/>
      <c r="AI1912" s="237"/>
      <c r="AJ1912" s="237"/>
      <c r="AK1912" s="237"/>
      <c r="AL1912" s="237"/>
      <c r="AM1912" s="237"/>
      <c r="AN1912" s="237"/>
      <c r="AO1912" s="237"/>
      <c r="AP1912" s="237"/>
      <c r="AQ1912" s="237"/>
      <c r="AR1912" s="237"/>
      <c r="AS1912" s="237"/>
      <c r="AT1912" s="237"/>
      <c r="AU1912" s="237"/>
      <c r="AV1912" s="237"/>
      <c r="AW1912" s="237"/>
      <c r="AX1912" s="237"/>
      <c r="AY1912" s="237"/>
      <c r="AZ1912" s="237"/>
      <c r="BA1912" s="237"/>
      <c r="BB1912" s="237"/>
      <c r="BC1912" s="237"/>
      <c r="BD1912" s="237"/>
      <c r="BE1912" s="237"/>
      <c r="BF1912" s="237"/>
      <c r="BG1912" s="237"/>
      <c r="BH1912" s="237"/>
      <c r="BI1912" s="237"/>
      <c r="BJ1912" s="237"/>
      <c r="BK1912" s="237"/>
      <c r="BL1912" s="237"/>
      <c r="BM1912" s="237"/>
      <c r="BN1912" s="237"/>
      <c r="BO1912" s="237"/>
      <c r="BP1912" s="237"/>
      <c r="BQ1912" s="237"/>
      <c r="BR1912" s="237"/>
      <c r="BS1912" s="237"/>
      <c r="BT1912" s="237"/>
      <c r="BU1912" s="237"/>
      <c r="BV1912" s="237"/>
      <c r="BW1912" s="237"/>
      <c r="BX1912" s="237"/>
      <c r="BY1912" s="237"/>
      <c r="BZ1912" s="237"/>
      <c r="CA1912" s="237"/>
      <c r="CB1912" s="237"/>
      <c r="CC1912" s="237"/>
      <c r="CD1912" s="237"/>
      <c r="CE1912" s="237"/>
      <c r="CF1912" s="237"/>
      <c r="CG1912" s="237"/>
      <c r="CH1912" s="237"/>
      <c r="CI1912" s="237"/>
      <c r="CJ1912" s="237"/>
      <c r="CK1912" s="237"/>
      <c r="CL1912" s="237"/>
      <c r="CM1912" s="237"/>
      <c r="CN1912" s="237"/>
      <c r="CO1912" s="237"/>
      <c r="CP1912" s="237"/>
      <c r="CQ1912" s="237"/>
      <c r="CR1912" s="237"/>
      <c r="CS1912" s="237"/>
      <c r="CT1912" s="237"/>
      <c r="CU1912" s="237"/>
      <c r="CV1912" s="237"/>
      <c r="CW1912" s="237"/>
      <c r="CX1912" s="237"/>
      <c r="CY1912" s="237"/>
      <c r="CZ1912" s="237"/>
      <c r="DA1912" s="237"/>
      <c r="DB1912" s="237"/>
      <c r="DC1912" s="237"/>
      <c r="DD1912" s="237"/>
      <c r="DE1912" s="237"/>
      <c r="DF1912" s="237"/>
      <c r="DG1912" s="237"/>
      <c r="DH1912" s="237"/>
      <c r="DI1912" s="237"/>
      <c r="DJ1912" s="237"/>
      <c r="DK1912" s="237"/>
      <c r="DL1912" s="237"/>
      <c r="DM1912" s="237"/>
      <c r="DN1912" s="237"/>
      <c r="DO1912" s="237"/>
      <c r="DP1912" s="237"/>
      <c r="DQ1912" s="237"/>
      <c r="DR1912" s="237"/>
      <c r="DS1912" s="237"/>
      <c r="DT1912" s="237"/>
      <c r="DU1912" s="237"/>
      <c r="DV1912" s="237"/>
      <c r="DW1912" s="237"/>
      <c r="DX1912" s="237"/>
      <c r="DY1912" s="237"/>
      <c r="DZ1912" s="237"/>
      <c r="EA1912" s="237"/>
      <c r="EB1912" s="237"/>
      <c r="EC1912" s="237"/>
      <c r="ED1912" s="237"/>
      <c r="EE1912" s="237"/>
      <c r="EF1912" s="237"/>
      <c r="EG1912" s="237"/>
      <c r="EH1912" s="237"/>
      <c r="EI1912" s="237"/>
      <c r="EJ1912" s="237"/>
      <c r="EK1912" s="237"/>
      <c r="EL1912" s="237"/>
      <c r="EM1912" s="237"/>
      <c r="EN1912" s="237"/>
      <c r="EO1912" s="237"/>
      <c r="EP1912" s="237"/>
      <c r="EQ1912" s="237"/>
      <c r="ER1912" s="237"/>
      <c r="ES1912" s="237"/>
      <c r="ET1912" s="237"/>
      <c r="EU1912" s="237"/>
      <c r="EV1912" s="237"/>
      <c r="EW1912" s="237"/>
      <c r="EX1912" s="237"/>
      <c r="EY1912" s="237"/>
      <c r="EZ1912" s="237"/>
      <c r="FA1912" s="237"/>
      <c r="FB1912" s="237"/>
      <c r="FC1912" s="237"/>
      <c r="FD1912" s="237"/>
      <c r="FE1912" s="237"/>
      <c r="FF1912" s="237"/>
      <c r="FG1912" s="237"/>
      <c r="FH1912" s="237"/>
      <c r="FI1912" s="237"/>
      <c r="FJ1912" s="237"/>
      <c r="FK1912" s="237"/>
      <c r="FL1912" s="237"/>
      <c r="FM1912" s="237"/>
      <c r="FN1912" s="237"/>
      <c r="FO1912" s="237"/>
      <c r="FP1912" s="237"/>
      <c r="FQ1912" s="237"/>
      <c r="FR1912" s="237"/>
      <c r="FS1912" s="237"/>
      <c r="FT1912" s="237"/>
      <c r="FU1912" s="237"/>
      <c r="FV1912" s="237"/>
      <c r="FW1912" s="237"/>
      <c r="FX1912" s="237"/>
      <c r="FY1912" s="237"/>
      <c r="FZ1912" s="237"/>
      <c r="GA1912" s="237"/>
      <c r="GB1912" s="237"/>
      <c r="GC1912" s="237"/>
      <c r="GD1912" s="237"/>
      <c r="GE1912" s="237"/>
      <c r="GF1912" s="237"/>
      <c r="GG1912" s="237"/>
      <c r="GH1912" s="237"/>
      <c r="GI1912" s="237"/>
      <c r="GJ1912" s="237"/>
      <c r="GK1912" s="237"/>
      <c r="GL1912" s="237"/>
      <c r="GM1912" s="237"/>
      <c r="GN1912" s="237"/>
      <c r="GO1912" s="237"/>
      <c r="GP1912" s="237"/>
      <c r="GQ1912" s="237"/>
    </row>
    <row r="1913" spans="1:199" s="81" customFormat="1" ht="15" customHeight="1">
      <c r="A1913" s="73" t="str">
        <f>+B1913</f>
        <v>Gas</v>
      </c>
      <c r="B1913" s="241" t="s">
        <v>252</v>
      </c>
      <c r="C1913" s="287">
        <f>+C1886+C1899</f>
        <v>0</v>
      </c>
      <c r="D1913" s="287">
        <f>+D1886+D1899</f>
        <v>0</v>
      </c>
      <c r="E1913" s="287">
        <f>+E1886+E1899</f>
        <v>0</v>
      </c>
      <c r="F1913" s="287">
        <f>+F1886+F1899</f>
        <v>0</v>
      </c>
      <c r="G1913" s="287">
        <f>+G1886+G1899</f>
        <v>0</v>
      </c>
      <c r="H1913" s="287">
        <f>+H1886+H1899</f>
        <v>0</v>
      </c>
      <c r="I1913" s="287">
        <f>+I1886+I1899</f>
        <v>0</v>
      </c>
      <c r="J1913" s="287">
        <f>+J1886+J1899</f>
        <v>0</v>
      </c>
      <c r="K1913" s="287">
        <f>+K1886+K1899</f>
        <v>0</v>
      </c>
      <c r="L1913" s="287">
        <f>+L1886+L1899</f>
        <v>0</v>
      </c>
      <c r="M1913" s="287">
        <f>+M1886+M1899</f>
        <v>0</v>
      </c>
      <c r="N1913" s="287">
        <f>+N1886+N1899</f>
        <v>0</v>
      </c>
      <c r="O1913" s="287">
        <f>+O1886+O1899</f>
        <v>0</v>
      </c>
      <c r="P1913" s="28"/>
      <c r="Q1913" s="287"/>
      <c r="R1913" s="287"/>
      <c r="S1913" s="237"/>
      <c r="T1913" s="351"/>
      <c r="U1913" s="237"/>
      <c r="V1913" s="237"/>
      <c r="W1913" s="237"/>
      <c r="X1913" s="237"/>
      <c r="Y1913" s="237"/>
      <c r="Z1913" s="237"/>
      <c r="AA1913" s="237"/>
      <c r="AB1913" s="237"/>
      <c r="AC1913" s="237"/>
      <c r="AD1913" s="237"/>
      <c r="AE1913" s="237"/>
      <c r="AF1913" s="237"/>
      <c r="AG1913" s="237"/>
      <c r="AH1913" s="237"/>
      <c r="AI1913" s="237"/>
      <c r="AJ1913" s="237"/>
      <c r="AK1913" s="237"/>
      <c r="AL1913" s="237"/>
      <c r="AM1913" s="237"/>
      <c r="AN1913" s="237"/>
      <c r="AO1913" s="237"/>
      <c r="AP1913" s="237"/>
      <c r="AQ1913" s="237"/>
      <c r="AR1913" s="237"/>
      <c r="AS1913" s="237"/>
      <c r="AT1913" s="237"/>
      <c r="AU1913" s="237"/>
      <c r="AV1913" s="237"/>
      <c r="AW1913" s="237"/>
      <c r="AX1913" s="237"/>
      <c r="AY1913" s="237"/>
      <c r="AZ1913" s="237"/>
      <c r="BA1913" s="237"/>
      <c r="BB1913" s="237"/>
      <c r="BC1913" s="237"/>
      <c r="BD1913" s="237"/>
      <c r="BE1913" s="237"/>
      <c r="BF1913" s="237"/>
      <c r="BG1913" s="237"/>
      <c r="BH1913" s="237"/>
      <c r="BI1913" s="237"/>
      <c r="BJ1913" s="237"/>
      <c r="BK1913" s="237"/>
      <c r="BL1913" s="237"/>
      <c r="BM1913" s="237"/>
      <c r="BN1913" s="237"/>
      <c r="BO1913" s="237"/>
      <c r="BP1913" s="237"/>
      <c r="BQ1913" s="237"/>
      <c r="BR1913" s="237"/>
      <c r="BS1913" s="237"/>
      <c r="BT1913" s="237"/>
      <c r="BU1913" s="237"/>
      <c r="BV1913" s="237"/>
      <c r="BW1913" s="237"/>
      <c r="BX1913" s="237"/>
      <c r="BY1913" s="237"/>
      <c r="BZ1913" s="237"/>
      <c r="CA1913" s="237"/>
      <c r="CB1913" s="237"/>
      <c r="CC1913" s="237"/>
      <c r="CD1913" s="237"/>
      <c r="CE1913" s="237"/>
      <c r="CF1913" s="237"/>
      <c r="CG1913" s="237"/>
      <c r="CH1913" s="237"/>
      <c r="CI1913" s="237"/>
      <c r="CJ1913" s="237"/>
      <c r="CK1913" s="237"/>
      <c r="CL1913" s="237"/>
      <c r="CM1913" s="237"/>
      <c r="CN1913" s="237"/>
      <c r="CO1913" s="237"/>
      <c r="CP1913" s="237"/>
      <c r="CQ1913" s="237"/>
      <c r="CR1913" s="237"/>
      <c r="CS1913" s="237"/>
      <c r="CT1913" s="237"/>
      <c r="CU1913" s="237"/>
      <c r="CV1913" s="237"/>
      <c r="CW1913" s="237"/>
      <c r="CX1913" s="237"/>
      <c r="CY1913" s="237"/>
      <c r="CZ1913" s="237"/>
      <c r="DA1913" s="237"/>
      <c r="DB1913" s="237"/>
      <c r="DC1913" s="237"/>
      <c r="DD1913" s="237"/>
      <c r="DE1913" s="237"/>
      <c r="DF1913" s="237"/>
      <c r="DG1913" s="237"/>
      <c r="DH1913" s="237"/>
      <c r="DI1913" s="237"/>
      <c r="DJ1913" s="237"/>
      <c r="DK1913" s="237"/>
      <c r="DL1913" s="237"/>
      <c r="DM1913" s="237"/>
      <c r="DN1913" s="237"/>
      <c r="DO1913" s="237"/>
      <c r="DP1913" s="237"/>
      <c r="DQ1913" s="237"/>
      <c r="DR1913" s="237"/>
      <c r="DS1913" s="237"/>
      <c r="DT1913" s="237"/>
      <c r="DU1913" s="237"/>
      <c r="DV1913" s="237"/>
      <c r="DW1913" s="237"/>
      <c r="DX1913" s="237"/>
      <c r="DY1913" s="237"/>
      <c r="DZ1913" s="237"/>
      <c r="EA1913" s="237"/>
      <c r="EB1913" s="237"/>
      <c r="EC1913" s="237"/>
      <c r="ED1913" s="237"/>
      <c r="EE1913" s="237"/>
      <c r="EF1913" s="237"/>
      <c r="EG1913" s="237"/>
      <c r="EH1913" s="237"/>
      <c r="EI1913" s="237"/>
      <c r="EJ1913" s="237"/>
      <c r="EK1913" s="237"/>
      <c r="EL1913" s="237"/>
      <c r="EM1913" s="237"/>
      <c r="EN1913" s="237"/>
      <c r="EO1913" s="237"/>
      <c r="EP1913" s="237"/>
      <c r="EQ1913" s="237"/>
      <c r="ER1913" s="237"/>
      <c r="ES1913" s="237"/>
      <c r="ET1913" s="237"/>
      <c r="EU1913" s="237"/>
      <c r="EV1913" s="237"/>
      <c r="EW1913" s="237"/>
      <c r="EX1913" s="237"/>
      <c r="EY1913" s="237"/>
      <c r="EZ1913" s="237"/>
      <c r="FA1913" s="237"/>
      <c r="FB1913" s="237"/>
      <c r="FC1913" s="237"/>
      <c r="FD1913" s="237"/>
      <c r="FE1913" s="237"/>
      <c r="FF1913" s="237"/>
      <c r="FG1913" s="237"/>
      <c r="FH1913" s="237"/>
      <c r="FI1913" s="237"/>
      <c r="FJ1913" s="237"/>
      <c r="FK1913" s="237"/>
      <c r="FL1913" s="237"/>
      <c r="FM1913" s="237"/>
      <c r="FN1913" s="237"/>
      <c r="FO1913" s="237"/>
      <c r="FP1913" s="237"/>
      <c r="FQ1913" s="237"/>
      <c r="FR1913" s="237"/>
      <c r="FS1913" s="237"/>
      <c r="FT1913" s="237"/>
      <c r="FU1913" s="237"/>
      <c r="FV1913" s="237"/>
      <c r="FW1913" s="237"/>
      <c r="FX1913" s="237"/>
      <c r="FY1913" s="237"/>
      <c r="FZ1913" s="237"/>
      <c r="GA1913" s="237"/>
      <c r="GB1913" s="237"/>
      <c r="GC1913" s="237"/>
      <c r="GD1913" s="237"/>
      <c r="GE1913" s="237"/>
      <c r="GF1913" s="237"/>
      <c r="GG1913" s="237"/>
      <c r="GH1913" s="237"/>
      <c r="GI1913" s="237"/>
      <c r="GJ1913" s="237"/>
      <c r="GK1913" s="237"/>
      <c r="GL1913" s="237"/>
      <c r="GM1913" s="237"/>
      <c r="GN1913" s="237"/>
      <c r="GO1913" s="237"/>
      <c r="GP1913" s="237"/>
      <c r="GQ1913" s="237"/>
    </row>
    <row r="1914" spans="1:199" s="81" customFormat="1" ht="15" customHeight="1">
      <c r="A1914" s="73" t="str">
        <f>+B1914</f>
        <v>Sewer / Septic / Water</v>
      </c>
      <c r="B1914" s="241" t="s">
        <v>253</v>
      </c>
      <c r="C1914" s="287">
        <f>+C1888+C1900</f>
        <v>0</v>
      </c>
      <c r="D1914" s="287">
        <f>+D1888+D1900</f>
        <v>0</v>
      </c>
      <c r="E1914" s="287">
        <f>+E1888+E1900</f>
        <v>0</v>
      </c>
      <c r="F1914" s="287">
        <f>+F1888+F1900</f>
        <v>0</v>
      </c>
      <c r="G1914" s="287">
        <f>+G1888+G1900</f>
        <v>0</v>
      </c>
      <c r="H1914" s="287">
        <f>+H1888+H1900</f>
        <v>0</v>
      </c>
      <c r="I1914" s="287">
        <f>+I1888+I1900</f>
        <v>0</v>
      </c>
      <c r="J1914" s="287">
        <f>+J1888+J1900</f>
        <v>0</v>
      </c>
      <c r="K1914" s="287">
        <f>+K1888+K1900</f>
        <v>5460.7</v>
      </c>
      <c r="L1914" s="287">
        <f>+L1888+L1900</f>
        <v>15526.83</v>
      </c>
      <c r="M1914" s="287">
        <f>+M1888+M1900</f>
        <v>302.299999999999</v>
      </c>
      <c r="N1914" s="287">
        <f>+N1888+N1900</f>
        <v>15093.12</v>
      </c>
      <c r="O1914" s="287">
        <f>+O1888+O1900</f>
        <v>20587.33</v>
      </c>
      <c r="P1914" s="28"/>
      <c r="Q1914" s="287"/>
      <c r="R1914" s="287"/>
      <c r="S1914" s="237"/>
      <c r="T1914" s="351"/>
      <c r="U1914" s="237"/>
      <c r="V1914" s="237"/>
      <c r="W1914" s="237"/>
      <c r="X1914" s="237"/>
      <c r="Y1914" s="237"/>
      <c r="Z1914" s="237"/>
      <c r="AA1914" s="237"/>
      <c r="AB1914" s="237"/>
      <c r="AC1914" s="237"/>
      <c r="AD1914" s="237"/>
      <c r="AE1914" s="237"/>
      <c r="AF1914" s="237"/>
      <c r="AG1914" s="237"/>
      <c r="AH1914" s="237"/>
      <c r="AI1914" s="237"/>
      <c r="AJ1914" s="237"/>
      <c r="AK1914" s="237"/>
      <c r="AL1914" s="237"/>
      <c r="AM1914" s="237"/>
      <c r="AN1914" s="237"/>
      <c r="AO1914" s="237"/>
      <c r="AP1914" s="237"/>
      <c r="AQ1914" s="237"/>
      <c r="AR1914" s="237"/>
      <c r="AS1914" s="237"/>
      <c r="AT1914" s="237"/>
      <c r="AU1914" s="237"/>
      <c r="AV1914" s="237"/>
      <c r="AW1914" s="237"/>
      <c r="AX1914" s="237"/>
      <c r="AY1914" s="237"/>
      <c r="AZ1914" s="237"/>
      <c r="BA1914" s="237"/>
      <c r="BB1914" s="237"/>
      <c r="BC1914" s="237"/>
      <c r="BD1914" s="237"/>
      <c r="BE1914" s="237"/>
      <c r="BF1914" s="237"/>
      <c r="BG1914" s="237"/>
      <c r="BH1914" s="237"/>
      <c r="BI1914" s="237"/>
      <c r="BJ1914" s="237"/>
      <c r="BK1914" s="237"/>
      <c r="BL1914" s="237"/>
      <c r="BM1914" s="237"/>
      <c r="BN1914" s="237"/>
      <c r="BO1914" s="237"/>
      <c r="BP1914" s="237"/>
      <c r="BQ1914" s="237"/>
      <c r="BR1914" s="237"/>
      <c r="BS1914" s="237"/>
      <c r="BT1914" s="237"/>
      <c r="BU1914" s="237"/>
      <c r="BV1914" s="237"/>
      <c r="BW1914" s="237"/>
      <c r="BX1914" s="237"/>
      <c r="BY1914" s="237"/>
      <c r="BZ1914" s="237"/>
      <c r="CA1914" s="237"/>
      <c r="CB1914" s="237"/>
      <c r="CC1914" s="237"/>
      <c r="CD1914" s="237"/>
      <c r="CE1914" s="237"/>
      <c r="CF1914" s="237"/>
      <c r="CG1914" s="237"/>
      <c r="CH1914" s="237"/>
      <c r="CI1914" s="237"/>
      <c r="CJ1914" s="237"/>
      <c r="CK1914" s="237"/>
      <c r="CL1914" s="237"/>
      <c r="CM1914" s="237"/>
      <c r="CN1914" s="237"/>
      <c r="CO1914" s="237"/>
      <c r="CP1914" s="237"/>
      <c r="CQ1914" s="237"/>
      <c r="CR1914" s="237"/>
      <c r="CS1914" s="237"/>
      <c r="CT1914" s="237"/>
      <c r="CU1914" s="237"/>
      <c r="CV1914" s="237"/>
      <c r="CW1914" s="237"/>
      <c r="CX1914" s="237"/>
      <c r="CY1914" s="237"/>
      <c r="CZ1914" s="237"/>
      <c r="DA1914" s="237"/>
      <c r="DB1914" s="237"/>
      <c r="DC1914" s="237"/>
      <c r="DD1914" s="237"/>
      <c r="DE1914" s="237"/>
      <c r="DF1914" s="237"/>
      <c r="DG1914" s="237"/>
      <c r="DH1914" s="237"/>
      <c r="DI1914" s="237"/>
      <c r="DJ1914" s="237"/>
      <c r="DK1914" s="237"/>
      <c r="DL1914" s="237"/>
      <c r="DM1914" s="237"/>
      <c r="DN1914" s="237"/>
      <c r="DO1914" s="237"/>
      <c r="DP1914" s="237"/>
      <c r="DQ1914" s="237"/>
      <c r="DR1914" s="237"/>
      <c r="DS1914" s="237"/>
      <c r="DT1914" s="237"/>
      <c r="DU1914" s="237"/>
      <c r="DV1914" s="237"/>
      <c r="DW1914" s="237"/>
      <c r="DX1914" s="237"/>
      <c r="DY1914" s="237"/>
      <c r="DZ1914" s="237"/>
      <c r="EA1914" s="237"/>
      <c r="EB1914" s="237"/>
      <c r="EC1914" s="237"/>
      <c r="ED1914" s="237"/>
      <c r="EE1914" s="237"/>
      <c r="EF1914" s="237"/>
      <c r="EG1914" s="237"/>
      <c r="EH1914" s="237"/>
      <c r="EI1914" s="237"/>
      <c r="EJ1914" s="237"/>
      <c r="EK1914" s="237"/>
      <c r="EL1914" s="237"/>
      <c r="EM1914" s="237"/>
      <c r="EN1914" s="237"/>
      <c r="EO1914" s="237"/>
      <c r="EP1914" s="237"/>
      <c r="EQ1914" s="237"/>
      <c r="ER1914" s="237"/>
      <c r="ES1914" s="237"/>
      <c r="ET1914" s="237"/>
      <c r="EU1914" s="237"/>
      <c r="EV1914" s="237"/>
      <c r="EW1914" s="237"/>
      <c r="EX1914" s="237"/>
      <c r="EY1914" s="237"/>
      <c r="EZ1914" s="237"/>
      <c r="FA1914" s="237"/>
      <c r="FB1914" s="237"/>
      <c r="FC1914" s="237"/>
      <c r="FD1914" s="237"/>
      <c r="FE1914" s="237"/>
      <c r="FF1914" s="237"/>
      <c r="FG1914" s="237"/>
      <c r="FH1914" s="237"/>
      <c r="FI1914" s="237"/>
      <c r="FJ1914" s="237"/>
      <c r="FK1914" s="237"/>
      <c r="FL1914" s="237"/>
      <c r="FM1914" s="237"/>
      <c r="FN1914" s="237"/>
      <c r="FO1914" s="237"/>
      <c r="FP1914" s="237"/>
      <c r="FQ1914" s="237"/>
      <c r="FR1914" s="237"/>
      <c r="FS1914" s="237"/>
      <c r="FT1914" s="237"/>
      <c r="FU1914" s="237"/>
      <c r="FV1914" s="237"/>
      <c r="FW1914" s="237"/>
      <c r="FX1914" s="237"/>
      <c r="FY1914" s="237"/>
      <c r="FZ1914" s="237"/>
      <c r="GA1914" s="237"/>
      <c r="GB1914" s="237"/>
      <c r="GC1914" s="237"/>
      <c r="GD1914" s="237"/>
      <c r="GE1914" s="237"/>
      <c r="GF1914" s="237"/>
      <c r="GG1914" s="237"/>
      <c r="GH1914" s="237"/>
      <c r="GI1914" s="237"/>
      <c r="GJ1914" s="237"/>
      <c r="GK1914" s="237"/>
      <c r="GL1914" s="237"/>
      <c r="GM1914" s="237"/>
      <c r="GN1914" s="237"/>
      <c r="GO1914" s="237"/>
      <c r="GP1914" s="237"/>
      <c r="GQ1914" s="237"/>
    </row>
    <row r="1915" spans="1:199" s="81" customFormat="1" ht="15" customHeight="1">
      <c r="A1915" s="73" t="str">
        <f>+B1915</f>
        <v>Trash / Dumpster</v>
      </c>
      <c r="B1915" s="241" t="s">
        <v>254</v>
      </c>
      <c r="C1915" s="287">
        <f>+C1890+C1901</f>
        <v>0</v>
      </c>
      <c r="D1915" s="287">
        <f>+D1890+D1901</f>
        <v>0</v>
      </c>
      <c r="E1915" s="287">
        <f>+E1890+E1901</f>
        <v>0</v>
      </c>
      <c r="F1915" s="287">
        <f>+F1890+F1901</f>
        <v>0</v>
      </c>
      <c r="G1915" s="287">
        <f>+G1890+G1901</f>
        <v>0</v>
      </c>
      <c r="H1915" s="287">
        <f>+H1890+H1901</f>
        <v>0</v>
      </c>
      <c r="I1915" s="287">
        <f>+I1890+I1901</f>
        <v>-2048.2</v>
      </c>
      <c r="J1915" s="287">
        <f>+J1890+J1901</f>
        <v>0</v>
      </c>
      <c r="K1915" s="287">
        <f>+K1890+K1901</f>
        <v>2622.58</v>
      </c>
      <c r="L1915" s="287">
        <f>+L1890+L1901</f>
        <v>4408.85</v>
      </c>
      <c r="M1915" s="287">
        <f>+M1890+M1901</f>
        <v>5289.88</v>
      </c>
      <c r="N1915" s="287">
        <f>+N1890+N1901</f>
        <v>14146.23</v>
      </c>
      <c r="O1915" s="287">
        <f>+O1890+O1901</f>
        <v>5604.86</v>
      </c>
      <c r="P1915" s="28"/>
      <c r="Q1915" s="287"/>
      <c r="R1915" s="287"/>
      <c r="S1915" s="237"/>
      <c r="T1915" s="351"/>
      <c r="U1915" s="237"/>
      <c r="V1915" s="237"/>
      <c r="W1915" s="237"/>
      <c r="X1915" s="237"/>
      <c r="Y1915" s="237"/>
      <c r="Z1915" s="237"/>
      <c r="AA1915" s="237"/>
      <c r="AB1915" s="237"/>
      <c r="AC1915" s="237"/>
      <c r="AD1915" s="237"/>
      <c r="AE1915" s="237"/>
      <c r="AF1915" s="237"/>
      <c r="AG1915" s="237"/>
      <c r="AH1915" s="237"/>
      <c r="AI1915" s="237"/>
      <c r="AJ1915" s="237"/>
      <c r="AK1915" s="237"/>
      <c r="AL1915" s="237"/>
      <c r="AM1915" s="237"/>
      <c r="AN1915" s="237"/>
      <c r="AO1915" s="237"/>
      <c r="AP1915" s="237"/>
      <c r="AQ1915" s="237"/>
      <c r="AR1915" s="237"/>
      <c r="AS1915" s="237"/>
      <c r="AT1915" s="237"/>
      <c r="AU1915" s="237"/>
      <c r="AV1915" s="237"/>
      <c r="AW1915" s="237"/>
      <c r="AX1915" s="237"/>
      <c r="AY1915" s="237"/>
      <c r="AZ1915" s="237"/>
      <c r="BA1915" s="237"/>
      <c r="BB1915" s="237"/>
      <c r="BC1915" s="237"/>
      <c r="BD1915" s="237"/>
      <c r="BE1915" s="237"/>
      <c r="BF1915" s="237"/>
      <c r="BG1915" s="237"/>
      <c r="BH1915" s="237"/>
      <c r="BI1915" s="237"/>
      <c r="BJ1915" s="237"/>
      <c r="BK1915" s="237"/>
      <c r="BL1915" s="237"/>
      <c r="BM1915" s="237"/>
      <c r="BN1915" s="237"/>
      <c r="BO1915" s="237"/>
      <c r="BP1915" s="237"/>
      <c r="BQ1915" s="237"/>
      <c r="BR1915" s="237"/>
      <c r="BS1915" s="237"/>
      <c r="BT1915" s="237"/>
      <c r="BU1915" s="237"/>
      <c r="BV1915" s="237"/>
      <c r="BW1915" s="237"/>
      <c r="BX1915" s="237"/>
      <c r="BY1915" s="237"/>
      <c r="BZ1915" s="237"/>
      <c r="CA1915" s="237"/>
      <c r="CB1915" s="237"/>
      <c r="CC1915" s="237"/>
      <c r="CD1915" s="237"/>
      <c r="CE1915" s="237"/>
      <c r="CF1915" s="237"/>
      <c r="CG1915" s="237"/>
      <c r="CH1915" s="237"/>
      <c r="CI1915" s="237"/>
      <c r="CJ1915" s="237"/>
      <c r="CK1915" s="237"/>
      <c r="CL1915" s="237"/>
      <c r="CM1915" s="237"/>
      <c r="CN1915" s="237"/>
      <c r="CO1915" s="237"/>
      <c r="CP1915" s="237"/>
      <c r="CQ1915" s="237"/>
      <c r="CR1915" s="237"/>
      <c r="CS1915" s="237"/>
      <c r="CT1915" s="237"/>
      <c r="CU1915" s="237"/>
      <c r="CV1915" s="237"/>
      <c r="CW1915" s="237"/>
      <c r="CX1915" s="237"/>
      <c r="CY1915" s="237"/>
      <c r="CZ1915" s="237"/>
      <c r="DA1915" s="237"/>
      <c r="DB1915" s="237"/>
      <c r="DC1915" s="237"/>
      <c r="DD1915" s="237"/>
      <c r="DE1915" s="237"/>
      <c r="DF1915" s="237"/>
      <c r="DG1915" s="237"/>
      <c r="DH1915" s="237"/>
      <c r="DI1915" s="237"/>
      <c r="DJ1915" s="237"/>
      <c r="DK1915" s="237"/>
      <c r="DL1915" s="237"/>
      <c r="DM1915" s="237"/>
      <c r="DN1915" s="237"/>
      <c r="DO1915" s="237"/>
      <c r="DP1915" s="237"/>
      <c r="DQ1915" s="237"/>
      <c r="DR1915" s="237"/>
      <c r="DS1915" s="237"/>
      <c r="DT1915" s="237"/>
      <c r="DU1915" s="237"/>
      <c r="DV1915" s="237"/>
      <c r="DW1915" s="237"/>
      <c r="DX1915" s="237"/>
      <c r="DY1915" s="237"/>
      <c r="DZ1915" s="237"/>
      <c r="EA1915" s="237"/>
      <c r="EB1915" s="237"/>
      <c r="EC1915" s="237"/>
      <c r="ED1915" s="237"/>
      <c r="EE1915" s="237"/>
      <c r="EF1915" s="237"/>
      <c r="EG1915" s="237"/>
      <c r="EH1915" s="237"/>
      <c r="EI1915" s="237"/>
      <c r="EJ1915" s="237"/>
      <c r="EK1915" s="237"/>
      <c r="EL1915" s="237"/>
      <c r="EM1915" s="237"/>
      <c r="EN1915" s="237"/>
      <c r="EO1915" s="237"/>
      <c r="EP1915" s="237"/>
      <c r="EQ1915" s="237"/>
      <c r="ER1915" s="237"/>
      <c r="ES1915" s="237"/>
      <c r="ET1915" s="237"/>
      <c r="EU1915" s="237"/>
      <c r="EV1915" s="237"/>
      <c r="EW1915" s="237"/>
      <c r="EX1915" s="237"/>
      <c r="EY1915" s="237"/>
      <c r="EZ1915" s="237"/>
      <c r="FA1915" s="237"/>
      <c r="FB1915" s="237"/>
      <c r="FC1915" s="237"/>
      <c r="FD1915" s="237"/>
      <c r="FE1915" s="237"/>
      <c r="FF1915" s="237"/>
      <c r="FG1915" s="237"/>
      <c r="FH1915" s="237"/>
      <c r="FI1915" s="237"/>
      <c r="FJ1915" s="237"/>
      <c r="FK1915" s="237"/>
      <c r="FL1915" s="237"/>
      <c r="FM1915" s="237"/>
      <c r="FN1915" s="237"/>
      <c r="FO1915" s="237"/>
      <c r="FP1915" s="237"/>
      <c r="FQ1915" s="237"/>
      <c r="FR1915" s="237"/>
      <c r="FS1915" s="237"/>
      <c r="FT1915" s="237"/>
      <c r="FU1915" s="237"/>
      <c r="FV1915" s="237"/>
      <c r="FW1915" s="237"/>
      <c r="FX1915" s="237"/>
      <c r="FY1915" s="237"/>
      <c r="FZ1915" s="237"/>
      <c r="GA1915" s="237"/>
      <c r="GB1915" s="237"/>
      <c r="GC1915" s="237"/>
      <c r="GD1915" s="237"/>
      <c r="GE1915" s="237"/>
      <c r="GF1915" s="237"/>
      <c r="GG1915" s="237"/>
      <c r="GH1915" s="237"/>
      <c r="GI1915" s="237"/>
      <c r="GJ1915" s="237"/>
      <c r="GK1915" s="237"/>
      <c r="GL1915" s="237"/>
      <c r="GM1915" s="237"/>
      <c r="GN1915" s="237"/>
      <c r="GO1915" s="237"/>
      <c r="GP1915" s="237"/>
      <c r="GQ1915" s="237"/>
    </row>
    <row r="1916" spans="1:199" s="81" customFormat="1" ht="15" customHeight="1">
      <c r="A1916" s="73" t="str">
        <f>+B1916</f>
        <v>Total Actual Utility Expenses</v>
      </c>
      <c r="B1916" s="315" t="s">
        <v>255</v>
      </c>
      <c r="C1916" s="287">
        <f>SUM(C1912:C1915)</f>
        <v>0</v>
      </c>
      <c r="D1916" s="287">
        <f>SUM(D1912:D1915)</f>
        <v>0</v>
      </c>
      <c r="E1916" s="287">
        <f>SUM(E1912:E1915)</f>
        <v>0</v>
      </c>
      <c r="F1916" s="287">
        <f>SUM(F1912:F1915)</f>
        <v>0</v>
      </c>
      <c r="G1916" s="287">
        <f>SUM(G1912:G1915)</f>
        <v>0</v>
      </c>
      <c r="H1916" s="287">
        <f>SUM(H1912:H1915)</f>
        <v>0</v>
      </c>
      <c r="I1916" s="287">
        <f>SUM(I1912:I1915)</f>
        <v>-2048.2</v>
      </c>
      <c r="J1916" s="287">
        <f>SUM(J1912:J1915)</f>
        <v>390</v>
      </c>
      <c r="K1916" s="287">
        <f>SUM(K1912:K1915)</f>
        <v>14073.44</v>
      </c>
      <c r="L1916" s="287">
        <f>SUM(L1912:L1915)</f>
        <v>25854.31</v>
      </c>
      <c r="M1916" s="287">
        <f>SUM(M1912:M1915)</f>
        <v>10594.59</v>
      </c>
      <c r="N1916" s="287">
        <f>SUM(N1912:N1915)</f>
        <v>34202.3</v>
      </c>
      <c r="O1916" s="287">
        <f>SUM(O1912:O1915)</f>
        <v>31517.01</v>
      </c>
      <c r="P1916" s="28"/>
      <c r="Q1916" s="287"/>
      <c r="R1916" s="287"/>
      <c r="S1916" s="237"/>
      <c r="T1916" s="351"/>
      <c r="U1916" s="237"/>
      <c r="V1916" s="237"/>
      <c r="W1916" s="237"/>
      <c r="X1916" s="237"/>
      <c r="Y1916" s="237"/>
      <c r="Z1916" s="237"/>
      <c r="AA1916" s="237"/>
      <c r="AB1916" s="237"/>
      <c r="AC1916" s="237"/>
      <c r="AD1916" s="237"/>
      <c r="AE1916" s="237"/>
      <c r="AF1916" s="237"/>
      <c r="AG1916" s="237"/>
      <c r="AH1916" s="237"/>
      <c r="AI1916" s="237"/>
      <c r="AJ1916" s="237"/>
      <c r="AK1916" s="237"/>
      <c r="AL1916" s="237"/>
      <c r="AM1916" s="237"/>
      <c r="AN1916" s="237"/>
      <c r="AO1916" s="237"/>
      <c r="AP1916" s="237"/>
      <c r="AQ1916" s="237"/>
      <c r="AR1916" s="237"/>
      <c r="AS1916" s="237"/>
      <c r="AT1916" s="237"/>
      <c r="AU1916" s="237"/>
      <c r="AV1916" s="237"/>
      <c r="AW1916" s="237"/>
      <c r="AX1916" s="237"/>
      <c r="AY1916" s="237"/>
      <c r="AZ1916" s="237"/>
      <c r="BA1916" s="237"/>
      <c r="BB1916" s="237"/>
      <c r="BC1916" s="237"/>
      <c r="BD1916" s="237"/>
      <c r="BE1916" s="237"/>
      <c r="BF1916" s="237"/>
      <c r="BG1916" s="237"/>
      <c r="BH1916" s="237"/>
      <c r="BI1916" s="237"/>
      <c r="BJ1916" s="237"/>
      <c r="BK1916" s="237"/>
      <c r="BL1916" s="237"/>
      <c r="BM1916" s="237"/>
      <c r="BN1916" s="237"/>
      <c r="BO1916" s="237"/>
      <c r="BP1916" s="237"/>
      <c r="BQ1916" s="237"/>
      <c r="BR1916" s="237"/>
      <c r="BS1916" s="237"/>
      <c r="BT1916" s="237"/>
      <c r="BU1916" s="237"/>
      <c r="BV1916" s="237"/>
      <c r="BW1916" s="237"/>
      <c r="BX1916" s="237"/>
      <c r="BY1916" s="237"/>
      <c r="BZ1916" s="237"/>
      <c r="CA1916" s="237"/>
      <c r="CB1916" s="237"/>
      <c r="CC1916" s="237"/>
      <c r="CD1916" s="237"/>
      <c r="CE1916" s="237"/>
      <c r="CF1916" s="237"/>
      <c r="CG1916" s="237"/>
      <c r="CH1916" s="237"/>
      <c r="CI1916" s="237"/>
      <c r="CJ1916" s="237"/>
      <c r="CK1916" s="237"/>
      <c r="CL1916" s="237"/>
      <c r="CM1916" s="237"/>
      <c r="CN1916" s="237"/>
      <c r="CO1916" s="237"/>
      <c r="CP1916" s="237"/>
      <c r="CQ1916" s="237"/>
      <c r="CR1916" s="237"/>
      <c r="CS1916" s="237"/>
      <c r="CT1916" s="237"/>
      <c r="CU1916" s="237"/>
      <c r="CV1916" s="237"/>
      <c r="CW1916" s="237"/>
      <c r="CX1916" s="237"/>
      <c r="CY1916" s="237"/>
      <c r="CZ1916" s="237"/>
      <c r="DA1916" s="237"/>
      <c r="DB1916" s="237"/>
      <c r="DC1916" s="237"/>
      <c r="DD1916" s="237"/>
      <c r="DE1916" s="237"/>
      <c r="DF1916" s="237"/>
      <c r="DG1916" s="237"/>
      <c r="DH1916" s="237"/>
      <c r="DI1916" s="237"/>
      <c r="DJ1916" s="237"/>
      <c r="DK1916" s="237"/>
      <c r="DL1916" s="237"/>
      <c r="DM1916" s="237"/>
      <c r="DN1916" s="237"/>
      <c r="DO1916" s="237"/>
      <c r="DP1916" s="237"/>
      <c r="DQ1916" s="237"/>
      <c r="DR1916" s="237"/>
      <c r="DS1916" s="237"/>
      <c r="DT1916" s="237"/>
      <c r="DU1916" s="237"/>
      <c r="DV1916" s="237"/>
      <c r="DW1916" s="237"/>
      <c r="DX1916" s="237"/>
      <c r="DY1916" s="237"/>
      <c r="DZ1916" s="237"/>
      <c r="EA1916" s="237"/>
      <c r="EB1916" s="237"/>
      <c r="EC1916" s="237"/>
      <c r="ED1916" s="237"/>
      <c r="EE1916" s="237"/>
      <c r="EF1916" s="237"/>
      <c r="EG1916" s="237"/>
      <c r="EH1916" s="237"/>
      <c r="EI1916" s="237"/>
      <c r="EJ1916" s="237"/>
      <c r="EK1916" s="237"/>
      <c r="EL1916" s="237"/>
      <c r="EM1916" s="237"/>
      <c r="EN1916" s="237"/>
      <c r="EO1916" s="237"/>
      <c r="EP1916" s="237"/>
      <c r="EQ1916" s="237"/>
      <c r="ER1916" s="237"/>
      <c r="ES1916" s="237"/>
      <c r="ET1916" s="237"/>
      <c r="EU1916" s="237"/>
      <c r="EV1916" s="237"/>
      <c r="EW1916" s="237"/>
      <c r="EX1916" s="237"/>
      <c r="EY1916" s="237"/>
      <c r="EZ1916" s="237"/>
      <c r="FA1916" s="237"/>
      <c r="FB1916" s="237"/>
      <c r="FC1916" s="237"/>
      <c r="FD1916" s="237"/>
      <c r="FE1916" s="237"/>
      <c r="FF1916" s="237"/>
      <c r="FG1916" s="237"/>
      <c r="FH1916" s="237"/>
      <c r="FI1916" s="237"/>
      <c r="FJ1916" s="237"/>
      <c r="FK1916" s="237"/>
      <c r="FL1916" s="237"/>
      <c r="FM1916" s="237"/>
      <c r="FN1916" s="237"/>
      <c r="FO1916" s="237"/>
      <c r="FP1916" s="237"/>
      <c r="FQ1916" s="237"/>
      <c r="FR1916" s="237"/>
      <c r="FS1916" s="237"/>
      <c r="FT1916" s="237"/>
      <c r="FU1916" s="237"/>
      <c r="FV1916" s="237"/>
      <c r="FW1916" s="237"/>
      <c r="FX1916" s="237"/>
      <c r="FY1916" s="237"/>
      <c r="FZ1916" s="237"/>
      <c r="GA1916" s="237"/>
      <c r="GB1916" s="237"/>
      <c r="GC1916" s="237"/>
      <c r="GD1916" s="237"/>
      <c r="GE1916" s="237"/>
      <c r="GF1916" s="237"/>
      <c r="GG1916" s="237"/>
      <c r="GH1916" s="237"/>
      <c r="GI1916" s="237"/>
      <c r="GJ1916" s="237"/>
      <c r="GK1916" s="237"/>
      <c r="GL1916" s="237"/>
      <c r="GM1916" s="237"/>
      <c r="GN1916" s="237"/>
      <c r="GO1916" s="237"/>
      <c r="GP1916" s="237"/>
      <c r="GQ1916" s="237"/>
    </row>
    <row r="1917" spans="1:199" s="81" customFormat="1" ht="15" customHeight="1">
      <c r="A1917" s="73">
        <f>+B1917</f>
        <v>0</v>
      </c>
      <c r="B1917" s="238"/>
      <c r="C1917" s="287"/>
      <c r="D1917" s="287"/>
      <c r="E1917" s="287"/>
      <c r="F1917" s="287"/>
      <c r="G1917" s="287"/>
      <c r="H1917" s="287"/>
      <c r="I1917" s="287"/>
      <c r="J1917" s="287"/>
      <c r="K1917" s="287"/>
      <c r="L1917" s="287"/>
      <c r="M1917" s="287"/>
      <c r="N1917" s="287"/>
      <c r="O1917" s="287"/>
      <c r="P1917" s="28"/>
      <c r="Q1917" s="287"/>
      <c r="R1917" s="287"/>
      <c r="S1917" s="237"/>
      <c r="T1917" s="351"/>
      <c r="U1917" s="237"/>
      <c r="V1917" s="237"/>
      <c r="W1917" s="237"/>
      <c r="X1917" s="237"/>
      <c r="Y1917" s="237"/>
      <c r="Z1917" s="237"/>
      <c r="AA1917" s="237"/>
      <c r="AB1917" s="237"/>
      <c r="AC1917" s="237"/>
      <c r="AD1917" s="237"/>
      <c r="AE1917" s="237"/>
      <c r="AF1917" s="237"/>
      <c r="AG1917" s="237"/>
      <c r="AH1917" s="237"/>
      <c r="AI1917" s="237"/>
      <c r="AJ1917" s="237"/>
      <c r="AK1917" s="237"/>
      <c r="AL1917" s="237"/>
      <c r="AM1917" s="237"/>
      <c r="AN1917" s="237"/>
      <c r="AO1917" s="237"/>
      <c r="AP1917" s="237"/>
      <c r="AQ1917" s="237"/>
      <c r="AR1917" s="237"/>
      <c r="AS1917" s="237"/>
      <c r="AT1917" s="237"/>
      <c r="AU1917" s="237"/>
      <c r="AV1917" s="237"/>
      <c r="AW1917" s="237"/>
      <c r="AX1917" s="237"/>
      <c r="AY1917" s="237"/>
      <c r="AZ1917" s="237"/>
      <c r="BA1917" s="237"/>
      <c r="BB1917" s="237"/>
      <c r="BC1917" s="237"/>
      <c r="BD1917" s="237"/>
      <c r="BE1917" s="237"/>
      <c r="BF1917" s="237"/>
      <c r="BG1917" s="237"/>
      <c r="BH1917" s="237"/>
      <c r="BI1917" s="237"/>
      <c r="BJ1917" s="237"/>
      <c r="BK1917" s="237"/>
      <c r="BL1917" s="237"/>
      <c r="BM1917" s="237"/>
      <c r="BN1917" s="237"/>
      <c r="BO1917" s="237"/>
      <c r="BP1917" s="237"/>
      <c r="BQ1917" s="237"/>
      <c r="BR1917" s="237"/>
      <c r="BS1917" s="237"/>
      <c r="BT1917" s="237"/>
      <c r="BU1917" s="237"/>
      <c r="BV1917" s="237"/>
      <c r="BW1917" s="237"/>
      <c r="BX1917" s="237"/>
      <c r="BY1917" s="237"/>
      <c r="BZ1917" s="237"/>
      <c r="CA1917" s="237"/>
      <c r="CB1917" s="237"/>
      <c r="CC1917" s="237"/>
      <c r="CD1917" s="237"/>
      <c r="CE1917" s="237"/>
      <c r="CF1917" s="237"/>
      <c r="CG1917" s="237"/>
      <c r="CH1917" s="237"/>
      <c r="CI1917" s="237"/>
      <c r="CJ1917" s="237"/>
      <c r="CK1917" s="237"/>
      <c r="CL1917" s="237"/>
      <c r="CM1917" s="237"/>
      <c r="CN1917" s="237"/>
      <c r="CO1917" s="237"/>
      <c r="CP1917" s="237"/>
      <c r="CQ1917" s="237"/>
      <c r="CR1917" s="237"/>
      <c r="CS1917" s="237"/>
      <c r="CT1917" s="237"/>
      <c r="CU1917" s="237"/>
      <c r="CV1917" s="237"/>
      <c r="CW1917" s="237"/>
      <c r="CX1917" s="237"/>
      <c r="CY1917" s="237"/>
      <c r="CZ1917" s="237"/>
      <c r="DA1917" s="237"/>
      <c r="DB1917" s="237"/>
      <c r="DC1917" s="237"/>
      <c r="DD1917" s="237"/>
      <c r="DE1917" s="237"/>
      <c r="DF1917" s="237"/>
      <c r="DG1917" s="237"/>
      <c r="DH1917" s="237"/>
      <c r="DI1917" s="237"/>
      <c r="DJ1917" s="237"/>
      <c r="DK1917" s="237"/>
      <c r="DL1917" s="237"/>
      <c r="DM1917" s="237"/>
      <c r="DN1917" s="237"/>
      <c r="DO1917" s="237"/>
      <c r="DP1917" s="237"/>
      <c r="DQ1917" s="237"/>
      <c r="DR1917" s="237"/>
      <c r="DS1917" s="237"/>
      <c r="DT1917" s="237"/>
      <c r="DU1917" s="237"/>
      <c r="DV1917" s="237"/>
      <c r="DW1917" s="237"/>
      <c r="DX1917" s="237"/>
      <c r="DY1917" s="237"/>
      <c r="DZ1917" s="237"/>
      <c r="EA1917" s="237"/>
      <c r="EB1917" s="237"/>
      <c r="EC1917" s="237"/>
      <c r="ED1917" s="237"/>
      <c r="EE1917" s="237"/>
      <c r="EF1917" s="237"/>
      <c r="EG1917" s="237"/>
      <c r="EH1917" s="237"/>
      <c r="EI1917" s="237"/>
      <c r="EJ1917" s="237"/>
      <c r="EK1917" s="237"/>
      <c r="EL1917" s="237"/>
      <c r="EM1917" s="237"/>
      <c r="EN1917" s="237"/>
      <c r="EO1917" s="237"/>
      <c r="EP1917" s="237"/>
      <c r="EQ1917" s="237"/>
      <c r="ER1917" s="237"/>
      <c r="ES1917" s="237"/>
      <c r="ET1917" s="237"/>
      <c r="EU1917" s="237"/>
      <c r="EV1917" s="237"/>
      <c r="EW1917" s="237"/>
      <c r="EX1917" s="237"/>
      <c r="EY1917" s="237"/>
      <c r="EZ1917" s="237"/>
      <c r="FA1917" s="237"/>
      <c r="FB1917" s="237"/>
      <c r="FC1917" s="237"/>
      <c r="FD1917" s="237"/>
      <c r="FE1917" s="237"/>
      <c r="FF1917" s="237"/>
      <c r="FG1917" s="237"/>
      <c r="FH1917" s="237"/>
      <c r="FI1917" s="237"/>
      <c r="FJ1917" s="237"/>
      <c r="FK1917" s="237"/>
      <c r="FL1917" s="237"/>
      <c r="FM1917" s="237"/>
      <c r="FN1917" s="237"/>
      <c r="FO1917" s="237"/>
      <c r="FP1917" s="237"/>
      <c r="FQ1917" s="237"/>
      <c r="FR1917" s="237"/>
      <c r="FS1917" s="237"/>
      <c r="FT1917" s="237"/>
      <c r="FU1917" s="237"/>
      <c r="FV1917" s="237"/>
      <c r="FW1917" s="237"/>
      <c r="FX1917" s="237"/>
      <c r="FY1917" s="237"/>
      <c r="FZ1917" s="237"/>
      <c r="GA1917" s="237"/>
      <c r="GB1917" s="237"/>
      <c r="GC1917" s="237"/>
      <c r="GD1917" s="237"/>
      <c r="GE1917" s="237"/>
      <c r="GF1917" s="237"/>
      <c r="GG1917" s="237"/>
      <c r="GH1917" s="237"/>
      <c r="GI1917" s="237"/>
      <c r="GJ1917" s="237"/>
      <c r="GK1917" s="237"/>
      <c r="GL1917" s="237"/>
      <c r="GM1917" s="237"/>
      <c r="GN1917" s="237"/>
      <c r="GO1917" s="237"/>
      <c r="GP1917" s="237"/>
      <c r="GQ1917" s="237"/>
    </row>
    <row r="1918" spans="1:199" s="81" customFormat="1" ht="15" customHeight="1">
      <c r="A1918" s="73">
        <f>+B1918</f>
        <v>0</v>
      </c>
      <c r="B1918" s="238"/>
      <c r="C1918" s="287"/>
      <c r="D1918" s="287"/>
      <c r="E1918" s="287"/>
      <c r="F1918" s="287"/>
      <c r="G1918" s="287"/>
      <c r="H1918" s="287"/>
      <c r="I1918" s="287"/>
      <c r="J1918" s="287"/>
      <c r="K1918" s="287"/>
      <c r="L1918" s="287"/>
      <c r="M1918" s="287"/>
      <c r="N1918" s="287"/>
      <c r="O1918" s="287"/>
      <c r="P1918" s="28"/>
      <c r="Q1918" s="287"/>
      <c r="R1918" s="287"/>
      <c r="S1918" s="237"/>
      <c r="T1918" s="351"/>
      <c r="U1918" s="237"/>
      <c r="V1918" s="237"/>
      <c r="W1918" s="237"/>
      <c r="X1918" s="237"/>
      <c r="Y1918" s="237"/>
      <c r="Z1918" s="237"/>
      <c r="AA1918" s="237"/>
      <c r="AB1918" s="237"/>
      <c r="AC1918" s="237"/>
      <c r="AD1918" s="237"/>
      <c r="AE1918" s="237"/>
      <c r="AF1918" s="237"/>
      <c r="AG1918" s="237"/>
      <c r="AH1918" s="237"/>
      <c r="AI1918" s="237"/>
      <c r="AJ1918" s="237"/>
      <c r="AK1918" s="237"/>
      <c r="AL1918" s="237"/>
      <c r="AM1918" s="237"/>
      <c r="AN1918" s="237"/>
      <c r="AO1918" s="237"/>
      <c r="AP1918" s="237"/>
      <c r="AQ1918" s="237"/>
      <c r="AR1918" s="237"/>
      <c r="AS1918" s="237"/>
      <c r="AT1918" s="237"/>
      <c r="AU1918" s="237"/>
      <c r="AV1918" s="237"/>
      <c r="AW1918" s="237"/>
      <c r="AX1918" s="237"/>
      <c r="AY1918" s="237"/>
      <c r="AZ1918" s="237"/>
      <c r="BA1918" s="237"/>
      <c r="BB1918" s="237"/>
      <c r="BC1918" s="237"/>
      <c r="BD1918" s="237"/>
      <c r="BE1918" s="237"/>
      <c r="BF1918" s="237"/>
      <c r="BG1918" s="237"/>
      <c r="BH1918" s="237"/>
      <c r="BI1918" s="237"/>
      <c r="BJ1918" s="237"/>
      <c r="BK1918" s="237"/>
      <c r="BL1918" s="237"/>
      <c r="BM1918" s="237"/>
      <c r="BN1918" s="237"/>
      <c r="BO1918" s="237"/>
      <c r="BP1918" s="237"/>
      <c r="BQ1918" s="237"/>
      <c r="BR1918" s="237"/>
      <c r="BS1918" s="237"/>
      <c r="BT1918" s="237"/>
      <c r="BU1918" s="237"/>
      <c r="BV1918" s="237"/>
      <c r="BW1918" s="237"/>
      <c r="BX1918" s="237"/>
      <c r="BY1918" s="237"/>
      <c r="BZ1918" s="237"/>
      <c r="CA1918" s="237"/>
      <c r="CB1918" s="237"/>
      <c r="CC1918" s="237"/>
      <c r="CD1918" s="237"/>
      <c r="CE1918" s="237"/>
      <c r="CF1918" s="237"/>
      <c r="CG1918" s="237"/>
      <c r="CH1918" s="237"/>
      <c r="CI1918" s="237"/>
      <c r="CJ1918" s="237"/>
      <c r="CK1918" s="237"/>
      <c r="CL1918" s="237"/>
      <c r="CM1918" s="237"/>
      <c r="CN1918" s="237"/>
      <c r="CO1918" s="237"/>
      <c r="CP1918" s="237"/>
      <c r="CQ1918" s="237"/>
      <c r="CR1918" s="237"/>
      <c r="CS1918" s="237"/>
      <c r="CT1918" s="237"/>
      <c r="CU1918" s="237"/>
      <c r="CV1918" s="237"/>
      <c r="CW1918" s="237"/>
      <c r="CX1918" s="237"/>
      <c r="CY1918" s="237"/>
      <c r="CZ1918" s="237"/>
      <c r="DA1918" s="237"/>
      <c r="DB1918" s="237"/>
      <c r="DC1918" s="237"/>
      <c r="DD1918" s="237"/>
      <c r="DE1918" s="237"/>
      <c r="DF1918" s="237"/>
      <c r="DG1918" s="237"/>
      <c r="DH1918" s="237"/>
      <c r="DI1918" s="237"/>
      <c r="DJ1918" s="237"/>
      <c r="DK1918" s="237"/>
      <c r="DL1918" s="237"/>
      <c r="DM1918" s="237"/>
      <c r="DN1918" s="237"/>
      <c r="DO1918" s="237"/>
      <c r="DP1918" s="237"/>
      <c r="DQ1918" s="237"/>
      <c r="DR1918" s="237"/>
      <c r="DS1918" s="237"/>
      <c r="DT1918" s="237"/>
      <c r="DU1918" s="237"/>
      <c r="DV1918" s="237"/>
      <c r="DW1918" s="237"/>
      <c r="DX1918" s="237"/>
      <c r="DY1918" s="237"/>
      <c r="DZ1918" s="237"/>
      <c r="EA1918" s="237"/>
      <c r="EB1918" s="237"/>
      <c r="EC1918" s="237"/>
      <c r="ED1918" s="237"/>
      <c r="EE1918" s="237"/>
      <c r="EF1918" s="237"/>
      <c r="EG1918" s="237"/>
      <c r="EH1918" s="237"/>
      <c r="EI1918" s="237"/>
      <c r="EJ1918" s="237"/>
      <c r="EK1918" s="237"/>
      <c r="EL1918" s="237"/>
      <c r="EM1918" s="237"/>
      <c r="EN1918" s="237"/>
      <c r="EO1918" s="237"/>
      <c r="EP1918" s="237"/>
      <c r="EQ1918" s="237"/>
      <c r="ER1918" s="237"/>
      <c r="ES1918" s="237"/>
      <c r="ET1918" s="237"/>
      <c r="EU1918" s="237"/>
      <c r="EV1918" s="237"/>
      <c r="EW1918" s="237"/>
      <c r="EX1918" s="237"/>
      <c r="EY1918" s="237"/>
      <c r="EZ1918" s="237"/>
      <c r="FA1918" s="237"/>
      <c r="FB1918" s="237"/>
      <c r="FC1918" s="237"/>
      <c r="FD1918" s="237"/>
      <c r="FE1918" s="237"/>
      <c r="FF1918" s="237"/>
      <c r="FG1918" s="237"/>
      <c r="FH1918" s="237"/>
      <c r="FI1918" s="237"/>
      <c r="FJ1918" s="237"/>
      <c r="FK1918" s="237"/>
      <c r="FL1918" s="237"/>
      <c r="FM1918" s="237"/>
      <c r="FN1918" s="237"/>
      <c r="FO1918" s="237"/>
      <c r="FP1918" s="237"/>
      <c r="FQ1918" s="237"/>
      <c r="FR1918" s="237"/>
      <c r="FS1918" s="237"/>
      <c r="FT1918" s="237"/>
      <c r="FU1918" s="237"/>
      <c r="FV1918" s="237"/>
      <c r="FW1918" s="237"/>
      <c r="FX1918" s="237"/>
      <c r="FY1918" s="237"/>
      <c r="FZ1918" s="237"/>
      <c r="GA1918" s="237"/>
      <c r="GB1918" s="237"/>
      <c r="GC1918" s="237"/>
      <c r="GD1918" s="237"/>
      <c r="GE1918" s="237"/>
      <c r="GF1918" s="237"/>
      <c r="GG1918" s="237"/>
      <c r="GH1918" s="237"/>
      <c r="GI1918" s="237"/>
      <c r="GJ1918" s="237"/>
      <c r="GK1918" s="237"/>
      <c r="GL1918" s="237"/>
      <c r="GM1918" s="237"/>
      <c r="GN1918" s="237"/>
      <c r="GO1918" s="237"/>
      <c r="GP1918" s="237"/>
      <c r="GQ1918" s="237"/>
    </row>
    <row r="1919" spans="1:199" s="81" customFormat="1" ht="15" customHeight="1">
      <c r="A1919" s="73" t="str">
        <f>+B1919</f>
        <v>Reimbursement Income - Actual Billing</v>
      </c>
      <c r="B1919" s="235" t="s">
        <v>256</v>
      </c>
      <c r="C1919" s="287"/>
      <c r="D1919" s="287"/>
      <c r="E1919" s="287"/>
      <c r="F1919" s="287"/>
      <c r="G1919" s="287"/>
      <c r="H1919" s="287"/>
      <c r="I1919" s="287"/>
      <c r="J1919" s="287"/>
      <c r="K1919" s="287"/>
      <c r="L1919" s="287"/>
      <c r="M1919" s="287"/>
      <c r="N1919" s="287"/>
      <c r="O1919" s="287"/>
      <c r="P1919" s="28"/>
      <c r="Q1919" s="287"/>
      <c r="R1919" s="287"/>
      <c r="S1919" s="237"/>
      <c r="T1919" s="351"/>
      <c r="U1919" s="237"/>
      <c r="V1919" s="237"/>
      <c r="W1919" s="237"/>
      <c r="X1919" s="237"/>
      <c r="Y1919" s="237"/>
      <c r="Z1919" s="237"/>
      <c r="AA1919" s="237"/>
      <c r="AB1919" s="237"/>
      <c r="AC1919" s="237"/>
      <c r="AD1919" s="237"/>
      <c r="AE1919" s="237"/>
      <c r="AF1919" s="237"/>
      <c r="AG1919" s="237"/>
      <c r="AH1919" s="237"/>
      <c r="AI1919" s="237"/>
      <c r="AJ1919" s="237"/>
      <c r="AK1919" s="237"/>
      <c r="AL1919" s="237"/>
      <c r="AM1919" s="237"/>
      <c r="AN1919" s="237"/>
      <c r="AO1919" s="237"/>
      <c r="AP1919" s="237"/>
      <c r="AQ1919" s="237"/>
      <c r="AR1919" s="237"/>
      <c r="AS1919" s="237"/>
      <c r="AT1919" s="237"/>
      <c r="AU1919" s="237"/>
      <c r="AV1919" s="237"/>
      <c r="AW1919" s="237"/>
      <c r="AX1919" s="237"/>
      <c r="AY1919" s="237"/>
      <c r="AZ1919" s="237"/>
      <c r="BA1919" s="237"/>
      <c r="BB1919" s="237"/>
      <c r="BC1919" s="237"/>
      <c r="BD1919" s="237"/>
      <c r="BE1919" s="237"/>
      <c r="BF1919" s="237"/>
      <c r="BG1919" s="237"/>
      <c r="BH1919" s="237"/>
      <c r="BI1919" s="237"/>
      <c r="BJ1919" s="237"/>
      <c r="BK1919" s="237"/>
      <c r="BL1919" s="237"/>
      <c r="BM1919" s="237"/>
      <c r="BN1919" s="237"/>
      <c r="BO1919" s="237"/>
      <c r="BP1919" s="237"/>
      <c r="BQ1919" s="237"/>
      <c r="BR1919" s="237"/>
      <c r="BS1919" s="237"/>
      <c r="BT1919" s="237"/>
      <c r="BU1919" s="237"/>
      <c r="BV1919" s="237"/>
      <c r="BW1919" s="237"/>
      <c r="BX1919" s="237"/>
      <c r="BY1919" s="237"/>
      <c r="BZ1919" s="237"/>
      <c r="CA1919" s="237"/>
      <c r="CB1919" s="237"/>
      <c r="CC1919" s="237"/>
      <c r="CD1919" s="237"/>
      <c r="CE1919" s="237"/>
      <c r="CF1919" s="237"/>
      <c r="CG1919" s="237"/>
      <c r="CH1919" s="237"/>
      <c r="CI1919" s="237"/>
      <c r="CJ1919" s="237"/>
      <c r="CK1919" s="237"/>
      <c r="CL1919" s="237"/>
      <c r="CM1919" s="237"/>
      <c r="CN1919" s="237"/>
      <c r="CO1919" s="237"/>
      <c r="CP1919" s="237"/>
      <c r="CQ1919" s="237"/>
      <c r="CR1919" s="237"/>
      <c r="CS1919" s="237"/>
      <c r="CT1919" s="237"/>
      <c r="CU1919" s="237"/>
      <c r="CV1919" s="237"/>
      <c r="CW1919" s="237"/>
      <c r="CX1919" s="237"/>
      <c r="CY1919" s="237"/>
      <c r="CZ1919" s="237"/>
      <c r="DA1919" s="237"/>
      <c r="DB1919" s="237"/>
      <c r="DC1919" s="237"/>
      <c r="DD1919" s="237"/>
      <c r="DE1919" s="237"/>
      <c r="DF1919" s="237"/>
      <c r="DG1919" s="237"/>
      <c r="DH1919" s="237"/>
      <c r="DI1919" s="237"/>
      <c r="DJ1919" s="237"/>
      <c r="DK1919" s="237"/>
      <c r="DL1919" s="237"/>
      <c r="DM1919" s="237"/>
      <c r="DN1919" s="237"/>
      <c r="DO1919" s="237"/>
      <c r="DP1919" s="237"/>
      <c r="DQ1919" s="237"/>
      <c r="DR1919" s="237"/>
      <c r="DS1919" s="237"/>
      <c r="DT1919" s="237"/>
      <c r="DU1919" s="237"/>
      <c r="DV1919" s="237"/>
      <c r="DW1919" s="237"/>
      <c r="DX1919" s="237"/>
      <c r="DY1919" s="237"/>
      <c r="DZ1919" s="237"/>
      <c r="EA1919" s="237"/>
      <c r="EB1919" s="237"/>
      <c r="EC1919" s="237"/>
      <c r="ED1919" s="237"/>
      <c r="EE1919" s="237"/>
      <c r="EF1919" s="237"/>
      <c r="EG1919" s="237"/>
      <c r="EH1919" s="237"/>
      <c r="EI1919" s="237"/>
      <c r="EJ1919" s="237"/>
      <c r="EK1919" s="237"/>
      <c r="EL1919" s="237"/>
      <c r="EM1919" s="237"/>
      <c r="EN1919" s="237"/>
      <c r="EO1919" s="237"/>
      <c r="EP1919" s="237"/>
      <c r="EQ1919" s="237"/>
      <c r="ER1919" s="237"/>
      <c r="ES1919" s="237"/>
      <c r="ET1919" s="237"/>
      <c r="EU1919" s="237"/>
      <c r="EV1919" s="237"/>
      <c r="EW1919" s="237"/>
      <c r="EX1919" s="237"/>
      <c r="EY1919" s="237"/>
      <c r="EZ1919" s="237"/>
      <c r="FA1919" s="237"/>
      <c r="FB1919" s="237"/>
      <c r="FC1919" s="237"/>
      <c r="FD1919" s="237"/>
      <c r="FE1919" s="237"/>
      <c r="FF1919" s="237"/>
      <c r="FG1919" s="237"/>
      <c r="FH1919" s="237"/>
      <c r="FI1919" s="237"/>
      <c r="FJ1919" s="237"/>
      <c r="FK1919" s="237"/>
      <c r="FL1919" s="237"/>
      <c r="FM1919" s="237"/>
      <c r="FN1919" s="237"/>
      <c r="FO1919" s="237"/>
      <c r="FP1919" s="237"/>
      <c r="FQ1919" s="237"/>
      <c r="FR1919" s="237"/>
      <c r="FS1919" s="237"/>
      <c r="FT1919" s="237"/>
      <c r="FU1919" s="237"/>
      <c r="FV1919" s="237"/>
      <c r="FW1919" s="237"/>
      <c r="FX1919" s="237"/>
      <c r="FY1919" s="237"/>
      <c r="FZ1919" s="237"/>
      <c r="GA1919" s="237"/>
      <c r="GB1919" s="237"/>
      <c r="GC1919" s="237"/>
      <c r="GD1919" s="237"/>
      <c r="GE1919" s="237"/>
      <c r="GF1919" s="237"/>
      <c r="GG1919" s="237"/>
      <c r="GH1919" s="237"/>
      <c r="GI1919" s="237"/>
      <c r="GJ1919" s="237"/>
      <c r="GK1919" s="237"/>
      <c r="GL1919" s="237"/>
      <c r="GM1919" s="237"/>
      <c r="GN1919" s="237"/>
      <c r="GO1919" s="237"/>
      <c r="GP1919" s="237"/>
      <c r="GQ1919" s="237"/>
    </row>
    <row r="1920" spans="1:199" s="81" customFormat="1" ht="15" customHeight="1">
      <c r="A1920" s="73" t="str">
        <f>+B1920</f>
        <v>Electricity / Common Area</v>
      </c>
      <c r="B1920" s="241" t="s">
        <v>251</v>
      </c>
      <c r="C1920" s="287">
        <f>+C1894-C1903</f>
        <v>0</v>
      </c>
      <c r="D1920" s="287">
        <f>+D1894-D1903</f>
        <v>0</v>
      </c>
      <c r="E1920" s="287">
        <f>+E1894-E1903</f>
        <v>0</v>
      </c>
      <c r="F1920" s="287">
        <f>+F1894-F1903</f>
        <v>0</v>
      </c>
      <c r="G1920" s="287">
        <f>+G1894-G1903</f>
        <v>0</v>
      </c>
      <c r="H1920" s="287">
        <f>+H1894-H1903</f>
        <v>0</v>
      </c>
      <c r="I1920" s="287">
        <f>+I1894-I1903</f>
        <v>0</v>
      </c>
      <c r="J1920" s="287">
        <f>+J1894-J1903</f>
        <v>1858.93</v>
      </c>
      <c r="K1920" s="287">
        <f>+K1894-K1903</f>
        <v>18.5999999999995</v>
      </c>
      <c r="L1920" s="287">
        <f>+L1894-L1903</f>
        <v>4916.01</v>
      </c>
      <c r="M1920" s="287">
        <f>+M1894-M1903</f>
        <v>4640.67</v>
      </c>
      <c r="N1920" s="287">
        <f>+N1894-N1903</f>
        <v>5379.96</v>
      </c>
      <c r="O1920" s="287">
        <f>+O1894-O1903</f>
        <v>5850.16</v>
      </c>
      <c r="P1920" s="28"/>
      <c r="Q1920" s="287"/>
      <c r="R1920" s="287"/>
      <c r="S1920" s="237"/>
      <c r="T1920" s="351"/>
      <c r="U1920" s="237"/>
      <c r="V1920" s="237"/>
      <c r="W1920" s="237"/>
      <c r="X1920" s="237"/>
      <c r="Y1920" s="237"/>
      <c r="Z1920" s="237"/>
      <c r="AA1920" s="237"/>
      <c r="AB1920" s="237"/>
      <c r="AC1920" s="237"/>
      <c r="AD1920" s="237"/>
      <c r="AE1920" s="237"/>
      <c r="AF1920" s="237"/>
      <c r="AG1920" s="237"/>
      <c r="AH1920" s="237"/>
      <c r="AI1920" s="237"/>
      <c r="AJ1920" s="237"/>
      <c r="AK1920" s="237"/>
      <c r="AL1920" s="237"/>
      <c r="AM1920" s="237"/>
      <c r="AN1920" s="237"/>
      <c r="AO1920" s="237"/>
      <c r="AP1920" s="237"/>
      <c r="AQ1920" s="237"/>
      <c r="AR1920" s="237"/>
      <c r="AS1920" s="237"/>
      <c r="AT1920" s="237"/>
      <c r="AU1920" s="237"/>
      <c r="AV1920" s="237"/>
      <c r="AW1920" s="237"/>
      <c r="AX1920" s="237"/>
      <c r="AY1920" s="237"/>
      <c r="AZ1920" s="237"/>
      <c r="BA1920" s="237"/>
      <c r="BB1920" s="237"/>
      <c r="BC1920" s="237"/>
      <c r="BD1920" s="237"/>
      <c r="BE1920" s="237"/>
      <c r="BF1920" s="237"/>
      <c r="BG1920" s="237"/>
      <c r="BH1920" s="237"/>
      <c r="BI1920" s="237"/>
      <c r="BJ1920" s="237"/>
      <c r="BK1920" s="237"/>
      <c r="BL1920" s="237"/>
      <c r="BM1920" s="237"/>
      <c r="BN1920" s="237"/>
      <c r="BO1920" s="237"/>
      <c r="BP1920" s="237"/>
      <c r="BQ1920" s="237"/>
      <c r="BR1920" s="237"/>
      <c r="BS1920" s="237"/>
      <c r="BT1920" s="237"/>
      <c r="BU1920" s="237"/>
      <c r="BV1920" s="237"/>
      <c r="BW1920" s="237"/>
      <c r="BX1920" s="237"/>
      <c r="BY1920" s="237"/>
      <c r="BZ1920" s="237"/>
      <c r="CA1920" s="237"/>
      <c r="CB1920" s="237"/>
      <c r="CC1920" s="237"/>
      <c r="CD1920" s="237"/>
      <c r="CE1920" s="237"/>
      <c r="CF1920" s="237"/>
      <c r="CG1920" s="237"/>
      <c r="CH1920" s="237"/>
      <c r="CI1920" s="237"/>
      <c r="CJ1920" s="237"/>
      <c r="CK1920" s="237"/>
      <c r="CL1920" s="237"/>
      <c r="CM1920" s="237"/>
      <c r="CN1920" s="237"/>
      <c r="CO1920" s="237"/>
      <c r="CP1920" s="237"/>
      <c r="CQ1920" s="237"/>
      <c r="CR1920" s="237"/>
      <c r="CS1920" s="237"/>
      <c r="CT1920" s="237"/>
      <c r="CU1920" s="237"/>
      <c r="CV1920" s="237"/>
      <c r="CW1920" s="237"/>
      <c r="CX1920" s="237"/>
      <c r="CY1920" s="237"/>
      <c r="CZ1920" s="237"/>
      <c r="DA1920" s="237"/>
      <c r="DB1920" s="237"/>
      <c r="DC1920" s="237"/>
      <c r="DD1920" s="237"/>
      <c r="DE1920" s="237"/>
      <c r="DF1920" s="237"/>
      <c r="DG1920" s="237"/>
      <c r="DH1920" s="237"/>
      <c r="DI1920" s="237"/>
      <c r="DJ1920" s="237"/>
      <c r="DK1920" s="237"/>
      <c r="DL1920" s="237"/>
      <c r="DM1920" s="237"/>
      <c r="DN1920" s="237"/>
      <c r="DO1920" s="237"/>
      <c r="DP1920" s="237"/>
      <c r="DQ1920" s="237"/>
      <c r="DR1920" s="237"/>
      <c r="DS1920" s="237"/>
      <c r="DT1920" s="237"/>
      <c r="DU1920" s="237"/>
      <c r="DV1920" s="237"/>
      <c r="DW1920" s="237"/>
      <c r="DX1920" s="237"/>
      <c r="DY1920" s="237"/>
      <c r="DZ1920" s="237"/>
      <c r="EA1920" s="237"/>
      <c r="EB1920" s="237"/>
      <c r="EC1920" s="237"/>
      <c r="ED1920" s="237"/>
      <c r="EE1920" s="237"/>
      <c r="EF1920" s="237"/>
      <c r="EG1920" s="237"/>
      <c r="EH1920" s="237"/>
      <c r="EI1920" s="237"/>
      <c r="EJ1920" s="237"/>
      <c r="EK1920" s="237"/>
      <c r="EL1920" s="237"/>
      <c r="EM1920" s="237"/>
      <c r="EN1920" s="237"/>
      <c r="EO1920" s="237"/>
      <c r="EP1920" s="237"/>
      <c r="EQ1920" s="237"/>
      <c r="ER1920" s="237"/>
      <c r="ES1920" s="237"/>
      <c r="ET1920" s="237"/>
      <c r="EU1920" s="237"/>
      <c r="EV1920" s="237"/>
      <c r="EW1920" s="237"/>
      <c r="EX1920" s="237"/>
      <c r="EY1920" s="237"/>
      <c r="EZ1920" s="237"/>
      <c r="FA1920" s="237"/>
      <c r="FB1920" s="237"/>
      <c r="FC1920" s="237"/>
      <c r="FD1920" s="237"/>
      <c r="FE1920" s="237"/>
      <c r="FF1920" s="237"/>
      <c r="FG1920" s="237"/>
      <c r="FH1920" s="237"/>
      <c r="FI1920" s="237"/>
      <c r="FJ1920" s="237"/>
      <c r="FK1920" s="237"/>
      <c r="FL1920" s="237"/>
      <c r="FM1920" s="237"/>
      <c r="FN1920" s="237"/>
      <c r="FO1920" s="237"/>
      <c r="FP1920" s="237"/>
      <c r="FQ1920" s="237"/>
      <c r="FR1920" s="237"/>
      <c r="FS1920" s="237"/>
      <c r="FT1920" s="237"/>
      <c r="FU1920" s="237"/>
      <c r="FV1920" s="237"/>
      <c r="FW1920" s="237"/>
      <c r="FX1920" s="237"/>
      <c r="FY1920" s="237"/>
      <c r="FZ1920" s="237"/>
      <c r="GA1920" s="237"/>
      <c r="GB1920" s="237"/>
      <c r="GC1920" s="237"/>
      <c r="GD1920" s="237"/>
      <c r="GE1920" s="237"/>
      <c r="GF1920" s="237"/>
      <c r="GG1920" s="237"/>
      <c r="GH1920" s="237"/>
      <c r="GI1920" s="237"/>
      <c r="GJ1920" s="237"/>
      <c r="GK1920" s="237"/>
      <c r="GL1920" s="237"/>
      <c r="GM1920" s="237"/>
      <c r="GN1920" s="237"/>
      <c r="GO1920" s="237"/>
      <c r="GP1920" s="237"/>
      <c r="GQ1920" s="237"/>
    </row>
    <row r="1921" spans="1:199" s="81" customFormat="1" ht="15" customHeight="1">
      <c r="A1921" s="73" t="str">
        <f>+B1921</f>
        <v>Gas</v>
      </c>
      <c r="B1921" s="241" t="s">
        <v>252</v>
      </c>
      <c r="C1921" s="287">
        <f>C1887-C1904</f>
        <v>0</v>
      </c>
      <c r="D1921" s="287">
        <f>D1887-D1904</f>
        <v>0</v>
      </c>
      <c r="E1921" s="287">
        <f>E1887-E1904</f>
        <v>0</v>
      </c>
      <c r="F1921" s="287">
        <f>F1887-F1904</f>
        <v>0</v>
      </c>
      <c r="G1921" s="287">
        <f>G1887-G1904</f>
        <v>0</v>
      </c>
      <c r="H1921" s="287">
        <f>H1887-H1904</f>
        <v>0</v>
      </c>
      <c r="I1921" s="287">
        <f>I1887-I1904</f>
        <v>0</v>
      </c>
      <c r="J1921" s="287">
        <f>J1887-J1904</f>
        <v>0</v>
      </c>
      <c r="K1921" s="287">
        <f>K1887-K1904</f>
        <v>0</v>
      </c>
      <c r="L1921" s="287">
        <f>L1887-L1904</f>
        <v>0</v>
      </c>
      <c r="M1921" s="287">
        <f>M1887-M1904</f>
        <v>0</v>
      </c>
      <c r="N1921" s="287">
        <f>N1887-N1904</f>
        <v>0</v>
      </c>
      <c r="O1921" s="287">
        <f>O1887-O1904</f>
        <v>0</v>
      </c>
      <c r="P1921" s="28"/>
      <c r="Q1921" s="287"/>
      <c r="R1921" s="287"/>
      <c r="S1921" s="237"/>
      <c r="T1921" s="351"/>
      <c r="U1921" s="237"/>
      <c r="V1921" s="237"/>
      <c r="W1921" s="237"/>
      <c r="X1921" s="237"/>
      <c r="Y1921" s="237"/>
      <c r="Z1921" s="237"/>
      <c r="AA1921" s="237"/>
      <c r="AB1921" s="237"/>
      <c r="AC1921" s="237"/>
      <c r="AD1921" s="237"/>
      <c r="AE1921" s="237"/>
      <c r="AF1921" s="237"/>
      <c r="AG1921" s="237"/>
      <c r="AH1921" s="237"/>
      <c r="AI1921" s="237"/>
      <c r="AJ1921" s="237"/>
      <c r="AK1921" s="237"/>
      <c r="AL1921" s="237"/>
      <c r="AM1921" s="237"/>
      <c r="AN1921" s="237"/>
      <c r="AO1921" s="237"/>
      <c r="AP1921" s="237"/>
      <c r="AQ1921" s="237"/>
      <c r="AR1921" s="237"/>
      <c r="AS1921" s="237"/>
      <c r="AT1921" s="237"/>
      <c r="AU1921" s="237"/>
      <c r="AV1921" s="237"/>
      <c r="AW1921" s="237"/>
      <c r="AX1921" s="237"/>
      <c r="AY1921" s="237"/>
      <c r="AZ1921" s="237"/>
      <c r="BA1921" s="237"/>
      <c r="BB1921" s="237"/>
      <c r="BC1921" s="237"/>
      <c r="BD1921" s="237"/>
      <c r="BE1921" s="237"/>
      <c r="BF1921" s="237"/>
      <c r="BG1921" s="237"/>
      <c r="BH1921" s="237"/>
      <c r="BI1921" s="237"/>
      <c r="BJ1921" s="237"/>
      <c r="BK1921" s="237"/>
      <c r="BL1921" s="237"/>
      <c r="BM1921" s="237"/>
      <c r="BN1921" s="237"/>
      <c r="BO1921" s="237"/>
      <c r="BP1921" s="237"/>
      <c r="BQ1921" s="237"/>
      <c r="BR1921" s="237"/>
      <c r="BS1921" s="237"/>
      <c r="BT1921" s="237"/>
      <c r="BU1921" s="237"/>
      <c r="BV1921" s="237"/>
      <c r="BW1921" s="237"/>
      <c r="BX1921" s="237"/>
      <c r="BY1921" s="237"/>
      <c r="BZ1921" s="237"/>
      <c r="CA1921" s="237"/>
      <c r="CB1921" s="237"/>
      <c r="CC1921" s="237"/>
      <c r="CD1921" s="237"/>
      <c r="CE1921" s="237"/>
      <c r="CF1921" s="237"/>
      <c r="CG1921" s="237"/>
      <c r="CH1921" s="237"/>
      <c r="CI1921" s="237"/>
      <c r="CJ1921" s="237"/>
      <c r="CK1921" s="237"/>
      <c r="CL1921" s="237"/>
      <c r="CM1921" s="237"/>
      <c r="CN1921" s="237"/>
      <c r="CO1921" s="237"/>
      <c r="CP1921" s="237"/>
      <c r="CQ1921" s="237"/>
      <c r="CR1921" s="237"/>
      <c r="CS1921" s="237"/>
      <c r="CT1921" s="237"/>
      <c r="CU1921" s="237"/>
      <c r="CV1921" s="237"/>
      <c r="CW1921" s="237"/>
      <c r="CX1921" s="237"/>
      <c r="CY1921" s="237"/>
      <c r="CZ1921" s="237"/>
      <c r="DA1921" s="237"/>
      <c r="DB1921" s="237"/>
      <c r="DC1921" s="237"/>
      <c r="DD1921" s="237"/>
      <c r="DE1921" s="237"/>
      <c r="DF1921" s="237"/>
      <c r="DG1921" s="237"/>
      <c r="DH1921" s="237"/>
      <c r="DI1921" s="237"/>
      <c r="DJ1921" s="237"/>
      <c r="DK1921" s="237"/>
      <c r="DL1921" s="237"/>
      <c r="DM1921" s="237"/>
      <c r="DN1921" s="237"/>
      <c r="DO1921" s="237"/>
      <c r="DP1921" s="237"/>
      <c r="DQ1921" s="237"/>
      <c r="DR1921" s="237"/>
      <c r="DS1921" s="237"/>
      <c r="DT1921" s="237"/>
      <c r="DU1921" s="237"/>
      <c r="DV1921" s="237"/>
      <c r="DW1921" s="237"/>
      <c r="DX1921" s="237"/>
      <c r="DY1921" s="237"/>
      <c r="DZ1921" s="237"/>
      <c r="EA1921" s="237"/>
      <c r="EB1921" s="237"/>
      <c r="EC1921" s="237"/>
      <c r="ED1921" s="237"/>
      <c r="EE1921" s="237"/>
      <c r="EF1921" s="237"/>
      <c r="EG1921" s="237"/>
      <c r="EH1921" s="237"/>
      <c r="EI1921" s="237"/>
      <c r="EJ1921" s="237"/>
      <c r="EK1921" s="237"/>
      <c r="EL1921" s="237"/>
      <c r="EM1921" s="237"/>
      <c r="EN1921" s="237"/>
      <c r="EO1921" s="237"/>
      <c r="EP1921" s="237"/>
      <c r="EQ1921" s="237"/>
      <c r="ER1921" s="237"/>
      <c r="ES1921" s="237"/>
      <c r="ET1921" s="237"/>
      <c r="EU1921" s="237"/>
      <c r="EV1921" s="237"/>
      <c r="EW1921" s="237"/>
      <c r="EX1921" s="237"/>
      <c r="EY1921" s="237"/>
      <c r="EZ1921" s="237"/>
      <c r="FA1921" s="237"/>
      <c r="FB1921" s="237"/>
      <c r="FC1921" s="237"/>
      <c r="FD1921" s="237"/>
      <c r="FE1921" s="237"/>
      <c r="FF1921" s="237"/>
      <c r="FG1921" s="237"/>
      <c r="FH1921" s="237"/>
      <c r="FI1921" s="237"/>
      <c r="FJ1921" s="237"/>
      <c r="FK1921" s="237"/>
      <c r="FL1921" s="237"/>
      <c r="FM1921" s="237"/>
      <c r="FN1921" s="237"/>
      <c r="FO1921" s="237"/>
      <c r="FP1921" s="237"/>
      <c r="FQ1921" s="237"/>
      <c r="FR1921" s="237"/>
      <c r="FS1921" s="237"/>
      <c r="FT1921" s="237"/>
      <c r="FU1921" s="237"/>
      <c r="FV1921" s="237"/>
      <c r="FW1921" s="237"/>
      <c r="FX1921" s="237"/>
      <c r="FY1921" s="237"/>
      <c r="FZ1921" s="237"/>
      <c r="GA1921" s="237"/>
      <c r="GB1921" s="237"/>
      <c r="GC1921" s="237"/>
      <c r="GD1921" s="237"/>
      <c r="GE1921" s="237"/>
      <c r="GF1921" s="237"/>
      <c r="GG1921" s="237"/>
      <c r="GH1921" s="237"/>
      <c r="GI1921" s="237"/>
      <c r="GJ1921" s="237"/>
      <c r="GK1921" s="237"/>
      <c r="GL1921" s="237"/>
      <c r="GM1921" s="237"/>
      <c r="GN1921" s="237"/>
      <c r="GO1921" s="237"/>
      <c r="GP1921" s="237"/>
      <c r="GQ1921" s="237"/>
    </row>
    <row r="1922" spans="1:199" s="81" customFormat="1" ht="15" customHeight="1">
      <c r="A1922" s="73" t="str">
        <f>+B1922</f>
        <v>Sewer / Septic / Water</v>
      </c>
      <c r="B1922" s="241" t="s">
        <v>253</v>
      </c>
      <c r="C1922" s="287">
        <f>C1889-C1905</f>
        <v>0</v>
      </c>
      <c r="D1922" s="287">
        <f>D1889-D1905</f>
        <v>0</v>
      </c>
      <c r="E1922" s="287">
        <f>E1889-E1905</f>
        <v>0</v>
      </c>
      <c r="F1922" s="287">
        <f>F1889-F1905</f>
        <v>0</v>
      </c>
      <c r="G1922" s="287">
        <f>G1889-G1905</f>
        <v>0</v>
      </c>
      <c r="H1922" s="287">
        <f>H1889-H1905</f>
        <v>0</v>
      </c>
      <c r="I1922" s="287">
        <f>I1889-I1905</f>
        <v>0</v>
      </c>
      <c r="J1922" s="287">
        <f>J1889-J1905</f>
        <v>2701.62</v>
      </c>
      <c r="K1922" s="287">
        <f>K1889-K1905</f>
        <v>159.199999999999</v>
      </c>
      <c r="L1922" s="287">
        <f>L1889-L1905</f>
        <v>10123.26</v>
      </c>
      <c r="M1922" s="287">
        <f>M1889-M1905</f>
        <v>9528</v>
      </c>
      <c r="N1922" s="287">
        <f>N1889-N1905</f>
        <v>11354.42</v>
      </c>
      <c r="O1922" s="287">
        <f>O1889-O1905</f>
        <v>12512.47</v>
      </c>
      <c r="P1922" s="28"/>
      <c r="Q1922" s="287"/>
      <c r="R1922" s="287"/>
      <c r="S1922" s="237"/>
      <c r="T1922" s="351"/>
      <c r="U1922" s="237"/>
      <c r="V1922" s="237"/>
      <c r="W1922" s="237"/>
      <c r="X1922" s="237"/>
      <c r="Y1922" s="237"/>
      <c r="Z1922" s="237"/>
      <c r="AA1922" s="237"/>
      <c r="AB1922" s="237"/>
      <c r="AC1922" s="237"/>
      <c r="AD1922" s="237"/>
      <c r="AE1922" s="237"/>
      <c r="AF1922" s="237"/>
      <c r="AG1922" s="237"/>
      <c r="AH1922" s="237"/>
      <c r="AI1922" s="237"/>
      <c r="AJ1922" s="237"/>
      <c r="AK1922" s="237"/>
      <c r="AL1922" s="237"/>
      <c r="AM1922" s="237"/>
      <c r="AN1922" s="237"/>
      <c r="AO1922" s="237"/>
      <c r="AP1922" s="237"/>
      <c r="AQ1922" s="237"/>
      <c r="AR1922" s="237"/>
      <c r="AS1922" s="237"/>
      <c r="AT1922" s="237"/>
      <c r="AU1922" s="237"/>
      <c r="AV1922" s="237"/>
      <c r="AW1922" s="237"/>
      <c r="AX1922" s="237"/>
      <c r="AY1922" s="237"/>
      <c r="AZ1922" s="237"/>
      <c r="BA1922" s="237"/>
      <c r="BB1922" s="237"/>
      <c r="BC1922" s="237"/>
      <c r="BD1922" s="237"/>
      <c r="BE1922" s="237"/>
      <c r="BF1922" s="237"/>
      <c r="BG1922" s="237"/>
      <c r="BH1922" s="237"/>
      <c r="BI1922" s="237"/>
      <c r="BJ1922" s="237"/>
      <c r="BK1922" s="237"/>
      <c r="BL1922" s="237"/>
      <c r="BM1922" s="237"/>
      <c r="BN1922" s="237"/>
      <c r="BO1922" s="237"/>
      <c r="BP1922" s="237"/>
      <c r="BQ1922" s="237"/>
      <c r="BR1922" s="237"/>
      <c r="BS1922" s="237"/>
      <c r="BT1922" s="237"/>
      <c r="BU1922" s="237"/>
      <c r="BV1922" s="237"/>
      <c r="BW1922" s="237"/>
      <c r="BX1922" s="237"/>
      <c r="BY1922" s="237"/>
      <c r="BZ1922" s="237"/>
      <c r="CA1922" s="237"/>
      <c r="CB1922" s="237"/>
      <c r="CC1922" s="237"/>
      <c r="CD1922" s="237"/>
      <c r="CE1922" s="237"/>
      <c r="CF1922" s="237"/>
      <c r="CG1922" s="237"/>
      <c r="CH1922" s="237"/>
      <c r="CI1922" s="237"/>
      <c r="CJ1922" s="237"/>
      <c r="CK1922" s="237"/>
      <c r="CL1922" s="237"/>
      <c r="CM1922" s="237"/>
      <c r="CN1922" s="237"/>
      <c r="CO1922" s="237"/>
      <c r="CP1922" s="237"/>
      <c r="CQ1922" s="237"/>
      <c r="CR1922" s="237"/>
      <c r="CS1922" s="237"/>
      <c r="CT1922" s="237"/>
      <c r="CU1922" s="237"/>
      <c r="CV1922" s="237"/>
      <c r="CW1922" s="237"/>
      <c r="CX1922" s="237"/>
      <c r="CY1922" s="237"/>
      <c r="CZ1922" s="237"/>
      <c r="DA1922" s="237"/>
      <c r="DB1922" s="237"/>
      <c r="DC1922" s="237"/>
      <c r="DD1922" s="237"/>
      <c r="DE1922" s="237"/>
      <c r="DF1922" s="237"/>
      <c r="DG1922" s="237"/>
      <c r="DH1922" s="237"/>
      <c r="DI1922" s="237"/>
      <c r="DJ1922" s="237"/>
      <c r="DK1922" s="237"/>
      <c r="DL1922" s="237"/>
      <c r="DM1922" s="237"/>
      <c r="DN1922" s="237"/>
      <c r="DO1922" s="237"/>
      <c r="DP1922" s="237"/>
      <c r="DQ1922" s="237"/>
      <c r="DR1922" s="237"/>
      <c r="DS1922" s="237"/>
      <c r="DT1922" s="237"/>
      <c r="DU1922" s="237"/>
      <c r="DV1922" s="237"/>
      <c r="DW1922" s="237"/>
      <c r="DX1922" s="237"/>
      <c r="DY1922" s="237"/>
      <c r="DZ1922" s="237"/>
      <c r="EA1922" s="237"/>
      <c r="EB1922" s="237"/>
      <c r="EC1922" s="237"/>
      <c r="ED1922" s="237"/>
      <c r="EE1922" s="237"/>
      <c r="EF1922" s="237"/>
      <c r="EG1922" s="237"/>
      <c r="EH1922" s="237"/>
      <c r="EI1922" s="237"/>
      <c r="EJ1922" s="237"/>
      <c r="EK1922" s="237"/>
      <c r="EL1922" s="237"/>
      <c r="EM1922" s="237"/>
      <c r="EN1922" s="237"/>
      <c r="EO1922" s="237"/>
      <c r="EP1922" s="237"/>
      <c r="EQ1922" s="237"/>
      <c r="ER1922" s="237"/>
      <c r="ES1922" s="237"/>
      <c r="ET1922" s="237"/>
      <c r="EU1922" s="237"/>
      <c r="EV1922" s="237"/>
      <c r="EW1922" s="237"/>
      <c r="EX1922" s="237"/>
      <c r="EY1922" s="237"/>
      <c r="EZ1922" s="237"/>
      <c r="FA1922" s="237"/>
      <c r="FB1922" s="237"/>
      <c r="FC1922" s="237"/>
      <c r="FD1922" s="237"/>
      <c r="FE1922" s="237"/>
      <c r="FF1922" s="237"/>
      <c r="FG1922" s="237"/>
      <c r="FH1922" s="237"/>
      <c r="FI1922" s="237"/>
      <c r="FJ1922" s="237"/>
      <c r="FK1922" s="237"/>
      <c r="FL1922" s="237"/>
      <c r="FM1922" s="237"/>
      <c r="FN1922" s="237"/>
      <c r="FO1922" s="237"/>
      <c r="FP1922" s="237"/>
      <c r="FQ1922" s="237"/>
      <c r="FR1922" s="237"/>
      <c r="FS1922" s="237"/>
      <c r="FT1922" s="237"/>
      <c r="FU1922" s="237"/>
      <c r="FV1922" s="237"/>
      <c r="FW1922" s="237"/>
      <c r="FX1922" s="237"/>
      <c r="FY1922" s="237"/>
      <c r="FZ1922" s="237"/>
      <c r="GA1922" s="237"/>
      <c r="GB1922" s="237"/>
      <c r="GC1922" s="237"/>
      <c r="GD1922" s="237"/>
      <c r="GE1922" s="237"/>
      <c r="GF1922" s="237"/>
      <c r="GG1922" s="237"/>
      <c r="GH1922" s="237"/>
      <c r="GI1922" s="237"/>
      <c r="GJ1922" s="237"/>
      <c r="GK1922" s="237"/>
      <c r="GL1922" s="237"/>
      <c r="GM1922" s="237"/>
      <c r="GN1922" s="237"/>
      <c r="GO1922" s="237"/>
      <c r="GP1922" s="237"/>
      <c r="GQ1922" s="237"/>
    </row>
    <row r="1923" spans="1:199" s="81" customFormat="1" ht="15" customHeight="1">
      <c r="A1923" s="73" t="str">
        <f>+B1923</f>
        <v>Trash / Dumpster</v>
      </c>
      <c r="B1923" s="241" t="s">
        <v>254</v>
      </c>
      <c r="C1923" s="287">
        <f>C1891-C1906</f>
        <v>0</v>
      </c>
      <c r="D1923" s="287">
        <f>D1891-D1906</f>
        <v>0</v>
      </c>
      <c r="E1923" s="287">
        <f>E1891-E1906</f>
        <v>0</v>
      </c>
      <c r="F1923" s="287">
        <f>F1891-F1906</f>
        <v>0</v>
      </c>
      <c r="G1923" s="287">
        <f>G1891-G1906</f>
        <v>0</v>
      </c>
      <c r="H1923" s="287">
        <f>H1891-H1906</f>
        <v>0</v>
      </c>
      <c r="I1923" s="287">
        <f>I1891-I1906</f>
        <v>0</v>
      </c>
      <c r="J1923" s="287">
        <f>J1891-J1906</f>
        <v>6118.95</v>
      </c>
      <c r="K1923" s="287">
        <f>K1891-K1906</f>
        <v>6841.44</v>
      </c>
      <c r="L1923" s="287">
        <f>L1891-L1906</f>
        <v>6791.67</v>
      </c>
      <c r="M1923" s="287">
        <f>M1891-M1906</f>
        <v>7040.64</v>
      </c>
      <c r="N1923" s="287">
        <f>N1891-N1906</f>
        <v>7018.19</v>
      </c>
      <c r="O1923" s="287">
        <f>O1891-O1906</f>
        <v>7690.61</v>
      </c>
      <c r="P1923" s="28"/>
      <c r="Q1923" s="287"/>
      <c r="R1923" s="287"/>
      <c r="S1923" s="237"/>
      <c r="T1923" s="351"/>
      <c r="U1923" s="237"/>
      <c r="V1923" s="237"/>
      <c r="W1923" s="237"/>
      <c r="X1923" s="237"/>
      <c r="Y1923" s="237"/>
      <c r="Z1923" s="237"/>
      <c r="AA1923" s="237"/>
      <c r="AB1923" s="237"/>
      <c r="AC1923" s="237"/>
      <c r="AD1923" s="237"/>
      <c r="AE1923" s="237"/>
      <c r="AF1923" s="237"/>
      <c r="AG1923" s="237"/>
      <c r="AH1923" s="237"/>
      <c r="AI1923" s="237"/>
      <c r="AJ1923" s="237"/>
      <c r="AK1923" s="237"/>
      <c r="AL1923" s="237"/>
      <c r="AM1923" s="237"/>
      <c r="AN1923" s="237"/>
      <c r="AO1923" s="237"/>
      <c r="AP1923" s="237"/>
      <c r="AQ1923" s="237"/>
      <c r="AR1923" s="237"/>
      <c r="AS1923" s="237"/>
      <c r="AT1923" s="237"/>
      <c r="AU1923" s="237"/>
      <c r="AV1923" s="237"/>
      <c r="AW1923" s="237"/>
      <c r="AX1923" s="237"/>
      <c r="AY1923" s="237"/>
      <c r="AZ1923" s="237"/>
      <c r="BA1923" s="237"/>
      <c r="BB1923" s="237"/>
      <c r="BC1923" s="237"/>
      <c r="BD1923" s="237"/>
      <c r="BE1923" s="237"/>
      <c r="BF1923" s="237"/>
      <c r="BG1923" s="237"/>
      <c r="BH1923" s="237"/>
      <c r="BI1923" s="237"/>
      <c r="BJ1923" s="237"/>
      <c r="BK1923" s="237"/>
      <c r="BL1923" s="237"/>
      <c r="BM1923" s="237"/>
      <c r="BN1923" s="237"/>
      <c r="BO1923" s="237"/>
      <c r="BP1923" s="237"/>
      <c r="BQ1923" s="237"/>
      <c r="BR1923" s="237"/>
      <c r="BS1923" s="237"/>
      <c r="BT1923" s="237"/>
      <c r="BU1923" s="237"/>
      <c r="BV1923" s="237"/>
      <c r="BW1923" s="237"/>
      <c r="BX1923" s="237"/>
      <c r="BY1923" s="237"/>
      <c r="BZ1923" s="237"/>
      <c r="CA1923" s="237"/>
      <c r="CB1923" s="237"/>
      <c r="CC1923" s="237"/>
      <c r="CD1923" s="237"/>
      <c r="CE1923" s="237"/>
      <c r="CF1923" s="237"/>
      <c r="CG1923" s="237"/>
      <c r="CH1923" s="237"/>
      <c r="CI1923" s="237"/>
      <c r="CJ1923" s="237"/>
      <c r="CK1923" s="237"/>
      <c r="CL1923" s="237"/>
      <c r="CM1923" s="237"/>
      <c r="CN1923" s="237"/>
      <c r="CO1923" s="237"/>
      <c r="CP1923" s="237"/>
      <c r="CQ1923" s="237"/>
      <c r="CR1923" s="237"/>
      <c r="CS1923" s="237"/>
      <c r="CT1923" s="237"/>
      <c r="CU1923" s="237"/>
      <c r="CV1923" s="237"/>
      <c r="CW1923" s="237"/>
      <c r="CX1923" s="237"/>
      <c r="CY1923" s="237"/>
      <c r="CZ1923" s="237"/>
      <c r="DA1923" s="237"/>
      <c r="DB1923" s="237"/>
      <c r="DC1923" s="237"/>
      <c r="DD1923" s="237"/>
      <c r="DE1923" s="237"/>
      <c r="DF1923" s="237"/>
      <c r="DG1923" s="237"/>
      <c r="DH1923" s="237"/>
      <c r="DI1923" s="237"/>
      <c r="DJ1923" s="237"/>
      <c r="DK1923" s="237"/>
      <c r="DL1923" s="237"/>
      <c r="DM1923" s="237"/>
      <c r="DN1923" s="237"/>
      <c r="DO1923" s="237"/>
      <c r="DP1923" s="237"/>
      <c r="DQ1923" s="237"/>
      <c r="DR1923" s="237"/>
      <c r="DS1923" s="237"/>
      <c r="DT1923" s="237"/>
      <c r="DU1923" s="237"/>
      <c r="DV1923" s="237"/>
      <c r="DW1923" s="237"/>
      <c r="DX1923" s="237"/>
      <c r="DY1923" s="237"/>
      <c r="DZ1923" s="237"/>
      <c r="EA1923" s="237"/>
      <c r="EB1923" s="237"/>
      <c r="EC1923" s="237"/>
      <c r="ED1923" s="237"/>
      <c r="EE1923" s="237"/>
      <c r="EF1923" s="237"/>
      <c r="EG1923" s="237"/>
      <c r="EH1923" s="237"/>
      <c r="EI1923" s="237"/>
      <c r="EJ1923" s="237"/>
      <c r="EK1923" s="237"/>
      <c r="EL1923" s="237"/>
      <c r="EM1923" s="237"/>
      <c r="EN1923" s="237"/>
      <c r="EO1923" s="237"/>
      <c r="EP1923" s="237"/>
      <c r="EQ1923" s="237"/>
      <c r="ER1923" s="237"/>
      <c r="ES1923" s="237"/>
      <c r="ET1923" s="237"/>
      <c r="EU1923" s="237"/>
      <c r="EV1923" s="237"/>
      <c r="EW1923" s="237"/>
      <c r="EX1923" s="237"/>
      <c r="EY1923" s="237"/>
      <c r="EZ1923" s="237"/>
      <c r="FA1923" s="237"/>
      <c r="FB1923" s="237"/>
      <c r="FC1923" s="237"/>
      <c r="FD1923" s="237"/>
      <c r="FE1923" s="237"/>
      <c r="FF1923" s="237"/>
      <c r="FG1923" s="237"/>
      <c r="FH1923" s="237"/>
      <c r="FI1923" s="237"/>
      <c r="FJ1923" s="237"/>
      <c r="FK1923" s="237"/>
      <c r="FL1923" s="237"/>
      <c r="FM1923" s="237"/>
      <c r="FN1923" s="237"/>
      <c r="FO1923" s="237"/>
      <c r="FP1923" s="237"/>
      <c r="FQ1923" s="237"/>
      <c r="FR1923" s="237"/>
      <c r="FS1923" s="237"/>
      <c r="FT1923" s="237"/>
      <c r="FU1923" s="237"/>
      <c r="FV1923" s="237"/>
      <c r="FW1923" s="237"/>
      <c r="FX1923" s="237"/>
      <c r="FY1923" s="237"/>
      <c r="FZ1923" s="237"/>
      <c r="GA1923" s="237"/>
      <c r="GB1923" s="237"/>
      <c r="GC1923" s="237"/>
      <c r="GD1923" s="237"/>
      <c r="GE1923" s="237"/>
      <c r="GF1923" s="237"/>
      <c r="GG1923" s="237"/>
      <c r="GH1923" s="237"/>
      <c r="GI1923" s="237"/>
      <c r="GJ1923" s="237"/>
      <c r="GK1923" s="237"/>
      <c r="GL1923" s="237"/>
      <c r="GM1923" s="237"/>
      <c r="GN1923" s="237"/>
      <c r="GO1923" s="237"/>
      <c r="GP1923" s="237"/>
      <c r="GQ1923" s="237"/>
    </row>
    <row r="1924" spans="1:199" s="81" customFormat="1" ht="15" customHeight="1">
      <c r="A1924" s="73" t="str">
        <f>+B1924</f>
        <v>Total Actual Utility Reimbursement Billing</v>
      </c>
      <c r="B1924" s="315" t="s">
        <v>257</v>
      </c>
      <c r="C1924" s="287">
        <f>SUM(C1920:C1923)</f>
        <v>0</v>
      </c>
      <c r="D1924" s="287">
        <f>SUM(D1920:D1923)</f>
        <v>0</v>
      </c>
      <c r="E1924" s="287">
        <f>SUM(E1920:E1923)</f>
        <v>0</v>
      </c>
      <c r="F1924" s="287">
        <f>SUM(F1920:F1923)</f>
        <v>0</v>
      </c>
      <c r="G1924" s="287">
        <f>SUM(G1920:G1923)</f>
        <v>0</v>
      </c>
      <c r="H1924" s="287">
        <f>SUM(H1920:H1923)</f>
        <v>0</v>
      </c>
      <c r="I1924" s="287">
        <f>SUM(I1920:I1923)</f>
        <v>0</v>
      </c>
      <c r="J1924" s="287">
        <f>SUM(J1920:J1923)</f>
        <v>10679.5</v>
      </c>
      <c r="K1924" s="287">
        <f>SUM(K1920:K1923)</f>
        <v>7019.24</v>
      </c>
      <c r="L1924" s="287">
        <f>SUM(L1920:L1923)</f>
        <v>21830.94</v>
      </c>
      <c r="M1924" s="287">
        <f>SUM(M1920:M1923)</f>
        <v>21209.31</v>
      </c>
      <c r="N1924" s="287">
        <f>SUM(N1920:N1923)</f>
        <v>23752.57</v>
      </c>
      <c r="O1924" s="287">
        <f>SUM(O1920:O1923)</f>
        <v>26053.24</v>
      </c>
      <c r="P1924" s="28"/>
      <c r="Q1924" s="287"/>
      <c r="R1924" s="287"/>
      <c r="S1924" s="237"/>
      <c r="T1924" s="351"/>
      <c r="U1924" s="237"/>
      <c r="V1924" s="237"/>
      <c r="W1924" s="237"/>
      <c r="X1924" s="237"/>
      <c r="Y1924" s="237"/>
      <c r="Z1924" s="237"/>
      <c r="AA1924" s="237"/>
      <c r="AB1924" s="237"/>
      <c r="AC1924" s="237"/>
      <c r="AD1924" s="237"/>
      <c r="AE1924" s="237"/>
      <c r="AF1924" s="237"/>
      <c r="AG1924" s="237"/>
      <c r="AH1924" s="237"/>
      <c r="AI1924" s="237"/>
      <c r="AJ1924" s="237"/>
      <c r="AK1924" s="237"/>
      <c r="AL1924" s="237"/>
      <c r="AM1924" s="237"/>
      <c r="AN1924" s="237"/>
      <c r="AO1924" s="237"/>
      <c r="AP1924" s="237"/>
      <c r="AQ1924" s="237"/>
      <c r="AR1924" s="237"/>
      <c r="AS1924" s="237"/>
      <c r="AT1924" s="237"/>
      <c r="AU1924" s="237"/>
      <c r="AV1924" s="237"/>
      <c r="AW1924" s="237"/>
      <c r="AX1924" s="237"/>
      <c r="AY1924" s="237"/>
      <c r="AZ1924" s="237"/>
      <c r="BA1924" s="237"/>
      <c r="BB1924" s="237"/>
      <c r="BC1924" s="237"/>
      <c r="BD1924" s="237"/>
      <c r="BE1924" s="237"/>
      <c r="BF1924" s="237"/>
      <c r="BG1924" s="237"/>
      <c r="BH1924" s="237"/>
      <c r="BI1924" s="237"/>
      <c r="BJ1924" s="237"/>
      <c r="BK1924" s="237"/>
      <c r="BL1924" s="237"/>
      <c r="BM1924" s="237"/>
      <c r="BN1924" s="237"/>
      <c r="BO1924" s="237"/>
      <c r="BP1924" s="237"/>
      <c r="BQ1924" s="237"/>
      <c r="BR1924" s="237"/>
      <c r="BS1924" s="237"/>
      <c r="BT1924" s="237"/>
      <c r="BU1924" s="237"/>
      <c r="BV1924" s="237"/>
      <c r="BW1924" s="237"/>
      <c r="BX1924" s="237"/>
      <c r="BY1924" s="237"/>
      <c r="BZ1924" s="237"/>
      <c r="CA1924" s="237"/>
      <c r="CB1924" s="237"/>
      <c r="CC1924" s="237"/>
      <c r="CD1924" s="237"/>
      <c r="CE1924" s="237"/>
      <c r="CF1924" s="237"/>
      <c r="CG1924" s="237"/>
      <c r="CH1924" s="237"/>
      <c r="CI1924" s="237"/>
      <c r="CJ1924" s="237"/>
      <c r="CK1924" s="237"/>
      <c r="CL1924" s="237"/>
      <c r="CM1924" s="237"/>
      <c r="CN1924" s="237"/>
      <c r="CO1924" s="237"/>
      <c r="CP1924" s="237"/>
      <c r="CQ1924" s="237"/>
      <c r="CR1924" s="237"/>
      <c r="CS1924" s="237"/>
      <c r="CT1924" s="237"/>
      <c r="CU1924" s="237"/>
      <c r="CV1924" s="237"/>
      <c r="CW1924" s="237"/>
      <c r="CX1924" s="237"/>
      <c r="CY1924" s="237"/>
      <c r="CZ1924" s="237"/>
      <c r="DA1924" s="237"/>
      <c r="DB1924" s="237"/>
      <c r="DC1924" s="237"/>
      <c r="DD1924" s="237"/>
      <c r="DE1924" s="237"/>
      <c r="DF1924" s="237"/>
      <c r="DG1924" s="237"/>
      <c r="DH1924" s="237"/>
      <c r="DI1924" s="237"/>
      <c r="DJ1924" s="237"/>
      <c r="DK1924" s="237"/>
      <c r="DL1924" s="237"/>
      <c r="DM1924" s="237"/>
      <c r="DN1924" s="237"/>
      <c r="DO1924" s="237"/>
      <c r="DP1924" s="237"/>
      <c r="DQ1924" s="237"/>
      <c r="DR1924" s="237"/>
      <c r="DS1924" s="237"/>
      <c r="DT1924" s="237"/>
      <c r="DU1924" s="237"/>
      <c r="DV1924" s="237"/>
      <c r="DW1924" s="237"/>
      <c r="DX1924" s="237"/>
      <c r="DY1924" s="237"/>
      <c r="DZ1924" s="237"/>
      <c r="EA1924" s="237"/>
      <c r="EB1924" s="237"/>
      <c r="EC1924" s="237"/>
      <c r="ED1924" s="237"/>
      <c r="EE1924" s="237"/>
      <c r="EF1924" s="237"/>
      <c r="EG1924" s="237"/>
      <c r="EH1924" s="237"/>
      <c r="EI1924" s="237"/>
      <c r="EJ1924" s="237"/>
      <c r="EK1924" s="237"/>
      <c r="EL1924" s="237"/>
      <c r="EM1924" s="237"/>
      <c r="EN1924" s="237"/>
      <c r="EO1924" s="237"/>
      <c r="EP1924" s="237"/>
      <c r="EQ1924" s="237"/>
      <c r="ER1924" s="237"/>
      <c r="ES1924" s="237"/>
      <c r="ET1924" s="237"/>
      <c r="EU1924" s="237"/>
      <c r="EV1924" s="237"/>
      <c r="EW1924" s="237"/>
      <c r="EX1924" s="237"/>
      <c r="EY1924" s="237"/>
      <c r="EZ1924" s="237"/>
      <c r="FA1924" s="237"/>
      <c r="FB1924" s="237"/>
      <c r="FC1924" s="237"/>
      <c r="FD1924" s="237"/>
      <c r="FE1924" s="237"/>
      <c r="FF1924" s="237"/>
      <c r="FG1924" s="237"/>
      <c r="FH1924" s="237"/>
      <c r="FI1924" s="237"/>
      <c r="FJ1924" s="237"/>
      <c r="FK1924" s="237"/>
      <c r="FL1924" s="237"/>
      <c r="FM1924" s="237"/>
      <c r="FN1924" s="237"/>
      <c r="FO1924" s="237"/>
      <c r="FP1924" s="237"/>
      <c r="FQ1924" s="237"/>
      <c r="FR1924" s="237"/>
      <c r="FS1924" s="237"/>
      <c r="FT1924" s="237"/>
      <c r="FU1924" s="237"/>
      <c r="FV1924" s="237"/>
      <c r="FW1924" s="237"/>
      <c r="FX1924" s="237"/>
      <c r="FY1924" s="237"/>
      <c r="FZ1924" s="237"/>
      <c r="GA1924" s="237"/>
      <c r="GB1924" s="237"/>
      <c r="GC1924" s="237"/>
      <c r="GD1924" s="237"/>
      <c r="GE1924" s="237"/>
      <c r="GF1924" s="237"/>
      <c r="GG1924" s="237"/>
      <c r="GH1924" s="237"/>
      <c r="GI1924" s="237"/>
      <c r="GJ1924" s="237"/>
      <c r="GK1924" s="237"/>
      <c r="GL1924" s="237"/>
      <c r="GM1924" s="237"/>
      <c r="GN1924" s="237"/>
      <c r="GO1924" s="237"/>
      <c r="GP1924" s="237"/>
      <c r="GQ1924" s="237"/>
    </row>
    <row r="1925" spans="1:20" ht="15" customHeight="1">
      <c r="A1925" s="73">
        <f>+B1925</f>
        <v>0</v>
      </c>
      <c r="B1925" s="1"/>
      <c r="C1925" s="81"/>
      <c r="D1925" s="81"/>
      <c r="E1925" s="81"/>
      <c r="F1925" s="81"/>
      <c r="G1925" s="81"/>
      <c r="H1925" s="81"/>
      <c r="I1925" s="81"/>
      <c r="J1925" s="81"/>
      <c r="K1925" s="81"/>
      <c r="L1925" s="81"/>
      <c r="M1925" s="81"/>
      <c r="N1925" s="81"/>
      <c r="O1925" s="81"/>
      <c r="P1925" s="28"/>
      <c r="Q1925" s="81"/>
      <c r="R1925" s="81"/>
      <c r="S1925" s="328"/>
      <c r="T1925" s="351"/>
    </row>
    <row r="1926" spans="1:20" ht="15" hidden="1">
      <c r="A1926" s="73" t="str">
        <f>+B1926</f>
        <v>Actual Payroll Expenses</v>
      </c>
      <c r="B1926" s="235" t="s">
        <v>258</v>
      </c>
      <c r="C1926" s="81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28"/>
      <c r="Q1926" s="81"/>
      <c r="R1926" s="81"/>
      <c r="S1926" s="328"/>
      <c r="T1926" s="351">
        <v>0</v>
      </c>
    </row>
    <row r="1927" spans="1:199" s="81" customFormat="1" ht="15" hidden="1">
      <c r="A1927" s="93"/>
      <c r="B1927" s="241"/>
      <c r="C1927" s="242"/>
      <c r="D1927" s="242"/>
      <c r="E1927" s="242"/>
      <c r="F1927" s="242"/>
      <c r="G1927" s="242"/>
      <c r="H1927" s="242"/>
      <c r="I1927" s="242"/>
      <c r="J1927" s="242"/>
      <c r="K1927" s="242"/>
      <c r="L1927" s="242"/>
      <c r="M1927" s="242"/>
      <c r="N1927" s="242"/>
      <c r="O1927" s="242"/>
      <c r="P1927" s="28"/>
      <c r="Q1927" s="242"/>
      <c r="R1927" s="242"/>
      <c r="S1927" s="243"/>
      <c r="T1927" s="351"/>
      <c r="U1927" s="237"/>
      <c r="V1927" s="237"/>
      <c r="W1927" s="237"/>
      <c r="X1927" s="237"/>
      <c r="Y1927" s="237"/>
      <c r="Z1927" s="237"/>
      <c r="AA1927" s="237"/>
      <c r="AB1927" s="237"/>
      <c r="AC1927" s="237"/>
      <c r="AD1927" s="237"/>
      <c r="AE1927" s="237"/>
      <c r="AF1927" s="237"/>
      <c r="AG1927" s="237"/>
      <c r="AH1927" s="237"/>
      <c r="AI1927" s="237"/>
      <c r="AJ1927" s="237"/>
      <c r="AK1927" s="237"/>
      <c r="AL1927" s="237"/>
      <c r="AM1927" s="237"/>
      <c r="AN1927" s="237"/>
      <c r="AO1927" s="237"/>
      <c r="AP1927" s="237"/>
      <c r="AQ1927" s="237"/>
      <c r="AR1927" s="237"/>
      <c r="AS1927" s="237"/>
      <c r="AT1927" s="237"/>
      <c r="AU1927" s="237"/>
      <c r="AV1927" s="237"/>
      <c r="AW1927" s="237"/>
      <c r="AX1927" s="237"/>
      <c r="AY1927" s="237"/>
      <c r="AZ1927" s="237"/>
      <c r="BA1927" s="237"/>
      <c r="BB1927" s="237"/>
      <c r="BC1927" s="237"/>
      <c r="BD1927" s="237"/>
      <c r="BE1927" s="237"/>
      <c r="BF1927" s="237"/>
      <c r="BG1927" s="237"/>
      <c r="BH1927" s="237"/>
      <c r="BI1927" s="237"/>
      <c r="BJ1927" s="237"/>
      <c r="BK1927" s="237"/>
      <c r="BL1927" s="237"/>
      <c r="BM1927" s="237"/>
      <c r="BN1927" s="237"/>
      <c r="BO1927" s="237"/>
      <c r="BP1927" s="237"/>
      <c r="BQ1927" s="237"/>
      <c r="BR1927" s="237"/>
      <c r="BS1927" s="237"/>
      <c r="BT1927" s="237"/>
      <c r="BU1927" s="237"/>
      <c r="BV1927" s="237"/>
      <c r="BW1927" s="237"/>
      <c r="BX1927" s="237"/>
      <c r="BY1927" s="237"/>
      <c r="BZ1927" s="237"/>
      <c r="CA1927" s="237"/>
      <c r="CB1927" s="237"/>
      <c r="CC1927" s="237"/>
      <c r="CD1927" s="237"/>
      <c r="CE1927" s="237"/>
      <c r="CF1927" s="237"/>
      <c r="CG1927" s="237"/>
      <c r="CH1927" s="237"/>
      <c r="CI1927" s="237"/>
      <c r="CJ1927" s="237"/>
      <c r="CK1927" s="237"/>
      <c r="CL1927" s="237"/>
      <c r="CM1927" s="237"/>
      <c r="CN1927" s="237"/>
      <c r="CO1927" s="237"/>
      <c r="CP1927" s="237"/>
      <c r="CQ1927" s="237"/>
      <c r="CR1927" s="237"/>
      <c r="CS1927" s="237"/>
      <c r="CT1927" s="237"/>
      <c r="CU1927" s="237"/>
      <c r="CV1927" s="237"/>
      <c r="CW1927" s="237"/>
      <c r="CX1927" s="237"/>
      <c r="CY1927" s="237"/>
      <c r="CZ1927" s="237"/>
      <c r="DA1927" s="237"/>
      <c r="DB1927" s="237"/>
      <c r="DC1927" s="237"/>
      <c r="DD1927" s="237"/>
      <c r="DE1927" s="237"/>
      <c r="DF1927" s="237"/>
      <c r="DG1927" s="237"/>
      <c r="DH1927" s="237"/>
      <c r="DI1927" s="237"/>
      <c r="DJ1927" s="237"/>
      <c r="DK1927" s="237"/>
      <c r="DL1927" s="237"/>
      <c r="DM1927" s="237"/>
      <c r="DN1927" s="237"/>
      <c r="DO1927" s="237"/>
      <c r="DP1927" s="237"/>
      <c r="DQ1927" s="237"/>
      <c r="DR1927" s="237"/>
      <c r="DS1927" s="237"/>
      <c r="DT1927" s="237"/>
      <c r="DU1927" s="237"/>
      <c r="DV1927" s="237"/>
      <c r="DW1927" s="237"/>
      <c r="DX1927" s="237"/>
      <c r="DY1927" s="237"/>
      <c r="DZ1927" s="237"/>
      <c r="EA1927" s="237"/>
      <c r="EB1927" s="237"/>
      <c r="EC1927" s="237"/>
      <c r="ED1927" s="237"/>
      <c r="EE1927" s="237"/>
      <c r="EF1927" s="237"/>
      <c r="EG1927" s="237"/>
      <c r="EH1927" s="237"/>
      <c r="EI1927" s="237"/>
      <c r="EJ1927" s="237"/>
      <c r="EK1927" s="237"/>
      <c r="EL1927" s="237"/>
      <c r="EM1927" s="237"/>
      <c r="EN1927" s="237"/>
      <c r="EO1927" s="237"/>
      <c r="EP1927" s="237"/>
      <c r="EQ1927" s="237"/>
      <c r="ER1927" s="237"/>
      <c r="ES1927" s="237"/>
      <c r="ET1927" s="237"/>
      <c r="EU1927" s="237"/>
      <c r="EV1927" s="237"/>
      <c r="EW1927" s="237"/>
      <c r="EX1927" s="237"/>
      <c r="EY1927" s="237"/>
      <c r="EZ1927" s="237"/>
      <c r="FA1927" s="237"/>
      <c r="FB1927" s="237"/>
      <c r="FC1927" s="237"/>
      <c r="FD1927" s="237"/>
      <c r="FE1927" s="237"/>
      <c r="FF1927" s="237"/>
      <c r="FG1927" s="237"/>
      <c r="FH1927" s="237"/>
      <c r="FI1927" s="237"/>
      <c r="FJ1927" s="237"/>
      <c r="FK1927" s="237"/>
      <c r="FL1927" s="237"/>
      <c r="FM1927" s="237"/>
      <c r="FN1927" s="237"/>
      <c r="FO1927" s="237"/>
      <c r="FP1927" s="237"/>
      <c r="FQ1927" s="237"/>
      <c r="FR1927" s="237"/>
      <c r="FS1927" s="237"/>
      <c r="FT1927" s="237"/>
      <c r="FU1927" s="237"/>
      <c r="FV1927" s="237"/>
      <c r="FW1927" s="237"/>
      <c r="FX1927" s="237"/>
      <c r="FY1927" s="237"/>
      <c r="FZ1927" s="237"/>
      <c r="GA1927" s="237"/>
      <c r="GB1927" s="237"/>
      <c r="GC1927" s="237"/>
      <c r="GD1927" s="237"/>
      <c r="GE1927" s="237"/>
      <c r="GF1927" s="237"/>
      <c r="GG1927" s="237"/>
      <c r="GH1927" s="237"/>
      <c r="GI1927" s="237"/>
      <c r="GJ1927" s="237"/>
      <c r="GK1927" s="237"/>
      <c r="GL1927" s="237"/>
      <c r="GM1927" s="237"/>
      <c r="GN1927" s="237"/>
      <c r="GO1927" s="237"/>
      <c r="GP1927" s="237"/>
      <c r="GQ1927" s="237"/>
    </row>
    <row r="1928" spans="1:199" s="81" customFormat="1" ht="15" hidden="1">
      <c r="A1928" s="93" t="s">
        <v>2477</v>
      </c>
      <c r="B1928" s="241" t="s">
        <v>5797</v>
      </c>
      <c r="C1928" s="242">
        <v>0</v>
      </c>
      <c r="D1928" s="242">
        <v>0</v>
      </c>
      <c r="E1928" s="242">
        <v>0</v>
      </c>
      <c r="F1928" s="242">
        <v>0</v>
      </c>
      <c r="G1928" s="242">
        <v>0</v>
      </c>
      <c r="H1928" s="242">
        <v>0</v>
      </c>
      <c r="I1928" s="242">
        <v>0</v>
      </c>
      <c r="J1928" s="242">
        <v>17143.3</v>
      </c>
      <c r="K1928" s="242">
        <v>4075.16</v>
      </c>
      <c r="L1928" s="242">
        <v>6218.47</v>
      </c>
      <c r="M1928" s="242">
        <v>5896.8</v>
      </c>
      <c r="N1928" s="242">
        <v>6217.6</v>
      </c>
      <c r="O1928" s="242">
        <v>6458.4</v>
      </c>
      <c r="P1928" s="28"/>
      <c r="Q1928" s="242">
        <f>SUM(D1928:O1928)</f>
        <v>46009.73</v>
      </c>
      <c r="R1928" s="242">
        <f>IF($R$19&lt;1,0,Q1928/$R$19)</f>
        <v>158.65424137931</v>
      </c>
      <c r="S1928" s="243"/>
      <c r="T1928" s="351">
        <v>0</v>
      </c>
      <c r="U1928" s="237"/>
      <c r="V1928" s="237"/>
      <c r="W1928" s="237"/>
      <c r="X1928" s="237"/>
      <c r="Y1928" s="237"/>
      <c r="Z1928" s="237"/>
      <c r="AA1928" s="237"/>
      <c r="AB1928" s="237"/>
      <c r="AC1928" s="237"/>
      <c r="AD1928" s="237"/>
      <c r="AE1928" s="237"/>
      <c r="AF1928" s="237"/>
      <c r="AG1928" s="237"/>
      <c r="AH1928" s="237"/>
      <c r="AI1928" s="237"/>
      <c r="AJ1928" s="237"/>
      <c r="AK1928" s="237"/>
      <c r="AL1928" s="237"/>
      <c r="AM1928" s="237"/>
      <c r="AN1928" s="237"/>
      <c r="AO1928" s="237"/>
      <c r="AP1928" s="237"/>
      <c r="AQ1928" s="237"/>
      <c r="AR1928" s="237"/>
      <c r="AS1928" s="237"/>
      <c r="AT1928" s="237"/>
      <c r="AU1928" s="237"/>
      <c r="AV1928" s="237"/>
      <c r="AW1928" s="237"/>
      <c r="AX1928" s="237"/>
      <c r="AY1928" s="237"/>
      <c r="AZ1928" s="237"/>
      <c r="BA1928" s="237"/>
      <c r="BB1928" s="237"/>
      <c r="BC1928" s="237"/>
      <c r="BD1928" s="237"/>
      <c r="BE1928" s="237"/>
      <c r="BF1928" s="237"/>
      <c r="BG1928" s="237"/>
      <c r="BH1928" s="237"/>
      <c r="BI1928" s="237"/>
      <c r="BJ1928" s="237"/>
      <c r="BK1928" s="237"/>
      <c r="BL1928" s="237"/>
      <c r="BM1928" s="237"/>
      <c r="BN1928" s="237"/>
      <c r="BO1928" s="237"/>
      <c r="BP1928" s="237"/>
      <c r="BQ1928" s="237"/>
      <c r="BR1928" s="237"/>
      <c r="BS1928" s="237"/>
      <c r="BT1928" s="237"/>
      <c r="BU1928" s="237"/>
      <c r="BV1928" s="237"/>
      <c r="BW1928" s="237"/>
      <c r="BX1928" s="237"/>
      <c r="BY1928" s="237"/>
      <c r="BZ1928" s="237"/>
      <c r="CA1928" s="237"/>
      <c r="CB1928" s="237"/>
      <c r="CC1928" s="237"/>
      <c r="CD1928" s="237"/>
      <c r="CE1928" s="237"/>
      <c r="CF1928" s="237"/>
      <c r="CG1928" s="237"/>
      <c r="CH1928" s="237"/>
      <c r="CI1928" s="237"/>
      <c r="CJ1928" s="237"/>
      <c r="CK1928" s="237"/>
      <c r="CL1928" s="237"/>
      <c r="CM1928" s="237"/>
      <c r="CN1928" s="237"/>
      <c r="CO1928" s="237"/>
      <c r="CP1928" s="237"/>
      <c r="CQ1928" s="237"/>
      <c r="CR1928" s="237"/>
      <c r="CS1928" s="237"/>
      <c r="CT1928" s="237"/>
      <c r="CU1928" s="237"/>
      <c r="CV1928" s="237"/>
      <c r="CW1928" s="237"/>
      <c r="CX1928" s="237"/>
      <c r="CY1928" s="237"/>
      <c r="CZ1928" s="237"/>
      <c r="DA1928" s="237"/>
      <c r="DB1928" s="237"/>
      <c r="DC1928" s="237"/>
      <c r="DD1928" s="237"/>
      <c r="DE1928" s="237"/>
      <c r="DF1928" s="237"/>
      <c r="DG1928" s="237"/>
      <c r="DH1928" s="237"/>
      <c r="DI1928" s="237"/>
      <c r="DJ1928" s="237"/>
      <c r="DK1928" s="237"/>
      <c r="DL1928" s="237"/>
      <c r="DM1928" s="237"/>
      <c r="DN1928" s="237"/>
      <c r="DO1928" s="237"/>
      <c r="DP1928" s="237"/>
      <c r="DQ1928" s="237"/>
      <c r="DR1928" s="237"/>
      <c r="DS1928" s="237"/>
      <c r="DT1928" s="237"/>
      <c r="DU1928" s="237"/>
      <c r="DV1928" s="237"/>
      <c r="DW1928" s="237"/>
      <c r="DX1928" s="237"/>
      <c r="DY1928" s="237"/>
      <c r="DZ1928" s="237"/>
      <c r="EA1928" s="237"/>
      <c r="EB1928" s="237"/>
      <c r="EC1928" s="237"/>
      <c r="ED1928" s="237"/>
      <c r="EE1928" s="237"/>
      <c r="EF1928" s="237"/>
      <c r="EG1928" s="237"/>
      <c r="EH1928" s="237"/>
      <c r="EI1928" s="237"/>
      <c r="EJ1928" s="237"/>
      <c r="EK1928" s="237"/>
      <c r="EL1928" s="237"/>
      <c r="EM1928" s="237"/>
      <c r="EN1928" s="237"/>
      <c r="EO1928" s="237"/>
      <c r="EP1928" s="237"/>
      <c r="EQ1928" s="237"/>
      <c r="ER1928" s="237"/>
      <c r="ES1928" s="237"/>
      <c r="ET1928" s="237"/>
      <c r="EU1928" s="237"/>
      <c r="EV1928" s="237"/>
      <c r="EW1928" s="237"/>
      <c r="EX1928" s="237"/>
      <c r="EY1928" s="237"/>
      <c r="EZ1928" s="237"/>
      <c r="FA1928" s="237"/>
      <c r="FB1928" s="237"/>
      <c r="FC1928" s="237"/>
      <c r="FD1928" s="237"/>
      <c r="FE1928" s="237"/>
      <c r="FF1928" s="237"/>
      <c r="FG1928" s="237"/>
      <c r="FH1928" s="237"/>
      <c r="FI1928" s="237"/>
      <c r="FJ1928" s="237"/>
      <c r="FK1928" s="237"/>
      <c r="FL1928" s="237"/>
      <c r="FM1928" s="237"/>
      <c r="FN1928" s="237"/>
      <c r="FO1928" s="237"/>
      <c r="FP1928" s="237"/>
      <c r="FQ1928" s="237"/>
      <c r="FR1928" s="237"/>
      <c r="FS1928" s="237"/>
      <c r="FT1928" s="237"/>
      <c r="FU1928" s="237"/>
      <c r="FV1928" s="237"/>
      <c r="FW1928" s="237"/>
      <c r="FX1928" s="237"/>
      <c r="FY1928" s="237"/>
      <c r="FZ1928" s="237"/>
      <c r="GA1928" s="237"/>
      <c r="GB1928" s="237"/>
      <c r="GC1928" s="237"/>
      <c r="GD1928" s="237"/>
      <c r="GE1928" s="237"/>
      <c r="GF1928" s="237"/>
      <c r="GG1928" s="237"/>
      <c r="GH1928" s="237"/>
      <c r="GI1928" s="237"/>
      <c r="GJ1928" s="237"/>
      <c r="GK1928" s="237"/>
      <c r="GL1928" s="237"/>
      <c r="GM1928" s="237"/>
      <c r="GN1928" s="237"/>
      <c r="GO1928" s="237"/>
      <c r="GP1928" s="237"/>
      <c r="GQ1928" s="237"/>
    </row>
    <row r="1929" spans="1:199" s="81" customFormat="1" ht="15" hidden="1">
      <c r="A1929" s="93" t="s">
        <v>2478</v>
      </c>
      <c r="B1929" s="241" t="s">
        <v>5798</v>
      </c>
      <c r="C1929" s="242">
        <v>0</v>
      </c>
      <c r="D1929" s="242">
        <v>0</v>
      </c>
      <c r="E1929" s="242">
        <v>0</v>
      </c>
      <c r="F1929" s="242">
        <v>0</v>
      </c>
      <c r="G1929" s="242">
        <v>0</v>
      </c>
      <c r="H1929" s="242">
        <v>0</v>
      </c>
      <c r="I1929" s="242">
        <v>0</v>
      </c>
      <c r="J1929" s="242">
        <v>0</v>
      </c>
      <c r="K1929" s="242">
        <v>5651.83</v>
      </c>
      <c r="L1929" s="242">
        <v>3768.04</v>
      </c>
      <c r="M1929" s="242">
        <v>3922.78</v>
      </c>
      <c r="N1929" s="242">
        <v>7204.56</v>
      </c>
      <c r="O1929" s="242">
        <v>7949.76</v>
      </c>
      <c r="P1929" s="28"/>
      <c r="Q1929" s="242">
        <f>SUM(D1929:O1929)</f>
        <v>28496.97</v>
      </c>
      <c r="R1929" s="242">
        <f>IF($R$19&lt;1,0,Q1929/$R$19)</f>
        <v>98.2654137931034</v>
      </c>
      <c r="S1929" s="243"/>
      <c r="T1929" s="351">
        <v>0</v>
      </c>
      <c r="U1929" s="237"/>
      <c r="V1929" s="237"/>
      <c r="W1929" s="237"/>
      <c r="X1929" s="237"/>
      <c r="Y1929" s="237"/>
      <c r="Z1929" s="237"/>
      <c r="AA1929" s="237"/>
      <c r="AB1929" s="237"/>
      <c r="AC1929" s="237"/>
      <c r="AD1929" s="237"/>
      <c r="AE1929" s="237"/>
      <c r="AF1929" s="237"/>
      <c r="AG1929" s="237"/>
      <c r="AH1929" s="237"/>
      <c r="AI1929" s="237"/>
      <c r="AJ1929" s="237"/>
      <c r="AK1929" s="237"/>
      <c r="AL1929" s="237"/>
      <c r="AM1929" s="237"/>
      <c r="AN1929" s="237"/>
      <c r="AO1929" s="237"/>
      <c r="AP1929" s="237"/>
      <c r="AQ1929" s="237"/>
      <c r="AR1929" s="237"/>
      <c r="AS1929" s="237"/>
      <c r="AT1929" s="237"/>
      <c r="AU1929" s="237"/>
      <c r="AV1929" s="237"/>
      <c r="AW1929" s="237"/>
      <c r="AX1929" s="237"/>
      <c r="AY1929" s="237"/>
      <c r="AZ1929" s="237"/>
      <c r="BA1929" s="237"/>
      <c r="BB1929" s="237"/>
      <c r="BC1929" s="237"/>
      <c r="BD1929" s="237"/>
      <c r="BE1929" s="237"/>
      <c r="BF1929" s="237"/>
      <c r="BG1929" s="237"/>
      <c r="BH1929" s="237"/>
      <c r="BI1929" s="237"/>
      <c r="BJ1929" s="237"/>
      <c r="BK1929" s="237"/>
      <c r="BL1929" s="237"/>
      <c r="BM1929" s="237"/>
      <c r="BN1929" s="237"/>
      <c r="BO1929" s="237"/>
      <c r="BP1929" s="237"/>
      <c r="BQ1929" s="237"/>
      <c r="BR1929" s="237"/>
      <c r="BS1929" s="237"/>
      <c r="BT1929" s="237"/>
      <c r="BU1929" s="237"/>
      <c r="BV1929" s="237"/>
      <c r="BW1929" s="237"/>
      <c r="BX1929" s="237"/>
      <c r="BY1929" s="237"/>
      <c r="BZ1929" s="237"/>
      <c r="CA1929" s="237"/>
      <c r="CB1929" s="237"/>
      <c r="CC1929" s="237"/>
      <c r="CD1929" s="237"/>
      <c r="CE1929" s="237"/>
      <c r="CF1929" s="237"/>
      <c r="CG1929" s="237"/>
      <c r="CH1929" s="237"/>
      <c r="CI1929" s="237"/>
      <c r="CJ1929" s="237"/>
      <c r="CK1929" s="237"/>
      <c r="CL1929" s="237"/>
      <c r="CM1929" s="237"/>
      <c r="CN1929" s="237"/>
      <c r="CO1929" s="237"/>
      <c r="CP1929" s="237"/>
      <c r="CQ1929" s="237"/>
      <c r="CR1929" s="237"/>
      <c r="CS1929" s="237"/>
      <c r="CT1929" s="237"/>
      <c r="CU1929" s="237"/>
      <c r="CV1929" s="237"/>
      <c r="CW1929" s="237"/>
      <c r="CX1929" s="237"/>
      <c r="CY1929" s="237"/>
      <c r="CZ1929" s="237"/>
      <c r="DA1929" s="237"/>
      <c r="DB1929" s="237"/>
      <c r="DC1929" s="237"/>
      <c r="DD1929" s="237"/>
      <c r="DE1929" s="237"/>
      <c r="DF1929" s="237"/>
      <c r="DG1929" s="237"/>
      <c r="DH1929" s="237"/>
      <c r="DI1929" s="237"/>
      <c r="DJ1929" s="237"/>
      <c r="DK1929" s="237"/>
      <c r="DL1929" s="237"/>
      <c r="DM1929" s="237"/>
      <c r="DN1929" s="237"/>
      <c r="DO1929" s="237"/>
      <c r="DP1929" s="237"/>
      <c r="DQ1929" s="237"/>
      <c r="DR1929" s="237"/>
      <c r="DS1929" s="237"/>
      <c r="DT1929" s="237"/>
      <c r="DU1929" s="237"/>
      <c r="DV1929" s="237"/>
      <c r="DW1929" s="237"/>
      <c r="DX1929" s="237"/>
      <c r="DY1929" s="237"/>
      <c r="DZ1929" s="237"/>
      <c r="EA1929" s="237"/>
      <c r="EB1929" s="237"/>
      <c r="EC1929" s="237"/>
      <c r="ED1929" s="237"/>
      <c r="EE1929" s="237"/>
      <c r="EF1929" s="237"/>
      <c r="EG1929" s="237"/>
      <c r="EH1929" s="237"/>
      <c r="EI1929" s="237"/>
      <c r="EJ1929" s="237"/>
      <c r="EK1929" s="237"/>
      <c r="EL1929" s="237"/>
      <c r="EM1929" s="237"/>
      <c r="EN1929" s="237"/>
      <c r="EO1929" s="237"/>
      <c r="EP1929" s="237"/>
      <c r="EQ1929" s="237"/>
      <c r="ER1929" s="237"/>
      <c r="ES1929" s="237"/>
      <c r="ET1929" s="237"/>
      <c r="EU1929" s="237"/>
      <c r="EV1929" s="237"/>
      <c r="EW1929" s="237"/>
      <c r="EX1929" s="237"/>
      <c r="EY1929" s="237"/>
      <c r="EZ1929" s="237"/>
      <c r="FA1929" s="237"/>
      <c r="FB1929" s="237"/>
      <c r="FC1929" s="237"/>
      <c r="FD1929" s="237"/>
      <c r="FE1929" s="237"/>
      <c r="FF1929" s="237"/>
      <c r="FG1929" s="237"/>
      <c r="FH1929" s="237"/>
      <c r="FI1929" s="237"/>
      <c r="FJ1929" s="237"/>
      <c r="FK1929" s="237"/>
      <c r="FL1929" s="237"/>
      <c r="FM1929" s="237"/>
      <c r="FN1929" s="237"/>
      <c r="FO1929" s="237"/>
      <c r="FP1929" s="237"/>
      <c r="FQ1929" s="237"/>
      <c r="FR1929" s="237"/>
      <c r="FS1929" s="237"/>
      <c r="FT1929" s="237"/>
      <c r="FU1929" s="237"/>
      <c r="FV1929" s="237"/>
      <c r="FW1929" s="237"/>
      <c r="FX1929" s="237"/>
      <c r="FY1929" s="237"/>
      <c r="FZ1929" s="237"/>
      <c r="GA1929" s="237"/>
      <c r="GB1929" s="237"/>
      <c r="GC1929" s="237"/>
      <c r="GD1929" s="237"/>
      <c r="GE1929" s="237"/>
      <c r="GF1929" s="237"/>
      <c r="GG1929" s="237"/>
      <c r="GH1929" s="237"/>
      <c r="GI1929" s="237"/>
      <c r="GJ1929" s="237"/>
      <c r="GK1929" s="237"/>
      <c r="GL1929" s="237"/>
      <c r="GM1929" s="237"/>
      <c r="GN1929" s="237"/>
      <c r="GO1929" s="237"/>
      <c r="GP1929" s="237"/>
      <c r="GQ1929" s="237"/>
    </row>
    <row r="1930" spans="1:199" s="81" customFormat="1" ht="15" hidden="1">
      <c r="A1930" s="93" t="s">
        <v>2479</v>
      </c>
      <c r="B1930" s="241" t="s">
        <v>5799</v>
      </c>
      <c r="C1930" s="242">
        <v>0</v>
      </c>
      <c r="D1930" s="242">
        <v>0</v>
      </c>
      <c r="E1930" s="242">
        <v>0</v>
      </c>
      <c r="F1930" s="242">
        <v>0</v>
      </c>
      <c r="G1930" s="242">
        <v>0</v>
      </c>
      <c r="H1930" s="242">
        <v>0</v>
      </c>
      <c r="I1930" s="242">
        <v>0</v>
      </c>
      <c r="J1930" s="242">
        <v>1005.05</v>
      </c>
      <c r="K1930" s="242">
        <v>4009.53</v>
      </c>
      <c r="L1930" s="242">
        <v>3002.94</v>
      </c>
      <c r="M1930" s="242">
        <v>2125.19</v>
      </c>
      <c r="N1930" s="242">
        <v>6522.99</v>
      </c>
      <c r="O1930" s="242">
        <v>5949.94</v>
      </c>
      <c r="P1930" s="28"/>
      <c r="Q1930" s="242">
        <f>SUM(D1930:O1930)</f>
        <v>22615.64</v>
      </c>
      <c r="R1930" s="242">
        <f>IF($R$19&lt;1,0,Q1930/$R$19)</f>
        <v>77.9849655172414</v>
      </c>
      <c r="S1930" s="243"/>
      <c r="T1930" s="351">
        <v>0</v>
      </c>
      <c r="U1930" s="237"/>
      <c r="V1930" s="237"/>
      <c r="W1930" s="237"/>
      <c r="X1930" s="237"/>
      <c r="Y1930" s="237"/>
      <c r="Z1930" s="237"/>
      <c r="AA1930" s="237"/>
      <c r="AB1930" s="237"/>
      <c r="AC1930" s="237"/>
      <c r="AD1930" s="237"/>
      <c r="AE1930" s="237"/>
      <c r="AF1930" s="237"/>
      <c r="AG1930" s="237"/>
      <c r="AH1930" s="237"/>
      <c r="AI1930" s="237"/>
      <c r="AJ1930" s="237"/>
      <c r="AK1930" s="237"/>
      <c r="AL1930" s="237"/>
      <c r="AM1930" s="237"/>
      <c r="AN1930" s="237"/>
      <c r="AO1930" s="237"/>
      <c r="AP1930" s="237"/>
      <c r="AQ1930" s="237"/>
      <c r="AR1930" s="237"/>
      <c r="AS1930" s="237"/>
      <c r="AT1930" s="237"/>
      <c r="AU1930" s="237"/>
      <c r="AV1930" s="237"/>
      <c r="AW1930" s="237"/>
      <c r="AX1930" s="237"/>
      <c r="AY1930" s="237"/>
      <c r="AZ1930" s="237"/>
      <c r="BA1930" s="237"/>
      <c r="BB1930" s="237"/>
      <c r="BC1930" s="237"/>
      <c r="BD1930" s="237"/>
      <c r="BE1930" s="237"/>
      <c r="BF1930" s="237"/>
      <c r="BG1930" s="237"/>
      <c r="BH1930" s="237"/>
      <c r="BI1930" s="237"/>
      <c r="BJ1930" s="237"/>
      <c r="BK1930" s="237"/>
      <c r="BL1930" s="237"/>
      <c r="BM1930" s="237"/>
      <c r="BN1930" s="237"/>
      <c r="BO1930" s="237"/>
      <c r="BP1930" s="237"/>
      <c r="BQ1930" s="237"/>
      <c r="BR1930" s="237"/>
      <c r="BS1930" s="237"/>
      <c r="BT1930" s="237"/>
      <c r="BU1930" s="237"/>
      <c r="BV1930" s="237"/>
      <c r="BW1930" s="237"/>
      <c r="BX1930" s="237"/>
      <c r="BY1930" s="237"/>
      <c r="BZ1930" s="237"/>
      <c r="CA1930" s="237"/>
      <c r="CB1930" s="237"/>
      <c r="CC1930" s="237"/>
      <c r="CD1930" s="237"/>
      <c r="CE1930" s="237"/>
      <c r="CF1930" s="237"/>
      <c r="CG1930" s="237"/>
      <c r="CH1930" s="237"/>
      <c r="CI1930" s="237"/>
      <c r="CJ1930" s="237"/>
      <c r="CK1930" s="237"/>
      <c r="CL1930" s="237"/>
      <c r="CM1930" s="237"/>
      <c r="CN1930" s="237"/>
      <c r="CO1930" s="237"/>
      <c r="CP1930" s="237"/>
      <c r="CQ1930" s="237"/>
      <c r="CR1930" s="237"/>
      <c r="CS1930" s="237"/>
      <c r="CT1930" s="237"/>
      <c r="CU1930" s="237"/>
      <c r="CV1930" s="237"/>
      <c r="CW1930" s="237"/>
      <c r="CX1930" s="237"/>
      <c r="CY1930" s="237"/>
      <c r="CZ1930" s="237"/>
      <c r="DA1930" s="237"/>
      <c r="DB1930" s="237"/>
      <c r="DC1930" s="237"/>
      <c r="DD1930" s="237"/>
      <c r="DE1930" s="237"/>
      <c r="DF1930" s="237"/>
      <c r="DG1930" s="237"/>
      <c r="DH1930" s="237"/>
      <c r="DI1930" s="237"/>
      <c r="DJ1930" s="237"/>
      <c r="DK1930" s="237"/>
      <c r="DL1930" s="237"/>
      <c r="DM1930" s="237"/>
      <c r="DN1930" s="237"/>
      <c r="DO1930" s="237"/>
      <c r="DP1930" s="237"/>
      <c r="DQ1930" s="237"/>
      <c r="DR1930" s="237"/>
      <c r="DS1930" s="237"/>
      <c r="DT1930" s="237"/>
      <c r="DU1930" s="237"/>
      <c r="DV1930" s="237"/>
      <c r="DW1930" s="237"/>
      <c r="DX1930" s="237"/>
      <c r="DY1930" s="237"/>
      <c r="DZ1930" s="237"/>
      <c r="EA1930" s="237"/>
      <c r="EB1930" s="237"/>
      <c r="EC1930" s="237"/>
      <c r="ED1930" s="237"/>
      <c r="EE1930" s="237"/>
      <c r="EF1930" s="237"/>
      <c r="EG1930" s="237"/>
      <c r="EH1930" s="237"/>
      <c r="EI1930" s="237"/>
      <c r="EJ1930" s="237"/>
      <c r="EK1930" s="237"/>
      <c r="EL1930" s="237"/>
      <c r="EM1930" s="237"/>
      <c r="EN1930" s="237"/>
      <c r="EO1930" s="237"/>
      <c r="EP1930" s="237"/>
      <c r="EQ1930" s="237"/>
      <c r="ER1930" s="237"/>
      <c r="ES1930" s="237"/>
      <c r="ET1930" s="237"/>
      <c r="EU1930" s="237"/>
      <c r="EV1930" s="237"/>
      <c r="EW1930" s="237"/>
      <c r="EX1930" s="237"/>
      <c r="EY1930" s="237"/>
      <c r="EZ1930" s="237"/>
      <c r="FA1930" s="237"/>
      <c r="FB1930" s="237"/>
      <c r="FC1930" s="237"/>
      <c r="FD1930" s="237"/>
      <c r="FE1930" s="237"/>
      <c r="FF1930" s="237"/>
      <c r="FG1930" s="237"/>
      <c r="FH1930" s="237"/>
      <c r="FI1930" s="237"/>
      <c r="FJ1930" s="237"/>
      <c r="FK1930" s="237"/>
      <c r="FL1930" s="237"/>
      <c r="FM1930" s="237"/>
      <c r="FN1930" s="237"/>
      <c r="FO1930" s="237"/>
      <c r="FP1930" s="237"/>
      <c r="FQ1930" s="237"/>
      <c r="FR1930" s="237"/>
      <c r="FS1930" s="237"/>
      <c r="FT1930" s="237"/>
      <c r="FU1930" s="237"/>
      <c r="FV1930" s="237"/>
      <c r="FW1930" s="237"/>
      <c r="FX1930" s="237"/>
      <c r="FY1930" s="237"/>
      <c r="FZ1930" s="237"/>
      <c r="GA1930" s="237"/>
      <c r="GB1930" s="237"/>
      <c r="GC1930" s="237"/>
      <c r="GD1930" s="237"/>
      <c r="GE1930" s="237"/>
      <c r="GF1930" s="237"/>
      <c r="GG1930" s="237"/>
      <c r="GH1930" s="237"/>
      <c r="GI1930" s="237"/>
      <c r="GJ1930" s="237"/>
      <c r="GK1930" s="237"/>
      <c r="GL1930" s="237"/>
      <c r="GM1930" s="237"/>
      <c r="GN1930" s="237"/>
      <c r="GO1930" s="237"/>
      <c r="GP1930" s="237"/>
      <c r="GQ1930" s="237"/>
    </row>
    <row r="1931" spans="1:199" s="81" customFormat="1" ht="15" hidden="1">
      <c r="A1931" s="93" t="s">
        <v>2480</v>
      </c>
      <c r="B1931" s="241" t="s">
        <v>5800</v>
      </c>
      <c r="C1931" s="242">
        <v>0</v>
      </c>
      <c r="D1931" s="242">
        <v>0</v>
      </c>
      <c r="E1931" s="242">
        <v>0</v>
      </c>
      <c r="F1931" s="242">
        <v>0</v>
      </c>
      <c r="G1931" s="242">
        <v>0</v>
      </c>
      <c r="H1931" s="242">
        <v>0</v>
      </c>
      <c r="I1931" s="242">
        <v>0</v>
      </c>
      <c r="J1931" s="242">
        <v>0</v>
      </c>
      <c r="K1931" s="242">
        <v>0</v>
      </c>
      <c r="L1931" s="242">
        <v>0</v>
      </c>
      <c r="M1931" s="242">
        <v>0</v>
      </c>
      <c r="N1931" s="242">
        <v>0</v>
      </c>
      <c r="O1931" s="242">
        <v>0</v>
      </c>
      <c r="P1931" s="28"/>
      <c r="Q1931" s="242">
        <f>SUM(D1931:O1931)</f>
        <v>0</v>
      </c>
      <c r="R1931" s="242">
        <f>IF($R$19&lt;1,0,Q1931/$R$19)</f>
        <v>0</v>
      </c>
      <c r="S1931" s="243"/>
      <c r="T1931" s="351">
        <v>0</v>
      </c>
      <c r="U1931" s="237"/>
      <c r="V1931" s="237"/>
      <c r="W1931" s="237"/>
      <c r="X1931" s="237"/>
      <c r="Y1931" s="237"/>
      <c r="Z1931" s="237"/>
      <c r="AA1931" s="237"/>
      <c r="AB1931" s="237"/>
      <c r="AC1931" s="237"/>
      <c r="AD1931" s="237"/>
      <c r="AE1931" s="237"/>
      <c r="AF1931" s="237"/>
      <c r="AG1931" s="237"/>
      <c r="AH1931" s="237"/>
      <c r="AI1931" s="237"/>
      <c r="AJ1931" s="237"/>
      <c r="AK1931" s="237"/>
      <c r="AL1931" s="237"/>
      <c r="AM1931" s="237"/>
      <c r="AN1931" s="237"/>
      <c r="AO1931" s="237"/>
      <c r="AP1931" s="237"/>
      <c r="AQ1931" s="237"/>
      <c r="AR1931" s="237"/>
      <c r="AS1931" s="237"/>
      <c r="AT1931" s="237"/>
      <c r="AU1931" s="237"/>
      <c r="AV1931" s="237"/>
      <c r="AW1931" s="237"/>
      <c r="AX1931" s="237"/>
      <c r="AY1931" s="237"/>
      <c r="AZ1931" s="237"/>
      <c r="BA1931" s="237"/>
      <c r="BB1931" s="237"/>
      <c r="BC1931" s="237"/>
      <c r="BD1931" s="237"/>
      <c r="BE1931" s="237"/>
      <c r="BF1931" s="237"/>
      <c r="BG1931" s="237"/>
      <c r="BH1931" s="237"/>
      <c r="BI1931" s="237"/>
      <c r="BJ1931" s="237"/>
      <c r="BK1931" s="237"/>
      <c r="BL1931" s="237"/>
      <c r="BM1931" s="237"/>
      <c r="BN1931" s="237"/>
      <c r="BO1931" s="237"/>
      <c r="BP1931" s="237"/>
      <c r="BQ1931" s="237"/>
      <c r="BR1931" s="237"/>
      <c r="BS1931" s="237"/>
      <c r="BT1931" s="237"/>
      <c r="BU1931" s="237"/>
      <c r="BV1931" s="237"/>
      <c r="BW1931" s="237"/>
      <c r="BX1931" s="237"/>
      <c r="BY1931" s="237"/>
      <c r="BZ1931" s="237"/>
      <c r="CA1931" s="237"/>
      <c r="CB1931" s="237"/>
      <c r="CC1931" s="237"/>
      <c r="CD1931" s="237"/>
      <c r="CE1931" s="237"/>
      <c r="CF1931" s="237"/>
      <c r="CG1931" s="237"/>
      <c r="CH1931" s="237"/>
      <c r="CI1931" s="237"/>
      <c r="CJ1931" s="237"/>
      <c r="CK1931" s="237"/>
      <c r="CL1931" s="237"/>
      <c r="CM1931" s="237"/>
      <c r="CN1931" s="237"/>
      <c r="CO1931" s="237"/>
      <c r="CP1931" s="237"/>
      <c r="CQ1931" s="237"/>
      <c r="CR1931" s="237"/>
      <c r="CS1931" s="237"/>
      <c r="CT1931" s="237"/>
      <c r="CU1931" s="237"/>
      <c r="CV1931" s="237"/>
      <c r="CW1931" s="237"/>
      <c r="CX1931" s="237"/>
      <c r="CY1931" s="237"/>
      <c r="CZ1931" s="237"/>
      <c r="DA1931" s="237"/>
      <c r="DB1931" s="237"/>
      <c r="DC1931" s="237"/>
      <c r="DD1931" s="237"/>
      <c r="DE1931" s="237"/>
      <c r="DF1931" s="237"/>
      <c r="DG1931" s="237"/>
      <c r="DH1931" s="237"/>
      <c r="DI1931" s="237"/>
      <c r="DJ1931" s="237"/>
      <c r="DK1931" s="237"/>
      <c r="DL1931" s="237"/>
      <c r="DM1931" s="237"/>
      <c r="DN1931" s="237"/>
      <c r="DO1931" s="237"/>
      <c r="DP1931" s="237"/>
      <c r="DQ1931" s="237"/>
      <c r="DR1931" s="237"/>
      <c r="DS1931" s="237"/>
      <c r="DT1931" s="237"/>
      <c r="DU1931" s="237"/>
      <c r="DV1931" s="237"/>
      <c r="DW1931" s="237"/>
      <c r="DX1931" s="237"/>
      <c r="DY1931" s="237"/>
      <c r="DZ1931" s="237"/>
      <c r="EA1931" s="237"/>
      <c r="EB1931" s="237"/>
      <c r="EC1931" s="237"/>
      <c r="ED1931" s="237"/>
      <c r="EE1931" s="237"/>
      <c r="EF1931" s="237"/>
      <c r="EG1931" s="237"/>
      <c r="EH1931" s="237"/>
      <c r="EI1931" s="237"/>
      <c r="EJ1931" s="237"/>
      <c r="EK1931" s="237"/>
      <c r="EL1931" s="237"/>
      <c r="EM1931" s="237"/>
      <c r="EN1931" s="237"/>
      <c r="EO1931" s="237"/>
      <c r="EP1931" s="237"/>
      <c r="EQ1931" s="237"/>
      <c r="ER1931" s="237"/>
      <c r="ES1931" s="237"/>
      <c r="ET1931" s="237"/>
      <c r="EU1931" s="237"/>
      <c r="EV1931" s="237"/>
      <c r="EW1931" s="237"/>
      <c r="EX1931" s="237"/>
      <c r="EY1931" s="237"/>
      <c r="EZ1931" s="237"/>
      <c r="FA1931" s="237"/>
      <c r="FB1931" s="237"/>
      <c r="FC1931" s="237"/>
      <c r="FD1931" s="237"/>
      <c r="FE1931" s="237"/>
      <c r="FF1931" s="237"/>
      <c r="FG1931" s="237"/>
      <c r="FH1931" s="237"/>
      <c r="FI1931" s="237"/>
      <c r="FJ1931" s="237"/>
      <c r="FK1931" s="237"/>
      <c r="FL1931" s="237"/>
      <c r="FM1931" s="237"/>
      <c r="FN1931" s="237"/>
      <c r="FO1931" s="237"/>
      <c r="FP1931" s="237"/>
      <c r="FQ1931" s="237"/>
      <c r="FR1931" s="237"/>
      <c r="FS1931" s="237"/>
      <c r="FT1931" s="237"/>
      <c r="FU1931" s="237"/>
      <c r="FV1931" s="237"/>
      <c r="FW1931" s="237"/>
      <c r="FX1931" s="237"/>
      <c r="FY1931" s="237"/>
      <c r="FZ1931" s="237"/>
      <c r="GA1931" s="237"/>
      <c r="GB1931" s="237"/>
      <c r="GC1931" s="237"/>
      <c r="GD1931" s="237"/>
      <c r="GE1931" s="237"/>
      <c r="GF1931" s="237"/>
      <c r="GG1931" s="237"/>
      <c r="GH1931" s="237"/>
      <c r="GI1931" s="237"/>
      <c r="GJ1931" s="237"/>
      <c r="GK1931" s="237"/>
      <c r="GL1931" s="237"/>
      <c r="GM1931" s="237"/>
      <c r="GN1931" s="237"/>
      <c r="GO1931" s="237"/>
      <c r="GP1931" s="237"/>
      <c r="GQ1931" s="237"/>
    </row>
    <row r="1932" spans="1:199" s="81" customFormat="1" ht="15" hidden="1">
      <c r="A1932" s="93" t="s">
        <v>2481</v>
      </c>
      <c r="B1932" s="241" t="s">
        <v>5801</v>
      </c>
      <c r="C1932" s="242">
        <v>0</v>
      </c>
      <c r="D1932" s="242">
        <v>0</v>
      </c>
      <c r="E1932" s="242">
        <v>0</v>
      </c>
      <c r="F1932" s="242">
        <v>0</v>
      </c>
      <c r="G1932" s="242">
        <v>0</v>
      </c>
      <c r="H1932" s="242">
        <v>0</v>
      </c>
      <c r="I1932" s="242">
        <v>0</v>
      </c>
      <c r="J1932" s="242">
        <v>0</v>
      </c>
      <c r="K1932" s="242">
        <v>0</v>
      </c>
      <c r="L1932" s="242">
        <v>0</v>
      </c>
      <c r="M1932" s="242">
        <v>0</v>
      </c>
      <c r="N1932" s="242">
        <v>0</v>
      </c>
      <c r="O1932" s="242">
        <v>0</v>
      </c>
      <c r="P1932" s="28"/>
      <c r="Q1932" s="242">
        <f>SUM(D1932:O1932)</f>
        <v>0</v>
      </c>
      <c r="R1932" s="242">
        <f>IF($R$19&lt;1,0,Q1932/$R$19)</f>
        <v>0</v>
      </c>
      <c r="S1932" s="243"/>
      <c r="T1932" s="351">
        <v>0</v>
      </c>
      <c r="U1932" s="237"/>
      <c r="V1932" s="237"/>
      <c r="W1932" s="237"/>
      <c r="X1932" s="237"/>
      <c r="Y1932" s="237"/>
      <c r="Z1932" s="237"/>
      <c r="AA1932" s="237"/>
      <c r="AB1932" s="237"/>
      <c r="AC1932" s="237"/>
      <c r="AD1932" s="237"/>
      <c r="AE1932" s="237"/>
      <c r="AF1932" s="237"/>
      <c r="AG1932" s="237"/>
      <c r="AH1932" s="237"/>
      <c r="AI1932" s="237"/>
      <c r="AJ1932" s="237"/>
      <c r="AK1932" s="237"/>
      <c r="AL1932" s="237"/>
      <c r="AM1932" s="237"/>
      <c r="AN1932" s="237"/>
      <c r="AO1932" s="237"/>
      <c r="AP1932" s="237"/>
      <c r="AQ1932" s="237"/>
      <c r="AR1932" s="237"/>
      <c r="AS1932" s="237"/>
      <c r="AT1932" s="237"/>
      <c r="AU1932" s="237"/>
      <c r="AV1932" s="237"/>
      <c r="AW1932" s="237"/>
      <c r="AX1932" s="237"/>
      <c r="AY1932" s="237"/>
      <c r="AZ1932" s="237"/>
      <c r="BA1932" s="237"/>
      <c r="BB1932" s="237"/>
      <c r="BC1932" s="237"/>
      <c r="BD1932" s="237"/>
      <c r="BE1932" s="237"/>
      <c r="BF1932" s="237"/>
      <c r="BG1932" s="237"/>
      <c r="BH1932" s="237"/>
      <c r="BI1932" s="237"/>
      <c r="BJ1932" s="237"/>
      <c r="BK1932" s="237"/>
      <c r="BL1932" s="237"/>
      <c r="BM1932" s="237"/>
      <c r="BN1932" s="237"/>
      <c r="BO1932" s="237"/>
      <c r="BP1932" s="237"/>
      <c r="BQ1932" s="237"/>
      <c r="BR1932" s="237"/>
      <c r="BS1932" s="237"/>
      <c r="BT1932" s="237"/>
      <c r="BU1932" s="237"/>
      <c r="BV1932" s="237"/>
      <c r="BW1932" s="237"/>
      <c r="BX1932" s="237"/>
      <c r="BY1932" s="237"/>
      <c r="BZ1932" s="237"/>
      <c r="CA1932" s="237"/>
      <c r="CB1932" s="237"/>
      <c r="CC1932" s="237"/>
      <c r="CD1932" s="237"/>
      <c r="CE1932" s="237"/>
      <c r="CF1932" s="237"/>
      <c r="CG1932" s="237"/>
      <c r="CH1932" s="237"/>
      <c r="CI1932" s="237"/>
      <c r="CJ1932" s="237"/>
      <c r="CK1932" s="237"/>
      <c r="CL1932" s="237"/>
      <c r="CM1932" s="237"/>
      <c r="CN1932" s="237"/>
      <c r="CO1932" s="237"/>
      <c r="CP1932" s="237"/>
      <c r="CQ1932" s="237"/>
      <c r="CR1932" s="237"/>
      <c r="CS1932" s="237"/>
      <c r="CT1932" s="237"/>
      <c r="CU1932" s="237"/>
      <c r="CV1932" s="237"/>
      <c r="CW1932" s="237"/>
      <c r="CX1932" s="237"/>
      <c r="CY1932" s="237"/>
      <c r="CZ1932" s="237"/>
      <c r="DA1932" s="237"/>
      <c r="DB1932" s="237"/>
      <c r="DC1932" s="237"/>
      <c r="DD1932" s="237"/>
      <c r="DE1932" s="237"/>
      <c r="DF1932" s="237"/>
      <c r="DG1932" s="237"/>
      <c r="DH1932" s="237"/>
      <c r="DI1932" s="237"/>
      <c r="DJ1932" s="237"/>
      <c r="DK1932" s="237"/>
      <c r="DL1932" s="237"/>
      <c r="DM1932" s="237"/>
      <c r="DN1932" s="237"/>
      <c r="DO1932" s="237"/>
      <c r="DP1932" s="237"/>
      <c r="DQ1932" s="237"/>
      <c r="DR1932" s="237"/>
      <c r="DS1932" s="237"/>
      <c r="DT1932" s="237"/>
      <c r="DU1932" s="237"/>
      <c r="DV1932" s="237"/>
      <c r="DW1932" s="237"/>
      <c r="DX1932" s="237"/>
      <c r="DY1932" s="237"/>
      <c r="DZ1932" s="237"/>
      <c r="EA1932" s="237"/>
      <c r="EB1932" s="237"/>
      <c r="EC1932" s="237"/>
      <c r="ED1932" s="237"/>
      <c r="EE1932" s="237"/>
      <c r="EF1932" s="237"/>
      <c r="EG1932" s="237"/>
      <c r="EH1932" s="237"/>
      <c r="EI1932" s="237"/>
      <c r="EJ1932" s="237"/>
      <c r="EK1932" s="237"/>
      <c r="EL1932" s="237"/>
      <c r="EM1932" s="237"/>
      <c r="EN1932" s="237"/>
      <c r="EO1932" s="237"/>
      <c r="EP1932" s="237"/>
      <c r="EQ1932" s="237"/>
      <c r="ER1932" s="237"/>
      <c r="ES1932" s="237"/>
      <c r="ET1932" s="237"/>
      <c r="EU1932" s="237"/>
      <c r="EV1932" s="237"/>
      <c r="EW1932" s="237"/>
      <c r="EX1932" s="237"/>
      <c r="EY1932" s="237"/>
      <c r="EZ1932" s="237"/>
      <c r="FA1932" s="237"/>
      <c r="FB1932" s="237"/>
      <c r="FC1932" s="237"/>
      <c r="FD1932" s="237"/>
      <c r="FE1932" s="237"/>
      <c r="FF1932" s="237"/>
      <c r="FG1932" s="237"/>
      <c r="FH1932" s="237"/>
      <c r="FI1932" s="237"/>
      <c r="FJ1932" s="237"/>
      <c r="FK1932" s="237"/>
      <c r="FL1932" s="237"/>
      <c r="FM1932" s="237"/>
      <c r="FN1932" s="237"/>
      <c r="FO1932" s="237"/>
      <c r="FP1932" s="237"/>
      <c r="FQ1932" s="237"/>
      <c r="FR1932" s="237"/>
      <c r="FS1932" s="237"/>
      <c r="FT1932" s="237"/>
      <c r="FU1932" s="237"/>
      <c r="FV1932" s="237"/>
      <c r="FW1932" s="237"/>
      <c r="FX1932" s="237"/>
      <c r="FY1932" s="237"/>
      <c r="FZ1932" s="237"/>
      <c r="GA1932" s="237"/>
      <c r="GB1932" s="237"/>
      <c r="GC1932" s="237"/>
      <c r="GD1932" s="237"/>
      <c r="GE1932" s="237"/>
      <c r="GF1932" s="237"/>
      <c r="GG1932" s="237"/>
      <c r="GH1932" s="237"/>
      <c r="GI1932" s="237"/>
      <c r="GJ1932" s="237"/>
      <c r="GK1932" s="237"/>
      <c r="GL1932" s="237"/>
      <c r="GM1932" s="237"/>
      <c r="GN1932" s="237"/>
      <c r="GO1932" s="237"/>
      <c r="GP1932" s="237"/>
      <c r="GQ1932" s="237"/>
    </row>
    <row r="1933" spans="1:199" s="81" customFormat="1" ht="15" hidden="1">
      <c r="A1933" s="93" t="s">
        <v>2482</v>
      </c>
      <c r="B1933" s="241" t="s">
        <v>5802</v>
      </c>
      <c r="C1933" s="242">
        <v>0</v>
      </c>
      <c r="D1933" s="242">
        <v>0</v>
      </c>
      <c r="E1933" s="242">
        <v>0</v>
      </c>
      <c r="F1933" s="242">
        <v>0</v>
      </c>
      <c r="G1933" s="242">
        <v>0</v>
      </c>
      <c r="H1933" s="242">
        <v>0</v>
      </c>
      <c r="I1933" s="242">
        <v>0</v>
      </c>
      <c r="J1933" s="242">
        <v>6163.58</v>
      </c>
      <c r="K1933" s="242">
        <v>5557.64</v>
      </c>
      <c r="L1933" s="242">
        <v>5446.04</v>
      </c>
      <c r="M1933" s="242">
        <v>4955.58</v>
      </c>
      <c r="N1933" s="242">
        <v>5809.62</v>
      </c>
      <c r="O1933" s="242">
        <v>5592.01</v>
      </c>
      <c r="P1933" s="28"/>
      <c r="Q1933" s="242">
        <f>SUM(D1933:O1933)</f>
        <v>33524.47</v>
      </c>
      <c r="R1933" s="242">
        <f>IF($R$19&lt;1,0,Q1933/$R$19)</f>
        <v>115.601620689655</v>
      </c>
      <c r="S1933" s="243"/>
      <c r="T1933" s="351">
        <v>0</v>
      </c>
      <c r="U1933" s="237"/>
      <c r="V1933" s="237"/>
      <c r="W1933" s="237"/>
      <c r="X1933" s="237"/>
      <c r="Y1933" s="237"/>
      <c r="Z1933" s="237"/>
      <c r="AA1933" s="237"/>
      <c r="AB1933" s="237"/>
      <c r="AC1933" s="237"/>
      <c r="AD1933" s="237"/>
      <c r="AE1933" s="237"/>
      <c r="AF1933" s="237"/>
      <c r="AG1933" s="237"/>
      <c r="AH1933" s="237"/>
      <c r="AI1933" s="237"/>
      <c r="AJ1933" s="237"/>
      <c r="AK1933" s="237"/>
      <c r="AL1933" s="237"/>
      <c r="AM1933" s="237"/>
      <c r="AN1933" s="237"/>
      <c r="AO1933" s="237"/>
      <c r="AP1933" s="237"/>
      <c r="AQ1933" s="237"/>
      <c r="AR1933" s="237"/>
      <c r="AS1933" s="237"/>
      <c r="AT1933" s="237"/>
      <c r="AU1933" s="237"/>
      <c r="AV1933" s="237"/>
      <c r="AW1933" s="237"/>
      <c r="AX1933" s="237"/>
      <c r="AY1933" s="237"/>
      <c r="AZ1933" s="237"/>
      <c r="BA1933" s="237"/>
      <c r="BB1933" s="237"/>
      <c r="BC1933" s="237"/>
      <c r="BD1933" s="237"/>
      <c r="BE1933" s="237"/>
      <c r="BF1933" s="237"/>
      <c r="BG1933" s="237"/>
      <c r="BH1933" s="237"/>
      <c r="BI1933" s="237"/>
      <c r="BJ1933" s="237"/>
      <c r="BK1933" s="237"/>
      <c r="BL1933" s="237"/>
      <c r="BM1933" s="237"/>
      <c r="BN1933" s="237"/>
      <c r="BO1933" s="237"/>
      <c r="BP1933" s="237"/>
      <c r="BQ1933" s="237"/>
      <c r="BR1933" s="237"/>
      <c r="BS1933" s="237"/>
      <c r="BT1933" s="237"/>
      <c r="BU1933" s="237"/>
      <c r="BV1933" s="237"/>
      <c r="BW1933" s="237"/>
      <c r="BX1933" s="237"/>
      <c r="BY1933" s="237"/>
      <c r="BZ1933" s="237"/>
      <c r="CA1933" s="237"/>
      <c r="CB1933" s="237"/>
      <c r="CC1933" s="237"/>
      <c r="CD1933" s="237"/>
      <c r="CE1933" s="237"/>
      <c r="CF1933" s="237"/>
      <c r="CG1933" s="237"/>
      <c r="CH1933" s="237"/>
      <c r="CI1933" s="237"/>
      <c r="CJ1933" s="237"/>
      <c r="CK1933" s="237"/>
      <c r="CL1933" s="237"/>
      <c r="CM1933" s="237"/>
      <c r="CN1933" s="237"/>
      <c r="CO1933" s="237"/>
      <c r="CP1933" s="237"/>
      <c r="CQ1933" s="237"/>
      <c r="CR1933" s="237"/>
      <c r="CS1933" s="237"/>
      <c r="CT1933" s="237"/>
      <c r="CU1933" s="237"/>
      <c r="CV1933" s="237"/>
      <c r="CW1933" s="237"/>
      <c r="CX1933" s="237"/>
      <c r="CY1933" s="237"/>
      <c r="CZ1933" s="237"/>
      <c r="DA1933" s="237"/>
      <c r="DB1933" s="237"/>
      <c r="DC1933" s="237"/>
      <c r="DD1933" s="237"/>
      <c r="DE1933" s="237"/>
      <c r="DF1933" s="237"/>
      <c r="DG1933" s="237"/>
      <c r="DH1933" s="237"/>
      <c r="DI1933" s="237"/>
      <c r="DJ1933" s="237"/>
      <c r="DK1933" s="237"/>
      <c r="DL1933" s="237"/>
      <c r="DM1933" s="237"/>
      <c r="DN1933" s="237"/>
      <c r="DO1933" s="237"/>
      <c r="DP1933" s="237"/>
      <c r="DQ1933" s="237"/>
      <c r="DR1933" s="237"/>
      <c r="DS1933" s="237"/>
      <c r="DT1933" s="237"/>
      <c r="DU1933" s="237"/>
      <c r="DV1933" s="237"/>
      <c r="DW1933" s="237"/>
      <c r="DX1933" s="237"/>
      <c r="DY1933" s="237"/>
      <c r="DZ1933" s="237"/>
      <c r="EA1933" s="237"/>
      <c r="EB1933" s="237"/>
      <c r="EC1933" s="237"/>
      <c r="ED1933" s="237"/>
      <c r="EE1933" s="237"/>
      <c r="EF1933" s="237"/>
      <c r="EG1933" s="237"/>
      <c r="EH1933" s="237"/>
      <c r="EI1933" s="237"/>
      <c r="EJ1933" s="237"/>
      <c r="EK1933" s="237"/>
      <c r="EL1933" s="237"/>
      <c r="EM1933" s="237"/>
      <c r="EN1933" s="237"/>
      <c r="EO1933" s="237"/>
      <c r="EP1933" s="237"/>
      <c r="EQ1933" s="237"/>
      <c r="ER1933" s="237"/>
      <c r="ES1933" s="237"/>
      <c r="ET1933" s="237"/>
      <c r="EU1933" s="237"/>
      <c r="EV1933" s="237"/>
      <c r="EW1933" s="237"/>
      <c r="EX1933" s="237"/>
      <c r="EY1933" s="237"/>
      <c r="EZ1933" s="237"/>
      <c r="FA1933" s="237"/>
      <c r="FB1933" s="237"/>
      <c r="FC1933" s="237"/>
      <c r="FD1933" s="237"/>
      <c r="FE1933" s="237"/>
      <c r="FF1933" s="237"/>
      <c r="FG1933" s="237"/>
      <c r="FH1933" s="237"/>
      <c r="FI1933" s="237"/>
      <c r="FJ1933" s="237"/>
      <c r="FK1933" s="237"/>
      <c r="FL1933" s="237"/>
      <c r="FM1933" s="237"/>
      <c r="FN1933" s="237"/>
      <c r="FO1933" s="237"/>
      <c r="FP1933" s="237"/>
      <c r="FQ1933" s="237"/>
      <c r="FR1933" s="237"/>
      <c r="FS1933" s="237"/>
      <c r="FT1933" s="237"/>
      <c r="FU1933" s="237"/>
      <c r="FV1933" s="237"/>
      <c r="FW1933" s="237"/>
      <c r="FX1933" s="237"/>
      <c r="FY1933" s="237"/>
      <c r="FZ1933" s="237"/>
      <c r="GA1933" s="237"/>
      <c r="GB1933" s="237"/>
      <c r="GC1933" s="237"/>
      <c r="GD1933" s="237"/>
      <c r="GE1933" s="237"/>
      <c r="GF1933" s="237"/>
      <c r="GG1933" s="237"/>
      <c r="GH1933" s="237"/>
      <c r="GI1933" s="237"/>
      <c r="GJ1933" s="237"/>
      <c r="GK1933" s="237"/>
      <c r="GL1933" s="237"/>
      <c r="GM1933" s="237"/>
      <c r="GN1933" s="237"/>
      <c r="GO1933" s="237"/>
      <c r="GP1933" s="237"/>
      <c r="GQ1933" s="237"/>
    </row>
    <row r="1934" spans="1:199" s="81" customFormat="1" ht="15" hidden="1">
      <c r="A1934" s="93" t="s">
        <v>2483</v>
      </c>
      <c r="B1934" s="241" t="s">
        <v>5803</v>
      </c>
      <c r="C1934" s="242">
        <v>0</v>
      </c>
      <c r="D1934" s="242">
        <v>0</v>
      </c>
      <c r="E1934" s="242">
        <v>0</v>
      </c>
      <c r="F1934" s="242">
        <v>0</v>
      </c>
      <c r="G1934" s="242">
        <v>0</v>
      </c>
      <c r="H1934" s="242">
        <v>0</v>
      </c>
      <c r="I1934" s="242">
        <v>0</v>
      </c>
      <c r="J1934" s="242">
        <v>0</v>
      </c>
      <c r="K1934" s="242">
        <v>0</v>
      </c>
      <c r="L1934" s="242">
        <v>0</v>
      </c>
      <c r="M1934" s="242">
        <v>4375.35</v>
      </c>
      <c r="N1934" s="242">
        <v>4021.53</v>
      </c>
      <c r="O1934" s="242">
        <v>3791.87</v>
      </c>
      <c r="P1934" s="28"/>
      <c r="Q1934" s="242">
        <f>SUM(D1934:O1934)</f>
        <v>12188.75</v>
      </c>
      <c r="R1934" s="242">
        <f>IF($R$19&lt;1,0,Q1934/$R$19)</f>
        <v>42.0301724137931</v>
      </c>
      <c r="S1934" s="243"/>
      <c r="T1934" s="351">
        <v>0</v>
      </c>
      <c r="U1934" s="237"/>
      <c r="V1934" s="237"/>
      <c r="W1934" s="237"/>
      <c r="X1934" s="237"/>
      <c r="Y1934" s="237"/>
      <c r="Z1934" s="237"/>
      <c r="AA1934" s="237"/>
      <c r="AB1934" s="237"/>
      <c r="AC1934" s="237"/>
      <c r="AD1934" s="237"/>
      <c r="AE1934" s="237"/>
      <c r="AF1934" s="237"/>
      <c r="AG1934" s="237"/>
      <c r="AH1934" s="237"/>
      <c r="AI1934" s="237"/>
      <c r="AJ1934" s="237"/>
      <c r="AK1934" s="237"/>
      <c r="AL1934" s="237"/>
      <c r="AM1934" s="237"/>
      <c r="AN1934" s="237"/>
      <c r="AO1934" s="237"/>
      <c r="AP1934" s="237"/>
      <c r="AQ1934" s="237"/>
      <c r="AR1934" s="237"/>
      <c r="AS1934" s="237"/>
      <c r="AT1934" s="237"/>
      <c r="AU1934" s="237"/>
      <c r="AV1934" s="237"/>
      <c r="AW1934" s="237"/>
      <c r="AX1934" s="237"/>
      <c r="AY1934" s="237"/>
      <c r="AZ1934" s="237"/>
      <c r="BA1934" s="237"/>
      <c r="BB1934" s="237"/>
      <c r="BC1934" s="237"/>
      <c r="BD1934" s="237"/>
      <c r="BE1934" s="237"/>
      <c r="BF1934" s="237"/>
      <c r="BG1934" s="237"/>
      <c r="BH1934" s="237"/>
      <c r="BI1934" s="237"/>
      <c r="BJ1934" s="237"/>
      <c r="BK1934" s="237"/>
      <c r="BL1934" s="237"/>
      <c r="BM1934" s="237"/>
      <c r="BN1934" s="237"/>
      <c r="BO1934" s="237"/>
      <c r="BP1934" s="237"/>
      <c r="BQ1934" s="237"/>
      <c r="BR1934" s="237"/>
      <c r="BS1934" s="237"/>
      <c r="BT1934" s="237"/>
      <c r="BU1934" s="237"/>
      <c r="BV1934" s="237"/>
      <c r="BW1934" s="237"/>
      <c r="BX1934" s="237"/>
      <c r="BY1934" s="237"/>
      <c r="BZ1934" s="237"/>
      <c r="CA1934" s="237"/>
      <c r="CB1934" s="237"/>
      <c r="CC1934" s="237"/>
      <c r="CD1934" s="237"/>
      <c r="CE1934" s="237"/>
      <c r="CF1934" s="237"/>
      <c r="CG1934" s="237"/>
      <c r="CH1934" s="237"/>
      <c r="CI1934" s="237"/>
      <c r="CJ1934" s="237"/>
      <c r="CK1934" s="237"/>
      <c r="CL1934" s="237"/>
      <c r="CM1934" s="237"/>
      <c r="CN1934" s="237"/>
      <c r="CO1934" s="237"/>
      <c r="CP1934" s="237"/>
      <c r="CQ1934" s="237"/>
      <c r="CR1934" s="237"/>
      <c r="CS1934" s="237"/>
      <c r="CT1934" s="237"/>
      <c r="CU1934" s="237"/>
      <c r="CV1934" s="237"/>
      <c r="CW1934" s="237"/>
      <c r="CX1934" s="237"/>
      <c r="CY1934" s="237"/>
      <c r="CZ1934" s="237"/>
      <c r="DA1934" s="237"/>
      <c r="DB1934" s="237"/>
      <c r="DC1934" s="237"/>
      <c r="DD1934" s="237"/>
      <c r="DE1934" s="237"/>
      <c r="DF1934" s="237"/>
      <c r="DG1934" s="237"/>
      <c r="DH1934" s="237"/>
      <c r="DI1934" s="237"/>
      <c r="DJ1934" s="237"/>
      <c r="DK1934" s="237"/>
      <c r="DL1934" s="237"/>
      <c r="DM1934" s="237"/>
      <c r="DN1934" s="237"/>
      <c r="DO1934" s="237"/>
      <c r="DP1934" s="237"/>
      <c r="DQ1934" s="237"/>
      <c r="DR1934" s="237"/>
      <c r="DS1934" s="237"/>
      <c r="DT1934" s="237"/>
      <c r="DU1934" s="237"/>
      <c r="DV1934" s="237"/>
      <c r="DW1934" s="237"/>
      <c r="DX1934" s="237"/>
      <c r="DY1934" s="237"/>
      <c r="DZ1934" s="237"/>
      <c r="EA1934" s="237"/>
      <c r="EB1934" s="237"/>
      <c r="EC1934" s="237"/>
      <c r="ED1934" s="237"/>
      <c r="EE1934" s="237"/>
      <c r="EF1934" s="237"/>
      <c r="EG1934" s="237"/>
      <c r="EH1934" s="237"/>
      <c r="EI1934" s="237"/>
      <c r="EJ1934" s="237"/>
      <c r="EK1934" s="237"/>
      <c r="EL1934" s="237"/>
      <c r="EM1934" s="237"/>
      <c r="EN1934" s="237"/>
      <c r="EO1934" s="237"/>
      <c r="EP1934" s="237"/>
      <c r="EQ1934" s="237"/>
      <c r="ER1934" s="237"/>
      <c r="ES1934" s="237"/>
      <c r="ET1934" s="237"/>
      <c r="EU1934" s="237"/>
      <c r="EV1934" s="237"/>
      <c r="EW1934" s="237"/>
      <c r="EX1934" s="237"/>
      <c r="EY1934" s="237"/>
      <c r="EZ1934" s="237"/>
      <c r="FA1934" s="237"/>
      <c r="FB1934" s="237"/>
      <c r="FC1934" s="237"/>
      <c r="FD1934" s="237"/>
      <c r="FE1934" s="237"/>
      <c r="FF1934" s="237"/>
      <c r="FG1934" s="237"/>
      <c r="FH1934" s="237"/>
      <c r="FI1934" s="237"/>
      <c r="FJ1934" s="237"/>
      <c r="FK1934" s="237"/>
      <c r="FL1934" s="237"/>
      <c r="FM1934" s="237"/>
      <c r="FN1934" s="237"/>
      <c r="FO1934" s="237"/>
      <c r="FP1934" s="237"/>
      <c r="FQ1934" s="237"/>
      <c r="FR1934" s="237"/>
      <c r="FS1934" s="237"/>
      <c r="FT1934" s="237"/>
      <c r="FU1934" s="237"/>
      <c r="FV1934" s="237"/>
      <c r="FW1934" s="237"/>
      <c r="FX1934" s="237"/>
      <c r="FY1934" s="237"/>
      <c r="FZ1934" s="237"/>
      <c r="GA1934" s="237"/>
      <c r="GB1934" s="237"/>
      <c r="GC1934" s="237"/>
      <c r="GD1934" s="237"/>
      <c r="GE1934" s="237"/>
      <c r="GF1934" s="237"/>
      <c r="GG1934" s="237"/>
      <c r="GH1934" s="237"/>
      <c r="GI1934" s="237"/>
      <c r="GJ1934" s="237"/>
      <c r="GK1934" s="237"/>
      <c r="GL1934" s="237"/>
      <c r="GM1934" s="237"/>
      <c r="GN1934" s="237"/>
      <c r="GO1934" s="237"/>
      <c r="GP1934" s="237"/>
      <c r="GQ1934" s="237"/>
    </row>
    <row r="1935" spans="1:199" s="81" customFormat="1" ht="15" hidden="1">
      <c r="A1935" s="93" t="s">
        <v>2484</v>
      </c>
      <c r="B1935" s="241" t="s">
        <v>5804</v>
      </c>
      <c r="C1935" s="242">
        <v>0</v>
      </c>
      <c r="D1935" s="242">
        <v>0</v>
      </c>
      <c r="E1935" s="242">
        <v>0</v>
      </c>
      <c r="F1935" s="242">
        <v>0</v>
      </c>
      <c r="G1935" s="242">
        <v>0</v>
      </c>
      <c r="H1935" s="242">
        <v>0</v>
      </c>
      <c r="I1935" s="242">
        <v>0</v>
      </c>
      <c r="J1935" s="242">
        <v>0</v>
      </c>
      <c r="K1935" s="242">
        <v>3721.73</v>
      </c>
      <c r="L1935" s="242">
        <v>3367.55</v>
      </c>
      <c r="M1935" s="242">
        <v>-812.65</v>
      </c>
      <c r="N1935" s="242">
        <v>2881.35</v>
      </c>
      <c r="O1935" s="242">
        <v>2898.59</v>
      </c>
      <c r="P1935" s="28"/>
      <c r="Q1935" s="242">
        <f>SUM(D1935:O1935)</f>
        <v>12056.57</v>
      </c>
      <c r="R1935" s="242">
        <f>IF($R$19&lt;1,0,Q1935/$R$19)</f>
        <v>41.5743793103448</v>
      </c>
      <c r="S1935" s="243"/>
      <c r="T1935" s="351">
        <v>0</v>
      </c>
      <c r="U1935" s="237"/>
      <c r="V1935" s="237"/>
      <c r="W1935" s="237"/>
      <c r="X1935" s="237"/>
      <c r="Y1935" s="237"/>
      <c r="Z1935" s="237"/>
      <c r="AA1935" s="237"/>
      <c r="AB1935" s="237"/>
      <c r="AC1935" s="237"/>
      <c r="AD1935" s="237"/>
      <c r="AE1935" s="237"/>
      <c r="AF1935" s="237"/>
      <c r="AG1935" s="237"/>
      <c r="AH1935" s="237"/>
      <c r="AI1935" s="237"/>
      <c r="AJ1935" s="237"/>
      <c r="AK1935" s="237"/>
      <c r="AL1935" s="237"/>
      <c r="AM1935" s="237"/>
      <c r="AN1935" s="237"/>
      <c r="AO1935" s="237"/>
      <c r="AP1935" s="237"/>
      <c r="AQ1935" s="237"/>
      <c r="AR1935" s="237"/>
      <c r="AS1935" s="237"/>
      <c r="AT1935" s="237"/>
      <c r="AU1935" s="237"/>
      <c r="AV1935" s="237"/>
      <c r="AW1935" s="237"/>
      <c r="AX1935" s="237"/>
      <c r="AY1935" s="237"/>
      <c r="AZ1935" s="237"/>
      <c r="BA1935" s="237"/>
      <c r="BB1935" s="237"/>
      <c r="BC1935" s="237"/>
      <c r="BD1935" s="237"/>
      <c r="BE1935" s="237"/>
      <c r="BF1935" s="237"/>
      <c r="BG1935" s="237"/>
      <c r="BH1935" s="237"/>
      <c r="BI1935" s="237"/>
      <c r="BJ1935" s="237"/>
      <c r="BK1935" s="237"/>
      <c r="BL1935" s="237"/>
      <c r="BM1935" s="237"/>
      <c r="BN1935" s="237"/>
      <c r="BO1935" s="237"/>
      <c r="BP1935" s="237"/>
      <c r="BQ1935" s="237"/>
      <c r="BR1935" s="237"/>
      <c r="BS1935" s="237"/>
      <c r="BT1935" s="237"/>
      <c r="BU1935" s="237"/>
      <c r="BV1935" s="237"/>
      <c r="BW1935" s="237"/>
      <c r="BX1935" s="237"/>
      <c r="BY1935" s="237"/>
      <c r="BZ1935" s="237"/>
      <c r="CA1935" s="237"/>
      <c r="CB1935" s="237"/>
      <c r="CC1935" s="237"/>
      <c r="CD1935" s="237"/>
      <c r="CE1935" s="237"/>
      <c r="CF1935" s="237"/>
      <c r="CG1935" s="237"/>
      <c r="CH1935" s="237"/>
      <c r="CI1935" s="237"/>
      <c r="CJ1935" s="237"/>
      <c r="CK1935" s="237"/>
      <c r="CL1935" s="237"/>
      <c r="CM1935" s="237"/>
      <c r="CN1935" s="237"/>
      <c r="CO1935" s="237"/>
      <c r="CP1935" s="237"/>
      <c r="CQ1935" s="237"/>
      <c r="CR1935" s="237"/>
      <c r="CS1935" s="237"/>
      <c r="CT1935" s="237"/>
      <c r="CU1935" s="237"/>
      <c r="CV1935" s="237"/>
      <c r="CW1935" s="237"/>
      <c r="CX1935" s="237"/>
      <c r="CY1935" s="237"/>
      <c r="CZ1935" s="237"/>
      <c r="DA1935" s="237"/>
      <c r="DB1935" s="237"/>
      <c r="DC1935" s="237"/>
      <c r="DD1935" s="237"/>
      <c r="DE1935" s="237"/>
      <c r="DF1935" s="237"/>
      <c r="DG1935" s="237"/>
      <c r="DH1935" s="237"/>
      <c r="DI1935" s="237"/>
      <c r="DJ1935" s="237"/>
      <c r="DK1935" s="237"/>
      <c r="DL1935" s="237"/>
      <c r="DM1935" s="237"/>
      <c r="DN1935" s="237"/>
      <c r="DO1935" s="237"/>
      <c r="DP1935" s="237"/>
      <c r="DQ1935" s="237"/>
      <c r="DR1935" s="237"/>
      <c r="DS1935" s="237"/>
      <c r="DT1935" s="237"/>
      <c r="DU1935" s="237"/>
      <c r="DV1935" s="237"/>
      <c r="DW1935" s="237"/>
      <c r="DX1935" s="237"/>
      <c r="DY1935" s="237"/>
      <c r="DZ1935" s="237"/>
      <c r="EA1935" s="237"/>
      <c r="EB1935" s="237"/>
      <c r="EC1935" s="237"/>
      <c r="ED1935" s="237"/>
      <c r="EE1935" s="237"/>
      <c r="EF1935" s="237"/>
      <c r="EG1935" s="237"/>
      <c r="EH1935" s="237"/>
      <c r="EI1935" s="237"/>
      <c r="EJ1935" s="237"/>
      <c r="EK1935" s="237"/>
      <c r="EL1935" s="237"/>
      <c r="EM1935" s="237"/>
      <c r="EN1935" s="237"/>
      <c r="EO1935" s="237"/>
      <c r="EP1935" s="237"/>
      <c r="EQ1935" s="237"/>
      <c r="ER1935" s="237"/>
      <c r="ES1935" s="237"/>
      <c r="ET1935" s="237"/>
      <c r="EU1935" s="237"/>
      <c r="EV1935" s="237"/>
      <c r="EW1935" s="237"/>
      <c r="EX1935" s="237"/>
      <c r="EY1935" s="237"/>
      <c r="EZ1935" s="237"/>
      <c r="FA1935" s="237"/>
      <c r="FB1935" s="237"/>
      <c r="FC1935" s="237"/>
      <c r="FD1935" s="237"/>
      <c r="FE1935" s="237"/>
      <c r="FF1935" s="237"/>
      <c r="FG1935" s="237"/>
      <c r="FH1935" s="237"/>
      <c r="FI1935" s="237"/>
      <c r="FJ1935" s="237"/>
      <c r="FK1935" s="237"/>
      <c r="FL1935" s="237"/>
      <c r="FM1935" s="237"/>
      <c r="FN1935" s="237"/>
      <c r="FO1935" s="237"/>
      <c r="FP1935" s="237"/>
      <c r="FQ1935" s="237"/>
      <c r="FR1935" s="237"/>
      <c r="FS1935" s="237"/>
      <c r="FT1935" s="237"/>
      <c r="FU1935" s="237"/>
      <c r="FV1935" s="237"/>
      <c r="FW1935" s="237"/>
      <c r="FX1935" s="237"/>
      <c r="FY1935" s="237"/>
      <c r="FZ1935" s="237"/>
      <c r="GA1935" s="237"/>
      <c r="GB1935" s="237"/>
      <c r="GC1935" s="237"/>
      <c r="GD1935" s="237"/>
      <c r="GE1935" s="237"/>
      <c r="GF1935" s="237"/>
      <c r="GG1935" s="237"/>
      <c r="GH1935" s="237"/>
      <c r="GI1935" s="237"/>
      <c r="GJ1935" s="237"/>
      <c r="GK1935" s="237"/>
      <c r="GL1935" s="237"/>
      <c r="GM1935" s="237"/>
      <c r="GN1935" s="237"/>
      <c r="GO1935" s="237"/>
      <c r="GP1935" s="237"/>
      <c r="GQ1935" s="237"/>
    </row>
    <row r="1936" spans="1:199" s="81" customFormat="1" ht="15" hidden="1">
      <c r="A1936" s="93" t="s">
        <v>2485</v>
      </c>
      <c r="B1936" s="241" t="s">
        <v>5805</v>
      </c>
      <c r="C1936" s="242">
        <v>0</v>
      </c>
      <c r="D1936" s="242">
        <v>0</v>
      </c>
      <c r="E1936" s="242">
        <v>0</v>
      </c>
      <c r="F1936" s="242">
        <v>0</v>
      </c>
      <c r="G1936" s="242">
        <v>0</v>
      </c>
      <c r="H1936" s="242">
        <v>0</v>
      </c>
      <c r="I1936" s="242">
        <v>0</v>
      </c>
      <c r="J1936" s="242">
        <v>0</v>
      </c>
      <c r="K1936" s="242">
        <v>0</v>
      </c>
      <c r="L1936" s="242">
        <v>0</v>
      </c>
      <c r="M1936" s="242">
        <v>0</v>
      </c>
      <c r="N1936" s="242">
        <v>0</v>
      </c>
      <c r="O1936" s="242">
        <v>0</v>
      </c>
      <c r="P1936" s="28"/>
      <c r="Q1936" s="242">
        <f>SUM(D1936:O1936)</f>
        <v>0</v>
      </c>
      <c r="R1936" s="242">
        <f>IF($R$19&lt;1,0,Q1936/$R$19)</f>
        <v>0</v>
      </c>
      <c r="S1936" s="243"/>
      <c r="T1936" s="351">
        <v>0</v>
      </c>
      <c r="U1936" s="237"/>
      <c r="V1936" s="237"/>
      <c r="W1936" s="237"/>
      <c r="X1936" s="237"/>
      <c r="Y1936" s="237"/>
      <c r="Z1936" s="237"/>
      <c r="AA1936" s="237"/>
      <c r="AB1936" s="237"/>
      <c r="AC1936" s="237"/>
      <c r="AD1936" s="237"/>
      <c r="AE1936" s="237"/>
      <c r="AF1936" s="237"/>
      <c r="AG1936" s="237"/>
      <c r="AH1936" s="237"/>
      <c r="AI1936" s="237"/>
      <c r="AJ1936" s="237"/>
      <c r="AK1936" s="237"/>
      <c r="AL1936" s="237"/>
      <c r="AM1936" s="237"/>
      <c r="AN1936" s="237"/>
      <c r="AO1936" s="237"/>
      <c r="AP1936" s="237"/>
      <c r="AQ1936" s="237"/>
      <c r="AR1936" s="237"/>
      <c r="AS1936" s="237"/>
      <c r="AT1936" s="237"/>
      <c r="AU1936" s="237"/>
      <c r="AV1936" s="237"/>
      <c r="AW1936" s="237"/>
      <c r="AX1936" s="237"/>
      <c r="AY1936" s="237"/>
      <c r="AZ1936" s="237"/>
      <c r="BA1936" s="237"/>
      <c r="BB1936" s="237"/>
      <c r="BC1936" s="237"/>
      <c r="BD1936" s="237"/>
      <c r="BE1936" s="237"/>
      <c r="BF1936" s="237"/>
      <c r="BG1936" s="237"/>
      <c r="BH1936" s="237"/>
      <c r="BI1936" s="237"/>
      <c r="BJ1936" s="237"/>
      <c r="BK1936" s="237"/>
      <c r="BL1936" s="237"/>
      <c r="BM1936" s="237"/>
      <c r="BN1936" s="237"/>
      <c r="BO1936" s="237"/>
      <c r="BP1936" s="237"/>
      <c r="BQ1936" s="237"/>
      <c r="BR1936" s="237"/>
      <c r="BS1936" s="237"/>
      <c r="BT1936" s="237"/>
      <c r="BU1936" s="237"/>
      <c r="BV1936" s="237"/>
      <c r="BW1936" s="237"/>
      <c r="BX1936" s="237"/>
      <c r="BY1936" s="237"/>
      <c r="BZ1936" s="237"/>
      <c r="CA1936" s="237"/>
      <c r="CB1936" s="237"/>
      <c r="CC1936" s="237"/>
      <c r="CD1936" s="237"/>
      <c r="CE1936" s="237"/>
      <c r="CF1936" s="237"/>
      <c r="CG1936" s="237"/>
      <c r="CH1936" s="237"/>
      <c r="CI1936" s="237"/>
      <c r="CJ1936" s="237"/>
      <c r="CK1936" s="237"/>
      <c r="CL1936" s="237"/>
      <c r="CM1936" s="237"/>
      <c r="CN1936" s="237"/>
      <c r="CO1936" s="237"/>
      <c r="CP1936" s="237"/>
      <c r="CQ1936" s="237"/>
      <c r="CR1936" s="237"/>
      <c r="CS1936" s="237"/>
      <c r="CT1936" s="237"/>
      <c r="CU1936" s="237"/>
      <c r="CV1936" s="237"/>
      <c r="CW1936" s="237"/>
      <c r="CX1936" s="237"/>
      <c r="CY1936" s="237"/>
      <c r="CZ1936" s="237"/>
      <c r="DA1936" s="237"/>
      <c r="DB1936" s="237"/>
      <c r="DC1936" s="237"/>
      <c r="DD1936" s="237"/>
      <c r="DE1936" s="237"/>
      <c r="DF1936" s="237"/>
      <c r="DG1936" s="237"/>
      <c r="DH1936" s="237"/>
      <c r="DI1936" s="237"/>
      <c r="DJ1936" s="237"/>
      <c r="DK1936" s="237"/>
      <c r="DL1936" s="237"/>
      <c r="DM1936" s="237"/>
      <c r="DN1936" s="237"/>
      <c r="DO1936" s="237"/>
      <c r="DP1936" s="237"/>
      <c r="DQ1936" s="237"/>
      <c r="DR1936" s="237"/>
      <c r="DS1936" s="237"/>
      <c r="DT1936" s="237"/>
      <c r="DU1936" s="237"/>
      <c r="DV1936" s="237"/>
      <c r="DW1936" s="237"/>
      <c r="DX1936" s="237"/>
      <c r="DY1936" s="237"/>
      <c r="DZ1936" s="237"/>
      <c r="EA1936" s="237"/>
      <c r="EB1936" s="237"/>
      <c r="EC1936" s="237"/>
      <c r="ED1936" s="237"/>
      <c r="EE1936" s="237"/>
      <c r="EF1936" s="237"/>
      <c r="EG1936" s="237"/>
      <c r="EH1936" s="237"/>
      <c r="EI1936" s="237"/>
      <c r="EJ1936" s="237"/>
      <c r="EK1936" s="237"/>
      <c r="EL1936" s="237"/>
      <c r="EM1936" s="237"/>
      <c r="EN1936" s="237"/>
      <c r="EO1936" s="237"/>
      <c r="EP1936" s="237"/>
      <c r="EQ1936" s="237"/>
      <c r="ER1936" s="237"/>
      <c r="ES1936" s="237"/>
      <c r="ET1936" s="237"/>
      <c r="EU1936" s="237"/>
      <c r="EV1936" s="237"/>
      <c r="EW1936" s="237"/>
      <c r="EX1936" s="237"/>
      <c r="EY1936" s="237"/>
      <c r="EZ1936" s="237"/>
      <c r="FA1936" s="237"/>
      <c r="FB1936" s="237"/>
      <c r="FC1936" s="237"/>
      <c r="FD1936" s="237"/>
      <c r="FE1936" s="237"/>
      <c r="FF1936" s="237"/>
      <c r="FG1936" s="237"/>
      <c r="FH1936" s="237"/>
      <c r="FI1936" s="237"/>
      <c r="FJ1936" s="237"/>
      <c r="FK1936" s="237"/>
      <c r="FL1936" s="237"/>
      <c r="FM1936" s="237"/>
      <c r="FN1936" s="237"/>
      <c r="FO1936" s="237"/>
      <c r="FP1936" s="237"/>
      <c r="FQ1936" s="237"/>
      <c r="FR1936" s="237"/>
      <c r="FS1936" s="237"/>
      <c r="FT1936" s="237"/>
      <c r="FU1936" s="237"/>
      <c r="FV1936" s="237"/>
      <c r="FW1936" s="237"/>
      <c r="FX1936" s="237"/>
      <c r="FY1936" s="237"/>
      <c r="FZ1936" s="237"/>
      <c r="GA1936" s="237"/>
      <c r="GB1936" s="237"/>
      <c r="GC1936" s="237"/>
      <c r="GD1936" s="237"/>
      <c r="GE1936" s="237"/>
      <c r="GF1936" s="237"/>
      <c r="GG1936" s="237"/>
      <c r="GH1936" s="237"/>
      <c r="GI1936" s="237"/>
      <c r="GJ1936" s="237"/>
      <c r="GK1936" s="237"/>
      <c r="GL1936" s="237"/>
      <c r="GM1936" s="237"/>
      <c r="GN1936" s="237"/>
      <c r="GO1936" s="237"/>
      <c r="GP1936" s="237"/>
      <c r="GQ1936" s="237"/>
    </row>
    <row r="1937" spans="1:199" s="81" customFormat="1" ht="15" hidden="1">
      <c r="A1937" s="93" t="s">
        <v>2486</v>
      </c>
      <c r="B1937" s="241" t="s">
        <v>5806</v>
      </c>
      <c r="C1937" s="242">
        <v>0</v>
      </c>
      <c r="D1937" s="242">
        <v>0</v>
      </c>
      <c r="E1937" s="242">
        <v>0</v>
      </c>
      <c r="F1937" s="242">
        <v>0</v>
      </c>
      <c r="G1937" s="242">
        <v>0</v>
      </c>
      <c r="H1937" s="242">
        <v>0</v>
      </c>
      <c r="I1937" s="242">
        <v>0</v>
      </c>
      <c r="J1937" s="242">
        <v>0</v>
      </c>
      <c r="K1937" s="242">
        <v>0</v>
      </c>
      <c r="L1937" s="242">
        <v>0</v>
      </c>
      <c r="M1937" s="242">
        <v>0</v>
      </c>
      <c r="N1937" s="242">
        <v>0</v>
      </c>
      <c r="O1937" s="242">
        <v>0</v>
      </c>
      <c r="P1937" s="28"/>
      <c r="Q1937" s="242">
        <f>SUM(D1937:O1937)</f>
        <v>0</v>
      </c>
      <c r="R1937" s="242">
        <f>IF($R$19&lt;1,0,Q1937/$R$19)</f>
        <v>0</v>
      </c>
      <c r="S1937" s="243"/>
      <c r="T1937" s="351">
        <v>0</v>
      </c>
      <c r="U1937" s="237"/>
      <c r="V1937" s="237"/>
      <c r="W1937" s="237"/>
      <c r="X1937" s="237"/>
      <c r="Y1937" s="237"/>
      <c r="Z1937" s="237"/>
      <c r="AA1937" s="237"/>
      <c r="AB1937" s="237"/>
      <c r="AC1937" s="237"/>
      <c r="AD1937" s="237"/>
      <c r="AE1937" s="237"/>
      <c r="AF1937" s="237"/>
      <c r="AG1937" s="237"/>
      <c r="AH1937" s="237"/>
      <c r="AI1937" s="237"/>
      <c r="AJ1937" s="237"/>
      <c r="AK1937" s="237"/>
      <c r="AL1937" s="237"/>
      <c r="AM1937" s="237"/>
      <c r="AN1937" s="237"/>
      <c r="AO1937" s="237"/>
      <c r="AP1937" s="237"/>
      <c r="AQ1937" s="237"/>
      <c r="AR1937" s="237"/>
      <c r="AS1937" s="237"/>
      <c r="AT1937" s="237"/>
      <c r="AU1937" s="237"/>
      <c r="AV1937" s="237"/>
      <c r="AW1937" s="237"/>
      <c r="AX1937" s="237"/>
      <c r="AY1937" s="237"/>
      <c r="AZ1937" s="237"/>
      <c r="BA1937" s="237"/>
      <c r="BB1937" s="237"/>
      <c r="BC1937" s="237"/>
      <c r="BD1937" s="237"/>
      <c r="BE1937" s="237"/>
      <c r="BF1937" s="237"/>
      <c r="BG1937" s="237"/>
      <c r="BH1937" s="237"/>
      <c r="BI1937" s="237"/>
      <c r="BJ1937" s="237"/>
      <c r="BK1937" s="237"/>
      <c r="BL1937" s="237"/>
      <c r="BM1937" s="237"/>
      <c r="BN1937" s="237"/>
      <c r="BO1937" s="237"/>
      <c r="BP1937" s="237"/>
      <c r="BQ1937" s="237"/>
      <c r="BR1937" s="237"/>
      <c r="BS1937" s="237"/>
      <c r="BT1937" s="237"/>
      <c r="BU1937" s="237"/>
      <c r="BV1937" s="237"/>
      <c r="BW1937" s="237"/>
      <c r="BX1937" s="237"/>
      <c r="BY1937" s="237"/>
      <c r="BZ1937" s="237"/>
      <c r="CA1937" s="237"/>
      <c r="CB1937" s="237"/>
      <c r="CC1937" s="237"/>
      <c r="CD1937" s="237"/>
      <c r="CE1937" s="237"/>
      <c r="CF1937" s="237"/>
      <c r="CG1937" s="237"/>
      <c r="CH1937" s="237"/>
      <c r="CI1937" s="237"/>
      <c r="CJ1937" s="237"/>
      <c r="CK1937" s="237"/>
      <c r="CL1937" s="237"/>
      <c r="CM1937" s="237"/>
      <c r="CN1937" s="237"/>
      <c r="CO1937" s="237"/>
      <c r="CP1937" s="237"/>
      <c r="CQ1937" s="237"/>
      <c r="CR1937" s="237"/>
      <c r="CS1937" s="237"/>
      <c r="CT1937" s="237"/>
      <c r="CU1937" s="237"/>
      <c r="CV1937" s="237"/>
      <c r="CW1937" s="237"/>
      <c r="CX1937" s="237"/>
      <c r="CY1937" s="237"/>
      <c r="CZ1937" s="237"/>
      <c r="DA1937" s="237"/>
      <c r="DB1937" s="237"/>
      <c r="DC1937" s="237"/>
      <c r="DD1937" s="237"/>
      <c r="DE1937" s="237"/>
      <c r="DF1937" s="237"/>
      <c r="DG1937" s="237"/>
      <c r="DH1937" s="237"/>
      <c r="DI1937" s="237"/>
      <c r="DJ1937" s="237"/>
      <c r="DK1937" s="237"/>
      <c r="DL1937" s="237"/>
      <c r="DM1937" s="237"/>
      <c r="DN1937" s="237"/>
      <c r="DO1937" s="237"/>
      <c r="DP1937" s="237"/>
      <c r="DQ1937" s="237"/>
      <c r="DR1937" s="237"/>
      <c r="DS1937" s="237"/>
      <c r="DT1937" s="237"/>
      <c r="DU1937" s="237"/>
      <c r="DV1937" s="237"/>
      <c r="DW1937" s="237"/>
      <c r="DX1937" s="237"/>
      <c r="DY1937" s="237"/>
      <c r="DZ1937" s="237"/>
      <c r="EA1937" s="237"/>
      <c r="EB1937" s="237"/>
      <c r="EC1937" s="237"/>
      <c r="ED1937" s="237"/>
      <c r="EE1937" s="237"/>
      <c r="EF1937" s="237"/>
      <c r="EG1937" s="237"/>
      <c r="EH1937" s="237"/>
      <c r="EI1937" s="237"/>
      <c r="EJ1937" s="237"/>
      <c r="EK1937" s="237"/>
      <c r="EL1937" s="237"/>
      <c r="EM1937" s="237"/>
      <c r="EN1937" s="237"/>
      <c r="EO1937" s="237"/>
      <c r="EP1937" s="237"/>
      <c r="EQ1937" s="237"/>
      <c r="ER1937" s="237"/>
      <c r="ES1937" s="237"/>
      <c r="ET1937" s="237"/>
      <c r="EU1937" s="237"/>
      <c r="EV1937" s="237"/>
      <c r="EW1937" s="237"/>
      <c r="EX1937" s="237"/>
      <c r="EY1937" s="237"/>
      <c r="EZ1937" s="237"/>
      <c r="FA1937" s="237"/>
      <c r="FB1937" s="237"/>
      <c r="FC1937" s="237"/>
      <c r="FD1937" s="237"/>
      <c r="FE1937" s="237"/>
      <c r="FF1937" s="237"/>
      <c r="FG1937" s="237"/>
      <c r="FH1937" s="237"/>
      <c r="FI1937" s="237"/>
      <c r="FJ1937" s="237"/>
      <c r="FK1937" s="237"/>
      <c r="FL1937" s="237"/>
      <c r="FM1937" s="237"/>
      <c r="FN1937" s="237"/>
      <c r="FO1937" s="237"/>
      <c r="FP1937" s="237"/>
      <c r="FQ1937" s="237"/>
      <c r="FR1937" s="237"/>
      <c r="FS1937" s="237"/>
      <c r="FT1937" s="237"/>
      <c r="FU1937" s="237"/>
      <c r="FV1937" s="237"/>
      <c r="FW1937" s="237"/>
      <c r="FX1937" s="237"/>
      <c r="FY1937" s="237"/>
      <c r="FZ1937" s="237"/>
      <c r="GA1937" s="237"/>
      <c r="GB1937" s="237"/>
      <c r="GC1937" s="237"/>
      <c r="GD1937" s="237"/>
      <c r="GE1937" s="237"/>
      <c r="GF1937" s="237"/>
      <c r="GG1937" s="237"/>
      <c r="GH1937" s="237"/>
      <c r="GI1937" s="237"/>
      <c r="GJ1937" s="237"/>
      <c r="GK1937" s="237"/>
      <c r="GL1937" s="237"/>
      <c r="GM1937" s="237"/>
      <c r="GN1937" s="237"/>
      <c r="GO1937" s="237"/>
      <c r="GP1937" s="237"/>
      <c r="GQ1937" s="237"/>
    </row>
    <row r="1938" spans="1:199" s="81" customFormat="1" ht="15" hidden="1">
      <c r="A1938" s="93" t="s">
        <v>2487</v>
      </c>
      <c r="B1938" s="241" t="s">
        <v>5807</v>
      </c>
      <c r="C1938" s="242">
        <v>0</v>
      </c>
      <c r="D1938" s="242">
        <v>0</v>
      </c>
      <c r="E1938" s="242">
        <v>0</v>
      </c>
      <c r="F1938" s="242">
        <v>0</v>
      </c>
      <c r="G1938" s="242">
        <v>0</v>
      </c>
      <c r="H1938" s="242">
        <v>0</v>
      </c>
      <c r="I1938" s="242">
        <v>0</v>
      </c>
      <c r="J1938" s="242">
        <v>0</v>
      </c>
      <c r="K1938" s="242">
        <v>0</v>
      </c>
      <c r="L1938" s="242">
        <v>0</v>
      </c>
      <c r="M1938" s="242">
        <v>0</v>
      </c>
      <c r="N1938" s="242">
        <v>0</v>
      </c>
      <c r="O1938" s="242">
        <v>0</v>
      </c>
      <c r="P1938" s="28"/>
      <c r="Q1938" s="242">
        <f>SUM(D1938:O1938)</f>
        <v>0</v>
      </c>
      <c r="R1938" s="242">
        <f>IF($R$19&lt;1,0,Q1938/$R$19)</f>
        <v>0</v>
      </c>
      <c r="S1938" s="243"/>
      <c r="T1938" s="351">
        <v>0</v>
      </c>
      <c r="U1938" s="237"/>
      <c r="V1938" s="237"/>
      <c r="W1938" s="237"/>
      <c r="X1938" s="237"/>
      <c r="Y1938" s="237"/>
      <c r="Z1938" s="237"/>
      <c r="AA1938" s="237"/>
      <c r="AB1938" s="237"/>
      <c r="AC1938" s="237"/>
      <c r="AD1938" s="237"/>
      <c r="AE1938" s="237"/>
      <c r="AF1938" s="237"/>
      <c r="AG1938" s="237"/>
      <c r="AH1938" s="237"/>
      <c r="AI1938" s="237"/>
      <c r="AJ1938" s="237"/>
      <c r="AK1938" s="237"/>
      <c r="AL1938" s="237"/>
      <c r="AM1938" s="237"/>
      <c r="AN1938" s="237"/>
      <c r="AO1938" s="237"/>
      <c r="AP1938" s="237"/>
      <c r="AQ1938" s="237"/>
      <c r="AR1938" s="237"/>
      <c r="AS1938" s="237"/>
      <c r="AT1938" s="237"/>
      <c r="AU1938" s="237"/>
      <c r="AV1938" s="237"/>
      <c r="AW1938" s="237"/>
      <c r="AX1938" s="237"/>
      <c r="AY1938" s="237"/>
      <c r="AZ1938" s="237"/>
      <c r="BA1938" s="237"/>
      <c r="BB1938" s="237"/>
      <c r="BC1938" s="237"/>
      <c r="BD1938" s="237"/>
      <c r="BE1938" s="237"/>
      <c r="BF1938" s="237"/>
      <c r="BG1938" s="237"/>
      <c r="BH1938" s="237"/>
      <c r="BI1938" s="237"/>
      <c r="BJ1938" s="237"/>
      <c r="BK1938" s="237"/>
      <c r="BL1938" s="237"/>
      <c r="BM1938" s="237"/>
      <c r="BN1938" s="237"/>
      <c r="BO1938" s="237"/>
      <c r="BP1938" s="237"/>
      <c r="BQ1938" s="237"/>
      <c r="BR1938" s="237"/>
      <c r="BS1938" s="237"/>
      <c r="BT1938" s="237"/>
      <c r="BU1938" s="237"/>
      <c r="BV1938" s="237"/>
      <c r="BW1938" s="237"/>
      <c r="BX1938" s="237"/>
      <c r="BY1938" s="237"/>
      <c r="BZ1938" s="237"/>
      <c r="CA1938" s="237"/>
      <c r="CB1938" s="237"/>
      <c r="CC1938" s="237"/>
      <c r="CD1938" s="237"/>
      <c r="CE1938" s="237"/>
      <c r="CF1938" s="237"/>
      <c r="CG1938" s="237"/>
      <c r="CH1938" s="237"/>
      <c r="CI1938" s="237"/>
      <c r="CJ1938" s="237"/>
      <c r="CK1938" s="237"/>
      <c r="CL1938" s="237"/>
      <c r="CM1938" s="237"/>
      <c r="CN1938" s="237"/>
      <c r="CO1938" s="237"/>
      <c r="CP1938" s="237"/>
      <c r="CQ1938" s="237"/>
      <c r="CR1938" s="237"/>
      <c r="CS1938" s="237"/>
      <c r="CT1938" s="237"/>
      <c r="CU1938" s="237"/>
      <c r="CV1938" s="237"/>
      <c r="CW1938" s="237"/>
      <c r="CX1938" s="237"/>
      <c r="CY1938" s="237"/>
      <c r="CZ1938" s="237"/>
      <c r="DA1938" s="237"/>
      <c r="DB1938" s="237"/>
      <c r="DC1938" s="237"/>
      <c r="DD1938" s="237"/>
      <c r="DE1938" s="237"/>
      <c r="DF1938" s="237"/>
      <c r="DG1938" s="237"/>
      <c r="DH1938" s="237"/>
      <c r="DI1938" s="237"/>
      <c r="DJ1938" s="237"/>
      <c r="DK1938" s="237"/>
      <c r="DL1938" s="237"/>
      <c r="DM1938" s="237"/>
      <c r="DN1938" s="237"/>
      <c r="DO1938" s="237"/>
      <c r="DP1938" s="237"/>
      <c r="DQ1938" s="237"/>
      <c r="DR1938" s="237"/>
      <c r="DS1938" s="237"/>
      <c r="DT1938" s="237"/>
      <c r="DU1938" s="237"/>
      <c r="DV1938" s="237"/>
      <c r="DW1938" s="237"/>
      <c r="DX1938" s="237"/>
      <c r="DY1938" s="237"/>
      <c r="DZ1938" s="237"/>
      <c r="EA1938" s="237"/>
      <c r="EB1938" s="237"/>
      <c r="EC1938" s="237"/>
      <c r="ED1938" s="237"/>
      <c r="EE1938" s="237"/>
      <c r="EF1938" s="237"/>
      <c r="EG1938" s="237"/>
      <c r="EH1938" s="237"/>
      <c r="EI1938" s="237"/>
      <c r="EJ1938" s="237"/>
      <c r="EK1938" s="237"/>
      <c r="EL1938" s="237"/>
      <c r="EM1938" s="237"/>
      <c r="EN1938" s="237"/>
      <c r="EO1938" s="237"/>
      <c r="EP1938" s="237"/>
      <c r="EQ1938" s="237"/>
      <c r="ER1938" s="237"/>
      <c r="ES1938" s="237"/>
      <c r="ET1938" s="237"/>
      <c r="EU1938" s="237"/>
      <c r="EV1938" s="237"/>
      <c r="EW1938" s="237"/>
      <c r="EX1938" s="237"/>
      <c r="EY1938" s="237"/>
      <c r="EZ1938" s="237"/>
      <c r="FA1938" s="237"/>
      <c r="FB1938" s="237"/>
      <c r="FC1938" s="237"/>
      <c r="FD1938" s="237"/>
      <c r="FE1938" s="237"/>
      <c r="FF1938" s="237"/>
      <c r="FG1938" s="237"/>
      <c r="FH1938" s="237"/>
      <c r="FI1938" s="237"/>
      <c r="FJ1938" s="237"/>
      <c r="FK1938" s="237"/>
      <c r="FL1938" s="237"/>
      <c r="FM1938" s="237"/>
      <c r="FN1938" s="237"/>
      <c r="FO1938" s="237"/>
      <c r="FP1938" s="237"/>
      <c r="FQ1938" s="237"/>
      <c r="FR1938" s="237"/>
      <c r="FS1938" s="237"/>
      <c r="FT1938" s="237"/>
      <c r="FU1938" s="237"/>
      <c r="FV1938" s="237"/>
      <c r="FW1938" s="237"/>
      <c r="FX1938" s="237"/>
      <c r="FY1938" s="237"/>
      <c r="FZ1938" s="237"/>
      <c r="GA1938" s="237"/>
      <c r="GB1938" s="237"/>
      <c r="GC1938" s="237"/>
      <c r="GD1938" s="237"/>
      <c r="GE1938" s="237"/>
      <c r="GF1938" s="237"/>
      <c r="GG1938" s="237"/>
      <c r="GH1938" s="237"/>
      <c r="GI1938" s="237"/>
      <c r="GJ1938" s="237"/>
      <c r="GK1938" s="237"/>
      <c r="GL1938" s="237"/>
      <c r="GM1938" s="237"/>
      <c r="GN1938" s="237"/>
      <c r="GO1938" s="237"/>
      <c r="GP1938" s="237"/>
      <c r="GQ1938" s="237"/>
    </row>
    <row r="1939" spans="1:199" s="81" customFormat="1" ht="15" hidden="1">
      <c r="A1939" s="93" t="s">
        <v>2488</v>
      </c>
      <c r="B1939" s="241" t="s">
        <v>5808</v>
      </c>
      <c r="C1939" s="242">
        <v>0</v>
      </c>
      <c r="D1939" s="242">
        <v>0</v>
      </c>
      <c r="E1939" s="242">
        <v>0</v>
      </c>
      <c r="F1939" s="242">
        <v>0</v>
      </c>
      <c r="G1939" s="242">
        <v>0</v>
      </c>
      <c r="H1939" s="242">
        <v>0</v>
      </c>
      <c r="I1939" s="242">
        <v>0</v>
      </c>
      <c r="J1939" s="242">
        <v>0</v>
      </c>
      <c r="K1939" s="242">
        <v>0</v>
      </c>
      <c r="L1939" s="242">
        <v>0</v>
      </c>
      <c r="M1939" s="242">
        <v>0</v>
      </c>
      <c r="N1939" s="242">
        <v>0</v>
      </c>
      <c r="O1939" s="242">
        <v>0</v>
      </c>
      <c r="P1939" s="28"/>
      <c r="Q1939" s="242">
        <f>SUM(D1939:O1939)</f>
        <v>0</v>
      </c>
      <c r="R1939" s="242">
        <f>IF($R$19&lt;1,0,Q1939/$R$19)</f>
        <v>0</v>
      </c>
      <c r="S1939" s="243"/>
      <c r="T1939" s="351">
        <v>0</v>
      </c>
      <c r="U1939" s="237"/>
      <c r="V1939" s="237"/>
      <c r="W1939" s="237"/>
      <c r="X1939" s="237"/>
      <c r="Y1939" s="237"/>
      <c r="Z1939" s="237"/>
      <c r="AA1939" s="237"/>
      <c r="AB1939" s="237"/>
      <c r="AC1939" s="237"/>
      <c r="AD1939" s="237"/>
      <c r="AE1939" s="237"/>
      <c r="AF1939" s="237"/>
      <c r="AG1939" s="237"/>
      <c r="AH1939" s="237"/>
      <c r="AI1939" s="237"/>
      <c r="AJ1939" s="237"/>
      <c r="AK1939" s="237"/>
      <c r="AL1939" s="237"/>
      <c r="AM1939" s="237"/>
      <c r="AN1939" s="237"/>
      <c r="AO1939" s="237"/>
      <c r="AP1939" s="237"/>
      <c r="AQ1939" s="237"/>
      <c r="AR1939" s="237"/>
      <c r="AS1939" s="237"/>
      <c r="AT1939" s="237"/>
      <c r="AU1939" s="237"/>
      <c r="AV1939" s="237"/>
      <c r="AW1939" s="237"/>
      <c r="AX1939" s="237"/>
      <c r="AY1939" s="237"/>
      <c r="AZ1939" s="237"/>
      <c r="BA1939" s="237"/>
      <c r="BB1939" s="237"/>
      <c r="BC1939" s="237"/>
      <c r="BD1939" s="237"/>
      <c r="BE1939" s="237"/>
      <c r="BF1939" s="237"/>
      <c r="BG1939" s="237"/>
      <c r="BH1939" s="237"/>
      <c r="BI1939" s="237"/>
      <c r="BJ1939" s="237"/>
      <c r="BK1939" s="237"/>
      <c r="BL1939" s="237"/>
      <c r="BM1939" s="237"/>
      <c r="BN1939" s="237"/>
      <c r="BO1939" s="237"/>
      <c r="BP1939" s="237"/>
      <c r="BQ1939" s="237"/>
      <c r="BR1939" s="237"/>
      <c r="BS1939" s="237"/>
      <c r="BT1939" s="237"/>
      <c r="BU1939" s="237"/>
      <c r="BV1939" s="237"/>
      <c r="BW1939" s="237"/>
      <c r="BX1939" s="237"/>
      <c r="BY1939" s="237"/>
      <c r="BZ1939" s="237"/>
      <c r="CA1939" s="237"/>
      <c r="CB1939" s="237"/>
      <c r="CC1939" s="237"/>
      <c r="CD1939" s="237"/>
      <c r="CE1939" s="237"/>
      <c r="CF1939" s="237"/>
      <c r="CG1939" s="237"/>
      <c r="CH1939" s="237"/>
      <c r="CI1939" s="237"/>
      <c r="CJ1939" s="237"/>
      <c r="CK1939" s="237"/>
      <c r="CL1939" s="237"/>
      <c r="CM1939" s="237"/>
      <c r="CN1939" s="237"/>
      <c r="CO1939" s="237"/>
      <c r="CP1939" s="237"/>
      <c r="CQ1939" s="237"/>
      <c r="CR1939" s="237"/>
      <c r="CS1939" s="237"/>
      <c r="CT1939" s="237"/>
      <c r="CU1939" s="237"/>
      <c r="CV1939" s="237"/>
      <c r="CW1939" s="237"/>
      <c r="CX1939" s="237"/>
      <c r="CY1939" s="237"/>
      <c r="CZ1939" s="237"/>
      <c r="DA1939" s="237"/>
      <c r="DB1939" s="237"/>
      <c r="DC1939" s="237"/>
      <c r="DD1939" s="237"/>
      <c r="DE1939" s="237"/>
      <c r="DF1939" s="237"/>
      <c r="DG1939" s="237"/>
      <c r="DH1939" s="237"/>
      <c r="DI1939" s="237"/>
      <c r="DJ1939" s="237"/>
      <c r="DK1939" s="237"/>
      <c r="DL1939" s="237"/>
      <c r="DM1939" s="237"/>
      <c r="DN1939" s="237"/>
      <c r="DO1939" s="237"/>
      <c r="DP1939" s="237"/>
      <c r="DQ1939" s="237"/>
      <c r="DR1939" s="237"/>
      <c r="DS1939" s="237"/>
      <c r="DT1939" s="237"/>
      <c r="DU1939" s="237"/>
      <c r="DV1939" s="237"/>
      <c r="DW1939" s="237"/>
      <c r="DX1939" s="237"/>
      <c r="DY1939" s="237"/>
      <c r="DZ1939" s="237"/>
      <c r="EA1939" s="237"/>
      <c r="EB1939" s="237"/>
      <c r="EC1939" s="237"/>
      <c r="ED1939" s="237"/>
      <c r="EE1939" s="237"/>
      <c r="EF1939" s="237"/>
      <c r="EG1939" s="237"/>
      <c r="EH1939" s="237"/>
      <c r="EI1939" s="237"/>
      <c r="EJ1939" s="237"/>
      <c r="EK1939" s="237"/>
      <c r="EL1939" s="237"/>
      <c r="EM1939" s="237"/>
      <c r="EN1939" s="237"/>
      <c r="EO1939" s="237"/>
      <c r="EP1939" s="237"/>
      <c r="EQ1939" s="237"/>
      <c r="ER1939" s="237"/>
      <c r="ES1939" s="237"/>
      <c r="ET1939" s="237"/>
      <c r="EU1939" s="237"/>
      <c r="EV1939" s="237"/>
      <c r="EW1939" s="237"/>
      <c r="EX1939" s="237"/>
      <c r="EY1939" s="237"/>
      <c r="EZ1939" s="237"/>
      <c r="FA1939" s="237"/>
      <c r="FB1939" s="237"/>
      <c r="FC1939" s="237"/>
      <c r="FD1939" s="237"/>
      <c r="FE1939" s="237"/>
      <c r="FF1939" s="237"/>
      <c r="FG1939" s="237"/>
      <c r="FH1939" s="237"/>
      <c r="FI1939" s="237"/>
      <c r="FJ1939" s="237"/>
      <c r="FK1939" s="237"/>
      <c r="FL1939" s="237"/>
      <c r="FM1939" s="237"/>
      <c r="FN1939" s="237"/>
      <c r="FO1939" s="237"/>
      <c r="FP1939" s="237"/>
      <c r="FQ1939" s="237"/>
      <c r="FR1939" s="237"/>
      <c r="FS1939" s="237"/>
      <c r="FT1939" s="237"/>
      <c r="FU1939" s="237"/>
      <c r="FV1939" s="237"/>
      <c r="FW1939" s="237"/>
      <c r="FX1939" s="237"/>
      <c r="FY1939" s="237"/>
      <c r="FZ1939" s="237"/>
      <c r="GA1939" s="237"/>
      <c r="GB1939" s="237"/>
      <c r="GC1939" s="237"/>
      <c r="GD1939" s="237"/>
      <c r="GE1939" s="237"/>
      <c r="GF1939" s="237"/>
      <c r="GG1939" s="237"/>
      <c r="GH1939" s="237"/>
      <c r="GI1939" s="237"/>
      <c r="GJ1939" s="237"/>
      <c r="GK1939" s="237"/>
      <c r="GL1939" s="237"/>
      <c r="GM1939" s="237"/>
      <c r="GN1939" s="237"/>
      <c r="GO1939" s="237"/>
      <c r="GP1939" s="237"/>
      <c r="GQ1939" s="237"/>
    </row>
    <row r="1940" spans="1:199" s="81" customFormat="1" ht="15" hidden="1">
      <c r="A1940" s="93" t="s">
        <v>2489</v>
      </c>
      <c r="B1940" s="241" t="s">
        <v>5809</v>
      </c>
      <c r="C1940" s="242">
        <v>0</v>
      </c>
      <c r="D1940" s="242">
        <v>0</v>
      </c>
      <c r="E1940" s="242">
        <v>0</v>
      </c>
      <c r="F1940" s="242">
        <v>0</v>
      </c>
      <c r="G1940" s="242">
        <v>0</v>
      </c>
      <c r="H1940" s="242">
        <v>0</v>
      </c>
      <c r="I1940" s="242">
        <v>0</v>
      </c>
      <c r="J1940" s="242">
        <v>0</v>
      </c>
      <c r="K1940" s="242">
        <v>0</v>
      </c>
      <c r="L1940" s="242">
        <v>0</v>
      </c>
      <c r="M1940" s="242">
        <v>0</v>
      </c>
      <c r="N1940" s="242">
        <v>0</v>
      </c>
      <c r="O1940" s="242">
        <v>0</v>
      </c>
      <c r="P1940" s="28"/>
      <c r="Q1940" s="242">
        <f>SUM(D1940:O1940)</f>
        <v>0</v>
      </c>
      <c r="R1940" s="242">
        <f>IF($R$19&lt;1,0,Q1940/$R$19)</f>
        <v>0</v>
      </c>
      <c r="S1940" s="243"/>
      <c r="T1940" s="351">
        <v>0</v>
      </c>
      <c r="U1940" s="237"/>
      <c r="V1940" s="237"/>
      <c r="W1940" s="237"/>
      <c r="X1940" s="237"/>
      <c r="Y1940" s="237"/>
      <c r="Z1940" s="237"/>
      <c r="AA1940" s="237"/>
      <c r="AB1940" s="237"/>
      <c r="AC1940" s="237"/>
      <c r="AD1940" s="237"/>
      <c r="AE1940" s="237"/>
      <c r="AF1940" s="237"/>
      <c r="AG1940" s="237"/>
      <c r="AH1940" s="237"/>
      <c r="AI1940" s="237"/>
      <c r="AJ1940" s="237"/>
      <c r="AK1940" s="237"/>
      <c r="AL1940" s="237"/>
      <c r="AM1940" s="237"/>
      <c r="AN1940" s="237"/>
      <c r="AO1940" s="237"/>
      <c r="AP1940" s="237"/>
      <c r="AQ1940" s="237"/>
      <c r="AR1940" s="237"/>
      <c r="AS1940" s="237"/>
      <c r="AT1940" s="237"/>
      <c r="AU1940" s="237"/>
      <c r="AV1940" s="237"/>
      <c r="AW1940" s="237"/>
      <c r="AX1940" s="237"/>
      <c r="AY1940" s="237"/>
      <c r="AZ1940" s="237"/>
      <c r="BA1940" s="237"/>
      <c r="BB1940" s="237"/>
      <c r="BC1940" s="237"/>
      <c r="BD1940" s="237"/>
      <c r="BE1940" s="237"/>
      <c r="BF1940" s="237"/>
      <c r="BG1940" s="237"/>
      <c r="BH1940" s="237"/>
      <c r="BI1940" s="237"/>
      <c r="BJ1940" s="237"/>
      <c r="BK1940" s="237"/>
      <c r="BL1940" s="237"/>
      <c r="BM1940" s="237"/>
      <c r="BN1940" s="237"/>
      <c r="BO1940" s="237"/>
      <c r="BP1940" s="237"/>
      <c r="BQ1940" s="237"/>
      <c r="BR1940" s="237"/>
      <c r="BS1940" s="237"/>
      <c r="BT1940" s="237"/>
      <c r="BU1940" s="237"/>
      <c r="BV1940" s="237"/>
      <c r="BW1940" s="237"/>
      <c r="BX1940" s="237"/>
      <c r="BY1940" s="237"/>
      <c r="BZ1940" s="237"/>
      <c r="CA1940" s="237"/>
      <c r="CB1940" s="237"/>
      <c r="CC1940" s="237"/>
      <c r="CD1940" s="237"/>
      <c r="CE1940" s="237"/>
      <c r="CF1940" s="237"/>
      <c r="CG1940" s="237"/>
      <c r="CH1940" s="237"/>
      <c r="CI1940" s="237"/>
      <c r="CJ1940" s="237"/>
      <c r="CK1940" s="237"/>
      <c r="CL1940" s="237"/>
      <c r="CM1940" s="237"/>
      <c r="CN1940" s="237"/>
      <c r="CO1940" s="237"/>
      <c r="CP1940" s="237"/>
      <c r="CQ1940" s="237"/>
      <c r="CR1940" s="237"/>
      <c r="CS1940" s="237"/>
      <c r="CT1940" s="237"/>
      <c r="CU1940" s="237"/>
      <c r="CV1940" s="237"/>
      <c r="CW1940" s="237"/>
      <c r="CX1940" s="237"/>
      <c r="CY1940" s="237"/>
      <c r="CZ1940" s="237"/>
      <c r="DA1940" s="237"/>
      <c r="DB1940" s="237"/>
      <c r="DC1940" s="237"/>
      <c r="DD1940" s="237"/>
      <c r="DE1940" s="237"/>
      <c r="DF1940" s="237"/>
      <c r="DG1940" s="237"/>
      <c r="DH1940" s="237"/>
      <c r="DI1940" s="237"/>
      <c r="DJ1940" s="237"/>
      <c r="DK1940" s="237"/>
      <c r="DL1940" s="237"/>
      <c r="DM1940" s="237"/>
      <c r="DN1940" s="237"/>
      <c r="DO1940" s="237"/>
      <c r="DP1940" s="237"/>
      <c r="DQ1940" s="237"/>
      <c r="DR1940" s="237"/>
      <c r="DS1940" s="237"/>
      <c r="DT1940" s="237"/>
      <c r="DU1940" s="237"/>
      <c r="DV1940" s="237"/>
      <c r="DW1940" s="237"/>
      <c r="DX1940" s="237"/>
      <c r="DY1940" s="237"/>
      <c r="DZ1940" s="237"/>
      <c r="EA1940" s="237"/>
      <c r="EB1940" s="237"/>
      <c r="EC1940" s="237"/>
      <c r="ED1940" s="237"/>
      <c r="EE1940" s="237"/>
      <c r="EF1940" s="237"/>
      <c r="EG1940" s="237"/>
      <c r="EH1940" s="237"/>
      <c r="EI1940" s="237"/>
      <c r="EJ1940" s="237"/>
      <c r="EK1940" s="237"/>
      <c r="EL1940" s="237"/>
      <c r="EM1940" s="237"/>
      <c r="EN1940" s="237"/>
      <c r="EO1940" s="237"/>
      <c r="EP1940" s="237"/>
      <c r="EQ1940" s="237"/>
      <c r="ER1940" s="237"/>
      <c r="ES1940" s="237"/>
      <c r="ET1940" s="237"/>
      <c r="EU1940" s="237"/>
      <c r="EV1940" s="237"/>
      <c r="EW1940" s="237"/>
      <c r="EX1940" s="237"/>
      <c r="EY1940" s="237"/>
      <c r="EZ1940" s="237"/>
      <c r="FA1940" s="237"/>
      <c r="FB1940" s="237"/>
      <c r="FC1940" s="237"/>
      <c r="FD1940" s="237"/>
      <c r="FE1940" s="237"/>
      <c r="FF1940" s="237"/>
      <c r="FG1940" s="237"/>
      <c r="FH1940" s="237"/>
      <c r="FI1940" s="237"/>
      <c r="FJ1940" s="237"/>
      <c r="FK1940" s="237"/>
      <c r="FL1940" s="237"/>
      <c r="FM1940" s="237"/>
      <c r="FN1940" s="237"/>
      <c r="FO1940" s="237"/>
      <c r="FP1940" s="237"/>
      <c r="FQ1940" s="237"/>
      <c r="FR1940" s="237"/>
      <c r="FS1940" s="237"/>
      <c r="FT1940" s="237"/>
      <c r="FU1940" s="237"/>
      <c r="FV1940" s="237"/>
      <c r="FW1940" s="237"/>
      <c r="FX1940" s="237"/>
      <c r="FY1940" s="237"/>
      <c r="FZ1940" s="237"/>
      <c r="GA1940" s="237"/>
      <c r="GB1940" s="237"/>
      <c r="GC1940" s="237"/>
      <c r="GD1940" s="237"/>
      <c r="GE1940" s="237"/>
      <c r="GF1940" s="237"/>
      <c r="GG1940" s="237"/>
      <c r="GH1940" s="237"/>
      <c r="GI1940" s="237"/>
      <c r="GJ1940" s="237"/>
      <c r="GK1940" s="237"/>
      <c r="GL1940" s="237"/>
      <c r="GM1940" s="237"/>
      <c r="GN1940" s="237"/>
      <c r="GO1940" s="237"/>
      <c r="GP1940" s="237"/>
      <c r="GQ1940" s="237"/>
    </row>
    <row r="1941" spans="1:199" s="81" customFormat="1" ht="15" hidden="1">
      <c r="A1941" s="93" t="s">
        <v>2490</v>
      </c>
      <c r="B1941" s="241" t="s">
        <v>5810</v>
      </c>
      <c r="C1941" s="242">
        <v>0</v>
      </c>
      <c r="D1941" s="242">
        <v>0</v>
      </c>
      <c r="E1941" s="242">
        <v>0</v>
      </c>
      <c r="F1941" s="242">
        <v>0</v>
      </c>
      <c r="G1941" s="242">
        <v>0</v>
      </c>
      <c r="H1941" s="242">
        <v>0</v>
      </c>
      <c r="I1941" s="242">
        <v>0</v>
      </c>
      <c r="J1941" s="242">
        <v>0</v>
      </c>
      <c r="K1941" s="242">
        <v>0</v>
      </c>
      <c r="L1941" s="242">
        <v>0</v>
      </c>
      <c r="M1941" s="242">
        <v>0</v>
      </c>
      <c r="N1941" s="242">
        <v>0</v>
      </c>
      <c r="O1941" s="242">
        <v>0</v>
      </c>
      <c r="P1941" s="28"/>
      <c r="Q1941" s="242">
        <f>SUM(D1941:O1941)</f>
        <v>0</v>
      </c>
      <c r="R1941" s="242">
        <f>IF($R$19&lt;1,0,Q1941/$R$19)</f>
        <v>0</v>
      </c>
      <c r="S1941" s="243"/>
      <c r="T1941" s="351">
        <v>0</v>
      </c>
      <c r="U1941" s="237"/>
      <c r="V1941" s="237"/>
      <c r="W1941" s="237"/>
      <c r="X1941" s="237"/>
      <c r="Y1941" s="237"/>
      <c r="Z1941" s="237"/>
      <c r="AA1941" s="237"/>
      <c r="AB1941" s="237"/>
      <c r="AC1941" s="237"/>
      <c r="AD1941" s="237"/>
      <c r="AE1941" s="237"/>
      <c r="AF1941" s="237"/>
      <c r="AG1941" s="237"/>
      <c r="AH1941" s="237"/>
      <c r="AI1941" s="237"/>
      <c r="AJ1941" s="237"/>
      <c r="AK1941" s="237"/>
      <c r="AL1941" s="237"/>
      <c r="AM1941" s="237"/>
      <c r="AN1941" s="237"/>
      <c r="AO1941" s="237"/>
      <c r="AP1941" s="237"/>
      <c r="AQ1941" s="237"/>
      <c r="AR1941" s="237"/>
      <c r="AS1941" s="237"/>
      <c r="AT1941" s="237"/>
      <c r="AU1941" s="237"/>
      <c r="AV1941" s="237"/>
      <c r="AW1941" s="237"/>
      <c r="AX1941" s="237"/>
      <c r="AY1941" s="237"/>
      <c r="AZ1941" s="237"/>
      <c r="BA1941" s="237"/>
      <c r="BB1941" s="237"/>
      <c r="BC1941" s="237"/>
      <c r="BD1941" s="237"/>
      <c r="BE1941" s="237"/>
      <c r="BF1941" s="237"/>
      <c r="BG1941" s="237"/>
      <c r="BH1941" s="237"/>
      <c r="BI1941" s="237"/>
      <c r="BJ1941" s="237"/>
      <c r="BK1941" s="237"/>
      <c r="BL1941" s="237"/>
      <c r="BM1941" s="237"/>
      <c r="BN1941" s="237"/>
      <c r="BO1941" s="237"/>
      <c r="BP1941" s="237"/>
      <c r="BQ1941" s="237"/>
      <c r="BR1941" s="237"/>
      <c r="BS1941" s="237"/>
      <c r="BT1941" s="237"/>
      <c r="BU1941" s="237"/>
      <c r="BV1941" s="237"/>
      <c r="BW1941" s="237"/>
      <c r="BX1941" s="237"/>
      <c r="BY1941" s="237"/>
      <c r="BZ1941" s="237"/>
      <c r="CA1941" s="237"/>
      <c r="CB1941" s="237"/>
      <c r="CC1941" s="237"/>
      <c r="CD1941" s="237"/>
      <c r="CE1941" s="237"/>
      <c r="CF1941" s="237"/>
      <c r="CG1941" s="237"/>
      <c r="CH1941" s="237"/>
      <c r="CI1941" s="237"/>
      <c r="CJ1941" s="237"/>
      <c r="CK1941" s="237"/>
      <c r="CL1941" s="237"/>
      <c r="CM1941" s="237"/>
      <c r="CN1941" s="237"/>
      <c r="CO1941" s="237"/>
      <c r="CP1941" s="237"/>
      <c r="CQ1941" s="237"/>
      <c r="CR1941" s="237"/>
      <c r="CS1941" s="237"/>
      <c r="CT1941" s="237"/>
      <c r="CU1941" s="237"/>
      <c r="CV1941" s="237"/>
      <c r="CW1941" s="237"/>
      <c r="CX1941" s="237"/>
      <c r="CY1941" s="237"/>
      <c r="CZ1941" s="237"/>
      <c r="DA1941" s="237"/>
      <c r="DB1941" s="237"/>
      <c r="DC1941" s="237"/>
      <c r="DD1941" s="237"/>
      <c r="DE1941" s="237"/>
      <c r="DF1941" s="237"/>
      <c r="DG1941" s="237"/>
      <c r="DH1941" s="237"/>
      <c r="DI1941" s="237"/>
      <c r="DJ1941" s="237"/>
      <c r="DK1941" s="237"/>
      <c r="DL1941" s="237"/>
      <c r="DM1941" s="237"/>
      <c r="DN1941" s="237"/>
      <c r="DO1941" s="237"/>
      <c r="DP1941" s="237"/>
      <c r="DQ1941" s="237"/>
      <c r="DR1941" s="237"/>
      <c r="DS1941" s="237"/>
      <c r="DT1941" s="237"/>
      <c r="DU1941" s="237"/>
      <c r="DV1941" s="237"/>
      <c r="DW1941" s="237"/>
      <c r="DX1941" s="237"/>
      <c r="DY1941" s="237"/>
      <c r="DZ1941" s="237"/>
      <c r="EA1941" s="237"/>
      <c r="EB1941" s="237"/>
      <c r="EC1941" s="237"/>
      <c r="ED1941" s="237"/>
      <c r="EE1941" s="237"/>
      <c r="EF1941" s="237"/>
      <c r="EG1941" s="237"/>
      <c r="EH1941" s="237"/>
      <c r="EI1941" s="237"/>
      <c r="EJ1941" s="237"/>
      <c r="EK1941" s="237"/>
      <c r="EL1941" s="237"/>
      <c r="EM1941" s="237"/>
      <c r="EN1941" s="237"/>
      <c r="EO1941" s="237"/>
      <c r="EP1941" s="237"/>
      <c r="EQ1941" s="237"/>
      <c r="ER1941" s="237"/>
      <c r="ES1941" s="237"/>
      <c r="ET1941" s="237"/>
      <c r="EU1941" s="237"/>
      <c r="EV1941" s="237"/>
      <c r="EW1941" s="237"/>
      <c r="EX1941" s="237"/>
      <c r="EY1941" s="237"/>
      <c r="EZ1941" s="237"/>
      <c r="FA1941" s="237"/>
      <c r="FB1941" s="237"/>
      <c r="FC1941" s="237"/>
      <c r="FD1941" s="237"/>
      <c r="FE1941" s="237"/>
      <c r="FF1941" s="237"/>
      <c r="FG1941" s="237"/>
      <c r="FH1941" s="237"/>
      <c r="FI1941" s="237"/>
      <c r="FJ1941" s="237"/>
      <c r="FK1941" s="237"/>
      <c r="FL1941" s="237"/>
      <c r="FM1941" s="237"/>
      <c r="FN1941" s="237"/>
      <c r="FO1941" s="237"/>
      <c r="FP1941" s="237"/>
      <c r="FQ1941" s="237"/>
      <c r="FR1941" s="237"/>
      <c r="FS1941" s="237"/>
      <c r="FT1941" s="237"/>
      <c r="FU1941" s="237"/>
      <c r="FV1941" s="237"/>
      <c r="FW1941" s="237"/>
      <c r="FX1941" s="237"/>
      <c r="FY1941" s="237"/>
      <c r="FZ1941" s="237"/>
      <c r="GA1941" s="237"/>
      <c r="GB1941" s="237"/>
      <c r="GC1941" s="237"/>
      <c r="GD1941" s="237"/>
      <c r="GE1941" s="237"/>
      <c r="GF1941" s="237"/>
      <c r="GG1941" s="237"/>
      <c r="GH1941" s="237"/>
      <c r="GI1941" s="237"/>
      <c r="GJ1941" s="237"/>
      <c r="GK1941" s="237"/>
      <c r="GL1941" s="237"/>
      <c r="GM1941" s="237"/>
      <c r="GN1941" s="237"/>
      <c r="GO1941" s="237"/>
      <c r="GP1941" s="237"/>
      <c r="GQ1941" s="237"/>
    </row>
    <row r="1942" spans="1:199" s="81" customFormat="1" ht="15" hidden="1">
      <c r="A1942" s="93" t="s">
        <v>2491</v>
      </c>
      <c r="B1942" s="241" t="s">
        <v>5811</v>
      </c>
      <c r="C1942" s="242">
        <v>0</v>
      </c>
      <c r="D1942" s="242">
        <v>0</v>
      </c>
      <c r="E1942" s="242">
        <v>0</v>
      </c>
      <c r="F1942" s="242">
        <v>0</v>
      </c>
      <c r="G1942" s="242">
        <v>0</v>
      </c>
      <c r="H1942" s="242">
        <v>0</v>
      </c>
      <c r="I1942" s="242">
        <v>0</v>
      </c>
      <c r="J1942" s="242">
        <v>2184.69</v>
      </c>
      <c r="K1942" s="242">
        <v>369.44</v>
      </c>
      <c r="L1942" s="242">
        <v>1263.22</v>
      </c>
      <c r="M1942" s="242">
        <v>1508.63</v>
      </c>
      <c r="N1942" s="242">
        <v>1470.43</v>
      </c>
      <c r="O1942" s="242">
        <v>3874.21</v>
      </c>
      <c r="P1942" s="28"/>
      <c r="Q1942" s="242">
        <f>SUM(D1942:O1942)</f>
        <v>10670.62</v>
      </c>
      <c r="R1942" s="242">
        <f>IF($R$19&lt;1,0,Q1942/$R$19)</f>
        <v>36.7952413793103</v>
      </c>
      <c r="S1942" s="243"/>
      <c r="T1942" s="351">
        <v>0</v>
      </c>
      <c r="U1942" s="237"/>
      <c r="V1942" s="237"/>
      <c r="W1942" s="237"/>
      <c r="X1942" s="237"/>
      <c r="Y1942" s="237"/>
      <c r="Z1942" s="237"/>
      <c r="AA1942" s="237"/>
      <c r="AB1942" s="237"/>
      <c r="AC1942" s="237"/>
      <c r="AD1942" s="237"/>
      <c r="AE1942" s="237"/>
      <c r="AF1942" s="237"/>
      <c r="AG1942" s="237"/>
      <c r="AH1942" s="237"/>
      <c r="AI1942" s="237"/>
      <c r="AJ1942" s="237"/>
      <c r="AK1942" s="237"/>
      <c r="AL1942" s="237"/>
      <c r="AM1942" s="237"/>
      <c r="AN1942" s="237"/>
      <c r="AO1942" s="237"/>
      <c r="AP1942" s="237"/>
      <c r="AQ1942" s="237"/>
      <c r="AR1942" s="237"/>
      <c r="AS1942" s="237"/>
      <c r="AT1942" s="237"/>
      <c r="AU1942" s="237"/>
      <c r="AV1942" s="237"/>
      <c r="AW1942" s="237"/>
      <c r="AX1942" s="237"/>
      <c r="AY1942" s="237"/>
      <c r="AZ1942" s="237"/>
      <c r="BA1942" s="237"/>
      <c r="BB1942" s="237"/>
      <c r="BC1942" s="237"/>
      <c r="BD1942" s="237"/>
      <c r="BE1942" s="237"/>
      <c r="BF1942" s="237"/>
      <c r="BG1942" s="237"/>
      <c r="BH1942" s="237"/>
      <c r="BI1942" s="237"/>
      <c r="BJ1942" s="237"/>
      <c r="BK1942" s="237"/>
      <c r="BL1942" s="237"/>
      <c r="BM1942" s="237"/>
      <c r="BN1942" s="237"/>
      <c r="BO1942" s="237"/>
      <c r="BP1942" s="237"/>
      <c r="BQ1942" s="237"/>
      <c r="BR1942" s="237"/>
      <c r="BS1942" s="237"/>
      <c r="BT1942" s="237"/>
      <c r="BU1942" s="237"/>
      <c r="BV1942" s="237"/>
      <c r="BW1942" s="237"/>
      <c r="BX1942" s="237"/>
      <c r="BY1942" s="237"/>
      <c r="BZ1942" s="237"/>
      <c r="CA1942" s="237"/>
      <c r="CB1942" s="237"/>
      <c r="CC1942" s="237"/>
      <c r="CD1942" s="237"/>
      <c r="CE1942" s="237"/>
      <c r="CF1942" s="237"/>
      <c r="CG1942" s="237"/>
      <c r="CH1942" s="237"/>
      <c r="CI1942" s="237"/>
      <c r="CJ1942" s="237"/>
      <c r="CK1942" s="237"/>
      <c r="CL1942" s="237"/>
      <c r="CM1942" s="237"/>
      <c r="CN1942" s="237"/>
      <c r="CO1942" s="237"/>
      <c r="CP1942" s="237"/>
      <c r="CQ1942" s="237"/>
      <c r="CR1942" s="237"/>
      <c r="CS1942" s="237"/>
      <c r="CT1942" s="237"/>
      <c r="CU1942" s="237"/>
      <c r="CV1942" s="237"/>
      <c r="CW1942" s="237"/>
      <c r="CX1942" s="237"/>
      <c r="CY1942" s="237"/>
      <c r="CZ1942" s="237"/>
      <c r="DA1942" s="237"/>
      <c r="DB1942" s="237"/>
      <c r="DC1942" s="237"/>
      <c r="DD1942" s="237"/>
      <c r="DE1942" s="237"/>
      <c r="DF1942" s="237"/>
      <c r="DG1942" s="237"/>
      <c r="DH1942" s="237"/>
      <c r="DI1942" s="237"/>
      <c r="DJ1942" s="237"/>
      <c r="DK1942" s="237"/>
      <c r="DL1942" s="237"/>
      <c r="DM1942" s="237"/>
      <c r="DN1942" s="237"/>
      <c r="DO1942" s="237"/>
      <c r="DP1942" s="237"/>
      <c r="DQ1942" s="237"/>
      <c r="DR1942" s="237"/>
      <c r="DS1942" s="237"/>
      <c r="DT1942" s="237"/>
      <c r="DU1942" s="237"/>
      <c r="DV1942" s="237"/>
      <c r="DW1942" s="237"/>
      <c r="DX1942" s="237"/>
      <c r="DY1942" s="237"/>
      <c r="DZ1942" s="237"/>
      <c r="EA1942" s="237"/>
      <c r="EB1942" s="237"/>
      <c r="EC1942" s="237"/>
      <c r="ED1942" s="237"/>
      <c r="EE1942" s="237"/>
      <c r="EF1942" s="237"/>
      <c r="EG1942" s="237"/>
      <c r="EH1942" s="237"/>
      <c r="EI1942" s="237"/>
      <c r="EJ1942" s="237"/>
      <c r="EK1942" s="237"/>
      <c r="EL1942" s="237"/>
      <c r="EM1942" s="237"/>
      <c r="EN1942" s="237"/>
      <c r="EO1942" s="237"/>
      <c r="EP1942" s="237"/>
      <c r="EQ1942" s="237"/>
      <c r="ER1942" s="237"/>
      <c r="ES1942" s="237"/>
      <c r="ET1942" s="237"/>
      <c r="EU1942" s="237"/>
      <c r="EV1942" s="237"/>
      <c r="EW1942" s="237"/>
      <c r="EX1942" s="237"/>
      <c r="EY1942" s="237"/>
      <c r="EZ1942" s="237"/>
      <c r="FA1942" s="237"/>
      <c r="FB1942" s="237"/>
      <c r="FC1942" s="237"/>
      <c r="FD1942" s="237"/>
      <c r="FE1942" s="237"/>
      <c r="FF1942" s="237"/>
      <c r="FG1942" s="237"/>
      <c r="FH1942" s="237"/>
      <c r="FI1942" s="237"/>
      <c r="FJ1942" s="237"/>
      <c r="FK1942" s="237"/>
      <c r="FL1942" s="237"/>
      <c r="FM1942" s="237"/>
      <c r="FN1942" s="237"/>
      <c r="FO1942" s="237"/>
      <c r="FP1942" s="237"/>
      <c r="FQ1942" s="237"/>
      <c r="FR1942" s="237"/>
      <c r="FS1942" s="237"/>
      <c r="FT1942" s="237"/>
      <c r="FU1942" s="237"/>
      <c r="FV1942" s="237"/>
      <c r="FW1942" s="237"/>
      <c r="FX1942" s="237"/>
      <c r="FY1942" s="237"/>
      <c r="FZ1942" s="237"/>
      <c r="GA1942" s="237"/>
      <c r="GB1942" s="237"/>
      <c r="GC1942" s="237"/>
      <c r="GD1942" s="237"/>
      <c r="GE1942" s="237"/>
      <c r="GF1942" s="237"/>
      <c r="GG1942" s="237"/>
      <c r="GH1942" s="237"/>
      <c r="GI1942" s="237"/>
      <c r="GJ1942" s="237"/>
      <c r="GK1942" s="237"/>
      <c r="GL1942" s="237"/>
      <c r="GM1942" s="237"/>
      <c r="GN1942" s="237"/>
      <c r="GO1942" s="237"/>
      <c r="GP1942" s="237"/>
      <c r="GQ1942" s="237"/>
    </row>
    <row r="1943" spans="1:199" s="81" customFormat="1" ht="15" hidden="1">
      <c r="A1943" s="93" t="s">
        <v>2492</v>
      </c>
      <c r="B1943" s="241" t="s">
        <v>5812</v>
      </c>
      <c r="C1943" s="242">
        <v>0</v>
      </c>
      <c r="D1943" s="242">
        <v>0</v>
      </c>
      <c r="E1943" s="242">
        <v>0</v>
      </c>
      <c r="F1943" s="242">
        <v>0</v>
      </c>
      <c r="G1943" s="242">
        <v>0</v>
      </c>
      <c r="H1943" s="242">
        <v>0</v>
      </c>
      <c r="I1943" s="242">
        <v>0</v>
      </c>
      <c r="J1943" s="242">
        <v>0</v>
      </c>
      <c r="K1943" s="242">
        <v>672.23</v>
      </c>
      <c r="L1943" s="242">
        <v>334.4</v>
      </c>
      <c r="M1943" s="242">
        <v>1231.17</v>
      </c>
      <c r="N1943" s="242">
        <v>1430.89</v>
      </c>
      <c r="O1943" s="242">
        <v>855.91</v>
      </c>
      <c r="P1943" s="28"/>
      <c r="Q1943" s="242">
        <f>SUM(D1943:O1943)</f>
        <v>4524.6</v>
      </c>
      <c r="R1943" s="242">
        <f>IF($R$19&lt;1,0,Q1943/$R$19)</f>
        <v>15.6020689655172</v>
      </c>
      <c r="S1943" s="243"/>
      <c r="T1943" s="351">
        <v>0</v>
      </c>
      <c r="U1943" s="237"/>
      <c r="V1943" s="237"/>
      <c r="W1943" s="237"/>
      <c r="X1943" s="237"/>
      <c r="Y1943" s="237"/>
      <c r="Z1943" s="237"/>
      <c r="AA1943" s="237"/>
      <c r="AB1943" s="237"/>
      <c r="AC1943" s="237"/>
      <c r="AD1943" s="237"/>
      <c r="AE1943" s="237"/>
      <c r="AF1943" s="237"/>
      <c r="AG1943" s="237"/>
      <c r="AH1943" s="237"/>
      <c r="AI1943" s="237"/>
      <c r="AJ1943" s="237"/>
      <c r="AK1943" s="237"/>
      <c r="AL1943" s="237"/>
      <c r="AM1943" s="237"/>
      <c r="AN1943" s="237"/>
      <c r="AO1943" s="237"/>
      <c r="AP1943" s="237"/>
      <c r="AQ1943" s="237"/>
      <c r="AR1943" s="237"/>
      <c r="AS1943" s="237"/>
      <c r="AT1943" s="237"/>
      <c r="AU1943" s="237"/>
      <c r="AV1943" s="237"/>
      <c r="AW1943" s="237"/>
      <c r="AX1943" s="237"/>
      <c r="AY1943" s="237"/>
      <c r="AZ1943" s="237"/>
      <c r="BA1943" s="237"/>
      <c r="BB1943" s="237"/>
      <c r="BC1943" s="237"/>
      <c r="BD1943" s="237"/>
      <c r="BE1943" s="237"/>
      <c r="BF1943" s="237"/>
      <c r="BG1943" s="237"/>
      <c r="BH1943" s="237"/>
      <c r="BI1943" s="237"/>
      <c r="BJ1943" s="237"/>
      <c r="BK1943" s="237"/>
      <c r="BL1943" s="237"/>
      <c r="BM1943" s="237"/>
      <c r="BN1943" s="237"/>
      <c r="BO1943" s="237"/>
      <c r="BP1943" s="237"/>
      <c r="BQ1943" s="237"/>
      <c r="BR1943" s="237"/>
      <c r="BS1943" s="237"/>
      <c r="BT1943" s="237"/>
      <c r="BU1943" s="237"/>
      <c r="BV1943" s="237"/>
      <c r="BW1943" s="237"/>
      <c r="BX1943" s="237"/>
      <c r="BY1943" s="237"/>
      <c r="BZ1943" s="237"/>
      <c r="CA1943" s="237"/>
      <c r="CB1943" s="237"/>
      <c r="CC1943" s="237"/>
      <c r="CD1943" s="237"/>
      <c r="CE1943" s="237"/>
      <c r="CF1943" s="237"/>
      <c r="CG1943" s="237"/>
      <c r="CH1943" s="237"/>
      <c r="CI1943" s="237"/>
      <c r="CJ1943" s="237"/>
      <c r="CK1943" s="237"/>
      <c r="CL1943" s="237"/>
      <c r="CM1943" s="237"/>
      <c r="CN1943" s="237"/>
      <c r="CO1943" s="237"/>
      <c r="CP1943" s="237"/>
      <c r="CQ1943" s="237"/>
      <c r="CR1943" s="237"/>
      <c r="CS1943" s="237"/>
      <c r="CT1943" s="237"/>
      <c r="CU1943" s="237"/>
      <c r="CV1943" s="237"/>
      <c r="CW1943" s="237"/>
      <c r="CX1943" s="237"/>
      <c r="CY1943" s="237"/>
      <c r="CZ1943" s="237"/>
      <c r="DA1943" s="237"/>
      <c r="DB1943" s="237"/>
      <c r="DC1943" s="237"/>
      <c r="DD1943" s="237"/>
      <c r="DE1943" s="237"/>
      <c r="DF1943" s="237"/>
      <c r="DG1943" s="237"/>
      <c r="DH1943" s="237"/>
      <c r="DI1943" s="237"/>
      <c r="DJ1943" s="237"/>
      <c r="DK1943" s="237"/>
      <c r="DL1943" s="237"/>
      <c r="DM1943" s="237"/>
      <c r="DN1943" s="237"/>
      <c r="DO1943" s="237"/>
      <c r="DP1943" s="237"/>
      <c r="DQ1943" s="237"/>
      <c r="DR1943" s="237"/>
      <c r="DS1943" s="237"/>
      <c r="DT1943" s="237"/>
      <c r="DU1943" s="237"/>
      <c r="DV1943" s="237"/>
      <c r="DW1943" s="237"/>
      <c r="DX1943" s="237"/>
      <c r="DY1943" s="237"/>
      <c r="DZ1943" s="237"/>
      <c r="EA1943" s="237"/>
      <c r="EB1943" s="237"/>
      <c r="EC1943" s="237"/>
      <c r="ED1943" s="237"/>
      <c r="EE1943" s="237"/>
      <c r="EF1943" s="237"/>
      <c r="EG1943" s="237"/>
      <c r="EH1943" s="237"/>
      <c r="EI1943" s="237"/>
      <c r="EJ1943" s="237"/>
      <c r="EK1943" s="237"/>
      <c r="EL1943" s="237"/>
      <c r="EM1943" s="237"/>
      <c r="EN1943" s="237"/>
      <c r="EO1943" s="237"/>
      <c r="EP1943" s="237"/>
      <c r="EQ1943" s="237"/>
      <c r="ER1943" s="237"/>
      <c r="ES1943" s="237"/>
      <c r="ET1943" s="237"/>
      <c r="EU1943" s="237"/>
      <c r="EV1943" s="237"/>
      <c r="EW1943" s="237"/>
      <c r="EX1943" s="237"/>
      <c r="EY1943" s="237"/>
      <c r="EZ1943" s="237"/>
      <c r="FA1943" s="237"/>
      <c r="FB1943" s="237"/>
      <c r="FC1943" s="237"/>
      <c r="FD1943" s="237"/>
      <c r="FE1943" s="237"/>
      <c r="FF1943" s="237"/>
      <c r="FG1943" s="237"/>
      <c r="FH1943" s="237"/>
      <c r="FI1943" s="237"/>
      <c r="FJ1943" s="237"/>
      <c r="FK1943" s="237"/>
      <c r="FL1943" s="237"/>
      <c r="FM1943" s="237"/>
      <c r="FN1943" s="237"/>
      <c r="FO1943" s="237"/>
      <c r="FP1943" s="237"/>
      <c r="FQ1943" s="237"/>
      <c r="FR1943" s="237"/>
      <c r="FS1943" s="237"/>
      <c r="FT1943" s="237"/>
      <c r="FU1943" s="237"/>
      <c r="FV1943" s="237"/>
      <c r="FW1943" s="237"/>
      <c r="FX1943" s="237"/>
      <c r="FY1943" s="237"/>
      <c r="FZ1943" s="237"/>
      <c r="GA1943" s="237"/>
      <c r="GB1943" s="237"/>
      <c r="GC1943" s="237"/>
      <c r="GD1943" s="237"/>
      <c r="GE1943" s="237"/>
      <c r="GF1943" s="237"/>
      <c r="GG1943" s="237"/>
      <c r="GH1943" s="237"/>
      <c r="GI1943" s="237"/>
      <c r="GJ1943" s="237"/>
      <c r="GK1943" s="237"/>
      <c r="GL1943" s="237"/>
      <c r="GM1943" s="237"/>
      <c r="GN1943" s="237"/>
      <c r="GO1943" s="237"/>
      <c r="GP1943" s="237"/>
      <c r="GQ1943" s="237"/>
    </row>
    <row r="1944" spans="1:199" s="81" customFormat="1" ht="15" hidden="1">
      <c r="A1944" s="93" t="s">
        <v>2493</v>
      </c>
      <c r="B1944" s="241" t="s">
        <v>5813</v>
      </c>
      <c r="C1944" s="242">
        <v>0</v>
      </c>
      <c r="D1944" s="242">
        <v>0</v>
      </c>
      <c r="E1944" s="242">
        <v>0</v>
      </c>
      <c r="F1944" s="242">
        <v>0</v>
      </c>
      <c r="G1944" s="242">
        <v>0</v>
      </c>
      <c r="H1944" s="242">
        <v>0</v>
      </c>
      <c r="I1944" s="242">
        <v>0</v>
      </c>
      <c r="J1944" s="242">
        <v>116.55</v>
      </c>
      <c r="K1944" s="242">
        <v>582.19</v>
      </c>
      <c r="L1944" s="242">
        <v>271.85</v>
      </c>
      <c r="M1944" s="242">
        <v>694.98</v>
      </c>
      <c r="N1944" s="242">
        <v>1037.79</v>
      </c>
      <c r="O1944" s="242">
        <v>675.84</v>
      </c>
      <c r="P1944" s="28"/>
      <c r="Q1944" s="242">
        <f>SUM(D1944:O1944)</f>
        <v>3379.2</v>
      </c>
      <c r="R1944" s="242">
        <f>IF($R$19&lt;1,0,Q1944/$R$19)</f>
        <v>11.6524137931034</v>
      </c>
      <c r="S1944" s="243"/>
      <c r="T1944" s="351">
        <v>0</v>
      </c>
      <c r="U1944" s="237"/>
      <c r="V1944" s="237"/>
      <c r="W1944" s="237"/>
      <c r="X1944" s="237"/>
      <c r="Y1944" s="237"/>
      <c r="Z1944" s="237"/>
      <c r="AA1944" s="237"/>
      <c r="AB1944" s="237"/>
      <c r="AC1944" s="237"/>
      <c r="AD1944" s="237"/>
      <c r="AE1944" s="237"/>
      <c r="AF1944" s="237"/>
      <c r="AG1944" s="237"/>
      <c r="AH1944" s="237"/>
      <c r="AI1944" s="237"/>
      <c r="AJ1944" s="237"/>
      <c r="AK1944" s="237"/>
      <c r="AL1944" s="237"/>
      <c r="AM1944" s="237"/>
      <c r="AN1944" s="237"/>
      <c r="AO1944" s="237"/>
      <c r="AP1944" s="237"/>
      <c r="AQ1944" s="237"/>
      <c r="AR1944" s="237"/>
      <c r="AS1944" s="237"/>
      <c r="AT1944" s="237"/>
      <c r="AU1944" s="237"/>
      <c r="AV1944" s="237"/>
      <c r="AW1944" s="237"/>
      <c r="AX1944" s="237"/>
      <c r="AY1944" s="237"/>
      <c r="AZ1944" s="237"/>
      <c r="BA1944" s="237"/>
      <c r="BB1944" s="237"/>
      <c r="BC1944" s="237"/>
      <c r="BD1944" s="237"/>
      <c r="BE1944" s="237"/>
      <c r="BF1944" s="237"/>
      <c r="BG1944" s="237"/>
      <c r="BH1944" s="237"/>
      <c r="BI1944" s="237"/>
      <c r="BJ1944" s="237"/>
      <c r="BK1944" s="237"/>
      <c r="BL1944" s="237"/>
      <c r="BM1944" s="237"/>
      <c r="BN1944" s="237"/>
      <c r="BO1944" s="237"/>
      <c r="BP1944" s="237"/>
      <c r="BQ1944" s="237"/>
      <c r="BR1944" s="237"/>
      <c r="BS1944" s="237"/>
      <c r="BT1944" s="237"/>
      <c r="BU1944" s="237"/>
      <c r="BV1944" s="237"/>
      <c r="BW1944" s="237"/>
      <c r="BX1944" s="237"/>
      <c r="BY1944" s="237"/>
      <c r="BZ1944" s="237"/>
      <c r="CA1944" s="237"/>
      <c r="CB1944" s="237"/>
      <c r="CC1944" s="237"/>
      <c r="CD1944" s="237"/>
      <c r="CE1944" s="237"/>
      <c r="CF1944" s="237"/>
      <c r="CG1944" s="237"/>
      <c r="CH1944" s="237"/>
      <c r="CI1944" s="237"/>
      <c r="CJ1944" s="237"/>
      <c r="CK1944" s="237"/>
      <c r="CL1944" s="237"/>
      <c r="CM1944" s="237"/>
      <c r="CN1944" s="237"/>
      <c r="CO1944" s="237"/>
      <c r="CP1944" s="237"/>
      <c r="CQ1944" s="237"/>
      <c r="CR1944" s="237"/>
      <c r="CS1944" s="237"/>
      <c r="CT1944" s="237"/>
      <c r="CU1944" s="237"/>
      <c r="CV1944" s="237"/>
      <c r="CW1944" s="237"/>
      <c r="CX1944" s="237"/>
      <c r="CY1944" s="237"/>
      <c r="CZ1944" s="237"/>
      <c r="DA1944" s="237"/>
      <c r="DB1944" s="237"/>
      <c r="DC1944" s="237"/>
      <c r="DD1944" s="237"/>
      <c r="DE1944" s="237"/>
      <c r="DF1944" s="237"/>
      <c r="DG1944" s="237"/>
      <c r="DH1944" s="237"/>
      <c r="DI1944" s="237"/>
      <c r="DJ1944" s="237"/>
      <c r="DK1944" s="237"/>
      <c r="DL1944" s="237"/>
      <c r="DM1944" s="237"/>
      <c r="DN1944" s="237"/>
      <c r="DO1944" s="237"/>
      <c r="DP1944" s="237"/>
      <c r="DQ1944" s="237"/>
      <c r="DR1944" s="237"/>
      <c r="DS1944" s="237"/>
      <c r="DT1944" s="237"/>
      <c r="DU1944" s="237"/>
      <c r="DV1944" s="237"/>
      <c r="DW1944" s="237"/>
      <c r="DX1944" s="237"/>
      <c r="DY1944" s="237"/>
      <c r="DZ1944" s="237"/>
      <c r="EA1944" s="237"/>
      <c r="EB1944" s="237"/>
      <c r="EC1944" s="237"/>
      <c r="ED1944" s="237"/>
      <c r="EE1944" s="237"/>
      <c r="EF1944" s="237"/>
      <c r="EG1944" s="237"/>
      <c r="EH1944" s="237"/>
      <c r="EI1944" s="237"/>
      <c r="EJ1944" s="237"/>
      <c r="EK1944" s="237"/>
      <c r="EL1944" s="237"/>
      <c r="EM1944" s="237"/>
      <c r="EN1944" s="237"/>
      <c r="EO1944" s="237"/>
      <c r="EP1944" s="237"/>
      <c r="EQ1944" s="237"/>
      <c r="ER1944" s="237"/>
      <c r="ES1944" s="237"/>
      <c r="ET1944" s="237"/>
      <c r="EU1944" s="237"/>
      <c r="EV1944" s="237"/>
      <c r="EW1944" s="237"/>
      <c r="EX1944" s="237"/>
      <c r="EY1944" s="237"/>
      <c r="EZ1944" s="237"/>
      <c r="FA1944" s="237"/>
      <c r="FB1944" s="237"/>
      <c r="FC1944" s="237"/>
      <c r="FD1944" s="237"/>
      <c r="FE1944" s="237"/>
      <c r="FF1944" s="237"/>
      <c r="FG1944" s="237"/>
      <c r="FH1944" s="237"/>
      <c r="FI1944" s="237"/>
      <c r="FJ1944" s="237"/>
      <c r="FK1944" s="237"/>
      <c r="FL1944" s="237"/>
      <c r="FM1944" s="237"/>
      <c r="FN1944" s="237"/>
      <c r="FO1944" s="237"/>
      <c r="FP1944" s="237"/>
      <c r="FQ1944" s="237"/>
      <c r="FR1944" s="237"/>
      <c r="FS1944" s="237"/>
      <c r="FT1944" s="237"/>
      <c r="FU1944" s="237"/>
      <c r="FV1944" s="237"/>
      <c r="FW1944" s="237"/>
      <c r="FX1944" s="237"/>
      <c r="FY1944" s="237"/>
      <c r="FZ1944" s="237"/>
      <c r="GA1944" s="237"/>
      <c r="GB1944" s="237"/>
      <c r="GC1944" s="237"/>
      <c r="GD1944" s="237"/>
      <c r="GE1944" s="237"/>
      <c r="GF1944" s="237"/>
      <c r="GG1944" s="237"/>
      <c r="GH1944" s="237"/>
      <c r="GI1944" s="237"/>
      <c r="GJ1944" s="237"/>
      <c r="GK1944" s="237"/>
      <c r="GL1944" s="237"/>
      <c r="GM1944" s="237"/>
      <c r="GN1944" s="237"/>
      <c r="GO1944" s="237"/>
      <c r="GP1944" s="237"/>
      <c r="GQ1944" s="237"/>
    </row>
    <row r="1945" spans="1:199" s="81" customFormat="1" ht="15" hidden="1">
      <c r="A1945" s="93" t="s">
        <v>2494</v>
      </c>
      <c r="B1945" s="241" t="s">
        <v>5814</v>
      </c>
      <c r="C1945" s="242">
        <v>0</v>
      </c>
      <c r="D1945" s="242">
        <v>0</v>
      </c>
      <c r="E1945" s="242">
        <v>0</v>
      </c>
      <c r="F1945" s="242">
        <v>0</v>
      </c>
      <c r="G1945" s="242">
        <v>0</v>
      </c>
      <c r="H1945" s="242">
        <v>0</v>
      </c>
      <c r="I1945" s="242">
        <v>0</v>
      </c>
      <c r="J1945" s="242">
        <v>0</v>
      </c>
      <c r="K1945" s="242">
        <v>0</v>
      </c>
      <c r="L1945" s="242">
        <v>0</v>
      </c>
      <c r="M1945" s="242">
        <v>0</v>
      </c>
      <c r="N1945" s="242">
        <v>0</v>
      </c>
      <c r="O1945" s="242">
        <v>0</v>
      </c>
      <c r="P1945" s="28"/>
      <c r="Q1945" s="242">
        <f>SUM(D1945:O1945)</f>
        <v>0</v>
      </c>
      <c r="R1945" s="242">
        <f>IF($R$19&lt;1,0,Q1945/$R$19)</f>
        <v>0</v>
      </c>
      <c r="S1945" s="243"/>
      <c r="T1945" s="351">
        <v>0</v>
      </c>
      <c r="U1945" s="237"/>
      <c r="V1945" s="237"/>
      <c r="W1945" s="237"/>
      <c r="X1945" s="237"/>
      <c r="Y1945" s="237"/>
      <c r="Z1945" s="237"/>
      <c r="AA1945" s="237"/>
      <c r="AB1945" s="237"/>
      <c r="AC1945" s="237"/>
      <c r="AD1945" s="237"/>
      <c r="AE1945" s="237"/>
      <c r="AF1945" s="237"/>
      <c r="AG1945" s="237"/>
      <c r="AH1945" s="237"/>
      <c r="AI1945" s="237"/>
      <c r="AJ1945" s="237"/>
      <c r="AK1945" s="237"/>
      <c r="AL1945" s="237"/>
      <c r="AM1945" s="237"/>
      <c r="AN1945" s="237"/>
      <c r="AO1945" s="237"/>
      <c r="AP1945" s="237"/>
      <c r="AQ1945" s="237"/>
      <c r="AR1945" s="237"/>
      <c r="AS1945" s="237"/>
      <c r="AT1945" s="237"/>
      <c r="AU1945" s="237"/>
      <c r="AV1945" s="237"/>
      <c r="AW1945" s="237"/>
      <c r="AX1945" s="237"/>
      <c r="AY1945" s="237"/>
      <c r="AZ1945" s="237"/>
      <c r="BA1945" s="237"/>
      <c r="BB1945" s="237"/>
      <c r="BC1945" s="237"/>
      <c r="BD1945" s="237"/>
      <c r="BE1945" s="237"/>
      <c r="BF1945" s="237"/>
      <c r="BG1945" s="237"/>
      <c r="BH1945" s="237"/>
      <c r="BI1945" s="237"/>
      <c r="BJ1945" s="237"/>
      <c r="BK1945" s="237"/>
      <c r="BL1945" s="237"/>
      <c r="BM1945" s="237"/>
      <c r="BN1945" s="237"/>
      <c r="BO1945" s="237"/>
      <c r="BP1945" s="237"/>
      <c r="BQ1945" s="237"/>
      <c r="BR1945" s="237"/>
      <c r="BS1945" s="237"/>
      <c r="BT1945" s="237"/>
      <c r="BU1945" s="237"/>
      <c r="BV1945" s="237"/>
      <c r="BW1945" s="237"/>
      <c r="BX1945" s="237"/>
      <c r="BY1945" s="237"/>
      <c r="BZ1945" s="237"/>
      <c r="CA1945" s="237"/>
      <c r="CB1945" s="237"/>
      <c r="CC1945" s="237"/>
      <c r="CD1945" s="237"/>
      <c r="CE1945" s="237"/>
      <c r="CF1945" s="237"/>
      <c r="CG1945" s="237"/>
      <c r="CH1945" s="237"/>
      <c r="CI1945" s="237"/>
      <c r="CJ1945" s="237"/>
      <c r="CK1945" s="237"/>
      <c r="CL1945" s="237"/>
      <c r="CM1945" s="237"/>
      <c r="CN1945" s="237"/>
      <c r="CO1945" s="237"/>
      <c r="CP1945" s="237"/>
      <c r="CQ1945" s="237"/>
      <c r="CR1945" s="237"/>
      <c r="CS1945" s="237"/>
      <c r="CT1945" s="237"/>
      <c r="CU1945" s="237"/>
      <c r="CV1945" s="237"/>
      <c r="CW1945" s="237"/>
      <c r="CX1945" s="237"/>
      <c r="CY1945" s="237"/>
      <c r="CZ1945" s="237"/>
      <c r="DA1945" s="237"/>
      <c r="DB1945" s="237"/>
      <c r="DC1945" s="237"/>
      <c r="DD1945" s="237"/>
      <c r="DE1945" s="237"/>
      <c r="DF1945" s="237"/>
      <c r="DG1945" s="237"/>
      <c r="DH1945" s="237"/>
      <c r="DI1945" s="237"/>
      <c r="DJ1945" s="237"/>
      <c r="DK1945" s="237"/>
      <c r="DL1945" s="237"/>
      <c r="DM1945" s="237"/>
      <c r="DN1945" s="237"/>
      <c r="DO1945" s="237"/>
      <c r="DP1945" s="237"/>
      <c r="DQ1945" s="237"/>
      <c r="DR1945" s="237"/>
      <c r="DS1945" s="237"/>
      <c r="DT1945" s="237"/>
      <c r="DU1945" s="237"/>
      <c r="DV1945" s="237"/>
      <c r="DW1945" s="237"/>
      <c r="DX1945" s="237"/>
      <c r="DY1945" s="237"/>
      <c r="DZ1945" s="237"/>
      <c r="EA1945" s="237"/>
      <c r="EB1945" s="237"/>
      <c r="EC1945" s="237"/>
      <c r="ED1945" s="237"/>
      <c r="EE1945" s="237"/>
      <c r="EF1945" s="237"/>
      <c r="EG1945" s="237"/>
      <c r="EH1945" s="237"/>
      <c r="EI1945" s="237"/>
      <c r="EJ1945" s="237"/>
      <c r="EK1945" s="237"/>
      <c r="EL1945" s="237"/>
      <c r="EM1945" s="237"/>
      <c r="EN1945" s="237"/>
      <c r="EO1945" s="237"/>
      <c r="EP1945" s="237"/>
      <c r="EQ1945" s="237"/>
      <c r="ER1945" s="237"/>
      <c r="ES1945" s="237"/>
      <c r="ET1945" s="237"/>
      <c r="EU1945" s="237"/>
      <c r="EV1945" s="237"/>
      <c r="EW1945" s="237"/>
      <c r="EX1945" s="237"/>
      <c r="EY1945" s="237"/>
      <c r="EZ1945" s="237"/>
      <c r="FA1945" s="237"/>
      <c r="FB1945" s="237"/>
      <c r="FC1945" s="237"/>
      <c r="FD1945" s="237"/>
      <c r="FE1945" s="237"/>
      <c r="FF1945" s="237"/>
      <c r="FG1945" s="237"/>
      <c r="FH1945" s="237"/>
      <c r="FI1945" s="237"/>
      <c r="FJ1945" s="237"/>
      <c r="FK1945" s="237"/>
      <c r="FL1945" s="237"/>
      <c r="FM1945" s="237"/>
      <c r="FN1945" s="237"/>
      <c r="FO1945" s="237"/>
      <c r="FP1945" s="237"/>
      <c r="FQ1945" s="237"/>
      <c r="FR1945" s="237"/>
      <c r="FS1945" s="237"/>
      <c r="FT1945" s="237"/>
      <c r="FU1945" s="237"/>
      <c r="FV1945" s="237"/>
      <c r="FW1945" s="237"/>
      <c r="FX1945" s="237"/>
      <c r="FY1945" s="237"/>
      <c r="FZ1945" s="237"/>
      <c r="GA1945" s="237"/>
      <c r="GB1945" s="237"/>
      <c r="GC1945" s="237"/>
      <c r="GD1945" s="237"/>
      <c r="GE1945" s="237"/>
      <c r="GF1945" s="237"/>
      <c r="GG1945" s="237"/>
      <c r="GH1945" s="237"/>
      <c r="GI1945" s="237"/>
      <c r="GJ1945" s="237"/>
      <c r="GK1945" s="237"/>
      <c r="GL1945" s="237"/>
      <c r="GM1945" s="237"/>
      <c r="GN1945" s="237"/>
      <c r="GO1945" s="237"/>
      <c r="GP1945" s="237"/>
      <c r="GQ1945" s="237"/>
    </row>
    <row r="1946" spans="1:199" s="81" customFormat="1" ht="15" hidden="1">
      <c r="A1946" s="93" t="s">
        <v>2495</v>
      </c>
      <c r="B1946" s="241" t="s">
        <v>5815</v>
      </c>
      <c r="C1946" s="242">
        <v>0</v>
      </c>
      <c r="D1946" s="242">
        <v>0</v>
      </c>
      <c r="E1946" s="242">
        <v>0</v>
      </c>
      <c r="F1946" s="242">
        <v>0</v>
      </c>
      <c r="G1946" s="242">
        <v>0</v>
      </c>
      <c r="H1946" s="242">
        <v>0</v>
      </c>
      <c r="I1946" s="242">
        <v>0</v>
      </c>
      <c r="J1946" s="242">
        <v>0</v>
      </c>
      <c r="K1946" s="242">
        <v>0</v>
      </c>
      <c r="L1946" s="242">
        <v>0</v>
      </c>
      <c r="M1946" s="242">
        <v>0</v>
      </c>
      <c r="N1946" s="242">
        <v>0</v>
      </c>
      <c r="O1946" s="242">
        <v>0</v>
      </c>
      <c r="P1946" s="28"/>
      <c r="Q1946" s="242">
        <f>SUM(D1946:O1946)</f>
        <v>0</v>
      </c>
      <c r="R1946" s="242">
        <f>IF($R$19&lt;1,0,Q1946/$R$19)</f>
        <v>0</v>
      </c>
      <c r="S1946" s="243"/>
      <c r="T1946" s="351">
        <v>0</v>
      </c>
      <c r="U1946" s="237"/>
      <c r="V1946" s="237"/>
      <c r="W1946" s="237"/>
      <c r="X1946" s="237"/>
      <c r="Y1946" s="237"/>
      <c r="Z1946" s="237"/>
      <c r="AA1946" s="237"/>
      <c r="AB1946" s="237"/>
      <c r="AC1946" s="237"/>
      <c r="AD1946" s="237"/>
      <c r="AE1946" s="237"/>
      <c r="AF1946" s="237"/>
      <c r="AG1946" s="237"/>
      <c r="AH1946" s="237"/>
      <c r="AI1946" s="237"/>
      <c r="AJ1946" s="237"/>
      <c r="AK1946" s="237"/>
      <c r="AL1946" s="237"/>
      <c r="AM1946" s="237"/>
      <c r="AN1946" s="237"/>
      <c r="AO1946" s="237"/>
      <c r="AP1946" s="237"/>
      <c r="AQ1946" s="237"/>
      <c r="AR1946" s="237"/>
      <c r="AS1946" s="237"/>
      <c r="AT1946" s="237"/>
      <c r="AU1946" s="237"/>
      <c r="AV1946" s="237"/>
      <c r="AW1946" s="237"/>
      <c r="AX1946" s="237"/>
      <c r="AY1946" s="237"/>
      <c r="AZ1946" s="237"/>
      <c r="BA1946" s="237"/>
      <c r="BB1946" s="237"/>
      <c r="BC1946" s="237"/>
      <c r="BD1946" s="237"/>
      <c r="BE1946" s="237"/>
      <c r="BF1946" s="237"/>
      <c r="BG1946" s="237"/>
      <c r="BH1946" s="237"/>
      <c r="BI1946" s="237"/>
      <c r="BJ1946" s="237"/>
      <c r="BK1946" s="237"/>
      <c r="BL1946" s="237"/>
      <c r="BM1946" s="237"/>
      <c r="BN1946" s="237"/>
      <c r="BO1946" s="237"/>
      <c r="BP1946" s="237"/>
      <c r="BQ1946" s="237"/>
      <c r="BR1946" s="237"/>
      <c r="BS1946" s="237"/>
      <c r="BT1946" s="237"/>
      <c r="BU1946" s="237"/>
      <c r="BV1946" s="237"/>
      <c r="BW1946" s="237"/>
      <c r="BX1946" s="237"/>
      <c r="BY1946" s="237"/>
      <c r="BZ1946" s="237"/>
      <c r="CA1946" s="237"/>
      <c r="CB1946" s="237"/>
      <c r="CC1946" s="237"/>
      <c r="CD1946" s="237"/>
      <c r="CE1946" s="237"/>
      <c r="CF1946" s="237"/>
      <c r="CG1946" s="237"/>
      <c r="CH1946" s="237"/>
      <c r="CI1946" s="237"/>
      <c r="CJ1946" s="237"/>
      <c r="CK1946" s="237"/>
      <c r="CL1946" s="237"/>
      <c r="CM1946" s="237"/>
      <c r="CN1946" s="237"/>
      <c r="CO1946" s="237"/>
      <c r="CP1946" s="237"/>
      <c r="CQ1946" s="237"/>
      <c r="CR1946" s="237"/>
      <c r="CS1946" s="237"/>
      <c r="CT1946" s="237"/>
      <c r="CU1946" s="237"/>
      <c r="CV1946" s="237"/>
      <c r="CW1946" s="237"/>
      <c r="CX1946" s="237"/>
      <c r="CY1946" s="237"/>
      <c r="CZ1946" s="237"/>
      <c r="DA1946" s="237"/>
      <c r="DB1946" s="237"/>
      <c r="DC1946" s="237"/>
      <c r="DD1946" s="237"/>
      <c r="DE1946" s="237"/>
      <c r="DF1946" s="237"/>
      <c r="DG1946" s="237"/>
      <c r="DH1946" s="237"/>
      <c r="DI1946" s="237"/>
      <c r="DJ1946" s="237"/>
      <c r="DK1946" s="237"/>
      <c r="DL1946" s="237"/>
      <c r="DM1946" s="237"/>
      <c r="DN1946" s="237"/>
      <c r="DO1946" s="237"/>
      <c r="DP1946" s="237"/>
      <c r="DQ1946" s="237"/>
      <c r="DR1946" s="237"/>
      <c r="DS1946" s="237"/>
      <c r="DT1946" s="237"/>
      <c r="DU1946" s="237"/>
      <c r="DV1946" s="237"/>
      <c r="DW1946" s="237"/>
      <c r="DX1946" s="237"/>
      <c r="DY1946" s="237"/>
      <c r="DZ1946" s="237"/>
      <c r="EA1946" s="237"/>
      <c r="EB1946" s="237"/>
      <c r="EC1946" s="237"/>
      <c r="ED1946" s="237"/>
      <c r="EE1946" s="237"/>
      <c r="EF1946" s="237"/>
      <c r="EG1946" s="237"/>
      <c r="EH1946" s="237"/>
      <c r="EI1946" s="237"/>
      <c r="EJ1946" s="237"/>
      <c r="EK1946" s="237"/>
      <c r="EL1946" s="237"/>
      <c r="EM1946" s="237"/>
      <c r="EN1946" s="237"/>
      <c r="EO1946" s="237"/>
      <c r="EP1946" s="237"/>
      <c r="EQ1946" s="237"/>
      <c r="ER1946" s="237"/>
      <c r="ES1946" s="237"/>
      <c r="ET1946" s="237"/>
      <c r="EU1946" s="237"/>
      <c r="EV1946" s="237"/>
      <c r="EW1946" s="237"/>
      <c r="EX1946" s="237"/>
      <c r="EY1946" s="237"/>
      <c r="EZ1946" s="237"/>
      <c r="FA1946" s="237"/>
      <c r="FB1946" s="237"/>
      <c r="FC1946" s="237"/>
      <c r="FD1946" s="237"/>
      <c r="FE1946" s="237"/>
      <c r="FF1946" s="237"/>
      <c r="FG1946" s="237"/>
      <c r="FH1946" s="237"/>
      <c r="FI1946" s="237"/>
      <c r="FJ1946" s="237"/>
      <c r="FK1946" s="237"/>
      <c r="FL1946" s="237"/>
      <c r="FM1946" s="237"/>
      <c r="FN1946" s="237"/>
      <c r="FO1946" s="237"/>
      <c r="FP1946" s="237"/>
      <c r="FQ1946" s="237"/>
      <c r="FR1946" s="237"/>
      <c r="FS1946" s="237"/>
      <c r="FT1946" s="237"/>
      <c r="FU1946" s="237"/>
      <c r="FV1946" s="237"/>
      <c r="FW1946" s="237"/>
      <c r="FX1946" s="237"/>
      <c r="FY1946" s="237"/>
      <c r="FZ1946" s="237"/>
      <c r="GA1946" s="237"/>
      <c r="GB1946" s="237"/>
      <c r="GC1946" s="237"/>
      <c r="GD1946" s="237"/>
      <c r="GE1946" s="237"/>
      <c r="GF1946" s="237"/>
      <c r="GG1946" s="237"/>
      <c r="GH1946" s="237"/>
      <c r="GI1946" s="237"/>
      <c r="GJ1946" s="237"/>
      <c r="GK1946" s="237"/>
      <c r="GL1946" s="237"/>
      <c r="GM1946" s="237"/>
      <c r="GN1946" s="237"/>
      <c r="GO1946" s="237"/>
      <c r="GP1946" s="237"/>
      <c r="GQ1946" s="237"/>
    </row>
    <row r="1947" spans="1:199" s="81" customFormat="1" ht="15" hidden="1">
      <c r="A1947" s="93" t="s">
        <v>2496</v>
      </c>
      <c r="B1947" s="241" t="s">
        <v>5816</v>
      </c>
      <c r="C1947" s="242">
        <v>0</v>
      </c>
      <c r="D1947" s="242">
        <v>0</v>
      </c>
      <c r="E1947" s="242">
        <v>0</v>
      </c>
      <c r="F1947" s="242">
        <v>0</v>
      </c>
      <c r="G1947" s="242">
        <v>0</v>
      </c>
      <c r="H1947" s="242">
        <v>0</v>
      </c>
      <c r="I1947" s="242">
        <v>0</v>
      </c>
      <c r="J1947" s="242">
        <v>1263.52</v>
      </c>
      <c r="K1947" s="242">
        <v>1075.64</v>
      </c>
      <c r="L1947" s="242">
        <v>1204.66</v>
      </c>
      <c r="M1947" s="242">
        <v>1003.79</v>
      </c>
      <c r="N1947" s="242">
        <v>1197.59</v>
      </c>
      <c r="O1947" s="242">
        <v>759.63</v>
      </c>
      <c r="P1947" s="28"/>
      <c r="Q1947" s="242">
        <f>SUM(D1947:O1947)</f>
        <v>6504.83</v>
      </c>
      <c r="R1947" s="242">
        <f>IF($R$19&lt;1,0,Q1947/$R$19)</f>
        <v>22.4304482758621</v>
      </c>
      <c r="S1947" s="243"/>
      <c r="T1947" s="351">
        <v>0</v>
      </c>
      <c r="U1947" s="237"/>
      <c r="V1947" s="237"/>
      <c r="W1947" s="237"/>
      <c r="X1947" s="237"/>
      <c r="Y1947" s="237"/>
      <c r="Z1947" s="237"/>
      <c r="AA1947" s="237"/>
      <c r="AB1947" s="237"/>
      <c r="AC1947" s="237"/>
      <c r="AD1947" s="237"/>
      <c r="AE1947" s="237"/>
      <c r="AF1947" s="237"/>
      <c r="AG1947" s="237"/>
      <c r="AH1947" s="237"/>
      <c r="AI1947" s="237"/>
      <c r="AJ1947" s="237"/>
      <c r="AK1947" s="237"/>
      <c r="AL1947" s="237"/>
      <c r="AM1947" s="237"/>
      <c r="AN1947" s="237"/>
      <c r="AO1947" s="237"/>
      <c r="AP1947" s="237"/>
      <c r="AQ1947" s="237"/>
      <c r="AR1947" s="237"/>
      <c r="AS1947" s="237"/>
      <c r="AT1947" s="237"/>
      <c r="AU1947" s="237"/>
      <c r="AV1947" s="237"/>
      <c r="AW1947" s="237"/>
      <c r="AX1947" s="237"/>
      <c r="AY1947" s="237"/>
      <c r="AZ1947" s="237"/>
      <c r="BA1947" s="237"/>
      <c r="BB1947" s="237"/>
      <c r="BC1947" s="237"/>
      <c r="BD1947" s="237"/>
      <c r="BE1947" s="237"/>
      <c r="BF1947" s="237"/>
      <c r="BG1947" s="237"/>
      <c r="BH1947" s="237"/>
      <c r="BI1947" s="237"/>
      <c r="BJ1947" s="237"/>
      <c r="BK1947" s="237"/>
      <c r="BL1947" s="237"/>
      <c r="BM1947" s="237"/>
      <c r="BN1947" s="237"/>
      <c r="BO1947" s="237"/>
      <c r="BP1947" s="237"/>
      <c r="BQ1947" s="237"/>
      <c r="BR1947" s="237"/>
      <c r="BS1947" s="237"/>
      <c r="BT1947" s="237"/>
      <c r="BU1947" s="237"/>
      <c r="BV1947" s="237"/>
      <c r="BW1947" s="237"/>
      <c r="BX1947" s="237"/>
      <c r="BY1947" s="237"/>
      <c r="BZ1947" s="237"/>
      <c r="CA1947" s="237"/>
      <c r="CB1947" s="237"/>
      <c r="CC1947" s="237"/>
      <c r="CD1947" s="237"/>
      <c r="CE1947" s="237"/>
      <c r="CF1947" s="237"/>
      <c r="CG1947" s="237"/>
      <c r="CH1947" s="237"/>
      <c r="CI1947" s="237"/>
      <c r="CJ1947" s="237"/>
      <c r="CK1947" s="237"/>
      <c r="CL1947" s="237"/>
      <c r="CM1947" s="237"/>
      <c r="CN1947" s="237"/>
      <c r="CO1947" s="237"/>
      <c r="CP1947" s="237"/>
      <c r="CQ1947" s="237"/>
      <c r="CR1947" s="237"/>
      <c r="CS1947" s="237"/>
      <c r="CT1947" s="237"/>
      <c r="CU1947" s="237"/>
      <c r="CV1947" s="237"/>
      <c r="CW1947" s="237"/>
      <c r="CX1947" s="237"/>
      <c r="CY1947" s="237"/>
      <c r="CZ1947" s="237"/>
      <c r="DA1947" s="237"/>
      <c r="DB1947" s="237"/>
      <c r="DC1947" s="237"/>
      <c r="DD1947" s="237"/>
      <c r="DE1947" s="237"/>
      <c r="DF1947" s="237"/>
      <c r="DG1947" s="237"/>
      <c r="DH1947" s="237"/>
      <c r="DI1947" s="237"/>
      <c r="DJ1947" s="237"/>
      <c r="DK1947" s="237"/>
      <c r="DL1947" s="237"/>
      <c r="DM1947" s="237"/>
      <c r="DN1947" s="237"/>
      <c r="DO1947" s="237"/>
      <c r="DP1947" s="237"/>
      <c r="DQ1947" s="237"/>
      <c r="DR1947" s="237"/>
      <c r="DS1947" s="237"/>
      <c r="DT1947" s="237"/>
      <c r="DU1947" s="237"/>
      <c r="DV1947" s="237"/>
      <c r="DW1947" s="237"/>
      <c r="DX1947" s="237"/>
      <c r="DY1947" s="237"/>
      <c r="DZ1947" s="237"/>
      <c r="EA1947" s="237"/>
      <c r="EB1947" s="237"/>
      <c r="EC1947" s="237"/>
      <c r="ED1947" s="237"/>
      <c r="EE1947" s="237"/>
      <c r="EF1947" s="237"/>
      <c r="EG1947" s="237"/>
      <c r="EH1947" s="237"/>
      <c r="EI1947" s="237"/>
      <c r="EJ1947" s="237"/>
      <c r="EK1947" s="237"/>
      <c r="EL1947" s="237"/>
      <c r="EM1947" s="237"/>
      <c r="EN1947" s="237"/>
      <c r="EO1947" s="237"/>
      <c r="EP1947" s="237"/>
      <c r="EQ1947" s="237"/>
      <c r="ER1947" s="237"/>
      <c r="ES1947" s="237"/>
      <c r="ET1947" s="237"/>
      <c r="EU1947" s="237"/>
      <c r="EV1947" s="237"/>
      <c r="EW1947" s="237"/>
      <c r="EX1947" s="237"/>
      <c r="EY1947" s="237"/>
      <c r="EZ1947" s="237"/>
      <c r="FA1947" s="237"/>
      <c r="FB1947" s="237"/>
      <c r="FC1947" s="237"/>
      <c r="FD1947" s="237"/>
      <c r="FE1947" s="237"/>
      <c r="FF1947" s="237"/>
      <c r="FG1947" s="237"/>
      <c r="FH1947" s="237"/>
      <c r="FI1947" s="237"/>
      <c r="FJ1947" s="237"/>
      <c r="FK1947" s="237"/>
      <c r="FL1947" s="237"/>
      <c r="FM1947" s="237"/>
      <c r="FN1947" s="237"/>
      <c r="FO1947" s="237"/>
      <c r="FP1947" s="237"/>
      <c r="FQ1947" s="237"/>
      <c r="FR1947" s="237"/>
      <c r="FS1947" s="237"/>
      <c r="FT1947" s="237"/>
      <c r="FU1947" s="237"/>
      <c r="FV1947" s="237"/>
      <c r="FW1947" s="237"/>
      <c r="FX1947" s="237"/>
      <c r="FY1947" s="237"/>
      <c r="FZ1947" s="237"/>
      <c r="GA1947" s="237"/>
      <c r="GB1947" s="237"/>
      <c r="GC1947" s="237"/>
      <c r="GD1947" s="237"/>
      <c r="GE1947" s="237"/>
      <c r="GF1947" s="237"/>
      <c r="GG1947" s="237"/>
      <c r="GH1947" s="237"/>
      <c r="GI1947" s="237"/>
      <c r="GJ1947" s="237"/>
      <c r="GK1947" s="237"/>
      <c r="GL1947" s="237"/>
      <c r="GM1947" s="237"/>
      <c r="GN1947" s="237"/>
      <c r="GO1947" s="237"/>
      <c r="GP1947" s="237"/>
      <c r="GQ1947" s="237"/>
    </row>
    <row r="1948" spans="1:199" s="81" customFormat="1" ht="15" hidden="1">
      <c r="A1948" s="93" t="s">
        <v>2497</v>
      </c>
      <c r="B1948" s="241" t="s">
        <v>5817</v>
      </c>
      <c r="C1948" s="242">
        <v>0</v>
      </c>
      <c r="D1948" s="242">
        <v>0</v>
      </c>
      <c r="E1948" s="242">
        <v>0</v>
      </c>
      <c r="F1948" s="242">
        <v>0</v>
      </c>
      <c r="G1948" s="242">
        <v>0</v>
      </c>
      <c r="H1948" s="242">
        <v>0</v>
      </c>
      <c r="I1948" s="242">
        <v>0</v>
      </c>
      <c r="J1948" s="242">
        <v>0</v>
      </c>
      <c r="K1948" s="242">
        <v>0</v>
      </c>
      <c r="L1948" s="242">
        <v>0</v>
      </c>
      <c r="M1948" s="242">
        <v>1069.44</v>
      </c>
      <c r="N1948" s="242">
        <v>1145.56</v>
      </c>
      <c r="O1948" s="242">
        <v>555.07</v>
      </c>
      <c r="P1948" s="28"/>
      <c r="Q1948" s="242">
        <f>SUM(D1948:O1948)</f>
        <v>2770.07</v>
      </c>
      <c r="R1948" s="242">
        <f>IF($R$19&lt;1,0,Q1948/$R$19)</f>
        <v>9.55196551724138</v>
      </c>
      <c r="S1948" s="243"/>
      <c r="T1948" s="351">
        <v>0</v>
      </c>
      <c r="U1948" s="237"/>
      <c r="V1948" s="237"/>
      <c r="W1948" s="237"/>
      <c r="X1948" s="237"/>
      <c r="Y1948" s="237"/>
      <c r="Z1948" s="237"/>
      <c r="AA1948" s="237"/>
      <c r="AB1948" s="237"/>
      <c r="AC1948" s="237"/>
      <c r="AD1948" s="237"/>
      <c r="AE1948" s="237"/>
      <c r="AF1948" s="237"/>
      <c r="AG1948" s="237"/>
      <c r="AH1948" s="237"/>
      <c r="AI1948" s="237"/>
      <c r="AJ1948" s="237"/>
      <c r="AK1948" s="237"/>
      <c r="AL1948" s="237"/>
      <c r="AM1948" s="237"/>
      <c r="AN1948" s="237"/>
      <c r="AO1948" s="237"/>
      <c r="AP1948" s="237"/>
      <c r="AQ1948" s="237"/>
      <c r="AR1948" s="237"/>
      <c r="AS1948" s="237"/>
      <c r="AT1948" s="237"/>
      <c r="AU1948" s="237"/>
      <c r="AV1948" s="237"/>
      <c r="AW1948" s="237"/>
      <c r="AX1948" s="237"/>
      <c r="AY1948" s="237"/>
      <c r="AZ1948" s="237"/>
      <c r="BA1948" s="237"/>
      <c r="BB1948" s="237"/>
      <c r="BC1948" s="237"/>
      <c r="BD1948" s="237"/>
      <c r="BE1948" s="237"/>
      <c r="BF1948" s="237"/>
      <c r="BG1948" s="237"/>
      <c r="BH1948" s="237"/>
      <c r="BI1948" s="237"/>
      <c r="BJ1948" s="237"/>
      <c r="BK1948" s="237"/>
      <c r="BL1948" s="237"/>
      <c r="BM1948" s="237"/>
      <c r="BN1948" s="237"/>
      <c r="BO1948" s="237"/>
      <c r="BP1948" s="237"/>
      <c r="BQ1948" s="237"/>
      <c r="BR1948" s="237"/>
      <c r="BS1948" s="237"/>
      <c r="BT1948" s="237"/>
      <c r="BU1948" s="237"/>
      <c r="BV1948" s="237"/>
      <c r="BW1948" s="237"/>
      <c r="BX1948" s="237"/>
      <c r="BY1948" s="237"/>
      <c r="BZ1948" s="237"/>
      <c r="CA1948" s="237"/>
      <c r="CB1948" s="237"/>
      <c r="CC1948" s="237"/>
      <c r="CD1948" s="237"/>
      <c r="CE1948" s="237"/>
      <c r="CF1948" s="237"/>
      <c r="CG1948" s="237"/>
      <c r="CH1948" s="237"/>
      <c r="CI1948" s="237"/>
      <c r="CJ1948" s="237"/>
      <c r="CK1948" s="237"/>
      <c r="CL1948" s="237"/>
      <c r="CM1948" s="237"/>
      <c r="CN1948" s="237"/>
      <c r="CO1948" s="237"/>
      <c r="CP1948" s="237"/>
      <c r="CQ1948" s="237"/>
      <c r="CR1948" s="237"/>
      <c r="CS1948" s="237"/>
      <c r="CT1948" s="237"/>
      <c r="CU1948" s="237"/>
      <c r="CV1948" s="237"/>
      <c r="CW1948" s="237"/>
      <c r="CX1948" s="237"/>
      <c r="CY1948" s="237"/>
      <c r="CZ1948" s="237"/>
      <c r="DA1948" s="237"/>
      <c r="DB1948" s="237"/>
      <c r="DC1948" s="237"/>
      <c r="DD1948" s="237"/>
      <c r="DE1948" s="237"/>
      <c r="DF1948" s="237"/>
      <c r="DG1948" s="237"/>
      <c r="DH1948" s="237"/>
      <c r="DI1948" s="237"/>
      <c r="DJ1948" s="237"/>
      <c r="DK1948" s="237"/>
      <c r="DL1948" s="237"/>
      <c r="DM1948" s="237"/>
      <c r="DN1948" s="237"/>
      <c r="DO1948" s="237"/>
      <c r="DP1948" s="237"/>
      <c r="DQ1948" s="237"/>
      <c r="DR1948" s="237"/>
      <c r="DS1948" s="237"/>
      <c r="DT1948" s="237"/>
      <c r="DU1948" s="237"/>
      <c r="DV1948" s="237"/>
      <c r="DW1948" s="237"/>
      <c r="DX1948" s="237"/>
      <c r="DY1948" s="237"/>
      <c r="DZ1948" s="237"/>
      <c r="EA1948" s="237"/>
      <c r="EB1948" s="237"/>
      <c r="EC1948" s="237"/>
      <c r="ED1948" s="237"/>
      <c r="EE1948" s="237"/>
      <c r="EF1948" s="237"/>
      <c r="EG1948" s="237"/>
      <c r="EH1948" s="237"/>
      <c r="EI1948" s="237"/>
      <c r="EJ1948" s="237"/>
      <c r="EK1948" s="237"/>
      <c r="EL1948" s="237"/>
      <c r="EM1948" s="237"/>
      <c r="EN1948" s="237"/>
      <c r="EO1948" s="237"/>
      <c r="EP1948" s="237"/>
      <c r="EQ1948" s="237"/>
      <c r="ER1948" s="237"/>
      <c r="ES1948" s="237"/>
      <c r="ET1948" s="237"/>
      <c r="EU1948" s="237"/>
      <c r="EV1948" s="237"/>
      <c r="EW1948" s="237"/>
      <c r="EX1948" s="237"/>
      <c r="EY1948" s="237"/>
      <c r="EZ1948" s="237"/>
      <c r="FA1948" s="237"/>
      <c r="FB1948" s="237"/>
      <c r="FC1948" s="237"/>
      <c r="FD1948" s="237"/>
      <c r="FE1948" s="237"/>
      <c r="FF1948" s="237"/>
      <c r="FG1948" s="237"/>
      <c r="FH1948" s="237"/>
      <c r="FI1948" s="237"/>
      <c r="FJ1948" s="237"/>
      <c r="FK1948" s="237"/>
      <c r="FL1948" s="237"/>
      <c r="FM1948" s="237"/>
      <c r="FN1948" s="237"/>
      <c r="FO1948" s="237"/>
      <c r="FP1948" s="237"/>
      <c r="FQ1948" s="237"/>
      <c r="FR1948" s="237"/>
      <c r="FS1948" s="237"/>
      <c r="FT1948" s="237"/>
      <c r="FU1948" s="237"/>
      <c r="FV1948" s="237"/>
      <c r="FW1948" s="237"/>
      <c r="FX1948" s="237"/>
      <c r="FY1948" s="237"/>
      <c r="FZ1948" s="237"/>
      <c r="GA1948" s="237"/>
      <c r="GB1948" s="237"/>
      <c r="GC1948" s="237"/>
      <c r="GD1948" s="237"/>
      <c r="GE1948" s="237"/>
      <c r="GF1948" s="237"/>
      <c r="GG1948" s="237"/>
      <c r="GH1948" s="237"/>
      <c r="GI1948" s="237"/>
      <c r="GJ1948" s="237"/>
      <c r="GK1948" s="237"/>
      <c r="GL1948" s="237"/>
      <c r="GM1948" s="237"/>
      <c r="GN1948" s="237"/>
      <c r="GO1948" s="237"/>
      <c r="GP1948" s="237"/>
      <c r="GQ1948" s="237"/>
    </row>
    <row r="1949" spans="1:199" s="81" customFormat="1" ht="15" hidden="1">
      <c r="A1949" s="93" t="s">
        <v>2498</v>
      </c>
      <c r="B1949" s="241" t="s">
        <v>5818</v>
      </c>
      <c r="C1949" s="242">
        <v>0</v>
      </c>
      <c r="D1949" s="242">
        <v>0</v>
      </c>
      <c r="E1949" s="242">
        <v>0</v>
      </c>
      <c r="F1949" s="242">
        <v>0</v>
      </c>
      <c r="G1949" s="242">
        <v>0</v>
      </c>
      <c r="H1949" s="242">
        <v>0</v>
      </c>
      <c r="I1949" s="242">
        <v>0</v>
      </c>
      <c r="J1949" s="242">
        <v>0</v>
      </c>
      <c r="K1949" s="242">
        <v>480.63</v>
      </c>
      <c r="L1949" s="242">
        <v>557.76</v>
      </c>
      <c r="M1949" s="242">
        <v>-164.59</v>
      </c>
      <c r="N1949" s="242">
        <v>376.43</v>
      </c>
      <c r="O1949" s="242">
        <v>371.53</v>
      </c>
      <c r="P1949" s="28"/>
      <c r="Q1949" s="242">
        <f>SUM(D1949:O1949)</f>
        <v>1621.76</v>
      </c>
      <c r="R1949" s="242">
        <f>IF($R$19&lt;1,0,Q1949/$R$19)</f>
        <v>5.59227586206896</v>
      </c>
      <c r="S1949" s="243"/>
      <c r="T1949" s="351">
        <v>0</v>
      </c>
      <c r="U1949" s="237"/>
      <c r="V1949" s="237"/>
      <c r="W1949" s="237"/>
      <c r="X1949" s="237"/>
      <c r="Y1949" s="237"/>
      <c r="Z1949" s="237"/>
      <c r="AA1949" s="237"/>
      <c r="AB1949" s="237"/>
      <c r="AC1949" s="237"/>
      <c r="AD1949" s="237"/>
      <c r="AE1949" s="237"/>
      <c r="AF1949" s="237"/>
      <c r="AG1949" s="237"/>
      <c r="AH1949" s="237"/>
      <c r="AI1949" s="237"/>
      <c r="AJ1949" s="237"/>
      <c r="AK1949" s="237"/>
      <c r="AL1949" s="237"/>
      <c r="AM1949" s="237"/>
      <c r="AN1949" s="237"/>
      <c r="AO1949" s="237"/>
      <c r="AP1949" s="237"/>
      <c r="AQ1949" s="237"/>
      <c r="AR1949" s="237"/>
      <c r="AS1949" s="237"/>
      <c r="AT1949" s="237"/>
      <c r="AU1949" s="237"/>
      <c r="AV1949" s="237"/>
      <c r="AW1949" s="237"/>
      <c r="AX1949" s="237"/>
      <c r="AY1949" s="237"/>
      <c r="AZ1949" s="237"/>
      <c r="BA1949" s="237"/>
      <c r="BB1949" s="237"/>
      <c r="BC1949" s="237"/>
      <c r="BD1949" s="237"/>
      <c r="BE1949" s="237"/>
      <c r="BF1949" s="237"/>
      <c r="BG1949" s="237"/>
      <c r="BH1949" s="237"/>
      <c r="BI1949" s="237"/>
      <c r="BJ1949" s="237"/>
      <c r="BK1949" s="237"/>
      <c r="BL1949" s="237"/>
      <c r="BM1949" s="237"/>
      <c r="BN1949" s="237"/>
      <c r="BO1949" s="237"/>
      <c r="BP1949" s="237"/>
      <c r="BQ1949" s="237"/>
      <c r="BR1949" s="237"/>
      <c r="BS1949" s="237"/>
      <c r="BT1949" s="237"/>
      <c r="BU1949" s="237"/>
      <c r="BV1949" s="237"/>
      <c r="BW1949" s="237"/>
      <c r="BX1949" s="237"/>
      <c r="BY1949" s="237"/>
      <c r="BZ1949" s="237"/>
      <c r="CA1949" s="237"/>
      <c r="CB1949" s="237"/>
      <c r="CC1949" s="237"/>
      <c r="CD1949" s="237"/>
      <c r="CE1949" s="237"/>
      <c r="CF1949" s="237"/>
      <c r="CG1949" s="237"/>
      <c r="CH1949" s="237"/>
      <c r="CI1949" s="237"/>
      <c r="CJ1949" s="237"/>
      <c r="CK1949" s="237"/>
      <c r="CL1949" s="237"/>
      <c r="CM1949" s="237"/>
      <c r="CN1949" s="237"/>
      <c r="CO1949" s="237"/>
      <c r="CP1949" s="237"/>
      <c r="CQ1949" s="237"/>
      <c r="CR1949" s="237"/>
      <c r="CS1949" s="237"/>
      <c r="CT1949" s="237"/>
      <c r="CU1949" s="237"/>
      <c r="CV1949" s="237"/>
      <c r="CW1949" s="237"/>
      <c r="CX1949" s="237"/>
      <c r="CY1949" s="237"/>
      <c r="CZ1949" s="237"/>
      <c r="DA1949" s="237"/>
      <c r="DB1949" s="237"/>
      <c r="DC1949" s="237"/>
      <c r="DD1949" s="237"/>
      <c r="DE1949" s="237"/>
      <c r="DF1949" s="237"/>
      <c r="DG1949" s="237"/>
      <c r="DH1949" s="237"/>
      <c r="DI1949" s="237"/>
      <c r="DJ1949" s="237"/>
      <c r="DK1949" s="237"/>
      <c r="DL1949" s="237"/>
      <c r="DM1949" s="237"/>
      <c r="DN1949" s="237"/>
      <c r="DO1949" s="237"/>
      <c r="DP1949" s="237"/>
      <c r="DQ1949" s="237"/>
      <c r="DR1949" s="237"/>
      <c r="DS1949" s="237"/>
      <c r="DT1949" s="237"/>
      <c r="DU1949" s="237"/>
      <c r="DV1949" s="237"/>
      <c r="DW1949" s="237"/>
      <c r="DX1949" s="237"/>
      <c r="DY1949" s="237"/>
      <c r="DZ1949" s="237"/>
      <c r="EA1949" s="237"/>
      <c r="EB1949" s="237"/>
      <c r="EC1949" s="237"/>
      <c r="ED1949" s="237"/>
      <c r="EE1949" s="237"/>
      <c r="EF1949" s="237"/>
      <c r="EG1949" s="237"/>
      <c r="EH1949" s="237"/>
      <c r="EI1949" s="237"/>
      <c r="EJ1949" s="237"/>
      <c r="EK1949" s="237"/>
      <c r="EL1949" s="237"/>
      <c r="EM1949" s="237"/>
      <c r="EN1949" s="237"/>
      <c r="EO1949" s="237"/>
      <c r="EP1949" s="237"/>
      <c r="EQ1949" s="237"/>
      <c r="ER1949" s="237"/>
      <c r="ES1949" s="237"/>
      <c r="ET1949" s="237"/>
      <c r="EU1949" s="237"/>
      <c r="EV1949" s="237"/>
      <c r="EW1949" s="237"/>
      <c r="EX1949" s="237"/>
      <c r="EY1949" s="237"/>
      <c r="EZ1949" s="237"/>
      <c r="FA1949" s="237"/>
      <c r="FB1949" s="237"/>
      <c r="FC1949" s="237"/>
      <c r="FD1949" s="237"/>
      <c r="FE1949" s="237"/>
      <c r="FF1949" s="237"/>
      <c r="FG1949" s="237"/>
      <c r="FH1949" s="237"/>
      <c r="FI1949" s="237"/>
      <c r="FJ1949" s="237"/>
      <c r="FK1949" s="237"/>
      <c r="FL1949" s="237"/>
      <c r="FM1949" s="237"/>
      <c r="FN1949" s="237"/>
      <c r="FO1949" s="237"/>
      <c r="FP1949" s="237"/>
      <c r="FQ1949" s="237"/>
      <c r="FR1949" s="237"/>
      <c r="FS1949" s="237"/>
      <c r="FT1949" s="237"/>
      <c r="FU1949" s="237"/>
      <c r="FV1949" s="237"/>
      <c r="FW1949" s="237"/>
      <c r="FX1949" s="237"/>
      <c r="FY1949" s="237"/>
      <c r="FZ1949" s="237"/>
      <c r="GA1949" s="237"/>
      <c r="GB1949" s="237"/>
      <c r="GC1949" s="237"/>
      <c r="GD1949" s="237"/>
      <c r="GE1949" s="237"/>
      <c r="GF1949" s="237"/>
      <c r="GG1949" s="237"/>
      <c r="GH1949" s="237"/>
      <c r="GI1949" s="237"/>
      <c r="GJ1949" s="237"/>
      <c r="GK1949" s="237"/>
      <c r="GL1949" s="237"/>
      <c r="GM1949" s="237"/>
      <c r="GN1949" s="237"/>
      <c r="GO1949" s="237"/>
      <c r="GP1949" s="237"/>
      <c r="GQ1949" s="237"/>
    </row>
    <row r="1950" spans="1:199" s="81" customFormat="1" ht="15" hidden="1">
      <c r="A1950" s="93" t="s">
        <v>2499</v>
      </c>
      <c r="B1950" s="241" t="s">
        <v>5819</v>
      </c>
      <c r="C1950" s="242">
        <v>0</v>
      </c>
      <c r="D1950" s="242">
        <v>0</v>
      </c>
      <c r="E1950" s="242">
        <v>0</v>
      </c>
      <c r="F1950" s="242">
        <v>0</v>
      </c>
      <c r="G1950" s="242">
        <v>0</v>
      </c>
      <c r="H1950" s="242">
        <v>0</v>
      </c>
      <c r="I1950" s="242">
        <v>0</v>
      </c>
      <c r="J1950" s="242">
        <v>0</v>
      </c>
      <c r="K1950" s="242">
        <v>0</v>
      </c>
      <c r="L1950" s="242">
        <v>0</v>
      </c>
      <c r="M1950" s="242">
        <v>0</v>
      </c>
      <c r="N1950" s="242">
        <v>0</v>
      </c>
      <c r="O1950" s="242">
        <v>0</v>
      </c>
      <c r="P1950" s="28"/>
      <c r="Q1950" s="242">
        <f>SUM(D1950:O1950)</f>
        <v>0</v>
      </c>
      <c r="R1950" s="242">
        <f>IF($R$19&lt;1,0,Q1950/$R$19)</f>
        <v>0</v>
      </c>
      <c r="S1950" s="243"/>
      <c r="T1950" s="351">
        <v>0</v>
      </c>
      <c r="U1950" s="237"/>
      <c r="V1950" s="237"/>
      <c r="W1950" s="237"/>
      <c r="X1950" s="237"/>
      <c r="Y1950" s="237"/>
      <c r="Z1950" s="237"/>
      <c r="AA1950" s="237"/>
      <c r="AB1950" s="237"/>
      <c r="AC1950" s="237"/>
      <c r="AD1950" s="237"/>
      <c r="AE1950" s="237"/>
      <c r="AF1950" s="237"/>
      <c r="AG1950" s="237"/>
      <c r="AH1950" s="237"/>
      <c r="AI1950" s="237"/>
      <c r="AJ1950" s="237"/>
      <c r="AK1950" s="237"/>
      <c r="AL1950" s="237"/>
      <c r="AM1950" s="237"/>
      <c r="AN1950" s="237"/>
      <c r="AO1950" s="237"/>
      <c r="AP1950" s="237"/>
      <c r="AQ1950" s="237"/>
      <c r="AR1950" s="237"/>
      <c r="AS1950" s="237"/>
      <c r="AT1950" s="237"/>
      <c r="AU1950" s="237"/>
      <c r="AV1950" s="237"/>
      <c r="AW1950" s="237"/>
      <c r="AX1950" s="237"/>
      <c r="AY1950" s="237"/>
      <c r="AZ1950" s="237"/>
      <c r="BA1950" s="237"/>
      <c r="BB1950" s="237"/>
      <c r="BC1950" s="237"/>
      <c r="BD1950" s="237"/>
      <c r="BE1950" s="237"/>
      <c r="BF1950" s="237"/>
      <c r="BG1950" s="237"/>
      <c r="BH1950" s="237"/>
      <c r="BI1950" s="237"/>
      <c r="BJ1950" s="237"/>
      <c r="BK1950" s="237"/>
      <c r="BL1950" s="237"/>
      <c r="BM1950" s="237"/>
      <c r="BN1950" s="237"/>
      <c r="BO1950" s="237"/>
      <c r="BP1950" s="237"/>
      <c r="BQ1950" s="237"/>
      <c r="BR1950" s="237"/>
      <c r="BS1950" s="237"/>
      <c r="BT1950" s="237"/>
      <c r="BU1950" s="237"/>
      <c r="BV1950" s="237"/>
      <c r="BW1950" s="237"/>
      <c r="BX1950" s="237"/>
      <c r="BY1950" s="237"/>
      <c r="BZ1950" s="237"/>
      <c r="CA1950" s="237"/>
      <c r="CB1950" s="237"/>
      <c r="CC1950" s="237"/>
      <c r="CD1950" s="237"/>
      <c r="CE1950" s="237"/>
      <c r="CF1950" s="237"/>
      <c r="CG1950" s="237"/>
      <c r="CH1950" s="237"/>
      <c r="CI1950" s="237"/>
      <c r="CJ1950" s="237"/>
      <c r="CK1950" s="237"/>
      <c r="CL1950" s="237"/>
      <c r="CM1950" s="237"/>
      <c r="CN1950" s="237"/>
      <c r="CO1950" s="237"/>
      <c r="CP1950" s="237"/>
      <c r="CQ1950" s="237"/>
      <c r="CR1950" s="237"/>
      <c r="CS1950" s="237"/>
      <c r="CT1950" s="237"/>
      <c r="CU1950" s="237"/>
      <c r="CV1950" s="237"/>
      <c r="CW1950" s="237"/>
      <c r="CX1950" s="237"/>
      <c r="CY1950" s="237"/>
      <c r="CZ1950" s="237"/>
      <c r="DA1950" s="237"/>
      <c r="DB1950" s="237"/>
      <c r="DC1950" s="237"/>
      <c r="DD1950" s="237"/>
      <c r="DE1950" s="237"/>
      <c r="DF1950" s="237"/>
      <c r="DG1950" s="237"/>
      <c r="DH1950" s="237"/>
      <c r="DI1950" s="237"/>
      <c r="DJ1950" s="237"/>
      <c r="DK1950" s="237"/>
      <c r="DL1950" s="237"/>
      <c r="DM1950" s="237"/>
      <c r="DN1950" s="237"/>
      <c r="DO1950" s="237"/>
      <c r="DP1950" s="237"/>
      <c r="DQ1950" s="237"/>
      <c r="DR1950" s="237"/>
      <c r="DS1950" s="237"/>
      <c r="DT1950" s="237"/>
      <c r="DU1950" s="237"/>
      <c r="DV1950" s="237"/>
      <c r="DW1950" s="237"/>
      <c r="DX1950" s="237"/>
      <c r="DY1950" s="237"/>
      <c r="DZ1950" s="237"/>
      <c r="EA1950" s="237"/>
      <c r="EB1950" s="237"/>
      <c r="EC1950" s="237"/>
      <c r="ED1950" s="237"/>
      <c r="EE1950" s="237"/>
      <c r="EF1950" s="237"/>
      <c r="EG1950" s="237"/>
      <c r="EH1950" s="237"/>
      <c r="EI1950" s="237"/>
      <c r="EJ1950" s="237"/>
      <c r="EK1950" s="237"/>
      <c r="EL1950" s="237"/>
      <c r="EM1950" s="237"/>
      <c r="EN1950" s="237"/>
      <c r="EO1950" s="237"/>
      <c r="EP1950" s="237"/>
      <c r="EQ1950" s="237"/>
      <c r="ER1950" s="237"/>
      <c r="ES1950" s="237"/>
      <c r="ET1950" s="237"/>
      <c r="EU1950" s="237"/>
      <c r="EV1950" s="237"/>
      <c r="EW1950" s="237"/>
      <c r="EX1950" s="237"/>
      <c r="EY1950" s="237"/>
      <c r="EZ1950" s="237"/>
      <c r="FA1950" s="237"/>
      <c r="FB1950" s="237"/>
      <c r="FC1950" s="237"/>
      <c r="FD1950" s="237"/>
      <c r="FE1950" s="237"/>
      <c r="FF1950" s="237"/>
      <c r="FG1950" s="237"/>
      <c r="FH1950" s="237"/>
      <c r="FI1950" s="237"/>
      <c r="FJ1950" s="237"/>
      <c r="FK1950" s="237"/>
      <c r="FL1950" s="237"/>
      <c r="FM1950" s="237"/>
      <c r="FN1950" s="237"/>
      <c r="FO1950" s="237"/>
      <c r="FP1950" s="237"/>
      <c r="FQ1950" s="237"/>
      <c r="FR1950" s="237"/>
      <c r="FS1950" s="237"/>
      <c r="FT1950" s="237"/>
      <c r="FU1950" s="237"/>
      <c r="FV1950" s="237"/>
      <c r="FW1950" s="237"/>
      <c r="FX1950" s="237"/>
      <c r="FY1950" s="237"/>
      <c r="FZ1950" s="237"/>
      <c r="GA1950" s="237"/>
      <c r="GB1950" s="237"/>
      <c r="GC1950" s="237"/>
      <c r="GD1950" s="237"/>
      <c r="GE1950" s="237"/>
      <c r="GF1950" s="237"/>
      <c r="GG1950" s="237"/>
      <c r="GH1950" s="237"/>
      <c r="GI1950" s="237"/>
      <c r="GJ1950" s="237"/>
      <c r="GK1950" s="237"/>
      <c r="GL1950" s="237"/>
      <c r="GM1950" s="237"/>
      <c r="GN1950" s="237"/>
      <c r="GO1950" s="237"/>
      <c r="GP1950" s="237"/>
      <c r="GQ1950" s="237"/>
    </row>
    <row r="1951" spans="1:199" s="81" customFormat="1" ht="15" hidden="1">
      <c r="A1951" s="93" t="s">
        <v>2500</v>
      </c>
      <c r="B1951" s="241" t="s">
        <v>5820</v>
      </c>
      <c r="C1951" s="242">
        <v>0</v>
      </c>
      <c r="D1951" s="242">
        <v>0</v>
      </c>
      <c r="E1951" s="242">
        <v>0</v>
      </c>
      <c r="F1951" s="242">
        <v>0</v>
      </c>
      <c r="G1951" s="242">
        <v>0</v>
      </c>
      <c r="H1951" s="242">
        <v>0</v>
      </c>
      <c r="I1951" s="242">
        <v>0</v>
      </c>
      <c r="J1951" s="242">
        <v>0</v>
      </c>
      <c r="K1951" s="242">
        <v>0</v>
      </c>
      <c r="L1951" s="242">
        <v>0</v>
      </c>
      <c r="M1951" s="242">
        <v>0</v>
      </c>
      <c r="N1951" s="242">
        <v>0</v>
      </c>
      <c r="O1951" s="242">
        <v>0</v>
      </c>
      <c r="P1951" s="28"/>
      <c r="Q1951" s="242">
        <f>SUM(D1951:O1951)</f>
        <v>0</v>
      </c>
      <c r="R1951" s="242">
        <f>IF($R$19&lt;1,0,Q1951/$R$19)</f>
        <v>0</v>
      </c>
      <c r="S1951" s="243"/>
      <c r="T1951" s="351">
        <v>0</v>
      </c>
      <c r="U1951" s="237"/>
      <c r="V1951" s="237"/>
      <c r="W1951" s="237"/>
      <c r="X1951" s="237"/>
      <c r="Y1951" s="237"/>
      <c r="Z1951" s="237"/>
      <c r="AA1951" s="237"/>
      <c r="AB1951" s="237"/>
      <c r="AC1951" s="237"/>
      <c r="AD1951" s="237"/>
      <c r="AE1951" s="237"/>
      <c r="AF1951" s="237"/>
      <c r="AG1951" s="237"/>
      <c r="AH1951" s="237"/>
      <c r="AI1951" s="237"/>
      <c r="AJ1951" s="237"/>
      <c r="AK1951" s="237"/>
      <c r="AL1951" s="237"/>
      <c r="AM1951" s="237"/>
      <c r="AN1951" s="237"/>
      <c r="AO1951" s="237"/>
      <c r="AP1951" s="237"/>
      <c r="AQ1951" s="237"/>
      <c r="AR1951" s="237"/>
      <c r="AS1951" s="237"/>
      <c r="AT1951" s="237"/>
      <c r="AU1951" s="237"/>
      <c r="AV1951" s="237"/>
      <c r="AW1951" s="237"/>
      <c r="AX1951" s="237"/>
      <c r="AY1951" s="237"/>
      <c r="AZ1951" s="237"/>
      <c r="BA1951" s="237"/>
      <c r="BB1951" s="237"/>
      <c r="BC1951" s="237"/>
      <c r="BD1951" s="237"/>
      <c r="BE1951" s="237"/>
      <c r="BF1951" s="237"/>
      <c r="BG1951" s="237"/>
      <c r="BH1951" s="237"/>
      <c r="BI1951" s="237"/>
      <c r="BJ1951" s="237"/>
      <c r="BK1951" s="237"/>
      <c r="BL1951" s="237"/>
      <c r="BM1951" s="237"/>
      <c r="BN1951" s="237"/>
      <c r="BO1951" s="237"/>
      <c r="BP1951" s="237"/>
      <c r="BQ1951" s="237"/>
      <c r="BR1951" s="237"/>
      <c r="BS1951" s="237"/>
      <c r="BT1951" s="237"/>
      <c r="BU1951" s="237"/>
      <c r="BV1951" s="237"/>
      <c r="BW1951" s="237"/>
      <c r="BX1951" s="237"/>
      <c r="BY1951" s="237"/>
      <c r="BZ1951" s="237"/>
      <c r="CA1951" s="237"/>
      <c r="CB1951" s="237"/>
      <c r="CC1951" s="237"/>
      <c r="CD1951" s="237"/>
      <c r="CE1951" s="237"/>
      <c r="CF1951" s="237"/>
      <c r="CG1951" s="237"/>
      <c r="CH1951" s="237"/>
      <c r="CI1951" s="237"/>
      <c r="CJ1951" s="237"/>
      <c r="CK1951" s="237"/>
      <c r="CL1951" s="237"/>
      <c r="CM1951" s="237"/>
      <c r="CN1951" s="237"/>
      <c r="CO1951" s="237"/>
      <c r="CP1951" s="237"/>
      <c r="CQ1951" s="237"/>
      <c r="CR1951" s="237"/>
      <c r="CS1951" s="237"/>
      <c r="CT1951" s="237"/>
      <c r="CU1951" s="237"/>
      <c r="CV1951" s="237"/>
      <c r="CW1951" s="237"/>
      <c r="CX1951" s="237"/>
      <c r="CY1951" s="237"/>
      <c r="CZ1951" s="237"/>
      <c r="DA1951" s="237"/>
      <c r="DB1951" s="237"/>
      <c r="DC1951" s="237"/>
      <c r="DD1951" s="237"/>
      <c r="DE1951" s="237"/>
      <c r="DF1951" s="237"/>
      <c r="DG1951" s="237"/>
      <c r="DH1951" s="237"/>
      <c r="DI1951" s="237"/>
      <c r="DJ1951" s="237"/>
      <c r="DK1951" s="237"/>
      <c r="DL1951" s="237"/>
      <c r="DM1951" s="237"/>
      <c r="DN1951" s="237"/>
      <c r="DO1951" s="237"/>
      <c r="DP1951" s="237"/>
      <c r="DQ1951" s="237"/>
      <c r="DR1951" s="237"/>
      <c r="DS1951" s="237"/>
      <c r="DT1951" s="237"/>
      <c r="DU1951" s="237"/>
      <c r="DV1951" s="237"/>
      <c r="DW1951" s="237"/>
      <c r="DX1951" s="237"/>
      <c r="DY1951" s="237"/>
      <c r="DZ1951" s="237"/>
      <c r="EA1951" s="237"/>
      <c r="EB1951" s="237"/>
      <c r="EC1951" s="237"/>
      <c r="ED1951" s="237"/>
      <c r="EE1951" s="237"/>
      <c r="EF1951" s="237"/>
      <c r="EG1951" s="237"/>
      <c r="EH1951" s="237"/>
      <c r="EI1951" s="237"/>
      <c r="EJ1951" s="237"/>
      <c r="EK1951" s="237"/>
      <c r="EL1951" s="237"/>
      <c r="EM1951" s="237"/>
      <c r="EN1951" s="237"/>
      <c r="EO1951" s="237"/>
      <c r="EP1951" s="237"/>
      <c r="EQ1951" s="237"/>
      <c r="ER1951" s="237"/>
      <c r="ES1951" s="237"/>
      <c r="ET1951" s="237"/>
      <c r="EU1951" s="237"/>
      <c r="EV1951" s="237"/>
      <c r="EW1951" s="237"/>
      <c r="EX1951" s="237"/>
      <c r="EY1951" s="237"/>
      <c r="EZ1951" s="237"/>
      <c r="FA1951" s="237"/>
      <c r="FB1951" s="237"/>
      <c r="FC1951" s="237"/>
      <c r="FD1951" s="237"/>
      <c r="FE1951" s="237"/>
      <c r="FF1951" s="237"/>
      <c r="FG1951" s="237"/>
      <c r="FH1951" s="237"/>
      <c r="FI1951" s="237"/>
      <c r="FJ1951" s="237"/>
      <c r="FK1951" s="237"/>
      <c r="FL1951" s="237"/>
      <c r="FM1951" s="237"/>
      <c r="FN1951" s="237"/>
      <c r="FO1951" s="237"/>
      <c r="FP1951" s="237"/>
      <c r="FQ1951" s="237"/>
      <c r="FR1951" s="237"/>
      <c r="FS1951" s="237"/>
      <c r="FT1951" s="237"/>
      <c r="FU1951" s="237"/>
      <c r="FV1951" s="237"/>
      <c r="FW1951" s="237"/>
      <c r="FX1951" s="237"/>
      <c r="FY1951" s="237"/>
      <c r="FZ1951" s="237"/>
      <c r="GA1951" s="237"/>
      <c r="GB1951" s="237"/>
      <c r="GC1951" s="237"/>
      <c r="GD1951" s="237"/>
      <c r="GE1951" s="237"/>
      <c r="GF1951" s="237"/>
      <c r="GG1951" s="237"/>
      <c r="GH1951" s="237"/>
      <c r="GI1951" s="237"/>
      <c r="GJ1951" s="237"/>
      <c r="GK1951" s="237"/>
      <c r="GL1951" s="237"/>
      <c r="GM1951" s="237"/>
      <c r="GN1951" s="237"/>
      <c r="GO1951" s="237"/>
      <c r="GP1951" s="237"/>
      <c r="GQ1951" s="237"/>
    </row>
    <row r="1952" spans="1:199" s="81" customFormat="1" ht="15" hidden="1">
      <c r="A1952" s="93" t="s">
        <v>2501</v>
      </c>
      <c r="B1952" s="241" t="s">
        <v>5821</v>
      </c>
      <c r="C1952" s="242">
        <v>0</v>
      </c>
      <c r="D1952" s="242">
        <v>0</v>
      </c>
      <c r="E1952" s="242">
        <v>0</v>
      </c>
      <c r="F1952" s="242">
        <v>0</v>
      </c>
      <c r="G1952" s="242">
        <v>0</v>
      </c>
      <c r="H1952" s="242">
        <v>0</v>
      </c>
      <c r="I1952" s="242">
        <v>0</v>
      </c>
      <c r="J1952" s="242">
        <v>0</v>
      </c>
      <c r="K1952" s="242">
        <v>0</v>
      </c>
      <c r="L1952" s="242">
        <v>0</v>
      </c>
      <c r="M1952" s="242">
        <v>0</v>
      </c>
      <c r="N1952" s="242">
        <v>0</v>
      </c>
      <c r="O1952" s="242">
        <v>0</v>
      </c>
      <c r="P1952" s="28"/>
      <c r="Q1952" s="242">
        <f>SUM(D1952:O1952)</f>
        <v>0</v>
      </c>
      <c r="R1952" s="242">
        <f>IF($R$19&lt;1,0,Q1952/$R$19)</f>
        <v>0</v>
      </c>
      <c r="S1952" s="243"/>
      <c r="T1952" s="351">
        <v>0</v>
      </c>
      <c r="U1952" s="237"/>
      <c r="V1952" s="237"/>
      <c r="W1952" s="237"/>
      <c r="X1952" s="237"/>
      <c r="Y1952" s="237"/>
      <c r="Z1952" s="237"/>
      <c r="AA1952" s="237"/>
      <c r="AB1952" s="237"/>
      <c r="AC1952" s="237"/>
      <c r="AD1952" s="237"/>
      <c r="AE1952" s="237"/>
      <c r="AF1952" s="237"/>
      <c r="AG1952" s="237"/>
      <c r="AH1952" s="237"/>
      <c r="AI1952" s="237"/>
      <c r="AJ1952" s="237"/>
      <c r="AK1952" s="237"/>
      <c r="AL1952" s="237"/>
      <c r="AM1952" s="237"/>
      <c r="AN1952" s="237"/>
      <c r="AO1952" s="237"/>
      <c r="AP1952" s="237"/>
      <c r="AQ1952" s="237"/>
      <c r="AR1952" s="237"/>
      <c r="AS1952" s="237"/>
      <c r="AT1952" s="237"/>
      <c r="AU1952" s="237"/>
      <c r="AV1952" s="237"/>
      <c r="AW1952" s="237"/>
      <c r="AX1952" s="237"/>
      <c r="AY1952" s="237"/>
      <c r="AZ1952" s="237"/>
      <c r="BA1952" s="237"/>
      <c r="BB1952" s="237"/>
      <c r="BC1952" s="237"/>
      <c r="BD1952" s="237"/>
      <c r="BE1952" s="237"/>
      <c r="BF1952" s="237"/>
      <c r="BG1952" s="237"/>
      <c r="BH1952" s="237"/>
      <c r="BI1952" s="237"/>
      <c r="BJ1952" s="237"/>
      <c r="BK1952" s="237"/>
      <c r="BL1952" s="237"/>
      <c r="BM1952" s="237"/>
      <c r="BN1952" s="237"/>
      <c r="BO1952" s="237"/>
      <c r="BP1952" s="237"/>
      <c r="BQ1952" s="237"/>
      <c r="BR1952" s="237"/>
      <c r="BS1952" s="237"/>
      <c r="BT1952" s="237"/>
      <c r="BU1952" s="237"/>
      <c r="BV1952" s="237"/>
      <c r="BW1952" s="237"/>
      <c r="BX1952" s="237"/>
      <c r="BY1952" s="237"/>
      <c r="BZ1952" s="237"/>
      <c r="CA1952" s="237"/>
      <c r="CB1952" s="237"/>
      <c r="CC1952" s="237"/>
      <c r="CD1952" s="237"/>
      <c r="CE1952" s="237"/>
      <c r="CF1952" s="237"/>
      <c r="CG1952" s="237"/>
      <c r="CH1952" s="237"/>
      <c r="CI1952" s="237"/>
      <c r="CJ1952" s="237"/>
      <c r="CK1952" s="237"/>
      <c r="CL1952" s="237"/>
      <c r="CM1952" s="237"/>
      <c r="CN1952" s="237"/>
      <c r="CO1952" s="237"/>
      <c r="CP1952" s="237"/>
      <c r="CQ1952" s="237"/>
      <c r="CR1952" s="237"/>
      <c r="CS1952" s="237"/>
      <c r="CT1952" s="237"/>
      <c r="CU1952" s="237"/>
      <c r="CV1952" s="237"/>
      <c r="CW1952" s="237"/>
      <c r="CX1952" s="237"/>
      <c r="CY1952" s="237"/>
      <c r="CZ1952" s="237"/>
      <c r="DA1952" s="237"/>
      <c r="DB1952" s="237"/>
      <c r="DC1952" s="237"/>
      <c r="DD1952" s="237"/>
      <c r="DE1952" s="237"/>
      <c r="DF1952" s="237"/>
      <c r="DG1952" s="237"/>
      <c r="DH1952" s="237"/>
      <c r="DI1952" s="237"/>
      <c r="DJ1952" s="237"/>
      <c r="DK1952" s="237"/>
      <c r="DL1952" s="237"/>
      <c r="DM1952" s="237"/>
      <c r="DN1952" s="237"/>
      <c r="DO1952" s="237"/>
      <c r="DP1952" s="237"/>
      <c r="DQ1952" s="237"/>
      <c r="DR1952" s="237"/>
      <c r="DS1952" s="237"/>
      <c r="DT1952" s="237"/>
      <c r="DU1952" s="237"/>
      <c r="DV1952" s="237"/>
      <c r="DW1952" s="237"/>
      <c r="DX1952" s="237"/>
      <c r="DY1952" s="237"/>
      <c r="DZ1952" s="237"/>
      <c r="EA1952" s="237"/>
      <c r="EB1952" s="237"/>
      <c r="EC1952" s="237"/>
      <c r="ED1952" s="237"/>
      <c r="EE1952" s="237"/>
      <c r="EF1952" s="237"/>
      <c r="EG1952" s="237"/>
      <c r="EH1952" s="237"/>
      <c r="EI1952" s="237"/>
      <c r="EJ1952" s="237"/>
      <c r="EK1952" s="237"/>
      <c r="EL1952" s="237"/>
      <c r="EM1952" s="237"/>
      <c r="EN1952" s="237"/>
      <c r="EO1952" s="237"/>
      <c r="EP1952" s="237"/>
      <c r="EQ1952" s="237"/>
      <c r="ER1952" s="237"/>
      <c r="ES1952" s="237"/>
      <c r="ET1952" s="237"/>
      <c r="EU1952" s="237"/>
      <c r="EV1952" s="237"/>
      <c r="EW1952" s="237"/>
      <c r="EX1952" s="237"/>
      <c r="EY1952" s="237"/>
      <c r="EZ1952" s="237"/>
      <c r="FA1952" s="237"/>
      <c r="FB1952" s="237"/>
      <c r="FC1952" s="237"/>
      <c r="FD1952" s="237"/>
      <c r="FE1952" s="237"/>
      <c r="FF1952" s="237"/>
      <c r="FG1952" s="237"/>
      <c r="FH1952" s="237"/>
      <c r="FI1952" s="237"/>
      <c r="FJ1952" s="237"/>
      <c r="FK1952" s="237"/>
      <c r="FL1952" s="237"/>
      <c r="FM1952" s="237"/>
      <c r="FN1952" s="237"/>
      <c r="FO1952" s="237"/>
      <c r="FP1952" s="237"/>
      <c r="FQ1952" s="237"/>
      <c r="FR1952" s="237"/>
      <c r="FS1952" s="237"/>
      <c r="FT1952" s="237"/>
      <c r="FU1952" s="237"/>
      <c r="FV1952" s="237"/>
      <c r="FW1952" s="237"/>
      <c r="FX1952" s="237"/>
      <c r="FY1952" s="237"/>
      <c r="FZ1952" s="237"/>
      <c r="GA1952" s="237"/>
      <c r="GB1952" s="237"/>
      <c r="GC1952" s="237"/>
      <c r="GD1952" s="237"/>
      <c r="GE1952" s="237"/>
      <c r="GF1952" s="237"/>
      <c r="GG1952" s="237"/>
      <c r="GH1952" s="237"/>
      <c r="GI1952" s="237"/>
      <c r="GJ1952" s="237"/>
      <c r="GK1952" s="237"/>
      <c r="GL1952" s="237"/>
      <c r="GM1952" s="237"/>
      <c r="GN1952" s="237"/>
      <c r="GO1952" s="237"/>
      <c r="GP1952" s="237"/>
      <c r="GQ1952" s="237"/>
    </row>
    <row r="1953" spans="1:199" s="81" customFormat="1" ht="15" hidden="1">
      <c r="A1953" s="93" t="s">
        <v>2502</v>
      </c>
      <c r="B1953" s="241" t="s">
        <v>5822</v>
      </c>
      <c r="C1953" s="242">
        <v>0</v>
      </c>
      <c r="D1953" s="242">
        <v>0</v>
      </c>
      <c r="E1953" s="242">
        <v>0</v>
      </c>
      <c r="F1953" s="242">
        <v>0</v>
      </c>
      <c r="G1953" s="242">
        <v>0</v>
      </c>
      <c r="H1953" s="242">
        <v>0</v>
      </c>
      <c r="I1953" s="242">
        <v>0</v>
      </c>
      <c r="J1953" s="242">
        <v>0</v>
      </c>
      <c r="K1953" s="242">
        <v>0</v>
      </c>
      <c r="L1953" s="242">
        <v>0</v>
      </c>
      <c r="M1953" s="242">
        <v>0</v>
      </c>
      <c r="N1953" s="242">
        <v>0</v>
      </c>
      <c r="O1953" s="242">
        <v>-3163.48</v>
      </c>
      <c r="P1953" s="28"/>
      <c r="Q1953" s="242">
        <f>SUM(D1953:O1953)</f>
        <v>-3163.48</v>
      </c>
      <c r="R1953" s="242">
        <f>IF($R$19&lt;1,0,Q1953/$R$19)</f>
        <v>-10.9085517241379</v>
      </c>
      <c r="S1953" s="243"/>
      <c r="T1953" s="351">
        <v>0</v>
      </c>
      <c r="U1953" s="237"/>
      <c r="V1953" s="237"/>
      <c r="W1953" s="237"/>
      <c r="X1953" s="237"/>
      <c r="Y1953" s="237"/>
      <c r="Z1953" s="237"/>
      <c r="AA1953" s="237"/>
      <c r="AB1953" s="237"/>
      <c r="AC1953" s="237"/>
      <c r="AD1953" s="237"/>
      <c r="AE1953" s="237"/>
      <c r="AF1953" s="237"/>
      <c r="AG1953" s="237"/>
      <c r="AH1953" s="237"/>
      <c r="AI1953" s="237"/>
      <c r="AJ1953" s="237"/>
      <c r="AK1953" s="237"/>
      <c r="AL1953" s="237"/>
      <c r="AM1953" s="237"/>
      <c r="AN1953" s="237"/>
      <c r="AO1953" s="237"/>
      <c r="AP1953" s="237"/>
      <c r="AQ1953" s="237"/>
      <c r="AR1953" s="237"/>
      <c r="AS1953" s="237"/>
      <c r="AT1953" s="237"/>
      <c r="AU1953" s="237"/>
      <c r="AV1953" s="237"/>
      <c r="AW1953" s="237"/>
      <c r="AX1953" s="237"/>
      <c r="AY1953" s="237"/>
      <c r="AZ1953" s="237"/>
      <c r="BA1953" s="237"/>
      <c r="BB1953" s="237"/>
      <c r="BC1953" s="237"/>
      <c r="BD1953" s="237"/>
      <c r="BE1953" s="237"/>
      <c r="BF1953" s="237"/>
      <c r="BG1953" s="237"/>
      <c r="BH1953" s="237"/>
      <c r="BI1953" s="237"/>
      <c r="BJ1953" s="237"/>
      <c r="BK1953" s="237"/>
      <c r="BL1953" s="237"/>
      <c r="BM1953" s="237"/>
      <c r="BN1953" s="237"/>
      <c r="BO1953" s="237"/>
      <c r="BP1953" s="237"/>
      <c r="BQ1953" s="237"/>
      <c r="BR1953" s="237"/>
      <c r="BS1953" s="237"/>
      <c r="BT1953" s="237"/>
      <c r="BU1953" s="237"/>
      <c r="BV1953" s="237"/>
      <c r="BW1953" s="237"/>
      <c r="BX1953" s="237"/>
      <c r="BY1953" s="237"/>
      <c r="BZ1953" s="237"/>
      <c r="CA1953" s="237"/>
      <c r="CB1953" s="237"/>
      <c r="CC1953" s="237"/>
      <c r="CD1953" s="237"/>
      <c r="CE1953" s="237"/>
      <c r="CF1953" s="237"/>
      <c r="CG1953" s="237"/>
      <c r="CH1953" s="237"/>
      <c r="CI1953" s="237"/>
      <c r="CJ1953" s="237"/>
      <c r="CK1953" s="237"/>
      <c r="CL1953" s="237"/>
      <c r="CM1953" s="237"/>
      <c r="CN1953" s="237"/>
      <c r="CO1953" s="237"/>
      <c r="CP1953" s="237"/>
      <c r="CQ1953" s="237"/>
      <c r="CR1953" s="237"/>
      <c r="CS1953" s="237"/>
      <c r="CT1953" s="237"/>
      <c r="CU1953" s="237"/>
      <c r="CV1953" s="237"/>
      <c r="CW1953" s="237"/>
      <c r="CX1953" s="237"/>
      <c r="CY1953" s="237"/>
      <c r="CZ1953" s="237"/>
      <c r="DA1953" s="237"/>
      <c r="DB1953" s="237"/>
      <c r="DC1953" s="237"/>
      <c r="DD1953" s="237"/>
      <c r="DE1953" s="237"/>
      <c r="DF1953" s="237"/>
      <c r="DG1953" s="237"/>
      <c r="DH1953" s="237"/>
      <c r="DI1953" s="237"/>
      <c r="DJ1953" s="237"/>
      <c r="DK1953" s="237"/>
      <c r="DL1953" s="237"/>
      <c r="DM1953" s="237"/>
      <c r="DN1953" s="237"/>
      <c r="DO1953" s="237"/>
      <c r="DP1953" s="237"/>
      <c r="DQ1953" s="237"/>
      <c r="DR1953" s="237"/>
      <c r="DS1953" s="237"/>
      <c r="DT1953" s="237"/>
      <c r="DU1953" s="237"/>
      <c r="DV1953" s="237"/>
      <c r="DW1953" s="237"/>
      <c r="DX1953" s="237"/>
      <c r="DY1953" s="237"/>
      <c r="DZ1953" s="237"/>
      <c r="EA1953" s="237"/>
      <c r="EB1953" s="237"/>
      <c r="EC1953" s="237"/>
      <c r="ED1953" s="237"/>
      <c r="EE1953" s="237"/>
      <c r="EF1953" s="237"/>
      <c r="EG1953" s="237"/>
      <c r="EH1953" s="237"/>
      <c r="EI1953" s="237"/>
      <c r="EJ1953" s="237"/>
      <c r="EK1953" s="237"/>
      <c r="EL1953" s="237"/>
      <c r="EM1953" s="237"/>
      <c r="EN1953" s="237"/>
      <c r="EO1953" s="237"/>
      <c r="EP1953" s="237"/>
      <c r="EQ1953" s="237"/>
      <c r="ER1953" s="237"/>
      <c r="ES1953" s="237"/>
      <c r="ET1953" s="237"/>
      <c r="EU1953" s="237"/>
      <c r="EV1953" s="237"/>
      <c r="EW1953" s="237"/>
      <c r="EX1953" s="237"/>
      <c r="EY1953" s="237"/>
      <c r="EZ1953" s="237"/>
      <c r="FA1953" s="237"/>
      <c r="FB1953" s="237"/>
      <c r="FC1953" s="237"/>
      <c r="FD1953" s="237"/>
      <c r="FE1953" s="237"/>
      <c r="FF1953" s="237"/>
      <c r="FG1953" s="237"/>
      <c r="FH1953" s="237"/>
      <c r="FI1953" s="237"/>
      <c r="FJ1953" s="237"/>
      <c r="FK1953" s="237"/>
      <c r="FL1953" s="237"/>
      <c r="FM1953" s="237"/>
      <c r="FN1953" s="237"/>
      <c r="FO1953" s="237"/>
      <c r="FP1953" s="237"/>
      <c r="FQ1953" s="237"/>
      <c r="FR1953" s="237"/>
      <c r="FS1953" s="237"/>
      <c r="FT1953" s="237"/>
      <c r="FU1953" s="237"/>
      <c r="FV1953" s="237"/>
      <c r="FW1953" s="237"/>
      <c r="FX1953" s="237"/>
      <c r="FY1953" s="237"/>
      <c r="FZ1953" s="237"/>
      <c r="GA1953" s="237"/>
      <c r="GB1953" s="237"/>
      <c r="GC1953" s="237"/>
      <c r="GD1953" s="237"/>
      <c r="GE1953" s="237"/>
      <c r="GF1953" s="237"/>
      <c r="GG1953" s="237"/>
      <c r="GH1953" s="237"/>
      <c r="GI1953" s="237"/>
      <c r="GJ1953" s="237"/>
      <c r="GK1953" s="237"/>
      <c r="GL1953" s="237"/>
      <c r="GM1953" s="237"/>
      <c r="GN1953" s="237"/>
      <c r="GO1953" s="237"/>
      <c r="GP1953" s="237"/>
      <c r="GQ1953" s="237"/>
    </row>
    <row r="1954" spans="1:199" s="81" customFormat="1" ht="15" hidden="1">
      <c r="A1954" s="93" t="s">
        <v>2503</v>
      </c>
      <c r="B1954" s="241" t="s">
        <v>5823</v>
      </c>
      <c r="C1954" s="242">
        <v>0</v>
      </c>
      <c r="D1954" s="242">
        <v>0</v>
      </c>
      <c r="E1954" s="242">
        <v>0</v>
      </c>
      <c r="F1954" s="242">
        <v>0</v>
      </c>
      <c r="G1954" s="242">
        <v>0</v>
      </c>
      <c r="H1954" s="242">
        <v>0</v>
      </c>
      <c r="I1954" s="242">
        <v>0</v>
      </c>
      <c r="J1954" s="242">
        <v>820.79</v>
      </c>
      <c r="K1954" s="242">
        <v>2747.38</v>
      </c>
      <c r="L1954" s="242">
        <v>362.5</v>
      </c>
      <c r="M1954" s="242">
        <v>362.5</v>
      </c>
      <c r="N1954" s="242">
        <v>362.5</v>
      </c>
      <c r="O1954" s="242">
        <v>362.5</v>
      </c>
      <c r="P1954" s="28"/>
      <c r="Q1954" s="242">
        <f>SUM(D1954:O1954)</f>
        <v>5018.17</v>
      </c>
      <c r="R1954" s="242">
        <f>IF($R$19&lt;1,0,Q1954/$R$19)</f>
        <v>17.3040344827586</v>
      </c>
      <c r="S1954" s="243"/>
      <c r="T1954" s="351">
        <v>0</v>
      </c>
      <c r="U1954" s="237"/>
      <c r="V1954" s="237"/>
      <c r="W1954" s="237"/>
      <c r="X1954" s="237"/>
      <c r="Y1954" s="237"/>
      <c r="Z1954" s="237"/>
      <c r="AA1954" s="237"/>
      <c r="AB1954" s="237"/>
      <c r="AC1954" s="237"/>
      <c r="AD1954" s="237"/>
      <c r="AE1954" s="237"/>
      <c r="AF1954" s="237"/>
      <c r="AG1954" s="237"/>
      <c r="AH1954" s="237"/>
      <c r="AI1954" s="237"/>
      <c r="AJ1954" s="237"/>
      <c r="AK1954" s="237"/>
      <c r="AL1954" s="237"/>
      <c r="AM1954" s="237"/>
      <c r="AN1954" s="237"/>
      <c r="AO1954" s="237"/>
      <c r="AP1954" s="237"/>
      <c r="AQ1954" s="237"/>
      <c r="AR1954" s="237"/>
      <c r="AS1954" s="237"/>
      <c r="AT1954" s="237"/>
      <c r="AU1954" s="237"/>
      <c r="AV1954" s="237"/>
      <c r="AW1954" s="237"/>
      <c r="AX1954" s="237"/>
      <c r="AY1954" s="237"/>
      <c r="AZ1954" s="237"/>
      <c r="BA1954" s="237"/>
      <c r="BB1954" s="237"/>
      <c r="BC1954" s="237"/>
      <c r="BD1954" s="237"/>
      <c r="BE1954" s="237"/>
      <c r="BF1954" s="237"/>
      <c r="BG1954" s="237"/>
      <c r="BH1954" s="237"/>
      <c r="BI1954" s="237"/>
      <c r="BJ1954" s="237"/>
      <c r="BK1954" s="237"/>
      <c r="BL1954" s="237"/>
      <c r="BM1954" s="237"/>
      <c r="BN1954" s="237"/>
      <c r="BO1954" s="237"/>
      <c r="BP1954" s="237"/>
      <c r="BQ1954" s="237"/>
      <c r="BR1954" s="237"/>
      <c r="BS1954" s="237"/>
      <c r="BT1954" s="237"/>
      <c r="BU1954" s="237"/>
      <c r="BV1954" s="237"/>
      <c r="BW1954" s="237"/>
      <c r="BX1954" s="237"/>
      <c r="BY1954" s="237"/>
      <c r="BZ1954" s="237"/>
      <c r="CA1954" s="237"/>
      <c r="CB1954" s="237"/>
      <c r="CC1954" s="237"/>
      <c r="CD1954" s="237"/>
      <c r="CE1954" s="237"/>
      <c r="CF1954" s="237"/>
      <c r="CG1954" s="237"/>
      <c r="CH1954" s="237"/>
      <c r="CI1954" s="237"/>
      <c r="CJ1954" s="237"/>
      <c r="CK1954" s="237"/>
      <c r="CL1954" s="237"/>
      <c r="CM1954" s="237"/>
      <c r="CN1954" s="237"/>
      <c r="CO1954" s="237"/>
      <c r="CP1954" s="237"/>
      <c r="CQ1954" s="237"/>
      <c r="CR1954" s="237"/>
      <c r="CS1954" s="237"/>
      <c r="CT1954" s="237"/>
      <c r="CU1954" s="237"/>
      <c r="CV1954" s="237"/>
      <c r="CW1954" s="237"/>
      <c r="CX1954" s="237"/>
      <c r="CY1954" s="237"/>
      <c r="CZ1954" s="237"/>
      <c r="DA1954" s="237"/>
      <c r="DB1954" s="237"/>
      <c r="DC1954" s="237"/>
      <c r="DD1954" s="237"/>
      <c r="DE1954" s="237"/>
      <c r="DF1954" s="237"/>
      <c r="DG1954" s="237"/>
      <c r="DH1954" s="237"/>
      <c r="DI1954" s="237"/>
      <c r="DJ1954" s="237"/>
      <c r="DK1954" s="237"/>
      <c r="DL1954" s="237"/>
      <c r="DM1954" s="237"/>
      <c r="DN1954" s="237"/>
      <c r="DO1954" s="237"/>
      <c r="DP1954" s="237"/>
      <c r="DQ1954" s="237"/>
      <c r="DR1954" s="237"/>
      <c r="DS1954" s="237"/>
      <c r="DT1954" s="237"/>
      <c r="DU1954" s="237"/>
      <c r="DV1954" s="237"/>
      <c r="DW1954" s="237"/>
      <c r="DX1954" s="237"/>
      <c r="DY1954" s="237"/>
      <c r="DZ1954" s="237"/>
      <c r="EA1954" s="237"/>
      <c r="EB1954" s="237"/>
      <c r="EC1954" s="237"/>
      <c r="ED1954" s="237"/>
      <c r="EE1954" s="237"/>
      <c r="EF1954" s="237"/>
      <c r="EG1954" s="237"/>
      <c r="EH1954" s="237"/>
      <c r="EI1954" s="237"/>
      <c r="EJ1954" s="237"/>
      <c r="EK1954" s="237"/>
      <c r="EL1954" s="237"/>
      <c r="EM1954" s="237"/>
      <c r="EN1954" s="237"/>
      <c r="EO1954" s="237"/>
      <c r="EP1954" s="237"/>
      <c r="EQ1954" s="237"/>
      <c r="ER1954" s="237"/>
      <c r="ES1954" s="237"/>
      <c r="ET1954" s="237"/>
      <c r="EU1954" s="237"/>
      <c r="EV1954" s="237"/>
      <c r="EW1954" s="237"/>
      <c r="EX1954" s="237"/>
      <c r="EY1954" s="237"/>
      <c r="EZ1954" s="237"/>
      <c r="FA1954" s="237"/>
      <c r="FB1954" s="237"/>
      <c r="FC1954" s="237"/>
      <c r="FD1954" s="237"/>
      <c r="FE1954" s="237"/>
      <c r="FF1954" s="237"/>
      <c r="FG1954" s="237"/>
      <c r="FH1954" s="237"/>
      <c r="FI1954" s="237"/>
      <c r="FJ1954" s="237"/>
      <c r="FK1954" s="237"/>
      <c r="FL1954" s="237"/>
      <c r="FM1954" s="237"/>
      <c r="FN1954" s="237"/>
      <c r="FO1954" s="237"/>
      <c r="FP1954" s="237"/>
      <c r="FQ1954" s="237"/>
      <c r="FR1954" s="237"/>
      <c r="FS1954" s="237"/>
      <c r="FT1954" s="237"/>
      <c r="FU1954" s="237"/>
      <c r="FV1954" s="237"/>
      <c r="FW1954" s="237"/>
      <c r="FX1954" s="237"/>
      <c r="FY1954" s="237"/>
      <c r="FZ1954" s="237"/>
      <c r="GA1954" s="237"/>
      <c r="GB1954" s="237"/>
      <c r="GC1954" s="237"/>
      <c r="GD1954" s="237"/>
      <c r="GE1954" s="237"/>
      <c r="GF1954" s="237"/>
      <c r="GG1954" s="237"/>
      <c r="GH1954" s="237"/>
      <c r="GI1954" s="237"/>
      <c r="GJ1954" s="237"/>
      <c r="GK1954" s="237"/>
      <c r="GL1954" s="237"/>
      <c r="GM1954" s="237"/>
      <c r="GN1954" s="237"/>
      <c r="GO1954" s="237"/>
      <c r="GP1954" s="237"/>
      <c r="GQ1954" s="237"/>
    </row>
    <row r="1955" spans="1:199" s="81" customFormat="1" ht="15" hidden="1">
      <c r="A1955" s="93" t="s">
        <v>2504</v>
      </c>
      <c r="B1955" s="241" t="s">
        <v>5824</v>
      </c>
      <c r="C1955" s="242">
        <v>0</v>
      </c>
      <c r="D1955" s="242">
        <v>0</v>
      </c>
      <c r="E1955" s="242">
        <v>0</v>
      </c>
      <c r="F1955" s="242">
        <v>0</v>
      </c>
      <c r="G1955" s="242">
        <v>0</v>
      </c>
      <c r="H1955" s="242">
        <v>0</v>
      </c>
      <c r="I1955" s="242">
        <v>0</v>
      </c>
      <c r="J1955" s="242">
        <v>0</v>
      </c>
      <c r="K1955" s="242">
        <v>0</v>
      </c>
      <c r="L1955" s="242">
        <v>0</v>
      </c>
      <c r="M1955" s="242">
        <v>0</v>
      </c>
      <c r="N1955" s="242">
        <v>0</v>
      </c>
      <c r="O1955" s="242">
        <v>0</v>
      </c>
      <c r="P1955" s="28"/>
      <c r="Q1955" s="242">
        <f>SUM(D1955:O1955)</f>
        <v>0</v>
      </c>
      <c r="R1955" s="242">
        <f>IF($R$19&lt;1,0,Q1955/$R$19)</f>
        <v>0</v>
      </c>
      <c r="S1955" s="243"/>
      <c r="T1955" s="351">
        <v>0</v>
      </c>
      <c r="U1955" s="237"/>
      <c r="V1955" s="237"/>
      <c r="W1955" s="237"/>
      <c r="X1955" s="237"/>
      <c r="Y1955" s="237"/>
      <c r="Z1955" s="237"/>
      <c r="AA1955" s="237"/>
      <c r="AB1955" s="237"/>
      <c r="AC1955" s="237"/>
      <c r="AD1955" s="237"/>
      <c r="AE1955" s="237"/>
      <c r="AF1955" s="237"/>
      <c r="AG1955" s="237"/>
      <c r="AH1955" s="237"/>
      <c r="AI1955" s="237"/>
      <c r="AJ1955" s="237"/>
      <c r="AK1955" s="237"/>
      <c r="AL1955" s="237"/>
      <c r="AM1955" s="237"/>
      <c r="AN1955" s="237"/>
      <c r="AO1955" s="237"/>
      <c r="AP1955" s="237"/>
      <c r="AQ1955" s="237"/>
      <c r="AR1955" s="237"/>
      <c r="AS1955" s="237"/>
      <c r="AT1955" s="237"/>
      <c r="AU1955" s="237"/>
      <c r="AV1955" s="237"/>
      <c r="AW1955" s="237"/>
      <c r="AX1955" s="237"/>
      <c r="AY1955" s="237"/>
      <c r="AZ1955" s="237"/>
      <c r="BA1955" s="237"/>
      <c r="BB1955" s="237"/>
      <c r="BC1955" s="237"/>
      <c r="BD1955" s="237"/>
      <c r="BE1955" s="237"/>
      <c r="BF1955" s="237"/>
      <c r="BG1955" s="237"/>
      <c r="BH1955" s="237"/>
      <c r="BI1955" s="237"/>
      <c r="BJ1955" s="237"/>
      <c r="BK1955" s="237"/>
      <c r="BL1955" s="237"/>
      <c r="BM1955" s="237"/>
      <c r="BN1955" s="237"/>
      <c r="BO1955" s="237"/>
      <c r="BP1955" s="237"/>
      <c r="BQ1955" s="237"/>
      <c r="BR1955" s="237"/>
      <c r="BS1955" s="237"/>
      <c r="BT1955" s="237"/>
      <c r="BU1955" s="237"/>
      <c r="BV1955" s="237"/>
      <c r="BW1955" s="237"/>
      <c r="BX1955" s="237"/>
      <c r="BY1955" s="237"/>
      <c r="BZ1955" s="237"/>
      <c r="CA1955" s="237"/>
      <c r="CB1955" s="237"/>
      <c r="CC1955" s="237"/>
      <c r="CD1955" s="237"/>
      <c r="CE1955" s="237"/>
      <c r="CF1955" s="237"/>
      <c r="CG1955" s="237"/>
      <c r="CH1955" s="237"/>
      <c r="CI1955" s="237"/>
      <c r="CJ1955" s="237"/>
      <c r="CK1955" s="237"/>
      <c r="CL1955" s="237"/>
      <c r="CM1955" s="237"/>
      <c r="CN1955" s="237"/>
      <c r="CO1955" s="237"/>
      <c r="CP1955" s="237"/>
      <c r="CQ1955" s="237"/>
      <c r="CR1955" s="237"/>
      <c r="CS1955" s="237"/>
      <c r="CT1955" s="237"/>
      <c r="CU1955" s="237"/>
      <c r="CV1955" s="237"/>
      <c r="CW1955" s="237"/>
      <c r="CX1955" s="237"/>
      <c r="CY1955" s="237"/>
      <c r="CZ1955" s="237"/>
      <c r="DA1955" s="237"/>
      <c r="DB1955" s="237"/>
      <c r="DC1955" s="237"/>
      <c r="DD1955" s="237"/>
      <c r="DE1955" s="237"/>
      <c r="DF1955" s="237"/>
      <c r="DG1955" s="237"/>
      <c r="DH1955" s="237"/>
      <c r="DI1955" s="237"/>
      <c r="DJ1955" s="237"/>
      <c r="DK1955" s="237"/>
      <c r="DL1955" s="237"/>
      <c r="DM1955" s="237"/>
      <c r="DN1955" s="237"/>
      <c r="DO1955" s="237"/>
      <c r="DP1955" s="237"/>
      <c r="DQ1955" s="237"/>
      <c r="DR1955" s="237"/>
      <c r="DS1955" s="237"/>
      <c r="DT1955" s="237"/>
      <c r="DU1955" s="237"/>
      <c r="DV1955" s="237"/>
      <c r="DW1955" s="237"/>
      <c r="DX1955" s="237"/>
      <c r="DY1955" s="237"/>
      <c r="DZ1955" s="237"/>
      <c r="EA1955" s="237"/>
      <c r="EB1955" s="237"/>
      <c r="EC1955" s="237"/>
      <c r="ED1955" s="237"/>
      <c r="EE1955" s="237"/>
      <c r="EF1955" s="237"/>
      <c r="EG1955" s="237"/>
      <c r="EH1955" s="237"/>
      <c r="EI1955" s="237"/>
      <c r="EJ1955" s="237"/>
      <c r="EK1955" s="237"/>
      <c r="EL1955" s="237"/>
      <c r="EM1955" s="237"/>
      <c r="EN1955" s="237"/>
      <c r="EO1955" s="237"/>
      <c r="EP1955" s="237"/>
      <c r="EQ1955" s="237"/>
      <c r="ER1955" s="237"/>
      <c r="ES1955" s="237"/>
      <c r="ET1955" s="237"/>
      <c r="EU1955" s="237"/>
      <c r="EV1955" s="237"/>
      <c r="EW1955" s="237"/>
      <c r="EX1955" s="237"/>
      <c r="EY1955" s="237"/>
      <c r="EZ1955" s="237"/>
      <c r="FA1955" s="237"/>
      <c r="FB1955" s="237"/>
      <c r="FC1955" s="237"/>
      <c r="FD1955" s="237"/>
      <c r="FE1955" s="237"/>
      <c r="FF1955" s="237"/>
      <c r="FG1955" s="237"/>
      <c r="FH1955" s="237"/>
      <c r="FI1955" s="237"/>
      <c r="FJ1955" s="237"/>
      <c r="FK1955" s="237"/>
      <c r="FL1955" s="237"/>
      <c r="FM1955" s="237"/>
      <c r="FN1955" s="237"/>
      <c r="FO1955" s="237"/>
      <c r="FP1955" s="237"/>
      <c r="FQ1955" s="237"/>
      <c r="FR1955" s="237"/>
      <c r="FS1955" s="237"/>
      <c r="FT1955" s="237"/>
      <c r="FU1955" s="237"/>
      <c r="FV1955" s="237"/>
      <c r="FW1955" s="237"/>
      <c r="FX1955" s="237"/>
      <c r="FY1955" s="237"/>
      <c r="FZ1955" s="237"/>
      <c r="GA1955" s="237"/>
      <c r="GB1955" s="237"/>
      <c r="GC1955" s="237"/>
      <c r="GD1955" s="237"/>
      <c r="GE1955" s="237"/>
      <c r="GF1955" s="237"/>
      <c r="GG1955" s="237"/>
      <c r="GH1955" s="237"/>
      <c r="GI1955" s="237"/>
      <c r="GJ1955" s="237"/>
      <c r="GK1955" s="237"/>
      <c r="GL1955" s="237"/>
      <c r="GM1955" s="237"/>
      <c r="GN1955" s="237"/>
      <c r="GO1955" s="237"/>
      <c r="GP1955" s="237"/>
      <c r="GQ1955" s="237"/>
    </row>
    <row r="1956" spans="1:199" s="81" customFormat="1" ht="15" hidden="1">
      <c r="A1956" s="93" t="s">
        <v>2505</v>
      </c>
      <c r="B1956" s="241" t="s">
        <v>5825</v>
      </c>
      <c r="C1956" s="242">
        <v>0</v>
      </c>
      <c r="D1956" s="242">
        <v>0</v>
      </c>
      <c r="E1956" s="242">
        <v>0</v>
      </c>
      <c r="F1956" s="242">
        <v>0</v>
      </c>
      <c r="G1956" s="242">
        <v>0</v>
      </c>
      <c r="H1956" s="242">
        <v>0</v>
      </c>
      <c r="I1956" s="242">
        <v>0</v>
      </c>
      <c r="J1956" s="242">
        <v>406.52</v>
      </c>
      <c r="K1956" s="242">
        <v>172.6</v>
      </c>
      <c r="L1956" s="242">
        <v>268.33</v>
      </c>
      <c r="M1956" s="242">
        <v>202.95</v>
      </c>
      <c r="N1956" s="242">
        <v>264.65</v>
      </c>
      <c r="O1956" s="242">
        <v>230.9</v>
      </c>
      <c r="P1956" s="28"/>
      <c r="Q1956" s="242">
        <f>SUM(D1956:O1956)</f>
        <v>1545.95</v>
      </c>
      <c r="R1956" s="242">
        <f>IF($R$19&lt;1,0,Q1956/$R$19)</f>
        <v>5.33086206896552</v>
      </c>
      <c r="S1956" s="243"/>
      <c r="T1956" s="351">
        <v>0</v>
      </c>
      <c r="U1956" s="237"/>
      <c r="V1956" s="237"/>
      <c r="W1956" s="237"/>
      <c r="X1956" s="237"/>
      <c r="Y1956" s="237"/>
      <c r="Z1956" s="237"/>
      <c r="AA1956" s="237"/>
      <c r="AB1956" s="237"/>
      <c r="AC1956" s="237"/>
      <c r="AD1956" s="237"/>
      <c r="AE1956" s="237"/>
      <c r="AF1956" s="237"/>
      <c r="AG1956" s="237"/>
      <c r="AH1956" s="237"/>
      <c r="AI1956" s="237"/>
      <c r="AJ1956" s="237"/>
      <c r="AK1956" s="237"/>
      <c r="AL1956" s="237"/>
      <c r="AM1956" s="237"/>
      <c r="AN1956" s="237"/>
      <c r="AO1956" s="237"/>
      <c r="AP1956" s="237"/>
      <c r="AQ1956" s="237"/>
      <c r="AR1956" s="237"/>
      <c r="AS1956" s="237"/>
      <c r="AT1956" s="237"/>
      <c r="AU1956" s="237"/>
      <c r="AV1956" s="237"/>
      <c r="AW1956" s="237"/>
      <c r="AX1956" s="237"/>
      <c r="AY1956" s="237"/>
      <c r="AZ1956" s="237"/>
      <c r="BA1956" s="237"/>
      <c r="BB1956" s="237"/>
      <c r="BC1956" s="237"/>
      <c r="BD1956" s="237"/>
      <c r="BE1956" s="237"/>
      <c r="BF1956" s="237"/>
      <c r="BG1956" s="237"/>
      <c r="BH1956" s="237"/>
      <c r="BI1956" s="237"/>
      <c r="BJ1956" s="237"/>
      <c r="BK1956" s="237"/>
      <c r="BL1956" s="237"/>
      <c r="BM1956" s="237"/>
      <c r="BN1956" s="237"/>
      <c r="BO1956" s="237"/>
      <c r="BP1956" s="237"/>
      <c r="BQ1956" s="237"/>
      <c r="BR1956" s="237"/>
      <c r="BS1956" s="237"/>
      <c r="BT1956" s="237"/>
      <c r="BU1956" s="237"/>
      <c r="BV1956" s="237"/>
      <c r="BW1956" s="237"/>
      <c r="BX1956" s="237"/>
      <c r="BY1956" s="237"/>
      <c r="BZ1956" s="237"/>
      <c r="CA1956" s="237"/>
      <c r="CB1956" s="237"/>
      <c r="CC1956" s="237"/>
      <c r="CD1956" s="237"/>
      <c r="CE1956" s="237"/>
      <c r="CF1956" s="237"/>
      <c r="CG1956" s="237"/>
      <c r="CH1956" s="237"/>
      <c r="CI1956" s="237"/>
      <c r="CJ1956" s="237"/>
      <c r="CK1956" s="237"/>
      <c r="CL1956" s="237"/>
      <c r="CM1956" s="237"/>
      <c r="CN1956" s="237"/>
      <c r="CO1956" s="237"/>
      <c r="CP1956" s="237"/>
      <c r="CQ1956" s="237"/>
      <c r="CR1956" s="237"/>
      <c r="CS1956" s="237"/>
      <c r="CT1956" s="237"/>
      <c r="CU1956" s="237"/>
      <c r="CV1956" s="237"/>
      <c r="CW1956" s="237"/>
      <c r="CX1956" s="237"/>
      <c r="CY1956" s="237"/>
      <c r="CZ1956" s="237"/>
      <c r="DA1956" s="237"/>
      <c r="DB1956" s="237"/>
      <c r="DC1956" s="237"/>
      <c r="DD1956" s="237"/>
      <c r="DE1956" s="237"/>
      <c r="DF1956" s="237"/>
      <c r="DG1956" s="237"/>
      <c r="DH1956" s="237"/>
      <c r="DI1956" s="237"/>
      <c r="DJ1956" s="237"/>
      <c r="DK1956" s="237"/>
      <c r="DL1956" s="237"/>
      <c r="DM1956" s="237"/>
      <c r="DN1956" s="237"/>
      <c r="DO1956" s="237"/>
      <c r="DP1956" s="237"/>
      <c r="DQ1956" s="237"/>
      <c r="DR1956" s="237"/>
      <c r="DS1956" s="237"/>
      <c r="DT1956" s="237"/>
      <c r="DU1956" s="237"/>
      <c r="DV1956" s="237"/>
      <c r="DW1956" s="237"/>
      <c r="DX1956" s="237"/>
      <c r="DY1956" s="237"/>
      <c r="DZ1956" s="237"/>
      <c r="EA1956" s="237"/>
      <c r="EB1956" s="237"/>
      <c r="EC1956" s="237"/>
      <c r="ED1956" s="237"/>
      <c r="EE1956" s="237"/>
      <c r="EF1956" s="237"/>
      <c r="EG1956" s="237"/>
      <c r="EH1956" s="237"/>
      <c r="EI1956" s="237"/>
      <c r="EJ1956" s="237"/>
      <c r="EK1956" s="237"/>
      <c r="EL1956" s="237"/>
      <c r="EM1956" s="237"/>
      <c r="EN1956" s="237"/>
      <c r="EO1956" s="237"/>
      <c r="EP1956" s="237"/>
      <c r="EQ1956" s="237"/>
      <c r="ER1956" s="237"/>
      <c r="ES1956" s="237"/>
      <c r="ET1956" s="237"/>
      <c r="EU1956" s="237"/>
      <c r="EV1956" s="237"/>
      <c r="EW1956" s="237"/>
      <c r="EX1956" s="237"/>
      <c r="EY1956" s="237"/>
      <c r="EZ1956" s="237"/>
      <c r="FA1956" s="237"/>
      <c r="FB1956" s="237"/>
      <c r="FC1956" s="237"/>
      <c r="FD1956" s="237"/>
      <c r="FE1956" s="237"/>
      <c r="FF1956" s="237"/>
      <c r="FG1956" s="237"/>
      <c r="FH1956" s="237"/>
      <c r="FI1956" s="237"/>
      <c r="FJ1956" s="237"/>
      <c r="FK1956" s="237"/>
      <c r="FL1956" s="237"/>
      <c r="FM1956" s="237"/>
      <c r="FN1956" s="237"/>
      <c r="FO1956" s="237"/>
      <c r="FP1956" s="237"/>
      <c r="FQ1956" s="237"/>
      <c r="FR1956" s="237"/>
      <c r="FS1956" s="237"/>
      <c r="FT1956" s="237"/>
      <c r="FU1956" s="237"/>
      <c r="FV1956" s="237"/>
      <c r="FW1956" s="237"/>
      <c r="FX1956" s="237"/>
      <c r="FY1956" s="237"/>
      <c r="FZ1956" s="237"/>
      <c r="GA1956" s="237"/>
      <c r="GB1956" s="237"/>
      <c r="GC1956" s="237"/>
      <c r="GD1956" s="237"/>
      <c r="GE1956" s="237"/>
      <c r="GF1956" s="237"/>
      <c r="GG1956" s="237"/>
      <c r="GH1956" s="237"/>
      <c r="GI1956" s="237"/>
      <c r="GJ1956" s="237"/>
      <c r="GK1956" s="237"/>
      <c r="GL1956" s="237"/>
      <c r="GM1956" s="237"/>
      <c r="GN1956" s="237"/>
      <c r="GO1956" s="237"/>
      <c r="GP1956" s="237"/>
      <c r="GQ1956" s="237"/>
    </row>
    <row r="1957" spans="1:199" s="81" customFormat="1" ht="15" hidden="1">
      <c r="A1957" s="93" t="s">
        <v>2506</v>
      </c>
      <c r="B1957" s="241" t="s">
        <v>5826</v>
      </c>
      <c r="C1957" s="242">
        <v>0</v>
      </c>
      <c r="D1957" s="242">
        <v>0</v>
      </c>
      <c r="E1957" s="242">
        <v>0</v>
      </c>
      <c r="F1957" s="242">
        <v>0</v>
      </c>
      <c r="G1957" s="242">
        <v>0</v>
      </c>
      <c r="H1957" s="242">
        <v>0</v>
      </c>
      <c r="I1957" s="242">
        <v>0</v>
      </c>
      <c r="J1957" s="242">
        <v>0</v>
      </c>
      <c r="K1957" s="242">
        <v>1800</v>
      </c>
      <c r="L1957" s="242">
        <v>2710</v>
      </c>
      <c r="M1957" s="242">
        <v>1430</v>
      </c>
      <c r="N1957" s="242">
        <v>220</v>
      </c>
      <c r="O1957" s="242">
        <v>440.01</v>
      </c>
      <c r="P1957" s="28"/>
      <c r="Q1957" s="242">
        <f>SUM(D1957:O1957)</f>
        <v>6600.01</v>
      </c>
      <c r="R1957" s="242">
        <f>IF($R$19&lt;1,0,Q1957/$R$19)</f>
        <v>22.7586551724138</v>
      </c>
      <c r="S1957" s="243"/>
      <c r="T1957" s="351">
        <v>0</v>
      </c>
      <c r="U1957" s="237"/>
      <c r="V1957" s="237"/>
      <c r="W1957" s="237"/>
      <c r="X1957" s="237"/>
      <c r="Y1957" s="237"/>
      <c r="Z1957" s="237"/>
      <c r="AA1957" s="237"/>
      <c r="AB1957" s="237"/>
      <c r="AC1957" s="237"/>
      <c r="AD1957" s="237"/>
      <c r="AE1957" s="237"/>
      <c r="AF1957" s="237"/>
      <c r="AG1957" s="237"/>
      <c r="AH1957" s="237"/>
      <c r="AI1957" s="237"/>
      <c r="AJ1957" s="237"/>
      <c r="AK1957" s="237"/>
      <c r="AL1957" s="237"/>
      <c r="AM1957" s="237"/>
      <c r="AN1957" s="237"/>
      <c r="AO1957" s="237"/>
      <c r="AP1957" s="237"/>
      <c r="AQ1957" s="237"/>
      <c r="AR1957" s="237"/>
      <c r="AS1957" s="237"/>
      <c r="AT1957" s="237"/>
      <c r="AU1957" s="237"/>
      <c r="AV1957" s="237"/>
      <c r="AW1957" s="237"/>
      <c r="AX1957" s="237"/>
      <c r="AY1957" s="237"/>
      <c r="AZ1957" s="237"/>
      <c r="BA1957" s="237"/>
      <c r="BB1957" s="237"/>
      <c r="BC1957" s="237"/>
      <c r="BD1957" s="237"/>
      <c r="BE1957" s="237"/>
      <c r="BF1957" s="237"/>
      <c r="BG1957" s="237"/>
      <c r="BH1957" s="237"/>
      <c r="BI1957" s="237"/>
      <c r="BJ1957" s="237"/>
      <c r="BK1957" s="237"/>
      <c r="BL1957" s="237"/>
      <c r="BM1957" s="237"/>
      <c r="BN1957" s="237"/>
      <c r="BO1957" s="237"/>
      <c r="BP1957" s="237"/>
      <c r="BQ1957" s="237"/>
      <c r="BR1957" s="237"/>
      <c r="BS1957" s="237"/>
      <c r="BT1957" s="237"/>
      <c r="BU1957" s="237"/>
      <c r="BV1957" s="237"/>
      <c r="BW1957" s="237"/>
      <c r="BX1957" s="237"/>
      <c r="BY1957" s="237"/>
      <c r="BZ1957" s="237"/>
      <c r="CA1957" s="237"/>
      <c r="CB1957" s="237"/>
      <c r="CC1957" s="237"/>
      <c r="CD1957" s="237"/>
      <c r="CE1957" s="237"/>
      <c r="CF1957" s="237"/>
      <c r="CG1957" s="237"/>
      <c r="CH1957" s="237"/>
      <c r="CI1957" s="237"/>
      <c r="CJ1957" s="237"/>
      <c r="CK1957" s="237"/>
      <c r="CL1957" s="237"/>
      <c r="CM1957" s="237"/>
      <c r="CN1957" s="237"/>
      <c r="CO1957" s="237"/>
      <c r="CP1957" s="237"/>
      <c r="CQ1957" s="237"/>
      <c r="CR1957" s="237"/>
      <c r="CS1957" s="237"/>
      <c r="CT1957" s="237"/>
      <c r="CU1957" s="237"/>
      <c r="CV1957" s="237"/>
      <c r="CW1957" s="237"/>
      <c r="CX1957" s="237"/>
      <c r="CY1957" s="237"/>
      <c r="CZ1957" s="237"/>
      <c r="DA1957" s="237"/>
      <c r="DB1957" s="237"/>
      <c r="DC1957" s="237"/>
      <c r="DD1957" s="237"/>
      <c r="DE1957" s="237"/>
      <c r="DF1957" s="237"/>
      <c r="DG1957" s="237"/>
      <c r="DH1957" s="237"/>
      <c r="DI1957" s="237"/>
      <c r="DJ1957" s="237"/>
      <c r="DK1957" s="237"/>
      <c r="DL1957" s="237"/>
      <c r="DM1957" s="237"/>
      <c r="DN1957" s="237"/>
      <c r="DO1957" s="237"/>
      <c r="DP1957" s="237"/>
      <c r="DQ1957" s="237"/>
      <c r="DR1957" s="237"/>
      <c r="DS1957" s="237"/>
      <c r="DT1957" s="237"/>
      <c r="DU1957" s="237"/>
      <c r="DV1957" s="237"/>
      <c r="DW1957" s="237"/>
      <c r="DX1957" s="237"/>
      <c r="DY1957" s="237"/>
      <c r="DZ1957" s="237"/>
      <c r="EA1957" s="237"/>
      <c r="EB1957" s="237"/>
      <c r="EC1957" s="237"/>
      <c r="ED1957" s="237"/>
      <c r="EE1957" s="237"/>
      <c r="EF1957" s="237"/>
      <c r="EG1957" s="237"/>
      <c r="EH1957" s="237"/>
      <c r="EI1957" s="237"/>
      <c r="EJ1957" s="237"/>
      <c r="EK1957" s="237"/>
      <c r="EL1957" s="237"/>
      <c r="EM1957" s="237"/>
      <c r="EN1957" s="237"/>
      <c r="EO1957" s="237"/>
      <c r="EP1957" s="237"/>
      <c r="EQ1957" s="237"/>
      <c r="ER1957" s="237"/>
      <c r="ES1957" s="237"/>
      <c r="ET1957" s="237"/>
      <c r="EU1957" s="237"/>
      <c r="EV1957" s="237"/>
      <c r="EW1957" s="237"/>
      <c r="EX1957" s="237"/>
      <c r="EY1957" s="237"/>
      <c r="EZ1957" s="237"/>
      <c r="FA1957" s="237"/>
      <c r="FB1957" s="237"/>
      <c r="FC1957" s="237"/>
      <c r="FD1957" s="237"/>
      <c r="FE1957" s="237"/>
      <c r="FF1957" s="237"/>
      <c r="FG1957" s="237"/>
      <c r="FH1957" s="237"/>
      <c r="FI1957" s="237"/>
      <c r="FJ1957" s="237"/>
      <c r="FK1957" s="237"/>
      <c r="FL1957" s="237"/>
      <c r="FM1957" s="237"/>
      <c r="FN1957" s="237"/>
      <c r="FO1957" s="237"/>
      <c r="FP1957" s="237"/>
      <c r="FQ1957" s="237"/>
      <c r="FR1957" s="237"/>
      <c r="FS1957" s="237"/>
      <c r="FT1957" s="237"/>
      <c r="FU1957" s="237"/>
      <c r="FV1957" s="237"/>
      <c r="FW1957" s="237"/>
      <c r="FX1957" s="237"/>
      <c r="FY1957" s="237"/>
      <c r="FZ1957" s="237"/>
      <c r="GA1957" s="237"/>
      <c r="GB1957" s="237"/>
      <c r="GC1957" s="237"/>
      <c r="GD1957" s="237"/>
      <c r="GE1957" s="237"/>
      <c r="GF1957" s="237"/>
      <c r="GG1957" s="237"/>
      <c r="GH1957" s="237"/>
      <c r="GI1957" s="237"/>
      <c r="GJ1957" s="237"/>
      <c r="GK1957" s="237"/>
      <c r="GL1957" s="237"/>
      <c r="GM1957" s="237"/>
      <c r="GN1957" s="237"/>
      <c r="GO1957" s="237"/>
      <c r="GP1957" s="237"/>
      <c r="GQ1957" s="237"/>
    </row>
    <row r="1958" spans="1:199" s="81" customFormat="1" ht="15" hidden="1">
      <c r="A1958" s="93" t="s">
        <v>2507</v>
      </c>
      <c r="B1958" s="241" t="s">
        <v>5827</v>
      </c>
      <c r="C1958" s="242">
        <v>0</v>
      </c>
      <c r="D1958" s="242">
        <v>0</v>
      </c>
      <c r="E1958" s="242">
        <v>0</v>
      </c>
      <c r="F1958" s="242">
        <v>0</v>
      </c>
      <c r="G1958" s="242">
        <v>0</v>
      </c>
      <c r="H1958" s="242">
        <v>0</v>
      </c>
      <c r="I1958" s="242">
        <v>0</v>
      </c>
      <c r="J1958" s="242">
        <v>0</v>
      </c>
      <c r="K1958" s="242">
        <v>0</v>
      </c>
      <c r="L1958" s="242">
        <v>0</v>
      </c>
      <c r="M1958" s="242">
        <v>0</v>
      </c>
      <c r="N1958" s="242">
        <v>0</v>
      </c>
      <c r="O1958" s="242">
        <v>0</v>
      </c>
      <c r="P1958" s="28"/>
      <c r="Q1958" s="242">
        <f>SUM(D1958:O1958)</f>
        <v>0</v>
      </c>
      <c r="R1958" s="242">
        <f>IF($R$19&lt;1,0,Q1958/$R$19)</f>
        <v>0</v>
      </c>
      <c r="S1958" s="243"/>
      <c r="T1958" s="351">
        <v>0</v>
      </c>
      <c r="U1958" s="237"/>
      <c r="V1958" s="237"/>
      <c r="W1958" s="237"/>
      <c r="X1958" s="237"/>
      <c r="Y1958" s="237"/>
      <c r="Z1958" s="237"/>
      <c r="AA1958" s="237"/>
      <c r="AB1958" s="237"/>
      <c r="AC1958" s="237"/>
      <c r="AD1958" s="237"/>
      <c r="AE1958" s="237"/>
      <c r="AF1958" s="237"/>
      <c r="AG1958" s="237"/>
      <c r="AH1958" s="237"/>
      <c r="AI1958" s="237"/>
      <c r="AJ1958" s="237"/>
      <c r="AK1958" s="237"/>
      <c r="AL1958" s="237"/>
      <c r="AM1958" s="237"/>
      <c r="AN1958" s="237"/>
      <c r="AO1958" s="237"/>
      <c r="AP1958" s="237"/>
      <c r="AQ1958" s="237"/>
      <c r="AR1958" s="237"/>
      <c r="AS1958" s="237"/>
      <c r="AT1958" s="237"/>
      <c r="AU1958" s="237"/>
      <c r="AV1958" s="237"/>
      <c r="AW1958" s="237"/>
      <c r="AX1958" s="237"/>
      <c r="AY1958" s="237"/>
      <c r="AZ1958" s="237"/>
      <c r="BA1958" s="237"/>
      <c r="BB1958" s="237"/>
      <c r="BC1958" s="237"/>
      <c r="BD1958" s="237"/>
      <c r="BE1958" s="237"/>
      <c r="BF1958" s="237"/>
      <c r="BG1958" s="237"/>
      <c r="BH1958" s="237"/>
      <c r="BI1958" s="237"/>
      <c r="BJ1958" s="237"/>
      <c r="BK1958" s="237"/>
      <c r="BL1958" s="237"/>
      <c r="BM1958" s="237"/>
      <c r="BN1958" s="237"/>
      <c r="BO1958" s="237"/>
      <c r="BP1958" s="237"/>
      <c r="BQ1958" s="237"/>
      <c r="BR1958" s="237"/>
      <c r="BS1958" s="237"/>
      <c r="BT1958" s="237"/>
      <c r="BU1958" s="237"/>
      <c r="BV1958" s="237"/>
      <c r="BW1958" s="237"/>
      <c r="BX1958" s="237"/>
      <c r="BY1958" s="237"/>
      <c r="BZ1958" s="237"/>
      <c r="CA1958" s="237"/>
      <c r="CB1958" s="237"/>
      <c r="CC1958" s="237"/>
      <c r="CD1958" s="237"/>
      <c r="CE1958" s="237"/>
      <c r="CF1958" s="237"/>
      <c r="CG1958" s="237"/>
      <c r="CH1958" s="237"/>
      <c r="CI1958" s="237"/>
      <c r="CJ1958" s="237"/>
      <c r="CK1958" s="237"/>
      <c r="CL1958" s="237"/>
      <c r="CM1958" s="237"/>
      <c r="CN1958" s="237"/>
      <c r="CO1958" s="237"/>
      <c r="CP1958" s="237"/>
      <c r="CQ1958" s="237"/>
      <c r="CR1958" s="237"/>
      <c r="CS1958" s="237"/>
      <c r="CT1958" s="237"/>
      <c r="CU1958" s="237"/>
      <c r="CV1958" s="237"/>
      <c r="CW1958" s="237"/>
      <c r="CX1958" s="237"/>
      <c r="CY1958" s="237"/>
      <c r="CZ1958" s="237"/>
      <c r="DA1958" s="237"/>
      <c r="DB1958" s="237"/>
      <c r="DC1958" s="237"/>
      <c r="DD1958" s="237"/>
      <c r="DE1958" s="237"/>
      <c r="DF1958" s="237"/>
      <c r="DG1958" s="237"/>
      <c r="DH1958" s="237"/>
      <c r="DI1958" s="237"/>
      <c r="DJ1958" s="237"/>
      <c r="DK1958" s="237"/>
      <c r="DL1958" s="237"/>
      <c r="DM1958" s="237"/>
      <c r="DN1958" s="237"/>
      <c r="DO1958" s="237"/>
      <c r="DP1958" s="237"/>
      <c r="DQ1958" s="237"/>
      <c r="DR1958" s="237"/>
      <c r="DS1958" s="237"/>
      <c r="DT1958" s="237"/>
      <c r="DU1958" s="237"/>
      <c r="DV1958" s="237"/>
      <c r="DW1958" s="237"/>
      <c r="DX1958" s="237"/>
      <c r="DY1958" s="237"/>
      <c r="DZ1958" s="237"/>
      <c r="EA1958" s="237"/>
      <c r="EB1958" s="237"/>
      <c r="EC1958" s="237"/>
      <c r="ED1958" s="237"/>
      <c r="EE1958" s="237"/>
      <c r="EF1958" s="237"/>
      <c r="EG1958" s="237"/>
      <c r="EH1958" s="237"/>
      <c r="EI1958" s="237"/>
      <c r="EJ1958" s="237"/>
      <c r="EK1958" s="237"/>
      <c r="EL1958" s="237"/>
      <c r="EM1958" s="237"/>
      <c r="EN1958" s="237"/>
      <c r="EO1958" s="237"/>
      <c r="EP1958" s="237"/>
      <c r="EQ1958" s="237"/>
      <c r="ER1958" s="237"/>
      <c r="ES1958" s="237"/>
      <c r="ET1958" s="237"/>
      <c r="EU1958" s="237"/>
      <c r="EV1958" s="237"/>
      <c r="EW1958" s="237"/>
      <c r="EX1958" s="237"/>
      <c r="EY1958" s="237"/>
      <c r="EZ1958" s="237"/>
      <c r="FA1958" s="237"/>
      <c r="FB1958" s="237"/>
      <c r="FC1958" s="237"/>
      <c r="FD1958" s="237"/>
      <c r="FE1958" s="237"/>
      <c r="FF1958" s="237"/>
      <c r="FG1958" s="237"/>
      <c r="FH1958" s="237"/>
      <c r="FI1958" s="237"/>
      <c r="FJ1958" s="237"/>
      <c r="FK1958" s="237"/>
      <c r="FL1958" s="237"/>
      <c r="FM1958" s="237"/>
      <c r="FN1958" s="237"/>
      <c r="FO1958" s="237"/>
      <c r="FP1958" s="237"/>
      <c r="FQ1958" s="237"/>
      <c r="FR1958" s="237"/>
      <c r="FS1958" s="237"/>
      <c r="FT1958" s="237"/>
      <c r="FU1958" s="237"/>
      <c r="FV1958" s="237"/>
      <c r="FW1958" s="237"/>
      <c r="FX1958" s="237"/>
      <c r="FY1958" s="237"/>
      <c r="FZ1958" s="237"/>
      <c r="GA1958" s="237"/>
      <c r="GB1958" s="237"/>
      <c r="GC1958" s="237"/>
      <c r="GD1958" s="237"/>
      <c r="GE1958" s="237"/>
      <c r="GF1958" s="237"/>
      <c r="GG1958" s="237"/>
      <c r="GH1958" s="237"/>
      <c r="GI1958" s="237"/>
      <c r="GJ1958" s="237"/>
      <c r="GK1958" s="237"/>
      <c r="GL1958" s="237"/>
      <c r="GM1958" s="237"/>
      <c r="GN1958" s="237"/>
      <c r="GO1958" s="237"/>
      <c r="GP1958" s="237"/>
      <c r="GQ1958" s="237"/>
    </row>
    <row r="1959" spans="1:199" s="81" customFormat="1" ht="15" hidden="1">
      <c r="A1959" s="93" t="s">
        <v>2508</v>
      </c>
      <c r="B1959" s="241" t="s">
        <v>5828</v>
      </c>
      <c r="C1959" s="242">
        <v>0</v>
      </c>
      <c r="D1959" s="242">
        <v>0</v>
      </c>
      <c r="E1959" s="242">
        <v>0</v>
      </c>
      <c r="F1959" s="242">
        <v>0</v>
      </c>
      <c r="G1959" s="242">
        <v>0</v>
      </c>
      <c r="H1959" s="242">
        <v>0</v>
      </c>
      <c r="I1959" s="242">
        <v>0</v>
      </c>
      <c r="J1959" s="242">
        <v>0</v>
      </c>
      <c r="K1959" s="242">
        <v>0</v>
      </c>
      <c r="L1959" s="242">
        <v>0</v>
      </c>
      <c r="M1959" s="242">
        <v>0</v>
      </c>
      <c r="N1959" s="242">
        <v>0</v>
      </c>
      <c r="O1959" s="242">
        <v>0</v>
      </c>
      <c r="P1959" s="28"/>
      <c r="Q1959" s="242">
        <f>SUM(D1959:O1959)</f>
        <v>0</v>
      </c>
      <c r="R1959" s="242">
        <f>IF($R$19&lt;1,0,Q1959/$R$19)</f>
        <v>0</v>
      </c>
      <c r="S1959" s="243"/>
      <c r="T1959" s="351">
        <v>0</v>
      </c>
      <c r="U1959" s="237"/>
      <c r="V1959" s="237"/>
      <c r="W1959" s="237"/>
      <c r="X1959" s="237"/>
      <c r="Y1959" s="237"/>
      <c r="Z1959" s="237"/>
      <c r="AA1959" s="237"/>
      <c r="AB1959" s="237"/>
      <c r="AC1959" s="237"/>
      <c r="AD1959" s="237"/>
      <c r="AE1959" s="237"/>
      <c r="AF1959" s="237"/>
      <c r="AG1959" s="237"/>
      <c r="AH1959" s="237"/>
      <c r="AI1959" s="237"/>
      <c r="AJ1959" s="237"/>
      <c r="AK1959" s="237"/>
      <c r="AL1959" s="237"/>
      <c r="AM1959" s="237"/>
      <c r="AN1959" s="237"/>
      <c r="AO1959" s="237"/>
      <c r="AP1959" s="237"/>
      <c r="AQ1959" s="237"/>
      <c r="AR1959" s="237"/>
      <c r="AS1959" s="237"/>
      <c r="AT1959" s="237"/>
      <c r="AU1959" s="237"/>
      <c r="AV1959" s="237"/>
      <c r="AW1959" s="237"/>
      <c r="AX1959" s="237"/>
      <c r="AY1959" s="237"/>
      <c r="AZ1959" s="237"/>
      <c r="BA1959" s="237"/>
      <c r="BB1959" s="237"/>
      <c r="BC1959" s="237"/>
      <c r="BD1959" s="237"/>
      <c r="BE1959" s="237"/>
      <c r="BF1959" s="237"/>
      <c r="BG1959" s="237"/>
      <c r="BH1959" s="237"/>
      <c r="BI1959" s="237"/>
      <c r="BJ1959" s="237"/>
      <c r="BK1959" s="237"/>
      <c r="BL1959" s="237"/>
      <c r="BM1959" s="237"/>
      <c r="BN1959" s="237"/>
      <c r="BO1959" s="237"/>
      <c r="BP1959" s="237"/>
      <c r="BQ1959" s="237"/>
      <c r="BR1959" s="237"/>
      <c r="BS1959" s="237"/>
      <c r="BT1959" s="237"/>
      <c r="BU1959" s="237"/>
      <c r="BV1959" s="237"/>
      <c r="BW1959" s="237"/>
      <c r="BX1959" s="237"/>
      <c r="BY1959" s="237"/>
      <c r="BZ1959" s="237"/>
      <c r="CA1959" s="237"/>
      <c r="CB1959" s="237"/>
      <c r="CC1959" s="237"/>
      <c r="CD1959" s="237"/>
      <c r="CE1959" s="237"/>
      <c r="CF1959" s="237"/>
      <c r="CG1959" s="237"/>
      <c r="CH1959" s="237"/>
      <c r="CI1959" s="237"/>
      <c r="CJ1959" s="237"/>
      <c r="CK1959" s="237"/>
      <c r="CL1959" s="237"/>
      <c r="CM1959" s="237"/>
      <c r="CN1959" s="237"/>
      <c r="CO1959" s="237"/>
      <c r="CP1959" s="237"/>
      <c r="CQ1959" s="237"/>
      <c r="CR1959" s="237"/>
      <c r="CS1959" s="237"/>
      <c r="CT1959" s="237"/>
      <c r="CU1959" s="237"/>
      <c r="CV1959" s="237"/>
      <c r="CW1959" s="237"/>
      <c r="CX1959" s="237"/>
      <c r="CY1959" s="237"/>
      <c r="CZ1959" s="237"/>
      <c r="DA1959" s="237"/>
      <c r="DB1959" s="237"/>
      <c r="DC1959" s="237"/>
      <c r="DD1959" s="237"/>
      <c r="DE1959" s="237"/>
      <c r="DF1959" s="237"/>
      <c r="DG1959" s="237"/>
      <c r="DH1959" s="237"/>
      <c r="DI1959" s="237"/>
      <c r="DJ1959" s="237"/>
      <c r="DK1959" s="237"/>
      <c r="DL1959" s="237"/>
      <c r="DM1959" s="237"/>
      <c r="DN1959" s="237"/>
      <c r="DO1959" s="237"/>
      <c r="DP1959" s="237"/>
      <c r="DQ1959" s="237"/>
      <c r="DR1959" s="237"/>
      <c r="DS1959" s="237"/>
      <c r="DT1959" s="237"/>
      <c r="DU1959" s="237"/>
      <c r="DV1959" s="237"/>
      <c r="DW1959" s="237"/>
      <c r="DX1959" s="237"/>
      <c r="DY1959" s="237"/>
      <c r="DZ1959" s="237"/>
      <c r="EA1959" s="237"/>
      <c r="EB1959" s="237"/>
      <c r="EC1959" s="237"/>
      <c r="ED1959" s="237"/>
      <c r="EE1959" s="237"/>
      <c r="EF1959" s="237"/>
      <c r="EG1959" s="237"/>
      <c r="EH1959" s="237"/>
      <c r="EI1959" s="237"/>
      <c r="EJ1959" s="237"/>
      <c r="EK1959" s="237"/>
      <c r="EL1959" s="237"/>
      <c r="EM1959" s="237"/>
      <c r="EN1959" s="237"/>
      <c r="EO1959" s="237"/>
      <c r="EP1959" s="237"/>
      <c r="EQ1959" s="237"/>
      <c r="ER1959" s="237"/>
      <c r="ES1959" s="237"/>
      <c r="ET1959" s="237"/>
      <c r="EU1959" s="237"/>
      <c r="EV1959" s="237"/>
      <c r="EW1959" s="237"/>
      <c r="EX1959" s="237"/>
      <c r="EY1959" s="237"/>
      <c r="EZ1959" s="237"/>
      <c r="FA1959" s="237"/>
      <c r="FB1959" s="237"/>
      <c r="FC1959" s="237"/>
      <c r="FD1959" s="237"/>
      <c r="FE1959" s="237"/>
      <c r="FF1959" s="237"/>
      <c r="FG1959" s="237"/>
      <c r="FH1959" s="237"/>
      <c r="FI1959" s="237"/>
      <c r="FJ1959" s="237"/>
      <c r="FK1959" s="237"/>
      <c r="FL1959" s="237"/>
      <c r="FM1959" s="237"/>
      <c r="FN1959" s="237"/>
      <c r="FO1959" s="237"/>
      <c r="FP1959" s="237"/>
      <c r="FQ1959" s="237"/>
      <c r="FR1959" s="237"/>
      <c r="FS1959" s="237"/>
      <c r="FT1959" s="237"/>
      <c r="FU1959" s="237"/>
      <c r="FV1959" s="237"/>
      <c r="FW1959" s="237"/>
      <c r="FX1959" s="237"/>
      <c r="FY1959" s="237"/>
      <c r="FZ1959" s="237"/>
      <c r="GA1959" s="237"/>
      <c r="GB1959" s="237"/>
      <c r="GC1959" s="237"/>
      <c r="GD1959" s="237"/>
      <c r="GE1959" s="237"/>
      <c r="GF1959" s="237"/>
      <c r="GG1959" s="237"/>
      <c r="GH1959" s="237"/>
      <c r="GI1959" s="237"/>
      <c r="GJ1959" s="237"/>
      <c r="GK1959" s="237"/>
      <c r="GL1959" s="237"/>
      <c r="GM1959" s="237"/>
      <c r="GN1959" s="237"/>
      <c r="GO1959" s="237"/>
      <c r="GP1959" s="237"/>
      <c r="GQ1959" s="237"/>
    </row>
    <row r="1960" spans="1:199" s="81" customFormat="1" ht="15" hidden="1">
      <c r="A1960" s="93" t="s">
        <v>2509</v>
      </c>
      <c r="B1960" s="241" t="s">
        <v>5829</v>
      </c>
      <c r="C1960" s="242">
        <v>0</v>
      </c>
      <c r="D1960" s="242">
        <v>0</v>
      </c>
      <c r="E1960" s="242">
        <v>0</v>
      </c>
      <c r="F1960" s="242">
        <v>0</v>
      </c>
      <c r="G1960" s="242">
        <v>0</v>
      </c>
      <c r="H1960" s="242">
        <v>0</v>
      </c>
      <c r="I1960" s="242">
        <v>0</v>
      </c>
      <c r="J1960" s="242">
        <v>0</v>
      </c>
      <c r="K1960" s="242">
        <v>0</v>
      </c>
      <c r="L1960" s="242">
        <v>0</v>
      </c>
      <c r="M1960" s="242">
        <v>0</v>
      </c>
      <c r="N1960" s="242">
        <v>0</v>
      </c>
      <c r="O1960" s="242">
        <v>0</v>
      </c>
      <c r="P1960" s="28"/>
      <c r="Q1960" s="242">
        <f>SUM(D1960:O1960)</f>
        <v>0</v>
      </c>
      <c r="R1960" s="242">
        <f>IF($R$19&lt;1,0,Q1960/$R$19)</f>
        <v>0</v>
      </c>
      <c r="S1960" s="243"/>
      <c r="T1960" s="351">
        <v>0</v>
      </c>
      <c r="U1960" s="237"/>
      <c r="V1960" s="237"/>
      <c r="W1960" s="237"/>
      <c r="X1960" s="237"/>
      <c r="Y1960" s="237"/>
      <c r="Z1960" s="237"/>
      <c r="AA1960" s="237"/>
      <c r="AB1960" s="237"/>
      <c r="AC1960" s="237"/>
      <c r="AD1960" s="237"/>
      <c r="AE1960" s="237"/>
      <c r="AF1960" s="237"/>
      <c r="AG1960" s="237"/>
      <c r="AH1960" s="237"/>
      <c r="AI1960" s="237"/>
      <c r="AJ1960" s="237"/>
      <c r="AK1960" s="237"/>
      <c r="AL1960" s="237"/>
      <c r="AM1960" s="237"/>
      <c r="AN1960" s="237"/>
      <c r="AO1960" s="237"/>
      <c r="AP1960" s="237"/>
      <c r="AQ1960" s="237"/>
      <c r="AR1960" s="237"/>
      <c r="AS1960" s="237"/>
      <c r="AT1960" s="237"/>
      <c r="AU1960" s="237"/>
      <c r="AV1960" s="237"/>
      <c r="AW1960" s="237"/>
      <c r="AX1960" s="237"/>
      <c r="AY1960" s="237"/>
      <c r="AZ1960" s="237"/>
      <c r="BA1960" s="237"/>
      <c r="BB1960" s="237"/>
      <c r="BC1960" s="237"/>
      <c r="BD1960" s="237"/>
      <c r="BE1960" s="237"/>
      <c r="BF1960" s="237"/>
      <c r="BG1960" s="237"/>
      <c r="BH1960" s="237"/>
      <c r="BI1960" s="237"/>
      <c r="BJ1960" s="237"/>
      <c r="BK1960" s="237"/>
      <c r="BL1960" s="237"/>
      <c r="BM1960" s="237"/>
      <c r="BN1960" s="237"/>
      <c r="BO1960" s="237"/>
      <c r="BP1960" s="237"/>
      <c r="BQ1960" s="237"/>
      <c r="BR1960" s="237"/>
      <c r="BS1960" s="237"/>
      <c r="BT1960" s="237"/>
      <c r="BU1960" s="237"/>
      <c r="BV1960" s="237"/>
      <c r="BW1960" s="237"/>
      <c r="BX1960" s="237"/>
      <c r="BY1960" s="237"/>
      <c r="BZ1960" s="237"/>
      <c r="CA1960" s="237"/>
      <c r="CB1960" s="237"/>
      <c r="CC1960" s="237"/>
      <c r="CD1960" s="237"/>
      <c r="CE1960" s="237"/>
      <c r="CF1960" s="237"/>
      <c r="CG1960" s="237"/>
      <c r="CH1960" s="237"/>
      <c r="CI1960" s="237"/>
      <c r="CJ1960" s="237"/>
      <c r="CK1960" s="237"/>
      <c r="CL1960" s="237"/>
      <c r="CM1960" s="237"/>
      <c r="CN1960" s="237"/>
      <c r="CO1960" s="237"/>
      <c r="CP1960" s="237"/>
      <c r="CQ1960" s="237"/>
      <c r="CR1960" s="237"/>
      <c r="CS1960" s="237"/>
      <c r="CT1960" s="237"/>
      <c r="CU1960" s="237"/>
      <c r="CV1960" s="237"/>
      <c r="CW1960" s="237"/>
      <c r="CX1960" s="237"/>
      <c r="CY1960" s="237"/>
      <c r="CZ1960" s="237"/>
      <c r="DA1960" s="237"/>
      <c r="DB1960" s="237"/>
      <c r="DC1960" s="237"/>
      <c r="DD1960" s="237"/>
      <c r="DE1960" s="237"/>
      <c r="DF1960" s="237"/>
      <c r="DG1960" s="237"/>
      <c r="DH1960" s="237"/>
      <c r="DI1960" s="237"/>
      <c r="DJ1960" s="237"/>
      <c r="DK1960" s="237"/>
      <c r="DL1960" s="237"/>
      <c r="DM1960" s="237"/>
      <c r="DN1960" s="237"/>
      <c r="DO1960" s="237"/>
      <c r="DP1960" s="237"/>
      <c r="DQ1960" s="237"/>
      <c r="DR1960" s="237"/>
      <c r="DS1960" s="237"/>
      <c r="DT1960" s="237"/>
      <c r="DU1960" s="237"/>
      <c r="DV1960" s="237"/>
      <c r="DW1960" s="237"/>
      <c r="DX1960" s="237"/>
      <c r="DY1960" s="237"/>
      <c r="DZ1960" s="237"/>
      <c r="EA1960" s="237"/>
      <c r="EB1960" s="237"/>
      <c r="EC1960" s="237"/>
      <c r="ED1960" s="237"/>
      <c r="EE1960" s="237"/>
      <c r="EF1960" s="237"/>
      <c r="EG1960" s="237"/>
      <c r="EH1960" s="237"/>
      <c r="EI1960" s="237"/>
      <c r="EJ1960" s="237"/>
      <c r="EK1960" s="237"/>
      <c r="EL1960" s="237"/>
      <c r="EM1960" s="237"/>
      <c r="EN1960" s="237"/>
      <c r="EO1960" s="237"/>
      <c r="EP1960" s="237"/>
      <c r="EQ1960" s="237"/>
      <c r="ER1960" s="237"/>
      <c r="ES1960" s="237"/>
      <c r="ET1960" s="237"/>
      <c r="EU1960" s="237"/>
      <c r="EV1960" s="237"/>
      <c r="EW1960" s="237"/>
      <c r="EX1960" s="237"/>
      <c r="EY1960" s="237"/>
      <c r="EZ1960" s="237"/>
      <c r="FA1960" s="237"/>
      <c r="FB1960" s="237"/>
      <c r="FC1960" s="237"/>
      <c r="FD1960" s="237"/>
      <c r="FE1960" s="237"/>
      <c r="FF1960" s="237"/>
      <c r="FG1960" s="237"/>
      <c r="FH1960" s="237"/>
      <c r="FI1960" s="237"/>
      <c r="FJ1960" s="237"/>
      <c r="FK1960" s="237"/>
      <c r="FL1960" s="237"/>
      <c r="FM1960" s="237"/>
      <c r="FN1960" s="237"/>
      <c r="FO1960" s="237"/>
      <c r="FP1960" s="237"/>
      <c r="FQ1960" s="237"/>
      <c r="FR1960" s="237"/>
      <c r="FS1960" s="237"/>
      <c r="FT1960" s="237"/>
      <c r="FU1960" s="237"/>
      <c r="FV1960" s="237"/>
      <c r="FW1960" s="237"/>
      <c r="FX1960" s="237"/>
      <c r="FY1960" s="237"/>
      <c r="FZ1960" s="237"/>
      <c r="GA1960" s="237"/>
      <c r="GB1960" s="237"/>
      <c r="GC1960" s="237"/>
      <c r="GD1960" s="237"/>
      <c r="GE1960" s="237"/>
      <c r="GF1960" s="237"/>
      <c r="GG1960" s="237"/>
      <c r="GH1960" s="237"/>
      <c r="GI1960" s="237"/>
      <c r="GJ1960" s="237"/>
      <c r="GK1960" s="237"/>
      <c r="GL1960" s="237"/>
      <c r="GM1960" s="237"/>
      <c r="GN1960" s="237"/>
      <c r="GO1960" s="237"/>
      <c r="GP1960" s="237"/>
      <c r="GQ1960" s="237"/>
    </row>
    <row r="1961" spans="1:199" s="81" customFormat="1" ht="15" hidden="1">
      <c r="A1961" s="93" t="s">
        <v>2510</v>
      </c>
      <c r="B1961" s="241" t="s">
        <v>5830</v>
      </c>
      <c r="C1961" s="242">
        <v>0</v>
      </c>
      <c r="D1961" s="242">
        <v>0</v>
      </c>
      <c r="E1961" s="242">
        <v>0</v>
      </c>
      <c r="F1961" s="242">
        <v>0</v>
      </c>
      <c r="G1961" s="242">
        <v>0</v>
      </c>
      <c r="H1961" s="242">
        <v>0</v>
      </c>
      <c r="I1961" s="242">
        <v>0</v>
      </c>
      <c r="J1961" s="242">
        <v>0</v>
      </c>
      <c r="K1961" s="242">
        <v>0</v>
      </c>
      <c r="L1961" s="242">
        <v>2275</v>
      </c>
      <c r="M1961" s="242">
        <v>0</v>
      </c>
      <c r="N1961" s="242">
        <v>285</v>
      </c>
      <c r="O1961" s="242">
        <v>2275</v>
      </c>
      <c r="P1961" s="28"/>
      <c r="Q1961" s="242">
        <f>SUM(D1961:O1961)</f>
        <v>4835</v>
      </c>
      <c r="R1961" s="242">
        <f>IF($R$19&lt;1,0,Q1961/$R$19)</f>
        <v>16.6724137931034</v>
      </c>
      <c r="S1961" s="243"/>
      <c r="T1961" s="351">
        <v>0</v>
      </c>
      <c r="U1961" s="237"/>
      <c r="V1961" s="237"/>
      <c r="W1961" s="237"/>
      <c r="X1961" s="237"/>
      <c r="Y1961" s="237"/>
      <c r="Z1961" s="237"/>
      <c r="AA1961" s="237"/>
      <c r="AB1961" s="237"/>
      <c r="AC1961" s="237"/>
      <c r="AD1961" s="237"/>
      <c r="AE1961" s="237"/>
      <c r="AF1961" s="237"/>
      <c r="AG1961" s="237"/>
      <c r="AH1961" s="237"/>
      <c r="AI1961" s="237"/>
      <c r="AJ1961" s="237"/>
      <c r="AK1961" s="237"/>
      <c r="AL1961" s="237"/>
      <c r="AM1961" s="237"/>
      <c r="AN1961" s="237"/>
      <c r="AO1961" s="237"/>
      <c r="AP1961" s="237"/>
      <c r="AQ1961" s="237"/>
      <c r="AR1961" s="237"/>
      <c r="AS1961" s="237"/>
      <c r="AT1961" s="237"/>
      <c r="AU1961" s="237"/>
      <c r="AV1961" s="237"/>
      <c r="AW1961" s="237"/>
      <c r="AX1961" s="237"/>
      <c r="AY1961" s="237"/>
      <c r="AZ1961" s="237"/>
      <c r="BA1961" s="237"/>
      <c r="BB1961" s="237"/>
      <c r="BC1961" s="237"/>
      <c r="BD1961" s="237"/>
      <c r="BE1961" s="237"/>
      <c r="BF1961" s="237"/>
      <c r="BG1961" s="237"/>
      <c r="BH1961" s="237"/>
      <c r="BI1961" s="237"/>
      <c r="BJ1961" s="237"/>
      <c r="BK1961" s="237"/>
      <c r="BL1961" s="237"/>
      <c r="BM1961" s="237"/>
      <c r="BN1961" s="237"/>
      <c r="BO1961" s="237"/>
      <c r="BP1961" s="237"/>
      <c r="BQ1961" s="237"/>
      <c r="BR1961" s="237"/>
      <c r="BS1961" s="237"/>
      <c r="BT1961" s="237"/>
      <c r="BU1961" s="237"/>
      <c r="BV1961" s="237"/>
      <c r="BW1961" s="237"/>
      <c r="BX1961" s="237"/>
      <c r="BY1961" s="237"/>
      <c r="BZ1961" s="237"/>
      <c r="CA1961" s="237"/>
      <c r="CB1961" s="237"/>
      <c r="CC1961" s="237"/>
      <c r="CD1961" s="237"/>
      <c r="CE1961" s="237"/>
      <c r="CF1961" s="237"/>
      <c r="CG1961" s="237"/>
      <c r="CH1961" s="237"/>
      <c r="CI1961" s="237"/>
      <c r="CJ1961" s="237"/>
      <c r="CK1961" s="237"/>
      <c r="CL1961" s="237"/>
      <c r="CM1961" s="237"/>
      <c r="CN1961" s="237"/>
      <c r="CO1961" s="237"/>
      <c r="CP1961" s="237"/>
      <c r="CQ1961" s="237"/>
      <c r="CR1961" s="237"/>
      <c r="CS1961" s="237"/>
      <c r="CT1961" s="237"/>
      <c r="CU1961" s="237"/>
      <c r="CV1961" s="237"/>
      <c r="CW1961" s="237"/>
      <c r="CX1961" s="237"/>
      <c r="CY1961" s="237"/>
      <c r="CZ1961" s="237"/>
      <c r="DA1961" s="237"/>
      <c r="DB1961" s="237"/>
      <c r="DC1961" s="237"/>
      <c r="DD1961" s="237"/>
      <c r="DE1961" s="237"/>
      <c r="DF1961" s="237"/>
      <c r="DG1961" s="237"/>
      <c r="DH1961" s="237"/>
      <c r="DI1961" s="237"/>
      <c r="DJ1961" s="237"/>
      <c r="DK1961" s="237"/>
      <c r="DL1961" s="237"/>
      <c r="DM1961" s="237"/>
      <c r="DN1961" s="237"/>
      <c r="DO1961" s="237"/>
      <c r="DP1961" s="237"/>
      <c r="DQ1961" s="237"/>
      <c r="DR1961" s="237"/>
      <c r="DS1961" s="237"/>
      <c r="DT1961" s="237"/>
      <c r="DU1961" s="237"/>
      <c r="DV1961" s="237"/>
      <c r="DW1961" s="237"/>
      <c r="DX1961" s="237"/>
      <c r="DY1961" s="237"/>
      <c r="DZ1961" s="237"/>
      <c r="EA1961" s="237"/>
      <c r="EB1961" s="237"/>
      <c r="EC1961" s="237"/>
      <c r="ED1961" s="237"/>
      <c r="EE1961" s="237"/>
      <c r="EF1961" s="237"/>
      <c r="EG1961" s="237"/>
      <c r="EH1961" s="237"/>
      <c r="EI1961" s="237"/>
      <c r="EJ1961" s="237"/>
      <c r="EK1961" s="237"/>
      <c r="EL1961" s="237"/>
      <c r="EM1961" s="237"/>
      <c r="EN1961" s="237"/>
      <c r="EO1961" s="237"/>
      <c r="EP1961" s="237"/>
      <c r="EQ1961" s="237"/>
      <c r="ER1961" s="237"/>
      <c r="ES1961" s="237"/>
      <c r="ET1961" s="237"/>
      <c r="EU1961" s="237"/>
      <c r="EV1961" s="237"/>
      <c r="EW1961" s="237"/>
      <c r="EX1961" s="237"/>
      <c r="EY1961" s="237"/>
      <c r="EZ1961" s="237"/>
      <c r="FA1961" s="237"/>
      <c r="FB1961" s="237"/>
      <c r="FC1961" s="237"/>
      <c r="FD1961" s="237"/>
      <c r="FE1961" s="237"/>
      <c r="FF1961" s="237"/>
      <c r="FG1961" s="237"/>
      <c r="FH1961" s="237"/>
      <c r="FI1961" s="237"/>
      <c r="FJ1961" s="237"/>
      <c r="FK1961" s="237"/>
      <c r="FL1961" s="237"/>
      <c r="FM1961" s="237"/>
      <c r="FN1961" s="237"/>
      <c r="FO1961" s="237"/>
      <c r="FP1961" s="237"/>
      <c r="FQ1961" s="237"/>
      <c r="FR1961" s="237"/>
      <c r="FS1961" s="237"/>
      <c r="FT1961" s="237"/>
      <c r="FU1961" s="237"/>
      <c r="FV1961" s="237"/>
      <c r="FW1961" s="237"/>
      <c r="FX1961" s="237"/>
      <c r="FY1961" s="237"/>
      <c r="FZ1961" s="237"/>
      <c r="GA1961" s="237"/>
      <c r="GB1961" s="237"/>
      <c r="GC1961" s="237"/>
      <c r="GD1961" s="237"/>
      <c r="GE1961" s="237"/>
      <c r="GF1961" s="237"/>
      <c r="GG1961" s="237"/>
      <c r="GH1961" s="237"/>
      <c r="GI1961" s="237"/>
      <c r="GJ1961" s="237"/>
      <c r="GK1961" s="237"/>
      <c r="GL1961" s="237"/>
      <c r="GM1961" s="237"/>
      <c r="GN1961" s="237"/>
      <c r="GO1961" s="237"/>
      <c r="GP1961" s="237"/>
      <c r="GQ1961" s="237"/>
    </row>
    <row r="1962" spans="1:199" s="81" customFormat="1" ht="15" hidden="1">
      <c r="A1962" s="93" t="s">
        <v>2511</v>
      </c>
      <c r="B1962" s="241" t="s">
        <v>5831</v>
      </c>
      <c r="C1962" s="242">
        <v>0</v>
      </c>
      <c r="D1962" s="242">
        <v>0</v>
      </c>
      <c r="E1962" s="242">
        <v>0</v>
      </c>
      <c r="F1962" s="242">
        <v>0</v>
      </c>
      <c r="G1962" s="242">
        <v>0</v>
      </c>
      <c r="H1962" s="242">
        <v>0</v>
      </c>
      <c r="I1962" s="242">
        <v>0</v>
      </c>
      <c r="J1962" s="242">
        <v>0</v>
      </c>
      <c r="K1962" s="242">
        <v>0</v>
      </c>
      <c r="L1962" s="242">
        <v>0</v>
      </c>
      <c r="M1962" s="242">
        <v>0</v>
      </c>
      <c r="N1962" s="242">
        <v>0</v>
      </c>
      <c r="O1962" s="242">
        <v>0</v>
      </c>
      <c r="P1962" s="28"/>
      <c r="Q1962" s="242">
        <f>SUM(D1962:O1962)</f>
        <v>0</v>
      </c>
      <c r="R1962" s="242">
        <f>IF($R$19&lt;1,0,Q1962/$R$19)</f>
        <v>0</v>
      </c>
      <c r="S1962" s="243"/>
      <c r="T1962" s="351">
        <v>0</v>
      </c>
      <c r="U1962" s="237"/>
      <c r="V1962" s="237"/>
      <c r="W1962" s="237"/>
      <c r="X1962" s="237"/>
      <c r="Y1962" s="237"/>
      <c r="Z1962" s="237"/>
      <c r="AA1962" s="237"/>
      <c r="AB1962" s="237"/>
      <c r="AC1962" s="237"/>
      <c r="AD1962" s="237"/>
      <c r="AE1962" s="237"/>
      <c r="AF1962" s="237"/>
      <c r="AG1962" s="237"/>
      <c r="AH1962" s="237"/>
      <c r="AI1962" s="237"/>
      <c r="AJ1962" s="237"/>
      <c r="AK1962" s="237"/>
      <c r="AL1962" s="237"/>
      <c r="AM1962" s="237"/>
      <c r="AN1962" s="237"/>
      <c r="AO1962" s="237"/>
      <c r="AP1962" s="237"/>
      <c r="AQ1962" s="237"/>
      <c r="AR1962" s="237"/>
      <c r="AS1962" s="237"/>
      <c r="AT1962" s="237"/>
      <c r="AU1962" s="237"/>
      <c r="AV1962" s="237"/>
      <c r="AW1962" s="237"/>
      <c r="AX1962" s="237"/>
      <c r="AY1962" s="237"/>
      <c r="AZ1962" s="237"/>
      <c r="BA1962" s="237"/>
      <c r="BB1962" s="237"/>
      <c r="BC1962" s="237"/>
      <c r="BD1962" s="237"/>
      <c r="BE1962" s="237"/>
      <c r="BF1962" s="237"/>
      <c r="BG1962" s="237"/>
      <c r="BH1962" s="237"/>
      <c r="BI1962" s="237"/>
      <c r="BJ1962" s="237"/>
      <c r="BK1962" s="237"/>
      <c r="BL1962" s="237"/>
      <c r="BM1962" s="237"/>
      <c r="BN1962" s="237"/>
      <c r="BO1962" s="237"/>
      <c r="BP1962" s="237"/>
      <c r="BQ1962" s="237"/>
      <c r="BR1962" s="237"/>
      <c r="BS1962" s="237"/>
      <c r="BT1962" s="237"/>
      <c r="BU1962" s="237"/>
      <c r="BV1962" s="237"/>
      <c r="BW1962" s="237"/>
      <c r="BX1962" s="237"/>
      <c r="BY1962" s="237"/>
      <c r="BZ1962" s="237"/>
      <c r="CA1962" s="237"/>
      <c r="CB1962" s="237"/>
      <c r="CC1962" s="237"/>
      <c r="CD1962" s="237"/>
      <c r="CE1962" s="237"/>
      <c r="CF1962" s="237"/>
      <c r="CG1962" s="237"/>
      <c r="CH1962" s="237"/>
      <c r="CI1962" s="237"/>
      <c r="CJ1962" s="237"/>
      <c r="CK1962" s="237"/>
      <c r="CL1962" s="237"/>
      <c r="CM1962" s="237"/>
      <c r="CN1962" s="237"/>
      <c r="CO1962" s="237"/>
      <c r="CP1962" s="237"/>
      <c r="CQ1962" s="237"/>
      <c r="CR1962" s="237"/>
      <c r="CS1962" s="237"/>
      <c r="CT1962" s="237"/>
      <c r="CU1962" s="237"/>
      <c r="CV1962" s="237"/>
      <c r="CW1962" s="237"/>
      <c r="CX1962" s="237"/>
      <c r="CY1962" s="237"/>
      <c r="CZ1962" s="237"/>
      <c r="DA1962" s="237"/>
      <c r="DB1962" s="237"/>
      <c r="DC1962" s="237"/>
      <c r="DD1962" s="237"/>
      <c r="DE1962" s="237"/>
      <c r="DF1962" s="237"/>
      <c r="DG1962" s="237"/>
      <c r="DH1962" s="237"/>
      <c r="DI1962" s="237"/>
      <c r="DJ1962" s="237"/>
      <c r="DK1962" s="237"/>
      <c r="DL1962" s="237"/>
      <c r="DM1962" s="237"/>
      <c r="DN1962" s="237"/>
      <c r="DO1962" s="237"/>
      <c r="DP1962" s="237"/>
      <c r="DQ1962" s="237"/>
      <c r="DR1962" s="237"/>
      <c r="DS1962" s="237"/>
      <c r="DT1962" s="237"/>
      <c r="DU1962" s="237"/>
      <c r="DV1962" s="237"/>
      <c r="DW1962" s="237"/>
      <c r="DX1962" s="237"/>
      <c r="DY1962" s="237"/>
      <c r="DZ1962" s="237"/>
      <c r="EA1962" s="237"/>
      <c r="EB1962" s="237"/>
      <c r="EC1962" s="237"/>
      <c r="ED1962" s="237"/>
      <c r="EE1962" s="237"/>
      <c r="EF1962" s="237"/>
      <c r="EG1962" s="237"/>
      <c r="EH1962" s="237"/>
      <c r="EI1962" s="237"/>
      <c r="EJ1962" s="237"/>
      <c r="EK1962" s="237"/>
      <c r="EL1962" s="237"/>
      <c r="EM1962" s="237"/>
      <c r="EN1962" s="237"/>
      <c r="EO1962" s="237"/>
      <c r="EP1962" s="237"/>
      <c r="EQ1962" s="237"/>
      <c r="ER1962" s="237"/>
      <c r="ES1962" s="237"/>
      <c r="ET1962" s="237"/>
      <c r="EU1962" s="237"/>
      <c r="EV1962" s="237"/>
      <c r="EW1962" s="237"/>
      <c r="EX1962" s="237"/>
      <c r="EY1962" s="237"/>
      <c r="EZ1962" s="237"/>
      <c r="FA1962" s="237"/>
      <c r="FB1962" s="237"/>
      <c r="FC1962" s="237"/>
      <c r="FD1962" s="237"/>
      <c r="FE1962" s="237"/>
      <c r="FF1962" s="237"/>
      <c r="FG1962" s="237"/>
      <c r="FH1962" s="237"/>
      <c r="FI1962" s="237"/>
      <c r="FJ1962" s="237"/>
      <c r="FK1962" s="237"/>
      <c r="FL1962" s="237"/>
      <c r="FM1962" s="237"/>
      <c r="FN1962" s="237"/>
      <c r="FO1962" s="237"/>
      <c r="FP1962" s="237"/>
      <c r="FQ1962" s="237"/>
      <c r="FR1962" s="237"/>
      <c r="FS1962" s="237"/>
      <c r="FT1962" s="237"/>
      <c r="FU1962" s="237"/>
      <c r="FV1962" s="237"/>
      <c r="FW1962" s="237"/>
      <c r="FX1962" s="237"/>
      <c r="FY1962" s="237"/>
      <c r="FZ1962" s="237"/>
      <c r="GA1962" s="237"/>
      <c r="GB1962" s="237"/>
      <c r="GC1962" s="237"/>
      <c r="GD1962" s="237"/>
      <c r="GE1962" s="237"/>
      <c r="GF1962" s="237"/>
      <c r="GG1962" s="237"/>
      <c r="GH1962" s="237"/>
      <c r="GI1962" s="237"/>
      <c r="GJ1962" s="237"/>
      <c r="GK1962" s="237"/>
      <c r="GL1962" s="237"/>
      <c r="GM1962" s="237"/>
      <c r="GN1962" s="237"/>
      <c r="GO1962" s="237"/>
      <c r="GP1962" s="237"/>
      <c r="GQ1962" s="237"/>
    </row>
    <row r="1963" spans="1:199" s="81" customFormat="1" ht="15" hidden="1">
      <c r="A1963" s="93" t="s">
        <v>2512</v>
      </c>
      <c r="B1963" s="241" t="s">
        <v>5832</v>
      </c>
      <c r="C1963" s="242">
        <v>0</v>
      </c>
      <c r="D1963" s="242">
        <v>0</v>
      </c>
      <c r="E1963" s="242">
        <v>0</v>
      </c>
      <c r="F1963" s="242">
        <v>0</v>
      </c>
      <c r="G1963" s="242">
        <v>0</v>
      </c>
      <c r="H1963" s="242">
        <v>0</v>
      </c>
      <c r="I1963" s="242">
        <v>0</v>
      </c>
      <c r="J1963" s="242">
        <v>0</v>
      </c>
      <c r="K1963" s="242">
        <v>0</v>
      </c>
      <c r="L1963" s="242">
        <v>0</v>
      </c>
      <c r="M1963" s="242">
        <v>0</v>
      </c>
      <c r="N1963" s="242">
        <v>0</v>
      </c>
      <c r="O1963" s="242">
        <v>0</v>
      </c>
      <c r="P1963" s="28"/>
      <c r="Q1963" s="242">
        <f>SUM(D1963:O1963)</f>
        <v>0</v>
      </c>
      <c r="R1963" s="242">
        <f>IF($R$19&lt;1,0,Q1963/$R$19)</f>
        <v>0</v>
      </c>
      <c r="S1963" s="243"/>
      <c r="T1963" s="351">
        <v>0</v>
      </c>
      <c r="U1963" s="237"/>
      <c r="V1963" s="237"/>
      <c r="W1963" s="237"/>
      <c r="X1963" s="237"/>
      <c r="Y1963" s="237"/>
      <c r="Z1963" s="237"/>
      <c r="AA1963" s="237"/>
      <c r="AB1963" s="237"/>
      <c r="AC1963" s="237"/>
      <c r="AD1963" s="237"/>
      <c r="AE1963" s="237"/>
      <c r="AF1963" s="237"/>
      <c r="AG1963" s="237"/>
      <c r="AH1963" s="237"/>
      <c r="AI1963" s="237"/>
      <c r="AJ1963" s="237"/>
      <c r="AK1963" s="237"/>
      <c r="AL1963" s="237"/>
      <c r="AM1963" s="237"/>
      <c r="AN1963" s="237"/>
      <c r="AO1963" s="237"/>
      <c r="AP1963" s="237"/>
      <c r="AQ1963" s="237"/>
      <c r="AR1963" s="237"/>
      <c r="AS1963" s="237"/>
      <c r="AT1963" s="237"/>
      <c r="AU1963" s="237"/>
      <c r="AV1963" s="237"/>
      <c r="AW1963" s="237"/>
      <c r="AX1963" s="237"/>
      <c r="AY1963" s="237"/>
      <c r="AZ1963" s="237"/>
      <c r="BA1963" s="237"/>
      <c r="BB1963" s="237"/>
      <c r="BC1963" s="237"/>
      <c r="BD1963" s="237"/>
      <c r="BE1963" s="237"/>
      <c r="BF1963" s="237"/>
      <c r="BG1963" s="237"/>
      <c r="BH1963" s="237"/>
      <c r="BI1963" s="237"/>
      <c r="BJ1963" s="237"/>
      <c r="BK1963" s="237"/>
      <c r="BL1963" s="237"/>
      <c r="BM1963" s="237"/>
      <c r="BN1963" s="237"/>
      <c r="BO1963" s="237"/>
      <c r="BP1963" s="237"/>
      <c r="BQ1963" s="237"/>
      <c r="BR1963" s="237"/>
      <c r="BS1963" s="237"/>
      <c r="BT1963" s="237"/>
      <c r="BU1963" s="237"/>
      <c r="BV1963" s="237"/>
      <c r="BW1963" s="237"/>
      <c r="BX1963" s="237"/>
      <c r="BY1963" s="237"/>
      <c r="BZ1963" s="237"/>
      <c r="CA1963" s="237"/>
      <c r="CB1963" s="237"/>
      <c r="CC1963" s="237"/>
      <c r="CD1963" s="237"/>
      <c r="CE1963" s="237"/>
      <c r="CF1963" s="237"/>
      <c r="CG1963" s="237"/>
      <c r="CH1963" s="237"/>
      <c r="CI1963" s="237"/>
      <c r="CJ1963" s="237"/>
      <c r="CK1963" s="237"/>
      <c r="CL1963" s="237"/>
      <c r="CM1963" s="237"/>
      <c r="CN1963" s="237"/>
      <c r="CO1963" s="237"/>
      <c r="CP1963" s="237"/>
      <c r="CQ1963" s="237"/>
      <c r="CR1963" s="237"/>
      <c r="CS1963" s="237"/>
      <c r="CT1963" s="237"/>
      <c r="CU1963" s="237"/>
      <c r="CV1963" s="237"/>
      <c r="CW1963" s="237"/>
      <c r="CX1963" s="237"/>
      <c r="CY1963" s="237"/>
      <c r="CZ1963" s="237"/>
      <c r="DA1963" s="237"/>
      <c r="DB1963" s="237"/>
      <c r="DC1963" s="237"/>
      <c r="DD1963" s="237"/>
      <c r="DE1963" s="237"/>
      <c r="DF1963" s="237"/>
      <c r="DG1963" s="237"/>
      <c r="DH1963" s="237"/>
      <c r="DI1963" s="237"/>
      <c r="DJ1963" s="237"/>
      <c r="DK1963" s="237"/>
      <c r="DL1963" s="237"/>
      <c r="DM1963" s="237"/>
      <c r="DN1963" s="237"/>
      <c r="DO1963" s="237"/>
      <c r="DP1963" s="237"/>
      <c r="DQ1963" s="237"/>
      <c r="DR1963" s="237"/>
      <c r="DS1963" s="237"/>
      <c r="DT1963" s="237"/>
      <c r="DU1963" s="237"/>
      <c r="DV1963" s="237"/>
      <c r="DW1963" s="237"/>
      <c r="DX1963" s="237"/>
      <c r="DY1963" s="237"/>
      <c r="DZ1963" s="237"/>
      <c r="EA1963" s="237"/>
      <c r="EB1963" s="237"/>
      <c r="EC1963" s="237"/>
      <c r="ED1963" s="237"/>
      <c r="EE1963" s="237"/>
      <c r="EF1963" s="237"/>
      <c r="EG1963" s="237"/>
      <c r="EH1963" s="237"/>
      <c r="EI1963" s="237"/>
      <c r="EJ1963" s="237"/>
      <c r="EK1963" s="237"/>
      <c r="EL1963" s="237"/>
      <c r="EM1963" s="237"/>
      <c r="EN1963" s="237"/>
      <c r="EO1963" s="237"/>
      <c r="EP1963" s="237"/>
      <c r="EQ1963" s="237"/>
      <c r="ER1963" s="237"/>
      <c r="ES1963" s="237"/>
      <c r="ET1963" s="237"/>
      <c r="EU1963" s="237"/>
      <c r="EV1963" s="237"/>
      <c r="EW1963" s="237"/>
      <c r="EX1963" s="237"/>
      <c r="EY1963" s="237"/>
      <c r="EZ1963" s="237"/>
      <c r="FA1963" s="237"/>
      <c r="FB1963" s="237"/>
      <c r="FC1963" s="237"/>
      <c r="FD1963" s="237"/>
      <c r="FE1963" s="237"/>
      <c r="FF1963" s="237"/>
      <c r="FG1963" s="237"/>
      <c r="FH1963" s="237"/>
      <c r="FI1963" s="237"/>
      <c r="FJ1963" s="237"/>
      <c r="FK1963" s="237"/>
      <c r="FL1963" s="237"/>
      <c r="FM1963" s="237"/>
      <c r="FN1963" s="237"/>
      <c r="FO1963" s="237"/>
      <c r="FP1963" s="237"/>
      <c r="FQ1963" s="237"/>
      <c r="FR1963" s="237"/>
      <c r="FS1963" s="237"/>
      <c r="FT1963" s="237"/>
      <c r="FU1963" s="237"/>
      <c r="FV1963" s="237"/>
      <c r="FW1963" s="237"/>
      <c r="FX1963" s="237"/>
      <c r="FY1963" s="237"/>
      <c r="FZ1963" s="237"/>
      <c r="GA1963" s="237"/>
      <c r="GB1963" s="237"/>
      <c r="GC1963" s="237"/>
      <c r="GD1963" s="237"/>
      <c r="GE1963" s="237"/>
      <c r="GF1963" s="237"/>
      <c r="GG1963" s="237"/>
      <c r="GH1963" s="237"/>
      <c r="GI1963" s="237"/>
      <c r="GJ1963" s="237"/>
      <c r="GK1963" s="237"/>
      <c r="GL1963" s="237"/>
      <c r="GM1963" s="237"/>
      <c r="GN1963" s="237"/>
      <c r="GO1963" s="237"/>
      <c r="GP1963" s="237"/>
      <c r="GQ1963" s="237"/>
    </row>
    <row r="1964" spans="1:199" s="81" customFormat="1" ht="15" hidden="1">
      <c r="A1964" s="93" t="s">
        <v>2513</v>
      </c>
      <c r="B1964" s="241" t="s">
        <v>5833</v>
      </c>
      <c r="C1964" s="242">
        <v>0</v>
      </c>
      <c r="D1964" s="242">
        <v>0</v>
      </c>
      <c r="E1964" s="242">
        <v>0</v>
      </c>
      <c r="F1964" s="242">
        <v>0</v>
      </c>
      <c r="G1964" s="242">
        <v>0</v>
      </c>
      <c r="H1964" s="242">
        <v>0</v>
      </c>
      <c r="I1964" s="242">
        <v>0</v>
      </c>
      <c r="J1964" s="242">
        <v>0</v>
      </c>
      <c r="K1964" s="242">
        <v>0</v>
      </c>
      <c r="L1964" s="242">
        <v>0</v>
      </c>
      <c r="M1964" s="242">
        <v>0</v>
      </c>
      <c r="N1964" s="242">
        <v>0</v>
      </c>
      <c r="O1964" s="242">
        <v>0</v>
      </c>
      <c r="P1964" s="28"/>
      <c r="Q1964" s="242">
        <f>SUM(D1964:O1964)</f>
        <v>0</v>
      </c>
      <c r="R1964" s="242">
        <f>IF($R$19&lt;1,0,Q1964/$R$19)</f>
        <v>0</v>
      </c>
      <c r="S1964" s="243"/>
      <c r="T1964" s="351">
        <v>0</v>
      </c>
      <c r="U1964" s="237"/>
      <c r="V1964" s="237"/>
      <c r="W1964" s="237"/>
      <c r="X1964" s="237"/>
      <c r="Y1964" s="237"/>
      <c r="Z1964" s="237"/>
      <c r="AA1964" s="237"/>
      <c r="AB1964" s="237"/>
      <c r="AC1964" s="237"/>
      <c r="AD1964" s="237"/>
      <c r="AE1964" s="237"/>
      <c r="AF1964" s="237"/>
      <c r="AG1964" s="237"/>
      <c r="AH1964" s="237"/>
      <c r="AI1964" s="237"/>
      <c r="AJ1964" s="237"/>
      <c r="AK1964" s="237"/>
      <c r="AL1964" s="237"/>
      <c r="AM1964" s="237"/>
      <c r="AN1964" s="237"/>
      <c r="AO1964" s="237"/>
      <c r="AP1964" s="237"/>
      <c r="AQ1964" s="237"/>
      <c r="AR1964" s="237"/>
      <c r="AS1964" s="237"/>
      <c r="AT1964" s="237"/>
      <c r="AU1964" s="237"/>
      <c r="AV1964" s="237"/>
      <c r="AW1964" s="237"/>
      <c r="AX1964" s="237"/>
      <c r="AY1964" s="237"/>
      <c r="AZ1964" s="237"/>
      <c r="BA1964" s="237"/>
      <c r="BB1964" s="237"/>
      <c r="BC1964" s="237"/>
      <c r="BD1964" s="237"/>
      <c r="BE1964" s="237"/>
      <c r="BF1964" s="237"/>
      <c r="BG1964" s="237"/>
      <c r="BH1964" s="237"/>
      <c r="BI1964" s="237"/>
      <c r="BJ1964" s="237"/>
      <c r="BK1964" s="237"/>
      <c r="BL1964" s="237"/>
      <c r="BM1964" s="237"/>
      <c r="BN1964" s="237"/>
      <c r="BO1964" s="237"/>
      <c r="BP1964" s="237"/>
      <c r="BQ1964" s="237"/>
      <c r="BR1964" s="237"/>
      <c r="BS1964" s="237"/>
      <c r="BT1964" s="237"/>
      <c r="BU1964" s="237"/>
      <c r="BV1964" s="237"/>
      <c r="BW1964" s="237"/>
      <c r="BX1964" s="237"/>
      <c r="BY1964" s="237"/>
      <c r="BZ1964" s="237"/>
      <c r="CA1964" s="237"/>
      <c r="CB1964" s="237"/>
      <c r="CC1964" s="237"/>
      <c r="CD1964" s="237"/>
      <c r="CE1964" s="237"/>
      <c r="CF1964" s="237"/>
      <c r="CG1964" s="237"/>
      <c r="CH1964" s="237"/>
      <c r="CI1964" s="237"/>
      <c r="CJ1964" s="237"/>
      <c r="CK1964" s="237"/>
      <c r="CL1964" s="237"/>
      <c r="CM1964" s="237"/>
      <c r="CN1964" s="237"/>
      <c r="CO1964" s="237"/>
      <c r="CP1964" s="237"/>
      <c r="CQ1964" s="237"/>
      <c r="CR1964" s="237"/>
      <c r="CS1964" s="237"/>
      <c r="CT1964" s="237"/>
      <c r="CU1964" s="237"/>
      <c r="CV1964" s="237"/>
      <c r="CW1964" s="237"/>
      <c r="CX1964" s="237"/>
      <c r="CY1964" s="237"/>
      <c r="CZ1964" s="237"/>
      <c r="DA1964" s="237"/>
      <c r="DB1964" s="237"/>
      <c r="DC1964" s="237"/>
      <c r="DD1964" s="237"/>
      <c r="DE1964" s="237"/>
      <c r="DF1964" s="237"/>
      <c r="DG1964" s="237"/>
      <c r="DH1964" s="237"/>
      <c r="DI1964" s="237"/>
      <c r="DJ1964" s="237"/>
      <c r="DK1964" s="237"/>
      <c r="DL1964" s="237"/>
      <c r="DM1964" s="237"/>
      <c r="DN1964" s="237"/>
      <c r="DO1964" s="237"/>
      <c r="DP1964" s="237"/>
      <c r="DQ1964" s="237"/>
      <c r="DR1964" s="237"/>
      <c r="DS1964" s="237"/>
      <c r="DT1964" s="237"/>
      <c r="DU1964" s="237"/>
      <c r="DV1964" s="237"/>
      <c r="DW1964" s="237"/>
      <c r="DX1964" s="237"/>
      <c r="DY1964" s="237"/>
      <c r="DZ1964" s="237"/>
      <c r="EA1964" s="237"/>
      <c r="EB1964" s="237"/>
      <c r="EC1964" s="237"/>
      <c r="ED1964" s="237"/>
      <c r="EE1964" s="237"/>
      <c r="EF1964" s="237"/>
      <c r="EG1964" s="237"/>
      <c r="EH1964" s="237"/>
      <c r="EI1964" s="237"/>
      <c r="EJ1964" s="237"/>
      <c r="EK1964" s="237"/>
      <c r="EL1964" s="237"/>
      <c r="EM1964" s="237"/>
      <c r="EN1964" s="237"/>
      <c r="EO1964" s="237"/>
      <c r="EP1964" s="237"/>
      <c r="EQ1964" s="237"/>
      <c r="ER1964" s="237"/>
      <c r="ES1964" s="237"/>
      <c r="ET1964" s="237"/>
      <c r="EU1964" s="237"/>
      <c r="EV1964" s="237"/>
      <c r="EW1964" s="237"/>
      <c r="EX1964" s="237"/>
      <c r="EY1964" s="237"/>
      <c r="EZ1964" s="237"/>
      <c r="FA1964" s="237"/>
      <c r="FB1964" s="237"/>
      <c r="FC1964" s="237"/>
      <c r="FD1964" s="237"/>
      <c r="FE1964" s="237"/>
      <c r="FF1964" s="237"/>
      <c r="FG1964" s="237"/>
      <c r="FH1964" s="237"/>
      <c r="FI1964" s="237"/>
      <c r="FJ1964" s="237"/>
      <c r="FK1964" s="237"/>
      <c r="FL1964" s="237"/>
      <c r="FM1964" s="237"/>
      <c r="FN1964" s="237"/>
      <c r="FO1964" s="237"/>
      <c r="FP1964" s="237"/>
      <c r="FQ1964" s="237"/>
      <c r="FR1964" s="237"/>
      <c r="FS1964" s="237"/>
      <c r="FT1964" s="237"/>
      <c r="FU1964" s="237"/>
      <c r="FV1964" s="237"/>
      <c r="FW1964" s="237"/>
      <c r="FX1964" s="237"/>
      <c r="FY1964" s="237"/>
      <c r="FZ1964" s="237"/>
      <c r="GA1964" s="237"/>
      <c r="GB1964" s="237"/>
      <c r="GC1964" s="237"/>
      <c r="GD1964" s="237"/>
      <c r="GE1964" s="237"/>
      <c r="GF1964" s="237"/>
      <c r="GG1964" s="237"/>
      <c r="GH1964" s="237"/>
      <c r="GI1964" s="237"/>
      <c r="GJ1964" s="237"/>
      <c r="GK1964" s="237"/>
      <c r="GL1964" s="237"/>
      <c r="GM1964" s="237"/>
      <c r="GN1964" s="237"/>
      <c r="GO1964" s="237"/>
      <c r="GP1964" s="237"/>
      <c r="GQ1964" s="237"/>
    </row>
    <row r="1965" spans="1:199" s="81" customFormat="1" ht="15" hidden="1">
      <c r="A1965" s="93" t="s">
        <v>2514</v>
      </c>
      <c r="B1965" s="241" t="s">
        <v>5834</v>
      </c>
      <c r="C1965" s="242">
        <v>0</v>
      </c>
      <c r="D1965" s="242">
        <v>0</v>
      </c>
      <c r="E1965" s="242">
        <v>0</v>
      </c>
      <c r="F1965" s="242">
        <v>0</v>
      </c>
      <c r="G1965" s="242">
        <v>0</v>
      </c>
      <c r="H1965" s="242">
        <v>0</v>
      </c>
      <c r="I1965" s="242">
        <v>0</v>
      </c>
      <c r="J1965" s="242">
        <v>0</v>
      </c>
      <c r="K1965" s="242">
        <v>0</v>
      </c>
      <c r="L1965" s="242">
        <v>0</v>
      </c>
      <c r="M1965" s="242">
        <v>0</v>
      </c>
      <c r="N1965" s="242">
        <v>0</v>
      </c>
      <c r="O1965" s="242">
        <v>0</v>
      </c>
      <c r="P1965" s="28"/>
      <c r="Q1965" s="242">
        <f>SUM(D1965:O1965)</f>
        <v>0</v>
      </c>
      <c r="R1965" s="242">
        <f>IF($R$19&lt;1,0,Q1965/$R$19)</f>
        <v>0</v>
      </c>
      <c r="S1965" s="243"/>
      <c r="T1965" s="351">
        <v>0</v>
      </c>
      <c r="U1965" s="237"/>
      <c r="V1965" s="237"/>
      <c r="W1965" s="237"/>
      <c r="X1965" s="237"/>
      <c r="Y1965" s="237"/>
      <c r="Z1965" s="237"/>
      <c r="AA1965" s="237"/>
      <c r="AB1965" s="237"/>
      <c r="AC1965" s="237"/>
      <c r="AD1965" s="237"/>
      <c r="AE1965" s="237"/>
      <c r="AF1965" s="237"/>
      <c r="AG1965" s="237"/>
      <c r="AH1965" s="237"/>
      <c r="AI1965" s="237"/>
      <c r="AJ1965" s="237"/>
      <c r="AK1965" s="237"/>
      <c r="AL1965" s="237"/>
      <c r="AM1965" s="237"/>
      <c r="AN1965" s="237"/>
      <c r="AO1965" s="237"/>
      <c r="AP1965" s="237"/>
      <c r="AQ1965" s="237"/>
      <c r="AR1965" s="237"/>
      <c r="AS1965" s="237"/>
      <c r="AT1965" s="237"/>
      <c r="AU1965" s="237"/>
      <c r="AV1965" s="237"/>
      <c r="AW1965" s="237"/>
      <c r="AX1965" s="237"/>
      <c r="AY1965" s="237"/>
      <c r="AZ1965" s="237"/>
      <c r="BA1965" s="237"/>
      <c r="BB1965" s="237"/>
      <c r="BC1965" s="237"/>
      <c r="BD1965" s="237"/>
      <c r="BE1965" s="237"/>
      <c r="BF1965" s="237"/>
      <c r="BG1965" s="237"/>
      <c r="BH1965" s="237"/>
      <c r="BI1965" s="237"/>
      <c r="BJ1965" s="237"/>
      <c r="BK1965" s="237"/>
      <c r="BL1965" s="237"/>
      <c r="BM1965" s="237"/>
      <c r="BN1965" s="237"/>
      <c r="BO1965" s="237"/>
      <c r="BP1965" s="237"/>
      <c r="BQ1965" s="237"/>
      <c r="BR1965" s="237"/>
      <c r="BS1965" s="237"/>
      <c r="BT1965" s="237"/>
      <c r="BU1965" s="237"/>
      <c r="BV1965" s="237"/>
      <c r="BW1965" s="237"/>
      <c r="BX1965" s="237"/>
      <c r="BY1965" s="237"/>
      <c r="BZ1965" s="237"/>
      <c r="CA1965" s="237"/>
      <c r="CB1965" s="237"/>
      <c r="CC1965" s="237"/>
      <c r="CD1965" s="237"/>
      <c r="CE1965" s="237"/>
      <c r="CF1965" s="237"/>
      <c r="CG1965" s="237"/>
      <c r="CH1965" s="237"/>
      <c r="CI1965" s="237"/>
      <c r="CJ1965" s="237"/>
      <c r="CK1965" s="237"/>
      <c r="CL1965" s="237"/>
      <c r="CM1965" s="237"/>
      <c r="CN1965" s="237"/>
      <c r="CO1965" s="237"/>
      <c r="CP1965" s="237"/>
      <c r="CQ1965" s="237"/>
      <c r="CR1965" s="237"/>
      <c r="CS1965" s="237"/>
      <c r="CT1965" s="237"/>
      <c r="CU1965" s="237"/>
      <c r="CV1965" s="237"/>
      <c r="CW1965" s="237"/>
      <c r="CX1965" s="237"/>
      <c r="CY1965" s="237"/>
      <c r="CZ1965" s="237"/>
      <c r="DA1965" s="237"/>
      <c r="DB1965" s="237"/>
      <c r="DC1965" s="237"/>
      <c r="DD1965" s="237"/>
      <c r="DE1965" s="237"/>
      <c r="DF1965" s="237"/>
      <c r="DG1965" s="237"/>
      <c r="DH1965" s="237"/>
      <c r="DI1965" s="237"/>
      <c r="DJ1965" s="237"/>
      <c r="DK1965" s="237"/>
      <c r="DL1965" s="237"/>
      <c r="DM1965" s="237"/>
      <c r="DN1965" s="237"/>
      <c r="DO1965" s="237"/>
      <c r="DP1965" s="237"/>
      <c r="DQ1965" s="237"/>
      <c r="DR1965" s="237"/>
      <c r="DS1965" s="237"/>
      <c r="DT1965" s="237"/>
      <c r="DU1965" s="237"/>
      <c r="DV1965" s="237"/>
      <c r="DW1965" s="237"/>
      <c r="DX1965" s="237"/>
      <c r="DY1965" s="237"/>
      <c r="DZ1965" s="237"/>
      <c r="EA1965" s="237"/>
      <c r="EB1965" s="237"/>
      <c r="EC1965" s="237"/>
      <c r="ED1965" s="237"/>
      <c r="EE1965" s="237"/>
      <c r="EF1965" s="237"/>
      <c r="EG1965" s="237"/>
      <c r="EH1965" s="237"/>
      <c r="EI1965" s="237"/>
      <c r="EJ1965" s="237"/>
      <c r="EK1965" s="237"/>
      <c r="EL1965" s="237"/>
      <c r="EM1965" s="237"/>
      <c r="EN1965" s="237"/>
      <c r="EO1965" s="237"/>
      <c r="EP1965" s="237"/>
      <c r="EQ1965" s="237"/>
      <c r="ER1965" s="237"/>
      <c r="ES1965" s="237"/>
      <c r="ET1965" s="237"/>
      <c r="EU1965" s="237"/>
      <c r="EV1965" s="237"/>
      <c r="EW1965" s="237"/>
      <c r="EX1965" s="237"/>
      <c r="EY1965" s="237"/>
      <c r="EZ1965" s="237"/>
      <c r="FA1965" s="237"/>
      <c r="FB1965" s="237"/>
      <c r="FC1965" s="237"/>
      <c r="FD1965" s="237"/>
      <c r="FE1965" s="237"/>
      <c r="FF1965" s="237"/>
      <c r="FG1965" s="237"/>
      <c r="FH1965" s="237"/>
      <c r="FI1965" s="237"/>
      <c r="FJ1965" s="237"/>
      <c r="FK1965" s="237"/>
      <c r="FL1965" s="237"/>
      <c r="FM1965" s="237"/>
      <c r="FN1965" s="237"/>
      <c r="FO1965" s="237"/>
      <c r="FP1965" s="237"/>
      <c r="FQ1965" s="237"/>
      <c r="FR1965" s="237"/>
      <c r="FS1965" s="237"/>
      <c r="FT1965" s="237"/>
      <c r="FU1965" s="237"/>
      <c r="FV1965" s="237"/>
      <c r="FW1965" s="237"/>
      <c r="FX1965" s="237"/>
      <c r="FY1965" s="237"/>
      <c r="FZ1965" s="237"/>
      <c r="GA1965" s="237"/>
      <c r="GB1965" s="237"/>
      <c r="GC1965" s="237"/>
      <c r="GD1965" s="237"/>
      <c r="GE1965" s="237"/>
      <c r="GF1965" s="237"/>
      <c r="GG1965" s="237"/>
      <c r="GH1965" s="237"/>
      <c r="GI1965" s="237"/>
      <c r="GJ1965" s="237"/>
      <c r="GK1965" s="237"/>
      <c r="GL1965" s="237"/>
      <c r="GM1965" s="237"/>
      <c r="GN1965" s="237"/>
      <c r="GO1965" s="237"/>
      <c r="GP1965" s="237"/>
      <c r="GQ1965" s="237"/>
    </row>
    <row r="1966" spans="1:199" s="81" customFormat="1" ht="15" hidden="1">
      <c r="A1966" s="93" t="s">
        <v>2515</v>
      </c>
      <c r="B1966" s="241" t="s">
        <v>5835</v>
      </c>
      <c r="C1966" s="242">
        <v>0</v>
      </c>
      <c r="D1966" s="242">
        <v>0</v>
      </c>
      <c r="E1966" s="242">
        <v>0</v>
      </c>
      <c r="F1966" s="242">
        <v>0</v>
      </c>
      <c r="G1966" s="242">
        <v>0</v>
      </c>
      <c r="H1966" s="242">
        <v>0</v>
      </c>
      <c r="I1966" s="242">
        <v>0</v>
      </c>
      <c r="J1966" s="242">
        <v>0</v>
      </c>
      <c r="K1966" s="242">
        <v>0</v>
      </c>
      <c r="L1966" s="242">
        <v>0</v>
      </c>
      <c r="M1966" s="242">
        <v>0</v>
      </c>
      <c r="N1966" s="242">
        <v>0</v>
      </c>
      <c r="O1966" s="242">
        <v>0</v>
      </c>
      <c r="P1966" s="28"/>
      <c r="Q1966" s="242">
        <f>SUM(D1966:O1966)</f>
        <v>0</v>
      </c>
      <c r="R1966" s="242">
        <f>IF($R$19&lt;1,0,Q1966/$R$19)</f>
        <v>0</v>
      </c>
      <c r="S1966" s="243"/>
      <c r="T1966" s="351">
        <v>0</v>
      </c>
      <c r="U1966" s="237"/>
      <c r="V1966" s="237"/>
      <c r="W1966" s="237"/>
      <c r="X1966" s="237"/>
      <c r="Y1966" s="237"/>
      <c r="Z1966" s="237"/>
      <c r="AA1966" s="237"/>
      <c r="AB1966" s="237"/>
      <c r="AC1966" s="237"/>
      <c r="AD1966" s="237"/>
      <c r="AE1966" s="237"/>
      <c r="AF1966" s="237"/>
      <c r="AG1966" s="237"/>
      <c r="AH1966" s="237"/>
      <c r="AI1966" s="237"/>
      <c r="AJ1966" s="237"/>
      <c r="AK1966" s="237"/>
      <c r="AL1966" s="237"/>
      <c r="AM1966" s="237"/>
      <c r="AN1966" s="237"/>
      <c r="AO1966" s="237"/>
      <c r="AP1966" s="237"/>
      <c r="AQ1966" s="237"/>
      <c r="AR1966" s="237"/>
      <c r="AS1966" s="237"/>
      <c r="AT1966" s="237"/>
      <c r="AU1966" s="237"/>
      <c r="AV1966" s="237"/>
      <c r="AW1966" s="237"/>
      <c r="AX1966" s="237"/>
      <c r="AY1966" s="237"/>
      <c r="AZ1966" s="237"/>
      <c r="BA1966" s="237"/>
      <c r="BB1966" s="237"/>
      <c r="BC1966" s="237"/>
      <c r="BD1966" s="237"/>
      <c r="BE1966" s="237"/>
      <c r="BF1966" s="237"/>
      <c r="BG1966" s="237"/>
      <c r="BH1966" s="237"/>
      <c r="BI1966" s="237"/>
      <c r="BJ1966" s="237"/>
      <c r="BK1966" s="237"/>
      <c r="BL1966" s="237"/>
      <c r="BM1966" s="237"/>
      <c r="BN1966" s="237"/>
      <c r="BO1966" s="237"/>
      <c r="BP1966" s="237"/>
      <c r="BQ1966" s="237"/>
      <c r="BR1966" s="237"/>
      <c r="BS1966" s="237"/>
      <c r="BT1966" s="237"/>
      <c r="BU1966" s="237"/>
      <c r="BV1966" s="237"/>
      <c r="BW1966" s="237"/>
      <c r="BX1966" s="237"/>
      <c r="BY1966" s="237"/>
      <c r="BZ1966" s="237"/>
      <c r="CA1966" s="237"/>
      <c r="CB1966" s="237"/>
      <c r="CC1966" s="237"/>
      <c r="CD1966" s="237"/>
      <c r="CE1966" s="237"/>
      <c r="CF1966" s="237"/>
      <c r="CG1966" s="237"/>
      <c r="CH1966" s="237"/>
      <c r="CI1966" s="237"/>
      <c r="CJ1966" s="237"/>
      <c r="CK1966" s="237"/>
      <c r="CL1966" s="237"/>
      <c r="CM1966" s="237"/>
      <c r="CN1966" s="237"/>
      <c r="CO1966" s="237"/>
      <c r="CP1966" s="237"/>
      <c r="CQ1966" s="237"/>
      <c r="CR1966" s="237"/>
      <c r="CS1966" s="237"/>
      <c r="CT1966" s="237"/>
      <c r="CU1966" s="237"/>
      <c r="CV1966" s="237"/>
      <c r="CW1966" s="237"/>
      <c r="CX1966" s="237"/>
      <c r="CY1966" s="237"/>
      <c r="CZ1966" s="237"/>
      <c r="DA1966" s="237"/>
      <c r="DB1966" s="237"/>
      <c r="DC1966" s="237"/>
      <c r="DD1966" s="237"/>
      <c r="DE1966" s="237"/>
      <c r="DF1966" s="237"/>
      <c r="DG1966" s="237"/>
      <c r="DH1966" s="237"/>
      <c r="DI1966" s="237"/>
      <c r="DJ1966" s="237"/>
      <c r="DK1966" s="237"/>
      <c r="DL1966" s="237"/>
      <c r="DM1966" s="237"/>
      <c r="DN1966" s="237"/>
      <c r="DO1966" s="237"/>
      <c r="DP1966" s="237"/>
      <c r="DQ1966" s="237"/>
      <c r="DR1966" s="237"/>
      <c r="DS1966" s="237"/>
      <c r="DT1966" s="237"/>
      <c r="DU1966" s="237"/>
      <c r="DV1966" s="237"/>
      <c r="DW1966" s="237"/>
      <c r="DX1966" s="237"/>
      <c r="DY1966" s="237"/>
      <c r="DZ1966" s="237"/>
      <c r="EA1966" s="237"/>
      <c r="EB1966" s="237"/>
      <c r="EC1966" s="237"/>
      <c r="ED1966" s="237"/>
      <c r="EE1966" s="237"/>
      <c r="EF1966" s="237"/>
      <c r="EG1966" s="237"/>
      <c r="EH1966" s="237"/>
      <c r="EI1966" s="237"/>
      <c r="EJ1966" s="237"/>
      <c r="EK1966" s="237"/>
      <c r="EL1966" s="237"/>
      <c r="EM1966" s="237"/>
      <c r="EN1966" s="237"/>
      <c r="EO1966" s="237"/>
      <c r="EP1966" s="237"/>
      <c r="EQ1966" s="237"/>
      <c r="ER1966" s="237"/>
      <c r="ES1966" s="237"/>
      <c r="ET1966" s="237"/>
      <c r="EU1966" s="237"/>
      <c r="EV1966" s="237"/>
      <c r="EW1966" s="237"/>
      <c r="EX1966" s="237"/>
      <c r="EY1966" s="237"/>
      <c r="EZ1966" s="237"/>
      <c r="FA1966" s="237"/>
      <c r="FB1966" s="237"/>
      <c r="FC1966" s="237"/>
      <c r="FD1966" s="237"/>
      <c r="FE1966" s="237"/>
      <c r="FF1966" s="237"/>
      <c r="FG1966" s="237"/>
      <c r="FH1966" s="237"/>
      <c r="FI1966" s="237"/>
      <c r="FJ1966" s="237"/>
      <c r="FK1966" s="237"/>
      <c r="FL1966" s="237"/>
      <c r="FM1966" s="237"/>
      <c r="FN1966" s="237"/>
      <c r="FO1966" s="237"/>
      <c r="FP1966" s="237"/>
      <c r="FQ1966" s="237"/>
      <c r="FR1966" s="237"/>
      <c r="FS1966" s="237"/>
      <c r="FT1966" s="237"/>
      <c r="FU1966" s="237"/>
      <c r="FV1966" s="237"/>
      <c r="FW1966" s="237"/>
      <c r="FX1966" s="237"/>
      <c r="FY1966" s="237"/>
      <c r="FZ1966" s="237"/>
      <c r="GA1966" s="237"/>
      <c r="GB1966" s="237"/>
      <c r="GC1966" s="237"/>
      <c r="GD1966" s="237"/>
      <c r="GE1966" s="237"/>
      <c r="GF1966" s="237"/>
      <c r="GG1966" s="237"/>
      <c r="GH1966" s="237"/>
      <c r="GI1966" s="237"/>
      <c r="GJ1966" s="237"/>
      <c r="GK1966" s="237"/>
      <c r="GL1966" s="237"/>
      <c r="GM1966" s="237"/>
      <c r="GN1966" s="237"/>
      <c r="GO1966" s="237"/>
      <c r="GP1966" s="237"/>
      <c r="GQ1966" s="237"/>
    </row>
    <row r="1967" spans="1:199" s="81" customFormat="1" ht="15" hidden="1">
      <c r="A1967" s="93" t="s">
        <v>2516</v>
      </c>
      <c r="B1967" s="241" t="s">
        <v>5836</v>
      </c>
      <c r="C1967" s="242">
        <v>0</v>
      </c>
      <c r="D1967" s="242">
        <v>0</v>
      </c>
      <c r="E1967" s="242">
        <v>0</v>
      </c>
      <c r="F1967" s="242">
        <v>0</v>
      </c>
      <c r="G1967" s="242">
        <v>0</v>
      </c>
      <c r="H1967" s="242">
        <v>0</v>
      </c>
      <c r="I1967" s="242">
        <v>0</v>
      </c>
      <c r="J1967" s="242">
        <v>0</v>
      </c>
      <c r="K1967" s="242">
        <v>0</v>
      </c>
      <c r="L1967" s="242">
        <v>0</v>
      </c>
      <c r="M1967" s="242">
        <v>0</v>
      </c>
      <c r="N1967" s="242">
        <v>0</v>
      </c>
      <c r="O1967" s="242">
        <v>0</v>
      </c>
      <c r="P1967" s="28"/>
      <c r="Q1967" s="242">
        <f>SUM(D1967:O1967)</f>
        <v>0</v>
      </c>
      <c r="R1967" s="242">
        <f>IF($R$19&lt;1,0,Q1967/$R$19)</f>
        <v>0</v>
      </c>
      <c r="S1967" s="243"/>
      <c r="T1967" s="351">
        <v>0</v>
      </c>
      <c r="U1967" s="237"/>
      <c r="V1967" s="237"/>
      <c r="W1967" s="237"/>
      <c r="X1967" s="237"/>
      <c r="Y1967" s="237"/>
      <c r="Z1967" s="237"/>
      <c r="AA1967" s="237"/>
      <c r="AB1967" s="237"/>
      <c r="AC1967" s="237"/>
      <c r="AD1967" s="237"/>
      <c r="AE1967" s="237"/>
      <c r="AF1967" s="237"/>
      <c r="AG1967" s="237"/>
      <c r="AH1967" s="237"/>
      <c r="AI1967" s="237"/>
      <c r="AJ1967" s="237"/>
      <c r="AK1967" s="237"/>
      <c r="AL1967" s="237"/>
      <c r="AM1967" s="237"/>
      <c r="AN1967" s="237"/>
      <c r="AO1967" s="237"/>
      <c r="AP1967" s="237"/>
      <c r="AQ1967" s="237"/>
      <c r="AR1967" s="237"/>
      <c r="AS1967" s="237"/>
      <c r="AT1967" s="237"/>
      <c r="AU1967" s="237"/>
      <c r="AV1967" s="237"/>
      <c r="AW1967" s="237"/>
      <c r="AX1967" s="237"/>
      <c r="AY1967" s="237"/>
      <c r="AZ1967" s="237"/>
      <c r="BA1967" s="237"/>
      <c r="BB1967" s="237"/>
      <c r="BC1967" s="237"/>
      <c r="BD1967" s="237"/>
      <c r="BE1967" s="237"/>
      <c r="BF1967" s="237"/>
      <c r="BG1967" s="237"/>
      <c r="BH1967" s="237"/>
      <c r="BI1967" s="237"/>
      <c r="BJ1967" s="237"/>
      <c r="BK1967" s="237"/>
      <c r="BL1967" s="237"/>
      <c r="BM1967" s="237"/>
      <c r="BN1967" s="237"/>
      <c r="BO1967" s="237"/>
      <c r="BP1967" s="237"/>
      <c r="BQ1967" s="237"/>
      <c r="BR1967" s="237"/>
      <c r="BS1967" s="237"/>
      <c r="BT1967" s="237"/>
      <c r="BU1967" s="237"/>
      <c r="BV1967" s="237"/>
      <c r="BW1967" s="237"/>
      <c r="BX1967" s="237"/>
      <c r="BY1967" s="237"/>
      <c r="BZ1967" s="237"/>
      <c r="CA1967" s="237"/>
      <c r="CB1967" s="237"/>
      <c r="CC1967" s="237"/>
      <c r="CD1967" s="237"/>
      <c r="CE1967" s="237"/>
      <c r="CF1967" s="237"/>
      <c r="CG1967" s="237"/>
      <c r="CH1967" s="237"/>
      <c r="CI1967" s="237"/>
      <c r="CJ1967" s="237"/>
      <c r="CK1967" s="237"/>
      <c r="CL1967" s="237"/>
      <c r="CM1967" s="237"/>
      <c r="CN1967" s="237"/>
      <c r="CO1967" s="237"/>
      <c r="CP1967" s="237"/>
      <c r="CQ1967" s="237"/>
      <c r="CR1967" s="237"/>
      <c r="CS1967" s="237"/>
      <c r="CT1967" s="237"/>
      <c r="CU1967" s="237"/>
      <c r="CV1967" s="237"/>
      <c r="CW1967" s="237"/>
      <c r="CX1967" s="237"/>
      <c r="CY1967" s="237"/>
      <c r="CZ1967" s="237"/>
      <c r="DA1967" s="237"/>
      <c r="DB1967" s="237"/>
      <c r="DC1967" s="237"/>
      <c r="DD1967" s="237"/>
      <c r="DE1967" s="237"/>
      <c r="DF1967" s="237"/>
      <c r="DG1967" s="237"/>
      <c r="DH1967" s="237"/>
      <c r="DI1967" s="237"/>
      <c r="DJ1967" s="237"/>
      <c r="DK1967" s="237"/>
      <c r="DL1967" s="237"/>
      <c r="DM1967" s="237"/>
      <c r="DN1967" s="237"/>
      <c r="DO1967" s="237"/>
      <c r="DP1967" s="237"/>
      <c r="DQ1967" s="237"/>
      <c r="DR1967" s="237"/>
      <c r="DS1967" s="237"/>
      <c r="DT1967" s="237"/>
      <c r="DU1967" s="237"/>
      <c r="DV1967" s="237"/>
      <c r="DW1967" s="237"/>
      <c r="DX1967" s="237"/>
      <c r="DY1967" s="237"/>
      <c r="DZ1967" s="237"/>
      <c r="EA1967" s="237"/>
      <c r="EB1967" s="237"/>
      <c r="EC1967" s="237"/>
      <c r="ED1967" s="237"/>
      <c r="EE1967" s="237"/>
      <c r="EF1967" s="237"/>
      <c r="EG1967" s="237"/>
      <c r="EH1967" s="237"/>
      <c r="EI1967" s="237"/>
      <c r="EJ1967" s="237"/>
      <c r="EK1967" s="237"/>
      <c r="EL1967" s="237"/>
      <c r="EM1967" s="237"/>
      <c r="EN1967" s="237"/>
      <c r="EO1967" s="237"/>
      <c r="EP1967" s="237"/>
      <c r="EQ1967" s="237"/>
      <c r="ER1967" s="237"/>
      <c r="ES1967" s="237"/>
      <c r="ET1967" s="237"/>
      <c r="EU1967" s="237"/>
      <c r="EV1967" s="237"/>
      <c r="EW1967" s="237"/>
      <c r="EX1967" s="237"/>
      <c r="EY1967" s="237"/>
      <c r="EZ1967" s="237"/>
      <c r="FA1967" s="237"/>
      <c r="FB1967" s="237"/>
      <c r="FC1967" s="237"/>
      <c r="FD1967" s="237"/>
      <c r="FE1967" s="237"/>
      <c r="FF1967" s="237"/>
      <c r="FG1967" s="237"/>
      <c r="FH1967" s="237"/>
      <c r="FI1967" s="237"/>
      <c r="FJ1967" s="237"/>
      <c r="FK1967" s="237"/>
      <c r="FL1967" s="237"/>
      <c r="FM1967" s="237"/>
      <c r="FN1967" s="237"/>
      <c r="FO1967" s="237"/>
      <c r="FP1967" s="237"/>
      <c r="FQ1967" s="237"/>
      <c r="FR1967" s="237"/>
      <c r="FS1967" s="237"/>
      <c r="FT1967" s="237"/>
      <c r="FU1967" s="237"/>
      <c r="FV1967" s="237"/>
      <c r="FW1967" s="237"/>
      <c r="FX1967" s="237"/>
      <c r="FY1967" s="237"/>
      <c r="FZ1967" s="237"/>
      <c r="GA1967" s="237"/>
      <c r="GB1967" s="237"/>
      <c r="GC1967" s="237"/>
      <c r="GD1967" s="237"/>
      <c r="GE1967" s="237"/>
      <c r="GF1967" s="237"/>
      <c r="GG1967" s="237"/>
      <c r="GH1967" s="237"/>
      <c r="GI1967" s="237"/>
      <c r="GJ1967" s="237"/>
      <c r="GK1967" s="237"/>
      <c r="GL1967" s="237"/>
      <c r="GM1967" s="237"/>
      <c r="GN1967" s="237"/>
      <c r="GO1967" s="237"/>
      <c r="GP1967" s="237"/>
      <c r="GQ1967" s="237"/>
    </row>
    <row r="1968" spans="1:199" s="81" customFormat="1" ht="15" hidden="1">
      <c r="A1968" s="93" t="s">
        <v>2517</v>
      </c>
      <c r="B1968" s="241" t="s">
        <v>5837</v>
      </c>
      <c r="C1968" s="242">
        <v>0</v>
      </c>
      <c r="D1968" s="242">
        <v>0</v>
      </c>
      <c r="E1968" s="242">
        <v>0</v>
      </c>
      <c r="F1968" s="242">
        <v>0</v>
      </c>
      <c r="G1968" s="242">
        <v>0</v>
      </c>
      <c r="H1968" s="242">
        <v>0</v>
      </c>
      <c r="I1968" s="242">
        <v>0</v>
      </c>
      <c r="J1968" s="242">
        <v>0</v>
      </c>
      <c r="K1968" s="242">
        <v>0</v>
      </c>
      <c r="L1968" s="242">
        <v>0</v>
      </c>
      <c r="M1968" s="242">
        <v>0</v>
      </c>
      <c r="N1968" s="242">
        <v>0</v>
      </c>
      <c r="O1968" s="242">
        <v>0</v>
      </c>
      <c r="P1968" s="28"/>
      <c r="Q1968" s="242">
        <f>SUM(D1968:O1968)</f>
        <v>0</v>
      </c>
      <c r="R1968" s="242">
        <f>IF($R$19&lt;1,0,Q1968/$R$19)</f>
        <v>0</v>
      </c>
      <c r="S1968" s="243"/>
      <c r="T1968" s="351">
        <v>0</v>
      </c>
      <c r="U1968" s="237"/>
      <c r="V1968" s="237"/>
      <c r="W1968" s="237"/>
      <c r="X1968" s="237"/>
      <c r="Y1968" s="237"/>
      <c r="Z1968" s="237"/>
      <c r="AA1968" s="237"/>
      <c r="AB1968" s="237"/>
      <c r="AC1968" s="237"/>
      <c r="AD1968" s="237"/>
      <c r="AE1968" s="237"/>
      <c r="AF1968" s="237"/>
      <c r="AG1968" s="237"/>
      <c r="AH1968" s="237"/>
      <c r="AI1968" s="237"/>
      <c r="AJ1968" s="237"/>
      <c r="AK1968" s="237"/>
      <c r="AL1968" s="237"/>
      <c r="AM1968" s="237"/>
      <c r="AN1968" s="237"/>
      <c r="AO1968" s="237"/>
      <c r="AP1968" s="237"/>
      <c r="AQ1968" s="237"/>
      <c r="AR1968" s="237"/>
      <c r="AS1968" s="237"/>
      <c r="AT1968" s="237"/>
      <c r="AU1968" s="237"/>
      <c r="AV1968" s="237"/>
      <c r="AW1968" s="237"/>
      <c r="AX1968" s="237"/>
      <c r="AY1968" s="237"/>
      <c r="AZ1968" s="237"/>
      <c r="BA1968" s="237"/>
      <c r="BB1968" s="237"/>
      <c r="BC1968" s="237"/>
      <c r="BD1968" s="237"/>
      <c r="BE1968" s="237"/>
      <c r="BF1968" s="237"/>
      <c r="BG1968" s="237"/>
      <c r="BH1968" s="237"/>
      <c r="BI1968" s="237"/>
      <c r="BJ1968" s="237"/>
      <c r="BK1968" s="237"/>
      <c r="BL1968" s="237"/>
      <c r="BM1968" s="237"/>
      <c r="BN1968" s="237"/>
      <c r="BO1968" s="237"/>
      <c r="BP1968" s="237"/>
      <c r="BQ1968" s="237"/>
      <c r="BR1968" s="237"/>
      <c r="BS1968" s="237"/>
      <c r="BT1968" s="237"/>
      <c r="BU1968" s="237"/>
      <c r="BV1968" s="237"/>
      <c r="BW1968" s="237"/>
      <c r="BX1968" s="237"/>
      <c r="BY1968" s="237"/>
      <c r="BZ1968" s="237"/>
      <c r="CA1968" s="237"/>
      <c r="CB1968" s="237"/>
      <c r="CC1968" s="237"/>
      <c r="CD1968" s="237"/>
      <c r="CE1968" s="237"/>
      <c r="CF1968" s="237"/>
      <c r="CG1968" s="237"/>
      <c r="CH1968" s="237"/>
      <c r="CI1968" s="237"/>
      <c r="CJ1968" s="237"/>
      <c r="CK1968" s="237"/>
      <c r="CL1968" s="237"/>
      <c r="CM1968" s="237"/>
      <c r="CN1968" s="237"/>
      <c r="CO1968" s="237"/>
      <c r="CP1968" s="237"/>
      <c r="CQ1968" s="237"/>
      <c r="CR1968" s="237"/>
      <c r="CS1968" s="237"/>
      <c r="CT1968" s="237"/>
      <c r="CU1968" s="237"/>
      <c r="CV1968" s="237"/>
      <c r="CW1968" s="237"/>
      <c r="CX1968" s="237"/>
      <c r="CY1968" s="237"/>
      <c r="CZ1968" s="237"/>
      <c r="DA1968" s="237"/>
      <c r="DB1968" s="237"/>
      <c r="DC1968" s="237"/>
      <c r="DD1968" s="237"/>
      <c r="DE1968" s="237"/>
      <c r="DF1968" s="237"/>
      <c r="DG1968" s="237"/>
      <c r="DH1968" s="237"/>
      <c r="DI1968" s="237"/>
      <c r="DJ1968" s="237"/>
      <c r="DK1968" s="237"/>
      <c r="DL1968" s="237"/>
      <c r="DM1968" s="237"/>
      <c r="DN1968" s="237"/>
      <c r="DO1968" s="237"/>
      <c r="DP1968" s="237"/>
      <c r="DQ1968" s="237"/>
      <c r="DR1968" s="237"/>
      <c r="DS1968" s="237"/>
      <c r="DT1968" s="237"/>
      <c r="DU1968" s="237"/>
      <c r="DV1968" s="237"/>
      <c r="DW1968" s="237"/>
      <c r="DX1968" s="237"/>
      <c r="DY1968" s="237"/>
      <c r="DZ1968" s="237"/>
      <c r="EA1968" s="237"/>
      <c r="EB1968" s="237"/>
      <c r="EC1968" s="237"/>
      <c r="ED1968" s="237"/>
      <c r="EE1968" s="237"/>
      <c r="EF1968" s="237"/>
      <c r="EG1968" s="237"/>
      <c r="EH1968" s="237"/>
      <c r="EI1968" s="237"/>
      <c r="EJ1968" s="237"/>
      <c r="EK1968" s="237"/>
      <c r="EL1968" s="237"/>
      <c r="EM1968" s="237"/>
      <c r="EN1968" s="237"/>
      <c r="EO1968" s="237"/>
      <c r="EP1968" s="237"/>
      <c r="EQ1968" s="237"/>
      <c r="ER1968" s="237"/>
      <c r="ES1968" s="237"/>
      <c r="ET1968" s="237"/>
      <c r="EU1968" s="237"/>
      <c r="EV1968" s="237"/>
      <c r="EW1968" s="237"/>
      <c r="EX1968" s="237"/>
      <c r="EY1968" s="237"/>
      <c r="EZ1968" s="237"/>
      <c r="FA1968" s="237"/>
      <c r="FB1968" s="237"/>
      <c r="FC1968" s="237"/>
      <c r="FD1968" s="237"/>
      <c r="FE1968" s="237"/>
      <c r="FF1968" s="237"/>
      <c r="FG1968" s="237"/>
      <c r="FH1968" s="237"/>
      <c r="FI1968" s="237"/>
      <c r="FJ1968" s="237"/>
      <c r="FK1968" s="237"/>
      <c r="FL1968" s="237"/>
      <c r="FM1968" s="237"/>
      <c r="FN1968" s="237"/>
      <c r="FO1968" s="237"/>
      <c r="FP1968" s="237"/>
      <c r="FQ1968" s="237"/>
      <c r="FR1968" s="237"/>
      <c r="FS1968" s="237"/>
      <c r="FT1968" s="237"/>
      <c r="FU1968" s="237"/>
      <c r="FV1968" s="237"/>
      <c r="FW1968" s="237"/>
      <c r="FX1968" s="237"/>
      <c r="FY1968" s="237"/>
      <c r="FZ1968" s="237"/>
      <c r="GA1968" s="237"/>
      <c r="GB1968" s="237"/>
      <c r="GC1968" s="237"/>
      <c r="GD1968" s="237"/>
      <c r="GE1968" s="237"/>
      <c r="GF1968" s="237"/>
      <c r="GG1968" s="237"/>
      <c r="GH1968" s="237"/>
      <c r="GI1968" s="237"/>
      <c r="GJ1968" s="237"/>
      <c r="GK1968" s="237"/>
      <c r="GL1968" s="237"/>
      <c r="GM1968" s="237"/>
      <c r="GN1968" s="237"/>
      <c r="GO1968" s="237"/>
      <c r="GP1968" s="237"/>
      <c r="GQ1968" s="237"/>
    </row>
    <row r="1969" spans="1:199" s="81" customFormat="1" ht="15" hidden="1">
      <c r="A1969" s="93" t="s">
        <v>2518</v>
      </c>
      <c r="B1969" s="241" t="s">
        <v>5838</v>
      </c>
      <c r="C1969" s="242">
        <v>0</v>
      </c>
      <c r="D1969" s="242">
        <v>0</v>
      </c>
      <c r="E1969" s="242">
        <v>0</v>
      </c>
      <c r="F1969" s="242">
        <v>0</v>
      </c>
      <c r="G1969" s="242">
        <v>0</v>
      </c>
      <c r="H1969" s="242">
        <v>0</v>
      </c>
      <c r="I1969" s="242">
        <v>0</v>
      </c>
      <c r="J1969" s="242">
        <v>0</v>
      </c>
      <c r="K1969" s="242">
        <v>0</v>
      </c>
      <c r="L1969" s="242">
        <v>0</v>
      </c>
      <c r="M1969" s="242">
        <v>0</v>
      </c>
      <c r="N1969" s="242">
        <v>0</v>
      </c>
      <c r="O1969" s="242">
        <v>0</v>
      </c>
      <c r="P1969" s="28"/>
      <c r="Q1969" s="242">
        <f>SUM(D1969:O1969)</f>
        <v>0</v>
      </c>
      <c r="R1969" s="242">
        <f>IF($R$19&lt;1,0,Q1969/$R$19)</f>
        <v>0</v>
      </c>
      <c r="S1969" s="243"/>
      <c r="T1969" s="351">
        <v>0</v>
      </c>
      <c r="U1969" s="237"/>
      <c r="V1969" s="237"/>
      <c r="W1969" s="237"/>
      <c r="X1969" s="237"/>
      <c r="Y1969" s="237"/>
      <c r="Z1969" s="237"/>
      <c r="AA1969" s="237"/>
      <c r="AB1969" s="237"/>
      <c r="AC1969" s="237"/>
      <c r="AD1969" s="237"/>
      <c r="AE1969" s="237"/>
      <c r="AF1969" s="237"/>
      <c r="AG1969" s="237"/>
      <c r="AH1969" s="237"/>
      <c r="AI1969" s="237"/>
      <c r="AJ1969" s="237"/>
      <c r="AK1969" s="237"/>
      <c r="AL1969" s="237"/>
      <c r="AM1969" s="237"/>
      <c r="AN1969" s="237"/>
      <c r="AO1969" s="237"/>
      <c r="AP1969" s="237"/>
      <c r="AQ1969" s="237"/>
      <c r="AR1969" s="237"/>
      <c r="AS1969" s="237"/>
      <c r="AT1969" s="237"/>
      <c r="AU1969" s="237"/>
      <c r="AV1969" s="237"/>
      <c r="AW1969" s="237"/>
      <c r="AX1969" s="237"/>
      <c r="AY1969" s="237"/>
      <c r="AZ1969" s="237"/>
      <c r="BA1969" s="237"/>
      <c r="BB1969" s="237"/>
      <c r="BC1969" s="237"/>
      <c r="BD1969" s="237"/>
      <c r="BE1969" s="237"/>
      <c r="BF1969" s="237"/>
      <c r="BG1969" s="237"/>
      <c r="BH1969" s="237"/>
      <c r="BI1969" s="237"/>
      <c r="BJ1969" s="237"/>
      <c r="BK1969" s="237"/>
      <c r="BL1969" s="237"/>
      <c r="BM1969" s="237"/>
      <c r="BN1969" s="237"/>
      <c r="BO1969" s="237"/>
      <c r="BP1969" s="237"/>
      <c r="BQ1969" s="237"/>
      <c r="BR1969" s="237"/>
      <c r="BS1969" s="237"/>
      <c r="BT1969" s="237"/>
      <c r="BU1969" s="237"/>
      <c r="BV1969" s="237"/>
      <c r="BW1969" s="237"/>
      <c r="BX1969" s="237"/>
      <c r="BY1969" s="237"/>
      <c r="BZ1969" s="237"/>
      <c r="CA1969" s="237"/>
      <c r="CB1969" s="237"/>
      <c r="CC1969" s="237"/>
      <c r="CD1969" s="237"/>
      <c r="CE1969" s="237"/>
      <c r="CF1969" s="237"/>
      <c r="CG1969" s="237"/>
      <c r="CH1969" s="237"/>
      <c r="CI1969" s="237"/>
      <c r="CJ1969" s="237"/>
      <c r="CK1969" s="237"/>
      <c r="CL1969" s="237"/>
      <c r="CM1969" s="237"/>
      <c r="CN1969" s="237"/>
      <c r="CO1969" s="237"/>
      <c r="CP1969" s="237"/>
      <c r="CQ1969" s="237"/>
      <c r="CR1969" s="237"/>
      <c r="CS1969" s="237"/>
      <c r="CT1969" s="237"/>
      <c r="CU1969" s="237"/>
      <c r="CV1969" s="237"/>
      <c r="CW1969" s="237"/>
      <c r="CX1969" s="237"/>
      <c r="CY1969" s="237"/>
      <c r="CZ1969" s="237"/>
      <c r="DA1969" s="237"/>
      <c r="DB1969" s="237"/>
      <c r="DC1969" s="237"/>
      <c r="DD1969" s="237"/>
      <c r="DE1969" s="237"/>
      <c r="DF1969" s="237"/>
      <c r="DG1969" s="237"/>
      <c r="DH1969" s="237"/>
      <c r="DI1969" s="237"/>
      <c r="DJ1969" s="237"/>
      <c r="DK1969" s="237"/>
      <c r="DL1969" s="237"/>
      <c r="DM1969" s="237"/>
      <c r="DN1969" s="237"/>
      <c r="DO1969" s="237"/>
      <c r="DP1969" s="237"/>
      <c r="DQ1969" s="237"/>
      <c r="DR1969" s="237"/>
      <c r="DS1969" s="237"/>
      <c r="DT1969" s="237"/>
      <c r="DU1969" s="237"/>
      <c r="DV1969" s="237"/>
      <c r="DW1969" s="237"/>
      <c r="DX1969" s="237"/>
      <c r="DY1969" s="237"/>
      <c r="DZ1969" s="237"/>
      <c r="EA1969" s="237"/>
      <c r="EB1969" s="237"/>
      <c r="EC1969" s="237"/>
      <c r="ED1969" s="237"/>
      <c r="EE1969" s="237"/>
      <c r="EF1969" s="237"/>
      <c r="EG1969" s="237"/>
      <c r="EH1969" s="237"/>
      <c r="EI1969" s="237"/>
      <c r="EJ1969" s="237"/>
      <c r="EK1969" s="237"/>
      <c r="EL1969" s="237"/>
      <c r="EM1969" s="237"/>
      <c r="EN1969" s="237"/>
      <c r="EO1969" s="237"/>
      <c r="EP1969" s="237"/>
      <c r="EQ1969" s="237"/>
      <c r="ER1969" s="237"/>
      <c r="ES1969" s="237"/>
      <c r="ET1969" s="237"/>
      <c r="EU1969" s="237"/>
      <c r="EV1969" s="237"/>
      <c r="EW1969" s="237"/>
      <c r="EX1969" s="237"/>
      <c r="EY1969" s="237"/>
      <c r="EZ1969" s="237"/>
      <c r="FA1969" s="237"/>
      <c r="FB1969" s="237"/>
      <c r="FC1969" s="237"/>
      <c r="FD1969" s="237"/>
      <c r="FE1969" s="237"/>
      <c r="FF1969" s="237"/>
      <c r="FG1969" s="237"/>
      <c r="FH1969" s="237"/>
      <c r="FI1969" s="237"/>
      <c r="FJ1969" s="237"/>
      <c r="FK1969" s="237"/>
      <c r="FL1969" s="237"/>
      <c r="FM1969" s="237"/>
      <c r="FN1969" s="237"/>
      <c r="FO1969" s="237"/>
      <c r="FP1969" s="237"/>
      <c r="FQ1969" s="237"/>
      <c r="FR1969" s="237"/>
      <c r="FS1969" s="237"/>
      <c r="FT1969" s="237"/>
      <c r="FU1969" s="237"/>
      <c r="FV1969" s="237"/>
      <c r="FW1969" s="237"/>
      <c r="FX1969" s="237"/>
      <c r="FY1969" s="237"/>
      <c r="FZ1969" s="237"/>
      <c r="GA1969" s="237"/>
      <c r="GB1969" s="237"/>
      <c r="GC1969" s="237"/>
      <c r="GD1969" s="237"/>
      <c r="GE1969" s="237"/>
      <c r="GF1969" s="237"/>
      <c r="GG1969" s="237"/>
      <c r="GH1969" s="237"/>
      <c r="GI1969" s="237"/>
      <c r="GJ1969" s="237"/>
      <c r="GK1969" s="237"/>
      <c r="GL1969" s="237"/>
      <c r="GM1969" s="237"/>
      <c r="GN1969" s="237"/>
      <c r="GO1969" s="237"/>
      <c r="GP1969" s="237"/>
      <c r="GQ1969" s="237"/>
    </row>
    <row r="1970" spans="1:199" s="81" customFormat="1" ht="15" hidden="1">
      <c r="A1970" s="93" t="s">
        <v>2519</v>
      </c>
      <c r="B1970" s="241" t="s">
        <v>5839</v>
      </c>
      <c r="C1970" s="242">
        <v>0</v>
      </c>
      <c r="D1970" s="242">
        <v>0</v>
      </c>
      <c r="E1970" s="242">
        <v>0</v>
      </c>
      <c r="F1970" s="242">
        <v>0</v>
      </c>
      <c r="G1970" s="242">
        <v>0</v>
      </c>
      <c r="H1970" s="242">
        <v>0</v>
      </c>
      <c r="I1970" s="242">
        <v>0</v>
      </c>
      <c r="J1970" s="242">
        <v>0</v>
      </c>
      <c r="K1970" s="242">
        <v>0</v>
      </c>
      <c r="L1970" s="242">
        <v>0</v>
      </c>
      <c r="M1970" s="242">
        <v>0</v>
      </c>
      <c r="N1970" s="242">
        <v>0</v>
      </c>
      <c r="O1970" s="242">
        <v>0</v>
      </c>
      <c r="P1970" s="28"/>
      <c r="Q1970" s="242">
        <f>SUM(D1970:O1970)</f>
        <v>0</v>
      </c>
      <c r="R1970" s="242">
        <f>IF($R$19&lt;1,0,Q1970/$R$19)</f>
        <v>0</v>
      </c>
      <c r="S1970" s="243"/>
      <c r="T1970" s="351">
        <v>0</v>
      </c>
      <c r="U1970" s="237"/>
      <c r="V1970" s="237"/>
      <c r="W1970" s="237"/>
      <c r="X1970" s="237"/>
      <c r="Y1970" s="237"/>
      <c r="Z1970" s="237"/>
      <c r="AA1970" s="237"/>
      <c r="AB1970" s="237"/>
      <c r="AC1970" s="237"/>
      <c r="AD1970" s="237"/>
      <c r="AE1970" s="237"/>
      <c r="AF1970" s="237"/>
      <c r="AG1970" s="237"/>
      <c r="AH1970" s="237"/>
      <c r="AI1970" s="237"/>
      <c r="AJ1970" s="237"/>
      <c r="AK1970" s="237"/>
      <c r="AL1970" s="237"/>
      <c r="AM1970" s="237"/>
      <c r="AN1970" s="237"/>
      <c r="AO1970" s="237"/>
      <c r="AP1970" s="237"/>
      <c r="AQ1970" s="237"/>
      <c r="AR1970" s="237"/>
      <c r="AS1970" s="237"/>
      <c r="AT1970" s="237"/>
      <c r="AU1970" s="237"/>
      <c r="AV1970" s="237"/>
      <c r="AW1970" s="237"/>
      <c r="AX1970" s="237"/>
      <c r="AY1970" s="237"/>
      <c r="AZ1970" s="237"/>
      <c r="BA1970" s="237"/>
      <c r="BB1970" s="237"/>
      <c r="BC1970" s="237"/>
      <c r="BD1970" s="237"/>
      <c r="BE1970" s="237"/>
      <c r="BF1970" s="237"/>
      <c r="BG1970" s="237"/>
      <c r="BH1970" s="237"/>
      <c r="BI1970" s="237"/>
      <c r="BJ1970" s="237"/>
      <c r="BK1970" s="237"/>
      <c r="BL1970" s="237"/>
      <c r="BM1970" s="237"/>
      <c r="BN1970" s="237"/>
      <c r="BO1970" s="237"/>
      <c r="BP1970" s="237"/>
      <c r="BQ1970" s="237"/>
      <c r="BR1970" s="237"/>
      <c r="BS1970" s="237"/>
      <c r="BT1970" s="237"/>
      <c r="BU1970" s="237"/>
      <c r="BV1970" s="237"/>
      <c r="BW1970" s="237"/>
      <c r="BX1970" s="237"/>
      <c r="BY1970" s="237"/>
      <c r="BZ1970" s="237"/>
      <c r="CA1970" s="237"/>
      <c r="CB1970" s="237"/>
      <c r="CC1970" s="237"/>
      <c r="CD1970" s="237"/>
      <c r="CE1970" s="237"/>
      <c r="CF1970" s="237"/>
      <c r="CG1970" s="237"/>
      <c r="CH1970" s="237"/>
      <c r="CI1970" s="237"/>
      <c r="CJ1970" s="237"/>
      <c r="CK1970" s="237"/>
      <c r="CL1970" s="237"/>
      <c r="CM1970" s="237"/>
      <c r="CN1970" s="237"/>
      <c r="CO1970" s="237"/>
      <c r="CP1970" s="237"/>
      <c r="CQ1970" s="237"/>
      <c r="CR1970" s="237"/>
      <c r="CS1970" s="237"/>
      <c r="CT1970" s="237"/>
      <c r="CU1970" s="237"/>
      <c r="CV1970" s="237"/>
      <c r="CW1970" s="237"/>
      <c r="CX1970" s="237"/>
      <c r="CY1970" s="237"/>
      <c r="CZ1970" s="237"/>
      <c r="DA1970" s="237"/>
      <c r="DB1970" s="237"/>
      <c r="DC1970" s="237"/>
      <c r="DD1970" s="237"/>
      <c r="DE1970" s="237"/>
      <c r="DF1970" s="237"/>
      <c r="DG1970" s="237"/>
      <c r="DH1970" s="237"/>
      <c r="DI1970" s="237"/>
      <c r="DJ1970" s="237"/>
      <c r="DK1970" s="237"/>
      <c r="DL1970" s="237"/>
      <c r="DM1970" s="237"/>
      <c r="DN1970" s="237"/>
      <c r="DO1970" s="237"/>
      <c r="DP1970" s="237"/>
      <c r="DQ1970" s="237"/>
      <c r="DR1970" s="237"/>
      <c r="DS1970" s="237"/>
      <c r="DT1970" s="237"/>
      <c r="DU1970" s="237"/>
      <c r="DV1970" s="237"/>
      <c r="DW1970" s="237"/>
      <c r="DX1970" s="237"/>
      <c r="DY1970" s="237"/>
      <c r="DZ1970" s="237"/>
      <c r="EA1970" s="237"/>
      <c r="EB1970" s="237"/>
      <c r="EC1970" s="237"/>
      <c r="ED1970" s="237"/>
      <c r="EE1970" s="237"/>
      <c r="EF1970" s="237"/>
      <c r="EG1970" s="237"/>
      <c r="EH1970" s="237"/>
      <c r="EI1970" s="237"/>
      <c r="EJ1970" s="237"/>
      <c r="EK1970" s="237"/>
      <c r="EL1970" s="237"/>
      <c r="EM1970" s="237"/>
      <c r="EN1970" s="237"/>
      <c r="EO1970" s="237"/>
      <c r="EP1970" s="237"/>
      <c r="EQ1970" s="237"/>
      <c r="ER1970" s="237"/>
      <c r="ES1970" s="237"/>
      <c r="ET1970" s="237"/>
      <c r="EU1970" s="237"/>
      <c r="EV1970" s="237"/>
      <c r="EW1970" s="237"/>
      <c r="EX1970" s="237"/>
      <c r="EY1970" s="237"/>
      <c r="EZ1970" s="237"/>
      <c r="FA1970" s="237"/>
      <c r="FB1970" s="237"/>
      <c r="FC1970" s="237"/>
      <c r="FD1970" s="237"/>
      <c r="FE1970" s="237"/>
      <c r="FF1970" s="237"/>
      <c r="FG1970" s="237"/>
      <c r="FH1970" s="237"/>
      <c r="FI1970" s="237"/>
      <c r="FJ1970" s="237"/>
      <c r="FK1970" s="237"/>
      <c r="FL1970" s="237"/>
      <c r="FM1970" s="237"/>
      <c r="FN1970" s="237"/>
      <c r="FO1970" s="237"/>
      <c r="FP1970" s="237"/>
      <c r="FQ1970" s="237"/>
      <c r="FR1970" s="237"/>
      <c r="FS1970" s="237"/>
      <c r="FT1970" s="237"/>
      <c r="FU1970" s="237"/>
      <c r="FV1970" s="237"/>
      <c r="FW1970" s="237"/>
      <c r="FX1970" s="237"/>
      <c r="FY1970" s="237"/>
      <c r="FZ1970" s="237"/>
      <c r="GA1970" s="237"/>
      <c r="GB1970" s="237"/>
      <c r="GC1970" s="237"/>
      <c r="GD1970" s="237"/>
      <c r="GE1970" s="237"/>
      <c r="GF1970" s="237"/>
      <c r="GG1970" s="237"/>
      <c r="GH1970" s="237"/>
      <c r="GI1970" s="237"/>
      <c r="GJ1970" s="237"/>
      <c r="GK1970" s="237"/>
      <c r="GL1970" s="237"/>
      <c r="GM1970" s="237"/>
      <c r="GN1970" s="237"/>
      <c r="GO1970" s="237"/>
      <c r="GP1970" s="237"/>
      <c r="GQ1970" s="237"/>
    </row>
    <row r="1971" spans="1:199" s="81" customFormat="1" ht="15" hidden="1">
      <c r="A1971" s="73">
        <f>+B1971</f>
        <v>0</v>
      </c>
      <c r="B1971" s="241"/>
      <c r="C1971" s="242"/>
      <c r="D1971" s="242"/>
      <c r="E1971" s="242"/>
      <c r="F1971" s="242"/>
      <c r="G1971" s="242"/>
      <c r="H1971" s="242"/>
      <c r="I1971" s="242"/>
      <c r="J1971" s="242"/>
      <c r="K1971" s="242"/>
      <c r="L1971" s="242"/>
      <c r="M1971" s="242"/>
      <c r="N1971" s="242"/>
      <c r="O1971" s="242"/>
      <c r="P1971" s="28"/>
      <c r="Q1971" s="242"/>
      <c r="R1971" s="242"/>
      <c r="S1971" s="243"/>
      <c r="T1971" s="351">
        <v>0</v>
      </c>
      <c r="U1971" s="237"/>
      <c r="V1971" s="237"/>
      <c r="W1971" s="237"/>
      <c r="X1971" s="237"/>
      <c r="Y1971" s="237"/>
      <c r="Z1971" s="237"/>
      <c r="AA1971" s="237"/>
      <c r="AB1971" s="237"/>
      <c r="AC1971" s="237"/>
      <c r="AD1971" s="237"/>
      <c r="AE1971" s="237"/>
      <c r="AF1971" s="237"/>
      <c r="AG1971" s="237"/>
      <c r="AH1971" s="237"/>
      <c r="AI1971" s="237"/>
      <c r="AJ1971" s="237"/>
      <c r="AK1971" s="237"/>
      <c r="AL1971" s="237"/>
      <c r="AM1971" s="237"/>
      <c r="AN1971" s="237"/>
      <c r="AO1971" s="237"/>
      <c r="AP1971" s="237"/>
      <c r="AQ1971" s="237"/>
      <c r="AR1971" s="237"/>
      <c r="AS1971" s="237"/>
      <c r="AT1971" s="237"/>
      <c r="AU1971" s="237"/>
      <c r="AV1971" s="237"/>
      <c r="AW1971" s="237"/>
      <c r="AX1971" s="237"/>
      <c r="AY1971" s="237"/>
      <c r="AZ1971" s="237"/>
      <c r="BA1971" s="237"/>
      <c r="BB1971" s="237"/>
      <c r="BC1971" s="237"/>
      <c r="BD1971" s="237"/>
      <c r="BE1971" s="237"/>
      <c r="BF1971" s="237"/>
      <c r="BG1971" s="237"/>
      <c r="BH1971" s="237"/>
      <c r="BI1971" s="237"/>
      <c r="BJ1971" s="237"/>
      <c r="BK1971" s="237"/>
      <c r="BL1971" s="237"/>
      <c r="BM1971" s="237"/>
      <c r="BN1971" s="237"/>
      <c r="BO1971" s="237"/>
      <c r="BP1971" s="237"/>
      <c r="BQ1971" s="237"/>
      <c r="BR1971" s="237"/>
      <c r="BS1971" s="237"/>
      <c r="BT1971" s="237"/>
      <c r="BU1971" s="237"/>
      <c r="BV1971" s="237"/>
      <c r="BW1971" s="237"/>
      <c r="BX1971" s="237"/>
      <c r="BY1971" s="237"/>
      <c r="BZ1971" s="237"/>
      <c r="CA1971" s="237"/>
      <c r="CB1971" s="237"/>
      <c r="CC1971" s="237"/>
      <c r="CD1971" s="237"/>
      <c r="CE1971" s="237"/>
      <c r="CF1971" s="237"/>
      <c r="CG1971" s="237"/>
      <c r="CH1971" s="237"/>
      <c r="CI1971" s="237"/>
      <c r="CJ1971" s="237"/>
      <c r="CK1971" s="237"/>
      <c r="CL1971" s="237"/>
      <c r="CM1971" s="237"/>
      <c r="CN1971" s="237"/>
      <c r="CO1971" s="237"/>
      <c r="CP1971" s="237"/>
      <c r="CQ1971" s="237"/>
      <c r="CR1971" s="237"/>
      <c r="CS1971" s="237"/>
      <c r="CT1971" s="237"/>
      <c r="CU1971" s="237"/>
      <c r="CV1971" s="237"/>
      <c r="CW1971" s="237"/>
      <c r="CX1971" s="237"/>
      <c r="CY1971" s="237"/>
      <c r="CZ1971" s="237"/>
      <c r="DA1971" s="237"/>
      <c r="DB1971" s="237"/>
      <c r="DC1971" s="237"/>
      <c r="DD1971" s="237"/>
      <c r="DE1971" s="237"/>
      <c r="DF1971" s="237"/>
      <c r="DG1971" s="237"/>
      <c r="DH1971" s="237"/>
      <c r="DI1971" s="237"/>
      <c r="DJ1971" s="237"/>
      <c r="DK1971" s="237"/>
      <c r="DL1971" s="237"/>
      <c r="DM1971" s="237"/>
      <c r="DN1971" s="237"/>
      <c r="DO1971" s="237"/>
      <c r="DP1971" s="237"/>
      <c r="DQ1971" s="237"/>
      <c r="DR1971" s="237"/>
      <c r="DS1971" s="237"/>
      <c r="DT1971" s="237"/>
      <c r="DU1971" s="237"/>
      <c r="DV1971" s="237"/>
      <c r="DW1971" s="237"/>
      <c r="DX1971" s="237"/>
      <c r="DY1971" s="237"/>
      <c r="DZ1971" s="237"/>
      <c r="EA1971" s="237"/>
      <c r="EB1971" s="237"/>
      <c r="EC1971" s="237"/>
      <c r="ED1971" s="237"/>
      <c r="EE1971" s="237"/>
      <c r="EF1971" s="237"/>
      <c r="EG1971" s="237"/>
      <c r="EH1971" s="237"/>
      <c r="EI1971" s="237"/>
      <c r="EJ1971" s="237"/>
      <c r="EK1971" s="237"/>
      <c r="EL1971" s="237"/>
      <c r="EM1971" s="237"/>
      <c r="EN1971" s="237"/>
      <c r="EO1971" s="237"/>
      <c r="EP1971" s="237"/>
      <c r="EQ1971" s="237"/>
      <c r="ER1971" s="237"/>
      <c r="ES1971" s="237"/>
      <c r="ET1971" s="237"/>
      <c r="EU1971" s="237"/>
      <c r="EV1971" s="237"/>
      <c r="EW1971" s="237"/>
      <c r="EX1971" s="237"/>
      <c r="EY1971" s="237"/>
      <c r="EZ1971" s="237"/>
      <c r="FA1971" s="237"/>
      <c r="FB1971" s="237"/>
      <c r="FC1971" s="237"/>
      <c r="FD1971" s="237"/>
      <c r="FE1971" s="237"/>
      <c r="FF1971" s="237"/>
      <c r="FG1971" s="237"/>
      <c r="FH1971" s="237"/>
      <c r="FI1971" s="237"/>
      <c r="FJ1971" s="237"/>
      <c r="FK1971" s="237"/>
      <c r="FL1971" s="237"/>
      <c r="FM1971" s="237"/>
      <c r="FN1971" s="237"/>
      <c r="FO1971" s="237"/>
      <c r="FP1971" s="237"/>
      <c r="FQ1971" s="237"/>
      <c r="FR1971" s="237"/>
      <c r="FS1971" s="237"/>
      <c r="FT1971" s="237"/>
      <c r="FU1971" s="237"/>
      <c r="FV1971" s="237"/>
      <c r="FW1971" s="237"/>
      <c r="FX1971" s="237"/>
      <c r="FY1971" s="237"/>
      <c r="FZ1971" s="237"/>
      <c r="GA1971" s="237"/>
      <c r="GB1971" s="237"/>
      <c r="GC1971" s="237"/>
      <c r="GD1971" s="237"/>
      <c r="GE1971" s="237"/>
      <c r="GF1971" s="237"/>
      <c r="GG1971" s="237"/>
      <c r="GH1971" s="237"/>
      <c r="GI1971" s="237"/>
      <c r="GJ1971" s="237"/>
      <c r="GK1971" s="237"/>
      <c r="GL1971" s="237"/>
      <c r="GM1971" s="237"/>
      <c r="GN1971" s="237"/>
      <c r="GO1971" s="237"/>
      <c r="GP1971" s="237"/>
      <c r="GQ1971" s="237"/>
    </row>
    <row r="1972" spans="1:20" ht="15" hidden="1">
      <c r="A1972" s="73" t="str">
        <f>+B1972</f>
        <v>Total Payroll Expense</v>
      </c>
      <c r="B1972" s="241" t="s">
        <v>260</v>
      </c>
      <c r="C1972" s="81">
        <f>SUM(C1927:C1971)</f>
        <v>0</v>
      </c>
      <c r="D1972" s="81">
        <f>SUM(D1927:D1971)</f>
        <v>0</v>
      </c>
      <c r="E1972" s="81">
        <f>SUM(E1927:E1971)</f>
        <v>0</v>
      </c>
      <c r="F1972" s="81">
        <f>SUM(F1927:F1971)</f>
        <v>0</v>
      </c>
      <c r="G1972" s="81">
        <f>SUM(G1927:G1971)</f>
        <v>0</v>
      </c>
      <c r="H1972" s="81">
        <f>SUM(H1927:H1971)</f>
        <v>0</v>
      </c>
      <c r="I1972" s="81">
        <f>SUM(I1927:I1971)</f>
        <v>0</v>
      </c>
      <c r="J1972" s="81">
        <f>SUM(J1927:J1971)</f>
        <v>29104</v>
      </c>
      <c r="K1972" s="81">
        <f>SUM(K1927:K1971)</f>
        <v>30916</v>
      </c>
      <c r="L1972" s="81">
        <f>SUM(L1927:L1971)</f>
        <v>31050.76</v>
      </c>
      <c r="M1972" s="81">
        <f>SUM(M1927:M1971)</f>
        <v>27801.92</v>
      </c>
      <c r="N1972" s="81">
        <f>SUM(N1927:N1971)</f>
        <v>40448.49</v>
      </c>
      <c r="O1972" s="81">
        <f>SUM(O1927:O1971)</f>
        <v>39877.69</v>
      </c>
      <c r="P1972" s="28"/>
      <c r="Q1972" s="81">
        <f>SUM(D1972:O1972)</f>
        <v>199198.86</v>
      </c>
      <c r="R1972" s="81">
        <f>IF($R$19&lt;1,0,Q1972/$R$19)</f>
        <v>686.892620689655</v>
      </c>
      <c r="S1972" s="328"/>
      <c r="T1972" s="351">
        <v>0</v>
      </c>
    </row>
    <row r="1973" spans="1:199" s="81" customFormat="1" ht="15" hidden="1">
      <c r="A1973" s="93">
        <v>20104800</v>
      </c>
      <c r="B1973" s="241" t="s">
        <v>261</v>
      </c>
      <c r="C1973" s="242">
        <v>0</v>
      </c>
      <c r="D1973" s="242">
        <v>0</v>
      </c>
      <c r="E1973" s="242">
        <v>0</v>
      </c>
      <c r="F1973" s="242">
        <v>0</v>
      </c>
      <c r="G1973" s="242">
        <v>0</v>
      </c>
      <c r="H1973" s="242">
        <v>0</v>
      </c>
      <c r="I1973" s="242">
        <v>0</v>
      </c>
      <c r="J1973" s="242">
        <v>13875.26</v>
      </c>
      <c r="K1973" s="242">
        <v>1791.56</v>
      </c>
      <c r="L1973" s="242">
        <v>-6484.64</v>
      </c>
      <c r="M1973" s="242">
        <v>1624.65</v>
      </c>
      <c r="N1973" s="242">
        <v>4596.39</v>
      </c>
      <c r="O1973" s="242">
        <v>7352.41</v>
      </c>
      <c r="P1973" s="28"/>
      <c r="Q1973" s="242">
        <f>SUM(D1973:O1973)</f>
        <v>22755.63</v>
      </c>
      <c r="R1973" s="242">
        <f>IF($R$19&lt;1,0,Q1973/$R$19)</f>
        <v>78.4676896551724</v>
      </c>
      <c r="S1973" s="243"/>
      <c r="T1973" s="351">
        <v>0</v>
      </c>
      <c r="U1973" s="237"/>
      <c r="V1973" s="237"/>
      <c r="W1973" s="237"/>
      <c r="X1973" s="237"/>
      <c r="Y1973" s="237"/>
      <c r="Z1973" s="237"/>
      <c r="AA1973" s="237"/>
      <c r="AB1973" s="237"/>
      <c r="AC1973" s="237"/>
      <c r="AD1973" s="237"/>
      <c r="AE1973" s="237"/>
      <c r="AF1973" s="237"/>
      <c r="AG1973" s="237"/>
      <c r="AH1973" s="237"/>
      <c r="AI1973" s="237"/>
      <c r="AJ1973" s="237"/>
      <c r="AK1973" s="237"/>
      <c r="AL1973" s="237"/>
      <c r="AM1973" s="237"/>
      <c r="AN1973" s="237"/>
      <c r="AO1973" s="237"/>
      <c r="AP1973" s="237"/>
      <c r="AQ1973" s="237"/>
      <c r="AR1973" s="237"/>
      <c r="AS1973" s="237"/>
      <c r="AT1973" s="237"/>
      <c r="AU1973" s="237"/>
      <c r="AV1973" s="237"/>
      <c r="AW1973" s="237"/>
      <c r="AX1973" s="237"/>
      <c r="AY1973" s="237"/>
      <c r="AZ1973" s="237"/>
      <c r="BA1973" s="237"/>
      <c r="BB1973" s="237"/>
      <c r="BC1973" s="237"/>
      <c r="BD1973" s="237"/>
      <c r="BE1973" s="237"/>
      <c r="BF1973" s="237"/>
      <c r="BG1973" s="237"/>
      <c r="BH1973" s="237"/>
      <c r="BI1973" s="237"/>
      <c r="BJ1973" s="237"/>
      <c r="BK1973" s="237"/>
      <c r="BL1973" s="237"/>
      <c r="BM1973" s="237"/>
      <c r="BN1973" s="237"/>
      <c r="BO1973" s="237"/>
      <c r="BP1973" s="237"/>
      <c r="BQ1973" s="237"/>
      <c r="BR1973" s="237"/>
      <c r="BS1973" s="237"/>
      <c r="BT1973" s="237"/>
      <c r="BU1973" s="237"/>
      <c r="BV1973" s="237"/>
      <c r="BW1973" s="237"/>
      <c r="BX1973" s="237"/>
      <c r="BY1973" s="237"/>
      <c r="BZ1973" s="237"/>
      <c r="CA1973" s="237"/>
      <c r="CB1973" s="237"/>
      <c r="CC1973" s="237"/>
      <c r="CD1973" s="237"/>
      <c r="CE1973" s="237"/>
      <c r="CF1973" s="237"/>
      <c r="CG1973" s="237"/>
      <c r="CH1973" s="237"/>
      <c r="CI1973" s="237"/>
      <c r="CJ1973" s="237"/>
      <c r="CK1973" s="237"/>
      <c r="CL1973" s="237"/>
      <c r="CM1973" s="237"/>
      <c r="CN1973" s="237"/>
      <c r="CO1973" s="237"/>
      <c r="CP1973" s="237"/>
      <c r="CQ1973" s="237"/>
      <c r="CR1973" s="237"/>
      <c r="CS1973" s="237"/>
      <c r="CT1973" s="237"/>
      <c r="CU1973" s="237"/>
      <c r="CV1973" s="237"/>
      <c r="CW1973" s="237"/>
      <c r="CX1973" s="237"/>
      <c r="CY1973" s="237"/>
      <c r="CZ1973" s="237"/>
      <c r="DA1973" s="237"/>
      <c r="DB1973" s="237"/>
      <c r="DC1973" s="237"/>
      <c r="DD1973" s="237"/>
      <c r="DE1973" s="237"/>
      <c r="DF1973" s="237"/>
      <c r="DG1973" s="237"/>
      <c r="DH1973" s="237"/>
      <c r="DI1973" s="237"/>
      <c r="DJ1973" s="237"/>
      <c r="DK1973" s="237"/>
      <c r="DL1973" s="237"/>
      <c r="DM1973" s="237"/>
      <c r="DN1973" s="237"/>
      <c r="DO1973" s="237"/>
      <c r="DP1973" s="237"/>
      <c r="DQ1973" s="237"/>
      <c r="DR1973" s="237"/>
      <c r="DS1973" s="237"/>
      <c r="DT1973" s="237"/>
      <c r="DU1973" s="237"/>
      <c r="DV1973" s="237"/>
      <c r="DW1973" s="237"/>
      <c r="DX1973" s="237"/>
      <c r="DY1973" s="237"/>
      <c r="DZ1973" s="237"/>
      <c r="EA1973" s="237"/>
      <c r="EB1973" s="237"/>
      <c r="EC1973" s="237"/>
      <c r="ED1973" s="237"/>
      <c r="EE1973" s="237"/>
      <c r="EF1973" s="237"/>
      <c r="EG1973" s="237"/>
      <c r="EH1973" s="237"/>
      <c r="EI1973" s="237"/>
      <c r="EJ1973" s="237"/>
      <c r="EK1973" s="237"/>
      <c r="EL1973" s="237"/>
      <c r="EM1973" s="237"/>
      <c r="EN1973" s="237"/>
      <c r="EO1973" s="237"/>
      <c r="EP1973" s="237"/>
      <c r="EQ1973" s="237"/>
      <c r="ER1973" s="237"/>
      <c r="ES1973" s="237"/>
      <c r="ET1973" s="237"/>
      <c r="EU1973" s="237"/>
      <c r="EV1973" s="237"/>
      <c r="EW1973" s="237"/>
      <c r="EX1973" s="237"/>
      <c r="EY1973" s="237"/>
      <c r="EZ1973" s="237"/>
      <c r="FA1973" s="237"/>
      <c r="FB1973" s="237"/>
      <c r="FC1973" s="237"/>
      <c r="FD1973" s="237"/>
      <c r="FE1973" s="237"/>
      <c r="FF1973" s="237"/>
      <c r="FG1973" s="237"/>
      <c r="FH1973" s="237"/>
      <c r="FI1973" s="237"/>
      <c r="FJ1973" s="237"/>
      <c r="FK1973" s="237"/>
      <c r="FL1973" s="237"/>
      <c r="FM1973" s="237"/>
      <c r="FN1973" s="237"/>
      <c r="FO1973" s="237"/>
      <c r="FP1973" s="237"/>
      <c r="FQ1973" s="237"/>
      <c r="FR1973" s="237"/>
      <c r="FS1973" s="237"/>
      <c r="FT1973" s="237"/>
      <c r="FU1973" s="237"/>
      <c r="FV1973" s="237"/>
      <c r="FW1973" s="237"/>
      <c r="FX1973" s="237"/>
      <c r="FY1973" s="237"/>
      <c r="FZ1973" s="237"/>
      <c r="GA1973" s="237"/>
      <c r="GB1973" s="237"/>
      <c r="GC1973" s="237"/>
      <c r="GD1973" s="237"/>
      <c r="GE1973" s="237"/>
      <c r="GF1973" s="237"/>
      <c r="GG1973" s="237"/>
      <c r="GH1973" s="237"/>
      <c r="GI1973" s="237"/>
      <c r="GJ1973" s="237"/>
      <c r="GK1973" s="237"/>
      <c r="GL1973" s="237"/>
      <c r="GM1973" s="237"/>
      <c r="GN1973" s="237"/>
      <c r="GO1973" s="237"/>
      <c r="GP1973" s="237"/>
      <c r="GQ1973" s="237"/>
    </row>
    <row r="1974" spans="1:20" ht="15" hidden="1">
      <c r="A1974" s="73" t="str">
        <f>+B1974</f>
        <v>Total Actual Payroll Expenses</v>
      </c>
      <c r="B1974" s="315" t="s">
        <v>262</v>
      </c>
      <c r="C1974" s="81">
        <f>+C1972-C1973</f>
        <v>0</v>
      </c>
      <c r="D1974" s="81">
        <f>+D1972-D1973</f>
        <v>0</v>
      </c>
      <c r="E1974" s="81">
        <f>+E1972-E1973</f>
        <v>0</v>
      </c>
      <c r="F1974" s="81">
        <f>+F1972-F1973</f>
        <v>0</v>
      </c>
      <c r="G1974" s="81">
        <f>+G1972-G1973</f>
        <v>0</v>
      </c>
      <c r="H1974" s="81">
        <f>+H1972-H1973</f>
        <v>0</v>
      </c>
      <c r="I1974" s="81">
        <f>+I1972-I1973</f>
        <v>0</v>
      </c>
      <c r="J1974" s="81">
        <f>+J1972-J1973</f>
        <v>15228.74</v>
      </c>
      <c r="K1974" s="81">
        <f>+K1972-K1973</f>
        <v>29124.44</v>
      </c>
      <c r="L1974" s="81">
        <f>+L1972-L1973</f>
        <v>37535.4</v>
      </c>
      <c r="M1974" s="81">
        <f>+M1972-M1973</f>
        <v>26177.27</v>
      </c>
      <c r="N1974" s="81">
        <f>+N1972-N1973</f>
        <v>35852.1</v>
      </c>
      <c r="O1974" s="81">
        <f>+O1972-O1973</f>
        <v>32525.28</v>
      </c>
      <c r="P1974" s="28"/>
      <c r="Q1974" s="81">
        <f>SUM(D1974:O1974)</f>
        <v>176443.23</v>
      </c>
      <c r="R1974" s="81">
        <f>IF($R$19&lt;1,0,Q1974/$R$19)</f>
        <v>608.424931034483</v>
      </c>
      <c r="S1974" s="328"/>
      <c r="T1974" s="351">
        <v>0</v>
      </c>
    </row>
    <row r="1975" spans="1:20" ht="15" hidden="1">
      <c r="A1975" s="10"/>
      <c r="B1975" s="1"/>
      <c r="C1975" s="81"/>
      <c r="D1975" s="81"/>
      <c r="E1975" s="81"/>
      <c r="F1975" s="81"/>
      <c r="G1975" s="81"/>
      <c r="H1975" s="81"/>
      <c r="I1975" s="81"/>
      <c r="J1975" s="81"/>
      <c r="K1975" s="81"/>
      <c r="L1975" s="81"/>
      <c r="M1975" s="81"/>
      <c r="N1975" s="81"/>
      <c r="O1975" s="81"/>
      <c r="P1975" s="28"/>
      <c r="Q1975" s="81"/>
      <c r="R1975" s="81"/>
      <c r="S1975" s="328"/>
      <c r="T1975" s="351">
        <f>IF(Q1975=0,0,1)+IF(C1975=0,0,1)+IF(D1975=0,0,1)+IF(E1975=0,0,1)+IF(F1975=0,0,1)+IF(G1975=0,0,1)+IF(H1975=0,0,1)+IF(I1975=0,0,1)+IF(J1975=0,0,1)+IF(K1975=0,0,1)+IF(L1975=0,0,1)+IF(M1975=0,0,1)+IF(N1975=0,0,1)+IF(O1975=0,0,1)</f>
        <v>0</v>
      </c>
    </row>
    <row r="1976" spans="1:20" ht="15" hidden="1">
      <c r="A1976" s="10"/>
      <c r="B1976" s="1"/>
      <c r="C1976" s="81"/>
      <c r="D1976" s="81"/>
      <c r="E1976" s="81"/>
      <c r="F1976" s="81"/>
      <c r="G1976" s="81"/>
      <c r="H1976" s="81"/>
      <c r="I1976" s="81"/>
      <c r="J1976" s="81"/>
      <c r="K1976" s="81"/>
      <c r="L1976" s="81"/>
      <c r="M1976" s="81"/>
      <c r="N1976" s="81"/>
      <c r="O1976" s="81"/>
      <c r="P1976" s="28"/>
      <c r="Q1976" s="81"/>
      <c r="R1976" s="81"/>
      <c r="S1976" s="328"/>
      <c r="T1976" s="351">
        <f>IF(Q1976=0,0,1)+IF(C1976=0,0,1)+IF(D1976=0,0,1)+IF(E1976=0,0,1)+IF(F1976=0,0,1)+IF(G1976=0,0,1)+IF(H1976=0,0,1)+IF(I1976=0,0,1)+IF(J1976=0,0,1)+IF(K1976=0,0,1)+IF(L1976=0,0,1)+IF(M1976=0,0,1)+IF(N1976=0,0,1)+IF(O1976=0,0,1)</f>
        <v>0</v>
      </c>
    </row>
    <row r="1977" spans="1:20" ht="15" hidden="1">
      <c r="A1977" s="10"/>
      <c r="B1977" s="1"/>
      <c r="C1977" s="81"/>
      <c r="D1977" s="81"/>
      <c r="E1977" s="81"/>
      <c r="F1977" s="81"/>
      <c r="G1977" s="81"/>
      <c r="H1977" s="81"/>
      <c r="I1977" s="81"/>
      <c r="J1977" s="81"/>
      <c r="K1977" s="81"/>
      <c r="L1977" s="81"/>
      <c r="M1977" s="81"/>
      <c r="N1977" s="81"/>
      <c r="O1977" s="81"/>
      <c r="P1977" s="28"/>
      <c r="Q1977" s="81"/>
      <c r="R1977" s="81"/>
      <c r="S1977" s="328"/>
      <c r="T1977" s="351">
        <f>IF(Q1977=0,0,1)+IF(C1977=0,0,1)+IF(D1977=0,0,1)+IF(E1977=0,0,1)+IF(F1977=0,0,1)+IF(G1977=0,0,1)+IF(H1977=0,0,1)+IF(I1977=0,0,1)+IF(J1977=0,0,1)+IF(K1977=0,0,1)+IF(L1977=0,0,1)+IF(M1977=0,0,1)+IF(N1977=0,0,1)+IF(O1977=0,0,1)</f>
        <v>0</v>
      </c>
    </row>
    <row r="1978" spans="1:20" ht="15" hidden="1">
      <c r="A1978" s="10"/>
      <c r="B1978" s="1"/>
      <c r="C1978" s="81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28"/>
      <c r="Q1978" s="81"/>
      <c r="R1978" s="81"/>
      <c r="S1978" s="328"/>
      <c r="T1978" s="351">
        <f>IF(Q1978=0,0,1)+IF(C1978=0,0,1)+IF(D1978=0,0,1)+IF(E1978=0,0,1)+IF(F1978=0,0,1)+IF(G1978=0,0,1)+IF(H1978=0,0,1)+IF(I1978=0,0,1)+IF(J1978=0,0,1)+IF(K1978=0,0,1)+IF(L1978=0,0,1)+IF(M1978=0,0,1)+IF(N1978=0,0,1)+IF(O1978=0,0,1)</f>
        <v>0</v>
      </c>
    </row>
    <row r="1979" spans="1:20" ht="15" hidden="1">
      <c r="A1979" s="10"/>
      <c r="B1979" s="1"/>
      <c r="C1979" s="81"/>
      <c r="D1979" s="81"/>
      <c r="E1979" s="81"/>
      <c r="F1979" s="81"/>
      <c r="G1979" s="81"/>
      <c r="H1979" s="81"/>
      <c r="I1979" s="81"/>
      <c r="J1979" s="81"/>
      <c r="K1979" s="81"/>
      <c r="L1979" s="81"/>
      <c r="M1979" s="81"/>
      <c r="N1979" s="81"/>
      <c r="O1979" s="81"/>
      <c r="P1979" s="28"/>
      <c r="Q1979" s="81"/>
      <c r="R1979" s="81"/>
      <c r="S1979" s="328"/>
      <c r="T1979" s="351">
        <f>IF(Q1979=0,0,1)+IF(C1979=0,0,1)+IF(D1979=0,0,1)+IF(E1979=0,0,1)+IF(F1979=0,0,1)+IF(G1979=0,0,1)+IF(H1979=0,0,1)+IF(I1979=0,0,1)+IF(J1979=0,0,1)+IF(K1979=0,0,1)+IF(L1979=0,0,1)+IF(M1979=0,0,1)+IF(N1979=0,0,1)+IF(O1979=0,0,1)</f>
        <v>0</v>
      </c>
    </row>
    <row r="1980" spans="1:20" ht="15" hidden="1">
      <c r="A1980" s="10"/>
      <c r="B1980" s="1"/>
      <c r="C1980" s="81"/>
      <c r="D1980" s="81"/>
      <c r="E1980" s="81"/>
      <c r="F1980" s="81"/>
      <c r="G1980" s="81"/>
      <c r="H1980" s="81"/>
      <c r="I1980" s="81"/>
      <c r="J1980" s="81"/>
      <c r="K1980" s="81"/>
      <c r="L1980" s="81"/>
      <c r="M1980" s="81"/>
      <c r="N1980" s="81"/>
      <c r="O1980" s="81"/>
      <c r="P1980" s="28"/>
      <c r="Q1980" s="81"/>
      <c r="R1980" s="81"/>
      <c r="S1980" s="328"/>
      <c r="T1980" s="351">
        <f>IF(Q1980=0,0,1)+IF(C1980=0,0,1)+IF(D1980=0,0,1)+IF(E1980=0,0,1)+IF(F1980=0,0,1)+IF(G1980=0,0,1)+IF(H1980=0,0,1)+IF(I1980=0,0,1)+IF(J1980=0,0,1)+IF(K1980=0,0,1)+IF(L1980=0,0,1)+IF(M1980=0,0,1)+IF(N1980=0,0,1)+IF(O1980=0,0,1)</f>
        <v>0</v>
      </c>
    </row>
    <row r="1981" spans="1:20" ht="15.75" hidden="1">
      <c r="A1981" s="10"/>
      <c r="B1981" s="1"/>
      <c r="C1981" s="81"/>
      <c r="D1981" s="81"/>
      <c r="E1981" s="81"/>
      <c r="F1981" s="81"/>
      <c r="G1981" s="81"/>
      <c r="H1981" s="81"/>
      <c r="I1981" s="81"/>
      <c r="J1981" s="81"/>
      <c r="K1981" s="81"/>
      <c r="L1981" s="81"/>
      <c r="M1981" s="81"/>
      <c r="N1981" s="81"/>
      <c r="O1981" s="81"/>
      <c r="P1981" s="28"/>
      <c r="Q1981" s="81"/>
      <c r="R1981" s="81"/>
      <c r="S1981" s="328"/>
      <c r="T1981" s="351">
        <f>IF(Q1981=0,0,1)+IF(C1981=0,0,1)+IF(D1981=0,0,1)+IF(E1981=0,0,1)+IF(F1981=0,0,1)+IF(G1981=0,0,1)+IF(H1981=0,0,1)+IF(I1981=0,0,1)+IF(J1981=0,0,1)+IF(K1981=0,0,1)+IF(L1981=0,0,1)+IF(M1981=0,0,1)+IF(N1981=0,0,1)+IF(O1981=0,0,1)</f>
        <v>0</v>
      </c>
    </row>
    <row r="1982" spans="1:20" ht="15.75" hidden="1">
      <c r="A1982" s="10"/>
      <c r="B1982" s="1"/>
      <c r="C1982" s="81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28"/>
      <c r="Q1982" s="81"/>
      <c r="R1982" s="81"/>
      <c r="S1982" s="328"/>
      <c r="T1982" s="351">
        <f>IF(Q1982=0,0,1)+IF(C1982=0,0,1)+IF(D1982=0,0,1)+IF(E1982=0,0,1)+IF(F1982=0,0,1)+IF(G1982=0,0,1)+IF(H1982=0,0,1)+IF(I1982=0,0,1)+IF(J1982=0,0,1)+IF(K1982=0,0,1)+IF(L1982=0,0,1)+IF(M1982=0,0,1)+IF(N1982=0,0,1)+IF(O1982=0,0,1)</f>
        <v>0</v>
      </c>
    </row>
    <row r="1983" spans="1:20" ht="15.75" hidden="1">
      <c r="A1983" s="10"/>
      <c r="B1983" s="1"/>
      <c r="C1983" s="81"/>
      <c r="D1983" s="81"/>
      <c r="E1983" s="81"/>
      <c r="F1983" s="81"/>
      <c r="G1983" s="81"/>
      <c r="H1983" s="81"/>
      <c r="I1983" s="81"/>
      <c r="J1983" s="81"/>
      <c r="K1983" s="81"/>
      <c r="L1983" s="81"/>
      <c r="M1983" s="81"/>
      <c r="N1983" s="81"/>
      <c r="O1983" s="81"/>
      <c r="P1983" s="28"/>
      <c r="Q1983" s="81"/>
      <c r="R1983" s="81"/>
      <c r="S1983" s="328"/>
      <c r="T1983" s="351">
        <f>IF(Q1983=0,0,1)+IF(C1983=0,0,1)+IF(D1983=0,0,1)+IF(E1983=0,0,1)+IF(F1983=0,0,1)+IF(G1983=0,0,1)+IF(H1983=0,0,1)+IF(I1983=0,0,1)+IF(J1983=0,0,1)+IF(K1983=0,0,1)+IF(L1983=0,0,1)+IF(M1983=0,0,1)+IF(N1983=0,0,1)+IF(O1983=0,0,1)</f>
        <v>0</v>
      </c>
    </row>
    <row r="1984" spans="1:20" ht="15.75" hidden="1">
      <c r="A1984" s="10"/>
      <c r="B1984" s="1"/>
      <c r="C1984" s="81"/>
      <c r="D1984" s="81"/>
      <c r="E1984" s="81"/>
      <c r="F1984" s="81"/>
      <c r="G1984" s="81"/>
      <c r="H1984" s="81"/>
      <c r="I1984" s="81"/>
      <c r="J1984" s="81"/>
      <c r="K1984" s="81"/>
      <c r="L1984" s="81"/>
      <c r="M1984" s="81"/>
      <c r="N1984" s="81"/>
      <c r="O1984" s="81"/>
      <c r="P1984" s="28"/>
      <c r="Q1984" s="81"/>
      <c r="R1984" s="81"/>
      <c r="S1984" s="328"/>
      <c r="T1984" s="351">
        <f>IF(Q1984=0,0,1)+IF(C1984=0,0,1)+IF(D1984=0,0,1)+IF(E1984=0,0,1)+IF(F1984=0,0,1)+IF(G1984=0,0,1)+IF(H1984=0,0,1)+IF(I1984=0,0,1)+IF(J1984=0,0,1)+IF(K1984=0,0,1)+IF(L1984=0,0,1)+IF(M1984=0,0,1)+IF(N1984=0,0,1)+IF(O1984=0,0,1)</f>
        <v>0</v>
      </c>
    </row>
    <row r="1985" spans="1:20" ht="15.75" hidden="1">
      <c r="A1985" s="10"/>
      <c r="B1985" s="1"/>
      <c r="C1985" s="81"/>
      <c r="D1985" s="81"/>
      <c r="E1985" s="81"/>
      <c r="F1985" s="81"/>
      <c r="G1985" s="81"/>
      <c r="H1985" s="81"/>
      <c r="I1985" s="81"/>
      <c r="J1985" s="81"/>
      <c r="K1985" s="81"/>
      <c r="L1985" s="81"/>
      <c r="M1985" s="81"/>
      <c r="N1985" s="81"/>
      <c r="O1985" s="81"/>
      <c r="P1985" s="28"/>
      <c r="Q1985" s="81"/>
      <c r="R1985" s="81"/>
      <c r="S1985" s="328"/>
      <c r="T1985" s="351">
        <f>IF(Q1985=0,0,1)+IF(C1985=0,0,1)+IF(D1985=0,0,1)+IF(E1985=0,0,1)+IF(F1985=0,0,1)+IF(G1985=0,0,1)+IF(H1985=0,0,1)+IF(I1985=0,0,1)+IF(J1985=0,0,1)+IF(K1985=0,0,1)+IF(L1985=0,0,1)+IF(M1985=0,0,1)+IF(N1985=0,0,1)+IF(O1985=0,0,1)</f>
        <v>0</v>
      </c>
    </row>
    <row r="1986" spans="1:20" ht="15.75" hidden="1">
      <c r="A1986" s="10"/>
      <c r="B1986" s="1"/>
      <c r="C1986" s="81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28"/>
      <c r="Q1986" s="81"/>
      <c r="R1986" s="81"/>
      <c r="S1986" s="328"/>
      <c r="T1986" s="351">
        <f>IF(Q1986=0,0,1)+IF(C1986=0,0,1)+IF(D1986=0,0,1)+IF(E1986=0,0,1)+IF(F1986=0,0,1)+IF(G1986=0,0,1)+IF(H1986=0,0,1)+IF(I1986=0,0,1)+IF(J1986=0,0,1)+IF(K1986=0,0,1)+IF(L1986=0,0,1)+IF(M1986=0,0,1)+IF(N1986=0,0,1)+IF(O1986=0,0,1)</f>
        <v>0</v>
      </c>
    </row>
    <row r="1987" spans="1:20" ht="15.75" hidden="1">
      <c r="A1987" s="10"/>
      <c r="B1987" s="1"/>
      <c r="C1987" s="81"/>
      <c r="D1987" s="81"/>
      <c r="E1987" s="81"/>
      <c r="F1987" s="81"/>
      <c r="G1987" s="81"/>
      <c r="H1987" s="81"/>
      <c r="I1987" s="81"/>
      <c r="J1987" s="81"/>
      <c r="K1987" s="81"/>
      <c r="L1987" s="81"/>
      <c r="M1987" s="81"/>
      <c r="N1987" s="81"/>
      <c r="O1987" s="81"/>
      <c r="P1987" s="28"/>
      <c r="Q1987" s="81"/>
      <c r="R1987" s="81"/>
      <c r="S1987" s="328"/>
      <c r="T1987" s="351">
        <f>IF(Q1987=0,0,1)+IF(C1987=0,0,1)+IF(D1987=0,0,1)+IF(E1987=0,0,1)+IF(F1987=0,0,1)+IF(G1987=0,0,1)+IF(H1987=0,0,1)+IF(I1987=0,0,1)+IF(J1987=0,0,1)+IF(K1987=0,0,1)+IF(L1987=0,0,1)+IF(M1987=0,0,1)+IF(N1987=0,0,1)+IF(O1987=0,0,1)</f>
        <v>0</v>
      </c>
    </row>
    <row r="1988" spans="1:20" ht="15.75" hidden="1">
      <c r="A1988" s="10"/>
      <c r="B1988" s="1"/>
      <c r="C1988" s="81"/>
      <c r="D1988" s="81"/>
      <c r="E1988" s="81"/>
      <c r="F1988" s="81"/>
      <c r="G1988" s="81"/>
      <c r="H1988" s="81"/>
      <c r="I1988" s="81"/>
      <c r="J1988" s="81"/>
      <c r="K1988" s="81"/>
      <c r="L1988" s="81"/>
      <c r="M1988" s="81"/>
      <c r="N1988" s="81"/>
      <c r="O1988" s="81"/>
      <c r="P1988" s="28"/>
      <c r="Q1988" s="81"/>
      <c r="R1988" s="81"/>
      <c r="S1988" s="328"/>
      <c r="T1988" s="351">
        <f>IF(Q1988=0,0,1)+IF(C1988=0,0,1)+IF(D1988=0,0,1)+IF(E1988=0,0,1)+IF(F1988=0,0,1)+IF(G1988=0,0,1)+IF(H1988=0,0,1)+IF(I1988=0,0,1)+IF(J1988=0,0,1)+IF(K1988=0,0,1)+IF(L1988=0,0,1)+IF(M1988=0,0,1)+IF(N1988=0,0,1)+IF(O1988=0,0,1)</f>
        <v>0</v>
      </c>
    </row>
    <row r="1989" spans="1:20" ht="15.75" hidden="1">
      <c r="A1989" s="10"/>
      <c r="B1989" s="1"/>
      <c r="C1989" s="81"/>
      <c r="D1989" s="81"/>
      <c r="E1989" s="81"/>
      <c r="F1989" s="81"/>
      <c r="G1989" s="81"/>
      <c r="H1989" s="81"/>
      <c r="I1989" s="81"/>
      <c r="J1989" s="81"/>
      <c r="K1989" s="81"/>
      <c r="L1989" s="81"/>
      <c r="M1989" s="81"/>
      <c r="N1989" s="81"/>
      <c r="O1989" s="81"/>
      <c r="P1989" s="28"/>
      <c r="Q1989" s="81"/>
      <c r="R1989" s="81"/>
      <c r="S1989" s="328"/>
      <c r="T1989" s="351">
        <f>IF(Q1989=0,0,1)+IF(C1989=0,0,1)+IF(D1989=0,0,1)+IF(E1989=0,0,1)+IF(F1989=0,0,1)+IF(G1989=0,0,1)+IF(H1989=0,0,1)+IF(I1989=0,0,1)+IF(J1989=0,0,1)+IF(K1989=0,0,1)+IF(L1989=0,0,1)+IF(M1989=0,0,1)+IF(N1989=0,0,1)+IF(O1989=0,0,1)</f>
        <v>0</v>
      </c>
    </row>
    <row r="1990" spans="1:20" ht="15.75" hidden="1">
      <c r="A1990" s="10"/>
      <c r="B1990" s="1"/>
      <c r="C1990" s="81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28"/>
      <c r="Q1990" s="81"/>
      <c r="R1990" s="81"/>
      <c r="S1990" s="328"/>
      <c r="T1990" s="351">
        <f>IF(Q1990=0,0,1)+IF(C1990=0,0,1)+IF(D1990=0,0,1)+IF(E1990=0,0,1)+IF(F1990=0,0,1)+IF(G1990=0,0,1)+IF(H1990=0,0,1)+IF(I1990=0,0,1)+IF(J1990=0,0,1)+IF(K1990=0,0,1)+IF(L1990=0,0,1)+IF(M1990=0,0,1)+IF(N1990=0,0,1)+IF(O1990=0,0,1)</f>
        <v>0</v>
      </c>
    </row>
    <row r="1991" spans="1:20" ht="15.75" hidden="1">
      <c r="A1991" s="10"/>
      <c r="B1991" s="1"/>
      <c r="C1991" s="81"/>
      <c r="D1991" s="81"/>
      <c r="E1991" s="81"/>
      <c r="F1991" s="81"/>
      <c r="G1991" s="81"/>
      <c r="H1991" s="81"/>
      <c r="I1991" s="81"/>
      <c r="J1991" s="81"/>
      <c r="K1991" s="81"/>
      <c r="L1991" s="81"/>
      <c r="M1991" s="81"/>
      <c r="N1991" s="81"/>
      <c r="O1991" s="81"/>
      <c r="P1991" s="28"/>
      <c r="Q1991" s="81"/>
      <c r="R1991" s="81"/>
      <c r="S1991" s="328"/>
      <c r="T1991" s="351">
        <f>IF(Q1991=0,0,1)+IF(C1991=0,0,1)+IF(D1991=0,0,1)+IF(E1991=0,0,1)+IF(F1991=0,0,1)+IF(G1991=0,0,1)+IF(H1991=0,0,1)+IF(I1991=0,0,1)+IF(J1991=0,0,1)+IF(K1991=0,0,1)+IF(L1991=0,0,1)+IF(M1991=0,0,1)+IF(N1991=0,0,1)+IF(O1991=0,0,1)</f>
        <v>0</v>
      </c>
    </row>
    <row r="1992" spans="1:20" ht="15.75" hidden="1">
      <c r="A1992" s="10"/>
      <c r="B1992" s="1"/>
      <c r="C1992" s="81"/>
      <c r="D1992" s="81"/>
      <c r="E1992" s="81"/>
      <c r="F1992" s="81"/>
      <c r="G1992" s="81"/>
      <c r="H1992" s="81"/>
      <c r="I1992" s="81"/>
      <c r="J1992" s="81"/>
      <c r="K1992" s="81"/>
      <c r="L1992" s="81"/>
      <c r="M1992" s="81"/>
      <c r="N1992" s="81"/>
      <c r="O1992" s="81"/>
      <c r="P1992" s="28"/>
      <c r="Q1992" s="81"/>
      <c r="R1992" s="81"/>
      <c r="S1992" s="328"/>
      <c r="T1992" s="351">
        <f>IF(Q1992=0,0,1)+IF(C1992=0,0,1)+IF(D1992=0,0,1)+IF(E1992=0,0,1)+IF(F1992=0,0,1)+IF(G1992=0,0,1)+IF(H1992=0,0,1)+IF(I1992=0,0,1)+IF(J1992=0,0,1)+IF(K1992=0,0,1)+IF(L1992=0,0,1)+IF(M1992=0,0,1)+IF(N1992=0,0,1)+IF(O1992=0,0,1)</f>
        <v>0</v>
      </c>
    </row>
    <row r="1993" spans="1:20" ht="15.75" hidden="1">
      <c r="A1993" s="10"/>
      <c r="B1993" s="1"/>
      <c r="C1993" s="81"/>
      <c r="D1993" s="81"/>
      <c r="E1993" s="81"/>
      <c r="F1993" s="81"/>
      <c r="G1993" s="81"/>
      <c r="H1993" s="81"/>
      <c r="I1993" s="81"/>
      <c r="J1993" s="81"/>
      <c r="K1993" s="81"/>
      <c r="L1993" s="81"/>
      <c r="M1993" s="81"/>
      <c r="N1993" s="81"/>
      <c r="O1993" s="81"/>
      <c r="P1993" s="28"/>
      <c r="Q1993" s="81"/>
      <c r="R1993" s="81"/>
      <c r="S1993" s="328"/>
      <c r="T1993" s="351">
        <f>IF(Q1993=0,0,1)+IF(C1993=0,0,1)+IF(D1993=0,0,1)+IF(E1993=0,0,1)+IF(F1993=0,0,1)+IF(G1993=0,0,1)+IF(H1993=0,0,1)+IF(I1993=0,0,1)+IF(J1993=0,0,1)+IF(K1993=0,0,1)+IF(L1993=0,0,1)+IF(M1993=0,0,1)+IF(N1993=0,0,1)+IF(O1993=0,0,1)</f>
        <v>0</v>
      </c>
    </row>
    <row r="1994" spans="1:20" ht="15.75" hidden="1">
      <c r="A1994" s="10"/>
      <c r="B1994" s="1"/>
      <c r="C1994" s="81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28"/>
      <c r="Q1994" s="81"/>
      <c r="R1994" s="81"/>
      <c r="S1994" s="328"/>
      <c r="T1994" s="351">
        <f>IF(Q1994=0,0,1)+IF(C1994=0,0,1)+IF(D1994=0,0,1)+IF(E1994=0,0,1)+IF(F1994=0,0,1)+IF(G1994=0,0,1)+IF(H1994=0,0,1)+IF(I1994=0,0,1)+IF(J1994=0,0,1)+IF(K1994=0,0,1)+IF(L1994=0,0,1)+IF(M1994=0,0,1)+IF(N1994=0,0,1)+IF(O1994=0,0,1)</f>
        <v>0</v>
      </c>
    </row>
    <row r="1995" spans="1:20" ht="15.75" hidden="1">
      <c r="A1995" s="10"/>
      <c r="B1995" s="1"/>
      <c r="C1995" s="81"/>
      <c r="D1995" s="81"/>
      <c r="E1995" s="81"/>
      <c r="F1995" s="81"/>
      <c r="G1995" s="81"/>
      <c r="H1995" s="81"/>
      <c r="I1995" s="81"/>
      <c r="J1995" s="81"/>
      <c r="K1995" s="81"/>
      <c r="L1995" s="81"/>
      <c r="M1995" s="81"/>
      <c r="N1995" s="81"/>
      <c r="O1995" s="81"/>
      <c r="P1995" s="28"/>
      <c r="Q1995" s="81"/>
      <c r="R1995" s="81"/>
      <c r="S1995" s="328"/>
      <c r="T1995" s="351">
        <f>IF(Q1995=0,0,1)+IF(C1995=0,0,1)+IF(D1995=0,0,1)+IF(E1995=0,0,1)+IF(F1995=0,0,1)+IF(G1995=0,0,1)+IF(H1995=0,0,1)+IF(I1995=0,0,1)+IF(J1995=0,0,1)+IF(K1995=0,0,1)+IF(L1995=0,0,1)+IF(M1995=0,0,1)+IF(N1995=0,0,1)+IF(O1995=0,0,1)</f>
        <v>0</v>
      </c>
    </row>
    <row r="1996" spans="1:20" ht="15.75" hidden="1">
      <c r="A1996" s="10"/>
      <c r="B1996" s="1"/>
      <c r="C1996" s="81"/>
      <c r="D1996" s="81"/>
      <c r="E1996" s="81"/>
      <c r="F1996" s="81"/>
      <c r="G1996" s="81"/>
      <c r="H1996" s="81"/>
      <c r="I1996" s="81"/>
      <c r="J1996" s="81"/>
      <c r="K1996" s="81"/>
      <c r="L1996" s="81"/>
      <c r="M1996" s="81"/>
      <c r="N1996" s="81"/>
      <c r="O1996" s="81"/>
      <c r="P1996" s="28"/>
      <c r="Q1996" s="81"/>
      <c r="R1996" s="81"/>
      <c r="S1996" s="328"/>
      <c r="T1996" s="351">
        <f>IF(Q1996=0,0,1)+IF(C1996=0,0,1)+IF(D1996=0,0,1)+IF(E1996=0,0,1)+IF(F1996=0,0,1)+IF(G1996=0,0,1)+IF(H1996=0,0,1)+IF(I1996=0,0,1)+IF(J1996=0,0,1)+IF(K1996=0,0,1)+IF(L1996=0,0,1)+IF(M1996=0,0,1)+IF(N1996=0,0,1)+IF(O1996=0,0,1)</f>
        <v>0</v>
      </c>
    </row>
    <row r="1997" spans="1:20" ht="15.75" hidden="1">
      <c r="A1997" s="10"/>
      <c r="B1997" s="1"/>
      <c r="C1997" s="81"/>
      <c r="D1997" s="81"/>
      <c r="E1997" s="81"/>
      <c r="F1997" s="81"/>
      <c r="G1997" s="81"/>
      <c r="H1997" s="81"/>
      <c r="I1997" s="81"/>
      <c r="J1997" s="81"/>
      <c r="K1997" s="81"/>
      <c r="L1997" s="81"/>
      <c r="M1997" s="81"/>
      <c r="N1997" s="81"/>
      <c r="O1997" s="81"/>
      <c r="P1997" s="28"/>
      <c r="Q1997" s="81"/>
      <c r="R1997" s="81"/>
      <c r="S1997" s="328"/>
      <c r="T1997" s="351">
        <f>IF(Q1997=0,0,1)+IF(C1997=0,0,1)+IF(D1997=0,0,1)+IF(E1997=0,0,1)+IF(F1997=0,0,1)+IF(G1997=0,0,1)+IF(H1997=0,0,1)+IF(I1997=0,0,1)+IF(J1997=0,0,1)+IF(K1997=0,0,1)+IF(L1997=0,0,1)+IF(M1997=0,0,1)+IF(N1997=0,0,1)+IF(O1997=0,0,1)</f>
        <v>0</v>
      </c>
    </row>
    <row r="1998" spans="1:20" ht="15.75" hidden="1">
      <c r="A1998" s="10"/>
      <c r="B1998" s="1"/>
      <c r="C1998" s="81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28"/>
      <c r="Q1998" s="81"/>
      <c r="R1998" s="81"/>
      <c r="S1998" s="328"/>
      <c r="T1998" s="351">
        <f>IF(Q1998=0,0,1)+IF(C1998=0,0,1)+IF(D1998=0,0,1)+IF(E1998=0,0,1)+IF(F1998=0,0,1)+IF(G1998=0,0,1)+IF(H1998=0,0,1)+IF(I1998=0,0,1)+IF(J1998=0,0,1)+IF(K1998=0,0,1)+IF(L1998=0,0,1)+IF(M1998=0,0,1)+IF(N1998=0,0,1)+IF(O1998=0,0,1)</f>
        <v>0</v>
      </c>
    </row>
    <row r="1999" spans="1:20" ht="15.75" hidden="1">
      <c r="A1999" s="10"/>
      <c r="B1999" s="1"/>
      <c r="C1999" s="81"/>
      <c r="D1999" s="81"/>
      <c r="E1999" s="81"/>
      <c r="F1999" s="81"/>
      <c r="G1999" s="81"/>
      <c r="H1999" s="81"/>
      <c r="I1999" s="81"/>
      <c r="J1999" s="81"/>
      <c r="K1999" s="81"/>
      <c r="L1999" s="81"/>
      <c r="M1999" s="81"/>
      <c r="N1999" s="81"/>
      <c r="O1999" s="81"/>
      <c r="P1999" s="28"/>
      <c r="Q1999" s="81"/>
      <c r="R1999" s="81"/>
      <c r="S1999" s="328"/>
      <c r="T1999" s="351">
        <f>IF(Q1999=0,0,1)+IF(C1999=0,0,1)+IF(D1999=0,0,1)+IF(E1999=0,0,1)+IF(F1999=0,0,1)+IF(G1999=0,0,1)+IF(H1999=0,0,1)+IF(I1999=0,0,1)+IF(J1999=0,0,1)+IF(K1999=0,0,1)+IF(L1999=0,0,1)+IF(M1999=0,0,1)+IF(N1999=0,0,1)+IF(O1999=0,0,1)</f>
        <v>0</v>
      </c>
    </row>
    <row r="2000" spans="1:20" ht="15.75" hidden="1">
      <c r="A2000" s="10"/>
      <c r="B2000" s="1"/>
      <c r="C2000" s="81"/>
      <c r="D2000" s="81"/>
      <c r="E2000" s="81"/>
      <c r="F2000" s="81"/>
      <c r="G2000" s="81"/>
      <c r="H2000" s="81"/>
      <c r="I2000" s="81"/>
      <c r="J2000" s="81"/>
      <c r="K2000" s="81"/>
      <c r="L2000" s="81"/>
      <c r="M2000" s="81"/>
      <c r="N2000" s="81"/>
      <c r="O2000" s="81"/>
      <c r="P2000" s="28"/>
      <c r="Q2000" s="81"/>
      <c r="R2000" s="81"/>
      <c r="S2000" s="328"/>
      <c r="T2000" s="351">
        <f>IF(Q2000=0,0,1)+IF(C2000=0,0,1)+IF(D2000=0,0,1)+IF(E2000=0,0,1)+IF(F2000=0,0,1)+IF(G2000=0,0,1)+IF(H2000=0,0,1)+IF(I2000=0,0,1)+IF(J2000=0,0,1)+IF(K2000=0,0,1)+IF(L2000=0,0,1)+IF(M2000=0,0,1)+IF(N2000=0,0,1)+IF(O2000=0,0,1)</f>
        <v>0</v>
      </c>
    </row>
    <row r="2001" spans="1:20" ht="15.75" hidden="1">
      <c r="A2001" s="10"/>
      <c r="B2001" s="1"/>
      <c r="C2001" s="81"/>
      <c r="D2001" s="81"/>
      <c r="E2001" s="81"/>
      <c r="F2001" s="81"/>
      <c r="G2001" s="81"/>
      <c r="H2001" s="81"/>
      <c r="I2001" s="81"/>
      <c r="J2001" s="81"/>
      <c r="K2001" s="81"/>
      <c r="L2001" s="81"/>
      <c r="M2001" s="81"/>
      <c r="N2001" s="81"/>
      <c r="O2001" s="81"/>
      <c r="P2001" s="28"/>
      <c r="Q2001" s="81"/>
      <c r="R2001" s="81"/>
      <c r="S2001" s="328"/>
      <c r="T2001" s="351">
        <f>IF(Q2001=0,0,1)+IF(C2001=0,0,1)+IF(D2001=0,0,1)+IF(E2001=0,0,1)+IF(F2001=0,0,1)+IF(G2001=0,0,1)+IF(H2001=0,0,1)+IF(I2001=0,0,1)+IF(J2001=0,0,1)+IF(K2001=0,0,1)+IF(L2001=0,0,1)+IF(M2001=0,0,1)+IF(N2001=0,0,1)+IF(O2001=0,0,1)</f>
        <v>0</v>
      </c>
    </row>
    <row r="2002" spans="1:20" ht="15.75" hidden="1">
      <c r="A2002" s="10"/>
      <c r="B2002" s="1"/>
      <c r="C2002" s="81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28"/>
      <c r="Q2002" s="81"/>
      <c r="R2002" s="81"/>
      <c r="S2002" s="328"/>
      <c r="T2002" s="351">
        <f>IF(Q2002=0,0,1)+IF(C2002=0,0,1)+IF(D2002=0,0,1)+IF(E2002=0,0,1)+IF(F2002=0,0,1)+IF(G2002=0,0,1)+IF(H2002=0,0,1)+IF(I2002=0,0,1)+IF(J2002=0,0,1)+IF(K2002=0,0,1)+IF(L2002=0,0,1)+IF(M2002=0,0,1)+IF(N2002=0,0,1)+IF(O2002=0,0,1)</f>
        <v>0</v>
      </c>
    </row>
    <row r="2003" spans="1:20" ht="15.75" hidden="1">
      <c r="A2003" s="10"/>
      <c r="B2003" s="1"/>
      <c r="C2003" s="81"/>
      <c r="D2003" s="81"/>
      <c r="E2003" s="81"/>
      <c r="F2003" s="81"/>
      <c r="G2003" s="81"/>
      <c r="H2003" s="81"/>
      <c r="I2003" s="81"/>
      <c r="J2003" s="81"/>
      <c r="K2003" s="81"/>
      <c r="L2003" s="81"/>
      <c r="M2003" s="81"/>
      <c r="N2003" s="81"/>
      <c r="O2003" s="81"/>
      <c r="P2003" s="28"/>
      <c r="Q2003" s="81"/>
      <c r="R2003" s="81"/>
      <c r="S2003" s="328"/>
      <c r="T2003" s="351">
        <f>IF(Q2003=0,0,1)+IF(C2003=0,0,1)+IF(D2003=0,0,1)+IF(E2003=0,0,1)+IF(F2003=0,0,1)+IF(G2003=0,0,1)+IF(H2003=0,0,1)+IF(I2003=0,0,1)+IF(J2003=0,0,1)+IF(K2003=0,0,1)+IF(L2003=0,0,1)+IF(M2003=0,0,1)+IF(N2003=0,0,1)+IF(O2003=0,0,1)</f>
        <v>0</v>
      </c>
    </row>
    <row r="2004" spans="1:20" ht="15.75" hidden="1">
      <c r="A2004" s="10"/>
      <c r="B2004" s="1"/>
      <c r="C2004" s="81"/>
      <c r="D2004" s="81"/>
      <c r="E2004" s="81"/>
      <c r="F2004" s="81"/>
      <c r="G2004" s="81"/>
      <c r="H2004" s="81"/>
      <c r="I2004" s="81"/>
      <c r="J2004" s="81"/>
      <c r="K2004" s="81"/>
      <c r="L2004" s="81"/>
      <c r="M2004" s="81"/>
      <c r="N2004" s="81"/>
      <c r="O2004" s="81"/>
      <c r="P2004" s="28"/>
      <c r="Q2004" s="81"/>
      <c r="R2004" s="81"/>
      <c r="S2004" s="328"/>
      <c r="T2004" s="351">
        <f>IF(Q2004=0,0,1)+IF(C2004=0,0,1)+IF(D2004=0,0,1)+IF(E2004=0,0,1)+IF(F2004=0,0,1)+IF(G2004=0,0,1)+IF(H2004=0,0,1)+IF(I2004=0,0,1)+IF(J2004=0,0,1)+IF(K2004=0,0,1)+IF(L2004=0,0,1)+IF(M2004=0,0,1)+IF(N2004=0,0,1)+IF(O2004=0,0,1)</f>
        <v>0</v>
      </c>
    </row>
    <row r="2005" spans="1:20" ht="15.75" hidden="1">
      <c r="A2005" s="10"/>
      <c r="B2005" s="1"/>
      <c r="C2005" s="81"/>
      <c r="D2005" s="81"/>
      <c r="E2005" s="81"/>
      <c r="F2005" s="81"/>
      <c r="G2005" s="81"/>
      <c r="H2005" s="81"/>
      <c r="I2005" s="81"/>
      <c r="J2005" s="81"/>
      <c r="K2005" s="81"/>
      <c r="L2005" s="81"/>
      <c r="M2005" s="81"/>
      <c r="N2005" s="81"/>
      <c r="O2005" s="81"/>
      <c r="P2005" s="28"/>
      <c r="Q2005" s="81"/>
      <c r="R2005" s="81"/>
      <c r="S2005" s="328"/>
      <c r="T2005" s="351">
        <f>IF(Q2005=0,0,1)+IF(C2005=0,0,1)+IF(D2005=0,0,1)+IF(E2005=0,0,1)+IF(F2005=0,0,1)+IF(G2005=0,0,1)+IF(H2005=0,0,1)+IF(I2005=0,0,1)+IF(J2005=0,0,1)+IF(K2005=0,0,1)+IF(L2005=0,0,1)+IF(M2005=0,0,1)+IF(N2005=0,0,1)+IF(O2005=0,0,1)</f>
        <v>0</v>
      </c>
    </row>
    <row r="2006" spans="1:20" ht="15.75" hidden="1">
      <c r="A2006" s="10"/>
      <c r="B2006" s="1"/>
      <c r="C2006" s="81"/>
      <c r="D2006" s="81"/>
      <c r="E2006" s="81"/>
      <c r="F2006" s="81"/>
      <c r="G2006" s="81"/>
      <c r="H2006" s="81"/>
      <c r="I2006" s="81"/>
      <c r="J2006" s="81"/>
      <c r="K2006" s="81"/>
      <c r="L2006" s="81"/>
      <c r="M2006" s="81"/>
      <c r="N2006" s="81"/>
      <c r="O2006" s="81"/>
      <c r="P2006" s="28"/>
      <c r="Q2006" s="81"/>
      <c r="R2006" s="81"/>
      <c r="S2006" s="328"/>
      <c r="T2006" s="351">
        <f>IF(Q2006=0,0,1)+IF(C2006=0,0,1)+IF(D2006=0,0,1)+IF(E2006=0,0,1)+IF(F2006=0,0,1)+IF(G2006=0,0,1)+IF(H2006=0,0,1)+IF(I2006=0,0,1)+IF(J2006=0,0,1)+IF(K2006=0,0,1)+IF(L2006=0,0,1)+IF(M2006=0,0,1)+IF(N2006=0,0,1)+IF(O2006=0,0,1)</f>
        <v>0</v>
      </c>
    </row>
    <row r="2007" spans="1:20" ht="15.75" hidden="1">
      <c r="A2007" s="10"/>
      <c r="B2007" s="1"/>
      <c r="C2007" s="81"/>
      <c r="D2007" s="81"/>
      <c r="E2007" s="81"/>
      <c r="F2007" s="81"/>
      <c r="G2007" s="81"/>
      <c r="H2007" s="81"/>
      <c r="I2007" s="81"/>
      <c r="J2007" s="81"/>
      <c r="K2007" s="81"/>
      <c r="L2007" s="81"/>
      <c r="M2007" s="81"/>
      <c r="N2007" s="81"/>
      <c r="O2007" s="81"/>
      <c r="P2007" s="28"/>
      <c r="Q2007" s="81"/>
      <c r="R2007" s="81"/>
      <c r="S2007" s="328"/>
      <c r="T2007" s="351">
        <f>IF(Q2007=0,0,1)+IF(C2007=0,0,1)+IF(D2007=0,0,1)+IF(E2007=0,0,1)+IF(F2007=0,0,1)+IF(G2007=0,0,1)+IF(H2007=0,0,1)+IF(I2007=0,0,1)+IF(J2007=0,0,1)+IF(K2007=0,0,1)+IF(L2007=0,0,1)+IF(M2007=0,0,1)+IF(N2007=0,0,1)+IF(O2007=0,0,1)</f>
        <v>0</v>
      </c>
    </row>
    <row r="2008" spans="1:20" ht="15.75" hidden="1">
      <c r="A2008" s="10"/>
      <c r="B2008" s="1"/>
      <c r="C2008" s="81"/>
      <c r="D2008" s="81"/>
      <c r="E2008" s="81"/>
      <c r="F2008" s="81"/>
      <c r="G2008" s="81"/>
      <c r="H2008" s="81"/>
      <c r="I2008" s="81"/>
      <c r="J2008" s="81"/>
      <c r="K2008" s="81"/>
      <c r="L2008" s="81"/>
      <c r="M2008" s="81"/>
      <c r="N2008" s="81"/>
      <c r="O2008" s="81"/>
      <c r="P2008" s="28"/>
      <c r="Q2008" s="81"/>
      <c r="R2008" s="81"/>
      <c r="S2008" s="328"/>
      <c r="T2008" s="351">
        <f>IF(Q2008=0,0,1)+IF(C2008=0,0,1)+IF(D2008=0,0,1)+IF(E2008=0,0,1)+IF(F2008=0,0,1)+IF(G2008=0,0,1)+IF(H2008=0,0,1)+IF(I2008=0,0,1)+IF(J2008=0,0,1)+IF(K2008=0,0,1)+IF(L2008=0,0,1)+IF(M2008=0,0,1)+IF(N2008=0,0,1)+IF(O2008=0,0,1)</f>
        <v>0</v>
      </c>
    </row>
    <row r="2009" spans="1:20" ht="15.75" hidden="1">
      <c r="A2009" s="10"/>
      <c r="B2009" s="1"/>
      <c r="C2009" s="81"/>
      <c r="D2009" s="81"/>
      <c r="E2009" s="81"/>
      <c r="F2009" s="81"/>
      <c r="G2009" s="81"/>
      <c r="H2009" s="81"/>
      <c r="I2009" s="81"/>
      <c r="J2009" s="81"/>
      <c r="K2009" s="81"/>
      <c r="L2009" s="81"/>
      <c r="M2009" s="81"/>
      <c r="N2009" s="81"/>
      <c r="O2009" s="81"/>
      <c r="P2009" s="28"/>
      <c r="Q2009" s="81"/>
      <c r="R2009" s="81"/>
      <c r="S2009" s="328"/>
      <c r="T2009" s="351">
        <f>IF(Q2009=0,0,1)+IF(C2009=0,0,1)+IF(D2009=0,0,1)+IF(E2009=0,0,1)+IF(F2009=0,0,1)+IF(G2009=0,0,1)+IF(H2009=0,0,1)+IF(I2009=0,0,1)+IF(J2009=0,0,1)+IF(K2009=0,0,1)+IF(L2009=0,0,1)+IF(M2009=0,0,1)+IF(N2009=0,0,1)+IF(O2009=0,0,1)</f>
        <v>0</v>
      </c>
    </row>
    <row r="2010" spans="1:20" ht="15.75" hidden="1">
      <c r="A2010" s="10"/>
      <c r="B2010" s="1"/>
      <c r="C2010" s="81"/>
      <c r="D2010" s="81"/>
      <c r="E2010" s="81"/>
      <c r="F2010" s="81"/>
      <c r="G2010" s="81"/>
      <c r="H2010" s="81"/>
      <c r="I2010" s="81"/>
      <c r="J2010" s="81"/>
      <c r="K2010" s="81"/>
      <c r="L2010" s="81"/>
      <c r="M2010" s="81"/>
      <c r="N2010" s="81"/>
      <c r="O2010" s="81"/>
      <c r="P2010" s="28"/>
      <c r="Q2010" s="81"/>
      <c r="R2010" s="81"/>
      <c r="S2010" s="328"/>
      <c r="T2010" s="351">
        <f>IF(Q2010=0,0,1)+IF(C2010=0,0,1)+IF(D2010=0,0,1)+IF(E2010=0,0,1)+IF(F2010=0,0,1)+IF(G2010=0,0,1)+IF(H2010=0,0,1)+IF(I2010=0,0,1)+IF(J2010=0,0,1)+IF(K2010=0,0,1)+IF(L2010=0,0,1)+IF(M2010=0,0,1)+IF(N2010=0,0,1)+IF(O2010=0,0,1)</f>
        <v>0</v>
      </c>
    </row>
    <row r="2011" spans="1:20" ht="15.75" hidden="1">
      <c r="A2011" s="10"/>
      <c r="B2011" s="1"/>
      <c r="C2011" s="81"/>
      <c r="D2011" s="81"/>
      <c r="E2011" s="81"/>
      <c r="F2011" s="81"/>
      <c r="G2011" s="81"/>
      <c r="H2011" s="81"/>
      <c r="I2011" s="81"/>
      <c r="J2011" s="81"/>
      <c r="K2011" s="81"/>
      <c r="L2011" s="81"/>
      <c r="M2011" s="81"/>
      <c r="N2011" s="81"/>
      <c r="O2011" s="81"/>
      <c r="P2011" s="28"/>
      <c r="Q2011" s="81"/>
      <c r="R2011" s="81"/>
      <c r="S2011" s="328"/>
      <c r="T2011" s="351">
        <f>IF(Q2011=0,0,1)+IF(C2011=0,0,1)+IF(D2011=0,0,1)+IF(E2011=0,0,1)+IF(F2011=0,0,1)+IF(G2011=0,0,1)+IF(H2011=0,0,1)+IF(I2011=0,0,1)+IF(J2011=0,0,1)+IF(K2011=0,0,1)+IF(L2011=0,0,1)+IF(M2011=0,0,1)+IF(N2011=0,0,1)+IF(O2011=0,0,1)</f>
        <v>0</v>
      </c>
    </row>
    <row r="2012" spans="1:20" ht="15.75" hidden="1">
      <c r="A2012" s="10"/>
      <c r="B2012" s="1"/>
      <c r="C2012" s="81"/>
      <c r="D2012" s="81"/>
      <c r="E2012" s="81"/>
      <c r="F2012" s="81"/>
      <c r="G2012" s="81"/>
      <c r="H2012" s="81"/>
      <c r="I2012" s="81"/>
      <c r="J2012" s="81"/>
      <c r="K2012" s="81"/>
      <c r="L2012" s="81"/>
      <c r="M2012" s="81"/>
      <c r="N2012" s="81"/>
      <c r="O2012" s="81"/>
      <c r="P2012" s="28"/>
      <c r="Q2012" s="81"/>
      <c r="R2012" s="81"/>
      <c r="S2012" s="328"/>
      <c r="T2012" s="351">
        <f>IF(Q2012=0,0,1)+IF(C2012=0,0,1)+IF(D2012=0,0,1)+IF(E2012=0,0,1)+IF(F2012=0,0,1)+IF(G2012=0,0,1)+IF(H2012=0,0,1)+IF(I2012=0,0,1)+IF(J2012=0,0,1)+IF(K2012=0,0,1)+IF(L2012=0,0,1)+IF(M2012=0,0,1)+IF(N2012=0,0,1)+IF(O2012=0,0,1)</f>
        <v>0</v>
      </c>
    </row>
    <row r="2013" spans="1:20" ht="15.75" hidden="1">
      <c r="A2013" s="10"/>
      <c r="B2013" s="1"/>
      <c r="C2013" s="81"/>
      <c r="D2013" s="81"/>
      <c r="E2013" s="81"/>
      <c r="F2013" s="81"/>
      <c r="G2013" s="81"/>
      <c r="H2013" s="81"/>
      <c r="I2013" s="81"/>
      <c r="J2013" s="81"/>
      <c r="K2013" s="81"/>
      <c r="L2013" s="81"/>
      <c r="M2013" s="81"/>
      <c r="N2013" s="81"/>
      <c r="O2013" s="81"/>
      <c r="P2013" s="28"/>
      <c r="Q2013" s="81"/>
      <c r="R2013" s="81"/>
      <c r="S2013" s="328"/>
      <c r="T2013" s="351">
        <f>IF(Q2013=0,0,1)+IF(C2013=0,0,1)+IF(D2013=0,0,1)+IF(E2013=0,0,1)+IF(F2013=0,0,1)+IF(G2013=0,0,1)+IF(H2013=0,0,1)+IF(I2013=0,0,1)+IF(J2013=0,0,1)+IF(K2013=0,0,1)+IF(L2013=0,0,1)+IF(M2013=0,0,1)+IF(N2013=0,0,1)+IF(O2013=0,0,1)</f>
        <v>0</v>
      </c>
    </row>
    <row r="2014" spans="1:20" ht="15.75" hidden="1">
      <c r="A2014" s="10"/>
      <c r="B2014" s="1"/>
      <c r="C2014" s="81"/>
      <c r="D2014" s="81"/>
      <c r="E2014" s="81"/>
      <c r="F2014" s="81"/>
      <c r="G2014" s="81"/>
      <c r="H2014" s="81"/>
      <c r="I2014" s="81"/>
      <c r="J2014" s="81"/>
      <c r="K2014" s="81"/>
      <c r="L2014" s="81"/>
      <c r="M2014" s="81"/>
      <c r="N2014" s="81"/>
      <c r="O2014" s="81"/>
      <c r="P2014" s="28"/>
      <c r="Q2014" s="81"/>
      <c r="R2014" s="81"/>
      <c r="S2014" s="328"/>
      <c r="T2014" s="351">
        <f>IF(Q2014=0,0,1)+IF(C2014=0,0,1)+IF(D2014=0,0,1)+IF(E2014=0,0,1)+IF(F2014=0,0,1)+IF(G2014=0,0,1)+IF(H2014=0,0,1)+IF(I2014=0,0,1)+IF(J2014=0,0,1)+IF(K2014=0,0,1)+IF(L2014=0,0,1)+IF(M2014=0,0,1)+IF(N2014=0,0,1)+IF(O2014=0,0,1)</f>
        <v>0</v>
      </c>
    </row>
    <row r="2015" spans="1:20" ht="15.75" hidden="1">
      <c r="A2015" s="10"/>
      <c r="B2015" s="1"/>
      <c r="C2015" s="81"/>
      <c r="D2015" s="81"/>
      <c r="E2015" s="81"/>
      <c r="F2015" s="81"/>
      <c r="G2015" s="81"/>
      <c r="H2015" s="81"/>
      <c r="I2015" s="81"/>
      <c r="J2015" s="81"/>
      <c r="K2015" s="81"/>
      <c r="L2015" s="81"/>
      <c r="M2015" s="81"/>
      <c r="N2015" s="81"/>
      <c r="O2015" s="81"/>
      <c r="P2015" s="28"/>
      <c r="Q2015" s="81"/>
      <c r="R2015" s="81"/>
      <c r="S2015" s="328"/>
      <c r="T2015" s="351">
        <f>IF(Q2015=0,0,1)+IF(C2015=0,0,1)+IF(D2015=0,0,1)+IF(E2015=0,0,1)+IF(F2015=0,0,1)+IF(G2015=0,0,1)+IF(H2015=0,0,1)+IF(I2015=0,0,1)+IF(J2015=0,0,1)+IF(K2015=0,0,1)+IF(L2015=0,0,1)+IF(M2015=0,0,1)+IF(N2015=0,0,1)+IF(O2015=0,0,1)</f>
        <v>0</v>
      </c>
    </row>
    <row r="2016" spans="1:20" ht="15.75" hidden="1">
      <c r="A2016" s="10"/>
      <c r="B2016" s="1"/>
      <c r="C2016" s="81"/>
      <c r="D2016" s="81"/>
      <c r="E2016" s="81"/>
      <c r="F2016" s="81"/>
      <c r="G2016" s="81"/>
      <c r="H2016" s="81"/>
      <c r="I2016" s="81"/>
      <c r="J2016" s="81"/>
      <c r="K2016" s="81"/>
      <c r="L2016" s="81"/>
      <c r="M2016" s="81"/>
      <c r="N2016" s="81"/>
      <c r="O2016" s="81"/>
      <c r="P2016" s="28"/>
      <c r="Q2016" s="81"/>
      <c r="R2016" s="81"/>
      <c r="S2016" s="328"/>
      <c r="T2016" s="351">
        <f>IF(Q2016=0,0,1)+IF(C2016=0,0,1)+IF(D2016=0,0,1)+IF(E2016=0,0,1)+IF(F2016=0,0,1)+IF(G2016=0,0,1)+IF(H2016=0,0,1)+IF(I2016=0,0,1)+IF(J2016=0,0,1)+IF(K2016=0,0,1)+IF(L2016=0,0,1)+IF(M2016=0,0,1)+IF(N2016=0,0,1)+IF(O2016=0,0,1)</f>
        <v>0</v>
      </c>
    </row>
    <row r="2017" spans="1:20" ht="15.75" hidden="1">
      <c r="A2017" s="10"/>
      <c r="B2017" s="1"/>
      <c r="C2017" s="81"/>
      <c r="D2017" s="81"/>
      <c r="E2017" s="81"/>
      <c r="F2017" s="81"/>
      <c r="G2017" s="81"/>
      <c r="H2017" s="81"/>
      <c r="I2017" s="81"/>
      <c r="J2017" s="81"/>
      <c r="K2017" s="81"/>
      <c r="L2017" s="81"/>
      <c r="M2017" s="81"/>
      <c r="N2017" s="81"/>
      <c r="O2017" s="81"/>
      <c r="P2017" s="28"/>
      <c r="Q2017" s="81"/>
      <c r="R2017" s="81"/>
      <c r="S2017" s="328"/>
      <c r="T2017" s="351">
        <f>IF(Q2017=0,0,1)+IF(C2017=0,0,1)+IF(D2017=0,0,1)+IF(E2017=0,0,1)+IF(F2017=0,0,1)+IF(G2017=0,0,1)+IF(H2017=0,0,1)+IF(I2017=0,0,1)+IF(J2017=0,0,1)+IF(K2017=0,0,1)+IF(L2017=0,0,1)+IF(M2017=0,0,1)+IF(N2017=0,0,1)+IF(O2017=0,0,1)</f>
        <v>0</v>
      </c>
    </row>
    <row r="2018" spans="1:20" ht="15.75" hidden="1">
      <c r="A2018" s="10"/>
      <c r="B2018" s="1"/>
      <c r="C2018" s="81"/>
      <c r="D2018" s="81"/>
      <c r="E2018" s="81"/>
      <c r="F2018" s="81"/>
      <c r="G2018" s="81"/>
      <c r="H2018" s="81"/>
      <c r="I2018" s="81"/>
      <c r="J2018" s="81"/>
      <c r="K2018" s="81"/>
      <c r="L2018" s="81"/>
      <c r="M2018" s="81"/>
      <c r="N2018" s="81"/>
      <c r="O2018" s="81"/>
      <c r="P2018" s="28"/>
      <c r="Q2018" s="81"/>
      <c r="R2018" s="81"/>
      <c r="S2018" s="328"/>
      <c r="T2018" s="351">
        <f>IF(Q2018=0,0,1)+IF(C2018=0,0,1)+IF(D2018=0,0,1)+IF(E2018=0,0,1)+IF(F2018=0,0,1)+IF(G2018=0,0,1)+IF(H2018=0,0,1)+IF(I2018=0,0,1)+IF(J2018=0,0,1)+IF(K2018=0,0,1)+IF(L2018=0,0,1)+IF(M2018=0,0,1)+IF(N2018=0,0,1)+IF(O2018=0,0,1)</f>
        <v>0</v>
      </c>
    </row>
    <row r="2019" spans="1:20" ht="15.75" hidden="1">
      <c r="A2019" s="10"/>
      <c r="B2019" s="1"/>
      <c r="C2019" s="81"/>
      <c r="D2019" s="81"/>
      <c r="E2019" s="81"/>
      <c r="F2019" s="81"/>
      <c r="G2019" s="81"/>
      <c r="H2019" s="81"/>
      <c r="I2019" s="81"/>
      <c r="J2019" s="81"/>
      <c r="K2019" s="81"/>
      <c r="L2019" s="81"/>
      <c r="M2019" s="81"/>
      <c r="N2019" s="81"/>
      <c r="O2019" s="81"/>
      <c r="P2019" s="28"/>
      <c r="Q2019" s="81"/>
      <c r="R2019" s="81"/>
      <c r="S2019" s="328"/>
      <c r="T2019" s="351">
        <f>IF(Q2019=0,0,1)+IF(C2019=0,0,1)+IF(D2019=0,0,1)+IF(E2019=0,0,1)+IF(F2019=0,0,1)+IF(G2019=0,0,1)+IF(H2019=0,0,1)+IF(I2019=0,0,1)+IF(J2019=0,0,1)+IF(K2019=0,0,1)+IF(L2019=0,0,1)+IF(M2019=0,0,1)+IF(N2019=0,0,1)+IF(O2019=0,0,1)</f>
        <v>0</v>
      </c>
    </row>
    <row r="2020" spans="1:20" ht="15.75" hidden="1">
      <c r="A2020" s="10"/>
      <c r="B2020" s="1"/>
      <c r="C2020" s="81"/>
      <c r="D2020" s="81"/>
      <c r="E2020" s="81"/>
      <c r="F2020" s="81"/>
      <c r="G2020" s="81"/>
      <c r="H2020" s="81"/>
      <c r="I2020" s="81"/>
      <c r="J2020" s="81"/>
      <c r="K2020" s="81"/>
      <c r="L2020" s="81"/>
      <c r="M2020" s="81"/>
      <c r="N2020" s="81"/>
      <c r="O2020" s="81"/>
      <c r="P2020" s="28"/>
      <c r="Q2020" s="81"/>
      <c r="R2020" s="81"/>
      <c r="S2020" s="328"/>
      <c r="T2020" s="351">
        <f>IF(Q2020=0,0,1)+IF(C2020=0,0,1)+IF(D2020=0,0,1)+IF(E2020=0,0,1)+IF(F2020=0,0,1)+IF(G2020=0,0,1)+IF(H2020=0,0,1)+IF(I2020=0,0,1)+IF(J2020=0,0,1)+IF(K2020=0,0,1)+IF(L2020=0,0,1)+IF(M2020=0,0,1)+IF(N2020=0,0,1)+IF(O2020=0,0,1)</f>
        <v>0</v>
      </c>
    </row>
    <row r="2021" spans="1:20" ht="15.75" hidden="1">
      <c r="A2021" s="10"/>
      <c r="B2021" s="1"/>
      <c r="C2021" s="81"/>
      <c r="D2021" s="81"/>
      <c r="E2021" s="81"/>
      <c r="F2021" s="81"/>
      <c r="G2021" s="81"/>
      <c r="H2021" s="81"/>
      <c r="I2021" s="81"/>
      <c r="J2021" s="81"/>
      <c r="K2021" s="81"/>
      <c r="L2021" s="81"/>
      <c r="M2021" s="81"/>
      <c r="N2021" s="81"/>
      <c r="O2021" s="81"/>
      <c r="P2021" s="28"/>
      <c r="Q2021" s="81"/>
      <c r="R2021" s="81"/>
      <c r="S2021" s="328"/>
      <c r="T2021" s="351">
        <f>IF(Q2021=0,0,1)+IF(C2021=0,0,1)+IF(D2021=0,0,1)+IF(E2021=0,0,1)+IF(F2021=0,0,1)+IF(G2021=0,0,1)+IF(H2021=0,0,1)+IF(I2021=0,0,1)+IF(J2021=0,0,1)+IF(K2021=0,0,1)+IF(L2021=0,0,1)+IF(M2021=0,0,1)+IF(N2021=0,0,1)+IF(O2021=0,0,1)</f>
        <v>0</v>
      </c>
    </row>
    <row r="2022" spans="1:20" ht="15.75" hidden="1">
      <c r="A2022" s="10"/>
      <c r="B2022" s="1"/>
      <c r="C2022" s="81"/>
      <c r="D2022" s="81"/>
      <c r="E2022" s="81"/>
      <c r="F2022" s="81"/>
      <c r="G2022" s="81"/>
      <c r="H2022" s="81"/>
      <c r="I2022" s="81"/>
      <c r="J2022" s="81"/>
      <c r="K2022" s="81"/>
      <c r="L2022" s="81"/>
      <c r="M2022" s="81"/>
      <c r="N2022" s="81"/>
      <c r="O2022" s="81"/>
      <c r="P2022" s="28"/>
      <c r="Q2022" s="81"/>
      <c r="R2022" s="81"/>
      <c r="S2022" s="328"/>
      <c r="T2022" s="351">
        <f>IF(Q2022=0,0,1)+IF(C2022=0,0,1)+IF(D2022=0,0,1)+IF(E2022=0,0,1)+IF(F2022=0,0,1)+IF(G2022=0,0,1)+IF(H2022=0,0,1)+IF(I2022=0,0,1)+IF(J2022=0,0,1)+IF(K2022=0,0,1)+IF(L2022=0,0,1)+IF(M2022=0,0,1)+IF(N2022=0,0,1)+IF(O2022=0,0,1)</f>
        <v>0</v>
      </c>
    </row>
    <row r="2023" spans="1:20" ht="15.75" hidden="1">
      <c r="A2023" s="10"/>
      <c r="B2023" s="1"/>
      <c r="C2023" s="81"/>
      <c r="D2023" s="81"/>
      <c r="E2023" s="81"/>
      <c r="F2023" s="81"/>
      <c r="G2023" s="81"/>
      <c r="H2023" s="81"/>
      <c r="I2023" s="81"/>
      <c r="J2023" s="81"/>
      <c r="K2023" s="81"/>
      <c r="L2023" s="81"/>
      <c r="M2023" s="81"/>
      <c r="N2023" s="81"/>
      <c r="O2023" s="81"/>
      <c r="P2023" s="28"/>
      <c r="Q2023" s="81"/>
      <c r="R2023" s="81"/>
      <c r="S2023" s="328"/>
      <c r="T2023" s="351">
        <f>IF(Q2023=0,0,1)+IF(C2023=0,0,1)+IF(D2023=0,0,1)+IF(E2023=0,0,1)+IF(F2023=0,0,1)+IF(G2023=0,0,1)+IF(H2023=0,0,1)+IF(I2023=0,0,1)+IF(J2023=0,0,1)+IF(K2023=0,0,1)+IF(L2023=0,0,1)+IF(M2023=0,0,1)+IF(N2023=0,0,1)+IF(O2023=0,0,1)</f>
        <v>0</v>
      </c>
    </row>
    <row r="2024" spans="1:20" ht="15.75" hidden="1">
      <c r="A2024" s="10"/>
      <c r="B2024" s="1"/>
      <c r="C2024" s="81"/>
      <c r="D2024" s="81"/>
      <c r="E2024" s="81"/>
      <c r="F2024" s="81"/>
      <c r="G2024" s="81"/>
      <c r="H2024" s="81"/>
      <c r="I2024" s="81"/>
      <c r="J2024" s="81"/>
      <c r="K2024" s="81"/>
      <c r="L2024" s="81"/>
      <c r="M2024" s="81"/>
      <c r="N2024" s="81"/>
      <c r="O2024" s="81"/>
      <c r="P2024" s="28"/>
      <c r="Q2024" s="81"/>
      <c r="R2024" s="81"/>
      <c r="S2024" s="328"/>
      <c r="T2024" s="351">
        <f>IF(Q2024=0,0,1)+IF(C2024=0,0,1)+IF(D2024=0,0,1)+IF(E2024=0,0,1)+IF(F2024=0,0,1)+IF(G2024=0,0,1)+IF(H2024=0,0,1)+IF(I2024=0,0,1)+IF(J2024=0,0,1)+IF(K2024=0,0,1)+IF(L2024=0,0,1)+IF(M2024=0,0,1)+IF(N2024=0,0,1)+IF(O2024=0,0,1)</f>
        <v>0</v>
      </c>
    </row>
    <row r="2025" spans="1:20" ht="15.75" hidden="1">
      <c r="A2025" s="10"/>
      <c r="B2025" s="1"/>
      <c r="C2025" s="81"/>
      <c r="D2025" s="81"/>
      <c r="E2025" s="81"/>
      <c r="F2025" s="81"/>
      <c r="G2025" s="81"/>
      <c r="H2025" s="81"/>
      <c r="I2025" s="81"/>
      <c r="J2025" s="81"/>
      <c r="K2025" s="81"/>
      <c r="L2025" s="81"/>
      <c r="M2025" s="81"/>
      <c r="N2025" s="81"/>
      <c r="O2025" s="81"/>
      <c r="P2025" s="28"/>
      <c r="Q2025" s="81"/>
      <c r="R2025" s="81"/>
      <c r="S2025" s="328"/>
      <c r="T2025" s="351">
        <f>IF(Q2025=0,0,1)+IF(C2025=0,0,1)+IF(D2025=0,0,1)+IF(E2025=0,0,1)+IF(F2025=0,0,1)+IF(G2025=0,0,1)+IF(H2025=0,0,1)+IF(I2025=0,0,1)+IF(J2025=0,0,1)+IF(K2025=0,0,1)+IF(L2025=0,0,1)+IF(M2025=0,0,1)+IF(N2025=0,0,1)+IF(O2025=0,0,1)</f>
        <v>0</v>
      </c>
    </row>
    <row r="2026" spans="1:20" ht="15.75" hidden="1">
      <c r="A2026" s="10"/>
      <c r="B2026" s="1"/>
      <c r="C2026" s="81"/>
      <c r="D2026" s="81"/>
      <c r="E2026" s="81"/>
      <c r="F2026" s="81"/>
      <c r="G2026" s="81"/>
      <c r="H2026" s="81"/>
      <c r="I2026" s="81"/>
      <c r="J2026" s="81"/>
      <c r="K2026" s="81"/>
      <c r="L2026" s="81"/>
      <c r="M2026" s="81"/>
      <c r="N2026" s="81"/>
      <c r="O2026" s="81"/>
      <c r="P2026" s="28"/>
      <c r="Q2026" s="81"/>
      <c r="R2026" s="81"/>
      <c r="S2026" s="328"/>
      <c r="T2026" s="351">
        <f>IF(Q2026=0,0,1)+IF(C2026=0,0,1)+IF(D2026=0,0,1)+IF(E2026=0,0,1)+IF(F2026=0,0,1)+IF(G2026=0,0,1)+IF(H2026=0,0,1)+IF(I2026=0,0,1)+IF(J2026=0,0,1)+IF(K2026=0,0,1)+IF(L2026=0,0,1)+IF(M2026=0,0,1)+IF(N2026=0,0,1)+IF(O2026=0,0,1)</f>
        <v>0</v>
      </c>
    </row>
    <row r="2027" spans="1:20" ht="15.75" hidden="1">
      <c r="A2027" s="10"/>
      <c r="B2027" s="1"/>
      <c r="C2027" s="81"/>
      <c r="D2027" s="81"/>
      <c r="E2027" s="81"/>
      <c r="F2027" s="81"/>
      <c r="G2027" s="81"/>
      <c r="H2027" s="81"/>
      <c r="I2027" s="81"/>
      <c r="J2027" s="81"/>
      <c r="K2027" s="81"/>
      <c r="L2027" s="81"/>
      <c r="M2027" s="81"/>
      <c r="N2027" s="81"/>
      <c r="O2027" s="81"/>
      <c r="P2027" s="28"/>
      <c r="Q2027" s="81"/>
      <c r="R2027" s="81"/>
      <c r="S2027" s="328"/>
      <c r="T2027" s="351">
        <f>IF(Q2027=0,0,1)+IF(C2027=0,0,1)+IF(D2027=0,0,1)+IF(E2027=0,0,1)+IF(F2027=0,0,1)+IF(G2027=0,0,1)+IF(H2027=0,0,1)+IF(I2027=0,0,1)+IF(J2027=0,0,1)+IF(K2027=0,0,1)+IF(L2027=0,0,1)+IF(M2027=0,0,1)+IF(N2027=0,0,1)+IF(O2027=0,0,1)</f>
        <v>0</v>
      </c>
    </row>
    <row r="2028" spans="1:20" ht="15.75" hidden="1">
      <c r="A2028" s="10"/>
      <c r="B2028" s="1"/>
      <c r="C2028" s="81"/>
      <c r="D2028" s="81"/>
      <c r="E2028" s="81"/>
      <c r="F2028" s="81"/>
      <c r="G2028" s="81"/>
      <c r="H2028" s="81"/>
      <c r="I2028" s="81"/>
      <c r="J2028" s="81"/>
      <c r="K2028" s="81"/>
      <c r="L2028" s="81"/>
      <c r="M2028" s="81"/>
      <c r="N2028" s="81"/>
      <c r="O2028" s="81"/>
      <c r="P2028" s="28"/>
      <c r="Q2028" s="81"/>
      <c r="R2028" s="81"/>
      <c r="S2028" s="328"/>
      <c r="T2028" s="351">
        <f>IF(Q2028=0,0,1)+IF(C2028=0,0,1)+IF(D2028=0,0,1)+IF(E2028=0,0,1)+IF(F2028=0,0,1)+IF(G2028=0,0,1)+IF(H2028=0,0,1)+IF(I2028=0,0,1)+IF(J2028=0,0,1)+IF(K2028=0,0,1)+IF(L2028=0,0,1)+IF(M2028=0,0,1)+IF(N2028=0,0,1)+IF(O2028=0,0,1)</f>
        <v>0</v>
      </c>
    </row>
    <row r="2029" spans="1:20" ht="15.75" hidden="1">
      <c r="A2029" s="10"/>
      <c r="B2029" s="1"/>
      <c r="C2029" s="81"/>
      <c r="D2029" s="81"/>
      <c r="E2029" s="81"/>
      <c r="F2029" s="81"/>
      <c r="G2029" s="81"/>
      <c r="H2029" s="81"/>
      <c r="I2029" s="81"/>
      <c r="J2029" s="81"/>
      <c r="K2029" s="81"/>
      <c r="L2029" s="81"/>
      <c r="M2029" s="81"/>
      <c r="N2029" s="81"/>
      <c r="O2029" s="81"/>
      <c r="P2029" s="28"/>
      <c r="Q2029" s="81"/>
      <c r="R2029" s="81"/>
      <c r="S2029" s="328"/>
      <c r="T2029" s="351">
        <f>IF(Q2029=0,0,1)+IF(C2029=0,0,1)+IF(D2029=0,0,1)+IF(E2029=0,0,1)+IF(F2029=0,0,1)+IF(G2029=0,0,1)+IF(H2029=0,0,1)+IF(I2029=0,0,1)+IF(J2029=0,0,1)+IF(K2029=0,0,1)+IF(L2029=0,0,1)+IF(M2029=0,0,1)+IF(N2029=0,0,1)+IF(O2029=0,0,1)</f>
        <v>0</v>
      </c>
    </row>
    <row r="2030" spans="1:20" ht="15.75" hidden="1">
      <c r="A2030" s="10"/>
      <c r="B2030" s="1"/>
      <c r="C2030" s="81"/>
      <c r="D2030" s="81"/>
      <c r="E2030" s="81"/>
      <c r="F2030" s="81"/>
      <c r="G2030" s="81"/>
      <c r="H2030" s="81"/>
      <c r="I2030" s="81"/>
      <c r="J2030" s="81"/>
      <c r="K2030" s="81"/>
      <c r="L2030" s="81"/>
      <c r="M2030" s="81"/>
      <c r="N2030" s="81"/>
      <c r="O2030" s="81"/>
      <c r="P2030" s="28"/>
      <c r="Q2030" s="81"/>
      <c r="R2030" s="81"/>
      <c r="S2030" s="328"/>
      <c r="T2030" s="351">
        <f>IF(Q2030=0,0,1)+IF(C2030=0,0,1)+IF(D2030=0,0,1)+IF(E2030=0,0,1)+IF(F2030=0,0,1)+IF(G2030=0,0,1)+IF(H2030=0,0,1)+IF(I2030=0,0,1)+IF(J2030=0,0,1)+IF(K2030=0,0,1)+IF(L2030=0,0,1)+IF(M2030=0,0,1)+IF(N2030=0,0,1)+IF(O2030=0,0,1)</f>
        <v>0</v>
      </c>
    </row>
    <row r="2031" spans="1:20" ht="15.75" hidden="1">
      <c r="A2031" s="10"/>
      <c r="B2031" s="1"/>
      <c r="C2031" s="81"/>
      <c r="D2031" s="81"/>
      <c r="E2031" s="81"/>
      <c r="F2031" s="81"/>
      <c r="G2031" s="81"/>
      <c r="H2031" s="81"/>
      <c r="I2031" s="81"/>
      <c r="J2031" s="81"/>
      <c r="K2031" s="81"/>
      <c r="L2031" s="81"/>
      <c r="M2031" s="81"/>
      <c r="N2031" s="81"/>
      <c r="O2031" s="81"/>
      <c r="P2031" s="28"/>
      <c r="Q2031" s="81"/>
      <c r="R2031" s="81"/>
      <c r="S2031" s="328"/>
      <c r="T2031" s="351">
        <f>IF(Q2031=0,0,1)+IF(C2031=0,0,1)+IF(D2031=0,0,1)+IF(E2031=0,0,1)+IF(F2031=0,0,1)+IF(G2031=0,0,1)+IF(H2031=0,0,1)+IF(I2031=0,0,1)+IF(J2031=0,0,1)+IF(K2031=0,0,1)+IF(L2031=0,0,1)+IF(M2031=0,0,1)+IF(N2031=0,0,1)+IF(O2031=0,0,1)</f>
        <v>0</v>
      </c>
    </row>
    <row r="2032" spans="1:20" ht="15.75" hidden="1">
      <c r="A2032" s="10"/>
      <c r="B2032" s="1"/>
      <c r="C2032" s="81"/>
      <c r="D2032" s="81"/>
      <c r="E2032" s="81"/>
      <c r="F2032" s="81"/>
      <c r="G2032" s="81"/>
      <c r="H2032" s="81"/>
      <c r="I2032" s="81"/>
      <c r="J2032" s="81"/>
      <c r="K2032" s="81"/>
      <c r="L2032" s="81"/>
      <c r="M2032" s="81"/>
      <c r="N2032" s="81"/>
      <c r="O2032" s="81"/>
      <c r="P2032" s="28"/>
      <c r="Q2032" s="81"/>
      <c r="R2032" s="81"/>
      <c r="S2032" s="328"/>
      <c r="T2032" s="351">
        <f>IF(Q2032=0,0,1)+IF(C2032=0,0,1)+IF(D2032=0,0,1)+IF(E2032=0,0,1)+IF(F2032=0,0,1)+IF(G2032=0,0,1)+IF(H2032=0,0,1)+IF(I2032=0,0,1)+IF(J2032=0,0,1)+IF(K2032=0,0,1)+IF(L2032=0,0,1)+IF(M2032=0,0,1)+IF(N2032=0,0,1)+IF(O2032=0,0,1)</f>
        <v>0</v>
      </c>
    </row>
    <row r="2033" spans="1:20" ht="15.75" hidden="1">
      <c r="A2033" s="10"/>
      <c r="B2033" s="1"/>
      <c r="C2033" s="81"/>
      <c r="D2033" s="81"/>
      <c r="E2033" s="81"/>
      <c r="F2033" s="81"/>
      <c r="G2033" s="81"/>
      <c r="H2033" s="81"/>
      <c r="I2033" s="81"/>
      <c r="J2033" s="81"/>
      <c r="K2033" s="81"/>
      <c r="L2033" s="81"/>
      <c r="M2033" s="81"/>
      <c r="N2033" s="81"/>
      <c r="O2033" s="81"/>
      <c r="P2033" s="28"/>
      <c r="Q2033" s="81"/>
      <c r="R2033" s="81"/>
      <c r="S2033" s="328"/>
      <c r="T2033" s="351">
        <f>IF(Q2033=0,0,1)+IF(C2033=0,0,1)+IF(D2033=0,0,1)+IF(E2033=0,0,1)+IF(F2033=0,0,1)+IF(G2033=0,0,1)+IF(H2033=0,0,1)+IF(I2033=0,0,1)+IF(J2033=0,0,1)+IF(K2033=0,0,1)+IF(L2033=0,0,1)+IF(M2033=0,0,1)+IF(N2033=0,0,1)+IF(O2033=0,0,1)</f>
        <v>0</v>
      </c>
    </row>
    <row r="2034" spans="1:20" ht="15.75" hidden="1">
      <c r="A2034" s="10"/>
      <c r="B2034" s="1"/>
      <c r="C2034" s="81"/>
      <c r="D2034" s="81"/>
      <c r="E2034" s="81"/>
      <c r="F2034" s="81"/>
      <c r="G2034" s="81"/>
      <c r="H2034" s="81"/>
      <c r="I2034" s="81"/>
      <c r="J2034" s="81"/>
      <c r="K2034" s="81"/>
      <c r="L2034" s="81"/>
      <c r="M2034" s="81"/>
      <c r="N2034" s="81"/>
      <c r="O2034" s="81"/>
      <c r="P2034" s="28"/>
      <c r="Q2034" s="81"/>
      <c r="R2034" s="81"/>
      <c r="S2034" s="328"/>
      <c r="T2034" s="351">
        <f>IF(Q2034=0,0,1)+IF(C2034=0,0,1)+IF(D2034=0,0,1)+IF(E2034=0,0,1)+IF(F2034=0,0,1)+IF(G2034=0,0,1)+IF(H2034=0,0,1)+IF(I2034=0,0,1)+IF(J2034=0,0,1)+IF(K2034=0,0,1)+IF(L2034=0,0,1)+IF(M2034=0,0,1)+IF(N2034=0,0,1)+IF(O2034=0,0,1)</f>
        <v>0</v>
      </c>
    </row>
    <row r="2035" spans="1:20" ht="15.75" hidden="1">
      <c r="A2035" s="10"/>
      <c r="B2035" s="1"/>
      <c r="C2035" s="81"/>
      <c r="D2035" s="81"/>
      <c r="E2035" s="81"/>
      <c r="F2035" s="81"/>
      <c r="G2035" s="81"/>
      <c r="H2035" s="81"/>
      <c r="I2035" s="81"/>
      <c r="J2035" s="81"/>
      <c r="K2035" s="81"/>
      <c r="L2035" s="81"/>
      <c r="M2035" s="81"/>
      <c r="N2035" s="81"/>
      <c r="O2035" s="81"/>
      <c r="P2035" s="28"/>
      <c r="Q2035" s="81"/>
      <c r="R2035" s="81"/>
      <c r="S2035" s="328"/>
      <c r="T2035" s="351">
        <f>IF(Q2035=0,0,1)+IF(C2035=0,0,1)+IF(D2035=0,0,1)+IF(E2035=0,0,1)+IF(F2035=0,0,1)+IF(G2035=0,0,1)+IF(H2035=0,0,1)+IF(I2035=0,0,1)+IF(J2035=0,0,1)+IF(K2035=0,0,1)+IF(L2035=0,0,1)+IF(M2035=0,0,1)+IF(N2035=0,0,1)+IF(O2035=0,0,1)</f>
        <v>0</v>
      </c>
    </row>
    <row r="2036" spans="1:20" ht="15.75" hidden="1">
      <c r="A2036" s="10"/>
      <c r="B2036" s="1"/>
      <c r="C2036" s="81"/>
      <c r="D2036" s="81"/>
      <c r="E2036" s="81"/>
      <c r="F2036" s="81"/>
      <c r="G2036" s="81"/>
      <c r="H2036" s="81"/>
      <c r="I2036" s="81"/>
      <c r="J2036" s="81"/>
      <c r="K2036" s="81"/>
      <c r="L2036" s="81"/>
      <c r="M2036" s="81"/>
      <c r="N2036" s="81"/>
      <c r="O2036" s="81"/>
      <c r="P2036" s="28"/>
      <c r="Q2036" s="81"/>
      <c r="R2036" s="81"/>
      <c r="S2036" s="328"/>
      <c r="T2036" s="351">
        <f>IF(Q2036=0,0,1)+IF(C2036=0,0,1)+IF(D2036=0,0,1)+IF(E2036=0,0,1)+IF(F2036=0,0,1)+IF(G2036=0,0,1)+IF(H2036=0,0,1)+IF(I2036=0,0,1)+IF(J2036=0,0,1)+IF(K2036=0,0,1)+IF(L2036=0,0,1)+IF(M2036=0,0,1)+IF(N2036=0,0,1)+IF(O2036=0,0,1)</f>
        <v>0</v>
      </c>
    </row>
    <row r="2037" spans="1:20" ht="15.75" hidden="1">
      <c r="A2037" s="10"/>
      <c r="B2037" s="1"/>
      <c r="C2037" s="81"/>
      <c r="D2037" s="81"/>
      <c r="E2037" s="81"/>
      <c r="F2037" s="81"/>
      <c r="G2037" s="81"/>
      <c r="H2037" s="81"/>
      <c r="I2037" s="81"/>
      <c r="J2037" s="81"/>
      <c r="K2037" s="81"/>
      <c r="L2037" s="81"/>
      <c r="M2037" s="81"/>
      <c r="N2037" s="81"/>
      <c r="O2037" s="81"/>
      <c r="P2037" s="28"/>
      <c r="Q2037" s="81"/>
      <c r="R2037" s="81"/>
      <c r="S2037" s="328"/>
      <c r="T2037" s="351">
        <f>IF(Q2037=0,0,1)+IF(C2037=0,0,1)+IF(D2037=0,0,1)+IF(E2037=0,0,1)+IF(F2037=0,0,1)+IF(G2037=0,0,1)+IF(H2037=0,0,1)+IF(I2037=0,0,1)+IF(J2037=0,0,1)+IF(K2037=0,0,1)+IF(L2037=0,0,1)+IF(M2037=0,0,1)+IF(N2037=0,0,1)+IF(O2037=0,0,1)</f>
        <v>0</v>
      </c>
    </row>
    <row r="2038" spans="1:20" ht="15.75" hidden="1">
      <c r="A2038" s="10"/>
      <c r="B2038" s="1"/>
      <c r="C2038" s="81"/>
      <c r="D2038" s="81"/>
      <c r="E2038" s="81"/>
      <c r="F2038" s="81"/>
      <c r="G2038" s="81"/>
      <c r="H2038" s="81"/>
      <c r="I2038" s="81"/>
      <c r="J2038" s="81"/>
      <c r="K2038" s="81"/>
      <c r="L2038" s="81"/>
      <c r="M2038" s="81"/>
      <c r="N2038" s="81"/>
      <c r="O2038" s="81"/>
      <c r="P2038" s="28"/>
      <c r="Q2038" s="81"/>
      <c r="R2038" s="81"/>
      <c r="S2038" s="328"/>
      <c r="T2038" s="351">
        <f>IF(Q2038=0,0,1)+IF(C2038=0,0,1)+IF(D2038=0,0,1)+IF(E2038=0,0,1)+IF(F2038=0,0,1)+IF(G2038=0,0,1)+IF(H2038=0,0,1)+IF(I2038=0,0,1)+IF(J2038=0,0,1)+IF(K2038=0,0,1)+IF(L2038=0,0,1)+IF(M2038=0,0,1)+IF(N2038=0,0,1)+IF(O2038=0,0,1)</f>
        <v>0</v>
      </c>
    </row>
    <row r="2039" spans="1:20" ht="15.75" hidden="1">
      <c r="A2039" s="10"/>
      <c r="B2039" s="1"/>
      <c r="C2039" s="81"/>
      <c r="D2039" s="81"/>
      <c r="E2039" s="81"/>
      <c r="F2039" s="81"/>
      <c r="G2039" s="81"/>
      <c r="H2039" s="81"/>
      <c r="I2039" s="81"/>
      <c r="J2039" s="81"/>
      <c r="K2039" s="81"/>
      <c r="L2039" s="81"/>
      <c r="M2039" s="81"/>
      <c r="N2039" s="81"/>
      <c r="O2039" s="81"/>
      <c r="P2039" s="28"/>
      <c r="Q2039" s="81"/>
      <c r="R2039" s="81"/>
      <c r="S2039" s="328"/>
      <c r="T2039" s="351">
        <f>IF(Q2039=0,0,1)+IF(C2039=0,0,1)+IF(D2039=0,0,1)+IF(E2039=0,0,1)+IF(F2039=0,0,1)+IF(G2039=0,0,1)+IF(H2039=0,0,1)+IF(I2039=0,0,1)+IF(J2039=0,0,1)+IF(K2039=0,0,1)+IF(L2039=0,0,1)+IF(M2039=0,0,1)+IF(N2039=0,0,1)+IF(O2039=0,0,1)</f>
        <v>0</v>
      </c>
    </row>
    <row r="2040" spans="1:20" ht="15.75" hidden="1">
      <c r="A2040" s="10"/>
      <c r="B2040" s="1"/>
      <c r="C2040" s="81"/>
      <c r="D2040" s="81"/>
      <c r="E2040" s="81"/>
      <c r="F2040" s="81"/>
      <c r="G2040" s="81"/>
      <c r="H2040" s="81"/>
      <c r="I2040" s="81"/>
      <c r="J2040" s="81"/>
      <c r="K2040" s="81"/>
      <c r="L2040" s="81"/>
      <c r="M2040" s="81"/>
      <c r="N2040" s="81"/>
      <c r="O2040" s="81"/>
      <c r="P2040" s="28"/>
      <c r="Q2040" s="81"/>
      <c r="R2040" s="81"/>
      <c r="S2040" s="328"/>
      <c r="T2040" s="351">
        <f>IF(Q2040=0,0,1)+IF(C2040=0,0,1)+IF(D2040=0,0,1)+IF(E2040=0,0,1)+IF(F2040=0,0,1)+IF(G2040=0,0,1)+IF(H2040=0,0,1)+IF(I2040=0,0,1)+IF(J2040=0,0,1)+IF(K2040=0,0,1)+IF(L2040=0,0,1)+IF(M2040=0,0,1)+IF(N2040=0,0,1)+IF(O2040=0,0,1)</f>
        <v>0</v>
      </c>
    </row>
    <row r="2041" spans="1:20" ht="15.75" hidden="1">
      <c r="A2041" s="10"/>
      <c r="B2041" s="1"/>
      <c r="C2041" s="81"/>
      <c r="D2041" s="81"/>
      <c r="E2041" s="81"/>
      <c r="F2041" s="81"/>
      <c r="G2041" s="81"/>
      <c r="H2041" s="81"/>
      <c r="I2041" s="81"/>
      <c r="J2041" s="81"/>
      <c r="K2041" s="81"/>
      <c r="L2041" s="81"/>
      <c r="M2041" s="81"/>
      <c r="N2041" s="81"/>
      <c r="O2041" s="81"/>
      <c r="P2041" s="28"/>
      <c r="Q2041" s="81"/>
      <c r="R2041" s="81"/>
      <c r="S2041" s="328"/>
      <c r="T2041" s="351">
        <f>IF(Q2041=0,0,1)+IF(C2041=0,0,1)+IF(D2041=0,0,1)+IF(E2041=0,0,1)+IF(F2041=0,0,1)+IF(G2041=0,0,1)+IF(H2041=0,0,1)+IF(I2041=0,0,1)+IF(J2041=0,0,1)+IF(K2041=0,0,1)+IF(L2041=0,0,1)+IF(M2041=0,0,1)+IF(N2041=0,0,1)+IF(O2041=0,0,1)</f>
        <v>0</v>
      </c>
    </row>
    <row r="2042" spans="1:20" ht="15.75" hidden="1">
      <c r="A2042" s="10"/>
      <c r="B2042" s="1"/>
      <c r="C2042" s="81"/>
      <c r="D2042" s="81"/>
      <c r="E2042" s="81"/>
      <c r="F2042" s="81"/>
      <c r="G2042" s="81"/>
      <c r="H2042" s="81"/>
      <c r="I2042" s="81"/>
      <c r="J2042" s="81"/>
      <c r="K2042" s="81"/>
      <c r="L2042" s="81"/>
      <c r="M2042" s="81"/>
      <c r="N2042" s="81"/>
      <c r="O2042" s="81"/>
      <c r="P2042" s="28"/>
      <c r="Q2042" s="81"/>
      <c r="R2042" s="81"/>
      <c r="S2042" s="328"/>
      <c r="T2042" s="351">
        <f>IF(Q2042=0,0,1)+IF(C2042=0,0,1)+IF(D2042=0,0,1)+IF(E2042=0,0,1)+IF(F2042=0,0,1)+IF(G2042=0,0,1)+IF(H2042=0,0,1)+IF(I2042=0,0,1)+IF(J2042=0,0,1)+IF(K2042=0,0,1)+IF(L2042=0,0,1)+IF(M2042=0,0,1)+IF(N2042=0,0,1)+IF(O2042=0,0,1)</f>
        <v>0</v>
      </c>
    </row>
    <row r="2043" spans="1:20" ht="15.75" hidden="1">
      <c r="A2043" s="10"/>
      <c r="B2043" s="1"/>
      <c r="C2043" s="81"/>
      <c r="D2043" s="81"/>
      <c r="E2043" s="81"/>
      <c r="F2043" s="81"/>
      <c r="G2043" s="81"/>
      <c r="H2043" s="81"/>
      <c r="I2043" s="81"/>
      <c r="J2043" s="81"/>
      <c r="K2043" s="81"/>
      <c r="L2043" s="81"/>
      <c r="M2043" s="81"/>
      <c r="N2043" s="81"/>
      <c r="O2043" s="81"/>
      <c r="P2043" s="28"/>
      <c r="Q2043" s="81"/>
      <c r="R2043" s="81"/>
      <c r="S2043" s="328"/>
      <c r="T2043" s="351">
        <f>IF(Q2043=0,0,1)+IF(C2043=0,0,1)+IF(D2043=0,0,1)+IF(E2043=0,0,1)+IF(F2043=0,0,1)+IF(G2043=0,0,1)+IF(H2043=0,0,1)+IF(I2043=0,0,1)+IF(J2043=0,0,1)+IF(K2043=0,0,1)+IF(L2043=0,0,1)+IF(M2043=0,0,1)+IF(N2043=0,0,1)+IF(O2043=0,0,1)</f>
        <v>0</v>
      </c>
    </row>
    <row r="2044" spans="1:20" ht="15.75" hidden="1">
      <c r="A2044" s="10"/>
      <c r="B2044" s="1"/>
      <c r="C2044" s="81"/>
      <c r="D2044" s="81"/>
      <c r="E2044" s="81"/>
      <c r="F2044" s="81"/>
      <c r="G2044" s="81"/>
      <c r="H2044" s="81"/>
      <c r="I2044" s="81"/>
      <c r="J2044" s="81"/>
      <c r="K2044" s="81"/>
      <c r="L2044" s="81"/>
      <c r="M2044" s="81"/>
      <c r="N2044" s="81"/>
      <c r="O2044" s="81"/>
      <c r="P2044" s="28"/>
      <c r="Q2044" s="81"/>
      <c r="R2044" s="81"/>
      <c r="S2044" s="328"/>
      <c r="T2044" s="351">
        <f>IF(Q2044=0,0,1)+IF(C2044=0,0,1)+IF(D2044=0,0,1)+IF(E2044=0,0,1)+IF(F2044=0,0,1)+IF(G2044=0,0,1)+IF(H2044=0,0,1)+IF(I2044=0,0,1)+IF(J2044=0,0,1)+IF(K2044=0,0,1)+IF(L2044=0,0,1)+IF(M2044=0,0,1)+IF(N2044=0,0,1)+IF(O2044=0,0,1)</f>
        <v>0</v>
      </c>
    </row>
    <row r="2045" spans="1:20" ht="15.75" hidden="1">
      <c r="A2045" s="10"/>
      <c r="B2045" s="1"/>
      <c r="C2045" s="81"/>
      <c r="D2045" s="81"/>
      <c r="E2045" s="81"/>
      <c r="F2045" s="81"/>
      <c r="G2045" s="81"/>
      <c r="H2045" s="81"/>
      <c r="I2045" s="81"/>
      <c r="J2045" s="81"/>
      <c r="K2045" s="81"/>
      <c r="L2045" s="81"/>
      <c r="M2045" s="81"/>
      <c r="N2045" s="81"/>
      <c r="O2045" s="81"/>
      <c r="P2045" s="28"/>
      <c r="Q2045" s="81"/>
      <c r="R2045" s="81"/>
      <c r="S2045" s="328"/>
      <c r="T2045" s="351">
        <f>IF(Q2045=0,0,1)+IF(C2045=0,0,1)+IF(D2045=0,0,1)+IF(E2045=0,0,1)+IF(F2045=0,0,1)+IF(G2045=0,0,1)+IF(H2045=0,0,1)+IF(I2045=0,0,1)+IF(J2045=0,0,1)+IF(K2045=0,0,1)+IF(L2045=0,0,1)+IF(M2045=0,0,1)+IF(N2045=0,0,1)+IF(O2045=0,0,1)</f>
        <v>0</v>
      </c>
    </row>
    <row r="2046" spans="1:20" ht="15.75" hidden="1">
      <c r="A2046" s="10"/>
      <c r="B2046" s="1"/>
      <c r="C2046" s="81"/>
      <c r="D2046" s="81"/>
      <c r="E2046" s="81"/>
      <c r="F2046" s="81"/>
      <c r="G2046" s="81"/>
      <c r="H2046" s="81"/>
      <c r="I2046" s="81"/>
      <c r="J2046" s="81"/>
      <c r="K2046" s="81"/>
      <c r="L2046" s="81"/>
      <c r="M2046" s="81"/>
      <c r="N2046" s="81"/>
      <c r="O2046" s="81"/>
      <c r="P2046" s="28"/>
      <c r="Q2046" s="81"/>
      <c r="R2046" s="81"/>
      <c r="S2046" s="328"/>
      <c r="T2046" s="351">
        <f>IF(Q2046=0,0,1)+IF(C2046=0,0,1)+IF(D2046=0,0,1)+IF(E2046=0,0,1)+IF(F2046=0,0,1)+IF(G2046=0,0,1)+IF(H2046=0,0,1)+IF(I2046=0,0,1)+IF(J2046=0,0,1)+IF(K2046=0,0,1)+IF(L2046=0,0,1)+IF(M2046=0,0,1)+IF(N2046=0,0,1)+IF(O2046=0,0,1)</f>
        <v>0</v>
      </c>
    </row>
    <row r="2047" spans="1:20" ht="15.75" hidden="1">
      <c r="A2047" s="10"/>
      <c r="B2047" s="1"/>
      <c r="C2047" s="81"/>
      <c r="D2047" s="81"/>
      <c r="E2047" s="81"/>
      <c r="F2047" s="81"/>
      <c r="G2047" s="81"/>
      <c r="H2047" s="81"/>
      <c r="I2047" s="81"/>
      <c r="J2047" s="81"/>
      <c r="K2047" s="81"/>
      <c r="L2047" s="81"/>
      <c r="M2047" s="81"/>
      <c r="N2047" s="81"/>
      <c r="O2047" s="81"/>
      <c r="P2047" s="28"/>
      <c r="Q2047" s="81"/>
      <c r="R2047" s="81"/>
      <c r="S2047" s="328"/>
      <c r="T2047" s="351">
        <f>IF(Q2047=0,0,1)+IF(C2047=0,0,1)+IF(D2047=0,0,1)+IF(E2047=0,0,1)+IF(F2047=0,0,1)+IF(G2047=0,0,1)+IF(H2047=0,0,1)+IF(I2047=0,0,1)+IF(J2047=0,0,1)+IF(K2047=0,0,1)+IF(L2047=0,0,1)+IF(M2047=0,0,1)+IF(N2047=0,0,1)+IF(O2047=0,0,1)</f>
        <v>0</v>
      </c>
    </row>
    <row r="2048" spans="1:20" ht="15.75" hidden="1">
      <c r="A2048" s="10"/>
      <c r="B2048" s="1"/>
      <c r="C2048" s="81"/>
      <c r="D2048" s="81"/>
      <c r="E2048" s="81"/>
      <c r="F2048" s="81"/>
      <c r="G2048" s="81"/>
      <c r="H2048" s="81"/>
      <c r="I2048" s="81"/>
      <c r="J2048" s="81"/>
      <c r="K2048" s="81"/>
      <c r="L2048" s="81"/>
      <c r="M2048" s="81"/>
      <c r="N2048" s="81"/>
      <c r="O2048" s="81"/>
      <c r="P2048" s="28"/>
      <c r="Q2048" s="81"/>
      <c r="R2048" s="81"/>
      <c r="S2048" s="328"/>
      <c r="T2048" s="351">
        <f>IF(Q2048=0,0,1)+IF(C2048=0,0,1)+IF(D2048=0,0,1)+IF(E2048=0,0,1)+IF(F2048=0,0,1)+IF(G2048=0,0,1)+IF(H2048=0,0,1)+IF(I2048=0,0,1)+IF(J2048=0,0,1)+IF(K2048=0,0,1)+IF(L2048=0,0,1)+IF(M2048=0,0,1)+IF(N2048=0,0,1)+IF(O2048=0,0,1)</f>
        <v>0</v>
      </c>
    </row>
    <row r="2049" spans="1:20" ht="15.75" hidden="1">
      <c r="A2049" s="10"/>
      <c r="B2049" s="1"/>
      <c r="C2049" s="81"/>
      <c r="D2049" s="81"/>
      <c r="E2049" s="81"/>
      <c r="F2049" s="81"/>
      <c r="G2049" s="81"/>
      <c r="H2049" s="81"/>
      <c r="I2049" s="81"/>
      <c r="J2049" s="81"/>
      <c r="K2049" s="81"/>
      <c r="L2049" s="81"/>
      <c r="M2049" s="81"/>
      <c r="N2049" s="81"/>
      <c r="O2049" s="81"/>
      <c r="P2049" s="81"/>
      <c r="Q2049" s="81"/>
      <c r="R2049" s="81"/>
      <c r="S2049" s="328"/>
      <c r="T2049" s="351">
        <f>IF(Q2049=0,0,1)+IF(C2049=0,0,1)+IF(D2049=0,0,1)+IF(E2049=0,0,1)+IF(F2049=0,0,1)+IF(G2049=0,0,1)+IF(H2049=0,0,1)+IF(I2049=0,0,1)+IF(J2049=0,0,1)+IF(K2049=0,0,1)+IF(L2049=0,0,1)+IF(M2049=0,0,1)+IF(N2049=0,0,1)+IF(O2049=0,0,1)</f>
        <v>0</v>
      </c>
    </row>
    <row r="2050" spans="1:20" ht="15.75" hidden="1">
      <c r="A2050" s="10"/>
      <c r="B2050" s="1"/>
      <c r="C2050" s="81"/>
      <c r="D2050" s="81"/>
      <c r="E2050" s="81"/>
      <c r="F2050" s="81"/>
      <c r="G2050" s="81"/>
      <c r="H2050" s="81"/>
      <c r="I2050" s="81"/>
      <c r="J2050" s="81"/>
      <c r="K2050" s="81"/>
      <c r="L2050" s="81"/>
      <c r="M2050" s="81"/>
      <c r="N2050" s="81"/>
      <c r="O2050" s="81"/>
      <c r="P2050" s="81"/>
      <c r="Q2050" s="81"/>
      <c r="R2050" s="81"/>
      <c r="S2050" s="328"/>
      <c r="T2050" s="351">
        <f>IF(Q2050=0,0,1)+IF(C2050=0,0,1)+IF(D2050=0,0,1)+IF(E2050=0,0,1)+IF(F2050=0,0,1)+IF(G2050=0,0,1)+IF(H2050=0,0,1)+IF(I2050=0,0,1)+IF(J2050=0,0,1)+IF(K2050=0,0,1)+IF(L2050=0,0,1)+IF(M2050=0,0,1)+IF(N2050=0,0,1)+IF(O2050=0,0,1)</f>
        <v>0</v>
      </c>
    </row>
    <row r="2051" spans="1:20" ht="15.75" hidden="1">
      <c r="A2051" s="10"/>
      <c r="B2051" s="1"/>
      <c r="C2051" s="81"/>
      <c r="D2051" s="81"/>
      <c r="E2051" s="81"/>
      <c r="F2051" s="81"/>
      <c r="G2051" s="81"/>
      <c r="H2051" s="81"/>
      <c r="I2051" s="81"/>
      <c r="J2051" s="81"/>
      <c r="K2051" s="81"/>
      <c r="L2051" s="81"/>
      <c r="M2051" s="81"/>
      <c r="N2051" s="81"/>
      <c r="O2051" s="81"/>
      <c r="P2051" s="81"/>
      <c r="Q2051" s="81"/>
      <c r="R2051" s="81"/>
      <c r="S2051" s="328"/>
      <c r="T2051" s="351">
        <f>IF(Q2051=0,0,1)+IF(C2051=0,0,1)+IF(D2051=0,0,1)+IF(E2051=0,0,1)+IF(F2051=0,0,1)+IF(G2051=0,0,1)+IF(H2051=0,0,1)+IF(I2051=0,0,1)+IF(J2051=0,0,1)+IF(K2051=0,0,1)+IF(L2051=0,0,1)+IF(M2051=0,0,1)+IF(N2051=0,0,1)+IF(O2051=0,0,1)</f>
        <v>0</v>
      </c>
    </row>
    <row r="2052" spans="1:20" ht="15.75" hidden="1">
      <c r="A2052" s="10"/>
      <c r="B2052" s="1"/>
      <c r="C2052" s="81"/>
      <c r="D2052" s="81"/>
      <c r="E2052" s="81"/>
      <c r="F2052" s="81"/>
      <c r="G2052" s="81"/>
      <c r="H2052" s="81"/>
      <c r="I2052" s="81"/>
      <c r="J2052" s="81"/>
      <c r="K2052" s="81"/>
      <c r="L2052" s="81"/>
      <c r="M2052" s="81"/>
      <c r="N2052" s="81"/>
      <c r="O2052" s="81"/>
      <c r="P2052" s="81"/>
      <c r="Q2052" s="81"/>
      <c r="R2052" s="81"/>
      <c r="S2052" s="328"/>
      <c r="T2052" s="351">
        <f>IF(Q2052=0,0,1)+IF(C2052=0,0,1)+IF(D2052=0,0,1)+IF(E2052=0,0,1)+IF(F2052=0,0,1)+IF(G2052=0,0,1)+IF(H2052=0,0,1)+IF(I2052=0,0,1)+IF(J2052=0,0,1)+IF(K2052=0,0,1)+IF(L2052=0,0,1)+IF(M2052=0,0,1)+IF(N2052=0,0,1)+IF(O2052=0,0,1)</f>
        <v>0</v>
      </c>
    </row>
    <row r="2053" spans="1:20" ht="15.75" hidden="1">
      <c r="A2053" s="10"/>
      <c r="B2053" s="1"/>
      <c r="C2053" s="81"/>
      <c r="D2053" s="81"/>
      <c r="E2053" s="81"/>
      <c r="F2053" s="81"/>
      <c r="G2053" s="81"/>
      <c r="H2053" s="81"/>
      <c r="I2053" s="81"/>
      <c r="J2053" s="81"/>
      <c r="K2053" s="81"/>
      <c r="L2053" s="81"/>
      <c r="M2053" s="81"/>
      <c r="N2053" s="81"/>
      <c r="O2053" s="81"/>
      <c r="P2053" s="81"/>
      <c r="Q2053" s="81"/>
      <c r="R2053" s="81"/>
      <c r="S2053" s="328"/>
      <c r="T2053" s="351">
        <f>IF(Q2053=0,0,1)+IF(C2053=0,0,1)+IF(D2053=0,0,1)+IF(E2053=0,0,1)+IF(F2053=0,0,1)+IF(G2053=0,0,1)+IF(H2053=0,0,1)+IF(I2053=0,0,1)+IF(J2053=0,0,1)+IF(K2053=0,0,1)+IF(L2053=0,0,1)+IF(M2053=0,0,1)+IF(N2053=0,0,1)+IF(O2053=0,0,1)</f>
        <v>0</v>
      </c>
    </row>
    <row r="2054" spans="1:20" ht="15.75" hidden="1">
      <c r="A2054" s="10"/>
      <c r="B2054" s="1"/>
      <c r="C2054" s="81"/>
      <c r="D2054" s="81"/>
      <c r="E2054" s="81"/>
      <c r="F2054" s="81"/>
      <c r="G2054" s="81"/>
      <c r="H2054" s="81"/>
      <c r="I2054" s="81"/>
      <c r="J2054" s="81"/>
      <c r="K2054" s="81"/>
      <c r="L2054" s="81"/>
      <c r="M2054" s="81"/>
      <c r="N2054" s="81"/>
      <c r="O2054" s="81"/>
      <c r="P2054" s="81"/>
      <c r="Q2054" s="81"/>
      <c r="R2054" s="81"/>
      <c r="S2054" s="328"/>
      <c r="T2054" s="351">
        <f>IF(Q2054=0,0,1)+IF(C2054=0,0,1)+IF(D2054=0,0,1)+IF(E2054=0,0,1)+IF(F2054=0,0,1)+IF(G2054=0,0,1)+IF(H2054=0,0,1)+IF(I2054=0,0,1)+IF(J2054=0,0,1)+IF(K2054=0,0,1)+IF(L2054=0,0,1)+IF(M2054=0,0,1)+IF(N2054=0,0,1)+IF(O2054=0,0,1)</f>
        <v>0</v>
      </c>
    </row>
    <row r="2055" spans="1:20" ht="15.75" hidden="1">
      <c r="A2055" s="10"/>
      <c r="B2055" s="1"/>
      <c r="C2055" s="81"/>
      <c r="D2055" s="81"/>
      <c r="E2055" s="81"/>
      <c r="F2055" s="81"/>
      <c r="G2055" s="81"/>
      <c r="H2055" s="81"/>
      <c r="I2055" s="81"/>
      <c r="J2055" s="81"/>
      <c r="K2055" s="81"/>
      <c r="L2055" s="81"/>
      <c r="M2055" s="81"/>
      <c r="N2055" s="81"/>
      <c r="O2055" s="81"/>
      <c r="P2055" s="81"/>
      <c r="Q2055" s="81"/>
      <c r="R2055" s="81"/>
      <c r="S2055" s="328"/>
      <c r="T2055" s="351">
        <f>IF(Q2055=0,0,1)+IF(C2055=0,0,1)+IF(D2055=0,0,1)+IF(E2055=0,0,1)+IF(F2055=0,0,1)+IF(G2055=0,0,1)+IF(H2055=0,0,1)+IF(I2055=0,0,1)+IF(J2055=0,0,1)+IF(K2055=0,0,1)+IF(L2055=0,0,1)+IF(M2055=0,0,1)+IF(N2055=0,0,1)+IF(O2055=0,0,1)</f>
        <v>0</v>
      </c>
    </row>
    <row r="2056" spans="1:20" ht="15.75" hidden="1">
      <c r="A2056" s="10"/>
      <c r="B2056" s="1"/>
      <c r="C2056" s="81"/>
      <c r="D2056" s="81"/>
      <c r="E2056" s="81"/>
      <c r="F2056" s="81"/>
      <c r="G2056" s="81"/>
      <c r="H2056" s="81"/>
      <c r="I2056" s="81"/>
      <c r="J2056" s="81"/>
      <c r="K2056" s="81"/>
      <c r="L2056" s="81"/>
      <c r="M2056" s="81"/>
      <c r="N2056" s="81"/>
      <c r="O2056" s="81"/>
      <c r="P2056" s="81"/>
      <c r="Q2056" s="81"/>
      <c r="R2056" s="81"/>
      <c r="S2056" s="328"/>
      <c r="T2056" s="351">
        <f>IF(Q2056=0,0,1)+IF(C2056=0,0,1)+IF(D2056=0,0,1)+IF(E2056=0,0,1)+IF(F2056=0,0,1)+IF(G2056=0,0,1)+IF(H2056=0,0,1)+IF(I2056=0,0,1)+IF(J2056=0,0,1)+IF(K2056=0,0,1)+IF(L2056=0,0,1)+IF(M2056=0,0,1)+IF(N2056=0,0,1)+IF(O2056=0,0,1)</f>
        <v>0</v>
      </c>
    </row>
    <row r="2057" spans="1:20" ht="15.75" hidden="1">
      <c r="A2057" s="10"/>
      <c r="B2057" s="1"/>
      <c r="C2057" s="81"/>
      <c r="D2057" s="81"/>
      <c r="E2057" s="81"/>
      <c r="F2057" s="81"/>
      <c r="G2057" s="81"/>
      <c r="H2057" s="81"/>
      <c r="I2057" s="81"/>
      <c r="J2057" s="81"/>
      <c r="K2057" s="81"/>
      <c r="L2057" s="81"/>
      <c r="M2057" s="81"/>
      <c r="N2057" s="81"/>
      <c r="O2057" s="81"/>
      <c r="P2057" s="81"/>
      <c r="Q2057" s="81"/>
      <c r="R2057" s="81"/>
      <c r="S2057" s="328"/>
      <c r="T2057" s="351">
        <f>IF(Q2057=0,0,1)+IF(C2057=0,0,1)+IF(D2057=0,0,1)+IF(E2057=0,0,1)+IF(F2057=0,0,1)+IF(G2057=0,0,1)+IF(H2057=0,0,1)+IF(I2057=0,0,1)+IF(J2057=0,0,1)+IF(K2057=0,0,1)+IF(L2057=0,0,1)+IF(M2057=0,0,1)+IF(N2057=0,0,1)+IF(O2057=0,0,1)</f>
        <v>0</v>
      </c>
    </row>
    <row r="2058" spans="1:20" ht="15.75" hidden="1">
      <c r="A2058" s="10"/>
      <c r="B2058" s="1"/>
      <c r="C2058" s="81"/>
      <c r="D2058" s="81"/>
      <c r="E2058" s="81"/>
      <c r="F2058" s="81"/>
      <c r="G2058" s="81"/>
      <c r="H2058" s="81"/>
      <c r="I2058" s="81"/>
      <c r="J2058" s="81"/>
      <c r="K2058" s="81"/>
      <c r="L2058" s="81"/>
      <c r="M2058" s="81"/>
      <c r="N2058" s="81"/>
      <c r="O2058" s="81"/>
      <c r="P2058" s="81"/>
      <c r="Q2058" s="81"/>
      <c r="R2058" s="81"/>
      <c r="S2058" s="328"/>
      <c r="T2058" s="351">
        <f>IF(Q2058=0,0,1)+IF(C2058=0,0,1)+IF(D2058=0,0,1)+IF(E2058=0,0,1)+IF(F2058=0,0,1)+IF(G2058=0,0,1)+IF(H2058=0,0,1)+IF(I2058=0,0,1)+IF(J2058=0,0,1)+IF(K2058=0,0,1)+IF(L2058=0,0,1)+IF(M2058=0,0,1)+IF(N2058=0,0,1)+IF(O2058=0,0,1)</f>
        <v>0</v>
      </c>
    </row>
    <row r="2059" spans="1:20" ht="15.75" hidden="1">
      <c r="A2059" s="10"/>
      <c r="B2059" s="1"/>
      <c r="C2059" s="81"/>
      <c r="D2059" s="81"/>
      <c r="E2059" s="81"/>
      <c r="F2059" s="81"/>
      <c r="G2059" s="81"/>
      <c r="H2059" s="81"/>
      <c r="I2059" s="81"/>
      <c r="J2059" s="81"/>
      <c r="K2059" s="81"/>
      <c r="L2059" s="81"/>
      <c r="M2059" s="81"/>
      <c r="N2059" s="81"/>
      <c r="O2059" s="81"/>
      <c r="P2059" s="81"/>
      <c r="Q2059" s="81"/>
      <c r="R2059" s="81"/>
      <c r="S2059" s="328"/>
      <c r="T2059" s="351">
        <f>IF(Q2059=0,0,1)+IF(C2059=0,0,1)+IF(D2059=0,0,1)+IF(E2059=0,0,1)+IF(F2059=0,0,1)+IF(G2059=0,0,1)+IF(H2059=0,0,1)+IF(I2059=0,0,1)+IF(J2059=0,0,1)+IF(K2059=0,0,1)+IF(L2059=0,0,1)+IF(M2059=0,0,1)+IF(N2059=0,0,1)+IF(O2059=0,0,1)</f>
        <v>0</v>
      </c>
    </row>
    <row r="2060" spans="1:20" ht="15.75" hidden="1">
      <c r="A2060" s="10"/>
      <c r="B2060" s="1"/>
      <c r="C2060" s="81"/>
      <c r="D2060" s="81"/>
      <c r="E2060" s="81"/>
      <c r="F2060" s="81"/>
      <c r="G2060" s="81"/>
      <c r="H2060" s="81"/>
      <c r="I2060" s="81"/>
      <c r="J2060" s="81"/>
      <c r="K2060" s="81"/>
      <c r="L2060" s="81"/>
      <c r="M2060" s="81"/>
      <c r="N2060" s="81"/>
      <c r="O2060" s="81"/>
      <c r="P2060" s="81"/>
      <c r="Q2060" s="81"/>
      <c r="R2060" s="81"/>
      <c r="S2060" s="328"/>
      <c r="T2060" s="351">
        <f>IF(Q2060=0,0,1)+IF(C2060=0,0,1)+IF(D2060=0,0,1)+IF(E2060=0,0,1)+IF(F2060=0,0,1)+IF(G2060=0,0,1)+IF(H2060=0,0,1)+IF(I2060=0,0,1)+IF(J2060=0,0,1)+IF(K2060=0,0,1)+IF(L2060=0,0,1)+IF(M2060=0,0,1)+IF(N2060=0,0,1)+IF(O2060=0,0,1)</f>
        <v>0</v>
      </c>
    </row>
    <row r="2061" spans="1:20" ht="15.75" hidden="1">
      <c r="A2061" s="10"/>
      <c r="B2061" s="1"/>
      <c r="C2061" s="81"/>
      <c r="D2061" s="81"/>
      <c r="E2061" s="81"/>
      <c r="F2061" s="81"/>
      <c r="G2061" s="81"/>
      <c r="H2061" s="81"/>
      <c r="I2061" s="81"/>
      <c r="J2061" s="81"/>
      <c r="K2061" s="81"/>
      <c r="L2061" s="81"/>
      <c r="M2061" s="81"/>
      <c r="N2061" s="81"/>
      <c r="O2061" s="81"/>
      <c r="P2061" s="81"/>
      <c r="Q2061" s="81"/>
      <c r="R2061" s="81"/>
      <c r="S2061" s="328"/>
      <c r="T2061" s="351">
        <f>IF(Q2061=0,0,1)+IF(C2061=0,0,1)+IF(D2061=0,0,1)+IF(E2061=0,0,1)+IF(F2061=0,0,1)+IF(G2061=0,0,1)+IF(H2061=0,0,1)+IF(I2061=0,0,1)+IF(J2061=0,0,1)+IF(K2061=0,0,1)+IF(L2061=0,0,1)+IF(M2061=0,0,1)+IF(N2061=0,0,1)+IF(O2061=0,0,1)</f>
        <v>0</v>
      </c>
    </row>
    <row r="2062" spans="1:20" ht="15.75" hidden="1">
      <c r="A2062" s="10"/>
      <c r="B2062" s="1"/>
      <c r="C2062" s="81"/>
      <c r="D2062" s="81"/>
      <c r="E2062" s="81"/>
      <c r="F2062" s="81"/>
      <c r="G2062" s="81"/>
      <c r="H2062" s="81"/>
      <c r="I2062" s="81"/>
      <c r="J2062" s="81"/>
      <c r="K2062" s="81"/>
      <c r="L2062" s="81"/>
      <c r="M2062" s="81"/>
      <c r="N2062" s="81"/>
      <c r="O2062" s="81"/>
      <c r="P2062" s="81"/>
      <c r="Q2062" s="81"/>
      <c r="R2062" s="81"/>
      <c r="S2062" s="328"/>
      <c r="T2062" s="351">
        <f>IF(Q2062=0,0,1)+IF(C2062=0,0,1)+IF(D2062=0,0,1)+IF(E2062=0,0,1)+IF(F2062=0,0,1)+IF(G2062=0,0,1)+IF(H2062=0,0,1)+IF(I2062=0,0,1)+IF(J2062=0,0,1)+IF(K2062=0,0,1)+IF(L2062=0,0,1)+IF(M2062=0,0,1)+IF(N2062=0,0,1)+IF(O2062=0,0,1)</f>
        <v>0</v>
      </c>
    </row>
    <row r="2063" spans="1:20" ht="15.75" hidden="1">
      <c r="A2063" s="10"/>
      <c r="B2063" s="1"/>
      <c r="C2063" s="81"/>
      <c r="D2063" s="81"/>
      <c r="E2063" s="81"/>
      <c r="F2063" s="81"/>
      <c r="G2063" s="81"/>
      <c r="H2063" s="81"/>
      <c r="I2063" s="81"/>
      <c r="J2063" s="81"/>
      <c r="K2063" s="81"/>
      <c r="L2063" s="81"/>
      <c r="M2063" s="81"/>
      <c r="N2063" s="81"/>
      <c r="O2063" s="81"/>
      <c r="P2063" s="81"/>
      <c r="Q2063" s="81"/>
      <c r="R2063" s="81"/>
      <c r="S2063" s="328"/>
      <c r="T2063" s="351">
        <f>IF(Q2063=0,0,1)+IF(C2063=0,0,1)+IF(D2063=0,0,1)+IF(E2063=0,0,1)+IF(F2063=0,0,1)+IF(G2063=0,0,1)+IF(H2063=0,0,1)+IF(I2063=0,0,1)+IF(J2063=0,0,1)+IF(K2063=0,0,1)+IF(L2063=0,0,1)+IF(M2063=0,0,1)+IF(N2063=0,0,1)+IF(O2063=0,0,1)</f>
        <v>0</v>
      </c>
    </row>
    <row r="2064" spans="1:20" ht="15.75" hidden="1">
      <c r="A2064" s="10"/>
      <c r="B2064" s="1"/>
      <c r="C2064" s="81"/>
      <c r="D2064" s="81"/>
      <c r="E2064" s="81"/>
      <c r="F2064" s="81"/>
      <c r="G2064" s="81"/>
      <c r="H2064" s="81"/>
      <c r="I2064" s="81"/>
      <c r="J2064" s="81"/>
      <c r="K2064" s="81"/>
      <c r="L2064" s="81"/>
      <c r="M2064" s="81"/>
      <c r="N2064" s="81"/>
      <c r="O2064" s="81"/>
      <c r="P2064" s="81"/>
      <c r="Q2064" s="81"/>
      <c r="R2064" s="81"/>
      <c r="S2064" s="328"/>
      <c r="T2064" s="351">
        <f>IF(Q2064=0,0,1)+IF(C2064=0,0,1)+IF(D2064=0,0,1)+IF(E2064=0,0,1)+IF(F2064=0,0,1)+IF(G2064=0,0,1)+IF(H2064=0,0,1)+IF(I2064=0,0,1)+IF(J2064=0,0,1)+IF(K2064=0,0,1)+IF(L2064=0,0,1)+IF(M2064=0,0,1)+IF(N2064=0,0,1)+IF(O2064=0,0,1)</f>
        <v>0</v>
      </c>
    </row>
    <row r="2065" spans="1:20" ht="15.75" hidden="1">
      <c r="A2065" s="10"/>
      <c r="B2065" s="1"/>
      <c r="C2065" s="81"/>
      <c r="D2065" s="81"/>
      <c r="E2065" s="81"/>
      <c r="F2065" s="81"/>
      <c r="G2065" s="81"/>
      <c r="H2065" s="81"/>
      <c r="I2065" s="81"/>
      <c r="J2065" s="81"/>
      <c r="K2065" s="81"/>
      <c r="L2065" s="81"/>
      <c r="M2065" s="81"/>
      <c r="N2065" s="81"/>
      <c r="O2065" s="81"/>
      <c r="P2065" s="81"/>
      <c r="Q2065" s="81"/>
      <c r="R2065" s="81"/>
      <c r="S2065" s="328"/>
      <c r="T2065" s="351">
        <f>IF(Q2065=0,0,1)+IF(C2065=0,0,1)+IF(D2065=0,0,1)+IF(E2065=0,0,1)+IF(F2065=0,0,1)+IF(G2065=0,0,1)+IF(H2065=0,0,1)+IF(I2065=0,0,1)+IF(J2065=0,0,1)+IF(K2065=0,0,1)+IF(L2065=0,0,1)+IF(M2065=0,0,1)+IF(N2065=0,0,1)+IF(O2065=0,0,1)</f>
        <v>0</v>
      </c>
    </row>
    <row r="2066" spans="1:20" ht="15.75" hidden="1">
      <c r="A2066" s="10"/>
      <c r="B2066" s="1"/>
      <c r="C2066" s="81"/>
      <c r="D2066" s="81"/>
      <c r="E2066" s="81"/>
      <c r="F2066" s="81"/>
      <c r="G2066" s="81"/>
      <c r="H2066" s="81"/>
      <c r="I2066" s="81"/>
      <c r="J2066" s="81"/>
      <c r="K2066" s="81"/>
      <c r="L2066" s="81"/>
      <c r="M2066" s="81"/>
      <c r="N2066" s="81"/>
      <c r="O2066" s="81"/>
      <c r="P2066" s="81"/>
      <c r="Q2066" s="81"/>
      <c r="R2066" s="81"/>
      <c r="S2066" s="328"/>
      <c r="T2066" s="351">
        <f>IF(Q2066=0,0,1)+IF(C2066=0,0,1)+IF(D2066=0,0,1)+IF(E2066=0,0,1)+IF(F2066=0,0,1)+IF(G2066=0,0,1)+IF(H2066=0,0,1)+IF(I2066=0,0,1)+IF(J2066=0,0,1)+IF(K2066=0,0,1)+IF(L2066=0,0,1)+IF(M2066=0,0,1)+IF(N2066=0,0,1)+IF(O2066=0,0,1)</f>
        <v>0</v>
      </c>
    </row>
    <row r="2067" spans="1:20" ht="15.75" hidden="1">
      <c r="A2067" s="10"/>
      <c r="B2067" s="1"/>
      <c r="C2067" s="81"/>
      <c r="D2067" s="81"/>
      <c r="E2067" s="81"/>
      <c r="F2067" s="81"/>
      <c r="G2067" s="81"/>
      <c r="H2067" s="81"/>
      <c r="I2067" s="81"/>
      <c r="J2067" s="81"/>
      <c r="K2067" s="81"/>
      <c r="L2067" s="81"/>
      <c r="M2067" s="81"/>
      <c r="N2067" s="81"/>
      <c r="O2067" s="81"/>
      <c r="P2067" s="81"/>
      <c r="Q2067" s="81"/>
      <c r="R2067" s="81"/>
      <c r="S2067" s="328"/>
      <c r="T2067" s="351">
        <f>IF(Q2067=0,0,1)+IF(C2067=0,0,1)+IF(D2067=0,0,1)+IF(E2067=0,0,1)+IF(F2067=0,0,1)+IF(G2067=0,0,1)+IF(H2067=0,0,1)+IF(I2067=0,0,1)+IF(J2067=0,0,1)+IF(K2067=0,0,1)+IF(L2067=0,0,1)+IF(M2067=0,0,1)+IF(N2067=0,0,1)+IF(O2067=0,0,1)</f>
        <v>0</v>
      </c>
    </row>
    <row r="2068" spans="1:20" ht="15.75" hidden="1">
      <c r="A2068" s="10"/>
      <c r="B2068" s="1"/>
      <c r="C2068" s="81"/>
      <c r="D2068" s="81"/>
      <c r="E2068" s="81"/>
      <c r="F2068" s="81"/>
      <c r="G2068" s="81"/>
      <c r="H2068" s="81"/>
      <c r="I2068" s="81"/>
      <c r="J2068" s="81"/>
      <c r="K2068" s="81"/>
      <c r="L2068" s="81"/>
      <c r="M2068" s="81"/>
      <c r="N2068" s="81"/>
      <c r="O2068" s="81"/>
      <c r="P2068" s="81"/>
      <c r="Q2068" s="81"/>
      <c r="R2068" s="81"/>
      <c r="S2068" s="328"/>
      <c r="T2068" s="351">
        <f>IF(Q2068=0,0,1)+IF(C2068=0,0,1)+IF(D2068=0,0,1)+IF(E2068=0,0,1)+IF(F2068=0,0,1)+IF(G2068=0,0,1)+IF(H2068=0,0,1)+IF(I2068=0,0,1)+IF(J2068=0,0,1)+IF(K2068=0,0,1)+IF(L2068=0,0,1)+IF(M2068=0,0,1)+IF(N2068=0,0,1)+IF(O2068=0,0,1)</f>
        <v>0</v>
      </c>
    </row>
    <row r="2069" spans="1:20" ht="15.75" hidden="1">
      <c r="A2069" s="10"/>
      <c r="B2069" s="1"/>
      <c r="C2069" s="81"/>
      <c r="D2069" s="81"/>
      <c r="E2069" s="81"/>
      <c r="F2069" s="81"/>
      <c r="G2069" s="81"/>
      <c r="H2069" s="81"/>
      <c r="I2069" s="81"/>
      <c r="J2069" s="81"/>
      <c r="K2069" s="81"/>
      <c r="L2069" s="81"/>
      <c r="M2069" s="81"/>
      <c r="N2069" s="81"/>
      <c r="O2069" s="81"/>
      <c r="P2069" s="81"/>
      <c r="Q2069" s="81"/>
      <c r="R2069" s="81"/>
      <c r="S2069" s="328"/>
      <c r="T2069" s="351">
        <f>IF(Q2069=0,0,1)+IF(C2069=0,0,1)+IF(D2069=0,0,1)+IF(E2069=0,0,1)+IF(F2069=0,0,1)+IF(G2069=0,0,1)+IF(H2069=0,0,1)+IF(I2069=0,0,1)+IF(J2069=0,0,1)+IF(K2069=0,0,1)+IF(L2069=0,0,1)+IF(M2069=0,0,1)+IF(N2069=0,0,1)+IF(O2069=0,0,1)</f>
        <v>0</v>
      </c>
    </row>
    <row r="2070" spans="1:20" ht="15.75" hidden="1">
      <c r="A2070" s="10"/>
      <c r="B2070" s="1"/>
      <c r="C2070" s="81"/>
      <c r="D2070" s="81"/>
      <c r="E2070" s="81"/>
      <c r="F2070" s="81"/>
      <c r="G2070" s="81"/>
      <c r="H2070" s="81"/>
      <c r="I2070" s="81"/>
      <c r="J2070" s="81"/>
      <c r="K2070" s="81"/>
      <c r="L2070" s="81"/>
      <c r="M2070" s="81"/>
      <c r="N2070" s="81"/>
      <c r="O2070" s="81"/>
      <c r="P2070" s="81"/>
      <c r="Q2070" s="81"/>
      <c r="R2070" s="81"/>
      <c r="S2070" s="328"/>
      <c r="T2070" s="351">
        <f>IF(Q2070=0,0,1)+IF(C2070=0,0,1)+IF(D2070=0,0,1)+IF(E2070=0,0,1)+IF(F2070=0,0,1)+IF(G2070=0,0,1)+IF(H2070=0,0,1)+IF(I2070=0,0,1)+IF(J2070=0,0,1)+IF(K2070=0,0,1)+IF(L2070=0,0,1)+IF(M2070=0,0,1)+IF(N2070=0,0,1)+IF(O2070=0,0,1)</f>
        <v>0</v>
      </c>
    </row>
    <row r="2071" spans="1:20" ht="15.75" hidden="1">
      <c r="A2071" s="10"/>
      <c r="B2071" s="1"/>
      <c r="C2071" s="81"/>
      <c r="D2071" s="81"/>
      <c r="E2071" s="81"/>
      <c r="F2071" s="81"/>
      <c r="G2071" s="81"/>
      <c r="H2071" s="81"/>
      <c r="I2071" s="81"/>
      <c r="J2071" s="81"/>
      <c r="K2071" s="81"/>
      <c r="L2071" s="81"/>
      <c r="M2071" s="81"/>
      <c r="N2071" s="81"/>
      <c r="O2071" s="81"/>
      <c r="P2071" s="81"/>
      <c r="Q2071" s="81"/>
      <c r="R2071" s="81"/>
      <c r="S2071" s="328"/>
      <c r="T2071" s="351">
        <f>IF(Q2071=0,0,1)+IF(C2071=0,0,1)+IF(D2071=0,0,1)+IF(E2071=0,0,1)+IF(F2071=0,0,1)+IF(G2071=0,0,1)+IF(H2071=0,0,1)+IF(I2071=0,0,1)+IF(J2071=0,0,1)+IF(K2071=0,0,1)+IF(L2071=0,0,1)+IF(M2071=0,0,1)+IF(N2071=0,0,1)+IF(O2071=0,0,1)</f>
        <v>0</v>
      </c>
    </row>
    <row r="2072" spans="1:20" ht="15.75" hidden="1">
      <c r="A2072" s="10"/>
      <c r="B2072" s="1"/>
      <c r="C2072" s="81"/>
      <c r="D2072" s="81"/>
      <c r="E2072" s="81"/>
      <c r="F2072" s="81"/>
      <c r="G2072" s="81"/>
      <c r="H2072" s="81"/>
      <c r="I2072" s="81"/>
      <c r="J2072" s="81"/>
      <c r="K2072" s="81"/>
      <c r="L2072" s="81"/>
      <c r="M2072" s="81"/>
      <c r="N2072" s="81"/>
      <c r="O2072" s="81"/>
      <c r="P2072" s="81"/>
      <c r="Q2072" s="81"/>
      <c r="R2072" s="81"/>
      <c r="S2072" s="328"/>
      <c r="T2072" s="351">
        <f>IF(Q2072=0,0,1)+IF(C2072=0,0,1)+IF(D2072=0,0,1)+IF(E2072=0,0,1)+IF(F2072=0,0,1)+IF(G2072=0,0,1)+IF(H2072=0,0,1)+IF(I2072=0,0,1)+IF(J2072=0,0,1)+IF(K2072=0,0,1)+IF(L2072=0,0,1)+IF(M2072=0,0,1)+IF(N2072=0,0,1)+IF(O2072=0,0,1)</f>
        <v>0</v>
      </c>
    </row>
    <row r="2073" spans="1:20" ht="15.75" hidden="1">
      <c r="A2073" s="10"/>
      <c r="B2073" s="1"/>
      <c r="C2073" s="81"/>
      <c r="D2073" s="81"/>
      <c r="E2073" s="81"/>
      <c r="F2073" s="81"/>
      <c r="G2073" s="81"/>
      <c r="H2073" s="81"/>
      <c r="I2073" s="81"/>
      <c r="J2073" s="81"/>
      <c r="K2073" s="81"/>
      <c r="L2073" s="81"/>
      <c r="M2073" s="81"/>
      <c r="N2073" s="81"/>
      <c r="O2073" s="81"/>
      <c r="P2073" s="81"/>
      <c r="Q2073" s="81"/>
      <c r="R2073" s="81"/>
      <c r="S2073" s="328"/>
      <c r="T2073" s="351">
        <f>IF(Q2073=0,0,1)+IF(C2073=0,0,1)+IF(D2073=0,0,1)+IF(E2073=0,0,1)+IF(F2073=0,0,1)+IF(G2073=0,0,1)+IF(H2073=0,0,1)+IF(I2073=0,0,1)+IF(J2073=0,0,1)+IF(K2073=0,0,1)+IF(L2073=0,0,1)+IF(M2073=0,0,1)+IF(N2073=0,0,1)+IF(O2073=0,0,1)</f>
        <v>0</v>
      </c>
    </row>
    <row r="2074" spans="1:20" ht="15.75" hidden="1">
      <c r="A2074" s="10"/>
      <c r="B2074" s="1"/>
      <c r="C2074" s="81"/>
      <c r="D2074" s="81"/>
      <c r="E2074" s="81"/>
      <c r="F2074" s="81"/>
      <c r="G2074" s="81"/>
      <c r="H2074" s="81"/>
      <c r="I2074" s="81"/>
      <c r="J2074" s="81"/>
      <c r="K2074" s="81"/>
      <c r="L2074" s="81"/>
      <c r="M2074" s="81"/>
      <c r="N2074" s="81"/>
      <c r="O2074" s="81"/>
      <c r="P2074" s="81"/>
      <c r="Q2074" s="81"/>
      <c r="R2074" s="81"/>
      <c r="S2074" s="328"/>
      <c r="T2074" s="351">
        <f>IF(Q2074=0,0,1)+IF(C2074=0,0,1)+IF(D2074=0,0,1)+IF(E2074=0,0,1)+IF(F2074=0,0,1)+IF(G2074=0,0,1)+IF(H2074=0,0,1)+IF(I2074=0,0,1)+IF(J2074=0,0,1)+IF(K2074=0,0,1)+IF(L2074=0,0,1)+IF(M2074=0,0,1)+IF(N2074=0,0,1)+IF(O2074=0,0,1)</f>
        <v>0</v>
      </c>
    </row>
    <row r="2075" spans="1:20" ht="15.75" hidden="1">
      <c r="A2075" s="10"/>
      <c r="B2075" s="1"/>
      <c r="C2075" s="81"/>
      <c r="D2075" s="81"/>
      <c r="E2075" s="81"/>
      <c r="F2075" s="81"/>
      <c r="G2075" s="81"/>
      <c r="H2075" s="81"/>
      <c r="I2075" s="81"/>
      <c r="J2075" s="81"/>
      <c r="K2075" s="81"/>
      <c r="L2075" s="81"/>
      <c r="M2075" s="81"/>
      <c r="N2075" s="81"/>
      <c r="O2075" s="81"/>
      <c r="P2075" s="81"/>
      <c r="Q2075" s="81"/>
      <c r="R2075" s="81"/>
      <c r="S2075" s="328"/>
      <c r="T2075" s="351">
        <f>IF(Q2075=0,0,1)+IF(C2075=0,0,1)+IF(D2075=0,0,1)+IF(E2075=0,0,1)+IF(F2075=0,0,1)+IF(G2075=0,0,1)+IF(H2075=0,0,1)+IF(I2075=0,0,1)+IF(J2075=0,0,1)+IF(K2075=0,0,1)+IF(L2075=0,0,1)+IF(M2075=0,0,1)+IF(N2075=0,0,1)+IF(O2075=0,0,1)</f>
        <v>0</v>
      </c>
    </row>
    <row r="2076" spans="1:20" ht="15.75" hidden="1">
      <c r="A2076" s="10"/>
      <c r="B2076" s="1"/>
      <c r="C2076" s="81"/>
      <c r="D2076" s="81"/>
      <c r="E2076" s="81"/>
      <c r="F2076" s="81"/>
      <c r="G2076" s="81"/>
      <c r="H2076" s="81"/>
      <c r="I2076" s="81"/>
      <c r="J2076" s="81"/>
      <c r="K2076" s="81"/>
      <c r="L2076" s="81"/>
      <c r="M2076" s="81"/>
      <c r="N2076" s="81"/>
      <c r="O2076" s="81"/>
      <c r="P2076" s="81"/>
      <c r="Q2076" s="81"/>
      <c r="R2076" s="81"/>
      <c r="S2076" s="328"/>
      <c r="T2076" s="351">
        <f>IF(Q2076=0,0,1)+IF(C2076=0,0,1)+IF(D2076=0,0,1)+IF(E2076=0,0,1)+IF(F2076=0,0,1)+IF(G2076=0,0,1)+IF(H2076=0,0,1)+IF(I2076=0,0,1)+IF(J2076=0,0,1)+IF(K2076=0,0,1)+IF(L2076=0,0,1)+IF(M2076=0,0,1)+IF(N2076=0,0,1)+IF(O2076=0,0,1)</f>
        <v>0</v>
      </c>
    </row>
    <row r="2077" spans="1:20" ht="15.75" hidden="1">
      <c r="A2077" s="10"/>
      <c r="B2077" s="1"/>
      <c r="C2077" s="81"/>
      <c r="D2077" s="81"/>
      <c r="E2077" s="81"/>
      <c r="F2077" s="81"/>
      <c r="G2077" s="81"/>
      <c r="H2077" s="81"/>
      <c r="I2077" s="81"/>
      <c r="J2077" s="81"/>
      <c r="K2077" s="81"/>
      <c r="L2077" s="81"/>
      <c r="M2077" s="81"/>
      <c r="N2077" s="81"/>
      <c r="O2077" s="81"/>
      <c r="P2077" s="81"/>
      <c r="Q2077" s="81"/>
      <c r="R2077" s="81"/>
      <c r="S2077" s="328"/>
      <c r="T2077" s="351">
        <f>IF(Q2077=0,0,1)+IF(C2077=0,0,1)+IF(D2077=0,0,1)+IF(E2077=0,0,1)+IF(F2077=0,0,1)+IF(G2077=0,0,1)+IF(H2077=0,0,1)+IF(I2077=0,0,1)+IF(J2077=0,0,1)+IF(K2077=0,0,1)+IF(L2077=0,0,1)+IF(M2077=0,0,1)+IF(N2077=0,0,1)+IF(O2077=0,0,1)</f>
        <v>0</v>
      </c>
    </row>
    <row r="2078" spans="1:20" ht="15.75" hidden="1">
      <c r="A2078" s="10"/>
      <c r="B2078" s="1"/>
      <c r="C2078" s="81"/>
      <c r="D2078" s="81"/>
      <c r="E2078" s="81"/>
      <c r="F2078" s="81"/>
      <c r="G2078" s="81"/>
      <c r="H2078" s="81"/>
      <c r="I2078" s="81"/>
      <c r="J2078" s="81"/>
      <c r="K2078" s="81"/>
      <c r="L2078" s="81"/>
      <c r="M2078" s="81"/>
      <c r="N2078" s="81"/>
      <c r="O2078" s="81"/>
      <c r="P2078" s="81"/>
      <c r="Q2078" s="81"/>
      <c r="R2078" s="81"/>
      <c r="S2078" s="328"/>
      <c r="T2078" s="351">
        <f>IF(Q2078=0,0,1)+IF(C2078=0,0,1)+IF(D2078=0,0,1)+IF(E2078=0,0,1)+IF(F2078=0,0,1)+IF(G2078=0,0,1)+IF(H2078=0,0,1)+IF(I2078=0,0,1)+IF(J2078=0,0,1)+IF(K2078=0,0,1)+IF(L2078=0,0,1)+IF(M2078=0,0,1)+IF(N2078=0,0,1)+IF(O2078=0,0,1)</f>
        <v>0</v>
      </c>
    </row>
    <row r="2079" spans="1:20" ht="15.75" hidden="1">
      <c r="A2079" s="10"/>
      <c r="B2079" s="1"/>
      <c r="C2079" s="81"/>
      <c r="D2079" s="81"/>
      <c r="E2079" s="81"/>
      <c r="F2079" s="81"/>
      <c r="G2079" s="81"/>
      <c r="H2079" s="81"/>
      <c r="I2079" s="81"/>
      <c r="J2079" s="81"/>
      <c r="K2079" s="81"/>
      <c r="L2079" s="81"/>
      <c r="M2079" s="81"/>
      <c r="N2079" s="81"/>
      <c r="O2079" s="81"/>
      <c r="P2079" s="81"/>
      <c r="Q2079" s="81"/>
      <c r="R2079" s="81"/>
      <c r="S2079" s="328"/>
      <c r="T2079" s="351">
        <f>IF(Q2079=0,0,1)+IF(C2079=0,0,1)+IF(D2079=0,0,1)+IF(E2079=0,0,1)+IF(F2079=0,0,1)+IF(G2079=0,0,1)+IF(H2079=0,0,1)+IF(I2079=0,0,1)+IF(J2079=0,0,1)+IF(K2079=0,0,1)+IF(L2079=0,0,1)+IF(M2079=0,0,1)+IF(N2079=0,0,1)+IF(O2079=0,0,1)</f>
        <v>0</v>
      </c>
    </row>
    <row r="2080" spans="1:20" ht="15.75" hidden="1">
      <c r="A2080" s="10"/>
      <c r="B2080" s="1"/>
      <c r="C2080" s="81"/>
      <c r="D2080" s="81"/>
      <c r="E2080" s="81"/>
      <c r="F2080" s="81"/>
      <c r="G2080" s="81"/>
      <c r="H2080" s="81"/>
      <c r="I2080" s="81"/>
      <c r="J2080" s="81"/>
      <c r="K2080" s="81"/>
      <c r="L2080" s="81"/>
      <c r="M2080" s="81"/>
      <c r="N2080" s="81"/>
      <c r="O2080" s="81"/>
      <c r="P2080" s="81"/>
      <c r="Q2080" s="81"/>
      <c r="R2080" s="81"/>
      <c r="S2080" s="328"/>
      <c r="T2080" s="351">
        <f>IF(Q2080=0,0,1)+IF(C2080=0,0,1)+IF(D2080=0,0,1)+IF(E2080=0,0,1)+IF(F2080=0,0,1)+IF(G2080=0,0,1)+IF(H2080=0,0,1)+IF(I2080=0,0,1)+IF(J2080=0,0,1)+IF(K2080=0,0,1)+IF(L2080=0,0,1)+IF(M2080=0,0,1)+IF(N2080=0,0,1)+IF(O2080=0,0,1)</f>
        <v>0</v>
      </c>
    </row>
    <row r="2081" spans="1:20" ht="15.75" hidden="1">
      <c r="A2081" s="10"/>
      <c r="B2081" s="1"/>
      <c r="C2081" s="81"/>
      <c r="D2081" s="81"/>
      <c r="E2081" s="81"/>
      <c r="F2081" s="81"/>
      <c r="G2081" s="81"/>
      <c r="H2081" s="81"/>
      <c r="I2081" s="81"/>
      <c r="J2081" s="81"/>
      <c r="K2081" s="81"/>
      <c r="L2081" s="81"/>
      <c r="M2081" s="81"/>
      <c r="N2081" s="81"/>
      <c r="O2081" s="81"/>
      <c r="P2081" s="81"/>
      <c r="Q2081" s="81"/>
      <c r="R2081" s="81"/>
      <c r="S2081" s="328"/>
      <c r="T2081" s="351">
        <f>IF(Q2081=0,0,1)+IF(C2081=0,0,1)+IF(D2081=0,0,1)+IF(E2081=0,0,1)+IF(F2081=0,0,1)+IF(G2081=0,0,1)+IF(H2081=0,0,1)+IF(I2081=0,0,1)+IF(J2081=0,0,1)+IF(K2081=0,0,1)+IF(L2081=0,0,1)+IF(M2081=0,0,1)+IF(N2081=0,0,1)+IF(O2081=0,0,1)</f>
        <v>0</v>
      </c>
    </row>
    <row r="2082" spans="1:20" ht="15.75" hidden="1">
      <c r="A2082" s="10"/>
      <c r="B2082" s="1"/>
      <c r="C2082" s="81"/>
      <c r="D2082" s="81"/>
      <c r="E2082" s="81"/>
      <c r="F2082" s="81"/>
      <c r="G2082" s="81"/>
      <c r="H2082" s="81"/>
      <c r="I2082" s="81"/>
      <c r="J2082" s="81"/>
      <c r="K2082" s="81"/>
      <c r="L2082" s="81"/>
      <c r="M2082" s="81"/>
      <c r="N2082" s="81"/>
      <c r="O2082" s="81"/>
      <c r="P2082" s="81"/>
      <c r="Q2082" s="81"/>
      <c r="R2082" s="81"/>
      <c r="S2082" s="328"/>
      <c r="T2082" s="351">
        <f>IF(Q2082=0,0,1)+IF(C2082=0,0,1)+IF(D2082=0,0,1)+IF(E2082=0,0,1)+IF(F2082=0,0,1)+IF(G2082=0,0,1)+IF(H2082=0,0,1)+IF(I2082=0,0,1)+IF(J2082=0,0,1)+IF(K2082=0,0,1)+IF(L2082=0,0,1)+IF(M2082=0,0,1)+IF(N2082=0,0,1)+IF(O2082=0,0,1)</f>
        <v>0</v>
      </c>
    </row>
    <row r="2083" spans="1:20" ht="15.75" hidden="1">
      <c r="A2083" s="10"/>
      <c r="B2083" s="1"/>
      <c r="C2083" s="81"/>
      <c r="D2083" s="81"/>
      <c r="E2083" s="81"/>
      <c r="F2083" s="81"/>
      <c r="G2083" s="81"/>
      <c r="H2083" s="81"/>
      <c r="I2083" s="81"/>
      <c r="J2083" s="81"/>
      <c r="K2083" s="81"/>
      <c r="L2083" s="81"/>
      <c r="M2083" s="81"/>
      <c r="N2083" s="81"/>
      <c r="O2083" s="81"/>
      <c r="P2083" s="81"/>
      <c r="Q2083" s="81"/>
      <c r="R2083" s="81"/>
      <c r="S2083" s="328"/>
      <c r="T2083" s="351">
        <f>IF(Q2083=0,0,1)+IF(C2083=0,0,1)+IF(D2083=0,0,1)+IF(E2083=0,0,1)+IF(F2083=0,0,1)+IF(G2083=0,0,1)+IF(H2083=0,0,1)+IF(I2083=0,0,1)+IF(J2083=0,0,1)+IF(K2083=0,0,1)+IF(L2083=0,0,1)+IF(M2083=0,0,1)+IF(N2083=0,0,1)+IF(O2083=0,0,1)</f>
        <v>0</v>
      </c>
    </row>
    <row r="2084" spans="1:20" ht="15.75" hidden="1">
      <c r="A2084" s="10"/>
      <c r="B2084" s="1"/>
      <c r="C2084" s="81"/>
      <c r="D2084" s="81"/>
      <c r="E2084" s="81"/>
      <c r="F2084" s="81"/>
      <c r="G2084" s="81"/>
      <c r="H2084" s="81"/>
      <c r="I2084" s="81"/>
      <c r="J2084" s="81"/>
      <c r="K2084" s="81"/>
      <c r="L2084" s="81"/>
      <c r="M2084" s="81"/>
      <c r="N2084" s="81"/>
      <c r="O2084" s="81"/>
      <c r="P2084" s="81"/>
      <c r="Q2084" s="81"/>
      <c r="R2084" s="81"/>
      <c r="S2084" s="328"/>
      <c r="T2084" s="351">
        <f>IF(Q2084=0,0,1)+IF(C2084=0,0,1)+IF(D2084=0,0,1)+IF(E2084=0,0,1)+IF(F2084=0,0,1)+IF(G2084=0,0,1)+IF(H2084=0,0,1)+IF(I2084=0,0,1)+IF(J2084=0,0,1)+IF(K2084=0,0,1)+IF(L2084=0,0,1)+IF(M2084=0,0,1)+IF(N2084=0,0,1)+IF(O2084=0,0,1)</f>
        <v>0</v>
      </c>
    </row>
    <row r="2085" spans="1:20" ht="15.75" hidden="1">
      <c r="A2085" s="10"/>
      <c r="B2085" s="1"/>
      <c r="C2085" s="81"/>
      <c r="D2085" s="81"/>
      <c r="E2085" s="81"/>
      <c r="F2085" s="81"/>
      <c r="G2085" s="81"/>
      <c r="H2085" s="81"/>
      <c r="I2085" s="81"/>
      <c r="J2085" s="81"/>
      <c r="K2085" s="81"/>
      <c r="L2085" s="81"/>
      <c r="M2085" s="81"/>
      <c r="N2085" s="81"/>
      <c r="O2085" s="81"/>
      <c r="P2085" s="81"/>
      <c r="Q2085" s="81"/>
      <c r="R2085" s="81"/>
      <c r="S2085" s="328"/>
      <c r="T2085" s="351">
        <f>IF(Q2085=0,0,1)+IF(C2085=0,0,1)+IF(D2085=0,0,1)+IF(E2085=0,0,1)+IF(F2085=0,0,1)+IF(G2085=0,0,1)+IF(H2085=0,0,1)+IF(I2085=0,0,1)+IF(J2085=0,0,1)+IF(K2085=0,0,1)+IF(L2085=0,0,1)+IF(M2085=0,0,1)+IF(N2085=0,0,1)+IF(O2085=0,0,1)</f>
        <v>0</v>
      </c>
    </row>
    <row r="2086" spans="1:20" ht="15.75" hidden="1">
      <c r="A2086" s="10"/>
      <c r="B2086" s="1"/>
      <c r="C2086" s="81"/>
      <c r="D2086" s="81"/>
      <c r="E2086" s="81"/>
      <c r="F2086" s="81"/>
      <c r="G2086" s="81"/>
      <c r="H2086" s="81"/>
      <c r="I2086" s="81"/>
      <c r="J2086" s="81"/>
      <c r="K2086" s="81"/>
      <c r="L2086" s="81"/>
      <c r="M2086" s="81"/>
      <c r="N2086" s="81"/>
      <c r="O2086" s="81"/>
      <c r="P2086" s="81"/>
      <c r="Q2086" s="81"/>
      <c r="R2086" s="81"/>
      <c r="S2086" s="328"/>
      <c r="T2086" s="351">
        <f>IF(Q2086=0,0,1)+IF(C2086=0,0,1)+IF(D2086=0,0,1)+IF(E2086=0,0,1)+IF(F2086=0,0,1)+IF(G2086=0,0,1)+IF(H2086=0,0,1)+IF(I2086=0,0,1)+IF(J2086=0,0,1)+IF(K2086=0,0,1)+IF(L2086=0,0,1)+IF(M2086=0,0,1)+IF(N2086=0,0,1)+IF(O2086=0,0,1)</f>
        <v>0</v>
      </c>
    </row>
    <row r="2087" spans="1:20" ht="15.75" hidden="1">
      <c r="A2087" s="10"/>
      <c r="B2087" s="1"/>
      <c r="C2087" s="81"/>
      <c r="D2087" s="81"/>
      <c r="E2087" s="81"/>
      <c r="F2087" s="81"/>
      <c r="G2087" s="81"/>
      <c r="H2087" s="81"/>
      <c r="I2087" s="81"/>
      <c r="J2087" s="81"/>
      <c r="K2087" s="81"/>
      <c r="L2087" s="81"/>
      <c r="M2087" s="81"/>
      <c r="N2087" s="81"/>
      <c r="O2087" s="81"/>
      <c r="P2087" s="81"/>
      <c r="Q2087" s="81"/>
      <c r="R2087" s="81"/>
      <c r="S2087" s="328"/>
      <c r="T2087" s="351">
        <f>IF(Q2087=0,0,1)+IF(C2087=0,0,1)+IF(D2087=0,0,1)+IF(E2087=0,0,1)+IF(F2087=0,0,1)+IF(G2087=0,0,1)+IF(H2087=0,0,1)+IF(I2087=0,0,1)+IF(J2087=0,0,1)+IF(K2087=0,0,1)+IF(L2087=0,0,1)+IF(M2087=0,0,1)+IF(N2087=0,0,1)+IF(O2087=0,0,1)</f>
        <v>0</v>
      </c>
    </row>
    <row r="2088" spans="1:20" ht="15.75" hidden="1">
      <c r="A2088" s="10"/>
      <c r="B2088" s="1"/>
      <c r="C2088" s="81"/>
      <c r="D2088" s="81"/>
      <c r="E2088" s="81"/>
      <c r="F2088" s="81"/>
      <c r="G2088" s="81"/>
      <c r="H2088" s="81"/>
      <c r="I2088" s="81"/>
      <c r="J2088" s="81"/>
      <c r="K2088" s="81"/>
      <c r="L2088" s="81"/>
      <c r="M2088" s="81"/>
      <c r="N2088" s="81"/>
      <c r="O2088" s="81"/>
      <c r="P2088" s="81"/>
      <c r="Q2088" s="81"/>
      <c r="R2088" s="81"/>
      <c r="S2088" s="328"/>
      <c r="T2088" s="351">
        <f>IF(Q2088=0,0,1)+IF(C2088=0,0,1)+IF(D2088=0,0,1)+IF(E2088=0,0,1)+IF(F2088=0,0,1)+IF(G2088=0,0,1)+IF(H2088=0,0,1)+IF(I2088=0,0,1)+IF(J2088=0,0,1)+IF(K2088=0,0,1)+IF(L2088=0,0,1)+IF(M2088=0,0,1)+IF(N2088=0,0,1)+IF(O2088=0,0,1)</f>
        <v>0</v>
      </c>
    </row>
    <row r="2089" spans="1:20" ht="15.75" hidden="1">
      <c r="A2089" s="10"/>
      <c r="B2089" s="1"/>
      <c r="C2089" s="81"/>
      <c r="D2089" s="81"/>
      <c r="E2089" s="81"/>
      <c r="F2089" s="81"/>
      <c r="G2089" s="81"/>
      <c r="H2089" s="81"/>
      <c r="I2089" s="81"/>
      <c r="J2089" s="81"/>
      <c r="K2089" s="81"/>
      <c r="L2089" s="81"/>
      <c r="M2089" s="81"/>
      <c r="N2089" s="81"/>
      <c r="O2089" s="81"/>
      <c r="P2089" s="81"/>
      <c r="Q2089" s="81"/>
      <c r="R2089" s="81"/>
      <c r="S2089" s="328"/>
      <c r="T2089" s="351">
        <f>IF(Q2089=0,0,1)+IF(C2089=0,0,1)+IF(D2089=0,0,1)+IF(E2089=0,0,1)+IF(F2089=0,0,1)+IF(G2089=0,0,1)+IF(H2089=0,0,1)+IF(I2089=0,0,1)+IF(J2089=0,0,1)+IF(K2089=0,0,1)+IF(L2089=0,0,1)+IF(M2089=0,0,1)+IF(N2089=0,0,1)+IF(O2089=0,0,1)</f>
        <v>0</v>
      </c>
    </row>
    <row r="2090" spans="1:20" ht="15.75" hidden="1">
      <c r="A2090" s="10"/>
      <c r="B2090" s="1"/>
      <c r="C2090" s="81"/>
      <c r="D2090" s="81"/>
      <c r="E2090" s="81"/>
      <c r="F2090" s="81"/>
      <c r="G2090" s="81"/>
      <c r="H2090" s="81"/>
      <c r="I2090" s="81"/>
      <c r="J2090" s="81"/>
      <c r="K2090" s="81"/>
      <c r="L2090" s="81"/>
      <c r="M2090" s="81"/>
      <c r="N2090" s="81"/>
      <c r="O2090" s="81"/>
      <c r="P2090" s="81"/>
      <c r="Q2090" s="81"/>
      <c r="R2090" s="81"/>
      <c r="S2090" s="328"/>
      <c r="T2090" s="351">
        <f>IF(Q2090=0,0,1)+IF(C2090=0,0,1)+IF(D2090=0,0,1)+IF(E2090=0,0,1)+IF(F2090=0,0,1)+IF(G2090=0,0,1)+IF(H2090=0,0,1)+IF(I2090=0,0,1)+IF(J2090=0,0,1)+IF(K2090=0,0,1)+IF(L2090=0,0,1)+IF(M2090=0,0,1)+IF(N2090=0,0,1)+IF(O2090=0,0,1)</f>
        <v>0</v>
      </c>
    </row>
    <row r="2091" spans="1:20" ht="15.75" hidden="1">
      <c r="A2091" s="10"/>
      <c r="B2091" s="1"/>
      <c r="C2091" s="81"/>
      <c r="D2091" s="81"/>
      <c r="E2091" s="81"/>
      <c r="F2091" s="81"/>
      <c r="G2091" s="81"/>
      <c r="H2091" s="81"/>
      <c r="I2091" s="81"/>
      <c r="J2091" s="81"/>
      <c r="K2091" s="81"/>
      <c r="L2091" s="81"/>
      <c r="M2091" s="81"/>
      <c r="N2091" s="81"/>
      <c r="O2091" s="81"/>
      <c r="P2091" s="81"/>
      <c r="Q2091" s="81"/>
      <c r="R2091" s="81"/>
      <c r="S2091" s="328"/>
      <c r="T2091" s="351">
        <f>IF(Q2091=0,0,1)+IF(C2091=0,0,1)+IF(D2091=0,0,1)+IF(E2091=0,0,1)+IF(F2091=0,0,1)+IF(G2091=0,0,1)+IF(H2091=0,0,1)+IF(I2091=0,0,1)+IF(J2091=0,0,1)+IF(K2091=0,0,1)+IF(L2091=0,0,1)+IF(M2091=0,0,1)+IF(N2091=0,0,1)+IF(O2091=0,0,1)</f>
        <v>0</v>
      </c>
    </row>
    <row r="2092" spans="1:20" ht="15.75" hidden="1">
      <c r="A2092" s="10"/>
      <c r="B2092" s="1"/>
      <c r="C2092" s="81"/>
      <c r="D2092" s="81"/>
      <c r="E2092" s="81"/>
      <c r="F2092" s="81"/>
      <c r="G2092" s="81"/>
      <c r="H2092" s="81"/>
      <c r="I2092" s="81"/>
      <c r="J2092" s="81"/>
      <c r="K2092" s="81"/>
      <c r="L2092" s="81"/>
      <c r="M2092" s="81"/>
      <c r="N2092" s="81"/>
      <c r="O2092" s="81"/>
      <c r="P2092" s="81"/>
      <c r="Q2092" s="81"/>
      <c r="R2092" s="81"/>
      <c r="S2092" s="328"/>
      <c r="T2092" s="351">
        <f>IF(Q2092=0,0,1)+IF(C2092=0,0,1)+IF(D2092=0,0,1)+IF(E2092=0,0,1)+IF(F2092=0,0,1)+IF(G2092=0,0,1)+IF(H2092=0,0,1)+IF(I2092=0,0,1)+IF(J2092=0,0,1)+IF(K2092=0,0,1)+IF(L2092=0,0,1)+IF(M2092=0,0,1)+IF(N2092=0,0,1)+IF(O2092=0,0,1)</f>
        <v>0</v>
      </c>
    </row>
    <row r="2093" spans="1:20" ht="15.75" hidden="1">
      <c r="A2093" s="10"/>
      <c r="B2093" s="1"/>
      <c r="C2093" s="81"/>
      <c r="D2093" s="81"/>
      <c r="E2093" s="81"/>
      <c r="F2093" s="81"/>
      <c r="G2093" s="81"/>
      <c r="H2093" s="81"/>
      <c r="I2093" s="81"/>
      <c r="J2093" s="81"/>
      <c r="K2093" s="81"/>
      <c r="L2093" s="81"/>
      <c r="M2093" s="81"/>
      <c r="N2093" s="81"/>
      <c r="O2093" s="81"/>
      <c r="P2093" s="81"/>
      <c r="Q2093" s="81"/>
      <c r="R2093" s="81"/>
      <c r="S2093" s="328"/>
      <c r="T2093" s="351">
        <f>IF(Q2093=0,0,1)+IF(C2093=0,0,1)+IF(D2093=0,0,1)+IF(E2093=0,0,1)+IF(F2093=0,0,1)+IF(G2093=0,0,1)+IF(H2093=0,0,1)+IF(I2093=0,0,1)+IF(J2093=0,0,1)+IF(K2093=0,0,1)+IF(L2093=0,0,1)+IF(M2093=0,0,1)+IF(N2093=0,0,1)+IF(O2093=0,0,1)</f>
        <v>0</v>
      </c>
    </row>
    <row r="2094" spans="1:20" ht="15.75" hidden="1">
      <c r="A2094" s="10"/>
      <c r="B2094" s="1"/>
      <c r="C2094" s="81"/>
      <c r="D2094" s="81"/>
      <c r="E2094" s="81"/>
      <c r="F2094" s="81"/>
      <c r="G2094" s="81"/>
      <c r="H2094" s="81"/>
      <c r="I2094" s="81"/>
      <c r="J2094" s="81"/>
      <c r="K2094" s="81"/>
      <c r="L2094" s="81"/>
      <c r="M2094" s="81"/>
      <c r="N2094" s="81"/>
      <c r="O2094" s="81"/>
      <c r="P2094" s="81"/>
      <c r="Q2094" s="81"/>
      <c r="R2094" s="81"/>
      <c r="S2094" s="328"/>
      <c r="T2094" s="351">
        <f>IF(Q2094=0,0,1)+IF(C2094=0,0,1)+IF(D2094=0,0,1)+IF(E2094=0,0,1)+IF(F2094=0,0,1)+IF(G2094=0,0,1)+IF(H2094=0,0,1)+IF(I2094=0,0,1)+IF(J2094=0,0,1)+IF(K2094=0,0,1)+IF(L2094=0,0,1)+IF(M2094=0,0,1)+IF(N2094=0,0,1)+IF(O2094=0,0,1)</f>
        <v>0</v>
      </c>
    </row>
    <row r="2095" spans="1:20" ht="15.75" hidden="1">
      <c r="A2095" s="10"/>
      <c r="B2095" s="1"/>
      <c r="C2095" s="81"/>
      <c r="D2095" s="81"/>
      <c r="E2095" s="81"/>
      <c r="F2095" s="81"/>
      <c r="G2095" s="81"/>
      <c r="H2095" s="81"/>
      <c r="I2095" s="81"/>
      <c r="J2095" s="81"/>
      <c r="K2095" s="81"/>
      <c r="L2095" s="81"/>
      <c r="M2095" s="81"/>
      <c r="N2095" s="81"/>
      <c r="O2095" s="81"/>
      <c r="P2095" s="81"/>
      <c r="Q2095" s="81"/>
      <c r="R2095" s="81"/>
      <c r="S2095" s="328"/>
      <c r="T2095" s="351">
        <f>IF(Q2095=0,0,1)+IF(C2095=0,0,1)+IF(D2095=0,0,1)+IF(E2095=0,0,1)+IF(F2095=0,0,1)+IF(G2095=0,0,1)+IF(H2095=0,0,1)+IF(I2095=0,0,1)+IF(J2095=0,0,1)+IF(K2095=0,0,1)+IF(L2095=0,0,1)+IF(M2095=0,0,1)+IF(N2095=0,0,1)+IF(O2095=0,0,1)</f>
        <v>0</v>
      </c>
    </row>
    <row r="2096" spans="1:20" ht="15.75" hidden="1">
      <c r="A2096" s="10"/>
      <c r="B2096" s="1"/>
      <c r="C2096" s="81"/>
      <c r="D2096" s="81"/>
      <c r="E2096" s="81"/>
      <c r="F2096" s="81"/>
      <c r="G2096" s="81"/>
      <c r="H2096" s="81"/>
      <c r="I2096" s="81"/>
      <c r="J2096" s="81"/>
      <c r="K2096" s="81"/>
      <c r="L2096" s="81"/>
      <c r="M2096" s="81"/>
      <c r="N2096" s="81"/>
      <c r="O2096" s="81"/>
      <c r="P2096" s="81"/>
      <c r="Q2096" s="81"/>
      <c r="R2096" s="81"/>
      <c r="S2096" s="328"/>
      <c r="T2096" s="351">
        <f>IF(Q2096=0,0,1)+IF(C2096=0,0,1)+IF(D2096=0,0,1)+IF(E2096=0,0,1)+IF(F2096=0,0,1)+IF(G2096=0,0,1)+IF(H2096=0,0,1)+IF(I2096=0,0,1)+IF(J2096=0,0,1)+IF(K2096=0,0,1)+IF(L2096=0,0,1)+IF(M2096=0,0,1)+IF(N2096=0,0,1)+IF(O2096=0,0,1)</f>
        <v>0</v>
      </c>
    </row>
    <row r="2097" spans="1:20" ht="15.75" hidden="1">
      <c r="A2097" s="10"/>
      <c r="B2097" s="1"/>
      <c r="C2097" s="81"/>
      <c r="D2097" s="81"/>
      <c r="E2097" s="81"/>
      <c r="F2097" s="81"/>
      <c r="G2097" s="81"/>
      <c r="H2097" s="81"/>
      <c r="I2097" s="81"/>
      <c r="J2097" s="81"/>
      <c r="K2097" s="81"/>
      <c r="L2097" s="81"/>
      <c r="M2097" s="81"/>
      <c r="N2097" s="81"/>
      <c r="O2097" s="81"/>
      <c r="P2097" s="81"/>
      <c r="Q2097" s="81"/>
      <c r="R2097" s="81"/>
      <c r="S2097" s="328"/>
      <c r="T2097" s="351">
        <f>IF(Q2097=0,0,1)+IF(C2097=0,0,1)+IF(D2097=0,0,1)+IF(E2097=0,0,1)+IF(F2097=0,0,1)+IF(G2097=0,0,1)+IF(H2097=0,0,1)+IF(I2097=0,0,1)+IF(J2097=0,0,1)+IF(K2097=0,0,1)+IF(L2097=0,0,1)+IF(M2097=0,0,1)+IF(N2097=0,0,1)+IF(O2097=0,0,1)</f>
        <v>0</v>
      </c>
    </row>
    <row r="2098" spans="1:20" ht="15.75" hidden="1">
      <c r="A2098" s="10"/>
      <c r="B2098" s="1"/>
      <c r="C2098" s="81"/>
      <c r="D2098" s="81"/>
      <c r="E2098" s="81"/>
      <c r="F2098" s="81"/>
      <c r="G2098" s="81"/>
      <c r="H2098" s="81"/>
      <c r="I2098" s="81"/>
      <c r="J2098" s="81"/>
      <c r="K2098" s="81"/>
      <c r="L2098" s="81"/>
      <c r="M2098" s="81"/>
      <c r="N2098" s="81"/>
      <c r="O2098" s="81"/>
      <c r="P2098" s="81"/>
      <c r="Q2098" s="81"/>
      <c r="R2098" s="81"/>
      <c r="S2098" s="328"/>
      <c r="T2098" s="351">
        <f>IF(Q2098=0,0,1)+IF(C2098=0,0,1)+IF(D2098=0,0,1)+IF(E2098=0,0,1)+IF(F2098=0,0,1)+IF(G2098=0,0,1)+IF(H2098=0,0,1)+IF(I2098=0,0,1)+IF(J2098=0,0,1)+IF(K2098=0,0,1)+IF(L2098=0,0,1)+IF(M2098=0,0,1)+IF(N2098=0,0,1)+IF(O2098=0,0,1)</f>
        <v>0</v>
      </c>
    </row>
    <row r="2099" spans="1:20" ht="15.75" hidden="1">
      <c r="A2099" s="10"/>
      <c r="B2099" s="1"/>
      <c r="C2099" s="81"/>
      <c r="D2099" s="81"/>
      <c r="E2099" s="81"/>
      <c r="F2099" s="81"/>
      <c r="G2099" s="81"/>
      <c r="H2099" s="81"/>
      <c r="I2099" s="81"/>
      <c r="J2099" s="81"/>
      <c r="K2099" s="81"/>
      <c r="L2099" s="81"/>
      <c r="M2099" s="81"/>
      <c r="N2099" s="81"/>
      <c r="O2099" s="81"/>
      <c r="P2099" s="81"/>
      <c r="Q2099" s="81"/>
      <c r="R2099" s="81"/>
      <c r="S2099" s="328"/>
      <c r="T2099" s="351">
        <f>IF(Q2099=0,0,1)+IF(C2099=0,0,1)+IF(D2099=0,0,1)+IF(E2099=0,0,1)+IF(F2099=0,0,1)+IF(G2099=0,0,1)+IF(H2099=0,0,1)+IF(I2099=0,0,1)+IF(J2099=0,0,1)+IF(K2099=0,0,1)+IF(L2099=0,0,1)+IF(M2099=0,0,1)+IF(N2099=0,0,1)+IF(O2099=0,0,1)</f>
        <v>0</v>
      </c>
    </row>
    <row r="2100" spans="1:20" ht="15.75" hidden="1">
      <c r="A2100" s="10"/>
      <c r="B2100" s="1"/>
      <c r="C2100" s="81"/>
      <c r="D2100" s="81"/>
      <c r="E2100" s="81"/>
      <c r="F2100" s="81"/>
      <c r="G2100" s="81"/>
      <c r="H2100" s="81"/>
      <c r="I2100" s="81"/>
      <c r="J2100" s="81"/>
      <c r="K2100" s="81"/>
      <c r="L2100" s="81"/>
      <c r="M2100" s="81"/>
      <c r="N2100" s="81"/>
      <c r="O2100" s="81"/>
      <c r="P2100" s="81"/>
      <c r="Q2100" s="81"/>
      <c r="R2100" s="81"/>
      <c r="S2100" s="328"/>
      <c r="T2100" s="351">
        <f>IF(Q2100=0,0,1)+IF(C2100=0,0,1)+IF(D2100=0,0,1)+IF(E2100=0,0,1)+IF(F2100=0,0,1)+IF(G2100=0,0,1)+IF(H2100=0,0,1)+IF(I2100=0,0,1)+IF(J2100=0,0,1)+IF(K2100=0,0,1)+IF(L2100=0,0,1)+IF(M2100=0,0,1)+IF(N2100=0,0,1)+IF(O2100=0,0,1)</f>
        <v>0</v>
      </c>
    </row>
    <row r="2101" spans="1:20" ht="15.75" hidden="1">
      <c r="A2101" s="10"/>
      <c r="B2101" s="1"/>
      <c r="C2101" s="81"/>
      <c r="D2101" s="81"/>
      <c r="E2101" s="81"/>
      <c r="F2101" s="81"/>
      <c r="G2101" s="81"/>
      <c r="H2101" s="81"/>
      <c r="I2101" s="81"/>
      <c r="J2101" s="81"/>
      <c r="K2101" s="81"/>
      <c r="L2101" s="81"/>
      <c r="M2101" s="81"/>
      <c r="N2101" s="81"/>
      <c r="O2101" s="81"/>
      <c r="P2101" s="81"/>
      <c r="Q2101" s="81"/>
      <c r="R2101" s="81"/>
      <c r="S2101" s="328"/>
      <c r="T2101" s="351">
        <f>IF(Q2101=0,0,1)+IF(C2101=0,0,1)+IF(D2101=0,0,1)+IF(E2101=0,0,1)+IF(F2101=0,0,1)+IF(G2101=0,0,1)+IF(H2101=0,0,1)+IF(I2101=0,0,1)+IF(J2101=0,0,1)+IF(K2101=0,0,1)+IF(L2101=0,0,1)+IF(M2101=0,0,1)+IF(N2101=0,0,1)+IF(O2101=0,0,1)</f>
        <v>0</v>
      </c>
    </row>
    <row r="2102" spans="1:20" ht="15.75" hidden="1">
      <c r="A2102" s="10"/>
      <c r="B2102" s="1"/>
      <c r="C2102" s="81"/>
      <c r="D2102" s="81"/>
      <c r="E2102" s="81"/>
      <c r="F2102" s="81"/>
      <c r="G2102" s="81"/>
      <c r="H2102" s="81"/>
      <c r="I2102" s="81"/>
      <c r="J2102" s="81"/>
      <c r="K2102" s="81"/>
      <c r="L2102" s="81"/>
      <c r="M2102" s="81"/>
      <c r="N2102" s="81"/>
      <c r="O2102" s="81"/>
      <c r="P2102" s="81"/>
      <c r="Q2102" s="81"/>
      <c r="R2102" s="81"/>
      <c r="S2102" s="328"/>
      <c r="T2102" s="351">
        <f>IF(Q2102=0,0,1)+IF(C2102=0,0,1)+IF(D2102=0,0,1)+IF(E2102=0,0,1)+IF(F2102=0,0,1)+IF(G2102=0,0,1)+IF(H2102=0,0,1)+IF(I2102=0,0,1)+IF(J2102=0,0,1)+IF(K2102=0,0,1)+IF(L2102=0,0,1)+IF(M2102=0,0,1)+IF(N2102=0,0,1)+IF(O2102=0,0,1)</f>
        <v>0</v>
      </c>
    </row>
    <row r="2103" spans="1:20" ht="15.75" hidden="1">
      <c r="A2103" s="10"/>
      <c r="B2103" s="1"/>
      <c r="C2103" s="81"/>
      <c r="D2103" s="81"/>
      <c r="E2103" s="81"/>
      <c r="F2103" s="81"/>
      <c r="G2103" s="81"/>
      <c r="H2103" s="81"/>
      <c r="I2103" s="81"/>
      <c r="J2103" s="81"/>
      <c r="K2103" s="81"/>
      <c r="L2103" s="81"/>
      <c r="M2103" s="81"/>
      <c r="N2103" s="81"/>
      <c r="O2103" s="81"/>
      <c r="P2103" s="81"/>
      <c r="Q2103" s="81"/>
      <c r="R2103" s="81"/>
      <c r="S2103" s="328"/>
      <c r="T2103" s="351">
        <f>IF(Q2103=0,0,1)+IF(C2103=0,0,1)+IF(D2103=0,0,1)+IF(E2103=0,0,1)+IF(F2103=0,0,1)+IF(G2103=0,0,1)+IF(H2103=0,0,1)+IF(I2103=0,0,1)+IF(J2103=0,0,1)+IF(K2103=0,0,1)+IF(L2103=0,0,1)+IF(M2103=0,0,1)+IF(N2103=0,0,1)+IF(O2103=0,0,1)</f>
        <v>0</v>
      </c>
    </row>
    <row r="2104" spans="1:20" ht="15.75" hidden="1">
      <c r="A2104" s="10"/>
      <c r="B2104" s="1"/>
      <c r="C2104" s="81"/>
      <c r="D2104" s="81"/>
      <c r="E2104" s="81"/>
      <c r="F2104" s="81"/>
      <c r="G2104" s="81"/>
      <c r="H2104" s="81"/>
      <c r="I2104" s="81"/>
      <c r="J2104" s="81"/>
      <c r="K2104" s="81"/>
      <c r="L2104" s="81"/>
      <c r="M2104" s="81"/>
      <c r="N2104" s="81"/>
      <c r="O2104" s="81"/>
      <c r="P2104" s="81"/>
      <c r="Q2104" s="81"/>
      <c r="R2104" s="81"/>
      <c r="S2104" s="328"/>
      <c r="T2104" s="351">
        <f>IF(Q2104=0,0,1)+IF(C2104=0,0,1)+IF(D2104=0,0,1)+IF(E2104=0,0,1)+IF(F2104=0,0,1)+IF(G2104=0,0,1)+IF(H2104=0,0,1)+IF(I2104=0,0,1)+IF(J2104=0,0,1)+IF(K2104=0,0,1)+IF(L2104=0,0,1)+IF(M2104=0,0,1)+IF(N2104=0,0,1)+IF(O2104=0,0,1)</f>
        <v>0</v>
      </c>
    </row>
    <row r="2105" spans="1:20" ht="15.75" hidden="1">
      <c r="A2105" s="10"/>
      <c r="B2105" s="1"/>
      <c r="C2105" s="81"/>
      <c r="D2105" s="81"/>
      <c r="E2105" s="81"/>
      <c r="F2105" s="81"/>
      <c r="G2105" s="81"/>
      <c r="H2105" s="81"/>
      <c r="I2105" s="81"/>
      <c r="J2105" s="81"/>
      <c r="K2105" s="81"/>
      <c r="L2105" s="81"/>
      <c r="M2105" s="81"/>
      <c r="N2105" s="81"/>
      <c r="O2105" s="81"/>
      <c r="P2105" s="81"/>
      <c r="Q2105" s="81"/>
      <c r="R2105" s="81"/>
      <c r="S2105" s="328"/>
      <c r="T2105" s="351">
        <f>IF(Q2105=0,0,1)+IF(C2105=0,0,1)+IF(D2105=0,0,1)+IF(E2105=0,0,1)+IF(F2105=0,0,1)+IF(G2105=0,0,1)+IF(H2105=0,0,1)+IF(I2105=0,0,1)+IF(J2105=0,0,1)+IF(K2105=0,0,1)+IF(L2105=0,0,1)+IF(M2105=0,0,1)+IF(N2105=0,0,1)+IF(O2105=0,0,1)</f>
        <v>0</v>
      </c>
    </row>
    <row r="2106" spans="1:20" ht="15.75" hidden="1">
      <c r="A2106" s="10"/>
      <c r="B2106" s="1"/>
      <c r="C2106" s="81"/>
      <c r="D2106" s="81"/>
      <c r="E2106" s="81"/>
      <c r="F2106" s="81"/>
      <c r="G2106" s="81"/>
      <c r="H2106" s="81"/>
      <c r="I2106" s="81"/>
      <c r="J2106" s="81"/>
      <c r="K2106" s="81"/>
      <c r="L2106" s="81"/>
      <c r="M2106" s="81"/>
      <c r="N2106" s="81"/>
      <c r="O2106" s="81"/>
      <c r="P2106" s="81"/>
      <c r="Q2106" s="81"/>
      <c r="R2106" s="81"/>
      <c r="S2106" s="328"/>
      <c r="T2106" s="351">
        <f>IF(Q2106=0,0,1)+IF(C2106=0,0,1)+IF(D2106=0,0,1)+IF(E2106=0,0,1)+IF(F2106=0,0,1)+IF(G2106=0,0,1)+IF(H2106=0,0,1)+IF(I2106=0,0,1)+IF(J2106=0,0,1)+IF(K2106=0,0,1)+IF(L2106=0,0,1)+IF(M2106=0,0,1)+IF(N2106=0,0,1)+IF(O2106=0,0,1)</f>
        <v>0</v>
      </c>
    </row>
    <row r="2107" spans="1:20" ht="15.75" hidden="1">
      <c r="A2107" s="10"/>
      <c r="B2107" s="1"/>
      <c r="C2107" s="81"/>
      <c r="D2107" s="81"/>
      <c r="E2107" s="81"/>
      <c r="F2107" s="81"/>
      <c r="G2107" s="81"/>
      <c r="H2107" s="81"/>
      <c r="I2107" s="81"/>
      <c r="J2107" s="81"/>
      <c r="K2107" s="81"/>
      <c r="L2107" s="81"/>
      <c r="M2107" s="81"/>
      <c r="N2107" s="81"/>
      <c r="O2107" s="81"/>
      <c r="P2107" s="81"/>
      <c r="Q2107" s="81"/>
      <c r="R2107" s="81"/>
      <c r="S2107" s="328"/>
      <c r="T2107" s="351">
        <f>IF(Q2107=0,0,1)+IF(C2107=0,0,1)+IF(D2107=0,0,1)+IF(E2107=0,0,1)+IF(F2107=0,0,1)+IF(G2107=0,0,1)+IF(H2107=0,0,1)+IF(I2107=0,0,1)+IF(J2107=0,0,1)+IF(K2107=0,0,1)+IF(L2107=0,0,1)+IF(M2107=0,0,1)+IF(N2107=0,0,1)+IF(O2107=0,0,1)</f>
        <v>0</v>
      </c>
    </row>
    <row r="2108" spans="1:20" ht="15.75" hidden="1">
      <c r="A2108" s="10"/>
      <c r="B2108" s="1"/>
      <c r="C2108" s="81"/>
      <c r="D2108" s="81"/>
      <c r="E2108" s="81"/>
      <c r="F2108" s="81"/>
      <c r="G2108" s="81"/>
      <c r="H2108" s="81"/>
      <c r="I2108" s="81"/>
      <c r="J2108" s="81"/>
      <c r="K2108" s="81"/>
      <c r="L2108" s="81"/>
      <c r="M2108" s="81"/>
      <c r="N2108" s="81"/>
      <c r="O2108" s="81"/>
      <c r="P2108" s="81"/>
      <c r="Q2108" s="81"/>
      <c r="R2108" s="81"/>
      <c r="S2108" s="328"/>
      <c r="T2108" s="351">
        <f>IF(Q2108=0,0,1)+IF(C2108=0,0,1)+IF(D2108=0,0,1)+IF(E2108=0,0,1)+IF(F2108=0,0,1)+IF(G2108=0,0,1)+IF(H2108=0,0,1)+IF(I2108=0,0,1)+IF(J2108=0,0,1)+IF(K2108=0,0,1)+IF(L2108=0,0,1)+IF(M2108=0,0,1)+IF(N2108=0,0,1)+IF(O2108=0,0,1)</f>
        <v>0</v>
      </c>
    </row>
    <row r="2109" spans="1:20" ht="15.75" hidden="1">
      <c r="A2109" s="10"/>
      <c r="B2109" s="1"/>
      <c r="C2109" s="81"/>
      <c r="D2109" s="81"/>
      <c r="E2109" s="81"/>
      <c r="F2109" s="81"/>
      <c r="G2109" s="81"/>
      <c r="H2109" s="81"/>
      <c r="I2109" s="81"/>
      <c r="J2109" s="81"/>
      <c r="K2109" s="81"/>
      <c r="L2109" s="81"/>
      <c r="M2109" s="81"/>
      <c r="N2109" s="81"/>
      <c r="O2109" s="81"/>
      <c r="P2109" s="81"/>
      <c r="Q2109" s="81"/>
      <c r="R2109" s="81"/>
      <c r="S2109" s="328"/>
      <c r="T2109" s="351">
        <f>IF(Q2109=0,0,1)+IF(C2109=0,0,1)+IF(D2109=0,0,1)+IF(E2109=0,0,1)+IF(F2109=0,0,1)+IF(G2109=0,0,1)+IF(H2109=0,0,1)+IF(I2109=0,0,1)+IF(J2109=0,0,1)+IF(K2109=0,0,1)+IF(L2109=0,0,1)+IF(M2109=0,0,1)+IF(N2109=0,0,1)+IF(O2109=0,0,1)</f>
        <v>0</v>
      </c>
    </row>
    <row r="2110" spans="1:20" ht="15.75" hidden="1">
      <c r="A2110" s="10"/>
      <c r="B2110" s="1"/>
      <c r="C2110" s="81"/>
      <c r="D2110" s="81"/>
      <c r="E2110" s="81"/>
      <c r="F2110" s="81"/>
      <c r="G2110" s="81"/>
      <c r="H2110" s="81"/>
      <c r="I2110" s="81"/>
      <c r="J2110" s="81"/>
      <c r="K2110" s="81"/>
      <c r="L2110" s="81"/>
      <c r="M2110" s="81"/>
      <c r="N2110" s="81"/>
      <c r="O2110" s="81"/>
      <c r="P2110" s="81"/>
      <c r="Q2110" s="81"/>
      <c r="R2110" s="81"/>
      <c r="S2110" s="328"/>
      <c r="T2110" s="351">
        <f>IF(Q2110=0,0,1)+IF(C2110=0,0,1)+IF(D2110=0,0,1)+IF(E2110=0,0,1)+IF(F2110=0,0,1)+IF(G2110=0,0,1)+IF(H2110=0,0,1)+IF(I2110=0,0,1)+IF(J2110=0,0,1)+IF(K2110=0,0,1)+IF(L2110=0,0,1)+IF(M2110=0,0,1)+IF(N2110=0,0,1)+IF(O2110=0,0,1)</f>
        <v>0</v>
      </c>
    </row>
    <row r="2111" spans="1:20" ht="15.75" hidden="1">
      <c r="A2111" s="10"/>
      <c r="B2111" s="1"/>
      <c r="C2111" s="81"/>
      <c r="D2111" s="81"/>
      <c r="E2111" s="81"/>
      <c r="F2111" s="81"/>
      <c r="G2111" s="81"/>
      <c r="H2111" s="81"/>
      <c r="I2111" s="81"/>
      <c r="J2111" s="81"/>
      <c r="K2111" s="81"/>
      <c r="L2111" s="81"/>
      <c r="M2111" s="81"/>
      <c r="N2111" s="81"/>
      <c r="O2111" s="81"/>
      <c r="P2111" s="81"/>
      <c r="Q2111" s="81"/>
      <c r="R2111" s="81"/>
      <c r="S2111" s="328"/>
      <c r="T2111" s="351">
        <f>IF(Q2111=0,0,1)+IF(C2111=0,0,1)+IF(D2111=0,0,1)+IF(E2111=0,0,1)+IF(F2111=0,0,1)+IF(G2111=0,0,1)+IF(H2111=0,0,1)+IF(I2111=0,0,1)+IF(J2111=0,0,1)+IF(K2111=0,0,1)+IF(L2111=0,0,1)+IF(M2111=0,0,1)+IF(N2111=0,0,1)+IF(O2111=0,0,1)</f>
        <v>0</v>
      </c>
    </row>
    <row r="2112" spans="1:20" ht="15.75" hidden="1">
      <c r="A2112" s="10"/>
      <c r="B2112" s="1"/>
      <c r="C2112" s="81"/>
      <c r="D2112" s="81"/>
      <c r="E2112" s="81"/>
      <c r="F2112" s="81"/>
      <c r="G2112" s="81"/>
      <c r="H2112" s="81"/>
      <c r="I2112" s="81"/>
      <c r="J2112" s="81"/>
      <c r="K2112" s="81"/>
      <c r="L2112" s="81"/>
      <c r="M2112" s="81"/>
      <c r="N2112" s="81"/>
      <c r="O2112" s="81"/>
      <c r="P2112" s="81"/>
      <c r="Q2112" s="81"/>
      <c r="R2112" s="81"/>
      <c r="S2112" s="328"/>
      <c r="T2112" s="351">
        <f>IF(Q2112=0,0,1)+IF(C2112=0,0,1)+IF(D2112=0,0,1)+IF(E2112=0,0,1)+IF(F2112=0,0,1)+IF(G2112=0,0,1)+IF(H2112=0,0,1)+IF(I2112=0,0,1)+IF(J2112=0,0,1)+IF(K2112=0,0,1)+IF(L2112=0,0,1)+IF(M2112=0,0,1)+IF(N2112=0,0,1)+IF(O2112=0,0,1)</f>
        <v>0</v>
      </c>
    </row>
    <row r="2113" spans="1:20" ht="15.75" hidden="1">
      <c r="A2113" s="10"/>
      <c r="B2113" s="1"/>
      <c r="C2113" s="81"/>
      <c r="D2113" s="81"/>
      <c r="E2113" s="81"/>
      <c r="F2113" s="81"/>
      <c r="G2113" s="81"/>
      <c r="H2113" s="81"/>
      <c r="I2113" s="81"/>
      <c r="J2113" s="81"/>
      <c r="K2113" s="81"/>
      <c r="L2113" s="81"/>
      <c r="M2113" s="81"/>
      <c r="N2113" s="81"/>
      <c r="O2113" s="81"/>
      <c r="P2113" s="81"/>
      <c r="Q2113" s="81"/>
      <c r="R2113" s="81"/>
      <c r="S2113" s="328"/>
      <c r="T2113" s="351">
        <f>IF(Q2113=0,0,1)+IF(C2113=0,0,1)+IF(D2113=0,0,1)+IF(E2113=0,0,1)+IF(F2113=0,0,1)+IF(G2113=0,0,1)+IF(H2113=0,0,1)+IF(I2113=0,0,1)+IF(J2113=0,0,1)+IF(K2113=0,0,1)+IF(L2113=0,0,1)+IF(M2113=0,0,1)+IF(N2113=0,0,1)+IF(O2113=0,0,1)</f>
        <v>0</v>
      </c>
    </row>
    <row r="2114" spans="1:20" ht="15.75" hidden="1">
      <c r="A2114" s="10"/>
      <c r="B2114" s="1"/>
      <c r="C2114" s="81"/>
      <c r="D2114" s="81"/>
      <c r="E2114" s="81"/>
      <c r="F2114" s="81"/>
      <c r="G2114" s="81"/>
      <c r="H2114" s="81"/>
      <c r="I2114" s="81"/>
      <c r="J2114" s="81"/>
      <c r="K2114" s="81"/>
      <c r="L2114" s="81"/>
      <c r="M2114" s="81"/>
      <c r="N2114" s="81"/>
      <c r="O2114" s="81"/>
      <c r="P2114" s="81"/>
      <c r="Q2114" s="81"/>
      <c r="R2114" s="81"/>
      <c r="S2114" s="328"/>
      <c r="T2114" s="351">
        <f>IF(Q2114=0,0,1)+IF(C2114=0,0,1)+IF(D2114=0,0,1)+IF(E2114=0,0,1)+IF(F2114=0,0,1)+IF(G2114=0,0,1)+IF(H2114=0,0,1)+IF(I2114=0,0,1)+IF(J2114=0,0,1)+IF(K2114=0,0,1)+IF(L2114=0,0,1)+IF(M2114=0,0,1)+IF(N2114=0,0,1)+IF(O2114=0,0,1)</f>
        <v>0</v>
      </c>
    </row>
    <row r="2115" spans="1:20" ht="15.75" hidden="1">
      <c r="A2115" s="10"/>
      <c r="B2115" s="1"/>
      <c r="C2115" s="81"/>
      <c r="D2115" s="81"/>
      <c r="E2115" s="81"/>
      <c r="F2115" s="81"/>
      <c r="G2115" s="81"/>
      <c r="H2115" s="81"/>
      <c r="I2115" s="81"/>
      <c r="J2115" s="81"/>
      <c r="K2115" s="81"/>
      <c r="L2115" s="81"/>
      <c r="M2115" s="81"/>
      <c r="N2115" s="81"/>
      <c r="O2115" s="81"/>
      <c r="P2115" s="81"/>
      <c r="Q2115" s="81"/>
      <c r="R2115" s="81"/>
      <c r="S2115" s="328"/>
      <c r="T2115" s="351">
        <f>IF(Q2115=0,0,1)+IF(C2115=0,0,1)+IF(D2115=0,0,1)+IF(E2115=0,0,1)+IF(F2115=0,0,1)+IF(G2115=0,0,1)+IF(H2115=0,0,1)+IF(I2115=0,0,1)+IF(J2115=0,0,1)+IF(K2115=0,0,1)+IF(L2115=0,0,1)+IF(M2115=0,0,1)+IF(N2115=0,0,1)+IF(O2115=0,0,1)</f>
        <v>0</v>
      </c>
    </row>
    <row r="2116" spans="1:20" ht="15.75" hidden="1">
      <c r="A2116" s="10"/>
      <c r="B2116" s="1"/>
      <c r="C2116" s="81"/>
      <c r="D2116" s="81"/>
      <c r="E2116" s="81"/>
      <c r="F2116" s="81"/>
      <c r="G2116" s="81"/>
      <c r="H2116" s="81"/>
      <c r="I2116" s="81"/>
      <c r="J2116" s="81"/>
      <c r="K2116" s="81"/>
      <c r="L2116" s="81"/>
      <c r="M2116" s="81"/>
      <c r="N2116" s="81"/>
      <c r="O2116" s="81"/>
      <c r="P2116" s="81"/>
      <c r="Q2116" s="81"/>
      <c r="R2116" s="81"/>
      <c r="S2116" s="328"/>
      <c r="T2116" s="351">
        <f>IF(Q2116=0,0,1)+IF(C2116=0,0,1)+IF(D2116=0,0,1)+IF(E2116=0,0,1)+IF(F2116=0,0,1)+IF(G2116=0,0,1)+IF(H2116=0,0,1)+IF(I2116=0,0,1)+IF(J2116=0,0,1)+IF(K2116=0,0,1)+IF(L2116=0,0,1)+IF(M2116=0,0,1)+IF(N2116=0,0,1)+IF(O2116=0,0,1)</f>
        <v>0</v>
      </c>
    </row>
    <row r="2117" spans="1:20" ht="15.75" hidden="1">
      <c r="A2117" s="10"/>
      <c r="B2117" s="1"/>
      <c r="C2117" s="81"/>
      <c r="D2117" s="81"/>
      <c r="E2117" s="81"/>
      <c r="F2117" s="81"/>
      <c r="G2117" s="81"/>
      <c r="H2117" s="81"/>
      <c r="I2117" s="81"/>
      <c r="J2117" s="81"/>
      <c r="K2117" s="81"/>
      <c r="L2117" s="81"/>
      <c r="M2117" s="81"/>
      <c r="N2117" s="81"/>
      <c r="O2117" s="81"/>
      <c r="P2117" s="81"/>
      <c r="Q2117" s="81"/>
      <c r="R2117" s="81"/>
      <c r="S2117" s="328"/>
      <c r="T2117" s="351">
        <f>IF(Q2117=0,0,1)+IF(C2117=0,0,1)+IF(D2117=0,0,1)+IF(E2117=0,0,1)+IF(F2117=0,0,1)+IF(G2117=0,0,1)+IF(H2117=0,0,1)+IF(I2117=0,0,1)+IF(J2117=0,0,1)+IF(K2117=0,0,1)+IF(L2117=0,0,1)+IF(M2117=0,0,1)+IF(N2117=0,0,1)+IF(O2117=0,0,1)</f>
        <v>0</v>
      </c>
    </row>
    <row r="2118" spans="1:20" ht="15.75" hidden="1">
      <c r="A2118" s="10"/>
      <c r="B2118" s="1"/>
      <c r="C2118" s="81"/>
      <c r="D2118" s="81"/>
      <c r="E2118" s="81"/>
      <c r="F2118" s="81"/>
      <c r="G2118" s="81"/>
      <c r="H2118" s="81"/>
      <c r="I2118" s="81"/>
      <c r="J2118" s="81"/>
      <c r="K2118" s="81"/>
      <c r="L2118" s="81"/>
      <c r="M2118" s="81"/>
      <c r="N2118" s="81"/>
      <c r="O2118" s="81"/>
      <c r="P2118" s="81"/>
      <c r="Q2118" s="81"/>
      <c r="R2118" s="81"/>
      <c r="S2118" s="328"/>
      <c r="T2118" s="351">
        <f>IF(Q2118=0,0,1)+IF(C2118=0,0,1)+IF(D2118=0,0,1)+IF(E2118=0,0,1)+IF(F2118=0,0,1)+IF(G2118=0,0,1)+IF(H2118=0,0,1)+IF(I2118=0,0,1)+IF(J2118=0,0,1)+IF(K2118=0,0,1)+IF(L2118=0,0,1)+IF(M2118=0,0,1)+IF(N2118=0,0,1)+IF(O2118=0,0,1)</f>
        <v>0</v>
      </c>
    </row>
    <row r="2119" spans="1:20" ht="15.75" hidden="1">
      <c r="A2119" s="10"/>
      <c r="B2119" s="1"/>
      <c r="C2119" s="81"/>
      <c r="D2119" s="81"/>
      <c r="E2119" s="81"/>
      <c r="F2119" s="81"/>
      <c r="G2119" s="81"/>
      <c r="H2119" s="81"/>
      <c r="I2119" s="81"/>
      <c r="J2119" s="81"/>
      <c r="K2119" s="81"/>
      <c r="L2119" s="81"/>
      <c r="M2119" s="81"/>
      <c r="N2119" s="81"/>
      <c r="O2119" s="81"/>
      <c r="P2119" s="81"/>
      <c r="Q2119" s="81"/>
      <c r="R2119" s="81"/>
      <c r="S2119" s="328"/>
      <c r="T2119" s="351">
        <f>IF(Q2119=0,0,1)+IF(C2119=0,0,1)+IF(D2119=0,0,1)+IF(E2119=0,0,1)+IF(F2119=0,0,1)+IF(G2119=0,0,1)+IF(H2119=0,0,1)+IF(I2119=0,0,1)+IF(J2119=0,0,1)+IF(K2119=0,0,1)+IF(L2119=0,0,1)+IF(M2119=0,0,1)+IF(N2119=0,0,1)+IF(O2119=0,0,1)</f>
        <v>0</v>
      </c>
    </row>
    <row r="2120" spans="1:20" ht="15.75" hidden="1">
      <c r="A2120" s="10"/>
      <c r="B2120" s="1"/>
      <c r="C2120" s="81"/>
      <c r="D2120" s="81"/>
      <c r="E2120" s="81"/>
      <c r="F2120" s="81"/>
      <c r="G2120" s="81"/>
      <c r="H2120" s="81"/>
      <c r="I2120" s="81"/>
      <c r="J2120" s="81"/>
      <c r="K2120" s="81"/>
      <c r="L2120" s="81"/>
      <c r="M2120" s="81"/>
      <c r="N2120" s="81"/>
      <c r="O2120" s="81"/>
      <c r="P2120" s="81"/>
      <c r="Q2120" s="81"/>
      <c r="R2120" s="81"/>
      <c r="S2120" s="328"/>
      <c r="T2120" s="351">
        <f>IF(Q2120=0,0,1)+IF(C2120=0,0,1)+IF(D2120=0,0,1)+IF(E2120=0,0,1)+IF(F2120=0,0,1)+IF(G2120=0,0,1)+IF(H2120=0,0,1)+IF(I2120=0,0,1)+IF(J2120=0,0,1)+IF(K2120=0,0,1)+IF(L2120=0,0,1)+IF(M2120=0,0,1)+IF(N2120=0,0,1)+IF(O2120=0,0,1)</f>
        <v>0</v>
      </c>
    </row>
    <row r="2121" spans="1:20" ht="15.75" hidden="1">
      <c r="A2121" s="10"/>
      <c r="B2121" s="1"/>
      <c r="C2121" s="81"/>
      <c r="D2121" s="81"/>
      <c r="E2121" s="81"/>
      <c r="F2121" s="81"/>
      <c r="G2121" s="81"/>
      <c r="H2121" s="81"/>
      <c r="I2121" s="81"/>
      <c r="J2121" s="81"/>
      <c r="K2121" s="81"/>
      <c r="L2121" s="81"/>
      <c r="M2121" s="81"/>
      <c r="N2121" s="81"/>
      <c r="O2121" s="81"/>
      <c r="P2121" s="81"/>
      <c r="Q2121" s="81"/>
      <c r="R2121" s="81"/>
      <c r="S2121" s="328"/>
      <c r="T2121" s="351">
        <f>IF(Q2121=0,0,1)+IF(C2121=0,0,1)+IF(D2121=0,0,1)+IF(E2121=0,0,1)+IF(F2121=0,0,1)+IF(G2121=0,0,1)+IF(H2121=0,0,1)+IF(I2121=0,0,1)+IF(J2121=0,0,1)+IF(K2121=0,0,1)+IF(L2121=0,0,1)+IF(M2121=0,0,1)+IF(N2121=0,0,1)+IF(O2121=0,0,1)</f>
        <v>0</v>
      </c>
    </row>
    <row r="2122" spans="1:20" ht="15.75" hidden="1">
      <c r="A2122" s="10"/>
      <c r="B2122" s="1"/>
      <c r="C2122" s="81"/>
      <c r="D2122" s="81"/>
      <c r="E2122" s="81"/>
      <c r="F2122" s="81"/>
      <c r="G2122" s="81"/>
      <c r="H2122" s="81"/>
      <c r="I2122" s="81"/>
      <c r="J2122" s="81"/>
      <c r="K2122" s="81"/>
      <c r="L2122" s="81"/>
      <c r="M2122" s="81"/>
      <c r="N2122" s="81"/>
      <c r="O2122" s="81"/>
      <c r="P2122" s="81"/>
      <c r="Q2122" s="81"/>
      <c r="R2122" s="81"/>
      <c r="S2122" s="206"/>
      <c r="T2122" s="351">
        <f>IF(Q2122=0,0,1)+IF(C2122=0,0,1)+IF(D2122=0,0,1)+IF(E2122=0,0,1)+IF(F2122=0,0,1)+IF(G2122=0,0,1)+IF(H2122=0,0,1)+IF(I2122=0,0,1)+IF(J2122=0,0,1)+IF(K2122=0,0,1)+IF(L2122=0,0,1)+IF(M2122=0,0,1)+IF(N2122=0,0,1)+IF(O2122=0,0,1)</f>
        <v>0</v>
      </c>
    </row>
    <row r="2123" spans="1:20" ht="15.75" hidden="1">
      <c r="A2123" s="10"/>
      <c r="B2123" s="1"/>
      <c r="C2123" s="81"/>
      <c r="D2123" s="81"/>
      <c r="E2123" s="81"/>
      <c r="F2123" s="81"/>
      <c r="G2123" s="81"/>
      <c r="H2123" s="81"/>
      <c r="I2123" s="81"/>
      <c r="J2123" s="81"/>
      <c r="K2123" s="81"/>
      <c r="L2123" s="81"/>
      <c r="M2123" s="81"/>
      <c r="N2123" s="81"/>
      <c r="O2123" s="81"/>
      <c r="P2123" s="81"/>
      <c r="Q2123" s="81"/>
      <c r="R2123" s="81"/>
      <c r="S2123" s="206"/>
      <c r="T2123" s="351">
        <f>IF(Q2123=0,0,1)+IF(C2123=0,0,1)+IF(D2123=0,0,1)+IF(E2123=0,0,1)+IF(F2123=0,0,1)+IF(G2123=0,0,1)+IF(H2123=0,0,1)+IF(I2123=0,0,1)+IF(J2123=0,0,1)+IF(K2123=0,0,1)+IF(L2123=0,0,1)+IF(M2123=0,0,1)+IF(N2123=0,0,1)+IF(O2123=0,0,1)</f>
        <v>0</v>
      </c>
    </row>
    <row r="2124" spans="1:20" ht="15.75" hidden="1">
      <c r="A2124" s="10"/>
      <c r="B2124" s="1"/>
      <c r="C2124" s="81"/>
      <c r="D2124" s="81"/>
      <c r="E2124" s="81"/>
      <c r="F2124" s="81"/>
      <c r="G2124" s="81"/>
      <c r="H2124" s="81"/>
      <c r="I2124" s="81"/>
      <c r="J2124" s="81"/>
      <c r="K2124" s="81"/>
      <c r="L2124" s="81"/>
      <c r="M2124" s="81"/>
      <c r="N2124" s="81"/>
      <c r="O2124" s="81"/>
      <c r="P2124" s="81"/>
      <c r="Q2124" s="81"/>
      <c r="R2124" s="81"/>
      <c r="S2124" s="206"/>
      <c r="T2124" s="351">
        <f>IF(Q2124=0,0,1)+IF(C2124=0,0,1)+IF(D2124=0,0,1)+IF(E2124=0,0,1)+IF(F2124=0,0,1)+IF(G2124=0,0,1)+IF(H2124=0,0,1)+IF(I2124=0,0,1)+IF(J2124=0,0,1)+IF(K2124=0,0,1)+IF(L2124=0,0,1)+IF(M2124=0,0,1)+IF(N2124=0,0,1)+IF(O2124=0,0,1)</f>
        <v>0</v>
      </c>
    </row>
    <row r="2125" spans="1:20" ht="15.75" hidden="1">
      <c r="A2125" s="10"/>
      <c r="B2125" s="1"/>
      <c r="C2125" s="81"/>
      <c r="D2125" s="81"/>
      <c r="E2125" s="81"/>
      <c r="F2125" s="81"/>
      <c r="G2125" s="81"/>
      <c r="H2125" s="81"/>
      <c r="I2125" s="81"/>
      <c r="J2125" s="81"/>
      <c r="K2125" s="81"/>
      <c r="L2125" s="81"/>
      <c r="M2125" s="81"/>
      <c r="N2125" s="81"/>
      <c r="O2125" s="81"/>
      <c r="P2125" s="81"/>
      <c r="Q2125" s="81"/>
      <c r="R2125" s="81"/>
      <c r="S2125" s="206"/>
      <c r="T2125" s="351">
        <f>IF(Q2125=0,0,1)+IF(C2125=0,0,1)+IF(D2125=0,0,1)+IF(E2125=0,0,1)+IF(F2125=0,0,1)+IF(G2125=0,0,1)+IF(H2125=0,0,1)+IF(I2125=0,0,1)+IF(J2125=0,0,1)+IF(K2125=0,0,1)+IF(L2125=0,0,1)+IF(M2125=0,0,1)+IF(N2125=0,0,1)+IF(O2125=0,0,1)</f>
        <v>0</v>
      </c>
    </row>
    <row r="2126" spans="1:20" ht="15.75" hidden="1">
      <c r="A2126" s="10"/>
      <c r="B2126" s="1"/>
      <c r="C2126" s="81"/>
      <c r="D2126" s="81"/>
      <c r="E2126" s="81"/>
      <c r="F2126" s="81"/>
      <c r="G2126" s="81"/>
      <c r="H2126" s="81"/>
      <c r="I2126" s="81"/>
      <c r="J2126" s="81"/>
      <c r="K2126" s="81"/>
      <c r="L2126" s="81"/>
      <c r="M2126" s="81"/>
      <c r="N2126" s="81"/>
      <c r="O2126" s="81"/>
      <c r="P2126" s="81"/>
      <c r="Q2126" s="81"/>
      <c r="R2126" s="81"/>
      <c r="S2126" s="206"/>
      <c r="T2126" s="351">
        <f>IF(Q2126=0,0,1)+IF(C2126=0,0,1)+IF(D2126=0,0,1)+IF(E2126=0,0,1)+IF(F2126=0,0,1)+IF(G2126=0,0,1)+IF(H2126=0,0,1)+IF(I2126=0,0,1)+IF(J2126=0,0,1)+IF(K2126=0,0,1)+IF(L2126=0,0,1)+IF(M2126=0,0,1)+IF(N2126=0,0,1)+IF(O2126=0,0,1)</f>
        <v>0</v>
      </c>
    </row>
    <row r="2127" spans="1:20" ht="15.75" hidden="1">
      <c r="A2127" s="10"/>
      <c r="B2127" s="1"/>
      <c r="C2127" s="81"/>
      <c r="D2127" s="81"/>
      <c r="E2127" s="81"/>
      <c r="F2127" s="81"/>
      <c r="G2127" s="81"/>
      <c r="H2127" s="81"/>
      <c r="I2127" s="81"/>
      <c r="J2127" s="81"/>
      <c r="K2127" s="81"/>
      <c r="L2127" s="81"/>
      <c r="M2127" s="81"/>
      <c r="N2127" s="81"/>
      <c r="O2127" s="81"/>
      <c r="P2127" s="81"/>
      <c r="Q2127" s="81"/>
      <c r="R2127" s="81"/>
      <c r="S2127" s="206"/>
      <c r="T2127" s="351">
        <f>IF(Q2127=0,0,1)+IF(C2127=0,0,1)+IF(D2127=0,0,1)+IF(E2127=0,0,1)+IF(F2127=0,0,1)+IF(G2127=0,0,1)+IF(H2127=0,0,1)+IF(I2127=0,0,1)+IF(J2127=0,0,1)+IF(K2127=0,0,1)+IF(L2127=0,0,1)+IF(M2127=0,0,1)+IF(N2127=0,0,1)+IF(O2127=0,0,1)</f>
        <v>0</v>
      </c>
    </row>
    <row r="2128" spans="1:20" ht="15.75" hidden="1">
      <c r="A2128" s="10"/>
      <c r="B2128" s="1"/>
      <c r="C2128" s="81"/>
      <c r="D2128" s="81"/>
      <c r="E2128" s="81"/>
      <c r="F2128" s="81"/>
      <c r="G2128" s="81"/>
      <c r="H2128" s="81"/>
      <c r="I2128" s="81"/>
      <c r="J2128" s="81"/>
      <c r="K2128" s="81"/>
      <c r="L2128" s="81"/>
      <c r="M2128" s="81"/>
      <c r="N2128" s="81"/>
      <c r="O2128" s="81"/>
      <c r="P2128" s="81"/>
      <c r="Q2128" s="81"/>
      <c r="R2128" s="81"/>
      <c r="S2128" s="206"/>
      <c r="T2128" s="351">
        <f>IF(Q2128=0,0,1)+IF(C2128=0,0,1)+IF(D2128=0,0,1)+IF(E2128=0,0,1)+IF(F2128=0,0,1)+IF(G2128=0,0,1)+IF(H2128=0,0,1)+IF(I2128=0,0,1)+IF(J2128=0,0,1)+IF(K2128=0,0,1)+IF(L2128=0,0,1)+IF(M2128=0,0,1)+IF(N2128=0,0,1)+IF(O2128=0,0,1)</f>
        <v>0</v>
      </c>
    </row>
    <row r="2129" spans="1:20" ht="15.75" hidden="1">
      <c r="A2129" s="10"/>
      <c r="B2129" s="1"/>
      <c r="C2129" s="81"/>
      <c r="D2129" s="81"/>
      <c r="E2129" s="81"/>
      <c r="F2129" s="81"/>
      <c r="G2129" s="81"/>
      <c r="H2129" s="81"/>
      <c r="I2129" s="81"/>
      <c r="J2129" s="81"/>
      <c r="K2129" s="81"/>
      <c r="L2129" s="81"/>
      <c r="M2129" s="81"/>
      <c r="N2129" s="81"/>
      <c r="O2129" s="81"/>
      <c r="P2129" s="81"/>
      <c r="Q2129" s="81"/>
      <c r="R2129" s="81"/>
      <c r="S2129" s="206"/>
      <c r="T2129" s="351">
        <f>IF(Q2129=0,0,1)+IF(C2129=0,0,1)+IF(D2129=0,0,1)+IF(E2129=0,0,1)+IF(F2129=0,0,1)+IF(G2129=0,0,1)+IF(H2129=0,0,1)+IF(I2129=0,0,1)+IF(J2129=0,0,1)+IF(K2129=0,0,1)+IF(L2129=0,0,1)+IF(M2129=0,0,1)+IF(N2129=0,0,1)+IF(O2129=0,0,1)</f>
        <v>0</v>
      </c>
    </row>
    <row r="2130" spans="1:20" ht="15.75" hidden="1">
      <c r="A2130" s="10"/>
      <c r="B2130" s="1"/>
      <c r="C2130" s="81"/>
      <c r="D2130" s="81"/>
      <c r="E2130" s="81"/>
      <c r="F2130" s="81"/>
      <c r="G2130" s="81"/>
      <c r="H2130" s="81"/>
      <c r="I2130" s="81"/>
      <c r="J2130" s="81"/>
      <c r="K2130" s="81"/>
      <c r="L2130" s="81"/>
      <c r="M2130" s="81"/>
      <c r="N2130" s="81"/>
      <c r="O2130" s="81"/>
      <c r="P2130" s="81"/>
      <c r="Q2130" s="81"/>
      <c r="R2130" s="81"/>
      <c r="S2130" s="206"/>
      <c r="T2130" s="351">
        <f>IF(Q2130=0,0,1)+IF(C2130=0,0,1)+IF(D2130=0,0,1)+IF(E2130=0,0,1)+IF(F2130=0,0,1)+IF(G2130=0,0,1)+IF(H2130=0,0,1)+IF(I2130=0,0,1)+IF(J2130=0,0,1)+IF(K2130=0,0,1)+IF(L2130=0,0,1)+IF(M2130=0,0,1)+IF(N2130=0,0,1)+IF(O2130=0,0,1)</f>
        <v>0</v>
      </c>
    </row>
    <row r="2131" spans="1:20" ht="15.75" hidden="1">
      <c r="A2131" s="10"/>
      <c r="B2131" s="1"/>
      <c r="C2131" s="81"/>
      <c r="D2131" s="81"/>
      <c r="E2131" s="81"/>
      <c r="F2131" s="81"/>
      <c r="G2131" s="81"/>
      <c r="H2131" s="81"/>
      <c r="I2131" s="81"/>
      <c r="J2131" s="81"/>
      <c r="K2131" s="81"/>
      <c r="L2131" s="81"/>
      <c r="M2131" s="81"/>
      <c r="N2131" s="81"/>
      <c r="O2131" s="81"/>
      <c r="P2131" s="81"/>
      <c r="Q2131" s="81"/>
      <c r="R2131" s="81"/>
      <c r="S2131" s="206"/>
      <c r="T2131" s="351">
        <f>IF(Q2131=0,0,1)+IF(C2131=0,0,1)+IF(D2131=0,0,1)+IF(E2131=0,0,1)+IF(F2131=0,0,1)+IF(G2131=0,0,1)+IF(H2131=0,0,1)+IF(I2131=0,0,1)+IF(J2131=0,0,1)+IF(K2131=0,0,1)+IF(L2131=0,0,1)+IF(M2131=0,0,1)+IF(N2131=0,0,1)+IF(O2131=0,0,1)</f>
        <v>0</v>
      </c>
    </row>
    <row r="2132" spans="1:20" ht="15.75" hidden="1">
      <c r="A2132" s="10"/>
      <c r="B2132" s="1"/>
      <c r="C2132" s="81"/>
      <c r="D2132" s="81"/>
      <c r="E2132" s="81"/>
      <c r="F2132" s="81"/>
      <c r="G2132" s="81"/>
      <c r="H2132" s="81"/>
      <c r="I2132" s="81"/>
      <c r="J2132" s="81"/>
      <c r="K2132" s="81"/>
      <c r="L2132" s="81"/>
      <c r="M2132" s="81"/>
      <c r="N2132" s="81"/>
      <c r="O2132" s="81"/>
      <c r="P2132" s="81"/>
      <c r="Q2132" s="81"/>
      <c r="R2132" s="81"/>
      <c r="S2132" s="206"/>
      <c r="T2132" s="351">
        <f>IF(Q2132=0,0,1)+IF(C2132=0,0,1)+IF(D2132=0,0,1)+IF(E2132=0,0,1)+IF(F2132=0,0,1)+IF(G2132=0,0,1)+IF(H2132=0,0,1)+IF(I2132=0,0,1)+IF(J2132=0,0,1)+IF(K2132=0,0,1)+IF(L2132=0,0,1)+IF(M2132=0,0,1)+IF(N2132=0,0,1)+IF(O2132=0,0,1)</f>
        <v>0</v>
      </c>
    </row>
    <row r="2133" spans="1:20" ht="15.75" hidden="1">
      <c r="A2133" s="10"/>
      <c r="B2133" s="1"/>
      <c r="C2133" s="81"/>
      <c r="D2133" s="81"/>
      <c r="E2133" s="81"/>
      <c r="F2133" s="81"/>
      <c r="G2133" s="81"/>
      <c r="H2133" s="81"/>
      <c r="I2133" s="81"/>
      <c r="J2133" s="81"/>
      <c r="K2133" s="81"/>
      <c r="L2133" s="81"/>
      <c r="M2133" s="81"/>
      <c r="N2133" s="81"/>
      <c r="O2133" s="81"/>
      <c r="P2133" s="81"/>
      <c r="Q2133" s="81"/>
      <c r="R2133" s="81"/>
      <c r="S2133" s="206"/>
      <c r="T2133" s="351">
        <f>IF(Q2133=0,0,1)+IF(C2133=0,0,1)+IF(D2133=0,0,1)+IF(E2133=0,0,1)+IF(F2133=0,0,1)+IF(G2133=0,0,1)+IF(H2133=0,0,1)+IF(I2133=0,0,1)+IF(J2133=0,0,1)+IF(K2133=0,0,1)+IF(L2133=0,0,1)+IF(M2133=0,0,1)+IF(N2133=0,0,1)+IF(O2133=0,0,1)</f>
        <v>0</v>
      </c>
    </row>
    <row r="2134" spans="1:20" ht="15.75" hidden="1">
      <c r="A2134" s="10"/>
      <c r="B2134" s="1"/>
      <c r="C2134" s="81"/>
      <c r="D2134" s="81"/>
      <c r="E2134" s="81"/>
      <c r="F2134" s="81"/>
      <c r="G2134" s="81"/>
      <c r="H2134" s="81"/>
      <c r="I2134" s="81"/>
      <c r="J2134" s="81"/>
      <c r="K2134" s="81"/>
      <c r="L2134" s="81"/>
      <c r="M2134" s="81"/>
      <c r="N2134" s="81"/>
      <c r="O2134" s="81"/>
      <c r="P2134" s="81"/>
      <c r="Q2134" s="81"/>
      <c r="R2134" s="81"/>
      <c r="S2134" s="206"/>
      <c r="T2134" s="351">
        <f>IF(Q2134=0,0,1)+IF(C2134=0,0,1)+IF(D2134=0,0,1)+IF(E2134=0,0,1)+IF(F2134=0,0,1)+IF(G2134=0,0,1)+IF(H2134=0,0,1)+IF(I2134=0,0,1)+IF(J2134=0,0,1)+IF(K2134=0,0,1)+IF(L2134=0,0,1)+IF(M2134=0,0,1)+IF(N2134=0,0,1)+IF(O2134=0,0,1)</f>
        <v>0</v>
      </c>
    </row>
    <row r="2135" spans="1:20" ht="15.75" hidden="1">
      <c r="A2135" s="10"/>
      <c r="B2135" s="1"/>
      <c r="C2135" s="81"/>
      <c r="D2135" s="81"/>
      <c r="E2135" s="81"/>
      <c r="F2135" s="81"/>
      <c r="G2135" s="81"/>
      <c r="H2135" s="81"/>
      <c r="I2135" s="81"/>
      <c r="J2135" s="81"/>
      <c r="K2135" s="81"/>
      <c r="L2135" s="81"/>
      <c r="M2135" s="81"/>
      <c r="N2135" s="81"/>
      <c r="O2135" s="81"/>
      <c r="P2135" s="81"/>
      <c r="Q2135" s="81"/>
      <c r="R2135" s="81"/>
      <c r="S2135" s="206"/>
      <c r="T2135" s="351">
        <f>IF(Q2135=0,0,1)+IF(C2135=0,0,1)+IF(D2135=0,0,1)+IF(E2135=0,0,1)+IF(F2135=0,0,1)+IF(G2135=0,0,1)+IF(H2135=0,0,1)+IF(I2135=0,0,1)+IF(J2135=0,0,1)+IF(K2135=0,0,1)+IF(L2135=0,0,1)+IF(M2135=0,0,1)+IF(N2135=0,0,1)+IF(O2135=0,0,1)</f>
        <v>0</v>
      </c>
    </row>
    <row r="2136" spans="1:20" ht="15.75" hidden="1">
      <c r="A2136" s="10"/>
      <c r="B2136" s="1"/>
      <c r="C2136" s="81"/>
      <c r="D2136" s="81"/>
      <c r="E2136" s="81"/>
      <c r="F2136" s="81"/>
      <c r="G2136" s="81"/>
      <c r="H2136" s="81"/>
      <c r="I2136" s="81"/>
      <c r="J2136" s="81"/>
      <c r="K2136" s="81"/>
      <c r="L2136" s="81"/>
      <c r="M2136" s="81"/>
      <c r="N2136" s="81"/>
      <c r="O2136" s="81"/>
      <c r="P2136" s="81"/>
      <c r="Q2136" s="81"/>
      <c r="R2136" s="81"/>
      <c r="S2136" s="206"/>
      <c r="T2136" s="351">
        <f>IF(Q2136=0,0,1)+IF(C2136=0,0,1)+IF(D2136=0,0,1)+IF(E2136=0,0,1)+IF(F2136=0,0,1)+IF(G2136=0,0,1)+IF(H2136=0,0,1)+IF(I2136=0,0,1)+IF(J2136=0,0,1)+IF(K2136=0,0,1)+IF(L2136=0,0,1)+IF(M2136=0,0,1)+IF(N2136=0,0,1)+IF(O2136=0,0,1)</f>
        <v>0</v>
      </c>
    </row>
    <row r="2137" spans="1:20" ht="15.75" hidden="1">
      <c r="A2137" s="10"/>
      <c r="B2137" s="1"/>
      <c r="C2137" s="81"/>
      <c r="D2137" s="81"/>
      <c r="E2137" s="81"/>
      <c r="F2137" s="81"/>
      <c r="G2137" s="81"/>
      <c r="H2137" s="81"/>
      <c r="I2137" s="81"/>
      <c r="J2137" s="81"/>
      <c r="K2137" s="81"/>
      <c r="L2137" s="81"/>
      <c r="M2137" s="81"/>
      <c r="N2137" s="81"/>
      <c r="O2137" s="81"/>
      <c r="P2137" s="81"/>
      <c r="Q2137" s="81"/>
      <c r="R2137" s="81"/>
      <c r="S2137" s="206"/>
      <c r="T2137" s="351">
        <f>IF(Q2137=0,0,1)+IF(C2137=0,0,1)+IF(D2137=0,0,1)+IF(E2137=0,0,1)+IF(F2137=0,0,1)+IF(G2137=0,0,1)+IF(H2137=0,0,1)+IF(I2137=0,0,1)+IF(J2137=0,0,1)+IF(K2137=0,0,1)+IF(L2137=0,0,1)+IF(M2137=0,0,1)+IF(N2137=0,0,1)+IF(O2137=0,0,1)</f>
        <v>0</v>
      </c>
    </row>
    <row r="2138" spans="1:20" ht="15.75" hidden="1">
      <c r="A2138" s="10"/>
      <c r="B2138" s="1"/>
      <c r="C2138" s="81"/>
      <c r="D2138" s="81"/>
      <c r="E2138" s="81"/>
      <c r="F2138" s="81"/>
      <c r="G2138" s="81"/>
      <c r="H2138" s="81"/>
      <c r="I2138" s="81"/>
      <c r="J2138" s="81"/>
      <c r="K2138" s="81"/>
      <c r="L2138" s="81"/>
      <c r="M2138" s="81"/>
      <c r="N2138" s="81"/>
      <c r="O2138" s="81"/>
      <c r="P2138" s="81"/>
      <c r="Q2138" s="81"/>
      <c r="R2138" s="81"/>
      <c r="S2138" s="206"/>
      <c r="T2138" s="351">
        <f>IF(Q2138=0,0,1)+IF(C2138=0,0,1)+IF(D2138=0,0,1)+IF(E2138=0,0,1)+IF(F2138=0,0,1)+IF(G2138=0,0,1)+IF(H2138=0,0,1)+IF(I2138=0,0,1)+IF(J2138=0,0,1)+IF(K2138=0,0,1)+IF(L2138=0,0,1)+IF(M2138=0,0,1)+IF(N2138=0,0,1)+IF(O2138=0,0,1)</f>
        <v>0</v>
      </c>
    </row>
    <row r="2139" spans="1:20" ht="15.75" hidden="1">
      <c r="A2139" s="10"/>
      <c r="B2139" s="1"/>
      <c r="C2139" s="81"/>
      <c r="D2139" s="81"/>
      <c r="E2139" s="81"/>
      <c r="F2139" s="81"/>
      <c r="G2139" s="81"/>
      <c r="H2139" s="81"/>
      <c r="I2139" s="81"/>
      <c r="J2139" s="81"/>
      <c r="K2139" s="81"/>
      <c r="L2139" s="81"/>
      <c r="M2139" s="81"/>
      <c r="N2139" s="81"/>
      <c r="O2139" s="81"/>
      <c r="P2139" s="81"/>
      <c r="Q2139" s="81"/>
      <c r="R2139" s="81"/>
      <c r="S2139" s="206"/>
      <c r="T2139" s="351">
        <f>IF(Q2139=0,0,1)+IF(C2139=0,0,1)+IF(D2139=0,0,1)+IF(E2139=0,0,1)+IF(F2139=0,0,1)+IF(G2139=0,0,1)+IF(H2139=0,0,1)+IF(I2139=0,0,1)+IF(J2139=0,0,1)+IF(K2139=0,0,1)+IF(L2139=0,0,1)+IF(M2139=0,0,1)+IF(N2139=0,0,1)+IF(O2139=0,0,1)</f>
        <v>0</v>
      </c>
    </row>
    <row r="2140" spans="1:20" ht="15.75" hidden="1">
      <c r="A2140" s="10"/>
      <c r="B2140" s="1"/>
      <c r="C2140" s="81"/>
      <c r="D2140" s="81"/>
      <c r="E2140" s="81"/>
      <c r="F2140" s="81"/>
      <c r="G2140" s="81"/>
      <c r="H2140" s="81"/>
      <c r="I2140" s="81"/>
      <c r="J2140" s="81"/>
      <c r="K2140" s="81"/>
      <c r="L2140" s="81"/>
      <c r="M2140" s="81"/>
      <c r="N2140" s="81"/>
      <c r="O2140" s="81"/>
      <c r="P2140" s="81"/>
      <c r="Q2140" s="81"/>
      <c r="R2140" s="81"/>
      <c r="S2140" s="206"/>
      <c r="T2140" s="351">
        <f>IF(Q2140=0,0,1)+IF(C2140=0,0,1)+IF(D2140=0,0,1)+IF(E2140=0,0,1)+IF(F2140=0,0,1)+IF(G2140=0,0,1)+IF(H2140=0,0,1)+IF(I2140=0,0,1)+IF(J2140=0,0,1)+IF(K2140=0,0,1)+IF(L2140=0,0,1)+IF(M2140=0,0,1)+IF(N2140=0,0,1)+IF(O2140=0,0,1)</f>
        <v>0</v>
      </c>
    </row>
    <row r="2141" spans="1:20" ht="15.75" hidden="1">
      <c r="A2141" s="10"/>
      <c r="B2141" s="1"/>
      <c r="C2141" s="81"/>
      <c r="D2141" s="81"/>
      <c r="E2141" s="81"/>
      <c r="F2141" s="81"/>
      <c r="G2141" s="81"/>
      <c r="H2141" s="81"/>
      <c r="I2141" s="81"/>
      <c r="J2141" s="81"/>
      <c r="K2141" s="81"/>
      <c r="L2141" s="81"/>
      <c r="M2141" s="81"/>
      <c r="N2141" s="81"/>
      <c r="O2141" s="81"/>
      <c r="P2141" s="81"/>
      <c r="Q2141" s="81"/>
      <c r="R2141" s="81"/>
      <c r="S2141" s="206"/>
      <c r="T2141" s="351">
        <f>IF(Q2141=0,0,1)+IF(C2141=0,0,1)+IF(D2141=0,0,1)+IF(E2141=0,0,1)+IF(F2141=0,0,1)+IF(G2141=0,0,1)+IF(H2141=0,0,1)+IF(I2141=0,0,1)+IF(J2141=0,0,1)+IF(K2141=0,0,1)+IF(L2141=0,0,1)+IF(M2141=0,0,1)+IF(N2141=0,0,1)+IF(O2141=0,0,1)</f>
        <v>0</v>
      </c>
    </row>
    <row r="2142" spans="1:20" ht="15.75" hidden="1">
      <c r="A2142" s="10"/>
      <c r="B2142" s="1"/>
      <c r="C2142" s="81"/>
      <c r="D2142" s="81"/>
      <c r="E2142" s="81"/>
      <c r="F2142" s="81"/>
      <c r="G2142" s="81"/>
      <c r="H2142" s="81"/>
      <c r="I2142" s="81"/>
      <c r="J2142" s="81"/>
      <c r="K2142" s="81"/>
      <c r="L2142" s="81"/>
      <c r="M2142" s="81"/>
      <c r="N2142" s="81"/>
      <c r="O2142" s="81"/>
      <c r="P2142" s="81"/>
      <c r="Q2142" s="81"/>
      <c r="R2142" s="81"/>
      <c r="S2142" s="206"/>
      <c r="T2142" s="351">
        <f>IF(Q2142=0,0,1)+IF(C2142=0,0,1)+IF(D2142=0,0,1)+IF(E2142=0,0,1)+IF(F2142=0,0,1)+IF(G2142=0,0,1)+IF(H2142=0,0,1)+IF(I2142=0,0,1)+IF(J2142=0,0,1)+IF(K2142=0,0,1)+IF(L2142=0,0,1)+IF(M2142=0,0,1)+IF(N2142=0,0,1)+IF(O2142=0,0,1)</f>
        <v>0</v>
      </c>
    </row>
    <row r="2143" spans="1:20" ht="15.75" hidden="1">
      <c r="A2143" s="10"/>
      <c r="B2143" s="1"/>
      <c r="C2143" s="81"/>
      <c r="D2143" s="81"/>
      <c r="E2143" s="81"/>
      <c r="F2143" s="81"/>
      <c r="G2143" s="81"/>
      <c r="H2143" s="81"/>
      <c r="I2143" s="81"/>
      <c r="J2143" s="81"/>
      <c r="K2143" s="81"/>
      <c r="L2143" s="81"/>
      <c r="M2143" s="81"/>
      <c r="N2143" s="81"/>
      <c r="O2143" s="81"/>
      <c r="P2143" s="81"/>
      <c r="Q2143" s="81"/>
      <c r="R2143" s="81"/>
      <c r="S2143" s="206"/>
      <c r="T2143" s="351">
        <f>IF(Q2143=0,0,1)+IF(C2143=0,0,1)+IF(D2143=0,0,1)+IF(E2143=0,0,1)+IF(F2143=0,0,1)+IF(G2143=0,0,1)+IF(H2143=0,0,1)+IF(I2143=0,0,1)+IF(J2143=0,0,1)+IF(K2143=0,0,1)+IF(L2143=0,0,1)+IF(M2143=0,0,1)+IF(N2143=0,0,1)+IF(O2143=0,0,1)</f>
        <v>0</v>
      </c>
    </row>
    <row r="2144" spans="1:20" ht="15.75" hidden="1">
      <c r="A2144" s="10"/>
      <c r="B2144" s="1"/>
      <c r="C2144" s="81"/>
      <c r="D2144" s="81"/>
      <c r="E2144" s="81"/>
      <c r="F2144" s="81"/>
      <c r="G2144" s="81"/>
      <c r="H2144" s="81"/>
      <c r="I2144" s="81"/>
      <c r="J2144" s="81"/>
      <c r="K2144" s="81"/>
      <c r="L2144" s="81"/>
      <c r="M2144" s="81"/>
      <c r="N2144" s="81"/>
      <c r="O2144" s="81"/>
      <c r="P2144" s="81"/>
      <c r="Q2144" s="81"/>
      <c r="R2144" s="81"/>
      <c r="S2144" s="206"/>
      <c r="T2144" s="351">
        <f>IF(Q2144=0,0,1)+IF(C2144=0,0,1)+IF(D2144=0,0,1)+IF(E2144=0,0,1)+IF(F2144=0,0,1)+IF(G2144=0,0,1)+IF(H2144=0,0,1)+IF(I2144=0,0,1)+IF(J2144=0,0,1)+IF(K2144=0,0,1)+IF(L2144=0,0,1)+IF(M2144=0,0,1)+IF(N2144=0,0,1)+IF(O2144=0,0,1)</f>
        <v>0</v>
      </c>
    </row>
    <row r="2145" spans="1:20" ht="15.75" hidden="1">
      <c r="A2145" s="10"/>
      <c r="B2145" s="1"/>
      <c r="C2145" s="81"/>
      <c r="D2145" s="81"/>
      <c r="E2145" s="81"/>
      <c r="F2145" s="81"/>
      <c r="G2145" s="81"/>
      <c r="H2145" s="81"/>
      <c r="I2145" s="81"/>
      <c r="J2145" s="81"/>
      <c r="K2145" s="81"/>
      <c r="L2145" s="81"/>
      <c r="M2145" s="81"/>
      <c r="N2145" s="81"/>
      <c r="O2145" s="81"/>
      <c r="P2145" s="81"/>
      <c r="Q2145" s="81"/>
      <c r="R2145" s="81"/>
      <c r="S2145" s="206"/>
      <c r="T2145" s="351">
        <f>IF(Q2145=0,0,1)+IF(C2145=0,0,1)+IF(D2145=0,0,1)+IF(E2145=0,0,1)+IF(F2145=0,0,1)+IF(G2145=0,0,1)+IF(H2145=0,0,1)+IF(I2145=0,0,1)+IF(J2145=0,0,1)+IF(K2145=0,0,1)+IF(L2145=0,0,1)+IF(M2145=0,0,1)+IF(N2145=0,0,1)+IF(O2145=0,0,1)</f>
        <v>0</v>
      </c>
    </row>
    <row r="2146" spans="1:20" ht="15.75" hidden="1">
      <c r="A2146" s="10"/>
      <c r="B2146" s="1"/>
      <c r="C2146" s="81"/>
      <c r="D2146" s="81"/>
      <c r="E2146" s="81"/>
      <c r="F2146" s="81"/>
      <c r="G2146" s="81"/>
      <c r="H2146" s="81"/>
      <c r="I2146" s="81"/>
      <c r="J2146" s="81"/>
      <c r="K2146" s="81"/>
      <c r="L2146" s="81"/>
      <c r="M2146" s="81"/>
      <c r="N2146" s="81"/>
      <c r="O2146" s="81"/>
      <c r="P2146" s="81"/>
      <c r="Q2146" s="81"/>
      <c r="R2146" s="81"/>
      <c r="S2146" s="206"/>
      <c r="T2146" s="351">
        <f>IF(Q2146=0,0,1)+IF(C2146=0,0,1)+IF(D2146=0,0,1)+IF(E2146=0,0,1)+IF(F2146=0,0,1)+IF(G2146=0,0,1)+IF(H2146=0,0,1)+IF(I2146=0,0,1)+IF(J2146=0,0,1)+IF(K2146=0,0,1)+IF(L2146=0,0,1)+IF(M2146=0,0,1)+IF(N2146=0,0,1)+IF(O2146=0,0,1)</f>
        <v>0</v>
      </c>
    </row>
    <row r="2147" spans="1:20" ht="15.75" hidden="1">
      <c r="A2147" s="10"/>
      <c r="B2147" s="1"/>
      <c r="C2147" s="81"/>
      <c r="D2147" s="81"/>
      <c r="E2147" s="81"/>
      <c r="F2147" s="81"/>
      <c r="G2147" s="81"/>
      <c r="H2147" s="81"/>
      <c r="I2147" s="81"/>
      <c r="J2147" s="81"/>
      <c r="K2147" s="81"/>
      <c r="L2147" s="81"/>
      <c r="M2147" s="81"/>
      <c r="N2147" s="81"/>
      <c r="O2147" s="81"/>
      <c r="P2147" s="81"/>
      <c r="Q2147" s="81"/>
      <c r="R2147" s="81"/>
      <c r="S2147" s="206"/>
      <c r="T2147" s="351">
        <f>IF(Q2147=0,0,1)+IF(C2147=0,0,1)+IF(D2147=0,0,1)+IF(E2147=0,0,1)+IF(F2147=0,0,1)+IF(G2147=0,0,1)+IF(H2147=0,0,1)+IF(I2147=0,0,1)+IF(J2147=0,0,1)+IF(K2147=0,0,1)+IF(L2147=0,0,1)+IF(M2147=0,0,1)+IF(N2147=0,0,1)+IF(O2147=0,0,1)</f>
        <v>0</v>
      </c>
    </row>
    <row r="2148" spans="1:20" ht="15.75" hidden="1">
      <c r="A2148" s="10"/>
      <c r="B2148" s="1"/>
      <c r="C2148" s="81"/>
      <c r="D2148" s="81"/>
      <c r="E2148" s="81"/>
      <c r="F2148" s="81"/>
      <c r="G2148" s="81"/>
      <c r="H2148" s="81"/>
      <c r="I2148" s="81"/>
      <c r="J2148" s="81"/>
      <c r="K2148" s="81"/>
      <c r="L2148" s="81"/>
      <c r="M2148" s="81"/>
      <c r="N2148" s="81"/>
      <c r="O2148" s="81"/>
      <c r="P2148" s="81"/>
      <c r="Q2148" s="81"/>
      <c r="R2148" s="81"/>
      <c r="S2148" s="206"/>
      <c r="T2148" s="351">
        <f>IF(Q2148=0,0,1)+IF(C2148=0,0,1)+IF(D2148=0,0,1)+IF(E2148=0,0,1)+IF(F2148=0,0,1)+IF(G2148=0,0,1)+IF(H2148=0,0,1)+IF(I2148=0,0,1)+IF(J2148=0,0,1)+IF(K2148=0,0,1)+IF(L2148=0,0,1)+IF(M2148=0,0,1)+IF(N2148=0,0,1)+IF(O2148=0,0,1)</f>
        <v>0</v>
      </c>
    </row>
    <row r="2149" spans="1:20" ht="15.75" hidden="1">
      <c r="A2149" s="10"/>
      <c r="B2149" s="1"/>
      <c r="C2149" s="81"/>
      <c r="D2149" s="81"/>
      <c r="E2149" s="81"/>
      <c r="F2149" s="81"/>
      <c r="G2149" s="81"/>
      <c r="H2149" s="81"/>
      <c r="I2149" s="81"/>
      <c r="J2149" s="81"/>
      <c r="K2149" s="81"/>
      <c r="L2149" s="81"/>
      <c r="M2149" s="81"/>
      <c r="N2149" s="81"/>
      <c r="O2149" s="81"/>
      <c r="P2149" s="81"/>
      <c r="Q2149" s="81"/>
      <c r="R2149" s="81"/>
      <c r="S2149" s="206"/>
      <c r="T2149" s="351">
        <f>IF(Q2149=0,0,1)+IF(C2149=0,0,1)+IF(D2149=0,0,1)+IF(E2149=0,0,1)+IF(F2149=0,0,1)+IF(G2149=0,0,1)+IF(H2149=0,0,1)+IF(I2149=0,0,1)+IF(J2149=0,0,1)+IF(K2149=0,0,1)+IF(L2149=0,0,1)+IF(M2149=0,0,1)+IF(N2149=0,0,1)+IF(O2149=0,0,1)</f>
        <v>0</v>
      </c>
    </row>
    <row r="2150" spans="1:20" ht="15.75" hidden="1">
      <c r="A2150" s="10"/>
      <c r="B2150" s="1"/>
      <c r="C2150" s="81"/>
      <c r="D2150" s="81"/>
      <c r="E2150" s="81"/>
      <c r="F2150" s="81"/>
      <c r="G2150" s="81"/>
      <c r="H2150" s="81"/>
      <c r="I2150" s="81"/>
      <c r="J2150" s="81"/>
      <c r="K2150" s="81"/>
      <c r="L2150" s="81"/>
      <c r="M2150" s="81"/>
      <c r="N2150" s="81"/>
      <c r="O2150" s="81"/>
      <c r="P2150" s="81"/>
      <c r="Q2150" s="81"/>
      <c r="R2150" s="81"/>
      <c r="S2150" s="206"/>
      <c r="T2150" s="351">
        <f>IF(Q2150=0,0,1)+IF(C2150=0,0,1)+IF(D2150=0,0,1)+IF(E2150=0,0,1)+IF(F2150=0,0,1)+IF(G2150=0,0,1)+IF(H2150=0,0,1)+IF(I2150=0,0,1)+IF(J2150=0,0,1)+IF(K2150=0,0,1)+IF(L2150=0,0,1)+IF(M2150=0,0,1)+IF(N2150=0,0,1)+IF(O2150=0,0,1)</f>
        <v>0</v>
      </c>
    </row>
    <row r="2151" spans="1:20" ht="15.75" hidden="1">
      <c r="A2151" s="10"/>
      <c r="B2151" s="1"/>
      <c r="C2151" s="81"/>
      <c r="D2151" s="81"/>
      <c r="E2151" s="81"/>
      <c r="F2151" s="81"/>
      <c r="G2151" s="81"/>
      <c r="H2151" s="81"/>
      <c r="I2151" s="81"/>
      <c r="J2151" s="81"/>
      <c r="K2151" s="81"/>
      <c r="L2151" s="81"/>
      <c r="M2151" s="81"/>
      <c r="N2151" s="81"/>
      <c r="O2151" s="81"/>
      <c r="P2151" s="81"/>
      <c r="Q2151" s="81"/>
      <c r="R2151" s="81"/>
      <c r="S2151" s="206"/>
      <c r="T2151" s="351">
        <f>IF(Q2151=0,0,1)+IF(C2151=0,0,1)+IF(D2151=0,0,1)+IF(E2151=0,0,1)+IF(F2151=0,0,1)+IF(G2151=0,0,1)+IF(H2151=0,0,1)+IF(I2151=0,0,1)+IF(J2151=0,0,1)+IF(K2151=0,0,1)+IF(L2151=0,0,1)+IF(M2151=0,0,1)+IF(N2151=0,0,1)+IF(O2151=0,0,1)</f>
        <v>0</v>
      </c>
    </row>
    <row r="2152" spans="1:20" ht="15.75" hidden="1">
      <c r="A2152" s="10"/>
      <c r="B2152" s="1"/>
      <c r="C2152" s="81"/>
      <c r="D2152" s="81"/>
      <c r="E2152" s="81"/>
      <c r="F2152" s="81"/>
      <c r="G2152" s="81"/>
      <c r="H2152" s="81"/>
      <c r="I2152" s="81"/>
      <c r="J2152" s="81"/>
      <c r="K2152" s="81"/>
      <c r="L2152" s="81"/>
      <c r="M2152" s="81"/>
      <c r="N2152" s="81"/>
      <c r="O2152" s="81"/>
      <c r="P2152" s="81"/>
      <c r="Q2152" s="81"/>
      <c r="R2152" s="81"/>
      <c r="S2152" s="206"/>
      <c r="T2152" s="351">
        <f>IF(Q2152=0,0,1)+IF(C2152=0,0,1)+IF(D2152=0,0,1)+IF(E2152=0,0,1)+IF(F2152=0,0,1)+IF(G2152=0,0,1)+IF(H2152=0,0,1)+IF(I2152=0,0,1)+IF(J2152=0,0,1)+IF(K2152=0,0,1)+IF(L2152=0,0,1)+IF(M2152=0,0,1)+IF(N2152=0,0,1)+IF(O2152=0,0,1)</f>
        <v>0</v>
      </c>
    </row>
    <row r="2153" spans="1:20" ht="15.75" hidden="1">
      <c r="A2153" s="10"/>
      <c r="B2153" s="1"/>
      <c r="C2153" s="81"/>
      <c r="D2153" s="81"/>
      <c r="E2153" s="81"/>
      <c r="F2153" s="81"/>
      <c r="G2153" s="81"/>
      <c r="H2153" s="81"/>
      <c r="I2153" s="81"/>
      <c r="J2153" s="81"/>
      <c r="K2153" s="81"/>
      <c r="L2153" s="81"/>
      <c r="M2153" s="81"/>
      <c r="N2153" s="81"/>
      <c r="O2153" s="81"/>
      <c r="P2153" s="81"/>
      <c r="Q2153" s="81"/>
      <c r="R2153" s="81"/>
      <c r="S2153" s="206"/>
      <c r="T2153" s="351">
        <f>IF(Q2153=0,0,1)+IF(C2153=0,0,1)+IF(D2153=0,0,1)+IF(E2153=0,0,1)+IF(F2153=0,0,1)+IF(G2153=0,0,1)+IF(H2153=0,0,1)+IF(I2153=0,0,1)+IF(J2153=0,0,1)+IF(K2153=0,0,1)+IF(L2153=0,0,1)+IF(M2153=0,0,1)+IF(N2153=0,0,1)+IF(O2153=0,0,1)</f>
        <v>0</v>
      </c>
    </row>
    <row r="2154" spans="1:20" ht="15.75" hidden="1">
      <c r="A2154" s="10"/>
      <c r="B2154" s="1"/>
      <c r="C2154" s="81"/>
      <c r="D2154" s="81"/>
      <c r="E2154" s="81"/>
      <c r="F2154" s="81"/>
      <c r="G2154" s="81"/>
      <c r="H2154" s="81"/>
      <c r="I2154" s="81"/>
      <c r="J2154" s="81"/>
      <c r="K2154" s="81"/>
      <c r="L2154" s="81"/>
      <c r="M2154" s="81"/>
      <c r="N2154" s="81"/>
      <c r="O2154" s="81"/>
      <c r="P2154" s="81"/>
      <c r="Q2154" s="81"/>
      <c r="R2154" s="81"/>
      <c r="S2154" s="206"/>
      <c r="T2154" s="351">
        <f>IF(Q2154=0,0,1)+IF(C2154=0,0,1)+IF(D2154=0,0,1)+IF(E2154=0,0,1)+IF(F2154=0,0,1)+IF(G2154=0,0,1)+IF(H2154=0,0,1)+IF(I2154=0,0,1)+IF(J2154=0,0,1)+IF(K2154=0,0,1)+IF(L2154=0,0,1)+IF(M2154=0,0,1)+IF(N2154=0,0,1)+IF(O2154=0,0,1)</f>
        <v>0</v>
      </c>
    </row>
    <row r="2155" spans="1:20" ht="15.75" hidden="1">
      <c r="A2155" s="10"/>
      <c r="B2155" s="1"/>
      <c r="C2155" s="81"/>
      <c r="D2155" s="81"/>
      <c r="E2155" s="81"/>
      <c r="F2155" s="81"/>
      <c r="G2155" s="81"/>
      <c r="H2155" s="81"/>
      <c r="I2155" s="81"/>
      <c r="J2155" s="81"/>
      <c r="K2155" s="81"/>
      <c r="L2155" s="81"/>
      <c r="M2155" s="81"/>
      <c r="N2155" s="81"/>
      <c r="O2155" s="81"/>
      <c r="P2155" s="81"/>
      <c r="Q2155" s="81"/>
      <c r="R2155" s="81"/>
      <c r="S2155" s="206"/>
      <c r="T2155" s="351">
        <f>IF(Q2155=0,0,1)+IF(C2155=0,0,1)+IF(D2155=0,0,1)+IF(E2155=0,0,1)+IF(F2155=0,0,1)+IF(G2155=0,0,1)+IF(H2155=0,0,1)+IF(I2155=0,0,1)+IF(J2155=0,0,1)+IF(K2155=0,0,1)+IF(L2155=0,0,1)+IF(M2155=0,0,1)+IF(N2155=0,0,1)+IF(O2155=0,0,1)</f>
        <v>0</v>
      </c>
    </row>
    <row r="2156" spans="1:20" ht="15.75" hidden="1">
      <c r="A2156" s="10"/>
      <c r="B2156" s="1"/>
      <c r="C2156" s="81"/>
      <c r="D2156" s="81"/>
      <c r="E2156" s="81"/>
      <c r="F2156" s="81"/>
      <c r="G2156" s="81"/>
      <c r="H2156" s="81"/>
      <c r="I2156" s="81"/>
      <c r="J2156" s="81"/>
      <c r="K2156" s="81"/>
      <c r="L2156" s="81"/>
      <c r="M2156" s="81"/>
      <c r="N2156" s="81"/>
      <c r="O2156" s="81"/>
      <c r="P2156" s="81"/>
      <c r="Q2156" s="81"/>
      <c r="R2156" s="81"/>
      <c r="S2156" s="206"/>
      <c r="T2156" s="351">
        <f>IF(Q2156=0,0,1)+IF(C2156=0,0,1)+IF(D2156=0,0,1)+IF(E2156=0,0,1)+IF(F2156=0,0,1)+IF(G2156=0,0,1)+IF(H2156=0,0,1)+IF(I2156=0,0,1)+IF(J2156=0,0,1)+IF(K2156=0,0,1)+IF(L2156=0,0,1)+IF(M2156=0,0,1)+IF(N2156=0,0,1)+IF(O2156=0,0,1)</f>
        <v>0</v>
      </c>
    </row>
    <row r="2157" spans="1:20" ht="15.75" hidden="1">
      <c r="A2157" s="10"/>
      <c r="B2157" s="1"/>
      <c r="C2157" s="81"/>
      <c r="D2157" s="81"/>
      <c r="E2157" s="81"/>
      <c r="F2157" s="81"/>
      <c r="G2157" s="81"/>
      <c r="H2157" s="81"/>
      <c r="I2157" s="81"/>
      <c r="J2157" s="81"/>
      <c r="K2157" s="81"/>
      <c r="L2157" s="81"/>
      <c r="M2157" s="81"/>
      <c r="N2157" s="81"/>
      <c r="O2157" s="81"/>
      <c r="P2157" s="81"/>
      <c r="Q2157" s="81"/>
      <c r="R2157" s="81"/>
      <c r="S2157" s="206"/>
      <c r="T2157" s="351">
        <f>IF(Q2157=0,0,1)+IF(C2157=0,0,1)+IF(D2157=0,0,1)+IF(E2157=0,0,1)+IF(F2157=0,0,1)+IF(G2157=0,0,1)+IF(H2157=0,0,1)+IF(I2157=0,0,1)+IF(J2157=0,0,1)+IF(K2157=0,0,1)+IF(L2157=0,0,1)+IF(M2157=0,0,1)+IF(N2157=0,0,1)+IF(O2157=0,0,1)</f>
        <v>0</v>
      </c>
    </row>
    <row r="2158" spans="1:20" ht="15.75" hidden="1">
      <c r="A2158" s="10"/>
      <c r="B2158" s="1"/>
      <c r="C2158" s="81"/>
      <c r="D2158" s="81"/>
      <c r="E2158" s="81"/>
      <c r="F2158" s="81"/>
      <c r="G2158" s="81"/>
      <c r="H2158" s="81"/>
      <c r="I2158" s="81"/>
      <c r="J2158" s="81"/>
      <c r="K2158" s="81"/>
      <c r="L2158" s="81"/>
      <c r="M2158" s="81"/>
      <c r="N2158" s="81"/>
      <c r="O2158" s="81"/>
      <c r="P2158" s="81"/>
      <c r="Q2158" s="81"/>
      <c r="R2158" s="81"/>
      <c r="S2158" s="206"/>
      <c r="T2158" s="351">
        <f>IF(Q2158=0,0,1)+IF(C2158=0,0,1)+IF(D2158=0,0,1)+IF(E2158=0,0,1)+IF(F2158=0,0,1)+IF(G2158=0,0,1)+IF(H2158=0,0,1)+IF(I2158=0,0,1)+IF(J2158=0,0,1)+IF(K2158=0,0,1)+IF(L2158=0,0,1)+IF(M2158=0,0,1)+IF(N2158=0,0,1)+IF(O2158=0,0,1)</f>
        <v>0</v>
      </c>
    </row>
    <row r="2159" spans="1:20" ht="15.75" hidden="1">
      <c r="A2159" s="10"/>
      <c r="B2159" s="1"/>
      <c r="C2159" s="81"/>
      <c r="D2159" s="81"/>
      <c r="E2159" s="81"/>
      <c r="F2159" s="81"/>
      <c r="G2159" s="81"/>
      <c r="H2159" s="81"/>
      <c r="I2159" s="81"/>
      <c r="J2159" s="81"/>
      <c r="K2159" s="81"/>
      <c r="L2159" s="81"/>
      <c r="M2159" s="81"/>
      <c r="N2159" s="81"/>
      <c r="O2159" s="81"/>
      <c r="P2159" s="81"/>
      <c r="Q2159" s="81"/>
      <c r="R2159" s="81"/>
      <c r="S2159" s="206"/>
      <c r="T2159" s="351">
        <f>IF(Q2159=0,0,1)+IF(C2159=0,0,1)+IF(D2159=0,0,1)+IF(E2159=0,0,1)+IF(F2159=0,0,1)+IF(G2159=0,0,1)+IF(H2159=0,0,1)+IF(I2159=0,0,1)+IF(J2159=0,0,1)+IF(K2159=0,0,1)+IF(L2159=0,0,1)+IF(M2159=0,0,1)+IF(N2159=0,0,1)+IF(O2159=0,0,1)</f>
        <v>0</v>
      </c>
    </row>
    <row r="2160" spans="1:20" ht="15.75" hidden="1">
      <c r="A2160" s="10"/>
      <c r="B2160" s="1"/>
      <c r="C2160" s="81"/>
      <c r="D2160" s="81"/>
      <c r="E2160" s="81"/>
      <c r="F2160" s="81"/>
      <c r="G2160" s="81"/>
      <c r="H2160" s="81"/>
      <c r="I2160" s="81"/>
      <c r="J2160" s="81"/>
      <c r="K2160" s="81"/>
      <c r="L2160" s="81"/>
      <c r="M2160" s="81"/>
      <c r="N2160" s="81"/>
      <c r="O2160" s="81"/>
      <c r="P2160" s="81"/>
      <c r="Q2160" s="81"/>
      <c r="R2160" s="81"/>
      <c r="S2160" s="206"/>
      <c r="T2160" s="351">
        <f>IF(Q2160=0,0,1)+IF(C2160=0,0,1)+IF(D2160=0,0,1)+IF(E2160=0,0,1)+IF(F2160=0,0,1)+IF(G2160=0,0,1)+IF(H2160=0,0,1)+IF(I2160=0,0,1)+IF(J2160=0,0,1)+IF(K2160=0,0,1)+IF(L2160=0,0,1)+IF(M2160=0,0,1)+IF(N2160=0,0,1)+IF(O2160=0,0,1)</f>
        <v>0</v>
      </c>
    </row>
    <row r="2161" spans="1:20" ht="15.75" hidden="1">
      <c r="A2161" s="10"/>
      <c r="B2161" s="1"/>
      <c r="C2161" s="81"/>
      <c r="D2161" s="81"/>
      <c r="E2161" s="81"/>
      <c r="F2161" s="81"/>
      <c r="G2161" s="81"/>
      <c r="H2161" s="81"/>
      <c r="I2161" s="81"/>
      <c r="J2161" s="81"/>
      <c r="K2161" s="81"/>
      <c r="L2161" s="81"/>
      <c r="M2161" s="81"/>
      <c r="N2161" s="81"/>
      <c r="O2161" s="81"/>
      <c r="P2161" s="81"/>
      <c r="Q2161" s="81"/>
      <c r="R2161" s="81"/>
      <c r="S2161" s="206"/>
      <c r="T2161" s="351">
        <f>IF(Q2161=0,0,1)+IF(C2161=0,0,1)+IF(D2161=0,0,1)+IF(E2161=0,0,1)+IF(F2161=0,0,1)+IF(G2161=0,0,1)+IF(H2161=0,0,1)+IF(I2161=0,0,1)+IF(J2161=0,0,1)+IF(K2161=0,0,1)+IF(L2161=0,0,1)+IF(M2161=0,0,1)+IF(N2161=0,0,1)+IF(O2161=0,0,1)</f>
        <v>0</v>
      </c>
    </row>
    <row r="2162" spans="1:20" ht="15.75" hidden="1">
      <c r="A2162" s="10"/>
      <c r="B2162" s="1"/>
      <c r="C2162" s="81"/>
      <c r="D2162" s="81"/>
      <c r="E2162" s="81"/>
      <c r="F2162" s="81"/>
      <c r="G2162" s="81"/>
      <c r="H2162" s="81"/>
      <c r="I2162" s="81"/>
      <c r="J2162" s="81"/>
      <c r="K2162" s="81"/>
      <c r="L2162" s="81"/>
      <c r="M2162" s="81"/>
      <c r="N2162" s="81"/>
      <c r="O2162" s="81"/>
      <c r="P2162" s="81"/>
      <c r="Q2162" s="81"/>
      <c r="R2162" s="81"/>
      <c r="S2162" s="206"/>
      <c r="T2162" s="351">
        <f>IF(Q2162=0,0,1)+IF(C2162=0,0,1)+IF(D2162=0,0,1)+IF(E2162=0,0,1)+IF(F2162=0,0,1)+IF(G2162=0,0,1)+IF(H2162=0,0,1)+IF(I2162=0,0,1)+IF(J2162=0,0,1)+IF(K2162=0,0,1)+IF(L2162=0,0,1)+IF(M2162=0,0,1)+IF(N2162=0,0,1)+IF(O2162=0,0,1)</f>
        <v>0</v>
      </c>
    </row>
    <row r="2163" spans="1:20" ht="15.75" hidden="1">
      <c r="A2163" s="10"/>
      <c r="B2163" s="1"/>
      <c r="C2163" s="81"/>
      <c r="D2163" s="81"/>
      <c r="E2163" s="81"/>
      <c r="F2163" s="81"/>
      <c r="G2163" s="81"/>
      <c r="H2163" s="81"/>
      <c r="I2163" s="81"/>
      <c r="J2163" s="81"/>
      <c r="K2163" s="81"/>
      <c r="L2163" s="81"/>
      <c r="M2163" s="81"/>
      <c r="N2163" s="81"/>
      <c r="O2163" s="81"/>
      <c r="P2163" s="81"/>
      <c r="Q2163" s="81"/>
      <c r="R2163" s="81"/>
      <c r="S2163" s="206"/>
      <c r="T2163" s="351">
        <f>IF(Q2163=0,0,1)+IF(C2163=0,0,1)+IF(D2163=0,0,1)+IF(E2163=0,0,1)+IF(F2163=0,0,1)+IF(G2163=0,0,1)+IF(H2163=0,0,1)+IF(I2163=0,0,1)+IF(J2163=0,0,1)+IF(K2163=0,0,1)+IF(L2163=0,0,1)+IF(M2163=0,0,1)+IF(N2163=0,0,1)+IF(O2163=0,0,1)</f>
        <v>0</v>
      </c>
    </row>
    <row r="2164" spans="1:20" ht="15.75" hidden="1">
      <c r="A2164" s="10"/>
      <c r="B2164" s="1"/>
      <c r="C2164" s="81"/>
      <c r="D2164" s="81"/>
      <c r="E2164" s="81"/>
      <c r="F2164" s="81"/>
      <c r="G2164" s="81"/>
      <c r="H2164" s="81"/>
      <c r="I2164" s="81"/>
      <c r="J2164" s="81"/>
      <c r="K2164" s="81"/>
      <c r="L2164" s="81"/>
      <c r="M2164" s="81"/>
      <c r="N2164" s="81"/>
      <c r="O2164" s="81"/>
      <c r="P2164" s="81"/>
      <c r="Q2164" s="81"/>
      <c r="R2164" s="81"/>
      <c r="S2164" s="206"/>
      <c r="T2164" s="351">
        <f>IF(Q2164=0,0,1)+IF(C2164=0,0,1)+IF(D2164=0,0,1)+IF(E2164=0,0,1)+IF(F2164=0,0,1)+IF(G2164=0,0,1)+IF(H2164=0,0,1)+IF(I2164=0,0,1)+IF(J2164=0,0,1)+IF(K2164=0,0,1)+IF(L2164=0,0,1)+IF(M2164=0,0,1)+IF(N2164=0,0,1)+IF(O2164=0,0,1)</f>
        <v>0</v>
      </c>
    </row>
    <row r="2165" spans="1:20" ht="15.75" hidden="1">
      <c r="A2165" s="10"/>
      <c r="B2165" s="1"/>
      <c r="C2165" s="81"/>
      <c r="D2165" s="81"/>
      <c r="E2165" s="81"/>
      <c r="F2165" s="81"/>
      <c r="G2165" s="81"/>
      <c r="H2165" s="81"/>
      <c r="I2165" s="81"/>
      <c r="J2165" s="81"/>
      <c r="K2165" s="81"/>
      <c r="L2165" s="81"/>
      <c r="M2165" s="81"/>
      <c r="N2165" s="81"/>
      <c r="O2165" s="81"/>
      <c r="P2165" s="81"/>
      <c r="Q2165" s="81"/>
      <c r="R2165" s="81"/>
      <c r="S2165" s="206"/>
      <c r="T2165" s="351">
        <f>IF(Q2165=0,0,1)+IF(C2165=0,0,1)+IF(D2165=0,0,1)+IF(E2165=0,0,1)+IF(F2165=0,0,1)+IF(G2165=0,0,1)+IF(H2165=0,0,1)+IF(I2165=0,0,1)+IF(J2165=0,0,1)+IF(K2165=0,0,1)+IF(L2165=0,0,1)+IF(M2165=0,0,1)+IF(N2165=0,0,1)+IF(O2165=0,0,1)</f>
        <v>0</v>
      </c>
    </row>
    <row r="2166" spans="1:20" ht="15.75" hidden="1">
      <c r="A2166" s="10"/>
      <c r="B2166" s="1"/>
      <c r="C2166" s="81"/>
      <c r="D2166" s="81"/>
      <c r="E2166" s="81"/>
      <c r="F2166" s="81"/>
      <c r="G2166" s="81"/>
      <c r="H2166" s="81"/>
      <c r="I2166" s="81"/>
      <c r="J2166" s="81"/>
      <c r="K2166" s="81"/>
      <c r="L2166" s="81"/>
      <c r="M2166" s="81"/>
      <c r="N2166" s="81"/>
      <c r="O2166" s="81"/>
      <c r="P2166" s="81"/>
      <c r="Q2166" s="81"/>
      <c r="R2166" s="81"/>
      <c r="S2166" s="206"/>
      <c r="T2166" s="351">
        <f>IF(Q2166=0,0,1)+IF(C2166=0,0,1)+IF(D2166=0,0,1)+IF(E2166=0,0,1)+IF(F2166=0,0,1)+IF(G2166=0,0,1)+IF(H2166=0,0,1)+IF(I2166=0,0,1)+IF(J2166=0,0,1)+IF(K2166=0,0,1)+IF(L2166=0,0,1)+IF(M2166=0,0,1)+IF(N2166=0,0,1)+IF(O2166=0,0,1)</f>
        <v>0</v>
      </c>
    </row>
    <row r="2167" spans="1:20" ht="15.75" hidden="1">
      <c r="A2167" s="10"/>
      <c r="B2167" s="1"/>
      <c r="C2167" s="81"/>
      <c r="D2167" s="81"/>
      <c r="E2167" s="81"/>
      <c r="F2167" s="81"/>
      <c r="G2167" s="81"/>
      <c r="H2167" s="81"/>
      <c r="I2167" s="81"/>
      <c r="J2167" s="81"/>
      <c r="K2167" s="81"/>
      <c r="L2167" s="81"/>
      <c r="M2167" s="81"/>
      <c r="N2167" s="81"/>
      <c r="O2167" s="81"/>
      <c r="P2167" s="81"/>
      <c r="Q2167" s="81"/>
      <c r="R2167" s="81"/>
      <c r="S2167" s="206"/>
      <c r="T2167" s="351">
        <f>IF(Q2167=0,0,1)+IF(C2167=0,0,1)+IF(D2167=0,0,1)+IF(E2167=0,0,1)+IF(F2167=0,0,1)+IF(G2167=0,0,1)+IF(H2167=0,0,1)+IF(I2167=0,0,1)+IF(J2167=0,0,1)+IF(K2167=0,0,1)+IF(L2167=0,0,1)+IF(M2167=0,0,1)+IF(N2167=0,0,1)+IF(O2167=0,0,1)</f>
        <v>0</v>
      </c>
    </row>
    <row r="2168" spans="1:20" ht="15.75" hidden="1">
      <c r="A2168" s="10"/>
      <c r="B2168" s="1"/>
      <c r="C2168" s="81"/>
      <c r="D2168" s="81"/>
      <c r="E2168" s="81"/>
      <c r="F2168" s="81"/>
      <c r="G2168" s="81"/>
      <c r="H2168" s="81"/>
      <c r="I2168" s="81"/>
      <c r="J2168" s="81"/>
      <c r="K2168" s="81"/>
      <c r="L2168" s="81"/>
      <c r="M2168" s="81"/>
      <c r="N2168" s="81"/>
      <c r="O2168" s="81"/>
      <c r="P2168" s="81"/>
      <c r="Q2168" s="81"/>
      <c r="R2168" s="81"/>
      <c r="S2168" s="206"/>
      <c r="T2168" s="351">
        <f>IF(Q2168=0,0,1)+IF(C2168=0,0,1)+IF(D2168=0,0,1)+IF(E2168=0,0,1)+IF(F2168=0,0,1)+IF(G2168=0,0,1)+IF(H2168=0,0,1)+IF(I2168=0,0,1)+IF(J2168=0,0,1)+IF(K2168=0,0,1)+IF(L2168=0,0,1)+IF(M2168=0,0,1)+IF(N2168=0,0,1)+IF(O2168=0,0,1)</f>
        <v>0</v>
      </c>
    </row>
    <row r="2169" spans="1:20" ht="15.75" hidden="1">
      <c r="A2169" s="10"/>
      <c r="B2169" s="1"/>
      <c r="C2169" s="81"/>
      <c r="D2169" s="81"/>
      <c r="E2169" s="81"/>
      <c r="F2169" s="81"/>
      <c r="G2169" s="81"/>
      <c r="H2169" s="81"/>
      <c r="I2169" s="81"/>
      <c r="J2169" s="81"/>
      <c r="K2169" s="81"/>
      <c r="L2169" s="81"/>
      <c r="M2169" s="81"/>
      <c r="N2169" s="81"/>
      <c r="O2169" s="81"/>
      <c r="P2169" s="81"/>
      <c r="Q2169" s="81"/>
      <c r="R2169" s="81"/>
      <c r="S2169" s="206"/>
      <c r="T2169" s="351">
        <f>IF(Q2169=0,0,1)+IF(C2169=0,0,1)+IF(D2169=0,0,1)+IF(E2169=0,0,1)+IF(F2169=0,0,1)+IF(G2169=0,0,1)+IF(H2169=0,0,1)+IF(I2169=0,0,1)+IF(J2169=0,0,1)+IF(K2169=0,0,1)+IF(L2169=0,0,1)+IF(M2169=0,0,1)+IF(N2169=0,0,1)+IF(O2169=0,0,1)</f>
        <v>0</v>
      </c>
    </row>
    <row r="2170" spans="1:20" ht="15.75" hidden="1">
      <c r="A2170" s="10"/>
      <c r="B2170" s="1"/>
      <c r="C2170" s="81"/>
      <c r="D2170" s="81"/>
      <c r="E2170" s="81"/>
      <c r="F2170" s="81"/>
      <c r="G2170" s="81"/>
      <c r="H2170" s="81"/>
      <c r="I2170" s="81"/>
      <c r="J2170" s="81"/>
      <c r="K2170" s="81"/>
      <c r="L2170" s="81"/>
      <c r="M2170" s="81"/>
      <c r="N2170" s="81"/>
      <c r="O2170" s="81"/>
      <c r="P2170" s="81"/>
      <c r="Q2170" s="81"/>
      <c r="R2170" s="81"/>
      <c r="S2170" s="206"/>
      <c r="T2170" s="351">
        <f>IF(Q2170=0,0,1)+IF(C2170=0,0,1)+IF(D2170=0,0,1)+IF(E2170=0,0,1)+IF(F2170=0,0,1)+IF(G2170=0,0,1)+IF(H2170=0,0,1)+IF(I2170=0,0,1)+IF(J2170=0,0,1)+IF(K2170=0,0,1)+IF(L2170=0,0,1)+IF(M2170=0,0,1)+IF(N2170=0,0,1)+IF(O2170=0,0,1)</f>
        <v>0</v>
      </c>
    </row>
    <row r="2171" spans="1:20" ht="15.75" hidden="1">
      <c r="A2171" s="10"/>
      <c r="B2171" s="1"/>
      <c r="C2171" s="81"/>
      <c r="D2171" s="81"/>
      <c r="E2171" s="81"/>
      <c r="F2171" s="81"/>
      <c r="G2171" s="81"/>
      <c r="H2171" s="81"/>
      <c r="I2171" s="81"/>
      <c r="J2171" s="81"/>
      <c r="K2171" s="81"/>
      <c r="L2171" s="81"/>
      <c r="M2171" s="81"/>
      <c r="N2171" s="81"/>
      <c r="O2171" s="81"/>
      <c r="P2171" s="81"/>
      <c r="Q2171" s="81"/>
      <c r="R2171" s="81"/>
      <c r="S2171" s="206"/>
      <c r="T2171" s="351">
        <f>IF(Q2171=0,0,1)+IF(C2171=0,0,1)+IF(D2171=0,0,1)+IF(E2171=0,0,1)+IF(F2171=0,0,1)+IF(G2171=0,0,1)+IF(H2171=0,0,1)+IF(I2171=0,0,1)+IF(J2171=0,0,1)+IF(K2171=0,0,1)+IF(L2171=0,0,1)+IF(M2171=0,0,1)+IF(N2171=0,0,1)+IF(O2171=0,0,1)</f>
        <v>0</v>
      </c>
    </row>
    <row r="2172" spans="1:20" ht="15.75" hidden="1">
      <c r="A2172" s="10"/>
      <c r="B2172" s="1"/>
      <c r="C2172" s="81"/>
      <c r="D2172" s="81"/>
      <c r="E2172" s="81"/>
      <c r="F2172" s="81"/>
      <c r="G2172" s="81"/>
      <c r="H2172" s="81"/>
      <c r="I2172" s="81"/>
      <c r="J2172" s="81"/>
      <c r="K2172" s="81"/>
      <c r="L2172" s="81"/>
      <c r="M2172" s="81"/>
      <c r="N2172" s="81"/>
      <c r="O2172" s="81"/>
      <c r="P2172" s="81"/>
      <c r="Q2172" s="81"/>
      <c r="R2172" s="81"/>
      <c r="S2172" s="206"/>
      <c r="T2172" s="351">
        <f>IF(Q2172=0,0,1)+IF(C2172=0,0,1)+IF(D2172=0,0,1)+IF(E2172=0,0,1)+IF(F2172=0,0,1)+IF(G2172=0,0,1)+IF(H2172=0,0,1)+IF(I2172=0,0,1)+IF(J2172=0,0,1)+IF(K2172=0,0,1)+IF(L2172=0,0,1)+IF(M2172=0,0,1)+IF(N2172=0,0,1)+IF(O2172=0,0,1)</f>
        <v>0</v>
      </c>
    </row>
    <row r="2173" spans="1:20" ht="15.75" hidden="1">
      <c r="A2173" s="10"/>
      <c r="B2173" s="1"/>
      <c r="C2173" s="81"/>
      <c r="D2173" s="81"/>
      <c r="E2173" s="81"/>
      <c r="F2173" s="81"/>
      <c r="G2173" s="81"/>
      <c r="H2173" s="81"/>
      <c r="I2173" s="81"/>
      <c r="J2173" s="81"/>
      <c r="K2173" s="81"/>
      <c r="L2173" s="81"/>
      <c r="M2173" s="81"/>
      <c r="N2173" s="81"/>
      <c r="O2173" s="81"/>
      <c r="P2173" s="81"/>
      <c r="Q2173" s="81"/>
      <c r="R2173" s="81"/>
      <c r="S2173" s="206"/>
      <c r="T2173" s="351">
        <f>IF(Q2173=0,0,1)+IF(C2173=0,0,1)+IF(D2173=0,0,1)+IF(E2173=0,0,1)+IF(F2173=0,0,1)+IF(G2173=0,0,1)+IF(H2173=0,0,1)+IF(I2173=0,0,1)+IF(J2173=0,0,1)+IF(K2173=0,0,1)+IF(L2173=0,0,1)+IF(M2173=0,0,1)+IF(N2173=0,0,1)+IF(O2173=0,0,1)</f>
        <v>0</v>
      </c>
    </row>
    <row r="2174" spans="1:20" ht="15.75" hidden="1">
      <c r="A2174" s="10"/>
      <c r="B2174" s="1"/>
      <c r="C2174" s="81"/>
      <c r="D2174" s="81"/>
      <c r="E2174" s="81"/>
      <c r="F2174" s="81"/>
      <c r="G2174" s="81"/>
      <c r="H2174" s="81"/>
      <c r="I2174" s="81"/>
      <c r="J2174" s="81"/>
      <c r="K2174" s="81"/>
      <c r="L2174" s="81"/>
      <c r="M2174" s="81"/>
      <c r="N2174" s="81"/>
      <c r="O2174" s="81"/>
      <c r="P2174" s="81"/>
      <c r="Q2174" s="81"/>
      <c r="R2174" s="81"/>
      <c r="S2174" s="206"/>
      <c r="T2174" s="351">
        <f>IF(Q2174=0,0,1)+IF(C2174=0,0,1)+IF(D2174=0,0,1)+IF(E2174=0,0,1)+IF(F2174=0,0,1)+IF(G2174=0,0,1)+IF(H2174=0,0,1)+IF(I2174=0,0,1)+IF(J2174=0,0,1)+IF(K2174=0,0,1)+IF(L2174=0,0,1)+IF(M2174=0,0,1)+IF(N2174=0,0,1)+IF(O2174=0,0,1)</f>
        <v>0</v>
      </c>
    </row>
    <row r="2175" spans="1:20" ht="15.75" hidden="1">
      <c r="A2175" s="10"/>
      <c r="B2175" s="1"/>
      <c r="C2175" s="81"/>
      <c r="D2175" s="81"/>
      <c r="E2175" s="81"/>
      <c r="F2175" s="81"/>
      <c r="G2175" s="81"/>
      <c r="H2175" s="81"/>
      <c r="I2175" s="81"/>
      <c r="J2175" s="81"/>
      <c r="K2175" s="81"/>
      <c r="L2175" s="81"/>
      <c r="M2175" s="81"/>
      <c r="N2175" s="81"/>
      <c r="O2175" s="81"/>
      <c r="P2175" s="81"/>
      <c r="Q2175" s="81"/>
      <c r="R2175" s="81"/>
      <c r="S2175" s="206"/>
      <c r="T2175" s="351">
        <f>IF(Q2175=0,0,1)+IF(C2175=0,0,1)+IF(D2175=0,0,1)+IF(E2175=0,0,1)+IF(F2175=0,0,1)+IF(G2175=0,0,1)+IF(H2175=0,0,1)+IF(I2175=0,0,1)+IF(J2175=0,0,1)+IF(K2175=0,0,1)+IF(L2175=0,0,1)+IF(M2175=0,0,1)+IF(N2175=0,0,1)+IF(O2175=0,0,1)</f>
        <v>0</v>
      </c>
    </row>
    <row r="2176" spans="1:20" ht="15.75" hidden="1">
      <c r="A2176" s="10"/>
      <c r="B2176" s="1"/>
      <c r="C2176" s="81"/>
      <c r="D2176" s="81"/>
      <c r="E2176" s="81"/>
      <c r="F2176" s="81"/>
      <c r="G2176" s="81"/>
      <c r="H2176" s="81"/>
      <c r="I2176" s="81"/>
      <c r="J2176" s="81"/>
      <c r="K2176" s="81"/>
      <c r="L2176" s="81"/>
      <c r="M2176" s="81"/>
      <c r="N2176" s="81"/>
      <c r="O2176" s="81"/>
      <c r="P2176" s="81"/>
      <c r="Q2176" s="81"/>
      <c r="R2176" s="81"/>
      <c r="S2176" s="206"/>
      <c r="T2176" s="351">
        <f>IF(Q2176=0,0,1)+IF(C2176=0,0,1)+IF(D2176=0,0,1)+IF(E2176=0,0,1)+IF(F2176=0,0,1)+IF(G2176=0,0,1)+IF(H2176=0,0,1)+IF(I2176=0,0,1)+IF(J2176=0,0,1)+IF(K2176=0,0,1)+IF(L2176=0,0,1)+IF(M2176=0,0,1)+IF(N2176=0,0,1)+IF(O2176=0,0,1)</f>
        <v>0</v>
      </c>
    </row>
    <row r="2177" spans="1:20" ht="15.75" hidden="1">
      <c r="A2177" s="10"/>
      <c r="B2177" s="1"/>
      <c r="C2177" s="81"/>
      <c r="D2177" s="81"/>
      <c r="E2177" s="81"/>
      <c r="F2177" s="81"/>
      <c r="G2177" s="81"/>
      <c r="H2177" s="81"/>
      <c r="I2177" s="81"/>
      <c r="J2177" s="81"/>
      <c r="K2177" s="81"/>
      <c r="L2177" s="81"/>
      <c r="M2177" s="81"/>
      <c r="N2177" s="81"/>
      <c r="O2177" s="81"/>
      <c r="P2177" s="81"/>
      <c r="Q2177" s="81"/>
      <c r="R2177" s="81"/>
      <c r="S2177" s="206"/>
      <c r="T2177" s="351">
        <f>IF(Q2177=0,0,1)+IF(C2177=0,0,1)+IF(D2177=0,0,1)+IF(E2177=0,0,1)+IF(F2177=0,0,1)+IF(G2177=0,0,1)+IF(H2177=0,0,1)+IF(I2177=0,0,1)+IF(J2177=0,0,1)+IF(K2177=0,0,1)+IF(L2177=0,0,1)+IF(M2177=0,0,1)+IF(N2177=0,0,1)+IF(O2177=0,0,1)</f>
        <v>0</v>
      </c>
    </row>
    <row r="2178" spans="1:20" ht="15.75" hidden="1">
      <c r="A2178" s="10"/>
      <c r="B2178" s="1"/>
      <c r="C2178" s="81"/>
      <c r="D2178" s="81"/>
      <c r="E2178" s="81"/>
      <c r="F2178" s="81"/>
      <c r="G2178" s="81"/>
      <c r="H2178" s="81"/>
      <c r="I2178" s="81"/>
      <c r="J2178" s="81"/>
      <c r="K2178" s="81"/>
      <c r="L2178" s="81"/>
      <c r="M2178" s="81"/>
      <c r="N2178" s="81"/>
      <c r="O2178" s="81"/>
      <c r="P2178" s="81"/>
      <c r="Q2178" s="81"/>
      <c r="R2178" s="81"/>
      <c r="S2178" s="206"/>
      <c r="T2178" s="351">
        <f>IF(Q2178=0,0,1)+IF(C2178=0,0,1)+IF(D2178=0,0,1)+IF(E2178=0,0,1)+IF(F2178=0,0,1)+IF(G2178=0,0,1)+IF(H2178=0,0,1)+IF(I2178=0,0,1)+IF(J2178=0,0,1)+IF(K2178=0,0,1)+IF(L2178=0,0,1)+IF(M2178=0,0,1)+IF(N2178=0,0,1)+IF(O2178=0,0,1)</f>
        <v>0</v>
      </c>
    </row>
    <row r="2179" spans="1:20" ht="15.75" hidden="1">
      <c r="A2179" s="10"/>
      <c r="B2179" s="1"/>
      <c r="C2179" s="81"/>
      <c r="D2179" s="81"/>
      <c r="E2179" s="81"/>
      <c r="F2179" s="81"/>
      <c r="G2179" s="81"/>
      <c r="H2179" s="81"/>
      <c r="I2179" s="81"/>
      <c r="J2179" s="81"/>
      <c r="K2179" s="81"/>
      <c r="L2179" s="81"/>
      <c r="M2179" s="81"/>
      <c r="N2179" s="81"/>
      <c r="O2179" s="81"/>
      <c r="P2179" s="81"/>
      <c r="Q2179" s="81"/>
      <c r="R2179" s="81"/>
      <c r="S2179" s="206"/>
      <c r="T2179" s="351">
        <f>IF(Q2179=0,0,1)+IF(C2179=0,0,1)+IF(D2179=0,0,1)+IF(E2179=0,0,1)+IF(F2179=0,0,1)+IF(G2179=0,0,1)+IF(H2179=0,0,1)+IF(I2179=0,0,1)+IF(J2179=0,0,1)+IF(K2179=0,0,1)+IF(L2179=0,0,1)+IF(M2179=0,0,1)+IF(N2179=0,0,1)+IF(O2179=0,0,1)</f>
        <v>0</v>
      </c>
    </row>
    <row r="2180" spans="1:20" ht="15.75" hidden="1">
      <c r="A2180" s="10"/>
      <c r="B2180" s="1"/>
      <c r="C2180" s="81"/>
      <c r="D2180" s="81"/>
      <c r="E2180" s="81"/>
      <c r="F2180" s="81"/>
      <c r="G2180" s="81"/>
      <c r="H2180" s="81"/>
      <c r="I2180" s="81"/>
      <c r="J2180" s="81"/>
      <c r="K2180" s="81"/>
      <c r="L2180" s="81"/>
      <c r="M2180" s="81"/>
      <c r="N2180" s="81"/>
      <c r="O2180" s="81"/>
      <c r="P2180" s="81"/>
      <c r="Q2180" s="81"/>
      <c r="R2180" s="81"/>
      <c r="S2180" s="206"/>
      <c r="T2180" s="351">
        <f>IF(Q2180=0,0,1)+IF(C2180=0,0,1)+IF(D2180=0,0,1)+IF(E2180=0,0,1)+IF(F2180=0,0,1)+IF(G2180=0,0,1)+IF(H2180=0,0,1)+IF(I2180=0,0,1)+IF(J2180=0,0,1)+IF(K2180=0,0,1)+IF(L2180=0,0,1)+IF(M2180=0,0,1)+IF(N2180=0,0,1)+IF(O2180=0,0,1)</f>
        <v>0</v>
      </c>
    </row>
    <row r="2181" spans="1:20" ht="15.75" hidden="1">
      <c r="A2181" s="10"/>
      <c r="B2181" s="1"/>
      <c r="C2181" s="81"/>
      <c r="D2181" s="81"/>
      <c r="E2181" s="81"/>
      <c r="F2181" s="81"/>
      <c r="G2181" s="81"/>
      <c r="H2181" s="81"/>
      <c r="I2181" s="81"/>
      <c r="J2181" s="81"/>
      <c r="K2181" s="81"/>
      <c r="L2181" s="81"/>
      <c r="M2181" s="81"/>
      <c r="N2181" s="81"/>
      <c r="O2181" s="81"/>
      <c r="P2181" s="81"/>
      <c r="Q2181" s="81"/>
      <c r="R2181" s="81"/>
      <c r="S2181" s="206"/>
      <c r="T2181" s="351">
        <f>IF(Q2181=0,0,1)+IF(C2181=0,0,1)+IF(D2181=0,0,1)+IF(E2181=0,0,1)+IF(F2181=0,0,1)+IF(G2181=0,0,1)+IF(H2181=0,0,1)+IF(I2181=0,0,1)+IF(J2181=0,0,1)+IF(K2181=0,0,1)+IF(L2181=0,0,1)+IF(M2181=0,0,1)+IF(N2181=0,0,1)+IF(O2181=0,0,1)</f>
        <v>0</v>
      </c>
    </row>
    <row r="2182" spans="1:20" ht="15.75" hidden="1">
      <c r="A2182" s="10"/>
      <c r="B2182" s="1"/>
      <c r="C2182" s="81"/>
      <c r="D2182" s="81"/>
      <c r="E2182" s="81"/>
      <c r="F2182" s="81"/>
      <c r="G2182" s="81"/>
      <c r="H2182" s="81"/>
      <c r="I2182" s="81"/>
      <c r="J2182" s="81"/>
      <c r="K2182" s="81"/>
      <c r="L2182" s="81"/>
      <c r="M2182" s="81"/>
      <c r="N2182" s="81"/>
      <c r="O2182" s="81"/>
      <c r="P2182" s="81"/>
      <c r="Q2182" s="81"/>
      <c r="R2182" s="81"/>
      <c r="S2182" s="206"/>
      <c r="T2182" s="351">
        <f>IF(Q2182=0,0,1)+IF(C2182=0,0,1)+IF(D2182=0,0,1)+IF(E2182=0,0,1)+IF(F2182=0,0,1)+IF(G2182=0,0,1)+IF(H2182=0,0,1)+IF(I2182=0,0,1)+IF(J2182=0,0,1)+IF(K2182=0,0,1)+IF(L2182=0,0,1)+IF(M2182=0,0,1)+IF(N2182=0,0,1)+IF(O2182=0,0,1)</f>
        <v>0</v>
      </c>
    </row>
    <row r="2183" spans="1:20" ht="15.75" hidden="1">
      <c r="A2183" s="10"/>
      <c r="B2183" s="1"/>
      <c r="C2183" s="81"/>
      <c r="D2183" s="81"/>
      <c r="E2183" s="81"/>
      <c r="F2183" s="81"/>
      <c r="G2183" s="81"/>
      <c r="H2183" s="81"/>
      <c r="I2183" s="81"/>
      <c r="J2183" s="81"/>
      <c r="K2183" s="81"/>
      <c r="L2183" s="81"/>
      <c r="M2183" s="81"/>
      <c r="N2183" s="81"/>
      <c r="O2183" s="81"/>
      <c r="P2183" s="81"/>
      <c r="Q2183" s="81"/>
      <c r="R2183" s="81"/>
      <c r="S2183" s="206"/>
      <c r="T2183" s="351">
        <f>IF(Q2183=0,0,1)+IF(C2183=0,0,1)+IF(D2183=0,0,1)+IF(E2183=0,0,1)+IF(F2183=0,0,1)+IF(G2183=0,0,1)+IF(H2183=0,0,1)+IF(I2183=0,0,1)+IF(J2183=0,0,1)+IF(K2183=0,0,1)+IF(L2183=0,0,1)+IF(M2183=0,0,1)+IF(N2183=0,0,1)+IF(O2183=0,0,1)</f>
        <v>0</v>
      </c>
    </row>
    <row r="2184" spans="1:20" ht="15.75" hidden="1">
      <c r="A2184" s="10"/>
      <c r="B2184" s="1"/>
      <c r="C2184" s="81"/>
      <c r="D2184" s="81"/>
      <c r="E2184" s="81"/>
      <c r="F2184" s="81"/>
      <c r="G2184" s="81"/>
      <c r="H2184" s="81"/>
      <c r="I2184" s="81"/>
      <c r="J2184" s="81"/>
      <c r="K2184" s="81"/>
      <c r="L2184" s="81"/>
      <c r="M2184" s="81"/>
      <c r="N2184" s="81"/>
      <c r="O2184" s="81"/>
      <c r="P2184" s="81"/>
      <c r="Q2184" s="81"/>
      <c r="R2184" s="81"/>
      <c r="S2184" s="206"/>
      <c r="T2184" s="351">
        <f>IF(Q2184=0,0,1)+IF(C2184=0,0,1)+IF(D2184=0,0,1)+IF(E2184=0,0,1)+IF(F2184=0,0,1)+IF(G2184=0,0,1)+IF(H2184=0,0,1)+IF(I2184=0,0,1)+IF(J2184=0,0,1)+IF(K2184=0,0,1)+IF(L2184=0,0,1)+IF(M2184=0,0,1)+IF(N2184=0,0,1)+IF(O2184=0,0,1)</f>
        <v>0</v>
      </c>
    </row>
    <row r="2185" spans="1:20" ht="15.75" hidden="1">
      <c r="A2185" s="10"/>
      <c r="B2185" s="1"/>
      <c r="C2185" s="81"/>
      <c r="D2185" s="81"/>
      <c r="E2185" s="81"/>
      <c r="F2185" s="81"/>
      <c r="G2185" s="81"/>
      <c r="H2185" s="81"/>
      <c r="I2185" s="81"/>
      <c r="J2185" s="81"/>
      <c r="K2185" s="81"/>
      <c r="L2185" s="81"/>
      <c r="M2185" s="81"/>
      <c r="N2185" s="81"/>
      <c r="O2185" s="81"/>
      <c r="P2185" s="81"/>
      <c r="Q2185" s="81"/>
      <c r="R2185" s="81"/>
      <c r="S2185" s="206"/>
      <c r="T2185" s="351">
        <f>IF(Q2185=0,0,1)+IF(C2185=0,0,1)+IF(D2185=0,0,1)+IF(E2185=0,0,1)+IF(F2185=0,0,1)+IF(G2185=0,0,1)+IF(H2185=0,0,1)+IF(I2185=0,0,1)+IF(J2185=0,0,1)+IF(K2185=0,0,1)+IF(L2185=0,0,1)+IF(M2185=0,0,1)+IF(N2185=0,0,1)+IF(O2185=0,0,1)</f>
        <v>0</v>
      </c>
    </row>
    <row r="2186" spans="1:20" ht="15.75" hidden="1">
      <c r="A2186" s="10"/>
      <c r="B2186" s="1"/>
      <c r="C2186" s="81"/>
      <c r="D2186" s="81"/>
      <c r="E2186" s="81"/>
      <c r="F2186" s="81"/>
      <c r="G2186" s="81"/>
      <c r="H2186" s="81"/>
      <c r="I2186" s="81"/>
      <c r="J2186" s="81"/>
      <c r="K2186" s="81"/>
      <c r="L2186" s="81"/>
      <c r="M2186" s="81"/>
      <c r="N2186" s="81"/>
      <c r="O2186" s="81"/>
      <c r="P2186" s="81"/>
      <c r="Q2186" s="81"/>
      <c r="R2186" s="81"/>
      <c r="S2186" s="206"/>
      <c r="T2186" s="351">
        <f>IF(Q2186=0,0,1)+IF(C2186=0,0,1)+IF(D2186=0,0,1)+IF(E2186=0,0,1)+IF(F2186=0,0,1)+IF(G2186=0,0,1)+IF(H2186=0,0,1)+IF(I2186=0,0,1)+IF(J2186=0,0,1)+IF(K2186=0,0,1)+IF(L2186=0,0,1)+IF(M2186=0,0,1)+IF(N2186=0,0,1)+IF(O2186=0,0,1)</f>
        <v>0</v>
      </c>
    </row>
    <row r="2187" spans="1:20" ht="15.75" hidden="1">
      <c r="A2187" s="10"/>
      <c r="B2187" s="1"/>
      <c r="C2187" s="81"/>
      <c r="D2187" s="81"/>
      <c r="E2187" s="81"/>
      <c r="F2187" s="81"/>
      <c r="G2187" s="81"/>
      <c r="H2187" s="81"/>
      <c r="I2187" s="81"/>
      <c r="J2187" s="81"/>
      <c r="K2187" s="81"/>
      <c r="L2187" s="81"/>
      <c r="M2187" s="81"/>
      <c r="N2187" s="81"/>
      <c r="O2187" s="81"/>
      <c r="P2187" s="81"/>
      <c r="Q2187" s="81"/>
      <c r="R2187" s="81"/>
      <c r="S2187" s="206"/>
      <c r="T2187" s="351">
        <f>IF(Q2187=0,0,1)+IF(C2187=0,0,1)+IF(D2187=0,0,1)+IF(E2187=0,0,1)+IF(F2187=0,0,1)+IF(G2187=0,0,1)+IF(H2187=0,0,1)+IF(I2187=0,0,1)+IF(J2187=0,0,1)+IF(K2187=0,0,1)+IF(L2187=0,0,1)+IF(M2187=0,0,1)+IF(N2187=0,0,1)+IF(O2187=0,0,1)</f>
        <v>0</v>
      </c>
    </row>
    <row r="2188" spans="1:20" ht="15.75" hidden="1">
      <c r="A2188" s="10"/>
      <c r="B2188" s="1"/>
      <c r="C2188" s="81"/>
      <c r="D2188" s="81"/>
      <c r="E2188" s="81"/>
      <c r="F2188" s="81"/>
      <c r="G2188" s="81"/>
      <c r="H2188" s="81"/>
      <c r="I2188" s="81"/>
      <c r="J2188" s="81"/>
      <c r="K2188" s="81"/>
      <c r="L2188" s="81"/>
      <c r="M2188" s="81"/>
      <c r="N2188" s="81"/>
      <c r="O2188" s="81"/>
      <c r="P2188" s="81"/>
      <c r="Q2188" s="81"/>
      <c r="R2188" s="81"/>
      <c r="S2188" s="206"/>
      <c r="T2188" s="351">
        <f>IF(Q2188=0,0,1)+IF(C2188=0,0,1)+IF(D2188=0,0,1)+IF(E2188=0,0,1)+IF(F2188=0,0,1)+IF(G2188=0,0,1)+IF(H2188=0,0,1)+IF(I2188=0,0,1)+IF(J2188=0,0,1)+IF(K2188=0,0,1)+IF(L2188=0,0,1)+IF(M2188=0,0,1)+IF(N2188=0,0,1)+IF(O2188=0,0,1)</f>
        <v>0</v>
      </c>
    </row>
    <row r="2189" spans="1:20" ht="15.75" hidden="1">
      <c r="A2189" s="10"/>
      <c r="B2189" s="1"/>
      <c r="C2189" s="81"/>
      <c r="D2189" s="81"/>
      <c r="E2189" s="81"/>
      <c r="F2189" s="81"/>
      <c r="G2189" s="81"/>
      <c r="H2189" s="81"/>
      <c r="I2189" s="81"/>
      <c r="J2189" s="81"/>
      <c r="K2189" s="81"/>
      <c r="L2189" s="81"/>
      <c r="M2189" s="81"/>
      <c r="N2189" s="81"/>
      <c r="O2189" s="81"/>
      <c r="P2189" s="81"/>
      <c r="Q2189" s="81"/>
      <c r="R2189" s="81"/>
      <c r="S2189" s="206"/>
      <c r="T2189" s="351">
        <f>IF(Q2189=0,0,1)+IF(C2189=0,0,1)+IF(D2189=0,0,1)+IF(E2189=0,0,1)+IF(F2189=0,0,1)+IF(G2189=0,0,1)+IF(H2189=0,0,1)+IF(I2189=0,0,1)+IF(J2189=0,0,1)+IF(K2189=0,0,1)+IF(L2189=0,0,1)+IF(M2189=0,0,1)+IF(N2189=0,0,1)+IF(O2189=0,0,1)</f>
        <v>0</v>
      </c>
    </row>
    <row r="2190" spans="1:20" ht="15.75" hidden="1">
      <c r="A2190" s="10"/>
      <c r="B2190" s="1"/>
      <c r="C2190" s="81"/>
      <c r="D2190" s="81"/>
      <c r="E2190" s="81"/>
      <c r="F2190" s="81"/>
      <c r="G2190" s="81"/>
      <c r="H2190" s="81"/>
      <c r="I2190" s="81"/>
      <c r="J2190" s="81"/>
      <c r="K2190" s="81"/>
      <c r="L2190" s="81"/>
      <c r="M2190" s="81"/>
      <c r="N2190" s="81"/>
      <c r="O2190" s="81"/>
      <c r="P2190" s="81"/>
      <c r="Q2190" s="81"/>
      <c r="R2190" s="81"/>
      <c r="S2190" s="206"/>
      <c r="T2190" s="351">
        <f>IF(Q2190=0,0,1)+IF(C2190=0,0,1)+IF(D2190=0,0,1)+IF(E2190=0,0,1)+IF(F2190=0,0,1)+IF(G2190=0,0,1)+IF(H2190=0,0,1)+IF(I2190=0,0,1)+IF(J2190=0,0,1)+IF(K2190=0,0,1)+IF(L2190=0,0,1)+IF(M2190=0,0,1)+IF(N2190=0,0,1)+IF(O2190=0,0,1)</f>
        <v>0</v>
      </c>
    </row>
    <row r="2191" spans="1:20" ht="15.75" hidden="1">
      <c r="A2191" s="10"/>
      <c r="B2191" s="1"/>
      <c r="C2191" s="81"/>
      <c r="D2191" s="81"/>
      <c r="E2191" s="81"/>
      <c r="F2191" s="81"/>
      <c r="G2191" s="81"/>
      <c r="H2191" s="81"/>
      <c r="I2191" s="81"/>
      <c r="J2191" s="81"/>
      <c r="K2191" s="81"/>
      <c r="L2191" s="81"/>
      <c r="M2191" s="81"/>
      <c r="N2191" s="81"/>
      <c r="O2191" s="81"/>
      <c r="P2191" s="81"/>
      <c r="Q2191" s="81"/>
      <c r="R2191" s="81"/>
      <c r="S2191" s="206"/>
      <c r="T2191" s="351">
        <f>IF(Q2191=0,0,1)+IF(C2191=0,0,1)+IF(D2191=0,0,1)+IF(E2191=0,0,1)+IF(F2191=0,0,1)+IF(G2191=0,0,1)+IF(H2191=0,0,1)+IF(I2191=0,0,1)+IF(J2191=0,0,1)+IF(K2191=0,0,1)+IF(L2191=0,0,1)+IF(M2191=0,0,1)+IF(N2191=0,0,1)+IF(O2191=0,0,1)</f>
        <v>0</v>
      </c>
    </row>
    <row r="2192" spans="1:20" ht="15.75" hidden="1">
      <c r="A2192" s="10"/>
      <c r="B2192" s="1"/>
      <c r="C2192" s="81"/>
      <c r="D2192" s="81"/>
      <c r="E2192" s="81"/>
      <c r="F2192" s="81"/>
      <c r="G2192" s="81"/>
      <c r="H2192" s="81"/>
      <c r="I2192" s="81"/>
      <c r="J2192" s="81"/>
      <c r="K2192" s="81"/>
      <c r="L2192" s="81"/>
      <c r="M2192" s="81"/>
      <c r="N2192" s="81"/>
      <c r="O2192" s="81"/>
      <c r="P2192" s="81"/>
      <c r="Q2192" s="81"/>
      <c r="R2192" s="81"/>
      <c r="S2192" s="206"/>
      <c r="T2192" s="351">
        <f>IF(Q2192=0,0,1)+IF(C2192=0,0,1)+IF(D2192=0,0,1)+IF(E2192=0,0,1)+IF(F2192=0,0,1)+IF(G2192=0,0,1)+IF(H2192=0,0,1)+IF(I2192=0,0,1)+IF(J2192=0,0,1)+IF(K2192=0,0,1)+IF(L2192=0,0,1)+IF(M2192=0,0,1)+IF(N2192=0,0,1)+IF(O2192=0,0,1)</f>
        <v>0</v>
      </c>
    </row>
    <row r="2193" spans="1:20" ht="15.75" hidden="1">
      <c r="A2193" s="10"/>
      <c r="B2193" s="1"/>
      <c r="C2193" s="81"/>
      <c r="D2193" s="81"/>
      <c r="E2193" s="81"/>
      <c r="F2193" s="81"/>
      <c r="G2193" s="81"/>
      <c r="H2193" s="81"/>
      <c r="I2193" s="81"/>
      <c r="J2193" s="81"/>
      <c r="K2193" s="81"/>
      <c r="L2193" s="81"/>
      <c r="M2193" s="81"/>
      <c r="N2193" s="81"/>
      <c r="O2193" s="81"/>
      <c r="P2193" s="81"/>
      <c r="Q2193" s="81"/>
      <c r="R2193" s="81"/>
      <c r="S2193" s="206"/>
      <c r="T2193" s="351">
        <f>IF(Q2193=0,0,1)+IF(C2193=0,0,1)+IF(D2193=0,0,1)+IF(E2193=0,0,1)+IF(F2193=0,0,1)+IF(G2193=0,0,1)+IF(H2193=0,0,1)+IF(I2193=0,0,1)+IF(J2193=0,0,1)+IF(K2193=0,0,1)+IF(L2193=0,0,1)+IF(M2193=0,0,1)+IF(N2193=0,0,1)+IF(O2193=0,0,1)</f>
        <v>0</v>
      </c>
    </row>
    <row r="2194" spans="1:20" ht="15.75" hidden="1">
      <c r="A2194" s="10"/>
      <c r="B2194" s="1"/>
      <c r="C2194" s="81"/>
      <c r="D2194" s="81"/>
      <c r="E2194" s="81"/>
      <c r="F2194" s="81"/>
      <c r="G2194" s="81"/>
      <c r="H2194" s="81"/>
      <c r="I2194" s="81"/>
      <c r="J2194" s="81"/>
      <c r="K2194" s="81"/>
      <c r="L2194" s="81"/>
      <c r="M2194" s="81"/>
      <c r="N2194" s="81"/>
      <c r="O2194" s="81"/>
      <c r="P2194" s="81"/>
      <c r="Q2194" s="81"/>
      <c r="R2194" s="81"/>
      <c r="S2194" s="206"/>
      <c r="T2194" s="351">
        <f>IF(Q2194=0,0,1)+IF(C2194=0,0,1)+IF(D2194=0,0,1)+IF(E2194=0,0,1)+IF(F2194=0,0,1)+IF(G2194=0,0,1)+IF(H2194=0,0,1)+IF(I2194=0,0,1)+IF(J2194=0,0,1)+IF(K2194=0,0,1)+IF(L2194=0,0,1)+IF(M2194=0,0,1)+IF(N2194=0,0,1)+IF(O2194=0,0,1)</f>
        <v>0</v>
      </c>
    </row>
    <row r="2195" spans="1:20" ht="15.75" hidden="1">
      <c r="A2195" s="10"/>
      <c r="B2195" s="1"/>
      <c r="C2195" s="81"/>
      <c r="D2195" s="81"/>
      <c r="E2195" s="81"/>
      <c r="F2195" s="81"/>
      <c r="G2195" s="81"/>
      <c r="H2195" s="81"/>
      <c r="I2195" s="81"/>
      <c r="J2195" s="81"/>
      <c r="K2195" s="81"/>
      <c r="L2195" s="81"/>
      <c r="M2195" s="81"/>
      <c r="N2195" s="81"/>
      <c r="O2195" s="81"/>
      <c r="P2195" s="81"/>
      <c r="Q2195" s="81"/>
      <c r="R2195" s="81"/>
      <c r="S2195" s="206"/>
      <c r="T2195" s="351">
        <f>IF(Q2195=0,0,1)+IF(C2195=0,0,1)+IF(D2195=0,0,1)+IF(E2195=0,0,1)+IF(F2195=0,0,1)+IF(G2195=0,0,1)+IF(H2195=0,0,1)+IF(I2195=0,0,1)+IF(J2195=0,0,1)+IF(K2195=0,0,1)+IF(L2195=0,0,1)+IF(M2195=0,0,1)+IF(N2195=0,0,1)+IF(O2195=0,0,1)</f>
        <v>0</v>
      </c>
    </row>
    <row r="2196" spans="1:20" ht="15.75" hidden="1">
      <c r="A2196" s="10"/>
      <c r="B2196" s="1"/>
      <c r="C2196" s="81"/>
      <c r="D2196" s="81"/>
      <c r="E2196" s="81"/>
      <c r="F2196" s="81"/>
      <c r="G2196" s="81"/>
      <c r="H2196" s="81"/>
      <c r="I2196" s="81"/>
      <c r="J2196" s="81"/>
      <c r="K2196" s="81"/>
      <c r="L2196" s="81"/>
      <c r="M2196" s="81"/>
      <c r="N2196" s="81"/>
      <c r="O2196" s="81"/>
      <c r="P2196" s="81"/>
      <c r="Q2196" s="81"/>
      <c r="R2196" s="81"/>
      <c r="S2196" s="206"/>
      <c r="T2196" s="351">
        <f>IF(Q2196=0,0,1)+IF(C2196=0,0,1)+IF(D2196=0,0,1)+IF(E2196=0,0,1)+IF(F2196=0,0,1)+IF(G2196=0,0,1)+IF(H2196=0,0,1)+IF(I2196=0,0,1)+IF(J2196=0,0,1)+IF(K2196=0,0,1)+IF(L2196=0,0,1)+IF(M2196=0,0,1)+IF(N2196=0,0,1)+IF(O2196=0,0,1)</f>
        <v>0</v>
      </c>
    </row>
    <row r="2197" spans="1:20" ht="15.75" hidden="1">
      <c r="A2197" s="10"/>
      <c r="B2197" s="1"/>
      <c r="C2197" s="81"/>
      <c r="D2197" s="81"/>
      <c r="E2197" s="81"/>
      <c r="F2197" s="81"/>
      <c r="G2197" s="81"/>
      <c r="H2197" s="81"/>
      <c r="I2197" s="81"/>
      <c r="J2197" s="81"/>
      <c r="K2197" s="81"/>
      <c r="L2197" s="81"/>
      <c r="M2197" s="81"/>
      <c r="N2197" s="81"/>
      <c r="O2197" s="81"/>
      <c r="P2197" s="81"/>
      <c r="Q2197" s="81"/>
      <c r="R2197" s="81"/>
      <c r="S2197" s="206"/>
      <c r="T2197" s="351">
        <f>IF(Q2197=0,0,1)+IF(C2197=0,0,1)+IF(D2197=0,0,1)+IF(E2197=0,0,1)+IF(F2197=0,0,1)+IF(G2197=0,0,1)+IF(H2197=0,0,1)+IF(I2197=0,0,1)+IF(J2197=0,0,1)+IF(K2197=0,0,1)+IF(L2197=0,0,1)+IF(M2197=0,0,1)+IF(N2197=0,0,1)+IF(O2197=0,0,1)</f>
        <v>0</v>
      </c>
    </row>
    <row r="2198" spans="1:20" ht="15.75" hidden="1">
      <c r="A2198" s="10"/>
      <c r="B2198" s="1"/>
      <c r="C2198" s="81"/>
      <c r="D2198" s="81"/>
      <c r="E2198" s="81"/>
      <c r="F2198" s="81"/>
      <c r="G2198" s="81"/>
      <c r="H2198" s="81"/>
      <c r="I2198" s="81"/>
      <c r="J2198" s="81"/>
      <c r="K2198" s="81"/>
      <c r="L2198" s="81"/>
      <c r="M2198" s="81"/>
      <c r="N2198" s="81"/>
      <c r="O2198" s="81"/>
      <c r="P2198" s="81"/>
      <c r="Q2198" s="81"/>
      <c r="R2198" s="81"/>
      <c r="S2198" s="206"/>
      <c r="T2198" s="351">
        <f>IF(Q2198=0,0,1)+IF(C2198=0,0,1)+IF(D2198=0,0,1)+IF(E2198=0,0,1)+IF(F2198=0,0,1)+IF(G2198=0,0,1)+IF(H2198=0,0,1)+IF(I2198=0,0,1)+IF(J2198=0,0,1)+IF(K2198=0,0,1)+IF(L2198=0,0,1)+IF(M2198=0,0,1)+IF(N2198=0,0,1)+IF(O2198=0,0,1)</f>
        <v>0</v>
      </c>
    </row>
    <row r="2199" spans="1:20" ht="15.75" hidden="1">
      <c r="A2199" s="10"/>
      <c r="B2199" s="1"/>
      <c r="C2199" s="81"/>
      <c r="D2199" s="81"/>
      <c r="E2199" s="81"/>
      <c r="F2199" s="81"/>
      <c r="G2199" s="81"/>
      <c r="H2199" s="81"/>
      <c r="I2199" s="81"/>
      <c r="J2199" s="81"/>
      <c r="K2199" s="81"/>
      <c r="L2199" s="81"/>
      <c r="M2199" s="81"/>
      <c r="N2199" s="81"/>
      <c r="O2199" s="81"/>
      <c r="P2199" s="81"/>
      <c r="Q2199" s="81"/>
      <c r="R2199" s="81"/>
      <c r="S2199" s="206"/>
      <c r="T2199" s="351">
        <f>IF(Q2199=0,0,1)+IF(C2199=0,0,1)+IF(D2199=0,0,1)+IF(E2199=0,0,1)+IF(F2199=0,0,1)+IF(G2199=0,0,1)+IF(H2199=0,0,1)+IF(I2199=0,0,1)+IF(J2199=0,0,1)+IF(K2199=0,0,1)+IF(L2199=0,0,1)+IF(M2199=0,0,1)+IF(N2199=0,0,1)+IF(O2199=0,0,1)</f>
        <v>0</v>
      </c>
    </row>
    <row r="2200" spans="1:20" ht="15.75" hidden="1">
      <c r="A2200" s="10"/>
      <c r="B2200" s="1"/>
      <c r="C2200" s="81"/>
      <c r="D2200" s="81"/>
      <c r="E2200" s="81"/>
      <c r="F2200" s="81"/>
      <c r="G2200" s="81"/>
      <c r="H2200" s="81"/>
      <c r="I2200" s="81"/>
      <c r="J2200" s="81"/>
      <c r="K2200" s="81"/>
      <c r="L2200" s="81"/>
      <c r="M2200" s="81"/>
      <c r="N2200" s="81"/>
      <c r="O2200" s="81"/>
      <c r="P2200" s="81"/>
      <c r="Q2200" s="81"/>
      <c r="R2200" s="81"/>
      <c r="S2200" s="206"/>
      <c r="T2200" s="351">
        <f>IF(Q2200=0,0,1)+IF(C2200=0,0,1)+IF(D2200=0,0,1)+IF(E2200=0,0,1)+IF(F2200=0,0,1)+IF(G2200=0,0,1)+IF(H2200=0,0,1)+IF(I2200=0,0,1)+IF(J2200=0,0,1)+IF(K2200=0,0,1)+IF(L2200=0,0,1)+IF(M2200=0,0,1)+IF(N2200=0,0,1)+IF(O2200=0,0,1)</f>
        <v>0</v>
      </c>
    </row>
    <row r="2201" spans="1:20" ht="15.75" hidden="1">
      <c r="A2201" s="10"/>
      <c r="B2201" s="1"/>
      <c r="C2201" s="81"/>
      <c r="D2201" s="81"/>
      <c r="E2201" s="81"/>
      <c r="F2201" s="81"/>
      <c r="G2201" s="81"/>
      <c r="H2201" s="81"/>
      <c r="I2201" s="81"/>
      <c r="J2201" s="81"/>
      <c r="K2201" s="81"/>
      <c r="L2201" s="81"/>
      <c r="M2201" s="81"/>
      <c r="N2201" s="81"/>
      <c r="O2201" s="81"/>
      <c r="P2201" s="81"/>
      <c r="Q2201" s="81"/>
      <c r="R2201" s="81"/>
      <c r="S2201" s="206"/>
      <c r="T2201" s="351">
        <f>IF(Q2201=0,0,1)+IF(C2201=0,0,1)+IF(D2201=0,0,1)+IF(E2201=0,0,1)+IF(F2201=0,0,1)+IF(G2201=0,0,1)+IF(H2201=0,0,1)+IF(I2201=0,0,1)+IF(J2201=0,0,1)+IF(K2201=0,0,1)+IF(L2201=0,0,1)+IF(M2201=0,0,1)+IF(N2201=0,0,1)+IF(O2201=0,0,1)</f>
        <v>0</v>
      </c>
    </row>
    <row r="2202" spans="1:20" ht="15.75" hidden="1">
      <c r="A2202" s="10"/>
      <c r="B2202" s="1"/>
      <c r="C2202" s="81"/>
      <c r="D2202" s="81"/>
      <c r="E2202" s="81"/>
      <c r="F2202" s="81"/>
      <c r="G2202" s="81"/>
      <c r="H2202" s="81"/>
      <c r="I2202" s="81"/>
      <c r="J2202" s="81"/>
      <c r="K2202" s="81"/>
      <c r="L2202" s="81"/>
      <c r="M2202" s="81"/>
      <c r="N2202" s="81"/>
      <c r="O2202" s="81"/>
      <c r="P2202" s="81"/>
      <c r="Q2202" s="81"/>
      <c r="R2202" s="81"/>
      <c r="S2202" s="206"/>
      <c r="T2202" s="351">
        <f>IF(Q2202=0,0,1)+IF(C2202=0,0,1)+IF(D2202=0,0,1)+IF(E2202=0,0,1)+IF(F2202=0,0,1)+IF(G2202=0,0,1)+IF(H2202=0,0,1)+IF(I2202=0,0,1)+IF(J2202=0,0,1)+IF(K2202=0,0,1)+IF(L2202=0,0,1)+IF(M2202=0,0,1)+IF(N2202=0,0,1)+IF(O2202=0,0,1)</f>
        <v>0</v>
      </c>
    </row>
    <row r="2203" spans="1:20" ht="15.75" hidden="1">
      <c r="A2203" s="10"/>
      <c r="B2203" s="1"/>
      <c r="C2203" s="81"/>
      <c r="D2203" s="81"/>
      <c r="E2203" s="81"/>
      <c r="F2203" s="81"/>
      <c r="G2203" s="81"/>
      <c r="H2203" s="81"/>
      <c r="I2203" s="81"/>
      <c r="J2203" s="81"/>
      <c r="K2203" s="81"/>
      <c r="L2203" s="81"/>
      <c r="M2203" s="81"/>
      <c r="N2203" s="81"/>
      <c r="O2203" s="81"/>
      <c r="P2203" s="81"/>
      <c r="Q2203" s="81"/>
      <c r="R2203" s="81"/>
      <c r="S2203" s="206"/>
      <c r="T2203" s="351">
        <f>IF(Q2203=0,0,1)+IF(C2203=0,0,1)+IF(D2203=0,0,1)+IF(E2203=0,0,1)+IF(F2203=0,0,1)+IF(G2203=0,0,1)+IF(H2203=0,0,1)+IF(I2203=0,0,1)+IF(J2203=0,0,1)+IF(K2203=0,0,1)+IF(L2203=0,0,1)+IF(M2203=0,0,1)+IF(N2203=0,0,1)+IF(O2203=0,0,1)</f>
        <v>0</v>
      </c>
    </row>
    <row r="2204" spans="1:20" ht="15.75" hidden="1">
      <c r="A2204" s="10"/>
      <c r="B2204" s="1"/>
      <c r="C2204" s="81"/>
      <c r="D2204" s="81"/>
      <c r="E2204" s="81"/>
      <c r="F2204" s="81"/>
      <c r="G2204" s="81"/>
      <c r="H2204" s="81"/>
      <c r="I2204" s="81"/>
      <c r="J2204" s="81"/>
      <c r="K2204" s="81"/>
      <c r="L2204" s="81"/>
      <c r="M2204" s="81"/>
      <c r="N2204" s="81"/>
      <c r="O2204" s="81"/>
      <c r="P2204" s="81"/>
      <c r="Q2204" s="81"/>
      <c r="R2204" s="81"/>
      <c r="S2204" s="206"/>
      <c r="T2204" s="351">
        <f>IF(Q2204=0,0,1)+IF(C2204=0,0,1)+IF(D2204=0,0,1)+IF(E2204=0,0,1)+IF(F2204=0,0,1)+IF(G2204=0,0,1)+IF(H2204=0,0,1)+IF(I2204=0,0,1)+IF(J2204=0,0,1)+IF(K2204=0,0,1)+IF(L2204=0,0,1)+IF(M2204=0,0,1)+IF(N2204=0,0,1)+IF(O2204=0,0,1)</f>
        <v>0</v>
      </c>
    </row>
    <row r="2205" spans="1:20" ht="15.75" hidden="1">
      <c r="A2205" s="10"/>
      <c r="B2205" s="1"/>
      <c r="C2205" s="81"/>
      <c r="D2205" s="81"/>
      <c r="E2205" s="81"/>
      <c r="F2205" s="81"/>
      <c r="G2205" s="81"/>
      <c r="H2205" s="81"/>
      <c r="I2205" s="81"/>
      <c r="J2205" s="81"/>
      <c r="K2205" s="81"/>
      <c r="L2205" s="81"/>
      <c r="M2205" s="81"/>
      <c r="N2205" s="81"/>
      <c r="O2205" s="81"/>
      <c r="P2205" s="81"/>
      <c r="Q2205" s="81"/>
      <c r="R2205" s="81"/>
      <c r="S2205" s="206"/>
      <c r="T2205" s="351">
        <f>IF(Q2205=0,0,1)+IF(C2205=0,0,1)+IF(D2205=0,0,1)+IF(E2205=0,0,1)+IF(F2205=0,0,1)+IF(G2205=0,0,1)+IF(H2205=0,0,1)+IF(I2205=0,0,1)+IF(J2205=0,0,1)+IF(K2205=0,0,1)+IF(L2205=0,0,1)+IF(M2205=0,0,1)+IF(N2205=0,0,1)+IF(O2205=0,0,1)</f>
        <v>0</v>
      </c>
    </row>
    <row r="2206" spans="1:20" ht="15.75" hidden="1">
      <c r="A2206" s="10"/>
      <c r="B2206" s="1"/>
      <c r="C2206" s="81"/>
      <c r="D2206" s="81"/>
      <c r="E2206" s="81"/>
      <c r="F2206" s="81"/>
      <c r="G2206" s="81"/>
      <c r="H2206" s="81"/>
      <c r="I2206" s="81"/>
      <c r="J2206" s="81"/>
      <c r="K2206" s="81"/>
      <c r="L2206" s="81"/>
      <c r="M2206" s="81"/>
      <c r="N2206" s="81"/>
      <c r="O2206" s="81"/>
      <c r="P2206" s="81"/>
      <c r="Q2206" s="81"/>
      <c r="R2206" s="81"/>
      <c r="S2206" s="206"/>
      <c r="T2206" s="351">
        <f>IF(Q2206=0,0,1)+IF(C2206=0,0,1)+IF(D2206=0,0,1)+IF(E2206=0,0,1)+IF(F2206=0,0,1)+IF(G2206=0,0,1)+IF(H2206=0,0,1)+IF(I2206=0,0,1)+IF(J2206=0,0,1)+IF(K2206=0,0,1)+IF(L2206=0,0,1)+IF(M2206=0,0,1)+IF(N2206=0,0,1)+IF(O2206=0,0,1)</f>
        <v>0</v>
      </c>
    </row>
    <row r="2207" spans="1:20" ht="15.75" hidden="1">
      <c r="A2207" s="10"/>
      <c r="B2207" s="1"/>
      <c r="C2207" s="81"/>
      <c r="D2207" s="81"/>
      <c r="E2207" s="81"/>
      <c r="F2207" s="81"/>
      <c r="G2207" s="81"/>
      <c r="H2207" s="81"/>
      <c r="I2207" s="81"/>
      <c r="J2207" s="81"/>
      <c r="K2207" s="81"/>
      <c r="L2207" s="81"/>
      <c r="M2207" s="81"/>
      <c r="N2207" s="81"/>
      <c r="O2207" s="81"/>
      <c r="P2207" s="81"/>
      <c r="Q2207" s="81"/>
      <c r="R2207" s="81"/>
      <c r="S2207" s="206"/>
      <c r="T2207" s="351">
        <f>IF(Q2207=0,0,1)+IF(C2207=0,0,1)+IF(D2207=0,0,1)+IF(E2207=0,0,1)+IF(F2207=0,0,1)+IF(G2207=0,0,1)+IF(H2207=0,0,1)+IF(I2207=0,0,1)+IF(J2207=0,0,1)+IF(K2207=0,0,1)+IF(L2207=0,0,1)+IF(M2207=0,0,1)+IF(N2207=0,0,1)+IF(O2207=0,0,1)</f>
        <v>0</v>
      </c>
    </row>
    <row r="2208" spans="1:20" ht="15.75" hidden="1">
      <c r="A2208" s="10"/>
      <c r="B2208" s="1"/>
      <c r="C2208" s="81"/>
      <c r="D2208" s="81"/>
      <c r="E2208" s="81"/>
      <c r="F2208" s="81"/>
      <c r="G2208" s="81"/>
      <c r="H2208" s="81"/>
      <c r="I2208" s="81"/>
      <c r="J2208" s="81"/>
      <c r="K2208" s="81"/>
      <c r="L2208" s="81"/>
      <c r="M2208" s="81"/>
      <c r="N2208" s="81"/>
      <c r="O2208" s="81"/>
      <c r="P2208" s="81"/>
      <c r="Q2208" s="81"/>
      <c r="R2208" s="81"/>
      <c r="S2208" s="206"/>
      <c r="T2208" s="351">
        <f>IF(Q2208=0,0,1)+IF(C2208=0,0,1)+IF(D2208=0,0,1)+IF(E2208=0,0,1)+IF(F2208=0,0,1)+IF(G2208=0,0,1)+IF(H2208=0,0,1)+IF(I2208=0,0,1)+IF(J2208=0,0,1)+IF(K2208=0,0,1)+IF(L2208=0,0,1)+IF(M2208=0,0,1)+IF(N2208=0,0,1)+IF(O2208=0,0,1)</f>
        <v>0</v>
      </c>
    </row>
    <row r="2209" spans="1:20" ht="15.75" hidden="1">
      <c r="A2209" s="10"/>
      <c r="B2209" s="1"/>
      <c r="C2209" s="81"/>
      <c r="D2209" s="81"/>
      <c r="E2209" s="81"/>
      <c r="F2209" s="81"/>
      <c r="G2209" s="81"/>
      <c r="H2209" s="81"/>
      <c r="I2209" s="81"/>
      <c r="J2209" s="81"/>
      <c r="K2209" s="81"/>
      <c r="L2209" s="81"/>
      <c r="M2209" s="81"/>
      <c r="N2209" s="81"/>
      <c r="O2209" s="81"/>
      <c r="P2209" s="81"/>
      <c r="Q2209" s="81"/>
      <c r="R2209" s="81"/>
      <c r="S2209" s="206"/>
      <c r="T2209" s="351">
        <f>IF(Q2209=0,0,1)+IF(C2209=0,0,1)+IF(D2209=0,0,1)+IF(E2209=0,0,1)+IF(F2209=0,0,1)+IF(G2209=0,0,1)+IF(H2209=0,0,1)+IF(I2209=0,0,1)+IF(J2209=0,0,1)+IF(K2209=0,0,1)+IF(L2209=0,0,1)+IF(M2209=0,0,1)+IF(N2209=0,0,1)+IF(O2209=0,0,1)</f>
        <v>0</v>
      </c>
    </row>
    <row r="2210" spans="1:20" ht="15.75" hidden="1">
      <c r="A2210" s="10"/>
      <c r="B2210" s="1"/>
      <c r="C2210" s="81"/>
      <c r="D2210" s="81"/>
      <c r="E2210" s="81"/>
      <c r="F2210" s="81"/>
      <c r="G2210" s="81"/>
      <c r="H2210" s="81"/>
      <c r="I2210" s="81"/>
      <c r="J2210" s="81"/>
      <c r="K2210" s="81"/>
      <c r="L2210" s="81"/>
      <c r="M2210" s="81"/>
      <c r="N2210" s="81"/>
      <c r="O2210" s="81"/>
      <c r="P2210" s="81"/>
      <c r="Q2210" s="81"/>
      <c r="R2210" s="81"/>
      <c r="S2210" s="206"/>
      <c r="T2210" s="351">
        <f>IF(Q2210=0,0,1)+IF(C2210=0,0,1)+IF(D2210=0,0,1)+IF(E2210=0,0,1)+IF(F2210=0,0,1)+IF(G2210=0,0,1)+IF(H2210=0,0,1)+IF(I2210=0,0,1)+IF(J2210=0,0,1)+IF(K2210=0,0,1)+IF(L2210=0,0,1)+IF(M2210=0,0,1)+IF(N2210=0,0,1)+IF(O2210=0,0,1)</f>
        <v>0</v>
      </c>
    </row>
    <row r="2211" spans="1:20" ht="15.75" hidden="1">
      <c r="A2211" s="10"/>
      <c r="B2211" s="1"/>
      <c r="C2211" s="81"/>
      <c r="D2211" s="81"/>
      <c r="E2211" s="81"/>
      <c r="F2211" s="81"/>
      <c r="G2211" s="81"/>
      <c r="H2211" s="81"/>
      <c r="I2211" s="81"/>
      <c r="J2211" s="81"/>
      <c r="K2211" s="81"/>
      <c r="L2211" s="81"/>
      <c r="M2211" s="81"/>
      <c r="N2211" s="81"/>
      <c r="O2211" s="81"/>
      <c r="P2211" s="81"/>
      <c r="Q2211" s="81"/>
      <c r="R2211" s="81"/>
      <c r="S2211" s="206"/>
      <c r="T2211" s="351">
        <f>IF(Q2211=0,0,1)+IF(C2211=0,0,1)+IF(D2211=0,0,1)+IF(E2211=0,0,1)+IF(F2211=0,0,1)+IF(G2211=0,0,1)+IF(H2211=0,0,1)+IF(I2211=0,0,1)+IF(J2211=0,0,1)+IF(K2211=0,0,1)+IF(L2211=0,0,1)+IF(M2211=0,0,1)+IF(N2211=0,0,1)+IF(O2211=0,0,1)</f>
        <v>0</v>
      </c>
    </row>
    <row r="2212" spans="1:20" ht="15.75" hidden="1">
      <c r="A2212" s="10"/>
      <c r="B2212" s="1"/>
      <c r="C2212" s="81"/>
      <c r="D2212" s="81"/>
      <c r="E2212" s="81"/>
      <c r="F2212" s="81"/>
      <c r="G2212" s="81"/>
      <c r="H2212" s="81"/>
      <c r="I2212" s="81"/>
      <c r="J2212" s="81"/>
      <c r="K2212" s="81"/>
      <c r="L2212" s="81"/>
      <c r="M2212" s="81"/>
      <c r="N2212" s="81"/>
      <c r="O2212" s="81"/>
      <c r="P2212" s="81"/>
      <c r="Q2212" s="81"/>
      <c r="R2212" s="81"/>
      <c r="S2212" s="206"/>
      <c r="T2212" s="351">
        <f>IF(Q2212=0,0,1)+IF(C2212=0,0,1)+IF(D2212=0,0,1)+IF(E2212=0,0,1)+IF(F2212=0,0,1)+IF(G2212=0,0,1)+IF(H2212=0,0,1)+IF(I2212=0,0,1)+IF(J2212=0,0,1)+IF(K2212=0,0,1)+IF(L2212=0,0,1)+IF(M2212=0,0,1)+IF(N2212=0,0,1)+IF(O2212=0,0,1)</f>
        <v>0</v>
      </c>
    </row>
    <row r="2213" spans="1:20" ht="15.75" hidden="1">
      <c r="A2213" s="10"/>
      <c r="B2213" s="1"/>
      <c r="C2213" s="81"/>
      <c r="D2213" s="81"/>
      <c r="E2213" s="81"/>
      <c r="F2213" s="81"/>
      <c r="G2213" s="81"/>
      <c r="H2213" s="81"/>
      <c r="I2213" s="81"/>
      <c r="J2213" s="81"/>
      <c r="K2213" s="81"/>
      <c r="L2213" s="81"/>
      <c r="M2213" s="81"/>
      <c r="N2213" s="81"/>
      <c r="O2213" s="81"/>
      <c r="P2213" s="81"/>
      <c r="Q2213" s="81"/>
      <c r="R2213" s="81"/>
      <c r="S2213" s="206"/>
      <c r="T2213" s="351">
        <f>IF(Q2213=0,0,1)+IF(C2213=0,0,1)+IF(D2213=0,0,1)+IF(E2213=0,0,1)+IF(F2213=0,0,1)+IF(G2213=0,0,1)+IF(H2213=0,0,1)+IF(I2213=0,0,1)+IF(J2213=0,0,1)+IF(K2213=0,0,1)+IF(L2213=0,0,1)+IF(M2213=0,0,1)+IF(N2213=0,0,1)+IF(O2213=0,0,1)</f>
        <v>0</v>
      </c>
    </row>
    <row r="2214" spans="1:20" ht="15.75" hidden="1">
      <c r="A2214" s="10"/>
      <c r="B2214" s="1"/>
      <c r="C2214" s="81"/>
      <c r="D2214" s="81"/>
      <c r="E2214" s="81"/>
      <c r="F2214" s="81"/>
      <c r="G2214" s="81"/>
      <c r="H2214" s="81"/>
      <c r="I2214" s="81"/>
      <c r="J2214" s="81"/>
      <c r="K2214" s="81"/>
      <c r="L2214" s="81"/>
      <c r="M2214" s="81"/>
      <c r="N2214" s="81"/>
      <c r="O2214" s="81"/>
      <c r="P2214" s="81"/>
      <c r="Q2214" s="81"/>
      <c r="R2214" s="81"/>
      <c r="S2214" s="206"/>
      <c r="T2214" s="351">
        <f>IF(Q2214=0,0,1)+IF(C2214=0,0,1)+IF(D2214=0,0,1)+IF(E2214=0,0,1)+IF(F2214=0,0,1)+IF(G2214=0,0,1)+IF(H2214=0,0,1)+IF(I2214=0,0,1)+IF(J2214=0,0,1)+IF(K2214=0,0,1)+IF(L2214=0,0,1)+IF(M2214=0,0,1)+IF(N2214=0,0,1)+IF(O2214=0,0,1)</f>
        <v>0</v>
      </c>
    </row>
    <row r="2215" spans="1:20" ht="15.75" hidden="1">
      <c r="A2215" s="10"/>
      <c r="B2215" s="1"/>
      <c r="C2215" s="81"/>
      <c r="D2215" s="81"/>
      <c r="E2215" s="81"/>
      <c r="F2215" s="81"/>
      <c r="G2215" s="81"/>
      <c r="H2215" s="81"/>
      <c r="I2215" s="81"/>
      <c r="J2215" s="81"/>
      <c r="K2215" s="81"/>
      <c r="L2215" s="81"/>
      <c r="M2215" s="81"/>
      <c r="N2215" s="81"/>
      <c r="O2215" s="81"/>
      <c r="P2215" s="81"/>
      <c r="Q2215" s="81"/>
      <c r="R2215" s="81"/>
      <c r="S2215" s="206"/>
      <c r="T2215" s="351">
        <f>IF(Q2215=0,0,1)+IF(C2215=0,0,1)+IF(D2215=0,0,1)+IF(E2215=0,0,1)+IF(F2215=0,0,1)+IF(G2215=0,0,1)+IF(H2215=0,0,1)+IF(I2215=0,0,1)+IF(J2215=0,0,1)+IF(K2215=0,0,1)+IF(L2215=0,0,1)+IF(M2215=0,0,1)+IF(N2215=0,0,1)+IF(O2215=0,0,1)</f>
        <v>0</v>
      </c>
    </row>
    <row r="2216" spans="1:20" ht="15.75" hidden="1">
      <c r="A2216" s="10"/>
      <c r="B2216" s="1"/>
      <c r="C2216" s="81"/>
      <c r="D2216" s="81"/>
      <c r="E2216" s="81"/>
      <c r="F2216" s="81"/>
      <c r="G2216" s="81"/>
      <c r="H2216" s="81"/>
      <c r="I2216" s="81"/>
      <c r="J2216" s="81"/>
      <c r="K2216" s="81"/>
      <c r="L2216" s="81"/>
      <c r="M2216" s="81"/>
      <c r="N2216" s="81"/>
      <c r="O2216" s="81"/>
      <c r="P2216" s="81"/>
      <c r="Q2216" s="81"/>
      <c r="R2216" s="81"/>
      <c r="S2216" s="206"/>
      <c r="T2216" s="351">
        <f>IF(Q2216=0,0,1)+IF(C2216=0,0,1)+IF(D2216=0,0,1)+IF(E2216=0,0,1)+IF(F2216=0,0,1)+IF(G2216=0,0,1)+IF(H2216=0,0,1)+IF(I2216=0,0,1)+IF(J2216=0,0,1)+IF(K2216=0,0,1)+IF(L2216=0,0,1)+IF(M2216=0,0,1)+IF(N2216=0,0,1)+IF(O2216=0,0,1)</f>
        <v>0</v>
      </c>
    </row>
    <row r="2217" spans="1:20" ht="15.75" hidden="1">
      <c r="A2217" s="10"/>
      <c r="B2217" s="1"/>
      <c r="C2217" s="81"/>
      <c r="D2217" s="81"/>
      <c r="E2217" s="81"/>
      <c r="F2217" s="81"/>
      <c r="G2217" s="81"/>
      <c r="H2217" s="81"/>
      <c r="I2217" s="81"/>
      <c r="J2217" s="81"/>
      <c r="K2217" s="81"/>
      <c r="L2217" s="81"/>
      <c r="M2217" s="81"/>
      <c r="N2217" s="81"/>
      <c r="O2217" s="81"/>
      <c r="P2217" s="81"/>
      <c r="Q2217" s="81"/>
      <c r="R2217" s="81"/>
      <c r="S2217" s="206"/>
      <c r="T2217" s="351">
        <f>IF(Q2217=0,0,1)+IF(C2217=0,0,1)+IF(D2217=0,0,1)+IF(E2217=0,0,1)+IF(F2217=0,0,1)+IF(G2217=0,0,1)+IF(H2217=0,0,1)+IF(I2217=0,0,1)+IF(J2217=0,0,1)+IF(K2217=0,0,1)+IF(L2217=0,0,1)+IF(M2217=0,0,1)+IF(N2217=0,0,1)+IF(O2217=0,0,1)</f>
        <v>0</v>
      </c>
    </row>
    <row r="2218" spans="1:20" ht="15.75" hidden="1">
      <c r="A2218" s="10"/>
      <c r="B2218" s="1"/>
      <c r="C2218" s="81"/>
      <c r="D2218" s="81"/>
      <c r="E2218" s="81"/>
      <c r="F2218" s="81"/>
      <c r="G2218" s="81"/>
      <c r="H2218" s="81"/>
      <c r="I2218" s="81"/>
      <c r="J2218" s="81"/>
      <c r="K2218" s="81"/>
      <c r="L2218" s="81"/>
      <c r="M2218" s="81"/>
      <c r="N2218" s="81"/>
      <c r="O2218" s="81"/>
      <c r="P2218" s="81"/>
      <c r="Q2218" s="81"/>
      <c r="R2218" s="81"/>
      <c r="S2218" s="206"/>
      <c r="T2218" s="351">
        <f>IF(Q2218=0,0,1)+IF(C2218=0,0,1)+IF(D2218=0,0,1)+IF(E2218=0,0,1)+IF(F2218=0,0,1)+IF(G2218=0,0,1)+IF(H2218=0,0,1)+IF(I2218=0,0,1)+IF(J2218=0,0,1)+IF(K2218=0,0,1)+IF(L2218=0,0,1)+IF(M2218=0,0,1)+IF(N2218=0,0,1)+IF(O2218=0,0,1)</f>
        <v>0</v>
      </c>
    </row>
    <row r="2219" spans="1:20" ht="15.75" hidden="1">
      <c r="A2219" s="10"/>
      <c r="B2219" s="1"/>
      <c r="C2219" s="81"/>
      <c r="D2219" s="81"/>
      <c r="E2219" s="81"/>
      <c r="F2219" s="81"/>
      <c r="G2219" s="81"/>
      <c r="H2219" s="81"/>
      <c r="I2219" s="81"/>
      <c r="J2219" s="81"/>
      <c r="K2219" s="81"/>
      <c r="L2219" s="81"/>
      <c r="M2219" s="81"/>
      <c r="N2219" s="81"/>
      <c r="O2219" s="81"/>
      <c r="P2219" s="81"/>
      <c r="Q2219" s="81"/>
      <c r="R2219" s="81"/>
      <c r="S2219" s="206"/>
      <c r="T2219" s="351">
        <f>IF(Q2219=0,0,1)+IF(C2219=0,0,1)+IF(D2219=0,0,1)+IF(E2219=0,0,1)+IF(F2219=0,0,1)+IF(G2219=0,0,1)+IF(H2219=0,0,1)+IF(I2219=0,0,1)+IF(J2219=0,0,1)+IF(K2219=0,0,1)+IF(L2219=0,0,1)+IF(M2219=0,0,1)+IF(N2219=0,0,1)+IF(O2219=0,0,1)</f>
        <v>0</v>
      </c>
    </row>
    <row r="2220" spans="1:20" ht="15.75" hidden="1">
      <c r="A2220" s="10"/>
      <c r="B2220" s="1"/>
      <c r="C2220" s="81"/>
      <c r="D2220" s="81"/>
      <c r="E2220" s="81"/>
      <c r="F2220" s="81"/>
      <c r="G2220" s="81"/>
      <c r="H2220" s="81"/>
      <c r="I2220" s="81"/>
      <c r="J2220" s="81"/>
      <c r="K2220" s="81"/>
      <c r="L2220" s="81"/>
      <c r="M2220" s="81"/>
      <c r="N2220" s="81"/>
      <c r="O2220" s="81"/>
      <c r="P2220" s="81"/>
      <c r="Q2220" s="81"/>
      <c r="R2220" s="81"/>
      <c r="S2220" s="206"/>
      <c r="T2220" s="351">
        <f>IF(Q2220=0,0,1)+IF(C2220=0,0,1)+IF(D2220=0,0,1)+IF(E2220=0,0,1)+IF(F2220=0,0,1)+IF(G2220=0,0,1)+IF(H2220=0,0,1)+IF(I2220=0,0,1)+IF(J2220=0,0,1)+IF(K2220=0,0,1)+IF(L2220=0,0,1)+IF(M2220=0,0,1)+IF(N2220=0,0,1)+IF(O2220=0,0,1)</f>
        <v>0</v>
      </c>
    </row>
    <row r="2221" spans="1:20" ht="15.75" hidden="1">
      <c r="A2221" s="10"/>
      <c r="B2221" s="1"/>
      <c r="C2221" s="81"/>
      <c r="D2221" s="81"/>
      <c r="E2221" s="81"/>
      <c r="F2221" s="81"/>
      <c r="G2221" s="81"/>
      <c r="H2221" s="81"/>
      <c r="I2221" s="81"/>
      <c r="J2221" s="81"/>
      <c r="K2221" s="81"/>
      <c r="L2221" s="81"/>
      <c r="M2221" s="81"/>
      <c r="N2221" s="81"/>
      <c r="O2221" s="81"/>
      <c r="P2221" s="81"/>
      <c r="Q2221" s="81"/>
      <c r="R2221" s="81"/>
      <c r="S2221" s="206"/>
      <c r="T2221" s="351">
        <f>IF(Q2221=0,0,1)+IF(C2221=0,0,1)+IF(D2221=0,0,1)+IF(E2221=0,0,1)+IF(F2221=0,0,1)+IF(G2221=0,0,1)+IF(H2221=0,0,1)+IF(I2221=0,0,1)+IF(J2221=0,0,1)+IF(K2221=0,0,1)+IF(L2221=0,0,1)+IF(M2221=0,0,1)+IF(N2221=0,0,1)+IF(O2221=0,0,1)</f>
        <v>0</v>
      </c>
    </row>
    <row r="2222" spans="1:20" ht="15.75" hidden="1">
      <c r="A2222" s="10"/>
      <c r="B2222" s="1"/>
      <c r="C2222" s="81"/>
      <c r="D2222" s="81"/>
      <c r="E2222" s="81"/>
      <c r="F2222" s="81"/>
      <c r="G2222" s="81"/>
      <c r="H2222" s="81"/>
      <c r="I2222" s="81"/>
      <c r="J2222" s="81"/>
      <c r="K2222" s="81"/>
      <c r="L2222" s="81"/>
      <c r="M2222" s="81"/>
      <c r="N2222" s="81"/>
      <c r="O2222" s="81"/>
      <c r="P2222" s="81"/>
      <c r="Q2222" s="81"/>
      <c r="R2222" s="81"/>
      <c r="S2222" s="206"/>
      <c r="T2222" s="351">
        <f>IF(Q2222=0,0,1)+IF(C2222=0,0,1)+IF(D2222=0,0,1)+IF(E2222=0,0,1)+IF(F2222=0,0,1)+IF(G2222=0,0,1)+IF(H2222=0,0,1)+IF(I2222=0,0,1)+IF(J2222=0,0,1)+IF(K2222=0,0,1)+IF(L2222=0,0,1)+IF(M2222=0,0,1)+IF(N2222=0,0,1)+IF(O2222=0,0,1)</f>
        <v>0</v>
      </c>
    </row>
    <row r="2223" spans="1:20" ht="15.75" hidden="1">
      <c r="A2223" s="10"/>
      <c r="B2223" s="1"/>
      <c r="C2223" s="81"/>
      <c r="D2223" s="81"/>
      <c r="E2223" s="81"/>
      <c r="F2223" s="81"/>
      <c r="G2223" s="81"/>
      <c r="H2223" s="81"/>
      <c r="I2223" s="81"/>
      <c r="J2223" s="81"/>
      <c r="K2223" s="81"/>
      <c r="L2223" s="81"/>
      <c r="M2223" s="81"/>
      <c r="N2223" s="81"/>
      <c r="O2223" s="81"/>
      <c r="P2223" s="81"/>
      <c r="Q2223" s="81"/>
      <c r="R2223" s="81"/>
      <c r="S2223" s="206"/>
      <c r="T2223" s="351">
        <f>IF(Q2223=0,0,1)+IF(C2223=0,0,1)+IF(D2223=0,0,1)+IF(E2223=0,0,1)+IF(F2223=0,0,1)+IF(G2223=0,0,1)+IF(H2223=0,0,1)+IF(I2223=0,0,1)+IF(J2223=0,0,1)+IF(K2223=0,0,1)+IF(L2223=0,0,1)+IF(M2223=0,0,1)+IF(N2223=0,0,1)+IF(O2223=0,0,1)</f>
        <v>0</v>
      </c>
    </row>
    <row r="2224" spans="1:20" ht="15.75" hidden="1">
      <c r="A2224" s="10"/>
      <c r="B2224" s="1"/>
      <c r="C2224" s="81"/>
      <c r="D2224" s="81"/>
      <c r="E2224" s="81"/>
      <c r="F2224" s="81"/>
      <c r="G2224" s="81"/>
      <c r="H2224" s="81"/>
      <c r="I2224" s="81"/>
      <c r="J2224" s="81"/>
      <c r="K2224" s="81"/>
      <c r="L2224" s="81"/>
      <c r="M2224" s="81"/>
      <c r="N2224" s="81"/>
      <c r="O2224" s="81"/>
      <c r="P2224" s="81"/>
      <c r="Q2224" s="81"/>
      <c r="R2224" s="81"/>
      <c r="S2224" s="206"/>
      <c r="T2224" s="351">
        <f>IF(Q2224=0,0,1)+IF(C2224=0,0,1)+IF(D2224=0,0,1)+IF(E2224=0,0,1)+IF(F2224=0,0,1)+IF(G2224=0,0,1)+IF(H2224=0,0,1)+IF(I2224=0,0,1)+IF(J2224=0,0,1)+IF(K2224=0,0,1)+IF(L2224=0,0,1)+IF(M2224=0,0,1)+IF(N2224=0,0,1)+IF(O2224=0,0,1)</f>
        <v>0</v>
      </c>
    </row>
    <row r="2225" spans="1:20" ht="15.75" hidden="1">
      <c r="A2225" s="10"/>
      <c r="B2225" s="1"/>
      <c r="C2225" s="81"/>
      <c r="D2225" s="81"/>
      <c r="E2225" s="81"/>
      <c r="F2225" s="81"/>
      <c r="G2225" s="81"/>
      <c r="H2225" s="81"/>
      <c r="I2225" s="81"/>
      <c r="J2225" s="81"/>
      <c r="K2225" s="81"/>
      <c r="L2225" s="81"/>
      <c r="M2225" s="81"/>
      <c r="N2225" s="81"/>
      <c r="O2225" s="81"/>
      <c r="P2225" s="81"/>
      <c r="Q2225" s="81"/>
      <c r="R2225" s="81"/>
      <c r="S2225" s="206"/>
      <c r="T2225" s="351">
        <f>IF(Q2225=0,0,1)+IF(C2225=0,0,1)+IF(D2225=0,0,1)+IF(E2225=0,0,1)+IF(F2225=0,0,1)+IF(G2225=0,0,1)+IF(H2225=0,0,1)+IF(I2225=0,0,1)+IF(J2225=0,0,1)+IF(K2225=0,0,1)+IF(L2225=0,0,1)+IF(M2225=0,0,1)+IF(N2225=0,0,1)+IF(O2225=0,0,1)</f>
        <v>0</v>
      </c>
    </row>
    <row r="2226" spans="1:20" ht="15.75" hidden="1">
      <c r="A2226" s="10"/>
      <c r="B2226" s="1"/>
      <c r="C2226" s="81"/>
      <c r="D2226" s="81"/>
      <c r="E2226" s="81"/>
      <c r="F2226" s="81"/>
      <c r="G2226" s="81"/>
      <c r="H2226" s="81"/>
      <c r="I2226" s="81"/>
      <c r="J2226" s="81"/>
      <c r="K2226" s="81"/>
      <c r="L2226" s="81"/>
      <c r="M2226" s="81"/>
      <c r="N2226" s="81"/>
      <c r="O2226" s="81"/>
      <c r="P2226" s="81"/>
      <c r="Q2226" s="81"/>
      <c r="R2226" s="81"/>
      <c r="S2226" s="206"/>
      <c r="T2226" s="351">
        <f>IF(Q2226=0,0,1)+IF(C2226=0,0,1)+IF(D2226=0,0,1)+IF(E2226=0,0,1)+IF(F2226=0,0,1)+IF(G2226=0,0,1)+IF(H2226=0,0,1)+IF(I2226=0,0,1)+IF(J2226=0,0,1)+IF(K2226=0,0,1)+IF(L2226=0,0,1)+IF(M2226=0,0,1)+IF(N2226=0,0,1)+IF(O2226=0,0,1)</f>
        <v>0</v>
      </c>
    </row>
    <row r="2227" spans="1:20" ht="15.75" hidden="1">
      <c r="A2227" s="10"/>
      <c r="B2227" s="1"/>
      <c r="C2227" s="81"/>
      <c r="D2227" s="81"/>
      <c r="E2227" s="81"/>
      <c r="F2227" s="81"/>
      <c r="G2227" s="81"/>
      <c r="H2227" s="81"/>
      <c r="I2227" s="81"/>
      <c r="J2227" s="81"/>
      <c r="K2227" s="81"/>
      <c r="L2227" s="81"/>
      <c r="M2227" s="81"/>
      <c r="N2227" s="81"/>
      <c r="O2227" s="81"/>
      <c r="P2227" s="81"/>
      <c r="Q2227" s="81"/>
      <c r="R2227" s="81"/>
      <c r="S2227" s="206"/>
      <c r="T2227" s="351">
        <f>IF(Q2227=0,0,1)+IF(C2227=0,0,1)+IF(D2227=0,0,1)+IF(E2227=0,0,1)+IF(F2227=0,0,1)+IF(G2227=0,0,1)+IF(H2227=0,0,1)+IF(I2227=0,0,1)+IF(J2227=0,0,1)+IF(K2227=0,0,1)+IF(L2227=0,0,1)+IF(M2227=0,0,1)+IF(N2227=0,0,1)+IF(O2227=0,0,1)</f>
        <v>0</v>
      </c>
    </row>
    <row r="2228" spans="1:20" ht="15.75" hidden="1">
      <c r="A2228" s="10"/>
      <c r="B2228" s="1"/>
      <c r="C2228" s="81"/>
      <c r="D2228" s="81"/>
      <c r="E2228" s="81"/>
      <c r="F2228" s="81"/>
      <c r="G2228" s="81"/>
      <c r="H2228" s="81"/>
      <c r="I2228" s="81"/>
      <c r="J2228" s="81"/>
      <c r="K2228" s="81"/>
      <c r="L2228" s="81"/>
      <c r="M2228" s="81"/>
      <c r="N2228" s="81"/>
      <c r="O2228" s="81"/>
      <c r="P2228" s="81"/>
      <c r="Q2228" s="81"/>
      <c r="R2228" s="81"/>
      <c r="S2228" s="206"/>
      <c r="T2228" s="351">
        <f>IF(Q2228=0,0,1)+IF(C2228=0,0,1)+IF(D2228=0,0,1)+IF(E2228=0,0,1)+IF(F2228=0,0,1)+IF(G2228=0,0,1)+IF(H2228=0,0,1)+IF(I2228=0,0,1)+IF(J2228=0,0,1)+IF(K2228=0,0,1)+IF(L2228=0,0,1)+IF(M2228=0,0,1)+IF(N2228=0,0,1)+IF(O2228=0,0,1)</f>
        <v>0</v>
      </c>
    </row>
    <row r="2229" spans="1:20" ht="15.75" hidden="1">
      <c r="A2229" s="10"/>
      <c r="B2229" s="1"/>
      <c r="C2229" s="81"/>
      <c r="D2229" s="81"/>
      <c r="E2229" s="81"/>
      <c r="F2229" s="81"/>
      <c r="G2229" s="81"/>
      <c r="H2229" s="81"/>
      <c r="I2229" s="81"/>
      <c r="J2229" s="81"/>
      <c r="K2229" s="81"/>
      <c r="L2229" s="81"/>
      <c r="M2229" s="81"/>
      <c r="N2229" s="81"/>
      <c r="O2229" s="81"/>
      <c r="P2229" s="81"/>
      <c r="Q2229" s="81"/>
      <c r="R2229" s="81"/>
      <c r="S2229" s="206"/>
      <c r="T2229" s="351">
        <f>IF(Q2229=0,0,1)+IF(C2229=0,0,1)+IF(D2229=0,0,1)+IF(E2229=0,0,1)+IF(F2229=0,0,1)+IF(G2229=0,0,1)+IF(H2229=0,0,1)+IF(I2229=0,0,1)+IF(J2229=0,0,1)+IF(K2229=0,0,1)+IF(L2229=0,0,1)+IF(M2229=0,0,1)+IF(N2229=0,0,1)+IF(O2229=0,0,1)</f>
        <v>0</v>
      </c>
    </row>
    <row r="2230" spans="1:20" ht="15.75" hidden="1">
      <c r="A2230" s="10"/>
      <c r="B2230" s="1"/>
      <c r="C2230" s="81"/>
      <c r="D2230" s="81"/>
      <c r="E2230" s="81"/>
      <c r="F2230" s="81"/>
      <c r="G2230" s="81"/>
      <c r="H2230" s="81"/>
      <c r="I2230" s="81"/>
      <c r="J2230" s="81"/>
      <c r="K2230" s="81"/>
      <c r="L2230" s="81"/>
      <c r="M2230" s="81"/>
      <c r="N2230" s="81"/>
      <c r="O2230" s="81"/>
      <c r="P2230" s="81"/>
      <c r="Q2230" s="81"/>
      <c r="R2230" s="81"/>
      <c r="S2230" s="206"/>
      <c r="T2230" s="351">
        <f>IF(Q2230=0,0,1)+IF(C2230=0,0,1)+IF(D2230=0,0,1)+IF(E2230=0,0,1)+IF(F2230=0,0,1)+IF(G2230=0,0,1)+IF(H2230=0,0,1)+IF(I2230=0,0,1)+IF(J2230=0,0,1)+IF(K2230=0,0,1)+IF(L2230=0,0,1)+IF(M2230=0,0,1)+IF(N2230=0,0,1)+IF(O2230=0,0,1)</f>
        <v>0</v>
      </c>
    </row>
    <row r="2231" spans="1:20" ht="15.75" hidden="1">
      <c r="A2231" s="10"/>
      <c r="B2231" s="1"/>
      <c r="C2231" s="81"/>
      <c r="D2231" s="81"/>
      <c r="E2231" s="81"/>
      <c r="F2231" s="81"/>
      <c r="G2231" s="81"/>
      <c r="H2231" s="81"/>
      <c r="I2231" s="81"/>
      <c r="J2231" s="81"/>
      <c r="K2231" s="81"/>
      <c r="L2231" s="81"/>
      <c r="M2231" s="81"/>
      <c r="N2231" s="81"/>
      <c r="O2231" s="81"/>
      <c r="P2231" s="81"/>
      <c r="Q2231" s="81"/>
      <c r="R2231" s="81"/>
      <c r="S2231" s="206"/>
      <c r="T2231" s="351">
        <f>IF(Q2231=0,0,1)+IF(C2231=0,0,1)+IF(D2231=0,0,1)+IF(E2231=0,0,1)+IF(F2231=0,0,1)+IF(G2231=0,0,1)+IF(H2231=0,0,1)+IF(I2231=0,0,1)+IF(J2231=0,0,1)+IF(K2231=0,0,1)+IF(L2231=0,0,1)+IF(M2231=0,0,1)+IF(N2231=0,0,1)+IF(O2231=0,0,1)</f>
        <v>0</v>
      </c>
    </row>
    <row r="2232" spans="1:20" ht="15.75" hidden="1">
      <c r="A2232" s="10"/>
      <c r="B2232" s="1"/>
      <c r="C2232" s="81"/>
      <c r="D2232" s="81"/>
      <c r="E2232" s="81"/>
      <c r="F2232" s="81"/>
      <c r="G2232" s="81"/>
      <c r="H2232" s="81"/>
      <c r="I2232" s="81"/>
      <c r="J2232" s="81"/>
      <c r="K2232" s="81"/>
      <c r="L2232" s="81"/>
      <c r="M2232" s="81"/>
      <c r="N2232" s="81"/>
      <c r="O2232" s="81"/>
      <c r="P2232" s="81"/>
      <c r="Q2232" s="81"/>
      <c r="R2232" s="81"/>
      <c r="S2232" s="206"/>
      <c r="T2232" s="351">
        <f>IF(Q2232=0,0,1)+IF(C2232=0,0,1)+IF(D2232=0,0,1)+IF(E2232=0,0,1)+IF(F2232=0,0,1)+IF(G2232=0,0,1)+IF(H2232=0,0,1)+IF(I2232=0,0,1)+IF(J2232=0,0,1)+IF(K2232=0,0,1)+IF(L2232=0,0,1)+IF(M2232=0,0,1)+IF(N2232=0,0,1)+IF(O2232=0,0,1)</f>
        <v>0</v>
      </c>
    </row>
    <row r="2233" spans="1:20" ht="15.75" hidden="1">
      <c r="A2233" s="10"/>
      <c r="B2233" s="1"/>
      <c r="C2233" s="81"/>
      <c r="D2233" s="81"/>
      <c r="E2233" s="81"/>
      <c r="F2233" s="81"/>
      <c r="G2233" s="81"/>
      <c r="H2233" s="81"/>
      <c r="I2233" s="81"/>
      <c r="J2233" s="81"/>
      <c r="K2233" s="81"/>
      <c r="L2233" s="81"/>
      <c r="M2233" s="81"/>
      <c r="N2233" s="81"/>
      <c r="O2233" s="81"/>
      <c r="P2233" s="81"/>
      <c r="Q2233" s="81"/>
      <c r="R2233" s="81"/>
      <c r="S2233" s="206"/>
      <c r="T2233" s="351">
        <f>IF(Q2233=0,0,1)+IF(C2233=0,0,1)+IF(D2233=0,0,1)+IF(E2233=0,0,1)+IF(F2233=0,0,1)+IF(G2233=0,0,1)+IF(H2233=0,0,1)+IF(I2233=0,0,1)+IF(J2233=0,0,1)+IF(K2233=0,0,1)+IF(L2233=0,0,1)+IF(M2233=0,0,1)+IF(N2233=0,0,1)+IF(O2233=0,0,1)</f>
        <v>0</v>
      </c>
    </row>
    <row r="2234" spans="1:20" ht="15.75" hidden="1">
      <c r="A2234" s="10"/>
      <c r="B2234" s="1"/>
      <c r="C2234" s="81"/>
      <c r="D2234" s="81"/>
      <c r="E2234" s="81"/>
      <c r="F2234" s="81"/>
      <c r="G2234" s="81"/>
      <c r="H2234" s="81"/>
      <c r="I2234" s="81"/>
      <c r="J2234" s="81"/>
      <c r="K2234" s="81"/>
      <c r="L2234" s="81"/>
      <c r="M2234" s="81"/>
      <c r="N2234" s="81"/>
      <c r="O2234" s="81"/>
      <c r="P2234" s="81"/>
      <c r="Q2234" s="81"/>
      <c r="R2234" s="81"/>
      <c r="S2234" s="206"/>
      <c r="T2234" s="351">
        <f>IF(Q2234=0,0,1)+IF(C2234=0,0,1)+IF(D2234=0,0,1)+IF(E2234=0,0,1)+IF(F2234=0,0,1)+IF(G2234=0,0,1)+IF(H2234=0,0,1)+IF(I2234=0,0,1)+IF(J2234=0,0,1)+IF(K2234=0,0,1)+IF(L2234=0,0,1)+IF(M2234=0,0,1)+IF(N2234=0,0,1)+IF(O2234=0,0,1)</f>
        <v>0</v>
      </c>
    </row>
    <row r="2235" spans="1:20" ht="15.75" hidden="1">
      <c r="A2235" s="10"/>
      <c r="B2235" s="1"/>
      <c r="C2235" s="81"/>
      <c r="D2235" s="81"/>
      <c r="E2235" s="81"/>
      <c r="F2235" s="81"/>
      <c r="G2235" s="81"/>
      <c r="H2235" s="81"/>
      <c r="I2235" s="81"/>
      <c r="J2235" s="81"/>
      <c r="K2235" s="81"/>
      <c r="L2235" s="81"/>
      <c r="M2235" s="81"/>
      <c r="N2235" s="81"/>
      <c r="O2235" s="81"/>
      <c r="P2235" s="81"/>
      <c r="Q2235" s="81"/>
      <c r="R2235" s="81"/>
      <c r="S2235" s="206"/>
      <c r="T2235" s="351">
        <f>IF(Q2235=0,0,1)+IF(C2235=0,0,1)+IF(D2235=0,0,1)+IF(E2235=0,0,1)+IF(F2235=0,0,1)+IF(G2235=0,0,1)+IF(H2235=0,0,1)+IF(I2235=0,0,1)+IF(J2235=0,0,1)+IF(K2235=0,0,1)+IF(L2235=0,0,1)+IF(M2235=0,0,1)+IF(N2235=0,0,1)+IF(O2235=0,0,1)</f>
        <v>0</v>
      </c>
    </row>
    <row r="2236" spans="1:20" ht="15.75" hidden="1">
      <c r="A2236" s="10"/>
      <c r="B2236" s="1"/>
      <c r="C2236" s="81"/>
      <c r="D2236" s="81"/>
      <c r="E2236" s="81"/>
      <c r="F2236" s="81"/>
      <c r="G2236" s="81"/>
      <c r="H2236" s="81"/>
      <c r="I2236" s="81"/>
      <c r="J2236" s="81"/>
      <c r="K2236" s="81"/>
      <c r="L2236" s="81"/>
      <c r="M2236" s="81"/>
      <c r="N2236" s="81"/>
      <c r="O2236" s="81"/>
      <c r="P2236" s="81"/>
      <c r="Q2236" s="81"/>
      <c r="R2236" s="81"/>
      <c r="S2236" s="206"/>
      <c r="T2236" s="351">
        <f>IF(Q2236=0,0,1)+IF(C2236=0,0,1)+IF(D2236=0,0,1)+IF(E2236=0,0,1)+IF(F2236=0,0,1)+IF(G2236=0,0,1)+IF(H2236=0,0,1)+IF(I2236=0,0,1)+IF(J2236=0,0,1)+IF(K2236=0,0,1)+IF(L2236=0,0,1)+IF(M2236=0,0,1)+IF(N2236=0,0,1)+IF(O2236=0,0,1)</f>
        <v>0</v>
      </c>
    </row>
    <row r="2237" spans="1:20" ht="15.75" hidden="1">
      <c r="A2237" s="10"/>
      <c r="B2237" s="1"/>
      <c r="C2237" s="81"/>
      <c r="D2237" s="81"/>
      <c r="E2237" s="81"/>
      <c r="F2237" s="81"/>
      <c r="G2237" s="81"/>
      <c r="H2237" s="81"/>
      <c r="I2237" s="81"/>
      <c r="J2237" s="81"/>
      <c r="K2237" s="81"/>
      <c r="L2237" s="81"/>
      <c r="M2237" s="81"/>
      <c r="N2237" s="81"/>
      <c r="O2237" s="81"/>
      <c r="P2237" s="81"/>
      <c r="Q2237" s="81"/>
      <c r="R2237" s="81"/>
      <c r="S2237" s="206"/>
      <c r="T2237" s="351">
        <f>IF(Q2237=0,0,1)+IF(C2237=0,0,1)+IF(D2237=0,0,1)+IF(E2237=0,0,1)+IF(F2237=0,0,1)+IF(G2237=0,0,1)+IF(H2237=0,0,1)+IF(I2237=0,0,1)+IF(J2237=0,0,1)+IF(K2237=0,0,1)+IF(L2237=0,0,1)+IF(M2237=0,0,1)+IF(N2237=0,0,1)+IF(O2237=0,0,1)</f>
        <v>0</v>
      </c>
    </row>
    <row r="2238" spans="1:20" ht="15.75" hidden="1">
      <c r="A2238" s="10"/>
      <c r="B2238" s="1"/>
      <c r="C2238" s="81"/>
      <c r="D2238" s="81"/>
      <c r="E2238" s="81"/>
      <c r="F2238" s="81"/>
      <c r="G2238" s="81"/>
      <c r="H2238" s="81"/>
      <c r="I2238" s="81"/>
      <c r="J2238" s="81"/>
      <c r="K2238" s="81"/>
      <c r="L2238" s="81"/>
      <c r="M2238" s="81"/>
      <c r="N2238" s="81"/>
      <c r="O2238" s="81"/>
      <c r="P2238" s="81"/>
      <c r="Q2238" s="81"/>
      <c r="R2238" s="81"/>
      <c r="S2238" s="206"/>
      <c r="T2238" s="351">
        <f>IF(Q2238=0,0,1)+IF(C2238=0,0,1)+IF(D2238=0,0,1)+IF(E2238=0,0,1)+IF(F2238=0,0,1)+IF(G2238=0,0,1)+IF(H2238=0,0,1)+IF(I2238=0,0,1)+IF(J2238=0,0,1)+IF(K2238=0,0,1)+IF(L2238=0,0,1)+IF(M2238=0,0,1)+IF(N2238=0,0,1)+IF(O2238=0,0,1)</f>
        <v>0</v>
      </c>
    </row>
    <row r="2239" spans="1:20" ht="15.75" hidden="1">
      <c r="A2239" s="10"/>
      <c r="B2239" s="1"/>
      <c r="C2239" s="81"/>
      <c r="D2239" s="81"/>
      <c r="E2239" s="81"/>
      <c r="F2239" s="81"/>
      <c r="G2239" s="81"/>
      <c r="H2239" s="81"/>
      <c r="I2239" s="81"/>
      <c r="J2239" s="81"/>
      <c r="K2239" s="81"/>
      <c r="L2239" s="81"/>
      <c r="M2239" s="81"/>
      <c r="N2239" s="81"/>
      <c r="O2239" s="81"/>
      <c r="P2239" s="81"/>
      <c r="Q2239" s="81"/>
      <c r="R2239" s="81"/>
      <c r="S2239" s="206"/>
      <c r="T2239" s="351">
        <f>IF(Q2239=0,0,1)+IF(C2239=0,0,1)+IF(D2239=0,0,1)+IF(E2239=0,0,1)+IF(F2239=0,0,1)+IF(G2239=0,0,1)+IF(H2239=0,0,1)+IF(I2239=0,0,1)+IF(J2239=0,0,1)+IF(K2239=0,0,1)+IF(L2239=0,0,1)+IF(M2239=0,0,1)+IF(N2239=0,0,1)+IF(O2239=0,0,1)</f>
        <v>0</v>
      </c>
    </row>
    <row r="2240" spans="1:20" ht="15.75" hidden="1">
      <c r="A2240" s="10"/>
      <c r="B2240" s="1"/>
      <c r="C2240" s="81"/>
      <c r="D2240" s="81"/>
      <c r="E2240" s="81"/>
      <c r="F2240" s="81"/>
      <c r="G2240" s="81"/>
      <c r="H2240" s="81"/>
      <c r="I2240" s="81"/>
      <c r="J2240" s="81"/>
      <c r="K2240" s="81"/>
      <c r="L2240" s="81"/>
      <c r="M2240" s="81"/>
      <c r="N2240" s="81"/>
      <c r="O2240" s="81"/>
      <c r="P2240" s="81"/>
      <c r="Q2240" s="81"/>
      <c r="R2240" s="81"/>
      <c r="S2240" s="206"/>
      <c r="T2240" s="351">
        <f>IF(Q2240=0,0,1)+IF(C2240=0,0,1)+IF(D2240=0,0,1)+IF(E2240=0,0,1)+IF(F2240=0,0,1)+IF(G2240=0,0,1)+IF(H2240=0,0,1)+IF(I2240=0,0,1)+IF(J2240=0,0,1)+IF(K2240=0,0,1)+IF(L2240=0,0,1)+IF(M2240=0,0,1)+IF(N2240=0,0,1)+IF(O2240=0,0,1)</f>
        <v>0</v>
      </c>
    </row>
    <row r="2241" spans="1:20" ht="15.75" hidden="1">
      <c r="A2241" s="10"/>
      <c r="B2241" s="1"/>
      <c r="C2241" s="81"/>
      <c r="D2241" s="81"/>
      <c r="E2241" s="81"/>
      <c r="F2241" s="81"/>
      <c r="G2241" s="81"/>
      <c r="H2241" s="81"/>
      <c r="I2241" s="81"/>
      <c r="J2241" s="81"/>
      <c r="K2241" s="81"/>
      <c r="L2241" s="81"/>
      <c r="M2241" s="81"/>
      <c r="N2241" s="81"/>
      <c r="O2241" s="81"/>
      <c r="P2241" s="81"/>
      <c r="Q2241" s="81"/>
      <c r="R2241" s="81"/>
      <c r="S2241" s="206"/>
      <c r="T2241" s="351">
        <f>IF(Q2241=0,0,1)+IF(C2241=0,0,1)+IF(D2241=0,0,1)+IF(E2241=0,0,1)+IF(F2241=0,0,1)+IF(G2241=0,0,1)+IF(H2241=0,0,1)+IF(I2241=0,0,1)+IF(J2241=0,0,1)+IF(K2241=0,0,1)+IF(L2241=0,0,1)+IF(M2241=0,0,1)+IF(N2241=0,0,1)+IF(O2241=0,0,1)</f>
        <v>0</v>
      </c>
    </row>
    <row r="2242" spans="1:20" ht="15.75" hidden="1">
      <c r="A2242" s="10"/>
      <c r="B2242" s="1"/>
      <c r="C2242" s="81"/>
      <c r="D2242" s="81"/>
      <c r="E2242" s="81"/>
      <c r="F2242" s="81"/>
      <c r="G2242" s="81"/>
      <c r="H2242" s="81"/>
      <c r="I2242" s="81"/>
      <c r="J2242" s="81"/>
      <c r="K2242" s="81"/>
      <c r="L2242" s="81"/>
      <c r="M2242" s="81"/>
      <c r="N2242" s="81"/>
      <c r="O2242" s="81"/>
      <c r="P2242" s="81"/>
      <c r="Q2242" s="81"/>
      <c r="R2242" s="81"/>
      <c r="S2242" s="206"/>
      <c r="T2242" s="351">
        <f>IF(Q2242=0,0,1)+IF(C2242=0,0,1)+IF(D2242=0,0,1)+IF(E2242=0,0,1)+IF(F2242=0,0,1)+IF(G2242=0,0,1)+IF(H2242=0,0,1)+IF(I2242=0,0,1)+IF(J2242=0,0,1)+IF(K2242=0,0,1)+IF(L2242=0,0,1)+IF(M2242=0,0,1)+IF(N2242=0,0,1)+IF(O2242=0,0,1)</f>
        <v>0</v>
      </c>
    </row>
    <row r="2243" spans="1:20" ht="15.75" hidden="1">
      <c r="A2243" s="10"/>
      <c r="B2243" s="1"/>
      <c r="C2243" s="81"/>
      <c r="D2243" s="81"/>
      <c r="E2243" s="81"/>
      <c r="F2243" s="81"/>
      <c r="G2243" s="81"/>
      <c r="H2243" s="81"/>
      <c r="I2243" s="81"/>
      <c r="J2243" s="81"/>
      <c r="K2243" s="81"/>
      <c r="L2243" s="81"/>
      <c r="M2243" s="81"/>
      <c r="N2243" s="81"/>
      <c r="O2243" s="81"/>
      <c r="P2243" s="81"/>
      <c r="Q2243" s="81"/>
      <c r="R2243" s="81"/>
      <c r="S2243" s="206"/>
      <c r="T2243" s="351">
        <f>IF(Q2243=0,0,1)+IF(C2243=0,0,1)+IF(D2243=0,0,1)+IF(E2243=0,0,1)+IF(F2243=0,0,1)+IF(G2243=0,0,1)+IF(H2243=0,0,1)+IF(I2243=0,0,1)+IF(J2243=0,0,1)+IF(K2243=0,0,1)+IF(L2243=0,0,1)+IF(M2243=0,0,1)+IF(N2243=0,0,1)+IF(O2243=0,0,1)</f>
        <v>0</v>
      </c>
    </row>
    <row r="2244" spans="1:20" ht="15.75" hidden="1">
      <c r="A2244" s="10"/>
      <c r="B2244" s="1"/>
      <c r="C2244" s="81"/>
      <c r="D2244" s="81"/>
      <c r="E2244" s="81"/>
      <c r="F2244" s="81"/>
      <c r="G2244" s="81"/>
      <c r="H2244" s="81"/>
      <c r="I2244" s="81"/>
      <c r="J2244" s="81"/>
      <c r="K2244" s="81"/>
      <c r="L2244" s="81"/>
      <c r="M2244" s="81"/>
      <c r="N2244" s="81"/>
      <c r="O2244" s="81"/>
      <c r="P2244" s="81"/>
      <c r="Q2244" s="81"/>
      <c r="R2244" s="81"/>
      <c r="S2244" s="206"/>
      <c r="T2244" s="351">
        <f>IF(Q2244=0,0,1)+IF(C2244=0,0,1)+IF(D2244=0,0,1)+IF(E2244=0,0,1)+IF(F2244=0,0,1)+IF(G2244=0,0,1)+IF(H2244=0,0,1)+IF(I2244=0,0,1)+IF(J2244=0,0,1)+IF(K2244=0,0,1)+IF(L2244=0,0,1)+IF(M2244=0,0,1)+IF(N2244=0,0,1)+IF(O2244=0,0,1)</f>
        <v>0</v>
      </c>
    </row>
    <row r="2245" spans="1:20" ht="15.75" hidden="1">
      <c r="A2245" s="10"/>
      <c r="B2245" s="1"/>
      <c r="C2245" s="81"/>
      <c r="D2245" s="81"/>
      <c r="E2245" s="81"/>
      <c r="F2245" s="81"/>
      <c r="G2245" s="81"/>
      <c r="H2245" s="81"/>
      <c r="I2245" s="81"/>
      <c r="J2245" s="81"/>
      <c r="K2245" s="81"/>
      <c r="L2245" s="81"/>
      <c r="M2245" s="81"/>
      <c r="N2245" s="81"/>
      <c r="O2245" s="81"/>
      <c r="P2245" s="81"/>
      <c r="Q2245" s="81"/>
      <c r="R2245" s="81"/>
      <c r="S2245" s="206"/>
      <c r="T2245" s="351">
        <f>IF(Q2245=0,0,1)+IF(C2245=0,0,1)+IF(D2245=0,0,1)+IF(E2245=0,0,1)+IF(F2245=0,0,1)+IF(G2245=0,0,1)+IF(H2245=0,0,1)+IF(I2245=0,0,1)+IF(J2245=0,0,1)+IF(K2245=0,0,1)+IF(L2245=0,0,1)+IF(M2245=0,0,1)+IF(N2245=0,0,1)+IF(O2245=0,0,1)</f>
        <v>0</v>
      </c>
    </row>
    <row r="2246" spans="1:20" ht="15.75" hidden="1">
      <c r="A2246" s="10"/>
      <c r="B2246" s="1"/>
      <c r="C2246" s="81"/>
      <c r="D2246" s="81"/>
      <c r="E2246" s="81"/>
      <c r="F2246" s="81"/>
      <c r="G2246" s="81"/>
      <c r="H2246" s="81"/>
      <c r="I2246" s="81"/>
      <c r="J2246" s="81"/>
      <c r="K2246" s="81"/>
      <c r="L2246" s="81"/>
      <c r="M2246" s="81"/>
      <c r="N2246" s="81"/>
      <c r="O2246" s="81"/>
      <c r="P2246" s="81"/>
      <c r="Q2246" s="81"/>
      <c r="R2246" s="81"/>
      <c r="S2246" s="206"/>
      <c r="T2246" s="351">
        <f>IF(Q2246=0,0,1)+IF(C2246=0,0,1)+IF(D2246=0,0,1)+IF(E2246=0,0,1)+IF(F2246=0,0,1)+IF(G2246=0,0,1)+IF(H2246=0,0,1)+IF(I2246=0,0,1)+IF(J2246=0,0,1)+IF(K2246=0,0,1)+IF(L2246=0,0,1)+IF(M2246=0,0,1)+IF(N2246=0,0,1)+IF(O2246=0,0,1)</f>
        <v>0</v>
      </c>
    </row>
    <row r="2247" spans="1:20" ht="15.75" hidden="1">
      <c r="A2247" s="10"/>
      <c r="B2247" s="1"/>
      <c r="C2247" s="81"/>
      <c r="D2247" s="81"/>
      <c r="E2247" s="81"/>
      <c r="F2247" s="81"/>
      <c r="G2247" s="81"/>
      <c r="H2247" s="81"/>
      <c r="I2247" s="81"/>
      <c r="J2247" s="81"/>
      <c r="K2247" s="81"/>
      <c r="L2247" s="81"/>
      <c r="M2247" s="81"/>
      <c r="N2247" s="81"/>
      <c r="O2247" s="81"/>
      <c r="P2247" s="81"/>
      <c r="Q2247" s="81"/>
      <c r="R2247" s="81"/>
      <c r="S2247" s="206"/>
      <c r="T2247" s="351">
        <f>IF(Q2247=0,0,1)+IF(C2247=0,0,1)+IF(D2247=0,0,1)+IF(E2247=0,0,1)+IF(F2247=0,0,1)+IF(G2247=0,0,1)+IF(H2247=0,0,1)+IF(I2247=0,0,1)+IF(J2247=0,0,1)+IF(K2247=0,0,1)+IF(L2247=0,0,1)+IF(M2247=0,0,1)+IF(N2247=0,0,1)+IF(O2247=0,0,1)</f>
        <v>0</v>
      </c>
    </row>
    <row r="2248" spans="1:20" ht="15.75" hidden="1">
      <c r="A2248" s="10"/>
      <c r="B2248" s="1"/>
      <c r="C2248" s="81"/>
      <c r="D2248" s="81"/>
      <c r="E2248" s="81"/>
      <c r="F2248" s="81"/>
      <c r="G2248" s="81"/>
      <c r="H2248" s="81"/>
      <c r="I2248" s="81"/>
      <c r="J2248" s="81"/>
      <c r="K2248" s="81"/>
      <c r="L2248" s="81"/>
      <c r="M2248" s="81"/>
      <c r="N2248" s="81"/>
      <c r="O2248" s="81"/>
      <c r="P2248" s="81"/>
      <c r="Q2248" s="81"/>
      <c r="R2248" s="81"/>
      <c r="S2248" s="206"/>
      <c r="T2248" s="351">
        <f>IF(Q2248=0,0,1)+IF(C2248=0,0,1)+IF(D2248=0,0,1)+IF(E2248=0,0,1)+IF(F2248=0,0,1)+IF(G2248=0,0,1)+IF(H2248=0,0,1)+IF(I2248=0,0,1)+IF(J2248=0,0,1)+IF(K2248=0,0,1)+IF(L2248=0,0,1)+IF(M2248=0,0,1)+IF(N2248=0,0,1)+IF(O2248=0,0,1)</f>
        <v>0</v>
      </c>
    </row>
    <row r="2249" spans="1:20" ht="15.75" hidden="1">
      <c r="A2249" s="10"/>
      <c r="B2249" s="1"/>
      <c r="C2249" s="81"/>
      <c r="D2249" s="81"/>
      <c r="E2249" s="81"/>
      <c r="F2249" s="81"/>
      <c r="G2249" s="81"/>
      <c r="H2249" s="81"/>
      <c r="I2249" s="81"/>
      <c r="J2249" s="81"/>
      <c r="K2249" s="81"/>
      <c r="L2249" s="81"/>
      <c r="M2249" s="81"/>
      <c r="N2249" s="81"/>
      <c r="O2249" s="81"/>
      <c r="P2249" s="81"/>
      <c r="Q2249" s="81"/>
      <c r="R2249" s="81"/>
      <c r="S2249" s="206"/>
      <c r="T2249" s="351">
        <f>IF(Q2249=0,0,1)+IF(C2249=0,0,1)+IF(D2249=0,0,1)+IF(E2249=0,0,1)+IF(F2249=0,0,1)+IF(G2249=0,0,1)+IF(H2249=0,0,1)+IF(I2249=0,0,1)+IF(J2249=0,0,1)+IF(K2249=0,0,1)+IF(L2249=0,0,1)+IF(M2249=0,0,1)+IF(N2249=0,0,1)+IF(O2249=0,0,1)</f>
        <v>0</v>
      </c>
    </row>
    <row r="2250" spans="1:20" ht="15.75" hidden="1">
      <c r="A2250" s="10"/>
      <c r="B2250" s="1"/>
      <c r="C2250" s="81"/>
      <c r="D2250" s="81"/>
      <c r="E2250" s="81"/>
      <c r="F2250" s="81"/>
      <c r="G2250" s="81"/>
      <c r="H2250" s="81"/>
      <c r="I2250" s="81"/>
      <c r="J2250" s="81"/>
      <c r="K2250" s="81"/>
      <c r="L2250" s="81"/>
      <c r="M2250" s="81"/>
      <c r="N2250" s="81"/>
      <c r="O2250" s="81"/>
      <c r="P2250" s="81"/>
      <c r="Q2250" s="81"/>
      <c r="R2250" s="81"/>
      <c r="S2250" s="206"/>
      <c r="T2250" s="351">
        <f>IF(Q2250=0,0,1)+IF(C2250=0,0,1)+IF(D2250=0,0,1)+IF(E2250=0,0,1)+IF(F2250=0,0,1)+IF(G2250=0,0,1)+IF(H2250=0,0,1)+IF(I2250=0,0,1)+IF(J2250=0,0,1)+IF(K2250=0,0,1)+IF(L2250=0,0,1)+IF(M2250=0,0,1)+IF(N2250=0,0,1)+IF(O2250=0,0,1)</f>
        <v>0</v>
      </c>
    </row>
    <row r="2251" spans="1:20" ht="15.75" hidden="1">
      <c r="A2251" s="10"/>
      <c r="B2251" s="1"/>
      <c r="C2251" s="81"/>
      <c r="D2251" s="81"/>
      <c r="E2251" s="81"/>
      <c r="F2251" s="81"/>
      <c r="G2251" s="81"/>
      <c r="H2251" s="81"/>
      <c r="I2251" s="81"/>
      <c r="J2251" s="81"/>
      <c r="K2251" s="81"/>
      <c r="L2251" s="81"/>
      <c r="M2251" s="81"/>
      <c r="N2251" s="81"/>
      <c r="O2251" s="81"/>
      <c r="P2251" s="81"/>
      <c r="Q2251" s="81"/>
      <c r="R2251" s="81"/>
      <c r="S2251" s="206"/>
      <c r="T2251" s="351">
        <f>IF(Q2251=0,0,1)+IF(C2251=0,0,1)+IF(D2251=0,0,1)+IF(E2251=0,0,1)+IF(F2251=0,0,1)+IF(G2251=0,0,1)+IF(H2251=0,0,1)+IF(I2251=0,0,1)+IF(J2251=0,0,1)+IF(K2251=0,0,1)+IF(L2251=0,0,1)+IF(M2251=0,0,1)+IF(N2251=0,0,1)+IF(O2251=0,0,1)</f>
        <v>0</v>
      </c>
    </row>
    <row r="2252" spans="1:20" ht="15.75" hidden="1">
      <c r="A2252" s="10"/>
      <c r="B2252" s="1"/>
      <c r="C2252" s="81"/>
      <c r="D2252" s="81"/>
      <c r="E2252" s="81"/>
      <c r="F2252" s="81"/>
      <c r="G2252" s="81"/>
      <c r="H2252" s="81"/>
      <c r="I2252" s="81"/>
      <c r="J2252" s="81"/>
      <c r="K2252" s="81"/>
      <c r="L2252" s="81"/>
      <c r="M2252" s="81"/>
      <c r="N2252" s="81"/>
      <c r="O2252" s="81"/>
      <c r="P2252" s="81"/>
      <c r="Q2252" s="81"/>
      <c r="R2252" s="81"/>
      <c r="S2252" s="206"/>
      <c r="T2252" s="351">
        <f>IF(Q2252=0,0,1)+IF(C2252=0,0,1)+IF(D2252=0,0,1)+IF(E2252=0,0,1)+IF(F2252=0,0,1)+IF(G2252=0,0,1)+IF(H2252=0,0,1)+IF(I2252=0,0,1)+IF(J2252=0,0,1)+IF(K2252=0,0,1)+IF(L2252=0,0,1)+IF(M2252=0,0,1)+IF(N2252=0,0,1)+IF(O2252=0,0,1)</f>
        <v>0</v>
      </c>
    </row>
    <row r="2253" spans="1:20" ht="15.75" hidden="1">
      <c r="A2253" s="10"/>
      <c r="B2253" s="1"/>
      <c r="C2253" s="81"/>
      <c r="D2253" s="81"/>
      <c r="E2253" s="81"/>
      <c r="F2253" s="81"/>
      <c r="G2253" s="81"/>
      <c r="H2253" s="81"/>
      <c r="I2253" s="81"/>
      <c r="J2253" s="81"/>
      <c r="K2253" s="81"/>
      <c r="L2253" s="81"/>
      <c r="M2253" s="81"/>
      <c r="N2253" s="81"/>
      <c r="O2253" s="81"/>
      <c r="P2253" s="81"/>
      <c r="Q2253" s="81"/>
      <c r="R2253" s="81"/>
      <c r="S2253" s="206"/>
      <c r="T2253" s="351">
        <f>IF(Q2253=0,0,1)+IF(C2253=0,0,1)+IF(D2253=0,0,1)+IF(E2253=0,0,1)+IF(F2253=0,0,1)+IF(G2253=0,0,1)+IF(H2253=0,0,1)+IF(I2253=0,0,1)+IF(J2253=0,0,1)+IF(K2253=0,0,1)+IF(L2253=0,0,1)+IF(M2253=0,0,1)+IF(N2253=0,0,1)+IF(O2253=0,0,1)</f>
        <v>0</v>
      </c>
    </row>
    <row r="2254" spans="1:20" ht="15.75" hidden="1">
      <c r="A2254" s="10"/>
      <c r="B2254" s="1"/>
      <c r="C2254" s="81"/>
      <c r="D2254" s="81"/>
      <c r="E2254" s="81"/>
      <c r="F2254" s="81"/>
      <c r="G2254" s="81"/>
      <c r="H2254" s="81"/>
      <c r="I2254" s="81"/>
      <c r="J2254" s="81"/>
      <c r="K2254" s="81"/>
      <c r="L2254" s="81"/>
      <c r="M2254" s="81"/>
      <c r="N2254" s="81"/>
      <c r="O2254" s="81"/>
      <c r="P2254" s="81"/>
      <c r="Q2254" s="81"/>
      <c r="R2254" s="81"/>
      <c r="S2254" s="206"/>
      <c r="T2254" s="351">
        <f>IF(Q2254=0,0,1)+IF(C2254=0,0,1)+IF(D2254=0,0,1)+IF(E2254=0,0,1)+IF(F2254=0,0,1)+IF(G2254=0,0,1)+IF(H2254=0,0,1)+IF(I2254=0,0,1)+IF(J2254=0,0,1)+IF(K2254=0,0,1)+IF(L2254=0,0,1)+IF(M2254=0,0,1)+IF(N2254=0,0,1)+IF(O2254=0,0,1)</f>
        <v>0</v>
      </c>
    </row>
    <row r="2255" spans="1:20" ht="15.75" hidden="1">
      <c r="A2255" s="10"/>
      <c r="B2255" s="1"/>
      <c r="C2255" s="81"/>
      <c r="D2255" s="81"/>
      <c r="E2255" s="81"/>
      <c r="F2255" s="81"/>
      <c r="G2255" s="81"/>
      <c r="H2255" s="81"/>
      <c r="I2255" s="81"/>
      <c r="J2255" s="81"/>
      <c r="K2255" s="81"/>
      <c r="L2255" s="81"/>
      <c r="M2255" s="81"/>
      <c r="N2255" s="81"/>
      <c r="O2255" s="81"/>
      <c r="P2255" s="81"/>
      <c r="Q2255" s="81"/>
      <c r="R2255" s="81"/>
      <c r="S2255" s="206"/>
      <c r="T2255" s="351">
        <f>IF(Q2255=0,0,1)+IF(C2255=0,0,1)+IF(D2255=0,0,1)+IF(E2255=0,0,1)+IF(F2255=0,0,1)+IF(G2255=0,0,1)+IF(H2255=0,0,1)+IF(I2255=0,0,1)+IF(J2255=0,0,1)+IF(K2255=0,0,1)+IF(L2255=0,0,1)+IF(M2255=0,0,1)+IF(N2255=0,0,1)+IF(O2255=0,0,1)</f>
        <v>0</v>
      </c>
    </row>
    <row r="2256" spans="1:20" ht="15.75" hidden="1">
      <c r="A2256" s="10"/>
      <c r="B2256" s="1"/>
      <c r="C2256" s="81"/>
      <c r="D2256" s="81"/>
      <c r="E2256" s="81"/>
      <c r="F2256" s="81"/>
      <c r="G2256" s="81"/>
      <c r="H2256" s="81"/>
      <c r="I2256" s="81"/>
      <c r="J2256" s="81"/>
      <c r="K2256" s="81"/>
      <c r="L2256" s="81"/>
      <c r="M2256" s="81"/>
      <c r="N2256" s="81"/>
      <c r="O2256" s="81"/>
      <c r="P2256" s="81"/>
      <c r="Q2256" s="81"/>
      <c r="R2256" s="81"/>
      <c r="S2256" s="206"/>
      <c r="T2256" s="351">
        <f>IF(Q2256=0,0,1)+IF(C2256=0,0,1)+IF(D2256=0,0,1)+IF(E2256=0,0,1)+IF(F2256=0,0,1)+IF(G2256=0,0,1)+IF(H2256=0,0,1)+IF(I2256=0,0,1)+IF(J2256=0,0,1)+IF(K2256=0,0,1)+IF(L2256=0,0,1)+IF(M2256=0,0,1)+IF(N2256=0,0,1)+IF(O2256=0,0,1)</f>
        <v>0</v>
      </c>
    </row>
    <row r="2257" spans="1:20" ht="15.75" hidden="1">
      <c r="A2257" s="10"/>
      <c r="B2257" s="1"/>
      <c r="C2257" s="81"/>
      <c r="D2257" s="81"/>
      <c r="E2257" s="81"/>
      <c r="F2257" s="81"/>
      <c r="G2257" s="81"/>
      <c r="H2257" s="81"/>
      <c r="I2257" s="81"/>
      <c r="J2257" s="81"/>
      <c r="K2257" s="81"/>
      <c r="L2257" s="81"/>
      <c r="M2257" s="81"/>
      <c r="N2257" s="81"/>
      <c r="O2257" s="81"/>
      <c r="P2257" s="81"/>
      <c r="Q2257" s="81"/>
      <c r="R2257" s="81"/>
      <c r="S2257" s="206"/>
      <c r="T2257" s="351">
        <f>IF(Q2257=0,0,1)+IF(C2257=0,0,1)+IF(D2257=0,0,1)+IF(E2257=0,0,1)+IF(F2257=0,0,1)+IF(G2257=0,0,1)+IF(H2257=0,0,1)+IF(I2257=0,0,1)+IF(J2257=0,0,1)+IF(K2257=0,0,1)+IF(L2257=0,0,1)+IF(M2257=0,0,1)+IF(N2257=0,0,1)+IF(O2257=0,0,1)</f>
        <v>0</v>
      </c>
    </row>
    <row r="2258" spans="1:20" ht="15.75" hidden="1">
      <c r="A2258" s="10"/>
      <c r="B2258" s="1"/>
      <c r="C2258" s="81"/>
      <c r="D2258" s="81"/>
      <c r="E2258" s="81"/>
      <c r="F2258" s="81"/>
      <c r="G2258" s="81"/>
      <c r="H2258" s="81"/>
      <c r="I2258" s="81"/>
      <c r="J2258" s="81"/>
      <c r="K2258" s="81"/>
      <c r="L2258" s="81"/>
      <c r="M2258" s="81"/>
      <c r="N2258" s="81"/>
      <c r="O2258" s="81"/>
      <c r="P2258" s="81"/>
      <c r="Q2258" s="81"/>
      <c r="R2258" s="81"/>
      <c r="S2258" s="206"/>
      <c r="T2258" s="351">
        <f>IF(Q2258=0,0,1)+IF(C2258=0,0,1)+IF(D2258=0,0,1)+IF(E2258=0,0,1)+IF(F2258=0,0,1)+IF(G2258=0,0,1)+IF(H2258=0,0,1)+IF(I2258=0,0,1)+IF(J2258=0,0,1)+IF(K2258=0,0,1)+IF(L2258=0,0,1)+IF(M2258=0,0,1)+IF(N2258=0,0,1)+IF(O2258=0,0,1)</f>
        <v>0</v>
      </c>
    </row>
    <row r="2259" spans="1:20" ht="15.75" hidden="1">
      <c r="A2259" s="10"/>
      <c r="B2259" s="1"/>
      <c r="C2259" s="81"/>
      <c r="D2259" s="81"/>
      <c r="E2259" s="81"/>
      <c r="F2259" s="81"/>
      <c r="G2259" s="81"/>
      <c r="H2259" s="81"/>
      <c r="I2259" s="81"/>
      <c r="J2259" s="81"/>
      <c r="K2259" s="81"/>
      <c r="L2259" s="81"/>
      <c r="M2259" s="81"/>
      <c r="N2259" s="81"/>
      <c r="O2259" s="81"/>
      <c r="P2259" s="81"/>
      <c r="Q2259" s="81"/>
      <c r="R2259" s="81"/>
      <c r="S2259" s="206"/>
      <c r="T2259" s="351">
        <f>IF(Q2259=0,0,1)+IF(C2259=0,0,1)+IF(D2259=0,0,1)+IF(E2259=0,0,1)+IF(F2259=0,0,1)+IF(G2259=0,0,1)+IF(H2259=0,0,1)+IF(I2259=0,0,1)+IF(J2259=0,0,1)+IF(K2259=0,0,1)+IF(L2259=0,0,1)+IF(M2259=0,0,1)+IF(N2259=0,0,1)+IF(O2259=0,0,1)</f>
        <v>0</v>
      </c>
    </row>
    <row r="2260" spans="1:20" ht="15.75" hidden="1">
      <c r="A2260" s="10"/>
      <c r="B2260" s="1"/>
      <c r="C2260" s="81"/>
      <c r="D2260" s="81"/>
      <c r="E2260" s="81"/>
      <c r="F2260" s="81"/>
      <c r="G2260" s="81"/>
      <c r="H2260" s="81"/>
      <c r="I2260" s="81"/>
      <c r="J2260" s="81"/>
      <c r="K2260" s="81"/>
      <c r="L2260" s="81"/>
      <c r="M2260" s="81"/>
      <c r="N2260" s="81"/>
      <c r="O2260" s="81"/>
      <c r="P2260" s="81"/>
      <c r="Q2260" s="81"/>
      <c r="R2260" s="81"/>
      <c r="S2260" s="206"/>
      <c r="T2260" s="351">
        <f>IF(Q2260=0,0,1)+IF(C2260=0,0,1)+IF(D2260=0,0,1)+IF(E2260=0,0,1)+IF(F2260=0,0,1)+IF(G2260=0,0,1)+IF(H2260=0,0,1)+IF(I2260=0,0,1)+IF(J2260=0,0,1)+IF(K2260=0,0,1)+IF(L2260=0,0,1)+IF(M2260=0,0,1)+IF(N2260=0,0,1)+IF(O2260=0,0,1)</f>
        <v>0</v>
      </c>
    </row>
    <row r="2261" spans="1:20" ht="15.75" hidden="1">
      <c r="A2261" s="10"/>
      <c r="B2261" s="1"/>
      <c r="C2261" s="81"/>
      <c r="D2261" s="81"/>
      <c r="E2261" s="81"/>
      <c r="F2261" s="81"/>
      <c r="G2261" s="81"/>
      <c r="H2261" s="81"/>
      <c r="I2261" s="81"/>
      <c r="J2261" s="81"/>
      <c r="K2261" s="81"/>
      <c r="L2261" s="81"/>
      <c r="M2261" s="81"/>
      <c r="N2261" s="81"/>
      <c r="O2261" s="81"/>
      <c r="P2261" s="81"/>
      <c r="Q2261" s="81"/>
      <c r="R2261" s="81"/>
      <c r="S2261" s="206"/>
      <c r="T2261" s="351">
        <f>IF(Q2261=0,0,1)+IF(C2261=0,0,1)+IF(D2261=0,0,1)+IF(E2261=0,0,1)+IF(F2261=0,0,1)+IF(G2261=0,0,1)+IF(H2261=0,0,1)+IF(I2261=0,0,1)+IF(J2261=0,0,1)+IF(K2261=0,0,1)+IF(L2261=0,0,1)+IF(M2261=0,0,1)+IF(N2261=0,0,1)+IF(O2261=0,0,1)</f>
        <v>0</v>
      </c>
    </row>
    <row r="2262" spans="1:20" ht="15.75" hidden="1">
      <c r="A2262" s="10"/>
      <c r="B2262" s="1"/>
      <c r="C2262" s="81"/>
      <c r="D2262" s="81"/>
      <c r="E2262" s="81"/>
      <c r="F2262" s="81"/>
      <c r="G2262" s="81"/>
      <c r="H2262" s="81"/>
      <c r="I2262" s="81"/>
      <c r="J2262" s="81"/>
      <c r="K2262" s="81"/>
      <c r="L2262" s="81"/>
      <c r="M2262" s="81"/>
      <c r="N2262" s="81"/>
      <c r="O2262" s="81"/>
      <c r="P2262" s="81"/>
      <c r="Q2262" s="81"/>
      <c r="R2262" s="81"/>
      <c r="S2262" s="206"/>
      <c r="T2262" s="351">
        <f>IF(Q2262=0,0,1)+IF(C2262=0,0,1)+IF(D2262=0,0,1)+IF(E2262=0,0,1)+IF(F2262=0,0,1)+IF(G2262=0,0,1)+IF(H2262=0,0,1)+IF(I2262=0,0,1)+IF(J2262=0,0,1)+IF(K2262=0,0,1)+IF(L2262=0,0,1)+IF(M2262=0,0,1)+IF(N2262=0,0,1)+IF(O2262=0,0,1)</f>
        <v>0</v>
      </c>
    </row>
    <row r="2263" spans="1:20" ht="15.75" hidden="1">
      <c r="A2263" s="10"/>
      <c r="B2263" s="1"/>
      <c r="C2263" s="81"/>
      <c r="D2263" s="81"/>
      <c r="E2263" s="81"/>
      <c r="F2263" s="81"/>
      <c r="G2263" s="81"/>
      <c r="H2263" s="81"/>
      <c r="I2263" s="81"/>
      <c r="J2263" s="81"/>
      <c r="K2263" s="81"/>
      <c r="L2263" s="81"/>
      <c r="M2263" s="81"/>
      <c r="N2263" s="81"/>
      <c r="O2263" s="81"/>
      <c r="P2263" s="81"/>
      <c r="Q2263" s="81"/>
      <c r="R2263" s="81"/>
      <c r="S2263" s="206"/>
      <c r="T2263" s="351">
        <f>IF(Q2263=0,0,1)+IF(C2263=0,0,1)+IF(D2263=0,0,1)+IF(E2263=0,0,1)+IF(F2263=0,0,1)+IF(G2263=0,0,1)+IF(H2263=0,0,1)+IF(I2263=0,0,1)+IF(J2263=0,0,1)+IF(K2263=0,0,1)+IF(L2263=0,0,1)+IF(M2263=0,0,1)+IF(N2263=0,0,1)+IF(O2263=0,0,1)</f>
        <v>0</v>
      </c>
    </row>
    <row r="2264" spans="1:20" ht="15.75" hidden="1">
      <c r="A2264" s="10"/>
      <c r="B2264" s="1"/>
      <c r="C2264" s="81"/>
      <c r="D2264" s="81"/>
      <c r="E2264" s="81"/>
      <c r="F2264" s="81"/>
      <c r="G2264" s="81"/>
      <c r="H2264" s="81"/>
      <c r="I2264" s="81"/>
      <c r="J2264" s="81"/>
      <c r="K2264" s="81"/>
      <c r="L2264" s="81"/>
      <c r="M2264" s="81"/>
      <c r="N2264" s="81"/>
      <c r="O2264" s="81"/>
      <c r="P2264" s="81"/>
      <c r="Q2264" s="81"/>
      <c r="R2264" s="81"/>
      <c r="S2264" s="206"/>
      <c r="T2264" s="351">
        <f>IF(Q2264=0,0,1)+IF(C2264=0,0,1)+IF(D2264=0,0,1)+IF(E2264=0,0,1)+IF(F2264=0,0,1)+IF(G2264=0,0,1)+IF(H2264=0,0,1)+IF(I2264=0,0,1)+IF(J2264=0,0,1)+IF(K2264=0,0,1)+IF(L2264=0,0,1)+IF(M2264=0,0,1)+IF(N2264=0,0,1)+IF(O2264=0,0,1)</f>
        <v>0</v>
      </c>
    </row>
    <row r="2265" spans="1:20" ht="15.75" hidden="1">
      <c r="A2265" s="10"/>
      <c r="B2265" s="1"/>
      <c r="C2265" s="81"/>
      <c r="D2265" s="81"/>
      <c r="E2265" s="81"/>
      <c r="F2265" s="81"/>
      <c r="G2265" s="81"/>
      <c r="H2265" s="81"/>
      <c r="I2265" s="81"/>
      <c r="J2265" s="81"/>
      <c r="K2265" s="81"/>
      <c r="L2265" s="81"/>
      <c r="M2265" s="81"/>
      <c r="N2265" s="81"/>
      <c r="O2265" s="81"/>
      <c r="P2265" s="81"/>
      <c r="Q2265" s="81"/>
      <c r="R2265" s="81"/>
      <c r="S2265" s="206"/>
      <c r="T2265" s="351">
        <f>IF(Q2265=0,0,1)+IF(C2265=0,0,1)+IF(D2265=0,0,1)+IF(E2265=0,0,1)+IF(F2265=0,0,1)+IF(G2265=0,0,1)+IF(H2265=0,0,1)+IF(I2265=0,0,1)+IF(J2265=0,0,1)+IF(K2265=0,0,1)+IF(L2265=0,0,1)+IF(M2265=0,0,1)+IF(N2265=0,0,1)+IF(O2265=0,0,1)</f>
        <v>0</v>
      </c>
    </row>
    <row r="2266" spans="1:20" ht="15.75" hidden="1">
      <c r="A2266" s="10"/>
      <c r="B2266" s="1"/>
      <c r="C2266" s="81"/>
      <c r="D2266" s="81"/>
      <c r="E2266" s="81"/>
      <c r="F2266" s="81"/>
      <c r="G2266" s="81"/>
      <c r="H2266" s="81"/>
      <c r="I2266" s="81"/>
      <c r="J2266" s="81"/>
      <c r="K2266" s="81"/>
      <c r="L2266" s="81"/>
      <c r="M2266" s="81"/>
      <c r="N2266" s="81"/>
      <c r="O2266" s="81"/>
      <c r="P2266" s="81"/>
      <c r="Q2266" s="81"/>
      <c r="R2266" s="81"/>
      <c r="S2266" s="206"/>
      <c r="T2266" s="351">
        <f>IF(Q2266=0,0,1)+IF(C2266=0,0,1)+IF(D2266=0,0,1)+IF(E2266=0,0,1)+IF(F2266=0,0,1)+IF(G2266=0,0,1)+IF(H2266=0,0,1)+IF(I2266=0,0,1)+IF(J2266=0,0,1)+IF(K2266=0,0,1)+IF(L2266=0,0,1)+IF(M2266=0,0,1)+IF(N2266=0,0,1)+IF(O2266=0,0,1)</f>
        <v>0</v>
      </c>
    </row>
    <row r="2267" spans="1:20" ht="15.75" hidden="1">
      <c r="A2267" s="10"/>
      <c r="B2267" s="1"/>
      <c r="C2267" s="81"/>
      <c r="D2267" s="81"/>
      <c r="E2267" s="81"/>
      <c r="F2267" s="81"/>
      <c r="G2267" s="81"/>
      <c r="H2267" s="81"/>
      <c r="I2267" s="81"/>
      <c r="J2267" s="81"/>
      <c r="K2267" s="81"/>
      <c r="L2267" s="81"/>
      <c r="M2267" s="81"/>
      <c r="N2267" s="81"/>
      <c r="O2267" s="81"/>
      <c r="P2267" s="81"/>
      <c r="Q2267" s="81"/>
      <c r="R2267" s="81"/>
      <c r="S2267" s="206"/>
      <c r="T2267" s="351">
        <f>IF(Q2267=0,0,1)+IF(C2267=0,0,1)+IF(D2267=0,0,1)+IF(E2267=0,0,1)+IF(F2267=0,0,1)+IF(G2267=0,0,1)+IF(H2267=0,0,1)+IF(I2267=0,0,1)+IF(J2267=0,0,1)+IF(K2267=0,0,1)+IF(L2267=0,0,1)+IF(M2267=0,0,1)+IF(N2267=0,0,1)+IF(O2267=0,0,1)</f>
        <v>0</v>
      </c>
    </row>
    <row r="2268" spans="1:20" ht="15.75" hidden="1">
      <c r="A2268" s="10"/>
      <c r="B2268" s="1"/>
      <c r="C2268" s="81"/>
      <c r="D2268" s="81"/>
      <c r="E2268" s="81"/>
      <c r="F2268" s="81"/>
      <c r="G2268" s="81"/>
      <c r="H2268" s="81"/>
      <c r="I2268" s="81"/>
      <c r="J2268" s="81"/>
      <c r="K2268" s="81"/>
      <c r="L2268" s="81"/>
      <c r="M2268" s="81"/>
      <c r="N2268" s="81"/>
      <c r="O2268" s="81"/>
      <c r="P2268" s="81"/>
      <c r="Q2268" s="81"/>
      <c r="R2268" s="81"/>
      <c r="S2268" s="206"/>
      <c r="T2268" s="351">
        <f>IF(Q2268=0,0,1)+IF(C2268=0,0,1)+IF(D2268=0,0,1)+IF(E2268=0,0,1)+IF(F2268=0,0,1)+IF(G2268=0,0,1)+IF(H2268=0,0,1)+IF(I2268=0,0,1)+IF(J2268=0,0,1)+IF(K2268=0,0,1)+IF(L2268=0,0,1)+IF(M2268=0,0,1)+IF(N2268=0,0,1)+IF(O2268=0,0,1)</f>
        <v>0</v>
      </c>
    </row>
    <row r="2269" spans="1:20" ht="15.75" hidden="1">
      <c r="A2269" s="10"/>
      <c r="B2269" s="1"/>
      <c r="C2269" s="81"/>
      <c r="D2269" s="81"/>
      <c r="E2269" s="81"/>
      <c r="F2269" s="81"/>
      <c r="G2269" s="81"/>
      <c r="H2269" s="81"/>
      <c r="I2269" s="81"/>
      <c r="J2269" s="81"/>
      <c r="K2269" s="81"/>
      <c r="L2269" s="81"/>
      <c r="M2269" s="81"/>
      <c r="N2269" s="81"/>
      <c r="O2269" s="81"/>
      <c r="P2269" s="81"/>
      <c r="Q2269" s="81"/>
      <c r="R2269" s="81"/>
      <c r="S2269" s="206"/>
      <c r="T2269" s="351">
        <f>IF(Q2269=0,0,1)+IF(C2269=0,0,1)+IF(D2269=0,0,1)+IF(E2269=0,0,1)+IF(F2269=0,0,1)+IF(G2269=0,0,1)+IF(H2269=0,0,1)+IF(I2269=0,0,1)+IF(J2269=0,0,1)+IF(K2269=0,0,1)+IF(L2269=0,0,1)+IF(M2269=0,0,1)+IF(N2269=0,0,1)+IF(O2269=0,0,1)</f>
        <v>0</v>
      </c>
    </row>
    <row r="2270" spans="1:20" ht="15.75" hidden="1">
      <c r="A2270" s="10"/>
      <c r="B2270" s="1"/>
      <c r="C2270" s="81"/>
      <c r="D2270" s="81"/>
      <c r="E2270" s="81"/>
      <c r="F2270" s="81"/>
      <c r="G2270" s="81"/>
      <c r="H2270" s="81"/>
      <c r="I2270" s="81"/>
      <c r="J2270" s="81"/>
      <c r="K2270" s="81"/>
      <c r="L2270" s="81"/>
      <c r="M2270" s="81"/>
      <c r="N2270" s="81"/>
      <c r="O2270" s="81"/>
      <c r="P2270" s="81"/>
      <c r="Q2270" s="81"/>
      <c r="R2270" s="81"/>
      <c r="S2270" s="206"/>
      <c r="T2270" s="351">
        <f>IF(Q2270=0,0,1)+IF(C2270=0,0,1)+IF(D2270=0,0,1)+IF(E2270=0,0,1)+IF(F2270=0,0,1)+IF(G2270=0,0,1)+IF(H2270=0,0,1)+IF(I2270=0,0,1)+IF(J2270=0,0,1)+IF(K2270=0,0,1)+IF(L2270=0,0,1)+IF(M2270=0,0,1)+IF(N2270=0,0,1)+IF(O2270=0,0,1)</f>
        <v>0</v>
      </c>
    </row>
    <row r="2271" spans="1:20" ht="15.75" hidden="1">
      <c r="A2271" s="10"/>
      <c r="B2271" s="1"/>
      <c r="C2271" s="81"/>
      <c r="D2271" s="81"/>
      <c r="E2271" s="81"/>
      <c r="F2271" s="81"/>
      <c r="G2271" s="81"/>
      <c r="H2271" s="81"/>
      <c r="I2271" s="81"/>
      <c r="J2271" s="81"/>
      <c r="K2271" s="81"/>
      <c r="L2271" s="81"/>
      <c r="M2271" s="81"/>
      <c r="N2271" s="81"/>
      <c r="O2271" s="81"/>
      <c r="P2271" s="81"/>
      <c r="Q2271" s="81"/>
      <c r="R2271" s="81"/>
      <c r="S2271" s="206"/>
      <c r="T2271" s="351">
        <f>IF(Q2271=0,0,1)+IF(C2271=0,0,1)+IF(D2271=0,0,1)+IF(E2271=0,0,1)+IF(F2271=0,0,1)+IF(G2271=0,0,1)+IF(H2271=0,0,1)+IF(I2271=0,0,1)+IF(J2271=0,0,1)+IF(K2271=0,0,1)+IF(L2271=0,0,1)+IF(M2271=0,0,1)+IF(N2271=0,0,1)+IF(O2271=0,0,1)</f>
        <v>0</v>
      </c>
    </row>
    <row r="2272" spans="1:20" ht="15.75" hidden="1">
      <c r="A2272" s="10"/>
      <c r="B2272" s="1"/>
      <c r="C2272" s="81"/>
      <c r="D2272" s="81"/>
      <c r="E2272" s="81"/>
      <c r="F2272" s="81"/>
      <c r="G2272" s="81"/>
      <c r="H2272" s="81"/>
      <c r="I2272" s="81"/>
      <c r="J2272" s="81"/>
      <c r="K2272" s="81"/>
      <c r="L2272" s="81"/>
      <c r="M2272" s="81"/>
      <c r="N2272" s="81"/>
      <c r="O2272" s="81"/>
      <c r="P2272" s="81"/>
      <c r="Q2272" s="81"/>
      <c r="R2272" s="81"/>
      <c r="S2272" s="206"/>
      <c r="T2272" s="351">
        <f>IF(Q2272=0,0,1)+IF(C2272=0,0,1)+IF(D2272=0,0,1)+IF(E2272=0,0,1)+IF(F2272=0,0,1)+IF(G2272=0,0,1)+IF(H2272=0,0,1)+IF(I2272=0,0,1)+IF(J2272=0,0,1)+IF(K2272=0,0,1)+IF(L2272=0,0,1)+IF(M2272=0,0,1)+IF(N2272=0,0,1)+IF(O2272=0,0,1)</f>
        <v>0</v>
      </c>
    </row>
    <row r="2273" spans="1:20" ht="15.75" hidden="1">
      <c r="A2273" s="10"/>
      <c r="B2273" s="1"/>
      <c r="C2273" s="81"/>
      <c r="D2273" s="81"/>
      <c r="E2273" s="81"/>
      <c r="F2273" s="81"/>
      <c r="G2273" s="81"/>
      <c r="H2273" s="81"/>
      <c r="I2273" s="81"/>
      <c r="J2273" s="81"/>
      <c r="K2273" s="81"/>
      <c r="L2273" s="81"/>
      <c r="M2273" s="81"/>
      <c r="N2273" s="81"/>
      <c r="O2273" s="81"/>
      <c r="P2273" s="81"/>
      <c r="Q2273" s="81"/>
      <c r="R2273" s="81"/>
      <c r="S2273" s="206"/>
      <c r="T2273" s="351">
        <f>IF(Q2273=0,0,1)+IF(C2273=0,0,1)+IF(D2273=0,0,1)+IF(E2273=0,0,1)+IF(F2273=0,0,1)+IF(G2273=0,0,1)+IF(H2273=0,0,1)+IF(I2273=0,0,1)+IF(J2273=0,0,1)+IF(K2273=0,0,1)+IF(L2273=0,0,1)+IF(M2273=0,0,1)+IF(N2273=0,0,1)+IF(O2273=0,0,1)</f>
        <v>0</v>
      </c>
    </row>
    <row r="2274" spans="1:20" ht="15.75" hidden="1">
      <c r="A2274" s="10"/>
      <c r="B2274" s="1"/>
      <c r="C2274" s="81"/>
      <c r="D2274" s="81"/>
      <c r="E2274" s="81"/>
      <c r="F2274" s="81"/>
      <c r="G2274" s="81"/>
      <c r="H2274" s="81"/>
      <c r="I2274" s="81"/>
      <c r="J2274" s="81"/>
      <c r="K2274" s="81"/>
      <c r="L2274" s="81"/>
      <c r="M2274" s="81"/>
      <c r="N2274" s="81"/>
      <c r="O2274" s="81"/>
      <c r="P2274" s="81"/>
      <c r="Q2274" s="81"/>
      <c r="R2274" s="81"/>
      <c r="S2274" s="206"/>
      <c r="T2274" s="351">
        <f>IF(Q2274=0,0,1)+IF(C2274=0,0,1)+IF(D2274=0,0,1)+IF(E2274=0,0,1)+IF(F2274=0,0,1)+IF(G2274=0,0,1)+IF(H2274=0,0,1)+IF(I2274=0,0,1)+IF(J2274=0,0,1)+IF(K2274=0,0,1)+IF(L2274=0,0,1)+IF(M2274=0,0,1)+IF(N2274=0,0,1)+IF(O2274=0,0,1)</f>
        <v>0</v>
      </c>
    </row>
    <row r="2275" spans="1:20" ht="15.75" hidden="1">
      <c r="A2275" s="10"/>
      <c r="B2275" s="1"/>
      <c r="C2275" s="81"/>
      <c r="D2275" s="81"/>
      <c r="E2275" s="81"/>
      <c r="F2275" s="81"/>
      <c r="G2275" s="81"/>
      <c r="H2275" s="81"/>
      <c r="I2275" s="81"/>
      <c r="J2275" s="81"/>
      <c r="K2275" s="81"/>
      <c r="L2275" s="81"/>
      <c r="M2275" s="81"/>
      <c r="N2275" s="81"/>
      <c r="O2275" s="81"/>
      <c r="P2275" s="81"/>
      <c r="Q2275" s="81"/>
      <c r="R2275" s="81"/>
      <c r="S2275" s="206"/>
      <c r="T2275" s="351">
        <f>IF(Q2275=0,0,1)+IF(C2275=0,0,1)+IF(D2275=0,0,1)+IF(E2275=0,0,1)+IF(F2275=0,0,1)+IF(G2275=0,0,1)+IF(H2275=0,0,1)+IF(I2275=0,0,1)+IF(J2275=0,0,1)+IF(K2275=0,0,1)+IF(L2275=0,0,1)+IF(M2275=0,0,1)+IF(N2275=0,0,1)+IF(O2275=0,0,1)</f>
        <v>0</v>
      </c>
    </row>
    <row r="2276" spans="1:20" ht="15.75" hidden="1">
      <c r="A2276" s="10"/>
      <c r="B2276" s="1"/>
      <c r="C2276" s="81"/>
      <c r="D2276" s="81"/>
      <c r="E2276" s="81"/>
      <c r="F2276" s="81"/>
      <c r="G2276" s="81"/>
      <c r="H2276" s="81"/>
      <c r="I2276" s="81"/>
      <c r="J2276" s="81"/>
      <c r="K2276" s="81"/>
      <c r="L2276" s="81"/>
      <c r="M2276" s="81"/>
      <c r="N2276" s="81"/>
      <c r="O2276" s="81"/>
      <c r="P2276" s="81"/>
      <c r="Q2276" s="81"/>
      <c r="R2276" s="81"/>
      <c r="S2276" s="206"/>
      <c r="T2276" s="351">
        <f>IF(Q2276=0,0,1)+IF(C2276=0,0,1)+IF(D2276=0,0,1)+IF(E2276=0,0,1)+IF(F2276=0,0,1)+IF(G2276=0,0,1)+IF(H2276=0,0,1)+IF(I2276=0,0,1)+IF(J2276=0,0,1)+IF(K2276=0,0,1)+IF(L2276=0,0,1)+IF(M2276=0,0,1)+IF(N2276=0,0,1)+IF(O2276=0,0,1)</f>
        <v>0</v>
      </c>
    </row>
    <row r="2277" spans="1:20" ht="15.75" hidden="1">
      <c r="A2277" s="10"/>
      <c r="B2277" s="1"/>
      <c r="C2277" s="81"/>
      <c r="D2277" s="81"/>
      <c r="E2277" s="81"/>
      <c r="F2277" s="81"/>
      <c r="G2277" s="81"/>
      <c r="H2277" s="81"/>
      <c r="I2277" s="81"/>
      <c r="J2277" s="81"/>
      <c r="K2277" s="81"/>
      <c r="L2277" s="81"/>
      <c r="M2277" s="81"/>
      <c r="N2277" s="81"/>
      <c r="O2277" s="81"/>
      <c r="P2277" s="81"/>
      <c r="Q2277" s="81"/>
      <c r="R2277" s="81"/>
      <c r="S2277" s="206"/>
      <c r="T2277" s="351">
        <f>IF(Q2277=0,0,1)+IF(C2277=0,0,1)+IF(D2277=0,0,1)+IF(E2277=0,0,1)+IF(F2277=0,0,1)+IF(G2277=0,0,1)+IF(H2277=0,0,1)+IF(I2277=0,0,1)+IF(J2277=0,0,1)+IF(K2277=0,0,1)+IF(L2277=0,0,1)+IF(M2277=0,0,1)+IF(N2277=0,0,1)+IF(O2277=0,0,1)</f>
        <v>0</v>
      </c>
    </row>
    <row r="2278" spans="1:20" ht="15.75" hidden="1">
      <c r="A2278" s="10"/>
      <c r="B2278" s="1"/>
      <c r="C2278" s="81"/>
      <c r="D2278" s="81"/>
      <c r="E2278" s="81"/>
      <c r="F2278" s="81"/>
      <c r="G2278" s="81"/>
      <c r="H2278" s="81"/>
      <c r="I2278" s="81"/>
      <c r="J2278" s="81"/>
      <c r="K2278" s="81"/>
      <c r="L2278" s="81"/>
      <c r="M2278" s="81"/>
      <c r="N2278" s="81"/>
      <c r="O2278" s="81"/>
      <c r="P2278" s="81"/>
      <c r="Q2278" s="81"/>
      <c r="R2278" s="81"/>
      <c r="S2278" s="206"/>
      <c r="T2278" s="351">
        <f>IF(Q2278=0,0,1)+IF(C2278=0,0,1)+IF(D2278=0,0,1)+IF(E2278=0,0,1)+IF(F2278=0,0,1)+IF(G2278=0,0,1)+IF(H2278=0,0,1)+IF(I2278=0,0,1)+IF(J2278=0,0,1)+IF(K2278=0,0,1)+IF(L2278=0,0,1)+IF(M2278=0,0,1)+IF(N2278=0,0,1)+IF(O2278=0,0,1)</f>
        <v>0</v>
      </c>
    </row>
    <row r="2279" spans="1:20" ht="15.75" hidden="1">
      <c r="A2279" s="10"/>
      <c r="B2279" s="1"/>
      <c r="C2279" s="81"/>
      <c r="D2279" s="81"/>
      <c r="E2279" s="81"/>
      <c r="F2279" s="81"/>
      <c r="G2279" s="81"/>
      <c r="H2279" s="81"/>
      <c r="I2279" s="81"/>
      <c r="J2279" s="81"/>
      <c r="K2279" s="81"/>
      <c r="L2279" s="81"/>
      <c r="M2279" s="81"/>
      <c r="N2279" s="81"/>
      <c r="O2279" s="81"/>
      <c r="P2279" s="81"/>
      <c r="Q2279" s="81"/>
      <c r="R2279" s="81"/>
      <c r="S2279" s="206"/>
      <c r="T2279" s="351">
        <f>IF(Q2279=0,0,1)+IF(C2279=0,0,1)+IF(D2279=0,0,1)+IF(E2279=0,0,1)+IF(F2279=0,0,1)+IF(G2279=0,0,1)+IF(H2279=0,0,1)+IF(I2279=0,0,1)+IF(J2279=0,0,1)+IF(K2279=0,0,1)+IF(L2279=0,0,1)+IF(M2279=0,0,1)+IF(N2279=0,0,1)+IF(O2279=0,0,1)</f>
        <v>0</v>
      </c>
    </row>
    <row r="2280" spans="1:20" ht="15.75" hidden="1">
      <c r="A2280" s="10"/>
      <c r="B2280" s="1"/>
      <c r="C2280" s="81"/>
      <c r="D2280" s="81"/>
      <c r="E2280" s="81"/>
      <c r="F2280" s="81"/>
      <c r="G2280" s="81"/>
      <c r="H2280" s="81"/>
      <c r="I2280" s="81"/>
      <c r="J2280" s="81"/>
      <c r="K2280" s="81"/>
      <c r="L2280" s="81"/>
      <c r="M2280" s="81"/>
      <c r="N2280" s="81"/>
      <c r="O2280" s="81"/>
      <c r="P2280" s="81"/>
      <c r="Q2280" s="81"/>
      <c r="R2280" s="81"/>
      <c r="S2280" s="206"/>
      <c r="T2280" s="351">
        <f>IF(Q2280=0,0,1)+IF(C2280=0,0,1)+IF(D2280=0,0,1)+IF(E2280=0,0,1)+IF(F2280=0,0,1)+IF(G2280=0,0,1)+IF(H2280=0,0,1)+IF(I2280=0,0,1)+IF(J2280=0,0,1)+IF(K2280=0,0,1)+IF(L2280=0,0,1)+IF(M2280=0,0,1)+IF(N2280=0,0,1)+IF(O2280=0,0,1)</f>
        <v>0</v>
      </c>
    </row>
    <row r="2281" spans="1:20" ht="15.75" hidden="1">
      <c r="A2281" s="10"/>
      <c r="B2281" s="1"/>
      <c r="C2281" s="81"/>
      <c r="D2281" s="81"/>
      <c r="E2281" s="81"/>
      <c r="F2281" s="81"/>
      <c r="G2281" s="81"/>
      <c r="H2281" s="81"/>
      <c r="I2281" s="81"/>
      <c r="J2281" s="81"/>
      <c r="K2281" s="81"/>
      <c r="L2281" s="81"/>
      <c r="M2281" s="81"/>
      <c r="N2281" s="81"/>
      <c r="O2281" s="81"/>
      <c r="P2281" s="81"/>
      <c r="Q2281" s="81"/>
      <c r="R2281" s="81"/>
      <c r="S2281" s="206"/>
      <c r="T2281" s="351">
        <f>IF(Q2281=0,0,1)+IF(C2281=0,0,1)+IF(D2281=0,0,1)+IF(E2281=0,0,1)+IF(F2281=0,0,1)+IF(G2281=0,0,1)+IF(H2281=0,0,1)+IF(I2281=0,0,1)+IF(J2281=0,0,1)+IF(K2281=0,0,1)+IF(L2281=0,0,1)+IF(M2281=0,0,1)+IF(N2281=0,0,1)+IF(O2281=0,0,1)</f>
        <v>0</v>
      </c>
    </row>
    <row r="2282" spans="1:20" ht="15.75" hidden="1">
      <c r="A2282" s="10"/>
      <c r="B2282" s="1"/>
      <c r="C2282" s="81"/>
      <c r="D2282" s="81"/>
      <c r="E2282" s="81"/>
      <c r="F2282" s="81"/>
      <c r="G2282" s="81"/>
      <c r="H2282" s="81"/>
      <c r="I2282" s="81"/>
      <c r="J2282" s="81"/>
      <c r="K2282" s="81"/>
      <c r="L2282" s="81"/>
      <c r="M2282" s="81"/>
      <c r="N2282" s="81"/>
      <c r="O2282" s="81"/>
      <c r="P2282" s="81"/>
      <c r="Q2282" s="81"/>
      <c r="R2282" s="81"/>
      <c r="S2282" s="206"/>
      <c r="T2282" s="351">
        <f>IF(Q2282=0,0,1)+IF(C2282=0,0,1)+IF(D2282=0,0,1)+IF(E2282=0,0,1)+IF(F2282=0,0,1)+IF(G2282=0,0,1)+IF(H2282=0,0,1)+IF(I2282=0,0,1)+IF(J2282=0,0,1)+IF(K2282=0,0,1)+IF(L2282=0,0,1)+IF(M2282=0,0,1)+IF(N2282=0,0,1)+IF(O2282=0,0,1)</f>
        <v>0</v>
      </c>
    </row>
    <row r="2283" spans="1:20" ht="15.75" hidden="1">
      <c r="A2283" s="10"/>
      <c r="B2283" s="1"/>
      <c r="C2283" s="81"/>
      <c r="D2283" s="81"/>
      <c r="E2283" s="81"/>
      <c r="F2283" s="81"/>
      <c r="G2283" s="81"/>
      <c r="H2283" s="81"/>
      <c r="I2283" s="81"/>
      <c r="J2283" s="81"/>
      <c r="K2283" s="81"/>
      <c r="L2283" s="81"/>
      <c r="M2283" s="81"/>
      <c r="N2283" s="81"/>
      <c r="O2283" s="81"/>
      <c r="P2283" s="81"/>
      <c r="Q2283" s="81"/>
      <c r="R2283" s="81"/>
      <c r="S2283" s="206"/>
      <c r="T2283" s="351">
        <f>IF(Q2283=0,0,1)+IF(C2283=0,0,1)+IF(D2283=0,0,1)+IF(E2283=0,0,1)+IF(F2283=0,0,1)+IF(G2283=0,0,1)+IF(H2283=0,0,1)+IF(I2283=0,0,1)+IF(J2283=0,0,1)+IF(K2283=0,0,1)+IF(L2283=0,0,1)+IF(M2283=0,0,1)+IF(N2283=0,0,1)+IF(O2283=0,0,1)</f>
        <v>0</v>
      </c>
    </row>
    <row r="2284" spans="1:20" ht="15.75" hidden="1">
      <c r="A2284" s="10"/>
      <c r="B2284" s="1"/>
      <c r="C2284" s="81"/>
      <c r="D2284" s="81"/>
      <c r="E2284" s="81"/>
      <c r="F2284" s="81"/>
      <c r="G2284" s="81"/>
      <c r="H2284" s="81"/>
      <c r="I2284" s="81"/>
      <c r="J2284" s="81"/>
      <c r="K2284" s="81"/>
      <c r="L2284" s="81"/>
      <c r="M2284" s="81"/>
      <c r="N2284" s="81"/>
      <c r="O2284" s="81"/>
      <c r="P2284" s="81"/>
      <c r="Q2284" s="81"/>
      <c r="R2284" s="81"/>
      <c r="S2284" s="206"/>
      <c r="T2284" s="351">
        <f>IF(Q2284=0,0,1)+IF(C2284=0,0,1)+IF(D2284=0,0,1)+IF(E2284=0,0,1)+IF(F2284=0,0,1)+IF(G2284=0,0,1)+IF(H2284=0,0,1)+IF(I2284=0,0,1)+IF(J2284=0,0,1)+IF(K2284=0,0,1)+IF(L2284=0,0,1)+IF(M2284=0,0,1)+IF(N2284=0,0,1)+IF(O2284=0,0,1)</f>
        <v>0</v>
      </c>
    </row>
    <row r="2285" spans="1:20" ht="15.75" hidden="1">
      <c r="A2285" s="10"/>
      <c r="B2285" s="1"/>
      <c r="C2285" s="81"/>
      <c r="D2285" s="81"/>
      <c r="E2285" s="81"/>
      <c r="F2285" s="81"/>
      <c r="G2285" s="81"/>
      <c r="H2285" s="81"/>
      <c r="I2285" s="81"/>
      <c r="J2285" s="81"/>
      <c r="K2285" s="81"/>
      <c r="L2285" s="81"/>
      <c r="M2285" s="81"/>
      <c r="N2285" s="81"/>
      <c r="O2285" s="81"/>
      <c r="P2285" s="81"/>
      <c r="Q2285" s="81"/>
      <c r="R2285" s="81"/>
      <c r="S2285" s="206"/>
      <c r="T2285" s="351">
        <f>IF(Q2285=0,0,1)+IF(C2285=0,0,1)+IF(D2285=0,0,1)+IF(E2285=0,0,1)+IF(F2285=0,0,1)+IF(G2285=0,0,1)+IF(H2285=0,0,1)+IF(I2285=0,0,1)+IF(J2285=0,0,1)+IF(K2285=0,0,1)+IF(L2285=0,0,1)+IF(M2285=0,0,1)+IF(N2285=0,0,1)+IF(O2285=0,0,1)</f>
        <v>0</v>
      </c>
    </row>
    <row r="2286" spans="1:20" ht="15.75" hidden="1">
      <c r="A2286" s="10"/>
      <c r="B2286" s="1"/>
      <c r="C2286" s="81"/>
      <c r="D2286" s="81"/>
      <c r="E2286" s="81"/>
      <c r="F2286" s="81"/>
      <c r="G2286" s="81"/>
      <c r="H2286" s="81"/>
      <c r="I2286" s="81"/>
      <c r="J2286" s="81"/>
      <c r="K2286" s="81"/>
      <c r="L2286" s="81"/>
      <c r="M2286" s="81"/>
      <c r="N2286" s="81"/>
      <c r="O2286" s="81"/>
      <c r="P2286" s="81"/>
      <c r="Q2286" s="81"/>
      <c r="R2286" s="81"/>
      <c r="S2286" s="206"/>
      <c r="T2286" s="351">
        <f>IF(Q2286=0,0,1)+IF(C2286=0,0,1)+IF(D2286=0,0,1)+IF(E2286=0,0,1)+IF(F2286=0,0,1)+IF(G2286=0,0,1)+IF(H2286=0,0,1)+IF(I2286=0,0,1)+IF(J2286=0,0,1)+IF(K2286=0,0,1)+IF(L2286=0,0,1)+IF(M2286=0,0,1)+IF(N2286=0,0,1)+IF(O2286=0,0,1)</f>
        <v>0</v>
      </c>
    </row>
    <row r="2287" spans="1:20" ht="15.75" hidden="1">
      <c r="A2287" s="10"/>
      <c r="B2287" s="1"/>
      <c r="C2287" s="81"/>
      <c r="D2287" s="81"/>
      <c r="E2287" s="81"/>
      <c r="F2287" s="81"/>
      <c r="G2287" s="81"/>
      <c r="H2287" s="81"/>
      <c r="I2287" s="81"/>
      <c r="J2287" s="81"/>
      <c r="K2287" s="81"/>
      <c r="L2287" s="81"/>
      <c r="M2287" s="81"/>
      <c r="N2287" s="81"/>
      <c r="O2287" s="81"/>
      <c r="P2287" s="81"/>
      <c r="Q2287" s="81"/>
      <c r="R2287" s="81"/>
      <c r="S2287" s="206"/>
      <c r="T2287" s="351">
        <f>IF(Q2287=0,0,1)+IF(C2287=0,0,1)+IF(D2287=0,0,1)+IF(E2287=0,0,1)+IF(F2287=0,0,1)+IF(G2287=0,0,1)+IF(H2287=0,0,1)+IF(I2287=0,0,1)+IF(J2287=0,0,1)+IF(K2287=0,0,1)+IF(L2287=0,0,1)+IF(M2287=0,0,1)+IF(N2287=0,0,1)+IF(O2287=0,0,1)</f>
        <v>0</v>
      </c>
    </row>
    <row r="2288" spans="1:20" ht="15.75" hidden="1">
      <c r="A2288" s="10"/>
      <c r="B2288" s="1"/>
      <c r="C2288" s="81"/>
      <c r="D2288" s="81"/>
      <c r="E2288" s="81"/>
      <c r="F2288" s="81"/>
      <c r="G2288" s="81"/>
      <c r="H2288" s="81"/>
      <c r="I2288" s="81"/>
      <c r="J2288" s="81"/>
      <c r="K2288" s="81"/>
      <c r="L2288" s="81"/>
      <c r="M2288" s="81"/>
      <c r="N2288" s="81"/>
      <c r="O2288" s="81"/>
      <c r="P2288" s="81"/>
      <c r="Q2288" s="81"/>
      <c r="R2288" s="81"/>
      <c r="S2288" s="206"/>
      <c r="T2288" s="351">
        <f>IF(Q2288=0,0,1)+IF(C2288=0,0,1)+IF(D2288=0,0,1)+IF(E2288=0,0,1)+IF(F2288=0,0,1)+IF(G2288=0,0,1)+IF(H2288=0,0,1)+IF(I2288=0,0,1)+IF(J2288=0,0,1)+IF(K2288=0,0,1)+IF(L2288=0,0,1)+IF(M2288=0,0,1)+IF(N2288=0,0,1)+IF(O2288=0,0,1)</f>
        <v>0</v>
      </c>
    </row>
    <row r="2289" spans="1:20" ht="15.75" hidden="1">
      <c r="A2289" s="10"/>
      <c r="B2289" s="1"/>
      <c r="C2289" s="81"/>
      <c r="D2289" s="81"/>
      <c r="E2289" s="81"/>
      <c r="F2289" s="81"/>
      <c r="G2289" s="81"/>
      <c r="H2289" s="81"/>
      <c r="I2289" s="81"/>
      <c r="J2289" s="81"/>
      <c r="K2289" s="81"/>
      <c r="L2289" s="81"/>
      <c r="M2289" s="81"/>
      <c r="N2289" s="81"/>
      <c r="O2289" s="81"/>
      <c r="P2289" s="81"/>
      <c r="Q2289" s="81"/>
      <c r="R2289" s="81"/>
      <c r="S2289" s="206"/>
      <c r="T2289" s="351">
        <f>IF(Q2289=0,0,1)+IF(C2289=0,0,1)+IF(D2289=0,0,1)+IF(E2289=0,0,1)+IF(F2289=0,0,1)+IF(G2289=0,0,1)+IF(H2289=0,0,1)+IF(I2289=0,0,1)+IF(J2289=0,0,1)+IF(K2289=0,0,1)+IF(L2289=0,0,1)+IF(M2289=0,0,1)+IF(N2289=0,0,1)+IF(O2289=0,0,1)</f>
        <v>0</v>
      </c>
    </row>
    <row r="2290" spans="1:20" ht="15.75" hidden="1">
      <c r="A2290" s="10"/>
      <c r="B2290" s="1"/>
      <c r="C2290" s="81"/>
      <c r="D2290" s="81"/>
      <c r="E2290" s="81"/>
      <c r="F2290" s="81"/>
      <c r="G2290" s="81"/>
      <c r="H2290" s="81"/>
      <c r="I2290" s="81"/>
      <c r="J2290" s="81"/>
      <c r="K2290" s="81"/>
      <c r="L2290" s="81"/>
      <c r="M2290" s="81"/>
      <c r="N2290" s="81"/>
      <c r="O2290" s="81"/>
      <c r="P2290" s="81"/>
      <c r="Q2290" s="81"/>
      <c r="R2290" s="81"/>
      <c r="S2290" s="206"/>
      <c r="T2290" s="351">
        <f>IF(Q2290=0,0,1)+IF(C2290=0,0,1)+IF(D2290=0,0,1)+IF(E2290=0,0,1)+IF(F2290=0,0,1)+IF(G2290=0,0,1)+IF(H2290=0,0,1)+IF(I2290=0,0,1)+IF(J2290=0,0,1)+IF(K2290=0,0,1)+IF(L2290=0,0,1)+IF(M2290=0,0,1)+IF(N2290=0,0,1)+IF(O2290=0,0,1)</f>
        <v>0</v>
      </c>
    </row>
    <row r="2291" spans="1:20" ht="15.75" hidden="1">
      <c r="A2291" s="10"/>
      <c r="B2291" s="1"/>
      <c r="C2291" s="81"/>
      <c r="D2291" s="81"/>
      <c r="E2291" s="81"/>
      <c r="F2291" s="81"/>
      <c r="G2291" s="81"/>
      <c r="H2291" s="81"/>
      <c r="I2291" s="81"/>
      <c r="J2291" s="81"/>
      <c r="K2291" s="81"/>
      <c r="L2291" s="81"/>
      <c r="M2291" s="81"/>
      <c r="N2291" s="81"/>
      <c r="O2291" s="81"/>
      <c r="P2291" s="81"/>
      <c r="Q2291" s="81"/>
      <c r="R2291" s="81"/>
      <c r="S2291" s="206"/>
      <c r="T2291" s="351">
        <f>IF(Q2291=0,0,1)+IF(C2291=0,0,1)+IF(D2291=0,0,1)+IF(E2291=0,0,1)+IF(F2291=0,0,1)+IF(G2291=0,0,1)+IF(H2291=0,0,1)+IF(I2291=0,0,1)+IF(J2291=0,0,1)+IF(K2291=0,0,1)+IF(L2291=0,0,1)+IF(M2291=0,0,1)+IF(N2291=0,0,1)+IF(O2291=0,0,1)</f>
        <v>0</v>
      </c>
    </row>
    <row r="2292" spans="1:20" ht="15.75" hidden="1">
      <c r="A2292" s="10"/>
      <c r="B2292" s="1"/>
      <c r="C2292" s="81"/>
      <c r="D2292" s="81"/>
      <c r="E2292" s="81"/>
      <c r="F2292" s="81"/>
      <c r="G2292" s="81"/>
      <c r="H2292" s="81"/>
      <c r="I2292" s="81"/>
      <c r="J2292" s="81"/>
      <c r="K2292" s="81"/>
      <c r="L2292" s="81"/>
      <c r="M2292" s="81"/>
      <c r="N2292" s="81"/>
      <c r="O2292" s="81"/>
      <c r="P2292" s="81"/>
      <c r="Q2292" s="81"/>
      <c r="R2292" s="81"/>
      <c r="S2292" s="206"/>
      <c r="T2292" s="351">
        <f>IF(Q2292=0,0,1)+IF(C2292=0,0,1)+IF(D2292=0,0,1)+IF(E2292=0,0,1)+IF(F2292=0,0,1)+IF(G2292=0,0,1)+IF(H2292=0,0,1)+IF(I2292=0,0,1)+IF(J2292=0,0,1)+IF(K2292=0,0,1)+IF(L2292=0,0,1)+IF(M2292=0,0,1)+IF(N2292=0,0,1)+IF(O2292=0,0,1)</f>
        <v>0</v>
      </c>
    </row>
    <row r="2293" spans="1:20" ht="15.75" hidden="1">
      <c r="A2293" s="10"/>
      <c r="B2293" s="1"/>
      <c r="C2293" s="81"/>
      <c r="D2293" s="81"/>
      <c r="E2293" s="81"/>
      <c r="F2293" s="81"/>
      <c r="G2293" s="81"/>
      <c r="H2293" s="81"/>
      <c r="I2293" s="81"/>
      <c r="J2293" s="81"/>
      <c r="K2293" s="81"/>
      <c r="L2293" s="81"/>
      <c r="M2293" s="81"/>
      <c r="N2293" s="81"/>
      <c r="O2293" s="81"/>
      <c r="P2293" s="81"/>
      <c r="Q2293" s="81"/>
      <c r="R2293" s="81"/>
      <c r="S2293" s="206"/>
      <c r="T2293" s="351">
        <f>IF(Q2293=0,0,1)+IF(C2293=0,0,1)+IF(D2293=0,0,1)+IF(E2293=0,0,1)+IF(F2293=0,0,1)+IF(G2293=0,0,1)+IF(H2293=0,0,1)+IF(I2293=0,0,1)+IF(J2293=0,0,1)+IF(K2293=0,0,1)+IF(L2293=0,0,1)+IF(M2293=0,0,1)+IF(N2293=0,0,1)+IF(O2293=0,0,1)</f>
        <v>0</v>
      </c>
    </row>
    <row r="2294" spans="1:20" ht="15.75" hidden="1">
      <c r="A2294" s="10"/>
      <c r="B2294" s="1"/>
      <c r="C2294" s="81"/>
      <c r="D2294" s="81"/>
      <c r="E2294" s="81"/>
      <c r="F2294" s="81"/>
      <c r="G2294" s="81"/>
      <c r="H2294" s="81"/>
      <c r="I2294" s="81"/>
      <c r="J2294" s="81"/>
      <c r="K2294" s="81"/>
      <c r="L2294" s="81"/>
      <c r="M2294" s="81"/>
      <c r="N2294" s="81"/>
      <c r="O2294" s="81"/>
      <c r="P2294" s="81"/>
      <c r="Q2294" s="81"/>
      <c r="R2294" s="81"/>
      <c r="S2294" s="206"/>
      <c r="T2294" s="351">
        <f>IF(Q2294=0,0,1)+IF(C2294=0,0,1)+IF(D2294=0,0,1)+IF(E2294=0,0,1)+IF(F2294=0,0,1)+IF(G2294=0,0,1)+IF(H2294=0,0,1)+IF(I2294=0,0,1)+IF(J2294=0,0,1)+IF(K2294=0,0,1)+IF(L2294=0,0,1)+IF(M2294=0,0,1)+IF(N2294=0,0,1)+IF(O2294=0,0,1)</f>
        <v>0</v>
      </c>
    </row>
    <row r="2295" spans="1:20" ht="15.75" hidden="1">
      <c r="A2295" s="10"/>
      <c r="B2295" s="1"/>
      <c r="C2295" s="81"/>
      <c r="D2295" s="81"/>
      <c r="E2295" s="81"/>
      <c r="F2295" s="81"/>
      <c r="G2295" s="81"/>
      <c r="H2295" s="81"/>
      <c r="I2295" s="81"/>
      <c r="J2295" s="81"/>
      <c r="K2295" s="81"/>
      <c r="L2295" s="81"/>
      <c r="M2295" s="81"/>
      <c r="N2295" s="81"/>
      <c r="O2295" s="81"/>
      <c r="P2295" s="81"/>
      <c r="Q2295" s="81"/>
      <c r="R2295" s="81"/>
      <c r="S2295" s="206"/>
      <c r="T2295" s="351">
        <f>IF(Q2295=0,0,1)+IF(C2295=0,0,1)+IF(D2295=0,0,1)+IF(E2295=0,0,1)+IF(F2295=0,0,1)+IF(G2295=0,0,1)+IF(H2295=0,0,1)+IF(I2295=0,0,1)+IF(J2295=0,0,1)+IF(K2295=0,0,1)+IF(L2295=0,0,1)+IF(M2295=0,0,1)+IF(N2295=0,0,1)+IF(O2295=0,0,1)</f>
        <v>0</v>
      </c>
    </row>
    <row r="2296" spans="1:20" ht="15.75" hidden="1">
      <c r="A2296" s="10"/>
      <c r="B2296" s="1"/>
      <c r="C2296" s="81"/>
      <c r="D2296" s="81"/>
      <c r="E2296" s="81"/>
      <c r="F2296" s="81"/>
      <c r="G2296" s="81"/>
      <c r="H2296" s="81"/>
      <c r="I2296" s="81"/>
      <c r="J2296" s="81"/>
      <c r="K2296" s="81"/>
      <c r="L2296" s="81"/>
      <c r="M2296" s="81"/>
      <c r="N2296" s="81"/>
      <c r="O2296" s="81"/>
      <c r="P2296" s="81"/>
      <c r="Q2296" s="81"/>
      <c r="R2296" s="81"/>
      <c r="S2296" s="206"/>
      <c r="T2296" s="351">
        <f>IF(Q2296=0,0,1)+IF(C2296=0,0,1)+IF(D2296=0,0,1)+IF(E2296=0,0,1)+IF(F2296=0,0,1)+IF(G2296=0,0,1)+IF(H2296=0,0,1)+IF(I2296=0,0,1)+IF(J2296=0,0,1)+IF(K2296=0,0,1)+IF(L2296=0,0,1)+IF(M2296=0,0,1)+IF(N2296=0,0,1)+IF(O2296=0,0,1)</f>
        <v>0</v>
      </c>
    </row>
    <row r="2297" spans="1:20" ht="15.75" hidden="1">
      <c r="A2297" s="10"/>
      <c r="B2297" s="1"/>
      <c r="C2297" s="81"/>
      <c r="D2297" s="81"/>
      <c r="E2297" s="81"/>
      <c r="F2297" s="81"/>
      <c r="G2297" s="81"/>
      <c r="H2297" s="81"/>
      <c r="I2297" s="81"/>
      <c r="J2297" s="81"/>
      <c r="K2297" s="81"/>
      <c r="L2297" s="81"/>
      <c r="M2297" s="81"/>
      <c r="N2297" s="81"/>
      <c r="O2297" s="81"/>
      <c r="P2297" s="81"/>
      <c r="Q2297" s="81"/>
      <c r="R2297" s="81"/>
      <c r="S2297" s="206"/>
      <c r="T2297" s="351">
        <f>IF(Q2297=0,0,1)+IF(C2297=0,0,1)+IF(D2297=0,0,1)+IF(E2297=0,0,1)+IF(F2297=0,0,1)+IF(G2297=0,0,1)+IF(H2297=0,0,1)+IF(I2297=0,0,1)+IF(J2297=0,0,1)+IF(K2297=0,0,1)+IF(L2297=0,0,1)+IF(M2297=0,0,1)+IF(N2297=0,0,1)+IF(O2297=0,0,1)</f>
        <v>0</v>
      </c>
    </row>
    <row r="2298" spans="1:20" ht="15.75" hidden="1">
      <c r="A2298" s="10"/>
      <c r="B2298" s="1"/>
      <c r="C2298" s="81"/>
      <c r="D2298" s="81"/>
      <c r="E2298" s="81"/>
      <c r="F2298" s="81"/>
      <c r="G2298" s="81"/>
      <c r="H2298" s="81"/>
      <c r="I2298" s="81"/>
      <c r="J2298" s="81"/>
      <c r="K2298" s="81"/>
      <c r="L2298" s="81"/>
      <c r="M2298" s="81"/>
      <c r="N2298" s="81"/>
      <c r="O2298" s="81"/>
      <c r="P2298" s="81"/>
      <c r="Q2298" s="81"/>
      <c r="R2298" s="81"/>
      <c r="S2298" s="206"/>
      <c r="T2298" s="351">
        <f>IF(Q2298=0,0,1)+IF(C2298=0,0,1)+IF(D2298=0,0,1)+IF(E2298=0,0,1)+IF(F2298=0,0,1)+IF(G2298=0,0,1)+IF(H2298=0,0,1)+IF(I2298=0,0,1)+IF(J2298=0,0,1)+IF(K2298=0,0,1)+IF(L2298=0,0,1)+IF(M2298=0,0,1)+IF(N2298=0,0,1)+IF(O2298=0,0,1)</f>
        <v>0</v>
      </c>
    </row>
    <row r="2299" spans="1:20" ht="15.75" hidden="1">
      <c r="A2299" s="10"/>
      <c r="B2299" s="1"/>
      <c r="C2299" s="81"/>
      <c r="D2299" s="81"/>
      <c r="E2299" s="81"/>
      <c r="F2299" s="81"/>
      <c r="G2299" s="81"/>
      <c r="H2299" s="81"/>
      <c r="I2299" s="81"/>
      <c r="J2299" s="81"/>
      <c r="K2299" s="81"/>
      <c r="L2299" s="81"/>
      <c r="M2299" s="81"/>
      <c r="N2299" s="81"/>
      <c r="O2299" s="81"/>
      <c r="P2299" s="81"/>
      <c r="Q2299" s="81"/>
      <c r="R2299" s="81"/>
      <c r="S2299" s="206"/>
      <c r="T2299" s="351">
        <f>IF(Q2299=0,0,1)+IF(C2299=0,0,1)+IF(D2299=0,0,1)+IF(E2299=0,0,1)+IF(F2299=0,0,1)+IF(G2299=0,0,1)+IF(H2299=0,0,1)+IF(I2299=0,0,1)+IF(J2299=0,0,1)+IF(K2299=0,0,1)+IF(L2299=0,0,1)+IF(M2299=0,0,1)+IF(N2299=0,0,1)+IF(O2299=0,0,1)</f>
        <v>0</v>
      </c>
    </row>
    <row r="2300" spans="1:20" ht="15.75" hidden="1">
      <c r="A2300" s="10"/>
      <c r="B2300" s="1"/>
      <c r="C2300" s="81"/>
      <c r="D2300" s="81"/>
      <c r="E2300" s="81"/>
      <c r="F2300" s="81"/>
      <c r="G2300" s="81"/>
      <c r="H2300" s="81"/>
      <c r="I2300" s="81"/>
      <c r="J2300" s="81"/>
      <c r="K2300" s="81"/>
      <c r="L2300" s="81"/>
      <c r="M2300" s="81"/>
      <c r="N2300" s="81"/>
      <c r="O2300" s="81"/>
      <c r="P2300" s="81"/>
      <c r="Q2300" s="81"/>
      <c r="R2300" s="81"/>
      <c r="S2300" s="206"/>
      <c r="T2300" s="351">
        <f>IF(Q2300=0,0,1)+IF(C2300=0,0,1)+IF(D2300=0,0,1)+IF(E2300=0,0,1)+IF(F2300=0,0,1)+IF(G2300=0,0,1)+IF(H2300=0,0,1)+IF(I2300=0,0,1)+IF(J2300=0,0,1)+IF(K2300=0,0,1)+IF(L2300=0,0,1)+IF(M2300=0,0,1)+IF(N2300=0,0,1)+IF(O2300=0,0,1)</f>
        <v>0</v>
      </c>
    </row>
    <row r="2301" spans="1:20" ht="15.75" hidden="1">
      <c r="A2301" s="10"/>
      <c r="B2301" s="1"/>
      <c r="C2301" s="81"/>
      <c r="D2301" s="81"/>
      <c r="E2301" s="81"/>
      <c r="F2301" s="81"/>
      <c r="G2301" s="81"/>
      <c r="H2301" s="81"/>
      <c r="I2301" s="81"/>
      <c r="J2301" s="81"/>
      <c r="K2301" s="81"/>
      <c r="L2301" s="81"/>
      <c r="M2301" s="81"/>
      <c r="N2301" s="81"/>
      <c r="O2301" s="81"/>
      <c r="P2301" s="81"/>
      <c r="Q2301" s="81"/>
      <c r="R2301" s="81"/>
      <c r="S2301" s="206"/>
      <c r="T2301" s="351">
        <f>IF(Q2301=0,0,1)+IF(C2301=0,0,1)+IF(D2301=0,0,1)+IF(E2301=0,0,1)+IF(F2301=0,0,1)+IF(G2301=0,0,1)+IF(H2301=0,0,1)+IF(I2301=0,0,1)+IF(J2301=0,0,1)+IF(K2301=0,0,1)+IF(L2301=0,0,1)+IF(M2301=0,0,1)+IF(N2301=0,0,1)+IF(O2301=0,0,1)</f>
        <v>0</v>
      </c>
    </row>
    <row r="2302" spans="1:20" ht="15.75" hidden="1">
      <c r="A2302" s="10"/>
      <c r="B2302" s="1"/>
      <c r="C2302" s="81"/>
      <c r="D2302" s="81"/>
      <c r="E2302" s="81"/>
      <c r="F2302" s="81"/>
      <c r="G2302" s="81"/>
      <c r="H2302" s="81"/>
      <c r="I2302" s="81"/>
      <c r="J2302" s="81"/>
      <c r="K2302" s="81"/>
      <c r="L2302" s="81"/>
      <c r="M2302" s="81"/>
      <c r="N2302" s="81"/>
      <c r="O2302" s="81"/>
      <c r="P2302" s="81"/>
      <c r="Q2302" s="81"/>
      <c r="R2302" s="81"/>
      <c r="S2302" s="206"/>
      <c r="T2302" s="351">
        <f>IF(Q2302=0,0,1)+IF(C2302=0,0,1)+IF(D2302=0,0,1)+IF(E2302=0,0,1)+IF(F2302=0,0,1)+IF(G2302=0,0,1)+IF(H2302=0,0,1)+IF(I2302=0,0,1)+IF(J2302=0,0,1)+IF(K2302=0,0,1)+IF(L2302=0,0,1)+IF(M2302=0,0,1)+IF(N2302=0,0,1)+IF(O2302=0,0,1)</f>
        <v>0</v>
      </c>
    </row>
    <row r="2303" spans="1:20" ht="15.75" hidden="1">
      <c r="A2303" s="10"/>
      <c r="B2303" s="1"/>
      <c r="C2303" s="81"/>
      <c r="D2303" s="81"/>
      <c r="E2303" s="81"/>
      <c r="F2303" s="81"/>
      <c r="G2303" s="81"/>
      <c r="H2303" s="81"/>
      <c r="I2303" s="81"/>
      <c r="J2303" s="81"/>
      <c r="K2303" s="81"/>
      <c r="L2303" s="81"/>
      <c r="M2303" s="81"/>
      <c r="N2303" s="81"/>
      <c r="O2303" s="81"/>
      <c r="P2303" s="81"/>
      <c r="Q2303" s="81"/>
      <c r="R2303" s="81"/>
      <c r="S2303" s="206"/>
      <c r="T2303" s="351">
        <f>IF(Q2303=0,0,1)+IF(C2303=0,0,1)+IF(D2303=0,0,1)+IF(E2303=0,0,1)+IF(F2303=0,0,1)+IF(G2303=0,0,1)+IF(H2303=0,0,1)+IF(I2303=0,0,1)+IF(J2303=0,0,1)+IF(K2303=0,0,1)+IF(L2303=0,0,1)+IF(M2303=0,0,1)+IF(N2303=0,0,1)+IF(O2303=0,0,1)</f>
        <v>0</v>
      </c>
    </row>
    <row r="2304" spans="1:20" ht="15.75" hidden="1">
      <c r="A2304" s="10"/>
      <c r="B2304" s="1"/>
      <c r="C2304" s="81"/>
      <c r="D2304" s="81"/>
      <c r="E2304" s="81"/>
      <c r="F2304" s="81"/>
      <c r="G2304" s="81"/>
      <c r="H2304" s="81"/>
      <c r="I2304" s="81"/>
      <c r="J2304" s="81"/>
      <c r="K2304" s="81"/>
      <c r="L2304" s="81"/>
      <c r="M2304" s="81"/>
      <c r="N2304" s="81"/>
      <c r="O2304" s="81"/>
      <c r="P2304" s="81"/>
      <c r="Q2304" s="81"/>
      <c r="R2304" s="81"/>
      <c r="S2304" s="206"/>
      <c r="T2304" s="351">
        <f>IF(Q2304=0,0,1)+IF(C2304=0,0,1)+IF(D2304=0,0,1)+IF(E2304=0,0,1)+IF(F2304=0,0,1)+IF(G2304=0,0,1)+IF(H2304=0,0,1)+IF(I2304=0,0,1)+IF(J2304=0,0,1)+IF(K2304=0,0,1)+IF(L2304=0,0,1)+IF(M2304=0,0,1)+IF(N2304=0,0,1)+IF(O2304=0,0,1)</f>
        <v>0</v>
      </c>
    </row>
    <row r="2305" spans="1:20" ht="15.75" hidden="1">
      <c r="A2305" s="10"/>
      <c r="B2305" s="1"/>
      <c r="C2305" s="81"/>
      <c r="D2305" s="81"/>
      <c r="E2305" s="81"/>
      <c r="F2305" s="81"/>
      <c r="G2305" s="81"/>
      <c r="H2305" s="81"/>
      <c r="I2305" s="81"/>
      <c r="J2305" s="81"/>
      <c r="K2305" s="81"/>
      <c r="L2305" s="81"/>
      <c r="M2305" s="81"/>
      <c r="N2305" s="81"/>
      <c r="O2305" s="81"/>
      <c r="P2305" s="81"/>
      <c r="Q2305" s="81"/>
      <c r="R2305" s="81"/>
      <c r="S2305" s="206"/>
      <c r="T2305" s="351">
        <f>IF(Q2305=0,0,1)+IF(C2305=0,0,1)+IF(D2305=0,0,1)+IF(E2305=0,0,1)+IF(F2305=0,0,1)+IF(G2305=0,0,1)+IF(H2305=0,0,1)+IF(I2305=0,0,1)+IF(J2305=0,0,1)+IF(K2305=0,0,1)+IF(L2305=0,0,1)+IF(M2305=0,0,1)+IF(N2305=0,0,1)+IF(O2305=0,0,1)</f>
        <v>0</v>
      </c>
    </row>
    <row r="2306" spans="1:20" ht="15.75" hidden="1">
      <c r="A2306" s="10"/>
      <c r="B2306" s="1"/>
      <c r="C2306" s="81"/>
      <c r="D2306" s="81"/>
      <c r="E2306" s="81"/>
      <c r="F2306" s="81"/>
      <c r="G2306" s="81"/>
      <c r="H2306" s="81"/>
      <c r="I2306" s="81"/>
      <c r="J2306" s="81"/>
      <c r="K2306" s="81"/>
      <c r="L2306" s="81"/>
      <c r="M2306" s="81"/>
      <c r="N2306" s="81"/>
      <c r="O2306" s="81"/>
      <c r="P2306" s="81"/>
      <c r="Q2306" s="81"/>
      <c r="R2306" s="81"/>
      <c r="S2306" s="206"/>
      <c r="T2306" s="351">
        <f>IF(Q2306=0,0,1)+IF(C2306=0,0,1)+IF(D2306=0,0,1)+IF(E2306=0,0,1)+IF(F2306=0,0,1)+IF(G2306=0,0,1)+IF(H2306=0,0,1)+IF(I2306=0,0,1)+IF(J2306=0,0,1)+IF(K2306=0,0,1)+IF(L2306=0,0,1)+IF(M2306=0,0,1)+IF(N2306=0,0,1)+IF(O2306=0,0,1)</f>
        <v>0</v>
      </c>
    </row>
    <row r="2307" spans="1:20" ht="15.75" hidden="1">
      <c r="A2307" s="10"/>
      <c r="B2307" s="1"/>
      <c r="C2307" s="81"/>
      <c r="D2307" s="81"/>
      <c r="E2307" s="81"/>
      <c r="F2307" s="81"/>
      <c r="G2307" s="81"/>
      <c r="H2307" s="81"/>
      <c r="I2307" s="81"/>
      <c r="J2307" s="81"/>
      <c r="K2307" s="81"/>
      <c r="L2307" s="81"/>
      <c r="M2307" s="81"/>
      <c r="N2307" s="81"/>
      <c r="O2307" s="81"/>
      <c r="P2307" s="81"/>
      <c r="Q2307" s="81"/>
      <c r="R2307" s="81"/>
      <c r="S2307" s="206"/>
      <c r="T2307" s="351">
        <f>IF(Q2307=0,0,1)+IF(C2307=0,0,1)+IF(D2307=0,0,1)+IF(E2307=0,0,1)+IF(F2307=0,0,1)+IF(G2307=0,0,1)+IF(H2307=0,0,1)+IF(I2307=0,0,1)+IF(J2307=0,0,1)+IF(K2307=0,0,1)+IF(L2307=0,0,1)+IF(M2307=0,0,1)+IF(N2307=0,0,1)+IF(O2307=0,0,1)</f>
        <v>0</v>
      </c>
    </row>
    <row r="2308" spans="1:20" ht="15.75" hidden="1">
      <c r="A2308" s="10"/>
      <c r="B2308" s="1"/>
      <c r="C2308" s="81"/>
      <c r="D2308" s="81"/>
      <c r="E2308" s="81"/>
      <c r="F2308" s="81"/>
      <c r="G2308" s="81"/>
      <c r="H2308" s="81"/>
      <c r="I2308" s="81"/>
      <c r="J2308" s="81"/>
      <c r="K2308" s="81"/>
      <c r="L2308" s="81"/>
      <c r="M2308" s="81"/>
      <c r="N2308" s="81"/>
      <c r="O2308" s="81"/>
      <c r="P2308" s="81"/>
      <c r="Q2308" s="81"/>
      <c r="R2308" s="81"/>
      <c r="S2308" s="206"/>
      <c r="T2308" s="351">
        <f>IF(Q2308=0,0,1)+IF(C2308=0,0,1)+IF(D2308=0,0,1)+IF(E2308=0,0,1)+IF(F2308=0,0,1)+IF(G2308=0,0,1)+IF(H2308=0,0,1)+IF(I2308=0,0,1)+IF(J2308=0,0,1)+IF(K2308=0,0,1)+IF(L2308=0,0,1)+IF(M2308=0,0,1)+IF(N2308=0,0,1)+IF(O2308=0,0,1)</f>
        <v>0</v>
      </c>
    </row>
    <row r="2309" spans="1:20" ht="15.75" hidden="1">
      <c r="A2309" s="10"/>
      <c r="B2309" s="1"/>
      <c r="C2309" s="81"/>
      <c r="D2309" s="81"/>
      <c r="E2309" s="81"/>
      <c r="F2309" s="81"/>
      <c r="G2309" s="81"/>
      <c r="H2309" s="81"/>
      <c r="I2309" s="81"/>
      <c r="J2309" s="81"/>
      <c r="K2309" s="81"/>
      <c r="L2309" s="81"/>
      <c r="M2309" s="81"/>
      <c r="N2309" s="81"/>
      <c r="O2309" s="81"/>
      <c r="P2309" s="81"/>
      <c r="Q2309" s="81"/>
      <c r="R2309" s="81"/>
      <c r="S2309" s="206"/>
      <c r="T2309" s="351">
        <f>IF(Q2309=0,0,1)+IF(C2309=0,0,1)+IF(D2309=0,0,1)+IF(E2309=0,0,1)+IF(F2309=0,0,1)+IF(G2309=0,0,1)+IF(H2309=0,0,1)+IF(I2309=0,0,1)+IF(J2309=0,0,1)+IF(K2309=0,0,1)+IF(L2309=0,0,1)+IF(M2309=0,0,1)+IF(N2309=0,0,1)+IF(O2309=0,0,1)</f>
        <v>0</v>
      </c>
    </row>
    <row r="2310" spans="1:20" ht="15.75" hidden="1">
      <c r="A2310" s="10"/>
      <c r="B2310" s="1"/>
      <c r="C2310" s="81"/>
      <c r="D2310" s="81"/>
      <c r="E2310" s="81"/>
      <c r="F2310" s="81"/>
      <c r="G2310" s="81"/>
      <c r="H2310" s="81"/>
      <c r="I2310" s="81"/>
      <c r="J2310" s="81"/>
      <c r="K2310" s="81"/>
      <c r="L2310" s="81"/>
      <c r="M2310" s="81"/>
      <c r="N2310" s="81"/>
      <c r="O2310" s="81"/>
      <c r="P2310" s="81"/>
      <c r="Q2310" s="81"/>
      <c r="R2310" s="81"/>
      <c r="S2310" s="206"/>
      <c r="T2310" s="351">
        <f>IF(Q2310=0,0,1)+IF(C2310=0,0,1)+IF(D2310=0,0,1)+IF(E2310=0,0,1)+IF(F2310=0,0,1)+IF(G2310=0,0,1)+IF(H2310=0,0,1)+IF(I2310=0,0,1)+IF(J2310=0,0,1)+IF(K2310=0,0,1)+IF(L2310=0,0,1)+IF(M2310=0,0,1)+IF(N2310=0,0,1)+IF(O2310=0,0,1)</f>
        <v>0</v>
      </c>
    </row>
    <row r="2311" spans="1:20" ht="15.75" hidden="1">
      <c r="A2311" s="10"/>
      <c r="B2311" s="1"/>
      <c r="C2311" s="81"/>
      <c r="D2311" s="81"/>
      <c r="E2311" s="81"/>
      <c r="F2311" s="81"/>
      <c r="G2311" s="81"/>
      <c r="H2311" s="81"/>
      <c r="I2311" s="81"/>
      <c r="J2311" s="81"/>
      <c r="K2311" s="81"/>
      <c r="L2311" s="81"/>
      <c r="M2311" s="81"/>
      <c r="N2311" s="81"/>
      <c r="O2311" s="81"/>
      <c r="P2311" s="81"/>
      <c r="Q2311" s="81"/>
      <c r="R2311" s="81"/>
      <c r="S2311" s="206"/>
      <c r="T2311" s="351">
        <f>IF(Q2311=0,0,1)+IF(C2311=0,0,1)+IF(D2311=0,0,1)+IF(E2311=0,0,1)+IF(F2311=0,0,1)+IF(G2311=0,0,1)+IF(H2311=0,0,1)+IF(I2311=0,0,1)+IF(J2311=0,0,1)+IF(K2311=0,0,1)+IF(L2311=0,0,1)+IF(M2311=0,0,1)+IF(N2311=0,0,1)+IF(O2311=0,0,1)</f>
        <v>0</v>
      </c>
    </row>
    <row r="2312" spans="1:20" ht="15.75" hidden="1">
      <c r="A2312" s="10"/>
      <c r="B2312" s="1"/>
      <c r="C2312" s="81"/>
      <c r="D2312" s="81"/>
      <c r="E2312" s="81"/>
      <c r="F2312" s="81"/>
      <c r="G2312" s="81"/>
      <c r="H2312" s="81"/>
      <c r="I2312" s="81"/>
      <c r="J2312" s="81"/>
      <c r="K2312" s="81"/>
      <c r="L2312" s="81"/>
      <c r="M2312" s="81"/>
      <c r="N2312" s="81"/>
      <c r="O2312" s="81"/>
      <c r="P2312" s="81"/>
      <c r="Q2312" s="81"/>
      <c r="R2312" s="81"/>
      <c r="S2312" s="206"/>
      <c r="T2312" s="351">
        <f>IF(Q2312=0,0,1)+IF(C2312=0,0,1)+IF(D2312=0,0,1)+IF(E2312=0,0,1)+IF(F2312=0,0,1)+IF(G2312=0,0,1)+IF(H2312=0,0,1)+IF(I2312=0,0,1)+IF(J2312=0,0,1)+IF(K2312=0,0,1)+IF(L2312=0,0,1)+IF(M2312=0,0,1)+IF(N2312=0,0,1)+IF(O2312=0,0,1)</f>
        <v>0</v>
      </c>
    </row>
    <row r="2313" spans="1:20" ht="15.75" hidden="1">
      <c r="A2313" s="10"/>
      <c r="B2313" s="1"/>
      <c r="C2313" s="81"/>
      <c r="D2313" s="81"/>
      <c r="E2313" s="81"/>
      <c r="F2313" s="81"/>
      <c r="G2313" s="81"/>
      <c r="H2313" s="81"/>
      <c r="I2313" s="81"/>
      <c r="J2313" s="81"/>
      <c r="K2313" s="81"/>
      <c r="L2313" s="81"/>
      <c r="M2313" s="81"/>
      <c r="N2313" s="81"/>
      <c r="O2313" s="81"/>
      <c r="P2313" s="81"/>
      <c r="Q2313" s="81"/>
      <c r="R2313" s="81"/>
      <c r="S2313" s="206"/>
      <c r="T2313" s="351">
        <f>IF(Q2313=0,0,1)+IF(C2313=0,0,1)+IF(D2313=0,0,1)+IF(E2313=0,0,1)+IF(F2313=0,0,1)+IF(G2313=0,0,1)+IF(H2313=0,0,1)+IF(I2313=0,0,1)+IF(J2313=0,0,1)+IF(K2313=0,0,1)+IF(L2313=0,0,1)+IF(M2313=0,0,1)+IF(N2313=0,0,1)+IF(O2313=0,0,1)</f>
        <v>0</v>
      </c>
    </row>
    <row r="2314" spans="1:20" ht="15.75" hidden="1">
      <c r="A2314" s="10"/>
      <c r="B2314" s="1"/>
      <c r="C2314" s="81"/>
      <c r="D2314" s="81"/>
      <c r="E2314" s="81"/>
      <c r="F2314" s="81"/>
      <c r="G2314" s="81"/>
      <c r="H2314" s="81"/>
      <c r="I2314" s="81"/>
      <c r="J2314" s="81"/>
      <c r="K2314" s="81"/>
      <c r="L2314" s="81"/>
      <c r="M2314" s="81"/>
      <c r="N2314" s="81"/>
      <c r="O2314" s="81"/>
      <c r="P2314" s="81"/>
      <c r="Q2314" s="81"/>
      <c r="R2314" s="81"/>
      <c r="S2314" s="206"/>
      <c r="T2314" s="351">
        <f>IF(Q2314=0,0,1)+IF(C2314=0,0,1)+IF(D2314=0,0,1)+IF(E2314=0,0,1)+IF(F2314=0,0,1)+IF(G2314=0,0,1)+IF(H2314=0,0,1)+IF(I2314=0,0,1)+IF(J2314=0,0,1)+IF(K2314=0,0,1)+IF(L2314=0,0,1)+IF(M2314=0,0,1)+IF(N2314=0,0,1)+IF(O2314=0,0,1)</f>
        <v>0</v>
      </c>
    </row>
    <row r="2315" spans="1:20" ht="15.75" hidden="1">
      <c r="A2315" s="10"/>
      <c r="B2315" s="1"/>
      <c r="C2315" s="81"/>
      <c r="D2315" s="81"/>
      <c r="E2315" s="81"/>
      <c r="F2315" s="81"/>
      <c r="G2315" s="81"/>
      <c r="H2315" s="81"/>
      <c r="I2315" s="81"/>
      <c r="J2315" s="81"/>
      <c r="K2315" s="81"/>
      <c r="L2315" s="81"/>
      <c r="M2315" s="81"/>
      <c r="N2315" s="81"/>
      <c r="O2315" s="81"/>
      <c r="P2315" s="81"/>
      <c r="Q2315" s="81"/>
      <c r="R2315" s="81"/>
      <c r="S2315" s="206"/>
      <c r="T2315" s="351">
        <f>IF(Q2315=0,0,1)+IF(C2315=0,0,1)+IF(D2315=0,0,1)+IF(E2315=0,0,1)+IF(F2315=0,0,1)+IF(G2315=0,0,1)+IF(H2315=0,0,1)+IF(I2315=0,0,1)+IF(J2315=0,0,1)+IF(K2315=0,0,1)+IF(L2315=0,0,1)+IF(M2315=0,0,1)+IF(N2315=0,0,1)+IF(O2315=0,0,1)</f>
        <v>0</v>
      </c>
    </row>
    <row r="2316" spans="1:20" ht="15.75" hidden="1">
      <c r="A2316" s="10"/>
      <c r="B2316" s="1"/>
      <c r="C2316" s="81"/>
      <c r="D2316" s="81"/>
      <c r="E2316" s="81"/>
      <c r="F2316" s="81"/>
      <c r="G2316" s="81"/>
      <c r="H2316" s="81"/>
      <c r="I2316" s="81"/>
      <c r="J2316" s="81"/>
      <c r="K2316" s="81"/>
      <c r="L2316" s="81"/>
      <c r="M2316" s="81"/>
      <c r="N2316" s="81"/>
      <c r="O2316" s="81"/>
      <c r="P2316" s="81"/>
      <c r="Q2316" s="81"/>
      <c r="R2316" s="81"/>
      <c r="S2316" s="206"/>
      <c r="T2316" s="351">
        <f>IF(Q2316=0,0,1)+IF(C2316=0,0,1)+IF(D2316=0,0,1)+IF(E2316=0,0,1)+IF(F2316=0,0,1)+IF(G2316=0,0,1)+IF(H2316=0,0,1)+IF(I2316=0,0,1)+IF(J2316=0,0,1)+IF(K2316=0,0,1)+IF(L2316=0,0,1)+IF(M2316=0,0,1)+IF(N2316=0,0,1)+IF(O2316=0,0,1)</f>
        <v>0</v>
      </c>
    </row>
    <row r="2317" spans="1:20" ht="15.75" hidden="1">
      <c r="A2317" s="10"/>
      <c r="B2317" s="1"/>
      <c r="C2317" s="81"/>
      <c r="D2317" s="81"/>
      <c r="E2317" s="81"/>
      <c r="F2317" s="81"/>
      <c r="G2317" s="81"/>
      <c r="H2317" s="81"/>
      <c r="I2317" s="81"/>
      <c r="J2317" s="81"/>
      <c r="K2317" s="81"/>
      <c r="L2317" s="81"/>
      <c r="M2317" s="81"/>
      <c r="N2317" s="81"/>
      <c r="O2317" s="81"/>
      <c r="P2317" s="81"/>
      <c r="Q2317" s="81"/>
      <c r="R2317" s="81"/>
      <c r="S2317" s="206"/>
      <c r="T2317" s="351">
        <f>IF(Q2317=0,0,1)+IF(C2317=0,0,1)+IF(D2317=0,0,1)+IF(E2317=0,0,1)+IF(F2317=0,0,1)+IF(G2317=0,0,1)+IF(H2317=0,0,1)+IF(I2317=0,0,1)+IF(J2317=0,0,1)+IF(K2317=0,0,1)+IF(L2317=0,0,1)+IF(M2317=0,0,1)+IF(N2317=0,0,1)+IF(O2317=0,0,1)</f>
        <v>0</v>
      </c>
    </row>
    <row r="2318" spans="1:20" ht="15.75" hidden="1">
      <c r="A2318" s="10"/>
      <c r="B2318" s="1"/>
      <c r="C2318" s="81"/>
      <c r="D2318" s="81"/>
      <c r="E2318" s="81"/>
      <c r="F2318" s="81"/>
      <c r="G2318" s="81"/>
      <c r="H2318" s="81"/>
      <c r="I2318" s="81"/>
      <c r="J2318" s="81"/>
      <c r="K2318" s="81"/>
      <c r="L2318" s="81"/>
      <c r="M2318" s="81"/>
      <c r="N2318" s="81"/>
      <c r="O2318" s="81"/>
      <c r="P2318" s="81"/>
      <c r="Q2318" s="81"/>
      <c r="R2318" s="81"/>
      <c r="S2318" s="206"/>
      <c r="T2318" s="351">
        <f>IF(Q2318=0,0,1)+IF(C2318=0,0,1)+IF(D2318=0,0,1)+IF(E2318=0,0,1)+IF(F2318=0,0,1)+IF(G2318=0,0,1)+IF(H2318=0,0,1)+IF(I2318=0,0,1)+IF(J2318=0,0,1)+IF(K2318=0,0,1)+IF(L2318=0,0,1)+IF(M2318=0,0,1)+IF(N2318=0,0,1)+IF(O2318=0,0,1)</f>
        <v>0</v>
      </c>
    </row>
    <row r="2319" spans="1:20" ht="15.75" hidden="1">
      <c r="A2319" s="10"/>
      <c r="B2319" s="1"/>
      <c r="C2319" s="81"/>
      <c r="D2319" s="81"/>
      <c r="E2319" s="81"/>
      <c r="F2319" s="81"/>
      <c r="G2319" s="81"/>
      <c r="H2319" s="81"/>
      <c r="I2319" s="81"/>
      <c r="J2319" s="81"/>
      <c r="K2319" s="81"/>
      <c r="L2319" s="81"/>
      <c r="M2319" s="81"/>
      <c r="N2319" s="81"/>
      <c r="O2319" s="81"/>
      <c r="P2319" s="81"/>
      <c r="Q2319" s="81"/>
      <c r="R2319" s="81"/>
      <c r="S2319" s="206"/>
      <c r="T2319" s="351">
        <f>IF(Q2319=0,0,1)+IF(C2319=0,0,1)+IF(D2319=0,0,1)+IF(E2319=0,0,1)+IF(F2319=0,0,1)+IF(G2319=0,0,1)+IF(H2319=0,0,1)+IF(I2319=0,0,1)+IF(J2319=0,0,1)+IF(K2319=0,0,1)+IF(L2319=0,0,1)+IF(M2319=0,0,1)+IF(N2319=0,0,1)+IF(O2319=0,0,1)</f>
        <v>0</v>
      </c>
    </row>
    <row r="2320" spans="1:20" ht="15.75" hidden="1">
      <c r="A2320" s="10"/>
      <c r="B2320" s="1"/>
      <c r="C2320" s="81"/>
      <c r="D2320" s="81"/>
      <c r="E2320" s="81"/>
      <c r="F2320" s="81"/>
      <c r="G2320" s="81"/>
      <c r="H2320" s="81"/>
      <c r="I2320" s="81"/>
      <c r="J2320" s="81"/>
      <c r="K2320" s="81"/>
      <c r="L2320" s="81"/>
      <c r="M2320" s="81"/>
      <c r="N2320" s="81"/>
      <c r="O2320" s="81"/>
      <c r="P2320" s="81"/>
      <c r="Q2320" s="81"/>
      <c r="R2320" s="81"/>
      <c r="S2320" s="206"/>
      <c r="T2320" s="351">
        <f>IF(Q2320=0,0,1)+IF(C2320=0,0,1)+IF(D2320=0,0,1)+IF(E2320=0,0,1)+IF(F2320=0,0,1)+IF(G2320=0,0,1)+IF(H2320=0,0,1)+IF(I2320=0,0,1)+IF(J2320=0,0,1)+IF(K2320=0,0,1)+IF(L2320=0,0,1)+IF(M2320=0,0,1)+IF(N2320=0,0,1)+IF(O2320=0,0,1)</f>
        <v>0</v>
      </c>
    </row>
    <row r="2321" spans="1:20" ht="15.75" hidden="1">
      <c r="A2321" s="10"/>
      <c r="B2321" s="1"/>
      <c r="C2321" s="81"/>
      <c r="D2321" s="81"/>
      <c r="E2321" s="81"/>
      <c r="F2321" s="81"/>
      <c r="G2321" s="81"/>
      <c r="H2321" s="81"/>
      <c r="I2321" s="81"/>
      <c r="J2321" s="81"/>
      <c r="K2321" s="81"/>
      <c r="L2321" s="81"/>
      <c r="M2321" s="81"/>
      <c r="N2321" s="81"/>
      <c r="O2321" s="81"/>
      <c r="P2321" s="81"/>
      <c r="Q2321" s="81"/>
      <c r="R2321" s="81"/>
      <c r="S2321" s="206"/>
      <c r="T2321" s="351">
        <f>IF(Q2321=0,0,1)+IF(C2321=0,0,1)+IF(D2321=0,0,1)+IF(E2321=0,0,1)+IF(F2321=0,0,1)+IF(G2321=0,0,1)+IF(H2321=0,0,1)+IF(I2321=0,0,1)+IF(J2321=0,0,1)+IF(K2321=0,0,1)+IF(L2321=0,0,1)+IF(M2321=0,0,1)+IF(N2321=0,0,1)+IF(O2321=0,0,1)</f>
        <v>0</v>
      </c>
    </row>
    <row r="2322" spans="1:20" ht="15.75" hidden="1">
      <c r="A2322" s="10"/>
      <c r="B2322" s="1"/>
      <c r="C2322" s="81"/>
      <c r="D2322" s="81"/>
      <c r="E2322" s="81"/>
      <c r="F2322" s="81"/>
      <c r="G2322" s="81"/>
      <c r="H2322" s="81"/>
      <c r="I2322" s="81"/>
      <c r="J2322" s="81"/>
      <c r="K2322" s="81"/>
      <c r="L2322" s="81"/>
      <c r="M2322" s="81"/>
      <c r="N2322" s="81"/>
      <c r="O2322" s="81"/>
      <c r="P2322" s="81"/>
      <c r="Q2322" s="81"/>
      <c r="R2322" s="81"/>
      <c r="S2322" s="206"/>
      <c r="T2322" s="351">
        <f>IF(Q2322=0,0,1)+IF(C2322=0,0,1)+IF(D2322=0,0,1)+IF(E2322=0,0,1)+IF(F2322=0,0,1)+IF(G2322=0,0,1)+IF(H2322=0,0,1)+IF(I2322=0,0,1)+IF(J2322=0,0,1)+IF(K2322=0,0,1)+IF(L2322=0,0,1)+IF(M2322=0,0,1)+IF(N2322=0,0,1)+IF(O2322=0,0,1)</f>
        <v>0</v>
      </c>
    </row>
    <row r="2323" spans="1:20" ht="15.75" hidden="1">
      <c r="A2323" s="10"/>
      <c r="B2323" s="1"/>
      <c r="C2323" s="81"/>
      <c r="D2323" s="81"/>
      <c r="E2323" s="81"/>
      <c r="F2323" s="81"/>
      <c r="G2323" s="81"/>
      <c r="H2323" s="81"/>
      <c r="I2323" s="81"/>
      <c r="J2323" s="81"/>
      <c r="K2323" s="81"/>
      <c r="L2323" s="81"/>
      <c r="M2323" s="81"/>
      <c r="N2323" s="81"/>
      <c r="O2323" s="81"/>
      <c r="P2323" s="81"/>
      <c r="Q2323" s="81"/>
      <c r="R2323" s="81"/>
      <c r="S2323" s="206"/>
      <c r="T2323" s="351">
        <f>IF(Q2323=0,0,1)+IF(C2323=0,0,1)+IF(D2323=0,0,1)+IF(E2323=0,0,1)+IF(F2323=0,0,1)+IF(G2323=0,0,1)+IF(H2323=0,0,1)+IF(I2323=0,0,1)+IF(J2323=0,0,1)+IF(K2323=0,0,1)+IF(L2323=0,0,1)+IF(M2323=0,0,1)+IF(N2323=0,0,1)+IF(O2323=0,0,1)</f>
        <v>0</v>
      </c>
    </row>
    <row r="2324" spans="1:20" ht="15.75" hidden="1">
      <c r="A2324" s="10"/>
      <c r="B2324" s="1"/>
      <c r="C2324" s="81"/>
      <c r="D2324" s="81"/>
      <c r="E2324" s="81"/>
      <c r="F2324" s="81"/>
      <c r="G2324" s="81"/>
      <c r="H2324" s="81"/>
      <c r="I2324" s="81"/>
      <c r="J2324" s="81"/>
      <c r="K2324" s="81"/>
      <c r="L2324" s="81"/>
      <c r="M2324" s="81"/>
      <c r="N2324" s="81"/>
      <c r="O2324" s="81"/>
      <c r="P2324" s="81"/>
      <c r="Q2324" s="81"/>
      <c r="R2324" s="81"/>
      <c r="S2324" s="206"/>
      <c r="T2324" s="351">
        <f>IF(Q2324=0,0,1)+IF(C2324=0,0,1)+IF(D2324=0,0,1)+IF(E2324=0,0,1)+IF(F2324=0,0,1)+IF(G2324=0,0,1)+IF(H2324=0,0,1)+IF(I2324=0,0,1)+IF(J2324=0,0,1)+IF(K2324=0,0,1)+IF(L2324=0,0,1)+IF(M2324=0,0,1)+IF(N2324=0,0,1)+IF(O2324=0,0,1)</f>
        <v>0</v>
      </c>
    </row>
    <row r="2325" spans="1:20" ht="15.75" hidden="1">
      <c r="A2325" s="10"/>
      <c r="B2325" s="1"/>
      <c r="C2325" s="81"/>
      <c r="D2325" s="81"/>
      <c r="E2325" s="81"/>
      <c r="F2325" s="81"/>
      <c r="G2325" s="81"/>
      <c r="H2325" s="81"/>
      <c r="I2325" s="81"/>
      <c r="J2325" s="81"/>
      <c r="K2325" s="81"/>
      <c r="L2325" s="81"/>
      <c r="M2325" s="81"/>
      <c r="N2325" s="81"/>
      <c r="O2325" s="81"/>
      <c r="P2325" s="81"/>
      <c r="Q2325" s="81"/>
      <c r="R2325" s="81"/>
      <c r="S2325" s="206"/>
      <c r="T2325" s="351">
        <f>IF(Q2325=0,0,1)+IF(C2325=0,0,1)+IF(D2325=0,0,1)+IF(E2325=0,0,1)+IF(F2325=0,0,1)+IF(G2325=0,0,1)+IF(H2325=0,0,1)+IF(I2325=0,0,1)+IF(J2325=0,0,1)+IF(K2325=0,0,1)+IF(L2325=0,0,1)+IF(M2325=0,0,1)+IF(N2325=0,0,1)+IF(O2325=0,0,1)</f>
        <v>0</v>
      </c>
    </row>
    <row r="2326" spans="1:20" ht="15.75" hidden="1">
      <c r="A2326" s="10"/>
      <c r="B2326" s="1"/>
      <c r="C2326" s="81"/>
      <c r="D2326" s="81"/>
      <c r="E2326" s="81"/>
      <c r="F2326" s="81"/>
      <c r="G2326" s="81"/>
      <c r="H2326" s="81"/>
      <c r="I2326" s="81"/>
      <c r="J2326" s="81"/>
      <c r="K2326" s="81"/>
      <c r="L2326" s="81"/>
      <c r="M2326" s="81"/>
      <c r="N2326" s="81"/>
      <c r="O2326" s="81"/>
      <c r="P2326" s="81"/>
      <c r="Q2326" s="81"/>
      <c r="R2326" s="81"/>
      <c r="S2326" s="206"/>
      <c r="T2326" s="351">
        <f>IF(Q2326=0,0,1)+IF(C2326=0,0,1)+IF(D2326=0,0,1)+IF(E2326=0,0,1)+IF(F2326=0,0,1)+IF(G2326=0,0,1)+IF(H2326=0,0,1)+IF(I2326=0,0,1)+IF(J2326=0,0,1)+IF(K2326=0,0,1)+IF(L2326=0,0,1)+IF(M2326=0,0,1)+IF(N2326=0,0,1)+IF(O2326=0,0,1)</f>
        <v>0</v>
      </c>
    </row>
    <row r="2327" spans="1:20" ht="15.75" hidden="1">
      <c r="A2327" s="10"/>
      <c r="B2327" s="1"/>
      <c r="C2327" s="81"/>
      <c r="D2327" s="81"/>
      <c r="E2327" s="81"/>
      <c r="F2327" s="81"/>
      <c r="G2327" s="81"/>
      <c r="H2327" s="81"/>
      <c r="I2327" s="81"/>
      <c r="J2327" s="81"/>
      <c r="K2327" s="81"/>
      <c r="L2327" s="81"/>
      <c r="M2327" s="81"/>
      <c r="N2327" s="81"/>
      <c r="O2327" s="81"/>
      <c r="P2327" s="81"/>
      <c r="Q2327" s="81"/>
      <c r="R2327" s="81"/>
      <c r="S2327" s="206"/>
      <c r="T2327" s="351">
        <f>IF(Q2327=0,0,1)+IF(C2327=0,0,1)+IF(D2327=0,0,1)+IF(E2327=0,0,1)+IF(F2327=0,0,1)+IF(G2327=0,0,1)+IF(H2327=0,0,1)+IF(I2327=0,0,1)+IF(J2327=0,0,1)+IF(K2327=0,0,1)+IF(L2327=0,0,1)+IF(M2327=0,0,1)+IF(N2327=0,0,1)+IF(O2327=0,0,1)</f>
        <v>0</v>
      </c>
    </row>
    <row r="2328" spans="1:20" ht="15.75" hidden="1">
      <c r="A2328" s="10"/>
      <c r="B2328" s="1"/>
      <c r="C2328" s="81"/>
      <c r="D2328" s="81"/>
      <c r="E2328" s="81"/>
      <c r="F2328" s="81"/>
      <c r="G2328" s="81"/>
      <c r="H2328" s="81"/>
      <c r="I2328" s="81"/>
      <c r="J2328" s="81"/>
      <c r="K2328" s="81"/>
      <c r="L2328" s="81"/>
      <c r="M2328" s="81"/>
      <c r="N2328" s="81"/>
      <c r="O2328" s="81"/>
      <c r="P2328" s="81"/>
      <c r="Q2328" s="81"/>
      <c r="R2328" s="81"/>
      <c r="S2328" s="206"/>
      <c r="T2328" s="351">
        <f>IF(Q2328=0,0,1)+IF(C2328=0,0,1)+IF(D2328=0,0,1)+IF(E2328=0,0,1)+IF(F2328=0,0,1)+IF(G2328=0,0,1)+IF(H2328=0,0,1)+IF(I2328=0,0,1)+IF(J2328=0,0,1)+IF(K2328=0,0,1)+IF(L2328=0,0,1)+IF(M2328=0,0,1)+IF(N2328=0,0,1)+IF(O2328=0,0,1)</f>
        <v>0</v>
      </c>
    </row>
    <row r="2329" spans="1:20" ht="15.75" hidden="1">
      <c r="A2329" s="10"/>
      <c r="B2329" s="1"/>
      <c r="C2329" s="81"/>
      <c r="D2329" s="81"/>
      <c r="E2329" s="81"/>
      <c r="F2329" s="81"/>
      <c r="G2329" s="81"/>
      <c r="H2329" s="81"/>
      <c r="I2329" s="81"/>
      <c r="J2329" s="81"/>
      <c r="K2329" s="81"/>
      <c r="L2329" s="81"/>
      <c r="M2329" s="81"/>
      <c r="N2329" s="81"/>
      <c r="O2329" s="81"/>
      <c r="P2329" s="81"/>
      <c r="Q2329" s="81"/>
      <c r="R2329" s="81"/>
      <c r="S2329" s="206"/>
      <c r="T2329" s="351">
        <f>IF(Q2329=0,0,1)+IF(C2329=0,0,1)+IF(D2329=0,0,1)+IF(E2329=0,0,1)+IF(F2329=0,0,1)+IF(G2329=0,0,1)+IF(H2329=0,0,1)+IF(I2329=0,0,1)+IF(J2329=0,0,1)+IF(K2329=0,0,1)+IF(L2329=0,0,1)+IF(M2329=0,0,1)+IF(N2329=0,0,1)+IF(O2329=0,0,1)</f>
        <v>0</v>
      </c>
    </row>
    <row r="2330" spans="1:20" ht="15.75" hidden="1">
      <c r="A2330" s="10"/>
      <c r="B2330" s="1"/>
      <c r="C2330" s="81"/>
      <c r="D2330" s="81"/>
      <c r="E2330" s="81"/>
      <c r="F2330" s="81"/>
      <c r="G2330" s="81"/>
      <c r="H2330" s="81"/>
      <c r="I2330" s="81"/>
      <c r="J2330" s="81"/>
      <c r="K2330" s="81"/>
      <c r="L2330" s="81"/>
      <c r="M2330" s="81"/>
      <c r="N2330" s="81"/>
      <c r="O2330" s="81"/>
      <c r="P2330" s="81"/>
      <c r="Q2330" s="81"/>
      <c r="R2330" s="81"/>
      <c r="S2330" s="206"/>
      <c r="T2330" s="351">
        <f>IF(Q2330=0,0,1)+IF(C2330=0,0,1)+IF(D2330=0,0,1)+IF(E2330=0,0,1)+IF(F2330=0,0,1)+IF(G2330=0,0,1)+IF(H2330=0,0,1)+IF(I2330=0,0,1)+IF(J2330=0,0,1)+IF(K2330=0,0,1)+IF(L2330=0,0,1)+IF(M2330=0,0,1)+IF(N2330=0,0,1)+IF(O2330=0,0,1)</f>
        <v>0</v>
      </c>
    </row>
    <row r="2331" spans="1:20" ht="15.75" hidden="1">
      <c r="A2331" s="10"/>
      <c r="B2331" s="1"/>
      <c r="C2331" s="81"/>
      <c r="D2331" s="81"/>
      <c r="E2331" s="81"/>
      <c r="F2331" s="81"/>
      <c r="G2331" s="81"/>
      <c r="H2331" s="81"/>
      <c r="I2331" s="81"/>
      <c r="J2331" s="81"/>
      <c r="K2331" s="81"/>
      <c r="L2331" s="81"/>
      <c r="M2331" s="81"/>
      <c r="N2331" s="81"/>
      <c r="O2331" s="81"/>
      <c r="P2331" s="81"/>
      <c r="Q2331" s="81"/>
      <c r="R2331" s="81"/>
      <c r="S2331" s="206"/>
      <c r="T2331" s="351">
        <f>IF(Q2331=0,0,1)+IF(C2331=0,0,1)+IF(D2331=0,0,1)+IF(E2331=0,0,1)+IF(F2331=0,0,1)+IF(G2331=0,0,1)+IF(H2331=0,0,1)+IF(I2331=0,0,1)+IF(J2331=0,0,1)+IF(K2331=0,0,1)+IF(L2331=0,0,1)+IF(M2331=0,0,1)+IF(N2331=0,0,1)+IF(O2331=0,0,1)</f>
        <v>0</v>
      </c>
    </row>
    <row r="2332" spans="1:20" ht="15.75" hidden="1">
      <c r="A2332" s="10"/>
      <c r="B2332" s="1"/>
      <c r="C2332" s="81"/>
      <c r="D2332" s="81"/>
      <c r="E2332" s="81"/>
      <c r="F2332" s="81"/>
      <c r="G2332" s="81"/>
      <c r="H2332" s="81"/>
      <c r="I2332" s="81"/>
      <c r="J2332" s="81"/>
      <c r="K2332" s="81"/>
      <c r="L2332" s="81"/>
      <c r="M2332" s="81"/>
      <c r="N2332" s="81"/>
      <c r="O2332" s="81"/>
      <c r="P2332" s="81"/>
      <c r="Q2332" s="81"/>
      <c r="R2332" s="81"/>
      <c r="S2332" s="206"/>
      <c r="T2332" s="351">
        <f>IF(Q2332=0,0,1)+IF(C2332=0,0,1)+IF(D2332=0,0,1)+IF(E2332=0,0,1)+IF(F2332=0,0,1)+IF(G2332=0,0,1)+IF(H2332=0,0,1)+IF(I2332=0,0,1)+IF(J2332=0,0,1)+IF(K2332=0,0,1)+IF(L2332=0,0,1)+IF(M2332=0,0,1)+IF(N2332=0,0,1)+IF(O2332=0,0,1)</f>
        <v>0</v>
      </c>
    </row>
    <row r="2333" spans="1:20" ht="15.75" hidden="1">
      <c r="A2333" s="10"/>
      <c r="B2333" s="1"/>
      <c r="C2333" s="81"/>
      <c r="D2333" s="81"/>
      <c r="E2333" s="81"/>
      <c r="F2333" s="81"/>
      <c r="G2333" s="81"/>
      <c r="H2333" s="81"/>
      <c r="I2333" s="81"/>
      <c r="J2333" s="81"/>
      <c r="K2333" s="81"/>
      <c r="L2333" s="81"/>
      <c r="M2333" s="81"/>
      <c r="N2333" s="81"/>
      <c r="O2333" s="81"/>
      <c r="P2333" s="81"/>
      <c r="Q2333" s="81"/>
      <c r="R2333" s="81"/>
      <c r="S2333" s="206"/>
      <c r="T2333" s="351">
        <f>IF(Q2333=0,0,1)+IF(C2333=0,0,1)+IF(D2333=0,0,1)+IF(E2333=0,0,1)+IF(F2333=0,0,1)+IF(G2333=0,0,1)+IF(H2333=0,0,1)+IF(I2333=0,0,1)+IF(J2333=0,0,1)+IF(K2333=0,0,1)+IF(L2333=0,0,1)+IF(M2333=0,0,1)+IF(N2333=0,0,1)+IF(O2333=0,0,1)</f>
        <v>0</v>
      </c>
    </row>
    <row r="2334" spans="1:20" ht="15.75" hidden="1">
      <c r="A2334" s="10"/>
      <c r="B2334" s="1"/>
      <c r="C2334" s="81"/>
      <c r="D2334" s="81"/>
      <c r="E2334" s="81"/>
      <c r="F2334" s="81"/>
      <c r="G2334" s="81"/>
      <c r="H2334" s="81"/>
      <c r="I2334" s="81"/>
      <c r="J2334" s="81"/>
      <c r="K2334" s="81"/>
      <c r="L2334" s="81"/>
      <c r="M2334" s="81"/>
      <c r="N2334" s="81"/>
      <c r="O2334" s="81"/>
      <c r="P2334" s="81"/>
      <c r="Q2334" s="81"/>
      <c r="R2334" s="81"/>
      <c r="S2334" s="206"/>
      <c r="T2334" s="351">
        <f>IF(Q2334=0,0,1)+IF(C2334=0,0,1)+IF(D2334=0,0,1)+IF(E2334=0,0,1)+IF(F2334=0,0,1)+IF(G2334=0,0,1)+IF(H2334=0,0,1)+IF(I2334=0,0,1)+IF(J2334=0,0,1)+IF(K2334=0,0,1)+IF(L2334=0,0,1)+IF(M2334=0,0,1)+IF(N2334=0,0,1)+IF(O2334=0,0,1)</f>
        <v>0</v>
      </c>
    </row>
    <row r="2335" spans="1:20" ht="15.75" hidden="1">
      <c r="A2335" s="10"/>
      <c r="B2335" s="1"/>
      <c r="C2335" s="81"/>
      <c r="D2335" s="81"/>
      <c r="E2335" s="81"/>
      <c r="F2335" s="81"/>
      <c r="G2335" s="81"/>
      <c r="H2335" s="81"/>
      <c r="I2335" s="81"/>
      <c r="J2335" s="81"/>
      <c r="K2335" s="81"/>
      <c r="L2335" s="81"/>
      <c r="M2335" s="81"/>
      <c r="N2335" s="81"/>
      <c r="O2335" s="81"/>
      <c r="P2335" s="81"/>
      <c r="Q2335" s="81"/>
      <c r="R2335" s="81"/>
      <c r="S2335" s="206"/>
      <c r="T2335" s="351">
        <f>IF(Q2335=0,0,1)+IF(C2335=0,0,1)+IF(D2335=0,0,1)+IF(E2335=0,0,1)+IF(F2335=0,0,1)+IF(G2335=0,0,1)+IF(H2335=0,0,1)+IF(I2335=0,0,1)+IF(J2335=0,0,1)+IF(K2335=0,0,1)+IF(L2335=0,0,1)+IF(M2335=0,0,1)+IF(N2335=0,0,1)+IF(O2335=0,0,1)</f>
        <v>0</v>
      </c>
    </row>
    <row r="2336" spans="1:20" ht="15.75" hidden="1">
      <c r="A2336" s="10"/>
      <c r="B2336" s="1"/>
      <c r="C2336" s="81"/>
      <c r="D2336" s="81"/>
      <c r="E2336" s="81"/>
      <c r="F2336" s="81"/>
      <c r="G2336" s="81"/>
      <c r="H2336" s="81"/>
      <c r="I2336" s="81"/>
      <c r="J2336" s="81"/>
      <c r="K2336" s="81"/>
      <c r="L2336" s="81"/>
      <c r="M2336" s="81"/>
      <c r="N2336" s="81"/>
      <c r="O2336" s="81"/>
      <c r="P2336" s="81"/>
      <c r="Q2336" s="81"/>
      <c r="R2336" s="81"/>
      <c r="S2336" s="206"/>
      <c r="T2336" s="351">
        <f>IF(Q2336=0,0,1)+IF(C2336=0,0,1)+IF(D2336=0,0,1)+IF(E2336=0,0,1)+IF(F2336=0,0,1)+IF(G2336=0,0,1)+IF(H2336=0,0,1)+IF(I2336=0,0,1)+IF(J2336=0,0,1)+IF(K2336=0,0,1)+IF(L2336=0,0,1)+IF(M2336=0,0,1)+IF(N2336=0,0,1)+IF(O2336=0,0,1)</f>
        <v>0</v>
      </c>
    </row>
    <row r="2337" spans="1:20" ht="15.75" hidden="1">
      <c r="A2337" s="10"/>
      <c r="B2337" s="1"/>
      <c r="C2337" s="81"/>
      <c r="D2337" s="81"/>
      <c r="E2337" s="81"/>
      <c r="F2337" s="81"/>
      <c r="G2337" s="81"/>
      <c r="H2337" s="81"/>
      <c r="I2337" s="81"/>
      <c r="J2337" s="81"/>
      <c r="K2337" s="81"/>
      <c r="L2337" s="81"/>
      <c r="M2337" s="81"/>
      <c r="N2337" s="81"/>
      <c r="O2337" s="81"/>
      <c r="P2337" s="81"/>
      <c r="Q2337" s="81"/>
      <c r="R2337" s="81"/>
      <c r="S2337" s="206"/>
      <c r="T2337" s="351">
        <f>IF(Q2337=0,0,1)+IF(C2337=0,0,1)+IF(D2337=0,0,1)+IF(E2337=0,0,1)+IF(F2337=0,0,1)+IF(G2337=0,0,1)+IF(H2337=0,0,1)+IF(I2337=0,0,1)+IF(J2337=0,0,1)+IF(K2337=0,0,1)+IF(L2337=0,0,1)+IF(M2337=0,0,1)+IF(N2337=0,0,1)+IF(O2337=0,0,1)</f>
        <v>0</v>
      </c>
    </row>
    <row r="2338" spans="1:20" ht="15.75" hidden="1">
      <c r="A2338" s="10"/>
      <c r="B2338" s="1"/>
      <c r="C2338" s="81"/>
      <c r="D2338" s="81"/>
      <c r="E2338" s="81"/>
      <c r="F2338" s="81"/>
      <c r="G2338" s="81"/>
      <c r="H2338" s="81"/>
      <c r="I2338" s="81"/>
      <c r="J2338" s="81"/>
      <c r="K2338" s="81"/>
      <c r="L2338" s="81"/>
      <c r="M2338" s="81"/>
      <c r="N2338" s="81"/>
      <c r="O2338" s="81"/>
      <c r="P2338" s="81"/>
      <c r="Q2338" s="81"/>
      <c r="R2338" s="81"/>
      <c r="S2338" s="206"/>
      <c r="T2338" s="351">
        <f>IF(Q2338=0,0,1)+IF(C2338=0,0,1)+IF(D2338=0,0,1)+IF(E2338=0,0,1)+IF(F2338=0,0,1)+IF(G2338=0,0,1)+IF(H2338=0,0,1)+IF(I2338=0,0,1)+IF(J2338=0,0,1)+IF(K2338=0,0,1)+IF(L2338=0,0,1)+IF(M2338=0,0,1)+IF(N2338=0,0,1)+IF(O2338=0,0,1)</f>
        <v>0</v>
      </c>
    </row>
    <row r="2339" spans="1:20" ht="15.75" hidden="1">
      <c r="A2339" s="10"/>
      <c r="B2339" s="1"/>
      <c r="C2339" s="81"/>
      <c r="D2339" s="81"/>
      <c r="E2339" s="81"/>
      <c r="F2339" s="81"/>
      <c r="G2339" s="81"/>
      <c r="H2339" s="81"/>
      <c r="I2339" s="81"/>
      <c r="J2339" s="81"/>
      <c r="K2339" s="81"/>
      <c r="L2339" s="81"/>
      <c r="M2339" s="81"/>
      <c r="N2339" s="81"/>
      <c r="O2339" s="81"/>
      <c r="P2339" s="81"/>
      <c r="Q2339" s="81"/>
      <c r="R2339" s="81"/>
      <c r="S2339" s="206"/>
      <c r="T2339" s="351">
        <f>IF(Q2339=0,0,1)+IF(C2339=0,0,1)+IF(D2339=0,0,1)+IF(E2339=0,0,1)+IF(F2339=0,0,1)+IF(G2339=0,0,1)+IF(H2339=0,0,1)+IF(I2339=0,0,1)+IF(J2339=0,0,1)+IF(K2339=0,0,1)+IF(L2339=0,0,1)+IF(M2339=0,0,1)+IF(N2339=0,0,1)+IF(O2339=0,0,1)</f>
        <v>0</v>
      </c>
    </row>
    <row r="2340" spans="1:20" ht="15.75" hidden="1">
      <c r="A2340" s="10"/>
      <c r="B2340" s="1"/>
      <c r="C2340" s="81"/>
      <c r="D2340" s="81"/>
      <c r="E2340" s="81"/>
      <c r="F2340" s="81"/>
      <c r="G2340" s="81"/>
      <c r="H2340" s="81"/>
      <c r="I2340" s="81"/>
      <c r="J2340" s="81"/>
      <c r="K2340" s="81"/>
      <c r="L2340" s="81"/>
      <c r="M2340" s="81"/>
      <c r="N2340" s="81"/>
      <c r="O2340" s="81"/>
      <c r="P2340" s="81"/>
      <c r="Q2340" s="81"/>
      <c r="R2340" s="81"/>
      <c r="S2340" s="206"/>
      <c r="T2340" s="351">
        <f>IF(Q2340=0,0,1)+IF(C2340=0,0,1)+IF(D2340=0,0,1)+IF(E2340=0,0,1)+IF(F2340=0,0,1)+IF(G2340=0,0,1)+IF(H2340=0,0,1)+IF(I2340=0,0,1)+IF(J2340=0,0,1)+IF(K2340=0,0,1)+IF(L2340=0,0,1)+IF(M2340=0,0,1)+IF(N2340=0,0,1)+IF(O2340=0,0,1)</f>
        <v>0</v>
      </c>
    </row>
    <row r="2341" spans="1:20" ht="15.75" hidden="1">
      <c r="A2341" s="10"/>
      <c r="B2341" s="1"/>
      <c r="C2341" s="81"/>
      <c r="D2341" s="81"/>
      <c r="E2341" s="81"/>
      <c r="F2341" s="81"/>
      <c r="G2341" s="81"/>
      <c r="H2341" s="81"/>
      <c r="I2341" s="81"/>
      <c r="J2341" s="81"/>
      <c r="K2341" s="81"/>
      <c r="L2341" s="81"/>
      <c r="M2341" s="81"/>
      <c r="N2341" s="81"/>
      <c r="O2341" s="81"/>
      <c r="P2341" s="81"/>
      <c r="Q2341" s="81"/>
      <c r="R2341" s="81"/>
      <c r="S2341" s="206"/>
      <c r="T2341" s="351">
        <f>IF(Q2341=0,0,1)+IF(C2341=0,0,1)+IF(D2341=0,0,1)+IF(E2341=0,0,1)+IF(F2341=0,0,1)+IF(G2341=0,0,1)+IF(H2341=0,0,1)+IF(I2341=0,0,1)+IF(J2341=0,0,1)+IF(K2341=0,0,1)+IF(L2341=0,0,1)+IF(M2341=0,0,1)+IF(N2341=0,0,1)+IF(O2341=0,0,1)</f>
        <v>0</v>
      </c>
    </row>
    <row r="2342" spans="1:20" ht="15.75" hidden="1">
      <c r="A2342" s="10"/>
      <c r="B2342" s="1"/>
      <c r="C2342" s="81"/>
      <c r="D2342" s="81"/>
      <c r="E2342" s="81"/>
      <c r="F2342" s="81"/>
      <c r="G2342" s="81"/>
      <c r="H2342" s="81"/>
      <c r="I2342" s="81"/>
      <c r="J2342" s="81"/>
      <c r="K2342" s="81"/>
      <c r="L2342" s="81"/>
      <c r="M2342" s="81"/>
      <c r="N2342" s="81"/>
      <c r="O2342" s="81"/>
      <c r="P2342" s="81"/>
      <c r="Q2342" s="81"/>
      <c r="R2342" s="81"/>
      <c r="S2342" s="206"/>
      <c r="T2342" s="351">
        <f>IF(Q2342=0,0,1)+IF(C2342=0,0,1)+IF(D2342=0,0,1)+IF(E2342=0,0,1)+IF(F2342=0,0,1)+IF(G2342=0,0,1)+IF(H2342=0,0,1)+IF(I2342=0,0,1)+IF(J2342=0,0,1)+IF(K2342=0,0,1)+IF(L2342=0,0,1)+IF(M2342=0,0,1)+IF(N2342=0,0,1)+IF(O2342=0,0,1)</f>
        <v>0</v>
      </c>
    </row>
    <row r="2343" spans="1:20" ht="15.75" hidden="1">
      <c r="A2343" s="10"/>
      <c r="B2343" s="1"/>
      <c r="C2343" s="81"/>
      <c r="D2343" s="81"/>
      <c r="E2343" s="81"/>
      <c r="F2343" s="81"/>
      <c r="G2343" s="81"/>
      <c r="H2343" s="81"/>
      <c r="I2343" s="81"/>
      <c r="J2343" s="81"/>
      <c r="K2343" s="81"/>
      <c r="L2343" s="81"/>
      <c r="M2343" s="81"/>
      <c r="N2343" s="81"/>
      <c r="O2343" s="81"/>
      <c r="P2343" s="81"/>
      <c r="Q2343" s="81"/>
      <c r="R2343" s="81"/>
      <c r="S2343" s="206"/>
      <c r="T2343" s="351">
        <f>IF(Q2343=0,0,1)+IF(C2343=0,0,1)+IF(D2343=0,0,1)+IF(E2343=0,0,1)+IF(F2343=0,0,1)+IF(G2343=0,0,1)+IF(H2343=0,0,1)+IF(I2343=0,0,1)+IF(J2343=0,0,1)+IF(K2343=0,0,1)+IF(L2343=0,0,1)+IF(M2343=0,0,1)+IF(N2343=0,0,1)+IF(O2343=0,0,1)</f>
        <v>0</v>
      </c>
    </row>
    <row r="2344" spans="1:20" ht="15.75" hidden="1">
      <c r="A2344" s="10"/>
      <c r="B2344" s="1"/>
      <c r="C2344" s="81"/>
      <c r="D2344" s="81"/>
      <c r="E2344" s="81"/>
      <c r="F2344" s="81"/>
      <c r="G2344" s="81"/>
      <c r="H2344" s="81"/>
      <c r="I2344" s="81"/>
      <c r="J2344" s="81"/>
      <c r="K2344" s="81"/>
      <c r="L2344" s="81"/>
      <c r="M2344" s="81"/>
      <c r="N2344" s="81"/>
      <c r="O2344" s="81"/>
      <c r="P2344" s="81"/>
      <c r="Q2344" s="81"/>
      <c r="R2344" s="81"/>
      <c r="S2344" s="206"/>
      <c r="T2344" s="351">
        <f>IF(Q2344=0,0,1)+IF(C2344=0,0,1)+IF(D2344=0,0,1)+IF(E2344=0,0,1)+IF(F2344=0,0,1)+IF(G2344=0,0,1)+IF(H2344=0,0,1)+IF(I2344=0,0,1)+IF(J2344=0,0,1)+IF(K2344=0,0,1)+IF(L2344=0,0,1)+IF(M2344=0,0,1)+IF(N2344=0,0,1)+IF(O2344=0,0,1)</f>
        <v>0</v>
      </c>
    </row>
    <row r="2345" spans="1:20" ht="15.75" hidden="1">
      <c r="A2345" s="10"/>
      <c r="B2345" s="1"/>
      <c r="C2345" s="81"/>
      <c r="D2345" s="81"/>
      <c r="E2345" s="81"/>
      <c r="F2345" s="81"/>
      <c r="G2345" s="81"/>
      <c r="H2345" s="81"/>
      <c r="I2345" s="81"/>
      <c r="J2345" s="81"/>
      <c r="K2345" s="81"/>
      <c r="L2345" s="81"/>
      <c r="M2345" s="81"/>
      <c r="N2345" s="81"/>
      <c r="O2345" s="81"/>
      <c r="P2345" s="81"/>
      <c r="Q2345" s="81"/>
      <c r="R2345" s="81"/>
      <c r="S2345" s="206"/>
      <c r="T2345" s="351">
        <f>IF(Q2345=0,0,1)+IF(C2345=0,0,1)+IF(D2345=0,0,1)+IF(E2345=0,0,1)+IF(F2345=0,0,1)+IF(G2345=0,0,1)+IF(H2345=0,0,1)+IF(I2345=0,0,1)+IF(J2345=0,0,1)+IF(K2345=0,0,1)+IF(L2345=0,0,1)+IF(M2345=0,0,1)+IF(N2345=0,0,1)+IF(O2345=0,0,1)</f>
        <v>0</v>
      </c>
    </row>
    <row r="2346" spans="1:20" ht="15.75" hidden="1">
      <c r="A2346" s="10"/>
      <c r="B2346" s="1"/>
      <c r="C2346" s="81"/>
      <c r="D2346" s="81"/>
      <c r="E2346" s="81"/>
      <c r="F2346" s="81"/>
      <c r="G2346" s="81"/>
      <c r="H2346" s="81"/>
      <c r="I2346" s="81"/>
      <c r="J2346" s="81"/>
      <c r="K2346" s="81"/>
      <c r="L2346" s="81"/>
      <c r="M2346" s="81"/>
      <c r="N2346" s="81"/>
      <c r="O2346" s="81"/>
      <c r="P2346" s="81"/>
      <c r="Q2346" s="81"/>
      <c r="R2346" s="81"/>
      <c r="S2346" s="206"/>
      <c r="T2346" s="351">
        <f>IF(Q2346=0,0,1)+IF(C2346=0,0,1)+IF(D2346=0,0,1)+IF(E2346=0,0,1)+IF(F2346=0,0,1)+IF(G2346=0,0,1)+IF(H2346=0,0,1)+IF(I2346=0,0,1)+IF(J2346=0,0,1)+IF(K2346=0,0,1)+IF(L2346=0,0,1)+IF(M2346=0,0,1)+IF(N2346=0,0,1)+IF(O2346=0,0,1)</f>
        <v>0</v>
      </c>
    </row>
    <row r="2347" spans="1:20" ht="15.75" hidden="1">
      <c r="A2347" s="10"/>
      <c r="B2347" s="1"/>
      <c r="C2347" s="81"/>
      <c r="D2347" s="81"/>
      <c r="E2347" s="81"/>
      <c r="F2347" s="81"/>
      <c r="G2347" s="81"/>
      <c r="H2347" s="81"/>
      <c r="I2347" s="81"/>
      <c r="J2347" s="81"/>
      <c r="K2347" s="81"/>
      <c r="L2347" s="81"/>
      <c r="M2347" s="81"/>
      <c r="N2347" s="81"/>
      <c r="O2347" s="81"/>
      <c r="P2347" s="81"/>
      <c r="Q2347" s="81"/>
      <c r="R2347" s="81"/>
      <c r="S2347" s="206"/>
      <c r="T2347" s="351">
        <f>IF(Q2347=0,0,1)+IF(C2347=0,0,1)+IF(D2347=0,0,1)+IF(E2347=0,0,1)+IF(F2347=0,0,1)+IF(G2347=0,0,1)+IF(H2347=0,0,1)+IF(I2347=0,0,1)+IF(J2347=0,0,1)+IF(K2347=0,0,1)+IF(L2347=0,0,1)+IF(M2347=0,0,1)+IF(N2347=0,0,1)+IF(O2347=0,0,1)</f>
        <v>0</v>
      </c>
    </row>
    <row r="2348" spans="1:20" ht="15.75" hidden="1">
      <c r="A2348" s="10"/>
      <c r="B2348" s="1"/>
      <c r="C2348" s="81"/>
      <c r="D2348" s="81"/>
      <c r="E2348" s="81"/>
      <c r="F2348" s="81"/>
      <c r="G2348" s="81"/>
      <c r="H2348" s="81"/>
      <c r="I2348" s="81"/>
      <c r="J2348" s="81"/>
      <c r="K2348" s="81"/>
      <c r="L2348" s="81"/>
      <c r="M2348" s="81"/>
      <c r="N2348" s="81"/>
      <c r="O2348" s="81"/>
      <c r="P2348" s="81"/>
      <c r="Q2348" s="81"/>
      <c r="R2348" s="81"/>
      <c r="S2348" s="206"/>
      <c r="T2348" s="351">
        <f>IF(Q2348=0,0,1)+IF(C2348=0,0,1)+IF(D2348=0,0,1)+IF(E2348=0,0,1)+IF(F2348=0,0,1)+IF(G2348=0,0,1)+IF(H2348=0,0,1)+IF(I2348=0,0,1)+IF(J2348=0,0,1)+IF(K2348=0,0,1)+IF(L2348=0,0,1)+IF(M2348=0,0,1)+IF(N2348=0,0,1)+IF(O2348=0,0,1)</f>
        <v>0</v>
      </c>
    </row>
    <row r="2349" spans="1:20" ht="15.75" hidden="1">
      <c r="A2349" s="10"/>
      <c r="B2349" s="1"/>
      <c r="C2349" s="81"/>
      <c r="D2349" s="81"/>
      <c r="E2349" s="81"/>
      <c r="F2349" s="81"/>
      <c r="G2349" s="81"/>
      <c r="H2349" s="81"/>
      <c r="I2349" s="81"/>
      <c r="J2349" s="81"/>
      <c r="K2349" s="81"/>
      <c r="L2349" s="81"/>
      <c r="M2349" s="81"/>
      <c r="N2349" s="81"/>
      <c r="O2349" s="81"/>
      <c r="P2349" s="81"/>
      <c r="Q2349" s="81"/>
      <c r="R2349" s="81"/>
      <c r="S2349" s="206"/>
      <c r="T2349" s="351">
        <f>IF(Q2349=0,0,1)+IF(C2349=0,0,1)+IF(D2349=0,0,1)+IF(E2349=0,0,1)+IF(F2349=0,0,1)+IF(G2349=0,0,1)+IF(H2349=0,0,1)+IF(I2349=0,0,1)+IF(J2349=0,0,1)+IF(K2349=0,0,1)+IF(L2349=0,0,1)+IF(M2349=0,0,1)+IF(N2349=0,0,1)+IF(O2349=0,0,1)</f>
        <v>0</v>
      </c>
    </row>
    <row r="2350" spans="1:20" ht="15.75" hidden="1">
      <c r="A2350" s="10"/>
      <c r="B2350" s="1"/>
      <c r="C2350" s="81"/>
      <c r="D2350" s="81"/>
      <c r="E2350" s="81"/>
      <c r="F2350" s="81"/>
      <c r="G2350" s="81"/>
      <c r="H2350" s="81"/>
      <c r="I2350" s="81"/>
      <c r="J2350" s="81"/>
      <c r="K2350" s="81"/>
      <c r="L2350" s="81"/>
      <c r="M2350" s="81"/>
      <c r="N2350" s="81"/>
      <c r="O2350" s="81"/>
      <c r="P2350" s="81"/>
      <c r="Q2350" s="81"/>
      <c r="R2350" s="81"/>
      <c r="S2350" s="206"/>
      <c r="T2350" s="351">
        <f>IF(Q2350=0,0,1)+IF(C2350=0,0,1)+IF(D2350=0,0,1)+IF(E2350=0,0,1)+IF(F2350=0,0,1)+IF(G2350=0,0,1)+IF(H2350=0,0,1)+IF(I2350=0,0,1)+IF(J2350=0,0,1)+IF(K2350=0,0,1)+IF(L2350=0,0,1)+IF(M2350=0,0,1)+IF(N2350=0,0,1)+IF(O2350=0,0,1)</f>
        <v>0</v>
      </c>
    </row>
    <row r="2351" spans="1:20" ht="15.75" hidden="1">
      <c r="A2351" s="10"/>
      <c r="B2351" s="1"/>
      <c r="C2351" s="81"/>
      <c r="D2351" s="81"/>
      <c r="E2351" s="81"/>
      <c r="F2351" s="81"/>
      <c r="G2351" s="81"/>
      <c r="H2351" s="81"/>
      <c r="I2351" s="81"/>
      <c r="J2351" s="81"/>
      <c r="K2351" s="81"/>
      <c r="L2351" s="81"/>
      <c r="M2351" s="81"/>
      <c r="N2351" s="81"/>
      <c r="O2351" s="81"/>
      <c r="P2351" s="81"/>
      <c r="Q2351" s="81"/>
      <c r="R2351" s="81"/>
      <c r="S2351" s="206"/>
      <c r="T2351" s="351">
        <f>IF(Q2351=0,0,1)+IF(C2351=0,0,1)+IF(D2351=0,0,1)+IF(E2351=0,0,1)+IF(F2351=0,0,1)+IF(G2351=0,0,1)+IF(H2351=0,0,1)+IF(I2351=0,0,1)+IF(J2351=0,0,1)+IF(K2351=0,0,1)+IF(L2351=0,0,1)+IF(M2351=0,0,1)+IF(N2351=0,0,1)+IF(O2351=0,0,1)</f>
        <v>0</v>
      </c>
    </row>
    <row r="2352" spans="1:20" ht="15.75" hidden="1">
      <c r="A2352" s="10"/>
      <c r="B2352" s="1"/>
      <c r="C2352" s="81"/>
      <c r="D2352" s="81"/>
      <c r="E2352" s="81"/>
      <c r="F2352" s="81"/>
      <c r="G2352" s="81"/>
      <c r="H2352" s="81"/>
      <c r="I2352" s="81"/>
      <c r="J2352" s="81"/>
      <c r="K2352" s="81"/>
      <c r="L2352" s="81"/>
      <c r="M2352" s="81"/>
      <c r="N2352" s="81"/>
      <c r="O2352" s="81"/>
      <c r="P2352" s="81"/>
      <c r="Q2352" s="81"/>
      <c r="R2352" s="81"/>
      <c r="S2352" s="206"/>
      <c r="T2352" s="351">
        <f>IF(Q2352=0,0,1)+IF(C2352=0,0,1)+IF(D2352=0,0,1)+IF(E2352=0,0,1)+IF(F2352=0,0,1)+IF(G2352=0,0,1)+IF(H2352=0,0,1)+IF(I2352=0,0,1)+IF(J2352=0,0,1)+IF(K2352=0,0,1)+IF(L2352=0,0,1)+IF(M2352=0,0,1)+IF(N2352=0,0,1)+IF(O2352=0,0,1)</f>
        <v>0</v>
      </c>
    </row>
    <row r="2353" spans="1:20" ht="15.75" hidden="1">
      <c r="A2353" s="10"/>
      <c r="B2353" s="1"/>
      <c r="C2353" s="81"/>
      <c r="D2353" s="81"/>
      <c r="E2353" s="81"/>
      <c r="F2353" s="81"/>
      <c r="G2353" s="81"/>
      <c r="H2353" s="81"/>
      <c r="I2353" s="81"/>
      <c r="J2353" s="81"/>
      <c r="K2353" s="81"/>
      <c r="L2353" s="81"/>
      <c r="M2353" s="81"/>
      <c r="N2353" s="81"/>
      <c r="O2353" s="81"/>
      <c r="P2353" s="81"/>
      <c r="Q2353" s="81"/>
      <c r="R2353" s="81"/>
      <c r="S2353" s="206"/>
      <c r="T2353" s="351">
        <f>IF(Q2353=0,0,1)+IF(C2353=0,0,1)+IF(D2353=0,0,1)+IF(E2353=0,0,1)+IF(F2353=0,0,1)+IF(G2353=0,0,1)+IF(H2353=0,0,1)+IF(I2353=0,0,1)+IF(J2353=0,0,1)+IF(K2353=0,0,1)+IF(L2353=0,0,1)+IF(M2353=0,0,1)+IF(N2353=0,0,1)+IF(O2353=0,0,1)</f>
        <v>0</v>
      </c>
    </row>
    <row r="2354" spans="1:20" ht="15.75" hidden="1">
      <c r="A2354" s="10"/>
      <c r="B2354" s="1"/>
      <c r="C2354" s="81"/>
      <c r="D2354" s="81"/>
      <c r="E2354" s="81"/>
      <c r="F2354" s="81"/>
      <c r="G2354" s="81"/>
      <c r="H2354" s="81"/>
      <c r="I2354" s="81"/>
      <c r="J2354" s="81"/>
      <c r="K2354" s="81"/>
      <c r="L2354" s="81"/>
      <c r="M2354" s="81"/>
      <c r="N2354" s="81"/>
      <c r="O2354" s="81"/>
      <c r="P2354" s="81"/>
      <c r="Q2354" s="81"/>
      <c r="R2354" s="81"/>
      <c r="S2354" s="206"/>
      <c r="T2354" s="351">
        <f>IF(Q2354=0,0,1)+IF(C2354=0,0,1)+IF(D2354=0,0,1)+IF(E2354=0,0,1)+IF(F2354=0,0,1)+IF(G2354=0,0,1)+IF(H2354=0,0,1)+IF(I2354=0,0,1)+IF(J2354=0,0,1)+IF(K2354=0,0,1)+IF(L2354=0,0,1)+IF(M2354=0,0,1)+IF(N2354=0,0,1)+IF(O2354=0,0,1)</f>
        <v>0</v>
      </c>
    </row>
    <row r="2355" spans="1:20" ht="15.75" hidden="1">
      <c r="A2355" s="10"/>
      <c r="B2355" s="1"/>
      <c r="C2355" s="81"/>
      <c r="D2355" s="81"/>
      <c r="E2355" s="81"/>
      <c r="F2355" s="81"/>
      <c r="G2355" s="81"/>
      <c r="H2355" s="81"/>
      <c r="I2355" s="81"/>
      <c r="J2355" s="81"/>
      <c r="K2355" s="81"/>
      <c r="L2355" s="81"/>
      <c r="M2355" s="81"/>
      <c r="N2355" s="81"/>
      <c r="O2355" s="81"/>
      <c r="P2355" s="81"/>
      <c r="Q2355" s="81"/>
      <c r="R2355" s="81"/>
      <c r="S2355" s="206"/>
      <c r="T2355" s="351">
        <f>IF(Q2355=0,0,1)+IF(C2355=0,0,1)+IF(D2355=0,0,1)+IF(E2355=0,0,1)+IF(F2355=0,0,1)+IF(G2355=0,0,1)+IF(H2355=0,0,1)+IF(I2355=0,0,1)+IF(J2355=0,0,1)+IF(K2355=0,0,1)+IF(L2355=0,0,1)+IF(M2355=0,0,1)+IF(N2355=0,0,1)+IF(O2355=0,0,1)</f>
        <v>0</v>
      </c>
    </row>
    <row r="2356" spans="1:20" ht="15.75" hidden="1">
      <c r="A2356" s="10"/>
      <c r="B2356" s="1"/>
      <c r="C2356" s="81"/>
      <c r="D2356" s="81"/>
      <c r="E2356" s="81"/>
      <c r="F2356" s="81"/>
      <c r="G2356" s="81"/>
      <c r="H2356" s="81"/>
      <c r="I2356" s="81"/>
      <c r="J2356" s="81"/>
      <c r="K2356" s="81"/>
      <c r="L2356" s="81"/>
      <c r="M2356" s="81"/>
      <c r="N2356" s="81"/>
      <c r="O2356" s="81"/>
      <c r="P2356" s="81"/>
      <c r="Q2356" s="81"/>
      <c r="R2356" s="81"/>
      <c r="S2356" s="206"/>
      <c r="T2356" s="351">
        <f>IF(Q2356=0,0,1)+IF(C2356=0,0,1)+IF(D2356=0,0,1)+IF(E2356=0,0,1)+IF(F2356=0,0,1)+IF(G2356=0,0,1)+IF(H2356=0,0,1)+IF(I2356=0,0,1)+IF(J2356=0,0,1)+IF(K2356=0,0,1)+IF(L2356=0,0,1)+IF(M2356=0,0,1)+IF(N2356=0,0,1)+IF(O2356=0,0,1)</f>
        <v>0</v>
      </c>
    </row>
    <row r="2357" spans="1:20" ht="15.75" hidden="1">
      <c r="A2357" s="10"/>
      <c r="B2357" s="1"/>
      <c r="C2357" s="81"/>
      <c r="D2357" s="81"/>
      <c r="E2357" s="81"/>
      <c r="F2357" s="81"/>
      <c r="G2357" s="81"/>
      <c r="H2357" s="81"/>
      <c r="I2357" s="81"/>
      <c r="J2357" s="81"/>
      <c r="K2357" s="81"/>
      <c r="L2357" s="81"/>
      <c r="M2357" s="81"/>
      <c r="N2357" s="81"/>
      <c r="O2357" s="81"/>
      <c r="P2357" s="81"/>
      <c r="Q2357" s="81"/>
      <c r="R2357" s="81"/>
      <c r="S2357" s="206"/>
      <c r="T2357" s="351">
        <f>IF(Q2357=0,0,1)+IF(C2357=0,0,1)+IF(D2357=0,0,1)+IF(E2357=0,0,1)+IF(F2357=0,0,1)+IF(G2357=0,0,1)+IF(H2357=0,0,1)+IF(I2357=0,0,1)+IF(J2357=0,0,1)+IF(K2357=0,0,1)+IF(L2357=0,0,1)+IF(M2357=0,0,1)+IF(N2357=0,0,1)+IF(O2357=0,0,1)</f>
        <v>0</v>
      </c>
    </row>
    <row r="2358" spans="1:20" ht="15.75" hidden="1">
      <c r="A2358" s="10"/>
      <c r="B2358" s="1"/>
      <c r="C2358" s="81"/>
      <c r="D2358" s="81"/>
      <c r="E2358" s="81"/>
      <c r="F2358" s="81"/>
      <c r="G2358" s="81"/>
      <c r="H2358" s="81"/>
      <c r="I2358" s="81"/>
      <c r="J2358" s="81"/>
      <c r="K2358" s="81"/>
      <c r="L2358" s="81"/>
      <c r="M2358" s="81"/>
      <c r="N2358" s="81"/>
      <c r="O2358" s="81"/>
      <c r="P2358" s="81"/>
      <c r="Q2358" s="81"/>
      <c r="R2358" s="81"/>
      <c r="S2358" s="206"/>
      <c r="T2358" s="351">
        <f>IF(Q2358=0,0,1)+IF(C2358=0,0,1)+IF(D2358=0,0,1)+IF(E2358=0,0,1)+IF(F2358=0,0,1)+IF(G2358=0,0,1)+IF(H2358=0,0,1)+IF(I2358=0,0,1)+IF(J2358=0,0,1)+IF(K2358=0,0,1)+IF(L2358=0,0,1)+IF(M2358=0,0,1)+IF(N2358=0,0,1)+IF(O2358=0,0,1)</f>
        <v>0</v>
      </c>
    </row>
    <row r="2359" spans="1:20" ht="15.75" hidden="1">
      <c r="A2359" s="10"/>
      <c r="B2359" s="1"/>
      <c r="C2359" s="81"/>
      <c r="D2359" s="81"/>
      <c r="E2359" s="81"/>
      <c r="F2359" s="81"/>
      <c r="G2359" s="81"/>
      <c r="H2359" s="81"/>
      <c r="I2359" s="81"/>
      <c r="J2359" s="81"/>
      <c r="K2359" s="81"/>
      <c r="L2359" s="81"/>
      <c r="M2359" s="81"/>
      <c r="N2359" s="81"/>
      <c r="O2359" s="81"/>
      <c r="P2359" s="81"/>
      <c r="Q2359" s="81"/>
      <c r="R2359" s="81"/>
      <c r="S2359" s="206"/>
      <c r="T2359" s="351">
        <f>IF(Q2359=0,0,1)+IF(C2359=0,0,1)+IF(D2359=0,0,1)+IF(E2359=0,0,1)+IF(F2359=0,0,1)+IF(G2359=0,0,1)+IF(H2359=0,0,1)+IF(I2359=0,0,1)+IF(J2359=0,0,1)+IF(K2359=0,0,1)+IF(L2359=0,0,1)+IF(M2359=0,0,1)+IF(N2359=0,0,1)+IF(O2359=0,0,1)</f>
        <v>0</v>
      </c>
    </row>
    <row r="2360" spans="1:20" ht="15.75" hidden="1">
      <c r="A2360" s="10"/>
      <c r="B2360" s="1"/>
      <c r="C2360" s="81"/>
      <c r="D2360" s="81"/>
      <c r="E2360" s="81"/>
      <c r="F2360" s="81"/>
      <c r="G2360" s="81"/>
      <c r="H2360" s="81"/>
      <c r="I2360" s="81"/>
      <c r="J2360" s="81"/>
      <c r="K2360" s="81"/>
      <c r="L2360" s="81"/>
      <c r="M2360" s="81"/>
      <c r="N2360" s="81"/>
      <c r="O2360" s="81"/>
      <c r="P2360" s="81"/>
      <c r="Q2360" s="81"/>
      <c r="R2360" s="81"/>
      <c r="S2360" s="206"/>
      <c r="T2360" s="351">
        <f>IF(Q2360=0,0,1)+IF(C2360=0,0,1)+IF(D2360=0,0,1)+IF(E2360=0,0,1)+IF(F2360=0,0,1)+IF(G2360=0,0,1)+IF(H2360=0,0,1)+IF(I2360=0,0,1)+IF(J2360=0,0,1)+IF(K2360=0,0,1)+IF(L2360=0,0,1)+IF(M2360=0,0,1)+IF(N2360=0,0,1)+IF(O2360=0,0,1)</f>
        <v>0</v>
      </c>
    </row>
    <row r="2361" spans="1:20" ht="15.75" hidden="1">
      <c r="A2361" s="10"/>
      <c r="B2361" s="1"/>
      <c r="C2361" s="81"/>
      <c r="D2361" s="81"/>
      <c r="E2361" s="81"/>
      <c r="F2361" s="81"/>
      <c r="G2361" s="81"/>
      <c r="H2361" s="81"/>
      <c r="I2361" s="81"/>
      <c r="J2361" s="81"/>
      <c r="K2361" s="81"/>
      <c r="L2361" s="81"/>
      <c r="M2361" s="81"/>
      <c r="N2361" s="81"/>
      <c r="O2361" s="81"/>
      <c r="P2361" s="81"/>
      <c r="Q2361" s="81"/>
      <c r="R2361" s="81"/>
      <c r="S2361" s="206"/>
      <c r="T2361" s="351">
        <f>IF(Q2361=0,0,1)+IF(C2361=0,0,1)+IF(D2361=0,0,1)+IF(E2361=0,0,1)+IF(F2361=0,0,1)+IF(G2361=0,0,1)+IF(H2361=0,0,1)+IF(I2361=0,0,1)+IF(J2361=0,0,1)+IF(K2361=0,0,1)+IF(L2361=0,0,1)+IF(M2361=0,0,1)+IF(N2361=0,0,1)+IF(O2361=0,0,1)</f>
        <v>0</v>
      </c>
    </row>
    <row r="2362" spans="1:20" ht="15.75" hidden="1">
      <c r="A2362" s="10"/>
      <c r="B2362" s="1"/>
      <c r="C2362" s="81"/>
      <c r="D2362" s="81"/>
      <c r="E2362" s="81"/>
      <c r="F2362" s="81"/>
      <c r="G2362" s="81"/>
      <c r="H2362" s="81"/>
      <c r="I2362" s="81"/>
      <c r="J2362" s="81"/>
      <c r="K2362" s="81"/>
      <c r="L2362" s="81"/>
      <c r="M2362" s="81"/>
      <c r="N2362" s="81"/>
      <c r="O2362" s="81"/>
      <c r="P2362" s="81"/>
      <c r="Q2362" s="81"/>
      <c r="R2362" s="81"/>
      <c r="S2362" s="206"/>
      <c r="T2362" s="351">
        <f>IF(Q2362=0,0,1)+IF(C2362=0,0,1)+IF(D2362=0,0,1)+IF(E2362=0,0,1)+IF(F2362=0,0,1)+IF(G2362=0,0,1)+IF(H2362=0,0,1)+IF(I2362=0,0,1)+IF(J2362=0,0,1)+IF(K2362=0,0,1)+IF(L2362=0,0,1)+IF(M2362=0,0,1)+IF(N2362=0,0,1)+IF(O2362=0,0,1)</f>
        <v>0</v>
      </c>
    </row>
    <row r="2363" spans="1:20" ht="15.75" hidden="1">
      <c r="A2363" s="10"/>
      <c r="B2363" s="1"/>
      <c r="C2363" s="81"/>
      <c r="D2363" s="81"/>
      <c r="E2363" s="81"/>
      <c r="F2363" s="81"/>
      <c r="G2363" s="81"/>
      <c r="H2363" s="81"/>
      <c r="I2363" s="81"/>
      <c r="J2363" s="81"/>
      <c r="K2363" s="81"/>
      <c r="L2363" s="81"/>
      <c r="M2363" s="81"/>
      <c r="N2363" s="81"/>
      <c r="O2363" s="81"/>
      <c r="P2363" s="81"/>
      <c r="Q2363" s="81"/>
      <c r="R2363" s="81"/>
      <c r="S2363" s="206"/>
      <c r="T2363" s="351">
        <f>IF(Q2363=0,0,1)+IF(C2363=0,0,1)+IF(D2363=0,0,1)+IF(E2363=0,0,1)+IF(F2363=0,0,1)+IF(G2363=0,0,1)+IF(H2363=0,0,1)+IF(I2363=0,0,1)+IF(J2363=0,0,1)+IF(K2363=0,0,1)+IF(L2363=0,0,1)+IF(M2363=0,0,1)+IF(N2363=0,0,1)+IF(O2363=0,0,1)</f>
        <v>0</v>
      </c>
    </row>
    <row r="2364" spans="1:20" ht="15.75" hidden="1">
      <c r="A2364" s="10"/>
      <c r="B2364" s="1"/>
      <c r="C2364" s="81"/>
      <c r="D2364" s="81"/>
      <c r="E2364" s="81"/>
      <c r="F2364" s="81"/>
      <c r="G2364" s="81"/>
      <c r="H2364" s="81"/>
      <c r="I2364" s="81"/>
      <c r="J2364" s="81"/>
      <c r="K2364" s="81"/>
      <c r="L2364" s="81"/>
      <c r="M2364" s="81"/>
      <c r="N2364" s="81"/>
      <c r="O2364" s="81"/>
      <c r="P2364" s="81"/>
      <c r="Q2364" s="81"/>
      <c r="R2364" s="81"/>
      <c r="S2364" s="206"/>
      <c r="T2364" s="351">
        <f>IF(Q2364=0,0,1)+IF(C2364=0,0,1)+IF(D2364=0,0,1)+IF(E2364=0,0,1)+IF(F2364=0,0,1)+IF(G2364=0,0,1)+IF(H2364=0,0,1)+IF(I2364=0,0,1)+IF(J2364=0,0,1)+IF(K2364=0,0,1)+IF(L2364=0,0,1)+IF(M2364=0,0,1)+IF(N2364=0,0,1)+IF(O2364=0,0,1)</f>
        <v>0</v>
      </c>
    </row>
    <row r="2365" spans="1:20" ht="15.75" hidden="1">
      <c r="A2365" s="10"/>
      <c r="B2365" s="1"/>
      <c r="C2365" s="81"/>
      <c r="D2365" s="81"/>
      <c r="E2365" s="81"/>
      <c r="F2365" s="81"/>
      <c r="G2365" s="81"/>
      <c r="H2365" s="81"/>
      <c r="I2365" s="81"/>
      <c r="J2365" s="81"/>
      <c r="K2365" s="81"/>
      <c r="L2365" s="81"/>
      <c r="M2365" s="81"/>
      <c r="N2365" s="81"/>
      <c r="O2365" s="81"/>
      <c r="P2365" s="81"/>
      <c r="Q2365" s="81"/>
      <c r="R2365" s="81"/>
      <c r="S2365" s="206"/>
      <c r="T2365" s="351">
        <f>IF(Q2365=0,0,1)+IF(C2365=0,0,1)+IF(D2365=0,0,1)+IF(E2365=0,0,1)+IF(F2365=0,0,1)+IF(G2365=0,0,1)+IF(H2365=0,0,1)+IF(I2365=0,0,1)+IF(J2365=0,0,1)+IF(K2365=0,0,1)+IF(L2365=0,0,1)+IF(M2365=0,0,1)+IF(N2365=0,0,1)+IF(O2365=0,0,1)</f>
        <v>0</v>
      </c>
    </row>
    <row r="2366" spans="1:20" ht="15.75" hidden="1">
      <c r="A2366" s="10"/>
      <c r="B2366" s="1"/>
      <c r="C2366" s="81"/>
      <c r="D2366" s="81"/>
      <c r="E2366" s="81"/>
      <c r="F2366" s="81"/>
      <c r="G2366" s="81"/>
      <c r="H2366" s="81"/>
      <c r="I2366" s="81"/>
      <c r="J2366" s="81"/>
      <c r="K2366" s="81"/>
      <c r="L2366" s="81"/>
      <c r="M2366" s="81"/>
      <c r="N2366" s="81"/>
      <c r="O2366" s="81"/>
      <c r="P2366" s="81"/>
      <c r="Q2366" s="81"/>
      <c r="R2366" s="81"/>
      <c r="S2366" s="206"/>
      <c r="T2366" s="351">
        <f>IF(Q2366=0,0,1)+IF(C2366=0,0,1)+IF(D2366=0,0,1)+IF(E2366=0,0,1)+IF(F2366=0,0,1)+IF(G2366=0,0,1)+IF(H2366=0,0,1)+IF(I2366=0,0,1)+IF(J2366=0,0,1)+IF(K2366=0,0,1)+IF(L2366=0,0,1)+IF(M2366=0,0,1)+IF(N2366=0,0,1)+IF(O2366=0,0,1)</f>
        <v>0</v>
      </c>
    </row>
    <row r="2367" spans="1:20" ht="15.75" hidden="1">
      <c r="A2367" s="10"/>
      <c r="B2367" s="1"/>
      <c r="C2367" s="81"/>
      <c r="D2367" s="81"/>
      <c r="E2367" s="81"/>
      <c r="F2367" s="81"/>
      <c r="G2367" s="81"/>
      <c r="H2367" s="81"/>
      <c r="I2367" s="81"/>
      <c r="J2367" s="81"/>
      <c r="K2367" s="81"/>
      <c r="L2367" s="81"/>
      <c r="M2367" s="81"/>
      <c r="N2367" s="81"/>
      <c r="O2367" s="81"/>
      <c r="P2367" s="81"/>
      <c r="Q2367" s="81"/>
      <c r="R2367" s="81"/>
      <c r="S2367" s="206"/>
      <c r="T2367" s="351">
        <f>IF(Q2367=0,0,1)+IF(C2367=0,0,1)+IF(D2367=0,0,1)+IF(E2367=0,0,1)+IF(F2367=0,0,1)+IF(G2367=0,0,1)+IF(H2367=0,0,1)+IF(I2367=0,0,1)+IF(J2367=0,0,1)+IF(K2367=0,0,1)+IF(L2367=0,0,1)+IF(M2367=0,0,1)+IF(N2367=0,0,1)+IF(O2367=0,0,1)</f>
        <v>0</v>
      </c>
    </row>
    <row r="2368" spans="1:20" ht="15.75" hidden="1">
      <c r="A2368" s="10"/>
      <c r="B2368" s="1"/>
      <c r="C2368" s="81"/>
      <c r="D2368" s="81"/>
      <c r="E2368" s="81"/>
      <c r="F2368" s="81"/>
      <c r="G2368" s="81"/>
      <c r="H2368" s="81"/>
      <c r="I2368" s="81"/>
      <c r="J2368" s="81"/>
      <c r="K2368" s="81"/>
      <c r="L2368" s="81"/>
      <c r="M2368" s="81"/>
      <c r="N2368" s="81"/>
      <c r="O2368" s="81"/>
      <c r="P2368" s="81"/>
      <c r="Q2368" s="81"/>
      <c r="R2368" s="81"/>
      <c r="S2368" s="206"/>
      <c r="T2368" s="351">
        <f>IF(Q2368=0,0,1)+IF(C2368=0,0,1)+IF(D2368=0,0,1)+IF(E2368=0,0,1)+IF(F2368=0,0,1)+IF(G2368=0,0,1)+IF(H2368=0,0,1)+IF(I2368=0,0,1)+IF(J2368=0,0,1)+IF(K2368=0,0,1)+IF(L2368=0,0,1)+IF(M2368=0,0,1)+IF(N2368=0,0,1)+IF(O2368=0,0,1)</f>
        <v>0</v>
      </c>
    </row>
    <row r="2369" spans="1:20" ht="15.75" hidden="1">
      <c r="A2369" s="10"/>
      <c r="B2369" s="1"/>
      <c r="C2369" s="81"/>
      <c r="D2369" s="81"/>
      <c r="E2369" s="81"/>
      <c r="F2369" s="81"/>
      <c r="G2369" s="81"/>
      <c r="H2369" s="81"/>
      <c r="I2369" s="81"/>
      <c r="J2369" s="81"/>
      <c r="K2369" s="81"/>
      <c r="L2369" s="81"/>
      <c r="M2369" s="81"/>
      <c r="N2369" s="81"/>
      <c r="O2369" s="81"/>
      <c r="P2369" s="81"/>
      <c r="Q2369" s="81"/>
      <c r="R2369" s="81"/>
      <c r="S2369" s="206"/>
      <c r="T2369" s="351">
        <f>IF(Q2369=0,0,1)+IF(C2369=0,0,1)+IF(D2369=0,0,1)+IF(E2369=0,0,1)+IF(F2369=0,0,1)+IF(G2369=0,0,1)+IF(H2369=0,0,1)+IF(I2369=0,0,1)+IF(J2369=0,0,1)+IF(K2369=0,0,1)+IF(L2369=0,0,1)+IF(M2369=0,0,1)+IF(N2369=0,0,1)+IF(O2369=0,0,1)</f>
        <v>0</v>
      </c>
    </row>
    <row r="2370" spans="1:20" ht="15.75" hidden="1">
      <c r="A2370" s="10"/>
      <c r="B2370" s="1"/>
      <c r="C2370" s="81"/>
      <c r="D2370" s="81"/>
      <c r="E2370" s="81"/>
      <c r="F2370" s="81"/>
      <c r="G2370" s="81"/>
      <c r="H2370" s="81"/>
      <c r="I2370" s="81"/>
      <c r="J2370" s="81"/>
      <c r="K2370" s="81"/>
      <c r="L2370" s="81"/>
      <c r="M2370" s="81"/>
      <c r="N2370" s="81"/>
      <c r="O2370" s="81"/>
      <c r="P2370" s="81"/>
      <c r="Q2370" s="81"/>
      <c r="R2370" s="81"/>
      <c r="S2370" s="206"/>
      <c r="T2370" s="351">
        <f>IF(Q2370=0,0,1)+IF(C2370=0,0,1)+IF(D2370=0,0,1)+IF(E2370=0,0,1)+IF(F2370=0,0,1)+IF(G2370=0,0,1)+IF(H2370=0,0,1)+IF(I2370=0,0,1)+IF(J2370=0,0,1)+IF(K2370=0,0,1)+IF(L2370=0,0,1)+IF(M2370=0,0,1)+IF(N2370=0,0,1)+IF(O2370=0,0,1)</f>
        <v>0</v>
      </c>
    </row>
    <row r="2371" spans="1:20" ht="15.75" hidden="1">
      <c r="A2371" s="10"/>
      <c r="B2371" s="1"/>
      <c r="C2371" s="81"/>
      <c r="D2371" s="81"/>
      <c r="E2371" s="81"/>
      <c r="F2371" s="81"/>
      <c r="G2371" s="81"/>
      <c r="H2371" s="81"/>
      <c r="I2371" s="81"/>
      <c r="J2371" s="81"/>
      <c r="K2371" s="81"/>
      <c r="L2371" s="81"/>
      <c r="M2371" s="81"/>
      <c r="N2371" s="81"/>
      <c r="O2371" s="81"/>
      <c r="P2371" s="81"/>
      <c r="Q2371" s="81"/>
      <c r="R2371" s="81"/>
      <c r="S2371" s="206"/>
      <c r="T2371" s="351">
        <f>IF(Q2371=0,0,1)+IF(C2371=0,0,1)+IF(D2371=0,0,1)+IF(E2371=0,0,1)+IF(F2371=0,0,1)+IF(G2371=0,0,1)+IF(H2371=0,0,1)+IF(I2371=0,0,1)+IF(J2371=0,0,1)+IF(K2371=0,0,1)+IF(L2371=0,0,1)+IF(M2371=0,0,1)+IF(N2371=0,0,1)+IF(O2371=0,0,1)</f>
        <v>0</v>
      </c>
    </row>
    <row r="2372" spans="1:20" ht="15.75" hidden="1">
      <c r="A2372" s="10"/>
      <c r="B2372" s="1"/>
      <c r="C2372" s="81"/>
      <c r="D2372" s="81"/>
      <c r="E2372" s="81"/>
      <c r="F2372" s="81"/>
      <c r="G2372" s="81"/>
      <c r="H2372" s="81"/>
      <c r="I2372" s="81"/>
      <c r="J2372" s="81"/>
      <c r="K2372" s="81"/>
      <c r="L2372" s="81"/>
      <c r="M2372" s="81"/>
      <c r="N2372" s="81"/>
      <c r="O2372" s="81"/>
      <c r="P2372" s="81"/>
      <c r="Q2372" s="81"/>
      <c r="R2372" s="81"/>
      <c r="S2372" s="206"/>
      <c r="T2372" s="351">
        <f>IF(Q2372=0,0,1)+IF(C2372=0,0,1)+IF(D2372=0,0,1)+IF(E2372=0,0,1)+IF(F2372=0,0,1)+IF(G2372=0,0,1)+IF(H2372=0,0,1)+IF(I2372=0,0,1)+IF(J2372=0,0,1)+IF(K2372=0,0,1)+IF(L2372=0,0,1)+IF(M2372=0,0,1)+IF(N2372=0,0,1)+IF(O2372=0,0,1)</f>
        <v>0</v>
      </c>
    </row>
    <row r="2373" spans="1:20" ht="15.75" hidden="1">
      <c r="A2373" s="10"/>
      <c r="B2373" s="1"/>
      <c r="C2373" s="81"/>
      <c r="D2373" s="81"/>
      <c r="E2373" s="81"/>
      <c r="F2373" s="81"/>
      <c r="G2373" s="81"/>
      <c r="H2373" s="81"/>
      <c r="I2373" s="81"/>
      <c r="J2373" s="81"/>
      <c r="K2373" s="81"/>
      <c r="L2373" s="81"/>
      <c r="M2373" s="81"/>
      <c r="N2373" s="81"/>
      <c r="O2373" s="81"/>
      <c r="P2373" s="81"/>
      <c r="Q2373" s="81"/>
      <c r="R2373" s="81"/>
      <c r="S2373" s="206"/>
      <c r="T2373" s="351">
        <f>IF(Q2373=0,0,1)+IF(C2373=0,0,1)+IF(D2373=0,0,1)+IF(E2373=0,0,1)+IF(F2373=0,0,1)+IF(G2373=0,0,1)+IF(H2373=0,0,1)+IF(I2373=0,0,1)+IF(J2373=0,0,1)+IF(K2373=0,0,1)+IF(L2373=0,0,1)+IF(M2373=0,0,1)+IF(N2373=0,0,1)+IF(O2373=0,0,1)</f>
        <v>0</v>
      </c>
    </row>
    <row r="2374" spans="1:20" ht="15.75" hidden="1">
      <c r="A2374" s="10"/>
      <c r="B2374" s="1"/>
      <c r="C2374" s="81"/>
      <c r="D2374" s="81"/>
      <c r="E2374" s="81"/>
      <c r="F2374" s="81"/>
      <c r="G2374" s="81"/>
      <c r="H2374" s="81"/>
      <c r="I2374" s="81"/>
      <c r="J2374" s="81"/>
      <c r="K2374" s="81"/>
      <c r="L2374" s="81"/>
      <c r="M2374" s="81"/>
      <c r="N2374" s="81"/>
      <c r="O2374" s="81"/>
      <c r="P2374" s="81"/>
      <c r="Q2374" s="81"/>
      <c r="R2374" s="81"/>
      <c r="S2374" s="206"/>
      <c r="T2374" s="351">
        <f>IF(Q2374=0,0,1)+IF(C2374=0,0,1)+IF(D2374=0,0,1)+IF(E2374=0,0,1)+IF(F2374=0,0,1)+IF(G2374=0,0,1)+IF(H2374=0,0,1)+IF(I2374=0,0,1)+IF(J2374=0,0,1)+IF(K2374=0,0,1)+IF(L2374=0,0,1)+IF(M2374=0,0,1)+IF(N2374=0,0,1)+IF(O2374=0,0,1)</f>
        <v>0</v>
      </c>
    </row>
    <row r="2375" spans="1:20" ht="15.75" hidden="1">
      <c r="A2375" s="10"/>
      <c r="B2375" s="1"/>
      <c r="C2375" s="81"/>
      <c r="D2375" s="81"/>
      <c r="E2375" s="81"/>
      <c r="F2375" s="81"/>
      <c r="G2375" s="81"/>
      <c r="H2375" s="81"/>
      <c r="I2375" s="81"/>
      <c r="J2375" s="81"/>
      <c r="K2375" s="81"/>
      <c r="L2375" s="81"/>
      <c r="M2375" s="81"/>
      <c r="N2375" s="81"/>
      <c r="O2375" s="81"/>
      <c r="P2375" s="81"/>
      <c r="Q2375" s="81"/>
      <c r="R2375" s="81"/>
      <c r="S2375" s="206"/>
      <c r="T2375" s="351">
        <f>IF(Q2375=0,0,1)+IF(C2375=0,0,1)+IF(D2375=0,0,1)+IF(E2375=0,0,1)+IF(F2375=0,0,1)+IF(G2375=0,0,1)+IF(H2375=0,0,1)+IF(I2375=0,0,1)+IF(J2375=0,0,1)+IF(K2375=0,0,1)+IF(L2375=0,0,1)+IF(M2375=0,0,1)+IF(N2375=0,0,1)+IF(O2375=0,0,1)</f>
        <v>0</v>
      </c>
    </row>
    <row r="2376" spans="1:20" ht="15.75" hidden="1">
      <c r="A2376" s="10"/>
      <c r="B2376" s="1"/>
      <c r="C2376" s="81"/>
      <c r="D2376" s="81"/>
      <c r="E2376" s="81"/>
      <c r="F2376" s="81"/>
      <c r="G2376" s="81"/>
      <c r="H2376" s="81"/>
      <c r="I2376" s="81"/>
      <c r="J2376" s="81"/>
      <c r="K2376" s="81"/>
      <c r="L2376" s="81"/>
      <c r="M2376" s="81"/>
      <c r="N2376" s="81"/>
      <c r="O2376" s="81"/>
      <c r="P2376" s="81"/>
      <c r="Q2376" s="81"/>
      <c r="R2376" s="81"/>
      <c r="S2376" s="206"/>
      <c r="T2376" s="351">
        <f>IF(Q2376=0,0,1)+IF(C2376=0,0,1)+IF(D2376=0,0,1)+IF(E2376=0,0,1)+IF(F2376=0,0,1)+IF(G2376=0,0,1)+IF(H2376=0,0,1)+IF(I2376=0,0,1)+IF(J2376=0,0,1)+IF(K2376=0,0,1)+IF(L2376=0,0,1)+IF(M2376=0,0,1)+IF(N2376=0,0,1)+IF(O2376=0,0,1)</f>
        <v>0</v>
      </c>
    </row>
    <row r="2377" spans="1:20" ht="15.75" hidden="1">
      <c r="A2377" s="10"/>
      <c r="B2377" s="1"/>
      <c r="C2377" s="81"/>
      <c r="D2377" s="81"/>
      <c r="E2377" s="81"/>
      <c r="F2377" s="81"/>
      <c r="G2377" s="81"/>
      <c r="H2377" s="81"/>
      <c r="I2377" s="81"/>
      <c r="J2377" s="81"/>
      <c r="K2377" s="81"/>
      <c r="L2377" s="81"/>
      <c r="M2377" s="81"/>
      <c r="N2377" s="81"/>
      <c r="O2377" s="81"/>
      <c r="P2377" s="81"/>
      <c r="Q2377" s="81"/>
      <c r="R2377" s="81"/>
      <c r="S2377" s="206"/>
      <c r="T2377" s="351">
        <f>IF(Q2377=0,0,1)+IF(C2377=0,0,1)+IF(D2377=0,0,1)+IF(E2377=0,0,1)+IF(F2377=0,0,1)+IF(G2377=0,0,1)+IF(H2377=0,0,1)+IF(I2377=0,0,1)+IF(J2377=0,0,1)+IF(K2377=0,0,1)+IF(L2377=0,0,1)+IF(M2377=0,0,1)+IF(N2377=0,0,1)+IF(O2377=0,0,1)</f>
        <v>0</v>
      </c>
    </row>
    <row r="2378" spans="1:20" ht="15.75" hidden="1">
      <c r="A2378" s="10"/>
      <c r="B2378" s="1"/>
      <c r="C2378" s="81"/>
      <c r="D2378" s="81"/>
      <c r="E2378" s="81"/>
      <c r="F2378" s="81"/>
      <c r="G2378" s="81"/>
      <c r="H2378" s="81"/>
      <c r="I2378" s="81"/>
      <c r="J2378" s="81"/>
      <c r="K2378" s="81"/>
      <c r="L2378" s="81"/>
      <c r="M2378" s="81"/>
      <c r="N2378" s="81"/>
      <c r="O2378" s="81"/>
      <c r="P2378" s="81"/>
      <c r="Q2378" s="81"/>
      <c r="R2378" s="81"/>
      <c r="S2378" s="206"/>
      <c r="T2378" s="351">
        <f>IF(Q2378=0,0,1)+IF(C2378=0,0,1)+IF(D2378=0,0,1)+IF(E2378=0,0,1)+IF(F2378=0,0,1)+IF(G2378=0,0,1)+IF(H2378=0,0,1)+IF(I2378=0,0,1)+IF(J2378=0,0,1)+IF(K2378=0,0,1)+IF(L2378=0,0,1)+IF(M2378=0,0,1)+IF(N2378=0,0,1)+IF(O2378=0,0,1)</f>
        <v>0</v>
      </c>
    </row>
    <row r="2379" spans="1:20" ht="15.75" hidden="1">
      <c r="A2379" s="10"/>
      <c r="B2379" s="1"/>
      <c r="C2379" s="81"/>
      <c r="D2379" s="81"/>
      <c r="E2379" s="81"/>
      <c r="F2379" s="81"/>
      <c r="G2379" s="81"/>
      <c r="H2379" s="81"/>
      <c r="I2379" s="81"/>
      <c r="J2379" s="81"/>
      <c r="K2379" s="81"/>
      <c r="L2379" s="81"/>
      <c r="M2379" s="81"/>
      <c r="N2379" s="81"/>
      <c r="O2379" s="81"/>
      <c r="P2379" s="81"/>
      <c r="Q2379" s="81"/>
      <c r="R2379" s="81"/>
      <c r="S2379" s="206"/>
      <c r="T2379" s="351">
        <f>IF(Q2379=0,0,1)+IF(C2379=0,0,1)+IF(D2379=0,0,1)+IF(E2379=0,0,1)+IF(F2379=0,0,1)+IF(G2379=0,0,1)+IF(H2379=0,0,1)+IF(I2379=0,0,1)+IF(J2379=0,0,1)+IF(K2379=0,0,1)+IF(L2379=0,0,1)+IF(M2379=0,0,1)+IF(N2379=0,0,1)+IF(O2379=0,0,1)</f>
        <v>0</v>
      </c>
    </row>
    <row r="2380" spans="1:20" ht="15.75" hidden="1">
      <c r="A2380" s="10"/>
      <c r="B2380" s="1"/>
      <c r="C2380" s="81"/>
      <c r="D2380" s="81"/>
      <c r="E2380" s="81"/>
      <c r="F2380" s="81"/>
      <c r="G2380" s="81"/>
      <c r="H2380" s="81"/>
      <c r="I2380" s="81"/>
      <c r="J2380" s="81"/>
      <c r="K2380" s="81"/>
      <c r="L2380" s="81"/>
      <c r="M2380" s="81"/>
      <c r="N2380" s="81"/>
      <c r="O2380" s="81"/>
      <c r="P2380" s="81"/>
      <c r="Q2380" s="81"/>
      <c r="R2380" s="81"/>
      <c r="S2380" s="206"/>
      <c r="T2380" s="351">
        <f>IF(Q2380=0,0,1)+IF(C2380=0,0,1)+IF(D2380=0,0,1)+IF(E2380=0,0,1)+IF(F2380=0,0,1)+IF(G2380=0,0,1)+IF(H2380=0,0,1)+IF(I2380=0,0,1)+IF(J2380=0,0,1)+IF(K2380=0,0,1)+IF(L2380=0,0,1)+IF(M2380=0,0,1)+IF(N2380=0,0,1)+IF(O2380=0,0,1)</f>
        <v>0</v>
      </c>
    </row>
    <row r="2381" spans="1:20" ht="15.75" hidden="1">
      <c r="A2381" s="10"/>
      <c r="B2381" s="1"/>
      <c r="C2381" s="81"/>
      <c r="D2381" s="81"/>
      <c r="E2381" s="81"/>
      <c r="F2381" s="81"/>
      <c r="G2381" s="81"/>
      <c r="H2381" s="81"/>
      <c r="I2381" s="81"/>
      <c r="J2381" s="81"/>
      <c r="K2381" s="81"/>
      <c r="L2381" s="81"/>
      <c r="M2381" s="81"/>
      <c r="N2381" s="81"/>
      <c r="O2381" s="81"/>
      <c r="P2381" s="81"/>
      <c r="Q2381" s="81"/>
      <c r="R2381" s="81"/>
      <c r="S2381" s="206"/>
      <c r="T2381" s="351">
        <f>IF(Q2381=0,0,1)+IF(C2381=0,0,1)+IF(D2381=0,0,1)+IF(E2381=0,0,1)+IF(F2381=0,0,1)+IF(G2381=0,0,1)+IF(H2381=0,0,1)+IF(I2381=0,0,1)+IF(J2381=0,0,1)+IF(K2381=0,0,1)+IF(L2381=0,0,1)+IF(M2381=0,0,1)+IF(N2381=0,0,1)+IF(O2381=0,0,1)</f>
        <v>0</v>
      </c>
    </row>
    <row r="2382" spans="1:20" ht="15.75" hidden="1">
      <c r="A2382" s="10"/>
      <c r="B2382" s="1"/>
      <c r="C2382" s="81"/>
      <c r="D2382" s="81"/>
      <c r="E2382" s="81"/>
      <c r="F2382" s="81"/>
      <c r="G2382" s="81"/>
      <c r="H2382" s="81"/>
      <c r="I2382" s="81"/>
      <c r="J2382" s="81"/>
      <c r="K2382" s="81"/>
      <c r="L2382" s="81"/>
      <c r="M2382" s="81"/>
      <c r="N2382" s="81"/>
      <c r="O2382" s="81"/>
      <c r="P2382" s="81"/>
      <c r="Q2382" s="81"/>
      <c r="R2382" s="81"/>
      <c r="S2382" s="206"/>
      <c r="T2382" s="351">
        <f>IF(Q2382=0,0,1)+IF(C2382=0,0,1)+IF(D2382=0,0,1)+IF(E2382=0,0,1)+IF(F2382=0,0,1)+IF(G2382=0,0,1)+IF(H2382=0,0,1)+IF(I2382=0,0,1)+IF(J2382=0,0,1)+IF(K2382=0,0,1)+IF(L2382=0,0,1)+IF(M2382=0,0,1)+IF(N2382=0,0,1)+IF(O2382=0,0,1)</f>
        <v>0</v>
      </c>
    </row>
    <row r="2383" spans="1:20" ht="15.75" hidden="1">
      <c r="A2383" s="10"/>
      <c r="B2383" s="1"/>
      <c r="C2383" s="81"/>
      <c r="D2383" s="81"/>
      <c r="E2383" s="81"/>
      <c r="F2383" s="81"/>
      <c r="G2383" s="81"/>
      <c r="H2383" s="81"/>
      <c r="I2383" s="81"/>
      <c r="J2383" s="81"/>
      <c r="K2383" s="81"/>
      <c r="L2383" s="81"/>
      <c r="M2383" s="81"/>
      <c r="N2383" s="81"/>
      <c r="O2383" s="81"/>
      <c r="P2383" s="81"/>
      <c r="Q2383" s="81"/>
      <c r="R2383" s="81"/>
      <c r="S2383" s="206"/>
      <c r="T2383" s="351">
        <f>IF(Q2383=0,0,1)+IF(C2383=0,0,1)+IF(D2383=0,0,1)+IF(E2383=0,0,1)+IF(F2383=0,0,1)+IF(G2383=0,0,1)+IF(H2383=0,0,1)+IF(I2383=0,0,1)+IF(J2383=0,0,1)+IF(K2383=0,0,1)+IF(L2383=0,0,1)+IF(M2383=0,0,1)+IF(N2383=0,0,1)+IF(O2383=0,0,1)</f>
        <v>0</v>
      </c>
    </row>
    <row r="2384" spans="1:20" ht="15.75" hidden="1">
      <c r="A2384" s="10"/>
      <c r="B2384" s="1"/>
      <c r="C2384" s="81"/>
      <c r="D2384" s="81"/>
      <c r="E2384" s="81"/>
      <c r="F2384" s="81"/>
      <c r="G2384" s="81"/>
      <c r="H2384" s="81"/>
      <c r="I2384" s="81"/>
      <c r="J2384" s="81"/>
      <c r="K2384" s="81"/>
      <c r="L2384" s="81"/>
      <c r="M2384" s="81"/>
      <c r="N2384" s="81"/>
      <c r="O2384" s="81"/>
      <c r="P2384" s="81"/>
      <c r="Q2384" s="81"/>
      <c r="R2384" s="81"/>
      <c r="S2384" s="206"/>
      <c r="T2384" s="351">
        <f>IF(Q2384=0,0,1)+IF(C2384=0,0,1)+IF(D2384=0,0,1)+IF(E2384=0,0,1)+IF(F2384=0,0,1)+IF(G2384=0,0,1)+IF(H2384=0,0,1)+IF(I2384=0,0,1)+IF(J2384=0,0,1)+IF(K2384=0,0,1)+IF(L2384=0,0,1)+IF(M2384=0,0,1)+IF(N2384=0,0,1)+IF(O2384=0,0,1)</f>
        <v>0</v>
      </c>
    </row>
    <row r="2385" spans="1:20" ht="15.75" hidden="1">
      <c r="A2385" s="10"/>
      <c r="B2385" s="1"/>
      <c r="C2385" s="81"/>
      <c r="D2385" s="81"/>
      <c r="E2385" s="81"/>
      <c r="F2385" s="81"/>
      <c r="G2385" s="81"/>
      <c r="H2385" s="81"/>
      <c r="I2385" s="81"/>
      <c r="J2385" s="81"/>
      <c r="K2385" s="81"/>
      <c r="L2385" s="81"/>
      <c r="M2385" s="81"/>
      <c r="N2385" s="81"/>
      <c r="O2385" s="81"/>
      <c r="P2385" s="81"/>
      <c r="Q2385" s="81"/>
      <c r="R2385" s="81"/>
      <c r="S2385" s="206"/>
      <c r="T2385" s="351">
        <f>IF(Q2385=0,0,1)+IF(C2385=0,0,1)+IF(D2385=0,0,1)+IF(E2385=0,0,1)+IF(F2385=0,0,1)+IF(G2385=0,0,1)+IF(H2385=0,0,1)+IF(I2385=0,0,1)+IF(J2385=0,0,1)+IF(K2385=0,0,1)+IF(L2385=0,0,1)+IF(M2385=0,0,1)+IF(N2385=0,0,1)+IF(O2385=0,0,1)</f>
        <v>0</v>
      </c>
    </row>
    <row r="2386" spans="1:20" ht="15.75" hidden="1">
      <c r="A2386" s="10"/>
      <c r="B2386" s="1"/>
      <c r="C2386" s="81"/>
      <c r="D2386" s="81"/>
      <c r="E2386" s="81"/>
      <c r="F2386" s="81"/>
      <c r="G2386" s="81"/>
      <c r="H2386" s="81"/>
      <c r="I2386" s="81"/>
      <c r="J2386" s="81"/>
      <c r="K2386" s="81"/>
      <c r="L2386" s="81"/>
      <c r="M2386" s="81"/>
      <c r="N2386" s="81"/>
      <c r="O2386" s="81"/>
      <c r="P2386" s="81"/>
      <c r="Q2386" s="81"/>
      <c r="R2386" s="81"/>
      <c r="S2386" s="206"/>
      <c r="T2386" s="351">
        <f>IF(Q2386=0,0,1)+IF(C2386=0,0,1)+IF(D2386=0,0,1)+IF(E2386=0,0,1)+IF(F2386=0,0,1)+IF(G2386=0,0,1)+IF(H2386=0,0,1)+IF(I2386=0,0,1)+IF(J2386=0,0,1)+IF(K2386=0,0,1)+IF(L2386=0,0,1)+IF(M2386=0,0,1)+IF(N2386=0,0,1)+IF(O2386=0,0,1)</f>
        <v>0</v>
      </c>
    </row>
    <row r="2387" spans="1:20" ht="15.75" hidden="1">
      <c r="A2387" s="10"/>
      <c r="B2387" s="1"/>
      <c r="C2387" s="81"/>
      <c r="D2387" s="81"/>
      <c r="E2387" s="81"/>
      <c r="F2387" s="81"/>
      <c r="G2387" s="81"/>
      <c r="H2387" s="81"/>
      <c r="I2387" s="81"/>
      <c r="J2387" s="81"/>
      <c r="K2387" s="81"/>
      <c r="L2387" s="81"/>
      <c r="M2387" s="81"/>
      <c r="N2387" s="81"/>
      <c r="O2387" s="81"/>
      <c r="P2387" s="81"/>
      <c r="Q2387" s="81"/>
      <c r="R2387" s="81"/>
      <c r="S2387" s="206"/>
      <c r="T2387" s="351">
        <f>IF(Q2387=0,0,1)+IF(C2387=0,0,1)+IF(D2387=0,0,1)+IF(E2387=0,0,1)+IF(F2387=0,0,1)+IF(G2387=0,0,1)+IF(H2387=0,0,1)+IF(I2387=0,0,1)+IF(J2387=0,0,1)+IF(K2387=0,0,1)+IF(L2387=0,0,1)+IF(M2387=0,0,1)+IF(N2387=0,0,1)+IF(O2387=0,0,1)</f>
        <v>0</v>
      </c>
    </row>
    <row r="2388" spans="1:20" ht="15.75" hidden="1">
      <c r="A2388" s="10"/>
      <c r="B2388" s="1"/>
      <c r="C2388" s="81"/>
      <c r="D2388" s="81"/>
      <c r="E2388" s="81"/>
      <c r="F2388" s="81"/>
      <c r="G2388" s="81"/>
      <c r="H2388" s="81"/>
      <c r="I2388" s="81"/>
      <c r="J2388" s="81"/>
      <c r="K2388" s="81"/>
      <c r="L2388" s="81"/>
      <c r="M2388" s="81"/>
      <c r="N2388" s="81"/>
      <c r="O2388" s="81"/>
      <c r="P2388" s="81"/>
      <c r="Q2388" s="81"/>
      <c r="R2388" s="81"/>
      <c r="S2388" s="206"/>
      <c r="T2388" s="351">
        <f>IF(Q2388=0,0,1)+IF(C2388=0,0,1)+IF(D2388=0,0,1)+IF(E2388=0,0,1)+IF(F2388=0,0,1)+IF(G2388=0,0,1)+IF(H2388=0,0,1)+IF(I2388=0,0,1)+IF(J2388=0,0,1)+IF(K2388=0,0,1)+IF(L2388=0,0,1)+IF(M2388=0,0,1)+IF(N2388=0,0,1)+IF(O2388=0,0,1)</f>
        <v>0</v>
      </c>
    </row>
    <row r="2389" spans="1:20" ht="15.75" hidden="1">
      <c r="A2389" s="10"/>
      <c r="B2389" s="1"/>
      <c r="C2389" s="81"/>
      <c r="D2389" s="81"/>
      <c r="E2389" s="81"/>
      <c r="F2389" s="81"/>
      <c r="G2389" s="81"/>
      <c r="H2389" s="81"/>
      <c r="I2389" s="81"/>
      <c r="J2389" s="81"/>
      <c r="K2389" s="81"/>
      <c r="L2389" s="81"/>
      <c r="M2389" s="81"/>
      <c r="N2389" s="81"/>
      <c r="O2389" s="81"/>
      <c r="P2389" s="81"/>
      <c r="Q2389" s="81"/>
      <c r="R2389" s="81"/>
      <c r="S2389" s="206"/>
      <c r="T2389" s="351">
        <f>IF(Q2389=0,0,1)+IF(C2389=0,0,1)+IF(D2389=0,0,1)+IF(E2389=0,0,1)+IF(F2389=0,0,1)+IF(G2389=0,0,1)+IF(H2389=0,0,1)+IF(I2389=0,0,1)+IF(J2389=0,0,1)+IF(K2389=0,0,1)+IF(L2389=0,0,1)+IF(M2389=0,0,1)+IF(N2389=0,0,1)+IF(O2389=0,0,1)</f>
        <v>0</v>
      </c>
    </row>
    <row r="2390" spans="1:20" ht="15.75" hidden="1">
      <c r="A2390" s="10"/>
      <c r="B2390" s="1"/>
      <c r="C2390" s="81"/>
      <c r="D2390" s="81"/>
      <c r="E2390" s="81"/>
      <c r="F2390" s="81"/>
      <c r="G2390" s="81"/>
      <c r="H2390" s="81"/>
      <c r="I2390" s="81"/>
      <c r="J2390" s="81"/>
      <c r="K2390" s="81"/>
      <c r="L2390" s="81"/>
      <c r="M2390" s="81"/>
      <c r="N2390" s="81"/>
      <c r="O2390" s="81"/>
      <c r="P2390" s="81"/>
      <c r="Q2390" s="81"/>
      <c r="R2390" s="81"/>
      <c r="S2390" s="206"/>
      <c r="T2390" s="351">
        <f>IF(Q2390=0,0,1)+IF(C2390=0,0,1)+IF(D2390=0,0,1)+IF(E2390=0,0,1)+IF(F2390=0,0,1)+IF(G2390=0,0,1)+IF(H2390=0,0,1)+IF(I2390=0,0,1)+IF(J2390=0,0,1)+IF(K2390=0,0,1)+IF(L2390=0,0,1)+IF(M2390=0,0,1)+IF(N2390=0,0,1)+IF(O2390=0,0,1)</f>
        <v>0</v>
      </c>
    </row>
    <row r="2391" spans="1:20" ht="15.75" hidden="1">
      <c r="A2391" s="10"/>
      <c r="B2391" s="1"/>
      <c r="C2391" s="81"/>
      <c r="D2391" s="81"/>
      <c r="E2391" s="81"/>
      <c r="F2391" s="81"/>
      <c r="G2391" s="81"/>
      <c r="H2391" s="81"/>
      <c r="I2391" s="81"/>
      <c r="J2391" s="81"/>
      <c r="K2391" s="81"/>
      <c r="L2391" s="81"/>
      <c r="M2391" s="81"/>
      <c r="N2391" s="81"/>
      <c r="O2391" s="81"/>
      <c r="P2391" s="81"/>
      <c r="Q2391" s="81"/>
      <c r="R2391" s="81"/>
      <c r="S2391" s="206"/>
      <c r="T2391" s="351">
        <f>IF(Q2391=0,0,1)+IF(C2391=0,0,1)+IF(D2391=0,0,1)+IF(E2391=0,0,1)+IF(F2391=0,0,1)+IF(G2391=0,0,1)+IF(H2391=0,0,1)+IF(I2391=0,0,1)+IF(J2391=0,0,1)+IF(K2391=0,0,1)+IF(L2391=0,0,1)+IF(M2391=0,0,1)+IF(N2391=0,0,1)+IF(O2391=0,0,1)</f>
        <v>0</v>
      </c>
    </row>
    <row r="2392" spans="1:20" ht="15.75" hidden="1">
      <c r="A2392" s="10"/>
      <c r="B2392" s="1"/>
      <c r="C2392" s="81"/>
      <c r="D2392" s="81"/>
      <c r="E2392" s="81"/>
      <c r="F2392" s="81"/>
      <c r="G2392" s="81"/>
      <c r="H2392" s="81"/>
      <c r="I2392" s="81"/>
      <c r="J2392" s="81"/>
      <c r="K2392" s="81"/>
      <c r="L2392" s="81"/>
      <c r="M2392" s="81"/>
      <c r="N2392" s="81"/>
      <c r="O2392" s="81"/>
      <c r="P2392" s="81"/>
      <c r="Q2392" s="81"/>
      <c r="R2392" s="81"/>
      <c r="S2392" s="206"/>
      <c r="T2392" s="351">
        <f>IF(Q2392=0,0,1)+IF(C2392=0,0,1)+IF(D2392=0,0,1)+IF(E2392=0,0,1)+IF(F2392=0,0,1)+IF(G2392=0,0,1)+IF(H2392=0,0,1)+IF(I2392=0,0,1)+IF(J2392=0,0,1)+IF(K2392=0,0,1)+IF(L2392=0,0,1)+IF(M2392=0,0,1)+IF(N2392=0,0,1)+IF(O2392=0,0,1)</f>
        <v>0</v>
      </c>
    </row>
    <row r="2393" spans="1:20" ht="15.75" hidden="1">
      <c r="A2393" s="10"/>
      <c r="B2393" s="1"/>
      <c r="C2393" s="81"/>
      <c r="D2393" s="81"/>
      <c r="E2393" s="81"/>
      <c r="F2393" s="81"/>
      <c r="G2393" s="81"/>
      <c r="H2393" s="81"/>
      <c r="I2393" s="81"/>
      <c r="J2393" s="81"/>
      <c r="K2393" s="81"/>
      <c r="L2393" s="81"/>
      <c r="M2393" s="81"/>
      <c r="N2393" s="81"/>
      <c r="O2393" s="81"/>
      <c r="P2393" s="81"/>
      <c r="Q2393" s="81"/>
      <c r="R2393" s="81"/>
      <c r="S2393" s="206"/>
      <c r="T2393" s="351">
        <f>IF(Q2393=0,0,1)+IF(C2393=0,0,1)+IF(D2393=0,0,1)+IF(E2393=0,0,1)+IF(F2393=0,0,1)+IF(G2393=0,0,1)+IF(H2393=0,0,1)+IF(I2393=0,0,1)+IF(J2393=0,0,1)+IF(K2393=0,0,1)+IF(L2393=0,0,1)+IF(M2393=0,0,1)+IF(N2393=0,0,1)+IF(O2393=0,0,1)</f>
        <v>0</v>
      </c>
    </row>
    <row r="2394" spans="1:20" ht="15.75" hidden="1">
      <c r="A2394" s="10"/>
      <c r="B2394" s="1"/>
      <c r="C2394" s="81"/>
      <c r="D2394" s="81"/>
      <c r="E2394" s="81"/>
      <c r="F2394" s="81"/>
      <c r="G2394" s="81"/>
      <c r="H2394" s="81"/>
      <c r="I2394" s="81"/>
      <c r="J2394" s="81"/>
      <c r="K2394" s="81"/>
      <c r="L2394" s="81"/>
      <c r="M2394" s="81"/>
      <c r="N2394" s="81"/>
      <c r="O2394" s="81"/>
      <c r="P2394" s="81"/>
      <c r="Q2394" s="81"/>
      <c r="R2394" s="81"/>
      <c r="S2394" s="206"/>
      <c r="T2394" s="351">
        <f>IF(Q2394=0,0,1)+IF(C2394=0,0,1)+IF(D2394=0,0,1)+IF(E2394=0,0,1)+IF(F2394=0,0,1)+IF(G2394=0,0,1)+IF(H2394=0,0,1)+IF(I2394=0,0,1)+IF(J2394=0,0,1)+IF(K2394=0,0,1)+IF(L2394=0,0,1)+IF(M2394=0,0,1)+IF(N2394=0,0,1)+IF(O2394=0,0,1)</f>
        <v>0</v>
      </c>
    </row>
    <row r="2395" spans="1:20" ht="15.75" hidden="1">
      <c r="A2395" s="10"/>
      <c r="B2395" s="1"/>
      <c r="C2395" s="81"/>
      <c r="D2395" s="81"/>
      <c r="E2395" s="81"/>
      <c r="F2395" s="81"/>
      <c r="G2395" s="81"/>
      <c r="H2395" s="81"/>
      <c r="I2395" s="81"/>
      <c r="J2395" s="81"/>
      <c r="K2395" s="81"/>
      <c r="L2395" s="81"/>
      <c r="M2395" s="81"/>
      <c r="N2395" s="81"/>
      <c r="O2395" s="81"/>
      <c r="P2395" s="81"/>
      <c r="Q2395" s="81"/>
      <c r="R2395" s="81"/>
      <c r="S2395" s="206"/>
      <c r="T2395" s="351">
        <f>IF(Q2395=0,0,1)+IF(C2395=0,0,1)+IF(D2395=0,0,1)+IF(E2395=0,0,1)+IF(F2395=0,0,1)+IF(G2395=0,0,1)+IF(H2395=0,0,1)+IF(I2395=0,0,1)+IF(J2395=0,0,1)+IF(K2395=0,0,1)+IF(L2395=0,0,1)+IF(M2395=0,0,1)+IF(N2395=0,0,1)+IF(O2395=0,0,1)</f>
        <v>0</v>
      </c>
    </row>
    <row r="2396" spans="1:20" ht="15.75" hidden="1">
      <c r="A2396" s="10"/>
      <c r="B2396" s="1"/>
      <c r="C2396" s="81"/>
      <c r="D2396" s="81"/>
      <c r="E2396" s="81"/>
      <c r="F2396" s="81"/>
      <c r="G2396" s="81"/>
      <c r="H2396" s="81"/>
      <c r="I2396" s="81"/>
      <c r="J2396" s="81"/>
      <c r="K2396" s="81"/>
      <c r="L2396" s="81"/>
      <c r="M2396" s="81"/>
      <c r="N2396" s="81"/>
      <c r="O2396" s="81"/>
      <c r="P2396" s="81"/>
      <c r="Q2396" s="81"/>
      <c r="R2396" s="81"/>
      <c r="S2396" s="206"/>
      <c r="T2396" s="351">
        <f>IF(Q2396=0,0,1)+IF(C2396=0,0,1)+IF(D2396=0,0,1)+IF(E2396=0,0,1)+IF(F2396=0,0,1)+IF(G2396=0,0,1)+IF(H2396=0,0,1)+IF(I2396=0,0,1)+IF(J2396=0,0,1)+IF(K2396=0,0,1)+IF(L2396=0,0,1)+IF(M2396=0,0,1)+IF(N2396=0,0,1)+IF(O2396=0,0,1)</f>
        <v>0</v>
      </c>
    </row>
    <row r="2397" spans="1:20" ht="15.75" hidden="1">
      <c r="A2397" s="10"/>
      <c r="B2397" s="1"/>
      <c r="C2397" s="81"/>
      <c r="D2397" s="81"/>
      <c r="E2397" s="81"/>
      <c r="F2397" s="81"/>
      <c r="G2397" s="81"/>
      <c r="H2397" s="81"/>
      <c r="I2397" s="81"/>
      <c r="J2397" s="81"/>
      <c r="K2397" s="81"/>
      <c r="L2397" s="81"/>
      <c r="M2397" s="81"/>
      <c r="N2397" s="81"/>
      <c r="O2397" s="81"/>
      <c r="P2397" s="81"/>
      <c r="Q2397" s="81"/>
      <c r="R2397" s="81"/>
      <c r="S2397" s="206"/>
      <c r="T2397" s="351">
        <f>IF(Q2397=0,0,1)+IF(C2397=0,0,1)+IF(D2397=0,0,1)+IF(E2397=0,0,1)+IF(F2397=0,0,1)+IF(G2397=0,0,1)+IF(H2397=0,0,1)+IF(I2397=0,0,1)+IF(J2397=0,0,1)+IF(K2397=0,0,1)+IF(L2397=0,0,1)+IF(M2397=0,0,1)+IF(N2397=0,0,1)+IF(O2397=0,0,1)</f>
        <v>0</v>
      </c>
    </row>
    <row r="2398" spans="1:20" ht="15.75" hidden="1">
      <c r="A2398" s="10"/>
      <c r="B2398" s="1"/>
      <c r="C2398" s="81"/>
      <c r="D2398" s="81"/>
      <c r="E2398" s="81"/>
      <c r="F2398" s="81"/>
      <c r="G2398" s="81"/>
      <c r="H2398" s="81"/>
      <c r="I2398" s="81"/>
      <c r="J2398" s="81"/>
      <c r="K2398" s="81"/>
      <c r="L2398" s="81"/>
      <c r="M2398" s="81"/>
      <c r="N2398" s="81"/>
      <c r="O2398" s="81"/>
      <c r="P2398" s="81"/>
      <c r="Q2398" s="81"/>
      <c r="R2398" s="81"/>
      <c r="S2398" s="206"/>
      <c r="T2398" s="351">
        <f>IF(Q2398=0,0,1)+IF(C2398=0,0,1)+IF(D2398=0,0,1)+IF(E2398=0,0,1)+IF(F2398=0,0,1)+IF(G2398=0,0,1)+IF(H2398=0,0,1)+IF(I2398=0,0,1)+IF(J2398=0,0,1)+IF(K2398=0,0,1)+IF(L2398=0,0,1)+IF(M2398=0,0,1)+IF(N2398=0,0,1)+IF(O2398=0,0,1)</f>
        <v>0</v>
      </c>
    </row>
    <row r="2399" spans="1:20" ht="15.75" hidden="1">
      <c r="A2399" s="10"/>
      <c r="B2399" s="1"/>
      <c r="C2399" s="81"/>
      <c r="D2399" s="81"/>
      <c r="E2399" s="81"/>
      <c r="F2399" s="81"/>
      <c r="G2399" s="81"/>
      <c r="H2399" s="81"/>
      <c r="I2399" s="81"/>
      <c r="J2399" s="81"/>
      <c r="K2399" s="81"/>
      <c r="L2399" s="81"/>
      <c r="M2399" s="81"/>
      <c r="N2399" s="81"/>
      <c r="O2399" s="81"/>
      <c r="P2399" s="81"/>
      <c r="Q2399" s="81"/>
      <c r="R2399" s="81"/>
      <c r="S2399" s="206"/>
      <c r="T2399" s="351">
        <f>IF(Q2399=0,0,1)+IF(C2399=0,0,1)+IF(D2399=0,0,1)+IF(E2399=0,0,1)+IF(F2399=0,0,1)+IF(G2399=0,0,1)+IF(H2399=0,0,1)+IF(I2399=0,0,1)+IF(J2399=0,0,1)+IF(K2399=0,0,1)+IF(L2399=0,0,1)+IF(M2399=0,0,1)+IF(N2399=0,0,1)+IF(O2399=0,0,1)</f>
        <v>0</v>
      </c>
    </row>
    <row r="2400" spans="1:20" ht="15.75" hidden="1">
      <c r="A2400" s="10"/>
      <c r="B2400" s="1"/>
      <c r="C2400" s="81"/>
      <c r="D2400" s="81"/>
      <c r="E2400" s="81"/>
      <c r="F2400" s="81"/>
      <c r="G2400" s="81"/>
      <c r="H2400" s="81"/>
      <c r="I2400" s="81"/>
      <c r="J2400" s="81"/>
      <c r="K2400" s="81"/>
      <c r="L2400" s="81"/>
      <c r="M2400" s="81"/>
      <c r="N2400" s="81"/>
      <c r="O2400" s="81"/>
      <c r="P2400" s="81"/>
      <c r="Q2400" s="81"/>
      <c r="R2400" s="81"/>
      <c r="S2400" s="206"/>
      <c r="T2400" s="351">
        <f>IF(Q2400=0,0,1)+IF(C2400=0,0,1)+IF(D2400=0,0,1)+IF(E2400=0,0,1)+IF(F2400=0,0,1)+IF(G2400=0,0,1)+IF(H2400=0,0,1)+IF(I2400=0,0,1)+IF(J2400=0,0,1)+IF(K2400=0,0,1)+IF(L2400=0,0,1)+IF(M2400=0,0,1)+IF(N2400=0,0,1)+IF(O2400=0,0,1)</f>
        <v>0</v>
      </c>
    </row>
    <row r="2401" spans="1:20" ht="15.75" hidden="1">
      <c r="A2401" s="10"/>
      <c r="B2401" s="1"/>
      <c r="C2401" s="81"/>
      <c r="D2401" s="81"/>
      <c r="E2401" s="81"/>
      <c r="F2401" s="81"/>
      <c r="G2401" s="81"/>
      <c r="H2401" s="81"/>
      <c r="I2401" s="81"/>
      <c r="J2401" s="81"/>
      <c r="K2401" s="81"/>
      <c r="L2401" s="81"/>
      <c r="M2401" s="81"/>
      <c r="N2401" s="81"/>
      <c r="O2401" s="81"/>
      <c r="P2401" s="81"/>
      <c r="Q2401" s="81"/>
      <c r="R2401" s="81"/>
      <c r="S2401" s="206"/>
      <c r="T2401" s="351">
        <f>IF(Q2401=0,0,1)+IF(C2401=0,0,1)+IF(D2401=0,0,1)+IF(E2401=0,0,1)+IF(F2401=0,0,1)+IF(G2401=0,0,1)+IF(H2401=0,0,1)+IF(I2401=0,0,1)+IF(J2401=0,0,1)+IF(K2401=0,0,1)+IF(L2401=0,0,1)+IF(M2401=0,0,1)+IF(N2401=0,0,1)+IF(O2401=0,0,1)</f>
        <v>0</v>
      </c>
    </row>
    <row r="2402" spans="1:20" ht="15.75" hidden="1">
      <c r="A2402" s="10"/>
      <c r="B2402" s="1"/>
      <c r="C2402" s="81"/>
      <c r="D2402" s="81"/>
      <c r="E2402" s="81"/>
      <c r="F2402" s="81"/>
      <c r="G2402" s="81"/>
      <c r="H2402" s="81"/>
      <c r="I2402" s="81"/>
      <c r="J2402" s="81"/>
      <c r="K2402" s="81"/>
      <c r="L2402" s="81"/>
      <c r="M2402" s="81"/>
      <c r="N2402" s="81"/>
      <c r="O2402" s="81"/>
      <c r="P2402" s="81"/>
      <c r="Q2402" s="81"/>
      <c r="R2402" s="81"/>
      <c r="S2402" s="206"/>
      <c r="T2402" s="351">
        <f>IF(Q2402=0,0,1)+IF(C2402=0,0,1)+IF(D2402=0,0,1)+IF(E2402=0,0,1)+IF(F2402=0,0,1)+IF(G2402=0,0,1)+IF(H2402=0,0,1)+IF(I2402=0,0,1)+IF(J2402=0,0,1)+IF(K2402=0,0,1)+IF(L2402=0,0,1)+IF(M2402=0,0,1)+IF(N2402=0,0,1)+IF(O2402=0,0,1)</f>
        <v>0</v>
      </c>
    </row>
    <row r="2403" spans="1:20" ht="15.75" hidden="1">
      <c r="A2403" s="10"/>
      <c r="B2403" s="1"/>
      <c r="C2403" s="81"/>
      <c r="D2403" s="81"/>
      <c r="E2403" s="81"/>
      <c r="F2403" s="81"/>
      <c r="G2403" s="81"/>
      <c r="H2403" s="81"/>
      <c r="I2403" s="81"/>
      <c r="J2403" s="81"/>
      <c r="K2403" s="81"/>
      <c r="L2403" s="81"/>
      <c r="M2403" s="81"/>
      <c r="N2403" s="81"/>
      <c r="O2403" s="81"/>
      <c r="P2403" s="81"/>
      <c r="Q2403" s="81"/>
      <c r="R2403" s="81"/>
      <c r="S2403" s="206"/>
      <c r="T2403" s="351">
        <f>IF(Q2403=0,0,1)+IF(C2403=0,0,1)+IF(D2403=0,0,1)+IF(E2403=0,0,1)+IF(F2403=0,0,1)+IF(G2403=0,0,1)+IF(H2403=0,0,1)+IF(I2403=0,0,1)+IF(J2403=0,0,1)+IF(K2403=0,0,1)+IF(L2403=0,0,1)+IF(M2403=0,0,1)+IF(N2403=0,0,1)+IF(O2403=0,0,1)</f>
        <v>0</v>
      </c>
    </row>
    <row r="2404" spans="1:20" ht="15.75" hidden="1">
      <c r="A2404" s="10"/>
      <c r="B2404" s="1"/>
      <c r="C2404" s="81"/>
      <c r="D2404" s="81"/>
      <c r="E2404" s="81"/>
      <c r="F2404" s="81"/>
      <c r="G2404" s="81"/>
      <c r="H2404" s="81"/>
      <c r="I2404" s="81"/>
      <c r="J2404" s="81"/>
      <c r="K2404" s="81"/>
      <c r="L2404" s="81"/>
      <c r="M2404" s="81"/>
      <c r="N2404" s="81"/>
      <c r="O2404" s="81"/>
      <c r="P2404" s="81"/>
      <c r="Q2404" s="81"/>
      <c r="R2404" s="81"/>
      <c r="S2404" s="206"/>
      <c r="T2404" s="351">
        <f>IF(Q2404=0,0,1)+IF(C2404=0,0,1)+IF(D2404=0,0,1)+IF(E2404=0,0,1)+IF(F2404=0,0,1)+IF(G2404=0,0,1)+IF(H2404=0,0,1)+IF(I2404=0,0,1)+IF(J2404=0,0,1)+IF(K2404=0,0,1)+IF(L2404=0,0,1)+IF(M2404=0,0,1)+IF(N2404=0,0,1)+IF(O2404=0,0,1)</f>
        <v>0</v>
      </c>
    </row>
    <row r="2405" spans="1:20" ht="15.75" hidden="1">
      <c r="A2405" s="10"/>
      <c r="B2405" s="1"/>
      <c r="C2405" s="81"/>
      <c r="D2405" s="81"/>
      <c r="E2405" s="81"/>
      <c r="F2405" s="81"/>
      <c r="G2405" s="81"/>
      <c r="H2405" s="81"/>
      <c r="I2405" s="81"/>
      <c r="J2405" s="81"/>
      <c r="K2405" s="81"/>
      <c r="L2405" s="81"/>
      <c r="M2405" s="81"/>
      <c r="N2405" s="81"/>
      <c r="O2405" s="81"/>
      <c r="P2405" s="81"/>
      <c r="Q2405" s="81"/>
      <c r="R2405" s="81"/>
      <c r="S2405" s="206"/>
      <c r="T2405" s="351">
        <f>IF(Q2405=0,0,1)+IF(C2405=0,0,1)+IF(D2405=0,0,1)+IF(E2405=0,0,1)+IF(F2405=0,0,1)+IF(G2405=0,0,1)+IF(H2405=0,0,1)+IF(I2405=0,0,1)+IF(J2405=0,0,1)+IF(K2405=0,0,1)+IF(L2405=0,0,1)+IF(M2405=0,0,1)+IF(N2405=0,0,1)+IF(O2405=0,0,1)</f>
        <v>0</v>
      </c>
    </row>
    <row r="2406" spans="1:20" ht="15.75" hidden="1">
      <c r="A2406" s="10"/>
      <c r="B2406" s="1"/>
      <c r="C2406" s="81"/>
      <c r="D2406" s="81"/>
      <c r="E2406" s="81"/>
      <c r="F2406" s="81"/>
      <c r="G2406" s="81"/>
      <c r="H2406" s="81"/>
      <c r="I2406" s="81"/>
      <c r="J2406" s="81"/>
      <c r="K2406" s="81"/>
      <c r="L2406" s="81"/>
      <c r="M2406" s="81"/>
      <c r="N2406" s="81"/>
      <c r="O2406" s="81"/>
      <c r="P2406" s="81"/>
      <c r="Q2406" s="81"/>
      <c r="R2406" s="81"/>
      <c r="S2406" s="206"/>
      <c r="T2406" s="351">
        <f>IF(Q2406=0,0,1)+IF(C2406=0,0,1)+IF(D2406=0,0,1)+IF(E2406=0,0,1)+IF(F2406=0,0,1)+IF(G2406=0,0,1)+IF(H2406=0,0,1)+IF(I2406=0,0,1)+IF(J2406=0,0,1)+IF(K2406=0,0,1)+IF(L2406=0,0,1)+IF(M2406=0,0,1)+IF(N2406=0,0,1)+IF(O2406=0,0,1)</f>
        <v>0</v>
      </c>
    </row>
    <row r="2407" spans="1:20" ht="15.75" hidden="1">
      <c r="A2407" s="10"/>
      <c r="B2407" s="1"/>
      <c r="C2407" s="81"/>
      <c r="D2407" s="81"/>
      <c r="E2407" s="81"/>
      <c r="F2407" s="81"/>
      <c r="G2407" s="81"/>
      <c r="H2407" s="81"/>
      <c r="I2407" s="81"/>
      <c r="J2407" s="81"/>
      <c r="K2407" s="81"/>
      <c r="L2407" s="81"/>
      <c r="M2407" s="81"/>
      <c r="N2407" s="81"/>
      <c r="O2407" s="81"/>
      <c r="P2407" s="81"/>
      <c r="Q2407" s="81"/>
      <c r="R2407" s="81"/>
      <c r="S2407" s="206"/>
      <c r="T2407" s="351">
        <f>IF(Q2407=0,0,1)+IF(C2407=0,0,1)+IF(D2407=0,0,1)+IF(E2407=0,0,1)+IF(F2407=0,0,1)+IF(G2407=0,0,1)+IF(H2407=0,0,1)+IF(I2407=0,0,1)+IF(J2407=0,0,1)+IF(K2407=0,0,1)+IF(L2407=0,0,1)+IF(M2407=0,0,1)+IF(N2407=0,0,1)+IF(O2407=0,0,1)</f>
        <v>0</v>
      </c>
    </row>
    <row r="2408" spans="1:20" ht="15.75" hidden="1">
      <c r="A2408" s="10"/>
      <c r="B2408" s="1"/>
      <c r="C2408" s="81"/>
      <c r="D2408" s="81"/>
      <c r="E2408" s="81"/>
      <c r="F2408" s="81"/>
      <c r="G2408" s="81"/>
      <c r="H2408" s="81"/>
      <c r="I2408" s="81"/>
      <c r="J2408" s="81"/>
      <c r="K2408" s="81"/>
      <c r="L2408" s="81"/>
      <c r="M2408" s="81"/>
      <c r="N2408" s="81"/>
      <c r="O2408" s="81"/>
      <c r="P2408" s="81"/>
      <c r="Q2408" s="81"/>
      <c r="R2408" s="81"/>
      <c r="S2408" s="206"/>
      <c r="T2408" s="351">
        <f>IF(Q2408=0,0,1)+IF(C2408=0,0,1)+IF(D2408=0,0,1)+IF(E2408=0,0,1)+IF(F2408=0,0,1)+IF(G2408=0,0,1)+IF(H2408=0,0,1)+IF(I2408=0,0,1)+IF(J2408=0,0,1)+IF(K2408=0,0,1)+IF(L2408=0,0,1)+IF(M2408=0,0,1)+IF(N2408=0,0,1)+IF(O2408=0,0,1)</f>
        <v>0</v>
      </c>
    </row>
    <row r="2409" spans="1:20" ht="15.75" hidden="1">
      <c r="A2409" s="10"/>
      <c r="B2409" s="1"/>
      <c r="C2409" s="81"/>
      <c r="D2409" s="81"/>
      <c r="E2409" s="81"/>
      <c r="F2409" s="81"/>
      <c r="G2409" s="81"/>
      <c r="H2409" s="81"/>
      <c r="I2409" s="81"/>
      <c r="J2409" s="81"/>
      <c r="K2409" s="81"/>
      <c r="L2409" s="81"/>
      <c r="M2409" s="81"/>
      <c r="N2409" s="81"/>
      <c r="O2409" s="81"/>
      <c r="P2409" s="81"/>
      <c r="Q2409" s="81"/>
      <c r="R2409" s="81"/>
      <c r="S2409" s="206"/>
      <c r="T2409" s="351">
        <f>IF(Q2409=0,0,1)+IF(C2409=0,0,1)+IF(D2409=0,0,1)+IF(E2409=0,0,1)+IF(F2409=0,0,1)+IF(G2409=0,0,1)+IF(H2409=0,0,1)+IF(I2409=0,0,1)+IF(J2409=0,0,1)+IF(K2409=0,0,1)+IF(L2409=0,0,1)+IF(M2409=0,0,1)+IF(N2409=0,0,1)+IF(O2409=0,0,1)</f>
        <v>0</v>
      </c>
    </row>
    <row r="2410" spans="1:20" ht="15.75" hidden="1">
      <c r="A2410" s="10"/>
      <c r="B2410" s="1"/>
      <c r="C2410" s="81"/>
      <c r="D2410" s="81"/>
      <c r="E2410" s="81"/>
      <c r="F2410" s="81"/>
      <c r="G2410" s="81"/>
      <c r="H2410" s="81"/>
      <c r="I2410" s="81"/>
      <c r="J2410" s="81"/>
      <c r="K2410" s="81"/>
      <c r="L2410" s="81"/>
      <c r="M2410" s="81"/>
      <c r="N2410" s="81"/>
      <c r="O2410" s="81"/>
      <c r="P2410" s="81"/>
      <c r="Q2410" s="81"/>
      <c r="R2410" s="81"/>
      <c r="S2410" s="206"/>
      <c r="T2410" s="351">
        <f>IF(Q2410=0,0,1)+IF(C2410=0,0,1)+IF(D2410=0,0,1)+IF(E2410=0,0,1)+IF(F2410=0,0,1)+IF(G2410=0,0,1)+IF(H2410=0,0,1)+IF(I2410=0,0,1)+IF(J2410=0,0,1)+IF(K2410=0,0,1)+IF(L2410=0,0,1)+IF(M2410=0,0,1)+IF(N2410=0,0,1)+IF(O2410=0,0,1)</f>
        <v>0</v>
      </c>
    </row>
    <row r="2411" spans="1:20" ht="15.75" hidden="1">
      <c r="A2411" s="10"/>
      <c r="B2411" s="1"/>
      <c r="C2411" s="81"/>
      <c r="D2411" s="81"/>
      <c r="E2411" s="81"/>
      <c r="F2411" s="81"/>
      <c r="G2411" s="81"/>
      <c r="H2411" s="81"/>
      <c r="I2411" s="81"/>
      <c r="J2411" s="81"/>
      <c r="K2411" s="81"/>
      <c r="L2411" s="81"/>
      <c r="M2411" s="81"/>
      <c r="N2411" s="81"/>
      <c r="O2411" s="81"/>
      <c r="P2411" s="81"/>
      <c r="Q2411" s="81"/>
      <c r="R2411" s="81"/>
      <c r="S2411" s="206"/>
      <c r="T2411" s="351">
        <f>IF(Q2411=0,0,1)+IF(C2411=0,0,1)+IF(D2411=0,0,1)+IF(E2411=0,0,1)+IF(F2411=0,0,1)+IF(G2411=0,0,1)+IF(H2411=0,0,1)+IF(I2411=0,0,1)+IF(J2411=0,0,1)+IF(K2411=0,0,1)+IF(L2411=0,0,1)+IF(M2411=0,0,1)+IF(N2411=0,0,1)+IF(O2411=0,0,1)</f>
        <v>0</v>
      </c>
    </row>
    <row r="2412" spans="1:20" ht="15.75" hidden="1">
      <c r="A2412" s="10"/>
      <c r="B2412" s="1"/>
      <c r="C2412" s="81"/>
      <c r="D2412" s="81"/>
      <c r="E2412" s="81"/>
      <c r="F2412" s="81"/>
      <c r="G2412" s="81"/>
      <c r="H2412" s="81"/>
      <c r="I2412" s="81"/>
      <c r="J2412" s="81"/>
      <c r="K2412" s="81"/>
      <c r="L2412" s="81"/>
      <c r="M2412" s="81"/>
      <c r="N2412" s="81"/>
      <c r="O2412" s="81"/>
      <c r="P2412" s="81"/>
      <c r="Q2412" s="81"/>
      <c r="R2412" s="81"/>
      <c r="S2412" s="206"/>
      <c r="T2412" s="351">
        <f>IF(Q2412=0,0,1)+IF(C2412=0,0,1)+IF(D2412=0,0,1)+IF(E2412=0,0,1)+IF(F2412=0,0,1)+IF(G2412=0,0,1)+IF(H2412=0,0,1)+IF(I2412=0,0,1)+IF(J2412=0,0,1)+IF(K2412=0,0,1)+IF(L2412=0,0,1)+IF(M2412=0,0,1)+IF(N2412=0,0,1)+IF(O2412=0,0,1)</f>
        <v>0</v>
      </c>
    </row>
    <row r="2413" spans="1:20" ht="15.75" hidden="1">
      <c r="A2413" s="10"/>
      <c r="B2413" s="1"/>
      <c r="C2413" s="81"/>
      <c r="D2413" s="81"/>
      <c r="E2413" s="81"/>
      <c r="F2413" s="81"/>
      <c r="G2413" s="81"/>
      <c r="H2413" s="81"/>
      <c r="I2413" s="81"/>
      <c r="J2413" s="81"/>
      <c r="K2413" s="81"/>
      <c r="L2413" s="81"/>
      <c r="M2413" s="81"/>
      <c r="N2413" s="81"/>
      <c r="O2413" s="81"/>
      <c r="P2413" s="81"/>
      <c r="Q2413" s="81"/>
      <c r="R2413" s="81"/>
      <c r="S2413" s="206"/>
      <c r="T2413" s="351">
        <f>IF(Q2413=0,0,1)+IF(C2413=0,0,1)+IF(D2413=0,0,1)+IF(E2413=0,0,1)+IF(F2413=0,0,1)+IF(G2413=0,0,1)+IF(H2413=0,0,1)+IF(I2413=0,0,1)+IF(J2413=0,0,1)+IF(K2413=0,0,1)+IF(L2413=0,0,1)+IF(M2413=0,0,1)+IF(N2413=0,0,1)+IF(O2413=0,0,1)</f>
        <v>0</v>
      </c>
    </row>
    <row r="2414" spans="1:20" ht="15.75" hidden="1">
      <c r="A2414" s="10"/>
      <c r="B2414" s="1"/>
      <c r="C2414" s="81"/>
      <c r="D2414" s="81"/>
      <c r="E2414" s="81"/>
      <c r="F2414" s="81"/>
      <c r="G2414" s="81"/>
      <c r="H2414" s="81"/>
      <c r="I2414" s="81"/>
      <c r="J2414" s="81"/>
      <c r="K2414" s="81"/>
      <c r="L2414" s="81"/>
      <c r="M2414" s="81"/>
      <c r="N2414" s="81"/>
      <c r="O2414" s="81"/>
      <c r="P2414" s="81"/>
      <c r="Q2414" s="81"/>
      <c r="R2414" s="81"/>
      <c r="S2414" s="206"/>
      <c r="T2414" s="351">
        <f>IF(Q2414=0,0,1)+IF(C2414=0,0,1)+IF(D2414=0,0,1)+IF(E2414=0,0,1)+IF(F2414=0,0,1)+IF(G2414=0,0,1)+IF(H2414=0,0,1)+IF(I2414=0,0,1)+IF(J2414=0,0,1)+IF(K2414=0,0,1)+IF(L2414=0,0,1)+IF(M2414=0,0,1)+IF(N2414=0,0,1)+IF(O2414=0,0,1)</f>
        <v>0</v>
      </c>
    </row>
    <row r="2415" spans="1:20" ht="15.75" hidden="1">
      <c r="A2415" s="10"/>
      <c r="B2415" s="1"/>
      <c r="C2415" s="81"/>
      <c r="D2415" s="81"/>
      <c r="E2415" s="81"/>
      <c r="F2415" s="81"/>
      <c r="G2415" s="81"/>
      <c r="H2415" s="81"/>
      <c r="I2415" s="81"/>
      <c r="J2415" s="81"/>
      <c r="K2415" s="81"/>
      <c r="L2415" s="81"/>
      <c r="M2415" s="81"/>
      <c r="N2415" s="81"/>
      <c r="O2415" s="81"/>
      <c r="P2415" s="81"/>
      <c r="Q2415" s="81"/>
      <c r="R2415" s="81"/>
      <c r="S2415" s="206"/>
      <c r="T2415" s="351">
        <f>IF(Q2415=0,0,1)+IF(C2415=0,0,1)+IF(D2415=0,0,1)+IF(E2415=0,0,1)+IF(F2415=0,0,1)+IF(G2415=0,0,1)+IF(H2415=0,0,1)+IF(I2415=0,0,1)+IF(J2415=0,0,1)+IF(K2415=0,0,1)+IF(L2415=0,0,1)+IF(M2415=0,0,1)+IF(N2415=0,0,1)+IF(O2415=0,0,1)</f>
        <v>0</v>
      </c>
    </row>
    <row r="2416" spans="1:20" ht="15.75" hidden="1">
      <c r="A2416" s="10"/>
      <c r="B2416" s="1"/>
      <c r="C2416" s="81"/>
      <c r="D2416" s="81"/>
      <c r="E2416" s="81"/>
      <c r="F2416" s="81"/>
      <c r="G2416" s="81"/>
      <c r="H2416" s="81"/>
      <c r="I2416" s="81"/>
      <c r="J2416" s="81"/>
      <c r="K2416" s="81"/>
      <c r="L2416" s="81"/>
      <c r="M2416" s="81"/>
      <c r="N2416" s="81"/>
      <c r="O2416" s="81"/>
      <c r="P2416" s="81"/>
      <c r="Q2416" s="81"/>
      <c r="R2416" s="81"/>
      <c r="S2416" s="206"/>
      <c r="T2416" s="351">
        <f>IF(Q2416=0,0,1)+IF(C2416=0,0,1)+IF(D2416=0,0,1)+IF(E2416=0,0,1)+IF(F2416=0,0,1)+IF(G2416=0,0,1)+IF(H2416=0,0,1)+IF(I2416=0,0,1)+IF(J2416=0,0,1)+IF(K2416=0,0,1)+IF(L2416=0,0,1)+IF(M2416=0,0,1)+IF(N2416=0,0,1)+IF(O2416=0,0,1)</f>
        <v>0</v>
      </c>
    </row>
    <row r="2417" spans="1:20" ht="15.75" hidden="1">
      <c r="A2417" s="10"/>
      <c r="B2417" s="1"/>
      <c r="C2417" s="81"/>
      <c r="D2417" s="81"/>
      <c r="E2417" s="81"/>
      <c r="F2417" s="81"/>
      <c r="G2417" s="81"/>
      <c r="H2417" s="81"/>
      <c r="I2417" s="81"/>
      <c r="J2417" s="81"/>
      <c r="K2417" s="81"/>
      <c r="L2417" s="81"/>
      <c r="M2417" s="81"/>
      <c r="N2417" s="81"/>
      <c r="O2417" s="81"/>
      <c r="P2417" s="81"/>
      <c r="Q2417" s="81"/>
      <c r="R2417" s="81"/>
      <c r="S2417" s="206"/>
      <c r="T2417" s="351">
        <f>IF(Q2417=0,0,1)+IF(C2417=0,0,1)+IF(D2417=0,0,1)+IF(E2417=0,0,1)+IF(F2417=0,0,1)+IF(G2417=0,0,1)+IF(H2417=0,0,1)+IF(I2417=0,0,1)+IF(J2417=0,0,1)+IF(K2417=0,0,1)+IF(L2417=0,0,1)+IF(M2417=0,0,1)+IF(N2417=0,0,1)+IF(O2417=0,0,1)</f>
        <v>0</v>
      </c>
    </row>
    <row r="2418" spans="1:20" ht="15.75" hidden="1">
      <c r="A2418" s="10"/>
      <c r="B2418" s="1"/>
      <c r="C2418" s="81"/>
      <c r="D2418" s="81"/>
      <c r="E2418" s="81"/>
      <c r="F2418" s="81"/>
      <c r="G2418" s="81"/>
      <c r="H2418" s="81"/>
      <c r="I2418" s="81"/>
      <c r="J2418" s="81"/>
      <c r="K2418" s="81"/>
      <c r="L2418" s="81"/>
      <c r="M2418" s="81"/>
      <c r="N2418" s="81"/>
      <c r="O2418" s="81"/>
      <c r="P2418" s="81"/>
      <c r="Q2418" s="81"/>
      <c r="R2418" s="81"/>
      <c r="S2418" s="206"/>
      <c r="T2418" s="351">
        <f>IF(Q2418=0,0,1)+IF(C2418=0,0,1)+IF(D2418=0,0,1)+IF(E2418=0,0,1)+IF(F2418=0,0,1)+IF(G2418=0,0,1)+IF(H2418=0,0,1)+IF(I2418=0,0,1)+IF(J2418=0,0,1)+IF(K2418=0,0,1)+IF(L2418=0,0,1)+IF(M2418=0,0,1)+IF(N2418=0,0,1)+IF(O2418=0,0,1)</f>
        <v>0</v>
      </c>
    </row>
    <row r="2419" spans="1:20" ht="15.75" hidden="1">
      <c r="A2419" s="10"/>
      <c r="B2419" s="1"/>
      <c r="C2419" s="81"/>
      <c r="D2419" s="81"/>
      <c r="E2419" s="81"/>
      <c r="F2419" s="81"/>
      <c r="G2419" s="81"/>
      <c r="H2419" s="81"/>
      <c r="I2419" s="81"/>
      <c r="J2419" s="81"/>
      <c r="K2419" s="81"/>
      <c r="L2419" s="81"/>
      <c r="M2419" s="81"/>
      <c r="N2419" s="81"/>
      <c r="O2419" s="81"/>
      <c r="P2419" s="81"/>
      <c r="Q2419" s="81"/>
      <c r="R2419" s="81"/>
      <c r="S2419" s="206"/>
      <c r="T2419" s="351">
        <f>IF(Q2419=0,0,1)+IF(C2419=0,0,1)+IF(D2419=0,0,1)+IF(E2419=0,0,1)+IF(F2419=0,0,1)+IF(G2419=0,0,1)+IF(H2419=0,0,1)+IF(I2419=0,0,1)+IF(J2419=0,0,1)+IF(K2419=0,0,1)+IF(L2419=0,0,1)+IF(M2419=0,0,1)+IF(N2419=0,0,1)+IF(O2419=0,0,1)</f>
        <v>0</v>
      </c>
    </row>
    <row r="2420" spans="1:20" ht="15.75" hidden="1">
      <c r="A2420" s="10"/>
      <c r="B2420" s="1"/>
      <c r="C2420" s="81"/>
      <c r="D2420" s="81"/>
      <c r="E2420" s="81"/>
      <c r="F2420" s="81"/>
      <c r="G2420" s="81"/>
      <c r="H2420" s="81"/>
      <c r="I2420" s="81"/>
      <c r="J2420" s="81"/>
      <c r="K2420" s="81"/>
      <c r="L2420" s="81"/>
      <c r="M2420" s="81"/>
      <c r="N2420" s="81"/>
      <c r="O2420" s="81"/>
      <c r="P2420" s="81"/>
      <c r="Q2420" s="81"/>
      <c r="R2420" s="81"/>
      <c r="S2420" s="206"/>
      <c r="T2420" s="351">
        <f>IF(Q2420=0,0,1)+IF(C2420=0,0,1)+IF(D2420=0,0,1)+IF(E2420=0,0,1)+IF(F2420=0,0,1)+IF(G2420=0,0,1)+IF(H2420=0,0,1)+IF(I2420=0,0,1)+IF(J2420=0,0,1)+IF(K2420=0,0,1)+IF(L2420=0,0,1)+IF(M2420=0,0,1)+IF(N2420=0,0,1)+IF(O2420=0,0,1)</f>
        <v>0</v>
      </c>
    </row>
    <row r="2421" spans="1:20" ht="15.75" hidden="1">
      <c r="A2421" s="10"/>
      <c r="B2421" s="1"/>
      <c r="C2421" s="81"/>
      <c r="D2421" s="81"/>
      <c r="E2421" s="81"/>
      <c r="F2421" s="81"/>
      <c r="G2421" s="81"/>
      <c r="H2421" s="81"/>
      <c r="I2421" s="81"/>
      <c r="J2421" s="81"/>
      <c r="K2421" s="81"/>
      <c r="L2421" s="81"/>
      <c r="M2421" s="81"/>
      <c r="N2421" s="81"/>
      <c r="O2421" s="81"/>
      <c r="P2421" s="81"/>
      <c r="Q2421" s="81"/>
      <c r="R2421" s="81"/>
      <c r="S2421" s="206"/>
      <c r="T2421" s="351">
        <f>IF(Q2421=0,0,1)+IF(C2421=0,0,1)+IF(D2421=0,0,1)+IF(E2421=0,0,1)+IF(F2421=0,0,1)+IF(G2421=0,0,1)+IF(H2421=0,0,1)+IF(I2421=0,0,1)+IF(J2421=0,0,1)+IF(K2421=0,0,1)+IF(L2421=0,0,1)+IF(M2421=0,0,1)+IF(N2421=0,0,1)+IF(O2421=0,0,1)</f>
        <v>0</v>
      </c>
    </row>
    <row r="2422" spans="1:20" ht="15.75" hidden="1">
      <c r="A2422" s="10"/>
      <c r="B2422" s="1"/>
      <c r="C2422" s="81"/>
      <c r="D2422" s="81"/>
      <c r="E2422" s="81"/>
      <c r="F2422" s="81"/>
      <c r="G2422" s="81"/>
      <c r="H2422" s="81"/>
      <c r="I2422" s="81"/>
      <c r="J2422" s="81"/>
      <c r="K2422" s="81"/>
      <c r="L2422" s="81"/>
      <c r="M2422" s="81"/>
      <c r="N2422" s="81"/>
      <c r="O2422" s="81"/>
      <c r="P2422" s="81"/>
      <c r="Q2422" s="81"/>
      <c r="R2422" s="81"/>
      <c r="S2422" s="206"/>
      <c r="T2422" s="351">
        <f>IF(Q2422=0,0,1)+IF(C2422=0,0,1)+IF(D2422=0,0,1)+IF(E2422=0,0,1)+IF(F2422=0,0,1)+IF(G2422=0,0,1)+IF(H2422=0,0,1)+IF(I2422=0,0,1)+IF(J2422=0,0,1)+IF(K2422=0,0,1)+IF(L2422=0,0,1)+IF(M2422=0,0,1)+IF(N2422=0,0,1)+IF(O2422=0,0,1)</f>
        <v>0</v>
      </c>
    </row>
    <row r="2423" spans="1:20" ht="15.75" hidden="1">
      <c r="A2423" s="10"/>
      <c r="B2423" s="1"/>
      <c r="C2423" s="81"/>
      <c r="D2423" s="81"/>
      <c r="E2423" s="81"/>
      <c r="F2423" s="81"/>
      <c r="G2423" s="81"/>
      <c r="H2423" s="81"/>
      <c r="I2423" s="81"/>
      <c r="J2423" s="81"/>
      <c r="K2423" s="81"/>
      <c r="L2423" s="81"/>
      <c r="M2423" s="81"/>
      <c r="N2423" s="81"/>
      <c r="O2423" s="81"/>
      <c r="P2423" s="81"/>
      <c r="Q2423" s="81"/>
      <c r="R2423" s="81"/>
      <c r="S2423" s="206"/>
      <c r="T2423" s="351">
        <f>IF(Q2423=0,0,1)+IF(C2423=0,0,1)+IF(D2423=0,0,1)+IF(E2423=0,0,1)+IF(F2423=0,0,1)+IF(G2423=0,0,1)+IF(H2423=0,0,1)+IF(I2423=0,0,1)+IF(J2423=0,0,1)+IF(K2423=0,0,1)+IF(L2423=0,0,1)+IF(M2423=0,0,1)+IF(N2423=0,0,1)+IF(O2423=0,0,1)</f>
        <v>0</v>
      </c>
    </row>
    <row r="2424" spans="1:20" ht="15.75" hidden="1">
      <c r="A2424" s="10"/>
      <c r="B2424" s="1"/>
      <c r="C2424" s="81"/>
      <c r="D2424" s="81"/>
      <c r="E2424" s="81"/>
      <c r="F2424" s="81"/>
      <c r="G2424" s="81"/>
      <c r="H2424" s="81"/>
      <c r="I2424" s="81"/>
      <c r="J2424" s="81"/>
      <c r="K2424" s="81"/>
      <c r="L2424" s="81"/>
      <c r="M2424" s="81"/>
      <c r="N2424" s="81"/>
      <c r="O2424" s="81"/>
      <c r="P2424" s="81"/>
      <c r="Q2424" s="81"/>
      <c r="R2424" s="81"/>
      <c r="S2424" s="206"/>
      <c r="T2424" s="351">
        <f>IF(Q2424=0,0,1)+IF(C2424=0,0,1)+IF(D2424=0,0,1)+IF(E2424=0,0,1)+IF(F2424=0,0,1)+IF(G2424=0,0,1)+IF(H2424=0,0,1)+IF(I2424=0,0,1)+IF(J2424=0,0,1)+IF(K2424=0,0,1)+IF(L2424=0,0,1)+IF(M2424=0,0,1)+IF(N2424=0,0,1)+IF(O2424=0,0,1)</f>
        <v>0</v>
      </c>
    </row>
    <row r="2425" spans="1:20" ht="15.75" hidden="1">
      <c r="A2425" s="10"/>
      <c r="B2425" s="1"/>
      <c r="C2425" s="81"/>
      <c r="D2425" s="81"/>
      <c r="E2425" s="81"/>
      <c r="F2425" s="81"/>
      <c r="G2425" s="81"/>
      <c r="H2425" s="81"/>
      <c r="I2425" s="81"/>
      <c r="J2425" s="81"/>
      <c r="K2425" s="81"/>
      <c r="L2425" s="81"/>
      <c r="M2425" s="81"/>
      <c r="N2425" s="81"/>
      <c r="O2425" s="81"/>
      <c r="P2425" s="81"/>
      <c r="Q2425" s="81"/>
      <c r="R2425" s="81"/>
      <c r="S2425" s="206"/>
      <c r="T2425" s="351">
        <f>IF(Q2425=0,0,1)+IF(C2425=0,0,1)+IF(D2425=0,0,1)+IF(E2425=0,0,1)+IF(F2425=0,0,1)+IF(G2425=0,0,1)+IF(H2425=0,0,1)+IF(I2425=0,0,1)+IF(J2425=0,0,1)+IF(K2425=0,0,1)+IF(L2425=0,0,1)+IF(M2425=0,0,1)+IF(N2425=0,0,1)+IF(O2425=0,0,1)</f>
        <v>0</v>
      </c>
    </row>
    <row r="2426" spans="1:20" ht="15.75" hidden="1">
      <c r="A2426" s="10"/>
      <c r="B2426" s="1"/>
      <c r="C2426" s="81"/>
      <c r="D2426" s="81"/>
      <c r="E2426" s="81"/>
      <c r="F2426" s="81"/>
      <c r="G2426" s="81"/>
      <c r="H2426" s="81"/>
      <c r="I2426" s="81"/>
      <c r="J2426" s="81"/>
      <c r="K2426" s="81"/>
      <c r="L2426" s="81"/>
      <c r="M2426" s="81"/>
      <c r="N2426" s="81"/>
      <c r="O2426" s="81"/>
      <c r="P2426" s="81"/>
      <c r="Q2426" s="81"/>
      <c r="R2426" s="81"/>
      <c r="S2426" s="206"/>
      <c r="T2426" s="351">
        <f>IF(Q2426=0,0,1)+IF(C2426=0,0,1)+IF(D2426=0,0,1)+IF(E2426=0,0,1)+IF(F2426=0,0,1)+IF(G2426=0,0,1)+IF(H2426=0,0,1)+IF(I2426=0,0,1)+IF(J2426=0,0,1)+IF(K2426=0,0,1)+IF(L2426=0,0,1)+IF(M2426=0,0,1)+IF(N2426=0,0,1)+IF(O2426=0,0,1)</f>
        <v>0</v>
      </c>
    </row>
    <row r="2427" spans="1:20" ht="15.75" hidden="1">
      <c r="A2427" s="10"/>
      <c r="B2427" s="1"/>
      <c r="C2427" s="81"/>
      <c r="D2427" s="81"/>
      <c r="E2427" s="81"/>
      <c r="F2427" s="81"/>
      <c r="G2427" s="81"/>
      <c r="H2427" s="81"/>
      <c r="I2427" s="81"/>
      <c r="J2427" s="81"/>
      <c r="K2427" s="81"/>
      <c r="L2427" s="81"/>
      <c r="M2427" s="81"/>
      <c r="N2427" s="81"/>
      <c r="O2427" s="81"/>
      <c r="P2427" s="81"/>
      <c r="Q2427" s="81"/>
      <c r="R2427" s="81"/>
      <c r="S2427" s="206"/>
      <c r="T2427" s="351">
        <f>IF(Q2427=0,0,1)+IF(C2427=0,0,1)+IF(D2427=0,0,1)+IF(E2427=0,0,1)+IF(F2427=0,0,1)+IF(G2427=0,0,1)+IF(H2427=0,0,1)+IF(I2427=0,0,1)+IF(J2427=0,0,1)+IF(K2427=0,0,1)+IF(L2427=0,0,1)+IF(M2427=0,0,1)+IF(N2427=0,0,1)+IF(O2427=0,0,1)</f>
        <v>0</v>
      </c>
    </row>
    <row r="2428" spans="1:20" ht="15.75" hidden="1">
      <c r="A2428" s="10"/>
      <c r="B2428" s="1"/>
      <c r="C2428" s="81"/>
      <c r="D2428" s="81"/>
      <c r="E2428" s="81"/>
      <c r="F2428" s="81"/>
      <c r="G2428" s="81"/>
      <c r="H2428" s="81"/>
      <c r="I2428" s="81"/>
      <c r="J2428" s="81"/>
      <c r="K2428" s="81"/>
      <c r="L2428" s="81"/>
      <c r="M2428" s="81"/>
      <c r="N2428" s="81"/>
      <c r="O2428" s="81"/>
      <c r="P2428" s="81"/>
      <c r="Q2428" s="81"/>
      <c r="R2428" s="81"/>
      <c r="S2428" s="206"/>
      <c r="T2428" s="351">
        <f>IF(Q2428=0,0,1)+IF(C2428=0,0,1)+IF(D2428=0,0,1)+IF(E2428=0,0,1)+IF(F2428=0,0,1)+IF(G2428=0,0,1)+IF(H2428=0,0,1)+IF(I2428=0,0,1)+IF(J2428=0,0,1)+IF(K2428=0,0,1)+IF(L2428=0,0,1)+IF(M2428=0,0,1)+IF(N2428=0,0,1)+IF(O2428=0,0,1)</f>
        <v>0</v>
      </c>
    </row>
    <row r="2429" spans="1:20" ht="15.75" hidden="1">
      <c r="A2429" s="10"/>
      <c r="B2429" s="1"/>
      <c r="C2429" s="81"/>
      <c r="D2429" s="81"/>
      <c r="E2429" s="81"/>
      <c r="F2429" s="81"/>
      <c r="G2429" s="81"/>
      <c r="H2429" s="81"/>
      <c r="I2429" s="81"/>
      <c r="J2429" s="81"/>
      <c r="K2429" s="81"/>
      <c r="L2429" s="81"/>
      <c r="M2429" s="81"/>
      <c r="N2429" s="81"/>
      <c r="O2429" s="81"/>
      <c r="P2429" s="81"/>
      <c r="Q2429" s="81"/>
      <c r="R2429" s="81"/>
      <c r="S2429" s="206"/>
      <c r="T2429" s="351">
        <f>IF(Q2429=0,0,1)+IF(C2429=0,0,1)+IF(D2429=0,0,1)+IF(E2429=0,0,1)+IF(F2429=0,0,1)+IF(G2429=0,0,1)+IF(H2429=0,0,1)+IF(I2429=0,0,1)+IF(J2429=0,0,1)+IF(K2429=0,0,1)+IF(L2429=0,0,1)+IF(M2429=0,0,1)+IF(N2429=0,0,1)+IF(O2429=0,0,1)</f>
        <v>0</v>
      </c>
    </row>
    <row r="2430" spans="1:20" ht="15.75" hidden="1">
      <c r="A2430" s="10"/>
      <c r="B2430" s="1"/>
      <c r="C2430" s="81"/>
      <c r="D2430" s="81"/>
      <c r="E2430" s="81"/>
      <c r="F2430" s="81"/>
      <c r="G2430" s="81"/>
      <c r="H2430" s="81"/>
      <c r="I2430" s="81"/>
      <c r="J2430" s="81"/>
      <c r="K2430" s="81"/>
      <c r="L2430" s="81"/>
      <c r="M2430" s="81"/>
      <c r="N2430" s="81"/>
      <c r="O2430" s="81"/>
      <c r="P2430" s="81"/>
      <c r="Q2430" s="81"/>
      <c r="R2430" s="81"/>
      <c r="S2430" s="206"/>
      <c r="T2430" s="351">
        <f>IF(Q2430=0,0,1)+IF(C2430=0,0,1)+IF(D2430=0,0,1)+IF(E2430=0,0,1)+IF(F2430=0,0,1)+IF(G2430=0,0,1)+IF(H2430=0,0,1)+IF(I2430=0,0,1)+IF(J2430=0,0,1)+IF(K2430=0,0,1)+IF(L2430=0,0,1)+IF(M2430=0,0,1)+IF(N2430=0,0,1)+IF(O2430=0,0,1)</f>
        <v>0</v>
      </c>
    </row>
    <row r="2431" spans="1:20" ht="15.75" hidden="1">
      <c r="A2431" s="10"/>
      <c r="B2431" s="1"/>
      <c r="C2431" s="81"/>
      <c r="D2431" s="81"/>
      <c r="E2431" s="81"/>
      <c r="F2431" s="81"/>
      <c r="G2431" s="81"/>
      <c r="H2431" s="81"/>
      <c r="I2431" s="81"/>
      <c r="J2431" s="81"/>
      <c r="K2431" s="81"/>
      <c r="L2431" s="81"/>
      <c r="M2431" s="81"/>
      <c r="N2431" s="81"/>
      <c r="O2431" s="81"/>
      <c r="P2431" s="81"/>
      <c r="Q2431" s="81"/>
      <c r="R2431" s="81"/>
      <c r="S2431" s="206"/>
      <c r="T2431" s="351">
        <f>IF(Q2431=0,0,1)+IF(C2431=0,0,1)+IF(D2431=0,0,1)+IF(E2431=0,0,1)+IF(F2431=0,0,1)+IF(G2431=0,0,1)+IF(H2431=0,0,1)+IF(I2431=0,0,1)+IF(J2431=0,0,1)+IF(K2431=0,0,1)+IF(L2431=0,0,1)+IF(M2431=0,0,1)+IF(N2431=0,0,1)+IF(O2431=0,0,1)</f>
        <v>0</v>
      </c>
    </row>
    <row r="2432" spans="1:20" ht="15.75" hidden="1">
      <c r="A2432" s="10"/>
      <c r="B2432" s="1"/>
      <c r="C2432" s="81"/>
      <c r="D2432" s="81"/>
      <c r="E2432" s="81"/>
      <c r="F2432" s="81"/>
      <c r="G2432" s="81"/>
      <c r="H2432" s="81"/>
      <c r="I2432" s="81"/>
      <c r="J2432" s="81"/>
      <c r="K2432" s="81"/>
      <c r="L2432" s="81"/>
      <c r="M2432" s="81"/>
      <c r="N2432" s="81"/>
      <c r="O2432" s="81"/>
      <c r="P2432" s="81"/>
      <c r="Q2432" s="81"/>
      <c r="R2432" s="81"/>
      <c r="S2432" s="206"/>
      <c r="T2432" s="351">
        <f>IF(Q2432=0,0,1)+IF(C2432=0,0,1)+IF(D2432=0,0,1)+IF(E2432=0,0,1)+IF(F2432=0,0,1)+IF(G2432=0,0,1)+IF(H2432=0,0,1)+IF(I2432=0,0,1)+IF(J2432=0,0,1)+IF(K2432=0,0,1)+IF(L2432=0,0,1)+IF(M2432=0,0,1)+IF(N2432=0,0,1)+IF(O2432=0,0,1)</f>
        <v>0</v>
      </c>
    </row>
    <row r="2433" spans="1:20" ht="15.75" hidden="1">
      <c r="A2433" s="10"/>
      <c r="B2433" s="1"/>
      <c r="C2433" s="81"/>
      <c r="D2433" s="81"/>
      <c r="E2433" s="81"/>
      <c r="F2433" s="81"/>
      <c r="G2433" s="81"/>
      <c r="H2433" s="81"/>
      <c r="I2433" s="81"/>
      <c r="J2433" s="81"/>
      <c r="K2433" s="81"/>
      <c r="L2433" s="81"/>
      <c r="M2433" s="81"/>
      <c r="N2433" s="81"/>
      <c r="O2433" s="81"/>
      <c r="P2433" s="81"/>
      <c r="Q2433" s="81"/>
      <c r="R2433" s="81"/>
      <c r="S2433" s="206"/>
      <c r="T2433" s="351">
        <f>IF(Q2433=0,0,1)+IF(C2433=0,0,1)+IF(D2433=0,0,1)+IF(E2433=0,0,1)+IF(F2433=0,0,1)+IF(G2433=0,0,1)+IF(H2433=0,0,1)+IF(I2433=0,0,1)+IF(J2433=0,0,1)+IF(K2433=0,0,1)+IF(L2433=0,0,1)+IF(M2433=0,0,1)+IF(N2433=0,0,1)+IF(O2433=0,0,1)</f>
        <v>0</v>
      </c>
    </row>
    <row r="2434" spans="1:20" ht="15.75" hidden="1">
      <c r="A2434" s="10"/>
      <c r="B2434" s="1"/>
      <c r="C2434" s="81"/>
      <c r="D2434" s="81"/>
      <c r="E2434" s="81"/>
      <c r="F2434" s="81"/>
      <c r="G2434" s="81"/>
      <c r="H2434" s="81"/>
      <c r="I2434" s="81"/>
      <c r="J2434" s="81"/>
      <c r="K2434" s="81"/>
      <c r="L2434" s="81"/>
      <c r="M2434" s="81"/>
      <c r="N2434" s="81"/>
      <c r="O2434" s="81"/>
      <c r="P2434" s="81"/>
      <c r="Q2434" s="81"/>
      <c r="R2434" s="81"/>
      <c r="S2434" s="206"/>
      <c r="T2434" s="351">
        <f>IF(Q2434=0,0,1)+IF(C2434=0,0,1)+IF(D2434=0,0,1)+IF(E2434=0,0,1)+IF(F2434=0,0,1)+IF(G2434=0,0,1)+IF(H2434=0,0,1)+IF(I2434=0,0,1)+IF(J2434=0,0,1)+IF(K2434=0,0,1)+IF(L2434=0,0,1)+IF(M2434=0,0,1)+IF(N2434=0,0,1)+IF(O2434=0,0,1)</f>
        <v>0</v>
      </c>
    </row>
    <row r="2435" spans="1:20" ht="15.75" hidden="1">
      <c r="A2435" s="10"/>
      <c r="B2435" s="1"/>
      <c r="C2435" s="81"/>
      <c r="D2435" s="81"/>
      <c r="E2435" s="81"/>
      <c r="F2435" s="81"/>
      <c r="G2435" s="81"/>
      <c r="H2435" s="81"/>
      <c r="I2435" s="81"/>
      <c r="J2435" s="81"/>
      <c r="K2435" s="81"/>
      <c r="L2435" s="81"/>
      <c r="M2435" s="81"/>
      <c r="N2435" s="81"/>
      <c r="O2435" s="81"/>
      <c r="P2435" s="81"/>
      <c r="Q2435" s="81"/>
      <c r="R2435" s="81"/>
      <c r="S2435" s="206"/>
      <c r="T2435" s="351">
        <f>IF(Q2435=0,0,1)+IF(C2435=0,0,1)+IF(D2435=0,0,1)+IF(E2435=0,0,1)+IF(F2435=0,0,1)+IF(G2435=0,0,1)+IF(H2435=0,0,1)+IF(I2435=0,0,1)+IF(J2435=0,0,1)+IF(K2435=0,0,1)+IF(L2435=0,0,1)+IF(M2435=0,0,1)+IF(N2435=0,0,1)+IF(O2435=0,0,1)</f>
        <v>0</v>
      </c>
    </row>
    <row r="2436" spans="1:20" ht="15.75" hidden="1">
      <c r="A2436" s="10"/>
      <c r="B2436" s="1"/>
      <c r="C2436" s="81"/>
      <c r="D2436" s="81"/>
      <c r="E2436" s="81"/>
      <c r="F2436" s="81"/>
      <c r="G2436" s="81"/>
      <c r="H2436" s="81"/>
      <c r="I2436" s="81"/>
      <c r="J2436" s="81"/>
      <c r="K2436" s="81"/>
      <c r="L2436" s="81"/>
      <c r="M2436" s="81"/>
      <c r="N2436" s="81"/>
      <c r="O2436" s="81"/>
      <c r="P2436" s="81"/>
      <c r="Q2436" s="81"/>
      <c r="R2436" s="81"/>
      <c r="S2436" s="206"/>
      <c r="T2436" s="351">
        <f>IF(Q2436=0,0,1)+IF(C2436=0,0,1)+IF(D2436=0,0,1)+IF(E2436=0,0,1)+IF(F2436=0,0,1)+IF(G2436=0,0,1)+IF(H2436=0,0,1)+IF(I2436=0,0,1)+IF(J2436=0,0,1)+IF(K2436=0,0,1)+IF(L2436=0,0,1)+IF(M2436=0,0,1)+IF(N2436=0,0,1)+IF(O2436=0,0,1)</f>
        <v>0</v>
      </c>
    </row>
    <row r="2437" spans="1:20" ht="15.75" hidden="1">
      <c r="A2437" s="10"/>
      <c r="B2437" s="1"/>
      <c r="C2437" s="81"/>
      <c r="D2437" s="81"/>
      <c r="E2437" s="81"/>
      <c r="F2437" s="81"/>
      <c r="G2437" s="81"/>
      <c r="H2437" s="81"/>
      <c r="I2437" s="81"/>
      <c r="J2437" s="81"/>
      <c r="K2437" s="81"/>
      <c r="L2437" s="81"/>
      <c r="M2437" s="81"/>
      <c r="N2437" s="81"/>
      <c r="O2437" s="81"/>
      <c r="P2437" s="81"/>
      <c r="Q2437" s="81"/>
      <c r="R2437" s="81"/>
      <c r="S2437" s="206"/>
      <c r="T2437" s="351">
        <f>IF(Q2437=0,0,1)+IF(C2437=0,0,1)+IF(D2437=0,0,1)+IF(E2437=0,0,1)+IF(F2437=0,0,1)+IF(G2437=0,0,1)+IF(H2437=0,0,1)+IF(I2437=0,0,1)+IF(J2437=0,0,1)+IF(K2437=0,0,1)+IF(L2437=0,0,1)+IF(M2437=0,0,1)+IF(N2437=0,0,1)+IF(O2437=0,0,1)</f>
        <v>0</v>
      </c>
    </row>
    <row r="2438" spans="1:20" ht="15.75" hidden="1">
      <c r="A2438" s="10"/>
      <c r="B2438" s="1"/>
      <c r="C2438" s="81"/>
      <c r="D2438" s="81"/>
      <c r="E2438" s="81"/>
      <c r="F2438" s="81"/>
      <c r="G2438" s="81"/>
      <c r="H2438" s="81"/>
      <c r="I2438" s="81"/>
      <c r="J2438" s="81"/>
      <c r="K2438" s="81"/>
      <c r="L2438" s="81"/>
      <c r="M2438" s="81"/>
      <c r="N2438" s="81"/>
      <c r="O2438" s="81"/>
      <c r="P2438" s="81"/>
      <c r="Q2438" s="81"/>
      <c r="R2438" s="81"/>
      <c r="S2438" s="206"/>
      <c r="T2438" s="351">
        <f>IF(Q2438=0,0,1)+IF(C2438=0,0,1)+IF(D2438=0,0,1)+IF(E2438=0,0,1)+IF(F2438=0,0,1)+IF(G2438=0,0,1)+IF(H2438=0,0,1)+IF(I2438=0,0,1)+IF(J2438=0,0,1)+IF(K2438=0,0,1)+IF(L2438=0,0,1)+IF(M2438=0,0,1)+IF(N2438=0,0,1)+IF(O2438=0,0,1)</f>
        <v>0</v>
      </c>
    </row>
    <row r="2439" spans="1:20" ht="15.75" hidden="1">
      <c r="A2439" s="10"/>
      <c r="B2439" s="1"/>
      <c r="C2439" s="81"/>
      <c r="D2439" s="81"/>
      <c r="E2439" s="81"/>
      <c r="F2439" s="81"/>
      <c r="G2439" s="81"/>
      <c r="H2439" s="81"/>
      <c r="I2439" s="81"/>
      <c r="J2439" s="81"/>
      <c r="K2439" s="81"/>
      <c r="L2439" s="81"/>
      <c r="M2439" s="81"/>
      <c r="N2439" s="81"/>
      <c r="O2439" s="81"/>
      <c r="P2439" s="81"/>
      <c r="Q2439" s="81"/>
      <c r="R2439" s="81"/>
      <c r="S2439" s="206"/>
      <c r="T2439" s="351">
        <f>IF(Q2439=0,0,1)+IF(C2439=0,0,1)+IF(D2439=0,0,1)+IF(E2439=0,0,1)+IF(F2439=0,0,1)+IF(G2439=0,0,1)+IF(H2439=0,0,1)+IF(I2439=0,0,1)+IF(J2439=0,0,1)+IF(K2439=0,0,1)+IF(L2439=0,0,1)+IF(M2439=0,0,1)+IF(N2439=0,0,1)+IF(O2439=0,0,1)</f>
        <v>0</v>
      </c>
    </row>
    <row r="2440" spans="1:20" ht="15.75" hidden="1">
      <c r="A2440" s="10"/>
      <c r="B2440" s="1"/>
      <c r="C2440" s="81"/>
      <c r="D2440" s="81"/>
      <c r="E2440" s="81"/>
      <c r="F2440" s="81"/>
      <c r="G2440" s="81"/>
      <c r="H2440" s="81"/>
      <c r="I2440" s="81"/>
      <c r="J2440" s="81"/>
      <c r="K2440" s="81"/>
      <c r="L2440" s="81"/>
      <c r="M2440" s="81"/>
      <c r="N2440" s="81"/>
      <c r="O2440" s="81"/>
      <c r="P2440" s="81"/>
      <c r="Q2440" s="81"/>
      <c r="R2440" s="81"/>
      <c r="S2440" s="206"/>
      <c r="T2440" s="351">
        <f>IF(Q2440=0,0,1)+IF(C2440=0,0,1)+IF(D2440=0,0,1)+IF(E2440=0,0,1)+IF(F2440=0,0,1)+IF(G2440=0,0,1)+IF(H2440=0,0,1)+IF(I2440=0,0,1)+IF(J2440=0,0,1)+IF(K2440=0,0,1)+IF(L2440=0,0,1)+IF(M2440=0,0,1)+IF(N2440=0,0,1)+IF(O2440=0,0,1)</f>
        <v>0</v>
      </c>
    </row>
    <row r="2441" spans="1:20" ht="15.75" hidden="1">
      <c r="A2441" s="10"/>
      <c r="B2441" s="1"/>
      <c r="C2441" s="81"/>
      <c r="D2441" s="81"/>
      <c r="E2441" s="81"/>
      <c r="F2441" s="81"/>
      <c r="G2441" s="81"/>
      <c r="H2441" s="81"/>
      <c r="I2441" s="81"/>
      <c r="J2441" s="81"/>
      <c r="K2441" s="81"/>
      <c r="L2441" s="81"/>
      <c r="M2441" s="81"/>
      <c r="N2441" s="81"/>
      <c r="O2441" s="81"/>
      <c r="P2441" s="81"/>
      <c r="Q2441" s="81"/>
      <c r="R2441" s="81"/>
      <c r="S2441" s="206"/>
      <c r="T2441" s="351">
        <f>IF(Q2441=0,0,1)+IF(C2441=0,0,1)+IF(D2441=0,0,1)+IF(E2441=0,0,1)+IF(F2441=0,0,1)+IF(G2441=0,0,1)+IF(H2441=0,0,1)+IF(I2441=0,0,1)+IF(J2441=0,0,1)+IF(K2441=0,0,1)+IF(L2441=0,0,1)+IF(M2441=0,0,1)+IF(N2441=0,0,1)+IF(O2441=0,0,1)</f>
        <v>0</v>
      </c>
    </row>
    <row r="2442" spans="1:20" ht="15.75" hidden="1">
      <c r="A2442" s="10"/>
      <c r="B2442" s="1"/>
      <c r="C2442" s="81"/>
      <c r="D2442" s="81"/>
      <c r="E2442" s="81"/>
      <c r="F2442" s="81"/>
      <c r="G2442" s="81"/>
      <c r="H2442" s="81"/>
      <c r="I2442" s="81"/>
      <c r="J2442" s="81"/>
      <c r="K2442" s="81"/>
      <c r="L2442" s="81"/>
      <c r="M2442" s="81"/>
      <c r="N2442" s="81"/>
      <c r="O2442" s="81"/>
      <c r="P2442" s="81"/>
      <c r="Q2442" s="81"/>
      <c r="R2442" s="81"/>
      <c r="S2442" s="206"/>
      <c r="T2442" s="351">
        <f>IF(Q2442=0,0,1)+IF(C2442=0,0,1)+IF(D2442=0,0,1)+IF(E2442=0,0,1)+IF(F2442=0,0,1)+IF(G2442=0,0,1)+IF(H2442=0,0,1)+IF(I2442=0,0,1)+IF(J2442=0,0,1)+IF(K2442=0,0,1)+IF(L2442=0,0,1)+IF(M2442=0,0,1)+IF(N2442=0,0,1)+IF(O2442=0,0,1)</f>
        <v>0</v>
      </c>
    </row>
    <row r="2443" spans="1:20" ht="15.75" hidden="1">
      <c r="A2443" s="10"/>
      <c r="B2443" s="1"/>
      <c r="C2443" s="81"/>
      <c r="D2443" s="81"/>
      <c r="E2443" s="81"/>
      <c r="F2443" s="81"/>
      <c r="G2443" s="81"/>
      <c r="H2443" s="81"/>
      <c r="I2443" s="81"/>
      <c r="J2443" s="81"/>
      <c r="K2443" s="81"/>
      <c r="L2443" s="81"/>
      <c r="M2443" s="81"/>
      <c r="N2443" s="81"/>
      <c r="O2443" s="81"/>
      <c r="P2443" s="81"/>
      <c r="Q2443" s="81"/>
      <c r="R2443" s="81"/>
      <c r="S2443" s="206"/>
      <c r="T2443" s="351">
        <f>IF(Q2443=0,0,1)+IF(C2443=0,0,1)+IF(D2443=0,0,1)+IF(E2443=0,0,1)+IF(F2443=0,0,1)+IF(G2443=0,0,1)+IF(H2443=0,0,1)+IF(I2443=0,0,1)+IF(J2443=0,0,1)+IF(K2443=0,0,1)+IF(L2443=0,0,1)+IF(M2443=0,0,1)+IF(N2443=0,0,1)+IF(O2443=0,0,1)</f>
        <v>0</v>
      </c>
    </row>
    <row r="2444" spans="1:20" ht="15.75" hidden="1">
      <c r="A2444" s="10"/>
      <c r="B2444" s="1"/>
      <c r="C2444" s="81"/>
      <c r="D2444" s="81"/>
      <c r="E2444" s="81"/>
      <c r="F2444" s="81"/>
      <c r="G2444" s="81"/>
      <c r="H2444" s="81"/>
      <c r="I2444" s="81"/>
      <c r="J2444" s="81"/>
      <c r="K2444" s="81"/>
      <c r="L2444" s="81"/>
      <c r="M2444" s="81"/>
      <c r="N2444" s="81"/>
      <c r="O2444" s="81"/>
      <c r="P2444" s="81"/>
      <c r="Q2444" s="81"/>
      <c r="R2444" s="81"/>
      <c r="S2444" s="206"/>
      <c r="T2444" s="351">
        <f>IF(Q2444=0,0,1)+IF(C2444=0,0,1)+IF(D2444=0,0,1)+IF(E2444=0,0,1)+IF(F2444=0,0,1)+IF(G2444=0,0,1)+IF(H2444=0,0,1)+IF(I2444=0,0,1)+IF(J2444=0,0,1)+IF(K2444=0,0,1)+IF(L2444=0,0,1)+IF(M2444=0,0,1)+IF(N2444=0,0,1)+IF(O2444=0,0,1)</f>
        <v>0</v>
      </c>
    </row>
    <row r="2445" spans="1:20" ht="15.75" hidden="1">
      <c r="A2445" s="10"/>
      <c r="B2445" s="1"/>
      <c r="C2445" s="81"/>
      <c r="D2445" s="81"/>
      <c r="E2445" s="81"/>
      <c r="F2445" s="81"/>
      <c r="G2445" s="81"/>
      <c r="H2445" s="81"/>
      <c r="I2445" s="81"/>
      <c r="J2445" s="81"/>
      <c r="K2445" s="81"/>
      <c r="L2445" s="81"/>
      <c r="M2445" s="81"/>
      <c r="N2445" s="81"/>
      <c r="O2445" s="81"/>
      <c r="P2445" s="81"/>
      <c r="Q2445" s="81"/>
      <c r="R2445" s="81"/>
      <c r="S2445" s="206"/>
      <c r="T2445" s="351">
        <f>IF(Q2445=0,0,1)+IF(C2445=0,0,1)+IF(D2445=0,0,1)+IF(E2445=0,0,1)+IF(F2445=0,0,1)+IF(G2445=0,0,1)+IF(H2445=0,0,1)+IF(I2445=0,0,1)+IF(J2445=0,0,1)+IF(K2445=0,0,1)+IF(L2445=0,0,1)+IF(M2445=0,0,1)+IF(N2445=0,0,1)+IF(O2445=0,0,1)</f>
        <v>0</v>
      </c>
    </row>
    <row r="2446" spans="1:20" ht="15.75" hidden="1">
      <c r="A2446" s="10"/>
      <c r="B2446" s="1"/>
      <c r="C2446" s="81"/>
      <c r="D2446" s="81"/>
      <c r="E2446" s="81"/>
      <c r="F2446" s="81"/>
      <c r="G2446" s="81"/>
      <c r="H2446" s="81"/>
      <c r="I2446" s="81"/>
      <c r="J2446" s="81"/>
      <c r="K2446" s="81"/>
      <c r="L2446" s="81"/>
      <c r="M2446" s="81"/>
      <c r="N2446" s="81"/>
      <c r="O2446" s="81"/>
      <c r="P2446" s="81"/>
      <c r="Q2446" s="81"/>
      <c r="R2446" s="81"/>
      <c r="S2446" s="206"/>
      <c r="T2446" s="351">
        <f>IF(Q2446=0,0,1)+IF(C2446=0,0,1)+IF(D2446=0,0,1)+IF(E2446=0,0,1)+IF(F2446=0,0,1)+IF(G2446=0,0,1)+IF(H2446=0,0,1)+IF(I2446=0,0,1)+IF(J2446=0,0,1)+IF(K2446=0,0,1)+IF(L2446=0,0,1)+IF(M2446=0,0,1)+IF(N2446=0,0,1)+IF(O2446=0,0,1)</f>
        <v>0</v>
      </c>
    </row>
    <row r="2447" spans="1:20" ht="15.75" hidden="1">
      <c r="A2447" s="10"/>
      <c r="B2447" s="1"/>
      <c r="C2447" s="81"/>
      <c r="D2447" s="81"/>
      <c r="E2447" s="81"/>
      <c r="F2447" s="81"/>
      <c r="G2447" s="81"/>
      <c r="H2447" s="81"/>
      <c r="I2447" s="81"/>
      <c r="J2447" s="81"/>
      <c r="K2447" s="81"/>
      <c r="L2447" s="81"/>
      <c r="M2447" s="81"/>
      <c r="N2447" s="81"/>
      <c r="O2447" s="81"/>
      <c r="P2447" s="81"/>
      <c r="Q2447" s="81"/>
      <c r="R2447" s="81"/>
      <c r="S2447" s="206"/>
      <c r="T2447" s="351">
        <f>IF(Q2447=0,0,1)+IF(C2447=0,0,1)+IF(D2447=0,0,1)+IF(E2447=0,0,1)+IF(F2447=0,0,1)+IF(G2447=0,0,1)+IF(H2447=0,0,1)+IF(I2447=0,0,1)+IF(J2447=0,0,1)+IF(K2447=0,0,1)+IF(L2447=0,0,1)+IF(M2447=0,0,1)+IF(N2447=0,0,1)+IF(O2447=0,0,1)</f>
        <v>0</v>
      </c>
    </row>
    <row r="2448" spans="1:20" ht="15.75" hidden="1">
      <c r="A2448" s="10"/>
      <c r="B2448" s="1"/>
      <c r="C2448" s="81"/>
      <c r="D2448" s="81"/>
      <c r="E2448" s="81"/>
      <c r="F2448" s="81"/>
      <c r="G2448" s="81"/>
      <c r="H2448" s="81"/>
      <c r="I2448" s="81"/>
      <c r="J2448" s="81"/>
      <c r="K2448" s="81"/>
      <c r="L2448" s="81"/>
      <c r="M2448" s="81"/>
      <c r="N2448" s="81"/>
      <c r="O2448" s="81"/>
      <c r="P2448" s="81"/>
      <c r="Q2448" s="81"/>
      <c r="R2448" s="81"/>
      <c r="S2448" s="206"/>
      <c r="T2448" s="351">
        <f>IF(Q2448=0,0,1)+IF(C2448=0,0,1)+IF(D2448=0,0,1)+IF(E2448=0,0,1)+IF(F2448=0,0,1)+IF(G2448=0,0,1)+IF(H2448=0,0,1)+IF(I2448=0,0,1)+IF(J2448=0,0,1)+IF(K2448=0,0,1)+IF(L2448=0,0,1)+IF(M2448=0,0,1)+IF(N2448=0,0,1)+IF(O2448=0,0,1)</f>
        <v>0</v>
      </c>
    </row>
    <row r="2449" spans="1:20" ht="15.75" hidden="1">
      <c r="A2449" s="10"/>
      <c r="B2449" s="1"/>
      <c r="C2449" s="81"/>
      <c r="D2449" s="81"/>
      <c r="E2449" s="81"/>
      <c r="F2449" s="81"/>
      <c r="G2449" s="81"/>
      <c r="H2449" s="81"/>
      <c r="I2449" s="81"/>
      <c r="J2449" s="81"/>
      <c r="K2449" s="81"/>
      <c r="L2449" s="81"/>
      <c r="M2449" s="81"/>
      <c r="N2449" s="81"/>
      <c r="O2449" s="81"/>
      <c r="P2449" s="81"/>
      <c r="Q2449" s="81"/>
      <c r="R2449" s="81"/>
      <c r="S2449" s="206"/>
      <c r="T2449" s="351">
        <f>IF(Q2449=0,0,1)+IF(C2449=0,0,1)+IF(D2449=0,0,1)+IF(E2449=0,0,1)+IF(F2449=0,0,1)+IF(G2449=0,0,1)+IF(H2449=0,0,1)+IF(I2449=0,0,1)+IF(J2449=0,0,1)+IF(K2449=0,0,1)+IF(L2449=0,0,1)+IF(M2449=0,0,1)+IF(N2449=0,0,1)+IF(O2449=0,0,1)</f>
        <v>0</v>
      </c>
    </row>
    <row r="2450" spans="1:20" ht="15.75" hidden="1">
      <c r="A2450" s="10"/>
      <c r="B2450" s="1"/>
      <c r="C2450" s="81"/>
      <c r="D2450" s="81"/>
      <c r="E2450" s="81"/>
      <c r="F2450" s="81"/>
      <c r="G2450" s="81"/>
      <c r="H2450" s="81"/>
      <c r="I2450" s="81"/>
      <c r="J2450" s="81"/>
      <c r="K2450" s="81"/>
      <c r="L2450" s="81"/>
      <c r="M2450" s="81"/>
      <c r="N2450" s="81"/>
      <c r="O2450" s="81"/>
      <c r="P2450" s="81"/>
      <c r="Q2450" s="81"/>
      <c r="R2450" s="81"/>
      <c r="S2450" s="206"/>
      <c r="T2450" s="351">
        <f>IF(Q2450=0,0,1)+IF(C2450=0,0,1)+IF(D2450=0,0,1)+IF(E2450=0,0,1)+IF(F2450=0,0,1)+IF(G2450=0,0,1)+IF(H2450=0,0,1)+IF(I2450=0,0,1)+IF(J2450=0,0,1)+IF(K2450=0,0,1)+IF(L2450=0,0,1)+IF(M2450=0,0,1)+IF(N2450=0,0,1)+IF(O2450=0,0,1)</f>
        <v>0</v>
      </c>
    </row>
    <row r="2451" spans="1:20" ht="15.75" hidden="1">
      <c r="A2451" s="10"/>
      <c r="B2451" s="1"/>
      <c r="C2451" s="81"/>
      <c r="D2451" s="81"/>
      <c r="E2451" s="81"/>
      <c r="F2451" s="81"/>
      <c r="G2451" s="81"/>
      <c r="H2451" s="81"/>
      <c r="I2451" s="81"/>
      <c r="J2451" s="81"/>
      <c r="K2451" s="81"/>
      <c r="L2451" s="81"/>
      <c r="M2451" s="81"/>
      <c r="N2451" s="81"/>
      <c r="O2451" s="81"/>
      <c r="P2451" s="81"/>
      <c r="Q2451" s="81"/>
      <c r="R2451" s="81"/>
      <c r="S2451" s="206"/>
      <c r="T2451" s="351">
        <f>IF(Q2451=0,0,1)+IF(C2451=0,0,1)+IF(D2451=0,0,1)+IF(E2451=0,0,1)+IF(F2451=0,0,1)+IF(G2451=0,0,1)+IF(H2451=0,0,1)+IF(I2451=0,0,1)+IF(J2451=0,0,1)+IF(K2451=0,0,1)+IF(L2451=0,0,1)+IF(M2451=0,0,1)+IF(N2451=0,0,1)+IF(O2451=0,0,1)</f>
        <v>0</v>
      </c>
    </row>
    <row r="2452" spans="1:20" ht="15.75" hidden="1">
      <c r="A2452" s="10"/>
      <c r="B2452" s="1"/>
      <c r="C2452" s="81"/>
      <c r="D2452" s="81"/>
      <c r="E2452" s="81"/>
      <c r="F2452" s="81"/>
      <c r="G2452" s="81"/>
      <c r="H2452" s="81"/>
      <c r="I2452" s="81"/>
      <c r="J2452" s="81"/>
      <c r="K2452" s="81"/>
      <c r="L2452" s="81"/>
      <c r="M2452" s="81"/>
      <c r="N2452" s="81"/>
      <c r="O2452" s="81"/>
      <c r="P2452" s="81"/>
      <c r="Q2452" s="81"/>
      <c r="R2452" s="81"/>
      <c r="S2452" s="206"/>
      <c r="T2452" s="351">
        <f>IF(Q2452=0,0,1)+IF(C2452=0,0,1)+IF(D2452=0,0,1)+IF(E2452=0,0,1)+IF(F2452=0,0,1)+IF(G2452=0,0,1)+IF(H2452=0,0,1)+IF(I2452=0,0,1)+IF(J2452=0,0,1)+IF(K2452=0,0,1)+IF(L2452=0,0,1)+IF(M2452=0,0,1)+IF(N2452=0,0,1)+IF(O2452=0,0,1)</f>
        <v>0</v>
      </c>
    </row>
    <row r="2453" spans="1:20" ht="15.75" hidden="1">
      <c r="A2453" s="10"/>
      <c r="B2453" s="1"/>
      <c r="C2453" s="81"/>
      <c r="D2453" s="81"/>
      <c r="E2453" s="81"/>
      <c r="F2453" s="81"/>
      <c r="G2453" s="81"/>
      <c r="H2453" s="81"/>
      <c r="I2453" s="81"/>
      <c r="J2453" s="81"/>
      <c r="K2453" s="81"/>
      <c r="L2453" s="81"/>
      <c r="M2453" s="81"/>
      <c r="N2453" s="81"/>
      <c r="O2453" s="81"/>
      <c r="P2453" s="81"/>
      <c r="Q2453" s="81"/>
      <c r="R2453" s="81"/>
      <c r="S2453" s="206"/>
      <c r="T2453" s="351">
        <f>IF(Q2453=0,0,1)+IF(C2453=0,0,1)+IF(D2453=0,0,1)+IF(E2453=0,0,1)+IF(F2453=0,0,1)+IF(G2453=0,0,1)+IF(H2453=0,0,1)+IF(I2453=0,0,1)+IF(J2453=0,0,1)+IF(K2453=0,0,1)+IF(L2453=0,0,1)+IF(M2453=0,0,1)+IF(N2453=0,0,1)+IF(O2453=0,0,1)</f>
        <v>0</v>
      </c>
    </row>
    <row r="2454" spans="1:20" ht="15.75" hidden="1">
      <c r="A2454" s="10"/>
      <c r="B2454" s="1"/>
      <c r="C2454" s="81"/>
      <c r="D2454" s="81"/>
      <c r="E2454" s="81"/>
      <c r="F2454" s="81"/>
      <c r="G2454" s="81"/>
      <c r="H2454" s="81"/>
      <c r="I2454" s="81"/>
      <c r="J2454" s="81"/>
      <c r="K2454" s="81"/>
      <c r="L2454" s="81"/>
      <c r="M2454" s="81"/>
      <c r="N2454" s="81"/>
      <c r="O2454" s="81"/>
      <c r="P2454" s="81"/>
      <c r="Q2454" s="81"/>
      <c r="R2454" s="81"/>
      <c r="S2454" s="206"/>
      <c r="T2454" s="351">
        <f>IF(Q2454=0,0,1)+IF(C2454=0,0,1)+IF(D2454=0,0,1)+IF(E2454=0,0,1)+IF(F2454=0,0,1)+IF(G2454=0,0,1)+IF(H2454=0,0,1)+IF(I2454=0,0,1)+IF(J2454=0,0,1)+IF(K2454=0,0,1)+IF(L2454=0,0,1)+IF(M2454=0,0,1)+IF(N2454=0,0,1)+IF(O2454=0,0,1)</f>
        <v>0</v>
      </c>
    </row>
    <row r="2455" spans="1:20" ht="15.75" hidden="1">
      <c r="A2455" s="10"/>
      <c r="B2455" s="1"/>
      <c r="C2455" s="81"/>
      <c r="D2455" s="81"/>
      <c r="E2455" s="81"/>
      <c r="F2455" s="81"/>
      <c r="G2455" s="81"/>
      <c r="H2455" s="81"/>
      <c r="I2455" s="81"/>
      <c r="J2455" s="81"/>
      <c r="K2455" s="81"/>
      <c r="L2455" s="81"/>
      <c r="M2455" s="81"/>
      <c r="N2455" s="81"/>
      <c r="O2455" s="81"/>
      <c r="P2455" s="81"/>
      <c r="Q2455" s="81"/>
      <c r="R2455" s="81"/>
      <c r="S2455" s="206"/>
      <c r="T2455" s="351">
        <f>IF(Q2455=0,0,1)+IF(C2455=0,0,1)+IF(D2455=0,0,1)+IF(E2455=0,0,1)+IF(F2455=0,0,1)+IF(G2455=0,0,1)+IF(H2455=0,0,1)+IF(I2455=0,0,1)+IF(J2455=0,0,1)+IF(K2455=0,0,1)+IF(L2455=0,0,1)+IF(M2455=0,0,1)+IF(N2455=0,0,1)+IF(O2455=0,0,1)</f>
        <v>0</v>
      </c>
    </row>
    <row r="2456" spans="1:20" ht="15.75" hidden="1">
      <c r="A2456" s="10"/>
      <c r="B2456" s="1"/>
      <c r="C2456" s="81"/>
      <c r="D2456" s="81"/>
      <c r="E2456" s="81"/>
      <c r="F2456" s="81"/>
      <c r="G2456" s="81"/>
      <c r="H2456" s="81"/>
      <c r="I2456" s="81"/>
      <c r="J2456" s="81"/>
      <c r="K2456" s="81"/>
      <c r="L2456" s="81"/>
      <c r="M2456" s="81"/>
      <c r="N2456" s="81"/>
      <c r="O2456" s="81"/>
      <c r="P2456" s="81"/>
      <c r="Q2456" s="81"/>
      <c r="R2456" s="81"/>
      <c r="S2456" s="206"/>
      <c r="T2456" s="351">
        <f>IF(Q2456=0,0,1)+IF(C2456=0,0,1)+IF(D2456=0,0,1)+IF(E2456=0,0,1)+IF(F2456=0,0,1)+IF(G2456=0,0,1)+IF(H2456=0,0,1)+IF(I2456=0,0,1)+IF(J2456=0,0,1)+IF(K2456=0,0,1)+IF(L2456=0,0,1)+IF(M2456=0,0,1)+IF(N2456=0,0,1)+IF(O2456=0,0,1)</f>
        <v>0</v>
      </c>
    </row>
    <row r="2457" spans="1:20" ht="15.75" hidden="1">
      <c r="A2457" s="10"/>
      <c r="B2457" s="1"/>
      <c r="C2457" s="81"/>
      <c r="D2457" s="81"/>
      <c r="E2457" s="81"/>
      <c r="F2457" s="81"/>
      <c r="G2457" s="81"/>
      <c r="H2457" s="81"/>
      <c r="I2457" s="81"/>
      <c r="J2457" s="81"/>
      <c r="K2457" s="81"/>
      <c r="L2457" s="81"/>
      <c r="M2457" s="81"/>
      <c r="N2457" s="81"/>
      <c r="O2457" s="81"/>
      <c r="P2457" s="81"/>
      <c r="Q2457" s="81"/>
      <c r="R2457" s="81"/>
      <c r="S2457" s="206"/>
      <c r="T2457" s="351">
        <f>IF(Q2457=0,0,1)+IF(C2457=0,0,1)+IF(D2457=0,0,1)+IF(E2457=0,0,1)+IF(F2457=0,0,1)+IF(G2457=0,0,1)+IF(H2457=0,0,1)+IF(I2457=0,0,1)+IF(J2457=0,0,1)+IF(K2457=0,0,1)+IF(L2457=0,0,1)+IF(M2457=0,0,1)+IF(N2457=0,0,1)+IF(O2457=0,0,1)</f>
        <v>0</v>
      </c>
    </row>
    <row r="2458" spans="1:20" ht="15.75" hidden="1">
      <c r="A2458" s="10"/>
      <c r="B2458" s="1"/>
      <c r="C2458" s="81"/>
      <c r="D2458" s="81"/>
      <c r="E2458" s="81"/>
      <c r="F2458" s="81"/>
      <c r="G2458" s="81"/>
      <c r="H2458" s="81"/>
      <c r="I2458" s="81"/>
      <c r="J2458" s="81"/>
      <c r="K2458" s="81"/>
      <c r="L2458" s="81"/>
      <c r="M2458" s="81"/>
      <c r="N2458" s="81"/>
      <c r="O2458" s="81"/>
      <c r="P2458" s="81"/>
      <c r="Q2458" s="81"/>
      <c r="R2458" s="81"/>
      <c r="S2458" s="206"/>
      <c r="T2458" s="351">
        <f>IF(Q2458=0,0,1)+IF(C2458=0,0,1)+IF(D2458=0,0,1)+IF(E2458=0,0,1)+IF(F2458=0,0,1)+IF(G2458=0,0,1)+IF(H2458=0,0,1)+IF(I2458=0,0,1)+IF(J2458=0,0,1)+IF(K2458=0,0,1)+IF(L2458=0,0,1)+IF(M2458=0,0,1)+IF(N2458=0,0,1)+IF(O2458=0,0,1)</f>
        <v>0</v>
      </c>
    </row>
    <row r="2459" spans="1:20" ht="15.75" hidden="1">
      <c r="A2459" s="10"/>
      <c r="B2459" s="1"/>
      <c r="C2459" s="81"/>
      <c r="D2459" s="81"/>
      <c r="E2459" s="81"/>
      <c r="F2459" s="81"/>
      <c r="G2459" s="81"/>
      <c r="H2459" s="81"/>
      <c r="I2459" s="81"/>
      <c r="J2459" s="81"/>
      <c r="K2459" s="81"/>
      <c r="L2459" s="81"/>
      <c r="M2459" s="81"/>
      <c r="N2459" s="81"/>
      <c r="O2459" s="81"/>
      <c r="P2459" s="81"/>
      <c r="Q2459" s="81"/>
      <c r="R2459" s="81"/>
      <c r="S2459" s="206"/>
      <c r="T2459" s="351">
        <f>IF(Q2459=0,0,1)+IF(C2459=0,0,1)+IF(D2459=0,0,1)+IF(E2459=0,0,1)+IF(F2459=0,0,1)+IF(G2459=0,0,1)+IF(H2459=0,0,1)+IF(I2459=0,0,1)+IF(J2459=0,0,1)+IF(K2459=0,0,1)+IF(L2459=0,0,1)+IF(M2459=0,0,1)+IF(N2459=0,0,1)+IF(O2459=0,0,1)</f>
        <v>0</v>
      </c>
    </row>
    <row r="2460" spans="1:20" ht="15.75" hidden="1">
      <c r="A2460" s="10"/>
      <c r="B2460" s="1"/>
      <c r="C2460" s="81"/>
      <c r="D2460" s="81"/>
      <c r="E2460" s="81"/>
      <c r="F2460" s="81"/>
      <c r="G2460" s="81"/>
      <c r="H2460" s="81"/>
      <c r="I2460" s="81"/>
      <c r="J2460" s="81"/>
      <c r="K2460" s="81"/>
      <c r="L2460" s="81"/>
      <c r="M2460" s="81"/>
      <c r="N2460" s="81"/>
      <c r="O2460" s="81"/>
      <c r="P2460" s="81"/>
      <c r="Q2460" s="81"/>
      <c r="R2460" s="81"/>
      <c r="S2460" s="206"/>
      <c r="T2460" s="351">
        <f>IF(Q2460=0,0,1)+IF(C2460=0,0,1)+IF(D2460=0,0,1)+IF(E2460=0,0,1)+IF(F2460=0,0,1)+IF(G2460=0,0,1)+IF(H2460=0,0,1)+IF(I2460=0,0,1)+IF(J2460=0,0,1)+IF(K2460=0,0,1)+IF(L2460=0,0,1)+IF(M2460=0,0,1)+IF(N2460=0,0,1)+IF(O2460=0,0,1)</f>
        <v>0</v>
      </c>
    </row>
    <row r="2461" spans="1:20" ht="15.75" hidden="1">
      <c r="A2461" s="10"/>
      <c r="B2461" s="1"/>
      <c r="C2461" s="81"/>
      <c r="D2461" s="81"/>
      <c r="E2461" s="81"/>
      <c r="F2461" s="81"/>
      <c r="G2461" s="81"/>
      <c r="H2461" s="81"/>
      <c r="I2461" s="81"/>
      <c r="J2461" s="81"/>
      <c r="K2461" s="81"/>
      <c r="L2461" s="81"/>
      <c r="M2461" s="81"/>
      <c r="N2461" s="81"/>
      <c r="O2461" s="81"/>
      <c r="P2461" s="81"/>
      <c r="Q2461" s="81"/>
      <c r="R2461" s="81"/>
      <c r="S2461" s="206"/>
      <c r="T2461" s="351">
        <f>IF(Q2461=0,0,1)+IF(C2461=0,0,1)+IF(D2461=0,0,1)+IF(E2461=0,0,1)+IF(F2461=0,0,1)+IF(G2461=0,0,1)+IF(H2461=0,0,1)+IF(I2461=0,0,1)+IF(J2461=0,0,1)+IF(K2461=0,0,1)+IF(L2461=0,0,1)+IF(M2461=0,0,1)+IF(N2461=0,0,1)+IF(O2461=0,0,1)</f>
        <v>0</v>
      </c>
    </row>
    <row r="2462" spans="1:20" ht="15.75" hidden="1">
      <c r="A2462" s="10"/>
      <c r="B2462" s="1"/>
      <c r="C2462" s="81"/>
      <c r="D2462" s="81"/>
      <c r="E2462" s="81"/>
      <c r="F2462" s="81"/>
      <c r="G2462" s="81"/>
      <c r="H2462" s="81"/>
      <c r="I2462" s="81"/>
      <c r="J2462" s="81"/>
      <c r="K2462" s="81"/>
      <c r="L2462" s="81"/>
      <c r="M2462" s="81"/>
      <c r="N2462" s="81"/>
      <c r="O2462" s="81"/>
      <c r="P2462" s="81"/>
      <c r="Q2462" s="81"/>
      <c r="R2462" s="81"/>
      <c r="S2462" s="206"/>
      <c r="T2462" s="351">
        <f>IF(Q2462=0,0,1)+IF(C2462=0,0,1)+IF(D2462=0,0,1)+IF(E2462=0,0,1)+IF(F2462=0,0,1)+IF(G2462=0,0,1)+IF(H2462=0,0,1)+IF(I2462=0,0,1)+IF(J2462=0,0,1)+IF(K2462=0,0,1)+IF(L2462=0,0,1)+IF(M2462=0,0,1)+IF(N2462=0,0,1)+IF(O2462=0,0,1)</f>
        <v>0</v>
      </c>
    </row>
    <row r="2463" spans="1:20" ht="15.75" hidden="1">
      <c r="A2463" s="10"/>
      <c r="B2463" s="1"/>
      <c r="C2463" s="81"/>
      <c r="D2463" s="81"/>
      <c r="E2463" s="81"/>
      <c r="F2463" s="81"/>
      <c r="G2463" s="81"/>
      <c r="H2463" s="81"/>
      <c r="I2463" s="81"/>
      <c r="J2463" s="81"/>
      <c r="K2463" s="81"/>
      <c r="L2463" s="81"/>
      <c r="M2463" s="81"/>
      <c r="N2463" s="81"/>
      <c r="O2463" s="81"/>
      <c r="P2463" s="81"/>
      <c r="Q2463" s="81"/>
      <c r="R2463" s="81"/>
      <c r="S2463" s="206"/>
      <c r="T2463" s="351">
        <f>IF(Q2463=0,0,1)+IF(C2463=0,0,1)+IF(D2463=0,0,1)+IF(E2463=0,0,1)+IF(F2463=0,0,1)+IF(G2463=0,0,1)+IF(H2463=0,0,1)+IF(I2463=0,0,1)+IF(J2463=0,0,1)+IF(K2463=0,0,1)+IF(L2463=0,0,1)+IF(M2463=0,0,1)+IF(N2463=0,0,1)+IF(O2463=0,0,1)</f>
        <v>0</v>
      </c>
    </row>
    <row r="2464" spans="1:20" ht="15.75" hidden="1">
      <c r="A2464" s="10"/>
      <c r="B2464" s="1"/>
      <c r="C2464" s="81"/>
      <c r="D2464" s="81"/>
      <c r="E2464" s="81"/>
      <c r="F2464" s="81"/>
      <c r="G2464" s="81"/>
      <c r="H2464" s="81"/>
      <c r="I2464" s="81"/>
      <c r="J2464" s="81"/>
      <c r="K2464" s="81"/>
      <c r="L2464" s="81"/>
      <c r="M2464" s="81"/>
      <c r="N2464" s="81"/>
      <c r="O2464" s="81"/>
      <c r="P2464" s="81"/>
      <c r="Q2464" s="81"/>
      <c r="R2464" s="81"/>
      <c r="S2464" s="206"/>
      <c r="T2464" s="351">
        <f>IF(Q2464=0,0,1)+IF(C2464=0,0,1)+IF(D2464=0,0,1)+IF(E2464=0,0,1)+IF(F2464=0,0,1)+IF(G2464=0,0,1)+IF(H2464=0,0,1)+IF(I2464=0,0,1)+IF(J2464=0,0,1)+IF(K2464=0,0,1)+IF(L2464=0,0,1)+IF(M2464=0,0,1)+IF(N2464=0,0,1)+IF(O2464=0,0,1)</f>
        <v>0</v>
      </c>
    </row>
    <row r="2465" spans="1:20" ht="15.75" hidden="1">
      <c r="A2465" s="10"/>
      <c r="B2465" s="1"/>
      <c r="C2465" s="81"/>
      <c r="D2465" s="81"/>
      <c r="E2465" s="81"/>
      <c r="F2465" s="81"/>
      <c r="G2465" s="81"/>
      <c r="H2465" s="81"/>
      <c r="I2465" s="81"/>
      <c r="J2465" s="81"/>
      <c r="K2465" s="81"/>
      <c r="L2465" s="81"/>
      <c r="M2465" s="81"/>
      <c r="N2465" s="81"/>
      <c r="O2465" s="81"/>
      <c r="P2465" s="81"/>
      <c r="Q2465" s="81"/>
      <c r="R2465" s="81"/>
      <c r="S2465" s="206"/>
      <c r="T2465" s="351">
        <f>IF(Q2465=0,0,1)+IF(C2465=0,0,1)+IF(D2465=0,0,1)+IF(E2465=0,0,1)+IF(F2465=0,0,1)+IF(G2465=0,0,1)+IF(H2465=0,0,1)+IF(I2465=0,0,1)+IF(J2465=0,0,1)+IF(K2465=0,0,1)+IF(L2465=0,0,1)+IF(M2465=0,0,1)+IF(N2465=0,0,1)+IF(O2465=0,0,1)</f>
        <v>0</v>
      </c>
    </row>
    <row r="2466" spans="1:20" ht="15.75" hidden="1">
      <c r="A2466" s="10"/>
      <c r="B2466" s="1"/>
      <c r="C2466" s="81"/>
      <c r="D2466" s="81"/>
      <c r="E2466" s="81"/>
      <c r="F2466" s="81"/>
      <c r="G2466" s="81"/>
      <c r="H2466" s="81"/>
      <c r="I2466" s="81"/>
      <c r="J2466" s="81"/>
      <c r="K2466" s="81"/>
      <c r="L2466" s="81"/>
      <c r="M2466" s="81"/>
      <c r="N2466" s="81"/>
      <c r="O2466" s="81"/>
      <c r="P2466" s="81"/>
      <c r="Q2466" s="81"/>
      <c r="R2466" s="81"/>
      <c r="S2466" s="206"/>
      <c r="T2466" s="351">
        <f>IF(Q2466=0,0,1)+IF(C2466=0,0,1)+IF(D2466=0,0,1)+IF(E2466=0,0,1)+IF(F2466=0,0,1)+IF(G2466=0,0,1)+IF(H2466=0,0,1)+IF(I2466=0,0,1)+IF(J2466=0,0,1)+IF(K2466=0,0,1)+IF(L2466=0,0,1)+IF(M2466=0,0,1)+IF(N2466=0,0,1)+IF(O2466=0,0,1)</f>
        <v>0</v>
      </c>
    </row>
    <row r="2467" spans="1:20" ht="15.75" hidden="1">
      <c r="A2467" s="10"/>
      <c r="B2467" s="1"/>
      <c r="C2467" s="81"/>
      <c r="D2467" s="81"/>
      <c r="E2467" s="81"/>
      <c r="F2467" s="81"/>
      <c r="G2467" s="81"/>
      <c r="H2467" s="81"/>
      <c r="I2467" s="81"/>
      <c r="J2467" s="81"/>
      <c r="K2467" s="81"/>
      <c r="L2467" s="81"/>
      <c r="M2467" s="81"/>
      <c r="N2467" s="81"/>
      <c r="O2467" s="81"/>
      <c r="P2467" s="81"/>
      <c r="Q2467" s="81"/>
      <c r="R2467" s="81"/>
      <c r="S2467" s="206"/>
      <c r="T2467" s="351">
        <f>IF(Q2467=0,0,1)+IF(C2467=0,0,1)+IF(D2467=0,0,1)+IF(E2467=0,0,1)+IF(F2467=0,0,1)+IF(G2467=0,0,1)+IF(H2467=0,0,1)+IF(I2467=0,0,1)+IF(J2467=0,0,1)+IF(K2467=0,0,1)+IF(L2467=0,0,1)+IF(M2467=0,0,1)+IF(N2467=0,0,1)+IF(O2467=0,0,1)</f>
        <v>0</v>
      </c>
    </row>
    <row r="2468" spans="1:20" ht="15.75" hidden="1">
      <c r="A2468" s="10"/>
      <c r="B2468" s="1"/>
      <c r="C2468" s="81"/>
      <c r="D2468" s="81"/>
      <c r="E2468" s="81"/>
      <c r="F2468" s="81"/>
      <c r="G2468" s="81"/>
      <c r="H2468" s="81"/>
      <c r="I2468" s="81"/>
      <c r="J2468" s="81"/>
      <c r="K2468" s="81"/>
      <c r="L2468" s="81"/>
      <c r="M2468" s="81"/>
      <c r="N2468" s="81"/>
      <c r="O2468" s="81"/>
      <c r="P2468" s="81"/>
      <c r="Q2468" s="81"/>
      <c r="R2468" s="81"/>
      <c r="S2468" s="206"/>
      <c r="T2468" s="351">
        <f>IF(Q2468=0,0,1)+IF(C2468=0,0,1)+IF(D2468=0,0,1)+IF(E2468=0,0,1)+IF(F2468=0,0,1)+IF(G2468=0,0,1)+IF(H2468=0,0,1)+IF(I2468=0,0,1)+IF(J2468=0,0,1)+IF(K2468=0,0,1)+IF(L2468=0,0,1)+IF(M2468=0,0,1)+IF(N2468=0,0,1)+IF(O2468=0,0,1)</f>
        <v>0</v>
      </c>
    </row>
    <row r="2469" spans="1:20" ht="15.75" hidden="1">
      <c r="A2469" s="10"/>
      <c r="B2469" s="1"/>
      <c r="C2469" s="81"/>
      <c r="D2469" s="81"/>
      <c r="E2469" s="81"/>
      <c r="F2469" s="81"/>
      <c r="G2469" s="81"/>
      <c r="H2469" s="81"/>
      <c r="I2469" s="81"/>
      <c r="J2469" s="81"/>
      <c r="K2469" s="81"/>
      <c r="L2469" s="81"/>
      <c r="M2469" s="81"/>
      <c r="N2469" s="81"/>
      <c r="O2469" s="81"/>
      <c r="P2469" s="81"/>
      <c r="Q2469" s="81"/>
      <c r="R2469" s="81"/>
      <c r="S2469" s="206"/>
      <c r="T2469" s="351">
        <f>IF(Q2469=0,0,1)+IF(C2469=0,0,1)+IF(D2469=0,0,1)+IF(E2469=0,0,1)+IF(F2469=0,0,1)+IF(G2469=0,0,1)+IF(H2469=0,0,1)+IF(I2469=0,0,1)+IF(J2469=0,0,1)+IF(K2469=0,0,1)+IF(L2469=0,0,1)+IF(M2469=0,0,1)+IF(N2469=0,0,1)+IF(O2469=0,0,1)</f>
        <v>0</v>
      </c>
    </row>
    <row r="2470" spans="1:20" ht="15.75" hidden="1">
      <c r="A2470" s="10"/>
      <c r="B2470" s="1"/>
      <c r="C2470" s="81"/>
      <c r="D2470" s="81"/>
      <c r="E2470" s="81"/>
      <c r="F2470" s="81"/>
      <c r="G2470" s="81"/>
      <c r="H2470" s="81"/>
      <c r="I2470" s="81"/>
      <c r="J2470" s="81"/>
      <c r="K2470" s="81"/>
      <c r="L2470" s="81"/>
      <c r="M2470" s="81"/>
      <c r="N2470" s="81"/>
      <c r="O2470" s="81"/>
      <c r="P2470" s="81"/>
      <c r="Q2470" s="81"/>
      <c r="R2470" s="81"/>
      <c r="S2470" s="206"/>
      <c r="T2470" s="351">
        <f>IF(Q2470=0,0,1)+IF(C2470=0,0,1)+IF(D2470=0,0,1)+IF(E2470=0,0,1)+IF(F2470=0,0,1)+IF(G2470=0,0,1)+IF(H2470=0,0,1)+IF(I2470=0,0,1)+IF(J2470=0,0,1)+IF(K2470=0,0,1)+IF(L2470=0,0,1)+IF(M2470=0,0,1)+IF(N2470=0,0,1)+IF(O2470=0,0,1)</f>
        <v>0</v>
      </c>
    </row>
    <row r="2471" spans="1:20" ht="15.75" hidden="1">
      <c r="A2471" s="10"/>
      <c r="B2471" s="1"/>
      <c r="C2471" s="81"/>
      <c r="D2471" s="81"/>
      <c r="E2471" s="81"/>
      <c r="F2471" s="81"/>
      <c r="G2471" s="81"/>
      <c r="H2471" s="81"/>
      <c r="I2471" s="81"/>
      <c r="J2471" s="81"/>
      <c r="K2471" s="81"/>
      <c r="L2471" s="81"/>
      <c r="M2471" s="81"/>
      <c r="N2471" s="81"/>
      <c r="O2471" s="81"/>
      <c r="P2471" s="81"/>
      <c r="Q2471" s="81"/>
      <c r="R2471" s="81"/>
      <c r="S2471" s="206"/>
      <c r="T2471" s="351">
        <f>IF(Q2471=0,0,1)+IF(C2471=0,0,1)+IF(D2471=0,0,1)+IF(E2471=0,0,1)+IF(F2471=0,0,1)+IF(G2471=0,0,1)+IF(H2471=0,0,1)+IF(I2471=0,0,1)+IF(J2471=0,0,1)+IF(K2471=0,0,1)+IF(L2471=0,0,1)+IF(M2471=0,0,1)+IF(N2471=0,0,1)+IF(O2471=0,0,1)</f>
        <v>0</v>
      </c>
    </row>
    <row r="2472" spans="1:20" ht="15.75" hidden="1">
      <c r="A2472" s="10"/>
      <c r="B2472" s="1"/>
      <c r="C2472" s="81"/>
      <c r="D2472" s="81"/>
      <c r="E2472" s="81"/>
      <c r="F2472" s="81"/>
      <c r="G2472" s="81"/>
      <c r="H2472" s="81"/>
      <c r="I2472" s="81"/>
      <c r="J2472" s="81"/>
      <c r="K2472" s="81"/>
      <c r="L2472" s="81"/>
      <c r="M2472" s="81"/>
      <c r="N2472" s="81"/>
      <c r="O2472" s="81"/>
      <c r="P2472" s="81"/>
      <c r="Q2472" s="81"/>
      <c r="R2472" s="81"/>
      <c r="S2472" s="206"/>
      <c r="T2472" s="351">
        <f>IF(Q2472=0,0,1)+IF(C2472=0,0,1)+IF(D2472=0,0,1)+IF(E2472=0,0,1)+IF(F2472=0,0,1)+IF(G2472=0,0,1)+IF(H2472=0,0,1)+IF(I2472=0,0,1)+IF(J2472=0,0,1)+IF(K2472=0,0,1)+IF(L2472=0,0,1)+IF(M2472=0,0,1)+IF(N2472=0,0,1)+IF(O2472=0,0,1)</f>
        <v>0</v>
      </c>
    </row>
    <row r="2473" spans="1:20" ht="15.75" hidden="1">
      <c r="A2473" s="10"/>
      <c r="B2473" s="1"/>
      <c r="C2473" s="81"/>
      <c r="D2473" s="81"/>
      <c r="E2473" s="81"/>
      <c r="F2473" s="81"/>
      <c r="G2473" s="81"/>
      <c r="H2473" s="81"/>
      <c r="I2473" s="81"/>
      <c r="J2473" s="81"/>
      <c r="K2473" s="81"/>
      <c r="L2473" s="81"/>
      <c r="M2473" s="81"/>
      <c r="N2473" s="81"/>
      <c r="O2473" s="81"/>
      <c r="P2473" s="81"/>
      <c r="Q2473" s="81"/>
      <c r="R2473" s="81"/>
      <c r="S2473" s="206"/>
      <c r="T2473" s="351">
        <f>IF(Q2473=0,0,1)+IF(C2473=0,0,1)+IF(D2473=0,0,1)+IF(E2473=0,0,1)+IF(F2473=0,0,1)+IF(G2473=0,0,1)+IF(H2473=0,0,1)+IF(I2473=0,0,1)+IF(J2473=0,0,1)+IF(K2473=0,0,1)+IF(L2473=0,0,1)+IF(M2473=0,0,1)+IF(N2473=0,0,1)+IF(O2473=0,0,1)</f>
        <v>0</v>
      </c>
    </row>
    <row r="2474" spans="1:20" ht="15.75" hidden="1">
      <c r="A2474" s="10"/>
      <c r="B2474" s="1"/>
      <c r="C2474" s="81"/>
      <c r="D2474" s="81"/>
      <c r="E2474" s="81"/>
      <c r="F2474" s="81"/>
      <c r="G2474" s="81"/>
      <c r="H2474" s="81"/>
      <c r="I2474" s="81"/>
      <c r="J2474" s="81"/>
      <c r="K2474" s="81"/>
      <c r="L2474" s="81"/>
      <c r="M2474" s="81"/>
      <c r="N2474" s="81"/>
      <c r="O2474" s="81"/>
      <c r="P2474" s="81"/>
      <c r="Q2474" s="81"/>
      <c r="R2474" s="81"/>
      <c r="S2474" s="206"/>
      <c r="T2474" s="351">
        <f>IF(Q2474=0,0,1)+IF(C2474=0,0,1)+IF(D2474=0,0,1)+IF(E2474=0,0,1)+IF(F2474=0,0,1)+IF(G2474=0,0,1)+IF(H2474=0,0,1)+IF(I2474=0,0,1)+IF(J2474=0,0,1)+IF(K2474=0,0,1)+IF(L2474=0,0,1)+IF(M2474=0,0,1)+IF(N2474=0,0,1)+IF(O2474=0,0,1)</f>
        <v>0</v>
      </c>
    </row>
    <row r="2475" spans="1:20" ht="15.75" hidden="1">
      <c r="A2475" s="10"/>
      <c r="B2475" s="1"/>
      <c r="C2475" s="81"/>
      <c r="D2475" s="81"/>
      <c r="E2475" s="81"/>
      <c r="F2475" s="81"/>
      <c r="G2475" s="81"/>
      <c r="H2475" s="81"/>
      <c r="I2475" s="81"/>
      <c r="J2475" s="81"/>
      <c r="K2475" s="81"/>
      <c r="L2475" s="81"/>
      <c r="M2475" s="81"/>
      <c r="N2475" s="81"/>
      <c r="O2475" s="81"/>
      <c r="P2475" s="81"/>
      <c r="Q2475" s="81"/>
      <c r="R2475" s="81"/>
      <c r="S2475" s="206"/>
      <c r="T2475" s="351">
        <f>IF(Q2475=0,0,1)+IF(C2475=0,0,1)+IF(D2475=0,0,1)+IF(E2475=0,0,1)+IF(F2475=0,0,1)+IF(G2475=0,0,1)+IF(H2475=0,0,1)+IF(I2475=0,0,1)+IF(J2475=0,0,1)+IF(K2475=0,0,1)+IF(L2475=0,0,1)+IF(M2475=0,0,1)+IF(N2475=0,0,1)+IF(O2475=0,0,1)</f>
        <v>0</v>
      </c>
    </row>
    <row r="2476" spans="1:20" ht="15.75" hidden="1">
      <c r="A2476" s="10"/>
      <c r="B2476" s="1"/>
      <c r="C2476" s="81"/>
      <c r="D2476" s="81"/>
      <c r="E2476" s="81"/>
      <c r="F2476" s="81"/>
      <c r="G2476" s="81"/>
      <c r="H2476" s="81"/>
      <c r="I2476" s="81"/>
      <c r="J2476" s="81"/>
      <c r="K2476" s="81"/>
      <c r="L2476" s="81"/>
      <c r="M2476" s="81"/>
      <c r="N2476" s="81"/>
      <c r="O2476" s="81"/>
      <c r="P2476" s="81"/>
      <c r="Q2476" s="81"/>
      <c r="R2476" s="81"/>
      <c r="S2476" s="206"/>
      <c r="T2476" s="351">
        <f>IF(Q2476=0,0,1)+IF(C2476=0,0,1)+IF(D2476=0,0,1)+IF(E2476=0,0,1)+IF(F2476=0,0,1)+IF(G2476=0,0,1)+IF(H2476=0,0,1)+IF(I2476=0,0,1)+IF(J2476=0,0,1)+IF(K2476=0,0,1)+IF(L2476=0,0,1)+IF(M2476=0,0,1)+IF(N2476=0,0,1)+IF(O2476=0,0,1)</f>
        <v>0</v>
      </c>
    </row>
    <row r="2477" spans="1:20" ht="15.75" hidden="1">
      <c r="A2477" s="10"/>
      <c r="B2477" s="1"/>
      <c r="C2477" s="81"/>
      <c r="D2477" s="81"/>
      <c r="E2477" s="81"/>
      <c r="F2477" s="81"/>
      <c r="G2477" s="81"/>
      <c r="H2477" s="81"/>
      <c r="I2477" s="81"/>
      <c r="J2477" s="81"/>
      <c r="K2477" s="81"/>
      <c r="L2477" s="81"/>
      <c r="M2477" s="81"/>
      <c r="N2477" s="81"/>
      <c r="O2477" s="81"/>
      <c r="P2477" s="81"/>
      <c r="Q2477" s="81"/>
      <c r="R2477" s="81"/>
      <c r="S2477" s="206"/>
      <c r="T2477" s="351">
        <f>IF(Q2477=0,0,1)+IF(C2477=0,0,1)+IF(D2477=0,0,1)+IF(E2477=0,0,1)+IF(F2477=0,0,1)+IF(G2477=0,0,1)+IF(H2477=0,0,1)+IF(I2477=0,0,1)+IF(J2477=0,0,1)+IF(K2477=0,0,1)+IF(L2477=0,0,1)+IF(M2477=0,0,1)+IF(N2477=0,0,1)+IF(O2477=0,0,1)</f>
        <v>0</v>
      </c>
    </row>
    <row r="2478" spans="1:20" ht="15.75" hidden="1">
      <c r="A2478" s="10"/>
      <c r="B2478" s="1"/>
      <c r="C2478" s="81"/>
      <c r="D2478" s="81"/>
      <c r="E2478" s="81"/>
      <c r="F2478" s="81"/>
      <c r="G2478" s="81"/>
      <c r="H2478" s="81"/>
      <c r="I2478" s="81"/>
      <c r="J2478" s="81"/>
      <c r="K2478" s="81"/>
      <c r="L2478" s="81"/>
      <c r="M2478" s="81"/>
      <c r="N2478" s="81"/>
      <c r="O2478" s="81"/>
      <c r="P2478" s="81"/>
      <c r="Q2478" s="81"/>
      <c r="R2478" s="81"/>
      <c r="S2478" s="206"/>
      <c r="T2478" s="351">
        <f>IF(Q2478=0,0,1)+IF(C2478=0,0,1)+IF(D2478=0,0,1)+IF(E2478=0,0,1)+IF(F2478=0,0,1)+IF(G2478=0,0,1)+IF(H2478=0,0,1)+IF(I2478=0,0,1)+IF(J2478=0,0,1)+IF(K2478=0,0,1)+IF(L2478=0,0,1)+IF(M2478=0,0,1)+IF(N2478=0,0,1)+IF(O2478=0,0,1)</f>
        <v>0</v>
      </c>
    </row>
    <row r="2479" spans="1:20" ht="15.75" hidden="1">
      <c r="A2479" s="10"/>
      <c r="B2479" s="1"/>
      <c r="C2479" s="81"/>
      <c r="D2479" s="81"/>
      <c r="E2479" s="81"/>
      <c r="F2479" s="81"/>
      <c r="G2479" s="81"/>
      <c r="H2479" s="81"/>
      <c r="I2479" s="81"/>
      <c r="J2479" s="81"/>
      <c r="K2479" s="81"/>
      <c r="L2479" s="81"/>
      <c r="M2479" s="81"/>
      <c r="N2479" s="81"/>
      <c r="O2479" s="81"/>
      <c r="P2479" s="81"/>
      <c r="Q2479" s="81"/>
      <c r="R2479" s="81"/>
      <c r="S2479" s="206"/>
      <c r="T2479" s="351">
        <f>IF(Q2479=0,0,1)+IF(C2479=0,0,1)+IF(D2479=0,0,1)+IF(E2479=0,0,1)+IF(F2479=0,0,1)+IF(G2479=0,0,1)+IF(H2479=0,0,1)+IF(I2479=0,0,1)+IF(J2479=0,0,1)+IF(K2479=0,0,1)+IF(L2479=0,0,1)+IF(M2479=0,0,1)+IF(N2479=0,0,1)+IF(O2479=0,0,1)</f>
        <v>0</v>
      </c>
    </row>
    <row r="2480" spans="1:20" ht="15.75" hidden="1">
      <c r="A2480" s="10"/>
      <c r="B2480" s="1"/>
      <c r="C2480" s="81"/>
      <c r="D2480" s="81"/>
      <c r="E2480" s="81"/>
      <c r="F2480" s="81"/>
      <c r="G2480" s="81"/>
      <c r="H2480" s="81"/>
      <c r="I2480" s="81"/>
      <c r="J2480" s="81"/>
      <c r="K2480" s="81"/>
      <c r="L2480" s="81"/>
      <c r="M2480" s="81"/>
      <c r="N2480" s="81"/>
      <c r="O2480" s="81"/>
      <c r="P2480" s="81"/>
      <c r="Q2480" s="81"/>
      <c r="R2480" s="81"/>
      <c r="S2480" s="206"/>
      <c r="T2480" s="351">
        <f>IF(Q2480=0,0,1)+IF(C2480=0,0,1)+IF(D2480=0,0,1)+IF(E2480=0,0,1)+IF(F2480=0,0,1)+IF(G2480=0,0,1)+IF(H2480=0,0,1)+IF(I2480=0,0,1)+IF(J2480=0,0,1)+IF(K2480=0,0,1)+IF(L2480=0,0,1)+IF(M2480=0,0,1)+IF(N2480=0,0,1)+IF(O2480=0,0,1)</f>
        <v>0</v>
      </c>
    </row>
    <row r="2481" spans="1:20" ht="15.75" hidden="1">
      <c r="A2481" s="10"/>
      <c r="B2481" s="1"/>
      <c r="C2481" s="81"/>
      <c r="D2481" s="81"/>
      <c r="E2481" s="81"/>
      <c r="F2481" s="81"/>
      <c r="G2481" s="81"/>
      <c r="H2481" s="81"/>
      <c r="I2481" s="81"/>
      <c r="J2481" s="81"/>
      <c r="K2481" s="81"/>
      <c r="L2481" s="81"/>
      <c r="M2481" s="81"/>
      <c r="N2481" s="81"/>
      <c r="O2481" s="81"/>
      <c r="P2481" s="81"/>
      <c r="Q2481" s="81"/>
      <c r="R2481" s="81"/>
      <c r="S2481" s="206"/>
      <c r="T2481" s="351">
        <f>IF(Q2481=0,0,1)+IF(C2481=0,0,1)+IF(D2481=0,0,1)+IF(E2481=0,0,1)+IF(F2481=0,0,1)+IF(G2481=0,0,1)+IF(H2481=0,0,1)+IF(I2481=0,0,1)+IF(J2481=0,0,1)+IF(K2481=0,0,1)+IF(L2481=0,0,1)+IF(M2481=0,0,1)+IF(N2481=0,0,1)+IF(O2481=0,0,1)</f>
        <v>0</v>
      </c>
    </row>
    <row r="2482" spans="1:20" ht="15.75" hidden="1">
      <c r="A2482" s="10"/>
      <c r="B2482" s="1"/>
      <c r="C2482" s="81"/>
      <c r="D2482" s="81"/>
      <c r="E2482" s="81"/>
      <c r="F2482" s="81"/>
      <c r="G2482" s="81"/>
      <c r="H2482" s="81"/>
      <c r="I2482" s="81"/>
      <c r="J2482" s="81"/>
      <c r="K2482" s="81"/>
      <c r="L2482" s="81"/>
      <c r="M2482" s="81"/>
      <c r="N2482" s="81"/>
      <c r="O2482" s="81"/>
      <c r="P2482" s="81"/>
      <c r="Q2482" s="81"/>
      <c r="R2482" s="81"/>
      <c r="S2482" s="206"/>
      <c r="T2482" s="351">
        <f>IF(Q2482=0,0,1)+IF(C2482=0,0,1)+IF(D2482=0,0,1)+IF(E2482=0,0,1)+IF(F2482=0,0,1)+IF(G2482=0,0,1)+IF(H2482=0,0,1)+IF(I2482=0,0,1)+IF(J2482=0,0,1)+IF(K2482=0,0,1)+IF(L2482=0,0,1)+IF(M2482=0,0,1)+IF(N2482=0,0,1)+IF(O2482=0,0,1)</f>
        <v>0</v>
      </c>
    </row>
    <row r="2483" spans="1:20" ht="15.75" hidden="1">
      <c r="A2483" s="10"/>
      <c r="B2483" s="1"/>
      <c r="C2483" s="81"/>
      <c r="D2483" s="81"/>
      <c r="E2483" s="81"/>
      <c r="F2483" s="81"/>
      <c r="G2483" s="81"/>
      <c r="H2483" s="81"/>
      <c r="I2483" s="81"/>
      <c r="J2483" s="81"/>
      <c r="K2483" s="81"/>
      <c r="L2483" s="81"/>
      <c r="M2483" s="81"/>
      <c r="N2483" s="81"/>
      <c r="O2483" s="81"/>
      <c r="P2483" s="81"/>
      <c r="Q2483" s="81"/>
      <c r="R2483" s="81"/>
      <c r="S2483" s="206"/>
      <c r="T2483" s="351">
        <f>IF(Q2483=0,0,1)+IF(C2483=0,0,1)+IF(D2483=0,0,1)+IF(E2483=0,0,1)+IF(F2483=0,0,1)+IF(G2483=0,0,1)+IF(H2483=0,0,1)+IF(I2483=0,0,1)+IF(J2483=0,0,1)+IF(K2483=0,0,1)+IF(L2483=0,0,1)+IF(M2483=0,0,1)+IF(N2483=0,0,1)+IF(O2483=0,0,1)</f>
        <v>0</v>
      </c>
    </row>
    <row r="2484" spans="1:20" ht="15.75" hidden="1">
      <c r="A2484" s="10"/>
      <c r="B2484" s="1"/>
      <c r="C2484" s="81"/>
      <c r="D2484" s="81"/>
      <c r="E2484" s="81"/>
      <c r="F2484" s="81"/>
      <c r="G2484" s="81"/>
      <c r="H2484" s="81"/>
      <c r="I2484" s="81"/>
      <c r="J2484" s="81"/>
      <c r="K2484" s="81"/>
      <c r="L2484" s="81"/>
      <c r="M2484" s="81"/>
      <c r="N2484" s="81"/>
      <c r="O2484" s="81"/>
      <c r="P2484" s="81"/>
      <c r="Q2484" s="81"/>
      <c r="R2484" s="81"/>
      <c r="S2484" s="206"/>
      <c r="T2484" s="351">
        <f>IF(Q2484=0,0,1)+IF(C2484=0,0,1)+IF(D2484=0,0,1)+IF(E2484=0,0,1)+IF(F2484=0,0,1)+IF(G2484=0,0,1)+IF(H2484=0,0,1)+IF(I2484=0,0,1)+IF(J2484=0,0,1)+IF(K2484=0,0,1)+IF(L2484=0,0,1)+IF(M2484=0,0,1)+IF(N2484=0,0,1)+IF(O2484=0,0,1)</f>
        <v>0</v>
      </c>
    </row>
    <row r="2485" spans="1:20" ht="15.75" hidden="1">
      <c r="A2485" s="10"/>
      <c r="B2485" s="1"/>
      <c r="C2485" s="81"/>
      <c r="D2485" s="81"/>
      <c r="E2485" s="81"/>
      <c r="F2485" s="81"/>
      <c r="G2485" s="81"/>
      <c r="H2485" s="81"/>
      <c r="I2485" s="81"/>
      <c r="J2485" s="81"/>
      <c r="K2485" s="81"/>
      <c r="L2485" s="81"/>
      <c r="M2485" s="81"/>
      <c r="N2485" s="81"/>
      <c r="O2485" s="81"/>
      <c r="P2485" s="81"/>
      <c r="Q2485" s="81"/>
      <c r="R2485" s="81"/>
      <c r="S2485" s="206"/>
      <c r="T2485" s="351">
        <f>IF(Q2485=0,0,1)+IF(C2485=0,0,1)+IF(D2485=0,0,1)+IF(E2485=0,0,1)+IF(F2485=0,0,1)+IF(G2485=0,0,1)+IF(H2485=0,0,1)+IF(I2485=0,0,1)+IF(J2485=0,0,1)+IF(K2485=0,0,1)+IF(L2485=0,0,1)+IF(M2485=0,0,1)+IF(N2485=0,0,1)+IF(O2485=0,0,1)</f>
        <v>0</v>
      </c>
    </row>
    <row r="2486" spans="1:20" ht="15.75" hidden="1">
      <c r="A2486" s="10"/>
      <c r="B2486" s="1"/>
      <c r="C2486" s="81"/>
      <c r="D2486" s="81"/>
      <c r="E2486" s="81"/>
      <c r="F2486" s="81"/>
      <c r="G2486" s="81"/>
      <c r="H2486" s="81"/>
      <c r="I2486" s="81"/>
      <c r="J2486" s="81"/>
      <c r="K2486" s="81"/>
      <c r="L2486" s="81"/>
      <c r="M2486" s="81"/>
      <c r="N2486" s="81"/>
      <c r="O2486" s="81"/>
      <c r="P2486" s="81"/>
      <c r="Q2486" s="81"/>
      <c r="R2486" s="81"/>
      <c r="S2486" s="206"/>
      <c r="T2486" s="351">
        <f>IF(Q2486=0,0,1)+IF(C2486=0,0,1)+IF(D2486=0,0,1)+IF(E2486=0,0,1)+IF(F2486=0,0,1)+IF(G2486=0,0,1)+IF(H2486=0,0,1)+IF(I2486=0,0,1)+IF(J2486=0,0,1)+IF(K2486=0,0,1)+IF(L2486=0,0,1)+IF(M2486=0,0,1)+IF(N2486=0,0,1)+IF(O2486=0,0,1)</f>
        <v>0</v>
      </c>
    </row>
    <row r="2487" spans="1:20" ht="15.75" hidden="1">
      <c r="A2487" s="10"/>
      <c r="B2487" s="1"/>
      <c r="C2487" s="81"/>
      <c r="D2487" s="81"/>
      <c r="E2487" s="81"/>
      <c r="F2487" s="81"/>
      <c r="G2487" s="81"/>
      <c r="H2487" s="81"/>
      <c r="I2487" s="81"/>
      <c r="J2487" s="81"/>
      <c r="K2487" s="81"/>
      <c r="L2487" s="81"/>
      <c r="M2487" s="81"/>
      <c r="N2487" s="81"/>
      <c r="O2487" s="81"/>
      <c r="P2487" s="81"/>
      <c r="Q2487" s="81"/>
      <c r="R2487" s="81"/>
      <c r="S2487" s="206"/>
      <c r="T2487" s="351">
        <f>IF(Q2487=0,0,1)+IF(C2487=0,0,1)+IF(D2487=0,0,1)+IF(E2487=0,0,1)+IF(F2487=0,0,1)+IF(G2487=0,0,1)+IF(H2487=0,0,1)+IF(I2487=0,0,1)+IF(J2487=0,0,1)+IF(K2487=0,0,1)+IF(L2487=0,0,1)+IF(M2487=0,0,1)+IF(N2487=0,0,1)+IF(O2487=0,0,1)</f>
        <v>0</v>
      </c>
    </row>
    <row r="2488" spans="1:20" ht="15.75" hidden="1">
      <c r="A2488" s="10"/>
      <c r="B2488" s="1"/>
      <c r="C2488" s="81"/>
      <c r="D2488" s="81"/>
      <c r="E2488" s="81"/>
      <c r="F2488" s="81"/>
      <c r="G2488" s="81"/>
      <c r="H2488" s="81"/>
      <c r="I2488" s="81"/>
      <c r="J2488" s="81"/>
      <c r="K2488" s="81"/>
      <c r="L2488" s="81"/>
      <c r="M2488" s="81"/>
      <c r="N2488" s="81"/>
      <c r="O2488" s="81"/>
      <c r="P2488" s="81"/>
      <c r="Q2488" s="81"/>
      <c r="R2488" s="81"/>
      <c r="S2488" s="206"/>
      <c r="T2488" s="351">
        <f>IF(Q2488=0,0,1)+IF(C2488=0,0,1)+IF(D2488=0,0,1)+IF(E2488=0,0,1)+IF(F2488=0,0,1)+IF(G2488=0,0,1)+IF(H2488=0,0,1)+IF(I2488=0,0,1)+IF(J2488=0,0,1)+IF(K2488=0,0,1)+IF(L2488=0,0,1)+IF(M2488=0,0,1)+IF(N2488=0,0,1)+IF(O2488=0,0,1)</f>
        <v>0</v>
      </c>
    </row>
    <row r="2489" spans="1:20" ht="15.75" hidden="1">
      <c r="A2489" s="10"/>
      <c r="B2489" s="1"/>
      <c r="C2489" s="81"/>
      <c r="D2489" s="81"/>
      <c r="E2489" s="81"/>
      <c r="F2489" s="81"/>
      <c r="G2489" s="81"/>
      <c r="H2489" s="81"/>
      <c r="I2489" s="81"/>
      <c r="J2489" s="81"/>
      <c r="K2489" s="81"/>
      <c r="L2489" s="81"/>
      <c r="M2489" s="81"/>
      <c r="N2489" s="81"/>
      <c r="O2489" s="81"/>
      <c r="P2489" s="81"/>
      <c r="Q2489" s="81"/>
      <c r="R2489" s="81"/>
      <c r="S2489" s="206"/>
      <c r="T2489" s="351">
        <f>IF(Q2489=0,0,1)+IF(C2489=0,0,1)+IF(D2489=0,0,1)+IF(E2489=0,0,1)+IF(F2489=0,0,1)+IF(G2489=0,0,1)+IF(H2489=0,0,1)+IF(I2489=0,0,1)+IF(J2489=0,0,1)+IF(K2489=0,0,1)+IF(L2489=0,0,1)+IF(M2489=0,0,1)+IF(N2489=0,0,1)+IF(O2489=0,0,1)</f>
        <v>0</v>
      </c>
    </row>
    <row r="2490" spans="1:20" ht="15.75" hidden="1">
      <c r="A2490" s="10"/>
      <c r="B2490" s="1"/>
      <c r="C2490" s="81"/>
      <c r="D2490" s="81"/>
      <c r="E2490" s="81"/>
      <c r="F2490" s="81"/>
      <c r="G2490" s="81"/>
      <c r="H2490" s="81"/>
      <c r="I2490" s="81"/>
      <c r="J2490" s="81"/>
      <c r="K2490" s="81"/>
      <c r="L2490" s="81"/>
      <c r="M2490" s="81"/>
      <c r="N2490" s="81"/>
      <c r="O2490" s="81"/>
      <c r="P2490" s="81"/>
      <c r="Q2490" s="81"/>
      <c r="R2490" s="81"/>
      <c r="S2490" s="206"/>
      <c r="T2490" s="351">
        <f>IF(Q2490=0,0,1)+IF(C2490=0,0,1)+IF(D2490=0,0,1)+IF(E2490=0,0,1)+IF(F2490=0,0,1)+IF(G2490=0,0,1)+IF(H2490=0,0,1)+IF(I2490=0,0,1)+IF(J2490=0,0,1)+IF(K2490=0,0,1)+IF(L2490=0,0,1)+IF(M2490=0,0,1)+IF(N2490=0,0,1)+IF(O2490=0,0,1)</f>
        <v>0</v>
      </c>
    </row>
    <row r="2491" spans="1:20" ht="15.75" hidden="1">
      <c r="A2491" s="10"/>
      <c r="B2491" s="1"/>
      <c r="C2491" s="81"/>
      <c r="D2491" s="81"/>
      <c r="E2491" s="81"/>
      <c r="F2491" s="81"/>
      <c r="G2491" s="81"/>
      <c r="H2491" s="81"/>
      <c r="I2491" s="81"/>
      <c r="J2491" s="81"/>
      <c r="K2491" s="81"/>
      <c r="L2491" s="81"/>
      <c r="M2491" s="81"/>
      <c r="N2491" s="81"/>
      <c r="O2491" s="81"/>
      <c r="P2491" s="81"/>
      <c r="Q2491" s="81"/>
      <c r="R2491" s="81"/>
      <c r="S2491" s="206"/>
      <c r="T2491" s="351">
        <f>IF(Q2491=0,0,1)+IF(C2491=0,0,1)+IF(D2491=0,0,1)+IF(E2491=0,0,1)+IF(F2491=0,0,1)+IF(G2491=0,0,1)+IF(H2491=0,0,1)+IF(I2491=0,0,1)+IF(J2491=0,0,1)+IF(K2491=0,0,1)+IF(L2491=0,0,1)+IF(M2491=0,0,1)+IF(N2491=0,0,1)+IF(O2491=0,0,1)</f>
        <v>0</v>
      </c>
    </row>
    <row r="2492" spans="1:20" ht="15.75" hidden="1">
      <c r="A2492" s="10"/>
      <c r="B2492" s="1"/>
      <c r="C2492" s="81"/>
      <c r="D2492" s="81"/>
      <c r="E2492" s="81"/>
      <c r="F2492" s="81"/>
      <c r="G2492" s="81"/>
      <c r="H2492" s="81"/>
      <c r="I2492" s="81"/>
      <c r="J2492" s="81"/>
      <c r="K2492" s="81"/>
      <c r="L2492" s="81"/>
      <c r="M2492" s="81"/>
      <c r="N2492" s="81"/>
      <c r="O2492" s="81"/>
      <c r="P2492" s="81"/>
      <c r="Q2492" s="81"/>
      <c r="R2492" s="81"/>
      <c r="S2492" s="206"/>
      <c r="T2492" s="351">
        <f>IF(Q2492=0,0,1)+IF(C2492=0,0,1)+IF(D2492=0,0,1)+IF(E2492=0,0,1)+IF(F2492=0,0,1)+IF(G2492=0,0,1)+IF(H2492=0,0,1)+IF(I2492=0,0,1)+IF(J2492=0,0,1)+IF(K2492=0,0,1)+IF(L2492=0,0,1)+IF(M2492=0,0,1)+IF(N2492=0,0,1)+IF(O2492=0,0,1)</f>
        <v>0</v>
      </c>
    </row>
    <row r="2493" spans="1:20" ht="15.75" hidden="1">
      <c r="A2493" s="10"/>
      <c r="B2493" s="1"/>
      <c r="C2493" s="81"/>
      <c r="D2493" s="81"/>
      <c r="E2493" s="81"/>
      <c r="F2493" s="81"/>
      <c r="G2493" s="81"/>
      <c r="H2493" s="81"/>
      <c r="I2493" s="81"/>
      <c r="J2493" s="81"/>
      <c r="K2493" s="81"/>
      <c r="L2493" s="81"/>
      <c r="M2493" s="81"/>
      <c r="N2493" s="81"/>
      <c r="O2493" s="81"/>
      <c r="P2493" s="81"/>
      <c r="Q2493" s="81"/>
      <c r="R2493" s="81"/>
      <c r="S2493" s="206"/>
      <c r="T2493" s="351">
        <f>IF(Q2493=0,0,1)+IF(C2493=0,0,1)+IF(D2493=0,0,1)+IF(E2493=0,0,1)+IF(F2493=0,0,1)+IF(G2493=0,0,1)+IF(H2493=0,0,1)+IF(I2493=0,0,1)+IF(J2493=0,0,1)+IF(K2493=0,0,1)+IF(L2493=0,0,1)+IF(M2493=0,0,1)+IF(N2493=0,0,1)+IF(O2493=0,0,1)</f>
        <v>0</v>
      </c>
    </row>
    <row r="2494" spans="1:20" ht="15.75" hidden="1">
      <c r="A2494" s="10"/>
      <c r="B2494" s="1"/>
      <c r="C2494" s="81"/>
      <c r="D2494" s="81"/>
      <c r="E2494" s="81"/>
      <c r="F2494" s="81"/>
      <c r="G2494" s="81"/>
      <c r="H2494" s="81"/>
      <c r="I2494" s="81"/>
      <c r="J2494" s="81"/>
      <c r="K2494" s="81"/>
      <c r="L2494" s="81"/>
      <c r="M2494" s="81"/>
      <c r="N2494" s="81"/>
      <c r="O2494" s="81"/>
      <c r="P2494" s="81"/>
      <c r="Q2494" s="81"/>
      <c r="R2494" s="81"/>
      <c r="S2494" s="206"/>
      <c r="T2494" s="351">
        <f>IF(Q2494=0,0,1)+IF(C2494=0,0,1)+IF(D2494=0,0,1)+IF(E2494=0,0,1)+IF(F2494=0,0,1)+IF(G2494=0,0,1)+IF(H2494=0,0,1)+IF(I2494=0,0,1)+IF(J2494=0,0,1)+IF(K2494=0,0,1)+IF(L2494=0,0,1)+IF(M2494=0,0,1)+IF(N2494=0,0,1)+IF(O2494=0,0,1)</f>
        <v>0</v>
      </c>
    </row>
    <row r="2495" spans="1:20" ht="15.75" hidden="1">
      <c r="A2495" s="10"/>
      <c r="B2495" s="1"/>
      <c r="C2495" s="81"/>
      <c r="D2495" s="81"/>
      <c r="E2495" s="81"/>
      <c r="F2495" s="81"/>
      <c r="G2495" s="81"/>
      <c r="H2495" s="81"/>
      <c r="I2495" s="81"/>
      <c r="J2495" s="81"/>
      <c r="K2495" s="81"/>
      <c r="L2495" s="81"/>
      <c r="M2495" s="81"/>
      <c r="N2495" s="81"/>
      <c r="O2495" s="81"/>
      <c r="P2495" s="81"/>
      <c r="Q2495" s="81"/>
      <c r="R2495" s="81"/>
      <c r="S2495" s="206"/>
      <c r="T2495" s="351">
        <f>IF(Q2495=0,0,1)+IF(C2495=0,0,1)+IF(D2495=0,0,1)+IF(E2495=0,0,1)+IF(F2495=0,0,1)+IF(G2495=0,0,1)+IF(H2495=0,0,1)+IF(I2495=0,0,1)+IF(J2495=0,0,1)+IF(K2495=0,0,1)+IF(L2495=0,0,1)+IF(M2495=0,0,1)+IF(N2495=0,0,1)+IF(O2495=0,0,1)</f>
        <v>0</v>
      </c>
    </row>
    <row r="2496" spans="1:20" ht="15.75" hidden="1">
      <c r="A2496" s="10"/>
      <c r="B2496" s="1"/>
      <c r="C2496" s="81"/>
      <c r="D2496" s="81"/>
      <c r="E2496" s="81"/>
      <c r="F2496" s="81"/>
      <c r="G2496" s="81"/>
      <c r="H2496" s="81"/>
      <c r="I2496" s="81"/>
      <c r="J2496" s="81"/>
      <c r="K2496" s="81"/>
      <c r="L2496" s="81"/>
      <c r="M2496" s="81"/>
      <c r="N2496" s="81"/>
      <c r="O2496" s="81"/>
      <c r="P2496" s="81"/>
      <c r="Q2496" s="81"/>
      <c r="R2496" s="81"/>
      <c r="S2496" s="206"/>
      <c r="T2496" s="351">
        <f>IF(Q2496=0,0,1)+IF(C2496=0,0,1)+IF(D2496=0,0,1)+IF(E2496=0,0,1)+IF(F2496=0,0,1)+IF(G2496=0,0,1)+IF(H2496=0,0,1)+IF(I2496=0,0,1)+IF(J2496=0,0,1)+IF(K2496=0,0,1)+IF(L2496=0,0,1)+IF(M2496=0,0,1)+IF(N2496=0,0,1)+IF(O2496=0,0,1)</f>
        <v>0</v>
      </c>
    </row>
    <row r="2497" spans="1:20" ht="15.75" hidden="1">
      <c r="A2497" s="10"/>
      <c r="B2497" s="1"/>
      <c r="C2497" s="81"/>
      <c r="D2497" s="81"/>
      <c r="E2497" s="81"/>
      <c r="F2497" s="81"/>
      <c r="G2497" s="81"/>
      <c r="H2497" s="81"/>
      <c r="I2497" s="81"/>
      <c r="J2497" s="81"/>
      <c r="K2497" s="81"/>
      <c r="L2497" s="81"/>
      <c r="M2497" s="81"/>
      <c r="N2497" s="81"/>
      <c r="O2497" s="81"/>
      <c r="P2497" s="81"/>
      <c r="Q2497" s="81"/>
      <c r="R2497" s="81"/>
      <c r="S2497" s="206"/>
      <c r="T2497" s="351">
        <f>IF(Q2497=0,0,1)+IF(C2497=0,0,1)+IF(D2497=0,0,1)+IF(E2497=0,0,1)+IF(F2497=0,0,1)+IF(G2497=0,0,1)+IF(H2497=0,0,1)+IF(I2497=0,0,1)+IF(J2497=0,0,1)+IF(K2497=0,0,1)+IF(L2497=0,0,1)+IF(M2497=0,0,1)+IF(N2497=0,0,1)+IF(O2497=0,0,1)</f>
        <v>0</v>
      </c>
    </row>
    <row r="2498" spans="1:20" ht="15.75" hidden="1">
      <c r="A2498" s="10"/>
      <c r="B2498" s="1"/>
      <c r="C2498" s="81"/>
      <c r="D2498" s="81"/>
      <c r="E2498" s="81"/>
      <c r="F2498" s="81"/>
      <c r="G2498" s="81"/>
      <c r="H2498" s="81"/>
      <c r="I2498" s="81"/>
      <c r="J2498" s="81"/>
      <c r="K2498" s="81"/>
      <c r="L2498" s="81"/>
      <c r="M2498" s="81"/>
      <c r="N2498" s="81"/>
      <c r="O2498" s="81"/>
      <c r="P2498" s="81"/>
      <c r="Q2498" s="81"/>
      <c r="R2498" s="81"/>
      <c r="S2498" s="206"/>
      <c r="T2498" s="351">
        <f>IF(Q2498=0,0,1)+IF(C2498=0,0,1)+IF(D2498=0,0,1)+IF(E2498=0,0,1)+IF(F2498=0,0,1)+IF(G2498=0,0,1)+IF(H2498=0,0,1)+IF(I2498=0,0,1)+IF(J2498=0,0,1)+IF(K2498=0,0,1)+IF(L2498=0,0,1)+IF(M2498=0,0,1)+IF(N2498=0,0,1)+IF(O2498=0,0,1)</f>
        <v>0</v>
      </c>
    </row>
    <row r="2499" spans="1:20" ht="15.75" hidden="1">
      <c r="A2499" s="10"/>
      <c r="B2499" s="1"/>
      <c r="C2499" s="81"/>
      <c r="D2499" s="81"/>
      <c r="E2499" s="81"/>
      <c r="F2499" s="81"/>
      <c r="G2499" s="81"/>
      <c r="H2499" s="81"/>
      <c r="I2499" s="81"/>
      <c r="J2499" s="81"/>
      <c r="K2499" s="81"/>
      <c r="L2499" s="81"/>
      <c r="M2499" s="81"/>
      <c r="N2499" s="81"/>
      <c r="O2499" s="81"/>
      <c r="P2499" s="81"/>
      <c r="Q2499" s="81"/>
      <c r="R2499" s="81"/>
      <c r="S2499" s="206"/>
      <c r="T2499" s="351">
        <f>IF(Q2499=0,0,1)+IF(C2499=0,0,1)+IF(D2499=0,0,1)+IF(E2499=0,0,1)+IF(F2499=0,0,1)+IF(G2499=0,0,1)+IF(H2499=0,0,1)+IF(I2499=0,0,1)+IF(J2499=0,0,1)+IF(K2499=0,0,1)+IF(L2499=0,0,1)+IF(M2499=0,0,1)+IF(N2499=0,0,1)+IF(O2499=0,0,1)</f>
        <v>0</v>
      </c>
    </row>
    <row r="2500" spans="1:20" ht="15.75" hidden="1">
      <c r="A2500" s="10"/>
      <c r="B2500" s="1"/>
      <c r="C2500" s="81"/>
      <c r="D2500" s="81"/>
      <c r="E2500" s="81"/>
      <c r="F2500" s="81"/>
      <c r="G2500" s="81"/>
      <c r="H2500" s="81"/>
      <c r="I2500" s="81"/>
      <c r="J2500" s="81"/>
      <c r="K2500" s="81"/>
      <c r="L2500" s="81"/>
      <c r="M2500" s="81"/>
      <c r="N2500" s="81"/>
      <c r="O2500" s="81"/>
      <c r="P2500" s="81"/>
      <c r="Q2500" s="81"/>
      <c r="R2500" s="81"/>
      <c r="S2500" s="206"/>
      <c r="T2500" s="351">
        <f>IF(Q2500=0,0,1)+IF(C2500=0,0,1)+IF(D2500=0,0,1)+IF(E2500=0,0,1)+IF(F2500=0,0,1)+IF(G2500=0,0,1)+IF(H2500=0,0,1)+IF(I2500=0,0,1)+IF(J2500=0,0,1)+IF(K2500=0,0,1)+IF(L2500=0,0,1)+IF(M2500=0,0,1)+IF(N2500=0,0,1)+IF(O2500=0,0,1)</f>
        <v>0</v>
      </c>
    </row>
    <row r="2501" spans="1:20" ht="15.75" hidden="1">
      <c r="A2501" s="10"/>
      <c r="B2501" s="1"/>
      <c r="C2501" s="81"/>
      <c r="D2501" s="81"/>
      <c r="E2501" s="81"/>
      <c r="F2501" s="81"/>
      <c r="G2501" s="81"/>
      <c r="H2501" s="81"/>
      <c r="I2501" s="81"/>
      <c r="J2501" s="81"/>
      <c r="K2501" s="81"/>
      <c r="L2501" s="81"/>
      <c r="M2501" s="81"/>
      <c r="N2501" s="81"/>
      <c r="O2501" s="81"/>
      <c r="P2501" s="81"/>
      <c r="Q2501" s="81"/>
      <c r="R2501" s="81"/>
      <c r="S2501" s="206"/>
      <c r="T2501" s="351">
        <f>IF(Q2501=0,0,1)+IF(C2501=0,0,1)+IF(D2501=0,0,1)+IF(E2501=0,0,1)+IF(F2501=0,0,1)+IF(G2501=0,0,1)+IF(H2501=0,0,1)+IF(I2501=0,0,1)+IF(J2501=0,0,1)+IF(K2501=0,0,1)+IF(L2501=0,0,1)+IF(M2501=0,0,1)+IF(N2501=0,0,1)+IF(O2501=0,0,1)</f>
        <v>0</v>
      </c>
    </row>
    <row r="2502" spans="1:20" ht="15.75" hidden="1">
      <c r="A2502" s="10"/>
      <c r="B2502" s="1"/>
      <c r="C2502" s="81"/>
      <c r="D2502" s="81"/>
      <c r="E2502" s="81"/>
      <c r="F2502" s="81"/>
      <c r="G2502" s="81"/>
      <c r="H2502" s="81"/>
      <c r="I2502" s="81"/>
      <c r="J2502" s="81"/>
      <c r="K2502" s="81"/>
      <c r="L2502" s="81"/>
      <c r="M2502" s="81"/>
      <c r="N2502" s="81"/>
      <c r="O2502" s="81"/>
      <c r="P2502" s="81"/>
      <c r="Q2502" s="81"/>
      <c r="R2502" s="81"/>
      <c r="S2502" s="206"/>
      <c r="T2502" s="351">
        <f>IF(Q2502=0,0,1)+IF(C2502=0,0,1)+IF(D2502=0,0,1)+IF(E2502=0,0,1)+IF(F2502=0,0,1)+IF(G2502=0,0,1)+IF(H2502=0,0,1)+IF(I2502=0,0,1)+IF(J2502=0,0,1)+IF(K2502=0,0,1)+IF(L2502=0,0,1)+IF(M2502=0,0,1)+IF(N2502=0,0,1)+IF(O2502=0,0,1)</f>
        <v>0</v>
      </c>
    </row>
    <row r="2503" spans="1:20" ht="15.75" hidden="1">
      <c r="A2503" s="10"/>
      <c r="B2503" s="1"/>
      <c r="C2503" s="81"/>
      <c r="D2503" s="81"/>
      <c r="E2503" s="81"/>
      <c r="F2503" s="81"/>
      <c r="G2503" s="81"/>
      <c r="H2503" s="81"/>
      <c r="I2503" s="81"/>
      <c r="J2503" s="81"/>
      <c r="K2503" s="81"/>
      <c r="L2503" s="81"/>
      <c r="M2503" s="81"/>
      <c r="N2503" s="81"/>
      <c r="O2503" s="81"/>
      <c r="P2503" s="81"/>
      <c r="Q2503" s="81"/>
      <c r="R2503" s="81"/>
      <c r="S2503" s="206"/>
      <c r="T2503" s="351">
        <f>IF(Q2503=0,0,1)+IF(C2503=0,0,1)+IF(D2503=0,0,1)+IF(E2503=0,0,1)+IF(F2503=0,0,1)+IF(G2503=0,0,1)+IF(H2503=0,0,1)+IF(I2503=0,0,1)+IF(J2503=0,0,1)+IF(K2503=0,0,1)+IF(L2503=0,0,1)+IF(M2503=0,0,1)+IF(N2503=0,0,1)+IF(O2503=0,0,1)</f>
        <v>0</v>
      </c>
    </row>
    <row r="2504" spans="1:20" ht="15.75" hidden="1">
      <c r="A2504" s="10"/>
      <c r="B2504" s="1"/>
      <c r="C2504" s="81"/>
      <c r="D2504" s="81"/>
      <c r="E2504" s="81"/>
      <c r="F2504" s="81"/>
      <c r="G2504" s="81"/>
      <c r="H2504" s="81"/>
      <c r="I2504" s="81"/>
      <c r="J2504" s="81"/>
      <c r="K2504" s="81"/>
      <c r="L2504" s="81"/>
      <c r="M2504" s="81"/>
      <c r="N2504" s="81"/>
      <c r="O2504" s="81"/>
      <c r="P2504" s="81"/>
      <c r="Q2504" s="81"/>
      <c r="R2504" s="81"/>
      <c r="S2504" s="206"/>
      <c r="T2504" s="351">
        <f>IF(Q2504=0,0,1)+IF(C2504=0,0,1)+IF(D2504=0,0,1)+IF(E2504=0,0,1)+IF(F2504=0,0,1)+IF(G2504=0,0,1)+IF(H2504=0,0,1)+IF(I2504=0,0,1)+IF(J2504=0,0,1)+IF(K2504=0,0,1)+IF(L2504=0,0,1)+IF(M2504=0,0,1)+IF(N2504=0,0,1)+IF(O2504=0,0,1)</f>
        <v>0</v>
      </c>
    </row>
    <row r="2505" spans="1:20" ht="15.75" hidden="1">
      <c r="A2505" s="10"/>
      <c r="B2505" s="1"/>
      <c r="C2505" s="81"/>
      <c r="D2505" s="81"/>
      <c r="E2505" s="81"/>
      <c r="F2505" s="81"/>
      <c r="G2505" s="81"/>
      <c r="H2505" s="81"/>
      <c r="I2505" s="81"/>
      <c r="J2505" s="81"/>
      <c r="K2505" s="81"/>
      <c r="L2505" s="81"/>
      <c r="M2505" s="81"/>
      <c r="N2505" s="81"/>
      <c r="O2505" s="81"/>
      <c r="P2505" s="81"/>
      <c r="Q2505" s="81"/>
      <c r="R2505" s="81"/>
      <c r="S2505" s="206"/>
      <c r="T2505" s="351">
        <f>IF(Q2505=0,0,1)+IF(C2505=0,0,1)+IF(D2505=0,0,1)+IF(E2505=0,0,1)+IF(F2505=0,0,1)+IF(G2505=0,0,1)+IF(H2505=0,0,1)+IF(I2505=0,0,1)+IF(J2505=0,0,1)+IF(K2505=0,0,1)+IF(L2505=0,0,1)+IF(M2505=0,0,1)+IF(N2505=0,0,1)+IF(O2505=0,0,1)</f>
        <v>0</v>
      </c>
    </row>
    <row r="2506" spans="1:20" ht="15.75" hidden="1">
      <c r="A2506" s="10"/>
      <c r="B2506" s="1"/>
      <c r="C2506" s="81"/>
      <c r="D2506" s="81"/>
      <c r="E2506" s="81"/>
      <c r="F2506" s="81"/>
      <c r="G2506" s="81"/>
      <c r="H2506" s="81"/>
      <c r="I2506" s="81"/>
      <c r="J2506" s="81"/>
      <c r="K2506" s="81"/>
      <c r="L2506" s="81"/>
      <c r="M2506" s="81"/>
      <c r="N2506" s="81"/>
      <c r="O2506" s="81"/>
      <c r="P2506" s="81"/>
      <c r="Q2506" s="81"/>
      <c r="R2506" s="81"/>
      <c r="S2506" s="206"/>
      <c r="T2506" s="351">
        <f>IF(Q2506=0,0,1)+IF(C2506=0,0,1)+IF(D2506=0,0,1)+IF(E2506=0,0,1)+IF(F2506=0,0,1)+IF(G2506=0,0,1)+IF(H2506=0,0,1)+IF(I2506=0,0,1)+IF(J2506=0,0,1)+IF(K2506=0,0,1)+IF(L2506=0,0,1)+IF(M2506=0,0,1)+IF(N2506=0,0,1)+IF(O2506=0,0,1)</f>
        <v>0</v>
      </c>
    </row>
    <row r="2507" spans="1:20" ht="15.75" hidden="1">
      <c r="A2507" s="10"/>
      <c r="B2507" s="1"/>
      <c r="C2507" s="81"/>
      <c r="D2507" s="81"/>
      <c r="E2507" s="81"/>
      <c r="F2507" s="81"/>
      <c r="G2507" s="81"/>
      <c r="H2507" s="81"/>
      <c r="I2507" s="81"/>
      <c r="J2507" s="81"/>
      <c r="K2507" s="81"/>
      <c r="L2507" s="81"/>
      <c r="M2507" s="81"/>
      <c r="N2507" s="81"/>
      <c r="O2507" s="81"/>
      <c r="P2507" s="81"/>
      <c r="Q2507" s="81"/>
      <c r="R2507" s="81"/>
      <c r="S2507" s="206"/>
      <c r="T2507" s="351">
        <f>IF(Q2507=0,0,1)+IF(C2507=0,0,1)+IF(D2507=0,0,1)+IF(E2507=0,0,1)+IF(F2507=0,0,1)+IF(G2507=0,0,1)+IF(H2507=0,0,1)+IF(I2507=0,0,1)+IF(J2507=0,0,1)+IF(K2507=0,0,1)+IF(L2507=0,0,1)+IF(M2507=0,0,1)+IF(N2507=0,0,1)+IF(O2507=0,0,1)</f>
        <v>0</v>
      </c>
    </row>
    <row r="2508" spans="1:20" ht="15.75" hidden="1">
      <c r="A2508" s="10"/>
      <c r="B2508" s="1"/>
      <c r="C2508" s="81"/>
      <c r="D2508" s="81"/>
      <c r="E2508" s="81"/>
      <c r="F2508" s="81"/>
      <c r="G2508" s="81"/>
      <c r="H2508" s="81"/>
      <c r="I2508" s="81"/>
      <c r="J2508" s="81"/>
      <c r="K2508" s="81"/>
      <c r="L2508" s="81"/>
      <c r="M2508" s="81"/>
      <c r="N2508" s="81"/>
      <c r="O2508" s="81"/>
      <c r="P2508" s="81"/>
      <c r="Q2508" s="81"/>
      <c r="R2508" s="81"/>
      <c r="S2508" s="206"/>
      <c r="T2508" s="351">
        <f>IF(Q2508=0,0,1)+IF(C2508=0,0,1)+IF(D2508=0,0,1)+IF(E2508=0,0,1)+IF(F2508=0,0,1)+IF(G2508=0,0,1)+IF(H2508=0,0,1)+IF(I2508=0,0,1)+IF(J2508=0,0,1)+IF(K2508=0,0,1)+IF(L2508=0,0,1)+IF(M2508=0,0,1)+IF(N2508=0,0,1)+IF(O2508=0,0,1)</f>
        <v>0</v>
      </c>
    </row>
    <row r="2509" spans="1:20" ht="15.75" hidden="1">
      <c r="A2509" s="10"/>
      <c r="B2509" s="1"/>
      <c r="C2509" s="81"/>
      <c r="D2509" s="81"/>
      <c r="E2509" s="81"/>
      <c r="F2509" s="81"/>
      <c r="G2509" s="81"/>
      <c r="H2509" s="81"/>
      <c r="I2509" s="81"/>
      <c r="J2509" s="81"/>
      <c r="K2509" s="81"/>
      <c r="L2509" s="81"/>
      <c r="M2509" s="81"/>
      <c r="N2509" s="81"/>
      <c r="O2509" s="81"/>
      <c r="P2509" s="81"/>
      <c r="Q2509" s="81"/>
      <c r="R2509" s="81"/>
      <c r="S2509" s="206"/>
      <c r="T2509" s="351">
        <f>IF(Q2509=0,0,1)+IF(C2509=0,0,1)+IF(D2509=0,0,1)+IF(E2509=0,0,1)+IF(F2509=0,0,1)+IF(G2509=0,0,1)+IF(H2509=0,0,1)+IF(I2509=0,0,1)+IF(J2509=0,0,1)+IF(K2509=0,0,1)+IF(L2509=0,0,1)+IF(M2509=0,0,1)+IF(N2509=0,0,1)+IF(O2509=0,0,1)</f>
        <v>0</v>
      </c>
    </row>
    <row r="2510" spans="1:20" ht="15.75" hidden="1">
      <c r="A2510" s="10"/>
      <c r="B2510" s="1"/>
      <c r="C2510" s="81"/>
      <c r="D2510" s="81"/>
      <c r="E2510" s="81"/>
      <c r="F2510" s="81"/>
      <c r="G2510" s="81"/>
      <c r="H2510" s="81"/>
      <c r="I2510" s="81"/>
      <c r="J2510" s="81"/>
      <c r="K2510" s="81"/>
      <c r="L2510" s="81"/>
      <c r="M2510" s="81"/>
      <c r="N2510" s="81"/>
      <c r="O2510" s="81"/>
      <c r="P2510" s="81"/>
      <c r="Q2510" s="81"/>
      <c r="R2510" s="81"/>
      <c r="S2510" s="206"/>
      <c r="T2510" s="351">
        <f>IF(Q2510=0,0,1)+IF(C2510=0,0,1)+IF(D2510=0,0,1)+IF(E2510=0,0,1)+IF(F2510=0,0,1)+IF(G2510=0,0,1)+IF(H2510=0,0,1)+IF(I2510=0,0,1)+IF(J2510=0,0,1)+IF(K2510=0,0,1)+IF(L2510=0,0,1)+IF(M2510=0,0,1)+IF(N2510=0,0,1)+IF(O2510=0,0,1)</f>
        <v>0</v>
      </c>
    </row>
    <row r="2511" spans="1:20" ht="15.75" hidden="1">
      <c r="A2511" s="10"/>
      <c r="B2511" s="1"/>
      <c r="C2511" s="81"/>
      <c r="D2511" s="81"/>
      <c r="E2511" s="81"/>
      <c r="F2511" s="81"/>
      <c r="G2511" s="81"/>
      <c r="H2511" s="81"/>
      <c r="I2511" s="81"/>
      <c r="J2511" s="81"/>
      <c r="K2511" s="81"/>
      <c r="L2511" s="81"/>
      <c r="M2511" s="81"/>
      <c r="N2511" s="81"/>
      <c r="O2511" s="81"/>
      <c r="P2511" s="81"/>
      <c r="Q2511" s="81"/>
      <c r="R2511" s="81"/>
      <c r="S2511" s="206"/>
      <c r="T2511" s="351">
        <f>IF(Q2511=0,0,1)+IF(C2511=0,0,1)+IF(D2511=0,0,1)+IF(E2511=0,0,1)+IF(F2511=0,0,1)+IF(G2511=0,0,1)+IF(H2511=0,0,1)+IF(I2511=0,0,1)+IF(J2511=0,0,1)+IF(K2511=0,0,1)+IF(L2511=0,0,1)+IF(M2511=0,0,1)+IF(N2511=0,0,1)+IF(O2511=0,0,1)</f>
        <v>0</v>
      </c>
    </row>
    <row r="2512" spans="1:20" ht="15.75" hidden="1">
      <c r="A2512" s="10"/>
      <c r="B2512" s="1"/>
      <c r="C2512" s="81"/>
      <c r="D2512" s="81"/>
      <c r="E2512" s="81"/>
      <c r="F2512" s="81"/>
      <c r="G2512" s="81"/>
      <c r="H2512" s="81"/>
      <c r="I2512" s="81"/>
      <c r="J2512" s="81"/>
      <c r="K2512" s="81"/>
      <c r="L2512" s="81"/>
      <c r="M2512" s="81"/>
      <c r="N2512" s="81"/>
      <c r="O2512" s="81"/>
      <c r="P2512" s="81"/>
      <c r="Q2512" s="81"/>
      <c r="R2512" s="81"/>
      <c r="S2512" s="206"/>
      <c r="T2512" s="351">
        <f>IF(Q2512=0,0,1)+IF(C2512=0,0,1)+IF(D2512=0,0,1)+IF(E2512=0,0,1)+IF(F2512=0,0,1)+IF(G2512=0,0,1)+IF(H2512=0,0,1)+IF(I2512=0,0,1)+IF(J2512=0,0,1)+IF(K2512=0,0,1)+IF(L2512=0,0,1)+IF(M2512=0,0,1)+IF(N2512=0,0,1)+IF(O2512=0,0,1)</f>
        <v>0</v>
      </c>
    </row>
    <row r="2513" spans="1:20" ht="15.75" hidden="1">
      <c r="A2513" s="10"/>
      <c r="B2513" s="1"/>
      <c r="C2513" s="81"/>
      <c r="D2513" s="81"/>
      <c r="E2513" s="81"/>
      <c r="F2513" s="81"/>
      <c r="G2513" s="81"/>
      <c r="H2513" s="81"/>
      <c r="I2513" s="81"/>
      <c r="J2513" s="81"/>
      <c r="K2513" s="81"/>
      <c r="L2513" s="81"/>
      <c r="M2513" s="81"/>
      <c r="N2513" s="81"/>
      <c r="O2513" s="81"/>
      <c r="P2513" s="81"/>
      <c r="Q2513" s="81"/>
      <c r="R2513" s="81"/>
      <c r="S2513" s="206"/>
      <c r="T2513" s="351">
        <f>IF(Q2513=0,0,1)+IF(C2513=0,0,1)+IF(D2513=0,0,1)+IF(E2513=0,0,1)+IF(F2513=0,0,1)+IF(G2513=0,0,1)+IF(H2513=0,0,1)+IF(I2513=0,0,1)+IF(J2513=0,0,1)+IF(K2513=0,0,1)+IF(L2513=0,0,1)+IF(M2513=0,0,1)+IF(N2513=0,0,1)+IF(O2513=0,0,1)</f>
        <v>0</v>
      </c>
    </row>
    <row r="2514" spans="1:20" ht="15.75" hidden="1">
      <c r="A2514" s="10"/>
      <c r="B2514" s="1"/>
      <c r="C2514" s="81"/>
      <c r="D2514" s="81"/>
      <c r="E2514" s="81"/>
      <c r="F2514" s="81"/>
      <c r="G2514" s="81"/>
      <c r="H2514" s="81"/>
      <c r="I2514" s="81"/>
      <c r="J2514" s="81"/>
      <c r="K2514" s="81"/>
      <c r="L2514" s="81"/>
      <c r="M2514" s="81"/>
      <c r="N2514" s="81"/>
      <c r="O2514" s="81"/>
      <c r="P2514" s="81"/>
      <c r="Q2514" s="81"/>
      <c r="R2514" s="81"/>
      <c r="S2514" s="206"/>
      <c r="T2514" s="351">
        <f>IF(Q2514=0,0,1)+IF(C2514=0,0,1)+IF(D2514=0,0,1)+IF(E2514=0,0,1)+IF(F2514=0,0,1)+IF(G2514=0,0,1)+IF(H2514=0,0,1)+IF(I2514=0,0,1)+IF(J2514=0,0,1)+IF(K2514=0,0,1)+IF(L2514=0,0,1)+IF(M2514=0,0,1)+IF(N2514=0,0,1)+IF(O2514=0,0,1)</f>
        <v>0</v>
      </c>
    </row>
    <row r="2515" spans="1:20" ht="15.75" hidden="1">
      <c r="A2515" s="10"/>
      <c r="B2515" s="1"/>
      <c r="C2515" s="81"/>
      <c r="D2515" s="81"/>
      <c r="E2515" s="81"/>
      <c r="F2515" s="81"/>
      <c r="G2515" s="81"/>
      <c r="H2515" s="81"/>
      <c r="I2515" s="81"/>
      <c r="J2515" s="81"/>
      <c r="K2515" s="81"/>
      <c r="L2515" s="81"/>
      <c r="M2515" s="81"/>
      <c r="N2515" s="81"/>
      <c r="O2515" s="81"/>
      <c r="P2515" s="81"/>
      <c r="Q2515" s="81"/>
      <c r="R2515" s="81"/>
      <c r="S2515" s="206"/>
      <c r="T2515" s="351">
        <f>IF(Q2515=0,0,1)+IF(C2515=0,0,1)+IF(D2515=0,0,1)+IF(E2515=0,0,1)+IF(F2515=0,0,1)+IF(G2515=0,0,1)+IF(H2515=0,0,1)+IF(I2515=0,0,1)+IF(J2515=0,0,1)+IF(K2515=0,0,1)+IF(L2515=0,0,1)+IF(M2515=0,0,1)+IF(N2515=0,0,1)+IF(O2515=0,0,1)</f>
        <v>0</v>
      </c>
    </row>
    <row r="2516" spans="1:20" ht="15.75" hidden="1">
      <c r="A2516" s="10"/>
      <c r="B2516" s="1"/>
      <c r="C2516" s="81"/>
      <c r="D2516" s="81"/>
      <c r="E2516" s="81"/>
      <c r="F2516" s="81"/>
      <c r="G2516" s="81"/>
      <c r="H2516" s="81"/>
      <c r="I2516" s="81"/>
      <c r="J2516" s="81"/>
      <c r="K2516" s="81"/>
      <c r="L2516" s="81"/>
      <c r="M2516" s="81"/>
      <c r="N2516" s="81"/>
      <c r="O2516" s="81"/>
      <c r="P2516" s="81"/>
      <c r="Q2516" s="81"/>
      <c r="R2516" s="81"/>
      <c r="S2516" s="206"/>
      <c r="T2516" s="351">
        <f>IF(Q2516=0,0,1)+IF(C2516=0,0,1)+IF(D2516=0,0,1)+IF(E2516=0,0,1)+IF(F2516=0,0,1)+IF(G2516=0,0,1)+IF(H2516=0,0,1)+IF(I2516=0,0,1)+IF(J2516=0,0,1)+IF(K2516=0,0,1)+IF(L2516=0,0,1)+IF(M2516=0,0,1)+IF(N2516=0,0,1)+IF(O2516=0,0,1)</f>
        <v>0</v>
      </c>
    </row>
    <row r="2517" spans="1:20" ht="15.75" hidden="1">
      <c r="A2517" s="10"/>
      <c r="B2517" s="1"/>
      <c r="C2517" s="81"/>
      <c r="D2517" s="81"/>
      <c r="E2517" s="81"/>
      <c r="F2517" s="81"/>
      <c r="G2517" s="81"/>
      <c r="H2517" s="81"/>
      <c r="I2517" s="81"/>
      <c r="J2517" s="81"/>
      <c r="K2517" s="81"/>
      <c r="L2517" s="81"/>
      <c r="M2517" s="81"/>
      <c r="N2517" s="81"/>
      <c r="O2517" s="81"/>
      <c r="P2517" s="81"/>
      <c r="Q2517" s="81"/>
      <c r="R2517" s="81"/>
      <c r="S2517" s="206"/>
      <c r="T2517" s="351">
        <f>IF(Q2517=0,0,1)+IF(C2517=0,0,1)+IF(D2517=0,0,1)+IF(E2517=0,0,1)+IF(F2517=0,0,1)+IF(G2517=0,0,1)+IF(H2517=0,0,1)+IF(I2517=0,0,1)+IF(J2517=0,0,1)+IF(K2517=0,0,1)+IF(L2517=0,0,1)+IF(M2517=0,0,1)+IF(N2517=0,0,1)+IF(O2517=0,0,1)</f>
        <v>0</v>
      </c>
    </row>
    <row r="2518" spans="1:20" ht="15.75" hidden="1">
      <c r="A2518" s="10"/>
      <c r="B2518" s="1"/>
      <c r="C2518" s="81"/>
      <c r="D2518" s="81"/>
      <c r="E2518" s="81"/>
      <c r="F2518" s="81"/>
      <c r="G2518" s="81"/>
      <c r="H2518" s="81"/>
      <c r="I2518" s="81"/>
      <c r="J2518" s="81"/>
      <c r="K2518" s="81"/>
      <c r="L2518" s="81"/>
      <c r="M2518" s="81"/>
      <c r="N2518" s="81"/>
      <c r="O2518" s="81"/>
      <c r="P2518" s="81"/>
      <c r="Q2518" s="81"/>
      <c r="R2518" s="81"/>
      <c r="S2518" s="206"/>
      <c r="T2518" s="351">
        <f>IF(Q2518=0,0,1)+IF(C2518=0,0,1)+IF(D2518=0,0,1)+IF(E2518=0,0,1)+IF(F2518=0,0,1)+IF(G2518=0,0,1)+IF(H2518=0,0,1)+IF(I2518=0,0,1)+IF(J2518=0,0,1)+IF(K2518=0,0,1)+IF(L2518=0,0,1)+IF(M2518=0,0,1)+IF(N2518=0,0,1)+IF(O2518=0,0,1)</f>
        <v>0</v>
      </c>
    </row>
    <row r="2519" spans="1:20" ht="15.75" hidden="1">
      <c r="A2519" s="10"/>
      <c r="B2519" s="1"/>
      <c r="C2519" s="81"/>
      <c r="D2519" s="81"/>
      <c r="E2519" s="81"/>
      <c r="F2519" s="81"/>
      <c r="G2519" s="81"/>
      <c r="H2519" s="81"/>
      <c r="I2519" s="81"/>
      <c r="J2519" s="81"/>
      <c r="K2519" s="81"/>
      <c r="L2519" s="81"/>
      <c r="M2519" s="81"/>
      <c r="N2519" s="81"/>
      <c r="O2519" s="81"/>
      <c r="P2519" s="81"/>
      <c r="Q2519" s="81"/>
      <c r="R2519" s="81"/>
      <c r="S2519" s="206"/>
      <c r="T2519" s="351">
        <f>IF(Q2519=0,0,1)+IF(C2519=0,0,1)+IF(D2519=0,0,1)+IF(E2519=0,0,1)+IF(F2519=0,0,1)+IF(G2519=0,0,1)+IF(H2519=0,0,1)+IF(I2519=0,0,1)+IF(J2519=0,0,1)+IF(K2519=0,0,1)+IF(L2519=0,0,1)+IF(M2519=0,0,1)+IF(N2519=0,0,1)+IF(O2519=0,0,1)</f>
        <v>0</v>
      </c>
    </row>
    <row r="2520" spans="1:20" ht="15.75" hidden="1">
      <c r="A2520" s="10"/>
      <c r="B2520" s="1"/>
      <c r="C2520" s="81"/>
      <c r="D2520" s="81"/>
      <c r="E2520" s="81"/>
      <c r="F2520" s="81"/>
      <c r="G2520" s="81"/>
      <c r="H2520" s="81"/>
      <c r="I2520" s="81"/>
      <c r="J2520" s="81"/>
      <c r="K2520" s="81"/>
      <c r="L2520" s="81"/>
      <c r="M2520" s="81"/>
      <c r="N2520" s="81"/>
      <c r="O2520" s="81"/>
      <c r="P2520" s="81"/>
      <c r="Q2520" s="81"/>
      <c r="R2520" s="81"/>
      <c r="S2520" s="206"/>
      <c r="T2520" s="351">
        <f>IF(Q2520=0,0,1)+IF(C2520=0,0,1)+IF(D2520=0,0,1)+IF(E2520=0,0,1)+IF(F2520=0,0,1)+IF(G2520=0,0,1)+IF(H2520=0,0,1)+IF(I2520=0,0,1)+IF(J2520=0,0,1)+IF(K2520=0,0,1)+IF(L2520=0,0,1)+IF(M2520=0,0,1)+IF(N2520=0,0,1)+IF(O2520=0,0,1)</f>
        <v>0</v>
      </c>
    </row>
    <row r="2521" spans="1:20" ht="15.75" hidden="1">
      <c r="A2521" s="10"/>
      <c r="B2521" s="1"/>
      <c r="C2521" s="81"/>
      <c r="D2521" s="81"/>
      <c r="E2521" s="81"/>
      <c r="F2521" s="81"/>
      <c r="G2521" s="81"/>
      <c r="H2521" s="81"/>
      <c r="I2521" s="81"/>
      <c r="J2521" s="81"/>
      <c r="K2521" s="81"/>
      <c r="L2521" s="81"/>
      <c r="M2521" s="81"/>
      <c r="N2521" s="81"/>
      <c r="O2521" s="81"/>
      <c r="P2521" s="81"/>
      <c r="Q2521" s="81"/>
      <c r="R2521" s="81"/>
      <c r="S2521" s="206"/>
      <c r="T2521" s="351">
        <f>IF(Q2521=0,0,1)+IF(C2521=0,0,1)+IF(D2521=0,0,1)+IF(E2521=0,0,1)+IF(F2521=0,0,1)+IF(G2521=0,0,1)+IF(H2521=0,0,1)+IF(I2521=0,0,1)+IF(J2521=0,0,1)+IF(K2521=0,0,1)+IF(L2521=0,0,1)+IF(M2521=0,0,1)+IF(N2521=0,0,1)+IF(O2521=0,0,1)</f>
        <v>0</v>
      </c>
    </row>
    <row r="2522" spans="1:20" ht="15.75" hidden="1">
      <c r="A2522" s="10"/>
      <c r="B2522" s="1"/>
      <c r="C2522" s="81"/>
      <c r="D2522" s="81"/>
      <c r="E2522" s="81"/>
      <c r="F2522" s="81"/>
      <c r="G2522" s="81"/>
      <c r="H2522" s="81"/>
      <c r="I2522" s="81"/>
      <c r="J2522" s="81"/>
      <c r="K2522" s="81"/>
      <c r="L2522" s="81"/>
      <c r="M2522" s="81"/>
      <c r="N2522" s="81"/>
      <c r="O2522" s="81"/>
      <c r="P2522" s="81"/>
      <c r="Q2522" s="81"/>
      <c r="R2522" s="81"/>
      <c r="S2522" s="206"/>
      <c r="T2522" s="351">
        <f>IF(Q2522=0,0,1)+IF(C2522=0,0,1)+IF(D2522=0,0,1)+IF(E2522=0,0,1)+IF(F2522=0,0,1)+IF(G2522=0,0,1)+IF(H2522=0,0,1)+IF(I2522=0,0,1)+IF(J2522=0,0,1)+IF(K2522=0,0,1)+IF(L2522=0,0,1)+IF(M2522=0,0,1)+IF(N2522=0,0,1)+IF(O2522=0,0,1)</f>
        <v>0</v>
      </c>
    </row>
    <row r="2523" spans="1:20" ht="15.75" hidden="1">
      <c r="A2523" s="10"/>
      <c r="B2523" s="1"/>
      <c r="C2523" s="81"/>
      <c r="D2523" s="81"/>
      <c r="E2523" s="81"/>
      <c r="F2523" s="81"/>
      <c r="G2523" s="81"/>
      <c r="H2523" s="81"/>
      <c r="I2523" s="81"/>
      <c r="J2523" s="81"/>
      <c r="K2523" s="81"/>
      <c r="L2523" s="81"/>
      <c r="M2523" s="81"/>
      <c r="N2523" s="81"/>
      <c r="O2523" s="81"/>
      <c r="P2523" s="81"/>
      <c r="Q2523" s="81"/>
      <c r="R2523" s="81"/>
      <c r="S2523" s="206"/>
      <c r="T2523" s="351">
        <f>IF(Q2523=0,0,1)+IF(C2523=0,0,1)+IF(D2523=0,0,1)+IF(E2523=0,0,1)+IF(F2523=0,0,1)+IF(G2523=0,0,1)+IF(H2523=0,0,1)+IF(I2523=0,0,1)+IF(J2523=0,0,1)+IF(K2523=0,0,1)+IF(L2523=0,0,1)+IF(M2523=0,0,1)+IF(N2523=0,0,1)+IF(O2523=0,0,1)</f>
        <v>0</v>
      </c>
    </row>
    <row r="2524" spans="1:20" ht="15.75" hidden="1">
      <c r="A2524" s="10"/>
      <c r="B2524" s="1"/>
      <c r="C2524" s="81"/>
      <c r="D2524" s="81"/>
      <c r="E2524" s="81"/>
      <c r="F2524" s="81"/>
      <c r="G2524" s="81"/>
      <c r="H2524" s="81"/>
      <c r="I2524" s="81"/>
      <c r="J2524" s="81"/>
      <c r="K2524" s="81"/>
      <c r="L2524" s="81"/>
      <c r="M2524" s="81"/>
      <c r="N2524" s="81"/>
      <c r="O2524" s="81"/>
      <c r="P2524" s="81"/>
      <c r="Q2524" s="81"/>
      <c r="R2524" s="81"/>
      <c r="S2524" s="206"/>
      <c r="T2524" s="351">
        <f>IF(Q2524=0,0,1)+IF(C2524=0,0,1)+IF(D2524=0,0,1)+IF(E2524=0,0,1)+IF(F2524=0,0,1)+IF(G2524=0,0,1)+IF(H2524=0,0,1)+IF(I2524=0,0,1)+IF(J2524=0,0,1)+IF(K2524=0,0,1)+IF(L2524=0,0,1)+IF(M2524=0,0,1)+IF(N2524=0,0,1)+IF(O2524=0,0,1)</f>
        <v>0</v>
      </c>
    </row>
    <row r="2525" spans="1:20" ht="15.75" hidden="1">
      <c r="A2525" s="10"/>
      <c r="B2525" s="1"/>
      <c r="C2525" s="81"/>
      <c r="D2525" s="81"/>
      <c r="E2525" s="81"/>
      <c r="F2525" s="81"/>
      <c r="G2525" s="81"/>
      <c r="H2525" s="81"/>
      <c r="I2525" s="81"/>
      <c r="J2525" s="81"/>
      <c r="K2525" s="81"/>
      <c r="L2525" s="81"/>
      <c r="M2525" s="81"/>
      <c r="N2525" s="81"/>
      <c r="O2525" s="81"/>
      <c r="P2525" s="81"/>
      <c r="Q2525" s="81"/>
      <c r="R2525" s="81"/>
      <c r="S2525" s="206"/>
      <c r="T2525" s="351">
        <f>IF(Q2525=0,0,1)+IF(C2525=0,0,1)+IF(D2525=0,0,1)+IF(E2525=0,0,1)+IF(F2525=0,0,1)+IF(G2525=0,0,1)+IF(H2525=0,0,1)+IF(I2525=0,0,1)+IF(J2525=0,0,1)+IF(K2525=0,0,1)+IF(L2525=0,0,1)+IF(M2525=0,0,1)+IF(N2525=0,0,1)+IF(O2525=0,0,1)</f>
        <v>0</v>
      </c>
    </row>
    <row r="2526" spans="1:20" ht="15.75" hidden="1">
      <c r="A2526" s="10"/>
      <c r="B2526" s="1"/>
      <c r="C2526" s="81"/>
      <c r="D2526" s="81"/>
      <c r="E2526" s="81"/>
      <c r="F2526" s="81"/>
      <c r="G2526" s="81"/>
      <c r="H2526" s="81"/>
      <c r="I2526" s="81"/>
      <c r="J2526" s="81"/>
      <c r="K2526" s="81"/>
      <c r="L2526" s="81"/>
      <c r="M2526" s="81"/>
      <c r="N2526" s="81"/>
      <c r="O2526" s="81"/>
      <c r="P2526" s="81"/>
      <c r="Q2526" s="81"/>
      <c r="R2526" s="81"/>
      <c r="S2526" s="206"/>
      <c r="T2526" s="351">
        <f>IF(Q2526=0,0,1)+IF(C2526=0,0,1)+IF(D2526=0,0,1)+IF(E2526=0,0,1)+IF(F2526=0,0,1)+IF(G2526=0,0,1)+IF(H2526=0,0,1)+IF(I2526=0,0,1)+IF(J2526=0,0,1)+IF(K2526=0,0,1)+IF(L2526=0,0,1)+IF(M2526=0,0,1)+IF(N2526=0,0,1)+IF(O2526=0,0,1)</f>
        <v>0</v>
      </c>
    </row>
    <row r="2527" spans="1:20" ht="15.75" hidden="1">
      <c r="A2527" s="10"/>
      <c r="B2527" s="1"/>
      <c r="C2527" s="81"/>
      <c r="D2527" s="81"/>
      <c r="E2527" s="81"/>
      <c r="F2527" s="81"/>
      <c r="G2527" s="81"/>
      <c r="H2527" s="81"/>
      <c r="I2527" s="81"/>
      <c r="J2527" s="81"/>
      <c r="K2527" s="81"/>
      <c r="L2527" s="81"/>
      <c r="M2527" s="81"/>
      <c r="N2527" s="81"/>
      <c r="O2527" s="81"/>
      <c r="P2527" s="81"/>
      <c r="Q2527" s="81"/>
      <c r="R2527" s="81"/>
      <c r="S2527" s="206"/>
      <c r="T2527" s="351">
        <f>IF(Q2527=0,0,1)+IF(C2527=0,0,1)+IF(D2527=0,0,1)+IF(E2527=0,0,1)+IF(F2527=0,0,1)+IF(G2527=0,0,1)+IF(H2527=0,0,1)+IF(I2527=0,0,1)+IF(J2527=0,0,1)+IF(K2527=0,0,1)+IF(L2527=0,0,1)+IF(M2527=0,0,1)+IF(N2527=0,0,1)+IF(O2527=0,0,1)</f>
        <v>0</v>
      </c>
    </row>
    <row r="2528" spans="1:20" ht="15.75" hidden="1">
      <c r="A2528" s="10"/>
      <c r="B2528" s="1"/>
      <c r="C2528" s="81"/>
      <c r="D2528" s="81"/>
      <c r="E2528" s="81"/>
      <c r="F2528" s="81"/>
      <c r="G2528" s="81"/>
      <c r="H2528" s="81"/>
      <c r="I2528" s="81"/>
      <c r="J2528" s="81"/>
      <c r="K2528" s="81"/>
      <c r="L2528" s="81"/>
      <c r="M2528" s="81"/>
      <c r="N2528" s="81"/>
      <c r="O2528" s="81"/>
      <c r="P2528" s="81"/>
      <c r="Q2528" s="81"/>
      <c r="R2528" s="81"/>
      <c r="S2528" s="206"/>
      <c r="T2528" s="351">
        <f>IF(Q2528=0,0,1)+IF(C2528=0,0,1)+IF(D2528=0,0,1)+IF(E2528=0,0,1)+IF(F2528=0,0,1)+IF(G2528=0,0,1)+IF(H2528=0,0,1)+IF(I2528=0,0,1)+IF(J2528=0,0,1)+IF(K2528=0,0,1)+IF(L2528=0,0,1)+IF(M2528=0,0,1)+IF(N2528=0,0,1)+IF(O2528=0,0,1)</f>
        <v>0</v>
      </c>
    </row>
    <row r="2529" spans="1:20" ht="15.75" hidden="1">
      <c r="A2529" s="10"/>
      <c r="B2529" s="1"/>
      <c r="C2529" s="81"/>
      <c r="D2529" s="81"/>
      <c r="E2529" s="81"/>
      <c r="F2529" s="81"/>
      <c r="G2529" s="81"/>
      <c r="H2529" s="81"/>
      <c r="I2529" s="81"/>
      <c r="J2529" s="81"/>
      <c r="K2529" s="81"/>
      <c r="L2529" s="81"/>
      <c r="M2529" s="81"/>
      <c r="N2529" s="81"/>
      <c r="O2529" s="81"/>
      <c r="P2529" s="81"/>
      <c r="Q2529" s="81"/>
      <c r="R2529" s="81"/>
      <c r="S2529" s="206"/>
      <c r="T2529" s="351">
        <f>IF(Q2529=0,0,1)+IF(C2529=0,0,1)+IF(D2529=0,0,1)+IF(E2529=0,0,1)+IF(F2529=0,0,1)+IF(G2529=0,0,1)+IF(H2529=0,0,1)+IF(I2529=0,0,1)+IF(J2529=0,0,1)+IF(K2529=0,0,1)+IF(L2529=0,0,1)+IF(M2529=0,0,1)+IF(N2529=0,0,1)+IF(O2529=0,0,1)</f>
        <v>0</v>
      </c>
    </row>
    <row r="2530" spans="1:20" ht="15.75" hidden="1">
      <c r="A2530" s="10"/>
      <c r="B2530" s="1"/>
      <c r="C2530" s="81"/>
      <c r="D2530" s="81"/>
      <c r="E2530" s="81"/>
      <c r="F2530" s="81"/>
      <c r="G2530" s="81"/>
      <c r="H2530" s="81"/>
      <c r="I2530" s="81"/>
      <c r="J2530" s="81"/>
      <c r="K2530" s="81"/>
      <c r="L2530" s="81"/>
      <c r="M2530" s="81"/>
      <c r="N2530" s="81"/>
      <c r="O2530" s="81"/>
      <c r="P2530" s="81"/>
      <c r="Q2530" s="81"/>
      <c r="R2530" s="81"/>
      <c r="S2530" s="206"/>
      <c r="T2530" s="351">
        <f>IF(Q2530=0,0,1)+IF(C2530=0,0,1)+IF(D2530=0,0,1)+IF(E2530=0,0,1)+IF(F2530=0,0,1)+IF(G2530=0,0,1)+IF(H2530=0,0,1)+IF(I2530=0,0,1)+IF(J2530=0,0,1)+IF(K2530=0,0,1)+IF(L2530=0,0,1)+IF(M2530=0,0,1)+IF(N2530=0,0,1)+IF(O2530=0,0,1)</f>
        <v>0</v>
      </c>
    </row>
    <row r="2531" spans="1:20" ht="15.75" hidden="1">
      <c r="A2531" s="10"/>
      <c r="B2531" s="1"/>
      <c r="C2531" s="81"/>
      <c r="D2531" s="81"/>
      <c r="E2531" s="81"/>
      <c r="F2531" s="81"/>
      <c r="G2531" s="81"/>
      <c r="H2531" s="81"/>
      <c r="I2531" s="81"/>
      <c r="J2531" s="81"/>
      <c r="K2531" s="81"/>
      <c r="L2531" s="81"/>
      <c r="M2531" s="81"/>
      <c r="N2531" s="81"/>
      <c r="O2531" s="81"/>
      <c r="P2531" s="81"/>
      <c r="Q2531" s="81"/>
      <c r="R2531" s="81"/>
      <c r="S2531" s="206"/>
      <c r="T2531" s="351">
        <f>IF(Q2531=0,0,1)+IF(C2531=0,0,1)+IF(D2531=0,0,1)+IF(E2531=0,0,1)+IF(F2531=0,0,1)+IF(G2531=0,0,1)+IF(H2531=0,0,1)+IF(I2531=0,0,1)+IF(J2531=0,0,1)+IF(K2531=0,0,1)+IF(L2531=0,0,1)+IF(M2531=0,0,1)+IF(N2531=0,0,1)+IF(O2531=0,0,1)</f>
        <v>0</v>
      </c>
    </row>
    <row r="2532" spans="1:20" ht="15.75" hidden="1">
      <c r="A2532" s="10"/>
      <c r="B2532" s="1"/>
      <c r="C2532" s="81"/>
      <c r="D2532" s="81"/>
      <c r="E2532" s="81"/>
      <c r="F2532" s="81"/>
      <c r="G2532" s="81"/>
      <c r="H2532" s="81"/>
      <c r="I2532" s="81"/>
      <c r="J2532" s="81"/>
      <c r="K2532" s="81"/>
      <c r="L2532" s="81"/>
      <c r="M2532" s="81"/>
      <c r="N2532" s="81"/>
      <c r="O2532" s="81"/>
      <c r="P2532" s="81"/>
      <c r="Q2532" s="81"/>
      <c r="R2532" s="81"/>
      <c r="S2532" s="206"/>
      <c r="T2532" s="351">
        <f>IF(Q2532=0,0,1)+IF(C2532=0,0,1)+IF(D2532=0,0,1)+IF(E2532=0,0,1)+IF(F2532=0,0,1)+IF(G2532=0,0,1)+IF(H2532=0,0,1)+IF(I2532=0,0,1)+IF(J2532=0,0,1)+IF(K2532=0,0,1)+IF(L2532=0,0,1)+IF(M2532=0,0,1)+IF(N2532=0,0,1)+IF(O2532=0,0,1)</f>
        <v>0</v>
      </c>
    </row>
    <row r="2533" spans="1:20" ht="15.75" hidden="1">
      <c r="A2533" s="10"/>
      <c r="B2533" s="1"/>
      <c r="C2533" s="81"/>
      <c r="D2533" s="81"/>
      <c r="E2533" s="81"/>
      <c r="F2533" s="81"/>
      <c r="G2533" s="81"/>
      <c r="H2533" s="81"/>
      <c r="I2533" s="81"/>
      <c r="J2533" s="81"/>
      <c r="K2533" s="81"/>
      <c r="L2533" s="81"/>
      <c r="M2533" s="81"/>
      <c r="N2533" s="81"/>
      <c r="O2533" s="81"/>
      <c r="P2533" s="81"/>
      <c r="Q2533" s="81"/>
      <c r="R2533" s="81"/>
      <c r="S2533" s="206"/>
      <c r="T2533" s="351">
        <f>IF(Q2533=0,0,1)+IF(C2533=0,0,1)+IF(D2533=0,0,1)+IF(E2533=0,0,1)+IF(F2533=0,0,1)+IF(G2533=0,0,1)+IF(H2533=0,0,1)+IF(I2533=0,0,1)+IF(J2533=0,0,1)+IF(K2533=0,0,1)+IF(L2533=0,0,1)+IF(M2533=0,0,1)+IF(N2533=0,0,1)+IF(O2533=0,0,1)</f>
        <v>0</v>
      </c>
    </row>
    <row r="2534" spans="1:20" ht="15.75" hidden="1">
      <c r="A2534" s="10"/>
      <c r="B2534" s="1"/>
      <c r="C2534" s="81"/>
      <c r="D2534" s="81"/>
      <c r="E2534" s="81"/>
      <c r="F2534" s="81"/>
      <c r="G2534" s="81"/>
      <c r="H2534" s="81"/>
      <c r="I2534" s="81"/>
      <c r="J2534" s="81"/>
      <c r="K2534" s="81"/>
      <c r="L2534" s="81"/>
      <c r="M2534" s="81"/>
      <c r="N2534" s="81"/>
      <c r="O2534" s="81"/>
      <c r="P2534" s="81"/>
      <c r="Q2534" s="81"/>
      <c r="R2534" s="81"/>
      <c r="S2534" s="206"/>
      <c r="T2534" s="351">
        <f>IF(Q2534=0,0,1)+IF(C2534=0,0,1)+IF(D2534=0,0,1)+IF(E2534=0,0,1)+IF(F2534=0,0,1)+IF(G2534=0,0,1)+IF(H2534=0,0,1)+IF(I2534=0,0,1)+IF(J2534=0,0,1)+IF(K2534=0,0,1)+IF(L2534=0,0,1)+IF(M2534=0,0,1)+IF(N2534=0,0,1)+IF(O2534=0,0,1)</f>
        <v>0</v>
      </c>
    </row>
    <row r="2535" spans="1:20" ht="15.75" hidden="1">
      <c r="A2535" s="10"/>
      <c r="B2535" s="1"/>
      <c r="C2535" s="81"/>
      <c r="D2535" s="81"/>
      <c r="E2535" s="81"/>
      <c r="F2535" s="81"/>
      <c r="G2535" s="81"/>
      <c r="H2535" s="81"/>
      <c r="I2535" s="81"/>
      <c r="J2535" s="81"/>
      <c r="K2535" s="81"/>
      <c r="L2535" s="81"/>
      <c r="M2535" s="81"/>
      <c r="N2535" s="81"/>
      <c r="O2535" s="81"/>
      <c r="P2535" s="81"/>
      <c r="Q2535" s="81"/>
      <c r="R2535" s="81"/>
      <c r="S2535" s="206"/>
      <c r="T2535" s="351">
        <f>IF(Q2535=0,0,1)+IF(C2535=0,0,1)+IF(D2535=0,0,1)+IF(E2535=0,0,1)+IF(F2535=0,0,1)+IF(G2535=0,0,1)+IF(H2535=0,0,1)+IF(I2535=0,0,1)+IF(J2535=0,0,1)+IF(K2535=0,0,1)+IF(L2535=0,0,1)+IF(M2535=0,0,1)+IF(N2535=0,0,1)+IF(O2535=0,0,1)</f>
        <v>0</v>
      </c>
    </row>
    <row r="2536" spans="1:20" ht="15.75" hidden="1">
      <c r="A2536" s="10"/>
      <c r="B2536" s="1"/>
      <c r="C2536" s="81"/>
      <c r="D2536" s="81"/>
      <c r="E2536" s="81"/>
      <c r="F2536" s="81"/>
      <c r="G2536" s="81"/>
      <c r="H2536" s="81"/>
      <c r="I2536" s="81"/>
      <c r="J2536" s="81"/>
      <c r="K2536" s="81"/>
      <c r="L2536" s="81"/>
      <c r="M2536" s="81"/>
      <c r="N2536" s="81"/>
      <c r="O2536" s="81"/>
      <c r="P2536" s="81"/>
      <c r="Q2536" s="81"/>
      <c r="R2536" s="81"/>
      <c r="S2536" s="206"/>
      <c r="T2536" s="351">
        <f>IF(Q2536=0,0,1)+IF(C2536=0,0,1)+IF(D2536=0,0,1)+IF(E2536=0,0,1)+IF(F2536=0,0,1)+IF(G2536=0,0,1)+IF(H2536=0,0,1)+IF(I2536=0,0,1)+IF(J2536=0,0,1)+IF(K2536=0,0,1)+IF(L2536=0,0,1)+IF(M2536=0,0,1)+IF(N2536=0,0,1)+IF(O2536=0,0,1)</f>
        <v>0</v>
      </c>
    </row>
    <row r="2537" spans="1:20" ht="15.75" hidden="1">
      <c r="A2537" s="10"/>
      <c r="B2537" s="1"/>
      <c r="C2537" s="81"/>
      <c r="D2537" s="81"/>
      <c r="E2537" s="81"/>
      <c r="F2537" s="81"/>
      <c r="G2537" s="81"/>
      <c r="H2537" s="81"/>
      <c r="I2537" s="81"/>
      <c r="J2537" s="81"/>
      <c r="K2537" s="81"/>
      <c r="L2537" s="81"/>
      <c r="M2537" s="81"/>
      <c r="N2537" s="81"/>
      <c r="O2537" s="81"/>
      <c r="P2537" s="81"/>
      <c r="Q2537" s="81"/>
      <c r="R2537" s="81"/>
      <c r="S2537" s="206"/>
      <c r="T2537" s="351">
        <f>IF(Q2537=0,0,1)+IF(C2537=0,0,1)+IF(D2537=0,0,1)+IF(E2537=0,0,1)+IF(F2537=0,0,1)+IF(G2537=0,0,1)+IF(H2537=0,0,1)+IF(I2537=0,0,1)+IF(J2537=0,0,1)+IF(K2537=0,0,1)+IF(L2537=0,0,1)+IF(M2537=0,0,1)+IF(N2537=0,0,1)+IF(O2537=0,0,1)</f>
        <v>0</v>
      </c>
    </row>
    <row r="2538" spans="1:20" ht="15.75" hidden="1">
      <c r="A2538" s="10"/>
      <c r="B2538" s="1"/>
      <c r="C2538" s="81"/>
      <c r="D2538" s="81"/>
      <c r="E2538" s="81"/>
      <c r="F2538" s="81"/>
      <c r="G2538" s="81"/>
      <c r="H2538" s="81"/>
      <c r="I2538" s="81"/>
      <c r="J2538" s="81"/>
      <c r="K2538" s="81"/>
      <c r="L2538" s="81"/>
      <c r="M2538" s="81"/>
      <c r="N2538" s="81"/>
      <c r="O2538" s="81"/>
      <c r="P2538" s="81"/>
      <c r="Q2538" s="81"/>
      <c r="R2538" s="81"/>
      <c r="S2538" s="206"/>
      <c r="T2538" s="351">
        <f>IF(Q2538=0,0,1)+IF(C2538=0,0,1)+IF(D2538=0,0,1)+IF(E2538=0,0,1)+IF(F2538=0,0,1)+IF(G2538=0,0,1)+IF(H2538=0,0,1)+IF(I2538=0,0,1)+IF(J2538=0,0,1)+IF(K2538=0,0,1)+IF(L2538=0,0,1)+IF(M2538=0,0,1)+IF(N2538=0,0,1)+IF(O2538=0,0,1)</f>
        <v>0</v>
      </c>
    </row>
    <row r="2539" spans="1:20" ht="15.75" hidden="1">
      <c r="A2539" s="10"/>
      <c r="B2539" s="1"/>
      <c r="C2539" s="81"/>
      <c r="D2539" s="81"/>
      <c r="E2539" s="81"/>
      <c r="F2539" s="81"/>
      <c r="G2539" s="81"/>
      <c r="H2539" s="81"/>
      <c r="I2539" s="81"/>
      <c r="J2539" s="81"/>
      <c r="K2539" s="81"/>
      <c r="L2539" s="81"/>
      <c r="M2539" s="81"/>
      <c r="N2539" s="81"/>
      <c r="O2539" s="81"/>
      <c r="P2539" s="81"/>
      <c r="Q2539" s="81"/>
      <c r="R2539" s="81"/>
      <c r="S2539" s="206"/>
      <c r="T2539" s="351">
        <f>IF(Q2539=0,0,1)+IF(C2539=0,0,1)+IF(D2539=0,0,1)+IF(E2539=0,0,1)+IF(F2539=0,0,1)+IF(G2539=0,0,1)+IF(H2539=0,0,1)+IF(I2539=0,0,1)+IF(J2539=0,0,1)+IF(K2539=0,0,1)+IF(L2539=0,0,1)+IF(M2539=0,0,1)+IF(N2539=0,0,1)+IF(O2539=0,0,1)</f>
        <v>0</v>
      </c>
    </row>
    <row r="2540" spans="1:20" ht="15.75" hidden="1">
      <c r="A2540" s="10"/>
      <c r="B2540" s="1"/>
      <c r="C2540" s="81"/>
      <c r="D2540" s="81"/>
      <c r="E2540" s="81"/>
      <c r="F2540" s="81"/>
      <c r="G2540" s="81"/>
      <c r="H2540" s="81"/>
      <c r="I2540" s="81"/>
      <c r="J2540" s="81"/>
      <c r="K2540" s="81"/>
      <c r="L2540" s="81"/>
      <c r="M2540" s="81"/>
      <c r="N2540" s="81"/>
      <c r="O2540" s="81"/>
      <c r="P2540" s="81"/>
      <c r="Q2540" s="81"/>
      <c r="R2540" s="81"/>
      <c r="S2540" s="206"/>
      <c r="T2540" s="351">
        <f>IF(Q2540=0,0,1)+IF(C2540=0,0,1)+IF(D2540=0,0,1)+IF(E2540=0,0,1)+IF(F2540=0,0,1)+IF(G2540=0,0,1)+IF(H2540=0,0,1)+IF(I2540=0,0,1)+IF(J2540=0,0,1)+IF(K2540=0,0,1)+IF(L2540=0,0,1)+IF(M2540=0,0,1)+IF(N2540=0,0,1)+IF(O2540=0,0,1)</f>
        <v>0</v>
      </c>
    </row>
    <row r="2541" spans="1:20" ht="15.75" hidden="1">
      <c r="A2541" s="10"/>
      <c r="B2541" s="1"/>
      <c r="C2541" s="81"/>
      <c r="D2541" s="81"/>
      <c r="E2541" s="81"/>
      <c r="F2541" s="81"/>
      <c r="G2541" s="81"/>
      <c r="H2541" s="81"/>
      <c r="I2541" s="81"/>
      <c r="J2541" s="81"/>
      <c r="K2541" s="81"/>
      <c r="L2541" s="81"/>
      <c r="M2541" s="81"/>
      <c r="N2541" s="81"/>
      <c r="O2541" s="81"/>
      <c r="P2541" s="81"/>
      <c r="Q2541" s="81"/>
      <c r="R2541" s="81"/>
      <c r="S2541" s="206"/>
      <c r="T2541" s="351">
        <f>IF(Q2541=0,0,1)+IF(C2541=0,0,1)+IF(D2541=0,0,1)+IF(E2541=0,0,1)+IF(F2541=0,0,1)+IF(G2541=0,0,1)+IF(H2541=0,0,1)+IF(I2541=0,0,1)+IF(J2541=0,0,1)+IF(K2541=0,0,1)+IF(L2541=0,0,1)+IF(M2541=0,0,1)+IF(N2541=0,0,1)+IF(O2541=0,0,1)</f>
        <v>0</v>
      </c>
    </row>
    <row r="2542" spans="1:20" ht="15.75" hidden="1">
      <c r="A2542" s="10"/>
      <c r="B2542" s="1"/>
      <c r="C2542" s="81"/>
      <c r="D2542" s="81"/>
      <c r="E2542" s="81"/>
      <c r="F2542" s="81"/>
      <c r="G2542" s="81"/>
      <c r="H2542" s="81"/>
      <c r="I2542" s="81"/>
      <c r="J2542" s="81"/>
      <c r="K2542" s="81"/>
      <c r="L2542" s="81"/>
      <c r="M2542" s="81"/>
      <c r="N2542" s="81"/>
      <c r="O2542" s="81"/>
      <c r="P2542" s="81"/>
      <c r="Q2542" s="81"/>
      <c r="R2542" s="81"/>
      <c r="S2542" s="206"/>
      <c r="T2542" s="351">
        <f>IF(Q2542=0,0,1)+IF(C2542=0,0,1)+IF(D2542=0,0,1)+IF(E2542=0,0,1)+IF(F2542=0,0,1)+IF(G2542=0,0,1)+IF(H2542=0,0,1)+IF(I2542=0,0,1)+IF(J2542=0,0,1)+IF(K2542=0,0,1)+IF(L2542=0,0,1)+IF(M2542=0,0,1)+IF(N2542=0,0,1)+IF(O2542=0,0,1)</f>
        <v>0</v>
      </c>
    </row>
    <row r="2543" spans="1:20" ht="15.75" hidden="1">
      <c r="A2543" s="10"/>
      <c r="B2543" s="1"/>
      <c r="C2543" s="81"/>
      <c r="D2543" s="81"/>
      <c r="E2543" s="81"/>
      <c r="F2543" s="81"/>
      <c r="G2543" s="81"/>
      <c r="H2543" s="81"/>
      <c r="I2543" s="81"/>
      <c r="J2543" s="81"/>
      <c r="K2543" s="81"/>
      <c r="L2543" s="81"/>
      <c r="M2543" s="81"/>
      <c r="N2543" s="81"/>
      <c r="O2543" s="81"/>
      <c r="P2543" s="81"/>
      <c r="Q2543" s="81"/>
      <c r="R2543" s="81"/>
      <c r="S2543" s="206"/>
      <c r="T2543" s="351">
        <f>IF(Q2543=0,0,1)+IF(C2543=0,0,1)+IF(D2543=0,0,1)+IF(E2543=0,0,1)+IF(F2543=0,0,1)+IF(G2543=0,0,1)+IF(H2543=0,0,1)+IF(I2543=0,0,1)+IF(J2543=0,0,1)+IF(K2543=0,0,1)+IF(L2543=0,0,1)+IF(M2543=0,0,1)+IF(N2543=0,0,1)+IF(O2543=0,0,1)</f>
        <v>0</v>
      </c>
    </row>
    <row r="2544" spans="1:20" ht="15.75" hidden="1">
      <c r="A2544" s="10"/>
      <c r="B2544" s="1"/>
      <c r="C2544" s="81"/>
      <c r="D2544" s="81"/>
      <c r="E2544" s="81"/>
      <c r="F2544" s="81"/>
      <c r="G2544" s="81"/>
      <c r="H2544" s="81"/>
      <c r="I2544" s="81"/>
      <c r="J2544" s="81"/>
      <c r="K2544" s="81"/>
      <c r="L2544" s="81"/>
      <c r="M2544" s="81"/>
      <c r="N2544" s="81"/>
      <c r="O2544" s="81"/>
      <c r="P2544" s="81"/>
      <c r="Q2544" s="81"/>
      <c r="R2544" s="81"/>
      <c r="S2544" s="206"/>
      <c r="T2544" s="351">
        <f>IF(Q2544=0,0,1)+IF(C2544=0,0,1)+IF(D2544=0,0,1)+IF(E2544=0,0,1)+IF(F2544=0,0,1)+IF(G2544=0,0,1)+IF(H2544=0,0,1)+IF(I2544=0,0,1)+IF(J2544=0,0,1)+IF(K2544=0,0,1)+IF(L2544=0,0,1)+IF(M2544=0,0,1)+IF(N2544=0,0,1)+IF(O2544=0,0,1)</f>
        <v>0</v>
      </c>
    </row>
    <row r="2545" spans="1:20" ht="15.75" hidden="1">
      <c r="A2545" s="10"/>
      <c r="B2545" s="1"/>
      <c r="C2545" s="81"/>
      <c r="D2545" s="81"/>
      <c r="E2545" s="81"/>
      <c r="F2545" s="81"/>
      <c r="G2545" s="81"/>
      <c r="H2545" s="81"/>
      <c r="I2545" s="81"/>
      <c r="J2545" s="81"/>
      <c r="K2545" s="81"/>
      <c r="L2545" s="81"/>
      <c r="M2545" s="81"/>
      <c r="N2545" s="81"/>
      <c r="O2545" s="81"/>
      <c r="P2545" s="81"/>
      <c r="Q2545" s="81"/>
      <c r="R2545" s="81"/>
      <c r="S2545" s="206"/>
      <c r="T2545" s="351">
        <f>IF(Q2545=0,0,1)+IF(C2545=0,0,1)+IF(D2545=0,0,1)+IF(E2545=0,0,1)+IF(F2545=0,0,1)+IF(G2545=0,0,1)+IF(H2545=0,0,1)+IF(I2545=0,0,1)+IF(J2545=0,0,1)+IF(K2545=0,0,1)+IF(L2545=0,0,1)+IF(M2545=0,0,1)+IF(N2545=0,0,1)+IF(O2545=0,0,1)</f>
        <v>0</v>
      </c>
    </row>
    <row r="2546" spans="1:20" ht="15.75" hidden="1">
      <c r="A2546" s="10"/>
      <c r="B2546" s="1"/>
      <c r="C2546" s="81"/>
      <c r="D2546" s="81"/>
      <c r="E2546" s="81"/>
      <c r="F2546" s="81"/>
      <c r="G2546" s="81"/>
      <c r="H2546" s="81"/>
      <c r="I2546" s="81"/>
      <c r="J2546" s="81"/>
      <c r="K2546" s="81"/>
      <c r="L2546" s="81"/>
      <c r="M2546" s="81"/>
      <c r="N2546" s="81"/>
      <c r="O2546" s="81"/>
      <c r="P2546" s="81"/>
      <c r="Q2546" s="81"/>
      <c r="R2546" s="81"/>
      <c r="S2546" s="206"/>
      <c r="T2546" s="351">
        <f>IF(Q2546=0,0,1)+IF(C2546=0,0,1)+IF(D2546=0,0,1)+IF(E2546=0,0,1)+IF(F2546=0,0,1)+IF(G2546=0,0,1)+IF(H2546=0,0,1)+IF(I2546=0,0,1)+IF(J2546=0,0,1)+IF(K2546=0,0,1)+IF(L2546=0,0,1)+IF(M2546=0,0,1)+IF(N2546=0,0,1)+IF(O2546=0,0,1)</f>
        <v>0</v>
      </c>
    </row>
    <row r="2547" spans="1:20" ht="15.75" hidden="1">
      <c r="A2547" s="10"/>
      <c r="B2547" s="1"/>
      <c r="C2547" s="81"/>
      <c r="D2547" s="81"/>
      <c r="E2547" s="81"/>
      <c r="F2547" s="81"/>
      <c r="G2547" s="81"/>
      <c r="H2547" s="81"/>
      <c r="I2547" s="81"/>
      <c r="J2547" s="81"/>
      <c r="K2547" s="81"/>
      <c r="L2547" s="81"/>
      <c r="M2547" s="81"/>
      <c r="N2547" s="81"/>
      <c r="O2547" s="81"/>
      <c r="P2547" s="81"/>
      <c r="Q2547" s="81"/>
      <c r="R2547" s="81"/>
      <c r="S2547" s="206"/>
      <c r="T2547" s="351">
        <f>IF(Q2547=0,0,1)+IF(C2547=0,0,1)+IF(D2547=0,0,1)+IF(E2547=0,0,1)+IF(F2547=0,0,1)+IF(G2547=0,0,1)+IF(H2547=0,0,1)+IF(I2547=0,0,1)+IF(J2547=0,0,1)+IF(K2547=0,0,1)+IF(L2547=0,0,1)+IF(M2547=0,0,1)+IF(N2547=0,0,1)+IF(O2547=0,0,1)</f>
        <v>0</v>
      </c>
    </row>
    <row r="2548" spans="1:20" ht="15.75" hidden="1">
      <c r="A2548" s="10"/>
      <c r="B2548" s="1"/>
      <c r="C2548" s="81"/>
      <c r="D2548" s="81"/>
      <c r="E2548" s="81"/>
      <c r="F2548" s="81"/>
      <c r="G2548" s="81"/>
      <c r="H2548" s="81"/>
      <c r="I2548" s="81"/>
      <c r="J2548" s="81"/>
      <c r="K2548" s="81"/>
      <c r="L2548" s="81"/>
      <c r="M2548" s="81"/>
      <c r="N2548" s="81"/>
      <c r="O2548" s="81"/>
      <c r="P2548" s="81"/>
      <c r="Q2548" s="81"/>
      <c r="R2548" s="81"/>
      <c r="S2548" s="206"/>
      <c r="T2548" s="351">
        <f>IF(Q2548=0,0,1)+IF(C2548=0,0,1)+IF(D2548=0,0,1)+IF(E2548=0,0,1)+IF(F2548=0,0,1)+IF(G2548=0,0,1)+IF(H2548=0,0,1)+IF(I2548=0,0,1)+IF(J2548=0,0,1)+IF(K2548=0,0,1)+IF(L2548=0,0,1)+IF(M2548=0,0,1)+IF(N2548=0,0,1)+IF(O2548=0,0,1)</f>
        <v>0</v>
      </c>
    </row>
    <row r="2549" spans="1:20" ht="15.75" hidden="1">
      <c r="A2549" s="10"/>
      <c r="B2549" s="1"/>
      <c r="C2549" s="81"/>
      <c r="D2549" s="81"/>
      <c r="E2549" s="81"/>
      <c r="F2549" s="81"/>
      <c r="G2549" s="81"/>
      <c r="H2549" s="81"/>
      <c r="I2549" s="81"/>
      <c r="J2549" s="81"/>
      <c r="K2549" s="81"/>
      <c r="L2549" s="81"/>
      <c r="M2549" s="81"/>
      <c r="N2549" s="81"/>
      <c r="O2549" s="81"/>
      <c r="P2549" s="81"/>
      <c r="Q2549" s="81"/>
      <c r="R2549" s="81"/>
      <c r="S2549" s="206"/>
      <c r="T2549" s="351">
        <f>IF(Q2549=0,0,1)+IF(C2549=0,0,1)+IF(D2549=0,0,1)+IF(E2549=0,0,1)+IF(F2549=0,0,1)+IF(G2549=0,0,1)+IF(H2549=0,0,1)+IF(I2549=0,0,1)+IF(J2549=0,0,1)+IF(K2549=0,0,1)+IF(L2549=0,0,1)+IF(M2549=0,0,1)+IF(N2549=0,0,1)+IF(O2549=0,0,1)</f>
        <v>0</v>
      </c>
    </row>
    <row r="2550" spans="1:20" ht="15.75" hidden="1">
      <c r="A2550" s="10"/>
      <c r="B2550" s="1"/>
      <c r="C2550" s="81"/>
      <c r="D2550" s="81"/>
      <c r="E2550" s="81"/>
      <c r="F2550" s="81"/>
      <c r="G2550" s="81"/>
      <c r="H2550" s="81"/>
      <c r="I2550" s="81"/>
      <c r="J2550" s="81"/>
      <c r="K2550" s="81"/>
      <c r="L2550" s="81"/>
      <c r="M2550" s="81"/>
      <c r="N2550" s="81"/>
      <c r="O2550" s="81"/>
      <c r="P2550" s="81"/>
      <c r="Q2550" s="81"/>
      <c r="R2550" s="81"/>
      <c r="S2550" s="206"/>
      <c r="T2550" s="351">
        <f>IF(Q2550=0,0,1)+IF(C2550=0,0,1)+IF(D2550=0,0,1)+IF(E2550=0,0,1)+IF(F2550=0,0,1)+IF(G2550=0,0,1)+IF(H2550=0,0,1)+IF(I2550=0,0,1)+IF(J2550=0,0,1)+IF(K2550=0,0,1)+IF(L2550=0,0,1)+IF(M2550=0,0,1)+IF(N2550=0,0,1)+IF(O2550=0,0,1)</f>
        <v>0</v>
      </c>
    </row>
    <row r="2551" spans="1:20" ht="15.75" hidden="1">
      <c r="A2551" s="10"/>
      <c r="B2551" s="1"/>
      <c r="C2551" s="81"/>
      <c r="D2551" s="81"/>
      <c r="E2551" s="81"/>
      <c r="F2551" s="81"/>
      <c r="G2551" s="81"/>
      <c r="H2551" s="81"/>
      <c r="I2551" s="81"/>
      <c r="J2551" s="81"/>
      <c r="K2551" s="81"/>
      <c r="L2551" s="81"/>
      <c r="M2551" s="81"/>
      <c r="N2551" s="81"/>
      <c r="O2551" s="81"/>
      <c r="P2551" s="81"/>
      <c r="Q2551" s="81"/>
      <c r="R2551" s="81"/>
      <c r="S2551" s="206"/>
      <c r="T2551" s="351">
        <f>IF(Q2551=0,0,1)+IF(C2551=0,0,1)+IF(D2551=0,0,1)+IF(E2551=0,0,1)+IF(F2551=0,0,1)+IF(G2551=0,0,1)+IF(H2551=0,0,1)+IF(I2551=0,0,1)+IF(J2551=0,0,1)+IF(K2551=0,0,1)+IF(L2551=0,0,1)+IF(M2551=0,0,1)+IF(N2551=0,0,1)+IF(O2551=0,0,1)</f>
        <v>0</v>
      </c>
    </row>
    <row r="2552" spans="1:20" ht="15.75" hidden="1">
      <c r="A2552" s="10"/>
      <c r="B2552" s="1"/>
      <c r="C2552" s="81"/>
      <c r="D2552" s="81"/>
      <c r="E2552" s="81"/>
      <c r="F2552" s="81"/>
      <c r="G2552" s="81"/>
      <c r="H2552" s="81"/>
      <c r="I2552" s="81"/>
      <c r="J2552" s="81"/>
      <c r="K2552" s="81"/>
      <c r="L2552" s="81"/>
      <c r="M2552" s="81"/>
      <c r="N2552" s="81"/>
      <c r="O2552" s="81"/>
      <c r="P2552" s="81"/>
      <c r="Q2552" s="81"/>
      <c r="R2552" s="81"/>
      <c r="S2552" s="206"/>
      <c r="T2552" s="351">
        <f>IF(Q2552=0,0,1)+IF(C2552=0,0,1)+IF(D2552=0,0,1)+IF(E2552=0,0,1)+IF(F2552=0,0,1)+IF(G2552=0,0,1)+IF(H2552=0,0,1)+IF(I2552=0,0,1)+IF(J2552=0,0,1)+IF(K2552=0,0,1)+IF(L2552=0,0,1)+IF(M2552=0,0,1)+IF(N2552=0,0,1)+IF(O2552=0,0,1)</f>
        <v>0</v>
      </c>
    </row>
    <row r="2553" spans="1:20" ht="15.75" hidden="1">
      <c r="A2553" s="10"/>
      <c r="B2553" s="1"/>
      <c r="C2553" s="81"/>
      <c r="D2553" s="81"/>
      <c r="E2553" s="81"/>
      <c r="F2553" s="81"/>
      <c r="G2553" s="81"/>
      <c r="H2553" s="81"/>
      <c r="I2553" s="81"/>
      <c r="J2553" s="81"/>
      <c r="K2553" s="81"/>
      <c r="L2553" s="81"/>
      <c r="M2553" s="81"/>
      <c r="N2553" s="81"/>
      <c r="O2553" s="81"/>
      <c r="P2553" s="81"/>
      <c r="Q2553" s="81"/>
      <c r="R2553" s="81"/>
      <c r="S2553" s="206"/>
      <c r="T2553" s="351">
        <f>IF(Q2553=0,0,1)+IF(C2553=0,0,1)+IF(D2553=0,0,1)+IF(E2553=0,0,1)+IF(F2553=0,0,1)+IF(G2553=0,0,1)+IF(H2553=0,0,1)+IF(I2553=0,0,1)+IF(J2553=0,0,1)+IF(K2553=0,0,1)+IF(L2553=0,0,1)+IF(M2553=0,0,1)+IF(N2553=0,0,1)+IF(O2553=0,0,1)</f>
        <v>0</v>
      </c>
    </row>
    <row r="2554" spans="1:20" ht="15.75" hidden="1">
      <c r="A2554" s="10"/>
      <c r="B2554" s="1"/>
      <c r="C2554" s="81"/>
      <c r="D2554" s="81"/>
      <c r="E2554" s="81"/>
      <c r="F2554" s="81"/>
      <c r="G2554" s="81"/>
      <c r="H2554" s="81"/>
      <c r="I2554" s="81"/>
      <c r="J2554" s="81"/>
      <c r="K2554" s="81"/>
      <c r="L2554" s="81"/>
      <c r="M2554" s="81"/>
      <c r="N2554" s="81"/>
      <c r="O2554" s="81"/>
      <c r="P2554" s="81"/>
      <c r="Q2554" s="81"/>
      <c r="R2554" s="81"/>
      <c r="S2554" s="206"/>
      <c r="T2554" s="351">
        <f>IF(Q2554=0,0,1)+IF(C2554=0,0,1)+IF(D2554=0,0,1)+IF(E2554=0,0,1)+IF(F2554=0,0,1)+IF(G2554=0,0,1)+IF(H2554=0,0,1)+IF(I2554=0,0,1)+IF(J2554=0,0,1)+IF(K2554=0,0,1)+IF(L2554=0,0,1)+IF(M2554=0,0,1)+IF(N2554=0,0,1)+IF(O2554=0,0,1)</f>
        <v>0</v>
      </c>
    </row>
    <row r="2555" spans="1:20" ht="15.75" hidden="1">
      <c r="A2555" s="10"/>
      <c r="B2555" s="1"/>
      <c r="C2555" s="81"/>
      <c r="D2555" s="81"/>
      <c r="E2555" s="81"/>
      <c r="F2555" s="81"/>
      <c r="G2555" s="81"/>
      <c r="H2555" s="81"/>
      <c r="I2555" s="81"/>
      <c r="J2555" s="81"/>
      <c r="K2555" s="81"/>
      <c r="L2555" s="81"/>
      <c r="M2555" s="81"/>
      <c r="N2555" s="81"/>
      <c r="O2555" s="81"/>
      <c r="P2555" s="81"/>
      <c r="Q2555" s="81"/>
      <c r="R2555" s="81"/>
      <c r="S2555" s="206"/>
      <c r="T2555" s="351">
        <f>IF(Q2555=0,0,1)+IF(C2555=0,0,1)+IF(D2555=0,0,1)+IF(E2555=0,0,1)+IF(F2555=0,0,1)+IF(G2555=0,0,1)+IF(H2555=0,0,1)+IF(I2555=0,0,1)+IF(J2555=0,0,1)+IF(K2555=0,0,1)+IF(L2555=0,0,1)+IF(M2555=0,0,1)+IF(N2555=0,0,1)+IF(O2555=0,0,1)</f>
        <v>0</v>
      </c>
    </row>
    <row r="2556" spans="1:20" ht="15.75" hidden="1">
      <c r="A2556" s="10"/>
      <c r="B2556" s="1"/>
      <c r="C2556" s="81"/>
      <c r="D2556" s="81"/>
      <c r="E2556" s="81"/>
      <c r="F2556" s="81"/>
      <c r="G2556" s="81"/>
      <c r="H2556" s="81"/>
      <c r="I2556" s="81"/>
      <c r="J2556" s="81"/>
      <c r="K2556" s="81"/>
      <c r="L2556" s="81"/>
      <c r="M2556" s="81"/>
      <c r="N2556" s="81"/>
      <c r="O2556" s="81"/>
      <c r="P2556" s="81"/>
      <c r="Q2556" s="81"/>
      <c r="R2556" s="81"/>
      <c r="S2556" s="206"/>
      <c r="T2556" s="351">
        <f>IF(Q2556=0,0,1)+IF(C2556=0,0,1)+IF(D2556=0,0,1)+IF(E2556=0,0,1)+IF(F2556=0,0,1)+IF(G2556=0,0,1)+IF(H2556=0,0,1)+IF(I2556=0,0,1)+IF(J2556=0,0,1)+IF(K2556=0,0,1)+IF(L2556=0,0,1)+IF(M2556=0,0,1)+IF(N2556=0,0,1)+IF(O2556=0,0,1)</f>
        <v>0</v>
      </c>
    </row>
    <row r="2557" spans="1:20" ht="15.75" hidden="1">
      <c r="A2557" s="10"/>
      <c r="B2557" s="1"/>
      <c r="C2557" s="81"/>
      <c r="D2557" s="81"/>
      <c r="E2557" s="81"/>
      <c r="F2557" s="81"/>
      <c r="G2557" s="81"/>
      <c r="H2557" s="81"/>
      <c r="I2557" s="81"/>
      <c r="J2557" s="81"/>
      <c r="K2557" s="81"/>
      <c r="L2557" s="81"/>
      <c r="M2557" s="81"/>
      <c r="N2557" s="81"/>
      <c r="O2557" s="81"/>
      <c r="P2557" s="81"/>
      <c r="Q2557" s="81"/>
      <c r="R2557" s="81"/>
      <c r="S2557" s="206"/>
      <c r="T2557" s="351">
        <f>IF(Q2557=0,0,1)+IF(C2557=0,0,1)+IF(D2557=0,0,1)+IF(E2557=0,0,1)+IF(F2557=0,0,1)+IF(G2557=0,0,1)+IF(H2557=0,0,1)+IF(I2557=0,0,1)+IF(J2557=0,0,1)+IF(K2557=0,0,1)+IF(L2557=0,0,1)+IF(M2557=0,0,1)+IF(N2557=0,0,1)+IF(O2557=0,0,1)</f>
        <v>0</v>
      </c>
    </row>
    <row r="2558" spans="1:20" ht="15.75" hidden="1">
      <c r="A2558" s="10"/>
      <c r="B2558" s="1"/>
      <c r="C2558" s="81"/>
      <c r="D2558" s="81"/>
      <c r="E2558" s="81"/>
      <c r="F2558" s="81"/>
      <c r="G2558" s="81"/>
      <c r="H2558" s="81"/>
      <c r="I2558" s="81"/>
      <c r="J2558" s="81"/>
      <c r="K2558" s="81"/>
      <c r="L2558" s="81"/>
      <c r="M2558" s="81"/>
      <c r="N2558" s="81"/>
      <c r="O2558" s="81"/>
      <c r="P2558" s="81"/>
      <c r="Q2558" s="81"/>
      <c r="R2558" s="81"/>
      <c r="S2558" s="206"/>
      <c r="T2558" s="351">
        <f>IF(Q2558=0,0,1)+IF(C2558=0,0,1)+IF(D2558=0,0,1)+IF(E2558=0,0,1)+IF(F2558=0,0,1)+IF(G2558=0,0,1)+IF(H2558=0,0,1)+IF(I2558=0,0,1)+IF(J2558=0,0,1)+IF(K2558=0,0,1)+IF(L2558=0,0,1)+IF(M2558=0,0,1)+IF(N2558=0,0,1)+IF(O2558=0,0,1)</f>
        <v>0</v>
      </c>
    </row>
    <row r="2559" spans="1:20" ht="15.75" hidden="1">
      <c r="A2559" s="10"/>
      <c r="B2559" s="1"/>
      <c r="C2559" s="81"/>
      <c r="D2559" s="81"/>
      <c r="E2559" s="81"/>
      <c r="F2559" s="81"/>
      <c r="G2559" s="81"/>
      <c r="H2559" s="81"/>
      <c r="I2559" s="81"/>
      <c r="J2559" s="81"/>
      <c r="K2559" s="81"/>
      <c r="L2559" s="81"/>
      <c r="M2559" s="81"/>
      <c r="N2559" s="81"/>
      <c r="O2559" s="81"/>
      <c r="P2559" s="81"/>
      <c r="Q2559" s="81"/>
      <c r="R2559" s="81"/>
      <c r="S2559" s="206"/>
      <c r="T2559" s="351">
        <f>IF(Q2559=0,0,1)+IF(C2559=0,0,1)+IF(D2559=0,0,1)+IF(E2559=0,0,1)+IF(F2559=0,0,1)+IF(G2559=0,0,1)+IF(H2559=0,0,1)+IF(I2559=0,0,1)+IF(J2559=0,0,1)+IF(K2559=0,0,1)+IF(L2559=0,0,1)+IF(M2559=0,0,1)+IF(N2559=0,0,1)+IF(O2559=0,0,1)</f>
        <v>0</v>
      </c>
    </row>
    <row r="2560" spans="1:20" ht="15.75" hidden="1">
      <c r="A2560" s="10"/>
      <c r="B2560" s="1"/>
      <c r="C2560" s="81"/>
      <c r="D2560" s="81"/>
      <c r="E2560" s="81"/>
      <c r="F2560" s="81"/>
      <c r="G2560" s="81"/>
      <c r="H2560" s="81"/>
      <c r="I2560" s="81"/>
      <c r="J2560" s="81"/>
      <c r="K2560" s="81"/>
      <c r="L2560" s="81"/>
      <c r="M2560" s="81"/>
      <c r="N2560" s="81"/>
      <c r="O2560" s="81"/>
      <c r="P2560" s="81"/>
      <c r="Q2560" s="81"/>
      <c r="R2560" s="81"/>
      <c r="S2560" s="206"/>
      <c r="T2560" s="351">
        <f>IF(Q2560=0,0,1)+IF(C2560=0,0,1)+IF(D2560=0,0,1)+IF(E2560=0,0,1)+IF(F2560=0,0,1)+IF(G2560=0,0,1)+IF(H2560=0,0,1)+IF(I2560=0,0,1)+IF(J2560=0,0,1)+IF(K2560=0,0,1)+IF(L2560=0,0,1)+IF(M2560=0,0,1)+IF(N2560=0,0,1)+IF(O2560=0,0,1)</f>
        <v>0</v>
      </c>
    </row>
    <row r="2561" spans="1:20" ht="15.75" hidden="1">
      <c r="A2561" s="10"/>
      <c r="B2561" s="1"/>
      <c r="C2561" s="81"/>
      <c r="D2561" s="81"/>
      <c r="E2561" s="81"/>
      <c r="F2561" s="81"/>
      <c r="G2561" s="81"/>
      <c r="H2561" s="81"/>
      <c r="I2561" s="81"/>
      <c r="J2561" s="81"/>
      <c r="K2561" s="81"/>
      <c r="L2561" s="81"/>
      <c r="M2561" s="81"/>
      <c r="N2561" s="81"/>
      <c r="O2561" s="81"/>
      <c r="P2561" s="81"/>
      <c r="Q2561" s="81"/>
      <c r="R2561" s="81"/>
      <c r="S2561" s="206"/>
      <c r="T2561" s="351">
        <f>IF(Q2561=0,0,1)+IF(C2561=0,0,1)+IF(D2561=0,0,1)+IF(E2561=0,0,1)+IF(F2561=0,0,1)+IF(G2561=0,0,1)+IF(H2561=0,0,1)+IF(I2561=0,0,1)+IF(J2561=0,0,1)+IF(K2561=0,0,1)+IF(L2561=0,0,1)+IF(M2561=0,0,1)+IF(N2561=0,0,1)+IF(O2561=0,0,1)</f>
        <v>0</v>
      </c>
    </row>
    <row r="2562" spans="1:20" ht="15.75" hidden="1">
      <c r="A2562" s="10"/>
      <c r="B2562" s="1"/>
      <c r="C2562" s="81"/>
      <c r="D2562" s="81"/>
      <c r="E2562" s="81"/>
      <c r="F2562" s="81"/>
      <c r="G2562" s="81"/>
      <c r="H2562" s="81"/>
      <c r="I2562" s="81"/>
      <c r="J2562" s="81"/>
      <c r="K2562" s="81"/>
      <c r="L2562" s="81"/>
      <c r="M2562" s="81"/>
      <c r="N2562" s="81"/>
      <c r="O2562" s="81"/>
      <c r="P2562" s="81"/>
      <c r="Q2562" s="81"/>
      <c r="R2562" s="81"/>
      <c r="S2562" s="206"/>
      <c r="T2562" s="351">
        <f>IF(Q2562=0,0,1)+IF(C2562=0,0,1)+IF(D2562=0,0,1)+IF(E2562=0,0,1)+IF(F2562=0,0,1)+IF(G2562=0,0,1)+IF(H2562=0,0,1)+IF(I2562=0,0,1)+IF(J2562=0,0,1)+IF(K2562=0,0,1)+IF(L2562=0,0,1)+IF(M2562=0,0,1)+IF(N2562=0,0,1)+IF(O2562=0,0,1)</f>
        <v>0</v>
      </c>
    </row>
    <row r="2563" spans="1:20" ht="15.75" hidden="1">
      <c r="A2563" s="10"/>
      <c r="B2563" s="1"/>
      <c r="C2563" s="81"/>
      <c r="D2563" s="81"/>
      <c r="E2563" s="81"/>
      <c r="F2563" s="81"/>
      <c r="G2563" s="81"/>
      <c r="H2563" s="81"/>
      <c r="I2563" s="81"/>
      <c r="J2563" s="81"/>
      <c r="K2563" s="81"/>
      <c r="L2563" s="81"/>
      <c r="M2563" s="81"/>
      <c r="N2563" s="81"/>
      <c r="O2563" s="81"/>
      <c r="P2563" s="81"/>
      <c r="Q2563" s="81"/>
      <c r="R2563" s="81"/>
      <c r="S2563" s="206"/>
      <c r="T2563" s="351">
        <f>IF(Q2563=0,0,1)+IF(C2563=0,0,1)+IF(D2563=0,0,1)+IF(E2563=0,0,1)+IF(F2563=0,0,1)+IF(G2563=0,0,1)+IF(H2563=0,0,1)+IF(I2563=0,0,1)+IF(J2563=0,0,1)+IF(K2563=0,0,1)+IF(L2563=0,0,1)+IF(M2563=0,0,1)+IF(N2563=0,0,1)+IF(O2563=0,0,1)</f>
        <v>0</v>
      </c>
    </row>
    <row r="2564" spans="1:20" ht="15.75" hidden="1">
      <c r="A2564" s="10"/>
      <c r="B2564" s="1"/>
      <c r="C2564" s="81"/>
      <c r="D2564" s="81"/>
      <c r="E2564" s="81"/>
      <c r="F2564" s="81"/>
      <c r="G2564" s="81"/>
      <c r="H2564" s="81"/>
      <c r="I2564" s="81"/>
      <c r="J2564" s="81"/>
      <c r="K2564" s="81"/>
      <c r="L2564" s="81"/>
      <c r="M2564" s="81"/>
      <c r="N2564" s="81"/>
      <c r="O2564" s="81"/>
      <c r="P2564" s="81"/>
      <c r="Q2564" s="81"/>
      <c r="R2564" s="81"/>
      <c r="S2564" s="206"/>
      <c r="T2564" s="351">
        <f>IF(Q2564=0,0,1)+IF(C2564=0,0,1)+IF(D2564=0,0,1)+IF(E2564=0,0,1)+IF(F2564=0,0,1)+IF(G2564=0,0,1)+IF(H2564=0,0,1)+IF(I2564=0,0,1)+IF(J2564=0,0,1)+IF(K2564=0,0,1)+IF(L2564=0,0,1)+IF(M2564=0,0,1)+IF(N2564=0,0,1)+IF(O2564=0,0,1)</f>
        <v>0</v>
      </c>
    </row>
    <row r="2565" spans="1:20" ht="15.75" hidden="1">
      <c r="A2565" s="10"/>
      <c r="B2565" s="1"/>
      <c r="C2565" s="81"/>
      <c r="D2565" s="81"/>
      <c r="E2565" s="81"/>
      <c r="F2565" s="81"/>
      <c r="G2565" s="81"/>
      <c r="H2565" s="81"/>
      <c r="I2565" s="81"/>
      <c r="J2565" s="81"/>
      <c r="K2565" s="81"/>
      <c r="L2565" s="81"/>
      <c r="M2565" s="81"/>
      <c r="N2565" s="81"/>
      <c r="O2565" s="81"/>
      <c r="P2565" s="81"/>
      <c r="Q2565" s="81"/>
      <c r="R2565" s="81"/>
      <c r="S2565" s="206"/>
      <c r="T2565" s="351">
        <f>IF(Q2565=0,0,1)+IF(C2565=0,0,1)+IF(D2565=0,0,1)+IF(E2565=0,0,1)+IF(F2565=0,0,1)+IF(G2565=0,0,1)+IF(H2565=0,0,1)+IF(I2565=0,0,1)+IF(J2565=0,0,1)+IF(K2565=0,0,1)+IF(L2565=0,0,1)+IF(M2565=0,0,1)+IF(N2565=0,0,1)+IF(O2565=0,0,1)</f>
        <v>0</v>
      </c>
    </row>
    <row r="2566" spans="1:20" ht="15.75" hidden="1">
      <c r="A2566" s="10"/>
      <c r="B2566" s="1"/>
      <c r="C2566" s="81"/>
      <c r="D2566" s="81"/>
      <c r="E2566" s="81"/>
      <c r="F2566" s="81"/>
      <c r="G2566" s="81"/>
      <c r="H2566" s="81"/>
      <c r="I2566" s="81"/>
      <c r="J2566" s="81"/>
      <c r="K2566" s="81"/>
      <c r="L2566" s="81"/>
      <c r="M2566" s="81"/>
      <c r="N2566" s="81"/>
      <c r="O2566" s="81"/>
      <c r="P2566" s="81"/>
      <c r="Q2566" s="81"/>
      <c r="R2566" s="81"/>
      <c r="S2566" s="206"/>
      <c r="T2566" s="351">
        <f>IF(Q2566=0,0,1)+IF(C2566=0,0,1)+IF(D2566=0,0,1)+IF(E2566=0,0,1)+IF(F2566=0,0,1)+IF(G2566=0,0,1)+IF(H2566=0,0,1)+IF(I2566=0,0,1)+IF(J2566=0,0,1)+IF(K2566=0,0,1)+IF(L2566=0,0,1)+IF(M2566=0,0,1)+IF(N2566=0,0,1)+IF(O2566=0,0,1)</f>
        <v>0</v>
      </c>
    </row>
    <row r="2567" spans="1:20" ht="15.75" hidden="1">
      <c r="A2567" s="10"/>
      <c r="B2567" s="1"/>
      <c r="C2567" s="81"/>
      <c r="D2567" s="81"/>
      <c r="E2567" s="81"/>
      <c r="F2567" s="81"/>
      <c r="G2567" s="81"/>
      <c r="H2567" s="81"/>
      <c r="I2567" s="81"/>
      <c r="J2567" s="81"/>
      <c r="K2567" s="81"/>
      <c r="L2567" s="81"/>
      <c r="M2567" s="81"/>
      <c r="N2567" s="81"/>
      <c r="O2567" s="81"/>
      <c r="P2567" s="81"/>
      <c r="Q2567" s="81"/>
      <c r="R2567" s="81"/>
      <c r="S2567" s="206"/>
      <c r="T2567" s="351">
        <f>IF(Q2567=0,0,1)+IF(C2567=0,0,1)+IF(D2567=0,0,1)+IF(E2567=0,0,1)+IF(F2567=0,0,1)+IF(G2567=0,0,1)+IF(H2567=0,0,1)+IF(I2567=0,0,1)+IF(J2567=0,0,1)+IF(K2567=0,0,1)+IF(L2567=0,0,1)+IF(M2567=0,0,1)+IF(N2567=0,0,1)+IF(O2567=0,0,1)</f>
        <v>0</v>
      </c>
    </row>
    <row r="2568" spans="1:20" ht="15.75" hidden="1">
      <c r="A2568" s="10"/>
      <c r="B2568" s="1"/>
      <c r="C2568" s="81"/>
      <c r="D2568" s="81"/>
      <c r="E2568" s="81"/>
      <c r="F2568" s="81"/>
      <c r="G2568" s="81"/>
      <c r="H2568" s="81"/>
      <c r="I2568" s="81"/>
      <c r="J2568" s="81"/>
      <c r="K2568" s="81"/>
      <c r="L2568" s="81"/>
      <c r="M2568" s="81"/>
      <c r="N2568" s="81"/>
      <c r="O2568" s="81"/>
      <c r="P2568" s="81"/>
      <c r="Q2568" s="81"/>
      <c r="R2568" s="81"/>
      <c r="S2568" s="206"/>
      <c r="T2568" s="351">
        <f>IF(Q2568=0,0,1)+IF(C2568=0,0,1)+IF(D2568=0,0,1)+IF(E2568=0,0,1)+IF(F2568=0,0,1)+IF(G2568=0,0,1)+IF(H2568=0,0,1)+IF(I2568=0,0,1)+IF(J2568=0,0,1)+IF(K2568=0,0,1)+IF(L2568=0,0,1)+IF(M2568=0,0,1)+IF(N2568=0,0,1)+IF(O2568=0,0,1)</f>
        <v>0</v>
      </c>
    </row>
    <row r="2569" spans="1:20" ht="15.75" hidden="1">
      <c r="A2569" s="10"/>
      <c r="B2569" s="1"/>
      <c r="C2569" s="81"/>
      <c r="D2569" s="81"/>
      <c r="E2569" s="81"/>
      <c r="F2569" s="81"/>
      <c r="G2569" s="81"/>
      <c r="H2569" s="81"/>
      <c r="I2569" s="81"/>
      <c r="J2569" s="81"/>
      <c r="K2569" s="81"/>
      <c r="L2569" s="81"/>
      <c r="M2569" s="81"/>
      <c r="N2569" s="81"/>
      <c r="O2569" s="81"/>
      <c r="P2569" s="81"/>
      <c r="Q2569" s="81"/>
      <c r="R2569" s="81"/>
      <c r="S2569" s="206"/>
      <c r="T2569" s="351">
        <f>IF(Q2569=0,0,1)+IF(C2569=0,0,1)+IF(D2569=0,0,1)+IF(E2569=0,0,1)+IF(F2569=0,0,1)+IF(G2569=0,0,1)+IF(H2569=0,0,1)+IF(I2569=0,0,1)+IF(J2569=0,0,1)+IF(K2569=0,0,1)+IF(L2569=0,0,1)+IF(M2569=0,0,1)+IF(N2569=0,0,1)+IF(O2569=0,0,1)</f>
        <v>0</v>
      </c>
    </row>
    <row r="2570" spans="1:20" ht="15.75" hidden="1">
      <c r="A2570" s="10"/>
      <c r="B2570" s="1"/>
      <c r="C2570" s="81"/>
      <c r="D2570" s="81"/>
      <c r="E2570" s="81"/>
      <c r="F2570" s="81"/>
      <c r="G2570" s="81"/>
      <c r="H2570" s="81"/>
      <c r="I2570" s="81"/>
      <c r="J2570" s="81"/>
      <c r="K2570" s="81"/>
      <c r="L2570" s="81"/>
      <c r="M2570" s="81"/>
      <c r="N2570" s="81"/>
      <c r="O2570" s="81"/>
      <c r="P2570" s="81"/>
      <c r="Q2570" s="81"/>
      <c r="R2570" s="81"/>
      <c r="S2570" s="206"/>
      <c r="T2570" s="351">
        <f>IF(Q2570=0,0,1)+IF(C2570=0,0,1)+IF(D2570=0,0,1)+IF(E2570=0,0,1)+IF(F2570=0,0,1)+IF(G2570=0,0,1)+IF(H2570=0,0,1)+IF(I2570=0,0,1)+IF(J2570=0,0,1)+IF(K2570=0,0,1)+IF(L2570=0,0,1)+IF(M2570=0,0,1)+IF(N2570=0,0,1)+IF(O2570=0,0,1)</f>
        <v>0</v>
      </c>
    </row>
    <row r="2571" spans="1:20" ht="15.75" hidden="1">
      <c r="A2571" s="10"/>
      <c r="B2571" s="1"/>
      <c r="C2571" s="81"/>
      <c r="D2571" s="81"/>
      <c r="E2571" s="81"/>
      <c r="F2571" s="81"/>
      <c r="G2571" s="81"/>
      <c r="H2571" s="81"/>
      <c r="I2571" s="81"/>
      <c r="J2571" s="81"/>
      <c r="K2571" s="81"/>
      <c r="L2571" s="81"/>
      <c r="M2571" s="81"/>
      <c r="N2571" s="81"/>
      <c r="O2571" s="81"/>
      <c r="P2571" s="81"/>
      <c r="Q2571" s="81"/>
      <c r="R2571" s="81"/>
      <c r="S2571" s="206"/>
      <c r="T2571" s="351">
        <f>IF(Q2571=0,0,1)+IF(C2571=0,0,1)+IF(D2571=0,0,1)+IF(E2571=0,0,1)+IF(F2571=0,0,1)+IF(G2571=0,0,1)+IF(H2571=0,0,1)+IF(I2571=0,0,1)+IF(J2571=0,0,1)+IF(K2571=0,0,1)+IF(L2571=0,0,1)+IF(M2571=0,0,1)+IF(N2571=0,0,1)+IF(O2571=0,0,1)</f>
        <v>0</v>
      </c>
    </row>
    <row r="2572" spans="1:20" ht="15.75" hidden="1">
      <c r="A2572" s="10"/>
      <c r="B2572" s="1"/>
      <c r="C2572" s="81"/>
      <c r="D2572" s="81"/>
      <c r="E2572" s="81"/>
      <c r="F2572" s="81"/>
      <c r="G2572" s="81"/>
      <c r="H2572" s="81"/>
      <c r="I2572" s="81"/>
      <c r="J2572" s="81"/>
      <c r="K2572" s="81"/>
      <c r="L2572" s="81"/>
      <c r="M2572" s="81"/>
      <c r="N2572" s="81"/>
      <c r="O2572" s="81"/>
      <c r="P2572" s="81"/>
      <c r="Q2572" s="81"/>
      <c r="R2572" s="81"/>
      <c r="S2572" s="206"/>
      <c r="T2572" s="351">
        <f>IF(Q2572=0,0,1)+IF(C2572=0,0,1)+IF(D2572=0,0,1)+IF(E2572=0,0,1)+IF(F2572=0,0,1)+IF(G2572=0,0,1)+IF(H2572=0,0,1)+IF(I2572=0,0,1)+IF(J2572=0,0,1)+IF(K2572=0,0,1)+IF(L2572=0,0,1)+IF(M2572=0,0,1)+IF(N2572=0,0,1)+IF(O2572=0,0,1)</f>
        <v>0</v>
      </c>
    </row>
    <row r="2573" spans="1:20" ht="15.75" hidden="1">
      <c r="A2573" s="10"/>
      <c r="B2573" s="1"/>
      <c r="C2573" s="81"/>
      <c r="D2573" s="81"/>
      <c r="E2573" s="81"/>
      <c r="F2573" s="81"/>
      <c r="G2573" s="81"/>
      <c r="H2573" s="81"/>
      <c r="I2573" s="81"/>
      <c r="J2573" s="81"/>
      <c r="K2573" s="81"/>
      <c r="L2573" s="81"/>
      <c r="M2573" s="81"/>
      <c r="N2573" s="81"/>
      <c r="O2573" s="81"/>
      <c r="P2573" s="81"/>
      <c r="Q2573" s="81"/>
      <c r="R2573" s="81"/>
      <c r="S2573" s="206"/>
      <c r="T2573" s="351">
        <f>IF(Q2573=0,0,1)+IF(C2573=0,0,1)+IF(D2573=0,0,1)+IF(E2573=0,0,1)+IF(F2573=0,0,1)+IF(G2573=0,0,1)+IF(H2573=0,0,1)+IF(I2573=0,0,1)+IF(J2573=0,0,1)+IF(K2573=0,0,1)+IF(L2573=0,0,1)+IF(M2573=0,0,1)+IF(N2573=0,0,1)+IF(O2573=0,0,1)</f>
        <v>0</v>
      </c>
    </row>
    <row r="2574" spans="1:20" ht="15.75" hidden="1">
      <c r="A2574" s="10"/>
      <c r="B2574" s="1"/>
      <c r="C2574" s="81"/>
      <c r="D2574" s="81"/>
      <c r="E2574" s="81"/>
      <c r="F2574" s="81"/>
      <c r="G2574" s="81"/>
      <c r="H2574" s="81"/>
      <c r="I2574" s="81"/>
      <c r="J2574" s="81"/>
      <c r="K2574" s="81"/>
      <c r="L2574" s="81"/>
      <c r="M2574" s="81"/>
      <c r="N2574" s="81"/>
      <c r="O2574" s="81"/>
      <c r="P2574" s="81"/>
      <c r="Q2574" s="81"/>
      <c r="R2574" s="81"/>
      <c r="S2574" s="206"/>
      <c r="T2574" s="351">
        <f>IF(Q2574=0,0,1)+IF(C2574=0,0,1)+IF(D2574=0,0,1)+IF(E2574=0,0,1)+IF(F2574=0,0,1)+IF(G2574=0,0,1)+IF(H2574=0,0,1)+IF(I2574=0,0,1)+IF(J2574=0,0,1)+IF(K2574=0,0,1)+IF(L2574=0,0,1)+IF(M2574=0,0,1)+IF(N2574=0,0,1)+IF(O2574=0,0,1)</f>
        <v>0</v>
      </c>
    </row>
    <row r="2575" spans="1:20" ht="15.75" hidden="1">
      <c r="A2575" s="10"/>
      <c r="B2575" s="1"/>
      <c r="C2575" s="81"/>
      <c r="D2575" s="81"/>
      <c r="E2575" s="81"/>
      <c r="F2575" s="81"/>
      <c r="G2575" s="81"/>
      <c r="H2575" s="81"/>
      <c r="I2575" s="81"/>
      <c r="J2575" s="81"/>
      <c r="K2575" s="81"/>
      <c r="L2575" s="81"/>
      <c r="M2575" s="81"/>
      <c r="N2575" s="81"/>
      <c r="O2575" s="81"/>
      <c r="P2575" s="81"/>
      <c r="Q2575" s="81"/>
      <c r="R2575" s="81"/>
      <c r="S2575" s="206"/>
      <c r="T2575" s="351">
        <f>IF(Q2575=0,0,1)+IF(C2575=0,0,1)+IF(D2575=0,0,1)+IF(E2575=0,0,1)+IF(F2575=0,0,1)+IF(G2575=0,0,1)+IF(H2575=0,0,1)+IF(I2575=0,0,1)+IF(J2575=0,0,1)+IF(K2575=0,0,1)+IF(L2575=0,0,1)+IF(M2575=0,0,1)+IF(N2575=0,0,1)+IF(O2575=0,0,1)</f>
        <v>0</v>
      </c>
    </row>
    <row r="2576" spans="1:20" ht="15.75" hidden="1">
      <c r="A2576" s="10"/>
      <c r="B2576" s="1"/>
      <c r="C2576" s="81"/>
      <c r="D2576" s="81"/>
      <c r="E2576" s="81"/>
      <c r="F2576" s="81"/>
      <c r="G2576" s="81"/>
      <c r="H2576" s="81"/>
      <c r="I2576" s="81"/>
      <c r="J2576" s="81"/>
      <c r="K2576" s="81"/>
      <c r="L2576" s="81"/>
      <c r="M2576" s="81"/>
      <c r="N2576" s="81"/>
      <c r="O2576" s="81"/>
      <c r="P2576" s="81"/>
      <c r="Q2576" s="81"/>
      <c r="R2576" s="81"/>
      <c r="S2576" s="206"/>
      <c r="T2576" s="351">
        <f>IF(Q2576=0,0,1)+IF(C2576=0,0,1)+IF(D2576=0,0,1)+IF(E2576=0,0,1)+IF(F2576=0,0,1)+IF(G2576=0,0,1)+IF(H2576=0,0,1)+IF(I2576=0,0,1)+IF(J2576=0,0,1)+IF(K2576=0,0,1)+IF(L2576=0,0,1)+IF(M2576=0,0,1)+IF(N2576=0,0,1)+IF(O2576=0,0,1)</f>
        <v>0</v>
      </c>
    </row>
    <row r="2577" spans="1:20" ht="15.75" hidden="1">
      <c r="A2577" s="10"/>
      <c r="B2577" s="1"/>
      <c r="C2577" s="81"/>
      <c r="D2577" s="81"/>
      <c r="E2577" s="81"/>
      <c r="F2577" s="81"/>
      <c r="G2577" s="81"/>
      <c r="H2577" s="81"/>
      <c r="I2577" s="81"/>
      <c r="J2577" s="81"/>
      <c r="K2577" s="81"/>
      <c r="L2577" s="81"/>
      <c r="M2577" s="81"/>
      <c r="N2577" s="81"/>
      <c r="O2577" s="81"/>
      <c r="P2577" s="81"/>
      <c r="Q2577" s="81"/>
      <c r="R2577" s="81"/>
      <c r="S2577" s="206"/>
      <c r="T2577" s="351">
        <f>IF(Q2577=0,0,1)+IF(C2577=0,0,1)+IF(D2577=0,0,1)+IF(E2577=0,0,1)+IF(F2577=0,0,1)+IF(G2577=0,0,1)+IF(H2577=0,0,1)+IF(I2577=0,0,1)+IF(J2577=0,0,1)+IF(K2577=0,0,1)+IF(L2577=0,0,1)+IF(M2577=0,0,1)+IF(N2577=0,0,1)+IF(O2577=0,0,1)</f>
        <v>0</v>
      </c>
    </row>
    <row r="2578" spans="1:20" ht="15.75" hidden="1">
      <c r="A2578" s="10"/>
      <c r="B2578" s="1"/>
      <c r="C2578" s="81"/>
      <c r="D2578" s="81"/>
      <c r="E2578" s="81"/>
      <c r="F2578" s="81"/>
      <c r="G2578" s="81"/>
      <c r="H2578" s="81"/>
      <c r="I2578" s="81"/>
      <c r="J2578" s="81"/>
      <c r="K2578" s="81"/>
      <c r="L2578" s="81"/>
      <c r="M2578" s="81"/>
      <c r="N2578" s="81"/>
      <c r="O2578" s="81"/>
      <c r="P2578" s="81"/>
      <c r="Q2578" s="81"/>
      <c r="R2578" s="81"/>
      <c r="S2578" s="206"/>
      <c r="T2578" s="351">
        <f>IF(Q2578=0,0,1)+IF(C2578=0,0,1)+IF(D2578=0,0,1)+IF(E2578=0,0,1)+IF(F2578=0,0,1)+IF(G2578=0,0,1)+IF(H2578=0,0,1)+IF(I2578=0,0,1)+IF(J2578=0,0,1)+IF(K2578=0,0,1)+IF(L2578=0,0,1)+IF(M2578=0,0,1)+IF(N2578=0,0,1)+IF(O2578=0,0,1)</f>
        <v>0</v>
      </c>
    </row>
    <row r="2579" spans="1:20" ht="15.75" hidden="1">
      <c r="A2579" s="10"/>
      <c r="B2579" s="1"/>
      <c r="C2579" s="81"/>
      <c r="D2579" s="81"/>
      <c r="E2579" s="81"/>
      <c r="F2579" s="81"/>
      <c r="G2579" s="81"/>
      <c r="H2579" s="81"/>
      <c r="I2579" s="81"/>
      <c r="J2579" s="81"/>
      <c r="K2579" s="81"/>
      <c r="L2579" s="81"/>
      <c r="M2579" s="81"/>
      <c r="N2579" s="81"/>
      <c r="O2579" s="81"/>
      <c r="P2579" s="81"/>
      <c r="Q2579" s="81"/>
      <c r="R2579" s="81"/>
      <c r="S2579" s="206"/>
      <c r="T2579" s="351">
        <f>IF(Q2579=0,0,1)+IF(C2579=0,0,1)+IF(D2579=0,0,1)+IF(E2579=0,0,1)+IF(F2579=0,0,1)+IF(G2579=0,0,1)+IF(H2579=0,0,1)+IF(I2579=0,0,1)+IF(J2579=0,0,1)+IF(K2579=0,0,1)+IF(L2579=0,0,1)+IF(M2579=0,0,1)+IF(N2579=0,0,1)+IF(O2579=0,0,1)</f>
        <v>0</v>
      </c>
    </row>
    <row r="2580" spans="1:20" ht="15.75" hidden="1">
      <c r="A2580" s="10"/>
      <c r="B2580" s="1"/>
      <c r="C2580" s="81"/>
      <c r="D2580" s="81"/>
      <c r="E2580" s="81"/>
      <c r="F2580" s="81"/>
      <c r="G2580" s="81"/>
      <c r="H2580" s="81"/>
      <c r="I2580" s="81"/>
      <c r="J2580" s="81"/>
      <c r="K2580" s="81"/>
      <c r="L2580" s="81"/>
      <c r="M2580" s="81"/>
      <c r="N2580" s="81"/>
      <c r="O2580" s="81"/>
      <c r="P2580" s="81"/>
      <c r="Q2580" s="81"/>
      <c r="R2580" s="81"/>
      <c r="S2580" s="206"/>
      <c r="T2580" s="351">
        <f>IF(Q2580=0,0,1)+IF(C2580=0,0,1)+IF(D2580=0,0,1)+IF(E2580=0,0,1)+IF(F2580=0,0,1)+IF(G2580=0,0,1)+IF(H2580=0,0,1)+IF(I2580=0,0,1)+IF(J2580=0,0,1)+IF(K2580=0,0,1)+IF(L2580=0,0,1)+IF(M2580=0,0,1)+IF(N2580=0,0,1)+IF(O2580=0,0,1)</f>
        <v>0</v>
      </c>
    </row>
    <row r="2581" spans="1:20" ht="15.75" hidden="1">
      <c r="A2581" s="10"/>
      <c r="B2581" s="1"/>
      <c r="C2581" s="81"/>
      <c r="D2581" s="81"/>
      <c r="E2581" s="81"/>
      <c r="F2581" s="81"/>
      <c r="G2581" s="81"/>
      <c r="H2581" s="81"/>
      <c r="I2581" s="81"/>
      <c r="J2581" s="81"/>
      <c r="K2581" s="81"/>
      <c r="L2581" s="81"/>
      <c r="M2581" s="81"/>
      <c r="N2581" s="81"/>
      <c r="O2581" s="81"/>
      <c r="P2581" s="81"/>
      <c r="Q2581" s="81"/>
      <c r="R2581" s="81"/>
      <c r="S2581" s="206"/>
      <c r="T2581" s="351">
        <f>IF(Q2581=0,0,1)+IF(C2581=0,0,1)+IF(D2581=0,0,1)+IF(E2581=0,0,1)+IF(F2581=0,0,1)+IF(G2581=0,0,1)+IF(H2581=0,0,1)+IF(I2581=0,0,1)+IF(J2581=0,0,1)+IF(K2581=0,0,1)+IF(L2581=0,0,1)+IF(M2581=0,0,1)+IF(N2581=0,0,1)+IF(O2581=0,0,1)</f>
        <v>0</v>
      </c>
    </row>
    <row r="2582" spans="1:20" ht="15.75" hidden="1">
      <c r="A2582" s="10"/>
      <c r="B2582" s="1"/>
      <c r="C2582" s="81"/>
      <c r="D2582" s="81"/>
      <c r="E2582" s="81"/>
      <c r="F2582" s="81"/>
      <c r="G2582" s="81"/>
      <c r="H2582" s="81"/>
      <c r="I2582" s="81"/>
      <c r="J2582" s="81"/>
      <c r="K2582" s="81"/>
      <c r="L2582" s="81"/>
      <c r="M2582" s="81"/>
      <c r="N2582" s="81"/>
      <c r="O2582" s="81"/>
      <c r="P2582" s="81"/>
      <c r="Q2582" s="81"/>
      <c r="R2582" s="81"/>
      <c r="S2582" s="206"/>
      <c r="T2582" s="351">
        <f>IF(Q2582=0,0,1)+IF(C2582=0,0,1)+IF(D2582=0,0,1)+IF(E2582=0,0,1)+IF(F2582=0,0,1)+IF(G2582=0,0,1)+IF(H2582=0,0,1)+IF(I2582=0,0,1)+IF(J2582=0,0,1)+IF(K2582=0,0,1)+IF(L2582=0,0,1)+IF(M2582=0,0,1)+IF(N2582=0,0,1)+IF(O2582=0,0,1)</f>
        <v>0</v>
      </c>
    </row>
    <row r="2583" spans="1:20" ht="15.75" hidden="1">
      <c r="A2583" s="10"/>
      <c r="B2583" s="1"/>
      <c r="C2583" s="81"/>
      <c r="D2583" s="81"/>
      <c r="E2583" s="81"/>
      <c r="F2583" s="81"/>
      <c r="G2583" s="81"/>
      <c r="H2583" s="81"/>
      <c r="I2583" s="81"/>
      <c r="J2583" s="81"/>
      <c r="K2583" s="81"/>
      <c r="L2583" s="81"/>
      <c r="M2583" s="81"/>
      <c r="N2583" s="81"/>
      <c r="O2583" s="81"/>
      <c r="P2583" s="81"/>
      <c r="Q2583" s="81"/>
      <c r="R2583" s="81"/>
      <c r="S2583" s="206"/>
      <c r="T2583" s="351">
        <f>IF(Q2583=0,0,1)+IF(C2583=0,0,1)+IF(D2583=0,0,1)+IF(E2583=0,0,1)+IF(F2583=0,0,1)+IF(G2583=0,0,1)+IF(H2583=0,0,1)+IF(I2583=0,0,1)+IF(J2583=0,0,1)+IF(K2583=0,0,1)+IF(L2583=0,0,1)+IF(M2583=0,0,1)+IF(N2583=0,0,1)+IF(O2583=0,0,1)</f>
        <v>0</v>
      </c>
    </row>
    <row r="2584" spans="1:20" ht="15.75" hidden="1">
      <c r="A2584" s="10"/>
      <c r="B2584" s="1"/>
      <c r="C2584" s="81"/>
      <c r="D2584" s="81"/>
      <c r="E2584" s="81"/>
      <c r="F2584" s="81"/>
      <c r="G2584" s="81"/>
      <c r="H2584" s="81"/>
      <c r="I2584" s="81"/>
      <c r="J2584" s="81"/>
      <c r="K2584" s="81"/>
      <c r="L2584" s="81"/>
      <c r="M2584" s="81"/>
      <c r="N2584" s="81"/>
      <c r="O2584" s="81"/>
      <c r="P2584" s="81"/>
      <c r="Q2584" s="81"/>
      <c r="R2584" s="81"/>
      <c r="S2584" s="206"/>
      <c r="T2584" s="351">
        <f>IF(Q2584=0,0,1)+IF(C2584=0,0,1)+IF(D2584=0,0,1)+IF(E2584=0,0,1)+IF(F2584=0,0,1)+IF(G2584=0,0,1)+IF(H2584=0,0,1)+IF(I2584=0,0,1)+IF(J2584=0,0,1)+IF(K2584=0,0,1)+IF(L2584=0,0,1)+IF(M2584=0,0,1)+IF(N2584=0,0,1)+IF(O2584=0,0,1)</f>
        <v>0</v>
      </c>
    </row>
    <row r="2585" spans="1:20" ht="15.75" hidden="1">
      <c r="A2585" s="10"/>
      <c r="B2585" s="1"/>
      <c r="C2585" s="81"/>
      <c r="D2585" s="81"/>
      <c r="E2585" s="81"/>
      <c r="F2585" s="81"/>
      <c r="G2585" s="81"/>
      <c r="H2585" s="81"/>
      <c r="I2585" s="81"/>
      <c r="J2585" s="81"/>
      <c r="K2585" s="81"/>
      <c r="L2585" s="81"/>
      <c r="M2585" s="81"/>
      <c r="N2585" s="81"/>
      <c r="O2585" s="81"/>
      <c r="P2585" s="81"/>
      <c r="Q2585" s="81"/>
      <c r="R2585" s="81"/>
      <c r="S2585" s="206"/>
      <c r="T2585" s="351">
        <f>IF(Q2585=0,0,1)+IF(C2585=0,0,1)+IF(D2585=0,0,1)+IF(E2585=0,0,1)+IF(F2585=0,0,1)+IF(G2585=0,0,1)+IF(H2585=0,0,1)+IF(I2585=0,0,1)+IF(J2585=0,0,1)+IF(K2585=0,0,1)+IF(L2585=0,0,1)+IF(M2585=0,0,1)+IF(N2585=0,0,1)+IF(O2585=0,0,1)</f>
        <v>0</v>
      </c>
    </row>
    <row r="2586" spans="1:20" ht="15.75" hidden="1">
      <c r="A2586" s="10"/>
      <c r="B2586" s="1"/>
      <c r="C2586" s="81"/>
      <c r="D2586" s="81"/>
      <c r="E2586" s="81"/>
      <c r="F2586" s="81"/>
      <c r="G2586" s="81"/>
      <c r="H2586" s="81"/>
      <c r="I2586" s="81"/>
      <c r="J2586" s="81"/>
      <c r="K2586" s="81"/>
      <c r="L2586" s="81"/>
      <c r="M2586" s="81"/>
      <c r="N2586" s="81"/>
      <c r="O2586" s="81"/>
      <c r="P2586" s="81"/>
      <c r="Q2586" s="81"/>
      <c r="R2586" s="81"/>
      <c r="S2586" s="206"/>
      <c r="T2586" s="351">
        <f>IF(Q2586=0,0,1)+IF(C2586=0,0,1)+IF(D2586=0,0,1)+IF(E2586=0,0,1)+IF(F2586=0,0,1)+IF(G2586=0,0,1)+IF(H2586=0,0,1)+IF(I2586=0,0,1)+IF(J2586=0,0,1)+IF(K2586=0,0,1)+IF(L2586=0,0,1)+IF(M2586=0,0,1)+IF(N2586=0,0,1)+IF(O2586=0,0,1)</f>
        <v>0</v>
      </c>
    </row>
    <row r="2587" spans="1:20" ht="15.75" hidden="1">
      <c r="A2587" s="10"/>
      <c r="B2587" s="1"/>
      <c r="C2587" s="81"/>
      <c r="D2587" s="81"/>
      <c r="E2587" s="81"/>
      <c r="F2587" s="81"/>
      <c r="G2587" s="81"/>
      <c r="H2587" s="81"/>
      <c r="I2587" s="81"/>
      <c r="J2587" s="81"/>
      <c r="K2587" s="81"/>
      <c r="L2587" s="81"/>
      <c r="M2587" s="81"/>
      <c r="N2587" s="81"/>
      <c r="O2587" s="81"/>
      <c r="P2587" s="81"/>
      <c r="Q2587" s="81"/>
      <c r="R2587" s="81"/>
      <c r="S2587" s="206"/>
      <c r="T2587" s="351">
        <f>IF(Q2587=0,0,1)+IF(C2587=0,0,1)+IF(D2587=0,0,1)+IF(E2587=0,0,1)+IF(F2587=0,0,1)+IF(G2587=0,0,1)+IF(H2587=0,0,1)+IF(I2587=0,0,1)+IF(J2587=0,0,1)+IF(K2587=0,0,1)+IF(L2587=0,0,1)+IF(M2587=0,0,1)+IF(N2587=0,0,1)+IF(O2587=0,0,1)</f>
        <v>0</v>
      </c>
    </row>
    <row r="2588" spans="1:20" ht="15.75" hidden="1">
      <c r="A2588" s="10"/>
      <c r="B2588" s="1"/>
      <c r="C2588" s="81"/>
      <c r="D2588" s="81"/>
      <c r="E2588" s="81"/>
      <c r="F2588" s="81"/>
      <c r="G2588" s="81"/>
      <c r="H2588" s="81"/>
      <c r="I2588" s="81"/>
      <c r="J2588" s="81"/>
      <c r="K2588" s="81"/>
      <c r="L2588" s="81"/>
      <c r="M2588" s="81"/>
      <c r="N2588" s="81"/>
      <c r="O2588" s="81"/>
      <c r="P2588" s="81"/>
      <c r="Q2588" s="81"/>
      <c r="R2588" s="81"/>
      <c r="S2588" s="206"/>
      <c r="T2588" s="351">
        <f>IF(Q2588=0,0,1)+IF(C2588=0,0,1)+IF(D2588=0,0,1)+IF(E2588=0,0,1)+IF(F2588=0,0,1)+IF(G2588=0,0,1)+IF(H2588=0,0,1)+IF(I2588=0,0,1)+IF(J2588=0,0,1)+IF(K2588=0,0,1)+IF(L2588=0,0,1)+IF(M2588=0,0,1)+IF(N2588=0,0,1)+IF(O2588=0,0,1)</f>
        <v>0</v>
      </c>
    </row>
    <row r="2589" spans="1:20" ht="15.75" hidden="1">
      <c r="A2589" s="10"/>
      <c r="B2589" s="1"/>
      <c r="C2589" s="81"/>
      <c r="D2589" s="81"/>
      <c r="E2589" s="81"/>
      <c r="F2589" s="81"/>
      <c r="G2589" s="81"/>
      <c r="H2589" s="81"/>
      <c r="I2589" s="81"/>
      <c r="J2589" s="81"/>
      <c r="K2589" s="81"/>
      <c r="L2589" s="81"/>
      <c r="M2589" s="81"/>
      <c r="N2589" s="81"/>
      <c r="O2589" s="81"/>
      <c r="P2589" s="81"/>
      <c r="Q2589" s="81"/>
      <c r="R2589" s="81"/>
      <c r="S2589" s="206"/>
      <c r="T2589" s="351">
        <f>IF(Q2589=0,0,1)+IF(C2589=0,0,1)+IF(D2589=0,0,1)+IF(E2589=0,0,1)+IF(F2589=0,0,1)+IF(G2589=0,0,1)+IF(H2589=0,0,1)+IF(I2589=0,0,1)+IF(J2589=0,0,1)+IF(K2589=0,0,1)+IF(L2589=0,0,1)+IF(M2589=0,0,1)+IF(N2589=0,0,1)+IF(O2589=0,0,1)</f>
        <v>0</v>
      </c>
    </row>
    <row r="2590" spans="1:20" ht="15.75" hidden="1">
      <c r="A2590" s="10"/>
      <c r="B2590" s="1"/>
      <c r="C2590" s="81"/>
      <c r="D2590" s="81"/>
      <c r="E2590" s="81"/>
      <c r="F2590" s="81"/>
      <c r="G2590" s="81"/>
      <c r="H2590" s="81"/>
      <c r="I2590" s="81"/>
      <c r="J2590" s="81"/>
      <c r="K2590" s="81"/>
      <c r="L2590" s="81"/>
      <c r="M2590" s="81"/>
      <c r="N2590" s="81"/>
      <c r="O2590" s="81"/>
      <c r="P2590" s="81"/>
      <c r="Q2590" s="81"/>
      <c r="R2590" s="81"/>
      <c r="S2590" s="206"/>
      <c r="T2590" s="351">
        <f>IF(Q2590=0,0,1)+IF(C2590=0,0,1)+IF(D2590=0,0,1)+IF(E2590=0,0,1)+IF(F2590=0,0,1)+IF(G2590=0,0,1)+IF(H2590=0,0,1)+IF(I2590=0,0,1)+IF(J2590=0,0,1)+IF(K2590=0,0,1)+IF(L2590=0,0,1)+IF(M2590=0,0,1)+IF(N2590=0,0,1)+IF(O2590=0,0,1)</f>
        <v>0</v>
      </c>
    </row>
    <row r="2591" spans="1:20" ht="15.75" hidden="1">
      <c r="A2591" s="10"/>
      <c r="B2591" s="1"/>
      <c r="C2591" s="81"/>
      <c r="D2591" s="81"/>
      <c r="E2591" s="81"/>
      <c r="F2591" s="81"/>
      <c r="G2591" s="81"/>
      <c r="H2591" s="81"/>
      <c r="I2591" s="81"/>
      <c r="J2591" s="81"/>
      <c r="K2591" s="81"/>
      <c r="L2591" s="81"/>
      <c r="M2591" s="81"/>
      <c r="N2591" s="81"/>
      <c r="O2591" s="81"/>
      <c r="P2591" s="81"/>
      <c r="Q2591" s="81"/>
      <c r="R2591" s="81"/>
      <c r="S2591" s="206"/>
      <c r="T2591" s="351">
        <f>IF(Q2591=0,0,1)+IF(C2591=0,0,1)+IF(D2591=0,0,1)+IF(E2591=0,0,1)+IF(F2591=0,0,1)+IF(G2591=0,0,1)+IF(H2591=0,0,1)+IF(I2591=0,0,1)+IF(J2591=0,0,1)+IF(K2591=0,0,1)+IF(L2591=0,0,1)+IF(M2591=0,0,1)+IF(N2591=0,0,1)+IF(O2591=0,0,1)</f>
        <v>0</v>
      </c>
    </row>
    <row r="2592" spans="1:20" ht="15.75" hidden="1">
      <c r="A2592" s="10"/>
      <c r="B2592" s="1"/>
      <c r="C2592" s="81"/>
      <c r="D2592" s="81"/>
      <c r="E2592" s="81"/>
      <c r="F2592" s="81"/>
      <c r="G2592" s="81"/>
      <c r="H2592" s="81"/>
      <c r="I2592" s="81"/>
      <c r="J2592" s="81"/>
      <c r="K2592" s="81"/>
      <c r="L2592" s="81"/>
      <c r="M2592" s="81"/>
      <c r="N2592" s="81"/>
      <c r="O2592" s="81"/>
      <c r="P2592" s="81"/>
      <c r="Q2592" s="81"/>
      <c r="R2592" s="81"/>
      <c r="S2592" s="206"/>
      <c r="T2592" s="351">
        <f>IF(Q2592=0,0,1)+IF(C2592=0,0,1)+IF(D2592=0,0,1)+IF(E2592=0,0,1)+IF(F2592=0,0,1)+IF(G2592=0,0,1)+IF(H2592=0,0,1)+IF(I2592=0,0,1)+IF(J2592=0,0,1)+IF(K2592=0,0,1)+IF(L2592=0,0,1)+IF(M2592=0,0,1)+IF(N2592=0,0,1)+IF(O2592=0,0,1)</f>
        <v>0</v>
      </c>
    </row>
    <row r="2593" spans="1:20" ht="15.75" hidden="1">
      <c r="A2593" s="10"/>
      <c r="B2593" s="1"/>
      <c r="C2593" s="81"/>
      <c r="D2593" s="81"/>
      <c r="E2593" s="81"/>
      <c r="F2593" s="81"/>
      <c r="G2593" s="81"/>
      <c r="H2593" s="81"/>
      <c r="I2593" s="81"/>
      <c r="J2593" s="81"/>
      <c r="K2593" s="81"/>
      <c r="L2593" s="81"/>
      <c r="M2593" s="81"/>
      <c r="N2593" s="81"/>
      <c r="O2593" s="81"/>
      <c r="P2593" s="81"/>
      <c r="Q2593" s="81"/>
      <c r="R2593" s="81"/>
      <c r="S2593" s="206"/>
      <c r="T2593" s="351">
        <f>IF(Q2593=0,0,1)+IF(C2593=0,0,1)+IF(D2593=0,0,1)+IF(E2593=0,0,1)+IF(F2593=0,0,1)+IF(G2593=0,0,1)+IF(H2593=0,0,1)+IF(I2593=0,0,1)+IF(J2593=0,0,1)+IF(K2593=0,0,1)+IF(L2593=0,0,1)+IF(M2593=0,0,1)+IF(N2593=0,0,1)+IF(O2593=0,0,1)</f>
        <v>0</v>
      </c>
    </row>
    <row r="2594" spans="1:20" ht="15.75" hidden="1">
      <c r="A2594" s="10"/>
      <c r="B2594" s="1"/>
      <c r="C2594" s="81"/>
      <c r="D2594" s="81"/>
      <c r="E2594" s="81"/>
      <c r="F2594" s="81"/>
      <c r="G2594" s="81"/>
      <c r="H2594" s="81"/>
      <c r="I2594" s="81"/>
      <c r="J2594" s="81"/>
      <c r="K2594" s="81"/>
      <c r="L2594" s="81"/>
      <c r="M2594" s="81"/>
      <c r="N2594" s="81"/>
      <c r="O2594" s="81"/>
      <c r="P2594" s="81"/>
      <c r="Q2594" s="81"/>
      <c r="R2594" s="81"/>
      <c r="S2594" s="206"/>
      <c r="T2594" s="351">
        <f>IF(Q2594=0,0,1)+IF(C2594=0,0,1)+IF(D2594=0,0,1)+IF(E2594=0,0,1)+IF(F2594=0,0,1)+IF(G2594=0,0,1)+IF(H2594=0,0,1)+IF(I2594=0,0,1)+IF(J2594=0,0,1)+IF(K2594=0,0,1)+IF(L2594=0,0,1)+IF(M2594=0,0,1)+IF(N2594=0,0,1)+IF(O2594=0,0,1)</f>
        <v>0</v>
      </c>
    </row>
    <row r="2595" spans="1:20" ht="15.75" hidden="1">
      <c r="A2595" s="10"/>
      <c r="B2595" s="1"/>
      <c r="C2595" s="81"/>
      <c r="D2595" s="81"/>
      <c r="E2595" s="81"/>
      <c r="F2595" s="81"/>
      <c r="G2595" s="81"/>
      <c r="H2595" s="81"/>
      <c r="I2595" s="81"/>
      <c r="J2595" s="81"/>
      <c r="K2595" s="81"/>
      <c r="L2595" s="81"/>
      <c r="M2595" s="81"/>
      <c r="N2595" s="81"/>
      <c r="O2595" s="81"/>
      <c r="P2595" s="81"/>
      <c r="Q2595" s="81"/>
      <c r="R2595" s="81"/>
      <c r="S2595" s="206"/>
      <c r="T2595" s="351">
        <f>IF(Q2595=0,0,1)+IF(C2595=0,0,1)+IF(D2595=0,0,1)+IF(E2595=0,0,1)+IF(F2595=0,0,1)+IF(G2595=0,0,1)+IF(H2595=0,0,1)+IF(I2595=0,0,1)+IF(J2595=0,0,1)+IF(K2595=0,0,1)+IF(L2595=0,0,1)+IF(M2595=0,0,1)+IF(N2595=0,0,1)+IF(O2595=0,0,1)</f>
        <v>0</v>
      </c>
    </row>
    <row r="2596" spans="1:20" ht="15.75" hidden="1">
      <c r="A2596" s="10"/>
      <c r="B2596" s="1"/>
      <c r="C2596" s="81"/>
      <c r="D2596" s="81"/>
      <c r="E2596" s="81"/>
      <c r="F2596" s="81"/>
      <c r="G2596" s="81"/>
      <c r="H2596" s="81"/>
      <c r="I2596" s="81"/>
      <c r="J2596" s="81"/>
      <c r="K2596" s="81"/>
      <c r="L2596" s="81"/>
      <c r="M2596" s="81"/>
      <c r="N2596" s="81"/>
      <c r="O2596" s="81"/>
      <c r="P2596" s="81"/>
      <c r="Q2596" s="81"/>
      <c r="R2596" s="81"/>
      <c r="S2596" s="206"/>
      <c r="T2596" s="351">
        <f>IF(Q2596=0,0,1)+IF(C2596=0,0,1)+IF(D2596=0,0,1)+IF(E2596=0,0,1)+IF(F2596=0,0,1)+IF(G2596=0,0,1)+IF(H2596=0,0,1)+IF(I2596=0,0,1)+IF(J2596=0,0,1)+IF(K2596=0,0,1)+IF(L2596=0,0,1)+IF(M2596=0,0,1)+IF(N2596=0,0,1)+IF(O2596=0,0,1)</f>
        <v>0</v>
      </c>
    </row>
    <row r="2597" spans="1:20" ht="15.75" hidden="1">
      <c r="A2597" s="10"/>
      <c r="B2597" s="1"/>
      <c r="C2597" s="81"/>
      <c r="D2597" s="81"/>
      <c r="E2597" s="81"/>
      <c r="F2597" s="81"/>
      <c r="G2597" s="81"/>
      <c r="H2597" s="81"/>
      <c r="I2597" s="81"/>
      <c r="J2597" s="81"/>
      <c r="K2597" s="81"/>
      <c r="L2597" s="81"/>
      <c r="M2597" s="81"/>
      <c r="N2597" s="81"/>
      <c r="O2597" s="81"/>
      <c r="P2597" s="81"/>
      <c r="Q2597" s="81"/>
      <c r="R2597" s="81"/>
      <c r="S2597" s="206"/>
      <c r="T2597" s="351">
        <f>IF(Q2597=0,0,1)+IF(C2597=0,0,1)+IF(D2597=0,0,1)+IF(E2597=0,0,1)+IF(F2597=0,0,1)+IF(G2597=0,0,1)+IF(H2597=0,0,1)+IF(I2597=0,0,1)+IF(J2597=0,0,1)+IF(K2597=0,0,1)+IF(L2597=0,0,1)+IF(M2597=0,0,1)+IF(N2597=0,0,1)+IF(O2597=0,0,1)</f>
        <v>0</v>
      </c>
    </row>
    <row r="2598" spans="1:20" ht="15.75" hidden="1">
      <c r="A2598" s="10"/>
      <c r="B2598" s="1"/>
      <c r="C2598" s="81"/>
      <c r="D2598" s="81"/>
      <c r="E2598" s="81"/>
      <c r="F2598" s="81"/>
      <c r="G2598" s="81"/>
      <c r="H2598" s="81"/>
      <c r="I2598" s="81"/>
      <c r="J2598" s="81"/>
      <c r="K2598" s="81"/>
      <c r="L2598" s="81"/>
      <c r="M2598" s="81"/>
      <c r="N2598" s="81"/>
      <c r="O2598" s="81"/>
      <c r="P2598" s="81"/>
      <c r="Q2598" s="81"/>
      <c r="R2598" s="81"/>
      <c r="S2598" s="206"/>
      <c r="T2598" s="351">
        <f>IF(Q2598=0,0,1)+IF(C2598=0,0,1)+IF(D2598=0,0,1)+IF(E2598=0,0,1)+IF(F2598=0,0,1)+IF(G2598=0,0,1)+IF(H2598=0,0,1)+IF(I2598=0,0,1)+IF(J2598=0,0,1)+IF(K2598=0,0,1)+IF(L2598=0,0,1)+IF(M2598=0,0,1)+IF(N2598=0,0,1)+IF(O2598=0,0,1)</f>
        <v>0</v>
      </c>
    </row>
    <row r="2599" spans="1:20" ht="15.75" hidden="1">
      <c r="A2599" s="10"/>
      <c r="B2599" s="1"/>
      <c r="C2599" s="81"/>
      <c r="D2599" s="81"/>
      <c r="E2599" s="81"/>
      <c r="F2599" s="81"/>
      <c r="G2599" s="81"/>
      <c r="H2599" s="81"/>
      <c r="I2599" s="81"/>
      <c r="J2599" s="81"/>
      <c r="K2599" s="81"/>
      <c r="L2599" s="81"/>
      <c r="M2599" s="81"/>
      <c r="N2599" s="81"/>
      <c r="O2599" s="81"/>
      <c r="P2599" s="81"/>
      <c r="Q2599" s="81"/>
      <c r="R2599" s="81"/>
      <c r="S2599" s="206"/>
      <c r="T2599" s="351">
        <f>IF(Q2599=0,0,1)+IF(C2599=0,0,1)+IF(D2599=0,0,1)+IF(E2599=0,0,1)+IF(F2599=0,0,1)+IF(G2599=0,0,1)+IF(H2599=0,0,1)+IF(I2599=0,0,1)+IF(J2599=0,0,1)+IF(K2599=0,0,1)+IF(L2599=0,0,1)+IF(M2599=0,0,1)+IF(N2599=0,0,1)+IF(O2599=0,0,1)</f>
        <v>0</v>
      </c>
    </row>
    <row r="2600" spans="1:20" ht="15.75" hidden="1">
      <c r="A2600" s="10"/>
      <c r="B2600" s="1"/>
      <c r="C2600" s="81"/>
      <c r="D2600" s="81"/>
      <c r="E2600" s="81"/>
      <c r="F2600" s="81"/>
      <c r="G2600" s="81"/>
      <c r="H2600" s="81"/>
      <c r="I2600" s="81"/>
      <c r="J2600" s="81"/>
      <c r="K2600" s="81"/>
      <c r="L2600" s="81"/>
      <c r="M2600" s="81"/>
      <c r="N2600" s="81"/>
      <c r="O2600" s="81"/>
      <c r="P2600" s="81"/>
      <c r="Q2600" s="81"/>
      <c r="R2600" s="81"/>
      <c r="S2600" s="206"/>
      <c r="T2600" s="351">
        <f>IF(Q2600=0,0,1)+IF(C2600=0,0,1)+IF(D2600=0,0,1)+IF(E2600=0,0,1)+IF(F2600=0,0,1)+IF(G2600=0,0,1)+IF(H2600=0,0,1)+IF(I2600=0,0,1)+IF(J2600=0,0,1)+IF(K2600=0,0,1)+IF(L2600=0,0,1)+IF(M2600=0,0,1)+IF(N2600=0,0,1)+IF(O2600=0,0,1)</f>
        <v>0</v>
      </c>
    </row>
    <row r="2601" spans="1:20" ht="15.75" hidden="1">
      <c r="A2601" s="10"/>
      <c r="B2601" s="1"/>
      <c r="C2601" s="81"/>
      <c r="D2601" s="81"/>
      <c r="E2601" s="81"/>
      <c r="F2601" s="81"/>
      <c r="G2601" s="81"/>
      <c r="H2601" s="81"/>
      <c r="I2601" s="81"/>
      <c r="J2601" s="81"/>
      <c r="K2601" s="81"/>
      <c r="L2601" s="81"/>
      <c r="M2601" s="81"/>
      <c r="N2601" s="81"/>
      <c r="O2601" s="81"/>
      <c r="P2601" s="81"/>
      <c r="Q2601" s="81"/>
      <c r="R2601" s="81"/>
      <c r="S2601" s="206"/>
      <c r="T2601" s="351">
        <f>IF(Q2601=0,0,1)+IF(C2601=0,0,1)+IF(D2601=0,0,1)+IF(E2601=0,0,1)+IF(F2601=0,0,1)+IF(G2601=0,0,1)+IF(H2601=0,0,1)+IF(I2601=0,0,1)+IF(J2601=0,0,1)+IF(K2601=0,0,1)+IF(L2601=0,0,1)+IF(M2601=0,0,1)+IF(N2601=0,0,1)+IF(O2601=0,0,1)</f>
        <v>0</v>
      </c>
    </row>
    <row r="2602" spans="1:20" ht="15.75" hidden="1">
      <c r="A2602" s="10"/>
      <c r="B2602" s="1"/>
      <c r="C2602" s="81"/>
      <c r="D2602" s="81"/>
      <c r="E2602" s="81"/>
      <c r="F2602" s="81"/>
      <c r="G2602" s="81"/>
      <c r="H2602" s="81"/>
      <c r="I2602" s="81"/>
      <c r="J2602" s="81"/>
      <c r="K2602" s="81"/>
      <c r="L2602" s="81"/>
      <c r="M2602" s="81"/>
      <c r="N2602" s="81"/>
      <c r="O2602" s="81"/>
      <c r="P2602" s="81"/>
      <c r="Q2602" s="81"/>
      <c r="R2602" s="81"/>
      <c r="S2602" s="206"/>
      <c r="T2602" s="351">
        <f>IF(Q2602=0,0,1)+IF(C2602=0,0,1)+IF(D2602=0,0,1)+IF(E2602=0,0,1)+IF(F2602=0,0,1)+IF(G2602=0,0,1)+IF(H2602=0,0,1)+IF(I2602=0,0,1)+IF(J2602=0,0,1)+IF(K2602=0,0,1)+IF(L2602=0,0,1)+IF(M2602=0,0,1)+IF(N2602=0,0,1)+IF(O2602=0,0,1)</f>
        <v>0</v>
      </c>
    </row>
    <row r="2603" spans="1:20" ht="15.75" hidden="1">
      <c r="A2603" s="10"/>
      <c r="B2603" s="1"/>
      <c r="C2603" s="81"/>
      <c r="D2603" s="81"/>
      <c r="E2603" s="81"/>
      <c r="F2603" s="81"/>
      <c r="G2603" s="81"/>
      <c r="H2603" s="81"/>
      <c r="I2603" s="81"/>
      <c r="J2603" s="81"/>
      <c r="K2603" s="81"/>
      <c r="L2603" s="81"/>
      <c r="M2603" s="81"/>
      <c r="N2603" s="81"/>
      <c r="O2603" s="81"/>
      <c r="P2603" s="81"/>
      <c r="Q2603" s="81"/>
      <c r="R2603" s="81"/>
      <c r="S2603" s="206"/>
      <c r="T2603" s="351">
        <f>IF(Q2603=0,0,1)+IF(C2603=0,0,1)+IF(D2603=0,0,1)+IF(E2603=0,0,1)+IF(F2603=0,0,1)+IF(G2603=0,0,1)+IF(H2603=0,0,1)+IF(I2603=0,0,1)+IF(J2603=0,0,1)+IF(K2603=0,0,1)+IF(L2603=0,0,1)+IF(M2603=0,0,1)+IF(N2603=0,0,1)+IF(O2603=0,0,1)</f>
        <v>0</v>
      </c>
    </row>
    <row r="2604" spans="1:20" ht="15.75" hidden="1">
      <c r="A2604" s="10"/>
      <c r="B2604" s="1"/>
      <c r="C2604" s="81"/>
      <c r="D2604" s="81"/>
      <c r="E2604" s="81"/>
      <c r="F2604" s="81"/>
      <c r="G2604" s="81"/>
      <c r="H2604" s="81"/>
      <c r="I2604" s="81"/>
      <c r="J2604" s="81"/>
      <c r="K2604" s="81"/>
      <c r="L2604" s="81"/>
      <c r="M2604" s="81"/>
      <c r="N2604" s="81"/>
      <c r="O2604" s="81"/>
      <c r="P2604" s="81"/>
      <c r="Q2604" s="81"/>
      <c r="R2604" s="81"/>
      <c r="S2604" s="206"/>
      <c r="T2604" s="351">
        <f>IF(Q2604=0,0,1)+IF(C2604=0,0,1)+IF(D2604=0,0,1)+IF(E2604=0,0,1)+IF(F2604=0,0,1)+IF(G2604=0,0,1)+IF(H2604=0,0,1)+IF(I2604=0,0,1)+IF(J2604=0,0,1)+IF(K2604=0,0,1)+IF(L2604=0,0,1)+IF(M2604=0,0,1)+IF(N2604=0,0,1)+IF(O2604=0,0,1)</f>
        <v>0</v>
      </c>
    </row>
    <row r="2605" spans="1:20" ht="15.75" hidden="1">
      <c r="A2605" s="10"/>
      <c r="B2605" s="1"/>
      <c r="C2605" s="81"/>
      <c r="D2605" s="81"/>
      <c r="E2605" s="81"/>
      <c r="F2605" s="81"/>
      <c r="G2605" s="81"/>
      <c r="H2605" s="81"/>
      <c r="I2605" s="81"/>
      <c r="J2605" s="81"/>
      <c r="K2605" s="81"/>
      <c r="L2605" s="81"/>
      <c r="M2605" s="81"/>
      <c r="N2605" s="81"/>
      <c r="O2605" s="81"/>
      <c r="P2605" s="81"/>
      <c r="Q2605" s="81"/>
      <c r="R2605" s="81"/>
      <c r="S2605" s="206"/>
      <c r="T2605" s="351">
        <f>IF(Q2605=0,0,1)+IF(C2605=0,0,1)+IF(D2605=0,0,1)+IF(E2605=0,0,1)+IF(F2605=0,0,1)+IF(G2605=0,0,1)+IF(H2605=0,0,1)+IF(I2605=0,0,1)+IF(J2605=0,0,1)+IF(K2605=0,0,1)+IF(L2605=0,0,1)+IF(M2605=0,0,1)+IF(N2605=0,0,1)+IF(O2605=0,0,1)</f>
        <v>0</v>
      </c>
    </row>
    <row r="2606" spans="1:20" ht="15.75" hidden="1">
      <c r="A2606" s="10"/>
      <c r="B2606" s="1"/>
      <c r="C2606" s="81"/>
      <c r="D2606" s="81"/>
      <c r="E2606" s="81"/>
      <c r="F2606" s="81"/>
      <c r="G2606" s="81"/>
      <c r="H2606" s="81"/>
      <c r="I2606" s="81"/>
      <c r="J2606" s="81"/>
      <c r="K2606" s="81"/>
      <c r="L2606" s="81"/>
      <c r="M2606" s="81"/>
      <c r="N2606" s="81"/>
      <c r="O2606" s="81"/>
      <c r="P2606" s="81"/>
      <c r="Q2606" s="81"/>
      <c r="R2606" s="81"/>
      <c r="S2606" s="206"/>
      <c r="T2606" s="351">
        <f>IF(Q2606=0,0,1)+IF(C2606=0,0,1)+IF(D2606=0,0,1)+IF(E2606=0,0,1)+IF(F2606=0,0,1)+IF(G2606=0,0,1)+IF(H2606=0,0,1)+IF(I2606=0,0,1)+IF(J2606=0,0,1)+IF(K2606=0,0,1)+IF(L2606=0,0,1)+IF(M2606=0,0,1)+IF(N2606=0,0,1)+IF(O2606=0,0,1)</f>
        <v>0</v>
      </c>
    </row>
    <row r="2607" spans="1:20" ht="15.75" hidden="1">
      <c r="A2607" s="10"/>
      <c r="B2607" s="1"/>
      <c r="C2607" s="81"/>
      <c r="D2607" s="81"/>
      <c r="E2607" s="81"/>
      <c r="F2607" s="81"/>
      <c r="G2607" s="81"/>
      <c r="H2607" s="81"/>
      <c r="I2607" s="81"/>
      <c r="J2607" s="81"/>
      <c r="K2607" s="81"/>
      <c r="L2607" s="81"/>
      <c r="M2607" s="81"/>
      <c r="N2607" s="81"/>
      <c r="O2607" s="81"/>
      <c r="P2607" s="81"/>
      <c r="Q2607" s="81"/>
      <c r="R2607" s="81"/>
      <c r="S2607" s="206"/>
      <c r="T2607" s="351">
        <f>IF(Q2607=0,0,1)+IF(C2607=0,0,1)+IF(D2607=0,0,1)+IF(E2607=0,0,1)+IF(F2607=0,0,1)+IF(G2607=0,0,1)+IF(H2607=0,0,1)+IF(I2607=0,0,1)+IF(J2607=0,0,1)+IF(K2607=0,0,1)+IF(L2607=0,0,1)+IF(M2607=0,0,1)+IF(N2607=0,0,1)+IF(O2607=0,0,1)</f>
        <v>0</v>
      </c>
    </row>
    <row r="2608" spans="1:20" ht="15.75" hidden="1">
      <c r="A2608" s="10"/>
      <c r="B2608" s="1"/>
      <c r="C2608" s="81"/>
      <c r="D2608" s="81"/>
      <c r="E2608" s="81"/>
      <c r="F2608" s="81"/>
      <c r="G2608" s="81"/>
      <c r="H2608" s="81"/>
      <c r="I2608" s="81"/>
      <c r="J2608" s="81"/>
      <c r="K2608" s="81"/>
      <c r="L2608" s="81"/>
      <c r="M2608" s="81"/>
      <c r="N2608" s="81"/>
      <c r="O2608" s="81"/>
      <c r="P2608" s="81"/>
      <c r="Q2608" s="81"/>
      <c r="R2608" s="81"/>
      <c r="S2608" s="206"/>
      <c r="T2608" s="351">
        <f>IF(Q2608=0,0,1)+IF(C2608=0,0,1)+IF(D2608=0,0,1)+IF(E2608=0,0,1)+IF(F2608=0,0,1)+IF(G2608=0,0,1)+IF(H2608=0,0,1)+IF(I2608=0,0,1)+IF(J2608=0,0,1)+IF(K2608=0,0,1)+IF(L2608=0,0,1)+IF(M2608=0,0,1)+IF(N2608=0,0,1)+IF(O2608=0,0,1)</f>
        <v>0</v>
      </c>
    </row>
    <row r="2609" spans="1:20" ht="15.75" hidden="1">
      <c r="A2609" s="10"/>
      <c r="B2609" s="1"/>
      <c r="C2609" s="81"/>
      <c r="D2609" s="81"/>
      <c r="E2609" s="81"/>
      <c r="F2609" s="81"/>
      <c r="G2609" s="81"/>
      <c r="H2609" s="81"/>
      <c r="I2609" s="81"/>
      <c r="J2609" s="81"/>
      <c r="K2609" s="81"/>
      <c r="L2609" s="81"/>
      <c r="M2609" s="81"/>
      <c r="N2609" s="81"/>
      <c r="O2609" s="81"/>
      <c r="P2609" s="81"/>
      <c r="Q2609" s="81"/>
      <c r="R2609" s="81"/>
      <c r="S2609" s="206"/>
      <c r="T2609" s="351">
        <f>IF(Q2609=0,0,1)+IF(C2609=0,0,1)+IF(D2609=0,0,1)+IF(E2609=0,0,1)+IF(F2609=0,0,1)+IF(G2609=0,0,1)+IF(H2609=0,0,1)+IF(I2609=0,0,1)+IF(J2609=0,0,1)+IF(K2609=0,0,1)+IF(L2609=0,0,1)+IF(M2609=0,0,1)+IF(N2609=0,0,1)+IF(O2609=0,0,1)</f>
        <v>0</v>
      </c>
    </row>
    <row r="2610" spans="1:20" ht="15.75" hidden="1">
      <c r="A2610" s="10"/>
      <c r="B2610" s="1"/>
      <c r="C2610" s="81"/>
      <c r="D2610" s="81"/>
      <c r="E2610" s="81"/>
      <c r="F2610" s="81"/>
      <c r="G2610" s="81"/>
      <c r="H2610" s="81"/>
      <c r="I2610" s="81"/>
      <c r="J2610" s="81"/>
      <c r="K2610" s="81"/>
      <c r="L2610" s="81"/>
      <c r="M2610" s="81"/>
      <c r="N2610" s="81"/>
      <c r="O2610" s="81"/>
      <c r="P2610" s="81"/>
      <c r="Q2610" s="81"/>
      <c r="R2610" s="81"/>
      <c r="S2610" s="206"/>
      <c r="T2610" s="351">
        <f>IF(Q2610=0,0,1)+IF(C2610=0,0,1)+IF(D2610=0,0,1)+IF(E2610=0,0,1)+IF(F2610=0,0,1)+IF(G2610=0,0,1)+IF(H2610=0,0,1)+IF(I2610=0,0,1)+IF(J2610=0,0,1)+IF(K2610=0,0,1)+IF(L2610=0,0,1)+IF(M2610=0,0,1)+IF(N2610=0,0,1)+IF(O2610=0,0,1)</f>
        <v>0</v>
      </c>
    </row>
    <row r="2611" spans="1:20" ht="15.75" hidden="1">
      <c r="A2611" s="10"/>
      <c r="B2611" s="1"/>
      <c r="C2611" s="81"/>
      <c r="D2611" s="81"/>
      <c r="E2611" s="81"/>
      <c r="F2611" s="81"/>
      <c r="G2611" s="81"/>
      <c r="H2611" s="81"/>
      <c r="I2611" s="81"/>
      <c r="J2611" s="81"/>
      <c r="K2611" s="81"/>
      <c r="L2611" s="81"/>
      <c r="M2611" s="81"/>
      <c r="N2611" s="81"/>
      <c r="O2611" s="81"/>
      <c r="P2611" s="81"/>
      <c r="Q2611" s="81"/>
      <c r="R2611" s="81"/>
      <c r="S2611" s="206"/>
      <c r="T2611" s="351">
        <f>IF(Q2611=0,0,1)+IF(C2611=0,0,1)+IF(D2611=0,0,1)+IF(E2611=0,0,1)+IF(F2611=0,0,1)+IF(G2611=0,0,1)+IF(H2611=0,0,1)+IF(I2611=0,0,1)+IF(J2611=0,0,1)+IF(K2611=0,0,1)+IF(L2611=0,0,1)+IF(M2611=0,0,1)+IF(N2611=0,0,1)+IF(O2611=0,0,1)</f>
        <v>0</v>
      </c>
    </row>
    <row r="2612" spans="1:20" ht="15.75" hidden="1">
      <c r="A2612" s="10"/>
      <c r="B2612" s="1"/>
      <c r="C2612" s="81"/>
      <c r="D2612" s="81"/>
      <c r="E2612" s="81"/>
      <c r="F2612" s="81"/>
      <c r="G2612" s="81"/>
      <c r="H2612" s="81"/>
      <c r="I2612" s="81"/>
      <c r="J2612" s="81"/>
      <c r="K2612" s="81"/>
      <c r="L2612" s="81"/>
      <c r="M2612" s="81"/>
      <c r="N2612" s="81"/>
      <c r="O2612" s="81"/>
      <c r="P2612" s="81"/>
      <c r="Q2612" s="81"/>
      <c r="R2612" s="81"/>
      <c r="S2612" s="206"/>
      <c r="T2612" s="351">
        <f>IF(Q2612=0,0,1)+IF(C2612=0,0,1)+IF(D2612=0,0,1)+IF(E2612=0,0,1)+IF(F2612=0,0,1)+IF(G2612=0,0,1)+IF(H2612=0,0,1)+IF(I2612=0,0,1)+IF(J2612=0,0,1)+IF(K2612=0,0,1)+IF(L2612=0,0,1)+IF(M2612=0,0,1)+IF(N2612=0,0,1)+IF(O2612=0,0,1)</f>
        <v>0</v>
      </c>
    </row>
    <row r="2613" spans="1:20" ht="15.75" hidden="1">
      <c r="A2613" s="10"/>
      <c r="B2613" s="1"/>
      <c r="C2613" s="81"/>
      <c r="D2613" s="81"/>
      <c r="E2613" s="81"/>
      <c r="F2613" s="81"/>
      <c r="G2613" s="81"/>
      <c r="H2613" s="81"/>
      <c r="I2613" s="81"/>
      <c r="J2613" s="81"/>
      <c r="K2613" s="81"/>
      <c r="L2613" s="81"/>
      <c r="M2613" s="81"/>
      <c r="N2613" s="81"/>
      <c r="O2613" s="81"/>
      <c r="P2613" s="81"/>
      <c r="Q2613" s="81"/>
      <c r="R2613" s="81"/>
      <c r="S2613" s="206"/>
      <c r="T2613" s="351">
        <f>IF(Q2613=0,0,1)+IF(C2613=0,0,1)+IF(D2613=0,0,1)+IF(E2613=0,0,1)+IF(F2613=0,0,1)+IF(G2613=0,0,1)+IF(H2613=0,0,1)+IF(I2613=0,0,1)+IF(J2613=0,0,1)+IF(K2613=0,0,1)+IF(L2613=0,0,1)+IF(M2613=0,0,1)+IF(N2613=0,0,1)+IF(O2613=0,0,1)</f>
        <v>0</v>
      </c>
    </row>
    <row r="2614" spans="1:20" ht="15.75" hidden="1">
      <c r="A2614" s="10"/>
      <c r="B2614" s="1"/>
      <c r="C2614" s="81"/>
      <c r="D2614" s="81"/>
      <c r="E2614" s="81"/>
      <c r="F2614" s="81"/>
      <c r="G2614" s="81"/>
      <c r="H2614" s="81"/>
      <c r="I2614" s="81"/>
      <c r="J2614" s="81"/>
      <c r="K2614" s="81"/>
      <c r="L2614" s="81"/>
      <c r="M2614" s="81"/>
      <c r="N2614" s="81"/>
      <c r="O2614" s="81"/>
      <c r="P2614" s="81"/>
      <c r="Q2614" s="81"/>
      <c r="R2614" s="81"/>
      <c r="S2614" s="206"/>
      <c r="T2614" s="351">
        <f>IF(Q2614=0,0,1)+IF(C2614=0,0,1)+IF(D2614=0,0,1)+IF(E2614=0,0,1)+IF(F2614=0,0,1)+IF(G2614=0,0,1)+IF(H2614=0,0,1)+IF(I2614=0,0,1)+IF(J2614=0,0,1)+IF(K2614=0,0,1)+IF(L2614=0,0,1)+IF(M2614=0,0,1)+IF(N2614=0,0,1)+IF(O2614=0,0,1)</f>
        <v>0</v>
      </c>
    </row>
    <row r="2615" spans="1:20" ht="15.75" hidden="1">
      <c r="A2615" s="10"/>
      <c r="B2615" s="1"/>
      <c r="C2615" s="81"/>
      <c r="D2615" s="81"/>
      <c r="E2615" s="81"/>
      <c r="F2615" s="81"/>
      <c r="G2615" s="81"/>
      <c r="H2615" s="81"/>
      <c r="I2615" s="81"/>
      <c r="J2615" s="81"/>
      <c r="K2615" s="81"/>
      <c r="L2615" s="81"/>
      <c r="M2615" s="81"/>
      <c r="N2615" s="81"/>
      <c r="O2615" s="81"/>
      <c r="P2615" s="81"/>
      <c r="Q2615" s="81"/>
      <c r="R2615" s="81"/>
      <c r="S2615" s="206"/>
      <c r="T2615" s="351">
        <f>IF(Q2615=0,0,1)+IF(C2615=0,0,1)+IF(D2615=0,0,1)+IF(E2615=0,0,1)+IF(F2615=0,0,1)+IF(G2615=0,0,1)+IF(H2615=0,0,1)+IF(I2615=0,0,1)+IF(J2615=0,0,1)+IF(K2615=0,0,1)+IF(L2615=0,0,1)+IF(M2615=0,0,1)+IF(N2615=0,0,1)+IF(O2615=0,0,1)</f>
        <v>0</v>
      </c>
    </row>
    <row r="2616" spans="1:20" ht="15.75" hidden="1">
      <c r="A2616" s="10"/>
      <c r="B2616" s="1"/>
      <c r="C2616" s="81"/>
      <c r="D2616" s="81"/>
      <c r="E2616" s="81"/>
      <c r="F2616" s="81"/>
      <c r="G2616" s="81"/>
      <c r="H2616" s="81"/>
      <c r="I2616" s="81"/>
      <c r="J2616" s="81"/>
      <c r="K2616" s="81"/>
      <c r="L2616" s="81"/>
      <c r="M2616" s="81"/>
      <c r="N2616" s="81"/>
      <c r="O2616" s="81"/>
      <c r="P2616" s="81"/>
      <c r="Q2616" s="81"/>
      <c r="R2616" s="81"/>
      <c r="S2616" s="206"/>
      <c r="T2616" s="351">
        <f>IF(Q2616=0,0,1)+IF(C2616=0,0,1)+IF(D2616=0,0,1)+IF(E2616=0,0,1)+IF(F2616=0,0,1)+IF(G2616=0,0,1)+IF(H2616=0,0,1)+IF(I2616=0,0,1)+IF(J2616=0,0,1)+IF(K2616=0,0,1)+IF(L2616=0,0,1)+IF(M2616=0,0,1)+IF(N2616=0,0,1)+IF(O2616=0,0,1)</f>
        <v>0</v>
      </c>
    </row>
    <row r="2617" spans="1:20" ht="15.75" hidden="1">
      <c r="A2617" s="10"/>
      <c r="B2617" s="1"/>
      <c r="C2617" s="81"/>
      <c r="D2617" s="81"/>
      <c r="E2617" s="81"/>
      <c r="F2617" s="81"/>
      <c r="G2617" s="81"/>
      <c r="H2617" s="81"/>
      <c r="I2617" s="81"/>
      <c r="J2617" s="81"/>
      <c r="K2617" s="81"/>
      <c r="L2617" s="81"/>
      <c r="M2617" s="81"/>
      <c r="N2617" s="81"/>
      <c r="O2617" s="81"/>
      <c r="P2617" s="81"/>
      <c r="Q2617" s="81"/>
      <c r="R2617" s="81"/>
      <c r="S2617" s="206"/>
      <c r="T2617" s="351">
        <f>IF(Q2617=0,0,1)+IF(C2617=0,0,1)+IF(D2617=0,0,1)+IF(E2617=0,0,1)+IF(F2617=0,0,1)+IF(G2617=0,0,1)+IF(H2617=0,0,1)+IF(I2617=0,0,1)+IF(J2617=0,0,1)+IF(K2617=0,0,1)+IF(L2617=0,0,1)+IF(M2617=0,0,1)+IF(N2617=0,0,1)+IF(O2617=0,0,1)</f>
        <v>0</v>
      </c>
    </row>
    <row r="2618" spans="1:20" ht="15.75" hidden="1">
      <c r="A2618" s="10"/>
      <c r="B2618" s="1"/>
      <c r="C2618" s="81"/>
      <c r="D2618" s="81"/>
      <c r="E2618" s="81"/>
      <c r="F2618" s="81"/>
      <c r="G2618" s="81"/>
      <c r="H2618" s="81"/>
      <c r="I2618" s="81"/>
      <c r="J2618" s="81"/>
      <c r="K2618" s="81"/>
      <c r="L2618" s="81"/>
      <c r="M2618" s="81"/>
      <c r="N2618" s="81"/>
      <c r="O2618" s="81"/>
      <c r="P2618" s="81"/>
      <c r="Q2618" s="81"/>
      <c r="R2618" s="81"/>
      <c r="S2618" s="206"/>
      <c r="T2618" s="351">
        <f>IF(Q2618=0,0,1)+IF(C2618=0,0,1)+IF(D2618=0,0,1)+IF(E2618=0,0,1)+IF(F2618=0,0,1)+IF(G2618=0,0,1)+IF(H2618=0,0,1)+IF(I2618=0,0,1)+IF(J2618=0,0,1)+IF(K2618=0,0,1)+IF(L2618=0,0,1)+IF(M2618=0,0,1)+IF(N2618=0,0,1)+IF(O2618=0,0,1)</f>
        <v>0</v>
      </c>
    </row>
    <row r="2619" spans="1:20" ht="15.75" hidden="1">
      <c r="A2619" s="10"/>
      <c r="B2619" s="1"/>
      <c r="C2619" s="81"/>
      <c r="D2619" s="81"/>
      <c r="E2619" s="81"/>
      <c r="F2619" s="81"/>
      <c r="G2619" s="81"/>
      <c r="H2619" s="81"/>
      <c r="I2619" s="81"/>
      <c r="J2619" s="81"/>
      <c r="K2619" s="81"/>
      <c r="L2619" s="81"/>
      <c r="M2619" s="81"/>
      <c r="N2619" s="81"/>
      <c r="O2619" s="81"/>
      <c r="P2619" s="81"/>
      <c r="Q2619" s="81"/>
      <c r="R2619" s="81"/>
      <c r="S2619" s="206"/>
      <c r="T2619" s="351">
        <f>IF(Q2619=0,0,1)+IF(C2619=0,0,1)+IF(D2619=0,0,1)+IF(E2619=0,0,1)+IF(F2619=0,0,1)+IF(G2619=0,0,1)+IF(H2619=0,0,1)+IF(I2619=0,0,1)+IF(J2619=0,0,1)+IF(K2619=0,0,1)+IF(L2619=0,0,1)+IF(M2619=0,0,1)+IF(N2619=0,0,1)+IF(O2619=0,0,1)</f>
        <v>0</v>
      </c>
    </row>
    <row r="2620" spans="1:20" ht="15.75" hidden="1">
      <c r="A2620" s="10"/>
      <c r="B2620" s="1"/>
      <c r="C2620" s="81"/>
      <c r="D2620" s="81"/>
      <c r="E2620" s="81"/>
      <c r="F2620" s="81"/>
      <c r="G2620" s="81"/>
      <c r="H2620" s="81"/>
      <c r="I2620" s="81"/>
      <c r="J2620" s="81"/>
      <c r="K2620" s="81"/>
      <c r="L2620" s="81"/>
      <c r="M2620" s="81"/>
      <c r="N2620" s="81"/>
      <c r="O2620" s="81"/>
      <c r="P2620" s="81"/>
      <c r="Q2620" s="81"/>
      <c r="R2620" s="81"/>
      <c r="S2620" s="206"/>
      <c r="T2620" s="351">
        <f>IF(Q2620=0,0,1)+IF(C2620=0,0,1)+IF(D2620=0,0,1)+IF(E2620=0,0,1)+IF(F2620=0,0,1)+IF(G2620=0,0,1)+IF(H2620=0,0,1)+IF(I2620=0,0,1)+IF(J2620=0,0,1)+IF(K2620=0,0,1)+IF(L2620=0,0,1)+IF(M2620=0,0,1)+IF(N2620=0,0,1)+IF(O2620=0,0,1)</f>
        <v>0</v>
      </c>
    </row>
    <row r="2621" spans="1:20" ht="15.75" hidden="1">
      <c r="A2621" s="10"/>
      <c r="B2621" s="1"/>
      <c r="C2621" s="81"/>
      <c r="D2621" s="81"/>
      <c r="E2621" s="81"/>
      <c r="F2621" s="81"/>
      <c r="G2621" s="81"/>
      <c r="H2621" s="81"/>
      <c r="I2621" s="81"/>
      <c r="J2621" s="81"/>
      <c r="K2621" s="81"/>
      <c r="L2621" s="81"/>
      <c r="M2621" s="81"/>
      <c r="N2621" s="81"/>
      <c r="O2621" s="81"/>
      <c r="P2621" s="81"/>
      <c r="Q2621" s="81"/>
      <c r="R2621" s="81"/>
      <c r="S2621" s="206"/>
      <c r="T2621" s="351">
        <f>IF(Q2621=0,0,1)+IF(C2621=0,0,1)+IF(D2621=0,0,1)+IF(E2621=0,0,1)+IF(F2621=0,0,1)+IF(G2621=0,0,1)+IF(H2621=0,0,1)+IF(I2621=0,0,1)+IF(J2621=0,0,1)+IF(K2621=0,0,1)+IF(L2621=0,0,1)+IF(M2621=0,0,1)+IF(N2621=0,0,1)+IF(O2621=0,0,1)</f>
        <v>0</v>
      </c>
    </row>
    <row r="2622" spans="1:20" ht="15.75" hidden="1">
      <c r="A2622" s="10"/>
      <c r="B2622" s="1"/>
      <c r="C2622" s="81"/>
      <c r="D2622" s="81"/>
      <c r="E2622" s="81"/>
      <c r="F2622" s="81"/>
      <c r="G2622" s="81"/>
      <c r="H2622" s="81"/>
      <c r="I2622" s="81"/>
      <c r="J2622" s="81"/>
      <c r="K2622" s="81"/>
      <c r="L2622" s="81"/>
      <c r="M2622" s="81"/>
      <c r="N2622" s="81"/>
      <c r="O2622" s="81"/>
      <c r="P2622" s="81"/>
      <c r="Q2622" s="81"/>
      <c r="R2622" s="81"/>
      <c r="S2622" s="206"/>
      <c r="T2622" s="351">
        <f>IF(Q2622=0,0,1)+IF(C2622=0,0,1)+IF(D2622=0,0,1)+IF(E2622=0,0,1)+IF(F2622=0,0,1)+IF(G2622=0,0,1)+IF(H2622=0,0,1)+IF(I2622=0,0,1)+IF(J2622=0,0,1)+IF(K2622=0,0,1)+IF(L2622=0,0,1)+IF(M2622=0,0,1)+IF(N2622=0,0,1)+IF(O2622=0,0,1)</f>
        <v>0</v>
      </c>
    </row>
    <row r="2623" spans="1:20" ht="15.75" hidden="1">
      <c r="A2623" s="10"/>
      <c r="B2623" s="1"/>
      <c r="C2623" s="81"/>
      <c r="D2623" s="81"/>
      <c r="E2623" s="81"/>
      <c r="F2623" s="81"/>
      <c r="G2623" s="81"/>
      <c r="H2623" s="81"/>
      <c r="I2623" s="81"/>
      <c r="J2623" s="81"/>
      <c r="K2623" s="81"/>
      <c r="L2623" s="81"/>
      <c r="M2623" s="81"/>
      <c r="N2623" s="81"/>
      <c r="O2623" s="81"/>
      <c r="P2623" s="81"/>
      <c r="Q2623" s="81"/>
      <c r="R2623" s="81"/>
      <c r="S2623" s="206"/>
      <c r="T2623" s="351">
        <f>IF(Q2623=0,0,1)+IF(C2623=0,0,1)+IF(D2623=0,0,1)+IF(E2623=0,0,1)+IF(F2623=0,0,1)+IF(G2623=0,0,1)+IF(H2623=0,0,1)+IF(I2623=0,0,1)+IF(J2623=0,0,1)+IF(K2623=0,0,1)+IF(L2623=0,0,1)+IF(M2623=0,0,1)+IF(N2623=0,0,1)+IF(O2623=0,0,1)</f>
        <v>0</v>
      </c>
    </row>
    <row r="2624" spans="1:20" ht="15.75" hidden="1">
      <c r="A2624" s="10"/>
      <c r="B2624" s="1"/>
      <c r="C2624" s="81"/>
      <c r="D2624" s="81"/>
      <c r="E2624" s="81"/>
      <c r="F2624" s="81"/>
      <c r="G2624" s="81"/>
      <c r="H2624" s="81"/>
      <c r="I2624" s="81"/>
      <c r="J2624" s="81"/>
      <c r="K2624" s="81"/>
      <c r="L2624" s="81"/>
      <c r="M2624" s="81"/>
      <c r="N2624" s="81"/>
      <c r="O2624" s="81"/>
      <c r="P2624" s="81"/>
      <c r="Q2624" s="81"/>
      <c r="R2624" s="81"/>
      <c r="S2624" s="206"/>
      <c r="T2624" s="351">
        <f>IF(Q2624=0,0,1)+IF(C2624=0,0,1)+IF(D2624=0,0,1)+IF(E2624=0,0,1)+IF(F2624=0,0,1)+IF(G2624=0,0,1)+IF(H2624=0,0,1)+IF(I2624=0,0,1)+IF(J2624=0,0,1)+IF(K2624=0,0,1)+IF(L2624=0,0,1)+IF(M2624=0,0,1)+IF(N2624=0,0,1)+IF(O2624=0,0,1)</f>
        <v>0</v>
      </c>
    </row>
    <row r="2625" spans="1:20" ht="15.75" hidden="1">
      <c r="A2625" s="10"/>
      <c r="B2625" s="1"/>
      <c r="C2625" s="81"/>
      <c r="D2625" s="81"/>
      <c r="E2625" s="81"/>
      <c r="F2625" s="81"/>
      <c r="G2625" s="81"/>
      <c r="H2625" s="81"/>
      <c r="I2625" s="81"/>
      <c r="J2625" s="81"/>
      <c r="K2625" s="81"/>
      <c r="L2625" s="81"/>
      <c r="M2625" s="81"/>
      <c r="N2625" s="81"/>
      <c r="O2625" s="81"/>
      <c r="P2625" s="81"/>
      <c r="Q2625" s="81"/>
      <c r="R2625" s="81"/>
      <c r="S2625" s="206"/>
      <c r="T2625" s="351">
        <f>IF(Q2625=0,0,1)+IF(C2625=0,0,1)+IF(D2625=0,0,1)+IF(E2625=0,0,1)+IF(F2625=0,0,1)+IF(G2625=0,0,1)+IF(H2625=0,0,1)+IF(I2625=0,0,1)+IF(J2625=0,0,1)+IF(K2625=0,0,1)+IF(L2625=0,0,1)+IF(M2625=0,0,1)+IF(N2625=0,0,1)+IF(O2625=0,0,1)</f>
        <v>0</v>
      </c>
    </row>
    <row r="2626" spans="1:20" ht="15.75" hidden="1">
      <c r="A2626" s="10"/>
      <c r="B2626" s="1"/>
      <c r="C2626" s="81"/>
      <c r="D2626" s="81"/>
      <c r="E2626" s="81"/>
      <c r="F2626" s="81"/>
      <c r="G2626" s="81"/>
      <c r="H2626" s="81"/>
      <c r="I2626" s="81"/>
      <c r="J2626" s="81"/>
      <c r="K2626" s="81"/>
      <c r="L2626" s="81"/>
      <c r="M2626" s="81"/>
      <c r="N2626" s="81"/>
      <c r="O2626" s="81"/>
      <c r="P2626" s="81"/>
      <c r="Q2626" s="81"/>
      <c r="R2626" s="81"/>
      <c r="S2626" s="206"/>
      <c r="T2626" s="351">
        <f>IF(Q2626=0,0,1)+IF(C2626=0,0,1)+IF(D2626=0,0,1)+IF(E2626=0,0,1)+IF(F2626=0,0,1)+IF(G2626=0,0,1)+IF(H2626=0,0,1)+IF(I2626=0,0,1)+IF(J2626=0,0,1)+IF(K2626=0,0,1)+IF(L2626=0,0,1)+IF(M2626=0,0,1)+IF(N2626=0,0,1)+IF(O2626=0,0,1)</f>
        <v>0</v>
      </c>
    </row>
    <row r="2627" spans="1:20" ht="15.75" hidden="1">
      <c r="A2627" s="10"/>
      <c r="B2627" s="1"/>
      <c r="C2627" s="81"/>
      <c r="D2627" s="81"/>
      <c r="E2627" s="81"/>
      <c r="F2627" s="81"/>
      <c r="G2627" s="81"/>
      <c r="H2627" s="81"/>
      <c r="I2627" s="81"/>
      <c r="J2627" s="81"/>
      <c r="K2627" s="81"/>
      <c r="L2627" s="81"/>
      <c r="M2627" s="81"/>
      <c r="N2627" s="81"/>
      <c r="O2627" s="81"/>
      <c r="P2627" s="81"/>
      <c r="Q2627" s="81"/>
      <c r="R2627" s="81"/>
      <c r="S2627" s="206"/>
      <c r="T2627" s="351">
        <f>IF(Q2627=0,0,1)+IF(C2627=0,0,1)+IF(D2627=0,0,1)+IF(E2627=0,0,1)+IF(F2627=0,0,1)+IF(G2627=0,0,1)+IF(H2627=0,0,1)+IF(I2627=0,0,1)+IF(J2627=0,0,1)+IF(K2627=0,0,1)+IF(L2627=0,0,1)+IF(M2627=0,0,1)+IF(N2627=0,0,1)+IF(O2627=0,0,1)</f>
        <v>0</v>
      </c>
    </row>
    <row r="2628" spans="1:20" ht="15.75" hidden="1">
      <c r="A2628" s="10"/>
      <c r="B2628" s="1"/>
      <c r="C2628" s="81"/>
      <c r="D2628" s="81"/>
      <c r="E2628" s="81"/>
      <c r="F2628" s="81"/>
      <c r="G2628" s="81"/>
      <c r="H2628" s="81"/>
      <c r="I2628" s="81"/>
      <c r="J2628" s="81"/>
      <c r="K2628" s="81"/>
      <c r="L2628" s="81"/>
      <c r="M2628" s="81"/>
      <c r="N2628" s="81"/>
      <c r="O2628" s="81"/>
      <c r="P2628" s="81"/>
      <c r="Q2628" s="81"/>
      <c r="R2628" s="81"/>
      <c r="S2628" s="206"/>
      <c r="T2628" s="351">
        <f>IF(Q2628=0,0,1)+IF(C2628=0,0,1)+IF(D2628=0,0,1)+IF(E2628=0,0,1)+IF(F2628=0,0,1)+IF(G2628=0,0,1)+IF(H2628=0,0,1)+IF(I2628=0,0,1)+IF(J2628=0,0,1)+IF(K2628=0,0,1)+IF(L2628=0,0,1)+IF(M2628=0,0,1)+IF(N2628=0,0,1)+IF(O2628=0,0,1)</f>
        <v>0</v>
      </c>
    </row>
    <row r="2629" spans="1:20" ht="15.75" hidden="1">
      <c r="A2629" s="10"/>
      <c r="B2629" s="1"/>
      <c r="C2629" s="81"/>
      <c r="D2629" s="81"/>
      <c r="E2629" s="81"/>
      <c r="F2629" s="81"/>
      <c r="G2629" s="81"/>
      <c r="H2629" s="81"/>
      <c r="I2629" s="81"/>
      <c r="J2629" s="81"/>
      <c r="K2629" s="81"/>
      <c r="L2629" s="81"/>
      <c r="M2629" s="81"/>
      <c r="N2629" s="81"/>
      <c r="O2629" s="81"/>
      <c r="P2629" s="81"/>
      <c r="Q2629" s="81"/>
      <c r="R2629" s="81"/>
      <c r="S2629" s="206"/>
      <c r="T2629" s="351">
        <f>IF(Q2629=0,0,1)+IF(C2629=0,0,1)+IF(D2629=0,0,1)+IF(E2629=0,0,1)+IF(F2629=0,0,1)+IF(G2629=0,0,1)+IF(H2629=0,0,1)+IF(I2629=0,0,1)+IF(J2629=0,0,1)+IF(K2629=0,0,1)+IF(L2629=0,0,1)+IF(M2629=0,0,1)+IF(N2629=0,0,1)+IF(O2629=0,0,1)</f>
        <v>0</v>
      </c>
    </row>
    <row r="2630" spans="1:20" ht="15.75" hidden="1">
      <c r="A2630" s="10"/>
      <c r="B2630" s="1"/>
      <c r="C2630" s="81"/>
      <c r="D2630" s="81"/>
      <c r="E2630" s="81"/>
      <c r="F2630" s="81"/>
      <c r="G2630" s="81"/>
      <c r="H2630" s="81"/>
      <c r="I2630" s="81"/>
      <c r="J2630" s="81"/>
      <c r="K2630" s="81"/>
      <c r="L2630" s="81"/>
      <c r="M2630" s="81"/>
      <c r="N2630" s="81"/>
      <c r="O2630" s="81"/>
      <c r="P2630" s="81"/>
      <c r="Q2630" s="81"/>
      <c r="R2630" s="81"/>
      <c r="S2630" s="206"/>
      <c r="T2630" s="351">
        <f>IF(Q2630=0,0,1)+IF(C2630=0,0,1)+IF(D2630=0,0,1)+IF(E2630=0,0,1)+IF(F2630=0,0,1)+IF(G2630=0,0,1)+IF(H2630=0,0,1)+IF(I2630=0,0,1)+IF(J2630=0,0,1)+IF(K2630=0,0,1)+IF(L2630=0,0,1)+IF(M2630=0,0,1)+IF(N2630=0,0,1)+IF(O2630=0,0,1)</f>
        <v>0</v>
      </c>
    </row>
    <row r="2631" spans="1:20" ht="15.75" hidden="1">
      <c r="A2631" s="10"/>
      <c r="B2631" s="1"/>
      <c r="C2631" s="81"/>
      <c r="D2631" s="81"/>
      <c r="E2631" s="81"/>
      <c r="F2631" s="81"/>
      <c r="G2631" s="81"/>
      <c r="H2631" s="81"/>
      <c r="I2631" s="81"/>
      <c r="J2631" s="81"/>
      <c r="K2631" s="81"/>
      <c r="L2631" s="81"/>
      <c r="M2631" s="81"/>
      <c r="N2631" s="81"/>
      <c r="O2631" s="81"/>
      <c r="P2631" s="81"/>
      <c r="Q2631" s="81"/>
      <c r="R2631" s="81"/>
      <c r="S2631" s="206"/>
      <c r="T2631" s="351">
        <f>IF(Q2631=0,0,1)+IF(C2631=0,0,1)+IF(D2631=0,0,1)+IF(E2631=0,0,1)+IF(F2631=0,0,1)+IF(G2631=0,0,1)+IF(H2631=0,0,1)+IF(I2631=0,0,1)+IF(J2631=0,0,1)+IF(K2631=0,0,1)+IF(L2631=0,0,1)+IF(M2631=0,0,1)+IF(N2631=0,0,1)+IF(O2631=0,0,1)</f>
        <v>0</v>
      </c>
    </row>
    <row r="2632" spans="1:20" ht="15.75" hidden="1">
      <c r="A2632" s="10"/>
      <c r="B2632" s="1"/>
      <c r="C2632" s="81"/>
      <c r="D2632" s="81"/>
      <c r="E2632" s="81"/>
      <c r="F2632" s="81"/>
      <c r="G2632" s="81"/>
      <c r="H2632" s="81"/>
      <c r="I2632" s="81"/>
      <c r="J2632" s="81"/>
      <c r="K2632" s="81"/>
      <c r="L2632" s="81"/>
      <c r="M2632" s="81"/>
      <c r="N2632" s="81"/>
      <c r="O2632" s="81"/>
      <c r="P2632" s="81"/>
      <c r="Q2632" s="81"/>
      <c r="R2632" s="81"/>
      <c r="S2632" s="206"/>
      <c r="T2632" s="351">
        <f>IF(Q2632=0,0,1)+IF(C2632=0,0,1)+IF(D2632=0,0,1)+IF(E2632=0,0,1)+IF(F2632=0,0,1)+IF(G2632=0,0,1)+IF(H2632=0,0,1)+IF(I2632=0,0,1)+IF(J2632=0,0,1)+IF(K2632=0,0,1)+IF(L2632=0,0,1)+IF(M2632=0,0,1)+IF(N2632=0,0,1)+IF(O2632=0,0,1)</f>
        <v>0</v>
      </c>
    </row>
    <row r="2633" spans="1:20" ht="15.75" hidden="1">
      <c r="A2633" s="10"/>
      <c r="B2633" s="1"/>
      <c r="C2633" s="81"/>
      <c r="D2633" s="81"/>
      <c r="E2633" s="81"/>
      <c r="F2633" s="81"/>
      <c r="G2633" s="81"/>
      <c r="H2633" s="81"/>
      <c r="I2633" s="81"/>
      <c r="J2633" s="81"/>
      <c r="K2633" s="81"/>
      <c r="L2633" s="81"/>
      <c r="M2633" s="81"/>
      <c r="N2633" s="81"/>
      <c r="O2633" s="81"/>
      <c r="P2633" s="81"/>
      <c r="Q2633" s="81"/>
      <c r="R2633" s="81"/>
      <c r="S2633" s="206"/>
      <c r="T2633" s="351">
        <f>IF(Q2633=0,0,1)+IF(C2633=0,0,1)+IF(D2633=0,0,1)+IF(E2633=0,0,1)+IF(F2633=0,0,1)+IF(G2633=0,0,1)+IF(H2633=0,0,1)+IF(I2633=0,0,1)+IF(J2633=0,0,1)+IF(K2633=0,0,1)+IF(L2633=0,0,1)+IF(M2633=0,0,1)+IF(N2633=0,0,1)+IF(O2633=0,0,1)</f>
        <v>0</v>
      </c>
    </row>
    <row r="2634" spans="1:20" ht="15.75" hidden="1">
      <c r="A2634" s="10"/>
      <c r="B2634" s="1"/>
      <c r="C2634" s="81"/>
      <c r="D2634" s="81"/>
      <c r="E2634" s="81"/>
      <c r="F2634" s="81"/>
      <c r="G2634" s="81"/>
      <c r="H2634" s="81"/>
      <c r="I2634" s="81"/>
      <c r="J2634" s="81"/>
      <c r="K2634" s="81"/>
      <c r="L2634" s="81"/>
      <c r="M2634" s="81"/>
      <c r="N2634" s="81"/>
      <c r="O2634" s="81"/>
      <c r="P2634" s="81"/>
      <c r="Q2634" s="81"/>
      <c r="R2634" s="81"/>
      <c r="S2634" s="206"/>
      <c r="T2634" s="351">
        <f>IF(Q2634=0,0,1)+IF(C2634=0,0,1)+IF(D2634=0,0,1)+IF(E2634=0,0,1)+IF(F2634=0,0,1)+IF(G2634=0,0,1)+IF(H2634=0,0,1)+IF(I2634=0,0,1)+IF(J2634=0,0,1)+IF(K2634=0,0,1)+IF(L2634=0,0,1)+IF(M2634=0,0,1)+IF(N2634=0,0,1)+IF(O2634=0,0,1)</f>
        <v>0</v>
      </c>
    </row>
    <row r="2635" spans="1:20" ht="15.75" hidden="1">
      <c r="A2635" s="10"/>
      <c r="B2635" s="1"/>
      <c r="C2635" s="81"/>
      <c r="D2635" s="81"/>
      <c r="E2635" s="81"/>
      <c r="F2635" s="81"/>
      <c r="G2635" s="81"/>
      <c r="H2635" s="81"/>
      <c r="I2635" s="81"/>
      <c r="J2635" s="81"/>
      <c r="K2635" s="81"/>
      <c r="L2635" s="81"/>
      <c r="M2635" s="81"/>
      <c r="N2635" s="81"/>
      <c r="O2635" s="81"/>
      <c r="P2635" s="81"/>
      <c r="Q2635" s="81"/>
      <c r="R2635" s="81"/>
      <c r="S2635" s="206"/>
      <c r="T2635" s="351">
        <f>IF(Q2635=0,0,1)+IF(C2635=0,0,1)+IF(D2635=0,0,1)+IF(E2635=0,0,1)+IF(F2635=0,0,1)+IF(G2635=0,0,1)+IF(H2635=0,0,1)+IF(I2635=0,0,1)+IF(J2635=0,0,1)+IF(K2635=0,0,1)+IF(L2635=0,0,1)+IF(M2635=0,0,1)+IF(N2635=0,0,1)+IF(O2635=0,0,1)</f>
        <v>0</v>
      </c>
    </row>
    <row r="2636" spans="1:20" ht="15.75" hidden="1">
      <c r="A2636" s="10"/>
      <c r="B2636" s="1"/>
      <c r="C2636" s="81"/>
      <c r="D2636" s="81"/>
      <c r="E2636" s="81"/>
      <c r="F2636" s="81"/>
      <c r="G2636" s="81"/>
      <c r="H2636" s="81"/>
      <c r="I2636" s="81"/>
      <c r="J2636" s="81"/>
      <c r="K2636" s="81"/>
      <c r="L2636" s="81"/>
      <c r="M2636" s="81"/>
      <c r="N2636" s="81"/>
      <c r="O2636" s="81"/>
      <c r="P2636" s="81"/>
      <c r="Q2636" s="81"/>
      <c r="R2636" s="81"/>
      <c r="S2636" s="206"/>
      <c r="T2636" s="351">
        <f>IF(Q2636=0,0,1)+IF(C2636=0,0,1)+IF(D2636=0,0,1)+IF(E2636=0,0,1)+IF(F2636=0,0,1)+IF(G2636=0,0,1)+IF(H2636=0,0,1)+IF(I2636=0,0,1)+IF(J2636=0,0,1)+IF(K2636=0,0,1)+IF(L2636=0,0,1)+IF(M2636=0,0,1)+IF(N2636=0,0,1)+IF(O2636=0,0,1)</f>
        <v>0</v>
      </c>
    </row>
    <row r="2637" spans="1:20" ht="15.75" hidden="1">
      <c r="A2637" s="10"/>
      <c r="B2637" s="1"/>
      <c r="C2637" s="81"/>
      <c r="D2637" s="81"/>
      <c r="E2637" s="81"/>
      <c r="F2637" s="81"/>
      <c r="G2637" s="81"/>
      <c r="H2637" s="81"/>
      <c r="I2637" s="81"/>
      <c r="J2637" s="81"/>
      <c r="K2637" s="81"/>
      <c r="L2637" s="81"/>
      <c r="M2637" s="81"/>
      <c r="N2637" s="81"/>
      <c r="O2637" s="81"/>
      <c r="P2637" s="81"/>
      <c r="Q2637" s="81"/>
      <c r="R2637" s="81"/>
      <c r="S2637" s="206"/>
      <c r="T2637" s="351">
        <f>IF(Q2637=0,0,1)+IF(C2637=0,0,1)+IF(D2637=0,0,1)+IF(E2637=0,0,1)+IF(F2637=0,0,1)+IF(G2637=0,0,1)+IF(H2637=0,0,1)+IF(I2637=0,0,1)+IF(J2637=0,0,1)+IF(K2637=0,0,1)+IF(L2637=0,0,1)+IF(M2637=0,0,1)+IF(N2637=0,0,1)+IF(O2637=0,0,1)</f>
        <v>0</v>
      </c>
    </row>
    <row r="2638" spans="1:20" ht="15.75" hidden="1">
      <c r="A2638" s="10"/>
      <c r="B2638" s="1"/>
      <c r="C2638" s="81"/>
      <c r="D2638" s="81"/>
      <c r="E2638" s="81"/>
      <c r="F2638" s="81"/>
      <c r="G2638" s="81"/>
      <c r="H2638" s="81"/>
      <c r="I2638" s="81"/>
      <c r="J2638" s="81"/>
      <c r="K2638" s="81"/>
      <c r="L2638" s="81"/>
      <c r="M2638" s="81"/>
      <c r="N2638" s="81"/>
      <c r="O2638" s="81"/>
      <c r="P2638" s="81"/>
      <c r="Q2638" s="81"/>
      <c r="R2638" s="81"/>
      <c r="S2638" s="206"/>
      <c r="T2638" s="351">
        <f>IF(Q2638=0,0,1)+IF(C2638=0,0,1)+IF(D2638=0,0,1)+IF(E2638=0,0,1)+IF(F2638=0,0,1)+IF(G2638=0,0,1)+IF(H2638=0,0,1)+IF(I2638=0,0,1)+IF(J2638=0,0,1)+IF(K2638=0,0,1)+IF(L2638=0,0,1)+IF(M2638=0,0,1)+IF(N2638=0,0,1)+IF(O2638=0,0,1)</f>
        <v>0</v>
      </c>
    </row>
    <row r="2639" spans="1:20" ht="15.75" hidden="1">
      <c r="A2639" s="10"/>
      <c r="B2639" s="1"/>
      <c r="C2639" s="81"/>
      <c r="D2639" s="81"/>
      <c r="E2639" s="81"/>
      <c r="F2639" s="81"/>
      <c r="G2639" s="81"/>
      <c r="H2639" s="81"/>
      <c r="I2639" s="81"/>
      <c r="J2639" s="81"/>
      <c r="K2639" s="81"/>
      <c r="L2639" s="81"/>
      <c r="M2639" s="81"/>
      <c r="N2639" s="81"/>
      <c r="O2639" s="81"/>
      <c r="P2639" s="81"/>
      <c r="Q2639" s="81"/>
      <c r="R2639" s="81"/>
      <c r="S2639" s="206"/>
      <c r="T2639" s="351">
        <f>IF(Q2639=0,0,1)+IF(C2639=0,0,1)+IF(D2639=0,0,1)+IF(E2639=0,0,1)+IF(F2639=0,0,1)+IF(G2639=0,0,1)+IF(H2639=0,0,1)+IF(I2639=0,0,1)+IF(J2639=0,0,1)+IF(K2639=0,0,1)+IF(L2639=0,0,1)+IF(M2639=0,0,1)+IF(N2639=0,0,1)+IF(O2639=0,0,1)</f>
        <v>0</v>
      </c>
    </row>
    <row r="2640" spans="1:20" ht="15.75" hidden="1">
      <c r="A2640" s="10"/>
      <c r="B2640" s="1"/>
      <c r="C2640" s="81"/>
      <c r="D2640" s="81"/>
      <c r="E2640" s="81"/>
      <c r="F2640" s="81"/>
      <c r="G2640" s="81"/>
      <c r="H2640" s="81"/>
      <c r="I2640" s="81"/>
      <c r="J2640" s="81"/>
      <c r="K2640" s="81"/>
      <c r="L2640" s="81"/>
      <c r="M2640" s="81"/>
      <c r="N2640" s="81"/>
      <c r="O2640" s="81"/>
      <c r="P2640" s="81"/>
      <c r="Q2640" s="81"/>
      <c r="R2640" s="81"/>
      <c r="S2640" s="206"/>
      <c r="T2640" s="351">
        <f>IF(Q2640=0,0,1)+IF(C2640=0,0,1)+IF(D2640=0,0,1)+IF(E2640=0,0,1)+IF(F2640=0,0,1)+IF(G2640=0,0,1)+IF(H2640=0,0,1)+IF(I2640=0,0,1)+IF(J2640=0,0,1)+IF(K2640=0,0,1)+IF(L2640=0,0,1)+IF(M2640=0,0,1)+IF(N2640=0,0,1)+IF(O2640=0,0,1)</f>
        <v>0</v>
      </c>
    </row>
    <row r="2641" spans="1:20" ht="15.75" hidden="1">
      <c r="A2641" s="10"/>
      <c r="B2641" s="1"/>
      <c r="C2641" s="81"/>
      <c r="D2641" s="81"/>
      <c r="E2641" s="81"/>
      <c r="F2641" s="81"/>
      <c r="G2641" s="81"/>
      <c r="H2641" s="81"/>
      <c r="I2641" s="81"/>
      <c r="J2641" s="81"/>
      <c r="K2641" s="81"/>
      <c r="L2641" s="81"/>
      <c r="M2641" s="81"/>
      <c r="N2641" s="81"/>
      <c r="O2641" s="81"/>
      <c r="P2641" s="81"/>
      <c r="Q2641" s="81"/>
      <c r="R2641" s="81"/>
      <c r="S2641" s="206"/>
      <c r="T2641" s="351">
        <f>IF(Q2641=0,0,1)+IF(C2641=0,0,1)+IF(D2641=0,0,1)+IF(E2641=0,0,1)+IF(F2641=0,0,1)+IF(G2641=0,0,1)+IF(H2641=0,0,1)+IF(I2641=0,0,1)+IF(J2641=0,0,1)+IF(K2641=0,0,1)+IF(L2641=0,0,1)+IF(M2641=0,0,1)+IF(N2641=0,0,1)+IF(O2641=0,0,1)</f>
        <v>0</v>
      </c>
    </row>
    <row r="2642" spans="1:20" ht="15.75" hidden="1">
      <c r="A2642" s="10"/>
      <c r="B2642" s="1"/>
      <c r="C2642" s="81"/>
      <c r="D2642" s="81"/>
      <c r="E2642" s="81"/>
      <c r="F2642" s="81"/>
      <c r="G2642" s="81"/>
      <c r="H2642" s="81"/>
      <c r="I2642" s="81"/>
      <c r="J2642" s="81"/>
      <c r="K2642" s="81"/>
      <c r="L2642" s="81"/>
      <c r="M2642" s="81"/>
      <c r="N2642" s="81"/>
      <c r="O2642" s="81"/>
      <c r="P2642" s="81"/>
      <c r="Q2642" s="81"/>
      <c r="R2642" s="81"/>
      <c r="S2642" s="206"/>
      <c r="T2642" s="351">
        <f>IF(Q2642=0,0,1)+IF(C2642=0,0,1)+IF(D2642=0,0,1)+IF(E2642=0,0,1)+IF(F2642=0,0,1)+IF(G2642=0,0,1)+IF(H2642=0,0,1)+IF(I2642=0,0,1)+IF(J2642=0,0,1)+IF(K2642=0,0,1)+IF(L2642=0,0,1)+IF(M2642=0,0,1)+IF(N2642=0,0,1)+IF(O2642=0,0,1)</f>
        <v>0</v>
      </c>
    </row>
    <row r="2643" spans="1:20" ht="15.75" hidden="1">
      <c r="A2643" s="10"/>
      <c r="B2643" s="1"/>
      <c r="C2643" s="81"/>
      <c r="D2643" s="81"/>
      <c r="E2643" s="81"/>
      <c r="F2643" s="81"/>
      <c r="G2643" s="81"/>
      <c r="H2643" s="81"/>
      <c r="I2643" s="81"/>
      <c r="J2643" s="81"/>
      <c r="K2643" s="81"/>
      <c r="L2643" s="81"/>
      <c r="M2643" s="81"/>
      <c r="N2643" s="81"/>
      <c r="O2643" s="81"/>
      <c r="P2643" s="81"/>
      <c r="Q2643" s="81"/>
      <c r="R2643" s="81"/>
      <c r="S2643" s="206"/>
      <c r="T2643" s="351">
        <f>IF(Q2643=0,0,1)+IF(C2643=0,0,1)+IF(D2643=0,0,1)+IF(E2643=0,0,1)+IF(F2643=0,0,1)+IF(G2643=0,0,1)+IF(H2643=0,0,1)+IF(I2643=0,0,1)+IF(J2643=0,0,1)+IF(K2643=0,0,1)+IF(L2643=0,0,1)+IF(M2643=0,0,1)+IF(N2643=0,0,1)+IF(O2643=0,0,1)</f>
        <v>0</v>
      </c>
    </row>
    <row r="2644" spans="1:20" ht="15.75" hidden="1">
      <c r="A2644" s="10"/>
      <c r="B2644" s="1"/>
      <c r="C2644" s="81"/>
      <c r="D2644" s="81"/>
      <c r="E2644" s="81"/>
      <c r="F2644" s="81"/>
      <c r="G2644" s="81"/>
      <c r="H2644" s="81"/>
      <c r="I2644" s="81"/>
      <c r="J2644" s="81"/>
      <c r="K2644" s="81"/>
      <c r="L2644" s="81"/>
      <c r="M2644" s="81"/>
      <c r="N2644" s="81"/>
      <c r="O2644" s="81"/>
      <c r="P2644" s="81"/>
      <c r="Q2644" s="81"/>
      <c r="R2644" s="81"/>
      <c r="S2644" s="206"/>
      <c r="T2644" s="351">
        <f>IF(Q2644=0,0,1)+IF(C2644=0,0,1)+IF(D2644=0,0,1)+IF(E2644=0,0,1)+IF(F2644=0,0,1)+IF(G2644=0,0,1)+IF(H2644=0,0,1)+IF(I2644=0,0,1)+IF(J2644=0,0,1)+IF(K2644=0,0,1)+IF(L2644=0,0,1)+IF(M2644=0,0,1)+IF(N2644=0,0,1)+IF(O2644=0,0,1)</f>
        <v>0</v>
      </c>
    </row>
    <row r="2645" spans="1:20" ht="15.75" hidden="1">
      <c r="A2645" s="10"/>
      <c r="B2645" s="1"/>
      <c r="C2645" s="81"/>
      <c r="D2645" s="81"/>
      <c r="E2645" s="81"/>
      <c r="F2645" s="81"/>
      <c r="G2645" s="81"/>
      <c r="H2645" s="81"/>
      <c r="I2645" s="81"/>
      <c r="J2645" s="81"/>
      <c r="K2645" s="81"/>
      <c r="L2645" s="81"/>
      <c r="M2645" s="81"/>
      <c r="N2645" s="81"/>
      <c r="O2645" s="81"/>
      <c r="P2645" s="81"/>
      <c r="Q2645" s="81"/>
      <c r="R2645" s="81"/>
      <c r="S2645" s="206"/>
      <c r="T2645" s="351">
        <f>IF(Q2645=0,0,1)+IF(C2645=0,0,1)+IF(D2645=0,0,1)+IF(E2645=0,0,1)+IF(F2645=0,0,1)+IF(G2645=0,0,1)+IF(H2645=0,0,1)+IF(I2645=0,0,1)+IF(J2645=0,0,1)+IF(K2645=0,0,1)+IF(L2645=0,0,1)+IF(M2645=0,0,1)+IF(N2645=0,0,1)+IF(O2645=0,0,1)</f>
        <v>0</v>
      </c>
    </row>
    <row r="2646" spans="1:20" ht="15.75" hidden="1">
      <c r="A2646" s="10"/>
      <c r="B2646" s="1"/>
      <c r="C2646" s="81"/>
      <c r="D2646" s="81"/>
      <c r="E2646" s="81"/>
      <c r="F2646" s="81"/>
      <c r="G2646" s="81"/>
      <c r="H2646" s="81"/>
      <c r="I2646" s="81"/>
      <c r="J2646" s="81"/>
      <c r="K2646" s="81"/>
      <c r="L2646" s="81"/>
      <c r="M2646" s="81"/>
      <c r="N2646" s="81"/>
      <c r="O2646" s="81"/>
      <c r="P2646" s="81"/>
      <c r="Q2646" s="81"/>
      <c r="R2646" s="81"/>
      <c r="S2646" s="206"/>
      <c r="T2646" s="351">
        <f>IF(Q2646=0,0,1)+IF(C2646=0,0,1)+IF(D2646=0,0,1)+IF(E2646=0,0,1)+IF(F2646=0,0,1)+IF(G2646=0,0,1)+IF(H2646=0,0,1)+IF(I2646=0,0,1)+IF(J2646=0,0,1)+IF(K2646=0,0,1)+IF(L2646=0,0,1)+IF(M2646=0,0,1)+IF(N2646=0,0,1)+IF(O2646=0,0,1)</f>
        <v>0</v>
      </c>
    </row>
    <row r="2647" spans="1:20" ht="15.75" hidden="1">
      <c r="A2647" s="10"/>
      <c r="B2647" s="1"/>
      <c r="C2647" s="81"/>
      <c r="D2647" s="81"/>
      <c r="E2647" s="81"/>
      <c r="F2647" s="81"/>
      <c r="G2647" s="81"/>
      <c r="H2647" s="81"/>
      <c r="I2647" s="81"/>
      <c r="J2647" s="81"/>
      <c r="K2647" s="81"/>
      <c r="L2647" s="81"/>
      <c r="M2647" s="81"/>
      <c r="N2647" s="81"/>
      <c r="O2647" s="81"/>
      <c r="P2647" s="81"/>
      <c r="Q2647" s="81"/>
      <c r="R2647" s="81"/>
      <c r="S2647" s="206"/>
      <c r="T2647" s="351">
        <f>IF(Q2647=0,0,1)+IF(C2647=0,0,1)+IF(D2647=0,0,1)+IF(E2647=0,0,1)+IF(F2647=0,0,1)+IF(G2647=0,0,1)+IF(H2647=0,0,1)+IF(I2647=0,0,1)+IF(J2647=0,0,1)+IF(K2647=0,0,1)+IF(L2647=0,0,1)+IF(M2647=0,0,1)+IF(N2647=0,0,1)+IF(O2647=0,0,1)</f>
        <v>0</v>
      </c>
    </row>
    <row r="2648" spans="1:20" ht="15.75" hidden="1">
      <c r="A2648" s="10"/>
      <c r="B2648" s="1"/>
      <c r="C2648" s="81"/>
      <c r="D2648" s="81"/>
      <c r="E2648" s="81"/>
      <c r="F2648" s="81"/>
      <c r="G2648" s="81"/>
      <c r="H2648" s="81"/>
      <c r="I2648" s="81"/>
      <c r="J2648" s="81"/>
      <c r="K2648" s="81"/>
      <c r="L2648" s="81"/>
      <c r="M2648" s="81"/>
      <c r="N2648" s="81"/>
      <c r="O2648" s="81"/>
      <c r="P2648" s="81"/>
      <c r="Q2648" s="81"/>
      <c r="R2648" s="81"/>
      <c r="S2648" s="206"/>
      <c r="T2648" s="351">
        <f>IF(Q2648=0,0,1)+IF(C2648=0,0,1)+IF(D2648=0,0,1)+IF(E2648=0,0,1)+IF(F2648=0,0,1)+IF(G2648=0,0,1)+IF(H2648=0,0,1)+IF(I2648=0,0,1)+IF(J2648=0,0,1)+IF(K2648=0,0,1)+IF(L2648=0,0,1)+IF(M2648=0,0,1)+IF(N2648=0,0,1)+IF(O2648=0,0,1)</f>
        <v>0</v>
      </c>
    </row>
    <row r="2649" spans="1:20" ht="15.75" hidden="1">
      <c r="A2649" s="10"/>
      <c r="B2649" s="1"/>
      <c r="C2649" s="81"/>
      <c r="D2649" s="81"/>
      <c r="E2649" s="81"/>
      <c r="F2649" s="81"/>
      <c r="G2649" s="81"/>
      <c r="H2649" s="81"/>
      <c r="I2649" s="81"/>
      <c r="J2649" s="81"/>
      <c r="K2649" s="81"/>
      <c r="L2649" s="81"/>
      <c r="M2649" s="81"/>
      <c r="N2649" s="81"/>
      <c r="O2649" s="81"/>
      <c r="P2649" s="81"/>
      <c r="Q2649" s="81"/>
      <c r="R2649" s="81"/>
      <c r="S2649" s="206"/>
      <c r="T2649" s="351">
        <f>IF(Q2649=0,0,1)+IF(C2649=0,0,1)+IF(D2649=0,0,1)+IF(E2649=0,0,1)+IF(F2649=0,0,1)+IF(G2649=0,0,1)+IF(H2649=0,0,1)+IF(I2649=0,0,1)+IF(J2649=0,0,1)+IF(K2649=0,0,1)+IF(L2649=0,0,1)+IF(M2649=0,0,1)+IF(N2649=0,0,1)+IF(O2649=0,0,1)</f>
        <v>0</v>
      </c>
    </row>
    <row r="2650" spans="1:20" ht="15.75" hidden="1">
      <c r="A2650" s="10"/>
      <c r="B2650" s="1"/>
      <c r="C2650" s="81"/>
      <c r="D2650" s="81"/>
      <c r="E2650" s="81"/>
      <c r="F2650" s="81"/>
      <c r="G2650" s="81"/>
      <c r="H2650" s="81"/>
      <c r="I2650" s="81"/>
      <c r="J2650" s="81"/>
      <c r="K2650" s="81"/>
      <c r="L2650" s="81"/>
      <c r="M2650" s="81"/>
      <c r="N2650" s="81"/>
      <c r="O2650" s="81"/>
      <c r="P2650" s="81"/>
      <c r="Q2650" s="81"/>
      <c r="R2650" s="81"/>
      <c r="S2650" s="206"/>
      <c r="T2650" s="351">
        <f>IF(Q2650=0,0,1)+IF(C2650=0,0,1)+IF(D2650=0,0,1)+IF(E2650=0,0,1)+IF(F2650=0,0,1)+IF(G2650=0,0,1)+IF(H2650=0,0,1)+IF(I2650=0,0,1)+IF(J2650=0,0,1)+IF(K2650=0,0,1)+IF(L2650=0,0,1)+IF(M2650=0,0,1)+IF(N2650=0,0,1)+IF(O2650=0,0,1)</f>
        <v>0</v>
      </c>
    </row>
    <row r="2651" spans="1:20" ht="15.75" hidden="1">
      <c r="A2651" s="10"/>
      <c r="B2651" s="1"/>
      <c r="C2651" s="81"/>
      <c r="D2651" s="81"/>
      <c r="E2651" s="81"/>
      <c r="F2651" s="81"/>
      <c r="G2651" s="81"/>
      <c r="H2651" s="81"/>
      <c r="I2651" s="81"/>
      <c r="J2651" s="81"/>
      <c r="K2651" s="81"/>
      <c r="L2651" s="81"/>
      <c r="M2651" s="81"/>
      <c r="N2651" s="81"/>
      <c r="O2651" s="81"/>
      <c r="P2651" s="81"/>
      <c r="Q2651" s="81"/>
      <c r="R2651" s="81"/>
      <c r="S2651" s="206"/>
      <c r="T2651" s="351">
        <f>IF(Q2651=0,0,1)+IF(C2651=0,0,1)+IF(D2651=0,0,1)+IF(E2651=0,0,1)+IF(F2651=0,0,1)+IF(G2651=0,0,1)+IF(H2651=0,0,1)+IF(I2651=0,0,1)+IF(J2651=0,0,1)+IF(K2651=0,0,1)+IF(L2651=0,0,1)+IF(M2651=0,0,1)+IF(N2651=0,0,1)+IF(O2651=0,0,1)</f>
        <v>0</v>
      </c>
    </row>
    <row r="2652" spans="1:20" ht="15.75" hidden="1">
      <c r="A2652" s="10"/>
      <c r="B2652" s="1"/>
      <c r="C2652" s="81"/>
      <c r="D2652" s="81"/>
      <c r="E2652" s="81"/>
      <c r="F2652" s="81"/>
      <c r="G2652" s="81"/>
      <c r="H2652" s="81"/>
      <c r="I2652" s="81"/>
      <c r="J2652" s="81"/>
      <c r="K2652" s="81"/>
      <c r="L2652" s="81"/>
      <c r="M2652" s="81"/>
      <c r="N2652" s="81"/>
      <c r="O2652" s="81"/>
      <c r="P2652" s="81"/>
      <c r="Q2652" s="81"/>
      <c r="R2652" s="81"/>
      <c r="S2652" s="206"/>
      <c r="T2652" s="351">
        <f>IF(Q2652=0,0,1)+IF(C2652=0,0,1)+IF(D2652=0,0,1)+IF(E2652=0,0,1)+IF(F2652=0,0,1)+IF(G2652=0,0,1)+IF(H2652=0,0,1)+IF(I2652=0,0,1)+IF(J2652=0,0,1)+IF(K2652=0,0,1)+IF(L2652=0,0,1)+IF(M2652=0,0,1)+IF(N2652=0,0,1)+IF(O2652=0,0,1)</f>
        <v>0</v>
      </c>
    </row>
    <row r="2653" spans="1:20" ht="15.75" hidden="1">
      <c r="A2653" s="10"/>
      <c r="B2653" s="1"/>
      <c r="C2653" s="81"/>
      <c r="D2653" s="81"/>
      <c r="E2653" s="81"/>
      <c r="F2653" s="81"/>
      <c r="G2653" s="81"/>
      <c r="H2653" s="81"/>
      <c r="I2653" s="81"/>
      <c r="J2653" s="81"/>
      <c r="K2653" s="81"/>
      <c r="L2653" s="81"/>
      <c r="M2653" s="81"/>
      <c r="N2653" s="81"/>
      <c r="O2653" s="81"/>
      <c r="P2653" s="81"/>
      <c r="Q2653" s="81"/>
      <c r="R2653" s="81"/>
      <c r="S2653" s="206"/>
      <c r="T2653" s="351">
        <f>IF(Q2653=0,0,1)+IF(C2653=0,0,1)+IF(D2653=0,0,1)+IF(E2653=0,0,1)+IF(F2653=0,0,1)+IF(G2653=0,0,1)+IF(H2653=0,0,1)+IF(I2653=0,0,1)+IF(J2653=0,0,1)+IF(K2653=0,0,1)+IF(L2653=0,0,1)+IF(M2653=0,0,1)+IF(N2653=0,0,1)+IF(O2653=0,0,1)</f>
        <v>0</v>
      </c>
    </row>
    <row r="2654" spans="1:20" ht="15.75" hidden="1">
      <c r="A2654" s="10"/>
      <c r="B2654" s="1"/>
      <c r="C2654" s="81"/>
      <c r="D2654" s="81"/>
      <c r="E2654" s="81"/>
      <c r="F2654" s="81"/>
      <c r="G2654" s="81"/>
      <c r="H2654" s="81"/>
      <c r="I2654" s="81"/>
      <c r="J2654" s="81"/>
      <c r="K2654" s="81"/>
      <c r="L2654" s="81"/>
      <c r="M2654" s="81"/>
      <c r="N2654" s="81"/>
      <c r="O2654" s="81"/>
      <c r="P2654" s="81"/>
      <c r="Q2654" s="81"/>
      <c r="R2654" s="81"/>
      <c r="S2654" s="206"/>
      <c r="T2654" s="351">
        <f>IF(Q2654=0,0,1)+IF(C2654=0,0,1)+IF(D2654=0,0,1)+IF(E2654=0,0,1)+IF(F2654=0,0,1)+IF(G2654=0,0,1)+IF(H2654=0,0,1)+IF(I2654=0,0,1)+IF(J2654=0,0,1)+IF(K2654=0,0,1)+IF(L2654=0,0,1)+IF(M2654=0,0,1)+IF(N2654=0,0,1)+IF(O2654=0,0,1)</f>
        <v>0</v>
      </c>
    </row>
    <row r="2655" spans="1:20" ht="15.75" hidden="1">
      <c r="A2655" s="10"/>
      <c r="B2655" s="1"/>
      <c r="C2655" s="81"/>
      <c r="D2655" s="81"/>
      <c r="E2655" s="81"/>
      <c r="F2655" s="81"/>
      <c r="G2655" s="81"/>
      <c r="H2655" s="81"/>
      <c r="I2655" s="81"/>
      <c r="J2655" s="81"/>
      <c r="K2655" s="81"/>
      <c r="L2655" s="81"/>
      <c r="M2655" s="81"/>
      <c r="N2655" s="81"/>
      <c r="O2655" s="81"/>
      <c r="P2655" s="81"/>
      <c r="Q2655" s="81"/>
      <c r="R2655" s="81"/>
      <c r="S2655" s="206"/>
      <c r="T2655" s="351">
        <f>IF(Q2655=0,0,1)+IF(C2655=0,0,1)+IF(D2655=0,0,1)+IF(E2655=0,0,1)+IF(F2655=0,0,1)+IF(G2655=0,0,1)+IF(H2655=0,0,1)+IF(I2655=0,0,1)+IF(J2655=0,0,1)+IF(K2655=0,0,1)+IF(L2655=0,0,1)+IF(M2655=0,0,1)+IF(N2655=0,0,1)+IF(O2655=0,0,1)</f>
        <v>0</v>
      </c>
    </row>
    <row r="2656" spans="1:20" ht="15.75" hidden="1">
      <c r="A2656" s="10"/>
      <c r="B2656" s="1"/>
      <c r="C2656" s="81"/>
      <c r="D2656" s="81"/>
      <c r="E2656" s="81"/>
      <c r="F2656" s="81"/>
      <c r="G2656" s="81"/>
      <c r="H2656" s="81"/>
      <c r="I2656" s="81"/>
      <c r="J2656" s="81"/>
      <c r="K2656" s="81"/>
      <c r="L2656" s="81"/>
      <c r="M2656" s="81"/>
      <c r="N2656" s="81"/>
      <c r="O2656" s="81"/>
      <c r="P2656" s="81"/>
      <c r="Q2656" s="81"/>
      <c r="R2656" s="81"/>
      <c r="S2656" s="206"/>
      <c r="T2656" s="351">
        <f>IF(Q2656=0,0,1)+IF(C2656=0,0,1)+IF(D2656=0,0,1)+IF(E2656=0,0,1)+IF(F2656=0,0,1)+IF(G2656=0,0,1)+IF(H2656=0,0,1)+IF(I2656=0,0,1)+IF(J2656=0,0,1)+IF(K2656=0,0,1)+IF(L2656=0,0,1)+IF(M2656=0,0,1)+IF(N2656=0,0,1)+IF(O2656=0,0,1)</f>
        <v>0</v>
      </c>
    </row>
    <row r="2657" spans="1:20" ht="15.75" hidden="1">
      <c r="A2657" s="10"/>
      <c r="B2657" s="1"/>
      <c r="C2657" s="81"/>
      <c r="D2657" s="81"/>
      <c r="E2657" s="81"/>
      <c r="F2657" s="81"/>
      <c r="G2657" s="81"/>
      <c r="H2657" s="81"/>
      <c r="I2657" s="81"/>
      <c r="J2657" s="81"/>
      <c r="K2657" s="81"/>
      <c r="L2657" s="81"/>
      <c r="M2657" s="81"/>
      <c r="N2657" s="81"/>
      <c r="O2657" s="81"/>
      <c r="P2657" s="81"/>
      <c r="Q2657" s="81"/>
      <c r="R2657" s="81"/>
      <c r="S2657" s="206"/>
      <c r="T2657" s="351">
        <f>IF(Q2657=0,0,1)+IF(C2657=0,0,1)+IF(D2657=0,0,1)+IF(E2657=0,0,1)+IF(F2657=0,0,1)+IF(G2657=0,0,1)+IF(H2657=0,0,1)+IF(I2657=0,0,1)+IF(J2657=0,0,1)+IF(K2657=0,0,1)+IF(L2657=0,0,1)+IF(M2657=0,0,1)+IF(N2657=0,0,1)+IF(O2657=0,0,1)</f>
        <v>0</v>
      </c>
    </row>
    <row r="2658" spans="1:20" ht="15.75" hidden="1">
      <c r="A2658" s="10"/>
      <c r="B2658" s="1"/>
      <c r="C2658" s="81"/>
      <c r="D2658" s="81"/>
      <c r="E2658" s="81"/>
      <c r="F2658" s="81"/>
      <c r="G2658" s="81"/>
      <c r="H2658" s="81"/>
      <c r="I2658" s="81"/>
      <c r="J2658" s="81"/>
      <c r="K2658" s="81"/>
      <c r="L2658" s="81"/>
      <c r="M2658" s="81"/>
      <c r="N2658" s="81"/>
      <c r="O2658" s="81"/>
      <c r="P2658" s="81"/>
      <c r="Q2658" s="81"/>
      <c r="R2658" s="81"/>
      <c r="S2658" s="206"/>
      <c r="T2658" s="351">
        <f>IF(Q2658=0,0,1)+IF(C2658=0,0,1)+IF(D2658=0,0,1)+IF(E2658=0,0,1)+IF(F2658=0,0,1)+IF(G2658=0,0,1)+IF(H2658=0,0,1)+IF(I2658=0,0,1)+IF(J2658=0,0,1)+IF(K2658=0,0,1)+IF(L2658=0,0,1)+IF(M2658=0,0,1)+IF(N2658=0,0,1)+IF(O2658=0,0,1)</f>
        <v>0</v>
      </c>
    </row>
    <row r="2659" spans="1:20" ht="15.75" hidden="1">
      <c r="A2659" s="10"/>
      <c r="B2659" s="1"/>
      <c r="C2659" s="81"/>
      <c r="D2659" s="81"/>
      <c r="E2659" s="81"/>
      <c r="F2659" s="81"/>
      <c r="G2659" s="81"/>
      <c r="H2659" s="81"/>
      <c r="I2659" s="81"/>
      <c r="J2659" s="81"/>
      <c r="K2659" s="81"/>
      <c r="L2659" s="81"/>
      <c r="M2659" s="81"/>
      <c r="N2659" s="81"/>
      <c r="O2659" s="81"/>
      <c r="P2659" s="81"/>
      <c r="Q2659" s="81"/>
      <c r="R2659" s="81"/>
      <c r="S2659" s="206"/>
      <c r="T2659" s="351">
        <f>IF(Q2659=0,0,1)+IF(C2659=0,0,1)+IF(D2659=0,0,1)+IF(E2659=0,0,1)+IF(F2659=0,0,1)+IF(G2659=0,0,1)+IF(H2659=0,0,1)+IF(I2659=0,0,1)+IF(J2659=0,0,1)+IF(K2659=0,0,1)+IF(L2659=0,0,1)+IF(M2659=0,0,1)+IF(N2659=0,0,1)+IF(O2659=0,0,1)</f>
        <v>0</v>
      </c>
    </row>
    <row r="2660" spans="1:20" ht="15.75" hidden="1">
      <c r="A2660" s="10"/>
      <c r="B2660" s="1"/>
      <c r="C2660" s="81"/>
      <c r="D2660" s="81"/>
      <c r="E2660" s="81"/>
      <c r="F2660" s="81"/>
      <c r="G2660" s="81"/>
      <c r="H2660" s="81"/>
      <c r="I2660" s="81"/>
      <c r="J2660" s="81"/>
      <c r="K2660" s="81"/>
      <c r="L2660" s="81"/>
      <c r="M2660" s="81"/>
      <c r="N2660" s="81"/>
      <c r="O2660" s="81"/>
      <c r="P2660" s="81"/>
      <c r="Q2660" s="81"/>
      <c r="R2660" s="81"/>
      <c r="S2660" s="206"/>
      <c r="T2660" s="351">
        <f>IF(Q2660=0,0,1)+IF(C2660=0,0,1)+IF(D2660=0,0,1)+IF(E2660=0,0,1)+IF(F2660=0,0,1)+IF(G2660=0,0,1)+IF(H2660=0,0,1)+IF(I2660=0,0,1)+IF(J2660=0,0,1)+IF(K2660=0,0,1)+IF(L2660=0,0,1)+IF(M2660=0,0,1)+IF(N2660=0,0,1)+IF(O2660=0,0,1)</f>
        <v>0</v>
      </c>
    </row>
    <row r="2661" spans="1:20" ht="15.75" hidden="1">
      <c r="A2661" s="10"/>
      <c r="B2661" s="1"/>
      <c r="C2661" s="81"/>
      <c r="D2661" s="81"/>
      <c r="E2661" s="81"/>
      <c r="F2661" s="81"/>
      <c r="G2661" s="81"/>
      <c r="H2661" s="81"/>
      <c r="I2661" s="81"/>
      <c r="J2661" s="81"/>
      <c r="K2661" s="81"/>
      <c r="L2661" s="81"/>
      <c r="M2661" s="81"/>
      <c r="N2661" s="81"/>
      <c r="O2661" s="81"/>
      <c r="P2661" s="81"/>
      <c r="Q2661" s="81"/>
      <c r="R2661" s="81"/>
      <c r="S2661" s="206"/>
      <c r="T2661" s="351">
        <f>IF(Q2661=0,0,1)+IF(C2661=0,0,1)+IF(D2661=0,0,1)+IF(E2661=0,0,1)+IF(F2661=0,0,1)+IF(G2661=0,0,1)+IF(H2661=0,0,1)+IF(I2661=0,0,1)+IF(J2661=0,0,1)+IF(K2661=0,0,1)+IF(L2661=0,0,1)+IF(M2661=0,0,1)+IF(N2661=0,0,1)+IF(O2661=0,0,1)</f>
        <v>0</v>
      </c>
    </row>
    <row r="2662" spans="1:20" ht="15.75" hidden="1">
      <c r="A2662" s="10"/>
      <c r="B2662" s="1"/>
      <c r="C2662" s="81"/>
      <c r="D2662" s="81"/>
      <c r="E2662" s="81"/>
      <c r="F2662" s="81"/>
      <c r="G2662" s="81"/>
      <c r="H2662" s="81"/>
      <c r="I2662" s="81"/>
      <c r="J2662" s="81"/>
      <c r="K2662" s="81"/>
      <c r="L2662" s="81"/>
      <c r="M2662" s="81"/>
      <c r="N2662" s="81"/>
      <c r="O2662" s="81"/>
      <c r="P2662" s="81"/>
      <c r="Q2662" s="81"/>
      <c r="R2662" s="81"/>
      <c r="S2662" s="206"/>
      <c r="T2662" s="351">
        <f>IF(Q2662=0,0,1)+IF(C2662=0,0,1)+IF(D2662=0,0,1)+IF(E2662=0,0,1)+IF(F2662=0,0,1)+IF(G2662=0,0,1)+IF(H2662=0,0,1)+IF(I2662=0,0,1)+IF(J2662=0,0,1)+IF(K2662=0,0,1)+IF(L2662=0,0,1)+IF(M2662=0,0,1)+IF(N2662=0,0,1)+IF(O2662=0,0,1)</f>
        <v>0</v>
      </c>
    </row>
    <row r="2663" spans="1:20" ht="15.75" hidden="1">
      <c r="A2663" s="10"/>
      <c r="B2663" s="1"/>
      <c r="C2663" s="81"/>
      <c r="D2663" s="81"/>
      <c r="E2663" s="81"/>
      <c r="F2663" s="81"/>
      <c r="G2663" s="81"/>
      <c r="H2663" s="81"/>
      <c r="I2663" s="81"/>
      <c r="J2663" s="81"/>
      <c r="K2663" s="81"/>
      <c r="L2663" s="81"/>
      <c r="M2663" s="81"/>
      <c r="N2663" s="81"/>
      <c r="O2663" s="81"/>
      <c r="P2663" s="81"/>
      <c r="Q2663" s="81"/>
      <c r="R2663" s="81"/>
      <c r="S2663" s="206"/>
      <c r="T2663" s="351">
        <f>IF(Q2663=0,0,1)+IF(C2663=0,0,1)+IF(D2663=0,0,1)+IF(E2663=0,0,1)+IF(F2663=0,0,1)+IF(G2663=0,0,1)+IF(H2663=0,0,1)+IF(I2663=0,0,1)+IF(J2663=0,0,1)+IF(K2663=0,0,1)+IF(L2663=0,0,1)+IF(M2663=0,0,1)+IF(N2663=0,0,1)+IF(O2663=0,0,1)</f>
        <v>0</v>
      </c>
    </row>
    <row r="2664" spans="1:20" ht="15.75" hidden="1">
      <c r="A2664" s="10"/>
      <c r="B2664" s="1"/>
      <c r="C2664" s="81"/>
      <c r="D2664" s="81"/>
      <c r="E2664" s="81"/>
      <c r="F2664" s="81"/>
      <c r="G2664" s="81"/>
      <c r="H2664" s="81"/>
      <c r="I2664" s="81"/>
      <c r="J2664" s="81"/>
      <c r="K2664" s="81"/>
      <c r="L2664" s="81"/>
      <c r="M2664" s="81"/>
      <c r="N2664" s="81"/>
      <c r="O2664" s="81"/>
      <c r="P2664" s="81"/>
      <c r="Q2664" s="81"/>
      <c r="R2664" s="81"/>
      <c r="S2664" s="206"/>
      <c r="T2664" s="351">
        <f>IF(Q2664=0,0,1)+IF(C2664=0,0,1)+IF(D2664=0,0,1)+IF(E2664=0,0,1)+IF(F2664=0,0,1)+IF(G2664=0,0,1)+IF(H2664=0,0,1)+IF(I2664=0,0,1)+IF(J2664=0,0,1)+IF(K2664=0,0,1)+IF(L2664=0,0,1)+IF(M2664=0,0,1)+IF(N2664=0,0,1)+IF(O2664=0,0,1)</f>
        <v>0</v>
      </c>
    </row>
    <row r="2665" spans="1:20" ht="15.75" hidden="1">
      <c r="A2665" s="10"/>
      <c r="B2665" s="1"/>
      <c r="C2665" s="81"/>
      <c r="D2665" s="81"/>
      <c r="E2665" s="81"/>
      <c r="F2665" s="81"/>
      <c r="G2665" s="81"/>
      <c r="H2665" s="81"/>
      <c r="I2665" s="81"/>
      <c r="J2665" s="81"/>
      <c r="K2665" s="81"/>
      <c r="L2665" s="81"/>
      <c r="M2665" s="81"/>
      <c r="N2665" s="81"/>
      <c r="O2665" s="81"/>
      <c r="P2665" s="81"/>
      <c r="Q2665" s="81"/>
      <c r="R2665" s="81"/>
      <c r="S2665" s="206"/>
      <c r="T2665" s="351">
        <f>IF(Q2665=0,0,1)+IF(C2665=0,0,1)+IF(D2665=0,0,1)+IF(E2665=0,0,1)+IF(F2665=0,0,1)+IF(G2665=0,0,1)+IF(H2665=0,0,1)+IF(I2665=0,0,1)+IF(J2665=0,0,1)+IF(K2665=0,0,1)+IF(L2665=0,0,1)+IF(M2665=0,0,1)+IF(N2665=0,0,1)+IF(O2665=0,0,1)</f>
        <v>0</v>
      </c>
    </row>
    <row r="2666" spans="1:20" ht="15.75" hidden="1">
      <c r="A2666" s="10"/>
      <c r="B2666" s="1"/>
      <c r="C2666" s="81"/>
      <c r="D2666" s="81"/>
      <c r="E2666" s="81"/>
      <c r="F2666" s="81"/>
      <c r="G2666" s="81"/>
      <c r="H2666" s="81"/>
      <c r="I2666" s="81"/>
      <c r="J2666" s="81"/>
      <c r="K2666" s="81"/>
      <c r="L2666" s="81"/>
      <c r="M2666" s="81"/>
      <c r="N2666" s="81"/>
      <c r="O2666" s="81"/>
      <c r="P2666" s="81"/>
      <c r="Q2666" s="81"/>
      <c r="R2666" s="81"/>
      <c r="S2666" s="206"/>
      <c r="T2666" s="351">
        <f>IF(Q2666=0,0,1)+IF(C2666=0,0,1)+IF(D2666=0,0,1)+IF(E2666=0,0,1)+IF(F2666=0,0,1)+IF(G2666=0,0,1)+IF(H2666=0,0,1)+IF(I2666=0,0,1)+IF(J2666=0,0,1)+IF(K2666=0,0,1)+IF(L2666=0,0,1)+IF(M2666=0,0,1)+IF(N2666=0,0,1)+IF(O2666=0,0,1)</f>
        <v>0</v>
      </c>
    </row>
    <row r="2667" spans="1:20" ht="15.75" hidden="1">
      <c r="A2667" s="10"/>
      <c r="B2667" s="1"/>
      <c r="C2667" s="81"/>
      <c r="D2667" s="81"/>
      <c r="E2667" s="81"/>
      <c r="F2667" s="81"/>
      <c r="G2667" s="81"/>
      <c r="H2667" s="81"/>
      <c r="I2667" s="81"/>
      <c r="J2667" s="81"/>
      <c r="K2667" s="81"/>
      <c r="L2667" s="81"/>
      <c r="M2667" s="81"/>
      <c r="N2667" s="81"/>
      <c r="O2667" s="81"/>
      <c r="P2667" s="81"/>
      <c r="Q2667" s="81"/>
      <c r="R2667" s="81"/>
      <c r="S2667" s="206"/>
      <c r="T2667" s="351">
        <f>IF(Q2667=0,0,1)+IF(C2667=0,0,1)+IF(D2667=0,0,1)+IF(E2667=0,0,1)+IF(F2667=0,0,1)+IF(G2667=0,0,1)+IF(H2667=0,0,1)+IF(I2667=0,0,1)+IF(J2667=0,0,1)+IF(K2667=0,0,1)+IF(L2667=0,0,1)+IF(M2667=0,0,1)+IF(N2667=0,0,1)+IF(O2667=0,0,1)</f>
        <v>0</v>
      </c>
    </row>
    <row r="2668" spans="1:20" ht="15.75" hidden="1">
      <c r="A2668" s="10"/>
      <c r="B2668" s="1"/>
      <c r="C2668" s="81"/>
      <c r="D2668" s="81"/>
      <c r="E2668" s="81"/>
      <c r="F2668" s="81"/>
      <c r="G2668" s="81"/>
      <c r="H2668" s="81"/>
      <c r="I2668" s="81"/>
      <c r="J2668" s="81"/>
      <c r="K2668" s="81"/>
      <c r="L2668" s="81"/>
      <c r="M2668" s="81"/>
      <c r="N2668" s="81"/>
      <c r="O2668" s="81"/>
      <c r="P2668" s="81"/>
      <c r="Q2668" s="81"/>
      <c r="R2668" s="81"/>
      <c r="S2668" s="206"/>
      <c r="T2668" s="351">
        <f>IF(Q2668=0,0,1)+IF(C2668=0,0,1)+IF(D2668=0,0,1)+IF(E2668=0,0,1)+IF(F2668=0,0,1)+IF(G2668=0,0,1)+IF(H2668=0,0,1)+IF(I2668=0,0,1)+IF(J2668=0,0,1)+IF(K2668=0,0,1)+IF(L2668=0,0,1)+IF(M2668=0,0,1)+IF(N2668=0,0,1)+IF(O2668=0,0,1)</f>
        <v>0</v>
      </c>
    </row>
    <row r="2669" spans="1:20" ht="15.75" hidden="1">
      <c r="A2669" s="10"/>
      <c r="B2669" s="1"/>
      <c r="C2669" s="81"/>
      <c r="D2669" s="81"/>
      <c r="E2669" s="81"/>
      <c r="F2669" s="81"/>
      <c r="G2669" s="81"/>
      <c r="H2669" s="81"/>
      <c r="I2669" s="81"/>
      <c r="J2669" s="81"/>
      <c r="K2669" s="81"/>
      <c r="L2669" s="81"/>
      <c r="M2669" s="81"/>
      <c r="N2669" s="81"/>
      <c r="O2669" s="81"/>
      <c r="P2669" s="81"/>
      <c r="Q2669" s="81"/>
      <c r="R2669" s="81"/>
      <c r="S2669" s="206"/>
      <c r="T2669" s="351">
        <f>IF(Q2669=0,0,1)+IF(C2669=0,0,1)+IF(D2669=0,0,1)+IF(E2669=0,0,1)+IF(F2669=0,0,1)+IF(G2669=0,0,1)+IF(H2669=0,0,1)+IF(I2669=0,0,1)+IF(J2669=0,0,1)+IF(K2669=0,0,1)+IF(L2669=0,0,1)+IF(M2669=0,0,1)+IF(N2669=0,0,1)+IF(O2669=0,0,1)</f>
        <v>0</v>
      </c>
    </row>
    <row r="2670" spans="1:20" ht="15.75" hidden="1">
      <c r="A2670" s="10"/>
      <c r="B2670" s="1"/>
      <c r="C2670" s="81"/>
      <c r="D2670" s="81"/>
      <c r="E2670" s="81"/>
      <c r="F2670" s="81"/>
      <c r="G2670" s="81"/>
      <c r="H2670" s="81"/>
      <c r="I2670" s="81"/>
      <c r="J2670" s="81"/>
      <c r="K2670" s="81"/>
      <c r="L2670" s="81"/>
      <c r="M2670" s="81"/>
      <c r="N2670" s="81"/>
      <c r="O2670" s="81"/>
      <c r="P2670" s="81"/>
      <c r="Q2670" s="81"/>
      <c r="R2670" s="81"/>
      <c r="S2670" s="206"/>
      <c r="T2670" s="351">
        <f>IF(Q2670=0,0,1)+IF(C2670=0,0,1)+IF(D2670=0,0,1)+IF(E2670=0,0,1)+IF(F2670=0,0,1)+IF(G2670=0,0,1)+IF(H2670=0,0,1)+IF(I2670=0,0,1)+IF(J2670=0,0,1)+IF(K2670=0,0,1)+IF(L2670=0,0,1)+IF(M2670=0,0,1)+IF(N2670=0,0,1)+IF(O2670=0,0,1)</f>
        <v>0</v>
      </c>
    </row>
    <row r="2671" spans="1:20" ht="15.75" hidden="1">
      <c r="A2671" s="10"/>
      <c r="B2671" s="1"/>
      <c r="C2671" s="81"/>
      <c r="D2671" s="81"/>
      <c r="E2671" s="81"/>
      <c r="F2671" s="81"/>
      <c r="G2671" s="81"/>
      <c r="H2671" s="81"/>
      <c r="I2671" s="81"/>
      <c r="J2671" s="81"/>
      <c r="K2671" s="81"/>
      <c r="L2671" s="81"/>
      <c r="M2671" s="81"/>
      <c r="N2671" s="81"/>
      <c r="O2671" s="81"/>
      <c r="P2671" s="81"/>
      <c r="Q2671" s="81"/>
      <c r="R2671" s="81"/>
      <c r="S2671" s="206"/>
      <c r="T2671" s="351">
        <f>IF(Q2671=0,0,1)+IF(C2671=0,0,1)+IF(D2671=0,0,1)+IF(E2671=0,0,1)+IF(F2671=0,0,1)+IF(G2671=0,0,1)+IF(H2671=0,0,1)+IF(I2671=0,0,1)+IF(J2671=0,0,1)+IF(K2671=0,0,1)+IF(L2671=0,0,1)+IF(M2671=0,0,1)+IF(N2671=0,0,1)+IF(O2671=0,0,1)</f>
        <v>0</v>
      </c>
    </row>
    <row r="2672" spans="1:20" ht="15.75" hidden="1">
      <c r="A2672" s="10"/>
      <c r="B2672" s="1"/>
      <c r="C2672" s="81"/>
      <c r="D2672" s="81"/>
      <c r="E2672" s="81"/>
      <c r="F2672" s="81"/>
      <c r="G2672" s="81"/>
      <c r="H2672" s="81"/>
      <c r="I2672" s="81"/>
      <c r="J2672" s="81"/>
      <c r="K2672" s="81"/>
      <c r="L2672" s="81"/>
      <c r="M2672" s="81"/>
      <c r="N2672" s="81"/>
      <c r="O2672" s="81"/>
      <c r="P2672" s="81"/>
      <c r="Q2672" s="81"/>
      <c r="R2672" s="81"/>
      <c r="S2672" s="206"/>
      <c r="T2672" s="351">
        <f>IF(Q2672=0,0,1)+IF(C2672=0,0,1)+IF(D2672=0,0,1)+IF(E2672=0,0,1)+IF(F2672=0,0,1)+IF(G2672=0,0,1)+IF(H2672=0,0,1)+IF(I2672=0,0,1)+IF(J2672=0,0,1)+IF(K2672=0,0,1)+IF(L2672=0,0,1)+IF(M2672=0,0,1)+IF(N2672=0,0,1)+IF(O2672=0,0,1)</f>
        <v>0</v>
      </c>
    </row>
    <row r="2673" spans="1:20" ht="15.75" hidden="1">
      <c r="A2673" s="10"/>
      <c r="B2673" s="1"/>
      <c r="C2673" s="81"/>
      <c r="D2673" s="81"/>
      <c r="E2673" s="81"/>
      <c r="F2673" s="81"/>
      <c r="G2673" s="81"/>
      <c r="H2673" s="81"/>
      <c r="I2673" s="81"/>
      <c r="J2673" s="81"/>
      <c r="K2673" s="81"/>
      <c r="L2673" s="81"/>
      <c r="M2673" s="81"/>
      <c r="N2673" s="81"/>
      <c r="O2673" s="81"/>
      <c r="P2673" s="81"/>
      <c r="Q2673" s="81"/>
      <c r="R2673" s="81"/>
      <c r="S2673" s="206"/>
      <c r="T2673" s="351">
        <f>IF(Q2673=0,0,1)+IF(C2673=0,0,1)+IF(D2673=0,0,1)+IF(E2673=0,0,1)+IF(F2673=0,0,1)+IF(G2673=0,0,1)+IF(H2673=0,0,1)+IF(I2673=0,0,1)+IF(J2673=0,0,1)+IF(K2673=0,0,1)+IF(L2673=0,0,1)+IF(M2673=0,0,1)+IF(N2673=0,0,1)+IF(O2673=0,0,1)</f>
        <v>0</v>
      </c>
    </row>
    <row r="2674" spans="1:20" ht="15.75" hidden="1">
      <c r="A2674" s="10"/>
      <c r="B2674" s="1"/>
      <c r="C2674" s="81"/>
      <c r="D2674" s="81"/>
      <c r="E2674" s="81"/>
      <c r="F2674" s="81"/>
      <c r="G2674" s="81"/>
      <c r="H2674" s="81"/>
      <c r="I2674" s="81"/>
      <c r="J2674" s="81"/>
      <c r="K2674" s="81"/>
      <c r="L2674" s="81"/>
      <c r="M2674" s="81"/>
      <c r="N2674" s="81"/>
      <c r="O2674" s="81"/>
      <c r="P2674" s="81"/>
      <c r="Q2674" s="81"/>
      <c r="R2674" s="81"/>
      <c r="S2674" s="206"/>
      <c r="T2674" s="351">
        <f>IF(Q2674=0,0,1)+IF(C2674=0,0,1)+IF(D2674=0,0,1)+IF(E2674=0,0,1)+IF(F2674=0,0,1)+IF(G2674=0,0,1)+IF(H2674=0,0,1)+IF(I2674=0,0,1)+IF(J2674=0,0,1)+IF(K2674=0,0,1)+IF(L2674=0,0,1)+IF(M2674=0,0,1)+IF(N2674=0,0,1)+IF(O2674=0,0,1)</f>
        <v>0</v>
      </c>
    </row>
    <row r="2675" spans="1:20" ht="15.75" hidden="1">
      <c r="A2675" s="10"/>
      <c r="B2675" s="1"/>
      <c r="C2675" s="81"/>
      <c r="D2675" s="81"/>
      <c r="E2675" s="81"/>
      <c r="F2675" s="81"/>
      <c r="G2675" s="81"/>
      <c r="H2675" s="81"/>
      <c r="I2675" s="81"/>
      <c r="J2675" s="81"/>
      <c r="K2675" s="81"/>
      <c r="L2675" s="81"/>
      <c r="M2675" s="81"/>
      <c r="N2675" s="81"/>
      <c r="O2675" s="81"/>
      <c r="P2675" s="81"/>
      <c r="Q2675" s="81"/>
      <c r="R2675" s="81"/>
      <c r="S2675" s="206"/>
      <c r="T2675" s="351">
        <f>IF(Q2675=0,0,1)+IF(C2675=0,0,1)+IF(D2675=0,0,1)+IF(E2675=0,0,1)+IF(F2675=0,0,1)+IF(G2675=0,0,1)+IF(H2675=0,0,1)+IF(I2675=0,0,1)+IF(J2675=0,0,1)+IF(K2675=0,0,1)+IF(L2675=0,0,1)+IF(M2675=0,0,1)+IF(N2675=0,0,1)+IF(O2675=0,0,1)</f>
        <v>0</v>
      </c>
    </row>
    <row r="2676" spans="1:20" ht="15.75" hidden="1">
      <c r="A2676" s="10"/>
      <c r="B2676" s="1"/>
      <c r="C2676" s="81"/>
      <c r="D2676" s="81"/>
      <c r="E2676" s="81"/>
      <c r="F2676" s="81"/>
      <c r="G2676" s="81"/>
      <c r="H2676" s="81"/>
      <c r="I2676" s="81"/>
      <c r="J2676" s="81"/>
      <c r="K2676" s="81"/>
      <c r="L2676" s="81"/>
      <c r="M2676" s="81"/>
      <c r="N2676" s="81"/>
      <c r="O2676" s="81"/>
      <c r="P2676" s="81"/>
      <c r="Q2676" s="81"/>
      <c r="R2676" s="81"/>
      <c r="S2676" s="206"/>
      <c r="T2676" s="351">
        <f>IF(Q2676=0,0,1)+IF(C2676=0,0,1)+IF(D2676=0,0,1)+IF(E2676=0,0,1)+IF(F2676=0,0,1)+IF(G2676=0,0,1)+IF(H2676=0,0,1)+IF(I2676=0,0,1)+IF(J2676=0,0,1)+IF(K2676=0,0,1)+IF(L2676=0,0,1)+IF(M2676=0,0,1)+IF(N2676=0,0,1)+IF(O2676=0,0,1)</f>
        <v>0</v>
      </c>
    </row>
    <row r="2677" spans="1:20" ht="15.75" hidden="1">
      <c r="A2677" s="10"/>
      <c r="B2677" s="1"/>
      <c r="C2677" s="81"/>
      <c r="D2677" s="81"/>
      <c r="E2677" s="81"/>
      <c r="F2677" s="81"/>
      <c r="G2677" s="81"/>
      <c r="H2677" s="81"/>
      <c r="I2677" s="81"/>
      <c r="J2677" s="81"/>
      <c r="K2677" s="81"/>
      <c r="L2677" s="81"/>
      <c r="M2677" s="81"/>
      <c r="N2677" s="81"/>
      <c r="O2677" s="81"/>
      <c r="P2677" s="81"/>
      <c r="Q2677" s="81"/>
      <c r="R2677" s="81"/>
      <c r="S2677" s="206"/>
      <c r="T2677" s="351">
        <f>IF(Q2677=0,0,1)+IF(C2677=0,0,1)+IF(D2677=0,0,1)+IF(E2677=0,0,1)+IF(F2677=0,0,1)+IF(G2677=0,0,1)+IF(H2677=0,0,1)+IF(I2677=0,0,1)+IF(J2677=0,0,1)+IF(K2677=0,0,1)+IF(L2677=0,0,1)+IF(M2677=0,0,1)+IF(N2677=0,0,1)+IF(O2677=0,0,1)</f>
        <v>0</v>
      </c>
    </row>
    <row r="2678" spans="1:20" ht="15.75" hidden="1">
      <c r="A2678" s="10"/>
      <c r="B2678" s="1"/>
      <c r="C2678" s="81"/>
      <c r="D2678" s="81"/>
      <c r="E2678" s="81"/>
      <c r="F2678" s="81"/>
      <c r="G2678" s="81"/>
      <c r="H2678" s="81"/>
      <c r="I2678" s="81"/>
      <c r="J2678" s="81"/>
      <c r="K2678" s="81"/>
      <c r="L2678" s="81"/>
      <c r="M2678" s="81"/>
      <c r="N2678" s="81"/>
      <c r="O2678" s="81"/>
      <c r="P2678" s="81"/>
      <c r="Q2678" s="81"/>
      <c r="R2678" s="81"/>
      <c r="S2678" s="206"/>
      <c r="T2678" s="351">
        <f>IF(Q2678=0,0,1)+IF(C2678=0,0,1)+IF(D2678=0,0,1)+IF(E2678=0,0,1)+IF(F2678=0,0,1)+IF(G2678=0,0,1)+IF(H2678=0,0,1)+IF(I2678=0,0,1)+IF(J2678=0,0,1)+IF(K2678=0,0,1)+IF(L2678=0,0,1)+IF(M2678=0,0,1)+IF(N2678=0,0,1)+IF(O2678=0,0,1)</f>
        <v>0</v>
      </c>
    </row>
    <row r="2679" spans="1:20" ht="15.75" hidden="1">
      <c r="A2679" s="10"/>
      <c r="B2679" s="1"/>
      <c r="C2679" s="81"/>
      <c r="D2679" s="81"/>
      <c r="E2679" s="81"/>
      <c r="F2679" s="81"/>
      <c r="G2679" s="81"/>
      <c r="H2679" s="81"/>
      <c r="I2679" s="81"/>
      <c r="J2679" s="81"/>
      <c r="K2679" s="81"/>
      <c r="L2679" s="81"/>
      <c r="M2679" s="81"/>
      <c r="N2679" s="81"/>
      <c r="O2679" s="81"/>
      <c r="P2679" s="81"/>
      <c r="Q2679" s="81"/>
      <c r="R2679" s="81"/>
      <c r="S2679" s="206"/>
      <c r="T2679" s="351">
        <f>IF(Q2679=0,0,1)+IF(C2679=0,0,1)+IF(D2679=0,0,1)+IF(E2679=0,0,1)+IF(F2679=0,0,1)+IF(G2679=0,0,1)+IF(H2679=0,0,1)+IF(I2679=0,0,1)+IF(J2679=0,0,1)+IF(K2679=0,0,1)+IF(L2679=0,0,1)+IF(M2679=0,0,1)+IF(N2679=0,0,1)+IF(O2679=0,0,1)</f>
        <v>0</v>
      </c>
    </row>
    <row r="2680" spans="1:20" ht="15.75" hidden="1">
      <c r="A2680" s="10"/>
      <c r="B2680" s="1"/>
      <c r="C2680" s="81"/>
      <c r="D2680" s="81"/>
      <c r="E2680" s="81"/>
      <c r="F2680" s="81"/>
      <c r="G2680" s="81"/>
      <c r="H2680" s="81"/>
      <c r="I2680" s="81"/>
      <c r="J2680" s="81"/>
      <c r="K2680" s="81"/>
      <c r="L2680" s="81"/>
      <c r="M2680" s="81"/>
      <c r="N2680" s="81"/>
      <c r="O2680" s="81"/>
      <c r="P2680" s="81"/>
      <c r="Q2680" s="81"/>
      <c r="R2680" s="81"/>
      <c r="S2680" s="206"/>
      <c r="T2680" s="351">
        <f>IF(Q2680=0,0,1)+IF(C2680=0,0,1)+IF(D2680=0,0,1)+IF(E2680=0,0,1)+IF(F2680=0,0,1)+IF(G2680=0,0,1)+IF(H2680=0,0,1)+IF(I2680=0,0,1)+IF(J2680=0,0,1)+IF(K2680=0,0,1)+IF(L2680=0,0,1)+IF(M2680=0,0,1)+IF(N2680=0,0,1)+IF(O2680=0,0,1)</f>
        <v>0</v>
      </c>
    </row>
    <row r="2681" spans="1:20" ht="15.75" hidden="1">
      <c r="A2681" s="10"/>
      <c r="B2681" s="1"/>
      <c r="C2681" s="81"/>
      <c r="D2681" s="81"/>
      <c r="E2681" s="81"/>
      <c r="F2681" s="81"/>
      <c r="G2681" s="81"/>
      <c r="H2681" s="81"/>
      <c r="I2681" s="81"/>
      <c r="J2681" s="81"/>
      <c r="K2681" s="81"/>
      <c r="L2681" s="81"/>
      <c r="M2681" s="81"/>
      <c r="N2681" s="81"/>
      <c r="O2681" s="81"/>
      <c r="P2681" s="81"/>
      <c r="Q2681" s="81"/>
      <c r="R2681" s="81"/>
      <c r="S2681" s="206"/>
      <c r="T2681" s="351">
        <f>IF(Q2681=0,0,1)+IF(C2681=0,0,1)+IF(D2681=0,0,1)+IF(E2681=0,0,1)+IF(F2681=0,0,1)+IF(G2681=0,0,1)+IF(H2681=0,0,1)+IF(I2681=0,0,1)+IF(J2681=0,0,1)+IF(K2681=0,0,1)+IF(L2681=0,0,1)+IF(M2681=0,0,1)+IF(N2681=0,0,1)+IF(O2681=0,0,1)</f>
        <v>0</v>
      </c>
    </row>
    <row r="2682" spans="1:20" ht="15.75" hidden="1">
      <c r="A2682" s="10"/>
      <c r="B2682" s="1"/>
      <c r="C2682" s="81"/>
      <c r="D2682" s="81"/>
      <c r="E2682" s="81"/>
      <c r="F2682" s="81"/>
      <c r="G2682" s="81"/>
      <c r="H2682" s="81"/>
      <c r="I2682" s="81"/>
      <c r="J2682" s="81"/>
      <c r="K2682" s="81"/>
      <c r="L2682" s="81"/>
      <c r="M2682" s="81"/>
      <c r="N2682" s="81"/>
      <c r="O2682" s="81"/>
      <c r="P2682" s="81"/>
      <c r="Q2682" s="81"/>
      <c r="R2682" s="81"/>
      <c r="S2682" s="206"/>
      <c r="T2682" s="351">
        <f>IF(Q2682=0,0,1)+IF(C2682=0,0,1)+IF(D2682=0,0,1)+IF(E2682=0,0,1)+IF(F2682=0,0,1)+IF(G2682=0,0,1)+IF(H2682=0,0,1)+IF(I2682=0,0,1)+IF(J2682=0,0,1)+IF(K2682=0,0,1)+IF(L2682=0,0,1)+IF(M2682=0,0,1)+IF(N2682=0,0,1)+IF(O2682=0,0,1)</f>
        <v>0</v>
      </c>
    </row>
    <row r="2683" spans="1:20" ht="15.75" hidden="1">
      <c r="A2683" s="10"/>
      <c r="B2683" s="1"/>
      <c r="C2683" s="81"/>
      <c r="D2683" s="81"/>
      <c r="E2683" s="81"/>
      <c r="F2683" s="81"/>
      <c r="G2683" s="81"/>
      <c r="H2683" s="81"/>
      <c r="I2683" s="81"/>
      <c r="J2683" s="81"/>
      <c r="K2683" s="81"/>
      <c r="L2683" s="81"/>
      <c r="M2683" s="81"/>
      <c r="N2683" s="81"/>
      <c r="O2683" s="81"/>
      <c r="P2683" s="81"/>
      <c r="Q2683" s="81"/>
      <c r="R2683" s="81"/>
      <c r="S2683" s="206"/>
      <c r="T2683" s="351">
        <f>IF(Q2683=0,0,1)+IF(C2683=0,0,1)+IF(D2683=0,0,1)+IF(E2683=0,0,1)+IF(F2683=0,0,1)+IF(G2683=0,0,1)+IF(H2683=0,0,1)+IF(I2683=0,0,1)+IF(J2683=0,0,1)+IF(K2683=0,0,1)+IF(L2683=0,0,1)+IF(M2683=0,0,1)+IF(N2683=0,0,1)+IF(O2683=0,0,1)</f>
        <v>0</v>
      </c>
    </row>
    <row r="2684" spans="1:20" ht="15.75" hidden="1">
      <c r="A2684" s="10"/>
      <c r="B2684" s="1"/>
      <c r="C2684" s="81"/>
      <c r="D2684" s="81"/>
      <c r="E2684" s="81"/>
      <c r="F2684" s="81"/>
      <c r="G2684" s="81"/>
      <c r="H2684" s="81"/>
      <c r="I2684" s="81"/>
      <c r="J2684" s="81"/>
      <c r="K2684" s="81"/>
      <c r="L2684" s="81"/>
      <c r="M2684" s="81"/>
      <c r="N2684" s="81"/>
      <c r="O2684" s="81"/>
      <c r="P2684" s="81"/>
      <c r="Q2684" s="81"/>
      <c r="R2684" s="81"/>
      <c r="S2684" s="206"/>
      <c r="T2684" s="351">
        <f>IF(Q2684=0,0,1)+IF(C2684=0,0,1)+IF(D2684=0,0,1)+IF(E2684=0,0,1)+IF(F2684=0,0,1)+IF(G2684=0,0,1)+IF(H2684=0,0,1)+IF(I2684=0,0,1)+IF(J2684=0,0,1)+IF(K2684=0,0,1)+IF(L2684=0,0,1)+IF(M2684=0,0,1)+IF(N2684=0,0,1)+IF(O2684=0,0,1)</f>
        <v>0</v>
      </c>
    </row>
    <row r="2685" spans="1:20" ht="15.75" hidden="1">
      <c r="A2685" s="10"/>
      <c r="B2685" s="1"/>
      <c r="C2685" s="81"/>
      <c r="D2685" s="81"/>
      <c r="E2685" s="81"/>
      <c r="F2685" s="81"/>
      <c r="G2685" s="81"/>
      <c r="H2685" s="81"/>
      <c r="I2685" s="81"/>
      <c r="J2685" s="81"/>
      <c r="K2685" s="81"/>
      <c r="L2685" s="81"/>
      <c r="M2685" s="81"/>
      <c r="N2685" s="81"/>
      <c r="O2685" s="81"/>
      <c r="P2685" s="81"/>
      <c r="Q2685" s="81"/>
      <c r="R2685" s="81"/>
      <c r="S2685" s="206"/>
      <c r="T2685" s="351">
        <f>IF(Q2685=0,0,1)+IF(C2685=0,0,1)+IF(D2685=0,0,1)+IF(E2685=0,0,1)+IF(F2685=0,0,1)+IF(G2685=0,0,1)+IF(H2685=0,0,1)+IF(I2685=0,0,1)+IF(J2685=0,0,1)+IF(K2685=0,0,1)+IF(L2685=0,0,1)+IF(M2685=0,0,1)+IF(N2685=0,0,1)+IF(O2685=0,0,1)</f>
        <v>0</v>
      </c>
    </row>
    <row r="2686" spans="1:20" ht="15.75" hidden="1">
      <c r="A2686" s="10"/>
      <c r="B2686" s="1"/>
      <c r="C2686" s="81"/>
      <c r="D2686" s="81"/>
      <c r="E2686" s="81"/>
      <c r="F2686" s="81"/>
      <c r="G2686" s="81"/>
      <c r="H2686" s="81"/>
      <c r="I2686" s="81"/>
      <c r="J2686" s="81"/>
      <c r="K2686" s="81"/>
      <c r="L2686" s="81"/>
      <c r="M2686" s="81"/>
      <c r="N2686" s="81"/>
      <c r="O2686" s="81"/>
      <c r="P2686" s="81"/>
      <c r="Q2686" s="81"/>
      <c r="R2686" s="81"/>
      <c r="S2686" s="206"/>
      <c r="T2686" s="351">
        <f>IF(Q2686=0,0,1)+IF(C2686=0,0,1)+IF(D2686=0,0,1)+IF(E2686=0,0,1)+IF(F2686=0,0,1)+IF(G2686=0,0,1)+IF(H2686=0,0,1)+IF(I2686=0,0,1)+IF(J2686=0,0,1)+IF(K2686=0,0,1)+IF(L2686=0,0,1)+IF(M2686=0,0,1)+IF(N2686=0,0,1)+IF(O2686=0,0,1)</f>
        <v>0</v>
      </c>
    </row>
    <row r="2687" spans="1:20" ht="15.75" hidden="1">
      <c r="A2687" s="10"/>
      <c r="B2687" s="1"/>
      <c r="C2687" s="81"/>
      <c r="D2687" s="81"/>
      <c r="E2687" s="81"/>
      <c r="F2687" s="81"/>
      <c r="G2687" s="81"/>
      <c r="H2687" s="81"/>
      <c r="I2687" s="81"/>
      <c r="J2687" s="81"/>
      <c r="K2687" s="81"/>
      <c r="L2687" s="81"/>
      <c r="M2687" s="81"/>
      <c r="N2687" s="81"/>
      <c r="O2687" s="81"/>
      <c r="P2687" s="81"/>
      <c r="Q2687" s="81"/>
      <c r="R2687" s="81"/>
      <c r="S2687" s="206"/>
      <c r="T2687" s="351">
        <f>IF(Q2687=0,0,1)+IF(C2687=0,0,1)+IF(D2687=0,0,1)+IF(E2687=0,0,1)+IF(F2687=0,0,1)+IF(G2687=0,0,1)+IF(H2687=0,0,1)+IF(I2687=0,0,1)+IF(J2687=0,0,1)+IF(K2687=0,0,1)+IF(L2687=0,0,1)+IF(M2687=0,0,1)+IF(N2687=0,0,1)+IF(O2687=0,0,1)</f>
        <v>0</v>
      </c>
    </row>
    <row r="2688" spans="1:20" ht="15.75" hidden="1">
      <c r="A2688" s="10"/>
      <c r="B2688" s="1"/>
      <c r="C2688" s="81"/>
      <c r="D2688" s="81"/>
      <c r="E2688" s="81"/>
      <c r="F2688" s="81"/>
      <c r="G2688" s="81"/>
      <c r="H2688" s="81"/>
      <c r="I2688" s="81"/>
      <c r="J2688" s="81"/>
      <c r="K2688" s="81"/>
      <c r="L2688" s="81"/>
      <c r="M2688" s="81"/>
      <c r="N2688" s="81"/>
      <c r="O2688" s="81"/>
      <c r="P2688" s="81"/>
      <c r="Q2688" s="81"/>
      <c r="R2688" s="81"/>
      <c r="S2688" s="206"/>
      <c r="T2688" s="351">
        <f>IF(Q2688=0,0,1)+IF(C2688=0,0,1)+IF(D2688=0,0,1)+IF(E2688=0,0,1)+IF(F2688=0,0,1)+IF(G2688=0,0,1)+IF(H2688=0,0,1)+IF(I2688=0,0,1)+IF(J2688=0,0,1)+IF(K2688=0,0,1)+IF(L2688=0,0,1)+IF(M2688=0,0,1)+IF(N2688=0,0,1)+IF(O2688=0,0,1)</f>
        <v>0</v>
      </c>
    </row>
    <row r="2689" spans="1:20" ht="15.75" hidden="1">
      <c r="A2689" s="10"/>
      <c r="B2689" s="1"/>
      <c r="C2689" s="81"/>
      <c r="D2689" s="81"/>
      <c r="E2689" s="81"/>
      <c r="F2689" s="81"/>
      <c r="G2689" s="81"/>
      <c r="H2689" s="81"/>
      <c r="I2689" s="81"/>
      <c r="J2689" s="81"/>
      <c r="K2689" s="81"/>
      <c r="L2689" s="81"/>
      <c r="M2689" s="81"/>
      <c r="N2689" s="81"/>
      <c r="O2689" s="81"/>
      <c r="P2689" s="81"/>
      <c r="Q2689" s="81"/>
      <c r="R2689" s="81"/>
      <c r="S2689" s="206"/>
      <c r="T2689" s="351">
        <f>IF(Q2689=0,0,1)+IF(C2689=0,0,1)+IF(D2689=0,0,1)+IF(E2689=0,0,1)+IF(F2689=0,0,1)+IF(G2689=0,0,1)+IF(H2689=0,0,1)+IF(I2689=0,0,1)+IF(J2689=0,0,1)+IF(K2689=0,0,1)+IF(L2689=0,0,1)+IF(M2689=0,0,1)+IF(N2689=0,0,1)+IF(O2689=0,0,1)</f>
        <v>0</v>
      </c>
    </row>
    <row r="2690" spans="1:20" ht="15.75" hidden="1">
      <c r="A2690" s="10"/>
      <c r="B2690" s="1"/>
      <c r="C2690" s="81"/>
      <c r="D2690" s="81"/>
      <c r="E2690" s="81"/>
      <c r="F2690" s="81"/>
      <c r="G2690" s="81"/>
      <c r="H2690" s="81"/>
      <c r="I2690" s="81"/>
      <c r="J2690" s="81"/>
      <c r="K2690" s="81"/>
      <c r="L2690" s="81"/>
      <c r="M2690" s="81"/>
      <c r="N2690" s="81"/>
      <c r="O2690" s="81"/>
      <c r="P2690" s="81"/>
      <c r="Q2690" s="81"/>
      <c r="R2690" s="81"/>
      <c r="S2690" s="206"/>
      <c r="T2690" s="351">
        <f>IF(Q2690=0,0,1)+IF(C2690=0,0,1)+IF(D2690=0,0,1)+IF(E2690=0,0,1)+IF(F2690=0,0,1)+IF(G2690=0,0,1)+IF(H2690=0,0,1)+IF(I2690=0,0,1)+IF(J2690=0,0,1)+IF(K2690=0,0,1)+IF(L2690=0,0,1)+IF(M2690=0,0,1)+IF(N2690=0,0,1)+IF(O2690=0,0,1)</f>
        <v>0</v>
      </c>
    </row>
    <row r="2691" spans="1:20" ht="15.75" hidden="1">
      <c r="A2691" s="10"/>
      <c r="B2691" s="1"/>
      <c r="C2691" s="81"/>
      <c r="D2691" s="81"/>
      <c r="E2691" s="81"/>
      <c r="F2691" s="81"/>
      <c r="G2691" s="81"/>
      <c r="H2691" s="81"/>
      <c r="I2691" s="81"/>
      <c r="J2691" s="81"/>
      <c r="K2691" s="81"/>
      <c r="L2691" s="81"/>
      <c r="M2691" s="81"/>
      <c r="N2691" s="81"/>
      <c r="O2691" s="81"/>
      <c r="P2691" s="81"/>
      <c r="Q2691" s="81"/>
      <c r="R2691" s="81"/>
      <c r="S2691" s="206"/>
      <c r="T2691" s="351">
        <f>IF(Q2691=0,0,1)+IF(C2691=0,0,1)+IF(D2691=0,0,1)+IF(E2691=0,0,1)+IF(F2691=0,0,1)+IF(G2691=0,0,1)+IF(H2691=0,0,1)+IF(I2691=0,0,1)+IF(J2691=0,0,1)+IF(K2691=0,0,1)+IF(L2691=0,0,1)+IF(M2691=0,0,1)+IF(N2691=0,0,1)+IF(O2691=0,0,1)</f>
        <v>0</v>
      </c>
    </row>
    <row r="2692" spans="1:20" ht="15.75" hidden="1">
      <c r="A2692" s="10"/>
      <c r="B2692" s="1"/>
      <c r="C2692" s="81"/>
      <c r="D2692" s="81"/>
      <c r="E2692" s="81"/>
      <c r="F2692" s="81"/>
      <c r="G2692" s="81"/>
      <c r="H2692" s="81"/>
      <c r="I2692" s="81"/>
      <c r="J2692" s="81"/>
      <c r="K2692" s="81"/>
      <c r="L2692" s="81"/>
      <c r="M2692" s="81"/>
      <c r="N2692" s="81"/>
      <c r="O2692" s="81"/>
      <c r="P2692" s="81"/>
      <c r="Q2692" s="81"/>
      <c r="R2692" s="81"/>
      <c r="S2692" s="206"/>
      <c r="T2692" s="351">
        <f>IF(Q2692=0,0,1)+IF(C2692=0,0,1)+IF(D2692=0,0,1)+IF(E2692=0,0,1)+IF(F2692=0,0,1)+IF(G2692=0,0,1)+IF(H2692=0,0,1)+IF(I2692=0,0,1)+IF(J2692=0,0,1)+IF(K2692=0,0,1)+IF(L2692=0,0,1)+IF(M2692=0,0,1)+IF(N2692=0,0,1)+IF(O2692=0,0,1)</f>
        <v>0</v>
      </c>
    </row>
    <row r="2693" spans="1:20" ht="15.75" hidden="1">
      <c r="A2693" s="10"/>
      <c r="B2693" s="1"/>
      <c r="C2693" s="81"/>
      <c r="D2693" s="81"/>
      <c r="E2693" s="81"/>
      <c r="F2693" s="81"/>
      <c r="G2693" s="81"/>
      <c r="H2693" s="81"/>
      <c r="I2693" s="81"/>
      <c r="J2693" s="81"/>
      <c r="K2693" s="81"/>
      <c r="L2693" s="81"/>
      <c r="M2693" s="81"/>
      <c r="N2693" s="81"/>
      <c r="O2693" s="81"/>
      <c r="P2693" s="81"/>
      <c r="Q2693" s="81"/>
      <c r="R2693" s="81"/>
      <c r="S2693" s="206"/>
      <c r="T2693" s="351">
        <f>IF(Q2693=0,0,1)+IF(C2693=0,0,1)+IF(D2693=0,0,1)+IF(E2693=0,0,1)+IF(F2693=0,0,1)+IF(G2693=0,0,1)+IF(H2693=0,0,1)+IF(I2693=0,0,1)+IF(J2693=0,0,1)+IF(K2693=0,0,1)+IF(L2693=0,0,1)+IF(M2693=0,0,1)+IF(N2693=0,0,1)+IF(O2693=0,0,1)</f>
        <v>0</v>
      </c>
    </row>
    <row r="2694" spans="1:20" ht="15.75" hidden="1">
      <c r="A2694" s="10"/>
      <c r="B2694" s="1"/>
      <c r="C2694" s="81"/>
      <c r="D2694" s="81"/>
      <c r="E2694" s="81"/>
      <c r="F2694" s="81"/>
      <c r="G2694" s="81"/>
      <c r="H2694" s="81"/>
      <c r="I2694" s="81"/>
      <c r="J2694" s="81"/>
      <c r="K2694" s="81"/>
      <c r="L2694" s="81"/>
      <c r="M2694" s="81"/>
      <c r="N2694" s="81"/>
      <c r="O2694" s="81"/>
      <c r="P2694" s="81"/>
      <c r="Q2694" s="81"/>
      <c r="R2694" s="81"/>
      <c r="S2694" s="206"/>
      <c r="T2694" s="351">
        <f>IF(Q2694=0,0,1)+IF(C2694=0,0,1)+IF(D2694=0,0,1)+IF(E2694=0,0,1)+IF(F2694=0,0,1)+IF(G2694=0,0,1)+IF(H2694=0,0,1)+IF(I2694=0,0,1)+IF(J2694=0,0,1)+IF(K2694=0,0,1)+IF(L2694=0,0,1)+IF(M2694=0,0,1)+IF(N2694=0,0,1)+IF(O2694=0,0,1)</f>
        <v>0</v>
      </c>
    </row>
    <row r="2695" spans="1:20" ht="15.75" hidden="1">
      <c r="A2695" s="10"/>
      <c r="B2695" s="1"/>
      <c r="C2695" s="81"/>
      <c r="D2695" s="81"/>
      <c r="E2695" s="81"/>
      <c r="F2695" s="81"/>
      <c r="G2695" s="81"/>
      <c r="H2695" s="81"/>
      <c r="I2695" s="81"/>
      <c r="J2695" s="81"/>
      <c r="K2695" s="81"/>
      <c r="L2695" s="81"/>
      <c r="M2695" s="81"/>
      <c r="N2695" s="81"/>
      <c r="O2695" s="81"/>
      <c r="P2695" s="81"/>
      <c r="Q2695" s="81"/>
      <c r="R2695" s="81"/>
      <c r="S2695" s="206"/>
      <c r="T2695" s="351">
        <f>IF(Q2695=0,0,1)+IF(C2695=0,0,1)+IF(D2695=0,0,1)+IF(E2695=0,0,1)+IF(F2695=0,0,1)+IF(G2695=0,0,1)+IF(H2695=0,0,1)+IF(I2695=0,0,1)+IF(J2695=0,0,1)+IF(K2695=0,0,1)+IF(L2695=0,0,1)+IF(M2695=0,0,1)+IF(N2695=0,0,1)+IF(O2695=0,0,1)</f>
        <v>0</v>
      </c>
    </row>
    <row r="2696" spans="1:20" ht="15.75" hidden="1">
      <c r="A2696" s="10"/>
      <c r="B2696" s="1"/>
      <c r="C2696" s="81"/>
      <c r="D2696" s="81"/>
      <c r="E2696" s="81"/>
      <c r="F2696" s="81"/>
      <c r="G2696" s="81"/>
      <c r="H2696" s="81"/>
      <c r="I2696" s="81"/>
      <c r="J2696" s="81"/>
      <c r="K2696" s="81"/>
      <c r="L2696" s="81"/>
      <c r="M2696" s="81"/>
      <c r="N2696" s="81"/>
      <c r="O2696" s="81"/>
      <c r="P2696" s="81"/>
      <c r="Q2696" s="81"/>
      <c r="R2696" s="81"/>
      <c r="S2696" s="206"/>
      <c r="T2696" s="351">
        <f>IF(Q2696=0,0,1)+IF(C2696=0,0,1)+IF(D2696=0,0,1)+IF(E2696=0,0,1)+IF(F2696=0,0,1)+IF(G2696=0,0,1)+IF(H2696=0,0,1)+IF(I2696=0,0,1)+IF(J2696=0,0,1)+IF(K2696=0,0,1)+IF(L2696=0,0,1)+IF(M2696=0,0,1)+IF(N2696=0,0,1)+IF(O2696=0,0,1)</f>
        <v>0</v>
      </c>
    </row>
    <row r="2697" spans="1:20" ht="15.75" hidden="1">
      <c r="A2697" s="10"/>
      <c r="B2697" s="1"/>
      <c r="C2697" s="81"/>
      <c r="D2697" s="81"/>
      <c r="E2697" s="81"/>
      <c r="F2697" s="81"/>
      <c r="G2697" s="81"/>
      <c r="H2697" s="81"/>
      <c r="I2697" s="81"/>
      <c r="J2697" s="81"/>
      <c r="K2697" s="81"/>
      <c r="L2697" s="81"/>
      <c r="M2697" s="81"/>
      <c r="N2697" s="81"/>
      <c r="O2697" s="81"/>
      <c r="P2697" s="81"/>
      <c r="Q2697" s="81"/>
      <c r="R2697" s="81"/>
      <c r="S2697" s="206"/>
      <c r="T2697" s="351">
        <f>IF(Q2697=0,0,1)+IF(C2697=0,0,1)+IF(D2697=0,0,1)+IF(E2697=0,0,1)+IF(F2697=0,0,1)+IF(G2697=0,0,1)+IF(H2697=0,0,1)+IF(I2697=0,0,1)+IF(J2697=0,0,1)+IF(K2697=0,0,1)+IF(L2697=0,0,1)+IF(M2697=0,0,1)+IF(N2697=0,0,1)+IF(O2697=0,0,1)</f>
        <v>0</v>
      </c>
    </row>
    <row r="2698" spans="1:20" ht="15.75" hidden="1">
      <c r="A2698" s="10"/>
      <c r="B2698" s="1"/>
      <c r="C2698" s="81"/>
      <c r="D2698" s="81"/>
      <c r="E2698" s="81"/>
      <c r="F2698" s="81"/>
      <c r="G2698" s="81"/>
      <c r="H2698" s="81"/>
      <c r="I2698" s="81"/>
      <c r="J2698" s="81"/>
      <c r="K2698" s="81"/>
      <c r="L2698" s="81"/>
      <c r="M2698" s="81"/>
      <c r="N2698" s="81"/>
      <c r="O2698" s="81"/>
      <c r="P2698" s="81"/>
      <c r="Q2698" s="81"/>
      <c r="R2698" s="81"/>
      <c r="S2698" s="206"/>
      <c r="T2698" s="351">
        <f>IF(Q2698=0,0,1)+IF(C2698=0,0,1)+IF(D2698=0,0,1)+IF(E2698=0,0,1)+IF(F2698=0,0,1)+IF(G2698=0,0,1)+IF(H2698=0,0,1)+IF(I2698=0,0,1)+IF(J2698=0,0,1)+IF(K2698=0,0,1)+IF(L2698=0,0,1)+IF(M2698=0,0,1)+IF(N2698=0,0,1)+IF(O2698=0,0,1)</f>
        <v>0</v>
      </c>
    </row>
    <row r="2699" spans="1:20" ht="15.75" hidden="1">
      <c r="A2699" s="10"/>
      <c r="B2699" s="1"/>
      <c r="C2699" s="81"/>
      <c r="D2699" s="81"/>
      <c r="E2699" s="81"/>
      <c r="F2699" s="81"/>
      <c r="G2699" s="81"/>
      <c r="H2699" s="81"/>
      <c r="I2699" s="81"/>
      <c r="J2699" s="81"/>
      <c r="K2699" s="81"/>
      <c r="L2699" s="81"/>
      <c r="M2699" s="81"/>
      <c r="N2699" s="81"/>
      <c r="O2699" s="81"/>
      <c r="P2699" s="81"/>
      <c r="Q2699" s="81"/>
      <c r="R2699" s="81"/>
      <c r="S2699" s="206"/>
      <c r="T2699" s="351">
        <f>IF(Q2699=0,0,1)+IF(C2699=0,0,1)+IF(D2699=0,0,1)+IF(E2699=0,0,1)+IF(F2699=0,0,1)+IF(G2699=0,0,1)+IF(H2699=0,0,1)+IF(I2699=0,0,1)+IF(J2699=0,0,1)+IF(K2699=0,0,1)+IF(L2699=0,0,1)+IF(M2699=0,0,1)+IF(N2699=0,0,1)+IF(O2699=0,0,1)</f>
        <v>0</v>
      </c>
    </row>
    <row r="2700" spans="1:20" ht="15.75" hidden="1">
      <c r="A2700" s="10"/>
      <c r="B2700" s="1"/>
      <c r="C2700" s="81"/>
      <c r="D2700" s="81"/>
      <c r="E2700" s="81"/>
      <c r="F2700" s="81"/>
      <c r="G2700" s="81"/>
      <c r="H2700" s="81"/>
      <c r="I2700" s="81"/>
      <c r="J2700" s="81"/>
      <c r="K2700" s="81"/>
      <c r="L2700" s="81"/>
      <c r="M2700" s="81"/>
      <c r="N2700" s="81"/>
      <c r="O2700" s="81"/>
      <c r="P2700" s="81"/>
      <c r="Q2700" s="81"/>
      <c r="R2700" s="81"/>
      <c r="S2700" s="206"/>
      <c r="T2700" s="351">
        <f>IF(Q2700=0,0,1)+IF(C2700=0,0,1)+IF(D2700=0,0,1)+IF(E2700=0,0,1)+IF(F2700=0,0,1)+IF(G2700=0,0,1)+IF(H2700=0,0,1)+IF(I2700=0,0,1)+IF(J2700=0,0,1)+IF(K2700=0,0,1)+IF(L2700=0,0,1)+IF(M2700=0,0,1)+IF(N2700=0,0,1)+IF(O2700=0,0,1)</f>
        <v>0</v>
      </c>
    </row>
    <row r="2701" spans="1:20" ht="15.75" hidden="1">
      <c r="A2701" s="10"/>
      <c r="B2701" s="1"/>
      <c r="C2701" s="81"/>
      <c r="D2701" s="81"/>
      <c r="E2701" s="81"/>
      <c r="F2701" s="81"/>
      <c r="G2701" s="81"/>
      <c r="H2701" s="81"/>
      <c r="I2701" s="81"/>
      <c r="J2701" s="81"/>
      <c r="K2701" s="81"/>
      <c r="L2701" s="81"/>
      <c r="M2701" s="81"/>
      <c r="N2701" s="81"/>
      <c r="O2701" s="81"/>
      <c r="P2701" s="81"/>
      <c r="Q2701" s="81"/>
      <c r="R2701" s="81"/>
      <c r="S2701" s="206"/>
      <c r="T2701" s="351">
        <f>IF(Q2701=0,0,1)+IF(C2701=0,0,1)+IF(D2701=0,0,1)+IF(E2701=0,0,1)+IF(F2701=0,0,1)+IF(G2701=0,0,1)+IF(H2701=0,0,1)+IF(I2701=0,0,1)+IF(J2701=0,0,1)+IF(K2701=0,0,1)+IF(L2701=0,0,1)+IF(M2701=0,0,1)+IF(N2701=0,0,1)+IF(O2701=0,0,1)</f>
        <v>0</v>
      </c>
    </row>
    <row r="2702" spans="1:20" ht="15.75" hidden="1">
      <c r="A2702" s="10"/>
      <c r="B2702" s="1"/>
      <c r="C2702" s="81"/>
      <c r="D2702" s="81"/>
      <c r="E2702" s="81"/>
      <c r="F2702" s="81"/>
      <c r="G2702" s="81"/>
      <c r="H2702" s="81"/>
      <c r="I2702" s="81"/>
      <c r="J2702" s="81"/>
      <c r="K2702" s="81"/>
      <c r="L2702" s="81"/>
      <c r="M2702" s="81"/>
      <c r="N2702" s="81"/>
      <c r="O2702" s="81"/>
      <c r="P2702" s="81"/>
      <c r="Q2702" s="81"/>
      <c r="R2702" s="81"/>
      <c r="S2702" s="206"/>
      <c r="T2702" s="351">
        <f>IF(Q2702=0,0,1)+IF(C2702=0,0,1)+IF(D2702=0,0,1)+IF(E2702=0,0,1)+IF(F2702=0,0,1)+IF(G2702=0,0,1)+IF(H2702=0,0,1)+IF(I2702=0,0,1)+IF(J2702=0,0,1)+IF(K2702=0,0,1)+IF(L2702=0,0,1)+IF(M2702=0,0,1)+IF(N2702=0,0,1)+IF(O2702=0,0,1)</f>
        <v>0</v>
      </c>
    </row>
    <row r="2703" spans="1:20" ht="15.75" hidden="1">
      <c r="A2703" s="10"/>
      <c r="B2703" s="1"/>
      <c r="C2703" s="81"/>
      <c r="D2703" s="81"/>
      <c r="E2703" s="81"/>
      <c r="F2703" s="81"/>
      <c r="G2703" s="81"/>
      <c r="H2703" s="81"/>
      <c r="I2703" s="81"/>
      <c r="J2703" s="81"/>
      <c r="K2703" s="81"/>
      <c r="L2703" s="81"/>
      <c r="M2703" s="81"/>
      <c r="N2703" s="81"/>
      <c r="O2703" s="81"/>
      <c r="P2703" s="81"/>
      <c r="Q2703" s="81"/>
      <c r="R2703" s="81"/>
      <c r="S2703" s="206"/>
      <c r="T2703" s="351">
        <f>IF(Q2703=0,0,1)+IF(C2703=0,0,1)+IF(D2703=0,0,1)+IF(E2703=0,0,1)+IF(F2703=0,0,1)+IF(G2703=0,0,1)+IF(H2703=0,0,1)+IF(I2703=0,0,1)+IF(J2703=0,0,1)+IF(K2703=0,0,1)+IF(L2703=0,0,1)+IF(M2703=0,0,1)+IF(N2703=0,0,1)+IF(O2703=0,0,1)</f>
        <v>0</v>
      </c>
    </row>
    <row r="2704" spans="1:20" ht="15.75" hidden="1">
      <c r="A2704" s="10"/>
      <c r="B2704" s="1"/>
      <c r="C2704" s="81"/>
      <c r="D2704" s="81"/>
      <c r="E2704" s="81"/>
      <c r="F2704" s="81"/>
      <c r="G2704" s="81"/>
      <c r="H2704" s="81"/>
      <c r="I2704" s="81"/>
      <c r="J2704" s="81"/>
      <c r="K2704" s="81"/>
      <c r="L2704" s="81"/>
      <c r="M2704" s="81"/>
      <c r="N2704" s="81"/>
      <c r="O2704" s="81"/>
      <c r="P2704" s="81"/>
      <c r="Q2704" s="81"/>
      <c r="R2704" s="81"/>
      <c r="S2704" s="206"/>
      <c r="T2704" s="351">
        <f>IF(Q2704=0,0,1)+IF(C2704=0,0,1)+IF(D2704=0,0,1)+IF(E2704=0,0,1)+IF(F2704=0,0,1)+IF(G2704=0,0,1)+IF(H2704=0,0,1)+IF(I2704=0,0,1)+IF(J2704=0,0,1)+IF(K2704=0,0,1)+IF(L2704=0,0,1)+IF(M2704=0,0,1)+IF(N2704=0,0,1)+IF(O2704=0,0,1)</f>
        <v>0</v>
      </c>
    </row>
    <row r="2705" spans="1:20" ht="15.75" hidden="1">
      <c r="A2705" s="10"/>
      <c r="B2705" s="1"/>
      <c r="C2705" s="81"/>
      <c r="D2705" s="81"/>
      <c r="E2705" s="81"/>
      <c r="F2705" s="81"/>
      <c r="G2705" s="81"/>
      <c r="H2705" s="81"/>
      <c r="I2705" s="81"/>
      <c r="J2705" s="81"/>
      <c r="K2705" s="81"/>
      <c r="L2705" s="81"/>
      <c r="M2705" s="81"/>
      <c r="N2705" s="81"/>
      <c r="O2705" s="81"/>
      <c r="P2705" s="81"/>
      <c r="Q2705" s="81"/>
      <c r="R2705" s="81"/>
      <c r="S2705" s="206"/>
      <c r="T2705" s="351">
        <f>IF(Q2705=0,0,1)+IF(C2705=0,0,1)+IF(D2705=0,0,1)+IF(E2705=0,0,1)+IF(F2705=0,0,1)+IF(G2705=0,0,1)+IF(H2705=0,0,1)+IF(I2705=0,0,1)+IF(J2705=0,0,1)+IF(K2705=0,0,1)+IF(L2705=0,0,1)+IF(M2705=0,0,1)+IF(N2705=0,0,1)+IF(O2705=0,0,1)</f>
        <v>0</v>
      </c>
    </row>
    <row r="2706" spans="1:20" ht="15.75" hidden="1">
      <c r="A2706" s="10"/>
      <c r="B2706" s="1"/>
      <c r="C2706" s="81"/>
      <c r="D2706" s="81"/>
      <c r="E2706" s="81"/>
      <c r="F2706" s="81"/>
      <c r="G2706" s="81"/>
      <c r="H2706" s="81"/>
      <c r="I2706" s="81"/>
      <c r="J2706" s="81"/>
      <c r="K2706" s="81"/>
      <c r="L2706" s="81"/>
      <c r="M2706" s="81"/>
      <c r="N2706" s="81"/>
      <c r="O2706" s="81"/>
      <c r="P2706" s="81"/>
      <c r="Q2706" s="81"/>
      <c r="R2706" s="81"/>
      <c r="S2706" s="206"/>
      <c r="T2706" s="351">
        <f>IF(Q2706=0,0,1)+IF(C2706=0,0,1)+IF(D2706=0,0,1)+IF(E2706=0,0,1)+IF(F2706=0,0,1)+IF(G2706=0,0,1)+IF(H2706=0,0,1)+IF(I2706=0,0,1)+IF(J2706=0,0,1)+IF(K2706=0,0,1)+IF(L2706=0,0,1)+IF(M2706=0,0,1)+IF(N2706=0,0,1)+IF(O2706=0,0,1)</f>
        <v>0</v>
      </c>
    </row>
    <row r="2707" spans="1:20" ht="15.75" hidden="1">
      <c r="A2707" s="10"/>
      <c r="B2707" s="1"/>
      <c r="C2707" s="81"/>
      <c r="D2707" s="81"/>
      <c r="E2707" s="81"/>
      <c r="F2707" s="81"/>
      <c r="G2707" s="81"/>
      <c r="H2707" s="81"/>
      <c r="I2707" s="81"/>
      <c r="J2707" s="81"/>
      <c r="K2707" s="81"/>
      <c r="L2707" s="81"/>
      <c r="M2707" s="81"/>
      <c r="N2707" s="81"/>
      <c r="O2707" s="81"/>
      <c r="P2707" s="81"/>
      <c r="Q2707" s="81"/>
      <c r="R2707" s="81"/>
      <c r="S2707" s="206"/>
      <c r="T2707" s="351">
        <f>IF(Q2707=0,0,1)+IF(C2707=0,0,1)+IF(D2707=0,0,1)+IF(E2707=0,0,1)+IF(F2707=0,0,1)+IF(G2707=0,0,1)+IF(H2707=0,0,1)+IF(I2707=0,0,1)+IF(J2707=0,0,1)+IF(K2707=0,0,1)+IF(L2707=0,0,1)+IF(M2707=0,0,1)+IF(N2707=0,0,1)+IF(O2707=0,0,1)</f>
        <v>0</v>
      </c>
    </row>
    <row r="2708" spans="1:20" ht="15.75" hidden="1">
      <c r="A2708" s="10"/>
      <c r="B2708" s="1"/>
      <c r="C2708" s="81"/>
      <c r="D2708" s="81"/>
      <c r="E2708" s="81"/>
      <c r="F2708" s="81"/>
      <c r="G2708" s="81"/>
      <c r="H2708" s="81"/>
      <c r="I2708" s="81"/>
      <c r="J2708" s="81"/>
      <c r="K2708" s="81"/>
      <c r="L2708" s="81"/>
      <c r="M2708" s="81"/>
      <c r="N2708" s="81"/>
      <c r="O2708" s="81"/>
      <c r="P2708" s="81"/>
      <c r="Q2708" s="81"/>
      <c r="R2708" s="81"/>
      <c r="S2708" s="206"/>
      <c r="T2708" s="351">
        <f>IF(Q2708=0,0,1)+IF(C2708=0,0,1)+IF(D2708=0,0,1)+IF(E2708=0,0,1)+IF(F2708=0,0,1)+IF(G2708=0,0,1)+IF(H2708=0,0,1)+IF(I2708=0,0,1)+IF(J2708=0,0,1)+IF(K2708=0,0,1)+IF(L2708=0,0,1)+IF(M2708=0,0,1)+IF(N2708=0,0,1)+IF(O2708=0,0,1)</f>
        <v>0</v>
      </c>
    </row>
    <row r="2709" spans="1:20" ht="15.75" hidden="1">
      <c r="A2709" s="10"/>
      <c r="B2709" s="1"/>
      <c r="C2709" s="81"/>
      <c r="D2709" s="81"/>
      <c r="E2709" s="81"/>
      <c r="F2709" s="81"/>
      <c r="G2709" s="81"/>
      <c r="H2709" s="81"/>
      <c r="I2709" s="81"/>
      <c r="J2709" s="81"/>
      <c r="K2709" s="81"/>
      <c r="L2709" s="81"/>
      <c r="M2709" s="81"/>
      <c r="N2709" s="81"/>
      <c r="O2709" s="81"/>
      <c r="P2709" s="81"/>
      <c r="Q2709" s="81"/>
      <c r="R2709" s="81"/>
      <c r="S2709" s="206"/>
      <c r="T2709" s="351">
        <f>IF(Q2709=0,0,1)+IF(C2709=0,0,1)+IF(D2709=0,0,1)+IF(E2709=0,0,1)+IF(F2709=0,0,1)+IF(G2709=0,0,1)+IF(H2709=0,0,1)+IF(I2709=0,0,1)+IF(J2709=0,0,1)+IF(K2709=0,0,1)+IF(L2709=0,0,1)+IF(M2709=0,0,1)+IF(N2709=0,0,1)+IF(O2709=0,0,1)</f>
        <v>0</v>
      </c>
    </row>
    <row r="2710" spans="1:20" ht="15.75" hidden="1">
      <c r="A2710" s="10"/>
      <c r="B2710" s="1"/>
      <c r="C2710" s="81"/>
      <c r="D2710" s="81"/>
      <c r="E2710" s="81"/>
      <c r="F2710" s="81"/>
      <c r="G2710" s="81"/>
      <c r="H2710" s="81"/>
      <c r="I2710" s="81"/>
      <c r="J2710" s="81"/>
      <c r="K2710" s="81"/>
      <c r="L2710" s="81"/>
      <c r="M2710" s="81"/>
      <c r="N2710" s="81"/>
      <c r="O2710" s="81"/>
      <c r="P2710" s="81"/>
      <c r="Q2710" s="81"/>
      <c r="R2710" s="81"/>
      <c r="S2710" s="206"/>
      <c r="T2710" s="351">
        <f>IF(Q2710=0,0,1)+IF(C2710=0,0,1)+IF(D2710=0,0,1)+IF(E2710=0,0,1)+IF(F2710=0,0,1)+IF(G2710=0,0,1)+IF(H2710=0,0,1)+IF(I2710=0,0,1)+IF(J2710=0,0,1)+IF(K2710=0,0,1)+IF(L2710=0,0,1)+IF(M2710=0,0,1)+IF(N2710=0,0,1)+IF(O2710=0,0,1)</f>
        <v>0</v>
      </c>
    </row>
    <row r="2711" spans="1:20" ht="15.75" hidden="1">
      <c r="A2711" s="10"/>
      <c r="B2711" s="1"/>
      <c r="C2711" s="81"/>
      <c r="D2711" s="81"/>
      <c r="E2711" s="81"/>
      <c r="F2711" s="81"/>
      <c r="G2711" s="81"/>
      <c r="H2711" s="81"/>
      <c r="I2711" s="81"/>
      <c r="J2711" s="81"/>
      <c r="K2711" s="81"/>
      <c r="L2711" s="81"/>
      <c r="M2711" s="81"/>
      <c r="N2711" s="81"/>
      <c r="O2711" s="81"/>
      <c r="P2711" s="81"/>
      <c r="Q2711" s="81"/>
      <c r="R2711" s="81"/>
      <c r="S2711" s="206"/>
      <c r="T2711" s="351">
        <f>IF(Q2711=0,0,1)+IF(C2711=0,0,1)+IF(D2711=0,0,1)+IF(E2711=0,0,1)+IF(F2711=0,0,1)+IF(G2711=0,0,1)+IF(H2711=0,0,1)+IF(I2711=0,0,1)+IF(J2711=0,0,1)+IF(K2711=0,0,1)+IF(L2711=0,0,1)+IF(M2711=0,0,1)+IF(N2711=0,0,1)+IF(O2711=0,0,1)</f>
        <v>0</v>
      </c>
    </row>
    <row r="2712" spans="1:20" ht="15.75" hidden="1">
      <c r="A2712" s="10"/>
      <c r="B2712" s="1"/>
      <c r="C2712" s="81"/>
      <c r="D2712" s="81"/>
      <c r="E2712" s="81"/>
      <c r="F2712" s="81"/>
      <c r="G2712" s="81"/>
      <c r="H2712" s="81"/>
      <c r="I2712" s="81"/>
      <c r="J2712" s="81"/>
      <c r="K2712" s="81"/>
      <c r="L2712" s="81"/>
      <c r="M2712" s="81"/>
      <c r="N2712" s="81"/>
      <c r="O2712" s="81"/>
      <c r="P2712" s="81"/>
      <c r="Q2712" s="81"/>
      <c r="R2712" s="81"/>
      <c r="S2712" s="206"/>
      <c r="T2712" s="351">
        <f>IF(Q2712=0,0,1)+IF(C2712=0,0,1)+IF(D2712=0,0,1)+IF(E2712=0,0,1)+IF(F2712=0,0,1)+IF(G2712=0,0,1)+IF(H2712=0,0,1)+IF(I2712=0,0,1)+IF(J2712=0,0,1)+IF(K2712=0,0,1)+IF(L2712=0,0,1)+IF(M2712=0,0,1)+IF(N2712=0,0,1)+IF(O2712=0,0,1)</f>
        <v>0</v>
      </c>
    </row>
    <row r="2713" spans="1:20" ht="15.75" hidden="1">
      <c r="A2713" s="10"/>
      <c r="B2713" s="1"/>
      <c r="C2713" s="81"/>
      <c r="D2713" s="81"/>
      <c r="E2713" s="81"/>
      <c r="F2713" s="81"/>
      <c r="G2713" s="81"/>
      <c r="H2713" s="81"/>
      <c r="I2713" s="81"/>
      <c r="J2713" s="81"/>
      <c r="K2713" s="81"/>
      <c r="L2713" s="81"/>
      <c r="M2713" s="81"/>
      <c r="N2713" s="81"/>
      <c r="O2713" s="81"/>
      <c r="P2713" s="81"/>
      <c r="Q2713" s="81"/>
      <c r="R2713" s="81"/>
      <c r="S2713" s="206"/>
      <c r="T2713" s="351">
        <f>IF(Q2713=0,0,1)+IF(C2713=0,0,1)+IF(D2713=0,0,1)+IF(E2713=0,0,1)+IF(F2713=0,0,1)+IF(G2713=0,0,1)+IF(H2713=0,0,1)+IF(I2713=0,0,1)+IF(J2713=0,0,1)+IF(K2713=0,0,1)+IF(L2713=0,0,1)+IF(M2713=0,0,1)+IF(N2713=0,0,1)+IF(O2713=0,0,1)</f>
        <v>0</v>
      </c>
    </row>
    <row r="2714" spans="1:20" ht="15.75" hidden="1">
      <c r="A2714" s="10"/>
      <c r="B2714" s="1"/>
      <c r="C2714" s="81"/>
      <c r="D2714" s="81"/>
      <c r="E2714" s="81"/>
      <c r="F2714" s="81"/>
      <c r="G2714" s="81"/>
      <c r="H2714" s="81"/>
      <c r="I2714" s="81"/>
      <c r="J2714" s="81"/>
      <c r="K2714" s="81"/>
      <c r="L2714" s="81"/>
      <c r="M2714" s="81"/>
      <c r="N2714" s="81"/>
      <c r="O2714" s="81"/>
      <c r="P2714" s="81"/>
      <c r="Q2714" s="81"/>
      <c r="R2714" s="81"/>
      <c r="S2714" s="206"/>
      <c r="T2714" s="351">
        <f>IF(Q2714=0,0,1)+IF(C2714=0,0,1)+IF(D2714=0,0,1)+IF(E2714=0,0,1)+IF(F2714=0,0,1)+IF(G2714=0,0,1)+IF(H2714=0,0,1)+IF(I2714=0,0,1)+IF(J2714=0,0,1)+IF(K2714=0,0,1)+IF(L2714=0,0,1)+IF(M2714=0,0,1)+IF(N2714=0,0,1)+IF(O2714=0,0,1)</f>
        <v>0</v>
      </c>
    </row>
    <row r="2715" spans="1:20" ht="15.75" hidden="1">
      <c r="A2715" s="10"/>
      <c r="B2715" s="1"/>
      <c r="C2715" s="81"/>
      <c r="D2715" s="81"/>
      <c r="E2715" s="81"/>
      <c r="F2715" s="81"/>
      <c r="G2715" s="81"/>
      <c r="H2715" s="81"/>
      <c r="I2715" s="81"/>
      <c r="J2715" s="81"/>
      <c r="K2715" s="81"/>
      <c r="L2715" s="81"/>
      <c r="M2715" s="81"/>
      <c r="N2715" s="81"/>
      <c r="O2715" s="81"/>
      <c r="P2715" s="81"/>
      <c r="Q2715" s="81"/>
      <c r="R2715" s="81"/>
      <c r="S2715" s="206"/>
      <c r="T2715" s="351">
        <f>IF(Q2715=0,0,1)+IF(C2715=0,0,1)+IF(D2715=0,0,1)+IF(E2715=0,0,1)+IF(F2715=0,0,1)+IF(G2715=0,0,1)+IF(H2715=0,0,1)+IF(I2715=0,0,1)+IF(J2715=0,0,1)+IF(K2715=0,0,1)+IF(L2715=0,0,1)+IF(M2715=0,0,1)+IF(N2715=0,0,1)+IF(O2715=0,0,1)</f>
        <v>0</v>
      </c>
    </row>
    <row r="2716" spans="1:20" ht="15.75" hidden="1">
      <c r="A2716" s="10"/>
      <c r="B2716" s="1"/>
      <c r="C2716" s="81"/>
      <c r="D2716" s="81"/>
      <c r="E2716" s="81"/>
      <c r="F2716" s="81"/>
      <c r="G2716" s="81"/>
      <c r="H2716" s="81"/>
      <c r="I2716" s="81"/>
      <c r="J2716" s="81"/>
      <c r="K2716" s="81"/>
      <c r="L2716" s="81"/>
      <c r="M2716" s="81"/>
      <c r="N2716" s="81"/>
      <c r="O2716" s="81"/>
      <c r="P2716" s="81"/>
      <c r="Q2716" s="81"/>
      <c r="R2716" s="81"/>
      <c r="S2716" s="206"/>
      <c r="T2716" s="351">
        <f>IF(Q2716=0,0,1)+IF(C2716=0,0,1)+IF(D2716=0,0,1)+IF(E2716=0,0,1)+IF(F2716=0,0,1)+IF(G2716=0,0,1)+IF(H2716=0,0,1)+IF(I2716=0,0,1)+IF(J2716=0,0,1)+IF(K2716=0,0,1)+IF(L2716=0,0,1)+IF(M2716=0,0,1)+IF(N2716=0,0,1)+IF(O2716=0,0,1)</f>
        <v>0</v>
      </c>
    </row>
    <row r="2717" spans="1:20" ht="15.75" hidden="1">
      <c r="A2717" s="10"/>
      <c r="B2717" s="1"/>
      <c r="C2717" s="81"/>
      <c r="D2717" s="81"/>
      <c r="E2717" s="81"/>
      <c r="F2717" s="81"/>
      <c r="G2717" s="81"/>
      <c r="H2717" s="81"/>
      <c r="I2717" s="81"/>
      <c r="J2717" s="81"/>
      <c r="K2717" s="81"/>
      <c r="L2717" s="81"/>
      <c r="M2717" s="81"/>
      <c r="N2717" s="81"/>
      <c r="O2717" s="81"/>
      <c r="P2717" s="81"/>
      <c r="Q2717" s="81"/>
      <c r="R2717" s="81"/>
      <c r="S2717" s="206"/>
      <c r="T2717" s="351">
        <f>IF(Q2717=0,0,1)+IF(C2717=0,0,1)+IF(D2717=0,0,1)+IF(E2717=0,0,1)+IF(F2717=0,0,1)+IF(G2717=0,0,1)+IF(H2717=0,0,1)+IF(I2717=0,0,1)+IF(J2717=0,0,1)+IF(K2717=0,0,1)+IF(L2717=0,0,1)+IF(M2717=0,0,1)+IF(N2717=0,0,1)+IF(O2717=0,0,1)</f>
        <v>0</v>
      </c>
    </row>
    <row r="2718" spans="1:20" ht="15.75" hidden="1">
      <c r="A2718" s="10"/>
      <c r="B2718" s="1"/>
      <c r="C2718" s="81"/>
      <c r="D2718" s="81"/>
      <c r="E2718" s="81"/>
      <c r="F2718" s="81"/>
      <c r="G2718" s="81"/>
      <c r="H2718" s="81"/>
      <c r="I2718" s="81"/>
      <c r="J2718" s="81"/>
      <c r="K2718" s="81"/>
      <c r="L2718" s="81"/>
      <c r="M2718" s="81"/>
      <c r="N2718" s="81"/>
      <c r="O2718" s="81"/>
      <c r="P2718" s="81"/>
      <c r="Q2718" s="81"/>
      <c r="R2718" s="81"/>
      <c r="S2718" s="206"/>
      <c r="T2718" s="351">
        <f>IF(Q2718=0,0,1)+IF(C2718=0,0,1)+IF(D2718=0,0,1)+IF(E2718=0,0,1)+IF(F2718=0,0,1)+IF(G2718=0,0,1)+IF(H2718=0,0,1)+IF(I2718=0,0,1)+IF(J2718=0,0,1)+IF(K2718=0,0,1)+IF(L2718=0,0,1)+IF(M2718=0,0,1)+IF(N2718=0,0,1)+IF(O2718=0,0,1)</f>
        <v>0</v>
      </c>
    </row>
    <row r="2719" spans="1:20" ht="15.75" hidden="1">
      <c r="A2719" s="10"/>
      <c r="B2719" s="1"/>
      <c r="C2719" s="81"/>
      <c r="D2719" s="81"/>
      <c r="E2719" s="81"/>
      <c r="F2719" s="81"/>
      <c r="G2719" s="81"/>
      <c r="H2719" s="81"/>
      <c r="I2719" s="81"/>
      <c r="J2719" s="81"/>
      <c r="K2719" s="81"/>
      <c r="L2719" s="81"/>
      <c r="M2719" s="81"/>
      <c r="N2719" s="81"/>
      <c r="O2719" s="81"/>
      <c r="P2719" s="81"/>
      <c r="Q2719" s="81"/>
      <c r="R2719" s="81"/>
      <c r="S2719" s="206"/>
      <c r="T2719" s="351">
        <f>IF(Q2719=0,0,1)+IF(C2719=0,0,1)+IF(D2719=0,0,1)+IF(E2719=0,0,1)+IF(F2719=0,0,1)+IF(G2719=0,0,1)+IF(H2719=0,0,1)+IF(I2719=0,0,1)+IF(J2719=0,0,1)+IF(K2719=0,0,1)+IF(L2719=0,0,1)+IF(M2719=0,0,1)+IF(N2719=0,0,1)+IF(O2719=0,0,1)</f>
        <v>0</v>
      </c>
    </row>
    <row r="2720" spans="1:20" ht="15.75" hidden="1">
      <c r="A2720" s="10"/>
      <c r="B2720" s="1"/>
      <c r="C2720" s="81"/>
      <c r="D2720" s="81"/>
      <c r="E2720" s="81"/>
      <c r="F2720" s="81"/>
      <c r="G2720" s="81"/>
      <c r="H2720" s="81"/>
      <c r="I2720" s="81"/>
      <c r="J2720" s="81"/>
      <c r="K2720" s="81"/>
      <c r="L2720" s="81"/>
      <c r="M2720" s="81"/>
      <c r="N2720" s="81"/>
      <c r="O2720" s="81"/>
      <c r="P2720" s="81"/>
      <c r="Q2720" s="81"/>
      <c r="R2720" s="81"/>
      <c r="S2720" s="206"/>
      <c r="T2720" s="351">
        <f>IF(Q2720=0,0,1)+IF(C2720=0,0,1)+IF(D2720=0,0,1)+IF(E2720=0,0,1)+IF(F2720=0,0,1)+IF(G2720=0,0,1)+IF(H2720=0,0,1)+IF(I2720=0,0,1)+IF(J2720=0,0,1)+IF(K2720=0,0,1)+IF(L2720=0,0,1)+IF(M2720=0,0,1)+IF(N2720=0,0,1)+IF(O2720=0,0,1)</f>
        <v>0</v>
      </c>
    </row>
    <row r="2721" spans="1:20" ht="15.75" hidden="1">
      <c r="A2721" s="10"/>
      <c r="B2721" s="1"/>
      <c r="C2721" s="81"/>
      <c r="D2721" s="81"/>
      <c r="E2721" s="81"/>
      <c r="F2721" s="81"/>
      <c r="G2721" s="81"/>
      <c r="H2721" s="81"/>
      <c r="I2721" s="81"/>
      <c r="J2721" s="81"/>
      <c r="K2721" s="81"/>
      <c r="L2721" s="81"/>
      <c r="M2721" s="81"/>
      <c r="N2721" s="81"/>
      <c r="O2721" s="81"/>
      <c r="P2721" s="81"/>
      <c r="Q2721" s="81"/>
      <c r="R2721" s="81"/>
      <c r="S2721" s="206"/>
      <c r="T2721" s="351">
        <f>IF(Q2721=0,0,1)+IF(C2721=0,0,1)+IF(D2721=0,0,1)+IF(E2721=0,0,1)+IF(F2721=0,0,1)+IF(G2721=0,0,1)+IF(H2721=0,0,1)+IF(I2721=0,0,1)+IF(J2721=0,0,1)+IF(K2721=0,0,1)+IF(L2721=0,0,1)+IF(M2721=0,0,1)+IF(N2721=0,0,1)+IF(O2721=0,0,1)</f>
        <v>0</v>
      </c>
    </row>
    <row r="2722" spans="1:20" ht="15.75" hidden="1">
      <c r="A2722" s="10"/>
      <c r="B2722" s="1"/>
      <c r="C2722" s="81"/>
      <c r="D2722" s="81"/>
      <c r="E2722" s="81"/>
      <c r="F2722" s="81"/>
      <c r="G2722" s="81"/>
      <c r="H2722" s="81"/>
      <c r="I2722" s="81"/>
      <c r="J2722" s="81"/>
      <c r="K2722" s="81"/>
      <c r="L2722" s="81"/>
      <c r="M2722" s="81"/>
      <c r="N2722" s="81"/>
      <c r="O2722" s="81"/>
      <c r="P2722" s="81"/>
      <c r="Q2722" s="81"/>
      <c r="R2722" s="81"/>
      <c r="S2722" s="206"/>
      <c r="T2722" s="351">
        <f>IF(Q2722=0,0,1)+IF(C2722=0,0,1)+IF(D2722=0,0,1)+IF(E2722=0,0,1)+IF(F2722=0,0,1)+IF(G2722=0,0,1)+IF(H2722=0,0,1)+IF(I2722=0,0,1)+IF(J2722=0,0,1)+IF(K2722=0,0,1)+IF(L2722=0,0,1)+IF(M2722=0,0,1)+IF(N2722=0,0,1)+IF(O2722=0,0,1)</f>
        <v>0</v>
      </c>
    </row>
    <row r="2723" spans="1:20" ht="15.75" hidden="1">
      <c r="A2723" s="10"/>
      <c r="B2723" s="1"/>
      <c r="C2723" s="81"/>
      <c r="D2723" s="81"/>
      <c r="E2723" s="81"/>
      <c r="F2723" s="81"/>
      <c r="G2723" s="81"/>
      <c r="H2723" s="81"/>
      <c r="I2723" s="81"/>
      <c r="J2723" s="81"/>
      <c r="K2723" s="81"/>
      <c r="L2723" s="81"/>
      <c r="M2723" s="81"/>
      <c r="N2723" s="81"/>
      <c r="O2723" s="81"/>
      <c r="P2723" s="81"/>
      <c r="Q2723" s="81"/>
      <c r="R2723" s="81"/>
      <c r="S2723" s="206"/>
      <c r="T2723" s="351">
        <f>IF(Q2723=0,0,1)+IF(C2723=0,0,1)+IF(D2723=0,0,1)+IF(E2723=0,0,1)+IF(F2723=0,0,1)+IF(G2723=0,0,1)+IF(H2723=0,0,1)+IF(I2723=0,0,1)+IF(J2723=0,0,1)+IF(K2723=0,0,1)+IF(L2723=0,0,1)+IF(M2723=0,0,1)+IF(N2723=0,0,1)+IF(O2723=0,0,1)</f>
        <v>0</v>
      </c>
    </row>
    <row r="2724" spans="1:20" ht="15.75" hidden="1">
      <c r="A2724" s="10"/>
      <c r="B2724" s="1"/>
      <c r="C2724" s="81"/>
      <c r="D2724" s="81"/>
      <c r="E2724" s="81"/>
      <c r="F2724" s="81"/>
      <c r="G2724" s="81"/>
      <c r="H2724" s="81"/>
      <c r="I2724" s="81"/>
      <c r="J2724" s="81"/>
      <c r="K2724" s="81"/>
      <c r="L2724" s="81"/>
      <c r="M2724" s="81"/>
      <c r="N2724" s="81"/>
      <c r="O2724" s="81"/>
      <c r="P2724" s="81"/>
      <c r="Q2724" s="81"/>
      <c r="R2724" s="81"/>
      <c r="S2724" s="206"/>
      <c r="T2724" s="351">
        <f>IF(Q2724=0,0,1)+IF(C2724=0,0,1)+IF(D2724=0,0,1)+IF(E2724=0,0,1)+IF(F2724=0,0,1)+IF(G2724=0,0,1)+IF(H2724=0,0,1)+IF(I2724=0,0,1)+IF(J2724=0,0,1)+IF(K2724=0,0,1)+IF(L2724=0,0,1)+IF(M2724=0,0,1)+IF(N2724=0,0,1)+IF(O2724=0,0,1)</f>
        <v>0</v>
      </c>
    </row>
    <row r="2725" spans="1:20" ht="15.75" hidden="1">
      <c r="A2725" s="10"/>
      <c r="B2725" s="1"/>
      <c r="C2725" s="81"/>
      <c r="D2725" s="81"/>
      <c r="E2725" s="81"/>
      <c r="F2725" s="81"/>
      <c r="G2725" s="81"/>
      <c r="H2725" s="81"/>
      <c r="I2725" s="81"/>
      <c r="J2725" s="81"/>
      <c r="K2725" s="81"/>
      <c r="L2725" s="81"/>
      <c r="M2725" s="81"/>
      <c r="N2725" s="81"/>
      <c r="O2725" s="81"/>
      <c r="P2725" s="81"/>
      <c r="Q2725" s="81"/>
      <c r="R2725" s="81"/>
      <c r="S2725" s="206"/>
      <c r="T2725" s="351">
        <f>IF(Q2725=0,0,1)+IF(C2725=0,0,1)+IF(D2725=0,0,1)+IF(E2725=0,0,1)+IF(F2725=0,0,1)+IF(G2725=0,0,1)+IF(H2725=0,0,1)+IF(I2725=0,0,1)+IF(J2725=0,0,1)+IF(K2725=0,0,1)+IF(L2725=0,0,1)+IF(M2725=0,0,1)+IF(N2725=0,0,1)+IF(O2725=0,0,1)</f>
        <v>0</v>
      </c>
    </row>
    <row r="2726" spans="1:20" ht="15.75" hidden="1">
      <c r="A2726" s="10"/>
      <c r="B2726" s="1"/>
      <c r="C2726" s="81"/>
      <c r="D2726" s="81"/>
      <c r="E2726" s="81"/>
      <c r="F2726" s="81"/>
      <c r="G2726" s="81"/>
      <c r="H2726" s="81"/>
      <c r="I2726" s="81"/>
      <c r="J2726" s="81"/>
      <c r="K2726" s="81"/>
      <c r="L2726" s="81"/>
      <c r="M2726" s="81"/>
      <c r="N2726" s="81"/>
      <c r="O2726" s="81"/>
      <c r="P2726" s="81"/>
      <c r="Q2726" s="81"/>
      <c r="R2726" s="81"/>
      <c r="S2726" s="206"/>
      <c r="T2726" s="351">
        <f>IF(Q2726=0,0,1)+IF(C2726=0,0,1)+IF(D2726=0,0,1)+IF(E2726=0,0,1)+IF(F2726=0,0,1)+IF(G2726=0,0,1)+IF(H2726=0,0,1)+IF(I2726=0,0,1)+IF(J2726=0,0,1)+IF(K2726=0,0,1)+IF(L2726=0,0,1)+IF(M2726=0,0,1)+IF(N2726=0,0,1)+IF(O2726=0,0,1)</f>
        <v>0</v>
      </c>
    </row>
    <row r="2727" spans="1:20" ht="15.75" hidden="1">
      <c r="A2727" s="10"/>
      <c r="B2727" s="1"/>
      <c r="C2727" s="81"/>
      <c r="D2727" s="81"/>
      <c r="E2727" s="81"/>
      <c r="F2727" s="81"/>
      <c r="G2727" s="81"/>
      <c r="H2727" s="81"/>
      <c r="I2727" s="81"/>
      <c r="J2727" s="81"/>
      <c r="K2727" s="81"/>
      <c r="L2727" s="81"/>
      <c r="M2727" s="81"/>
      <c r="N2727" s="81"/>
      <c r="O2727" s="81"/>
      <c r="P2727" s="81"/>
      <c r="Q2727" s="81"/>
      <c r="R2727" s="81"/>
      <c r="S2727" s="206"/>
      <c r="T2727" s="351">
        <f>IF(Q2727=0,0,1)+IF(C2727=0,0,1)+IF(D2727=0,0,1)+IF(E2727=0,0,1)+IF(F2727=0,0,1)+IF(G2727=0,0,1)+IF(H2727=0,0,1)+IF(I2727=0,0,1)+IF(J2727=0,0,1)+IF(K2727=0,0,1)+IF(L2727=0,0,1)+IF(M2727=0,0,1)+IF(N2727=0,0,1)+IF(O2727=0,0,1)</f>
        <v>0</v>
      </c>
    </row>
    <row r="2728" spans="1:20" ht="15.75" hidden="1">
      <c r="A2728" s="10"/>
      <c r="B2728" s="1"/>
      <c r="C2728" s="81"/>
      <c r="D2728" s="81"/>
      <c r="E2728" s="81"/>
      <c r="F2728" s="81"/>
      <c r="G2728" s="81"/>
      <c r="H2728" s="81"/>
      <c r="I2728" s="81"/>
      <c r="J2728" s="81"/>
      <c r="K2728" s="81"/>
      <c r="L2728" s="81"/>
      <c r="M2728" s="81"/>
      <c r="N2728" s="81"/>
      <c r="O2728" s="81"/>
      <c r="P2728" s="81"/>
      <c r="Q2728" s="81"/>
      <c r="R2728" s="81"/>
      <c r="S2728" s="206"/>
      <c r="T2728" s="351">
        <f>IF(Q2728=0,0,1)+IF(C2728=0,0,1)+IF(D2728=0,0,1)+IF(E2728=0,0,1)+IF(F2728=0,0,1)+IF(G2728=0,0,1)+IF(H2728=0,0,1)+IF(I2728=0,0,1)+IF(J2728=0,0,1)+IF(K2728=0,0,1)+IF(L2728=0,0,1)+IF(M2728=0,0,1)+IF(N2728=0,0,1)+IF(O2728=0,0,1)</f>
        <v>0</v>
      </c>
    </row>
    <row r="2729" spans="1:20" ht="15.75" hidden="1">
      <c r="A2729" s="10"/>
      <c r="B2729" s="1"/>
      <c r="C2729" s="81"/>
      <c r="D2729" s="81"/>
      <c r="E2729" s="81"/>
      <c r="F2729" s="81"/>
      <c r="G2729" s="81"/>
      <c r="H2729" s="81"/>
      <c r="I2729" s="81"/>
      <c r="J2729" s="81"/>
      <c r="K2729" s="81"/>
      <c r="L2729" s="81"/>
      <c r="M2729" s="81"/>
      <c r="N2729" s="81"/>
      <c r="O2729" s="81"/>
      <c r="P2729" s="81"/>
      <c r="Q2729" s="81"/>
      <c r="R2729" s="81"/>
      <c r="S2729" s="206"/>
      <c r="T2729" s="351">
        <f>IF(Q2729=0,0,1)+IF(C2729=0,0,1)+IF(D2729=0,0,1)+IF(E2729=0,0,1)+IF(F2729=0,0,1)+IF(G2729=0,0,1)+IF(H2729=0,0,1)+IF(I2729=0,0,1)+IF(J2729=0,0,1)+IF(K2729=0,0,1)+IF(L2729=0,0,1)+IF(M2729=0,0,1)+IF(N2729=0,0,1)+IF(O2729=0,0,1)</f>
        <v>0</v>
      </c>
    </row>
    <row r="2730" spans="1:20" ht="15.75" hidden="1">
      <c r="A2730" s="10"/>
      <c r="B2730" s="1"/>
      <c r="C2730" s="81"/>
      <c r="D2730" s="81"/>
      <c r="E2730" s="81"/>
      <c r="F2730" s="81"/>
      <c r="G2730" s="81"/>
      <c r="H2730" s="81"/>
      <c r="I2730" s="81"/>
      <c r="J2730" s="81"/>
      <c r="K2730" s="81"/>
      <c r="L2730" s="81"/>
      <c r="M2730" s="81"/>
      <c r="N2730" s="81"/>
      <c r="O2730" s="81"/>
      <c r="P2730" s="81"/>
      <c r="Q2730" s="81"/>
      <c r="R2730" s="81"/>
      <c r="S2730" s="206"/>
      <c r="T2730" s="351">
        <f>IF(Q2730=0,0,1)+IF(C2730=0,0,1)+IF(D2730=0,0,1)+IF(E2730=0,0,1)+IF(F2730=0,0,1)+IF(G2730=0,0,1)+IF(H2730=0,0,1)+IF(I2730=0,0,1)+IF(J2730=0,0,1)+IF(K2730=0,0,1)+IF(L2730=0,0,1)+IF(M2730=0,0,1)+IF(N2730=0,0,1)+IF(O2730=0,0,1)</f>
        <v>0</v>
      </c>
    </row>
    <row r="2731" spans="1:20" ht="15.75" hidden="1">
      <c r="A2731" s="10"/>
      <c r="B2731" s="1"/>
      <c r="C2731" s="81"/>
      <c r="D2731" s="81"/>
      <c r="E2731" s="81"/>
      <c r="F2731" s="81"/>
      <c r="G2731" s="81"/>
      <c r="H2731" s="81"/>
      <c r="I2731" s="81"/>
      <c r="J2731" s="81"/>
      <c r="K2731" s="81"/>
      <c r="L2731" s="81"/>
      <c r="M2731" s="81"/>
      <c r="N2731" s="81"/>
      <c r="O2731" s="81"/>
      <c r="P2731" s="81"/>
      <c r="Q2731" s="81"/>
      <c r="R2731" s="81"/>
      <c r="S2731" s="206"/>
      <c r="T2731" s="351">
        <f>IF(Q2731=0,0,1)+IF(C2731=0,0,1)+IF(D2731=0,0,1)+IF(E2731=0,0,1)+IF(F2731=0,0,1)+IF(G2731=0,0,1)+IF(H2731=0,0,1)+IF(I2731=0,0,1)+IF(J2731=0,0,1)+IF(K2731=0,0,1)+IF(L2731=0,0,1)+IF(M2731=0,0,1)+IF(N2731=0,0,1)+IF(O2731=0,0,1)</f>
        <v>0</v>
      </c>
    </row>
    <row r="2732" spans="1:20" ht="15.75" hidden="1">
      <c r="A2732" s="10"/>
      <c r="B2732" s="1"/>
      <c r="C2732" s="81"/>
      <c r="D2732" s="81"/>
      <c r="E2732" s="81"/>
      <c r="F2732" s="81"/>
      <c r="G2732" s="81"/>
      <c r="H2732" s="81"/>
      <c r="I2732" s="81"/>
      <c r="J2732" s="81"/>
      <c r="K2732" s="81"/>
      <c r="L2732" s="81"/>
      <c r="M2732" s="81"/>
      <c r="N2732" s="81"/>
      <c r="O2732" s="81"/>
      <c r="P2732" s="81"/>
      <c r="Q2732" s="81"/>
      <c r="R2732" s="81"/>
      <c r="S2732" s="206"/>
      <c r="T2732" s="351">
        <f>IF(Q2732=0,0,1)+IF(C2732=0,0,1)+IF(D2732=0,0,1)+IF(E2732=0,0,1)+IF(F2732=0,0,1)+IF(G2732=0,0,1)+IF(H2732=0,0,1)+IF(I2732=0,0,1)+IF(J2732=0,0,1)+IF(K2732=0,0,1)+IF(L2732=0,0,1)+IF(M2732=0,0,1)+IF(N2732=0,0,1)+IF(O2732=0,0,1)</f>
        <v>0</v>
      </c>
    </row>
    <row r="2733" spans="1:20" ht="15.75" hidden="1">
      <c r="A2733" s="10"/>
      <c r="B2733" s="1"/>
      <c r="C2733" s="81"/>
      <c r="D2733" s="81"/>
      <c r="E2733" s="81"/>
      <c r="F2733" s="81"/>
      <c r="G2733" s="81"/>
      <c r="H2733" s="81"/>
      <c r="I2733" s="81"/>
      <c r="J2733" s="81"/>
      <c r="K2733" s="81"/>
      <c r="L2733" s="81"/>
      <c r="M2733" s="81"/>
      <c r="N2733" s="81"/>
      <c r="O2733" s="81"/>
      <c r="P2733" s="81"/>
      <c r="Q2733" s="81"/>
      <c r="R2733" s="81"/>
      <c r="S2733" s="206"/>
      <c r="T2733" s="351">
        <f>IF(Q2733=0,0,1)+IF(C2733=0,0,1)+IF(D2733=0,0,1)+IF(E2733=0,0,1)+IF(F2733=0,0,1)+IF(G2733=0,0,1)+IF(H2733=0,0,1)+IF(I2733=0,0,1)+IF(J2733=0,0,1)+IF(K2733=0,0,1)+IF(L2733=0,0,1)+IF(M2733=0,0,1)+IF(N2733=0,0,1)+IF(O2733=0,0,1)</f>
        <v>0</v>
      </c>
    </row>
    <row r="2734" spans="1:20" ht="15.75" hidden="1">
      <c r="A2734" s="10"/>
      <c r="B2734" s="1"/>
      <c r="C2734" s="81"/>
      <c r="D2734" s="81"/>
      <c r="E2734" s="81"/>
      <c r="F2734" s="81"/>
      <c r="G2734" s="81"/>
      <c r="H2734" s="81"/>
      <c r="I2734" s="81"/>
      <c r="J2734" s="81"/>
      <c r="K2734" s="81"/>
      <c r="L2734" s="81"/>
      <c r="M2734" s="81"/>
      <c r="N2734" s="81"/>
      <c r="O2734" s="81"/>
      <c r="P2734" s="81"/>
      <c r="Q2734" s="81"/>
      <c r="R2734" s="81"/>
      <c r="S2734" s="206"/>
      <c r="T2734" s="351">
        <f>IF(Q2734=0,0,1)+IF(C2734=0,0,1)+IF(D2734=0,0,1)+IF(E2734=0,0,1)+IF(F2734=0,0,1)+IF(G2734=0,0,1)+IF(H2734=0,0,1)+IF(I2734=0,0,1)+IF(J2734=0,0,1)+IF(K2734=0,0,1)+IF(L2734=0,0,1)+IF(M2734=0,0,1)+IF(N2734=0,0,1)+IF(O2734=0,0,1)</f>
        <v>0</v>
      </c>
    </row>
    <row r="2735" spans="1:20" ht="15.75" hidden="1">
      <c r="A2735" s="10"/>
      <c r="B2735" s="1"/>
      <c r="C2735" s="81"/>
      <c r="D2735" s="81"/>
      <c r="E2735" s="81"/>
      <c r="F2735" s="81"/>
      <c r="G2735" s="81"/>
      <c r="H2735" s="81"/>
      <c r="I2735" s="81"/>
      <c r="J2735" s="81"/>
      <c r="K2735" s="81"/>
      <c r="L2735" s="81"/>
      <c r="M2735" s="81"/>
      <c r="N2735" s="81"/>
      <c r="O2735" s="81"/>
      <c r="P2735" s="81"/>
      <c r="Q2735" s="81"/>
      <c r="R2735" s="81"/>
      <c r="S2735" s="206"/>
      <c r="T2735" s="351">
        <f>IF(Q2735=0,0,1)+IF(C2735=0,0,1)+IF(D2735=0,0,1)+IF(E2735=0,0,1)+IF(F2735=0,0,1)+IF(G2735=0,0,1)+IF(H2735=0,0,1)+IF(I2735=0,0,1)+IF(J2735=0,0,1)+IF(K2735=0,0,1)+IF(L2735=0,0,1)+IF(M2735=0,0,1)+IF(N2735=0,0,1)+IF(O2735=0,0,1)</f>
        <v>0</v>
      </c>
    </row>
    <row r="2736" spans="1:20" ht="15.75" hidden="1">
      <c r="A2736" s="10"/>
      <c r="B2736" s="1"/>
      <c r="C2736" s="81"/>
      <c r="D2736" s="81"/>
      <c r="E2736" s="81"/>
      <c r="F2736" s="81"/>
      <c r="G2736" s="81"/>
      <c r="H2736" s="81"/>
      <c r="I2736" s="81"/>
      <c r="J2736" s="81"/>
      <c r="K2736" s="81"/>
      <c r="L2736" s="81"/>
      <c r="M2736" s="81"/>
      <c r="N2736" s="81"/>
      <c r="O2736" s="81"/>
      <c r="P2736" s="81"/>
      <c r="Q2736" s="81"/>
      <c r="R2736" s="81"/>
      <c r="S2736" s="206"/>
      <c r="T2736" s="351">
        <f>IF(Q2736=0,0,1)+IF(C2736=0,0,1)+IF(D2736=0,0,1)+IF(E2736=0,0,1)+IF(F2736=0,0,1)+IF(G2736=0,0,1)+IF(H2736=0,0,1)+IF(I2736=0,0,1)+IF(J2736=0,0,1)+IF(K2736=0,0,1)+IF(L2736=0,0,1)+IF(M2736=0,0,1)+IF(N2736=0,0,1)+IF(O2736=0,0,1)</f>
        <v>0</v>
      </c>
    </row>
    <row r="2737" spans="1:20" ht="15.75" hidden="1">
      <c r="A2737" s="10"/>
      <c r="B2737" s="1"/>
      <c r="C2737" s="81"/>
      <c r="D2737" s="81"/>
      <c r="E2737" s="81"/>
      <c r="F2737" s="81"/>
      <c r="G2737" s="81"/>
      <c r="H2737" s="81"/>
      <c r="I2737" s="81"/>
      <c r="J2737" s="81"/>
      <c r="K2737" s="81"/>
      <c r="L2737" s="81"/>
      <c r="M2737" s="81"/>
      <c r="N2737" s="81"/>
      <c r="O2737" s="81"/>
      <c r="P2737" s="81"/>
      <c r="Q2737" s="81"/>
      <c r="R2737" s="81"/>
      <c r="S2737" s="206"/>
      <c r="T2737" s="351">
        <f>IF(Q2737=0,0,1)+IF(C2737=0,0,1)+IF(D2737=0,0,1)+IF(E2737=0,0,1)+IF(F2737=0,0,1)+IF(G2737=0,0,1)+IF(H2737=0,0,1)+IF(I2737=0,0,1)+IF(J2737=0,0,1)+IF(K2737=0,0,1)+IF(L2737=0,0,1)+IF(M2737=0,0,1)+IF(N2737=0,0,1)+IF(O2737=0,0,1)</f>
        <v>0</v>
      </c>
    </row>
    <row r="2738" spans="1:20" ht="15.75" hidden="1">
      <c r="A2738" s="10"/>
      <c r="B2738" s="1"/>
      <c r="C2738" s="81"/>
      <c r="D2738" s="81"/>
      <c r="E2738" s="81"/>
      <c r="F2738" s="81"/>
      <c r="G2738" s="81"/>
      <c r="H2738" s="81"/>
      <c r="I2738" s="81"/>
      <c r="J2738" s="81"/>
      <c r="K2738" s="81"/>
      <c r="L2738" s="81"/>
      <c r="M2738" s="81"/>
      <c r="N2738" s="81"/>
      <c r="O2738" s="81"/>
      <c r="P2738" s="81"/>
      <c r="Q2738" s="81"/>
      <c r="R2738" s="81"/>
      <c r="S2738" s="206"/>
      <c r="T2738" s="351">
        <f>IF(Q2738=0,0,1)+IF(C2738=0,0,1)+IF(D2738=0,0,1)+IF(E2738=0,0,1)+IF(F2738=0,0,1)+IF(G2738=0,0,1)+IF(H2738=0,0,1)+IF(I2738=0,0,1)+IF(J2738=0,0,1)+IF(K2738=0,0,1)+IF(L2738=0,0,1)+IF(M2738=0,0,1)+IF(N2738=0,0,1)+IF(O2738=0,0,1)</f>
        <v>0</v>
      </c>
    </row>
    <row r="2739" spans="1:20" ht="15.75" hidden="1">
      <c r="A2739" s="10"/>
      <c r="B2739" s="1"/>
      <c r="C2739" s="81"/>
      <c r="D2739" s="81"/>
      <c r="E2739" s="81"/>
      <c r="F2739" s="81"/>
      <c r="G2739" s="81"/>
      <c r="H2739" s="81"/>
      <c r="I2739" s="81"/>
      <c r="J2739" s="81"/>
      <c r="K2739" s="81"/>
      <c r="L2739" s="81"/>
      <c r="M2739" s="81"/>
      <c r="N2739" s="81"/>
      <c r="O2739" s="81"/>
      <c r="P2739" s="81"/>
      <c r="Q2739" s="81"/>
      <c r="R2739" s="81"/>
      <c r="S2739" s="206"/>
      <c r="T2739" s="351">
        <f>IF(Q2739=0,0,1)+IF(C2739=0,0,1)+IF(D2739=0,0,1)+IF(E2739=0,0,1)+IF(F2739=0,0,1)+IF(G2739=0,0,1)+IF(H2739=0,0,1)+IF(I2739=0,0,1)+IF(J2739=0,0,1)+IF(K2739=0,0,1)+IF(L2739=0,0,1)+IF(M2739=0,0,1)+IF(N2739=0,0,1)+IF(O2739=0,0,1)</f>
        <v>0</v>
      </c>
    </row>
    <row r="2740" spans="1:20" ht="15.75" hidden="1">
      <c r="A2740" s="10"/>
      <c r="B2740" s="1"/>
      <c r="C2740" s="81"/>
      <c r="D2740" s="81"/>
      <c r="E2740" s="81"/>
      <c r="F2740" s="81"/>
      <c r="G2740" s="81"/>
      <c r="H2740" s="81"/>
      <c r="I2740" s="81"/>
      <c r="J2740" s="81"/>
      <c r="K2740" s="81"/>
      <c r="L2740" s="81"/>
      <c r="M2740" s="81"/>
      <c r="N2740" s="81"/>
      <c r="O2740" s="81"/>
      <c r="P2740" s="81"/>
      <c r="Q2740" s="81"/>
      <c r="R2740" s="81"/>
      <c r="S2740" s="206"/>
      <c r="T2740" s="351">
        <f>IF(Q2740=0,0,1)+IF(C2740=0,0,1)+IF(D2740=0,0,1)+IF(E2740=0,0,1)+IF(F2740=0,0,1)+IF(G2740=0,0,1)+IF(H2740=0,0,1)+IF(I2740=0,0,1)+IF(J2740=0,0,1)+IF(K2740=0,0,1)+IF(L2740=0,0,1)+IF(M2740=0,0,1)+IF(N2740=0,0,1)+IF(O2740=0,0,1)</f>
        <v>0</v>
      </c>
    </row>
    <row r="2741" spans="1:20" ht="15.75" hidden="1">
      <c r="A2741" s="10"/>
      <c r="B2741" s="1"/>
      <c r="C2741" s="81"/>
      <c r="D2741" s="81"/>
      <c r="E2741" s="81"/>
      <c r="F2741" s="81"/>
      <c r="G2741" s="81"/>
      <c r="H2741" s="81"/>
      <c r="I2741" s="81"/>
      <c r="J2741" s="81"/>
      <c r="K2741" s="81"/>
      <c r="L2741" s="81"/>
      <c r="M2741" s="81"/>
      <c r="N2741" s="81"/>
      <c r="O2741" s="81"/>
      <c r="P2741" s="81"/>
      <c r="Q2741" s="81"/>
      <c r="R2741" s="81"/>
      <c r="S2741" s="206"/>
      <c r="T2741" s="351">
        <f>IF(Q2741=0,0,1)+IF(C2741=0,0,1)+IF(D2741=0,0,1)+IF(E2741=0,0,1)+IF(F2741=0,0,1)+IF(G2741=0,0,1)+IF(H2741=0,0,1)+IF(I2741=0,0,1)+IF(J2741=0,0,1)+IF(K2741=0,0,1)+IF(L2741=0,0,1)+IF(M2741=0,0,1)+IF(N2741=0,0,1)+IF(O2741=0,0,1)</f>
        <v>0</v>
      </c>
    </row>
    <row r="2742" spans="1:20" ht="15.75" hidden="1">
      <c r="A2742" s="10"/>
      <c r="B2742" s="1"/>
      <c r="C2742" s="81"/>
      <c r="D2742" s="81"/>
      <c r="E2742" s="81"/>
      <c r="F2742" s="81"/>
      <c r="G2742" s="81"/>
      <c r="H2742" s="81"/>
      <c r="I2742" s="81"/>
      <c r="J2742" s="81"/>
      <c r="K2742" s="81"/>
      <c r="L2742" s="81"/>
      <c r="M2742" s="81"/>
      <c r="N2742" s="81"/>
      <c r="O2742" s="81"/>
      <c r="P2742" s="81"/>
      <c r="Q2742" s="81"/>
      <c r="R2742" s="81"/>
      <c r="S2742" s="206"/>
      <c r="T2742" s="351">
        <f>IF(Q2742=0,0,1)+IF(C2742=0,0,1)+IF(D2742=0,0,1)+IF(E2742=0,0,1)+IF(F2742=0,0,1)+IF(G2742=0,0,1)+IF(H2742=0,0,1)+IF(I2742=0,0,1)+IF(J2742=0,0,1)+IF(K2742=0,0,1)+IF(L2742=0,0,1)+IF(M2742=0,0,1)+IF(N2742=0,0,1)+IF(O2742=0,0,1)</f>
        <v>0</v>
      </c>
    </row>
    <row r="2743" spans="1:20" ht="15.75" hidden="1">
      <c r="A2743" s="10"/>
      <c r="B2743" s="1"/>
      <c r="C2743" s="81"/>
      <c r="D2743" s="81"/>
      <c r="E2743" s="81"/>
      <c r="F2743" s="81"/>
      <c r="G2743" s="81"/>
      <c r="H2743" s="81"/>
      <c r="I2743" s="81"/>
      <c r="J2743" s="81"/>
      <c r="K2743" s="81"/>
      <c r="L2743" s="81"/>
      <c r="M2743" s="81"/>
      <c r="N2743" s="81"/>
      <c r="O2743" s="81"/>
      <c r="P2743" s="81"/>
      <c r="Q2743" s="81"/>
      <c r="R2743" s="81"/>
      <c r="S2743" s="206"/>
      <c r="T2743" s="351">
        <f>IF(Q2743=0,0,1)+IF(C2743=0,0,1)+IF(D2743=0,0,1)+IF(E2743=0,0,1)+IF(F2743=0,0,1)+IF(G2743=0,0,1)+IF(H2743=0,0,1)+IF(I2743=0,0,1)+IF(J2743=0,0,1)+IF(K2743=0,0,1)+IF(L2743=0,0,1)+IF(M2743=0,0,1)+IF(N2743=0,0,1)+IF(O2743=0,0,1)</f>
        <v>0</v>
      </c>
    </row>
    <row r="2744" spans="1:20" ht="15.75" hidden="1">
      <c r="A2744" s="10"/>
      <c r="B2744" s="1"/>
      <c r="C2744" s="81"/>
      <c r="D2744" s="81"/>
      <c r="E2744" s="81"/>
      <c r="F2744" s="81"/>
      <c r="G2744" s="81"/>
      <c r="H2744" s="81"/>
      <c r="I2744" s="81"/>
      <c r="J2744" s="81"/>
      <c r="K2744" s="81"/>
      <c r="L2744" s="81"/>
      <c r="M2744" s="81"/>
      <c r="N2744" s="81"/>
      <c r="O2744" s="81"/>
      <c r="P2744" s="81"/>
      <c r="Q2744" s="81"/>
      <c r="R2744" s="81"/>
      <c r="S2744" s="206"/>
      <c r="T2744" s="351">
        <f>IF(Q2744=0,0,1)+IF(C2744=0,0,1)+IF(D2744=0,0,1)+IF(E2744=0,0,1)+IF(F2744=0,0,1)+IF(G2744=0,0,1)+IF(H2744=0,0,1)+IF(I2744=0,0,1)+IF(J2744=0,0,1)+IF(K2744=0,0,1)+IF(L2744=0,0,1)+IF(M2744=0,0,1)+IF(N2744=0,0,1)+IF(O2744=0,0,1)</f>
        <v>0</v>
      </c>
    </row>
    <row r="2745" spans="1:20" ht="15.75" hidden="1">
      <c r="A2745" s="10"/>
      <c r="B2745" s="1"/>
      <c r="C2745" s="81"/>
      <c r="D2745" s="81"/>
      <c r="E2745" s="81"/>
      <c r="F2745" s="81"/>
      <c r="G2745" s="81"/>
      <c r="H2745" s="81"/>
      <c r="I2745" s="81"/>
      <c r="J2745" s="81"/>
      <c r="K2745" s="81"/>
      <c r="L2745" s="81"/>
      <c r="M2745" s="81"/>
      <c r="N2745" s="81"/>
      <c r="O2745" s="81"/>
      <c r="P2745" s="81"/>
      <c r="Q2745" s="81"/>
      <c r="R2745" s="81"/>
      <c r="S2745" s="206"/>
      <c r="T2745" s="351">
        <f>IF(Q2745=0,0,1)+IF(C2745=0,0,1)+IF(D2745=0,0,1)+IF(E2745=0,0,1)+IF(F2745=0,0,1)+IF(G2745=0,0,1)+IF(H2745=0,0,1)+IF(I2745=0,0,1)+IF(J2745=0,0,1)+IF(K2745=0,0,1)+IF(L2745=0,0,1)+IF(M2745=0,0,1)+IF(N2745=0,0,1)+IF(O2745=0,0,1)</f>
        <v>0</v>
      </c>
    </row>
    <row r="2746" spans="1:20" ht="15.75" hidden="1">
      <c r="A2746" s="10"/>
      <c r="B2746" s="1"/>
      <c r="C2746" s="81"/>
      <c r="D2746" s="81"/>
      <c r="E2746" s="81"/>
      <c r="F2746" s="81"/>
      <c r="G2746" s="81"/>
      <c r="H2746" s="81"/>
      <c r="I2746" s="81"/>
      <c r="J2746" s="81"/>
      <c r="K2746" s="81"/>
      <c r="L2746" s="81"/>
      <c r="M2746" s="81"/>
      <c r="N2746" s="81"/>
      <c r="O2746" s="81"/>
      <c r="P2746" s="81"/>
      <c r="Q2746" s="81"/>
      <c r="R2746" s="81"/>
      <c r="S2746" s="206"/>
      <c r="T2746" s="351">
        <f>IF(Q2746=0,0,1)+IF(C2746=0,0,1)+IF(D2746=0,0,1)+IF(E2746=0,0,1)+IF(F2746=0,0,1)+IF(G2746=0,0,1)+IF(H2746=0,0,1)+IF(I2746=0,0,1)+IF(J2746=0,0,1)+IF(K2746=0,0,1)+IF(L2746=0,0,1)+IF(M2746=0,0,1)+IF(N2746=0,0,1)+IF(O2746=0,0,1)</f>
        <v>0</v>
      </c>
    </row>
    <row r="2747" spans="1:20" ht="15.75" hidden="1">
      <c r="A2747" s="10"/>
      <c r="B2747" s="1"/>
      <c r="C2747" s="81"/>
      <c r="D2747" s="81"/>
      <c r="E2747" s="81"/>
      <c r="F2747" s="81"/>
      <c r="G2747" s="81"/>
      <c r="H2747" s="81"/>
      <c r="I2747" s="81"/>
      <c r="J2747" s="81"/>
      <c r="K2747" s="81"/>
      <c r="L2747" s="81"/>
      <c r="M2747" s="81"/>
      <c r="N2747" s="81"/>
      <c r="O2747" s="81"/>
      <c r="P2747" s="81"/>
      <c r="Q2747" s="81"/>
      <c r="R2747" s="81"/>
      <c r="S2747" s="206"/>
      <c r="T2747" s="351">
        <f>IF(Q2747=0,0,1)+IF(C2747=0,0,1)+IF(D2747=0,0,1)+IF(E2747=0,0,1)+IF(F2747=0,0,1)+IF(G2747=0,0,1)+IF(H2747=0,0,1)+IF(I2747=0,0,1)+IF(J2747=0,0,1)+IF(K2747=0,0,1)+IF(L2747=0,0,1)+IF(M2747=0,0,1)+IF(N2747=0,0,1)+IF(O2747=0,0,1)</f>
        <v>0</v>
      </c>
    </row>
    <row r="2748" spans="1:20" ht="15.75" hidden="1">
      <c r="A2748" s="10"/>
      <c r="B2748" s="1"/>
      <c r="C2748" s="81"/>
      <c r="D2748" s="81"/>
      <c r="E2748" s="81"/>
      <c r="F2748" s="81"/>
      <c r="G2748" s="81"/>
      <c r="H2748" s="81"/>
      <c r="I2748" s="81"/>
      <c r="J2748" s="81"/>
      <c r="K2748" s="81"/>
      <c r="L2748" s="81"/>
      <c r="M2748" s="81"/>
      <c r="N2748" s="81"/>
      <c r="O2748" s="81"/>
      <c r="P2748" s="81"/>
      <c r="Q2748" s="81"/>
      <c r="R2748" s="81"/>
      <c r="S2748" s="206"/>
      <c r="T2748" s="351">
        <f>IF(Q2748=0,0,1)+IF(C2748=0,0,1)+IF(D2748=0,0,1)+IF(E2748=0,0,1)+IF(F2748=0,0,1)+IF(G2748=0,0,1)+IF(H2748=0,0,1)+IF(I2748=0,0,1)+IF(J2748=0,0,1)+IF(K2748=0,0,1)+IF(L2748=0,0,1)+IF(M2748=0,0,1)+IF(N2748=0,0,1)+IF(O2748=0,0,1)</f>
        <v>0</v>
      </c>
    </row>
    <row r="2749" spans="1:20" ht="15.75" hidden="1">
      <c r="A2749" s="10"/>
      <c r="B2749" s="1"/>
      <c r="C2749" s="81"/>
      <c r="D2749" s="81"/>
      <c r="E2749" s="81"/>
      <c r="F2749" s="81"/>
      <c r="G2749" s="81"/>
      <c r="H2749" s="81"/>
      <c r="I2749" s="81"/>
      <c r="J2749" s="81"/>
      <c r="K2749" s="81"/>
      <c r="L2749" s="81"/>
      <c r="M2749" s="81"/>
      <c r="N2749" s="81"/>
      <c r="O2749" s="81"/>
      <c r="P2749" s="81"/>
      <c r="Q2749" s="81"/>
      <c r="R2749" s="81"/>
      <c r="S2749" s="206"/>
      <c r="T2749" s="351">
        <f>IF(Q2749=0,0,1)+IF(C2749=0,0,1)+IF(D2749=0,0,1)+IF(E2749=0,0,1)+IF(F2749=0,0,1)+IF(G2749=0,0,1)+IF(H2749=0,0,1)+IF(I2749=0,0,1)+IF(J2749=0,0,1)+IF(K2749=0,0,1)+IF(L2749=0,0,1)+IF(M2749=0,0,1)+IF(N2749=0,0,1)+IF(O2749=0,0,1)</f>
        <v>0</v>
      </c>
    </row>
    <row r="2750" spans="1:20" ht="15.75" hidden="1">
      <c r="A2750" s="10"/>
      <c r="B2750" s="1"/>
      <c r="C2750" s="81"/>
      <c r="D2750" s="81"/>
      <c r="E2750" s="81"/>
      <c r="F2750" s="81"/>
      <c r="G2750" s="81"/>
      <c r="H2750" s="81"/>
      <c r="I2750" s="81"/>
      <c r="J2750" s="81"/>
      <c r="K2750" s="81"/>
      <c r="L2750" s="81"/>
      <c r="M2750" s="81"/>
      <c r="N2750" s="81"/>
      <c r="O2750" s="81"/>
      <c r="P2750" s="81"/>
      <c r="Q2750" s="81"/>
      <c r="R2750" s="81"/>
      <c r="S2750" s="206"/>
      <c r="T2750" s="351">
        <f>IF(Q2750=0,0,1)+IF(C2750=0,0,1)+IF(D2750=0,0,1)+IF(E2750=0,0,1)+IF(F2750=0,0,1)+IF(G2750=0,0,1)+IF(H2750=0,0,1)+IF(I2750=0,0,1)+IF(J2750=0,0,1)+IF(K2750=0,0,1)+IF(L2750=0,0,1)+IF(M2750=0,0,1)+IF(N2750=0,0,1)+IF(O2750=0,0,1)</f>
        <v>0</v>
      </c>
    </row>
    <row r="2751" spans="1:20" ht="15.75" hidden="1">
      <c r="A2751" s="10"/>
      <c r="B2751" s="1"/>
      <c r="C2751" s="81"/>
      <c r="D2751" s="81"/>
      <c r="E2751" s="81"/>
      <c r="F2751" s="81"/>
      <c r="G2751" s="81"/>
      <c r="H2751" s="81"/>
      <c r="I2751" s="81"/>
      <c r="J2751" s="81"/>
      <c r="K2751" s="81"/>
      <c r="L2751" s="81"/>
      <c r="M2751" s="81"/>
      <c r="N2751" s="81"/>
      <c r="O2751" s="81"/>
      <c r="P2751" s="81"/>
      <c r="Q2751" s="81"/>
      <c r="R2751" s="81"/>
      <c r="S2751" s="206"/>
      <c r="T2751" s="351">
        <f>IF(Q2751=0,0,1)+IF(C2751=0,0,1)+IF(D2751=0,0,1)+IF(E2751=0,0,1)+IF(F2751=0,0,1)+IF(G2751=0,0,1)+IF(H2751=0,0,1)+IF(I2751=0,0,1)+IF(J2751=0,0,1)+IF(K2751=0,0,1)+IF(L2751=0,0,1)+IF(M2751=0,0,1)+IF(N2751=0,0,1)+IF(O2751=0,0,1)</f>
        <v>0</v>
      </c>
    </row>
    <row r="2752" spans="1:20" ht="15.75" hidden="1">
      <c r="A2752" s="10"/>
      <c r="B2752" s="1"/>
      <c r="C2752" s="81"/>
      <c r="D2752" s="81"/>
      <c r="E2752" s="81"/>
      <c r="F2752" s="81"/>
      <c r="G2752" s="81"/>
      <c r="H2752" s="81"/>
      <c r="I2752" s="81"/>
      <c r="J2752" s="81"/>
      <c r="K2752" s="81"/>
      <c r="L2752" s="81"/>
      <c r="M2752" s="81"/>
      <c r="N2752" s="81"/>
      <c r="O2752" s="81"/>
      <c r="P2752" s="81"/>
      <c r="Q2752" s="81"/>
      <c r="R2752" s="81"/>
      <c r="S2752" s="206"/>
      <c r="T2752" s="351">
        <f>IF(Q2752=0,0,1)+IF(C2752=0,0,1)+IF(D2752=0,0,1)+IF(E2752=0,0,1)+IF(F2752=0,0,1)+IF(G2752=0,0,1)+IF(H2752=0,0,1)+IF(I2752=0,0,1)+IF(J2752=0,0,1)+IF(K2752=0,0,1)+IF(L2752=0,0,1)+IF(M2752=0,0,1)+IF(N2752=0,0,1)+IF(O2752=0,0,1)</f>
        <v>0</v>
      </c>
    </row>
    <row r="2753" spans="1:20" ht="15.75" hidden="1">
      <c r="A2753" s="10"/>
      <c r="B2753" s="1"/>
      <c r="C2753" s="81"/>
      <c r="D2753" s="81"/>
      <c r="E2753" s="81"/>
      <c r="F2753" s="81"/>
      <c r="G2753" s="81"/>
      <c r="H2753" s="81"/>
      <c r="I2753" s="81"/>
      <c r="J2753" s="81"/>
      <c r="K2753" s="81"/>
      <c r="L2753" s="81"/>
      <c r="M2753" s="81"/>
      <c r="N2753" s="81"/>
      <c r="O2753" s="81"/>
      <c r="P2753" s="81"/>
      <c r="Q2753" s="81"/>
      <c r="R2753" s="81"/>
      <c r="S2753" s="206"/>
      <c r="T2753" s="351">
        <f>IF(Q2753=0,0,1)+IF(C2753=0,0,1)+IF(D2753=0,0,1)+IF(E2753=0,0,1)+IF(F2753=0,0,1)+IF(G2753=0,0,1)+IF(H2753=0,0,1)+IF(I2753=0,0,1)+IF(J2753=0,0,1)+IF(K2753=0,0,1)+IF(L2753=0,0,1)+IF(M2753=0,0,1)+IF(N2753=0,0,1)+IF(O2753=0,0,1)</f>
        <v>0</v>
      </c>
    </row>
    <row r="2754" spans="1:20" ht="15.75" hidden="1">
      <c r="A2754" s="10"/>
      <c r="B2754" s="1"/>
      <c r="C2754" s="81"/>
      <c r="D2754" s="81"/>
      <c r="E2754" s="81"/>
      <c r="F2754" s="81"/>
      <c r="G2754" s="81"/>
      <c r="H2754" s="81"/>
      <c r="I2754" s="81"/>
      <c r="J2754" s="81"/>
      <c r="K2754" s="81"/>
      <c r="L2754" s="81"/>
      <c r="M2754" s="81"/>
      <c r="N2754" s="81"/>
      <c r="O2754" s="81"/>
      <c r="P2754" s="81"/>
      <c r="Q2754" s="81"/>
      <c r="R2754" s="81"/>
      <c r="S2754" s="206"/>
      <c r="T2754" s="351">
        <f>IF(Q2754=0,0,1)+IF(C2754=0,0,1)+IF(D2754=0,0,1)+IF(E2754=0,0,1)+IF(F2754=0,0,1)+IF(G2754=0,0,1)+IF(H2754=0,0,1)+IF(I2754=0,0,1)+IF(J2754=0,0,1)+IF(K2754=0,0,1)+IF(L2754=0,0,1)+IF(M2754=0,0,1)+IF(N2754=0,0,1)+IF(O2754=0,0,1)</f>
        <v>0</v>
      </c>
    </row>
    <row r="2755" spans="1:20" ht="15.75" hidden="1">
      <c r="A2755" s="10"/>
      <c r="B2755" s="1"/>
      <c r="C2755" s="81"/>
      <c r="D2755" s="81"/>
      <c r="E2755" s="81"/>
      <c r="F2755" s="81"/>
      <c r="G2755" s="81"/>
      <c r="H2755" s="81"/>
      <c r="I2755" s="81"/>
      <c r="J2755" s="81"/>
      <c r="K2755" s="81"/>
      <c r="L2755" s="81"/>
      <c r="M2755" s="81"/>
      <c r="N2755" s="81"/>
      <c r="O2755" s="81"/>
      <c r="P2755" s="81"/>
      <c r="Q2755" s="81"/>
      <c r="R2755" s="81"/>
      <c r="S2755" s="206"/>
      <c r="T2755" s="351">
        <f>IF(Q2755=0,0,1)+IF(C2755=0,0,1)+IF(D2755=0,0,1)+IF(E2755=0,0,1)+IF(F2755=0,0,1)+IF(G2755=0,0,1)+IF(H2755=0,0,1)+IF(I2755=0,0,1)+IF(J2755=0,0,1)+IF(K2755=0,0,1)+IF(L2755=0,0,1)+IF(M2755=0,0,1)+IF(N2755=0,0,1)+IF(O2755=0,0,1)</f>
        <v>0</v>
      </c>
    </row>
    <row r="2756" spans="1:20" ht="15.75" hidden="1">
      <c r="A2756" s="10"/>
      <c r="B2756" s="1"/>
      <c r="C2756" s="81"/>
      <c r="D2756" s="81"/>
      <c r="E2756" s="81"/>
      <c r="F2756" s="81"/>
      <c r="G2756" s="81"/>
      <c r="H2756" s="81"/>
      <c r="I2756" s="81"/>
      <c r="J2756" s="81"/>
      <c r="K2756" s="81"/>
      <c r="L2756" s="81"/>
      <c r="M2756" s="81"/>
      <c r="N2756" s="81"/>
      <c r="O2756" s="81"/>
      <c r="P2756" s="81"/>
      <c r="Q2756" s="81"/>
      <c r="R2756" s="81"/>
      <c r="S2756" s="206"/>
      <c r="T2756" s="351">
        <f>IF(Q2756=0,0,1)+IF(C2756=0,0,1)+IF(D2756=0,0,1)+IF(E2756=0,0,1)+IF(F2756=0,0,1)+IF(G2756=0,0,1)+IF(H2756=0,0,1)+IF(I2756=0,0,1)+IF(J2756=0,0,1)+IF(K2756=0,0,1)+IF(L2756=0,0,1)+IF(M2756=0,0,1)+IF(N2756=0,0,1)+IF(O2756=0,0,1)</f>
        <v>0</v>
      </c>
    </row>
    <row r="2757" spans="1:20" ht="15.75" hidden="1">
      <c r="A2757" s="10"/>
      <c r="B2757" s="1"/>
      <c r="C2757" s="81"/>
      <c r="D2757" s="81"/>
      <c r="E2757" s="81"/>
      <c r="F2757" s="81"/>
      <c r="G2757" s="81"/>
      <c r="H2757" s="81"/>
      <c r="I2757" s="81"/>
      <c r="J2757" s="81"/>
      <c r="K2757" s="81"/>
      <c r="L2757" s="81"/>
      <c r="M2757" s="81"/>
      <c r="N2757" s="81"/>
      <c r="O2757" s="81"/>
      <c r="P2757" s="81"/>
      <c r="Q2757" s="81"/>
      <c r="R2757" s="81"/>
      <c r="S2757" s="206"/>
      <c r="T2757" s="351">
        <f>IF(Q2757=0,0,1)+IF(C2757=0,0,1)+IF(D2757=0,0,1)+IF(E2757=0,0,1)+IF(F2757=0,0,1)+IF(G2757=0,0,1)+IF(H2757=0,0,1)+IF(I2757=0,0,1)+IF(J2757=0,0,1)+IF(K2757=0,0,1)+IF(L2757=0,0,1)+IF(M2757=0,0,1)+IF(N2757=0,0,1)+IF(O2757=0,0,1)</f>
        <v>0</v>
      </c>
    </row>
    <row r="2758" spans="1:20" ht="15.75" hidden="1">
      <c r="A2758" s="10"/>
      <c r="B2758" s="1"/>
      <c r="C2758" s="81"/>
      <c r="D2758" s="81"/>
      <c r="E2758" s="81"/>
      <c r="F2758" s="81"/>
      <c r="G2758" s="81"/>
      <c r="H2758" s="81"/>
      <c r="I2758" s="81"/>
      <c r="J2758" s="81"/>
      <c r="K2758" s="81"/>
      <c r="L2758" s="81"/>
      <c r="M2758" s="81"/>
      <c r="N2758" s="81"/>
      <c r="O2758" s="81"/>
      <c r="P2758" s="81"/>
      <c r="Q2758" s="81"/>
      <c r="R2758" s="81"/>
      <c r="S2758" s="206"/>
      <c r="T2758" s="351">
        <f>IF(Q2758=0,0,1)+IF(C2758=0,0,1)+IF(D2758=0,0,1)+IF(E2758=0,0,1)+IF(F2758=0,0,1)+IF(G2758=0,0,1)+IF(H2758=0,0,1)+IF(I2758=0,0,1)+IF(J2758=0,0,1)+IF(K2758=0,0,1)+IF(L2758=0,0,1)+IF(M2758=0,0,1)+IF(N2758=0,0,1)+IF(O2758=0,0,1)</f>
        <v>0</v>
      </c>
    </row>
    <row r="2759" spans="1:20" ht="15.75" hidden="1">
      <c r="A2759" s="10"/>
      <c r="B2759" s="1"/>
      <c r="C2759" s="81"/>
      <c r="D2759" s="81"/>
      <c r="E2759" s="81"/>
      <c r="F2759" s="81"/>
      <c r="G2759" s="81"/>
      <c r="H2759" s="81"/>
      <c r="I2759" s="81"/>
      <c r="J2759" s="81"/>
      <c r="K2759" s="81"/>
      <c r="L2759" s="81"/>
      <c r="M2759" s="81"/>
      <c r="N2759" s="81"/>
      <c r="O2759" s="81"/>
      <c r="P2759" s="81"/>
      <c r="Q2759" s="81"/>
      <c r="R2759" s="81"/>
      <c r="S2759" s="206"/>
      <c r="T2759" s="351">
        <f>IF(Q2759=0,0,1)+IF(C2759=0,0,1)+IF(D2759=0,0,1)+IF(E2759=0,0,1)+IF(F2759=0,0,1)+IF(G2759=0,0,1)+IF(H2759=0,0,1)+IF(I2759=0,0,1)+IF(J2759=0,0,1)+IF(K2759=0,0,1)+IF(L2759=0,0,1)+IF(M2759=0,0,1)+IF(N2759=0,0,1)+IF(O2759=0,0,1)</f>
        <v>0</v>
      </c>
    </row>
    <row r="2760" spans="1:20" ht="15.75" hidden="1">
      <c r="A2760" s="10"/>
      <c r="B2760" s="1"/>
      <c r="C2760" s="81"/>
      <c r="D2760" s="81"/>
      <c r="E2760" s="81"/>
      <c r="F2760" s="81"/>
      <c r="G2760" s="81"/>
      <c r="H2760" s="81"/>
      <c r="I2760" s="81"/>
      <c r="J2760" s="81"/>
      <c r="K2760" s="81"/>
      <c r="L2760" s="81"/>
      <c r="M2760" s="81"/>
      <c r="N2760" s="81"/>
      <c r="O2760" s="81"/>
      <c r="P2760" s="81"/>
      <c r="Q2760" s="81"/>
      <c r="R2760" s="81"/>
      <c r="S2760" s="206"/>
      <c r="T2760" s="351">
        <f>IF(Q2760=0,0,1)+IF(C2760=0,0,1)+IF(D2760=0,0,1)+IF(E2760=0,0,1)+IF(F2760=0,0,1)+IF(G2760=0,0,1)+IF(H2760=0,0,1)+IF(I2760=0,0,1)+IF(J2760=0,0,1)+IF(K2760=0,0,1)+IF(L2760=0,0,1)+IF(M2760=0,0,1)+IF(N2760=0,0,1)+IF(O2760=0,0,1)</f>
        <v>0</v>
      </c>
    </row>
    <row r="2761" spans="1:20" ht="15.75" hidden="1">
      <c r="A2761" s="10"/>
      <c r="B2761" s="1"/>
      <c r="C2761" s="81"/>
      <c r="D2761" s="81"/>
      <c r="E2761" s="81"/>
      <c r="F2761" s="81"/>
      <c r="G2761" s="81"/>
      <c r="H2761" s="81"/>
      <c r="I2761" s="81"/>
      <c r="J2761" s="81"/>
      <c r="K2761" s="81"/>
      <c r="L2761" s="81"/>
      <c r="M2761" s="81"/>
      <c r="N2761" s="81"/>
      <c r="O2761" s="81"/>
      <c r="P2761" s="81"/>
      <c r="Q2761" s="81"/>
      <c r="R2761" s="81"/>
      <c r="S2761" s="206"/>
      <c r="T2761" s="351">
        <f>IF(Q2761=0,0,1)+IF(C2761=0,0,1)+IF(D2761=0,0,1)+IF(E2761=0,0,1)+IF(F2761=0,0,1)+IF(G2761=0,0,1)+IF(H2761=0,0,1)+IF(I2761=0,0,1)+IF(J2761=0,0,1)+IF(K2761=0,0,1)+IF(L2761=0,0,1)+IF(M2761=0,0,1)+IF(N2761=0,0,1)+IF(O2761=0,0,1)</f>
        <v>0</v>
      </c>
    </row>
    <row r="2762" spans="1:20" ht="15.75" hidden="1">
      <c r="A2762" s="10"/>
      <c r="B2762" s="1"/>
      <c r="C2762" s="81"/>
      <c r="D2762" s="81"/>
      <c r="E2762" s="81"/>
      <c r="F2762" s="81"/>
      <c r="G2762" s="81"/>
      <c r="H2762" s="81"/>
      <c r="I2762" s="81"/>
      <c r="J2762" s="81"/>
      <c r="K2762" s="81"/>
      <c r="L2762" s="81"/>
      <c r="M2762" s="81"/>
      <c r="N2762" s="81"/>
      <c r="O2762" s="81"/>
      <c r="P2762" s="81"/>
      <c r="Q2762" s="81"/>
      <c r="R2762" s="81"/>
      <c r="S2762" s="206"/>
      <c r="T2762" s="351">
        <f>IF(Q2762=0,0,1)+IF(C2762=0,0,1)+IF(D2762=0,0,1)+IF(E2762=0,0,1)+IF(F2762=0,0,1)+IF(G2762=0,0,1)+IF(H2762=0,0,1)+IF(I2762=0,0,1)+IF(J2762=0,0,1)+IF(K2762=0,0,1)+IF(L2762=0,0,1)+IF(M2762=0,0,1)+IF(N2762=0,0,1)+IF(O2762=0,0,1)</f>
        <v>0</v>
      </c>
    </row>
    <row r="2763" spans="1:20" ht="15.75" hidden="1">
      <c r="A2763" s="10"/>
      <c r="B2763" s="1"/>
      <c r="C2763" s="81"/>
      <c r="D2763" s="81"/>
      <c r="E2763" s="81"/>
      <c r="F2763" s="81"/>
      <c r="G2763" s="81"/>
      <c r="H2763" s="81"/>
      <c r="I2763" s="81"/>
      <c r="J2763" s="81"/>
      <c r="K2763" s="81"/>
      <c r="L2763" s="81"/>
      <c r="M2763" s="81"/>
      <c r="N2763" s="81"/>
      <c r="O2763" s="81"/>
      <c r="P2763" s="81"/>
      <c r="Q2763" s="81"/>
      <c r="R2763" s="81"/>
      <c r="S2763" s="206"/>
      <c r="T2763" s="351">
        <f>IF(Q2763=0,0,1)+IF(C2763=0,0,1)+IF(D2763=0,0,1)+IF(E2763=0,0,1)+IF(F2763=0,0,1)+IF(G2763=0,0,1)+IF(H2763=0,0,1)+IF(I2763=0,0,1)+IF(J2763=0,0,1)+IF(K2763=0,0,1)+IF(L2763=0,0,1)+IF(M2763=0,0,1)+IF(N2763=0,0,1)+IF(O2763=0,0,1)</f>
        <v>0</v>
      </c>
    </row>
    <row r="2764" spans="1:20" ht="15.75" hidden="1">
      <c r="A2764" s="10"/>
      <c r="B2764" s="1"/>
      <c r="C2764" s="81"/>
      <c r="D2764" s="81"/>
      <c r="E2764" s="81"/>
      <c r="F2764" s="81"/>
      <c r="G2764" s="81"/>
      <c r="H2764" s="81"/>
      <c r="I2764" s="81"/>
      <c r="J2764" s="81"/>
      <c r="K2764" s="81"/>
      <c r="L2764" s="81"/>
      <c r="M2764" s="81"/>
      <c r="N2764" s="81"/>
      <c r="O2764" s="81"/>
      <c r="P2764" s="81"/>
      <c r="Q2764" s="81"/>
      <c r="R2764" s="81"/>
      <c r="S2764" s="206"/>
      <c r="T2764" s="351">
        <f>IF(Q2764=0,0,1)+IF(C2764=0,0,1)+IF(D2764=0,0,1)+IF(E2764=0,0,1)+IF(F2764=0,0,1)+IF(G2764=0,0,1)+IF(H2764=0,0,1)+IF(I2764=0,0,1)+IF(J2764=0,0,1)+IF(K2764=0,0,1)+IF(L2764=0,0,1)+IF(M2764=0,0,1)+IF(N2764=0,0,1)+IF(O2764=0,0,1)</f>
        <v>0</v>
      </c>
    </row>
    <row r="2765" spans="1:20" ht="15.75" hidden="1">
      <c r="A2765" s="10"/>
      <c r="B2765" s="1"/>
      <c r="C2765" s="81"/>
      <c r="D2765" s="81"/>
      <c r="E2765" s="81"/>
      <c r="F2765" s="81"/>
      <c r="G2765" s="81"/>
      <c r="H2765" s="81"/>
      <c r="I2765" s="81"/>
      <c r="J2765" s="81"/>
      <c r="K2765" s="81"/>
      <c r="L2765" s="81"/>
      <c r="M2765" s="81"/>
      <c r="N2765" s="81"/>
      <c r="O2765" s="81"/>
      <c r="P2765" s="81"/>
      <c r="Q2765" s="81"/>
      <c r="R2765" s="81"/>
      <c r="S2765" s="206"/>
      <c r="T2765" s="351">
        <f>IF(Q2765=0,0,1)+IF(C2765=0,0,1)+IF(D2765=0,0,1)+IF(E2765=0,0,1)+IF(F2765=0,0,1)+IF(G2765=0,0,1)+IF(H2765=0,0,1)+IF(I2765=0,0,1)+IF(J2765=0,0,1)+IF(K2765=0,0,1)+IF(L2765=0,0,1)+IF(M2765=0,0,1)+IF(N2765=0,0,1)+IF(O2765=0,0,1)</f>
        <v>0</v>
      </c>
    </row>
    <row r="2766" spans="1:20" ht="15.75" hidden="1">
      <c r="A2766" s="10"/>
      <c r="B2766" s="1"/>
      <c r="C2766" s="81"/>
      <c r="D2766" s="81"/>
      <c r="E2766" s="81"/>
      <c r="F2766" s="81"/>
      <c r="G2766" s="81"/>
      <c r="H2766" s="81"/>
      <c r="I2766" s="81"/>
      <c r="J2766" s="81"/>
      <c r="K2766" s="81"/>
      <c r="L2766" s="81"/>
      <c r="M2766" s="81"/>
      <c r="N2766" s="81"/>
      <c r="O2766" s="81"/>
      <c r="P2766" s="81"/>
      <c r="Q2766" s="81"/>
      <c r="R2766" s="81"/>
      <c r="S2766" s="206"/>
      <c r="T2766" s="351">
        <f>IF(Q2766=0,0,1)+IF(C2766=0,0,1)+IF(D2766=0,0,1)+IF(E2766=0,0,1)+IF(F2766=0,0,1)+IF(G2766=0,0,1)+IF(H2766=0,0,1)+IF(I2766=0,0,1)+IF(J2766=0,0,1)+IF(K2766=0,0,1)+IF(L2766=0,0,1)+IF(M2766=0,0,1)+IF(N2766=0,0,1)+IF(O2766=0,0,1)</f>
        <v>0</v>
      </c>
    </row>
    <row r="2767" spans="1:20" ht="15.75" hidden="1">
      <c r="A2767" s="10"/>
      <c r="B2767" s="1"/>
      <c r="C2767" s="81"/>
      <c r="D2767" s="81"/>
      <c r="E2767" s="81"/>
      <c r="F2767" s="81"/>
      <c r="G2767" s="81"/>
      <c r="H2767" s="81"/>
      <c r="I2767" s="81"/>
      <c r="J2767" s="81"/>
      <c r="K2767" s="81"/>
      <c r="L2767" s="81"/>
      <c r="M2767" s="81"/>
      <c r="N2767" s="81"/>
      <c r="O2767" s="81"/>
      <c r="P2767" s="81"/>
      <c r="Q2767" s="81"/>
      <c r="R2767" s="81"/>
      <c r="S2767" s="206"/>
      <c r="T2767" s="351">
        <f>IF(Q2767=0,0,1)+IF(C2767=0,0,1)+IF(D2767=0,0,1)+IF(E2767=0,0,1)+IF(F2767=0,0,1)+IF(G2767=0,0,1)+IF(H2767=0,0,1)+IF(I2767=0,0,1)+IF(J2767=0,0,1)+IF(K2767=0,0,1)+IF(L2767=0,0,1)+IF(M2767=0,0,1)+IF(N2767=0,0,1)+IF(O2767=0,0,1)</f>
        <v>0</v>
      </c>
    </row>
    <row r="2768" spans="1:20" ht="15.75" hidden="1">
      <c r="A2768" s="10"/>
      <c r="B2768" s="1"/>
      <c r="C2768" s="81"/>
      <c r="D2768" s="81"/>
      <c r="E2768" s="81"/>
      <c r="F2768" s="81"/>
      <c r="G2768" s="81"/>
      <c r="H2768" s="81"/>
      <c r="I2768" s="81"/>
      <c r="J2768" s="81"/>
      <c r="K2768" s="81"/>
      <c r="L2768" s="81"/>
      <c r="M2768" s="81"/>
      <c r="N2768" s="81"/>
      <c r="O2768" s="81"/>
      <c r="P2768" s="81"/>
      <c r="Q2768" s="81"/>
      <c r="R2768" s="81"/>
      <c r="S2768" s="206"/>
      <c r="T2768" s="351">
        <f>IF(Q2768=0,0,1)+IF(C2768=0,0,1)+IF(D2768=0,0,1)+IF(E2768=0,0,1)+IF(F2768=0,0,1)+IF(G2768=0,0,1)+IF(H2768=0,0,1)+IF(I2768=0,0,1)+IF(J2768=0,0,1)+IF(K2768=0,0,1)+IF(L2768=0,0,1)+IF(M2768=0,0,1)+IF(N2768=0,0,1)+IF(O2768=0,0,1)</f>
        <v>0</v>
      </c>
    </row>
    <row r="2769" spans="1:20" ht="15.75" hidden="1">
      <c r="A2769" s="10"/>
      <c r="B2769" s="1"/>
      <c r="C2769" s="81"/>
      <c r="D2769" s="81"/>
      <c r="E2769" s="81"/>
      <c r="F2769" s="81"/>
      <c r="G2769" s="81"/>
      <c r="H2769" s="81"/>
      <c r="I2769" s="81"/>
      <c r="J2769" s="81"/>
      <c r="K2769" s="81"/>
      <c r="L2769" s="81"/>
      <c r="M2769" s="81"/>
      <c r="N2769" s="81"/>
      <c r="O2769" s="81"/>
      <c r="P2769" s="81"/>
      <c r="Q2769" s="81"/>
      <c r="R2769" s="81"/>
      <c r="S2769" s="206"/>
      <c r="T2769" s="351">
        <f>IF(Q2769=0,0,1)+IF(C2769=0,0,1)+IF(D2769=0,0,1)+IF(E2769=0,0,1)+IF(F2769=0,0,1)+IF(G2769=0,0,1)+IF(H2769=0,0,1)+IF(I2769=0,0,1)+IF(J2769=0,0,1)+IF(K2769=0,0,1)+IF(L2769=0,0,1)+IF(M2769=0,0,1)+IF(N2769=0,0,1)+IF(O2769=0,0,1)</f>
        <v>0</v>
      </c>
    </row>
    <row r="2770" spans="1:20" ht="15.75" hidden="1">
      <c r="A2770" s="10"/>
      <c r="B2770" s="1"/>
      <c r="C2770" s="81"/>
      <c r="D2770" s="81"/>
      <c r="E2770" s="81"/>
      <c r="F2770" s="81"/>
      <c r="G2770" s="81"/>
      <c r="H2770" s="81"/>
      <c r="I2770" s="81"/>
      <c r="J2770" s="81"/>
      <c r="K2770" s="81"/>
      <c r="L2770" s="81"/>
      <c r="M2770" s="81"/>
      <c r="N2770" s="81"/>
      <c r="O2770" s="81"/>
      <c r="P2770" s="81"/>
      <c r="Q2770" s="81"/>
      <c r="R2770" s="81"/>
      <c r="S2770" s="206"/>
      <c r="T2770" s="351">
        <f>IF(Q2770=0,0,1)+IF(C2770=0,0,1)+IF(D2770=0,0,1)+IF(E2770=0,0,1)+IF(F2770=0,0,1)+IF(G2770=0,0,1)+IF(H2770=0,0,1)+IF(I2770=0,0,1)+IF(J2770=0,0,1)+IF(K2770=0,0,1)+IF(L2770=0,0,1)+IF(M2770=0,0,1)+IF(N2770=0,0,1)+IF(O2770=0,0,1)</f>
        <v>0</v>
      </c>
    </row>
    <row r="2771" spans="1:20" ht="15.75" hidden="1">
      <c r="A2771" s="10"/>
      <c r="B2771" s="1"/>
      <c r="C2771" s="81"/>
      <c r="D2771" s="81"/>
      <c r="E2771" s="81"/>
      <c r="F2771" s="81"/>
      <c r="G2771" s="81"/>
      <c r="H2771" s="81"/>
      <c r="I2771" s="81"/>
      <c r="J2771" s="81"/>
      <c r="K2771" s="81"/>
      <c r="L2771" s="81"/>
      <c r="M2771" s="81"/>
      <c r="N2771" s="81"/>
      <c r="O2771" s="81"/>
      <c r="P2771" s="81"/>
      <c r="Q2771" s="81"/>
      <c r="R2771" s="81"/>
      <c r="S2771" s="206"/>
      <c r="T2771" s="351">
        <f>IF(Q2771=0,0,1)+IF(C2771=0,0,1)+IF(D2771=0,0,1)+IF(E2771=0,0,1)+IF(F2771=0,0,1)+IF(G2771=0,0,1)+IF(H2771=0,0,1)+IF(I2771=0,0,1)+IF(J2771=0,0,1)+IF(K2771=0,0,1)+IF(L2771=0,0,1)+IF(M2771=0,0,1)+IF(N2771=0,0,1)+IF(O2771=0,0,1)</f>
        <v>0</v>
      </c>
    </row>
    <row r="2772" spans="1:20" ht="15.75" hidden="1">
      <c r="A2772" s="10"/>
      <c r="B2772" s="1"/>
      <c r="C2772" s="81"/>
      <c r="D2772" s="81"/>
      <c r="E2772" s="81"/>
      <c r="F2772" s="81"/>
      <c r="G2772" s="81"/>
      <c r="H2772" s="81"/>
      <c r="I2772" s="81"/>
      <c r="J2772" s="81"/>
      <c r="K2772" s="81"/>
      <c r="L2772" s="81"/>
      <c r="M2772" s="81"/>
      <c r="N2772" s="81"/>
      <c r="O2772" s="81"/>
      <c r="P2772" s="81"/>
      <c r="Q2772" s="81"/>
      <c r="R2772" s="81"/>
      <c r="S2772" s="206"/>
      <c r="T2772" s="351">
        <f>IF(Q2772=0,0,1)+IF(C2772=0,0,1)+IF(D2772=0,0,1)+IF(E2772=0,0,1)+IF(F2772=0,0,1)+IF(G2772=0,0,1)+IF(H2772=0,0,1)+IF(I2772=0,0,1)+IF(J2772=0,0,1)+IF(K2772=0,0,1)+IF(L2772=0,0,1)+IF(M2772=0,0,1)+IF(N2772=0,0,1)+IF(O2772=0,0,1)</f>
        <v>0</v>
      </c>
    </row>
    <row r="2773" spans="1:20" ht="15.75" hidden="1">
      <c r="A2773" s="10"/>
      <c r="B2773" s="1"/>
      <c r="C2773" s="81"/>
      <c r="D2773" s="81"/>
      <c r="E2773" s="81"/>
      <c r="F2773" s="81"/>
      <c r="G2773" s="81"/>
      <c r="H2773" s="81"/>
      <c r="I2773" s="81"/>
      <c r="J2773" s="81"/>
      <c r="K2773" s="81"/>
      <c r="L2773" s="81"/>
      <c r="M2773" s="81"/>
      <c r="N2773" s="81"/>
      <c r="O2773" s="81"/>
      <c r="P2773" s="81"/>
      <c r="Q2773" s="81"/>
      <c r="R2773" s="81"/>
      <c r="S2773" s="206"/>
      <c r="T2773" s="351">
        <f>IF(Q2773=0,0,1)+IF(C2773=0,0,1)+IF(D2773=0,0,1)+IF(E2773=0,0,1)+IF(F2773=0,0,1)+IF(G2773=0,0,1)+IF(H2773=0,0,1)+IF(I2773=0,0,1)+IF(J2773=0,0,1)+IF(K2773=0,0,1)+IF(L2773=0,0,1)+IF(M2773=0,0,1)+IF(N2773=0,0,1)+IF(O2773=0,0,1)</f>
        <v>0</v>
      </c>
    </row>
    <row r="2774" spans="1:20" ht="15.75" hidden="1">
      <c r="A2774" s="10"/>
      <c r="B2774" s="1"/>
      <c r="C2774" s="81"/>
      <c r="D2774" s="81"/>
      <c r="E2774" s="81"/>
      <c r="F2774" s="81"/>
      <c r="G2774" s="81"/>
      <c r="H2774" s="81"/>
      <c r="I2774" s="81"/>
      <c r="J2774" s="81"/>
      <c r="K2774" s="81"/>
      <c r="L2774" s="81"/>
      <c r="M2774" s="81"/>
      <c r="N2774" s="81"/>
      <c r="O2774" s="81"/>
      <c r="P2774" s="81"/>
      <c r="Q2774" s="81"/>
      <c r="R2774" s="81"/>
      <c r="S2774" s="206"/>
      <c r="T2774" s="351">
        <f>IF(Q2774=0,0,1)+IF(C2774=0,0,1)+IF(D2774=0,0,1)+IF(E2774=0,0,1)+IF(F2774=0,0,1)+IF(G2774=0,0,1)+IF(H2774=0,0,1)+IF(I2774=0,0,1)+IF(J2774=0,0,1)+IF(K2774=0,0,1)+IF(L2774=0,0,1)+IF(M2774=0,0,1)+IF(N2774=0,0,1)+IF(O2774=0,0,1)</f>
        <v>0</v>
      </c>
    </row>
    <row r="2775" spans="1:20" ht="15.75" hidden="1">
      <c r="A2775" s="10"/>
      <c r="B2775" s="1"/>
      <c r="C2775" s="81"/>
      <c r="D2775" s="81"/>
      <c r="E2775" s="81"/>
      <c r="F2775" s="81"/>
      <c r="G2775" s="81"/>
      <c r="H2775" s="81"/>
      <c r="I2775" s="81"/>
      <c r="J2775" s="81"/>
      <c r="K2775" s="81"/>
      <c r="L2775" s="81"/>
      <c r="M2775" s="81"/>
      <c r="N2775" s="81"/>
      <c r="O2775" s="81"/>
      <c r="P2775" s="81"/>
      <c r="Q2775" s="81"/>
      <c r="R2775" s="81"/>
      <c r="S2775" s="206"/>
      <c r="T2775" s="351">
        <f>IF(Q2775=0,0,1)+IF(C2775=0,0,1)+IF(D2775=0,0,1)+IF(E2775=0,0,1)+IF(F2775=0,0,1)+IF(G2775=0,0,1)+IF(H2775=0,0,1)+IF(I2775=0,0,1)+IF(J2775=0,0,1)+IF(K2775=0,0,1)+IF(L2775=0,0,1)+IF(M2775=0,0,1)+IF(N2775=0,0,1)+IF(O2775=0,0,1)</f>
        <v>0</v>
      </c>
    </row>
    <row r="2776" spans="1:20" ht="15.75" hidden="1">
      <c r="A2776" s="10"/>
      <c r="B2776" s="1"/>
      <c r="C2776" s="81"/>
      <c r="D2776" s="81"/>
      <c r="E2776" s="81"/>
      <c r="F2776" s="81"/>
      <c r="G2776" s="81"/>
      <c r="H2776" s="81"/>
      <c r="I2776" s="81"/>
      <c r="J2776" s="81"/>
      <c r="K2776" s="81"/>
      <c r="L2776" s="81"/>
      <c r="M2776" s="81"/>
      <c r="N2776" s="81"/>
      <c r="O2776" s="81"/>
      <c r="P2776" s="81"/>
      <c r="Q2776" s="81"/>
      <c r="R2776" s="81"/>
      <c r="S2776" s="206"/>
      <c r="T2776" s="351">
        <f>IF(Q2776=0,0,1)+IF(C2776=0,0,1)+IF(D2776=0,0,1)+IF(E2776=0,0,1)+IF(F2776=0,0,1)+IF(G2776=0,0,1)+IF(H2776=0,0,1)+IF(I2776=0,0,1)+IF(J2776=0,0,1)+IF(K2776=0,0,1)+IF(L2776=0,0,1)+IF(M2776=0,0,1)+IF(N2776=0,0,1)+IF(O2776=0,0,1)</f>
        <v>0</v>
      </c>
    </row>
    <row r="2777" spans="1:20" ht="15.75" hidden="1">
      <c r="A2777" s="10"/>
      <c r="B2777" s="1"/>
      <c r="C2777" s="81"/>
      <c r="D2777" s="81"/>
      <c r="E2777" s="81"/>
      <c r="F2777" s="81"/>
      <c r="G2777" s="81"/>
      <c r="H2777" s="81"/>
      <c r="I2777" s="81"/>
      <c r="J2777" s="81"/>
      <c r="K2777" s="81"/>
      <c r="L2777" s="81"/>
      <c r="M2777" s="81"/>
      <c r="N2777" s="81"/>
      <c r="O2777" s="81"/>
      <c r="P2777" s="81"/>
      <c r="Q2777" s="81"/>
      <c r="R2777" s="81"/>
      <c r="S2777" s="206"/>
      <c r="T2777" s="351">
        <f>IF(Q2777=0,0,1)+IF(C2777=0,0,1)+IF(D2777=0,0,1)+IF(E2777=0,0,1)+IF(F2777=0,0,1)+IF(G2777=0,0,1)+IF(H2777=0,0,1)+IF(I2777=0,0,1)+IF(J2777=0,0,1)+IF(K2777=0,0,1)+IF(L2777=0,0,1)+IF(M2777=0,0,1)+IF(N2777=0,0,1)+IF(O2777=0,0,1)</f>
        <v>0</v>
      </c>
    </row>
    <row r="2778" spans="1:20" ht="15.75" hidden="1">
      <c r="A2778" s="10"/>
      <c r="B2778" s="1"/>
      <c r="C2778" s="81"/>
      <c r="D2778" s="81"/>
      <c r="E2778" s="81"/>
      <c r="F2778" s="81"/>
      <c r="G2778" s="81"/>
      <c r="H2778" s="81"/>
      <c r="I2778" s="81"/>
      <c r="J2778" s="81"/>
      <c r="K2778" s="81"/>
      <c r="L2778" s="81"/>
      <c r="M2778" s="81"/>
      <c r="N2778" s="81"/>
      <c r="O2778" s="81"/>
      <c r="P2778" s="81"/>
      <c r="Q2778" s="81"/>
      <c r="R2778" s="81"/>
      <c r="S2778" s="206"/>
      <c r="T2778" s="351">
        <f>IF(Q2778=0,0,1)+IF(C2778=0,0,1)+IF(D2778=0,0,1)+IF(E2778=0,0,1)+IF(F2778=0,0,1)+IF(G2778=0,0,1)+IF(H2778=0,0,1)+IF(I2778=0,0,1)+IF(J2778=0,0,1)+IF(K2778=0,0,1)+IF(L2778=0,0,1)+IF(M2778=0,0,1)+IF(N2778=0,0,1)+IF(O2778=0,0,1)</f>
        <v>0</v>
      </c>
    </row>
    <row r="2779" spans="1:20" ht="15.75" hidden="1">
      <c r="A2779" s="10"/>
      <c r="B2779" s="1"/>
      <c r="C2779" s="81"/>
      <c r="D2779" s="81"/>
      <c r="E2779" s="81"/>
      <c r="F2779" s="81"/>
      <c r="G2779" s="81"/>
      <c r="H2779" s="81"/>
      <c r="I2779" s="81"/>
      <c r="J2779" s="81"/>
      <c r="K2779" s="81"/>
      <c r="L2779" s="81"/>
      <c r="M2779" s="81"/>
      <c r="N2779" s="81"/>
      <c r="O2779" s="81"/>
      <c r="P2779" s="81"/>
      <c r="Q2779" s="81"/>
      <c r="R2779" s="81"/>
      <c r="S2779" s="206"/>
      <c r="T2779" s="351">
        <f>IF(Q2779=0,0,1)+IF(C2779=0,0,1)+IF(D2779=0,0,1)+IF(E2779=0,0,1)+IF(F2779=0,0,1)+IF(G2779=0,0,1)+IF(H2779=0,0,1)+IF(I2779=0,0,1)+IF(J2779=0,0,1)+IF(K2779=0,0,1)+IF(L2779=0,0,1)+IF(M2779=0,0,1)+IF(N2779=0,0,1)+IF(O2779=0,0,1)</f>
        <v>0</v>
      </c>
    </row>
    <row r="2780" spans="1:20" ht="15.75" hidden="1">
      <c r="A2780" s="10"/>
      <c r="B2780" s="1"/>
      <c r="C2780" s="81"/>
      <c r="D2780" s="81"/>
      <c r="E2780" s="81"/>
      <c r="F2780" s="81"/>
      <c r="G2780" s="81"/>
      <c r="H2780" s="81"/>
      <c r="I2780" s="81"/>
      <c r="J2780" s="81"/>
      <c r="K2780" s="81"/>
      <c r="L2780" s="81"/>
      <c r="M2780" s="81"/>
      <c r="N2780" s="81"/>
      <c r="O2780" s="81"/>
      <c r="P2780" s="81"/>
      <c r="Q2780" s="81"/>
      <c r="R2780" s="81"/>
      <c r="S2780" s="206"/>
      <c r="T2780" s="351">
        <f>IF(Q2780=0,0,1)+IF(C2780=0,0,1)+IF(D2780=0,0,1)+IF(E2780=0,0,1)+IF(F2780=0,0,1)+IF(G2780=0,0,1)+IF(H2780=0,0,1)+IF(I2780=0,0,1)+IF(J2780=0,0,1)+IF(K2780=0,0,1)+IF(L2780=0,0,1)+IF(M2780=0,0,1)+IF(N2780=0,0,1)+IF(O2780=0,0,1)</f>
        <v>0</v>
      </c>
    </row>
    <row r="2781" spans="1:20" ht="15.75" hidden="1">
      <c r="A2781" s="10"/>
      <c r="B2781" s="1"/>
      <c r="C2781" s="81"/>
      <c r="D2781" s="81"/>
      <c r="E2781" s="81"/>
      <c r="F2781" s="81"/>
      <c r="G2781" s="81"/>
      <c r="H2781" s="81"/>
      <c r="I2781" s="81"/>
      <c r="J2781" s="81"/>
      <c r="K2781" s="81"/>
      <c r="L2781" s="81"/>
      <c r="M2781" s="81"/>
      <c r="N2781" s="81"/>
      <c r="O2781" s="81"/>
      <c r="P2781" s="81"/>
      <c r="Q2781" s="81"/>
      <c r="R2781" s="81"/>
      <c r="S2781" s="206"/>
      <c r="T2781" s="351">
        <f>IF(Q2781=0,0,1)+IF(C2781=0,0,1)+IF(D2781=0,0,1)+IF(E2781=0,0,1)+IF(F2781=0,0,1)+IF(G2781=0,0,1)+IF(H2781=0,0,1)+IF(I2781=0,0,1)+IF(J2781=0,0,1)+IF(K2781=0,0,1)+IF(L2781=0,0,1)+IF(M2781=0,0,1)+IF(N2781=0,0,1)+IF(O2781=0,0,1)</f>
        <v>0</v>
      </c>
    </row>
    <row r="2782" spans="1:20" ht="15.75" hidden="1">
      <c r="A2782" s="10"/>
      <c r="B2782" s="1"/>
      <c r="C2782" s="81"/>
      <c r="D2782" s="81"/>
      <c r="E2782" s="81"/>
      <c r="F2782" s="81"/>
      <c r="G2782" s="81"/>
      <c r="H2782" s="81"/>
      <c r="I2782" s="81"/>
      <c r="J2782" s="81"/>
      <c r="K2782" s="81"/>
      <c r="L2782" s="81"/>
      <c r="M2782" s="81"/>
      <c r="N2782" s="81"/>
      <c r="O2782" s="81"/>
      <c r="P2782" s="81"/>
      <c r="Q2782" s="81"/>
      <c r="R2782" s="81"/>
      <c r="S2782" s="206"/>
      <c r="T2782" s="351">
        <f>IF(Q2782=0,0,1)+IF(C2782=0,0,1)+IF(D2782=0,0,1)+IF(E2782=0,0,1)+IF(F2782=0,0,1)+IF(G2782=0,0,1)+IF(H2782=0,0,1)+IF(I2782=0,0,1)+IF(J2782=0,0,1)+IF(K2782=0,0,1)+IF(L2782=0,0,1)+IF(M2782=0,0,1)+IF(N2782=0,0,1)+IF(O2782=0,0,1)</f>
        <v>0</v>
      </c>
    </row>
    <row r="2783" spans="1:20" ht="15.75" hidden="1">
      <c r="A2783" s="10"/>
      <c r="B2783" s="1"/>
      <c r="C2783" s="81"/>
      <c r="D2783" s="81"/>
      <c r="E2783" s="81"/>
      <c r="F2783" s="81"/>
      <c r="G2783" s="81"/>
      <c r="H2783" s="81"/>
      <c r="I2783" s="81"/>
      <c r="J2783" s="81"/>
      <c r="K2783" s="81"/>
      <c r="L2783" s="81"/>
      <c r="M2783" s="81"/>
      <c r="N2783" s="81"/>
      <c r="O2783" s="81"/>
      <c r="P2783" s="81"/>
      <c r="Q2783" s="81"/>
      <c r="R2783" s="81"/>
      <c r="S2783" s="206"/>
      <c r="T2783" s="351">
        <f>IF(Q2783=0,0,1)+IF(C2783=0,0,1)+IF(D2783=0,0,1)+IF(E2783=0,0,1)+IF(F2783=0,0,1)+IF(G2783=0,0,1)+IF(H2783=0,0,1)+IF(I2783=0,0,1)+IF(J2783=0,0,1)+IF(K2783=0,0,1)+IF(L2783=0,0,1)+IF(M2783=0,0,1)+IF(N2783=0,0,1)+IF(O2783=0,0,1)</f>
        <v>0</v>
      </c>
    </row>
    <row r="2784" spans="1:20" ht="15.75" hidden="1">
      <c r="A2784" s="10"/>
      <c r="B2784" s="1"/>
      <c r="C2784" s="81"/>
      <c r="D2784" s="81"/>
      <c r="E2784" s="81"/>
      <c r="F2784" s="81"/>
      <c r="G2784" s="81"/>
      <c r="H2784" s="81"/>
      <c r="I2784" s="81"/>
      <c r="J2784" s="81"/>
      <c r="K2784" s="81"/>
      <c r="L2784" s="81"/>
      <c r="M2784" s="81"/>
      <c r="N2784" s="81"/>
      <c r="O2784" s="81"/>
      <c r="P2784" s="81"/>
      <c r="Q2784" s="81"/>
      <c r="R2784" s="81"/>
      <c r="S2784" s="206"/>
      <c r="T2784" s="351">
        <f>IF(Q2784=0,0,1)+IF(C2784=0,0,1)+IF(D2784=0,0,1)+IF(E2784=0,0,1)+IF(F2784=0,0,1)+IF(G2784=0,0,1)+IF(H2784=0,0,1)+IF(I2784=0,0,1)+IF(J2784=0,0,1)+IF(K2784=0,0,1)+IF(L2784=0,0,1)+IF(M2784=0,0,1)+IF(N2784=0,0,1)+IF(O2784=0,0,1)</f>
        <v>0</v>
      </c>
    </row>
    <row r="2785" spans="1:20" ht="15.75" hidden="1">
      <c r="A2785" s="10"/>
      <c r="B2785" s="1"/>
      <c r="C2785" s="81"/>
      <c r="D2785" s="81"/>
      <c r="E2785" s="81"/>
      <c r="F2785" s="81"/>
      <c r="G2785" s="81"/>
      <c r="H2785" s="81"/>
      <c r="I2785" s="81"/>
      <c r="J2785" s="81"/>
      <c r="K2785" s="81"/>
      <c r="L2785" s="81"/>
      <c r="M2785" s="81"/>
      <c r="N2785" s="81"/>
      <c r="O2785" s="81"/>
      <c r="P2785" s="81"/>
      <c r="Q2785" s="81"/>
      <c r="R2785" s="81"/>
      <c r="S2785" s="206"/>
      <c r="T2785" s="351">
        <f>IF(Q2785=0,0,1)+IF(C2785=0,0,1)+IF(D2785=0,0,1)+IF(E2785=0,0,1)+IF(F2785=0,0,1)+IF(G2785=0,0,1)+IF(H2785=0,0,1)+IF(I2785=0,0,1)+IF(J2785=0,0,1)+IF(K2785=0,0,1)+IF(L2785=0,0,1)+IF(M2785=0,0,1)+IF(N2785=0,0,1)+IF(O2785=0,0,1)</f>
        <v>0</v>
      </c>
    </row>
    <row r="2786" spans="1:20" ht="15.75" hidden="1">
      <c r="A2786" s="10"/>
      <c r="B2786" s="1"/>
      <c r="C2786" s="81"/>
      <c r="D2786" s="81"/>
      <c r="E2786" s="81"/>
      <c r="F2786" s="81"/>
      <c r="G2786" s="81"/>
      <c r="H2786" s="81"/>
      <c r="I2786" s="81"/>
      <c r="J2786" s="81"/>
      <c r="K2786" s="81"/>
      <c r="L2786" s="81"/>
      <c r="M2786" s="81"/>
      <c r="N2786" s="81"/>
      <c r="O2786" s="81"/>
      <c r="P2786" s="81"/>
      <c r="Q2786" s="81"/>
      <c r="R2786" s="81"/>
      <c r="S2786" s="206"/>
      <c r="T2786" s="351">
        <f>IF(Q2786=0,0,1)+IF(C2786=0,0,1)+IF(D2786=0,0,1)+IF(E2786=0,0,1)+IF(F2786=0,0,1)+IF(G2786=0,0,1)+IF(H2786=0,0,1)+IF(I2786=0,0,1)+IF(J2786=0,0,1)+IF(K2786=0,0,1)+IF(L2786=0,0,1)+IF(M2786=0,0,1)+IF(N2786=0,0,1)+IF(O2786=0,0,1)</f>
        <v>0</v>
      </c>
    </row>
    <row r="2787" spans="1:20" ht="15.75" hidden="1">
      <c r="A2787" s="10"/>
      <c r="B2787" s="1"/>
      <c r="C2787" s="81"/>
      <c r="D2787" s="81"/>
      <c r="E2787" s="81"/>
      <c r="F2787" s="81"/>
      <c r="G2787" s="81"/>
      <c r="H2787" s="81"/>
      <c r="I2787" s="81"/>
      <c r="J2787" s="81"/>
      <c r="K2787" s="81"/>
      <c r="L2787" s="81"/>
      <c r="M2787" s="81"/>
      <c r="N2787" s="81"/>
      <c r="O2787" s="81"/>
      <c r="P2787" s="81"/>
      <c r="Q2787" s="81"/>
      <c r="R2787" s="81"/>
      <c r="S2787" s="206"/>
      <c r="T2787" s="351">
        <f>IF(Q2787=0,0,1)+IF(C2787=0,0,1)+IF(D2787=0,0,1)+IF(E2787=0,0,1)+IF(F2787=0,0,1)+IF(G2787=0,0,1)+IF(H2787=0,0,1)+IF(I2787=0,0,1)+IF(J2787=0,0,1)+IF(K2787=0,0,1)+IF(L2787=0,0,1)+IF(M2787=0,0,1)+IF(N2787=0,0,1)+IF(O2787=0,0,1)</f>
        <v>0</v>
      </c>
    </row>
    <row r="2788" spans="1:20" ht="15.75" hidden="1">
      <c r="A2788" s="10"/>
      <c r="B2788" s="1"/>
      <c r="C2788" s="81"/>
      <c r="D2788" s="81"/>
      <c r="E2788" s="81"/>
      <c r="F2788" s="81"/>
      <c r="G2788" s="81"/>
      <c r="H2788" s="81"/>
      <c r="I2788" s="81"/>
      <c r="J2788" s="81"/>
      <c r="K2788" s="81"/>
      <c r="L2788" s="81"/>
      <c r="M2788" s="81"/>
      <c r="N2788" s="81"/>
      <c r="O2788" s="81"/>
      <c r="P2788" s="81"/>
      <c r="Q2788" s="81"/>
      <c r="R2788" s="81"/>
      <c r="S2788" s="206"/>
      <c r="T2788" s="351">
        <f>IF(Q2788=0,0,1)+IF(C2788=0,0,1)+IF(D2788=0,0,1)+IF(E2788=0,0,1)+IF(F2788=0,0,1)+IF(G2788=0,0,1)+IF(H2788=0,0,1)+IF(I2788=0,0,1)+IF(J2788=0,0,1)+IF(K2788=0,0,1)+IF(L2788=0,0,1)+IF(M2788=0,0,1)+IF(N2788=0,0,1)+IF(O2788=0,0,1)</f>
        <v>0</v>
      </c>
    </row>
    <row r="2789" spans="1:20" ht="15.75" hidden="1">
      <c r="A2789" s="10"/>
      <c r="B2789" s="1"/>
      <c r="C2789" s="81"/>
      <c r="D2789" s="81"/>
      <c r="E2789" s="81"/>
      <c r="F2789" s="81"/>
      <c r="G2789" s="81"/>
      <c r="H2789" s="81"/>
      <c r="I2789" s="81"/>
      <c r="J2789" s="81"/>
      <c r="K2789" s="81"/>
      <c r="L2789" s="81"/>
      <c r="M2789" s="81"/>
      <c r="N2789" s="81"/>
      <c r="O2789" s="81"/>
      <c r="P2789" s="81"/>
      <c r="Q2789" s="81"/>
      <c r="R2789" s="81"/>
      <c r="S2789" s="206"/>
      <c r="T2789" s="351">
        <f>IF(Q2789=0,0,1)+IF(C2789=0,0,1)+IF(D2789=0,0,1)+IF(E2789=0,0,1)+IF(F2789=0,0,1)+IF(G2789=0,0,1)+IF(H2789=0,0,1)+IF(I2789=0,0,1)+IF(J2789=0,0,1)+IF(K2789=0,0,1)+IF(L2789=0,0,1)+IF(M2789=0,0,1)+IF(N2789=0,0,1)+IF(O2789=0,0,1)</f>
        <v>0</v>
      </c>
    </row>
    <row r="2790" spans="1:20" ht="15.75" hidden="1">
      <c r="A2790" s="10"/>
      <c r="B2790" s="1"/>
      <c r="C2790" s="81"/>
      <c r="D2790" s="81"/>
      <c r="E2790" s="81"/>
      <c r="F2790" s="81"/>
      <c r="G2790" s="81"/>
      <c r="H2790" s="81"/>
      <c r="I2790" s="81"/>
      <c r="J2790" s="81"/>
      <c r="K2790" s="81"/>
      <c r="L2790" s="81"/>
      <c r="M2790" s="81"/>
      <c r="N2790" s="81"/>
      <c r="O2790" s="81"/>
      <c r="P2790" s="81"/>
      <c r="Q2790" s="81"/>
      <c r="R2790" s="81"/>
      <c r="S2790" s="206"/>
      <c r="T2790" s="351">
        <f>IF(Q2790=0,0,1)+IF(C2790=0,0,1)+IF(D2790=0,0,1)+IF(E2790=0,0,1)+IF(F2790=0,0,1)+IF(G2790=0,0,1)+IF(H2790=0,0,1)+IF(I2790=0,0,1)+IF(J2790=0,0,1)+IF(K2790=0,0,1)+IF(L2790=0,0,1)+IF(M2790=0,0,1)+IF(N2790=0,0,1)+IF(O2790=0,0,1)</f>
        <v>0</v>
      </c>
    </row>
    <row r="2791" spans="1:20" ht="15.75" hidden="1">
      <c r="A2791" s="10"/>
      <c r="B2791" s="1"/>
      <c r="C2791" s="81"/>
      <c r="D2791" s="81"/>
      <c r="E2791" s="81"/>
      <c r="F2791" s="81"/>
      <c r="G2791" s="81"/>
      <c r="H2791" s="81"/>
      <c r="I2791" s="81"/>
      <c r="J2791" s="81"/>
      <c r="K2791" s="81"/>
      <c r="L2791" s="81"/>
      <c r="M2791" s="81"/>
      <c r="N2791" s="81"/>
      <c r="O2791" s="81"/>
      <c r="P2791" s="81"/>
      <c r="Q2791" s="81"/>
      <c r="R2791" s="81"/>
      <c r="S2791" s="206"/>
      <c r="T2791" s="351">
        <f>IF(Q2791=0,0,1)+IF(C2791=0,0,1)+IF(D2791=0,0,1)+IF(E2791=0,0,1)+IF(F2791=0,0,1)+IF(G2791=0,0,1)+IF(H2791=0,0,1)+IF(I2791=0,0,1)+IF(J2791=0,0,1)+IF(K2791=0,0,1)+IF(L2791=0,0,1)+IF(M2791=0,0,1)+IF(N2791=0,0,1)+IF(O2791=0,0,1)</f>
        <v>0</v>
      </c>
    </row>
    <row r="2792" spans="1:20" ht="15.75" hidden="1">
      <c r="A2792" s="10"/>
      <c r="B2792" s="1"/>
      <c r="C2792" s="81"/>
      <c r="D2792" s="81"/>
      <c r="E2792" s="81"/>
      <c r="F2792" s="81"/>
      <c r="G2792" s="81"/>
      <c r="H2792" s="81"/>
      <c r="I2792" s="81"/>
      <c r="J2792" s="81"/>
      <c r="K2792" s="81"/>
      <c r="L2792" s="81"/>
      <c r="M2792" s="81"/>
      <c r="N2792" s="81"/>
      <c r="O2792" s="81"/>
      <c r="P2792" s="81"/>
      <c r="Q2792" s="81"/>
      <c r="R2792" s="81"/>
      <c r="S2792" s="206"/>
      <c r="T2792" s="351">
        <f>IF(Q2792=0,0,1)+IF(C2792=0,0,1)+IF(D2792=0,0,1)+IF(E2792=0,0,1)+IF(F2792=0,0,1)+IF(G2792=0,0,1)+IF(H2792=0,0,1)+IF(I2792=0,0,1)+IF(J2792=0,0,1)+IF(K2792=0,0,1)+IF(L2792=0,0,1)+IF(M2792=0,0,1)+IF(N2792=0,0,1)+IF(O2792=0,0,1)</f>
        <v>0</v>
      </c>
    </row>
    <row r="2793" spans="1:20" ht="15.75" hidden="1">
      <c r="A2793" s="10"/>
      <c r="B2793" s="1"/>
      <c r="C2793" s="81"/>
      <c r="D2793" s="81"/>
      <c r="E2793" s="81"/>
      <c r="F2793" s="81"/>
      <c r="G2793" s="81"/>
      <c r="H2793" s="81"/>
      <c r="I2793" s="81"/>
      <c r="J2793" s="81"/>
      <c r="K2793" s="81"/>
      <c r="L2793" s="81"/>
      <c r="M2793" s="81"/>
      <c r="N2793" s="81"/>
      <c r="O2793" s="81"/>
      <c r="P2793" s="81"/>
      <c r="Q2793" s="81"/>
      <c r="R2793" s="81"/>
      <c r="S2793" s="206"/>
      <c r="T2793" s="351">
        <f>IF(Q2793=0,0,1)+IF(C2793=0,0,1)+IF(D2793=0,0,1)+IF(E2793=0,0,1)+IF(F2793=0,0,1)+IF(G2793=0,0,1)+IF(H2793=0,0,1)+IF(I2793=0,0,1)+IF(J2793=0,0,1)+IF(K2793=0,0,1)+IF(L2793=0,0,1)+IF(M2793=0,0,1)+IF(N2793=0,0,1)+IF(O2793=0,0,1)</f>
        <v>0</v>
      </c>
    </row>
    <row r="2794" spans="1:20" ht="15.75" hidden="1">
      <c r="A2794" s="10"/>
      <c r="B2794" s="1"/>
      <c r="C2794" s="81"/>
      <c r="D2794" s="81"/>
      <c r="E2794" s="81"/>
      <c r="F2794" s="81"/>
      <c r="G2794" s="81"/>
      <c r="H2794" s="81"/>
      <c r="I2794" s="81"/>
      <c r="J2794" s="81"/>
      <c r="K2794" s="81"/>
      <c r="L2794" s="81"/>
      <c r="M2794" s="81"/>
      <c r="N2794" s="81"/>
      <c r="O2794" s="81"/>
      <c r="P2794" s="81"/>
      <c r="Q2794" s="81"/>
      <c r="R2794" s="81"/>
      <c r="S2794" s="206"/>
      <c r="T2794" s="351">
        <f>IF(Q2794=0,0,1)+IF(C2794=0,0,1)+IF(D2794=0,0,1)+IF(E2794=0,0,1)+IF(F2794=0,0,1)+IF(G2794=0,0,1)+IF(H2794=0,0,1)+IF(I2794=0,0,1)+IF(J2794=0,0,1)+IF(K2794=0,0,1)+IF(L2794=0,0,1)+IF(M2794=0,0,1)+IF(N2794=0,0,1)+IF(O2794=0,0,1)</f>
        <v>0</v>
      </c>
    </row>
    <row r="2795" spans="1:20" ht="15.75" hidden="1">
      <c r="A2795" s="10"/>
      <c r="B2795" s="1"/>
      <c r="C2795" s="81"/>
      <c r="D2795" s="81"/>
      <c r="E2795" s="81"/>
      <c r="F2795" s="81"/>
      <c r="G2795" s="81"/>
      <c r="H2795" s="81"/>
      <c r="I2795" s="81"/>
      <c r="J2795" s="81"/>
      <c r="K2795" s="81"/>
      <c r="L2795" s="81"/>
      <c r="M2795" s="81"/>
      <c r="N2795" s="81"/>
      <c r="O2795" s="81"/>
      <c r="P2795" s="81"/>
      <c r="Q2795" s="81"/>
      <c r="R2795" s="81"/>
      <c r="S2795" s="206"/>
      <c r="T2795" s="351">
        <f>IF(Q2795=0,0,1)+IF(C2795=0,0,1)+IF(D2795=0,0,1)+IF(E2795=0,0,1)+IF(F2795=0,0,1)+IF(G2795=0,0,1)+IF(H2795=0,0,1)+IF(I2795=0,0,1)+IF(J2795=0,0,1)+IF(K2795=0,0,1)+IF(L2795=0,0,1)+IF(M2795=0,0,1)+IF(N2795=0,0,1)+IF(O2795=0,0,1)</f>
        <v>0</v>
      </c>
    </row>
    <row r="2796" spans="1:20" ht="15.75" hidden="1">
      <c r="A2796" s="10"/>
      <c r="B2796" s="1"/>
      <c r="C2796" s="81"/>
      <c r="D2796" s="81"/>
      <c r="E2796" s="81"/>
      <c r="F2796" s="81"/>
      <c r="G2796" s="81"/>
      <c r="H2796" s="81"/>
      <c r="I2796" s="81"/>
      <c r="J2796" s="81"/>
      <c r="K2796" s="81"/>
      <c r="L2796" s="81"/>
      <c r="M2796" s="81"/>
      <c r="N2796" s="81"/>
      <c r="O2796" s="81"/>
      <c r="P2796" s="81"/>
      <c r="Q2796" s="81"/>
      <c r="R2796" s="81"/>
      <c r="S2796" s="206"/>
      <c r="T2796" s="351">
        <f>IF(Q2796=0,0,1)+IF(C2796=0,0,1)+IF(D2796=0,0,1)+IF(E2796=0,0,1)+IF(F2796=0,0,1)+IF(G2796=0,0,1)+IF(H2796=0,0,1)+IF(I2796=0,0,1)+IF(J2796=0,0,1)+IF(K2796=0,0,1)+IF(L2796=0,0,1)+IF(M2796=0,0,1)+IF(N2796=0,0,1)+IF(O2796=0,0,1)</f>
        <v>0</v>
      </c>
    </row>
    <row r="2797" spans="1:20" ht="15.75" hidden="1">
      <c r="A2797" s="10"/>
      <c r="B2797" s="1"/>
      <c r="C2797" s="81"/>
      <c r="D2797" s="81"/>
      <c r="E2797" s="81"/>
      <c r="F2797" s="81"/>
      <c r="G2797" s="81"/>
      <c r="H2797" s="81"/>
      <c r="I2797" s="81"/>
      <c r="J2797" s="81"/>
      <c r="K2797" s="81"/>
      <c r="L2797" s="81"/>
      <c r="M2797" s="81"/>
      <c r="N2797" s="81"/>
      <c r="O2797" s="81"/>
      <c r="P2797" s="81"/>
      <c r="Q2797" s="81"/>
      <c r="R2797" s="81"/>
      <c r="S2797" s="206"/>
      <c r="T2797" s="351">
        <f>IF(Q2797=0,0,1)+IF(C2797=0,0,1)+IF(D2797=0,0,1)+IF(E2797=0,0,1)+IF(F2797=0,0,1)+IF(G2797=0,0,1)+IF(H2797=0,0,1)+IF(I2797=0,0,1)+IF(J2797=0,0,1)+IF(K2797=0,0,1)+IF(L2797=0,0,1)+IF(M2797=0,0,1)+IF(N2797=0,0,1)+IF(O2797=0,0,1)</f>
        <v>0</v>
      </c>
    </row>
    <row r="2798" spans="1:20" ht="15.75" hidden="1">
      <c r="A2798" s="10"/>
      <c r="B2798" s="1"/>
      <c r="C2798" s="81"/>
      <c r="D2798" s="81"/>
      <c r="E2798" s="81"/>
      <c r="F2798" s="81"/>
      <c r="G2798" s="81"/>
      <c r="H2798" s="81"/>
      <c r="I2798" s="81"/>
      <c r="J2798" s="81"/>
      <c r="K2798" s="81"/>
      <c r="L2798" s="81"/>
      <c r="M2798" s="81"/>
      <c r="N2798" s="81"/>
      <c r="O2798" s="81"/>
      <c r="P2798" s="81"/>
      <c r="Q2798" s="81"/>
      <c r="R2798" s="81"/>
      <c r="S2798" s="206"/>
      <c r="T2798" s="351">
        <f>IF(Q2798=0,0,1)+IF(C2798=0,0,1)+IF(D2798=0,0,1)+IF(E2798=0,0,1)+IF(F2798=0,0,1)+IF(G2798=0,0,1)+IF(H2798=0,0,1)+IF(I2798=0,0,1)+IF(J2798=0,0,1)+IF(K2798=0,0,1)+IF(L2798=0,0,1)+IF(M2798=0,0,1)+IF(N2798=0,0,1)+IF(O2798=0,0,1)</f>
        <v>0</v>
      </c>
    </row>
    <row r="2799" spans="1:20" ht="15.75" hidden="1">
      <c r="A2799" s="10"/>
      <c r="B2799" s="1"/>
      <c r="C2799" s="81"/>
      <c r="D2799" s="81"/>
      <c r="E2799" s="81"/>
      <c r="F2799" s="81"/>
      <c r="G2799" s="81"/>
      <c r="H2799" s="81"/>
      <c r="I2799" s="81"/>
      <c r="J2799" s="81"/>
      <c r="K2799" s="81"/>
      <c r="L2799" s="81"/>
      <c r="M2799" s="81"/>
      <c r="N2799" s="81"/>
      <c r="O2799" s="81"/>
      <c r="P2799" s="81"/>
      <c r="Q2799" s="81"/>
      <c r="R2799" s="81"/>
      <c r="S2799" s="206"/>
      <c r="T2799" s="351">
        <f>IF(Q2799=0,0,1)+IF(C2799=0,0,1)+IF(D2799=0,0,1)+IF(E2799=0,0,1)+IF(F2799=0,0,1)+IF(G2799=0,0,1)+IF(H2799=0,0,1)+IF(I2799=0,0,1)+IF(J2799=0,0,1)+IF(K2799=0,0,1)+IF(L2799=0,0,1)+IF(M2799=0,0,1)+IF(N2799=0,0,1)+IF(O2799=0,0,1)</f>
        <v>0</v>
      </c>
    </row>
    <row r="2800" spans="1:20" ht="15.75" hidden="1">
      <c r="A2800" s="10"/>
      <c r="B2800" s="1"/>
      <c r="C2800" s="81"/>
      <c r="D2800" s="81"/>
      <c r="E2800" s="81"/>
      <c r="F2800" s="81"/>
      <c r="G2800" s="81"/>
      <c r="H2800" s="81"/>
      <c r="I2800" s="81"/>
      <c r="J2800" s="81"/>
      <c r="K2800" s="81"/>
      <c r="L2800" s="81"/>
      <c r="M2800" s="81"/>
      <c r="N2800" s="81"/>
      <c r="O2800" s="81"/>
      <c r="P2800" s="81"/>
      <c r="Q2800" s="81"/>
      <c r="R2800" s="81"/>
      <c r="S2800" s="206"/>
      <c r="T2800" s="351">
        <f>IF(Q2800=0,0,1)+IF(C2800=0,0,1)+IF(D2800=0,0,1)+IF(E2800=0,0,1)+IF(F2800=0,0,1)+IF(G2800=0,0,1)+IF(H2800=0,0,1)+IF(I2800=0,0,1)+IF(J2800=0,0,1)+IF(K2800=0,0,1)+IF(L2800=0,0,1)+IF(M2800=0,0,1)+IF(N2800=0,0,1)+IF(O2800=0,0,1)</f>
        <v>0</v>
      </c>
    </row>
    <row r="2801" spans="1:20" ht="15.75" hidden="1">
      <c r="A2801" s="10"/>
      <c r="B2801" s="1"/>
      <c r="C2801" s="81"/>
      <c r="D2801" s="81"/>
      <c r="E2801" s="81"/>
      <c r="F2801" s="81"/>
      <c r="G2801" s="81"/>
      <c r="H2801" s="81"/>
      <c r="I2801" s="81"/>
      <c r="J2801" s="81"/>
      <c r="K2801" s="81"/>
      <c r="L2801" s="81"/>
      <c r="M2801" s="81"/>
      <c r="N2801" s="81"/>
      <c r="O2801" s="81"/>
      <c r="P2801" s="81"/>
      <c r="Q2801" s="81"/>
      <c r="R2801" s="81"/>
      <c r="S2801" s="206"/>
      <c r="T2801" s="351">
        <f>IF(Q2801=0,0,1)+IF(C2801=0,0,1)+IF(D2801=0,0,1)+IF(E2801=0,0,1)+IF(F2801=0,0,1)+IF(G2801=0,0,1)+IF(H2801=0,0,1)+IF(I2801=0,0,1)+IF(J2801=0,0,1)+IF(K2801=0,0,1)+IF(L2801=0,0,1)+IF(M2801=0,0,1)+IF(N2801=0,0,1)+IF(O2801=0,0,1)</f>
        <v>0</v>
      </c>
    </row>
    <row r="2802" spans="1:20" ht="15.75" hidden="1">
      <c r="A2802" s="10"/>
      <c r="B2802" s="1"/>
      <c r="C2802" s="81"/>
      <c r="D2802" s="81"/>
      <c r="E2802" s="81"/>
      <c r="F2802" s="81"/>
      <c r="G2802" s="81"/>
      <c r="H2802" s="81"/>
      <c r="I2802" s="81"/>
      <c r="J2802" s="81"/>
      <c r="K2802" s="81"/>
      <c r="L2802" s="81"/>
      <c r="M2802" s="81"/>
      <c r="N2802" s="81"/>
      <c r="O2802" s="81"/>
      <c r="P2802" s="81"/>
      <c r="Q2802" s="81"/>
      <c r="R2802" s="81"/>
      <c r="S2802" s="206"/>
      <c r="T2802" s="351">
        <f>IF(Q2802=0,0,1)+IF(C2802=0,0,1)+IF(D2802=0,0,1)+IF(E2802=0,0,1)+IF(F2802=0,0,1)+IF(G2802=0,0,1)+IF(H2802=0,0,1)+IF(I2802=0,0,1)+IF(J2802=0,0,1)+IF(K2802=0,0,1)+IF(L2802=0,0,1)+IF(M2802=0,0,1)+IF(N2802=0,0,1)+IF(O2802=0,0,1)</f>
        <v>0</v>
      </c>
    </row>
    <row r="2803" spans="1:20" ht="15.75" hidden="1">
      <c r="A2803" s="10"/>
      <c r="B2803" s="1"/>
      <c r="C2803" s="81"/>
      <c r="D2803" s="81"/>
      <c r="E2803" s="81"/>
      <c r="F2803" s="81"/>
      <c r="G2803" s="81"/>
      <c r="H2803" s="81"/>
      <c r="I2803" s="81"/>
      <c r="J2803" s="81"/>
      <c r="K2803" s="81"/>
      <c r="L2803" s="81"/>
      <c r="M2803" s="81"/>
      <c r="N2803" s="81"/>
      <c r="O2803" s="81"/>
      <c r="P2803" s="81"/>
      <c r="Q2803" s="81"/>
      <c r="R2803" s="81"/>
      <c r="S2803" s="206"/>
      <c r="T2803" s="351">
        <f>IF(Q2803=0,0,1)+IF(C2803=0,0,1)+IF(D2803=0,0,1)+IF(E2803=0,0,1)+IF(F2803=0,0,1)+IF(G2803=0,0,1)+IF(H2803=0,0,1)+IF(I2803=0,0,1)+IF(J2803=0,0,1)+IF(K2803=0,0,1)+IF(L2803=0,0,1)+IF(M2803=0,0,1)+IF(N2803=0,0,1)+IF(O2803=0,0,1)</f>
        <v>0</v>
      </c>
    </row>
    <row r="2804" spans="1:20" ht="15.75" hidden="1">
      <c r="A2804" s="10"/>
      <c r="B2804" s="1"/>
      <c r="C2804" s="81"/>
      <c r="D2804" s="81"/>
      <c r="E2804" s="81"/>
      <c r="F2804" s="81"/>
      <c r="G2804" s="81"/>
      <c r="H2804" s="81"/>
      <c r="I2804" s="81"/>
      <c r="J2804" s="81"/>
      <c r="K2804" s="81"/>
      <c r="L2804" s="81"/>
      <c r="M2804" s="81"/>
      <c r="N2804" s="81"/>
      <c r="O2804" s="81"/>
      <c r="P2804" s="81"/>
      <c r="Q2804" s="81"/>
      <c r="R2804" s="81"/>
      <c r="S2804" s="206"/>
      <c r="T2804" s="351">
        <f>IF(Q2804=0,0,1)+IF(C2804=0,0,1)+IF(D2804=0,0,1)+IF(E2804=0,0,1)+IF(F2804=0,0,1)+IF(G2804=0,0,1)+IF(H2804=0,0,1)+IF(I2804=0,0,1)+IF(J2804=0,0,1)+IF(K2804=0,0,1)+IF(L2804=0,0,1)+IF(M2804=0,0,1)+IF(N2804=0,0,1)+IF(O2804=0,0,1)</f>
        <v>0</v>
      </c>
    </row>
    <row r="2805" spans="1:20" ht="15.75" hidden="1">
      <c r="A2805" s="10"/>
      <c r="B2805" s="1"/>
      <c r="C2805" s="81"/>
      <c r="D2805" s="81"/>
      <c r="E2805" s="81"/>
      <c r="F2805" s="81"/>
      <c r="G2805" s="81"/>
      <c r="H2805" s="81"/>
      <c r="I2805" s="81"/>
      <c r="J2805" s="81"/>
      <c r="K2805" s="81"/>
      <c r="L2805" s="81"/>
      <c r="M2805" s="81"/>
      <c r="N2805" s="81"/>
      <c r="O2805" s="81"/>
      <c r="P2805" s="81"/>
      <c r="Q2805" s="81"/>
      <c r="R2805" s="81"/>
      <c r="S2805" s="206"/>
      <c r="T2805" s="351">
        <f>IF(Q2805=0,0,1)+IF(C2805=0,0,1)+IF(D2805=0,0,1)+IF(E2805=0,0,1)+IF(F2805=0,0,1)+IF(G2805=0,0,1)+IF(H2805=0,0,1)+IF(I2805=0,0,1)+IF(J2805=0,0,1)+IF(K2805=0,0,1)+IF(L2805=0,0,1)+IF(M2805=0,0,1)+IF(N2805=0,0,1)+IF(O2805=0,0,1)</f>
        <v>0</v>
      </c>
    </row>
    <row r="2806" spans="1:20" ht="15.75" hidden="1">
      <c r="A2806" s="10"/>
      <c r="B2806" s="1"/>
      <c r="C2806" s="81"/>
      <c r="D2806" s="81"/>
      <c r="E2806" s="81"/>
      <c r="F2806" s="81"/>
      <c r="G2806" s="81"/>
      <c r="H2806" s="81"/>
      <c r="I2806" s="81"/>
      <c r="J2806" s="81"/>
      <c r="K2806" s="81"/>
      <c r="L2806" s="81"/>
      <c r="M2806" s="81"/>
      <c r="N2806" s="81"/>
      <c r="O2806" s="81"/>
      <c r="P2806" s="81"/>
      <c r="Q2806" s="81"/>
      <c r="R2806" s="81"/>
      <c r="S2806" s="206"/>
      <c r="T2806" s="351">
        <f>IF(Q2806=0,0,1)+IF(C2806=0,0,1)+IF(D2806=0,0,1)+IF(E2806=0,0,1)+IF(F2806=0,0,1)+IF(G2806=0,0,1)+IF(H2806=0,0,1)+IF(I2806=0,0,1)+IF(J2806=0,0,1)+IF(K2806=0,0,1)+IF(L2806=0,0,1)+IF(M2806=0,0,1)+IF(N2806=0,0,1)+IF(O2806=0,0,1)</f>
        <v>0</v>
      </c>
    </row>
    <row r="2807" spans="1:20" ht="15.75" hidden="1">
      <c r="A2807" s="10"/>
      <c r="B2807" s="1"/>
      <c r="C2807" s="81"/>
      <c r="D2807" s="81"/>
      <c r="E2807" s="81"/>
      <c r="F2807" s="81"/>
      <c r="G2807" s="81"/>
      <c r="H2807" s="81"/>
      <c r="I2807" s="81"/>
      <c r="J2807" s="81"/>
      <c r="K2807" s="81"/>
      <c r="L2807" s="81"/>
      <c r="M2807" s="81"/>
      <c r="N2807" s="81"/>
      <c r="O2807" s="81"/>
      <c r="P2807" s="81"/>
      <c r="Q2807" s="81"/>
      <c r="R2807" s="81"/>
      <c r="S2807" s="206"/>
      <c r="T2807" s="351">
        <f>IF(Q2807=0,0,1)+IF(C2807=0,0,1)+IF(D2807=0,0,1)+IF(E2807=0,0,1)+IF(F2807=0,0,1)+IF(G2807=0,0,1)+IF(H2807=0,0,1)+IF(I2807=0,0,1)+IF(J2807=0,0,1)+IF(K2807=0,0,1)+IF(L2807=0,0,1)+IF(M2807=0,0,1)+IF(N2807=0,0,1)+IF(O2807=0,0,1)</f>
        <v>0</v>
      </c>
    </row>
    <row r="2808" spans="1:20" ht="15.75" hidden="1">
      <c r="A2808" s="10"/>
      <c r="B2808" s="1"/>
      <c r="C2808" s="81"/>
      <c r="D2808" s="81"/>
      <c r="E2808" s="81"/>
      <c r="F2808" s="81"/>
      <c r="G2808" s="81"/>
      <c r="H2808" s="81"/>
      <c r="I2808" s="81"/>
      <c r="J2808" s="81"/>
      <c r="K2808" s="81"/>
      <c r="L2808" s="81"/>
      <c r="M2808" s="81"/>
      <c r="N2808" s="81"/>
      <c r="O2808" s="81"/>
      <c r="P2808" s="81"/>
      <c r="Q2808" s="81"/>
      <c r="R2808" s="81"/>
      <c r="S2808" s="206"/>
      <c r="T2808" s="351">
        <f>IF(Q2808=0,0,1)+IF(C2808=0,0,1)+IF(D2808=0,0,1)+IF(E2808=0,0,1)+IF(F2808=0,0,1)+IF(G2808=0,0,1)+IF(H2808=0,0,1)+IF(I2808=0,0,1)+IF(J2808=0,0,1)+IF(K2808=0,0,1)+IF(L2808=0,0,1)+IF(M2808=0,0,1)+IF(N2808=0,0,1)+IF(O2808=0,0,1)</f>
        <v>0</v>
      </c>
    </row>
    <row r="2809" spans="1:20" ht="15.75" hidden="1">
      <c r="A2809" s="10"/>
      <c r="B2809" s="1"/>
      <c r="C2809" s="81"/>
      <c r="D2809" s="81"/>
      <c r="E2809" s="81"/>
      <c r="F2809" s="81"/>
      <c r="G2809" s="81"/>
      <c r="H2809" s="81"/>
      <c r="I2809" s="81"/>
      <c r="J2809" s="81"/>
      <c r="K2809" s="81"/>
      <c r="L2809" s="81"/>
      <c r="M2809" s="81"/>
      <c r="N2809" s="81"/>
      <c r="O2809" s="81"/>
      <c r="P2809" s="81"/>
      <c r="Q2809" s="81"/>
      <c r="R2809" s="81"/>
      <c r="S2809" s="206"/>
      <c r="T2809" s="351">
        <f>IF(Q2809=0,0,1)+IF(C2809=0,0,1)+IF(D2809=0,0,1)+IF(E2809=0,0,1)+IF(F2809=0,0,1)+IF(G2809=0,0,1)+IF(H2809=0,0,1)+IF(I2809=0,0,1)+IF(J2809=0,0,1)+IF(K2809=0,0,1)+IF(L2809=0,0,1)+IF(M2809=0,0,1)+IF(N2809=0,0,1)+IF(O2809=0,0,1)</f>
        <v>0</v>
      </c>
    </row>
    <row r="2810" spans="1:20" ht="15.75" hidden="1">
      <c r="A2810" s="10"/>
      <c r="B2810" s="1"/>
      <c r="C2810" s="81"/>
      <c r="D2810" s="81"/>
      <c r="E2810" s="81"/>
      <c r="F2810" s="81"/>
      <c r="G2810" s="81"/>
      <c r="H2810" s="81"/>
      <c r="I2810" s="81"/>
      <c r="J2810" s="81"/>
      <c r="K2810" s="81"/>
      <c r="L2810" s="81"/>
      <c r="M2810" s="81"/>
      <c r="N2810" s="81"/>
      <c r="O2810" s="81"/>
      <c r="P2810" s="81"/>
      <c r="Q2810" s="81"/>
      <c r="R2810" s="81"/>
      <c r="S2810" s="206"/>
      <c r="T2810" s="351">
        <f>IF(Q2810=0,0,1)+IF(C2810=0,0,1)+IF(D2810=0,0,1)+IF(E2810=0,0,1)+IF(F2810=0,0,1)+IF(G2810=0,0,1)+IF(H2810=0,0,1)+IF(I2810=0,0,1)+IF(J2810=0,0,1)+IF(K2810=0,0,1)+IF(L2810=0,0,1)+IF(M2810=0,0,1)+IF(N2810=0,0,1)+IF(O2810=0,0,1)</f>
        <v>0</v>
      </c>
    </row>
    <row r="2811" spans="1:20" ht="15.75" hidden="1">
      <c r="A2811" s="10"/>
      <c r="B2811" s="1"/>
      <c r="C2811" s="81"/>
      <c r="D2811" s="81"/>
      <c r="E2811" s="81"/>
      <c r="F2811" s="81"/>
      <c r="G2811" s="81"/>
      <c r="H2811" s="81"/>
      <c r="I2811" s="81"/>
      <c r="J2811" s="81"/>
      <c r="K2811" s="81"/>
      <c r="L2811" s="81"/>
      <c r="M2811" s="81"/>
      <c r="N2811" s="81"/>
      <c r="O2811" s="81"/>
      <c r="P2811" s="81"/>
      <c r="Q2811" s="81"/>
      <c r="R2811" s="81"/>
      <c r="S2811" s="206"/>
      <c r="T2811" s="351">
        <f>IF(Q2811=0,0,1)+IF(C2811=0,0,1)+IF(D2811=0,0,1)+IF(E2811=0,0,1)+IF(F2811=0,0,1)+IF(G2811=0,0,1)+IF(H2811=0,0,1)+IF(I2811=0,0,1)+IF(J2811=0,0,1)+IF(K2811=0,0,1)+IF(L2811=0,0,1)+IF(M2811=0,0,1)+IF(N2811=0,0,1)+IF(O2811=0,0,1)</f>
        <v>0</v>
      </c>
    </row>
    <row r="2812" spans="1:20" ht="15.75" hidden="1">
      <c r="A2812" s="10"/>
      <c r="B2812" s="1"/>
      <c r="C2812" s="81"/>
      <c r="D2812" s="81"/>
      <c r="E2812" s="81"/>
      <c r="F2812" s="81"/>
      <c r="G2812" s="81"/>
      <c r="H2812" s="81"/>
      <c r="I2812" s="81"/>
      <c r="J2812" s="81"/>
      <c r="K2812" s="81"/>
      <c r="L2812" s="81"/>
      <c r="M2812" s="81"/>
      <c r="N2812" s="81"/>
      <c r="O2812" s="81"/>
      <c r="P2812" s="81"/>
      <c r="Q2812" s="81"/>
      <c r="R2812" s="81"/>
      <c r="S2812" s="206"/>
      <c r="T2812" s="351">
        <f>IF(Q2812=0,0,1)+IF(C2812=0,0,1)+IF(D2812=0,0,1)+IF(E2812=0,0,1)+IF(F2812=0,0,1)+IF(G2812=0,0,1)+IF(H2812=0,0,1)+IF(I2812=0,0,1)+IF(J2812=0,0,1)+IF(K2812=0,0,1)+IF(L2812=0,0,1)+IF(M2812=0,0,1)+IF(N2812=0,0,1)+IF(O2812=0,0,1)</f>
        <v>0</v>
      </c>
    </row>
    <row r="2813" spans="1:20" ht="15.75" hidden="1">
      <c r="A2813" s="10"/>
      <c r="B2813" s="1"/>
      <c r="C2813" s="81"/>
      <c r="D2813" s="81"/>
      <c r="E2813" s="81"/>
      <c r="F2813" s="81"/>
      <c r="G2813" s="81"/>
      <c r="H2813" s="81"/>
      <c r="I2813" s="81"/>
      <c r="J2813" s="81"/>
      <c r="K2813" s="81"/>
      <c r="L2813" s="81"/>
      <c r="M2813" s="81"/>
      <c r="N2813" s="81"/>
      <c r="O2813" s="81"/>
      <c r="P2813" s="81"/>
      <c r="Q2813" s="81"/>
      <c r="R2813" s="81"/>
      <c r="S2813" s="206"/>
      <c r="T2813" s="351">
        <f>IF(Q2813=0,0,1)+IF(C2813=0,0,1)+IF(D2813=0,0,1)+IF(E2813=0,0,1)+IF(F2813=0,0,1)+IF(G2813=0,0,1)+IF(H2813=0,0,1)+IF(I2813=0,0,1)+IF(J2813=0,0,1)+IF(K2813=0,0,1)+IF(L2813=0,0,1)+IF(M2813=0,0,1)+IF(N2813=0,0,1)+IF(O2813=0,0,1)</f>
        <v>0</v>
      </c>
    </row>
    <row r="2814" spans="1:20" ht="15.75" hidden="1">
      <c r="A2814" s="10"/>
      <c r="B2814" s="1"/>
      <c r="C2814" s="81"/>
      <c r="D2814" s="81"/>
      <c r="E2814" s="81"/>
      <c r="F2814" s="81"/>
      <c r="G2814" s="81"/>
      <c r="H2814" s="81"/>
      <c r="I2814" s="81"/>
      <c r="J2814" s="81"/>
      <c r="K2814" s="81"/>
      <c r="L2814" s="81"/>
      <c r="M2814" s="81"/>
      <c r="N2814" s="81"/>
      <c r="O2814" s="81"/>
      <c r="P2814" s="81"/>
      <c r="Q2814" s="81"/>
      <c r="R2814" s="81"/>
      <c r="S2814" s="206"/>
      <c r="T2814" s="351">
        <f>IF(Q2814=0,0,1)+IF(C2814=0,0,1)+IF(D2814=0,0,1)+IF(E2814=0,0,1)+IF(F2814=0,0,1)+IF(G2814=0,0,1)+IF(H2814=0,0,1)+IF(I2814=0,0,1)+IF(J2814=0,0,1)+IF(K2814=0,0,1)+IF(L2814=0,0,1)+IF(M2814=0,0,1)+IF(N2814=0,0,1)+IF(O2814=0,0,1)</f>
        <v>0</v>
      </c>
    </row>
    <row r="2815" spans="1:20" ht="15.75" hidden="1">
      <c r="A2815" s="10"/>
      <c r="B2815" s="1"/>
      <c r="C2815" s="81"/>
      <c r="D2815" s="81"/>
      <c r="E2815" s="81"/>
      <c r="F2815" s="81"/>
      <c r="G2815" s="81"/>
      <c r="H2815" s="81"/>
      <c r="I2815" s="81"/>
      <c r="J2815" s="81"/>
      <c r="K2815" s="81"/>
      <c r="L2815" s="81"/>
      <c r="M2815" s="81"/>
      <c r="N2815" s="81"/>
      <c r="O2815" s="81"/>
      <c r="P2815" s="81"/>
      <c r="Q2815" s="81"/>
      <c r="R2815" s="81"/>
      <c r="S2815" s="206"/>
      <c r="T2815" s="351">
        <f>IF(Q2815=0,0,1)+IF(C2815=0,0,1)+IF(D2815=0,0,1)+IF(E2815=0,0,1)+IF(F2815=0,0,1)+IF(G2815=0,0,1)+IF(H2815=0,0,1)+IF(I2815=0,0,1)+IF(J2815=0,0,1)+IF(K2815=0,0,1)+IF(L2815=0,0,1)+IF(M2815=0,0,1)+IF(N2815=0,0,1)+IF(O2815=0,0,1)</f>
        <v>0</v>
      </c>
    </row>
    <row r="2816" spans="1:20" ht="15.75" hidden="1">
      <c r="A2816" s="10"/>
      <c r="B2816" s="1"/>
      <c r="C2816" s="81"/>
      <c r="D2816" s="81"/>
      <c r="E2816" s="81"/>
      <c r="F2816" s="81"/>
      <c r="G2816" s="81"/>
      <c r="H2816" s="81"/>
      <c r="I2816" s="81"/>
      <c r="J2816" s="81"/>
      <c r="K2816" s="81"/>
      <c r="L2816" s="81"/>
      <c r="M2816" s="81"/>
      <c r="N2816" s="81"/>
      <c r="O2816" s="81"/>
      <c r="P2816" s="81"/>
      <c r="Q2816" s="81"/>
      <c r="R2816" s="81"/>
      <c r="S2816" s="206"/>
      <c r="T2816" s="351">
        <f>IF(Q2816=0,0,1)+IF(C2816=0,0,1)+IF(D2816=0,0,1)+IF(E2816=0,0,1)+IF(F2816=0,0,1)+IF(G2816=0,0,1)+IF(H2816=0,0,1)+IF(I2816=0,0,1)+IF(J2816=0,0,1)+IF(K2816=0,0,1)+IF(L2816=0,0,1)+IF(M2816=0,0,1)+IF(N2816=0,0,1)+IF(O2816=0,0,1)</f>
        <v>0</v>
      </c>
    </row>
    <row r="2817" spans="1:20" ht="15.75" hidden="1">
      <c r="A2817" s="10"/>
      <c r="B2817" s="1"/>
      <c r="C2817" s="81"/>
      <c r="D2817" s="81"/>
      <c r="E2817" s="81"/>
      <c r="F2817" s="81"/>
      <c r="G2817" s="81"/>
      <c r="H2817" s="81"/>
      <c r="I2817" s="81"/>
      <c r="J2817" s="81"/>
      <c r="K2817" s="81"/>
      <c r="L2817" s="81"/>
      <c r="M2817" s="81"/>
      <c r="N2817" s="81"/>
      <c r="O2817" s="81"/>
      <c r="P2817" s="81"/>
      <c r="Q2817" s="81"/>
      <c r="R2817" s="81"/>
      <c r="S2817" s="206"/>
      <c r="T2817" s="351">
        <f>IF(Q2817=0,0,1)+IF(C2817=0,0,1)+IF(D2817=0,0,1)+IF(E2817=0,0,1)+IF(F2817=0,0,1)+IF(G2817=0,0,1)+IF(H2817=0,0,1)+IF(I2817=0,0,1)+IF(J2817=0,0,1)+IF(K2817=0,0,1)+IF(L2817=0,0,1)+IF(M2817=0,0,1)+IF(N2817=0,0,1)+IF(O2817=0,0,1)</f>
        <v>0</v>
      </c>
    </row>
    <row r="2818" spans="1:20" ht="15.75" hidden="1">
      <c r="A2818" s="10"/>
      <c r="B2818" s="1"/>
      <c r="C2818" s="81"/>
      <c r="D2818" s="81"/>
      <c r="E2818" s="81"/>
      <c r="F2818" s="81"/>
      <c r="G2818" s="81"/>
      <c r="H2818" s="81"/>
      <c r="I2818" s="81"/>
      <c r="J2818" s="81"/>
      <c r="K2818" s="81"/>
      <c r="L2818" s="81"/>
      <c r="M2818" s="81"/>
      <c r="N2818" s="81"/>
      <c r="O2818" s="81"/>
      <c r="P2818" s="81"/>
      <c r="Q2818" s="81"/>
      <c r="R2818" s="81"/>
      <c r="S2818" s="206"/>
      <c r="T2818" s="351">
        <f>IF(Q2818=0,0,1)+IF(C2818=0,0,1)+IF(D2818=0,0,1)+IF(E2818=0,0,1)+IF(F2818=0,0,1)+IF(G2818=0,0,1)+IF(H2818=0,0,1)+IF(I2818=0,0,1)+IF(J2818=0,0,1)+IF(K2818=0,0,1)+IF(L2818=0,0,1)+IF(M2818=0,0,1)+IF(N2818=0,0,1)+IF(O2818=0,0,1)</f>
        <v>0</v>
      </c>
    </row>
    <row r="2819" spans="1:20" ht="15.75" hidden="1">
      <c r="A2819" s="10"/>
      <c r="B2819" s="1"/>
      <c r="C2819" s="81"/>
      <c r="D2819" s="81"/>
      <c r="E2819" s="81"/>
      <c r="F2819" s="81"/>
      <c r="G2819" s="81"/>
      <c r="H2819" s="81"/>
      <c r="I2819" s="81"/>
      <c r="J2819" s="81"/>
      <c r="K2819" s="81"/>
      <c r="L2819" s="81"/>
      <c r="M2819" s="81"/>
      <c r="N2819" s="81"/>
      <c r="O2819" s="81"/>
      <c r="P2819" s="81"/>
      <c r="Q2819" s="81"/>
      <c r="R2819" s="81"/>
      <c r="S2819" s="206"/>
      <c r="T2819" s="351">
        <f>IF(Q2819=0,0,1)+IF(C2819=0,0,1)+IF(D2819=0,0,1)+IF(E2819=0,0,1)+IF(F2819=0,0,1)+IF(G2819=0,0,1)+IF(H2819=0,0,1)+IF(I2819=0,0,1)+IF(J2819=0,0,1)+IF(K2819=0,0,1)+IF(L2819=0,0,1)+IF(M2819=0,0,1)+IF(N2819=0,0,1)+IF(O2819=0,0,1)</f>
        <v>0</v>
      </c>
    </row>
    <row r="2820" spans="1:20" ht="15.75" hidden="1">
      <c r="A2820" s="10"/>
      <c r="B2820" s="1"/>
      <c r="C2820" s="81"/>
      <c r="D2820" s="81"/>
      <c r="E2820" s="81"/>
      <c r="F2820" s="81"/>
      <c r="G2820" s="81"/>
      <c r="H2820" s="81"/>
      <c r="I2820" s="81"/>
      <c r="J2820" s="81"/>
      <c r="K2820" s="81"/>
      <c r="L2820" s="81"/>
      <c r="M2820" s="81"/>
      <c r="N2820" s="81"/>
      <c r="O2820" s="81"/>
      <c r="P2820" s="81"/>
      <c r="Q2820" s="81"/>
      <c r="R2820" s="81"/>
      <c r="S2820" s="206"/>
      <c r="T2820" s="351">
        <f>IF(Q2820=0,0,1)+IF(C2820=0,0,1)+IF(D2820=0,0,1)+IF(E2820=0,0,1)+IF(F2820=0,0,1)+IF(G2820=0,0,1)+IF(H2820=0,0,1)+IF(I2820=0,0,1)+IF(J2820=0,0,1)+IF(K2820=0,0,1)+IF(L2820=0,0,1)+IF(M2820=0,0,1)+IF(N2820=0,0,1)+IF(O2820=0,0,1)</f>
        <v>0</v>
      </c>
    </row>
    <row r="2821" spans="1:20" ht="15.75" hidden="1">
      <c r="A2821" s="10"/>
      <c r="B2821" s="1"/>
      <c r="C2821" s="81"/>
      <c r="D2821" s="81"/>
      <c r="E2821" s="81"/>
      <c r="F2821" s="81"/>
      <c r="G2821" s="81"/>
      <c r="H2821" s="81"/>
      <c r="I2821" s="81"/>
      <c r="J2821" s="81"/>
      <c r="K2821" s="81"/>
      <c r="L2821" s="81"/>
      <c r="M2821" s="81"/>
      <c r="N2821" s="81"/>
      <c r="O2821" s="81"/>
      <c r="P2821" s="81"/>
      <c r="Q2821" s="81"/>
      <c r="R2821" s="81"/>
      <c r="S2821" s="206"/>
      <c r="T2821" s="351">
        <f>IF(Q2821=0,0,1)+IF(C2821=0,0,1)+IF(D2821=0,0,1)+IF(E2821=0,0,1)+IF(F2821=0,0,1)+IF(G2821=0,0,1)+IF(H2821=0,0,1)+IF(I2821=0,0,1)+IF(J2821=0,0,1)+IF(K2821=0,0,1)+IF(L2821=0,0,1)+IF(M2821=0,0,1)+IF(N2821=0,0,1)+IF(O2821=0,0,1)</f>
        <v>0</v>
      </c>
    </row>
    <row r="2822" spans="1:20" ht="15.75" hidden="1">
      <c r="A2822" s="10"/>
      <c r="B2822" s="1"/>
      <c r="C2822" s="81"/>
      <c r="D2822" s="81"/>
      <c r="E2822" s="81"/>
      <c r="F2822" s="81"/>
      <c r="G2822" s="81"/>
      <c r="H2822" s="81"/>
      <c r="I2822" s="81"/>
      <c r="J2822" s="81"/>
      <c r="K2822" s="81"/>
      <c r="L2822" s="81"/>
      <c r="M2822" s="81"/>
      <c r="N2822" s="81"/>
      <c r="O2822" s="81"/>
      <c r="P2822" s="81"/>
      <c r="Q2822" s="81"/>
      <c r="R2822" s="81"/>
      <c r="S2822" s="206"/>
      <c r="T2822" s="351">
        <f>IF(Q2822=0,0,1)+IF(C2822=0,0,1)+IF(D2822=0,0,1)+IF(E2822=0,0,1)+IF(F2822=0,0,1)+IF(G2822=0,0,1)+IF(H2822=0,0,1)+IF(I2822=0,0,1)+IF(J2822=0,0,1)+IF(K2822=0,0,1)+IF(L2822=0,0,1)+IF(M2822=0,0,1)+IF(N2822=0,0,1)+IF(O2822=0,0,1)</f>
        <v>0</v>
      </c>
    </row>
    <row r="2823" spans="1:20" ht="15.75" hidden="1">
      <c r="A2823" s="10"/>
      <c r="B2823" s="1"/>
      <c r="C2823" s="81"/>
      <c r="D2823" s="81"/>
      <c r="E2823" s="81"/>
      <c r="F2823" s="81"/>
      <c r="G2823" s="81"/>
      <c r="H2823" s="81"/>
      <c r="I2823" s="81"/>
      <c r="J2823" s="81"/>
      <c r="K2823" s="81"/>
      <c r="L2823" s="81"/>
      <c r="M2823" s="81"/>
      <c r="N2823" s="81"/>
      <c r="O2823" s="81"/>
      <c r="P2823" s="81"/>
      <c r="Q2823" s="81"/>
      <c r="R2823" s="81"/>
      <c r="S2823" s="206"/>
      <c r="T2823" s="351">
        <f>IF(Q2823=0,0,1)+IF(C2823=0,0,1)+IF(D2823=0,0,1)+IF(E2823=0,0,1)+IF(F2823=0,0,1)+IF(G2823=0,0,1)+IF(H2823=0,0,1)+IF(I2823=0,0,1)+IF(J2823=0,0,1)+IF(K2823=0,0,1)+IF(L2823=0,0,1)+IF(M2823=0,0,1)+IF(N2823=0,0,1)+IF(O2823=0,0,1)</f>
        <v>0</v>
      </c>
    </row>
    <row r="2824" spans="1:20" ht="15.75" hidden="1">
      <c r="A2824" s="10"/>
      <c r="B2824" s="1"/>
      <c r="C2824" s="81"/>
      <c r="D2824" s="81"/>
      <c r="E2824" s="81"/>
      <c r="F2824" s="81"/>
      <c r="G2824" s="81"/>
      <c r="H2824" s="81"/>
      <c r="I2824" s="81"/>
      <c r="J2824" s="81"/>
      <c r="K2824" s="81"/>
      <c r="L2824" s="81"/>
      <c r="M2824" s="81"/>
      <c r="N2824" s="81"/>
      <c r="O2824" s="81"/>
      <c r="P2824" s="81"/>
      <c r="Q2824" s="81"/>
      <c r="R2824" s="81"/>
      <c r="S2824" s="206"/>
      <c r="T2824" s="351">
        <f>IF(Q2824=0,0,1)+IF(C2824=0,0,1)+IF(D2824=0,0,1)+IF(E2824=0,0,1)+IF(F2824=0,0,1)+IF(G2824=0,0,1)+IF(H2824=0,0,1)+IF(I2824=0,0,1)+IF(J2824=0,0,1)+IF(K2824=0,0,1)+IF(L2824=0,0,1)+IF(M2824=0,0,1)+IF(N2824=0,0,1)+IF(O2824=0,0,1)</f>
        <v>0</v>
      </c>
    </row>
    <row r="2825" spans="1:20" ht="15.75" hidden="1">
      <c r="A2825" s="10"/>
      <c r="B2825" s="1"/>
      <c r="C2825" s="81"/>
      <c r="D2825" s="81"/>
      <c r="E2825" s="81"/>
      <c r="F2825" s="81"/>
      <c r="G2825" s="81"/>
      <c r="H2825" s="81"/>
      <c r="I2825" s="81"/>
      <c r="J2825" s="81"/>
      <c r="K2825" s="81"/>
      <c r="L2825" s="81"/>
      <c r="M2825" s="81"/>
      <c r="N2825" s="81"/>
      <c r="O2825" s="81"/>
      <c r="P2825" s="81"/>
      <c r="Q2825" s="81"/>
      <c r="R2825" s="81"/>
      <c r="S2825" s="206"/>
      <c r="T2825" s="351">
        <f>IF(Q2825=0,0,1)+IF(C2825=0,0,1)+IF(D2825=0,0,1)+IF(E2825=0,0,1)+IF(F2825=0,0,1)+IF(G2825=0,0,1)+IF(H2825=0,0,1)+IF(I2825=0,0,1)+IF(J2825=0,0,1)+IF(K2825=0,0,1)+IF(L2825=0,0,1)+IF(M2825=0,0,1)+IF(N2825=0,0,1)+IF(O2825=0,0,1)</f>
        <v>0</v>
      </c>
    </row>
    <row r="2826" spans="1:20" ht="15.75" hidden="1">
      <c r="A2826" s="10"/>
      <c r="B2826" s="1"/>
      <c r="C2826" s="81"/>
      <c r="D2826" s="81"/>
      <c r="E2826" s="81"/>
      <c r="F2826" s="81"/>
      <c r="G2826" s="81"/>
      <c r="H2826" s="81"/>
      <c r="I2826" s="81"/>
      <c r="J2826" s="81"/>
      <c r="K2826" s="81"/>
      <c r="L2826" s="81"/>
      <c r="M2826" s="81"/>
      <c r="N2826" s="81"/>
      <c r="O2826" s="81"/>
      <c r="P2826" s="81"/>
      <c r="Q2826" s="81"/>
      <c r="R2826" s="81"/>
      <c r="S2826" s="206"/>
      <c r="T2826" s="351">
        <f>IF(Q2826=0,0,1)+IF(C2826=0,0,1)+IF(D2826=0,0,1)+IF(E2826=0,0,1)+IF(F2826=0,0,1)+IF(G2826=0,0,1)+IF(H2826=0,0,1)+IF(I2826=0,0,1)+IF(J2826=0,0,1)+IF(K2826=0,0,1)+IF(L2826=0,0,1)+IF(M2826=0,0,1)+IF(N2826=0,0,1)+IF(O2826=0,0,1)</f>
        <v>0</v>
      </c>
    </row>
    <row r="2827" spans="1:20" ht="15.75" hidden="1">
      <c r="A2827" s="10"/>
      <c r="B2827" s="1"/>
      <c r="C2827" s="81"/>
      <c r="D2827" s="81"/>
      <c r="E2827" s="81"/>
      <c r="F2827" s="81"/>
      <c r="G2827" s="81"/>
      <c r="H2827" s="81"/>
      <c r="I2827" s="81"/>
      <c r="J2827" s="81"/>
      <c r="K2827" s="81"/>
      <c r="L2827" s="81"/>
      <c r="M2827" s="81"/>
      <c r="N2827" s="81"/>
      <c r="O2827" s="81"/>
      <c r="P2827" s="81"/>
      <c r="Q2827" s="81"/>
      <c r="R2827" s="81"/>
      <c r="S2827" s="206"/>
      <c r="T2827" s="351">
        <f>IF(Q2827=0,0,1)+IF(C2827=0,0,1)+IF(D2827=0,0,1)+IF(E2827=0,0,1)+IF(F2827=0,0,1)+IF(G2827=0,0,1)+IF(H2827=0,0,1)+IF(I2827=0,0,1)+IF(J2827=0,0,1)+IF(K2827=0,0,1)+IF(L2827=0,0,1)+IF(M2827=0,0,1)+IF(N2827=0,0,1)+IF(O2827=0,0,1)</f>
        <v>0</v>
      </c>
    </row>
    <row r="2828" spans="1:20" ht="15.75" hidden="1">
      <c r="A2828" s="10"/>
      <c r="B2828" s="1"/>
      <c r="C2828" s="81"/>
      <c r="D2828" s="81"/>
      <c r="E2828" s="81"/>
      <c r="F2828" s="81"/>
      <c r="G2828" s="81"/>
      <c r="H2828" s="81"/>
      <c r="I2828" s="81"/>
      <c r="J2828" s="81"/>
      <c r="K2828" s="81"/>
      <c r="L2828" s="81"/>
      <c r="M2828" s="81"/>
      <c r="N2828" s="81"/>
      <c r="O2828" s="81"/>
      <c r="P2828" s="81"/>
      <c r="Q2828" s="81"/>
      <c r="R2828" s="81"/>
      <c r="S2828" s="206"/>
      <c r="T2828" s="351">
        <f>IF(Q2828=0,0,1)+IF(C2828=0,0,1)+IF(D2828=0,0,1)+IF(E2828=0,0,1)+IF(F2828=0,0,1)+IF(G2828=0,0,1)+IF(H2828=0,0,1)+IF(I2828=0,0,1)+IF(J2828=0,0,1)+IF(K2828=0,0,1)+IF(L2828=0,0,1)+IF(M2828=0,0,1)+IF(N2828=0,0,1)+IF(O2828=0,0,1)</f>
        <v>0</v>
      </c>
    </row>
    <row r="2829" spans="1:20" ht="15.75" hidden="1">
      <c r="A2829" s="10"/>
      <c r="B2829" s="1"/>
      <c r="C2829" s="81"/>
      <c r="D2829" s="81"/>
      <c r="E2829" s="81"/>
      <c r="F2829" s="81"/>
      <c r="G2829" s="81"/>
      <c r="H2829" s="81"/>
      <c r="I2829" s="81"/>
      <c r="J2829" s="81"/>
      <c r="K2829" s="81"/>
      <c r="L2829" s="81"/>
      <c r="M2829" s="81"/>
      <c r="N2829" s="81"/>
      <c r="O2829" s="81"/>
      <c r="P2829" s="81"/>
      <c r="Q2829" s="81"/>
      <c r="R2829" s="81"/>
      <c r="S2829" s="206"/>
      <c r="T2829" s="351">
        <f>IF(Q2829=0,0,1)+IF(C2829=0,0,1)+IF(D2829=0,0,1)+IF(E2829=0,0,1)+IF(F2829=0,0,1)+IF(G2829=0,0,1)+IF(H2829=0,0,1)+IF(I2829=0,0,1)+IF(J2829=0,0,1)+IF(K2829=0,0,1)+IF(L2829=0,0,1)+IF(M2829=0,0,1)+IF(N2829=0,0,1)+IF(O2829=0,0,1)</f>
        <v>0</v>
      </c>
    </row>
    <row r="2830" spans="1:20" ht="15.75" hidden="1">
      <c r="A2830" s="10"/>
      <c r="B2830" s="1"/>
      <c r="C2830" s="81"/>
      <c r="D2830" s="81"/>
      <c r="E2830" s="81"/>
      <c r="F2830" s="81"/>
      <c r="G2830" s="81"/>
      <c r="H2830" s="81"/>
      <c r="I2830" s="81"/>
      <c r="J2830" s="81"/>
      <c r="K2830" s="81"/>
      <c r="L2830" s="81"/>
      <c r="M2830" s="81"/>
      <c r="N2830" s="81"/>
      <c r="O2830" s="81"/>
      <c r="P2830" s="81"/>
      <c r="Q2830" s="81"/>
      <c r="R2830" s="81"/>
      <c r="S2830" s="206"/>
      <c r="T2830" s="351">
        <f>IF(Q2830=0,0,1)+IF(C2830=0,0,1)+IF(D2830=0,0,1)+IF(E2830=0,0,1)+IF(F2830=0,0,1)+IF(G2830=0,0,1)+IF(H2830=0,0,1)+IF(I2830=0,0,1)+IF(J2830=0,0,1)+IF(K2830=0,0,1)+IF(L2830=0,0,1)+IF(M2830=0,0,1)+IF(N2830=0,0,1)+IF(O2830=0,0,1)</f>
        <v>0</v>
      </c>
    </row>
    <row r="2831" spans="1:20" ht="15.75" hidden="1">
      <c r="A2831" s="10"/>
      <c r="B2831" s="1"/>
      <c r="C2831" s="81"/>
      <c r="D2831" s="81"/>
      <c r="E2831" s="81"/>
      <c r="F2831" s="81"/>
      <c r="G2831" s="81"/>
      <c r="H2831" s="81"/>
      <c r="I2831" s="81"/>
      <c r="J2831" s="81"/>
      <c r="K2831" s="81"/>
      <c r="L2831" s="81"/>
      <c r="M2831" s="81"/>
      <c r="N2831" s="81"/>
      <c r="O2831" s="81"/>
      <c r="P2831" s="81"/>
      <c r="Q2831" s="81"/>
      <c r="R2831" s="81"/>
      <c r="S2831" s="206"/>
      <c r="T2831" s="351">
        <f>IF(Q2831=0,0,1)+IF(C2831=0,0,1)+IF(D2831=0,0,1)+IF(E2831=0,0,1)+IF(F2831=0,0,1)+IF(G2831=0,0,1)+IF(H2831=0,0,1)+IF(I2831=0,0,1)+IF(J2831=0,0,1)+IF(K2831=0,0,1)+IF(L2831=0,0,1)+IF(M2831=0,0,1)+IF(N2831=0,0,1)+IF(O2831=0,0,1)</f>
        <v>0</v>
      </c>
    </row>
    <row r="2832" spans="1:20" ht="15.75" hidden="1">
      <c r="A2832" s="10"/>
      <c r="B2832" s="1"/>
      <c r="C2832" s="81"/>
      <c r="D2832" s="81"/>
      <c r="E2832" s="81"/>
      <c r="F2832" s="81"/>
      <c r="G2832" s="81"/>
      <c r="H2832" s="81"/>
      <c r="I2832" s="81"/>
      <c r="J2832" s="81"/>
      <c r="K2832" s="81"/>
      <c r="L2832" s="81"/>
      <c r="M2832" s="81"/>
      <c r="N2832" s="81"/>
      <c r="O2832" s="81"/>
      <c r="P2832" s="81"/>
      <c r="Q2832" s="81"/>
      <c r="R2832" s="81"/>
      <c r="S2832" s="206"/>
      <c r="T2832" s="351">
        <f>IF(Q2832=0,0,1)+IF(C2832=0,0,1)+IF(D2832=0,0,1)+IF(E2832=0,0,1)+IF(F2832=0,0,1)+IF(G2832=0,0,1)+IF(H2832=0,0,1)+IF(I2832=0,0,1)+IF(J2832=0,0,1)+IF(K2832=0,0,1)+IF(L2832=0,0,1)+IF(M2832=0,0,1)+IF(N2832=0,0,1)+IF(O2832=0,0,1)</f>
        <v>0</v>
      </c>
    </row>
    <row r="2833" spans="1:20" ht="15.75" hidden="1">
      <c r="A2833" s="10"/>
      <c r="B2833" s="1"/>
      <c r="C2833" s="81"/>
      <c r="D2833" s="81"/>
      <c r="E2833" s="81"/>
      <c r="F2833" s="81"/>
      <c r="G2833" s="81"/>
      <c r="H2833" s="81"/>
      <c r="I2833" s="81"/>
      <c r="J2833" s="81"/>
      <c r="K2833" s="81"/>
      <c r="L2833" s="81"/>
      <c r="M2833" s="81"/>
      <c r="N2833" s="81"/>
      <c r="O2833" s="81"/>
      <c r="P2833" s="81"/>
      <c r="Q2833" s="81"/>
      <c r="R2833" s="81"/>
      <c r="S2833" s="206"/>
      <c r="T2833" s="351">
        <f>IF(Q2833=0,0,1)+IF(C2833=0,0,1)+IF(D2833=0,0,1)+IF(E2833=0,0,1)+IF(F2833=0,0,1)+IF(G2833=0,0,1)+IF(H2833=0,0,1)+IF(I2833=0,0,1)+IF(J2833=0,0,1)+IF(K2833=0,0,1)+IF(L2833=0,0,1)+IF(M2833=0,0,1)+IF(N2833=0,0,1)+IF(O2833=0,0,1)</f>
        <v>0</v>
      </c>
    </row>
    <row r="2834" spans="1:20" ht="15.75" hidden="1">
      <c r="A2834" s="10"/>
      <c r="B2834" s="1"/>
      <c r="C2834" s="81"/>
      <c r="D2834" s="81"/>
      <c r="E2834" s="81"/>
      <c r="F2834" s="81"/>
      <c r="G2834" s="81"/>
      <c r="H2834" s="81"/>
      <c r="I2834" s="81"/>
      <c r="J2834" s="81"/>
      <c r="K2834" s="81"/>
      <c r="L2834" s="81"/>
      <c r="M2834" s="81"/>
      <c r="N2834" s="81"/>
      <c r="O2834" s="81"/>
      <c r="P2834" s="81"/>
      <c r="Q2834" s="81"/>
      <c r="R2834" s="81"/>
      <c r="S2834" s="206"/>
      <c r="T2834" s="351">
        <f>IF(Q2834=0,0,1)+IF(C2834=0,0,1)+IF(D2834=0,0,1)+IF(E2834=0,0,1)+IF(F2834=0,0,1)+IF(G2834=0,0,1)+IF(H2834=0,0,1)+IF(I2834=0,0,1)+IF(J2834=0,0,1)+IF(K2834=0,0,1)+IF(L2834=0,0,1)+IF(M2834=0,0,1)+IF(N2834=0,0,1)+IF(O2834=0,0,1)</f>
        <v>0</v>
      </c>
    </row>
    <row r="2835" spans="1:20" ht="15.75" hidden="1">
      <c r="A2835" s="10"/>
      <c r="B2835" s="1"/>
      <c r="C2835" s="81"/>
      <c r="D2835" s="81"/>
      <c r="E2835" s="81"/>
      <c r="F2835" s="81"/>
      <c r="G2835" s="81"/>
      <c r="H2835" s="81"/>
      <c r="I2835" s="81"/>
      <c r="J2835" s="81"/>
      <c r="K2835" s="81"/>
      <c r="L2835" s="81"/>
      <c r="M2835" s="81"/>
      <c r="N2835" s="81"/>
      <c r="O2835" s="81"/>
      <c r="P2835" s="81"/>
      <c r="Q2835" s="81"/>
      <c r="R2835" s="81"/>
      <c r="S2835" s="206"/>
      <c r="T2835" s="351">
        <f>IF(Q2835=0,0,1)+IF(C2835=0,0,1)+IF(D2835=0,0,1)+IF(E2835=0,0,1)+IF(F2835=0,0,1)+IF(G2835=0,0,1)+IF(H2835=0,0,1)+IF(I2835=0,0,1)+IF(J2835=0,0,1)+IF(K2835=0,0,1)+IF(L2835=0,0,1)+IF(M2835=0,0,1)+IF(N2835=0,0,1)+IF(O2835=0,0,1)</f>
        <v>0</v>
      </c>
    </row>
    <row r="2836" spans="1:20" ht="15.75" hidden="1">
      <c r="A2836" s="10"/>
      <c r="B2836" s="1"/>
      <c r="C2836" s="81"/>
      <c r="D2836" s="81"/>
      <c r="E2836" s="81"/>
      <c r="F2836" s="81"/>
      <c r="G2836" s="81"/>
      <c r="H2836" s="81"/>
      <c r="I2836" s="81"/>
      <c r="J2836" s="81"/>
      <c r="K2836" s="81"/>
      <c r="L2836" s="81"/>
      <c r="M2836" s="81"/>
      <c r="N2836" s="81"/>
      <c r="O2836" s="81"/>
      <c r="P2836" s="81"/>
      <c r="Q2836" s="81"/>
      <c r="R2836" s="81"/>
      <c r="S2836" s="206"/>
      <c r="T2836" s="351">
        <f>IF(Q2836=0,0,1)+IF(C2836=0,0,1)+IF(D2836=0,0,1)+IF(E2836=0,0,1)+IF(F2836=0,0,1)+IF(G2836=0,0,1)+IF(H2836=0,0,1)+IF(I2836=0,0,1)+IF(J2836=0,0,1)+IF(K2836=0,0,1)+IF(L2836=0,0,1)+IF(M2836=0,0,1)+IF(N2836=0,0,1)+IF(O2836=0,0,1)</f>
        <v>0</v>
      </c>
    </row>
    <row r="2837" spans="1:20" ht="15.75" hidden="1">
      <c r="A2837" s="10"/>
      <c r="B2837" s="1"/>
      <c r="C2837" s="81"/>
      <c r="D2837" s="81"/>
      <c r="E2837" s="81"/>
      <c r="F2837" s="81"/>
      <c r="G2837" s="81"/>
      <c r="H2837" s="81"/>
      <c r="I2837" s="81"/>
      <c r="J2837" s="81"/>
      <c r="K2837" s="81"/>
      <c r="L2837" s="81"/>
      <c r="M2837" s="81"/>
      <c r="N2837" s="81"/>
      <c r="O2837" s="81"/>
      <c r="P2837" s="81"/>
      <c r="Q2837" s="81"/>
      <c r="R2837" s="81"/>
      <c r="S2837" s="206"/>
      <c r="T2837" s="351">
        <f>IF(Q2837=0,0,1)+IF(C2837=0,0,1)+IF(D2837=0,0,1)+IF(E2837=0,0,1)+IF(F2837=0,0,1)+IF(G2837=0,0,1)+IF(H2837=0,0,1)+IF(I2837=0,0,1)+IF(J2837=0,0,1)+IF(K2837=0,0,1)+IF(L2837=0,0,1)+IF(M2837=0,0,1)+IF(N2837=0,0,1)+IF(O2837=0,0,1)</f>
        <v>0</v>
      </c>
    </row>
    <row r="2838" spans="1:20" ht="15.75" hidden="1">
      <c r="A2838" s="10"/>
      <c r="B2838" s="1"/>
      <c r="C2838" s="81"/>
      <c r="D2838" s="81"/>
      <c r="E2838" s="81"/>
      <c r="F2838" s="81"/>
      <c r="G2838" s="81"/>
      <c r="H2838" s="81"/>
      <c r="I2838" s="81"/>
      <c r="J2838" s="81"/>
      <c r="K2838" s="81"/>
      <c r="L2838" s="81"/>
      <c r="M2838" s="81"/>
      <c r="N2838" s="81"/>
      <c r="O2838" s="81"/>
      <c r="P2838" s="81"/>
      <c r="Q2838" s="81"/>
      <c r="R2838" s="81"/>
      <c r="S2838" s="206"/>
      <c r="T2838" s="351">
        <f>IF(Q2838=0,0,1)+IF(C2838=0,0,1)+IF(D2838=0,0,1)+IF(E2838=0,0,1)+IF(F2838=0,0,1)+IF(G2838=0,0,1)+IF(H2838=0,0,1)+IF(I2838=0,0,1)+IF(J2838=0,0,1)+IF(K2838=0,0,1)+IF(L2838=0,0,1)+IF(M2838=0,0,1)+IF(N2838=0,0,1)+IF(O2838=0,0,1)</f>
        <v>0</v>
      </c>
    </row>
    <row r="2839" spans="1:20" ht="15.75" hidden="1">
      <c r="A2839" s="10"/>
      <c r="B2839" s="1"/>
      <c r="C2839" s="81"/>
      <c r="D2839" s="81"/>
      <c r="E2839" s="81"/>
      <c r="F2839" s="81"/>
      <c r="G2839" s="81"/>
      <c r="H2839" s="81"/>
      <c r="I2839" s="81"/>
      <c r="J2839" s="81"/>
      <c r="K2839" s="81"/>
      <c r="L2839" s="81"/>
      <c r="M2839" s="81"/>
      <c r="N2839" s="81"/>
      <c r="O2839" s="81"/>
      <c r="P2839" s="81"/>
      <c r="Q2839" s="81"/>
      <c r="R2839" s="81"/>
      <c r="S2839" s="206"/>
      <c r="T2839" s="351">
        <f>IF(Q2839=0,0,1)+IF(C2839=0,0,1)+IF(D2839=0,0,1)+IF(E2839=0,0,1)+IF(F2839=0,0,1)+IF(G2839=0,0,1)+IF(H2839=0,0,1)+IF(I2839=0,0,1)+IF(J2839=0,0,1)+IF(K2839=0,0,1)+IF(L2839=0,0,1)+IF(M2839=0,0,1)+IF(N2839=0,0,1)+IF(O2839=0,0,1)</f>
        <v>0</v>
      </c>
    </row>
    <row r="2840" spans="1:20" ht="15.75" hidden="1">
      <c r="A2840" s="10"/>
      <c r="B2840" s="1"/>
      <c r="C2840" s="81"/>
      <c r="D2840" s="81"/>
      <c r="E2840" s="81"/>
      <c r="F2840" s="81"/>
      <c r="G2840" s="81"/>
      <c r="H2840" s="81"/>
      <c r="I2840" s="81"/>
      <c r="J2840" s="81"/>
      <c r="K2840" s="81"/>
      <c r="L2840" s="81"/>
      <c r="M2840" s="81"/>
      <c r="N2840" s="81"/>
      <c r="O2840" s="81"/>
      <c r="P2840" s="81"/>
      <c r="Q2840" s="81"/>
      <c r="R2840" s="81"/>
      <c r="S2840" s="206"/>
      <c r="T2840" s="351">
        <f>IF(Q2840=0,0,1)+IF(C2840=0,0,1)+IF(D2840=0,0,1)+IF(E2840=0,0,1)+IF(F2840=0,0,1)+IF(G2840=0,0,1)+IF(H2840=0,0,1)+IF(I2840=0,0,1)+IF(J2840=0,0,1)+IF(K2840=0,0,1)+IF(L2840=0,0,1)+IF(M2840=0,0,1)+IF(N2840=0,0,1)+IF(O2840=0,0,1)</f>
        <v>0</v>
      </c>
    </row>
    <row r="2841" spans="1:20" ht="15.75" hidden="1">
      <c r="A2841" s="10"/>
      <c r="B2841" s="1"/>
      <c r="C2841" s="81"/>
      <c r="D2841" s="81"/>
      <c r="E2841" s="81"/>
      <c r="F2841" s="81"/>
      <c r="G2841" s="81"/>
      <c r="H2841" s="81"/>
      <c r="I2841" s="81"/>
      <c r="J2841" s="81"/>
      <c r="K2841" s="81"/>
      <c r="L2841" s="81"/>
      <c r="M2841" s="81"/>
      <c r="N2841" s="81"/>
      <c r="O2841" s="81"/>
      <c r="P2841" s="81"/>
      <c r="Q2841" s="81"/>
      <c r="R2841" s="81"/>
      <c r="S2841" s="206"/>
      <c r="T2841" s="351">
        <f>IF(Q2841=0,0,1)+IF(C2841=0,0,1)+IF(D2841=0,0,1)+IF(E2841=0,0,1)+IF(F2841=0,0,1)+IF(G2841=0,0,1)+IF(H2841=0,0,1)+IF(I2841=0,0,1)+IF(J2841=0,0,1)+IF(K2841=0,0,1)+IF(L2841=0,0,1)+IF(M2841=0,0,1)+IF(N2841=0,0,1)+IF(O2841=0,0,1)</f>
        <v>0</v>
      </c>
    </row>
    <row r="2842" spans="1:20" ht="15.75" hidden="1">
      <c r="A2842" s="10"/>
      <c r="B2842" s="1"/>
      <c r="C2842" s="81"/>
      <c r="D2842" s="81"/>
      <c r="E2842" s="81"/>
      <c r="F2842" s="81"/>
      <c r="G2842" s="81"/>
      <c r="H2842" s="81"/>
      <c r="I2842" s="81"/>
      <c r="J2842" s="81"/>
      <c r="K2842" s="81"/>
      <c r="L2842" s="81"/>
      <c r="M2842" s="81"/>
      <c r="N2842" s="81"/>
      <c r="O2842" s="81"/>
      <c r="P2842" s="81"/>
      <c r="Q2842" s="81"/>
      <c r="R2842" s="81"/>
      <c r="S2842" s="206"/>
      <c r="T2842" s="351">
        <f>IF(Q2842=0,0,1)+IF(C2842=0,0,1)+IF(D2842=0,0,1)+IF(E2842=0,0,1)+IF(F2842=0,0,1)+IF(G2842=0,0,1)+IF(H2842=0,0,1)+IF(I2842=0,0,1)+IF(J2842=0,0,1)+IF(K2842=0,0,1)+IF(L2842=0,0,1)+IF(M2842=0,0,1)+IF(N2842=0,0,1)+IF(O2842=0,0,1)</f>
        <v>0</v>
      </c>
    </row>
    <row r="2843" spans="1:20" ht="15.75" hidden="1">
      <c r="A2843" s="10"/>
      <c r="B2843" s="1"/>
      <c r="C2843" s="81"/>
      <c r="D2843" s="81"/>
      <c r="E2843" s="81"/>
      <c r="F2843" s="81"/>
      <c r="G2843" s="81"/>
      <c r="H2843" s="81"/>
      <c r="I2843" s="81"/>
      <c r="J2843" s="81"/>
      <c r="K2843" s="81"/>
      <c r="L2843" s="81"/>
      <c r="M2843" s="81"/>
      <c r="N2843" s="81"/>
      <c r="O2843" s="81"/>
      <c r="P2843" s="81"/>
      <c r="Q2843" s="81"/>
      <c r="R2843" s="81"/>
      <c r="S2843" s="206"/>
      <c r="T2843" s="351">
        <f>IF(Q2843=0,0,1)+IF(C2843=0,0,1)+IF(D2843=0,0,1)+IF(E2843=0,0,1)+IF(F2843=0,0,1)+IF(G2843=0,0,1)+IF(H2843=0,0,1)+IF(I2843=0,0,1)+IF(J2843=0,0,1)+IF(K2843=0,0,1)+IF(L2843=0,0,1)+IF(M2843=0,0,1)+IF(N2843=0,0,1)+IF(O2843=0,0,1)</f>
        <v>0</v>
      </c>
    </row>
    <row r="2844" spans="1:20" ht="15.75" hidden="1">
      <c r="A2844" s="10"/>
      <c r="B2844" s="1"/>
      <c r="C2844" s="81"/>
      <c r="D2844" s="81"/>
      <c r="E2844" s="81"/>
      <c r="F2844" s="81"/>
      <c r="G2844" s="81"/>
      <c r="H2844" s="81"/>
      <c r="I2844" s="81"/>
      <c r="J2844" s="81"/>
      <c r="K2844" s="81"/>
      <c r="L2844" s="81"/>
      <c r="M2844" s="81"/>
      <c r="N2844" s="81"/>
      <c r="O2844" s="81"/>
      <c r="P2844" s="81"/>
      <c r="Q2844" s="81"/>
      <c r="R2844" s="81"/>
      <c r="S2844" s="206"/>
      <c r="T2844" s="351">
        <f>IF(Q2844=0,0,1)+IF(C2844=0,0,1)+IF(D2844=0,0,1)+IF(E2844=0,0,1)+IF(F2844=0,0,1)+IF(G2844=0,0,1)+IF(H2844=0,0,1)+IF(I2844=0,0,1)+IF(J2844=0,0,1)+IF(K2844=0,0,1)+IF(L2844=0,0,1)+IF(M2844=0,0,1)+IF(N2844=0,0,1)+IF(O2844=0,0,1)</f>
        <v>0</v>
      </c>
    </row>
    <row r="2845" spans="1:20" ht="15.75" hidden="1">
      <c r="A2845" s="10"/>
      <c r="B2845" s="1"/>
      <c r="C2845" s="81"/>
      <c r="D2845" s="81"/>
      <c r="E2845" s="81"/>
      <c r="F2845" s="81"/>
      <c r="G2845" s="81"/>
      <c r="H2845" s="81"/>
      <c r="I2845" s="81"/>
      <c r="J2845" s="81"/>
      <c r="K2845" s="81"/>
      <c r="L2845" s="81"/>
      <c r="M2845" s="81"/>
      <c r="N2845" s="81"/>
      <c r="O2845" s="81"/>
      <c r="P2845" s="81"/>
      <c r="Q2845" s="81"/>
      <c r="R2845" s="81"/>
      <c r="S2845" s="206"/>
      <c r="T2845" s="351">
        <f>IF(Q2845=0,0,1)+IF(C2845=0,0,1)+IF(D2845=0,0,1)+IF(E2845=0,0,1)+IF(F2845=0,0,1)+IF(G2845=0,0,1)+IF(H2845=0,0,1)+IF(I2845=0,0,1)+IF(J2845=0,0,1)+IF(K2845=0,0,1)+IF(L2845=0,0,1)+IF(M2845=0,0,1)+IF(N2845=0,0,1)+IF(O2845=0,0,1)</f>
        <v>0</v>
      </c>
    </row>
    <row r="2846" spans="1:20" ht="15.75" hidden="1">
      <c r="A2846" s="10"/>
      <c r="B2846" s="1"/>
      <c r="C2846" s="81"/>
      <c r="D2846" s="81"/>
      <c r="E2846" s="81"/>
      <c r="F2846" s="81"/>
      <c r="G2846" s="81"/>
      <c r="H2846" s="81"/>
      <c r="I2846" s="81"/>
      <c r="J2846" s="81"/>
      <c r="K2846" s="81"/>
      <c r="L2846" s="81"/>
      <c r="M2846" s="81"/>
      <c r="N2846" s="81"/>
      <c r="O2846" s="81"/>
      <c r="P2846" s="81"/>
      <c r="Q2846" s="81"/>
      <c r="R2846" s="81"/>
      <c r="S2846" s="206"/>
      <c r="T2846" s="351">
        <f>IF(Q2846=0,0,1)+IF(C2846=0,0,1)+IF(D2846=0,0,1)+IF(E2846=0,0,1)+IF(F2846=0,0,1)+IF(G2846=0,0,1)+IF(H2846=0,0,1)+IF(I2846=0,0,1)+IF(J2846=0,0,1)+IF(K2846=0,0,1)+IF(L2846=0,0,1)+IF(M2846=0,0,1)+IF(N2846=0,0,1)+IF(O2846=0,0,1)</f>
        <v>0</v>
      </c>
    </row>
    <row r="2847" spans="1:20" ht="15.75" hidden="1">
      <c r="A2847" s="10"/>
      <c r="B2847" s="1"/>
      <c r="C2847" s="81"/>
      <c r="D2847" s="81"/>
      <c r="E2847" s="81"/>
      <c r="F2847" s="81"/>
      <c r="G2847" s="81"/>
      <c r="H2847" s="81"/>
      <c r="I2847" s="81"/>
      <c r="J2847" s="81"/>
      <c r="K2847" s="81"/>
      <c r="L2847" s="81"/>
      <c r="M2847" s="81"/>
      <c r="N2847" s="81"/>
      <c r="O2847" s="81"/>
      <c r="P2847" s="81"/>
      <c r="Q2847" s="81"/>
      <c r="R2847" s="81"/>
      <c r="S2847" s="206"/>
      <c r="T2847" s="351">
        <f>IF(Q2847=0,0,1)+IF(C2847=0,0,1)+IF(D2847=0,0,1)+IF(E2847=0,0,1)+IF(F2847=0,0,1)+IF(G2847=0,0,1)+IF(H2847=0,0,1)+IF(I2847=0,0,1)+IF(J2847=0,0,1)+IF(K2847=0,0,1)+IF(L2847=0,0,1)+IF(M2847=0,0,1)+IF(N2847=0,0,1)+IF(O2847=0,0,1)</f>
        <v>0</v>
      </c>
    </row>
    <row r="2848" spans="1:20" ht="15.75" hidden="1">
      <c r="A2848" s="10"/>
      <c r="B2848" s="1"/>
      <c r="C2848" s="81"/>
      <c r="D2848" s="81"/>
      <c r="E2848" s="81"/>
      <c r="F2848" s="81"/>
      <c r="G2848" s="81"/>
      <c r="H2848" s="81"/>
      <c r="I2848" s="81"/>
      <c r="J2848" s="81"/>
      <c r="K2848" s="81"/>
      <c r="L2848" s="81"/>
      <c r="M2848" s="81"/>
      <c r="N2848" s="81"/>
      <c r="O2848" s="81"/>
      <c r="P2848" s="81"/>
      <c r="Q2848" s="81"/>
      <c r="R2848" s="81"/>
      <c r="S2848" s="206"/>
      <c r="T2848" s="351">
        <f>IF(Q2848=0,0,1)+IF(C2848=0,0,1)+IF(D2848=0,0,1)+IF(E2848=0,0,1)+IF(F2848=0,0,1)+IF(G2848=0,0,1)+IF(H2848=0,0,1)+IF(I2848=0,0,1)+IF(J2848=0,0,1)+IF(K2848=0,0,1)+IF(L2848=0,0,1)+IF(M2848=0,0,1)+IF(N2848=0,0,1)+IF(O2848=0,0,1)</f>
        <v>0</v>
      </c>
    </row>
    <row r="2849" spans="1:20" ht="15.75" hidden="1">
      <c r="A2849" s="10"/>
      <c r="B2849" s="1"/>
      <c r="C2849" s="81"/>
      <c r="D2849" s="81"/>
      <c r="E2849" s="81"/>
      <c r="F2849" s="81"/>
      <c r="G2849" s="81"/>
      <c r="H2849" s="81"/>
      <c r="I2849" s="81"/>
      <c r="J2849" s="81"/>
      <c r="K2849" s="81"/>
      <c r="L2849" s="81"/>
      <c r="M2849" s="81"/>
      <c r="N2849" s="81"/>
      <c r="O2849" s="81"/>
      <c r="P2849" s="81"/>
      <c r="Q2849" s="81"/>
      <c r="R2849" s="81"/>
      <c r="S2849" s="206"/>
      <c r="T2849" s="351">
        <f>IF(Q2849=0,0,1)+IF(C2849=0,0,1)+IF(D2849=0,0,1)+IF(E2849=0,0,1)+IF(F2849=0,0,1)+IF(G2849=0,0,1)+IF(H2849=0,0,1)+IF(I2849=0,0,1)+IF(J2849=0,0,1)+IF(K2849=0,0,1)+IF(L2849=0,0,1)+IF(M2849=0,0,1)+IF(N2849=0,0,1)+IF(O2849=0,0,1)</f>
        <v>0</v>
      </c>
    </row>
    <row r="2850" spans="1:20" ht="15.75" hidden="1">
      <c r="A2850" s="10"/>
      <c r="B2850" s="1"/>
      <c r="C2850" s="81"/>
      <c r="D2850" s="81"/>
      <c r="E2850" s="81"/>
      <c r="F2850" s="81"/>
      <c r="G2850" s="81"/>
      <c r="H2850" s="81"/>
      <c r="I2850" s="81"/>
      <c r="J2850" s="81"/>
      <c r="K2850" s="81"/>
      <c r="L2850" s="81"/>
      <c r="M2850" s="81"/>
      <c r="N2850" s="81"/>
      <c r="O2850" s="81"/>
      <c r="P2850" s="81"/>
      <c r="Q2850" s="81"/>
      <c r="R2850" s="81"/>
      <c r="S2850" s="206"/>
      <c r="T2850" s="351">
        <f>IF(Q2850=0,0,1)+IF(C2850=0,0,1)+IF(D2850=0,0,1)+IF(E2850=0,0,1)+IF(F2850=0,0,1)+IF(G2850=0,0,1)+IF(H2850=0,0,1)+IF(I2850=0,0,1)+IF(J2850=0,0,1)+IF(K2850=0,0,1)+IF(L2850=0,0,1)+IF(M2850=0,0,1)+IF(N2850=0,0,1)+IF(O2850=0,0,1)</f>
        <v>0</v>
      </c>
    </row>
    <row r="2851" spans="1:20" ht="15.75" hidden="1">
      <c r="A2851" s="10"/>
      <c r="B2851" s="1"/>
      <c r="C2851" s="81"/>
      <c r="D2851" s="81"/>
      <c r="E2851" s="81"/>
      <c r="F2851" s="81"/>
      <c r="G2851" s="81"/>
      <c r="H2851" s="81"/>
      <c r="I2851" s="81"/>
      <c r="J2851" s="81"/>
      <c r="K2851" s="81"/>
      <c r="L2851" s="81"/>
      <c r="M2851" s="81"/>
      <c r="N2851" s="81"/>
      <c r="O2851" s="81"/>
      <c r="P2851" s="81"/>
      <c r="Q2851" s="81"/>
      <c r="R2851" s="81"/>
      <c r="S2851" s="206"/>
      <c r="T2851" s="351">
        <f>IF(Q2851=0,0,1)+IF(C2851=0,0,1)+IF(D2851=0,0,1)+IF(E2851=0,0,1)+IF(F2851=0,0,1)+IF(G2851=0,0,1)+IF(H2851=0,0,1)+IF(I2851=0,0,1)+IF(J2851=0,0,1)+IF(K2851=0,0,1)+IF(L2851=0,0,1)+IF(M2851=0,0,1)+IF(N2851=0,0,1)+IF(O2851=0,0,1)</f>
        <v>0</v>
      </c>
    </row>
    <row r="2852" spans="1:20" ht="15.75" hidden="1">
      <c r="A2852" s="10"/>
      <c r="B2852" s="1"/>
      <c r="C2852" s="81"/>
      <c r="D2852" s="81"/>
      <c r="E2852" s="81"/>
      <c r="F2852" s="81"/>
      <c r="G2852" s="81"/>
      <c r="H2852" s="81"/>
      <c r="I2852" s="81"/>
      <c r="J2852" s="81"/>
      <c r="K2852" s="81"/>
      <c r="L2852" s="81"/>
      <c r="M2852" s="81"/>
      <c r="N2852" s="81"/>
      <c r="O2852" s="81"/>
      <c r="P2852" s="81"/>
      <c r="Q2852" s="81"/>
      <c r="R2852" s="81"/>
      <c r="S2852" s="206"/>
      <c r="T2852" s="351">
        <f>IF(Q2852=0,0,1)+IF(C2852=0,0,1)+IF(D2852=0,0,1)+IF(E2852=0,0,1)+IF(F2852=0,0,1)+IF(G2852=0,0,1)+IF(H2852=0,0,1)+IF(I2852=0,0,1)+IF(J2852=0,0,1)+IF(K2852=0,0,1)+IF(L2852=0,0,1)+IF(M2852=0,0,1)+IF(N2852=0,0,1)+IF(O2852=0,0,1)</f>
        <v>0</v>
      </c>
    </row>
    <row r="2853" spans="1:20" ht="15.75" hidden="1">
      <c r="A2853" s="10"/>
      <c r="B2853" s="1"/>
      <c r="C2853" s="81"/>
      <c r="D2853" s="81"/>
      <c r="E2853" s="81"/>
      <c r="F2853" s="81"/>
      <c r="G2853" s="81"/>
      <c r="H2853" s="81"/>
      <c r="I2853" s="81"/>
      <c r="J2853" s="81"/>
      <c r="K2853" s="81"/>
      <c r="L2853" s="81"/>
      <c r="M2853" s="81"/>
      <c r="N2853" s="81"/>
      <c r="O2853" s="81"/>
      <c r="P2853" s="81"/>
      <c r="Q2853" s="81"/>
      <c r="R2853" s="81"/>
      <c r="S2853" s="206"/>
      <c r="T2853" s="351">
        <f>IF(Q2853=0,0,1)+IF(C2853=0,0,1)+IF(D2853=0,0,1)+IF(E2853=0,0,1)+IF(F2853=0,0,1)+IF(G2853=0,0,1)+IF(H2853=0,0,1)+IF(I2853=0,0,1)+IF(J2853=0,0,1)+IF(K2853=0,0,1)+IF(L2853=0,0,1)+IF(M2853=0,0,1)+IF(N2853=0,0,1)+IF(O2853=0,0,1)</f>
        <v>0</v>
      </c>
    </row>
    <row r="2854" spans="1:20" ht="15.75" hidden="1">
      <c r="A2854" s="10"/>
      <c r="B2854" s="1"/>
      <c r="C2854" s="81"/>
      <c r="D2854" s="81"/>
      <c r="E2854" s="81"/>
      <c r="F2854" s="81"/>
      <c r="G2854" s="81"/>
      <c r="H2854" s="81"/>
      <c r="I2854" s="81"/>
      <c r="J2854" s="81"/>
      <c r="K2854" s="81"/>
      <c r="L2854" s="81"/>
      <c r="M2854" s="81"/>
      <c r="N2854" s="81"/>
      <c r="O2854" s="81"/>
      <c r="P2854" s="81"/>
      <c r="Q2854" s="81"/>
      <c r="R2854" s="81"/>
      <c r="S2854" s="206"/>
      <c r="T2854" s="351">
        <f>IF(Q2854=0,0,1)+IF(C2854=0,0,1)+IF(D2854=0,0,1)+IF(E2854=0,0,1)+IF(F2854=0,0,1)+IF(G2854=0,0,1)+IF(H2854=0,0,1)+IF(I2854=0,0,1)+IF(J2854=0,0,1)+IF(K2854=0,0,1)+IF(L2854=0,0,1)+IF(M2854=0,0,1)+IF(N2854=0,0,1)+IF(O2854=0,0,1)</f>
        <v>0</v>
      </c>
    </row>
    <row r="2855" spans="1:20" ht="15.75" hidden="1">
      <c r="A2855" s="10"/>
      <c r="B2855" s="1"/>
      <c r="C2855" s="81"/>
      <c r="D2855" s="81"/>
      <c r="E2855" s="81"/>
      <c r="F2855" s="81"/>
      <c r="G2855" s="81"/>
      <c r="H2855" s="81"/>
      <c r="I2855" s="81"/>
      <c r="J2855" s="81"/>
      <c r="K2855" s="81"/>
      <c r="L2855" s="81"/>
      <c r="M2855" s="81"/>
      <c r="N2855" s="81"/>
      <c r="O2855" s="81"/>
      <c r="P2855" s="81"/>
      <c r="Q2855" s="81"/>
      <c r="R2855" s="81"/>
      <c r="S2855" s="206"/>
      <c r="T2855" s="351">
        <f>IF(Q2855=0,0,1)+IF(C2855=0,0,1)+IF(D2855=0,0,1)+IF(E2855=0,0,1)+IF(F2855=0,0,1)+IF(G2855=0,0,1)+IF(H2855=0,0,1)+IF(I2855=0,0,1)+IF(J2855=0,0,1)+IF(K2855=0,0,1)+IF(L2855=0,0,1)+IF(M2855=0,0,1)+IF(N2855=0,0,1)+IF(O2855=0,0,1)</f>
        <v>0</v>
      </c>
    </row>
    <row r="2856" spans="1:20" ht="15.75" hidden="1">
      <c r="A2856" s="10"/>
      <c r="B2856" s="1"/>
      <c r="C2856" s="81"/>
      <c r="D2856" s="81"/>
      <c r="E2856" s="81"/>
      <c r="F2856" s="81"/>
      <c r="G2856" s="81"/>
      <c r="H2856" s="81"/>
      <c r="I2856" s="81"/>
      <c r="J2856" s="81"/>
      <c r="K2856" s="81"/>
      <c r="L2856" s="81"/>
      <c r="M2856" s="81"/>
      <c r="N2856" s="81"/>
      <c r="O2856" s="81"/>
      <c r="P2856" s="81"/>
      <c r="Q2856" s="81"/>
      <c r="R2856" s="81"/>
      <c r="S2856" s="206"/>
      <c r="T2856" s="351">
        <f>IF(Q2856=0,0,1)+IF(C2856=0,0,1)+IF(D2856=0,0,1)+IF(E2856=0,0,1)+IF(F2856=0,0,1)+IF(G2856=0,0,1)+IF(H2856=0,0,1)+IF(I2856=0,0,1)+IF(J2856=0,0,1)+IF(K2856=0,0,1)+IF(L2856=0,0,1)+IF(M2856=0,0,1)+IF(N2856=0,0,1)+IF(O2856=0,0,1)</f>
        <v>0</v>
      </c>
    </row>
    <row r="2857" spans="1:20" ht="15.75" hidden="1">
      <c r="A2857" s="10"/>
      <c r="B2857" s="1"/>
      <c r="C2857" s="81"/>
      <c r="D2857" s="81"/>
      <c r="E2857" s="81"/>
      <c r="F2857" s="81"/>
      <c r="G2857" s="81"/>
      <c r="H2857" s="81"/>
      <c r="I2857" s="81"/>
      <c r="J2857" s="81"/>
      <c r="K2857" s="81"/>
      <c r="L2857" s="81"/>
      <c r="M2857" s="81"/>
      <c r="N2857" s="81"/>
      <c r="O2857" s="81"/>
      <c r="P2857" s="81"/>
      <c r="Q2857" s="81"/>
      <c r="R2857" s="81"/>
      <c r="S2857" s="206"/>
      <c r="T2857" s="351">
        <f>IF(Q2857=0,0,1)+IF(C2857=0,0,1)+IF(D2857=0,0,1)+IF(E2857=0,0,1)+IF(F2857=0,0,1)+IF(G2857=0,0,1)+IF(H2857=0,0,1)+IF(I2857=0,0,1)+IF(J2857=0,0,1)+IF(K2857=0,0,1)+IF(L2857=0,0,1)+IF(M2857=0,0,1)+IF(N2857=0,0,1)+IF(O2857=0,0,1)</f>
        <v>0</v>
      </c>
    </row>
    <row r="2858" spans="1:20" ht="15.75" hidden="1">
      <c r="A2858" s="10"/>
      <c r="B2858" s="1"/>
      <c r="C2858" s="81"/>
      <c r="D2858" s="81"/>
      <c r="E2858" s="81"/>
      <c r="F2858" s="81"/>
      <c r="G2858" s="81"/>
      <c r="H2858" s="81"/>
      <c r="I2858" s="81"/>
      <c r="J2858" s="81"/>
      <c r="K2858" s="81"/>
      <c r="L2858" s="81"/>
      <c r="M2858" s="81"/>
      <c r="N2858" s="81"/>
      <c r="O2858" s="81"/>
      <c r="P2858" s="81"/>
      <c r="Q2858" s="81"/>
      <c r="R2858" s="81"/>
      <c r="S2858" s="206"/>
      <c r="T2858" s="351">
        <f>IF(Q2858=0,0,1)+IF(C2858=0,0,1)+IF(D2858=0,0,1)+IF(E2858=0,0,1)+IF(F2858=0,0,1)+IF(G2858=0,0,1)+IF(H2858=0,0,1)+IF(I2858=0,0,1)+IF(J2858=0,0,1)+IF(K2858=0,0,1)+IF(L2858=0,0,1)+IF(M2858=0,0,1)+IF(N2858=0,0,1)+IF(O2858=0,0,1)</f>
        <v>0</v>
      </c>
    </row>
    <row r="2859" spans="1:20" ht="15.75" hidden="1">
      <c r="A2859" s="10"/>
      <c r="B2859" s="1"/>
      <c r="C2859" s="81"/>
      <c r="D2859" s="81"/>
      <c r="E2859" s="81"/>
      <c r="F2859" s="81"/>
      <c r="G2859" s="81"/>
      <c r="H2859" s="81"/>
      <c r="I2859" s="81"/>
      <c r="J2859" s="81"/>
      <c r="K2859" s="81"/>
      <c r="L2859" s="81"/>
      <c r="M2859" s="81"/>
      <c r="N2859" s="81"/>
      <c r="O2859" s="81"/>
      <c r="P2859" s="81"/>
      <c r="Q2859" s="81"/>
      <c r="R2859" s="81"/>
      <c r="S2859" s="206"/>
      <c r="T2859" s="351">
        <f>IF(Q2859=0,0,1)+IF(C2859=0,0,1)+IF(D2859=0,0,1)+IF(E2859=0,0,1)+IF(F2859=0,0,1)+IF(G2859=0,0,1)+IF(H2859=0,0,1)+IF(I2859=0,0,1)+IF(J2859=0,0,1)+IF(K2859=0,0,1)+IF(L2859=0,0,1)+IF(M2859=0,0,1)+IF(N2859=0,0,1)+IF(O2859=0,0,1)</f>
        <v>0</v>
      </c>
    </row>
    <row r="2860" spans="1:20" ht="15.75" hidden="1">
      <c r="A2860" s="10"/>
      <c r="B2860" s="1"/>
      <c r="C2860" s="81"/>
      <c r="D2860" s="81"/>
      <c r="E2860" s="81"/>
      <c r="F2860" s="81"/>
      <c r="G2860" s="81"/>
      <c r="H2860" s="81"/>
      <c r="I2860" s="81"/>
      <c r="J2860" s="81"/>
      <c r="K2860" s="81"/>
      <c r="L2860" s="81"/>
      <c r="M2860" s="81"/>
      <c r="N2860" s="81"/>
      <c r="O2860" s="81"/>
      <c r="P2860" s="81"/>
      <c r="Q2860" s="81"/>
      <c r="R2860" s="81"/>
      <c r="S2860" s="206"/>
      <c r="T2860" s="351">
        <f>IF(Q2860=0,0,1)+IF(C2860=0,0,1)+IF(D2860=0,0,1)+IF(E2860=0,0,1)+IF(F2860=0,0,1)+IF(G2860=0,0,1)+IF(H2860=0,0,1)+IF(I2860=0,0,1)+IF(J2860=0,0,1)+IF(K2860=0,0,1)+IF(L2860=0,0,1)+IF(M2860=0,0,1)+IF(N2860=0,0,1)+IF(O2860=0,0,1)</f>
        <v>0</v>
      </c>
    </row>
    <row r="2861" spans="1:20" ht="15.75" hidden="1">
      <c r="A2861" s="10"/>
      <c r="B2861" s="1"/>
      <c r="C2861" s="81"/>
      <c r="D2861" s="81"/>
      <c r="E2861" s="81"/>
      <c r="F2861" s="81"/>
      <c r="G2861" s="81"/>
      <c r="H2861" s="81"/>
      <c r="I2861" s="81"/>
      <c r="J2861" s="81"/>
      <c r="K2861" s="81"/>
      <c r="L2861" s="81"/>
      <c r="M2861" s="81"/>
      <c r="N2861" s="81"/>
      <c r="O2861" s="81"/>
      <c r="P2861" s="81"/>
      <c r="Q2861" s="81"/>
      <c r="R2861" s="81"/>
      <c r="S2861" s="206"/>
      <c r="T2861" s="351">
        <f>IF(Q2861=0,0,1)+IF(C2861=0,0,1)+IF(D2861=0,0,1)+IF(E2861=0,0,1)+IF(F2861=0,0,1)+IF(G2861=0,0,1)+IF(H2861=0,0,1)+IF(I2861=0,0,1)+IF(J2861=0,0,1)+IF(K2861=0,0,1)+IF(L2861=0,0,1)+IF(M2861=0,0,1)+IF(N2861=0,0,1)+IF(O2861=0,0,1)</f>
        <v>0</v>
      </c>
    </row>
    <row r="2862" spans="1:20" ht="15.75" hidden="1">
      <c r="A2862" s="10"/>
      <c r="B2862" s="1"/>
      <c r="C2862" s="81"/>
      <c r="D2862" s="81"/>
      <c r="E2862" s="81"/>
      <c r="F2862" s="81"/>
      <c r="G2862" s="81"/>
      <c r="H2862" s="81"/>
      <c r="I2862" s="81"/>
      <c r="J2862" s="81"/>
      <c r="K2862" s="81"/>
      <c r="L2862" s="81"/>
      <c r="M2862" s="81"/>
      <c r="N2862" s="81"/>
      <c r="O2862" s="81"/>
      <c r="P2862" s="81"/>
      <c r="Q2862" s="81"/>
      <c r="R2862" s="81"/>
      <c r="S2862" s="206"/>
      <c r="T2862" s="351">
        <f>IF(Q2862=0,0,1)+IF(C2862=0,0,1)+IF(D2862=0,0,1)+IF(E2862=0,0,1)+IF(F2862=0,0,1)+IF(G2862=0,0,1)+IF(H2862=0,0,1)+IF(I2862=0,0,1)+IF(J2862=0,0,1)+IF(K2862=0,0,1)+IF(L2862=0,0,1)+IF(M2862=0,0,1)+IF(N2862=0,0,1)+IF(O2862=0,0,1)</f>
        <v>0</v>
      </c>
    </row>
    <row r="2863" spans="1:20" ht="15.75" hidden="1">
      <c r="A2863" s="10"/>
      <c r="B2863" s="1"/>
      <c r="C2863" s="81"/>
      <c r="D2863" s="81"/>
      <c r="E2863" s="81"/>
      <c r="F2863" s="81"/>
      <c r="G2863" s="81"/>
      <c r="H2863" s="81"/>
      <c r="I2863" s="81"/>
      <c r="J2863" s="81"/>
      <c r="K2863" s="81"/>
      <c r="L2863" s="81"/>
      <c r="M2863" s="81"/>
      <c r="N2863" s="81"/>
      <c r="O2863" s="81"/>
      <c r="P2863" s="81"/>
      <c r="Q2863" s="81"/>
      <c r="R2863" s="81"/>
      <c r="S2863" s="206"/>
      <c r="T2863" s="351">
        <f>IF(Q2863=0,0,1)+IF(C2863=0,0,1)+IF(D2863=0,0,1)+IF(E2863=0,0,1)+IF(F2863=0,0,1)+IF(G2863=0,0,1)+IF(H2863=0,0,1)+IF(I2863=0,0,1)+IF(J2863=0,0,1)+IF(K2863=0,0,1)+IF(L2863=0,0,1)+IF(M2863=0,0,1)+IF(N2863=0,0,1)+IF(O2863=0,0,1)</f>
        <v>0</v>
      </c>
    </row>
    <row r="2864" spans="1:20" ht="15.75" hidden="1">
      <c r="A2864" s="10"/>
      <c r="B2864" s="1"/>
      <c r="C2864" s="81"/>
      <c r="D2864" s="81"/>
      <c r="E2864" s="81"/>
      <c r="F2864" s="81"/>
      <c r="G2864" s="81"/>
      <c r="H2864" s="81"/>
      <c r="I2864" s="81"/>
      <c r="J2864" s="81"/>
      <c r="K2864" s="81"/>
      <c r="L2864" s="81"/>
      <c r="M2864" s="81"/>
      <c r="N2864" s="81"/>
      <c r="O2864" s="81"/>
      <c r="P2864" s="81"/>
      <c r="Q2864" s="81"/>
      <c r="R2864" s="81"/>
      <c r="S2864" s="206"/>
      <c r="T2864" s="351">
        <f>IF(Q2864=0,0,1)+IF(C2864=0,0,1)+IF(D2864=0,0,1)+IF(E2864=0,0,1)+IF(F2864=0,0,1)+IF(G2864=0,0,1)+IF(H2864=0,0,1)+IF(I2864=0,0,1)+IF(J2864=0,0,1)+IF(K2864=0,0,1)+IF(L2864=0,0,1)+IF(M2864=0,0,1)+IF(N2864=0,0,1)+IF(O2864=0,0,1)</f>
        <v>0</v>
      </c>
    </row>
    <row r="2865" spans="1:20" ht="15.75" hidden="1">
      <c r="A2865" s="10"/>
      <c r="B2865" s="1"/>
      <c r="C2865" s="81"/>
      <c r="D2865" s="81"/>
      <c r="E2865" s="81"/>
      <c r="F2865" s="81"/>
      <c r="G2865" s="81"/>
      <c r="H2865" s="81"/>
      <c r="I2865" s="81"/>
      <c r="J2865" s="81"/>
      <c r="K2865" s="81"/>
      <c r="L2865" s="81"/>
      <c r="M2865" s="81"/>
      <c r="N2865" s="81"/>
      <c r="O2865" s="81"/>
      <c r="P2865" s="81"/>
      <c r="Q2865" s="81"/>
      <c r="R2865" s="81"/>
      <c r="S2865" s="206"/>
      <c r="T2865" s="351">
        <f>IF(Q2865=0,0,1)+IF(C2865=0,0,1)+IF(D2865=0,0,1)+IF(E2865=0,0,1)+IF(F2865=0,0,1)+IF(G2865=0,0,1)+IF(H2865=0,0,1)+IF(I2865=0,0,1)+IF(J2865=0,0,1)+IF(K2865=0,0,1)+IF(L2865=0,0,1)+IF(M2865=0,0,1)+IF(N2865=0,0,1)+IF(O2865=0,0,1)</f>
        <v>0</v>
      </c>
    </row>
    <row r="2866" spans="1:20" ht="15.75" hidden="1">
      <c r="A2866" s="10"/>
      <c r="B2866" s="1"/>
      <c r="C2866" s="81"/>
      <c r="D2866" s="81"/>
      <c r="E2866" s="81"/>
      <c r="F2866" s="81"/>
      <c r="G2866" s="81"/>
      <c r="H2866" s="81"/>
      <c r="I2866" s="81"/>
      <c r="J2866" s="81"/>
      <c r="K2866" s="81"/>
      <c r="L2866" s="81"/>
      <c r="M2866" s="81"/>
      <c r="N2866" s="81"/>
      <c r="O2866" s="81"/>
      <c r="P2866" s="81"/>
      <c r="Q2866" s="81"/>
      <c r="R2866" s="81"/>
      <c r="S2866" s="206"/>
      <c r="T2866" s="351">
        <f>IF(Q2866=0,0,1)+IF(C2866=0,0,1)+IF(D2866=0,0,1)+IF(E2866=0,0,1)+IF(F2866=0,0,1)+IF(G2866=0,0,1)+IF(H2866=0,0,1)+IF(I2866=0,0,1)+IF(J2866=0,0,1)+IF(K2866=0,0,1)+IF(L2866=0,0,1)+IF(M2866=0,0,1)+IF(N2866=0,0,1)+IF(O2866=0,0,1)</f>
        <v>0</v>
      </c>
    </row>
    <row r="2867" spans="1:20" ht="15.75" hidden="1">
      <c r="A2867" s="10"/>
      <c r="B2867" s="1"/>
      <c r="C2867" s="81"/>
      <c r="D2867" s="81"/>
      <c r="E2867" s="81"/>
      <c r="F2867" s="81"/>
      <c r="G2867" s="81"/>
      <c r="H2867" s="81"/>
      <c r="I2867" s="81"/>
      <c r="J2867" s="81"/>
      <c r="K2867" s="81"/>
      <c r="L2867" s="81"/>
      <c r="M2867" s="81"/>
      <c r="N2867" s="81"/>
      <c r="O2867" s="81"/>
      <c r="P2867" s="81"/>
      <c r="Q2867" s="81"/>
      <c r="R2867" s="81"/>
      <c r="S2867" s="206"/>
      <c r="T2867" s="351">
        <f>IF(Q2867=0,0,1)+IF(C2867=0,0,1)+IF(D2867=0,0,1)+IF(E2867=0,0,1)+IF(F2867=0,0,1)+IF(G2867=0,0,1)+IF(H2867=0,0,1)+IF(I2867=0,0,1)+IF(J2867=0,0,1)+IF(K2867=0,0,1)+IF(L2867=0,0,1)+IF(M2867=0,0,1)+IF(N2867=0,0,1)+IF(O2867=0,0,1)</f>
        <v>0</v>
      </c>
    </row>
    <row r="2868" spans="1:20" ht="15.75" hidden="1">
      <c r="A2868" s="10"/>
      <c r="B2868" s="1"/>
      <c r="C2868" s="81"/>
      <c r="D2868" s="81"/>
      <c r="E2868" s="81"/>
      <c r="F2868" s="81"/>
      <c r="G2868" s="81"/>
      <c r="H2868" s="81"/>
      <c r="I2868" s="81"/>
      <c r="J2868" s="81"/>
      <c r="K2868" s="81"/>
      <c r="L2868" s="81"/>
      <c r="M2868" s="81"/>
      <c r="N2868" s="81"/>
      <c r="O2868" s="81"/>
      <c r="P2868" s="81"/>
      <c r="Q2868" s="81"/>
      <c r="R2868" s="81"/>
      <c r="S2868" s="206"/>
      <c r="T2868" s="351">
        <f>IF(Q2868=0,0,1)+IF(C2868=0,0,1)+IF(D2868=0,0,1)+IF(E2868=0,0,1)+IF(F2868=0,0,1)+IF(G2868=0,0,1)+IF(H2868=0,0,1)+IF(I2868=0,0,1)+IF(J2868=0,0,1)+IF(K2868=0,0,1)+IF(L2868=0,0,1)+IF(M2868=0,0,1)+IF(N2868=0,0,1)+IF(O2868=0,0,1)</f>
        <v>0</v>
      </c>
    </row>
    <row r="2869" spans="1:20" ht="15.75" hidden="1">
      <c r="A2869" s="10"/>
      <c r="B2869" s="1"/>
      <c r="C2869" s="81"/>
      <c r="D2869" s="81"/>
      <c r="E2869" s="81"/>
      <c r="F2869" s="81"/>
      <c r="G2869" s="81"/>
      <c r="H2869" s="81"/>
      <c r="I2869" s="81"/>
      <c r="J2869" s="81"/>
      <c r="K2869" s="81"/>
      <c r="L2869" s="81"/>
      <c r="M2869" s="81"/>
      <c r="N2869" s="81"/>
      <c r="O2869" s="81"/>
      <c r="P2869" s="81"/>
      <c r="Q2869" s="81"/>
      <c r="R2869" s="81"/>
      <c r="S2869" s="206"/>
      <c r="T2869" s="351">
        <f>IF(Q2869=0,0,1)+IF(C2869=0,0,1)+IF(D2869=0,0,1)+IF(E2869=0,0,1)+IF(F2869=0,0,1)+IF(G2869=0,0,1)+IF(H2869=0,0,1)+IF(I2869=0,0,1)+IF(J2869=0,0,1)+IF(K2869=0,0,1)+IF(L2869=0,0,1)+IF(M2869=0,0,1)+IF(N2869=0,0,1)+IF(O2869=0,0,1)</f>
        <v>0</v>
      </c>
    </row>
    <row r="2870" spans="1:20" ht="15.75" hidden="1">
      <c r="A2870" s="10"/>
      <c r="B2870" s="1"/>
      <c r="C2870" s="81"/>
      <c r="D2870" s="81"/>
      <c r="E2870" s="81"/>
      <c r="F2870" s="81"/>
      <c r="G2870" s="81"/>
      <c r="H2870" s="81"/>
      <c r="I2870" s="81"/>
      <c r="J2870" s="81"/>
      <c r="K2870" s="81"/>
      <c r="L2870" s="81"/>
      <c r="M2870" s="81"/>
      <c r="N2870" s="81"/>
      <c r="O2870" s="81"/>
      <c r="P2870" s="81"/>
      <c r="Q2870" s="81"/>
      <c r="R2870" s="81"/>
      <c r="S2870" s="206"/>
      <c r="T2870" s="351">
        <f>IF(Q2870=0,0,1)+IF(C2870=0,0,1)+IF(D2870=0,0,1)+IF(E2870=0,0,1)+IF(F2870=0,0,1)+IF(G2870=0,0,1)+IF(H2870=0,0,1)+IF(I2870=0,0,1)+IF(J2870=0,0,1)+IF(K2870=0,0,1)+IF(L2870=0,0,1)+IF(M2870=0,0,1)+IF(N2870=0,0,1)+IF(O2870=0,0,1)</f>
        <v>0</v>
      </c>
    </row>
    <row r="2871" spans="1:20" ht="15.75" hidden="1">
      <c r="A2871" s="10"/>
      <c r="B2871" s="1"/>
      <c r="C2871" s="81"/>
      <c r="D2871" s="81"/>
      <c r="E2871" s="81"/>
      <c r="F2871" s="81"/>
      <c r="G2871" s="81"/>
      <c r="H2871" s="81"/>
      <c r="I2871" s="81"/>
      <c r="J2871" s="81"/>
      <c r="K2871" s="81"/>
      <c r="L2871" s="81"/>
      <c r="M2871" s="81"/>
      <c r="N2871" s="81"/>
      <c r="O2871" s="81"/>
      <c r="P2871" s="81"/>
      <c r="Q2871" s="81"/>
      <c r="R2871" s="81"/>
      <c r="S2871" s="206"/>
      <c r="T2871" s="351">
        <f>IF(Q2871=0,0,1)+IF(C2871=0,0,1)+IF(D2871=0,0,1)+IF(E2871=0,0,1)+IF(F2871=0,0,1)+IF(G2871=0,0,1)+IF(H2871=0,0,1)+IF(I2871=0,0,1)+IF(J2871=0,0,1)+IF(K2871=0,0,1)+IF(L2871=0,0,1)+IF(M2871=0,0,1)+IF(N2871=0,0,1)+IF(O2871=0,0,1)</f>
        <v>0</v>
      </c>
    </row>
    <row r="2872" spans="1:20" ht="15.75" hidden="1">
      <c r="A2872" s="10"/>
      <c r="B2872" s="1"/>
      <c r="C2872" s="81"/>
      <c r="D2872" s="81"/>
      <c r="E2872" s="81"/>
      <c r="F2872" s="81"/>
      <c r="G2872" s="81"/>
      <c r="H2872" s="81"/>
      <c r="I2872" s="81"/>
      <c r="J2872" s="81"/>
      <c r="K2872" s="81"/>
      <c r="L2872" s="81"/>
      <c r="M2872" s="81"/>
      <c r="N2872" s="81"/>
      <c r="O2872" s="81"/>
      <c r="P2872" s="81"/>
      <c r="Q2872" s="81"/>
      <c r="R2872" s="81"/>
      <c r="S2872" s="206"/>
      <c r="T2872" s="351">
        <f>IF(Q2872=0,0,1)+IF(C2872=0,0,1)+IF(D2872=0,0,1)+IF(E2872=0,0,1)+IF(F2872=0,0,1)+IF(G2872=0,0,1)+IF(H2872=0,0,1)+IF(I2872=0,0,1)+IF(J2872=0,0,1)+IF(K2872=0,0,1)+IF(L2872=0,0,1)+IF(M2872=0,0,1)+IF(N2872=0,0,1)+IF(O2872=0,0,1)</f>
        <v>0</v>
      </c>
    </row>
    <row r="2873" spans="1:20" ht="15.75" hidden="1">
      <c r="A2873" s="10"/>
      <c r="B2873" s="1"/>
      <c r="C2873" s="81"/>
      <c r="D2873" s="81"/>
      <c r="E2873" s="81"/>
      <c r="F2873" s="81"/>
      <c r="G2873" s="81"/>
      <c r="H2873" s="81"/>
      <c r="I2873" s="81"/>
      <c r="J2873" s="81"/>
      <c r="K2873" s="81"/>
      <c r="L2873" s="81"/>
      <c r="M2873" s="81"/>
      <c r="N2873" s="81"/>
      <c r="O2873" s="81"/>
      <c r="P2873" s="81"/>
      <c r="Q2873" s="81"/>
      <c r="R2873" s="81"/>
      <c r="S2873" s="206"/>
      <c r="T2873" s="351">
        <f>IF(Q2873=0,0,1)+IF(C2873=0,0,1)+IF(D2873=0,0,1)+IF(E2873=0,0,1)+IF(F2873=0,0,1)+IF(G2873=0,0,1)+IF(H2873=0,0,1)+IF(I2873=0,0,1)+IF(J2873=0,0,1)+IF(K2873=0,0,1)+IF(L2873=0,0,1)+IF(M2873=0,0,1)+IF(N2873=0,0,1)+IF(O2873=0,0,1)</f>
        <v>0</v>
      </c>
    </row>
    <row r="2874" spans="1:20" ht="15.75" hidden="1">
      <c r="A2874" s="10"/>
      <c r="B2874" s="1"/>
      <c r="C2874" s="81"/>
      <c r="D2874" s="81"/>
      <c r="E2874" s="81"/>
      <c r="F2874" s="81"/>
      <c r="G2874" s="81"/>
      <c r="H2874" s="81"/>
      <c r="I2874" s="81"/>
      <c r="J2874" s="81"/>
      <c r="K2874" s="81"/>
      <c r="L2874" s="81"/>
      <c r="M2874" s="81"/>
      <c r="N2874" s="81"/>
      <c r="O2874" s="81"/>
      <c r="P2874" s="81"/>
      <c r="Q2874" s="81"/>
      <c r="R2874" s="81"/>
      <c r="S2874" s="206"/>
      <c r="T2874" s="351">
        <f>IF(Q2874=0,0,1)+IF(C2874=0,0,1)+IF(D2874=0,0,1)+IF(E2874=0,0,1)+IF(F2874=0,0,1)+IF(G2874=0,0,1)+IF(H2874=0,0,1)+IF(I2874=0,0,1)+IF(J2874=0,0,1)+IF(K2874=0,0,1)+IF(L2874=0,0,1)+IF(M2874=0,0,1)+IF(N2874=0,0,1)+IF(O2874=0,0,1)</f>
        <v>0</v>
      </c>
    </row>
    <row r="2875" spans="1:20" ht="15.75" hidden="1">
      <c r="A2875" s="10"/>
      <c r="B2875" s="1"/>
      <c r="C2875" s="81"/>
      <c r="D2875" s="81"/>
      <c r="E2875" s="81"/>
      <c r="F2875" s="81"/>
      <c r="G2875" s="81"/>
      <c r="H2875" s="81"/>
      <c r="I2875" s="81"/>
      <c r="J2875" s="81"/>
      <c r="K2875" s="81"/>
      <c r="L2875" s="81"/>
      <c r="M2875" s="81"/>
      <c r="N2875" s="81"/>
      <c r="O2875" s="81"/>
      <c r="P2875" s="81"/>
      <c r="Q2875" s="81"/>
      <c r="R2875" s="81"/>
      <c r="S2875" s="206"/>
      <c r="T2875" s="351">
        <f>IF(Q2875=0,0,1)+IF(C2875=0,0,1)+IF(D2875=0,0,1)+IF(E2875=0,0,1)+IF(F2875=0,0,1)+IF(G2875=0,0,1)+IF(H2875=0,0,1)+IF(I2875=0,0,1)+IF(J2875=0,0,1)+IF(K2875=0,0,1)+IF(L2875=0,0,1)+IF(M2875=0,0,1)+IF(N2875=0,0,1)+IF(O2875=0,0,1)</f>
        <v>0</v>
      </c>
    </row>
    <row r="2876" spans="1:20" ht="15.75" hidden="1">
      <c r="A2876" s="10"/>
      <c r="B2876" s="1"/>
      <c r="C2876" s="81"/>
      <c r="D2876" s="81"/>
      <c r="E2876" s="81"/>
      <c r="F2876" s="81"/>
      <c r="G2876" s="81"/>
      <c r="H2876" s="81"/>
      <c r="I2876" s="81"/>
      <c r="J2876" s="81"/>
      <c r="K2876" s="81"/>
      <c r="L2876" s="81"/>
      <c r="M2876" s="81"/>
      <c r="N2876" s="81"/>
      <c r="O2876" s="81"/>
      <c r="P2876" s="81"/>
      <c r="Q2876" s="81"/>
      <c r="R2876" s="81"/>
      <c r="S2876" s="206"/>
      <c r="T2876" s="351">
        <f>IF(Q2876=0,0,1)+IF(C2876=0,0,1)+IF(D2876=0,0,1)+IF(E2876=0,0,1)+IF(F2876=0,0,1)+IF(G2876=0,0,1)+IF(H2876=0,0,1)+IF(I2876=0,0,1)+IF(J2876=0,0,1)+IF(K2876=0,0,1)+IF(L2876=0,0,1)+IF(M2876=0,0,1)+IF(N2876=0,0,1)+IF(O2876=0,0,1)</f>
        <v>0</v>
      </c>
    </row>
    <row r="2877" spans="1:20" ht="15.75" hidden="1">
      <c r="A2877" s="10"/>
      <c r="B2877" s="1"/>
      <c r="C2877" s="81"/>
      <c r="D2877" s="81"/>
      <c r="E2877" s="81"/>
      <c r="F2877" s="81"/>
      <c r="G2877" s="81"/>
      <c r="H2877" s="81"/>
      <c r="I2877" s="81"/>
      <c r="J2877" s="81"/>
      <c r="K2877" s="81"/>
      <c r="L2877" s="81"/>
      <c r="M2877" s="81"/>
      <c r="N2877" s="81"/>
      <c r="O2877" s="81"/>
      <c r="P2877" s="81"/>
      <c r="Q2877" s="81"/>
      <c r="R2877" s="81"/>
      <c r="S2877" s="206"/>
      <c r="T2877" s="351">
        <f>IF(Q2877=0,0,1)+IF(C2877=0,0,1)+IF(D2877=0,0,1)+IF(E2877=0,0,1)+IF(F2877=0,0,1)+IF(G2877=0,0,1)+IF(H2877=0,0,1)+IF(I2877=0,0,1)+IF(J2877=0,0,1)+IF(K2877=0,0,1)+IF(L2877=0,0,1)+IF(M2877=0,0,1)+IF(N2877=0,0,1)+IF(O2877=0,0,1)</f>
        <v>0</v>
      </c>
    </row>
    <row r="2878" spans="1:20" ht="15.75" hidden="1">
      <c r="A2878" s="10"/>
      <c r="B2878" s="1"/>
      <c r="C2878" s="81"/>
      <c r="D2878" s="81"/>
      <c r="E2878" s="81"/>
      <c r="F2878" s="81"/>
      <c r="G2878" s="81"/>
      <c r="H2878" s="81"/>
      <c r="I2878" s="81"/>
      <c r="J2878" s="81"/>
      <c r="K2878" s="81"/>
      <c r="L2878" s="81"/>
      <c r="M2878" s="81"/>
      <c r="N2878" s="81"/>
      <c r="O2878" s="81"/>
      <c r="P2878" s="81"/>
      <c r="Q2878" s="81"/>
      <c r="R2878" s="81"/>
      <c r="S2878" s="206"/>
      <c r="T2878" s="351">
        <f>IF(Q2878=0,0,1)+IF(C2878=0,0,1)+IF(D2878=0,0,1)+IF(E2878=0,0,1)+IF(F2878=0,0,1)+IF(G2878=0,0,1)+IF(H2878=0,0,1)+IF(I2878=0,0,1)+IF(J2878=0,0,1)+IF(K2878=0,0,1)+IF(L2878=0,0,1)+IF(M2878=0,0,1)+IF(N2878=0,0,1)+IF(O2878=0,0,1)</f>
        <v>0</v>
      </c>
    </row>
    <row r="2879" spans="1:20" ht="15.75" hidden="1">
      <c r="A2879" s="10"/>
      <c r="B2879" s="1"/>
      <c r="C2879" s="81"/>
      <c r="D2879" s="81"/>
      <c r="E2879" s="81"/>
      <c r="F2879" s="81"/>
      <c r="G2879" s="81"/>
      <c r="H2879" s="81"/>
      <c r="I2879" s="81"/>
      <c r="J2879" s="81"/>
      <c r="K2879" s="81"/>
      <c r="L2879" s="81"/>
      <c r="M2879" s="81"/>
      <c r="N2879" s="81"/>
      <c r="O2879" s="81"/>
      <c r="P2879" s="81"/>
      <c r="Q2879" s="81"/>
      <c r="R2879" s="81"/>
      <c r="S2879" s="206"/>
      <c r="T2879" s="351">
        <f>IF(Q2879=0,0,1)+IF(C2879=0,0,1)+IF(D2879=0,0,1)+IF(E2879=0,0,1)+IF(F2879=0,0,1)+IF(G2879=0,0,1)+IF(H2879=0,0,1)+IF(I2879=0,0,1)+IF(J2879=0,0,1)+IF(K2879=0,0,1)+IF(L2879=0,0,1)+IF(M2879=0,0,1)+IF(N2879=0,0,1)+IF(O2879=0,0,1)</f>
        <v>0</v>
      </c>
    </row>
    <row r="2880" spans="1:20" ht="15.75" hidden="1">
      <c r="A2880" s="10"/>
      <c r="B2880" s="1"/>
      <c r="C2880" s="81"/>
      <c r="D2880" s="81"/>
      <c r="E2880" s="81"/>
      <c r="F2880" s="81"/>
      <c r="G2880" s="81"/>
      <c r="H2880" s="81"/>
      <c r="I2880" s="81"/>
      <c r="J2880" s="81"/>
      <c r="K2880" s="81"/>
      <c r="L2880" s="81"/>
      <c r="M2880" s="81"/>
      <c r="N2880" s="81"/>
      <c r="O2880" s="81"/>
      <c r="P2880" s="81"/>
      <c r="Q2880" s="81"/>
      <c r="R2880" s="81"/>
      <c r="S2880" s="206"/>
      <c r="T2880" s="351">
        <f>IF(Q2880=0,0,1)+IF(C2880=0,0,1)+IF(D2880=0,0,1)+IF(E2880=0,0,1)+IF(F2880=0,0,1)+IF(G2880=0,0,1)+IF(H2880=0,0,1)+IF(I2880=0,0,1)+IF(J2880=0,0,1)+IF(K2880=0,0,1)+IF(L2880=0,0,1)+IF(M2880=0,0,1)+IF(N2880=0,0,1)+IF(O2880=0,0,1)</f>
        <v>0</v>
      </c>
    </row>
    <row r="2881" spans="1:20" ht="15.75" hidden="1">
      <c r="A2881" s="10"/>
      <c r="B2881" s="1"/>
      <c r="C2881" s="81"/>
      <c r="D2881" s="81"/>
      <c r="E2881" s="81"/>
      <c r="F2881" s="81"/>
      <c r="G2881" s="81"/>
      <c r="H2881" s="81"/>
      <c r="I2881" s="81"/>
      <c r="J2881" s="81"/>
      <c r="K2881" s="81"/>
      <c r="L2881" s="81"/>
      <c r="M2881" s="81"/>
      <c r="N2881" s="81"/>
      <c r="O2881" s="81"/>
      <c r="P2881" s="81"/>
      <c r="Q2881" s="81"/>
      <c r="R2881" s="81"/>
      <c r="S2881" s="206"/>
      <c r="T2881" s="351">
        <f>IF(Q2881=0,0,1)+IF(C2881=0,0,1)+IF(D2881=0,0,1)+IF(E2881=0,0,1)+IF(F2881=0,0,1)+IF(G2881=0,0,1)+IF(H2881=0,0,1)+IF(I2881=0,0,1)+IF(J2881=0,0,1)+IF(K2881=0,0,1)+IF(L2881=0,0,1)+IF(M2881=0,0,1)+IF(N2881=0,0,1)+IF(O2881=0,0,1)</f>
        <v>0</v>
      </c>
    </row>
    <row r="2882" spans="1:20" ht="15.75" hidden="1">
      <c r="A2882" s="10"/>
      <c r="B2882" s="1"/>
      <c r="C2882" s="81"/>
      <c r="D2882" s="81"/>
      <c r="E2882" s="81"/>
      <c r="F2882" s="81"/>
      <c r="G2882" s="81"/>
      <c r="H2882" s="81"/>
      <c r="I2882" s="81"/>
      <c r="J2882" s="81"/>
      <c r="K2882" s="81"/>
      <c r="L2882" s="81"/>
      <c r="M2882" s="81"/>
      <c r="N2882" s="81"/>
      <c r="O2882" s="81"/>
      <c r="P2882" s="81"/>
      <c r="Q2882" s="81"/>
      <c r="R2882" s="81"/>
      <c r="S2882" s="206"/>
      <c r="T2882" s="351">
        <f>IF(Q2882=0,0,1)+IF(C2882=0,0,1)+IF(D2882=0,0,1)+IF(E2882=0,0,1)+IF(F2882=0,0,1)+IF(G2882=0,0,1)+IF(H2882=0,0,1)+IF(I2882=0,0,1)+IF(J2882=0,0,1)+IF(K2882=0,0,1)+IF(L2882=0,0,1)+IF(M2882=0,0,1)+IF(N2882=0,0,1)+IF(O2882=0,0,1)</f>
        <v>0</v>
      </c>
    </row>
    <row r="2883" spans="1:20" ht="15.75" hidden="1">
      <c r="A2883" s="10"/>
      <c r="B2883" s="1"/>
      <c r="C2883" s="81"/>
      <c r="D2883" s="81"/>
      <c r="E2883" s="81"/>
      <c r="F2883" s="81"/>
      <c r="G2883" s="81"/>
      <c r="H2883" s="81"/>
      <c r="I2883" s="81"/>
      <c r="J2883" s="81"/>
      <c r="K2883" s="81"/>
      <c r="L2883" s="81"/>
      <c r="M2883" s="81"/>
      <c r="N2883" s="81"/>
      <c r="O2883" s="81"/>
      <c r="P2883" s="81"/>
      <c r="Q2883" s="81"/>
      <c r="R2883" s="81"/>
      <c r="S2883" s="206"/>
      <c r="T2883" s="351">
        <f>IF(Q2883=0,0,1)+IF(C2883=0,0,1)+IF(D2883=0,0,1)+IF(E2883=0,0,1)+IF(F2883=0,0,1)+IF(G2883=0,0,1)+IF(H2883=0,0,1)+IF(I2883=0,0,1)+IF(J2883=0,0,1)+IF(K2883=0,0,1)+IF(L2883=0,0,1)+IF(M2883=0,0,1)+IF(N2883=0,0,1)+IF(O2883=0,0,1)</f>
        <v>0</v>
      </c>
    </row>
    <row r="2884" spans="1:20" ht="15.75" hidden="1">
      <c r="A2884" s="10"/>
      <c r="B2884" s="1"/>
      <c r="C2884" s="81"/>
      <c r="D2884" s="81"/>
      <c r="E2884" s="81"/>
      <c r="F2884" s="81"/>
      <c r="G2884" s="81"/>
      <c r="H2884" s="81"/>
      <c r="I2884" s="81"/>
      <c r="J2884" s="81"/>
      <c r="K2884" s="81"/>
      <c r="L2884" s="81"/>
      <c r="M2884" s="81"/>
      <c r="N2884" s="81"/>
      <c r="O2884" s="81"/>
      <c r="P2884" s="81"/>
      <c r="Q2884" s="81"/>
      <c r="R2884" s="81"/>
      <c r="S2884" s="206"/>
      <c r="T2884" s="351">
        <f>IF(Q2884=0,0,1)+IF(C2884=0,0,1)+IF(D2884=0,0,1)+IF(E2884=0,0,1)+IF(F2884=0,0,1)+IF(G2884=0,0,1)+IF(H2884=0,0,1)+IF(I2884=0,0,1)+IF(J2884=0,0,1)+IF(K2884=0,0,1)+IF(L2884=0,0,1)+IF(M2884=0,0,1)+IF(N2884=0,0,1)+IF(O2884=0,0,1)</f>
        <v>0</v>
      </c>
    </row>
    <row r="2885" spans="1:20" ht="15.75" hidden="1">
      <c r="A2885" s="10"/>
      <c r="B2885" s="1"/>
      <c r="C2885" s="81"/>
      <c r="D2885" s="81"/>
      <c r="E2885" s="81"/>
      <c r="F2885" s="81"/>
      <c r="G2885" s="81"/>
      <c r="H2885" s="81"/>
      <c r="I2885" s="81"/>
      <c r="J2885" s="81"/>
      <c r="K2885" s="81"/>
      <c r="L2885" s="81"/>
      <c r="M2885" s="81"/>
      <c r="N2885" s="81"/>
      <c r="O2885" s="81"/>
      <c r="P2885" s="81"/>
      <c r="Q2885" s="81"/>
      <c r="R2885" s="81"/>
      <c r="S2885" s="206"/>
      <c r="T2885" s="351">
        <f>IF(Q2885=0,0,1)+IF(C2885=0,0,1)+IF(D2885=0,0,1)+IF(E2885=0,0,1)+IF(F2885=0,0,1)+IF(G2885=0,0,1)+IF(H2885=0,0,1)+IF(I2885=0,0,1)+IF(J2885=0,0,1)+IF(K2885=0,0,1)+IF(L2885=0,0,1)+IF(M2885=0,0,1)+IF(N2885=0,0,1)+IF(O2885=0,0,1)</f>
        <v>0</v>
      </c>
    </row>
    <row r="2886" spans="1:20" ht="15.75" hidden="1">
      <c r="A2886" s="10"/>
      <c r="B2886" s="1"/>
      <c r="C2886" s="81"/>
      <c r="D2886" s="81"/>
      <c r="E2886" s="81"/>
      <c r="F2886" s="81"/>
      <c r="G2886" s="81"/>
      <c r="H2886" s="81"/>
      <c r="I2886" s="81"/>
      <c r="J2886" s="81"/>
      <c r="K2886" s="81"/>
      <c r="L2886" s="81"/>
      <c r="M2886" s="81"/>
      <c r="N2886" s="81"/>
      <c r="O2886" s="81"/>
      <c r="P2886" s="81"/>
      <c r="Q2886" s="81"/>
      <c r="R2886" s="81"/>
      <c r="S2886" s="206"/>
      <c r="T2886" s="351">
        <f>IF(Q2886=0,0,1)+IF(C2886=0,0,1)+IF(D2886=0,0,1)+IF(E2886=0,0,1)+IF(F2886=0,0,1)+IF(G2886=0,0,1)+IF(H2886=0,0,1)+IF(I2886=0,0,1)+IF(J2886=0,0,1)+IF(K2886=0,0,1)+IF(L2886=0,0,1)+IF(M2886=0,0,1)+IF(N2886=0,0,1)+IF(O2886=0,0,1)</f>
        <v>0</v>
      </c>
    </row>
    <row r="2887" spans="1:20" ht="15.75" hidden="1">
      <c r="A2887" s="10"/>
      <c r="B2887" s="1"/>
      <c r="C2887" s="81"/>
      <c r="D2887" s="81"/>
      <c r="E2887" s="81"/>
      <c r="F2887" s="81"/>
      <c r="G2887" s="81"/>
      <c r="H2887" s="81"/>
      <c r="I2887" s="81"/>
      <c r="J2887" s="81"/>
      <c r="K2887" s="81"/>
      <c r="L2887" s="81"/>
      <c r="M2887" s="81"/>
      <c r="N2887" s="81"/>
      <c r="O2887" s="81"/>
      <c r="P2887" s="81"/>
      <c r="Q2887" s="81"/>
      <c r="R2887" s="81"/>
      <c r="S2887" s="206"/>
      <c r="T2887" s="351">
        <f>IF(Q2887=0,0,1)+IF(C2887=0,0,1)+IF(D2887=0,0,1)+IF(E2887=0,0,1)+IF(F2887=0,0,1)+IF(G2887=0,0,1)+IF(H2887=0,0,1)+IF(I2887=0,0,1)+IF(J2887=0,0,1)+IF(K2887=0,0,1)+IF(L2887=0,0,1)+IF(M2887=0,0,1)+IF(N2887=0,0,1)+IF(O2887=0,0,1)</f>
        <v>0</v>
      </c>
    </row>
    <row r="2888" spans="1:20" ht="15.75" hidden="1">
      <c r="A2888" s="10"/>
      <c r="B2888" s="1"/>
      <c r="C2888" s="81"/>
      <c r="D2888" s="81"/>
      <c r="E2888" s="81"/>
      <c r="F2888" s="81"/>
      <c r="G2888" s="81"/>
      <c r="H2888" s="81"/>
      <c r="I2888" s="81"/>
      <c r="J2888" s="81"/>
      <c r="K2888" s="81"/>
      <c r="L2888" s="81"/>
      <c r="M2888" s="81"/>
      <c r="N2888" s="81"/>
      <c r="O2888" s="81"/>
      <c r="P2888" s="81"/>
      <c r="Q2888" s="81"/>
      <c r="R2888" s="81"/>
      <c r="S2888" s="206"/>
      <c r="T2888" s="351">
        <f>IF(Q2888=0,0,1)+IF(C2888=0,0,1)+IF(D2888=0,0,1)+IF(E2888=0,0,1)+IF(F2888=0,0,1)+IF(G2888=0,0,1)+IF(H2888=0,0,1)+IF(I2888=0,0,1)+IF(J2888=0,0,1)+IF(K2888=0,0,1)+IF(L2888=0,0,1)+IF(M2888=0,0,1)+IF(N2888=0,0,1)+IF(O2888=0,0,1)</f>
        <v>0</v>
      </c>
    </row>
    <row r="2889" spans="1:20" ht="15.75" hidden="1">
      <c r="A2889" s="10"/>
      <c r="B2889" s="1"/>
      <c r="C2889" s="81"/>
      <c r="D2889" s="81"/>
      <c r="E2889" s="81"/>
      <c r="F2889" s="81"/>
      <c r="G2889" s="81"/>
      <c r="H2889" s="81"/>
      <c r="I2889" s="81"/>
      <c r="J2889" s="81"/>
      <c r="K2889" s="81"/>
      <c r="L2889" s="81"/>
      <c r="M2889" s="81"/>
      <c r="N2889" s="81"/>
      <c r="O2889" s="81"/>
      <c r="P2889" s="81"/>
      <c r="Q2889" s="81"/>
      <c r="R2889" s="81"/>
      <c r="S2889" s="206"/>
      <c r="T2889" s="351">
        <f>IF(Q2889=0,0,1)+IF(C2889=0,0,1)+IF(D2889=0,0,1)+IF(E2889=0,0,1)+IF(F2889=0,0,1)+IF(G2889=0,0,1)+IF(H2889=0,0,1)+IF(I2889=0,0,1)+IF(J2889=0,0,1)+IF(K2889=0,0,1)+IF(L2889=0,0,1)+IF(M2889=0,0,1)+IF(N2889=0,0,1)+IF(O2889=0,0,1)</f>
        <v>0</v>
      </c>
    </row>
    <row r="2890" spans="1:20" ht="15.75" hidden="1">
      <c r="A2890" s="10"/>
      <c r="B2890" s="1"/>
      <c r="C2890" s="81"/>
      <c r="D2890" s="81"/>
      <c r="E2890" s="81"/>
      <c r="F2890" s="81"/>
      <c r="G2890" s="81"/>
      <c r="H2890" s="81"/>
      <c r="I2890" s="81"/>
      <c r="J2890" s="81"/>
      <c r="K2890" s="81"/>
      <c r="L2890" s="81"/>
      <c r="M2890" s="81"/>
      <c r="N2890" s="81"/>
      <c r="O2890" s="81"/>
      <c r="P2890" s="81"/>
      <c r="Q2890" s="81"/>
      <c r="R2890" s="81"/>
      <c r="S2890" s="206"/>
      <c r="T2890" s="351">
        <f>IF(Q2890=0,0,1)+IF(C2890=0,0,1)+IF(D2890=0,0,1)+IF(E2890=0,0,1)+IF(F2890=0,0,1)+IF(G2890=0,0,1)+IF(H2890=0,0,1)+IF(I2890=0,0,1)+IF(J2890=0,0,1)+IF(K2890=0,0,1)+IF(L2890=0,0,1)+IF(M2890=0,0,1)+IF(N2890=0,0,1)+IF(O2890=0,0,1)</f>
        <v>0</v>
      </c>
    </row>
    <row r="2891" spans="1:20" ht="15.75" hidden="1">
      <c r="A2891" s="10"/>
      <c r="B2891" s="1"/>
      <c r="C2891" s="81"/>
      <c r="D2891" s="81"/>
      <c r="E2891" s="81"/>
      <c r="F2891" s="81"/>
      <c r="G2891" s="81"/>
      <c r="H2891" s="81"/>
      <c r="I2891" s="81"/>
      <c r="J2891" s="81"/>
      <c r="K2891" s="81"/>
      <c r="L2891" s="81"/>
      <c r="M2891" s="81"/>
      <c r="N2891" s="81"/>
      <c r="O2891" s="81"/>
      <c r="P2891" s="81"/>
      <c r="Q2891" s="81"/>
      <c r="R2891" s="81"/>
      <c r="S2891" s="206"/>
      <c r="T2891" s="351">
        <f>IF(Q2891=0,0,1)+IF(C2891=0,0,1)+IF(D2891=0,0,1)+IF(E2891=0,0,1)+IF(F2891=0,0,1)+IF(G2891=0,0,1)+IF(H2891=0,0,1)+IF(I2891=0,0,1)+IF(J2891=0,0,1)+IF(K2891=0,0,1)+IF(L2891=0,0,1)+IF(M2891=0,0,1)+IF(N2891=0,0,1)+IF(O2891=0,0,1)</f>
        <v>0</v>
      </c>
    </row>
    <row r="2892" spans="1:20" ht="15.75" hidden="1">
      <c r="A2892" s="10"/>
      <c r="B2892" s="1"/>
      <c r="C2892" s="81"/>
      <c r="D2892" s="81"/>
      <c r="E2892" s="81"/>
      <c r="F2892" s="81"/>
      <c r="G2892" s="81"/>
      <c r="H2892" s="81"/>
      <c r="I2892" s="81"/>
      <c r="J2892" s="81"/>
      <c r="K2892" s="81"/>
      <c r="L2892" s="81"/>
      <c r="M2892" s="81"/>
      <c r="N2892" s="81"/>
      <c r="O2892" s="81"/>
      <c r="P2892" s="81"/>
      <c r="Q2892" s="81"/>
      <c r="R2892" s="81"/>
      <c r="S2892" s="206"/>
      <c r="T2892" s="351">
        <f>IF(Q2892=0,0,1)+IF(C2892=0,0,1)+IF(D2892=0,0,1)+IF(E2892=0,0,1)+IF(F2892=0,0,1)+IF(G2892=0,0,1)+IF(H2892=0,0,1)+IF(I2892=0,0,1)+IF(J2892=0,0,1)+IF(K2892=0,0,1)+IF(L2892=0,0,1)+IF(M2892=0,0,1)+IF(N2892=0,0,1)+IF(O2892=0,0,1)</f>
        <v>0</v>
      </c>
    </row>
    <row r="2893" spans="1:20" ht="15.75" hidden="1">
      <c r="A2893" s="10"/>
      <c r="B2893" s="1"/>
      <c r="C2893" s="81"/>
      <c r="D2893" s="81"/>
      <c r="E2893" s="81"/>
      <c r="F2893" s="81"/>
      <c r="G2893" s="81"/>
      <c r="H2893" s="81"/>
      <c r="I2893" s="81"/>
      <c r="J2893" s="81"/>
      <c r="K2893" s="81"/>
      <c r="L2893" s="81"/>
      <c r="M2893" s="81"/>
      <c r="N2893" s="81"/>
      <c r="O2893" s="81"/>
      <c r="P2893" s="81"/>
      <c r="Q2893" s="81"/>
      <c r="R2893" s="81"/>
      <c r="S2893" s="206"/>
      <c r="T2893" s="351">
        <f>IF(Q2893=0,0,1)+IF(C2893=0,0,1)+IF(D2893=0,0,1)+IF(E2893=0,0,1)+IF(F2893=0,0,1)+IF(G2893=0,0,1)+IF(H2893=0,0,1)+IF(I2893=0,0,1)+IF(J2893=0,0,1)+IF(K2893=0,0,1)+IF(L2893=0,0,1)+IF(M2893=0,0,1)+IF(N2893=0,0,1)+IF(O2893=0,0,1)</f>
        <v>0</v>
      </c>
    </row>
    <row r="2894" spans="1:20" ht="15.75" hidden="1">
      <c r="A2894" s="10"/>
      <c r="B2894" s="1"/>
      <c r="C2894" s="81"/>
      <c r="D2894" s="81"/>
      <c r="E2894" s="81"/>
      <c r="F2894" s="81"/>
      <c r="G2894" s="81"/>
      <c r="H2894" s="81"/>
      <c r="I2894" s="81"/>
      <c r="J2894" s="81"/>
      <c r="K2894" s="81"/>
      <c r="L2894" s="81"/>
      <c r="M2894" s="81"/>
      <c r="N2894" s="81"/>
      <c r="O2894" s="81"/>
      <c r="P2894" s="81"/>
      <c r="Q2894" s="81"/>
      <c r="R2894" s="81"/>
      <c r="S2894" s="206"/>
      <c r="T2894" s="351">
        <f>IF(Q2894=0,0,1)+IF(C2894=0,0,1)+IF(D2894=0,0,1)+IF(E2894=0,0,1)+IF(F2894=0,0,1)+IF(G2894=0,0,1)+IF(H2894=0,0,1)+IF(I2894=0,0,1)+IF(J2894=0,0,1)+IF(K2894=0,0,1)+IF(L2894=0,0,1)+IF(M2894=0,0,1)+IF(N2894=0,0,1)+IF(O2894=0,0,1)</f>
        <v>0</v>
      </c>
    </row>
    <row r="2895" spans="1:20" ht="15.75" hidden="1">
      <c r="A2895" s="10"/>
      <c r="B2895" s="1"/>
      <c r="C2895" s="81"/>
      <c r="D2895" s="81"/>
      <c r="E2895" s="81"/>
      <c r="F2895" s="81"/>
      <c r="G2895" s="81"/>
      <c r="H2895" s="81"/>
      <c r="I2895" s="81"/>
      <c r="J2895" s="81"/>
      <c r="K2895" s="81"/>
      <c r="L2895" s="81"/>
      <c r="M2895" s="81"/>
      <c r="N2895" s="81"/>
      <c r="O2895" s="81"/>
      <c r="P2895" s="81"/>
      <c r="Q2895" s="81"/>
      <c r="R2895" s="81"/>
      <c r="S2895" s="206"/>
      <c r="T2895" s="351">
        <f>IF(Q2895=0,0,1)+IF(C2895=0,0,1)+IF(D2895=0,0,1)+IF(E2895=0,0,1)+IF(F2895=0,0,1)+IF(G2895=0,0,1)+IF(H2895=0,0,1)+IF(I2895=0,0,1)+IF(J2895=0,0,1)+IF(K2895=0,0,1)+IF(L2895=0,0,1)+IF(M2895=0,0,1)+IF(N2895=0,0,1)+IF(O2895=0,0,1)</f>
        <v>0</v>
      </c>
    </row>
    <row r="2896" spans="1:20" ht="15.75" hidden="1">
      <c r="A2896" s="10"/>
      <c r="B2896" s="1"/>
      <c r="C2896" s="81"/>
      <c r="D2896" s="81"/>
      <c r="E2896" s="81"/>
      <c r="F2896" s="81"/>
      <c r="G2896" s="81"/>
      <c r="H2896" s="81"/>
      <c r="I2896" s="81"/>
      <c r="J2896" s="81"/>
      <c r="K2896" s="81"/>
      <c r="L2896" s="81"/>
      <c r="M2896" s="81"/>
      <c r="N2896" s="81"/>
      <c r="O2896" s="81"/>
      <c r="P2896" s="81"/>
      <c r="Q2896" s="81"/>
      <c r="R2896" s="81"/>
      <c r="S2896" s="206"/>
      <c r="T2896" s="351">
        <f>IF(Q2896=0,0,1)+IF(C2896=0,0,1)+IF(D2896=0,0,1)+IF(E2896=0,0,1)+IF(F2896=0,0,1)+IF(G2896=0,0,1)+IF(H2896=0,0,1)+IF(I2896=0,0,1)+IF(J2896=0,0,1)+IF(K2896=0,0,1)+IF(L2896=0,0,1)+IF(M2896=0,0,1)+IF(N2896=0,0,1)+IF(O2896=0,0,1)</f>
        <v>0</v>
      </c>
    </row>
    <row r="2897" spans="1:20" ht="15.75" hidden="1">
      <c r="A2897" s="10"/>
      <c r="B2897" s="1"/>
      <c r="C2897" s="81"/>
      <c r="D2897" s="81"/>
      <c r="E2897" s="81"/>
      <c r="F2897" s="81"/>
      <c r="G2897" s="81"/>
      <c r="H2897" s="81"/>
      <c r="I2897" s="81"/>
      <c r="J2897" s="81"/>
      <c r="K2897" s="81"/>
      <c r="L2897" s="81"/>
      <c r="M2897" s="81"/>
      <c r="N2897" s="81"/>
      <c r="O2897" s="81"/>
      <c r="P2897" s="81"/>
      <c r="Q2897" s="81"/>
      <c r="R2897" s="81"/>
      <c r="S2897" s="206"/>
      <c r="T2897" s="351">
        <f>IF(Q2897=0,0,1)+IF(C2897=0,0,1)+IF(D2897=0,0,1)+IF(E2897=0,0,1)+IF(F2897=0,0,1)+IF(G2897=0,0,1)+IF(H2897=0,0,1)+IF(I2897=0,0,1)+IF(J2897=0,0,1)+IF(K2897=0,0,1)+IF(L2897=0,0,1)+IF(M2897=0,0,1)+IF(N2897=0,0,1)+IF(O2897=0,0,1)</f>
        <v>0</v>
      </c>
    </row>
    <row r="2898" spans="1:20" ht="15.75" hidden="1">
      <c r="A2898" s="10"/>
      <c r="B2898" s="1"/>
      <c r="C2898" s="81"/>
      <c r="D2898" s="81"/>
      <c r="E2898" s="81"/>
      <c r="F2898" s="81"/>
      <c r="G2898" s="81"/>
      <c r="H2898" s="81"/>
      <c r="I2898" s="81"/>
      <c r="J2898" s="81"/>
      <c r="K2898" s="81"/>
      <c r="L2898" s="81"/>
      <c r="M2898" s="81"/>
      <c r="N2898" s="81"/>
      <c r="O2898" s="81"/>
      <c r="P2898" s="81"/>
      <c r="Q2898" s="81"/>
      <c r="R2898" s="81"/>
      <c r="S2898" s="206"/>
      <c r="T2898" s="351">
        <f>IF(Q2898=0,0,1)+IF(C2898=0,0,1)+IF(D2898=0,0,1)+IF(E2898=0,0,1)+IF(F2898=0,0,1)+IF(G2898=0,0,1)+IF(H2898=0,0,1)+IF(I2898=0,0,1)+IF(J2898=0,0,1)+IF(K2898=0,0,1)+IF(L2898=0,0,1)+IF(M2898=0,0,1)+IF(N2898=0,0,1)+IF(O2898=0,0,1)</f>
        <v>0</v>
      </c>
    </row>
    <row r="2899" spans="1:20" ht="15.75" hidden="1">
      <c r="A2899" s="10"/>
      <c r="B2899" s="1"/>
      <c r="C2899" s="81"/>
      <c r="D2899" s="81"/>
      <c r="E2899" s="81"/>
      <c r="F2899" s="81"/>
      <c r="G2899" s="81"/>
      <c r="H2899" s="81"/>
      <c r="I2899" s="81"/>
      <c r="J2899" s="81"/>
      <c r="K2899" s="81"/>
      <c r="L2899" s="81"/>
      <c r="M2899" s="81"/>
      <c r="N2899" s="81"/>
      <c r="O2899" s="81"/>
      <c r="P2899" s="81"/>
      <c r="Q2899" s="81"/>
      <c r="R2899" s="81"/>
      <c r="S2899" s="206"/>
      <c r="T2899" s="351">
        <f>IF(Q2899=0,0,1)+IF(C2899=0,0,1)+IF(D2899=0,0,1)+IF(E2899=0,0,1)+IF(F2899=0,0,1)+IF(G2899=0,0,1)+IF(H2899=0,0,1)+IF(I2899=0,0,1)+IF(J2899=0,0,1)+IF(K2899=0,0,1)+IF(L2899=0,0,1)+IF(M2899=0,0,1)+IF(N2899=0,0,1)+IF(O2899=0,0,1)</f>
        <v>0</v>
      </c>
    </row>
    <row r="2900" spans="1:20" ht="15.75" hidden="1">
      <c r="A2900" s="10"/>
      <c r="B2900" s="1"/>
      <c r="C2900" s="81"/>
      <c r="D2900" s="81"/>
      <c r="E2900" s="81"/>
      <c r="F2900" s="81"/>
      <c r="G2900" s="81"/>
      <c r="H2900" s="81"/>
      <c r="I2900" s="81"/>
      <c r="J2900" s="81"/>
      <c r="K2900" s="81"/>
      <c r="L2900" s="81"/>
      <c r="M2900" s="81"/>
      <c r="N2900" s="81"/>
      <c r="O2900" s="81"/>
      <c r="P2900" s="81"/>
      <c r="Q2900" s="81"/>
      <c r="R2900" s="81"/>
      <c r="S2900" s="206"/>
      <c r="T2900" s="351">
        <f>IF(Q2900=0,0,1)+IF(C2900=0,0,1)+IF(D2900=0,0,1)+IF(E2900=0,0,1)+IF(F2900=0,0,1)+IF(G2900=0,0,1)+IF(H2900=0,0,1)+IF(I2900=0,0,1)+IF(J2900=0,0,1)+IF(K2900=0,0,1)+IF(L2900=0,0,1)+IF(M2900=0,0,1)+IF(N2900=0,0,1)+IF(O2900=0,0,1)</f>
        <v>0</v>
      </c>
    </row>
    <row r="2901" spans="1:20" ht="15.75" hidden="1">
      <c r="A2901" s="10"/>
      <c r="B2901" s="1"/>
      <c r="C2901" s="81"/>
      <c r="D2901" s="81"/>
      <c r="E2901" s="81"/>
      <c r="F2901" s="81"/>
      <c r="G2901" s="81"/>
      <c r="H2901" s="81"/>
      <c r="I2901" s="81"/>
      <c r="J2901" s="81"/>
      <c r="K2901" s="81"/>
      <c r="L2901" s="81"/>
      <c r="M2901" s="81"/>
      <c r="N2901" s="81"/>
      <c r="O2901" s="81"/>
      <c r="P2901" s="81"/>
      <c r="Q2901" s="81"/>
      <c r="R2901" s="81"/>
      <c r="S2901" s="206"/>
      <c r="T2901" s="351">
        <f>IF(Q2901=0,0,1)+IF(C2901=0,0,1)+IF(D2901=0,0,1)+IF(E2901=0,0,1)+IF(F2901=0,0,1)+IF(G2901=0,0,1)+IF(H2901=0,0,1)+IF(I2901=0,0,1)+IF(J2901=0,0,1)+IF(K2901=0,0,1)+IF(L2901=0,0,1)+IF(M2901=0,0,1)+IF(N2901=0,0,1)+IF(O2901=0,0,1)</f>
        <v>0</v>
      </c>
    </row>
    <row r="2902" spans="1:20" ht="15.75" hidden="1">
      <c r="A2902" s="10"/>
      <c r="B2902" s="1"/>
      <c r="C2902" s="81"/>
      <c r="D2902" s="81"/>
      <c r="E2902" s="81"/>
      <c r="F2902" s="81"/>
      <c r="G2902" s="81"/>
      <c r="H2902" s="81"/>
      <c r="I2902" s="81"/>
      <c r="J2902" s="81"/>
      <c r="K2902" s="81"/>
      <c r="L2902" s="81"/>
      <c r="M2902" s="81"/>
      <c r="N2902" s="81"/>
      <c r="O2902" s="81"/>
      <c r="P2902" s="81"/>
      <c r="Q2902" s="81"/>
      <c r="R2902" s="81"/>
      <c r="S2902" s="206"/>
      <c r="T2902" s="351">
        <f>IF(Q2902=0,0,1)+IF(C2902=0,0,1)+IF(D2902=0,0,1)+IF(E2902=0,0,1)+IF(F2902=0,0,1)+IF(G2902=0,0,1)+IF(H2902=0,0,1)+IF(I2902=0,0,1)+IF(J2902=0,0,1)+IF(K2902=0,0,1)+IF(L2902=0,0,1)+IF(M2902=0,0,1)+IF(N2902=0,0,1)+IF(O2902=0,0,1)</f>
        <v>0</v>
      </c>
    </row>
    <row r="2903" spans="1:20" ht="15.75" hidden="1">
      <c r="A2903" s="10"/>
      <c r="B2903" s="1"/>
      <c r="C2903" s="81"/>
      <c r="D2903" s="81"/>
      <c r="E2903" s="81"/>
      <c r="F2903" s="81"/>
      <c r="G2903" s="81"/>
      <c r="H2903" s="81"/>
      <c r="I2903" s="81"/>
      <c r="J2903" s="81"/>
      <c r="K2903" s="81"/>
      <c r="L2903" s="81"/>
      <c r="M2903" s="81"/>
      <c r="N2903" s="81"/>
      <c r="O2903" s="81"/>
      <c r="P2903" s="81"/>
      <c r="Q2903" s="81"/>
      <c r="R2903" s="81"/>
      <c r="S2903" s="206"/>
      <c r="T2903" s="351">
        <f>IF(Q2903=0,0,1)+IF(C2903=0,0,1)+IF(D2903=0,0,1)+IF(E2903=0,0,1)+IF(F2903=0,0,1)+IF(G2903=0,0,1)+IF(H2903=0,0,1)+IF(I2903=0,0,1)+IF(J2903=0,0,1)+IF(K2903=0,0,1)+IF(L2903=0,0,1)+IF(M2903=0,0,1)+IF(N2903=0,0,1)+IF(O2903=0,0,1)</f>
        <v>0</v>
      </c>
    </row>
    <row r="2904" spans="1:20" ht="15.75" hidden="1">
      <c r="A2904" s="10"/>
      <c r="B2904" s="1"/>
      <c r="C2904" s="81"/>
      <c r="D2904" s="81"/>
      <c r="E2904" s="81"/>
      <c r="F2904" s="81"/>
      <c r="G2904" s="81"/>
      <c r="H2904" s="81"/>
      <c r="I2904" s="81"/>
      <c r="J2904" s="81"/>
      <c r="K2904" s="81"/>
      <c r="L2904" s="81"/>
      <c r="M2904" s="81"/>
      <c r="N2904" s="81"/>
      <c r="O2904" s="81"/>
      <c r="P2904" s="81"/>
      <c r="Q2904" s="81"/>
      <c r="R2904" s="81"/>
      <c r="S2904" s="206"/>
      <c r="T2904" s="351">
        <f>IF(Q2904=0,0,1)+IF(C2904=0,0,1)+IF(D2904=0,0,1)+IF(E2904=0,0,1)+IF(F2904=0,0,1)+IF(G2904=0,0,1)+IF(H2904=0,0,1)+IF(I2904=0,0,1)+IF(J2904=0,0,1)+IF(K2904=0,0,1)+IF(L2904=0,0,1)+IF(M2904=0,0,1)+IF(N2904=0,0,1)+IF(O2904=0,0,1)</f>
        <v>0</v>
      </c>
    </row>
    <row r="2905" spans="1:20" ht="15.75" hidden="1">
      <c r="A2905" s="10"/>
      <c r="B2905" s="1"/>
      <c r="C2905" s="81"/>
      <c r="D2905" s="81"/>
      <c r="E2905" s="81"/>
      <c r="F2905" s="81"/>
      <c r="G2905" s="81"/>
      <c r="H2905" s="81"/>
      <c r="I2905" s="81"/>
      <c r="J2905" s="81"/>
      <c r="K2905" s="81"/>
      <c r="L2905" s="81"/>
      <c r="M2905" s="81"/>
      <c r="N2905" s="81"/>
      <c r="O2905" s="81"/>
      <c r="P2905" s="81"/>
      <c r="Q2905" s="81"/>
      <c r="R2905" s="81"/>
      <c r="S2905" s="206"/>
      <c r="T2905" s="351">
        <f>IF(Q2905=0,0,1)+IF(C2905=0,0,1)+IF(D2905=0,0,1)+IF(E2905=0,0,1)+IF(F2905=0,0,1)+IF(G2905=0,0,1)+IF(H2905=0,0,1)+IF(I2905=0,0,1)+IF(J2905=0,0,1)+IF(K2905=0,0,1)+IF(L2905=0,0,1)+IF(M2905=0,0,1)+IF(N2905=0,0,1)+IF(O2905=0,0,1)</f>
        <v>0</v>
      </c>
    </row>
    <row r="2906" spans="1:20" ht="15.75" hidden="1">
      <c r="A2906" s="10"/>
      <c r="B2906" s="1"/>
      <c r="C2906" s="81"/>
      <c r="D2906" s="81"/>
      <c r="E2906" s="81"/>
      <c r="F2906" s="81"/>
      <c r="G2906" s="81"/>
      <c r="H2906" s="81"/>
      <c r="I2906" s="81"/>
      <c r="J2906" s="81"/>
      <c r="K2906" s="81"/>
      <c r="L2906" s="81"/>
      <c r="M2906" s="81"/>
      <c r="N2906" s="81"/>
      <c r="O2906" s="81"/>
      <c r="P2906" s="81"/>
      <c r="Q2906" s="81"/>
      <c r="R2906" s="81"/>
      <c r="S2906" s="206"/>
      <c r="T2906" s="351">
        <f>IF(Q2906=0,0,1)+IF(C2906=0,0,1)+IF(D2906=0,0,1)+IF(E2906=0,0,1)+IF(F2906=0,0,1)+IF(G2906=0,0,1)+IF(H2906=0,0,1)+IF(I2906=0,0,1)+IF(J2906=0,0,1)+IF(K2906=0,0,1)+IF(L2906=0,0,1)+IF(M2906=0,0,1)+IF(N2906=0,0,1)+IF(O2906=0,0,1)</f>
        <v>0</v>
      </c>
    </row>
    <row r="2907" spans="1:20" ht="15.75" hidden="1">
      <c r="A2907" s="10"/>
      <c r="B2907" s="1"/>
      <c r="C2907" s="81"/>
      <c r="D2907" s="81"/>
      <c r="E2907" s="81"/>
      <c r="F2907" s="81"/>
      <c r="G2907" s="81"/>
      <c r="H2907" s="81"/>
      <c r="I2907" s="81"/>
      <c r="J2907" s="81"/>
      <c r="K2907" s="81"/>
      <c r="L2907" s="81"/>
      <c r="M2907" s="81"/>
      <c r="N2907" s="81"/>
      <c r="O2907" s="81"/>
      <c r="P2907" s="81"/>
      <c r="Q2907" s="81"/>
      <c r="R2907" s="81"/>
      <c r="S2907" s="206"/>
      <c r="T2907" s="351">
        <f>IF(Q2907=0,0,1)+IF(C2907=0,0,1)+IF(D2907=0,0,1)+IF(E2907=0,0,1)+IF(F2907=0,0,1)+IF(G2907=0,0,1)+IF(H2907=0,0,1)+IF(I2907=0,0,1)+IF(J2907=0,0,1)+IF(K2907=0,0,1)+IF(L2907=0,0,1)+IF(M2907=0,0,1)+IF(N2907=0,0,1)+IF(O2907=0,0,1)</f>
        <v>0</v>
      </c>
    </row>
    <row r="2908" spans="1:20" ht="15.75" hidden="1">
      <c r="A2908" s="10"/>
      <c r="B2908" s="1"/>
      <c r="C2908" s="81"/>
      <c r="D2908" s="81"/>
      <c r="E2908" s="81"/>
      <c r="F2908" s="81"/>
      <c r="G2908" s="81"/>
      <c r="H2908" s="81"/>
      <c r="I2908" s="81"/>
      <c r="J2908" s="81"/>
      <c r="K2908" s="81"/>
      <c r="L2908" s="81"/>
      <c r="M2908" s="81"/>
      <c r="N2908" s="81"/>
      <c r="O2908" s="81"/>
      <c r="P2908" s="81"/>
      <c r="Q2908" s="81"/>
      <c r="R2908" s="81"/>
      <c r="S2908" s="206"/>
      <c r="T2908" s="351">
        <f>IF(Q2908=0,0,1)+IF(C2908=0,0,1)+IF(D2908=0,0,1)+IF(E2908=0,0,1)+IF(F2908=0,0,1)+IF(G2908=0,0,1)+IF(H2908=0,0,1)+IF(I2908=0,0,1)+IF(J2908=0,0,1)+IF(K2908=0,0,1)+IF(L2908=0,0,1)+IF(M2908=0,0,1)+IF(N2908=0,0,1)+IF(O2908=0,0,1)</f>
        <v>0</v>
      </c>
    </row>
    <row r="2909" spans="1:20" ht="15.75" hidden="1">
      <c r="A2909" s="10"/>
      <c r="B2909" s="1"/>
      <c r="C2909" s="81"/>
      <c r="D2909" s="81"/>
      <c r="E2909" s="81"/>
      <c r="F2909" s="81"/>
      <c r="G2909" s="81"/>
      <c r="H2909" s="81"/>
      <c r="I2909" s="81"/>
      <c r="J2909" s="81"/>
      <c r="K2909" s="81"/>
      <c r="L2909" s="81"/>
      <c r="M2909" s="81"/>
      <c r="N2909" s="81"/>
      <c r="O2909" s="81"/>
      <c r="P2909" s="81"/>
      <c r="Q2909" s="81"/>
      <c r="R2909" s="81"/>
      <c r="S2909" s="206"/>
      <c r="T2909" s="351">
        <f>IF(Q2909=0,0,1)+IF(C2909=0,0,1)+IF(D2909=0,0,1)+IF(E2909=0,0,1)+IF(F2909=0,0,1)+IF(G2909=0,0,1)+IF(H2909=0,0,1)+IF(I2909=0,0,1)+IF(J2909=0,0,1)+IF(K2909=0,0,1)+IF(L2909=0,0,1)+IF(M2909=0,0,1)+IF(N2909=0,0,1)+IF(O2909=0,0,1)</f>
        <v>0</v>
      </c>
    </row>
    <row r="2910" spans="1:20" ht="15.75" hidden="1">
      <c r="A2910" s="10"/>
      <c r="B2910" s="1"/>
      <c r="C2910" s="81"/>
      <c r="D2910" s="81"/>
      <c r="E2910" s="81"/>
      <c r="F2910" s="81"/>
      <c r="G2910" s="81"/>
      <c r="H2910" s="81"/>
      <c r="I2910" s="81"/>
      <c r="J2910" s="81"/>
      <c r="K2910" s="81"/>
      <c r="L2910" s="81"/>
      <c r="M2910" s="81"/>
      <c r="N2910" s="81"/>
      <c r="O2910" s="81"/>
      <c r="P2910" s="81"/>
      <c r="Q2910" s="81"/>
      <c r="R2910" s="81"/>
      <c r="S2910" s="206"/>
      <c r="T2910" s="351">
        <f>IF(Q2910=0,0,1)+IF(C2910=0,0,1)+IF(D2910=0,0,1)+IF(E2910=0,0,1)+IF(F2910=0,0,1)+IF(G2910=0,0,1)+IF(H2910=0,0,1)+IF(I2910=0,0,1)+IF(J2910=0,0,1)+IF(K2910=0,0,1)+IF(L2910=0,0,1)+IF(M2910=0,0,1)+IF(N2910=0,0,1)+IF(O2910=0,0,1)</f>
        <v>0</v>
      </c>
    </row>
    <row r="2911" spans="1:20" ht="15.75" hidden="1">
      <c r="A2911" s="10"/>
      <c r="B2911" s="1"/>
      <c r="C2911" s="81"/>
      <c r="D2911" s="81"/>
      <c r="E2911" s="81"/>
      <c r="F2911" s="81"/>
      <c r="G2911" s="81"/>
      <c r="H2911" s="81"/>
      <c r="I2911" s="81"/>
      <c r="J2911" s="81"/>
      <c r="K2911" s="81"/>
      <c r="L2911" s="81"/>
      <c r="M2911" s="81"/>
      <c r="N2911" s="81"/>
      <c r="O2911" s="81"/>
      <c r="P2911" s="81"/>
      <c r="Q2911" s="81"/>
      <c r="R2911" s="81"/>
      <c r="S2911" s="206"/>
      <c r="T2911" s="351">
        <f>IF(Q2911=0,0,1)+IF(C2911=0,0,1)+IF(D2911=0,0,1)+IF(E2911=0,0,1)+IF(F2911=0,0,1)+IF(G2911=0,0,1)+IF(H2911=0,0,1)+IF(I2911=0,0,1)+IF(J2911=0,0,1)+IF(K2911=0,0,1)+IF(L2911=0,0,1)+IF(M2911=0,0,1)+IF(N2911=0,0,1)+IF(O2911=0,0,1)</f>
        <v>0</v>
      </c>
    </row>
    <row r="2912" spans="1:20" ht="15.75" hidden="1">
      <c r="A2912" s="10"/>
      <c r="B2912" s="1"/>
      <c r="C2912" s="81"/>
      <c r="D2912" s="81"/>
      <c r="E2912" s="81"/>
      <c r="F2912" s="81"/>
      <c r="G2912" s="81"/>
      <c r="H2912" s="81"/>
      <c r="I2912" s="81"/>
      <c r="J2912" s="81"/>
      <c r="K2912" s="81"/>
      <c r="L2912" s="81"/>
      <c r="M2912" s="81"/>
      <c r="N2912" s="81"/>
      <c r="O2912" s="81"/>
      <c r="P2912" s="81"/>
      <c r="Q2912" s="81"/>
      <c r="R2912" s="81"/>
      <c r="S2912" s="206"/>
      <c r="T2912" s="351">
        <f>IF(Q2912=0,0,1)+IF(C2912=0,0,1)+IF(D2912=0,0,1)+IF(E2912=0,0,1)+IF(F2912=0,0,1)+IF(G2912=0,0,1)+IF(H2912=0,0,1)+IF(I2912=0,0,1)+IF(J2912=0,0,1)+IF(K2912=0,0,1)+IF(L2912=0,0,1)+IF(M2912=0,0,1)+IF(N2912=0,0,1)+IF(O2912=0,0,1)</f>
        <v>0</v>
      </c>
    </row>
    <row r="2913" spans="1:20" ht="15.75" hidden="1">
      <c r="A2913" s="10"/>
      <c r="B2913" s="1"/>
      <c r="C2913" s="81"/>
      <c r="D2913" s="81"/>
      <c r="E2913" s="81"/>
      <c r="F2913" s="81"/>
      <c r="G2913" s="81"/>
      <c r="H2913" s="81"/>
      <c r="I2913" s="81"/>
      <c r="J2913" s="81"/>
      <c r="K2913" s="81"/>
      <c r="L2913" s="81"/>
      <c r="M2913" s="81"/>
      <c r="N2913" s="81"/>
      <c r="O2913" s="81"/>
      <c r="P2913" s="81"/>
      <c r="Q2913" s="81"/>
      <c r="R2913" s="81"/>
      <c r="S2913" s="206"/>
      <c r="T2913" s="351">
        <f>IF(Q2913=0,0,1)+IF(C2913=0,0,1)+IF(D2913=0,0,1)+IF(E2913=0,0,1)+IF(F2913=0,0,1)+IF(G2913=0,0,1)+IF(H2913=0,0,1)+IF(I2913=0,0,1)+IF(J2913=0,0,1)+IF(K2913=0,0,1)+IF(L2913=0,0,1)+IF(M2913=0,0,1)+IF(N2913=0,0,1)+IF(O2913=0,0,1)</f>
        <v>0</v>
      </c>
    </row>
    <row r="2914" spans="1:20" ht="15.75" hidden="1">
      <c r="A2914" s="10"/>
      <c r="B2914" s="1"/>
      <c r="C2914" s="81"/>
      <c r="D2914" s="81"/>
      <c r="E2914" s="81"/>
      <c r="F2914" s="81"/>
      <c r="G2914" s="81"/>
      <c r="H2914" s="81"/>
      <c r="I2914" s="81"/>
      <c r="J2914" s="81"/>
      <c r="K2914" s="81"/>
      <c r="L2914" s="81"/>
      <c r="M2914" s="81"/>
      <c r="N2914" s="81"/>
      <c r="O2914" s="81"/>
      <c r="P2914" s="81"/>
      <c r="Q2914" s="81"/>
      <c r="R2914" s="81"/>
      <c r="S2914" s="206"/>
      <c r="T2914" s="351">
        <f>IF(Q2914=0,0,1)+IF(C2914=0,0,1)+IF(D2914=0,0,1)+IF(E2914=0,0,1)+IF(F2914=0,0,1)+IF(G2914=0,0,1)+IF(H2914=0,0,1)+IF(I2914=0,0,1)+IF(J2914=0,0,1)+IF(K2914=0,0,1)+IF(L2914=0,0,1)+IF(M2914=0,0,1)+IF(N2914=0,0,1)+IF(O2914=0,0,1)</f>
        <v>0</v>
      </c>
    </row>
    <row r="2915" spans="1:20" ht="15.75" hidden="1">
      <c r="A2915" s="10"/>
      <c r="B2915" s="1"/>
      <c r="C2915" s="81"/>
      <c r="D2915" s="81"/>
      <c r="E2915" s="81"/>
      <c r="F2915" s="81"/>
      <c r="G2915" s="81"/>
      <c r="H2915" s="81"/>
      <c r="I2915" s="81"/>
      <c r="J2915" s="81"/>
      <c r="K2915" s="81"/>
      <c r="L2915" s="81"/>
      <c r="M2915" s="81"/>
      <c r="N2915" s="81"/>
      <c r="O2915" s="81"/>
      <c r="P2915" s="81"/>
      <c r="Q2915" s="81"/>
      <c r="R2915" s="81"/>
      <c r="S2915" s="206"/>
      <c r="T2915" s="351">
        <f>IF(Q2915=0,0,1)+IF(C2915=0,0,1)+IF(D2915=0,0,1)+IF(E2915=0,0,1)+IF(F2915=0,0,1)+IF(G2915=0,0,1)+IF(H2915=0,0,1)+IF(I2915=0,0,1)+IF(J2915=0,0,1)+IF(K2915=0,0,1)+IF(L2915=0,0,1)+IF(M2915=0,0,1)+IF(N2915=0,0,1)+IF(O2915=0,0,1)</f>
        <v>0</v>
      </c>
    </row>
    <row r="2916" spans="1:20" ht="15.75" hidden="1">
      <c r="A2916" s="10"/>
      <c r="B2916" s="1"/>
      <c r="C2916" s="81"/>
      <c r="D2916" s="81"/>
      <c r="E2916" s="81"/>
      <c r="F2916" s="81"/>
      <c r="G2916" s="81"/>
      <c r="H2916" s="81"/>
      <c r="I2916" s="81"/>
      <c r="J2916" s="81"/>
      <c r="K2916" s="81"/>
      <c r="L2916" s="81"/>
      <c r="M2916" s="81"/>
      <c r="N2916" s="81"/>
      <c r="O2916" s="81"/>
      <c r="P2916" s="81"/>
      <c r="Q2916" s="81"/>
      <c r="R2916" s="81"/>
      <c r="S2916" s="206"/>
      <c r="T2916" s="351">
        <f>IF(Q2916=0,0,1)+IF(C2916=0,0,1)+IF(D2916=0,0,1)+IF(E2916=0,0,1)+IF(F2916=0,0,1)+IF(G2916=0,0,1)+IF(H2916=0,0,1)+IF(I2916=0,0,1)+IF(J2916=0,0,1)+IF(K2916=0,0,1)+IF(L2916=0,0,1)+IF(M2916=0,0,1)+IF(N2916=0,0,1)+IF(O2916=0,0,1)</f>
        <v>0</v>
      </c>
    </row>
    <row r="2917" spans="1:20" ht="15.75" hidden="1">
      <c r="A2917" s="10"/>
      <c r="B2917" s="1"/>
      <c r="C2917" s="81"/>
      <c r="D2917" s="81"/>
      <c r="E2917" s="81"/>
      <c r="F2917" s="81"/>
      <c r="G2917" s="81"/>
      <c r="H2917" s="81"/>
      <c r="I2917" s="81"/>
      <c r="J2917" s="81"/>
      <c r="K2917" s="81"/>
      <c r="L2917" s="81"/>
      <c r="M2917" s="81"/>
      <c r="N2917" s="81"/>
      <c r="O2917" s="81"/>
      <c r="P2917" s="81"/>
      <c r="Q2917" s="81"/>
      <c r="R2917" s="81"/>
      <c r="S2917" s="206"/>
      <c r="T2917" s="351">
        <f>IF(Q2917=0,0,1)+IF(C2917=0,0,1)+IF(D2917=0,0,1)+IF(E2917=0,0,1)+IF(F2917=0,0,1)+IF(G2917=0,0,1)+IF(H2917=0,0,1)+IF(I2917=0,0,1)+IF(J2917=0,0,1)+IF(K2917=0,0,1)+IF(L2917=0,0,1)+IF(M2917=0,0,1)+IF(N2917=0,0,1)+IF(O2917=0,0,1)</f>
        <v>0</v>
      </c>
    </row>
    <row r="2918" spans="1:20" ht="15.75" hidden="1">
      <c r="A2918" s="10"/>
      <c r="B2918" s="1"/>
      <c r="C2918" s="81"/>
      <c r="D2918" s="81"/>
      <c r="E2918" s="81"/>
      <c r="F2918" s="81"/>
      <c r="G2918" s="81"/>
      <c r="H2918" s="81"/>
      <c r="I2918" s="81"/>
      <c r="J2918" s="81"/>
      <c r="K2918" s="81"/>
      <c r="L2918" s="81"/>
      <c r="M2918" s="81"/>
      <c r="N2918" s="81"/>
      <c r="O2918" s="81"/>
      <c r="P2918" s="81"/>
      <c r="Q2918" s="81"/>
      <c r="R2918" s="81"/>
      <c r="S2918" s="206"/>
      <c r="T2918" s="351">
        <f>IF(Q2918=0,0,1)+IF(C2918=0,0,1)+IF(D2918=0,0,1)+IF(E2918=0,0,1)+IF(F2918=0,0,1)+IF(G2918=0,0,1)+IF(H2918=0,0,1)+IF(I2918=0,0,1)+IF(J2918=0,0,1)+IF(K2918=0,0,1)+IF(L2918=0,0,1)+IF(M2918=0,0,1)+IF(N2918=0,0,1)+IF(O2918=0,0,1)</f>
        <v>0</v>
      </c>
    </row>
    <row r="2919" spans="1:20" ht="15.75" hidden="1">
      <c r="A2919" s="10"/>
      <c r="B2919" s="1"/>
      <c r="C2919" s="81"/>
      <c r="D2919" s="81"/>
      <c r="E2919" s="81"/>
      <c r="F2919" s="81"/>
      <c r="G2919" s="81"/>
      <c r="H2919" s="81"/>
      <c r="I2919" s="81"/>
      <c r="J2919" s="81"/>
      <c r="K2919" s="81"/>
      <c r="L2919" s="81"/>
      <c r="M2919" s="81"/>
      <c r="N2919" s="81"/>
      <c r="O2919" s="81"/>
      <c r="P2919" s="81"/>
      <c r="Q2919" s="81"/>
      <c r="R2919" s="81"/>
      <c r="S2919" s="206"/>
      <c r="T2919" s="351">
        <f>IF(Q2919=0,0,1)+IF(C2919=0,0,1)+IF(D2919=0,0,1)+IF(E2919=0,0,1)+IF(F2919=0,0,1)+IF(G2919=0,0,1)+IF(H2919=0,0,1)+IF(I2919=0,0,1)+IF(J2919=0,0,1)+IF(K2919=0,0,1)+IF(L2919=0,0,1)+IF(M2919=0,0,1)+IF(N2919=0,0,1)+IF(O2919=0,0,1)</f>
        <v>0</v>
      </c>
    </row>
    <row r="2920" spans="1:20" ht="15.75" hidden="1">
      <c r="A2920" s="10"/>
      <c r="B2920" s="1"/>
      <c r="C2920" s="81"/>
      <c r="D2920" s="81"/>
      <c r="E2920" s="81"/>
      <c r="F2920" s="81"/>
      <c r="G2920" s="81"/>
      <c r="H2920" s="81"/>
      <c r="I2920" s="81"/>
      <c r="J2920" s="81"/>
      <c r="K2920" s="81"/>
      <c r="L2920" s="81"/>
      <c r="M2920" s="81"/>
      <c r="N2920" s="81"/>
      <c r="O2920" s="81"/>
      <c r="P2920" s="81"/>
      <c r="Q2920" s="81"/>
      <c r="R2920" s="81"/>
      <c r="S2920" s="206"/>
      <c r="T2920" s="351">
        <f>IF(Q2920=0,0,1)+IF(C2920=0,0,1)+IF(D2920=0,0,1)+IF(E2920=0,0,1)+IF(F2920=0,0,1)+IF(G2920=0,0,1)+IF(H2920=0,0,1)+IF(I2920=0,0,1)+IF(J2920=0,0,1)+IF(K2920=0,0,1)+IF(L2920=0,0,1)+IF(M2920=0,0,1)+IF(N2920=0,0,1)+IF(O2920=0,0,1)</f>
        <v>0</v>
      </c>
    </row>
    <row r="2921" spans="1:20" ht="15.75" hidden="1">
      <c r="A2921" s="10"/>
      <c r="B2921" s="1"/>
      <c r="C2921" s="81"/>
      <c r="D2921" s="81"/>
      <c r="E2921" s="81"/>
      <c r="F2921" s="81"/>
      <c r="G2921" s="81"/>
      <c r="H2921" s="81"/>
      <c r="I2921" s="81"/>
      <c r="J2921" s="81"/>
      <c r="K2921" s="81"/>
      <c r="L2921" s="81"/>
      <c r="M2921" s="81"/>
      <c r="N2921" s="81"/>
      <c r="O2921" s="81"/>
      <c r="P2921" s="81"/>
      <c r="Q2921" s="81"/>
      <c r="R2921" s="81"/>
      <c r="S2921" s="206"/>
      <c r="T2921" s="351">
        <f>IF(Q2921=0,0,1)+IF(C2921=0,0,1)+IF(D2921=0,0,1)+IF(E2921=0,0,1)+IF(F2921=0,0,1)+IF(G2921=0,0,1)+IF(H2921=0,0,1)+IF(I2921=0,0,1)+IF(J2921=0,0,1)+IF(K2921=0,0,1)+IF(L2921=0,0,1)+IF(M2921=0,0,1)+IF(N2921=0,0,1)+IF(O2921=0,0,1)</f>
        <v>0</v>
      </c>
    </row>
    <row r="2922" spans="1:20" ht="15.75" hidden="1">
      <c r="A2922" s="10"/>
      <c r="B2922" s="1"/>
      <c r="C2922" s="81"/>
      <c r="D2922" s="81"/>
      <c r="E2922" s="81"/>
      <c r="F2922" s="81"/>
      <c r="G2922" s="81"/>
      <c r="H2922" s="81"/>
      <c r="I2922" s="81"/>
      <c r="J2922" s="81"/>
      <c r="K2922" s="81"/>
      <c r="L2922" s="81"/>
      <c r="M2922" s="81"/>
      <c r="N2922" s="81"/>
      <c r="O2922" s="81"/>
      <c r="P2922" s="81"/>
      <c r="Q2922" s="81"/>
      <c r="R2922" s="81"/>
      <c r="S2922" s="206"/>
      <c r="T2922" s="351">
        <f>IF(Q2922=0,0,1)+IF(C2922=0,0,1)+IF(D2922=0,0,1)+IF(E2922=0,0,1)+IF(F2922=0,0,1)+IF(G2922=0,0,1)+IF(H2922=0,0,1)+IF(I2922=0,0,1)+IF(J2922=0,0,1)+IF(K2922=0,0,1)+IF(L2922=0,0,1)+IF(M2922=0,0,1)+IF(N2922=0,0,1)+IF(O2922=0,0,1)</f>
        <v>0</v>
      </c>
    </row>
    <row r="2923" spans="1:20" ht="15.75" hidden="1">
      <c r="A2923" s="10"/>
      <c r="B2923" s="1"/>
      <c r="C2923" s="81"/>
      <c r="D2923" s="81"/>
      <c r="E2923" s="81"/>
      <c r="F2923" s="81"/>
      <c r="G2923" s="81"/>
      <c r="H2923" s="81"/>
      <c r="I2923" s="81"/>
      <c r="J2923" s="81"/>
      <c r="K2923" s="81"/>
      <c r="L2923" s="81"/>
      <c r="M2923" s="81"/>
      <c r="N2923" s="81"/>
      <c r="O2923" s="81"/>
      <c r="P2923" s="81"/>
      <c r="Q2923" s="81"/>
      <c r="R2923" s="81"/>
      <c r="S2923" s="206"/>
      <c r="T2923" s="351">
        <f>IF(Q2923=0,0,1)+IF(C2923=0,0,1)+IF(D2923=0,0,1)+IF(E2923=0,0,1)+IF(F2923=0,0,1)+IF(G2923=0,0,1)+IF(H2923=0,0,1)+IF(I2923=0,0,1)+IF(J2923=0,0,1)+IF(K2923=0,0,1)+IF(L2923=0,0,1)+IF(M2923=0,0,1)+IF(N2923=0,0,1)+IF(O2923=0,0,1)</f>
        <v>0</v>
      </c>
    </row>
    <row r="2924" spans="1:20" ht="15.75" hidden="1">
      <c r="A2924" s="10"/>
      <c r="B2924" s="1"/>
      <c r="C2924" s="81"/>
      <c r="D2924" s="81"/>
      <c r="E2924" s="81"/>
      <c r="F2924" s="81"/>
      <c r="G2924" s="81"/>
      <c r="H2924" s="81"/>
      <c r="I2924" s="81"/>
      <c r="J2924" s="81"/>
      <c r="K2924" s="81"/>
      <c r="L2924" s="81"/>
      <c r="M2924" s="81"/>
      <c r="N2924" s="81"/>
      <c r="O2924" s="81"/>
      <c r="P2924" s="81"/>
      <c r="Q2924" s="81"/>
      <c r="R2924" s="81"/>
      <c r="S2924" s="206"/>
      <c r="T2924" s="351">
        <f>IF(Q2924=0,0,1)+IF(C2924=0,0,1)+IF(D2924=0,0,1)+IF(E2924=0,0,1)+IF(F2924=0,0,1)+IF(G2924=0,0,1)+IF(H2924=0,0,1)+IF(I2924=0,0,1)+IF(J2924=0,0,1)+IF(K2924=0,0,1)+IF(L2924=0,0,1)+IF(M2924=0,0,1)+IF(N2924=0,0,1)+IF(O2924=0,0,1)</f>
        <v>0</v>
      </c>
    </row>
    <row r="2925" spans="1:20" ht="15.75" hidden="1">
      <c r="A2925" s="10"/>
      <c r="B2925" s="1"/>
      <c r="C2925" s="81"/>
      <c r="D2925" s="81"/>
      <c r="E2925" s="81"/>
      <c r="F2925" s="81"/>
      <c r="G2925" s="81"/>
      <c r="H2925" s="81"/>
      <c r="I2925" s="81"/>
      <c r="J2925" s="81"/>
      <c r="K2925" s="81"/>
      <c r="L2925" s="81"/>
      <c r="M2925" s="81"/>
      <c r="N2925" s="81"/>
      <c r="O2925" s="81"/>
      <c r="P2925" s="81"/>
      <c r="Q2925" s="81"/>
      <c r="R2925" s="81"/>
      <c r="S2925" s="206"/>
      <c r="T2925" s="351">
        <f>IF(Q2925=0,0,1)+IF(C2925=0,0,1)+IF(D2925=0,0,1)+IF(E2925=0,0,1)+IF(F2925=0,0,1)+IF(G2925=0,0,1)+IF(H2925=0,0,1)+IF(I2925=0,0,1)+IF(J2925=0,0,1)+IF(K2925=0,0,1)+IF(L2925=0,0,1)+IF(M2925=0,0,1)+IF(N2925=0,0,1)+IF(O2925=0,0,1)</f>
        <v>0</v>
      </c>
    </row>
    <row r="2926" spans="1:20" ht="15.75" hidden="1">
      <c r="A2926" s="10"/>
      <c r="B2926" s="1"/>
      <c r="C2926" s="81"/>
      <c r="D2926" s="81"/>
      <c r="E2926" s="81"/>
      <c r="F2926" s="81"/>
      <c r="G2926" s="81"/>
      <c r="H2926" s="81"/>
      <c r="I2926" s="81"/>
      <c r="J2926" s="81"/>
      <c r="K2926" s="81"/>
      <c r="L2926" s="81"/>
      <c r="M2926" s="81"/>
      <c r="N2926" s="81"/>
      <c r="O2926" s="81"/>
      <c r="P2926" s="81"/>
      <c r="Q2926" s="81"/>
      <c r="R2926" s="81"/>
      <c r="S2926" s="206"/>
      <c r="T2926" s="351">
        <f>IF(Q2926=0,0,1)+IF(C2926=0,0,1)+IF(D2926=0,0,1)+IF(E2926=0,0,1)+IF(F2926=0,0,1)+IF(G2926=0,0,1)+IF(H2926=0,0,1)+IF(I2926=0,0,1)+IF(J2926=0,0,1)+IF(K2926=0,0,1)+IF(L2926=0,0,1)+IF(M2926=0,0,1)+IF(N2926=0,0,1)+IF(O2926=0,0,1)</f>
        <v>0</v>
      </c>
    </row>
    <row r="2927" spans="1:20" ht="15.75" hidden="1">
      <c r="A2927" s="10"/>
      <c r="B2927" s="1"/>
      <c r="C2927" s="81"/>
      <c r="D2927" s="81"/>
      <c r="E2927" s="81"/>
      <c r="F2927" s="81"/>
      <c r="G2927" s="81"/>
      <c r="H2927" s="81"/>
      <c r="I2927" s="81"/>
      <c r="J2927" s="81"/>
      <c r="K2927" s="81"/>
      <c r="L2927" s="81"/>
      <c r="M2927" s="81"/>
      <c r="N2927" s="81"/>
      <c r="O2927" s="81"/>
      <c r="P2927" s="81"/>
      <c r="Q2927" s="81"/>
      <c r="R2927" s="81"/>
      <c r="S2927" s="206"/>
      <c r="T2927" s="351">
        <f>IF(Q2927=0,0,1)+IF(C2927=0,0,1)+IF(D2927=0,0,1)+IF(E2927=0,0,1)+IF(F2927=0,0,1)+IF(G2927=0,0,1)+IF(H2927=0,0,1)+IF(I2927=0,0,1)+IF(J2927=0,0,1)+IF(K2927=0,0,1)+IF(L2927=0,0,1)+IF(M2927=0,0,1)+IF(N2927=0,0,1)+IF(O2927=0,0,1)</f>
        <v>0</v>
      </c>
    </row>
    <row r="2928" spans="1:20" ht="15.75" hidden="1">
      <c r="A2928" s="10"/>
      <c r="B2928" s="1"/>
      <c r="C2928" s="81"/>
      <c r="D2928" s="81"/>
      <c r="E2928" s="81"/>
      <c r="F2928" s="81"/>
      <c r="G2928" s="81"/>
      <c r="H2928" s="81"/>
      <c r="I2928" s="81"/>
      <c r="J2928" s="81"/>
      <c r="K2928" s="81"/>
      <c r="L2928" s="81"/>
      <c r="M2928" s="81"/>
      <c r="N2928" s="81"/>
      <c r="O2928" s="81"/>
      <c r="P2928" s="81"/>
      <c r="Q2928" s="81"/>
      <c r="R2928" s="81"/>
      <c r="S2928" s="206"/>
      <c r="T2928" s="351">
        <f>IF(Q2928=0,0,1)+IF(C2928=0,0,1)+IF(D2928=0,0,1)+IF(E2928=0,0,1)+IF(F2928=0,0,1)+IF(G2928=0,0,1)+IF(H2928=0,0,1)+IF(I2928=0,0,1)+IF(J2928=0,0,1)+IF(K2928=0,0,1)+IF(L2928=0,0,1)+IF(M2928=0,0,1)+IF(N2928=0,0,1)+IF(O2928=0,0,1)</f>
        <v>0</v>
      </c>
    </row>
    <row r="2929" spans="1:20" ht="15.75" hidden="1">
      <c r="A2929" s="10"/>
      <c r="B2929" s="1"/>
      <c r="C2929" s="81"/>
      <c r="D2929" s="81"/>
      <c r="E2929" s="81"/>
      <c r="F2929" s="81"/>
      <c r="G2929" s="81"/>
      <c r="H2929" s="81"/>
      <c r="I2929" s="81"/>
      <c r="J2929" s="81"/>
      <c r="K2929" s="81"/>
      <c r="L2929" s="81"/>
      <c r="M2929" s="81"/>
      <c r="N2929" s="81"/>
      <c r="O2929" s="81"/>
      <c r="P2929" s="81"/>
      <c r="Q2929" s="81"/>
      <c r="R2929" s="81"/>
      <c r="S2929" s="206"/>
      <c r="T2929" s="351">
        <f>IF(Q2929=0,0,1)+IF(C2929=0,0,1)+IF(D2929=0,0,1)+IF(E2929=0,0,1)+IF(F2929=0,0,1)+IF(G2929=0,0,1)+IF(H2929=0,0,1)+IF(I2929=0,0,1)+IF(J2929=0,0,1)+IF(K2929=0,0,1)+IF(L2929=0,0,1)+IF(M2929=0,0,1)+IF(N2929=0,0,1)+IF(O2929=0,0,1)</f>
        <v>0</v>
      </c>
    </row>
    <row r="2930" spans="1:20" ht="15.75" hidden="1">
      <c r="A2930" s="10"/>
      <c r="B2930" s="1"/>
      <c r="C2930" s="81"/>
      <c r="D2930" s="81"/>
      <c r="E2930" s="81"/>
      <c r="F2930" s="81"/>
      <c r="G2930" s="81"/>
      <c r="H2930" s="81"/>
      <c r="I2930" s="81"/>
      <c r="J2930" s="81"/>
      <c r="K2930" s="81"/>
      <c r="L2930" s="81"/>
      <c r="M2930" s="81"/>
      <c r="N2930" s="81"/>
      <c r="O2930" s="81"/>
      <c r="P2930" s="81"/>
      <c r="Q2930" s="81"/>
      <c r="R2930" s="81"/>
      <c r="S2930" s="206"/>
      <c r="T2930" s="351">
        <f>IF(Q2930=0,0,1)+IF(C2930=0,0,1)+IF(D2930=0,0,1)+IF(E2930=0,0,1)+IF(F2930=0,0,1)+IF(G2930=0,0,1)+IF(H2930=0,0,1)+IF(I2930=0,0,1)+IF(J2930=0,0,1)+IF(K2930=0,0,1)+IF(L2930=0,0,1)+IF(M2930=0,0,1)+IF(N2930=0,0,1)+IF(O2930=0,0,1)</f>
        <v>0</v>
      </c>
    </row>
    <row r="2931" spans="1:20" ht="15.75" hidden="1">
      <c r="A2931" s="10"/>
      <c r="B2931" s="1"/>
      <c r="C2931" s="81"/>
      <c r="D2931" s="81"/>
      <c r="E2931" s="81"/>
      <c r="F2931" s="81"/>
      <c r="G2931" s="81"/>
      <c r="H2931" s="81"/>
      <c r="I2931" s="81"/>
      <c r="J2931" s="81"/>
      <c r="K2931" s="81"/>
      <c r="L2931" s="81"/>
      <c r="M2931" s="81"/>
      <c r="N2931" s="81"/>
      <c r="O2931" s="81"/>
      <c r="P2931" s="81"/>
      <c r="Q2931" s="81"/>
      <c r="R2931" s="81"/>
      <c r="S2931" s="206"/>
      <c r="T2931" s="351">
        <f>IF(Q2931=0,0,1)+IF(C2931=0,0,1)+IF(D2931=0,0,1)+IF(E2931=0,0,1)+IF(F2931=0,0,1)+IF(G2931=0,0,1)+IF(H2931=0,0,1)+IF(I2931=0,0,1)+IF(J2931=0,0,1)+IF(K2931=0,0,1)+IF(L2931=0,0,1)+IF(M2931=0,0,1)+IF(N2931=0,0,1)+IF(O2931=0,0,1)</f>
        <v>0</v>
      </c>
    </row>
    <row r="2932" spans="1:20" ht="15.75" hidden="1">
      <c r="A2932" s="10"/>
      <c r="B2932" s="1"/>
      <c r="C2932" s="81"/>
      <c r="D2932" s="81"/>
      <c r="E2932" s="81"/>
      <c r="F2932" s="81"/>
      <c r="G2932" s="81"/>
      <c r="H2932" s="81"/>
      <c r="I2932" s="81"/>
      <c r="J2932" s="81"/>
      <c r="K2932" s="81"/>
      <c r="L2932" s="81"/>
      <c r="M2932" s="81"/>
      <c r="N2932" s="81"/>
      <c r="O2932" s="81"/>
      <c r="P2932" s="81"/>
      <c r="Q2932" s="81"/>
      <c r="R2932" s="81"/>
      <c r="S2932" s="206"/>
      <c r="T2932" s="351">
        <f>IF(Q2932=0,0,1)+IF(C2932=0,0,1)+IF(D2932=0,0,1)+IF(E2932=0,0,1)+IF(F2932=0,0,1)+IF(G2932=0,0,1)+IF(H2932=0,0,1)+IF(I2932=0,0,1)+IF(J2932=0,0,1)+IF(K2932=0,0,1)+IF(L2932=0,0,1)+IF(M2932=0,0,1)+IF(N2932=0,0,1)+IF(O2932=0,0,1)</f>
        <v>0</v>
      </c>
    </row>
    <row r="2933" spans="1:20" ht="15.75" hidden="1">
      <c r="A2933" s="10"/>
      <c r="B2933" s="1"/>
      <c r="C2933" s="81"/>
      <c r="D2933" s="81"/>
      <c r="E2933" s="81"/>
      <c r="F2933" s="81"/>
      <c r="G2933" s="81"/>
      <c r="H2933" s="81"/>
      <c r="I2933" s="81"/>
      <c r="J2933" s="81"/>
      <c r="K2933" s="81"/>
      <c r="L2933" s="81"/>
      <c r="M2933" s="81"/>
      <c r="N2933" s="81"/>
      <c r="O2933" s="81"/>
      <c r="P2933" s="81"/>
      <c r="Q2933" s="81"/>
      <c r="R2933" s="81"/>
      <c r="S2933" s="206"/>
      <c r="T2933" s="351">
        <f>IF(Q2933=0,0,1)+IF(C2933=0,0,1)+IF(D2933=0,0,1)+IF(E2933=0,0,1)+IF(F2933=0,0,1)+IF(G2933=0,0,1)+IF(H2933=0,0,1)+IF(I2933=0,0,1)+IF(J2933=0,0,1)+IF(K2933=0,0,1)+IF(L2933=0,0,1)+IF(M2933=0,0,1)+IF(N2933=0,0,1)+IF(O2933=0,0,1)</f>
        <v>0</v>
      </c>
    </row>
    <row r="2934" spans="1:20" ht="15.75" hidden="1">
      <c r="A2934" s="10"/>
      <c r="B2934" s="1"/>
      <c r="C2934" s="81"/>
      <c r="D2934" s="81"/>
      <c r="E2934" s="81"/>
      <c r="F2934" s="81"/>
      <c r="G2934" s="81"/>
      <c r="H2934" s="81"/>
      <c r="I2934" s="81"/>
      <c r="J2934" s="81"/>
      <c r="K2934" s="81"/>
      <c r="L2934" s="81"/>
      <c r="M2934" s="81"/>
      <c r="N2934" s="81"/>
      <c r="O2934" s="81"/>
      <c r="P2934" s="81"/>
      <c r="Q2934" s="81"/>
      <c r="R2934" s="81"/>
      <c r="S2934" s="206"/>
      <c r="T2934" s="351">
        <f>IF(Q2934=0,0,1)+IF(C2934=0,0,1)+IF(D2934=0,0,1)+IF(E2934=0,0,1)+IF(F2934=0,0,1)+IF(G2934=0,0,1)+IF(H2934=0,0,1)+IF(I2934=0,0,1)+IF(J2934=0,0,1)+IF(K2934=0,0,1)+IF(L2934=0,0,1)+IF(M2934=0,0,1)+IF(N2934=0,0,1)+IF(O2934=0,0,1)</f>
        <v>0</v>
      </c>
    </row>
    <row r="2935" spans="1:20" ht="15.75" hidden="1">
      <c r="A2935" s="10"/>
      <c r="B2935" s="1"/>
      <c r="C2935" s="81"/>
      <c r="D2935" s="81"/>
      <c r="E2935" s="81"/>
      <c r="F2935" s="81"/>
      <c r="G2935" s="81"/>
      <c r="H2935" s="81"/>
      <c r="I2935" s="81"/>
      <c r="J2935" s="81"/>
      <c r="K2935" s="81"/>
      <c r="L2935" s="81"/>
      <c r="M2935" s="81"/>
      <c r="N2935" s="81"/>
      <c r="O2935" s="81"/>
      <c r="P2935" s="81"/>
      <c r="Q2935" s="81"/>
      <c r="R2935" s="81"/>
      <c r="S2935" s="206"/>
      <c r="T2935" s="351">
        <f>IF(Q2935=0,0,1)+IF(C2935=0,0,1)+IF(D2935=0,0,1)+IF(E2935=0,0,1)+IF(F2935=0,0,1)+IF(G2935=0,0,1)+IF(H2935=0,0,1)+IF(I2935=0,0,1)+IF(J2935=0,0,1)+IF(K2935=0,0,1)+IF(L2935=0,0,1)+IF(M2935=0,0,1)+IF(N2935=0,0,1)+IF(O2935=0,0,1)</f>
        <v>0</v>
      </c>
    </row>
    <row r="2936" spans="1:20" ht="15.75" hidden="1">
      <c r="A2936" s="10"/>
      <c r="B2936" s="1"/>
      <c r="C2936" s="81"/>
      <c r="D2936" s="81"/>
      <c r="E2936" s="81"/>
      <c r="F2936" s="81"/>
      <c r="G2936" s="81"/>
      <c r="H2936" s="81"/>
      <c r="I2936" s="81"/>
      <c r="J2936" s="81"/>
      <c r="K2936" s="81"/>
      <c r="L2936" s="81"/>
      <c r="M2936" s="81"/>
      <c r="N2936" s="81"/>
      <c r="O2936" s="81"/>
      <c r="P2936" s="81"/>
      <c r="Q2936" s="81"/>
      <c r="R2936" s="81"/>
      <c r="S2936" s="206"/>
      <c r="T2936" s="351">
        <f>IF(Q2936=0,0,1)+IF(C2936=0,0,1)+IF(D2936=0,0,1)+IF(E2936=0,0,1)+IF(F2936=0,0,1)+IF(G2936=0,0,1)+IF(H2936=0,0,1)+IF(I2936=0,0,1)+IF(J2936=0,0,1)+IF(K2936=0,0,1)+IF(L2936=0,0,1)+IF(M2936=0,0,1)+IF(N2936=0,0,1)+IF(O2936=0,0,1)</f>
        <v>0</v>
      </c>
    </row>
    <row r="2937" spans="1:20" ht="15.75" hidden="1">
      <c r="A2937" s="10"/>
      <c r="B2937" s="1"/>
      <c r="C2937" s="81"/>
      <c r="D2937" s="81"/>
      <c r="E2937" s="81"/>
      <c r="F2937" s="81"/>
      <c r="G2937" s="81"/>
      <c r="H2937" s="81"/>
      <c r="I2937" s="81"/>
      <c r="J2937" s="81"/>
      <c r="K2937" s="81"/>
      <c r="L2937" s="81"/>
      <c r="M2937" s="81"/>
      <c r="N2937" s="81"/>
      <c r="O2937" s="81"/>
      <c r="P2937" s="81"/>
      <c r="Q2937" s="81"/>
      <c r="R2937" s="81"/>
      <c r="S2937" s="206"/>
      <c r="T2937" s="351">
        <f>IF(Q2937=0,0,1)+IF(C2937=0,0,1)+IF(D2937=0,0,1)+IF(E2937=0,0,1)+IF(F2937=0,0,1)+IF(G2937=0,0,1)+IF(H2937=0,0,1)+IF(I2937=0,0,1)+IF(J2937=0,0,1)+IF(K2937=0,0,1)+IF(L2937=0,0,1)+IF(M2937=0,0,1)+IF(N2937=0,0,1)+IF(O2937=0,0,1)</f>
        <v>0</v>
      </c>
    </row>
    <row r="2938" spans="1:20" ht="15.75" hidden="1">
      <c r="A2938" s="10"/>
      <c r="B2938" s="1"/>
      <c r="C2938" s="81"/>
      <c r="D2938" s="81"/>
      <c r="E2938" s="81"/>
      <c r="F2938" s="81"/>
      <c r="G2938" s="81"/>
      <c r="H2938" s="81"/>
      <c r="I2938" s="81"/>
      <c r="J2938" s="81"/>
      <c r="K2938" s="81"/>
      <c r="L2938" s="81"/>
      <c r="M2938" s="81"/>
      <c r="N2938" s="81"/>
      <c r="O2938" s="81"/>
      <c r="P2938" s="81"/>
      <c r="Q2938" s="81"/>
      <c r="R2938" s="81"/>
      <c r="S2938" s="206"/>
      <c r="T2938" s="351">
        <f>IF(Q2938=0,0,1)+IF(C2938=0,0,1)+IF(D2938=0,0,1)+IF(E2938=0,0,1)+IF(F2938=0,0,1)+IF(G2938=0,0,1)+IF(H2938=0,0,1)+IF(I2938=0,0,1)+IF(J2938=0,0,1)+IF(K2938=0,0,1)+IF(L2938=0,0,1)+IF(M2938=0,0,1)+IF(N2938=0,0,1)+IF(O2938=0,0,1)</f>
        <v>0</v>
      </c>
    </row>
    <row r="2939" spans="1:20" ht="15.75" hidden="1">
      <c r="A2939" s="10"/>
      <c r="B2939" s="1"/>
      <c r="C2939" s="81"/>
      <c r="D2939" s="81"/>
      <c r="E2939" s="81"/>
      <c r="F2939" s="81"/>
      <c r="G2939" s="81"/>
      <c r="H2939" s="81"/>
      <c r="I2939" s="81"/>
      <c r="J2939" s="81"/>
      <c r="K2939" s="81"/>
      <c r="L2939" s="81"/>
      <c r="M2939" s="81"/>
      <c r="N2939" s="81"/>
      <c r="O2939" s="81"/>
      <c r="P2939" s="81"/>
      <c r="Q2939" s="81"/>
      <c r="R2939" s="81"/>
      <c r="S2939" s="206"/>
      <c r="T2939" s="351">
        <f>IF(Q2939=0,0,1)+IF(C2939=0,0,1)+IF(D2939=0,0,1)+IF(E2939=0,0,1)+IF(F2939=0,0,1)+IF(G2939=0,0,1)+IF(H2939=0,0,1)+IF(I2939=0,0,1)+IF(J2939=0,0,1)+IF(K2939=0,0,1)+IF(L2939=0,0,1)+IF(M2939=0,0,1)+IF(N2939=0,0,1)+IF(O2939=0,0,1)</f>
        <v>0</v>
      </c>
    </row>
    <row r="2940" spans="1:20" ht="15.75" hidden="1">
      <c r="A2940" s="10"/>
      <c r="B2940" s="1"/>
      <c r="C2940" s="81"/>
      <c r="D2940" s="81"/>
      <c r="E2940" s="81"/>
      <c r="F2940" s="81"/>
      <c r="G2940" s="81"/>
      <c r="H2940" s="81"/>
      <c r="I2940" s="81"/>
      <c r="J2940" s="81"/>
      <c r="K2940" s="81"/>
      <c r="L2940" s="81"/>
      <c r="M2940" s="81"/>
      <c r="N2940" s="81"/>
      <c r="O2940" s="81"/>
      <c r="P2940" s="81"/>
      <c r="Q2940" s="81"/>
      <c r="R2940" s="81"/>
      <c r="S2940" s="206"/>
      <c r="T2940" s="351">
        <f>IF(Q2940=0,0,1)+IF(C2940=0,0,1)+IF(D2940=0,0,1)+IF(E2940=0,0,1)+IF(F2940=0,0,1)+IF(G2940=0,0,1)+IF(H2940=0,0,1)+IF(I2940=0,0,1)+IF(J2940=0,0,1)+IF(K2940=0,0,1)+IF(L2940=0,0,1)+IF(M2940=0,0,1)+IF(N2940=0,0,1)+IF(O2940=0,0,1)</f>
        <v>0</v>
      </c>
    </row>
    <row r="2941" spans="1:20" ht="15.75" hidden="1">
      <c r="A2941" s="10"/>
      <c r="B2941" s="1"/>
      <c r="C2941" s="81"/>
      <c r="D2941" s="81"/>
      <c r="E2941" s="81"/>
      <c r="F2941" s="81"/>
      <c r="G2941" s="81"/>
      <c r="H2941" s="81"/>
      <c r="I2941" s="81"/>
      <c r="J2941" s="81"/>
      <c r="K2941" s="81"/>
      <c r="L2941" s="81"/>
      <c r="M2941" s="81"/>
      <c r="N2941" s="81"/>
      <c r="O2941" s="81"/>
      <c r="P2941" s="81"/>
      <c r="Q2941" s="81"/>
      <c r="R2941" s="81"/>
      <c r="S2941" s="206"/>
      <c r="T2941" s="351">
        <f>IF(Q2941=0,0,1)+IF(C2941=0,0,1)+IF(D2941=0,0,1)+IF(E2941=0,0,1)+IF(F2941=0,0,1)+IF(G2941=0,0,1)+IF(H2941=0,0,1)+IF(I2941=0,0,1)+IF(J2941=0,0,1)+IF(K2941=0,0,1)+IF(L2941=0,0,1)+IF(M2941=0,0,1)+IF(N2941=0,0,1)+IF(O2941=0,0,1)</f>
        <v>0</v>
      </c>
    </row>
    <row r="2942" spans="1:20" ht="15.75" hidden="1">
      <c r="A2942" s="10"/>
      <c r="B2942" s="1"/>
      <c r="C2942" s="81"/>
      <c r="D2942" s="81"/>
      <c r="E2942" s="81"/>
      <c r="F2942" s="81"/>
      <c r="G2942" s="81"/>
      <c r="H2942" s="81"/>
      <c r="I2942" s="81"/>
      <c r="J2942" s="81"/>
      <c r="K2942" s="81"/>
      <c r="L2942" s="81"/>
      <c r="M2942" s="81"/>
      <c r="N2942" s="81"/>
      <c r="O2942" s="81"/>
      <c r="P2942" s="81"/>
      <c r="Q2942" s="81"/>
      <c r="R2942" s="81"/>
      <c r="S2942" s="206"/>
      <c r="T2942" s="351">
        <f>IF(Q2942=0,0,1)+IF(C2942=0,0,1)+IF(D2942=0,0,1)+IF(E2942=0,0,1)+IF(F2942=0,0,1)+IF(G2942=0,0,1)+IF(H2942=0,0,1)+IF(I2942=0,0,1)+IF(J2942=0,0,1)+IF(K2942=0,0,1)+IF(L2942=0,0,1)+IF(M2942=0,0,1)+IF(N2942=0,0,1)+IF(O2942=0,0,1)</f>
        <v>0</v>
      </c>
    </row>
    <row r="2943" spans="1:20" ht="15.75" hidden="1">
      <c r="A2943" s="10"/>
      <c r="B2943" s="1"/>
      <c r="C2943" s="81"/>
      <c r="D2943" s="81"/>
      <c r="E2943" s="81"/>
      <c r="F2943" s="81"/>
      <c r="G2943" s="81"/>
      <c r="H2943" s="81"/>
      <c r="I2943" s="81"/>
      <c r="J2943" s="81"/>
      <c r="K2943" s="81"/>
      <c r="L2943" s="81"/>
      <c r="M2943" s="81"/>
      <c r="N2943" s="81"/>
      <c r="O2943" s="81"/>
      <c r="P2943" s="81"/>
      <c r="Q2943" s="81"/>
      <c r="R2943" s="81"/>
      <c r="S2943" s="206"/>
      <c r="T2943" s="351">
        <f>IF(Q2943=0,0,1)+IF(C2943=0,0,1)+IF(D2943=0,0,1)+IF(E2943=0,0,1)+IF(F2943=0,0,1)+IF(G2943=0,0,1)+IF(H2943=0,0,1)+IF(I2943=0,0,1)+IF(J2943=0,0,1)+IF(K2943=0,0,1)+IF(L2943=0,0,1)+IF(M2943=0,0,1)+IF(N2943=0,0,1)+IF(O2943=0,0,1)</f>
        <v>0</v>
      </c>
    </row>
    <row r="2944" spans="1:20" ht="15.75" hidden="1">
      <c r="A2944" s="10"/>
      <c r="B2944" s="1"/>
      <c r="C2944" s="81"/>
      <c r="D2944" s="81"/>
      <c r="E2944" s="81"/>
      <c r="F2944" s="81"/>
      <c r="G2944" s="81"/>
      <c r="H2944" s="81"/>
      <c r="I2944" s="81"/>
      <c r="J2944" s="81"/>
      <c r="K2944" s="81"/>
      <c r="L2944" s="81"/>
      <c r="M2944" s="81"/>
      <c r="N2944" s="81"/>
      <c r="O2944" s="81"/>
      <c r="P2944" s="81"/>
      <c r="Q2944" s="81"/>
      <c r="R2944" s="81"/>
      <c r="S2944" s="206"/>
      <c r="T2944" s="351">
        <f>IF(Q2944=0,0,1)+IF(C2944=0,0,1)+IF(D2944=0,0,1)+IF(E2944=0,0,1)+IF(F2944=0,0,1)+IF(G2944=0,0,1)+IF(H2944=0,0,1)+IF(I2944=0,0,1)+IF(J2944=0,0,1)+IF(K2944=0,0,1)+IF(L2944=0,0,1)+IF(M2944=0,0,1)+IF(N2944=0,0,1)+IF(O2944=0,0,1)</f>
        <v>0</v>
      </c>
    </row>
    <row r="2945" spans="1:20" ht="15.75" hidden="1">
      <c r="A2945" s="10"/>
      <c r="B2945" s="1"/>
      <c r="C2945" s="81"/>
      <c r="D2945" s="81"/>
      <c r="E2945" s="81"/>
      <c r="F2945" s="81"/>
      <c r="G2945" s="81"/>
      <c r="H2945" s="81"/>
      <c r="I2945" s="81"/>
      <c r="J2945" s="81"/>
      <c r="K2945" s="81"/>
      <c r="L2945" s="81"/>
      <c r="M2945" s="81"/>
      <c r="N2945" s="81"/>
      <c r="O2945" s="81"/>
      <c r="P2945" s="81"/>
      <c r="Q2945" s="81"/>
      <c r="R2945" s="81"/>
      <c r="S2945" s="206"/>
      <c r="T2945" s="351">
        <f>IF(Q2945=0,0,1)+IF(C2945=0,0,1)+IF(D2945=0,0,1)+IF(E2945=0,0,1)+IF(F2945=0,0,1)+IF(G2945=0,0,1)+IF(H2945=0,0,1)+IF(I2945=0,0,1)+IF(J2945=0,0,1)+IF(K2945=0,0,1)+IF(L2945=0,0,1)+IF(M2945=0,0,1)+IF(N2945=0,0,1)+IF(O2945=0,0,1)</f>
        <v>0</v>
      </c>
    </row>
    <row r="2946" spans="1:20" ht="15.75" hidden="1">
      <c r="A2946" s="10"/>
      <c r="B2946" s="1"/>
      <c r="C2946" s="81"/>
      <c r="D2946" s="81"/>
      <c r="E2946" s="81"/>
      <c r="F2946" s="81"/>
      <c r="G2946" s="81"/>
      <c r="H2946" s="81"/>
      <c r="I2946" s="81"/>
      <c r="J2946" s="81"/>
      <c r="K2946" s="81"/>
      <c r="L2946" s="81"/>
      <c r="M2946" s="81"/>
      <c r="N2946" s="81"/>
      <c r="O2946" s="81"/>
      <c r="P2946" s="81"/>
      <c r="Q2946" s="81"/>
      <c r="R2946" s="81"/>
      <c r="S2946" s="206"/>
      <c r="T2946" s="351">
        <f>IF(Q2946=0,0,1)+IF(C2946=0,0,1)+IF(D2946=0,0,1)+IF(E2946=0,0,1)+IF(F2946=0,0,1)+IF(G2946=0,0,1)+IF(H2946=0,0,1)+IF(I2946=0,0,1)+IF(J2946=0,0,1)+IF(K2946=0,0,1)+IF(L2946=0,0,1)+IF(M2946=0,0,1)+IF(N2946=0,0,1)+IF(O2946=0,0,1)</f>
        <v>0</v>
      </c>
    </row>
    <row r="2947" spans="1:20" ht="15.75" hidden="1">
      <c r="A2947" s="10"/>
      <c r="B2947" s="1"/>
      <c r="C2947" s="81"/>
      <c r="D2947" s="81"/>
      <c r="E2947" s="81"/>
      <c r="F2947" s="81"/>
      <c r="G2947" s="81"/>
      <c r="H2947" s="81"/>
      <c r="I2947" s="81"/>
      <c r="J2947" s="81"/>
      <c r="K2947" s="81"/>
      <c r="L2947" s="81"/>
      <c r="M2947" s="81"/>
      <c r="N2947" s="81"/>
      <c r="O2947" s="81"/>
      <c r="P2947" s="81"/>
      <c r="Q2947" s="81"/>
      <c r="R2947" s="81"/>
      <c r="S2947" s="206"/>
      <c r="T2947" s="351">
        <f>IF(Q2947=0,0,1)+IF(C2947=0,0,1)+IF(D2947=0,0,1)+IF(E2947=0,0,1)+IF(F2947=0,0,1)+IF(G2947=0,0,1)+IF(H2947=0,0,1)+IF(I2947=0,0,1)+IF(J2947=0,0,1)+IF(K2947=0,0,1)+IF(L2947=0,0,1)+IF(M2947=0,0,1)+IF(N2947=0,0,1)+IF(O2947=0,0,1)</f>
        <v>0</v>
      </c>
    </row>
    <row r="2948" spans="1:20" ht="15.75" hidden="1">
      <c r="A2948" s="10"/>
      <c r="B2948" s="1"/>
      <c r="C2948" s="81"/>
      <c r="D2948" s="81"/>
      <c r="E2948" s="81"/>
      <c r="F2948" s="81"/>
      <c r="G2948" s="81"/>
      <c r="H2948" s="81"/>
      <c r="I2948" s="81"/>
      <c r="J2948" s="81"/>
      <c r="K2948" s="81"/>
      <c r="L2948" s="81"/>
      <c r="M2948" s="81"/>
      <c r="N2948" s="81"/>
      <c r="O2948" s="81"/>
      <c r="P2948" s="81"/>
      <c r="Q2948" s="81"/>
      <c r="R2948" s="81"/>
      <c r="S2948" s="206"/>
      <c r="T2948" s="351">
        <f>IF(Q2948=0,0,1)+IF(C2948=0,0,1)+IF(D2948=0,0,1)+IF(E2948=0,0,1)+IF(F2948=0,0,1)+IF(G2948=0,0,1)+IF(H2948=0,0,1)+IF(I2948=0,0,1)+IF(J2948=0,0,1)+IF(K2948=0,0,1)+IF(L2948=0,0,1)+IF(M2948=0,0,1)+IF(N2948=0,0,1)+IF(O2948=0,0,1)</f>
        <v>0</v>
      </c>
    </row>
    <row r="2949" spans="1:20" ht="15.75" hidden="1">
      <c r="A2949" s="10"/>
      <c r="B2949" s="1"/>
      <c r="C2949" s="81"/>
      <c r="D2949" s="81"/>
      <c r="E2949" s="81"/>
      <c r="F2949" s="81"/>
      <c r="G2949" s="81"/>
      <c r="H2949" s="81"/>
      <c r="I2949" s="81"/>
      <c r="J2949" s="81"/>
      <c r="K2949" s="81"/>
      <c r="L2949" s="81"/>
      <c r="M2949" s="81"/>
      <c r="N2949" s="81"/>
      <c r="O2949" s="81"/>
      <c r="P2949" s="81"/>
      <c r="Q2949" s="81"/>
      <c r="R2949" s="81"/>
      <c r="S2949" s="206"/>
      <c r="T2949" s="351">
        <f>IF(Q2949=0,0,1)+IF(C2949=0,0,1)+IF(D2949=0,0,1)+IF(E2949=0,0,1)+IF(F2949=0,0,1)+IF(G2949=0,0,1)+IF(H2949=0,0,1)+IF(I2949=0,0,1)+IF(J2949=0,0,1)+IF(K2949=0,0,1)+IF(L2949=0,0,1)+IF(M2949=0,0,1)+IF(N2949=0,0,1)+IF(O2949=0,0,1)</f>
        <v>0</v>
      </c>
    </row>
    <row r="2950" spans="1:20" ht="15.75" hidden="1">
      <c r="A2950" s="10"/>
      <c r="B2950" s="1"/>
      <c r="C2950" s="81"/>
      <c r="D2950" s="81"/>
      <c r="E2950" s="81"/>
      <c r="F2950" s="81"/>
      <c r="G2950" s="81"/>
      <c r="H2950" s="81"/>
      <c r="I2950" s="81"/>
      <c r="J2950" s="81"/>
      <c r="K2950" s="81"/>
      <c r="L2950" s="81"/>
      <c r="M2950" s="81"/>
      <c r="N2950" s="81"/>
      <c r="O2950" s="81"/>
      <c r="P2950" s="81"/>
      <c r="Q2950" s="81"/>
      <c r="R2950" s="81"/>
      <c r="S2950" s="206"/>
      <c r="T2950" s="351">
        <f>IF(Q2950=0,0,1)+IF(C2950=0,0,1)+IF(D2950=0,0,1)+IF(E2950=0,0,1)+IF(F2950=0,0,1)+IF(G2950=0,0,1)+IF(H2950=0,0,1)+IF(I2950=0,0,1)+IF(J2950=0,0,1)+IF(K2950=0,0,1)+IF(L2950=0,0,1)+IF(M2950=0,0,1)+IF(N2950=0,0,1)+IF(O2950=0,0,1)</f>
        <v>0</v>
      </c>
    </row>
    <row r="2951" spans="1:20" ht="15.75" hidden="1">
      <c r="A2951" s="10"/>
      <c r="B2951" s="1"/>
      <c r="C2951" s="81"/>
      <c r="D2951" s="81"/>
      <c r="E2951" s="81"/>
      <c r="F2951" s="81"/>
      <c r="G2951" s="81"/>
      <c r="H2951" s="81"/>
      <c r="I2951" s="81"/>
      <c r="J2951" s="81"/>
      <c r="K2951" s="81"/>
      <c r="L2951" s="81"/>
      <c r="M2951" s="81"/>
      <c r="N2951" s="81"/>
      <c r="O2951" s="81"/>
      <c r="P2951" s="81"/>
      <c r="Q2951" s="81"/>
      <c r="R2951" s="81"/>
      <c r="S2951" s="206"/>
      <c r="T2951" s="351">
        <f>IF(Q2951=0,0,1)+IF(C2951=0,0,1)+IF(D2951=0,0,1)+IF(E2951=0,0,1)+IF(F2951=0,0,1)+IF(G2951=0,0,1)+IF(H2951=0,0,1)+IF(I2951=0,0,1)+IF(J2951=0,0,1)+IF(K2951=0,0,1)+IF(L2951=0,0,1)+IF(M2951=0,0,1)+IF(N2951=0,0,1)+IF(O2951=0,0,1)</f>
        <v>0</v>
      </c>
    </row>
    <row r="2952" spans="1:20" ht="15.75" hidden="1">
      <c r="A2952" s="10"/>
      <c r="B2952" s="1"/>
      <c r="C2952" s="81"/>
      <c r="D2952" s="81"/>
      <c r="E2952" s="81"/>
      <c r="F2952" s="81"/>
      <c r="G2952" s="81"/>
      <c r="H2952" s="81"/>
      <c r="I2952" s="81"/>
      <c r="J2952" s="81"/>
      <c r="K2952" s="81"/>
      <c r="L2952" s="81"/>
      <c r="M2952" s="81"/>
      <c r="N2952" s="81"/>
      <c r="O2952" s="81"/>
      <c r="P2952" s="81"/>
      <c r="Q2952" s="81"/>
      <c r="R2952" s="81"/>
      <c r="S2952" s="206"/>
      <c r="T2952" s="351">
        <f>IF(Q2952=0,0,1)+IF(C2952=0,0,1)+IF(D2952=0,0,1)+IF(E2952=0,0,1)+IF(F2952=0,0,1)+IF(G2952=0,0,1)+IF(H2952=0,0,1)+IF(I2952=0,0,1)+IF(J2952=0,0,1)+IF(K2952=0,0,1)+IF(L2952=0,0,1)+IF(M2952=0,0,1)+IF(N2952=0,0,1)+IF(O2952=0,0,1)</f>
        <v>0</v>
      </c>
    </row>
    <row r="2953" spans="1:20" ht="15.75" hidden="1">
      <c r="A2953" s="10"/>
      <c r="B2953" s="1"/>
      <c r="C2953" s="81"/>
      <c r="D2953" s="81"/>
      <c r="E2953" s="81"/>
      <c r="F2953" s="81"/>
      <c r="G2953" s="81"/>
      <c r="H2953" s="81"/>
      <c r="I2953" s="81"/>
      <c r="J2953" s="81"/>
      <c r="K2953" s="81"/>
      <c r="L2953" s="81"/>
      <c r="M2953" s="81"/>
      <c r="N2953" s="81"/>
      <c r="O2953" s="81"/>
      <c r="P2953" s="81"/>
      <c r="Q2953" s="81"/>
      <c r="R2953" s="81"/>
      <c r="S2953" s="206"/>
      <c r="T2953" s="351">
        <f>IF(Q2953=0,0,1)+IF(C2953=0,0,1)+IF(D2953=0,0,1)+IF(E2953=0,0,1)+IF(F2953=0,0,1)+IF(G2953=0,0,1)+IF(H2953=0,0,1)+IF(I2953=0,0,1)+IF(J2953=0,0,1)+IF(K2953=0,0,1)+IF(L2953=0,0,1)+IF(M2953=0,0,1)+IF(N2953=0,0,1)+IF(O2953=0,0,1)</f>
        <v>0</v>
      </c>
    </row>
    <row r="2954" spans="1:20" ht="15.75" hidden="1">
      <c r="A2954" s="10"/>
      <c r="B2954" s="1"/>
      <c r="C2954" s="81"/>
      <c r="D2954" s="81"/>
      <c r="E2954" s="81"/>
      <c r="F2954" s="81"/>
      <c r="G2954" s="81"/>
      <c r="H2954" s="81"/>
      <c r="I2954" s="81"/>
      <c r="J2954" s="81"/>
      <c r="K2954" s="81"/>
      <c r="L2954" s="81"/>
      <c r="M2954" s="81"/>
      <c r="N2954" s="81"/>
      <c r="O2954" s="81"/>
      <c r="P2954" s="81"/>
      <c r="Q2954" s="81"/>
      <c r="R2954" s="81"/>
      <c r="S2954" s="206"/>
      <c r="T2954" s="351">
        <f>IF(Q2954=0,0,1)+IF(C2954=0,0,1)+IF(D2954=0,0,1)+IF(E2954=0,0,1)+IF(F2954=0,0,1)+IF(G2954=0,0,1)+IF(H2954=0,0,1)+IF(I2954=0,0,1)+IF(J2954=0,0,1)+IF(K2954=0,0,1)+IF(L2954=0,0,1)+IF(M2954=0,0,1)+IF(N2954=0,0,1)+IF(O2954=0,0,1)</f>
        <v>0</v>
      </c>
    </row>
    <row r="2955" spans="1:20" ht="15.75" hidden="1">
      <c r="A2955" s="10"/>
      <c r="B2955" s="1"/>
      <c r="C2955" s="81"/>
      <c r="D2955" s="81"/>
      <c r="E2955" s="81"/>
      <c r="F2955" s="81"/>
      <c r="G2955" s="81"/>
      <c r="H2955" s="81"/>
      <c r="I2955" s="81"/>
      <c r="J2955" s="81"/>
      <c r="K2955" s="81"/>
      <c r="L2955" s="81"/>
      <c r="M2955" s="81"/>
      <c r="N2955" s="81"/>
      <c r="O2955" s="81"/>
      <c r="P2955" s="81"/>
      <c r="Q2955" s="81"/>
      <c r="R2955" s="81"/>
      <c r="S2955" s="206"/>
      <c r="T2955" s="351">
        <f>IF(Q2955=0,0,1)+IF(C2955=0,0,1)+IF(D2955=0,0,1)+IF(E2955=0,0,1)+IF(F2955=0,0,1)+IF(G2955=0,0,1)+IF(H2955=0,0,1)+IF(I2955=0,0,1)+IF(J2955=0,0,1)+IF(K2955=0,0,1)+IF(L2955=0,0,1)+IF(M2955=0,0,1)+IF(N2955=0,0,1)+IF(O2955=0,0,1)</f>
        <v>0</v>
      </c>
    </row>
    <row r="2956" spans="1:20" ht="15.75" hidden="1">
      <c r="A2956" s="10"/>
      <c r="B2956" s="1"/>
      <c r="C2956" s="81"/>
      <c r="D2956" s="81"/>
      <c r="E2956" s="81"/>
      <c r="F2956" s="81"/>
      <c r="G2956" s="81"/>
      <c r="H2956" s="81"/>
      <c r="I2956" s="81"/>
      <c r="J2956" s="81"/>
      <c r="K2956" s="81"/>
      <c r="L2956" s="81"/>
      <c r="M2956" s="81"/>
      <c r="N2956" s="81"/>
      <c r="O2956" s="81"/>
      <c r="P2956" s="81"/>
      <c r="Q2956" s="81"/>
      <c r="R2956" s="81"/>
      <c r="S2956" s="206"/>
      <c r="T2956" s="351">
        <f>IF(Q2956=0,0,1)+IF(C2956=0,0,1)+IF(D2956=0,0,1)+IF(E2956=0,0,1)+IF(F2956=0,0,1)+IF(G2956=0,0,1)+IF(H2956=0,0,1)+IF(I2956=0,0,1)+IF(J2956=0,0,1)+IF(K2956=0,0,1)+IF(L2956=0,0,1)+IF(M2956=0,0,1)+IF(N2956=0,0,1)+IF(O2956=0,0,1)</f>
        <v>0</v>
      </c>
    </row>
    <row r="2957" spans="1:20" ht="15.75" hidden="1">
      <c r="A2957" s="10"/>
      <c r="B2957" s="1"/>
      <c r="C2957" s="81"/>
      <c r="D2957" s="81"/>
      <c r="E2957" s="81"/>
      <c r="F2957" s="81"/>
      <c r="G2957" s="81"/>
      <c r="H2957" s="81"/>
      <c r="I2957" s="81"/>
      <c r="J2957" s="81"/>
      <c r="K2957" s="81"/>
      <c r="L2957" s="81"/>
      <c r="M2957" s="81"/>
      <c r="N2957" s="81"/>
      <c r="O2957" s="81"/>
      <c r="P2957" s="81"/>
      <c r="Q2957" s="81"/>
      <c r="R2957" s="81"/>
      <c r="S2957" s="206"/>
      <c r="T2957" s="351">
        <f>IF(Q2957=0,0,1)+IF(C2957=0,0,1)+IF(D2957=0,0,1)+IF(E2957=0,0,1)+IF(F2957=0,0,1)+IF(G2957=0,0,1)+IF(H2957=0,0,1)+IF(I2957=0,0,1)+IF(J2957=0,0,1)+IF(K2957=0,0,1)+IF(L2957=0,0,1)+IF(M2957=0,0,1)+IF(N2957=0,0,1)+IF(O2957=0,0,1)</f>
        <v>0</v>
      </c>
    </row>
    <row r="2958" spans="1:20" ht="15.75" hidden="1">
      <c r="A2958" s="10"/>
      <c r="B2958" s="1"/>
      <c r="C2958" s="81"/>
      <c r="D2958" s="81"/>
      <c r="E2958" s="81"/>
      <c r="F2958" s="81"/>
      <c r="G2958" s="81"/>
      <c r="H2958" s="81"/>
      <c r="I2958" s="81"/>
      <c r="J2958" s="81"/>
      <c r="K2958" s="81"/>
      <c r="L2958" s="81"/>
      <c r="M2958" s="81"/>
      <c r="N2958" s="81"/>
      <c r="O2958" s="81"/>
      <c r="P2958" s="81"/>
      <c r="Q2958" s="81"/>
      <c r="R2958" s="81"/>
      <c r="S2958" s="206"/>
      <c r="T2958" s="351">
        <f>IF(Q2958=0,0,1)+IF(C2958=0,0,1)+IF(D2958=0,0,1)+IF(E2958=0,0,1)+IF(F2958=0,0,1)+IF(G2958=0,0,1)+IF(H2958=0,0,1)+IF(I2958=0,0,1)+IF(J2958=0,0,1)+IF(K2958=0,0,1)+IF(L2958=0,0,1)+IF(M2958=0,0,1)+IF(N2958=0,0,1)+IF(O2958=0,0,1)</f>
        <v>0</v>
      </c>
    </row>
    <row r="2959" spans="1:20" ht="15.75" hidden="1">
      <c r="A2959" s="10"/>
      <c r="B2959" s="1"/>
      <c r="C2959" s="81"/>
      <c r="D2959" s="81"/>
      <c r="E2959" s="81"/>
      <c r="F2959" s="81"/>
      <c r="G2959" s="81"/>
      <c r="H2959" s="81"/>
      <c r="I2959" s="81"/>
      <c r="J2959" s="81"/>
      <c r="K2959" s="81"/>
      <c r="L2959" s="81"/>
      <c r="M2959" s="81"/>
      <c r="N2959" s="81"/>
      <c r="O2959" s="81"/>
      <c r="P2959" s="81"/>
      <c r="Q2959" s="81"/>
      <c r="R2959" s="81"/>
      <c r="S2959" s="206"/>
      <c r="T2959" s="351">
        <f>IF(Q2959=0,0,1)+IF(C2959=0,0,1)+IF(D2959=0,0,1)+IF(E2959=0,0,1)+IF(F2959=0,0,1)+IF(G2959=0,0,1)+IF(H2959=0,0,1)+IF(I2959=0,0,1)+IF(J2959=0,0,1)+IF(K2959=0,0,1)+IF(L2959=0,0,1)+IF(M2959=0,0,1)+IF(N2959=0,0,1)+IF(O2959=0,0,1)</f>
        <v>0</v>
      </c>
    </row>
    <row r="2960" spans="1:20" ht="15.75" hidden="1">
      <c r="A2960" s="10"/>
      <c r="B2960" s="1"/>
      <c r="C2960" s="81"/>
      <c r="D2960" s="81"/>
      <c r="E2960" s="81"/>
      <c r="F2960" s="81"/>
      <c r="G2960" s="81"/>
      <c r="H2960" s="81"/>
      <c r="I2960" s="81"/>
      <c r="J2960" s="81"/>
      <c r="K2960" s="81"/>
      <c r="L2960" s="81"/>
      <c r="M2960" s="81"/>
      <c r="N2960" s="81"/>
      <c r="O2960" s="81"/>
      <c r="P2960" s="81"/>
      <c r="Q2960" s="81"/>
      <c r="R2960" s="81"/>
      <c r="S2960" s="206"/>
      <c r="T2960" s="351">
        <f>IF(Q2960=0,0,1)+IF(C2960=0,0,1)+IF(D2960=0,0,1)+IF(E2960=0,0,1)+IF(F2960=0,0,1)+IF(G2960=0,0,1)+IF(H2960=0,0,1)+IF(I2960=0,0,1)+IF(J2960=0,0,1)+IF(K2960=0,0,1)+IF(L2960=0,0,1)+IF(M2960=0,0,1)+IF(N2960=0,0,1)+IF(O2960=0,0,1)</f>
        <v>0</v>
      </c>
    </row>
    <row r="2961" spans="1:20" ht="15.75" hidden="1">
      <c r="A2961" s="10"/>
      <c r="B2961" s="1"/>
      <c r="C2961" s="81"/>
      <c r="D2961" s="81"/>
      <c r="E2961" s="81"/>
      <c r="F2961" s="81"/>
      <c r="G2961" s="81"/>
      <c r="H2961" s="81"/>
      <c r="I2961" s="81"/>
      <c r="J2961" s="81"/>
      <c r="K2961" s="81"/>
      <c r="L2961" s="81"/>
      <c r="M2961" s="81"/>
      <c r="N2961" s="81"/>
      <c r="O2961" s="81"/>
      <c r="P2961" s="81"/>
      <c r="Q2961" s="81"/>
      <c r="R2961" s="81"/>
      <c r="S2961" s="206"/>
      <c r="T2961" s="351">
        <f>IF(Q2961=0,0,1)+IF(C2961=0,0,1)+IF(D2961=0,0,1)+IF(E2961=0,0,1)+IF(F2961=0,0,1)+IF(G2961=0,0,1)+IF(H2961=0,0,1)+IF(I2961=0,0,1)+IF(J2961=0,0,1)+IF(K2961=0,0,1)+IF(L2961=0,0,1)+IF(M2961=0,0,1)+IF(N2961=0,0,1)+IF(O2961=0,0,1)</f>
        <v>0</v>
      </c>
    </row>
    <row r="2962" spans="1:20" ht="15.75" hidden="1">
      <c r="A2962" s="10"/>
      <c r="B2962" s="1"/>
      <c r="C2962" s="81"/>
      <c r="D2962" s="81"/>
      <c r="E2962" s="81"/>
      <c r="F2962" s="81"/>
      <c r="G2962" s="81"/>
      <c r="H2962" s="81"/>
      <c r="I2962" s="81"/>
      <c r="J2962" s="81"/>
      <c r="K2962" s="81"/>
      <c r="L2962" s="81"/>
      <c r="M2962" s="81"/>
      <c r="N2962" s="81"/>
      <c r="O2962" s="81"/>
      <c r="P2962" s="81"/>
      <c r="Q2962" s="81"/>
      <c r="R2962" s="81"/>
      <c r="S2962" s="206"/>
      <c r="T2962" s="351">
        <f>IF(Q2962=0,0,1)+IF(C2962=0,0,1)+IF(D2962=0,0,1)+IF(E2962=0,0,1)+IF(F2962=0,0,1)+IF(G2962=0,0,1)+IF(H2962=0,0,1)+IF(I2962=0,0,1)+IF(J2962=0,0,1)+IF(K2962=0,0,1)+IF(L2962=0,0,1)+IF(M2962=0,0,1)+IF(N2962=0,0,1)+IF(O2962=0,0,1)</f>
        <v>0</v>
      </c>
    </row>
    <row r="2963" spans="1:20" ht="15.75" hidden="1">
      <c r="A2963" s="10"/>
      <c r="B2963" s="1"/>
      <c r="C2963" s="81"/>
      <c r="D2963" s="81"/>
      <c r="E2963" s="81"/>
      <c r="F2963" s="81"/>
      <c r="G2963" s="81"/>
      <c r="H2963" s="81"/>
      <c r="I2963" s="81"/>
      <c r="J2963" s="81"/>
      <c r="K2963" s="81"/>
      <c r="L2963" s="81"/>
      <c r="M2963" s="81"/>
      <c r="N2963" s="81"/>
      <c r="O2963" s="81"/>
      <c r="P2963" s="81"/>
      <c r="Q2963" s="81"/>
      <c r="R2963" s="81"/>
      <c r="S2963" s="206"/>
      <c r="T2963" s="351">
        <f>IF(Q2963=0,0,1)+IF(C2963=0,0,1)+IF(D2963=0,0,1)+IF(E2963=0,0,1)+IF(F2963=0,0,1)+IF(G2963=0,0,1)+IF(H2963=0,0,1)+IF(I2963=0,0,1)+IF(J2963=0,0,1)+IF(K2963=0,0,1)+IF(L2963=0,0,1)+IF(M2963=0,0,1)+IF(N2963=0,0,1)+IF(O2963=0,0,1)</f>
        <v>0</v>
      </c>
    </row>
    <row r="2964" spans="1:20" ht="15.75" hidden="1">
      <c r="A2964" s="10"/>
      <c r="B2964" s="1"/>
      <c r="C2964" s="81"/>
      <c r="D2964" s="81"/>
      <c r="E2964" s="81"/>
      <c r="F2964" s="81"/>
      <c r="G2964" s="81"/>
      <c r="H2964" s="81"/>
      <c r="I2964" s="81"/>
      <c r="J2964" s="81"/>
      <c r="K2964" s="81"/>
      <c r="L2964" s="81"/>
      <c r="M2964" s="81"/>
      <c r="N2964" s="81"/>
      <c r="O2964" s="81"/>
      <c r="P2964" s="81"/>
      <c r="Q2964" s="81"/>
      <c r="R2964" s="81"/>
      <c r="S2964" s="206"/>
      <c r="T2964" s="351">
        <f>IF(Q2964=0,0,1)+IF(C2964=0,0,1)+IF(D2964=0,0,1)+IF(E2964=0,0,1)+IF(F2964=0,0,1)+IF(G2964=0,0,1)+IF(H2964=0,0,1)+IF(I2964=0,0,1)+IF(J2964=0,0,1)+IF(K2964=0,0,1)+IF(L2964=0,0,1)+IF(M2964=0,0,1)+IF(N2964=0,0,1)+IF(O2964=0,0,1)</f>
        <v>0</v>
      </c>
    </row>
    <row r="2965" spans="1:20" ht="15.75" hidden="1">
      <c r="A2965" s="10"/>
      <c r="B2965" s="1"/>
      <c r="C2965" s="81"/>
      <c r="D2965" s="81"/>
      <c r="E2965" s="81"/>
      <c r="F2965" s="81"/>
      <c r="G2965" s="81"/>
      <c r="H2965" s="81"/>
      <c r="I2965" s="81"/>
      <c r="J2965" s="81"/>
      <c r="K2965" s="81"/>
      <c r="L2965" s="81"/>
      <c r="M2965" s="81"/>
      <c r="N2965" s="81"/>
      <c r="O2965" s="81"/>
      <c r="P2965" s="81"/>
      <c r="Q2965" s="81"/>
      <c r="R2965" s="81"/>
      <c r="S2965" s="206"/>
      <c r="T2965" s="351">
        <f>IF(Q2965=0,0,1)+IF(C2965=0,0,1)+IF(D2965=0,0,1)+IF(E2965=0,0,1)+IF(F2965=0,0,1)+IF(G2965=0,0,1)+IF(H2965=0,0,1)+IF(I2965=0,0,1)+IF(J2965=0,0,1)+IF(K2965=0,0,1)+IF(L2965=0,0,1)+IF(M2965=0,0,1)+IF(N2965=0,0,1)+IF(O2965=0,0,1)</f>
        <v>0</v>
      </c>
    </row>
    <row r="2966" spans="1:20" ht="15.75" hidden="1">
      <c r="A2966" s="10"/>
      <c r="B2966" s="1"/>
      <c r="C2966" s="81"/>
      <c r="D2966" s="81"/>
      <c r="E2966" s="81"/>
      <c r="F2966" s="81"/>
      <c r="G2966" s="81"/>
      <c r="H2966" s="81"/>
      <c r="I2966" s="81"/>
      <c r="J2966" s="81"/>
      <c r="K2966" s="81"/>
      <c r="L2966" s="81"/>
      <c r="M2966" s="81"/>
      <c r="N2966" s="81"/>
      <c r="O2966" s="81"/>
      <c r="P2966" s="81"/>
      <c r="Q2966" s="81"/>
      <c r="R2966" s="81"/>
      <c r="S2966" s="206"/>
      <c r="T2966" s="351">
        <f>IF(Q2966=0,0,1)+IF(C2966=0,0,1)+IF(D2966=0,0,1)+IF(E2966=0,0,1)+IF(F2966=0,0,1)+IF(G2966=0,0,1)+IF(H2966=0,0,1)+IF(I2966=0,0,1)+IF(J2966=0,0,1)+IF(K2966=0,0,1)+IF(L2966=0,0,1)+IF(M2966=0,0,1)+IF(N2966=0,0,1)+IF(O2966=0,0,1)</f>
        <v>0</v>
      </c>
    </row>
    <row r="2967" spans="1:20" ht="15.75" hidden="1">
      <c r="A2967" s="10"/>
      <c r="B2967" s="1"/>
      <c r="C2967" s="81"/>
      <c r="D2967" s="81"/>
      <c r="E2967" s="81"/>
      <c r="F2967" s="81"/>
      <c r="G2967" s="81"/>
      <c r="H2967" s="81"/>
      <c r="I2967" s="81"/>
      <c r="J2967" s="81"/>
      <c r="K2967" s="81"/>
      <c r="L2967" s="81"/>
      <c r="M2967" s="81"/>
      <c r="N2967" s="81"/>
      <c r="O2967" s="81"/>
      <c r="P2967" s="81"/>
      <c r="Q2967" s="81"/>
      <c r="R2967" s="81"/>
      <c r="S2967" s="206"/>
      <c r="T2967" s="351">
        <f>IF(Q2967=0,0,1)+IF(C2967=0,0,1)+IF(D2967=0,0,1)+IF(E2967=0,0,1)+IF(F2967=0,0,1)+IF(G2967=0,0,1)+IF(H2967=0,0,1)+IF(I2967=0,0,1)+IF(J2967=0,0,1)+IF(K2967=0,0,1)+IF(L2967=0,0,1)+IF(M2967=0,0,1)+IF(N2967=0,0,1)+IF(O2967=0,0,1)</f>
        <v>0</v>
      </c>
    </row>
    <row r="2968" spans="1:20" ht="15.75" hidden="1">
      <c r="A2968" s="10"/>
      <c r="B2968" s="1"/>
      <c r="C2968" s="81"/>
      <c r="D2968" s="81"/>
      <c r="E2968" s="81"/>
      <c r="F2968" s="81"/>
      <c r="G2968" s="81"/>
      <c r="H2968" s="81"/>
      <c r="I2968" s="81"/>
      <c r="J2968" s="81"/>
      <c r="K2968" s="81"/>
      <c r="L2968" s="81"/>
      <c r="M2968" s="81"/>
      <c r="N2968" s="81"/>
      <c r="O2968" s="81"/>
      <c r="P2968" s="81"/>
      <c r="Q2968" s="81"/>
      <c r="R2968" s="81"/>
      <c r="S2968" s="206"/>
      <c r="T2968" s="351">
        <f>IF(Q2968=0,0,1)+IF(C2968=0,0,1)+IF(D2968=0,0,1)+IF(E2968=0,0,1)+IF(F2968=0,0,1)+IF(G2968=0,0,1)+IF(H2968=0,0,1)+IF(I2968=0,0,1)+IF(J2968=0,0,1)+IF(K2968=0,0,1)+IF(L2968=0,0,1)+IF(M2968=0,0,1)+IF(N2968=0,0,1)+IF(O2968=0,0,1)</f>
        <v>0</v>
      </c>
    </row>
    <row r="2969" spans="1:20" ht="15.75" hidden="1">
      <c r="A2969" s="10"/>
      <c r="B2969" s="1"/>
      <c r="C2969" s="81"/>
      <c r="D2969" s="81"/>
      <c r="E2969" s="81"/>
      <c r="F2969" s="81"/>
      <c r="G2969" s="81"/>
      <c r="H2969" s="81"/>
      <c r="I2969" s="81"/>
      <c r="J2969" s="81"/>
      <c r="K2969" s="81"/>
      <c r="L2969" s="81"/>
      <c r="M2969" s="81"/>
      <c r="N2969" s="81"/>
      <c r="O2969" s="81"/>
      <c r="P2969" s="81"/>
      <c r="Q2969" s="81"/>
      <c r="R2969" s="81"/>
      <c r="S2969" s="206"/>
      <c r="T2969" s="351">
        <f>IF(Q2969=0,0,1)+IF(C2969=0,0,1)+IF(D2969=0,0,1)+IF(E2969=0,0,1)+IF(F2969=0,0,1)+IF(G2969=0,0,1)+IF(H2969=0,0,1)+IF(I2969=0,0,1)+IF(J2969=0,0,1)+IF(K2969=0,0,1)+IF(L2969=0,0,1)+IF(M2969=0,0,1)+IF(N2969=0,0,1)+IF(O2969=0,0,1)</f>
        <v>0</v>
      </c>
    </row>
    <row r="2970" spans="1:20" ht="15.75" hidden="1">
      <c r="A2970" s="10"/>
      <c r="B2970" s="1"/>
      <c r="C2970" s="81"/>
      <c r="D2970" s="81"/>
      <c r="E2970" s="81"/>
      <c r="F2970" s="81"/>
      <c r="G2970" s="81"/>
      <c r="H2970" s="81"/>
      <c r="I2970" s="81"/>
      <c r="J2970" s="81"/>
      <c r="K2970" s="81"/>
      <c r="L2970" s="81"/>
      <c r="M2970" s="81"/>
      <c r="N2970" s="81"/>
      <c r="O2970" s="81"/>
      <c r="P2970" s="81"/>
      <c r="Q2970" s="81"/>
      <c r="R2970" s="81"/>
      <c r="S2970" s="206"/>
      <c r="T2970" s="351">
        <f>IF(Q2970=0,0,1)+IF(C2970=0,0,1)+IF(D2970=0,0,1)+IF(E2970=0,0,1)+IF(F2970=0,0,1)+IF(G2970=0,0,1)+IF(H2970=0,0,1)+IF(I2970=0,0,1)+IF(J2970=0,0,1)+IF(K2970=0,0,1)+IF(L2970=0,0,1)+IF(M2970=0,0,1)+IF(N2970=0,0,1)+IF(O2970=0,0,1)</f>
        <v>0</v>
      </c>
    </row>
    <row r="2971" spans="1:20" ht="15.75" hidden="1">
      <c r="A2971" s="10"/>
      <c r="B2971" s="1"/>
      <c r="C2971" s="81"/>
      <c r="D2971" s="81"/>
      <c r="E2971" s="81"/>
      <c r="F2971" s="81"/>
      <c r="G2971" s="81"/>
      <c r="H2971" s="81"/>
      <c r="I2971" s="81"/>
      <c r="J2971" s="81"/>
      <c r="K2971" s="81"/>
      <c r="L2971" s="81"/>
      <c r="M2971" s="81"/>
      <c r="N2971" s="81"/>
      <c r="O2971" s="81"/>
      <c r="P2971" s="81"/>
      <c r="Q2971" s="81"/>
      <c r="R2971" s="81"/>
      <c r="S2971" s="206"/>
      <c r="T2971" s="351">
        <f>IF(Q2971=0,0,1)+IF(C2971=0,0,1)+IF(D2971=0,0,1)+IF(E2971=0,0,1)+IF(F2971=0,0,1)+IF(G2971=0,0,1)+IF(H2971=0,0,1)+IF(I2971=0,0,1)+IF(J2971=0,0,1)+IF(K2971=0,0,1)+IF(L2971=0,0,1)+IF(M2971=0,0,1)+IF(N2971=0,0,1)+IF(O2971=0,0,1)</f>
        <v>0</v>
      </c>
    </row>
    <row r="2972" spans="1:20" ht="15.75" hidden="1">
      <c r="A2972" s="10"/>
      <c r="B2972" s="1"/>
      <c r="C2972" s="81"/>
      <c r="D2972" s="81"/>
      <c r="E2972" s="81"/>
      <c r="F2972" s="81"/>
      <c r="G2972" s="81"/>
      <c r="H2972" s="81"/>
      <c r="I2972" s="81"/>
      <c r="J2972" s="81"/>
      <c r="K2972" s="81"/>
      <c r="L2972" s="81"/>
      <c r="M2972" s="81"/>
      <c r="N2972" s="81"/>
      <c r="O2972" s="81"/>
      <c r="P2972" s="81"/>
      <c r="Q2972" s="81"/>
      <c r="R2972" s="81"/>
      <c r="S2972" s="206"/>
      <c r="T2972" s="351">
        <f>IF(Q2972=0,0,1)+IF(C2972=0,0,1)+IF(D2972=0,0,1)+IF(E2972=0,0,1)+IF(F2972=0,0,1)+IF(G2972=0,0,1)+IF(H2972=0,0,1)+IF(I2972=0,0,1)+IF(J2972=0,0,1)+IF(K2972=0,0,1)+IF(L2972=0,0,1)+IF(M2972=0,0,1)+IF(N2972=0,0,1)+IF(O2972=0,0,1)</f>
        <v>0</v>
      </c>
    </row>
    <row r="2973" spans="1:20" ht="15.75" hidden="1">
      <c r="A2973" s="10"/>
      <c r="B2973" s="1"/>
      <c r="C2973" s="81"/>
      <c r="D2973" s="81"/>
      <c r="E2973" s="81"/>
      <c r="F2973" s="81"/>
      <c r="G2973" s="81"/>
      <c r="H2973" s="81"/>
      <c r="I2973" s="81"/>
      <c r="J2973" s="81"/>
      <c r="K2973" s="81"/>
      <c r="L2973" s="81"/>
      <c r="M2973" s="81"/>
      <c r="N2973" s="81"/>
      <c r="O2973" s="81"/>
      <c r="P2973" s="81"/>
      <c r="Q2973" s="81"/>
      <c r="R2973" s="81"/>
      <c r="S2973" s="206"/>
      <c r="T2973" s="351">
        <f>IF(Q2973=0,0,1)+IF(C2973=0,0,1)+IF(D2973=0,0,1)+IF(E2973=0,0,1)+IF(F2973=0,0,1)+IF(G2973=0,0,1)+IF(H2973=0,0,1)+IF(I2973=0,0,1)+IF(J2973=0,0,1)+IF(K2973=0,0,1)+IF(L2973=0,0,1)+IF(M2973=0,0,1)+IF(N2973=0,0,1)+IF(O2973=0,0,1)</f>
        <v>0</v>
      </c>
    </row>
    <row r="2974" spans="1:20" ht="15.75" hidden="1">
      <c r="A2974" s="10"/>
      <c r="B2974" s="1"/>
      <c r="C2974" s="81"/>
      <c r="D2974" s="81"/>
      <c r="E2974" s="81"/>
      <c r="F2974" s="81"/>
      <c r="G2974" s="81"/>
      <c r="H2974" s="81"/>
      <c r="I2974" s="81"/>
      <c r="J2974" s="81"/>
      <c r="K2974" s="81"/>
      <c r="L2974" s="81"/>
      <c r="M2974" s="81"/>
      <c r="N2974" s="81"/>
      <c r="O2974" s="81"/>
      <c r="P2974" s="81"/>
      <c r="Q2974" s="81"/>
      <c r="R2974" s="81"/>
      <c r="S2974" s="206"/>
      <c r="T2974" s="351">
        <f>IF(Q2974=0,0,1)+IF(C2974=0,0,1)+IF(D2974=0,0,1)+IF(E2974=0,0,1)+IF(F2974=0,0,1)+IF(G2974=0,0,1)+IF(H2974=0,0,1)+IF(I2974=0,0,1)+IF(J2974=0,0,1)+IF(K2974=0,0,1)+IF(L2974=0,0,1)+IF(M2974=0,0,1)+IF(N2974=0,0,1)+IF(O2974=0,0,1)</f>
        <v>0</v>
      </c>
    </row>
    <row r="2975" spans="1:20" ht="15.75" hidden="1">
      <c r="A2975" s="10"/>
      <c r="B2975" s="1"/>
      <c r="C2975" s="81"/>
      <c r="D2975" s="81"/>
      <c r="E2975" s="81"/>
      <c r="F2975" s="81"/>
      <c r="G2975" s="81"/>
      <c r="H2975" s="81"/>
      <c r="I2975" s="81"/>
      <c r="J2975" s="81"/>
      <c r="K2975" s="81"/>
      <c r="L2975" s="81"/>
      <c r="M2975" s="81"/>
      <c r="N2975" s="81"/>
      <c r="O2975" s="81"/>
      <c r="P2975" s="81"/>
      <c r="Q2975" s="81"/>
      <c r="R2975" s="81"/>
      <c r="S2975" s="206"/>
      <c r="T2975" s="351">
        <f>IF(Q2975=0,0,1)+IF(C2975=0,0,1)+IF(D2975=0,0,1)+IF(E2975=0,0,1)+IF(F2975=0,0,1)+IF(G2975=0,0,1)+IF(H2975=0,0,1)+IF(I2975=0,0,1)+IF(J2975=0,0,1)+IF(K2975=0,0,1)+IF(L2975=0,0,1)+IF(M2975=0,0,1)+IF(N2975=0,0,1)+IF(O2975=0,0,1)</f>
        <v>0</v>
      </c>
    </row>
    <row r="2976" spans="1:20" ht="15.75" hidden="1">
      <c r="A2976" s="10"/>
      <c r="B2976" s="1"/>
      <c r="C2976" s="81"/>
      <c r="D2976" s="81"/>
      <c r="E2976" s="81"/>
      <c r="F2976" s="81"/>
      <c r="G2976" s="81"/>
      <c r="H2976" s="81"/>
      <c r="I2976" s="81"/>
      <c r="J2976" s="81"/>
      <c r="K2976" s="81"/>
      <c r="L2976" s="81"/>
      <c r="M2976" s="81"/>
      <c r="N2976" s="81"/>
      <c r="O2976" s="81"/>
      <c r="P2976" s="81"/>
      <c r="Q2976" s="81"/>
      <c r="R2976" s="81"/>
      <c r="S2976" s="206"/>
      <c r="T2976" s="351">
        <f>IF(Q2976=0,0,1)+IF(C2976=0,0,1)+IF(D2976=0,0,1)+IF(E2976=0,0,1)+IF(F2976=0,0,1)+IF(G2976=0,0,1)+IF(H2976=0,0,1)+IF(I2976=0,0,1)+IF(J2976=0,0,1)+IF(K2976=0,0,1)+IF(L2976=0,0,1)+IF(M2976=0,0,1)+IF(N2976=0,0,1)+IF(O2976=0,0,1)</f>
        <v>0</v>
      </c>
    </row>
    <row r="2977" spans="1:20" ht="15.75" hidden="1">
      <c r="A2977" s="10"/>
      <c r="B2977" s="1"/>
      <c r="C2977" s="81"/>
      <c r="D2977" s="81"/>
      <c r="E2977" s="81"/>
      <c r="F2977" s="81"/>
      <c r="G2977" s="81"/>
      <c r="H2977" s="81"/>
      <c r="I2977" s="81"/>
      <c r="J2977" s="81"/>
      <c r="K2977" s="81"/>
      <c r="L2977" s="81"/>
      <c r="M2977" s="81"/>
      <c r="N2977" s="81"/>
      <c r="O2977" s="81"/>
      <c r="P2977" s="81"/>
      <c r="Q2977" s="81"/>
      <c r="R2977" s="81"/>
      <c r="S2977" s="206"/>
      <c r="T2977" s="351">
        <f>IF(Q2977=0,0,1)+IF(C2977=0,0,1)+IF(D2977=0,0,1)+IF(E2977=0,0,1)+IF(F2977=0,0,1)+IF(G2977=0,0,1)+IF(H2977=0,0,1)+IF(I2977=0,0,1)+IF(J2977=0,0,1)+IF(K2977=0,0,1)+IF(L2977=0,0,1)+IF(M2977=0,0,1)+IF(N2977=0,0,1)+IF(O2977=0,0,1)</f>
        <v>0</v>
      </c>
    </row>
    <row r="2978" spans="1:20" ht="15.75" hidden="1">
      <c r="A2978" s="10"/>
      <c r="B2978" s="1"/>
      <c r="C2978" s="81"/>
      <c r="D2978" s="81"/>
      <c r="E2978" s="81"/>
      <c r="F2978" s="81"/>
      <c r="G2978" s="81"/>
      <c r="H2978" s="81"/>
      <c r="I2978" s="81"/>
      <c r="J2978" s="81"/>
      <c r="K2978" s="81"/>
      <c r="L2978" s="81"/>
      <c r="M2978" s="81"/>
      <c r="N2978" s="81"/>
      <c r="O2978" s="81"/>
      <c r="P2978" s="81"/>
      <c r="Q2978" s="81"/>
      <c r="R2978" s="81"/>
      <c r="S2978" s="206"/>
      <c r="T2978" s="351">
        <f>IF(Q2978=0,0,1)+IF(C2978=0,0,1)+IF(D2978=0,0,1)+IF(E2978=0,0,1)+IF(F2978=0,0,1)+IF(G2978=0,0,1)+IF(H2978=0,0,1)+IF(I2978=0,0,1)+IF(J2978=0,0,1)+IF(K2978=0,0,1)+IF(L2978=0,0,1)+IF(M2978=0,0,1)+IF(N2978=0,0,1)+IF(O2978=0,0,1)</f>
        <v>0</v>
      </c>
    </row>
    <row r="2979" spans="1:20" ht="15.75" hidden="1">
      <c r="A2979" s="10"/>
      <c r="B2979" s="1"/>
      <c r="C2979" s="81"/>
      <c r="D2979" s="81"/>
      <c r="E2979" s="81"/>
      <c r="F2979" s="81"/>
      <c r="G2979" s="81"/>
      <c r="H2979" s="81"/>
      <c r="I2979" s="81"/>
      <c r="J2979" s="81"/>
      <c r="K2979" s="81"/>
      <c r="L2979" s="81"/>
      <c r="M2979" s="81"/>
      <c r="N2979" s="81"/>
      <c r="O2979" s="81"/>
      <c r="P2979" s="81"/>
      <c r="Q2979" s="81"/>
      <c r="R2979" s="81"/>
      <c r="S2979" s="206"/>
      <c r="T2979" s="351">
        <f>IF(Q2979=0,0,1)+IF(C2979=0,0,1)+IF(D2979=0,0,1)+IF(E2979=0,0,1)+IF(F2979=0,0,1)+IF(G2979=0,0,1)+IF(H2979=0,0,1)+IF(I2979=0,0,1)+IF(J2979=0,0,1)+IF(K2979=0,0,1)+IF(L2979=0,0,1)+IF(M2979=0,0,1)+IF(N2979=0,0,1)+IF(O2979=0,0,1)</f>
        <v>0</v>
      </c>
    </row>
    <row r="2980" spans="1:20" ht="15.75" hidden="1">
      <c r="A2980" s="10"/>
      <c r="B2980" s="1"/>
      <c r="C2980" s="81"/>
      <c r="D2980" s="81"/>
      <c r="E2980" s="81"/>
      <c r="F2980" s="81"/>
      <c r="G2980" s="81"/>
      <c r="H2980" s="81"/>
      <c r="I2980" s="81"/>
      <c r="J2980" s="81"/>
      <c r="K2980" s="81"/>
      <c r="L2980" s="81"/>
      <c r="M2980" s="81"/>
      <c r="N2980" s="81"/>
      <c r="O2980" s="81"/>
      <c r="P2980" s="81"/>
      <c r="Q2980" s="81"/>
      <c r="R2980" s="81"/>
      <c r="S2980" s="206"/>
      <c r="T2980" s="351">
        <f>IF(Q2980=0,0,1)+IF(C2980=0,0,1)+IF(D2980=0,0,1)+IF(E2980=0,0,1)+IF(F2980=0,0,1)+IF(G2980=0,0,1)+IF(H2980=0,0,1)+IF(I2980=0,0,1)+IF(J2980=0,0,1)+IF(K2980=0,0,1)+IF(L2980=0,0,1)+IF(M2980=0,0,1)+IF(N2980=0,0,1)+IF(O2980=0,0,1)</f>
        <v>0</v>
      </c>
    </row>
    <row r="2981" spans="1:20" ht="15.75" hidden="1">
      <c r="A2981" s="10"/>
      <c r="B2981" s="1"/>
      <c r="C2981" s="81"/>
      <c r="D2981" s="81"/>
      <c r="E2981" s="81"/>
      <c r="F2981" s="81"/>
      <c r="G2981" s="81"/>
      <c r="H2981" s="81"/>
      <c r="I2981" s="81"/>
      <c r="J2981" s="81"/>
      <c r="K2981" s="81"/>
      <c r="L2981" s="81"/>
      <c r="M2981" s="81"/>
      <c r="N2981" s="81"/>
      <c r="O2981" s="81"/>
      <c r="P2981" s="81"/>
      <c r="Q2981" s="81"/>
      <c r="R2981" s="81"/>
      <c r="S2981" s="206"/>
      <c r="T2981" s="351">
        <f>IF(Q2981=0,0,1)+IF(C2981=0,0,1)+IF(D2981=0,0,1)+IF(E2981=0,0,1)+IF(F2981=0,0,1)+IF(G2981=0,0,1)+IF(H2981=0,0,1)+IF(I2981=0,0,1)+IF(J2981=0,0,1)+IF(K2981=0,0,1)+IF(L2981=0,0,1)+IF(M2981=0,0,1)+IF(N2981=0,0,1)+IF(O2981=0,0,1)</f>
        <v>0</v>
      </c>
    </row>
    <row r="2982" spans="1:20" ht="15.75" hidden="1">
      <c r="A2982" s="10"/>
      <c r="B2982" s="1"/>
      <c r="C2982" s="81"/>
      <c r="D2982" s="81"/>
      <c r="E2982" s="81"/>
      <c r="F2982" s="81"/>
      <c r="G2982" s="81"/>
      <c r="H2982" s="81"/>
      <c r="I2982" s="81"/>
      <c r="J2982" s="81"/>
      <c r="K2982" s="81"/>
      <c r="L2982" s="81"/>
      <c r="M2982" s="81"/>
      <c r="N2982" s="81"/>
      <c r="O2982" s="81"/>
      <c r="P2982" s="81"/>
      <c r="Q2982" s="81"/>
      <c r="R2982" s="81"/>
      <c r="S2982" s="206"/>
      <c r="T2982" s="351">
        <f>IF(Q2982=0,0,1)+IF(C2982=0,0,1)+IF(D2982=0,0,1)+IF(E2982=0,0,1)+IF(F2982=0,0,1)+IF(G2982=0,0,1)+IF(H2982=0,0,1)+IF(I2982=0,0,1)+IF(J2982=0,0,1)+IF(K2982=0,0,1)+IF(L2982=0,0,1)+IF(M2982=0,0,1)+IF(N2982=0,0,1)+IF(O2982=0,0,1)</f>
        <v>0</v>
      </c>
    </row>
    <row r="2983" spans="1:20" ht="15.75" hidden="1">
      <c r="A2983" s="10"/>
      <c r="B2983" s="1"/>
      <c r="C2983" s="81"/>
      <c r="D2983" s="81"/>
      <c r="E2983" s="81"/>
      <c r="F2983" s="81"/>
      <c r="G2983" s="81"/>
      <c r="H2983" s="81"/>
      <c r="I2983" s="81"/>
      <c r="J2983" s="81"/>
      <c r="K2983" s="81"/>
      <c r="L2983" s="81"/>
      <c r="M2983" s="81"/>
      <c r="N2983" s="81"/>
      <c r="O2983" s="81"/>
      <c r="P2983" s="81"/>
      <c r="Q2983" s="81"/>
      <c r="R2983" s="81"/>
      <c r="S2983" s="206"/>
      <c r="T2983" s="351">
        <f>IF(Q2983=0,0,1)+IF(C2983=0,0,1)+IF(D2983=0,0,1)+IF(E2983=0,0,1)+IF(F2983=0,0,1)+IF(G2983=0,0,1)+IF(H2983=0,0,1)+IF(I2983=0,0,1)+IF(J2983=0,0,1)+IF(K2983=0,0,1)+IF(L2983=0,0,1)+IF(M2983=0,0,1)+IF(N2983=0,0,1)+IF(O2983=0,0,1)</f>
        <v>0</v>
      </c>
    </row>
    <row r="2984" spans="1:20" ht="15.75" hidden="1">
      <c r="A2984" s="10"/>
      <c r="B2984" s="1"/>
      <c r="C2984" s="81"/>
      <c r="D2984" s="81"/>
      <c r="E2984" s="81"/>
      <c r="F2984" s="81"/>
      <c r="G2984" s="81"/>
      <c r="H2984" s="81"/>
      <c r="I2984" s="81"/>
      <c r="J2984" s="81"/>
      <c r="K2984" s="81"/>
      <c r="L2984" s="81"/>
      <c r="M2984" s="81"/>
      <c r="N2984" s="81"/>
      <c r="O2984" s="81"/>
      <c r="P2984" s="81"/>
      <c r="Q2984" s="81"/>
      <c r="R2984" s="81"/>
      <c r="S2984" s="206"/>
      <c r="T2984" s="351">
        <f>IF(Q2984=0,0,1)+IF(C2984=0,0,1)+IF(D2984=0,0,1)+IF(E2984=0,0,1)+IF(F2984=0,0,1)+IF(G2984=0,0,1)+IF(H2984=0,0,1)+IF(I2984=0,0,1)+IF(J2984=0,0,1)+IF(K2984=0,0,1)+IF(L2984=0,0,1)+IF(M2984=0,0,1)+IF(N2984=0,0,1)+IF(O2984=0,0,1)</f>
        <v>0</v>
      </c>
    </row>
    <row r="2985" spans="1:20" ht="15.75" hidden="1">
      <c r="A2985" s="10"/>
      <c r="B2985" s="1"/>
      <c r="C2985" s="81"/>
      <c r="D2985" s="81"/>
      <c r="E2985" s="81"/>
      <c r="F2985" s="81"/>
      <c r="G2985" s="81"/>
      <c r="H2985" s="81"/>
      <c r="I2985" s="81"/>
      <c r="J2985" s="81"/>
      <c r="K2985" s="81"/>
      <c r="L2985" s="81"/>
      <c r="M2985" s="81"/>
      <c r="N2985" s="81"/>
      <c r="O2985" s="81"/>
      <c r="P2985" s="81"/>
      <c r="Q2985" s="81"/>
      <c r="R2985" s="81"/>
      <c r="S2985" s="206"/>
      <c r="T2985" s="351">
        <f>IF(Q2985=0,0,1)+IF(C2985=0,0,1)+IF(D2985=0,0,1)+IF(E2985=0,0,1)+IF(F2985=0,0,1)+IF(G2985=0,0,1)+IF(H2985=0,0,1)+IF(I2985=0,0,1)+IF(J2985=0,0,1)+IF(K2985=0,0,1)+IF(L2985=0,0,1)+IF(M2985=0,0,1)+IF(N2985=0,0,1)+IF(O2985=0,0,1)</f>
        <v>0</v>
      </c>
    </row>
    <row r="2986" spans="1:20" ht="15.75" hidden="1">
      <c r="A2986" s="10"/>
      <c r="B2986" s="1"/>
      <c r="C2986" s="81"/>
      <c r="D2986" s="81"/>
      <c r="E2986" s="81"/>
      <c r="F2986" s="81"/>
      <c r="G2986" s="81"/>
      <c r="H2986" s="81"/>
      <c r="I2986" s="81"/>
      <c r="J2986" s="81"/>
      <c r="K2986" s="81"/>
      <c r="L2986" s="81"/>
      <c r="M2986" s="81"/>
      <c r="N2986" s="81"/>
      <c r="O2986" s="81"/>
      <c r="P2986" s="81"/>
      <c r="Q2986" s="81"/>
      <c r="R2986" s="81"/>
      <c r="S2986" s="206"/>
      <c r="T2986" s="351">
        <f>IF(Q2986=0,0,1)+IF(C2986=0,0,1)+IF(D2986=0,0,1)+IF(E2986=0,0,1)+IF(F2986=0,0,1)+IF(G2986=0,0,1)+IF(H2986=0,0,1)+IF(I2986=0,0,1)+IF(J2986=0,0,1)+IF(K2986=0,0,1)+IF(L2986=0,0,1)+IF(M2986=0,0,1)+IF(N2986=0,0,1)+IF(O2986=0,0,1)</f>
        <v>0</v>
      </c>
    </row>
    <row r="2987" spans="1:20" ht="15.75" hidden="1">
      <c r="A2987" s="10"/>
      <c r="B2987" s="1"/>
      <c r="C2987" s="81"/>
      <c r="D2987" s="81"/>
      <c r="E2987" s="81"/>
      <c r="F2987" s="81"/>
      <c r="G2987" s="81"/>
      <c r="H2987" s="81"/>
      <c r="I2987" s="81"/>
      <c r="J2987" s="81"/>
      <c r="K2987" s="81"/>
      <c r="L2987" s="81"/>
      <c r="M2987" s="81"/>
      <c r="N2987" s="81"/>
      <c r="O2987" s="81"/>
      <c r="P2987" s="81"/>
      <c r="Q2987" s="81"/>
      <c r="R2987" s="81"/>
      <c r="S2987" s="206"/>
      <c r="T2987" s="351">
        <f>IF(Q2987=0,0,1)+IF(C2987=0,0,1)+IF(D2987=0,0,1)+IF(E2987=0,0,1)+IF(F2987=0,0,1)+IF(G2987=0,0,1)+IF(H2987=0,0,1)+IF(I2987=0,0,1)+IF(J2987=0,0,1)+IF(K2987=0,0,1)+IF(L2987=0,0,1)+IF(M2987=0,0,1)+IF(N2987=0,0,1)+IF(O2987=0,0,1)</f>
        <v>0</v>
      </c>
    </row>
    <row r="2988" spans="1:20" ht="15.75" hidden="1">
      <c r="A2988" s="10"/>
      <c r="B2988" s="1"/>
      <c r="C2988" s="81"/>
      <c r="D2988" s="81"/>
      <c r="E2988" s="81"/>
      <c r="F2988" s="81"/>
      <c r="G2988" s="81"/>
      <c r="H2988" s="81"/>
      <c r="I2988" s="81"/>
      <c r="J2988" s="81"/>
      <c r="K2988" s="81"/>
      <c r="L2988" s="81"/>
      <c r="M2988" s="81"/>
      <c r="N2988" s="81"/>
      <c r="O2988" s="81"/>
      <c r="P2988" s="81"/>
      <c r="Q2988" s="81"/>
      <c r="R2988" s="81"/>
      <c r="S2988" s="206"/>
      <c r="T2988" s="351">
        <f>IF(Q2988=0,0,1)+IF(C2988=0,0,1)+IF(D2988=0,0,1)+IF(E2988=0,0,1)+IF(F2988=0,0,1)+IF(G2988=0,0,1)+IF(H2988=0,0,1)+IF(I2988=0,0,1)+IF(J2988=0,0,1)+IF(K2988=0,0,1)+IF(L2988=0,0,1)+IF(M2988=0,0,1)+IF(N2988=0,0,1)+IF(O2988=0,0,1)</f>
        <v>0</v>
      </c>
    </row>
    <row r="2989" spans="1:20" ht="15.75" hidden="1">
      <c r="A2989" s="10"/>
      <c r="B2989" s="1"/>
      <c r="C2989" s="81"/>
      <c r="D2989" s="81"/>
      <c r="E2989" s="81"/>
      <c r="F2989" s="81"/>
      <c r="G2989" s="81"/>
      <c r="H2989" s="81"/>
      <c r="I2989" s="81"/>
      <c r="J2989" s="81"/>
      <c r="K2989" s="81"/>
      <c r="L2989" s="81"/>
      <c r="M2989" s="81"/>
      <c r="N2989" s="81"/>
      <c r="O2989" s="81"/>
      <c r="P2989" s="81"/>
      <c r="Q2989" s="81"/>
      <c r="R2989" s="81"/>
      <c r="S2989" s="206"/>
      <c r="T2989" s="351">
        <f>IF(Q2989=0,0,1)+IF(C2989=0,0,1)+IF(D2989=0,0,1)+IF(E2989=0,0,1)+IF(F2989=0,0,1)+IF(G2989=0,0,1)+IF(H2989=0,0,1)+IF(I2989=0,0,1)+IF(J2989=0,0,1)+IF(K2989=0,0,1)+IF(L2989=0,0,1)+IF(M2989=0,0,1)+IF(N2989=0,0,1)+IF(O2989=0,0,1)</f>
        <v>0</v>
      </c>
    </row>
    <row r="2990" spans="1:20" ht="15.75" hidden="1">
      <c r="A2990" s="10"/>
      <c r="B2990" s="1"/>
      <c r="C2990" s="81"/>
      <c r="D2990" s="81"/>
      <c r="E2990" s="81"/>
      <c r="F2990" s="81"/>
      <c r="G2990" s="81"/>
      <c r="H2990" s="81"/>
      <c r="I2990" s="81"/>
      <c r="J2990" s="81"/>
      <c r="K2990" s="81"/>
      <c r="L2990" s="81"/>
      <c r="M2990" s="81"/>
      <c r="N2990" s="81"/>
      <c r="O2990" s="81"/>
      <c r="P2990" s="81"/>
      <c r="Q2990" s="81"/>
      <c r="R2990" s="81"/>
      <c r="S2990" s="206"/>
      <c r="T2990" s="351">
        <f>IF(Q2990=0,0,1)+IF(C2990=0,0,1)+IF(D2990=0,0,1)+IF(E2990=0,0,1)+IF(F2990=0,0,1)+IF(G2990=0,0,1)+IF(H2990=0,0,1)+IF(I2990=0,0,1)+IF(J2990=0,0,1)+IF(K2990=0,0,1)+IF(L2990=0,0,1)+IF(M2990=0,0,1)+IF(N2990=0,0,1)+IF(O2990=0,0,1)</f>
        <v>0</v>
      </c>
    </row>
    <row r="2991" spans="1:20" ht="15.75" hidden="1">
      <c r="A2991" s="10"/>
      <c r="B2991" s="1"/>
      <c r="C2991" s="81"/>
      <c r="D2991" s="81"/>
      <c r="E2991" s="81"/>
      <c r="F2991" s="81"/>
      <c r="G2991" s="81"/>
      <c r="H2991" s="81"/>
      <c r="I2991" s="81"/>
      <c r="J2991" s="81"/>
      <c r="K2991" s="81"/>
      <c r="L2991" s="81"/>
      <c r="M2991" s="81"/>
      <c r="N2991" s="81"/>
      <c r="O2991" s="81"/>
      <c r="P2991" s="81"/>
      <c r="Q2991" s="81"/>
      <c r="R2991" s="81"/>
      <c r="S2991" s="206"/>
      <c r="T2991" s="351">
        <f>IF(Q2991=0,0,1)+IF(C2991=0,0,1)+IF(D2991=0,0,1)+IF(E2991=0,0,1)+IF(F2991=0,0,1)+IF(G2991=0,0,1)+IF(H2991=0,0,1)+IF(I2991=0,0,1)+IF(J2991=0,0,1)+IF(K2991=0,0,1)+IF(L2991=0,0,1)+IF(M2991=0,0,1)+IF(N2991=0,0,1)+IF(O2991=0,0,1)</f>
        <v>0</v>
      </c>
    </row>
    <row r="2992" spans="1:20" ht="15.75" hidden="1">
      <c r="A2992" s="10"/>
      <c r="B2992" s="1"/>
      <c r="C2992" s="81"/>
      <c r="D2992" s="81"/>
      <c r="E2992" s="81"/>
      <c r="F2992" s="81"/>
      <c r="G2992" s="81"/>
      <c r="H2992" s="81"/>
      <c r="I2992" s="81"/>
      <c r="J2992" s="81"/>
      <c r="K2992" s="81"/>
      <c r="L2992" s="81"/>
      <c r="M2992" s="81"/>
      <c r="N2992" s="81"/>
      <c r="O2992" s="81"/>
      <c r="P2992" s="81"/>
      <c r="Q2992" s="81"/>
      <c r="R2992" s="81"/>
      <c r="S2992" s="206"/>
      <c r="T2992" s="351">
        <f>IF(Q2992=0,0,1)+IF(C2992=0,0,1)+IF(D2992=0,0,1)+IF(E2992=0,0,1)+IF(F2992=0,0,1)+IF(G2992=0,0,1)+IF(H2992=0,0,1)+IF(I2992=0,0,1)+IF(J2992=0,0,1)+IF(K2992=0,0,1)+IF(L2992=0,0,1)+IF(M2992=0,0,1)+IF(N2992=0,0,1)+IF(O2992=0,0,1)</f>
        <v>0</v>
      </c>
    </row>
    <row r="2993" spans="1:20" ht="15.75" hidden="1">
      <c r="A2993" s="10"/>
      <c r="B2993" s="1"/>
      <c r="C2993" s="81"/>
      <c r="D2993" s="81"/>
      <c r="E2993" s="81"/>
      <c r="F2993" s="81"/>
      <c r="G2993" s="81"/>
      <c r="H2993" s="81"/>
      <c r="I2993" s="81"/>
      <c r="J2993" s="81"/>
      <c r="K2993" s="81"/>
      <c r="L2993" s="81"/>
      <c r="M2993" s="81"/>
      <c r="N2993" s="81"/>
      <c r="O2993" s="81"/>
      <c r="P2993" s="81"/>
      <c r="Q2993" s="81"/>
      <c r="R2993" s="81"/>
      <c r="S2993" s="206"/>
      <c r="T2993" s="351">
        <f>IF(Q2993=0,0,1)+IF(C2993=0,0,1)+IF(D2993=0,0,1)+IF(E2993=0,0,1)+IF(F2993=0,0,1)+IF(G2993=0,0,1)+IF(H2993=0,0,1)+IF(I2993=0,0,1)+IF(J2993=0,0,1)+IF(K2993=0,0,1)+IF(L2993=0,0,1)+IF(M2993=0,0,1)+IF(N2993=0,0,1)+IF(O2993=0,0,1)</f>
        <v>0</v>
      </c>
    </row>
    <row r="2994" spans="1:20" ht="15.75" hidden="1">
      <c r="A2994" s="10"/>
      <c r="B2994" s="1"/>
      <c r="C2994" s="81"/>
      <c r="D2994" s="81"/>
      <c r="E2994" s="81"/>
      <c r="F2994" s="81"/>
      <c r="G2994" s="81"/>
      <c r="H2994" s="81"/>
      <c r="I2994" s="81"/>
      <c r="J2994" s="81"/>
      <c r="K2994" s="81"/>
      <c r="L2994" s="81"/>
      <c r="M2994" s="81"/>
      <c r="N2994" s="81"/>
      <c r="O2994" s="81"/>
      <c r="P2994" s="81"/>
      <c r="Q2994" s="81"/>
      <c r="R2994" s="81"/>
      <c r="S2994" s="206"/>
      <c r="T2994" s="351">
        <f>IF(Q2994=0,0,1)+IF(C2994=0,0,1)+IF(D2994=0,0,1)+IF(E2994=0,0,1)+IF(F2994=0,0,1)+IF(G2994=0,0,1)+IF(H2994=0,0,1)+IF(I2994=0,0,1)+IF(J2994=0,0,1)+IF(K2994=0,0,1)+IF(L2994=0,0,1)+IF(M2994=0,0,1)+IF(N2994=0,0,1)+IF(O2994=0,0,1)</f>
        <v>0</v>
      </c>
    </row>
    <row r="2995" spans="1:20" ht="15.75" hidden="1">
      <c r="A2995" s="10"/>
      <c r="B2995" s="1"/>
      <c r="C2995" s="81"/>
      <c r="D2995" s="81"/>
      <c r="E2995" s="81"/>
      <c r="F2995" s="81"/>
      <c r="G2995" s="81"/>
      <c r="H2995" s="81"/>
      <c r="I2995" s="81"/>
      <c r="J2995" s="81"/>
      <c r="K2995" s="81"/>
      <c r="L2995" s="81"/>
      <c r="M2995" s="81"/>
      <c r="N2995" s="81"/>
      <c r="O2995" s="81"/>
      <c r="P2995" s="81"/>
      <c r="Q2995" s="81"/>
      <c r="R2995" s="81"/>
      <c r="S2995" s="206"/>
      <c r="T2995" s="351">
        <f>IF(Q2995=0,0,1)+IF(C2995=0,0,1)+IF(D2995=0,0,1)+IF(E2995=0,0,1)+IF(F2995=0,0,1)+IF(G2995=0,0,1)+IF(H2995=0,0,1)+IF(I2995=0,0,1)+IF(J2995=0,0,1)+IF(K2995=0,0,1)+IF(L2995=0,0,1)+IF(M2995=0,0,1)+IF(N2995=0,0,1)+IF(O2995=0,0,1)</f>
        <v>0</v>
      </c>
    </row>
    <row r="2996" spans="1:20" ht="15.75" hidden="1">
      <c r="A2996" s="10"/>
      <c r="B2996" s="1"/>
      <c r="C2996" s="81"/>
      <c r="D2996" s="81"/>
      <c r="E2996" s="81"/>
      <c r="F2996" s="81"/>
      <c r="G2996" s="81"/>
      <c r="H2996" s="81"/>
      <c r="I2996" s="81"/>
      <c r="J2996" s="81"/>
      <c r="K2996" s="81"/>
      <c r="L2996" s="81"/>
      <c r="M2996" s="81"/>
      <c r="N2996" s="81"/>
      <c r="O2996" s="81"/>
      <c r="P2996" s="81"/>
      <c r="Q2996" s="81"/>
      <c r="R2996" s="81"/>
      <c r="S2996" s="206"/>
      <c r="T2996" s="351">
        <f>IF(Q2996=0,0,1)+IF(C2996=0,0,1)+IF(D2996=0,0,1)+IF(E2996=0,0,1)+IF(F2996=0,0,1)+IF(G2996=0,0,1)+IF(H2996=0,0,1)+IF(I2996=0,0,1)+IF(J2996=0,0,1)+IF(K2996=0,0,1)+IF(L2996=0,0,1)+IF(M2996=0,0,1)+IF(N2996=0,0,1)+IF(O2996=0,0,1)</f>
        <v>0</v>
      </c>
    </row>
    <row r="2997" spans="1:20" ht="15.75" hidden="1">
      <c r="A2997" s="10"/>
      <c r="B2997" s="1"/>
      <c r="C2997" s="81"/>
      <c r="D2997" s="81"/>
      <c r="E2997" s="81"/>
      <c r="F2997" s="81"/>
      <c r="G2997" s="81"/>
      <c r="H2997" s="81"/>
      <c r="I2997" s="81"/>
      <c r="J2997" s="81"/>
      <c r="K2997" s="81"/>
      <c r="L2997" s="81"/>
      <c r="M2997" s="81"/>
      <c r="N2997" s="81"/>
      <c r="O2997" s="81"/>
      <c r="P2997" s="81"/>
      <c r="Q2997" s="81"/>
      <c r="R2997" s="81"/>
      <c r="S2997" s="206"/>
      <c r="T2997" s="351">
        <f>IF(Q2997=0,0,1)+IF(C2997=0,0,1)+IF(D2997=0,0,1)+IF(E2997=0,0,1)+IF(F2997=0,0,1)+IF(G2997=0,0,1)+IF(H2997=0,0,1)+IF(I2997=0,0,1)+IF(J2997=0,0,1)+IF(K2997=0,0,1)+IF(L2997=0,0,1)+IF(M2997=0,0,1)+IF(N2997=0,0,1)+IF(O2997=0,0,1)</f>
        <v>0</v>
      </c>
    </row>
    <row r="2998" spans="1:20" ht="15.75" hidden="1">
      <c r="A2998" s="10"/>
      <c r="B2998" s="1"/>
      <c r="C2998" s="81"/>
      <c r="D2998" s="81"/>
      <c r="E2998" s="81"/>
      <c r="F2998" s="81"/>
      <c r="G2998" s="81"/>
      <c r="H2998" s="81"/>
      <c r="I2998" s="81"/>
      <c r="J2998" s="81"/>
      <c r="K2998" s="81"/>
      <c r="L2998" s="81"/>
      <c r="M2998" s="81"/>
      <c r="N2998" s="81"/>
      <c r="O2998" s="81"/>
      <c r="P2998" s="81"/>
      <c r="Q2998" s="81"/>
      <c r="R2998" s="81"/>
      <c r="S2998" s="206"/>
      <c r="T2998" s="351">
        <f>IF(Q2998=0,0,1)+IF(C2998=0,0,1)+IF(D2998=0,0,1)+IF(E2998=0,0,1)+IF(F2998=0,0,1)+IF(G2998=0,0,1)+IF(H2998=0,0,1)+IF(I2998=0,0,1)+IF(J2998=0,0,1)+IF(K2998=0,0,1)+IF(L2998=0,0,1)+IF(M2998=0,0,1)+IF(N2998=0,0,1)+IF(O2998=0,0,1)</f>
        <v>0</v>
      </c>
    </row>
    <row r="2999" spans="1:20" ht="15.75" hidden="1">
      <c r="A2999" s="10"/>
      <c r="B2999" s="1"/>
      <c r="C2999" s="81"/>
      <c r="D2999" s="81"/>
      <c r="E2999" s="81"/>
      <c r="F2999" s="81"/>
      <c r="G2999" s="81"/>
      <c r="H2999" s="81"/>
      <c r="I2999" s="81"/>
      <c r="J2999" s="81"/>
      <c r="K2999" s="81"/>
      <c r="L2999" s="81"/>
      <c r="M2999" s="81"/>
      <c r="N2999" s="81"/>
      <c r="O2999" s="81"/>
      <c r="P2999" s="81"/>
      <c r="Q2999" s="81"/>
      <c r="R2999" s="81"/>
      <c r="S2999" s="206"/>
      <c r="T2999" s="351">
        <f>IF(Q2999=0,0,1)+IF(C2999=0,0,1)+IF(D2999=0,0,1)+IF(E2999=0,0,1)+IF(F2999=0,0,1)+IF(G2999=0,0,1)+IF(H2999=0,0,1)+IF(I2999=0,0,1)+IF(J2999=0,0,1)+IF(K2999=0,0,1)+IF(L2999=0,0,1)+IF(M2999=0,0,1)+IF(N2999=0,0,1)+IF(O2999=0,0,1)</f>
        <v>0</v>
      </c>
    </row>
    <row r="3000" spans="1:20" ht="15.75" hidden="1">
      <c r="A3000" s="10"/>
      <c r="B3000" s="1"/>
      <c r="C3000" s="81"/>
      <c r="D3000" s="81"/>
      <c r="E3000" s="81"/>
      <c r="F3000" s="81"/>
      <c r="G3000" s="81"/>
      <c r="H3000" s="81"/>
      <c r="I3000" s="81"/>
      <c r="J3000" s="81"/>
      <c r="K3000" s="81"/>
      <c r="L3000" s="81"/>
      <c r="M3000" s="81"/>
      <c r="N3000" s="81"/>
      <c r="O3000" s="81"/>
      <c r="P3000" s="81"/>
      <c r="Q3000" s="81"/>
      <c r="R3000" s="81"/>
      <c r="S3000" s="206"/>
      <c r="T3000" s="351">
        <f>IF(Q3000=0,0,1)+IF(C3000=0,0,1)+IF(D3000=0,0,1)+IF(E3000=0,0,1)+IF(F3000=0,0,1)+IF(G3000=0,0,1)+IF(H3000=0,0,1)+IF(I3000=0,0,1)+IF(J3000=0,0,1)+IF(K3000=0,0,1)+IF(L3000=0,0,1)+IF(M3000=0,0,1)+IF(N3000=0,0,1)+IF(O3000=0,0,1)</f>
        <v>0</v>
      </c>
    </row>
    <row r="3001" spans="1:20" ht="15.75" hidden="1">
      <c r="A3001" s="10"/>
      <c r="B3001" s="1"/>
      <c r="C3001" s="81"/>
      <c r="D3001" s="81"/>
      <c r="E3001" s="81"/>
      <c r="F3001" s="81"/>
      <c r="G3001" s="81"/>
      <c r="H3001" s="81"/>
      <c r="I3001" s="81"/>
      <c r="J3001" s="81"/>
      <c r="K3001" s="81"/>
      <c r="L3001" s="81"/>
      <c r="M3001" s="81"/>
      <c r="N3001" s="81"/>
      <c r="O3001" s="81"/>
      <c r="P3001" s="81"/>
      <c r="Q3001" s="81"/>
      <c r="R3001" s="81"/>
      <c r="S3001" s="206"/>
      <c r="T3001" s="351">
        <f>IF(Q3001=0,0,1)+IF(C3001=0,0,1)+IF(D3001=0,0,1)+IF(E3001=0,0,1)+IF(F3001=0,0,1)+IF(G3001=0,0,1)+IF(H3001=0,0,1)+IF(I3001=0,0,1)+IF(J3001=0,0,1)+IF(K3001=0,0,1)+IF(L3001=0,0,1)+IF(M3001=0,0,1)+IF(N3001=0,0,1)+IF(O3001=0,0,1)</f>
        <v>0</v>
      </c>
    </row>
    <row r="3002" spans="1:20" ht="15.75" hidden="1">
      <c r="A3002" s="10"/>
      <c r="B3002" s="1"/>
      <c r="C3002" s="81"/>
      <c r="D3002" s="81"/>
      <c r="E3002" s="81"/>
      <c r="F3002" s="81"/>
      <c r="G3002" s="81"/>
      <c r="H3002" s="81"/>
      <c r="I3002" s="81"/>
      <c r="J3002" s="81"/>
      <c r="K3002" s="81"/>
      <c r="L3002" s="81"/>
      <c r="M3002" s="81"/>
      <c r="N3002" s="81"/>
      <c r="O3002" s="81"/>
      <c r="P3002" s="81"/>
      <c r="Q3002" s="81"/>
      <c r="R3002" s="81"/>
      <c r="S3002" s="206"/>
      <c r="T3002" s="351">
        <f>IF(Q3002=0,0,1)+IF(C3002=0,0,1)+IF(D3002=0,0,1)+IF(E3002=0,0,1)+IF(F3002=0,0,1)+IF(G3002=0,0,1)+IF(H3002=0,0,1)+IF(I3002=0,0,1)+IF(J3002=0,0,1)+IF(K3002=0,0,1)+IF(L3002=0,0,1)+IF(M3002=0,0,1)+IF(N3002=0,0,1)+IF(O3002=0,0,1)</f>
        <v>0</v>
      </c>
    </row>
    <row r="3003" spans="1:20" ht="15.75" hidden="1">
      <c r="A3003" s="10"/>
      <c r="B3003" s="1"/>
      <c r="C3003" s="81"/>
      <c r="D3003" s="81"/>
      <c r="E3003" s="81"/>
      <c r="F3003" s="81"/>
      <c r="G3003" s="81"/>
      <c r="H3003" s="81"/>
      <c r="I3003" s="81"/>
      <c r="J3003" s="81"/>
      <c r="K3003" s="81"/>
      <c r="L3003" s="81"/>
      <c r="M3003" s="81"/>
      <c r="N3003" s="81"/>
      <c r="O3003" s="81"/>
      <c r="P3003" s="81"/>
      <c r="Q3003" s="81"/>
      <c r="R3003" s="81"/>
      <c r="S3003" s="206"/>
      <c r="T3003" s="351">
        <f>IF(Q3003=0,0,1)+IF(C3003=0,0,1)+IF(D3003=0,0,1)+IF(E3003=0,0,1)+IF(F3003=0,0,1)+IF(G3003=0,0,1)+IF(H3003=0,0,1)+IF(I3003=0,0,1)+IF(J3003=0,0,1)+IF(K3003=0,0,1)+IF(L3003=0,0,1)+IF(M3003=0,0,1)+IF(N3003=0,0,1)+IF(O3003=0,0,1)</f>
        <v>0</v>
      </c>
    </row>
    <row r="3004" spans="1:20" ht="15.75" hidden="1">
      <c r="A3004" s="10"/>
      <c r="B3004" s="1"/>
      <c r="C3004" s="81"/>
      <c r="D3004" s="81"/>
      <c r="E3004" s="81"/>
      <c r="F3004" s="81"/>
      <c r="G3004" s="81"/>
      <c r="H3004" s="81"/>
      <c r="I3004" s="81"/>
      <c r="J3004" s="81"/>
      <c r="K3004" s="81"/>
      <c r="L3004" s="81"/>
      <c r="M3004" s="81"/>
      <c r="N3004" s="81"/>
      <c r="O3004" s="81"/>
      <c r="P3004" s="81"/>
      <c r="Q3004" s="81"/>
      <c r="R3004" s="81"/>
      <c r="S3004" s="206"/>
      <c r="T3004" s="351">
        <f>IF(Q3004=0,0,1)+IF(C3004=0,0,1)+IF(D3004=0,0,1)+IF(E3004=0,0,1)+IF(F3004=0,0,1)+IF(G3004=0,0,1)+IF(H3004=0,0,1)+IF(I3004=0,0,1)+IF(J3004=0,0,1)+IF(K3004=0,0,1)+IF(L3004=0,0,1)+IF(M3004=0,0,1)+IF(N3004=0,0,1)+IF(O3004=0,0,1)</f>
        <v>0</v>
      </c>
    </row>
    <row r="3005" spans="1:20" ht="15.75" hidden="1">
      <c r="A3005" s="10"/>
      <c r="B3005" s="1"/>
      <c r="C3005" s="81"/>
      <c r="D3005" s="81"/>
      <c r="E3005" s="81"/>
      <c r="F3005" s="81"/>
      <c r="G3005" s="81"/>
      <c r="H3005" s="81"/>
      <c r="I3005" s="81"/>
      <c r="J3005" s="81"/>
      <c r="K3005" s="81"/>
      <c r="L3005" s="81"/>
      <c r="M3005" s="81"/>
      <c r="N3005" s="81"/>
      <c r="O3005" s="81"/>
      <c r="P3005" s="81"/>
      <c r="Q3005" s="81"/>
      <c r="R3005" s="81"/>
      <c r="S3005" s="206"/>
      <c r="T3005" s="351">
        <f>IF(Q3005=0,0,1)+IF(C3005=0,0,1)+IF(D3005=0,0,1)+IF(E3005=0,0,1)+IF(F3005=0,0,1)+IF(G3005=0,0,1)+IF(H3005=0,0,1)+IF(I3005=0,0,1)+IF(J3005=0,0,1)+IF(K3005=0,0,1)+IF(L3005=0,0,1)+IF(M3005=0,0,1)+IF(N3005=0,0,1)+IF(O3005=0,0,1)</f>
        <v>0</v>
      </c>
    </row>
    <row r="3006" spans="1:20" ht="15.75" hidden="1">
      <c r="A3006" s="10"/>
      <c r="B3006" s="1"/>
      <c r="C3006" s="81"/>
      <c r="D3006" s="81"/>
      <c r="E3006" s="81"/>
      <c r="F3006" s="81"/>
      <c r="G3006" s="81"/>
      <c r="H3006" s="81"/>
      <c r="I3006" s="81"/>
      <c r="J3006" s="81"/>
      <c r="K3006" s="81"/>
      <c r="L3006" s="81"/>
      <c r="M3006" s="81"/>
      <c r="N3006" s="81"/>
      <c r="O3006" s="81"/>
      <c r="P3006" s="81"/>
      <c r="Q3006" s="81"/>
      <c r="R3006" s="81"/>
      <c r="S3006" s="206"/>
      <c r="T3006" s="351">
        <f>IF(Q3006=0,0,1)+IF(C3006=0,0,1)+IF(D3006=0,0,1)+IF(E3006=0,0,1)+IF(F3006=0,0,1)+IF(G3006=0,0,1)+IF(H3006=0,0,1)+IF(I3006=0,0,1)+IF(J3006=0,0,1)+IF(K3006=0,0,1)+IF(L3006=0,0,1)+IF(M3006=0,0,1)+IF(N3006=0,0,1)+IF(O3006=0,0,1)</f>
        <v>0</v>
      </c>
    </row>
    <row r="3007" spans="1:20" ht="15.75" hidden="1">
      <c r="A3007" s="10"/>
      <c r="B3007" s="1"/>
      <c r="C3007" s="81"/>
      <c r="D3007" s="81"/>
      <c r="E3007" s="81"/>
      <c r="F3007" s="81"/>
      <c r="G3007" s="81"/>
      <c r="H3007" s="81"/>
      <c r="I3007" s="81"/>
      <c r="J3007" s="81"/>
      <c r="K3007" s="81"/>
      <c r="L3007" s="81"/>
      <c r="M3007" s="81"/>
      <c r="N3007" s="81"/>
      <c r="O3007" s="81"/>
      <c r="P3007" s="81"/>
      <c r="Q3007" s="81"/>
      <c r="R3007" s="81"/>
      <c r="S3007" s="206"/>
      <c r="T3007" s="351">
        <f>IF(Q3007=0,0,1)+IF(C3007=0,0,1)+IF(D3007=0,0,1)+IF(E3007=0,0,1)+IF(F3007=0,0,1)+IF(G3007=0,0,1)+IF(H3007=0,0,1)+IF(I3007=0,0,1)+IF(J3007=0,0,1)+IF(K3007=0,0,1)+IF(L3007=0,0,1)+IF(M3007=0,0,1)+IF(N3007=0,0,1)+IF(O3007=0,0,1)</f>
        <v>0</v>
      </c>
    </row>
    <row r="3008" spans="1:20" ht="15.75" hidden="1">
      <c r="A3008" s="10"/>
      <c r="B3008" s="1"/>
      <c r="C3008" s="81"/>
      <c r="D3008" s="81"/>
      <c r="E3008" s="81"/>
      <c r="F3008" s="81"/>
      <c r="G3008" s="81"/>
      <c r="H3008" s="81"/>
      <c r="I3008" s="81"/>
      <c r="J3008" s="81"/>
      <c r="K3008" s="81"/>
      <c r="L3008" s="81"/>
      <c r="M3008" s="81"/>
      <c r="N3008" s="81"/>
      <c r="O3008" s="81"/>
      <c r="P3008" s="81"/>
      <c r="Q3008" s="81"/>
      <c r="R3008" s="81"/>
      <c r="S3008" s="206"/>
      <c r="T3008" s="351">
        <f>IF(Q3008=0,0,1)+IF(C3008=0,0,1)+IF(D3008=0,0,1)+IF(E3008=0,0,1)+IF(F3008=0,0,1)+IF(G3008=0,0,1)+IF(H3008=0,0,1)+IF(I3008=0,0,1)+IF(J3008=0,0,1)+IF(K3008=0,0,1)+IF(L3008=0,0,1)+IF(M3008=0,0,1)+IF(N3008=0,0,1)+IF(O3008=0,0,1)</f>
        <v>0</v>
      </c>
    </row>
    <row r="3009" spans="1:20" ht="15.75" hidden="1">
      <c r="A3009" s="10"/>
      <c r="B3009" s="1"/>
      <c r="C3009" s="81"/>
      <c r="D3009" s="81"/>
      <c r="E3009" s="81"/>
      <c r="F3009" s="81"/>
      <c r="G3009" s="81"/>
      <c r="H3009" s="81"/>
      <c r="I3009" s="81"/>
      <c r="J3009" s="81"/>
      <c r="K3009" s="81"/>
      <c r="L3009" s="81"/>
      <c r="M3009" s="81"/>
      <c r="N3009" s="81"/>
      <c r="O3009" s="81"/>
      <c r="P3009" s="81"/>
      <c r="Q3009" s="81"/>
      <c r="R3009" s="81"/>
      <c r="S3009" s="206"/>
      <c r="T3009" s="351">
        <f>IF(Q3009=0,0,1)+IF(C3009=0,0,1)+IF(D3009=0,0,1)+IF(E3009=0,0,1)+IF(F3009=0,0,1)+IF(G3009=0,0,1)+IF(H3009=0,0,1)+IF(I3009=0,0,1)+IF(J3009=0,0,1)+IF(K3009=0,0,1)+IF(L3009=0,0,1)+IF(M3009=0,0,1)+IF(N3009=0,0,1)+IF(O3009=0,0,1)</f>
        <v>0</v>
      </c>
    </row>
    <row r="3010" spans="1:20" ht="15.75" hidden="1">
      <c r="A3010" s="10"/>
      <c r="B3010" s="1"/>
      <c r="C3010" s="81"/>
      <c r="D3010" s="81"/>
      <c r="E3010" s="81"/>
      <c r="F3010" s="81"/>
      <c r="G3010" s="81"/>
      <c r="H3010" s="81"/>
      <c r="I3010" s="81"/>
      <c r="J3010" s="81"/>
      <c r="K3010" s="81"/>
      <c r="L3010" s="81"/>
      <c r="M3010" s="81"/>
      <c r="N3010" s="81"/>
      <c r="O3010" s="81"/>
      <c r="P3010" s="81"/>
      <c r="Q3010" s="81"/>
      <c r="R3010" s="81"/>
      <c r="S3010" s="206"/>
      <c r="T3010" s="351">
        <f>IF(Q3010=0,0,1)+IF(C3010=0,0,1)+IF(D3010=0,0,1)+IF(E3010=0,0,1)+IF(F3010=0,0,1)+IF(G3010=0,0,1)+IF(H3010=0,0,1)+IF(I3010=0,0,1)+IF(J3010=0,0,1)+IF(K3010=0,0,1)+IF(L3010=0,0,1)+IF(M3010=0,0,1)+IF(N3010=0,0,1)+IF(O3010=0,0,1)</f>
        <v>0</v>
      </c>
    </row>
    <row r="3011" spans="1:20" ht="15.75" hidden="1">
      <c r="A3011" s="10"/>
      <c r="B3011" s="1"/>
      <c r="C3011" s="81"/>
      <c r="D3011" s="81"/>
      <c r="E3011" s="81"/>
      <c r="F3011" s="81"/>
      <c r="G3011" s="81"/>
      <c r="H3011" s="81"/>
      <c r="I3011" s="81"/>
      <c r="J3011" s="81"/>
      <c r="K3011" s="81"/>
      <c r="L3011" s="81"/>
      <c r="M3011" s="81"/>
      <c r="N3011" s="81"/>
      <c r="O3011" s="81"/>
      <c r="P3011" s="81"/>
      <c r="Q3011" s="81"/>
      <c r="R3011" s="81"/>
      <c r="S3011" s="206"/>
      <c r="T3011" s="351">
        <f>IF(Q3011=0,0,1)+IF(C3011=0,0,1)+IF(D3011=0,0,1)+IF(E3011=0,0,1)+IF(F3011=0,0,1)+IF(G3011=0,0,1)+IF(H3011=0,0,1)+IF(I3011=0,0,1)+IF(J3011=0,0,1)+IF(K3011=0,0,1)+IF(L3011=0,0,1)+IF(M3011=0,0,1)+IF(N3011=0,0,1)+IF(O3011=0,0,1)</f>
        <v>0</v>
      </c>
    </row>
    <row r="3012" spans="1:20" ht="15.75" hidden="1">
      <c r="A3012" s="10"/>
      <c r="B3012" s="1"/>
      <c r="C3012" s="81"/>
      <c r="D3012" s="81"/>
      <c r="E3012" s="81"/>
      <c r="F3012" s="81"/>
      <c r="G3012" s="81"/>
      <c r="H3012" s="81"/>
      <c r="I3012" s="81"/>
      <c r="J3012" s="81"/>
      <c r="K3012" s="81"/>
      <c r="L3012" s="81"/>
      <c r="M3012" s="81"/>
      <c r="N3012" s="81"/>
      <c r="O3012" s="81"/>
      <c r="P3012" s="81"/>
      <c r="Q3012" s="81"/>
      <c r="R3012" s="81"/>
      <c r="S3012" s="206"/>
      <c r="T3012" s="351">
        <f>IF(Q3012=0,0,1)+IF(C3012=0,0,1)+IF(D3012=0,0,1)+IF(E3012=0,0,1)+IF(F3012=0,0,1)+IF(G3012=0,0,1)+IF(H3012=0,0,1)+IF(I3012=0,0,1)+IF(J3012=0,0,1)+IF(K3012=0,0,1)+IF(L3012=0,0,1)+IF(M3012=0,0,1)+IF(N3012=0,0,1)+IF(O3012=0,0,1)</f>
        <v>0</v>
      </c>
    </row>
    <row r="3013" spans="1:20" ht="15.75" hidden="1">
      <c r="A3013" s="10"/>
      <c r="B3013" s="1"/>
      <c r="C3013" s="81"/>
      <c r="D3013" s="81"/>
      <c r="E3013" s="81"/>
      <c r="F3013" s="81"/>
      <c r="G3013" s="81"/>
      <c r="H3013" s="81"/>
      <c r="I3013" s="81"/>
      <c r="J3013" s="81"/>
      <c r="K3013" s="81"/>
      <c r="L3013" s="81"/>
      <c r="M3013" s="81"/>
      <c r="N3013" s="81"/>
      <c r="O3013" s="81"/>
      <c r="P3013" s="81"/>
      <c r="Q3013" s="81"/>
      <c r="R3013" s="81"/>
      <c r="S3013" s="206"/>
      <c r="T3013" s="351">
        <f>IF(Q3013=0,0,1)+IF(C3013=0,0,1)+IF(D3013=0,0,1)+IF(E3013=0,0,1)+IF(F3013=0,0,1)+IF(G3013=0,0,1)+IF(H3013=0,0,1)+IF(I3013=0,0,1)+IF(J3013=0,0,1)+IF(K3013=0,0,1)+IF(L3013=0,0,1)+IF(M3013=0,0,1)+IF(N3013=0,0,1)+IF(O3013=0,0,1)</f>
        <v>0</v>
      </c>
    </row>
    <row r="3014" spans="1:20" ht="15.75" hidden="1">
      <c r="A3014" s="10"/>
      <c r="B3014" s="1"/>
      <c r="C3014" s="81"/>
      <c r="D3014" s="81"/>
      <c r="E3014" s="81"/>
      <c r="F3014" s="81"/>
      <c r="G3014" s="81"/>
      <c r="H3014" s="81"/>
      <c r="I3014" s="81"/>
      <c r="J3014" s="81"/>
      <c r="K3014" s="81"/>
      <c r="L3014" s="81"/>
      <c r="M3014" s="81"/>
      <c r="N3014" s="81"/>
      <c r="O3014" s="81"/>
      <c r="P3014" s="81"/>
      <c r="Q3014" s="81"/>
      <c r="R3014" s="81"/>
      <c r="S3014" s="206"/>
      <c r="T3014" s="351">
        <f>IF(Q3014=0,0,1)+IF(C3014=0,0,1)+IF(D3014=0,0,1)+IF(E3014=0,0,1)+IF(F3014=0,0,1)+IF(G3014=0,0,1)+IF(H3014=0,0,1)+IF(I3014=0,0,1)+IF(J3014=0,0,1)+IF(K3014=0,0,1)+IF(L3014=0,0,1)+IF(M3014=0,0,1)+IF(N3014=0,0,1)+IF(O3014=0,0,1)</f>
        <v>0</v>
      </c>
    </row>
    <row r="3015" spans="1:20" ht="15.75" hidden="1">
      <c r="A3015" s="10"/>
      <c r="B3015" s="1"/>
      <c r="C3015" s="81"/>
      <c r="D3015" s="81"/>
      <c r="E3015" s="81"/>
      <c r="F3015" s="81"/>
      <c r="G3015" s="81"/>
      <c r="H3015" s="81"/>
      <c r="I3015" s="81"/>
      <c r="J3015" s="81"/>
      <c r="K3015" s="81"/>
      <c r="L3015" s="81"/>
      <c r="M3015" s="81"/>
      <c r="N3015" s="81"/>
      <c r="O3015" s="81"/>
      <c r="P3015" s="81"/>
      <c r="Q3015" s="81"/>
      <c r="R3015" s="81"/>
      <c r="S3015" s="206"/>
      <c r="T3015" s="351">
        <f>IF(Q3015=0,0,1)+IF(C3015=0,0,1)+IF(D3015=0,0,1)+IF(E3015=0,0,1)+IF(F3015=0,0,1)+IF(G3015=0,0,1)+IF(H3015=0,0,1)+IF(I3015=0,0,1)+IF(J3015=0,0,1)+IF(K3015=0,0,1)+IF(L3015=0,0,1)+IF(M3015=0,0,1)+IF(N3015=0,0,1)+IF(O3015=0,0,1)</f>
        <v>0</v>
      </c>
    </row>
    <row r="3016" spans="1:20" ht="15.75" hidden="1">
      <c r="A3016" s="10"/>
      <c r="B3016" s="1"/>
      <c r="C3016" s="81"/>
      <c r="D3016" s="81"/>
      <c r="E3016" s="81"/>
      <c r="F3016" s="81"/>
      <c r="G3016" s="81"/>
      <c r="H3016" s="81"/>
      <c r="I3016" s="81"/>
      <c r="J3016" s="81"/>
      <c r="K3016" s="81"/>
      <c r="L3016" s="81"/>
      <c r="M3016" s="81"/>
      <c r="N3016" s="81"/>
      <c r="O3016" s="81"/>
      <c r="P3016" s="81"/>
      <c r="Q3016" s="81"/>
      <c r="R3016" s="81"/>
      <c r="S3016" s="206"/>
      <c r="T3016" s="351">
        <f>IF(Q3016=0,0,1)+IF(C3016=0,0,1)+IF(D3016=0,0,1)+IF(E3016=0,0,1)+IF(F3016=0,0,1)+IF(G3016=0,0,1)+IF(H3016=0,0,1)+IF(I3016=0,0,1)+IF(J3016=0,0,1)+IF(K3016=0,0,1)+IF(L3016=0,0,1)+IF(M3016=0,0,1)+IF(N3016=0,0,1)+IF(O3016=0,0,1)</f>
        <v>0</v>
      </c>
    </row>
    <row r="3017" spans="1:20" ht="15.75" hidden="1">
      <c r="A3017" s="10"/>
      <c r="B3017" s="1"/>
      <c r="C3017" s="81"/>
      <c r="D3017" s="81"/>
      <c r="E3017" s="81"/>
      <c r="F3017" s="81"/>
      <c r="G3017" s="81"/>
      <c r="H3017" s="81"/>
      <c r="I3017" s="81"/>
      <c r="J3017" s="81"/>
      <c r="K3017" s="81"/>
      <c r="L3017" s="81"/>
      <c r="M3017" s="81"/>
      <c r="N3017" s="81"/>
      <c r="O3017" s="81"/>
      <c r="P3017" s="81"/>
      <c r="Q3017" s="81"/>
      <c r="R3017" s="81"/>
      <c r="S3017" s="206"/>
      <c r="T3017" s="351">
        <f>IF(Q3017=0,0,1)+IF(C3017=0,0,1)+IF(D3017=0,0,1)+IF(E3017=0,0,1)+IF(F3017=0,0,1)+IF(G3017=0,0,1)+IF(H3017=0,0,1)+IF(I3017=0,0,1)+IF(J3017=0,0,1)+IF(K3017=0,0,1)+IF(L3017=0,0,1)+IF(M3017=0,0,1)+IF(N3017=0,0,1)+IF(O3017=0,0,1)</f>
        <v>0</v>
      </c>
    </row>
    <row r="3018" spans="1:20" ht="15.75" hidden="1">
      <c r="A3018" s="10"/>
      <c r="B3018" s="1"/>
      <c r="C3018" s="81"/>
      <c r="D3018" s="81"/>
      <c r="E3018" s="81"/>
      <c r="F3018" s="81"/>
      <c r="G3018" s="81"/>
      <c r="H3018" s="81"/>
      <c r="I3018" s="81"/>
      <c r="J3018" s="81"/>
      <c r="K3018" s="81"/>
      <c r="L3018" s="81"/>
      <c r="M3018" s="81"/>
      <c r="N3018" s="81"/>
      <c r="O3018" s="81"/>
      <c r="P3018" s="81"/>
      <c r="Q3018" s="81"/>
      <c r="R3018" s="81"/>
      <c r="S3018" s="206"/>
      <c r="T3018" s="351">
        <f>IF(Q3018=0,0,1)+IF(C3018=0,0,1)+IF(D3018=0,0,1)+IF(E3018=0,0,1)+IF(F3018=0,0,1)+IF(G3018=0,0,1)+IF(H3018=0,0,1)+IF(I3018=0,0,1)+IF(J3018=0,0,1)+IF(K3018=0,0,1)+IF(L3018=0,0,1)+IF(M3018=0,0,1)+IF(N3018=0,0,1)+IF(O3018=0,0,1)</f>
        <v>0</v>
      </c>
    </row>
    <row r="3019" spans="1:20" ht="15.75" hidden="1">
      <c r="A3019" s="10"/>
      <c r="B3019" s="1"/>
      <c r="C3019" s="81"/>
      <c r="D3019" s="81"/>
      <c r="E3019" s="81"/>
      <c r="F3019" s="81"/>
      <c r="G3019" s="81"/>
      <c r="H3019" s="81"/>
      <c r="I3019" s="81"/>
      <c r="J3019" s="81"/>
      <c r="K3019" s="81"/>
      <c r="L3019" s="81"/>
      <c r="M3019" s="81"/>
      <c r="N3019" s="81"/>
      <c r="O3019" s="81"/>
      <c r="P3019" s="81"/>
      <c r="Q3019" s="81"/>
      <c r="R3019" s="81"/>
      <c r="S3019" s="206"/>
      <c r="T3019" s="351">
        <f>IF(Q3019=0,0,1)+IF(C3019=0,0,1)+IF(D3019=0,0,1)+IF(E3019=0,0,1)+IF(F3019=0,0,1)+IF(G3019=0,0,1)+IF(H3019=0,0,1)+IF(I3019=0,0,1)+IF(J3019=0,0,1)+IF(K3019=0,0,1)+IF(L3019=0,0,1)+IF(M3019=0,0,1)+IF(N3019=0,0,1)+IF(O3019=0,0,1)</f>
        <v>0</v>
      </c>
    </row>
    <row r="3020" spans="1:20" ht="15.75" hidden="1">
      <c r="A3020" s="10"/>
      <c r="B3020" s="1"/>
      <c r="C3020" s="81"/>
      <c r="D3020" s="81"/>
      <c r="E3020" s="81"/>
      <c r="F3020" s="81"/>
      <c r="G3020" s="81"/>
      <c r="H3020" s="81"/>
      <c r="I3020" s="81"/>
      <c r="J3020" s="81"/>
      <c r="K3020" s="81"/>
      <c r="L3020" s="81"/>
      <c r="M3020" s="81"/>
      <c r="N3020" s="81"/>
      <c r="O3020" s="81"/>
      <c r="P3020" s="81"/>
      <c r="Q3020" s="81"/>
      <c r="R3020" s="81"/>
      <c r="S3020" s="206"/>
      <c r="T3020" s="351">
        <f>IF(Q3020=0,0,1)+IF(C3020=0,0,1)+IF(D3020=0,0,1)+IF(E3020=0,0,1)+IF(F3020=0,0,1)+IF(G3020=0,0,1)+IF(H3020=0,0,1)+IF(I3020=0,0,1)+IF(J3020=0,0,1)+IF(K3020=0,0,1)+IF(L3020=0,0,1)+IF(M3020=0,0,1)+IF(N3020=0,0,1)+IF(O3020=0,0,1)</f>
        <v>0</v>
      </c>
    </row>
    <row r="3021" spans="1:20" ht="15.75" hidden="1">
      <c r="A3021" s="10"/>
      <c r="B3021" s="1"/>
      <c r="C3021" s="81"/>
      <c r="D3021" s="81"/>
      <c r="E3021" s="81"/>
      <c r="F3021" s="81"/>
      <c r="G3021" s="81"/>
      <c r="H3021" s="81"/>
      <c r="I3021" s="81"/>
      <c r="J3021" s="81"/>
      <c r="K3021" s="81"/>
      <c r="L3021" s="81"/>
      <c r="M3021" s="81"/>
      <c r="N3021" s="81"/>
      <c r="O3021" s="81"/>
      <c r="P3021" s="81"/>
      <c r="Q3021" s="81"/>
      <c r="R3021" s="81"/>
      <c r="S3021" s="206"/>
      <c r="T3021" s="351">
        <f>IF(Q3021=0,0,1)+IF(C3021=0,0,1)+IF(D3021=0,0,1)+IF(E3021=0,0,1)+IF(F3021=0,0,1)+IF(G3021=0,0,1)+IF(H3021=0,0,1)+IF(I3021=0,0,1)+IF(J3021=0,0,1)+IF(K3021=0,0,1)+IF(L3021=0,0,1)+IF(M3021=0,0,1)+IF(N3021=0,0,1)+IF(O3021=0,0,1)</f>
        <v>0</v>
      </c>
    </row>
    <row r="3022" spans="1:20" ht="15.75" hidden="1">
      <c r="A3022" s="10"/>
      <c r="B3022" s="1"/>
      <c r="C3022" s="81"/>
      <c r="D3022" s="81"/>
      <c r="E3022" s="81"/>
      <c r="F3022" s="81"/>
      <c r="G3022" s="81"/>
      <c r="H3022" s="81"/>
      <c r="I3022" s="81"/>
      <c r="J3022" s="81"/>
      <c r="K3022" s="81"/>
      <c r="L3022" s="81"/>
      <c r="M3022" s="81"/>
      <c r="N3022" s="81"/>
      <c r="O3022" s="81"/>
      <c r="P3022" s="81"/>
      <c r="Q3022" s="81"/>
      <c r="R3022" s="81"/>
      <c r="S3022" s="206"/>
      <c r="T3022" s="351">
        <f>IF(Q3022=0,0,1)+IF(C3022=0,0,1)+IF(D3022=0,0,1)+IF(E3022=0,0,1)+IF(F3022=0,0,1)+IF(G3022=0,0,1)+IF(H3022=0,0,1)+IF(I3022=0,0,1)+IF(J3022=0,0,1)+IF(K3022=0,0,1)+IF(L3022=0,0,1)+IF(M3022=0,0,1)+IF(N3022=0,0,1)+IF(O3022=0,0,1)</f>
        <v>0</v>
      </c>
    </row>
    <row r="3023" spans="1:20" ht="15.75" hidden="1">
      <c r="A3023" s="10"/>
      <c r="B3023" s="1"/>
      <c r="C3023" s="81"/>
      <c r="D3023" s="81"/>
      <c r="E3023" s="81"/>
      <c r="F3023" s="81"/>
      <c r="G3023" s="81"/>
      <c r="H3023" s="81"/>
      <c r="I3023" s="81"/>
      <c r="J3023" s="81"/>
      <c r="K3023" s="81"/>
      <c r="L3023" s="81"/>
      <c r="M3023" s="81"/>
      <c r="N3023" s="81"/>
      <c r="O3023" s="81"/>
      <c r="P3023" s="81"/>
      <c r="Q3023" s="81"/>
      <c r="R3023" s="81"/>
      <c r="S3023" s="206"/>
      <c r="T3023" s="351">
        <f>IF(Q3023=0,0,1)+IF(C3023=0,0,1)+IF(D3023=0,0,1)+IF(E3023=0,0,1)+IF(F3023=0,0,1)+IF(G3023=0,0,1)+IF(H3023=0,0,1)+IF(I3023=0,0,1)+IF(J3023=0,0,1)+IF(K3023=0,0,1)+IF(L3023=0,0,1)+IF(M3023=0,0,1)+IF(N3023=0,0,1)+IF(O3023=0,0,1)</f>
        <v>0</v>
      </c>
    </row>
    <row r="3024" spans="1:20" ht="15.75" hidden="1">
      <c r="A3024" s="10"/>
      <c r="B3024" s="1"/>
      <c r="C3024" s="81"/>
      <c r="D3024" s="81"/>
      <c r="E3024" s="81"/>
      <c r="F3024" s="81"/>
      <c r="G3024" s="81"/>
      <c r="H3024" s="81"/>
      <c r="I3024" s="81"/>
      <c r="J3024" s="81"/>
      <c r="K3024" s="81"/>
      <c r="L3024" s="81"/>
      <c r="M3024" s="81"/>
      <c r="N3024" s="81"/>
      <c r="O3024" s="81"/>
      <c r="P3024" s="81"/>
      <c r="Q3024" s="81"/>
      <c r="R3024" s="81"/>
      <c r="S3024" s="206"/>
      <c r="T3024" s="351">
        <f>IF(Q3024=0,0,1)+IF(C3024=0,0,1)+IF(D3024=0,0,1)+IF(E3024=0,0,1)+IF(F3024=0,0,1)+IF(G3024=0,0,1)+IF(H3024=0,0,1)+IF(I3024=0,0,1)+IF(J3024=0,0,1)+IF(K3024=0,0,1)+IF(L3024=0,0,1)+IF(M3024=0,0,1)+IF(N3024=0,0,1)+IF(O3024=0,0,1)</f>
        <v>0</v>
      </c>
    </row>
    <row r="3025" spans="1:20" ht="15.75" hidden="1">
      <c r="A3025" s="10"/>
      <c r="B3025" s="1"/>
      <c r="C3025" s="81"/>
      <c r="D3025" s="81"/>
      <c r="E3025" s="81"/>
      <c r="F3025" s="81"/>
      <c r="G3025" s="81"/>
      <c r="H3025" s="81"/>
      <c r="I3025" s="81"/>
      <c r="J3025" s="81"/>
      <c r="K3025" s="81"/>
      <c r="L3025" s="81"/>
      <c r="M3025" s="81"/>
      <c r="N3025" s="81"/>
      <c r="O3025" s="81"/>
      <c r="P3025" s="81"/>
      <c r="Q3025" s="81"/>
      <c r="R3025" s="81"/>
      <c r="S3025" s="206"/>
      <c r="T3025" s="351">
        <f>IF(Q3025=0,0,1)+IF(C3025=0,0,1)+IF(D3025=0,0,1)+IF(E3025=0,0,1)+IF(F3025=0,0,1)+IF(G3025=0,0,1)+IF(H3025=0,0,1)+IF(I3025=0,0,1)+IF(J3025=0,0,1)+IF(K3025=0,0,1)+IF(L3025=0,0,1)+IF(M3025=0,0,1)+IF(N3025=0,0,1)+IF(O3025=0,0,1)</f>
        <v>0</v>
      </c>
    </row>
    <row r="3026" spans="1:20" ht="15.75" hidden="1">
      <c r="A3026" s="10"/>
      <c r="B3026" s="1"/>
      <c r="C3026" s="81"/>
      <c r="D3026" s="81"/>
      <c r="E3026" s="81"/>
      <c r="F3026" s="81"/>
      <c r="G3026" s="81"/>
      <c r="H3026" s="81"/>
      <c r="I3026" s="81"/>
      <c r="J3026" s="81"/>
      <c r="K3026" s="81"/>
      <c r="L3026" s="81"/>
      <c r="M3026" s="81"/>
      <c r="N3026" s="81"/>
      <c r="O3026" s="81"/>
      <c r="P3026" s="81"/>
      <c r="Q3026" s="81"/>
      <c r="R3026" s="81"/>
      <c r="S3026" s="206"/>
      <c r="T3026" s="351">
        <f>IF(Q3026=0,0,1)+IF(C3026=0,0,1)+IF(D3026=0,0,1)+IF(E3026=0,0,1)+IF(F3026=0,0,1)+IF(G3026=0,0,1)+IF(H3026=0,0,1)+IF(I3026=0,0,1)+IF(J3026=0,0,1)+IF(K3026=0,0,1)+IF(L3026=0,0,1)+IF(M3026=0,0,1)+IF(N3026=0,0,1)+IF(O3026=0,0,1)</f>
        <v>0</v>
      </c>
    </row>
    <row r="3027" spans="1:20" ht="15.75" hidden="1">
      <c r="A3027" s="10"/>
      <c r="B3027" s="1"/>
      <c r="C3027" s="81"/>
      <c r="D3027" s="81"/>
      <c r="E3027" s="81"/>
      <c r="F3027" s="81"/>
      <c r="G3027" s="81"/>
      <c r="H3027" s="81"/>
      <c r="I3027" s="81"/>
      <c r="J3027" s="81"/>
      <c r="K3027" s="81"/>
      <c r="L3027" s="81"/>
      <c r="M3027" s="81"/>
      <c r="N3027" s="81"/>
      <c r="O3027" s="81"/>
      <c r="P3027" s="81"/>
      <c r="Q3027" s="81"/>
      <c r="R3027" s="81"/>
      <c r="S3027" s="206"/>
      <c r="T3027" s="351">
        <f>IF(Q3027=0,0,1)+IF(C3027=0,0,1)+IF(D3027=0,0,1)+IF(E3027=0,0,1)+IF(F3027=0,0,1)+IF(G3027=0,0,1)+IF(H3027=0,0,1)+IF(I3027=0,0,1)+IF(J3027=0,0,1)+IF(K3027=0,0,1)+IF(L3027=0,0,1)+IF(M3027=0,0,1)+IF(N3027=0,0,1)+IF(O3027=0,0,1)</f>
        <v>0</v>
      </c>
    </row>
    <row r="3028" spans="1:20" ht="15.75" hidden="1">
      <c r="A3028" s="10"/>
      <c r="B3028" s="1"/>
      <c r="C3028" s="81"/>
      <c r="D3028" s="81"/>
      <c r="E3028" s="81"/>
      <c r="F3028" s="81"/>
      <c r="G3028" s="81"/>
      <c r="H3028" s="81"/>
      <c r="I3028" s="81"/>
      <c r="J3028" s="81"/>
      <c r="K3028" s="81"/>
      <c r="L3028" s="81"/>
      <c r="M3028" s="81"/>
      <c r="N3028" s="81"/>
      <c r="O3028" s="81"/>
      <c r="P3028" s="81"/>
      <c r="Q3028" s="81"/>
      <c r="R3028" s="81"/>
      <c r="S3028" s="206"/>
      <c r="T3028" s="351">
        <f>IF(Q3028=0,0,1)+IF(C3028=0,0,1)+IF(D3028=0,0,1)+IF(E3028=0,0,1)+IF(F3028=0,0,1)+IF(G3028=0,0,1)+IF(H3028=0,0,1)+IF(I3028=0,0,1)+IF(J3028=0,0,1)+IF(K3028=0,0,1)+IF(L3028=0,0,1)+IF(M3028=0,0,1)+IF(N3028=0,0,1)+IF(O3028=0,0,1)</f>
        <v>0</v>
      </c>
    </row>
    <row r="3029" spans="1:20" ht="15.75" hidden="1">
      <c r="A3029" s="10"/>
      <c r="B3029" s="1"/>
      <c r="C3029" s="81"/>
      <c r="D3029" s="81"/>
      <c r="E3029" s="81"/>
      <c r="F3029" s="81"/>
      <c r="G3029" s="81"/>
      <c r="H3029" s="81"/>
      <c r="I3029" s="81"/>
      <c r="J3029" s="81"/>
      <c r="K3029" s="81"/>
      <c r="L3029" s="81"/>
      <c r="M3029" s="81"/>
      <c r="N3029" s="81"/>
      <c r="O3029" s="81"/>
      <c r="P3029" s="81"/>
      <c r="Q3029" s="81"/>
      <c r="R3029" s="81"/>
      <c r="S3029" s="206"/>
      <c r="T3029" s="351">
        <f>IF(Q3029=0,0,1)+IF(C3029=0,0,1)+IF(D3029=0,0,1)+IF(E3029=0,0,1)+IF(F3029=0,0,1)+IF(G3029=0,0,1)+IF(H3029=0,0,1)+IF(I3029=0,0,1)+IF(J3029=0,0,1)+IF(K3029=0,0,1)+IF(L3029=0,0,1)+IF(M3029=0,0,1)+IF(N3029=0,0,1)+IF(O3029=0,0,1)</f>
        <v>0</v>
      </c>
    </row>
    <row r="3030" spans="1:20" ht="15.75" hidden="1">
      <c r="A3030" s="10"/>
      <c r="B3030" s="1"/>
      <c r="C3030" s="81"/>
      <c r="D3030" s="81"/>
      <c r="E3030" s="81"/>
      <c r="F3030" s="81"/>
      <c r="G3030" s="81"/>
      <c r="H3030" s="81"/>
      <c r="I3030" s="81"/>
      <c r="J3030" s="81"/>
      <c r="K3030" s="81"/>
      <c r="L3030" s="81"/>
      <c r="M3030" s="81"/>
      <c r="N3030" s="81"/>
      <c r="O3030" s="81"/>
      <c r="P3030" s="81"/>
      <c r="Q3030" s="81"/>
      <c r="R3030" s="81"/>
      <c r="S3030" s="206"/>
      <c r="T3030" s="351">
        <f>IF(Q3030=0,0,1)+IF(C3030=0,0,1)+IF(D3030=0,0,1)+IF(E3030=0,0,1)+IF(F3030=0,0,1)+IF(G3030=0,0,1)+IF(H3030=0,0,1)+IF(I3030=0,0,1)+IF(J3030=0,0,1)+IF(K3030=0,0,1)+IF(L3030=0,0,1)+IF(M3030=0,0,1)+IF(N3030=0,0,1)+IF(O3030=0,0,1)</f>
        <v>0</v>
      </c>
    </row>
    <row r="3031" spans="1:20" ht="15.75" hidden="1">
      <c r="A3031" s="10"/>
      <c r="B3031" s="1"/>
      <c r="C3031" s="81"/>
      <c r="D3031" s="81"/>
      <c r="E3031" s="81"/>
      <c r="F3031" s="81"/>
      <c r="G3031" s="81"/>
      <c r="H3031" s="81"/>
      <c r="I3031" s="81"/>
      <c r="J3031" s="81"/>
      <c r="K3031" s="81"/>
      <c r="L3031" s="81"/>
      <c r="M3031" s="81"/>
      <c r="N3031" s="81"/>
      <c r="O3031" s="81"/>
      <c r="P3031" s="81"/>
      <c r="Q3031" s="81"/>
      <c r="R3031" s="81"/>
      <c r="S3031" s="206"/>
      <c r="T3031" s="351">
        <f>IF(Q3031=0,0,1)+IF(C3031=0,0,1)+IF(D3031=0,0,1)+IF(E3031=0,0,1)+IF(F3031=0,0,1)+IF(G3031=0,0,1)+IF(H3031=0,0,1)+IF(I3031=0,0,1)+IF(J3031=0,0,1)+IF(K3031=0,0,1)+IF(L3031=0,0,1)+IF(M3031=0,0,1)+IF(N3031=0,0,1)+IF(O3031=0,0,1)</f>
        <v>0</v>
      </c>
    </row>
    <row r="3032" spans="1:20" ht="15.75" hidden="1">
      <c r="A3032" s="10"/>
      <c r="B3032" s="1"/>
      <c r="C3032" s="81"/>
      <c r="D3032" s="81"/>
      <c r="E3032" s="81"/>
      <c r="F3032" s="81"/>
      <c r="G3032" s="81"/>
      <c r="H3032" s="81"/>
      <c r="I3032" s="81"/>
      <c r="J3032" s="81"/>
      <c r="K3032" s="81"/>
      <c r="L3032" s="81"/>
      <c r="M3032" s="81"/>
      <c r="N3032" s="81"/>
      <c r="O3032" s="81"/>
      <c r="P3032" s="81"/>
      <c r="Q3032" s="81"/>
      <c r="R3032" s="81"/>
      <c r="S3032" s="206"/>
      <c r="T3032" s="351">
        <f>IF(Q3032=0,0,1)+IF(C3032=0,0,1)+IF(D3032=0,0,1)+IF(E3032=0,0,1)+IF(F3032=0,0,1)+IF(G3032=0,0,1)+IF(H3032=0,0,1)+IF(I3032=0,0,1)+IF(J3032=0,0,1)+IF(K3032=0,0,1)+IF(L3032=0,0,1)+IF(M3032=0,0,1)+IF(N3032=0,0,1)+IF(O3032=0,0,1)</f>
        <v>0</v>
      </c>
    </row>
    <row r="3033" spans="1:20" ht="15.75" hidden="1">
      <c r="A3033" s="10"/>
      <c r="B3033" s="1"/>
      <c r="C3033" s="81"/>
      <c r="D3033" s="81"/>
      <c r="E3033" s="81"/>
      <c r="F3033" s="81"/>
      <c r="G3033" s="81"/>
      <c r="H3033" s="81"/>
      <c r="I3033" s="81"/>
      <c r="J3033" s="81"/>
      <c r="K3033" s="81"/>
      <c r="L3033" s="81"/>
      <c r="M3033" s="81"/>
      <c r="N3033" s="81"/>
      <c r="O3033" s="81"/>
      <c r="P3033" s="81"/>
      <c r="Q3033" s="81"/>
      <c r="R3033" s="81"/>
      <c r="S3033" s="206"/>
      <c r="T3033" s="351">
        <f>IF(Q3033=0,0,1)+IF(C3033=0,0,1)+IF(D3033=0,0,1)+IF(E3033=0,0,1)+IF(F3033=0,0,1)+IF(G3033=0,0,1)+IF(H3033=0,0,1)+IF(I3033=0,0,1)+IF(J3033=0,0,1)+IF(K3033=0,0,1)+IF(L3033=0,0,1)+IF(M3033=0,0,1)+IF(N3033=0,0,1)+IF(O3033=0,0,1)</f>
        <v>0</v>
      </c>
    </row>
    <row r="3034" spans="1:20" ht="15.75" hidden="1">
      <c r="A3034" s="10"/>
      <c r="B3034" s="1"/>
      <c r="C3034" s="81"/>
      <c r="D3034" s="81"/>
      <c r="E3034" s="81"/>
      <c r="F3034" s="81"/>
      <c r="G3034" s="81"/>
      <c r="H3034" s="81"/>
      <c r="I3034" s="81"/>
      <c r="J3034" s="81"/>
      <c r="K3034" s="81"/>
      <c r="L3034" s="81"/>
      <c r="M3034" s="81"/>
      <c r="N3034" s="81"/>
      <c r="O3034" s="81"/>
      <c r="P3034" s="81"/>
      <c r="Q3034" s="81"/>
      <c r="R3034" s="81"/>
      <c r="S3034" s="206"/>
      <c r="T3034" s="351">
        <f>IF(Q3034=0,0,1)+IF(C3034=0,0,1)+IF(D3034=0,0,1)+IF(E3034=0,0,1)+IF(F3034=0,0,1)+IF(G3034=0,0,1)+IF(H3034=0,0,1)+IF(I3034=0,0,1)+IF(J3034=0,0,1)+IF(K3034=0,0,1)+IF(L3034=0,0,1)+IF(M3034=0,0,1)+IF(N3034=0,0,1)+IF(O3034=0,0,1)</f>
        <v>0</v>
      </c>
    </row>
    <row r="3035" spans="1:20" ht="15.75" hidden="1">
      <c r="A3035" s="10"/>
      <c r="B3035" s="1"/>
      <c r="C3035" s="81"/>
      <c r="D3035" s="81"/>
      <c r="E3035" s="81"/>
      <c r="F3035" s="81"/>
      <c r="G3035" s="81"/>
      <c r="H3035" s="81"/>
      <c r="I3035" s="81"/>
      <c r="J3035" s="81"/>
      <c r="K3035" s="81"/>
      <c r="L3035" s="81"/>
      <c r="M3035" s="81"/>
      <c r="N3035" s="81"/>
      <c r="O3035" s="81"/>
      <c r="P3035" s="81"/>
      <c r="Q3035" s="81"/>
      <c r="R3035" s="81"/>
      <c r="S3035" s="206"/>
      <c r="T3035" s="351">
        <f>IF(Q3035=0,0,1)+IF(C3035=0,0,1)+IF(D3035=0,0,1)+IF(E3035=0,0,1)+IF(F3035=0,0,1)+IF(G3035=0,0,1)+IF(H3035=0,0,1)+IF(I3035=0,0,1)+IF(J3035=0,0,1)+IF(K3035=0,0,1)+IF(L3035=0,0,1)+IF(M3035=0,0,1)+IF(N3035=0,0,1)+IF(O3035=0,0,1)</f>
        <v>0</v>
      </c>
    </row>
    <row r="3036" spans="1:20" ht="15.75" hidden="1">
      <c r="A3036" s="10"/>
      <c r="B3036" s="1"/>
      <c r="C3036" s="81"/>
      <c r="D3036" s="81"/>
      <c r="E3036" s="81"/>
      <c r="F3036" s="81"/>
      <c r="G3036" s="81"/>
      <c r="H3036" s="81"/>
      <c r="I3036" s="81"/>
      <c r="J3036" s="81"/>
      <c r="K3036" s="81"/>
      <c r="L3036" s="81"/>
      <c r="M3036" s="81"/>
      <c r="N3036" s="81"/>
      <c r="O3036" s="81"/>
      <c r="P3036" s="81"/>
      <c r="Q3036" s="81"/>
      <c r="R3036" s="81"/>
      <c r="S3036" s="206"/>
      <c r="T3036" s="351">
        <f>IF(Q3036=0,0,1)+IF(C3036=0,0,1)+IF(D3036=0,0,1)+IF(E3036=0,0,1)+IF(F3036=0,0,1)+IF(G3036=0,0,1)+IF(H3036=0,0,1)+IF(I3036=0,0,1)+IF(J3036=0,0,1)+IF(K3036=0,0,1)+IF(L3036=0,0,1)+IF(M3036=0,0,1)+IF(N3036=0,0,1)+IF(O3036=0,0,1)</f>
        <v>0</v>
      </c>
    </row>
    <row r="3037" spans="1:20" ht="15.75" hidden="1">
      <c r="A3037" s="10"/>
      <c r="B3037" s="1"/>
      <c r="C3037" s="81"/>
      <c r="D3037" s="81"/>
      <c r="E3037" s="81"/>
      <c r="F3037" s="81"/>
      <c r="G3037" s="81"/>
      <c r="H3037" s="81"/>
      <c r="I3037" s="81"/>
      <c r="J3037" s="81"/>
      <c r="K3037" s="81"/>
      <c r="L3037" s="81"/>
      <c r="M3037" s="81"/>
      <c r="N3037" s="81"/>
      <c r="O3037" s="81"/>
      <c r="P3037" s="81"/>
      <c r="Q3037" s="81"/>
      <c r="R3037" s="81"/>
      <c r="S3037" s="206"/>
      <c r="T3037" s="351">
        <f>IF(Q3037=0,0,1)+IF(C3037=0,0,1)+IF(D3037=0,0,1)+IF(E3037=0,0,1)+IF(F3037=0,0,1)+IF(G3037=0,0,1)+IF(H3037=0,0,1)+IF(I3037=0,0,1)+IF(J3037=0,0,1)+IF(K3037=0,0,1)+IF(L3037=0,0,1)+IF(M3037=0,0,1)+IF(N3037=0,0,1)+IF(O3037=0,0,1)</f>
        <v>0</v>
      </c>
    </row>
    <row r="3038" spans="1:20" ht="15.75" hidden="1">
      <c r="A3038" s="10"/>
      <c r="B3038" s="1"/>
      <c r="C3038" s="81"/>
      <c r="D3038" s="81"/>
      <c r="E3038" s="81"/>
      <c r="F3038" s="81"/>
      <c r="G3038" s="81"/>
      <c r="H3038" s="81"/>
      <c r="I3038" s="81"/>
      <c r="J3038" s="81"/>
      <c r="K3038" s="81"/>
      <c r="L3038" s="81"/>
      <c r="M3038" s="81"/>
      <c r="N3038" s="81"/>
      <c r="O3038" s="81"/>
      <c r="P3038" s="81"/>
      <c r="Q3038" s="81"/>
      <c r="R3038" s="81"/>
      <c r="S3038" s="206"/>
      <c r="T3038" s="351">
        <f>IF(Q3038=0,0,1)+IF(C3038=0,0,1)+IF(D3038=0,0,1)+IF(E3038=0,0,1)+IF(F3038=0,0,1)+IF(G3038=0,0,1)+IF(H3038=0,0,1)+IF(I3038=0,0,1)+IF(J3038=0,0,1)+IF(K3038=0,0,1)+IF(L3038=0,0,1)+IF(M3038=0,0,1)+IF(N3038=0,0,1)+IF(O3038=0,0,1)</f>
        <v>0</v>
      </c>
    </row>
    <row r="3039" spans="1:20" ht="15.75" hidden="1">
      <c r="A3039" s="10"/>
      <c r="B3039" s="1"/>
      <c r="C3039" s="81"/>
      <c r="D3039" s="81"/>
      <c r="E3039" s="81"/>
      <c r="F3039" s="81"/>
      <c r="G3039" s="81"/>
      <c r="H3039" s="81"/>
      <c r="I3039" s="81"/>
      <c r="J3039" s="81"/>
      <c r="K3039" s="81"/>
      <c r="L3039" s="81"/>
      <c r="M3039" s="81"/>
      <c r="N3039" s="81"/>
      <c r="O3039" s="81"/>
      <c r="P3039" s="81"/>
      <c r="Q3039" s="81"/>
      <c r="R3039" s="81"/>
      <c r="S3039" s="206"/>
      <c r="T3039" s="351">
        <f>IF(Q3039=0,0,1)+IF(C3039=0,0,1)+IF(D3039=0,0,1)+IF(E3039=0,0,1)+IF(F3039=0,0,1)+IF(G3039=0,0,1)+IF(H3039=0,0,1)+IF(I3039=0,0,1)+IF(J3039=0,0,1)+IF(K3039=0,0,1)+IF(L3039=0,0,1)+IF(M3039=0,0,1)+IF(N3039=0,0,1)+IF(O3039=0,0,1)</f>
        <v>0</v>
      </c>
    </row>
    <row r="3040" spans="1:20" ht="15.75" hidden="1">
      <c r="A3040" s="10"/>
      <c r="B3040" s="1"/>
      <c r="C3040" s="81"/>
      <c r="D3040" s="81"/>
      <c r="E3040" s="81"/>
      <c r="F3040" s="81"/>
      <c r="G3040" s="81"/>
      <c r="H3040" s="81"/>
      <c r="I3040" s="81"/>
      <c r="J3040" s="81"/>
      <c r="K3040" s="81"/>
      <c r="L3040" s="81"/>
      <c r="M3040" s="81"/>
      <c r="N3040" s="81"/>
      <c r="O3040" s="81"/>
      <c r="P3040" s="81"/>
      <c r="Q3040" s="81"/>
      <c r="R3040" s="81"/>
      <c r="S3040" s="206"/>
      <c r="T3040" s="351">
        <f>IF(Q3040=0,0,1)+IF(C3040=0,0,1)+IF(D3040=0,0,1)+IF(E3040=0,0,1)+IF(F3040=0,0,1)+IF(G3040=0,0,1)+IF(H3040=0,0,1)+IF(I3040=0,0,1)+IF(J3040=0,0,1)+IF(K3040=0,0,1)+IF(L3040=0,0,1)+IF(M3040=0,0,1)+IF(N3040=0,0,1)+IF(O3040=0,0,1)</f>
        <v>0</v>
      </c>
    </row>
    <row r="3041" spans="1:20" ht="15.75" hidden="1">
      <c r="A3041" s="10"/>
      <c r="B3041" s="1"/>
      <c r="C3041" s="81"/>
      <c r="D3041" s="81"/>
      <c r="E3041" s="81"/>
      <c r="F3041" s="81"/>
      <c r="G3041" s="81"/>
      <c r="H3041" s="81"/>
      <c r="I3041" s="81"/>
      <c r="J3041" s="81"/>
      <c r="K3041" s="81"/>
      <c r="L3041" s="81"/>
      <c r="M3041" s="81"/>
      <c r="N3041" s="81"/>
      <c r="O3041" s="81"/>
      <c r="P3041" s="81"/>
      <c r="Q3041" s="81"/>
      <c r="R3041" s="81"/>
      <c r="S3041" s="206"/>
      <c r="T3041" s="351">
        <f>IF(Q3041=0,0,1)+IF(C3041=0,0,1)+IF(D3041=0,0,1)+IF(E3041=0,0,1)+IF(F3041=0,0,1)+IF(G3041=0,0,1)+IF(H3041=0,0,1)+IF(I3041=0,0,1)+IF(J3041=0,0,1)+IF(K3041=0,0,1)+IF(L3041=0,0,1)+IF(M3041=0,0,1)+IF(N3041=0,0,1)+IF(O3041=0,0,1)</f>
        <v>0</v>
      </c>
    </row>
    <row r="3042" spans="1:20" ht="15.75" hidden="1">
      <c r="A3042" s="10"/>
      <c r="B3042" s="1"/>
      <c r="C3042" s="81"/>
      <c r="D3042" s="81"/>
      <c r="E3042" s="81"/>
      <c r="F3042" s="81"/>
      <c r="G3042" s="81"/>
      <c r="H3042" s="81"/>
      <c r="I3042" s="81"/>
      <c r="J3042" s="81"/>
      <c r="K3042" s="81"/>
      <c r="L3042" s="81"/>
      <c r="M3042" s="81"/>
      <c r="N3042" s="81"/>
      <c r="O3042" s="81"/>
      <c r="P3042" s="81"/>
      <c r="Q3042" s="81"/>
      <c r="R3042" s="81"/>
      <c r="S3042" s="206"/>
      <c r="T3042" s="351">
        <f>IF(Q3042=0,0,1)+IF(C3042=0,0,1)+IF(D3042=0,0,1)+IF(E3042=0,0,1)+IF(F3042=0,0,1)+IF(G3042=0,0,1)+IF(H3042=0,0,1)+IF(I3042=0,0,1)+IF(J3042=0,0,1)+IF(K3042=0,0,1)+IF(L3042=0,0,1)+IF(M3042=0,0,1)+IF(N3042=0,0,1)+IF(O3042=0,0,1)</f>
        <v>0</v>
      </c>
    </row>
    <row r="3043" spans="1:20" ht="15.75" hidden="1">
      <c r="A3043" s="10"/>
      <c r="B3043" s="1"/>
      <c r="C3043" s="81"/>
      <c r="D3043" s="81"/>
      <c r="E3043" s="81"/>
      <c r="F3043" s="81"/>
      <c r="G3043" s="81"/>
      <c r="H3043" s="81"/>
      <c r="I3043" s="81"/>
      <c r="J3043" s="81"/>
      <c r="K3043" s="81"/>
      <c r="L3043" s="81"/>
      <c r="M3043" s="81"/>
      <c r="N3043" s="81"/>
      <c r="O3043" s="81"/>
      <c r="P3043" s="81"/>
      <c r="Q3043" s="81"/>
      <c r="R3043" s="81"/>
      <c r="S3043" s="206"/>
      <c r="T3043" s="351">
        <f>IF(Q3043=0,0,1)+IF(C3043=0,0,1)+IF(D3043=0,0,1)+IF(E3043=0,0,1)+IF(F3043=0,0,1)+IF(G3043=0,0,1)+IF(H3043=0,0,1)+IF(I3043=0,0,1)+IF(J3043=0,0,1)+IF(K3043=0,0,1)+IF(L3043=0,0,1)+IF(M3043=0,0,1)+IF(N3043=0,0,1)+IF(O3043=0,0,1)</f>
        <v>0</v>
      </c>
    </row>
    <row r="3044" spans="1:20" ht="15.75" hidden="1">
      <c r="A3044" s="10"/>
      <c r="B3044" s="1"/>
      <c r="C3044" s="81"/>
      <c r="D3044" s="81"/>
      <c r="E3044" s="81"/>
      <c r="F3044" s="81"/>
      <c r="G3044" s="81"/>
      <c r="H3044" s="81"/>
      <c r="I3044" s="81"/>
      <c r="J3044" s="81"/>
      <c r="K3044" s="81"/>
      <c r="L3044" s="81"/>
      <c r="M3044" s="81"/>
      <c r="N3044" s="81"/>
      <c r="O3044" s="81"/>
      <c r="P3044" s="81"/>
      <c r="Q3044" s="81"/>
      <c r="R3044" s="81"/>
      <c r="S3044" s="206"/>
      <c r="T3044" s="351">
        <f>IF(Q3044=0,0,1)+IF(C3044=0,0,1)+IF(D3044=0,0,1)+IF(E3044=0,0,1)+IF(F3044=0,0,1)+IF(G3044=0,0,1)+IF(H3044=0,0,1)+IF(I3044=0,0,1)+IF(J3044=0,0,1)+IF(K3044=0,0,1)+IF(L3044=0,0,1)+IF(M3044=0,0,1)+IF(N3044=0,0,1)+IF(O3044=0,0,1)</f>
        <v>0</v>
      </c>
    </row>
    <row r="3045" spans="1:20" ht="15.75" hidden="1">
      <c r="A3045" s="10"/>
      <c r="B3045" s="1"/>
      <c r="C3045" s="81"/>
      <c r="D3045" s="81"/>
      <c r="E3045" s="81"/>
      <c r="F3045" s="81"/>
      <c r="G3045" s="81"/>
      <c r="H3045" s="81"/>
      <c r="I3045" s="81"/>
      <c r="J3045" s="81"/>
      <c r="K3045" s="81"/>
      <c r="L3045" s="81"/>
      <c r="M3045" s="81"/>
      <c r="N3045" s="81"/>
      <c r="O3045" s="81"/>
      <c r="P3045" s="81"/>
      <c r="Q3045" s="81"/>
      <c r="R3045" s="81"/>
      <c r="S3045" s="206"/>
      <c r="T3045" s="351">
        <f>IF(Q3045=0,0,1)+IF(C3045=0,0,1)+IF(D3045=0,0,1)+IF(E3045=0,0,1)+IF(F3045=0,0,1)+IF(G3045=0,0,1)+IF(H3045=0,0,1)+IF(I3045=0,0,1)+IF(J3045=0,0,1)+IF(K3045=0,0,1)+IF(L3045=0,0,1)+IF(M3045=0,0,1)+IF(N3045=0,0,1)+IF(O3045=0,0,1)</f>
        <v>0</v>
      </c>
    </row>
    <row r="3046" spans="1:20" ht="15.75" hidden="1">
      <c r="A3046" s="10"/>
      <c r="B3046" s="1"/>
      <c r="C3046" s="81"/>
      <c r="D3046" s="81"/>
      <c r="E3046" s="81"/>
      <c r="F3046" s="81"/>
      <c r="G3046" s="81"/>
      <c r="H3046" s="81"/>
      <c r="I3046" s="81"/>
      <c r="J3046" s="81"/>
      <c r="K3046" s="81"/>
      <c r="L3046" s="81"/>
      <c r="M3046" s="81"/>
      <c r="N3046" s="81"/>
      <c r="O3046" s="81"/>
      <c r="P3046" s="81"/>
      <c r="Q3046" s="81"/>
      <c r="R3046" s="81"/>
      <c r="S3046" s="206"/>
      <c r="T3046" s="351">
        <f>IF(Q3046=0,0,1)+IF(C3046=0,0,1)+IF(D3046=0,0,1)+IF(E3046=0,0,1)+IF(F3046=0,0,1)+IF(G3046=0,0,1)+IF(H3046=0,0,1)+IF(I3046=0,0,1)+IF(J3046=0,0,1)+IF(K3046=0,0,1)+IF(L3046=0,0,1)+IF(M3046=0,0,1)+IF(N3046=0,0,1)+IF(O3046=0,0,1)</f>
        <v>0</v>
      </c>
    </row>
    <row r="3047" spans="1:20" ht="15.75" hidden="1">
      <c r="A3047" s="10"/>
      <c r="B3047" s="1"/>
      <c r="C3047" s="81"/>
      <c r="D3047" s="81"/>
      <c r="E3047" s="81"/>
      <c r="F3047" s="81"/>
      <c r="G3047" s="81"/>
      <c r="H3047" s="81"/>
      <c r="I3047" s="81"/>
      <c r="J3047" s="81"/>
      <c r="K3047" s="81"/>
      <c r="L3047" s="81"/>
      <c r="M3047" s="81"/>
      <c r="N3047" s="81"/>
      <c r="O3047" s="81"/>
      <c r="P3047" s="81"/>
      <c r="Q3047" s="81"/>
      <c r="R3047" s="81"/>
      <c r="S3047" s="206"/>
      <c r="T3047" s="351">
        <f>IF(Q3047=0,0,1)+IF(C3047=0,0,1)+IF(D3047=0,0,1)+IF(E3047=0,0,1)+IF(F3047=0,0,1)+IF(G3047=0,0,1)+IF(H3047=0,0,1)+IF(I3047=0,0,1)+IF(J3047=0,0,1)+IF(K3047=0,0,1)+IF(L3047=0,0,1)+IF(M3047=0,0,1)+IF(N3047=0,0,1)+IF(O3047=0,0,1)</f>
        <v>0</v>
      </c>
    </row>
    <row r="3048" spans="1:20" ht="15.75" hidden="1">
      <c r="A3048" s="10"/>
      <c r="B3048" s="1"/>
      <c r="C3048" s="81"/>
      <c r="D3048" s="81"/>
      <c r="E3048" s="81"/>
      <c r="F3048" s="81"/>
      <c r="G3048" s="81"/>
      <c r="H3048" s="81"/>
      <c r="I3048" s="81"/>
      <c r="J3048" s="81"/>
      <c r="K3048" s="81"/>
      <c r="L3048" s="81"/>
      <c r="M3048" s="81"/>
      <c r="N3048" s="81"/>
      <c r="O3048" s="81"/>
      <c r="P3048" s="81"/>
      <c r="Q3048" s="81"/>
      <c r="R3048" s="81"/>
      <c r="S3048" s="206"/>
      <c r="T3048" s="351">
        <f>IF(Q3048=0,0,1)+IF(C3048=0,0,1)+IF(D3048=0,0,1)+IF(E3048=0,0,1)+IF(F3048=0,0,1)+IF(G3048=0,0,1)+IF(H3048=0,0,1)+IF(I3048=0,0,1)+IF(J3048=0,0,1)+IF(K3048=0,0,1)+IF(L3048=0,0,1)+IF(M3048=0,0,1)+IF(N3048=0,0,1)+IF(O3048=0,0,1)</f>
        <v>0</v>
      </c>
    </row>
    <row r="3049" spans="1:20" ht="15.75" hidden="1">
      <c r="A3049" s="10"/>
      <c r="B3049" s="1"/>
      <c r="C3049" s="81"/>
      <c r="D3049" s="81"/>
      <c r="E3049" s="81"/>
      <c r="F3049" s="81"/>
      <c r="G3049" s="81"/>
      <c r="H3049" s="81"/>
      <c r="I3049" s="81"/>
      <c r="J3049" s="81"/>
      <c r="K3049" s="81"/>
      <c r="L3049" s="81"/>
      <c r="M3049" s="81"/>
      <c r="N3049" s="81"/>
      <c r="O3049" s="81"/>
      <c r="P3049" s="81"/>
      <c r="Q3049" s="81"/>
      <c r="R3049" s="81"/>
      <c r="S3049" s="206"/>
      <c r="T3049" s="351">
        <f>IF(Q3049=0,0,1)+IF(C3049=0,0,1)+IF(D3049=0,0,1)+IF(E3049=0,0,1)+IF(F3049=0,0,1)+IF(G3049=0,0,1)+IF(H3049=0,0,1)+IF(I3049=0,0,1)+IF(J3049=0,0,1)+IF(K3049=0,0,1)+IF(L3049=0,0,1)+IF(M3049=0,0,1)+IF(N3049=0,0,1)+IF(O3049=0,0,1)</f>
        <v>0</v>
      </c>
    </row>
    <row r="3050" spans="1:20" ht="15.75" hidden="1">
      <c r="A3050" s="10"/>
      <c r="B3050" s="1"/>
      <c r="C3050" s="81"/>
      <c r="D3050" s="81"/>
      <c r="E3050" s="81"/>
      <c r="F3050" s="81"/>
      <c r="G3050" s="81"/>
      <c r="H3050" s="81"/>
      <c r="I3050" s="81"/>
      <c r="J3050" s="81"/>
      <c r="K3050" s="81"/>
      <c r="L3050" s="81"/>
      <c r="M3050" s="81"/>
      <c r="N3050" s="81"/>
      <c r="O3050" s="81"/>
      <c r="P3050" s="81"/>
      <c r="Q3050" s="81"/>
      <c r="R3050" s="81"/>
      <c r="S3050" s="206"/>
      <c r="T3050" s="351">
        <f>IF(Q3050=0,0,1)+IF(C3050=0,0,1)+IF(D3050=0,0,1)+IF(E3050=0,0,1)+IF(F3050=0,0,1)+IF(G3050=0,0,1)+IF(H3050=0,0,1)+IF(I3050=0,0,1)+IF(J3050=0,0,1)+IF(K3050=0,0,1)+IF(L3050=0,0,1)+IF(M3050=0,0,1)+IF(N3050=0,0,1)+IF(O3050=0,0,1)</f>
        <v>0</v>
      </c>
    </row>
    <row r="3051" spans="1:20" ht="15.75" hidden="1">
      <c r="A3051" s="10"/>
      <c r="B3051" s="1"/>
      <c r="C3051" s="81"/>
      <c r="D3051" s="81"/>
      <c r="E3051" s="81"/>
      <c r="F3051" s="81"/>
      <c r="G3051" s="81"/>
      <c r="H3051" s="81"/>
      <c r="I3051" s="81"/>
      <c r="J3051" s="81"/>
      <c r="K3051" s="81"/>
      <c r="L3051" s="81"/>
      <c r="M3051" s="81"/>
      <c r="N3051" s="81"/>
      <c r="O3051" s="81"/>
      <c r="P3051" s="81"/>
      <c r="Q3051" s="81"/>
      <c r="R3051" s="81"/>
      <c r="S3051" s="206"/>
      <c r="T3051" s="351">
        <f>IF(Q3051=0,0,1)+IF(C3051=0,0,1)+IF(D3051=0,0,1)+IF(E3051=0,0,1)+IF(F3051=0,0,1)+IF(G3051=0,0,1)+IF(H3051=0,0,1)+IF(I3051=0,0,1)+IF(J3051=0,0,1)+IF(K3051=0,0,1)+IF(L3051=0,0,1)+IF(M3051=0,0,1)+IF(N3051=0,0,1)+IF(O3051=0,0,1)</f>
        <v>0</v>
      </c>
    </row>
    <row r="3052" spans="1:20" ht="15.75" hidden="1">
      <c r="A3052" s="10"/>
      <c r="B3052" s="1"/>
      <c r="C3052" s="81"/>
      <c r="D3052" s="81"/>
      <c r="E3052" s="81"/>
      <c r="F3052" s="81"/>
      <c r="G3052" s="81"/>
      <c r="H3052" s="81"/>
      <c r="I3052" s="81"/>
      <c r="J3052" s="81"/>
      <c r="K3052" s="81"/>
      <c r="L3052" s="81"/>
      <c r="M3052" s="81"/>
      <c r="N3052" s="81"/>
      <c r="O3052" s="81"/>
      <c r="P3052" s="81"/>
      <c r="Q3052" s="81"/>
      <c r="R3052" s="81"/>
      <c r="S3052" s="206"/>
      <c r="T3052" s="351">
        <f>IF(Q3052=0,0,1)+IF(C3052=0,0,1)+IF(D3052=0,0,1)+IF(E3052=0,0,1)+IF(F3052=0,0,1)+IF(G3052=0,0,1)+IF(H3052=0,0,1)+IF(I3052=0,0,1)+IF(J3052=0,0,1)+IF(K3052=0,0,1)+IF(L3052=0,0,1)+IF(M3052=0,0,1)+IF(N3052=0,0,1)+IF(O3052=0,0,1)</f>
        <v>0</v>
      </c>
    </row>
    <row r="3053" spans="1:20" ht="15.75" hidden="1">
      <c r="A3053" s="10"/>
      <c r="B3053" s="1"/>
      <c r="C3053" s="81"/>
      <c r="D3053" s="81"/>
      <c r="E3053" s="81"/>
      <c r="F3053" s="81"/>
      <c r="G3053" s="81"/>
      <c r="H3053" s="81"/>
      <c r="I3053" s="81"/>
      <c r="J3053" s="81"/>
      <c r="K3053" s="81"/>
      <c r="L3053" s="81"/>
      <c r="M3053" s="81"/>
      <c r="N3053" s="81"/>
      <c r="O3053" s="81"/>
      <c r="P3053" s="81"/>
      <c r="Q3053" s="81"/>
      <c r="R3053" s="81"/>
      <c r="S3053" s="206"/>
      <c r="T3053" s="351">
        <f>IF(Q3053=0,0,1)+IF(C3053=0,0,1)+IF(D3053=0,0,1)+IF(E3053=0,0,1)+IF(F3053=0,0,1)+IF(G3053=0,0,1)+IF(H3053=0,0,1)+IF(I3053=0,0,1)+IF(J3053=0,0,1)+IF(K3053=0,0,1)+IF(L3053=0,0,1)+IF(M3053=0,0,1)+IF(N3053=0,0,1)+IF(O3053=0,0,1)</f>
        <v>0</v>
      </c>
    </row>
    <row r="3054" spans="1:20" ht="15.75" hidden="1">
      <c r="A3054" s="10"/>
      <c r="B3054" s="1"/>
      <c r="C3054" s="81"/>
      <c r="D3054" s="81"/>
      <c r="E3054" s="81"/>
      <c r="F3054" s="81"/>
      <c r="G3054" s="81"/>
      <c r="H3054" s="81"/>
      <c r="I3054" s="81"/>
      <c r="J3054" s="81"/>
      <c r="K3054" s="81"/>
      <c r="L3054" s="81"/>
      <c r="M3054" s="81"/>
      <c r="N3054" s="81"/>
      <c r="O3054" s="81"/>
      <c r="P3054" s="81"/>
      <c r="Q3054" s="81"/>
      <c r="R3054" s="81"/>
      <c r="S3054" s="206"/>
      <c r="T3054" s="351">
        <f>IF(Q3054=0,0,1)+IF(C3054=0,0,1)+IF(D3054=0,0,1)+IF(E3054=0,0,1)+IF(F3054=0,0,1)+IF(G3054=0,0,1)+IF(H3054=0,0,1)+IF(I3054=0,0,1)+IF(J3054=0,0,1)+IF(K3054=0,0,1)+IF(L3054=0,0,1)+IF(M3054=0,0,1)+IF(N3054=0,0,1)+IF(O3054=0,0,1)</f>
        <v>0</v>
      </c>
    </row>
    <row r="3055" spans="1:20" ht="15.75" hidden="1">
      <c r="A3055" s="10"/>
      <c r="B3055" s="1"/>
      <c r="C3055" s="81"/>
      <c r="D3055" s="81"/>
      <c r="E3055" s="81"/>
      <c r="F3055" s="81"/>
      <c r="G3055" s="81"/>
      <c r="H3055" s="81"/>
      <c r="I3055" s="81"/>
      <c r="J3055" s="81"/>
      <c r="K3055" s="81"/>
      <c r="L3055" s="81"/>
      <c r="M3055" s="81"/>
      <c r="N3055" s="81"/>
      <c r="O3055" s="81"/>
      <c r="P3055" s="81"/>
      <c r="Q3055" s="81"/>
      <c r="R3055" s="81"/>
      <c r="S3055" s="206"/>
      <c r="T3055" s="351">
        <f>IF(Q3055=0,0,1)+IF(C3055=0,0,1)+IF(D3055=0,0,1)+IF(E3055=0,0,1)+IF(F3055=0,0,1)+IF(G3055=0,0,1)+IF(H3055=0,0,1)+IF(I3055=0,0,1)+IF(J3055=0,0,1)+IF(K3055=0,0,1)+IF(L3055=0,0,1)+IF(M3055=0,0,1)+IF(N3055=0,0,1)+IF(O3055=0,0,1)</f>
        <v>0</v>
      </c>
    </row>
    <row r="3056" spans="1:20" ht="15.75" hidden="1">
      <c r="A3056" s="10"/>
      <c r="B3056" s="1"/>
      <c r="C3056" s="81"/>
      <c r="D3056" s="81"/>
      <c r="E3056" s="81"/>
      <c r="F3056" s="81"/>
      <c r="G3056" s="81"/>
      <c r="H3056" s="81"/>
      <c r="I3056" s="81"/>
      <c r="J3056" s="81"/>
      <c r="K3056" s="81"/>
      <c r="L3056" s="81"/>
      <c r="M3056" s="81"/>
      <c r="N3056" s="81"/>
      <c r="O3056" s="81"/>
      <c r="P3056" s="81"/>
      <c r="Q3056" s="81"/>
      <c r="R3056" s="81"/>
      <c r="S3056" s="206"/>
      <c r="T3056" s="351">
        <f>IF(Q3056=0,0,1)+IF(C3056=0,0,1)+IF(D3056=0,0,1)+IF(E3056=0,0,1)+IF(F3056=0,0,1)+IF(G3056=0,0,1)+IF(H3056=0,0,1)+IF(I3056=0,0,1)+IF(J3056=0,0,1)+IF(K3056=0,0,1)+IF(L3056=0,0,1)+IF(M3056=0,0,1)+IF(N3056=0,0,1)+IF(O3056=0,0,1)</f>
        <v>0</v>
      </c>
    </row>
    <row r="3057" spans="1:20" ht="15.75" hidden="1">
      <c r="A3057" s="10"/>
      <c r="B3057" s="1"/>
      <c r="C3057" s="81"/>
      <c r="D3057" s="81"/>
      <c r="E3057" s="81"/>
      <c r="F3057" s="81"/>
      <c r="G3057" s="81"/>
      <c r="H3057" s="81"/>
      <c r="I3057" s="81"/>
      <c r="J3057" s="81"/>
      <c r="K3057" s="81"/>
      <c r="L3057" s="81"/>
      <c r="M3057" s="81"/>
      <c r="N3057" s="81"/>
      <c r="O3057" s="81"/>
      <c r="P3057" s="81"/>
      <c r="Q3057" s="81"/>
      <c r="R3057" s="81"/>
      <c r="S3057" s="206"/>
      <c r="T3057" s="351">
        <f>IF(Q3057=0,0,1)+IF(C3057=0,0,1)+IF(D3057=0,0,1)+IF(E3057=0,0,1)+IF(F3057=0,0,1)+IF(G3057=0,0,1)+IF(H3057=0,0,1)+IF(I3057=0,0,1)+IF(J3057=0,0,1)+IF(K3057=0,0,1)+IF(L3057=0,0,1)+IF(M3057=0,0,1)+IF(N3057=0,0,1)+IF(O3057=0,0,1)</f>
        <v>0</v>
      </c>
    </row>
    <row r="3058" spans="1:20" ht="15.75" hidden="1">
      <c r="A3058" s="10"/>
      <c r="B3058" s="1"/>
      <c r="C3058" s="81"/>
      <c r="D3058" s="81"/>
      <c r="E3058" s="81"/>
      <c r="F3058" s="81"/>
      <c r="G3058" s="81"/>
      <c r="H3058" s="81"/>
      <c r="I3058" s="81"/>
      <c r="J3058" s="81"/>
      <c r="K3058" s="81"/>
      <c r="L3058" s="81"/>
      <c r="M3058" s="81"/>
      <c r="N3058" s="81"/>
      <c r="O3058" s="81"/>
      <c r="P3058" s="81"/>
      <c r="Q3058" s="81"/>
      <c r="R3058" s="81"/>
      <c r="S3058" s="206"/>
      <c r="T3058" s="351">
        <f>IF(Q3058=0,0,1)+IF(C3058=0,0,1)+IF(D3058=0,0,1)+IF(E3058=0,0,1)+IF(F3058=0,0,1)+IF(G3058=0,0,1)+IF(H3058=0,0,1)+IF(I3058=0,0,1)+IF(J3058=0,0,1)+IF(K3058=0,0,1)+IF(L3058=0,0,1)+IF(M3058=0,0,1)+IF(N3058=0,0,1)+IF(O3058=0,0,1)</f>
        <v>0</v>
      </c>
    </row>
    <row r="3059" spans="1:20" ht="15.75" hidden="1">
      <c r="A3059" s="10"/>
      <c r="B3059" s="1"/>
      <c r="C3059" s="81"/>
      <c r="D3059" s="81"/>
      <c r="E3059" s="81"/>
      <c r="F3059" s="81"/>
      <c r="G3059" s="81"/>
      <c r="H3059" s="81"/>
      <c r="I3059" s="81"/>
      <c r="J3059" s="81"/>
      <c r="K3059" s="81"/>
      <c r="L3059" s="81"/>
      <c r="M3059" s="81"/>
      <c r="N3059" s="81"/>
      <c r="O3059" s="81"/>
      <c r="P3059" s="81"/>
      <c r="Q3059" s="81"/>
      <c r="R3059" s="81"/>
      <c r="S3059" s="206"/>
      <c r="T3059" s="351">
        <f>IF(Q3059=0,0,1)+IF(C3059=0,0,1)+IF(D3059=0,0,1)+IF(E3059=0,0,1)+IF(F3059=0,0,1)+IF(G3059=0,0,1)+IF(H3059=0,0,1)+IF(I3059=0,0,1)+IF(J3059=0,0,1)+IF(K3059=0,0,1)+IF(L3059=0,0,1)+IF(M3059=0,0,1)+IF(N3059=0,0,1)+IF(O3059=0,0,1)</f>
        <v>0</v>
      </c>
    </row>
    <row r="3060" spans="1:20" ht="15.75" hidden="1">
      <c r="A3060" s="10"/>
      <c r="B3060" s="1"/>
      <c r="C3060" s="81"/>
      <c r="D3060" s="81"/>
      <c r="E3060" s="81"/>
      <c r="F3060" s="81"/>
      <c r="G3060" s="81"/>
      <c r="H3060" s="81"/>
      <c r="I3060" s="81"/>
      <c r="J3060" s="81"/>
      <c r="K3060" s="81"/>
      <c r="L3060" s="81"/>
      <c r="M3060" s="81"/>
      <c r="N3060" s="81"/>
      <c r="O3060" s="81"/>
      <c r="P3060" s="81"/>
      <c r="Q3060" s="81"/>
      <c r="R3060" s="81"/>
      <c r="S3060" s="206"/>
      <c r="T3060" s="351">
        <f>IF(Q3060=0,0,1)+IF(C3060=0,0,1)+IF(D3060=0,0,1)+IF(E3060=0,0,1)+IF(F3060=0,0,1)+IF(G3060=0,0,1)+IF(H3060=0,0,1)+IF(I3060=0,0,1)+IF(J3060=0,0,1)+IF(K3060=0,0,1)+IF(L3060=0,0,1)+IF(M3060=0,0,1)+IF(N3060=0,0,1)+IF(O3060=0,0,1)</f>
        <v>0</v>
      </c>
    </row>
    <row r="3061" spans="1:20" ht="15.75" hidden="1">
      <c r="A3061" s="10"/>
      <c r="B3061" s="1"/>
      <c r="C3061" s="81"/>
      <c r="D3061" s="81"/>
      <c r="E3061" s="81"/>
      <c r="F3061" s="81"/>
      <c r="G3061" s="81"/>
      <c r="H3061" s="81"/>
      <c r="I3061" s="81"/>
      <c r="J3061" s="81"/>
      <c r="K3061" s="81"/>
      <c r="L3061" s="81"/>
      <c r="M3061" s="81"/>
      <c r="N3061" s="81"/>
      <c r="O3061" s="81"/>
      <c r="P3061" s="81"/>
      <c r="Q3061" s="81"/>
      <c r="R3061" s="81"/>
      <c r="S3061" s="206"/>
      <c r="T3061" s="351">
        <f>IF(Q3061=0,0,1)+IF(C3061=0,0,1)+IF(D3061=0,0,1)+IF(E3061=0,0,1)+IF(F3061=0,0,1)+IF(G3061=0,0,1)+IF(H3061=0,0,1)+IF(I3061=0,0,1)+IF(J3061=0,0,1)+IF(K3061=0,0,1)+IF(L3061=0,0,1)+IF(M3061=0,0,1)+IF(N3061=0,0,1)+IF(O3061=0,0,1)</f>
        <v>0</v>
      </c>
    </row>
    <row r="3062" spans="1:20" ht="15.75" hidden="1">
      <c r="A3062" s="10"/>
      <c r="B3062" s="1"/>
      <c r="C3062" s="81"/>
      <c r="D3062" s="81"/>
      <c r="E3062" s="81"/>
      <c r="F3062" s="81"/>
      <c r="G3062" s="81"/>
      <c r="H3062" s="81"/>
      <c r="I3062" s="81"/>
      <c r="J3062" s="81"/>
      <c r="K3062" s="81"/>
      <c r="L3062" s="81"/>
      <c r="M3062" s="81"/>
      <c r="N3062" s="81"/>
      <c r="O3062" s="81"/>
      <c r="P3062" s="81"/>
      <c r="Q3062" s="81"/>
      <c r="R3062" s="81"/>
      <c r="S3062" s="206"/>
      <c r="T3062" s="351">
        <f>IF(Q3062=0,0,1)+IF(C3062=0,0,1)+IF(D3062=0,0,1)+IF(E3062=0,0,1)+IF(F3062=0,0,1)+IF(G3062=0,0,1)+IF(H3062=0,0,1)+IF(I3062=0,0,1)+IF(J3062=0,0,1)+IF(K3062=0,0,1)+IF(L3062=0,0,1)+IF(M3062=0,0,1)+IF(N3062=0,0,1)+IF(O3062=0,0,1)</f>
        <v>0</v>
      </c>
    </row>
    <row r="3063" spans="1:20" ht="15.75" hidden="1">
      <c r="A3063" s="10"/>
      <c r="B3063" s="1"/>
      <c r="C3063" s="81"/>
      <c r="D3063" s="81"/>
      <c r="E3063" s="81"/>
      <c r="F3063" s="81"/>
      <c r="G3063" s="81"/>
      <c r="H3063" s="81"/>
      <c r="I3063" s="81"/>
      <c r="J3063" s="81"/>
      <c r="K3063" s="81"/>
      <c r="L3063" s="81"/>
      <c r="M3063" s="81"/>
      <c r="N3063" s="81"/>
      <c r="O3063" s="81"/>
      <c r="P3063" s="81"/>
      <c r="Q3063" s="81"/>
      <c r="R3063" s="81"/>
      <c r="S3063" s="206"/>
      <c r="T3063" s="351">
        <f>IF(Q3063=0,0,1)+IF(C3063=0,0,1)+IF(D3063=0,0,1)+IF(E3063=0,0,1)+IF(F3063=0,0,1)+IF(G3063=0,0,1)+IF(H3063=0,0,1)+IF(I3063=0,0,1)+IF(J3063=0,0,1)+IF(K3063=0,0,1)+IF(L3063=0,0,1)+IF(M3063=0,0,1)+IF(N3063=0,0,1)+IF(O3063=0,0,1)</f>
        <v>0</v>
      </c>
    </row>
    <row r="3064" spans="1:20" ht="15.75" hidden="1">
      <c r="A3064" s="10"/>
      <c r="B3064" s="1"/>
      <c r="C3064" s="81"/>
      <c r="D3064" s="81"/>
      <c r="E3064" s="81"/>
      <c r="F3064" s="81"/>
      <c r="G3064" s="81"/>
      <c r="H3064" s="81"/>
      <c r="I3064" s="81"/>
      <c r="J3064" s="81"/>
      <c r="K3064" s="81"/>
      <c r="L3064" s="81"/>
      <c r="M3064" s="81"/>
      <c r="N3064" s="81"/>
      <c r="O3064" s="81"/>
      <c r="P3064" s="81"/>
      <c r="Q3064" s="81"/>
      <c r="R3064" s="81"/>
      <c r="S3064" s="206"/>
      <c r="T3064" s="351">
        <f>IF(Q3064=0,0,1)+IF(C3064=0,0,1)+IF(D3064=0,0,1)+IF(E3064=0,0,1)+IF(F3064=0,0,1)+IF(G3064=0,0,1)+IF(H3064=0,0,1)+IF(I3064=0,0,1)+IF(J3064=0,0,1)+IF(K3064=0,0,1)+IF(L3064=0,0,1)+IF(M3064=0,0,1)+IF(N3064=0,0,1)+IF(O3064=0,0,1)</f>
        <v>0</v>
      </c>
    </row>
    <row r="3065" spans="1:20" ht="15.75" hidden="1">
      <c r="A3065" s="10"/>
      <c r="B3065" s="1"/>
      <c r="C3065" s="81"/>
      <c r="D3065" s="81"/>
      <c r="E3065" s="81"/>
      <c r="F3065" s="81"/>
      <c r="G3065" s="81"/>
      <c r="H3065" s="81"/>
      <c r="I3065" s="81"/>
      <c r="J3065" s="81"/>
      <c r="K3065" s="81"/>
      <c r="L3065" s="81"/>
      <c r="M3065" s="81"/>
      <c r="N3065" s="81"/>
      <c r="O3065" s="81"/>
      <c r="P3065" s="81"/>
      <c r="Q3065" s="81"/>
      <c r="R3065" s="81"/>
      <c r="S3065" s="206"/>
      <c r="T3065" s="351">
        <f>IF(Q3065=0,0,1)+IF(C3065=0,0,1)+IF(D3065=0,0,1)+IF(E3065=0,0,1)+IF(F3065=0,0,1)+IF(G3065=0,0,1)+IF(H3065=0,0,1)+IF(I3065=0,0,1)+IF(J3065=0,0,1)+IF(K3065=0,0,1)+IF(L3065=0,0,1)+IF(M3065=0,0,1)+IF(N3065=0,0,1)+IF(O3065=0,0,1)</f>
        <v>0</v>
      </c>
    </row>
    <row r="3066" spans="1:20" ht="15.75" hidden="1">
      <c r="A3066" s="10"/>
      <c r="B3066" s="1"/>
      <c r="C3066" s="81"/>
      <c r="D3066" s="81"/>
      <c r="E3066" s="81"/>
      <c r="F3066" s="81"/>
      <c r="G3066" s="81"/>
      <c r="H3066" s="81"/>
      <c r="I3066" s="81"/>
      <c r="J3066" s="81"/>
      <c r="K3066" s="81"/>
      <c r="L3066" s="81"/>
      <c r="M3066" s="81"/>
      <c r="N3066" s="81"/>
      <c r="O3066" s="81"/>
      <c r="P3066" s="81"/>
      <c r="Q3066" s="81"/>
      <c r="R3066" s="81"/>
      <c r="S3066" s="206"/>
      <c r="T3066" s="351">
        <f>IF(Q3066=0,0,1)+IF(C3066=0,0,1)+IF(D3066=0,0,1)+IF(E3066=0,0,1)+IF(F3066=0,0,1)+IF(G3066=0,0,1)+IF(H3066=0,0,1)+IF(I3066=0,0,1)+IF(J3066=0,0,1)+IF(K3066=0,0,1)+IF(L3066=0,0,1)+IF(M3066=0,0,1)+IF(N3066=0,0,1)+IF(O3066=0,0,1)</f>
        <v>0</v>
      </c>
    </row>
    <row r="3067" spans="1:20" ht="15.75" hidden="1">
      <c r="A3067" s="10"/>
      <c r="B3067" s="1"/>
      <c r="C3067" s="81"/>
      <c r="D3067" s="81"/>
      <c r="E3067" s="81"/>
      <c r="F3067" s="81"/>
      <c r="G3067" s="81"/>
      <c r="H3067" s="81"/>
      <c r="I3067" s="81"/>
      <c r="J3067" s="81"/>
      <c r="K3067" s="81"/>
      <c r="L3067" s="81"/>
      <c r="M3067" s="81"/>
      <c r="N3067" s="81"/>
      <c r="O3067" s="81"/>
      <c r="P3067" s="81"/>
      <c r="Q3067" s="81"/>
      <c r="R3067" s="81"/>
      <c r="S3067" s="206"/>
      <c r="T3067" s="351">
        <f>IF(Q3067=0,0,1)+IF(C3067=0,0,1)+IF(D3067=0,0,1)+IF(E3067=0,0,1)+IF(F3067=0,0,1)+IF(G3067=0,0,1)+IF(H3067=0,0,1)+IF(I3067=0,0,1)+IF(J3067=0,0,1)+IF(K3067=0,0,1)+IF(L3067=0,0,1)+IF(M3067=0,0,1)+IF(N3067=0,0,1)+IF(O3067=0,0,1)</f>
        <v>0</v>
      </c>
    </row>
    <row r="3068" spans="1:20" ht="15.75" hidden="1">
      <c r="A3068" s="10"/>
      <c r="B3068" s="1"/>
      <c r="C3068" s="81"/>
      <c r="D3068" s="81"/>
      <c r="E3068" s="81"/>
      <c r="F3068" s="81"/>
      <c r="G3068" s="81"/>
      <c r="H3068" s="81"/>
      <c r="I3068" s="81"/>
      <c r="J3068" s="81"/>
      <c r="K3068" s="81"/>
      <c r="L3068" s="81"/>
      <c r="M3068" s="81"/>
      <c r="N3068" s="81"/>
      <c r="O3068" s="81"/>
      <c r="P3068" s="81"/>
      <c r="Q3068" s="81"/>
      <c r="R3068" s="81"/>
      <c r="S3068" s="206"/>
      <c r="T3068" s="351">
        <f>IF(Q3068=0,0,1)+IF(C3068=0,0,1)+IF(D3068=0,0,1)+IF(E3068=0,0,1)+IF(F3068=0,0,1)+IF(G3068=0,0,1)+IF(H3068=0,0,1)+IF(I3068=0,0,1)+IF(J3068=0,0,1)+IF(K3068=0,0,1)+IF(L3068=0,0,1)+IF(M3068=0,0,1)+IF(N3068=0,0,1)+IF(O3068=0,0,1)</f>
        <v>0</v>
      </c>
    </row>
    <row r="3069" spans="1:20" ht="15.75" hidden="1">
      <c r="A3069" s="10"/>
      <c r="B3069" s="1"/>
      <c r="C3069" s="81"/>
      <c r="D3069" s="81"/>
      <c r="E3069" s="81"/>
      <c r="F3069" s="81"/>
      <c r="G3069" s="81"/>
      <c r="H3069" s="81"/>
      <c r="I3069" s="81"/>
      <c r="J3069" s="81"/>
      <c r="K3069" s="81"/>
      <c r="L3069" s="81"/>
      <c r="M3069" s="81"/>
      <c r="N3069" s="81"/>
      <c r="O3069" s="81"/>
      <c r="P3069" s="81"/>
      <c r="Q3069" s="81"/>
      <c r="R3069" s="81"/>
      <c r="S3069" s="206"/>
      <c r="T3069" s="351">
        <f>IF(Q3069=0,0,1)+IF(C3069=0,0,1)+IF(D3069=0,0,1)+IF(E3069=0,0,1)+IF(F3069=0,0,1)+IF(G3069=0,0,1)+IF(H3069=0,0,1)+IF(I3069=0,0,1)+IF(J3069=0,0,1)+IF(K3069=0,0,1)+IF(L3069=0,0,1)+IF(M3069=0,0,1)+IF(N3069=0,0,1)+IF(O3069=0,0,1)</f>
        <v>0</v>
      </c>
    </row>
    <row r="3070" spans="1:20" ht="15.75" hidden="1">
      <c r="A3070" s="10"/>
      <c r="B3070" s="1"/>
      <c r="C3070" s="81"/>
      <c r="D3070" s="81"/>
      <c r="E3070" s="81"/>
      <c r="F3070" s="81"/>
      <c r="G3070" s="81"/>
      <c r="H3070" s="81"/>
      <c r="I3070" s="81"/>
      <c r="J3070" s="81"/>
      <c r="K3070" s="81"/>
      <c r="L3070" s="81"/>
      <c r="M3070" s="81"/>
      <c r="N3070" s="81"/>
      <c r="O3070" s="81"/>
      <c r="P3070" s="81"/>
      <c r="Q3070" s="81"/>
      <c r="R3070" s="81"/>
      <c r="S3070" s="206"/>
      <c r="T3070" s="351">
        <f>IF(Q3070=0,0,1)+IF(C3070=0,0,1)+IF(D3070=0,0,1)+IF(E3070=0,0,1)+IF(F3070=0,0,1)+IF(G3070=0,0,1)+IF(H3070=0,0,1)+IF(I3070=0,0,1)+IF(J3070=0,0,1)+IF(K3070=0,0,1)+IF(L3070=0,0,1)+IF(M3070=0,0,1)+IF(N3070=0,0,1)+IF(O3070=0,0,1)</f>
        <v>0</v>
      </c>
    </row>
    <row r="3071" spans="1:20" ht="15.75" hidden="1">
      <c r="A3071" s="10"/>
      <c r="B3071" s="1"/>
      <c r="C3071" s="81"/>
      <c r="D3071" s="81"/>
      <c r="E3071" s="81"/>
      <c r="F3071" s="81"/>
      <c r="G3071" s="81"/>
      <c r="H3071" s="81"/>
      <c r="I3071" s="81"/>
      <c r="J3071" s="81"/>
      <c r="K3071" s="81"/>
      <c r="L3071" s="81"/>
      <c r="M3071" s="81"/>
      <c r="N3071" s="81"/>
      <c r="O3071" s="81"/>
      <c r="P3071" s="81"/>
      <c r="Q3071" s="81"/>
      <c r="R3071" s="81"/>
      <c r="S3071" s="206"/>
      <c r="T3071" s="351">
        <f>IF(Q3071=0,0,1)+IF(C3071=0,0,1)+IF(D3071=0,0,1)+IF(E3071=0,0,1)+IF(F3071=0,0,1)+IF(G3071=0,0,1)+IF(H3071=0,0,1)+IF(I3071=0,0,1)+IF(J3071=0,0,1)+IF(K3071=0,0,1)+IF(L3071=0,0,1)+IF(M3071=0,0,1)+IF(N3071=0,0,1)+IF(O3071=0,0,1)</f>
        <v>0</v>
      </c>
    </row>
    <row r="3072" spans="1:20" ht="15.75" hidden="1">
      <c r="A3072" s="10"/>
      <c r="B3072" s="1"/>
      <c r="C3072" s="81"/>
      <c r="D3072" s="81"/>
      <c r="E3072" s="81"/>
      <c r="F3072" s="81"/>
      <c r="G3072" s="81"/>
      <c r="H3072" s="81"/>
      <c r="I3072" s="81"/>
      <c r="J3072" s="81"/>
      <c r="K3072" s="81"/>
      <c r="L3072" s="81"/>
      <c r="M3072" s="81"/>
      <c r="N3072" s="81"/>
      <c r="O3072" s="81"/>
      <c r="P3072" s="81"/>
      <c r="Q3072" s="81"/>
      <c r="R3072" s="81"/>
      <c r="S3072" s="206"/>
      <c r="T3072" s="351">
        <f>IF(Q3072=0,0,1)+IF(C3072=0,0,1)+IF(D3072=0,0,1)+IF(E3072=0,0,1)+IF(F3072=0,0,1)+IF(G3072=0,0,1)+IF(H3072=0,0,1)+IF(I3072=0,0,1)+IF(J3072=0,0,1)+IF(K3072=0,0,1)+IF(L3072=0,0,1)+IF(M3072=0,0,1)+IF(N3072=0,0,1)+IF(O3072=0,0,1)</f>
        <v>0</v>
      </c>
    </row>
    <row r="3073" spans="1:20" ht="15.75" hidden="1">
      <c r="A3073" s="10"/>
      <c r="B3073" s="1"/>
      <c r="C3073" s="81"/>
      <c r="D3073" s="81"/>
      <c r="E3073" s="81"/>
      <c r="F3073" s="81"/>
      <c r="G3073" s="81"/>
      <c r="H3073" s="81"/>
      <c r="I3073" s="81"/>
      <c r="J3073" s="81"/>
      <c r="K3073" s="81"/>
      <c r="L3073" s="81"/>
      <c r="M3073" s="81"/>
      <c r="N3073" s="81"/>
      <c r="O3073" s="81"/>
      <c r="P3073" s="81"/>
      <c r="Q3073" s="81"/>
      <c r="R3073" s="81"/>
      <c r="S3073" s="206"/>
      <c r="T3073" s="351">
        <f>IF(Q3073=0,0,1)+IF(C3073=0,0,1)+IF(D3073=0,0,1)+IF(E3073=0,0,1)+IF(F3073=0,0,1)+IF(G3073=0,0,1)+IF(H3073=0,0,1)+IF(I3073=0,0,1)+IF(J3073=0,0,1)+IF(K3073=0,0,1)+IF(L3073=0,0,1)+IF(M3073=0,0,1)+IF(N3073=0,0,1)+IF(O3073=0,0,1)</f>
        <v>0</v>
      </c>
    </row>
    <row r="3074" spans="1:20" ht="15.75" hidden="1">
      <c r="A3074" s="10"/>
      <c r="B3074" s="1"/>
      <c r="C3074" s="81"/>
      <c r="D3074" s="81"/>
      <c r="E3074" s="81"/>
      <c r="F3074" s="81"/>
      <c r="G3074" s="81"/>
      <c r="H3074" s="81"/>
      <c r="I3074" s="81"/>
      <c r="J3074" s="81"/>
      <c r="K3074" s="81"/>
      <c r="L3074" s="81"/>
      <c r="M3074" s="81"/>
      <c r="N3074" s="81"/>
      <c r="O3074" s="81"/>
      <c r="P3074" s="81"/>
      <c r="Q3074" s="81"/>
      <c r="R3074" s="81"/>
      <c r="S3074" s="206"/>
      <c r="T3074" s="351">
        <f>IF(Q3074=0,0,1)+IF(C3074=0,0,1)+IF(D3074=0,0,1)+IF(E3074=0,0,1)+IF(F3074=0,0,1)+IF(G3074=0,0,1)+IF(H3074=0,0,1)+IF(I3074=0,0,1)+IF(J3074=0,0,1)+IF(K3074=0,0,1)+IF(L3074=0,0,1)+IF(M3074=0,0,1)+IF(N3074=0,0,1)+IF(O3074=0,0,1)</f>
        <v>0</v>
      </c>
    </row>
    <row r="3075" spans="1:20" ht="15.75" hidden="1">
      <c r="A3075" s="10"/>
      <c r="B3075" s="1"/>
      <c r="C3075" s="81"/>
      <c r="D3075" s="81"/>
      <c r="E3075" s="81"/>
      <c r="F3075" s="81"/>
      <c r="G3075" s="81"/>
      <c r="H3075" s="81"/>
      <c r="I3075" s="81"/>
      <c r="J3075" s="81"/>
      <c r="K3075" s="81"/>
      <c r="L3075" s="81"/>
      <c r="M3075" s="81"/>
      <c r="N3075" s="81"/>
      <c r="O3075" s="81"/>
      <c r="P3075" s="81"/>
      <c r="Q3075" s="81"/>
      <c r="R3075" s="81"/>
      <c r="S3075" s="206"/>
      <c r="T3075" s="351">
        <f>IF(Q3075=0,0,1)+IF(C3075=0,0,1)+IF(D3075=0,0,1)+IF(E3075=0,0,1)+IF(F3075=0,0,1)+IF(G3075=0,0,1)+IF(H3075=0,0,1)+IF(I3075=0,0,1)+IF(J3075=0,0,1)+IF(K3075=0,0,1)+IF(L3075=0,0,1)+IF(M3075=0,0,1)+IF(N3075=0,0,1)+IF(O3075=0,0,1)</f>
        <v>0</v>
      </c>
    </row>
    <row r="3076" spans="1:20" ht="15.75" hidden="1">
      <c r="A3076" s="10"/>
      <c r="B3076" s="1"/>
      <c r="C3076" s="81"/>
      <c r="D3076" s="81"/>
      <c r="E3076" s="81"/>
      <c r="F3076" s="81"/>
      <c r="G3076" s="81"/>
      <c r="H3076" s="81"/>
      <c r="I3076" s="81"/>
      <c r="J3076" s="81"/>
      <c r="K3076" s="81"/>
      <c r="L3076" s="81"/>
      <c r="M3076" s="81"/>
      <c r="N3076" s="81"/>
      <c r="O3076" s="81"/>
      <c r="P3076" s="81"/>
      <c r="Q3076" s="81"/>
      <c r="R3076" s="81"/>
      <c r="S3076" s="206"/>
      <c r="T3076" s="351">
        <f>IF(Q3076=0,0,1)+IF(C3076=0,0,1)+IF(D3076=0,0,1)+IF(E3076=0,0,1)+IF(F3076=0,0,1)+IF(G3076=0,0,1)+IF(H3076=0,0,1)+IF(I3076=0,0,1)+IF(J3076=0,0,1)+IF(K3076=0,0,1)+IF(L3076=0,0,1)+IF(M3076=0,0,1)+IF(N3076=0,0,1)+IF(O3076=0,0,1)</f>
        <v>0</v>
      </c>
    </row>
    <row r="3077" spans="1:20" ht="15.75" hidden="1">
      <c r="A3077" s="10"/>
      <c r="B3077" s="1"/>
      <c r="C3077" s="81"/>
      <c r="D3077" s="81"/>
      <c r="E3077" s="81"/>
      <c r="F3077" s="81"/>
      <c r="G3077" s="81"/>
      <c r="H3077" s="81"/>
      <c r="I3077" s="81"/>
      <c r="J3077" s="81"/>
      <c r="K3077" s="81"/>
      <c r="L3077" s="81"/>
      <c r="M3077" s="81"/>
      <c r="N3077" s="81"/>
      <c r="O3077" s="81"/>
      <c r="P3077" s="81"/>
      <c r="Q3077" s="81"/>
      <c r="R3077" s="81"/>
      <c r="S3077" s="206"/>
      <c r="T3077" s="351">
        <f>IF(Q3077=0,0,1)+IF(C3077=0,0,1)+IF(D3077=0,0,1)+IF(E3077=0,0,1)+IF(F3077=0,0,1)+IF(G3077=0,0,1)+IF(H3077=0,0,1)+IF(I3077=0,0,1)+IF(J3077=0,0,1)+IF(K3077=0,0,1)+IF(L3077=0,0,1)+IF(M3077=0,0,1)+IF(N3077=0,0,1)+IF(O3077=0,0,1)</f>
        <v>0</v>
      </c>
    </row>
    <row r="3078" spans="1:20" ht="15.75" hidden="1">
      <c r="A3078" s="10"/>
      <c r="B3078" s="1"/>
      <c r="C3078" s="81"/>
      <c r="D3078" s="81"/>
      <c r="E3078" s="81"/>
      <c r="F3078" s="81"/>
      <c r="G3078" s="81"/>
      <c r="H3078" s="81"/>
      <c r="I3078" s="81"/>
      <c r="J3078" s="81"/>
      <c r="K3078" s="81"/>
      <c r="L3078" s="81"/>
      <c r="M3078" s="81"/>
      <c r="N3078" s="81"/>
      <c r="O3078" s="81"/>
      <c r="P3078" s="81"/>
      <c r="Q3078" s="81"/>
      <c r="R3078" s="81"/>
      <c r="S3078" s="206"/>
      <c r="T3078" s="351">
        <f>IF(Q3078=0,0,1)+IF(C3078=0,0,1)+IF(D3078=0,0,1)+IF(E3078=0,0,1)+IF(F3078=0,0,1)+IF(G3078=0,0,1)+IF(H3078=0,0,1)+IF(I3078=0,0,1)+IF(J3078=0,0,1)+IF(K3078=0,0,1)+IF(L3078=0,0,1)+IF(M3078=0,0,1)+IF(N3078=0,0,1)+IF(O3078=0,0,1)</f>
        <v>0</v>
      </c>
    </row>
    <row r="3079" spans="1:20" ht="15.75" hidden="1">
      <c r="A3079" s="10"/>
      <c r="B3079" s="1"/>
      <c r="C3079" s="81"/>
      <c r="D3079" s="81"/>
      <c r="E3079" s="81"/>
      <c r="F3079" s="81"/>
      <c r="G3079" s="81"/>
      <c r="H3079" s="81"/>
      <c r="I3079" s="81"/>
      <c r="J3079" s="81"/>
      <c r="K3079" s="81"/>
      <c r="L3079" s="81"/>
      <c r="M3079" s="81"/>
      <c r="N3079" s="81"/>
      <c r="O3079" s="81"/>
      <c r="P3079" s="81"/>
      <c r="Q3079" s="81"/>
      <c r="R3079" s="81"/>
      <c r="S3079" s="206"/>
      <c r="T3079" s="351">
        <f>IF(Q3079=0,0,1)+IF(C3079=0,0,1)+IF(D3079=0,0,1)+IF(E3079=0,0,1)+IF(F3079=0,0,1)+IF(G3079=0,0,1)+IF(H3079=0,0,1)+IF(I3079=0,0,1)+IF(J3079=0,0,1)+IF(K3079=0,0,1)+IF(L3079=0,0,1)+IF(M3079=0,0,1)+IF(N3079=0,0,1)+IF(O3079=0,0,1)</f>
        <v>0</v>
      </c>
    </row>
    <row r="3080" spans="1:20" ht="15.75" hidden="1">
      <c r="A3080" s="10"/>
      <c r="B3080" s="1"/>
      <c r="C3080" s="81"/>
      <c r="D3080" s="81"/>
      <c r="E3080" s="81"/>
      <c r="F3080" s="81"/>
      <c r="G3080" s="81"/>
      <c r="H3080" s="81"/>
      <c r="I3080" s="81"/>
      <c r="J3080" s="81"/>
      <c r="K3080" s="81"/>
      <c r="L3080" s="81"/>
      <c r="M3080" s="81"/>
      <c r="N3080" s="81"/>
      <c r="O3080" s="81"/>
      <c r="P3080" s="81"/>
      <c r="Q3080" s="81"/>
      <c r="R3080" s="81"/>
      <c r="S3080" s="206"/>
      <c r="T3080" s="351">
        <f>IF(Q3080=0,0,1)+IF(C3080=0,0,1)+IF(D3080=0,0,1)+IF(E3080=0,0,1)+IF(F3080=0,0,1)+IF(G3080=0,0,1)+IF(H3080=0,0,1)+IF(I3080=0,0,1)+IF(J3080=0,0,1)+IF(K3080=0,0,1)+IF(L3080=0,0,1)+IF(M3080=0,0,1)+IF(N3080=0,0,1)+IF(O3080=0,0,1)</f>
        <v>0</v>
      </c>
    </row>
    <row r="3081" spans="1:20" ht="15.75" hidden="1">
      <c r="A3081" s="10"/>
      <c r="B3081" s="1"/>
      <c r="C3081" s="81"/>
      <c r="D3081" s="81"/>
      <c r="E3081" s="81"/>
      <c r="F3081" s="81"/>
      <c r="G3081" s="81"/>
      <c r="H3081" s="81"/>
      <c r="I3081" s="81"/>
      <c r="J3081" s="81"/>
      <c r="K3081" s="81"/>
      <c r="L3081" s="81"/>
      <c r="M3081" s="81"/>
      <c r="N3081" s="81"/>
      <c r="O3081" s="81"/>
      <c r="P3081" s="81"/>
      <c r="Q3081" s="81"/>
      <c r="R3081" s="81"/>
      <c r="S3081" s="206"/>
      <c r="T3081" s="351">
        <f>IF(Q3081=0,0,1)+IF(C3081=0,0,1)+IF(D3081=0,0,1)+IF(E3081=0,0,1)+IF(F3081=0,0,1)+IF(G3081=0,0,1)+IF(H3081=0,0,1)+IF(I3081=0,0,1)+IF(J3081=0,0,1)+IF(K3081=0,0,1)+IF(L3081=0,0,1)+IF(M3081=0,0,1)+IF(N3081=0,0,1)+IF(O3081=0,0,1)</f>
        <v>0</v>
      </c>
    </row>
    <row r="3082" spans="1:20" ht="15.75" hidden="1">
      <c r="A3082" s="10"/>
      <c r="B3082" s="1"/>
      <c r="C3082" s="81"/>
      <c r="D3082" s="81"/>
      <c r="E3082" s="81"/>
      <c r="F3082" s="81"/>
      <c r="G3082" s="81"/>
      <c r="H3082" s="81"/>
      <c r="I3082" s="81"/>
      <c r="J3082" s="81"/>
      <c r="K3082" s="81"/>
      <c r="L3082" s="81"/>
      <c r="M3082" s="81"/>
      <c r="N3082" s="81"/>
      <c r="O3082" s="81"/>
      <c r="P3082" s="81"/>
      <c r="Q3082" s="81"/>
      <c r="R3082" s="81"/>
      <c r="S3082" s="206"/>
      <c r="T3082" s="351">
        <f>IF(Q3082=0,0,1)+IF(C3082=0,0,1)+IF(D3082=0,0,1)+IF(E3082=0,0,1)+IF(F3082=0,0,1)+IF(G3082=0,0,1)+IF(H3082=0,0,1)+IF(I3082=0,0,1)+IF(J3082=0,0,1)+IF(K3082=0,0,1)+IF(L3082=0,0,1)+IF(M3082=0,0,1)+IF(N3082=0,0,1)+IF(O3082=0,0,1)</f>
        <v>0</v>
      </c>
    </row>
    <row r="3083" spans="1:20" ht="15.75" hidden="1">
      <c r="A3083" s="10"/>
      <c r="B3083" s="1"/>
      <c r="C3083" s="81"/>
      <c r="D3083" s="81"/>
      <c r="E3083" s="81"/>
      <c r="F3083" s="81"/>
      <c r="G3083" s="81"/>
      <c r="H3083" s="81"/>
      <c r="I3083" s="81"/>
      <c r="J3083" s="81"/>
      <c r="K3083" s="81"/>
      <c r="L3083" s="81"/>
      <c r="M3083" s="81"/>
      <c r="N3083" s="81"/>
      <c r="O3083" s="81"/>
      <c r="P3083" s="81"/>
      <c r="Q3083" s="81"/>
      <c r="R3083" s="81"/>
      <c r="S3083" s="206"/>
      <c r="T3083" s="351">
        <f>IF(Q3083=0,0,1)+IF(C3083=0,0,1)+IF(D3083=0,0,1)+IF(E3083=0,0,1)+IF(F3083=0,0,1)+IF(G3083=0,0,1)+IF(H3083=0,0,1)+IF(I3083=0,0,1)+IF(J3083=0,0,1)+IF(K3083=0,0,1)+IF(L3083=0,0,1)+IF(M3083=0,0,1)+IF(N3083=0,0,1)+IF(O3083=0,0,1)</f>
        <v>0</v>
      </c>
    </row>
    <row r="3084" spans="1:20" ht="15.75" hidden="1">
      <c r="A3084" s="10"/>
      <c r="B3084" s="1"/>
      <c r="C3084" s="81"/>
      <c r="D3084" s="81"/>
      <c r="E3084" s="81"/>
      <c r="F3084" s="81"/>
      <c r="G3084" s="81"/>
      <c r="H3084" s="81"/>
      <c r="I3084" s="81"/>
      <c r="J3084" s="81"/>
      <c r="K3084" s="81"/>
      <c r="L3084" s="81"/>
      <c r="M3084" s="81"/>
      <c r="N3084" s="81"/>
      <c r="O3084" s="81"/>
      <c r="P3084" s="81"/>
      <c r="Q3084" s="81"/>
      <c r="R3084" s="81"/>
      <c r="S3084" s="206"/>
      <c r="T3084" s="351">
        <f>IF(Q3084=0,0,1)+IF(C3084=0,0,1)+IF(D3084=0,0,1)+IF(E3084=0,0,1)+IF(F3084=0,0,1)+IF(G3084=0,0,1)+IF(H3084=0,0,1)+IF(I3084=0,0,1)+IF(J3084=0,0,1)+IF(K3084=0,0,1)+IF(L3084=0,0,1)+IF(M3084=0,0,1)+IF(N3084=0,0,1)+IF(O3084=0,0,1)</f>
        <v>0</v>
      </c>
    </row>
    <row r="3085" spans="1:20" ht="15.75" hidden="1">
      <c r="A3085" s="10"/>
      <c r="B3085" s="1"/>
      <c r="C3085" s="81"/>
      <c r="D3085" s="81"/>
      <c r="E3085" s="81"/>
      <c r="F3085" s="81"/>
      <c r="G3085" s="81"/>
      <c r="H3085" s="81"/>
      <c r="I3085" s="81"/>
      <c r="J3085" s="81"/>
      <c r="K3085" s="81"/>
      <c r="L3085" s="81"/>
      <c r="M3085" s="81"/>
      <c r="N3085" s="81"/>
      <c r="O3085" s="81"/>
      <c r="P3085" s="81"/>
      <c r="Q3085" s="81"/>
      <c r="R3085" s="81"/>
      <c r="S3085" s="206"/>
      <c r="T3085" s="351">
        <f>IF(Q3085=0,0,1)+IF(C3085=0,0,1)+IF(D3085=0,0,1)+IF(E3085=0,0,1)+IF(F3085=0,0,1)+IF(G3085=0,0,1)+IF(H3085=0,0,1)+IF(I3085=0,0,1)+IF(J3085=0,0,1)+IF(K3085=0,0,1)+IF(L3085=0,0,1)+IF(M3085=0,0,1)+IF(N3085=0,0,1)+IF(O3085=0,0,1)</f>
        <v>0</v>
      </c>
    </row>
    <row r="3086" spans="1:20" ht="15.75" hidden="1">
      <c r="A3086" s="10"/>
      <c r="B3086" s="1"/>
      <c r="C3086" s="81"/>
      <c r="D3086" s="81"/>
      <c r="E3086" s="81"/>
      <c r="F3086" s="81"/>
      <c r="G3086" s="81"/>
      <c r="H3086" s="81"/>
      <c r="I3086" s="81"/>
      <c r="J3086" s="81"/>
      <c r="K3086" s="81"/>
      <c r="L3086" s="81"/>
      <c r="M3086" s="81"/>
      <c r="N3086" s="81"/>
      <c r="O3086" s="81"/>
      <c r="P3086" s="81"/>
      <c r="Q3086" s="81"/>
      <c r="R3086" s="81"/>
      <c r="S3086" s="206"/>
      <c r="T3086" s="351">
        <f>IF(Q3086=0,0,1)+IF(C3086=0,0,1)+IF(D3086=0,0,1)+IF(E3086=0,0,1)+IF(F3086=0,0,1)+IF(G3086=0,0,1)+IF(H3086=0,0,1)+IF(I3086=0,0,1)+IF(J3086=0,0,1)+IF(K3086=0,0,1)+IF(L3086=0,0,1)+IF(M3086=0,0,1)+IF(N3086=0,0,1)+IF(O3086=0,0,1)</f>
        <v>0</v>
      </c>
    </row>
    <row r="3087" spans="1:20" ht="15.75" hidden="1">
      <c r="A3087" s="10"/>
      <c r="B3087" s="1"/>
      <c r="C3087" s="81"/>
      <c r="D3087" s="81"/>
      <c r="E3087" s="81"/>
      <c r="F3087" s="81"/>
      <c r="G3087" s="81"/>
      <c r="H3087" s="81"/>
      <c r="I3087" s="81"/>
      <c r="J3087" s="81"/>
      <c r="K3087" s="81"/>
      <c r="L3087" s="81"/>
      <c r="M3087" s="81"/>
      <c r="N3087" s="81"/>
      <c r="O3087" s="81"/>
      <c r="P3087" s="81"/>
      <c r="Q3087" s="81"/>
      <c r="R3087" s="81"/>
      <c r="S3087" s="206"/>
      <c r="T3087" s="351">
        <f>IF(Q3087=0,0,1)+IF(C3087=0,0,1)+IF(D3087=0,0,1)+IF(E3087=0,0,1)+IF(F3087=0,0,1)+IF(G3087=0,0,1)+IF(H3087=0,0,1)+IF(I3087=0,0,1)+IF(J3087=0,0,1)+IF(K3087=0,0,1)+IF(L3087=0,0,1)+IF(M3087=0,0,1)+IF(N3087=0,0,1)+IF(O3087=0,0,1)</f>
        <v>0</v>
      </c>
    </row>
    <row r="3088" spans="1:20" ht="15.75" hidden="1">
      <c r="A3088" s="10"/>
      <c r="B3088" s="1"/>
      <c r="C3088" s="81"/>
      <c r="D3088" s="81"/>
      <c r="E3088" s="81"/>
      <c r="F3088" s="81"/>
      <c r="G3088" s="81"/>
      <c r="H3088" s="81"/>
      <c r="I3088" s="81"/>
      <c r="J3088" s="81"/>
      <c r="K3088" s="81"/>
      <c r="L3088" s="81"/>
      <c r="M3088" s="81"/>
      <c r="N3088" s="81"/>
      <c r="O3088" s="81"/>
      <c r="P3088" s="81"/>
      <c r="Q3088" s="81"/>
      <c r="R3088" s="81"/>
      <c r="S3088" s="206"/>
      <c r="T3088" s="351">
        <f>IF(Q3088=0,0,1)+IF(C3088=0,0,1)+IF(D3088=0,0,1)+IF(E3088=0,0,1)+IF(F3088=0,0,1)+IF(G3088=0,0,1)+IF(H3088=0,0,1)+IF(I3088=0,0,1)+IF(J3088=0,0,1)+IF(K3088=0,0,1)+IF(L3088=0,0,1)+IF(M3088=0,0,1)+IF(N3088=0,0,1)+IF(O3088=0,0,1)</f>
        <v>0</v>
      </c>
    </row>
    <row r="3089" spans="1:20" ht="15.75" hidden="1">
      <c r="A3089" s="10"/>
      <c r="B3089" s="1"/>
      <c r="C3089" s="81"/>
      <c r="D3089" s="81"/>
      <c r="E3089" s="81"/>
      <c r="F3089" s="81"/>
      <c r="G3089" s="81"/>
      <c r="H3089" s="81"/>
      <c r="I3089" s="81"/>
      <c r="J3089" s="81"/>
      <c r="K3089" s="81"/>
      <c r="L3089" s="81"/>
      <c r="M3089" s="81"/>
      <c r="N3089" s="81"/>
      <c r="O3089" s="81"/>
      <c r="P3089" s="81"/>
      <c r="Q3089" s="81"/>
      <c r="R3089" s="81"/>
      <c r="S3089" s="206"/>
      <c r="T3089" s="351">
        <f>IF(Q3089=0,0,1)+IF(C3089=0,0,1)+IF(D3089=0,0,1)+IF(E3089=0,0,1)+IF(F3089=0,0,1)+IF(G3089=0,0,1)+IF(H3089=0,0,1)+IF(I3089=0,0,1)+IF(J3089=0,0,1)+IF(K3089=0,0,1)+IF(L3089=0,0,1)+IF(M3089=0,0,1)+IF(N3089=0,0,1)+IF(O3089=0,0,1)</f>
        <v>0</v>
      </c>
    </row>
    <row r="3090" spans="1:20" ht="15.75" hidden="1">
      <c r="A3090" s="10"/>
      <c r="B3090" s="1"/>
      <c r="C3090" s="81"/>
      <c r="D3090" s="81"/>
      <c r="E3090" s="81"/>
      <c r="F3090" s="81"/>
      <c r="G3090" s="81"/>
      <c r="H3090" s="81"/>
      <c r="I3090" s="81"/>
      <c r="J3090" s="81"/>
      <c r="K3090" s="81"/>
      <c r="L3090" s="81"/>
      <c r="M3090" s="81"/>
      <c r="N3090" s="81"/>
      <c r="O3090" s="81"/>
      <c r="P3090" s="81"/>
      <c r="Q3090" s="81"/>
      <c r="R3090" s="81"/>
      <c r="S3090" s="206"/>
      <c r="T3090" s="351">
        <f>IF(Q3090=0,0,1)+IF(C3090=0,0,1)+IF(D3090=0,0,1)+IF(E3090=0,0,1)+IF(F3090=0,0,1)+IF(G3090=0,0,1)+IF(H3090=0,0,1)+IF(I3090=0,0,1)+IF(J3090=0,0,1)+IF(K3090=0,0,1)+IF(L3090=0,0,1)+IF(M3090=0,0,1)+IF(N3090=0,0,1)+IF(O3090=0,0,1)</f>
        <v>0</v>
      </c>
    </row>
    <row r="3091" spans="1:20" ht="15.75" hidden="1">
      <c r="A3091" s="10"/>
      <c r="B3091" s="1"/>
      <c r="C3091" s="81"/>
      <c r="D3091" s="81"/>
      <c r="E3091" s="81"/>
      <c r="F3091" s="81"/>
      <c r="G3091" s="81"/>
      <c r="H3091" s="81"/>
      <c r="I3091" s="81"/>
      <c r="J3091" s="81"/>
      <c r="K3091" s="81"/>
      <c r="L3091" s="81"/>
      <c r="M3091" s="81"/>
      <c r="N3091" s="81"/>
      <c r="O3091" s="81"/>
      <c r="P3091" s="81"/>
      <c r="Q3091" s="81"/>
      <c r="R3091" s="81"/>
      <c r="S3091" s="206"/>
      <c r="T3091" s="351">
        <f>IF(Q3091=0,0,1)+IF(C3091=0,0,1)+IF(D3091=0,0,1)+IF(E3091=0,0,1)+IF(F3091=0,0,1)+IF(G3091=0,0,1)+IF(H3091=0,0,1)+IF(I3091=0,0,1)+IF(J3091=0,0,1)+IF(K3091=0,0,1)+IF(L3091=0,0,1)+IF(M3091=0,0,1)+IF(N3091=0,0,1)+IF(O3091=0,0,1)</f>
        <v>0</v>
      </c>
    </row>
    <row r="3092" spans="1:20" ht="15.75" hidden="1">
      <c r="A3092" s="10"/>
      <c r="B3092" s="1"/>
      <c r="C3092" s="81"/>
      <c r="D3092" s="81"/>
      <c r="E3092" s="81"/>
      <c r="F3092" s="81"/>
      <c r="G3092" s="81"/>
      <c r="H3092" s="81"/>
      <c r="I3092" s="81"/>
      <c r="J3092" s="81"/>
      <c r="K3092" s="81"/>
      <c r="L3092" s="81"/>
      <c r="M3092" s="81"/>
      <c r="N3092" s="81"/>
      <c r="O3092" s="81"/>
      <c r="P3092" s="81"/>
      <c r="Q3092" s="81"/>
      <c r="R3092" s="81"/>
      <c r="S3092" s="206"/>
      <c r="T3092" s="351">
        <f>IF(Q3092=0,0,1)+IF(C3092=0,0,1)+IF(D3092=0,0,1)+IF(E3092=0,0,1)+IF(F3092=0,0,1)+IF(G3092=0,0,1)+IF(H3092=0,0,1)+IF(I3092=0,0,1)+IF(J3092=0,0,1)+IF(K3092=0,0,1)+IF(L3092=0,0,1)+IF(M3092=0,0,1)+IF(N3092=0,0,1)+IF(O3092=0,0,1)</f>
        <v>0</v>
      </c>
    </row>
    <row r="3093" spans="1:20" ht="15.75" hidden="1">
      <c r="A3093" s="10"/>
      <c r="B3093" s="1"/>
      <c r="C3093" s="81"/>
      <c r="D3093" s="81"/>
      <c r="E3093" s="81"/>
      <c r="F3093" s="81"/>
      <c r="G3093" s="81"/>
      <c r="H3093" s="81"/>
      <c r="I3093" s="81"/>
      <c r="J3093" s="81"/>
      <c r="K3093" s="81"/>
      <c r="L3093" s="81"/>
      <c r="M3093" s="81"/>
      <c r="N3093" s="81"/>
      <c r="O3093" s="81"/>
      <c r="P3093" s="81"/>
      <c r="Q3093" s="81"/>
      <c r="R3093" s="81"/>
      <c r="S3093" s="206"/>
      <c r="T3093" s="351">
        <f>IF(Q3093=0,0,1)+IF(C3093=0,0,1)+IF(D3093=0,0,1)+IF(E3093=0,0,1)+IF(F3093=0,0,1)+IF(G3093=0,0,1)+IF(H3093=0,0,1)+IF(I3093=0,0,1)+IF(J3093=0,0,1)+IF(K3093=0,0,1)+IF(L3093=0,0,1)+IF(M3093=0,0,1)+IF(N3093=0,0,1)+IF(O3093=0,0,1)</f>
        <v>0</v>
      </c>
    </row>
    <row r="3094" spans="1:20" ht="15.75" hidden="1">
      <c r="A3094" s="10"/>
      <c r="B3094" s="1"/>
      <c r="C3094" s="81"/>
      <c r="D3094" s="81"/>
      <c r="E3094" s="81"/>
      <c r="F3094" s="81"/>
      <c r="G3094" s="81"/>
      <c r="H3094" s="81"/>
      <c r="I3094" s="81"/>
      <c r="J3094" s="81"/>
      <c r="K3094" s="81"/>
      <c r="L3094" s="81"/>
      <c r="M3094" s="81"/>
      <c r="N3094" s="81"/>
      <c r="O3094" s="81"/>
      <c r="P3094" s="81"/>
      <c r="Q3094" s="81"/>
      <c r="R3094" s="81"/>
      <c r="S3094" s="206"/>
      <c r="T3094" s="351">
        <f>IF(Q3094=0,0,1)+IF(C3094=0,0,1)+IF(D3094=0,0,1)+IF(E3094=0,0,1)+IF(F3094=0,0,1)+IF(G3094=0,0,1)+IF(H3094=0,0,1)+IF(I3094=0,0,1)+IF(J3094=0,0,1)+IF(K3094=0,0,1)+IF(L3094=0,0,1)+IF(M3094=0,0,1)+IF(N3094=0,0,1)+IF(O3094=0,0,1)</f>
        <v>0</v>
      </c>
    </row>
    <row r="3095" spans="1:20" ht="15.75" hidden="1">
      <c r="A3095" s="10"/>
      <c r="B3095" s="1"/>
      <c r="C3095" s="81"/>
      <c r="D3095" s="81"/>
      <c r="E3095" s="81"/>
      <c r="F3095" s="81"/>
      <c r="G3095" s="81"/>
      <c r="H3095" s="81"/>
      <c r="I3095" s="81"/>
      <c r="J3095" s="81"/>
      <c r="K3095" s="81"/>
      <c r="L3095" s="81"/>
      <c r="M3095" s="81"/>
      <c r="N3095" s="81"/>
      <c r="O3095" s="81"/>
      <c r="P3095" s="81"/>
      <c r="Q3095" s="81"/>
      <c r="R3095" s="81"/>
      <c r="S3095" s="206"/>
      <c r="T3095" s="351">
        <f>IF(Q3095=0,0,1)+IF(C3095=0,0,1)+IF(D3095=0,0,1)+IF(E3095=0,0,1)+IF(F3095=0,0,1)+IF(G3095=0,0,1)+IF(H3095=0,0,1)+IF(I3095=0,0,1)+IF(J3095=0,0,1)+IF(K3095=0,0,1)+IF(L3095=0,0,1)+IF(M3095=0,0,1)+IF(N3095=0,0,1)+IF(O3095=0,0,1)</f>
        <v>0</v>
      </c>
    </row>
    <row r="3096" spans="1:20" ht="15.75" hidden="1">
      <c r="A3096" s="10"/>
      <c r="B3096" s="1"/>
      <c r="C3096" s="81"/>
      <c r="D3096" s="81"/>
      <c r="E3096" s="81"/>
      <c r="F3096" s="81"/>
      <c r="G3096" s="81"/>
      <c r="H3096" s="81"/>
      <c r="I3096" s="81"/>
      <c r="J3096" s="81"/>
      <c r="K3096" s="81"/>
      <c r="L3096" s="81"/>
      <c r="M3096" s="81"/>
      <c r="N3096" s="81"/>
      <c r="O3096" s="81"/>
      <c r="P3096" s="81"/>
      <c r="Q3096" s="81"/>
      <c r="R3096" s="81"/>
      <c r="S3096" s="206"/>
      <c r="T3096" s="351">
        <f>IF(Q3096=0,0,1)+IF(C3096=0,0,1)+IF(D3096=0,0,1)+IF(E3096=0,0,1)+IF(F3096=0,0,1)+IF(G3096=0,0,1)+IF(H3096=0,0,1)+IF(I3096=0,0,1)+IF(J3096=0,0,1)+IF(K3096=0,0,1)+IF(L3096=0,0,1)+IF(M3096=0,0,1)+IF(N3096=0,0,1)+IF(O3096=0,0,1)</f>
        <v>0</v>
      </c>
    </row>
    <row r="3097" spans="1:20" ht="15.75" hidden="1">
      <c r="A3097" s="10"/>
      <c r="B3097" s="1"/>
      <c r="C3097" s="81"/>
      <c r="D3097" s="81"/>
      <c r="E3097" s="81"/>
      <c r="F3097" s="81"/>
      <c r="G3097" s="81"/>
      <c r="H3097" s="81"/>
      <c r="I3097" s="81"/>
      <c r="J3097" s="81"/>
      <c r="K3097" s="81"/>
      <c r="L3097" s="81"/>
      <c r="M3097" s="81"/>
      <c r="N3097" s="81"/>
      <c r="O3097" s="81"/>
      <c r="P3097" s="81"/>
      <c r="Q3097" s="81"/>
      <c r="R3097" s="81"/>
      <c r="S3097" s="206"/>
      <c r="T3097" s="351">
        <f>IF(Q3097=0,0,1)+IF(C3097=0,0,1)+IF(D3097=0,0,1)+IF(E3097=0,0,1)+IF(F3097=0,0,1)+IF(G3097=0,0,1)+IF(H3097=0,0,1)+IF(I3097=0,0,1)+IF(J3097=0,0,1)+IF(K3097=0,0,1)+IF(L3097=0,0,1)+IF(M3097=0,0,1)+IF(N3097=0,0,1)+IF(O3097=0,0,1)</f>
        <v>0</v>
      </c>
    </row>
    <row r="3098" spans="1:20" ht="15.75" hidden="1">
      <c r="A3098" s="10"/>
      <c r="B3098" s="1"/>
      <c r="C3098" s="81"/>
      <c r="D3098" s="81"/>
      <c r="E3098" s="81"/>
      <c r="F3098" s="81"/>
      <c r="G3098" s="81"/>
      <c r="H3098" s="81"/>
      <c r="I3098" s="81"/>
      <c r="J3098" s="81"/>
      <c r="K3098" s="81"/>
      <c r="L3098" s="81"/>
      <c r="M3098" s="81"/>
      <c r="N3098" s="81"/>
      <c r="O3098" s="81"/>
      <c r="P3098" s="81"/>
      <c r="Q3098" s="81"/>
      <c r="R3098" s="81"/>
      <c r="S3098" s="206"/>
      <c r="T3098" s="351">
        <f>IF(Q3098=0,0,1)+IF(C3098=0,0,1)+IF(D3098=0,0,1)+IF(E3098=0,0,1)+IF(F3098=0,0,1)+IF(G3098=0,0,1)+IF(H3098=0,0,1)+IF(I3098=0,0,1)+IF(J3098=0,0,1)+IF(K3098=0,0,1)+IF(L3098=0,0,1)+IF(M3098=0,0,1)+IF(N3098=0,0,1)+IF(O3098=0,0,1)</f>
        <v>0</v>
      </c>
    </row>
    <row r="3099" spans="1:20" ht="15.75" hidden="1">
      <c r="A3099" s="10"/>
      <c r="B3099" s="1"/>
      <c r="C3099" s="81"/>
      <c r="D3099" s="81"/>
      <c r="E3099" s="81"/>
      <c r="F3099" s="81"/>
      <c r="G3099" s="81"/>
      <c r="H3099" s="81"/>
      <c r="I3099" s="81"/>
      <c r="J3099" s="81"/>
      <c r="K3099" s="81"/>
      <c r="L3099" s="81"/>
      <c r="M3099" s="81"/>
      <c r="N3099" s="81"/>
      <c r="O3099" s="81"/>
      <c r="P3099" s="81"/>
      <c r="Q3099" s="81"/>
      <c r="R3099" s="81"/>
      <c r="S3099" s="206"/>
      <c r="T3099" s="351">
        <f>IF(Q3099=0,0,1)+IF(C3099=0,0,1)+IF(D3099=0,0,1)+IF(E3099=0,0,1)+IF(F3099=0,0,1)+IF(G3099=0,0,1)+IF(H3099=0,0,1)+IF(I3099=0,0,1)+IF(J3099=0,0,1)+IF(K3099=0,0,1)+IF(L3099=0,0,1)+IF(M3099=0,0,1)+IF(N3099=0,0,1)+IF(O3099=0,0,1)</f>
        <v>0</v>
      </c>
    </row>
    <row r="3100" spans="1:20" ht="15.75" hidden="1">
      <c r="A3100" s="10"/>
      <c r="B3100" s="1"/>
      <c r="C3100" s="81"/>
      <c r="D3100" s="81"/>
      <c r="E3100" s="81"/>
      <c r="F3100" s="81"/>
      <c r="G3100" s="81"/>
      <c r="H3100" s="81"/>
      <c r="I3100" s="81"/>
      <c r="J3100" s="81"/>
      <c r="K3100" s="81"/>
      <c r="L3100" s="81"/>
      <c r="M3100" s="81"/>
      <c r="N3100" s="81"/>
      <c r="O3100" s="81"/>
      <c r="P3100" s="81"/>
      <c r="Q3100" s="81"/>
      <c r="R3100" s="81"/>
      <c r="S3100" s="206"/>
      <c r="T3100" s="351">
        <f>IF(Q3100=0,0,1)+IF(C3100=0,0,1)+IF(D3100=0,0,1)+IF(E3100=0,0,1)+IF(F3100=0,0,1)+IF(G3100=0,0,1)+IF(H3100=0,0,1)+IF(I3100=0,0,1)+IF(J3100=0,0,1)+IF(K3100=0,0,1)+IF(L3100=0,0,1)+IF(M3100=0,0,1)+IF(N3100=0,0,1)+IF(O3100=0,0,1)</f>
        <v>0</v>
      </c>
    </row>
    <row r="3101" spans="1:20" ht="15.75" hidden="1">
      <c r="A3101" s="10"/>
      <c r="B3101" s="1"/>
      <c r="C3101" s="81"/>
      <c r="D3101" s="81"/>
      <c r="E3101" s="81"/>
      <c r="F3101" s="81"/>
      <c r="G3101" s="81"/>
      <c r="H3101" s="81"/>
      <c r="I3101" s="81"/>
      <c r="J3101" s="81"/>
      <c r="K3101" s="81"/>
      <c r="L3101" s="81"/>
      <c r="M3101" s="81"/>
      <c r="N3101" s="81"/>
      <c r="O3101" s="81"/>
      <c r="P3101" s="81"/>
      <c r="Q3101" s="81"/>
      <c r="R3101" s="81"/>
      <c r="S3101" s="206"/>
      <c r="T3101" s="351">
        <f>IF(Q3101=0,0,1)+IF(C3101=0,0,1)+IF(D3101=0,0,1)+IF(E3101=0,0,1)+IF(F3101=0,0,1)+IF(G3101=0,0,1)+IF(H3101=0,0,1)+IF(I3101=0,0,1)+IF(J3101=0,0,1)+IF(K3101=0,0,1)+IF(L3101=0,0,1)+IF(M3101=0,0,1)+IF(N3101=0,0,1)+IF(O3101=0,0,1)</f>
        <v>0</v>
      </c>
    </row>
    <row r="3102" spans="1:20" ht="15.75" hidden="1">
      <c r="A3102" s="10"/>
      <c r="B3102" s="1"/>
      <c r="C3102" s="81"/>
      <c r="D3102" s="81"/>
      <c r="E3102" s="81"/>
      <c r="F3102" s="81"/>
      <c r="G3102" s="81"/>
      <c r="H3102" s="81"/>
      <c r="I3102" s="81"/>
      <c r="J3102" s="81"/>
      <c r="K3102" s="81"/>
      <c r="L3102" s="81"/>
      <c r="M3102" s="81"/>
      <c r="N3102" s="81"/>
      <c r="O3102" s="81"/>
      <c r="P3102" s="81"/>
      <c r="Q3102" s="81"/>
      <c r="R3102" s="81"/>
      <c r="S3102" s="206"/>
      <c r="T3102" s="351">
        <f>IF(Q3102=0,0,1)+IF(C3102=0,0,1)+IF(D3102=0,0,1)+IF(E3102=0,0,1)+IF(F3102=0,0,1)+IF(G3102=0,0,1)+IF(H3102=0,0,1)+IF(I3102=0,0,1)+IF(J3102=0,0,1)+IF(K3102=0,0,1)+IF(L3102=0,0,1)+IF(M3102=0,0,1)+IF(N3102=0,0,1)+IF(O3102=0,0,1)</f>
        <v>0</v>
      </c>
    </row>
    <row r="3103" spans="1:20" ht="15.75" hidden="1">
      <c r="A3103" s="10"/>
      <c r="B3103" s="1"/>
      <c r="C3103" s="81"/>
      <c r="D3103" s="81"/>
      <c r="E3103" s="81"/>
      <c r="F3103" s="81"/>
      <c r="G3103" s="81"/>
      <c r="H3103" s="81"/>
      <c r="I3103" s="81"/>
      <c r="J3103" s="81"/>
      <c r="K3103" s="81"/>
      <c r="L3103" s="81"/>
      <c r="M3103" s="81"/>
      <c r="N3103" s="81"/>
      <c r="O3103" s="81"/>
      <c r="P3103" s="81"/>
      <c r="Q3103" s="81"/>
      <c r="R3103" s="81"/>
      <c r="S3103" s="206"/>
      <c r="T3103" s="351">
        <f>IF(Q3103=0,0,1)+IF(C3103=0,0,1)+IF(D3103=0,0,1)+IF(E3103=0,0,1)+IF(F3103=0,0,1)+IF(G3103=0,0,1)+IF(H3103=0,0,1)+IF(I3103=0,0,1)+IF(J3103=0,0,1)+IF(K3103=0,0,1)+IF(L3103=0,0,1)+IF(M3103=0,0,1)+IF(N3103=0,0,1)+IF(O3103=0,0,1)</f>
        <v>0</v>
      </c>
    </row>
    <row r="3104" spans="1:20" ht="15.75" hidden="1">
      <c r="A3104" s="10"/>
      <c r="B3104" s="1"/>
      <c r="C3104" s="81"/>
      <c r="D3104" s="81"/>
      <c r="E3104" s="81"/>
      <c r="F3104" s="81"/>
      <c r="G3104" s="81"/>
      <c r="H3104" s="81"/>
      <c r="I3104" s="81"/>
      <c r="J3104" s="81"/>
      <c r="K3104" s="81"/>
      <c r="L3104" s="81"/>
      <c r="M3104" s="81"/>
      <c r="N3104" s="81"/>
      <c r="O3104" s="81"/>
      <c r="P3104" s="81"/>
      <c r="Q3104" s="81"/>
      <c r="R3104" s="81"/>
      <c r="S3104" s="206"/>
      <c r="T3104" s="351">
        <f>IF(Q3104=0,0,1)+IF(C3104=0,0,1)+IF(D3104=0,0,1)+IF(E3104=0,0,1)+IF(F3104=0,0,1)+IF(G3104=0,0,1)+IF(H3104=0,0,1)+IF(I3104=0,0,1)+IF(J3104=0,0,1)+IF(K3104=0,0,1)+IF(L3104=0,0,1)+IF(M3104=0,0,1)+IF(N3104=0,0,1)+IF(O3104=0,0,1)</f>
        <v>0</v>
      </c>
    </row>
    <row r="3105" spans="1:20" ht="15.75" hidden="1">
      <c r="A3105" s="10"/>
      <c r="B3105" s="1"/>
      <c r="C3105" s="81"/>
      <c r="D3105" s="81"/>
      <c r="E3105" s="81"/>
      <c r="F3105" s="81"/>
      <c r="G3105" s="81"/>
      <c r="H3105" s="81"/>
      <c r="I3105" s="81"/>
      <c r="J3105" s="81"/>
      <c r="K3105" s="81"/>
      <c r="L3105" s="81"/>
      <c r="M3105" s="81"/>
      <c r="N3105" s="81"/>
      <c r="O3105" s="81"/>
      <c r="P3105" s="81"/>
      <c r="Q3105" s="81"/>
      <c r="R3105" s="81"/>
      <c r="S3105" s="206"/>
      <c r="T3105" s="351">
        <f>IF(Q3105=0,0,1)+IF(C3105=0,0,1)+IF(D3105=0,0,1)+IF(E3105=0,0,1)+IF(F3105=0,0,1)+IF(G3105=0,0,1)+IF(H3105=0,0,1)+IF(I3105=0,0,1)+IF(J3105=0,0,1)+IF(K3105=0,0,1)+IF(L3105=0,0,1)+IF(M3105=0,0,1)+IF(N3105=0,0,1)+IF(O3105=0,0,1)</f>
        <v>0</v>
      </c>
    </row>
    <row r="3106" spans="1:20" ht="15.75" hidden="1">
      <c r="A3106" s="10"/>
      <c r="B3106" s="1"/>
      <c r="C3106" s="81"/>
      <c r="D3106" s="81"/>
      <c r="E3106" s="81"/>
      <c r="F3106" s="81"/>
      <c r="G3106" s="81"/>
      <c r="H3106" s="81"/>
      <c r="I3106" s="81"/>
      <c r="J3106" s="81"/>
      <c r="K3106" s="81"/>
      <c r="L3106" s="81"/>
      <c r="M3106" s="81"/>
      <c r="N3106" s="81"/>
      <c r="O3106" s="81"/>
      <c r="P3106" s="81"/>
      <c r="Q3106" s="81"/>
      <c r="R3106" s="81"/>
      <c r="S3106" s="206"/>
      <c r="T3106" s="351">
        <f>IF(Q3106=0,0,1)+IF(C3106=0,0,1)+IF(D3106=0,0,1)+IF(E3106=0,0,1)+IF(F3106=0,0,1)+IF(G3106=0,0,1)+IF(H3106=0,0,1)+IF(I3106=0,0,1)+IF(J3106=0,0,1)+IF(K3106=0,0,1)+IF(L3106=0,0,1)+IF(M3106=0,0,1)+IF(N3106=0,0,1)+IF(O3106=0,0,1)</f>
        <v>0</v>
      </c>
    </row>
    <row r="3107" spans="1:20" ht="15.75" hidden="1">
      <c r="A3107" s="10"/>
      <c r="B3107" s="1"/>
      <c r="C3107" s="81"/>
      <c r="D3107" s="81"/>
      <c r="E3107" s="81"/>
      <c r="F3107" s="81"/>
      <c r="G3107" s="81"/>
      <c r="H3107" s="81"/>
      <c r="I3107" s="81"/>
      <c r="J3107" s="81"/>
      <c r="K3107" s="81"/>
      <c r="L3107" s="81"/>
      <c r="M3107" s="81"/>
      <c r="N3107" s="81"/>
      <c r="O3107" s="81"/>
      <c r="P3107" s="81"/>
      <c r="Q3107" s="81"/>
      <c r="R3107" s="81"/>
      <c r="S3107" s="206"/>
      <c r="T3107" s="351">
        <f>IF(Q3107=0,0,1)+IF(C3107=0,0,1)+IF(D3107=0,0,1)+IF(E3107=0,0,1)+IF(F3107=0,0,1)+IF(G3107=0,0,1)+IF(H3107=0,0,1)+IF(I3107=0,0,1)+IF(J3107=0,0,1)+IF(K3107=0,0,1)+IF(L3107=0,0,1)+IF(M3107=0,0,1)+IF(N3107=0,0,1)+IF(O3107=0,0,1)</f>
        <v>0</v>
      </c>
    </row>
    <row r="3108" spans="1:20" ht="15.75" hidden="1">
      <c r="A3108" s="10"/>
      <c r="B3108" s="1"/>
      <c r="C3108" s="81"/>
      <c r="D3108" s="81"/>
      <c r="E3108" s="81"/>
      <c r="F3108" s="81"/>
      <c r="G3108" s="81"/>
      <c r="H3108" s="81"/>
      <c r="I3108" s="81"/>
      <c r="J3108" s="81"/>
      <c r="K3108" s="81"/>
      <c r="L3108" s="81"/>
      <c r="M3108" s="81"/>
      <c r="N3108" s="81"/>
      <c r="O3108" s="81"/>
      <c r="P3108" s="81"/>
      <c r="Q3108" s="81"/>
      <c r="R3108" s="81"/>
      <c r="S3108" s="206"/>
      <c r="T3108" s="351">
        <f>IF(Q3108=0,0,1)+IF(C3108=0,0,1)+IF(D3108=0,0,1)+IF(E3108=0,0,1)+IF(F3108=0,0,1)+IF(G3108=0,0,1)+IF(H3108=0,0,1)+IF(I3108=0,0,1)+IF(J3108=0,0,1)+IF(K3108=0,0,1)+IF(L3108=0,0,1)+IF(M3108=0,0,1)+IF(N3108=0,0,1)+IF(O3108=0,0,1)</f>
        <v>0</v>
      </c>
    </row>
    <row r="3109" spans="1:20" ht="15.75" hidden="1">
      <c r="A3109" s="10"/>
      <c r="B3109" s="1"/>
      <c r="C3109" s="81"/>
      <c r="D3109" s="81"/>
      <c r="E3109" s="81"/>
      <c r="F3109" s="81"/>
      <c r="G3109" s="81"/>
      <c r="H3109" s="81"/>
      <c r="I3109" s="81"/>
      <c r="J3109" s="81"/>
      <c r="K3109" s="81"/>
      <c r="L3109" s="81"/>
      <c r="M3109" s="81"/>
      <c r="N3109" s="81"/>
      <c r="O3109" s="81"/>
      <c r="P3109" s="81"/>
      <c r="Q3109" s="81"/>
      <c r="R3109" s="81"/>
      <c r="S3109" s="206"/>
      <c r="T3109" s="351">
        <f>IF(Q3109=0,0,1)+IF(C3109=0,0,1)+IF(D3109=0,0,1)+IF(E3109=0,0,1)+IF(F3109=0,0,1)+IF(G3109=0,0,1)+IF(H3109=0,0,1)+IF(I3109=0,0,1)+IF(J3109=0,0,1)+IF(K3109=0,0,1)+IF(L3109=0,0,1)+IF(M3109=0,0,1)+IF(N3109=0,0,1)+IF(O3109=0,0,1)</f>
        <v>0</v>
      </c>
    </row>
    <row r="3110" spans="1:20" ht="15.75" hidden="1">
      <c r="A3110" s="10"/>
      <c r="B3110" s="1"/>
      <c r="C3110" s="81"/>
      <c r="D3110" s="81"/>
      <c r="E3110" s="81"/>
      <c r="F3110" s="81"/>
      <c r="G3110" s="81"/>
      <c r="H3110" s="81"/>
      <c r="I3110" s="81"/>
      <c r="J3110" s="81"/>
      <c r="K3110" s="81"/>
      <c r="L3110" s="81"/>
      <c r="M3110" s="81"/>
      <c r="N3110" s="81"/>
      <c r="O3110" s="81"/>
      <c r="P3110" s="81"/>
      <c r="Q3110" s="81"/>
      <c r="R3110" s="81"/>
      <c r="S3110" s="206"/>
      <c r="T3110" s="351">
        <f>IF(Q3110=0,0,1)+IF(C3110=0,0,1)+IF(D3110=0,0,1)+IF(E3110=0,0,1)+IF(F3110=0,0,1)+IF(G3110=0,0,1)+IF(H3110=0,0,1)+IF(I3110=0,0,1)+IF(J3110=0,0,1)+IF(K3110=0,0,1)+IF(L3110=0,0,1)+IF(M3110=0,0,1)+IF(N3110=0,0,1)+IF(O3110=0,0,1)</f>
        <v>0</v>
      </c>
    </row>
    <row r="3111" spans="1:20" ht="15.75" hidden="1">
      <c r="A3111" s="10"/>
      <c r="B3111" s="1"/>
      <c r="C3111" s="81"/>
      <c r="D3111" s="81"/>
      <c r="E3111" s="81"/>
      <c r="F3111" s="81"/>
      <c r="G3111" s="81"/>
      <c r="H3111" s="81"/>
      <c r="I3111" s="81"/>
      <c r="J3111" s="81"/>
      <c r="K3111" s="81"/>
      <c r="L3111" s="81"/>
      <c r="M3111" s="81"/>
      <c r="N3111" s="81"/>
      <c r="O3111" s="81"/>
      <c r="P3111" s="81"/>
      <c r="Q3111" s="81"/>
      <c r="R3111" s="81"/>
      <c r="S3111" s="206"/>
      <c r="T3111" s="351">
        <f>IF(Q3111=0,0,1)+IF(C3111=0,0,1)+IF(D3111=0,0,1)+IF(E3111=0,0,1)+IF(F3111=0,0,1)+IF(G3111=0,0,1)+IF(H3111=0,0,1)+IF(I3111=0,0,1)+IF(J3111=0,0,1)+IF(K3111=0,0,1)+IF(L3111=0,0,1)+IF(M3111=0,0,1)+IF(N3111=0,0,1)+IF(O3111=0,0,1)</f>
        <v>0</v>
      </c>
    </row>
    <row r="3112" spans="1:20" ht="15.75" hidden="1">
      <c r="A3112" s="10"/>
      <c r="B3112" s="1"/>
      <c r="C3112" s="81"/>
      <c r="D3112" s="81"/>
      <c r="E3112" s="81"/>
      <c r="F3112" s="81"/>
      <c r="G3112" s="81"/>
      <c r="H3112" s="81"/>
      <c r="I3112" s="81"/>
      <c r="J3112" s="81"/>
      <c r="K3112" s="81"/>
      <c r="L3112" s="81"/>
      <c r="M3112" s="81"/>
      <c r="N3112" s="81"/>
      <c r="O3112" s="81"/>
      <c r="P3112" s="81"/>
      <c r="Q3112" s="81"/>
      <c r="R3112" s="81"/>
      <c r="S3112" s="206"/>
      <c r="T3112" s="351">
        <f>IF(Q3112=0,0,1)+IF(C3112=0,0,1)+IF(D3112=0,0,1)+IF(E3112=0,0,1)+IF(F3112=0,0,1)+IF(G3112=0,0,1)+IF(H3112=0,0,1)+IF(I3112=0,0,1)+IF(J3112=0,0,1)+IF(K3112=0,0,1)+IF(L3112=0,0,1)+IF(M3112=0,0,1)+IF(N3112=0,0,1)+IF(O3112=0,0,1)</f>
        <v>0</v>
      </c>
    </row>
    <row r="3113" spans="1:20" ht="15.75" hidden="1">
      <c r="A3113" s="10"/>
      <c r="B3113" s="1"/>
      <c r="C3113" s="81"/>
      <c r="D3113" s="81"/>
      <c r="E3113" s="81"/>
      <c r="F3113" s="81"/>
      <c r="G3113" s="81"/>
      <c r="H3113" s="81"/>
      <c r="I3113" s="81"/>
      <c r="J3113" s="81"/>
      <c r="K3113" s="81"/>
      <c r="L3113" s="81"/>
      <c r="M3113" s="81"/>
      <c r="N3113" s="81"/>
      <c r="O3113" s="81"/>
      <c r="P3113" s="81"/>
      <c r="Q3113" s="81"/>
      <c r="R3113" s="81"/>
      <c r="S3113" s="206"/>
      <c r="T3113" s="351">
        <f>IF(Q3113=0,0,1)+IF(C3113=0,0,1)+IF(D3113=0,0,1)+IF(E3113=0,0,1)+IF(F3113=0,0,1)+IF(G3113=0,0,1)+IF(H3113=0,0,1)+IF(I3113=0,0,1)+IF(J3113=0,0,1)+IF(K3113=0,0,1)+IF(L3113=0,0,1)+IF(M3113=0,0,1)+IF(N3113=0,0,1)+IF(O3113=0,0,1)</f>
        <v>0</v>
      </c>
    </row>
    <row r="3114" spans="1:20" ht="15.75" hidden="1">
      <c r="A3114" s="10"/>
      <c r="B3114" s="1"/>
      <c r="C3114" s="81"/>
      <c r="D3114" s="81"/>
      <c r="E3114" s="81"/>
      <c r="F3114" s="81"/>
      <c r="G3114" s="81"/>
      <c r="H3114" s="81"/>
      <c r="I3114" s="81"/>
      <c r="J3114" s="81"/>
      <c r="K3114" s="81"/>
      <c r="L3114" s="81"/>
      <c r="M3114" s="81"/>
      <c r="N3114" s="81"/>
      <c r="O3114" s="81"/>
      <c r="P3114" s="81"/>
      <c r="Q3114" s="81"/>
      <c r="R3114" s="81"/>
      <c r="S3114" s="206"/>
      <c r="T3114" s="351">
        <f>IF(Q3114=0,0,1)+IF(C3114=0,0,1)+IF(D3114=0,0,1)+IF(E3114=0,0,1)+IF(F3114=0,0,1)+IF(G3114=0,0,1)+IF(H3114=0,0,1)+IF(I3114=0,0,1)+IF(J3114=0,0,1)+IF(K3114=0,0,1)+IF(L3114=0,0,1)+IF(M3114=0,0,1)+IF(N3114=0,0,1)+IF(O3114=0,0,1)</f>
        <v>0</v>
      </c>
    </row>
    <row r="3115" spans="1:20" ht="15.75" hidden="1">
      <c r="A3115" s="10"/>
      <c r="B3115" s="1"/>
      <c r="C3115" s="81"/>
      <c r="D3115" s="81"/>
      <c r="E3115" s="81"/>
      <c r="F3115" s="81"/>
      <c r="G3115" s="81"/>
      <c r="H3115" s="81"/>
      <c r="I3115" s="81"/>
      <c r="J3115" s="81"/>
      <c r="K3115" s="81"/>
      <c r="L3115" s="81"/>
      <c r="M3115" s="81"/>
      <c r="N3115" s="81"/>
      <c r="O3115" s="81"/>
      <c r="P3115" s="81"/>
      <c r="Q3115" s="81"/>
      <c r="R3115" s="81"/>
      <c r="S3115" s="206"/>
      <c r="T3115" s="351">
        <f>IF(Q3115=0,0,1)+IF(C3115=0,0,1)+IF(D3115=0,0,1)+IF(E3115=0,0,1)+IF(F3115=0,0,1)+IF(G3115=0,0,1)+IF(H3115=0,0,1)+IF(I3115=0,0,1)+IF(J3115=0,0,1)+IF(K3115=0,0,1)+IF(L3115=0,0,1)+IF(M3115=0,0,1)+IF(N3115=0,0,1)+IF(O3115=0,0,1)</f>
        <v>0</v>
      </c>
    </row>
    <row r="3116" spans="1:20" ht="15.75" hidden="1">
      <c r="A3116" s="10"/>
      <c r="B3116" s="1"/>
      <c r="C3116" s="81"/>
      <c r="D3116" s="81"/>
      <c r="E3116" s="81"/>
      <c r="F3116" s="81"/>
      <c r="G3116" s="81"/>
      <c r="H3116" s="81"/>
      <c r="I3116" s="81"/>
      <c r="J3116" s="81"/>
      <c r="K3116" s="81"/>
      <c r="L3116" s="81"/>
      <c r="M3116" s="81"/>
      <c r="N3116" s="81"/>
      <c r="O3116" s="81"/>
      <c r="P3116" s="81"/>
      <c r="Q3116" s="81"/>
      <c r="R3116" s="81"/>
      <c r="S3116" s="206"/>
      <c r="T3116" s="351">
        <f>IF(Q3116=0,0,1)+IF(C3116=0,0,1)+IF(D3116=0,0,1)+IF(E3116=0,0,1)+IF(F3116=0,0,1)+IF(G3116=0,0,1)+IF(H3116=0,0,1)+IF(I3116=0,0,1)+IF(J3116=0,0,1)+IF(K3116=0,0,1)+IF(L3116=0,0,1)+IF(M3116=0,0,1)+IF(N3116=0,0,1)+IF(O3116=0,0,1)</f>
        <v>0</v>
      </c>
    </row>
    <row r="3117" spans="1:20" ht="15.75" hidden="1">
      <c r="A3117" s="10"/>
      <c r="B3117" s="1"/>
      <c r="C3117" s="81"/>
      <c r="D3117" s="81"/>
      <c r="E3117" s="81"/>
      <c r="F3117" s="81"/>
      <c r="G3117" s="81"/>
      <c r="H3117" s="81"/>
      <c r="I3117" s="81"/>
      <c r="J3117" s="81"/>
      <c r="K3117" s="81"/>
      <c r="L3117" s="81"/>
      <c r="M3117" s="81"/>
      <c r="N3117" s="81"/>
      <c r="O3117" s="81"/>
      <c r="P3117" s="81"/>
      <c r="Q3117" s="81"/>
      <c r="R3117" s="81"/>
      <c r="S3117" s="206"/>
      <c r="T3117" s="351">
        <f>IF(Q3117=0,0,1)+IF(C3117=0,0,1)+IF(D3117=0,0,1)+IF(E3117=0,0,1)+IF(F3117=0,0,1)+IF(G3117=0,0,1)+IF(H3117=0,0,1)+IF(I3117=0,0,1)+IF(J3117=0,0,1)+IF(K3117=0,0,1)+IF(L3117=0,0,1)+IF(M3117=0,0,1)+IF(N3117=0,0,1)+IF(O3117=0,0,1)</f>
        <v>0</v>
      </c>
    </row>
    <row r="3118" spans="1:20" ht="15.75" hidden="1">
      <c r="A3118" s="10"/>
      <c r="B3118" s="1"/>
      <c r="C3118" s="81"/>
      <c r="D3118" s="81"/>
      <c r="E3118" s="81"/>
      <c r="F3118" s="81"/>
      <c r="G3118" s="81"/>
      <c r="H3118" s="81"/>
      <c r="I3118" s="81"/>
      <c r="J3118" s="81"/>
      <c r="K3118" s="81"/>
      <c r="L3118" s="81"/>
      <c r="M3118" s="81"/>
      <c r="N3118" s="81"/>
      <c r="O3118" s="81"/>
      <c r="P3118" s="81"/>
      <c r="Q3118" s="81"/>
      <c r="R3118" s="81"/>
      <c r="S3118" s="206"/>
      <c r="T3118" s="351">
        <f>IF(Q3118=0,0,1)+IF(C3118=0,0,1)+IF(D3118=0,0,1)+IF(E3118=0,0,1)+IF(F3118=0,0,1)+IF(G3118=0,0,1)+IF(H3118=0,0,1)+IF(I3118=0,0,1)+IF(J3118=0,0,1)+IF(K3118=0,0,1)+IF(L3118=0,0,1)+IF(M3118=0,0,1)+IF(N3118=0,0,1)+IF(O3118=0,0,1)</f>
        <v>0</v>
      </c>
    </row>
    <row r="3119" spans="1:20" ht="15.75" hidden="1">
      <c r="A3119" s="10"/>
      <c r="B3119" s="1"/>
      <c r="C3119" s="81"/>
      <c r="D3119" s="81"/>
      <c r="E3119" s="81"/>
      <c r="F3119" s="81"/>
      <c r="G3119" s="81"/>
      <c r="H3119" s="81"/>
      <c r="I3119" s="81"/>
      <c r="J3119" s="81"/>
      <c r="K3119" s="81"/>
      <c r="L3119" s="81"/>
      <c r="M3119" s="81"/>
      <c r="N3119" s="81"/>
      <c r="O3119" s="81"/>
      <c r="P3119" s="81"/>
      <c r="Q3119" s="81"/>
      <c r="R3119" s="81"/>
      <c r="S3119" s="206"/>
      <c r="T3119" s="351">
        <f>IF(Q3119=0,0,1)+IF(C3119=0,0,1)+IF(D3119=0,0,1)+IF(E3119=0,0,1)+IF(F3119=0,0,1)+IF(G3119=0,0,1)+IF(H3119=0,0,1)+IF(I3119=0,0,1)+IF(J3119=0,0,1)+IF(K3119=0,0,1)+IF(L3119=0,0,1)+IF(M3119=0,0,1)+IF(N3119=0,0,1)+IF(O3119=0,0,1)</f>
        <v>0</v>
      </c>
    </row>
    <row r="3120" spans="1:20" ht="15.75" hidden="1">
      <c r="A3120" s="10"/>
      <c r="B3120" s="1"/>
      <c r="C3120" s="81"/>
      <c r="D3120" s="81"/>
      <c r="E3120" s="81"/>
      <c r="F3120" s="81"/>
      <c r="G3120" s="81"/>
      <c r="H3120" s="81"/>
      <c r="I3120" s="81"/>
      <c r="J3120" s="81"/>
      <c r="K3120" s="81"/>
      <c r="L3120" s="81"/>
      <c r="M3120" s="81"/>
      <c r="N3120" s="81"/>
      <c r="O3120" s="81"/>
      <c r="P3120" s="81"/>
      <c r="Q3120" s="81"/>
      <c r="R3120" s="81"/>
      <c r="S3120" s="206"/>
      <c r="T3120" s="351">
        <f>IF(Q3120=0,0,1)+IF(C3120=0,0,1)+IF(D3120=0,0,1)+IF(E3120=0,0,1)+IF(F3120=0,0,1)+IF(G3120=0,0,1)+IF(H3120=0,0,1)+IF(I3120=0,0,1)+IF(J3120=0,0,1)+IF(K3120=0,0,1)+IF(L3120=0,0,1)+IF(M3120=0,0,1)+IF(N3120=0,0,1)+IF(O3120=0,0,1)</f>
        <v>0</v>
      </c>
    </row>
    <row r="3121" spans="1:20" ht="15.75" hidden="1">
      <c r="A3121" s="10"/>
      <c r="B3121" s="1"/>
      <c r="C3121" s="81"/>
      <c r="D3121" s="81"/>
      <c r="E3121" s="81"/>
      <c r="F3121" s="81"/>
      <c r="G3121" s="81"/>
      <c r="H3121" s="81"/>
      <c r="I3121" s="81"/>
      <c r="J3121" s="81"/>
      <c r="K3121" s="81"/>
      <c r="L3121" s="81"/>
      <c r="M3121" s="81"/>
      <c r="N3121" s="81"/>
      <c r="O3121" s="81"/>
      <c r="P3121" s="81"/>
      <c r="Q3121" s="81"/>
      <c r="R3121" s="81"/>
      <c r="S3121" s="206"/>
      <c r="T3121" s="351">
        <f>IF(Q3121=0,0,1)+IF(C3121=0,0,1)+IF(D3121=0,0,1)+IF(E3121=0,0,1)+IF(F3121=0,0,1)+IF(G3121=0,0,1)+IF(H3121=0,0,1)+IF(I3121=0,0,1)+IF(J3121=0,0,1)+IF(K3121=0,0,1)+IF(L3121=0,0,1)+IF(M3121=0,0,1)+IF(N3121=0,0,1)+IF(O3121=0,0,1)</f>
        <v>0</v>
      </c>
    </row>
    <row r="3122" spans="1:20" ht="15.75" hidden="1">
      <c r="A3122" s="10"/>
      <c r="B3122" s="1"/>
      <c r="C3122" s="81"/>
      <c r="D3122" s="81"/>
      <c r="E3122" s="81"/>
      <c r="F3122" s="81"/>
      <c r="G3122" s="81"/>
      <c r="H3122" s="81"/>
      <c r="I3122" s="81"/>
      <c r="J3122" s="81"/>
      <c r="K3122" s="81"/>
      <c r="L3122" s="81"/>
      <c r="M3122" s="81"/>
      <c r="N3122" s="81"/>
      <c r="O3122" s="81"/>
      <c r="P3122" s="81"/>
      <c r="Q3122" s="81"/>
      <c r="R3122" s="81"/>
      <c r="S3122" s="206"/>
      <c r="T3122" s="351">
        <f>IF(Q3122=0,0,1)+IF(C3122=0,0,1)+IF(D3122=0,0,1)+IF(E3122=0,0,1)+IF(F3122=0,0,1)+IF(G3122=0,0,1)+IF(H3122=0,0,1)+IF(I3122=0,0,1)+IF(J3122=0,0,1)+IF(K3122=0,0,1)+IF(L3122=0,0,1)+IF(M3122=0,0,1)+IF(N3122=0,0,1)+IF(O3122=0,0,1)</f>
        <v>0</v>
      </c>
    </row>
    <row r="3123" spans="1:20" ht="15.75" hidden="1">
      <c r="A3123" s="10"/>
      <c r="B3123" s="1"/>
      <c r="C3123" s="81"/>
      <c r="D3123" s="81"/>
      <c r="E3123" s="81"/>
      <c r="F3123" s="81"/>
      <c r="G3123" s="81"/>
      <c r="H3123" s="81"/>
      <c r="I3123" s="81"/>
      <c r="J3123" s="81"/>
      <c r="K3123" s="81"/>
      <c r="L3123" s="81"/>
      <c r="M3123" s="81"/>
      <c r="N3123" s="81"/>
      <c r="O3123" s="81"/>
      <c r="P3123" s="81"/>
      <c r="Q3123" s="81"/>
      <c r="R3123" s="81"/>
      <c r="S3123" s="206"/>
      <c r="T3123" s="351">
        <f>IF(Q3123=0,0,1)+IF(C3123=0,0,1)+IF(D3123=0,0,1)+IF(E3123=0,0,1)+IF(F3123=0,0,1)+IF(G3123=0,0,1)+IF(H3123=0,0,1)+IF(I3123=0,0,1)+IF(J3123=0,0,1)+IF(K3123=0,0,1)+IF(L3123=0,0,1)+IF(M3123=0,0,1)+IF(N3123=0,0,1)+IF(O3123=0,0,1)</f>
        <v>0</v>
      </c>
    </row>
    <row r="3124" spans="1:20" ht="15.75" hidden="1">
      <c r="A3124" s="10"/>
      <c r="B3124" s="1"/>
      <c r="C3124" s="81"/>
      <c r="D3124" s="81"/>
      <c r="E3124" s="81"/>
      <c r="F3124" s="81"/>
      <c r="G3124" s="81"/>
      <c r="H3124" s="81"/>
      <c r="I3124" s="81"/>
      <c r="J3124" s="81"/>
      <c r="K3124" s="81"/>
      <c r="L3124" s="81"/>
      <c r="M3124" s="81"/>
      <c r="N3124" s="81"/>
      <c r="O3124" s="81"/>
      <c r="P3124" s="81"/>
      <c r="Q3124" s="81"/>
      <c r="R3124" s="81"/>
      <c r="S3124" s="206"/>
      <c r="T3124" s="351">
        <f>IF(Q3124=0,0,1)+IF(C3124=0,0,1)+IF(D3124=0,0,1)+IF(E3124=0,0,1)+IF(F3124=0,0,1)+IF(G3124=0,0,1)+IF(H3124=0,0,1)+IF(I3124=0,0,1)+IF(J3124=0,0,1)+IF(K3124=0,0,1)+IF(L3124=0,0,1)+IF(M3124=0,0,1)+IF(N3124=0,0,1)+IF(O3124=0,0,1)</f>
        <v>0</v>
      </c>
    </row>
    <row r="3125" spans="1:20" ht="15.75" hidden="1">
      <c r="A3125" s="10"/>
      <c r="B3125" s="1"/>
      <c r="C3125" s="81"/>
      <c r="D3125" s="81"/>
      <c r="E3125" s="81"/>
      <c r="F3125" s="81"/>
      <c r="G3125" s="81"/>
      <c r="H3125" s="81"/>
      <c r="I3125" s="81"/>
      <c r="J3125" s="81"/>
      <c r="K3125" s="81"/>
      <c r="L3125" s="81"/>
      <c r="M3125" s="81"/>
      <c r="N3125" s="81"/>
      <c r="O3125" s="81"/>
      <c r="P3125" s="81"/>
      <c r="Q3125" s="81"/>
      <c r="R3125" s="81"/>
      <c r="S3125" s="206"/>
      <c r="T3125" s="351">
        <f>IF(Q3125=0,0,1)+IF(C3125=0,0,1)+IF(D3125=0,0,1)+IF(E3125=0,0,1)+IF(F3125=0,0,1)+IF(G3125=0,0,1)+IF(H3125=0,0,1)+IF(I3125=0,0,1)+IF(J3125=0,0,1)+IF(K3125=0,0,1)+IF(L3125=0,0,1)+IF(M3125=0,0,1)+IF(N3125=0,0,1)+IF(O3125=0,0,1)</f>
        <v>0</v>
      </c>
    </row>
    <row r="3126" spans="1:20" ht="15.75" hidden="1">
      <c r="A3126" s="10"/>
      <c r="B3126" s="1"/>
      <c r="C3126" s="81"/>
      <c r="D3126" s="81"/>
      <c r="E3126" s="81"/>
      <c r="F3126" s="81"/>
      <c r="G3126" s="81"/>
      <c r="H3126" s="81"/>
      <c r="I3126" s="81"/>
      <c r="J3126" s="81"/>
      <c r="K3126" s="81"/>
      <c r="L3126" s="81"/>
      <c r="M3126" s="81"/>
      <c r="N3126" s="81"/>
      <c r="O3126" s="81"/>
      <c r="P3126" s="81"/>
      <c r="Q3126" s="81"/>
      <c r="R3126" s="81"/>
      <c r="S3126" s="206"/>
      <c r="T3126" s="351">
        <f>IF(Q3126=0,0,1)+IF(C3126=0,0,1)+IF(D3126=0,0,1)+IF(E3126=0,0,1)+IF(F3126=0,0,1)+IF(G3126=0,0,1)+IF(H3126=0,0,1)+IF(I3126=0,0,1)+IF(J3126=0,0,1)+IF(K3126=0,0,1)+IF(L3126=0,0,1)+IF(M3126=0,0,1)+IF(N3126=0,0,1)+IF(O3126=0,0,1)</f>
        <v>0</v>
      </c>
    </row>
    <row r="3127" spans="1:20" ht="15.75" hidden="1">
      <c r="A3127" s="10"/>
      <c r="B3127" s="1"/>
      <c r="C3127" s="81"/>
      <c r="D3127" s="81"/>
      <c r="E3127" s="81"/>
      <c r="F3127" s="81"/>
      <c r="G3127" s="81"/>
      <c r="H3127" s="81"/>
      <c r="I3127" s="81"/>
      <c r="J3127" s="81"/>
      <c r="K3127" s="81"/>
      <c r="L3127" s="81"/>
      <c r="M3127" s="81"/>
      <c r="N3127" s="81"/>
      <c r="O3127" s="81"/>
      <c r="P3127" s="81"/>
      <c r="Q3127" s="81"/>
      <c r="R3127" s="81"/>
      <c r="S3127" s="206"/>
      <c r="T3127" s="351">
        <f>IF(Q3127=0,0,1)+IF(C3127=0,0,1)+IF(D3127=0,0,1)+IF(E3127=0,0,1)+IF(F3127=0,0,1)+IF(G3127=0,0,1)+IF(H3127=0,0,1)+IF(I3127=0,0,1)+IF(J3127=0,0,1)+IF(K3127=0,0,1)+IF(L3127=0,0,1)+IF(M3127=0,0,1)+IF(N3127=0,0,1)+IF(O3127=0,0,1)</f>
        <v>0</v>
      </c>
    </row>
    <row r="3128" spans="1:20" ht="15.75" hidden="1">
      <c r="A3128" s="10"/>
      <c r="B3128" s="1"/>
      <c r="C3128" s="81"/>
      <c r="D3128" s="81"/>
      <c r="E3128" s="81"/>
      <c r="F3128" s="81"/>
      <c r="G3128" s="81"/>
      <c r="H3128" s="81"/>
      <c r="I3128" s="81"/>
      <c r="J3128" s="81"/>
      <c r="K3128" s="81"/>
      <c r="L3128" s="81"/>
      <c r="M3128" s="81"/>
      <c r="N3128" s="81"/>
      <c r="O3128" s="81"/>
      <c r="P3128" s="81"/>
      <c r="Q3128" s="81"/>
      <c r="R3128" s="81"/>
      <c r="S3128" s="206"/>
      <c r="T3128" s="351">
        <f>IF(Q3128=0,0,1)+IF(C3128=0,0,1)+IF(D3128=0,0,1)+IF(E3128=0,0,1)+IF(F3128=0,0,1)+IF(G3128=0,0,1)+IF(H3128=0,0,1)+IF(I3128=0,0,1)+IF(J3128=0,0,1)+IF(K3128=0,0,1)+IF(L3128=0,0,1)+IF(M3128=0,0,1)+IF(N3128=0,0,1)+IF(O3128=0,0,1)</f>
        <v>0</v>
      </c>
    </row>
    <row r="3129" spans="1:20" ht="15.75" hidden="1">
      <c r="A3129" s="10"/>
      <c r="B3129" s="1"/>
      <c r="C3129" s="81"/>
      <c r="D3129" s="81"/>
      <c r="E3129" s="81"/>
      <c r="F3129" s="81"/>
      <c r="G3129" s="81"/>
      <c r="H3129" s="81"/>
      <c r="I3129" s="81"/>
      <c r="J3129" s="81"/>
      <c r="K3129" s="81"/>
      <c r="L3129" s="81"/>
      <c r="M3129" s="81"/>
      <c r="N3129" s="81"/>
      <c r="O3129" s="81"/>
      <c r="P3129" s="81"/>
      <c r="Q3129" s="81"/>
      <c r="R3129" s="81"/>
      <c r="S3129" s="206"/>
      <c r="T3129" s="351">
        <f>IF(Q3129=0,0,1)+IF(C3129=0,0,1)+IF(D3129=0,0,1)+IF(E3129=0,0,1)+IF(F3129=0,0,1)+IF(G3129=0,0,1)+IF(H3129=0,0,1)+IF(I3129=0,0,1)+IF(J3129=0,0,1)+IF(K3129=0,0,1)+IF(L3129=0,0,1)+IF(M3129=0,0,1)+IF(N3129=0,0,1)+IF(O3129=0,0,1)</f>
        <v>0</v>
      </c>
    </row>
    <row r="3130" spans="1:20" ht="15.75" hidden="1">
      <c r="A3130" s="10"/>
      <c r="B3130" s="1"/>
      <c r="C3130" s="81"/>
      <c r="D3130" s="81"/>
      <c r="E3130" s="81"/>
      <c r="F3130" s="81"/>
      <c r="G3130" s="81"/>
      <c r="H3130" s="81"/>
      <c r="I3130" s="81"/>
      <c r="J3130" s="81"/>
      <c r="K3130" s="81"/>
      <c r="L3130" s="81"/>
      <c r="M3130" s="81"/>
      <c r="N3130" s="81"/>
      <c r="O3130" s="81"/>
      <c r="P3130" s="81"/>
      <c r="Q3130" s="81"/>
      <c r="R3130" s="81"/>
      <c r="S3130" s="206"/>
      <c r="T3130" s="351">
        <f>IF(Q3130=0,0,1)+IF(C3130=0,0,1)+IF(D3130=0,0,1)+IF(E3130=0,0,1)+IF(F3130=0,0,1)+IF(G3130=0,0,1)+IF(H3130=0,0,1)+IF(I3130=0,0,1)+IF(J3130=0,0,1)+IF(K3130=0,0,1)+IF(L3130=0,0,1)+IF(M3130=0,0,1)+IF(N3130=0,0,1)+IF(O3130=0,0,1)</f>
        <v>0</v>
      </c>
    </row>
    <row r="3131" spans="1:20" ht="15.75" hidden="1">
      <c r="A3131" s="10"/>
      <c r="B3131" s="1"/>
      <c r="C3131" s="81"/>
      <c r="D3131" s="81"/>
      <c r="E3131" s="81"/>
      <c r="F3131" s="81"/>
      <c r="G3131" s="81"/>
      <c r="H3131" s="81"/>
      <c r="I3131" s="81"/>
      <c r="J3131" s="81"/>
      <c r="K3131" s="81"/>
      <c r="L3131" s="81"/>
      <c r="M3131" s="81"/>
      <c r="N3131" s="81"/>
      <c r="O3131" s="81"/>
      <c r="P3131" s="81"/>
      <c r="Q3131" s="81"/>
      <c r="R3131" s="81"/>
      <c r="S3131" s="206"/>
      <c r="T3131" s="351">
        <f>IF(Q3131=0,0,1)+IF(C3131=0,0,1)+IF(D3131=0,0,1)+IF(E3131=0,0,1)+IF(F3131=0,0,1)+IF(G3131=0,0,1)+IF(H3131=0,0,1)+IF(I3131=0,0,1)+IF(J3131=0,0,1)+IF(K3131=0,0,1)+IF(L3131=0,0,1)+IF(M3131=0,0,1)+IF(N3131=0,0,1)+IF(O3131=0,0,1)</f>
        <v>0</v>
      </c>
    </row>
    <row r="3132" spans="1:20" ht="15.75" hidden="1">
      <c r="A3132" s="10"/>
      <c r="B3132" s="1"/>
      <c r="C3132" s="81"/>
      <c r="D3132" s="81"/>
      <c r="E3132" s="81"/>
      <c r="F3132" s="81"/>
      <c r="G3132" s="81"/>
      <c r="H3132" s="81"/>
      <c r="I3132" s="81"/>
      <c r="J3132" s="81"/>
      <c r="K3132" s="81"/>
      <c r="L3132" s="81"/>
      <c r="M3132" s="81"/>
      <c r="N3132" s="81"/>
      <c r="O3132" s="81"/>
      <c r="P3132" s="81"/>
      <c r="Q3132" s="81"/>
      <c r="R3132" s="81"/>
      <c r="S3132" s="206"/>
      <c r="T3132" s="351">
        <f>IF(Q3132=0,0,1)+IF(C3132=0,0,1)+IF(D3132=0,0,1)+IF(E3132=0,0,1)+IF(F3132=0,0,1)+IF(G3132=0,0,1)+IF(H3132=0,0,1)+IF(I3132=0,0,1)+IF(J3132=0,0,1)+IF(K3132=0,0,1)+IF(L3132=0,0,1)+IF(M3132=0,0,1)+IF(N3132=0,0,1)+IF(O3132=0,0,1)</f>
        <v>0</v>
      </c>
    </row>
    <row r="3133" spans="1:20" ht="15.75" hidden="1">
      <c r="A3133" s="10"/>
      <c r="B3133" s="1"/>
      <c r="C3133" s="81"/>
      <c r="D3133" s="81"/>
      <c r="E3133" s="81"/>
      <c r="F3133" s="81"/>
      <c r="G3133" s="81"/>
      <c r="H3133" s="81"/>
      <c r="I3133" s="81"/>
      <c r="J3133" s="81"/>
      <c r="K3133" s="81"/>
      <c r="L3133" s="81"/>
      <c r="M3133" s="81"/>
      <c r="N3133" s="81"/>
      <c r="O3133" s="81"/>
      <c r="P3133" s="81"/>
      <c r="Q3133" s="81"/>
      <c r="R3133" s="81"/>
      <c r="S3133" s="206"/>
      <c r="T3133" s="351">
        <f>IF(Q3133=0,0,1)+IF(C3133=0,0,1)+IF(D3133=0,0,1)+IF(E3133=0,0,1)+IF(F3133=0,0,1)+IF(G3133=0,0,1)+IF(H3133=0,0,1)+IF(I3133=0,0,1)+IF(J3133=0,0,1)+IF(K3133=0,0,1)+IF(L3133=0,0,1)+IF(M3133=0,0,1)+IF(N3133=0,0,1)+IF(O3133=0,0,1)</f>
        <v>0</v>
      </c>
    </row>
    <row r="3134" spans="1:20" ht="15.75" hidden="1">
      <c r="A3134" s="10"/>
      <c r="B3134" s="1"/>
      <c r="C3134" s="81"/>
      <c r="D3134" s="81"/>
      <c r="E3134" s="81"/>
      <c r="F3134" s="81"/>
      <c r="G3134" s="81"/>
      <c r="H3134" s="81"/>
      <c r="I3134" s="81"/>
      <c r="J3134" s="81"/>
      <c r="K3134" s="81"/>
      <c r="L3134" s="81"/>
      <c r="M3134" s="81"/>
      <c r="N3134" s="81"/>
      <c r="O3134" s="81"/>
      <c r="P3134" s="81"/>
      <c r="Q3134" s="81"/>
      <c r="R3134" s="81"/>
      <c r="S3134" s="206"/>
      <c r="T3134" s="351">
        <f>IF(Q3134=0,0,1)+IF(C3134=0,0,1)+IF(D3134=0,0,1)+IF(E3134=0,0,1)+IF(F3134=0,0,1)+IF(G3134=0,0,1)+IF(H3134=0,0,1)+IF(I3134=0,0,1)+IF(J3134=0,0,1)+IF(K3134=0,0,1)+IF(L3134=0,0,1)+IF(M3134=0,0,1)+IF(N3134=0,0,1)+IF(O3134=0,0,1)</f>
        <v>0</v>
      </c>
    </row>
    <row r="3135" spans="1:20" ht="15.75" hidden="1">
      <c r="A3135" s="10"/>
      <c r="B3135" s="1"/>
      <c r="C3135" s="81"/>
      <c r="D3135" s="81"/>
      <c r="E3135" s="81"/>
      <c r="F3135" s="81"/>
      <c r="G3135" s="81"/>
      <c r="H3135" s="81"/>
      <c r="I3135" s="81"/>
      <c r="J3135" s="81"/>
      <c r="K3135" s="81"/>
      <c r="L3135" s="81"/>
      <c r="M3135" s="81"/>
      <c r="N3135" s="81"/>
      <c r="O3135" s="81"/>
      <c r="P3135" s="81"/>
      <c r="Q3135" s="81"/>
      <c r="R3135" s="81"/>
      <c r="S3135" s="206"/>
      <c r="T3135" s="351">
        <f>IF(Q3135=0,0,1)+IF(C3135=0,0,1)+IF(D3135=0,0,1)+IF(E3135=0,0,1)+IF(F3135=0,0,1)+IF(G3135=0,0,1)+IF(H3135=0,0,1)+IF(I3135=0,0,1)+IF(J3135=0,0,1)+IF(K3135=0,0,1)+IF(L3135=0,0,1)+IF(M3135=0,0,1)+IF(N3135=0,0,1)+IF(O3135=0,0,1)</f>
        <v>0</v>
      </c>
    </row>
    <row r="3136" spans="1:20" ht="15.75" hidden="1">
      <c r="A3136" s="10"/>
      <c r="B3136" s="1"/>
      <c r="C3136" s="81"/>
      <c r="D3136" s="81"/>
      <c r="E3136" s="81"/>
      <c r="F3136" s="81"/>
      <c r="G3136" s="81"/>
      <c r="H3136" s="81"/>
      <c r="I3136" s="81"/>
      <c r="J3136" s="81"/>
      <c r="K3136" s="81"/>
      <c r="L3136" s="81"/>
      <c r="M3136" s="81"/>
      <c r="N3136" s="81"/>
      <c r="O3136" s="81"/>
      <c r="P3136" s="81"/>
      <c r="Q3136" s="81"/>
      <c r="R3136" s="81"/>
      <c r="S3136" s="206"/>
      <c r="T3136" s="351">
        <f>IF(Q3136=0,0,1)+IF(C3136=0,0,1)+IF(D3136=0,0,1)+IF(E3136=0,0,1)+IF(F3136=0,0,1)+IF(G3136=0,0,1)+IF(H3136=0,0,1)+IF(I3136=0,0,1)+IF(J3136=0,0,1)+IF(K3136=0,0,1)+IF(L3136=0,0,1)+IF(M3136=0,0,1)+IF(N3136=0,0,1)+IF(O3136=0,0,1)</f>
        <v>0</v>
      </c>
    </row>
    <row r="3137" spans="1:20" ht="15.75" hidden="1">
      <c r="A3137" s="10"/>
      <c r="B3137" s="1"/>
      <c r="C3137" s="81"/>
      <c r="D3137" s="81"/>
      <c r="E3137" s="81"/>
      <c r="F3137" s="81"/>
      <c r="G3137" s="81"/>
      <c r="H3137" s="81"/>
      <c r="I3137" s="81"/>
      <c r="J3137" s="81"/>
      <c r="K3137" s="81"/>
      <c r="L3137" s="81"/>
      <c r="M3137" s="81"/>
      <c r="N3137" s="81"/>
      <c r="O3137" s="81"/>
      <c r="P3137" s="81"/>
      <c r="Q3137" s="81"/>
      <c r="R3137" s="81"/>
      <c r="S3137" s="206"/>
      <c r="T3137" s="351">
        <f>IF(Q3137=0,0,1)+IF(C3137=0,0,1)+IF(D3137=0,0,1)+IF(E3137=0,0,1)+IF(F3137=0,0,1)+IF(G3137=0,0,1)+IF(H3137=0,0,1)+IF(I3137=0,0,1)+IF(J3137=0,0,1)+IF(K3137=0,0,1)+IF(L3137=0,0,1)+IF(M3137=0,0,1)+IF(N3137=0,0,1)+IF(O3137=0,0,1)</f>
        <v>0</v>
      </c>
    </row>
    <row r="3138" spans="1:20" ht="15.75" hidden="1">
      <c r="A3138" s="10"/>
      <c r="B3138" s="1"/>
      <c r="C3138" s="81"/>
      <c r="D3138" s="81"/>
      <c r="E3138" s="81"/>
      <c r="F3138" s="81"/>
      <c r="G3138" s="81"/>
      <c r="H3138" s="81"/>
      <c r="I3138" s="81"/>
      <c r="J3138" s="81"/>
      <c r="K3138" s="81"/>
      <c r="L3138" s="81"/>
      <c r="M3138" s="81"/>
      <c r="N3138" s="81"/>
      <c r="O3138" s="81"/>
      <c r="P3138" s="81"/>
      <c r="Q3138" s="81"/>
      <c r="R3138" s="81"/>
      <c r="S3138" s="206"/>
      <c r="T3138" s="351">
        <f>IF(Q3138=0,0,1)+IF(C3138=0,0,1)+IF(D3138=0,0,1)+IF(E3138=0,0,1)+IF(F3138=0,0,1)+IF(G3138=0,0,1)+IF(H3138=0,0,1)+IF(I3138=0,0,1)+IF(J3138=0,0,1)+IF(K3138=0,0,1)+IF(L3138=0,0,1)+IF(M3138=0,0,1)+IF(N3138=0,0,1)+IF(O3138=0,0,1)</f>
        <v>0</v>
      </c>
    </row>
    <row r="3139" spans="1:20" ht="15.75" hidden="1">
      <c r="A3139" s="10"/>
      <c r="B3139" s="1"/>
      <c r="C3139" s="81"/>
      <c r="D3139" s="81"/>
      <c r="E3139" s="81"/>
      <c r="F3139" s="81"/>
      <c r="G3139" s="81"/>
      <c r="H3139" s="81"/>
      <c r="I3139" s="81"/>
      <c r="J3139" s="81"/>
      <c r="K3139" s="81"/>
      <c r="L3139" s="81"/>
      <c r="M3139" s="81"/>
      <c r="N3139" s="81"/>
      <c r="O3139" s="81"/>
      <c r="P3139" s="81"/>
      <c r="Q3139" s="81"/>
      <c r="R3139" s="81"/>
      <c r="S3139" s="206"/>
      <c r="T3139" s="351">
        <f>IF(Q3139=0,0,1)+IF(C3139=0,0,1)+IF(D3139=0,0,1)+IF(E3139=0,0,1)+IF(F3139=0,0,1)+IF(G3139=0,0,1)+IF(H3139=0,0,1)+IF(I3139=0,0,1)+IF(J3139=0,0,1)+IF(K3139=0,0,1)+IF(L3139=0,0,1)+IF(M3139=0,0,1)+IF(N3139=0,0,1)+IF(O3139=0,0,1)</f>
        <v>0</v>
      </c>
    </row>
    <row r="3140" spans="1:20" ht="15.75" hidden="1">
      <c r="A3140" s="10"/>
      <c r="B3140" s="1"/>
      <c r="C3140" s="81"/>
      <c r="D3140" s="81"/>
      <c r="E3140" s="81"/>
      <c r="F3140" s="81"/>
      <c r="G3140" s="81"/>
      <c r="H3140" s="81"/>
      <c r="I3140" s="81"/>
      <c r="J3140" s="81"/>
      <c r="K3140" s="81"/>
      <c r="L3140" s="81"/>
      <c r="M3140" s="81"/>
      <c r="N3140" s="81"/>
      <c r="O3140" s="81"/>
      <c r="P3140" s="81"/>
      <c r="Q3140" s="81"/>
      <c r="R3140" s="81"/>
      <c r="S3140" s="206"/>
      <c r="T3140" s="351">
        <f>IF(Q3140=0,0,1)+IF(C3140=0,0,1)+IF(D3140=0,0,1)+IF(E3140=0,0,1)+IF(F3140=0,0,1)+IF(G3140=0,0,1)+IF(H3140=0,0,1)+IF(I3140=0,0,1)+IF(J3140=0,0,1)+IF(K3140=0,0,1)+IF(L3140=0,0,1)+IF(M3140=0,0,1)+IF(N3140=0,0,1)+IF(O3140=0,0,1)</f>
        <v>0</v>
      </c>
    </row>
    <row r="3141" spans="1:20" ht="15.75" hidden="1">
      <c r="A3141" s="10"/>
      <c r="B3141" s="1"/>
      <c r="C3141" s="81"/>
      <c r="D3141" s="81"/>
      <c r="E3141" s="81"/>
      <c r="F3141" s="81"/>
      <c r="G3141" s="81"/>
      <c r="H3141" s="81"/>
      <c r="I3141" s="81"/>
      <c r="J3141" s="81"/>
      <c r="K3141" s="81"/>
      <c r="L3141" s="81"/>
      <c r="M3141" s="81"/>
      <c r="N3141" s="81"/>
      <c r="O3141" s="81"/>
      <c r="P3141" s="81"/>
      <c r="Q3141" s="81"/>
      <c r="R3141" s="81"/>
      <c r="S3141" s="206"/>
      <c r="T3141" s="351">
        <f>IF(Q3141=0,0,1)+IF(C3141=0,0,1)+IF(D3141=0,0,1)+IF(E3141=0,0,1)+IF(F3141=0,0,1)+IF(G3141=0,0,1)+IF(H3141=0,0,1)+IF(I3141=0,0,1)+IF(J3141=0,0,1)+IF(K3141=0,0,1)+IF(L3141=0,0,1)+IF(M3141=0,0,1)+IF(N3141=0,0,1)+IF(O3141=0,0,1)</f>
        <v>0</v>
      </c>
    </row>
    <row r="3142" spans="1:20" ht="15.75" hidden="1">
      <c r="A3142" s="10"/>
      <c r="B3142" s="1"/>
      <c r="C3142" s="81"/>
      <c r="D3142" s="81"/>
      <c r="E3142" s="81"/>
      <c r="F3142" s="81"/>
      <c r="G3142" s="81"/>
      <c r="H3142" s="81"/>
      <c r="I3142" s="81"/>
      <c r="J3142" s="81"/>
      <c r="K3142" s="81"/>
      <c r="L3142" s="81"/>
      <c r="M3142" s="81"/>
      <c r="N3142" s="81"/>
      <c r="O3142" s="81"/>
      <c r="P3142" s="81"/>
      <c r="Q3142" s="81"/>
      <c r="R3142" s="81"/>
      <c r="S3142" s="206"/>
      <c r="T3142" s="351">
        <f>IF(Q3142=0,0,1)+IF(C3142=0,0,1)+IF(D3142=0,0,1)+IF(E3142=0,0,1)+IF(F3142=0,0,1)+IF(G3142=0,0,1)+IF(H3142=0,0,1)+IF(I3142=0,0,1)+IF(J3142=0,0,1)+IF(K3142=0,0,1)+IF(L3142=0,0,1)+IF(M3142=0,0,1)+IF(N3142=0,0,1)+IF(O3142=0,0,1)</f>
        <v>0</v>
      </c>
    </row>
    <row r="3143" spans="1:20" ht="15.75" hidden="1">
      <c r="A3143" s="10"/>
      <c r="B3143" s="1"/>
      <c r="C3143" s="81"/>
      <c r="D3143" s="81"/>
      <c r="E3143" s="81"/>
      <c r="F3143" s="81"/>
      <c r="G3143" s="81"/>
      <c r="H3143" s="81"/>
      <c r="I3143" s="81"/>
      <c r="J3143" s="81"/>
      <c r="K3143" s="81"/>
      <c r="L3143" s="81"/>
      <c r="M3143" s="81"/>
      <c r="N3143" s="81"/>
      <c r="O3143" s="81"/>
      <c r="P3143" s="81"/>
      <c r="Q3143" s="81"/>
      <c r="R3143" s="81"/>
      <c r="S3143" s="206"/>
      <c r="T3143" s="351">
        <f>IF(Q3143=0,0,1)+IF(C3143=0,0,1)+IF(D3143=0,0,1)+IF(E3143=0,0,1)+IF(F3143=0,0,1)+IF(G3143=0,0,1)+IF(H3143=0,0,1)+IF(I3143=0,0,1)+IF(J3143=0,0,1)+IF(K3143=0,0,1)+IF(L3143=0,0,1)+IF(M3143=0,0,1)+IF(N3143=0,0,1)+IF(O3143=0,0,1)</f>
        <v>0</v>
      </c>
    </row>
    <row r="3144" spans="1:20" ht="15.75" hidden="1">
      <c r="A3144" s="10"/>
      <c r="B3144" s="1"/>
      <c r="C3144" s="81"/>
      <c r="D3144" s="81"/>
      <c r="E3144" s="81"/>
      <c r="F3144" s="81"/>
      <c r="G3144" s="81"/>
      <c r="H3144" s="81"/>
      <c r="I3144" s="81"/>
      <c r="J3144" s="81"/>
      <c r="K3144" s="81"/>
      <c r="L3144" s="81"/>
      <c r="M3144" s="81"/>
      <c r="N3144" s="81"/>
      <c r="O3144" s="81"/>
      <c r="P3144" s="81"/>
      <c r="Q3144" s="81"/>
      <c r="R3144" s="81"/>
      <c r="S3144" s="206"/>
      <c r="T3144" s="351">
        <f>IF(Q3144=0,0,1)+IF(C3144=0,0,1)+IF(D3144=0,0,1)+IF(E3144=0,0,1)+IF(F3144=0,0,1)+IF(G3144=0,0,1)+IF(H3144=0,0,1)+IF(I3144=0,0,1)+IF(J3144=0,0,1)+IF(K3144=0,0,1)+IF(L3144=0,0,1)+IF(M3144=0,0,1)+IF(N3144=0,0,1)+IF(O3144=0,0,1)</f>
        <v>0</v>
      </c>
    </row>
    <row r="3145" spans="1:20" ht="15.75" hidden="1">
      <c r="A3145" s="10"/>
      <c r="B3145" s="1"/>
      <c r="C3145" s="81"/>
      <c r="D3145" s="81"/>
      <c r="E3145" s="81"/>
      <c r="F3145" s="81"/>
      <c r="G3145" s="81"/>
      <c r="H3145" s="81"/>
      <c r="I3145" s="81"/>
      <c r="J3145" s="81"/>
      <c r="K3145" s="81"/>
      <c r="L3145" s="81"/>
      <c r="M3145" s="81"/>
      <c r="N3145" s="81"/>
      <c r="O3145" s="81"/>
      <c r="P3145" s="81"/>
      <c r="Q3145" s="81"/>
      <c r="R3145" s="81"/>
      <c r="S3145" s="206"/>
      <c r="T3145" s="351">
        <f>IF(Q3145=0,0,1)+IF(C3145=0,0,1)+IF(D3145=0,0,1)+IF(E3145=0,0,1)+IF(F3145=0,0,1)+IF(G3145=0,0,1)+IF(H3145=0,0,1)+IF(I3145=0,0,1)+IF(J3145=0,0,1)+IF(K3145=0,0,1)+IF(L3145=0,0,1)+IF(M3145=0,0,1)+IF(N3145=0,0,1)+IF(O3145=0,0,1)</f>
        <v>0</v>
      </c>
    </row>
    <row r="3146" spans="1:20" ht="15.75" hidden="1">
      <c r="A3146" s="10"/>
      <c r="B3146" s="1"/>
      <c r="C3146" s="81"/>
      <c r="D3146" s="81"/>
      <c r="E3146" s="81"/>
      <c r="F3146" s="81"/>
      <c r="G3146" s="81"/>
      <c r="H3146" s="81"/>
      <c r="I3146" s="81"/>
      <c r="J3146" s="81"/>
      <c r="K3146" s="81"/>
      <c r="L3146" s="81"/>
      <c r="M3146" s="81"/>
      <c r="N3146" s="81"/>
      <c r="O3146" s="81"/>
      <c r="P3146" s="81"/>
      <c r="Q3146" s="81"/>
      <c r="R3146" s="81"/>
      <c r="S3146" s="206"/>
      <c r="T3146" s="351">
        <f>IF(Q3146=0,0,1)+IF(C3146=0,0,1)+IF(D3146=0,0,1)+IF(E3146=0,0,1)+IF(F3146=0,0,1)+IF(G3146=0,0,1)+IF(H3146=0,0,1)+IF(I3146=0,0,1)+IF(J3146=0,0,1)+IF(K3146=0,0,1)+IF(L3146=0,0,1)+IF(M3146=0,0,1)+IF(N3146=0,0,1)+IF(O3146=0,0,1)</f>
        <v>0</v>
      </c>
    </row>
    <row r="3147" spans="1:20" ht="15.75" hidden="1">
      <c r="A3147" s="10"/>
      <c r="B3147" s="1"/>
      <c r="C3147" s="81"/>
      <c r="D3147" s="81"/>
      <c r="E3147" s="81"/>
      <c r="F3147" s="81"/>
      <c r="G3147" s="81"/>
      <c r="H3147" s="81"/>
      <c r="I3147" s="81"/>
      <c r="J3147" s="81"/>
      <c r="K3147" s="81"/>
      <c r="L3147" s="81"/>
      <c r="M3147" s="81"/>
      <c r="N3147" s="81"/>
      <c r="O3147" s="81"/>
      <c r="P3147" s="81"/>
      <c r="Q3147" s="81"/>
      <c r="R3147" s="81"/>
      <c r="S3147" s="206"/>
      <c r="T3147" s="351">
        <f>IF(Q3147=0,0,1)+IF(C3147=0,0,1)+IF(D3147=0,0,1)+IF(E3147=0,0,1)+IF(F3147=0,0,1)+IF(G3147=0,0,1)+IF(H3147=0,0,1)+IF(I3147=0,0,1)+IF(J3147=0,0,1)+IF(K3147=0,0,1)+IF(L3147=0,0,1)+IF(M3147=0,0,1)+IF(N3147=0,0,1)+IF(O3147=0,0,1)</f>
        <v>0</v>
      </c>
    </row>
    <row r="3148" spans="1:20" ht="15.75" hidden="1">
      <c r="A3148" s="10"/>
      <c r="B3148" s="1"/>
      <c r="C3148" s="81"/>
      <c r="D3148" s="81"/>
      <c r="E3148" s="81"/>
      <c r="F3148" s="81"/>
      <c r="G3148" s="81"/>
      <c r="H3148" s="81"/>
      <c r="I3148" s="81"/>
      <c r="J3148" s="81"/>
      <c r="K3148" s="81"/>
      <c r="L3148" s="81"/>
      <c r="M3148" s="81"/>
      <c r="N3148" s="81"/>
      <c r="O3148" s="81"/>
      <c r="P3148" s="81"/>
      <c r="Q3148" s="81"/>
      <c r="R3148" s="81"/>
      <c r="S3148" s="206"/>
      <c r="T3148" s="351">
        <f>IF(Q3148=0,0,1)+IF(C3148=0,0,1)+IF(D3148=0,0,1)+IF(E3148=0,0,1)+IF(F3148=0,0,1)+IF(G3148=0,0,1)+IF(H3148=0,0,1)+IF(I3148=0,0,1)+IF(J3148=0,0,1)+IF(K3148=0,0,1)+IF(L3148=0,0,1)+IF(M3148=0,0,1)+IF(N3148=0,0,1)+IF(O3148=0,0,1)</f>
        <v>0</v>
      </c>
    </row>
    <row r="3149" spans="1:20" ht="15.75" hidden="1">
      <c r="A3149" s="10"/>
      <c r="B3149" s="1"/>
      <c r="C3149" s="81"/>
      <c r="D3149" s="81"/>
      <c r="E3149" s="81"/>
      <c r="F3149" s="81"/>
      <c r="G3149" s="81"/>
      <c r="H3149" s="81"/>
      <c r="I3149" s="81"/>
      <c r="J3149" s="81"/>
      <c r="K3149" s="81"/>
      <c r="L3149" s="81"/>
      <c r="M3149" s="81"/>
      <c r="N3149" s="81"/>
      <c r="O3149" s="81"/>
      <c r="P3149" s="81"/>
      <c r="Q3149" s="81"/>
      <c r="R3149" s="81"/>
      <c r="S3149" s="206"/>
      <c r="T3149" s="351">
        <f>IF(Q3149=0,0,1)+IF(C3149=0,0,1)+IF(D3149=0,0,1)+IF(E3149=0,0,1)+IF(F3149=0,0,1)+IF(G3149=0,0,1)+IF(H3149=0,0,1)+IF(I3149=0,0,1)+IF(J3149=0,0,1)+IF(K3149=0,0,1)+IF(L3149=0,0,1)+IF(M3149=0,0,1)+IF(N3149=0,0,1)+IF(O3149=0,0,1)</f>
        <v>0</v>
      </c>
    </row>
    <row r="3150" spans="1:20" ht="15.75" hidden="1">
      <c r="A3150" s="10"/>
      <c r="B3150" s="1"/>
      <c r="C3150" s="81"/>
      <c r="D3150" s="81"/>
      <c r="E3150" s="81"/>
      <c r="F3150" s="81"/>
      <c r="G3150" s="81"/>
      <c r="H3150" s="81"/>
      <c r="I3150" s="81"/>
      <c r="J3150" s="81"/>
      <c r="K3150" s="81"/>
      <c r="L3150" s="81"/>
      <c r="M3150" s="81"/>
      <c r="N3150" s="81"/>
      <c r="O3150" s="81"/>
      <c r="P3150" s="81"/>
      <c r="Q3150" s="81"/>
      <c r="R3150" s="81"/>
      <c r="S3150" s="206"/>
      <c r="T3150" s="351">
        <f>IF(Q3150=0,0,1)+IF(C3150=0,0,1)+IF(D3150=0,0,1)+IF(E3150=0,0,1)+IF(F3150=0,0,1)+IF(G3150=0,0,1)+IF(H3150=0,0,1)+IF(I3150=0,0,1)+IF(J3150=0,0,1)+IF(K3150=0,0,1)+IF(L3150=0,0,1)+IF(M3150=0,0,1)+IF(N3150=0,0,1)+IF(O3150=0,0,1)</f>
        <v>0</v>
      </c>
    </row>
    <row r="3151" spans="1:20" ht="15.75" hidden="1">
      <c r="A3151" s="10"/>
      <c r="B3151" s="1"/>
      <c r="C3151" s="81"/>
      <c r="D3151" s="81"/>
      <c r="E3151" s="81"/>
      <c r="F3151" s="81"/>
      <c r="G3151" s="81"/>
      <c r="H3151" s="81"/>
      <c r="I3151" s="81"/>
      <c r="J3151" s="81"/>
      <c r="K3151" s="81"/>
      <c r="L3151" s="81"/>
      <c r="M3151" s="81"/>
      <c r="N3151" s="81"/>
      <c r="O3151" s="81"/>
      <c r="P3151" s="81"/>
      <c r="Q3151" s="81"/>
      <c r="R3151" s="81"/>
      <c r="S3151" s="206"/>
      <c r="T3151" s="351">
        <f>IF(Q3151=0,0,1)+IF(C3151=0,0,1)+IF(D3151=0,0,1)+IF(E3151=0,0,1)+IF(F3151=0,0,1)+IF(G3151=0,0,1)+IF(H3151=0,0,1)+IF(I3151=0,0,1)+IF(J3151=0,0,1)+IF(K3151=0,0,1)+IF(L3151=0,0,1)+IF(M3151=0,0,1)+IF(N3151=0,0,1)+IF(O3151=0,0,1)</f>
        <v>0</v>
      </c>
    </row>
    <row r="3152" spans="1:20" ht="15.75" hidden="1">
      <c r="A3152" s="10"/>
      <c r="B3152" s="1"/>
      <c r="C3152" s="81"/>
      <c r="D3152" s="81"/>
      <c r="E3152" s="81"/>
      <c r="F3152" s="81"/>
      <c r="G3152" s="81"/>
      <c r="H3152" s="81"/>
      <c r="I3152" s="81"/>
      <c r="J3152" s="81"/>
      <c r="K3152" s="81"/>
      <c r="L3152" s="81"/>
      <c r="M3152" s="81"/>
      <c r="N3152" s="81"/>
      <c r="O3152" s="81"/>
      <c r="P3152" s="81"/>
      <c r="Q3152" s="81"/>
      <c r="R3152" s="81"/>
      <c r="S3152" s="206"/>
      <c r="T3152" s="351">
        <f>IF(Q3152=0,0,1)+IF(C3152=0,0,1)+IF(D3152=0,0,1)+IF(E3152=0,0,1)+IF(F3152=0,0,1)+IF(G3152=0,0,1)+IF(H3152=0,0,1)+IF(I3152=0,0,1)+IF(J3152=0,0,1)+IF(K3152=0,0,1)+IF(L3152=0,0,1)+IF(M3152=0,0,1)+IF(N3152=0,0,1)+IF(O3152=0,0,1)</f>
        <v>0</v>
      </c>
    </row>
    <row r="3153" spans="1:20" ht="15.75" hidden="1">
      <c r="A3153" s="10"/>
      <c r="B3153" s="1"/>
      <c r="C3153" s="81"/>
      <c r="D3153" s="81"/>
      <c r="E3153" s="81"/>
      <c r="F3153" s="81"/>
      <c r="G3153" s="81"/>
      <c r="H3153" s="81"/>
      <c r="I3153" s="81"/>
      <c r="J3153" s="81"/>
      <c r="K3153" s="81"/>
      <c r="L3153" s="81"/>
      <c r="M3153" s="81"/>
      <c r="N3153" s="81"/>
      <c r="O3153" s="81"/>
      <c r="P3153" s="81"/>
      <c r="Q3153" s="81"/>
      <c r="R3153" s="81"/>
      <c r="S3153" s="206"/>
      <c r="T3153" s="351">
        <f>IF(Q3153=0,0,1)+IF(C3153=0,0,1)+IF(D3153=0,0,1)+IF(E3153=0,0,1)+IF(F3153=0,0,1)+IF(G3153=0,0,1)+IF(H3153=0,0,1)+IF(I3153=0,0,1)+IF(J3153=0,0,1)+IF(K3153=0,0,1)+IF(L3153=0,0,1)+IF(M3153=0,0,1)+IF(N3153=0,0,1)+IF(O3153=0,0,1)</f>
        <v>0</v>
      </c>
    </row>
    <row r="3154" spans="1:20" ht="15.75" hidden="1">
      <c r="A3154" s="10"/>
      <c r="B3154" s="1"/>
      <c r="C3154" s="81"/>
      <c r="D3154" s="81"/>
      <c r="E3154" s="81"/>
      <c r="F3154" s="81"/>
      <c r="G3154" s="81"/>
      <c r="H3154" s="81"/>
      <c r="I3154" s="81"/>
      <c r="J3154" s="81"/>
      <c r="K3154" s="81"/>
      <c r="L3154" s="81"/>
      <c r="M3154" s="81"/>
      <c r="N3154" s="81"/>
      <c r="O3154" s="81"/>
      <c r="P3154" s="81"/>
      <c r="Q3154" s="81"/>
      <c r="R3154" s="81"/>
      <c r="S3154" s="206"/>
      <c r="T3154" s="351">
        <f>IF(Q3154=0,0,1)+IF(C3154=0,0,1)+IF(D3154=0,0,1)+IF(E3154=0,0,1)+IF(F3154=0,0,1)+IF(G3154=0,0,1)+IF(H3154=0,0,1)+IF(I3154=0,0,1)+IF(J3154=0,0,1)+IF(K3154=0,0,1)+IF(L3154=0,0,1)+IF(M3154=0,0,1)+IF(N3154=0,0,1)+IF(O3154=0,0,1)</f>
        <v>0</v>
      </c>
    </row>
    <row r="3155" spans="1:20" ht="15.75" hidden="1">
      <c r="A3155" s="10"/>
      <c r="B3155" s="1"/>
      <c r="C3155" s="81"/>
      <c r="D3155" s="81"/>
      <c r="E3155" s="81"/>
      <c r="F3155" s="81"/>
      <c r="G3155" s="81"/>
      <c r="H3155" s="81"/>
      <c r="I3155" s="81"/>
      <c r="J3155" s="81"/>
      <c r="K3155" s="81"/>
      <c r="L3155" s="81"/>
      <c r="M3155" s="81"/>
      <c r="N3155" s="81"/>
      <c r="O3155" s="81"/>
      <c r="P3155" s="81"/>
      <c r="Q3155" s="81"/>
      <c r="R3155" s="81"/>
      <c r="S3155" s="206"/>
      <c r="T3155" s="351">
        <f>IF(Q3155=0,0,1)+IF(C3155=0,0,1)+IF(D3155=0,0,1)+IF(E3155=0,0,1)+IF(F3155=0,0,1)+IF(G3155=0,0,1)+IF(H3155=0,0,1)+IF(I3155=0,0,1)+IF(J3155=0,0,1)+IF(K3155=0,0,1)+IF(L3155=0,0,1)+IF(M3155=0,0,1)+IF(N3155=0,0,1)+IF(O3155=0,0,1)</f>
        <v>0</v>
      </c>
    </row>
    <row r="3156" spans="1:20" ht="15.75" hidden="1">
      <c r="A3156" s="10"/>
      <c r="B3156" s="1"/>
      <c r="C3156" s="81"/>
      <c r="D3156" s="81"/>
      <c r="E3156" s="81"/>
      <c r="F3156" s="81"/>
      <c r="G3156" s="81"/>
      <c r="H3156" s="81"/>
      <c r="I3156" s="81"/>
      <c r="J3156" s="81"/>
      <c r="K3156" s="81"/>
      <c r="L3156" s="81"/>
      <c r="M3156" s="81"/>
      <c r="N3156" s="81"/>
      <c r="O3156" s="81"/>
      <c r="P3156" s="81"/>
      <c r="Q3156" s="81"/>
      <c r="R3156" s="81"/>
      <c r="S3156" s="206"/>
      <c r="T3156" s="351">
        <f>IF(Q3156=0,0,1)+IF(C3156=0,0,1)+IF(D3156=0,0,1)+IF(E3156=0,0,1)+IF(F3156=0,0,1)+IF(G3156=0,0,1)+IF(H3156=0,0,1)+IF(I3156=0,0,1)+IF(J3156=0,0,1)+IF(K3156=0,0,1)+IF(L3156=0,0,1)+IF(M3156=0,0,1)+IF(N3156=0,0,1)+IF(O3156=0,0,1)</f>
        <v>0</v>
      </c>
    </row>
    <row r="3157" spans="1:20" ht="15.75" hidden="1">
      <c r="A3157" s="10"/>
      <c r="B3157" s="1"/>
      <c r="C3157" s="81"/>
      <c r="D3157" s="81"/>
      <c r="E3157" s="81"/>
      <c r="F3157" s="81"/>
      <c r="G3157" s="81"/>
      <c r="H3157" s="81"/>
      <c r="I3157" s="81"/>
      <c r="J3157" s="81"/>
      <c r="K3157" s="81"/>
      <c r="L3157" s="81"/>
      <c r="M3157" s="81"/>
      <c r="N3157" s="81"/>
      <c r="O3157" s="81"/>
      <c r="P3157" s="81"/>
      <c r="Q3157" s="81"/>
      <c r="R3157" s="81"/>
      <c r="S3157" s="206"/>
      <c r="T3157" s="351">
        <f>IF(Q3157=0,0,1)+IF(C3157=0,0,1)+IF(D3157=0,0,1)+IF(E3157=0,0,1)+IF(F3157=0,0,1)+IF(G3157=0,0,1)+IF(H3157=0,0,1)+IF(I3157=0,0,1)+IF(J3157=0,0,1)+IF(K3157=0,0,1)+IF(L3157=0,0,1)+IF(M3157=0,0,1)+IF(N3157=0,0,1)+IF(O3157=0,0,1)</f>
        <v>0</v>
      </c>
    </row>
    <row r="3158" spans="1:20" ht="15.75" hidden="1">
      <c r="A3158" s="10"/>
      <c r="B3158" s="1"/>
      <c r="C3158" s="81"/>
      <c r="D3158" s="81"/>
      <c r="E3158" s="81"/>
      <c r="F3158" s="81"/>
      <c r="G3158" s="81"/>
      <c r="H3158" s="81"/>
      <c r="I3158" s="81"/>
      <c r="J3158" s="81"/>
      <c r="K3158" s="81"/>
      <c r="L3158" s="81"/>
      <c r="M3158" s="81"/>
      <c r="N3158" s="81"/>
      <c r="O3158" s="81"/>
      <c r="P3158" s="81"/>
      <c r="Q3158" s="81"/>
      <c r="R3158" s="81"/>
      <c r="S3158" s="206"/>
      <c r="T3158" s="351">
        <f>IF(Q3158=0,0,1)+IF(C3158=0,0,1)+IF(D3158=0,0,1)+IF(E3158=0,0,1)+IF(F3158=0,0,1)+IF(G3158=0,0,1)+IF(H3158=0,0,1)+IF(I3158=0,0,1)+IF(J3158=0,0,1)+IF(K3158=0,0,1)+IF(L3158=0,0,1)+IF(M3158=0,0,1)+IF(N3158=0,0,1)+IF(O3158=0,0,1)</f>
        <v>0</v>
      </c>
    </row>
    <row r="3159" spans="1:20" ht="15.75" hidden="1">
      <c r="A3159" s="10"/>
      <c r="B3159" s="1"/>
      <c r="C3159" s="81"/>
      <c r="D3159" s="81"/>
      <c r="E3159" s="81"/>
      <c r="F3159" s="81"/>
      <c r="G3159" s="81"/>
      <c r="H3159" s="81"/>
      <c r="I3159" s="81"/>
      <c r="J3159" s="81"/>
      <c r="K3159" s="81"/>
      <c r="L3159" s="81"/>
      <c r="M3159" s="81"/>
      <c r="N3159" s="81"/>
      <c r="O3159" s="81"/>
      <c r="P3159" s="81"/>
      <c r="Q3159" s="81"/>
      <c r="R3159" s="81"/>
      <c r="S3159" s="206"/>
      <c r="T3159" s="351">
        <f>IF(Q3159=0,0,1)+IF(C3159=0,0,1)+IF(D3159=0,0,1)+IF(E3159=0,0,1)+IF(F3159=0,0,1)+IF(G3159=0,0,1)+IF(H3159=0,0,1)+IF(I3159=0,0,1)+IF(J3159=0,0,1)+IF(K3159=0,0,1)+IF(L3159=0,0,1)+IF(M3159=0,0,1)+IF(N3159=0,0,1)+IF(O3159=0,0,1)</f>
        <v>0</v>
      </c>
    </row>
    <row r="3160" spans="1:20" ht="15.75" hidden="1">
      <c r="A3160" s="10"/>
      <c r="B3160" s="1"/>
      <c r="C3160" s="81"/>
      <c r="D3160" s="81"/>
      <c r="E3160" s="81"/>
      <c r="F3160" s="81"/>
      <c r="G3160" s="81"/>
      <c r="H3160" s="81"/>
      <c r="I3160" s="81"/>
      <c r="J3160" s="81"/>
      <c r="K3160" s="81"/>
      <c r="L3160" s="81"/>
      <c r="M3160" s="81"/>
      <c r="N3160" s="81"/>
      <c r="O3160" s="81"/>
      <c r="P3160" s="81"/>
      <c r="Q3160" s="81"/>
      <c r="R3160" s="81"/>
      <c r="S3160" s="206"/>
      <c r="T3160" s="351">
        <f>IF(Q3160=0,0,1)+IF(C3160=0,0,1)+IF(D3160=0,0,1)+IF(E3160=0,0,1)+IF(F3160=0,0,1)+IF(G3160=0,0,1)+IF(H3160=0,0,1)+IF(I3160=0,0,1)+IF(J3160=0,0,1)+IF(K3160=0,0,1)+IF(L3160=0,0,1)+IF(M3160=0,0,1)+IF(N3160=0,0,1)+IF(O3160=0,0,1)</f>
        <v>0</v>
      </c>
    </row>
    <row r="3161" spans="1:20" ht="15.75" hidden="1">
      <c r="A3161" s="10"/>
      <c r="B3161" s="1"/>
      <c r="C3161" s="81"/>
      <c r="D3161" s="81"/>
      <c r="E3161" s="81"/>
      <c r="F3161" s="81"/>
      <c r="G3161" s="81"/>
      <c r="H3161" s="81"/>
      <c r="I3161" s="81"/>
      <c r="J3161" s="81"/>
      <c r="K3161" s="81"/>
      <c r="L3161" s="81"/>
      <c r="M3161" s="81"/>
      <c r="N3161" s="81"/>
      <c r="O3161" s="81"/>
      <c r="P3161" s="81"/>
      <c r="Q3161" s="81"/>
      <c r="R3161" s="81"/>
      <c r="S3161" s="206"/>
      <c r="T3161" s="351">
        <f>IF(Q3161=0,0,1)+IF(C3161=0,0,1)+IF(D3161=0,0,1)+IF(E3161=0,0,1)+IF(F3161=0,0,1)+IF(G3161=0,0,1)+IF(H3161=0,0,1)+IF(I3161=0,0,1)+IF(J3161=0,0,1)+IF(K3161=0,0,1)+IF(L3161=0,0,1)+IF(M3161=0,0,1)+IF(N3161=0,0,1)+IF(O3161=0,0,1)</f>
        <v>0</v>
      </c>
    </row>
    <row r="3162" spans="1:20" ht="15.75" hidden="1">
      <c r="A3162" s="10"/>
      <c r="B3162" s="1"/>
      <c r="C3162" s="81"/>
      <c r="D3162" s="81"/>
      <c r="E3162" s="81"/>
      <c r="F3162" s="81"/>
      <c r="G3162" s="81"/>
      <c r="H3162" s="81"/>
      <c r="I3162" s="81"/>
      <c r="J3162" s="81"/>
      <c r="K3162" s="81"/>
      <c r="L3162" s="81"/>
      <c r="M3162" s="81"/>
      <c r="N3162" s="81"/>
      <c r="O3162" s="81"/>
      <c r="P3162" s="81"/>
      <c r="Q3162" s="81"/>
      <c r="R3162" s="81"/>
      <c r="S3162" s="206"/>
      <c r="T3162" s="351">
        <f>IF(Q3162=0,0,1)+IF(C3162=0,0,1)+IF(D3162=0,0,1)+IF(E3162=0,0,1)+IF(F3162=0,0,1)+IF(G3162=0,0,1)+IF(H3162=0,0,1)+IF(I3162=0,0,1)+IF(J3162=0,0,1)+IF(K3162=0,0,1)+IF(L3162=0,0,1)+IF(M3162=0,0,1)+IF(N3162=0,0,1)+IF(O3162=0,0,1)</f>
        <v>0</v>
      </c>
    </row>
    <row r="3163" spans="1:20" ht="15.75" hidden="1">
      <c r="A3163" s="10"/>
      <c r="B3163" s="1"/>
      <c r="C3163" s="81"/>
      <c r="D3163" s="81"/>
      <c r="E3163" s="81"/>
      <c r="F3163" s="81"/>
      <c r="G3163" s="81"/>
      <c r="H3163" s="81"/>
      <c r="I3163" s="81"/>
      <c r="J3163" s="81"/>
      <c r="K3163" s="81"/>
      <c r="L3163" s="81"/>
      <c r="M3163" s="81"/>
      <c r="N3163" s="81"/>
      <c r="O3163" s="81"/>
      <c r="P3163" s="81"/>
      <c r="Q3163" s="81"/>
      <c r="R3163" s="81"/>
      <c r="S3163" s="206"/>
      <c r="T3163" s="351">
        <f>IF(Q3163=0,0,1)+IF(C3163=0,0,1)+IF(D3163=0,0,1)+IF(E3163=0,0,1)+IF(F3163=0,0,1)+IF(G3163=0,0,1)+IF(H3163=0,0,1)+IF(I3163=0,0,1)+IF(J3163=0,0,1)+IF(K3163=0,0,1)+IF(L3163=0,0,1)+IF(M3163=0,0,1)+IF(N3163=0,0,1)+IF(O3163=0,0,1)</f>
        <v>0</v>
      </c>
    </row>
    <row r="3164" spans="1:20" ht="15.75" hidden="1">
      <c r="A3164" s="10"/>
      <c r="B3164" s="1"/>
      <c r="C3164" s="81"/>
      <c r="D3164" s="81"/>
      <c r="E3164" s="81"/>
      <c r="F3164" s="81"/>
      <c r="G3164" s="81"/>
      <c r="H3164" s="81"/>
      <c r="I3164" s="81"/>
      <c r="J3164" s="81"/>
      <c r="K3164" s="81"/>
      <c r="L3164" s="81"/>
      <c r="M3164" s="81"/>
      <c r="N3164" s="81"/>
      <c r="O3164" s="81"/>
      <c r="P3164" s="81"/>
      <c r="Q3164" s="81"/>
      <c r="R3164" s="81"/>
      <c r="S3164" s="206"/>
      <c r="T3164" s="351">
        <f>IF(Q3164=0,0,1)+IF(C3164=0,0,1)+IF(D3164=0,0,1)+IF(E3164=0,0,1)+IF(F3164=0,0,1)+IF(G3164=0,0,1)+IF(H3164=0,0,1)+IF(I3164=0,0,1)+IF(J3164=0,0,1)+IF(K3164=0,0,1)+IF(L3164=0,0,1)+IF(M3164=0,0,1)+IF(N3164=0,0,1)+IF(O3164=0,0,1)</f>
        <v>0</v>
      </c>
    </row>
    <row r="3165" spans="1:20" ht="15.75" hidden="1">
      <c r="A3165" s="10"/>
      <c r="B3165" s="1"/>
      <c r="C3165" s="81"/>
      <c r="D3165" s="81"/>
      <c r="E3165" s="81"/>
      <c r="F3165" s="81"/>
      <c r="G3165" s="81"/>
      <c r="H3165" s="81"/>
      <c r="I3165" s="81"/>
      <c r="J3165" s="81"/>
      <c r="K3165" s="81"/>
      <c r="L3165" s="81"/>
      <c r="M3165" s="81"/>
      <c r="N3165" s="81"/>
      <c r="O3165" s="81"/>
      <c r="P3165" s="81"/>
      <c r="Q3165" s="81"/>
      <c r="R3165" s="81"/>
      <c r="S3165" s="206"/>
      <c r="T3165" s="351">
        <f>IF(Q3165=0,0,1)+IF(C3165=0,0,1)+IF(D3165=0,0,1)+IF(E3165=0,0,1)+IF(F3165=0,0,1)+IF(G3165=0,0,1)+IF(H3165=0,0,1)+IF(I3165=0,0,1)+IF(J3165=0,0,1)+IF(K3165=0,0,1)+IF(L3165=0,0,1)+IF(M3165=0,0,1)+IF(N3165=0,0,1)+IF(O3165=0,0,1)</f>
        <v>0</v>
      </c>
    </row>
    <row r="3166" spans="1:20" ht="15.75" hidden="1">
      <c r="A3166" s="10"/>
      <c r="B3166" s="1"/>
      <c r="C3166" s="81"/>
      <c r="D3166" s="81"/>
      <c r="E3166" s="81"/>
      <c r="F3166" s="81"/>
      <c r="G3166" s="81"/>
      <c r="H3166" s="81"/>
      <c r="I3166" s="81"/>
      <c r="J3166" s="81"/>
      <c r="K3166" s="81"/>
      <c r="L3166" s="81"/>
      <c r="M3166" s="81"/>
      <c r="N3166" s="81"/>
      <c r="O3166" s="81"/>
      <c r="P3166" s="81"/>
      <c r="Q3166" s="81"/>
      <c r="R3166" s="81"/>
      <c r="S3166" s="206"/>
      <c r="T3166" s="351">
        <f>IF(Q3166=0,0,1)+IF(C3166=0,0,1)+IF(D3166=0,0,1)+IF(E3166=0,0,1)+IF(F3166=0,0,1)+IF(G3166=0,0,1)+IF(H3166=0,0,1)+IF(I3166=0,0,1)+IF(J3166=0,0,1)+IF(K3166=0,0,1)+IF(L3166=0,0,1)+IF(M3166=0,0,1)+IF(N3166=0,0,1)+IF(O3166=0,0,1)</f>
        <v>0</v>
      </c>
    </row>
    <row r="3167" spans="1:20" ht="15.75" hidden="1">
      <c r="A3167" s="10"/>
      <c r="B3167" s="1"/>
      <c r="C3167" s="81"/>
      <c r="D3167" s="81"/>
      <c r="E3167" s="81"/>
      <c r="F3167" s="81"/>
      <c r="G3167" s="81"/>
      <c r="H3167" s="81"/>
      <c r="I3167" s="81"/>
      <c r="J3167" s="81"/>
      <c r="K3167" s="81"/>
      <c r="L3167" s="81"/>
      <c r="M3167" s="81"/>
      <c r="N3167" s="81"/>
      <c r="O3167" s="81"/>
      <c r="P3167" s="81"/>
      <c r="Q3167" s="81"/>
      <c r="R3167" s="81"/>
      <c r="S3167" s="206"/>
      <c r="T3167" s="351">
        <f>IF(Q3167=0,0,1)+IF(C3167=0,0,1)+IF(D3167=0,0,1)+IF(E3167=0,0,1)+IF(F3167=0,0,1)+IF(G3167=0,0,1)+IF(H3167=0,0,1)+IF(I3167=0,0,1)+IF(J3167=0,0,1)+IF(K3167=0,0,1)+IF(L3167=0,0,1)+IF(M3167=0,0,1)+IF(N3167=0,0,1)+IF(O3167=0,0,1)</f>
        <v>0</v>
      </c>
    </row>
    <row r="3168" spans="1:20" ht="15.75" hidden="1">
      <c r="A3168" s="10"/>
      <c r="B3168" s="1"/>
      <c r="C3168" s="81"/>
      <c r="D3168" s="81"/>
      <c r="E3168" s="81"/>
      <c r="F3168" s="81"/>
      <c r="G3168" s="81"/>
      <c r="H3168" s="81"/>
      <c r="I3168" s="81"/>
      <c r="J3168" s="81"/>
      <c r="K3168" s="81"/>
      <c r="L3168" s="81"/>
      <c r="M3168" s="81"/>
      <c r="N3168" s="81"/>
      <c r="O3168" s="81"/>
      <c r="P3168" s="81"/>
      <c r="Q3168" s="81"/>
      <c r="R3168" s="81"/>
      <c r="S3168" s="206"/>
      <c r="T3168" s="351">
        <f>IF(Q3168=0,0,1)+IF(C3168=0,0,1)+IF(D3168=0,0,1)+IF(E3168=0,0,1)+IF(F3168=0,0,1)+IF(G3168=0,0,1)+IF(H3168=0,0,1)+IF(I3168=0,0,1)+IF(J3168=0,0,1)+IF(K3168=0,0,1)+IF(L3168=0,0,1)+IF(M3168=0,0,1)+IF(N3168=0,0,1)+IF(O3168=0,0,1)</f>
        <v>0</v>
      </c>
    </row>
    <row r="3169" spans="1:20" ht="15.75" hidden="1">
      <c r="A3169" s="10"/>
      <c r="B3169" s="1"/>
      <c r="C3169" s="81"/>
      <c r="D3169" s="81"/>
      <c r="E3169" s="81"/>
      <c r="F3169" s="81"/>
      <c r="G3169" s="81"/>
      <c r="H3169" s="81"/>
      <c r="I3169" s="81"/>
      <c r="J3169" s="81"/>
      <c r="K3169" s="81"/>
      <c r="L3169" s="81"/>
      <c r="M3169" s="81"/>
      <c r="N3169" s="81"/>
      <c r="O3169" s="81"/>
      <c r="P3169" s="81"/>
      <c r="Q3169" s="81"/>
      <c r="R3169" s="81"/>
      <c r="S3169" s="206"/>
      <c r="T3169" s="351">
        <f>IF(Q3169=0,0,1)+IF(C3169=0,0,1)+IF(D3169=0,0,1)+IF(E3169=0,0,1)+IF(F3169=0,0,1)+IF(G3169=0,0,1)+IF(H3169=0,0,1)+IF(I3169=0,0,1)+IF(J3169=0,0,1)+IF(K3169=0,0,1)+IF(L3169=0,0,1)+IF(M3169=0,0,1)+IF(N3169=0,0,1)+IF(O3169=0,0,1)</f>
        <v>0</v>
      </c>
    </row>
    <row r="3170" spans="1:20" ht="15.75" hidden="1">
      <c r="A3170" s="10"/>
      <c r="B3170" s="1"/>
      <c r="C3170" s="81"/>
      <c r="D3170" s="81"/>
      <c r="E3170" s="81"/>
      <c r="F3170" s="81"/>
      <c r="G3170" s="81"/>
      <c r="H3170" s="81"/>
      <c r="I3170" s="81"/>
      <c r="J3170" s="81"/>
      <c r="K3170" s="81"/>
      <c r="L3170" s="81"/>
      <c r="M3170" s="81"/>
      <c r="N3170" s="81"/>
      <c r="O3170" s="81"/>
      <c r="P3170" s="81"/>
      <c r="Q3170" s="81"/>
      <c r="R3170" s="81"/>
      <c r="S3170" s="206"/>
      <c r="T3170" s="351">
        <f>IF(Q3170=0,0,1)+IF(C3170=0,0,1)+IF(D3170=0,0,1)+IF(E3170=0,0,1)+IF(F3170=0,0,1)+IF(G3170=0,0,1)+IF(H3170=0,0,1)+IF(I3170=0,0,1)+IF(J3170=0,0,1)+IF(K3170=0,0,1)+IF(L3170=0,0,1)+IF(M3170=0,0,1)+IF(N3170=0,0,1)+IF(O3170=0,0,1)</f>
        <v>0</v>
      </c>
    </row>
    <row r="3171" spans="1:20" ht="15.75" hidden="1">
      <c r="A3171" s="10"/>
      <c r="B3171" s="1"/>
      <c r="C3171" s="81"/>
      <c r="D3171" s="81"/>
      <c r="E3171" s="81"/>
      <c r="F3171" s="81"/>
      <c r="G3171" s="81"/>
      <c r="H3171" s="81"/>
      <c r="I3171" s="81"/>
      <c r="J3171" s="81"/>
      <c r="K3171" s="81"/>
      <c r="L3171" s="81"/>
      <c r="M3171" s="81"/>
      <c r="N3171" s="81"/>
      <c r="O3171" s="81"/>
      <c r="P3171" s="81"/>
      <c r="Q3171" s="81"/>
      <c r="R3171" s="81"/>
      <c r="S3171" s="206"/>
      <c r="T3171" s="351">
        <f>IF(Q3171=0,0,1)+IF(C3171=0,0,1)+IF(D3171=0,0,1)+IF(E3171=0,0,1)+IF(F3171=0,0,1)+IF(G3171=0,0,1)+IF(H3171=0,0,1)+IF(I3171=0,0,1)+IF(J3171=0,0,1)+IF(K3171=0,0,1)+IF(L3171=0,0,1)+IF(M3171=0,0,1)+IF(N3171=0,0,1)+IF(O3171=0,0,1)</f>
        <v>0</v>
      </c>
    </row>
    <row r="3172" spans="1:20" ht="15.75" hidden="1">
      <c r="A3172" s="10"/>
      <c r="B3172" s="1"/>
      <c r="C3172" s="81"/>
      <c r="D3172" s="81"/>
      <c r="E3172" s="81"/>
      <c r="F3172" s="81"/>
      <c r="G3172" s="81"/>
      <c r="H3172" s="81"/>
      <c r="I3172" s="81"/>
      <c r="J3172" s="81"/>
      <c r="K3172" s="81"/>
      <c r="L3172" s="81"/>
      <c r="M3172" s="81"/>
      <c r="N3172" s="81"/>
      <c r="O3172" s="81"/>
      <c r="P3172" s="81"/>
      <c r="Q3172" s="81"/>
      <c r="R3172" s="81"/>
      <c r="S3172" s="206"/>
      <c r="T3172" s="351">
        <f>IF(Q3172=0,0,1)+IF(C3172=0,0,1)+IF(D3172=0,0,1)+IF(E3172=0,0,1)+IF(F3172=0,0,1)+IF(G3172=0,0,1)+IF(H3172=0,0,1)+IF(I3172=0,0,1)+IF(J3172=0,0,1)+IF(K3172=0,0,1)+IF(L3172=0,0,1)+IF(M3172=0,0,1)+IF(N3172=0,0,1)+IF(O3172=0,0,1)</f>
        <v>0</v>
      </c>
    </row>
    <row r="3173" spans="1:20" ht="15.75" hidden="1">
      <c r="A3173" s="10"/>
      <c r="B3173" s="1"/>
      <c r="C3173" s="81"/>
      <c r="D3173" s="81"/>
      <c r="E3173" s="81"/>
      <c r="F3173" s="81"/>
      <c r="G3173" s="81"/>
      <c r="H3173" s="81"/>
      <c r="I3173" s="81"/>
      <c r="J3173" s="81"/>
      <c r="K3173" s="81"/>
      <c r="L3173" s="81"/>
      <c r="M3173" s="81"/>
      <c r="N3173" s="81"/>
      <c r="O3173" s="81"/>
      <c r="P3173" s="81"/>
      <c r="Q3173" s="81"/>
      <c r="R3173" s="81"/>
      <c r="S3173" s="206"/>
      <c r="T3173" s="351">
        <f>IF(Q3173=0,0,1)+IF(C3173=0,0,1)+IF(D3173=0,0,1)+IF(E3173=0,0,1)+IF(F3173=0,0,1)+IF(G3173=0,0,1)+IF(H3173=0,0,1)+IF(I3173=0,0,1)+IF(J3173=0,0,1)+IF(K3173=0,0,1)+IF(L3173=0,0,1)+IF(M3173=0,0,1)+IF(N3173=0,0,1)+IF(O3173=0,0,1)</f>
        <v>0</v>
      </c>
    </row>
    <row r="3174" spans="1:20" ht="15.75" hidden="1">
      <c r="A3174" s="10"/>
      <c r="B3174" s="1"/>
      <c r="C3174" s="81"/>
      <c r="D3174" s="81"/>
      <c r="E3174" s="81"/>
      <c r="F3174" s="81"/>
      <c r="G3174" s="81"/>
      <c r="H3174" s="81"/>
      <c r="I3174" s="81"/>
      <c r="J3174" s="81"/>
      <c r="K3174" s="81"/>
      <c r="L3174" s="81"/>
      <c r="M3174" s="81"/>
      <c r="N3174" s="81"/>
      <c r="O3174" s="81"/>
      <c r="P3174" s="81"/>
      <c r="Q3174" s="81"/>
      <c r="R3174" s="81"/>
      <c r="S3174" s="206"/>
      <c r="T3174" s="351">
        <f>IF(Q3174=0,0,1)+IF(C3174=0,0,1)+IF(D3174=0,0,1)+IF(E3174=0,0,1)+IF(F3174=0,0,1)+IF(G3174=0,0,1)+IF(H3174=0,0,1)+IF(I3174=0,0,1)+IF(J3174=0,0,1)+IF(K3174=0,0,1)+IF(L3174=0,0,1)+IF(M3174=0,0,1)+IF(N3174=0,0,1)+IF(O3174=0,0,1)</f>
        <v>0</v>
      </c>
    </row>
    <row r="3175" spans="1:20" ht="15.75" hidden="1">
      <c r="A3175" s="10"/>
      <c r="B3175" s="1"/>
      <c r="C3175" s="81"/>
      <c r="D3175" s="81"/>
      <c r="E3175" s="81"/>
      <c r="F3175" s="81"/>
      <c r="G3175" s="81"/>
      <c r="H3175" s="81"/>
      <c r="I3175" s="81"/>
      <c r="J3175" s="81"/>
      <c r="K3175" s="81"/>
      <c r="L3175" s="81"/>
      <c r="M3175" s="81"/>
      <c r="N3175" s="81"/>
      <c r="O3175" s="81"/>
      <c r="P3175" s="81"/>
      <c r="Q3175" s="81"/>
      <c r="R3175" s="81"/>
      <c r="S3175" s="206"/>
      <c r="T3175" s="351">
        <f>IF(Q3175=0,0,1)+IF(C3175=0,0,1)+IF(D3175=0,0,1)+IF(E3175=0,0,1)+IF(F3175=0,0,1)+IF(G3175=0,0,1)+IF(H3175=0,0,1)+IF(I3175=0,0,1)+IF(J3175=0,0,1)+IF(K3175=0,0,1)+IF(L3175=0,0,1)+IF(M3175=0,0,1)+IF(N3175=0,0,1)+IF(O3175=0,0,1)</f>
        <v>0</v>
      </c>
    </row>
    <row r="3176" spans="1:20" ht="15.75" hidden="1">
      <c r="A3176" s="10"/>
      <c r="B3176" s="1"/>
      <c r="C3176" s="81"/>
      <c r="D3176" s="81"/>
      <c r="E3176" s="81"/>
      <c r="F3176" s="81"/>
      <c r="G3176" s="81"/>
      <c r="H3176" s="81"/>
      <c r="I3176" s="81"/>
      <c r="J3176" s="81"/>
      <c r="K3176" s="81"/>
      <c r="L3176" s="81"/>
      <c r="M3176" s="81"/>
      <c r="N3176" s="81"/>
      <c r="O3176" s="81"/>
      <c r="P3176" s="81"/>
      <c r="Q3176" s="81"/>
      <c r="R3176" s="81"/>
      <c r="S3176" s="206"/>
      <c r="T3176" s="351">
        <f>IF(Q3176=0,0,1)+IF(C3176=0,0,1)+IF(D3176=0,0,1)+IF(E3176=0,0,1)+IF(F3176=0,0,1)+IF(G3176=0,0,1)+IF(H3176=0,0,1)+IF(I3176=0,0,1)+IF(J3176=0,0,1)+IF(K3176=0,0,1)+IF(L3176=0,0,1)+IF(M3176=0,0,1)+IF(N3176=0,0,1)+IF(O3176=0,0,1)</f>
        <v>0</v>
      </c>
    </row>
    <row r="3177" spans="1:20" ht="15.75" hidden="1">
      <c r="A3177" s="10"/>
      <c r="B3177" s="1"/>
      <c r="C3177" s="81"/>
      <c r="D3177" s="81"/>
      <c r="E3177" s="81"/>
      <c r="F3177" s="81"/>
      <c r="G3177" s="81"/>
      <c r="H3177" s="81"/>
      <c r="I3177" s="81"/>
      <c r="J3177" s="81"/>
      <c r="K3177" s="81"/>
      <c r="L3177" s="81"/>
      <c r="M3177" s="81"/>
      <c r="N3177" s="81"/>
      <c r="O3177" s="81"/>
      <c r="P3177" s="81"/>
      <c r="Q3177" s="81"/>
      <c r="R3177" s="81"/>
      <c r="S3177" s="206"/>
      <c r="T3177" s="351">
        <f>IF(Q3177=0,0,1)+IF(C3177=0,0,1)+IF(D3177=0,0,1)+IF(E3177=0,0,1)+IF(F3177=0,0,1)+IF(G3177=0,0,1)+IF(H3177=0,0,1)+IF(I3177=0,0,1)+IF(J3177=0,0,1)+IF(K3177=0,0,1)+IF(L3177=0,0,1)+IF(M3177=0,0,1)+IF(N3177=0,0,1)+IF(O3177=0,0,1)</f>
        <v>0</v>
      </c>
    </row>
    <row r="3178" spans="1:20" ht="15.75" hidden="1">
      <c r="A3178" s="10"/>
      <c r="B3178" s="1"/>
      <c r="C3178" s="81"/>
      <c r="D3178" s="81"/>
      <c r="E3178" s="81"/>
      <c r="F3178" s="81"/>
      <c r="G3178" s="81"/>
      <c r="H3178" s="81"/>
      <c r="I3178" s="81"/>
      <c r="J3178" s="81"/>
      <c r="K3178" s="81"/>
      <c r="L3178" s="81"/>
      <c r="M3178" s="81"/>
      <c r="N3178" s="81"/>
      <c r="O3178" s="81"/>
      <c r="P3178" s="81"/>
      <c r="Q3178" s="81"/>
      <c r="R3178" s="81"/>
      <c r="S3178" s="206"/>
      <c r="T3178" s="351">
        <f>IF(Q3178=0,0,1)+IF(C3178=0,0,1)+IF(D3178=0,0,1)+IF(E3178=0,0,1)+IF(F3178=0,0,1)+IF(G3178=0,0,1)+IF(H3178=0,0,1)+IF(I3178=0,0,1)+IF(J3178=0,0,1)+IF(K3178=0,0,1)+IF(L3178=0,0,1)+IF(M3178=0,0,1)+IF(N3178=0,0,1)+IF(O3178=0,0,1)</f>
        <v>0</v>
      </c>
    </row>
    <row r="3179" spans="1:20" ht="15.75" hidden="1">
      <c r="A3179" s="10"/>
      <c r="B3179" s="1"/>
      <c r="C3179" s="81"/>
      <c r="D3179" s="81"/>
      <c r="E3179" s="81"/>
      <c r="F3179" s="81"/>
      <c r="G3179" s="81"/>
      <c r="H3179" s="81"/>
      <c r="I3179" s="81"/>
      <c r="J3179" s="81"/>
      <c r="K3179" s="81"/>
      <c r="L3179" s="81"/>
      <c r="M3179" s="81"/>
      <c r="N3179" s="81"/>
      <c r="O3179" s="81"/>
      <c r="P3179" s="81"/>
      <c r="Q3179" s="81"/>
      <c r="R3179" s="81"/>
      <c r="S3179" s="206"/>
      <c r="T3179" s="351">
        <f>IF(Q3179=0,0,1)+IF(C3179=0,0,1)+IF(D3179=0,0,1)+IF(E3179=0,0,1)+IF(F3179=0,0,1)+IF(G3179=0,0,1)+IF(H3179=0,0,1)+IF(I3179=0,0,1)+IF(J3179=0,0,1)+IF(K3179=0,0,1)+IF(L3179=0,0,1)+IF(M3179=0,0,1)+IF(N3179=0,0,1)+IF(O3179=0,0,1)</f>
        <v>0</v>
      </c>
    </row>
    <row r="3180" spans="1:20" ht="15.75" hidden="1">
      <c r="A3180" s="10"/>
      <c r="B3180" s="1"/>
      <c r="C3180" s="81"/>
      <c r="D3180" s="81"/>
      <c r="E3180" s="81"/>
      <c r="F3180" s="81"/>
      <c r="G3180" s="81"/>
      <c r="H3180" s="81"/>
      <c r="I3180" s="81"/>
      <c r="J3180" s="81"/>
      <c r="K3180" s="81"/>
      <c r="L3180" s="81"/>
      <c r="M3180" s="81"/>
      <c r="N3180" s="81"/>
      <c r="O3180" s="81"/>
      <c r="P3180" s="81"/>
      <c r="Q3180" s="81"/>
      <c r="R3180" s="81"/>
      <c r="S3180" s="206"/>
      <c r="T3180" s="351">
        <f>IF(Q3180=0,0,1)+IF(C3180=0,0,1)+IF(D3180=0,0,1)+IF(E3180=0,0,1)+IF(F3180=0,0,1)+IF(G3180=0,0,1)+IF(H3180=0,0,1)+IF(I3180=0,0,1)+IF(J3180=0,0,1)+IF(K3180=0,0,1)+IF(L3180=0,0,1)+IF(M3180=0,0,1)+IF(N3180=0,0,1)+IF(O3180=0,0,1)</f>
        <v>0</v>
      </c>
    </row>
    <row r="3181" spans="1:20" ht="15.75" hidden="1">
      <c r="A3181" s="10"/>
      <c r="B3181" s="1"/>
      <c r="C3181" s="81"/>
      <c r="D3181" s="81"/>
      <c r="E3181" s="81"/>
      <c r="F3181" s="81"/>
      <c r="G3181" s="81"/>
      <c r="H3181" s="81"/>
      <c r="I3181" s="81"/>
      <c r="J3181" s="81"/>
      <c r="K3181" s="81"/>
      <c r="L3181" s="81"/>
      <c r="M3181" s="81"/>
      <c r="N3181" s="81"/>
      <c r="O3181" s="81"/>
      <c r="P3181" s="81"/>
      <c r="Q3181" s="81"/>
      <c r="R3181" s="81"/>
      <c r="S3181" s="206"/>
      <c r="T3181" s="351">
        <f>IF(Q3181=0,0,1)+IF(C3181=0,0,1)+IF(D3181=0,0,1)+IF(E3181=0,0,1)+IF(F3181=0,0,1)+IF(G3181=0,0,1)+IF(H3181=0,0,1)+IF(I3181=0,0,1)+IF(J3181=0,0,1)+IF(K3181=0,0,1)+IF(L3181=0,0,1)+IF(M3181=0,0,1)+IF(N3181=0,0,1)+IF(O3181=0,0,1)</f>
        <v>0</v>
      </c>
    </row>
    <row r="3182" spans="1:20" ht="15.75" hidden="1">
      <c r="A3182" s="10"/>
      <c r="B3182" s="1"/>
      <c r="C3182" s="81"/>
      <c r="D3182" s="81"/>
      <c r="E3182" s="81"/>
      <c r="F3182" s="81"/>
      <c r="G3182" s="81"/>
      <c r="H3182" s="81"/>
      <c r="I3182" s="81"/>
      <c r="J3182" s="81"/>
      <c r="K3182" s="81"/>
      <c r="L3182" s="81"/>
      <c r="M3182" s="81"/>
      <c r="N3182" s="81"/>
      <c r="O3182" s="81"/>
      <c r="P3182" s="81"/>
      <c r="Q3182" s="81"/>
      <c r="R3182" s="81"/>
      <c r="S3182" s="206"/>
      <c r="T3182" s="351">
        <f>IF(Q3182=0,0,1)+IF(C3182=0,0,1)+IF(D3182=0,0,1)+IF(E3182=0,0,1)+IF(F3182=0,0,1)+IF(G3182=0,0,1)+IF(H3182=0,0,1)+IF(I3182=0,0,1)+IF(J3182=0,0,1)+IF(K3182=0,0,1)+IF(L3182=0,0,1)+IF(M3182=0,0,1)+IF(N3182=0,0,1)+IF(O3182=0,0,1)</f>
        <v>0</v>
      </c>
    </row>
    <row r="3183" spans="1:20" ht="15.75" hidden="1">
      <c r="A3183" s="10"/>
      <c r="B3183" s="1"/>
      <c r="C3183" s="81"/>
      <c r="D3183" s="81"/>
      <c r="E3183" s="81"/>
      <c r="F3183" s="81"/>
      <c r="G3183" s="81"/>
      <c r="H3183" s="81"/>
      <c r="I3183" s="81"/>
      <c r="J3183" s="81"/>
      <c r="K3183" s="81"/>
      <c r="L3183" s="81"/>
      <c r="M3183" s="81"/>
      <c r="N3183" s="81"/>
      <c r="O3183" s="81"/>
      <c r="P3183" s="81"/>
      <c r="Q3183" s="81"/>
      <c r="R3183" s="81"/>
      <c r="S3183" s="206"/>
      <c r="T3183" s="351">
        <f>IF(Q3183=0,0,1)+IF(C3183=0,0,1)+IF(D3183=0,0,1)+IF(E3183=0,0,1)+IF(F3183=0,0,1)+IF(G3183=0,0,1)+IF(H3183=0,0,1)+IF(I3183=0,0,1)+IF(J3183=0,0,1)+IF(K3183=0,0,1)+IF(L3183=0,0,1)+IF(M3183=0,0,1)+IF(N3183=0,0,1)+IF(O3183=0,0,1)</f>
        <v>0</v>
      </c>
    </row>
    <row r="3184" spans="1:20" ht="15.75" hidden="1">
      <c r="A3184" s="10"/>
      <c r="B3184" s="1"/>
      <c r="C3184" s="81"/>
      <c r="D3184" s="81"/>
      <c r="E3184" s="81"/>
      <c r="F3184" s="81"/>
      <c r="G3184" s="81"/>
      <c r="H3184" s="81"/>
      <c r="I3184" s="81"/>
      <c r="J3184" s="81"/>
      <c r="K3184" s="81"/>
      <c r="L3184" s="81"/>
      <c r="M3184" s="81"/>
      <c r="N3184" s="81"/>
      <c r="O3184" s="81"/>
      <c r="P3184" s="81"/>
      <c r="Q3184" s="81"/>
      <c r="R3184" s="81"/>
      <c r="S3184" s="206"/>
      <c r="T3184" s="351">
        <f>IF(Q3184=0,0,1)+IF(C3184=0,0,1)+IF(D3184=0,0,1)+IF(E3184=0,0,1)+IF(F3184=0,0,1)+IF(G3184=0,0,1)+IF(H3184=0,0,1)+IF(I3184=0,0,1)+IF(J3184=0,0,1)+IF(K3184=0,0,1)+IF(L3184=0,0,1)+IF(M3184=0,0,1)+IF(N3184=0,0,1)+IF(O3184=0,0,1)</f>
        <v>0</v>
      </c>
    </row>
    <row r="3185" spans="1:20" ht="15.75" hidden="1">
      <c r="A3185" s="10"/>
      <c r="B3185" s="1"/>
      <c r="C3185" s="81"/>
      <c r="D3185" s="81"/>
      <c r="E3185" s="81"/>
      <c r="F3185" s="81"/>
      <c r="G3185" s="81"/>
      <c r="H3185" s="81"/>
      <c r="I3185" s="81"/>
      <c r="J3185" s="81"/>
      <c r="K3185" s="81"/>
      <c r="L3185" s="81"/>
      <c r="M3185" s="81"/>
      <c r="N3185" s="81"/>
      <c r="O3185" s="81"/>
      <c r="P3185" s="81"/>
      <c r="Q3185" s="81"/>
      <c r="R3185" s="81"/>
      <c r="S3185" s="206"/>
      <c r="T3185" s="351">
        <f>IF(Q3185=0,0,1)+IF(C3185=0,0,1)+IF(D3185=0,0,1)+IF(E3185=0,0,1)+IF(F3185=0,0,1)+IF(G3185=0,0,1)+IF(H3185=0,0,1)+IF(I3185=0,0,1)+IF(J3185=0,0,1)+IF(K3185=0,0,1)+IF(L3185=0,0,1)+IF(M3185=0,0,1)+IF(N3185=0,0,1)+IF(O3185=0,0,1)</f>
        <v>0</v>
      </c>
    </row>
    <row r="3186" spans="1:20" ht="15.75" hidden="1">
      <c r="A3186" s="10"/>
      <c r="B3186" s="1"/>
      <c r="C3186" s="81"/>
      <c r="D3186" s="81"/>
      <c r="E3186" s="81"/>
      <c r="F3186" s="81"/>
      <c r="G3186" s="81"/>
      <c r="H3186" s="81"/>
      <c r="I3186" s="81"/>
      <c r="J3186" s="81"/>
      <c r="K3186" s="81"/>
      <c r="L3186" s="81"/>
      <c r="M3186" s="81"/>
      <c r="N3186" s="81"/>
      <c r="O3186" s="81"/>
      <c r="P3186" s="81"/>
      <c r="Q3186" s="81"/>
      <c r="R3186" s="81"/>
      <c r="S3186" s="206"/>
      <c r="T3186" s="351">
        <f>IF(Q3186=0,0,1)+IF(C3186=0,0,1)+IF(D3186=0,0,1)+IF(E3186=0,0,1)+IF(F3186=0,0,1)+IF(G3186=0,0,1)+IF(H3186=0,0,1)+IF(I3186=0,0,1)+IF(J3186=0,0,1)+IF(K3186=0,0,1)+IF(L3186=0,0,1)+IF(M3186=0,0,1)+IF(N3186=0,0,1)+IF(O3186=0,0,1)</f>
        <v>0</v>
      </c>
    </row>
    <row r="3187" spans="1:20" ht="15.75" hidden="1">
      <c r="A3187" s="10"/>
      <c r="B3187" s="1"/>
      <c r="C3187" s="81"/>
      <c r="D3187" s="81"/>
      <c r="E3187" s="81"/>
      <c r="F3187" s="81"/>
      <c r="G3187" s="81"/>
      <c r="H3187" s="81"/>
      <c r="I3187" s="81"/>
      <c r="J3187" s="81"/>
      <c r="K3187" s="81"/>
      <c r="L3187" s="81"/>
      <c r="M3187" s="81"/>
      <c r="N3187" s="81"/>
      <c r="O3187" s="81"/>
      <c r="P3187" s="81"/>
      <c r="Q3187" s="81"/>
      <c r="R3187" s="81"/>
      <c r="S3187" s="206"/>
      <c r="T3187" s="351">
        <f>IF(Q3187=0,0,1)+IF(C3187=0,0,1)+IF(D3187=0,0,1)+IF(E3187=0,0,1)+IF(F3187=0,0,1)+IF(G3187=0,0,1)+IF(H3187=0,0,1)+IF(I3187=0,0,1)+IF(J3187=0,0,1)+IF(K3187=0,0,1)+IF(L3187=0,0,1)+IF(M3187=0,0,1)+IF(N3187=0,0,1)+IF(O3187=0,0,1)</f>
        <v>0</v>
      </c>
    </row>
    <row r="3188" spans="1:20" ht="15.75" hidden="1">
      <c r="A3188" s="10"/>
      <c r="B3188" s="1"/>
      <c r="C3188" s="81"/>
      <c r="D3188" s="81"/>
      <c r="E3188" s="81"/>
      <c r="F3188" s="81"/>
      <c r="G3188" s="81"/>
      <c r="H3188" s="81"/>
      <c r="I3188" s="81"/>
      <c r="J3188" s="81"/>
      <c r="K3188" s="81"/>
      <c r="L3188" s="81"/>
      <c r="M3188" s="81"/>
      <c r="N3188" s="81"/>
      <c r="O3188" s="81"/>
      <c r="P3188" s="81"/>
      <c r="Q3188" s="81"/>
      <c r="R3188" s="81"/>
      <c r="S3188" s="206"/>
      <c r="T3188" s="351">
        <f>IF(Q3188=0,0,1)+IF(C3188=0,0,1)+IF(D3188=0,0,1)+IF(E3188=0,0,1)+IF(F3188=0,0,1)+IF(G3188=0,0,1)+IF(H3188=0,0,1)+IF(I3188=0,0,1)+IF(J3188=0,0,1)+IF(K3188=0,0,1)+IF(L3188=0,0,1)+IF(M3188=0,0,1)+IF(N3188=0,0,1)+IF(O3188=0,0,1)</f>
        <v>0</v>
      </c>
    </row>
    <row r="3189" spans="1:20" ht="15.75" hidden="1">
      <c r="A3189" s="10"/>
      <c r="B3189" s="1"/>
      <c r="C3189" s="81"/>
      <c r="D3189" s="81"/>
      <c r="E3189" s="81"/>
      <c r="F3189" s="81"/>
      <c r="G3189" s="81"/>
      <c r="H3189" s="81"/>
      <c r="I3189" s="81"/>
      <c r="J3189" s="81"/>
      <c r="K3189" s="81"/>
      <c r="L3189" s="81"/>
      <c r="M3189" s="81"/>
      <c r="N3189" s="81"/>
      <c r="O3189" s="81"/>
      <c r="P3189" s="81"/>
      <c r="Q3189" s="81"/>
      <c r="R3189" s="81"/>
      <c r="S3189" s="206"/>
      <c r="T3189" s="351">
        <f>IF(Q3189=0,0,1)+IF(C3189=0,0,1)+IF(D3189=0,0,1)+IF(E3189=0,0,1)+IF(F3189=0,0,1)+IF(G3189=0,0,1)+IF(H3189=0,0,1)+IF(I3189=0,0,1)+IF(J3189=0,0,1)+IF(K3189=0,0,1)+IF(L3189=0,0,1)+IF(M3189=0,0,1)+IF(N3189=0,0,1)+IF(O3189=0,0,1)</f>
        <v>0</v>
      </c>
    </row>
    <row r="3190" spans="1:20" ht="15.75" hidden="1">
      <c r="A3190" s="10"/>
      <c r="B3190" s="1"/>
      <c r="C3190" s="81"/>
      <c r="D3190" s="81"/>
      <c r="E3190" s="81"/>
      <c r="F3190" s="81"/>
      <c r="G3190" s="81"/>
      <c r="H3190" s="81"/>
      <c r="I3190" s="81"/>
      <c r="J3190" s="81"/>
      <c r="K3190" s="81"/>
      <c r="L3190" s="81"/>
      <c r="M3190" s="81"/>
      <c r="N3190" s="81"/>
      <c r="O3190" s="81"/>
      <c r="P3190" s="81"/>
      <c r="Q3190" s="81"/>
      <c r="R3190" s="81"/>
      <c r="S3190" s="206"/>
      <c r="T3190" s="351">
        <f>IF(Q3190=0,0,1)+IF(C3190=0,0,1)+IF(D3190=0,0,1)+IF(E3190=0,0,1)+IF(F3190=0,0,1)+IF(G3190=0,0,1)+IF(H3190=0,0,1)+IF(I3190=0,0,1)+IF(J3190=0,0,1)+IF(K3190=0,0,1)+IF(L3190=0,0,1)+IF(M3190=0,0,1)+IF(N3190=0,0,1)+IF(O3190=0,0,1)</f>
        <v>0</v>
      </c>
    </row>
    <row r="3191" spans="1:20" ht="15.75" hidden="1">
      <c r="A3191" s="10"/>
      <c r="B3191" s="1"/>
      <c r="C3191" s="81"/>
      <c r="D3191" s="81"/>
      <c r="E3191" s="81"/>
      <c r="F3191" s="81"/>
      <c r="G3191" s="81"/>
      <c r="H3191" s="81"/>
      <c r="I3191" s="81"/>
      <c r="J3191" s="81"/>
      <c r="K3191" s="81"/>
      <c r="L3191" s="81"/>
      <c r="M3191" s="81"/>
      <c r="N3191" s="81"/>
      <c r="O3191" s="81"/>
      <c r="P3191" s="81"/>
      <c r="Q3191" s="81"/>
      <c r="R3191" s="81"/>
      <c r="S3191" s="206"/>
      <c r="T3191" s="351">
        <f>IF(Q3191=0,0,1)+IF(C3191=0,0,1)+IF(D3191=0,0,1)+IF(E3191=0,0,1)+IF(F3191=0,0,1)+IF(G3191=0,0,1)+IF(H3191=0,0,1)+IF(I3191=0,0,1)+IF(J3191=0,0,1)+IF(K3191=0,0,1)+IF(L3191=0,0,1)+IF(M3191=0,0,1)+IF(N3191=0,0,1)+IF(O3191=0,0,1)</f>
        <v>0</v>
      </c>
    </row>
    <row r="3192" spans="1:20" ht="15.75" hidden="1">
      <c r="A3192" s="10"/>
      <c r="B3192" s="1"/>
      <c r="C3192" s="81"/>
      <c r="D3192" s="81"/>
      <c r="E3192" s="81"/>
      <c r="F3192" s="81"/>
      <c r="G3192" s="81"/>
      <c r="H3192" s="81"/>
      <c r="I3192" s="81"/>
      <c r="J3192" s="81"/>
      <c r="K3192" s="81"/>
      <c r="L3192" s="81"/>
      <c r="M3192" s="81"/>
      <c r="N3192" s="81"/>
      <c r="O3192" s="81"/>
      <c r="P3192" s="81"/>
      <c r="Q3192" s="81"/>
      <c r="R3192" s="81"/>
      <c r="S3192" s="206"/>
      <c r="T3192" s="351">
        <f>IF(Q3192=0,0,1)+IF(C3192=0,0,1)+IF(D3192=0,0,1)+IF(E3192=0,0,1)+IF(F3192=0,0,1)+IF(G3192=0,0,1)+IF(H3192=0,0,1)+IF(I3192=0,0,1)+IF(J3192=0,0,1)+IF(K3192=0,0,1)+IF(L3192=0,0,1)+IF(M3192=0,0,1)+IF(N3192=0,0,1)+IF(O3192=0,0,1)</f>
        <v>0</v>
      </c>
    </row>
    <row r="3193" spans="1:20" ht="15.75" hidden="1">
      <c r="A3193" s="10"/>
      <c r="B3193" s="1"/>
      <c r="C3193" s="81"/>
      <c r="D3193" s="81"/>
      <c r="E3193" s="81"/>
      <c r="F3193" s="81"/>
      <c r="G3193" s="81"/>
      <c r="H3193" s="81"/>
      <c r="I3193" s="81"/>
      <c r="J3193" s="81"/>
      <c r="K3193" s="81"/>
      <c r="L3193" s="81"/>
      <c r="M3193" s="81"/>
      <c r="N3193" s="81"/>
      <c r="O3193" s="81"/>
      <c r="P3193" s="81"/>
      <c r="Q3193" s="81"/>
      <c r="R3193" s="81"/>
      <c r="S3193" s="206"/>
      <c r="T3193" s="351">
        <f>IF(Q3193=0,0,1)+IF(C3193=0,0,1)+IF(D3193=0,0,1)+IF(E3193=0,0,1)+IF(F3193=0,0,1)+IF(G3193=0,0,1)+IF(H3193=0,0,1)+IF(I3193=0,0,1)+IF(J3193=0,0,1)+IF(K3193=0,0,1)+IF(L3193=0,0,1)+IF(M3193=0,0,1)+IF(N3193=0,0,1)+IF(O3193=0,0,1)</f>
        <v>0</v>
      </c>
    </row>
    <row r="3194" spans="1:20" ht="15.75" hidden="1">
      <c r="A3194" s="10"/>
      <c r="B3194" s="1"/>
      <c r="C3194" s="81"/>
      <c r="D3194" s="81"/>
      <c r="E3194" s="81"/>
      <c r="F3194" s="81"/>
      <c r="G3194" s="81"/>
      <c r="H3194" s="81"/>
      <c r="I3194" s="81"/>
      <c r="J3194" s="81"/>
      <c r="K3194" s="81"/>
      <c r="L3194" s="81"/>
      <c r="M3194" s="81"/>
      <c r="N3194" s="81"/>
      <c r="O3194" s="81"/>
      <c r="P3194" s="81"/>
      <c r="Q3194" s="81"/>
      <c r="R3194" s="81"/>
      <c r="S3194" s="206"/>
      <c r="T3194" s="351">
        <f>IF(Q3194=0,0,1)+IF(C3194=0,0,1)+IF(D3194=0,0,1)+IF(E3194=0,0,1)+IF(F3194=0,0,1)+IF(G3194=0,0,1)+IF(H3194=0,0,1)+IF(I3194=0,0,1)+IF(J3194=0,0,1)+IF(K3194=0,0,1)+IF(L3194=0,0,1)+IF(M3194=0,0,1)+IF(N3194=0,0,1)+IF(O3194=0,0,1)</f>
        <v>0</v>
      </c>
    </row>
    <row r="3195" spans="1:20" ht="15.75" hidden="1">
      <c r="A3195" s="10"/>
      <c r="B3195" s="1"/>
      <c r="C3195" s="81"/>
      <c r="D3195" s="81"/>
      <c r="E3195" s="81"/>
      <c r="F3195" s="81"/>
      <c r="G3195" s="81"/>
      <c r="H3195" s="81"/>
      <c r="I3195" s="81"/>
      <c r="J3195" s="81"/>
      <c r="K3195" s="81"/>
      <c r="L3195" s="81"/>
      <c r="M3195" s="81"/>
      <c r="N3195" s="81"/>
      <c r="O3195" s="81"/>
      <c r="P3195" s="81"/>
      <c r="Q3195" s="81"/>
      <c r="R3195" s="81"/>
      <c r="S3195" s="206"/>
      <c r="T3195" s="351">
        <f>IF(Q3195=0,0,1)+IF(C3195=0,0,1)+IF(D3195=0,0,1)+IF(E3195=0,0,1)+IF(F3195=0,0,1)+IF(G3195=0,0,1)+IF(H3195=0,0,1)+IF(I3195=0,0,1)+IF(J3195=0,0,1)+IF(K3195=0,0,1)+IF(L3195=0,0,1)+IF(M3195=0,0,1)+IF(N3195=0,0,1)+IF(O3195=0,0,1)</f>
        <v>0</v>
      </c>
    </row>
    <row r="3196" spans="1:20" ht="15.75" hidden="1">
      <c r="A3196" s="10"/>
      <c r="B3196" s="1"/>
      <c r="C3196" s="81"/>
      <c r="D3196" s="81"/>
      <c r="E3196" s="81"/>
      <c r="F3196" s="81"/>
      <c r="G3196" s="81"/>
      <c r="H3196" s="81"/>
      <c r="I3196" s="81"/>
      <c r="J3196" s="81"/>
      <c r="K3196" s="81"/>
      <c r="L3196" s="81"/>
      <c r="M3196" s="81"/>
      <c r="N3196" s="81"/>
      <c r="O3196" s="81"/>
      <c r="P3196" s="81"/>
      <c r="Q3196" s="81"/>
      <c r="R3196" s="81"/>
      <c r="S3196" s="206"/>
      <c r="T3196" s="351">
        <f>IF(Q3196=0,0,1)+IF(C3196=0,0,1)+IF(D3196=0,0,1)+IF(E3196=0,0,1)+IF(F3196=0,0,1)+IF(G3196=0,0,1)+IF(H3196=0,0,1)+IF(I3196=0,0,1)+IF(J3196=0,0,1)+IF(K3196=0,0,1)+IF(L3196=0,0,1)+IF(M3196=0,0,1)+IF(N3196=0,0,1)+IF(O3196=0,0,1)</f>
        <v>0</v>
      </c>
    </row>
    <row r="3197" spans="1:20" ht="15.75" hidden="1">
      <c r="A3197" s="10"/>
      <c r="B3197" s="1"/>
      <c r="C3197" s="81"/>
      <c r="D3197" s="81"/>
      <c r="E3197" s="81"/>
      <c r="F3197" s="81"/>
      <c r="G3197" s="81"/>
      <c r="H3197" s="81"/>
      <c r="I3197" s="81"/>
      <c r="J3197" s="81"/>
      <c r="K3197" s="81"/>
      <c r="L3197" s="81"/>
      <c r="M3197" s="81"/>
      <c r="N3197" s="81"/>
      <c r="O3197" s="81"/>
      <c r="P3197" s="81"/>
      <c r="Q3197" s="81"/>
      <c r="R3197" s="81"/>
      <c r="S3197" s="206"/>
      <c r="T3197" s="351">
        <f>IF(Q3197=0,0,1)+IF(C3197=0,0,1)+IF(D3197=0,0,1)+IF(E3197=0,0,1)+IF(F3197=0,0,1)+IF(G3197=0,0,1)+IF(H3197=0,0,1)+IF(I3197=0,0,1)+IF(J3197=0,0,1)+IF(K3197=0,0,1)+IF(L3197=0,0,1)+IF(M3197=0,0,1)+IF(N3197=0,0,1)+IF(O3197=0,0,1)</f>
        <v>0</v>
      </c>
    </row>
    <row r="3198" spans="1:20" ht="15.75" hidden="1">
      <c r="A3198" s="10"/>
      <c r="B3198" s="1"/>
      <c r="C3198" s="81"/>
      <c r="D3198" s="81"/>
      <c r="E3198" s="81"/>
      <c r="F3198" s="81"/>
      <c r="G3198" s="81"/>
      <c r="H3198" s="81"/>
      <c r="I3198" s="81"/>
      <c r="J3198" s="81"/>
      <c r="K3198" s="81"/>
      <c r="L3198" s="81"/>
      <c r="M3198" s="81"/>
      <c r="N3198" s="81"/>
      <c r="O3198" s="81"/>
      <c r="P3198" s="81"/>
      <c r="Q3198" s="81"/>
      <c r="R3198" s="81"/>
      <c r="S3198" s="206"/>
      <c r="T3198" s="351">
        <f>IF(Q3198=0,0,1)+IF(C3198=0,0,1)+IF(D3198=0,0,1)+IF(E3198=0,0,1)+IF(F3198=0,0,1)+IF(G3198=0,0,1)+IF(H3198=0,0,1)+IF(I3198=0,0,1)+IF(J3198=0,0,1)+IF(K3198=0,0,1)+IF(L3198=0,0,1)+IF(M3198=0,0,1)+IF(N3198=0,0,1)+IF(O3198=0,0,1)</f>
        <v>0</v>
      </c>
    </row>
    <row r="3199" spans="1:20" ht="15.75" hidden="1">
      <c r="A3199" s="10"/>
      <c r="B3199" s="1"/>
      <c r="C3199" s="81"/>
      <c r="D3199" s="81"/>
      <c r="E3199" s="81"/>
      <c r="F3199" s="81"/>
      <c r="G3199" s="81"/>
      <c r="H3199" s="81"/>
      <c r="I3199" s="81"/>
      <c r="J3199" s="81"/>
      <c r="K3199" s="81"/>
      <c r="L3199" s="81"/>
      <c r="M3199" s="81"/>
      <c r="N3199" s="81"/>
      <c r="O3199" s="81"/>
      <c r="P3199" s="81"/>
      <c r="Q3199" s="81"/>
      <c r="R3199" s="81"/>
      <c r="S3199" s="206"/>
      <c r="T3199" s="351">
        <f>IF(Q3199=0,0,1)+IF(C3199=0,0,1)+IF(D3199=0,0,1)+IF(E3199=0,0,1)+IF(F3199=0,0,1)+IF(G3199=0,0,1)+IF(H3199=0,0,1)+IF(I3199=0,0,1)+IF(J3199=0,0,1)+IF(K3199=0,0,1)+IF(L3199=0,0,1)+IF(M3199=0,0,1)+IF(N3199=0,0,1)+IF(O3199=0,0,1)</f>
        <v>0</v>
      </c>
    </row>
    <row r="3200" spans="1:20" ht="15.75" hidden="1">
      <c r="A3200" s="10"/>
      <c r="B3200" s="1"/>
      <c r="C3200" s="81"/>
      <c r="D3200" s="81"/>
      <c r="E3200" s="81"/>
      <c r="F3200" s="81"/>
      <c r="G3200" s="81"/>
      <c r="H3200" s="81"/>
      <c r="I3200" s="81"/>
      <c r="J3200" s="81"/>
      <c r="K3200" s="81"/>
      <c r="L3200" s="81"/>
      <c r="M3200" s="81"/>
      <c r="N3200" s="81"/>
      <c r="O3200" s="81"/>
      <c r="P3200" s="81"/>
      <c r="Q3200" s="81"/>
      <c r="R3200" s="81"/>
      <c r="S3200" s="206"/>
      <c r="T3200" s="351">
        <f>IF(Q3200=0,0,1)+IF(C3200=0,0,1)+IF(D3200=0,0,1)+IF(E3200=0,0,1)+IF(F3200=0,0,1)+IF(G3200=0,0,1)+IF(H3200=0,0,1)+IF(I3200=0,0,1)+IF(J3200=0,0,1)+IF(K3200=0,0,1)+IF(L3200=0,0,1)+IF(M3200=0,0,1)+IF(N3200=0,0,1)+IF(O3200=0,0,1)</f>
        <v>0</v>
      </c>
    </row>
    <row r="3201" spans="1:20" ht="15.75" hidden="1">
      <c r="A3201" s="10"/>
      <c r="B3201" s="1"/>
      <c r="C3201" s="81"/>
      <c r="D3201" s="81"/>
      <c r="E3201" s="81"/>
      <c r="F3201" s="81"/>
      <c r="G3201" s="81"/>
      <c r="H3201" s="81"/>
      <c r="I3201" s="81"/>
      <c r="J3201" s="81"/>
      <c r="K3201" s="81"/>
      <c r="L3201" s="81"/>
      <c r="M3201" s="81"/>
      <c r="N3201" s="81"/>
      <c r="O3201" s="81"/>
      <c r="P3201" s="81"/>
      <c r="Q3201" s="81"/>
      <c r="R3201" s="81"/>
      <c r="S3201" s="206"/>
      <c r="T3201" s="351">
        <f>IF(Q3201=0,0,1)+IF(C3201=0,0,1)+IF(D3201=0,0,1)+IF(E3201=0,0,1)+IF(F3201=0,0,1)+IF(G3201=0,0,1)+IF(H3201=0,0,1)+IF(I3201=0,0,1)+IF(J3201=0,0,1)+IF(K3201=0,0,1)+IF(L3201=0,0,1)+IF(M3201=0,0,1)+IF(N3201=0,0,1)+IF(O3201=0,0,1)</f>
        <v>0</v>
      </c>
    </row>
    <row r="3202" spans="1:20" ht="15.75" hidden="1">
      <c r="A3202" s="10"/>
      <c r="B3202" s="1"/>
      <c r="C3202" s="81"/>
      <c r="D3202" s="81"/>
      <c r="E3202" s="81"/>
      <c r="F3202" s="81"/>
      <c r="G3202" s="81"/>
      <c r="H3202" s="81"/>
      <c r="I3202" s="81"/>
      <c r="J3202" s="81"/>
      <c r="K3202" s="81"/>
      <c r="L3202" s="81"/>
      <c r="M3202" s="81"/>
      <c r="N3202" s="81"/>
      <c r="O3202" s="81"/>
      <c r="P3202" s="81"/>
      <c r="Q3202" s="81"/>
      <c r="R3202" s="81"/>
      <c r="S3202" s="206"/>
      <c r="T3202" s="351">
        <f>IF(Q3202=0,0,1)+IF(C3202=0,0,1)+IF(D3202=0,0,1)+IF(E3202=0,0,1)+IF(F3202=0,0,1)+IF(G3202=0,0,1)+IF(H3202=0,0,1)+IF(I3202=0,0,1)+IF(J3202=0,0,1)+IF(K3202=0,0,1)+IF(L3202=0,0,1)+IF(M3202=0,0,1)+IF(N3202=0,0,1)+IF(O3202=0,0,1)</f>
        <v>0</v>
      </c>
    </row>
    <row r="3203" spans="1:20" ht="15.75" hidden="1">
      <c r="A3203" s="10"/>
      <c r="B3203" s="1"/>
      <c r="C3203" s="81"/>
      <c r="D3203" s="81"/>
      <c r="E3203" s="81"/>
      <c r="F3203" s="81"/>
      <c r="G3203" s="81"/>
      <c r="H3203" s="81"/>
      <c r="I3203" s="81"/>
      <c r="J3203" s="81"/>
      <c r="K3203" s="81"/>
      <c r="L3203" s="81"/>
      <c r="M3203" s="81"/>
      <c r="N3203" s="81"/>
      <c r="O3203" s="81"/>
      <c r="P3203" s="81"/>
      <c r="Q3203" s="81"/>
      <c r="R3203" s="81"/>
      <c r="S3203" s="206"/>
      <c r="T3203" s="351">
        <f>IF(Q3203=0,0,1)+IF(C3203=0,0,1)+IF(D3203=0,0,1)+IF(E3203=0,0,1)+IF(F3203=0,0,1)+IF(G3203=0,0,1)+IF(H3203=0,0,1)+IF(I3203=0,0,1)+IF(J3203=0,0,1)+IF(K3203=0,0,1)+IF(L3203=0,0,1)+IF(M3203=0,0,1)+IF(N3203=0,0,1)+IF(O3203=0,0,1)</f>
        <v>0</v>
      </c>
    </row>
    <row r="3204" spans="1:20" ht="15.75" hidden="1">
      <c r="A3204" s="10"/>
      <c r="B3204" s="1"/>
      <c r="C3204" s="81"/>
      <c r="D3204" s="81"/>
      <c r="E3204" s="81"/>
      <c r="F3204" s="81"/>
      <c r="G3204" s="81"/>
      <c r="H3204" s="81"/>
      <c r="I3204" s="81"/>
      <c r="J3204" s="81"/>
      <c r="K3204" s="81"/>
      <c r="L3204" s="81"/>
      <c r="M3204" s="81"/>
      <c r="N3204" s="81"/>
      <c r="O3204" s="81"/>
      <c r="P3204" s="81"/>
      <c r="Q3204" s="81"/>
      <c r="R3204" s="81"/>
      <c r="S3204" s="206"/>
      <c r="T3204" s="351">
        <f>IF(Q3204=0,0,1)+IF(C3204=0,0,1)+IF(D3204=0,0,1)+IF(E3204=0,0,1)+IF(F3204=0,0,1)+IF(G3204=0,0,1)+IF(H3204=0,0,1)+IF(I3204=0,0,1)+IF(J3204=0,0,1)+IF(K3204=0,0,1)+IF(L3204=0,0,1)+IF(M3204=0,0,1)+IF(N3204=0,0,1)+IF(O3204=0,0,1)</f>
        <v>0</v>
      </c>
    </row>
    <row r="3205" spans="1:20" ht="15.75" hidden="1">
      <c r="A3205" s="10"/>
      <c r="B3205" s="1"/>
      <c r="C3205" s="81"/>
      <c r="D3205" s="81"/>
      <c r="E3205" s="81"/>
      <c r="F3205" s="81"/>
      <c r="G3205" s="81"/>
      <c r="H3205" s="81"/>
      <c r="I3205" s="81"/>
      <c r="J3205" s="81"/>
      <c r="K3205" s="81"/>
      <c r="L3205" s="81"/>
      <c r="M3205" s="81"/>
      <c r="N3205" s="81"/>
      <c r="O3205" s="81"/>
      <c r="P3205" s="81"/>
      <c r="Q3205" s="81"/>
      <c r="R3205" s="81"/>
      <c r="S3205" s="206"/>
      <c r="T3205" s="351">
        <f>IF(Q3205=0,0,1)+IF(C3205=0,0,1)+IF(D3205=0,0,1)+IF(E3205=0,0,1)+IF(F3205=0,0,1)+IF(G3205=0,0,1)+IF(H3205=0,0,1)+IF(I3205=0,0,1)+IF(J3205=0,0,1)+IF(K3205=0,0,1)+IF(L3205=0,0,1)+IF(M3205=0,0,1)+IF(N3205=0,0,1)+IF(O3205=0,0,1)</f>
        <v>0</v>
      </c>
    </row>
    <row r="3206" spans="1:20" ht="15.75" hidden="1">
      <c r="A3206" s="10"/>
      <c r="B3206" s="1"/>
      <c r="C3206" s="81"/>
      <c r="D3206" s="81"/>
      <c r="E3206" s="81"/>
      <c r="F3206" s="81"/>
      <c r="G3206" s="81"/>
      <c r="H3206" s="81"/>
      <c r="I3206" s="81"/>
      <c r="J3206" s="81"/>
      <c r="K3206" s="81"/>
      <c r="L3206" s="81"/>
      <c r="M3206" s="81"/>
      <c r="N3206" s="81"/>
      <c r="O3206" s="81"/>
      <c r="P3206" s="81"/>
      <c r="Q3206" s="81"/>
      <c r="R3206" s="81"/>
      <c r="S3206" s="206"/>
      <c r="T3206" s="351">
        <f>IF(Q3206=0,0,1)+IF(C3206=0,0,1)+IF(D3206=0,0,1)+IF(E3206=0,0,1)+IF(F3206=0,0,1)+IF(G3206=0,0,1)+IF(H3206=0,0,1)+IF(I3206=0,0,1)+IF(J3206=0,0,1)+IF(K3206=0,0,1)+IF(L3206=0,0,1)+IF(M3206=0,0,1)+IF(N3206=0,0,1)+IF(O3206=0,0,1)</f>
        <v>0</v>
      </c>
    </row>
    <row r="3207" spans="1:20" ht="15.75" hidden="1">
      <c r="A3207" s="10"/>
      <c r="B3207" s="1"/>
      <c r="C3207" s="81"/>
      <c r="D3207" s="81"/>
      <c r="E3207" s="81"/>
      <c r="F3207" s="81"/>
      <c r="G3207" s="81"/>
      <c r="H3207" s="81"/>
      <c r="I3207" s="81"/>
      <c r="J3207" s="81"/>
      <c r="K3207" s="81"/>
      <c r="L3207" s="81"/>
      <c r="M3207" s="81"/>
      <c r="N3207" s="81"/>
      <c r="O3207" s="81"/>
      <c r="P3207" s="81"/>
      <c r="Q3207" s="81"/>
      <c r="R3207" s="81"/>
      <c r="S3207" s="206"/>
      <c r="T3207" s="351">
        <f>IF(Q3207=0,0,1)+IF(C3207=0,0,1)+IF(D3207=0,0,1)+IF(E3207=0,0,1)+IF(F3207=0,0,1)+IF(G3207=0,0,1)+IF(H3207=0,0,1)+IF(I3207=0,0,1)+IF(J3207=0,0,1)+IF(K3207=0,0,1)+IF(L3207=0,0,1)+IF(M3207=0,0,1)+IF(N3207=0,0,1)+IF(O3207=0,0,1)</f>
        <v>0</v>
      </c>
    </row>
    <row r="3208" spans="1:20" ht="15.75" hidden="1">
      <c r="A3208" s="10"/>
      <c r="B3208" s="1"/>
      <c r="C3208" s="81"/>
      <c r="D3208" s="81"/>
      <c r="E3208" s="81"/>
      <c r="F3208" s="81"/>
      <c r="G3208" s="81"/>
      <c r="H3208" s="81"/>
      <c r="I3208" s="81"/>
      <c r="J3208" s="81"/>
      <c r="K3208" s="81"/>
      <c r="L3208" s="81"/>
      <c r="M3208" s="81"/>
      <c r="N3208" s="81"/>
      <c r="O3208" s="81"/>
      <c r="P3208" s="81"/>
      <c r="Q3208" s="81"/>
      <c r="R3208" s="81"/>
      <c r="S3208" s="206"/>
      <c r="T3208" s="351">
        <f>IF(Q3208=0,0,1)+IF(C3208=0,0,1)+IF(D3208=0,0,1)+IF(E3208=0,0,1)+IF(F3208=0,0,1)+IF(G3208=0,0,1)+IF(H3208=0,0,1)+IF(I3208=0,0,1)+IF(J3208=0,0,1)+IF(K3208=0,0,1)+IF(L3208=0,0,1)+IF(M3208=0,0,1)+IF(N3208=0,0,1)+IF(O3208=0,0,1)</f>
        <v>0</v>
      </c>
    </row>
    <row r="3209" spans="1:20" ht="15.75" hidden="1">
      <c r="A3209" s="10"/>
      <c r="B3209" s="1"/>
      <c r="C3209" s="81"/>
      <c r="D3209" s="81"/>
      <c r="E3209" s="81"/>
      <c r="F3209" s="81"/>
      <c r="G3209" s="81"/>
      <c r="H3209" s="81"/>
      <c r="I3209" s="81"/>
      <c r="J3209" s="81"/>
      <c r="K3209" s="81"/>
      <c r="L3209" s="81"/>
      <c r="M3209" s="81"/>
      <c r="N3209" s="81"/>
      <c r="O3209" s="81"/>
      <c r="P3209" s="81"/>
      <c r="Q3209" s="81"/>
      <c r="R3209" s="81"/>
      <c r="S3209" s="206"/>
      <c r="T3209" s="351">
        <f>IF(Q3209=0,0,1)+IF(C3209=0,0,1)+IF(D3209=0,0,1)+IF(E3209=0,0,1)+IF(F3209=0,0,1)+IF(G3209=0,0,1)+IF(H3209=0,0,1)+IF(I3209=0,0,1)+IF(J3209=0,0,1)+IF(K3209=0,0,1)+IF(L3209=0,0,1)+IF(M3209=0,0,1)+IF(N3209=0,0,1)+IF(O3209=0,0,1)</f>
        <v>0</v>
      </c>
    </row>
    <row r="3210" spans="1:20" ht="15.75" hidden="1">
      <c r="A3210" s="10"/>
      <c r="B3210" s="1"/>
      <c r="C3210" s="81"/>
      <c r="D3210" s="81"/>
      <c r="E3210" s="81"/>
      <c r="F3210" s="81"/>
      <c r="G3210" s="81"/>
      <c r="H3210" s="81"/>
      <c r="I3210" s="81"/>
      <c r="J3210" s="81"/>
      <c r="K3210" s="81"/>
      <c r="L3210" s="81"/>
      <c r="M3210" s="81"/>
      <c r="N3210" s="81"/>
      <c r="O3210" s="81"/>
      <c r="P3210" s="81"/>
      <c r="Q3210" s="81"/>
      <c r="R3210" s="81"/>
      <c r="S3210" s="206"/>
      <c r="T3210" s="351">
        <f>IF(Q3210=0,0,1)+IF(C3210=0,0,1)+IF(D3210=0,0,1)+IF(E3210=0,0,1)+IF(F3210=0,0,1)+IF(G3210=0,0,1)+IF(H3210=0,0,1)+IF(I3210=0,0,1)+IF(J3210=0,0,1)+IF(K3210=0,0,1)+IF(L3210=0,0,1)+IF(M3210=0,0,1)+IF(N3210=0,0,1)+IF(O3210=0,0,1)</f>
        <v>0</v>
      </c>
    </row>
    <row r="3211" spans="1:20" ht="15.75" hidden="1">
      <c r="A3211" s="10"/>
      <c r="B3211" s="1"/>
      <c r="C3211" s="81"/>
      <c r="D3211" s="81"/>
      <c r="E3211" s="81"/>
      <c r="F3211" s="81"/>
      <c r="G3211" s="81"/>
      <c r="H3211" s="81"/>
      <c r="I3211" s="81"/>
      <c r="J3211" s="81"/>
      <c r="K3211" s="81"/>
      <c r="L3211" s="81"/>
      <c r="M3211" s="81"/>
      <c r="N3211" s="81"/>
      <c r="O3211" s="81"/>
      <c r="P3211" s="81"/>
      <c r="Q3211" s="81"/>
      <c r="R3211" s="81"/>
      <c r="S3211" s="206"/>
      <c r="T3211" s="351">
        <f>IF(Q3211=0,0,1)+IF(C3211=0,0,1)+IF(D3211=0,0,1)+IF(E3211=0,0,1)+IF(F3211=0,0,1)+IF(G3211=0,0,1)+IF(H3211=0,0,1)+IF(I3211=0,0,1)+IF(J3211=0,0,1)+IF(K3211=0,0,1)+IF(L3211=0,0,1)+IF(M3211=0,0,1)+IF(N3211=0,0,1)+IF(O3211=0,0,1)</f>
        <v>0</v>
      </c>
    </row>
    <row r="3212" spans="1:20" ht="15.75" hidden="1">
      <c r="A3212" s="10"/>
      <c r="B3212" s="1"/>
      <c r="C3212" s="81"/>
      <c r="D3212" s="81"/>
      <c r="E3212" s="81"/>
      <c r="F3212" s="81"/>
      <c r="G3212" s="81"/>
      <c r="H3212" s="81"/>
      <c r="I3212" s="81"/>
      <c r="J3212" s="81"/>
      <c r="K3212" s="81"/>
      <c r="L3212" s="81"/>
      <c r="M3212" s="81"/>
      <c r="N3212" s="81"/>
      <c r="O3212" s="81"/>
      <c r="P3212" s="81"/>
      <c r="Q3212" s="81"/>
      <c r="R3212" s="81"/>
      <c r="S3212" s="206"/>
      <c r="T3212" s="351">
        <f>IF(Q3212=0,0,1)+IF(C3212=0,0,1)+IF(D3212=0,0,1)+IF(E3212=0,0,1)+IF(F3212=0,0,1)+IF(G3212=0,0,1)+IF(H3212=0,0,1)+IF(I3212=0,0,1)+IF(J3212=0,0,1)+IF(K3212=0,0,1)+IF(L3212=0,0,1)+IF(M3212=0,0,1)+IF(N3212=0,0,1)+IF(O3212=0,0,1)</f>
        <v>0</v>
      </c>
    </row>
    <row r="3213" spans="1:20" ht="15.75" hidden="1">
      <c r="A3213" s="10"/>
      <c r="B3213" s="1"/>
      <c r="C3213" s="81"/>
      <c r="D3213" s="81"/>
      <c r="E3213" s="81"/>
      <c r="F3213" s="81"/>
      <c r="G3213" s="81"/>
      <c r="H3213" s="81"/>
      <c r="I3213" s="81"/>
      <c r="J3213" s="81"/>
      <c r="K3213" s="81"/>
      <c r="L3213" s="81"/>
      <c r="M3213" s="81"/>
      <c r="N3213" s="81"/>
      <c r="O3213" s="81"/>
      <c r="P3213" s="81"/>
      <c r="Q3213" s="81"/>
      <c r="R3213" s="81"/>
      <c r="S3213" s="206"/>
      <c r="T3213" s="351">
        <f>IF(Q3213=0,0,1)+IF(C3213=0,0,1)+IF(D3213=0,0,1)+IF(E3213=0,0,1)+IF(F3213=0,0,1)+IF(G3213=0,0,1)+IF(H3213=0,0,1)+IF(I3213=0,0,1)+IF(J3213=0,0,1)+IF(K3213=0,0,1)+IF(L3213=0,0,1)+IF(M3213=0,0,1)+IF(N3213=0,0,1)+IF(O3213=0,0,1)</f>
        <v>0</v>
      </c>
    </row>
    <row r="3214" spans="1:20" ht="15.75" hidden="1">
      <c r="A3214" s="10"/>
      <c r="B3214" s="1"/>
      <c r="C3214" s="81"/>
      <c r="D3214" s="81"/>
      <c r="E3214" s="81"/>
      <c r="F3214" s="81"/>
      <c r="G3214" s="81"/>
      <c r="H3214" s="81"/>
      <c r="I3214" s="81"/>
      <c r="J3214" s="81"/>
      <c r="K3214" s="81"/>
      <c r="L3214" s="81"/>
      <c r="M3214" s="81"/>
      <c r="N3214" s="81"/>
      <c r="O3214" s="81"/>
      <c r="P3214" s="81"/>
      <c r="Q3214" s="81"/>
      <c r="R3214" s="81"/>
      <c r="S3214" s="206"/>
      <c r="T3214" s="351">
        <f>IF(Q3214=0,0,1)+IF(C3214=0,0,1)+IF(D3214=0,0,1)+IF(E3214=0,0,1)+IF(F3214=0,0,1)+IF(G3214=0,0,1)+IF(H3214=0,0,1)+IF(I3214=0,0,1)+IF(J3214=0,0,1)+IF(K3214=0,0,1)+IF(L3214=0,0,1)+IF(M3214=0,0,1)+IF(N3214=0,0,1)+IF(O3214=0,0,1)</f>
        <v>0</v>
      </c>
    </row>
    <row r="3215" spans="1:20" ht="15.75" hidden="1">
      <c r="A3215" s="10"/>
      <c r="B3215" s="1"/>
      <c r="C3215" s="81"/>
      <c r="D3215" s="81"/>
      <c r="E3215" s="81"/>
      <c r="F3215" s="81"/>
      <c r="G3215" s="81"/>
      <c r="H3215" s="81"/>
      <c r="I3215" s="81"/>
      <c r="J3215" s="81"/>
      <c r="K3215" s="81"/>
      <c r="L3215" s="81"/>
      <c r="M3215" s="81"/>
      <c r="N3215" s="81"/>
      <c r="O3215" s="81"/>
      <c r="P3215" s="81"/>
      <c r="Q3215" s="81"/>
      <c r="R3215" s="81"/>
      <c r="S3215" s="206"/>
      <c r="T3215" s="351">
        <f>IF(Q3215=0,0,1)+IF(C3215=0,0,1)+IF(D3215=0,0,1)+IF(E3215=0,0,1)+IF(F3215=0,0,1)+IF(G3215=0,0,1)+IF(H3215=0,0,1)+IF(I3215=0,0,1)+IF(J3215=0,0,1)+IF(K3215=0,0,1)+IF(L3215=0,0,1)+IF(M3215=0,0,1)+IF(N3215=0,0,1)+IF(O3215=0,0,1)</f>
        <v>0</v>
      </c>
    </row>
    <row r="3216" spans="1:20" ht="15.75" hidden="1">
      <c r="A3216" s="10"/>
      <c r="B3216" s="1"/>
      <c r="C3216" s="81"/>
      <c r="D3216" s="81"/>
      <c r="E3216" s="81"/>
      <c r="F3216" s="81"/>
      <c r="G3216" s="81"/>
      <c r="H3216" s="81"/>
      <c r="I3216" s="81"/>
      <c r="J3216" s="81"/>
      <c r="K3216" s="81"/>
      <c r="L3216" s="81"/>
      <c r="M3216" s="81"/>
      <c r="N3216" s="81"/>
      <c r="O3216" s="81"/>
      <c r="P3216" s="81"/>
      <c r="Q3216" s="81"/>
      <c r="R3216" s="81"/>
      <c r="S3216" s="206"/>
      <c r="T3216" s="351">
        <f>IF(Q3216=0,0,1)+IF(C3216=0,0,1)+IF(D3216=0,0,1)+IF(E3216=0,0,1)+IF(F3216=0,0,1)+IF(G3216=0,0,1)+IF(H3216=0,0,1)+IF(I3216=0,0,1)+IF(J3216=0,0,1)+IF(K3216=0,0,1)+IF(L3216=0,0,1)+IF(M3216=0,0,1)+IF(N3216=0,0,1)+IF(O3216=0,0,1)</f>
        <v>0</v>
      </c>
    </row>
    <row r="3217" spans="1:20" ht="15.75" hidden="1">
      <c r="A3217" s="10"/>
      <c r="B3217" s="1"/>
      <c r="C3217" s="81"/>
      <c r="D3217" s="81"/>
      <c r="E3217" s="81"/>
      <c r="F3217" s="81"/>
      <c r="G3217" s="81"/>
      <c r="H3217" s="81"/>
      <c r="I3217" s="81"/>
      <c r="J3217" s="81"/>
      <c r="K3217" s="81"/>
      <c r="L3217" s="81"/>
      <c r="M3217" s="81"/>
      <c r="N3217" s="81"/>
      <c r="O3217" s="81"/>
      <c r="P3217" s="81"/>
      <c r="Q3217" s="81"/>
      <c r="R3217" s="81"/>
      <c r="S3217" s="206"/>
      <c r="T3217" s="351">
        <f>IF(Q3217=0,0,1)+IF(C3217=0,0,1)+IF(D3217=0,0,1)+IF(E3217=0,0,1)+IF(F3217=0,0,1)+IF(G3217=0,0,1)+IF(H3217=0,0,1)+IF(I3217=0,0,1)+IF(J3217=0,0,1)+IF(K3217=0,0,1)+IF(L3217=0,0,1)+IF(M3217=0,0,1)+IF(N3217=0,0,1)+IF(O3217=0,0,1)</f>
        <v>0</v>
      </c>
    </row>
    <row r="3218" spans="1:20" ht="15.75" hidden="1">
      <c r="A3218" s="10"/>
      <c r="B3218" s="1"/>
      <c r="C3218" s="81"/>
      <c r="D3218" s="81"/>
      <c r="E3218" s="81"/>
      <c r="F3218" s="81"/>
      <c r="G3218" s="81"/>
      <c r="H3218" s="81"/>
      <c r="I3218" s="81"/>
      <c r="J3218" s="81"/>
      <c r="K3218" s="81"/>
      <c r="L3218" s="81"/>
      <c r="M3218" s="81"/>
      <c r="N3218" s="81"/>
      <c r="O3218" s="81"/>
      <c r="P3218" s="81"/>
      <c r="Q3218" s="81"/>
      <c r="R3218" s="81"/>
      <c r="S3218" s="206"/>
      <c r="T3218" s="351">
        <f>IF(Q3218=0,0,1)+IF(C3218=0,0,1)+IF(D3218=0,0,1)+IF(E3218=0,0,1)+IF(F3218=0,0,1)+IF(G3218=0,0,1)+IF(H3218=0,0,1)+IF(I3218=0,0,1)+IF(J3218=0,0,1)+IF(K3218=0,0,1)+IF(L3218=0,0,1)+IF(M3218=0,0,1)+IF(N3218=0,0,1)+IF(O3218=0,0,1)</f>
        <v>0</v>
      </c>
    </row>
    <row r="3219" spans="1:20" ht="15.75" hidden="1">
      <c r="A3219" s="10"/>
      <c r="B3219" s="1"/>
      <c r="C3219" s="81"/>
      <c r="D3219" s="81"/>
      <c r="E3219" s="81"/>
      <c r="F3219" s="81"/>
      <c r="G3219" s="81"/>
      <c r="H3219" s="81"/>
      <c r="I3219" s="81"/>
      <c r="J3219" s="81"/>
      <c r="K3219" s="81"/>
      <c r="L3219" s="81"/>
      <c r="M3219" s="81"/>
      <c r="N3219" s="81"/>
      <c r="O3219" s="81"/>
      <c r="P3219" s="81"/>
      <c r="Q3219" s="81"/>
      <c r="R3219" s="81"/>
      <c r="S3219" s="206"/>
      <c r="T3219" s="351">
        <f>IF(Q3219=0,0,1)+IF(C3219=0,0,1)+IF(D3219=0,0,1)+IF(E3219=0,0,1)+IF(F3219=0,0,1)+IF(G3219=0,0,1)+IF(H3219=0,0,1)+IF(I3219=0,0,1)+IF(J3219=0,0,1)+IF(K3219=0,0,1)+IF(L3219=0,0,1)+IF(M3219=0,0,1)+IF(N3219=0,0,1)+IF(O3219=0,0,1)</f>
        <v>0</v>
      </c>
    </row>
    <row r="3220" spans="1:20" ht="15.75" hidden="1">
      <c r="A3220" s="10"/>
      <c r="B3220" s="1"/>
      <c r="C3220" s="81"/>
      <c r="D3220" s="81"/>
      <c r="E3220" s="81"/>
      <c r="F3220" s="81"/>
      <c r="G3220" s="81"/>
      <c r="H3220" s="81"/>
      <c r="I3220" s="81"/>
      <c r="J3220" s="81"/>
      <c r="K3220" s="81"/>
      <c r="L3220" s="81"/>
      <c r="M3220" s="81"/>
      <c r="N3220" s="81"/>
      <c r="O3220" s="81"/>
      <c r="P3220" s="81"/>
      <c r="Q3220" s="81"/>
      <c r="R3220" s="81"/>
      <c r="S3220" s="206"/>
      <c r="T3220" s="351">
        <f>IF(Q3220=0,0,1)+IF(C3220=0,0,1)+IF(D3220=0,0,1)+IF(E3220=0,0,1)+IF(F3220=0,0,1)+IF(G3220=0,0,1)+IF(H3220=0,0,1)+IF(I3220=0,0,1)+IF(J3220=0,0,1)+IF(K3220=0,0,1)+IF(L3220=0,0,1)+IF(M3220=0,0,1)+IF(N3220=0,0,1)+IF(O3220=0,0,1)</f>
        <v>0</v>
      </c>
    </row>
    <row r="3221" spans="1:20" ht="15.75" hidden="1">
      <c r="A3221" s="10"/>
      <c r="B3221" s="1"/>
      <c r="C3221" s="81"/>
      <c r="D3221" s="81"/>
      <c r="E3221" s="81"/>
      <c r="F3221" s="81"/>
      <c r="G3221" s="81"/>
      <c r="H3221" s="81"/>
      <c r="I3221" s="81"/>
      <c r="J3221" s="81"/>
      <c r="K3221" s="81"/>
      <c r="L3221" s="81"/>
      <c r="M3221" s="81"/>
      <c r="N3221" s="81"/>
      <c r="O3221" s="81"/>
      <c r="P3221" s="81"/>
      <c r="Q3221" s="81"/>
      <c r="R3221" s="81"/>
      <c r="S3221" s="206"/>
      <c r="T3221" s="351">
        <f>IF(Q3221=0,0,1)+IF(C3221=0,0,1)+IF(D3221=0,0,1)+IF(E3221=0,0,1)+IF(F3221=0,0,1)+IF(G3221=0,0,1)+IF(H3221=0,0,1)+IF(I3221=0,0,1)+IF(J3221=0,0,1)+IF(K3221=0,0,1)+IF(L3221=0,0,1)+IF(M3221=0,0,1)+IF(N3221=0,0,1)+IF(O3221=0,0,1)</f>
        <v>0</v>
      </c>
    </row>
    <row r="3222" spans="1:20" ht="15.75" hidden="1">
      <c r="A3222" s="10"/>
      <c r="B3222" s="1"/>
      <c r="C3222" s="81"/>
      <c r="D3222" s="81"/>
      <c r="E3222" s="81"/>
      <c r="F3222" s="81"/>
      <c r="G3222" s="81"/>
      <c r="H3222" s="81"/>
      <c r="I3222" s="81"/>
      <c r="J3222" s="81"/>
      <c r="K3222" s="81"/>
      <c r="L3222" s="81"/>
      <c r="M3222" s="81"/>
      <c r="N3222" s="81"/>
      <c r="O3222" s="81"/>
      <c r="P3222" s="81"/>
      <c r="Q3222" s="81"/>
      <c r="R3222" s="81"/>
      <c r="S3222" s="206"/>
      <c r="T3222" s="351">
        <f>IF(Q3222=0,0,1)+IF(C3222=0,0,1)+IF(D3222=0,0,1)+IF(E3222=0,0,1)+IF(F3222=0,0,1)+IF(G3222=0,0,1)+IF(H3222=0,0,1)+IF(I3222=0,0,1)+IF(J3222=0,0,1)+IF(K3222=0,0,1)+IF(L3222=0,0,1)+IF(M3222=0,0,1)+IF(N3222=0,0,1)+IF(O3222=0,0,1)</f>
        <v>0</v>
      </c>
    </row>
    <row r="3223" spans="1:20" ht="15.75" hidden="1">
      <c r="A3223" s="10"/>
      <c r="B3223" s="1"/>
      <c r="C3223" s="81"/>
      <c r="D3223" s="81"/>
      <c r="E3223" s="81"/>
      <c r="F3223" s="81"/>
      <c r="G3223" s="81"/>
      <c r="H3223" s="81"/>
      <c r="I3223" s="81"/>
      <c r="J3223" s="81"/>
      <c r="K3223" s="81"/>
      <c r="L3223" s="81"/>
      <c r="M3223" s="81"/>
      <c r="N3223" s="81"/>
      <c r="O3223" s="81"/>
      <c r="P3223" s="81"/>
      <c r="Q3223" s="81"/>
      <c r="R3223" s="81"/>
      <c r="S3223" s="206"/>
      <c r="T3223" s="351">
        <f>IF(Q3223=0,0,1)+IF(C3223=0,0,1)+IF(D3223=0,0,1)+IF(E3223=0,0,1)+IF(F3223=0,0,1)+IF(G3223=0,0,1)+IF(H3223=0,0,1)+IF(I3223=0,0,1)+IF(J3223=0,0,1)+IF(K3223=0,0,1)+IF(L3223=0,0,1)+IF(M3223=0,0,1)+IF(N3223=0,0,1)+IF(O3223=0,0,1)</f>
        <v>0</v>
      </c>
    </row>
    <row r="3224" spans="1:20" ht="15.75" hidden="1">
      <c r="A3224" s="10"/>
      <c r="B3224" s="1"/>
      <c r="C3224" s="81"/>
      <c r="D3224" s="81"/>
      <c r="E3224" s="81"/>
      <c r="F3224" s="81"/>
      <c r="G3224" s="81"/>
      <c r="H3224" s="81"/>
      <c r="I3224" s="81"/>
      <c r="J3224" s="81"/>
      <c r="K3224" s="81"/>
      <c r="L3224" s="81"/>
      <c r="M3224" s="81"/>
      <c r="N3224" s="81"/>
      <c r="O3224" s="81"/>
      <c r="P3224" s="81"/>
      <c r="Q3224" s="81"/>
      <c r="R3224" s="81"/>
      <c r="S3224" s="206"/>
      <c r="T3224" s="351">
        <f>IF(Q3224=0,0,1)+IF(C3224=0,0,1)+IF(D3224=0,0,1)+IF(E3224=0,0,1)+IF(F3224=0,0,1)+IF(G3224=0,0,1)+IF(H3224=0,0,1)+IF(I3224=0,0,1)+IF(J3224=0,0,1)+IF(K3224=0,0,1)+IF(L3224=0,0,1)+IF(M3224=0,0,1)+IF(N3224=0,0,1)+IF(O3224=0,0,1)</f>
        <v>0</v>
      </c>
    </row>
    <row r="3225" spans="1:20" ht="15.75" hidden="1">
      <c r="A3225" s="10"/>
      <c r="B3225" s="1"/>
      <c r="C3225" s="81"/>
      <c r="D3225" s="81"/>
      <c r="E3225" s="81"/>
      <c r="F3225" s="81"/>
      <c r="G3225" s="81"/>
      <c r="H3225" s="81"/>
      <c r="I3225" s="81"/>
      <c r="J3225" s="81"/>
      <c r="K3225" s="81"/>
      <c r="L3225" s="81"/>
      <c r="M3225" s="81"/>
      <c r="N3225" s="81"/>
      <c r="O3225" s="81"/>
      <c r="P3225" s="81"/>
      <c r="Q3225" s="81"/>
      <c r="R3225" s="81"/>
      <c r="S3225" s="206"/>
      <c r="T3225" s="351">
        <f>IF(Q3225=0,0,1)+IF(C3225=0,0,1)+IF(D3225=0,0,1)+IF(E3225=0,0,1)+IF(F3225=0,0,1)+IF(G3225=0,0,1)+IF(H3225=0,0,1)+IF(I3225=0,0,1)+IF(J3225=0,0,1)+IF(K3225=0,0,1)+IF(L3225=0,0,1)+IF(M3225=0,0,1)+IF(N3225=0,0,1)+IF(O3225=0,0,1)</f>
        <v>0</v>
      </c>
    </row>
    <row r="3226" spans="1:20" ht="15.75" hidden="1">
      <c r="A3226" s="10"/>
      <c r="B3226" s="1"/>
      <c r="C3226" s="81"/>
      <c r="D3226" s="81"/>
      <c r="E3226" s="81"/>
      <c r="F3226" s="81"/>
      <c r="G3226" s="81"/>
      <c r="H3226" s="81"/>
      <c r="I3226" s="81"/>
      <c r="J3226" s="81"/>
      <c r="K3226" s="81"/>
      <c r="L3226" s="81"/>
      <c r="M3226" s="81"/>
      <c r="N3226" s="81"/>
      <c r="O3226" s="81"/>
      <c r="P3226" s="81"/>
      <c r="Q3226" s="81"/>
      <c r="R3226" s="81"/>
      <c r="S3226" s="206"/>
      <c r="T3226" s="351">
        <f>IF(Q3226=0,0,1)+IF(C3226=0,0,1)+IF(D3226=0,0,1)+IF(E3226=0,0,1)+IF(F3226=0,0,1)+IF(G3226=0,0,1)+IF(H3226=0,0,1)+IF(I3226=0,0,1)+IF(J3226=0,0,1)+IF(K3226=0,0,1)+IF(L3226=0,0,1)+IF(M3226=0,0,1)+IF(N3226=0,0,1)+IF(O3226=0,0,1)</f>
        <v>0</v>
      </c>
    </row>
    <row r="3227" spans="1:20" ht="15.75" hidden="1">
      <c r="A3227" s="10"/>
      <c r="B3227" s="1"/>
      <c r="C3227" s="81"/>
      <c r="D3227" s="81"/>
      <c r="E3227" s="81"/>
      <c r="F3227" s="81"/>
      <c r="G3227" s="81"/>
      <c r="H3227" s="81"/>
      <c r="I3227" s="81"/>
      <c r="J3227" s="81"/>
      <c r="K3227" s="81"/>
      <c r="L3227" s="81"/>
      <c r="M3227" s="81"/>
      <c r="N3227" s="81"/>
      <c r="O3227" s="81"/>
      <c r="P3227" s="81"/>
      <c r="Q3227" s="81"/>
      <c r="R3227" s="81"/>
      <c r="S3227" s="206"/>
      <c r="T3227" s="351">
        <f>IF(Q3227=0,0,1)+IF(C3227=0,0,1)+IF(D3227=0,0,1)+IF(E3227=0,0,1)+IF(F3227=0,0,1)+IF(G3227=0,0,1)+IF(H3227=0,0,1)+IF(I3227=0,0,1)+IF(J3227=0,0,1)+IF(K3227=0,0,1)+IF(L3227=0,0,1)+IF(M3227=0,0,1)+IF(N3227=0,0,1)+IF(O3227=0,0,1)</f>
        <v>0</v>
      </c>
    </row>
    <row r="3228" spans="1:20" ht="15.75" hidden="1">
      <c r="A3228" s="10"/>
      <c r="B3228" s="1"/>
      <c r="C3228" s="81"/>
      <c r="D3228" s="81"/>
      <c r="E3228" s="81"/>
      <c r="F3228" s="81"/>
      <c r="G3228" s="81"/>
      <c r="H3228" s="81"/>
      <c r="I3228" s="81"/>
      <c r="J3228" s="81"/>
      <c r="K3228" s="81"/>
      <c r="L3228" s="81"/>
      <c r="M3228" s="81"/>
      <c r="N3228" s="81"/>
      <c r="O3228" s="81"/>
      <c r="P3228" s="81"/>
      <c r="Q3228" s="81"/>
      <c r="R3228" s="81"/>
      <c r="S3228" s="206"/>
      <c r="T3228" s="351">
        <f>IF(Q3228=0,0,1)+IF(C3228=0,0,1)+IF(D3228=0,0,1)+IF(E3228=0,0,1)+IF(F3228=0,0,1)+IF(G3228=0,0,1)+IF(H3228=0,0,1)+IF(I3228=0,0,1)+IF(J3228=0,0,1)+IF(K3228=0,0,1)+IF(L3228=0,0,1)+IF(M3228=0,0,1)+IF(N3228=0,0,1)+IF(O3228=0,0,1)</f>
        <v>0</v>
      </c>
    </row>
    <row r="3229" spans="1:20" ht="15.75" hidden="1">
      <c r="A3229" s="10"/>
      <c r="B3229" s="1"/>
      <c r="C3229" s="81"/>
      <c r="D3229" s="81"/>
      <c r="E3229" s="81"/>
      <c r="F3229" s="81"/>
      <c r="G3229" s="81"/>
      <c r="H3229" s="81"/>
      <c r="I3229" s="81"/>
      <c r="J3229" s="81"/>
      <c r="K3229" s="81"/>
      <c r="L3229" s="81"/>
      <c r="M3229" s="81"/>
      <c r="N3229" s="81"/>
      <c r="O3229" s="81"/>
      <c r="P3229" s="81"/>
      <c r="Q3229" s="81"/>
      <c r="R3229" s="81"/>
      <c r="S3229" s="206"/>
      <c r="T3229" s="351">
        <f>IF(Q3229=0,0,1)+IF(C3229=0,0,1)+IF(D3229=0,0,1)+IF(E3229=0,0,1)+IF(F3229=0,0,1)+IF(G3229=0,0,1)+IF(H3229=0,0,1)+IF(I3229=0,0,1)+IF(J3229=0,0,1)+IF(K3229=0,0,1)+IF(L3229=0,0,1)+IF(M3229=0,0,1)+IF(N3229=0,0,1)+IF(O3229=0,0,1)</f>
        <v>0</v>
      </c>
    </row>
    <row r="3230" spans="1:20" ht="15.75" hidden="1">
      <c r="A3230" s="10"/>
      <c r="B3230" s="1"/>
      <c r="C3230" s="81"/>
      <c r="D3230" s="81"/>
      <c r="E3230" s="81"/>
      <c r="F3230" s="81"/>
      <c r="G3230" s="81"/>
      <c r="H3230" s="81"/>
      <c r="I3230" s="81"/>
      <c r="J3230" s="81"/>
      <c r="K3230" s="81"/>
      <c r="L3230" s="81"/>
      <c r="M3230" s="81"/>
      <c r="N3230" s="81"/>
      <c r="O3230" s="81"/>
      <c r="P3230" s="81"/>
      <c r="Q3230" s="81"/>
      <c r="R3230" s="81"/>
      <c r="S3230" s="206"/>
      <c r="T3230" s="351">
        <f>IF(Q3230=0,0,1)+IF(C3230=0,0,1)+IF(D3230=0,0,1)+IF(E3230=0,0,1)+IF(F3230=0,0,1)+IF(G3230=0,0,1)+IF(H3230=0,0,1)+IF(I3230=0,0,1)+IF(J3230=0,0,1)+IF(K3230=0,0,1)+IF(L3230=0,0,1)+IF(M3230=0,0,1)+IF(N3230=0,0,1)+IF(O3230=0,0,1)</f>
        <v>0</v>
      </c>
    </row>
    <row r="3231" spans="1:20" ht="15.75" hidden="1">
      <c r="A3231" s="10"/>
      <c r="B3231" s="1"/>
      <c r="C3231" s="81"/>
      <c r="D3231" s="81"/>
      <c r="E3231" s="81"/>
      <c r="F3231" s="81"/>
      <c r="G3231" s="81"/>
      <c r="H3231" s="81"/>
      <c r="I3231" s="81"/>
      <c r="J3231" s="81"/>
      <c r="K3231" s="81"/>
      <c r="L3231" s="81"/>
      <c r="M3231" s="81"/>
      <c r="N3231" s="81"/>
      <c r="O3231" s="81"/>
      <c r="P3231" s="81"/>
      <c r="Q3231" s="81"/>
      <c r="R3231" s="81"/>
      <c r="S3231" s="206"/>
      <c r="T3231" s="351">
        <f>IF(Q3231=0,0,1)+IF(C3231=0,0,1)+IF(D3231=0,0,1)+IF(E3231=0,0,1)+IF(F3231=0,0,1)+IF(G3231=0,0,1)+IF(H3231=0,0,1)+IF(I3231=0,0,1)+IF(J3231=0,0,1)+IF(K3231=0,0,1)+IF(L3231=0,0,1)+IF(M3231=0,0,1)+IF(N3231=0,0,1)+IF(O3231=0,0,1)</f>
        <v>0</v>
      </c>
    </row>
    <row r="3232" spans="1:20" ht="15.75" hidden="1">
      <c r="A3232" s="10"/>
      <c r="B3232" s="1"/>
      <c r="C3232" s="81"/>
      <c r="D3232" s="81"/>
      <c r="E3232" s="81"/>
      <c r="F3232" s="81"/>
      <c r="G3232" s="81"/>
      <c r="H3232" s="81"/>
      <c r="I3232" s="81"/>
      <c r="J3232" s="81"/>
      <c r="K3232" s="81"/>
      <c r="L3232" s="81"/>
      <c r="M3232" s="81"/>
      <c r="N3232" s="81"/>
      <c r="O3232" s="81"/>
      <c r="P3232" s="81"/>
      <c r="Q3232" s="81"/>
      <c r="R3232" s="81"/>
      <c r="S3232" s="206"/>
      <c r="T3232" s="351">
        <f>IF(Q3232=0,0,1)+IF(C3232=0,0,1)+IF(D3232=0,0,1)+IF(E3232=0,0,1)+IF(F3232=0,0,1)+IF(G3232=0,0,1)+IF(H3232=0,0,1)+IF(I3232=0,0,1)+IF(J3232=0,0,1)+IF(K3232=0,0,1)+IF(L3232=0,0,1)+IF(M3232=0,0,1)+IF(N3232=0,0,1)+IF(O3232=0,0,1)</f>
        <v>0</v>
      </c>
    </row>
    <row r="3233" spans="1:20" ht="15.75" hidden="1">
      <c r="A3233" s="10"/>
      <c r="B3233" s="1"/>
      <c r="C3233" s="81"/>
      <c r="D3233" s="81"/>
      <c r="E3233" s="81"/>
      <c r="F3233" s="81"/>
      <c r="G3233" s="81"/>
      <c r="H3233" s="81"/>
      <c r="I3233" s="81"/>
      <c r="J3233" s="81"/>
      <c r="K3233" s="81"/>
      <c r="L3233" s="81"/>
      <c r="M3233" s="81"/>
      <c r="N3233" s="81"/>
      <c r="O3233" s="81"/>
      <c r="P3233" s="81"/>
      <c r="Q3233" s="81"/>
      <c r="R3233" s="81"/>
      <c r="S3233" s="206"/>
      <c r="T3233" s="351">
        <f>IF(Q3233=0,0,1)+IF(C3233=0,0,1)+IF(D3233=0,0,1)+IF(E3233=0,0,1)+IF(F3233=0,0,1)+IF(G3233=0,0,1)+IF(H3233=0,0,1)+IF(I3233=0,0,1)+IF(J3233=0,0,1)+IF(K3233=0,0,1)+IF(L3233=0,0,1)+IF(M3233=0,0,1)+IF(N3233=0,0,1)+IF(O3233=0,0,1)</f>
        <v>0</v>
      </c>
    </row>
    <row r="3234" spans="1:20" ht="15.75" hidden="1">
      <c r="A3234" s="10"/>
      <c r="B3234" s="1"/>
      <c r="C3234" s="81"/>
      <c r="D3234" s="81"/>
      <c r="E3234" s="81"/>
      <c r="F3234" s="81"/>
      <c r="G3234" s="81"/>
      <c r="H3234" s="81"/>
      <c r="I3234" s="81"/>
      <c r="J3234" s="81"/>
      <c r="K3234" s="81"/>
      <c r="L3234" s="81"/>
      <c r="M3234" s="81"/>
      <c r="N3234" s="81"/>
      <c r="O3234" s="81"/>
      <c r="P3234" s="81"/>
      <c r="Q3234" s="81"/>
      <c r="R3234" s="81"/>
      <c r="S3234" s="206"/>
      <c r="T3234" s="351">
        <f>IF(Q3234=0,0,1)+IF(C3234=0,0,1)+IF(D3234=0,0,1)+IF(E3234=0,0,1)+IF(F3234=0,0,1)+IF(G3234=0,0,1)+IF(H3234=0,0,1)+IF(I3234=0,0,1)+IF(J3234=0,0,1)+IF(K3234=0,0,1)+IF(L3234=0,0,1)+IF(M3234=0,0,1)+IF(N3234=0,0,1)+IF(O3234=0,0,1)</f>
        <v>0</v>
      </c>
    </row>
    <row r="3235" spans="1:20" ht="15.75" hidden="1">
      <c r="A3235" s="10"/>
      <c r="B3235" s="1"/>
      <c r="C3235" s="81"/>
      <c r="D3235" s="81"/>
      <c r="E3235" s="81"/>
      <c r="F3235" s="81"/>
      <c r="G3235" s="81"/>
      <c r="H3235" s="81"/>
      <c r="I3235" s="81"/>
      <c r="J3235" s="81"/>
      <c r="K3235" s="81"/>
      <c r="L3235" s="81"/>
      <c r="M3235" s="81"/>
      <c r="N3235" s="81"/>
      <c r="O3235" s="81"/>
      <c r="P3235" s="81"/>
      <c r="Q3235" s="81"/>
      <c r="R3235" s="81"/>
      <c r="S3235" s="206"/>
      <c r="T3235" s="351">
        <f>IF(Q3235=0,0,1)+IF(C3235=0,0,1)+IF(D3235=0,0,1)+IF(E3235=0,0,1)+IF(F3235=0,0,1)+IF(G3235=0,0,1)+IF(H3235=0,0,1)+IF(I3235=0,0,1)+IF(J3235=0,0,1)+IF(K3235=0,0,1)+IF(L3235=0,0,1)+IF(M3235=0,0,1)+IF(N3235=0,0,1)+IF(O3235=0,0,1)</f>
        <v>0</v>
      </c>
    </row>
    <row r="3236" spans="1:20" ht="15.75" hidden="1">
      <c r="A3236" s="10"/>
      <c r="B3236" s="1"/>
      <c r="C3236" s="81"/>
      <c r="D3236" s="81"/>
      <c r="E3236" s="81"/>
      <c r="F3236" s="81"/>
      <c r="G3236" s="81"/>
      <c r="H3236" s="81"/>
      <c r="I3236" s="81"/>
      <c r="J3236" s="81"/>
      <c r="K3236" s="81"/>
      <c r="L3236" s="81"/>
      <c r="M3236" s="81"/>
      <c r="N3236" s="81"/>
      <c r="O3236" s="81"/>
      <c r="P3236" s="81"/>
      <c r="Q3236" s="81"/>
      <c r="R3236" s="81"/>
      <c r="S3236" s="206"/>
      <c r="T3236" s="351">
        <f>IF(Q3236=0,0,1)+IF(C3236=0,0,1)+IF(D3236=0,0,1)+IF(E3236=0,0,1)+IF(F3236=0,0,1)+IF(G3236=0,0,1)+IF(H3236=0,0,1)+IF(I3236=0,0,1)+IF(J3236=0,0,1)+IF(K3236=0,0,1)+IF(L3236=0,0,1)+IF(M3236=0,0,1)+IF(N3236=0,0,1)+IF(O3236=0,0,1)</f>
        <v>0</v>
      </c>
    </row>
    <row r="3237" spans="1:20" ht="15.75" hidden="1">
      <c r="A3237" s="10"/>
      <c r="B3237" s="1"/>
      <c r="C3237" s="81"/>
      <c r="D3237" s="81"/>
      <c r="E3237" s="81"/>
      <c r="F3237" s="81"/>
      <c r="G3237" s="81"/>
      <c r="H3237" s="81"/>
      <c r="I3237" s="81"/>
      <c r="J3237" s="81"/>
      <c r="K3237" s="81"/>
      <c r="L3237" s="81"/>
      <c r="M3237" s="81"/>
      <c r="N3237" s="81"/>
      <c r="O3237" s="81"/>
      <c r="P3237" s="81"/>
      <c r="Q3237" s="81"/>
      <c r="R3237" s="81"/>
      <c r="S3237" s="206"/>
      <c r="T3237" s="351">
        <f>IF(Q3237=0,0,1)+IF(C3237=0,0,1)+IF(D3237=0,0,1)+IF(E3237=0,0,1)+IF(F3237=0,0,1)+IF(G3237=0,0,1)+IF(H3237=0,0,1)+IF(I3237=0,0,1)+IF(J3237=0,0,1)+IF(K3237=0,0,1)+IF(L3237=0,0,1)+IF(M3237=0,0,1)+IF(N3237=0,0,1)+IF(O3237=0,0,1)</f>
        <v>0</v>
      </c>
    </row>
    <row r="3238" spans="1:20" ht="15.75" hidden="1">
      <c r="A3238" s="10"/>
      <c r="B3238" s="1"/>
      <c r="C3238" s="81"/>
      <c r="D3238" s="81"/>
      <c r="E3238" s="81"/>
      <c r="F3238" s="81"/>
      <c r="G3238" s="81"/>
      <c r="H3238" s="81"/>
      <c r="I3238" s="81"/>
      <c r="J3238" s="81"/>
      <c r="K3238" s="81"/>
      <c r="L3238" s="81"/>
      <c r="M3238" s="81"/>
      <c r="N3238" s="81"/>
      <c r="O3238" s="81"/>
      <c r="P3238" s="81"/>
      <c r="Q3238" s="81"/>
      <c r="R3238" s="81"/>
      <c r="S3238" s="206"/>
      <c r="T3238" s="351">
        <f>IF(Q3238=0,0,1)+IF(C3238=0,0,1)+IF(D3238=0,0,1)+IF(E3238=0,0,1)+IF(F3238=0,0,1)+IF(G3238=0,0,1)+IF(H3238=0,0,1)+IF(I3238=0,0,1)+IF(J3238=0,0,1)+IF(K3238=0,0,1)+IF(L3238=0,0,1)+IF(M3238=0,0,1)+IF(N3238=0,0,1)+IF(O3238=0,0,1)</f>
        <v>0</v>
      </c>
    </row>
    <row r="3239" spans="1:20" ht="15.75" hidden="1">
      <c r="A3239" s="10"/>
      <c r="B3239" s="1"/>
      <c r="C3239" s="81"/>
      <c r="D3239" s="81"/>
      <c r="E3239" s="81"/>
      <c r="F3239" s="81"/>
      <c r="G3239" s="81"/>
      <c r="H3239" s="81"/>
      <c r="I3239" s="81"/>
      <c r="J3239" s="81"/>
      <c r="K3239" s="81"/>
      <c r="L3239" s="81"/>
      <c r="M3239" s="81"/>
      <c r="N3239" s="81"/>
      <c r="O3239" s="81"/>
      <c r="P3239" s="81"/>
      <c r="Q3239" s="81"/>
      <c r="R3239" s="81"/>
      <c r="S3239" s="206"/>
      <c r="T3239" s="351">
        <f>IF(Q3239=0,0,1)+IF(C3239=0,0,1)+IF(D3239=0,0,1)+IF(E3239=0,0,1)+IF(F3239=0,0,1)+IF(G3239=0,0,1)+IF(H3239=0,0,1)+IF(I3239=0,0,1)+IF(J3239=0,0,1)+IF(K3239=0,0,1)+IF(L3239=0,0,1)+IF(M3239=0,0,1)+IF(N3239=0,0,1)+IF(O3239=0,0,1)</f>
        <v>0</v>
      </c>
    </row>
    <row r="3240" spans="1:20" ht="15.75" hidden="1">
      <c r="A3240" s="10"/>
      <c r="B3240" s="1"/>
      <c r="C3240" s="81"/>
      <c r="D3240" s="81"/>
      <c r="E3240" s="81"/>
      <c r="F3240" s="81"/>
      <c r="G3240" s="81"/>
      <c r="H3240" s="81"/>
      <c r="I3240" s="81"/>
      <c r="J3240" s="81"/>
      <c r="K3240" s="81"/>
      <c r="L3240" s="81"/>
      <c r="M3240" s="81"/>
      <c r="N3240" s="81"/>
      <c r="O3240" s="81"/>
      <c r="P3240" s="81"/>
      <c r="Q3240" s="81"/>
      <c r="R3240" s="81"/>
      <c r="S3240" s="206"/>
      <c r="T3240" s="351">
        <f>IF(Q3240=0,0,1)+IF(C3240=0,0,1)+IF(D3240=0,0,1)+IF(E3240=0,0,1)+IF(F3240=0,0,1)+IF(G3240=0,0,1)+IF(H3240=0,0,1)+IF(I3240=0,0,1)+IF(J3240=0,0,1)+IF(K3240=0,0,1)+IF(L3240=0,0,1)+IF(M3240=0,0,1)+IF(N3240=0,0,1)+IF(O3240=0,0,1)</f>
        <v>0</v>
      </c>
    </row>
    <row r="3241" spans="1:20" ht="15.75" hidden="1">
      <c r="A3241" s="10"/>
      <c r="B3241" s="1"/>
      <c r="C3241" s="81"/>
      <c r="D3241" s="81"/>
      <c r="E3241" s="81"/>
      <c r="F3241" s="81"/>
      <c r="G3241" s="81"/>
      <c r="H3241" s="81"/>
      <c r="I3241" s="81"/>
      <c r="J3241" s="81"/>
      <c r="K3241" s="81"/>
      <c r="L3241" s="81"/>
      <c r="M3241" s="81"/>
      <c r="N3241" s="81"/>
      <c r="O3241" s="81"/>
      <c r="P3241" s="81"/>
      <c r="Q3241" s="81"/>
      <c r="R3241" s="81"/>
      <c r="S3241" s="206"/>
      <c r="T3241" s="351">
        <f>IF(Q3241=0,0,1)+IF(C3241=0,0,1)+IF(D3241=0,0,1)+IF(E3241=0,0,1)+IF(F3241=0,0,1)+IF(G3241=0,0,1)+IF(H3241=0,0,1)+IF(I3241=0,0,1)+IF(J3241=0,0,1)+IF(K3241=0,0,1)+IF(L3241=0,0,1)+IF(M3241=0,0,1)+IF(N3241=0,0,1)+IF(O3241=0,0,1)</f>
        <v>0</v>
      </c>
    </row>
    <row r="3242" spans="1:20" ht="15.75" hidden="1">
      <c r="A3242" s="10"/>
      <c r="B3242" s="1"/>
      <c r="C3242" s="81"/>
      <c r="D3242" s="81"/>
      <c r="E3242" s="81"/>
      <c r="F3242" s="81"/>
      <c r="G3242" s="81"/>
      <c r="H3242" s="81"/>
      <c r="I3242" s="81"/>
      <c r="J3242" s="81"/>
      <c r="K3242" s="81"/>
      <c r="L3242" s="81"/>
      <c r="M3242" s="81"/>
      <c r="N3242" s="81"/>
      <c r="O3242" s="81"/>
      <c r="P3242" s="81"/>
      <c r="Q3242" s="81"/>
      <c r="R3242" s="81"/>
      <c r="S3242" s="206"/>
      <c r="T3242" s="351">
        <f>IF(Q3242=0,0,1)+IF(C3242=0,0,1)+IF(D3242=0,0,1)+IF(E3242=0,0,1)+IF(F3242=0,0,1)+IF(G3242=0,0,1)+IF(H3242=0,0,1)+IF(I3242=0,0,1)+IF(J3242=0,0,1)+IF(K3242=0,0,1)+IF(L3242=0,0,1)+IF(M3242=0,0,1)+IF(N3242=0,0,1)+IF(O3242=0,0,1)</f>
        <v>0</v>
      </c>
    </row>
    <row r="3243" spans="1:20" ht="15.75" hidden="1">
      <c r="A3243" s="10"/>
      <c r="B3243" s="1"/>
      <c r="C3243" s="81"/>
      <c r="D3243" s="81"/>
      <c r="E3243" s="81"/>
      <c r="F3243" s="81"/>
      <c r="G3243" s="81"/>
      <c r="H3243" s="81"/>
      <c r="I3243" s="81"/>
      <c r="J3243" s="81"/>
      <c r="K3243" s="81"/>
      <c r="L3243" s="81"/>
      <c r="M3243" s="81"/>
      <c r="N3243" s="81"/>
      <c r="O3243" s="81"/>
      <c r="P3243" s="81"/>
      <c r="Q3243" s="81"/>
      <c r="R3243" s="81"/>
      <c r="S3243" s="206"/>
      <c r="T3243" s="351">
        <f>IF(Q3243=0,0,1)+IF(C3243=0,0,1)+IF(D3243=0,0,1)+IF(E3243=0,0,1)+IF(F3243=0,0,1)+IF(G3243=0,0,1)+IF(H3243=0,0,1)+IF(I3243=0,0,1)+IF(J3243=0,0,1)+IF(K3243=0,0,1)+IF(L3243=0,0,1)+IF(M3243=0,0,1)+IF(N3243=0,0,1)+IF(O3243=0,0,1)</f>
        <v>0</v>
      </c>
    </row>
    <row r="3244" spans="1:20" ht="15.75" hidden="1">
      <c r="A3244" s="10"/>
      <c r="B3244" s="1"/>
      <c r="C3244" s="81"/>
      <c r="D3244" s="81"/>
      <c r="E3244" s="81"/>
      <c r="F3244" s="81"/>
      <c r="G3244" s="81"/>
      <c r="H3244" s="81"/>
      <c r="I3244" s="81"/>
      <c r="J3244" s="81"/>
      <c r="K3244" s="81"/>
      <c r="L3244" s="81"/>
      <c r="M3244" s="81"/>
      <c r="N3244" s="81"/>
      <c r="O3244" s="81"/>
      <c r="P3244" s="81"/>
      <c r="Q3244" s="81"/>
      <c r="R3244" s="81"/>
      <c r="S3244" s="206"/>
      <c r="T3244" s="351">
        <f>IF(Q3244=0,0,1)+IF(C3244=0,0,1)+IF(D3244=0,0,1)+IF(E3244=0,0,1)+IF(F3244=0,0,1)+IF(G3244=0,0,1)+IF(H3244=0,0,1)+IF(I3244=0,0,1)+IF(J3244=0,0,1)+IF(K3244=0,0,1)+IF(L3244=0,0,1)+IF(M3244=0,0,1)+IF(N3244=0,0,1)+IF(O3244=0,0,1)</f>
        <v>0</v>
      </c>
    </row>
    <row r="3245" spans="1:20" ht="15.75" hidden="1">
      <c r="A3245" s="10"/>
      <c r="B3245" s="1"/>
      <c r="C3245" s="81"/>
      <c r="D3245" s="81"/>
      <c r="E3245" s="81"/>
      <c r="F3245" s="81"/>
      <c r="G3245" s="81"/>
      <c r="H3245" s="81"/>
      <c r="I3245" s="81"/>
      <c r="J3245" s="81"/>
      <c r="K3245" s="81"/>
      <c r="L3245" s="81"/>
      <c r="M3245" s="81"/>
      <c r="N3245" s="81"/>
      <c r="O3245" s="81"/>
      <c r="P3245" s="81"/>
      <c r="Q3245" s="81"/>
      <c r="R3245" s="81"/>
      <c r="S3245" s="206"/>
      <c r="T3245" s="351">
        <f>IF(Q3245=0,0,1)+IF(C3245=0,0,1)+IF(D3245=0,0,1)+IF(E3245=0,0,1)+IF(F3245=0,0,1)+IF(G3245=0,0,1)+IF(H3245=0,0,1)+IF(I3245=0,0,1)+IF(J3245=0,0,1)+IF(K3245=0,0,1)+IF(L3245=0,0,1)+IF(M3245=0,0,1)+IF(N3245=0,0,1)+IF(O3245=0,0,1)</f>
        <v>0</v>
      </c>
    </row>
    <row r="3246" spans="1:20" ht="15.75" hidden="1">
      <c r="A3246" s="10"/>
      <c r="B3246" s="1"/>
      <c r="C3246" s="81"/>
      <c r="D3246" s="81"/>
      <c r="E3246" s="81"/>
      <c r="F3246" s="81"/>
      <c r="G3246" s="81"/>
      <c r="H3246" s="81"/>
      <c r="I3246" s="81"/>
      <c r="J3246" s="81"/>
      <c r="K3246" s="81"/>
      <c r="L3246" s="81"/>
      <c r="M3246" s="81"/>
      <c r="N3246" s="81"/>
      <c r="O3246" s="81"/>
      <c r="P3246" s="81"/>
      <c r="Q3246" s="81"/>
      <c r="R3246" s="81"/>
      <c r="S3246" s="206"/>
      <c r="T3246" s="351">
        <f>IF(Q3246=0,0,1)+IF(C3246=0,0,1)+IF(D3246=0,0,1)+IF(E3246=0,0,1)+IF(F3246=0,0,1)+IF(G3246=0,0,1)+IF(H3246=0,0,1)+IF(I3246=0,0,1)+IF(J3246=0,0,1)+IF(K3246=0,0,1)+IF(L3246=0,0,1)+IF(M3246=0,0,1)+IF(N3246=0,0,1)+IF(O3246=0,0,1)</f>
        <v>0</v>
      </c>
    </row>
    <row r="3247" spans="1:20" ht="15.75" hidden="1">
      <c r="A3247" s="10"/>
      <c r="B3247" s="1"/>
      <c r="C3247" s="81"/>
      <c r="D3247" s="81"/>
      <c r="E3247" s="81"/>
      <c r="F3247" s="81"/>
      <c r="G3247" s="81"/>
      <c r="H3247" s="81"/>
      <c r="I3247" s="81"/>
      <c r="J3247" s="81"/>
      <c r="K3247" s="81"/>
      <c r="L3247" s="81"/>
      <c r="M3247" s="81"/>
      <c r="N3247" s="81"/>
      <c r="O3247" s="81"/>
      <c r="P3247" s="81"/>
      <c r="Q3247" s="81"/>
      <c r="R3247" s="81"/>
      <c r="S3247" s="206"/>
      <c r="T3247" s="351">
        <f>IF(Q3247=0,0,1)+IF(C3247=0,0,1)+IF(D3247=0,0,1)+IF(E3247=0,0,1)+IF(F3247=0,0,1)+IF(G3247=0,0,1)+IF(H3247=0,0,1)+IF(I3247=0,0,1)+IF(J3247=0,0,1)+IF(K3247=0,0,1)+IF(L3247=0,0,1)+IF(M3247=0,0,1)+IF(N3247=0,0,1)+IF(O3247=0,0,1)</f>
        <v>0</v>
      </c>
    </row>
    <row r="3248" spans="1:20" ht="15.75" hidden="1">
      <c r="A3248" s="10"/>
      <c r="B3248" s="1"/>
      <c r="C3248" s="81"/>
      <c r="D3248" s="81"/>
      <c r="E3248" s="81"/>
      <c r="F3248" s="81"/>
      <c r="G3248" s="81"/>
      <c r="H3248" s="81"/>
      <c r="I3248" s="81"/>
      <c r="J3248" s="81"/>
      <c r="K3248" s="81"/>
      <c r="L3248" s="81"/>
      <c r="M3248" s="81"/>
      <c r="N3248" s="81"/>
      <c r="O3248" s="81"/>
      <c r="P3248" s="81"/>
      <c r="Q3248" s="81"/>
      <c r="R3248" s="81"/>
      <c r="S3248" s="206"/>
      <c r="T3248" s="351">
        <f>IF(Q3248=0,0,1)+IF(C3248=0,0,1)+IF(D3248=0,0,1)+IF(E3248=0,0,1)+IF(F3248=0,0,1)+IF(G3248=0,0,1)+IF(H3248=0,0,1)+IF(I3248=0,0,1)+IF(J3248=0,0,1)+IF(K3248=0,0,1)+IF(L3248=0,0,1)+IF(M3248=0,0,1)+IF(N3248=0,0,1)+IF(O3248=0,0,1)</f>
        <v>0</v>
      </c>
    </row>
    <row r="3249" spans="1:20" ht="15.75" hidden="1">
      <c r="A3249" s="10"/>
      <c r="B3249" s="1"/>
      <c r="C3249" s="81"/>
      <c r="D3249" s="81"/>
      <c r="E3249" s="81"/>
      <c r="F3249" s="81"/>
      <c r="G3249" s="81"/>
      <c r="H3249" s="81"/>
      <c r="I3249" s="81"/>
      <c r="J3249" s="81"/>
      <c r="K3249" s="81"/>
      <c r="L3249" s="81"/>
      <c r="M3249" s="81"/>
      <c r="N3249" s="81"/>
      <c r="O3249" s="81"/>
      <c r="P3249" s="81"/>
      <c r="Q3249" s="81"/>
      <c r="R3249" s="81"/>
      <c r="S3249" s="206"/>
      <c r="T3249" s="351">
        <f>IF(Q3249=0,0,1)+IF(C3249=0,0,1)+IF(D3249=0,0,1)+IF(E3249=0,0,1)+IF(F3249=0,0,1)+IF(G3249=0,0,1)+IF(H3249=0,0,1)+IF(I3249=0,0,1)+IF(J3249=0,0,1)+IF(K3249=0,0,1)+IF(L3249=0,0,1)+IF(M3249=0,0,1)+IF(N3249=0,0,1)+IF(O3249=0,0,1)</f>
        <v>0</v>
      </c>
    </row>
    <row r="3250" spans="1:20" ht="15.75" hidden="1">
      <c r="A3250" s="10"/>
      <c r="B3250" s="1"/>
      <c r="C3250" s="81"/>
      <c r="D3250" s="81"/>
      <c r="E3250" s="81"/>
      <c r="F3250" s="81"/>
      <c r="G3250" s="81"/>
      <c r="H3250" s="81"/>
      <c r="I3250" s="81"/>
      <c r="J3250" s="81"/>
      <c r="K3250" s="81"/>
      <c r="L3250" s="81"/>
      <c r="M3250" s="81"/>
      <c r="N3250" s="81"/>
      <c r="O3250" s="81"/>
      <c r="P3250" s="81"/>
      <c r="Q3250" s="81"/>
      <c r="R3250" s="81"/>
      <c r="S3250" s="206"/>
      <c r="T3250" s="351">
        <f>IF(Q3250=0,0,1)+IF(C3250=0,0,1)+IF(D3250=0,0,1)+IF(E3250=0,0,1)+IF(F3250=0,0,1)+IF(G3250=0,0,1)+IF(H3250=0,0,1)+IF(I3250=0,0,1)+IF(J3250=0,0,1)+IF(K3250=0,0,1)+IF(L3250=0,0,1)+IF(M3250=0,0,1)+IF(N3250=0,0,1)+IF(O3250=0,0,1)</f>
        <v>0</v>
      </c>
    </row>
    <row r="3251" spans="1:20" ht="15.75" hidden="1">
      <c r="A3251" s="10"/>
      <c r="B3251" s="1"/>
      <c r="C3251" s="81"/>
      <c r="D3251" s="81"/>
      <c r="E3251" s="81"/>
      <c r="F3251" s="81"/>
      <c r="G3251" s="81"/>
      <c r="H3251" s="81"/>
      <c r="I3251" s="81"/>
      <c r="J3251" s="81"/>
      <c r="K3251" s="81"/>
      <c r="L3251" s="81"/>
      <c r="M3251" s="81"/>
      <c r="N3251" s="81"/>
      <c r="O3251" s="81"/>
      <c r="P3251" s="81"/>
      <c r="Q3251" s="81"/>
      <c r="R3251" s="81"/>
      <c r="S3251" s="206"/>
      <c r="T3251" s="351">
        <f>IF(Q3251=0,0,1)+IF(C3251=0,0,1)+IF(D3251=0,0,1)+IF(E3251=0,0,1)+IF(F3251=0,0,1)+IF(G3251=0,0,1)+IF(H3251=0,0,1)+IF(I3251=0,0,1)+IF(J3251=0,0,1)+IF(K3251=0,0,1)+IF(L3251=0,0,1)+IF(M3251=0,0,1)+IF(N3251=0,0,1)+IF(O3251=0,0,1)</f>
        <v>0</v>
      </c>
    </row>
    <row r="3252" spans="1:20" ht="15.75" hidden="1">
      <c r="A3252" s="10"/>
      <c r="B3252" s="1"/>
      <c r="C3252" s="81"/>
      <c r="D3252" s="81"/>
      <c r="E3252" s="81"/>
      <c r="F3252" s="81"/>
      <c r="G3252" s="81"/>
      <c r="H3252" s="81"/>
      <c r="I3252" s="81"/>
      <c r="J3252" s="81"/>
      <c r="K3252" s="81"/>
      <c r="L3252" s="81"/>
      <c r="M3252" s="81"/>
      <c r="N3252" s="81"/>
      <c r="O3252" s="81"/>
      <c r="P3252" s="81"/>
      <c r="Q3252" s="81"/>
      <c r="R3252" s="81"/>
      <c r="S3252" s="206"/>
      <c r="T3252" s="351">
        <f>IF(Q3252=0,0,1)+IF(C3252=0,0,1)+IF(D3252=0,0,1)+IF(E3252=0,0,1)+IF(F3252=0,0,1)+IF(G3252=0,0,1)+IF(H3252=0,0,1)+IF(I3252=0,0,1)+IF(J3252=0,0,1)+IF(K3252=0,0,1)+IF(L3252=0,0,1)+IF(M3252=0,0,1)+IF(N3252=0,0,1)+IF(O3252=0,0,1)</f>
        <v>0</v>
      </c>
    </row>
    <row r="3253" spans="1:20" ht="15.75" hidden="1">
      <c r="A3253" s="10"/>
      <c r="B3253" s="1"/>
      <c r="C3253" s="81"/>
      <c r="D3253" s="81"/>
      <c r="E3253" s="81"/>
      <c r="F3253" s="81"/>
      <c r="G3253" s="81"/>
      <c r="H3253" s="81"/>
      <c r="I3253" s="81"/>
      <c r="J3253" s="81"/>
      <c r="K3253" s="81"/>
      <c r="L3253" s="81"/>
      <c r="M3253" s="81"/>
      <c r="N3253" s="81"/>
      <c r="O3253" s="81"/>
      <c r="P3253" s="81"/>
      <c r="Q3253" s="81"/>
      <c r="R3253" s="81"/>
      <c r="S3253" s="206"/>
      <c r="T3253" s="351">
        <f>IF(Q3253=0,0,1)+IF(C3253=0,0,1)+IF(D3253=0,0,1)+IF(E3253=0,0,1)+IF(F3253=0,0,1)+IF(G3253=0,0,1)+IF(H3253=0,0,1)+IF(I3253=0,0,1)+IF(J3253=0,0,1)+IF(K3253=0,0,1)+IF(L3253=0,0,1)+IF(M3253=0,0,1)+IF(N3253=0,0,1)+IF(O3253=0,0,1)</f>
        <v>0</v>
      </c>
    </row>
    <row r="3254" spans="1:20" ht="15.75" hidden="1">
      <c r="A3254" s="10"/>
      <c r="B3254" s="1"/>
      <c r="C3254" s="81"/>
      <c r="D3254" s="81"/>
      <c r="E3254" s="81"/>
      <c r="F3254" s="81"/>
      <c r="G3254" s="81"/>
      <c r="H3254" s="81"/>
      <c r="I3254" s="81"/>
      <c r="J3254" s="81"/>
      <c r="K3254" s="81"/>
      <c r="L3254" s="81"/>
      <c r="M3254" s="81"/>
      <c r="N3254" s="81"/>
      <c r="O3254" s="81"/>
      <c r="P3254" s="81"/>
      <c r="Q3254" s="81"/>
      <c r="R3254" s="81"/>
      <c r="S3254" s="206"/>
      <c r="T3254" s="351">
        <f>IF(Q3254=0,0,1)+IF(C3254=0,0,1)+IF(D3254=0,0,1)+IF(E3254=0,0,1)+IF(F3254=0,0,1)+IF(G3254=0,0,1)+IF(H3254=0,0,1)+IF(I3254=0,0,1)+IF(J3254=0,0,1)+IF(K3254=0,0,1)+IF(L3254=0,0,1)+IF(M3254=0,0,1)+IF(N3254=0,0,1)+IF(O3254=0,0,1)</f>
        <v>0</v>
      </c>
    </row>
    <row r="3255" spans="1:20" ht="15.75" hidden="1">
      <c r="A3255" s="10"/>
      <c r="B3255" s="1"/>
      <c r="C3255" s="81"/>
      <c r="D3255" s="81"/>
      <c r="E3255" s="81"/>
      <c r="F3255" s="81"/>
      <c r="G3255" s="81"/>
      <c r="H3255" s="81"/>
      <c r="I3255" s="81"/>
      <c r="J3255" s="81"/>
      <c r="K3255" s="81"/>
      <c r="L3255" s="81"/>
      <c r="M3255" s="81"/>
      <c r="N3255" s="81"/>
      <c r="O3255" s="81"/>
      <c r="P3255" s="81"/>
      <c r="Q3255" s="81"/>
      <c r="R3255" s="81"/>
      <c r="S3255" s="206"/>
      <c r="T3255" s="351">
        <f>IF(Q3255=0,0,1)+IF(C3255=0,0,1)+IF(D3255=0,0,1)+IF(E3255=0,0,1)+IF(F3255=0,0,1)+IF(G3255=0,0,1)+IF(H3255=0,0,1)+IF(I3255=0,0,1)+IF(J3255=0,0,1)+IF(K3255=0,0,1)+IF(L3255=0,0,1)+IF(M3255=0,0,1)+IF(N3255=0,0,1)+IF(O3255=0,0,1)</f>
        <v>0</v>
      </c>
    </row>
    <row r="3256" spans="1:20" ht="15.75" hidden="1">
      <c r="A3256" s="10"/>
      <c r="B3256" s="1"/>
      <c r="C3256" s="81"/>
      <c r="D3256" s="81"/>
      <c r="E3256" s="81"/>
      <c r="F3256" s="81"/>
      <c r="G3256" s="81"/>
      <c r="H3256" s="81"/>
      <c r="I3256" s="81"/>
      <c r="J3256" s="81"/>
      <c r="K3256" s="81"/>
      <c r="L3256" s="81"/>
      <c r="M3256" s="81"/>
      <c r="N3256" s="81"/>
      <c r="O3256" s="81"/>
      <c r="P3256" s="81"/>
      <c r="Q3256" s="81"/>
      <c r="R3256" s="81"/>
      <c r="S3256" s="206"/>
      <c r="T3256" s="351">
        <f>IF(Q3256=0,0,1)+IF(C3256=0,0,1)+IF(D3256=0,0,1)+IF(E3256=0,0,1)+IF(F3256=0,0,1)+IF(G3256=0,0,1)+IF(H3256=0,0,1)+IF(I3256=0,0,1)+IF(J3256=0,0,1)+IF(K3256=0,0,1)+IF(L3256=0,0,1)+IF(M3256=0,0,1)+IF(N3256=0,0,1)+IF(O3256=0,0,1)</f>
        <v>0</v>
      </c>
    </row>
    <row r="3257" spans="1:20" ht="15.75" hidden="1">
      <c r="A3257" s="10"/>
      <c r="B3257" s="1"/>
      <c r="C3257" s="81"/>
      <c r="D3257" s="81"/>
      <c r="E3257" s="81"/>
      <c r="F3257" s="81"/>
      <c r="G3257" s="81"/>
      <c r="H3257" s="81"/>
      <c r="I3257" s="81"/>
      <c r="J3257" s="81"/>
      <c r="K3257" s="81"/>
      <c r="L3257" s="81"/>
      <c r="M3257" s="81"/>
      <c r="N3257" s="81"/>
      <c r="O3257" s="81"/>
      <c r="P3257" s="81"/>
      <c r="Q3257" s="81"/>
      <c r="R3257" s="81"/>
      <c r="S3257" s="206"/>
      <c r="T3257" s="351">
        <f>IF(Q3257=0,0,1)+IF(C3257=0,0,1)+IF(D3257=0,0,1)+IF(E3257=0,0,1)+IF(F3257=0,0,1)+IF(G3257=0,0,1)+IF(H3257=0,0,1)+IF(I3257=0,0,1)+IF(J3257=0,0,1)+IF(K3257=0,0,1)+IF(L3257=0,0,1)+IF(M3257=0,0,1)+IF(N3257=0,0,1)+IF(O3257=0,0,1)</f>
        <v>0</v>
      </c>
    </row>
    <row r="3258" spans="1:20" ht="15.75" hidden="1">
      <c r="A3258" s="10"/>
      <c r="B3258" s="1"/>
      <c r="C3258" s="81"/>
      <c r="D3258" s="81"/>
      <c r="E3258" s="81"/>
      <c r="F3258" s="81"/>
      <c r="G3258" s="81"/>
      <c r="H3258" s="81"/>
      <c r="I3258" s="81"/>
      <c r="J3258" s="81"/>
      <c r="K3258" s="81"/>
      <c r="L3258" s="81"/>
      <c r="M3258" s="81"/>
      <c r="N3258" s="81"/>
      <c r="O3258" s="81"/>
      <c r="P3258" s="81"/>
      <c r="Q3258" s="81"/>
      <c r="R3258" s="81"/>
      <c r="S3258" s="206"/>
      <c r="T3258" s="351">
        <f>IF(Q3258=0,0,1)+IF(C3258=0,0,1)+IF(D3258=0,0,1)+IF(E3258=0,0,1)+IF(F3258=0,0,1)+IF(G3258=0,0,1)+IF(H3258=0,0,1)+IF(I3258=0,0,1)+IF(J3258=0,0,1)+IF(K3258=0,0,1)+IF(L3258=0,0,1)+IF(M3258=0,0,1)+IF(N3258=0,0,1)+IF(O3258=0,0,1)</f>
        <v>0</v>
      </c>
    </row>
    <row r="3259" spans="1:20" ht="15.75" hidden="1">
      <c r="A3259" s="10"/>
      <c r="B3259" s="1"/>
      <c r="C3259" s="81"/>
      <c r="D3259" s="81"/>
      <c r="E3259" s="81"/>
      <c r="F3259" s="81"/>
      <c r="G3259" s="81"/>
      <c r="H3259" s="81"/>
      <c r="I3259" s="81"/>
      <c r="J3259" s="81"/>
      <c r="K3259" s="81"/>
      <c r="L3259" s="81"/>
      <c r="M3259" s="81"/>
      <c r="N3259" s="81"/>
      <c r="O3259" s="81"/>
      <c r="P3259" s="81"/>
      <c r="Q3259" s="81"/>
      <c r="R3259" s="81"/>
      <c r="S3259" s="206"/>
      <c r="T3259" s="351">
        <f>IF(Q3259=0,0,1)+IF(C3259=0,0,1)+IF(D3259=0,0,1)+IF(E3259=0,0,1)+IF(F3259=0,0,1)+IF(G3259=0,0,1)+IF(H3259=0,0,1)+IF(I3259=0,0,1)+IF(J3259=0,0,1)+IF(K3259=0,0,1)+IF(L3259=0,0,1)+IF(M3259=0,0,1)+IF(N3259=0,0,1)+IF(O3259=0,0,1)</f>
        <v>0</v>
      </c>
    </row>
    <row r="3260" spans="1:20" ht="15.75" hidden="1">
      <c r="A3260" s="10"/>
      <c r="B3260" s="1"/>
      <c r="C3260" s="81"/>
      <c r="D3260" s="81"/>
      <c r="E3260" s="81"/>
      <c r="F3260" s="81"/>
      <c r="G3260" s="81"/>
      <c r="H3260" s="81"/>
      <c r="I3260" s="81"/>
      <c r="J3260" s="81"/>
      <c r="K3260" s="81"/>
      <c r="L3260" s="81"/>
      <c r="M3260" s="81"/>
      <c r="N3260" s="81"/>
      <c r="O3260" s="81"/>
      <c r="P3260" s="81"/>
      <c r="Q3260" s="81"/>
      <c r="R3260" s="81"/>
      <c r="S3260" s="206"/>
      <c r="T3260" s="351">
        <f>IF(Q3260=0,0,1)+IF(C3260=0,0,1)+IF(D3260=0,0,1)+IF(E3260=0,0,1)+IF(F3260=0,0,1)+IF(G3260=0,0,1)+IF(H3260=0,0,1)+IF(I3260=0,0,1)+IF(J3260=0,0,1)+IF(K3260=0,0,1)+IF(L3260=0,0,1)+IF(M3260=0,0,1)+IF(N3260=0,0,1)+IF(O3260=0,0,1)</f>
        <v>0</v>
      </c>
    </row>
    <row r="3261" spans="1:20" ht="15.75" hidden="1">
      <c r="A3261" s="10"/>
      <c r="B3261" s="1"/>
      <c r="C3261" s="81"/>
      <c r="D3261" s="81"/>
      <c r="E3261" s="81"/>
      <c r="F3261" s="81"/>
      <c r="G3261" s="81"/>
      <c r="H3261" s="81"/>
      <c r="I3261" s="81"/>
      <c r="J3261" s="81"/>
      <c r="K3261" s="81"/>
      <c r="L3261" s="81"/>
      <c r="M3261" s="81"/>
      <c r="N3261" s="81"/>
      <c r="O3261" s="81"/>
      <c r="P3261" s="81"/>
      <c r="Q3261" s="81"/>
      <c r="R3261" s="81"/>
      <c r="S3261" s="206"/>
      <c r="T3261" s="351">
        <f>IF(Q3261=0,0,1)+IF(C3261=0,0,1)+IF(D3261=0,0,1)+IF(E3261=0,0,1)+IF(F3261=0,0,1)+IF(G3261=0,0,1)+IF(H3261=0,0,1)+IF(I3261=0,0,1)+IF(J3261=0,0,1)+IF(K3261=0,0,1)+IF(L3261=0,0,1)+IF(M3261=0,0,1)+IF(N3261=0,0,1)+IF(O3261=0,0,1)</f>
        <v>0</v>
      </c>
    </row>
    <row r="3262" spans="1:20" ht="15.75" hidden="1">
      <c r="A3262" s="10"/>
      <c r="B3262" s="1"/>
      <c r="C3262" s="81"/>
      <c r="D3262" s="81"/>
      <c r="E3262" s="81"/>
      <c r="F3262" s="81"/>
      <c r="G3262" s="81"/>
      <c r="H3262" s="81"/>
      <c r="I3262" s="81"/>
      <c r="J3262" s="81"/>
      <c r="K3262" s="81"/>
      <c r="L3262" s="81"/>
      <c r="M3262" s="81"/>
      <c r="N3262" s="81"/>
      <c r="O3262" s="81"/>
      <c r="P3262" s="81"/>
      <c r="Q3262" s="81"/>
      <c r="R3262" s="81"/>
      <c r="S3262" s="206"/>
      <c r="T3262" s="351">
        <f>IF(Q3262=0,0,1)+IF(C3262=0,0,1)+IF(D3262=0,0,1)+IF(E3262=0,0,1)+IF(F3262=0,0,1)+IF(G3262=0,0,1)+IF(H3262=0,0,1)+IF(I3262=0,0,1)+IF(J3262=0,0,1)+IF(K3262=0,0,1)+IF(L3262=0,0,1)+IF(M3262=0,0,1)+IF(N3262=0,0,1)+IF(O3262=0,0,1)</f>
        <v>0</v>
      </c>
    </row>
    <row r="3263" spans="1:20" ht="15.75" hidden="1">
      <c r="A3263" s="10"/>
      <c r="B3263" s="1"/>
      <c r="C3263" s="81"/>
      <c r="D3263" s="1"/>
      <c r="E3263" s="1"/>
      <c r="F3263" s="331"/>
      <c r="G3263" s="1"/>
      <c r="H3263" s="45"/>
      <c r="I3263" s="1"/>
      <c r="J3263" s="1"/>
      <c r="K3263" s="1"/>
      <c r="L3263" s="331"/>
      <c r="M3263" s="1"/>
      <c r="N3263" s="45"/>
      <c r="O3263" s="1"/>
      <c r="P3263" s="45"/>
      <c r="Q3263" s="1"/>
      <c r="R3263" s="1"/>
      <c r="S3263" s="206"/>
      <c r="T3263" s="351">
        <f>IF(Q3263=0,0,1)+IF(C3263=0,0,1)+IF(D3263=0,0,1)+IF(E3263=0,0,1)+IF(F3263=0,0,1)+IF(G3263=0,0,1)+IF(H3263=0,0,1)+IF(I3263=0,0,1)+IF(J3263=0,0,1)+IF(K3263=0,0,1)+IF(L3263=0,0,1)+IF(M3263=0,0,1)+IF(N3263=0,0,1)+IF(O3263=0,0,1)</f>
        <v>0</v>
      </c>
    </row>
    <row r="3264" spans="1:20" ht="15.75" hidden="1">
      <c r="A3264" s="10"/>
      <c r="B3264" s="1"/>
      <c r="C3264" s="81"/>
      <c r="D3264" s="1"/>
      <c r="E3264" s="1"/>
      <c r="F3264" s="331"/>
      <c r="G3264" s="1"/>
      <c r="H3264" s="45"/>
      <c r="I3264" s="1"/>
      <c r="J3264" s="1"/>
      <c r="K3264" s="1"/>
      <c r="L3264" s="331"/>
      <c r="M3264" s="1"/>
      <c r="N3264" s="45"/>
      <c r="O3264" s="1"/>
      <c r="P3264" s="45"/>
      <c r="Q3264" s="1"/>
      <c r="R3264" s="1"/>
      <c r="S3264" s="206"/>
      <c r="T3264" s="351">
        <f>IF(Q3264=0,0,1)+IF(C3264=0,0,1)+IF(D3264=0,0,1)+IF(E3264=0,0,1)+IF(F3264=0,0,1)+IF(G3264=0,0,1)+IF(H3264=0,0,1)+IF(I3264=0,0,1)+IF(J3264=0,0,1)+IF(K3264=0,0,1)+IF(L3264=0,0,1)+IF(M3264=0,0,1)+IF(N3264=0,0,1)+IF(O3264=0,0,1)</f>
        <v>0</v>
      </c>
    </row>
    <row r="3265" spans="1:20" ht="15.75" hidden="1">
      <c r="A3265" s="10"/>
      <c r="B3265" s="1"/>
      <c r="C3265" s="81"/>
      <c r="D3265" s="1"/>
      <c r="E3265" s="1"/>
      <c r="F3265" s="331"/>
      <c r="G3265" s="1"/>
      <c r="H3265" s="45"/>
      <c r="I3265" s="1"/>
      <c r="J3265" s="1"/>
      <c r="K3265" s="1"/>
      <c r="L3265" s="331"/>
      <c r="M3265" s="1"/>
      <c r="N3265" s="45"/>
      <c r="O3265" s="1"/>
      <c r="P3265" s="45"/>
      <c r="Q3265" s="1"/>
      <c r="R3265" s="1"/>
      <c r="S3265" s="206"/>
      <c r="T3265" s="351">
        <f>IF(Q3265=0,0,1)+IF(C3265=0,0,1)+IF(D3265=0,0,1)+IF(E3265=0,0,1)+IF(F3265=0,0,1)+IF(G3265=0,0,1)+IF(H3265=0,0,1)+IF(I3265=0,0,1)+IF(J3265=0,0,1)+IF(K3265=0,0,1)+IF(L3265=0,0,1)+IF(M3265=0,0,1)+IF(N3265=0,0,1)+IF(O3265=0,0,1)</f>
        <v>0</v>
      </c>
    </row>
    <row r="3266" spans="1:20" ht="15.75" hidden="1">
      <c r="A3266" s="10"/>
      <c r="B3266" s="1"/>
      <c r="C3266" s="81"/>
      <c r="D3266" s="1"/>
      <c r="E3266" s="1"/>
      <c r="F3266" s="331"/>
      <c r="G3266" s="1"/>
      <c r="H3266" s="45"/>
      <c r="I3266" s="1"/>
      <c r="J3266" s="1"/>
      <c r="K3266" s="1"/>
      <c r="L3266" s="331"/>
      <c r="M3266" s="1"/>
      <c r="N3266" s="45"/>
      <c r="O3266" s="1"/>
      <c r="P3266" s="45"/>
      <c r="Q3266" s="1"/>
      <c r="R3266" s="1"/>
      <c r="S3266" s="206"/>
      <c r="T3266" s="351">
        <f>IF(Q3266=0,0,1)+IF(C3266=0,0,1)+IF(D3266=0,0,1)+IF(E3266=0,0,1)+IF(F3266=0,0,1)+IF(G3266=0,0,1)+IF(H3266=0,0,1)+IF(I3266=0,0,1)+IF(J3266=0,0,1)+IF(K3266=0,0,1)+IF(L3266=0,0,1)+IF(M3266=0,0,1)+IF(N3266=0,0,1)+IF(O3266=0,0,1)</f>
        <v>0</v>
      </c>
    </row>
    <row r="3267" spans="1:20" ht="15.75" hidden="1">
      <c r="A3267" s="10"/>
      <c r="B3267" s="1"/>
      <c r="C3267" s="81"/>
      <c r="D3267" s="1"/>
      <c r="E3267" s="1"/>
      <c r="F3267" s="331"/>
      <c r="G3267" s="1"/>
      <c r="H3267" s="45"/>
      <c r="I3267" s="1"/>
      <c r="J3267" s="1"/>
      <c r="K3267" s="1"/>
      <c r="L3267" s="331"/>
      <c r="M3267" s="1"/>
      <c r="N3267" s="45"/>
      <c r="O3267" s="1"/>
      <c r="P3267" s="45"/>
      <c r="Q3267" s="1"/>
      <c r="R3267" s="1"/>
      <c r="S3267" s="206"/>
      <c r="T3267" s="351">
        <f>IF(Q3267=0,0,1)+IF(C3267=0,0,1)+IF(D3267=0,0,1)+IF(E3267=0,0,1)+IF(F3267=0,0,1)+IF(G3267=0,0,1)+IF(H3267=0,0,1)+IF(I3267=0,0,1)+IF(J3267=0,0,1)+IF(K3267=0,0,1)+IF(L3267=0,0,1)+IF(M3267=0,0,1)+IF(N3267=0,0,1)+IF(O3267=0,0,1)</f>
        <v>0</v>
      </c>
    </row>
    <row r="3268" spans="1:20" ht="15.75" hidden="1">
      <c r="A3268" s="10"/>
      <c r="B3268" s="1"/>
      <c r="C3268" s="81"/>
      <c r="D3268" s="1"/>
      <c r="E3268" s="1"/>
      <c r="F3268" s="331"/>
      <c r="G3268" s="1"/>
      <c r="H3268" s="45"/>
      <c r="I3268" s="1"/>
      <c r="J3268" s="1"/>
      <c r="K3268" s="1"/>
      <c r="L3268" s="331"/>
      <c r="M3268" s="1"/>
      <c r="N3268" s="45"/>
      <c r="O3268" s="1"/>
      <c r="P3268" s="45"/>
      <c r="Q3268" s="1"/>
      <c r="R3268" s="1"/>
      <c r="S3268" s="206"/>
      <c r="T3268" s="351">
        <f>IF(Q3268=0,0,1)+IF(C3268=0,0,1)+IF(D3268=0,0,1)+IF(E3268=0,0,1)+IF(F3268=0,0,1)+IF(G3268=0,0,1)+IF(H3268=0,0,1)+IF(I3268=0,0,1)+IF(J3268=0,0,1)+IF(K3268=0,0,1)+IF(L3268=0,0,1)+IF(M3268=0,0,1)+IF(N3268=0,0,1)+IF(O3268=0,0,1)</f>
        <v>0</v>
      </c>
    </row>
    <row r="3269" spans="1:20" ht="15.75" hidden="1">
      <c r="A3269" s="10"/>
      <c r="B3269" s="1"/>
      <c r="C3269" s="81"/>
      <c r="D3269" s="1"/>
      <c r="E3269" s="1"/>
      <c r="F3269" s="331"/>
      <c r="G3269" s="1"/>
      <c r="H3269" s="45"/>
      <c r="I3269" s="1"/>
      <c r="J3269" s="1"/>
      <c r="K3269" s="1"/>
      <c r="L3269" s="331"/>
      <c r="M3269" s="1"/>
      <c r="N3269" s="45"/>
      <c r="O3269" s="1"/>
      <c r="P3269" s="45"/>
      <c r="Q3269" s="1"/>
      <c r="R3269" s="1"/>
      <c r="S3269" s="206"/>
      <c r="T3269" s="351">
        <f>IF(Q3269=0,0,1)+IF(C3269=0,0,1)+IF(D3269=0,0,1)+IF(E3269=0,0,1)+IF(F3269=0,0,1)+IF(G3269=0,0,1)+IF(H3269=0,0,1)+IF(I3269=0,0,1)+IF(J3269=0,0,1)+IF(K3269=0,0,1)+IF(L3269=0,0,1)+IF(M3269=0,0,1)+IF(N3269=0,0,1)+IF(O3269=0,0,1)</f>
        <v>0</v>
      </c>
    </row>
    <row r="3270" spans="1:20" ht="15.75" hidden="1">
      <c r="A3270" s="10"/>
      <c r="B3270" s="1"/>
      <c r="C3270" s="81"/>
      <c r="D3270" s="1"/>
      <c r="E3270" s="1"/>
      <c r="F3270" s="331"/>
      <c r="G3270" s="1"/>
      <c r="H3270" s="45"/>
      <c r="I3270" s="1"/>
      <c r="J3270" s="1"/>
      <c r="K3270" s="1"/>
      <c r="L3270" s="331"/>
      <c r="M3270" s="1"/>
      <c r="N3270" s="45"/>
      <c r="O3270" s="1"/>
      <c r="P3270" s="45"/>
      <c r="Q3270" s="1"/>
      <c r="R3270" s="1"/>
      <c r="S3270" s="206"/>
      <c r="T3270" s="351">
        <f>IF(Q3270=0,0,1)+IF(C3270=0,0,1)+IF(D3270=0,0,1)+IF(E3270=0,0,1)+IF(F3270=0,0,1)+IF(G3270=0,0,1)+IF(H3270=0,0,1)+IF(I3270=0,0,1)+IF(J3270=0,0,1)+IF(K3270=0,0,1)+IF(L3270=0,0,1)+IF(M3270=0,0,1)+IF(N3270=0,0,1)+IF(O3270=0,0,1)</f>
        <v>0</v>
      </c>
    </row>
    <row r="3271" spans="1:20" ht="15.75" hidden="1">
      <c r="A3271" s="10"/>
      <c r="B3271" s="1"/>
      <c r="C3271" s="81"/>
      <c r="D3271" s="1"/>
      <c r="E3271" s="1"/>
      <c r="F3271" s="331"/>
      <c r="G3271" s="1"/>
      <c r="H3271" s="45"/>
      <c r="I3271" s="1"/>
      <c r="J3271" s="1"/>
      <c r="K3271" s="1"/>
      <c r="L3271" s="331"/>
      <c r="M3271" s="1"/>
      <c r="N3271" s="45"/>
      <c r="O3271" s="1"/>
      <c r="P3271" s="45"/>
      <c r="Q3271" s="1"/>
      <c r="R3271" s="1"/>
      <c r="S3271" s="206"/>
      <c r="T3271" s="351">
        <f>IF(Q3271=0,0,1)+IF(C3271=0,0,1)+IF(D3271=0,0,1)+IF(E3271=0,0,1)+IF(F3271=0,0,1)+IF(G3271=0,0,1)+IF(H3271=0,0,1)+IF(I3271=0,0,1)+IF(J3271=0,0,1)+IF(K3271=0,0,1)+IF(L3271=0,0,1)+IF(M3271=0,0,1)+IF(N3271=0,0,1)+IF(O3271=0,0,1)</f>
        <v>0</v>
      </c>
    </row>
    <row r="3272" spans="1:20" ht="15.75" hidden="1">
      <c r="A3272" s="10"/>
      <c r="B3272" s="1"/>
      <c r="C3272" s="81"/>
      <c r="D3272" s="1"/>
      <c r="E3272" s="1"/>
      <c r="F3272" s="331"/>
      <c r="G3272" s="1"/>
      <c r="H3272" s="45"/>
      <c r="I3272" s="1"/>
      <c r="J3272" s="1"/>
      <c r="K3272" s="1"/>
      <c r="L3272" s="331"/>
      <c r="M3272" s="1"/>
      <c r="N3272" s="45"/>
      <c r="O3272" s="1"/>
      <c r="P3272" s="45"/>
      <c r="Q3272" s="1"/>
      <c r="R3272" s="1"/>
      <c r="S3272" s="206"/>
      <c r="T3272" s="351">
        <f>IF(Q3272=0,0,1)+IF(C3272=0,0,1)+IF(D3272=0,0,1)+IF(E3272=0,0,1)+IF(F3272=0,0,1)+IF(G3272=0,0,1)+IF(H3272=0,0,1)+IF(I3272=0,0,1)+IF(J3272=0,0,1)+IF(K3272=0,0,1)+IF(L3272=0,0,1)+IF(M3272=0,0,1)+IF(N3272=0,0,1)+IF(O3272=0,0,1)</f>
        <v>0</v>
      </c>
    </row>
    <row r="3273" spans="1:20" ht="15.75" hidden="1">
      <c r="A3273" s="10"/>
      <c r="B3273" s="1"/>
      <c r="C3273" s="81"/>
      <c r="D3273" s="1"/>
      <c r="E3273" s="1"/>
      <c r="F3273" s="331"/>
      <c r="G3273" s="1"/>
      <c r="H3273" s="45"/>
      <c r="I3273" s="1"/>
      <c r="J3273" s="1"/>
      <c r="K3273" s="1"/>
      <c r="L3273" s="331"/>
      <c r="M3273" s="1"/>
      <c r="N3273" s="45"/>
      <c r="O3273" s="1"/>
      <c r="P3273" s="45"/>
      <c r="Q3273" s="1"/>
      <c r="R3273" s="1"/>
      <c r="S3273" s="206"/>
      <c r="T3273" s="351">
        <f>IF(Q3273=0,0,1)+IF(C3273=0,0,1)+IF(D3273=0,0,1)+IF(E3273=0,0,1)+IF(F3273=0,0,1)+IF(G3273=0,0,1)+IF(H3273=0,0,1)+IF(I3273=0,0,1)+IF(J3273=0,0,1)+IF(K3273=0,0,1)+IF(L3273=0,0,1)+IF(M3273=0,0,1)+IF(N3273=0,0,1)+IF(O3273=0,0,1)</f>
        <v>0</v>
      </c>
    </row>
    <row r="3274" spans="1:20" ht="15.75" hidden="1">
      <c r="A3274" s="10"/>
      <c r="B3274" s="1"/>
      <c r="C3274" s="81"/>
      <c r="D3274" s="1"/>
      <c r="E3274" s="1"/>
      <c r="F3274" s="331"/>
      <c r="G3274" s="1"/>
      <c r="H3274" s="45"/>
      <c r="I3274" s="1"/>
      <c r="J3274" s="1"/>
      <c r="K3274" s="1"/>
      <c r="L3274" s="331"/>
      <c r="M3274" s="1"/>
      <c r="N3274" s="45"/>
      <c r="O3274" s="1"/>
      <c r="P3274" s="45"/>
      <c r="Q3274" s="1"/>
      <c r="R3274" s="1"/>
      <c r="S3274" s="206"/>
      <c r="T3274" s="351">
        <f>IF(Q3274=0,0,1)+IF(C3274=0,0,1)+IF(D3274=0,0,1)+IF(E3274=0,0,1)+IF(F3274=0,0,1)+IF(G3274=0,0,1)+IF(H3274=0,0,1)+IF(I3274=0,0,1)+IF(J3274=0,0,1)+IF(K3274=0,0,1)+IF(L3274=0,0,1)+IF(M3274=0,0,1)+IF(N3274=0,0,1)+IF(O3274=0,0,1)</f>
        <v>0</v>
      </c>
    </row>
    <row r="3275" spans="1:20" ht="15.75" hidden="1">
      <c r="A3275" s="10"/>
      <c r="B3275" s="1"/>
      <c r="C3275" s="81"/>
      <c r="D3275" s="1"/>
      <c r="E3275" s="1"/>
      <c r="F3275" s="331"/>
      <c r="G3275" s="1"/>
      <c r="H3275" s="45"/>
      <c r="I3275" s="1"/>
      <c r="J3275" s="1"/>
      <c r="K3275" s="1"/>
      <c r="L3275" s="331"/>
      <c r="M3275" s="1"/>
      <c r="N3275" s="45"/>
      <c r="O3275" s="1"/>
      <c r="P3275" s="45"/>
      <c r="Q3275" s="1"/>
      <c r="R3275" s="1"/>
      <c r="S3275" s="206"/>
      <c r="T3275" s="351">
        <f>IF(Q3275=0,0,1)+IF(C3275=0,0,1)+IF(D3275=0,0,1)+IF(E3275=0,0,1)+IF(F3275=0,0,1)+IF(G3275=0,0,1)+IF(H3275=0,0,1)+IF(I3275=0,0,1)+IF(J3275=0,0,1)+IF(K3275=0,0,1)+IF(L3275=0,0,1)+IF(M3275=0,0,1)+IF(N3275=0,0,1)+IF(O3275=0,0,1)</f>
        <v>0</v>
      </c>
    </row>
    <row r="3276" spans="1:20" ht="15.75" hidden="1">
      <c r="A3276" s="10"/>
      <c r="B3276" s="1"/>
      <c r="C3276" s="81"/>
      <c r="D3276" s="1"/>
      <c r="E3276" s="1"/>
      <c r="F3276" s="331"/>
      <c r="G3276" s="1"/>
      <c r="H3276" s="45"/>
      <c r="I3276" s="1"/>
      <c r="J3276" s="1"/>
      <c r="K3276" s="1"/>
      <c r="L3276" s="331"/>
      <c r="M3276" s="1"/>
      <c r="N3276" s="45"/>
      <c r="O3276" s="1"/>
      <c r="P3276" s="45"/>
      <c r="Q3276" s="1"/>
      <c r="R3276" s="1"/>
      <c r="S3276" s="206"/>
      <c r="T3276" s="351">
        <f>IF(Q3276=0,0,1)+IF(C3276=0,0,1)+IF(D3276=0,0,1)+IF(E3276=0,0,1)+IF(F3276=0,0,1)+IF(G3276=0,0,1)+IF(H3276=0,0,1)+IF(I3276=0,0,1)+IF(J3276=0,0,1)+IF(K3276=0,0,1)+IF(L3276=0,0,1)+IF(M3276=0,0,1)+IF(N3276=0,0,1)+IF(O3276=0,0,1)</f>
        <v>0</v>
      </c>
    </row>
    <row r="3277" spans="1:20" ht="15.75" hidden="1">
      <c r="A3277" s="10"/>
      <c r="B3277" s="1"/>
      <c r="C3277" s="81"/>
      <c r="D3277" s="1"/>
      <c r="E3277" s="1"/>
      <c r="F3277" s="331"/>
      <c r="G3277" s="1"/>
      <c r="H3277" s="45"/>
      <c r="I3277" s="1"/>
      <c r="J3277" s="1"/>
      <c r="K3277" s="1"/>
      <c r="L3277" s="331"/>
      <c r="M3277" s="1"/>
      <c r="N3277" s="45"/>
      <c r="O3277" s="1"/>
      <c r="P3277" s="45"/>
      <c r="Q3277" s="1"/>
      <c r="R3277" s="1"/>
      <c r="S3277" s="206"/>
      <c r="T3277" s="351">
        <f>IF(Q3277=0,0,1)+IF(C3277=0,0,1)+IF(D3277=0,0,1)+IF(E3277=0,0,1)+IF(F3277=0,0,1)+IF(G3277=0,0,1)+IF(H3277=0,0,1)+IF(I3277=0,0,1)+IF(J3277=0,0,1)+IF(K3277=0,0,1)+IF(L3277=0,0,1)+IF(M3277=0,0,1)+IF(N3277=0,0,1)+IF(O3277=0,0,1)</f>
        <v>0</v>
      </c>
    </row>
    <row r="3278" spans="1:20" ht="15.75" hidden="1">
      <c r="A3278" s="10"/>
      <c r="B3278" s="1"/>
      <c r="C3278" s="81"/>
      <c r="D3278" s="1"/>
      <c r="E3278" s="1"/>
      <c r="F3278" s="331"/>
      <c r="G3278" s="1"/>
      <c r="H3278" s="45"/>
      <c r="I3278" s="1"/>
      <c r="J3278" s="1"/>
      <c r="K3278" s="1"/>
      <c r="L3278" s="331"/>
      <c r="M3278" s="1"/>
      <c r="N3278" s="45"/>
      <c r="O3278" s="1"/>
      <c r="P3278" s="45"/>
      <c r="Q3278" s="1"/>
      <c r="R3278" s="1"/>
      <c r="S3278" s="206"/>
      <c r="T3278" s="351">
        <f>IF(Q3278=0,0,1)+IF(C3278=0,0,1)+IF(D3278=0,0,1)+IF(E3278=0,0,1)+IF(F3278=0,0,1)+IF(G3278=0,0,1)+IF(H3278=0,0,1)+IF(I3278=0,0,1)+IF(J3278=0,0,1)+IF(K3278=0,0,1)+IF(L3278=0,0,1)+IF(M3278=0,0,1)+IF(N3278=0,0,1)+IF(O3278=0,0,1)</f>
        <v>0</v>
      </c>
    </row>
    <row r="3279" spans="1:20" ht="15.75" hidden="1">
      <c r="A3279" s="10"/>
      <c r="B3279" s="1"/>
      <c r="C3279" s="81"/>
      <c r="D3279" s="1"/>
      <c r="E3279" s="1"/>
      <c r="F3279" s="331"/>
      <c r="G3279" s="1"/>
      <c r="H3279" s="45"/>
      <c r="I3279" s="1"/>
      <c r="J3279" s="1"/>
      <c r="K3279" s="1"/>
      <c r="L3279" s="331"/>
      <c r="M3279" s="1"/>
      <c r="N3279" s="45"/>
      <c r="O3279" s="1"/>
      <c r="P3279" s="45"/>
      <c r="Q3279" s="1"/>
      <c r="R3279" s="1"/>
      <c r="S3279" s="206"/>
      <c r="T3279" s="351">
        <f>IF(Q3279=0,0,1)+IF(C3279=0,0,1)+IF(D3279=0,0,1)+IF(E3279=0,0,1)+IF(F3279=0,0,1)+IF(G3279=0,0,1)+IF(H3279=0,0,1)+IF(I3279=0,0,1)+IF(J3279=0,0,1)+IF(K3279=0,0,1)+IF(L3279=0,0,1)+IF(M3279=0,0,1)+IF(N3279=0,0,1)+IF(O3279=0,0,1)</f>
        <v>0</v>
      </c>
    </row>
    <row r="3280" spans="1:20" ht="15.75" hidden="1">
      <c r="A3280" s="10"/>
      <c r="B3280" s="1"/>
      <c r="C3280" s="81"/>
      <c r="D3280" s="1"/>
      <c r="E3280" s="1"/>
      <c r="F3280" s="331"/>
      <c r="G3280" s="1"/>
      <c r="H3280" s="45"/>
      <c r="I3280" s="1"/>
      <c r="J3280" s="1"/>
      <c r="K3280" s="1"/>
      <c r="L3280" s="331"/>
      <c r="M3280" s="1"/>
      <c r="N3280" s="45"/>
      <c r="O3280" s="1"/>
      <c r="P3280" s="45"/>
      <c r="Q3280" s="1"/>
      <c r="R3280" s="1"/>
      <c r="S3280" s="206"/>
      <c r="T3280" s="351">
        <f>IF(Q3280=0,0,1)+IF(C3280=0,0,1)+IF(D3280=0,0,1)+IF(E3280=0,0,1)+IF(F3280=0,0,1)+IF(G3280=0,0,1)+IF(H3280=0,0,1)+IF(I3280=0,0,1)+IF(J3280=0,0,1)+IF(K3280=0,0,1)+IF(L3280=0,0,1)+IF(M3280=0,0,1)+IF(N3280=0,0,1)+IF(O3280=0,0,1)</f>
        <v>0</v>
      </c>
    </row>
    <row r="3281" spans="1:20" ht="15.75" hidden="1">
      <c r="A3281" s="10"/>
      <c r="B3281" s="1"/>
      <c r="C3281" s="81"/>
      <c r="D3281" s="1"/>
      <c r="E3281" s="1"/>
      <c r="F3281" s="331"/>
      <c r="G3281" s="1"/>
      <c r="H3281" s="45"/>
      <c r="I3281" s="1"/>
      <c r="J3281" s="1"/>
      <c r="K3281" s="1"/>
      <c r="L3281" s="331"/>
      <c r="M3281" s="1"/>
      <c r="N3281" s="45"/>
      <c r="O3281" s="1"/>
      <c r="P3281" s="45"/>
      <c r="Q3281" s="1"/>
      <c r="R3281" s="1"/>
      <c r="S3281" s="206"/>
      <c r="T3281" s="351">
        <f>IF(Q3281=0,0,1)+IF(C3281=0,0,1)+IF(D3281=0,0,1)+IF(E3281=0,0,1)+IF(F3281=0,0,1)+IF(G3281=0,0,1)+IF(H3281=0,0,1)+IF(I3281=0,0,1)+IF(J3281=0,0,1)+IF(K3281=0,0,1)+IF(L3281=0,0,1)+IF(M3281=0,0,1)+IF(N3281=0,0,1)+IF(O3281=0,0,1)</f>
        <v>0</v>
      </c>
    </row>
    <row r="3282" spans="1:20" ht="15.75" hidden="1">
      <c r="A3282" s="10"/>
      <c r="B3282" s="1"/>
      <c r="C3282" s="81"/>
      <c r="D3282" s="1"/>
      <c r="E3282" s="1"/>
      <c r="F3282" s="331"/>
      <c r="G3282" s="1"/>
      <c r="H3282" s="45"/>
      <c r="I3282" s="1"/>
      <c r="J3282" s="1"/>
      <c r="K3282" s="1"/>
      <c r="L3282" s="331"/>
      <c r="M3282" s="1"/>
      <c r="N3282" s="45"/>
      <c r="O3282" s="1"/>
      <c r="P3282" s="45"/>
      <c r="Q3282" s="1"/>
      <c r="R3282" s="1"/>
      <c r="S3282" s="206"/>
      <c r="T3282" s="351">
        <f>IF(Q3282=0,0,1)+IF(C3282=0,0,1)+IF(D3282=0,0,1)+IF(E3282=0,0,1)+IF(F3282=0,0,1)+IF(G3282=0,0,1)+IF(H3282=0,0,1)+IF(I3282=0,0,1)+IF(J3282=0,0,1)+IF(K3282=0,0,1)+IF(L3282=0,0,1)+IF(M3282=0,0,1)+IF(N3282=0,0,1)+IF(O3282=0,0,1)</f>
        <v>0</v>
      </c>
    </row>
    <row r="3283" spans="1:20" ht="15.75" hidden="1">
      <c r="A3283" s="10"/>
      <c r="B3283" s="1"/>
      <c r="C3283" s="81"/>
      <c r="D3283" s="1"/>
      <c r="E3283" s="1"/>
      <c r="F3283" s="331"/>
      <c r="G3283" s="1"/>
      <c r="H3283" s="45"/>
      <c r="I3283" s="1"/>
      <c r="J3283" s="1"/>
      <c r="K3283" s="1"/>
      <c r="L3283" s="331"/>
      <c r="M3283" s="1"/>
      <c r="N3283" s="45"/>
      <c r="O3283" s="1"/>
      <c r="P3283" s="45"/>
      <c r="Q3283" s="1"/>
      <c r="R3283" s="1"/>
      <c r="S3283" s="206"/>
      <c r="T3283" s="351">
        <f>IF(Q3283=0,0,1)+IF(C3283=0,0,1)+IF(D3283=0,0,1)+IF(E3283=0,0,1)+IF(F3283=0,0,1)+IF(G3283=0,0,1)+IF(H3283=0,0,1)+IF(I3283=0,0,1)+IF(J3283=0,0,1)+IF(K3283=0,0,1)+IF(L3283=0,0,1)+IF(M3283=0,0,1)+IF(N3283=0,0,1)+IF(O3283=0,0,1)</f>
        <v>0</v>
      </c>
    </row>
    <row r="3284" spans="1:20" ht="15.75" hidden="1">
      <c r="A3284" s="10"/>
      <c r="B3284" s="1"/>
      <c r="C3284" s="81"/>
      <c r="D3284" s="1"/>
      <c r="E3284" s="1"/>
      <c r="F3284" s="331"/>
      <c r="G3284" s="1"/>
      <c r="H3284" s="45"/>
      <c r="I3284" s="1"/>
      <c r="J3284" s="1"/>
      <c r="K3284" s="1"/>
      <c r="L3284" s="331"/>
      <c r="M3284" s="1"/>
      <c r="N3284" s="45"/>
      <c r="O3284" s="1"/>
      <c r="P3284" s="45"/>
      <c r="Q3284" s="1"/>
      <c r="R3284" s="1"/>
      <c r="S3284" s="206"/>
      <c r="T3284" s="351">
        <f>IF(Q3284=0,0,1)+IF(C3284=0,0,1)+IF(D3284=0,0,1)+IF(E3284=0,0,1)+IF(F3284=0,0,1)+IF(G3284=0,0,1)+IF(H3284=0,0,1)+IF(I3284=0,0,1)+IF(J3284=0,0,1)+IF(K3284=0,0,1)+IF(L3284=0,0,1)+IF(M3284=0,0,1)+IF(N3284=0,0,1)+IF(O3284=0,0,1)</f>
        <v>0</v>
      </c>
    </row>
    <row r="3285" spans="1:20" ht="15.75" hidden="1">
      <c r="A3285" s="10"/>
      <c r="B3285" s="1"/>
      <c r="C3285" s="81"/>
      <c r="D3285" s="1"/>
      <c r="E3285" s="1"/>
      <c r="F3285" s="331"/>
      <c r="G3285" s="1"/>
      <c r="H3285" s="45"/>
      <c r="I3285" s="1"/>
      <c r="J3285" s="1"/>
      <c r="K3285" s="1"/>
      <c r="L3285" s="331"/>
      <c r="M3285" s="1"/>
      <c r="N3285" s="45"/>
      <c r="O3285" s="1"/>
      <c r="P3285" s="45"/>
      <c r="Q3285" s="1"/>
      <c r="R3285" s="1"/>
      <c r="S3285" s="206"/>
      <c r="T3285" s="351">
        <f>IF(Q3285=0,0,1)+IF(C3285=0,0,1)+IF(D3285=0,0,1)+IF(E3285=0,0,1)+IF(F3285=0,0,1)+IF(G3285=0,0,1)+IF(H3285=0,0,1)+IF(I3285=0,0,1)+IF(J3285=0,0,1)+IF(K3285=0,0,1)+IF(L3285=0,0,1)+IF(M3285=0,0,1)+IF(N3285=0,0,1)+IF(O3285=0,0,1)</f>
        <v>0</v>
      </c>
    </row>
    <row r="3286" spans="1:20" ht="15.75" hidden="1">
      <c r="A3286" s="10"/>
      <c r="B3286" s="1"/>
      <c r="C3286" s="81"/>
      <c r="D3286" s="1"/>
      <c r="E3286" s="1"/>
      <c r="F3286" s="331"/>
      <c r="G3286" s="1"/>
      <c r="H3286" s="45"/>
      <c r="I3286" s="1"/>
      <c r="J3286" s="1"/>
      <c r="K3286" s="1"/>
      <c r="L3286" s="331"/>
      <c r="M3286" s="1"/>
      <c r="N3286" s="45"/>
      <c r="O3286" s="1"/>
      <c r="P3286" s="45"/>
      <c r="Q3286" s="1"/>
      <c r="R3286" s="1"/>
      <c r="S3286" s="206"/>
      <c r="T3286" s="351">
        <f>IF(Q3286=0,0,1)+IF(C3286=0,0,1)+IF(D3286=0,0,1)+IF(E3286=0,0,1)+IF(F3286=0,0,1)+IF(G3286=0,0,1)+IF(H3286=0,0,1)+IF(I3286=0,0,1)+IF(J3286=0,0,1)+IF(K3286=0,0,1)+IF(L3286=0,0,1)+IF(M3286=0,0,1)+IF(N3286=0,0,1)+IF(O3286=0,0,1)</f>
        <v>0</v>
      </c>
    </row>
    <row r="3287" spans="1:20" ht="15.75" hidden="1">
      <c r="A3287" s="10"/>
      <c r="B3287" s="1"/>
      <c r="C3287" s="81"/>
      <c r="D3287" s="1"/>
      <c r="E3287" s="1"/>
      <c r="F3287" s="331"/>
      <c r="G3287" s="1"/>
      <c r="H3287" s="45"/>
      <c r="I3287" s="1"/>
      <c r="J3287" s="1"/>
      <c r="K3287" s="1"/>
      <c r="L3287" s="331"/>
      <c r="M3287" s="1"/>
      <c r="N3287" s="45"/>
      <c r="O3287" s="1"/>
      <c r="P3287" s="45"/>
      <c r="Q3287" s="1"/>
      <c r="R3287" s="1"/>
      <c r="S3287" s="206"/>
      <c r="T3287" s="351">
        <f>IF(Q3287=0,0,1)+IF(C3287=0,0,1)+IF(D3287=0,0,1)+IF(E3287=0,0,1)+IF(F3287=0,0,1)+IF(G3287=0,0,1)+IF(H3287=0,0,1)+IF(I3287=0,0,1)+IF(J3287=0,0,1)+IF(K3287=0,0,1)+IF(L3287=0,0,1)+IF(M3287=0,0,1)+IF(N3287=0,0,1)+IF(O3287=0,0,1)</f>
        <v>0</v>
      </c>
    </row>
    <row r="3288" spans="1:20" ht="15.75" hidden="1">
      <c r="A3288" s="10"/>
      <c r="B3288" s="1"/>
      <c r="C3288" s="81"/>
      <c r="D3288" s="1"/>
      <c r="E3288" s="1"/>
      <c r="F3288" s="331"/>
      <c r="G3288" s="1"/>
      <c r="H3288" s="45"/>
      <c r="I3288" s="1"/>
      <c r="J3288" s="1"/>
      <c r="K3288" s="1"/>
      <c r="L3288" s="331"/>
      <c r="M3288" s="1"/>
      <c r="N3288" s="45"/>
      <c r="O3288" s="1"/>
      <c r="P3288" s="45"/>
      <c r="Q3288" s="1"/>
      <c r="R3288" s="1"/>
      <c r="S3288" s="206"/>
      <c r="T3288" s="351">
        <f>IF(Q3288=0,0,1)+IF(C3288=0,0,1)+IF(D3288=0,0,1)+IF(E3288=0,0,1)+IF(F3288=0,0,1)+IF(G3288=0,0,1)+IF(H3288=0,0,1)+IF(I3288=0,0,1)+IF(J3288=0,0,1)+IF(K3288=0,0,1)+IF(L3288=0,0,1)+IF(M3288=0,0,1)+IF(N3288=0,0,1)+IF(O3288=0,0,1)</f>
        <v>0</v>
      </c>
    </row>
    <row r="3289" spans="1:20" ht="15.75" hidden="1">
      <c r="A3289" s="10"/>
      <c r="B3289" s="1"/>
      <c r="C3289" s="81"/>
      <c r="D3289" s="1"/>
      <c r="E3289" s="1"/>
      <c r="F3289" s="331"/>
      <c r="G3289" s="1"/>
      <c r="H3289" s="45"/>
      <c r="I3289" s="1"/>
      <c r="J3289" s="1"/>
      <c r="K3289" s="1"/>
      <c r="L3289" s="331"/>
      <c r="M3289" s="1"/>
      <c r="N3289" s="45"/>
      <c r="O3289" s="1"/>
      <c r="P3289" s="45"/>
      <c r="Q3289" s="1"/>
      <c r="R3289" s="1"/>
      <c r="S3289" s="206"/>
      <c r="T3289" s="351">
        <f>IF(Q3289=0,0,1)+IF(C3289=0,0,1)+IF(D3289=0,0,1)+IF(E3289=0,0,1)+IF(F3289=0,0,1)+IF(G3289=0,0,1)+IF(H3289=0,0,1)+IF(I3289=0,0,1)+IF(J3289=0,0,1)+IF(K3289=0,0,1)+IF(L3289=0,0,1)+IF(M3289=0,0,1)+IF(N3289=0,0,1)+IF(O3289=0,0,1)</f>
        <v>0</v>
      </c>
    </row>
    <row r="3290" spans="1:20" ht="15.75" hidden="1">
      <c r="A3290" s="10"/>
      <c r="B3290" s="1"/>
      <c r="C3290" s="81"/>
      <c r="D3290" s="1"/>
      <c r="E3290" s="1"/>
      <c r="F3290" s="331"/>
      <c r="G3290" s="1"/>
      <c r="H3290" s="45"/>
      <c r="I3290" s="1"/>
      <c r="J3290" s="1"/>
      <c r="K3290" s="1"/>
      <c r="L3290" s="331"/>
      <c r="M3290" s="1"/>
      <c r="N3290" s="45"/>
      <c r="O3290" s="1"/>
      <c r="P3290" s="45"/>
      <c r="Q3290" s="1"/>
      <c r="R3290" s="1"/>
      <c r="S3290" s="206"/>
      <c r="T3290" s="351">
        <f>IF(Q3290=0,0,1)+IF(C3290=0,0,1)+IF(D3290=0,0,1)+IF(E3290=0,0,1)+IF(F3290=0,0,1)+IF(G3290=0,0,1)+IF(H3290=0,0,1)+IF(I3290=0,0,1)+IF(J3290=0,0,1)+IF(K3290=0,0,1)+IF(L3290=0,0,1)+IF(M3290=0,0,1)+IF(N3290=0,0,1)+IF(O3290=0,0,1)</f>
        <v>0</v>
      </c>
    </row>
    <row r="3291" spans="1:20" ht="15.75" hidden="1">
      <c r="A3291" s="10"/>
      <c r="B3291" s="1"/>
      <c r="C3291" s="81"/>
      <c r="D3291" s="1"/>
      <c r="E3291" s="1"/>
      <c r="F3291" s="331"/>
      <c r="G3291" s="1"/>
      <c r="H3291" s="45"/>
      <c r="I3291" s="1"/>
      <c r="J3291" s="1"/>
      <c r="K3291" s="1"/>
      <c r="L3291" s="331"/>
      <c r="M3291" s="1"/>
      <c r="N3291" s="45"/>
      <c r="O3291" s="1"/>
      <c r="P3291" s="45"/>
      <c r="Q3291" s="1"/>
      <c r="R3291" s="1"/>
      <c r="S3291" s="206"/>
      <c r="T3291" s="351">
        <f>IF(Q3291=0,0,1)+IF(C3291=0,0,1)+IF(D3291=0,0,1)+IF(E3291=0,0,1)+IF(F3291=0,0,1)+IF(G3291=0,0,1)+IF(H3291=0,0,1)+IF(I3291=0,0,1)+IF(J3291=0,0,1)+IF(K3291=0,0,1)+IF(L3291=0,0,1)+IF(M3291=0,0,1)+IF(N3291=0,0,1)+IF(O3291=0,0,1)</f>
        <v>0</v>
      </c>
    </row>
    <row r="3292" spans="1:20" ht="15.75" hidden="1">
      <c r="A3292" s="10"/>
      <c r="B3292" s="1"/>
      <c r="C3292" s="81"/>
      <c r="D3292" s="1"/>
      <c r="E3292" s="1"/>
      <c r="F3292" s="331"/>
      <c r="G3292" s="1"/>
      <c r="H3292" s="45"/>
      <c r="I3292" s="1"/>
      <c r="J3292" s="1"/>
      <c r="K3292" s="1"/>
      <c r="L3292" s="331"/>
      <c r="M3292" s="1"/>
      <c r="N3292" s="45"/>
      <c r="O3292" s="1"/>
      <c r="P3292" s="45"/>
      <c r="Q3292" s="1"/>
      <c r="R3292" s="1"/>
      <c r="S3292" s="206"/>
      <c r="T3292" s="351">
        <f>IF(Q3292=0,0,1)+IF(C3292=0,0,1)+IF(D3292=0,0,1)+IF(E3292=0,0,1)+IF(F3292=0,0,1)+IF(G3292=0,0,1)+IF(H3292=0,0,1)+IF(I3292=0,0,1)+IF(J3292=0,0,1)+IF(K3292=0,0,1)+IF(L3292=0,0,1)+IF(M3292=0,0,1)+IF(N3292=0,0,1)+IF(O3292=0,0,1)</f>
        <v>0</v>
      </c>
    </row>
    <row r="3293" spans="1:20" ht="15.75" hidden="1">
      <c r="A3293" s="10"/>
      <c r="B3293" s="1"/>
      <c r="C3293" s="81"/>
      <c r="D3293" s="1"/>
      <c r="E3293" s="1"/>
      <c r="F3293" s="331"/>
      <c r="G3293" s="1"/>
      <c r="H3293" s="45"/>
      <c r="I3293" s="1"/>
      <c r="J3293" s="1"/>
      <c r="K3293" s="1"/>
      <c r="L3293" s="331"/>
      <c r="M3293" s="1"/>
      <c r="N3293" s="45"/>
      <c r="O3293" s="1"/>
      <c r="P3293" s="45"/>
      <c r="Q3293" s="1"/>
      <c r="R3293" s="1"/>
      <c r="S3293" s="206"/>
      <c r="T3293" s="351">
        <f>IF(Q3293=0,0,1)+IF(C3293=0,0,1)+IF(D3293=0,0,1)+IF(E3293=0,0,1)+IF(F3293=0,0,1)+IF(G3293=0,0,1)+IF(H3293=0,0,1)+IF(I3293=0,0,1)+IF(J3293=0,0,1)+IF(K3293=0,0,1)+IF(L3293=0,0,1)+IF(M3293=0,0,1)+IF(N3293=0,0,1)+IF(O3293=0,0,1)</f>
        <v>0</v>
      </c>
    </row>
    <row r="3294" spans="1:20" ht="15.75" hidden="1">
      <c r="A3294" s="10"/>
      <c r="B3294" s="1"/>
      <c r="C3294" s="81"/>
      <c r="D3294" s="1"/>
      <c r="E3294" s="1"/>
      <c r="F3294" s="331"/>
      <c r="G3294" s="1"/>
      <c r="H3294" s="45"/>
      <c r="I3294" s="1"/>
      <c r="J3294" s="1"/>
      <c r="K3294" s="1"/>
      <c r="L3294" s="331"/>
      <c r="M3294" s="1"/>
      <c r="N3294" s="45"/>
      <c r="O3294" s="1"/>
      <c r="P3294" s="45"/>
      <c r="Q3294" s="1"/>
      <c r="R3294" s="1"/>
      <c r="S3294" s="206"/>
      <c r="T3294" s="351">
        <f>IF(Q3294=0,0,1)+IF(C3294=0,0,1)+IF(D3294=0,0,1)+IF(E3294=0,0,1)+IF(F3294=0,0,1)+IF(G3294=0,0,1)+IF(H3294=0,0,1)+IF(I3294=0,0,1)+IF(J3294=0,0,1)+IF(K3294=0,0,1)+IF(L3294=0,0,1)+IF(M3294=0,0,1)+IF(N3294=0,0,1)+IF(O3294=0,0,1)</f>
        <v>0</v>
      </c>
    </row>
    <row r="3295" spans="1:20" ht="15.75" hidden="1">
      <c r="A3295" s="10"/>
      <c r="B3295" s="1"/>
      <c r="C3295" s="81"/>
      <c r="D3295" s="1"/>
      <c r="E3295" s="1"/>
      <c r="F3295" s="331"/>
      <c r="G3295" s="1"/>
      <c r="H3295" s="45"/>
      <c r="I3295" s="1"/>
      <c r="J3295" s="1"/>
      <c r="K3295" s="1"/>
      <c r="L3295" s="331"/>
      <c r="M3295" s="1"/>
      <c r="N3295" s="45"/>
      <c r="O3295" s="1"/>
      <c r="P3295" s="45"/>
      <c r="Q3295" s="1"/>
      <c r="R3295" s="1"/>
      <c r="S3295" s="206"/>
      <c r="T3295" s="351">
        <f>IF(Q3295=0,0,1)+IF(C3295=0,0,1)+IF(D3295=0,0,1)+IF(E3295=0,0,1)+IF(F3295=0,0,1)+IF(G3295=0,0,1)+IF(H3295=0,0,1)+IF(I3295=0,0,1)+IF(J3295=0,0,1)+IF(K3295=0,0,1)+IF(L3295=0,0,1)+IF(M3295=0,0,1)+IF(N3295=0,0,1)+IF(O3295=0,0,1)</f>
        <v>0</v>
      </c>
    </row>
    <row r="3296" spans="1:20" ht="15.75" hidden="1">
      <c r="A3296" s="10"/>
      <c r="B3296" s="1"/>
      <c r="C3296" s="81"/>
      <c r="D3296" s="1"/>
      <c r="E3296" s="1"/>
      <c r="F3296" s="331"/>
      <c r="G3296" s="1"/>
      <c r="H3296" s="45"/>
      <c r="I3296" s="1"/>
      <c r="J3296" s="1"/>
      <c r="K3296" s="1"/>
      <c r="L3296" s="331"/>
      <c r="M3296" s="1"/>
      <c r="N3296" s="45"/>
      <c r="O3296" s="1"/>
      <c r="P3296" s="45"/>
      <c r="Q3296" s="1"/>
      <c r="R3296" s="1"/>
      <c r="S3296" s="206"/>
      <c r="T3296" s="351">
        <f>IF(Q3296=0,0,1)+IF(C3296=0,0,1)+IF(D3296=0,0,1)+IF(E3296=0,0,1)+IF(F3296=0,0,1)+IF(G3296=0,0,1)+IF(H3296=0,0,1)+IF(I3296=0,0,1)+IF(J3296=0,0,1)+IF(K3296=0,0,1)+IF(L3296=0,0,1)+IF(M3296=0,0,1)+IF(N3296=0,0,1)+IF(O3296=0,0,1)</f>
        <v>0</v>
      </c>
    </row>
    <row r="3297" spans="1:20" ht="15.75" hidden="1">
      <c r="A3297" s="10"/>
      <c r="B3297" s="1"/>
      <c r="C3297" s="81"/>
      <c r="D3297" s="1"/>
      <c r="E3297" s="1"/>
      <c r="F3297" s="331"/>
      <c r="G3297" s="1"/>
      <c r="H3297" s="45"/>
      <c r="I3297" s="1"/>
      <c r="J3297" s="1"/>
      <c r="K3297" s="1"/>
      <c r="L3297" s="331"/>
      <c r="M3297" s="1"/>
      <c r="N3297" s="45"/>
      <c r="O3297" s="1"/>
      <c r="P3297" s="45"/>
      <c r="Q3297" s="1"/>
      <c r="R3297" s="1"/>
      <c r="S3297" s="206"/>
      <c r="T3297" s="351">
        <f>IF(Q3297=0,0,1)+IF(C3297=0,0,1)+IF(D3297=0,0,1)+IF(E3297=0,0,1)+IF(F3297=0,0,1)+IF(G3297=0,0,1)+IF(H3297=0,0,1)+IF(I3297=0,0,1)+IF(J3297=0,0,1)+IF(K3297=0,0,1)+IF(L3297=0,0,1)+IF(M3297=0,0,1)+IF(N3297=0,0,1)+IF(O3297=0,0,1)</f>
        <v>0</v>
      </c>
    </row>
    <row r="3298" spans="1:20" ht="15.75" hidden="1">
      <c r="A3298" s="10"/>
      <c r="B3298" s="1"/>
      <c r="C3298" s="81"/>
      <c r="D3298" s="1"/>
      <c r="E3298" s="1"/>
      <c r="F3298" s="331"/>
      <c r="G3298" s="1"/>
      <c r="H3298" s="45"/>
      <c r="I3298" s="1"/>
      <c r="J3298" s="1"/>
      <c r="K3298" s="1"/>
      <c r="L3298" s="331"/>
      <c r="M3298" s="1"/>
      <c r="N3298" s="45"/>
      <c r="O3298" s="1"/>
      <c r="P3298" s="45"/>
      <c r="Q3298" s="1"/>
      <c r="R3298" s="1"/>
      <c r="S3298" s="206"/>
      <c r="T3298" s="351">
        <f>IF(Q3298=0,0,1)+IF(C3298=0,0,1)+IF(D3298=0,0,1)+IF(E3298=0,0,1)+IF(F3298=0,0,1)+IF(G3298=0,0,1)+IF(H3298=0,0,1)+IF(I3298=0,0,1)+IF(J3298=0,0,1)+IF(K3298=0,0,1)+IF(L3298=0,0,1)+IF(M3298=0,0,1)+IF(N3298=0,0,1)+IF(O3298=0,0,1)</f>
        <v>0</v>
      </c>
    </row>
    <row r="3299" spans="1:20" ht="15.75" hidden="1">
      <c r="A3299" s="10"/>
      <c r="B3299" s="1"/>
      <c r="C3299" s="81"/>
      <c r="D3299" s="1"/>
      <c r="E3299" s="1"/>
      <c r="F3299" s="331"/>
      <c r="G3299" s="1"/>
      <c r="H3299" s="45"/>
      <c r="I3299" s="1"/>
      <c r="J3299" s="1"/>
      <c r="K3299" s="1"/>
      <c r="L3299" s="331"/>
      <c r="M3299" s="1"/>
      <c r="N3299" s="45"/>
      <c r="O3299" s="1"/>
      <c r="P3299" s="45"/>
      <c r="Q3299" s="1"/>
      <c r="R3299" s="1"/>
      <c r="S3299" s="206"/>
      <c r="T3299" s="351">
        <f>IF(Q3299=0,0,1)+IF(C3299=0,0,1)+IF(D3299=0,0,1)+IF(E3299=0,0,1)+IF(F3299=0,0,1)+IF(G3299=0,0,1)+IF(H3299=0,0,1)+IF(I3299=0,0,1)+IF(J3299=0,0,1)+IF(K3299=0,0,1)+IF(L3299=0,0,1)+IF(M3299=0,0,1)+IF(N3299=0,0,1)+IF(O3299=0,0,1)</f>
        <v>0</v>
      </c>
    </row>
    <row r="3300" spans="1:20" ht="15.75" hidden="1">
      <c r="A3300" s="10"/>
      <c r="B3300" s="1"/>
      <c r="C3300" s="81"/>
      <c r="D3300" s="1"/>
      <c r="E3300" s="1"/>
      <c r="F3300" s="331"/>
      <c r="G3300" s="1"/>
      <c r="H3300" s="45"/>
      <c r="I3300" s="1"/>
      <c r="J3300" s="1"/>
      <c r="K3300" s="1"/>
      <c r="L3300" s="331"/>
      <c r="M3300" s="1"/>
      <c r="N3300" s="45"/>
      <c r="O3300" s="1"/>
      <c r="P3300" s="45"/>
      <c r="Q3300" s="1"/>
      <c r="R3300" s="1"/>
      <c r="S3300" s="206"/>
      <c r="T3300" s="351">
        <f>IF(Q3300=0,0,1)+IF(C3300=0,0,1)+IF(D3300=0,0,1)+IF(E3300=0,0,1)+IF(F3300=0,0,1)+IF(G3300=0,0,1)+IF(H3300=0,0,1)+IF(I3300=0,0,1)+IF(J3300=0,0,1)+IF(K3300=0,0,1)+IF(L3300=0,0,1)+IF(M3300=0,0,1)+IF(N3300=0,0,1)+IF(O3300=0,0,1)</f>
        <v>0</v>
      </c>
    </row>
    <row r="3301" spans="1:20" ht="15.75" hidden="1">
      <c r="A3301" s="10"/>
      <c r="B3301" s="1"/>
      <c r="C3301" s="81"/>
      <c r="D3301" s="1"/>
      <c r="E3301" s="1"/>
      <c r="F3301" s="331"/>
      <c r="G3301" s="1"/>
      <c r="H3301" s="45"/>
      <c r="I3301" s="1"/>
      <c r="J3301" s="1"/>
      <c r="K3301" s="1"/>
      <c r="L3301" s="331"/>
      <c r="M3301" s="1"/>
      <c r="N3301" s="45"/>
      <c r="O3301" s="1"/>
      <c r="P3301" s="45"/>
      <c r="Q3301" s="1"/>
      <c r="R3301" s="1"/>
      <c r="S3301" s="206"/>
      <c r="T3301" s="351">
        <f>IF(Q3301=0,0,1)+IF(C3301=0,0,1)+IF(D3301=0,0,1)+IF(E3301=0,0,1)+IF(F3301=0,0,1)+IF(G3301=0,0,1)+IF(H3301=0,0,1)+IF(I3301=0,0,1)+IF(J3301=0,0,1)+IF(K3301=0,0,1)+IF(L3301=0,0,1)+IF(M3301=0,0,1)+IF(N3301=0,0,1)+IF(O3301=0,0,1)</f>
        <v>0</v>
      </c>
    </row>
    <row r="3302" spans="1:20" ht="15.75" hidden="1">
      <c r="A3302" s="10"/>
      <c r="B3302" s="1"/>
      <c r="C3302" s="81"/>
      <c r="D3302" s="1"/>
      <c r="E3302" s="1"/>
      <c r="F3302" s="331"/>
      <c r="G3302" s="1"/>
      <c r="H3302" s="45"/>
      <c r="I3302" s="1"/>
      <c r="J3302" s="1"/>
      <c r="K3302" s="1"/>
      <c r="L3302" s="331"/>
      <c r="M3302" s="1"/>
      <c r="N3302" s="45"/>
      <c r="O3302" s="1"/>
      <c r="P3302" s="45"/>
      <c r="Q3302" s="1"/>
      <c r="R3302" s="1"/>
      <c r="S3302" s="206"/>
      <c r="T3302" s="351">
        <f>IF(Q3302=0,0,1)+IF(C3302=0,0,1)+IF(D3302=0,0,1)+IF(E3302=0,0,1)+IF(F3302=0,0,1)+IF(G3302=0,0,1)+IF(H3302=0,0,1)+IF(I3302=0,0,1)+IF(J3302=0,0,1)+IF(K3302=0,0,1)+IF(L3302=0,0,1)+IF(M3302=0,0,1)+IF(N3302=0,0,1)+IF(O3302=0,0,1)</f>
        <v>0</v>
      </c>
    </row>
    <row r="3303" spans="1:20" ht="15.75" hidden="1">
      <c r="A3303" s="10"/>
      <c r="B3303" s="1"/>
      <c r="C3303" s="81"/>
      <c r="D3303" s="1"/>
      <c r="E3303" s="1"/>
      <c r="F3303" s="331"/>
      <c r="G3303" s="1"/>
      <c r="H3303" s="45"/>
      <c r="I3303" s="1"/>
      <c r="J3303" s="1"/>
      <c r="K3303" s="1"/>
      <c r="L3303" s="331"/>
      <c r="M3303" s="1"/>
      <c r="N3303" s="45"/>
      <c r="O3303" s="1"/>
      <c r="P3303" s="45"/>
      <c r="Q3303" s="1"/>
      <c r="R3303" s="1"/>
      <c r="S3303" s="206"/>
      <c r="T3303" s="351">
        <f>IF(Q3303=0,0,1)+IF(C3303=0,0,1)+IF(D3303=0,0,1)+IF(E3303=0,0,1)+IF(F3303=0,0,1)+IF(G3303=0,0,1)+IF(H3303=0,0,1)+IF(I3303=0,0,1)+IF(J3303=0,0,1)+IF(K3303=0,0,1)+IF(L3303=0,0,1)+IF(M3303=0,0,1)+IF(N3303=0,0,1)+IF(O3303=0,0,1)</f>
        <v>0</v>
      </c>
    </row>
    <row r="3304" spans="1:20" ht="15.75" hidden="1">
      <c r="A3304" s="10"/>
      <c r="B3304" s="1"/>
      <c r="C3304" s="81"/>
      <c r="D3304" s="1"/>
      <c r="E3304" s="1"/>
      <c r="F3304" s="331"/>
      <c r="G3304" s="1"/>
      <c r="H3304" s="45"/>
      <c r="I3304" s="1"/>
      <c r="J3304" s="1"/>
      <c r="K3304" s="1"/>
      <c r="L3304" s="331"/>
      <c r="M3304" s="1"/>
      <c r="N3304" s="45"/>
      <c r="O3304" s="1"/>
      <c r="P3304" s="45"/>
      <c r="Q3304" s="1"/>
      <c r="R3304" s="1"/>
      <c r="S3304" s="206"/>
      <c r="T3304" s="351">
        <f>IF(Q3304=0,0,1)+IF(C3304=0,0,1)+IF(D3304=0,0,1)+IF(E3304=0,0,1)+IF(F3304=0,0,1)+IF(G3304=0,0,1)+IF(H3304=0,0,1)+IF(I3304=0,0,1)+IF(J3304=0,0,1)+IF(K3304=0,0,1)+IF(L3304=0,0,1)+IF(M3304=0,0,1)+IF(N3304=0,0,1)+IF(O3304=0,0,1)</f>
        <v>0</v>
      </c>
    </row>
    <row r="3305" spans="1:20" ht="15.75" hidden="1">
      <c r="A3305" s="10"/>
      <c r="B3305" s="1"/>
      <c r="C3305" s="81"/>
      <c r="D3305" s="1"/>
      <c r="E3305" s="1"/>
      <c r="F3305" s="331"/>
      <c r="G3305" s="1"/>
      <c r="H3305" s="45"/>
      <c r="I3305" s="1"/>
      <c r="J3305" s="1"/>
      <c r="K3305" s="1"/>
      <c r="L3305" s="331"/>
      <c r="M3305" s="1"/>
      <c r="N3305" s="45"/>
      <c r="O3305" s="1"/>
      <c r="P3305" s="45"/>
      <c r="Q3305" s="1"/>
      <c r="R3305" s="1"/>
      <c r="S3305" s="206"/>
      <c r="T3305" s="351">
        <f>IF(Q3305=0,0,1)+IF(C3305=0,0,1)+IF(D3305=0,0,1)+IF(E3305=0,0,1)+IF(F3305=0,0,1)+IF(G3305=0,0,1)+IF(H3305=0,0,1)+IF(I3305=0,0,1)+IF(J3305=0,0,1)+IF(K3305=0,0,1)+IF(L3305=0,0,1)+IF(M3305=0,0,1)+IF(N3305=0,0,1)+IF(O3305=0,0,1)</f>
        <v>0</v>
      </c>
    </row>
    <row r="3306" spans="1:20" ht="15.75" hidden="1">
      <c r="A3306" s="10"/>
      <c r="B3306" s="1"/>
      <c r="C3306" s="81"/>
      <c r="D3306" s="1"/>
      <c r="E3306" s="1"/>
      <c r="F3306" s="331"/>
      <c r="G3306" s="1"/>
      <c r="H3306" s="45"/>
      <c r="I3306" s="1"/>
      <c r="J3306" s="1"/>
      <c r="K3306" s="1"/>
      <c r="L3306" s="331"/>
      <c r="M3306" s="1"/>
      <c r="N3306" s="45"/>
      <c r="O3306" s="1"/>
      <c r="P3306" s="45"/>
      <c r="Q3306" s="1"/>
      <c r="R3306" s="1"/>
      <c r="S3306" s="206"/>
      <c r="T3306" s="351">
        <f>IF(Q3306=0,0,1)+IF(C3306=0,0,1)+IF(D3306=0,0,1)+IF(E3306=0,0,1)+IF(F3306=0,0,1)+IF(G3306=0,0,1)+IF(H3306=0,0,1)+IF(I3306=0,0,1)+IF(J3306=0,0,1)+IF(K3306=0,0,1)+IF(L3306=0,0,1)+IF(M3306=0,0,1)+IF(N3306=0,0,1)+IF(O3306=0,0,1)</f>
        <v>0</v>
      </c>
    </row>
    <row r="3307" spans="1:20" ht="15.75" hidden="1">
      <c r="A3307" s="10"/>
      <c r="B3307" s="1"/>
      <c r="C3307" s="81"/>
      <c r="D3307" s="1"/>
      <c r="E3307" s="1"/>
      <c r="F3307" s="331"/>
      <c r="G3307" s="1"/>
      <c r="H3307" s="45"/>
      <c r="I3307" s="1"/>
      <c r="J3307" s="1"/>
      <c r="K3307" s="1"/>
      <c r="L3307" s="331"/>
      <c r="M3307" s="1"/>
      <c r="N3307" s="45"/>
      <c r="O3307" s="1"/>
      <c r="P3307" s="45"/>
      <c r="Q3307" s="1"/>
      <c r="R3307" s="1"/>
      <c r="S3307" s="206"/>
      <c r="T3307" s="351">
        <f>IF(Q3307=0,0,1)+IF(C3307=0,0,1)+IF(D3307=0,0,1)+IF(E3307=0,0,1)+IF(F3307=0,0,1)+IF(G3307=0,0,1)+IF(H3307=0,0,1)+IF(I3307=0,0,1)+IF(J3307=0,0,1)+IF(K3307=0,0,1)+IF(L3307=0,0,1)+IF(M3307=0,0,1)+IF(N3307=0,0,1)+IF(O3307=0,0,1)</f>
        <v>0</v>
      </c>
    </row>
    <row r="3308" spans="1:20" ht="15.75" hidden="1">
      <c r="A3308" s="10"/>
      <c r="B3308" s="1"/>
      <c r="C3308" s="81"/>
      <c r="D3308" s="1"/>
      <c r="E3308" s="1"/>
      <c r="F3308" s="331"/>
      <c r="G3308" s="1"/>
      <c r="H3308" s="45"/>
      <c r="I3308" s="1"/>
      <c r="J3308" s="1"/>
      <c r="K3308" s="1"/>
      <c r="L3308" s="331"/>
      <c r="M3308" s="1"/>
      <c r="N3308" s="45"/>
      <c r="O3308" s="1"/>
      <c r="P3308" s="45"/>
      <c r="Q3308" s="1"/>
      <c r="R3308" s="1"/>
      <c r="S3308" s="206"/>
      <c r="T3308" s="351">
        <f>IF(Q3308=0,0,1)+IF(C3308=0,0,1)+IF(D3308=0,0,1)+IF(E3308=0,0,1)+IF(F3308=0,0,1)+IF(G3308=0,0,1)+IF(H3308=0,0,1)+IF(I3308=0,0,1)+IF(J3308=0,0,1)+IF(K3308=0,0,1)+IF(L3308=0,0,1)+IF(M3308=0,0,1)+IF(N3308=0,0,1)+IF(O3308=0,0,1)</f>
        <v>0</v>
      </c>
    </row>
    <row r="3309" spans="1:20" ht="15.75" hidden="1">
      <c r="A3309" s="10"/>
      <c r="B3309" s="1"/>
      <c r="C3309" s="81"/>
      <c r="D3309" s="1"/>
      <c r="E3309" s="1"/>
      <c r="F3309" s="331"/>
      <c r="G3309" s="1"/>
      <c r="H3309" s="45"/>
      <c r="I3309" s="1"/>
      <c r="J3309" s="1"/>
      <c r="K3309" s="1"/>
      <c r="L3309" s="331"/>
      <c r="M3309" s="1"/>
      <c r="N3309" s="45"/>
      <c r="O3309" s="1"/>
      <c r="P3309" s="45"/>
      <c r="Q3309" s="1"/>
      <c r="R3309" s="1"/>
      <c r="S3309" s="206"/>
      <c r="T3309" s="351">
        <f>IF(Q3309=0,0,1)+IF(C3309=0,0,1)+IF(D3309=0,0,1)+IF(E3309=0,0,1)+IF(F3309=0,0,1)+IF(G3309=0,0,1)+IF(H3309=0,0,1)+IF(I3309=0,0,1)+IF(J3309=0,0,1)+IF(K3309=0,0,1)+IF(L3309=0,0,1)+IF(M3309=0,0,1)+IF(N3309=0,0,1)+IF(O3309=0,0,1)</f>
        <v>0</v>
      </c>
    </row>
    <row r="3310" spans="1:20" ht="15.75" hidden="1">
      <c r="A3310" s="10"/>
      <c r="B3310" s="1"/>
      <c r="C3310" s="81"/>
      <c r="D3310" s="1"/>
      <c r="E3310" s="1"/>
      <c r="F3310" s="331"/>
      <c r="G3310" s="1"/>
      <c r="H3310" s="45"/>
      <c r="I3310" s="1"/>
      <c r="J3310" s="1"/>
      <c r="K3310" s="1"/>
      <c r="L3310" s="331"/>
      <c r="M3310" s="1"/>
      <c r="N3310" s="45"/>
      <c r="O3310" s="1"/>
      <c r="P3310" s="45"/>
      <c r="Q3310" s="1"/>
      <c r="R3310" s="1"/>
      <c r="S3310" s="206"/>
      <c r="T3310" s="351">
        <f>IF(Q3310=0,0,1)+IF(C3310=0,0,1)+IF(D3310=0,0,1)+IF(E3310=0,0,1)+IF(F3310=0,0,1)+IF(G3310=0,0,1)+IF(H3310=0,0,1)+IF(I3310=0,0,1)+IF(J3310=0,0,1)+IF(K3310=0,0,1)+IF(L3310=0,0,1)+IF(M3310=0,0,1)+IF(N3310=0,0,1)+IF(O3310=0,0,1)</f>
        <v>0</v>
      </c>
    </row>
    <row r="3311" spans="1:20" ht="15.75" hidden="1">
      <c r="A3311" s="10"/>
      <c r="B3311" s="1"/>
      <c r="C3311" s="81"/>
      <c r="D3311" s="1"/>
      <c r="E3311" s="1"/>
      <c r="F3311" s="331"/>
      <c r="G3311" s="1"/>
      <c r="H3311" s="45"/>
      <c r="I3311" s="1"/>
      <c r="J3311" s="1"/>
      <c r="K3311" s="1"/>
      <c r="L3311" s="331"/>
      <c r="M3311" s="1"/>
      <c r="N3311" s="45"/>
      <c r="O3311" s="1"/>
      <c r="P3311" s="45"/>
      <c r="Q3311" s="1"/>
      <c r="R3311" s="1"/>
      <c r="S3311" s="206"/>
      <c r="T3311" s="351">
        <f>IF(Q3311=0,0,1)+IF(C3311=0,0,1)+IF(D3311=0,0,1)+IF(E3311=0,0,1)+IF(F3311=0,0,1)+IF(G3311=0,0,1)+IF(H3311=0,0,1)+IF(I3311=0,0,1)+IF(J3311=0,0,1)+IF(K3311=0,0,1)+IF(L3311=0,0,1)+IF(M3311=0,0,1)+IF(N3311=0,0,1)+IF(O3311=0,0,1)</f>
        <v>0</v>
      </c>
    </row>
    <row r="3312" spans="1:20" ht="15.75" hidden="1">
      <c r="A3312" s="10"/>
      <c r="B3312" s="1"/>
      <c r="C3312" s="81"/>
      <c r="D3312" s="1"/>
      <c r="E3312" s="1"/>
      <c r="F3312" s="331"/>
      <c r="G3312" s="1"/>
      <c r="H3312" s="45"/>
      <c r="I3312" s="1"/>
      <c r="J3312" s="1"/>
      <c r="K3312" s="1"/>
      <c r="L3312" s="331"/>
      <c r="M3312" s="1"/>
      <c r="N3312" s="45"/>
      <c r="O3312" s="1"/>
      <c r="P3312" s="45"/>
      <c r="Q3312" s="1"/>
      <c r="R3312" s="1"/>
      <c r="S3312" s="206"/>
      <c r="T3312" s="351">
        <f>IF(Q3312=0,0,1)+IF(C3312=0,0,1)+IF(D3312=0,0,1)+IF(E3312=0,0,1)+IF(F3312=0,0,1)+IF(G3312=0,0,1)+IF(H3312=0,0,1)+IF(I3312=0,0,1)+IF(J3312=0,0,1)+IF(K3312=0,0,1)+IF(L3312=0,0,1)+IF(M3312=0,0,1)+IF(N3312=0,0,1)+IF(O3312=0,0,1)</f>
        <v>0</v>
      </c>
    </row>
    <row r="3313" spans="1:20" ht="15.75" hidden="1">
      <c r="A3313" s="10"/>
      <c r="B3313" s="1"/>
      <c r="C3313" s="81"/>
      <c r="D3313" s="1"/>
      <c r="E3313" s="1"/>
      <c r="F3313" s="331"/>
      <c r="G3313" s="1"/>
      <c r="H3313" s="45"/>
      <c r="I3313" s="1"/>
      <c r="J3313" s="1"/>
      <c r="K3313" s="1"/>
      <c r="L3313" s="331"/>
      <c r="M3313" s="1"/>
      <c r="N3313" s="45"/>
      <c r="O3313" s="1"/>
      <c r="P3313" s="45"/>
      <c r="Q3313" s="1"/>
      <c r="R3313" s="1"/>
      <c r="S3313" s="206"/>
      <c r="T3313" s="351">
        <f>IF(Q3313=0,0,1)+IF(C3313=0,0,1)+IF(D3313=0,0,1)+IF(E3313=0,0,1)+IF(F3313=0,0,1)+IF(G3313=0,0,1)+IF(H3313=0,0,1)+IF(I3313=0,0,1)+IF(J3313=0,0,1)+IF(K3313=0,0,1)+IF(L3313=0,0,1)+IF(M3313=0,0,1)+IF(N3313=0,0,1)+IF(O3313=0,0,1)</f>
        <v>0</v>
      </c>
    </row>
    <row r="3314" spans="1:20" ht="15.75" hidden="1">
      <c r="A3314" s="10"/>
      <c r="B3314" s="1"/>
      <c r="C3314" s="81"/>
      <c r="D3314" s="1"/>
      <c r="E3314" s="1"/>
      <c r="F3314" s="331"/>
      <c r="G3314" s="1"/>
      <c r="H3314" s="45"/>
      <c r="I3314" s="1"/>
      <c r="J3314" s="1"/>
      <c r="K3314" s="1"/>
      <c r="L3314" s="331"/>
      <c r="M3314" s="1"/>
      <c r="N3314" s="45"/>
      <c r="O3314" s="1"/>
      <c r="P3314" s="45"/>
      <c r="Q3314" s="1"/>
      <c r="R3314" s="1"/>
      <c r="S3314" s="206"/>
      <c r="T3314" s="351">
        <f>IF(Q3314=0,0,1)+IF(C3314=0,0,1)+IF(D3314=0,0,1)+IF(E3314=0,0,1)+IF(F3314=0,0,1)+IF(G3314=0,0,1)+IF(H3314=0,0,1)+IF(I3314=0,0,1)+IF(J3314=0,0,1)+IF(K3314=0,0,1)+IF(L3314=0,0,1)+IF(M3314=0,0,1)+IF(N3314=0,0,1)+IF(O3314=0,0,1)</f>
        <v>0</v>
      </c>
    </row>
    <row r="3315" spans="1:20" ht="15.75" hidden="1">
      <c r="A3315" s="10"/>
      <c r="B3315" s="1"/>
      <c r="C3315" s="81"/>
      <c r="D3315" s="1"/>
      <c r="E3315" s="1"/>
      <c r="F3315" s="331"/>
      <c r="G3315" s="1"/>
      <c r="H3315" s="45"/>
      <c r="I3315" s="1"/>
      <c r="J3315" s="1"/>
      <c r="K3315" s="1"/>
      <c r="L3315" s="331"/>
      <c r="M3315" s="1"/>
      <c r="N3315" s="45"/>
      <c r="O3315" s="1"/>
      <c r="P3315" s="45"/>
      <c r="Q3315" s="1"/>
      <c r="R3315" s="1"/>
      <c r="S3315" s="206"/>
      <c r="T3315" s="351">
        <f>IF(Q3315=0,0,1)+IF(C3315=0,0,1)+IF(D3315=0,0,1)+IF(E3315=0,0,1)+IF(F3315=0,0,1)+IF(G3315=0,0,1)+IF(H3315=0,0,1)+IF(I3315=0,0,1)+IF(J3315=0,0,1)+IF(K3315=0,0,1)+IF(L3315=0,0,1)+IF(M3315=0,0,1)+IF(N3315=0,0,1)+IF(O3315=0,0,1)</f>
        <v>0</v>
      </c>
    </row>
    <row r="3316" spans="1:20" ht="15.75" hidden="1">
      <c r="A3316" s="10"/>
      <c r="B3316" s="1"/>
      <c r="C3316" s="81"/>
      <c r="D3316" s="1"/>
      <c r="E3316" s="1"/>
      <c r="F3316" s="331"/>
      <c r="G3316" s="1"/>
      <c r="H3316" s="45"/>
      <c r="I3316" s="1"/>
      <c r="J3316" s="1"/>
      <c r="K3316" s="1"/>
      <c r="L3316" s="331"/>
      <c r="M3316" s="1"/>
      <c r="N3316" s="45"/>
      <c r="O3316" s="1"/>
      <c r="P3316" s="45"/>
      <c r="Q3316" s="1"/>
      <c r="R3316" s="1"/>
      <c r="S3316" s="206"/>
      <c r="T3316" s="351">
        <f>IF(Q3316=0,0,1)+IF(C3316=0,0,1)+IF(D3316=0,0,1)+IF(E3316=0,0,1)+IF(F3316=0,0,1)+IF(G3316=0,0,1)+IF(H3316=0,0,1)+IF(I3316=0,0,1)+IF(J3316=0,0,1)+IF(K3316=0,0,1)+IF(L3316=0,0,1)+IF(M3316=0,0,1)+IF(N3316=0,0,1)+IF(O3316=0,0,1)</f>
        <v>0</v>
      </c>
    </row>
    <row r="3317" spans="1:20" ht="15.75" hidden="1">
      <c r="A3317" s="10"/>
      <c r="B3317" s="1"/>
      <c r="C3317" s="81"/>
      <c r="D3317" s="1"/>
      <c r="E3317" s="1"/>
      <c r="F3317" s="331"/>
      <c r="G3317" s="1"/>
      <c r="H3317" s="45"/>
      <c r="I3317" s="1"/>
      <c r="J3317" s="1"/>
      <c r="K3317" s="1"/>
      <c r="L3317" s="331"/>
      <c r="M3317" s="1"/>
      <c r="N3317" s="45"/>
      <c r="O3317" s="1"/>
      <c r="P3317" s="45"/>
      <c r="Q3317" s="1"/>
      <c r="R3317" s="1"/>
      <c r="S3317" s="206"/>
      <c r="T3317" s="351">
        <f>IF(Q3317=0,0,1)+IF(C3317=0,0,1)+IF(D3317=0,0,1)+IF(E3317=0,0,1)+IF(F3317=0,0,1)+IF(G3317=0,0,1)+IF(H3317=0,0,1)+IF(I3317=0,0,1)+IF(J3317=0,0,1)+IF(K3317=0,0,1)+IF(L3317=0,0,1)+IF(M3317=0,0,1)+IF(N3317=0,0,1)+IF(O3317=0,0,1)</f>
        <v>0</v>
      </c>
    </row>
    <row r="3318" spans="1:20" ht="15.75" hidden="1">
      <c r="A3318" s="10"/>
      <c r="B3318" s="1"/>
      <c r="C3318" s="81"/>
      <c r="D3318" s="1"/>
      <c r="E3318" s="1"/>
      <c r="F3318" s="331"/>
      <c r="G3318" s="1"/>
      <c r="H3318" s="45"/>
      <c r="I3318" s="1"/>
      <c r="J3318" s="1"/>
      <c r="K3318" s="1"/>
      <c r="L3318" s="331"/>
      <c r="M3318" s="1"/>
      <c r="N3318" s="45"/>
      <c r="O3318" s="1"/>
      <c r="P3318" s="45"/>
      <c r="Q3318" s="1"/>
      <c r="R3318" s="1"/>
      <c r="S3318" s="206"/>
      <c r="T3318" s="351">
        <f>IF(Q3318=0,0,1)+IF(C3318=0,0,1)+IF(D3318=0,0,1)+IF(E3318=0,0,1)+IF(F3318=0,0,1)+IF(G3318=0,0,1)+IF(H3318=0,0,1)+IF(I3318=0,0,1)+IF(J3318=0,0,1)+IF(K3318=0,0,1)+IF(L3318=0,0,1)+IF(M3318=0,0,1)+IF(N3318=0,0,1)+IF(O3318=0,0,1)</f>
        <v>0</v>
      </c>
    </row>
    <row r="3319" spans="1:20" ht="15.75" hidden="1">
      <c r="A3319" s="10"/>
      <c r="B3319" s="1"/>
      <c r="C3319" s="81"/>
      <c r="D3319" s="1"/>
      <c r="E3319" s="1"/>
      <c r="F3319" s="331"/>
      <c r="G3319" s="1"/>
      <c r="H3319" s="45"/>
      <c r="I3319" s="1"/>
      <c r="J3319" s="1"/>
      <c r="K3319" s="1"/>
      <c r="L3319" s="331"/>
      <c r="M3319" s="1"/>
      <c r="N3319" s="45"/>
      <c r="O3319" s="1"/>
      <c r="P3319" s="45"/>
      <c r="Q3319" s="1"/>
      <c r="R3319" s="1"/>
      <c r="S3319" s="206"/>
      <c r="T3319" s="351">
        <f>IF(Q3319=0,0,1)+IF(C3319=0,0,1)+IF(D3319=0,0,1)+IF(E3319=0,0,1)+IF(F3319=0,0,1)+IF(G3319=0,0,1)+IF(H3319=0,0,1)+IF(I3319=0,0,1)+IF(J3319=0,0,1)+IF(K3319=0,0,1)+IF(L3319=0,0,1)+IF(M3319=0,0,1)+IF(N3319=0,0,1)+IF(O3319=0,0,1)</f>
        <v>0</v>
      </c>
    </row>
    <row r="3320" spans="1:20" ht="15.75" hidden="1">
      <c r="A3320" s="10"/>
      <c r="B3320" s="1"/>
      <c r="C3320" s="81"/>
      <c r="D3320" s="1"/>
      <c r="E3320" s="1"/>
      <c r="F3320" s="331"/>
      <c r="G3320" s="1"/>
      <c r="H3320" s="45"/>
      <c r="I3320" s="1"/>
      <c r="J3320" s="1"/>
      <c r="K3320" s="1"/>
      <c r="L3320" s="331"/>
      <c r="M3320" s="1"/>
      <c r="N3320" s="45"/>
      <c r="O3320" s="1"/>
      <c r="P3320" s="45"/>
      <c r="Q3320" s="1"/>
      <c r="R3320" s="1"/>
      <c r="S3320" s="206"/>
      <c r="T3320" s="351">
        <f>IF(Q3320=0,0,1)+IF(C3320=0,0,1)+IF(D3320=0,0,1)+IF(E3320=0,0,1)+IF(F3320=0,0,1)+IF(G3320=0,0,1)+IF(H3320=0,0,1)+IF(I3320=0,0,1)+IF(J3320=0,0,1)+IF(K3320=0,0,1)+IF(L3320=0,0,1)+IF(M3320=0,0,1)+IF(N3320=0,0,1)+IF(O3320=0,0,1)</f>
        <v>0</v>
      </c>
    </row>
    <row r="3321" spans="1:20" ht="15.75" hidden="1">
      <c r="A3321" s="10"/>
      <c r="B3321" s="1"/>
      <c r="C3321" s="81"/>
      <c r="D3321" s="1"/>
      <c r="E3321" s="1"/>
      <c r="F3321" s="331"/>
      <c r="G3321" s="1"/>
      <c r="H3321" s="45"/>
      <c r="I3321" s="1"/>
      <c r="J3321" s="1"/>
      <c r="K3321" s="1"/>
      <c r="L3321" s="331"/>
      <c r="M3321" s="1"/>
      <c r="N3321" s="45"/>
      <c r="O3321" s="1"/>
      <c r="P3321" s="45"/>
      <c r="Q3321" s="1"/>
      <c r="R3321" s="1"/>
      <c r="S3321" s="206"/>
      <c r="T3321" s="351">
        <f>IF(Q3321=0,0,1)+IF(C3321=0,0,1)+IF(D3321=0,0,1)+IF(E3321=0,0,1)+IF(F3321=0,0,1)+IF(G3321=0,0,1)+IF(H3321=0,0,1)+IF(I3321=0,0,1)+IF(J3321=0,0,1)+IF(K3321=0,0,1)+IF(L3321=0,0,1)+IF(M3321=0,0,1)+IF(N3321=0,0,1)+IF(O3321=0,0,1)</f>
        <v>0</v>
      </c>
    </row>
    <row r="3322" spans="1:20" ht="15.75" hidden="1">
      <c r="A3322" s="10"/>
      <c r="B3322" s="1"/>
      <c r="C3322" s="81"/>
      <c r="D3322" s="1"/>
      <c r="E3322" s="1"/>
      <c r="F3322" s="331"/>
      <c r="G3322" s="1"/>
      <c r="H3322" s="45"/>
      <c r="I3322" s="1"/>
      <c r="J3322" s="1"/>
      <c r="K3322" s="1"/>
      <c r="L3322" s="331"/>
      <c r="M3322" s="1"/>
      <c r="N3322" s="45"/>
      <c r="O3322" s="1"/>
      <c r="P3322" s="45"/>
      <c r="Q3322" s="1"/>
      <c r="R3322" s="1"/>
      <c r="S3322" s="206"/>
      <c r="T3322" s="351">
        <f>IF(Q3322=0,0,1)+IF(C3322=0,0,1)+IF(D3322=0,0,1)+IF(E3322=0,0,1)+IF(F3322=0,0,1)+IF(G3322=0,0,1)+IF(H3322=0,0,1)+IF(I3322=0,0,1)+IF(J3322=0,0,1)+IF(K3322=0,0,1)+IF(L3322=0,0,1)+IF(M3322=0,0,1)+IF(N3322=0,0,1)+IF(O3322=0,0,1)</f>
        <v>0</v>
      </c>
    </row>
    <row r="3323" spans="1:20" ht="15.75" hidden="1">
      <c r="A3323" s="10"/>
      <c r="B3323" s="1"/>
      <c r="C3323" s="81"/>
      <c r="D3323" s="1"/>
      <c r="E3323" s="1"/>
      <c r="F3323" s="331"/>
      <c r="G3323" s="1"/>
      <c r="H3323" s="45"/>
      <c r="I3323" s="1"/>
      <c r="J3323" s="1"/>
      <c r="K3323" s="1"/>
      <c r="L3323" s="331"/>
      <c r="M3323" s="1"/>
      <c r="N3323" s="45"/>
      <c r="O3323" s="1"/>
      <c r="P3323" s="45"/>
      <c r="Q3323" s="1"/>
      <c r="R3323" s="1"/>
      <c r="S3323" s="206"/>
      <c r="T3323" s="351">
        <f>IF(Q3323=0,0,1)+IF(C3323=0,0,1)+IF(D3323=0,0,1)+IF(E3323=0,0,1)+IF(F3323=0,0,1)+IF(G3323=0,0,1)+IF(H3323=0,0,1)+IF(I3323=0,0,1)+IF(J3323=0,0,1)+IF(K3323=0,0,1)+IF(L3323=0,0,1)+IF(M3323=0,0,1)+IF(N3323=0,0,1)+IF(O3323=0,0,1)</f>
        <v>0</v>
      </c>
    </row>
    <row r="3324" spans="1:20" ht="15.75" hidden="1">
      <c r="A3324" s="10"/>
      <c r="B3324" s="1"/>
      <c r="C3324" s="81"/>
      <c r="D3324" s="1"/>
      <c r="E3324" s="1"/>
      <c r="F3324" s="331"/>
      <c r="G3324" s="1"/>
      <c r="H3324" s="45"/>
      <c r="I3324" s="1"/>
      <c r="J3324" s="1"/>
      <c r="K3324" s="1"/>
      <c r="L3324" s="331"/>
      <c r="M3324" s="1"/>
      <c r="N3324" s="45"/>
      <c r="O3324" s="1"/>
      <c r="P3324" s="45"/>
      <c r="Q3324" s="1"/>
      <c r="R3324" s="1"/>
      <c r="S3324" s="206"/>
      <c r="T3324" s="351">
        <f>IF(Q3324=0,0,1)+IF(C3324=0,0,1)+IF(D3324=0,0,1)+IF(E3324=0,0,1)+IF(F3324=0,0,1)+IF(G3324=0,0,1)+IF(H3324=0,0,1)+IF(I3324=0,0,1)+IF(J3324=0,0,1)+IF(K3324=0,0,1)+IF(L3324=0,0,1)+IF(M3324=0,0,1)+IF(N3324=0,0,1)+IF(O3324=0,0,1)</f>
        <v>0</v>
      </c>
    </row>
    <row r="3325" spans="1:20" ht="15.75" hidden="1">
      <c r="A3325" s="10"/>
      <c r="B3325" s="1"/>
      <c r="C3325" s="81"/>
      <c r="D3325" s="1"/>
      <c r="E3325" s="1"/>
      <c r="F3325" s="331"/>
      <c r="G3325" s="1"/>
      <c r="H3325" s="45"/>
      <c r="I3325" s="1"/>
      <c r="J3325" s="1"/>
      <c r="K3325" s="1"/>
      <c r="L3325" s="331"/>
      <c r="M3325" s="1"/>
      <c r="N3325" s="45"/>
      <c r="O3325" s="1"/>
      <c r="P3325" s="45"/>
      <c r="Q3325" s="1"/>
      <c r="R3325" s="1"/>
      <c r="S3325" s="206"/>
      <c r="T3325" s="351">
        <f>IF(Q3325=0,0,1)+IF(C3325=0,0,1)+IF(D3325=0,0,1)+IF(E3325=0,0,1)+IF(F3325=0,0,1)+IF(G3325=0,0,1)+IF(H3325=0,0,1)+IF(I3325=0,0,1)+IF(J3325=0,0,1)+IF(K3325=0,0,1)+IF(L3325=0,0,1)+IF(M3325=0,0,1)+IF(N3325=0,0,1)+IF(O3325=0,0,1)</f>
        <v>0</v>
      </c>
    </row>
    <row r="3326" spans="1:20" ht="15.75" hidden="1">
      <c r="A3326" s="10"/>
      <c r="B3326" s="1"/>
      <c r="C3326" s="81"/>
      <c r="D3326" s="1"/>
      <c r="E3326" s="1"/>
      <c r="F3326" s="331"/>
      <c r="G3326" s="1"/>
      <c r="H3326" s="45"/>
      <c r="I3326" s="1"/>
      <c r="J3326" s="1"/>
      <c r="K3326" s="1"/>
      <c r="L3326" s="331"/>
      <c r="M3326" s="1"/>
      <c r="N3326" s="45"/>
      <c r="O3326" s="1"/>
      <c r="P3326" s="45"/>
      <c r="Q3326" s="1"/>
      <c r="R3326" s="1"/>
      <c r="S3326" s="206"/>
      <c r="T3326" s="351">
        <f>IF(Q3326=0,0,1)+IF(C3326=0,0,1)+IF(D3326=0,0,1)+IF(E3326=0,0,1)+IF(F3326=0,0,1)+IF(G3326=0,0,1)+IF(H3326=0,0,1)+IF(I3326=0,0,1)+IF(J3326=0,0,1)+IF(K3326=0,0,1)+IF(L3326=0,0,1)+IF(M3326=0,0,1)+IF(N3326=0,0,1)+IF(O3326=0,0,1)</f>
        <v>0</v>
      </c>
    </row>
    <row r="3327" spans="1:20" ht="15.75" hidden="1">
      <c r="A3327" s="10"/>
      <c r="B3327" s="1"/>
      <c r="C3327" s="81"/>
      <c r="D3327" s="1"/>
      <c r="E3327" s="1"/>
      <c r="F3327" s="331"/>
      <c r="G3327" s="1"/>
      <c r="H3327" s="45"/>
      <c r="I3327" s="1"/>
      <c r="J3327" s="1"/>
      <c r="K3327" s="1"/>
      <c r="L3327" s="331"/>
      <c r="M3327" s="1"/>
      <c r="N3327" s="45"/>
      <c r="O3327" s="1"/>
      <c r="P3327" s="45"/>
      <c r="Q3327" s="1"/>
      <c r="R3327" s="1"/>
      <c r="S3327" s="206"/>
      <c r="T3327" s="351">
        <f>IF(Q3327=0,0,1)+IF(C3327=0,0,1)+IF(D3327=0,0,1)+IF(E3327=0,0,1)+IF(F3327=0,0,1)+IF(G3327=0,0,1)+IF(H3327=0,0,1)+IF(I3327=0,0,1)+IF(J3327=0,0,1)+IF(K3327=0,0,1)+IF(L3327=0,0,1)+IF(M3327=0,0,1)+IF(N3327=0,0,1)+IF(O3327=0,0,1)</f>
        <v>0</v>
      </c>
    </row>
    <row r="3328" spans="1:20" ht="15.75" hidden="1">
      <c r="A3328" s="10"/>
      <c r="B3328" s="1"/>
      <c r="C3328" s="81"/>
      <c r="D3328" s="1"/>
      <c r="E3328" s="1"/>
      <c r="F3328" s="331"/>
      <c r="G3328" s="1"/>
      <c r="H3328" s="45"/>
      <c r="I3328" s="1"/>
      <c r="J3328" s="1"/>
      <c r="K3328" s="1"/>
      <c r="L3328" s="331"/>
      <c r="M3328" s="1"/>
      <c r="N3328" s="45"/>
      <c r="O3328" s="1"/>
      <c r="P3328" s="45"/>
      <c r="Q3328" s="1"/>
      <c r="R3328" s="1"/>
      <c r="S3328" s="206"/>
      <c r="T3328" s="351">
        <f>IF(Q3328=0,0,1)+IF(C3328=0,0,1)+IF(D3328=0,0,1)+IF(E3328=0,0,1)+IF(F3328=0,0,1)+IF(G3328=0,0,1)+IF(H3328=0,0,1)+IF(I3328=0,0,1)+IF(J3328=0,0,1)+IF(K3328=0,0,1)+IF(L3328=0,0,1)+IF(M3328=0,0,1)+IF(N3328=0,0,1)+IF(O3328=0,0,1)</f>
        <v>0</v>
      </c>
    </row>
    <row r="3329" spans="1:20" ht="15.75" hidden="1">
      <c r="A3329" s="10"/>
      <c r="B3329" s="1"/>
      <c r="C3329" s="81"/>
      <c r="D3329" s="1"/>
      <c r="E3329" s="1"/>
      <c r="F3329" s="331"/>
      <c r="G3329" s="1"/>
      <c r="H3329" s="45"/>
      <c r="I3329" s="1"/>
      <c r="J3329" s="1"/>
      <c r="K3329" s="1"/>
      <c r="L3329" s="331"/>
      <c r="M3329" s="1"/>
      <c r="N3329" s="45"/>
      <c r="O3329" s="1"/>
      <c r="P3329" s="45"/>
      <c r="Q3329" s="1"/>
      <c r="R3329" s="1"/>
      <c r="S3329" s="206"/>
      <c r="T3329" s="351">
        <f>IF(Q3329=0,0,1)+IF(C3329=0,0,1)+IF(D3329=0,0,1)+IF(E3329=0,0,1)+IF(F3329=0,0,1)+IF(G3329=0,0,1)+IF(H3329=0,0,1)+IF(I3329=0,0,1)+IF(J3329=0,0,1)+IF(K3329=0,0,1)+IF(L3329=0,0,1)+IF(M3329=0,0,1)+IF(N3329=0,0,1)+IF(O3329=0,0,1)</f>
        <v>0</v>
      </c>
    </row>
    <row r="3330" spans="1:20" ht="15.75" hidden="1">
      <c r="A3330" s="10"/>
      <c r="B3330" s="1"/>
      <c r="C3330" s="81"/>
      <c r="D3330" s="1"/>
      <c r="E3330" s="1"/>
      <c r="F3330" s="331"/>
      <c r="G3330" s="1"/>
      <c r="H3330" s="45"/>
      <c r="I3330" s="1"/>
      <c r="J3330" s="1"/>
      <c r="K3330" s="1"/>
      <c r="L3330" s="331"/>
      <c r="M3330" s="1"/>
      <c r="N3330" s="45"/>
      <c r="O3330" s="1"/>
      <c r="P3330" s="45"/>
      <c r="Q3330" s="1"/>
      <c r="R3330" s="1"/>
      <c r="S3330" s="206"/>
      <c r="T3330" s="351">
        <f>IF(Q3330=0,0,1)+IF(C3330=0,0,1)+IF(D3330=0,0,1)+IF(E3330=0,0,1)+IF(F3330=0,0,1)+IF(G3330=0,0,1)+IF(H3330=0,0,1)+IF(I3330=0,0,1)+IF(J3330=0,0,1)+IF(K3330=0,0,1)+IF(L3330=0,0,1)+IF(M3330=0,0,1)+IF(N3330=0,0,1)+IF(O3330=0,0,1)</f>
        <v>0</v>
      </c>
    </row>
    <row r="3331" spans="1:20" ht="15.75" hidden="1">
      <c r="A3331" s="10"/>
      <c r="B3331" s="1"/>
      <c r="C3331" s="81"/>
      <c r="D3331" s="1"/>
      <c r="E3331" s="1"/>
      <c r="F3331" s="331"/>
      <c r="G3331" s="1"/>
      <c r="H3331" s="45"/>
      <c r="I3331" s="1"/>
      <c r="J3331" s="1"/>
      <c r="K3331" s="1"/>
      <c r="L3331" s="331"/>
      <c r="M3331" s="1"/>
      <c r="N3331" s="45"/>
      <c r="O3331" s="1"/>
      <c r="P3331" s="45"/>
      <c r="Q3331" s="1"/>
      <c r="R3331" s="1"/>
      <c r="S3331" s="206"/>
      <c r="T3331" s="351">
        <f>IF(Q3331=0,0,1)+IF(C3331=0,0,1)+IF(D3331=0,0,1)+IF(E3331=0,0,1)+IF(F3331=0,0,1)+IF(G3331=0,0,1)+IF(H3331=0,0,1)+IF(I3331=0,0,1)+IF(J3331=0,0,1)+IF(K3331=0,0,1)+IF(L3331=0,0,1)+IF(M3331=0,0,1)+IF(N3331=0,0,1)+IF(O3331=0,0,1)</f>
        <v>0</v>
      </c>
    </row>
    <row r="3332" spans="1:20" ht="15.75" hidden="1">
      <c r="A3332" s="10"/>
      <c r="B3332" s="1"/>
      <c r="C3332" s="81"/>
      <c r="D3332" s="1"/>
      <c r="E3332" s="1"/>
      <c r="F3332" s="331"/>
      <c r="G3332" s="1"/>
      <c r="H3332" s="45"/>
      <c r="I3332" s="1"/>
      <c r="J3332" s="1"/>
      <c r="K3332" s="1"/>
      <c r="L3332" s="331"/>
      <c r="M3332" s="1"/>
      <c r="N3332" s="45"/>
      <c r="O3332" s="1"/>
      <c r="P3332" s="45"/>
      <c r="Q3332" s="1"/>
      <c r="R3332" s="1"/>
      <c r="S3332" s="206"/>
      <c r="T3332" s="351">
        <f>IF(Q3332=0,0,1)+IF(C3332=0,0,1)+IF(D3332=0,0,1)+IF(E3332=0,0,1)+IF(F3332=0,0,1)+IF(G3332=0,0,1)+IF(H3332=0,0,1)+IF(I3332=0,0,1)+IF(J3332=0,0,1)+IF(K3332=0,0,1)+IF(L3332=0,0,1)+IF(M3332=0,0,1)+IF(N3332=0,0,1)+IF(O3332=0,0,1)</f>
        <v>0</v>
      </c>
    </row>
    <row r="3333" spans="1:20" ht="15.75" hidden="1">
      <c r="A3333" s="10"/>
      <c r="B3333" s="1"/>
      <c r="C3333" s="81"/>
      <c r="D3333" s="1"/>
      <c r="E3333" s="1"/>
      <c r="F3333" s="331"/>
      <c r="G3333" s="1"/>
      <c r="H3333" s="45"/>
      <c r="I3333" s="1"/>
      <c r="J3333" s="1"/>
      <c r="K3333" s="1"/>
      <c r="L3333" s="331"/>
      <c r="M3333" s="1"/>
      <c r="N3333" s="45"/>
      <c r="O3333" s="1"/>
      <c r="P3333" s="45"/>
      <c r="Q3333" s="1"/>
      <c r="R3333" s="1"/>
      <c r="S3333" s="206"/>
      <c r="T3333" s="351">
        <f>IF(Q3333=0,0,1)+IF(C3333=0,0,1)+IF(D3333=0,0,1)+IF(E3333=0,0,1)+IF(F3333=0,0,1)+IF(G3333=0,0,1)+IF(H3333=0,0,1)+IF(I3333=0,0,1)+IF(J3333=0,0,1)+IF(K3333=0,0,1)+IF(L3333=0,0,1)+IF(M3333=0,0,1)+IF(N3333=0,0,1)+IF(O3333=0,0,1)</f>
        <v>0</v>
      </c>
    </row>
    <row r="3334" spans="1:20" ht="15.75" hidden="1">
      <c r="A3334" s="10"/>
      <c r="B3334" s="1"/>
      <c r="C3334" s="81"/>
      <c r="D3334" s="1"/>
      <c r="E3334" s="1"/>
      <c r="F3334" s="331"/>
      <c r="G3334" s="1"/>
      <c r="H3334" s="45"/>
      <c r="I3334" s="1"/>
      <c r="J3334" s="1"/>
      <c r="K3334" s="1"/>
      <c r="L3334" s="331"/>
      <c r="M3334" s="1"/>
      <c r="N3334" s="45"/>
      <c r="O3334" s="1"/>
      <c r="P3334" s="45"/>
      <c r="Q3334" s="1"/>
      <c r="R3334" s="1"/>
      <c r="S3334" s="206"/>
      <c r="T3334" s="351">
        <f>IF(Q3334=0,0,1)+IF(C3334=0,0,1)+IF(D3334=0,0,1)+IF(E3334=0,0,1)+IF(F3334=0,0,1)+IF(G3334=0,0,1)+IF(H3334=0,0,1)+IF(I3334=0,0,1)+IF(J3334=0,0,1)+IF(K3334=0,0,1)+IF(L3334=0,0,1)+IF(M3334=0,0,1)+IF(N3334=0,0,1)+IF(O3334=0,0,1)</f>
        <v>0</v>
      </c>
    </row>
    <row r="3335" spans="1:20" ht="15.75" hidden="1">
      <c r="A3335" s="10"/>
      <c r="B3335" s="1"/>
      <c r="C3335" s="81"/>
      <c r="D3335" s="1"/>
      <c r="E3335" s="1"/>
      <c r="F3335" s="331"/>
      <c r="G3335" s="1"/>
      <c r="H3335" s="45"/>
      <c r="I3335" s="1"/>
      <c r="J3335" s="1"/>
      <c r="K3335" s="1"/>
      <c r="L3335" s="331"/>
      <c r="M3335" s="1"/>
      <c r="N3335" s="45"/>
      <c r="O3335" s="1"/>
      <c r="P3335" s="45"/>
      <c r="Q3335" s="1"/>
      <c r="R3335" s="1"/>
      <c r="S3335" s="206"/>
      <c r="T3335" s="351">
        <f>IF(Q3335=0,0,1)+IF(C3335=0,0,1)+IF(D3335=0,0,1)+IF(E3335=0,0,1)+IF(F3335=0,0,1)+IF(G3335=0,0,1)+IF(H3335=0,0,1)+IF(I3335=0,0,1)+IF(J3335=0,0,1)+IF(K3335=0,0,1)+IF(L3335=0,0,1)+IF(M3335=0,0,1)+IF(N3335=0,0,1)+IF(O3335=0,0,1)</f>
        <v>0</v>
      </c>
    </row>
    <row r="3336" spans="1:20" ht="15.75" hidden="1">
      <c r="A3336" s="10"/>
      <c r="B3336" s="1"/>
      <c r="C3336" s="81"/>
      <c r="D3336" s="1"/>
      <c r="E3336" s="1"/>
      <c r="F3336" s="331"/>
      <c r="G3336" s="1"/>
      <c r="H3336" s="45"/>
      <c r="I3336" s="1"/>
      <c r="J3336" s="1"/>
      <c r="K3336" s="1"/>
      <c r="L3336" s="331"/>
      <c r="M3336" s="1"/>
      <c r="N3336" s="45"/>
      <c r="O3336" s="1"/>
      <c r="P3336" s="45"/>
      <c r="Q3336" s="1"/>
      <c r="R3336" s="1"/>
      <c r="S3336" s="206"/>
      <c r="T3336" s="351">
        <f>IF(Q3336=0,0,1)+IF(C3336=0,0,1)+IF(D3336=0,0,1)+IF(E3336=0,0,1)+IF(F3336=0,0,1)+IF(G3336=0,0,1)+IF(H3336=0,0,1)+IF(I3336=0,0,1)+IF(J3336=0,0,1)+IF(K3336=0,0,1)+IF(L3336=0,0,1)+IF(M3336=0,0,1)+IF(N3336=0,0,1)+IF(O3336=0,0,1)</f>
        <v>0</v>
      </c>
    </row>
    <row r="3337" spans="1:20" ht="15.75" hidden="1">
      <c r="A3337" s="10"/>
      <c r="B3337" s="1"/>
      <c r="C3337" s="81"/>
      <c r="D3337" s="1"/>
      <c r="E3337" s="1"/>
      <c r="F3337" s="331"/>
      <c r="G3337" s="1"/>
      <c r="H3337" s="45"/>
      <c r="I3337" s="1"/>
      <c r="J3337" s="1"/>
      <c r="K3337" s="1"/>
      <c r="L3337" s="331"/>
      <c r="M3337" s="1"/>
      <c r="N3337" s="45"/>
      <c r="O3337" s="1"/>
      <c r="P3337" s="45"/>
      <c r="Q3337" s="1"/>
      <c r="R3337" s="1"/>
      <c r="S3337" s="206"/>
      <c r="T3337" s="351">
        <f>IF(Q3337=0,0,1)+IF(C3337=0,0,1)+IF(D3337=0,0,1)+IF(E3337=0,0,1)+IF(F3337=0,0,1)+IF(G3337=0,0,1)+IF(H3337=0,0,1)+IF(I3337=0,0,1)+IF(J3337=0,0,1)+IF(K3337=0,0,1)+IF(L3337=0,0,1)+IF(M3337=0,0,1)+IF(N3337=0,0,1)+IF(O3337=0,0,1)</f>
        <v>0</v>
      </c>
    </row>
    <row r="3338" spans="1:20" ht="15.75" hidden="1">
      <c r="A3338" s="10"/>
      <c r="B3338" s="1"/>
      <c r="C3338" s="81"/>
      <c r="D3338" s="1"/>
      <c r="E3338" s="1"/>
      <c r="F3338" s="331"/>
      <c r="G3338" s="1"/>
      <c r="H3338" s="45"/>
      <c r="I3338" s="1"/>
      <c r="J3338" s="1"/>
      <c r="K3338" s="1"/>
      <c r="L3338" s="331"/>
      <c r="M3338" s="1"/>
      <c r="N3338" s="45"/>
      <c r="O3338" s="1"/>
      <c r="P3338" s="45"/>
      <c r="Q3338" s="1"/>
      <c r="R3338" s="1"/>
      <c r="S3338" s="206"/>
      <c r="T3338" s="351">
        <f>IF(Q3338=0,0,1)+IF(C3338=0,0,1)+IF(D3338=0,0,1)+IF(E3338=0,0,1)+IF(F3338=0,0,1)+IF(G3338=0,0,1)+IF(H3338=0,0,1)+IF(I3338=0,0,1)+IF(J3338=0,0,1)+IF(K3338=0,0,1)+IF(L3338=0,0,1)+IF(M3338=0,0,1)+IF(N3338=0,0,1)+IF(O3338=0,0,1)</f>
        <v>0</v>
      </c>
    </row>
    <row r="3339" spans="1:20" ht="15.75" hidden="1">
      <c r="A3339" s="10"/>
      <c r="B3339" s="1"/>
      <c r="C3339" s="81"/>
      <c r="D3339" s="1"/>
      <c r="E3339" s="1"/>
      <c r="F3339" s="331"/>
      <c r="G3339" s="1"/>
      <c r="H3339" s="45"/>
      <c r="I3339" s="1"/>
      <c r="J3339" s="1"/>
      <c r="K3339" s="1"/>
      <c r="L3339" s="331"/>
      <c r="M3339" s="1"/>
      <c r="N3339" s="45"/>
      <c r="O3339" s="1"/>
      <c r="P3339" s="45"/>
      <c r="Q3339" s="1"/>
      <c r="R3339" s="1"/>
      <c r="S3339" s="206"/>
      <c r="T3339" s="351">
        <f>IF(Q3339=0,0,1)+IF(C3339=0,0,1)+IF(D3339=0,0,1)+IF(E3339=0,0,1)+IF(F3339=0,0,1)+IF(G3339=0,0,1)+IF(H3339=0,0,1)+IF(I3339=0,0,1)+IF(J3339=0,0,1)+IF(K3339=0,0,1)+IF(L3339=0,0,1)+IF(M3339=0,0,1)+IF(N3339=0,0,1)+IF(O3339=0,0,1)</f>
        <v>0</v>
      </c>
    </row>
    <row r="3340" spans="1:20" ht="15.75" hidden="1">
      <c r="A3340" s="10"/>
      <c r="B3340" s="1"/>
      <c r="C3340" s="81"/>
      <c r="D3340" s="1"/>
      <c r="E3340" s="1"/>
      <c r="F3340" s="331"/>
      <c r="G3340" s="1"/>
      <c r="H3340" s="45"/>
      <c r="I3340" s="1"/>
      <c r="J3340" s="1"/>
      <c r="K3340" s="1"/>
      <c r="L3340" s="331"/>
      <c r="M3340" s="1"/>
      <c r="N3340" s="45"/>
      <c r="O3340" s="1"/>
      <c r="P3340" s="45"/>
      <c r="Q3340" s="1"/>
      <c r="R3340" s="1"/>
      <c r="S3340" s="206"/>
      <c r="T3340" s="351">
        <f>IF(Q3340=0,0,1)+IF(C3340=0,0,1)+IF(D3340=0,0,1)+IF(E3340=0,0,1)+IF(F3340=0,0,1)+IF(G3340=0,0,1)+IF(H3340=0,0,1)+IF(I3340=0,0,1)+IF(J3340=0,0,1)+IF(K3340=0,0,1)+IF(L3340=0,0,1)+IF(M3340=0,0,1)+IF(N3340=0,0,1)+IF(O3340=0,0,1)</f>
        <v>0</v>
      </c>
    </row>
    <row r="3341" spans="1:20" ht="15.75" hidden="1">
      <c r="A3341" s="10"/>
      <c r="B3341" s="1"/>
      <c r="C3341" s="81"/>
      <c r="D3341" s="1"/>
      <c r="E3341" s="1"/>
      <c r="F3341" s="331"/>
      <c r="G3341" s="1"/>
      <c r="H3341" s="45"/>
      <c r="I3341" s="1"/>
      <c r="J3341" s="1"/>
      <c r="K3341" s="1"/>
      <c r="L3341" s="331"/>
      <c r="M3341" s="1"/>
      <c r="N3341" s="45"/>
      <c r="O3341" s="1"/>
      <c r="P3341" s="45"/>
      <c r="Q3341" s="1"/>
      <c r="R3341" s="1"/>
      <c r="S3341" s="206"/>
      <c r="T3341" s="351">
        <f>IF(Q3341=0,0,1)+IF(C3341=0,0,1)+IF(D3341=0,0,1)+IF(E3341=0,0,1)+IF(F3341=0,0,1)+IF(G3341=0,0,1)+IF(H3341=0,0,1)+IF(I3341=0,0,1)+IF(J3341=0,0,1)+IF(K3341=0,0,1)+IF(L3341=0,0,1)+IF(M3341=0,0,1)+IF(N3341=0,0,1)+IF(O3341=0,0,1)</f>
        <v>0</v>
      </c>
    </row>
    <row r="3342" spans="1:20" ht="15.75" hidden="1">
      <c r="A3342" s="10"/>
      <c r="B3342" s="1"/>
      <c r="C3342" s="81"/>
      <c r="D3342" s="1"/>
      <c r="E3342" s="1"/>
      <c r="F3342" s="331"/>
      <c r="G3342" s="1"/>
      <c r="H3342" s="45"/>
      <c r="I3342" s="1"/>
      <c r="J3342" s="1"/>
      <c r="K3342" s="1"/>
      <c r="L3342" s="331"/>
      <c r="M3342" s="1"/>
      <c r="N3342" s="45"/>
      <c r="O3342" s="1"/>
      <c r="P3342" s="45"/>
      <c r="Q3342" s="1"/>
      <c r="R3342" s="1"/>
      <c r="S3342" s="206"/>
      <c r="T3342" s="351">
        <f>IF(Q3342=0,0,1)+IF(C3342=0,0,1)+IF(D3342=0,0,1)+IF(E3342=0,0,1)+IF(F3342=0,0,1)+IF(G3342=0,0,1)+IF(H3342=0,0,1)+IF(I3342=0,0,1)+IF(J3342=0,0,1)+IF(K3342=0,0,1)+IF(L3342=0,0,1)+IF(M3342=0,0,1)+IF(N3342=0,0,1)+IF(O3342=0,0,1)</f>
        <v>0</v>
      </c>
    </row>
    <row r="3343" spans="1:20" ht="15.75" hidden="1">
      <c r="A3343" s="10"/>
      <c r="B3343" s="1"/>
      <c r="C3343" s="81"/>
      <c r="D3343" s="1"/>
      <c r="E3343" s="1"/>
      <c r="F3343" s="331"/>
      <c r="G3343" s="1"/>
      <c r="H3343" s="45"/>
      <c r="I3343" s="1"/>
      <c r="J3343" s="1"/>
      <c r="K3343" s="1"/>
      <c r="L3343" s="331"/>
      <c r="M3343" s="1"/>
      <c r="N3343" s="45"/>
      <c r="O3343" s="1"/>
      <c r="P3343" s="45"/>
      <c r="Q3343" s="1"/>
      <c r="R3343" s="1"/>
      <c r="S3343" s="206"/>
      <c r="T3343" s="351">
        <f>IF(Q3343=0,0,1)+IF(C3343=0,0,1)+IF(D3343=0,0,1)+IF(E3343=0,0,1)+IF(F3343=0,0,1)+IF(G3343=0,0,1)+IF(H3343=0,0,1)+IF(I3343=0,0,1)+IF(J3343=0,0,1)+IF(K3343=0,0,1)+IF(L3343=0,0,1)+IF(M3343=0,0,1)+IF(N3343=0,0,1)+IF(O3343=0,0,1)</f>
        <v>0</v>
      </c>
    </row>
    <row r="3344" spans="1:20" ht="15.75" hidden="1">
      <c r="A3344" s="10"/>
      <c r="B3344" s="1"/>
      <c r="C3344" s="81"/>
      <c r="D3344" s="1"/>
      <c r="E3344" s="1"/>
      <c r="F3344" s="331"/>
      <c r="G3344" s="1"/>
      <c r="H3344" s="45"/>
      <c r="I3344" s="1"/>
      <c r="J3344" s="1"/>
      <c r="K3344" s="1"/>
      <c r="L3344" s="331"/>
      <c r="M3344" s="1"/>
      <c r="N3344" s="45"/>
      <c r="O3344" s="1"/>
      <c r="P3344" s="45"/>
      <c r="Q3344" s="1"/>
      <c r="R3344" s="1"/>
      <c r="S3344" s="206"/>
      <c r="T3344" s="351">
        <f>IF(Q3344=0,0,1)+IF(C3344=0,0,1)+IF(D3344=0,0,1)+IF(E3344=0,0,1)+IF(F3344=0,0,1)+IF(G3344=0,0,1)+IF(H3344=0,0,1)+IF(I3344=0,0,1)+IF(J3344=0,0,1)+IF(K3344=0,0,1)+IF(L3344=0,0,1)+IF(M3344=0,0,1)+IF(N3344=0,0,1)+IF(O3344=0,0,1)</f>
        <v>0</v>
      </c>
    </row>
    <row r="3345" spans="1:20" ht="15.75" hidden="1">
      <c r="A3345" s="10"/>
      <c r="B3345" s="1"/>
      <c r="C3345" s="81"/>
      <c r="D3345" s="1"/>
      <c r="E3345" s="1"/>
      <c r="F3345" s="331"/>
      <c r="G3345" s="1"/>
      <c r="H3345" s="45"/>
      <c r="I3345" s="1"/>
      <c r="J3345" s="1"/>
      <c r="K3345" s="1"/>
      <c r="L3345" s="331"/>
      <c r="M3345" s="1"/>
      <c r="N3345" s="45"/>
      <c r="O3345" s="1"/>
      <c r="P3345" s="45"/>
      <c r="Q3345" s="1"/>
      <c r="R3345" s="1"/>
      <c r="S3345" s="206"/>
      <c r="T3345" s="351">
        <f>IF(Q3345=0,0,1)+IF(C3345=0,0,1)+IF(D3345=0,0,1)+IF(E3345=0,0,1)+IF(F3345=0,0,1)+IF(G3345=0,0,1)+IF(H3345=0,0,1)+IF(I3345=0,0,1)+IF(J3345=0,0,1)+IF(K3345=0,0,1)+IF(L3345=0,0,1)+IF(M3345=0,0,1)+IF(N3345=0,0,1)+IF(O3345=0,0,1)</f>
        <v>0</v>
      </c>
    </row>
    <row r="3346" spans="1:20" ht="15.75" hidden="1">
      <c r="A3346" s="10"/>
      <c r="B3346" s="1"/>
      <c r="C3346" s="81"/>
      <c r="D3346" s="1"/>
      <c r="E3346" s="1"/>
      <c r="F3346" s="331"/>
      <c r="G3346" s="1"/>
      <c r="H3346" s="45"/>
      <c r="I3346" s="1"/>
      <c r="J3346" s="1"/>
      <c r="K3346" s="1"/>
      <c r="L3346" s="331"/>
      <c r="M3346" s="1"/>
      <c r="N3346" s="45"/>
      <c r="O3346" s="1"/>
      <c r="P3346" s="45"/>
      <c r="Q3346" s="1"/>
      <c r="R3346" s="1"/>
      <c r="S3346" s="206"/>
      <c r="T3346" s="351">
        <f>IF(Q3346=0,0,1)+IF(C3346=0,0,1)+IF(D3346=0,0,1)+IF(E3346=0,0,1)+IF(F3346=0,0,1)+IF(G3346=0,0,1)+IF(H3346=0,0,1)+IF(I3346=0,0,1)+IF(J3346=0,0,1)+IF(K3346=0,0,1)+IF(L3346=0,0,1)+IF(M3346=0,0,1)+IF(N3346=0,0,1)+IF(O3346=0,0,1)</f>
        <v>0</v>
      </c>
    </row>
    <row r="3347" spans="1:20" ht="15.75" hidden="1">
      <c r="A3347" s="10"/>
      <c r="B3347" s="1"/>
      <c r="C3347" s="81"/>
      <c r="D3347" s="1"/>
      <c r="E3347" s="1"/>
      <c r="F3347" s="331"/>
      <c r="G3347" s="1"/>
      <c r="H3347" s="45"/>
      <c r="I3347" s="1"/>
      <c r="J3347" s="1"/>
      <c r="K3347" s="1"/>
      <c r="L3347" s="331"/>
      <c r="M3347" s="1"/>
      <c r="N3347" s="45"/>
      <c r="O3347" s="1"/>
      <c r="P3347" s="45"/>
      <c r="Q3347" s="1"/>
      <c r="R3347" s="1"/>
      <c r="S3347" s="206"/>
      <c r="T3347" s="351">
        <f>IF(Q3347=0,0,1)+IF(C3347=0,0,1)+IF(D3347=0,0,1)+IF(E3347=0,0,1)+IF(F3347=0,0,1)+IF(G3347=0,0,1)+IF(H3347=0,0,1)+IF(I3347=0,0,1)+IF(J3347=0,0,1)+IF(K3347=0,0,1)+IF(L3347=0,0,1)+IF(M3347=0,0,1)+IF(N3347=0,0,1)+IF(O3347=0,0,1)</f>
        <v>0</v>
      </c>
    </row>
    <row r="3348" spans="1:20" ht="15.75" hidden="1">
      <c r="A3348" s="10"/>
      <c r="B3348" s="1"/>
      <c r="C3348" s="81"/>
      <c r="D3348" s="1"/>
      <c r="E3348" s="1"/>
      <c r="F3348" s="331"/>
      <c r="G3348" s="1"/>
      <c r="H3348" s="45"/>
      <c r="I3348" s="1"/>
      <c r="J3348" s="1"/>
      <c r="K3348" s="1"/>
      <c r="L3348" s="331"/>
      <c r="M3348" s="1"/>
      <c r="N3348" s="45"/>
      <c r="O3348" s="1"/>
      <c r="P3348" s="45"/>
      <c r="Q3348" s="1"/>
      <c r="R3348" s="1"/>
      <c r="S3348" s="206"/>
      <c r="T3348" s="351">
        <f>IF(Q3348=0,0,1)+IF(C3348=0,0,1)+IF(D3348=0,0,1)+IF(E3348=0,0,1)+IF(F3348=0,0,1)+IF(G3348=0,0,1)+IF(H3348=0,0,1)+IF(I3348=0,0,1)+IF(J3348=0,0,1)+IF(K3348=0,0,1)+IF(L3348=0,0,1)+IF(M3348=0,0,1)+IF(N3348=0,0,1)+IF(O3348=0,0,1)</f>
        <v>0</v>
      </c>
    </row>
    <row r="3349" spans="1:20" ht="15.75" hidden="1">
      <c r="A3349" s="10"/>
      <c r="B3349" s="1"/>
      <c r="C3349" s="81"/>
      <c r="D3349" s="1"/>
      <c r="E3349" s="1"/>
      <c r="F3349" s="331"/>
      <c r="G3349" s="1"/>
      <c r="H3349" s="45"/>
      <c r="I3349" s="1"/>
      <c r="J3349" s="1"/>
      <c r="K3349" s="1"/>
      <c r="L3349" s="331"/>
      <c r="M3349" s="1"/>
      <c r="N3349" s="45"/>
      <c r="O3349" s="1"/>
      <c r="P3349" s="45"/>
      <c r="Q3349" s="1"/>
      <c r="R3349" s="1"/>
      <c r="S3349" s="206"/>
      <c r="T3349" s="351">
        <f>IF(Q3349=0,0,1)+IF(C3349=0,0,1)+IF(D3349=0,0,1)+IF(E3349=0,0,1)+IF(F3349=0,0,1)+IF(G3349=0,0,1)+IF(H3349=0,0,1)+IF(I3349=0,0,1)+IF(J3349=0,0,1)+IF(K3349=0,0,1)+IF(L3349=0,0,1)+IF(M3349=0,0,1)+IF(N3349=0,0,1)+IF(O3349=0,0,1)</f>
        <v>0</v>
      </c>
    </row>
    <row r="3350" spans="1:20" ht="15.75" hidden="1">
      <c r="A3350" s="10"/>
      <c r="B3350" s="1"/>
      <c r="C3350" s="81"/>
      <c r="D3350" s="1"/>
      <c r="E3350" s="1"/>
      <c r="F3350" s="331"/>
      <c r="G3350" s="1"/>
      <c r="H3350" s="45"/>
      <c r="I3350" s="1"/>
      <c r="J3350" s="1"/>
      <c r="K3350" s="1"/>
      <c r="L3350" s="331"/>
      <c r="M3350" s="1"/>
      <c r="N3350" s="45"/>
      <c r="O3350" s="1"/>
      <c r="P3350" s="45"/>
      <c r="Q3350" s="1"/>
      <c r="R3350" s="1"/>
      <c r="S3350" s="206"/>
      <c r="T3350" s="351">
        <f>IF(Q3350=0,0,1)+IF(C3350=0,0,1)+IF(D3350=0,0,1)+IF(E3350=0,0,1)+IF(F3350=0,0,1)+IF(G3350=0,0,1)+IF(H3350=0,0,1)+IF(I3350=0,0,1)+IF(J3350=0,0,1)+IF(K3350=0,0,1)+IF(L3350=0,0,1)+IF(M3350=0,0,1)+IF(N3350=0,0,1)+IF(O3350=0,0,1)</f>
        <v>0</v>
      </c>
    </row>
    <row r="3351" spans="1:20" ht="15.75" hidden="1">
      <c r="A3351" s="10"/>
      <c r="B3351" s="1"/>
      <c r="C3351" s="81"/>
      <c r="D3351" s="1"/>
      <c r="E3351" s="1"/>
      <c r="F3351" s="331"/>
      <c r="G3351" s="1"/>
      <c r="H3351" s="45"/>
      <c r="I3351" s="1"/>
      <c r="J3351" s="1"/>
      <c r="K3351" s="1"/>
      <c r="L3351" s="331"/>
      <c r="M3351" s="1"/>
      <c r="N3351" s="45"/>
      <c r="O3351" s="1"/>
      <c r="P3351" s="45"/>
      <c r="Q3351" s="1"/>
      <c r="R3351" s="1"/>
      <c r="S3351" s="206"/>
      <c r="T3351" s="351">
        <f>IF(Q3351=0,0,1)+IF(C3351=0,0,1)+IF(D3351=0,0,1)+IF(E3351=0,0,1)+IF(F3351=0,0,1)+IF(G3351=0,0,1)+IF(H3351=0,0,1)+IF(I3351=0,0,1)+IF(J3351=0,0,1)+IF(K3351=0,0,1)+IF(L3351=0,0,1)+IF(M3351=0,0,1)+IF(N3351=0,0,1)+IF(O3351=0,0,1)</f>
        <v>0</v>
      </c>
    </row>
    <row r="3352" spans="1:20" ht="15.75" hidden="1">
      <c r="A3352" s="10"/>
      <c r="B3352" s="1"/>
      <c r="C3352" s="81"/>
      <c r="D3352" s="1"/>
      <c r="E3352" s="1"/>
      <c r="F3352" s="331"/>
      <c r="G3352" s="1"/>
      <c r="H3352" s="45"/>
      <c r="I3352" s="1"/>
      <c r="J3352" s="1"/>
      <c r="K3352" s="1"/>
      <c r="L3352" s="331"/>
      <c r="M3352" s="1"/>
      <c r="N3352" s="45"/>
      <c r="O3352" s="1"/>
      <c r="P3352" s="45"/>
      <c r="Q3352" s="1"/>
      <c r="R3352" s="1"/>
      <c r="S3352" s="206"/>
      <c r="T3352" s="351">
        <f>IF(Q3352=0,0,1)+IF(C3352=0,0,1)+IF(D3352=0,0,1)+IF(E3352=0,0,1)+IF(F3352=0,0,1)+IF(G3352=0,0,1)+IF(H3352=0,0,1)+IF(I3352=0,0,1)+IF(J3352=0,0,1)+IF(K3352=0,0,1)+IF(L3352=0,0,1)+IF(M3352=0,0,1)+IF(N3352=0,0,1)+IF(O3352=0,0,1)</f>
        <v>0</v>
      </c>
    </row>
    <row r="3353" spans="1:20" ht="15.75" hidden="1">
      <c r="A3353" s="10"/>
      <c r="B3353" s="1"/>
      <c r="C3353" s="81"/>
      <c r="D3353" s="1"/>
      <c r="E3353" s="1"/>
      <c r="F3353" s="331"/>
      <c r="G3353" s="1"/>
      <c r="H3353" s="45"/>
      <c r="I3353" s="1"/>
      <c r="J3353" s="1"/>
      <c r="K3353" s="1"/>
      <c r="L3353" s="331"/>
      <c r="M3353" s="1"/>
      <c r="N3353" s="45"/>
      <c r="O3353" s="1"/>
      <c r="P3353" s="45"/>
      <c r="Q3353" s="1"/>
      <c r="R3353" s="1"/>
      <c r="S3353" s="206"/>
      <c r="T3353" s="351">
        <f>IF(Q3353=0,0,1)+IF(C3353=0,0,1)+IF(D3353=0,0,1)+IF(E3353=0,0,1)+IF(F3353=0,0,1)+IF(G3353=0,0,1)+IF(H3353=0,0,1)+IF(I3353=0,0,1)+IF(J3353=0,0,1)+IF(K3353=0,0,1)+IF(L3353=0,0,1)+IF(M3353=0,0,1)+IF(N3353=0,0,1)+IF(O3353=0,0,1)</f>
        <v>0</v>
      </c>
    </row>
    <row r="3354" spans="1:20" ht="15.75" hidden="1">
      <c r="A3354" s="10"/>
      <c r="B3354" s="1"/>
      <c r="C3354" s="81"/>
      <c r="D3354" s="1"/>
      <c r="E3354" s="1"/>
      <c r="F3354" s="331"/>
      <c r="G3354" s="1"/>
      <c r="H3354" s="45"/>
      <c r="I3354" s="1"/>
      <c r="J3354" s="1"/>
      <c r="K3354" s="1"/>
      <c r="L3354" s="331"/>
      <c r="M3354" s="1"/>
      <c r="N3354" s="45"/>
      <c r="O3354" s="1"/>
      <c r="P3354" s="45"/>
      <c r="Q3354" s="1"/>
      <c r="R3354" s="1"/>
      <c r="S3354" s="206"/>
      <c r="T3354" s="351">
        <f>IF(Q3354=0,0,1)+IF(C3354=0,0,1)+IF(D3354=0,0,1)+IF(E3354=0,0,1)+IF(F3354=0,0,1)+IF(G3354=0,0,1)+IF(H3354=0,0,1)+IF(I3354=0,0,1)+IF(J3354=0,0,1)+IF(K3354=0,0,1)+IF(L3354=0,0,1)+IF(M3354=0,0,1)+IF(N3354=0,0,1)+IF(O3354=0,0,1)</f>
        <v>0</v>
      </c>
    </row>
    <row r="3355" spans="1:20" ht="15.75" hidden="1">
      <c r="A3355" s="10"/>
      <c r="B3355" s="1"/>
      <c r="C3355" s="81"/>
      <c r="D3355" s="1"/>
      <c r="E3355" s="1"/>
      <c r="F3355" s="331"/>
      <c r="G3355" s="1"/>
      <c r="H3355" s="45"/>
      <c r="I3355" s="1"/>
      <c r="J3355" s="1"/>
      <c r="K3355" s="1"/>
      <c r="L3355" s="331"/>
      <c r="M3355" s="1"/>
      <c r="N3355" s="45"/>
      <c r="O3355" s="1"/>
      <c r="P3355" s="45"/>
      <c r="Q3355" s="1"/>
      <c r="R3355" s="1"/>
      <c r="S3355" s="206"/>
      <c r="T3355" s="351">
        <f>IF(Q3355=0,0,1)+IF(C3355=0,0,1)+IF(D3355=0,0,1)+IF(E3355=0,0,1)+IF(F3355=0,0,1)+IF(G3355=0,0,1)+IF(H3355=0,0,1)+IF(I3355=0,0,1)+IF(J3355=0,0,1)+IF(K3355=0,0,1)+IF(L3355=0,0,1)+IF(M3355=0,0,1)+IF(N3355=0,0,1)+IF(O3355=0,0,1)</f>
        <v>0</v>
      </c>
    </row>
    <row r="3356" spans="1:20" ht="15.75" hidden="1">
      <c r="A3356" s="10"/>
      <c r="B3356" s="1"/>
      <c r="C3356" s="81"/>
      <c r="D3356" s="1"/>
      <c r="E3356" s="1"/>
      <c r="F3356" s="331"/>
      <c r="G3356" s="1"/>
      <c r="H3356" s="45"/>
      <c r="I3356" s="1"/>
      <c r="J3356" s="1"/>
      <c r="K3356" s="1"/>
      <c r="L3356" s="331"/>
      <c r="M3356" s="1"/>
      <c r="N3356" s="45"/>
      <c r="O3356" s="1"/>
      <c r="P3356" s="45"/>
      <c r="Q3356" s="1"/>
      <c r="R3356" s="1"/>
      <c r="S3356" s="206"/>
      <c r="T3356" s="351">
        <f>IF(Q3356=0,0,1)+IF(C3356=0,0,1)+IF(D3356=0,0,1)+IF(E3356=0,0,1)+IF(F3356=0,0,1)+IF(G3356=0,0,1)+IF(H3356=0,0,1)+IF(I3356=0,0,1)+IF(J3356=0,0,1)+IF(K3356=0,0,1)+IF(L3356=0,0,1)+IF(M3356=0,0,1)+IF(N3356=0,0,1)+IF(O3356=0,0,1)</f>
        <v>0</v>
      </c>
    </row>
    <row r="3357" spans="1:20" ht="15.75" hidden="1">
      <c r="A3357" s="10"/>
      <c r="B3357" s="1"/>
      <c r="C3357" s="81"/>
      <c r="D3357" s="1"/>
      <c r="E3357" s="1"/>
      <c r="F3357" s="331"/>
      <c r="G3357" s="1"/>
      <c r="H3357" s="45"/>
      <c r="I3357" s="1"/>
      <c r="J3357" s="1"/>
      <c r="K3357" s="1"/>
      <c r="L3357" s="331"/>
      <c r="M3357" s="1"/>
      <c r="N3357" s="45"/>
      <c r="O3357" s="1"/>
      <c r="P3357" s="45"/>
      <c r="Q3357" s="1"/>
      <c r="R3357" s="1"/>
      <c r="S3357" s="206"/>
      <c r="T3357" s="351">
        <f>IF(Q3357=0,0,1)+IF(C3357=0,0,1)+IF(D3357=0,0,1)+IF(E3357=0,0,1)+IF(F3357=0,0,1)+IF(G3357=0,0,1)+IF(H3357=0,0,1)+IF(I3357=0,0,1)+IF(J3357=0,0,1)+IF(K3357=0,0,1)+IF(L3357=0,0,1)+IF(M3357=0,0,1)+IF(N3357=0,0,1)+IF(O3357=0,0,1)</f>
        <v>0</v>
      </c>
    </row>
    <row r="3358" spans="1:20" ht="15.75" hidden="1">
      <c r="A3358" s="10"/>
      <c r="B3358" s="1"/>
      <c r="C3358" s="81"/>
      <c r="D3358" s="1"/>
      <c r="E3358" s="1"/>
      <c r="F3358" s="331"/>
      <c r="G3358" s="1"/>
      <c r="H3358" s="45"/>
      <c r="I3358" s="1"/>
      <c r="J3358" s="1"/>
      <c r="K3358" s="1"/>
      <c r="L3358" s="331"/>
      <c r="M3358" s="1"/>
      <c r="N3358" s="45"/>
      <c r="O3358" s="1"/>
      <c r="P3358" s="45"/>
      <c r="Q3358" s="1"/>
      <c r="R3358" s="1"/>
      <c r="S3358" s="206"/>
      <c r="T3358" s="351">
        <f>IF(Q3358=0,0,1)+IF(C3358=0,0,1)+IF(D3358=0,0,1)+IF(E3358=0,0,1)+IF(F3358=0,0,1)+IF(G3358=0,0,1)+IF(H3358=0,0,1)+IF(I3358=0,0,1)+IF(J3358=0,0,1)+IF(K3358=0,0,1)+IF(L3358=0,0,1)+IF(M3358=0,0,1)+IF(N3358=0,0,1)+IF(O3358=0,0,1)</f>
        <v>0</v>
      </c>
    </row>
    <row r="3359" spans="1:20" ht="15.75" hidden="1">
      <c r="A3359" s="10"/>
      <c r="B3359" s="1"/>
      <c r="C3359" s="81"/>
      <c r="D3359" s="1"/>
      <c r="E3359" s="1"/>
      <c r="F3359" s="331"/>
      <c r="G3359" s="1"/>
      <c r="H3359" s="45"/>
      <c r="I3359" s="1"/>
      <c r="J3359" s="1"/>
      <c r="K3359" s="1"/>
      <c r="L3359" s="331"/>
      <c r="M3359" s="1"/>
      <c r="N3359" s="45"/>
      <c r="O3359" s="1"/>
      <c r="P3359" s="45"/>
      <c r="Q3359" s="1"/>
      <c r="R3359" s="1"/>
      <c r="S3359" s="206"/>
      <c r="T3359" s="351">
        <f>IF(Q3359=0,0,1)+IF(C3359=0,0,1)+IF(D3359=0,0,1)+IF(E3359=0,0,1)+IF(F3359=0,0,1)+IF(G3359=0,0,1)+IF(H3359=0,0,1)+IF(I3359=0,0,1)+IF(J3359=0,0,1)+IF(K3359=0,0,1)+IF(L3359=0,0,1)+IF(M3359=0,0,1)+IF(N3359=0,0,1)+IF(O3359=0,0,1)</f>
        <v>0</v>
      </c>
    </row>
    <row r="3360" spans="1:20" ht="15.75" hidden="1">
      <c r="A3360" s="10"/>
      <c r="B3360" s="1"/>
      <c r="C3360" s="81"/>
      <c r="D3360" s="1"/>
      <c r="E3360" s="1"/>
      <c r="F3360" s="331"/>
      <c r="G3360" s="1"/>
      <c r="H3360" s="45"/>
      <c r="I3360" s="1"/>
      <c r="J3360" s="1"/>
      <c r="K3360" s="1"/>
      <c r="L3360" s="331"/>
      <c r="M3360" s="1"/>
      <c r="N3360" s="45"/>
      <c r="O3360" s="1"/>
      <c r="P3360" s="45"/>
      <c r="Q3360" s="1"/>
      <c r="R3360" s="1"/>
      <c r="S3360" s="206"/>
      <c r="T3360" s="351">
        <f>IF(Q3360=0,0,1)+IF(C3360=0,0,1)+IF(D3360=0,0,1)+IF(E3360=0,0,1)+IF(F3360=0,0,1)+IF(G3360=0,0,1)+IF(H3360=0,0,1)+IF(I3360=0,0,1)+IF(J3360=0,0,1)+IF(K3360=0,0,1)+IF(L3360=0,0,1)+IF(M3360=0,0,1)+IF(N3360=0,0,1)+IF(O3360=0,0,1)</f>
        <v>0</v>
      </c>
    </row>
    <row r="3361" spans="1:20" ht="15.75" hidden="1">
      <c r="A3361" s="10"/>
      <c r="B3361" s="1"/>
      <c r="C3361" s="81"/>
      <c r="D3361" s="1"/>
      <c r="E3361" s="1"/>
      <c r="F3361" s="331"/>
      <c r="G3361" s="1"/>
      <c r="H3361" s="45"/>
      <c r="I3361" s="1"/>
      <c r="J3361" s="1"/>
      <c r="K3361" s="1"/>
      <c r="L3361" s="331"/>
      <c r="M3361" s="1"/>
      <c r="N3361" s="45"/>
      <c r="O3361" s="1"/>
      <c r="P3361" s="45"/>
      <c r="Q3361" s="1"/>
      <c r="R3361" s="1"/>
      <c r="S3361" s="206"/>
      <c r="T3361" s="351">
        <f>IF(Q3361=0,0,1)+IF(C3361=0,0,1)+IF(D3361=0,0,1)+IF(E3361=0,0,1)+IF(F3361=0,0,1)+IF(G3361=0,0,1)+IF(H3361=0,0,1)+IF(I3361=0,0,1)+IF(J3361=0,0,1)+IF(K3361=0,0,1)+IF(L3361=0,0,1)+IF(M3361=0,0,1)+IF(N3361=0,0,1)+IF(O3361=0,0,1)</f>
        <v>0</v>
      </c>
    </row>
    <row r="3362" spans="1:20" ht="15.75" hidden="1">
      <c r="A3362" s="10"/>
      <c r="B3362" s="1"/>
      <c r="C3362" s="81"/>
      <c r="D3362" s="1"/>
      <c r="E3362" s="1"/>
      <c r="F3362" s="331"/>
      <c r="G3362" s="1"/>
      <c r="H3362" s="45"/>
      <c r="I3362" s="1"/>
      <c r="J3362" s="1"/>
      <c r="K3362" s="1"/>
      <c r="L3362" s="331"/>
      <c r="M3362" s="1"/>
      <c r="N3362" s="45"/>
      <c r="O3362" s="1"/>
      <c r="P3362" s="45"/>
      <c r="Q3362" s="1"/>
      <c r="R3362" s="1"/>
      <c r="S3362" s="206"/>
      <c r="T3362" s="351">
        <f>IF(Q3362=0,0,1)+IF(C3362=0,0,1)+IF(D3362=0,0,1)+IF(E3362=0,0,1)+IF(F3362=0,0,1)+IF(G3362=0,0,1)+IF(H3362=0,0,1)+IF(I3362=0,0,1)+IF(J3362=0,0,1)+IF(K3362=0,0,1)+IF(L3362=0,0,1)+IF(M3362=0,0,1)+IF(N3362=0,0,1)+IF(O3362=0,0,1)</f>
        <v>0</v>
      </c>
    </row>
    <row r="3363" spans="1:20" ht="15.75" hidden="1">
      <c r="A3363" s="10"/>
      <c r="B3363" s="1"/>
      <c r="C3363" s="81"/>
      <c r="D3363" s="1"/>
      <c r="E3363" s="1"/>
      <c r="F3363" s="331"/>
      <c r="G3363" s="1"/>
      <c r="H3363" s="45"/>
      <c r="I3363" s="1"/>
      <c r="J3363" s="1"/>
      <c r="K3363" s="1"/>
      <c r="L3363" s="331"/>
      <c r="M3363" s="1"/>
      <c r="N3363" s="45"/>
      <c r="O3363" s="1"/>
      <c r="P3363" s="45"/>
      <c r="Q3363" s="1"/>
      <c r="R3363" s="1"/>
      <c r="S3363" s="206"/>
      <c r="T3363" s="351">
        <f>IF(Q3363=0,0,1)+IF(C3363=0,0,1)+IF(D3363=0,0,1)+IF(E3363=0,0,1)+IF(F3363=0,0,1)+IF(G3363=0,0,1)+IF(H3363=0,0,1)+IF(I3363=0,0,1)+IF(J3363=0,0,1)+IF(K3363=0,0,1)+IF(L3363=0,0,1)+IF(M3363=0,0,1)+IF(N3363=0,0,1)+IF(O3363=0,0,1)</f>
        <v>0</v>
      </c>
    </row>
    <row r="3364" spans="1:20" ht="15.75" hidden="1">
      <c r="A3364" s="10"/>
      <c r="B3364" s="1"/>
      <c r="C3364" s="81"/>
      <c r="D3364" s="1"/>
      <c r="E3364" s="1"/>
      <c r="F3364" s="331"/>
      <c r="G3364" s="1"/>
      <c r="H3364" s="45"/>
      <c r="I3364" s="1"/>
      <c r="J3364" s="1"/>
      <c r="K3364" s="1"/>
      <c r="L3364" s="331"/>
      <c r="M3364" s="1"/>
      <c r="N3364" s="45"/>
      <c r="O3364" s="1"/>
      <c r="P3364" s="45"/>
      <c r="Q3364" s="1"/>
      <c r="R3364" s="1"/>
      <c r="S3364" s="206"/>
      <c r="T3364" s="351">
        <f>IF(Q3364=0,0,1)+IF(C3364=0,0,1)+IF(D3364=0,0,1)+IF(E3364=0,0,1)+IF(F3364=0,0,1)+IF(G3364=0,0,1)+IF(H3364=0,0,1)+IF(I3364=0,0,1)+IF(J3364=0,0,1)+IF(K3364=0,0,1)+IF(L3364=0,0,1)+IF(M3364=0,0,1)+IF(N3364=0,0,1)+IF(O3364=0,0,1)</f>
        <v>0</v>
      </c>
    </row>
    <row r="3365" spans="1:20" ht="15.75" hidden="1">
      <c r="A3365" s="10"/>
      <c r="B3365" s="1"/>
      <c r="C3365" s="81"/>
      <c r="D3365" s="1"/>
      <c r="E3365" s="1"/>
      <c r="F3365" s="331"/>
      <c r="G3365" s="1"/>
      <c r="H3365" s="45"/>
      <c r="I3365" s="1"/>
      <c r="J3365" s="1"/>
      <c r="K3365" s="1"/>
      <c r="L3365" s="331"/>
      <c r="M3365" s="1"/>
      <c r="N3365" s="45"/>
      <c r="O3365" s="1"/>
      <c r="P3365" s="45"/>
      <c r="Q3365" s="1"/>
      <c r="R3365" s="1"/>
      <c r="S3365" s="206"/>
      <c r="T3365" s="351">
        <f>IF(Q3365=0,0,1)+IF(C3365=0,0,1)+IF(D3365=0,0,1)+IF(E3365=0,0,1)+IF(F3365=0,0,1)+IF(G3365=0,0,1)+IF(H3365=0,0,1)+IF(I3365=0,0,1)+IF(J3365=0,0,1)+IF(K3365=0,0,1)+IF(L3365=0,0,1)+IF(M3365=0,0,1)+IF(N3365=0,0,1)+IF(O3365=0,0,1)</f>
        <v>0</v>
      </c>
    </row>
    <row r="3366" spans="1:20" ht="15.75" hidden="1">
      <c r="A3366" s="10"/>
      <c r="B3366" s="1"/>
      <c r="C3366" s="81"/>
      <c r="D3366" s="1"/>
      <c r="E3366" s="1"/>
      <c r="F3366" s="331"/>
      <c r="G3366" s="1"/>
      <c r="H3366" s="45"/>
      <c r="I3366" s="1"/>
      <c r="J3366" s="1"/>
      <c r="K3366" s="1"/>
      <c r="L3366" s="331"/>
      <c r="M3366" s="1"/>
      <c r="N3366" s="45"/>
      <c r="O3366" s="1"/>
      <c r="P3366" s="45"/>
      <c r="Q3366" s="1"/>
      <c r="R3366" s="1"/>
      <c r="S3366" s="206"/>
      <c r="T3366" s="351">
        <f>IF(Q3366=0,0,1)+IF(C3366=0,0,1)+IF(D3366=0,0,1)+IF(E3366=0,0,1)+IF(F3366=0,0,1)+IF(G3366=0,0,1)+IF(H3366=0,0,1)+IF(I3366=0,0,1)+IF(J3366=0,0,1)+IF(K3366=0,0,1)+IF(L3366=0,0,1)+IF(M3366=0,0,1)+IF(N3366=0,0,1)+IF(O3366=0,0,1)</f>
        <v>0</v>
      </c>
    </row>
    <row r="3367" spans="1:20" ht="15.75" hidden="1">
      <c r="A3367" s="10"/>
      <c r="B3367" s="1"/>
      <c r="C3367" s="81"/>
      <c r="D3367" s="1"/>
      <c r="E3367" s="1"/>
      <c r="F3367" s="331"/>
      <c r="G3367" s="1"/>
      <c r="H3367" s="45"/>
      <c r="I3367" s="1"/>
      <c r="J3367" s="1"/>
      <c r="K3367" s="1"/>
      <c r="L3367" s="331"/>
      <c r="M3367" s="1"/>
      <c r="N3367" s="45"/>
      <c r="O3367" s="1"/>
      <c r="P3367" s="45"/>
      <c r="Q3367" s="1"/>
      <c r="R3367" s="1"/>
      <c r="S3367" s="206"/>
      <c r="T3367" s="351">
        <f>IF(Q3367=0,0,1)+IF(C3367=0,0,1)+IF(D3367=0,0,1)+IF(E3367=0,0,1)+IF(F3367=0,0,1)+IF(G3367=0,0,1)+IF(H3367=0,0,1)+IF(I3367=0,0,1)+IF(J3367=0,0,1)+IF(K3367=0,0,1)+IF(L3367=0,0,1)+IF(M3367=0,0,1)+IF(N3367=0,0,1)+IF(O3367=0,0,1)</f>
        <v>0</v>
      </c>
    </row>
    <row r="3368" spans="1:20" ht="15.75" hidden="1">
      <c r="A3368" s="10"/>
      <c r="B3368" s="1"/>
      <c r="C3368" s="81"/>
      <c r="D3368" s="1"/>
      <c r="E3368" s="1"/>
      <c r="F3368" s="331"/>
      <c r="G3368" s="1"/>
      <c r="H3368" s="45"/>
      <c r="I3368" s="1"/>
      <c r="J3368" s="1"/>
      <c r="K3368" s="1"/>
      <c r="L3368" s="331"/>
      <c r="M3368" s="1"/>
      <c r="N3368" s="45"/>
      <c r="O3368" s="1"/>
      <c r="P3368" s="45"/>
      <c r="Q3368" s="1"/>
      <c r="R3368" s="1"/>
      <c r="S3368" s="206"/>
      <c r="T3368" s="351">
        <f>IF(Q3368=0,0,1)+IF(C3368=0,0,1)+IF(D3368=0,0,1)+IF(E3368=0,0,1)+IF(F3368=0,0,1)+IF(G3368=0,0,1)+IF(H3368=0,0,1)+IF(I3368=0,0,1)+IF(J3368=0,0,1)+IF(K3368=0,0,1)+IF(L3368=0,0,1)+IF(M3368=0,0,1)+IF(N3368=0,0,1)+IF(O3368=0,0,1)</f>
        <v>0</v>
      </c>
    </row>
    <row r="3369" spans="1:20" ht="15.75" hidden="1">
      <c r="A3369" s="10"/>
      <c r="B3369" s="1"/>
      <c r="C3369" s="81"/>
      <c r="D3369" s="1"/>
      <c r="E3369" s="1"/>
      <c r="F3369" s="331"/>
      <c r="G3369" s="1"/>
      <c r="H3369" s="45"/>
      <c r="I3369" s="1"/>
      <c r="J3369" s="1"/>
      <c r="K3369" s="1"/>
      <c r="L3369" s="331"/>
      <c r="M3369" s="1"/>
      <c r="N3369" s="45"/>
      <c r="O3369" s="1"/>
      <c r="P3369" s="45"/>
      <c r="Q3369" s="1"/>
      <c r="R3369" s="1"/>
      <c r="S3369" s="206"/>
      <c r="T3369" s="351">
        <f>IF(Q3369=0,0,1)+IF(C3369=0,0,1)+IF(D3369=0,0,1)+IF(E3369=0,0,1)+IF(F3369=0,0,1)+IF(G3369=0,0,1)+IF(H3369=0,0,1)+IF(I3369=0,0,1)+IF(J3369=0,0,1)+IF(K3369=0,0,1)+IF(L3369=0,0,1)+IF(M3369=0,0,1)+IF(N3369=0,0,1)+IF(O3369=0,0,1)</f>
        <v>0</v>
      </c>
    </row>
    <row r="3370" spans="1:20" ht="15.75" hidden="1">
      <c r="A3370" s="10"/>
      <c r="B3370" s="1"/>
      <c r="C3370" s="81"/>
      <c r="D3370" s="1"/>
      <c r="E3370" s="1"/>
      <c r="F3370" s="331"/>
      <c r="G3370" s="1"/>
      <c r="H3370" s="45"/>
      <c r="I3370" s="1"/>
      <c r="J3370" s="1"/>
      <c r="K3370" s="1"/>
      <c r="L3370" s="331"/>
      <c r="M3370" s="1"/>
      <c r="N3370" s="45"/>
      <c r="O3370" s="1"/>
      <c r="P3370" s="45"/>
      <c r="Q3370" s="1"/>
      <c r="R3370" s="1"/>
      <c r="S3370" s="206"/>
      <c r="T3370" s="351">
        <f>IF(Q3370=0,0,1)+IF(C3370=0,0,1)+IF(D3370=0,0,1)+IF(E3370=0,0,1)+IF(F3370=0,0,1)+IF(G3370=0,0,1)+IF(H3370=0,0,1)+IF(I3370=0,0,1)+IF(J3370=0,0,1)+IF(K3370=0,0,1)+IF(L3370=0,0,1)+IF(M3370=0,0,1)+IF(N3370=0,0,1)+IF(O3370=0,0,1)</f>
        <v>0</v>
      </c>
    </row>
    <row r="3371" spans="1:20" ht="15.75" hidden="1">
      <c r="A3371" s="10"/>
      <c r="B3371" s="1"/>
      <c r="C3371" s="81"/>
      <c r="D3371" s="1"/>
      <c r="E3371" s="1"/>
      <c r="F3371" s="331"/>
      <c r="G3371" s="1"/>
      <c r="H3371" s="45"/>
      <c r="I3371" s="1"/>
      <c r="J3371" s="1"/>
      <c r="K3371" s="1"/>
      <c r="L3371" s="331"/>
      <c r="M3371" s="1"/>
      <c r="N3371" s="45"/>
      <c r="O3371" s="1"/>
      <c r="P3371" s="45"/>
      <c r="Q3371" s="1"/>
      <c r="R3371" s="1"/>
      <c r="S3371" s="206"/>
      <c r="T3371" s="351">
        <f>IF(Q3371=0,0,1)+IF(C3371=0,0,1)+IF(D3371=0,0,1)+IF(E3371=0,0,1)+IF(F3371=0,0,1)+IF(G3371=0,0,1)+IF(H3371=0,0,1)+IF(I3371=0,0,1)+IF(J3371=0,0,1)+IF(K3371=0,0,1)+IF(L3371=0,0,1)+IF(M3371=0,0,1)+IF(N3371=0,0,1)+IF(O3371=0,0,1)</f>
        <v>0</v>
      </c>
    </row>
    <row r="3372" spans="1:20" ht="15.75" hidden="1">
      <c r="A3372" s="10"/>
      <c r="B3372" s="1"/>
      <c r="C3372" s="81"/>
      <c r="D3372" s="1"/>
      <c r="E3372" s="1"/>
      <c r="F3372" s="331"/>
      <c r="G3372" s="1"/>
      <c r="H3372" s="45"/>
      <c r="I3372" s="1"/>
      <c r="J3372" s="1"/>
      <c r="K3372" s="1"/>
      <c r="L3372" s="331"/>
      <c r="M3372" s="1"/>
      <c r="N3372" s="45"/>
      <c r="O3372" s="1"/>
      <c r="P3372" s="45"/>
      <c r="Q3372" s="1"/>
      <c r="R3372" s="1"/>
      <c r="S3372" s="206"/>
      <c r="T3372" s="351">
        <f>IF(Q3372=0,0,1)+IF(C3372=0,0,1)+IF(D3372=0,0,1)+IF(E3372=0,0,1)+IF(F3372=0,0,1)+IF(G3372=0,0,1)+IF(H3372=0,0,1)+IF(I3372=0,0,1)+IF(J3372=0,0,1)+IF(K3372=0,0,1)+IF(L3372=0,0,1)+IF(M3372=0,0,1)+IF(N3372=0,0,1)+IF(O3372=0,0,1)</f>
        <v>0</v>
      </c>
    </row>
    <row r="3373" spans="1:20" ht="15.75" hidden="1">
      <c r="A3373" s="10"/>
      <c r="B3373" s="1"/>
      <c r="C3373" s="81"/>
      <c r="D3373" s="1"/>
      <c r="E3373" s="1"/>
      <c r="F3373" s="331"/>
      <c r="G3373" s="1"/>
      <c r="H3373" s="45"/>
      <c r="I3373" s="1"/>
      <c r="J3373" s="1"/>
      <c r="K3373" s="1"/>
      <c r="L3373" s="331"/>
      <c r="M3373" s="1"/>
      <c r="N3373" s="45"/>
      <c r="O3373" s="1"/>
      <c r="P3373" s="45"/>
      <c r="Q3373" s="1"/>
      <c r="R3373" s="1"/>
      <c r="S3373" s="206"/>
      <c r="T3373" s="351">
        <f>IF(Q3373=0,0,1)+IF(C3373=0,0,1)+IF(D3373=0,0,1)+IF(E3373=0,0,1)+IF(F3373=0,0,1)+IF(G3373=0,0,1)+IF(H3373=0,0,1)+IF(I3373=0,0,1)+IF(J3373=0,0,1)+IF(K3373=0,0,1)+IF(L3373=0,0,1)+IF(M3373=0,0,1)+IF(N3373=0,0,1)+IF(O3373=0,0,1)</f>
        <v>0</v>
      </c>
    </row>
    <row r="3374" spans="1:20" ht="15.75" hidden="1">
      <c r="A3374" s="10"/>
      <c r="B3374" s="1"/>
      <c r="C3374" s="81"/>
      <c r="D3374" s="1"/>
      <c r="E3374" s="1"/>
      <c r="F3374" s="331"/>
      <c r="G3374" s="1"/>
      <c r="H3374" s="45"/>
      <c r="I3374" s="1"/>
      <c r="J3374" s="1"/>
      <c r="K3374" s="1"/>
      <c r="L3374" s="331"/>
      <c r="M3374" s="1"/>
      <c r="N3374" s="45"/>
      <c r="O3374" s="1"/>
      <c r="P3374" s="45"/>
      <c r="Q3374" s="1"/>
      <c r="R3374" s="1"/>
      <c r="S3374" s="206"/>
      <c r="T3374" s="351">
        <f>IF(Q3374=0,0,1)+IF(C3374=0,0,1)+IF(D3374=0,0,1)+IF(E3374=0,0,1)+IF(F3374=0,0,1)+IF(G3374=0,0,1)+IF(H3374=0,0,1)+IF(I3374=0,0,1)+IF(J3374=0,0,1)+IF(K3374=0,0,1)+IF(L3374=0,0,1)+IF(M3374=0,0,1)+IF(N3374=0,0,1)+IF(O3374=0,0,1)</f>
        <v>0</v>
      </c>
    </row>
    <row r="3375" spans="1:20" ht="15.75" hidden="1">
      <c r="A3375" s="10"/>
      <c r="B3375" s="1"/>
      <c r="C3375" s="81"/>
      <c r="D3375" s="1"/>
      <c r="E3375" s="1"/>
      <c r="F3375" s="331"/>
      <c r="G3375" s="1"/>
      <c r="H3375" s="45"/>
      <c r="I3375" s="1"/>
      <c r="J3375" s="1"/>
      <c r="K3375" s="1"/>
      <c r="L3375" s="331"/>
      <c r="M3375" s="1"/>
      <c r="N3375" s="45"/>
      <c r="O3375" s="1"/>
      <c r="P3375" s="45"/>
      <c r="Q3375" s="1"/>
      <c r="R3375" s="1"/>
      <c r="S3375" s="206"/>
      <c r="T3375" s="351">
        <f>IF(Q3375=0,0,1)+IF(C3375=0,0,1)+IF(D3375=0,0,1)+IF(E3375=0,0,1)+IF(F3375=0,0,1)+IF(G3375=0,0,1)+IF(H3375=0,0,1)+IF(I3375=0,0,1)+IF(J3375=0,0,1)+IF(K3375=0,0,1)+IF(L3375=0,0,1)+IF(M3375=0,0,1)+IF(N3375=0,0,1)+IF(O3375=0,0,1)</f>
        <v>0</v>
      </c>
    </row>
    <row r="3376" spans="1:20" ht="15.75" hidden="1">
      <c r="A3376" s="10"/>
      <c r="B3376" s="1"/>
      <c r="C3376" s="81"/>
      <c r="D3376" s="1"/>
      <c r="E3376" s="1"/>
      <c r="F3376" s="331"/>
      <c r="G3376" s="1"/>
      <c r="H3376" s="45"/>
      <c r="I3376" s="1"/>
      <c r="J3376" s="1"/>
      <c r="K3376" s="1"/>
      <c r="L3376" s="331"/>
      <c r="M3376" s="1"/>
      <c r="N3376" s="45"/>
      <c r="O3376" s="1"/>
      <c r="P3376" s="45"/>
      <c r="Q3376" s="1"/>
      <c r="R3376" s="1"/>
      <c r="S3376" s="206"/>
      <c r="T3376" s="351">
        <f>IF(Q3376=0,0,1)+IF(C3376=0,0,1)+IF(D3376=0,0,1)+IF(E3376=0,0,1)+IF(F3376=0,0,1)+IF(G3376=0,0,1)+IF(H3376=0,0,1)+IF(I3376=0,0,1)+IF(J3376=0,0,1)+IF(K3376=0,0,1)+IF(L3376=0,0,1)+IF(M3376=0,0,1)+IF(N3376=0,0,1)+IF(O3376=0,0,1)</f>
        <v>0</v>
      </c>
    </row>
    <row r="3377" spans="1:20" ht="15.75" hidden="1">
      <c r="A3377" s="10"/>
      <c r="B3377" s="1"/>
      <c r="C3377" s="81"/>
      <c r="D3377" s="1"/>
      <c r="E3377" s="1"/>
      <c r="F3377" s="331"/>
      <c r="G3377" s="1"/>
      <c r="H3377" s="45"/>
      <c r="I3377" s="1"/>
      <c r="J3377" s="1"/>
      <c r="K3377" s="1"/>
      <c r="L3377" s="331"/>
      <c r="M3377" s="1"/>
      <c r="N3377" s="45"/>
      <c r="O3377" s="1"/>
      <c r="P3377" s="45"/>
      <c r="Q3377" s="1"/>
      <c r="R3377" s="1"/>
      <c r="S3377" s="206"/>
      <c r="T3377" s="351">
        <f>IF(Q3377=0,0,1)+IF(C3377=0,0,1)+IF(D3377=0,0,1)+IF(E3377=0,0,1)+IF(F3377=0,0,1)+IF(G3377=0,0,1)+IF(H3377=0,0,1)+IF(I3377=0,0,1)+IF(J3377=0,0,1)+IF(K3377=0,0,1)+IF(L3377=0,0,1)+IF(M3377=0,0,1)+IF(N3377=0,0,1)+IF(O3377=0,0,1)</f>
        <v>0</v>
      </c>
    </row>
    <row r="3378" spans="1:20" ht="15.75" hidden="1">
      <c r="A3378" s="10"/>
      <c r="B3378" s="1"/>
      <c r="C3378" s="81"/>
      <c r="D3378" s="1"/>
      <c r="E3378" s="1"/>
      <c r="F3378" s="331"/>
      <c r="G3378" s="1"/>
      <c r="H3378" s="45"/>
      <c r="I3378" s="1"/>
      <c r="J3378" s="1"/>
      <c r="K3378" s="1"/>
      <c r="L3378" s="331"/>
      <c r="M3378" s="1"/>
      <c r="N3378" s="45"/>
      <c r="O3378" s="1"/>
      <c r="P3378" s="45"/>
      <c r="Q3378" s="1"/>
      <c r="R3378" s="1"/>
      <c r="S3378" s="206"/>
      <c r="T3378" s="351">
        <f>IF(Q3378=0,0,1)+IF(C3378=0,0,1)+IF(D3378=0,0,1)+IF(E3378=0,0,1)+IF(F3378=0,0,1)+IF(G3378=0,0,1)+IF(H3378=0,0,1)+IF(I3378=0,0,1)+IF(J3378=0,0,1)+IF(K3378=0,0,1)+IF(L3378=0,0,1)+IF(M3378=0,0,1)+IF(N3378=0,0,1)+IF(O3378=0,0,1)</f>
        <v>0</v>
      </c>
    </row>
    <row r="3379" spans="1:20" ht="15.75" hidden="1">
      <c r="A3379" s="10"/>
      <c r="B3379" s="1"/>
      <c r="C3379" s="81"/>
      <c r="D3379" s="1"/>
      <c r="E3379" s="1"/>
      <c r="F3379" s="331"/>
      <c r="G3379" s="1"/>
      <c r="H3379" s="45"/>
      <c r="I3379" s="1"/>
      <c r="J3379" s="1"/>
      <c r="K3379" s="1"/>
      <c r="L3379" s="331"/>
      <c r="M3379" s="1"/>
      <c r="N3379" s="45"/>
      <c r="O3379" s="1"/>
      <c r="P3379" s="45"/>
      <c r="Q3379" s="1"/>
      <c r="R3379" s="1"/>
      <c r="S3379" s="206"/>
      <c r="T3379" s="351">
        <f>IF(Q3379=0,0,1)+IF(C3379=0,0,1)+IF(D3379=0,0,1)+IF(E3379=0,0,1)+IF(F3379=0,0,1)+IF(G3379=0,0,1)+IF(H3379=0,0,1)+IF(I3379=0,0,1)+IF(J3379=0,0,1)+IF(K3379=0,0,1)+IF(L3379=0,0,1)+IF(M3379=0,0,1)+IF(N3379=0,0,1)+IF(O3379=0,0,1)</f>
        <v>0</v>
      </c>
    </row>
    <row r="3380" spans="1:20" ht="15.75" hidden="1">
      <c r="A3380" s="10"/>
      <c r="B3380" s="1"/>
      <c r="C3380" s="81"/>
      <c r="D3380" s="1"/>
      <c r="E3380" s="1"/>
      <c r="F3380" s="331"/>
      <c r="G3380" s="1"/>
      <c r="H3380" s="45"/>
      <c r="I3380" s="1"/>
      <c r="J3380" s="1"/>
      <c r="K3380" s="1"/>
      <c r="L3380" s="331"/>
      <c r="M3380" s="1"/>
      <c r="N3380" s="45"/>
      <c r="O3380" s="1"/>
      <c r="P3380" s="45"/>
      <c r="Q3380" s="1"/>
      <c r="R3380" s="1"/>
      <c r="S3380" s="206"/>
      <c r="T3380" s="351">
        <f>IF(Q3380=0,0,1)+IF(C3380=0,0,1)+IF(D3380=0,0,1)+IF(E3380=0,0,1)+IF(F3380=0,0,1)+IF(G3380=0,0,1)+IF(H3380=0,0,1)+IF(I3380=0,0,1)+IF(J3380=0,0,1)+IF(K3380=0,0,1)+IF(L3380=0,0,1)+IF(M3380=0,0,1)+IF(N3380=0,0,1)+IF(O3380=0,0,1)</f>
        <v>0</v>
      </c>
    </row>
    <row r="3381" spans="1:20" ht="15.75" hidden="1">
      <c r="A3381" s="10"/>
      <c r="B3381" s="1"/>
      <c r="C3381" s="81"/>
      <c r="D3381" s="1"/>
      <c r="E3381" s="1"/>
      <c r="F3381" s="331"/>
      <c r="G3381" s="1"/>
      <c r="H3381" s="45"/>
      <c r="I3381" s="1"/>
      <c r="J3381" s="1"/>
      <c r="K3381" s="1"/>
      <c r="L3381" s="331"/>
      <c r="M3381" s="1"/>
      <c r="N3381" s="45"/>
      <c r="O3381" s="1"/>
      <c r="P3381" s="45"/>
      <c r="Q3381" s="1"/>
      <c r="R3381" s="1"/>
      <c r="S3381" s="206"/>
      <c r="T3381" s="351">
        <f>IF(Q3381=0,0,1)+IF(C3381=0,0,1)+IF(D3381=0,0,1)+IF(E3381=0,0,1)+IF(F3381=0,0,1)+IF(G3381=0,0,1)+IF(H3381=0,0,1)+IF(I3381=0,0,1)+IF(J3381=0,0,1)+IF(K3381=0,0,1)+IF(L3381=0,0,1)+IF(M3381=0,0,1)+IF(N3381=0,0,1)+IF(O3381=0,0,1)</f>
        <v>0</v>
      </c>
    </row>
    <row r="3382" spans="1:20" ht="15.75" hidden="1">
      <c r="A3382" s="10"/>
      <c r="B3382" s="1"/>
      <c r="C3382" s="81"/>
      <c r="D3382" s="1"/>
      <c r="E3382" s="1"/>
      <c r="F3382" s="331"/>
      <c r="G3382" s="1"/>
      <c r="H3382" s="45"/>
      <c r="I3382" s="1"/>
      <c r="J3382" s="1"/>
      <c r="K3382" s="1"/>
      <c r="L3382" s="331"/>
      <c r="M3382" s="1"/>
      <c r="N3382" s="45"/>
      <c r="O3382" s="1"/>
      <c r="P3382" s="45"/>
      <c r="Q3382" s="1"/>
      <c r="R3382" s="1"/>
      <c r="S3382" s="206"/>
      <c r="T3382" s="351">
        <f>IF(Q3382=0,0,1)+IF(C3382=0,0,1)+IF(D3382=0,0,1)+IF(E3382=0,0,1)+IF(F3382=0,0,1)+IF(G3382=0,0,1)+IF(H3382=0,0,1)+IF(I3382=0,0,1)+IF(J3382=0,0,1)+IF(K3382=0,0,1)+IF(L3382=0,0,1)+IF(M3382=0,0,1)+IF(N3382=0,0,1)+IF(O3382=0,0,1)</f>
        <v>0</v>
      </c>
    </row>
    <row r="3383" spans="1:20" ht="15.75" hidden="1">
      <c r="A3383" s="10"/>
      <c r="B3383" s="1"/>
      <c r="C3383" s="81"/>
      <c r="D3383" s="1"/>
      <c r="E3383" s="1"/>
      <c r="F3383" s="331"/>
      <c r="G3383" s="1"/>
      <c r="H3383" s="45"/>
      <c r="I3383" s="1"/>
      <c r="J3383" s="1"/>
      <c r="K3383" s="1"/>
      <c r="L3383" s="331"/>
      <c r="M3383" s="1"/>
      <c r="N3383" s="45"/>
      <c r="O3383" s="1"/>
      <c r="P3383" s="45"/>
      <c r="Q3383" s="1"/>
      <c r="R3383" s="1"/>
      <c r="S3383" s="206"/>
      <c r="T3383" s="351">
        <f>IF(Q3383=0,0,1)+IF(C3383=0,0,1)+IF(D3383=0,0,1)+IF(E3383=0,0,1)+IF(F3383=0,0,1)+IF(G3383=0,0,1)+IF(H3383=0,0,1)+IF(I3383=0,0,1)+IF(J3383=0,0,1)+IF(K3383=0,0,1)+IF(L3383=0,0,1)+IF(M3383=0,0,1)+IF(N3383=0,0,1)+IF(O3383=0,0,1)</f>
        <v>0</v>
      </c>
    </row>
    <row r="3384" spans="1:20" ht="15.75" hidden="1">
      <c r="A3384" s="10"/>
      <c r="B3384" s="1"/>
      <c r="C3384" s="81"/>
      <c r="D3384" s="1"/>
      <c r="E3384" s="1"/>
      <c r="F3384" s="331"/>
      <c r="G3384" s="1"/>
      <c r="H3384" s="45"/>
      <c r="I3384" s="1"/>
      <c r="J3384" s="1"/>
      <c r="K3384" s="1"/>
      <c r="L3384" s="331"/>
      <c r="M3384" s="1"/>
      <c r="N3384" s="45"/>
      <c r="O3384" s="1"/>
      <c r="P3384" s="45"/>
      <c r="Q3384" s="1"/>
      <c r="R3384" s="1"/>
      <c r="S3384" s="206"/>
      <c r="T3384" s="351">
        <f>IF(Q3384=0,0,1)+IF(C3384=0,0,1)+IF(D3384=0,0,1)+IF(E3384=0,0,1)+IF(F3384=0,0,1)+IF(G3384=0,0,1)+IF(H3384=0,0,1)+IF(I3384=0,0,1)+IF(J3384=0,0,1)+IF(K3384=0,0,1)+IF(L3384=0,0,1)+IF(M3384=0,0,1)+IF(N3384=0,0,1)+IF(O3384=0,0,1)</f>
        <v>0</v>
      </c>
    </row>
    <row r="3385" spans="1:20" ht="15.75" hidden="1">
      <c r="A3385" s="10"/>
      <c r="B3385" s="1"/>
      <c r="C3385" s="81"/>
      <c r="D3385" s="1"/>
      <c r="E3385" s="1"/>
      <c r="F3385" s="331"/>
      <c r="G3385" s="1"/>
      <c r="H3385" s="45"/>
      <c r="I3385" s="1"/>
      <c r="J3385" s="1"/>
      <c r="K3385" s="1"/>
      <c r="L3385" s="331"/>
      <c r="M3385" s="1"/>
      <c r="N3385" s="45"/>
      <c r="O3385" s="1"/>
      <c r="P3385" s="45"/>
      <c r="Q3385" s="1"/>
      <c r="R3385" s="1"/>
      <c r="S3385" s="206"/>
      <c r="T3385" s="351">
        <f>IF(Q3385=0,0,1)+IF(C3385=0,0,1)+IF(D3385=0,0,1)+IF(E3385=0,0,1)+IF(F3385=0,0,1)+IF(G3385=0,0,1)+IF(H3385=0,0,1)+IF(I3385=0,0,1)+IF(J3385=0,0,1)+IF(K3385=0,0,1)+IF(L3385=0,0,1)+IF(M3385=0,0,1)+IF(N3385=0,0,1)+IF(O3385=0,0,1)</f>
        <v>0</v>
      </c>
    </row>
    <row r="3386" spans="1:20" ht="15.75" hidden="1">
      <c r="A3386" s="10"/>
      <c r="B3386" s="1"/>
      <c r="C3386" s="81"/>
      <c r="D3386" s="1"/>
      <c r="E3386" s="1"/>
      <c r="F3386" s="331"/>
      <c r="G3386" s="1"/>
      <c r="H3386" s="45"/>
      <c r="I3386" s="1"/>
      <c r="J3386" s="1"/>
      <c r="K3386" s="1"/>
      <c r="L3386" s="331"/>
      <c r="M3386" s="1"/>
      <c r="N3386" s="45"/>
      <c r="O3386" s="1"/>
      <c r="P3386" s="45"/>
      <c r="Q3386" s="1"/>
      <c r="R3386" s="1"/>
      <c r="S3386" s="206"/>
      <c r="T3386" s="351">
        <f>IF(Q3386=0,0,1)+IF(C3386=0,0,1)+IF(D3386=0,0,1)+IF(E3386=0,0,1)+IF(F3386=0,0,1)+IF(G3386=0,0,1)+IF(H3386=0,0,1)+IF(I3386=0,0,1)+IF(J3386=0,0,1)+IF(K3386=0,0,1)+IF(L3386=0,0,1)+IF(M3386=0,0,1)+IF(N3386=0,0,1)+IF(O3386=0,0,1)</f>
        <v>0</v>
      </c>
    </row>
    <row r="3387" spans="1:20" ht="15.75" hidden="1">
      <c r="A3387" s="10"/>
      <c r="B3387" s="1"/>
      <c r="C3387" s="81"/>
      <c r="D3387" s="1"/>
      <c r="E3387" s="1"/>
      <c r="F3387" s="331"/>
      <c r="G3387" s="1"/>
      <c r="H3387" s="45"/>
      <c r="I3387" s="1"/>
      <c r="J3387" s="1"/>
      <c r="K3387" s="1"/>
      <c r="L3387" s="331"/>
      <c r="M3387" s="1"/>
      <c r="N3387" s="45"/>
      <c r="O3387" s="1"/>
      <c r="P3387" s="45"/>
      <c r="Q3387" s="1"/>
      <c r="R3387" s="1"/>
      <c r="S3387" s="206"/>
      <c r="T3387" s="351">
        <f>IF(Q3387=0,0,1)+IF(C3387=0,0,1)+IF(D3387=0,0,1)+IF(E3387=0,0,1)+IF(F3387=0,0,1)+IF(G3387=0,0,1)+IF(H3387=0,0,1)+IF(I3387=0,0,1)+IF(J3387=0,0,1)+IF(K3387=0,0,1)+IF(L3387=0,0,1)+IF(M3387=0,0,1)+IF(N3387=0,0,1)+IF(O3387=0,0,1)</f>
        <v>0</v>
      </c>
    </row>
    <row r="3388" spans="1:20" ht="15.75" hidden="1">
      <c r="A3388" s="10"/>
      <c r="B3388" s="1"/>
      <c r="C3388" s="81"/>
      <c r="D3388" s="1"/>
      <c r="E3388" s="1"/>
      <c r="F3388" s="331"/>
      <c r="G3388" s="1"/>
      <c r="H3388" s="45"/>
      <c r="I3388" s="1"/>
      <c r="J3388" s="1"/>
      <c r="K3388" s="1"/>
      <c r="L3388" s="331"/>
      <c r="M3388" s="1"/>
      <c r="N3388" s="45"/>
      <c r="O3388" s="1"/>
      <c r="P3388" s="45"/>
      <c r="Q3388" s="1"/>
      <c r="R3388" s="1"/>
      <c r="S3388" s="206"/>
      <c r="T3388" s="351">
        <f>IF(Q3388=0,0,1)+IF(C3388=0,0,1)+IF(D3388=0,0,1)+IF(E3388=0,0,1)+IF(F3388=0,0,1)+IF(G3388=0,0,1)+IF(H3388=0,0,1)+IF(I3388=0,0,1)+IF(J3388=0,0,1)+IF(K3388=0,0,1)+IF(L3388=0,0,1)+IF(M3388=0,0,1)+IF(N3388=0,0,1)+IF(O3388=0,0,1)</f>
        <v>0</v>
      </c>
    </row>
    <row r="3389" spans="1:20" ht="15.75" hidden="1">
      <c r="A3389" s="10"/>
      <c r="B3389" s="1"/>
      <c r="C3389" s="81"/>
      <c r="D3389" s="1"/>
      <c r="E3389" s="1"/>
      <c r="F3389" s="331"/>
      <c r="G3389" s="1"/>
      <c r="H3389" s="45"/>
      <c r="I3389" s="1"/>
      <c r="J3389" s="1"/>
      <c r="K3389" s="1"/>
      <c r="L3389" s="331"/>
      <c r="M3389" s="1"/>
      <c r="N3389" s="45"/>
      <c r="O3389" s="1"/>
      <c r="P3389" s="45"/>
      <c r="Q3389" s="1"/>
      <c r="R3389" s="1"/>
      <c r="S3389" s="206"/>
      <c r="T3389" s="351">
        <f>IF(Q3389=0,0,1)+IF(C3389=0,0,1)+IF(D3389=0,0,1)+IF(E3389=0,0,1)+IF(F3389=0,0,1)+IF(G3389=0,0,1)+IF(H3389=0,0,1)+IF(I3389=0,0,1)+IF(J3389=0,0,1)+IF(K3389=0,0,1)+IF(L3389=0,0,1)+IF(M3389=0,0,1)+IF(N3389=0,0,1)+IF(O3389=0,0,1)</f>
        <v>0</v>
      </c>
    </row>
    <row r="3390" spans="1:20" ht="15.75" hidden="1">
      <c r="A3390" s="10"/>
      <c r="B3390" s="1"/>
      <c r="C3390" s="81"/>
      <c r="D3390" s="1"/>
      <c r="E3390" s="1"/>
      <c r="F3390" s="331"/>
      <c r="G3390" s="1"/>
      <c r="H3390" s="45"/>
      <c r="I3390" s="1"/>
      <c r="J3390" s="1"/>
      <c r="K3390" s="1"/>
      <c r="L3390" s="331"/>
      <c r="M3390" s="1"/>
      <c r="N3390" s="45"/>
      <c r="O3390" s="1"/>
      <c r="P3390" s="45"/>
      <c r="Q3390" s="1"/>
      <c r="R3390" s="1"/>
      <c r="S3390" s="206"/>
      <c r="T3390" s="351">
        <f>IF(Q3390=0,0,1)+IF(C3390=0,0,1)+IF(D3390=0,0,1)+IF(E3390=0,0,1)+IF(F3390=0,0,1)+IF(G3390=0,0,1)+IF(H3390=0,0,1)+IF(I3390=0,0,1)+IF(J3390=0,0,1)+IF(K3390=0,0,1)+IF(L3390=0,0,1)+IF(M3390=0,0,1)+IF(N3390=0,0,1)+IF(O3390=0,0,1)</f>
        <v>0</v>
      </c>
    </row>
    <row r="3391" spans="1:20" ht="15.75" hidden="1">
      <c r="A3391" s="10"/>
      <c r="B3391" s="1"/>
      <c r="C3391" s="81"/>
      <c r="D3391" s="1"/>
      <c r="E3391" s="1"/>
      <c r="F3391" s="331"/>
      <c r="G3391" s="1"/>
      <c r="H3391" s="45"/>
      <c r="I3391" s="1"/>
      <c r="J3391" s="1"/>
      <c r="K3391" s="1"/>
      <c r="L3391" s="331"/>
      <c r="M3391" s="1"/>
      <c r="N3391" s="45"/>
      <c r="O3391" s="1"/>
      <c r="P3391" s="45"/>
      <c r="Q3391" s="1"/>
      <c r="R3391" s="1"/>
      <c r="S3391" s="206"/>
      <c r="T3391" s="351">
        <f>IF(Q3391=0,0,1)+IF(C3391=0,0,1)+IF(D3391=0,0,1)+IF(E3391=0,0,1)+IF(F3391=0,0,1)+IF(G3391=0,0,1)+IF(H3391=0,0,1)+IF(I3391=0,0,1)+IF(J3391=0,0,1)+IF(K3391=0,0,1)+IF(L3391=0,0,1)+IF(M3391=0,0,1)+IF(N3391=0,0,1)+IF(O3391=0,0,1)</f>
        <v>0</v>
      </c>
    </row>
    <row r="3392" spans="1:20" ht="15.75" hidden="1">
      <c r="A3392" s="10"/>
      <c r="B3392" s="1"/>
      <c r="C3392" s="81"/>
      <c r="D3392" s="1"/>
      <c r="E3392" s="1"/>
      <c r="F3392" s="331"/>
      <c r="G3392" s="1"/>
      <c r="H3392" s="45"/>
      <c r="I3392" s="1"/>
      <c r="J3392" s="1"/>
      <c r="K3392" s="1"/>
      <c r="L3392" s="331"/>
      <c r="M3392" s="1"/>
      <c r="N3392" s="45"/>
      <c r="O3392" s="1"/>
      <c r="P3392" s="45"/>
      <c r="Q3392" s="1"/>
      <c r="R3392" s="1"/>
      <c r="S3392" s="206"/>
      <c r="T3392" s="351">
        <f>IF(Q3392=0,0,1)+IF(C3392=0,0,1)+IF(D3392=0,0,1)+IF(E3392=0,0,1)+IF(F3392=0,0,1)+IF(G3392=0,0,1)+IF(H3392=0,0,1)+IF(I3392=0,0,1)+IF(J3392=0,0,1)+IF(K3392=0,0,1)+IF(L3392=0,0,1)+IF(M3392=0,0,1)+IF(N3392=0,0,1)+IF(O3392=0,0,1)</f>
        <v>0</v>
      </c>
    </row>
    <row r="3393" spans="1:20" ht="15.75" hidden="1">
      <c r="A3393" s="10"/>
      <c r="B3393" s="1"/>
      <c r="C3393" s="81"/>
      <c r="D3393" s="1"/>
      <c r="E3393" s="1"/>
      <c r="F3393" s="331"/>
      <c r="G3393" s="1"/>
      <c r="H3393" s="45"/>
      <c r="I3393" s="1"/>
      <c r="J3393" s="1"/>
      <c r="K3393" s="1"/>
      <c r="L3393" s="331"/>
      <c r="M3393" s="1"/>
      <c r="N3393" s="45"/>
      <c r="O3393" s="1"/>
      <c r="P3393" s="45"/>
      <c r="Q3393" s="1"/>
      <c r="R3393" s="1"/>
      <c r="S3393" s="206"/>
      <c r="T3393" s="351">
        <f>IF(Q3393=0,0,1)+IF(C3393=0,0,1)+IF(D3393=0,0,1)+IF(E3393=0,0,1)+IF(F3393=0,0,1)+IF(G3393=0,0,1)+IF(H3393=0,0,1)+IF(I3393=0,0,1)+IF(J3393=0,0,1)+IF(K3393=0,0,1)+IF(L3393=0,0,1)+IF(M3393=0,0,1)+IF(N3393=0,0,1)+IF(O3393=0,0,1)</f>
        <v>0</v>
      </c>
    </row>
    <row r="3394" spans="1:20" ht="15.75" hidden="1">
      <c r="A3394" s="10"/>
      <c r="B3394" s="1"/>
      <c r="C3394" s="81"/>
      <c r="D3394" s="1"/>
      <c r="E3394" s="1"/>
      <c r="F3394" s="331"/>
      <c r="G3394" s="1"/>
      <c r="H3394" s="45"/>
      <c r="I3394" s="1"/>
      <c r="J3394" s="1"/>
      <c r="K3394" s="1"/>
      <c r="L3394" s="331"/>
      <c r="M3394" s="1"/>
      <c r="N3394" s="45"/>
      <c r="O3394" s="1"/>
      <c r="P3394" s="45"/>
      <c r="Q3394" s="1"/>
      <c r="R3394" s="1"/>
      <c r="S3394" s="206"/>
      <c r="T3394" s="351">
        <f>IF(Q3394=0,0,1)+IF(C3394=0,0,1)+IF(D3394=0,0,1)+IF(E3394=0,0,1)+IF(F3394=0,0,1)+IF(G3394=0,0,1)+IF(H3394=0,0,1)+IF(I3394=0,0,1)+IF(J3394=0,0,1)+IF(K3394=0,0,1)+IF(L3394=0,0,1)+IF(M3394=0,0,1)+IF(N3394=0,0,1)+IF(O3394=0,0,1)</f>
        <v>0</v>
      </c>
    </row>
    <row r="3395" spans="1:20" ht="15.75" hidden="1">
      <c r="A3395" s="10"/>
      <c r="B3395" s="1"/>
      <c r="C3395" s="81"/>
      <c r="D3395" s="1"/>
      <c r="E3395" s="1"/>
      <c r="F3395" s="331"/>
      <c r="G3395" s="1"/>
      <c r="H3395" s="45"/>
      <c r="I3395" s="1"/>
      <c r="J3395" s="1"/>
      <c r="K3395" s="1"/>
      <c r="L3395" s="331"/>
      <c r="M3395" s="1"/>
      <c r="N3395" s="45"/>
      <c r="O3395" s="1"/>
      <c r="P3395" s="45"/>
      <c r="Q3395" s="1"/>
      <c r="R3395" s="1"/>
      <c r="S3395" s="206"/>
      <c r="T3395" s="351">
        <f>IF(Q3395=0,0,1)+IF(C3395=0,0,1)+IF(D3395=0,0,1)+IF(E3395=0,0,1)+IF(F3395=0,0,1)+IF(G3395=0,0,1)+IF(H3395=0,0,1)+IF(I3395=0,0,1)+IF(J3395=0,0,1)+IF(K3395=0,0,1)+IF(L3395=0,0,1)+IF(M3395=0,0,1)+IF(N3395=0,0,1)+IF(O3395=0,0,1)</f>
        <v>0</v>
      </c>
    </row>
    <row r="3396" spans="1:20" ht="15.75" hidden="1">
      <c r="A3396" s="10"/>
      <c r="B3396" s="1"/>
      <c r="C3396" s="81"/>
      <c r="D3396" s="1"/>
      <c r="E3396" s="1"/>
      <c r="F3396" s="331"/>
      <c r="G3396" s="1"/>
      <c r="H3396" s="45"/>
      <c r="I3396" s="1"/>
      <c r="J3396" s="1"/>
      <c r="K3396" s="1"/>
      <c r="L3396" s="331"/>
      <c r="M3396" s="1"/>
      <c r="N3396" s="45"/>
      <c r="O3396" s="1"/>
      <c r="P3396" s="45"/>
      <c r="Q3396" s="1"/>
      <c r="R3396" s="1"/>
      <c r="S3396" s="206"/>
      <c r="T3396" s="351">
        <f>IF(Q3396=0,0,1)+IF(C3396=0,0,1)+IF(D3396=0,0,1)+IF(E3396=0,0,1)+IF(F3396=0,0,1)+IF(G3396=0,0,1)+IF(H3396=0,0,1)+IF(I3396=0,0,1)+IF(J3396=0,0,1)+IF(K3396=0,0,1)+IF(L3396=0,0,1)+IF(M3396=0,0,1)+IF(N3396=0,0,1)+IF(O3396=0,0,1)</f>
        <v>0</v>
      </c>
    </row>
    <row r="3397" spans="1:20" ht="15.75" hidden="1">
      <c r="A3397" s="10"/>
      <c r="B3397" s="1"/>
      <c r="C3397" s="81"/>
      <c r="D3397" s="1"/>
      <c r="E3397" s="1"/>
      <c r="F3397" s="331"/>
      <c r="G3397" s="1"/>
      <c r="H3397" s="45"/>
      <c r="I3397" s="1"/>
      <c r="J3397" s="1"/>
      <c r="K3397" s="1"/>
      <c r="L3397" s="331"/>
      <c r="M3397" s="1"/>
      <c r="N3397" s="45"/>
      <c r="O3397" s="1"/>
      <c r="P3397" s="45"/>
      <c r="Q3397" s="1"/>
      <c r="R3397" s="1"/>
      <c r="S3397" s="206"/>
      <c r="T3397" s="351">
        <f>IF(Q3397=0,0,1)+IF(C3397=0,0,1)+IF(D3397=0,0,1)+IF(E3397=0,0,1)+IF(F3397=0,0,1)+IF(G3397=0,0,1)+IF(H3397=0,0,1)+IF(I3397=0,0,1)+IF(J3397=0,0,1)+IF(K3397=0,0,1)+IF(L3397=0,0,1)+IF(M3397=0,0,1)+IF(N3397=0,0,1)+IF(O3397=0,0,1)</f>
        <v>0</v>
      </c>
    </row>
    <row r="3398" spans="1:20" ht="15.75" hidden="1">
      <c r="A3398" s="10"/>
      <c r="B3398" s="1"/>
      <c r="C3398" s="81"/>
      <c r="D3398" s="1"/>
      <c r="E3398" s="1"/>
      <c r="F3398" s="331"/>
      <c r="G3398" s="1"/>
      <c r="H3398" s="45"/>
      <c r="I3398" s="1"/>
      <c r="J3398" s="1"/>
      <c r="K3398" s="1"/>
      <c r="L3398" s="331"/>
      <c r="M3398" s="1"/>
      <c r="N3398" s="45"/>
      <c r="O3398" s="1"/>
      <c r="P3398" s="45"/>
      <c r="Q3398" s="1"/>
      <c r="R3398" s="1"/>
      <c r="S3398" s="206"/>
      <c r="T3398" s="351">
        <f>IF(Q3398=0,0,1)+IF(C3398=0,0,1)+IF(D3398=0,0,1)+IF(E3398=0,0,1)+IF(F3398=0,0,1)+IF(G3398=0,0,1)+IF(H3398=0,0,1)+IF(I3398=0,0,1)+IF(J3398=0,0,1)+IF(K3398=0,0,1)+IF(L3398=0,0,1)+IF(M3398=0,0,1)+IF(N3398=0,0,1)+IF(O3398=0,0,1)</f>
        <v>0</v>
      </c>
    </row>
    <row r="3399" spans="1:20" ht="15.75" hidden="1">
      <c r="A3399" s="10"/>
      <c r="B3399" s="1"/>
      <c r="C3399" s="81"/>
      <c r="D3399" s="1"/>
      <c r="E3399" s="1"/>
      <c r="F3399" s="331"/>
      <c r="G3399" s="1"/>
      <c r="H3399" s="45"/>
      <c r="I3399" s="1"/>
      <c r="J3399" s="1"/>
      <c r="K3399" s="1"/>
      <c r="L3399" s="331"/>
      <c r="M3399" s="1"/>
      <c r="N3399" s="45"/>
      <c r="O3399" s="1"/>
      <c r="P3399" s="45"/>
      <c r="Q3399" s="1"/>
      <c r="R3399" s="1"/>
      <c r="S3399" s="206"/>
      <c r="T3399" s="351">
        <f>IF(Q3399=0,0,1)+IF(C3399=0,0,1)+IF(D3399=0,0,1)+IF(E3399=0,0,1)+IF(F3399=0,0,1)+IF(G3399=0,0,1)+IF(H3399=0,0,1)+IF(I3399=0,0,1)+IF(J3399=0,0,1)+IF(K3399=0,0,1)+IF(L3399=0,0,1)+IF(M3399=0,0,1)+IF(N3399=0,0,1)+IF(O3399=0,0,1)</f>
        <v>0</v>
      </c>
    </row>
    <row r="3400" spans="1:20" ht="15.75" hidden="1">
      <c r="A3400" s="10"/>
      <c r="B3400" s="1"/>
      <c r="C3400" s="81"/>
      <c r="D3400" s="1"/>
      <c r="E3400" s="1"/>
      <c r="F3400" s="331"/>
      <c r="G3400" s="1"/>
      <c r="H3400" s="45"/>
      <c r="I3400" s="1"/>
      <c r="J3400" s="1"/>
      <c r="K3400" s="1"/>
      <c r="L3400" s="331"/>
      <c r="M3400" s="1"/>
      <c r="N3400" s="45"/>
      <c r="O3400" s="1"/>
      <c r="P3400" s="45"/>
      <c r="Q3400" s="1"/>
      <c r="R3400" s="1"/>
      <c r="S3400" s="206"/>
      <c r="T3400" s="351">
        <f>IF(Q3400=0,0,1)+IF(C3400=0,0,1)+IF(D3400=0,0,1)+IF(E3400=0,0,1)+IF(F3400=0,0,1)+IF(G3400=0,0,1)+IF(H3400=0,0,1)+IF(I3400=0,0,1)+IF(J3400=0,0,1)+IF(K3400=0,0,1)+IF(L3400=0,0,1)+IF(M3400=0,0,1)+IF(N3400=0,0,1)+IF(O3400=0,0,1)</f>
        <v>0</v>
      </c>
    </row>
    <row r="3401" spans="1:20" ht="15.75" hidden="1">
      <c r="A3401" s="10"/>
      <c r="B3401" s="1"/>
      <c r="C3401" s="81"/>
      <c r="D3401" s="1"/>
      <c r="E3401" s="1"/>
      <c r="F3401" s="331"/>
      <c r="G3401" s="1"/>
      <c r="H3401" s="45"/>
      <c r="I3401" s="1"/>
      <c r="J3401" s="1"/>
      <c r="K3401" s="1"/>
      <c r="L3401" s="331"/>
      <c r="M3401" s="1"/>
      <c r="N3401" s="45"/>
      <c r="O3401" s="1"/>
      <c r="P3401" s="45"/>
      <c r="Q3401" s="1"/>
      <c r="R3401" s="1"/>
      <c r="S3401" s="206"/>
      <c r="T3401" s="351">
        <f>IF(Q3401=0,0,1)+IF(C3401=0,0,1)+IF(D3401=0,0,1)+IF(E3401=0,0,1)+IF(F3401=0,0,1)+IF(G3401=0,0,1)+IF(H3401=0,0,1)+IF(I3401=0,0,1)+IF(J3401=0,0,1)+IF(K3401=0,0,1)+IF(L3401=0,0,1)+IF(M3401=0,0,1)+IF(N3401=0,0,1)+IF(O3401=0,0,1)</f>
        <v>0</v>
      </c>
    </row>
    <row r="3402" spans="1:20" ht="15.75" hidden="1">
      <c r="A3402" s="10"/>
      <c r="B3402" s="1"/>
      <c r="C3402" s="81"/>
      <c r="D3402" s="1"/>
      <c r="E3402" s="1"/>
      <c r="F3402" s="331"/>
      <c r="G3402" s="1"/>
      <c r="H3402" s="45"/>
      <c r="I3402" s="1"/>
      <c r="J3402" s="1"/>
      <c r="K3402" s="1"/>
      <c r="L3402" s="331"/>
      <c r="M3402" s="1"/>
      <c r="N3402" s="45"/>
      <c r="O3402" s="1"/>
      <c r="P3402" s="45"/>
      <c r="Q3402" s="1"/>
      <c r="R3402" s="1"/>
      <c r="S3402" s="206"/>
      <c r="T3402" s="351">
        <f>IF(Q3402=0,0,1)+IF(C3402=0,0,1)+IF(D3402=0,0,1)+IF(E3402=0,0,1)+IF(F3402=0,0,1)+IF(G3402=0,0,1)+IF(H3402=0,0,1)+IF(I3402=0,0,1)+IF(J3402=0,0,1)+IF(K3402=0,0,1)+IF(L3402=0,0,1)+IF(M3402=0,0,1)+IF(N3402=0,0,1)+IF(O3402=0,0,1)</f>
        <v>0</v>
      </c>
    </row>
    <row r="3403" spans="1:20" ht="15.75" hidden="1">
      <c r="A3403" s="10"/>
      <c r="B3403" s="1"/>
      <c r="C3403" s="81"/>
      <c r="D3403" s="1"/>
      <c r="E3403" s="1"/>
      <c r="F3403" s="331"/>
      <c r="G3403" s="1"/>
      <c r="H3403" s="45"/>
      <c r="I3403" s="1"/>
      <c r="J3403" s="1"/>
      <c r="K3403" s="1"/>
      <c r="L3403" s="331"/>
      <c r="M3403" s="1"/>
      <c r="N3403" s="45"/>
      <c r="O3403" s="1"/>
      <c r="P3403" s="45"/>
      <c r="Q3403" s="1"/>
      <c r="R3403" s="1"/>
      <c r="S3403" s="206"/>
      <c r="T3403" s="351">
        <f>IF(Q3403=0,0,1)+IF(C3403=0,0,1)+IF(D3403=0,0,1)+IF(E3403=0,0,1)+IF(F3403=0,0,1)+IF(G3403=0,0,1)+IF(H3403=0,0,1)+IF(I3403=0,0,1)+IF(J3403=0,0,1)+IF(K3403=0,0,1)+IF(L3403=0,0,1)+IF(M3403=0,0,1)+IF(N3403=0,0,1)+IF(O3403=0,0,1)</f>
        <v>0</v>
      </c>
    </row>
    <row r="3404" spans="1:20" ht="15.75" hidden="1">
      <c r="A3404" s="10"/>
      <c r="B3404" s="1"/>
      <c r="C3404" s="81"/>
      <c r="D3404" s="1"/>
      <c r="E3404" s="1"/>
      <c r="F3404" s="331"/>
      <c r="G3404" s="1"/>
      <c r="H3404" s="45"/>
      <c r="I3404" s="1"/>
      <c r="J3404" s="1"/>
      <c r="K3404" s="1"/>
      <c r="L3404" s="331"/>
      <c r="M3404" s="1"/>
      <c r="N3404" s="45"/>
      <c r="O3404" s="1"/>
      <c r="P3404" s="45"/>
      <c r="Q3404" s="1"/>
      <c r="R3404" s="1"/>
      <c r="S3404" s="206"/>
      <c r="T3404" s="351">
        <f>IF(Q3404=0,0,1)+IF(C3404=0,0,1)+IF(D3404=0,0,1)+IF(E3404=0,0,1)+IF(F3404=0,0,1)+IF(G3404=0,0,1)+IF(H3404=0,0,1)+IF(I3404=0,0,1)+IF(J3404=0,0,1)+IF(K3404=0,0,1)+IF(L3404=0,0,1)+IF(M3404=0,0,1)+IF(N3404=0,0,1)+IF(O3404=0,0,1)</f>
        <v>0</v>
      </c>
    </row>
    <row r="3405" spans="1:20" ht="15.75" hidden="1">
      <c r="A3405" s="10"/>
      <c r="B3405" s="1"/>
      <c r="C3405" s="81"/>
      <c r="D3405" s="1"/>
      <c r="E3405" s="1"/>
      <c r="F3405" s="331"/>
      <c r="G3405" s="1"/>
      <c r="H3405" s="45"/>
      <c r="I3405" s="1"/>
      <c r="J3405" s="1"/>
      <c r="K3405" s="1"/>
      <c r="L3405" s="331"/>
      <c r="M3405" s="1"/>
      <c r="N3405" s="45"/>
      <c r="O3405" s="1"/>
      <c r="P3405" s="45"/>
      <c r="Q3405" s="1"/>
      <c r="R3405" s="1"/>
      <c r="S3405" s="206"/>
      <c r="T3405" s="351">
        <f>IF(Q3405=0,0,1)+IF(C3405=0,0,1)+IF(D3405=0,0,1)+IF(E3405=0,0,1)+IF(F3405=0,0,1)+IF(G3405=0,0,1)+IF(H3405=0,0,1)+IF(I3405=0,0,1)+IF(J3405=0,0,1)+IF(K3405=0,0,1)+IF(L3405=0,0,1)+IF(M3405=0,0,1)+IF(N3405=0,0,1)+IF(O3405=0,0,1)</f>
        <v>0</v>
      </c>
    </row>
    <row r="3406" spans="1:20" ht="15.75" hidden="1">
      <c r="A3406" s="10"/>
      <c r="B3406" s="1"/>
      <c r="C3406" s="81"/>
      <c r="D3406" s="1"/>
      <c r="E3406" s="1"/>
      <c r="F3406" s="331"/>
      <c r="G3406" s="1"/>
      <c r="H3406" s="45"/>
      <c r="I3406" s="1"/>
      <c r="J3406" s="1"/>
      <c r="K3406" s="1"/>
      <c r="L3406" s="331"/>
      <c r="M3406" s="1"/>
      <c r="N3406" s="45"/>
      <c r="O3406" s="1"/>
      <c r="P3406" s="45"/>
      <c r="Q3406" s="1"/>
      <c r="R3406" s="1"/>
      <c r="S3406" s="206"/>
      <c r="T3406" s="351">
        <f>IF(Q3406=0,0,1)+IF(C3406=0,0,1)+IF(D3406=0,0,1)+IF(E3406=0,0,1)+IF(F3406=0,0,1)+IF(G3406=0,0,1)+IF(H3406=0,0,1)+IF(I3406=0,0,1)+IF(J3406=0,0,1)+IF(K3406=0,0,1)+IF(L3406=0,0,1)+IF(M3406=0,0,1)+IF(N3406=0,0,1)+IF(O3406=0,0,1)</f>
        <v>0</v>
      </c>
    </row>
    <row r="3407" spans="1:20" ht="15.75" hidden="1">
      <c r="A3407" s="10"/>
      <c r="B3407" s="1"/>
      <c r="C3407" s="81"/>
      <c r="D3407" s="1"/>
      <c r="E3407" s="1"/>
      <c r="F3407" s="331"/>
      <c r="G3407" s="1"/>
      <c r="H3407" s="45"/>
      <c r="I3407" s="1"/>
      <c r="J3407" s="1"/>
      <c r="K3407" s="1"/>
      <c r="L3407" s="331"/>
      <c r="M3407" s="1"/>
      <c r="N3407" s="45"/>
      <c r="O3407" s="1"/>
      <c r="P3407" s="45"/>
      <c r="Q3407" s="1"/>
      <c r="R3407" s="1"/>
      <c r="S3407" s="206"/>
      <c r="T3407" s="351">
        <f>IF(Q3407=0,0,1)+IF(C3407=0,0,1)+IF(D3407=0,0,1)+IF(E3407=0,0,1)+IF(F3407=0,0,1)+IF(G3407=0,0,1)+IF(H3407=0,0,1)+IF(I3407=0,0,1)+IF(J3407=0,0,1)+IF(K3407=0,0,1)+IF(L3407=0,0,1)+IF(M3407=0,0,1)+IF(N3407=0,0,1)+IF(O3407=0,0,1)</f>
        <v>0</v>
      </c>
    </row>
    <row r="3408" spans="1:20" ht="15.75" hidden="1">
      <c r="A3408" s="10"/>
      <c r="B3408" s="1"/>
      <c r="C3408" s="81"/>
      <c r="D3408" s="1"/>
      <c r="E3408" s="1"/>
      <c r="F3408" s="331"/>
      <c r="G3408" s="1"/>
      <c r="H3408" s="45"/>
      <c r="I3408" s="1"/>
      <c r="J3408" s="1"/>
      <c r="K3408" s="1"/>
      <c r="L3408" s="331"/>
      <c r="M3408" s="1"/>
      <c r="N3408" s="45"/>
      <c r="O3408" s="1"/>
      <c r="P3408" s="45"/>
      <c r="Q3408" s="1"/>
      <c r="R3408" s="1"/>
      <c r="S3408" s="206"/>
      <c r="T3408" s="351">
        <f>IF(Q3408=0,0,1)+IF(C3408=0,0,1)+IF(D3408=0,0,1)+IF(E3408=0,0,1)+IF(F3408=0,0,1)+IF(G3408=0,0,1)+IF(H3408=0,0,1)+IF(I3408=0,0,1)+IF(J3408=0,0,1)+IF(K3408=0,0,1)+IF(L3408=0,0,1)+IF(M3408=0,0,1)+IF(N3408=0,0,1)+IF(O3408=0,0,1)</f>
        <v>0</v>
      </c>
    </row>
    <row r="3409" spans="1:20" ht="15.75" hidden="1">
      <c r="A3409" s="10"/>
      <c r="B3409" s="1"/>
      <c r="C3409" s="81"/>
      <c r="D3409" s="1"/>
      <c r="E3409" s="1"/>
      <c r="F3409" s="331"/>
      <c r="G3409" s="1"/>
      <c r="H3409" s="45"/>
      <c r="I3409" s="1"/>
      <c r="J3409" s="1"/>
      <c r="K3409" s="1"/>
      <c r="L3409" s="331"/>
      <c r="M3409" s="1"/>
      <c r="N3409" s="45"/>
      <c r="O3409" s="1"/>
      <c r="P3409" s="45"/>
      <c r="Q3409" s="1"/>
      <c r="R3409" s="1"/>
      <c r="S3409" s="206"/>
      <c r="T3409" s="351">
        <f>IF(Q3409=0,0,1)+IF(C3409=0,0,1)+IF(D3409=0,0,1)+IF(E3409=0,0,1)+IF(F3409=0,0,1)+IF(G3409=0,0,1)+IF(H3409=0,0,1)+IF(I3409=0,0,1)+IF(J3409=0,0,1)+IF(K3409=0,0,1)+IF(L3409=0,0,1)+IF(M3409=0,0,1)+IF(N3409=0,0,1)+IF(O3409=0,0,1)</f>
        <v>0</v>
      </c>
    </row>
    <row r="3410" spans="1:20" ht="15.75" hidden="1">
      <c r="A3410" s="10"/>
      <c r="B3410" s="1"/>
      <c r="C3410" s="81"/>
      <c r="D3410" s="1"/>
      <c r="E3410" s="1"/>
      <c r="F3410" s="331"/>
      <c r="G3410" s="1"/>
      <c r="H3410" s="45"/>
      <c r="I3410" s="1"/>
      <c r="J3410" s="1"/>
      <c r="K3410" s="1"/>
      <c r="L3410" s="331"/>
      <c r="M3410" s="1"/>
      <c r="N3410" s="45"/>
      <c r="O3410" s="1"/>
      <c r="P3410" s="45"/>
      <c r="Q3410" s="1"/>
      <c r="R3410" s="1"/>
      <c r="S3410" s="206"/>
      <c r="T3410" s="351">
        <f>IF(Q3410=0,0,1)+IF(C3410=0,0,1)+IF(D3410=0,0,1)+IF(E3410=0,0,1)+IF(F3410=0,0,1)+IF(G3410=0,0,1)+IF(H3410=0,0,1)+IF(I3410=0,0,1)+IF(J3410=0,0,1)+IF(K3410=0,0,1)+IF(L3410=0,0,1)+IF(M3410=0,0,1)+IF(N3410=0,0,1)+IF(O3410=0,0,1)</f>
        <v>0</v>
      </c>
    </row>
    <row r="3411" spans="1:20" ht="15.75" hidden="1">
      <c r="A3411" s="10"/>
      <c r="B3411" s="1"/>
      <c r="C3411" s="81"/>
      <c r="D3411" s="1"/>
      <c r="E3411" s="1"/>
      <c r="F3411" s="331"/>
      <c r="G3411" s="1"/>
      <c r="H3411" s="45"/>
      <c r="I3411" s="1"/>
      <c r="J3411" s="1"/>
      <c r="K3411" s="1"/>
      <c r="L3411" s="331"/>
      <c r="M3411" s="1"/>
      <c r="N3411" s="45"/>
      <c r="O3411" s="1"/>
      <c r="P3411" s="45"/>
      <c r="Q3411" s="1"/>
      <c r="R3411" s="1"/>
      <c r="S3411" s="206"/>
      <c r="T3411" s="351">
        <f>IF(Q3411=0,0,1)+IF(C3411=0,0,1)+IF(D3411=0,0,1)+IF(E3411=0,0,1)+IF(F3411=0,0,1)+IF(G3411=0,0,1)+IF(H3411=0,0,1)+IF(I3411=0,0,1)+IF(J3411=0,0,1)+IF(K3411=0,0,1)+IF(L3411=0,0,1)+IF(M3411=0,0,1)+IF(N3411=0,0,1)+IF(O3411=0,0,1)</f>
        <v>0</v>
      </c>
    </row>
    <row r="3412" spans="1:20" ht="15.75" hidden="1">
      <c r="A3412" s="10"/>
      <c r="B3412" s="1"/>
      <c r="C3412" s="81"/>
      <c r="D3412" s="1"/>
      <c r="E3412" s="1"/>
      <c r="F3412" s="331"/>
      <c r="G3412" s="1"/>
      <c r="H3412" s="45"/>
      <c r="I3412" s="1"/>
      <c r="J3412" s="1"/>
      <c r="K3412" s="1"/>
      <c r="L3412" s="331"/>
      <c r="M3412" s="1"/>
      <c r="N3412" s="45"/>
      <c r="O3412" s="1"/>
      <c r="P3412" s="45"/>
      <c r="Q3412" s="1"/>
      <c r="R3412" s="1"/>
      <c r="S3412" s="206"/>
      <c r="T3412" s="351">
        <f>IF(Q3412=0,0,1)+IF(C3412=0,0,1)+IF(D3412=0,0,1)+IF(E3412=0,0,1)+IF(F3412=0,0,1)+IF(G3412=0,0,1)+IF(H3412=0,0,1)+IF(I3412=0,0,1)+IF(J3412=0,0,1)+IF(K3412=0,0,1)+IF(L3412=0,0,1)+IF(M3412=0,0,1)+IF(N3412=0,0,1)+IF(O3412=0,0,1)</f>
        <v>0</v>
      </c>
    </row>
    <row r="3413" spans="1:20" ht="15.75" hidden="1">
      <c r="A3413" s="10"/>
      <c r="B3413" s="1"/>
      <c r="C3413" s="81"/>
      <c r="D3413" s="1"/>
      <c r="E3413" s="1"/>
      <c r="F3413" s="331"/>
      <c r="G3413" s="1"/>
      <c r="H3413" s="45"/>
      <c r="I3413" s="1"/>
      <c r="J3413" s="1"/>
      <c r="K3413" s="1"/>
      <c r="L3413" s="331"/>
      <c r="M3413" s="1"/>
      <c r="N3413" s="45"/>
      <c r="O3413" s="1"/>
      <c r="P3413" s="45"/>
      <c r="Q3413" s="1"/>
      <c r="R3413" s="1"/>
      <c r="S3413" s="206"/>
      <c r="T3413" s="351">
        <f>IF(Q3413=0,0,1)+IF(C3413=0,0,1)+IF(D3413=0,0,1)+IF(E3413=0,0,1)+IF(F3413=0,0,1)+IF(G3413=0,0,1)+IF(H3413=0,0,1)+IF(I3413=0,0,1)+IF(J3413=0,0,1)+IF(K3413=0,0,1)+IF(L3413=0,0,1)+IF(M3413=0,0,1)+IF(N3413=0,0,1)+IF(O3413=0,0,1)</f>
        <v>0</v>
      </c>
    </row>
    <row r="3414" spans="1:20" ht="15.75" hidden="1">
      <c r="A3414" s="10"/>
      <c r="B3414" s="1"/>
      <c r="C3414" s="81"/>
      <c r="D3414" s="1"/>
      <c r="E3414" s="1"/>
      <c r="F3414" s="331"/>
      <c r="G3414" s="1"/>
      <c r="H3414" s="45"/>
      <c r="I3414" s="1"/>
      <c r="J3414" s="1"/>
      <c r="K3414" s="1"/>
      <c r="L3414" s="331"/>
      <c r="M3414" s="1"/>
      <c r="N3414" s="45"/>
      <c r="O3414" s="1"/>
      <c r="P3414" s="45"/>
      <c r="Q3414" s="1"/>
      <c r="R3414" s="1"/>
      <c r="S3414" s="206"/>
      <c r="T3414" s="351">
        <f>IF(Q3414=0,0,1)+IF(C3414=0,0,1)+IF(D3414=0,0,1)+IF(E3414=0,0,1)+IF(F3414=0,0,1)+IF(G3414=0,0,1)+IF(H3414=0,0,1)+IF(I3414=0,0,1)+IF(J3414=0,0,1)+IF(K3414=0,0,1)+IF(L3414=0,0,1)+IF(M3414=0,0,1)+IF(N3414=0,0,1)+IF(O3414=0,0,1)</f>
        <v>0</v>
      </c>
    </row>
    <row r="3415" spans="1:20" ht="15.75" hidden="1">
      <c r="A3415" s="10"/>
      <c r="B3415" s="1"/>
      <c r="C3415" s="81"/>
      <c r="D3415" s="1"/>
      <c r="E3415" s="1"/>
      <c r="F3415" s="331"/>
      <c r="G3415" s="1"/>
      <c r="H3415" s="45"/>
      <c r="I3415" s="1"/>
      <c r="J3415" s="1"/>
      <c r="K3415" s="1"/>
      <c r="L3415" s="331"/>
      <c r="M3415" s="1"/>
      <c r="N3415" s="45"/>
      <c r="O3415" s="1"/>
      <c r="P3415" s="45"/>
      <c r="Q3415" s="1"/>
      <c r="R3415" s="1"/>
      <c r="S3415" s="206"/>
      <c r="T3415" s="351">
        <f>IF(Q3415=0,0,1)+IF(C3415=0,0,1)+IF(D3415=0,0,1)+IF(E3415=0,0,1)+IF(F3415=0,0,1)+IF(G3415=0,0,1)+IF(H3415=0,0,1)+IF(I3415=0,0,1)+IF(J3415=0,0,1)+IF(K3415=0,0,1)+IF(L3415=0,0,1)+IF(M3415=0,0,1)+IF(N3415=0,0,1)+IF(O3415=0,0,1)</f>
        <v>0</v>
      </c>
    </row>
    <row r="3416" spans="1:20" ht="15.75" hidden="1">
      <c r="A3416" s="10"/>
      <c r="B3416" s="1"/>
      <c r="C3416" s="81"/>
      <c r="D3416" s="1"/>
      <c r="E3416" s="1"/>
      <c r="F3416" s="331"/>
      <c r="G3416" s="1"/>
      <c r="H3416" s="45"/>
      <c r="I3416" s="1"/>
      <c r="J3416" s="1"/>
      <c r="K3416" s="1"/>
      <c r="L3416" s="331"/>
      <c r="M3416" s="1"/>
      <c r="N3416" s="45"/>
      <c r="O3416" s="1"/>
      <c r="P3416" s="45"/>
      <c r="Q3416" s="1"/>
      <c r="R3416" s="1"/>
      <c r="S3416" s="206"/>
      <c r="T3416" s="351">
        <f>IF(Q3416=0,0,1)+IF(C3416=0,0,1)+IF(D3416=0,0,1)+IF(E3416=0,0,1)+IF(F3416=0,0,1)+IF(G3416=0,0,1)+IF(H3416=0,0,1)+IF(I3416=0,0,1)+IF(J3416=0,0,1)+IF(K3416=0,0,1)+IF(L3416=0,0,1)+IF(M3416=0,0,1)+IF(N3416=0,0,1)+IF(O3416=0,0,1)</f>
        <v>0</v>
      </c>
    </row>
    <row r="3417" spans="1:20" ht="15.75" hidden="1">
      <c r="A3417" s="10"/>
      <c r="B3417" s="1"/>
      <c r="C3417" s="81"/>
      <c r="D3417" s="1"/>
      <c r="E3417" s="1"/>
      <c r="F3417" s="331"/>
      <c r="G3417" s="1"/>
      <c r="H3417" s="45"/>
      <c r="I3417" s="1"/>
      <c r="J3417" s="1"/>
      <c r="K3417" s="1"/>
      <c r="L3417" s="331"/>
      <c r="M3417" s="1"/>
      <c r="N3417" s="45"/>
      <c r="O3417" s="1"/>
      <c r="P3417" s="45"/>
      <c r="Q3417" s="1"/>
      <c r="R3417" s="1"/>
      <c r="S3417" s="206"/>
      <c r="T3417" s="351">
        <f>IF(Q3417=0,0,1)+IF(C3417=0,0,1)+IF(D3417=0,0,1)+IF(E3417=0,0,1)+IF(F3417=0,0,1)+IF(G3417=0,0,1)+IF(H3417=0,0,1)+IF(I3417=0,0,1)+IF(J3417=0,0,1)+IF(K3417=0,0,1)+IF(L3417=0,0,1)+IF(M3417=0,0,1)+IF(N3417=0,0,1)+IF(O3417=0,0,1)</f>
        <v>0</v>
      </c>
    </row>
    <row r="3418" spans="1:20" ht="15.75" hidden="1">
      <c r="A3418" s="10"/>
      <c r="B3418" s="1"/>
      <c r="C3418" s="81"/>
      <c r="D3418" s="1"/>
      <c r="E3418" s="1"/>
      <c r="F3418" s="331"/>
      <c r="G3418" s="1"/>
      <c r="H3418" s="45"/>
      <c r="I3418" s="1"/>
      <c r="J3418" s="1"/>
      <c r="K3418" s="1"/>
      <c r="L3418" s="331"/>
      <c r="M3418" s="1"/>
      <c r="N3418" s="45"/>
      <c r="O3418" s="1"/>
      <c r="P3418" s="45"/>
      <c r="Q3418" s="1"/>
      <c r="R3418" s="1"/>
      <c r="S3418" s="206"/>
      <c r="T3418" s="351">
        <f>IF(Q3418=0,0,1)+IF(C3418=0,0,1)+IF(D3418=0,0,1)+IF(E3418=0,0,1)+IF(F3418=0,0,1)+IF(G3418=0,0,1)+IF(H3418=0,0,1)+IF(I3418=0,0,1)+IF(J3418=0,0,1)+IF(K3418=0,0,1)+IF(L3418=0,0,1)+IF(M3418=0,0,1)+IF(N3418=0,0,1)+IF(O3418=0,0,1)</f>
        <v>0</v>
      </c>
    </row>
    <row r="3419" spans="1:20" ht="15.75" hidden="1">
      <c r="A3419" s="10"/>
      <c r="B3419" s="1"/>
      <c r="C3419" s="81"/>
      <c r="D3419" s="1"/>
      <c r="E3419" s="1"/>
      <c r="F3419" s="331"/>
      <c r="G3419" s="1"/>
      <c r="H3419" s="45"/>
      <c r="I3419" s="1"/>
      <c r="J3419" s="1"/>
      <c r="K3419" s="1"/>
      <c r="L3419" s="331"/>
      <c r="M3419" s="1"/>
      <c r="N3419" s="45"/>
      <c r="O3419" s="1"/>
      <c r="P3419" s="45"/>
      <c r="Q3419" s="1"/>
      <c r="R3419" s="1"/>
      <c r="S3419" s="206"/>
      <c r="T3419" s="351">
        <f>IF(Q3419=0,0,1)+IF(C3419=0,0,1)+IF(D3419=0,0,1)+IF(E3419=0,0,1)+IF(F3419=0,0,1)+IF(G3419=0,0,1)+IF(H3419=0,0,1)+IF(I3419=0,0,1)+IF(J3419=0,0,1)+IF(K3419=0,0,1)+IF(L3419=0,0,1)+IF(M3419=0,0,1)+IF(N3419=0,0,1)+IF(O3419=0,0,1)</f>
        <v>0</v>
      </c>
    </row>
    <row r="3420" spans="1:20" ht="15.75" hidden="1">
      <c r="A3420" s="10"/>
      <c r="B3420" s="1"/>
      <c r="C3420" s="81"/>
      <c r="D3420" s="1"/>
      <c r="E3420" s="1"/>
      <c r="F3420" s="331"/>
      <c r="G3420" s="1"/>
      <c r="H3420" s="45"/>
      <c r="I3420" s="1"/>
      <c r="J3420" s="1"/>
      <c r="K3420" s="1"/>
      <c r="L3420" s="331"/>
      <c r="M3420" s="1"/>
      <c r="N3420" s="45"/>
      <c r="O3420" s="1"/>
      <c r="P3420" s="45"/>
      <c r="Q3420" s="1"/>
      <c r="R3420" s="1"/>
      <c r="S3420" s="206"/>
      <c r="T3420" s="351">
        <f>IF(Q3420=0,0,1)+IF(C3420=0,0,1)+IF(D3420=0,0,1)+IF(E3420=0,0,1)+IF(F3420=0,0,1)+IF(G3420=0,0,1)+IF(H3420=0,0,1)+IF(I3420=0,0,1)+IF(J3420=0,0,1)+IF(K3420=0,0,1)+IF(L3420=0,0,1)+IF(M3420=0,0,1)+IF(N3420=0,0,1)+IF(O3420=0,0,1)</f>
        <v>0</v>
      </c>
    </row>
    <row r="3421" spans="1:20" ht="15.75" hidden="1">
      <c r="A3421" s="10"/>
      <c r="B3421" s="1"/>
      <c r="C3421" s="81"/>
      <c r="D3421" s="1"/>
      <c r="E3421" s="1"/>
      <c r="F3421" s="331"/>
      <c r="G3421" s="1"/>
      <c r="H3421" s="45"/>
      <c r="I3421" s="1"/>
      <c r="J3421" s="1"/>
      <c r="K3421" s="1"/>
      <c r="L3421" s="331"/>
      <c r="M3421" s="1"/>
      <c r="N3421" s="45"/>
      <c r="O3421" s="1"/>
      <c r="P3421" s="45"/>
      <c r="Q3421" s="1"/>
      <c r="R3421" s="1"/>
      <c r="S3421" s="206"/>
      <c r="T3421" s="351">
        <f>IF(Q3421=0,0,1)+IF(C3421=0,0,1)+IF(D3421=0,0,1)+IF(E3421=0,0,1)+IF(F3421=0,0,1)+IF(G3421=0,0,1)+IF(H3421=0,0,1)+IF(I3421=0,0,1)+IF(J3421=0,0,1)+IF(K3421=0,0,1)+IF(L3421=0,0,1)+IF(M3421=0,0,1)+IF(N3421=0,0,1)+IF(O3421=0,0,1)</f>
        <v>0</v>
      </c>
    </row>
    <row r="3422" spans="1:20" ht="15.75" hidden="1">
      <c r="A3422" s="10"/>
      <c r="B3422" s="1"/>
      <c r="C3422" s="81"/>
      <c r="D3422" s="1"/>
      <c r="E3422" s="1"/>
      <c r="F3422" s="331"/>
      <c r="G3422" s="1"/>
      <c r="H3422" s="45"/>
      <c r="I3422" s="1"/>
      <c r="J3422" s="1"/>
      <c r="K3422" s="1"/>
      <c r="L3422" s="331"/>
      <c r="M3422" s="1"/>
      <c r="N3422" s="45"/>
      <c r="O3422" s="1"/>
      <c r="P3422" s="45"/>
      <c r="Q3422" s="1"/>
      <c r="R3422" s="1"/>
      <c r="S3422" s="206"/>
      <c r="T3422" s="351">
        <f>IF(Q3422=0,0,1)+IF(C3422=0,0,1)+IF(D3422=0,0,1)+IF(E3422=0,0,1)+IF(F3422=0,0,1)+IF(G3422=0,0,1)+IF(H3422=0,0,1)+IF(I3422=0,0,1)+IF(J3422=0,0,1)+IF(K3422=0,0,1)+IF(L3422=0,0,1)+IF(M3422=0,0,1)+IF(N3422=0,0,1)+IF(O3422=0,0,1)</f>
        <v>0</v>
      </c>
    </row>
    <row r="3423" spans="1:20" ht="15.75" hidden="1">
      <c r="A3423" s="10"/>
      <c r="B3423" s="1"/>
      <c r="C3423" s="81"/>
      <c r="D3423" s="1"/>
      <c r="E3423" s="1"/>
      <c r="F3423" s="331"/>
      <c r="G3423" s="1"/>
      <c r="H3423" s="45"/>
      <c r="I3423" s="1"/>
      <c r="J3423" s="1"/>
      <c r="K3423" s="1"/>
      <c r="L3423" s="331"/>
      <c r="M3423" s="1"/>
      <c r="N3423" s="45"/>
      <c r="O3423" s="1"/>
      <c r="P3423" s="45"/>
      <c r="Q3423" s="1"/>
      <c r="R3423" s="1"/>
      <c r="S3423" s="206"/>
      <c r="T3423" s="351">
        <f>IF(Q3423=0,0,1)+IF(C3423=0,0,1)+IF(D3423=0,0,1)+IF(E3423=0,0,1)+IF(F3423=0,0,1)+IF(G3423=0,0,1)+IF(H3423=0,0,1)+IF(I3423=0,0,1)+IF(J3423=0,0,1)+IF(K3423=0,0,1)+IF(L3423=0,0,1)+IF(M3423=0,0,1)+IF(N3423=0,0,1)+IF(O3423=0,0,1)</f>
        <v>0</v>
      </c>
    </row>
    <row r="3424" spans="1:20" ht="15.75" hidden="1">
      <c r="A3424" s="10"/>
      <c r="B3424" s="1"/>
      <c r="C3424" s="81"/>
      <c r="D3424" s="1"/>
      <c r="E3424" s="1"/>
      <c r="F3424" s="331"/>
      <c r="G3424" s="1"/>
      <c r="H3424" s="45"/>
      <c r="I3424" s="1"/>
      <c r="J3424" s="1"/>
      <c r="K3424" s="1"/>
      <c r="L3424" s="331"/>
      <c r="M3424" s="1"/>
      <c r="N3424" s="45"/>
      <c r="O3424" s="1"/>
      <c r="P3424" s="45"/>
      <c r="Q3424" s="1"/>
      <c r="R3424" s="1"/>
      <c r="S3424" s="206"/>
      <c r="T3424" s="351">
        <f>IF(Q3424=0,0,1)+IF(C3424=0,0,1)+IF(D3424=0,0,1)+IF(E3424=0,0,1)+IF(F3424=0,0,1)+IF(G3424=0,0,1)+IF(H3424=0,0,1)+IF(I3424=0,0,1)+IF(J3424=0,0,1)+IF(K3424=0,0,1)+IF(L3424=0,0,1)+IF(M3424=0,0,1)+IF(N3424=0,0,1)+IF(O3424=0,0,1)</f>
        <v>0</v>
      </c>
    </row>
    <row r="3425" spans="1:20" ht="15.75" hidden="1">
      <c r="A3425" s="10"/>
      <c r="B3425" s="1"/>
      <c r="C3425" s="81"/>
      <c r="D3425" s="1"/>
      <c r="E3425" s="1"/>
      <c r="F3425" s="331"/>
      <c r="G3425" s="1"/>
      <c r="H3425" s="45"/>
      <c r="I3425" s="1"/>
      <c r="J3425" s="1"/>
      <c r="K3425" s="1"/>
      <c r="L3425" s="331"/>
      <c r="M3425" s="1"/>
      <c r="N3425" s="45"/>
      <c r="O3425" s="1"/>
      <c r="P3425" s="45"/>
      <c r="Q3425" s="1"/>
      <c r="R3425" s="1"/>
      <c r="S3425" s="206"/>
      <c r="T3425" s="351">
        <f>IF(Q3425=0,0,1)+IF(C3425=0,0,1)+IF(D3425=0,0,1)+IF(E3425=0,0,1)+IF(F3425=0,0,1)+IF(G3425=0,0,1)+IF(H3425=0,0,1)+IF(I3425=0,0,1)+IF(J3425=0,0,1)+IF(K3425=0,0,1)+IF(L3425=0,0,1)+IF(M3425=0,0,1)+IF(N3425=0,0,1)+IF(O3425=0,0,1)</f>
        <v>0</v>
      </c>
    </row>
    <row r="3426" spans="1:20" ht="15.75" hidden="1">
      <c r="A3426" s="10"/>
      <c r="B3426" s="1"/>
      <c r="C3426" s="81"/>
      <c r="D3426" s="1"/>
      <c r="E3426" s="1"/>
      <c r="F3426" s="331"/>
      <c r="G3426" s="1"/>
      <c r="H3426" s="45"/>
      <c r="I3426" s="1"/>
      <c r="J3426" s="1"/>
      <c r="K3426" s="1"/>
      <c r="L3426" s="331"/>
      <c r="M3426" s="1"/>
      <c r="N3426" s="45"/>
      <c r="O3426" s="1"/>
      <c r="P3426" s="45"/>
      <c r="Q3426" s="1"/>
      <c r="R3426" s="1"/>
      <c r="S3426" s="206"/>
      <c r="T3426" s="351">
        <f>IF(Q3426=0,0,1)+IF(C3426=0,0,1)+IF(D3426=0,0,1)+IF(E3426=0,0,1)+IF(F3426=0,0,1)+IF(G3426=0,0,1)+IF(H3426=0,0,1)+IF(I3426=0,0,1)+IF(J3426=0,0,1)+IF(K3426=0,0,1)+IF(L3426=0,0,1)+IF(M3426=0,0,1)+IF(N3426=0,0,1)+IF(O3426=0,0,1)</f>
        <v>0</v>
      </c>
    </row>
    <row r="3427" spans="1:20" ht="15.75" hidden="1">
      <c r="A3427" s="10"/>
      <c r="B3427" s="1"/>
      <c r="C3427" s="81"/>
      <c r="D3427" s="1"/>
      <c r="E3427" s="1"/>
      <c r="F3427" s="331"/>
      <c r="G3427" s="1"/>
      <c r="H3427" s="45"/>
      <c r="I3427" s="1"/>
      <c r="J3427" s="1"/>
      <c r="K3427" s="1"/>
      <c r="L3427" s="331"/>
      <c r="M3427" s="1"/>
      <c r="N3427" s="45"/>
      <c r="O3427" s="1"/>
      <c r="P3427" s="45"/>
      <c r="Q3427" s="1"/>
      <c r="R3427" s="1"/>
      <c r="S3427" s="206"/>
      <c r="T3427" s="351">
        <f>IF(Q3427=0,0,1)+IF(C3427=0,0,1)+IF(D3427=0,0,1)+IF(E3427=0,0,1)+IF(F3427=0,0,1)+IF(G3427=0,0,1)+IF(H3427=0,0,1)+IF(I3427=0,0,1)+IF(J3427=0,0,1)+IF(K3427=0,0,1)+IF(L3427=0,0,1)+IF(M3427=0,0,1)+IF(N3427=0,0,1)+IF(O3427=0,0,1)</f>
        <v>0</v>
      </c>
    </row>
    <row r="3428" spans="1:20" ht="15.75" hidden="1">
      <c r="A3428" s="10"/>
      <c r="B3428" s="1"/>
      <c r="C3428" s="81"/>
      <c r="D3428" s="1"/>
      <c r="E3428" s="1"/>
      <c r="F3428" s="331"/>
      <c r="G3428" s="1"/>
      <c r="H3428" s="45"/>
      <c r="I3428" s="1"/>
      <c r="J3428" s="1"/>
      <c r="K3428" s="1"/>
      <c r="L3428" s="331"/>
      <c r="M3428" s="1"/>
      <c r="N3428" s="45"/>
      <c r="O3428" s="1"/>
      <c r="P3428" s="45"/>
      <c r="Q3428" s="1"/>
      <c r="R3428" s="1"/>
      <c r="S3428" s="206"/>
      <c r="T3428" s="351">
        <f>IF(Q3428=0,0,1)+IF(C3428=0,0,1)+IF(D3428=0,0,1)+IF(E3428=0,0,1)+IF(F3428=0,0,1)+IF(G3428=0,0,1)+IF(H3428=0,0,1)+IF(I3428=0,0,1)+IF(J3428=0,0,1)+IF(K3428=0,0,1)+IF(L3428=0,0,1)+IF(M3428=0,0,1)+IF(N3428=0,0,1)+IF(O3428=0,0,1)</f>
        <v>0</v>
      </c>
    </row>
    <row r="3429" spans="1:20" ht="15.75" hidden="1">
      <c r="A3429" s="10"/>
      <c r="B3429" s="1"/>
      <c r="C3429" s="81"/>
      <c r="D3429" s="1"/>
      <c r="E3429" s="1"/>
      <c r="F3429" s="331"/>
      <c r="G3429" s="1"/>
      <c r="H3429" s="45"/>
      <c r="I3429" s="1"/>
      <c r="J3429" s="1"/>
      <c r="K3429" s="1"/>
      <c r="L3429" s="331"/>
      <c r="M3429" s="1"/>
      <c r="N3429" s="45"/>
      <c r="O3429" s="1"/>
      <c r="P3429" s="45"/>
      <c r="Q3429" s="1"/>
      <c r="R3429" s="1"/>
      <c r="S3429" s="206"/>
      <c r="T3429" s="351">
        <f>IF(Q3429=0,0,1)+IF(C3429=0,0,1)+IF(D3429=0,0,1)+IF(E3429=0,0,1)+IF(F3429=0,0,1)+IF(G3429=0,0,1)+IF(H3429=0,0,1)+IF(I3429=0,0,1)+IF(J3429=0,0,1)+IF(K3429=0,0,1)+IF(L3429=0,0,1)+IF(M3429=0,0,1)+IF(N3429=0,0,1)+IF(O3429=0,0,1)</f>
        <v>0</v>
      </c>
    </row>
    <row r="3430" spans="1:20" ht="15.75" hidden="1">
      <c r="A3430" s="10"/>
      <c r="B3430" s="1"/>
      <c r="C3430" s="81"/>
      <c r="D3430" s="1"/>
      <c r="E3430" s="1"/>
      <c r="F3430" s="331"/>
      <c r="G3430" s="1"/>
      <c r="H3430" s="45"/>
      <c r="I3430" s="1"/>
      <c r="J3430" s="1"/>
      <c r="K3430" s="1"/>
      <c r="L3430" s="331"/>
      <c r="M3430" s="1"/>
      <c r="N3430" s="45"/>
      <c r="O3430" s="1"/>
      <c r="P3430" s="45"/>
      <c r="Q3430" s="1"/>
      <c r="R3430" s="1"/>
      <c r="S3430" s="206"/>
      <c r="T3430" s="351">
        <f>IF(Q3430=0,0,1)+IF(C3430=0,0,1)+IF(D3430=0,0,1)+IF(E3430=0,0,1)+IF(F3430=0,0,1)+IF(G3430=0,0,1)+IF(H3430=0,0,1)+IF(I3430=0,0,1)+IF(J3430=0,0,1)+IF(K3430=0,0,1)+IF(L3430=0,0,1)+IF(M3430=0,0,1)+IF(N3430=0,0,1)+IF(O3430=0,0,1)</f>
        <v>0</v>
      </c>
    </row>
    <row r="3431" spans="1:20" ht="15.75" hidden="1">
      <c r="A3431" s="10"/>
      <c r="B3431" s="1"/>
      <c r="C3431" s="81"/>
      <c r="D3431" s="1"/>
      <c r="E3431" s="1"/>
      <c r="F3431" s="331"/>
      <c r="G3431" s="1"/>
      <c r="H3431" s="45"/>
      <c r="I3431" s="1"/>
      <c r="J3431" s="1"/>
      <c r="K3431" s="1"/>
      <c r="L3431" s="331"/>
      <c r="M3431" s="1"/>
      <c r="N3431" s="45"/>
      <c r="O3431" s="1"/>
      <c r="P3431" s="45"/>
      <c r="Q3431" s="1"/>
      <c r="R3431" s="1"/>
      <c r="S3431" s="206"/>
      <c r="T3431" s="351">
        <f>IF(Q3431=0,0,1)+IF(C3431=0,0,1)+IF(D3431=0,0,1)+IF(E3431=0,0,1)+IF(F3431=0,0,1)+IF(G3431=0,0,1)+IF(H3431=0,0,1)+IF(I3431=0,0,1)+IF(J3431=0,0,1)+IF(K3431=0,0,1)+IF(L3431=0,0,1)+IF(M3431=0,0,1)+IF(N3431=0,0,1)+IF(O3431=0,0,1)</f>
        <v>0</v>
      </c>
    </row>
    <row r="3432" spans="1:20" ht="15.75" hidden="1">
      <c r="A3432" s="10"/>
      <c r="B3432" s="1"/>
      <c r="C3432" s="81"/>
      <c r="D3432" s="1"/>
      <c r="E3432" s="1"/>
      <c r="F3432" s="331"/>
      <c r="G3432" s="1"/>
      <c r="H3432" s="45"/>
      <c r="I3432" s="1"/>
      <c r="J3432" s="1"/>
      <c r="K3432" s="1"/>
      <c r="L3432" s="331"/>
      <c r="M3432" s="1"/>
      <c r="N3432" s="45"/>
      <c r="O3432" s="1"/>
      <c r="P3432" s="45"/>
      <c r="Q3432" s="1"/>
      <c r="R3432" s="1"/>
      <c r="S3432" s="206"/>
      <c r="T3432" s="351">
        <f>IF(Q3432=0,0,1)+IF(C3432=0,0,1)+IF(D3432=0,0,1)+IF(E3432=0,0,1)+IF(F3432=0,0,1)+IF(G3432=0,0,1)+IF(H3432=0,0,1)+IF(I3432=0,0,1)+IF(J3432=0,0,1)+IF(K3432=0,0,1)+IF(L3432=0,0,1)+IF(M3432=0,0,1)+IF(N3432=0,0,1)+IF(O3432=0,0,1)</f>
        <v>0</v>
      </c>
    </row>
    <row r="3433" spans="1:20" ht="15.75" hidden="1">
      <c r="A3433" s="10"/>
      <c r="B3433" s="1"/>
      <c r="C3433" s="81"/>
      <c r="D3433" s="1"/>
      <c r="E3433" s="1"/>
      <c r="F3433" s="331"/>
      <c r="G3433" s="1"/>
      <c r="H3433" s="45"/>
      <c r="I3433" s="1"/>
      <c r="J3433" s="1"/>
      <c r="K3433" s="1"/>
      <c r="L3433" s="331"/>
      <c r="M3433" s="1"/>
      <c r="N3433" s="45"/>
      <c r="O3433" s="1"/>
      <c r="P3433" s="45"/>
      <c r="Q3433" s="1"/>
      <c r="R3433" s="1"/>
      <c r="S3433" s="206"/>
      <c r="T3433" s="351">
        <f>IF(Q3433=0,0,1)+IF(C3433=0,0,1)+IF(D3433=0,0,1)+IF(E3433=0,0,1)+IF(F3433=0,0,1)+IF(G3433=0,0,1)+IF(H3433=0,0,1)+IF(I3433=0,0,1)+IF(J3433=0,0,1)+IF(K3433=0,0,1)+IF(L3433=0,0,1)+IF(M3433=0,0,1)+IF(N3433=0,0,1)+IF(O3433=0,0,1)</f>
        <v>0</v>
      </c>
    </row>
    <row r="3434" spans="1:20" ht="15.75" hidden="1">
      <c r="A3434" s="10"/>
      <c r="B3434" s="1"/>
      <c r="C3434" s="81"/>
      <c r="D3434" s="1"/>
      <c r="E3434" s="1"/>
      <c r="F3434" s="331"/>
      <c r="G3434" s="1"/>
      <c r="H3434" s="45"/>
      <c r="I3434" s="1"/>
      <c r="J3434" s="1"/>
      <c r="K3434" s="1"/>
      <c r="L3434" s="331"/>
      <c r="M3434" s="1"/>
      <c r="N3434" s="45"/>
      <c r="O3434" s="1"/>
      <c r="P3434" s="45"/>
      <c r="Q3434" s="1"/>
      <c r="R3434" s="1"/>
      <c r="S3434" s="206"/>
      <c r="T3434" s="351">
        <f>IF(Q3434=0,0,1)+IF(C3434=0,0,1)+IF(D3434=0,0,1)+IF(E3434=0,0,1)+IF(F3434=0,0,1)+IF(G3434=0,0,1)+IF(H3434=0,0,1)+IF(I3434=0,0,1)+IF(J3434=0,0,1)+IF(K3434=0,0,1)+IF(L3434=0,0,1)+IF(M3434=0,0,1)+IF(N3434=0,0,1)+IF(O3434=0,0,1)</f>
        <v>0</v>
      </c>
    </row>
    <row r="3435" spans="1:20" ht="15.75" hidden="1">
      <c r="A3435" s="10"/>
      <c r="B3435" s="1"/>
      <c r="C3435" s="81"/>
      <c r="D3435" s="1"/>
      <c r="E3435" s="1"/>
      <c r="F3435" s="331"/>
      <c r="G3435" s="1"/>
      <c r="H3435" s="45"/>
      <c r="I3435" s="1"/>
      <c r="J3435" s="1"/>
      <c r="K3435" s="1"/>
      <c r="L3435" s="331"/>
      <c r="M3435" s="1"/>
      <c r="N3435" s="45"/>
      <c r="O3435" s="1"/>
      <c r="P3435" s="45"/>
      <c r="Q3435" s="1"/>
      <c r="R3435" s="1"/>
      <c r="S3435" s="206"/>
      <c r="T3435" s="351">
        <f>IF(Q3435=0,0,1)+IF(C3435=0,0,1)+IF(D3435=0,0,1)+IF(E3435=0,0,1)+IF(F3435=0,0,1)+IF(G3435=0,0,1)+IF(H3435=0,0,1)+IF(I3435=0,0,1)+IF(J3435=0,0,1)+IF(K3435=0,0,1)+IF(L3435=0,0,1)+IF(M3435=0,0,1)+IF(N3435=0,0,1)+IF(O3435=0,0,1)</f>
        <v>0</v>
      </c>
    </row>
    <row r="3436" spans="1:20" ht="15.75" hidden="1">
      <c r="A3436" s="10"/>
      <c r="B3436" s="1"/>
      <c r="C3436" s="81"/>
      <c r="D3436" s="1"/>
      <c r="E3436" s="1"/>
      <c r="F3436" s="331"/>
      <c r="G3436" s="1"/>
      <c r="H3436" s="45"/>
      <c r="I3436" s="1"/>
      <c r="J3436" s="1"/>
      <c r="K3436" s="1"/>
      <c r="L3436" s="331"/>
      <c r="M3436" s="1"/>
      <c r="N3436" s="45"/>
      <c r="O3436" s="1"/>
      <c r="P3436" s="45"/>
      <c r="Q3436" s="1"/>
      <c r="R3436" s="1"/>
      <c r="S3436" s="206"/>
      <c r="T3436" s="351">
        <f>IF(Q3436=0,0,1)+IF(C3436=0,0,1)+IF(D3436=0,0,1)+IF(E3436=0,0,1)+IF(F3436=0,0,1)+IF(G3436=0,0,1)+IF(H3436=0,0,1)+IF(I3436=0,0,1)+IF(J3436=0,0,1)+IF(K3436=0,0,1)+IF(L3436=0,0,1)+IF(M3436=0,0,1)+IF(N3436=0,0,1)+IF(O3436=0,0,1)</f>
        <v>0</v>
      </c>
    </row>
    <row r="3437" spans="1:20" ht="15.75" hidden="1">
      <c r="A3437" s="10"/>
      <c r="B3437" s="1"/>
      <c r="C3437" s="81"/>
      <c r="D3437" s="1"/>
      <c r="E3437" s="1"/>
      <c r="F3437" s="331"/>
      <c r="G3437" s="1"/>
      <c r="H3437" s="45"/>
      <c r="I3437" s="1"/>
      <c r="J3437" s="1"/>
      <c r="K3437" s="1"/>
      <c r="L3437" s="331"/>
      <c r="M3437" s="1"/>
      <c r="N3437" s="45"/>
      <c r="O3437" s="1"/>
      <c r="P3437" s="45"/>
      <c r="Q3437" s="1"/>
      <c r="R3437" s="1"/>
      <c r="S3437" s="206"/>
      <c r="T3437" s="351">
        <f>IF(Q3437=0,0,1)+IF(C3437=0,0,1)+IF(D3437=0,0,1)+IF(E3437=0,0,1)+IF(F3437=0,0,1)+IF(G3437=0,0,1)+IF(H3437=0,0,1)+IF(I3437=0,0,1)+IF(J3437=0,0,1)+IF(K3437=0,0,1)+IF(L3437=0,0,1)+IF(M3437=0,0,1)+IF(N3437=0,0,1)+IF(O3437=0,0,1)</f>
        <v>0</v>
      </c>
    </row>
    <row r="3438" spans="1:20" ht="15.75" hidden="1">
      <c r="A3438" s="10"/>
      <c r="B3438" s="1"/>
      <c r="C3438" s="81"/>
      <c r="D3438" s="1"/>
      <c r="E3438" s="1"/>
      <c r="F3438" s="331"/>
      <c r="G3438" s="1"/>
      <c r="H3438" s="45"/>
      <c r="I3438" s="1"/>
      <c r="J3438" s="1"/>
      <c r="K3438" s="1"/>
      <c r="L3438" s="331"/>
      <c r="M3438" s="1"/>
      <c r="N3438" s="45"/>
      <c r="O3438" s="1"/>
      <c r="P3438" s="45"/>
      <c r="Q3438" s="1"/>
      <c r="R3438" s="1"/>
      <c r="S3438" s="206"/>
      <c r="T3438" s="351">
        <f>IF(Q3438=0,0,1)+IF(C3438=0,0,1)+IF(D3438=0,0,1)+IF(E3438=0,0,1)+IF(F3438=0,0,1)+IF(G3438=0,0,1)+IF(H3438=0,0,1)+IF(I3438=0,0,1)+IF(J3438=0,0,1)+IF(K3438=0,0,1)+IF(L3438=0,0,1)+IF(M3438=0,0,1)+IF(N3438=0,0,1)+IF(O3438=0,0,1)</f>
        <v>0</v>
      </c>
    </row>
    <row r="3439" spans="1:20" ht="15.75" hidden="1">
      <c r="A3439" s="10"/>
      <c r="B3439" s="1"/>
      <c r="C3439" s="81"/>
      <c r="D3439" s="1"/>
      <c r="E3439" s="1"/>
      <c r="F3439" s="331"/>
      <c r="G3439" s="1"/>
      <c r="H3439" s="45"/>
      <c r="I3439" s="1"/>
      <c r="J3439" s="1"/>
      <c r="K3439" s="1"/>
      <c r="L3439" s="331"/>
      <c r="M3439" s="1"/>
      <c r="N3439" s="45"/>
      <c r="O3439" s="1"/>
      <c r="P3439" s="45"/>
      <c r="Q3439" s="1"/>
      <c r="R3439" s="1"/>
      <c r="S3439" s="206"/>
      <c r="T3439" s="351">
        <f>IF(Q3439=0,0,1)+IF(C3439=0,0,1)+IF(D3439=0,0,1)+IF(E3439=0,0,1)+IF(F3439=0,0,1)+IF(G3439=0,0,1)+IF(H3439=0,0,1)+IF(I3439=0,0,1)+IF(J3439=0,0,1)+IF(K3439=0,0,1)+IF(L3439=0,0,1)+IF(M3439=0,0,1)+IF(N3439=0,0,1)+IF(O3439=0,0,1)</f>
        <v>0</v>
      </c>
    </row>
    <row r="3440" spans="1:20" ht="15.75" hidden="1">
      <c r="A3440" s="10"/>
      <c r="B3440" s="1"/>
      <c r="C3440" s="81"/>
      <c r="D3440" s="1"/>
      <c r="E3440" s="1"/>
      <c r="F3440" s="331"/>
      <c r="G3440" s="1"/>
      <c r="H3440" s="45"/>
      <c r="I3440" s="1"/>
      <c r="J3440" s="1"/>
      <c r="K3440" s="1"/>
      <c r="L3440" s="331"/>
      <c r="M3440" s="1"/>
      <c r="N3440" s="45"/>
      <c r="O3440" s="1"/>
      <c r="P3440" s="45"/>
      <c r="Q3440" s="1"/>
      <c r="R3440" s="1"/>
      <c r="S3440" s="206"/>
      <c r="T3440" s="351">
        <f>IF(Q3440=0,0,1)+IF(C3440=0,0,1)+IF(D3440=0,0,1)+IF(E3440=0,0,1)+IF(F3440=0,0,1)+IF(G3440=0,0,1)+IF(H3440=0,0,1)+IF(I3440=0,0,1)+IF(J3440=0,0,1)+IF(K3440=0,0,1)+IF(L3440=0,0,1)+IF(M3440=0,0,1)+IF(N3440=0,0,1)+IF(O3440=0,0,1)</f>
        <v>0</v>
      </c>
    </row>
    <row r="3441" spans="1:20" ht="15.75" hidden="1">
      <c r="A3441" s="10"/>
      <c r="B3441" s="1"/>
      <c r="C3441" s="81"/>
      <c r="D3441" s="1"/>
      <c r="E3441" s="1"/>
      <c r="F3441" s="331"/>
      <c r="G3441" s="1"/>
      <c r="H3441" s="45"/>
      <c r="I3441" s="1"/>
      <c r="J3441" s="1"/>
      <c r="K3441" s="1"/>
      <c r="L3441" s="331"/>
      <c r="M3441" s="1"/>
      <c r="N3441" s="45"/>
      <c r="O3441" s="1"/>
      <c r="P3441" s="45"/>
      <c r="Q3441" s="1"/>
      <c r="R3441" s="1"/>
      <c r="S3441" s="206"/>
      <c r="T3441" s="351">
        <f>IF(Q3441=0,0,1)+IF(C3441=0,0,1)+IF(D3441=0,0,1)+IF(E3441=0,0,1)+IF(F3441=0,0,1)+IF(G3441=0,0,1)+IF(H3441=0,0,1)+IF(I3441=0,0,1)+IF(J3441=0,0,1)+IF(K3441=0,0,1)+IF(L3441=0,0,1)+IF(M3441=0,0,1)+IF(N3441=0,0,1)+IF(O3441=0,0,1)</f>
        <v>0</v>
      </c>
    </row>
    <row r="3442" spans="1:20" ht="15.75" hidden="1">
      <c r="A3442" s="10"/>
      <c r="B3442" s="1"/>
      <c r="C3442" s="81"/>
      <c r="D3442" s="1"/>
      <c r="E3442" s="1"/>
      <c r="F3442" s="331"/>
      <c r="G3442" s="1"/>
      <c r="H3442" s="45"/>
      <c r="I3442" s="1"/>
      <c r="J3442" s="1"/>
      <c r="K3442" s="1"/>
      <c r="L3442" s="331"/>
      <c r="M3442" s="1"/>
      <c r="N3442" s="45"/>
      <c r="O3442" s="1"/>
      <c r="P3442" s="45"/>
      <c r="Q3442" s="1"/>
      <c r="R3442" s="1"/>
      <c r="S3442" s="206"/>
      <c r="T3442" s="351">
        <f>IF(Q3442=0,0,1)+IF(C3442=0,0,1)+IF(D3442=0,0,1)+IF(E3442=0,0,1)+IF(F3442=0,0,1)+IF(G3442=0,0,1)+IF(H3442=0,0,1)+IF(I3442=0,0,1)+IF(J3442=0,0,1)+IF(K3442=0,0,1)+IF(L3442=0,0,1)+IF(M3442=0,0,1)+IF(N3442=0,0,1)+IF(O3442=0,0,1)</f>
        <v>0</v>
      </c>
    </row>
    <row r="3443" spans="1:20" ht="15.75" hidden="1">
      <c r="A3443" s="10"/>
      <c r="B3443" s="1"/>
      <c r="C3443" s="81"/>
      <c r="D3443" s="1"/>
      <c r="E3443" s="1"/>
      <c r="F3443" s="331"/>
      <c r="G3443" s="1"/>
      <c r="H3443" s="45"/>
      <c r="I3443" s="1"/>
      <c r="J3443" s="1"/>
      <c r="K3443" s="1"/>
      <c r="L3443" s="331"/>
      <c r="M3443" s="1"/>
      <c r="N3443" s="45"/>
      <c r="O3443" s="1"/>
      <c r="P3443" s="45"/>
      <c r="Q3443" s="1"/>
      <c r="R3443" s="1"/>
      <c r="S3443" s="206"/>
      <c r="T3443" s="351">
        <f>IF(Q3443=0,0,1)+IF(C3443=0,0,1)+IF(D3443=0,0,1)+IF(E3443=0,0,1)+IF(F3443=0,0,1)+IF(G3443=0,0,1)+IF(H3443=0,0,1)+IF(I3443=0,0,1)+IF(J3443=0,0,1)+IF(K3443=0,0,1)+IF(L3443=0,0,1)+IF(M3443=0,0,1)+IF(N3443=0,0,1)+IF(O3443=0,0,1)</f>
        <v>0</v>
      </c>
    </row>
    <row r="3444" spans="1:20" ht="15.75" hidden="1">
      <c r="A3444" s="10"/>
      <c r="B3444" s="1"/>
      <c r="C3444" s="81"/>
      <c r="D3444" s="1"/>
      <c r="E3444" s="1"/>
      <c r="F3444" s="331"/>
      <c r="G3444" s="1"/>
      <c r="H3444" s="45"/>
      <c r="I3444" s="1"/>
      <c r="J3444" s="1"/>
      <c r="K3444" s="1"/>
      <c r="L3444" s="331"/>
      <c r="M3444" s="1"/>
      <c r="N3444" s="45"/>
      <c r="O3444" s="1"/>
      <c r="P3444" s="45"/>
      <c r="Q3444" s="1"/>
      <c r="R3444" s="1"/>
      <c r="S3444" s="206"/>
      <c r="T3444" s="351">
        <f>IF(Q3444=0,0,1)+IF(C3444=0,0,1)+IF(D3444=0,0,1)+IF(E3444=0,0,1)+IF(F3444=0,0,1)+IF(G3444=0,0,1)+IF(H3444=0,0,1)+IF(I3444=0,0,1)+IF(J3444=0,0,1)+IF(K3444=0,0,1)+IF(L3444=0,0,1)+IF(M3444=0,0,1)+IF(N3444=0,0,1)+IF(O3444=0,0,1)</f>
        <v>0</v>
      </c>
    </row>
    <row r="3445" spans="1:20" ht="15.75" hidden="1">
      <c r="A3445" s="10"/>
      <c r="B3445" s="1"/>
      <c r="C3445" s="81"/>
      <c r="D3445" s="1"/>
      <c r="E3445" s="1"/>
      <c r="F3445" s="331"/>
      <c r="G3445" s="1"/>
      <c r="H3445" s="45"/>
      <c r="I3445" s="1"/>
      <c r="J3445" s="1"/>
      <c r="K3445" s="1"/>
      <c r="L3445" s="331"/>
      <c r="M3445" s="1"/>
      <c r="N3445" s="45"/>
      <c r="O3445" s="1"/>
      <c r="P3445" s="45"/>
      <c r="Q3445" s="1"/>
      <c r="R3445" s="1"/>
      <c r="S3445" s="206"/>
      <c r="T3445" s="351">
        <f>IF(Q3445=0,0,1)+IF(C3445=0,0,1)+IF(D3445=0,0,1)+IF(E3445=0,0,1)+IF(F3445=0,0,1)+IF(G3445=0,0,1)+IF(H3445=0,0,1)+IF(I3445=0,0,1)+IF(J3445=0,0,1)+IF(K3445=0,0,1)+IF(L3445=0,0,1)+IF(M3445=0,0,1)+IF(N3445=0,0,1)+IF(O3445=0,0,1)</f>
        <v>0</v>
      </c>
    </row>
    <row r="3446" spans="1:20" ht="15.75" hidden="1">
      <c r="A3446" s="10"/>
      <c r="B3446" s="1"/>
      <c r="C3446" s="81"/>
      <c r="D3446" s="1"/>
      <c r="E3446" s="1"/>
      <c r="F3446" s="331"/>
      <c r="G3446" s="1"/>
      <c r="H3446" s="45"/>
      <c r="I3446" s="1"/>
      <c r="J3446" s="1"/>
      <c r="K3446" s="1"/>
      <c r="L3446" s="331"/>
      <c r="M3446" s="1"/>
      <c r="N3446" s="45"/>
      <c r="O3446" s="1"/>
      <c r="P3446" s="45"/>
      <c r="Q3446" s="1"/>
      <c r="R3446" s="1"/>
      <c r="S3446" s="206"/>
      <c r="T3446" s="351">
        <f>IF(Q3446=0,0,1)+IF(C3446=0,0,1)+IF(D3446=0,0,1)+IF(E3446=0,0,1)+IF(F3446=0,0,1)+IF(G3446=0,0,1)+IF(H3446=0,0,1)+IF(I3446=0,0,1)+IF(J3446=0,0,1)+IF(K3446=0,0,1)+IF(L3446=0,0,1)+IF(M3446=0,0,1)+IF(N3446=0,0,1)+IF(O3446=0,0,1)</f>
        <v>0</v>
      </c>
    </row>
    <row r="3447" spans="1:20" ht="15.75" hidden="1">
      <c r="A3447" s="10"/>
      <c r="B3447" s="1"/>
      <c r="C3447" s="81"/>
      <c r="D3447" s="1"/>
      <c r="E3447" s="1"/>
      <c r="F3447" s="331"/>
      <c r="G3447" s="1"/>
      <c r="H3447" s="45"/>
      <c r="I3447" s="1"/>
      <c r="J3447" s="1"/>
      <c r="K3447" s="1"/>
      <c r="L3447" s="331"/>
      <c r="M3447" s="1"/>
      <c r="N3447" s="45"/>
      <c r="O3447" s="1"/>
      <c r="P3447" s="45"/>
      <c r="Q3447" s="1"/>
      <c r="R3447" s="1"/>
      <c r="S3447" s="206"/>
      <c r="T3447" s="351">
        <f>IF(Q3447=0,0,1)+IF(C3447=0,0,1)+IF(D3447=0,0,1)+IF(E3447=0,0,1)+IF(F3447=0,0,1)+IF(G3447=0,0,1)+IF(H3447=0,0,1)+IF(I3447=0,0,1)+IF(J3447=0,0,1)+IF(K3447=0,0,1)+IF(L3447=0,0,1)+IF(M3447=0,0,1)+IF(N3447=0,0,1)+IF(O3447=0,0,1)</f>
        <v>0</v>
      </c>
    </row>
    <row r="3448" spans="1:20" ht="15.75" hidden="1">
      <c r="A3448" s="10"/>
      <c r="B3448" s="1"/>
      <c r="C3448" s="81"/>
      <c r="D3448" s="1"/>
      <c r="E3448" s="1"/>
      <c r="F3448" s="331"/>
      <c r="G3448" s="1"/>
      <c r="H3448" s="45"/>
      <c r="I3448" s="1"/>
      <c r="J3448" s="1"/>
      <c r="K3448" s="1"/>
      <c r="L3448" s="331"/>
      <c r="M3448" s="1"/>
      <c r="N3448" s="45"/>
      <c r="O3448" s="1"/>
      <c r="P3448" s="45"/>
      <c r="Q3448" s="1"/>
      <c r="R3448" s="1"/>
      <c r="S3448" s="206"/>
      <c r="T3448" s="351">
        <f>IF(Q3448=0,0,1)+IF(C3448=0,0,1)+IF(D3448=0,0,1)+IF(E3448=0,0,1)+IF(F3448=0,0,1)+IF(G3448=0,0,1)+IF(H3448=0,0,1)+IF(I3448=0,0,1)+IF(J3448=0,0,1)+IF(K3448=0,0,1)+IF(L3448=0,0,1)+IF(M3448=0,0,1)+IF(N3448=0,0,1)+IF(O3448=0,0,1)</f>
        <v>0</v>
      </c>
    </row>
    <row r="3449" spans="1:20" ht="15.75" hidden="1">
      <c r="A3449" s="10"/>
      <c r="B3449" s="1"/>
      <c r="C3449" s="81"/>
      <c r="D3449" s="1"/>
      <c r="E3449" s="1"/>
      <c r="F3449" s="331"/>
      <c r="G3449" s="1"/>
      <c r="H3449" s="45"/>
      <c r="I3449" s="1"/>
      <c r="J3449" s="1"/>
      <c r="K3449" s="1"/>
      <c r="L3449" s="331"/>
      <c r="M3449" s="1"/>
      <c r="N3449" s="45"/>
      <c r="O3449" s="1"/>
      <c r="P3449" s="45"/>
      <c r="Q3449" s="1"/>
      <c r="R3449" s="1"/>
      <c r="S3449" s="206"/>
      <c r="T3449" s="351">
        <f>IF(Q3449=0,0,1)+IF(C3449=0,0,1)+IF(D3449=0,0,1)+IF(E3449=0,0,1)+IF(F3449=0,0,1)+IF(G3449=0,0,1)+IF(H3449=0,0,1)+IF(I3449=0,0,1)+IF(J3449=0,0,1)+IF(K3449=0,0,1)+IF(L3449=0,0,1)+IF(M3449=0,0,1)+IF(N3449=0,0,1)+IF(O3449=0,0,1)</f>
        <v>0</v>
      </c>
    </row>
    <row r="3450" spans="1:20" ht="15.75" hidden="1">
      <c r="A3450" s="10"/>
      <c r="B3450" s="1"/>
      <c r="C3450" s="81"/>
      <c r="D3450" s="1"/>
      <c r="E3450" s="1"/>
      <c r="F3450" s="331"/>
      <c r="G3450" s="1"/>
      <c r="H3450" s="45"/>
      <c r="I3450" s="1"/>
      <c r="J3450" s="1"/>
      <c r="K3450" s="1"/>
      <c r="L3450" s="331"/>
      <c r="M3450" s="1"/>
      <c r="N3450" s="45"/>
      <c r="O3450" s="1"/>
      <c r="P3450" s="45"/>
      <c r="Q3450" s="1"/>
      <c r="R3450" s="1"/>
      <c r="S3450" s="206"/>
      <c r="T3450" s="351">
        <f>IF(Q3450=0,0,1)+IF(C3450=0,0,1)+IF(D3450=0,0,1)+IF(E3450=0,0,1)+IF(F3450=0,0,1)+IF(G3450=0,0,1)+IF(H3450=0,0,1)+IF(I3450=0,0,1)+IF(J3450=0,0,1)+IF(K3450=0,0,1)+IF(L3450=0,0,1)+IF(M3450=0,0,1)+IF(N3450=0,0,1)+IF(O3450=0,0,1)</f>
        <v>0</v>
      </c>
    </row>
    <row r="3451" spans="1:20" ht="15.75" hidden="1">
      <c r="A3451" s="10"/>
      <c r="B3451" s="1"/>
      <c r="C3451" s="81"/>
      <c r="D3451" s="1"/>
      <c r="E3451" s="1"/>
      <c r="F3451" s="331"/>
      <c r="G3451" s="1"/>
      <c r="H3451" s="45"/>
      <c r="I3451" s="1"/>
      <c r="J3451" s="1"/>
      <c r="K3451" s="1"/>
      <c r="L3451" s="331"/>
      <c r="M3451" s="1"/>
      <c r="N3451" s="45"/>
      <c r="O3451" s="1"/>
      <c r="P3451" s="45"/>
      <c r="Q3451" s="1"/>
      <c r="R3451" s="1"/>
      <c r="S3451" s="206"/>
      <c r="T3451" s="351">
        <f>IF(Q3451=0,0,1)+IF(C3451=0,0,1)+IF(D3451=0,0,1)+IF(E3451=0,0,1)+IF(F3451=0,0,1)+IF(G3451=0,0,1)+IF(H3451=0,0,1)+IF(I3451=0,0,1)+IF(J3451=0,0,1)+IF(K3451=0,0,1)+IF(L3451=0,0,1)+IF(M3451=0,0,1)+IF(N3451=0,0,1)+IF(O3451=0,0,1)</f>
        <v>0</v>
      </c>
    </row>
    <row r="3452" spans="1:20" ht="15.75" hidden="1">
      <c r="A3452" s="10"/>
      <c r="B3452" s="1"/>
      <c r="C3452" s="81"/>
      <c r="D3452" s="1"/>
      <c r="E3452" s="1"/>
      <c r="F3452" s="331"/>
      <c r="G3452" s="1"/>
      <c r="H3452" s="45"/>
      <c r="I3452" s="1"/>
      <c r="J3452" s="1"/>
      <c r="K3452" s="1"/>
      <c r="L3452" s="331"/>
      <c r="M3452" s="1"/>
      <c r="N3452" s="45"/>
      <c r="O3452" s="1"/>
      <c r="P3452" s="45"/>
      <c r="Q3452" s="1"/>
      <c r="R3452" s="1"/>
      <c r="S3452" s="206"/>
      <c r="T3452" s="351">
        <f>IF(Q3452=0,0,1)+IF(C3452=0,0,1)+IF(D3452=0,0,1)+IF(E3452=0,0,1)+IF(F3452=0,0,1)+IF(G3452=0,0,1)+IF(H3452=0,0,1)+IF(I3452=0,0,1)+IF(J3452=0,0,1)+IF(K3452=0,0,1)+IF(L3452=0,0,1)+IF(M3452=0,0,1)+IF(N3452=0,0,1)+IF(O3452=0,0,1)</f>
        <v>0</v>
      </c>
    </row>
    <row r="3453" spans="1:20" ht="15.75" hidden="1">
      <c r="A3453" s="10"/>
      <c r="B3453" s="1"/>
      <c r="C3453" s="81"/>
      <c r="D3453" s="1"/>
      <c r="E3453" s="1"/>
      <c r="F3453" s="331"/>
      <c r="G3453" s="1"/>
      <c r="H3453" s="45"/>
      <c r="I3453" s="1"/>
      <c r="J3453" s="1"/>
      <c r="K3453" s="1"/>
      <c r="L3453" s="331"/>
      <c r="M3453" s="1"/>
      <c r="N3453" s="45"/>
      <c r="O3453" s="1"/>
      <c r="P3453" s="45"/>
      <c r="Q3453" s="1"/>
      <c r="R3453" s="1"/>
      <c r="S3453" s="206"/>
      <c r="T3453" s="351">
        <f>IF(Q3453=0,0,1)+IF(C3453=0,0,1)+IF(D3453=0,0,1)+IF(E3453=0,0,1)+IF(F3453=0,0,1)+IF(G3453=0,0,1)+IF(H3453=0,0,1)+IF(I3453=0,0,1)+IF(J3453=0,0,1)+IF(K3453=0,0,1)+IF(L3453=0,0,1)+IF(M3453=0,0,1)+IF(N3453=0,0,1)+IF(O3453=0,0,1)</f>
        <v>0</v>
      </c>
    </row>
    <row r="3454" spans="1:20" ht="15.75" hidden="1">
      <c r="A3454" s="10"/>
      <c r="B3454" s="1"/>
      <c r="C3454" s="81"/>
      <c r="D3454" s="1"/>
      <c r="E3454" s="1"/>
      <c r="F3454" s="331"/>
      <c r="G3454" s="1"/>
      <c r="H3454" s="45"/>
      <c r="I3454" s="1"/>
      <c r="J3454" s="1"/>
      <c r="K3454" s="1"/>
      <c r="L3454" s="331"/>
      <c r="M3454" s="1"/>
      <c r="N3454" s="45"/>
      <c r="O3454" s="1"/>
      <c r="P3454" s="45"/>
      <c r="Q3454" s="1"/>
      <c r="R3454" s="1"/>
      <c r="S3454" s="206"/>
      <c r="T3454" s="351">
        <f>IF(Q3454=0,0,1)+IF(C3454=0,0,1)+IF(D3454=0,0,1)+IF(E3454=0,0,1)+IF(F3454=0,0,1)+IF(G3454=0,0,1)+IF(H3454=0,0,1)+IF(I3454=0,0,1)+IF(J3454=0,0,1)+IF(K3454=0,0,1)+IF(L3454=0,0,1)+IF(M3454=0,0,1)+IF(N3454=0,0,1)+IF(O3454=0,0,1)</f>
        <v>0</v>
      </c>
    </row>
    <row r="3455" spans="1:20" ht="15.75" hidden="1">
      <c r="A3455" s="10"/>
      <c r="B3455" s="1"/>
      <c r="C3455" s="81"/>
      <c r="D3455" s="1"/>
      <c r="E3455" s="1"/>
      <c r="F3455" s="331"/>
      <c r="G3455" s="1"/>
      <c r="H3455" s="45"/>
      <c r="I3455" s="1"/>
      <c r="J3455" s="1"/>
      <c r="K3455" s="1"/>
      <c r="L3455" s="331"/>
      <c r="M3455" s="1"/>
      <c r="N3455" s="45"/>
      <c r="O3455" s="1"/>
      <c r="P3455" s="45"/>
      <c r="Q3455" s="1"/>
      <c r="R3455" s="1"/>
      <c r="S3455" s="206"/>
      <c r="T3455" s="351">
        <f>IF(Q3455=0,0,1)+IF(C3455=0,0,1)+IF(D3455=0,0,1)+IF(E3455=0,0,1)+IF(F3455=0,0,1)+IF(G3455=0,0,1)+IF(H3455=0,0,1)+IF(I3455=0,0,1)+IF(J3455=0,0,1)+IF(K3455=0,0,1)+IF(L3455=0,0,1)+IF(M3455=0,0,1)+IF(N3455=0,0,1)+IF(O3455=0,0,1)</f>
        <v>0</v>
      </c>
    </row>
    <row r="3456" spans="1:20" ht="15.75" hidden="1">
      <c r="A3456" s="10"/>
      <c r="B3456" s="1"/>
      <c r="C3456" s="81"/>
      <c r="D3456" s="1"/>
      <c r="E3456" s="1"/>
      <c r="F3456" s="331"/>
      <c r="G3456" s="1"/>
      <c r="H3456" s="45"/>
      <c r="I3456" s="1"/>
      <c r="J3456" s="1"/>
      <c r="K3456" s="1"/>
      <c r="L3456" s="331"/>
      <c r="M3456" s="1"/>
      <c r="N3456" s="45"/>
      <c r="O3456" s="1"/>
      <c r="P3456" s="45"/>
      <c r="Q3456" s="1"/>
      <c r="R3456" s="1"/>
      <c r="S3456" s="206"/>
      <c r="T3456" s="351">
        <f>IF(Q3456=0,0,1)+IF(C3456=0,0,1)+IF(D3456=0,0,1)+IF(E3456=0,0,1)+IF(F3456=0,0,1)+IF(G3456=0,0,1)+IF(H3456=0,0,1)+IF(I3456=0,0,1)+IF(J3456=0,0,1)+IF(K3456=0,0,1)+IF(L3456=0,0,1)+IF(M3456=0,0,1)+IF(N3456=0,0,1)+IF(O3456=0,0,1)</f>
        <v>0</v>
      </c>
    </row>
    <row r="3457" spans="1:20" ht="15.75" hidden="1">
      <c r="A3457" s="10"/>
      <c r="B3457" s="1"/>
      <c r="C3457" s="81"/>
      <c r="D3457" s="1"/>
      <c r="E3457" s="1"/>
      <c r="F3457" s="331"/>
      <c r="G3457" s="1"/>
      <c r="H3457" s="45"/>
      <c r="I3457" s="1"/>
      <c r="J3457" s="1"/>
      <c r="K3457" s="1"/>
      <c r="L3457" s="331"/>
      <c r="M3457" s="1"/>
      <c r="N3457" s="45"/>
      <c r="O3457" s="1"/>
      <c r="P3457" s="45"/>
      <c r="Q3457" s="1"/>
      <c r="R3457" s="1"/>
      <c r="S3457" s="206"/>
      <c r="T3457" s="351">
        <f>IF(Q3457=0,0,1)+IF(C3457=0,0,1)+IF(D3457=0,0,1)+IF(E3457=0,0,1)+IF(F3457=0,0,1)+IF(G3457=0,0,1)+IF(H3457=0,0,1)+IF(I3457=0,0,1)+IF(J3457=0,0,1)+IF(K3457=0,0,1)+IF(L3457=0,0,1)+IF(M3457=0,0,1)+IF(N3457=0,0,1)+IF(O3457=0,0,1)</f>
        <v>0</v>
      </c>
    </row>
    <row r="3458" spans="1:20" ht="15.75" hidden="1">
      <c r="A3458" s="10"/>
      <c r="B3458" s="1"/>
      <c r="C3458" s="81"/>
      <c r="D3458" s="1"/>
      <c r="E3458" s="1"/>
      <c r="F3458" s="331"/>
      <c r="G3458" s="1"/>
      <c r="H3458" s="45"/>
      <c r="I3458" s="1"/>
      <c r="J3458" s="1"/>
      <c r="K3458" s="1"/>
      <c r="L3458" s="331"/>
      <c r="M3458" s="1"/>
      <c r="N3458" s="45"/>
      <c r="O3458" s="1"/>
      <c r="P3458" s="45"/>
      <c r="Q3458" s="1"/>
      <c r="R3458" s="1"/>
      <c r="S3458" s="206"/>
      <c r="T3458" s="351">
        <f>IF(Q3458=0,0,1)+IF(C3458=0,0,1)+IF(D3458=0,0,1)+IF(E3458=0,0,1)+IF(F3458=0,0,1)+IF(G3458=0,0,1)+IF(H3458=0,0,1)+IF(I3458=0,0,1)+IF(J3458=0,0,1)+IF(K3458=0,0,1)+IF(L3458=0,0,1)+IF(M3458=0,0,1)+IF(N3458=0,0,1)+IF(O3458=0,0,1)</f>
        <v>0</v>
      </c>
    </row>
    <row r="3459" spans="1:20" ht="15.75" hidden="1">
      <c r="A3459" s="10"/>
      <c r="B3459" s="1"/>
      <c r="C3459" s="81"/>
      <c r="D3459" s="1"/>
      <c r="E3459" s="1"/>
      <c r="F3459" s="331"/>
      <c r="G3459" s="1"/>
      <c r="H3459" s="45"/>
      <c r="I3459" s="1"/>
      <c r="J3459" s="1"/>
      <c r="K3459" s="1"/>
      <c r="L3459" s="331"/>
      <c r="M3459" s="1"/>
      <c r="N3459" s="45"/>
      <c r="O3459" s="1"/>
      <c r="P3459" s="45"/>
      <c r="Q3459" s="1"/>
      <c r="R3459" s="1"/>
      <c r="S3459" s="206"/>
      <c r="T3459" s="351">
        <f>IF(Q3459=0,0,1)+IF(C3459=0,0,1)+IF(D3459=0,0,1)+IF(E3459=0,0,1)+IF(F3459=0,0,1)+IF(G3459=0,0,1)+IF(H3459=0,0,1)+IF(I3459=0,0,1)+IF(J3459=0,0,1)+IF(K3459=0,0,1)+IF(L3459=0,0,1)+IF(M3459=0,0,1)+IF(N3459=0,0,1)+IF(O3459=0,0,1)</f>
        <v>0</v>
      </c>
    </row>
    <row r="3460" spans="1:20" ht="15.75" hidden="1">
      <c r="A3460" s="10"/>
      <c r="B3460" s="1"/>
      <c r="C3460" s="81"/>
      <c r="D3460" s="1"/>
      <c r="E3460" s="1"/>
      <c r="F3460" s="331"/>
      <c r="G3460" s="1"/>
      <c r="H3460" s="45"/>
      <c r="I3460" s="1"/>
      <c r="J3460" s="1"/>
      <c r="K3460" s="1"/>
      <c r="L3460" s="331"/>
      <c r="M3460" s="1"/>
      <c r="N3460" s="45"/>
      <c r="O3460" s="1"/>
      <c r="P3460" s="45"/>
      <c r="Q3460" s="1"/>
      <c r="R3460" s="1"/>
      <c r="S3460" s="206"/>
      <c r="T3460" s="351">
        <f>IF(Q3460=0,0,1)+IF(C3460=0,0,1)+IF(D3460=0,0,1)+IF(E3460=0,0,1)+IF(F3460=0,0,1)+IF(G3460=0,0,1)+IF(H3460=0,0,1)+IF(I3460=0,0,1)+IF(J3460=0,0,1)+IF(K3460=0,0,1)+IF(L3460=0,0,1)+IF(M3460=0,0,1)+IF(N3460=0,0,1)+IF(O3460=0,0,1)</f>
        <v>0</v>
      </c>
    </row>
    <row r="3461" spans="1:20" ht="15.75" hidden="1">
      <c r="A3461" s="10"/>
      <c r="B3461" s="1"/>
      <c r="C3461" s="81"/>
      <c r="D3461" s="1"/>
      <c r="E3461" s="1"/>
      <c r="F3461" s="331"/>
      <c r="G3461" s="1"/>
      <c r="H3461" s="45"/>
      <c r="I3461" s="1"/>
      <c r="J3461" s="1"/>
      <c r="K3461" s="1"/>
      <c r="L3461" s="331"/>
      <c r="M3461" s="1"/>
      <c r="N3461" s="45"/>
      <c r="O3461" s="1"/>
      <c r="P3461" s="45"/>
      <c r="Q3461" s="1"/>
      <c r="R3461" s="1"/>
      <c r="S3461" s="206"/>
      <c r="T3461" s="351">
        <f>IF(Q3461=0,0,1)+IF(C3461=0,0,1)+IF(D3461=0,0,1)+IF(E3461=0,0,1)+IF(F3461=0,0,1)+IF(G3461=0,0,1)+IF(H3461=0,0,1)+IF(I3461=0,0,1)+IF(J3461=0,0,1)+IF(K3461=0,0,1)+IF(L3461=0,0,1)+IF(M3461=0,0,1)+IF(N3461=0,0,1)+IF(O3461=0,0,1)</f>
        <v>0</v>
      </c>
    </row>
    <row r="3462" spans="1:20" ht="15.75" hidden="1">
      <c r="A3462" s="10"/>
      <c r="B3462" s="1"/>
      <c r="C3462" s="81"/>
      <c r="D3462" s="1"/>
      <c r="E3462" s="1"/>
      <c r="F3462" s="331"/>
      <c r="G3462" s="1"/>
      <c r="H3462" s="45"/>
      <c r="I3462" s="1"/>
      <c r="J3462" s="1"/>
      <c r="K3462" s="1"/>
      <c r="L3462" s="331"/>
      <c r="M3462" s="1"/>
      <c r="N3462" s="45"/>
      <c r="O3462" s="1"/>
      <c r="P3462" s="45"/>
      <c r="Q3462" s="1"/>
      <c r="R3462" s="1"/>
      <c r="S3462" s="206"/>
      <c r="T3462" s="351">
        <f>IF(Q3462=0,0,1)+IF(C3462=0,0,1)+IF(D3462=0,0,1)+IF(E3462=0,0,1)+IF(F3462=0,0,1)+IF(G3462=0,0,1)+IF(H3462=0,0,1)+IF(I3462=0,0,1)+IF(J3462=0,0,1)+IF(K3462=0,0,1)+IF(L3462=0,0,1)+IF(M3462=0,0,1)+IF(N3462=0,0,1)+IF(O3462=0,0,1)</f>
        <v>0</v>
      </c>
    </row>
    <row r="3463" spans="1:20" ht="15.75" hidden="1">
      <c r="A3463" s="10"/>
      <c r="B3463" s="1"/>
      <c r="C3463" s="81"/>
      <c r="D3463" s="1"/>
      <c r="E3463" s="1"/>
      <c r="F3463" s="331"/>
      <c r="G3463" s="1"/>
      <c r="H3463" s="45"/>
      <c r="I3463" s="1"/>
      <c r="J3463" s="1"/>
      <c r="K3463" s="1"/>
      <c r="L3463" s="331"/>
      <c r="M3463" s="1"/>
      <c r="N3463" s="45"/>
      <c r="O3463" s="1"/>
      <c r="P3463" s="45"/>
      <c r="Q3463" s="1"/>
      <c r="R3463" s="1"/>
      <c r="S3463" s="206"/>
      <c r="T3463" s="351">
        <f>IF(Q3463=0,0,1)+IF(C3463=0,0,1)+IF(D3463=0,0,1)+IF(E3463=0,0,1)+IF(F3463=0,0,1)+IF(G3463=0,0,1)+IF(H3463=0,0,1)+IF(I3463=0,0,1)+IF(J3463=0,0,1)+IF(K3463=0,0,1)+IF(L3463=0,0,1)+IF(M3463=0,0,1)+IF(N3463=0,0,1)+IF(O3463=0,0,1)</f>
        <v>0</v>
      </c>
    </row>
    <row r="3464" spans="1:20" ht="15.75" hidden="1">
      <c r="A3464" s="10"/>
      <c r="B3464" s="1"/>
      <c r="C3464" s="81"/>
      <c r="D3464" s="1"/>
      <c r="E3464" s="1"/>
      <c r="F3464" s="331"/>
      <c r="G3464" s="1"/>
      <c r="H3464" s="45"/>
      <c r="I3464" s="1"/>
      <c r="J3464" s="1"/>
      <c r="K3464" s="1"/>
      <c r="L3464" s="331"/>
      <c r="M3464" s="1"/>
      <c r="N3464" s="45"/>
      <c r="O3464" s="1"/>
      <c r="P3464" s="45"/>
      <c r="Q3464" s="1"/>
      <c r="R3464" s="1"/>
      <c r="S3464" s="206"/>
      <c r="T3464" s="351">
        <f>IF(Q3464=0,0,1)+IF(C3464=0,0,1)+IF(D3464=0,0,1)+IF(E3464=0,0,1)+IF(F3464=0,0,1)+IF(G3464=0,0,1)+IF(H3464=0,0,1)+IF(I3464=0,0,1)+IF(J3464=0,0,1)+IF(K3464=0,0,1)+IF(L3464=0,0,1)+IF(M3464=0,0,1)+IF(N3464=0,0,1)+IF(O3464=0,0,1)</f>
        <v>0</v>
      </c>
    </row>
    <row r="3465" spans="1:20" ht="15.75" hidden="1">
      <c r="A3465" s="10"/>
      <c r="B3465" s="1"/>
      <c r="C3465" s="81"/>
      <c r="D3465" s="1"/>
      <c r="E3465" s="1"/>
      <c r="F3465" s="331"/>
      <c r="G3465" s="1"/>
      <c r="H3465" s="45"/>
      <c r="I3465" s="1"/>
      <c r="J3465" s="1"/>
      <c r="K3465" s="1"/>
      <c r="L3465" s="331"/>
      <c r="M3465" s="1"/>
      <c r="N3465" s="45"/>
      <c r="O3465" s="1"/>
      <c r="P3465" s="45"/>
      <c r="Q3465" s="1"/>
      <c r="R3465" s="1"/>
      <c r="S3465" s="206"/>
      <c r="T3465" s="351">
        <f>IF(Q3465=0,0,1)+IF(C3465=0,0,1)+IF(D3465=0,0,1)+IF(E3465=0,0,1)+IF(F3465=0,0,1)+IF(G3465=0,0,1)+IF(H3465=0,0,1)+IF(I3465=0,0,1)+IF(J3465=0,0,1)+IF(K3465=0,0,1)+IF(L3465=0,0,1)+IF(M3465=0,0,1)+IF(N3465=0,0,1)+IF(O3465=0,0,1)</f>
        <v>0</v>
      </c>
    </row>
    <row r="3466" spans="1:20" ht="15.75" hidden="1">
      <c r="A3466" s="10"/>
      <c r="B3466" s="1"/>
      <c r="C3466" s="81"/>
      <c r="D3466" s="1"/>
      <c r="E3466" s="1"/>
      <c r="F3466" s="331"/>
      <c r="G3466" s="1"/>
      <c r="H3466" s="45"/>
      <c r="I3466" s="1"/>
      <c r="J3466" s="1"/>
      <c r="K3466" s="1"/>
      <c r="L3466" s="331"/>
      <c r="M3466" s="1"/>
      <c r="N3466" s="45"/>
      <c r="O3466" s="1"/>
      <c r="P3466" s="45"/>
      <c r="Q3466" s="1"/>
      <c r="R3466" s="1"/>
      <c r="S3466" s="206"/>
      <c r="T3466" s="351">
        <f>IF(Q3466=0,0,1)+IF(C3466=0,0,1)+IF(D3466=0,0,1)+IF(E3466=0,0,1)+IF(F3466=0,0,1)+IF(G3466=0,0,1)+IF(H3466=0,0,1)+IF(I3466=0,0,1)+IF(J3466=0,0,1)+IF(K3466=0,0,1)+IF(L3466=0,0,1)+IF(M3466=0,0,1)+IF(N3466=0,0,1)+IF(O3466=0,0,1)</f>
        <v>0</v>
      </c>
    </row>
    <row r="3467" spans="1:20" ht="15.75" hidden="1">
      <c r="A3467" s="10"/>
      <c r="B3467" s="1"/>
      <c r="C3467" s="81"/>
      <c r="D3467" s="1"/>
      <c r="E3467" s="1"/>
      <c r="F3467" s="331"/>
      <c r="G3467" s="1"/>
      <c r="H3467" s="45"/>
      <c r="I3467" s="1"/>
      <c r="J3467" s="1"/>
      <c r="K3467" s="1"/>
      <c r="L3467" s="331"/>
      <c r="M3467" s="1"/>
      <c r="N3467" s="45"/>
      <c r="O3467" s="1"/>
      <c r="P3467" s="45"/>
      <c r="Q3467" s="1"/>
      <c r="R3467" s="1"/>
      <c r="S3467" s="206"/>
      <c r="T3467" s="351">
        <f>IF(Q3467=0,0,1)+IF(C3467=0,0,1)+IF(D3467=0,0,1)+IF(E3467=0,0,1)+IF(F3467=0,0,1)+IF(G3467=0,0,1)+IF(H3467=0,0,1)+IF(I3467=0,0,1)+IF(J3467=0,0,1)+IF(K3467=0,0,1)+IF(L3467=0,0,1)+IF(M3467=0,0,1)+IF(N3467=0,0,1)+IF(O3467=0,0,1)</f>
        <v>0</v>
      </c>
    </row>
    <row r="3468" spans="1:20" ht="15.75" hidden="1">
      <c r="A3468" s="10"/>
      <c r="B3468" s="1"/>
      <c r="C3468" s="81"/>
      <c r="D3468" s="1"/>
      <c r="E3468" s="1"/>
      <c r="F3468" s="331"/>
      <c r="G3468" s="1"/>
      <c r="H3468" s="45"/>
      <c r="I3468" s="1"/>
      <c r="J3468" s="1"/>
      <c r="K3468" s="1"/>
      <c r="L3468" s="331"/>
      <c r="M3468" s="1"/>
      <c r="N3468" s="45"/>
      <c r="O3468" s="1"/>
      <c r="P3468" s="45"/>
      <c r="Q3468" s="1"/>
      <c r="R3468" s="1"/>
      <c r="S3468" s="206"/>
      <c r="T3468" s="351">
        <f>IF(Q3468=0,0,1)+IF(C3468=0,0,1)+IF(D3468=0,0,1)+IF(E3468=0,0,1)+IF(F3468=0,0,1)+IF(G3468=0,0,1)+IF(H3468=0,0,1)+IF(I3468=0,0,1)+IF(J3468=0,0,1)+IF(K3468=0,0,1)+IF(L3468=0,0,1)+IF(M3468=0,0,1)+IF(N3468=0,0,1)+IF(O3468=0,0,1)</f>
        <v>0</v>
      </c>
    </row>
    <row r="3469" spans="1:20" ht="15.75" hidden="1">
      <c r="A3469" s="10"/>
      <c r="B3469" s="1"/>
      <c r="C3469" s="81"/>
      <c r="D3469" s="1"/>
      <c r="E3469" s="1"/>
      <c r="F3469" s="331"/>
      <c r="G3469" s="1"/>
      <c r="H3469" s="45"/>
      <c r="I3469" s="1"/>
      <c r="J3469" s="1"/>
      <c r="K3469" s="1"/>
      <c r="L3469" s="331"/>
      <c r="M3469" s="1"/>
      <c r="N3469" s="45"/>
      <c r="O3469" s="1"/>
      <c r="P3469" s="45"/>
      <c r="Q3469" s="1"/>
      <c r="R3469" s="1"/>
      <c r="S3469" s="206"/>
      <c r="T3469" s="351">
        <f>IF(Q3469=0,0,1)+IF(C3469=0,0,1)+IF(D3469=0,0,1)+IF(E3469=0,0,1)+IF(F3469=0,0,1)+IF(G3469=0,0,1)+IF(H3469=0,0,1)+IF(I3469=0,0,1)+IF(J3469=0,0,1)+IF(K3469=0,0,1)+IF(L3469=0,0,1)+IF(M3469=0,0,1)+IF(N3469=0,0,1)+IF(O3469=0,0,1)</f>
        <v>0</v>
      </c>
    </row>
    <row r="3470" spans="1:20" ht="15.75" hidden="1">
      <c r="A3470" s="10"/>
      <c r="B3470" s="1"/>
      <c r="C3470" s="81"/>
      <c r="D3470" s="1"/>
      <c r="E3470" s="1"/>
      <c r="F3470" s="331"/>
      <c r="G3470" s="1"/>
      <c r="H3470" s="45"/>
      <c r="I3470" s="1"/>
      <c r="J3470" s="1"/>
      <c r="K3470" s="1"/>
      <c r="L3470" s="331"/>
      <c r="M3470" s="1"/>
      <c r="N3470" s="45"/>
      <c r="O3470" s="1"/>
      <c r="P3470" s="45"/>
      <c r="Q3470" s="1"/>
      <c r="R3470" s="1"/>
      <c r="S3470" s="206"/>
      <c r="T3470" s="351">
        <f>IF(Q3470=0,0,1)+IF(C3470=0,0,1)+IF(D3470=0,0,1)+IF(E3470=0,0,1)+IF(F3470=0,0,1)+IF(G3470=0,0,1)+IF(H3470=0,0,1)+IF(I3470=0,0,1)+IF(J3470=0,0,1)+IF(K3470=0,0,1)+IF(L3470=0,0,1)+IF(M3470=0,0,1)+IF(N3470=0,0,1)+IF(O3470=0,0,1)</f>
        <v>0</v>
      </c>
    </row>
    <row r="3471" spans="1:20" ht="15.75" hidden="1">
      <c r="A3471" s="10"/>
      <c r="B3471" s="1"/>
      <c r="C3471" s="81"/>
      <c r="D3471" s="1"/>
      <c r="E3471" s="1"/>
      <c r="F3471" s="331"/>
      <c r="G3471" s="1"/>
      <c r="H3471" s="45"/>
      <c r="I3471" s="1"/>
      <c r="J3471" s="1"/>
      <c r="K3471" s="1"/>
      <c r="L3471" s="331"/>
      <c r="M3471" s="1"/>
      <c r="N3471" s="45"/>
      <c r="O3471" s="1"/>
      <c r="P3471" s="45"/>
      <c r="Q3471" s="1"/>
      <c r="R3471" s="1"/>
      <c r="S3471" s="206"/>
      <c r="T3471" s="351">
        <f>IF(Q3471=0,0,1)+IF(C3471=0,0,1)+IF(D3471=0,0,1)+IF(E3471=0,0,1)+IF(F3471=0,0,1)+IF(G3471=0,0,1)+IF(H3471=0,0,1)+IF(I3471=0,0,1)+IF(J3471=0,0,1)+IF(K3471=0,0,1)+IF(L3471=0,0,1)+IF(M3471=0,0,1)+IF(N3471=0,0,1)+IF(O3471=0,0,1)</f>
        <v>0</v>
      </c>
    </row>
    <row r="3472" spans="1:20" ht="15.75" hidden="1">
      <c r="A3472" s="10"/>
      <c r="B3472" s="1"/>
      <c r="C3472" s="81"/>
      <c r="D3472" s="1"/>
      <c r="E3472" s="1"/>
      <c r="F3472" s="331"/>
      <c r="G3472" s="1"/>
      <c r="H3472" s="45"/>
      <c r="I3472" s="1"/>
      <c r="J3472" s="1"/>
      <c r="K3472" s="1"/>
      <c r="L3472" s="331"/>
      <c r="M3472" s="1"/>
      <c r="N3472" s="45"/>
      <c r="O3472" s="1"/>
      <c r="P3472" s="45"/>
      <c r="Q3472" s="1"/>
      <c r="R3472" s="1"/>
      <c r="S3472" s="206"/>
      <c r="T3472" s="351">
        <f>IF(Q3472=0,0,1)+IF(C3472=0,0,1)+IF(D3472=0,0,1)+IF(E3472=0,0,1)+IF(F3472=0,0,1)+IF(G3472=0,0,1)+IF(H3472=0,0,1)+IF(I3472=0,0,1)+IF(J3472=0,0,1)+IF(K3472=0,0,1)+IF(L3472=0,0,1)+IF(M3472=0,0,1)+IF(N3472=0,0,1)+IF(O3472=0,0,1)</f>
        <v>0</v>
      </c>
    </row>
    <row r="3473" spans="1:20" ht="15.75" hidden="1">
      <c r="A3473" s="10"/>
      <c r="B3473" s="1"/>
      <c r="C3473" s="81"/>
      <c r="D3473" s="1"/>
      <c r="E3473" s="1"/>
      <c r="F3473" s="331"/>
      <c r="G3473" s="1"/>
      <c r="H3473" s="45"/>
      <c r="I3473" s="1"/>
      <c r="J3473" s="1"/>
      <c r="K3473" s="1"/>
      <c r="L3473" s="331"/>
      <c r="M3473" s="1"/>
      <c r="N3473" s="45"/>
      <c r="O3473" s="1"/>
      <c r="P3473" s="45"/>
      <c r="Q3473" s="1"/>
      <c r="R3473" s="1"/>
      <c r="S3473" s="206"/>
      <c r="T3473" s="351">
        <f>IF(Q3473=0,0,1)+IF(C3473=0,0,1)+IF(D3473=0,0,1)+IF(E3473=0,0,1)+IF(F3473=0,0,1)+IF(G3473=0,0,1)+IF(H3473=0,0,1)+IF(I3473=0,0,1)+IF(J3473=0,0,1)+IF(K3473=0,0,1)+IF(L3473=0,0,1)+IF(M3473=0,0,1)+IF(N3473=0,0,1)+IF(O3473=0,0,1)</f>
        <v>0</v>
      </c>
    </row>
    <row r="3474" spans="1:20" ht="15.75" hidden="1">
      <c r="A3474" s="10"/>
      <c r="B3474" s="1"/>
      <c r="C3474" s="81"/>
      <c r="D3474" s="1"/>
      <c r="E3474" s="1"/>
      <c r="F3474" s="331"/>
      <c r="G3474" s="1"/>
      <c r="H3474" s="45"/>
      <c r="I3474" s="1"/>
      <c r="J3474" s="1"/>
      <c r="K3474" s="1"/>
      <c r="L3474" s="331"/>
      <c r="M3474" s="1"/>
      <c r="N3474" s="45"/>
      <c r="O3474" s="1"/>
      <c r="P3474" s="45"/>
      <c r="Q3474" s="1"/>
      <c r="R3474" s="1"/>
      <c r="S3474" s="206"/>
      <c r="T3474" s="351">
        <f>IF(Q3474=0,0,1)+IF(C3474=0,0,1)+IF(D3474=0,0,1)+IF(E3474=0,0,1)+IF(F3474=0,0,1)+IF(G3474=0,0,1)+IF(H3474=0,0,1)+IF(I3474=0,0,1)+IF(J3474=0,0,1)+IF(K3474=0,0,1)+IF(L3474=0,0,1)+IF(M3474=0,0,1)+IF(N3474=0,0,1)+IF(O3474=0,0,1)</f>
        <v>0</v>
      </c>
    </row>
    <row r="3475" spans="1:20" ht="15.75" hidden="1">
      <c r="A3475" s="10"/>
      <c r="B3475" s="1"/>
      <c r="C3475" s="81"/>
      <c r="D3475" s="1"/>
      <c r="E3475" s="1"/>
      <c r="F3475" s="331"/>
      <c r="G3475" s="1"/>
      <c r="H3475" s="45"/>
      <c r="I3475" s="1"/>
      <c r="J3475" s="1"/>
      <c r="K3475" s="1"/>
      <c r="L3475" s="331"/>
      <c r="M3475" s="1"/>
      <c r="N3475" s="45"/>
      <c r="O3475" s="1"/>
      <c r="P3475" s="45"/>
      <c r="Q3475" s="1"/>
      <c r="R3475" s="1"/>
      <c r="S3475" s="206"/>
      <c r="T3475" s="351">
        <f>IF(Q3475=0,0,1)+IF(C3475=0,0,1)+IF(D3475=0,0,1)+IF(E3475=0,0,1)+IF(F3475=0,0,1)+IF(G3475=0,0,1)+IF(H3475=0,0,1)+IF(I3475=0,0,1)+IF(J3475=0,0,1)+IF(K3475=0,0,1)+IF(L3475=0,0,1)+IF(M3475=0,0,1)+IF(N3475=0,0,1)+IF(O3475=0,0,1)</f>
        <v>0</v>
      </c>
    </row>
    <row r="3476" spans="1:20" ht="15.75" hidden="1">
      <c r="A3476" s="10"/>
      <c r="B3476" s="1"/>
      <c r="C3476" s="81"/>
      <c r="D3476" s="1"/>
      <c r="E3476" s="1"/>
      <c r="F3476" s="331"/>
      <c r="G3476" s="1"/>
      <c r="H3476" s="45"/>
      <c r="I3476" s="1"/>
      <c r="J3476" s="1"/>
      <c r="K3476" s="1"/>
      <c r="L3476" s="331"/>
      <c r="M3476" s="1"/>
      <c r="N3476" s="45"/>
      <c r="O3476" s="1"/>
      <c r="P3476" s="45"/>
      <c r="Q3476" s="1"/>
      <c r="R3476" s="1"/>
      <c r="S3476" s="206"/>
      <c r="T3476" s="351">
        <f>IF(Q3476=0,0,1)+IF(C3476=0,0,1)+IF(D3476=0,0,1)+IF(E3476=0,0,1)+IF(F3476=0,0,1)+IF(G3476=0,0,1)+IF(H3476=0,0,1)+IF(I3476=0,0,1)+IF(J3476=0,0,1)+IF(K3476=0,0,1)+IF(L3476=0,0,1)+IF(M3476=0,0,1)+IF(N3476=0,0,1)+IF(O3476=0,0,1)</f>
        <v>0</v>
      </c>
    </row>
    <row r="3477" spans="1:20" ht="15.75" hidden="1">
      <c r="A3477" s="10"/>
      <c r="B3477" s="1"/>
      <c r="C3477" s="81"/>
      <c r="D3477" s="1"/>
      <c r="E3477" s="1"/>
      <c r="F3477" s="331"/>
      <c r="G3477" s="1"/>
      <c r="H3477" s="45"/>
      <c r="I3477" s="1"/>
      <c r="J3477" s="1"/>
      <c r="K3477" s="1"/>
      <c r="L3477" s="331"/>
      <c r="M3477" s="1"/>
      <c r="N3477" s="45"/>
      <c r="O3477" s="1"/>
      <c r="P3477" s="45"/>
      <c r="Q3477" s="1"/>
      <c r="R3477" s="1"/>
      <c r="S3477" s="206"/>
      <c r="T3477" s="351">
        <f>IF(Q3477=0,0,1)+IF(C3477=0,0,1)+IF(D3477=0,0,1)+IF(E3477=0,0,1)+IF(F3477=0,0,1)+IF(G3477=0,0,1)+IF(H3477=0,0,1)+IF(I3477=0,0,1)+IF(J3477=0,0,1)+IF(K3477=0,0,1)+IF(L3477=0,0,1)+IF(M3477=0,0,1)+IF(N3477=0,0,1)+IF(O3477=0,0,1)</f>
        <v>0</v>
      </c>
    </row>
    <row r="3478" spans="1:20" ht="15.75" hidden="1">
      <c r="A3478" s="10"/>
      <c r="B3478" s="1"/>
      <c r="C3478" s="81"/>
      <c r="D3478" s="1"/>
      <c r="E3478" s="1"/>
      <c r="F3478" s="331"/>
      <c r="G3478" s="1"/>
      <c r="H3478" s="45"/>
      <c r="I3478" s="1"/>
      <c r="J3478" s="1"/>
      <c r="K3478" s="1"/>
      <c r="L3478" s="331"/>
      <c r="M3478" s="1"/>
      <c r="N3478" s="45"/>
      <c r="O3478" s="1"/>
      <c r="P3478" s="45"/>
      <c r="Q3478" s="1"/>
      <c r="R3478" s="1"/>
      <c r="S3478" s="206"/>
      <c r="T3478" s="351">
        <f>IF(Q3478=0,0,1)+IF(C3478=0,0,1)+IF(D3478=0,0,1)+IF(E3478=0,0,1)+IF(F3478=0,0,1)+IF(G3478=0,0,1)+IF(H3478=0,0,1)+IF(I3478=0,0,1)+IF(J3478=0,0,1)+IF(K3478=0,0,1)+IF(L3478=0,0,1)+IF(M3478=0,0,1)+IF(N3478=0,0,1)+IF(O3478=0,0,1)</f>
        <v>0</v>
      </c>
    </row>
    <row r="3479" spans="1:20" ht="15.75" hidden="1">
      <c r="A3479" s="10"/>
      <c r="B3479" s="1"/>
      <c r="C3479" s="81"/>
      <c r="D3479" s="1"/>
      <c r="E3479" s="1"/>
      <c r="F3479" s="331"/>
      <c r="G3479" s="1"/>
      <c r="H3479" s="45"/>
      <c r="I3479" s="1"/>
      <c r="J3479" s="1"/>
      <c r="K3479" s="1"/>
      <c r="L3479" s="331"/>
      <c r="M3479" s="1"/>
      <c r="N3479" s="45"/>
      <c r="O3479" s="1"/>
      <c r="P3479" s="45"/>
      <c r="Q3479" s="1"/>
      <c r="R3479" s="1"/>
      <c r="S3479" s="206"/>
      <c r="T3479" s="351">
        <f>IF(Q3479=0,0,1)+IF(C3479=0,0,1)+IF(D3479=0,0,1)+IF(E3479=0,0,1)+IF(F3479=0,0,1)+IF(G3479=0,0,1)+IF(H3479=0,0,1)+IF(I3479=0,0,1)+IF(J3479=0,0,1)+IF(K3479=0,0,1)+IF(L3479=0,0,1)+IF(M3479=0,0,1)+IF(N3479=0,0,1)+IF(O3479=0,0,1)</f>
        <v>0</v>
      </c>
    </row>
    <row r="3480" spans="1:20" ht="15.75" hidden="1">
      <c r="A3480" s="10"/>
      <c r="B3480" s="1"/>
      <c r="C3480" s="81"/>
      <c r="D3480" s="1"/>
      <c r="E3480" s="1"/>
      <c r="F3480" s="331"/>
      <c r="G3480" s="1"/>
      <c r="H3480" s="45"/>
      <c r="I3480" s="1"/>
      <c r="J3480" s="1"/>
      <c r="K3480" s="1"/>
      <c r="L3480" s="331"/>
      <c r="M3480" s="1"/>
      <c r="N3480" s="45"/>
      <c r="O3480" s="1"/>
      <c r="P3480" s="45"/>
      <c r="Q3480" s="1"/>
      <c r="R3480" s="1"/>
      <c r="S3480" s="206"/>
      <c r="T3480" s="351">
        <f>IF(Q3480=0,0,1)+IF(C3480=0,0,1)+IF(D3480=0,0,1)+IF(E3480=0,0,1)+IF(F3480=0,0,1)+IF(G3480=0,0,1)+IF(H3480=0,0,1)+IF(I3480=0,0,1)+IF(J3480=0,0,1)+IF(K3480=0,0,1)+IF(L3480=0,0,1)+IF(M3480=0,0,1)+IF(N3480=0,0,1)+IF(O3480=0,0,1)</f>
        <v>0</v>
      </c>
    </row>
    <row r="3481" spans="1:20" ht="15.75" hidden="1">
      <c r="A3481" s="10"/>
      <c r="B3481" s="1"/>
      <c r="C3481" s="81"/>
      <c r="D3481" s="1"/>
      <c r="E3481" s="1"/>
      <c r="F3481" s="331"/>
      <c r="G3481" s="1"/>
      <c r="H3481" s="45"/>
      <c r="I3481" s="1"/>
      <c r="J3481" s="1"/>
      <c r="K3481" s="1"/>
      <c r="L3481" s="331"/>
      <c r="M3481" s="1"/>
      <c r="N3481" s="45"/>
      <c r="O3481" s="1"/>
      <c r="P3481" s="45"/>
      <c r="Q3481" s="1"/>
      <c r="R3481" s="1"/>
      <c r="S3481" s="206"/>
      <c r="T3481" s="351">
        <f>IF(Q3481=0,0,1)+IF(C3481=0,0,1)+IF(D3481=0,0,1)+IF(E3481=0,0,1)+IF(F3481=0,0,1)+IF(G3481=0,0,1)+IF(H3481=0,0,1)+IF(I3481=0,0,1)+IF(J3481=0,0,1)+IF(K3481=0,0,1)+IF(L3481=0,0,1)+IF(M3481=0,0,1)+IF(N3481=0,0,1)+IF(O3481=0,0,1)</f>
        <v>0</v>
      </c>
    </row>
    <row r="3482" spans="1:20" ht="15.75" hidden="1">
      <c r="A3482" s="10"/>
      <c r="B3482" s="1"/>
      <c r="C3482" s="81"/>
      <c r="D3482" s="1"/>
      <c r="E3482" s="1"/>
      <c r="F3482" s="331"/>
      <c r="G3482" s="1"/>
      <c r="H3482" s="45"/>
      <c r="I3482" s="1"/>
      <c r="J3482" s="1"/>
      <c r="K3482" s="1"/>
      <c r="L3482" s="331"/>
      <c r="M3482" s="1"/>
      <c r="N3482" s="45"/>
      <c r="O3482" s="1"/>
      <c r="P3482" s="45"/>
      <c r="Q3482" s="1"/>
      <c r="R3482" s="1"/>
      <c r="S3482" s="206"/>
      <c r="T3482" s="351">
        <f>IF(Q3482=0,0,1)+IF(C3482=0,0,1)+IF(D3482=0,0,1)+IF(E3482=0,0,1)+IF(F3482=0,0,1)+IF(G3482=0,0,1)+IF(H3482=0,0,1)+IF(I3482=0,0,1)+IF(J3482=0,0,1)+IF(K3482=0,0,1)+IF(L3482=0,0,1)+IF(M3482=0,0,1)+IF(N3482=0,0,1)+IF(O3482=0,0,1)</f>
        <v>0</v>
      </c>
    </row>
    <row r="3483" spans="1:20" ht="15.75" hidden="1">
      <c r="A3483" s="10"/>
      <c r="B3483" s="1"/>
      <c r="C3483" s="81"/>
      <c r="D3483" s="1"/>
      <c r="E3483" s="1"/>
      <c r="F3483" s="331"/>
      <c r="G3483" s="1"/>
      <c r="H3483" s="45"/>
      <c r="I3483" s="1"/>
      <c r="J3483" s="1"/>
      <c r="K3483" s="1"/>
      <c r="L3483" s="331"/>
      <c r="M3483" s="1"/>
      <c r="N3483" s="45"/>
      <c r="O3483" s="1"/>
      <c r="P3483" s="45"/>
      <c r="Q3483" s="1"/>
      <c r="R3483" s="1"/>
      <c r="S3483" s="206"/>
      <c r="T3483" s="351">
        <f>IF(Q3483=0,0,1)+IF(C3483=0,0,1)+IF(D3483=0,0,1)+IF(E3483=0,0,1)+IF(F3483=0,0,1)+IF(G3483=0,0,1)+IF(H3483=0,0,1)+IF(I3483=0,0,1)+IF(J3483=0,0,1)+IF(K3483=0,0,1)+IF(L3483=0,0,1)+IF(M3483=0,0,1)+IF(N3483=0,0,1)+IF(O3483=0,0,1)</f>
        <v>0</v>
      </c>
    </row>
    <row r="3484" spans="1:20" ht="15.75" hidden="1">
      <c r="A3484" s="10"/>
      <c r="B3484" s="1"/>
      <c r="C3484" s="81"/>
      <c r="D3484" s="1"/>
      <c r="E3484" s="1"/>
      <c r="F3484" s="331"/>
      <c r="G3484" s="1"/>
      <c r="H3484" s="45"/>
      <c r="I3484" s="1"/>
      <c r="J3484" s="1"/>
      <c r="K3484" s="1"/>
      <c r="L3484" s="331"/>
      <c r="M3484" s="1"/>
      <c r="N3484" s="45"/>
      <c r="O3484" s="1"/>
      <c r="P3484" s="45"/>
      <c r="Q3484" s="1"/>
      <c r="R3484" s="1"/>
      <c r="S3484" s="206"/>
      <c r="T3484" s="351">
        <f>IF(Q3484=0,0,1)+IF(C3484=0,0,1)+IF(D3484=0,0,1)+IF(E3484=0,0,1)+IF(F3484=0,0,1)+IF(G3484=0,0,1)+IF(H3484=0,0,1)+IF(I3484=0,0,1)+IF(J3484=0,0,1)+IF(K3484=0,0,1)+IF(L3484=0,0,1)+IF(M3484=0,0,1)+IF(N3484=0,0,1)+IF(O3484=0,0,1)</f>
        <v>0</v>
      </c>
    </row>
    <row r="3485" spans="1:20" ht="15.75" hidden="1">
      <c r="A3485" s="10"/>
      <c r="B3485" s="1"/>
      <c r="C3485" s="81"/>
      <c r="D3485" s="1"/>
      <c r="E3485" s="1"/>
      <c r="F3485" s="331"/>
      <c r="G3485" s="1"/>
      <c r="H3485" s="45"/>
      <c r="I3485" s="1"/>
      <c r="J3485" s="1"/>
      <c r="K3485" s="1"/>
      <c r="L3485" s="331"/>
      <c r="M3485" s="1"/>
      <c r="N3485" s="45"/>
      <c r="O3485" s="1"/>
      <c r="P3485" s="45"/>
      <c r="Q3485" s="1"/>
      <c r="R3485" s="1"/>
      <c r="S3485" s="206"/>
      <c r="T3485" s="351">
        <f>IF(Q3485=0,0,1)+IF(C3485=0,0,1)+IF(D3485=0,0,1)+IF(E3485=0,0,1)+IF(F3485=0,0,1)+IF(G3485=0,0,1)+IF(H3485=0,0,1)+IF(I3485=0,0,1)+IF(J3485=0,0,1)+IF(K3485=0,0,1)+IF(L3485=0,0,1)+IF(M3485=0,0,1)+IF(N3485=0,0,1)+IF(O3485=0,0,1)</f>
        <v>0</v>
      </c>
    </row>
    <row r="3486" spans="1:20" ht="15.75" hidden="1">
      <c r="A3486" s="10"/>
      <c r="B3486" s="1"/>
      <c r="C3486" s="81"/>
      <c r="D3486" s="1"/>
      <c r="E3486" s="1"/>
      <c r="F3486" s="331"/>
      <c r="G3486" s="1"/>
      <c r="H3486" s="45"/>
      <c r="I3486" s="1"/>
      <c r="J3486" s="1"/>
      <c r="K3486" s="1"/>
      <c r="L3486" s="331"/>
      <c r="M3486" s="1"/>
      <c r="N3486" s="45"/>
      <c r="O3486" s="1"/>
      <c r="P3486" s="45"/>
      <c r="Q3486" s="1"/>
      <c r="R3486" s="1"/>
      <c r="S3486" s="206"/>
      <c r="T3486" s="351">
        <f>IF(Q3486=0,0,1)+IF(C3486=0,0,1)+IF(D3486=0,0,1)+IF(E3486=0,0,1)+IF(F3486=0,0,1)+IF(G3486=0,0,1)+IF(H3486=0,0,1)+IF(I3486=0,0,1)+IF(J3486=0,0,1)+IF(K3486=0,0,1)+IF(L3486=0,0,1)+IF(M3486=0,0,1)+IF(N3486=0,0,1)+IF(O3486=0,0,1)</f>
        <v>0</v>
      </c>
    </row>
    <row r="3487" spans="1:20" ht="15.75" hidden="1">
      <c r="A3487" s="10"/>
      <c r="B3487" s="1"/>
      <c r="C3487" s="81"/>
      <c r="D3487" s="1"/>
      <c r="E3487" s="1"/>
      <c r="F3487" s="331"/>
      <c r="G3487" s="1"/>
      <c r="H3487" s="45"/>
      <c r="I3487" s="1"/>
      <c r="J3487" s="1"/>
      <c r="K3487" s="1"/>
      <c r="L3487" s="331"/>
      <c r="M3487" s="1"/>
      <c r="N3487" s="45"/>
      <c r="O3487" s="1"/>
      <c r="P3487" s="45"/>
      <c r="Q3487" s="1"/>
      <c r="R3487" s="1"/>
      <c r="S3487" s="206"/>
      <c r="T3487" s="351">
        <f>IF(Q3487=0,0,1)+IF(C3487=0,0,1)+IF(D3487=0,0,1)+IF(E3487=0,0,1)+IF(F3487=0,0,1)+IF(G3487=0,0,1)+IF(H3487=0,0,1)+IF(I3487=0,0,1)+IF(J3487=0,0,1)+IF(K3487=0,0,1)+IF(L3487=0,0,1)+IF(M3487=0,0,1)+IF(N3487=0,0,1)+IF(O3487=0,0,1)</f>
        <v>0</v>
      </c>
    </row>
    <row r="3488" spans="1:20" ht="15.75" hidden="1">
      <c r="A3488" s="10"/>
      <c r="B3488" s="1"/>
      <c r="C3488" s="81"/>
      <c r="D3488" s="1"/>
      <c r="E3488" s="1"/>
      <c r="F3488" s="331"/>
      <c r="G3488" s="1"/>
      <c r="H3488" s="45"/>
      <c r="I3488" s="1"/>
      <c r="J3488" s="1"/>
      <c r="K3488" s="1"/>
      <c r="L3488" s="331"/>
      <c r="M3488" s="1"/>
      <c r="N3488" s="45"/>
      <c r="O3488" s="1"/>
      <c r="P3488" s="45"/>
      <c r="Q3488" s="1"/>
      <c r="R3488" s="1"/>
      <c r="S3488" s="206"/>
      <c r="T3488" s="351">
        <f>IF(Q3488=0,0,1)+IF(C3488=0,0,1)+IF(D3488=0,0,1)+IF(E3488=0,0,1)+IF(F3488=0,0,1)+IF(G3488=0,0,1)+IF(H3488=0,0,1)+IF(I3488=0,0,1)+IF(J3488=0,0,1)+IF(K3488=0,0,1)+IF(L3488=0,0,1)+IF(M3488=0,0,1)+IF(N3488=0,0,1)+IF(O3488=0,0,1)</f>
        <v>0</v>
      </c>
    </row>
    <row r="3489" spans="1:20" ht="15.75" hidden="1">
      <c r="A3489" s="10"/>
      <c r="B3489" s="1"/>
      <c r="C3489" s="81"/>
      <c r="D3489" s="1"/>
      <c r="E3489" s="1"/>
      <c r="F3489" s="331"/>
      <c r="G3489" s="1"/>
      <c r="H3489" s="45"/>
      <c r="I3489" s="1"/>
      <c r="J3489" s="1"/>
      <c r="K3489" s="1"/>
      <c r="L3489" s="331"/>
      <c r="M3489" s="1"/>
      <c r="N3489" s="45"/>
      <c r="O3489" s="1"/>
      <c r="P3489" s="45"/>
      <c r="Q3489" s="1"/>
      <c r="R3489" s="1"/>
      <c r="S3489" s="206"/>
      <c r="T3489" s="351">
        <f>IF(Q3489=0,0,1)+IF(C3489=0,0,1)+IF(D3489=0,0,1)+IF(E3489=0,0,1)+IF(F3489=0,0,1)+IF(G3489=0,0,1)+IF(H3489=0,0,1)+IF(I3489=0,0,1)+IF(J3489=0,0,1)+IF(K3489=0,0,1)+IF(L3489=0,0,1)+IF(M3489=0,0,1)+IF(N3489=0,0,1)+IF(O3489=0,0,1)</f>
        <v>0</v>
      </c>
    </row>
    <row r="3490" spans="1:20" ht="15.75" hidden="1">
      <c r="A3490" s="10"/>
      <c r="B3490" s="1"/>
      <c r="C3490" s="81"/>
      <c r="D3490" s="1"/>
      <c r="E3490" s="1"/>
      <c r="F3490" s="331"/>
      <c r="G3490" s="1"/>
      <c r="H3490" s="45"/>
      <c r="I3490" s="1"/>
      <c r="J3490" s="1"/>
      <c r="K3490" s="1"/>
      <c r="L3490" s="331"/>
      <c r="M3490" s="1"/>
      <c r="N3490" s="45"/>
      <c r="O3490" s="1"/>
      <c r="P3490" s="45"/>
      <c r="Q3490" s="1"/>
      <c r="R3490" s="1"/>
      <c r="S3490" s="206"/>
      <c r="T3490" s="351">
        <f>IF(Q3490=0,0,1)+IF(C3490=0,0,1)+IF(D3490=0,0,1)+IF(E3490=0,0,1)+IF(F3490=0,0,1)+IF(G3490=0,0,1)+IF(H3490=0,0,1)+IF(I3490=0,0,1)+IF(J3490=0,0,1)+IF(K3490=0,0,1)+IF(L3490=0,0,1)+IF(M3490=0,0,1)+IF(N3490=0,0,1)+IF(O3490=0,0,1)</f>
        <v>0</v>
      </c>
    </row>
    <row r="3491" spans="1:20" ht="15.75" hidden="1">
      <c r="A3491" s="10"/>
      <c r="B3491" s="1"/>
      <c r="C3491" s="81"/>
      <c r="D3491" s="1"/>
      <c r="E3491" s="1"/>
      <c r="F3491" s="331"/>
      <c r="G3491" s="1"/>
      <c r="H3491" s="45"/>
      <c r="I3491" s="1"/>
      <c r="J3491" s="1"/>
      <c r="K3491" s="1"/>
      <c r="L3491" s="331"/>
      <c r="M3491" s="1"/>
      <c r="N3491" s="45"/>
      <c r="O3491" s="1"/>
      <c r="P3491" s="45"/>
      <c r="Q3491" s="1"/>
      <c r="R3491" s="1"/>
      <c r="S3491" s="206"/>
      <c r="T3491" s="351">
        <f>IF(Q3491=0,0,1)+IF(C3491=0,0,1)+IF(D3491=0,0,1)+IF(E3491=0,0,1)+IF(F3491=0,0,1)+IF(G3491=0,0,1)+IF(H3491=0,0,1)+IF(I3491=0,0,1)+IF(J3491=0,0,1)+IF(K3491=0,0,1)+IF(L3491=0,0,1)+IF(M3491=0,0,1)+IF(N3491=0,0,1)+IF(O3491=0,0,1)</f>
        <v>0</v>
      </c>
    </row>
    <row r="3492" spans="1:20" ht="15.75" hidden="1">
      <c r="A3492" s="10"/>
      <c r="B3492" s="1"/>
      <c r="C3492" s="81"/>
      <c r="D3492" s="1"/>
      <c r="E3492" s="1"/>
      <c r="F3492" s="331"/>
      <c r="G3492" s="1"/>
      <c r="H3492" s="45"/>
      <c r="I3492" s="1"/>
      <c r="J3492" s="1"/>
      <c r="K3492" s="1"/>
      <c r="L3492" s="331"/>
      <c r="M3492" s="1"/>
      <c r="N3492" s="45"/>
      <c r="O3492" s="1"/>
      <c r="P3492" s="45"/>
      <c r="Q3492" s="1"/>
      <c r="R3492" s="1"/>
      <c r="S3492" s="206"/>
      <c r="T3492" s="351">
        <f>IF(Q3492=0,0,1)+IF(C3492=0,0,1)+IF(D3492=0,0,1)+IF(E3492=0,0,1)+IF(F3492=0,0,1)+IF(G3492=0,0,1)+IF(H3492=0,0,1)+IF(I3492=0,0,1)+IF(J3492=0,0,1)+IF(K3492=0,0,1)+IF(L3492=0,0,1)+IF(M3492=0,0,1)+IF(N3492=0,0,1)+IF(O3492=0,0,1)</f>
        <v>0</v>
      </c>
    </row>
    <row r="3493" spans="1:20" ht="15.75" hidden="1">
      <c r="A3493" s="10"/>
      <c r="B3493" s="1"/>
      <c r="C3493" s="81"/>
      <c r="D3493" s="1"/>
      <c r="E3493" s="1"/>
      <c r="F3493" s="331"/>
      <c r="G3493" s="1"/>
      <c r="H3493" s="45"/>
      <c r="I3493" s="1"/>
      <c r="J3493" s="1"/>
      <c r="K3493" s="1"/>
      <c r="L3493" s="331"/>
      <c r="M3493" s="1"/>
      <c r="N3493" s="45"/>
      <c r="O3493" s="1"/>
      <c r="P3493" s="45"/>
      <c r="Q3493" s="1"/>
      <c r="R3493" s="1"/>
      <c r="S3493" s="206"/>
      <c r="T3493" s="351">
        <f>IF(Q3493=0,0,1)+IF(C3493=0,0,1)+IF(D3493=0,0,1)+IF(E3493=0,0,1)+IF(F3493=0,0,1)+IF(G3493=0,0,1)+IF(H3493=0,0,1)+IF(I3493=0,0,1)+IF(J3493=0,0,1)+IF(K3493=0,0,1)+IF(L3493=0,0,1)+IF(M3493=0,0,1)+IF(N3493=0,0,1)+IF(O3493=0,0,1)</f>
        <v>0</v>
      </c>
    </row>
    <row r="3494" spans="1:20" ht="15.75" hidden="1">
      <c r="A3494" s="10"/>
      <c r="B3494" s="1"/>
      <c r="C3494" s="81"/>
      <c r="D3494" s="1"/>
      <c r="E3494" s="1"/>
      <c r="F3494" s="331"/>
      <c r="G3494" s="1"/>
      <c r="H3494" s="45"/>
      <c r="I3494" s="1"/>
      <c r="J3494" s="1"/>
      <c r="K3494" s="1"/>
      <c r="L3494" s="331"/>
      <c r="M3494" s="1"/>
      <c r="N3494" s="45"/>
      <c r="O3494" s="1"/>
      <c r="P3494" s="45"/>
      <c r="Q3494" s="1"/>
      <c r="R3494" s="1"/>
      <c r="S3494" s="206"/>
      <c r="T3494" s="351">
        <f>IF(Q3494=0,0,1)+IF(C3494=0,0,1)+IF(D3494=0,0,1)+IF(E3494=0,0,1)+IF(F3494=0,0,1)+IF(G3494=0,0,1)+IF(H3494=0,0,1)+IF(I3494=0,0,1)+IF(J3494=0,0,1)+IF(K3494=0,0,1)+IF(L3494=0,0,1)+IF(M3494=0,0,1)+IF(N3494=0,0,1)+IF(O3494=0,0,1)</f>
        <v>0</v>
      </c>
    </row>
    <row r="3495" spans="1:20" ht="15.75" hidden="1">
      <c r="A3495" s="10"/>
      <c r="B3495" s="1"/>
      <c r="C3495" s="81"/>
      <c r="D3495" s="1"/>
      <c r="E3495" s="1"/>
      <c r="F3495" s="331"/>
      <c r="G3495" s="1"/>
      <c r="H3495" s="45"/>
      <c r="I3495" s="1"/>
      <c r="J3495" s="1"/>
      <c r="K3495" s="1"/>
      <c r="L3495" s="331"/>
      <c r="M3495" s="1"/>
      <c r="N3495" s="45"/>
      <c r="O3495" s="1"/>
      <c r="P3495" s="45"/>
      <c r="Q3495" s="1"/>
      <c r="R3495" s="1"/>
      <c r="S3495" s="206"/>
      <c r="T3495" s="351">
        <f>IF(Q3495=0,0,1)+IF(C3495=0,0,1)+IF(D3495=0,0,1)+IF(E3495=0,0,1)+IF(F3495=0,0,1)+IF(G3495=0,0,1)+IF(H3495=0,0,1)+IF(I3495=0,0,1)+IF(J3495=0,0,1)+IF(K3495=0,0,1)+IF(L3495=0,0,1)+IF(M3495=0,0,1)+IF(N3495=0,0,1)+IF(O3495=0,0,1)</f>
        <v>0</v>
      </c>
    </row>
    <row r="3496" spans="1:20" ht="15.75" hidden="1">
      <c r="A3496" s="10"/>
      <c r="B3496" s="1"/>
      <c r="C3496" s="81"/>
      <c r="D3496" s="1"/>
      <c r="E3496" s="1"/>
      <c r="F3496" s="331"/>
      <c r="G3496" s="1"/>
      <c r="H3496" s="45"/>
      <c r="I3496" s="1"/>
      <c r="J3496" s="1"/>
      <c r="K3496" s="1"/>
      <c r="L3496" s="331"/>
      <c r="M3496" s="1"/>
      <c r="N3496" s="45"/>
      <c r="O3496" s="1"/>
      <c r="P3496" s="45"/>
      <c r="Q3496" s="1"/>
      <c r="R3496" s="1"/>
      <c r="S3496" s="206"/>
      <c r="T3496" s="351">
        <f>IF(Q3496=0,0,1)+IF(C3496=0,0,1)+IF(D3496=0,0,1)+IF(E3496=0,0,1)+IF(F3496=0,0,1)+IF(G3496=0,0,1)+IF(H3496=0,0,1)+IF(I3496=0,0,1)+IF(J3496=0,0,1)+IF(K3496=0,0,1)+IF(L3496=0,0,1)+IF(M3496=0,0,1)+IF(N3496=0,0,1)+IF(O3496=0,0,1)</f>
        <v>0</v>
      </c>
    </row>
    <row r="3497" spans="1:20" ht="15.75" hidden="1">
      <c r="A3497" s="10"/>
      <c r="B3497" s="1"/>
      <c r="C3497" s="81"/>
      <c r="D3497" s="1"/>
      <c r="E3497" s="1"/>
      <c r="F3497" s="331"/>
      <c r="G3497" s="1"/>
      <c r="H3497" s="45"/>
      <c r="I3497" s="1"/>
      <c r="J3497" s="1"/>
      <c r="K3497" s="1"/>
      <c r="L3497" s="331"/>
      <c r="M3497" s="1"/>
      <c r="N3497" s="45"/>
      <c r="O3497" s="1"/>
      <c r="P3497" s="45"/>
      <c r="Q3497" s="1"/>
      <c r="R3497" s="1"/>
      <c r="S3497" s="206"/>
      <c r="T3497" s="351">
        <f>IF(Q3497=0,0,1)+IF(C3497=0,0,1)+IF(D3497=0,0,1)+IF(E3497=0,0,1)+IF(F3497=0,0,1)+IF(G3497=0,0,1)+IF(H3497=0,0,1)+IF(I3497=0,0,1)+IF(J3497=0,0,1)+IF(K3497=0,0,1)+IF(L3497=0,0,1)+IF(M3497=0,0,1)+IF(N3497=0,0,1)+IF(O3497=0,0,1)</f>
        <v>0</v>
      </c>
    </row>
    <row r="3498" spans="1:20" ht="15.75" hidden="1">
      <c r="A3498" s="10"/>
      <c r="B3498" s="1"/>
      <c r="C3498" s="81"/>
      <c r="D3498" s="1"/>
      <c r="E3498" s="1"/>
      <c r="F3498" s="331"/>
      <c r="G3498" s="1"/>
      <c r="H3498" s="45"/>
      <c r="I3498" s="1"/>
      <c r="J3498" s="1"/>
      <c r="K3498" s="1"/>
      <c r="L3498" s="331"/>
      <c r="M3498" s="1"/>
      <c r="N3498" s="45"/>
      <c r="O3498" s="1"/>
      <c r="P3498" s="45"/>
      <c r="Q3498" s="1"/>
      <c r="R3498" s="1"/>
      <c r="S3498" s="206"/>
      <c r="T3498" s="351">
        <f>IF(Q3498=0,0,1)+IF(C3498=0,0,1)+IF(D3498=0,0,1)+IF(E3498=0,0,1)+IF(F3498=0,0,1)+IF(G3498=0,0,1)+IF(H3498=0,0,1)+IF(I3498=0,0,1)+IF(J3498=0,0,1)+IF(K3498=0,0,1)+IF(L3498=0,0,1)+IF(M3498=0,0,1)+IF(N3498=0,0,1)+IF(O3498=0,0,1)</f>
        <v>0</v>
      </c>
    </row>
    <row r="3499" spans="1:20" ht="15.75" hidden="1">
      <c r="A3499" s="10"/>
      <c r="B3499" s="1"/>
      <c r="C3499" s="81"/>
      <c r="D3499" s="1"/>
      <c r="E3499" s="1"/>
      <c r="F3499" s="331"/>
      <c r="G3499" s="1"/>
      <c r="H3499" s="45"/>
      <c r="I3499" s="1"/>
      <c r="J3499" s="1"/>
      <c r="K3499" s="1"/>
      <c r="L3499" s="331"/>
      <c r="M3499" s="1"/>
      <c r="N3499" s="45"/>
      <c r="O3499" s="1"/>
      <c r="P3499" s="45"/>
      <c r="Q3499" s="1"/>
      <c r="R3499" s="1"/>
      <c r="S3499" s="206"/>
      <c r="T3499" s="351">
        <f>IF(Q3499=0,0,1)+IF(C3499=0,0,1)+IF(D3499=0,0,1)+IF(E3499=0,0,1)+IF(F3499=0,0,1)+IF(G3499=0,0,1)+IF(H3499=0,0,1)+IF(I3499=0,0,1)+IF(J3499=0,0,1)+IF(K3499=0,0,1)+IF(L3499=0,0,1)+IF(M3499=0,0,1)+IF(N3499=0,0,1)+IF(O3499=0,0,1)</f>
        <v>0</v>
      </c>
    </row>
    <row r="3500" spans="1:20" ht="15.75" hidden="1">
      <c r="A3500" s="10"/>
      <c r="B3500" s="1"/>
      <c r="C3500" s="81"/>
      <c r="D3500" s="1"/>
      <c r="E3500" s="1"/>
      <c r="F3500" s="331"/>
      <c r="G3500" s="1"/>
      <c r="H3500" s="45"/>
      <c r="I3500" s="1"/>
      <c r="J3500" s="1"/>
      <c r="K3500" s="1"/>
      <c r="L3500" s="331"/>
      <c r="M3500" s="1"/>
      <c r="N3500" s="45"/>
      <c r="O3500" s="1"/>
      <c r="P3500" s="45"/>
      <c r="Q3500" s="1"/>
      <c r="R3500" s="1"/>
      <c r="S3500" s="206"/>
      <c r="T3500" s="351">
        <f>IF(Q3500=0,0,1)+IF(C3500=0,0,1)+IF(D3500=0,0,1)+IF(E3500=0,0,1)+IF(F3500=0,0,1)+IF(G3500=0,0,1)+IF(H3500=0,0,1)+IF(I3500=0,0,1)+IF(J3500=0,0,1)+IF(K3500=0,0,1)+IF(L3500=0,0,1)+IF(M3500=0,0,1)+IF(N3500=0,0,1)+IF(O3500=0,0,1)</f>
        <v>0</v>
      </c>
    </row>
    <row r="3501" spans="1:20" ht="15.75" hidden="1">
      <c r="A3501" s="10"/>
      <c r="B3501" s="1"/>
      <c r="C3501" s="81"/>
      <c r="D3501" s="1"/>
      <c r="E3501" s="1"/>
      <c r="F3501" s="331"/>
      <c r="G3501" s="1"/>
      <c r="H3501" s="45"/>
      <c r="I3501" s="1"/>
      <c r="J3501" s="1"/>
      <c r="K3501" s="1"/>
      <c r="L3501" s="331"/>
      <c r="M3501" s="1"/>
      <c r="N3501" s="45"/>
      <c r="O3501" s="1"/>
      <c r="P3501" s="45"/>
      <c r="Q3501" s="1"/>
      <c r="R3501" s="1"/>
      <c r="S3501" s="206"/>
      <c r="T3501" s="351">
        <f>IF(Q3501=0,0,1)+IF(C3501=0,0,1)+IF(D3501=0,0,1)+IF(E3501=0,0,1)+IF(F3501=0,0,1)+IF(G3501=0,0,1)+IF(H3501=0,0,1)+IF(I3501=0,0,1)+IF(J3501=0,0,1)+IF(K3501=0,0,1)+IF(L3501=0,0,1)+IF(M3501=0,0,1)+IF(N3501=0,0,1)+IF(O3501=0,0,1)</f>
        <v>0</v>
      </c>
    </row>
    <row r="3502" spans="1:20" ht="15.75" hidden="1">
      <c r="A3502" s="10"/>
      <c r="B3502" s="1"/>
      <c r="C3502" s="81"/>
      <c r="D3502" s="1"/>
      <c r="E3502" s="1"/>
      <c r="F3502" s="331"/>
      <c r="G3502" s="1"/>
      <c r="H3502" s="45"/>
      <c r="I3502" s="1"/>
      <c r="J3502" s="1"/>
      <c r="K3502" s="1"/>
      <c r="L3502" s="331"/>
      <c r="M3502" s="1"/>
      <c r="N3502" s="45"/>
      <c r="O3502" s="1"/>
      <c r="P3502" s="45"/>
      <c r="Q3502" s="1"/>
      <c r="R3502" s="1"/>
      <c r="S3502" s="206"/>
      <c r="T3502" s="351">
        <f>IF(Q3502=0,0,1)+IF(C3502=0,0,1)+IF(D3502=0,0,1)+IF(E3502=0,0,1)+IF(F3502=0,0,1)+IF(G3502=0,0,1)+IF(H3502=0,0,1)+IF(I3502=0,0,1)+IF(J3502=0,0,1)+IF(K3502=0,0,1)+IF(L3502=0,0,1)+IF(M3502=0,0,1)+IF(N3502=0,0,1)+IF(O3502=0,0,1)</f>
        <v>0</v>
      </c>
    </row>
    <row r="3503" spans="1:20" ht="15.75" hidden="1">
      <c r="A3503" s="10"/>
      <c r="B3503" s="1"/>
      <c r="C3503" s="81"/>
      <c r="D3503" s="1"/>
      <c r="E3503" s="1"/>
      <c r="F3503" s="331"/>
      <c r="G3503" s="1"/>
      <c r="H3503" s="45"/>
      <c r="I3503" s="1"/>
      <c r="J3503" s="1"/>
      <c r="K3503" s="1"/>
      <c r="L3503" s="331"/>
      <c r="M3503" s="1"/>
      <c r="N3503" s="45"/>
      <c r="O3503" s="1"/>
      <c r="P3503" s="45"/>
      <c r="Q3503" s="1"/>
      <c r="R3503" s="1"/>
      <c r="S3503" s="206"/>
      <c r="T3503" s="351">
        <f>IF(Q3503=0,0,1)+IF(C3503=0,0,1)+IF(D3503=0,0,1)+IF(E3503=0,0,1)+IF(F3503=0,0,1)+IF(G3503=0,0,1)+IF(H3503=0,0,1)+IF(I3503=0,0,1)+IF(J3503=0,0,1)+IF(K3503=0,0,1)+IF(L3503=0,0,1)+IF(M3503=0,0,1)+IF(N3503=0,0,1)+IF(O3503=0,0,1)</f>
        <v>0</v>
      </c>
    </row>
    <row r="3504" spans="1:20" ht="15.75" hidden="1">
      <c r="A3504" s="10"/>
      <c r="B3504" s="1"/>
      <c r="C3504" s="81"/>
      <c r="D3504" s="1"/>
      <c r="E3504" s="1"/>
      <c r="F3504" s="331"/>
      <c r="G3504" s="1"/>
      <c r="H3504" s="45"/>
      <c r="I3504" s="1"/>
      <c r="J3504" s="1"/>
      <c r="K3504" s="1"/>
      <c r="L3504" s="331"/>
      <c r="M3504" s="1"/>
      <c r="N3504" s="45"/>
      <c r="O3504" s="1"/>
      <c r="P3504" s="45"/>
      <c r="Q3504" s="1"/>
      <c r="R3504" s="1"/>
      <c r="S3504" s="206"/>
      <c r="T3504" s="351">
        <f>IF(Q3504=0,0,1)+IF(C3504=0,0,1)+IF(D3504=0,0,1)+IF(E3504=0,0,1)+IF(F3504=0,0,1)+IF(G3504=0,0,1)+IF(H3504=0,0,1)+IF(I3504=0,0,1)+IF(J3504=0,0,1)+IF(K3504=0,0,1)+IF(L3504=0,0,1)+IF(M3504=0,0,1)+IF(N3504=0,0,1)+IF(O3504=0,0,1)</f>
        <v>0</v>
      </c>
    </row>
    <row r="3505" spans="1:20" ht="15.75" hidden="1">
      <c r="A3505" s="10"/>
      <c r="B3505" s="1"/>
      <c r="C3505" s="81"/>
      <c r="D3505" s="1"/>
      <c r="E3505" s="1"/>
      <c r="F3505" s="331"/>
      <c r="G3505" s="1"/>
      <c r="H3505" s="45"/>
      <c r="I3505" s="1"/>
      <c r="J3505" s="1"/>
      <c r="K3505" s="1"/>
      <c r="L3505" s="331"/>
      <c r="M3505" s="1"/>
      <c r="N3505" s="45"/>
      <c r="O3505" s="1"/>
      <c r="P3505" s="45"/>
      <c r="Q3505" s="1"/>
      <c r="R3505" s="1"/>
      <c r="S3505" s="206"/>
      <c r="T3505" s="351">
        <f>IF(Q3505=0,0,1)+IF(C3505=0,0,1)+IF(D3505=0,0,1)+IF(E3505=0,0,1)+IF(F3505=0,0,1)+IF(G3505=0,0,1)+IF(H3505=0,0,1)+IF(I3505=0,0,1)+IF(J3505=0,0,1)+IF(K3505=0,0,1)+IF(L3505=0,0,1)+IF(M3505=0,0,1)+IF(N3505=0,0,1)+IF(O3505=0,0,1)</f>
        <v>0</v>
      </c>
    </row>
    <row r="3506" spans="1:20" ht="15.75" hidden="1">
      <c r="A3506" s="10"/>
      <c r="B3506" s="1"/>
      <c r="C3506" s="81"/>
      <c r="D3506" s="1"/>
      <c r="E3506" s="1"/>
      <c r="F3506" s="331"/>
      <c r="G3506" s="1"/>
      <c r="H3506" s="45"/>
      <c r="I3506" s="1"/>
      <c r="J3506" s="1"/>
      <c r="K3506" s="1"/>
      <c r="L3506" s="331"/>
      <c r="M3506" s="1"/>
      <c r="N3506" s="45"/>
      <c r="O3506" s="1"/>
      <c r="P3506" s="45"/>
      <c r="Q3506" s="1"/>
      <c r="R3506" s="1"/>
      <c r="S3506" s="206"/>
      <c r="T3506" s="351">
        <f>IF(Q3506=0,0,1)+IF(C3506=0,0,1)+IF(D3506=0,0,1)+IF(E3506=0,0,1)+IF(F3506=0,0,1)+IF(G3506=0,0,1)+IF(H3506=0,0,1)+IF(I3506=0,0,1)+IF(J3506=0,0,1)+IF(K3506=0,0,1)+IF(L3506=0,0,1)+IF(M3506=0,0,1)+IF(N3506=0,0,1)+IF(O3506=0,0,1)</f>
        <v>0</v>
      </c>
    </row>
    <row r="3507" spans="1:20" ht="15.75" hidden="1">
      <c r="A3507" s="10"/>
      <c r="B3507" s="1"/>
      <c r="C3507" s="81"/>
      <c r="D3507" s="1"/>
      <c r="E3507" s="1"/>
      <c r="F3507" s="331"/>
      <c r="G3507" s="1"/>
      <c r="H3507" s="45"/>
      <c r="I3507" s="1"/>
      <c r="J3507" s="1"/>
      <c r="K3507" s="1"/>
      <c r="L3507" s="331"/>
      <c r="M3507" s="1"/>
      <c r="N3507" s="45"/>
      <c r="O3507" s="1"/>
      <c r="P3507" s="45"/>
      <c r="Q3507" s="1"/>
      <c r="R3507" s="1"/>
      <c r="S3507" s="206"/>
      <c r="T3507" s="351">
        <f>IF(Q3507=0,0,1)+IF(C3507=0,0,1)+IF(D3507=0,0,1)+IF(E3507=0,0,1)+IF(F3507=0,0,1)+IF(G3507=0,0,1)+IF(H3507=0,0,1)+IF(I3507=0,0,1)+IF(J3507=0,0,1)+IF(K3507=0,0,1)+IF(L3507=0,0,1)+IF(M3507=0,0,1)+IF(N3507=0,0,1)+IF(O3507=0,0,1)</f>
        <v>0</v>
      </c>
    </row>
    <row r="3508" spans="1:20" ht="15.75" hidden="1">
      <c r="A3508" s="10"/>
      <c r="B3508" s="1"/>
      <c r="C3508" s="81"/>
      <c r="D3508" s="1"/>
      <c r="E3508" s="1"/>
      <c r="F3508" s="331"/>
      <c r="G3508" s="1"/>
      <c r="H3508" s="45"/>
      <c r="I3508" s="1"/>
      <c r="J3508" s="1"/>
      <c r="K3508" s="1"/>
      <c r="L3508" s="331"/>
      <c r="M3508" s="1"/>
      <c r="N3508" s="45"/>
      <c r="O3508" s="1"/>
      <c r="P3508" s="45"/>
      <c r="Q3508" s="1"/>
      <c r="R3508" s="1"/>
      <c r="S3508" s="206"/>
      <c r="T3508" s="351">
        <f>IF(Q3508=0,0,1)+IF(C3508=0,0,1)+IF(D3508=0,0,1)+IF(E3508=0,0,1)+IF(F3508=0,0,1)+IF(G3508=0,0,1)+IF(H3508=0,0,1)+IF(I3508=0,0,1)+IF(J3508=0,0,1)+IF(K3508=0,0,1)+IF(L3508=0,0,1)+IF(M3508=0,0,1)+IF(N3508=0,0,1)+IF(O3508=0,0,1)</f>
        <v>0</v>
      </c>
    </row>
    <row r="3509" spans="1:20" ht="15.75" hidden="1">
      <c r="A3509" s="10"/>
      <c r="B3509" s="1"/>
      <c r="C3509" s="81"/>
      <c r="D3509" s="1"/>
      <c r="E3509" s="1"/>
      <c r="F3509" s="331"/>
      <c r="G3509" s="1"/>
      <c r="H3509" s="45"/>
      <c r="I3509" s="1"/>
      <c r="J3509" s="1"/>
      <c r="K3509" s="1"/>
      <c r="L3509" s="331"/>
      <c r="M3509" s="1"/>
      <c r="N3509" s="45"/>
      <c r="O3509" s="1"/>
      <c r="P3509" s="45"/>
      <c r="Q3509" s="1"/>
      <c r="R3509" s="1"/>
      <c r="S3509" s="206"/>
      <c r="T3509" s="351">
        <f>IF(Q3509=0,0,1)+IF(C3509=0,0,1)+IF(D3509=0,0,1)+IF(E3509=0,0,1)+IF(F3509=0,0,1)+IF(G3509=0,0,1)+IF(H3509=0,0,1)+IF(I3509=0,0,1)+IF(J3509=0,0,1)+IF(K3509=0,0,1)+IF(L3509=0,0,1)+IF(M3509=0,0,1)+IF(N3509=0,0,1)+IF(O3509=0,0,1)</f>
        <v>0</v>
      </c>
    </row>
    <row r="3510" spans="1:20" ht="15.75" hidden="1">
      <c r="A3510" s="10"/>
      <c r="B3510" s="1"/>
      <c r="C3510" s="81"/>
      <c r="D3510" s="1"/>
      <c r="E3510" s="1"/>
      <c r="F3510" s="331"/>
      <c r="G3510" s="1"/>
      <c r="H3510" s="45"/>
      <c r="I3510" s="1"/>
      <c r="J3510" s="1"/>
      <c r="K3510" s="1"/>
      <c r="L3510" s="331"/>
      <c r="M3510" s="1"/>
      <c r="N3510" s="45"/>
      <c r="O3510" s="1"/>
      <c r="P3510" s="45"/>
      <c r="Q3510" s="1"/>
      <c r="R3510" s="1"/>
      <c r="S3510" s="206"/>
      <c r="T3510" s="351">
        <f>IF(Q3510=0,0,1)+IF(C3510=0,0,1)+IF(D3510=0,0,1)+IF(E3510=0,0,1)+IF(F3510=0,0,1)+IF(G3510=0,0,1)+IF(H3510=0,0,1)+IF(I3510=0,0,1)+IF(J3510=0,0,1)+IF(K3510=0,0,1)+IF(L3510=0,0,1)+IF(M3510=0,0,1)+IF(N3510=0,0,1)+IF(O3510=0,0,1)</f>
        <v>0</v>
      </c>
    </row>
    <row r="3511" spans="1:20" ht="15.75" hidden="1">
      <c r="A3511" s="10"/>
      <c r="B3511" s="1"/>
      <c r="C3511" s="81"/>
      <c r="D3511" s="1"/>
      <c r="E3511" s="1"/>
      <c r="F3511" s="331"/>
      <c r="G3511" s="1"/>
      <c r="H3511" s="45"/>
      <c r="I3511" s="1"/>
      <c r="J3511" s="1"/>
      <c r="K3511" s="1"/>
      <c r="L3511" s="331"/>
      <c r="M3511" s="1"/>
      <c r="N3511" s="45"/>
      <c r="O3511" s="1"/>
      <c r="P3511" s="45"/>
      <c r="Q3511" s="1"/>
      <c r="R3511" s="1"/>
      <c r="S3511" s="206"/>
      <c r="T3511" s="351">
        <f>IF(Q3511=0,0,1)+IF(C3511=0,0,1)+IF(D3511=0,0,1)+IF(E3511=0,0,1)+IF(F3511=0,0,1)+IF(G3511=0,0,1)+IF(H3511=0,0,1)+IF(I3511=0,0,1)+IF(J3511=0,0,1)+IF(K3511=0,0,1)+IF(L3511=0,0,1)+IF(M3511=0,0,1)+IF(N3511=0,0,1)+IF(O3511=0,0,1)</f>
        <v>0</v>
      </c>
    </row>
    <row r="3512" spans="1:20" ht="15.75" hidden="1">
      <c r="A3512" s="10"/>
      <c r="B3512" s="1"/>
      <c r="C3512" s="81"/>
      <c r="D3512" s="1"/>
      <c r="E3512" s="1"/>
      <c r="F3512" s="331"/>
      <c r="G3512" s="1"/>
      <c r="H3512" s="45"/>
      <c r="I3512" s="1"/>
      <c r="J3512" s="1"/>
      <c r="K3512" s="1"/>
      <c r="L3512" s="331"/>
      <c r="M3512" s="1"/>
      <c r="N3512" s="45"/>
      <c r="O3512" s="1"/>
      <c r="P3512" s="45"/>
      <c r="Q3512" s="1"/>
      <c r="R3512" s="1"/>
      <c r="S3512" s="206"/>
      <c r="T3512" s="351">
        <f>IF(Q3512=0,0,1)+IF(C3512=0,0,1)+IF(D3512=0,0,1)+IF(E3512=0,0,1)+IF(F3512=0,0,1)+IF(G3512=0,0,1)+IF(H3512=0,0,1)+IF(I3512=0,0,1)+IF(J3512=0,0,1)+IF(K3512=0,0,1)+IF(L3512=0,0,1)+IF(M3512=0,0,1)+IF(N3512=0,0,1)+IF(O3512=0,0,1)</f>
        <v>0</v>
      </c>
    </row>
    <row r="3513" spans="1:20" ht="15.75" hidden="1">
      <c r="A3513" s="10"/>
      <c r="B3513" s="1"/>
      <c r="C3513" s="81"/>
      <c r="D3513" s="1"/>
      <c r="E3513" s="1"/>
      <c r="F3513" s="331"/>
      <c r="G3513" s="1"/>
      <c r="H3513" s="45"/>
      <c r="I3513" s="1"/>
      <c r="J3513" s="1"/>
      <c r="K3513" s="1"/>
      <c r="L3513" s="331"/>
      <c r="M3513" s="1"/>
      <c r="N3513" s="45"/>
      <c r="O3513" s="1"/>
      <c r="P3513" s="45"/>
      <c r="Q3513" s="1"/>
      <c r="R3513" s="1"/>
      <c r="S3513" s="206"/>
      <c r="T3513" s="351">
        <f>IF(Q3513=0,0,1)+IF(C3513=0,0,1)+IF(D3513=0,0,1)+IF(E3513=0,0,1)+IF(F3513=0,0,1)+IF(G3513=0,0,1)+IF(H3513=0,0,1)+IF(I3513=0,0,1)+IF(J3513=0,0,1)+IF(K3513=0,0,1)+IF(L3513=0,0,1)+IF(M3513=0,0,1)+IF(N3513=0,0,1)+IF(O3513=0,0,1)</f>
        <v>0</v>
      </c>
    </row>
    <row r="3514" spans="1:20" ht="15.75" hidden="1">
      <c r="A3514" s="10"/>
      <c r="B3514" s="1"/>
      <c r="C3514" s="81"/>
      <c r="D3514" s="1"/>
      <c r="E3514" s="1"/>
      <c r="F3514" s="331"/>
      <c r="G3514" s="1"/>
      <c r="H3514" s="45"/>
      <c r="I3514" s="1"/>
      <c r="J3514" s="1"/>
      <c r="K3514" s="1"/>
      <c r="L3514" s="331"/>
      <c r="M3514" s="1"/>
      <c r="N3514" s="45"/>
      <c r="O3514" s="1"/>
      <c r="P3514" s="45"/>
      <c r="Q3514" s="1"/>
      <c r="R3514" s="1"/>
      <c r="S3514" s="206"/>
      <c r="T3514" s="351">
        <f>IF(Q3514=0,0,1)+IF(C3514=0,0,1)+IF(D3514=0,0,1)+IF(E3514=0,0,1)+IF(F3514=0,0,1)+IF(G3514=0,0,1)+IF(H3514=0,0,1)+IF(I3514=0,0,1)+IF(J3514=0,0,1)+IF(K3514=0,0,1)+IF(L3514=0,0,1)+IF(M3514=0,0,1)+IF(N3514=0,0,1)+IF(O3514=0,0,1)</f>
        <v>0</v>
      </c>
    </row>
    <row r="3515" spans="1:20" ht="15.75" hidden="1">
      <c r="A3515" s="10"/>
      <c r="B3515" s="1"/>
      <c r="C3515" s="81"/>
      <c r="D3515" s="1"/>
      <c r="E3515" s="1"/>
      <c r="F3515" s="331"/>
      <c r="G3515" s="1"/>
      <c r="H3515" s="45"/>
      <c r="I3515" s="1"/>
      <c r="J3515" s="1"/>
      <c r="K3515" s="1"/>
      <c r="L3515" s="331"/>
      <c r="M3515" s="1"/>
      <c r="N3515" s="45"/>
      <c r="O3515" s="1"/>
      <c r="P3515" s="45"/>
      <c r="Q3515" s="1"/>
      <c r="R3515" s="1"/>
      <c r="S3515" s="206"/>
      <c r="T3515" s="351">
        <f>IF(Q3515=0,0,1)+IF(C3515=0,0,1)+IF(D3515=0,0,1)+IF(E3515=0,0,1)+IF(F3515=0,0,1)+IF(G3515=0,0,1)+IF(H3515=0,0,1)+IF(I3515=0,0,1)+IF(J3515=0,0,1)+IF(K3515=0,0,1)+IF(L3515=0,0,1)+IF(M3515=0,0,1)+IF(N3515=0,0,1)+IF(O3515=0,0,1)</f>
        <v>0</v>
      </c>
    </row>
    <row r="3516" spans="1:20" ht="15.75" hidden="1">
      <c r="A3516" s="10"/>
      <c r="B3516" s="1"/>
      <c r="C3516" s="81"/>
      <c r="D3516" s="1"/>
      <c r="E3516" s="1"/>
      <c r="F3516" s="331"/>
      <c r="G3516" s="1"/>
      <c r="H3516" s="45"/>
      <c r="I3516" s="1"/>
      <c r="J3516" s="1"/>
      <c r="K3516" s="1"/>
      <c r="L3516" s="331"/>
      <c r="M3516" s="1"/>
      <c r="N3516" s="45"/>
      <c r="O3516" s="1"/>
      <c r="P3516" s="45"/>
      <c r="Q3516" s="1"/>
      <c r="R3516" s="1"/>
      <c r="S3516" s="206"/>
      <c r="T3516" s="351">
        <f>IF(Q3516=0,0,1)+IF(C3516=0,0,1)+IF(D3516=0,0,1)+IF(E3516=0,0,1)+IF(F3516=0,0,1)+IF(G3516=0,0,1)+IF(H3516=0,0,1)+IF(I3516=0,0,1)+IF(J3516=0,0,1)+IF(K3516=0,0,1)+IF(L3516=0,0,1)+IF(M3516=0,0,1)+IF(N3516=0,0,1)+IF(O3516=0,0,1)</f>
        <v>0</v>
      </c>
    </row>
    <row r="3517" spans="1:20" ht="15.75" hidden="1">
      <c r="A3517" s="10"/>
      <c r="B3517" s="1"/>
      <c r="C3517" s="81"/>
      <c r="D3517" s="1"/>
      <c r="E3517" s="1"/>
      <c r="F3517" s="331"/>
      <c r="G3517" s="1"/>
      <c r="H3517" s="45"/>
      <c r="I3517" s="1"/>
      <c r="J3517" s="1"/>
      <c r="K3517" s="1"/>
      <c r="L3517" s="331"/>
      <c r="M3517" s="1"/>
      <c r="N3517" s="45"/>
      <c r="O3517" s="1"/>
      <c r="P3517" s="45"/>
      <c r="Q3517" s="1"/>
      <c r="R3517" s="1"/>
      <c r="S3517" s="206"/>
      <c r="T3517" s="351">
        <f>IF(Q3517=0,0,1)+IF(C3517=0,0,1)+IF(D3517=0,0,1)+IF(E3517=0,0,1)+IF(F3517=0,0,1)+IF(G3517=0,0,1)+IF(H3517=0,0,1)+IF(I3517=0,0,1)+IF(J3517=0,0,1)+IF(K3517=0,0,1)+IF(L3517=0,0,1)+IF(M3517=0,0,1)+IF(N3517=0,0,1)+IF(O3517=0,0,1)</f>
        <v>0</v>
      </c>
    </row>
    <row r="3518" spans="1:20" ht="15.75" hidden="1">
      <c r="A3518" s="10"/>
      <c r="B3518" s="1"/>
      <c r="C3518" s="81"/>
      <c r="D3518" s="1"/>
      <c r="E3518" s="1"/>
      <c r="F3518" s="331"/>
      <c r="G3518" s="1"/>
      <c r="H3518" s="45"/>
      <c r="I3518" s="1"/>
      <c r="J3518" s="1"/>
      <c r="K3518" s="1"/>
      <c r="L3518" s="331"/>
      <c r="M3518" s="1"/>
      <c r="N3518" s="45"/>
      <c r="O3518" s="1"/>
      <c r="P3518" s="45"/>
      <c r="Q3518" s="1"/>
      <c r="R3518" s="1"/>
      <c r="S3518" s="206"/>
      <c r="T3518" s="351">
        <f>IF(Q3518=0,0,1)+IF(C3518=0,0,1)+IF(D3518=0,0,1)+IF(E3518=0,0,1)+IF(F3518=0,0,1)+IF(G3518=0,0,1)+IF(H3518=0,0,1)+IF(I3518=0,0,1)+IF(J3518=0,0,1)+IF(K3518=0,0,1)+IF(L3518=0,0,1)+IF(M3518=0,0,1)+IF(N3518=0,0,1)+IF(O3518=0,0,1)</f>
        <v>0</v>
      </c>
    </row>
    <row r="3519" spans="1:20" ht="15.75" hidden="1">
      <c r="A3519" s="10"/>
      <c r="B3519" s="1"/>
      <c r="C3519" s="81"/>
      <c r="D3519" s="1"/>
      <c r="E3519" s="1"/>
      <c r="F3519" s="331"/>
      <c r="G3519" s="1"/>
      <c r="H3519" s="45"/>
      <c r="I3519" s="1"/>
      <c r="J3519" s="1"/>
      <c r="K3519" s="1"/>
      <c r="L3519" s="331"/>
      <c r="M3519" s="1"/>
      <c r="N3519" s="45"/>
      <c r="O3519" s="1"/>
      <c r="P3519" s="45"/>
      <c r="Q3519" s="1"/>
      <c r="R3519" s="1"/>
      <c r="S3519" s="206"/>
      <c r="T3519" s="351">
        <f>IF(Q3519=0,0,1)+IF(C3519=0,0,1)+IF(D3519=0,0,1)+IF(E3519=0,0,1)+IF(F3519=0,0,1)+IF(G3519=0,0,1)+IF(H3519=0,0,1)+IF(I3519=0,0,1)+IF(J3519=0,0,1)+IF(K3519=0,0,1)+IF(L3519=0,0,1)+IF(M3519=0,0,1)+IF(N3519=0,0,1)+IF(O3519=0,0,1)</f>
        <v>0</v>
      </c>
    </row>
    <row r="3520" spans="1:20" ht="15.75" hidden="1">
      <c r="A3520" s="10"/>
      <c r="B3520" s="1"/>
      <c r="C3520" s="81"/>
      <c r="D3520" s="1"/>
      <c r="E3520" s="1"/>
      <c r="F3520" s="331"/>
      <c r="G3520" s="1"/>
      <c r="H3520" s="45"/>
      <c r="I3520" s="1"/>
      <c r="J3520" s="1"/>
      <c r="K3520" s="1"/>
      <c r="L3520" s="331"/>
      <c r="M3520" s="1"/>
      <c r="N3520" s="45"/>
      <c r="O3520" s="1"/>
      <c r="P3520" s="45"/>
      <c r="Q3520" s="1"/>
      <c r="R3520" s="1"/>
      <c r="S3520" s="206"/>
      <c r="T3520" s="351">
        <f>IF(Q3520=0,0,1)+IF(C3520=0,0,1)+IF(D3520=0,0,1)+IF(E3520=0,0,1)+IF(F3520=0,0,1)+IF(G3520=0,0,1)+IF(H3520=0,0,1)+IF(I3520=0,0,1)+IF(J3520=0,0,1)+IF(K3520=0,0,1)+IF(L3520=0,0,1)+IF(M3520=0,0,1)+IF(N3520=0,0,1)+IF(O3520=0,0,1)</f>
        <v>0</v>
      </c>
    </row>
    <row r="3521" spans="1:20" ht="15.75" hidden="1">
      <c r="A3521" s="10"/>
      <c r="B3521" s="1"/>
      <c r="C3521" s="81"/>
      <c r="D3521" s="1"/>
      <c r="E3521" s="1"/>
      <c r="F3521" s="331"/>
      <c r="G3521" s="1"/>
      <c r="H3521" s="45"/>
      <c r="I3521" s="1"/>
      <c r="J3521" s="1"/>
      <c r="K3521" s="1"/>
      <c r="L3521" s="331"/>
      <c r="M3521" s="1"/>
      <c r="N3521" s="45"/>
      <c r="O3521" s="1"/>
      <c r="P3521" s="45"/>
      <c r="Q3521" s="1"/>
      <c r="R3521" s="1"/>
      <c r="S3521" s="206"/>
      <c r="T3521" s="351">
        <f>IF(Q3521=0,0,1)+IF(C3521=0,0,1)+IF(D3521=0,0,1)+IF(E3521=0,0,1)+IF(F3521=0,0,1)+IF(G3521=0,0,1)+IF(H3521=0,0,1)+IF(I3521=0,0,1)+IF(J3521=0,0,1)+IF(K3521=0,0,1)+IF(L3521=0,0,1)+IF(M3521=0,0,1)+IF(N3521=0,0,1)+IF(O3521=0,0,1)</f>
        <v>0</v>
      </c>
    </row>
    <row r="3522" spans="1:20" ht="15.75" hidden="1">
      <c r="A3522" s="10"/>
      <c r="B3522" s="1"/>
      <c r="C3522" s="81"/>
      <c r="D3522" s="1"/>
      <c r="E3522" s="1"/>
      <c r="F3522" s="331"/>
      <c r="G3522" s="1"/>
      <c r="H3522" s="45"/>
      <c r="I3522" s="1"/>
      <c r="J3522" s="1"/>
      <c r="K3522" s="1"/>
      <c r="L3522" s="331"/>
      <c r="M3522" s="1"/>
      <c r="N3522" s="45"/>
      <c r="O3522" s="1"/>
      <c r="P3522" s="45"/>
      <c r="Q3522" s="1"/>
      <c r="R3522" s="1"/>
      <c r="S3522" s="206"/>
      <c r="T3522" s="351">
        <f>IF(Q3522=0,0,1)+IF(C3522=0,0,1)+IF(D3522=0,0,1)+IF(E3522=0,0,1)+IF(F3522=0,0,1)+IF(G3522=0,0,1)+IF(H3522=0,0,1)+IF(I3522=0,0,1)+IF(J3522=0,0,1)+IF(K3522=0,0,1)+IF(L3522=0,0,1)+IF(M3522=0,0,1)+IF(N3522=0,0,1)+IF(O3522=0,0,1)</f>
        <v>0</v>
      </c>
    </row>
    <row r="3523" spans="1:20" ht="15.75" hidden="1">
      <c r="A3523" s="10"/>
      <c r="B3523" s="1"/>
      <c r="C3523" s="81"/>
      <c r="D3523" s="1"/>
      <c r="E3523" s="1"/>
      <c r="F3523" s="331"/>
      <c r="G3523" s="1"/>
      <c r="H3523" s="45"/>
      <c r="I3523" s="1"/>
      <c r="J3523" s="1"/>
      <c r="K3523" s="1"/>
      <c r="L3523" s="331"/>
      <c r="M3523" s="1"/>
      <c r="N3523" s="45"/>
      <c r="O3523" s="1"/>
      <c r="P3523" s="45"/>
      <c r="Q3523" s="1"/>
      <c r="R3523" s="1"/>
      <c r="S3523" s="206"/>
      <c r="T3523" s="351">
        <f>IF(Q3523=0,0,1)+IF(C3523=0,0,1)+IF(D3523=0,0,1)+IF(E3523=0,0,1)+IF(F3523=0,0,1)+IF(G3523=0,0,1)+IF(H3523=0,0,1)+IF(I3523=0,0,1)+IF(J3523=0,0,1)+IF(K3523=0,0,1)+IF(L3523=0,0,1)+IF(M3523=0,0,1)+IF(N3523=0,0,1)+IF(O3523=0,0,1)</f>
        <v>0</v>
      </c>
    </row>
    <row r="3524" spans="1:20" ht="15.75" hidden="1">
      <c r="A3524" s="10"/>
      <c r="B3524" s="1"/>
      <c r="C3524" s="81"/>
      <c r="D3524" s="1"/>
      <c r="E3524" s="1"/>
      <c r="F3524" s="331"/>
      <c r="G3524" s="1"/>
      <c r="H3524" s="45"/>
      <c r="I3524" s="1"/>
      <c r="J3524" s="1"/>
      <c r="K3524" s="1"/>
      <c r="L3524" s="331"/>
      <c r="M3524" s="1"/>
      <c r="N3524" s="45"/>
      <c r="O3524" s="1"/>
      <c r="P3524" s="45"/>
      <c r="Q3524" s="1"/>
      <c r="R3524" s="1"/>
      <c r="S3524" s="206"/>
      <c r="T3524" s="351">
        <f>IF(Q3524=0,0,1)+IF(C3524=0,0,1)+IF(D3524=0,0,1)+IF(E3524=0,0,1)+IF(F3524=0,0,1)+IF(G3524=0,0,1)+IF(H3524=0,0,1)+IF(I3524=0,0,1)+IF(J3524=0,0,1)+IF(K3524=0,0,1)+IF(L3524=0,0,1)+IF(M3524=0,0,1)+IF(N3524=0,0,1)+IF(O3524=0,0,1)</f>
        <v>0</v>
      </c>
    </row>
    <row r="3525" spans="1:20" ht="15.75" hidden="1">
      <c r="A3525" s="10"/>
      <c r="B3525" s="1"/>
      <c r="C3525" s="81"/>
      <c r="D3525" s="1"/>
      <c r="E3525" s="1"/>
      <c r="F3525" s="331"/>
      <c r="G3525" s="1"/>
      <c r="H3525" s="45"/>
      <c r="I3525" s="1"/>
      <c r="J3525" s="1"/>
      <c r="K3525" s="1"/>
      <c r="L3525" s="331"/>
      <c r="M3525" s="1"/>
      <c r="N3525" s="45"/>
      <c r="O3525" s="1"/>
      <c r="P3525" s="45"/>
      <c r="Q3525" s="1"/>
      <c r="R3525" s="1"/>
      <c r="S3525" s="206"/>
      <c r="T3525" s="351">
        <f>IF(Q3525=0,0,1)+IF(C3525=0,0,1)+IF(D3525=0,0,1)+IF(E3525=0,0,1)+IF(F3525=0,0,1)+IF(G3525=0,0,1)+IF(H3525=0,0,1)+IF(I3525=0,0,1)+IF(J3525=0,0,1)+IF(K3525=0,0,1)+IF(L3525=0,0,1)+IF(M3525=0,0,1)+IF(N3525=0,0,1)+IF(O3525=0,0,1)</f>
        <v>0</v>
      </c>
    </row>
    <row r="3526" spans="1:20" ht="15.75" hidden="1">
      <c r="A3526" s="10"/>
      <c r="B3526" s="1"/>
      <c r="C3526" s="81"/>
      <c r="D3526" s="1"/>
      <c r="E3526" s="1"/>
      <c r="F3526" s="331"/>
      <c r="G3526" s="1"/>
      <c r="H3526" s="45"/>
      <c r="I3526" s="1"/>
      <c r="J3526" s="1"/>
      <c r="K3526" s="1"/>
      <c r="L3526" s="331"/>
      <c r="M3526" s="1"/>
      <c r="N3526" s="45"/>
      <c r="O3526" s="1"/>
      <c r="P3526" s="45"/>
      <c r="Q3526" s="1"/>
      <c r="R3526" s="1"/>
      <c r="S3526" s="206"/>
      <c r="T3526" s="351">
        <f>IF(Q3526=0,0,1)+IF(C3526=0,0,1)+IF(D3526=0,0,1)+IF(E3526=0,0,1)+IF(F3526=0,0,1)+IF(G3526=0,0,1)+IF(H3526=0,0,1)+IF(I3526=0,0,1)+IF(J3526=0,0,1)+IF(K3526=0,0,1)+IF(L3526=0,0,1)+IF(M3526=0,0,1)+IF(N3526=0,0,1)+IF(O3526=0,0,1)</f>
        <v>0</v>
      </c>
    </row>
    <row r="3527" spans="1:20" ht="15.75" hidden="1">
      <c r="A3527" s="10"/>
      <c r="B3527" s="1"/>
      <c r="C3527" s="81"/>
      <c r="D3527" s="1"/>
      <c r="E3527" s="1"/>
      <c r="F3527" s="331"/>
      <c r="G3527" s="1"/>
      <c r="H3527" s="45"/>
      <c r="I3527" s="1"/>
      <c r="J3527" s="1"/>
      <c r="K3527" s="1"/>
      <c r="L3527" s="331"/>
      <c r="M3527" s="1"/>
      <c r="N3527" s="45"/>
      <c r="O3527" s="1"/>
      <c r="P3527" s="45"/>
      <c r="Q3527" s="1"/>
      <c r="R3527" s="1"/>
      <c r="S3527" s="206"/>
      <c r="T3527" s="351">
        <f>IF(Q3527=0,0,1)+IF(C3527=0,0,1)+IF(D3527=0,0,1)+IF(E3527=0,0,1)+IF(F3527=0,0,1)+IF(G3527=0,0,1)+IF(H3527=0,0,1)+IF(I3527=0,0,1)+IF(J3527=0,0,1)+IF(K3527=0,0,1)+IF(L3527=0,0,1)+IF(M3527=0,0,1)+IF(N3527=0,0,1)+IF(O3527=0,0,1)</f>
        <v>0</v>
      </c>
    </row>
    <row r="3528" spans="1:20" ht="15.75" hidden="1">
      <c r="A3528" s="10"/>
      <c r="B3528" s="1"/>
      <c r="C3528" s="81"/>
      <c r="D3528" s="1"/>
      <c r="E3528" s="1"/>
      <c r="F3528" s="331"/>
      <c r="G3528" s="1"/>
      <c r="H3528" s="45"/>
      <c r="I3528" s="1"/>
      <c r="J3528" s="1"/>
      <c r="K3528" s="1"/>
      <c r="L3528" s="331"/>
      <c r="M3528" s="1"/>
      <c r="N3528" s="45"/>
      <c r="O3528" s="1"/>
      <c r="P3528" s="45"/>
      <c r="Q3528" s="1"/>
      <c r="R3528" s="1"/>
      <c r="S3528" s="206"/>
      <c r="T3528" s="351">
        <f>IF(Q3528=0,0,1)+IF(C3528=0,0,1)+IF(D3528=0,0,1)+IF(E3528=0,0,1)+IF(F3528=0,0,1)+IF(G3528=0,0,1)+IF(H3528=0,0,1)+IF(I3528=0,0,1)+IF(J3528=0,0,1)+IF(K3528=0,0,1)+IF(L3528=0,0,1)+IF(M3528=0,0,1)+IF(N3528=0,0,1)+IF(O3528=0,0,1)</f>
        <v>0</v>
      </c>
    </row>
    <row r="3529" spans="1:20" ht="15.75" hidden="1">
      <c r="A3529" s="10"/>
      <c r="B3529" s="1"/>
      <c r="C3529" s="81"/>
      <c r="D3529" s="1"/>
      <c r="E3529" s="1"/>
      <c r="F3529" s="331"/>
      <c r="G3529" s="1"/>
      <c r="H3529" s="45"/>
      <c r="I3529" s="1"/>
      <c r="J3529" s="1"/>
      <c r="K3529" s="1"/>
      <c r="L3529" s="331"/>
      <c r="M3529" s="1"/>
      <c r="N3529" s="45"/>
      <c r="O3529" s="1"/>
      <c r="P3529" s="45"/>
      <c r="Q3529" s="1"/>
      <c r="R3529" s="1"/>
      <c r="S3529" s="206"/>
      <c r="T3529" s="351">
        <f>IF(Q3529=0,0,1)+IF(C3529=0,0,1)+IF(D3529=0,0,1)+IF(E3529=0,0,1)+IF(F3529=0,0,1)+IF(G3529=0,0,1)+IF(H3529=0,0,1)+IF(I3529=0,0,1)+IF(J3529=0,0,1)+IF(K3529=0,0,1)+IF(L3529=0,0,1)+IF(M3529=0,0,1)+IF(N3529=0,0,1)+IF(O3529=0,0,1)</f>
        <v>0</v>
      </c>
    </row>
    <row r="3530" spans="1:20" ht="15.75" hidden="1">
      <c r="A3530" s="10"/>
      <c r="B3530" s="1"/>
      <c r="C3530" s="81"/>
      <c r="D3530" s="1"/>
      <c r="E3530" s="1"/>
      <c r="F3530" s="331"/>
      <c r="G3530" s="1"/>
      <c r="H3530" s="45"/>
      <c r="I3530" s="1"/>
      <c r="J3530" s="1"/>
      <c r="K3530" s="1"/>
      <c r="L3530" s="331"/>
      <c r="M3530" s="1"/>
      <c r="N3530" s="45"/>
      <c r="O3530" s="1"/>
      <c r="P3530" s="45"/>
      <c r="Q3530" s="1"/>
      <c r="R3530" s="1"/>
      <c r="S3530" s="206"/>
      <c r="T3530" s="351">
        <f>IF(Q3530=0,0,1)+IF(C3530=0,0,1)+IF(D3530=0,0,1)+IF(E3530=0,0,1)+IF(F3530=0,0,1)+IF(G3530=0,0,1)+IF(H3530=0,0,1)+IF(I3530=0,0,1)+IF(J3530=0,0,1)+IF(K3530=0,0,1)+IF(L3530=0,0,1)+IF(M3530=0,0,1)+IF(N3530=0,0,1)+IF(O3530=0,0,1)</f>
        <v>0</v>
      </c>
    </row>
    <row r="3531" spans="1:20" ht="15.75" hidden="1">
      <c r="A3531" s="10"/>
      <c r="B3531" s="1"/>
      <c r="C3531" s="81"/>
      <c r="D3531" s="1"/>
      <c r="E3531" s="1"/>
      <c r="F3531" s="331"/>
      <c r="G3531" s="1"/>
      <c r="H3531" s="45"/>
      <c r="I3531" s="1"/>
      <c r="J3531" s="1"/>
      <c r="K3531" s="1"/>
      <c r="L3531" s="331"/>
      <c r="M3531" s="1"/>
      <c r="N3531" s="45"/>
      <c r="O3531" s="1"/>
      <c r="P3531" s="45"/>
      <c r="Q3531" s="1"/>
      <c r="R3531" s="1"/>
      <c r="S3531" s="206"/>
      <c r="T3531" s="351">
        <f>IF(Q3531=0,0,1)+IF(C3531=0,0,1)+IF(D3531=0,0,1)+IF(E3531=0,0,1)+IF(F3531=0,0,1)+IF(G3531=0,0,1)+IF(H3531=0,0,1)+IF(I3531=0,0,1)+IF(J3531=0,0,1)+IF(K3531=0,0,1)+IF(L3531=0,0,1)+IF(M3531=0,0,1)+IF(N3531=0,0,1)+IF(O3531=0,0,1)</f>
        <v>0</v>
      </c>
    </row>
    <row r="3532" spans="1:20" ht="15.75" hidden="1">
      <c r="A3532" s="10"/>
      <c r="B3532" s="1"/>
      <c r="C3532" s="81"/>
      <c r="D3532" s="1"/>
      <c r="E3532" s="1"/>
      <c r="F3532" s="331"/>
      <c r="G3532" s="1"/>
      <c r="H3532" s="45"/>
      <c r="I3532" s="1"/>
      <c r="J3532" s="1"/>
      <c r="K3532" s="1"/>
      <c r="L3532" s="331"/>
      <c r="M3532" s="1"/>
      <c r="N3532" s="45"/>
      <c r="O3532" s="1"/>
      <c r="P3532" s="45"/>
      <c r="Q3532" s="1"/>
      <c r="R3532" s="1"/>
      <c r="S3532" s="206"/>
      <c r="T3532" s="351">
        <f>IF(Q3532=0,0,1)+IF(C3532=0,0,1)+IF(D3532=0,0,1)+IF(E3532=0,0,1)+IF(F3532=0,0,1)+IF(G3532=0,0,1)+IF(H3532=0,0,1)+IF(I3532=0,0,1)+IF(J3532=0,0,1)+IF(K3532=0,0,1)+IF(L3532=0,0,1)+IF(M3532=0,0,1)+IF(N3532=0,0,1)+IF(O3532=0,0,1)</f>
        <v>0</v>
      </c>
    </row>
    <row r="3533" spans="1:20" ht="15.75" hidden="1">
      <c r="A3533" s="10"/>
      <c r="B3533" s="1"/>
      <c r="C3533" s="81"/>
      <c r="D3533" s="1"/>
      <c r="E3533" s="1"/>
      <c r="F3533" s="331"/>
      <c r="G3533" s="1"/>
      <c r="H3533" s="45"/>
      <c r="I3533" s="1"/>
      <c r="J3533" s="1"/>
      <c r="K3533" s="1"/>
      <c r="L3533" s="331"/>
      <c r="M3533" s="1"/>
      <c r="N3533" s="45"/>
      <c r="O3533" s="1"/>
      <c r="P3533" s="45"/>
      <c r="Q3533" s="1"/>
      <c r="R3533" s="1"/>
      <c r="S3533" s="206"/>
      <c r="T3533" s="351">
        <f>IF(Q3533=0,0,1)+IF(C3533=0,0,1)+IF(D3533=0,0,1)+IF(E3533=0,0,1)+IF(F3533=0,0,1)+IF(G3533=0,0,1)+IF(H3533=0,0,1)+IF(I3533=0,0,1)+IF(J3533=0,0,1)+IF(K3533=0,0,1)+IF(L3533=0,0,1)+IF(M3533=0,0,1)+IF(N3533=0,0,1)+IF(O3533=0,0,1)</f>
        <v>0</v>
      </c>
    </row>
    <row r="3534" spans="1:20" ht="15.75" hidden="1">
      <c r="A3534" s="10"/>
      <c r="B3534" s="1"/>
      <c r="C3534" s="81"/>
      <c r="D3534" s="1"/>
      <c r="E3534" s="1"/>
      <c r="F3534" s="331"/>
      <c r="G3534" s="1"/>
      <c r="H3534" s="45"/>
      <c r="I3534" s="1"/>
      <c r="J3534" s="1"/>
      <c r="K3534" s="1"/>
      <c r="L3534" s="331"/>
      <c r="M3534" s="1"/>
      <c r="N3534" s="45"/>
      <c r="O3534" s="1"/>
      <c r="P3534" s="45"/>
      <c r="Q3534" s="1"/>
      <c r="R3534" s="1"/>
      <c r="S3534" s="206"/>
      <c r="T3534" s="351">
        <f>IF(Q3534=0,0,1)+IF(C3534=0,0,1)+IF(D3534=0,0,1)+IF(E3534=0,0,1)+IF(F3534=0,0,1)+IF(G3534=0,0,1)+IF(H3534=0,0,1)+IF(I3534=0,0,1)+IF(J3534=0,0,1)+IF(K3534=0,0,1)+IF(L3534=0,0,1)+IF(M3534=0,0,1)+IF(N3534=0,0,1)+IF(O3534=0,0,1)</f>
        <v>0</v>
      </c>
    </row>
    <row r="3535" spans="1:20" ht="15.75" hidden="1">
      <c r="A3535" s="10"/>
      <c r="B3535" s="1"/>
      <c r="C3535" s="81"/>
      <c r="D3535" s="1"/>
      <c r="E3535" s="1"/>
      <c r="F3535" s="331"/>
      <c r="G3535" s="1"/>
      <c r="H3535" s="45"/>
      <c r="I3535" s="1"/>
      <c r="J3535" s="1"/>
      <c r="K3535" s="1"/>
      <c r="L3535" s="331"/>
      <c r="M3535" s="1"/>
      <c r="N3535" s="45"/>
      <c r="O3535" s="1"/>
      <c r="P3535" s="45"/>
      <c r="Q3535" s="1"/>
      <c r="R3535" s="1"/>
      <c r="S3535" s="206"/>
      <c r="T3535" s="351">
        <f>IF(Q3535=0,0,1)+IF(C3535=0,0,1)+IF(D3535=0,0,1)+IF(E3535=0,0,1)+IF(F3535=0,0,1)+IF(G3535=0,0,1)+IF(H3535=0,0,1)+IF(I3535=0,0,1)+IF(J3535=0,0,1)+IF(K3535=0,0,1)+IF(L3535=0,0,1)+IF(M3535=0,0,1)+IF(N3535=0,0,1)+IF(O3535=0,0,1)</f>
        <v>0</v>
      </c>
    </row>
    <row r="3536" spans="1:20" ht="15.75" hidden="1">
      <c r="A3536" s="10"/>
      <c r="B3536" s="1"/>
      <c r="C3536" s="81"/>
      <c r="D3536" s="1"/>
      <c r="E3536" s="1"/>
      <c r="F3536" s="331"/>
      <c r="G3536" s="1"/>
      <c r="H3536" s="45"/>
      <c r="I3536" s="1"/>
      <c r="J3536" s="1"/>
      <c r="K3536" s="1"/>
      <c r="L3536" s="331"/>
      <c r="M3536" s="1"/>
      <c r="N3536" s="45"/>
      <c r="O3536" s="1"/>
      <c r="P3536" s="45"/>
      <c r="Q3536" s="1"/>
      <c r="R3536" s="1"/>
      <c r="S3536" s="206"/>
      <c r="T3536" s="351">
        <f>IF(Q3536=0,0,1)+IF(C3536=0,0,1)+IF(D3536=0,0,1)+IF(E3536=0,0,1)+IF(F3536=0,0,1)+IF(G3536=0,0,1)+IF(H3536=0,0,1)+IF(I3536=0,0,1)+IF(J3536=0,0,1)+IF(K3536=0,0,1)+IF(L3536=0,0,1)+IF(M3536=0,0,1)+IF(N3536=0,0,1)+IF(O3536=0,0,1)</f>
        <v>0</v>
      </c>
    </row>
    <row r="3537" spans="1:20" ht="15.75" hidden="1">
      <c r="A3537" s="10"/>
      <c r="B3537" s="1"/>
      <c r="C3537" s="81"/>
      <c r="D3537" s="1"/>
      <c r="E3537" s="1"/>
      <c r="F3537" s="331"/>
      <c r="G3537" s="1"/>
      <c r="H3537" s="45"/>
      <c r="I3537" s="1"/>
      <c r="J3537" s="1"/>
      <c r="K3537" s="1"/>
      <c r="L3537" s="331"/>
      <c r="M3537" s="1"/>
      <c r="N3537" s="45"/>
      <c r="O3537" s="1"/>
      <c r="P3537" s="45"/>
      <c r="Q3537" s="1"/>
      <c r="R3537" s="1"/>
      <c r="S3537" s="206"/>
      <c r="T3537" s="351">
        <f>IF(Q3537=0,0,1)+IF(C3537=0,0,1)+IF(D3537=0,0,1)+IF(E3537=0,0,1)+IF(F3537=0,0,1)+IF(G3537=0,0,1)+IF(H3537=0,0,1)+IF(I3537=0,0,1)+IF(J3537=0,0,1)+IF(K3537=0,0,1)+IF(L3537=0,0,1)+IF(M3537=0,0,1)+IF(N3537=0,0,1)+IF(O3537=0,0,1)</f>
        <v>0</v>
      </c>
    </row>
    <row r="3538" spans="1:20" ht="15.75" hidden="1">
      <c r="A3538" s="10"/>
      <c r="B3538" s="1"/>
      <c r="C3538" s="81"/>
      <c r="D3538" s="1"/>
      <c r="E3538" s="1"/>
      <c r="F3538" s="331"/>
      <c r="G3538" s="1"/>
      <c r="H3538" s="45"/>
      <c r="I3538" s="1"/>
      <c r="J3538" s="1"/>
      <c r="K3538" s="1"/>
      <c r="L3538" s="331"/>
      <c r="M3538" s="1"/>
      <c r="N3538" s="45"/>
      <c r="O3538" s="1"/>
      <c r="P3538" s="45"/>
      <c r="Q3538" s="1"/>
      <c r="R3538" s="1"/>
      <c r="S3538" s="206"/>
      <c r="T3538" s="351">
        <f>IF(Q3538=0,0,1)+IF(C3538=0,0,1)+IF(D3538=0,0,1)+IF(E3538=0,0,1)+IF(F3538=0,0,1)+IF(G3538=0,0,1)+IF(H3538=0,0,1)+IF(I3538=0,0,1)+IF(J3538=0,0,1)+IF(K3538=0,0,1)+IF(L3538=0,0,1)+IF(M3538=0,0,1)+IF(N3538=0,0,1)+IF(O3538=0,0,1)</f>
        <v>0</v>
      </c>
    </row>
    <row r="3539" spans="1:20" ht="15.75" hidden="1">
      <c r="A3539" s="10"/>
      <c r="B3539" s="1"/>
      <c r="C3539" s="81"/>
      <c r="D3539" s="1"/>
      <c r="E3539" s="1"/>
      <c r="F3539" s="331"/>
      <c r="G3539" s="1"/>
      <c r="H3539" s="45"/>
      <c r="I3539" s="1"/>
      <c r="J3539" s="1"/>
      <c r="K3539" s="1"/>
      <c r="L3539" s="331"/>
      <c r="M3539" s="1"/>
      <c r="N3539" s="45"/>
      <c r="O3539" s="1"/>
      <c r="P3539" s="45"/>
      <c r="Q3539" s="1"/>
      <c r="R3539" s="1"/>
      <c r="S3539" s="206"/>
      <c r="T3539" s="351">
        <f>IF(Q3539=0,0,1)+IF(C3539=0,0,1)+IF(D3539=0,0,1)+IF(E3539=0,0,1)+IF(F3539=0,0,1)+IF(G3539=0,0,1)+IF(H3539=0,0,1)+IF(I3539=0,0,1)+IF(J3539=0,0,1)+IF(K3539=0,0,1)+IF(L3539=0,0,1)+IF(M3539=0,0,1)+IF(N3539=0,0,1)+IF(O3539=0,0,1)</f>
        <v>0</v>
      </c>
    </row>
    <row r="3540" spans="1:20" ht="15.75" hidden="1">
      <c r="A3540" s="10"/>
      <c r="B3540" s="1"/>
      <c r="C3540" s="81"/>
      <c r="D3540" s="1"/>
      <c r="E3540" s="1"/>
      <c r="F3540" s="331"/>
      <c r="G3540" s="1"/>
      <c r="H3540" s="45"/>
      <c r="I3540" s="1"/>
      <c r="J3540" s="1"/>
      <c r="K3540" s="1"/>
      <c r="L3540" s="331"/>
      <c r="M3540" s="1"/>
      <c r="N3540" s="45"/>
      <c r="O3540" s="1"/>
      <c r="P3540" s="45"/>
      <c r="Q3540" s="1"/>
      <c r="R3540" s="1"/>
      <c r="S3540" s="206"/>
      <c r="T3540" s="351">
        <f>IF(Q3540=0,0,1)+IF(C3540=0,0,1)+IF(D3540=0,0,1)+IF(E3540=0,0,1)+IF(F3540=0,0,1)+IF(G3540=0,0,1)+IF(H3540=0,0,1)+IF(I3540=0,0,1)+IF(J3540=0,0,1)+IF(K3540=0,0,1)+IF(L3540=0,0,1)+IF(M3540=0,0,1)+IF(N3540=0,0,1)+IF(O3540=0,0,1)</f>
        <v>0</v>
      </c>
    </row>
    <row r="3541" spans="1:20" ht="15.75" hidden="1">
      <c r="A3541" s="10"/>
      <c r="B3541" s="1"/>
      <c r="C3541" s="81"/>
      <c r="D3541" s="1"/>
      <c r="E3541" s="1"/>
      <c r="F3541" s="331"/>
      <c r="G3541" s="1"/>
      <c r="H3541" s="45"/>
      <c r="I3541" s="1"/>
      <c r="J3541" s="1"/>
      <c r="K3541" s="1"/>
      <c r="L3541" s="331"/>
      <c r="M3541" s="1"/>
      <c r="N3541" s="45"/>
      <c r="O3541" s="1"/>
      <c r="P3541" s="45"/>
      <c r="Q3541" s="1"/>
      <c r="R3541" s="1"/>
      <c r="S3541" s="206"/>
      <c r="T3541" s="351">
        <f>IF(Q3541=0,0,1)+IF(C3541=0,0,1)+IF(D3541=0,0,1)+IF(E3541=0,0,1)+IF(F3541=0,0,1)+IF(G3541=0,0,1)+IF(H3541=0,0,1)+IF(I3541=0,0,1)+IF(J3541=0,0,1)+IF(K3541=0,0,1)+IF(L3541=0,0,1)+IF(M3541=0,0,1)+IF(N3541=0,0,1)+IF(O3541=0,0,1)</f>
        <v>0</v>
      </c>
    </row>
    <row r="3542" spans="1:20" ht="15.75" hidden="1">
      <c r="A3542" s="10"/>
      <c r="B3542" s="1"/>
      <c r="C3542" s="81"/>
      <c r="D3542" s="1"/>
      <c r="E3542" s="1"/>
      <c r="F3542" s="331"/>
      <c r="G3542" s="1"/>
      <c r="H3542" s="45"/>
      <c r="I3542" s="1"/>
      <c r="J3542" s="1"/>
      <c r="K3542" s="1"/>
      <c r="L3542" s="331"/>
      <c r="M3542" s="1"/>
      <c r="N3542" s="45"/>
      <c r="O3542" s="1"/>
      <c r="P3542" s="45"/>
      <c r="Q3542" s="1"/>
      <c r="R3542" s="1"/>
      <c r="S3542" s="206"/>
      <c r="T3542" s="351">
        <f>IF(Q3542=0,0,1)+IF(C3542=0,0,1)+IF(D3542=0,0,1)+IF(E3542=0,0,1)+IF(F3542=0,0,1)+IF(G3542=0,0,1)+IF(H3542=0,0,1)+IF(I3542=0,0,1)+IF(J3542=0,0,1)+IF(K3542=0,0,1)+IF(L3542=0,0,1)+IF(M3542=0,0,1)+IF(N3542=0,0,1)+IF(O3542=0,0,1)</f>
        <v>0</v>
      </c>
    </row>
    <row r="3543" spans="1:20" ht="15.75" hidden="1">
      <c r="A3543" s="10"/>
      <c r="B3543" s="1"/>
      <c r="C3543" s="81"/>
      <c r="D3543" s="1"/>
      <c r="E3543" s="1"/>
      <c r="F3543" s="331"/>
      <c r="G3543" s="1"/>
      <c r="H3543" s="45"/>
      <c r="I3543" s="1"/>
      <c r="J3543" s="1"/>
      <c r="K3543" s="1"/>
      <c r="L3543" s="331"/>
      <c r="M3543" s="1"/>
      <c r="N3543" s="45"/>
      <c r="O3543" s="1"/>
      <c r="P3543" s="45"/>
      <c r="Q3543" s="1"/>
      <c r="R3543" s="1"/>
      <c r="S3543" s="206"/>
      <c r="T3543" s="351">
        <f>IF(Q3543=0,0,1)+IF(C3543=0,0,1)+IF(D3543=0,0,1)+IF(E3543=0,0,1)+IF(F3543=0,0,1)+IF(G3543=0,0,1)+IF(H3543=0,0,1)+IF(I3543=0,0,1)+IF(J3543=0,0,1)+IF(K3543=0,0,1)+IF(L3543=0,0,1)+IF(M3543=0,0,1)+IF(N3543=0,0,1)+IF(O3543=0,0,1)</f>
        <v>0</v>
      </c>
    </row>
    <row r="3544" spans="1:20" ht="15.75" hidden="1">
      <c r="A3544" s="10"/>
      <c r="B3544" s="1"/>
      <c r="C3544" s="81"/>
      <c r="D3544" s="1"/>
      <c r="E3544" s="1"/>
      <c r="F3544" s="331"/>
      <c r="G3544" s="1"/>
      <c r="H3544" s="45"/>
      <c r="I3544" s="1"/>
      <c r="J3544" s="1"/>
      <c r="K3544" s="1"/>
      <c r="L3544" s="331"/>
      <c r="M3544" s="1"/>
      <c r="N3544" s="45"/>
      <c r="O3544" s="1"/>
      <c r="P3544" s="45"/>
      <c r="Q3544" s="1"/>
      <c r="R3544" s="1"/>
      <c r="S3544" s="206"/>
      <c r="T3544" s="351">
        <f>IF(Q3544=0,0,1)+IF(C3544=0,0,1)+IF(D3544=0,0,1)+IF(E3544=0,0,1)+IF(F3544=0,0,1)+IF(G3544=0,0,1)+IF(H3544=0,0,1)+IF(I3544=0,0,1)+IF(J3544=0,0,1)+IF(K3544=0,0,1)+IF(L3544=0,0,1)+IF(M3544=0,0,1)+IF(N3544=0,0,1)+IF(O3544=0,0,1)</f>
        <v>0</v>
      </c>
    </row>
    <row r="3545" spans="1:20" ht="15.75" hidden="1">
      <c r="A3545" s="10"/>
      <c r="B3545" s="1"/>
      <c r="C3545" s="81"/>
      <c r="D3545" s="1"/>
      <c r="E3545" s="1"/>
      <c r="F3545" s="331"/>
      <c r="G3545" s="1"/>
      <c r="H3545" s="45"/>
      <c r="I3545" s="1"/>
      <c r="J3545" s="1"/>
      <c r="K3545" s="1"/>
      <c r="L3545" s="331"/>
      <c r="M3545" s="1"/>
      <c r="N3545" s="45"/>
      <c r="O3545" s="1"/>
      <c r="P3545" s="45"/>
      <c r="Q3545" s="1"/>
      <c r="R3545" s="1"/>
      <c r="S3545" s="206"/>
      <c r="T3545" s="351">
        <f>IF(Q3545=0,0,1)+IF(C3545=0,0,1)+IF(D3545=0,0,1)+IF(E3545=0,0,1)+IF(F3545=0,0,1)+IF(G3545=0,0,1)+IF(H3545=0,0,1)+IF(I3545=0,0,1)+IF(J3545=0,0,1)+IF(K3545=0,0,1)+IF(L3545=0,0,1)+IF(M3545=0,0,1)+IF(N3545=0,0,1)+IF(O3545=0,0,1)</f>
        <v>0</v>
      </c>
    </row>
    <row r="3546" spans="1:20" ht="15.75" hidden="1">
      <c r="A3546" s="10"/>
      <c r="B3546" s="1"/>
      <c r="C3546" s="81"/>
      <c r="D3546" s="1"/>
      <c r="E3546" s="1"/>
      <c r="F3546" s="331"/>
      <c r="G3546" s="1"/>
      <c r="H3546" s="45"/>
      <c r="I3546" s="1"/>
      <c r="J3546" s="1"/>
      <c r="K3546" s="1"/>
      <c r="L3546" s="331"/>
      <c r="M3546" s="1"/>
      <c r="N3546" s="45"/>
      <c r="O3546" s="1"/>
      <c r="P3546" s="45"/>
      <c r="Q3546" s="1"/>
      <c r="R3546" s="1"/>
      <c r="S3546" s="206"/>
      <c r="T3546" s="351">
        <f>IF(Q3546=0,0,1)+IF(C3546=0,0,1)+IF(D3546=0,0,1)+IF(E3546=0,0,1)+IF(F3546=0,0,1)+IF(G3546=0,0,1)+IF(H3546=0,0,1)+IF(I3546=0,0,1)+IF(J3546=0,0,1)+IF(K3546=0,0,1)+IF(L3546=0,0,1)+IF(M3546=0,0,1)+IF(N3546=0,0,1)+IF(O3546=0,0,1)</f>
        <v>0</v>
      </c>
    </row>
    <row r="3547" spans="1:20" ht="15.75" hidden="1">
      <c r="A3547" s="10"/>
      <c r="B3547" s="1"/>
      <c r="C3547" s="81"/>
      <c r="D3547" s="1"/>
      <c r="E3547" s="1"/>
      <c r="F3547" s="331"/>
      <c r="G3547" s="1"/>
      <c r="H3547" s="45"/>
      <c r="I3547" s="1"/>
      <c r="J3547" s="1"/>
      <c r="K3547" s="1"/>
      <c r="L3547" s="331"/>
      <c r="M3547" s="1"/>
      <c r="N3547" s="45"/>
      <c r="O3547" s="1"/>
      <c r="P3547" s="45"/>
      <c r="Q3547" s="1"/>
      <c r="R3547" s="1"/>
      <c r="S3547" s="206"/>
      <c r="T3547" s="351">
        <f>IF(Q3547=0,0,1)+IF(C3547=0,0,1)+IF(D3547=0,0,1)+IF(E3547=0,0,1)+IF(F3547=0,0,1)+IF(G3547=0,0,1)+IF(H3547=0,0,1)+IF(I3547=0,0,1)+IF(J3547=0,0,1)+IF(K3547=0,0,1)+IF(L3547=0,0,1)+IF(M3547=0,0,1)+IF(N3547=0,0,1)+IF(O3547=0,0,1)</f>
        <v>0</v>
      </c>
    </row>
    <row r="3548" spans="1:20" ht="15.75" hidden="1">
      <c r="A3548" s="10"/>
      <c r="B3548" s="1"/>
      <c r="C3548" s="81"/>
      <c r="D3548" s="1"/>
      <c r="E3548" s="1"/>
      <c r="F3548" s="331"/>
      <c r="G3548" s="1"/>
      <c r="H3548" s="45"/>
      <c r="I3548" s="1"/>
      <c r="J3548" s="1"/>
      <c r="K3548" s="1"/>
      <c r="L3548" s="331"/>
      <c r="M3548" s="1"/>
      <c r="N3548" s="45"/>
      <c r="O3548" s="1"/>
      <c r="P3548" s="45"/>
      <c r="Q3548" s="1"/>
      <c r="R3548" s="1"/>
      <c r="S3548" s="206"/>
      <c r="T3548" s="351">
        <f>IF(Q3548=0,0,1)+IF(C3548=0,0,1)+IF(D3548=0,0,1)+IF(E3548=0,0,1)+IF(F3548=0,0,1)+IF(G3548=0,0,1)+IF(H3548=0,0,1)+IF(I3548=0,0,1)+IF(J3548=0,0,1)+IF(K3548=0,0,1)+IF(L3548=0,0,1)+IF(M3548=0,0,1)+IF(N3548=0,0,1)+IF(O3548=0,0,1)</f>
        <v>0</v>
      </c>
    </row>
    <row r="3549" spans="1:20" ht="15.75" hidden="1">
      <c r="A3549" s="10"/>
      <c r="B3549" s="1"/>
      <c r="C3549" s="81"/>
      <c r="D3549" s="1"/>
      <c r="E3549" s="1"/>
      <c r="F3549" s="331"/>
      <c r="G3549" s="1"/>
      <c r="H3549" s="45"/>
      <c r="I3549" s="1"/>
      <c r="J3549" s="1"/>
      <c r="K3549" s="1"/>
      <c r="L3549" s="331"/>
      <c r="M3549" s="1"/>
      <c r="N3549" s="45"/>
      <c r="O3549" s="1"/>
      <c r="P3549" s="45"/>
      <c r="Q3549" s="1"/>
      <c r="R3549" s="1"/>
      <c r="S3549" s="206"/>
      <c r="T3549" s="351">
        <f>IF(Q3549=0,0,1)+IF(C3549=0,0,1)+IF(D3549=0,0,1)+IF(E3549=0,0,1)+IF(F3549=0,0,1)+IF(G3549=0,0,1)+IF(H3549=0,0,1)+IF(I3549=0,0,1)+IF(J3549=0,0,1)+IF(K3549=0,0,1)+IF(L3549=0,0,1)+IF(M3549=0,0,1)+IF(N3549=0,0,1)+IF(O3549=0,0,1)</f>
        <v>0</v>
      </c>
    </row>
    <row r="3550" spans="1:20" ht="15.75" hidden="1">
      <c r="A3550" s="10"/>
      <c r="B3550" s="1"/>
      <c r="C3550" s="81"/>
      <c r="D3550" s="1"/>
      <c r="E3550" s="1"/>
      <c r="F3550" s="331"/>
      <c r="G3550" s="1"/>
      <c r="H3550" s="45"/>
      <c r="I3550" s="1"/>
      <c r="J3550" s="1"/>
      <c r="K3550" s="1"/>
      <c r="L3550" s="331"/>
      <c r="M3550" s="1"/>
      <c r="N3550" s="45"/>
      <c r="O3550" s="1"/>
      <c r="P3550" s="45"/>
      <c r="Q3550" s="1"/>
      <c r="R3550" s="1"/>
      <c r="S3550" s="206"/>
      <c r="T3550" s="351">
        <f>IF(Q3550=0,0,1)+IF(C3550=0,0,1)+IF(D3550=0,0,1)+IF(E3550=0,0,1)+IF(F3550=0,0,1)+IF(G3550=0,0,1)+IF(H3550=0,0,1)+IF(I3550=0,0,1)+IF(J3550=0,0,1)+IF(K3550=0,0,1)+IF(L3550=0,0,1)+IF(M3550=0,0,1)+IF(N3550=0,0,1)+IF(O3550=0,0,1)</f>
        <v>0</v>
      </c>
    </row>
    <row r="3551" spans="1:20" ht="15.75" hidden="1">
      <c r="A3551" s="10"/>
      <c r="B3551" s="1"/>
      <c r="C3551" s="81"/>
      <c r="D3551" s="1"/>
      <c r="E3551" s="1"/>
      <c r="F3551" s="331"/>
      <c r="G3551" s="1"/>
      <c r="H3551" s="45"/>
      <c r="I3551" s="1"/>
      <c r="J3551" s="1"/>
      <c r="K3551" s="1"/>
      <c r="L3551" s="331"/>
      <c r="M3551" s="1"/>
      <c r="N3551" s="45"/>
      <c r="O3551" s="1"/>
      <c r="P3551" s="45"/>
      <c r="Q3551" s="1"/>
      <c r="R3551" s="1"/>
      <c r="S3551" s="206"/>
      <c r="T3551" s="351">
        <f>IF(Q3551=0,0,1)+IF(C3551=0,0,1)+IF(D3551=0,0,1)+IF(E3551=0,0,1)+IF(F3551=0,0,1)+IF(G3551=0,0,1)+IF(H3551=0,0,1)+IF(I3551=0,0,1)+IF(J3551=0,0,1)+IF(K3551=0,0,1)+IF(L3551=0,0,1)+IF(M3551=0,0,1)+IF(N3551=0,0,1)+IF(O3551=0,0,1)</f>
        <v>0</v>
      </c>
    </row>
    <row r="3552" spans="1:20" ht="15.75" hidden="1">
      <c r="A3552" s="10"/>
      <c r="B3552" s="1"/>
      <c r="C3552" s="81"/>
      <c r="D3552" s="1"/>
      <c r="E3552" s="1"/>
      <c r="F3552" s="331"/>
      <c r="G3552" s="1"/>
      <c r="H3552" s="45"/>
      <c r="I3552" s="1"/>
      <c r="J3552" s="1"/>
      <c r="K3552" s="1"/>
      <c r="L3552" s="331"/>
      <c r="M3552" s="1"/>
      <c r="N3552" s="45"/>
      <c r="O3552" s="1"/>
      <c r="P3552" s="45"/>
      <c r="Q3552" s="1"/>
      <c r="R3552" s="1"/>
      <c r="S3552" s="206"/>
      <c r="T3552" s="351">
        <f>IF(Q3552=0,0,1)+IF(C3552=0,0,1)+IF(D3552=0,0,1)+IF(E3552=0,0,1)+IF(F3552=0,0,1)+IF(G3552=0,0,1)+IF(H3552=0,0,1)+IF(I3552=0,0,1)+IF(J3552=0,0,1)+IF(K3552=0,0,1)+IF(L3552=0,0,1)+IF(M3552=0,0,1)+IF(N3552=0,0,1)+IF(O3552=0,0,1)</f>
        <v>0</v>
      </c>
    </row>
    <row r="3553" spans="1:20" ht="15.75" hidden="1">
      <c r="A3553" s="10"/>
      <c r="B3553" s="1"/>
      <c r="C3553" s="81"/>
      <c r="D3553" s="1"/>
      <c r="E3553" s="1"/>
      <c r="F3553" s="331"/>
      <c r="G3553" s="1"/>
      <c r="H3553" s="45"/>
      <c r="I3553" s="1"/>
      <c r="J3553" s="1"/>
      <c r="K3553" s="1"/>
      <c r="L3553" s="331"/>
      <c r="M3553" s="1"/>
      <c r="N3553" s="45"/>
      <c r="O3553" s="1"/>
      <c r="P3553" s="45"/>
      <c r="Q3553" s="1"/>
      <c r="R3553" s="1"/>
      <c r="S3553" s="206"/>
      <c r="T3553" s="351">
        <f>IF(Q3553=0,0,1)+IF(C3553=0,0,1)+IF(D3553=0,0,1)+IF(E3553=0,0,1)+IF(F3553=0,0,1)+IF(G3553=0,0,1)+IF(H3553=0,0,1)+IF(I3553=0,0,1)+IF(J3553=0,0,1)+IF(K3553=0,0,1)+IF(L3553=0,0,1)+IF(M3553=0,0,1)+IF(N3553=0,0,1)+IF(O3553=0,0,1)</f>
        <v>0</v>
      </c>
    </row>
    <row r="3554" spans="1:20" ht="15.75" hidden="1">
      <c r="A3554" s="10"/>
      <c r="B3554" s="1"/>
      <c r="C3554" s="81"/>
      <c r="D3554" s="1"/>
      <c r="E3554" s="1"/>
      <c r="F3554" s="331"/>
      <c r="G3554" s="1"/>
      <c r="H3554" s="45"/>
      <c r="I3554" s="1"/>
      <c r="J3554" s="1"/>
      <c r="K3554" s="1"/>
      <c r="L3554" s="331"/>
      <c r="M3554" s="1"/>
      <c r="N3554" s="45"/>
      <c r="O3554" s="1"/>
      <c r="P3554" s="45"/>
      <c r="Q3554" s="1"/>
      <c r="R3554" s="1"/>
      <c r="S3554" s="206"/>
      <c r="T3554" s="351">
        <f>IF(Q3554=0,0,1)+IF(C3554=0,0,1)+IF(D3554=0,0,1)+IF(E3554=0,0,1)+IF(F3554=0,0,1)+IF(G3554=0,0,1)+IF(H3554=0,0,1)+IF(I3554=0,0,1)+IF(J3554=0,0,1)+IF(K3554=0,0,1)+IF(L3554=0,0,1)+IF(M3554=0,0,1)+IF(N3554=0,0,1)+IF(O3554=0,0,1)</f>
        <v>0</v>
      </c>
    </row>
    <row r="3555" spans="1:20" ht="15.75" hidden="1">
      <c r="A3555" s="10"/>
      <c r="B3555" s="1"/>
      <c r="C3555" s="81"/>
      <c r="D3555" s="1"/>
      <c r="E3555" s="1"/>
      <c r="F3555" s="331"/>
      <c r="G3555" s="1"/>
      <c r="H3555" s="45"/>
      <c r="I3555" s="1"/>
      <c r="J3555" s="1"/>
      <c r="K3555" s="1"/>
      <c r="L3555" s="331"/>
      <c r="M3555" s="1"/>
      <c r="N3555" s="45"/>
      <c r="O3555" s="1"/>
      <c r="P3555" s="45"/>
      <c r="Q3555" s="1"/>
      <c r="R3555" s="1"/>
      <c r="S3555" s="206"/>
      <c r="T3555" s="351">
        <f>IF(Q3555=0,0,1)+IF(C3555=0,0,1)+IF(D3555=0,0,1)+IF(E3555=0,0,1)+IF(F3555=0,0,1)+IF(G3555=0,0,1)+IF(H3555=0,0,1)+IF(I3555=0,0,1)+IF(J3555=0,0,1)+IF(K3555=0,0,1)+IF(L3555=0,0,1)+IF(M3555=0,0,1)+IF(N3555=0,0,1)+IF(O3555=0,0,1)</f>
        <v>0</v>
      </c>
    </row>
    <row r="3556" spans="1:20" ht="15.75" hidden="1">
      <c r="A3556" s="10"/>
      <c r="B3556" s="1"/>
      <c r="C3556" s="81"/>
      <c r="D3556" s="1"/>
      <c r="E3556" s="1"/>
      <c r="F3556" s="331"/>
      <c r="G3556" s="1"/>
      <c r="H3556" s="45"/>
      <c r="I3556" s="1"/>
      <c r="J3556" s="1"/>
      <c r="K3556" s="1"/>
      <c r="L3556" s="331"/>
      <c r="M3556" s="1"/>
      <c r="N3556" s="45"/>
      <c r="O3556" s="1"/>
      <c r="P3556" s="45"/>
      <c r="Q3556" s="1"/>
      <c r="R3556" s="1"/>
      <c r="S3556" s="206"/>
      <c r="T3556" s="351">
        <f>IF(Q3556=0,0,1)+IF(C3556=0,0,1)+IF(D3556=0,0,1)+IF(E3556=0,0,1)+IF(F3556=0,0,1)+IF(G3556=0,0,1)+IF(H3556=0,0,1)+IF(I3556=0,0,1)+IF(J3556=0,0,1)+IF(K3556=0,0,1)+IF(L3556=0,0,1)+IF(M3556=0,0,1)+IF(N3556=0,0,1)+IF(O3556=0,0,1)</f>
        <v>0</v>
      </c>
    </row>
    <row r="3557" spans="1:20" ht="15.75" hidden="1">
      <c r="A3557" s="10"/>
      <c r="B3557" s="1"/>
      <c r="C3557" s="81"/>
      <c r="D3557" s="1"/>
      <c r="E3557" s="1"/>
      <c r="F3557" s="331"/>
      <c r="G3557" s="1"/>
      <c r="H3557" s="45"/>
      <c r="I3557" s="1"/>
      <c r="J3557" s="1"/>
      <c r="K3557" s="1"/>
      <c r="L3557" s="331"/>
      <c r="M3557" s="1"/>
      <c r="N3557" s="45"/>
      <c r="O3557" s="1"/>
      <c r="P3557" s="45"/>
      <c r="Q3557" s="1"/>
      <c r="R3557" s="1"/>
      <c r="S3557" s="206"/>
      <c r="T3557" s="351">
        <f>IF(Q3557=0,0,1)+IF(C3557=0,0,1)+IF(D3557=0,0,1)+IF(E3557=0,0,1)+IF(F3557=0,0,1)+IF(G3557=0,0,1)+IF(H3557=0,0,1)+IF(I3557=0,0,1)+IF(J3557=0,0,1)+IF(K3557=0,0,1)+IF(L3557=0,0,1)+IF(M3557=0,0,1)+IF(N3557=0,0,1)+IF(O3557=0,0,1)</f>
        <v>0</v>
      </c>
    </row>
    <row r="3558" spans="1:20" ht="15.75" hidden="1">
      <c r="A3558" s="10"/>
      <c r="B3558" s="1"/>
      <c r="C3558" s="81"/>
      <c r="D3558" s="1"/>
      <c r="E3558" s="1"/>
      <c r="F3558" s="331"/>
      <c r="G3558" s="1"/>
      <c r="H3558" s="45"/>
      <c r="I3558" s="1"/>
      <c r="J3558" s="1"/>
      <c r="K3558" s="1"/>
      <c r="L3558" s="331"/>
      <c r="M3558" s="1"/>
      <c r="N3558" s="45"/>
      <c r="O3558" s="1"/>
      <c r="P3558" s="45"/>
      <c r="Q3558" s="1"/>
      <c r="R3558" s="1"/>
      <c r="S3558" s="206"/>
      <c r="T3558" s="351">
        <f>IF(Q3558=0,0,1)+IF(C3558=0,0,1)+IF(D3558=0,0,1)+IF(E3558=0,0,1)+IF(F3558=0,0,1)+IF(G3558=0,0,1)+IF(H3558=0,0,1)+IF(I3558=0,0,1)+IF(J3558=0,0,1)+IF(K3558=0,0,1)+IF(L3558=0,0,1)+IF(M3558=0,0,1)+IF(N3558=0,0,1)+IF(O3558=0,0,1)</f>
        <v>0</v>
      </c>
    </row>
    <row r="3559" spans="1:20" ht="15.75" hidden="1">
      <c r="A3559" s="10"/>
      <c r="B3559" s="1"/>
      <c r="C3559" s="81"/>
      <c r="D3559" s="1"/>
      <c r="E3559" s="1"/>
      <c r="F3559" s="331"/>
      <c r="G3559" s="1"/>
      <c r="H3559" s="45"/>
      <c r="I3559" s="1"/>
      <c r="J3559" s="1"/>
      <c r="K3559" s="1"/>
      <c r="L3559" s="331"/>
      <c r="M3559" s="1"/>
      <c r="N3559" s="45"/>
      <c r="O3559" s="1"/>
      <c r="P3559" s="45"/>
      <c r="Q3559" s="1"/>
      <c r="R3559" s="1"/>
      <c r="S3559" s="206"/>
      <c r="T3559" s="351">
        <f>IF(Q3559=0,0,1)+IF(C3559=0,0,1)+IF(D3559=0,0,1)+IF(E3559=0,0,1)+IF(F3559=0,0,1)+IF(G3559=0,0,1)+IF(H3559=0,0,1)+IF(I3559=0,0,1)+IF(J3559=0,0,1)+IF(K3559=0,0,1)+IF(L3559=0,0,1)+IF(M3559=0,0,1)+IF(N3559=0,0,1)+IF(O3559=0,0,1)</f>
        <v>0</v>
      </c>
    </row>
    <row r="3560" spans="1:20" ht="15.75" hidden="1">
      <c r="A3560" s="10"/>
      <c r="B3560" s="1"/>
      <c r="C3560" s="81"/>
      <c r="D3560" s="1"/>
      <c r="E3560" s="1"/>
      <c r="F3560" s="331"/>
      <c r="G3560" s="1"/>
      <c r="H3560" s="45"/>
      <c r="I3560" s="1"/>
      <c r="J3560" s="1"/>
      <c r="K3560" s="1"/>
      <c r="L3560" s="331"/>
      <c r="M3560" s="1"/>
      <c r="N3560" s="45"/>
      <c r="O3560" s="1"/>
      <c r="P3560" s="45"/>
      <c r="Q3560" s="1"/>
      <c r="R3560" s="1"/>
      <c r="S3560" s="206"/>
      <c r="T3560" s="351">
        <f>IF(Q3560=0,0,1)+IF(C3560=0,0,1)+IF(D3560=0,0,1)+IF(E3560=0,0,1)+IF(F3560=0,0,1)+IF(G3560=0,0,1)+IF(H3560=0,0,1)+IF(I3560=0,0,1)+IF(J3560=0,0,1)+IF(K3560=0,0,1)+IF(L3560=0,0,1)+IF(M3560=0,0,1)+IF(N3560=0,0,1)+IF(O3560=0,0,1)</f>
        <v>0</v>
      </c>
    </row>
    <row r="3561" spans="1:20" ht="15.75" hidden="1">
      <c r="A3561" s="10"/>
      <c r="B3561" s="1"/>
      <c r="C3561" s="81"/>
      <c r="D3561" s="1"/>
      <c r="E3561" s="1"/>
      <c r="F3561" s="331"/>
      <c r="G3561" s="1"/>
      <c r="H3561" s="45"/>
      <c r="I3561" s="1"/>
      <c r="J3561" s="1"/>
      <c r="K3561" s="1"/>
      <c r="L3561" s="331"/>
      <c r="M3561" s="1"/>
      <c r="N3561" s="45"/>
      <c r="O3561" s="1"/>
      <c r="P3561" s="45"/>
      <c r="Q3561" s="1"/>
      <c r="R3561" s="1"/>
      <c r="S3561" s="206"/>
      <c r="T3561" s="351">
        <f>IF(Q3561=0,0,1)+IF(C3561=0,0,1)+IF(D3561=0,0,1)+IF(E3561=0,0,1)+IF(F3561=0,0,1)+IF(G3561=0,0,1)+IF(H3561=0,0,1)+IF(I3561=0,0,1)+IF(J3561=0,0,1)+IF(K3561=0,0,1)+IF(L3561=0,0,1)+IF(M3561=0,0,1)+IF(N3561=0,0,1)+IF(O3561=0,0,1)</f>
        <v>0</v>
      </c>
    </row>
    <row r="3562" spans="1:20" ht="15.75" hidden="1">
      <c r="A3562" s="10"/>
      <c r="B3562" s="1"/>
      <c r="C3562" s="81"/>
      <c r="D3562" s="1"/>
      <c r="E3562" s="1"/>
      <c r="F3562" s="331"/>
      <c r="G3562" s="1"/>
      <c r="H3562" s="45"/>
      <c r="I3562" s="1"/>
      <c r="J3562" s="1"/>
      <c r="K3562" s="1"/>
      <c r="L3562" s="331"/>
      <c r="M3562" s="1"/>
      <c r="N3562" s="45"/>
      <c r="O3562" s="1"/>
      <c r="P3562" s="45"/>
      <c r="Q3562" s="1"/>
      <c r="R3562" s="1"/>
      <c r="S3562" s="206"/>
      <c r="T3562" s="351">
        <f>IF(Q3562=0,0,1)+IF(C3562=0,0,1)+IF(D3562=0,0,1)+IF(E3562=0,0,1)+IF(F3562=0,0,1)+IF(G3562=0,0,1)+IF(H3562=0,0,1)+IF(I3562=0,0,1)+IF(J3562=0,0,1)+IF(K3562=0,0,1)+IF(L3562=0,0,1)+IF(M3562=0,0,1)+IF(N3562=0,0,1)+IF(O3562=0,0,1)</f>
        <v>0</v>
      </c>
    </row>
    <row r="3563" spans="1:20" ht="15.75" hidden="1">
      <c r="A3563" s="10"/>
      <c r="B3563" s="1"/>
      <c r="C3563" s="81"/>
      <c r="D3563" s="1"/>
      <c r="E3563" s="1"/>
      <c r="F3563" s="331"/>
      <c r="G3563" s="1"/>
      <c r="H3563" s="45"/>
      <c r="I3563" s="1"/>
      <c r="J3563" s="1"/>
      <c r="K3563" s="1"/>
      <c r="L3563" s="331"/>
      <c r="M3563" s="1"/>
      <c r="N3563" s="45"/>
      <c r="O3563" s="1"/>
      <c r="P3563" s="45"/>
      <c r="Q3563" s="1"/>
      <c r="R3563" s="1"/>
      <c r="S3563" s="206"/>
      <c r="T3563" s="351">
        <f>IF(Q3563=0,0,1)+IF(C3563=0,0,1)+IF(D3563=0,0,1)+IF(E3563=0,0,1)+IF(F3563=0,0,1)+IF(G3563=0,0,1)+IF(H3563=0,0,1)+IF(I3563=0,0,1)+IF(J3563=0,0,1)+IF(K3563=0,0,1)+IF(L3563=0,0,1)+IF(M3563=0,0,1)+IF(N3563=0,0,1)+IF(O3563=0,0,1)</f>
        <v>0</v>
      </c>
    </row>
    <row r="3564" spans="1:20" ht="15.75" hidden="1">
      <c r="A3564" s="10"/>
      <c r="B3564" s="1"/>
      <c r="C3564" s="81"/>
      <c r="D3564" s="1"/>
      <c r="E3564" s="1"/>
      <c r="F3564" s="331"/>
      <c r="G3564" s="1"/>
      <c r="H3564" s="45"/>
      <c r="I3564" s="1"/>
      <c r="J3564" s="1"/>
      <c r="K3564" s="1"/>
      <c r="L3564" s="331"/>
      <c r="M3564" s="1"/>
      <c r="N3564" s="45"/>
      <c r="O3564" s="1"/>
      <c r="P3564" s="45"/>
      <c r="Q3564" s="1"/>
      <c r="R3564" s="1"/>
      <c r="S3564" s="206"/>
      <c r="T3564" s="351">
        <f>IF(Q3564=0,0,1)+IF(C3564=0,0,1)+IF(D3564=0,0,1)+IF(E3564=0,0,1)+IF(F3564=0,0,1)+IF(G3564=0,0,1)+IF(H3564=0,0,1)+IF(I3564=0,0,1)+IF(J3564=0,0,1)+IF(K3564=0,0,1)+IF(L3564=0,0,1)+IF(M3564=0,0,1)+IF(N3564=0,0,1)+IF(O3564=0,0,1)</f>
        <v>0</v>
      </c>
    </row>
    <row r="3565" spans="1:20" ht="15.75" hidden="1">
      <c r="A3565" s="10"/>
      <c r="B3565" s="1"/>
      <c r="C3565" s="81"/>
      <c r="D3565" s="1"/>
      <c r="E3565" s="1"/>
      <c r="F3565" s="331"/>
      <c r="G3565" s="1"/>
      <c r="H3565" s="45"/>
      <c r="I3565" s="1"/>
      <c r="J3565" s="1"/>
      <c r="K3565" s="1"/>
      <c r="L3565" s="331"/>
      <c r="M3565" s="1"/>
      <c r="N3565" s="45"/>
      <c r="O3565" s="1"/>
      <c r="P3565" s="45"/>
      <c r="Q3565" s="1"/>
      <c r="R3565" s="1"/>
      <c r="S3565" s="206"/>
      <c r="T3565" s="351">
        <f>IF(Q3565=0,0,1)+IF(C3565=0,0,1)+IF(D3565=0,0,1)+IF(E3565=0,0,1)+IF(F3565=0,0,1)+IF(G3565=0,0,1)+IF(H3565=0,0,1)+IF(I3565=0,0,1)+IF(J3565=0,0,1)+IF(K3565=0,0,1)+IF(L3565=0,0,1)+IF(M3565=0,0,1)+IF(N3565=0,0,1)+IF(O3565=0,0,1)</f>
        <v>0</v>
      </c>
    </row>
    <row r="3566" spans="1:20" ht="15.75" hidden="1">
      <c r="A3566" s="10"/>
      <c r="B3566" s="1"/>
      <c r="C3566" s="81"/>
      <c r="D3566" s="1"/>
      <c r="E3566" s="1"/>
      <c r="F3566" s="331"/>
      <c r="G3566" s="1"/>
      <c r="H3566" s="45"/>
      <c r="I3566" s="1"/>
      <c r="J3566" s="1"/>
      <c r="K3566" s="1"/>
      <c r="L3566" s="331"/>
      <c r="M3566" s="1"/>
      <c r="N3566" s="45"/>
      <c r="O3566" s="1"/>
      <c r="P3566" s="45"/>
      <c r="Q3566" s="1"/>
      <c r="R3566" s="1"/>
      <c r="S3566" s="206"/>
      <c r="T3566" s="351">
        <f>IF(Q3566=0,0,1)+IF(C3566=0,0,1)+IF(D3566=0,0,1)+IF(E3566=0,0,1)+IF(F3566=0,0,1)+IF(G3566=0,0,1)+IF(H3566=0,0,1)+IF(I3566=0,0,1)+IF(J3566=0,0,1)+IF(K3566=0,0,1)+IF(L3566=0,0,1)+IF(M3566=0,0,1)+IF(N3566=0,0,1)+IF(O3566=0,0,1)</f>
        <v>0</v>
      </c>
    </row>
    <row r="3567" spans="1:20" ht="15.75" hidden="1">
      <c r="A3567" s="10"/>
      <c r="B3567" s="1"/>
      <c r="C3567" s="81"/>
      <c r="D3567" s="1"/>
      <c r="E3567" s="1"/>
      <c r="F3567" s="331"/>
      <c r="G3567" s="1"/>
      <c r="H3567" s="45"/>
      <c r="I3567" s="1"/>
      <c r="J3567" s="1"/>
      <c r="K3567" s="1"/>
      <c r="L3567" s="331"/>
      <c r="M3567" s="1"/>
      <c r="N3567" s="45"/>
      <c r="O3567" s="1"/>
      <c r="P3567" s="45"/>
      <c r="Q3567" s="1"/>
      <c r="R3567" s="1"/>
      <c r="S3567" s="206"/>
      <c r="T3567" s="351">
        <f>IF(Q3567=0,0,1)+IF(C3567=0,0,1)+IF(D3567=0,0,1)+IF(E3567=0,0,1)+IF(F3567=0,0,1)+IF(G3567=0,0,1)+IF(H3567=0,0,1)+IF(I3567=0,0,1)+IF(J3567=0,0,1)+IF(K3567=0,0,1)+IF(L3567=0,0,1)+IF(M3567=0,0,1)+IF(N3567=0,0,1)+IF(O3567=0,0,1)</f>
        <v>0</v>
      </c>
    </row>
    <row r="3568" spans="1:20" ht="15.75" hidden="1">
      <c r="A3568" s="10"/>
      <c r="B3568" s="1"/>
      <c r="C3568" s="81"/>
      <c r="D3568" s="1"/>
      <c r="E3568" s="1"/>
      <c r="F3568" s="331"/>
      <c r="G3568" s="1"/>
      <c r="H3568" s="45"/>
      <c r="I3568" s="1"/>
      <c r="J3568" s="1"/>
      <c r="K3568" s="1"/>
      <c r="L3568" s="331"/>
      <c r="M3568" s="1"/>
      <c r="N3568" s="45"/>
      <c r="O3568" s="1"/>
      <c r="P3568" s="45"/>
      <c r="Q3568" s="1"/>
      <c r="R3568" s="1"/>
      <c r="S3568" s="206"/>
      <c r="T3568" s="351">
        <f>IF(Q3568=0,0,1)+IF(C3568=0,0,1)+IF(D3568=0,0,1)+IF(E3568=0,0,1)+IF(F3568=0,0,1)+IF(G3568=0,0,1)+IF(H3568=0,0,1)+IF(I3568=0,0,1)+IF(J3568=0,0,1)+IF(K3568=0,0,1)+IF(L3568=0,0,1)+IF(M3568=0,0,1)+IF(N3568=0,0,1)+IF(O3568=0,0,1)</f>
        <v>0</v>
      </c>
    </row>
    <row r="3569" spans="1:20" ht="15.75" hidden="1">
      <c r="A3569" s="10"/>
      <c r="B3569" s="1"/>
      <c r="C3569" s="81"/>
      <c r="D3569" s="1"/>
      <c r="E3569" s="1"/>
      <c r="F3569" s="331"/>
      <c r="G3569" s="1"/>
      <c r="H3569" s="45"/>
      <c r="I3569" s="1"/>
      <c r="J3569" s="1"/>
      <c r="K3569" s="1"/>
      <c r="L3569" s="331"/>
      <c r="M3569" s="1"/>
      <c r="N3569" s="45"/>
      <c r="O3569" s="1"/>
      <c r="P3569" s="45"/>
      <c r="Q3569" s="1"/>
      <c r="R3569" s="1"/>
      <c r="S3569" s="206"/>
      <c r="T3569" s="351">
        <f>IF(Q3569=0,0,1)+IF(C3569=0,0,1)+IF(D3569=0,0,1)+IF(E3569=0,0,1)+IF(F3569=0,0,1)+IF(G3569=0,0,1)+IF(H3569=0,0,1)+IF(I3569=0,0,1)+IF(J3569=0,0,1)+IF(K3569=0,0,1)+IF(L3569=0,0,1)+IF(M3569=0,0,1)+IF(N3569=0,0,1)+IF(O3569=0,0,1)</f>
        <v>0</v>
      </c>
    </row>
    <row r="3570" spans="1:20" ht="15.75" hidden="1">
      <c r="A3570" s="10"/>
      <c r="B3570" s="1"/>
      <c r="C3570" s="81"/>
      <c r="D3570" s="1"/>
      <c r="E3570" s="1"/>
      <c r="F3570" s="331"/>
      <c r="G3570" s="1"/>
      <c r="H3570" s="45"/>
      <c r="I3570" s="1"/>
      <c r="J3570" s="1"/>
      <c r="K3570" s="1"/>
      <c r="L3570" s="331"/>
      <c r="M3570" s="1"/>
      <c r="N3570" s="45"/>
      <c r="O3570" s="1"/>
      <c r="P3570" s="45"/>
      <c r="Q3570" s="1"/>
      <c r="R3570" s="1"/>
      <c r="S3570" s="206"/>
      <c r="T3570" s="351">
        <f>IF(Q3570=0,0,1)+IF(C3570=0,0,1)+IF(D3570=0,0,1)+IF(E3570=0,0,1)+IF(F3570=0,0,1)+IF(G3570=0,0,1)+IF(H3570=0,0,1)+IF(I3570=0,0,1)+IF(J3570=0,0,1)+IF(K3570=0,0,1)+IF(L3570=0,0,1)+IF(M3570=0,0,1)+IF(N3570=0,0,1)+IF(O3570=0,0,1)</f>
        <v>0</v>
      </c>
    </row>
    <row r="3571" spans="1:20" ht="15.75" hidden="1">
      <c r="A3571" s="10"/>
      <c r="B3571" s="1"/>
      <c r="C3571" s="81"/>
      <c r="D3571" s="1"/>
      <c r="E3571" s="1"/>
      <c r="F3571" s="331"/>
      <c r="G3571" s="1"/>
      <c r="H3571" s="45"/>
      <c r="I3571" s="1"/>
      <c r="J3571" s="1"/>
      <c r="K3571" s="1"/>
      <c r="L3571" s="331"/>
      <c r="M3571" s="1"/>
      <c r="N3571" s="45"/>
      <c r="O3571" s="1"/>
      <c r="P3571" s="45"/>
      <c r="Q3571" s="1"/>
      <c r="R3571" s="1"/>
      <c r="S3571" s="206"/>
      <c r="T3571" s="351">
        <f>IF(Q3571=0,0,1)+IF(C3571=0,0,1)+IF(D3571=0,0,1)+IF(E3571=0,0,1)+IF(F3571=0,0,1)+IF(G3571=0,0,1)+IF(H3571=0,0,1)+IF(I3571=0,0,1)+IF(J3571=0,0,1)+IF(K3571=0,0,1)+IF(L3571=0,0,1)+IF(M3571=0,0,1)+IF(N3571=0,0,1)+IF(O3571=0,0,1)</f>
        <v>0</v>
      </c>
    </row>
    <row r="3572" spans="1:20" ht="15.75" hidden="1">
      <c r="A3572" s="10"/>
      <c r="B3572" s="1"/>
      <c r="C3572" s="81"/>
      <c r="D3572" s="1"/>
      <c r="E3572" s="1"/>
      <c r="F3572" s="331"/>
      <c r="G3572" s="1"/>
      <c r="H3572" s="45"/>
      <c r="I3572" s="1"/>
      <c r="J3572" s="1"/>
      <c r="K3572" s="1"/>
      <c r="L3572" s="331"/>
      <c r="M3572" s="1"/>
      <c r="N3572" s="45"/>
      <c r="O3572" s="1"/>
      <c r="P3572" s="45"/>
      <c r="Q3572" s="1"/>
      <c r="R3572" s="1"/>
      <c r="S3572" s="206"/>
      <c r="T3572" s="351">
        <f>IF(Q3572=0,0,1)+IF(C3572=0,0,1)+IF(D3572=0,0,1)+IF(E3572=0,0,1)+IF(F3572=0,0,1)+IF(G3572=0,0,1)+IF(H3572=0,0,1)+IF(I3572=0,0,1)+IF(J3572=0,0,1)+IF(K3572=0,0,1)+IF(L3572=0,0,1)+IF(M3572=0,0,1)+IF(N3572=0,0,1)+IF(O3572=0,0,1)</f>
        <v>0</v>
      </c>
    </row>
    <row r="3573" spans="1:20" ht="15.75" hidden="1">
      <c r="A3573" s="10"/>
      <c r="B3573" s="1"/>
      <c r="C3573" s="81"/>
      <c r="D3573" s="1"/>
      <c r="E3573" s="1"/>
      <c r="F3573" s="331"/>
      <c r="G3573" s="1"/>
      <c r="H3573" s="45"/>
      <c r="I3573" s="1"/>
      <c r="J3573" s="1"/>
      <c r="K3573" s="1"/>
      <c r="L3573" s="331"/>
      <c r="M3573" s="1"/>
      <c r="N3573" s="45"/>
      <c r="O3573" s="1"/>
      <c r="P3573" s="45"/>
      <c r="Q3573" s="1"/>
      <c r="R3573" s="1"/>
      <c r="S3573" s="206"/>
      <c r="T3573" s="351">
        <f>IF(Q3573=0,0,1)+IF(C3573=0,0,1)+IF(D3573=0,0,1)+IF(E3573=0,0,1)+IF(F3573=0,0,1)+IF(G3573=0,0,1)+IF(H3573=0,0,1)+IF(I3573=0,0,1)+IF(J3573=0,0,1)+IF(K3573=0,0,1)+IF(L3573=0,0,1)+IF(M3573=0,0,1)+IF(N3573=0,0,1)+IF(O3573=0,0,1)</f>
        <v>0</v>
      </c>
    </row>
    <row r="3574" spans="1:20" ht="15.75" hidden="1">
      <c r="A3574" s="10"/>
      <c r="B3574" s="1"/>
      <c r="C3574" s="81"/>
      <c r="D3574" s="1"/>
      <c r="E3574" s="1"/>
      <c r="F3574" s="331"/>
      <c r="G3574" s="1"/>
      <c r="H3574" s="45"/>
      <c r="I3574" s="1"/>
      <c r="J3574" s="1"/>
      <c r="K3574" s="1"/>
      <c r="L3574" s="331"/>
      <c r="M3574" s="1"/>
      <c r="N3574" s="45"/>
      <c r="O3574" s="1"/>
      <c r="P3574" s="45"/>
      <c r="Q3574" s="1"/>
      <c r="R3574" s="1"/>
      <c r="S3574" s="206"/>
      <c r="T3574" s="351">
        <f>IF(Q3574=0,0,1)+IF(C3574=0,0,1)+IF(D3574=0,0,1)+IF(E3574=0,0,1)+IF(F3574=0,0,1)+IF(G3574=0,0,1)+IF(H3574=0,0,1)+IF(I3574=0,0,1)+IF(J3574=0,0,1)+IF(K3574=0,0,1)+IF(L3574=0,0,1)+IF(M3574=0,0,1)+IF(N3574=0,0,1)+IF(O3574=0,0,1)</f>
        <v>0</v>
      </c>
    </row>
    <row r="3575" spans="1:20" ht="15.75" hidden="1">
      <c r="A3575" s="10"/>
      <c r="B3575" s="1"/>
      <c r="C3575" s="81"/>
      <c r="D3575" s="1"/>
      <c r="E3575" s="1"/>
      <c r="F3575" s="331"/>
      <c r="G3575" s="1"/>
      <c r="H3575" s="45"/>
      <c r="I3575" s="1"/>
      <c r="J3575" s="1"/>
      <c r="K3575" s="1"/>
      <c r="L3575" s="331"/>
      <c r="M3575" s="1"/>
      <c r="N3575" s="45"/>
      <c r="O3575" s="1"/>
      <c r="P3575" s="45"/>
      <c r="Q3575" s="1"/>
      <c r="R3575" s="1"/>
      <c r="S3575" s="206"/>
      <c r="T3575" s="351">
        <f>IF(Q3575=0,0,1)+IF(C3575=0,0,1)+IF(D3575=0,0,1)+IF(E3575=0,0,1)+IF(F3575=0,0,1)+IF(G3575=0,0,1)+IF(H3575=0,0,1)+IF(I3575=0,0,1)+IF(J3575=0,0,1)+IF(K3575=0,0,1)+IF(L3575=0,0,1)+IF(M3575=0,0,1)+IF(N3575=0,0,1)+IF(O3575=0,0,1)</f>
        <v>0</v>
      </c>
    </row>
    <row r="3576" spans="1:20" ht="15.75" hidden="1">
      <c r="A3576" s="10"/>
      <c r="B3576" s="1"/>
      <c r="C3576" s="81"/>
      <c r="D3576" s="1"/>
      <c r="E3576" s="1"/>
      <c r="F3576" s="331"/>
      <c r="G3576" s="1"/>
      <c r="H3576" s="45"/>
      <c r="I3576" s="1"/>
      <c r="J3576" s="1"/>
      <c r="K3576" s="1"/>
      <c r="L3576" s="331"/>
      <c r="M3576" s="1"/>
      <c r="N3576" s="45"/>
      <c r="O3576" s="1"/>
      <c r="P3576" s="45"/>
      <c r="Q3576" s="1"/>
      <c r="R3576" s="1"/>
      <c r="S3576" s="206"/>
      <c r="T3576" s="351">
        <f>IF(Q3576=0,0,1)+IF(C3576=0,0,1)+IF(D3576=0,0,1)+IF(E3576=0,0,1)+IF(F3576=0,0,1)+IF(G3576=0,0,1)+IF(H3576=0,0,1)+IF(I3576=0,0,1)+IF(J3576=0,0,1)+IF(K3576=0,0,1)+IF(L3576=0,0,1)+IF(M3576=0,0,1)+IF(N3576=0,0,1)+IF(O3576=0,0,1)</f>
        <v>0</v>
      </c>
    </row>
    <row r="3577" spans="1:20" ht="15.75" hidden="1">
      <c r="A3577" s="10"/>
      <c r="B3577" s="1"/>
      <c r="C3577" s="81"/>
      <c r="D3577" s="1"/>
      <c r="E3577" s="1"/>
      <c r="F3577" s="331"/>
      <c r="G3577" s="1"/>
      <c r="H3577" s="45"/>
      <c r="I3577" s="1"/>
      <c r="J3577" s="1"/>
      <c r="K3577" s="1"/>
      <c r="L3577" s="331"/>
      <c r="M3577" s="1"/>
      <c r="N3577" s="45"/>
      <c r="O3577" s="1"/>
      <c r="P3577" s="45"/>
      <c r="Q3577" s="1"/>
      <c r="R3577" s="1"/>
      <c r="S3577" s="206"/>
      <c r="T3577" s="351">
        <f>IF(Q3577=0,0,1)+IF(C3577=0,0,1)+IF(D3577=0,0,1)+IF(E3577=0,0,1)+IF(F3577=0,0,1)+IF(G3577=0,0,1)+IF(H3577=0,0,1)+IF(I3577=0,0,1)+IF(J3577=0,0,1)+IF(K3577=0,0,1)+IF(L3577=0,0,1)+IF(M3577=0,0,1)+IF(N3577=0,0,1)+IF(O3577=0,0,1)</f>
        <v>0</v>
      </c>
    </row>
    <row r="3578" spans="1:20" ht="15.75" hidden="1">
      <c r="A3578" s="10"/>
      <c r="B3578" s="1"/>
      <c r="C3578" s="81"/>
      <c r="D3578" s="1"/>
      <c r="E3578" s="1"/>
      <c r="F3578" s="331"/>
      <c r="G3578" s="1"/>
      <c r="H3578" s="45"/>
      <c r="I3578" s="1"/>
      <c r="J3578" s="1"/>
      <c r="K3578" s="1"/>
      <c r="L3578" s="331"/>
      <c r="M3578" s="1"/>
      <c r="N3578" s="45"/>
      <c r="O3578" s="1"/>
      <c r="P3578" s="45"/>
      <c r="Q3578" s="1"/>
      <c r="R3578" s="1"/>
      <c r="S3578" s="206"/>
      <c r="T3578" s="351">
        <f>IF(Q3578=0,0,1)+IF(C3578=0,0,1)+IF(D3578=0,0,1)+IF(E3578=0,0,1)+IF(F3578=0,0,1)+IF(G3578=0,0,1)+IF(H3578=0,0,1)+IF(I3578=0,0,1)+IF(J3578=0,0,1)+IF(K3578=0,0,1)+IF(L3578=0,0,1)+IF(M3578=0,0,1)+IF(N3578=0,0,1)+IF(O3578=0,0,1)</f>
        <v>0</v>
      </c>
    </row>
    <row r="3579" spans="1:20" ht="15.75" hidden="1">
      <c r="A3579" s="10"/>
      <c r="B3579" s="1"/>
      <c r="C3579" s="81"/>
      <c r="D3579" s="1"/>
      <c r="E3579" s="1"/>
      <c r="F3579" s="331"/>
      <c r="G3579" s="1"/>
      <c r="H3579" s="45"/>
      <c r="I3579" s="1"/>
      <c r="J3579" s="1"/>
      <c r="K3579" s="1"/>
      <c r="L3579" s="331"/>
      <c r="M3579" s="1"/>
      <c r="N3579" s="45"/>
      <c r="O3579" s="1"/>
      <c r="P3579" s="45"/>
      <c r="Q3579" s="1"/>
      <c r="R3579" s="1"/>
      <c r="S3579" s="206"/>
      <c r="T3579" s="351">
        <f>IF(Q3579=0,0,1)+IF(C3579=0,0,1)+IF(D3579=0,0,1)+IF(E3579=0,0,1)+IF(F3579=0,0,1)+IF(G3579=0,0,1)+IF(H3579=0,0,1)+IF(I3579=0,0,1)+IF(J3579=0,0,1)+IF(K3579=0,0,1)+IF(L3579=0,0,1)+IF(M3579=0,0,1)+IF(N3579=0,0,1)+IF(O3579=0,0,1)</f>
        <v>0</v>
      </c>
    </row>
    <row r="3580" spans="1:20" ht="15.75" hidden="1">
      <c r="A3580" s="10"/>
      <c r="B3580" s="1"/>
      <c r="C3580" s="81"/>
      <c r="D3580" s="1"/>
      <c r="E3580" s="1"/>
      <c r="F3580" s="331"/>
      <c r="G3580" s="1"/>
      <c r="H3580" s="45"/>
      <c r="I3580" s="1"/>
      <c r="J3580" s="1"/>
      <c r="K3580" s="1"/>
      <c r="L3580" s="331"/>
      <c r="M3580" s="1"/>
      <c r="N3580" s="45"/>
      <c r="O3580" s="1"/>
      <c r="P3580" s="45"/>
      <c r="Q3580" s="1"/>
      <c r="R3580" s="1"/>
      <c r="S3580" s="206"/>
      <c r="T3580" s="351">
        <f>IF(Q3580=0,0,1)+IF(C3580=0,0,1)+IF(D3580=0,0,1)+IF(E3580=0,0,1)+IF(F3580=0,0,1)+IF(G3580=0,0,1)+IF(H3580=0,0,1)+IF(I3580=0,0,1)+IF(J3580=0,0,1)+IF(K3580=0,0,1)+IF(L3580=0,0,1)+IF(M3580=0,0,1)+IF(N3580=0,0,1)+IF(O3580=0,0,1)</f>
        <v>0</v>
      </c>
    </row>
    <row r="3581" spans="1:20" ht="15.75" hidden="1">
      <c r="A3581" s="10"/>
      <c r="B3581" s="1"/>
      <c r="C3581" s="81"/>
      <c r="D3581" s="1"/>
      <c r="E3581" s="1"/>
      <c r="F3581" s="331"/>
      <c r="G3581" s="1"/>
      <c r="H3581" s="45"/>
      <c r="I3581" s="1"/>
      <c r="J3581" s="1"/>
      <c r="K3581" s="1"/>
      <c r="L3581" s="331"/>
      <c r="M3581" s="1"/>
      <c r="N3581" s="45"/>
      <c r="O3581" s="1"/>
      <c r="P3581" s="45"/>
      <c r="Q3581" s="1"/>
      <c r="R3581" s="1"/>
      <c r="S3581" s="206"/>
      <c r="T3581" s="351">
        <f>IF(Q3581=0,0,1)+IF(C3581=0,0,1)+IF(D3581=0,0,1)+IF(E3581=0,0,1)+IF(F3581=0,0,1)+IF(G3581=0,0,1)+IF(H3581=0,0,1)+IF(I3581=0,0,1)+IF(J3581=0,0,1)+IF(K3581=0,0,1)+IF(L3581=0,0,1)+IF(M3581=0,0,1)+IF(N3581=0,0,1)+IF(O3581=0,0,1)</f>
        <v>0</v>
      </c>
    </row>
    <row r="3582" spans="1:20" ht="15.75" hidden="1">
      <c r="A3582" s="10"/>
      <c r="B3582" s="1"/>
      <c r="C3582" s="81"/>
      <c r="D3582" s="1"/>
      <c r="E3582" s="1"/>
      <c r="F3582" s="331"/>
      <c r="G3582" s="1"/>
      <c r="H3582" s="45"/>
      <c r="I3582" s="1"/>
      <c r="J3582" s="1"/>
      <c r="K3582" s="1"/>
      <c r="L3582" s="331"/>
      <c r="M3582" s="1"/>
      <c r="N3582" s="45"/>
      <c r="O3582" s="1"/>
      <c r="P3582" s="45"/>
      <c r="Q3582" s="1"/>
      <c r="R3582" s="1"/>
      <c r="S3582" s="206"/>
      <c r="T3582" s="351">
        <f>IF(Q3582=0,0,1)+IF(C3582=0,0,1)+IF(D3582=0,0,1)+IF(E3582=0,0,1)+IF(F3582=0,0,1)+IF(G3582=0,0,1)+IF(H3582=0,0,1)+IF(I3582=0,0,1)+IF(J3582=0,0,1)+IF(K3582=0,0,1)+IF(L3582=0,0,1)+IF(M3582=0,0,1)+IF(N3582=0,0,1)+IF(O3582=0,0,1)</f>
        <v>0</v>
      </c>
    </row>
    <row r="3583" spans="1:20" ht="15.75" hidden="1">
      <c r="A3583" s="10"/>
      <c r="B3583" s="1"/>
      <c r="C3583" s="81"/>
      <c r="D3583" s="1"/>
      <c r="E3583" s="1"/>
      <c r="F3583" s="331"/>
      <c r="G3583" s="1"/>
      <c r="H3583" s="45"/>
      <c r="I3583" s="1"/>
      <c r="J3583" s="1"/>
      <c r="K3583" s="1"/>
      <c r="L3583" s="331"/>
      <c r="M3583" s="1"/>
      <c r="N3583" s="45"/>
      <c r="O3583" s="1"/>
      <c r="P3583" s="45"/>
      <c r="Q3583" s="1"/>
      <c r="R3583" s="1"/>
      <c r="S3583" s="206"/>
      <c r="T3583" s="351">
        <f>IF(Q3583=0,0,1)+IF(C3583=0,0,1)+IF(D3583=0,0,1)+IF(E3583=0,0,1)+IF(F3583=0,0,1)+IF(G3583=0,0,1)+IF(H3583=0,0,1)+IF(I3583=0,0,1)+IF(J3583=0,0,1)+IF(K3583=0,0,1)+IF(L3583=0,0,1)+IF(M3583=0,0,1)+IF(N3583=0,0,1)+IF(O3583=0,0,1)</f>
        <v>0</v>
      </c>
    </row>
    <row r="3584" spans="1:20" ht="15.75" hidden="1">
      <c r="A3584" s="10"/>
      <c r="B3584" s="1"/>
      <c r="C3584" s="81"/>
      <c r="D3584" s="1"/>
      <c r="E3584" s="1"/>
      <c r="F3584" s="331"/>
      <c r="G3584" s="1"/>
      <c r="H3584" s="45"/>
      <c r="I3584" s="1"/>
      <c r="J3584" s="1"/>
      <c r="K3584" s="1"/>
      <c r="L3584" s="331"/>
      <c r="M3584" s="1"/>
      <c r="N3584" s="45"/>
      <c r="O3584" s="1"/>
      <c r="P3584" s="45"/>
      <c r="Q3584" s="1"/>
      <c r="R3584" s="1"/>
      <c r="S3584" s="206"/>
      <c r="T3584" s="351">
        <f>IF(Q3584=0,0,1)+IF(C3584=0,0,1)+IF(D3584=0,0,1)+IF(E3584=0,0,1)+IF(F3584=0,0,1)+IF(G3584=0,0,1)+IF(H3584=0,0,1)+IF(I3584=0,0,1)+IF(J3584=0,0,1)+IF(K3584=0,0,1)+IF(L3584=0,0,1)+IF(M3584=0,0,1)+IF(N3584=0,0,1)+IF(O3584=0,0,1)</f>
        <v>0</v>
      </c>
    </row>
    <row r="3585" spans="1:20" ht="15.75" hidden="1">
      <c r="A3585" s="10"/>
      <c r="B3585" s="1"/>
      <c r="C3585" s="81"/>
      <c r="D3585" s="1"/>
      <c r="E3585" s="1"/>
      <c r="F3585" s="331"/>
      <c r="G3585" s="1"/>
      <c r="H3585" s="45"/>
      <c r="I3585" s="1"/>
      <c r="J3585" s="1"/>
      <c r="K3585" s="1"/>
      <c r="L3585" s="331"/>
      <c r="M3585" s="1"/>
      <c r="N3585" s="45"/>
      <c r="O3585" s="1"/>
      <c r="P3585" s="45"/>
      <c r="Q3585" s="1"/>
      <c r="R3585" s="1"/>
      <c r="S3585" s="206"/>
      <c r="T3585" s="351">
        <f>IF(Q3585=0,0,1)+IF(C3585=0,0,1)+IF(D3585=0,0,1)+IF(E3585=0,0,1)+IF(F3585=0,0,1)+IF(G3585=0,0,1)+IF(H3585=0,0,1)+IF(I3585=0,0,1)+IF(J3585=0,0,1)+IF(K3585=0,0,1)+IF(L3585=0,0,1)+IF(M3585=0,0,1)+IF(N3585=0,0,1)+IF(O3585=0,0,1)</f>
        <v>0</v>
      </c>
    </row>
    <row r="3586" spans="1:20" ht="15.75" hidden="1">
      <c r="A3586" s="10"/>
      <c r="B3586" s="1"/>
      <c r="C3586" s="81"/>
      <c r="D3586" s="1"/>
      <c r="E3586" s="1"/>
      <c r="F3586" s="331"/>
      <c r="G3586" s="1"/>
      <c r="H3586" s="45"/>
      <c r="I3586" s="1"/>
      <c r="J3586" s="1"/>
      <c r="K3586" s="1"/>
      <c r="L3586" s="331"/>
      <c r="M3586" s="1"/>
      <c r="N3586" s="45"/>
      <c r="O3586" s="1"/>
      <c r="P3586" s="45"/>
      <c r="Q3586" s="1"/>
      <c r="R3586" s="1"/>
      <c r="S3586" s="206"/>
      <c r="T3586" s="351">
        <f>IF(Q3586=0,0,1)+IF(C3586=0,0,1)+IF(D3586=0,0,1)+IF(E3586=0,0,1)+IF(F3586=0,0,1)+IF(G3586=0,0,1)+IF(H3586=0,0,1)+IF(I3586=0,0,1)+IF(J3586=0,0,1)+IF(K3586=0,0,1)+IF(L3586=0,0,1)+IF(M3586=0,0,1)+IF(N3586=0,0,1)+IF(O3586=0,0,1)</f>
        <v>0</v>
      </c>
    </row>
    <row r="3587" spans="1:20" ht="15.75" hidden="1">
      <c r="A3587" s="10"/>
      <c r="B3587" s="1"/>
      <c r="C3587" s="81"/>
      <c r="D3587" s="1"/>
      <c r="E3587" s="1"/>
      <c r="F3587" s="331"/>
      <c r="G3587" s="1"/>
      <c r="H3587" s="45"/>
      <c r="I3587" s="1"/>
      <c r="J3587" s="1"/>
      <c r="K3587" s="1"/>
      <c r="L3587" s="331"/>
      <c r="M3587" s="1"/>
      <c r="N3587" s="45"/>
      <c r="O3587" s="1"/>
      <c r="P3587" s="45"/>
      <c r="Q3587" s="1"/>
      <c r="R3587" s="1"/>
      <c r="S3587" s="206"/>
      <c r="T3587" s="351">
        <f>IF(Q3587=0,0,1)+IF(C3587=0,0,1)+IF(D3587=0,0,1)+IF(E3587=0,0,1)+IF(F3587=0,0,1)+IF(G3587=0,0,1)+IF(H3587=0,0,1)+IF(I3587=0,0,1)+IF(J3587=0,0,1)+IF(K3587=0,0,1)+IF(L3587=0,0,1)+IF(M3587=0,0,1)+IF(N3587=0,0,1)+IF(O3587=0,0,1)</f>
        <v>0</v>
      </c>
    </row>
    <row r="3588" spans="1:20" ht="15.75" hidden="1">
      <c r="A3588" s="10"/>
      <c r="B3588" s="1"/>
      <c r="C3588" s="81"/>
      <c r="D3588" s="1"/>
      <c r="E3588" s="1"/>
      <c r="F3588" s="331"/>
      <c r="G3588" s="1"/>
      <c r="H3588" s="45"/>
      <c r="I3588" s="1"/>
      <c r="J3588" s="1"/>
      <c r="K3588" s="1"/>
      <c r="L3588" s="331"/>
      <c r="M3588" s="1"/>
      <c r="N3588" s="45"/>
      <c r="O3588" s="1"/>
      <c r="P3588" s="45"/>
      <c r="Q3588" s="1"/>
      <c r="R3588" s="1"/>
      <c r="S3588" s="206"/>
      <c r="T3588" s="351">
        <f>IF(Q3588=0,0,1)+IF(C3588=0,0,1)+IF(D3588=0,0,1)+IF(E3588=0,0,1)+IF(F3588=0,0,1)+IF(G3588=0,0,1)+IF(H3588=0,0,1)+IF(I3588=0,0,1)+IF(J3588=0,0,1)+IF(K3588=0,0,1)+IF(L3588=0,0,1)+IF(M3588=0,0,1)+IF(N3588=0,0,1)+IF(O3588=0,0,1)</f>
        <v>0</v>
      </c>
    </row>
    <row r="3589" spans="1:20" ht="15.75" hidden="1">
      <c r="A3589" s="10"/>
      <c r="B3589" s="1"/>
      <c r="C3589" s="81"/>
      <c r="D3589" s="1"/>
      <c r="E3589" s="1"/>
      <c r="F3589" s="331"/>
      <c r="G3589" s="1"/>
      <c r="H3589" s="45"/>
      <c r="I3589" s="1"/>
      <c r="J3589" s="1"/>
      <c r="K3589" s="1"/>
      <c r="L3589" s="331"/>
      <c r="M3589" s="1"/>
      <c r="N3589" s="45"/>
      <c r="O3589" s="1"/>
      <c r="P3589" s="45"/>
      <c r="Q3589" s="1"/>
      <c r="R3589" s="1"/>
      <c r="S3589" s="206"/>
      <c r="T3589" s="351">
        <f>IF(Q3589=0,0,1)+IF(C3589=0,0,1)+IF(D3589=0,0,1)+IF(E3589=0,0,1)+IF(F3589=0,0,1)+IF(G3589=0,0,1)+IF(H3589=0,0,1)+IF(I3589=0,0,1)+IF(J3589=0,0,1)+IF(K3589=0,0,1)+IF(L3589=0,0,1)+IF(M3589=0,0,1)+IF(N3589=0,0,1)+IF(O3589=0,0,1)</f>
        <v>0</v>
      </c>
    </row>
    <row r="3590" spans="1:20" ht="15.75" hidden="1">
      <c r="A3590" s="10"/>
      <c r="B3590" s="1"/>
      <c r="C3590" s="81"/>
      <c r="D3590" s="1"/>
      <c r="E3590" s="1"/>
      <c r="F3590" s="331"/>
      <c r="G3590" s="1"/>
      <c r="H3590" s="45"/>
      <c r="I3590" s="1"/>
      <c r="J3590" s="1"/>
      <c r="K3590" s="1"/>
      <c r="L3590" s="331"/>
      <c r="M3590" s="1"/>
      <c r="N3590" s="45"/>
      <c r="O3590" s="1"/>
      <c r="P3590" s="45"/>
      <c r="Q3590" s="1"/>
      <c r="R3590" s="1"/>
      <c r="S3590" s="206"/>
      <c r="T3590" s="351">
        <f>IF(Q3590=0,0,1)+IF(C3590=0,0,1)+IF(D3590=0,0,1)+IF(E3590=0,0,1)+IF(F3590=0,0,1)+IF(G3590=0,0,1)+IF(H3590=0,0,1)+IF(I3590=0,0,1)+IF(J3590=0,0,1)+IF(K3590=0,0,1)+IF(L3590=0,0,1)+IF(M3590=0,0,1)+IF(N3590=0,0,1)+IF(O3590=0,0,1)</f>
        <v>0</v>
      </c>
    </row>
    <row r="3591" spans="1:20" ht="15.75" hidden="1">
      <c r="A3591" s="10"/>
      <c r="B3591" s="1"/>
      <c r="C3591" s="81"/>
      <c r="D3591" s="1"/>
      <c r="E3591" s="1"/>
      <c r="F3591" s="331"/>
      <c r="G3591" s="1"/>
      <c r="H3591" s="45"/>
      <c r="I3591" s="1"/>
      <c r="J3591" s="1"/>
      <c r="K3591" s="1"/>
      <c r="L3591" s="331"/>
      <c r="M3591" s="1"/>
      <c r="N3591" s="45"/>
      <c r="O3591" s="1"/>
      <c r="P3591" s="45"/>
      <c r="Q3591" s="1"/>
      <c r="R3591" s="1"/>
      <c r="S3591" s="206"/>
      <c r="T3591" s="351">
        <f>IF(Q3591=0,0,1)+IF(C3591=0,0,1)+IF(D3591=0,0,1)+IF(E3591=0,0,1)+IF(F3591=0,0,1)+IF(G3591=0,0,1)+IF(H3591=0,0,1)+IF(I3591=0,0,1)+IF(J3591=0,0,1)+IF(K3591=0,0,1)+IF(L3591=0,0,1)+IF(M3591=0,0,1)+IF(N3591=0,0,1)+IF(O3591=0,0,1)</f>
        <v>0</v>
      </c>
    </row>
    <row r="3592" spans="1:20" ht="15.75" hidden="1">
      <c r="A3592" s="10"/>
      <c r="B3592" s="1"/>
      <c r="C3592" s="81"/>
      <c r="D3592" s="1"/>
      <c r="E3592" s="1"/>
      <c r="F3592" s="331"/>
      <c r="G3592" s="1"/>
      <c r="H3592" s="45"/>
      <c r="I3592" s="1"/>
      <c r="J3592" s="1"/>
      <c r="K3592" s="1"/>
      <c r="L3592" s="331"/>
      <c r="M3592" s="1"/>
      <c r="N3592" s="45"/>
      <c r="O3592" s="1"/>
      <c r="P3592" s="45"/>
      <c r="Q3592" s="1"/>
      <c r="R3592" s="1"/>
      <c r="S3592" s="206"/>
      <c r="T3592" s="351">
        <f>IF(Q3592=0,0,1)+IF(C3592=0,0,1)+IF(D3592=0,0,1)+IF(E3592=0,0,1)+IF(F3592=0,0,1)+IF(G3592=0,0,1)+IF(H3592=0,0,1)+IF(I3592=0,0,1)+IF(J3592=0,0,1)+IF(K3592=0,0,1)+IF(L3592=0,0,1)+IF(M3592=0,0,1)+IF(N3592=0,0,1)+IF(O3592=0,0,1)</f>
        <v>0</v>
      </c>
    </row>
    <row r="3593" spans="1:20" ht="15.75" hidden="1">
      <c r="A3593" s="10"/>
      <c r="B3593" s="1"/>
      <c r="C3593" s="81"/>
      <c r="D3593" s="1"/>
      <c r="E3593" s="1"/>
      <c r="F3593" s="331"/>
      <c r="G3593" s="1"/>
      <c r="H3593" s="45"/>
      <c r="I3593" s="1"/>
      <c r="J3593" s="1"/>
      <c r="K3593" s="1"/>
      <c r="L3593" s="331"/>
      <c r="M3593" s="1"/>
      <c r="N3593" s="45"/>
      <c r="O3593" s="1"/>
      <c r="P3593" s="45"/>
      <c r="Q3593" s="1"/>
      <c r="R3593" s="1"/>
      <c r="S3593" s="206"/>
      <c r="T3593" s="351">
        <f>IF(Q3593=0,0,1)+IF(C3593=0,0,1)+IF(D3593=0,0,1)+IF(E3593=0,0,1)+IF(F3593=0,0,1)+IF(G3593=0,0,1)+IF(H3593=0,0,1)+IF(I3593=0,0,1)+IF(J3593=0,0,1)+IF(K3593=0,0,1)+IF(L3593=0,0,1)+IF(M3593=0,0,1)+IF(N3593=0,0,1)+IF(O3593=0,0,1)</f>
        <v>0</v>
      </c>
    </row>
    <row r="3594" spans="1:20" ht="15.75" hidden="1">
      <c r="A3594" s="10"/>
      <c r="B3594" s="1"/>
      <c r="C3594" s="81"/>
      <c r="D3594" s="1"/>
      <c r="E3594" s="1"/>
      <c r="F3594" s="331"/>
      <c r="G3594" s="1"/>
      <c r="H3594" s="45"/>
      <c r="I3594" s="1"/>
      <c r="J3594" s="1"/>
      <c r="K3594" s="1"/>
      <c r="L3594" s="331"/>
      <c r="M3594" s="1"/>
      <c r="N3594" s="45"/>
      <c r="O3594" s="1"/>
      <c r="P3594" s="45"/>
      <c r="Q3594" s="1"/>
      <c r="R3594" s="1"/>
      <c r="S3594" s="206"/>
      <c r="T3594" s="351">
        <f>IF(Q3594=0,0,1)+IF(C3594=0,0,1)+IF(D3594=0,0,1)+IF(E3594=0,0,1)+IF(F3594=0,0,1)+IF(G3594=0,0,1)+IF(H3594=0,0,1)+IF(I3594=0,0,1)+IF(J3594=0,0,1)+IF(K3594=0,0,1)+IF(L3594=0,0,1)+IF(M3594=0,0,1)+IF(N3594=0,0,1)+IF(O3594=0,0,1)</f>
        <v>0</v>
      </c>
    </row>
    <row r="3595" spans="1:20" ht="15.75" hidden="1">
      <c r="A3595" s="10"/>
      <c r="B3595" s="1"/>
      <c r="C3595" s="81"/>
      <c r="D3595" s="1"/>
      <c r="E3595" s="1"/>
      <c r="F3595" s="331"/>
      <c r="G3595" s="1"/>
      <c r="H3595" s="45"/>
      <c r="I3595" s="1"/>
      <c r="J3595" s="1"/>
      <c r="K3595" s="1"/>
      <c r="L3595" s="331"/>
      <c r="M3595" s="1"/>
      <c r="N3595" s="45"/>
      <c r="O3595" s="1"/>
      <c r="P3595" s="45"/>
      <c r="Q3595" s="1"/>
      <c r="R3595" s="1"/>
      <c r="S3595" s="206"/>
      <c r="T3595" s="351">
        <f>IF(Q3595=0,0,1)+IF(C3595=0,0,1)+IF(D3595=0,0,1)+IF(E3595=0,0,1)+IF(F3595=0,0,1)+IF(G3595=0,0,1)+IF(H3595=0,0,1)+IF(I3595=0,0,1)+IF(J3595=0,0,1)+IF(K3595=0,0,1)+IF(L3595=0,0,1)+IF(M3595=0,0,1)+IF(N3595=0,0,1)+IF(O3595=0,0,1)</f>
        <v>0</v>
      </c>
    </row>
    <row r="3596" spans="1:20" ht="15.75" hidden="1">
      <c r="A3596" s="10"/>
      <c r="B3596" s="1"/>
      <c r="C3596" s="81"/>
      <c r="D3596" s="1"/>
      <c r="E3596" s="1"/>
      <c r="F3596" s="331"/>
      <c r="G3596" s="1"/>
      <c r="H3596" s="45"/>
      <c r="I3596" s="1"/>
      <c r="J3596" s="1"/>
      <c r="K3596" s="1"/>
      <c r="L3596" s="331"/>
      <c r="M3596" s="1"/>
      <c r="N3596" s="45"/>
      <c r="O3596" s="1"/>
      <c r="P3596" s="45"/>
      <c r="Q3596" s="1"/>
      <c r="R3596" s="1"/>
      <c r="S3596" s="206"/>
      <c r="T3596" s="351">
        <f>IF(Q3596=0,0,1)+IF(C3596=0,0,1)+IF(D3596=0,0,1)+IF(E3596=0,0,1)+IF(F3596=0,0,1)+IF(G3596=0,0,1)+IF(H3596=0,0,1)+IF(I3596=0,0,1)+IF(J3596=0,0,1)+IF(K3596=0,0,1)+IF(L3596=0,0,1)+IF(M3596=0,0,1)+IF(N3596=0,0,1)+IF(O3596=0,0,1)</f>
        <v>0</v>
      </c>
    </row>
    <row r="3597" spans="1:20" ht="15.75" hidden="1">
      <c r="A3597" s="10"/>
      <c r="B3597" s="1"/>
      <c r="C3597" s="81"/>
      <c r="D3597" s="1"/>
      <c r="E3597" s="1"/>
      <c r="F3597" s="331"/>
      <c r="G3597" s="1"/>
      <c r="H3597" s="45"/>
      <c r="I3597" s="1"/>
      <c r="J3597" s="1"/>
      <c r="K3597" s="1"/>
      <c r="L3597" s="331"/>
      <c r="M3597" s="1"/>
      <c r="N3597" s="45"/>
      <c r="O3597" s="1"/>
      <c r="P3597" s="45"/>
      <c r="Q3597" s="1"/>
      <c r="R3597" s="1"/>
      <c r="S3597" s="206"/>
      <c r="T3597" s="351">
        <f>IF(Q3597=0,0,1)+IF(C3597=0,0,1)+IF(D3597=0,0,1)+IF(E3597=0,0,1)+IF(F3597=0,0,1)+IF(G3597=0,0,1)+IF(H3597=0,0,1)+IF(I3597=0,0,1)+IF(J3597=0,0,1)+IF(K3597=0,0,1)+IF(L3597=0,0,1)+IF(M3597=0,0,1)+IF(N3597=0,0,1)+IF(O3597=0,0,1)</f>
        <v>0</v>
      </c>
    </row>
    <row r="3598" spans="1:20" ht="15.75" hidden="1">
      <c r="A3598" s="10"/>
      <c r="B3598" s="1"/>
      <c r="C3598" s="81"/>
      <c r="D3598" s="1"/>
      <c r="E3598" s="1"/>
      <c r="F3598" s="331"/>
      <c r="G3598" s="1"/>
      <c r="H3598" s="45"/>
      <c r="I3598" s="1"/>
      <c r="J3598" s="1"/>
      <c r="K3598" s="1"/>
      <c r="L3598" s="331"/>
      <c r="M3598" s="1"/>
      <c r="N3598" s="45"/>
      <c r="O3598" s="1"/>
      <c r="P3598" s="45"/>
      <c r="Q3598" s="1"/>
      <c r="R3598" s="1"/>
      <c r="S3598" s="206"/>
      <c r="T3598" s="351">
        <f>IF(Q3598=0,0,1)+IF(C3598=0,0,1)+IF(D3598=0,0,1)+IF(E3598=0,0,1)+IF(F3598=0,0,1)+IF(G3598=0,0,1)+IF(H3598=0,0,1)+IF(I3598=0,0,1)+IF(J3598=0,0,1)+IF(K3598=0,0,1)+IF(L3598=0,0,1)+IF(M3598=0,0,1)+IF(N3598=0,0,1)+IF(O3598=0,0,1)</f>
        <v>0</v>
      </c>
    </row>
    <row r="3599" spans="1:20" ht="15.75" hidden="1">
      <c r="A3599" s="10"/>
      <c r="B3599" s="1"/>
      <c r="C3599" s="81"/>
      <c r="D3599" s="1"/>
      <c r="E3599" s="1"/>
      <c r="F3599" s="331"/>
      <c r="G3599" s="1"/>
      <c r="H3599" s="45"/>
      <c r="I3599" s="1"/>
      <c r="J3599" s="1"/>
      <c r="K3599" s="1"/>
      <c r="L3599" s="331"/>
      <c r="M3599" s="1"/>
      <c r="N3599" s="45"/>
      <c r="O3599" s="1"/>
      <c r="P3599" s="45"/>
      <c r="Q3599" s="1"/>
      <c r="R3599" s="1"/>
      <c r="S3599" s="206"/>
      <c r="T3599" s="351">
        <f>IF(Q3599=0,0,1)+IF(C3599=0,0,1)+IF(D3599=0,0,1)+IF(E3599=0,0,1)+IF(F3599=0,0,1)+IF(G3599=0,0,1)+IF(H3599=0,0,1)+IF(I3599=0,0,1)+IF(J3599=0,0,1)+IF(K3599=0,0,1)+IF(L3599=0,0,1)+IF(M3599=0,0,1)+IF(N3599=0,0,1)+IF(O3599=0,0,1)</f>
        <v>0</v>
      </c>
    </row>
    <row r="3600" spans="1:20" ht="15.75" hidden="1">
      <c r="A3600" s="10"/>
      <c r="B3600" s="1"/>
      <c r="C3600" s="81"/>
      <c r="D3600" s="1"/>
      <c r="E3600" s="1"/>
      <c r="F3600" s="331"/>
      <c r="G3600" s="1"/>
      <c r="H3600" s="45"/>
      <c r="I3600" s="1"/>
      <c r="J3600" s="1"/>
      <c r="K3600" s="1"/>
      <c r="L3600" s="331"/>
      <c r="M3600" s="1"/>
      <c r="N3600" s="45"/>
      <c r="O3600" s="1"/>
      <c r="P3600" s="45"/>
      <c r="Q3600" s="1"/>
      <c r="R3600" s="1"/>
      <c r="S3600" s="206"/>
      <c r="T3600" s="351">
        <f>IF(Q3600=0,0,1)+IF(C3600=0,0,1)+IF(D3600=0,0,1)+IF(E3600=0,0,1)+IF(F3600=0,0,1)+IF(G3600=0,0,1)+IF(H3600=0,0,1)+IF(I3600=0,0,1)+IF(J3600=0,0,1)+IF(K3600=0,0,1)+IF(L3600=0,0,1)+IF(M3600=0,0,1)+IF(N3600=0,0,1)+IF(O3600=0,0,1)</f>
        <v>0</v>
      </c>
    </row>
    <row r="3601" spans="1:20" ht="15.75" hidden="1">
      <c r="A3601" s="10"/>
      <c r="B3601" s="1"/>
      <c r="C3601" s="81"/>
      <c r="D3601" s="1"/>
      <c r="E3601" s="1"/>
      <c r="F3601" s="331"/>
      <c r="G3601" s="1"/>
      <c r="H3601" s="45"/>
      <c r="I3601" s="1"/>
      <c r="J3601" s="1"/>
      <c r="K3601" s="1"/>
      <c r="L3601" s="331"/>
      <c r="M3601" s="1"/>
      <c r="N3601" s="45"/>
      <c r="O3601" s="1"/>
      <c r="P3601" s="45"/>
      <c r="Q3601" s="1"/>
      <c r="R3601" s="1"/>
      <c r="S3601" s="206"/>
      <c r="T3601" s="351">
        <f>IF(Q3601=0,0,1)+IF(C3601=0,0,1)+IF(D3601=0,0,1)+IF(E3601=0,0,1)+IF(F3601=0,0,1)+IF(G3601=0,0,1)+IF(H3601=0,0,1)+IF(I3601=0,0,1)+IF(J3601=0,0,1)+IF(K3601=0,0,1)+IF(L3601=0,0,1)+IF(M3601=0,0,1)+IF(N3601=0,0,1)+IF(O3601=0,0,1)</f>
        <v>0</v>
      </c>
    </row>
    <row r="3602" spans="1:20" ht="15.75" hidden="1">
      <c r="A3602" s="10"/>
      <c r="B3602" s="1"/>
      <c r="C3602" s="81"/>
      <c r="D3602" s="1"/>
      <c r="E3602" s="1"/>
      <c r="F3602" s="331"/>
      <c r="G3602" s="1"/>
      <c r="H3602" s="45"/>
      <c r="I3602" s="1"/>
      <c r="J3602" s="1"/>
      <c r="K3602" s="1"/>
      <c r="L3602" s="331"/>
      <c r="M3602" s="1"/>
      <c r="N3602" s="45"/>
      <c r="O3602" s="1"/>
      <c r="P3602" s="45"/>
      <c r="Q3602" s="1"/>
      <c r="R3602" s="1"/>
      <c r="S3602" s="206"/>
      <c r="T3602" s="351">
        <f>IF(Q3602=0,0,1)+IF(C3602=0,0,1)+IF(D3602=0,0,1)+IF(E3602=0,0,1)+IF(F3602=0,0,1)+IF(G3602=0,0,1)+IF(H3602=0,0,1)+IF(I3602=0,0,1)+IF(J3602=0,0,1)+IF(K3602=0,0,1)+IF(L3602=0,0,1)+IF(M3602=0,0,1)+IF(N3602=0,0,1)+IF(O3602=0,0,1)</f>
        <v>0</v>
      </c>
    </row>
    <row r="3603" spans="1:20" ht="15.75" hidden="1">
      <c r="A3603" s="10"/>
      <c r="B3603" s="1"/>
      <c r="C3603" s="81"/>
      <c r="D3603" s="1"/>
      <c r="E3603" s="1"/>
      <c r="F3603" s="331"/>
      <c r="G3603" s="1"/>
      <c r="H3603" s="45"/>
      <c r="I3603" s="1"/>
      <c r="J3603" s="1"/>
      <c r="K3603" s="1"/>
      <c r="L3603" s="331"/>
      <c r="M3603" s="1"/>
      <c r="N3603" s="45"/>
      <c r="O3603" s="1"/>
      <c r="P3603" s="45"/>
      <c r="Q3603" s="1"/>
      <c r="R3603" s="1"/>
      <c r="S3603" s="206"/>
      <c r="T3603" s="351">
        <f>IF(Q3603=0,0,1)+IF(C3603=0,0,1)+IF(D3603=0,0,1)+IF(E3603=0,0,1)+IF(F3603=0,0,1)+IF(G3603=0,0,1)+IF(H3603=0,0,1)+IF(I3603=0,0,1)+IF(J3603=0,0,1)+IF(K3603=0,0,1)+IF(L3603=0,0,1)+IF(M3603=0,0,1)+IF(N3603=0,0,1)+IF(O3603=0,0,1)</f>
        <v>0</v>
      </c>
    </row>
    <row r="3604" spans="1:20" ht="15.75" hidden="1">
      <c r="A3604" s="10"/>
      <c r="B3604" s="1"/>
      <c r="C3604" s="81"/>
      <c r="D3604" s="1"/>
      <c r="E3604" s="1"/>
      <c r="F3604" s="331"/>
      <c r="G3604" s="1"/>
      <c r="H3604" s="45"/>
      <c r="I3604" s="1"/>
      <c r="J3604" s="1"/>
      <c r="K3604" s="1"/>
      <c r="L3604" s="331"/>
      <c r="M3604" s="1"/>
      <c r="N3604" s="45"/>
      <c r="O3604" s="1"/>
      <c r="P3604" s="45"/>
      <c r="Q3604" s="1"/>
      <c r="R3604" s="1"/>
      <c r="S3604" s="206"/>
      <c r="T3604" s="351">
        <f>IF(Q3604=0,0,1)+IF(C3604=0,0,1)+IF(D3604=0,0,1)+IF(E3604=0,0,1)+IF(F3604=0,0,1)+IF(G3604=0,0,1)+IF(H3604=0,0,1)+IF(I3604=0,0,1)+IF(J3604=0,0,1)+IF(K3604=0,0,1)+IF(L3604=0,0,1)+IF(M3604=0,0,1)+IF(N3604=0,0,1)+IF(O3604=0,0,1)</f>
        <v>0</v>
      </c>
    </row>
    <row r="3605" spans="1:20" ht="15.75" hidden="1">
      <c r="A3605" s="10"/>
      <c r="B3605" s="1"/>
      <c r="C3605" s="81"/>
      <c r="D3605" s="1"/>
      <c r="E3605" s="1"/>
      <c r="F3605" s="331"/>
      <c r="G3605" s="1"/>
      <c r="H3605" s="45"/>
      <c r="I3605" s="1"/>
      <c r="J3605" s="1"/>
      <c r="K3605" s="1"/>
      <c r="L3605" s="331"/>
      <c r="M3605" s="1"/>
      <c r="N3605" s="45"/>
      <c r="O3605" s="1"/>
      <c r="P3605" s="45"/>
      <c r="Q3605" s="1"/>
      <c r="R3605" s="1"/>
      <c r="S3605" s="206"/>
      <c r="T3605" s="351">
        <f>IF(Q3605=0,0,1)+IF(C3605=0,0,1)+IF(D3605=0,0,1)+IF(E3605=0,0,1)+IF(F3605=0,0,1)+IF(G3605=0,0,1)+IF(H3605=0,0,1)+IF(I3605=0,0,1)+IF(J3605=0,0,1)+IF(K3605=0,0,1)+IF(L3605=0,0,1)+IF(M3605=0,0,1)+IF(N3605=0,0,1)+IF(O3605=0,0,1)</f>
        <v>0</v>
      </c>
    </row>
    <row r="3606" spans="1:20" ht="15.75" hidden="1">
      <c r="A3606" s="10"/>
      <c r="B3606" s="1"/>
      <c r="C3606" s="81"/>
      <c r="D3606" s="1"/>
      <c r="E3606" s="1"/>
      <c r="F3606" s="331"/>
      <c r="G3606" s="1"/>
      <c r="H3606" s="45"/>
      <c r="I3606" s="1"/>
      <c r="J3606" s="1"/>
      <c r="K3606" s="1"/>
      <c r="L3606" s="331"/>
      <c r="M3606" s="1"/>
      <c r="N3606" s="45"/>
      <c r="O3606" s="1"/>
      <c r="P3606" s="45"/>
      <c r="Q3606" s="1"/>
      <c r="R3606" s="1"/>
      <c r="S3606" s="206"/>
      <c r="T3606" s="351">
        <f>IF(Q3606=0,0,1)+IF(C3606=0,0,1)+IF(D3606=0,0,1)+IF(E3606=0,0,1)+IF(F3606=0,0,1)+IF(G3606=0,0,1)+IF(H3606=0,0,1)+IF(I3606=0,0,1)+IF(J3606=0,0,1)+IF(K3606=0,0,1)+IF(L3606=0,0,1)+IF(M3606=0,0,1)+IF(N3606=0,0,1)+IF(O3606=0,0,1)</f>
        <v>0</v>
      </c>
    </row>
    <row r="3607" spans="1:20" ht="15.75" hidden="1">
      <c r="A3607" s="10"/>
      <c r="B3607" s="1"/>
      <c r="C3607" s="81"/>
      <c r="D3607" s="1"/>
      <c r="E3607" s="1"/>
      <c r="F3607" s="331"/>
      <c r="G3607" s="1"/>
      <c r="H3607" s="45"/>
      <c r="I3607" s="1"/>
      <c r="J3607" s="1"/>
      <c r="K3607" s="1"/>
      <c r="L3607" s="331"/>
      <c r="M3607" s="1"/>
      <c r="N3607" s="45"/>
      <c r="O3607" s="1"/>
      <c r="P3607" s="45"/>
      <c r="Q3607" s="1"/>
      <c r="R3607" s="1"/>
      <c r="S3607" s="206"/>
      <c r="T3607" s="351">
        <f>IF(Q3607=0,0,1)+IF(C3607=0,0,1)+IF(D3607=0,0,1)+IF(E3607=0,0,1)+IF(F3607=0,0,1)+IF(G3607=0,0,1)+IF(H3607=0,0,1)+IF(I3607=0,0,1)+IF(J3607=0,0,1)+IF(K3607=0,0,1)+IF(L3607=0,0,1)+IF(M3607=0,0,1)+IF(N3607=0,0,1)+IF(O3607=0,0,1)</f>
        <v>0</v>
      </c>
    </row>
    <row r="3608" spans="1:20" ht="15.75" hidden="1">
      <c r="A3608" s="10"/>
      <c r="B3608" s="1"/>
      <c r="C3608" s="81"/>
      <c r="D3608" s="1"/>
      <c r="E3608" s="1"/>
      <c r="F3608" s="331"/>
      <c r="G3608" s="1"/>
      <c r="H3608" s="45"/>
      <c r="I3608" s="1"/>
      <c r="J3608" s="1"/>
      <c r="K3608" s="1"/>
      <c r="L3608" s="331"/>
      <c r="M3608" s="1"/>
      <c r="N3608" s="45"/>
      <c r="O3608" s="1"/>
      <c r="P3608" s="45"/>
      <c r="Q3608" s="1"/>
      <c r="R3608" s="1"/>
      <c r="S3608" s="206"/>
      <c r="T3608" s="351">
        <f>IF(Q3608=0,0,1)+IF(C3608=0,0,1)+IF(D3608=0,0,1)+IF(E3608=0,0,1)+IF(F3608=0,0,1)+IF(G3608=0,0,1)+IF(H3608=0,0,1)+IF(I3608=0,0,1)+IF(J3608=0,0,1)+IF(K3608=0,0,1)+IF(L3608=0,0,1)+IF(M3608=0,0,1)+IF(N3608=0,0,1)+IF(O3608=0,0,1)</f>
        <v>0</v>
      </c>
    </row>
    <row r="3609" spans="1:20" ht="15.75" hidden="1">
      <c r="A3609" s="10"/>
      <c r="B3609" s="1"/>
      <c r="C3609" s="81"/>
      <c r="D3609" s="1"/>
      <c r="E3609" s="1"/>
      <c r="F3609" s="331"/>
      <c r="G3609" s="1"/>
      <c r="H3609" s="45"/>
      <c r="I3609" s="1"/>
      <c r="J3609" s="1"/>
      <c r="K3609" s="1"/>
      <c r="L3609" s="331"/>
      <c r="M3609" s="1"/>
      <c r="N3609" s="45"/>
      <c r="O3609" s="1"/>
      <c r="P3609" s="45"/>
      <c r="Q3609" s="1"/>
      <c r="R3609" s="1"/>
      <c r="S3609" s="206"/>
      <c r="T3609" s="351">
        <f>IF(Q3609=0,0,1)+IF(C3609=0,0,1)+IF(D3609=0,0,1)+IF(E3609=0,0,1)+IF(F3609=0,0,1)+IF(G3609=0,0,1)+IF(H3609=0,0,1)+IF(I3609=0,0,1)+IF(J3609=0,0,1)+IF(K3609=0,0,1)+IF(L3609=0,0,1)+IF(M3609=0,0,1)+IF(N3609=0,0,1)+IF(O3609=0,0,1)</f>
        <v>0</v>
      </c>
    </row>
    <row r="3610" spans="1:20" ht="15.75" hidden="1">
      <c r="A3610" s="10"/>
      <c r="B3610" s="1"/>
      <c r="C3610" s="81"/>
      <c r="D3610" s="1"/>
      <c r="E3610" s="1"/>
      <c r="F3610" s="331"/>
      <c r="G3610" s="1"/>
      <c r="H3610" s="45"/>
      <c r="I3610" s="1"/>
      <c r="J3610" s="1"/>
      <c r="K3610" s="1"/>
      <c r="L3610" s="331"/>
      <c r="M3610" s="1"/>
      <c r="N3610" s="45"/>
      <c r="O3610" s="1"/>
      <c r="P3610" s="45"/>
      <c r="Q3610" s="1"/>
      <c r="R3610" s="1"/>
      <c r="S3610" s="206"/>
      <c r="T3610" s="351">
        <f>IF(Q3610=0,0,1)+IF(C3610=0,0,1)+IF(D3610=0,0,1)+IF(E3610=0,0,1)+IF(F3610=0,0,1)+IF(G3610=0,0,1)+IF(H3610=0,0,1)+IF(I3610=0,0,1)+IF(J3610=0,0,1)+IF(K3610=0,0,1)+IF(L3610=0,0,1)+IF(M3610=0,0,1)+IF(N3610=0,0,1)+IF(O3610=0,0,1)</f>
        <v>0</v>
      </c>
    </row>
    <row r="3611" spans="1:20" ht="15.75" hidden="1">
      <c r="A3611" s="10"/>
      <c r="B3611" s="1"/>
      <c r="C3611" s="81"/>
      <c r="D3611" s="1"/>
      <c r="E3611" s="1"/>
      <c r="F3611" s="331"/>
      <c r="G3611" s="1"/>
      <c r="H3611" s="45"/>
      <c r="I3611" s="1"/>
      <c r="J3611" s="1"/>
      <c r="K3611" s="1"/>
      <c r="L3611" s="331"/>
      <c r="M3611" s="1"/>
      <c r="N3611" s="45"/>
      <c r="O3611" s="1"/>
      <c r="P3611" s="45"/>
      <c r="Q3611" s="1"/>
      <c r="R3611" s="1"/>
      <c r="S3611" s="206"/>
      <c r="T3611" s="351">
        <f>IF(Q3611=0,0,1)+IF(C3611=0,0,1)+IF(D3611=0,0,1)+IF(E3611=0,0,1)+IF(F3611=0,0,1)+IF(G3611=0,0,1)+IF(H3611=0,0,1)+IF(I3611=0,0,1)+IF(J3611=0,0,1)+IF(K3611=0,0,1)+IF(L3611=0,0,1)+IF(M3611=0,0,1)+IF(N3611=0,0,1)+IF(O3611=0,0,1)</f>
        <v>0</v>
      </c>
    </row>
    <row r="3612" spans="1:20" ht="15.75" hidden="1">
      <c r="A3612" s="10"/>
      <c r="B3612" s="1"/>
      <c r="C3612" s="81"/>
      <c r="D3612" s="1"/>
      <c r="E3612" s="1"/>
      <c r="F3612" s="331"/>
      <c r="G3612" s="1"/>
      <c r="H3612" s="45"/>
      <c r="I3612" s="1"/>
      <c r="J3612" s="1"/>
      <c r="K3612" s="1"/>
      <c r="L3612" s="331"/>
      <c r="M3612" s="1"/>
      <c r="N3612" s="45"/>
      <c r="O3612" s="1"/>
      <c r="P3612" s="45"/>
      <c r="Q3612" s="1"/>
      <c r="R3612" s="1"/>
      <c r="S3612" s="206"/>
      <c r="T3612" s="351">
        <f>IF(Q3612=0,0,1)+IF(C3612=0,0,1)+IF(D3612=0,0,1)+IF(E3612=0,0,1)+IF(F3612=0,0,1)+IF(G3612=0,0,1)+IF(H3612=0,0,1)+IF(I3612=0,0,1)+IF(J3612=0,0,1)+IF(K3612=0,0,1)+IF(L3612=0,0,1)+IF(M3612=0,0,1)+IF(N3612=0,0,1)+IF(O3612=0,0,1)</f>
        <v>0</v>
      </c>
    </row>
    <row r="3613" spans="1:20" ht="15.75" hidden="1">
      <c r="A3613" s="10"/>
      <c r="B3613" s="1"/>
      <c r="C3613" s="81"/>
      <c r="D3613" s="1"/>
      <c r="E3613" s="1"/>
      <c r="F3613" s="331"/>
      <c r="G3613" s="1"/>
      <c r="H3613" s="45"/>
      <c r="I3613" s="1"/>
      <c r="J3613" s="1"/>
      <c r="K3613" s="1"/>
      <c r="L3613" s="331"/>
      <c r="M3613" s="1"/>
      <c r="N3613" s="45"/>
      <c r="O3613" s="1"/>
      <c r="P3613" s="45"/>
      <c r="Q3613" s="1"/>
      <c r="R3613" s="1"/>
      <c r="S3613" s="206"/>
      <c r="T3613" s="351">
        <f>IF(Q3613=0,0,1)+IF(C3613=0,0,1)+IF(D3613=0,0,1)+IF(E3613=0,0,1)+IF(F3613=0,0,1)+IF(G3613=0,0,1)+IF(H3613=0,0,1)+IF(I3613=0,0,1)+IF(J3613=0,0,1)+IF(K3613=0,0,1)+IF(L3613=0,0,1)+IF(M3613=0,0,1)+IF(N3613=0,0,1)+IF(O3613=0,0,1)</f>
        <v>0</v>
      </c>
    </row>
    <row r="3614" spans="1:20" ht="15.75" hidden="1">
      <c r="A3614" s="10"/>
      <c r="B3614" s="1"/>
      <c r="C3614" s="81"/>
      <c r="D3614" s="1"/>
      <c r="E3614" s="1"/>
      <c r="F3614" s="331"/>
      <c r="G3614" s="1"/>
      <c r="H3614" s="45"/>
      <c r="I3614" s="1"/>
      <c r="J3614" s="1"/>
      <c r="K3614" s="1"/>
      <c r="L3614" s="331"/>
      <c r="M3614" s="1"/>
      <c r="N3614" s="45"/>
      <c r="O3614" s="1"/>
      <c r="P3614" s="45"/>
      <c r="Q3614" s="1"/>
      <c r="R3614" s="1"/>
      <c r="S3614" s="206"/>
      <c r="T3614" s="351">
        <f>IF(Q3614=0,0,1)+IF(C3614=0,0,1)+IF(D3614=0,0,1)+IF(E3614=0,0,1)+IF(F3614=0,0,1)+IF(G3614=0,0,1)+IF(H3614=0,0,1)+IF(I3614=0,0,1)+IF(J3614=0,0,1)+IF(K3614=0,0,1)+IF(L3614=0,0,1)+IF(M3614=0,0,1)+IF(N3614=0,0,1)+IF(O3614=0,0,1)</f>
        <v>0</v>
      </c>
    </row>
    <row r="3615" spans="1:20" ht="15.75" hidden="1">
      <c r="A3615" s="10"/>
      <c r="B3615" s="1"/>
      <c r="C3615" s="81"/>
      <c r="D3615" s="1"/>
      <c r="E3615" s="1"/>
      <c r="F3615" s="331"/>
      <c r="G3615" s="1"/>
      <c r="H3615" s="45"/>
      <c r="I3615" s="1"/>
      <c r="J3615" s="1"/>
      <c r="K3615" s="1"/>
      <c r="L3615" s="331"/>
      <c r="M3615" s="1"/>
      <c r="N3615" s="45"/>
      <c r="O3615" s="1"/>
      <c r="P3615" s="45"/>
      <c r="Q3615" s="1"/>
      <c r="R3615" s="1"/>
      <c r="S3615" s="206"/>
      <c r="T3615" s="351">
        <f>IF(Q3615=0,0,1)+IF(C3615=0,0,1)+IF(D3615=0,0,1)+IF(E3615=0,0,1)+IF(F3615=0,0,1)+IF(G3615=0,0,1)+IF(H3615=0,0,1)+IF(I3615=0,0,1)+IF(J3615=0,0,1)+IF(K3615=0,0,1)+IF(L3615=0,0,1)+IF(M3615=0,0,1)+IF(N3615=0,0,1)+IF(O3615=0,0,1)</f>
        <v>0</v>
      </c>
    </row>
    <row r="3616" spans="1:20" ht="15.75" hidden="1">
      <c r="A3616" s="10"/>
      <c r="B3616" s="1"/>
      <c r="C3616" s="81"/>
      <c r="D3616" s="1"/>
      <c r="E3616" s="1"/>
      <c r="F3616" s="331"/>
      <c r="G3616" s="1"/>
      <c r="H3616" s="45"/>
      <c r="I3616" s="1"/>
      <c r="J3616" s="1"/>
      <c r="K3616" s="1"/>
      <c r="L3616" s="331"/>
      <c r="M3616" s="1"/>
      <c r="N3616" s="45"/>
      <c r="O3616" s="1"/>
      <c r="P3616" s="45"/>
      <c r="Q3616" s="1"/>
      <c r="R3616" s="1"/>
      <c r="S3616" s="206"/>
      <c r="T3616" s="351">
        <f>IF(Q3616=0,0,1)+IF(C3616=0,0,1)+IF(D3616=0,0,1)+IF(E3616=0,0,1)+IF(F3616=0,0,1)+IF(G3616=0,0,1)+IF(H3616=0,0,1)+IF(I3616=0,0,1)+IF(J3616=0,0,1)+IF(K3616=0,0,1)+IF(L3616=0,0,1)+IF(M3616=0,0,1)+IF(N3616=0,0,1)+IF(O3616=0,0,1)</f>
        <v>0</v>
      </c>
    </row>
    <row r="3617" spans="1:20" ht="15.75" hidden="1">
      <c r="A3617" s="10"/>
      <c r="B3617" s="1"/>
      <c r="C3617" s="81"/>
      <c r="D3617" s="1"/>
      <c r="E3617" s="1"/>
      <c r="F3617" s="331"/>
      <c r="G3617" s="1"/>
      <c r="H3617" s="45"/>
      <c r="I3617" s="1"/>
      <c r="J3617" s="1"/>
      <c r="K3617" s="1"/>
      <c r="L3617" s="331"/>
      <c r="M3617" s="1"/>
      <c r="N3617" s="45"/>
      <c r="O3617" s="1"/>
      <c r="P3617" s="45"/>
      <c r="Q3617" s="1"/>
      <c r="R3617" s="1"/>
      <c r="S3617" s="206"/>
      <c r="T3617" s="351">
        <f>IF(Q3617=0,0,1)+IF(C3617=0,0,1)+IF(D3617=0,0,1)+IF(E3617=0,0,1)+IF(F3617=0,0,1)+IF(G3617=0,0,1)+IF(H3617=0,0,1)+IF(I3617=0,0,1)+IF(J3617=0,0,1)+IF(K3617=0,0,1)+IF(L3617=0,0,1)+IF(M3617=0,0,1)+IF(N3617=0,0,1)+IF(O3617=0,0,1)</f>
        <v>0</v>
      </c>
    </row>
    <row r="3618" spans="1:20" ht="15.75" hidden="1">
      <c r="A3618" s="10"/>
      <c r="B3618" s="1"/>
      <c r="C3618" s="81"/>
      <c r="D3618" s="1"/>
      <c r="E3618" s="1"/>
      <c r="F3618" s="331"/>
      <c r="G3618" s="1"/>
      <c r="H3618" s="45"/>
      <c r="I3618" s="1"/>
      <c r="J3618" s="1"/>
      <c r="K3618" s="1"/>
      <c r="L3618" s="331"/>
      <c r="M3618" s="1"/>
      <c r="N3618" s="45"/>
      <c r="O3618" s="1"/>
      <c r="P3618" s="45"/>
      <c r="Q3618" s="1"/>
      <c r="R3618" s="1"/>
      <c r="S3618" s="206"/>
      <c r="T3618" s="351">
        <f>IF(Q3618=0,0,1)+IF(C3618=0,0,1)+IF(D3618=0,0,1)+IF(E3618=0,0,1)+IF(F3618=0,0,1)+IF(G3618=0,0,1)+IF(H3618=0,0,1)+IF(I3618=0,0,1)+IF(J3618=0,0,1)+IF(K3618=0,0,1)+IF(L3618=0,0,1)+IF(M3618=0,0,1)+IF(N3618=0,0,1)+IF(O3618=0,0,1)</f>
        <v>0</v>
      </c>
    </row>
    <row r="3619" spans="1:20" ht="15.75" hidden="1">
      <c r="A3619" s="10"/>
      <c r="B3619" s="1"/>
      <c r="C3619" s="81"/>
      <c r="D3619" s="1"/>
      <c r="E3619" s="1"/>
      <c r="F3619" s="331"/>
      <c r="G3619" s="1"/>
      <c r="H3619" s="45"/>
      <c r="I3619" s="1"/>
      <c r="J3619" s="1"/>
      <c r="K3619" s="1"/>
      <c r="L3619" s="331"/>
      <c r="M3619" s="1"/>
      <c r="N3619" s="45"/>
      <c r="O3619" s="1"/>
      <c r="P3619" s="45"/>
      <c r="Q3619" s="1"/>
      <c r="R3619" s="1"/>
      <c r="S3619" s="206"/>
      <c r="T3619" s="351">
        <f>IF(Q3619=0,0,1)+IF(C3619=0,0,1)+IF(D3619=0,0,1)+IF(E3619=0,0,1)+IF(F3619=0,0,1)+IF(G3619=0,0,1)+IF(H3619=0,0,1)+IF(I3619=0,0,1)+IF(J3619=0,0,1)+IF(K3619=0,0,1)+IF(L3619=0,0,1)+IF(M3619=0,0,1)+IF(N3619=0,0,1)+IF(O3619=0,0,1)</f>
        <v>0</v>
      </c>
    </row>
    <row r="3620" spans="1:20" ht="15.75" hidden="1">
      <c r="A3620" s="10"/>
      <c r="B3620" s="1"/>
      <c r="C3620" s="81"/>
      <c r="D3620" s="1"/>
      <c r="E3620" s="1"/>
      <c r="F3620" s="331"/>
      <c r="G3620" s="1"/>
      <c r="H3620" s="45"/>
      <c r="I3620" s="1"/>
      <c r="J3620" s="1"/>
      <c r="K3620" s="1"/>
      <c r="L3620" s="331"/>
      <c r="M3620" s="1"/>
      <c r="N3620" s="45"/>
      <c r="O3620" s="1"/>
      <c r="P3620" s="45"/>
      <c r="Q3620" s="1"/>
      <c r="R3620" s="1"/>
      <c r="S3620" s="206"/>
      <c r="T3620" s="351">
        <f>IF(Q3620=0,0,1)+IF(C3620=0,0,1)+IF(D3620=0,0,1)+IF(E3620=0,0,1)+IF(F3620=0,0,1)+IF(G3620=0,0,1)+IF(H3620=0,0,1)+IF(I3620=0,0,1)+IF(J3620=0,0,1)+IF(K3620=0,0,1)+IF(L3620=0,0,1)+IF(M3620=0,0,1)+IF(N3620=0,0,1)+IF(O3620=0,0,1)</f>
        <v>0</v>
      </c>
    </row>
    <row r="3621" spans="1:20" ht="15.75" hidden="1">
      <c r="A3621" s="10"/>
      <c r="B3621" s="1"/>
      <c r="C3621" s="81"/>
      <c r="D3621" s="1"/>
      <c r="E3621" s="1"/>
      <c r="F3621" s="331"/>
      <c r="G3621" s="1"/>
      <c r="H3621" s="45"/>
      <c r="I3621" s="1"/>
      <c r="J3621" s="1"/>
      <c r="K3621" s="1"/>
      <c r="L3621" s="331"/>
      <c r="M3621" s="1"/>
      <c r="N3621" s="45"/>
      <c r="O3621" s="1"/>
      <c r="P3621" s="45"/>
      <c r="Q3621" s="1"/>
      <c r="R3621" s="1"/>
      <c r="S3621" s="206"/>
      <c r="T3621" s="351">
        <f>IF(Q3621=0,0,1)+IF(C3621=0,0,1)+IF(D3621=0,0,1)+IF(E3621=0,0,1)+IF(F3621=0,0,1)+IF(G3621=0,0,1)+IF(H3621=0,0,1)+IF(I3621=0,0,1)+IF(J3621=0,0,1)+IF(K3621=0,0,1)+IF(L3621=0,0,1)+IF(M3621=0,0,1)+IF(N3621=0,0,1)+IF(O3621=0,0,1)</f>
        <v>0</v>
      </c>
    </row>
    <row r="3622" spans="1:20" ht="15.75" hidden="1">
      <c r="A3622" s="10"/>
      <c r="B3622" s="1"/>
      <c r="C3622" s="81"/>
      <c r="D3622" s="1"/>
      <c r="E3622" s="1"/>
      <c r="F3622" s="331"/>
      <c r="G3622" s="1"/>
      <c r="H3622" s="45"/>
      <c r="I3622" s="1"/>
      <c r="J3622" s="1"/>
      <c r="K3622" s="1"/>
      <c r="L3622" s="331"/>
      <c r="M3622" s="1"/>
      <c r="N3622" s="45"/>
      <c r="O3622" s="1"/>
      <c r="P3622" s="45"/>
      <c r="Q3622" s="1"/>
      <c r="R3622" s="1"/>
      <c r="S3622" s="206"/>
      <c r="T3622" s="351">
        <f>IF(Q3622=0,0,1)+IF(C3622=0,0,1)+IF(D3622=0,0,1)+IF(E3622=0,0,1)+IF(F3622=0,0,1)+IF(G3622=0,0,1)+IF(H3622=0,0,1)+IF(I3622=0,0,1)+IF(J3622=0,0,1)+IF(K3622=0,0,1)+IF(L3622=0,0,1)+IF(M3622=0,0,1)+IF(N3622=0,0,1)+IF(O3622=0,0,1)</f>
        <v>0</v>
      </c>
    </row>
    <row r="3623" spans="1:20" ht="15.75" hidden="1">
      <c r="A3623" s="10"/>
      <c r="B3623" s="1"/>
      <c r="C3623" s="81"/>
      <c r="D3623" s="1"/>
      <c r="E3623" s="1"/>
      <c r="F3623" s="331"/>
      <c r="G3623" s="1"/>
      <c r="H3623" s="45"/>
      <c r="I3623" s="1"/>
      <c r="J3623" s="1"/>
      <c r="K3623" s="1"/>
      <c r="L3623" s="331"/>
      <c r="M3623" s="1"/>
      <c r="N3623" s="45"/>
      <c r="O3623" s="1"/>
      <c r="P3623" s="45"/>
      <c r="Q3623" s="1"/>
      <c r="R3623" s="1"/>
      <c r="S3623" s="206"/>
      <c r="T3623" s="351">
        <f>IF(Q3623=0,0,1)+IF(C3623=0,0,1)+IF(D3623=0,0,1)+IF(E3623=0,0,1)+IF(F3623=0,0,1)+IF(G3623=0,0,1)+IF(H3623=0,0,1)+IF(I3623=0,0,1)+IF(J3623=0,0,1)+IF(K3623=0,0,1)+IF(L3623=0,0,1)+IF(M3623=0,0,1)+IF(N3623=0,0,1)+IF(O3623=0,0,1)</f>
        <v>0</v>
      </c>
    </row>
    <row r="3624" spans="1:20" ht="15.75" hidden="1">
      <c r="A3624" s="10"/>
      <c r="B3624" s="1"/>
      <c r="C3624" s="81"/>
      <c r="D3624" s="1"/>
      <c r="E3624" s="1"/>
      <c r="F3624" s="331"/>
      <c r="G3624" s="1"/>
      <c r="H3624" s="45"/>
      <c r="I3624" s="1"/>
      <c r="J3624" s="1"/>
      <c r="K3624" s="1"/>
      <c r="L3624" s="331"/>
      <c r="M3624" s="1"/>
      <c r="N3624" s="45"/>
      <c r="O3624" s="1"/>
      <c r="P3624" s="45"/>
      <c r="Q3624" s="1"/>
      <c r="R3624" s="1"/>
      <c r="S3624" s="206"/>
      <c r="T3624" s="351">
        <f>IF(Q3624=0,0,1)+IF(C3624=0,0,1)+IF(D3624=0,0,1)+IF(E3624=0,0,1)+IF(F3624=0,0,1)+IF(G3624=0,0,1)+IF(H3624=0,0,1)+IF(I3624=0,0,1)+IF(J3624=0,0,1)+IF(K3624=0,0,1)+IF(L3624=0,0,1)+IF(M3624=0,0,1)+IF(N3624=0,0,1)+IF(O3624=0,0,1)</f>
        <v>0</v>
      </c>
    </row>
    <row r="3625" spans="1:20" ht="15.75" hidden="1">
      <c r="A3625" s="10"/>
      <c r="B3625" s="1"/>
      <c r="C3625" s="81"/>
      <c r="D3625" s="1"/>
      <c r="E3625" s="1"/>
      <c r="F3625" s="331"/>
      <c r="G3625" s="1"/>
      <c r="H3625" s="45"/>
      <c r="I3625" s="1"/>
      <c r="J3625" s="1"/>
      <c r="K3625" s="1"/>
      <c r="L3625" s="331"/>
      <c r="M3625" s="1"/>
      <c r="N3625" s="45"/>
      <c r="O3625" s="1"/>
      <c r="P3625" s="45"/>
      <c r="Q3625" s="1"/>
      <c r="R3625" s="1"/>
      <c r="S3625" s="206"/>
      <c r="T3625" s="351">
        <f>IF(Q3625=0,0,1)+IF(C3625=0,0,1)+IF(D3625=0,0,1)+IF(E3625=0,0,1)+IF(F3625=0,0,1)+IF(G3625=0,0,1)+IF(H3625=0,0,1)+IF(I3625=0,0,1)+IF(J3625=0,0,1)+IF(K3625=0,0,1)+IF(L3625=0,0,1)+IF(M3625=0,0,1)+IF(N3625=0,0,1)+IF(O3625=0,0,1)</f>
        <v>0</v>
      </c>
    </row>
    <row r="3626" spans="1:20" ht="15.75" hidden="1">
      <c r="A3626" s="10"/>
      <c r="B3626" s="1"/>
      <c r="C3626" s="81"/>
      <c r="D3626" s="1"/>
      <c r="E3626" s="1"/>
      <c r="F3626" s="331"/>
      <c r="G3626" s="1"/>
      <c r="H3626" s="45"/>
      <c r="I3626" s="1"/>
      <c r="J3626" s="1"/>
      <c r="K3626" s="1"/>
      <c r="L3626" s="331"/>
      <c r="M3626" s="1"/>
      <c r="N3626" s="45"/>
      <c r="O3626" s="1"/>
      <c r="P3626" s="45"/>
      <c r="Q3626" s="1"/>
      <c r="R3626" s="1"/>
      <c r="S3626" s="206"/>
      <c r="T3626" s="351">
        <f>IF(Q3626=0,0,1)+IF(C3626=0,0,1)+IF(D3626=0,0,1)+IF(E3626=0,0,1)+IF(F3626=0,0,1)+IF(G3626=0,0,1)+IF(H3626=0,0,1)+IF(I3626=0,0,1)+IF(J3626=0,0,1)+IF(K3626=0,0,1)+IF(L3626=0,0,1)+IF(M3626=0,0,1)+IF(N3626=0,0,1)+IF(O3626=0,0,1)</f>
        <v>0</v>
      </c>
    </row>
    <row r="3627" spans="1:20" ht="15.75" hidden="1">
      <c r="A3627" s="10"/>
      <c r="B3627" s="1"/>
      <c r="C3627" s="81"/>
      <c r="D3627" s="1"/>
      <c r="E3627" s="1"/>
      <c r="F3627" s="331"/>
      <c r="G3627" s="1"/>
      <c r="H3627" s="45"/>
      <c r="I3627" s="1"/>
      <c r="J3627" s="1"/>
      <c r="K3627" s="1"/>
      <c r="L3627" s="331"/>
      <c r="M3627" s="1"/>
      <c r="N3627" s="45"/>
      <c r="O3627" s="1"/>
      <c r="P3627" s="45"/>
      <c r="Q3627" s="1"/>
      <c r="R3627" s="1"/>
      <c r="S3627" s="206"/>
      <c r="T3627" s="351">
        <f>IF(Q3627=0,0,1)+IF(C3627=0,0,1)+IF(D3627=0,0,1)+IF(E3627=0,0,1)+IF(F3627=0,0,1)+IF(G3627=0,0,1)+IF(H3627=0,0,1)+IF(I3627=0,0,1)+IF(J3627=0,0,1)+IF(K3627=0,0,1)+IF(L3627=0,0,1)+IF(M3627=0,0,1)+IF(N3627=0,0,1)+IF(O3627=0,0,1)</f>
        <v>0</v>
      </c>
    </row>
    <row r="3628" spans="1:20" ht="15.75" hidden="1">
      <c r="A3628" s="10"/>
      <c r="B3628" s="1"/>
      <c r="C3628" s="81"/>
      <c r="D3628" s="1"/>
      <c r="E3628" s="1"/>
      <c r="F3628" s="331"/>
      <c r="G3628" s="1"/>
      <c r="H3628" s="45"/>
      <c r="I3628" s="1"/>
      <c r="J3628" s="1"/>
      <c r="K3628" s="1"/>
      <c r="L3628" s="331"/>
      <c r="M3628" s="1"/>
      <c r="N3628" s="45"/>
      <c r="O3628" s="1"/>
      <c r="P3628" s="45"/>
      <c r="Q3628" s="1"/>
      <c r="R3628" s="1"/>
      <c r="S3628" s="206"/>
      <c r="T3628" s="351">
        <f>IF(Q3628=0,0,1)+IF(C3628=0,0,1)+IF(D3628=0,0,1)+IF(E3628=0,0,1)+IF(F3628=0,0,1)+IF(G3628=0,0,1)+IF(H3628=0,0,1)+IF(I3628=0,0,1)+IF(J3628=0,0,1)+IF(K3628=0,0,1)+IF(L3628=0,0,1)+IF(M3628=0,0,1)+IF(N3628=0,0,1)+IF(O3628=0,0,1)</f>
        <v>0</v>
      </c>
    </row>
    <row r="3629" spans="1:20" ht="15.75" hidden="1">
      <c r="A3629" s="10"/>
      <c r="B3629" s="1"/>
      <c r="C3629" s="81"/>
      <c r="D3629" s="1"/>
      <c r="E3629" s="1"/>
      <c r="F3629" s="331"/>
      <c r="G3629" s="1"/>
      <c r="H3629" s="45"/>
      <c r="I3629" s="1"/>
      <c r="J3629" s="1"/>
      <c r="K3629" s="1"/>
      <c r="L3629" s="331"/>
      <c r="M3629" s="1"/>
      <c r="N3629" s="45"/>
      <c r="O3629" s="1"/>
      <c r="P3629" s="45"/>
      <c r="Q3629" s="1"/>
      <c r="R3629" s="1"/>
      <c r="S3629" s="206"/>
      <c r="T3629" s="351">
        <f>IF(Q3629=0,0,1)+IF(C3629=0,0,1)+IF(D3629=0,0,1)+IF(E3629=0,0,1)+IF(F3629=0,0,1)+IF(G3629=0,0,1)+IF(H3629=0,0,1)+IF(I3629=0,0,1)+IF(J3629=0,0,1)+IF(K3629=0,0,1)+IF(L3629=0,0,1)+IF(M3629=0,0,1)+IF(N3629=0,0,1)+IF(O3629=0,0,1)</f>
        <v>0</v>
      </c>
    </row>
    <row r="3630" spans="1:20" ht="15.75" hidden="1">
      <c r="A3630" s="10"/>
      <c r="B3630" s="1"/>
      <c r="C3630" s="81"/>
      <c r="D3630" s="1"/>
      <c r="E3630" s="1"/>
      <c r="F3630" s="331"/>
      <c r="G3630" s="1"/>
      <c r="H3630" s="45"/>
      <c r="I3630" s="1"/>
      <c r="J3630" s="1"/>
      <c r="K3630" s="1"/>
      <c r="L3630" s="331"/>
      <c r="M3630" s="1"/>
      <c r="N3630" s="45"/>
      <c r="O3630" s="1"/>
      <c r="P3630" s="45"/>
      <c r="Q3630" s="1"/>
      <c r="R3630" s="1"/>
      <c r="S3630" s="206"/>
      <c r="T3630" s="351">
        <f>IF(Q3630=0,0,1)+IF(C3630=0,0,1)+IF(D3630=0,0,1)+IF(E3630=0,0,1)+IF(F3630=0,0,1)+IF(G3630=0,0,1)+IF(H3630=0,0,1)+IF(I3630=0,0,1)+IF(J3630=0,0,1)+IF(K3630=0,0,1)+IF(L3630=0,0,1)+IF(M3630=0,0,1)+IF(N3630=0,0,1)+IF(O3630=0,0,1)</f>
        <v>0</v>
      </c>
    </row>
    <row r="3631" spans="1:20" ht="15.75" hidden="1">
      <c r="A3631" s="10"/>
      <c r="B3631" s="1"/>
      <c r="C3631" s="81"/>
      <c r="D3631" s="1"/>
      <c r="E3631" s="1"/>
      <c r="F3631" s="331"/>
      <c r="G3631" s="1"/>
      <c r="H3631" s="45"/>
      <c r="I3631" s="1"/>
      <c r="J3631" s="1"/>
      <c r="K3631" s="1"/>
      <c r="L3631" s="331"/>
      <c r="M3631" s="1"/>
      <c r="N3631" s="45"/>
      <c r="O3631" s="1"/>
      <c r="P3631" s="45"/>
      <c r="Q3631" s="1"/>
      <c r="R3631" s="1"/>
      <c r="S3631" s="206"/>
      <c r="T3631" s="351">
        <f>IF(Q3631=0,0,1)+IF(C3631=0,0,1)+IF(D3631=0,0,1)+IF(E3631=0,0,1)+IF(F3631=0,0,1)+IF(G3631=0,0,1)+IF(H3631=0,0,1)+IF(I3631=0,0,1)+IF(J3631=0,0,1)+IF(K3631=0,0,1)+IF(L3631=0,0,1)+IF(M3631=0,0,1)+IF(N3631=0,0,1)+IF(O3631=0,0,1)</f>
        <v>0</v>
      </c>
    </row>
    <row r="3632" spans="1:20" ht="15.75" hidden="1">
      <c r="A3632" s="10"/>
      <c r="B3632" s="1"/>
      <c r="C3632" s="81"/>
      <c r="D3632" s="1"/>
      <c r="E3632" s="1"/>
      <c r="F3632" s="331"/>
      <c r="G3632" s="1"/>
      <c r="H3632" s="45"/>
      <c r="I3632" s="1"/>
      <c r="J3632" s="1"/>
      <c r="K3632" s="1"/>
      <c r="L3632" s="331"/>
      <c r="M3632" s="1"/>
      <c r="N3632" s="45"/>
      <c r="O3632" s="1"/>
      <c r="P3632" s="45"/>
      <c r="Q3632" s="1"/>
      <c r="R3632" s="1"/>
      <c r="S3632" s="206"/>
      <c r="T3632" s="351">
        <f>IF(Q3632=0,0,1)+IF(C3632=0,0,1)+IF(D3632=0,0,1)+IF(E3632=0,0,1)+IF(F3632=0,0,1)+IF(G3632=0,0,1)+IF(H3632=0,0,1)+IF(I3632=0,0,1)+IF(J3632=0,0,1)+IF(K3632=0,0,1)+IF(L3632=0,0,1)+IF(M3632=0,0,1)+IF(N3632=0,0,1)+IF(O3632=0,0,1)</f>
        <v>0</v>
      </c>
    </row>
    <row r="3633" spans="1:20" ht="15.75" hidden="1">
      <c r="A3633" s="10"/>
      <c r="B3633" s="1"/>
      <c r="C3633" s="81"/>
      <c r="D3633" s="1"/>
      <c r="E3633" s="1"/>
      <c r="F3633" s="331"/>
      <c r="G3633" s="1"/>
      <c r="H3633" s="45"/>
      <c r="I3633" s="1"/>
      <c r="J3633" s="1"/>
      <c r="K3633" s="1"/>
      <c r="L3633" s="331"/>
      <c r="M3633" s="1"/>
      <c r="N3633" s="45"/>
      <c r="O3633" s="1"/>
      <c r="P3633" s="45"/>
      <c r="Q3633" s="1"/>
      <c r="R3633" s="1"/>
      <c r="S3633" s="206"/>
      <c r="T3633" s="351">
        <f>IF(Q3633=0,0,1)+IF(C3633=0,0,1)+IF(D3633=0,0,1)+IF(E3633=0,0,1)+IF(F3633=0,0,1)+IF(G3633=0,0,1)+IF(H3633=0,0,1)+IF(I3633=0,0,1)+IF(J3633=0,0,1)+IF(K3633=0,0,1)+IF(L3633=0,0,1)+IF(M3633=0,0,1)+IF(N3633=0,0,1)+IF(O3633=0,0,1)</f>
        <v>0</v>
      </c>
    </row>
    <row r="3634" spans="1:20" ht="15.75" hidden="1">
      <c r="A3634" s="10"/>
      <c r="B3634" s="1"/>
      <c r="C3634" s="81"/>
      <c r="D3634" s="1"/>
      <c r="E3634" s="1"/>
      <c r="F3634" s="331"/>
      <c r="G3634" s="1"/>
      <c r="H3634" s="45"/>
      <c r="I3634" s="1"/>
      <c r="J3634" s="1"/>
      <c r="K3634" s="1"/>
      <c r="L3634" s="331"/>
      <c r="M3634" s="1"/>
      <c r="N3634" s="45"/>
      <c r="O3634" s="1"/>
      <c r="P3634" s="45"/>
      <c r="Q3634" s="1"/>
      <c r="R3634" s="1"/>
      <c r="S3634" s="206"/>
      <c r="T3634" s="351">
        <f>IF(Q3634=0,0,1)+IF(C3634=0,0,1)+IF(D3634=0,0,1)+IF(E3634=0,0,1)+IF(F3634=0,0,1)+IF(G3634=0,0,1)+IF(H3634=0,0,1)+IF(I3634=0,0,1)+IF(J3634=0,0,1)+IF(K3634=0,0,1)+IF(L3634=0,0,1)+IF(M3634=0,0,1)+IF(N3634=0,0,1)+IF(O3634=0,0,1)</f>
        <v>0</v>
      </c>
    </row>
    <row r="3635" spans="1:20" ht="15.75" hidden="1">
      <c r="A3635" s="10"/>
      <c r="B3635" s="1"/>
      <c r="C3635" s="81"/>
      <c r="D3635" s="1"/>
      <c r="E3635" s="1"/>
      <c r="F3635" s="331"/>
      <c r="G3635" s="1"/>
      <c r="H3635" s="45"/>
      <c r="I3635" s="1"/>
      <c r="J3635" s="1"/>
      <c r="K3635" s="1"/>
      <c r="L3635" s="331"/>
      <c r="M3635" s="1"/>
      <c r="N3635" s="45"/>
      <c r="O3635" s="1"/>
      <c r="P3635" s="45"/>
      <c r="Q3635" s="1"/>
      <c r="R3635" s="1"/>
      <c r="S3635" s="206"/>
      <c r="T3635" s="351">
        <f>IF(Q3635=0,0,1)+IF(C3635=0,0,1)+IF(D3635=0,0,1)+IF(E3635=0,0,1)+IF(F3635=0,0,1)+IF(G3635=0,0,1)+IF(H3635=0,0,1)+IF(I3635=0,0,1)+IF(J3635=0,0,1)+IF(K3635=0,0,1)+IF(L3635=0,0,1)+IF(M3635=0,0,1)+IF(N3635=0,0,1)+IF(O3635=0,0,1)</f>
        <v>0</v>
      </c>
    </row>
    <row r="3636" spans="1:20" ht="15.75" hidden="1">
      <c r="A3636" s="10"/>
      <c r="B3636" s="1"/>
      <c r="C3636" s="81"/>
      <c r="D3636" s="1"/>
      <c r="E3636" s="1"/>
      <c r="F3636" s="331"/>
      <c r="G3636" s="1"/>
      <c r="H3636" s="45"/>
      <c r="I3636" s="1"/>
      <c r="J3636" s="1"/>
      <c r="K3636" s="1"/>
      <c r="L3636" s="331"/>
      <c r="M3636" s="1"/>
      <c r="N3636" s="45"/>
      <c r="O3636" s="1"/>
      <c r="P3636" s="45"/>
      <c r="Q3636" s="1"/>
      <c r="R3636" s="1"/>
      <c r="S3636" s="206"/>
      <c r="T3636" s="351">
        <f>IF(Q3636=0,0,1)+IF(C3636=0,0,1)+IF(D3636=0,0,1)+IF(E3636=0,0,1)+IF(F3636=0,0,1)+IF(G3636=0,0,1)+IF(H3636=0,0,1)+IF(I3636=0,0,1)+IF(J3636=0,0,1)+IF(K3636=0,0,1)+IF(L3636=0,0,1)+IF(M3636=0,0,1)+IF(N3636=0,0,1)+IF(O3636=0,0,1)</f>
        <v>0</v>
      </c>
    </row>
    <row r="3637" spans="1:20" ht="15.75" hidden="1">
      <c r="A3637" s="10"/>
      <c r="B3637" s="1"/>
      <c r="C3637" s="81"/>
      <c r="D3637" s="1"/>
      <c r="E3637" s="1"/>
      <c r="F3637" s="331"/>
      <c r="G3637" s="1"/>
      <c r="H3637" s="45"/>
      <c r="I3637" s="1"/>
      <c r="J3637" s="1"/>
      <c r="K3637" s="1"/>
      <c r="L3637" s="331"/>
      <c r="M3637" s="1"/>
      <c r="N3637" s="45"/>
      <c r="O3637" s="1"/>
      <c r="P3637" s="45"/>
      <c r="Q3637" s="1"/>
      <c r="R3637" s="1"/>
      <c r="S3637" s="206"/>
      <c r="T3637" s="351">
        <f>IF(Q3637=0,0,1)+IF(C3637=0,0,1)+IF(D3637=0,0,1)+IF(E3637=0,0,1)+IF(F3637=0,0,1)+IF(G3637=0,0,1)+IF(H3637=0,0,1)+IF(I3637=0,0,1)+IF(J3637=0,0,1)+IF(K3637=0,0,1)+IF(L3637=0,0,1)+IF(M3637=0,0,1)+IF(N3637=0,0,1)+IF(O3637=0,0,1)</f>
        <v>0</v>
      </c>
    </row>
    <row r="3638" spans="1:20" ht="15.75" hidden="1">
      <c r="A3638" s="10"/>
      <c r="B3638" s="1"/>
      <c r="C3638" s="81"/>
      <c r="D3638" s="1"/>
      <c r="E3638" s="1"/>
      <c r="F3638" s="331"/>
      <c r="G3638" s="1"/>
      <c r="H3638" s="45"/>
      <c r="I3638" s="1"/>
      <c r="J3638" s="1"/>
      <c r="K3638" s="1"/>
      <c r="L3638" s="331"/>
      <c r="M3638" s="1"/>
      <c r="N3638" s="45"/>
      <c r="O3638" s="1"/>
      <c r="P3638" s="45"/>
      <c r="Q3638" s="1"/>
      <c r="R3638" s="1"/>
      <c r="S3638" s="206"/>
      <c r="T3638" s="351">
        <f>IF(Q3638=0,0,1)+IF(C3638=0,0,1)+IF(D3638=0,0,1)+IF(E3638=0,0,1)+IF(F3638=0,0,1)+IF(G3638=0,0,1)+IF(H3638=0,0,1)+IF(I3638=0,0,1)+IF(J3638=0,0,1)+IF(K3638=0,0,1)+IF(L3638=0,0,1)+IF(M3638=0,0,1)+IF(N3638=0,0,1)+IF(O3638=0,0,1)</f>
        <v>0</v>
      </c>
    </row>
    <row r="3639" spans="1:20" ht="15.75" hidden="1">
      <c r="A3639" s="10"/>
      <c r="B3639" s="1"/>
      <c r="C3639" s="81"/>
      <c r="D3639" s="1"/>
      <c r="E3639" s="1"/>
      <c r="F3639" s="331"/>
      <c r="G3639" s="1"/>
      <c r="H3639" s="45"/>
      <c r="I3639" s="1"/>
      <c r="J3639" s="1"/>
      <c r="K3639" s="1"/>
      <c r="L3639" s="331"/>
      <c r="M3639" s="1"/>
      <c r="N3639" s="45"/>
      <c r="O3639" s="1"/>
      <c r="P3639" s="45"/>
      <c r="Q3639" s="1"/>
      <c r="R3639" s="1"/>
      <c r="S3639" s="206"/>
      <c r="T3639" s="351">
        <f>IF(Q3639=0,0,1)+IF(C3639=0,0,1)+IF(D3639=0,0,1)+IF(E3639=0,0,1)+IF(F3639=0,0,1)+IF(G3639=0,0,1)+IF(H3639=0,0,1)+IF(I3639=0,0,1)+IF(J3639=0,0,1)+IF(K3639=0,0,1)+IF(L3639=0,0,1)+IF(M3639=0,0,1)+IF(N3639=0,0,1)+IF(O3639=0,0,1)</f>
        <v>0</v>
      </c>
    </row>
    <row r="3640" spans="1:20" ht="15.75" hidden="1">
      <c r="A3640" s="10"/>
      <c r="B3640" s="1"/>
      <c r="C3640" s="81"/>
      <c r="D3640" s="1"/>
      <c r="E3640" s="1"/>
      <c r="F3640" s="331"/>
      <c r="G3640" s="1"/>
      <c r="H3640" s="45"/>
      <c r="I3640" s="1"/>
      <c r="J3640" s="1"/>
      <c r="K3640" s="1"/>
      <c r="L3640" s="331"/>
      <c r="M3640" s="1"/>
      <c r="N3640" s="45"/>
      <c r="O3640" s="1"/>
      <c r="P3640" s="45"/>
      <c r="Q3640" s="1"/>
      <c r="R3640" s="1"/>
      <c r="S3640" s="206"/>
      <c r="T3640" s="351">
        <f>IF(Q3640=0,0,1)+IF(C3640=0,0,1)+IF(D3640=0,0,1)+IF(E3640=0,0,1)+IF(F3640=0,0,1)+IF(G3640=0,0,1)+IF(H3640=0,0,1)+IF(I3640=0,0,1)+IF(J3640=0,0,1)+IF(K3640=0,0,1)+IF(L3640=0,0,1)+IF(M3640=0,0,1)+IF(N3640=0,0,1)+IF(O3640=0,0,1)</f>
        <v>0</v>
      </c>
    </row>
    <row r="3641" spans="1:20" ht="15.75" hidden="1">
      <c r="A3641" s="10"/>
      <c r="B3641" s="1"/>
      <c r="C3641" s="81"/>
      <c r="D3641" s="1"/>
      <c r="E3641" s="1"/>
      <c r="F3641" s="331"/>
      <c r="G3641" s="1"/>
      <c r="H3641" s="45"/>
      <c r="I3641" s="1"/>
      <c r="J3641" s="1"/>
      <c r="K3641" s="1"/>
      <c r="L3641" s="331"/>
      <c r="M3641" s="1"/>
      <c r="N3641" s="45"/>
      <c r="O3641" s="1"/>
      <c r="P3641" s="45"/>
      <c r="Q3641" s="1"/>
      <c r="R3641" s="1"/>
      <c r="S3641" s="206"/>
      <c r="T3641" s="351">
        <f>IF(Q3641=0,0,1)+IF(C3641=0,0,1)+IF(D3641=0,0,1)+IF(E3641=0,0,1)+IF(F3641=0,0,1)+IF(G3641=0,0,1)+IF(H3641=0,0,1)+IF(I3641=0,0,1)+IF(J3641=0,0,1)+IF(K3641=0,0,1)+IF(L3641=0,0,1)+IF(M3641=0,0,1)+IF(N3641=0,0,1)+IF(O3641=0,0,1)</f>
        <v>0</v>
      </c>
    </row>
    <row r="3642" spans="1:20" ht="15.75" hidden="1">
      <c r="A3642" s="10"/>
      <c r="B3642" s="1"/>
      <c r="C3642" s="81"/>
      <c r="D3642" s="1"/>
      <c r="E3642" s="1"/>
      <c r="F3642" s="331"/>
      <c r="G3642" s="1"/>
      <c r="H3642" s="45"/>
      <c r="I3642" s="1"/>
      <c r="J3642" s="1"/>
      <c r="K3642" s="1"/>
      <c r="L3642" s="331"/>
      <c r="M3642" s="1"/>
      <c r="N3642" s="45"/>
      <c r="O3642" s="1"/>
      <c r="P3642" s="45"/>
      <c r="Q3642" s="1"/>
      <c r="R3642" s="1"/>
      <c r="S3642" s="206"/>
      <c r="T3642" s="351">
        <f>IF(Q3642=0,0,1)+IF(C3642=0,0,1)+IF(D3642=0,0,1)+IF(E3642=0,0,1)+IF(F3642=0,0,1)+IF(G3642=0,0,1)+IF(H3642=0,0,1)+IF(I3642=0,0,1)+IF(J3642=0,0,1)+IF(K3642=0,0,1)+IF(L3642=0,0,1)+IF(M3642=0,0,1)+IF(N3642=0,0,1)+IF(O3642=0,0,1)</f>
        <v>0</v>
      </c>
    </row>
    <row r="3643" spans="1:20" ht="15.75" hidden="1">
      <c r="A3643" s="10"/>
      <c r="B3643" s="1"/>
      <c r="C3643" s="81"/>
      <c r="D3643" s="1"/>
      <c r="E3643" s="1"/>
      <c r="F3643" s="331"/>
      <c r="G3643" s="1"/>
      <c r="H3643" s="45"/>
      <c r="I3643" s="1"/>
      <c r="J3643" s="1"/>
      <c r="K3643" s="1"/>
      <c r="L3643" s="331"/>
      <c r="M3643" s="1"/>
      <c r="N3643" s="45"/>
      <c r="O3643" s="1"/>
      <c r="P3643" s="45"/>
      <c r="Q3643" s="1"/>
      <c r="R3643" s="1"/>
      <c r="S3643" s="206"/>
      <c r="T3643" s="351">
        <f>IF(Q3643=0,0,1)+IF(C3643=0,0,1)+IF(D3643=0,0,1)+IF(E3643=0,0,1)+IF(F3643=0,0,1)+IF(G3643=0,0,1)+IF(H3643=0,0,1)+IF(I3643=0,0,1)+IF(J3643=0,0,1)+IF(K3643=0,0,1)+IF(L3643=0,0,1)+IF(M3643=0,0,1)+IF(N3643=0,0,1)+IF(O3643=0,0,1)</f>
        <v>0</v>
      </c>
    </row>
    <row r="3644" spans="1:20" ht="15.75" hidden="1">
      <c r="A3644" s="10"/>
      <c r="B3644" s="1"/>
      <c r="C3644" s="81"/>
      <c r="D3644" s="1"/>
      <c r="E3644" s="1"/>
      <c r="F3644" s="331"/>
      <c r="G3644" s="1"/>
      <c r="H3644" s="45"/>
      <c r="I3644" s="1"/>
      <c r="J3644" s="1"/>
      <c r="K3644" s="1"/>
      <c r="L3644" s="331"/>
      <c r="M3644" s="1"/>
      <c r="N3644" s="45"/>
      <c r="O3644" s="1"/>
      <c r="P3644" s="45"/>
      <c r="Q3644" s="1"/>
      <c r="R3644" s="1"/>
      <c r="S3644" s="206"/>
      <c r="T3644" s="351">
        <f>IF(Q3644=0,0,1)+IF(C3644=0,0,1)+IF(D3644=0,0,1)+IF(E3644=0,0,1)+IF(F3644=0,0,1)+IF(G3644=0,0,1)+IF(H3644=0,0,1)+IF(I3644=0,0,1)+IF(J3644=0,0,1)+IF(K3644=0,0,1)+IF(L3644=0,0,1)+IF(M3644=0,0,1)+IF(N3644=0,0,1)+IF(O3644=0,0,1)</f>
        <v>0</v>
      </c>
    </row>
    <row r="3645" spans="1:20" ht="15.75" hidden="1">
      <c r="A3645" s="10"/>
      <c r="B3645" s="1"/>
      <c r="C3645" s="81"/>
      <c r="D3645" s="1"/>
      <c r="E3645" s="1"/>
      <c r="F3645" s="331"/>
      <c r="G3645" s="1"/>
      <c r="H3645" s="45"/>
      <c r="I3645" s="1"/>
      <c r="J3645" s="1"/>
      <c r="K3645" s="1"/>
      <c r="L3645" s="331"/>
      <c r="M3645" s="1"/>
      <c r="N3645" s="45"/>
      <c r="O3645" s="1"/>
      <c r="P3645" s="45"/>
      <c r="Q3645" s="1"/>
      <c r="R3645" s="1"/>
      <c r="S3645" s="206"/>
      <c r="T3645" s="351">
        <f>IF(Q3645=0,0,1)+IF(C3645=0,0,1)+IF(D3645=0,0,1)+IF(E3645=0,0,1)+IF(F3645=0,0,1)+IF(G3645=0,0,1)+IF(H3645=0,0,1)+IF(I3645=0,0,1)+IF(J3645=0,0,1)+IF(K3645=0,0,1)+IF(L3645=0,0,1)+IF(M3645=0,0,1)+IF(N3645=0,0,1)+IF(O3645=0,0,1)</f>
        <v>0</v>
      </c>
    </row>
    <row r="3646" spans="1:20" ht="15.75" hidden="1">
      <c r="A3646" s="10"/>
      <c r="B3646" s="1"/>
      <c r="C3646" s="81"/>
      <c r="D3646" s="1"/>
      <c r="E3646" s="1"/>
      <c r="F3646" s="331"/>
      <c r="G3646" s="1"/>
      <c r="H3646" s="45"/>
      <c r="I3646" s="1"/>
      <c r="J3646" s="1"/>
      <c r="K3646" s="1"/>
      <c r="L3646" s="331"/>
      <c r="M3646" s="1"/>
      <c r="N3646" s="45"/>
      <c r="O3646" s="1"/>
      <c r="P3646" s="45"/>
      <c r="Q3646" s="1"/>
      <c r="R3646" s="1"/>
      <c r="S3646" s="206"/>
      <c r="T3646" s="351">
        <f>IF(Q3646=0,0,1)+IF(C3646=0,0,1)+IF(D3646=0,0,1)+IF(E3646=0,0,1)+IF(F3646=0,0,1)+IF(G3646=0,0,1)+IF(H3646=0,0,1)+IF(I3646=0,0,1)+IF(J3646=0,0,1)+IF(K3646=0,0,1)+IF(L3646=0,0,1)+IF(M3646=0,0,1)+IF(N3646=0,0,1)+IF(O3646=0,0,1)</f>
        <v>0</v>
      </c>
    </row>
    <row r="3647" spans="1:20" ht="15.75" hidden="1">
      <c r="A3647" s="10"/>
      <c r="B3647" s="1"/>
      <c r="C3647" s="81"/>
      <c r="D3647" s="1"/>
      <c r="E3647" s="1"/>
      <c r="F3647" s="331"/>
      <c r="G3647" s="1"/>
      <c r="H3647" s="45"/>
      <c r="I3647" s="1"/>
      <c r="J3647" s="1"/>
      <c r="K3647" s="1"/>
      <c r="L3647" s="331"/>
      <c r="M3647" s="1"/>
      <c r="N3647" s="45"/>
      <c r="O3647" s="1"/>
      <c r="P3647" s="45"/>
      <c r="Q3647" s="1"/>
      <c r="R3647" s="1"/>
      <c r="S3647" s="206"/>
      <c r="T3647" s="351">
        <f>IF(Q3647=0,0,1)+IF(C3647=0,0,1)+IF(D3647=0,0,1)+IF(E3647=0,0,1)+IF(F3647=0,0,1)+IF(G3647=0,0,1)+IF(H3647=0,0,1)+IF(I3647=0,0,1)+IF(J3647=0,0,1)+IF(K3647=0,0,1)+IF(L3647=0,0,1)+IF(M3647=0,0,1)+IF(N3647=0,0,1)+IF(O3647=0,0,1)</f>
        <v>0</v>
      </c>
    </row>
    <row r="3648" spans="1:20" ht="15.75" hidden="1">
      <c r="A3648" s="10"/>
      <c r="B3648" s="1"/>
      <c r="C3648" s="81"/>
      <c r="D3648" s="1"/>
      <c r="E3648" s="1"/>
      <c r="F3648" s="331"/>
      <c r="G3648" s="1"/>
      <c r="H3648" s="45"/>
      <c r="I3648" s="1"/>
      <c r="J3648" s="1"/>
      <c r="K3648" s="1"/>
      <c r="L3648" s="331"/>
      <c r="M3648" s="1"/>
      <c r="N3648" s="45"/>
      <c r="O3648" s="1"/>
      <c r="P3648" s="45"/>
      <c r="Q3648" s="1"/>
      <c r="R3648" s="1"/>
      <c r="S3648" s="206"/>
      <c r="T3648" s="351">
        <f>IF(Q3648=0,0,1)+IF(C3648=0,0,1)+IF(D3648=0,0,1)+IF(E3648=0,0,1)+IF(F3648=0,0,1)+IF(G3648=0,0,1)+IF(H3648=0,0,1)+IF(I3648=0,0,1)+IF(J3648=0,0,1)+IF(K3648=0,0,1)+IF(L3648=0,0,1)+IF(M3648=0,0,1)+IF(N3648=0,0,1)+IF(O3648=0,0,1)</f>
        <v>0</v>
      </c>
    </row>
    <row r="3649" spans="1:20" ht="15.75" hidden="1">
      <c r="A3649" s="10"/>
      <c r="B3649" s="1"/>
      <c r="C3649" s="81"/>
      <c r="D3649" s="1"/>
      <c r="E3649" s="1"/>
      <c r="F3649" s="331"/>
      <c r="G3649" s="1"/>
      <c r="H3649" s="45"/>
      <c r="I3649" s="1"/>
      <c r="J3649" s="1"/>
      <c r="K3649" s="1"/>
      <c r="L3649" s="331"/>
      <c r="M3649" s="1"/>
      <c r="N3649" s="45"/>
      <c r="O3649" s="1"/>
      <c r="P3649" s="45"/>
      <c r="Q3649" s="1"/>
      <c r="R3649" s="1"/>
      <c r="S3649" s="206"/>
      <c r="T3649" s="351">
        <f>IF(Q3649=0,0,1)+IF(C3649=0,0,1)+IF(D3649=0,0,1)+IF(E3649=0,0,1)+IF(F3649=0,0,1)+IF(G3649=0,0,1)+IF(H3649=0,0,1)+IF(I3649=0,0,1)+IF(J3649=0,0,1)+IF(K3649=0,0,1)+IF(L3649=0,0,1)+IF(M3649=0,0,1)+IF(N3649=0,0,1)+IF(O3649=0,0,1)</f>
        <v>0</v>
      </c>
    </row>
    <row r="3650" spans="1:20" ht="15.75" hidden="1">
      <c r="A3650" s="10"/>
      <c r="B3650" s="1"/>
      <c r="C3650" s="81"/>
      <c r="D3650" s="1"/>
      <c r="E3650" s="1"/>
      <c r="F3650" s="331"/>
      <c r="G3650" s="1"/>
      <c r="H3650" s="45"/>
      <c r="I3650" s="1"/>
      <c r="J3650" s="1"/>
      <c r="K3650" s="1"/>
      <c r="L3650" s="331"/>
      <c r="M3650" s="1"/>
      <c r="N3650" s="45"/>
      <c r="O3650" s="1"/>
      <c r="P3650" s="45"/>
      <c r="Q3650" s="1"/>
      <c r="R3650" s="1"/>
      <c r="S3650" s="206"/>
      <c r="T3650" s="351">
        <f>IF(Q3650=0,0,1)+IF(C3650=0,0,1)+IF(D3650=0,0,1)+IF(E3650=0,0,1)+IF(F3650=0,0,1)+IF(G3650=0,0,1)+IF(H3650=0,0,1)+IF(I3650=0,0,1)+IF(J3650=0,0,1)+IF(K3650=0,0,1)+IF(L3650=0,0,1)+IF(M3650=0,0,1)+IF(N3650=0,0,1)+IF(O3650=0,0,1)</f>
        <v>0</v>
      </c>
    </row>
    <row r="3651" spans="1:20" ht="15.75" hidden="1">
      <c r="A3651" s="10"/>
      <c r="B3651" s="1"/>
      <c r="C3651" s="81"/>
      <c r="D3651" s="1"/>
      <c r="E3651" s="1"/>
      <c r="F3651" s="331"/>
      <c r="G3651" s="1"/>
      <c r="H3651" s="45"/>
      <c r="I3651" s="1"/>
      <c r="J3651" s="1"/>
      <c r="K3651" s="1"/>
      <c r="L3651" s="331"/>
      <c r="M3651" s="1"/>
      <c r="N3651" s="45"/>
      <c r="O3651" s="1"/>
      <c r="P3651" s="45"/>
      <c r="Q3651" s="1"/>
      <c r="R3651" s="1"/>
      <c r="S3651" s="206"/>
      <c r="T3651" s="351">
        <f>IF(Q3651=0,0,1)+IF(C3651=0,0,1)+IF(D3651=0,0,1)+IF(E3651=0,0,1)+IF(F3651=0,0,1)+IF(G3651=0,0,1)+IF(H3651=0,0,1)+IF(I3651=0,0,1)+IF(J3651=0,0,1)+IF(K3651=0,0,1)+IF(L3651=0,0,1)+IF(M3651=0,0,1)+IF(N3651=0,0,1)+IF(O3651=0,0,1)</f>
        <v>0</v>
      </c>
    </row>
    <row r="3652" spans="1:20" ht="15.75" hidden="1">
      <c r="A3652" s="10"/>
      <c r="B3652" s="1"/>
      <c r="C3652" s="81"/>
      <c r="D3652" s="1"/>
      <c r="E3652" s="1"/>
      <c r="F3652" s="331"/>
      <c r="G3652" s="1"/>
      <c r="H3652" s="45"/>
      <c r="I3652" s="1"/>
      <c r="J3652" s="1"/>
      <c r="K3652" s="1"/>
      <c r="L3652" s="331"/>
      <c r="M3652" s="1"/>
      <c r="N3652" s="45"/>
      <c r="O3652" s="1"/>
      <c r="P3652" s="45"/>
      <c r="Q3652" s="1"/>
      <c r="R3652" s="1"/>
      <c r="S3652" s="206"/>
      <c r="T3652" s="351">
        <f>IF(Q3652=0,0,1)+IF(C3652=0,0,1)+IF(D3652=0,0,1)+IF(E3652=0,0,1)+IF(F3652=0,0,1)+IF(G3652=0,0,1)+IF(H3652=0,0,1)+IF(I3652=0,0,1)+IF(J3652=0,0,1)+IF(K3652=0,0,1)+IF(L3652=0,0,1)+IF(M3652=0,0,1)+IF(N3652=0,0,1)+IF(O3652=0,0,1)</f>
        <v>0</v>
      </c>
    </row>
    <row r="3653" spans="1:20" ht="15.75" hidden="1">
      <c r="A3653" s="10"/>
      <c r="B3653" s="1"/>
      <c r="C3653" s="81"/>
      <c r="D3653" s="1"/>
      <c r="E3653" s="1"/>
      <c r="F3653" s="331"/>
      <c r="G3653" s="1"/>
      <c r="H3653" s="45"/>
      <c r="I3653" s="1"/>
      <c r="J3653" s="1"/>
      <c r="K3653" s="1"/>
      <c r="L3653" s="331"/>
      <c r="M3653" s="1"/>
      <c r="N3653" s="45"/>
      <c r="O3653" s="1"/>
      <c r="P3653" s="45"/>
      <c r="Q3653" s="1"/>
      <c r="R3653" s="1"/>
      <c r="S3653" s="206"/>
      <c r="T3653" s="351">
        <f>IF(Q3653=0,0,1)+IF(C3653=0,0,1)+IF(D3653=0,0,1)+IF(E3653=0,0,1)+IF(F3653=0,0,1)+IF(G3653=0,0,1)+IF(H3653=0,0,1)+IF(I3653=0,0,1)+IF(J3653=0,0,1)+IF(K3653=0,0,1)+IF(L3653=0,0,1)+IF(M3653=0,0,1)+IF(N3653=0,0,1)+IF(O3653=0,0,1)</f>
        <v>0</v>
      </c>
    </row>
    <row r="3654" spans="1:20" ht="15.75" hidden="1">
      <c r="A3654" s="10"/>
      <c r="B3654" s="1"/>
      <c r="C3654" s="81"/>
      <c r="D3654" s="1"/>
      <c r="E3654" s="1"/>
      <c r="F3654" s="331"/>
      <c r="G3654" s="1"/>
      <c r="H3654" s="45"/>
      <c r="I3654" s="1"/>
      <c r="J3654" s="1"/>
      <c r="K3654" s="1"/>
      <c r="L3654" s="331"/>
      <c r="M3654" s="1"/>
      <c r="N3654" s="45"/>
      <c r="O3654" s="1"/>
      <c r="P3654" s="45"/>
      <c r="Q3654" s="1"/>
      <c r="R3654" s="1"/>
      <c r="S3654" s="206"/>
      <c r="T3654" s="351">
        <f>IF(Q3654=0,0,1)+IF(C3654=0,0,1)+IF(D3654=0,0,1)+IF(E3654=0,0,1)+IF(F3654=0,0,1)+IF(G3654=0,0,1)+IF(H3654=0,0,1)+IF(I3654=0,0,1)+IF(J3654=0,0,1)+IF(K3654=0,0,1)+IF(L3654=0,0,1)+IF(M3654=0,0,1)+IF(N3654=0,0,1)+IF(O3654=0,0,1)</f>
        <v>0</v>
      </c>
    </row>
    <row r="3655" spans="1:20" ht="15.75" hidden="1">
      <c r="A3655" s="10"/>
      <c r="B3655" s="1"/>
      <c r="C3655" s="81"/>
      <c r="D3655" s="1"/>
      <c r="E3655" s="1"/>
      <c r="F3655" s="331"/>
      <c r="G3655" s="1"/>
      <c r="H3655" s="45"/>
      <c r="I3655" s="1"/>
      <c r="J3655" s="1"/>
      <c r="K3655" s="1"/>
      <c r="L3655" s="331"/>
      <c r="M3655" s="1"/>
      <c r="N3655" s="45"/>
      <c r="O3655" s="1"/>
      <c r="P3655" s="45"/>
      <c r="Q3655" s="1"/>
      <c r="R3655" s="1"/>
      <c r="S3655" s="206"/>
      <c r="T3655" s="351">
        <f>IF(Q3655=0,0,1)+IF(C3655=0,0,1)+IF(D3655=0,0,1)+IF(E3655=0,0,1)+IF(F3655=0,0,1)+IF(G3655=0,0,1)+IF(H3655=0,0,1)+IF(I3655=0,0,1)+IF(J3655=0,0,1)+IF(K3655=0,0,1)+IF(L3655=0,0,1)+IF(M3655=0,0,1)+IF(N3655=0,0,1)+IF(O3655=0,0,1)</f>
        <v>0</v>
      </c>
    </row>
    <row r="3656" spans="1:20" ht="15.75" hidden="1">
      <c r="A3656" s="10"/>
      <c r="B3656" s="1"/>
      <c r="C3656" s="81"/>
      <c r="D3656" s="1"/>
      <c r="E3656" s="1"/>
      <c r="F3656" s="331"/>
      <c r="G3656" s="1"/>
      <c r="H3656" s="45"/>
      <c r="I3656" s="1"/>
      <c r="J3656" s="1"/>
      <c r="K3656" s="1"/>
      <c r="L3656" s="331"/>
      <c r="M3656" s="1"/>
      <c r="N3656" s="45"/>
      <c r="O3656" s="1"/>
      <c r="P3656" s="45"/>
      <c r="Q3656" s="1"/>
      <c r="R3656" s="1"/>
      <c r="S3656" s="206"/>
      <c r="T3656" s="351">
        <f>IF(Q3656=0,0,1)+IF(C3656=0,0,1)+IF(D3656=0,0,1)+IF(E3656=0,0,1)+IF(F3656=0,0,1)+IF(G3656=0,0,1)+IF(H3656=0,0,1)+IF(I3656=0,0,1)+IF(J3656=0,0,1)+IF(K3656=0,0,1)+IF(L3656=0,0,1)+IF(M3656=0,0,1)+IF(N3656=0,0,1)+IF(O3656=0,0,1)</f>
        <v>0</v>
      </c>
    </row>
    <row r="3657" spans="1:20" ht="15.75" hidden="1">
      <c r="A3657" s="10"/>
      <c r="B3657" s="1"/>
      <c r="C3657" s="81"/>
      <c r="D3657" s="1"/>
      <c r="E3657" s="1"/>
      <c r="F3657" s="331"/>
      <c r="G3657" s="1"/>
      <c r="H3657" s="45"/>
      <c r="I3657" s="1"/>
      <c r="J3657" s="1"/>
      <c r="K3657" s="1"/>
      <c r="L3657" s="331"/>
      <c r="M3657" s="1"/>
      <c r="N3657" s="45"/>
      <c r="O3657" s="1"/>
      <c r="P3657" s="45"/>
      <c r="Q3657" s="1"/>
      <c r="R3657" s="1"/>
      <c r="S3657" s="206"/>
      <c r="T3657" s="351">
        <f>IF(Q3657=0,0,1)+IF(C3657=0,0,1)+IF(D3657=0,0,1)+IF(E3657=0,0,1)+IF(F3657=0,0,1)+IF(G3657=0,0,1)+IF(H3657=0,0,1)+IF(I3657=0,0,1)+IF(J3657=0,0,1)+IF(K3657=0,0,1)+IF(L3657=0,0,1)+IF(M3657=0,0,1)+IF(N3657=0,0,1)+IF(O3657=0,0,1)</f>
        <v>0</v>
      </c>
    </row>
    <row r="3658" spans="1:20" ht="15.75" hidden="1">
      <c r="A3658" s="10"/>
      <c r="B3658" s="1"/>
      <c r="C3658" s="81"/>
      <c r="D3658" s="1"/>
      <c r="E3658" s="1"/>
      <c r="F3658" s="331"/>
      <c r="G3658" s="1"/>
      <c r="H3658" s="45"/>
      <c r="I3658" s="1"/>
      <c r="J3658" s="1"/>
      <c r="K3658" s="1"/>
      <c r="L3658" s="331"/>
      <c r="M3658" s="1"/>
      <c r="N3658" s="45"/>
      <c r="O3658" s="1"/>
      <c r="P3658" s="45"/>
      <c r="Q3658" s="1"/>
      <c r="R3658" s="1"/>
      <c r="S3658" s="206"/>
      <c r="T3658" s="351">
        <f>IF(Q3658=0,0,1)+IF(C3658=0,0,1)+IF(D3658=0,0,1)+IF(E3658=0,0,1)+IF(F3658=0,0,1)+IF(G3658=0,0,1)+IF(H3658=0,0,1)+IF(I3658=0,0,1)+IF(J3658=0,0,1)+IF(K3658=0,0,1)+IF(L3658=0,0,1)+IF(M3658=0,0,1)+IF(N3658=0,0,1)+IF(O3658=0,0,1)</f>
        <v>0</v>
      </c>
    </row>
    <row r="3659" spans="1:20" ht="15.75" hidden="1">
      <c r="A3659" s="10"/>
      <c r="B3659" s="1"/>
      <c r="C3659" s="81"/>
      <c r="D3659" s="1"/>
      <c r="E3659" s="1"/>
      <c r="F3659" s="331"/>
      <c r="G3659" s="1"/>
      <c r="H3659" s="45"/>
      <c r="I3659" s="1"/>
      <c r="J3659" s="1"/>
      <c r="K3659" s="1"/>
      <c r="L3659" s="331"/>
      <c r="M3659" s="1"/>
      <c r="N3659" s="45"/>
      <c r="O3659" s="1"/>
      <c r="P3659" s="45"/>
      <c r="Q3659" s="1"/>
      <c r="R3659" s="1"/>
      <c r="S3659" s="206"/>
      <c r="T3659" s="351">
        <f>IF(Q3659=0,0,1)+IF(C3659=0,0,1)+IF(D3659=0,0,1)+IF(E3659=0,0,1)+IF(F3659=0,0,1)+IF(G3659=0,0,1)+IF(H3659=0,0,1)+IF(I3659=0,0,1)+IF(J3659=0,0,1)+IF(K3659=0,0,1)+IF(L3659=0,0,1)+IF(M3659=0,0,1)+IF(N3659=0,0,1)+IF(O3659=0,0,1)</f>
        <v>0</v>
      </c>
    </row>
    <row r="3660" spans="1:20" ht="15.75" hidden="1">
      <c r="A3660" s="10"/>
      <c r="B3660" s="1"/>
      <c r="C3660" s="81"/>
      <c r="D3660" s="1"/>
      <c r="E3660" s="1"/>
      <c r="F3660" s="331"/>
      <c r="G3660" s="1"/>
      <c r="H3660" s="45"/>
      <c r="I3660" s="1"/>
      <c r="J3660" s="1"/>
      <c r="K3660" s="1"/>
      <c r="L3660" s="331"/>
      <c r="M3660" s="1"/>
      <c r="N3660" s="45"/>
      <c r="O3660" s="1"/>
      <c r="P3660" s="45"/>
      <c r="Q3660" s="1"/>
      <c r="R3660" s="1"/>
      <c r="S3660" s="206"/>
      <c r="T3660" s="351">
        <f>IF(Q3660=0,0,1)+IF(C3660=0,0,1)+IF(D3660=0,0,1)+IF(E3660=0,0,1)+IF(F3660=0,0,1)+IF(G3660=0,0,1)+IF(H3660=0,0,1)+IF(I3660=0,0,1)+IF(J3660=0,0,1)+IF(K3660=0,0,1)+IF(L3660=0,0,1)+IF(M3660=0,0,1)+IF(N3660=0,0,1)+IF(O3660=0,0,1)</f>
        <v>0</v>
      </c>
    </row>
    <row r="3661" spans="1:20" ht="15.75" hidden="1">
      <c r="A3661" s="10"/>
      <c r="B3661" s="1"/>
      <c r="C3661" s="81"/>
      <c r="D3661" s="1"/>
      <c r="E3661" s="1"/>
      <c r="F3661" s="331"/>
      <c r="G3661" s="1"/>
      <c r="H3661" s="45"/>
      <c r="I3661" s="1"/>
      <c r="J3661" s="1"/>
      <c r="K3661" s="1"/>
      <c r="L3661" s="331"/>
      <c r="M3661" s="1"/>
      <c r="N3661" s="45"/>
      <c r="O3661" s="1"/>
      <c r="P3661" s="45"/>
      <c r="Q3661" s="1"/>
      <c r="R3661" s="1"/>
      <c r="S3661" s="206"/>
      <c r="T3661" s="351">
        <f>IF(Q3661=0,0,1)+IF(C3661=0,0,1)+IF(D3661=0,0,1)+IF(E3661=0,0,1)+IF(F3661=0,0,1)+IF(G3661=0,0,1)+IF(H3661=0,0,1)+IF(I3661=0,0,1)+IF(J3661=0,0,1)+IF(K3661=0,0,1)+IF(L3661=0,0,1)+IF(M3661=0,0,1)+IF(N3661=0,0,1)+IF(O3661=0,0,1)</f>
        <v>0</v>
      </c>
    </row>
    <row r="3662" spans="1:20" ht="15.75" hidden="1">
      <c r="A3662" s="10"/>
      <c r="B3662" s="1"/>
      <c r="C3662" s="81"/>
      <c r="D3662" s="1"/>
      <c r="E3662" s="1"/>
      <c r="F3662" s="331"/>
      <c r="G3662" s="1"/>
      <c r="H3662" s="45"/>
      <c r="I3662" s="1"/>
      <c r="J3662" s="1"/>
      <c r="K3662" s="1"/>
      <c r="L3662" s="331"/>
      <c r="M3662" s="1"/>
      <c r="N3662" s="45"/>
      <c r="O3662" s="1"/>
      <c r="P3662" s="45"/>
      <c r="Q3662" s="1"/>
      <c r="R3662" s="1"/>
      <c r="S3662" s="206"/>
      <c r="T3662" s="351">
        <f>IF(Q3662=0,0,1)+IF(C3662=0,0,1)+IF(D3662=0,0,1)+IF(E3662=0,0,1)+IF(F3662=0,0,1)+IF(G3662=0,0,1)+IF(H3662=0,0,1)+IF(I3662=0,0,1)+IF(J3662=0,0,1)+IF(K3662=0,0,1)+IF(L3662=0,0,1)+IF(M3662=0,0,1)+IF(N3662=0,0,1)+IF(O3662=0,0,1)</f>
        <v>0</v>
      </c>
    </row>
    <row r="3663" spans="1:20" ht="15.75" hidden="1">
      <c r="A3663" s="10"/>
      <c r="B3663" s="1"/>
      <c r="C3663" s="81"/>
      <c r="D3663" s="1"/>
      <c r="E3663" s="1"/>
      <c r="F3663" s="331"/>
      <c r="G3663" s="1"/>
      <c r="H3663" s="45"/>
      <c r="I3663" s="1"/>
      <c r="J3663" s="1"/>
      <c r="K3663" s="1"/>
      <c r="L3663" s="331"/>
      <c r="M3663" s="1"/>
      <c r="N3663" s="45"/>
      <c r="O3663" s="1"/>
      <c r="P3663" s="45"/>
      <c r="Q3663" s="1"/>
      <c r="R3663" s="1"/>
      <c r="S3663" s="206"/>
      <c r="T3663" s="351">
        <f>IF(Q3663=0,0,1)+IF(C3663=0,0,1)+IF(D3663=0,0,1)+IF(E3663=0,0,1)+IF(F3663=0,0,1)+IF(G3663=0,0,1)+IF(H3663=0,0,1)+IF(I3663=0,0,1)+IF(J3663=0,0,1)+IF(K3663=0,0,1)+IF(L3663=0,0,1)+IF(M3663=0,0,1)+IF(N3663=0,0,1)+IF(O3663=0,0,1)</f>
        <v>0</v>
      </c>
    </row>
    <row r="3664" spans="1:20" ht="15.75" hidden="1">
      <c r="A3664" s="10"/>
      <c r="B3664" s="1"/>
      <c r="C3664" s="81"/>
      <c r="D3664" s="1"/>
      <c r="E3664" s="1"/>
      <c r="F3664" s="331"/>
      <c r="G3664" s="1"/>
      <c r="H3664" s="45"/>
      <c r="I3664" s="1"/>
      <c r="J3664" s="1"/>
      <c r="K3664" s="1"/>
      <c r="L3664" s="331"/>
      <c r="M3664" s="1"/>
      <c r="N3664" s="45"/>
      <c r="O3664" s="1"/>
      <c r="P3664" s="45"/>
      <c r="Q3664" s="1"/>
      <c r="R3664" s="1"/>
      <c r="S3664" s="206"/>
      <c r="T3664" s="351">
        <f>IF(Q3664=0,0,1)+IF(C3664=0,0,1)+IF(D3664=0,0,1)+IF(E3664=0,0,1)+IF(F3664=0,0,1)+IF(G3664=0,0,1)+IF(H3664=0,0,1)+IF(I3664=0,0,1)+IF(J3664=0,0,1)+IF(K3664=0,0,1)+IF(L3664=0,0,1)+IF(M3664=0,0,1)+IF(N3664=0,0,1)+IF(O3664=0,0,1)</f>
        <v>0</v>
      </c>
    </row>
    <row r="3665" spans="1:20" ht="15.75" hidden="1">
      <c r="A3665" s="10"/>
      <c r="B3665" s="1"/>
      <c r="C3665" s="81"/>
      <c r="D3665" s="1"/>
      <c r="E3665" s="1"/>
      <c r="F3665" s="331"/>
      <c r="G3665" s="1"/>
      <c r="H3665" s="45"/>
      <c r="I3665" s="1"/>
      <c r="J3665" s="1"/>
      <c r="K3665" s="1"/>
      <c r="L3665" s="331"/>
      <c r="M3665" s="1"/>
      <c r="N3665" s="45"/>
      <c r="O3665" s="1"/>
      <c r="P3665" s="45"/>
      <c r="Q3665" s="1"/>
      <c r="R3665" s="1"/>
      <c r="S3665" s="206"/>
      <c r="T3665" s="351">
        <f>IF(Q3665=0,0,1)+IF(C3665=0,0,1)+IF(D3665=0,0,1)+IF(E3665=0,0,1)+IF(F3665=0,0,1)+IF(G3665=0,0,1)+IF(H3665=0,0,1)+IF(I3665=0,0,1)+IF(J3665=0,0,1)+IF(K3665=0,0,1)+IF(L3665=0,0,1)+IF(M3665=0,0,1)+IF(N3665=0,0,1)+IF(O3665=0,0,1)</f>
        <v>0</v>
      </c>
    </row>
    <row r="3666" spans="1:20" ht="15.75" hidden="1">
      <c r="A3666" s="10"/>
      <c r="B3666" s="1"/>
      <c r="C3666" s="81"/>
      <c r="D3666" s="1"/>
      <c r="E3666" s="1"/>
      <c r="F3666" s="331"/>
      <c r="G3666" s="1"/>
      <c r="H3666" s="45"/>
      <c r="I3666" s="1"/>
      <c r="J3666" s="1"/>
      <c r="K3666" s="1"/>
      <c r="L3666" s="331"/>
      <c r="M3666" s="1"/>
      <c r="N3666" s="45"/>
      <c r="O3666" s="1"/>
      <c r="P3666" s="45"/>
      <c r="Q3666" s="1"/>
      <c r="R3666" s="1"/>
      <c r="S3666" s="206"/>
      <c r="T3666" s="351">
        <f>IF(Q3666=0,0,1)+IF(C3666=0,0,1)+IF(D3666=0,0,1)+IF(E3666=0,0,1)+IF(F3666=0,0,1)+IF(G3666=0,0,1)+IF(H3666=0,0,1)+IF(I3666=0,0,1)+IF(J3666=0,0,1)+IF(K3666=0,0,1)+IF(L3666=0,0,1)+IF(M3666=0,0,1)+IF(N3666=0,0,1)+IF(O3666=0,0,1)</f>
        <v>0</v>
      </c>
    </row>
    <row r="3667" spans="1:20" ht="15.75" hidden="1">
      <c r="A3667" s="10"/>
      <c r="B3667" s="1"/>
      <c r="C3667" s="81"/>
      <c r="D3667" s="1"/>
      <c r="E3667" s="1"/>
      <c r="F3667" s="331"/>
      <c r="G3667" s="1"/>
      <c r="H3667" s="45"/>
      <c r="I3667" s="1"/>
      <c r="J3667" s="1"/>
      <c r="K3667" s="1"/>
      <c r="L3667" s="331"/>
      <c r="M3667" s="1"/>
      <c r="N3667" s="45"/>
      <c r="O3667" s="1"/>
      <c r="P3667" s="45"/>
      <c r="Q3667" s="1"/>
      <c r="R3667" s="1"/>
      <c r="S3667" s="206"/>
      <c r="T3667" s="351">
        <f>IF(Q3667=0,0,1)+IF(C3667=0,0,1)+IF(D3667=0,0,1)+IF(E3667=0,0,1)+IF(F3667=0,0,1)+IF(G3667=0,0,1)+IF(H3667=0,0,1)+IF(I3667=0,0,1)+IF(J3667=0,0,1)+IF(K3667=0,0,1)+IF(L3667=0,0,1)+IF(M3667=0,0,1)+IF(N3667=0,0,1)+IF(O3667=0,0,1)</f>
        <v>0</v>
      </c>
    </row>
    <row r="3668" spans="1:20" ht="15.75" hidden="1">
      <c r="A3668" s="10"/>
      <c r="B3668" s="1"/>
      <c r="C3668" s="81"/>
      <c r="D3668" s="1"/>
      <c r="E3668" s="1"/>
      <c r="F3668" s="331"/>
      <c r="G3668" s="1"/>
      <c r="H3668" s="45"/>
      <c r="I3668" s="1"/>
      <c r="J3668" s="1"/>
      <c r="K3668" s="1"/>
      <c r="L3668" s="331"/>
      <c r="M3668" s="1"/>
      <c r="N3668" s="45"/>
      <c r="O3668" s="1"/>
      <c r="P3668" s="45"/>
      <c r="Q3668" s="1"/>
      <c r="R3668" s="1"/>
      <c r="S3668" s="206"/>
      <c r="T3668" s="351">
        <f>IF(Q3668=0,0,1)+IF(C3668=0,0,1)+IF(D3668=0,0,1)+IF(E3668=0,0,1)+IF(F3668=0,0,1)+IF(G3668=0,0,1)+IF(H3668=0,0,1)+IF(I3668=0,0,1)+IF(J3668=0,0,1)+IF(K3668=0,0,1)+IF(L3668=0,0,1)+IF(M3668=0,0,1)+IF(N3668=0,0,1)+IF(O3668=0,0,1)</f>
        <v>0</v>
      </c>
    </row>
    <row r="3669" spans="1:20" ht="15.75" hidden="1">
      <c r="A3669" s="10"/>
      <c r="B3669" s="1"/>
      <c r="C3669" s="81"/>
      <c r="D3669" s="1"/>
      <c r="E3669" s="1"/>
      <c r="F3669" s="331"/>
      <c r="G3669" s="1"/>
      <c r="H3669" s="45"/>
      <c r="I3669" s="1"/>
      <c r="J3669" s="1"/>
      <c r="K3669" s="1"/>
      <c r="L3669" s="331"/>
      <c r="M3669" s="1"/>
      <c r="N3669" s="45"/>
      <c r="O3669" s="1"/>
      <c r="P3669" s="45"/>
      <c r="Q3669" s="1"/>
      <c r="R3669" s="1"/>
      <c r="S3669" s="206"/>
      <c r="T3669" s="351">
        <f>IF(Q3669=0,0,1)+IF(C3669=0,0,1)+IF(D3669=0,0,1)+IF(E3669=0,0,1)+IF(F3669=0,0,1)+IF(G3669=0,0,1)+IF(H3669=0,0,1)+IF(I3669=0,0,1)+IF(J3669=0,0,1)+IF(K3669=0,0,1)+IF(L3669=0,0,1)+IF(M3669=0,0,1)+IF(N3669=0,0,1)+IF(O3669=0,0,1)</f>
        <v>0</v>
      </c>
    </row>
    <row r="3670" spans="1:20" ht="15.75" hidden="1">
      <c r="A3670" s="10"/>
      <c r="B3670" s="1"/>
      <c r="C3670" s="81"/>
      <c r="D3670" s="1"/>
      <c r="E3670" s="1"/>
      <c r="F3670" s="331"/>
      <c r="G3670" s="1"/>
      <c r="H3670" s="45"/>
      <c r="I3670" s="1"/>
      <c r="J3670" s="1"/>
      <c r="K3670" s="1"/>
      <c r="L3670" s="331"/>
      <c r="M3670" s="1"/>
      <c r="N3670" s="45"/>
      <c r="O3670" s="1"/>
      <c r="P3670" s="45"/>
      <c r="Q3670" s="1"/>
      <c r="R3670" s="1"/>
      <c r="S3670" s="206"/>
      <c r="T3670" s="351">
        <f>IF(Q3670=0,0,1)+IF(C3670=0,0,1)+IF(D3670=0,0,1)+IF(E3670=0,0,1)+IF(F3670=0,0,1)+IF(G3670=0,0,1)+IF(H3670=0,0,1)+IF(I3670=0,0,1)+IF(J3670=0,0,1)+IF(K3670=0,0,1)+IF(L3670=0,0,1)+IF(M3670=0,0,1)+IF(N3670=0,0,1)+IF(O3670=0,0,1)</f>
        <v>0</v>
      </c>
    </row>
    <row r="3671" spans="1:20" ht="15.75" hidden="1">
      <c r="A3671" s="10"/>
      <c r="B3671" s="1"/>
      <c r="C3671" s="81"/>
      <c r="D3671" s="1"/>
      <c r="E3671" s="1"/>
      <c r="F3671" s="331"/>
      <c r="G3671" s="1"/>
      <c r="H3671" s="45"/>
      <c r="I3671" s="1"/>
      <c r="J3671" s="1"/>
      <c r="K3671" s="1"/>
      <c r="L3671" s="331"/>
      <c r="M3671" s="1"/>
      <c r="N3671" s="45"/>
      <c r="O3671" s="1"/>
      <c r="P3671" s="45"/>
      <c r="Q3671" s="1"/>
      <c r="R3671" s="1"/>
      <c r="S3671" s="206"/>
      <c r="T3671" s="351">
        <f>IF(Q3671=0,0,1)+IF(C3671=0,0,1)+IF(D3671=0,0,1)+IF(E3671=0,0,1)+IF(F3671=0,0,1)+IF(G3671=0,0,1)+IF(H3671=0,0,1)+IF(I3671=0,0,1)+IF(J3671=0,0,1)+IF(K3671=0,0,1)+IF(L3671=0,0,1)+IF(M3671=0,0,1)+IF(N3671=0,0,1)+IF(O3671=0,0,1)</f>
        <v>0</v>
      </c>
    </row>
    <row r="3672" spans="1:20" ht="15.75" hidden="1">
      <c r="A3672" s="10"/>
      <c r="B3672" s="1"/>
      <c r="C3672" s="81"/>
      <c r="D3672" s="1"/>
      <c r="E3672" s="1"/>
      <c r="F3672" s="331"/>
      <c r="G3672" s="1"/>
      <c r="H3672" s="45"/>
      <c r="I3672" s="1"/>
      <c r="J3672" s="1"/>
      <c r="K3672" s="1"/>
      <c r="L3672" s="331"/>
      <c r="M3672" s="1"/>
      <c r="N3672" s="45"/>
      <c r="O3672" s="1"/>
      <c r="P3672" s="45"/>
      <c r="Q3672" s="1"/>
      <c r="R3672" s="1"/>
      <c r="S3672" s="206"/>
      <c r="T3672" s="351">
        <f>IF(Q3672=0,0,1)+IF(C3672=0,0,1)+IF(D3672=0,0,1)+IF(E3672=0,0,1)+IF(F3672=0,0,1)+IF(G3672=0,0,1)+IF(H3672=0,0,1)+IF(I3672=0,0,1)+IF(J3672=0,0,1)+IF(K3672=0,0,1)+IF(L3672=0,0,1)+IF(M3672=0,0,1)+IF(N3672=0,0,1)+IF(O3672=0,0,1)</f>
        <v>0</v>
      </c>
    </row>
    <row r="3673" spans="1:20" ht="15.75" hidden="1">
      <c r="A3673" s="10"/>
      <c r="B3673" s="1"/>
      <c r="C3673" s="81"/>
      <c r="D3673" s="1"/>
      <c r="E3673" s="1"/>
      <c r="F3673" s="331"/>
      <c r="G3673" s="1"/>
      <c r="H3673" s="45"/>
      <c r="I3673" s="1"/>
      <c r="J3673" s="1"/>
      <c r="K3673" s="1"/>
      <c r="L3673" s="331"/>
      <c r="M3673" s="1"/>
      <c r="N3673" s="45"/>
      <c r="O3673" s="1"/>
      <c r="P3673" s="45"/>
      <c r="Q3673" s="1"/>
      <c r="R3673" s="1"/>
      <c r="S3673" s="206"/>
      <c r="T3673" s="351">
        <f>IF(Q3673=0,0,1)+IF(C3673=0,0,1)+IF(D3673=0,0,1)+IF(E3673=0,0,1)+IF(F3673=0,0,1)+IF(G3673=0,0,1)+IF(H3673=0,0,1)+IF(I3673=0,0,1)+IF(J3673=0,0,1)+IF(K3673=0,0,1)+IF(L3673=0,0,1)+IF(M3673=0,0,1)+IF(N3673=0,0,1)+IF(O3673=0,0,1)</f>
        <v>0</v>
      </c>
    </row>
    <row r="3674" spans="1:20" ht="15.75" hidden="1">
      <c r="A3674" s="10"/>
      <c r="B3674" s="1"/>
      <c r="C3674" s="81"/>
      <c r="D3674" s="1"/>
      <c r="E3674" s="1"/>
      <c r="F3674" s="331"/>
      <c r="G3674" s="1"/>
      <c r="H3674" s="45"/>
      <c r="I3674" s="1"/>
      <c r="J3674" s="1"/>
      <c r="K3674" s="1"/>
      <c r="L3674" s="331"/>
      <c r="M3674" s="1"/>
      <c r="N3674" s="45"/>
      <c r="O3674" s="1"/>
      <c r="P3674" s="45"/>
      <c r="Q3674" s="1"/>
      <c r="R3674" s="1"/>
      <c r="S3674" s="206"/>
      <c r="T3674" s="351">
        <f>IF(Q3674=0,0,1)+IF(C3674=0,0,1)+IF(D3674=0,0,1)+IF(E3674=0,0,1)+IF(F3674=0,0,1)+IF(G3674=0,0,1)+IF(H3674=0,0,1)+IF(I3674=0,0,1)+IF(J3674=0,0,1)+IF(K3674=0,0,1)+IF(L3674=0,0,1)+IF(M3674=0,0,1)+IF(N3674=0,0,1)+IF(O3674=0,0,1)</f>
        <v>0</v>
      </c>
    </row>
    <row r="3675" spans="1:20" ht="15.75" hidden="1">
      <c r="A3675" s="10"/>
      <c r="B3675" s="1"/>
      <c r="C3675" s="81"/>
      <c r="D3675" s="1"/>
      <c r="E3675" s="1"/>
      <c r="F3675" s="331"/>
      <c r="G3675" s="1"/>
      <c r="H3675" s="45"/>
      <c r="I3675" s="1"/>
      <c r="J3675" s="1"/>
      <c r="K3675" s="1"/>
      <c r="L3675" s="331"/>
      <c r="M3675" s="1"/>
      <c r="N3675" s="45"/>
      <c r="O3675" s="1"/>
      <c r="P3675" s="45"/>
      <c r="Q3675" s="1"/>
      <c r="R3675" s="1"/>
      <c r="S3675" s="206"/>
      <c r="T3675" s="351">
        <f>IF(Q3675=0,0,1)+IF(C3675=0,0,1)+IF(D3675=0,0,1)+IF(E3675=0,0,1)+IF(F3675=0,0,1)+IF(G3675=0,0,1)+IF(H3675=0,0,1)+IF(I3675=0,0,1)+IF(J3675=0,0,1)+IF(K3675=0,0,1)+IF(L3675=0,0,1)+IF(M3675=0,0,1)+IF(N3675=0,0,1)+IF(O3675=0,0,1)</f>
        <v>0</v>
      </c>
    </row>
    <row r="3676" spans="1:20" ht="15.75" hidden="1">
      <c r="A3676" s="10"/>
      <c r="B3676" s="1"/>
      <c r="C3676" s="81"/>
      <c r="D3676" s="1"/>
      <c r="E3676" s="1"/>
      <c r="F3676" s="331"/>
      <c r="G3676" s="1"/>
      <c r="H3676" s="45"/>
      <c r="I3676" s="1"/>
      <c r="J3676" s="1"/>
      <c r="K3676" s="1"/>
      <c r="L3676" s="331"/>
      <c r="M3676" s="1"/>
      <c r="N3676" s="45"/>
      <c r="O3676" s="1"/>
      <c r="P3676" s="45"/>
      <c r="Q3676" s="1"/>
      <c r="R3676" s="1"/>
      <c r="S3676" s="206"/>
      <c r="T3676" s="351">
        <f>IF(Q3676=0,0,1)+IF(C3676=0,0,1)+IF(D3676=0,0,1)+IF(E3676=0,0,1)+IF(F3676=0,0,1)+IF(G3676=0,0,1)+IF(H3676=0,0,1)+IF(I3676=0,0,1)+IF(J3676=0,0,1)+IF(K3676=0,0,1)+IF(L3676=0,0,1)+IF(M3676=0,0,1)+IF(N3676=0,0,1)+IF(O3676=0,0,1)</f>
        <v>0</v>
      </c>
    </row>
    <row r="3677" spans="1:20" ht="15.75" hidden="1">
      <c r="A3677" s="10"/>
      <c r="B3677" s="1"/>
      <c r="C3677" s="81"/>
      <c r="D3677" s="1"/>
      <c r="E3677" s="1"/>
      <c r="F3677" s="331"/>
      <c r="G3677" s="1"/>
      <c r="H3677" s="45"/>
      <c r="I3677" s="1"/>
      <c r="J3677" s="1"/>
      <c r="K3677" s="1"/>
      <c r="L3677" s="331"/>
      <c r="M3677" s="1"/>
      <c r="N3677" s="45"/>
      <c r="O3677" s="1"/>
      <c r="P3677" s="45"/>
      <c r="Q3677" s="1"/>
      <c r="R3677" s="1"/>
      <c r="S3677" s="206"/>
      <c r="T3677" s="351">
        <f>IF(Q3677=0,0,1)+IF(C3677=0,0,1)+IF(D3677=0,0,1)+IF(E3677=0,0,1)+IF(F3677=0,0,1)+IF(G3677=0,0,1)+IF(H3677=0,0,1)+IF(I3677=0,0,1)+IF(J3677=0,0,1)+IF(K3677=0,0,1)+IF(L3677=0,0,1)+IF(M3677=0,0,1)+IF(N3677=0,0,1)+IF(O3677=0,0,1)</f>
        <v>0</v>
      </c>
    </row>
    <row r="3678" spans="1:20" ht="15.75" hidden="1">
      <c r="A3678" s="10"/>
      <c r="B3678" s="1"/>
      <c r="C3678" s="81"/>
      <c r="D3678" s="1"/>
      <c r="E3678" s="1"/>
      <c r="F3678" s="331"/>
      <c r="G3678" s="1"/>
      <c r="H3678" s="45"/>
      <c r="I3678" s="1"/>
      <c r="J3678" s="1"/>
      <c r="K3678" s="1"/>
      <c r="L3678" s="331"/>
      <c r="M3678" s="1"/>
      <c r="N3678" s="45"/>
      <c r="O3678" s="1"/>
      <c r="P3678" s="45"/>
      <c r="Q3678" s="1"/>
      <c r="R3678" s="1"/>
      <c r="S3678" s="206"/>
      <c r="T3678" s="351">
        <f>IF(Q3678=0,0,1)+IF(C3678=0,0,1)+IF(D3678=0,0,1)+IF(E3678=0,0,1)+IF(F3678=0,0,1)+IF(G3678=0,0,1)+IF(H3678=0,0,1)+IF(I3678=0,0,1)+IF(J3678=0,0,1)+IF(K3678=0,0,1)+IF(L3678=0,0,1)+IF(M3678=0,0,1)+IF(N3678=0,0,1)+IF(O3678=0,0,1)</f>
        <v>0</v>
      </c>
    </row>
    <row r="3679" spans="1:20" ht="15.75" hidden="1">
      <c r="A3679" s="10"/>
      <c r="B3679" s="1"/>
      <c r="C3679" s="81"/>
      <c r="D3679" s="1"/>
      <c r="E3679" s="1"/>
      <c r="F3679" s="331"/>
      <c r="G3679" s="1"/>
      <c r="H3679" s="45"/>
      <c r="I3679" s="1"/>
      <c r="J3679" s="1"/>
      <c r="K3679" s="1"/>
      <c r="L3679" s="331"/>
      <c r="M3679" s="1"/>
      <c r="N3679" s="45"/>
      <c r="O3679" s="1"/>
      <c r="P3679" s="45"/>
      <c r="Q3679" s="1"/>
      <c r="R3679" s="1"/>
      <c r="S3679" s="206"/>
      <c r="T3679" s="351">
        <f>IF(Q3679=0,0,1)+IF(C3679=0,0,1)+IF(D3679=0,0,1)+IF(E3679=0,0,1)+IF(F3679=0,0,1)+IF(G3679=0,0,1)+IF(H3679=0,0,1)+IF(I3679=0,0,1)+IF(J3679=0,0,1)+IF(K3679=0,0,1)+IF(L3679=0,0,1)+IF(M3679=0,0,1)+IF(N3679=0,0,1)+IF(O3679=0,0,1)</f>
        <v>0</v>
      </c>
    </row>
    <row r="3680" spans="1:20" ht="15.75" hidden="1">
      <c r="A3680" s="10"/>
      <c r="B3680" s="1"/>
      <c r="C3680" s="81"/>
      <c r="D3680" s="1"/>
      <c r="E3680" s="1"/>
      <c r="F3680" s="331"/>
      <c r="G3680" s="1"/>
      <c r="H3680" s="45"/>
      <c r="I3680" s="1"/>
      <c r="J3680" s="1"/>
      <c r="K3680" s="1"/>
      <c r="L3680" s="331"/>
      <c r="M3680" s="1"/>
      <c r="N3680" s="45"/>
      <c r="O3680" s="1"/>
      <c r="P3680" s="45"/>
      <c r="Q3680" s="1"/>
      <c r="R3680" s="1"/>
      <c r="S3680" s="206"/>
      <c r="T3680" s="351">
        <f>IF(Q3680=0,0,1)+IF(C3680=0,0,1)+IF(D3680=0,0,1)+IF(E3680=0,0,1)+IF(F3680=0,0,1)+IF(G3680=0,0,1)+IF(H3680=0,0,1)+IF(I3680=0,0,1)+IF(J3680=0,0,1)+IF(K3680=0,0,1)+IF(L3680=0,0,1)+IF(M3680=0,0,1)+IF(N3680=0,0,1)+IF(O3680=0,0,1)</f>
        <v>0</v>
      </c>
    </row>
    <row r="3681" spans="1:20" ht="15.75" hidden="1">
      <c r="A3681" s="10"/>
      <c r="B3681" s="1"/>
      <c r="C3681" s="81"/>
      <c r="D3681" s="1"/>
      <c r="E3681" s="1"/>
      <c r="F3681" s="331"/>
      <c r="G3681" s="1"/>
      <c r="H3681" s="45"/>
      <c r="I3681" s="1"/>
      <c r="J3681" s="1"/>
      <c r="K3681" s="1"/>
      <c r="L3681" s="331"/>
      <c r="M3681" s="1"/>
      <c r="N3681" s="45"/>
      <c r="O3681" s="1"/>
      <c r="P3681" s="45"/>
      <c r="Q3681" s="1"/>
      <c r="R3681" s="1"/>
      <c r="S3681" s="206"/>
      <c r="T3681" s="351">
        <f>IF(Q3681=0,0,1)+IF(C3681=0,0,1)+IF(D3681=0,0,1)+IF(E3681=0,0,1)+IF(F3681=0,0,1)+IF(G3681=0,0,1)+IF(H3681=0,0,1)+IF(I3681=0,0,1)+IF(J3681=0,0,1)+IF(K3681=0,0,1)+IF(L3681=0,0,1)+IF(M3681=0,0,1)+IF(N3681=0,0,1)+IF(O3681=0,0,1)</f>
        <v>0</v>
      </c>
    </row>
    <row r="3682" spans="1:20" ht="15.75" hidden="1">
      <c r="A3682" s="10"/>
      <c r="B3682" s="1"/>
      <c r="C3682" s="81"/>
      <c r="D3682" s="1"/>
      <c r="E3682" s="1"/>
      <c r="F3682" s="331"/>
      <c r="G3682" s="1"/>
      <c r="H3682" s="45"/>
      <c r="I3682" s="1"/>
      <c r="J3682" s="1"/>
      <c r="K3682" s="1"/>
      <c r="L3682" s="331"/>
      <c r="M3682" s="1"/>
      <c r="N3682" s="45"/>
      <c r="O3682" s="1"/>
      <c r="P3682" s="45"/>
      <c r="Q3682" s="1"/>
      <c r="R3682" s="1"/>
      <c r="S3682" s="206"/>
      <c r="T3682" s="351">
        <f>IF(Q3682=0,0,1)+IF(C3682=0,0,1)+IF(D3682=0,0,1)+IF(E3682=0,0,1)+IF(F3682=0,0,1)+IF(G3682=0,0,1)+IF(H3682=0,0,1)+IF(I3682=0,0,1)+IF(J3682=0,0,1)+IF(K3682=0,0,1)+IF(L3682=0,0,1)+IF(M3682=0,0,1)+IF(N3682=0,0,1)+IF(O3682=0,0,1)</f>
        <v>0</v>
      </c>
    </row>
    <row r="3683" spans="1:20" ht="15.75" hidden="1">
      <c r="A3683" s="10"/>
      <c r="B3683" s="1"/>
      <c r="C3683" s="81"/>
      <c r="D3683" s="1"/>
      <c r="E3683" s="1"/>
      <c r="F3683" s="331"/>
      <c r="G3683" s="1"/>
      <c r="H3683" s="45"/>
      <c r="I3683" s="1"/>
      <c r="J3683" s="1"/>
      <c r="K3683" s="1"/>
      <c r="L3683" s="331"/>
      <c r="M3683" s="1"/>
      <c r="N3683" s="45"/>
      <c r="O3683" s="1"/>
      <c r="P3683" s="45"/>
      <c r="Q3683" s="1"/>
      <c r="R3683" s="1"/>
      <c r="S3683" s="206"/>
      <c r="T3683" s="351">
        <f>IF(Q3683=0,0,1)+IF(C3683=0,0,1)+IF(D3683=0,0,1)+IF(E3683=0,0,1)+IF(F3683=0,0,1)+IF(G3683=0,0,1)+IF(H3683=0,0,1)+IF(I3683=0,0,1)+IF(J3683=0,0,1)+IF(K3683=0,0,1)+IF(L3683=0,0,1)+IF(M3683=0,0,1)+IF(N3683=0,0,1)+IF(O3683=0,0,1)</f>
        <v>0</v>
      </c>
    </row>
    <row r="3684" spans="1:20" ht="15.75" hidden="1">
      <c r="A3684" s="10"/>
      <c r="B3684" s="1"/>
      <c r="C3684" s="81"/>
      <c r="D3684" s="1"/>
      <c r="E3684" s="1"/>
      <c r="F3684" s="331"/>
      <c r="G3684" s="1"/>
      <c r="H3684" s="45"/>
      <c r="I3684" s="1"/>
      <c r="J3684" s="1"/>
      <c r="K3684" s="1"/>
      <c r="L3684" s="331"/>
      <c r="M3684" s="1"/>
      <c r="N3684" s="45"/>
      <c r="O3684" s="1"/>
      <c r="P3684" s="45"/>
      <c r="Q3684" s="1"/>
      <c r="R3684" s="1"/>
      <c r="S3684" s="206"/>
      <c r="T3684" s="351">
        <f>IF(Q3684=0,0,1)+IF(C3684=0,0,1)+IF(D3684=0,0,1)+IF(E3684=0,0,1)+IF(F3684=0,0,1)+IF(G3684=0,0,1)+IF(H3684=0,0,1)+IF(I3684=0,0,1)+IF(J3684=0,0,1)+IF(K3684=0,0,1)+IF(L3684=0,0,1)+IF(M3684=0,0,1)+IF(N3684=0,0,1)+IF(O3684=0,0,1)</f>
        <v>0</v>
      </c>
    </row>
    <row r="3685" spans="1:20" ht="15.75" hidden="1">
      <c r="A3685" s="10"/>
      <c r="B3685" s="1"/>
      <c r="C3685" s="81"/>
      <c r="D3685" s="1"/>
      <c r="E3685" s="1"/>
      <c r="F3685" s="331"/>
      <c r="G3685" s="1"/>
      <c r="H3685" s="45"/>
      <c r="I3685" s="1"/>
      <c r="J3685" s="1"/>
      <c r="K3685" s="1"/>
      <c r="L3685" s="331"/>
      <c r="M3685" s="1"/>
      <c r="N3685" s="45"/>
      <c r="O3685" s="1"/>
      <c r="P3685" s="45"/>
      <c r="Q3685" s="1"/>
      <c r="R3685" s="1"/>
      <c r="S3685" s="206"/>
      <c r="T3685" s="351">
        <f>IF(Q3685=0,0,1)+IF(C3685=0,0,1)+IF(D3685=0,0,1)+IF(E3685=0,0,1)+IF(F3685=0,0,1)+IF(G3685=0,0,1)+IF(H3685=0,0,1)+IF(I3685=0,0,1)+IF(J3685=0,0,1)+IF(K3685=0,0,1)+IF(L3685=0,0,1)+IF(M3685=0,0,1)+IF(N3685=0,0,1)+IF(O3685=0,0,1)</f>
        <v>0</v>
      </c>
    </row>
    <row r="3686" spans="1:20" ht="15.75" hidden="1">
      <c r="A3686" s="10"/>
      <c r="B3686" s="1"/>
      <c r="C3686" s="81"/>
      <c r="D3686" s="1"/>
      <c r="E3686" s="1"/>
      <c r="F3686" s="331"/>
      <c r="G3686" s="1"/>
      <c r="H3686" s="45"/>
      <c r="I3686" s="1"/>
      <c r="J3686" s="1"/>
      <c r="K3686" s="1"/>
      <c r="L3686" s="331"/>
      <c r="M3686" s="1"/>
      <c r="N3686" s="45"/>
      <c r="O3686" s="1"/>
      <c r="P3686" s="45"/>
      <c r="Q3686" s="1"/>
      <c r="R3686" s="1"/>
      <c r="S3686" s="206"/>
      <c r="T3686" s="351">
        <f>IF(Q3686=0,0,1)+IF(C3686=0,0,1)+IF(D3686=0,0,1)+IF(E3686=0,0,1)+IF(F3686=0,0,1)+IF(G3686=0,0,1)+IF(H3686=0,0,1)+IF(I3686=0,0,1)+IF(J3686=0,0,1)+IF(K3686=0,0,1)+IF(L3686=0,0,1)+IF(M3686=0,0,1)+IF(N3686=0,0,1)+IF(O3686=0,0,1)</f>
        <v>0</v>
      </c>
    </row>
    <row r="3687" spans="1:20" ht="15.75" hidden="1">
      <c r="A3687" s="10"/>
      <c r="B3687" s="1"/>
      <c r="C3687" s="81"/>
      <c r="D3687" s="1"/>
      <c r="E3687" s="1"/>
      <c r="F3687" s="331"/>
      <c r="G3687" s="1"/>
      <c r="H3687" s="45"/>
      <c r="I3687" s="1"/>
      <c r="J3687" s="1"/>
      <c r="K3687" s="1"/>
      <c r="L3687" s="331"/>
      <c r="M3687" s="1"/>
      <c r="N3687" s="45"/>
      <c r="O3687" s="1"/>
      <c r="P3687" s="45"/>
      <c r="Q3687" s="1"/>
      <c r="R3687" s="1"/>
      <c r="S3687" s="206"/>
      <c r="T3687" s="351">
        <f>IF(Q3687=0,0,1)+IF(C3687=0,0,1)+IF(D3687=0,0,1)+IF(E3687=0,0,1)+IF(F3687=0,0,1)+IF(G3687=0,0,1)+IF(H3687=0,0,1)+IF(I3687=0,0,1)+IF(J3687=0,0,1)+IF(K3687=0,0,1)+IF(L3687=0,0,1)+IF(M3687=0,0,1)+IF(N3687=0,0,1)+IF(O3687=0,0,1)</f>
        <v>0</v>
      </c>
    </row>
    <row r="3688" spans="1:20" ht="15.75" hidden="1">
      <c r="A3688" s="10"/>
      <c r="B3688" s="1"/>
      <c r="C3688" s="81"/>
      <c r="D3688" s="1"/>
      <c r="E3688" s="1"/>
      <c r="F3688" s="331"/>
      <c r="G3688" s="1"/>
      <c r="H3688" s="45"/>
      <c r="I3688" s="1"/>
      <c r="J3688" s="1"/>
      <c r="K3688" s="1"/>
      <c r="L3688" s="331"/>
      <c r="M3688" s="1"/>
      <c r="N3688" s="45"/>
      <c r="O3688" s="1"/>
      <c r="P3688" s="45"/>
      <c r="Q3688" s="1"/>
      <c r="R3688" s="1"/>
      <c r="S3688" s="206"/>
      <c r="T3688" s="351">
        <f>IF(Q3688=0,0,1)+IF(C3688=0,0,1)+IF(D3688=0,0,1)+IF(E3688=0,0,1)+IF(F3688=0,0,1)+IF(G3688=0,0,1)+IF(H3688=0,0,1)+IF(I3688=0,0,1)+IF(J3688=0,0,1)+IF(K3688=0,0,1)+IF(L3688=0,0,1)+IF(M3688=0,0,1)+IF(N3688=0,0,1)+IF(O3688=0,0,1)</f>
        <v>0</v>
      </c>
    </row>
    <row r="3689" spans="1:20" ht="15.75" hidden="1">
      <c r="A3689" s="10"/>
      <c r="B3689" s="1"/>
      <c r="C3689" s="81"/>
      <c r="D3689" s="1"/>
      <c r="E3689" s="1"/>
      <c r="F3689" s="331"/>
      <c r="G3689" s="1"/>
      <c r="H3689" s="45"/>
      <c r="I3689" s="1"/>
      <c r="J3689" s="1"/>
      <c r="K3689" s="1"/>
      <c r="L3689" s="331"/>
      <c r="M3689" s="1"/>
      <c r="N3689" s="45"/>
      <c r="O3689" s="1"/>
      <c r="P3689" s="45"/>
      <c r="Q3689" s="1"/>
      <c r="R3689" s="1"/>
      <c r="S3689" s="206"/>
      <c r="T3689" s="351">
        <f>IF(Q3689=0,0,1)+IF(C3689=0,0,1)+IF(D3689=0,0,1)+IF(E3689=0,0,1)+IF(F3689=0,0,1)+IF(G3689=0,0,1)+IF(H3689=0,0,1)+IF(I3689=0,0,1)+IF(J3689=0,0,1)+IF(K3689=0,0,1)+IF(L3689=0,0,1)+IF(M3689=0,0,1)+IF(N3689=0,0,1)+IF(O3689=0,0,1)</f>
        <v>0</v>
      </c>
    </row>
    <row r="3690" spans="1:20" ht="15.75" hidden="1">
      <c r="A3690" s="10"/>
      <c r="B3690" s="1"/>
      <c r="C3690" s="81"/>
      <c r="D3690" s="1"/>
      <c r="E3690" s="1"/>
      <c r="F3690" s="331"/>
      <c r="G3690" s="1"/>
      <c r="H3690" s="45"/>
      <c r="I3690" s="1"/>
      <c r="J3690" s="1"/>
      <c r="K3690" s="1"/>
      <c r="L3690" s="331"/>
      <c r="M3690" s="1"/>
      <c r="N3690" s="45"/>
      <c r="O3690" s="1"/>
      <c r="P3690" s="45"/>
      <c r="Q3690" s="1"/>
      <c r="R3690" s="1"/>
      <c r="S3690" s="206"/>
      <c r="T3690" s="351">
        <f>IF(Q3690=0,0,1)+IF(C3690=0,0,1)+IF(D3690=0,0,1)+IF(E3690=0,0,1)+IF(F3690=0,0,1)+IF(G3690=0,0,1)+IF(H3690=0,0,1)+IF(I3690=0,0,1)+IF(J3690=0,0,1)+IF(K3690=0,0,1)+IF(L3690=0,0,1)+IF(M3690=0,0,1)+IF(N3690=0,0,1)+IF(O3690=0,0,1)</f>
        <v>0</v>
      </c>
    </row>
    <row r="3691" spans="1:20" ht="15.75" hidden="1">
      <c r="A3691" s="10"/>
      <c r="B3691" s="1"/>
      <c r="C3691" s="81"/>
      <c r="D3691" s="1"/>
      <c r="E3691" s="1"/>
      <c r="F3691" s="331"/>
      <c r="G3691" s="1"/>
      <c r="H3691" s="45"/>
      <c r="I3691" s="1"/>
      <c r="J3691" s="1"/>
      <c r="K3691" s="1"/>
      <c r="L3691" s="331"/>
      <c r="M3691" s="1"/>
      <c r="N3691" s="45"/>
      <c r="O3691" s="1"/>
      <c r="P3691" s="45"/>
      <c r="Q3691" s="1"/>
      <c r="R3691" s="1"/>
      <c r="S3691" s="206"/>
      <c r="T3691" s="351">
        <f>IF(Q3691=0,0,1)+IF(C3691=0,0,1)+IF(D3691=0,0,1)+IF(E3691=0,0,1)+IF(F3691=0,0,1)+IF(G3691=0,0,1)+IF(H3691=0,0,1)+IF(I3691=0,0,1)+IF(J3691=0,0,1)+IF(K3691=0,0,1)+IF(L3691=0,0,1)+IF(M3691=0,0,1)+IF(N3691=0,0,1)+IF(O3691=0,0,1)</f>
        <v>0</v>
      </c>
    </row>
    <row r="3692" spans="1:20" ht="15.75" hidden="1">
      <c r="A3692" s="10"/>
      <c r="B3692" s="1"/>
      <c r="C3692" s="81"/>
      <c r="D3692" s="1"/>
      <c r="E3692" s="1"/>
      <c r="F3692" s="331"/>
      <c r="G3692" s="1"/>
      <c r="H3692" s="45"/>
      <c r="I3692" s="1"/>
      <c r="J3692" s="1"/>
      <c r="K3692" s="1"/>
      <c r="L3692" s="331"/>
      <c r="M3692" s="1"/>
      <c r="N3692" s="45"/>
      <c r="O3692" s="1"/>
      <c r="P3692" s="45"/>
      <c r="Q3692" s="1"/>
      <c r="R3692" s="1"/>
      <c r="S3692" s="206"/>
      <c r="T3692" s="351">
        <f>IF(Q3692=0,0,1)+IF(C3692=0,0,1)+IF(D3692=0,0,1)+IF(E3692=0,0,1)+IF(F3692=0,0,1)+IF(G3692=0,0,1)+IF(H3692=0,0,1)+IF(I3692=0,0,1)+IF(J3692=0,0,1)+IF(K3692=0,0,1)+IF(L3692=0,0,1)+IF(M3692=0,0,1)+IF(N3692=0,0,1)+IF(O3692=0,0,1)</f>
        <v>0</v>
      </c>
    </row>
    <row r="3693" spans="1:20" ht="15.75" hidden="1">
      <c r="A3693" s="10"/>
      <c r="B3693" s="1"/>
      <c r="C3693" s="81"/>
      <c r="D3693" s="1"/>
      <c r="E3693" s="1"/>
      <c r="F3693" s="331"/>
      <c r="G3693" s="1"/>
      <c r="H3693" s="45"/>
      <c r="I3693" s="1"/>
      <c r="J3693" s="1"/>
      <c r="K3693" s="1"/>
      <c r="L3693" s="331"/>
      <c r="M3693" s="1"/>
      <c r="N3693" s="45"/>
      <c r="O3693" s="1"/>
      <c r="P3693" s="45"/>
      <c r="Q3693" s="1"/>
      <c r="R3693" s="1"/>
      <c r="S3693" s="206"/>
      <c r="T3693" s="351">
        <f>IF(Q3693=0,0,1)+IF(C3693=0,0,1)+IF(D3693=0,0,1)+IF(E3693=0,0,1)+IF(F3693=0,0,1)+IF(G3693=0,0,1)+IF(H3693=0,0,1)+IF(I3693=0,0,1)+IF(J3693=0,0,1)+IF(K3693=0,0,1)+IF(L3693=0,0,1)+IF(M3693=0,0,1)+IF(N3693=0,0,1)+IF(O3693=0,0,1)</f>
        <v>0</v>
      </c>
    </row>
    <row r="3694" spans="1:20" ht="15.75" hidden="1">
      <c r="A3694" s="10"/>
      <c r="B3694" s="1"/>
      <c r="C3694" s="81"/>
      <c r="D3694" s="1"/>
      <c r="E3694" s="1"/>
      <c r="F3694" s="331"/>
      <c r="G3694" s="1"/>
      <c r="H3694" s="45"/>
      <c r="I3694" s="1"/>
      <c r="J3694" s="1"/>
      <c r="K3694" s="1"/>
      <c r="L3694" s="331"/>
      <c r="M3694" s="1"/>
      <c r="N3694" s="45"/>
      <c r="O3694" s="1"/>
      <c r="P3694" s="45"/>
      <c r="Q3694" s="1"/>
      <c r="R3694" s="1"/>
      <c r="S3694" s="206"/>
      <c r="T3694" s="351">
        <f>IF(Q3694=0,0,1)+IF(C3694=0,0,1)+IF(D3694=0,0,1)+IF(E3694=0,0,1)+IF(F3694=0,0,1)+IF(G3694=0,0,1)+IF(H3694=0,0,1)+IF(I3694=0,0,1)+IF(J3694=0,0,1)+IF(K3694=0,0,1)+IF(L3694=0,0,1)+IF(M3694=0,0,1)+IF(N3694=0,0,1)+IF(O3694=0,0,1)</f>
        <v>0</v>
      </c>
    </row>
    <row r="3695" spans="1:20" ht="15.75" hidden="1">
      <c r="A3695" s="10"/>
      <c r="B3695" s="1"/>
      <c r="C3695" s="81"/>
      <c r="D3695" s="1"/>
      <c r="E3695" s="1"/>
      <c r="F3695" s="331"/>
      <c r="G3695" s="1"/>
      <c r="H3695" s="45"/>
      <c r="I3695" s="1"/>
      <c r="J3695" s="1"/>
      <c r="K3695" s="1"/>
      <c r="L3695" s="331"/>
      <c r="M3695" s="1"/>
      <c r="N3695" s="45"/>
      <c r="O3695" s="1"/>
      <c r="P3695" s="45"/>
      <c r="Q3695" s="1"/>
      <c r="R3695" s="1"/>
      <c r="S3695" s="206"/>
      <c r="T3695" s="351">
        <f>IF(Q3695=0,0,1)+IF(C3695=0,0,1)+IF(D3695=0,0,1)+IF(E3695=0,0,1)+IF(F3695=0,0,1)+IF(G3695=0,0,1)+IF(H3695=0,0,1)+IF(I3695=0,0,1)+IF(J3695=0,0,1)+IF(K3695=0,0,1)+IF(L3695=0,0,1)+IF(M3695=0,0,1)+IF(N3695=0,0,1)+IF(O3695=0,0,1)</f>
        <v>0</v>
      </c>
    </row>
    <row r="3696" spans="1:20" ht="15.75" hidden="1">
      <c r="A3696" s="10"/>
      <c r="B3696" s="1"/>
      <c r="C3696" s="81"/>
      <c r="D3696" s="1"/>
      <c r="E3696" s="1"/>
      <c r="F3696" s="331"/>
      <c r="G3696" s="1"/>
      <c r="H3696" s="45"/>
      <c r="I3696" s="1"/>
      <c r="J3696" s="1"/>
      <c r="K3696" s="1"/>
      <c r="L3696" s="331"/>
      <c r="M3696" s="1"/>
      <c r="N3696" s="45"/>
      <c r="O3696" s="1"/>
      <c r="P3696" s="45"/>
      <c r="Q3696" s="1"/>
      <c r="R3696" s="1"/>
      <c r="S3696" s="206"/>
      <c r="T3696" s="351">
        <f>IF(Q3696=0,0,1)+IF(C3696=0,0,1)+IF(D3696=0,0,1)+IF(E3696=0,0,1)+IF(F3696=0,0,1)+IF(G3696=0,0,1)+IF(H3696=0,0,1)+IF(I3696=0,0,1)+IF(J3696=0,0,1)+IF(K3696=0,0,1)+IF(L3696=0,0,1)+IF(M3696=0,0,1)+IF(N3696=0,0,1)+IF(O3696=0,0,1)</f>
        <v>0</v>
      </c>
    </row>
    <row r="3697" spans="1:20" ht="15.75" hidden="1">
      <c r="A3697" s="10"/>
      <c r="B3697" s="1"/>
      <c r="C3697" s="81"/>
      <c r="D3697" s="1"/>
      <c r="E3697" s="1"/>
      <c r="F3697" s="331"/>
      <c r="G3697" s="1"/>
      <c r="H3697" s="45"/>
      <c r="I3697" s="1"/>
      <c r="J3697" s="1"/>
      <c r="K3697" s="1"/>
      <c r="L3697" s="331"/>
      <c r="M3697" s="1"/>
      <c r="N3697" s="45"/>
      <c r="O3697" s="1"/>
      <c r="P3697" s="45"/>
      <c r="Q3697" s="1"/>
      <c r="R3697" s="1"/>
      <c r="S3697" s="206"/>
      <c r="T3697" s="351">
        <f>IF(Q3697=0,0,1)+IF(C3697=0,0,1)+IF(D3697=0,0,1)+IF(E3697=0,0,1)+IF(F3697=0,0,1)+IF(G3697=0,0,1)+IF(H3697=0,0,1)+IF(I3697=0,0,1)+IF(J3697=0,0,1)+IF(K3697=0,0,1)+IF(L3697=0,0,1)+IF(M3697=0,0,1)+IF(N3697=0,0,1)+IF(O3697=0,0,1)</f>
        <v>0</v>
      </c>
    </row>
    <row r="3698" spans="1:20" ht="15.75" hidden="1">
      <c r="A3698" s="10"/>
      <c r="B3698" s="1"/>
      <c r="C3698" s="81"/>
      <c r="D3698" s="1"/>
      <c r="E3698" s="1"/>
      <c r="F3698" s="331"/>
      <c r="G3698" s="1"/>
      <c r="H3698" s="45"/>
      <c r="I3698" s="1"/>
      <c r="J3698" s="1"/>
      <c r="K3698" s="1"/>
      <c r="L3698" s="331"/>
      <c r="M3698" s="1"/>
      <c r="N3698" s="45"/>
      <c r="O3698" s="1"/>
      <c r="P3698" s="45"/>
      <c r="Q3698" s="1"/>
      <c r="R3698" s="1"/>
      <c r="S3698" s="206"/>
      <c r="T3698" s="351">
        <f>IF(Q3698=0,0,1)+IF(C3698=0,0,1)+IF(D3698=0,0,1)+IF(E3698=0,0,1)+IF(F3698=0,0,1)+IF(G3698=0,0,1)+IF(H3698=0,0,1)+IF(I3698=0,0,1)+IF(J3698=0,0,1)+IF(K3698=0,0,1)+IF(L3698=0,0,1)+IF(M3698=0,0,1)+IF(N3698=0,0,1)+IF(O3698=0,0,1)</f>
        <v>0</v>
      </c>
    </row>
    <row r="3699" spans="1:20" ht="15.75" hidden="1">
      <c r="A3699" s="10"/>
      <c r="B3699" s="1"/>
      <c r="C3699" s="81"/>
      <c r="D3699" s="1"/>
      <c r="E3699" s="1"/>
      <c r="F3699" s="331"/>
      <c r="G3699" s="1"/>
      <c r="H3699" s="45"/>
      <c r="I3699" s="1"/>
      <c r="J3699" s="1"/>
      <c r="K3699" s="1"/>
      <c r="L3699" s="331"/>
      <c r="M3699" s="1"/>
      <c r="N3699" s="45"/>
      <c r="O3699" s="1"/>
      <c r="P3699" s="45"/>
      <c r="Q3699" s="1"/>
      <c r="R3699" s="1"/>
      <c r="S3699" s="206"/>
      <c r="T3699" s="351">
        <f>IF(Q3699=0,0,1)+IF(C3699=0,0,1)+IF(D3699=0,0,1)+IF(E3699=0,0,1)+IF(F3699=0,0,1)+IF(G3699=0,0,1)+IF(H3699=0,0,1)+IF(I3699=0,0,1)+IF(J3699=0,0,1)+IF(K3699=0,0,1)+IF(L3699=0,0,1)+IF(M3699=0,0,1)+IF(N3699=0,0,1)+IF(O3699=0,0,1)</f>
        <v>0</v>
      </c>
    </row>
    <row r="3700" spans="1:20" ht="15.75" hidden="1">
      <c r="A3700" s="10"/>
      <c r="B3700" s="1"/>
      <c r="C3700" s="81"/>
      <c r="D3700" s="1"/>
      <c r="E3700" s="1"/>
      <c r="F3700" s="331"/>
      <c r="G3700" s="1"/>
      <c r="H3700" s="45"/>
      <c r="I3700" s="1"/>
      <c r="J3700" s="1"/>
      <c r="K3700" s="1"/>
      <c r="L3700" s="331"/>
      <c r="M3700" s="1"/>
      <c r="N3700" s="45"/>
      <c r="O3700" s="1"/>
      <c r="P3700" s="45"/>
      <c r="Q3700" s="1"/>
      <c r="R3700" s="1"/>
      <c r="S3700" s="206"/>
      <c r="T3700" s="351">
        <f>IF(Q3700=0,0,1)+IF(C3700=0,0,1)+IF(D3700=0,0,1)+IF(E3700=0,0,1)+IF(F3700=0,0,1)+IF(G3700=0,0,1)+IF(H3700=0,0,1)+IF(I3700=0,0,1)+IF(J3700=0,0,1)+IF(K3700=0,0,1)+IF(L3700=0,0,1)+IF(M3700=0,0,1)+IF(N3700=0,0,1)+IF(O3700=0,0,1)</f>
        <v>0</v>
      </c>
    </row>
    <row r="3701" spans="1:20" ht="15.75" hidden="1">
      <c r="A3701" s="10"/>
      <c r="B3701" s="1"/>
      <c r="C3701" s="81"/>
      <c r="D3701" s="1"/>
      <c r="E3701" s="1"/>
      <c r="F3701" s="331"/>
      <c r="G3701" s="1"/>
      <c r="H3701" s="45"/>
      <c r="I3701" s="1"/>
      <c r="J3701" s="1"/>
      <c r="K3701" s="1"/>
      <c r="L3701" s="331"/>
      <c r="M3701" s="1"/>
      <c r="N3701" s="45"/>
      <c r="O3701" s="1"/>
      <c r="P3701" s="45"/>
      <c r="Q3701" s="1"/>
      <c r="R3701" s="1"/>
      <c r="S3701" s="206"/>
      <c r="T3701" s="351">
        <f>IF(Q3701=0,0,1)+IF(C3701=0,0,1)+IF(D3701=0,0,1)+IF(E3701=0,0,1)+IF(F3701=0,0,1)+IF(G3701=0,0,1)+IF(H3701=0,0,1)+IF(I3701=0,0,1)+IF(J3701=0,0,1)+IF(K3701=0,0,1)+IF(L3701=0,0,1)+IF(M3701=0,0,1)+IF(N3701=0,0,1)+IF(O3701=0,0,1)</f>
        <v>0</v>
      </c>
    </row>
    <row r="3702" spans="1:20" ht="15.75" hidden="1">
      <c r="A3702" s="10"/>
      <c r="B3702" s="1"/>
      <c r="C3702" s="81"/>
      <c r="D3702" s="1"/>
      <c r="E3702" s="1"/>
      <c r="F3702" s="331"/>
      <c r="G3702" s="1"/>
      <c r="H3702" s="45"/>
      <c r="I3702" s="1"/>
      <c r="J3702" s="1"/>
      <c r="K3702" s="1"/>
      <c r="L3702" s="331"/>
      <c r="M3702" s="1"/>
      <c r="N3702" s="45"/>
      <c r="O3702" s="1"/>
      <c r="P3702" s="45"/>
      <c r="Q3702" s="1"/>
      <c r="R3702" s="1"/>
      <c r="S3702" s="206"/>
      <c r="T3702" s="351">
        <f>IF(Q3702=0,0,1)+IF(C3702=0,0,1)+IF(D3702=0,0,1)+IF(E3702=0,0,1)+IF(F3702=0,0,1)+IF(G3702=0,0,1)+IF(H3702=0,0,1)+IF(I3702=0,0,1)+IF(J3702=0,0,1)+IF(K3702=0,0,1)+IF(L3702=0,0,1)+IF(M3702=0,0,1)+IF(N3702=0,0,1)+IF(O3702=0,0,1)</f>
        <v>0</v>
      </c>
    </row>
    <row r="3703" spans="1:20" ht="15.75" hidden="1">
      <c r="A3703" s="10"/>
      <c r="B3703" s="1"/>
      <c r="C3703" s="81"/>
      <c r="D3703" s="1"/>
      <c r="E3703" s="1"/>
      <c r="F3703" s="331"/>
      <c r="G3703" s="1"/>
      <c r="H3703" s="45"/>
      <c r="I3703" s="1"/>
      <c r="J3703" s="1"/>
      <c r="K3703" s="1"/>
      <c r="L3703" s="331"/>
      <c r="M3703" s="1"/>
      <c r="N3703" s="45"/>
      <c r="O3703" s="1"/>
      <c r="P3703" s="45"/>
      <c r="Q3703" s="1"/>
      <c r="R3703" s="1"/>
      <c r="S3703" s="206"/>
      <c r="T3703" s="351">
        <f>IF(Q3703=0,0,1)+IF(C3703=0,0,1)+IF(D3703=0,0,1)+IF(E3703=0,0,1)+IF(F3703=0,0,1)+IF(G3703=0,0,1)+IF(H3703=0,0,1)+IF(I3703=0,0,1)+IF(J3703=0,0,1)+IF(K3703=0,0,1)+IF(L3703=0,0,1)+IF(M3703=0,0,1)+IF(N3703=0,0,1)+IF(O3703=0,0,1)</f>
        <v>0</v>
      </c>
    </row>
    <row r="3704" spans="1:20" ht="15.75" hidden="1">
      <c r="A3704" s="10"/>
      <c r="B3704" s="1"/>
      <c r="C3704" s="81"/>
      <c r="D3704" s="1"/>
      <c r="E3704" s="1"/>
      <c r="F3704" s="331"/>
      <c r="G3704" s="1"/>
      <c r="H3704" s="45"/>
      <c r="I3704" s="1"/>
      <c r="J3704" s="1"/>
      <c r="K3704" s="1"/>
      <c r="L3704" s="331"/>
      <c r="M3704" s="1"/>
      <c r="N3704" s="45"/>
      <c r="O3704" s="1"/>
      <c r="P3704" s="45"/>
      <c r="Q3704" s="1"/>
      <c r="R3704" s="1"/>
      <c r="S3704" s="206"/>
      <c r="T3704" s="351">
        <f>IF(Q3704=0,0,1)+IF(C3704=0,0,1)+IF(D3704=0,0,1)+IF(E3704=0,0,1)+IF(F3704=0,0,1)+IF(G3704=0,0,1)+IF(H3704=0,0,1)+IF(I3704=0,0,1)+IF(J3704=0,0,1)+IF(K3704=0,0,1)+IF(L3704=0,0,1)+IF(M3704=0,0,1)+IF(N3704=0,0,1)+IF(O3704=0,0,1)</f>
        <v>0</v>
      </c>
    </row>
    <row r="3705" spans="1:20" ht="15.75" hidden="1">
      <c r="A3705" s="10"/>
      <c r="B3705" s="1"/>
      <c r="C3705" s="81"/>
      <c r="D3705" s="1"/>
      <c r="E3705" s="1"/>
      <c r="F3705" s="331"/>
      <c r="G3705" s="1"/>
      <c r="H3705" s="45"/>
      <c r="I3705" s="1"/>
      <c r="J3705" s="1"/>
      <c r="K3705" s="1"/>
      <c r="L3705" s="331"/>
      <c r="M3705" s="1"/>
      <c r="N3705" s="45"/>
      <c r="O3705" s="1"/>
      <c r="P3705" s="45"/>
      <c r="Q3705" s="1"/>
      <c r="R3705" s="1"/>
      <c r="S3705" s="206"/>
      <c r="T3705" s="351">
        <f>IF(Q3705=0,0,1)+IF(C3705=0,0,1)+IF(D3705=0,0,1)+IF(E3705=0,0,1)+IF(F3705=0,0,1)+IF(G3705=0,0,1)+IF(H3705=0,0,1)+IF(I3705=0,0,1)+IF(J3705=0,0,1)+IF(K3705=0,0,1)+IF(L3705=0,0,1)+IF(M3705=0,0,1)+IF(N3705=0,0,1)+IF(O3705=0,0,1)</f>
        <v>0</v>
      </c>
    </row>
    <row r="3706" spans="1:20" ht="15.75" hidden="1">
      <c r="A3706" s="10"/>
      <c r="B3706" s="1"/>
      <c r="C3706" s="81"/>
      <c r="D3706" s="1"/>
      <c r="E3706" s="1"/>
      <c r="F3706" s="331"/>
      <c r="G3706" s="1"/>
      <c r="H3706" s="45"/>
      <c r="I3706" s="1"/>
      <c r="J3706" s="1"/>
      <c r="K3706" s="1"/>
      <c r="L3706" s="331"/>
      <c r="M3706" s="1"/>
      <c r="N3706" s="45"/>
      <c r="O3706" s="1"/>
      <c r="P3706" s="45"/>
      <c r="Q3706" s="1"/>
      <c r="R3706" s="1"/>
      <c r="S3706" s="206"/>
      <c r="T3706" s="351">
        <f>IF(Q3706=0,0,1)+IF(C3706=0,0,1)+IF(D3706=0,0,1)+IF(E3706=0,0,1)+IF(F3706=0,0,1)+IF(G3706=0,0,1)+IF(H3706=0,0,1)+IF(I3706=0,0,1)+IF(J3706=0,0,1)+IF(K3706=0,0,1)+IF(L3706=0,0,1)+IF(M3706=0,0,1)+IF(N3706=0,0,1)+IF(O3706=0,0,1)</f>
        <v>0</v>
      </c>
    </row>
    <row r="3707" spans="1:20" ht="15.75" hidden="1">
      <c r="A3707" s="10"/>
      <c r="B3707" s="1"/>
      <c r="C3707" s="81"/>
      <c r="D3707" s="1"/>
      <c r="E3707" s="1"/>
      <c r="F3707" s="331"/>
      <c r="G3707" s="1"/>
      <c r="H3707" s="45"/>
      <c r="I3707" s="1"/>
      <c r="J3707" s="1"/>
      <c r="K3707" s="1"/>
      <c r="L3707" s="331"/>
      <c r="M3707" s="1"/>
      <c r="N3707" s="45"/>
      <c r="O3707" s="1"/>
      <c r="P3707" s="45"/>
      <c r="Q3707" s="1"/>
      <c r="R3707" s="1"/>
      <c r="S3707" s="206"/>
      <c r="T3707" s="351">
        <f>IF(Q3707=0,0,1)+IF(C3707=0,0,1)+IF(D3707=0,0,1)+IF(E3707=0,0,1)+IF(F3707=0,0,1)+IF(G3707=0,0,1)+IF(H3707=0,0,1)+IF(I3707=0,0,1)+IF(J3707=0,0,1)+IF(K3707=0,0,1)+IF(L3707=0,0,1)+IF(M3707=0,0,1)+IF(N3707=0,0,1)+IF(O3707=0,0,1)</f>
        <v>0</v>
      </c>
    </row>
    <row r="3708" spans="1:20" ht="15.75" hidden="1">
      <c r="A3708" s="10"/>
      <c r="B3708" s="1"/>
      <c r="C3708" s="81"/>
      <c r="D3708" s="1"/>
      <c r="E3708" s="1"/>
      <c r="F3708" s="331"/>
      <c r="G3708" s="1"/>
      <c r="H3708" s="45"/>
      <c r="I3708" s="1"/>
      <c r="J3708" s="1"/>
      <c r="K3708" s="1"/>
      <c r="L3708" s="331"/>
      <c r="M3708" s="1"/>
      <c r="N3708" s="45"/>
      <c r="O3708" s="1"/>
      <c r="P3708" s="45"/>
      <c r="Q3708" s="1"/>
      <c r="R3708" s="1"/>
      <c r="S3708" s="206"/>
      <c r="T3708" s="351">
        <f>IF(Q3708=0,0,1)+IF(C3708=0,0,1)+IF(D3708=0,0,1)+IF(E3708=0,0,1)+IF(F3708=0,0,1)+IF(G3708=0,0,1)+IF(H3708=0,0,1)+IF(I3708=0,0,1)+IF(J3708=0,0,1)+IF(K3708=0,0,1)+IF(L3708=0,0,1)+IF(M3708=0,0,1)+IF(N3708=0,0,1)+IF(O3708=0,0,1)</f>
        <v>0</v>
      </c>
    </row>
    <row r="3709" spans="1:20" ht="15.75" hidden="1">
      <c r="A3709" s="10"/>
      <c r="B3709" s="1"/>
      <c r="C3709" s="81"/>
      <c r="D3709" s="1"/>
      <c r="E3709" s="1"/>
      <c r="F3709" s="331"/>
      <c r="G3709" s="1"/>
      <c r="H3709" s="45"/>
      <c r="I3709" s="1"/>
      <c r="J3709" s="1"/>
      <c r="K3709" s="1"/>
      <c r="L3709" s="331"/>
      <c r="M3709" s="1"/>
      <c r="N3709" s="45"/>
      <c r="O3709" s="1"/>
      <c r="P3709" s="45"/>
      <c r="Q3709" s="1"/>
      <c r="R3709" s="1"/>
      <c r="S3709" s="206"/>
      <c r="T3709" s="351">
        <f>IF(Q3709=0,0,1)+IF(C3709=0,0,1)+IF(D3709=0,0,1)+IF(E3709=0,0,1)+IF(F3709=0,0,1)+IF(G3709=0,0,1)+IF(H3709=0,0,1)+IF(I3709=0,0,1)+IF(J3709=0,0,1)+IF(K3709=0,0,1)+IF(L3709=0,0,1)+IF(M3709=0,0,1)+IF(N3709=0,0,1)+IF(O3709=0,0,1)</f>
        <v>0</v>
      </c>
    </row>
    <row r="3710" spans="1:20" ht="15.75" hidden="1">
      <c r="A3710" s="10"/>
      <c r="B3710" s="1"/>
      <c r="C3710" s="81"/>
      <c r="D3710" s="1"/>
      <c r="E3710" s="1"/>
      <c r="F3710" s="331"/>
      <c r="G3710" s="1"/>
      <c r="H3710" s="45"/>
      <c r="I3710" s="1"/>
      <c r="J3710" s="1"/>
      <c r="K3710" s="1"/>
      <c r="L3710" s="331"/>
      <c r="M3710" s="1"/>
      <c r="N3710" s="45"/>
      <c r="O3710" s="1"/>
      <c r="P3710" s="45"/>
      <c r="Q3710" s="1"/>
      <c r="R3710" s="1"/>
      <c r="S3710" s="206"/>
      <c r="T3710" s="351">
        <f>IF(Q3710=0,0,1)+IF(C3710=0,0,1)+IF(D3710=0,0,1)+IF(E3710=0,0,1)+IF(F3710=0,0,1)+IF(G3710=0,0,1)+IF(H3710=0,0,1)+IF(I3710=0,0,1)+IF(J3710=0,0,1)+IF(K3710=0,0,1)+IF(L3710=0,0,1)+IF(M3710=0,0,1)+IF(N3710=0,0,1)+IF(O3710=0,0,1)</f>
        <v>0</v>
      </c>
    </row>
    <row r="3711" spans="1:20" ht="15.75" hidden="1">
      <c r="A3711" s="10"/>
      <c r="B3711" s="1"/>
      <c r="C3711" s="81"/>
      <c r="D3711" s="1"/>
      <c r="E3711" s="1"/>
      <c r="F3711" s="331"/>
      <c r="G3711" s="1"/>
      <c r="H3711" s="45"/>
      <c r="I3711" s="1"/>
      <c r="J3711" s="1"/>
      <c r="K3711" s="1"/>
      <c r="L3711" s="331"/>
      <c r="M3711" s="1"/>
      <c r="N3711" s="45"/>
      <c r="O3711" s="1"/>
      <c r="P3711" s="45"/>
      <c r="Q3711" s="1"/>
      <c r="R3711" s="1"/>
      <c r="S3711" s="206"/>
      <c r="T3711" s="351">
        <f>IF(Q3711=0,0,1)+IF(C3711=0,0,1)+IF(D3711=0,0,1)+IF(E3711=0,0,1)+IF(F3711=0,0,1)+IF(G3711=0,0,1)+IF(H3711=0,0,1)+IF(I3711=0,0,1)+IF(J3711=0,0,1)+IF(K3711=0,0,1)+IF(L3711=0,0,1)+IF(M3711=0,0,1)+IF(N3711=0,0,1)+IF(O3711=0,0,1)</f>
        <v>0</v>
      </c>
    </row>
    <row r="3712" spans="1:20" ht="15.75" hidden="1">
      <c r="A3712" s="10"/>
      <c r="B3712" s="1"/>
      <c r="C3712" s="81"/>
      <c r="D3712" s="1"/>
      <c r="E3712" s="1"/>
      <c r="F3712" s="331"/>
      <c r="G3712" s="1"/>
      <c r="H3712" s="45"/>
      <c r="I3712" s="1"/>
      <c r="J3712" s="1"/>
      <c r="K3712" s="1"/>
      <c r="L3712" s="331"/>
      <c r="M3712" s="1"/>
      <c r="N3712" s="45"/>
      <c r="O3712" s="1"/>
      <c r="P3712" s="45"/>
      <c r="Q3712" s="1"/>
      <c r="R3712" s="1"/>
      <c r="S3712" s="206"/>
      <c r="T3712" s="351">
        <f>IF(Q3712=0,0,1)+IF(C3712=0,0,1)+IF(D3712=0,0,1)+IF(E3712=0,0,1)+IF(F3712=0,0,1)+IF(G3712=0,0,1)+IF(H3712=0,0,1)+IF(I3712=0,0,1)+IF(J3712=0,0,1)+IF(K3712=0,0,1)+IF(L3712=0,0,1)+IF(M3712=0,0,1)+IF(N3712=0,0,1)+IF(O3712=0,0,1)</f>
        <v>0</v>
      </c>
    </row>
    <row r="3713" spans="1:20" ht="15.75" hidden="1">
      <c r="A3713" s="10"/>
      <c r="B3713" s="1"/>
      <c r="C3713" s="81"/>
      <c r="D3713" s="1"/>
      <c r="E3713" s="1"/>
      <c r="F3713" s="331"/>
      <c r="G3713" s="1"/>
      <c r="H3713" s="45"/>
      <c r="I3713" s="1"/>
      <c r="J3713" s="1"/>
      <c r="K3713" s="1"/>
      <c r="L3713" s="331"/>
      <c r="M3713" s="1"/>
      <c r="N3713" s="45"/>
      <c r="O3713" s="1"/>
      <c r="P3713" s="45"/>
      <c r="Q3713" s="1"/>
      <c r="R3713" s="1"/>
      <c r="S3713" s="206"/>
      <c r="T3713" s="351">
        <f>IF(Q3713=0,0,1)+IF(C3713=0,0,1)+IF(D3713=0,0,1)+IF(E3713=0,0,1)+IF(F3713=0,0,1)+IF(G3713=0,0,1)+IF(H3713=0,0,1)+IF(I3713=0,0,1)+IF(J3713=0,0,1)+IF(K3713=0,0,1)+IF(L3713=0,0,1)+IF(M3713=0,0,1)+IF(N3713=0,0,1)+IF(O3713=0,0,1)</f>
        <v>0</v>
      </c>
    </row>
    <row r="3714" spans="1:20" ht="15.75" hidden="1">
      <c r="A3714" s="10"/>
      <c r="B3714" s="1"/>
      <c r="C3714" s="81"/>
      <c r="D3714" s="1"/>
      <c r="E3714" s="1"/>
      <c r="F3714" s="331"/>
      <c r="G3714" s="1"/>
      <c r="H3714" s="45"/>
      <c r="I3714" s="1"/>
      <c r="J3714" s="1"/>
      <c r="K3714" s="1"/>
      <c r="L3714" s="331"/>
      <c r="M3714" s="1"/>
      <c r="N3714" s="45"/>
      <c r="O3714" s="1"/>
      <c r="P3714" s="45"/>
      <c r="Q3714" s="1"/>
      <c r="R3714" s="1"/>
      <c r="S3714" s="206"/>
      <c r="T3714" s="351">
        <f>IF(Q3714=0,0,1)+IF(C3714=0,0,1)+IF(D3714=0,0,1)+IF(E3714=0,0,1)+IF(F3714=0,0,1)+IF(G3714=0,0,1)+IF(H3714=0,0,1)+IF(I3714=0,0,1)+IF(J3714=0,0,1)+IF(K3714=0,0,1)+IF(L3714=0,0,1)+IF(M3714=0,0,1)+IF(N3714=0,0,1)+IF(O3714=0,0,1)</f>
        <v>0</v>
      </c>
    </row>
    <row r="3715" spans="1:20" ht="15.75" hidden="1">
      <c r="A3715" s="10"/>
      <c r="B3715" s="1"/>
      <c r="C3715" s="81"/>
      <c r="D3715" s="1"/>
      <c r="E3715" s="1"/>
      <c r="F3715" s="331"/>
      <c r="G3715" s="1"/>
      <c r="H3715" s="45"/>
      <c r="I3715" s="1"/>
      <c r="J3715" s="1"/>
      <c r="K3715" s="1"/>
      <c r="L3715" s="331"/>
      <c r="M3715" s="1"/>
      <c r="N3715" s="45"/>
      <c r="O3715" s="1"/>
      <c r="P3715" s="45"/>
      <c r="Q3715" s="1"/>
      <c r="R3715" s="1"/>
      <c r="S3715" s="206"/>
      <c r="T3715" s="351">
        <f>IF(Q3715=0,0,1)+IF(C3715=0,0,1)+IF(D3715=0,0,1)+IF(E3715=0,0,1)+IF(F3715=0,0,1)+IF(G3715=0,0,1)+IF(H3715=0,0,1)+IF(I3715=0,0,1)+IF(J3715=0,0,1)+IF(K3715=0,0,1)+IF(L3715=0,0,1)+IF(M3715=0,0,1)+IF(N3715=0,0,1)+IF(O3715=0,0,1)</f>
        <v>0</v>
      </c>
    </row>
    <row r="3716" spans="1:20" ht="15.75" hidden="1">
      <c r="A3716" s="10"/>
      <c r="B3716" s="1"/>
      <c r="C3716" s="81"/>
      <c r="D3716" s="1"/>
      <c r="E3716" s="1"/>
      <c r="F3716" s="331"/>
      <c r="G3716" s="1"/>
      <c r="H3716" s="45"/>
      <c r="I3716" s="1"/>
      <c r="J3716" s="1"/>
      <c r="K3716" s="1"/>
      <c r="L3716" s="331"/>
      <c r="M3716" s="1"/>
      <c r="N3716" s="45"/>
      <c r="O3716" s="1"/>
      <c r="P3716" s="45"/>
      <c r="Q3716" s="1"/>
      <c r="R3716" s="1"/>
      <c r="S3716" s="206"/>
      <c r="T3716" s="351">
        <f>IF(Q3716=0,0,1)+IF(C3716=0,0,1)+IF(D3716=0,0,1)+IF(E3716=0,0,1)+IF(F3716=0,0,1)+IF(G3716=0,0,1)+IF(H3716=0,0,1)+IF(I3716=0,0,1)+IF(J3716=0,0,1)+IF(K3716=0,0,1)+IF(L3716=0,0,1)+IF(M3716=0,0,1)+IF(N3716=0,0,1)+IF(O3716=0,0,1)</f>
        <v>0</v>
      </c>
    </row>
    <row r="3717" spans="1:20" ht="15.75" hidden="1">
      <c r="A3717" s="10"/>
      <c r="B3717" s="1"/>
      <c r="C3717" s="81"/>
      <c r="D3717" s="1"/>
      <c r="E3717" s="1"/>
      <c r="F3717" s="331"/>
      <c r="G3717" s="1"/>
      <c r="H3717" s="45"/>
      <c r="I3717" s="1"/>
      <c r="J3717" s="1"/>
      <c r="K3717" s="1"/>
      <c r="L3717" s="331"/>
      <c r="M3717" s="1"/>
      <c r="N3717" s="45"/>
      <c r="O3717" s="1"/>
      <c r="P3717" s="45"/>
      <c r="Q3717" s="1"/>
      <c r="R3717" s="1"/>
      <c r="S3717" s="206"/>
      <c r="T3717" s="351">
        <f>IF(Q3717=0,0,1)+IF(C3717=0,0,1)+IF(D3717=0,0,1)+IF(E3717=0,0,1)+IF(F3717=0,0,1)+IF(G3717=0,0,1)+IF(H3717=0,0,1)+IF(I3717=0,0,1)+IF(J3717=0,0,1)+IF(K3717=0,0,1)+IF(L3717=0,0,1)+IF(M3717=0,0,1)+IF(N3717=0,0,1)+IF(O3717=0,0,1)</f>
        <v>0</v>
      </c>
    </row>
    <row r="3718" spans="1:20" ht="15.75" hidden="1">
      <c r="A3718" s="10"/>
      <c r="B3718" s="1"/>
      <c r="C3718" s="81"/>
      <c r="D3718" s="1"/>
      <c r="E3718" s="1"/>
      <c r="F3718" s="331"/>
      <c r="G3718" s="1"/>
      <c r="H3718" s="45"/>
      <c r="I3718" s="1"/>
      <c r="J3718" s="1"/>
      <c r="K3718" s="1"/>
      <c r="L3718" s="331"/>
      <c r="M3718" s="1"/>
      <c r="N3718" s="45"/>
      <c r="O3718" s="1"/>
      <c r="P3718" s="45"/>
      <c r="Q3718" s="1"/>
      <c r="R3718" s="1"/>
      <c r="S3718" s="206"/>
      <c r="T3718" s="351">
        <f>IF(Q3718=0,0,1)+IF(C3718=0,0,1)+IF(D3718=0,0,1)+IF(E3718=0,0,1)+IF(F3718=0,0,1)+IF(G3718=0,0,1)+IF(H3718=0,0,1)+IF(I3718=0,0,1)+IF(J3718=0,0,1)+IF(K3718=0,0,1)+IF(L3718=0,0,1)+IF(M3718=0,0,1)+IF(N3718=0,0,1)+IF(O3718=0,0,1)</f>
        <v>0</v>
      </c>
    </row>
    <row r="3719" spans="1:20" ht="15.75" hidden="1">
      <c r="A3719" s="10"/>
      <c r="B3719" s="1"/>
      <c r="C3719" s="81"/>
      <c r="D3719" s="1"/>
      <c r="E3719" s="1"/>
      <c r="F3719" s="331"/>
      <c r="G3719" s="1"/>
      <c r="H3719" s="45"/>
      <c r="I3719" s="1"/>
      <c r="J3719" s="1"/>
      <c r="K3719" s="1"/>
      <c r="L3719" s="331"/>
      <c r="M3719" s="1"/>
      <c r="N3719" s="45"/>
      <c r="O3719" s="1"/>
      <c r="P3719" s="45"/>
      <c r="Q3719" s="1"/>
      <c r="R3719" s="1"/>
      <c r="S3719" s="206"/>
      <c r="T3719" s="351">
        <f>IF(Q3719=0,0,1)+IF(C3719=0,0,1)+IF(D3719=0,0,1)+IF(E3719=0,0,1)+IF(F3719=0,0,1)+IF(G3719=0,0,1)+IF(H3719=0,0,1)+IF(I3719=0,0,1)+IF(J3719=0,0,1)+IF(K3719=0,0,1)+IF(L3719=0,0,1)+IF(M3719=0,0,1)+IF(N3719=0,0,1)+IF(O3719=0,0,1)</f>
        <v>0</v>
      </c>
    </row>
    <row r="3720" spans="1:20" ht="15.75" hidden="1">
      <c r="A3720" s="10"/>
      <c r="B3720" s="1"/>
      <c r="C3720" s="81"/>
      <c r="D3720" s="1"/>
      <c r="E3720" s="1"/>
      <c r="F3720" s="331"/>
      <c r="G3720" s="1"/>
      <c r="H3720" s="45"/>
      <c r="I3720" s="1"/>
      <c r="J3720" s="1"/>
      <c r="K3720" s="1"/>
      <c r="L3720" s="331"/>
      <c r="M3720" s="1"/>
      <c r="N3720" s="45"/>
      <c r="O3720" s="1"/>
      <c r="P3720" s="45"/>
      <c r="Q3720" s="1"/>
      <c r="R3720" s="1"/>
      <c r="S3720" s="206"/>
      <c r="T3720" s="351">
        <f>IF(Q3720=0,0,1)+IF(C3720=0,0,1)+IF(D3720=0,0,1)+IF(E3720=0,0,1)+IF(F3720=0,0,1)+IF(G3720=0,0,1)+IF(H3720=0,0,1)+IF(I3720=0,0,1)+IF(J3720=0,0,1)+IF(K3720=0,0,1)+IF(L3720=0,0,1)+IF(M3720=0,0,1)+IF(N3720=0,0,1)+IF(O3720=0,0,1)</f>
        <v>0</v>
      </c>
    </row>
    <row r="3721" spans="1:20" ht="15.75" hidden="1">
      <c r="A3721" s="10"/>
      <c r="B3721" s="1"/>
      <c r="C3721" s="81"/>
      <c r="D3721" s="1"/>
      <c r="E3721" s="1"/>
      <c r="F3721" s="331"/>
      <c r="G3721" s="1"/>
      <c r="H3721" s="45"/>
      <c r="I3721" s="1"/>
      <c r="J3721" s="1"/>
      <c r="K3721" s="1"/>
      <c r="L3721" s="331"/>
      <c r="M3721" s="1"/>
      <c r="N3721" s="45"/>
      <c r="O3721" s="1"/>
      <c r="P3721" s="45"/>
      <c r="Q3721" s="1"/>
      <c r="R3721" s="1"/>
      <c r="S3721" s="206"/>
      <c r="T3721" s="351">
        <f>IF(Q3721=0,0,1)+IF(C3721=0,0,1)+IF(D3721=0,0,1)+IF(E3721=0,0,1)+IF(F3721=0,0,1)+IF(G3721=0,0,1)+IF(H3721=0,0,1)+IF(I3721=0,0,1)+IF(J3721=0,0,1)+IF(K3721=0,0,1)+IF(L3721=0,0,1)+IF(M3721=0,0,1)+IF(N3721=0,0,1)+IF(O3721=0,0,1)</f>
        <v>0</v>
      </c>
    </row>
    <row r="3722" spans="1:20" ht="15.75" hidden="1">
      <c r="A3722" s="10"/>
      <c r="B3722" s="1"/>
      <c r="C3722" s="81"/>
      <c r="D3722" s="1"/>
      <c r="E3722" s="1"/>
      <c r="F3722" s="331"/>
      <c r="G3722" s="1"/>
      <c r="H3722" s="45"/>
      <c r="I3722" s="1"/>
      <c r="J3722" s="1"/>
      <c r="K3722" s="1"/>
      <c r="L3722" s="331"/>
      <c r="M3722" s="1"/>
      <c r="N3722" s="45"/>
      <c r="O3722" s="1"/>
      <c r="P3722" s="45"/>
      <c r="Q3722" s="1"/>
      <c r="R3722" s="1"/>
      <c r="S3722" s="206"/>
      <c r="T3722" s="351">
        <f>IF(Q3722=0,0,1)+IF(C3722=0,0,1)+IF(D3722=0,0,1)+IF(E3722=0,0,1)+IF(F3722=0,0,1)+IF(G3722=0,0,1)+IF(H3722=0,0,1)+IF(I3722=0,0,1)+IF(J3722=0,0,1)+IF(K3722=0,0,1)+IF(L3722=0,0,1)+IF(M3722=0,0,1)+IF(N3722=0,0,1)+IF(O3722=0,0,1)</f>
        <v>0</v>
      </c>
    </row>
    <row r="3723" spans="1:20" ht="15.75" hidden="1">
      <c r="A3723" s="10"/>
      <c r="B3723" s="1"/>
      <c r="C3723" s="81"/>
      <c r="D3723" s="1"/>
      <c r="E3723" s="1"/>
      <c r="F3723" s="331"/>
      <c r="G3723" s="1"/>
      <c r="H3723" s="45"/>
      <c r="I3723" s="1"/>
      <c r="J3723" s="1"/>
      <c r="K3723" s="1"/>
      <c r="L3723" s="331"/>
      <c r="M3723" s="1"/>
      <c r="N3723" s="45"/>
      <c r="O3723" s="1"/>
      <c r="P3723" s="45"/>
      <c r="Q3723" s="1"/>
      <c r="R3723" s="1"/>
      <c r="S3723" s="206"/>
      <c r="T3723" s="351">
        <f>IF(Q3723=0,0,1)+IF(C3723=0,0,1)+IF(D3723=0,0,1)+IF(E3723=0,0,1)+IF(F3723=0,0,1)+IF(G3723=0,0,1)+IF(H3723=0,0,1)+IF(I3723=0,0,1)+IF(J3723=0,0,1)+IF(K3723=0,0,1)+IF(L3723=0,0,1)+IF(M3723=0,0,1)+IF(N3723=0,0,1)+IF(O3723=0,0,1)</f>
        <v>0</v>
      </c>
    </row>
    <row r="3724" spans="1:20" ht="15.75" hidden="1">
      <c r="A3724" s="10"/>
      <c r="B3724" s="1"/>
      <c r="C3724" s="81"/>
      <c r="D3724" s="1"/>
      <c r="E3724" s="1"/>
      <c r="F3724" s="331"/>
      <c r="G3724" s="1"/>
      <c r="H3724" s="45"/>
      <c r="I3724" s="1"/>
      <c r="J3724" s="1"/>
      <c r="K3724" s="1"/>
      <c r="L3724" s="331"/>
      <c r="M3724" s="1"/>
      <c r="N3724" s="45"/>
      <c r="O3724" s="1"/>
      <c r="P3724" s="45"/>
      <c r="Q3724" s="1"/>
      <c r="R3724" s="1"/>
      <c r="S3724" s="206"/>
      <c r="T3724" s="351">
        <f>IF(Q3724=0,0,1)+IF(C3724=0,0,1)+IF(D3724=0,0,1)+IF(E3724=0,0,1)+IF(F3724=0,0,1)+IF(G3724=0,0,1)+IF(H3724=0,0,1)+IF(I3724=0,0,1)+IF(J3724=0,0,1)+IF(K3724=0,0,1)+IF(L3724=0,0,1)+IF(M3724=0,0,1)+IF(N3724=0,0,1)+IF(O3724=0,0,1)</f>
        <v>0</v>
      </c>
    </row>
    <row r="3725" spans="1:20" ht="15.75" hidden="1">
      <c r="A3725" s="10"/>
      <c r="B3725" s="1"/>
      <c r="C3725" s="81"/>
      <c r="D3725" s="1"/>
      <c r="E3725" s="1"/>
      <c r="F3725" s="331"/>
      <c r="G3725" s="1"/>
      <c r="H3725" s="45"/>
      <c r="I3725" s="1"/>
      <c r="J3725" s="1"/>
      <c r="K3725" s="1"/>
      <c r="L3725" s="331"/>
      <c r="M3725" s="1"/>
      <c r="N3725" s="45"/>
      <c r="O3725" s="1"/>
      <c r="P3725" s="45"/>
      <c r="Q3725" s="1"/>
      <c r="R3725" s="1"/>
      <c r="S3725" s="206"/>
      <c r="T3725" s="351">
        <f>IF(Q3725=0,0,1)+IF(C3725=0,0,1)+IF(D3725=0,0,1)+IF(E3725=0,0,1)+IF(F3725=0,0,1)+IF(G3725=0,0,1)+IF(H3725=0,0,1)+IF(I3725=0,0,1)+IF(J3725=0,0,1)+IF(K3725=0,0,1)+IF(L3725=0,0,1)+IF(M3725=0,0,1)+IF(N3725=0,0,1)+IF(O3725=0,0,1)</f>
        <v>0</v>
      </c>
    </row>
    <row r="3726" spans="1:20" ht="15.75" hidden="1">
      <c r="A3726" s="10"/>
      <c r="B3726" s="1"/>
      <c r="C3726" s="81"/>
      <c r="D3726" s="1"/>
      <c r="E3726" s="1"/>
      <c r="F3726" s="331"/>
      <c r="G3726" s="1"/>
      <c r="H3726" s="45"/>
      <c r="I3726" s="1"/>
      <c r="J3726" s="1"/>
      <c r="K3726" s="1"/>
      <c r="L3726" s="331"/>
      <c r="M3726" s="1"/>
      <c r="N3726" s="45"/>
      <c r="O3726" s="1"/>
      <c r="P3726" s="45"/>
      <c r="Q3726" s="1"/>
      <c r="R3726" s="1"/>
      <c r="S3726" s="206"/>
      <c r="T3726" s="351">
        <f>IF(Q3726=0,0,1)+IF(C3726=0,0,1)+IF(D3726=0,0,1)+IF(E3726=0,0,1)+IF(F3726=0,0,1)+IF(G3726=0,0,1)+IF(H3726=0,0,1)+IF(I3726=0,0,1)+IF(J3726=0,0,1)+IF(K3726=0,0,1)+IF(L3726=0,0,1)+IF(M3726=0,0,1)+IF(N3726=0,0,1)+IF(O3726=0,0,1)</f>
        <v>0</v>
      </c>
    </row>
    <row r="3727" spans="1:20" ht="15.75" hidden="1">
      <c r="A3727" s="10"/>
      <c r="B3727" s="1"/>
      <c r="C3727" s="81"/>
      <c r="D3727" s="1"/>
      <c r="E3727" s="1"/>
      <c r="F3727" s="331"/>
      <c r="G3727" s="1"/>
      <c r="H3727" s="45"/>
      <c r="I3727" s="1"/>
      <c r="J3727" s="1"/>
      <c r="K3727" s="1"/>
      <c r="L3727" s="331"/>
      <c r="M3727" s="1"/>
      <c r="N3727" s="45"/>
      <c r="O3727" s="1"/>
      <c r="P3727" s="45"/>
      <c r="Q3727" s="1"/>
      <c r="R3727" s="1"/>
      <c r="S3727" s="206"/>
      <c r="T3727" s="351">
        <f>IF(Q3727=0,0,1)+IF(C3727=0,0,1)+IF(D3727=0,0,1)+IF(E3727=0,0,1)+IF(F3727=0,0,1)+IF(G3727=0,0,1)+IF(H3727=0,0,1)+IF(I3727=0,0,1)+IF(J3727=0,0,1)+IF(K3727=0,0,1)+IF(L3727=0,0,1)+IF(M3727=0,0,1)+IF(N3727=0,0,1)+IF(O3727=0,0,1)</f>
        <v>0</v>
      </c>
    </row>
    <row r="3728" spans="1:20" ht="15.75" hidden="1">
      <c r="A3728" s="10"/>
      <c r="B3728" s="1"/>
      <c r="C3728" s="81"/>
      <c r="D3728" s="1"/>
      <c r="E3728" s="1"/>
      <c r="F3728" s="331"/>
      <c r="G3728" s="1"/>
      <c r="H3728" s="45"/>
      <c r="I3728" s="1"/>
      <c r="J3728" s="1"/>
      <c r="K3728" s="1"/>
      <c r="L3728" s="331"/>
      <c r="M3728" s="1"/>
      <c r="N3728" s="45"/>
      <c r="O3728" s="1"/>
      <c r="P3728" s="45"/>
      <c r="Q3728" s="1"/>
      <c r="R3728" s="1"/>
      <c r="S3728" s="206"/>
      <c r="T3728" s="351">
        <f>IF(Q3728=0,0,1)+IF(C3728=0,0,1)+IF(D3728=0,0,1)+IF(E3728=0,0,1)+IF(F3728=0,0,1)+IF(G3728=0,0,1)+IF(H3728=0,0,1)+IF(I3728=0,0,1)+IF(J3728=0,0,1)+IF(K3728=0,0,1)+IF(L3728=0,0,1)+IF(M3728=0,0,1)+IF(N3728=0,0,1)+IF(O3728=0,0,1)</f>
        <v>0</v>
      </c>
    </row>
    <row r="3729" spans="1:20" ht="15.75" hidden="1">
      <c r="A3729" s="10"/>
      <c r="B3729" s="1"/>
      <c r="C3729" s="81"/>
      <c r="D3729" s="1"/>
      <c r="E3729" s="1"/>
      <c r="F3729" s="331"/>
      <c r="G3729" s="1"/>
      <c r="H3729" s="45"/>
      <c r="I3729" s="1"/>
      <c r="J3729" s="1"/>
      <c r="K3729" s="1"/>
      <c r="L3729" s="331"/>
      <c r="M3729" s="1"/>
      <c r="N3729" s="45"/>
      <c r="O3729" s="1"/>
      <c r="P3729" s="45"/>
      <c r="Q3729" s="1"/>
      <c r="R3729" s="1"/>
      <c r="S3729" s="206"/>
      <c r="T3729" s="351">
        <f>IF(Q3729=0,0,1)+IF(C3729=0,0,1)+IF(D3729=0,0,1)+IF(E3729=0,0,1)+IF(F3729=0,0,1)+IF(G3729=0,0,1)+IF(H3729=0,0,1)+IF(I3729=0,0,1)+IF(J3729=0,0,1)+IF(K3729=0,0,1)+IF(L3729=0,0,1)+IF(M3729=0,0,1)+IF(N3729=0,0,1)+IF(O3729=0,0,1)</f>
        <v>0</v>
      </c>
    </row>
    <row r="3730" spans="1:20" ht="15.75" hidden="1">
      <c r="A3730" s="10"/>
      <c r="B3730" s="1"/>
      <c r="C3730" s="81"/>
      <c r="D3730" s="1"/>
      <c r="E3730" s="1"/>
      <c r="F3730" s="331"/>
      <c r="G3730" s="1"/>
      <c r="H3730" s="45"/>
      <c r="I3730" s="1"/>
      <c r="J3730" s="1"/>
      <c r="K3730" s="1"/>
      <c r="L3730" s="331"/>
      <c r="M3730" s="1"/>
      <c r="N3730" s="45"/>
      <c r="O3730" s="1"/>
      <c r="P3730" s="45"/>
      <c r="Q3730" s="1"/>
      <c r="R3730" s="1"/>
      <c r="S3730" s="206"/>
      <c r="T3730" s="351">
        <f>IF(Q3730=0,0,1)+IF(C3730=0,0,1)+IF(D3730=0,0,1)+IF(E3730=0,0,1)+IF(F3730=0,0,1)+IF(G3730=0,0,1)+IF(H3730=0,0,1)+IF(I3730=0,0,1)+IF(J3730=0,0,1)+IF(K3730=0,0,1)+IF(L3730=0,0,1)+IF(M3730=0,0,1)+IF(N3730=0,0,1)+IF(O3730=0,0,1)</f>
        <v>0</v>
      </c>
    </row>
    <row r="3731" spans="1:20" ht="15.75" hidden="1">
      <c r="A3731" s="10"/>
      <c r="B3731" s="1"/>
      <c r="C3731" s="81"/>
      <c r="D3731" s="1"/>
      <c r="E3731" s="1"/>
      <c r="F3731" s="331"/>
      <c r="G3731" s="1"/>
      <c r="H3731" s="45"/>
      <c r="I3731" s="1"/>
      <c r="J3731" s="1"/>
      <c r="K3731" s="1"/>
      <c r="L3731" s="331"/>
      <c r="M3731" s="1"/>
      <c r="N3731" s="45"/>
      <c r="O3731" s="1"/>
      <c r="P3731" s="45"/>
      <c r="Q3731" s="1"/>
      <c r="R3731" s="1"/>
      <c r="S3731" s="206"/>
      <c r="T3731" s="351">
        <f>IF(Q3731=0,0,1)+IF(C3731=0,0,1)+IF(D3731=0,0,1)+IF(E3731=0,0,1)+IF(F3731=0,0,1)+IF(G3731=0,0,1)+IF(H3731=0,0,1)+IF(I3731=0,0,1)+IF(J3731=0,0,1)+IF(K3731=0,0,1)+IF(L3731=0,0,1)+IF(M3731=0,0,1)+IF(N3731=0,0,1)+IF(O3731=0,0,1)</f>
        <v>0</v>
      </c>
    </row>
    <row r="3732" spans="1:20" ht="15.75" hidden="1">
      <c r="A3732" s="10"/>
      <c r="B3732" s="1"/>
      <c r="C3732" s="81"/>
      <c r="D3732" s="1"/>
      <c r="E3732" s="1"/>
      <c r="F3732" s="331"/>
      <c r="G3732" s="1"/>
      <c r="H3732" s="45"/>
      <c r="I3732" s="1"/>
      <c r="J3732" s="1"/>
      <c r="K3732" s="1"/>
      <c r="L3732" s="331"/>
      <c r="M3732" s="1"/>
      <c r="N3732" s="45"/>
      <c r="O3732" s="1"/>
      <c r="P3732" s="45"/>
      <c r="Q3732" s="1"/>
      <c r="R3732" s="1"/>
      <c r="S3732" s="206"/>
      <c r="T3732" s="351">
        <f>IF(Q3732=0,0,1)+IF(C3732=0,0,1)+IF(D3732=0,0,1)+IF(E3732=0,0,1)+IF(F3732=0,0,1)+IF(G3732=0,0,1)+IF(H3732=0,0,1)+IF(I3732=0,0,1)+IF(J3732=0,0,1)+IF(K3732=0,0,1)+IF(L3732=0,0,1)+IF(M3732=0,0,1)+IF(N3732=0,0,1)+IF(O3732=0,0,1)</f>
        <v>0</v>
      </c>
    </row>
    <row r="3733" spans="1:20" ht="15.75" hidden="1">
      <c r="A3733" s="10"/>
      <c r="B3733" s="1"/>
      <c r="C3733" s="81"/>
      <c r="D3733" s="1"/>
      <c r="E3733" s="1"/>
      <c r="F3733" s="331"/>
      <c r="G3733" s="1"/>
      <c r="H3733" s="45"/>
      <c r="I3733" s="1"/>
      <c r="J3733" s="1"/>
      <c r="K3733" s="1"/>
      <c r="L3733" s="331"/>
      <c r="M3733" s="1"/>
      <c r="N3733" s="45"/>
      <c r="O3733" s="1"/>
      <c r="P3733" s="45"/>
      <c r="Q3733" s="1"/>
      <c r="R3733" s="1"/>
      <c r="S3733" s="206"/>
      <c r="T3733" s="351">
        <f>IF(Q3733=0,0,1)+IF(C3733=0,0,1)+IF(D3733=0,0,1)+IF(E3733=0,0,1)+IF(F3733=0,0,1)+IF(G3733=0,0,1)+IF(H3733=0,0,1)+IF(I3733=0,0,1)+IF(J3733=0,0,1)+IF(K3733=0,0,1)+IF(L3733=0,0,1)+IF(M3733=0,0,1)+IF(N3733=0,0,1)+IF(O3733=0,0,1)</f>
        <v>0</v>
      </c>
    </row>
    <row r="3734" spans="1:20" ht="15.75" hidden="1">
      <c r="A3734" s="10"/>
      <c r="B3734" s="1"/>
      <c r="C3734" s="81"/>
      <c r="D3734" s="1"/>
      <c r="E3734" s="1"/>
      <c r="F3734" s="331"/>
      <c r="G3734" s="1"/>
      <c r="H3734" s="45"/>
      <c r="I3734" s="1"/>
      <c r="J3734" s="1"/>
      <c r="K3734" s="1"/>
      <c r="L3734" s="331"/>
      <c r="M3734" s="1"/>
      <c r="N3734" s="45"/>
      <c r="O3734" s="1"/>
      <c r="P3734" s="45"/>
      <c r="Q3734" s="1"/>
      <c r="R3734" s="1"/>
      <c r="S3734" s="206"/>
      <c r="T3734" s="351">
        <f>IF(Q3734=0,0,1)+IF(C3734=0,0,1)+IF(D3734=0,0,1)+IF(E3734=0,0,1)+IF(F3734=0,0,1)+IF(G3734=0,0,1)+IF(H3734=0,0,1)+IF(I3734=0,0,1)+IF(J3734=0,0,1)+IF(K3734=0,0,1)+IF(L3734=0,0,1)+IF(M3734=0,0,1)+IF(N3734=0,0,1)+IF(O3734=0,0,1)</f>
        <v>0</v>
      </c>
    </row>
    <row r="3735" spans="1:20" ht="15.75" hidden="1">
      <c r="A3735" s="10"/>
      <c r="B3735" s="1"/>
      <c r="C3735" s="81"/>
      <c r="D3735" s="1"/>
      <c r="E3735" s="1"/>
      <c r="F3735" s="331"/>
      <c r="G3735" s="1"/>
      <c r="H3735" s="45"/>
      <c r="I3735" s="1"/>
      <c r="J3735" s="1"/>
      <c r="K3735" s="1"/>
      <c r="L3735" s="331"/>
      <c r="M3735" s="1"/>
      <c r="N3735" s="45"/>
      <c r="O3735" s="1"/>
      <c r="P3735" s="45"/>
      <c r="Q3735" s="1"/>
      <c r="R3735" s="1"/>
      <c r="S3735" s="206"/>
      <c r="T3735" s="351">
        <f>IF(Q3735=0,0,1)+IF(C3735=0,0,1)+IF(D3735=0,0,1)+IF(E3735=0,0,1)+IF(F3735=0,0,1)+IF(G3735=0,0,1)+IF(H3735=0,0,1)+IF(I3735=0,0,1)+IF(J3735=0,0,1)+IF(K3735=0,0,1)+IF(L3735=0,0,1)+IF(M3735=0,0,1)+IF(N3735=0,0,1)+IF(O3735=0,0,1)</f>
        <v>0</v>
      </c>
    </row>
    <row r="3736" spans="1:20" ht="15.75" hidden="1">
      <c r="A3736" s="10"/>
      <c r="B3736" s="1"/>
      <c r="C3736" s="81"/>
      <c r="D3736" s="1"/>
      <c r="E3736" s="1"/>
      <c r="F3736" s="331"/>
      <c r="G3736" s="1"/>
      <c r="H3736" s="45"/>
      <c r="I3736" s="1"/>
      <c r="J3736" s="1"/>
      <c r="K3736" s="1"/>
      <c r="L3736" s="331"/>
      <c r="M3736" s="1"/>
      <c r="N3736" s="45"/>
      <c r="O3736" s="1"/>
      <c r="P3736" s="45"/>
      <c r="Q3736" s="1"/>
      <c r="R3736" s="1"/>
      <c r="S3736" s="206"/>
      <c r="T3736" s="351">
        <f>IF(Q3736=0,0,1)+IF(C3736=0,0,1)+IF(D3736=0,0,1)+IF(E3736=0,0,1)+IF(F3736=0,0,1)+IF(G3736=0,0,1)+IF(H3736=0,0,1)+IF(I3736=0,0,1)+IF(J3736=0,0,1)+IF(K3736=0,0,1)+IF(L3736=0,0,1)+IF(M3736=0,0,1)+IF(N3736=0,0,1)+IF(O3736=0,0,1)</f>
        <v>0</v>
      </c>
    </row>
    <row r="3737" spans="1:20" ht="15.75" hidden="1">
      <c r="A3737" s="10"/>
      <c r="B3737" s="1"/>
      <c r="C3737" s="81"/>
      <c r="D3737" s="1"/>
      <c r="E3737" s="1"/>
      <c r="F3737" s="331"/>
      <c r="G3737" s="1"/>
      <c r="H3737" s="45"/>
      <c r="I3737" s="1"/>
      <c r="J3737" s="1"/>
      <c r="K3737" s="1"/>
      <c r="L3737" s="331"/>
      <c r="M3737" s="1"/>
      <c r="N3737" s="45"/>
      <c r="O3737" s="1"/>
      <c r="P3737" s="45"/>
      <c r="Q3737" s="1"/>
      <c r="R3737" s="1"/>
      <c r="S3737" s="206"/>
      <c r="T3737" s="351">
        <f>IF(Q3737=0,0,1)+IF(C3737=0,0,1)+IF(D3737=0,0,1)+IF(E3737=0,0,1)+IF(F3737=0,0,1)+IF(G3737=0,0,1)+IF(H3737=0,0,1)+IF(I3737=0,0,1)+IF(J3737=0,0,1)+IF(K3737=0,0,1)+IF(L3737=0,0,1)+IF(M3737=0,0,1)+IF(N3737=0,0,1)+IF(O3737=0,0,1)</f>
        <v>0</v>
      </c>
    </row>
    <row r="3738" spans="1:20" ht="15.75" hidden="1">
      <c r="A3738" s="10"/>
      <c r="B3738" s="1"/>
      <c r="C3738" s="81"/>
      <c r="D3738" s="1"/>
      <c r="E3738" s="1"/>
      <c r="F3738" s="331"/>
      <c r="G3738" s="1"/>
      <c r="H3738" s="45"/>
      <c r="I3738" s="1"/>
      <c r="J3738" s="1"/>
      <c r="K3738" s="1"/>
      <c r="L3738" s="331"/>
      <c r="M3738" s="1"/>
      <c r="N3738" s="45"/>
      <c r="O3738" s="1"/>
      <c r="P3738" s="45"/>
      <c r="Q3738" s="1"/>
      <c r="R3738" s="1"/>
      <c r="S3738" s="206"/>
      <c r="T3738" s="351">
        <f>IF(Q3738=0,0,1)+IF(C3738=0,0,1)+IF(D3738=0,0,1)+IF(E3738=0,0,1)+IF(F3738=0,0,1)+IF(G3738=0,0,1)+IF(H3738=0,0,1)+IF(I3738=0,0,1)+IF(J3738=0,0,1)+IF(K3738=0,0,1)+IF(L3738=0,0,1)+IF(M3738=0,0,1)+IF(N3738=0,0,1)+IF(O3738=0,0,1)</f>
        <v>0</v>
      </c>
    </row>
    <row r="3739" spans="1:20" ht="15.75" hidden="1">
      <c r="A3739" s="10"/>
      <c r="B3739" s="1"/>
      <c r="C3739" s="81"/>
      <c r="D3739" s="1"/>
      <c r="E3739" s="1"/>
      <c r="F3739" s="331"/>
      <c r="G3739" s="1"/>
      <c r="H3739" s="45"/>
      <c r="I3739" s="1"/>
      <c r="J3739" s="1"/>
      <c r="K3739" s="1"/>
      <c r="L3739" s="331"/>
      <c r="M3739" s="1"/>
      <c r="N3739" s="45"/>
      <c r="O3739" s="1"/>
      <c r="P3739" s="45"/>
      <c r="Q3739" s="1"/>
      <c r="R3739" s="1"/>
      <c r="S3739" s="206"/>
      <c r="T3739" s="351">
        <f>IF(Q3739=0,0,1)+IF(C3739=0,0,1)+IF(D3739=0,0,1)+IF(E3739=0,0,1)+IF(F3739=0,0,1)+IF(G3739=0,0,1)+IF(H3739=0,0,1)+IF(I3739=0,0,1)+IF(J3739=0,0,1)+IF(K3739=0,0,1)+IF(L3739=0,0,1)+IF(M3739=0,0,1)+IF(N3739=0,0,1)+IF(O3739=0,0,1)</f>
        <v>0</v>
      </c>
    </row>
    <row r="3740" spans="1:20" ht="15.75" hidden="1">
      <c r="A3740" s="10"/>
      <c r="B3740" s="1"/>
      <c r="C3740" s="81"/>
      <c r="D3740" s="1"/>
      <c r="E3740" s="1"/>
      <c r="F3740" s="331"/>
      <c r="G3740" s="1"/>
      <c r="H3740" s="45"/>
      <c r="I3740" s="1"/>
      <c r="J3740" s="1"/>
      <c r="K3740" s="1"/>
      <c r="L3740" s="331"/>
      <c r="M3740" s="1"/>
      <c r="N3740" s="45"/>
      <c r="O3740" s="1"/>
      <c r="P3740" s="45"/>
      <c r="Q3740" s="1"/>
      <c r="R3740" s="1"/>
      <c r="S3740" s="206"/>
      <c r="T3740" s="351">
        <f>IF(Q3740=0,0,1)+IF(C3740=0,0,1)+IF(D3740=0,0,1)+IF(E3740=0,0,1)+IF(F3740=0,0,1)+IF(G3740=0,0,1)+IF(H3740=0,0,1)+IF(I3740=0,0,1)+IF(J3740=0,0,1)+IF(K3740=0,0,1)+IF(L3740=0,0,1)+IF(M3740=0,0,1)+IF(N3740=0,0,1)+IF(O3740=0,0,1)</f>
        <v>0</v>
      </c>
    </row>
    <row r="3741" spans="1:20" ht="15.75" hidden="1">
      <c r="A3741" s="10"/>
      <c r="B3741" s="1"/>
      <c r="C3741" s="81"/>
      <c r="D3741" s="1"/>
      <c r="E3741" s="1"/>
      <c r="F3741" s="331"/>
      <c r="G3741" s="1"/>
      <c r="H3741" s="45"/>
      <c r="I3741" s="1"/>
      <c r="J3741" s="1"/>
      <c r="K3741" s="1"/>
      <c r="L3741" s="331"/>
      <c r="M3741" s="1"/>
      <c r="N3741" s="45"/>
      <c r="O3741" s="1"/>
      <c r="P3741" s="45"/>
      <c r="Q3741" s="1"/>
      <c r="R3741" s="1"/>
      <c r="S3741" s="206"/>
      <c r="T3741" s="351">
        <f>IF(Q3741=0,0,1)+IF(C3741=0,0,1)+IF(D3741=0,0,1)+IF(E3741=0,0,1)+IF(F3741=0,0,1)+IF(G3741=0,0,1)+IF(H3741=0,0,1)+IF(I3741=0,0,1)+IF(J3741=0,0,1)+IF(K3741=0,0,1)+IF(L3741=0,0,1)+IF(M3741=0,0,1)+IF(N3741=0,0,1)+IF(O3741=0,0,1)</f>
        <v>0</v>
      </c>
    </row>
    <row r="3742" spans="1:20" ht="15.75" hidden="1">
      <c r="A3742" s="10"/>
      <c r="B3742" s="1"/>
      <c r="C3742" s="81"/>
      <c r="D3742" s="1"/>
      <c r="E3742" s="1"/>
      <c r="F3742" s="331"/>
      <c r="G3742" s="1"/>
      <c r="H3742" s="45"/>
      <c r="I3742" s="1"/>
      <c r="J3742" s="1"/>
      <c r="K3742" s="1"/>
      <c r="L3742" s="331"/>
      <c r="M3742" s="1"/>
      <c r="N3742" s="45"/>
      <c r="O3742" s="1"/>
      <c r="P3742" s="45"/>
      <c r="Q3742" s="1"/>
      <c r="R3742" s="1"/>
      <c r="S3742" s="206"/>
      <c r="T3742" s="351">
        <f>IF(Q3742=0,0,1)+IF(C3742=0,0,1)+IF(D3742=0,0,1)+IF(E3742=0,0,1)+IF(F3742=0,0,1)+IF(G3742=0,0,1)+IF(H3742=0,0,1)+IF(I3742=0,0,1)+IF(J3742=0,0,1)+IF(K3742=0,0,1)+IF(L3742=0,0,1)+IF(M3742=0,0,1)+IF(N3742=0,0,1)+IF(O3742=0,0,1)</f>
        <v>0</v>
      </c>
    </row>
    <row r="3743" spans="1:20" ht="15.75" hidden="1">
      <c r="A3743" s="10"/>
      <c r="B3743" s="1"/>
      <c r="C3743" s="81"/>
      <c r="D3743" s="1"/>
      <c r="E3743" s="1"/>
      <c r="F3743" s="331"/>
      <c r="G3743" s="1"/>
      <c r="H3743" s="45"/>
      <c r="I3743" s="1"/>
      <c r="J3743" s="1"/>
      <c r="K3743" s="1"/>
      <c r="L3743" s="331"/>
      <c r="M3743" s="1"/>
      <c r="N3743" s="45"/>
      <c r="O3743" s="1"/>
      <c r="P3743" s="45"/>
      <c r="Q3743" s="1"/>
      <c r="R3743" s="1"/>
      <c r="S3743" s="206"/>
      <c r="T3743" s="351">
        <f>IF(Q3743=0,0,1)+IF(C3743=0,0,1)+IF(D3743=0,0,1)+IF(E3743=0,0,1)+IF(F3743=0,0,1)+IF(G3743=0,0,1)+IF(H3743=0,0,1)+IF(I3743=0,0,1)+IF(J3743=0,0,1)+IF(K3743=0,0,1)+IF(L3743=0,0,1)+IF(M3743=0,0,1)+IF(N3743=0,0,1)+IF(O3743=0,0,1)</f>
        <v>0</v>
      </c>
    </row>
    <row r="3744" spans="1:20" ht="15.75" hidden="1">
      <c r="A3744" s="10"/>
      <c r="B3744" s="1"/>
      <c r="C3744" s="81"/>
      <c r="D3744" s="1"/>
      <c r="E3744" s="1"/>
      <c r="F3744" s="331"/>
      <c r="G3744" s="1"/>
      <c r="H3744" s="45"/>
      <c r="I3744" s="1"/>
      <c r="J3744" s="1"/>
      <c r="K3744" s="1"/>
      <c r="L3744" s="331"/>
      <c r="M3744" s="1"/>
      <c r="N3744" s="45"/>
      <c r="O3744" s="1"/>
      <c r="P3744" s="45"/>
      <c r="Q3744" s="1"/>
      <c r="R3744" s="1"/>
      <c r="S3744" s="206"/>
      <c r="T3744" s="351">
        <f>IF(Q3744=0,0,1)+IF(C3744=0,0,1)+IF(D3744=0,0,1)+IF(E3744=0,0,1)+IF(F3744=0,0,1)+IF(G3744=0,0,1)+IF(H3744=0,0,1)+IF(I3744=0,0,1)+IF(J3744=0,0,1)+IF(K3744=0,0,1)+IF(L3744=0,0,1)+IF(M3744=0,0,1)+IF(N3744=0,0,1)+IF(O3744=0,0,1)</f>
        <v>0</v>
      </c>
    </row>
    <row r="3745" spans="1:20" ht="15.75" hidden="1">
      <c r="A3745" s="10"/>
      <c r="B3745" s="1"/>
      <c r="C3745" s="81"/>
      <c r="D3745" s="1"/>
      <c r="E3745" s="1"/>
      <c r="F3745" s="331"/>
      <c r="G3745" s="1"/>
      <c r="H3745" s="45"/>
      <c r="I3745" s="1"/>
      <c r="J3745" s="1"/>
      <c r="K3745" s="1"/>
      <c r="L3745" s="331"/>
      <c r="M3745" s="1"/>
      <c r="N3745" s="45"/>
      <c r="O3745" s="1"/>
      <c r="P3745" s="45"/>
      <c r="Q3745" s="1"/>
      <c r="R3745" s="1"/>
      <c r="S3745" s="206"/>
      <c r="T3745" s="351">
        <f>IF(Q3745=0,0,1)+IF(C3745=0,0,1)+IF(D3745=0,0,1)+IF(E3745=0,0,1)+IF(F3745=0,0,1)+IF(G3745=0,0,1)+IF(H3745=0,0,1)+IF(I3745=0,0,1)+IF(J3745=0,0,1)+IF(K3745=0,0,1)+IF(L3745=0,0,1)+IF(M3745=0,0,1)+IF(N3745=0,0,1)+IF(O3745=0,0,1)</f>
        <v>0</v>
      </c>
    </row>
    <row r="3746" spans="1:20" ht="15.75" hidden="1">
      <c r="A3746" s="10"/>
      <c r="B3746" s="1"/>
      <c r="C3746" s="81"/>
      <c r="D3746" s="1"/>
      <c r="E3746" s="1"/>
      <c r="F3746" s="331"/>
      <c r="G3746" s="1"/>
      <c r="H3746" s="45"/>
      <c r="I3746" s="1"/>
      <c r="J3746" s="1"/>
      <c r="K3746" s="1"/>
      <c r="L3746" s="331"/>
      <c r="M3746" s="1"/>
      <c r="N3746" s="45"/>
      <c r="O3746" s="1"/>
      <c r="P3746" s="45"/>
      <c r="Q3746" s="1"/>
      <c r="R3746" s="1"/>
      <c r="S3746" s="206"/>
      <c r="T3746" s="351">
        <f>IF(Q3746=0,0,1)+IF(C3746=0,0,1)+IF(D3746=0,0,1)+IF(E3746=0,0,1)+IF(F3746=0,0,1)+IF(G3746=0,0,1)+IF(H3746=0,0,1)+IF(I3746=0,0,1)+IF(J3746=0,0,1)+IF(K3746=0,0,1)+IF(L3746=0,0,1)+IF(M3746=0,0,1)+IF(N3746=0,0,1)+IF(O3746=0,0,1)</f>
        <v>0</v>
      </c>
    </row>
    <row r="3747" spans="1:20" ht="15.75" hidden="1">
      <c r="A3747" s="10"/>
      <c r="B3747" s="1"/>
      <c r="C3747" s="81"/>
      <c r="D3747" s="1"/>
      <c r="E3747" s="1"/>
      <c r="F3747" s="331"/>
      <c r="G3747" s="1"/>
      <c r="H3747" s="45"/>
      <c r="I3747" s="1"/>
      <c r="J3747" s="1"/>
      <c r="K3747" s="1"/>
      <c r="L3747" s="331"/>
      <c r="M3747" s="1"/>
      <c r="N3747" s="45"/>
      <c r="O3747" s="1"/>
      <c r="P3747" s="45"/>
      <c r="Q3747" s="1"/>
      <c r="R3747" s="1"/>
      <c r="S3747" s="206"/>
      <c r="T3747" s="351">
        <f>IF(Q3747=0,0,1)+IF(C3747=0,0,1)+IF(D3747=0,0,1)+IF(E3747=0,0,1)+IF(F3747=0,0,1)+IF(G3747=0,0,1)+IF(H3747=0,0,1)+IF(I3747=0,0,1)+IF(J3747=0,0,1)+IF(K3747=0,0,1)+IF(L3747=0,0,1)+IF(M3747=0,0,1)+IF(N3747=0,0,1)+IF(O3747=0,0,1)</f>
        <v>0</v>
      </c>
    </row>
    <row r="3748" spans="1:20" ht="15.75" hidden="1">
      <c r="A3748" s="10"/>
      <c r="B3748" s="1"/>
      <c r="C3748" s="81"/>
      <c r="D3748" s="1"/>
      <c r="E3748" s="1"/>
      <c r="F3748" s="331"/>
      <c r="G3748" s="1"/>
      <c r="H3748" s="45"/>
      <c r="I3748" s="1"/>
      <c r="J3748" s="1"/>
      <c r="K3748" s="1"/>
      <c r="L3748" s="331"/>
      <c r="M3748" s="1"/>
      <c r="N3748" s="45"/>
      <c r="O3748" s="1"/>
      <c r="P3748" s="45"/>
      <c r="Q3748" s="1"/>
      <c r="R3748" s="1"/>
      <c r="S3748" s="206"/>
      <c r="T3748" s="351">
        <f>IF(Q3748=0,0,1)+IF(C3748=0,0,1)+IF(D3748=0,0,1)+IF(E3748=0,0,1)+IF(F3748=0,0,1)+IF(G3748=0,0,1)+IF(H3748=0,0,1)+IF(I3748=0,0,1)+IF(J3748=0,0,1)+IF(K3748=0,0,1)+IF(L3748=0,0,1)+IF(M3748=0,0,1)+IF(N3748=0,0,1)+IF(O3748=0,0,1)</f>
        <v>0</v>
      </c>
    </row>
    <row r="3749" spans="1:20" ht="15.75" hidden="1">
      <c r="A3749" s="10"/>
      <c r="B3749" s="1"/>
      <c r="C3749" s="81"/>
      <c r="D3749" s="1"/>
      <c r="E3749" s="1"/>
      <c r="F3749" s="331"/>
      <c r="G3749" s="1"/>
      <c r="H3749" s="45"/>
      <c r="I3749" s="1"/>
      <c r="J3749" s="1"/>
      <c r="K3749" s="1"/>
      <c r="L3749" s="331"/>
      <c r="M3749" s="1"/>
      <c r="N3749" s="45"/>
      <c r="O3749" s="1"/>
      <c r="P3749" s="45"/>
      <c r="Q3749" s="1"/>
      <c r="R3749" s="1"/>
      <c r="S3749" s="206"/>
      <c r="T3749" s="351">
        <f>IF(Q3749=0,0,1)+IF(C3749=0,0,1)+IF(D3749=0,0,1)+IF(E3749=0,0,1)+IF(F3749=0,0,1)+IF(G3749=0,0,1)+IF(H3749=0,0,1)+IF(I3749=0,0,1)+IF(J3749=0,0,1)+IF(K3749=0,0,1)+IF(L3749=0,0,1)+IF(M3749=0,0,1)+IF(N3749=0,0,1)+IF(O3749=0,0,1)</f>
        <v>0</v>
      </c>
    </row>
    <row r="3750" spans="1:20" ht="15.75" hidden="1">
      <c r="A3750" s="10"/>
      <c r="B3750" s="1"/>
      <c r="C3750" s="81"/>
      <c r="D3750" s="1"/>
      <c r="E3750" s="1"/>
      <c r="F3750" s="331"/>
      <c r="G3750" s="1"/>
      <c r="H3750" s="45"/>
      <c r="I3750" s="1"/>
      <c r="J3750" s="1"/>
      <c r="K3750" s="1"/>
      <c r="L3750" s="331"/>
      <c r="M3750" s="1"/>
      <c r="N3750" s="45"/>
      <c r="O3750" s="1"/>
      <c r="P3750" s="45"/>
      <c r="Q3750" s="1"/>
      <c r="R3750" s="1"/>
      <c r="S3750" s="206"/>
      <c r="T3750" s="351">
        <f>IF(Q3750=0,0,1)+IF(C3750=0,0,1)+IF(D3750=0,0,1)+IF(E3750=0,0,1)+IF(F3750=0,0,1)+IF(G3750=0,0,1)+IF(H3750=0,0,1)+IF(I3750=0,0,1)+IF(J3750=0,0,1)+IF(K3750=0,0,1)+IF(L3750=0,0,1)+IF(M3750=0,0,1)+IF(N3750=0,0,1)+IF(O3750=0,0,1)</f>
        <v>0</v>
      </c>
    </row>
    <row r="3751" spans="1:20" ht="15.75" hidden="1">
      <c r="A3751" s="10"/>
      <c r="B3751" s="1"/>
      <c r="C3751" s="81"/>
      <c r="D3751" s="1"/>
      <c r="E3751" s="1"/>
      <c r="F3751" s="331"/>
      <c r="G3751" s="1"/>
      <c r="H3751" s="45"/>
      <c r="I3751" s="1"/>
      <c r="J3751" s="1"/>
      <c r="K3751" s="1"/>
      <c r="L3751" s="331"/>
      <c r="M3751" s="1"/>
      <c r="N3751" s="45"/>
      <c r="O3751" s="1"/>
      <c r="P3751" s="45"/>
      <c r="Q3751" s="1"/>
      <c r="R3751" s="1"/>
      <c r="S3751" s="206"/>
      <c r="T3751" s="351">
        <f>IF(Q3751=0,0,1)+IF(C3751=0,0,1)+IF(D3751=0,0,1)+IF(E3751=0,0,1)+IF(F3751=0,0,1)+IF(G3751=0,0,1)+IF(H3751=0,0,1)+IF(I3751=0,0,1)+IF(J3751=0,0,1)+IF(K3751=0,0,1)+IF(L3751=0,0,1)+IF(M3751=0,0,1)+IF(N3751=0,0,1)+IF(O3751=0,0,1)</f>
        <v>0</v>
      </c>
    </row>
    <row r="3752" spans="1:20" ht="15.75" hidden="1">
      <c r="A3752" s="10"/>
      <c r="B3752" s="1"/>
      <c r="C3752" s="81"/>
      <c r="D3752" s="1"/>
      <c r="E3752" s="1"/>
      <c r="F3752" s="331"/>
      <c r="G3752" s="1"/>
      <c r="H3752" s="45"/>
      <c r="I3752" s="1"/>
      <c r="J3752" s="1"/>
      <c r="K3752" s="1"/>
      <c r="L3752" s="331"/>
      <c r="M3752" s="1"/>
      <c r="N3752" s="45"/>
      <c r="O3752" s="1"/>
      <c r="P3752" s="45"/>
      <c r="Q3752" s="1"/>
      <c r="R3752" s="1"/>
      <c r="S3752" s="206"/>
      <c r="T3752" s="351">
        <f>IF(Q3752=0,0,1)+IF(C3752=0,0,1)+IF(D3752=0,0,1)+IF(E3752=0,0,1)+IF(F3752=0,0,1)+IF(G3752=0,0,1)+IF(H3752=0,0,1)+IF(I3752=0,0,1)+IF(J3752=0,0,1)+IF(K3752=0,0,1)+IF(L3752=0,0,1)+IF(M3752=0,0,1)+IF(N3752=0,0,1)+IF(O3752=0,0,1)</f>
        <v>0</v>
      </c>
    </row>
    <row r="3753" spans="1:20" ht="15.75" hidden="1">
      <c r="A3753" s="10"/>
      <c r="B3753" s="1"/>
      <c r="C3753" s="81"/>
      <c r="D3753" s="1"/>
      <c r="E3753" s="1"/>
      <c r="F3753" s="331"/>
      <c r="G3753" s="1"/>
      <c r="H3753" s="45"/>
      <c r="I3753" s="1"/>
      <c r="J3753" s="1"/>
      <c r="K3753" s="1"/>
      <c r="L3753" s="331"/>
      <c r="M3753" s="1"/>
      <c r="N3753" s="45"/>
      <c r="O3753" s="1"/>
      <c r="P3753" s="45"/>
      <c r="Q3753" s="1"/>
      <c r="R3753" s="1"/>
      <c r="S3753" s="206"/>
      <c r="T3753" s="351">
        <f>IF(Q3753=0,0,1)+IF(C3753=0,0,1)+IF(D3753=0,0,1)+IF(E3753=0,0,1)+IF(F3753=0,0,1)+IF(G3753=0,0,1)+IF(H3753=0,0,1)+IF(I3753=0,0,1)+IF(J3753=0,0,1)+IF(K3753=0,0,1)+IF(L3753=0,0,1)+IF(M3753=0,0,1)+IF(N3753=0,0,1)+IF(O3753=0,0,1)</f>
        <v>0</v>
      </c>
    </row>
    <row r="3754" spans="1:20" ht="15.75" hidden="1">
      <c r="A3754" s="10"/>
      <c r="B3754" s="1"/>
      <c r="C3754" s="81"/>
      <c r="D3754" s="1"/>
      <c r="E3754" s="1"/>
      <c r="F3754" s="331"/>
      <c r="G3754" s="1"/>
      <c r="H3754" s="45"/>
      <c r="I3754" s="1"/>
      <c r="J3754" s="1"/>
      <c r="K3754" s="1"/>
      <c r="L3754" s="331"/>
      <c r="M3754" s="1"/>
      <c r="N3754" s="45"/>
      <c r="O3754" s="1"/>
      <c r="P3754" s="45"/>
      <c r="Q3754" s="1"/>
      <c r="R3754" s="1"/>
      <c r="S3754" s="206"/>
      <c r="T3754" s="351">
        <f>IF(Q3754=0,0,1)+IF(C3754=0,0,1)+IF(D3754=0,0,1)+IF(E3754=0,0,1)+IF(F3754=0,0,1)+IF(G3754=0,0,1)+IF(H3754=0,0,1)+IF(I3754=0,0,1)+IF(J3754=0,0,1)+IF(K3754=0,0,1)+IF(L3754=0,0,1)+IF(M3754=0,0,1)+IF(N3754=0,0,1)+IF(O3754=0,0,1)</f>
        <v>0</v>
      </c>
    </row>
    <row r="3755" spans="1:20" ht="15.75" hidden="1">
      <c r="A3755" s="10"/>
      <c r="B3755" s="1"/>
      <c r="C3755" s="81"/>
      <c r="D3755" s="1"/>
      <c r="E3755" s="1"/>
      <c r="F3755" s="331"/>
      <c r="G3755" s="1"/>
      <c r="H3755" s="45"/>
      <c r="I3755" s="1"/>
      <c r="J3755" s="1"/>
      <c r="K3755" s="1"/>
      <c r="L3755" s="331"/>
      <c r="M3755" s="1"/>
      <c r="N3755" s="45"/>
      <c r="O3755" s="1"/>
      <c r="P3755" s="45"/>
      <c r="Q3755" s="1"/>
      <c r="R3755" s="1"/>
      <c r="S3755" s="206"/>
      <c r="T3755" s="351">
        <f>IF(Q3755=0,0,1)+IF(C3755=0,0,1)+IF(D3755=0,0,1)+IF(E3755=0,0,1)+IF(F3755=0,0,1)+IF(G3755=0,0,1)+IF(H3755=0,0,1)+IF(I3755=0,0,1)+IF(J3755=0,0,1)+IF(K3755=0,0,1)+IF(L3755=0,0,1)+IF(M3755=0,0,1)+IF(N3755=0,0,1)+IF(O3755=0,0,1)</f>
        <v>0</v>
      </c>
    </row>
    <row r="3756" spans="1:20" ht="15.75" hidden="1">
      <c r="A3756" s="10"/>
      <c r="B3756" s="1"/>
      <c r="C3756" s="81"/>
      <c r="D3756" s="1"/>
      <c r="E3756" s="1"/>
      <c r="F3756" s="331"/>
      <c r="G3756" s="1"/>
      <c r="H3756" s="45"/>
      <c r="I3756" s="1"/>
      <c r="J3756" s="1"/>
      <c r="K3756" s="1"/>
      <c r="L3756" s="331"/>
      <c r="M3756" s="1"/>
      <c r="N3756" s="45"/>
      <c r="O3756" s="1"/>
      <c r="P3756" s="45"/>
      <c r="Q3756" s="1"/>
      <c r="R3756" s="1"/>
      <c r="S3756" s="206"/>
      <c r="T3756" s="351">
        <f>IF(Q3756=0,0,1)+IF(C3756=0,0,1)+IF(D3756=0,0,1)+IF(E3756=0,0,1)+IF(F3756=0,0,1)+IF(G3756=0,0,1)+IF(H3756=0,0,1)+IF(I3756=0,0,1)+IF(J3756=0,0,1)+IF(K3756=0,0,1)+IF(L3756=0,0,1)+IF(M3756=0,0,1)+IF(N3756=0,0,1)+IF(O3756=0,0,1)</f>
        <v>0</v>
      </c>
    </row>
    <row r="3757" spans="1:20" ht="15.75" hidden="1">
      <c r="A3757" s="10"/>
      <c r="B3757" s="1"/>
      <c r="C3757" s="81"/>
      <c r="D3757" s="1"/>
      <c r="E3757" s="1"/>
      <c r="F3757" s="331"/>
      <c r="G3757" s="1"/>
      <c r="H3757" s="45"/>
      <c r="I3757" s="1"/>
      <c r="J3757" s="1"/>
      <c r="K3757" s="1"/>
      <c r="L3757" s="331"/>
      <c r="M3757" s="1"/>
      <c r="N3757" s="45"/>
      <c r="O3757" s="1"/>
      <c r="P3757" s="45"/>
      <c r="Q3757" s="1"/>
      <c r="R3757" s="1"/>
      <c r="S3757" s="206"/>
      <c r="T3757" s="351">
        <f>IF(Q3757=0,0,1)+IF(C3757=0,0,1)+IF(D3757=0,0,1)+IF(E3757=0,0,1)+IF(F3757=0,0,1)+IF(G3757=0,0,1)+IF(H3757=0,0,1)+IF(I3757=0,0,1)+IF(J3757=0,0,1)+IF(K3757=0,0,1)+IF(L3757=0,0,1)+IF(M3757=0,0,1)+IF(N3757=0,0,1)+IF(O3757=0,0,1)</f>
        <v>0</v>
      </c>
    </row>
    <row r="3758" spans="1:20" ht="15.75" hidden="1">
      <c r="A3758" s="10"/>
      <c r="B3758" s="1"/>
      <c r="C3758" s="81"/>
      <c r="D3758" s="1"/>
      <c r="E3758" s="1"/>
      <c r="F3758" s="331"/>
      <c r="G3758" s="1"/>
      <c r="H3758" s="45"/>
      <c r="I3758" s="1"/>
      <c r="J3758" s="1"/>
      <c r="K3758" s="1"/>
      <c r="L3758" s="331"/>
      <c r="M3758" s="1"/>
      <c r="N3758" s="45"/>
      <c r="O3758" s="1"/>
      <c r="P3758" s="45"/>
      <c r="Q3758" s="1"/>
      <c r="R3758" s="1"/>
      <c r="S3758" s="206"/>
      <c r="T3758" s="351">
        <f>IF(Q3758=0,0,1)+IF(C3758=0,0,1)+IF(D3758=0,0,1)+IF(E3758=0,0,1)+IF(F3758=0,0,1)+IF(G3758=0,0,1)+IF(H3758=0,0,1)+IF(I3758=0,0,1)+IF(J3758=0,0,1)+IF(K3758=0,0,1)+IF(L3758=0,0,1)+IF(M3758=0,0,1)+IF(N3758=0,0,1)+IF(O3758=0,0,1)</f>
        <v>0</v>
      </c>
    </row>
    <row r="3759" spans="1:20" ht="15.75" hidden="1">
      <c r="A3759" s="10"/>
      <c r="B3759" s="1"/>
      <c r="C3759" s="81"/>
      <c r="D3759" s="1"/>
      <c r="E3759" s="1"/>
      <c r="F3759" s="331"/>
      <c r="G3759" s="1"/>
      <c r="H3759" s="45"/>
      <c r="I3759" s="1"/>
      <c r="J3759" s="1"/>
      <c r="K3759" s="1"/>
      <c r="L3759" s="331"/>
      <c r="M3759" s="1"/>
      <c r="N3759" s="45"/>
      <c r="O3759" s="1"/>
      <c r="P3759" s="45"/>
      <c r="Q3759" s="1"/>
      <c r="R3759" s="1"/>
      <c r="S3759" s="206"/>
      <c r="T3759" s="351">
        <f>IF(Q3759=0,0,1)+IF(C3759=0,0,1)+IF(D3759=0,0,1)+IF(E3759=0,0,1)+IF(F3759=0,0,1)+IF(G3759=0,0,1)+IF(H3759=0,0,1)+IF(I3759=0,0,1)+IF(J3759=0,0,1)+IF(K3759=0,0,1)+IF(L3759=0,0,1)+IF(M3759=0,0,1)+IF(N3759=0,0,1)+IF(O3759=0,0,1)</f>
        <v>0</v>
      </c>
    </row>
    <row r="3760" spans="1:20" ht="15.75" hidden="1">
      <c r="A3760" s="10"/>
      <c r="B3760" s="1"/>
      <c r="C3760" s="81"/>
      <c r="D3760" s="1"/>
      <c r="E3760" s="1"/>
      <c r="F3760" s="331"/>
      <c r="G3760" s="1"/>
      <c r="H3760" s="45"/>
      <c r="I3760" s="1"/>
      <c r="J3760" s="1"/>
      <c r="K3760" s="1"/>
      <c r="L3760" s="331"/>
      <c r="M3760" s="1"/>
      <c r="N3760" s="45"/>
      <c r="O3760" s="1"/>
      <c r="P3760" s="45"/>
      <c r="Q3760" s="1"/>
      <c r="R3760" s="1"/>
      <c r="S3760" s="206"/>
      <c r="T3760" s="351">
        <f>IF(Q3760=0,0,1)+IF(C3760=0,0,1)+IF(D3760=0,0,1)+IF(E3760=0,0,1)+IF(F3760=0,0,1)+IF(G3760=0,0,1)+IF(H3760=0,0,1)+IF(I3760=0,0,1)+IF(J3760=0,0,1)+IF(K3760=0,0,1)+IF(L3760=0,0,1)+IF(M3760=0,0,1)+IF(N3760=0,0,1)+IF(O3760=0,0,1)</f>
        <v>0</v>
      </c>
    </row>
    <row r="3761" spans="1:20" ht="15.75" hidden="1">
      <c r="A3761" s="10"/>
      <c r="B3761" s="1"/>
      <c r="C3761" s="81"/>
      <c r="D3761" s="1"/>
      <c r="E3761" s="1"/>
      <c r="F3761" s="331"/>
      <c r="G3761" s="1"/>
      <c r="H3761" s="45"/>
      <c r="I3761" s="1"/>
      <c r="J3761" s="1"/>
      <c r="K3761" s="1"/>
      <c r="L3761" s="331"/>
      <c r="M3761" s="1"/>
      <c r="N3761" s="45"/>
      <c r="O3761" s="1"/>
      <c r="P3761" s="45"/>
      <c r="Q3761" s="1"/>
      <c r="R3761" s="1"/>
      <c r="S3761" s="206"/>
      <c r="T3761" s="351">
        <f>IF(Q3761=0,0,1)+IF(C3761=0,0,1)+IF(D3761=0,0,1)+IF(E3761=0,0,1)+IF(F3761=0,0,1)+IF(G3761=0,0,1)+IF(H3761=0,0,1)+IF(I3761=0,0,1)+IF(J3761=0,0,1)+IF(K3761=0,0,1)+IF(L3761=0,0,1)+IF(M3761=0,0,1)+IF(N3761=0,0,1)+IF(O3761=0,0,1)</f>
        <v>0</v>
      </c>
    </row>
    <row r="3762" spans="1:20" ht="15.75" hidden="1">
      <c r="A3762" s="10"/>
      <c r="B3762" s="1"/>
      <c r="C3762" s="81"/>
      <c r="D3762" s="1"/>
      <c r="E3762" s="1"/>
      <c r="F3762" s="331"/>
      <c r="G3762" s="1"/>
      <c r="H3762" s="45"/>
      <c r="I3762" s="1"/>
      <c r="J3762" s="1"/>
      <c r="K3762" s="1"/>
      <c r="L3762" s="331"/>
      <c r="M3762" s="1"/>
      <c r="N3762" s="45"/>
      <c r="O3762" s="1"/>
      <c r="P3762" s="45"/>
      <c r="Q3762" s="1"/>
      <c r="R3762" s="1"/>
      <c r="S3762" s="206"/>
      <c r="T3762" s="351">
        <f>IF(Q3762=0,0,1)+IF(C3762=0,0,1)+IF(D3762=0,0,1)+IF(E3762=0,0,1)+IF(F3762=0,0,1)+IF(G3762=0,0,1)+IF(H3762=0,0,1)+IF(I3762=0,0,1)+IF(J3762=0,0,1)+IF(K3762=0,0,1)+IF(L3762=0,0,1)+IF(M3762=0,0,1)+IF(N3762=0,0,1)+IF(O3762=0,0,1)</f>
        <v>0</v>
      </c>
    </row>
    <row r="3763" spans="1:20" ht="15.75" hidden="1">
      <c r="A3763" s="10"/>
      <c r="B3763" s="1"/>
      <c r="C3763" s="81"/>
      <c r="D3763" s="1"/>
      <c r="E3763" s="1"/>
      <c r="F3763" s="331"/>
      <c r="G3763" s="1"/>
      <c r="H3763" s="45"/>
      <c r="I3763" s="1"/>
      <c r="J3763" s="1"/>
      <c r="K3763" s="1"/>
      <c r="L3763" s="331"/>
      <c r="M3763" s="1"/>
      <c r="N3763" s="45"/>
      <c r="O3763" s="1"/>
      <c r="P3763" s="45"/>
      <c r="Q3763" s="1"/>
      <c r="R3763" s="1"/>
      <c r="S3763" s="206"/>
      <c r="T3763" s="351">
        <f>IF(Q3763=0,0,1)+IF(C3763=0,0,1)+IF(D3763=0,0,1)+IF(E3763=0,0,1)+IF(F3763=0,0,1)+IF(G3763=0,0,1)+IF(H3763=0,0,1)+IF(I3763=0,0,1)+IF(J3763=0,0,1)+IF(K3763=0,0,1)+IF(L3763=0,0,1)+IF(M3763=0,0,1)+IF(N3763=0,0,1)+IF(O3763=0,0,1)</f>
        <v>0</v>
      </c>
    </row>
    <row r="3764" spans="1:20" ht="15.75" hidden="1">
      <c r="A3764" s="10"/>
      <c r="B3764" s="1"/>
      <c r="C3764" s="81"/>
      <c r="D3764" s="1"/>
      <c r="E3764" s="1"/>
      <c r="F3764" s="331"/>
      <c r="G3764" s="1"/>
      <c r="H3764" s="45"/>
      <c r="I3764" s="1"/>
      <c r="J3764" s="1"/>
      <c r="K3764" s="1"/>
      <c r="L3764" s="331"/>
      <c r="M3764" s="1"/>
      <c r="N3764" s="45"/>
      <c r="O3764" s="1"/>
      <c r="P3764" s="45"/>
      <c r="Q3764" s="1"/>
      <c r="R3764" s="1"/>
      <c r="S3764" s="206"/>
      <c r="T3764" s="351">
        <f>IF(Q3764=0,0,1)+IF(C3764=0,0,1)+IF(D3764=0,0,1)+IF(E3764=0,0,1)+IF(F3764=0,0,1)+IF(G3764=0,0,1)+IF(H3764=0,0,1)+IF(I3764=0,0,1)+IF(J3764=0,0,1)+IF(K3764=0,0,1)+IF(L3764=0,0,1)+IF(M3764=0,0,1)+IF(N3764=0,0,1)+IF(O3764=0,0,1)</f>
        <v>0</v>
      </c>
    </row>
    <row r="3765" spans="1:20" ht="15.75" hidden="1">
      <c r="A3765" s="10"/>
      <c r="B3765" s="1"/>
      <c r="C3765" s="81"/>
      <c r="D3765" s="1"/>
      <c r="E3765" s="1"/>
      <c r="F3765" s="331"/>
      <c r="G3765" s="1"/>
      <c r="H3765" s="45"/>
      <c r="I3765" s="1"/>
      <c r="J3765" s="1"/>
      <c r="K3765" s="1"/>
      <c r="L3765" s="331"/>
      <c r="M3765" s="1"/>
      <c r="N3765" s="45"/>
      <c r="O3765" s="1"/>
      <c r="P3765" s="45"/>
      <c r="Q3765" s="1"/>
      <c r="R3765" s="1"/>
      <c r="S3765" s="206"/>
      <c r="T3765" s="351">
        <f>IF(Q3765=0,0,1)+IF(C3765=0,0,1)+IF(D3765=0,0,1)+IF(E3765=0,0,1)+IF(F3765=0,0,1)+IF(G3765=0,0,1)+IF(H3765=0,0,1)+IF(I3765=0,0,1)+IF(J3765=0,0,1)+IF(K3765=0,0,1)+IF(L3765=0,0,1)+IF(M3765=0,0,1)+IF(N3765=0,0,1)+IF(O3765=0,0,1)</f>
        <v>0</v>
      </c>
    </row>
    <row r="3766" spans="1:20" ht="15.75" hidden="1">
      <c r="A3766" s="10"/>
      <c r="B3766" s="1"/>
      <c r="C3766" s="81"/>
      <c r="D3766" s="1"/>
      <c r="E3766" s="1"/>
      <c r="F3766" s="331"/>
      <c r="G3766" s="1"/>
      <c r="H3766" s="45"/>
      <c r="I3766" s="1"/>
      <c r="J3766" s="1"/>
      <c r="K3766" s="1"/>
      <c r="L3766" s="331"/>
      <c r="M3766" s="1"/>
      <c r="N3766" s="45"/>
      <c r="O3766" s="1"/>
      <c r="P3766" s="45"/>
      <c r="Q3766" s="1"/>
      <c r="R3766" s="1"/>
      <c r="S3766" s="206"/>
      <c r="T3766" s="351">
        <f>IF(Q3766=0,0,1)+IF(C3766=0,0,1)+IF(D3766=0,0,1)+IF(E3766=0,0,1)+IF(F3766=0,0,1)+IF(G3766=0,0,1)+IF(H3766=0,0,1)+IF(I3766=0,0,1)+IF(J3766=0,0,1)+IF(K3766=0,0,1)+IF(L3766=0,0,1)+IF(M3766=0,0,1)+IF(N3766=0,0,1)+IF(O3766=0,0,1)</f>
        <v>0</v>
      </c>
    </row>
    <row r="3767" spans="1:20" ht="15.75" hidden="1">
      <c r="A3767" s="10"/>
      <c r="B3767" s="1"/>
      <c r="C3767" s="81"/>
      <c r="D3767" s="1"/>
      <c r="E3767" s="1"/>
      <c r="F3767" s="331"/>
      <c r="G3767" s="1"/>
      <c r="H3767" s="45"/>
      <c r="I3767" s="1"/>
      <c r="J3767" s="1"/>
      <c r="K3767" s="1"/>
      <c r="L3767" s="331"/>
      <c r="M3767" s="1"/>
      <c r="N3767" s="45"/>
      <c r="O3767" s="1"/>
      <c r="P3767" s="45"/>
      <c r="Q3767" s="1"/>
      <c r="R3767" s="1"/>
      <c r="S3767" s="206"/>
      <c r="T3767" s="351">
        <f>IF(Q3767=0,0,1)+IF(C3767=0,0,1)+IF(D3767=0,0,1)+IF(E3767=0,0,1)+IF(F3767=0,0,1)+IF(G3767=0,0,1)+IF(H3767=0,0,1)+IF(I3767=0,0,1)+IF(J3767=0,0,1)+IF(K3767=0,0,1)+IF(L3767=0,0,1)+IF(M3767=0,0,1)+IF(N3767=0,0,1)+IF(O3767=0,0,1)</f>
        <v>0</v>
      </c>
    </row>
    <row r="3768" spans="1:20" ht="15.75" hidden="1">
      <c r="A3768" s="10"/>
      <c r="B3768" s="1"/>
      <c r="C3768" s="81"/>
      <c r="D3768" s="1"/>
      <c r="E3768" s="1"/>
      <c r="F3768" s="331"/>
      <c r="G3768" s="1"/>
      <c r="H3768" s="45"/>
      <c r="I3768" s="1"/>
      <c r="J3768" s="1"/>
      <c r="K3768" s="1"/>
      <c r="L3768" s="331"/>
      <c r="M3768" s="1"/>
      <c r="N3768" s="45"/>
      <c r="O3768" s="1"/>
      <c r="P3768" s="45"/>
      <c r="Q3768" s="1"/>
      <c r="R3768" s="1"/>
      <c r="S3768" s="206"/>
      <c r="T3768" s="351">
        <f>IF(Q3768=0,0,1)+IF(C3768=0,0,1)+IF(D3768=0,0,1)+IF(E3768=0,0,1)+IF(F3768=0,0,1)+IF(G3768=0,0,1)+IF(H3768=0,0,1)+IF(I3768=0,0,1)+IF(J3768=0,0,1)+IF(K3768=0,0,1)+IF(L3768=0,0,1)+IF(M3768=0,0,1)+IF(N3768=0,0,1)+IF(O3768=0,0,1)</f>
        <v>0</v>
      </c>
    </row>
    <row r="3769" spans="1:20" ht="15.75" hidden="1">
      <c r="A3769" s="10"/>
      <c r="B3769" s="1"/>
      <c r="C3769" s="81"/>
      <c r="D3769" s="1"/>
      <c r="E3769" s="1"/>
      <c r="F3769" s="331"/>
      <c r="G3769" s="1"/>
      <c r="H3769" s="45"/>
      <c r="I3769" s="1"/>
      <c r="J3769" s="1"/>
      <c r="K3769" s="1"/>
      <c r="L3769" s="331"/>
      <c r="M3769" s="1"/>
      <c r="N3769" s="45"/>
      <c r="O3769" s="1"/>
      <c r="P3769" s="45"/>
      <c r="Q3769" s="1"/>
      <c r="R3769" s="1"/>
      <c r="S3769" s="206"/>
      <c r="T3769" s="351">
        <f>IF(Q3769=0,0,1)+IF(C3769=0,0,1)+IF(D3769=0,0,1)+IF(E3769=0,0,1)+IF(F3769=0,0,1)+IF(G3769=0,0,1)+IF(H3769=0,0,1)+IF(I3769=0,0,1)+IF(J3769=0,0,1)+IF(K3769=0,0,1)+IF(L3769=0,0,1)+IF(M3769=0,0,1)+IF(N3769=0,0,1)+IF(O3769=0,0,1)</f>
        <v>0</v>
      </c>
    </row>
    <row r="3770" spans="1:20" ht="15.75" hidden="1">
      <c r="A3770" s="10"/>
      <c r="B3770" s="1"/>
      <c r="C3770" s="81"/>
      <c r="D3770" s="1"/>
      <c r="E3770" s="1"/>
      <c r="F3770" s="331"/>
      <c r="G3770" s="1"/>
      <c r="H3770" s="45"/>
      <c r="I3770" s="1"/>
      <c r="J3770" s="1"/>
      <c r="K3770" s="1"/>
      <c r="L3770" s="331"/>
      <c r="M3770" s="1"/>
      <c r="N3770" s="45"/>
      <c r="O3770" s="1"/>
      <c r="P3770" s="45"/>
      <c r="Q3770" s="1"/>
      <c r="R3770" s="1"/>
      <c r="S3770" s="206"/>
      <c r="T3770" s="351">
        <f>IF(Q3770=0,0,1)+IF(C3770=0,0,1)+IF(D3770=0,0,1)+IF(E3770=0,0,1)+IF(F3770=0,0,1)+IF(G3770=0,0,1)+IF(H3770=0,0,1)+IF(I3770=0,0,1)+IF(J3770=0,0,1)+IF(K3770=0,0,1)+IF(L3770=0,0,1)+IF(M3770=0,0,1)+IF(N3770=0,0,1)+IF(O3770=0,0,1)</f>
        <v>0</v>
      </c>
    </row>
    <row r="3771" spans="1:20" ht="15.75" hidden="1">
      <c r="A3771" s="10"/>
      <c r="B3771" s="1"/>
      <c r="C3771" s="81"/>
      <c r="D3771" s="1"/>
      <c r="E3771" s="1"/>
      <c r="F3771" s="331"/>
      <c r="G3771" s="1"/>
      <c r="H3771" s="45"/>
      <c r="I3771" s="1"/>
      <c r="J3771" s="1"/>
      <c r="K3771" s="1"/>
      <c r="L3771" s="331"/>
      <c r="M3771" s="1"/>
      <c r="N3771" s="45"/>
      <c r="O3771" s="1"/>
      <c r="P3771" s="45"/>
      <c r="Q3771" s="1"/>
      <c r="R3771" s="1"/>
      <c r="S3771" s="206"/>
      <c r="T3771" s="351">
        <f>IF(Q3771=0,0,1)+IF(C3771=0,0,1)+IF(D3771=0,0,1)+IF(E3771=0,0,1)+IF(F3771=0,0,1)+IF(G3771=0,0,1)+IF(H3771=0,0,1)+IF(I3771=0,0,1)+IF(J3771=0,0,1)+IF(K3771=0,0,1)+IF(L3771=0,0,1)+IF(M3771=0,0,1)+IF(N3771=0,0,1)+IF(O3771=0,0,1)</f>
        <v>0</v>
      </c>
    </row>
    <row r="3772" spans="1:20" ht="15.75" hidden="1">
      <c r="A3772" s="10"/>
      <c r="B3772" s="1"/>
      <c r="C3772" s="81"/>
      <c r="D3772" s="1"/>
      <c r="E3772" s="1"/>
      <c r="F3772" s="331"/>
      <c r="G3772" s="1"/>
      <c r="H3772" s="45"/>
      <c r="I3772" s="1"/>
      <c r="J3772" s="1"/>
      <c r="K3772" s="1"/>
      <c r="L3772" s="331"/>
      <c r="M3772" s="1"/>
      <c r="N3772" s="45"/>
      <c r="O3772" s="1"/>
      <c r="P3772" s="45"/>
      <c r="Q3772" s="1"/>
      <c r="R3772" s="1"/>
      <c r="S3772" s="206"/>
      <c r="T3772" s="351">
        <f>IF(Q3772=0,0,1)+IF(C3772=0,0,1)+IF(D3772=0,0,1)+IF(E3772=0,0,1)+IF(F3772=0,0,1)+IF(G3772=0,0,1)+IF(H3772=0,0,1)+IF(I3772=0,0,1)+IF(J3772=0,0,1)+IF(K3772=0,0,1)+IF(L3772=0,0,1)+IF(M3772=0,0,1)+IF(N3772=0,0,1)+IF(O3772=0,0,1)</f>
        <v>0</v>
      </c>
    </row>
    <row r="3773" spans="1:20" ht="15.75" hidden="1">
      <c r="A3773" s="10"/>
      <c r="B3773" s="1"/>
      <c r="C3773" s="81"/>
      <c r="D3773" s="1"/>
      <c r="E3773" s="1"/>
      <c r="F3773" s="331"/>
      <c r="G3773" s="1"/>
      <c r="H3773" s="45"/>
      <c r="I3773" s="1"/>
      <c r="J3773" s="1"/>
      <c r="K3773" s="1"/>
      <c r="L3773" s="331"/>
      <c r="M3773" s="1"/>
      <c r="N3773" s="45"/>
      <c r="O3773" s="1"/>
      <c r="P3773" s="45"/>
      <c r="Q3773" s="1"/>
      <c r="R3773" s="1"/>
      <c r="S3773" s="206"/>
      <c r="T3773" s="351">
        <f>IF(Q3773=0,0,1)+IF(C3773=0,0,1)+IF(D3773=0,0,1)+IF(E3773=0,0,1)+IF(F3773=0,0,1)+IF(G3773=0,0,1)+IF(H3773=0,0,1)+IF(I3773=0,0,1)+IF(J3773=0,0,1)+IF(K3773=0,0,1)+IF(L3773=0,0,1)+IF(M3773=0,0,1)+IF(N3773=0,0,1)+IF(O3773=0,0,1)</f>
        <v>0</v>
      </c>
    </row>
    <row r="3774" spans="1:20" ht="15.75" hidden="1">
      <c r="A3774" s="10"/>
      <c r="B3774" s="1"/>
      <c r="C3774" s="81"/>
      <c r="D3774" s="1"/>
      <c r="E3774" s="1"/>
      <c r="F3774" s="331"/>
      <c r="G3774" s="1"/>
      <c r="H3774" s="45"/>
      <c r="I3774" s="1"/>
      <c r="J3774" s="1"/>
      <c r="K3774" s="1"/>
      <c r="L3774" s="331"/>
      <c r="M3774" s="1"/>
      <c r="N3774" s="45"/>
      <c r="O3774" s="1"/>
      <c r="P3774" s="45"/>
      <c r="Q3774" s="1"/>
      <c r="R3774" s="1"/>
      <c r="S3774" s="206"/>
      <c r="T3774" s="351">
        <f>IF(Q3774=0,0,1)+IF(C3774=0,0,1)+IF(D3774=0,0,1)+IF(E3774=0,0,1)+IF(F3774=0,0,1)+IF(G3774=0,0,1)+IF(H3774=0,0,1)+IF(I3774=0,0,1)+IF(J3774=0,0,1)+IF(K3774=0,0,1)+IF(L3774=0,0,1)+IF(M3774=0,0,1)+IF(N3774=0,0,1)+IF(O3774=0,0,1)</f>
        <v>0</v>
      </c>
    </row>
    <row r="3775" spans="1:20" ht="15.75" hidden="1">
      <c r="A3775" s="10"/>
      <c r="B3775" s="1"/>
      <c r="C3775" s="81"/>
      <c r="D3775" s="1"/>
      <c r="E3775" s="1"/>
      <c r="F3775" s="331"/>
      <c r="G3775" s="1"/>
      <c r="H3775" s="45"/>
      <c r="I3775" s="1"/>
      <c r="J3775" s="1"/>
      <c r="K3775" s="1"/>
      <c r="L3775" s="331"/>
      <c r="M3775" s="1"/>
      <c r="N3775" s="45"/>
      <c r="O3775" s="1"/>
      <c r="P3775" s="45"/>
      <c r="Q3775" s="1"/>
      <c r="R3775" s="1"/>
      <c r="S3775" s="206"/>
      <c r="T3775" s="351">
        <f>IF(Q3775=0,0,1)+IF(C3775=0,0,1)+IF(D3775=0,0,1)+IF(E3775=0,0,1)+IF(F3775=0,0,1)+IF(G3775=0,0,1)+IF(H3775=0,0,1)+IF(I3775=0,0,1)+IF(J3775=0,0,1)+IF(K3775=0,0,1)+IF(L3775=0,0,1)+IF(M3775=0,0,1)+IF(N3775=0,0,1)+IF(O3775=0,0,1)</f>
        <v>0</v>
      </c>
    </row>
    <row r="3776" spans="1:20" ht="15.75" hidden="1">
      <c r="A3776" s="10"/>
      <c r="B3776" s="1"/>
      <c r="C3776" s="81"/>
      <c r="D3776" s="1"/>
      <c r="E3776" s="1"/>
      <c r="F3776" s="331"/>
      <c r="G3776" s="1"/>
      <c r="H3776" s="45"/>
      <c r="I3776" s="1"/>
      <c r="J3776" s="1"/>
      <c r="K3776" s="1"/>
      <c r="L3776" s="331"/>
      <c r="M3776" s="1"/>
      <c r="N3776" s="45"/>
      <c r="O3776" s="1"/>
      <c r="P3776" s="45"/>
      <c r="Q3776" s="1"/>
      <c r="R3776" s="1"/>
      <c r="S3776" s="206"/>
      <c r="T3776" s="351">
        <f>IF(Q3776=0,0,1)+IF(C3776=0,0,1)+IF(D3776=0,0,1)+IF(E3776=0,0,1)+IF(F3776=0,0,1)+IF(G3776=0,0,1)+IF(H3776=0,0,1)+IF(I3776=0,0,1)+IF(J3776=0,0,1)+IF(K3776=0,0,1)+IF(L3776=0,0,1)+IF(M3776=0,0,1)+IF(N3776=0,0,1)+IF(O3776=0,0,1)</f>
        <v>0</v>
      </c>
    </row>
    <row r="3777" spans="1:20" ht="15.75" hidden="1">
      <c r="A3777" s="10"/>
      <c r="B3777" s="1"/>
      <c r="C3777" s="81"/>
      <c r="D3777" s="1"/>
      <c r="E3777" s="1"/>
      <c r="F3777" s="331"/>
      <c r="G3777" s="1"/>
      <c r="H3777" s="45"/>
      <c r="I3777" s="1"/>
      <c r="J3777" s="1"/>
      <c r="K3777" s="1"/>
      <c r="L3777" s="331"/>
      <c r="M3777" s="1"/>
      <c r="N3777" s="45"/>
      <c r="O3777" s="1"/>
      <c r="P3777" s="45"/>
      <c r="Q3777" s="1"/>
      <c r="R3777" s="1"/>
      <c r="S3777" s="206"/>
      <c r="T3777" s="351">
        <f>IF(Q3777=0,0,1)+IF(C3777=0,0,1)+IF(D3777=0,0,1)+IF(E3777=0,0,1)+IF(F3777=0,0,1)+IF(G3777=0,0,1)+IF(H3777=0,0,1)+IF(I3777=0,0,1)+IF(J3777=0,0,1)+IF(K3777=0,0,1)+IF(L3777=0,0,1)+IF(M3777=0,0,1)+IF(N3777=0,0,1)+IF(O3777=0,0,1)</f>
        <v>0</v>
      </c>
    </row>
    <row r="3778" spans="1:20" ht="15.75" hidden="1">
      <c r="A3778" s="10"/>
      <c r="B3778" s="1"/>
      <c r="C3778" s="81"/>
      <c r="D3778" s="1"/>
      <c r="E3778" s="1"/>
      <c r="F3778" s="331"/>
      <c r="G3778" s="1"/>
      <c r="H3778" s="45"/>
      <c r="I3778" s="1"/>
      <c r="J3778" s="1"/>
      <c r="K3778" s="1"/>
      <c r="L3778" s="331"/>
      <c r="M3778" s="1"/>
      <c r="N3778" s="45"/>
      <c r="O3778" s="1"/>
      <c r="P3778" s="45"/>
      <c r="Q3778" s="1"/>
      <c r="R3778" s="1"/>
      <c r="S3778" s="206"/>
      <c r="T3778" s="351">
        <f>IF(Q3778=0,0,1)+IF(C3778=0,0,1)+IF(D3778=0,0,1)+IF(E3778=0,0,1)+IF(F3778=0,0,1)+IF(G3778=0,0,1)+IF(H3778=0,0,1)+IF(I3778=0,0,1)+IF(J3778=0,0,1)+IF(K3778=0,0,1)+IF(L3778=0,0,1)+IF(M3778=0,0,1)+IF(N3778=0,0,1)+IF(O3778=0,0,1)</f>
        <v>0</v>
      </c>
    </row>
    <row r="3779" spans="1:20" ht="15.75" hidden="1">
      <c r="A3779" s="10"/>
      <c r="B3779" s="1"/>
      <c r="C3779" s="81"/>
      <c r="D3779" s="1"/>
      <c r="E3779" s="1"/>
      <c r="F3779" s="331"/>
      <c r="G3779" s="1"/>
      <c r="H3779" s="45"/>
      <c r="I3779" s="1"/>
      <c r="J3779" s="1"/>
      <c r="K3779" s="1"/>
      <c r="L3779" s="331"/>
      <c r="M3779" s="1"/>
      <c r="N3779" s="45"/>
      <c r="O3779" s="1"/>
      <c r="P3779" s="45"/>
      <c r="Q3779" s="1"/>
      <c r="R3779" s="1"/>
      <c r="S3779" s="206"/>
      <c r="T3779" s="351">
        <f>IF(Q3779=0,0,1)+IF(C3779=0,0,1)+IF(D3779=0,0,1)+IF(E3779=0,0,1)+IF(F3779=0,0,1)+IF(G3779=0,0,1)+IF(H3779=0,0,1)+IF(I3779=0,0,1)+IF(J3779=0,0,1)+IF(K3779=0,0,1)+IF(L3779=0,0,1)+IF(M3779=0,0,1)+IF(N3779=0,0,1)+IF(O3779=0,0,1)</f>
        <v>0</v>
      </c>
    </row>
    <row r="3780" spans="1:20" ht="15.75" hidden="1">
      <c r="A3780" s="10"/>
      <c r="B3780" s="1"/>
      <c r="C3780" s="81"/>
      <c r="D3780" s="1"/>
      <c r="E3780" s="1"/>
      <c r="F3780" s="331"/>
      <c r="G3780" s="1"/>
      <c r="H3780" s="45"/>
      <c r="I3780" s="1"/>
      <c r="J3780" s="1"/>
      <c r="K3780" s="1"/>
      <c r="L3780" s="331"/>
      <c r="M3780" s="1"/>
      <c r="N3780" s="45"/>
      <c r="O3780" s="1"/>
      <c r="P3780" s="45"/>
      <c r="Q3780" s="1"/>
      <c r="R3780" s="1"/>
      <c r="S3780" s="206"/>
      <c r="T3780" s="351">
        <f>IF(Q3780=0,0,1)+IF(C3780=0,0,1)+IF(D3780=0,0,1)+IF(E3780=0,0,1)+IF(F3780=0,0,1)+IF(G3780=0,0,1)+IF(H3780=0,0,1)+IF(I3780=0,0,1)+IF(J3780=0,0,1)+IF(K3780=0,0,1)+IF(L3780=0,0,1)+IF(M3780=0,0,1)+IF(N3780=0,0,1)+IF(O3780=0,0,1)</f>
        <v>0</v>
      </c>
    </row>
    <row r="3781" spans="1:20" ht="15.75" hidden="1">
      <c r="A3781" s="10"/>
      <c r="B3781" s="1"/>
      <c r="C3781" s="81"/>
      <c r="D3781" s="1"/>
      <c r="E3781" s="1"/>
      <c r="F3781" s="331"/>
      <c r="G3781" s="1"/>
      <c r="H3781" s="45"/>
      <c r="I3781" s="1"/>
      <c r="J3781" s="1"/>
      <c r="K3781" s="1"/>
      <c r="L3781" s="331"/>
      <c r="M3781" s="1"/>
      <c r="N3781" s="45"/>
      <c r="O3781" s="1"/>
      <c r="P3781" s="45"/>
      <c r="Q3781" s="1"/>
      <c r="R3781" s="1"/>
      <c r="S3781" s="206"/>
      <c r="T3781" s="351">
        <f>IF(Q3781=0,0,1)+IF(C3781=0,0,1)+IF(D3781=0,0,1)+IF(E3781=0,0,1)+IF(F3781=0,0,1)+IF(G3781=0,0,1)+IF(H3781=0,0,1)+IF(I3781=0,0,1)+IF(J3781=0,0,1)+IF(K3781=0,0,1)+IF(L3781=0,0,1)+IF(M3781=0,0,1)+IF(N3781=0,0,1)+IF(O3781=0,0,1)</f>
        <v>0</v>
      </c>
    </row>
    <row r="3782" spans="1:20" ht="15.75" hidden="1">
      <c r="A3782" s="10"/>
      <c r="B3782" s="1"/>
      <c r="C3782" s="81"/>
      <c r="D3782" s="1"/>
      <c r="E3782" s="1"/>
      <c r="F3782" s="331"/>
      <c r="G3782" s="1"/>
      <c r="H3782" s="45"/>
      <c r="I3782" s="1"/>
      <c r="J3782" s="1"/>
      <c r="K3782" s="1"/>
      <c r="L3782" s="331"/>
      <c r="M3782" s="1"/>
      <c r="N3782" s="45"/>
      <c r="O3782" s="1"/>
      <c r="P3782" s="45"/>
      <c r="Q3782" s="1"/>
      <c r="R3782" s="1"/>
      <c r="S3782" s="206"/>
      <c r="T3782" s="351">
        <f>IF(Q3782=0,0,1)+IF(C3782=0,0,1)+IF(D3782=0,0,1)+IF(E3782=0,0,1)+IF(F3782=0,0,1)+IF(G3782=0,0,1)+IF(H3782=0,0,1)+IF(I3782=0,0,1)+IF(J3782=0,0,1)+IF(K3782=0,0,1)+IF(L3782=0,0,1)+IF(M3782=0,0,1)+IF(N3782=0,0,1)+IF(O3782=0,0,1)</f>
        <v>0</v>
      </c>
    </row>
    <row r="3783" spans="1:20" ht="15.75" hidden="1">
      <c r="A3783" s="10"/>
      <c r="B3783" s="1"/>
      <c r="C3783" s="81"/>
      <c r="D3783" s="1"/>
      <c r="E3783" s="1"/>
      <c r="F3783" s="331"/>
      <c r="G3783" s="1"/>
      <c r="H3783" s="45"/>
      <c r="I3783" s="1"/>
      <c r="J3783" s="1"/>
      <c r="K3783" s="1"/>
      <c r="L3783" s="331"/>
      <c r="M3783" s="1"/>
      <c r="N3783" s="45"/>
      <c r="O3783" s="1"/>
      <c r="P3783" s="45"/>
      <c r="Q3783" s="1"/>
      <c r="R3783" s="1"/>
      <c r="S3783" s="206"/>
      <c r="T3783" s="351">
        <f>IF(Q3783=0,0,1)+IF(C3783=0,0,1)+IF(D3783=0,0,1)+IF(E3783=0,0,1)+IF(F3783=0,0,1)+IF(G3783=0,0,1)+IF(H3783=0,0,1)+IF(I3783=0,0,1)+IF(J3783=0,0,1)+IF(K3783=0,0,1)+IF(L3783=0,0,1)+IF(M3783=0,0,1)+IF(N3783=0,0,1)+IF(O3783=0,0,1)</f>
        <v>0</v>
      </c>
    </row>
    <row r="3784" spans="1:20" ht="15.75" hidden="1">
      <c r="A3784" s="10"/>
      <c r="B3784" s="1"/>
      <c r="C3784" s="81"/>
      <c r="D3784" s="1"/>
      <c r="E3784" s="1"/>
      <c r="F3784" s="331"/>
      <c r="G3784" s="1"/>
      <c r="H3784" s="45"/>
      <c r="I3784" s="1"/>
      <c r="J3784" s="1"/>
      <c r="K3784" s="1"/>
      <c r="L3784" s="331"/>
      <c r="M3784" s="1"/>
      <c r="N3784" s="45"/>
      <c r="O3784" s="1"/>
      <c r="P3784" s="45"/>
      <c r="Q3784" s="1"/>
      <c r="R3784" s="1"/>
      <c r="S3784" s="206"/>
      <c r="T3784" s="351">
        <f>IF(Q3784=0,0,1)+IF(C3784=0,0,1)+IF(D3784=0,0,1)+IF(E3784=0,0,1)+IF(F3784=0,0,1)+IF(G3784=0,0,1)+IF(H3784=0,0,1)+IF(I3784=0,0,1)+IF(J3784=0,0,1)+IF(K3784=0,0,1)+IF(L3784=0,0,1)+IF(M3784=0,0,1)+IF(N3784=0,0,1)+IF(O3784=0,0,1)</f>
        <v>0</v>
      </c>
    </row>
    <row r="3785" spans="1:20" ht="15.75" hidden="1">
      <c r="A3785" s="10"/>
      <c r="B3785" s="1"/>
      <c r="C3785" s="81"/>
      <c r="D3785" s="1"/>
      <c r="E3785" s="1"/>
      <c r="F3785" s="331"/>
      <c r="G3785" s="1"/>
      <c r="H3785" s="45"/>
      <c r="I3785" s="1"/>
      <c r="J3785" s="1"/>
      <c r="K3785" s="1"/>
      <c r="L3785" s="331"/>
      <c r="M3785" s="1"/>
      <c r="N3785" s="45"/>
      <c r="O3785" s="1"/>
      <c r="P3785" s="45"/>
      <c r="Q3785" s="1"/>
      <c r="R3785" s="1"/>
      <c r="S3785" s="206"/>
      <c r="T3785" s="351">
        <f>IF(Q3785=0,0,1)+IF(C3785=0,0,1)+IF(D3785=0,0,1)+IF(E3785=0,0,1)+IF(F3785=0,0,1)+IF(G3785=0,0,1)+IF(H3785=0,0,1)+IF(I3785=0,0,1)+IF(J3785=0,0,1)+IF(K3785=0,0,1)+IF(L3785=0,0,1)+IF(M3785=0,0,1)+IF(N3785=0,0,1)+IF(O3785=0,0,1)</f>
        <v>0</v>
      </c>
    </row>
    <row r="3786" spans="1:20" ht="15.75" hidden="1">
      <c r="A3786" s="10"/>
      <c r="B3786" s="1"/>
      <c r="C3786" s="81"/>
      <c r="D3786" s="1"/>
      <c r="E3786" s="1"/>
      <c r="F3786" s="331"/>
      <c r="G3786" s="1"/>
      <c r="H3786" s="45"/>
      <c r="I3786" s="1"/>
      <c r="J3786" s="1"/>
      <c r="K3786" s="1"/>
      <c r="L3786" s="331"/>
      <c r="M3786" s="1"/>
      <c r="N3786" s="45"/>
      <c r="O3786" s="1"/>
      <c r="P3786" s="45"/>
      <c r="Q3786" s="1"/>
      <c r="R3786" s="1"/>
      <c r="S3786" s="206"/>
      <c r="T3786" s="351">
        <f>IF(Q3786=0,0,1)+IF(C3786=0,0,1)+IF(D3786=0,0,1)+IF(E3786=0,0,1)+IF(F3786=0,0,1)+IF(G3786=0,0,1)+IF(H3786=0,0,1)+IF(I3786=0,0,1)+IF(J3786=0,0,1)+IF(K3786=0,0,1)+IF(L3786=0,0,1)+IF(M3786=0,0,1)+IF(N3786=0,0,1)+IF(O3786=0,0,1)</f>
        <v>0</v>
      </c>
    </row>
    <row r="3787" spans="1:20" ht="15.75" hidden="1">
      <c r="A3787" s="10"/>
      <c r="B3787" s="1"/>
      <c r="C3787" s="81"/>
      <c r="D3787" s="1"/>
      <c r="E3787" s="1"/>
      <c r="F3787" s="331"/>
      <c r="G3787" s="1"/>
      <c r="H3787" s="45"/>
      <c r="I3787" s="1"/>
      <c r="J3787" s="1"/>
      <c r="K3787" s="1"/>
      <c r="L3787" s="331"/>
      <c r="M3787" s="1"/>
      <c r="N3787" s="45"/>
      <c r="O3787" s="1"/>
      <c r="P3787" s="45"/>
      <c r="Q3787" s="1"/>
      <c r="R3787" s="1"/>
      <c r="S3787" s="206"/>
      <c r="T3787" s="351">
        <f>IF(Q3787=0,0,1)+IF(C3787=0,0,1)+IF(D3787=0,0,1)+IF(E3787=0,0,1)+IF(F3787=0,0,1)+IF(G3787=0,0,1)+IF(H3787=0,0,1)+IF(I3787=0,0,1)+IF(J3787=0,0,1)+IF(K3787=0,0,1)+IF(L3787=0,0,1)+IF(M3787=0,0,1)+IF(N3787=0,0,1)+IF(O3787=0,0,1)</f>
        <v>0</v>
      </c>
    </row>
    <row r="3788" spans="1:20" ht="15.75" hidden="1">
      <c r="A3788" s="10"/>
      <c r="B3788" s="1"/>
      <c r="C3788" s="81"/>
      <c r="D3788" s="1"/>
      <c r="E3788" s="1"/>
      <c r="F3788" s="331"/>
      <c r="G3788" s="1"/>
      <c r="H3788" s="45"/>
      <c r="I3788" s="1"/>
      <c r="J3788" s="1"/>
      <c r="K3788" s="1"/>
      <c r="L3788" s="331"/>
      <c r="M3788" s="1"/>
      <c r="N3788" s="45"/>
      <c r="O3788" s="1"/>
      <c r="P3788" s="45"/>
      <c r="Q3788" s="1"/>
      <c r="R3788" s="1"/>
      <c r="S3788" s="206"/>
      <c r="T3788" s="351">
        <f>IF(Q3788=0,0,1)+IF(C3788=0,0,1)+IF(D3788=0,0,1)+IF(E3788=0,0,1)+IF(F3788=0,0,1)+IF(G3788=0,0,1)+IF(H3788=0,0,1)+IF(I3788=0,0,1)+IF(J3788=0,0,1)+IF(K3788=0,0,1)+IF(L3788=0,0,1)+IF(M3788=0,0,1)+IF(N3788=0,0,1)+IF(O3788=0,0,1)</f>
        <v>0</v>
      </c>
    </row>
    <row r="3789" spans="1:20" ht="15.75" hidden="1">
      <c r="A3789" s="10"/>
      <c r="B3789" s="1"/>
      <c r="C3789" s="81"/>
      <c r="D3789" s="1"/>
      <c r="E3789" s="1"/>
      <c r="F3789" s="331"/>
      <c r="G3789" s="1"/>
      <c r="H3789" s="45"/>
      <c r="I3789" s="1"/>
      <c r="J3789" s="1"/>
      <c r="K3789" s="1"/>
      <c r="L3789" s="331"/>
      <c r="M3789" s="1"/>
      <c r="N3789" s="45"/>
      <c r="O3789" s="1"/>
      <c r="P3789" s="45"/>
      <c r="Q3789" s="1"/>
      <c r="R3789" s="1"/>
      <c r="S3789" s="206"/>
      <c r="T3789" s="351">
        <f>IF(Q3789=0,0,1)+IF(C3789=0,0,1)+IF(D3789=0,0,1)+IF(E3789=0,0,1)+IF(F3789=0,0,1)+IF(G3789=0,0,1)+IF(H3789=0,0,1)+IF(I3789=0,0,1)+IF(J3789=0,0,1)+IF(K3789=0,0,1)+IF(L3789=0,0,1)+IF(M3789=0,0,1)+IF(N3789=0,0,1)+IF(O3789=0,0,1)</f>
        <v>0</v>
      </c>
    </row>
    <row r="3790" spans="1:20" ht="15.75" hidden="1">
      <c r="A3790" s="10"/>
      <c r="B3790" s="1"/>
      <c r="C3790" s="81"/>
      <c r="D3790" s="1"/>
      <c r="E3790" s="1"/>
      <c r="F3790" s="331"/>
      <c r="G3790" s="1"/>
      <c r="H3790" s="45"/>
      <c r="I3790" s="1"/>
      <c r="J3790" s="1"/>
      <c r="K3790" s="1"/>
      <c r="L3790" s="331"/>
      <c r="M3790" s="1"/>
      <c r="N3790" s="45"/>
      <c r="O3790" s="1"/>
      <c r="P3790" s="45"/>
      <c r="Q3790" s="1"/>
      <c r="R3790" s="1"/>
      <c r="S3790" s="206"/>
      <c r="T3790" s="351">
        <f>IF(Q3790=0,0,1)+IF(C3790=0,0,1)+IF(D3790=0,0,1)+IF(E3790=0,0,1)+IF(F3790=0,0,1)+IF(G3790=0,0,1)+IF(H3790=0,0,1)+IF(I3790=0,0,1)+IF(J3790=0,0,1)+IF(K3790=0,0,1)+IF(L3790=0,0,1)+IF(M3790=0,0,1)+IF(N3790=0,0,1)+IF(O3790=0,0,1)</f>
        <v>0</v>
      </c>
    </row>
    <row r="3791" spans="1:20" ht="15.75" hidden="1">
      <c r="A3791" s="10"/>
      <c r="B3791" s="1"/>
      <c r="C3791" s="81"/>
      <c r="D3791" s="1"/>
      <c r="E3791" s="1"/>
      <c r="F3791" s="331"/>
      <c r="G3791" s="1"/>
      <c r="H3791" s="45"/>
      <c r="I3791" s="1"/>
      <c r="J3791" s="1"/>
      <c r="K3791" s="1"/>
      <c r="L3791" s="331"/>
      <c r="M3791" s="1"/>
      <c r="N3791" s="45"/>
      <c r="O3791" s="1"/>
      <c r="P3791" s="45"/>
      <c r="Q3791" s="1"/>
      <c r="R3791" s="1"/>
      <c r="S3791" s="206"/>
      <c r="T3791" s="351">
        <f>IF(Q3791=0,0,1)+IF(C3791=0,0,1)+IF(D3791=0,0,1)+IF(E3791=0,0,1)+IF(F3791=0,0,1)+IF(G3791=0,0,1)+IF(H3791=0,0,1)+IF(I3791=0,0,1)+IF(J3791=0,0,1)+IF(K3791=0,0,1)+IF(L3791=0,0,1)+IF(M3791=0,0,1)+IF(N3791=0,0,1)+IF(O3791=0,0,1)</f>
        <v>0</v>
      </c>
    </row>
    <row r="3792" spans="1:20" ht="15.75" hidden="1">
      <c r="A3792" s="10"/>
      <c r="B3792" s="1"/>
      <c r="C3792" s="81"/>
      <c r="D3792" s="1"/>
      <c r="E3792" s="1"/>
      <c r="F3792" s="331"/>
      <c r="G3792" s="1"/>
      <c r="H3792" s="45"/>
      <c r="I3792" s="1"/>
      <c r="J3792" s="1"/>
      <c r="K3792" s="1"/>
      <c r="L3792" s="331"/>
      <c r="M3792" s="1"/>
      <c r="N3792" s="45"/>
      <c r="O3792" s="1"/>
      <c r="P3792" s="45"/>
      <c r="Q3792" s="1"/>
      <c r="R3792" s="1"/>
      <c r="S3792" s="206"/>
      <c r="T3792" s="351">
        <f>IF(Q3792=0,0,1)+IF(C3792=0,0,1)+IF(D3792=0,0,1)+IF(E3792=0,0,1)+IF(F3792=0,0,1)+IF(G3792=0,0,1)+IF(H3792=0,0,1)+IF(I3792=0,0,1)+IF(J3792=0,0,1)+IF(K3792=0,0,1)+IF(L3792=0,0,1)+IF(M3792=0,0,1)+IF(N3792=0,0,1)+IF(O3792=0,0,1)</f>
        <v>0</v>
      </c>
    </row>
    <row r="3793" spans="1:20" ht="15.75" hidden="1">
      <c r="A3793" s="10"/>
      <c r="B3793" s="1"/>
      <c r="C3793" s="81"/>
      <c r="D3793" s="1"/>
      <c r="E3793" s="1"/>
      <c r="F3793" s="331"/>
      <c r="G3793" s="1"/>
      <c r="H3793" s="45"/>
      <c r="I3793" s="1"/>
      <c r="J3793" s="1"/>
      <c r="K3793" s="1"/>
      <c r="L3793" s="331"/>
      <c r="M3793" s="1"/>
      <c r="N3793" s="45"/>
      <c r="O3793" s="1"/>
      <c r="P3793" s="45"/>
      <c r="Q3793" s="1"/>
      <c r="R3793" s="1"/>
      <c r="S3793" s="206"/>
      <c r="T3793" s="351">
        <f>IF(Q3793=0,0,1)+IF(C3793=0,0,1)+IF(D3793=0,0,1)+IF(E3793=0,0,1)+IF(F3793=0,0,1)+IF(G3793=0,0,1)+IF(H3793=0,0,1)+IF(I3793=0,0,1)+IF(J3793=0,0,1)+IF(K3793=0,0,1)+IF(L3793=0,0,1)+IF(M3793=0,0,1)+IF(N3793=0,0,1)+IF(O3793=0,0,1)</f>
        <v>0</v>
      </c>
    </row>
    <row r="3794" spans="1:20" ht="15.75" hidden="1">
      <c r="A3794" s="10"/>
      <c r="B3794" s="1"/>
      <c r="C3794" s="81"/>
      <c r="D3794" s="1"/>
      <c r="E3794" s="1"/>
      <c r="F3794" s="331"/>
      <c r="G3794" s="1"/>
      <c r="H3794" s="45"/>
      <c r="I3794" s="1"/>
      <c r="J3794" s="1"/>
      <c r="K3794" s="1"/>
      <c r="L3794" s="331"/>
      <c r="M3794" s="1"/>
      <c r="N3794" s="45"/>
      <c r="O3794" s="1"/>
      <c r="P3794" s="45"/>
      <c r="Q3794" s="1"/>
      <c r="R3794" s="1"/>
      <c r="S3794" s="206"/>
      <c r="T3794" s="351">
        <f>IF(Q3794=0,0,1)+IF(C3794=0,0,1)+IF(D3794=0,0,1)+IF(E3794=0,0,1)+IF(F3794=0,0,1)+IF(G3794=0,0,1)+IF(H3794=0,0,1)+IF(I3794=0,0,1)+IF(J3794=0,0,1)+IF(K3794=0,0,1)+IF(L3794=0,0,1)+IF(M3794=0,0,1)+IF(N3794=0,0,1)+IF(O3794=0,0,1)</f>
        <v>0</v>
      </c>
    </row>
    <row r="3795" spans="1:20" ht="15.75" hidden="1">
      <c r="A3795" s="10"/>
      <c r="B3795" s="1"/>
      <c r="C3795" s="81"/>
      <c r="D3795" s="1"/>
      <c r="E3795" s="1"/>
      <c r="F3795" s="331"/>
      <c r="G3795" s="1"/>
      <c r="H3795" s="45"/>
      <c r="I3795" s="1"/>
      <c r="J3795" s="1"/>
      <c r="K3795" s="1"/>
      <c r="L3795" s="331"/>
      <c r="M3795" s="1"/>
      <c r="N3795" s="45"/>
      <c r="O3795" s="1"/>
      <c r="P3795" s="45"/>
      <c r="Q3795" s="1"/>
      <c r="R3795" s="1"/>
      <c r="S3795" s="206"/>
      <c r="T3795" s="351">
        <f>IF(Q3795=0,0,1)+IF(C3795=0,0,1)+IF(D3795=0,0,1)+IF(E3795=0,0,1)+IF(F3795=0,0,1)+IF(G3795=0,0,1)+IF(H3795=0,0,1)+IF(I3795=0,0,1)+IF(J3795=0,0,1)+IF(K3795=0,0,1)+IF(L3795=0,0,1)+IF(M3795=0,0,1)+IF(N3795=0,0,1)+IF(O3795=0,0,1)</f>
        <v>0</v>
      </c>
    </row>
    <row r="3796" spans="1:20" ht="15.75" hidden="1">
      <c r="A3796" s="10"/>
      <c r="B3796" s="1"/>
      <c r="C3796" s="81"/>
      <c r="D3796" s="1"/>
      <c r="E3796" s="1"/>
      <c r="F3796" s="331"/>
      <c r="G3796" s="1"/>
      <c r="H3796" s="45"/>
      <c r="I3796" s="1"/>
      <c r="J3796" s="1"/>
      <c r="K3796" s="1"/>
      <c r="L3796" s="331"/>
      <c r="M3796" s="1"/>
      <c r="N3796" s="45"/>
      <c r="O3796" s="1"/>
      <c r="P3796" s="45"/>
      <c r="Q3796" s="1"/>
      <c r="R3796" s="1"/>
      <c r="S3796" s="206"/>
      <c r="T3796" s="351">
        <f>IF(Q3796=0,0,1)+IF(C3796=0,0,1)+IF(D3796=0,0,1)+IF(E3796=0,0,1)+IF(F3796=0,0,1)+IF(G3796=0,0,1)+IF(H3796=0,0,1)+IF(I3796=0,0,1)+IF(J3796=0,0,1)+IF(K3796=0,0,1)+IF(L3796=0,0,1)+IF(M3796=0,0,1)+IF(N3796=0,0,1)+IF(O3796=0,0,1)</f>
        <v>0</v>
      </c>
    </row>
    <row r="3797" spans="1:20" ht="15.75" hidden="1">
      <c r="A3797" s="10"/>
      <c r="B3797" s="1"/>
      <c r="C3797" s="81"/>
      <c r="D3797" s="1"/>
      <c r="E3797" s="1"/>
      <c r="F3797" s="331"/>
      <c r="G3797" s="1"/>
      <c r="H3797" s="45"/>
      <c r="I3797" s="1"/>
      <c r="J3797" s="1"/>
      <c r="K3797" s="1"/>
      <c r="L3797" s="331"/>
      <c r="M3797" s="1"/>
      <c r="N3797" s="45"/>
      <c r="O3797" s="1"/>
      <c r="P3797" s="45"/>
      <c r="Q3797" s="1"/>
      <c r="R3797" s="1"/>
      <c r="S3797" s="206"/>
      <c r="T3797" s="351">
        <f>IF(Q3797=0,0,1)+IF(C3797=0,0,1)+IF(D3797=0,0,1)+IF(E3797=0,0,1)+IF(F3797=0,0,1)+IF(G3797=0,0,1)+IF(H3797=0,0,1)+IF(I3797=0,0,1)+IF(J3797=0,0,1)+IF(K3797=0,0,1)+IF(L3797=0,0,1)+IF(M3797=0,0,1)+IF(N3797=0,0,1)+IF(O3797=0,0,1)</f>
        <v>0</v>
      </c>
    </row>
    <row r="3798" spans="1:20" ht="15.75" hidden="1">
      <c r="A3798" s="10"/>
      <c r="B3798" s="1"/>
      <c r="C3798" s="81"/>
      <c r="D3798" s="1"/>
      <c r="E3798" s="1"/>
      <c r="F3798" s="331"/>
      <c r="G3798" s="1"/>
      <c r="H3798" s="45"/>
      <c r="I3798" s="1"/>
      <c r="J3798" s="1"/>
      <c r="K3798" s="1"/>
      <c r="L3798" s="331"/>
      <c r="M3798" s="1"/>
      <c r="N3798" s="45"/>
      <c r="O3798" s="1"/>
      <c r="P3798" s="45"/>
      <c r="Q3798" s="1"/>
      <c r="R3798" s="1"/>
      <c r="S3798" s="206"/>
      <c r="T3798" s="351">
        <f>IF(Q3798=0,0,1)+IF(C3798=0,0,1)+IF(D3798=0,0,1)+IF(E3798=0,0,1)+IF(F3798=0,0,1)+IF(G3798=0,0,1)+IF(H3798=0,0,1)+IF(I3798=0,0,1)+IF(J3798=0,0,1)+IF(K3798=0,0,1)+IF(L3798=0,0,1)+IF(M3798=0,0,1)+IF(N3798=0,0,1)+IF(O3798=0,0,1)</f>
        <v>0</v>
      </c>
    </row>
    <row r="3799" spans="1:20" ht="15.75" hidden="1">
      <c r="A3799" s="10"/>
      <c r="B3799" s="1"/>
      <c r="C3799" s="81"/>
      <c r="D3799" s="1"/>
      <c r="E3799" s="1"/>
      <c r="F3799" s="331"/>
      <c r="G3799" s="1"/>
      <c r="H3799" s="45"/>
      <c r="I3799" s="1"/>
      <c r="J3799" s="1"/>
      <c r="K3799" s="1"/>
      <c r="L3799" s="331"/>
      <c r="M3799" s="1"/>
      <c r="N3799" s="45"/>
      <c r="O3799" s="1"/>
      <c r="P3799" s="45"/>
      <c r="Q3799" s="1"/>
      <c r="R3799" s="1"/>
      <c r="S3799" s="206"/>
      <c r="T3799" s="351">
        <f>IF(Q3799=0,0,1)+IF(C3799=0,0,1)+IF(D3799=0,0,1)+IF(E3799=0,0,1)+IF(F3799=0,0,1)+IF(G3799=0,0,1)+IF(H3799=0,0,1)+IF(I3799=0,0,1)+IF(J3799=0,0,1)+IF(K3799=0,0,1)+IF(L3799=0,0,1)+IF(M3799=0,0,1)+IF(N3799=0,0,1)+IF(O3799=0,0,1)</f>
        <v>0</v>
      </c>
    </row>
    <row r="3800" spans="1:20" ht="15.75" hidden="1">
      <c r="A3800" s="10"/>
      <c r="B3800" s="1"/>
      <c r="C3800" s="81"/>
      <c r="D3800" s="1"/>
      <c r="E3800" s="1"/>
      <c r="F3800" s="331"/>
      <c r="G3800" s="1"/>
      <c r="H3800" s="45"/>
      <c r="I3800" s="1"/>
      <c r="J3800" s="1"/>
      <c r="K3800" s="1"/>
      <c r="L3800" s="331"/>
      <c r="M3800" s="1"/>
      <c r="N3800" s="45"/>
      <c r="O3800" s="1"/>
      <c r="P3800" s="45"/>
      <c r="Q3800" s="1"/>
      <c r="R3800" s="1"/>
      <c r="S3800" s="206"/>
      <c r="T3800" s="351">
        <f>IF(Q3800=0,0,1)+IF(C3800=0,0,1)+IF(D3800=0,0,1)+IF(E3800=0,0,1)+IF(F3800=0,0,1)+IF(G3800=0,0,1)+IF(H3800=0,0,1)+IF(I3800=0,0,1)+IF(J3800=0,0,1)+IF(K3800=0,0,1)+IF(L3800=0,0,1)+IF(M3800=0,0,1)+IF(N3800=0,0,1)+IF(O3800=0,0,1)</f>
        <v>0</v>
      </c>
    </row>
    <row r="3801" spans="1:20" ht="15.75" hidden="1">
      <c r="A3801" s="10"/>
      <c r="B3801" s="1"/>
      <c r="C3801" s="81"/>
      <c r="D3801" s="1"/>
      <c r="E3801" s="1"/>
      <c r="F3801" s="331"/>
      <c r="G3801" s="1"/>
      <c r="H3801" s="45"/>
      <c r="I3801" s="1"/>
      <c r="J3801" s="1"/>
      <c r="K3801" s="1"/>
      <c r="L3801" s="331"/>
      <c r="M3801" s="1"/>
      <c r="N3801" s="45"/>
      <c r="O3801" s="1"/>
      <c r="P3801" s="45"/>
      <c r="Q3801" s="1"/>
      <c r="R3801" s="1"/>
      <c r="S3801" s="206"/>
      <c r="T3801" s="351">
        <f>IF(Q3801=0,0,1)+IF(C3801=0,0,1)+IF(D3801=0,0,1)+IF(E3801=0,0,1)+IF(F3801=0,0,1)+IF(G3801=0,0,1)+IF(H3801=0,0,1)+IF(I3801=0,0,1)+IF(J3801=0,0,1)+IF(K3801=0,0,1)+IF(L3801=0,0,1)+IF(M3801=0,0,1)+IF(N3801=0,0,1)+IF(O3801=0,0,1)</f>
        <v>0</v>
      </c>
    </row>
    <row r="3802" spans="1:20" ht="15.75" hidden="1">
      <c r="A3802" s="10"/>
      <c r="B3802" s="1"/>
      <c r="C3802" s="81"/>
      <c r="D3802" s="1"/>
      <c r="E3802" s="1"/>
      <c r="F3802" s="331"/>
      <c r="G3802" s="1"/>
      <c r="H3802" s="45"/>
      <c r="I3802" s="1"/>
      <c r="J3802" s="1"/>
      <c r="K3802" s="1"/>
      <c r="L3802" s="331"/>
      <c r="M3802" s="1"/>
      <c r="N3802" s="45"/>
      <c r="O3802" s="1"/>
      <c r="P3802" s="45"/>
      <c r="Q3802" s="1"/>
      <c r="R3802" s="1"/>
      <c r="S3802" s="206"/>
      <c r="T3802" s="351">
        <f>IF(Q3802=0,0,1)+IF(C3802=0,0,1)+IF(D3802=0,0,1)+IF(E3802=0,0,1)+IF(F3802=0,0,1)+IF(G3802=0,0,1)+IF(H3802=0,0,1)+IF(I3802=0,0,1)+IF(J3802=0,0,1)+IF(K3802=0,0,1)+IF(L3802=0,0,1)+IF(M3802=0,0,1)+IF(N3802=0,0,1)+IF(O3802=0,0,1)</f>
        <v>0</v>
      </c>
    </row>
    <row r="3803" spans="1:20" ht="15.75" hidden="1">
      <c r="A3803" s="10"/>
      <c r="B3803" s="1"/>
      <c r="C3803" s="81"/>
      <c r="D3803" s="1"/>
      <c r="E3803" s="1"/>
      <c r="F3803" s="331"/>
      <c r="G3803" s="1"/>
      <c r="H3803" s="45"/>
      <c r="I3803" s="1"/>
      <c r="J3803" s="1"/>
      <c r="K3803" s="1"/>
      <c r="L3803" s="331"/>
      <c r="M3803" s="1"/>
      <c r="N3803" s="45"/>
      <c r="O3803" s="1"/>
      <c r="P3803" s="45"/>
      <c r="Q3803" s="1"/>
      <c r="R3803" s="1"/>
      <c r="S3803" s="206"/>
      <c r="T3803" s="351">
        <f>IF(Q3803=0,0,1)+IF(C3803=0,0,1)+IF(D3803=0,0,1)+IF(E3803=0,0,1)+IF(F3803=0,0,1)+IF(G3803=0,0,1)+IF(H3803=0,0,1)+IF(I3803=0,0,1)+IF(J3803=0,0,1)+IF(K3803=0,0,1)+IF(L3803=0,0,1)+IF(M3803=0,0,1)+IF(N3803=0,0,1)+IF(O3803=0,0,1)</f>
        <v>0</v>
      </c>
    </row>
    <row r="3804" spans="1:20" ht="15.75" hidden="1">
      <c r="A3804" s="10"/>
      <c r="B3804" s="1"/>
      <c r="C3804" s="81"/>
      <c r="D3804" s="1"/>
      <c r="E3804" s="1"/>
      <c r="F3804" s="331"/>
      <c r="G3804" s="1"/>
      <c r="H3804" s="45"/>
      <c r="I3804" s="1"/>
      <c r="J3804" s="1"/>
      <c r="K3804" s="1"/>
      <c r="L3804" s="331"/>
      <c r="M3804" s="1"/>
      <c r="N3804" s="45"/>
      <c r="O3804" s="1"/>
      <c r="P3804" s="45"/>
      <c r="Q3804" s="1"/>
      <c r="R3804" s="1"/>
      <c r="S3804" s="206"/>
      <c r="T3804" s="351">
        <f>IF(Q3804=0,0,1)+IF(C3804=0,0,1)+IF(D3804=0,0,1)+IF(E3804=0,0,1)+IF(F3804=0,0,1)+IF(G3804=0,0,1)+IF(H3804=0,0,1)+IF(I3804=0,0,1)+IF(J3804=0,0,1)+IF(K3804=0,0,1)+IF(L3804=0,0,1)+IF(M3804=0,0,1)+IF(N3804=0,0,1)+IF(O3804=0,0,1)</f>
        <v>0</v>
      </c>
    </row>
    <row r="3805" spans="1:20" ht="15.75" hidden="1">
      <c r="A3805" s="10"/>
      <c r="B3805" s="1"/>
      <c r="C3805" s="81"/>
      <c r="D3805" s="1"/>
      <c r="E3805" s="1"/>
      <c r="F3805" s="331"/>
      <c r="G3805" s="1"/>
      <c r="H3805" s="45"/>
      <c r="I3805" s="1"/>
      <c r="J3805" s="1"/>
      <c r="K3805" s="1"/>
      <c r="L3805" s="331"/>
      <c r="M3805" s="1"/>
      <c r="N3805" s="45"/>
      <c r="O3805" s="1"/>
      <c r="P3805" s="45"/>
      <c r="Q3805" s="1"/>
      <c r="R3805" s="1"/>
      <c r="S3805" s="206"/>
      <c r="T3805" s="351">
        <f>IF(Q3805=0,0,1)+IF(C3805=0,0,1)+IF(D3805=0,0,1)+IF(E3805=0,0,1)+IF(F3805=0,0,1)+IF(G3805=0,0,1)+IF(H3805=0,0,1)+IF(I3805=0,0,1)+IF(J3805=0,0,1)+IF(K3805=0,0,1)+IF(L3805=0,0,1)+IF(M3805=0,0,1)+IF(N3805=0,0,1)+IF(O3805=0,0,1)</f>
        <v>0</v>
      </c>
    </row>
    <row r="3806" spans="1:20" ht="15.75" hidden="1">
      <c r="A3806" s="10"/>
      <c r="B3806" s="1"/>
      <c r="C3806" s="81"/>
      <c r="D3806" s="1"/>
      <c r="E3806" s="1"/>
      <c r="F3806" s="331"/>
      <c r="G3806" s="1"/>
      <c r="H3806" s="45"/>
      <c r="I3806" s="1"/>
      <c r="J3806" s="1"/>
      <c r="K3806" s="1"/>
      <c r="L3806" s="331"/>
      <c r="M3806" s="1"/>
      <c r="N3806" s="45"/>
      <c r="O3806" s="1"/>
      <c r="P3806" s="45"/>
      <c r="Q3806" s="1"/>
      <c r="R3806" s="1"/>
      <c r="S3806" s="206"/>
      <c r="T3806" s="351">
        <f>IF(Q3806=0,0,1)+IF(C3806=0,0,1)+IF(D3806=0,0,1)+IF(E3806=0,0,1)+IF(F3806=0,0,1)+IF(G3806=0,0,1)+IF(H3806=0,0,1)+IF(I3806=0,0,1)+IF(J3806=0,0,1)+IF(K3806=0,0,1)+IF(L3806=0,0,1)+IF(M3806=0,0,1)+IF(N3806=0,0,1)+IF(O3806=0,0,1)</f>
        <v>0</v>
      </c>
    </row>
    <row r="3807" spans="1:20" ht="15.75" hidden="1">
      <c r="A3807" s="10"/>
      <c r="B3807" s="1"/>
      <c r="C3807" s="81"/>
      <c r="D3807" s="1"/>
      <c r="E3807" s="1"/>
      <c r="F3807" s="331"/>
      <c r="G3807" s="1"/>
      <c r="H3807" s="45"/>
      <c r="I3807" s="1"/>
      <c r="J3807" s="1"/>
      <c r="K3807" s="1"/>
      <c r="L3807" s="331"/>
      <c r="M3807" s="1"/>
      <c r="N3807" s="45"/>
      <c r="O3807" s="1"/>
      <c r="P3807" s="45"/>
      <c r="Q3807" s="1"/>
      <c r="R3807" s="1"/>
      <c r="S3807" s="206"/>
      <c r="T3807" s="351">
        <f>IF(Q3807=0,0,1)+IF(C3807=0,0,1)+IF(D3807=0,0,1)+IF(E3807=0,0,1)+IF(F3807=0,0,1)+IF(G3807=0,0,1)+IF(H3807=0,0,1)+IF(I3807=0,0,1)+IF(J3807=0,0,1)+IF(K3807=0,0,1)+IF(L3807=0,0,1)+IF(M3807=0,0,1)+IF(N3807=0,0,1)+IF(O3807=0,0,1)</f>
        <v>0</v>
      </c>
    </row>
    <row r="3808" spans="1:20" ht="15.75" hidden="1">
      <c r="A3808" s="10"/>
      <c r="B3808" s="1"/>
      <c r="C3808" s="81"/>
      <c r="D3808" s="1"/>
      <c r="E3808" s="1"/>
      <c r="F3808" s="331"/>
      <c r="G3808" s="1"/>
      <c r="H3808" s="45"/>
      <c r="I3808" s="1"/>
      <c r="J3808" s="1"/>
      <c r="K3808" s="1"/>
      <c r="L3808" s="331"/>
      <c r="M3808" s="1"/>
      <c r="N3808" s="45"/>
      <c r="O3808" s="1"/>
      <c r="P3808" s="45"/>
      <c r="Q3808" s="1"/>
      <c r="R3808" s="1"/>
      <c r="S3808" s="206"/>
      <c r="T3808" s="351">
        <f>IF(Q3808=0,0,1)+IF(C3808=0,0,1)+IF(D3808=0,0,1)+IF(E3808=0,0,1)+IF(F3808=0,0,1)+IF(G3808=0,0,1)+IF(H3808=0,0,1)+IF(I3808=0,0,1)+IF(J3808=0,0,1)+IF(K3808=0,0,1)+IF(L3808=0,0,1)+IF(M3808=0,0,1)+IF(N3808=0,0,1)+IF(O3808=0,0,1)</f>
        <v>0</v>
      </c>
    </row>
    <row r="3809" spans="1:20" ht="15.75" hidden="1">
      <c r="A3809" s="10"/>
      <c r="B3809" s="1"/>
      <c r="C3809" s="81"/>
      <c r="D3809" s="1"/>
      <c r="E3809" s="1"/>
      <c r="F3809" s="331"/>
      <c r="G3809" s="1"/>
      <c r="H3809" s="45"/>
      <c r="I3809" s="1"/>
      <c r="J3809" s="1"/>
      <c r="K3809" s="1"/>
      <c r="L3809" s="331"/>
      <c r="M3809" s="1"/>
      <c r="N3809" s="45"/>
      <c r="O3809" s="1"/>
      <c r="P3809" s="45"/>
      <c r="Q3809" s="1"/>
      <c r="R3809" s="1"/>
      <c r="S3809" s="206"/>
      <c r="T3809" s="351">
        <f>IF(Q3809=0,0,1)+IF(C3809=0,0,1)+IF(D3809=0,0,1)+IF(E3809=0,0,1)+IF(F3809=0,0,1)+IF(G3809=0,0,1)+IF(H3809=0,0,1)+IF(I3809=0,0,1)+IF(J3809=0,0,1)+IF(K3809=0,0,1)+IF(L3809=0,0,1)+IF(M3809=0,0,1)+IF(N3809=0,0,1)+IF(O3809=0,0,1)</f>
        <v>0</v>
      </c>
    </row>
    <row r="3810" spans="1:20" ht="15.75" hidden="1">
      <c r="A3810" s="10"/>
      <c r="B3810" s="1"/>
      <c r="C3810" s="81"/>
      <c r="D3810" s="1"/>
      <c r="E3810" s="1"/>
      <c r="F3810" s="331"/>
      <c r="G3810" s="1"/>
      <c r="H3810" s="45"/>
      <c r="I3810" s="1"/>
      <c r="J3810" s="1"/>
      <c r="K3810" s="1"/>
      <c r="L3810" s="331"/>
      <c r="M3810" s="1"/>
      <c r="N3810" s="45"/>
      <c r="O3810" s="1"/>
      <c r="P3810" s="45"/>
      <c r="Q3810" s="1"/>
      <c r="R3810" s="1"/>
      <c r="S3810" s="206"/>
      <c r="T3810" s="351">
        <f>IF(Q3810=0,0,1)+IF(C3810=0,0,1)+IF(D3810=0,0,1)+IF(E3810=0,0,1)+IF(F3810=0,0,1)+IF(G3810=0,0,1)+IF(H3810=0,0,1)+IF(I3810=0,0,1)+IF(J3810=0,0,1)+IF(K3810=0,0,1)+IF(L3810=0,0,1)+IF(M3810=0,0,1)+IF(N3810=0,0,1)+IF(O3810=0,0,1)</f>
        <v>0</v>
      </c>
    </row>
    <row r="3811" spans="1:20" ht="15.75" hidden="1">
      <c r="A3811" s="10"/>
      <c r="B3811" s="1"/>
      <c r="C3811" s="81"/>
      <c r="D3811" s="1"/>
      <c r="E3811" s="1"/>
      <c r="F3811" s="331"/>
      <c r="G3811" s="1"/>
      <c r="H3811" s="45"/>
      <c r="I3811" s="1"/>
      <c r="J3811" s="1"/>
      <c r="K3811" s="1"/>
      <c r="L3811" s="331"/>
      <c r="M3811" s="1"/>
      <c r="N3811" s="45"/>
      <c r="O3811" s="1"/>
      <c r="P3811" s="45"/>
      <c r="Q3811" s="1"/>
      <c r="R3811" s="1"/>
      <c r="S3811" s="206"/>
      <c r="T3811" s="351">
        <f>IF(Q3811=0,0,1)+IF(C3811=0,0,1)+IF(D3811=0,0,1)+IF(E3811=0,0,1)+IF(F3811=0,0,1)+IF(G3811=0,0,1)+IF(H3811=0,0,1)+IF(I3811=0,0,1)+IF(J3811=0,0,1)+IF(K3811=0,0,1)+IF(L3811=0,0,1)+IF(M3811=0,0,1)+IF(N3811=0,0,1)+IF(O3811=0,0,1)</f>
        <v>0</v>
      </c>
    </row>
    <row r="3812" spans="1:20" ht="15.75" hidden="1">
      <c r="A3812" s="10"/>
      <c r="B3812" s="1"/>
      <c r="C3812" s="81"/>
      <c r="D3812" s="1"/>
      <c r="E3812" s="1"/>
      <c r="F3812" s="331"/>
      <c r="G3812" s="1"/>
      <c r="H3812" s="45"/>
      <c r="I3812" s="1"/>
      <c r="J3812" s="1"/>
      <c r="K3812" s="1"/>
      <c r="L3812" s="331"/>
      <c r="M3812" s="1"/>
      <c r="N3812" s="45"/>
      <c r="O3812" s="1"/>
      <c r="P3812" s="45"/>
      <c r="Q3812" s="1"/>
      <c r="R3812" s="1"/>
      <c r="S3812" s="206"/>
      <c r="T3812" s="351">
        <f>IF(Q3812=0,0,1)+IF(C3812=0,0,1)+IF(D3812=0,0,1)+IF(E3812=0,0,1)+IF(F3812=0,0,1)+IF(G3812=0,0,1)+IF(H3812=0,0,1)+IF(I3812=0,0,1)+IF(J3812=0,0,1)+IF(K3812=0,0,1)+IF(L3812=0,0,1)+IF(M3812=0,0,1)+IF(N3812=0,0,1)+IF(O3812=0,0,1)</f>
        <v>0</v>
      </c>
    </row>
    <row r="3813" spans="1:20" ht="15.75" hidden="1">
      <c r="A3813" s="10"/>
      <c r="B3813" s="1"/>
      <c r="C3813" s="81"/>
      <c r="D3813" s="1"/>
      <c r="E3813" s="1"/>
      <c r="F3813" s="331"/>
      <c r="G3813" s="1"/>
      <c r="H3813" s="45"/>
      <c r="I3813" s="1"/>
      <c r="J3813" s="1"/>
      <c r="K3813" s="1"/>
      <c r="L3813" s="331"/>
      <c r="M3813" s="1"/>
      <c r="N3813" s="45"/>
      <c r="O3813" s="1"/>
      <c r="P3813" s="45"/>
      <c r="Q3813" s="1"/>
      <c r="R3813" s="1"/>
      <c r="S3813" s="206"/>
      <c r="T3813" s="351">
        <f>IF(Q3813=0,0,1)+IF(C3813=0,0,1)+IF(D3813=0,0,1)+IF(E3813=0,0,1)+IF(F3813=0,0,1)+IF(G3813=0,0,1)+IF(H3813=0,0,1)+IF(I3813=0,0,1)+IF(J3813=0,0,1)+IF(K3813=0,0,1)+IF(L3813=0,0,1)+IF(M3813=0,0,1)+IF(N3813=0,0,1)+IF(O3813=0,0,1)</f>
        <v>0</v>
      </c>
    </row>
    <row r="3814" spans="1:20" ht="15.75" hidden="1">
      <c r="A3814" s="10"/>
      <c r="B3814" s="1"/>
      <c r="C3814" s="81"/>
      <c r="D3814" s="1"/>
      <c r="E3814" s="1"/>
      <c r="F3814" s="331"/>
      <c r="G3814" s="1"/>
      <c r="H3814" s="45"/>
      <c r="I3814" s="1"/>
      <c r="J3814" s="1"/>
      <c r="K3814" s="1"/>
      <c r="L3814" s="331"/>
      <c r="M3814" s="1"/>
      <c r="N3814" s="45"/>
      <c r="O3814" s="1"/>
      <c r="P3814" s="45"/>
      <c r="Q3814" s="1"/>
      <c r="R3814" s="1"/>
      <c r="S3814" s="206"/>
      <c r="T3814" s="351">
        <f>IF(Q3814=0,0,1)+IF(C3814=0,0,1)+IF(D3814=0,0,1)+IF(E3814=0,0,1)+IF(F3814=0,0,1)+IF(G3814=0,0,1)+IF(H3814=0,0,1)+IF(I3814=0,0,1)+IF(J3814=0,0,1)+IF(K3814=0,0,1)+IF(L3814=0,0,1)+IF(M3814=0,0,1)+IF(N3814=0,0,1)+IF(O3814=0,0,1)</f>
        <v>0</v>
      </c>
    </row>
    <row r="3815" spans="1:20" ht="15.75" hidden="1">
      <c r="A3815" s="10"/>
      <c r="B3815" s="1"/>
      <c r="C3815" s="81"/>
      <c r="D3815" s="1"/>
      <c r="E3815" s="1"/>
      <c r="F3815" s="331"/>
      <c r="G3815" s="1"/>
      <c r="H3815" s="45"/>
      <c r="I3815" s="1"/>
      <c r="J3815" s="1"/>
      <c r="K3815" s="1"/>
      <c r="L3815" s="331"/>
      <c r="M3815" s="1"/>
      <c r="N3815" s="45"/>
      <c r="O3815" s="1"/>
      <c r="P3815" s="45"/>
      <c r="Q3815" s="1"/>
      <c r="R3815" s="1"/>
      <c r="S3815" s="206"/>
      <c r="T3815" s="351">
        <f>IF(Q3815=0,0,1)+IF(C3815=0,0,1)+IF(D3815=0,0,1)+IF(E3815=0,0,1)+IF(F3815=0,0,1)+IF(G3815=0,0,1)+IF(H3815=0,0,1)+IF(I3815=0,0,1)+IF(J3815=0,0,1)+IF(K3815=0,0,1)+IF(L3815=0,0,1)+IF(M3815=0,0,1)+IF(N3815=0,0,1)+IF(O3815=0,0,1)</f>
        <v>0</v>
      </c>
    </row>
    <row r="3816" spans="1:20" ht="15.75" hidden="1">
      <c r="A3816" s="10"/>
      <c r="B3816" s="1"/>
      <c r="C3816" s="81"/>
      <c r="D3816" s="1"/>
      <c r="E3816" s="1"/>
      <c r="F3816" s="331"/>
      <c r="G3816" s="1"/>
      <c r="H3816" s="45"/>
      <c r="I3816" s="1"/>
      <c r="J3816" s="1"/>
      <c r="K3816" s="1"/>
      <c r="L3816" s="331"/>
      <c r="M3816" s="1"/>
      <c r="N3816" s="45"/>
      <c r="O3816" s="1"/>
      <c r="P3816" s="45"/>
      <c r="Q3816" s="1"/>
      <c r="R3816" s="1"/>
      <c r="S3816" s="206"/>
      <c r="T3816" s="351">
        <f>IF(Q3816=0,0,1)+IF(C3816=0,0,1)+IF(D3816=0,0,1)+IF(E3816=0,0,1)+IF(F3816=0,0,1)+IF(G3816=0,0,1)+IF(H3816=0,0,1)+IF(I3816=0,0,1)+IF(J3816=0,0,1)+IF(K3816=0,0,1)+IF(L3816=0,0,1)+IF(M3816=0,0,1)+IF(N3816=0,0,1)+IF(O3816=0,0,1)</f>
        <v>0</v>
      </c>
    </row>
    <row r="3817" spans="1:20" ht="15.75" hidden="1">
      <c r="A3817" s="10"/>
      <c r="B3817" s="1"/>
      <c r="C3817" s="81"/>
      <c r="D3817" s="1"/>
      <c r="E3817" s="1"/>
      <c r="F3817" s="331"/>
      <c r="G3817" s="1"/>
      <c r="H3817" s="45"/>
      <c r="I3817" s="1"/>
      <c r="J3817" s="1"/>
      <c r="K3817" s="1"/>
      <c r="L3817" s="331"/>
      <c r="M3817" s="1"/>
      <c r="N3817" s="45"/>
      <c r="O3817" s="1"/>
      <c r="P3817" s="45"/>
      <c r="Q3817" s="1"/>
      <c r="R3817" s="1"/>
      <c r="S3817" s="206"/>
      <c r="T3817" s="351">
        <f>IF(Q3817=0,0,1)+IF(C3817=0,0,1)+IF(D3817=0,0,1)+IF(E3817=0,0,1)+IF(F3817=0,0,1)+IF(G3817=0,0,1)+IF(H3817=0,0,1)+IF(I3817=0,0,1)+IF(J3817=0,0,1)+IF(K3817=0,0,1)+IF(L3817=0,0,1)+IF(M3817=0,0,1)+IF(N3817=0,0,1)+IF(O3817=0,0,1)</f>
        <v>0</v>
      </c>
    </row>
    <row r="3818" spans="1:20" ht="15.75" hidden="1">
      <c r="A3818" s="10"/>
      <c r="B3818" s="1"/>
      <c r="C3818" s="81"/>
      <c r="D3818" s="1"/>
      <c r="E3818" s="1"/>
      <c r="F3818" s="331"/>
      <c r="G3818" s="1"/>
      <c r="H3818" s="45"/>
      <c r="I3818" s="1"/>
      <c r="J3818" s="1"/>
      <c r="K3818" s="1"/>
      <c r="L3818" s="331"/>
      <c r="M3818" s="1"/>
      <c r="N3818" s="45"/>
      <c r="O3818" s="1"/>
      <c r="P3818" s="45"/>
      <c r="Q3818" s="1"/>
      <c r="R3818" s="1"/>
      <c r="S3818" s="206"/>
      <c r="T3818" s="351">
        <f>IF(Q3818=0,0,1)+IF(C3818=0,0,1)+IF(D3818=0,0,1)+IF(E3818=0,0,1)+IF(F3818=0,0,1)+IF(G3818=0,0,1)+IF(H3818=0,0,1)+IF(I3818=0,0,1)+IF(J3818=0,0,1)+IF(K3818=0,0,1)+IF(L3818=0,0,1)+IF(M3818=0,0,1)+IF(N3818=0,0,1)+IF(O3818=0,0,1)</f>
        <v>0</v>
      </c>
    </row>
    <row r="3819" spans="1:20" ht="15.75" hidden="1">
      <c r="A3819" s="10"/>
      <c r="B3819" s="1"/>
      <c r="C3819" s="81"/>
      <c r="D3819" s="1"/>
      <c r="E3819" s="1"/>
      <c r="F3819" s="331"/>
      <c r="G3819" s="1"/>
      <c r="H3819" s="45"/>
      <c r="I3819" s="1"/>
      <c r="J3819" s="1"/>
      <c r="K3819" s="1"/>
      <c r="L3819" s="331"/>
      <c r="M3819" s="1"/>
      <c r="N3819" s="45"/>
      <c r="O3819" s="1"/>
      <c r="P3819" s="45"/>
      <c r="Q3819" s="1"/>
      <c r="R3819" s="1"/>
      <c r="S3819" s="206"/>
      <c r="T3819" s="351">
        <f>IF(Q3819=0,0,1)+IF(C3819=0,0,1)+IF(D3819=0,0,1)+IF(E3819=0,0,1)+IF(F3819=0,0,1)+IF(G3819=0,0,1)+IF(H3819=0,0,1)+IF(I3819=0,0,1)+IF(J3819=0,0,1)+IF(K3819=0,0,1)+IF(L3819=0,0,1)+IF(M3819=0,0,1)+IF(N3819=0,0,1)+IF(O3819=0,0,1)</f>
        <v>0</v>
      </c>
    </row>
    <row r="3820" spans="1:20" ht="15.75" hidden="1">
      <c r="A3820" s="10"/>
      <c r="B3820" s="1"/>
      <c r="C3820" s="81"/>
      <c r="D3820" s="1"/>
      <c r="E3820" s="1"/>
      <c r="F3820" s="331"/>
      <c r="G3820" s="1"/>
      <c r="H3820" s="45"/>
      <c r="I3820" s="1"/>
      <c r="J3820" s="1"/>
      <c r="K3820" s="1"/>
      <c r="L3820" s="331"/>
      <c r="M3820" s="1"/>
      <c r="N3820" s="45"/>
      <c r="O3820" s="1"/>
      <c r="P3820" s="45"/>
      <c r="Q3820" s="1"/>
      <c r="R3820" s="1"/>
      <c r="S3820" s="206"/>
      <c r="T3820" s="351">
        <f>IF(Q3820=0,0,1)+IF(C3820=0,0,1)+IF(D3820=0,0,1)+IF(E3820=0,0,1)+IF(F3820=0,0,1)+IF(G3820=0,0,1)+IF(H3820=0,0,1)+IF(I3820=0,0,1)+IF(J3820=0,0,1)+IF(K3820=0,0,1)+IF(L3820=0,0,1)+IF(M3820=0,0,1)+IF(N3820=0,0,1)+IF(O3820=0,0,1)</f>
        <v>0</v>
      </c>
    </row>
    <row r="3821" spans="1:20" ht="15.75" hidden="1">
      <c r="A3821" s="10"/>
      <c r="B3821" s="1"/>
      <c r="C3821" s="81"/>
      <c r="D3821" s="1"/>
      <c r="E3821" s="1"/>
      <c r="F3821" s="331"/>
      <c r="G3821" s="1"/>
      <c r="H3821" s="45"/>
      <c r="I3821" s="1"/>
      <c r="J3821" s="1"/>
      <c r="K3821" s="1"/>
      <c r="L3821" s="331"/>
      <c r="M3821" s="1"/>
      <c r="N3821" s="45"/>
      <c r="O3821" s="1"/>
      <c r="P3821" s="45"/>
      <c r="Q3821" s="1"/>
      <c r="R3821" s="1"/>
      <c r="S3821" s="206"/>
      <c r="T3821" s="351">
        <f>IF(Q3821=0,0,1)+IF(C3821=0,0,1)+IF(D3821=0,0,1)+IF(E3821=0,0,1)+IF(F3821=0,0,1)+IF(G3821=0,0,1)+IF(H3821=0,0,1)+IF(I3821=0,0,1)+IF(J3821=0,0,1)+IF(K3821=0,0,1)+IF(L3821=0,0,1)+IF(M3821=0,0,1)+IF(N3821=0,0,1)+IF(O3821=0,0,1)</f>
        <v>0</v>
      </c>
    </row>
    <row r="3822" spans="1:20" ht="15.75" hidden="1">
      <c r="A3822" s="10"/>
      <c r="B3822" s="1"/>
      <c r="C3822" s="81"/>
      <c r="D3822" s="1"/>
      <c r="E3822" s="1"/>
      <c r="F3822" s="331"/>
      <c r="G3822" s="1"/>
      <c r="H3822" s="45"/>
      <c r="I3822" s="1"/>
      <c r="J3822" s="1"/>
      <c r="K3822" s="1"/>
      <c r="L3822" s="331"/>
      <c r="M3822" s="1"/>
      <c r="N3822" s="45"/>
      <c r="O3822" s="1"/>
      <c r="P3822" s="45"/>
      <c r="Q3822" s="1"/>
      <c r="R3822" s="1"/>
      <c r="S3822" s="206"/>
      <c r="T3822" s="351">
        <f>IF(Q3822=0,0,1)+IF(C3822=0,0,1)+IF(D3822=0,0,1)+IF(E3822=0,0,1)+IF(F3822=0,0,1)+IF(G3822=0,0,1)+IF(H3822=0,0,1)+IF(I3822=0,0,1)+IF(J3822=0,0,1)+IF(K3822=0,0,1)+IF(L3822=0,0,1)+IF(M3822=0,0,1)+IF(N3822=0,0,1)+IF(O3822=0,0,1)</f>
        <v>0</v>
      </c>
    </row>
    <row r="3823" spans="1:20" ht="15.75" hidden="1">
      <c r="A3823" s="10"/>
      <c r="B3823" s="1"/>
      <c r="C3823" s="81"/>
      <c r="D3823" s="1"/>
      <c r="E3823" s="1"/>
      <c r="F3823" s="331"/>
      <c r="G3823" s="1"/>
      <c r="H3823" s="45"/>
      <c r="I3823" s="1"/>
      <c r="J3823" s="1"/>
      <c r="K3823" s="1"/>
      <c r="L3823" s="331"/>
      <c r="M3823" s="1"/>
      <c r="N3823" s="45"/>
      <c r="O3823" s="1"/>
      <c r="P3823" s="45"/>
      <c r="Q3823" s="1"/>
      <c r="R3823" s="1"/>
      <c r="S3823" s="206"/>
      <c r="T3823" s="351">
        <f>IF(Q3823=0,0,1)+IF(C3823=0,0,1)+IF(D3823=0,0,1)+IF(E3823=0,0,1)+IF(F3823=0,0,1)+IF(G3823=0,0,1)+IF(H3823=0,0,1)+IF(I3823=0,0,1)+IF(J3823=0,0,1)+IF(K3823=0,0,1)+IF(L3823=0,0,1)+IF(M3823=0,0,1)+IF(N3823=0,0,1)+IF(O3823=0,0,1)</f>
        <v>0</v>
      </c>
    </row>
    <row r="3824" spans="1:20" ht="15.75" hidden="1">
      <c r="A3824" s="10"/>
      <c r="B3824" s="1"/>
      <c r="C3824" s="81"/>
      <c r="D3824" s="1"/>
      <c r="E3824" s="1"/>
      <c r="F3824" s="331"/>
      <c r="G3824" s="1"/>
      <c r="H3824" s="45"/>
      <c r="I3824" s="1"/>
      <c r="J3824" s="1"/>
      <c r="K3824" s="1"/>
      <c r="L3824" s="331"/>
      <c r="M3824" s="1"/>
      <c r="N3824" s="45"/>
      <c r="O3824" s="1"/>
      <c r="P3824" s="45"/>
      <c r="Q3824" s="1"/>
      <c r="R3824" s="1"/>
      <c r="S3824" s="206"/>
      <c r="T3824" s="351">
        <f>IF(Q3824=0,0,1)+IF(C3824=0,0,1)+IF(D3824=0,0,1)+IF(E3824=0,0,1)+IF(F3824=0,0,1)+IF(G3824=0,0,1)+IF(H3824=0,0,1)+IF(I3824=0,0,1)+IF(J3824=0,0,1)+IF(K3824=0,0,1)+IF(L3824=0,0,1)+IF(M3824=0,0,1)+IF(N3824=0,0,1)+IF(O3824=0,0,1)</f>
        <v>0</v>
      </c>
    </row>
    <row r="3825" spans="1:20" ht="15.75" hidden="1">
      <c r="A3825" s="10"/>
      <c r="B3825" s="1"/>
      <c r="C3825" s="81"/>
      <c r="D3825" s="1"/>
      <c r="E3825" s="1"/>
      <c r="F3825" s="331"/>
      <c r="G3825" s="1"/>
      <c r="H3825" s="45"/>
      <c r="I3825" s="1"/>
      <c r="J3825" s="1"/>
      <c r="K3825" s="1"/>
      <c r="L3825" s="331"/>
      <c r="M3825" s="1"/>
      <c r="N3825" s="45"/>
      <c r="O3825" s="1"/>
      <c r="P3825" s="45"/>
      <c r="Q3825" s="1"/>
      <c r="R3825" s="1"/>
      <c r="S3825" s="206"/>
      <c r="T3825" s="351">
        <f>IF(Q3825=0,0,1)+IF(C3825=0,0,1)+IF(D3825=0,0,1)+IF(E3825=0,0,1)+IF(F3825=0,0,1)+IF(G3825=0,0,1)+IF(H3825=0,0,1)+IF(I3825=0,0,1)+IF(J3825=0,0,1)+IF(K3825=0,0,1)+IF(L3825=0,0,1)+IF(M3825=0,0,1)+IF(N3825=0,0,1)+IF(O3825=0,0,1)</f>
        <v>0</v>
      </c>
    </row>
    <row r="3826" spans="1:20" ht="15.75" hidden="1">
      <c r="A3826" s="10"/>
      <c r="B3826" s="1"/>
      <c r="C3826" s="81"/>
      <c r="D3826" s="1"/>
      <c r="E3826" s="1"/>
      <c r="F3826" s="331"/>
      <c r="G3826" s="1"/>
      <c r="H3826" s="45"/>
      <c r="I3826" s="1"/>
      <c r="J3826" s="1"/>
      <c r="K3826" s="1"/>
      <c r="L3826" s="331"/>
      <c r="M3826" s="1"/>
      <c r="N3826" s="45"/>
      <c r="O3826" s="1"/>
      <c r="P3826" s="45"/>
      <c r="Q3826" s="1"/>
      <c r="R3826" s="1"/>
      <c r="S3826" s="206"/>
      <c r="T3826" s="351">
        <f>IF(Q3826=0,0,1)+IF(C3826=0,0,1)+IF(D3826=0,0,1)+IF(E3826=0,0,1)+IF(F3826=0,0,1)+IF(G3826=0,0,1)+IF(H3826=0,0,1)+IF(I3826=0,0,1)+IF(J3826=0,0,1)+IF(K3826=0,0,1)+IF(L3826=0,0,1)+IF(M3826=0,0,1)+IF(N3826=0,0,1)+IF(O3826=0,0,1)</f>
        <v>0</v>
      </c>
    </row>
    <row r="3827" spans="1:20" ht="15.75" hidden="1">
      <c r="A3827" s="10"/>
      <c r="B3827" s="1"/>
      <c r="C3827" s="81"/>
      <c r="D3827" s="1"/>
      <c r="E3827" s="1"/>
      <c r="F3827" s="331"/>
      <c r="G3827" s="1"/>
      <c r="H3827" s="45"/>
      <c r="I3827" s="1"/>
      <c r="J3827" s="1"/>
      <c r="K3827" s="1"/>
      <c r="L3827" s="331"/>
      <c r="M3827" s="1"/>
      <c r="N3827" s="45"/>
      <c r="O3827" s="1"/>
      <c r="P3827" s="45"/>
      <c r="Q3827" s="1"/>
      <c r="R3827" s="1"/>
      <c r="S3827" s="206"/>
      <c r="T3827" s="351">
        <f>IF(Q3827=0,0,1)+IF(C3827=0,0,1)+IF(D3827=0,0,1)+IF(E3827=0,0,1)+IF(F3827=0,0,1)+IF(G3827=0,0,1)+IF(H3827=0,0,1)+IF(I3827=0,0,1)+IF(J3827=0,0,1)+IF(K3827=0,0,1)+IF(L3827=0,0,1)+IF(M3827=0,0,1)+IF(N3827=0,0,1)+IF(O3827=0,0,1)</f>
        <v>0</v>
      </c>
    </row>
    <row r="3828" spans="1:20" ht="15.75" hidden="1">
      <c r="A3828" s="10"/>
      <c r="B3828" s="1"/>
      <c r="C3828" s="81"/>
      <c r="D3828" s="1"/>
      <c r="E3828" s="1"/>
      <c r="F3828" s="331"/>
      <c r="G3828" s="1"/>
      <c r="H3828" s="45"/>
      <c r="I3828" s="1"/>
      <c r="J3828" s="1"/>
      <c r="K3828" s="1"/>
      <c r="L3828" s="331"/>
      <c r="M3828" s="1"/>
      <c r="N3828" s="45"/>
      <c r="O3828" s="1"/>
      <c r="P3828" s="45"/>
      <c r="Q3828" s="1"/>
      <c r="R3828" s="1"/>
      <c r="S3828" s="206"/>
      <c r="T3828" s="351">
        <f>IF(Q3828=0,0,1)+IF(C3828=0,0,1)+IF(D3828=0,0,1)+IF(E3828=0,0,1)+IF(F3828=0,0,1)+IF(G3828=0,0,1)+IF(H3828=0,0,1)+IF(I3828=0,0,1)+IF(J3828=0,0,1)+IF(K3828=0,0,1)+IF(L3828=0,0,1)+IF(M3828=0,0,1)+IF(N3828=0,0,1)+IF(O3828=0,0,1)</f>
        <v>0</v>
      </c>
    </row>
    <row r="3829" spans="1:20" ht="15.75" hidden="1">
      <c r="A3829" s="10"/>
      <c r="B3829" s="1"/>
      <c r="C3829" s="81"/>
      <c r="D3829" s="1"/>
      <c r="E3829" s="1"/>
      <c r="F3829" s="331"/>
      <c r="G3829" s="1"/>
      <c r="H3829" s="45"/>
      <c r="I3829" s="1"/>
      <c r="J3829" s="1"/>
      <c r="K3829" s="1"/>
      <c r="L3829" s="331"/>
      <c r="M3829" s="1"/>
      <c r="N3829" s="45"/>
      <c r="O3829" s="1"/>
      <c r="P3829" s="45"/>
      <c r="Q3829" s="1"/>
      <c r="R3829" s="1"/>
      <c r="S3829" s="206"/>
      <c r="T3829" s="351">
        <f>IF(Q3829=0,0,1)+IF(C3829=0,0,1)+IF(D3829=0,0,1)+IF(E3829=0,0,1)+IF(F3829=0,0,1)+IF(G3829=0,0,1)+IF(H3829=0,0,1)+IF(I3829=0,0,1)+IF(J3829=0,0,1)+IF(K3829=0,0,1)+IF(L3829=0,0,1)+IF(M3829=0,0,1)+IF(N3829=0,0,1)+IF(O3829=0,0,1)</f>
        <v>0</v>
      </c>
    </row>
    <row r="3830" spans="1:20" ht="15.75" hidden="1">
      <c r="A3830" s="10"/>
      <c r="B3830" s="1"/>
      <c r="C3830" s="81"/>
      <c r="D3830" s="1"/>
      <c r="E3830" s="1"/>
      <c r="F3830" s="331"/>
      <c r="G3830" s="1"/>
      <c r="H3830" s="45"/>
      <c r="I3830" s="1"/>
      <c r="J3830" s="1"/>
      <c r="K3830" s="1"/>
      <c r="L3830" s="331"/>
      <c r="M3830" s="1"/>
      <c r="N3830" s="45"/>
      <c r="O3830" s="1"/>
      <c r="P3830" s="45"/>
      <c r="Q3830" s="1"/>
      <c r="R3830" s="1"/>
      <c r="S3830" s="206"/>
      <c r="T3830" s="351">
        <f>IF(Q3830=0,0,1)+IF(C3830=0,0,1)+IF(D3830=0,0,1)+IF(E3830=0,0,1)+IF(F3830=0,0,1)+IF(G3830=0,0,1)+IF(H3830=0,0,1)+IF(I3830=0,0,1)+IF(J3830=0,0,1)+IF(K3830=0,0,1)+IF(L3830=0,0,1)+IF(M3830=0,0,1)+IF(N3830=0,0,1)+IF(O3830=0,0,1)</f>
        <v>0</v>
      </c>
    </row>
    <row r="3831" spans="1:20" ht="15.75" hidden="1">
      <c r="A3831" s="10"/>
      <c r="B3831" s="1"/>
      <c r="C3831" s="81"/>
      <c r="D3831" s="1"/>
      <c r="E3831" s="1"/>
      <c r="F3831" s="331"/>
      <c r="G3831" s="1"/>
      <c r="H3831" s="45"/>
      <c r="I3831" s="1"/>
      <c r="J3831" s="1"/>
      <c r="K3831" s="1"/>
      <c r="L3831" s="331"/>
      <c r="M3831" s="1"/>
      <c r="N3831" s="45"/>
      <c r="O3831" s="1"/>
      <c r="P3831" s="45"/>
      <c r="Q3831" s="1"/>
      <c r="R3831" s="1"/>
      <c r="S3831" s="206"/>
      <c r="T3831" s="351">
        <f>IF(Q3831=0,0,1)+IF(C3831=0,0,1)+IF(D3831=0,0,1)+IF(E3831=0,0,1)+IF(F3831=0,0,1)+IF(G3831=0,0,1)+IF(H3831=0,0,1)+IF(I3831=0,0,1)+IF(J3831=0,0,1)+IF(K3831=0,0,1)+IF(L3831=0,0,1)+IF(M3831=0,0,1)+IF(N3831=0,0,1)+IF(O3831=0,0,1)</f>
        <v>0</v>
      </c>
    </row>
    <row r="3832" spans="1:20" ht="15.75" hidden="1">
      <c r="A3832" s="10"/>
      <c r="B3832" s="1"/>
      <c r="C3832" s="81"/>
      <c r="D3832" s="1"/>
      <c r="E3832" s="1"/>
      <c r="F3832" s="331"/>
      <c r="G3832" s="1"/>
      <c r="H3832" s="45"/>
      <c r="I3832" s="1"/>
      <c r="J3832" s="1"/>
      <c r="K3832" s="1"/>
      <c r="L3832" s="331"/>
      <c r="M3832" s="1"/>
      <c r="N3832" s="45"/>
      <c r="O3832" s="1"/>
      <c r="P3832" s="45"/>
      <c r="Q3832" s="1"/>
      <c r="R3832" s="1"/>
      <c r="S3832" s="206"/>
      <c r="T3832" s="351">
        <f>IF(Q3832=0,0,1)+IF(C3832=0,0,1)+IF(D3832=0,0,1)+IF(E3832=0,0,1)+IF(F3832=0,0,1)+IF(G3832=0,0,1)+IF(H3832=0,0,1)+IF(I3832=0,0,1)+IF(J3832=0,0,1)+IF(K3832=0,0,1)+IF(L3832=0,0,1)+IF(M3832=0,0,1)+IF(N3832=0,0,1)+IF(O3832=0,0,1)</f>
        <v>0</v>
      </c>
    </row>
    <row r="3833" spans="1:20" ht="15.75" hidden="1">
      <c r="A3833" s="10"/>
      <c r="B3833" s="1"/>
      <c r="C3833" s="81"/>
      <c r="D3833" s="1"/>
      <c r="E3833" s="1"/>
      <c r="F3833" s="331"/>
      <c r="G3833" s="1"/>
      <c r="H3833" s="45"/>
      <c r="I3833" s="1"/>
      <c r="J3833" s="1"/>
      <c r="K3833" s="1"/>
      <c r="L3833" s="331"/>
      <c r="M3833" s="1"/>
      <c r="N3833" s="45"/>
      <c r="O3833" s="1"/>
      <c r="P3833" s="45"/>
      <c r="Q3833" s="1"/>
      <c r="R3833" s="1"/>
      <c r="S3833" s="206"/>
      <c r="T3833" s="351">
        <f>IF(Q3833=0,0,1)+IF(C3833=0,0,1)+IF(D3833=0,0,1)+IF(E3833=0,0,1)+IF(F3833=0,0,1)+IF(G3833=0,0,1)+IF(H3833=0,0,1)+IF(I3833=0,0,1)+IF(J3833=0,0,1)+IF(K3833=0,0,1)+IF(L3833=0,0,1)+IF(M3833=0,0,1)+IF(N3833=0,0,1)+IF(O3833=0,0,1)</f>
        <v>0</v>
      </c>
    </row>
    <row r="3834" spans="1:20" ht="15.75" hidden="1">
      <c r="A3834" s="10"/>
      <c r="B3834" s="1"/>
      <c r="C3834" s="81"/>
      <c r="D3834" s="1"/>
      <c r="E3834" s="1"/>
      <c r="F3834" s="331"/>
      <c r="G3834" s="1"/>
      <c r="H3834" s="45"/>
      <c r="I3834" s="1"/>
      <c r="J3834" s="1"/>
      <c r="K3834" s="1"/>
      <c r="L3834" s="331"/>
      <c r="M3834" s="1"/>
      <c r="N3834" s="45"/>
      <c r="O3834" s="1"/>
      <c r="P3834" s="45"/>
      <c r="Q3834" s="1"/>
      <c r="R3834" s="1"/>
      <c r="S3834" s="206"/>
      <c r="T3834" s="351">
        <f>IF(Q3834=0,0,1)+IF(C3834=0,0,1)+IF(D3834=0,0,1)+IF(E3834=0,0,1)+IF(F3834=0,0,1)+IF(G3834=0,0,1)+IF(H3834=0,0,1)+IF(I3834=0,0,1)+IF(J3834=0,0,1)+IF(K3834=0,0,1)+IF(L3834=0,0,1)+IF(M3834=0,0,1)+IF(N3834=0,0,1)+IF(O3834=0,0,1)</f>
        <v>0</v>
      </c>
    </row>
    <row r="3835" spans="1:20" ht="15.75" hidden="1">
      <c r="A3835" s="10"/>
      <c r="B3835" s="1"/>
      <c r="C3835" s="81"/>
      <c r="D3835" s="1"/>
      <c r="E3835" s="1"/>
      <c r="F3835" s="331"/>
      <c r="G3835" s="1"/>
      <c r="H3835" s="45"/>
      <c r="I3835" s="1"/>
      <c r="J3835" s="1"/>
      <c r="K3835" s="1"/>
      <c r="L3835" s="331"/>
      <c r="M3835" s="1"/>
      <c r="N3835" s="45"/>
      <c r="O3835" s="1"/>
      <c r="P3835" s="45"/>
      <c r="Q3835" s="1"/>
      <c r="R3835" s="1"/>
      <c r="S3835" s="206"/>
      <c r="T3835" s="351">
        <f>IF(Q3835=0,0,1)+IF(C3835=0,0,1)+IF(D3835=0,0,1)+IF(E3835=0,0,1)+IF(F3835=0,0,1)+IF(G3835=0,0,1)+IF(H3835=0,0,1)+IF(I3835=0,0,1)+IF(J3835=0,0,1)+IF(K3835=0,0,1)+IF(L3835=0,0,1)+IF(M3835=0,0,1)+IF(N3835=0,0,1)+IF(O3835=0,0,1)</f>
        <v>0</v>
      </c>
    </row>
    <row r="3836" spans="1:20" ht="15.75" hidden="1">
      <c r="A3836" s="10"/>
      <c r="B3836" s="1"/>
      <c r="C3836" s="81"/>
      <c r="D3836" s="1"/>
      <c r="E3836" s="1"/>
      <c r="F3836" s="331"/>
      <c r="G3836" s="1"/>
      <c r="H3836" s="45"/>
      <c r="I3836" s="1"/>
      <c r="J3836" s="1"/>
      <c r="K3836" s="1"/>
      <c r="L3836" s="331"/>
      <c r="M3836" s="1"/>
      <c r="N3836" s="45"/>
      <c r="O3836" s="1"/>
      <c r="P3836" s="45"/>
      <c r="Q3836" s="1"/>
      <c r="R3836" s="1"/>
      <c r="S3836" s="206"/>
      <c r="T3836" s="351">
        <f>IF(Q3836=0,0,1)+IF(C3836=0,0,1)+IF(D3836=0,0,1)+IF(E3836=0,0,1)+IF(F3836=0,0,1)+IF(G3836=0,0,1)+IF(H3836=0,0,1)+IF(I3836=0,0,1)+IF(J3836=0,0,1)+IF(K3836=0,0,1)+IF(L3836=0,0,1)+IF(M3836=0,0,1)+IF(N3836=0,0,1)+IF(O3836=0,0,1)</f>
        <v>0</v>
      </c>
    </row>
    <row r="3837" spans="1:20" ht="15.75" hidden="1">
      <c r="A3837" s="10"/>
      <c r="B3837" s="1"/>
      <c r="C3837" s="81"/>
      <c r="D3837" s="1"/>
      <c r="E3837" s="1"/>
      <c r="F3837" s="331"/>
      <c r="G3837" s="1"/>
      <c r="H3837" s="45"/>
      <c r="I3837" s="1"/>
      <c r="J3837" s="1"/>
      <c r="K3837" s="1"/>
      <c r="L3837" s="331"/>
      <c r="M3837" s="1"/>
      <c r="N3837" s="45"/>
      <c r="O3837" s="1"/>
      <c r="P3837" s="45"/>
      <c r="Q3837" s="1"/>
      <c r="R3837" s="1"/>
      <c r="S3837" s="206"/>
      <c r="T3837" s="351">
        <f>IF(Q3837=0,0,1)+IF(C3837=0,0,1)+IF(D3837=0,0,1)+IF(E3837=0,0,1)+IF(F3837=0,0,1)+IF(G3837=0,0,1)+IF(H3837=0,0,1)+IF(I3837=0,0,1)+IF(J3837=0,0,1)+IF(K3837=0,0,1)+IF(L3837=0,0,1)+IF(M3837=0,0,1)+IF(N3837=0,0,1)+IF(O3837=0,0,1)</f>
        <v>0</v>
      </c>
    </row>
    <row r="3838" spans="1:20" ht="15.75" hidden="1">
      <c r="A3838" s="10"/>
      <c r="B3838" s="1"/>
      <c r="C3838" s="81"/>
      <c r="D3838" s="1"/>
      <c r="E3838" s="1"/>
      <c r="F3838" s="331"/>
      <c r="G3838" s="1"/>
      <c r="H3838" s="45"/>
      <c r="I3838" s="1"/>
      <c r="J3838" s="1"/>
      <c r="K3838" s="1"/>
      <c r="L3838" s="331"/>
      <c r="M3838" s="1"/>
      <c r="N3838" s="45"/>
      <c r="O3838" s="1"/>
      <c r="P3838" s="45"/>
      <c r="Q3838" s="1"/>
      <c r="R3838" s="1"/>
      <c r="S3838" s="206"/>
      <c r="T3838" s="351">
        <f>IF(Q3838=0,0,1)+IF(C3838=0,0,1)+IF(D3838=0,0,1)+IF(E3838=0,0,1)+IF(F3838=0,0,1)+IF(G3838=0,0,1)+IF(H3838=0,0,1)+IF(I3838=0,0,1)+IF(J3838=0,0,1)+IF(K3838=0,0,1)+IF(L3838=0,0,1)+IF(M3838=0,0,1)+IF(N3838=0,0,1)+IF(O3838=0,0,1)</f>
        <v>0</v>
      </c>
    </row>
    <row r="3839" spans="1:20" ht="15.75" hidden="1">
      <c r="A3839" s="10"/>
      <c r="B3839" s="1"/>
      <c r="C3839" s="81"/>
      <c r="D3839" s="1"/>
      <c r="E3839" s="1"/>
      <c r="F3839" s="331"/>
      <c r="G3839" s="1"/>
      <c r="H3839" s="45"/>
      <c r="I3839" s="1"/>
      <c r="J3839" s="1"/>
      <c r="K3839" s="1"/>
      <c r="L3839" s="331"/>
      <c r="M3839" s="1"/>
      <c r="N3839" s="45"/>
      <c r="O3839" s="1"/>
      <c r="P3839" s="45"/>
      <c r="Q3839" s="1"/>
      <c r="R3839" s="1"/>
      <c r="S3839" s="206"/>
      <c r="T3839" s="351">
        <f>IF(Q3839=0,0,1)+IF(C3839=0,0,1)+IF(D3839=0,0,1)+IF(E3839=0,0,1)+IF(F3839=0,0,1)+IF(G3839=0,0,1)+IF(H3839=0,0,1)+IF(I3839=0,0,1)+IF(J3839=0,0,1)+IF(K3839=0,0,1)+IF(L3839=0,0,1)+IF(M3839=0,0,1)+IF(N3839=0,0,1)+IF(O3839=0,0,1)</f>
        <v>0</v>
      </c>
    </row>
    <row r="3840" spans="1:20" ht="15.75" hidden="1">
      <c r="A3840" s="10"/>
      <c r="B3840" s="1"/>
      <c r="C3840" s="81"/>
      <c r="D3840" s="1"/>
      <c r="E3840" s="1"/>
      <c r="F3840" s="331"/>
      <c r="G3840" s="1"/>
      <c r="H3840" s="45"/>
      <c r="I3840" s="1"/>
      <c r="J3840" s="1"/>
      <c r="K3840" s="1"/>
      <c r="L3840" s="331"/>
      <c r="M3840" s="1"/>
      <c r="N3840" s="45"/>
      <c r="O3840" s="1"/>
      <c r="P3840" s="45"/>
      <c r="Q3840" s="1"/>
      <c r="R3840" s="1"/>
      <c r="S3840" s="206"/>
      <c r="T3840" s="351">
        <f>IF(Q3840=0,0,1)+IF(C3840=0,0,1)+IF(D3840=0,0,1)+IF(E3840=0,0,1)+IF(F3840=0,0,1)+IF(G3840=0,0,1)+IF(H3840=0,0,1)+IF(I3840=0,0,1)+IF(J3840=0,0,1)+IF(K3840=0,0,1)+IF(L3840=0,0,1)+IF(M3840=0,0,1)+IF(N3840=0,0,1)+IF(O3840=0,0,1)</f>
        <v>0</v>
      </c>
    </row>
    <row r="3841" spans="1:20" ht="15.75" hidden="1">
      <c r="A3841" s="10"/>
      <c r="B3841" s="1"/>
      <c r="C3841" s="81"/>
      <c r="D3841" s="1"/>
      <c r="E3841" s="1"/>
      <c r="F3841" s="331"/>
      <c r="G3841" s="1"/>
      <c r="H3841" s="45"/>
      <c r="I3841" s="1"/>
      <c r="J3841" s="1"/>
      <c r="K3841" s="1"/>
      <c r="L3841" s="331"/>
      <c r="M3841" s="1"/>
      <c r="N3841" s="45"/>
      <c r="O3841" s="1"/>
      <c r="P3841" s="45"/>
      <c r="Q3841" s="1"/>
      <c r="R3841" s="1"/>
      <c r="S3841" s="206"/>
      <c r="T3841" s="351">
        <f>IF(Q3841=0,0,1)+IF(C3841=0,0,1)+IF(D3841=0,0,1)+IF(E3841=0,0,1)+IF(F3841=0,0,1)+IF(G3841=0,0,1)+IF(H3841=0,0,1)+IF(I3841=0,0,1)+IF(J3841=0,0,1)+IF(K3841=0,0,1)+IF(L3841=0,0,1)+IF(M3841=0,0,1)+IF(N3841=0,0,1)+IF(O3841=0,0,1)</f>
        <v>0</v>
      </c>
    </row>
    <row r="3842" spans="1:20" ht="15.75" hidden="1">
      <c r="A3842" s="10"/>
      <c r="B3842" s="1"/>
      <c r="C3842" s="81"/>
      <c r="D3842" s="1"/>
      <c r="E3842" s="1"/>
      <c r="F3842" s="331"/>
      <c r="G3842" s="1"/>
      <c r="H3842" s="45"/>
      <c r="I3842" s="1"/>
      <c r="J3842" s="1"/>
      <c r="K3842" s="1"/>
      <c r="L3842" s="331"/>
      <c r="M3842" s="1"/>
      <c r="N3842" s="45"/>
      <c r="O3842" s="1"/>
      <c r="P3842" s="45"/>
      <c r="Q3842" s="1"/>
      <c r="R3842" s="1"/>
      <c r="S3842" s="206"/>
      <c r="T3842" s="351">
        <f>IF(Q3842=0,0,1)+IF(C3842=0,0,1)+IF(D3842=0,0,1)+IF(E3842=0,0,1)+IF(F3842=0,0,1)+IF(G3842=0,0,1)+IF(H3842=0,0,1)+IF(I3842=0,0,1)+IF(J3842=0,0,1)+IF(K3842=0,0,1)+IF(L3842=0,0,1)+IF(M3842=0,0,1)+IF(N3842=0,0,1)+IF(O3842=0,0,1)</f>
        <v>0</v>
      </c>
    </row>
    <row r="3843" spans="1:20" ht="15.75" hidden="1">
      <c r="A3843" s="10"/>
      <c r="B3843" s="1"/>
      <c r="C3843" s="81"/>
      <c r="D3843" s="1"/>
      <c r="E3843" s="1"/>
      <c r="F3843" s="331"/>
      <c r="G3843" s="1"/>
      <c r="H3843" s="45"/>
      <c r="I3843" s="1"/>
      <c r="J3843" s="1"/>
      <c r="K3843" s="1"/>
      <c r="L3843" s="331"/>
      <c r="M3843" s="1"/>
      <c r="N3843" s="45"/>
      <c r="O3843" s="1"/>
      <c r="P3843" s="45"/>
      <c r="Q3843" s="1"/>
      <c r="R3843" s="1"/>
      <c r="S3843" s="206"/>
      <c r="T3843" s="351">
        <f>IF(Q3843=0,0,1)+IF(C3843=0,0,1)+IF(D3843=0,0,1)+IF(E3843=0,0,1)+IF(F3843=0,0,1)+IF(G3843=0,0,1)+IF(H3843=0,0,1)+IF(I3843=0,0,1)+IF(J3843=0,0,1)+IF(K3843=0,0,1)+IF(L3843=0,0,1)+IF(M3843=0,0,1)+IF(N3843=0,0,1)+IF(O3843=0,0,1)</f>
        <v>0</v>
      </c>
    </row>
    <row r="3844" spans="1:20" ht="15.75" hidden="1">
      <c r="A3844" s="10"/>
      <c r="B3844" s="1"/>
      <c r="C3844" s="81"/>
      <c r="D3844" s="1"/>
      <c r="E3844" s="1"/>
      <c r="F3844" s="331"/>
      <c r="G3844" s="1"/>
      <c r="H3844" s="45"/>
      <c r="I3844" s="1"/>
      <c r="J3844" s="1"/>
      <c r="K3844" s="1"/>
      <c r="L3844" s="331"/>
      <c r="M3844" s="1"/>
      <c r="N3844" s="45"/>
      <c r="O3844" s="1"/>
      <c r="P3844" s="45"/>
      <c r="Q3844" s="1"/>
      <c r="R3844" s="1"/>
      <c r="S3844" s="206"/>
      <c r="T3844" s="351">
        <f>IF(Q3844=0,0,1)+IF(C3844=0,0,1)+IF(D3844=0,0,1)+IF(E3844=0,0,1)+IF(F3844=0,0,1)+IF(G3844=0,0,1)+IF(H3844=0,0,1)+IF(I3844=0,0,1)+IF(J3844=0,0,1)+IF(K3844=0,0,1)+IF(L3844=0,0,1)+IF(M3844=0,0,1)+IF(N3844=0,0,1)+IF(O3844=0,0,1)</f>
        <v>0</v>
      </c>
    </row>
    <row r="3845" spans="1:20" ht="15.75" hidden="1">
      <c r="A3845" s="10"/>
      <c r="B3845" s="1"/>
      <c r="C3845" s="81"/>
      <c r="D3845" s="1"/>
      <c r="E3845" s="1"/>
      <c r="F3845" s="331"/>
      <c r="G3845" s="1"/>
      <c r="H3845" s="45"/>
      <c r="I3845" s="1"/>
      <c r="J3845" s="1"/>
      <c r="K3845" s="1"/>
      <c r="L3845" s="331"/>
      <c r="M3845" s="1"/>
      <c r="N3845" s="45"/>
      <c r="O3845" s="1"/>
      <c r="P3845" s="45"/>
      <c r="Q3845" s="1"/>
      <c r="R3845" s="1"/>
      <c r="S3845" s="206"/>
      <c r="T3845" s="351">
        <f>IF(Q3845=0,0,1)+IF(C3845=0,0,1)+IF(D3845=0,0,1)+IF(E3845=0,0,1)+IF(F3845=0,0,1)+IF(G3845=0,0,1)+IF(H3845=0,0,1)+IF(I3845=0,0,1)+IF(J3845=0,0,1)+IF(K3845=0,0,1)+IF(L3845=0,0,1)+IF(M3845=0,0,1)+IF(N3845=0,0,1)+IF(O3845=0,0,1)</f>
        <v>0</v>
      </c>
    </row>
    <row r="3846" spans="1:20" ht="15.75" hidden="1">
      <c r="A3846" s="10"/>
      <c r="B3846" s="1"/>
      <c r="C3846" s="81"/>
      <c r="D3846" s="1"/>
      <c r="E3846" s="1"/>
      <c r="F3846" s="331"/>
      <c r="G3846" s="1"/>
      <c r="H3846" s="45"/>
      <c r="I3846" s="1"/>
      <c r="J3846" s="1"/>
      <c r="K3846" s="1"/>
      <c r="L3846" s="331"/>
      <c r="M3846" s="1"/>
      <c r="N3846" s="45"/>
      <c r="O3846" s="1"/>
      <c r="P3846" s="45"/>
      <c r="Q3846" s="1"/>
      <c r="R3846" s="1"/>
      <c r="S3846" s="206"/>
      <c r="T3846" s="351">
        <f>IF(Q3846=0,0,1)+IF(C3846=0,0,1)+IF(D3846=0,0,1)+IF(E3846=0,0,1)+IF(F3846=0,0,1)+IF(G3846=0,0,1)+IF(H3846=0,0,1)+IF(I3846=0,0,1)+IF(J3846=0,0,1)+IF(K3846=0,0,1)+IF(L3846=0,0,1)+IF(M3846=0,0,1)+IF(N3846=0,0,1)+IF(O3846=0,0,1)</f>
        <v>0</v>
      </c>
    </row>
    <row r="3847" spans="1:20" ht="15.75" hidden="1">
      <c r="A3847" s="10"/>
      <c r="B3847" s="1"/>
      <c r="C3847" s="81"/>
      <c r="D3847" s="1"/>
      <c r="E3847" s="1"/>
      <c r="F3847" s="331"/>
      <c r="G3847" s="1"/>
      <c r="H3847" s="45"/>
      <c r="I3847" s="1"/>
      <c r="J3847" s="1"/>
      <c r="K3847" s="1"/>
      <c r="L3847" s="331"/>
      <c r="M3847" s="1"/>
      <c r="N3847" s="45"/>
      <c r="O3847" s="1"/>
      <c r="P3847" s="45"/>
      <c r="Q3847" s="1"/>
      <c r="R3847" s="1"/>
      <c r="S3847" s="206"/>
      <c r="T3847" s="351">
        <f>IF(Q3847=0,0,1)+IF(C3847=0,0,1)+IF(D3847=0,0,1)+IF(E3847=0,0,1)+IF(F3847=0,0,1)+IF(G3847=0,0,1)+IF(H3847=0,0,1)+IF(I3847=0,0,1)+IF(J3847=0,0,1)+IF(K3847=0,0,1)+IF(L3847=0,0,1)+IF(M3847=0,0,1)+IF(N3847=0,0,1)+IF(O3847=0,0,1)</f>
        <v>0</v>
      </c>
    </row>
    <row r="3848" spans="1:20" ht="15.75" hidden="1">
      <c r="A3848" s="10"/>
      <c r="B3848" s="1"/>
      <c r="C3848" s="81"/>
      <c r="D3848" s="1"/>
      <c r="E3848" s="1"/>
      <c r="F3848" s="331"/>
      <c r="G3848" s="1"/>
      <c r="H3848" s="45"/>
      <c r="I3848" s="1"/>
      <c r="J3848" s="1"/>
      <c r="K3848" s="1"/>
      <c r="L3848" s="331"/>
      <c r="M3848" s="1"/>
      <c r="N3848" s="45"/>
      <c r="O3848" s="1"/>
      <c r="P3848" s="45"/>
      <c r="Q3848" s="1"/>
      <c r="R3848" s="1"/>
      <c r="S3848" s="206"/>
      <c r="T3848" s="351">
        <f>IF(Q3848=0,0,1)+IF(C3848=0,0,1)+IF(D3848=0,0,1)+IF(E3848=0,0,1)+IF(F3848=0,0,1)+IF(G3848=0,0,1)+IF(H3848=0,0,1)+IF(I3848=0,0,1)+IF(J3848=0,0,1)+IF(K3848=0,0,1)+IF(L3848=0,0,1)+IF(M3848=0,0,1)+IF(N3848=0,0,1)+IF(O3848=0,0,1)</f>
        <v>0</v>
      </c>
    </row>
    <row r="3849" spans="1:20" ht="15.75" hidden="1">
      <c r="A3849" s="10"/>
      <c r="B3849" s="1"/>
      <c r="C3849" s="81"/>
      <c r="D3849" s="1"/>
      <c r="E3849" s="1"/>
      <c r="F3849" s="331"/>
      <c r="G3849" s="1"/>
      <c r="H3849" s="45"/>
      <c r="I3849" s="1"/>
      <c r="J3849" s="1"/>
      <c r="K3849" s="1"/>
      <c r="L3849" s="331"/>
      <c r="M3849" s="1"/>
      <c r="N3849" s="45"/>
      <c r="O3849" s="1"/>
      <c r="P3849" s="45"/>
      <c r="Q3849" s="1"/>
      <c r="R3849" s="1"/>
      <c r="S3849" s="206"/>
      <c r="T3849" s="351">
        <f>IF(Q3849=0,0,1)+IF(C3849=0,0,1)+IF(D3849=0,0,1)+IF(E3849=0,0,1)+IF(F3849=0,0,1)+IF(G3849=0,0,1)+IF(H3849=0,0,1)+IF(I3849=0,0,1)+IF(J3849=0,0,1)+IF(K3849=0,0,1)+IF(L3849=0,0,1)+IF(M3849=0,0,1)+IF(N3849=0,0,1)+IF(O3849=0,0,1)</f>
        <v>0</v>
      </c>
    </row>
    <row r="3850" spans="1:20" ht="15.75" hidden="1">
      <c r="A3850" s="10"/>
      <c r="B3850" s="1"/>
      <c r="C3850" s="81"/>
      <c r="D3850" s="1"/>
      <c r="E3850" s="1"/>
      <c r="F3850" s="331"/>
      <c r="G3850" s="1"/>
      <c r="H3850" s="45"/>
      <c r="I3850" s="1"/>
      <c r="J3850" s="1"/>
      <c r="K3850" s="1"/>
      <c r="L3850" s="331"/>
      <c r="M3850" s="1"/>
      <c r="N3850" s="45"/>
      <c r="O3850" s="1"/>
      <c r="P3850" s="45"/>
      <c r="Q3850" s="1"/>
      <c r="R3850" s="1"/>
      <c r="S3850" s="206"/>
      <c r="T3850" s="351">
        <f>IF(Q3850=0,0,1)+IF(C3850=0,0,1)+IF(D3850=0,0,1)+IF(E3850=0,0,1)+IF(F3850=0,0,1)+IF(G3850=0,0,1)+IF(H3850=0,0,1)+IF(I3850=0,0,1)+IF(J3850=0,0,1)+IF(K3850=0,0,1)+IF(L3850=0,0,1)+IF(M3850=0,0,1)+IF(N3850=0,0,1)+IF(O3850=0,0,1)</f>
        <v>0</v>
      </c>
    </row>
    <row r="3851" spans="1:20" ht="15.75" hidden="1">
      <c r="A3851" s="10"/>
      <c r="B3851" s="1"/>
      <c r="C3851" s="81"/>
      <c r="D3851" s="1"/>
      <c r="E3851" s="1"/>
      <c r="F3851" s="331"/>
      <c r="G3851" s="1"/>
      <c r="H3851" s="45"/>
      <c r="I3851" s="1"/>
      <c r="J3851" s="1"/>
      <c r="K3851" s="1"/>
      <c r="L3851" s="331"/>
      <c r="M3851" s="1"/>
      <c r="N3851" s="45"/>
      <c r="O3851" s="1"/>
      <c r="P3851" s="45"/>
      <c r="Q3851" s="1"/>
      <c r="R3851" s="1"/>
      <c r="S3851" s="206"/>
      <c r="T3851" s="351">
        <f>IF(Q3851=0,0,1)+IF(C3851=0,0,1)+IF(D3851=0,0,1)+IF(E3851=0,0,1)+IF(F3851=0,0,1)+IF(G3851=0,0,1)+IF(H3851=0,0,1)+IF(I3851=0,0,1)+IF(J3851=0,0,1)+IF(K3851=0,0,1)+IF(L3851=0,0,1)+IF(M3851=0,0,1)+IF(N3851=0,0,1)+IF(O3851=0,0,1)</f>
        <v>0</v>
      </c>
    </row>
    <row r="3852" spans="1:20" ht="15.75" hidden="1">
      <c r="A3852" s="10"/>
      <c r="B3852" s="1"/>
      <c r="C3852" s="81"/>
      <c r="D3852" s="1"/>
      <c r="E3852" s="1"/>
      <c r="F3852" s="331"/>
      <c r="G3852" s="1"/>
      <c r="H3852" s="45"/>
      <c r="I3852" s="1"/>
      <c r="J3852" s="1"/>
      <c r="K3852" s="1"/>
      <c r="L3852" s="331"/>
      <c r="M3852" s="1"/>
      <c r="N3852" s="45"/>
      <c r="O3852" s="1"/>
      <c r="P3852" s="45"/>
      <c r="Q3852" s="1"/>
      <c r="R3852" s="1"/>
      <c r="S3852" s="206"/>
      <c r="T3852" s="351">
        <f>IF(Q3852=0,0,1)+IF(C3852=0,0,1)+IF(D3852=0,0,1)+IF(E3852=0,0,1)+IF(F3852=0,0,1)+IF(G3852=0,0,1)+IF(H3852=0,0,1)+IF(I3852=0,0,1)+IF(J3852=0,0,1)+IF(K3852=0,0,1)+IF(L3852=0,0,1)+IF(M3852=0,0,1)+IF(N3852=0,0,1)+IF(O3852=0,0,1)</f>
        <v>0</v>
      </c>
    </row>
    <row r="3853" spans="1:20" ht="15.75" hidden="1">
      <c r="A3853" s="10"/>
      <c r="B3853" s="1"/>
      <c r="C3853" s="81"/>
      <c r="D3853" s="1"/>
      <c r="E3853" s="1"/>
      <c r="F3853" s="331"/>
      <c r="G3853" s="1"/>
      <c r="H3853" s="45"/>
      <c r="I3853" s="1"/>
      <c r="J3853" s="1"/>
      <c r="K3853" s="1"/>
      <c r="L3853" s="331"/>
      <c r="M3853" s="1"/>
      <c r="N3853" s="45"/>
      <c r="O3853" s="1"/>
      <c r="P3853" s="45"/>
      <c r="Q3853" s="1"/>
      <c r="R3853" s="1"/>
      <c r="S3853" s="206"/>
      <c r="T3853" s="351">
        <f>IF(Q3853=0,0,1)+IF(C3853=0,0,1)+IF(D3853=0,0,1)+IF(E3853=0,0,1)+IF(F3853=0,0,1)+IF(G3853=0,0,1)+IF(H3853=0,0,1)+IF(I3853=0,0,1)+IF(J3853=0,0,1)+IF(K3853=0,0,1)+IF(L3853=0,0,1)+IF(M3853=0,0,1)+IF(N3853=0,0,1)+IF(O3853=0,0,1)</f>
        <v>0</v>
      </c>
    </row>
    <row r="3854" spans="1:20" ht="15.75" hidden="1">
      <c r="A3854" s="10"/>
      <c r="B3854" s="1"/>
      <c r="C3854" s="81"/>
      <c r="D3854" s="1"/>
      <c r="E3854" s="1"/>
      <c r="F3854" s="331"/>
      <c r="G3854" s="1"/>
      <c r="H3854" s="45"/>
      <c r="I3854" s="1"/>
      <c r="J3854" s="1"/>
      <c r="K3854" s="1"/>
      <c r="L3854" s="331"/>
      <c r="M3854" s="1"/>
      <c r="N3854" s="45"/>
      <c r="O3854" s="1"/>
      <c r="P3854" s="45"/>
      <c r="Q3854" s="1"/>
      <c r="R3854" s="1"/>
      <c r="S3854" s="206"/>
      <c r="T3854" s="351">
        <f>IF(Q3854=0,0,1)+IF(C3854=0,0,1)+IF(D3854=0,0,1)+IF(E3854=0,0,1)+IF(F3854=0,0,1)+IF(G3854=0,0,1)+IF(H3854=0,0,1)+IF(I3854=0,0,1)+IF(J3854=0,0,1)+IF(K3854=0,0,1)+IF(L3854=0,0,1)+IF(M3854=0,0,1)+IF(N3854=0,0,1)+IF(O3854=0,0,1)</f>
        <v>0</v>
      </c>
    </row>
    <row r="3855" spans="1:20" ht="15.75" hidden="1">
      <c r="A3855" s="10"/>
      <c r="B3855" s="1"/>
      <c r="C3855" s="81"/>
      <c r="D3855" s="1"/>
      <c r="E3855" s="1"/>
      <c r="F3855" s="331"/>
      <c r="G3855" s="1"/>
      <c r="H3855" s="45"/>
      <c r="I3855" s="1"/>
      <c r="J3855" s="1"/>
      <c r="K3855" s="1"/>
      <c r="L3855" s="331"/>
      <c r="M3855" s="1"/>
      <c r="N3855" s="45"/>
      <c r="O3855" s="1"/>
      <c r="P3855" s="45"/>
      <c r="Q3855" s="1"/>
      <c r="R3855" s="1"/>
      <c r="S3855" s="206"/>
      <c r="T3855" s="351">
        <f>IF(Q3855=0,0,1)+IF(C3855=0,0,1)+IF(D3855=0,0,1)+IF(E3855=0,0,1)+IF(F3855=0,0,1)+IF(G3855=0,0,1)+IF(H3855=0,0,1)+IF(I3855=0,0,1)+IF(J3855=0,0,1)+IF(K3855=0,0,1)+IF(L3855=0,0,1)+IF(M3855=0,0,1)+IF(N3855=0,0,1)+IF(O3855=0,0,1)</f>
        <v>0</v>
      </c>
    </row>
    <row r="3856" spans="1:20" ht="15.75" hidden="1">
      <c r="A3856" s="10"/>
      <c r="B3856" s="1"/>
      <c r="C3856" s="81"/>
      <c r="D3856" s="1"/>
      <c r="E3856" s="1"/>
      <c r="F3856" s="331"/>
      <c r="G3856" s="1"/>
      <c r="H3856" s="45"/>
      <c r="I3856" s="1"/>
      <c r="J3856" s="1"/>
      <c r="K3856" s="1"/>
      <c r="L3856" s="331"/>
      <c r="M3856" s="1"/>
      <c r="N3856" s="45"/>
      <c r="O3856" s="1"/>
      <c r="P3856" s="45"/>
      <c r="Q3856" s="1"/>
      <c r="R3856" s="1"/>
      <c r="S3856" s="206"/>
      <c r="T3856" s="351">
        <f>IF(Q3856=0,0,1)+IF(C3856=0,0,1)+IF(D3856=0,0,1)+IF(E3856=0,0,1)+IF(F3856=0,0,1)+IF(G3856=0,0,1)+IF(H3856=0,0,1)+IF(I3856=0,0,1)+IF(J3856=0,0,1)+IF(K3856=0,0,1)+IF(L3856=0,0,1)+IF(M3856=0,0,1)+IF(N3856=0,0,1)+IF(O3856=0,0,1)</f>
        <v>0</v>
      </c>
    </row>
    <row r="3857" spans="1:20" ht="15.75" hidden="1">
      <c r="A3857" s="10"/>
      <c r="B3857" s="1"/>
      <c r="C3857" s="81"/>
      <c r="D3857" s="1"/>
      <c r="E3857" s="1"/>
      <c r="F3857" s="331"/>
      <c r="G3857" s="1"/>
      <c r="H3857" s="45"/>
      <c r="I3857" s="1"/>
      <c r="J3857" s="1"/>
      <c r="K3857" s="1"/>
      <c r="L3857" s="331"/>
      <c r="M3857" s="1"/>
      <c r="N3857" s="45"/>
      <c r="O3857" s="1"/>
      <c r="P3857" s="45"/>
      <c r="Q3857" s="1"/>
      <c r="R3857" s="1"/>
      <c r="S3857" s="206"/>
      <c r="T3857" s="351">
        <f>IF(Q3857=0,0,1)+IF(C3857=0,0,1)+IF(D3857=0,0,1)+IF(E3857=0,0,1)+IF(F3857=0,0,1)+IF(G3857=0,0,1)+IF(H3857=0,0,1)+IF(I3857=0,0,1)+IF(J3857=0,0,1)+IF(K3857=0,0,1)+IF(L3857=0,0,1)+IF(M3857=0,0,1)+IF(N3857=0,0,1)+IF(O3857=0,0,1)</f>
        <v>0</v>
      </c>
    </row>
    <row r="3858" spans="1:20" ht="15.75" hidden="1">
      <c r="A3858" s="10"/>
      <c r="B3858" s="1"/>
      <c r="C3858" s="81"/>
      <c r="D3858" s="1"/>
      <c r="E3858" s="1"/>
      <c r="F3858" s="331"/>
      <c r="G3858" s="1"/>
      <c r="H3858" s="45"/>
      <c r="I3858" s="1"/>
      <c r="J3858" s="1"/>
      <c r="K3858" s="1"/>
      <c r="L3858" s="331"/>
      <c r="M3858" s="1"/>
      <c r="N3858" s="45"/>
      <c r="O3858" s="1"/>
      <c r="P3858" s="45"/>
      <c r="Q3858" s="1"/>
      <c r="R3858" s="1"/>
      <c r="S3858" s="206"/>
      <c r="T3858" s="351">
        <f>IF(Q3858=0,0,1)+IF(C3858=0,0,1)+IF(D3858=0,0,1)+IF(E3858=0,0,1)+IF(F3858=0,0,1)+IF(G3858=0,0,1)+IF(H3858=0,0,1)+IF(I3858=0,0,1)+IF(J3858=0,0,1)+IF(K3858=0,0,1)+IF(L3858=0,0,1)+IF(M3858=0,0,1)+IF(N3858=0,0,1)+IF(O3858=0,0,1)</f>
        <v>0</v>
      </c>
    </row>
    <row r="3859" spans="1:20" ht="15.75" hidden="1">
      <c r="A3859" s="10"/>
      <c r="B3859" s="1"/>
      <c r="C3859" s="81"/>
      <c r="D3859" s="1"/>
      <c r="E3859" s="1"/>
      <c r="F3859" s="331"/>
      <c r="G3859" s="1"/>
      <c r="H3859" s="45"/>
      <c r="I3859" s="1"/>
      <c r="J3859" s="1"/>
      <c r="K3859" s="1"/>
      <c r="L3859" s="331"/>
      <c r="M3859" s="1"/>
      <c r="N3859" s="45"/>
      <c r="O3859" s="1"/>
      <c r="P3859" s="45"/>
      <c r="Q3859" s="1"/>
      <c r="R3859" s="1"/>
      <c r="S3859" s="206"/>
      <c r="T3859" s="351">
        <f>IF(Q3859=0,0,1)+IF(C3859=0,0,1)+IF(D3859=0,0,1)+IF(E3859=0,0,1)+IF(F3859=0,0,1)+IF(G3859=0,0,1)+IF(H3859=0,0,1)+IF(I3859=0,0,1)+IF(J3859=0,0,1)+IF(K3859=0,0,1)+IF(L3859=0,0,1)+IF(M3859=0,0,1)+IF(N3859=0,0,1)+IF(O3859=0,0,1)</f>
        <v>0</v>
      </c>
    </row>
    <row r="3860" spans="1:20" ht="15.75" hidden="1">
      <c r="A3860" s="10"/>
      <c r="B3860" s="1"/>
      <c r="C3860" s="81"/>
      <c r="D3860" s="1"/>
      <c r="E3860" s="1"/>
      <c r="F3860" s="331"/>
      <c r="G3860" s="1"/>
      <c r="H3860" s="45"/>
      <c r="I3860" s="1"/>
      <c r="J3860" s="1"/>
      <c r="K3860" s="1"/>
      <c r="L3860" s="331"/>
      <c r="M3860" s="1"/>
      <c r="N3860" s="45"/>
      <c r="O3860" s="1"/>
      <c r="P3860" s="45"/>
      <c r="Q3860" s="1"/>
      <c r="R3860" s="1"/>
      <c r="S3860" s="206"/>
      <c r="T3860" s="351">
        <f>IF(Q3860=0,0,1)+IF(C3860=0,0,1)+IF(D3860=0,0,1)+IF(E3860=0,0,1)+IF(F3860=0,0,1)+IF(G3860=0,0,1)+IF(H3860=0,0,1)+IF(I3860=0,0,1)+IF(J3860=0,0,1)+IF(K3860=0,0,1)+IF(L3860=0,0,1)+IF(M3860=0,0,1)+IF(N3860=0,0,1)+IF(O3860=0,0,1)</f>
        <v>0</v>
      </c>
    </row>
    <row r="3861" spans="1:20" ht="15.75" hidden="1">
      <c r="A3861" s="10"/>
      <c r="B3861" s="1"/>
      <c r="C3861" s="81"/>
      <c r="D3861" s="1"/>
      <c r="E3861" s="1"/>
      <c r="F3861" s="331"/>
      <c r="G3861" s="1"/>
      <c r="H3861" s="45"/>
      <c r="I3861" s="1"/>
      <c r="J3861" s="1"/>
      <c r="K3861" s="1"/>
      <c r="L3861" s="331"/>
      <c r="M3861" s="1"/>
      <c r="N3861" s="45"/>
      <c r="O3861" s="1"/>
      <c r="P3861" s="45"/>
      <c r="Q3861" s="1"/>
      <c r="R3861" s="1"/>
      <c r="S3861" s="206"/>
      <c r="T3861" s="351">
        <f>IF(Q3861=0,0,1)+IF(C3861=0,0,1)+IF(D3861=0,0,1)+IF(E3861=0,0,1)+IF(F3861=0,0,1)+IF(G3861=0,0,1)+IF(H3861=0,0,1)+IF(I3861=0,0,1)+IF(J3861=0,0,1)+IF(K3861=0,0,1)+IF(L3861=0,0,1)+IF(M3861=0,0,1)+IF(N3861=0,0,1)+IF(O3861=0,0,1)</f>
        <v>0</v>
      </c>
    </row>
    <row r="3862" spans="1:20" ht="15.75" hidden="1">
      <c r="A3862" s="10"/>
      <c r="B3862" s="1"/>
      <c r="C3862" s="81"/>
      <c r="D3862" s="1"/>
      <c r="E3862" s="1"/>
      <c r="F3862" s="331"/>
      <c r="G3862" s="1"/>
      <c r="H3862" s="45"/>
      <c r="I3862" s="1"/>
      <c r="J3862" s="1"/>
      <c r="K3862" s="1"/>
      <c r="L3862" s="331"/>
      <c r="M3862" s="1"/>
      <c r="N3862" s="45"/>
      <c r="O3862" s="1"/>
      <c r="P3862" s="45"/>
      <c r="Q3862" s="1"/>
      <c r="R3862" s="1"/>
      <c r="S3862" s="206"/>
      <c r="T3862" s="351">
        <f>IF(Q3862=0,0,1)+IF(C3862=0,0,1)+IF(D3862=0,0,1)+IF(E3862=0,0,1)+IF(F3862=0,0,1)+IF(G3862=0,0,1)+IF(H3862=0,0,1)+IF(I3862=0,0,1)+IF(J3862=0,0,1)+IF(K3862=0,0,1)+IF(L3862=0,0,1)+IF(M3862=0,0,1)+IF(N3862=0,0,1)+IF(O3862=0,0,1)</f>
        <v>0</v>
      </c>
    </row>
    <row r="3863" spans="1:20" ht="15.75" hidden="1">
      <c r="A3863" s="10"/>
      <c r="B3863" s="1"/>
      <c r="C3863" s="81"/>
      <c r="D3863" s="1"/>
      <c r="E3863" s="1"/>
      <c r="F3863" s="331"/>
      <c r="G3863" s="1"/>
      <c r="H3863" s="45"/>
      <c r="I3863" s="1"/>
      <c r="J3863" s="1"/>
      <c r="K3863" s="1"/>
      <c r="L3863" s="331"/>
      <c r="M3863" s="1"/>
      <c r="N3863" s="45"/>
      <c r="O3863" s="1"/>
      <c r="P3863" s="45"/>
      <c r="Q3863" s="1"/>
      <c r="R3863" s="1"/>
      <c r="S3863" s="206"/>
      <c r="T3863" s="351">
        <f>IF(Q3863=0,0,1)+IF(C3863=0,0,1)+IF(D3863=0,0,1)+IF(E3863=0,0,1)+IF(F3863=0,0,1)+IF(G3863=0,0,1)+IF(H3863=0,0,1)+IF(I3863=0,0,1)+IF(J3863=0,0,1)+IF(K3863=0,0,1)+IF(L3863=0,0,1)+IF(M3863=0,0,1)+IF(N3863=0,0,1)+IF(O3863=0,0,1)</f>
        <v>0</v>
      </c>
    </row>
    <row r="3864" spans="1:20" ht="15.75" hidden="1">
      <c r="A3864" s="10"/>
      <c r="B3864" s="1"/>
      <c r="C3864" s="81"/>
      <c r="D3864" s="1"/>
      <c r="E3864" s="1"/>
      <c r="F3864" s="331"/>
      <c r="G3864" s="1"/>
      <c r="H3864" s="45"/>
      <c r="I3864" s="1"/>
      <c r="J3864" s="1"/>
      <c r="K3864" s="1"/>
      <c r="L3864" s="331"/>
      <c r="M3864" s="1"/>
      <c r="N3864" s="45"/>
      <c r="O3864" s="1"/>
      <c r="P3864" s="45"/>
      <c r="Q3864" s="1"/>
      <c r="R3864" s="1"/>
      <c r="S3864" s="206"/>
      <c r="T3864" s="351">
        <f>IF(Q3864=0,0,1)+IF(C3864=0,0,1)+IF(D3864=0,0,1)+IF(E3864=0,0,1)+IF(F3864=0,0,1)+IF(G3864=0,0,1)+IF(H3864=0,0,1)+IF(I3864=0,0,1)+IF(J3864=0,0,1)+IF(K3864=0,0,1)+IF(L3864=0,0,1)+IF(M3864=0,0,1)+IF(N3864=0,0,1)+IF(O3864=0,0,1)</f>
        <v>0</v>
      </c>
    </row>
    <row r="3865" spans="1:20" ht="15.75" hidden="1">
      <c r="A3865" s="10"/>
      <c r="B3865" s="1"/>
      <c r="C3865" s="81"/>
      <c r="D3865" s="1"/>
      <c r="E3865" s="1"/>
      <c r="F3865" s="331"/>
      <c r="G3865" s="1"/>
      <c r="H3865" s="45"/>
      <c r="I3865" s="1"/>
      <c r="J3865" s="1"/>
      <c r="K3865" s="1"/>
      <c r="L3865" s="331"/>
      <c r="M3865" s="1"/>
      <c r="N3865" s="45"/>
      <c r="O3865" s="1"/>
      <c r="P3865" s="45"/>
      <c r="Q3865" s="1"/>
      <c r="R3865" s="1"/>
      <c r="S3865" s="206"/>
      <c r="T3865" s="351">
        <f>IF(Q3865=0,0,1)+IF(C3865=0,0,1)+IF(D3865=0,0,1)+IF(E3865=0,0,1)+IF(F3865=0,0,1)+IF(G3865=0,0,1)+IF(H3865=0,0,1)+IF(I3865=0,0,1)+IF(J3865=0,0,1)+IF(K3865=0,0,1)+IF(L3865=0,0,1)+IF(M3865=0,0,1)+IF(N3865=0,0,1)+IF(O3865=0,0,1)</f>
        <v>0</v>
      </c>
    </row>
    <row r="3866" spans="1:20" ht="15.75" hidden="1">
      <c r="A3866" s="10"/>
      <c r="B3866" s="1"/>
      <c r="C3866" s="81"/>
      <c r="D3866" s="1"/>
      <c r="E3866" s="1"/>
      <c r="F3866" s="331"/>
      <c r="G3866" s="1"/>
      <c r="H3866" s="45"/>
      <c r="I3866" s="1"/>
      <c r="J3866" s="1"/>
      <c r="K3866" s="1"/>
      <c r="L3866" s="331"/>
      <c r="M3866" s="1"/>
      <c r="N3866" s="45"/>
      <c r="O3866" s="1"/>
      <c r="P3866" s="45"/>
      <c r="Q3866" s="1"/>
      <c r="R3866" s="1"/>
      <c r="S3866" s="206"/>
      <c r="T3866" s="351">
        <f>IF(Q3866=0,0,1)+IF(C3866=0,0,1)+IF(D3866=0,0,1)+IF(E3866=0,0,1)+IF(F3866=0,0,1)+IF(G3866=0,0,1)+IF(H3866=0,0,1)+IF(I3866=0,0,1)+IF(J3866=0,0,1)+IF(K3866=0,0,1)+IF(L3866=0,0,1)+IF(M3866=0,0,1)+IF(N3866=0,0,1)+IF(O3866=0,0,1)</f>
        <v>0</v>
      </c>
    </row>
    <row r="3867" spans="1:20" ht="15.75" hidden="1">
      <c r="A3867" s="10"/>
      <c r="B3867" s="1"/>
      <c r="C3867" s="81"/>
      <c r="D3867" s="1"/>
      <c r="E3867" s="1"/>
      <c r="F3867" s="331"/>
      <c r="G3867" s="1"/>
      <c r="H3867" s="45"/>
      <c r="I3867" s="1"/>
      <c r="J3867" s="1"/>
      <c r="K3867" s="1"/>
      <c r="L3867" s="331"/>
      <c r="M3867" s="1"/>
      <c r="N3867" s="45"/>
      <c r="O3867" s="1"/>
      <c r="P3867" s="45"/>
      <c r="Q3867" s="1"/>
      <c r="R3867" s="1"/>
      <c r="S3867" s="206"/>
      <c r="T3867" s="351">
        <f>IF(Q3867=0,0,1)+IF(C3867=0,0,1)+IF(D3867=0,0,1)+IF(E3867=0,0,1)+IF(F3867=0,0,1)+IF(G3867=0,0,1)+IF(H3867=0,0,1)+IF(I3867=0,0,1)+IF(J3867=0,0,1)+IF(K3867=0,0,1)+IF(L3867=0,0,1)+IF(M3867=0,0,1)+IF(N3867=0,0,1)+IF(O3867=0,0,1)</f>
        <v>0</v>
      </c>
    </row>
    <row r="3868" spans="1:20" ht="15.75" hidden="1">
      <c r="A3868" s="10"/>
      <c r="B3868" s="1"/>
      <c r="C3868" s="81"/>
      <c r="D3868" s="1"/>
      <c r="E3868" s="1"/>
      <c r="F3868" s="331"/>
      <c r="G3868" s="1"/>
      <c r="H3868" s="45"/>
      <c r="I3868" s="1"/>
      <c r="J3868" s="1"/>
      <c r="K3868" s="1"/>
      <c r="L3868" s="331"/>
      <c r="M3868" s="1"/>
      <c r="N3868" s="45"/>
      <c r="O3868" s="1"/>
      <c r="P3868" s="45"/>
      <c r="Q3868" s="1"/>
      <c r="R3868" s="1"/>
      <c r="S3868" s="206"/>
      <c r="T3868" s="351">
        <f>IF(Q3868=0,0,1)+IF(C3868=0,0,1)+IF(D3868=0,0,1)+IF(E3868=0,0,1)+IF(F3868=0,0,1)+IF(G3868=0,0,1)+IF(H3868=0,0,1)+IF(I3868=0,0,1)+IF(J3868=0,0,1)+IF(K3868=0,0,1)+IF(L3868=0,0,1)+IF(M3868=0,0,1)+IF(N3868=0,0,1)+IF(O3868=0,0,1)</f>
        <v>0</v>
      </c>
    </row>
    <row r="3869" spans="1:20" ht="15.75" hidden="1">
      <c r="A3869" s="10"/>
      <c r="B3869" s="1"/>
      <c r="C3869" s="81"/>
      <c r="D3869" s="1"/>
      <c r="E3869" s="1"/>
      <c r="F3869" s="331"/>
      <c r="G3869" s="1"/>
      <c r="H3869" s="45"/>
      <c r="I3869" s="1"/>
      <c r="J3869" s="1"/>
      <c r="K3869" s="1"/>
      <c r="L3869" s="331"/>
      <c r="M3869" s="1"/>
      <c r="N3869" s="45"/>
      <c r="O3869" s="1"/>
      <c r="P3869" s="45"/>
      <c r="Q3869" s="1"/>
      <c r="R3869" s="1"/>
      <c r="S3869" s="206"/>
      <c r="T3869" s="351">
        <f>IF(Q3869=0,0,1)+IF(C3869=0,0,1)+IF(D3869=0,0,1)+IF(E3869=0,0,1)+IF(F3869=0,0,1)+IF(G3869=0,0,1)+IF(H3869=0,0,1)+IF(I3869=0,0,1)+IF(J3869=0,0,1)+IF(K3869=0,0,1)+IF(L3869=0,0,1)+IF(M3869=0,0,1)+IF(N3869=0,0,1)+IF(O3869=0,0,1)</f>
        <v>0</v>
      </c>
    </row>
    <row r="3870" spans="1:20" ht="15.75" hidden="1">
      <c r="A3870" s="10"/>
      <c r="B3870" s="1"/>
      <c r="C3870" s="81"/>
      <c r="D3870" s="1"/>
      <c r="E3870" s="1"/>
      <c r="F3870" s="331"/>
      <c r="G3870" s="1"/>
      <c r="H3870" s="45"/>
      <c r="I3870" s="1"/>
      <c r="J3870" s="1"/>
      <c r="K3870" s="1"/>
      <c r="L3870" s="331"/>
      <c r="M3870" s="1"/>
      <c r="N3870" s="45"/>
      <c r="O3870" s="1"/>
      <c r="P3870" s="45"/>
      <c r="Q3870" s="1"/>
      <c r="R3870" s="1"/>
      <c r="S3870" s="206"/>
      <c r="T3870" s="351">
        <f>IF(Q3870=0,0,1)+IF(C3870=0,0,1)+IF(D3870=0,0,1)+IF(E3870=0,0,1)+IF(F3870=0,0,1)+IF(G3870=0,0,1)+IF(H3870=0,0,1)+IF(I3870=0,0,1)+IF(J3870=0,0,1)+IF(K3870=0,0,1)+IF(L3870=0,0,1)+IF(M3870=0,0,1)+IF(N3870=0,0,1)+IF(O3870=0,0,1)</f>
        <v>0</v>
      </c>
    </row>
    <row r="3871" spans="1:20" ht="15.75" hidden="1">
      <c r="A3871" s="10"/>
      <c r="B3871" s="1"/>
      <c r="C3871" s="81"/>
      <c r="D3871" s="1"/>
      <c r="E3871" s="1"/>
      <c r="F3871" s="331"/>
      <c r="G3871" s="1"/>
      <c r="H3871" s="45"/>
      <c r="I3871" s="1"/>
      <c r="J3871" s="1"/>
      <c r="K3871" s="1"/>
      <c r="L3871" s="331"/>
      <c r="M3871" s="1"/>
      <c r="N3871" s="45"/>
      <c r="O3871" s="1"/>
      <c r="P3871" s="45"/>
      <c r="Q3871" s="1"/>
      <c r="R3871" s="1"/>
      <c r="S3871" s="206"/>
      <c r="T3871" s="351">
        <f>IF(Q3871=0,0,1)+IF(C3871=0,0,1)+IF(D3871=0,0,1)+IF(E3871=0,0,1)+IF(F3871=0,0,1)+IF(G3871=0,0,1)+IF(H3871=0,0,1)+IF(I3871=0,0,1)+IF(J3871=0,0,1)+IF(K3871=0,0,1)+IF(L3871=0,0,1)+IF(M3871=0,0,1)+IF(N3871=0,0,1)+IF(O3871=0,0,1)</f>
        <v>0</v>
      </c>
    </row>
    <row r="3872" spans="1:20" ht="15.75" hidden="1">
      <c r="A3872" s="10"/>
      <c r="B3872" s="1"/>
      <c r="C3872" s="81"/>
      <c r="D3872" s="1"/>
      <c r="E3872" s="1"/>
      <c r="F3872" s="331"/>
      <c r="G3872" s="1"/>
      <c r="H3872" s="45"/>
      <c r="I3872" s="1"/>
      <c r="J3872" s="1"/>
      <c r="K3872" s="1"/>
      <c r="L3872" s="331"/>
      <c r="M3872" s="1"/>
      <c r="N3872" s="45"/>
      <c r="O3872" s="1"/>
      <c r="P3872" s="45"/>
      <c r="Q3872" s="1"/>
      <c r="R3872" s="1"/>
      <c r="S3872" s="206"/>
      <c r="T3872" s="351">
        <f>IF(Q3872=0,0,1)+IF(C3872=0,0,1)+IF(D3872=0,0,1)+IF(E3872=0,0,1)+IF(F3872=0,0,1)+IF(G3872=0,0,1)+IF(H3872=0,0,1)+IF(I3872=0,0,1)+IF(J3872=0,0,1)+IF(K3872=0,0,1)+IF(L3872=0,0,1)+IF(M3872=0,0,1)+IF(N3872=0,0,1)+IF(O3872=0,0,1)</f>
        <v>0</v>
      </c>
    </row>
    <row r="3873" spans="1:20" ht="15.75" hidden="1">
      <c r="A3873" s="10"/>
      <c r="B3873" s="1"/>
      <c r="C3873" s="81"/>
      <c r="D3873" s="1"/>
      <c r="E3873" s="1"/>
      <c r="F3873" s="331"/>
      <c r="G3873" s="1"/>
      <c r="H3873" s="45"/>
      <c r="I3873" s="1"/>
      <c r="J3873" s="1"/>
      <c r="K3873" s="1"/>
      <c r="L3873" s="331"/>
      <c r="M3873" s="1"/>
      <c r="N3873" s="45"/>
      <c r="O3873" s="1"/>
      <c r="P3873" s="45"/>
      <c r="Q3873" s="1"/>
      <c r="R3873" s="1"/>
      <c r="S3873" s="206"/>
      <c r="T3873" s="351">
        <f>IF(Q3873=0,0,1)+IF(C3873=0,0,1)+IF(D3873=0,0,1)+IF(E3873=0,0,1)+IF(F3873=0,0,1)+IF(G3873=0,0,1)+IF(H3873=0,0,1)+IF(I3873=0,0,1)+IF(J3873=0,0,1)+IF(K3873=0,0,1)+IF(L3873=0,0,1)+IF(M3873=0,0,1)+IF(N3873=0,0,1)+IF(O3873=0,0,1)</f>
        <v>0</v>
      </c>
    </row>
    <row r="3874" spans="1:20" ht="15.75" hidden="1">
      <c r="A3874" s="10"/>
      <c r="B3874" s="1"/>
      <c r="C3874" s="81"/>
      <c r="D3874" s="1"/>
      <c r="E3874" s="1"/>
      <c r="F3874" s="331"/>
      <c r="G3874" s="1"/>
      <c r="H3874" s="45"/>
      <c r="I3874" s="1"/>
      <c r="J3874" s="1"/>
      <c r="K3874" s="1"/>
      <c r="L3874" s="331"/>
      <c r="M3874" s="1"/>
      <c r="N3874" s="45"/>
      <c r="O3874" s="1"/>
      <c r="P3874" s="45"/>
      <c r="Q3874" s="1"/>
      <c r="R3874" s="1"/>
      <c r="S3874" s="206"/>
      <c r="T3874" s="351">
        <f>IF(Q3874=0,0,1)+IF(C3874=0,0,1)+IF(D3874=0,0,1)+IF(E3874=0,0,1)+IF(F3874=0,0,1)+IF(G3874=0,0,1)+IF(H3874=0,0,1)+IF(I3874=0,0,1)+IF(J3874=0,0,1)+IF(K3874=0,0,1)+IF(L3874=0,0,1)+IF(M3874=0,0,1)+IF(N3874=0,0,1)+IF(O3874=0,0,1)</f>
        <v>0</v>
      </c>
    </row>
    <row r="3875" spans="1:20" ht="15.75" hidden="1">
      <c r="A3875" s="10"/>
      <c r="B3875" s="1"/>
      <c r="C3875" s="81"/>
      <c r="D3875" s="1"/>
      <c r="E3875" s="1"/>
      <c r="F3875" s="331"/>
      <c r="G3875" s="1"/>
      <c r="H3875" s="45"/>
      <c r="I3875" s="1"/>
      <c r="J3875" s="1"/>
      <c r="K3875" s="1"/>
      <c r="L3875" s="331"/>
      <c r="M3875" s="1"/>
      <c r="N3875" s="45"/>
      <c r="O3875" s="1"/>
      <c r="P3875" s="45"/>
      <c r="Q3875" s="1"/>
      <c r="R3875" s="1"/>
      <c r="S3875" s="206"/>
      <c r="T3875" s="351">
        <f>IF(Q3875=0,0,1)+IF(C3875=0,0,1)+IF(D3875=0,0,1)+IF(E3875=0,0,1)+IF(F3875=0,0,1)+IF(G3875=0,0,1)+IF(H3875=0,0,1)+IF(I3875=0,0,1)+IF(J3875=0,0,1)+IF(K3875=0,0,1)+IF(L3875=0,0,1)+IF(M3875=0,0,1)+IF(N3875=0,0,1)+IF(O3875=0,0,1)</f>
        <v>0</v>
      </c>
    </row>
    <row r="3876" spans="1:20" ht="15.75" hidden="1">
      <c r="A3876" s="10"/>
      <c r="B3876" s="1"/>
      <c r="C3876" s="81"/>
      <c r="D3876" s="1"/>
      <c r="E3876" s="1"/>
      <c r="F3876" s="331"/>
      <c r="G3876" s="1"/>
      <c r="H3876" s="45"/>
      <c r="I3876" s="1"/>
      <c r="J3876" s="1"/>
      <c r="K3876" s="1"/>
      <c r="L3876" s="331"/>
      <c r="M3876" s="1"/>
      <c r="N3876" s="45"/>
      <c r="O3876" s="1"/>
      <c r="P3876" s="45"/>
      <c r="Q3876" s="1"/>
      <c r="R3876" s="1"/>
      <c r="S3876" s="206"/>
      <c r="T3876" s="351">
        <f>IF(Q3876=0,0,1)+IF(C3876=0,0,1)+IF(D3876=0,0,1)+IF(E3876=0,0,1)+IF(F3876=0,0,1)+IF(G3876=0,0,1)+IF(H3876=0,0,1)+IF(I3876=0,0,1)+IF(J3876=0,0,1)+IF(K3876=0,0,1)+IF(L3876=0,0,1)+IF(M3876=0,0,1)+IF(N3876=0,0,1)+IF(O3876=0,0,1)</f>
        <v>0</v>
      </c>
    </row>
    <row r="3877" spans="1:20" ht="15.75" hidden="1">
      <c r="A3877" s="10"/>
      <c r="B3877" s="1"/>
      <c r="C3877" s="81"/>
      <c r="D3877" s="1"/>
      <c r="E3877" s="1"/>
      <c r="F3877" s="331"/>
      <c r="G3877" s="1"/>
      <c r="H3877" s="45"/>
      <c r="I3877" s="1"/>
      <c r="J3877" s="1"/>
      <c r="K3877" s="1"/>
      <c r="L3877" s="331"/>
      <c r="M3877" s="1"/>
      <c r="N3877" s="45"/>
      <c r="O3877" s="1"/>
      <c r="P3877" s="45"/>
      <c r="Q3877" s="1"/>
      <c r="R3877" s="1"/>
      <c r="S3877" s="206"/>
      <c r="T3877" s="351">
        <f>IF(Q3877=0,0,1)+IF(C3877=0,0,1)+IF(D3877=0,0,1)+IF(E3877=0,0,1)+IF(F3877=0,0,1)+IF(G3877=0,0,1)+IF(H3877=0,0,1)+IF(I3877=0,0,1)+IF(J3877=0,0,1)+IF(K3877=0,0,1)+IF(L3877=0,0,1)+IF(M3877=0,0,1)+IF(N3877=0,0,1)+IF(O3877=0,0,1)</f>
        <v>0</v>
      </c>
    </row>
    <row r="3878" spans="1:20" ht="15.75" hidden="1">
      <c r="A3878" s="10"/>
      <c r="B3878" s="1"/>
      <c r="C3878" s="81"/>
      <c r="D3878" s="1"/>
      <c r="E3878" s="1"/>
      <c r="F3878" s="331"/>
      <c r="G3878" s="1"/>
      <c r="H3878" s="45"/>
      <c r="I3878" s="1"/>
      <c r="J3878" s="1"/>
      <c r="K3878" s="1"/>
      <c r="L3878" s="331"/>
      <c r="M3878" s="1"/>
      <c r="N3878" s="45"/>
      <c r="O3878" s="1"/>
      <c r="P3878" s="45"/>
      <c r="Q3878" s="1"/>
      <c r="R3878" s="1"/>
      <c r="S3878" s="206"/>
      <c r="T3878" s="351">
        <f>IF(Q3878=0,0,1)+IF(C3878=0,0,1)+IF(D3878=0,0,1)+IF(E3878=0,0,1)+IF(F3878=0,0,1)+IF(G3878=0,0,1)+IF(H3878=0,0,1)+IF(I3878=0,0,1)+IF(J3878=0,0,1)+IF(K3878=0,0,1)+IF(L3878=0,0,1)+IF(M3878=0,0,1)+IF(N3878=0,0,1)+IF(O3878=0,0,1)</f>
        <v>0</v>
      </c>
    </row>
    <row r="3879" spans="1:20" ht="15.75" hidden="1">
      <c r="A3879" s="10"/>
      <c r="B3879" s="1"/>
      <c r="C3879" s="81"/>
      <c r="D3879" s="1"/>
      <c r="E3879" s="1"/>
      <c r="F3879" s="331"/>
      <c r="G3879" s="1"/>
      <c r="H3879" s="45"/>
      <c r="I3879" s="1"/>
      <c r="J3879" s="1"/>
      <c r="K3879" s="1"/>
      <c r="L3879" s="331"/>
      <c r="M3879" s="1"/>
      <c r="N3879" s="45"/>
      <c r="O3879" s="1"/>
      <c r="P3879" s="45"/>
      <c r="Q3879" s="1"/>
      <c r="R3879" s="1"/>
      <c r="S3879" s="206"/>
      <c r="T3879" s="351">
        <f>IF(Q3879=0,0,1)+IF(C3879=0,0,1)+IF(D3879=0,0,1)+IF(E3879=0,0,1)+IF(F3879=0,0,1)+IF(G3879=0,0,1)+IF(H3879=0,0,1)+IF(I3879=0,0,1)+IF(J3879=0,0,1)+IF(K3879=0,0,1)+IF(L3879=0,0,1)+IF(M3879=0,0,1)+IF(N3879=0,0,1)+IF(O3879=0,0,1)</f>
        <v>0</v>
      </c>
    </row>
    <row r="3880" spans="1:20" ht="15.75" hidden="1">
      <c r="A3880" s="10"/>
      <c r="B3880" s="1"/>
      <c r="C3880" s="81"/>
      <c r="D3880" s="1"/>
      <c r="E3880" s="1"/>
      <c r="F3880" s="331"/>
      <c r="G3880" s="1"/>
      <c r="H3880" s="45"/>
      <c r="I3880" s="1"/>
      <c r="J3880" s="1"/>
      <c r="K3880" s="1"/>
      <c r="L3880" s="331"/>
      <c r="M3880" s="1"/>
      <c r="N3880" s="45"/>
      <c r="O3880" s="1"/>
      <c r="P3880" s="45"/>
      <c r="Q3880" s="1"/>
      <c r="R3880" s="1"/>
      <c r="S3880" s="206"/>
      <c r="T3880" s="351">
        <f>IF(Q3880=0,0,1)+IF(C3880=0,0,1)+IF(D3880=0,0,1)+IF(E3880=0,0,1)+IF(F3880=0,0,1)+IF(G3880=0,0,1)+IF(H3880=0,0,1)+IF(I3880=0,0,1)+IF(J3880=0,0,1)+IF(K3880=0,0,1)+IF(L3880=0,0,1)+IF(M3880=0,0,1)+IF(N3880=0,0,1)+IF(O3880=0,0,1)</f>
        <v>0</v>
      </c>
    </row>
    <row r="3881" spans="1:20" ht="15.75" hidden="1">
      <c r="A3881" s="10"/>
      <c r="B3881" s="1"/>
      <c r="C3881" s="81"/>
      <c r="D3881" s="1"/>
      <c r="E3881" s="1"/>
      <c r="F3881" s="331"/>
      <c r="G3881" s="1"/>
      <c r="H3881" s="45"/>
      <c r="I3881" s="1"/>
      <c r="J3881" s="1"/>
      <c r="K3881" s="1"/>
      <c r="L3881" s="331"/>
      <c r="M3881" s="1"/>
      <c r="N3881" s="45"/>
      <c r="O3881" s="1"/>
      <c r="P3881" s="45"/>
      <c r="Q3881" s="1"/>
      <c r="R3881" s="1"/>
      <c r="S3881" s="206"/>
      <c r="T3881" s="351">
        <f>IF(Q3881=0,0,1)+IF(C3881=0,0,1)+IF(D3881=0,0,1)+IF(E3881=0,0,1)+IF(F3881=0,0,1)+IF(G3881=0,0,1)+IF(H3881=0,0,1)+IF(I3881=0,0,1)+IF(J3881=0,0,1)+IF(K3881=0,0,1)+IF(L3881=0,0,1)+IF(M3881=0,0,1)+IF(N3881=0,0,1)+IF(O3881=0,0,1)</f>
        <v>0</v>
      </c>
    </row>
    <row r="3882" spans="1:20" ht="15.75" hidden="1">
      <c r="A3882" s="10"/>
      <c r="B3882" s="1"/>
      <c r="C3882" s="81"/>
      <c r="D3882" s="1"/>
      <c r="E3882" s="1"/>
      <c r="F3882" s="331"/>
      <c r="G3882" s="1"/>
      <c r="H3882" s="45"/>
      <c r="I3882" s="1"/>
      <c r="J3882" s="1"/>
      <c r="K3882" s="1"/>
      <c r="L3882" s="331"/>
      <c r="M3882" s="1"/>
      <c r="N3882" s="45"/>
      <c r="O3882" s="1"/>
      <c r="P3882" s="45"/>
      <c r="Q3882" s="1"/>
      <c r="R3882" s="1"/>
      <c r="S3882" s="206"/>
      <c r="T3882" s="351">
        <f>IF(Q3882=0,0,1)+IF(C3882=0,0,1)+IF(D3882=0,0,1)+IF(E3882=0,0,1)+IF(F3882=0,0,1)+IF(G3882=0,0,1)+IF(H3882=0,0,1)+IF(I3882=0,0,1)+IF(J3882=0,0,1)+IF(K3882=0,0,1)+IF(L3882=0,0,1)+IF(M3882=0,0,1)+IF(N3882=0,0,1)+IF(O3882=0,0,1)</f>
        <v>0</v>
      </c>
    </row>
    <row r="3883" spans="1:20" ht="15.75" hidden="1">
      <c r="A3883" s="10"/>
      <c r="B3883" s="1"/>
      <c r="C3883" s="81"/>
      <c r="D3883" s="1"/>
      <c r="E3883" s="1"/>
      <c r="F3883" s="331"/>
      <c r="G3883" s="1"/>
      <c r="H3883" s="45"/>
      <c r="I3883" s="1"/>
      <c r="J3883" s="1"/>
      <c r="K3883" s="1"/>
      <c r="L3883" s="331"/>
      <c r="M3883" s="1"/>
      <c r="N3883" s="45"/>
      <c r="O3883" s="1"/>
      <c r="P3883" s="45"/>
      <c r="Q3883" s="1"/>
      <c r="R3883" s="1"/>
      <c r="S3883" s="206"/>
      <c r="T3883" s="351">
        <f>IF(Q3883=0,0,1)+IF(C3883=0,0,1)+IF(D3883=0,0,1)+IF(E3883=0,0,1)+IF(F3883=0,0,1)+IF(G3883=0,0,1)+IF(H3883=0,0,1)+IF(I3883=0,0,1)+IF(J3883=0,0,1)+IF(K3883=0,0,1)+IF(L3883=0,0,1)+IF(M3883=0,0,1)+IF(N3883=0,0,1)+IF(O3883=0,0,1)</f>
        <v>0</v>
      </c>
    </row>
    <row r="3884" spans="1:20" ht="15.75" hidden="1">
      <c r="A3884" s="10"/>
      <c r="B3884" s="1"/>
      <c r="C3884" s="81"/>
      <c r="D3884" s="1"/>
      <c r="E3884" s="1"/>
      <c r="F3884" s="331"/>
      <c r="G3884" s="1"/>
      <c r="H3884" s="45"/>
      <c r="I3884" s="1"/>
      <c r="J3884" s="1"/>
      <c r="K3884" s="1"/>
      <c r="L3884" s="331"/>
      <c r="M3884" s="1"/>
      <c r="N3884" s="45"/>
      <c r="O3884" s="1"/>
      <c r="P3884" s="45"/>
      <c r="Q3884" s="1"/>
      <c r="R3884" s="1"/>
      <c r="S3884" s="206"/>
      <c r="T3884" s="351">
        <f>IF(Q3884=0,0,1)+IF(C3884=0,0,1)+IF(D3884=0,0,1)+IF(E3884=0,0,1)+IF(F3884=0,0,1)+IF(G3884=0,0,1)+IF(H3884=0,0,1)+IF(I3884=0,0,1)+IF(J3884=0,0,1)+IF(K3884=0,0,1)+IF(L3884=0,0,1)+IF(M3884=0,0,1)+IF(N3884=0,0,1)+IF(O3884=0,0,1)</f>
        <v>0</v>
      </c>
    </row>
    <row r="3885" spans="1:20" ht="15.75" hidden="1">
      <c r="A3885" s="10"/>
      <c r="B3885" s="1"/>
      <c r="C3885" s="81"/>
      <c r="D3885" s="1"/>
      <c r="E3885" s="1"/>
      <c r="F3885" s="331"/>
      <c r="G3885" s="1"/>
      <c r="H3885" s="45"/>
      <c r="I3885" s="1"/>
      <c r="J3885" s="1"/>
      <c r="K3885" s="1"/>
      <c r="L3885" s="331"/>
      <c r="M3885" s="1"/>
      <c r="N3885" s="45"/>
      <c r="O3885" s="1"/>
      <c r="P3885" s="45"/>
      <c r="Q3885" s="1"/>
      <c r="R3885" s="1"/>
      <c r="S3885" s="206"/>
      <c r="T3885" s="351">
        <f>IF(Q3885=0,0,1)+IF(C3885=0,0,1)+IF(D3885=0,0,1)+IF(E3885=0,0,1)+IF(F3885=0,0,1)+IF(G3885=0,0,1)+IF(H3885=0,0,1)+IF(I3885=0,0,1)+IF(J3885=0,0,1)+IF(K3885=0,0,1)+IF(L3885=0,0,1)+IF(M3885=0,0,1)+IF(N3885=0,0,1)+IF(O3885=0,0,1)</f>
        <v>0</v>
      </c>
    </row>
    <row r="3886" spans="1:20" ht="15.75" hidden="1">
      <c r="A3886" s="10"/>
      <c r="B3886" s="1"/>
      <c r="C3886" s="81"/>
      <c r="D3886" s="1"/>
      <c r="E3886" s="1"/>
      <c r="F3886" s="331"/>
      <c r="G3886" s="1"/>
      <c r="H3886" s="45"/>
      <c r="I3886" s="1"/>
      <c r="J3886" s="1"/>
      <c r="K3886" s="1"/>
      <c r="L3886" s="331"/>
      <c r="M3886" s="1"/>
      <c r="N3886" s="45"/>
      <c r="O3886" s="1"/>
      <c r="P3886" s="45"/>
      <c r="Q3886" s="1"/>
      <c r="R3886" s="1"/>
      <c r="S3886" s="206"/>
      <c r="T3886" s="351">
        <f>IF(Q3886=0,0,1)+IF(C3886=0,0,1)+IF(D3886=0,0,1)+IF(E3886=0,0,1)+IF(F3886=0,0,1)+IF(G3886=0,0,1)+IF(H3886=0,0,1)+IF(I3886=0,0,1)+IF(J3886=0,0,1)+IF(K3886=0,0,1)+IF(L3886=0,0,1)+IF(M3886=0,0,1)+IF(N3886=0,0,1)+IF(O3886=0,0,1)</f>
        <v>0</v>
      </c>
    </row>
    <row r="3887" spans="1:20" ht="15.75" hidden="1">
      <c r="A3887" s="10"/>
      <c r="B3887" s="1"/>
      <c r="C3887" s="81"/>
      <c r="D3887" s="1"/>
      <c r="E3887" s="1"/>
      <c r="F3887" s="331"/>
      <c r="G3887" s="1"/>
      <c r="H3887" s="45"/>
      <c r="I3887" s="1"/>
      <c r="J3887" s="1"/>
      <c r="K3887" s="1"/>
      <c r="L3887" s="331"/>
      <c r="M3887" s="1"/>
      <c r="N3887" s="45"/>
      <c r="O3887" s="1"/>
      <c r="P3887" s="45"/>
      <c r="Q3887" s="1"/>
      <c r="R3887" s="1"/>
      <c r="S3887" s="206"/>
      <c r="T3887" s="351">
        <f>IF(Q3887=0,0,1)+IF(C3887=0,0,1)+IF(D3887=0,0,1)+IF(E3887=0,0,1)+IF(F3887=0,0,1)+IF(G3887=0,0,1)+IF(H3887=0,0,1)+IF(I3887=0,0,1)+IF(J3887=0,0,1)+IF(K3887=0,0,1)+IF(L3887=0,0,1)+IF(M3887=0,0,1)+IF(N3887=0,0,1)+IF(O3887=0,0,1)</f>
        <v>0</v>
      </c>
    </row>
    <row r="3888" spans="1:20" ht="15.75" hidden="1">
      <c r="A3888" s="10"/>
      <c r="B3888" s="1"/>
      <c r="C3888" s="81"/>
      <c r="D3888" s="1"/>
      <c r="E3888" s="1"/>
      <c r="F3888" s="331"/>
      <c r="G3888" s="1"/>
      <c r="H3888" s="45"/>
      <c r="I3888" s="1"/>
      <c r="J3888" s="1"/>
      <c r="K3888" s="1"/>
      <c r="L3888" s="331"/>
      <c r="M3888" s="1"/>
      <c r="N3888" s="45"/>
      <c r="O3888" s="1"/>
      <c r="P3888" s="45"/>
      <c r="Q3888" s="1"/>
      <c r="R3888" s="1"/>
      <c r="S3888" s="206"/>
      <c r="T3888" s="351">
        <f>IF(Q3888=0,0,1)+IF(C3888=0,0,1)+IF(D3888=0,0,1)+IF(E3888=0,0,1)+IF(F3888=0,0,1)+IF(G3888=0,0,1)+IF(H3888=0,0,1)+IF(I3888=0,0,1)+IF(J3888=0,0,1)+IF(K3888=0,0,1)+IF(L3888=0,0,1)+IF(M3888=0,0,1)+IF(N3888=0,0,1)+IF(O3888=0,0,1)</f>
        <v>0</v>
      </c>
    </row>
    <row r="3889" spans="1:20" ht="15.75" hidden="1">
      <c r="A3889" s="10"/>
      <c r="B3889" s="1"/>
      <c r="C3889" s="81"/>
      <c r="D3889" s="1"/>
      <c r="E3889" s="1"/>
      <c r="F3889" s="331"/>
      <c r="G3889" s="1"/>
      <c r="H3889" s="45"/>
      <c r="I3889" s="1"/>
      <c r="J3889" s="1"/>
      <c r="K3889" s="1"/>
      <c r="L3889" s="331"/>
      <c r="M3889" s="1"/>
      <c r="N3889" s="45"/>
      <c r="O3889" s="1"/>
      <c r="P3889" s="45"/>
      <c r="Q3889" s="1"/>
      <c r="R3889" s="1"/>
      <c r="S3889" s="206"/>
      <c r="T3889" s="351">
        <f>IF(Q3889=0,0,1)+IF(C3889=0,0,1)+IF(D3889=0,0,1)+IF(E3889=0,0,1)+IF(F3889=0,0,1)+IF(G3889=0,0,1)+IF(H3889=0,0,1)+IF(I3889=0,0,1)+IF(J3889=0,0,1)+IF(K3889=0,0,1)+IF(L3889=0,0,1)+IF(M3889=0,0,1)+IF(N3889=0,0,1)+IF(O3889=0,0,1)</f>
        <v>0</v>
      </c>
    </row>
    <row r="3890" spans="1:20" ht="15.75" hidden="1">
      <c r="A3890" s="10"/>
      <c r="B3890" s="1"/>
      <c r="C3890" s="81"/>
      <c r="D3890" s="1"/>
      <c r="E3890" s="1"/>
      <c r="F3890" s="331"/>
      <c r="G3890" s="1"/>
      <c r="H3890" s="45"/>
      <c r="I3890" s="1"/>
      <c r="J3890" s="1"/>
      <c r="K3890" s="1"/>
      <c r="L3890" s="331"/>
      <c r="M3890" s="1"/>
      <c r="N3890" s="45"/>
      <c r="O3890" s="1"/>
      <c r="P3890" s="45"/>
      <c r="Q3890" s="1"/>
      <c r="R3890" s="1"/>
      <c r="S3890" s="206"/>
      <c r="T3890" s="351">
        <f>IF(Q3890=0,0,1)+IF(C3890=0,0,1)+IF(D3890=0,0,1)+IF(E3890=0,0,1)+IF(F3890=0,0,1)+IF(G3890=0,0,1)+IF(H3890=0,0,1)+IF(I3890=0,0,1)+IF(J3890=0,0,1)+IF(K3890=0,0,1)+IF(L3890=0,0,1)+IF(M3890=0,0,1)+IF(N3890=0,0,1)+IF(O3890=0,0,1)</f>
        <v>0</v>
      </c>
    </row>
    <row r="3891" spans="1:20" ht="15.75" hidden="1">
      <c r="A3891" s="10"/>
      <c r="B3891" s="1"/>
      <c r="C3891" s="81"/>
      <c r="D3891" s="1"/>
      <c r="E3891" s="1"/>
      <c r="F3891" s="331"/>
      <c r="G3891" s="1"/>
      <c r="H3891" s="45"/>
      <c r="I3891" s="1"/>
      <c r="J3891" s="1"/>
      <c r="K3891" s="1"/>
      <c r="L3891" s="331"/>
      <c r="M3891" s="1"/>
      <c r="N3891" s="45"/>
      <c r="O3891" s="1"/>
      <c r="P3891" s="45"/>
      <c r="Q3891" s="1"/>
      <c r="R3891" s="1"/>
      <c r="S3891" s="206"/>
      <c r="T3891" s="351">
        <f>IF(Q3891=0,0,1)+IF(C3891=0,0,1)+IF(D3891=0,0,1)+IF(E3891=0,0,1)+IF(F3891=0,0,1)+IF(G3891=0,0,1)+IF(H3891=0,0,1)+IF(I3891=0,0,1)+IF(J3891=0,0,1)+IF(K3891=0,0,1)+IF(L3891=0,0,1)+IF(M3891=0,0,1)+IF(N3891=0,0,1)+IF(O3891=0,0,1)</f>
        <v>0</v>
      </c>
    </row>
    <row r="3892" spans="1:20" ht="15.75" hidden="1">
      <c r="A3892" s="10"/>
      <c r="B3892" s="1"/>
      <c r="C3892" s="81"/>
      <c r="D3892" s="1"/>
      <c r="E3892" s="1"/>
      <c r="F3892" s="331"/>
      <c r="G3892" s="1"/>
      <c r="H3892" s="45"/>
      <c r="I3892" s="1"/>
      <c r="J3892" s="1"/>
      <c r="K3892" s="1"/>
      <c r="L3892" s="331"/>
      <c r="M3892" s="1"/>
      <c r="N3892" s="45"/>
      <c r="O3892" s="1"/>
      <c r="P3892" s="45"/>
      <c r="Q3892" s="1"/>
      <c r="R3892" s="1"/>
      <c r="S3892" s="206"/>
      <c r="T3892" s="351">
        <f>IF(Q3892=0,0,1)+IF(C3892=0,0,1)+IF(D3892=0,0,1)+IF(E3892=0,0,1)+IF(F3892=0,0,1)+IF(G3892=0,0,1)+IF(H3892=0,0,1)+IF(I3892=0,0,1)+IF(J3892=0,0,1)+IF(K3892=0,0,1)+IF(L3892=0,0,1)+IF(M3892=0,0,1)+IF(N3892=0,0,1)+IF(O3892=0,0,1)</f>
        <v>0</v>
      </c>
    </row>
    <row r="3893" spans="1:20" ht="15.75" hidden="1">
      <c r="A3893" s="10"/>
      <c r="B3893" s="1"/>
      <c r="C3893" s="81"/>
      <c r="D3893" s="1"/>
      <c r="E3893" s="1"/>
      <c r="F3893" s="331"/>
      <c r="G3893" s="1"/>
      <c r="H3893" s="45"/>
      <c r="I3893" s="1"/>
      <c r="J3893" s="1"/>
      <c r="K3893" s="1"/>
      <c r="L3893" s="331"/>
      <c r="M3893" s="1"/>
      <c r="N3893" s="45"/>
      <c r="O3893" s="1"/>
      <c r="P3893" s="45"/>
      <c r="Q3893" s="1"/>
      <c r="R3893" s="1"/>
      <c r="S3893" s="206"/>
      <c r="T3893" s="351">
        <f>IF(Q3893=0,0,1)+IF(C3893=0,0,1)+IF(D3893=0,0,1)+IF(E3893=0,0,1)+IF(F3893=0,0,1)+IF(G3893=0,0,1)+IF(H3893=0,0,1)+IF(I3893=0,0,1)+IF(J3893=0,0,1)+IF(K3893=0,0,1)+IF(L3893=0,0,1)+IF(M3893=0,0,1)+IF(N3893=0,0,1)+IF(O3893=0,0,1)</f>
        <v>0</v>
      </c>
    </row>
    <row r="3894" spans="1:20" ht="15.75" hidden="1">
      <c r="A3894" s="10"/>
      <c r="B3894" s="1"/>
      <c r="C3894" s="81"/>
      <c r="D3894" s="1"/>
      <c r="E3894" s="1"/>
      <c r="F3894" s="331"/>
      <c r="G3894" s="1"/>
      <c r="H3894" s="45"/>
      <c r="I3894" s="1"/>
      <c r="J3894" s="1"/>
      <c r="K3894" s="1"/>
      <c r="L3894" s="331"/>
      <c r="M3894" s="1"/>
      <c r="N3894" s="45"/>
      <c r="O3894" s="1"/>
      <c r="P3894" s="45"/>
      <c r="Q3894" s="1"/>
      <c r="R3894" s="1"/>
      <c r="S3894" s="206"/>
      <c r="T3894" s="351">
        <f>IF(Q3894=0,0,1)+IF(C3894=0,0,1)+IF(D3894=0,0,1)+IF(E3894=0,0,1)+IF(F3894=0,0,1)+IF(G3894=0,0,1)+IF(H3894=0,0,1)+IF(I3894=0,0,1)+IF(J3894=0,0,1)+IF(K3894=0,0,1)+IF(L3894=0,0,1)+IF(M3894=0,0,1)+IF(N3894=0,0,1)+IF(O3894=0,0,1)</f>
        <v>0</v>
      </c>
    </row>
    <row r="3895" spans="1:20" ht="15.75" hidden="1">
      <c r="A3895" s="10"/>
      <c r="B3895" s="1"/>
      <c r="C3895" s="81"/>
      <c r="D3895" s="1"/>
      <c r="E3895" s="1"/>
      <c r="F3895" s="331"/>
      <c r="G3895" s="1"/>
      <c r="H3895" s="45"/>
      <c r="I3895" s="1"/>
      <c r="J3895" s="1"/>
      <c r="K3895" s="1"/>
      <c r="L3895" s="331"/>
      <c r="M3895" s="1"/>
      <c r="N3895" s="45"/>
      <c r="O3895" s="1"/>
      <c r="P3895" s="45"/>
      <c r="Q3895" s="1"/>
      <c r="R3895" s="1"/>
      <c r="S3895" s="206"/>
      <c r="T3895" s="351">
        <f>IF(Q3895=0,0,1)+IF(C3895=0,0,1)+IF(D3895=0,0,1)+IF(E3895=0,0,1)+IF(F3895=0,0,1)+IF(G3895=0,0,1)+IF(H3895=0,0,1)+IF(I3895=0,0,1)+IF(J3895=0,0,1)+IF(K3895=0,0,1)+IF(L3895=0,0,1)+IF(M3895=0,0,1)+IF(N3895=0,0,1)+IF(O3895=0,0,1)</f>
        <v>0</v>
      </c>
    </row>
    <row r="3896" spans="1:20" ht="15.75" hidden="1">
      <c r="A3896" s="10"/>
      <c r="B3896" s="1"/>
      <c r="C3896" s="81"/>
      <c r="D3896" s="1"/>
      <c r="E3896" s="1"/>
      <c r="F3896" s="331"/>
      <c r="G3896" s="1"/>
      <c r="H3896" s="45"/>
      <c r="I3896" s="1"/>
      <c r="J3896" s="1"/>
      <c r="K3896" s="1"/>
      <c r="L3896" s="331"/>
      <c r="M3896" s="1"/>
      <c r="N3896" s="45"/>
      <c r="O3896" s="1"/>
      <c r="P3896" s="45"/>
      <c r="Q3896" s="1"/>
      <c r="R3896" s="1"/>
      <c r="S3896" s="206"/>
      <c r="T3896" s="351">
        <f>IF(Q3896=0,0,1)+IF(C3896=0,0,1)+IF(D3896=0,0,1)+IF(E3896=0,0,1)+IF(F3896=0,0,1)+IF(G3896=0,0,1)+IF(H3896=0,0,1)+IF(I3896=0,0,1)+IF(J3896=0,0,1)+IF(K3896=0,0,1)+IF(L3896=0,0,1)+IF(M3896=0,0,1)+IF(N3896=0,0,1)+IF(O3896=0,0,1)</f>
        <v>0</v>
      </c>
    </row>
    <row r="3897" spans="1:20" ht="15.75" hidden="1">
      <c r="A3897" s="10"/>
      <c r="B3897" s="1"/>
      <c r="C3897" s="81"/>
      <c r="D3897" s="1"/>
      <c r="E3897" s="1"/>
      <c r="F3897" s="331"/>
      <c r="G3897" s="1"/>
      <c r="H3897" s="45"/>
      <c r="I3897" s="1"/>
      <c r="J3897" s="1"/>
      <c r="K3897" s="1"/>
      <c r="L3897" s="331"/>
      <c r="M3897" s="1"/>
      <c r="N3897" s="45"/>
      <c r="O3897" s="1"/>
      <c r="P3897" s="45"/>
      <c r="Q3897" s="1"/>
      <c r="R3897" s="1"/>
      <c r="S3897" s="206"/>
      <c r="T3897" s="351">
        <f>IF(Q3897=0,0,1)+IF(C3897=0,0,1)+IF(D3897=0,0,1)+IF(E3897=0,0,1)+IF(F3897=0,0,1)+IF(G3897=0,0,1)+IF(H3897=0,0,1)+IF(I3897=0,0,1)+IF(J3897=0,0,1)+IF(K3897=0,0,1)+IF(L3897=0,0,1)+IF(M3897=0,0,1)+IF(N3897=0,0,1)+IF(O3897=0,0,1)</f>
        <v>0</v>
      </c>
    </row>
    <row r="3898" spans="1:20" ht="15.75" hidden="1">
      <c r="A3898" s="10"/>
      <c r="B3898" s="1"/>
      <c r="C3898" s="81"/>
      <c r="D3898" s="1"/>
      <c r="E3898" s="1"/>
      <c r="F3898" s="331"/>
      <c r="G3898" s="1"/>
      <c r="H3898" s="45"/>
      <c r="I3898" s="1"/>
      <c r="J3898" s="1"/>
      <c r="K3898" s="1"/>
      <c r="L3898" s="331"/>
      <c r="M3898" s="1"/>
      <c r="N3898" s="45"/>
      <c r="O3898" s="1"/>
      <c r="P3898" s="45"/>
      <c r="Q3898" s="1"/>
      <c r="R3898" s="1"/>
      <c r="S3898" s="206"/>
      <c r="T3898" s="351">
        <f>IF(Q3898=0,0,1)+IF(C3898=0,0,1)+IF(D3898=0,0,1)+IF(E3898=0,0,1)+IF(F3898=0,0,1)+IF(G3898=0,0,1)+IF(H3898=0,0,1)+IF(I3898=0,0,1)+IF(J3898=0,0,1)+IF(K3898=0,0,1)+IF(L3898=0,0,1)+IF(M3898=0,0,1)+IF(N3898=0,0,1)+IF(O3898=0,0,1)</f>
        <v>0</v>
      </c>
    </row>
    <row r="3899" spans="1:20" ht="15.75" hidden="1">
      <c r="A3899" s="10"/>
      <c r="B3899" s="1"/>
      <c r="C3899" s="81"/>
      <c r="D3899" s="1"/>
      <c r="E3899" s="1"/>
      <c r="F3899" s="331"/>
      <c r="G3899" s="1"/>
      <c r="H3899" s="45"/>
      <c r="I3899" s="1"/>
      <c r="J3899" s="1"/>
      <c r="K3899" s="1"/>
      <c r="L3899" s="331"/>
      <c r="M3899" s="1"/>
      <c r="N3899" s="45"/>
      <c r="O3899" s="1"/>
      <c r="P3899" s="45"/>
      <c r="Q3899" s="1"/>
      <c r="R3899" s="1"/>
      <c r="S3899" s="206"/>
      <c r="T3899" s="351">
        <f>IF(Q3899=0,0,1)+IF(C3899=0,0,1)+IF(D3899=0,0,1)+IF(E3899=0,0,1)+IF(F3899=0,0,1)+IF(G3899=0,0,1)+IF(H3899=0,0,1)+IF(I3899=0,0,1)+IF(J3899=0,0,1)+IF(K3899=0,0,1)+IF(L3899=0,0,1)+IF(M3899=0,0,1)+IF(N3899=0,0,1)+IF(O3899=0,0,1)</f>
        <v>0</v>
      </c>
    </row>
    <row r="3900" spans="1:20" ht="15.75" hidden="1">
      <c r="A3900" s="10"/>
      <c r="B3900" s="1"/>
      <c r="C3900" s="81"/>
      <c r="D3900" s="1"/>
      <c r="E3900" s="1"/>
      <c r="F3900" s="331"/>
      <c r="G3900" s="1"/>
      <c r="H3900" s="45"/>
      <c r="I3900" s="1"/>
      <c r="J3900" s="1"/>
      <c r="K3900" s="1"/>
      <c r="L3900" s="331"/>
      <c r="M3900" s="1"/>
      <c r="N3900" s="45"/>
      <c r="O3900" s="1"/>
      <c r="P3900" s="45"/>
      <c r="Q3900" s="1"/>
      <c r="R3900" s="1"/>
      <c r="S3900" s="206"/>
      <c r="T3900" s="351">
        <f>IF(Q3900=0,0,1)+IF(C3900=0,0,1)+IF(D3900=0,0,1)+IF(E3900=0,0,1)+IF(F3900=0,0,1)+IF(G3900=0,0,1)+IF(H3900=0,0,1)+IF(I3900=0,0,1)+IF(J3900=0,0,1)+IF(K3900=0,0,1)+IF(L3900=0,0,1)+IF(M3900=0,0,1)+IF(N3900=0,0,1)+IF(O3900=0,0,1)</f>
        <v>0</v>
      </c>
    </row>
    <row r="3901" spans="1:20" ht="15.75" hidden="1">
      <c r="A3901" s="10"/>
      <c r="B3901" s="1"/>
      <c r="C3901" s="81"/>
      <c r="D3901" s="1"/>
      <c r="E3901" s="1"/>
      <c r="F3901" s="331"/>
      <c r="G3901" s="1"/>
      <c r="H3901" s="45"/>
      <c r="I3901" s="1"/>
      <c r="J3901" s="1"/>
      <c r="K3901" s="1"/>
      <c r="L3901" s="331"/>
      <c r="M3901" s="1"/>
      <c r="N3901" s="45"/>
      <c r="O3901" s="1"/>
      <c r="P3901" s="45"/>
      <c r="Q3901" s="1"/>
      <c r="R3901" s="1"/>
      <c r="S3901" s="206"/>
      <c r="T3901" s="351">
        <f>IF(Q3901=0,0,1)+IF(C3901=0,0,1)+IF(D3901=0,0,1)+IF(E3901=0,0,1)+IF(F3901=0,0,1)+IF(G3901=0,0,1)+IF(H3901=0,0,1)+IF(I3901=0,0,1)+IF(J3901=0,0,1)+IF(K3901=0,0,1)+IF(L3901=0,0,1)+IF(M3901=0,0,1)+IF(N3901=0,0,1)+IF(O3901=0,0,1)</f>
        <v>0</v>
      </c>
    </row>
    <row r="3902" spans="1:20" ht="15.75" hidden="1">
      <c r="A3902" s="10"/>
      <c r="B3902" s="1"/>
      <c r="C3902" s="81"/>
      <c r="D3902" s="1"/>
      <c r="E3902" s="1"/>
      <c r="F3902" s="331"/>
      <c r="G3902" s="1"/>
      <c r="H3902" s="45"/>
      <c r="I3902" s="1"/>
      <c r="J3902" s="1"/>
      <c r="K3902" s="1"/>
      <c r="L3902" s="331"/>
      <c r="M3902" s="1"/>
      <c r="N3902" s="45"/>
      <c r="O3902" s="1"/>
      <c r="P3902" s="45"/>
      <c r="Q3902" s="1"/>
      <c r="R3902" s="1"/>
      <c r="S3902" s="206"/>
      <c r="T3902" s="351">
        <f>IF(Q3902=0,0,1)+IF(C3902=0,0,1)+IF(D3902=0,0,1)+IF(E3902=0,0,1)+IF(F3902=0,0,1)+IF(G3902=0,0,1)+IF(H3902=0,0,1)+IF(I3902=0,0,1)+IF(J3902=0,0,1)+IF(K3902=0,0,1)+IF(L3902=0,0,1)+IF(M3902=0,0,1)+IF(N3902=0,0,1)+IF(O3902=0,0,1)</f>
        <v>0</v>
      </c>
    </row>
    <row r="3903" spans="1:20" ht="15.75" hidden="1">
      <c r="A3903" s="10"/>
      <c r="B3903" s="1"/>
      <c r="C3903" s="81"/>
      <c r="D3903" s="1"/>
      <c r="E3903" s="1"/>
      <c r="F3903" s="331"/>
      <c r="G3903" s="1"/>
      <c r="H3903" s="45"/>
      <c r="I3903" s="1"/>
      <c r="J3903" s="1"/>
      <c r="K3903" s="1"/>
      <c r="L3903" s="331"/>
      <c r="M3903" s="1"/>
      <c r="N3903" s="45"/>
      <c r="O3903" s="1"/>
      <c r="P3903" s="45"/>
      <c r="Q3903" s="1"/>
      <c r="R3903" s="1"/>
      <c r="S3903" s="206"/>
      <c r="T3903" s="351">
        <f>IF(Q3903=0,0,1)+IF(C3903=0,0,1)+IF(D3903=0,0,1)+IF(E3903=0,0,1)+IF(F3903=0,0,1)+IF(G3903=0,0,1)+IF(H3903=0,0,1)+IF(I3903=0,0,1)+IF(J3903=0,0,1)+IF(K3903=0,0,1)+IF(L3903=0,0,1)+IF(M3903=0,0,1)+IF(N3903=0,0,1)+IF(O3903=0,0,1)</f>
        <v>0</v>
      </c>
    </row>
    <row r="3904" spans="1:20" ht="15.75" hidden="1">
      <c r="A3904" s="10"/>
      <c r="B3904" s="1"/>
      <c r="C3904" s="81"/>
      <c r="D3904" s="1"/>
      <c r="E3904" s="1"/>
      <c r="F3904" s="331"/>
      <c r="G3904" s="1"/>
      <c r="H3904" s="45"/>
      <c r="I3904" s="1"/>
      <c r="J3904" s="1"/>
      <c r="K3904" s="1"/>
      <c r="L3904" s="331"/>
      <c r="M3904" s="1"/>
      <c r="N3904" s="45"/>
      <c r="O3904" s="1"/>
      <c r="P3904" s="45"/>
      <c r="Q3904" s="1"/>
      <c r="R3904" s="1"/>
      <c r="S3904" s="206"/>
      <c r="T3904" s="351">
        <f>IF(Q3904=0,0,1)+IF(C3904=0,0,1)+IF(D3904=0,0,1)+IF(E3904=0,0,1)+IF(F3904=0,0,1)+IF(G3904=0,0,1)+IF(H3904=0,0,1)+IF(I3904=0,0,1)+IF(J3904=0,0,1)+IF(K3904=0,0,1)+IF(L3904=0,0,1)+IF(M3904=0,0,1)+IF(N3904=0,0,1)+IF(O3904=0,0,1)</f>
        <v>0</v>
      </c>
    </row>
    <row r="3905" spans="1:20" ht="15.75" hidden="1">
      <c r="A3905" s="10"/>
      <c r="B3905" s="1"/>
      <c r="C3905" s="81"/>
      <c r="D3905" s="1"/>
      <c r="E3905" s="1"/>
      <c r="F3905" s="331"/>
      <c r="G3905" s="1"/>
      <c r="H3905" s="45"/>
      <c r="I3905" s="1"/>
      <c r="J3905" s="1"/>
      <c r="K3905" s="1"/>
      <c r="L3905" s="331"/>
      <c r="M3905" s="1"/>
      <c r="N3905" s="45"/>
      <c r="O3905" s="1"/>
      <c r="P3905" s="45"/>
      <c r="Q3905" s="1"/>
      <c r="R3905" s="1"/>
      <c r="S3905" s="206"/>
      <c r="T3905" s="351">
        <f>IF(Q3905=0,0,1)+IF(C3905=0,0,1)+IF(D3905=0,0,1)+IF(E3905=0,0,1)+IF(F3905=0,0,1)+IF(G3905=0,0,1)+IF(H3905=0,0,1)+IF(I3905=0,0,1)+IF(J3905=0,0,1)+IF(K3905=0,0,1)+IF(L3905=0,0,1)+IF(M3905=0,0,1)+IF(N3905=0,0,1)+IF(O3905=0,0,1)</f>
        <v>0</v>
      </c>
    </row>
    <row r="3906" spans="1:20" ht="15.75" hidden="1">
      <c r="A3906" s="10"/>
      <c r="B3906" s="1"/>
      <c r="C3906" s="81"/>
      <c r="D3906" s="1"/>
      <c r="E3906" s="1"/>
      <c r="F3906" s="331"/>
      <c r="G3906" s="1"/>
      <c r="H3906" s="45"/>
      <c r="I3906" s="1"/>
      <c r="J3906" s="1"/>
      <c r="K3906" s="1"/>
      <c r="L3906" s="331"/>
      <c r="M3906" s="1"/>
      <c r="N3906" s="45"/>
      <c r="O3906" s="1"/>
      <c r="P3906" s="45"/>
      <c r="Q3906" s="1"/>
      <c r="R3906" s="1"/>
      <c r="S3906" s="206"/>
      <c r="T3906" s="351">
        <f>IF(Q3906=0,0,1)+IF(C3906=0,0,1)+IF(D3906=0,0,1)+IF(E3906=0,0,1)+IF(F3906=0,0,1)+IF(G3906=0,0,1)+IF(H3906=0,0,1)+IF(I3906=0,0,1)+IF(J3906=0,0,1)+IF(K3906=0,0,1)+IF(L3906=0,0,1)+IF(M3906=0,0,1)+IF(N3906=0,0,1)+IF(O3906=0,0,1)</f>
        <v>0</v>
      </c>
    </row>
    <row r="3907" spans="1:20" ht="15.75" hidden="1">
      <c r="A3907" s="10"/>
      <c r="B3907" s="1"/>
      <c r="C3907" s="81"/>
      <c r="D3907" s="1"/>
      <c r="E3907" s="1"/>
      <c r="F3907" s="331"/>
      <c r="G3907" s="1"/>
      <c r="H3907" s="45"/>
      <c r="I3907" s="1"/>
      <c r="J3907" s="1"/>
      <c r="K3907" s="1"/>
      <c r="L3907" s="331"/>
      <c r="M3907" s="1"/>
      <c r="N3907" s="45"/>
      <c r="O3907" s="1"/>
      <c r="P3907" s="45"/>
      <c r="Q3907" s="1"/>
      <c r="R3907" s="1"/>
      <c r="S3907" s="206"/>
      <c r="T3907" s="351">
        <f>IF(Q3907=0,0,1)+IF(C3907=0,0,1)+IF(D3907=0,0,1)+IF(E3907=0,0,1)+IF(F3907=0,0,1)+IF(G3907=0,0,1)+IF(H3907=0,0,1)+IF(I3907=0,0,1)+IF(J3907=0,0,1)+IF(K3907=0,0,1)+IF(L3907=0,0,1)+IF(M3907=0,0,1)+IF(N3907=0,0,1)+IF(O3907=0,0,1)</f>
        <v>0</v>
      </c>
    </row>
    <row r="3908" spans="1:20" ht="15.75" hidden="1">
      <c r="A3908" s="10"/>
      <c r="B3908" s="1"/>
      <c r="C3908" s="81"/>
      <c r="D3908" s="1"/>
      <c r="E3908" s="1"/>
      <c r="F3908" s="331"/>
      <c r="G3908" s="1"/>
      <c r="H3908" s="45"/>
      <c r="I3908" s="1"/>
      <c r="J3908" s="1"/>
      <c r="K3908" s="1"/>
      <c r="L3908" s="331"/>
      <c r="M3908" s="1"/>
      <c r="N3908" s="45"/>
      <c r="O3908" s="1"/>
      <c r="P3908" s="45"/>
      <c r="Q3908" s="1"/>
      <c r="R3908" s="1"/>
      <c r="S3908" s="206"/>
      <c r="T3908" s="351">
        <f>IF(Q3908=0,0,1)+IF(C3908=0,0,1)+IF(D3908=0,0,1)+IF(E3908=0,0,1)+IF(F3908=0,0,1)+IF(G3908=0,0,1)+IF(H3908=0,0,1)+IF(I3908=0,0,1)+IF(J3908=0,0,1)+IF(K3908=0,0,1)+IF(L3908=0,0,1)+IF(M3908=0,0,1)+IF(N3908=0,0,1)+IF(O3908=0,0,1)</f>
        <v>0</v>
      </c>
    </row>
    <row r="3909" spans="1:20" ht="15.75" hidden="1">
      <c r="A3909" s="10"/>
      <c r="B3909" s="1"/>
      <c r="C3909" s="81"/>
      <c r="D3909" s="1"/>
      <c r="E3909" s="1"/>
      <c r="F3909" s="331"/>
      <c r="G3909" s="1"/>
      <c r="H3909" s="45"/>
      <c r="I3909" s="1"/>
      <c r="J3909" s="1"/>
      <c r="K3909" s="1"/>
      <c r="L3909" s="331"/>
      <c r="M3909" s="1"/>
      <c r="N3909" s="45"/>
      <c r="O3909" s="1"/>
      <c r="P3909" s="45"/>
      <c r="Q3909" s="1"/>
      <c r="R3909" s="1"/>
      <c r="S3909" s="206"/>
      <c r="T3909" s="351">
        <f>IF(Q3909=0,0,1)+IF(C3909=0,0,1)+IF(D3909=0,0,1)+IF(E3909=0,0,1)+IF(F3909=0,0,1)+IF(G3909=0,0,1)+IF(H3909=0,0,1)+IF(I3909=0,0,1)+IF(J3909=0,0,1)+IF(K3909=0,0,1)+IF(L3909=0,0,1)+IF(M3909=0,0,1)+IF(N3909=0,0,1)+IF(O3909=0,0,1)</f>
        <v>0</v>
      </c>
    </row>
    <row r="3910" spans="1:20" ht="15.75" hidden="1">
      <c r="A3910" s="10"/>
      <c r="B3910" s="1"/>
      <c r="C3910" s="81"/>
      <c r="D3910" s="1"/>
      <c r="E3910" s="1"/>
      <c r="F3910" s="331"/>
      <c r="G3910" s="1"/>
      <c r="H3910" s="45"/>
      <c r="I3910" s="1"/>
      <c r="J3910" s="1"/>
      <c r="K3910" s="1"/>
      <c r="L3910" s="331"/>
      <c r="M3910" s="1"/>
      <c r="N3910" s="45"/>
      <c r="O3910" s="1"/>
      <c r="P3910" s="45"/>
      <c r="Q3910" s="1"/>
      <c r="R3910" s="1"/>
      <c r="S3910" s="206"/>
      <c r="T3910" s="351">
        <f>IF(Q3910=0,0,1)+IF(C3910=0,0,1)+IF(D3910=0,0,1)+IF(E3910=0,0,1)+IF(F3910=0,0,1)+IF(G3910=0,0,1)+IF(H3910=0,0,1)+IF(I3910=0,0,1)+IF(J3910=0,0,1)+IF(K3910=0,0,1)+IF(L3910=0,0,1)+IF(M3910=0,0,1)+IF(N3910=0,0,1)+IF(O3910=0,0,1)</f>
        <v>0</v>
      </c>
    </row>
    <row r="3911" spans="1:20" ht="15.75" hidden="1">
      <c r="A3911" s="10"/>
      <c r="B3911" s="1"/>
      <c r="C3911" s="81"/>
      <c r="D3911" s="1"/>
      <c r="E3911" s="1"/>
      <c r="F3911" s="331"/>
      <c r="G3911" s="1"/>
      <c r="H3911" s="45"/>
      <c r="I3911" s="1"/>
      <c r="J3911" s="1"/>
      <c r="K3911" s="1"/>
      <c r="L3911" s="331"/>
      <c r="M3911" s="1"/>
      <c r="N3911" s="45"/>
      <c r="O3911" s="1"/>
      <c r="P3911" s="45"/>
      <c r="Q3911" s="1"/>
      <c r="R3911" s="1"/>
      <c r="S3911" s="206"/>
      <c r="T3911" s="351">
        <f>IF(Q3911=0,0,1)+IF(C3911=0,0,1)+IF(D3911=0,0,1)+IF(E3911=0,0,1)+IF(F3911=0,0,1)+IF(G3911=0,0,1)+IF(H3911=0,0,1)+IF(I3911=0,0,1)+IF(J3911=0,0,1)+IF(K3911=0,0,1)+IF(L3911=0,0,1)+IF(M3911=0,0,1)+IF(N3911=0,0,1)+IF(O3911=0,0,1)</f>
        <v>0</v>
      </c>
    </row>
    <row r="3912" spans="1:20" ht="15.75" hidden="1">
      <c r="A3912" s="10"/>
      <c r="B3912" s="1"/>
      <c r="C3912" s="81"/>
      <c r="D3912" s="1"/>
      <c r="E3912" s="1"/>
      <c r="F3912" s="331"/>
      <c r="G3912" s="1"/>
      <c r="H3912" s="45"/>
      <c r="I3912" s="1"/>
      <c r="J3912" s="1"/>
      <c r="K3912" s="1"/>
      <c r="L3912" s="331"/>
      <c r="M3912" s="1"/>
      <c r="N3912" s="45"/>
      <c r="O3912" s="1"/>
      <c r="P3912" s="45"/>
      <c r="Q3912" s="1"/>
      <c r="R3912" s="1"/>
      <c r="S3912" s="206"/>
      <c r="T3912" s="351">
        <f>IF(Q3912=0,0,1)+IF(C3912=0,0,1)+IF(D3912=0,0,1)+IF(E3912=0,0,1)+IF(F3912=0,0,1)+IF(G3912=0,0,1)+IF(H3912=0,0,1)+IF(I3912=0,0,1)+IF(J3912=0,0,1)+IF(K3912=0,0,1)+IF(L3912=0,0,1)+IF(M3912=0,0,1)+IF(N3912=0,0,1)+IF(O3912=0,0,1)</f>
        <v>0</v>
      </c>
    </row>
    <row r="3913" spans="1:20" ht="15.75" hidden="1">
      <c r="A3913" s="10"/>
      <c r="B3913" s="1"/>
      <c r="C3913" s="81"/>
      <c r="D3913" s="1"/>
      <c r="E3913" s="1"/>
      <c r="F3913" s="331"/>
      <c r="G3913" s="1"/>
      <c r="H3913" s="45"/>
      <c r="I3913" s="1"/>
      <c r="J3913" s="1"/>
      <c r="K3913" s="1"/>
      <c r="L3913" s="331"/>
      <c r="M3913" s="1"/>
      <c r="N3913" s="45"/>
      <c r="O3913" s="1"/>
      <c r="P3913" s="45"/>
      <c r="Q3913" s="1"/>
      <c r="R3913" s="1"/>
      <c r="S3913" s="206"/>
      <c r="T3913" s="351">
        <f>IF(Q3913=0,0,1)+IF(C3913=0,0,1)+IF(D3913=0,0,1)+IF(E3913=0,0,1)+IF(F3913=0,0,1)+IF(G3913=0,0,1)+IF(H3913=0,0,1)+IF(I3913=0,0,1)+IF(J3913=0,0,1)+IF(K3913=0,0,1)+IF(L3913=0,0,1)+IF(M3913=0,0,1)+IF(N3913=0,0,1)+IF(O3913=0,0,1)</f>
        <v>0</v>
      </c>
    </row>
    <row r="3914" spans="1:20" ht="15.75" hidden="1">
      <c r="A3914" s="10"/>
      <c r="B3914" s="1"/>
      <c r="C3914" s="81"/>
      <c r="D3914" s="1"/>
      <c r="E3914" s="1"/>
      <c r="F3914" s="331"/>
      <c r="G3914" s="1"/>
      <c r="H3914" s="45"/>
      <c r="I3914" s="1"/>
      <c r="J3914" s="1"/>
      <c r="K3914" s="1"/>
      <c r="L3914" s="331"/>
      <c r="M3914" s="1"/>
      <c r="N3914" s="45"/>
      <c r="O3914" s="1"/>
      <c r="P3914" s="45"/>
      <c r="Q3914" s="1"/>
      <c r="R3914" s="1"/>
      <c r="S3914" s="206"/>
      <c r="T3914" s="351">
        <f>IF(Q3914=0,0,1)+IF(C3914=0,0,1)+IF(D3914=0,0,1)+IF(E3914=0,0,1)+IF(F3914=0,0,1)+IF(G3914=0,0,1)+IF(H3914=0,0,1)+IF(I3914=0,0,1)+IF(J3914=0,0,1)+IF(K3914=0,0,1)+IF(L3914=0,0,1)+IF(M3914=0,0,1)+IF(N3914=0,0,1)+IF(O3914=0,0,1)</f>
        <v>0</v>
      </c>
    </row>
    <row r="3915" spans="1:20" ht="15.75" hidden="1">
      <c r="A3915" s="10"/>
      <c r="B3915" s="1"/>
      <c r="C3915" s="81"/>
      <c r="D3915" s="1"/>
      <c r="E3915" s="1"/>
      <c r="F3915" s="331"/>
      <c r="G3915" s="1"/>
      <c r="H3915" s="45"/>
      <c r="I3915" s="1"/>
      <c r="J3915" s="1"/>
      <c r="K3915" s="1"/>
      <c r="L3915" s="331"/>
      <c r="M3915" s="1"/>
      <c r="N3915" s="45"/>
      <c r="O3915" s="1"/>
      <c r="P3915" s="45"/>
      <c r="Q3915" s="1"/>
      <c r="R3915" s="1"/>
      <c r="S3915" s="206"/>
      <c r="T3915" s="351">
        <f>IF(Q3915=0,0,1)+IF(C3915=0,0,1)+IF(D3915=0,0,1)+IF(E3915=0,0,1)+IF(F3915=0,0,1)+IF(G3915=0,0,1)+IF(H3915=0,0,1)+IF(I3915=0,0,1)+IF(J3915=0,0,1)+IF(K3915=0,0,1)+IF(L3915=0,0,1)+IF(M3915=0,0,1)+IF(N3915=0,0,1)+IF(O3915=0,0,1)</f>
        <v>0</v>
      </c>
    </row>
    <row r="3916" spans="1:20" ht="15.75" hidden="1">
      <c r="A3916" s="10"/>
      <c r="B3916" s="1"/>
      <c r="C3916" s="81"/>
      <c r="D3916" s="1"/>
      <c r="E3916" s="1"/>
      <c r="F3916" s="331"/>
      <c r="G3916" s="1"/>
      <c r="H3916" s="45"/>
      <c r="I3916" s="1"/>
      <c r="J3916" s="1"/>
      <c r="K3916" s="1"/>
      <c r="L3916" s="331"/>
      <c r="M3916" s="1"/>
      <c r="N3916" s="45"/>
      <c r="O3916" s="1"/>
      <c r="P3916" s="45"/>
      <c r="Q3916" s="1"/>
      <c r="R3916" s="1"/>
      <c r="S3916" s="206"/>
      <c r="T3916" s="351">
        <f>IF(Q3916=0,0,1)+IF(C3916=0,0,1)+IF(D3916=0,0,1)+IF(E3916=0,0,1)+IF(F3916=0,0,1)+IF(G3916=0,0,1)+IF(H3916=0,0,1)+IF(I3916=0,0,1)+IF(J3916=0,0,1)+IF(K3916=0,0,1)+IF(L3916=0,0,1)+IF(M3916=0,0,1)+IF(N3916=0,0,1)+IF(O3916=0,0,1)</f>
        <v>0</v>
      </c>
    </row>
    <row r="3917" spans="1:20" ht="15.75" hidden="1">
      <c r="A3917" s="10"/>
      <c r="B3917" s="1"/>
      <c r="C3917" s="81"/>
      <c r="D3917" s="1"/>
      <c r="E3917" s="1"/>
      <c r="F3917" s="331"/>
      <c r="G3917" s="1"/>
      <c r="H3917" s="45"/>
      <c r="I3917" s="1"/>
      <c r="J3917" s="1"/>
      <c r="K3917" s="1"/>
      <c r="L3917" s="331"/>
      <c r="M3917" s="1"/>
      <c r="N3917" s="45"/>
      <c r="O3917" s="1"/>
      <c r="P3917" s="45"/>
      <c r="Q3917" s="1"/>
      <c r="R3917" s="1"/>
      <c r="S3917" s="206"/>
      <c r="T3917" s="351">
        <f>IF(Q3917=0,0,1)+IF(C3917=0,0,1)+IF(D3917=0,0,1)+IF(E3917=0,0,1)+IF(F3917=0,0,1)+IF(G3917=0,0,1)+IF(H3917=0,0,1)+IF(I3917=0,0,1)+IF(J3917=0,0,1)+IF(K3917=0,0,1)+IF(L3917=0,0,1)+IF(M3917=0,0,1)+IF(N3917=0,0,1)+IF(O3917=0,0,1)</f>
        <v>0</v>
      </c>
    </row>
    <row r="3918" spans="1:20" ht="15.75" hidden="1">
      <c r="A3918" s="10"/>
      <c r="B3918" s="1"/>
      <c r="C3918" s="81"/>
      <c r="D3918" s="1"/>
      <c r="E3918" s="1"/>
      <c r="F3918" s="331"/>
      <c r="G3918" s="1"/>
      <c r="H3918" s="45"/>
      <c r="I3918" s="1"/>
      <c r="J3918" s="1"/>
      <c r="K3918" s="1"/>
      <c r="L3918" s="331"/>
      <c r="M3918" s="1"/>
      <c r="N3918" s="45"/>
      <c r="O3918" s="1"/>
      <c r="P3918" s="45"/>
      <c r="Q3918" s="1"/>
      <c r="R3918" s="1"/>
      <c r="S3918" s="206"/>
      <c r="T3918" s="351">
        <f>IF(Q3918=0,0,1)+IF(C3918=0,0,1)+IF(D3918=0,0,1)+IF(E3918=0,0,1)+IF(F3918=0,0,1)+IF(G3918=0,0,1)+IF(H3918=0,0,1)+IF(I3918=0,0,1)+IF(J3918=0,0,1)+IF(K3918=0,0,1)+IF(L3918=0,0,1)+IF(M3918=0,0,1)+IF(N3918=0,0,1)+IF(O3918=0,0,1)</f>
        <v>0</v>
      </c>
    </row>
    <row r="3919" spans="1:20" ht="15.75" hidden="1">
      <c r="A3919" s="10"/>
      <c r="B3919" s="1"/>
      <c r="C3919" s="81"/>
      <c r="D3919" s="1"/>
      <c r="E3919" s="1"/>
      <c r="F3919" s="331"/>
      <c r="G3919" s="1"/>
      <c r="H3919" s="45"/>
      <c r="I3919" s="1"/>
      <c r="J3919" s="1"/>
      <c r="K3919" s="1"/>
      <c r="L3919" s="331"/>
      <c r="M3919" s="1"/>
      <c r="N3919" s="45"/>
      <c r="O3919" s="1"/>
      <c r="P3919" s="45"/>
      <c r="Q3919" s="1"/>
      <c r="R3919" s="1"/>
      <c r="S3919" s="206"/>
      <c r="T3919" s="351">
        <f>IF(Q3919=0,0,1)+IF(C3919=0,0,1)+IF(D3919=0,0,1)+IF(E3919=0,0,1)+IF(F3919=0,0,1)+IF(G3919=0,0,1)+IF(H3919=0,0,1)+IF(I3919=0,0,1)+IF(J3919=0,0,1)+IF(K3919=0,0,1)+IF(L3919=0,0,1)+IF(M3919=0,0,1)+IF(N3919=0,0,1)+IF(O3919=0,0,1)</f>
        <v>0</v>
      </c>
    </row>
    <row r="3920" spans="1:20" ht="15.75" hidden="1">
      <c r="A3920" s="10"/>
      <c r="B3920" s="1"/>
      <c r="C3920" s="81"/>
      <c r="D3920" s="1"/>
      <c r="E3920" s="1"/>
      <c r="F3920" s="331"/>
      <c r="G3920" s="1"/>
      <c r="H3920" s="45"/>
      <c r="I3920" s="1"/>
      <c r="J3920" s="1"/>
      <c r="K3920" s="1"/>
      <c r="L3920" s="331"/>
      <c r="M3920" s="1"/>
      <c r="N3920" s="45"/>
      <c r="O3920" s="1"/>
      <c r="P3920" s="45"/>
      <c r="Q3920" s="1"/>
      <c r="R3920" s="1"/>
      <c r="S3920" s="206"/>
      <c r="T3920" s="351">
        <f>IF(Q3920=0,0,1)+IF(C3920=0,0,1)+IF(D3920=0,0,1)+IF(E3920=0,0,1)+IF(F3920=0,0,1)+IF(G3920=0,0,1)+IF(H3920=0,0,1)+IF(I3920=0,0,1)+IF(J3920=0,0,1)+IF(K3920=0,0,1)+IF(L3920=0,0,1)+IF(M3920=0,0,1)+IF(N3920=0,0,1)+IF(O3920=0,0,1)</f>
        <v>0</v>
      </c>
    </row>
    <row r="3921" spans="1:20" ht="15.75" hidden="1">
      <c r="A3921" s="10"/>
      <c r="B3921" s="1"/>
      <c r="C3921" s="81"/>
      <c r="D3921" s="1"/>
      <c r="E3921" s="1"/>
      <c r="F3921" s="331"/>
      <c r="G3921" s="1"/>
      <c r="H3921" s="45"/>
      <c r="I3921" s="1"/>
      <c r="J3921" s="1"/>
      <c r="K3921" s="1"/>
      <c r="L3921" s="331"/>
      <c r="M3921" s="1"/>
      <c r="N3921" s="45"/>
      <c r="O3921" s="1"/>
      <c r="P3921" s="45"/>
      <c r="Q3921" s="1"/>
      <c r="R3921" s="1"/>
      <c r="S3921" s="206"/>
      <c r="T3921" s="351">
        <f>IF(Q3921=0,0,1)+IF(C3921=0,0,1)+IF(D3921=0,0,1)+IF(E3921=0,0,1)+IF(F3921=0,0,1)+IF(G3921=0,0,1)+IF(H3921=0,0,1)+IF(I3921=0,0,1)+IF(J3921=0,0,1)+IF(K3921=0,0,1)+IF(L3921=0,0,1)+IF(M3921=0,0,1)+IF(N3921=0,0,1)+IF(O3921=0,0,1)</f>
        <v>0</v>
      </c>
    </row>
    <row r="3922" spans="1:20" ht="15.75" hidden="1">
      <c r="A3922" s="10"/>
      <c r="B3922" s="1"/>
      <c r="C3922" s="81"/>
      <c r="D3922" s="1"/>
      <c r="E3922" s="1"/>
      <c r="F3922" s="331"/>
      <c r="G3922" s="1"/>
      <c r="H3922" s="45"/>
      <c r="I3922" s="1"/>
      <c r="J3922" s="1"/>
      <c r="K3922" s="1"/>
      <c r="L3922" s="331"/>
      <c r="M3922" s="1"/>
      <c r="N3922" s="45"/>
      <c r="O3922" s="1"/>
      <c r="P3922" s="45"/>
      <c r="Q3922" s="1"/>
      <c r="R3922" s="1"/>
      <c r="S3922" s="206"/>
      <c r="T3922" s="351">
        <f>IF(Q3922=0,0,1)+IF(C3922=0,0,1)+IF(D3922=0,0,1)+IF(E3922=0,0,1)+IF(F3922=0,0,1)+IF(G3922=0,0,1)+IF(H3922=0,0,1)+IF(I3922=0,0,1)+IF(J3922=0,0,1)+IF(K3922=0,0,1)+IF(L3922=0,0,1)+IF(M3922=0,0,1)+IF(N3922=0,0,1)+IF(O3922=0,0,1)</f>
        <v>0</v>
      </c>
    </row>
    <row r="3923" spans="1:20" ht="15.75" hidden="1">
      <c r="A3923" s="10"/>
      <c r="B3923" s="1"/>
      <c r="C3923" s="81"/>
      <c r="D3923" s="1"/>
      <c r="E3923" s="1"/>
      <c r="F3923" s="331"/>
      <c r="G3923" s="1"/>
      <c r="H3923" s="45"/>
      <c r="I3923" s="1"/>
      <c r="J3923" s="1"/>
      <c r="K3923" s="1"/>
      <c r="L3923" s="331"/>
      <c r="M3923" s="1"/>
      <c r="N3923" s="45"/>
      <c r="O3923" s="1"/>
      <c r="P3923" s="45"/>
      <c r="Q3923" s="1"/>
      <c r="R3923" s="1"/>
      <c r="S3923" s="206"/>
      <c r="T3923" s="351">
        <f>IF(Q3923=0,0,1)+IF(C3923=0,0,1)+IF(D3923=0,0,1)+IF(E3923=0,0,1)+IF(F3923=0,0,1)+IF(G3923=0,0,1)+IF(H3923=0,0,1)+IF(I3923=0,0,1)+IF(J3923=0,0,1)+IF(K3923=0,0,1)+IF(L3923=0,0,1)+IF(M3923=0,0,1)+IF(N3923=0,0,1)+IF(O3923=0,0,1)</f>
        <v>0</v>
      </c>
    </row>
    <row r="3924" spans="1:20" ht="15.75" hidden="1">
      <c r="A3924" s="10"/>
      <c r="B3924" s="1"/>
      <c r="C3924" s="81"/>
      <c r="D3924" s="1"/>
      <c r="E3924" s="1"/>
      <c r="F3924" s="331"/>
      <c r="G3924" s="1"/>
      <c r="H3924" s="45"/>
      <c r="I3924" s="1"/>
      <c r="J3924" s="1"/>
      <c r="K3924" s="1"/>
      <c r="L3924" s="331"/>
      <c r="M3924" s="1"/>
      <c r="N3924" s="45"/>
      <c r="O3924" s="1"/>
      <c r="P3924" s="45"/>
      <c r="Q3924" s="1"/>
      <c r="R3924" s="1"/>
      <c r="S3924" s="206"/>
      <c r="T3924" s="351">
        <f>IF(Q3924=0,0,1)+IF(C3924=0,0,1)+IF(D3924=0,0,1)+IF(E3924=0,0,1)+IF(F3924=0,0,1)+IF(G3924=0,0,1)+IF(H3924=0,0,1)+IF(I3924=0,0,1)+IF(J3924=0,0,1)+IF(K3924=0,0,1)+IF(L3924=0,0,1)+IF(M3924=0,0,1)+IF(N3924=0,0,1)+IF(O3924=0,0,1)</f>
        <v>0</v>
      </c>
    </row>
    <row r="3925" spans="1:20" ht="15.75" hidden="1">
      <c r="A3925" s="10"/>
      <c r="B3925" s="1"/>
      <c r="C3925" s="81"/>
      <c r="D3925" s="1"/>
      <c r="E3925" s="1"/>
      <c r="F3925" s="331"/>
      <c r="G3925" s="1"/>
      <c r="H3925" s="45"/>
      <c r="I3925" s="1"/>
      <c r="J3925" s="1"/>
      <c r="K3925" s="1"/>
      <c r="L3925" s="331"/>
      <c r="M3925" s="1"/>
      <c r="N3925" s="45"/>
      <c r="O3925" s="1"/>
      <c r="P3925" s="45"/>
      <c r="Q3925" s="1"/>
      <c r="R3925" s="1"/>
      <c r="S3925" s="206"/>
      <c r="T3925" s="351">
        <f>IF(Q3925=0,0,1)+IF(C3925=0,0,1)+IF(D3925=0,0,1)+IF(E3925=0,0,1)+IF(F3925=0,0,1)+IF(G3925=0,0,1)+IF(H3925=0,0,1)+IF(I3925=0,0,1)+IF(J3925=0,0,1)+IF(K3925=0,0,1)+IF(L3925=0,0,1)+IF(M3925=0,0,1)+IF(N3925=0,0,1)+IF(O3925=0,0,1)</f>
        <v>0</v>
      </c>
    </row>
    <row r="3926" spans="1:20" ht="15.75" hidden="1">
      <c r="A3926" s="10"/>
      <c r="B3926" s="1"/>
      <c r="C3926" s="81"/>
      <c r="D3926" s="1"/>
      <c r="E3926" s="1"/>
      <c r="F3926" s="331"/>
      <c r="G3926" s="1"/>
      <c r="H3926" s="45"/>
      <c r="I3926" s="1"/>
      <c r="J3926" s="1"/>
      <c r="K3926" s="1"/>
      <c r="L3926" s="331"/>
      <c r="M3926" s="1"/>
      <c r="N3926" s="45"/>
      <c r="O3926" s="1"/>
      <c r="P3926" s="45"/>
      <c r="Q3926" s="1"/>
      <c r="R3926" s="1"/>
      <c r="S3926" s="206"/>
      <c r="T3926" s="351">
        <f>IF(Q3926=0,0,1)+IF(C3926=0,0,1)+IF(D3926=0,0,1)+IF(E3926=0,0,1)+IF(F3926=0,0,1)+IF(G3926=0,0,1)+IF(H3926=0,0,1)+IF(I3926=0,0,1)+IF(J3926=0,0,1)+IF(K3926=0,0,1)+IF(L3926=0,0,1)+IF(M3926=0,0,1)+IF(N3926=0,0,1)+IF(O3926=0,0,1)</f>
        <v>0</v>
      </c>
    </row>
    <row r="3927" spans="1:20" ht="15.75" hidden="1">
      <c r="A3927" s="10"/>
      <c r="B3927" s="1"/>
      <c r="C3927" s="81"/>
      <c r="D3927" s="1"/>
      <c r="E3927" s="1"/>
      <c r="F3927" s="331"/>
      <c r="G3927" s="1"/>
      <c r="H3927" s="45"/>
      <c r="I3927" s="1"/>
      <c r="J3927" s="1"/>
      <c r="K3927" s="1"/>
      <c r="L3927" s="331"/>
      <c r="M3927" s="1"/>
      <c r="N3927" s="45"/>
      <c r="O3927" s="1"/>
      <c r="P3927" s="45"/>
      <c r="Q3927" s="1"/>
      <c r="R3927" s="1"/>
      <c r="S3927" s="206"/>
      <c r="T3927" s="351">
        <f>IF(Q3927=0,0,1)+IF(C3927=0,0,1)+IF(D3927=0,0,1)+IF(E3927=0,0,1)+IF(F3927=0,0,1)+IF(G3927=0,0,1)+IF(H3927=0,0,1)+IF(I3927=0,0,1)+IF(J3927=0,0,1)+IF(K3927=0,0,1)+IF(L3927=0,0,1)+IF(M3927=0,0,1)+IF(N3927=0,0,1)+IF(O3927=0,0,1)</f>
        <v>0</v>
      </c>
    </row>
    <row r="3928" spans="1:20" ht="15.75" hidden="1">
      <c r="A3928" s="10"/>
      <c r="B3928" s="1"/>
      <c r="C3928" s="81"/>
      <c r="D3928" s="1"/>
      <c r="E3928" s="1"/>
      <c r="F3928" s="331"/>
      <c r="G3928" s="1"/>
      <c r="H3928" s="45"/>
      <c r="I3928" s="1"/>
      <c r="J3928" s="1"/>
      <c r="K3928" s="1"/>
      <c r="L3928" s="331"/>
      <c r="M3928" s="1"/>
      <c r="N3928" s="45"/>
      <c r="O3928" s="1"/>
      <c r="P3928" s="45"/>
      <c r="Q3928" s="1"/>
      <c r="R3928" s="1"/>
      <c r="S3928" s="206"/>
      <c r="T3928" s="351">
        <f>IF(Q3928=0,0,1)+IF(C3928=0,0,1)+IF(D3928=0,0,1)+IF(E3928=0,0,1)+IF(F3928=0,0,1)+IF(G3928=0,0,1)+IF(H3928=0,0,1)+IF(I3928=0,0,1)+IF(J3928=0,0,1)+IF(K3928=0,0,1)+IF(L3928=0,0,1)+IF(M3928=0,0,1)+IF(N3928=0,0,1)+IF(O3928=0,0,1)</f>
        <v>0</v>
      </c>
    </row>
    <row r="3929" spans="1:20" ht="15.75" hidden="1">
      <c r="A3929" s="10"/>
      <c r="B3929" s="1"/>
      <c r="C3929" s="81"/>
      <c r="D3929" s="1"/>
      <c r="E3929" s="1"/>
      <c r="F3929" s="331"/>
      <c r="G3929" s="1"/>
      <c r="H3929" s="45"/>
      <c r="I3929" s="1"/>
      <c r="J3929" s="1"/>
      <c r="K3929" s="1"/>
      <c r="L3929" s="331"/>
      <c r="M3929" s="1"/>
      <c r="N3929" s="45"/>
      <c r="O3929" s="1"/>
      <c r="P3929" s="45"/>
      <c r="Q3929" s="1"/>
      <c r="R3929" s="1"/>
      <c r="S3929" s="206"/>
      <c r="T3929" s="351">
        <f>IF(Q3929=0,0,1)+IF(C3929=0,0,1)+IF(D3929=0,0,1)+IF(E3929=0,0,1)+IF(F3929=0,0,1)+IF(G3929=0,0,1)+IF(H3929=0,0,1)+IF(I3929=0,0,1)+IF(J3929=0,0,1)+IF(K3929=0,0,1)+IF(L3929=0,0,1)+IF(M3929=0,0,1)+IF(N3929=0,0,1)+IF(O3929=0,0,1)</f>
        <v>0</v>
      </c>
    </row>
    <row r="3930" spans="1:20" ht="15.75" hidden="1">
      <c r="A3930" s="10"/>
      <c r="B3930" s="1"/>
      <c r="C3930" s="81"/>
      <c r="D3930" s="1"/>
      <c r="E3930" s="1"/>
      <c r="F3930" s="331"/>
      <c r="G3930" s="1"/>
      <c r="H3930" s="45"/>
      <c r="I3930" s="1"/>
      <c r="J3930" s="1"/>
      <c r="K3930" s="1"/>
      <c r="L3930" s="331"/>
      <c r="M3930" s="1"/>
      <c r="N3930" s="45"/>
      <c r="O3930" s="1"/>
      <c r="P3930" s="45"/>
      <c r="Q3930" s="1"/>
      <c r="R3930" s="1"/>
      <c r="S3930" s="206"/>
      <c r="T3930" s="351">
        <f>IF(Q3930=0,0,1)+IF(C3930=0,0,1)+IF(D3930=0,0,1)+IF(E3930=0,0,1)+IF(F3930=0,0,1)+IF(G3930=0,0,1)+IF(H3930=0,0,1)+IF(I3930=0,0,1)+IF(J3930=0,0,1)+IF(K3930=0,0,1)+IF(L3930=0,0,1)+IF(M3930=0,0,1)+IF(N3930=0,0,1)+IF(O3930=0,0,1)</f>
        <v>0</v>
      </c>
    </row>
    <row r="3931" spans="1:20" ht="15.75" hidden="1">
      <c r="A3931" s="10"/>
      <c r="B3931" s="1"/>
      <c r="C3931" s="81"/>
      <c r="D3931" s="1"/>
      <c r="E3931" s="1"/>
      <c r="F3931" s="331"/>
      <c r="G3931" s="1"/>
      <c r="H3931" s="45"/>
      <c r="I3931" s="1"/>
      <c r="J3931" s="1"/>
      <c r="K3931" s="1"/>
      <c r="L3931" s="331"/>
      <c r="M3931" s="1"/>
      <c r="N3931" s="45"/>
      <c r="O3931" s="1"/>
      <c r="P3931" s="45"/>
      <c r="Q3931" s="1"/>
      <c r="R3931" s="1"/>
      <c r="S3931" s="206"/>
      <c r="T3931" s="351">
        <f>IF(Q3931=0,0,1)+IF(C3931=0,0,1)+IF(D3931=0,0,1)+IF(E3931=0,0,1)+IF(F3931=0,0,1)+IF(G3931=0,0,1)+IF(H3931=0,0,1)+IF(I3931=0,0,1)+IF(J3931=0,0,1)+IF(K3931=0,0,1)+IF(L3931=0,0,1)+IF(M3931=0,0,1)+IF(N3931=0,0,1)+IF(O3931=0,0,1)</f>
        <v>0</v>
      </c>
    </row>
    <row r="3932" spans="1:20" ht="15.75" hidden="1">
      <c r="A3932" s="10"/>
      <c r="B3932" s="1"/>
      <c r="C3932" s="81"/>
      <c r="D3932" s="1"/>
      <c r="E3932" s="1"/>
      <c r="F3932" s="331"/>
      <c r="G3932" s="1"/>
      <c r="H3932" s="45"/>
      <c r="I3932" s="1"/>
      <c r="J3932" s="1"/>
      <c r="K3932" s="1"/>
      <c r="L3932" s="331"/>
      <c r="M3932" s="1"/>
      <c r="N3932" s="45"/>
      <c r="O3932" s="1"/>
      <c r="P3932" s="45"/>
      <c r="Q3932" s="1"/>
      <c r="R3932" s="1"/>
      <c r="S3932" s="206"/>
      <c r="T3932" s="351">
        <f>IF(Q3932=0,0,1)+IF(C3932=0,0,1)+IF(D3932=0,0,1)+IF(E3932=0,0,1)+IF(F3932=0,0,1)+IF(G3932=0,0,1)+IF(H3932=0,0,1)+IF(I3932=0,0,1)+IF(J3932=0,0,1)+IF(K3932=0,0,1)+IF(L3932=0,0,1)+IF(M3932=0,0,1)+IF(N3932=0,0,1)+IF(O3932=0,0,1)</f>
        <v>0</v>
      </c>
    </row>
    <row r="3933" spans="1:20" ht="15.75" hidden="1">
      <c r="A3933" s="10"/>
      <c r="B3933" s="1"/>
      <c r="C3933" s="81"/>
      <c r="D3933" s="1"/>
      <c r="E3933" s="1"/>
      <c r="F3933" s="331"/>
      <c r="G3933" s="1"/>
      <c r="H3933" s="45"/>
      <c r="I3933" s="1"/>
      <c r="J3933" s="1"/>
      <c r="K3933" s="1"/>
      <c r="L3933" s="331"/>
      <c r="M3933" s="1"/>
      <c r="N3933" s="45"/>
      <c r="O3933" s="1"/>
      <c r="P3933" s="45"/>
      <c r="Q3933" s="1"/>
      <c r="R3933" s="1"/>
      <c r="S3933" s="206"/>
      <c r="T3933" s="351">
        <f>IF(Q3933=0,0,1)+IF(C3933=0,0,1)+IF(D3933=0,0,1)+IF(E3933=0,0,1)+IF(F3933=0,0,1)+IF(G3933=0,0,1)+IF(H3933=0,0,1)+IF(I3933=0,0,1)+IF(J3933=0,0,1)+IF(K3933=0,0,1)+IF(L3933=0,0,1)+IF(M3933=0,0,1)+IF(N3933=0,0,1)+IF(O3933=0,0,1)</f>
        <v>0</v>
      </c>
    </row>
    <row r="3934" spans="1:20" ht="15.75" hidden="1">
      <c r="A3934" s="10"/>
      <c r="B3934" s="1"/>
      <c r="C3934" s="81"/>
      <c r="D3934" s="1"/>
      <c r="E3934" s="1"/>
      <c r="F3934" s="331"/>
      <c r="G3934" s="1"/>
      <c r="H3934" s="45"/>
      <c r="I3934" s="1"/>
      <c r="J3934" s="1"/>
      <c r="K3934" s="1"/>
      <c r="L3934" s="331"/>
      <c r="M3934" s="1"/>
      <c r="N3934" s="45"/>
      <c r="O3934" s="1"/>
      <c r="P3934" s="45"/>
      <c r="Q3934" s="1"/>
      <c r="R3934" s="1"/>
      <c r="S3934" s="206"/>
      <c r="T3934" s="351">
        <f>IF(Q3934=0,0,1)+IF(C3934=0,0,1)+IF(D3934=0,0,1)+IF(E3934=0,0,1)+IF(F3934=0,0,1)+IF(G3934=0,0,1)+IF(H3934=0,0,1)+IF(I3934=0,0,1)+IF(J3934=0,0,1)+IF(K3934=0,0,1)+IF(L3934=0,0,1)+IF(M3934=0,0,1)+IF(N3934=0,0,1)+IF(O3934=0,0,1)</f>
        <v>0</v>
      </c>
    </row>
    <row r="3935" spans="1:20" ht="15.75" hidden="1">
      <c r="A3935" s="10"/>
      <c r="B3935" s="1"/>
      <c r="C3935" s="81"/>
      <c r="D3935" s="1"/>
      <c r="E3935" s="1"/>
      <c r="F3935" s="331"/>
      <c r="G3935" s="1"/>
      <c r="H3935" s="45"/>
      <c r="I3935" s="1"/>
      <c r="J3935" s="1"/>
      <c r="K3935" s="1"/>
      <c r="L3935" s="331"/>
      <c r="M3935" s="1"/>
      <c r="N3935" s="45"/>
      <c r="O3935" s="1"/>
      <c r="P3935" s="45"/>
      <c r="Q3935" s="1"/>
      <c r="R3935" s="1"/>
      <c r="S3935" s="206"/>
      <c r="T3935" s="351">
        <f>IF(Q3935=0,0,1)+IF(C3935=0,0,1)+IF(D3935=0,0,1)+IF(E3935=0,0,1)+IF(F3935=0,0,1)+IF(G3935=0,0,1)+IF(H3935=0,0,1)+IF(I3935=0,0,1)+IF(J3935=0,0,1)+IF(K3935=0,0,1)+IF(L3935=0,0,1)+IF(M3935=0,0,1)+IF(N3935=0,0,1)+IF(O3935=0,0,1)</f>
        <v>0</v>
      </c>
    </row>
    <row r="3936" spans="1:20" ht="15.75" hidden="1">
      <c r="A3936" s="10"/>
      <c r="B3936" s="1"/>
      <c r="C3936" s="81"/>
      <c r="D3936" s="1"/>
      <c r="E3936" s="1"/>
      <c r="F3936" s="331"/>
      <c r="G3936" s="1"/>
      <c r="H3936" s="45"/>
      <c r="I3936" s="1"/>
      <c r="J3936" s="1"/>
      <c r="K3936" s="1"/>
      <c r="L3936" s="331"/>
      <c r="M3936" s="1"/>
      <c r="N3936" s="45"/>
      <c r="O3936" s="1"/>
      <c r="P3936" s="45"/>
      <c r="Q3936" s="1"/>
      <c r="R3936" s="1"/>
      <c r="S3936" s="206"/>
      <c r="T3936" s="351">
        <f>IF(Q3936=0,0,1)+IF(C3936=0,0,1)+IF(D3936=0,0,1)+IF(E3936=0,0,1)+IF(F3936=0,0,1)+IF(G3936=0,0,1)+IF(H3936=0,0,1)+IF(I3936=0,0,1)+IF(J3936=0,0,1)+IF(K3936=0,0,1)+IF(L3936=0,0,1)+IF(M3936=0,0,1)+IF(N3936=0,0,1)+IF(O3936=0,0,1)</f>
        <v>0</v>
      </c>
    </row>
    <row r="3937" spans="1:20" ht="15.75" hidden="1">
      <c r="A3937" s="10"/>
      <c r="B3937" s="1"/>
      <c r="C3937" s="81"/>
      <c r="D3937" s="1"/>
      <c r="E3937" s="1"/>
      <c r="F3937" s="331"/>
      <c r="G3937" s="1"/>
      <c r="H3937" s="45"/>
      <c r="I3937" s="1"/>
      <c r="J3937" s="1"/>
      <c r="K3937" s="1"/>
      <c r="L3937" s="331"/>
      <c r="M3937" s="1"/>
      <c r="N3937" s="45"/>
      <c r="O3937" s="1"/>
      <c r="P3937" s="45"/>
      <c r="Q3937" s="1"/>
      <c r="R3937" s="1"/>
      <c r="S3937" s="206"/>
      <c r="T3937" s="351">
        <f>IF(Q3937=0,0,1)+IF(C3937=0,0,1)+IF(D3937=0,0,1)+IF(E3937=0,0,1)+IF(F3937=0,0,1)+IF(G3937=0,0,1)+IF(H3937=0,0,1)+IF(I3937=0,0,1)+IF(J3937=0,0,1)+IF(K3937=0,0,1)+IF(L3937=0,0,1)+IF(M3937=0,0,1)+IF(N3937=0,0,1)+IF(O3937=0,0,1)</f>
        <v>0</v>
      </c>
    </row>
    <row r="3938" spans="1:20" ht="15.75" hidden="1">
      <c r="A3938" s="10"/>
      <c r="B3938" s="1"/>
      <c r="C3938" s="81"/>
      <c r="D3938" s="1"/>
      <c r="E3938" s="1"/>
      <c r="F3938" s="331"/>
      <c r="G3938" s="1"/>
      <c r="H3938" s="45"/>
      <c r="I3938" s="1"/>
      <c r="J3938" s="1"/>
      <c r="K3938" s="1"/>
      <c r="L3938" s="331"/>
      <c r="M3938" s="1"/>
      <c r="N3938" s="45"/>
      <c r="O3938" s="1"/>
      <c r="P3938" s="45"/>
      <c r="Q3938" s="1"/>
      <c r="R3938" s="1"/>
      <c r="S3938" s="206"/>
      <c r="T3938" s="351">
        <f>IF(Q3938=0,0,1)+IF(C3938=0,0,1)+IF(D3938=0,0,1)+IF(E3938=0,0,1)+IF(F3938=0,0,1)+IF(G3938=0,0,1)+IF(H3938=0,0,1)+IF(I3938=0,0,1)+IF(J3938=0,0,1)+IF(K3938=0,0,1)+IF(L3938=0,0,1)+IF(M3938=0,0,1)+IF(N3938=0,0,1)+IF(O3938=0,0,1)</f>
        <v>0</v>
      </c>
    </row>
    <row r="3939" spans="1:20" ht="15.75" hidden="1">
      <c r="A3939" s="10"/>
      <c r="B3939" s="1"/>
      <c r="C3939" s="81"/>
      <c r="D3939" s="1"/>
      <c r="E3939" s="1"/>
      <c r="F3939" s="331"/>
      <c r="G3939" s="1"/>
      <c r="H3939" s="45"/>
      <c r="I3939" s="1"/>
      <c r="J3939" s="1"/>
      <c r="K3939" s="1"/>
      <c r="L3939" s="331"/>
      <c r="M3939" s="1"/>
      <c r="N3939" s="45"/>
      <c r="O3939" s="1"/>
      <c r="P3939" s="45"/>
      <c r="Q3939" s="1"/>
      <c r="R3939" s="1"/>
      <c r="S3939" s="206"/>
      <c r="T3939" s="351">
        <f>IF(Q3939=0,0,1)+IF(C3939=0,0,1)+IF(D3939=0,0,1)+IF(E3939=0,0,1)+IF(F3939=0,0,1)+IF(G3939=0,0,1)+IF(H3939=0,0,1)+IF(I3939=0,0,1)+IF(J3939=0,0,1)+IF(K3939=0,0,1)+IF(L3939=0,0,1)+IF(M3939=0,0,1)+IF(N3939=0,0,1)+IF(O3939=0,0,1)</f>
        <v>0</v>
      </c>
    </row>
    <row r="3940" spans="1:20" ht="15.75" hidden="1">
      <c r="A3940" s="10"/>
      <c r="B3940" s="1"/>
      <c r="C3940" s="81"/>
      <c r="D3940" s="1"/>
      <c r="E3940" s="1"/>
      <c r="F3940" s="331"/>
      <c r="G3940" s="1"/>
      <c r="H3940" s="45"/>
      <c r="I3940" s="1"/>
      <c r="J3940" s="1"/>
      <c r="K3940" s="1"/>
      <c r="L3940" s="331"/>
      <c r="M3940" s="1"/>
      <c r="N3940" s="45"/>
      <c r="O3940" s="1"/>
      <c r="P3940" s="45"/>
      <c r="Q3940" s="1"/>
      <c r="R3940" s="1"/>
      <c r="S3940" s="206"/>
      <c r="T3940" s="351">
        <f>IF(Q3940=0,0,1)+IF(C3940=0,0,1)+IF(D3940=0,0,1)+IF(E3940=0,0,1)+IF(F3940=0,0,1)+IF(G3940=0,0,1)+IF(H3940=0,0,1)+IF(I3940=0,0,1)+IF(J3940=0,0,1)+IF(K3940=0,0,1)+IF(L3940=0,0,1)+IF(M3940=0,0,1)+IF(N3940=0,0,1)+IF(O3940=0,0,1)</f>
        <v>0</v>
      </c>
    </row>
    <row r="3941" spans="1:20" ht="15.75" hidden="1">
      <c r="A3941" s="10"/>
      <c r="B3941" s="1"/>
      <c r="C3941" s="81"/>
      <c r="D3941" s="1"/>
      <c r="E3941" s="1"/>
      <c r="F3941" s="331"/>
      <c r="G3941" s="1"/>
      <c r="H3941" s="45"/>
      <c r="I3941" s="1"/>
      <c r="J3941" s="1"/>
      <c r="K3941" s="1"/>
      <c r="L3941" s="331"/>
      <c r="M3941" s="1"/>
      <c r="N3941" s="45"/>
      <c r="O3941" s="1"/>
      <c r="P3941" s="45"/>
      <c r="Q3941" s="1"/>
      <c r="R3941" s="1"/>
      <c r="S3941" s="206"/>
      <c r="T3941" s="351">
        <f>IF(Q3941=0,0,1)+IF(C3941=0,0,1)+IF(D3941=0,0,1)+IF(E3941=0,0,1)+IF(F3941=0,0,1)+IF(G3941=0,0,1)+IF(H3941=0,0,1)+IF(I3941=0,0,1)+IF(J3941=0,0,1)+IF(K3941=0,0,1)+IF(L3941=0,0,1)+IF(M3941=0,0,1)+IF(N3941=0,0,1)+IF(O3941=0,0,1)</f>
        <v>0</v>
      </c>
    </row>
    <row r="3942" spans="1:20" ht="15.75" hidden="1">
      <c r="A3942" s="10"/>
      <c r="B3942" s="1"/>
      <c r="C3942" s="81"/>
      <c r="D3942" s="1"/>
      <c r="E3942" s="1"/>
      <c r="F3942" s="331"/>
      <c r="G3942" s="1"/>
      <c r="H3942" s="45"/>
      <c r="I3942" s="1"/>
      <c r="J3942" s="1"/>
      <c r="K3942" s="1"/>
      <c r="L3942" s="331"/>
      <c r="M3942" s="1"/>
      <c r="N3942" s="45"/>
      <c r="O3942" s="1"/>
      <c r="P3942" s="45"/>
      <c r="Q3942" s="1"/>
      <c r="R3942" s="1"/>
      <c r="S3942" s="206"/>
      <c r="T3942" s="351">
        <f>IF(Q3942=0,0,1)+IF(C3942=0,0,1)+IF(D3942=0,0,1)+IF(E3942=0,0,1)+IF(F3942=0,0,1)+IF(G3942=0,0,1)+IF(H3942=0,0,1)+IF(I3942=0,0,1)+IF(J3942=0,0,1)+IF(K3942=0,0,1)+IF(L3942=0,0,1)+IF(M3942=0,0,1)+IF(N3942=0,0,1)+IF(O3942=0,0,1)</f>
        <v>0</v>
      </c>
    </row>
    <row r="3943" spans="1:20" ht="15.75" hidden="1">
      <c r="A3943" s="10"/>
      <c r="B3943" s="1"/>
      <c r="C3943" s="81"/>
      <c r="D3943" s="1"/>
      <c r="E3943" s="1"/>
      <c r="F3943" s="331"/>
      <c r="G3943" s="1"/>
      <c r="H3943" s="45"/>
      <c r="I3943" s="1"/>
      <c r="J3943" s="1"/>
      <c r="K3943" s="1"/>
      <c r="L3943" s="331"/>
      <c r="M3943" s="1"/>
      <c r="N3943" s="45"/>
      <c r="O3943" s="1"/>
      <c r="P3943" s="45"/>
      <c r="Q3943" s="1"/>
      <c r="R3943" s="1"/>
      <c r="S3943" s="206"/>
      <c r="T3943" s="351">
        <f>IF(Q3943=0,0,1)+IF(C3943=0,0,1)+IF(D3943=0,0,1)+IF(E3943=0,0,1)+IF(F3943=0,0,1)+IF(G3943=0,0,1)+IF(H3943=0,0,1)+IF(I3943=0,0,1)+IF(J3943=0,0,1)+IF(K3943=0,0,1)+IF(L3943=0,0,1)+IF(M3943=0,0,1)+IF(N3943=0,0,1)+IF(O3943=0,0,1)</f>
        <v>0</v>
      </c>
    </row>
    <row r="3944" spans="1:20" ht="15.75" hidden="1">
      <c r="A3944" s="10"/>
      <c r="B3944" s="1"/>
      <c r="C3944" s="81"/>
      <c r="D3944" s="1"/>
      <c r="E3944" s="1"/>
      <c r="F3944" s="331"/>
      <c r="G3944" s="1"/>
      <c r="H3944" s="45"/>
      <c r="I3944" s="1"/>
      <c r="J3944" s="1"/>
      <c r="K3944" s="1"/>
      <c r="L3944" s="331"/>
      <c r="M3944" s="1"/>
      <c r="N3944" s="45"/>
      <c r="O3944" s="1"/>
      <c r="P3944" s="45"/>
      <c r="Q3944" s="1"/>
      <c r="R3944" s="1"/>
      <c r="S3944" s="206"/>
      <c r="T3944" s="351">
        <f>IF(Q3944=0,0,1)+IF(C3944=0,0,1)+IF(D3944=0,0,1)+IF(E3944=0,0,1)+IF(F3944=0,0,1)+IF(G3944=0,0,1)+IF(H3944=0,0,1)+IF(I3944=0,0,1)+IF(J3944=0,0,1)+IF(K3944=0,0,1)+IF(L3944=0,0,1)+IF(M3944=0,0,1)+IF(N3944=0,0,1)+IF(O3944=0,0,1)</f>
        <v>0</v>
      </c>
    </row>
    <row r="3945" spans="1:20" ht="15.75" hidden="1">
      <c r="A3945" s="10"/>
      <c r="B3945" s="1"/>
      <c r="C3945" s="81"/>
      <c r="D3945" s="1"/>
      <c r="E3945" s="1"/>
      <c r="F3945" s="331"/>
      <c r="G3945" s="1"/>
      <c r="H3945" s="45"/>
      <c r="I3945" s="1"/>
      <c r="J3945" s="1"/>
      <c r="K3945" s="1"/>
      <c r="L3945" s="331"/>
      <c r="M3945" s="1"/>
      <c r="N3945" s="45"/>
      <c r="O3945" s="1"/>
      <c r="P3945" s="45"/>
      <c r="Q3945" s="1"/>
      <c r="R3945" s="1"/>
      <c r="S3945" s="206"/>
      <c r="T3945" s="351">
        <f>IF(Q3945=0,0,1)+IF(C3945=0,0,1)+IF(D3945=0,0,1)+IF(E3945=0,0,1)+IF(F3945=0,0,1)+IF(G3945=0,0,1)+IF(H3945=0,0,1)+IF(I3945=0,0,1)+IF(J3945=0,0,1)+IF(K3945=0,0,1)+IF(L3945=0,0,1)+IF(M3945=0,0,1)+IF(N3945=0,0,1)+IF(O3945=0,0,1)</f>
        <v>0</v>
      </c>
    </row>
    <row r="3946" spans="1:20" ht="15.75" hidden="1">
      <c r="A3946" s="10"/>
      <c r="B3946" s="1"/>
      <c r="C3946" s="81"/>
      <c r="D3946" s="1"/>
      <c r="E3946" s="1"/>
      <c r="F3946" s="331"/>
      <c r="G3946" s="1"/>
      <c r="H3946" s="45"/>
      <c r="I3946" s="1"/>
      <c r="J3946" s="1"/>
      <c r="K3946" s="1"/>
      <c r="L3946" s="331"/>
      <c r="M3946" s="1"/>
      <c r="N3946" s="45"/>
      <c r="O3946" s="1"/>
      <c r="P3946" s="45"/>
      <c r="Q3946" s="1"/>
      <c r="R3946" s="1"/>
      <c r="S3946" s="206"/>
      <c r="T3946" s="351">
        <f>IF(Q3946=0,0,1)+IF(C3946=0,0,1)+IF(D3946=0,0,1)+IF(E3946=0,0,1)+IF(F3946=0,0,1)+IF(G3946=0,0,1)+IF(H3946=0,0,1)+IF(I3946=0,0,1)+IF(J3946=0,0,1)+IF(K3946=0,0,1)+IF(L3946=0,0,1)+IF(M3946=0,0,1)+IF(N3946=0,0,1)+IF(O3946=0,0,1)</f>
        <v>0</v>
      </c>
    </row>
    <row r="3947" spans="1:20" ht="15.75" hidden="1">
      <c r="A3947" s="10"/>
      <c r="B3947" s="1"/>
      <c r="C3947" s="81"/>
      <c r="D3947" s="1"/>
      <c r="E3947" s="1"/>
      <c r="F3947" s="331"/>
      <c r="G3947" s="1"/>
      <c r="H3947" s="45"/>
      <c r="I3947" s="1"/>
      <c r="J3947" s="1"/>
      <c r="K3947" s="1"/>
      <c r="L3947" s="331"/>
      <c r="M3947" s="1"/>
      <c r="N3947" s="45"/>
      <c r="O3947" s="1"/>
      <c r="P3947" s="45"/>
      <c r="Q3947" s="1"/>
      <c r="R3947" s="1"/>
      <c r="S3947" s="206"/>
      <c r="T3947" s="351">
        <f>IF(Q3947=0,0,1)+IF(C3947=0,0,1)+IF(D3947=0,0,1)+IF(E3947=0,0,1)+IF(F3947=0,0,1)+IF(G3947=0,0,1)+IF(H3947=0,0,1)+IF(I3947=0,0,1)+IF(J3947=0,0,1)+IF(K3947=0,0,1)+IF(L3947=0,0,1)+IF(M3947=0,0,1)+IF(N3947=0,0,1)+IF(O3947=0,0,1)</f>
        <v>0</v>
      </c>
    </row>
    <row r="3948" spans="1:20" ht="15.75" hidden="1">
      <c r="A3948" s="10"/>
      <c r="B3948" s="1"/>
      <c r="C3948" s="81"/>
      <c r="D3948" s="1"/>
      <c r="E3948" s="1"/>
      <c r="F3948" s="331"/>
      <c r="G3948" s="1"/>
      <c r="H3948" s="45"/>
      <c r="I3948" s="1"/>
      <c r="J3948" s="1"/>
      <c r="K3948" s="1"/>
      <c r="L3948" s="331"/>
      <c r="M3948" s="1"/>
      <c r="N3948" s="45"/>
      <c r="O3948" s="1"/>
      <c r="P3948" s="45"/>
      <c r="Q3948" s="1"/>
      <c r="R3948" s="1"/>
      <c r="S3948" s="206"/>
      <c r="T3948" s="351">
        <f>IF(Q3948=0,0,1)+IF(C3948=0,0,1)+IF(D3948=0,0,1)+IF(E3948=0,0,1)+IF(F3948=0,0,1)+IF(G3948=0,0,1)+IF(H3948=0,0,1)+IF(I3948=0,0,1)+IF(J3948=0,0,1)+IF(K3948=0,0,1)+IF(L3948=0,0,1)+IF(M3948=0,0,1)+IF(N3948=0,0,1)+IF(O3948=0,0,1)</f>
        <v>0</v>
      </c>
    </row>
    <row r="3949" spans="1:20" ht="15.75" hidden="1">
      <c r="A3949" s="10"/>
      <c r="B3949" s="1"/>
      <c r="C3949" s="81"/>
      <c r="D3949" s="1"/>
      <c r="E3949" s="1"/>
      <c r="F3949" s="331"/>
      <c r="G3949" s="1"/>
      <c r="H3949" s="45"/>
      <c r="I3949" s="1"/>
      <c r="J3949" s="1"/>
      <c r="K3949" s="1"/>
      <c r="L3949" s="331"/>
      <c r="M3949" s="1"/>
      <c r="N3949" s="45"/>
      <c r="O3949" s="1"/>
      <c r="P3949" s="45"/>
      <c r="Q3949" s="1"/>
      <c r="R3949" s="1"/>
      <c r="S3949" s="206"/>
      <c r="T3949" s="351">
        <f>IF(Q3949=0,0,1)+IF(C3949=0,0,1)+IF(D3949=0,0,1)+IF(E3949=0,0,1)+IF(F3949=0,0,1)+IF(G3949=0,0,1)+IF(H3949=0,0,1)+IF(I3949=0,0,1)+IF(J3949=0,0,1)+IF(K3949=0,0,1)+IF(L3949=0,0,1)+IF(M3949=0,0,1)+IF(N3949=0,0,1)+IF(O3949=0,0,1)</f>
        <v>0</v>
      </c>
    </row>
    <row r="3950" spans="1:20" ht="15.75" hidden="1">
      <c r="A3950" s="10"/>
      <c r="B3950" s="1"/>
      <c r="C3950" s="81"/>
      <c r="D3950" s="1"/>
      <c r="E3950" s="1"/>
      <c r="F3950" s="331"/>
      <c r="G3950" s="1"/>
      <c r="H3950" s="45"/>
      <c r="I3950" s="1"/>
      <c r="J3950" s="1"/>
      <c r="K3950" s="1"/>
      <c r="L3950" s="331"/>
      <c r="M3950" s="1"/>
      <c r="N3950" s="45"/>
      <c r="O3950" s="1"/>
      <c r="P3950" s="45"/>
      <c r="Q3950" s="1"/>
      <c r="R3950" s="1"/>
      <c r="S3950" s="206"/>
      <c r="T3950" s="351">
        <f>IF(Q3950=0,0,1)+IF(C3950=0,0,1)+IF(D3950=0,0,1)+IF(E3950=0,0,1)+IF(F3950=0,0,1)+IF(G3950=0,0,1)+IF(H3950=0,0,1)+IF(I3950=0,0,1)+IF(J3950=0,0,1)+IF(K3950=0,0,1)+IF(L3950=0,0,1)+IF(M3950=0,0,1)+IF(N3950=0,0,1)+IF(O3950=0,0,1)</f>
        <v>0</v>
      </c>
    </row>
    <row r="3951" spans="1:20" ht="15.75" hidden="1">
      <c r="A3951" s="10"/>
      <c r="B3951" s="1"/>
      <c r="C3951" s="81"/>
      <c r="D3951" s="1"/>
      <c r="E3951" s="1"/>
      <c r="F3951" s="331"/>
      <c r="G3951" s="1"/>
      <c r="H3951" s="45"/>
      <c r="I3951" s="1"/>
      <c r="J3951" s="1"/>
      <c r="K3951" s="1"/>
      <c r="L3951" s="331"/>
      <c r="M3951" s="1"/>
      <c r="N3951" s="45"/>
      <c r="O3951" s="1"/>
      <c r="P3951" s="45"/>
      <c r="Q3951" s="1"/>
      <c r="R3951" s="1"/>
      <c r="S3951" s="206"/>
      <c r="T3951" s="351">
        <f>IF(Q3951=0,0,1)+IF(C3951=0,0,1)+IF(D3951=0,0,1)+IF(E3951=0,0,1)+IF(F3951=0,0,1)+IF(G3951=0,0,1)+IF(H3951=0,0,1)+IF(I3951=0,0,1)+IF(J3951=0,0,1)+IF(K3951=0,0,1)+IF(L3951=0,0,1)+IF(M3951=0,0,1)+IF(N3951=0,0,1)+IF(O3951=0,0,1)</f>
        <v>0</v>
      </c>
    </row>
    <row r="3952" spans="1:20" ht="15.75" hidden="1">
      <c r="A3952" s="10"/>
      <c r="B3952" s="1"/>
      <c r="C3952" s="81"/>
      <c r="D3952" s="1"/>
      <c r="E3952" s="1"/>
      <c r="F3952" s="331"/>
      <c r="G3952" s="1"/>
      <c r="H3952" s="45"/>
      <c r="I3952" s="1"/>
      <c r="J3952" s="1"/>
      <c r="K3952" s="1"/>
      <c r="L3952" s="331"/>
      <c r="M3952" s="1"/>
      <c r="N3952" s="45"/>
      <c r="O3952" s="1"/>
      <c r="P3952" s="45"/>
      <c r="Q3952" s="1"/>
      <c r="R3952" s="1"/>
      <c r="S3952" s="206"/>
      <c r="T3952" s="351">
        <f>IF(Q3952=0,0,1)+IF(C3952=0,0,1)+IF(D3952=0,0,1)+IF(E3952=0,0,1)+IF(F3952=0,0,1)+IF(G3952=0,0,1)+IF(H3952=0,0,1)+IF(I3952=0,0,1)+IF(J3952=0,0,1)+IF(K3952=0,0,1)+IF(L3952=0,0,1)+IF(M3952=0,0,1)+IF(N3952=0,0,1)+IF(O3952=0,0,1)</f>
        <v>0</v>
      </c>
    </row>
    <row r="3953" spans="1:20" ht="15.75" hidden="1">
      <c r="A3953" s="10"/>
      <c r="B3953" s="1"/>
      <c r="C3953" s="81"/>
      <c r="D3953" s="1"/>
      <c r="E3953" s="1"/>
      <c r="F3953" s="331"/>
      <c r="G3953" s="1"/>
      <c r="H3953" s="45"/>
      <c r="I3953" s="1"/>
      <c r="J3953" s="1"/>
      <c r="K3953" s="1"/>
      <c r="L3953" s="331"/>
      <c r="M3953" s="1"/>
      <c r="N3953" s="45"/>
      <c r="O3953" s="1"/>
      <c r="P3953" s="45"/>
      <c r="Q3953" s="1"/>
      <c r="R3953" s="1"/>
      <c r="S3953" s="206"/>
      <c r="T3953" s="351">
        <f>IF(Q3953=0,0,1)+IF(C3953=0,0,1)+IF(D3953=0,0,1)+IF(E3953=0,0,1)+IF(F3953=0,0,1)+IF(G3953=0,0,1)+IF(H3953=0,0,1)+IF(I3953=0,0,1)+IF(J3953=0,0,1)+IF(K3953=0,0,1)+IF(L3953=0,0,1)+IF(M3953=0,0,1)+IF(N3953=0,0,1)+IF(O3953=0,0,1)</f>
        <v>0</v>
      </c>
    </row>
    <row r="3954" spans="1:20" ht="15.75" hidden="1">
      <c r="A3954" s="10"/>
      <c r="B3954" s="1"/>
      <c r="C3954" s="81"/>
      <c r="D3954" s="1"/>
      <c r="E3954" s="1"/>
      <c r="F3954" s="331"/>
      <c r="G3954" s="1"/>
      <c r="H3954" s="45"/>
      <c r="I3954" s="1"/>
      <c r="J3954" s="1"/>
      <c r="K3954" s="1"/>
      <c r="L3954" s="331"/>
      <c r="M3954" s="1"/>
      <c r="N3954" s="45"/>
      <c r="O3954" s="1"/>
      <c r="P3954" s="45"/>
      <c r="Q3954" s="1"/>
      <c r="R3954" s="1"/>
      <c r="S3954" s="206"/>
      <c r="T3954" s="351">
        <f>IF(Q3954=0,0,1)+IF(C3954=0,0,1)+IF(D3954=0,0,1)+IF(E3954=0,0,1)+IF(F3954=0,0,1)+IF(G3954=0,0,1)+IF(H3954=0,0,1)+IF(I3954=0,0,1)+IF(J3954=0,0,1)+IF(K3954=0,0,1)+IF(L3954=0,0,1)+IF(M3954=0,0,1)+IF(N3954=0,0,1)+IF(O3954=0,0,1)</f>
        <v>0</v>
      </c>
    </row>
    <row r="3955" spans="1:20" ht="15.75" hidden="1">
      <c r="A3955" s="10"/>
      <c r="B3955" s="1"/>
      <c r="C3955" s="81"/>
      <c r="D3955" s="1"/>
      <c r="E3955" s="1"/>
      <c r="F3955" s="331"/>
      <c r="G3955" s="1"/>
      <c r="H3955" s="45"/>
      <c r="I3955" s="1"/>
      <c r="J3955" s="1"/>
      <c r="K3955" s="1"/>
      <c r="L3955" s="331"/>
      <c r="M3955" s="1"/>
      <c r="N3955" s="45"/>
      <c r="O3955" s="1"/>
      <c r="P3955" s="45"/>
      <c r="Q3955" s="1"/>
      <c r="R3955" s="1"/>
      <c r="S3955" s="206"/>
      <c r="T3955" s="351">
        <f>IF(Q3955=0,0,1)+IF(C3955=0,0,1)+IF(D3955=0,0,1)+IF(E3955=0,0,1)+IF(F3955=0,0,1)+IF(G3955=0,0,1)+IF(H3955=0,0,1)+IF(I3955=0,0,1)+IF(J3955=0,0,1)+IF(K3955=0,0,1)+IF(L3955=0,0,1)+IF(M3955=0,0,1)+IF(N3955=0,0,1)+IF(O3955=0,0,1)</f>
        <v>0</v>
      </c>
    </row>
    <row r="3956" spans="1:20" ht="15.75" hidden="1">
      <c r="A3956" s="10"/>
      <c r="B3956" s="1"/>
      <c r="C3956" s="81"/>
      <c r="D3956" s="1"/>
      <c r="E3956" s="1"/>
      <c r="F3956" s="331"/>
      <c r="G3956" s="1"/>
      <c r="H3956" s="45"/>
      <c r="I3956" s="1"/>
      <c r="J3956" s="1"/>
      <c r="K3956" s="1"/>
      <c r="L3956" s="331"/>
      <c r="M3956" s="1"/>
      <c r="N3956" s="45"/>
      <c r="O3956" s="1"/>
      <c r="P3956" s="45"/>
      <c r="Q3956" s="1"/>
      <c r="R3956" s="1"/>
      <c r="S3956" s="206"/>
      <c r="T3956" s="351">
        <f>IF(Q3956=0,0,1)+IF(C3956=0,0,1)+IF(D3956=0,0,1)+IF(E3956=0,0,1)+IF(F3956=0,0,1)+IF(G3956=0,0,1)+IF(H3956=0,0,1)+IF(I3956=0,0,1)+IF(J3956=0,0,1)+IF(K3956=0,0,1)+IF(L3956=0,0,1)+IF(M3956=0,0,1)+IF(N3956=0,0,1)+IF(O3956=0,0,1)</f>
        <v>0</v>
      </c>
    </row>
    <row r="3957" spans="1:20" ht="15.75" hidden="1">
      <c r="A3957" s="10"/>
      <c r="B3957" s="1"/>
      <c r="C3957" s="81"/>
      <c r="D3957" s="1"/>
      <c r="E3957" s="1"/>
      <c r="F3957" s="331"/>
      <c r="G3957" s="1"/>
      <c r="H3957" s="45"/>
      <c r="I3957" s="1"/>
      <c r="J3957" s="1"/>
      <c r="K3957" s="1"/>
      <c r="L3957" s="331"/>
      <c r="M3957" s="1"/>
      <c r="N3957" s="45"/>
      <c r="O3957" s="1"/>
      <c r="P3957" s="45"/>
      <c r="Q3957" s="1"/>
      <c r="R3957" s="1"/>
      <c r="S3957" s="206"/>
      <c r="T3957" s="351">
        <f>IF(Q3957=0,0,1)+IF(C3957=0,0,1)+IF(D3957=0,0,1)+IF(E3957=0,0,1)+IF(F3957=0,0,1)+IF(G3957=0,0,1)+IF(H3957=0,0,1)+IF(I3957=0,0,1)+IF(J3957=0,0,1)+IF(K3957=0,0,1)+IF(L3957=0,0,1)+IF(M3957=0,0,1)+IF(N3957=0,0,1)+IF(O3957=0,0,1)</f>
        <v>0</v>
      </c>
    </row>
    <row r="3958" spans="1:20" ht="15.75" hidden="1">
      <c r="A3958" s="10"/>
      <c r="B3958" s="1"/>
      <c r="C3958" s="81"/>
      <c r="D3958" s="1"/>
      <c r="E3958" s="1"/>
      <c r="F3958" s="331"/>
      <c r="G3958" s="1"/>
      <c r="H3958" s="45"/>
      <c r="I3958" s="1"/>
      <c r="J3958" s="1"/>
      <c r="K3958" s="1"/>
      <c r="L3958" s="331"/>
      <c r="M3958" s="1"/>
      <c r="N3958" s="45"/>
      <c r="O3958" s="1"/>
      <c r="P3958" s="45"/>
      <c r="Q3958" s="1"/>
      <c r="R3958" s="1"/>
      <c r="S3958" s="206"/>
      <c r="T3958" s="351">
        <f>IF(Q3958=0,0,1)+IF(C3958=0,0,1)+IF(D3958=0,0,1)+IF(E3958=0,0,1)+IF(F3958=0,0,1)+IF(G3958=0,0,1)+IF(H3958=0,0,1)+IF(I3958=0,0,1)+IF(J3958=0,0,1)+IF(K3958=0,0,1)+IF(L3958=0,0,1)+IF(M3958=0,0,1)+IF(N3958=0,0,1)+IF(O3958=0,0,1)</f>
        <v>0</v>
      </c>
    </row>
    <row r="3959" spans="1:20" ht="15.75" hidden="1">
      <c r="A3959" s="10"/>
      <c r="B3959" s="1"/>
      <c r="C3959" s="81"/>
      <c r="D3959" s="1"/>
      <c r="E3959" s="1"/>
      <c r="F3959" s="331"/>
      <c r="G3959" s="1"/>
      <c r="H3959" s="45"/>
      <c r="I3959" s="1"/>
      <c r="J3959" s="1"/>
      <c r="K3959" s="1"/>
      <c r="L3959" s="331"/>
      <c r="M3959" s="1"/>
      <c r="N3959" s="45"/>
      <c r="O3959" s="1"/>
      <c r="P3959" s="45"/>
      <c r="Q3959" s="1"/>
      <c r="R3959" s="1"/>
      <c r="S3959" s="206"/>
      <c r="T3959" s="351">
        <f>IF(Q3959=0,0,1)+IF(C3959=0,0,1)+IF(D3959=0,0,1)+IF(E3959=0,0,1)+IF(F3959=0,0,1)+IF(G3959=0,0,1)+IF(H3959=0,0,1)+IF(I3959=0,0,1)+IF(J3959=0,0,1)+IF(K3959=0,0,1)+IF(L3959=0,0,1)+IF(M3959=0,0,1)+IF(N3959=0,0,1)+IF(O3959=0,0,1)</f>
        <v>0</v>
      </c>
    </row>
    <row r="3960" spans="1:20" ht="15.75" hidden="1">
      <c r="A3960" s="10"/>
      <c r="B3960" s="1"/>
      <c r="C3960" s="81"/>
      <c r="D3960" s="1"/>
      <c r="E3960" s="1"/>
      <c r="F3960" s="331"/>
      <c r="G3960" s="1"/>
      <c r="H3960" s="45"/>
      <c r="I3960" s="1"/>
      <c r="J3960" s="1"/>
      <c r="K3960" s="1"/>
      <c r="L3960" s="331"/>
      <c r="M3960" s="1"/>
      <c r="N3960" s="45"/>
      <c r="O3960" s="1"/>
      <c r="P3960" s="45"/>
      <c r="Q3960" s="1"/>
      <c r="R3960" s="1"/>
      <c r="S3960" s="206"/>
      <c r="T3960" s="351">
        <f>IF(Q3960=0,0,1)+IF(C3960=0,0,1)+IF(D3960=0,0,1)+IF(E3960=0,0,1)+IF(F3960=0,0,1)+IF(G3960=0,0,1)+IF(H3960=0,0,1)+IF(I3960=0,0,1)+IF(J3960=0,0,1)+IF(K3960=0,0,1)+IF(L3960=0,0,1)+IF(M3960=0,0,1)+IF(N3960=0,0,1)+IF(O3960=0,0,1)</f>
        <v>0</v>
      </c>
    </row>
    <row r="3961" spans="1:20" ht="15.75" hidden="1">
      <c r="A3961" s="10"/>
      <c r="B3961" s="1"/>
      <c r="C3961" s="81"/>
      <c r="D3961" s="1"/>
      <c r="E3961" s="1"/>
      <c r="F3961" s="331"/>
      <c r="G3961" s="1"/>
      <c r="H3961" s="45"/>
      <c r="I3961" s="1"/>
      <c r="J3961" s="1"/>
      <c r="K3961" s="1"/>
      <c r="L3961" s="331"/>
      <c r="M3961" s="1"/>
      <c r="N3961" s="45"/>
      <c r="O3961" s="1"/>
      <c r="P3961" s="45"/>
      <c r="Q3961" s="1"/>
      <c r="R3961" s="1"/>
      <c r="S3961" s="206"/>
      <c r="T3961" s="351">
        <f>IF(Q3961=0,0,1)+IF(C3961=0,0,1)+IF(D3961=0,0,1)+IF(E3961=0,0,1)+IF(F3961=0,0,1)+IF(G3961=0,0,1)+IF(H3961=0,0,1)+IF(I3961=0,0,1)+IF(J3961=0,0,1)+IF(K3961=0,0,1)+IF(L3961=0,0,1)+IF(M3961=0,0,1)+IF(N3961=0,0,1)+IF(O3961=0,0,1)</f>
        <v>0</v>
      </c>
    </row>
    <row r="3962" spans="1:20" ht="15.75" hidden="1">
      <c r="A3962" s="10"/>
      <c r="B3962" s="1"/>
      <c r="C3962" s="81"/>
      <c r="D3962" s="1"/>
      <c r="E3962" s="1"/>
      <c r="F3962" s="331"/>
      <c r="G3962" s="1"/>
      <c r="H3962" s="45"/>
      <c r="I3962" s="1"/>
      <c r="J3962" s="1"/>
      <c r="K3962" s="1"/>
      <c r="L3962" s="331"/>
      <c r="M3962" s="1"/>
      <c r="N3962" s="45"/>
      <c r="O3962" s="1"/>
      <c r="P3962" s="45"/>
      <c r="Q3962" s="1"/>
      <c r="R3962" s="1"/>
      <c r="S3962" s="206"/>
      <c r="T3962" s="351">
        <f>IF(Q3962=0,0,1)+IF(C3962=0,0,1)+IF(D3962=0,0,1)+IF(E3962=0,0,1)+IF(F3962=0,0,1)+IF(G3962=0,0,1)+IF(H3962=0,0,1)+IF(I3962=0,0,1)+IF(J3962=0,0,1)+IF(K3962=0,0,1)+IF(L3962=0,0,1)+IF(M3962=0,0,1)+IF(N3962=0,0,1)+IF(O3962=0,0,1)</f>
        <v>0</v>
      </c>
    </row>
    <row r="3963" spans="1:20" ht="15.75" hidden="1">
      <c r="A3963" s="10"/>
      <c r="B3963" s="1"/>
      <c r="C3963" s="81"/>
      <c r="D3963" s="1"/>
      <c r="E3963" s="1"/>
      <c r="F3963" s="331"/>
      <c r="G3963" s="1"/>
      <c r="H3963" s="45"/>
      <c r="I3963" s="1"/>
      <c r="J3963" s="1"/>
      <c r="K3963" s="1"/>
      <c r="L3963" s="331"/>
      <c r="M3963" s="1"/>
      <c r="N3963" s="45"/>
      <c r="O3963" s="1"/>
      <c r="P3963" s="45"/>
      <c r="Q3963" s="1"/>
      <c r="R3963" s="1"/>
      <c r="S3963" s="206"/>
      <c r="T3963" s="351">
        <f>IF(Q3963=0,0,1)+IF(C3963=0,0,1)+IF(D3963=0,0,1)+IF(E3963=0,0,1)+IF(F3963=0,0,1)+IF(G3963=0,0,1)+IF(H3963=0,0,1)+IF(I3963=0,0,1)+IF(J3963=0,0,1)+IF(K3963=0,0,1)+IF(L3963=0,0,1)+IF(M3963=0,0,1)+IF(N3963=0,0,1)+IF(O3963=0,0,1)</f>
        <v>0</v>
      </c>
    </row>
    <row r="3964" spans="1:20" ht="15.75" hidden="1">
      <c r="A3964" s="10"/>
      <c r="B3964" s="1"/>
      <c r="C3964" s="81"/>
      <c r="D3964" s="1"/>
      <c r="E3964" s="1"/>
      <c r="F3964" s="331"/>
      <c r="G3964" s="1"/>
      <c r="H3964" s="45"/>
      <c r="I3964" s="1"/>
      <c r="J3964" s="1"/>
      <c r="K3964" s="1"/>
      <c r="L3964" s="331"/>
      <c r="M3964" s="1"/>
      <c r="N3964" s="45"/>
      <c r="O3964" s="1"/>
      <c r="P3964" s="45"/>
      <c r="Q3964" s="1"/>
      <c r="R3964" s="1"/>
      <c r="S3964" s="206"/>
      <c r="T3964" s="351">
        <f>IF(Q3964=0,0,1)+IF(C3964=0,0,1)+IF(D3964=0,0,1)+IF(E3964=0,0,1)+IF(F3964=0,0,1)+IF(G3964=0,0,1)+IF(H3964=0,0,1)+IF(I3964=0,0,1)+IF(J3964=0,0,1)+IF(K3964=0,0,1)+IF(L3964=0,0,1)+IF(M3964=0,0,1)+IF(N3964=0,0,1)+IF(O3964=0,0,1)</f>
        <v>0</v>
      </c>
    </row>
    <row r="3965" spans="1:20" ht="15.75" hidden="1">
      <c r="A3965" s="10"/>
      <c r="B3965" s="1"/>
      <c r="C3965" s="81"/>
      <c r="D3965" s="1"/>
      <c r="E3965" s="1"/>
      <c r="F3965" s="331"/>
      <c r="G3965" s="1"/>
      <c r="H3965" s="45"/>
      <c r="I3965" s="1"/>
      <c r="J3965" s="1"/>
      <c r="K3965" s="1"/>
      <c r="L3965" s="331"/>
      <c r="M3965" s="1"/>
      <c r="N3965" s="45"/>
      <c r="O3965" s="1"/>
      <c r="P3965" s="45"/>
      <c r="Q3965" s="1"/>
      <c r="R3965" s="1"/>
      <c r="S3965" s="206"/>
      <c r="T3965" s="351">
        <f>IF(Q3965=0,0,1)+IF(C3965=0,0,1)+IF(D3965=0,0,1)+IF(E3965=0,0,1)+IF(F3965=0,0,1)+IF(G3965=0,0,1)+IF(H3965=0,0,1)+IF(I3965=0,0,1)+IF(J3965=0,0,1)+IF(K3965=0,0,1)+IF(L3965=0,0,1)+IF(M3965=0,0,1)+IF(N3965=0,0,1)+IF(O3965=0,0,1)</f>
        <v>0</v>
      </c>
    </row>
    <row r="3966" spans="1:20" ht="15.75" hidden="1">
      <c r="A3966" s="10"/>
      <c r="B3966" s="1"/>
      <c r="C3966" s="81"/>
      <c r="D3966" s="1"/>
      <c r="E3966" s="1"/>
      <c r="F3966" s="331"/>
      <c r="G3966" s="1"/>
      <c r="H3966" s="45"/>
      <c r="I3966" s="1"/>
      <c r="J3966" s="1"/>
      <c r="K3966" s="1"/>
      <c r="L3966" s="331"/>
      <c r="M3966" s="1"/>
      <c r="N3966" s="45"/>
      <c r="O3966" s="1"/>
      <c r="P3966" s="45"/>
      <c r="Q3966" s="1"/>
      <c r="R3966" s="1"/>
      <c r="S3966" s="206"/>
      <c r="T3966" s="351">
        <f>IF(Q3966=0,0,1)+IF(C3966=0,0,1)+IF(D3966=0,0,1)+IF(E3966=0,0,1)+IF(F3966=0,0,1)+IF(G3966=0,0,1)+IF(H3966=0,0,1)+IF(I3966=0,0,1)+IF(J3966=0,0,1)+IF(K3966=0,0,1)+IF(L3966=0,0,1)+IF(M3966=0,0,1)+IF(N3966=0,0,1)+IF(O3966=0,0,1)</f>
        <v>0</v>
      </c>
    </row>
    <row r="3967" spans="1:20" ht="15.75" hidden="1">
      <c r="A3967" s="10"/>
      <c r="B3967" s="1"/>
      <c r="C3967" s="81"/>
      <c r="D3967" s="1"/>
      <c r="E3967" s="1"/>
      <c r="F3967" s="331"/>
      <c r="G3967" s="1"/>
      <c r="H3967" s="45"/>
      <c r="I3967" s="1"/>
      <c r="J3967" s="1"/>
      <c r="K3967" s="1"/>
      <c r="L3967" s="331"/>
      <c r="M3967" s="1"/>
      <c r="N3967" s="45"/>
      <c r="O3967" s="1"/>
      <c r="P3967" s="45"/>
      <c r="Q3967" s="1"/>
      <c r="R3967" s="1"/>
      <c r="S3967" s="206"/>
      <c r="T3967" s="351">
        <f>IF(Q3967=0,0,1)+IF(C3967=0,0,1)+IF(D3967=0,0,1)+IF(E3967=0,0,1)+IF(F3967=0,0,1)+IF(G3967=0,0,1)+IF(H3967=0,0,1)+IF(I3967=0,0,1)+IF(J3967=0,0,1)+IF(K3967=0,0,1)+IF(L3967=0,0,1)+IF(M3967=0,0,1)+IF(N3967=0,0,1)+IF(O3967=0,0,1)</f>
        <v>0</v>
      </c>
    </row>
    <row r="3968" spans="1:20" ht="15.75" hidden="1">
      <c r="A3968" s="10"/>
      <c r="B3968" s="1"/>
      <c r="C3968" s="81"/>
      <c r="D3968" s="1"/>
      <c r="E3968" s="1"/>
      <c r="F3968" s="331"/>
      <c r="G3968" s="1"/>
      <c r="H3968" s="45"/>
      <c r="I3968" s="1"/>
      <c r="J3968" s="1"/>
      <c r="K3968" s="1"/>
      <c r="L3968" s="331"/>
      <c r="M3968" s="1"/>
      <c r="N3968" s="45"/>
      <c r="O3968" s="1"/>
      <c r="P3968" s="45"/>
      <c r="Q3968" s="1"/>
      <c r="R3968" s="1"/>
      <c r="S3968" s="206"/>
      <c r="T3968" s="351">
        <f>IF(Q3968=0,0,1)+IF(C3968=0,0,1)+IF(D3968=0,0,1)+IF(E3968=0,0,1)+IF(F3968=0,0,1)+IF(G3968=0,0,1)+IF(H3968=0,0,1)+IF(I3968=0,0,1)+IF(J3968=0,0,1)+IF(K3968=0,0,1)+IF(L3968=0,0,1)+IF(M3968=0,0,1)+IF(N3968=0,0,1)+IF(O3968=0,0,1)</f>
        <v>0</v>
      </c>
    </row>
    <row r="3969" spans="1:20" ht="15.75" hidden="1">
      <c r="A3969" s="10"/>
      <c r="B3969" s="1"/>
      <c r="C3969" s="81"/>
      <c r="D3969" s="1"/>
      <c r="E3969" s="1"/>
      <c r="F3969" s="331"/>
      <c r="G3969" s="1"/>
      <c r="H3969" s="45"/>
      <c r="I3969" s="1"/>
      <c r="J3969" s="1"/>
      <c r="K3969" s="1"/>
      <c r="L3969" s="331"/>
      <c r="M3969" s="1"/>
      <c r="N3969" s="45"/>
      <c r="O3969" s="1"/>
      <c r="P3969" s="45"/>
      <c r="Q3969" s="1"/>
      <c r="R3969" s="1"/>
      <c r="S3969" s="206"/>
      <c r="T3969" s="351">
        <f>IF(Q3969=0,0,1)+IF(C3969=0,0,1)+IF(D3969=0,0,1)+IF(E3969=0,0,1)+IF(F3969=0,0,1)+IF(G3969=0,0,1)+IF(H3969=0,0,1)+IF(I3969=0,0,1)+IF(J3969=0,0,1)+IF(K3969=0,0,1)+IF(L3969=0,0,1)+IF(M3969=0,0,1)+IF(N3969=0,0,1)+IF(O3969=0,0,1)</f>
        <v>0</v>
      </c>
    </row>
    <row r="3970" spans="1:20" ht="15.75" hidden="1">
      <c r="A3970" s="10"/>
      <c r="B3970" s="1"/>
      <c r="C3970" s="81"/>
      <c r="D3970" s="1"/>
      <c r="E3970" s="1"/>
      <c r="F3970" s="331"/>
      <c r="G3970" s="1"/>
      <c r="H3970" s="45"/>
      <c r="I3970" s="1"/>
      <c r="J3970" s="1"/>
      <c r="K3970" s="1"/>
      <c r="L3970" s="331"/>
      <c r="M3970" s="1"/>
      <c r="N3970" s="45"/>
      <c r="O3970" s="1"/>
      <c r="P3970" s="45"/>
      <c r="Q3970" s="1"/>
      <c r="R3970" s="1"/>
      <c r="S3970" s="206"/>
      <c r="T3970" s="351">
        <f>IF(Q3970=0,0,1)+IF(C3970=0,0,1)+IF(D3970=0,0,1)+IF(E3970=0,0,1)+IF(F3970=0,0,1)+IF(G3970=0,0,1)+IF(H3970=0,0,1)+IF(I3970=0,0,1)+IF(J3970=0,0,1)+IF(K3970=0,0,1)+IF(L3970=0,0,1)+IF(M3970=0,0,1)+IF(N3970=0,0,1)+IF(O3970=0,0,1)</f>
        <v>0</v>
      </c>
    </row>
    <row r="3971" spans="1:20" ht="15.75" hidden="1">
      <c r="A3971" s="10"/>
      <c r="B3971" s="1"/>
      <c r="C3971" s="81"/>
      <c r="D3971" s="1"/>
      <c r="E3971" s="1"/>
      <c r="F3971" s="331"/>
      <c r="G3971" s="1"/>
      <c r="H3971" s="45"/>
      <c r="I3971" s="1"/>
      <c r="J3971" s="1"/>
      <c r="K3971" s="1"/>
      <c r="L3971" s="331"/>
      <c r="M3971" s="1"/>
      <c r="N3971" s="45"/>
      <c r="O3971" s="1"/>
      <c r="P3971" s="45"/>
      <c r="Q3971" s="1"/>
      <c r="R3971" s="1"/>
      <c r="S3971" s="206"/>
      <c r="T3971" s="351">
        <f>IF(Q3971=0,0,1)+IF(C3971=0,0,1)+IF(D3971=0,0,1)+IF(E3971=0,0,1)+IF(F3971=0,0,1)+IF(G3971=0,0,1)+IF(H3971=0,0,1)+IF(I3971=0,0,1)+IF(J3971=0,0,1)+IF(K3971=0,0,1)+IF(L3971=0,0,1)+IF(M3971=0,0,1)+IF(N3971=0,0,1)+IF(O3971=0,0,1)</f>
        <v>0</v>
      </c>
    </row>
    <row r="3972" spans="1:20" ht="15.75" hidden="1">
      <c r="A3972" s="10"/>
      <c r="B3972" s="1"/>
      <c r="C3972" s="81"/>
      <c r="D3972" s="1"/>
      <c r="E3972" s="1"/>
      <c r="F3972" s="331"/>
      <c r="G3972" s="1"/>
      <c r="H3972" s="45"/>
      <c r="I3972" s="1"/>
      <c r="J3972" s="1"/>
      <c r="K3972" s="1"/>
      <c r="L3972" s="331"/>
      <c r="M3972" s="1"/>
      <c r="N3972" s="45"/>
      <c r="O3972" s="1"/>
      <c r="P3972" s="45"/>
      <c r="Q3972" s="1"/>
      <c r="R3972" s="1"/>
      <c r="S3972" s="206"/>
      <c r="T3972" s="351">
        <f>IF(Q3972=0,0,1)+IF(C3972=0,0,1)+IF(D3972=0,0,1)+IF(E3972=0,0,1)+IF(F3972=0,0,1)+IF(G3972=0,0,1)+IF(H3972=0,0,1)+IF(I3972=0,0,1)+IF(J3972=0,0,1)+IF(K3972=0,0,1)+IF(L3972=0,0,1)+IF(M3972=0,0,1)+IF(N3972=0,0,1)+IF(O3972=0,0,1)</f>
        <v>0</v>
      </c>
    </row>
    <row r="3973" spans="1:20" ht="15.75" hidden="1">
      <c r="A3973" s="10"/>
      <c r="B3973" s="1"/>
      <c r="C3973" s="81"/>
      <c r="D3973" s="1"/>
      <c r="E3973" s="1"/>
      <c r="F3973" s="331"/>
      <c r="G3973" s="1"/>
      <c r="H3973" s="45"/>
      <c r="I3973" s="1"/>
      <c r="J3973" s="1"/>
      <c r="K3973" s="1"/>
      <c r="L3973" s="331"/>
      <c r="M3973" s="1"/>
      <c r="N3973" s="45"/>
      <c r="O3973" s="1"/>
      <c r="P3973" s="45"/>
      <c r="Q3973" s="1"/>
      <c r="R3973" s="1"/>
      <c r="S3973" s="206"/>
      <c r="T3973" s="351">
        <f>IF(Q3973=0,0,1)+IF(C3973=0,0,1)+IF(D3973=0,0,1)+IF(E3973=0,0,1)+IF(F3973=0,0,1)+IF(G3973=0,0,1)+IF(H3973=0,0,1)+IF(I3973=0,0,1)+IF(J3973=0,0,1)+IF(K3973=0,0,1)+IF(L3973=0,0,1)+IF(M3973=0,0,1)+IF(N3973=0,0,1)+IF(O3973=0,0,1)</f>
        <v>0</v>
      </c>
    </row>
    <row r="3974" spans="1:20" ht="15.75" hidden="1">
      <c r="A3974" s="10"/>
      <c r="B3974" s="1"/>
      <c r="C3974" s="81"/>
      <c r="D3974" s="1"/>
      <c r="E3974" s="1"/>
      <c r="F3974" s="331"/>
      <c r="G3974" s="1"/>
      <c r="H3974" s="45"/>
      <c r="I3974" s="1"/>
      <c r="J3974" s="1"/>
      <c r="K3974" s="1"/>
      <c r="L3974" s="331"/>
      <c r="M3974" s="1"/>
      <c r="N3974" s="45"/>
      <c r="O3974" s="1"/>
      <c r="P3974" s="45"/>
      <c r="Q3974" s="1"/>
      <c r="R3974" s="1"/>
      <c r="S3974" s="206"/>
      <c r="T3974" s="351">
        <f>IF(Q3974=0,0,1)+IF(C3974=0,0,1)+IF(D3974=0,0,1)+IF(E3974=0,0,1)+IF(F3974=0,0,1)+IF(G3974=0,0,1)+IF(H3974=0,0,1)+IF(I3974=0,0,1)+IF(J3974=0,0,1)+IF(K3974=0,0,1)+IF(L3974=0,0,1)+IF(M3974=0,0,1)+IF(N3974=0,0,1)+IF(O3974=0,0,1)</f>
        <v>0</v>
      </c>
    </row>
    <row r="3975" spans="1:20" ht="15.75" hidden="1">
      <c r="A3975" s="10"/>
      <c r="B3975" s="1"/>
      <c r="C3975" s="81"/>
      <c r="D3975" s="1"/>
      <c r="E3975" s="1"/>
      <c r="F3975" s="331"/>
      <c r="G3975" s="1"/>
      <c r="H3975" s="45"/>
      <c r="I3975" s="1"/>
      <c r="J3975" s="1"/>
      <c r="K3975" s="1"/>
      <c r="L3975" s="331"/>
      <c r="M3975" s="1"/>
      <c r="N3975" s="45"/>
      <c r="O3975" s="1"/>
      <c r="P3975" s="45"/>
      <c r="Q3975" s="1"/>
      <c r="R3975" s="1"/>
      <c r="S3975" s="206"/>
      <c r="T3975" s="351">
        <f>IF(Q3975=0,0,1)+IF(C3975=0,0,1)+IF(D3975=0,0,1)+IF(E3975=0,0,1)+IF(F3975=0,0,1)+IF(G3975=0,0,1)+IF(H3975=0,0,1)+IF(I3975=0,0,1)+IF(J3975=0,0,1)+IF(K3975=0,0,1)+IF(L3975=0,0,1)+IF(M3975=0,0,1)+IF(N3975=0,0,1)+IF(O3975=0,0,1)</f>
        <v>0</v>
      </c>
    </row>
    <row r="3976" spans="1:20" ht="15.75" hidden="1">
      <c r="A3976" s="10"/>
      <c r="B3976" s="1"/>
      <c r="C3976" s="81"/>
      <c r="D3976" s="1"/>
      <c r="E3976" s="1"/>
      <c r="F3976" s="331"/>
      <c r="G3976" s="1"/>
      <c r="H3976" s="45"/>
      <c r="I3976" s="1"/>
      <c r="J3976" s="1"/>
      <c r="K3976" s="1"/>
      <c r="L3976" s="331"/>
      <c r="M3976" s="1"/>
      <c r="N3976" s="45"/>
      <c r="O3976" s="1"/>
      <c r="P3976" s="45"/>
      <c r="Q3976" s="1"/>
      <c r="R3976" s="1"/>
      <c r="S3976" s="206"/>
      <c r="T3976" s="351">
        <f>IF(Q3976=0,0,1)+IF(C3976=0,0,1)+IF(D3976=0,0,1)+IF(E3976=0,0,1)+IF(F3976=0,0,1)+IF(G3976=0,0,1)+IF(H3976=0,0,1)+IF(I3976=0,0,1)+IF(J3976=0,0,1)+IF(K3976=0,0,1)+IF(L3976=0,0,1)+IF(M3976=0,0,1)+IF(N3976=0,0,1)+IF(O3976=0,0,1)</f>
        <v>0</v>
      </c>
    </row>
    <row r="3977" spans="1:20" ht="15.75" hidden="1">
      <c r="A3977" s="10"/>
      <c r="B3977" s="1"/>
      <c r="C3977" s="81"/>
      <c r="D3977" s="1"/>
      <c r="E3977" s="1"/>
      <c r="F3977" s="331"/>
      <c r="G3977" s="1"/>
      <c r="H3977" s="45"/>
      <c r="I3977" s="1"/>
      <c r="J3977" s="1"/>
      <c r="K3977" s="1"/>
      <c r="L3977" s="331"/>
      <c r="M3977" s="1"/>
      <c r="N3977" s="45"/>
      <c r="O3977" s="1"/>
      <c r="P3977" s="45"/>
      <c r="Q3977" s="1"/>
      <c r="R3977" s="1"/>
      <c r="S3977" s="206"/>
      <c r="T3977" s="351">
        <f>IF(Q3977=0,0,1)+IF(C3977=0,0,1)+IF(D3977=0,0,1)+IF(E3977=0,0,1)+IF(F3977=0,0,1)+IF(G3977=0,0,1)+IF(H3977=0,0,1)+IF(I3977=0,0,1)+IF(J3977=0,0,1)+IF(K3977=0,0,1)+IF(L3977=0,0,1)+IF(M3977=0,0,1)+IF(N3977=0,0,1)+IF(O3977=0,0,1)</f>
        <v>0</v>
      </c>
    </row>
    <row r="3978" spans="1:20" ht="15.75" hidden="1">
      <c r="A3978" s="10"/>
      <c r="B3978" s="1"/>
      <c r="C3978" s="81"/>
      <c r="D3978" s="1"/>
      <c r="E3978" s="1"/>
      <c r="F3978" s="331"/>
      <c r="G3978" s="1"/>
      <c r="H3978" s="45"/>
      <c r="I3978" s="1"/>
      <c r="J3978" s="1"/>
      <c r="K3978" s="1"/>
      <c r="L3978" s="331"/>
      <c r="M3978" s="1"/>
      <c r="N3978" s="45"/>
      <c r="O3978" s="1"/>
      <c r="P3978" s="45"/>
      <c r="Q3978" s="1"/>
      <c r="R3978" s="1"/>
      <c r="S3978" s="206"/>
      <c r="T3978" s="351">
        <f>IF(Q3978=0,0,1)+IF(C3978=0,0,1)+IF(D3978=0,0,1)+IF(E3978=0,0,1)+IF(F3978=0,0,1)+IF(G3978=0,0,1)+IF(H3978=0,0,1)+IF(I3978=0,0,1)+IF(J3978=0,0,1)+IF(K3978=0,0,1)+IF(L3978=0,0,1)+IF(M3978=0,0,1)+IF(N3978=0,0,1)+IF(O3978=0,0,1)</f>
        <v>0</v>
      </c>
    </row>
    <row r="3979" spans="1:20" ht="15.75" hidden="1">
      <c r="A3979" s="10"/>
      <c r="B3979" s="1"/>
      <c r="C3979" s="81"/>
      <c r="D3979" s="1"/>
      <c r="E3979" s="1"/>
      <c r="F3979" s="331"/>
      <c r="G3979" s="1"/>
      <c r="H3979" s="45"/>
      <c r="I3979" s="1"/>
      <c r="J3979" s="1"/>
      <c r="K3979" s="1"/>
      <c r="L3979" s="331"/>
      <c r="M3979" s="1"/>
      <c r="N3979" s="45"/>
      <c r="O3979" s="1"/>
      <c r="P3979" s="45"/>
      <c r="Q3979" s="1"/>
      <c r="R3979" s="1"/>
      <c r="S3979" s="206"/>
      <c r="T3979" s="351">
        <f>IF(Q3979=0,0,1)+IF(C3979=0,0,1)+IF(D3979=0,0,1)+IF(E3979=0,0,1)+IF(F3979=0,0,1)+IF(G3979=0,0,1)+IF(H3979=0,0,1)+IF(I3979=0,0,1)+IF(J3979=0,0,1)+IF(K3979=0,0,1)+IF(L3979=0,0,1)+IF(M3979=0,0,1)+IF(N3979=0,0,1)+IF(O3979=0,0,1)</f>
        <v>0</v>
      </c>
    </row>
    <row r="3980" spans="1:20" ht="15.75" hidden="1">
      <c r="A3980" s="10"/>
      <c r="B3980" s="1"/>
      <c r="C3980" s="81"/>
      <c r="D3980" s="1"/>
      <c r="E3980" s="1"/>
      <c r="F3980" s="331"/>
      <c r="G3980" s="1"/>
      <c r="H3980" s="45"/>
      <c r="I3980" s="1"/>
      <c r="J3980" s="1"/>
      <c r="K3980" s="1"/>
      <c r="L3980" s="331"/>
      <c r="M3980" s="1"/>
      <c r="N3980" s="45"/>
      <c r="O3980" s="1"/>
      <c r="P3980" s="45"/>
      <c r="Q3980" s="1"/>
      <c r="R3980" s="1"/>
      <c r="S3980" s="206"/>
      <c r="T3980" s="351">
        <f>IF(Q3980=0,0,1)+IF(C3980=0,0,1)+IF(D3980=0,0,1)+IF(E3980=0,0,1)+IF(F3980=0,0,1)+IF(G3980=0,0,1)+IF(H3980=0,0,1)+IF(I3980=0,0,1)+IF(J3980=0,0,1)+IF(K3980=0,0,1)+IF(L3980=0,0,1)+IF(M3980=0,0,1)+IF(N3980=0,0,1)+IF(O3980=0,0,1)</f>
        <v>0</v>
      </c>
    </row>
    <row r="3981" spans="1:20" ht="15.75" hidden="1">
      <c r="A3981" s="10"/>
      <c r="B3981" s="1"/>
      <c r="C3981" s="81"/>
      <c r="D3981" s="1"/>
      <c r="E3981" s="1"/>
      <c r="F3981" s="331"/>
      <c r="G3981" s="1"/>
      <c r="H3981" s="45"/>
      <c r="I3981" s="1"/>
      <c r="J3981" s="1"/>
      <c r="K3981" s="1"/>
      <c r="L3981" s="331"/>
      <c r="M3981" s="1"/>
      <c r="N3981" s="45"/>
      <c r="O3981" s="1"/>
      <c r="P3981" s="45"/>
      <c r="Q3981" s="1"/>
      <c r="R3981" s="1"/>
      <c r="S3981" s="206"/>
      <c r="T3981" s="351">
        <f>IF(Q3981=0,0,1)+IF(C3981=0,0,1)+IF(D3981=0,0,1)+IF(E3981=0,0,1)+IF(F3981=0,0,1)+IF(G3981=0,0,1)+IF(H3981=0,0,1)+IF(I3981=0,0,1)+IF(J3981=0,0,1)+IF(K3981=0,0,1)+IF(L3981=0,0,1)+IF(M3981=0,0,1)+IF(N3981=0,0,1)+IF(O3981=0,0,1)</f>
        <v>0</v>
      </c>
    </row>
    <row r="3982" spans="1:20" ht="15.75" hidden="1">
      <c r="A3982" s="10"/>
      <c r="B3982" s="1"/>
      <c r="C3982" s="81"/>
      <c r="D3982" s="1"/>
      <c r="E3982" s="1"/>
      <c r="F3982" s="331"/>
      <c r="G3982" s="1"/>
      <c r="H3982" s="45"/>
      <c r="I3982" s="1"/>
      <c r="J3982" s="1"/>
      <c r="K3982" s="1"/>
      <c r="L3982" s="331"/>
      <c r="M3982" s="1"/>
      <c r="N3982" s="45"/>
      <c r="O3982" s="1"/>
      <c r="P3982" s="45"/>
      <c r="Q3982" s="1"/>
      <c r="R3982" s="1"/>
      <c r="S3982" s="206"/>
      <c r="T3982" s="351">
        <f>IF(Q3982=0,0,1)+IF(C3982=0,0,1)+IF(D3982=0,0,1)+IF(E3982=0,0,1)+IF(F3982=0,0,1)+IF(G3982=0,0,1)+IF(H3982=0,0,1)+IF(I3982=0,0,1)+IF(J3982=0,0,1)+IF(K3982=0,0,1)+IF(L3982=0,0,1)+IF(M3982=0,0,1)+IF(N3982=0,0,1)+IF(O3982=0,0,1)</f>
        <v>0</v>
      </c>
    </row>
    <row r="3983" spans="1:20" ht="15.75" hidden="1">
      <c r="A3983" s="10"/>
      <c r="B3983" s="1"/>
      <c r="C3983" s="81"/>
      <c r="D3983" s="1"/>
      <c r="E3983" s="1"/>
      <c r="F3983" s="331"/>
      <c r="G3983" s="1"/>
      <c r="H3983" s="45"/>
      <c r="I3983" s="1"/>
      <c r="J3983" s="1"/>
      <c r="K3983" s="1"/>
      <c r="L3983" s="331"/>
      <c r="M3983" s="1"/>
      <c r="N3983" s="45"/>
      <c r="O3983" s="1"/>
      <c r="P3983" s="45"/>
      <c r="Q3983" s="1"/>
      <c r="R3983" s="1"/>
      <c r="S3983" s="206"/>
      <c r="T3983" s="351">
        <f>IF(Q3983=0,0,1)+IF(C3983=0,0,1)+IF(D3983=0,0,1)+IF(E3983=0,0,1)+IF(F3983=0,0,1)+IF(G3983=0,0,1)+IF(H3983=0,0,1)+IF(I3983=0,0,1)+IF(J3983=0,0,1)+IF(K3983=0,0,1)+IF(L3983=0,0,1)+IF(M3983=0,0,1)+IF(N3983=0,0,1)+IF(O3983=0,0,1)</f>
        <v>0</v>
      </c>
    </row>
    <row r="3984" spans="1:20" ht="15.75" hidden="1">
      <c r="A3984" s="10"/>
      <c r="B3984" s="1"/>
      <c r="C3984" s="81"/>
      <c r="D3984" s="1"/>
      <c r="E3984" s="1"/>
      <c r="F3984" s="331"/>
      <c r="G3984" s="1"/>
      <c r="H3984" s="45"/>
      <c r="I3984" s="1"/>
      <c r="J3984" s="1"/>
      <c r="K3984" s="1"/>
      <c r="L3984" s="331"/>
      <c r="M3984" s="1"/>
      <c r="N3984" s="45"/>
      <c r="O3984" s="1"/>
      <c r="P3984" s="45"/>
      <c r="Q3984" s="1"/>
      <c r="R3984" s="1"/>
      <c r="S3984" s="206"/>
      <c r="T3984" s="351">
        <f>IF(Q3984=0,0,1)+IF(C3984=0,0,1)+IF(D3984=0,0,1)+IF(E3984=0,0,1)+IF(F3984=0,0,1)+IF(G3984=0,0,1)+IF(H3984=0,0,1)+IF(I3984=0,0,1)+IF(J3984=0,0,1)+IF(K3984=0,0,1)+IF(L3984=0,0,1)+IF(M3984=0,0,1)+IF(N3984=0,0,1)+IF(O3984=0,0,1)</f>
        <v>0</v>
      </c>
    </row>
    <row r="3985" spans="1:20" ht="15.75" hidden="1">
      <c r="A3985" s="10"/>
      <c r="B3985" s="1"/>
      <c r="C3985" s="81"/>
      <c r="D3985" s="1"/>
      <c r="E3985" s="1"/>
      <c r="F3985" s="331"/>
      <c r="G3985" s="1"/>
      <c r="H3985" s="45"/>
      <c r="I3985" s="1"/>
      <c r="J3985" s="1"/>
      <c r="K3985" s="1"/>
      <c r="L3985" s="331"/>
      <c r="M3985" s="1"/>
      <c r="N3985" s="45"/>
      <c r="O3985" s="1"/>
      <c r="P3985" s="45"/>
      <c r="Q3985" s="1"/>
      <c r="R3985" s="1"/>
      <c r="S3985" s="206"/>
      <c r="T3985" s="351">
        <f>IF(Q3985=0,0,1)+IF(C3985=0,0,1)+IF(D3985=0,0,1)+IF(E3985=0,0,1)+IF(F3985=0,0,1)+IF(G3985=0,0,1)+IF(H3985=0,0,1)+IF(I3985=0,0,1)+IF(J3985=0,0,1)+IF(K3985=0,0,1)+IF(L3985=0,0,1)+IF(M3985=0,0,1)+IF(N3985=0,0,1)+IF(O3985=0,0,1)</f>
        <v>0</v>
      </c>
    </row>
    <row r="3986" spans="1:20" ht="15.75" hidden="1">
      <c r="A3986" s="10"/>
      <c r="B3986" s="1"/>
      <c r="C3986" s="81"/>
      <c r="D3986" s="1"/>
      <c r="E3986" s="1"/>
      <c r="F3986" s="331"/>
      <c r="G3986" s="1"/>
      <c r="H3986" s="45"/>
      <c r="I3986" s="1"/>
      <c r="J3986" s="1"/>
      <c r="K3986" s="1"/>
      <c r="L3986" s="331"/>
      <c r="M3986" s="1"/>
      <c r="N3986" s="45"/>
      <c r="O3986" s="1"/>
      <c r="P3986" s="45"/>
      <c r="Q3986" s="1"/>
      <c r="R3986" s="1"/>
      <c r="S3986" s="206"/>
      <c r="T3986" s="351">
        <f>IF(Q3986=0,0,1)+IF(C3986=0,0,1)+IF(D3986=0,0,1)+IF(E3986=0,0,1)+IF(F3986=0,0,1)+IF(G3986=0,0,1)+IF(H3986=0,0,1)+IF(I3986=0,0,1)+IF(J3986=0,0,1)+IF(K3986=0,0,1)+IF(L3986=0,0,1)+IF(M3986=0,0,1)+IF(N3986=0,0,1)+IF(O3986=0,0,1)</f>
        <v>0</v>
      </c>
    </row>
    <row r="3987" spans="1:20" ht="15.75" hidden="1">
      <c r="A3987" s="10"/>
      <c r="B3987" s="1"/>
      <c r="C3987" s="81"/>
      <c r="D3987" s="1"/>
      <c r="E3987" s="1"/>
      <c r="F3987" s="331"/>
      <c r="G3987" s="1"/>
      <c r="H3987" s="45"/>
      <c r="I3987" s="1"/>
      <c r="J3987" s="1"/>
      <c r="K3987" s="1"/>
      <c r="L3987" s="331"/>
      <c r="M3987" s="1"/>
      <c r="N3987" s="45"/>
      <c r="O3987" s="1"/>
      <c r="P3987" s="45"/>
      <c r="Q3987" s="1"/>
      <c r="R3987" s="1"/>
      <c r="S3987" s="206"/>
      <c r="T3987" s="351">
        <f>IF(Q3987=0,0,1)+IF(C3987=0,0,1)+IF(D3987=0,0,1)+IF(E3987=0,0,1)+IF(F3987=0,0,1)+IF(G3987=0,0,1)+IF(H3987=0,0,1)+IF(I3987=0,0,1)+IF(J3987=0,0,1)+IF(K3987=0,0,1)+IF(L3987=0,0,1)+IF(M3987=0,0,1)+IF(N3987=0,0,1)+IF(O3987=0,0,1)</f>
        <v>0</v>
      </c>
    </row>
    <row r="3988" spans="1:20" ht="15.75" hidden="1">
      <c r="A3988" s="10"/>
      <c r="B3988" s="1"/>
      <c r="C3988" s="81"/>
      <c r="D3988" s="1"/>
      <c r="E3988" s="1"/>
      <c r="F3988" s="331"/>
      <c r="G3988" s="1"/>
      <c r="H3988" s="45"/>
      <c r="I3988" s="1"/>
      <c r="J3988" s="1"/>
      <c r="K3988" s="1"/>
      <c r="L3988" s="331"/>
      <c r="M3988" s="1"/>
      <c r="N3988" s="45"/>
      <c r="O3988" s="1"/>
      <c r="P3988" s="45"/>
      <c r="Q3988" s="1"/>
      <c r="R3988" s="1"/>
      <c r="S3988" s="206"/>
      <c r="T3988" s="351">
        <f>IF(Q3988=0,0,1)+IF(C3988=0,0,1)+IF(D3988=0,0,1)+IF(E3988=0,0,1)+IF(F3988=0,0,1)+IF(G3988=0,0,1)+IF(H3988=0,0,1)+IF(I3988=0,0,1)+IF(J3988=0,0,1)+IF(K3988=0,0,1)+IF(L3988=0,0,1)+IF(M3988=0,0,1)+IF(N3988=0,0,1)+IF(O3988=0,0,1)</f>
        <v>0</v>
      </c>
    </row>
    <row r="3989" spans="1:20" ht="15.75" hidden="1">
      <c r="A3989" s="10"/>
      <c r="B3989" s="1"/>
      <c r="C3989" s="81"/>
      <c r="D3989" s="1"/>
      <c r="E3989" s="1"/>
      <c r="F3989" s="331"/>
      <c r="G3989" s="1"/>
      <c r="H3989" s="45"/>
      <c r="I3989" s="1"/>
      <c r="J3989" s="1"/>
      <c r="K3989" s="1"/>
      <c r="L3989" s="331"/>
      <c r="M3989" s="1"/>
      <c r="N3989" s="45"/>
      <c r="O3989" s="1"/>
      <c r="P3989" s="45"/>
      <c r="Q3989" s="1"/>
      <c r="R3989" s="1"/>
      <c r="S3989" s="206"/>
      <c r="T3989" s="351">
        <f>IF(Q3989=0,0,1)+IF(C3989=0,0,1)+IF(D3989=0,0,1)+IF(E3989=0,0,1)+IF(F3989=0,0,1)+IF(G3989=0,0,1)+IF(H3989=0,0,1)+IF(I3989=0,0,1)+IF(J3989=0,0,1)+IF(K3989=0,0,1)+IF(L3989=0,0,1)+IF(M3989=0,0,1)+IF(N3989=0,0,1)+IF(O3989=0,0,1)</f>
        <v>0</v>
      </c>
    </row>
    <row r="3990" spans="1:20" ht="15.75" hidden="1">
      <c r="A3990" s="10"/>
      <c r="B3990" s="1"/>
      <c r="C3990" s="81"/>
      <c r="D3990" s="1"/>
      <c r="E3990" s="1"/>
      <c r="F3990" s="331"/>
      <c r="G3990" s="1"/>
      <c r="H3990" s="45"/>
      <c r="I3990" s="1"/>
      <c r="J3990" s="1"/>
      <c r="K3990" s="1"/>
      <c r="L3990" s="331"/>
      <c r="M3990" s="1"/>
      <c r="N3990" s="45"/>
      <c r="O3990" s="1"/>
      <c r="P3990" s="45"/>
      <c r="Q3990" s="1"/>
      <c r="R3990" s="1"/>
      <c r="S3990" s="206"/>
      <c r="T3990" s="351">
        <f>IF(Q3990=0,0,1)+IF(C3990=0,0,1)+IF(D3990=0,0,1)+IF(E3990=0,0,1)+IF(F3990=0,0,1)+IF(G3990=0,0,1)+IF(H3990=0,0,1)+IF(I3990=0,0,1)+IF(J3990=0,0,1)+IF(K3990=0,0,1)+IF(L3990=0,0,1)+IF(M3990=0,0,1)+IF(N3990=0,0,1)+IF(O3990=0,0,1)</f>
        <v>0</v>
      </c>
    </row>
    <row r="3991" spans="1:20" ht="15.75" hidden="1">
      <c r="A3991" s="10"/>
      <c r="B3991" s="1"/>
      <c r="C3991" s="81"/>
      <c r="D3991" s="1"/>
      <c r="E3991" s="1"/>
      <c r="F3991" s="331"/>
      <c r="G3991" s="1"/>
      <c r="H3991" s="45"/>
      <c r="I3991" s="1"/>
      <c r="J3991" s="1"/>
      <c r="K3991" s="1"/>
      <c r="L3991" s="331"/>
      <c r="M3991" s="1"/>
      <c r="N3991" s="45"/>
      <c r="O3991" s="1"/>
      <c r="P3991" s="45"/>
      <c r="Q3991" s="1"/>
      <c r="R3991" s="1"/>
      <c r="S3991" s="206"/>
      <c r="T3991" s="351">
        <f>IF(Q3991=0,0,1)+IF(C3991=0,0,1)+IF(D3991=0,0,1)+IF(E3991=0,0,1)+IF(F3991=0,0,1)+IF(G3991=0,0,1)+IF(H3991=0,0,1)+IF(I3991=0,0,1)+IF(J3991=0,0,1)+IF(K3991=0,0,1)+IF(L3991=0,0,1)+IF(M3991=0,0,1)+IF(N3991=0,0,1)+IF(O3991=0,0,1)</f>
        <v>0</v>
      </c>
    </row>
    <row r="3992" spans="1:20" ht="15.75" hidden="1">
      <c r="A3992" s="10"/>
      <c r="B3992" s="1"/>
      <c r="C3992" s="81"/>
      <c r="D3992" s="1"/>
      <c r="E3992" s="1"/>
      <c r="F3992" s="331"/>
      <c r="G3992" s="1"/>
      <c r="H3992" s="45"/>
      <c r="I3992" s="1"/>
      <c r="J3992" s="1"/>
      <c r="K3992" s="1"/>
      <c r="L3992" s="331"/>
      <c r="M3992" s="1"/>
      <c r="N3992" s="45"/>
      <c r="O3992" s="1"/>
      <c r="P3992" s="45"/>
      <c r="Q3992" s="1"/>
      <c r="R3992" s="1"/>
      <c r="S3992" s="206"/>
      <c r="T3992" s="351">
        <f>IF(Q3992=0,0,1)+IF(C3992=0,0,1)+IF(D3992=0,0,1)+IF(E3992=0,0,1)+IF(F3992=0,0,1)+IF(G3992=0,0,1)+IF(H3992=0,0,1)+IF(I3992=0,0,1)+IF(J3992=0,0,1)+IF(K3992=0,0,1)+IF(L3992=0,0,1)+IF(M3992=0,0,1)+IF(N3992=0,0,1)+IF(O3992=0,0,1)</f>
        <v>0</v>
      </c>
    </row>
    <row r="3993" spans="1:20" ht="15.75" hidden="1">
      <c r="A3993" s="10"/>
      <c r="B3993" s="1"/>
      <c r="C3993" s="81"/>
      <c r="D3993" s="1"/>
      <c r="E3993" s="1"/>
      <c r="F3993" s="331"/>
      <c r="G3993" s="1"/>
      <c r="H3993" s="45"/>
      <c r="I3993" s="1"/>
      <c r="J3993" s="1"/>
      <c r="K3993" s="1"/>
      <c r="L3993" s="331"/>
      <c r="M3993" s="1"/>
      <c r="N3993" s="45"/>
      <c r="O3993" s="1"/>
      <c r="P3993" s="45"/>
      <c r="Q3993" s="1"/>
      <c r="R3993" s="1"/>
      <c r="S3993" s="206"/>
      <c r="T3993" s="351">
        <f>IF(Q3993=0,0,1)+IF(C3993=0,0,1)+IF(D3993=0,0,1)+IF(E3993=0,0,1)+IF(F3993=0,0,1)+IF(G3993=0,0,1)+IF(H3993=0,0,1)+IF(I3993=0,0,1)+IF(J3993=0,0,1)+IF(K3993=0,0,1)+IF(L3993=0,0,1)+IF(M3993=0,0,1)+IF(N3993=0,0,1)+IF(O3993=0,0,1)</f>
        <v>0</v>
      </c>
    </row>
    <row r="3994" spans="1:20" ht="15.75" hidden="1">
      <c r="A3994" s="10"/>
      <c r="B3994" s="1"/>
      <c r="C3994" s="81"/>
      <c r="D3994" s="1"/>
      <c r="E3994" s="1"/>
      <c r="F3994" s="331"/>
      <c r="G3994" s="1"/>
      <c r="H3994" s="45"/>
      <c r="I3994" s="1"/>
      <c r="J3994" s="1"/>
      <c r="K3994" s="1"/>
      <c r="L3994" s="331"/>
      <c r="M3994" s="1"/>
      <c r="N3994" s="45"/>
      <c r="O3994" s="1"/>
      <c r="P3994" s="45"/>
      <c r="Q3994" s="1"/>
      <c r="R3994" s="1"/>
      <c r="S3994" s="206"/>
      <c r="T3994" s="351">
        <f>IF(Q3994=0,0,1)+IF(C3994=0,0,1)+IF(D3994=0,0,1)+IF(E3994=0,0,1)+IF(F3994=0,0,1)+IF(G3994=0,0,1)+IF(H3994=0,0,1)+IF(I3994=0,0,1)+IF(J3994=0,0,1)+IF(K3994=0,0,1)+IF(L3994=0,0,1)+IF(M3994=0,0,1)+IF(N3994=0,0,1)+IF(O3994=0,0,1)</f>
        <v>0</v>
      </c>
    </row>
    <row r="3995" spans="1:20" ht="15.75" hidden="1">
      <c r="A3995" s="10"/>
      <c r="B3995" s="1"/>
      <c r="C3995" s="81"/>
      <c r="D3995" s="1"/>
      <c r="E3995" s="1"/>
      <c r="F3995" s="331"/>
      <c r="G3995" s="1"/>
      <c r="H3995" s="45"/>
      <c r="I3995" s="1"/>
      <c r="J3995" s="1"/>
      <c r="K3995" s="1"/>
      <c r="L3995" s="331"/>
      <c r="M3995" s="1"/>
      <c r="N3995" s="45"/>
      <c r="O3995" s="1"/>
      <c r="P3995" s="45"/>
      <c r="Q3995" s="1"/>
      <c r="R3995" s="1"/>
      <c r="S3995" s="206"/>
      <c r="T3995" s="351">
        <f>IF(Q3995=0,0,1)+IF(C3995=0,0,1)+IF(D3995=0,0,1)+IF(E3995=0,0,1)+IF(F3995=0,0,1)+IF(G3995=0,0,1)+IF(H3995=0,0,1)+IF(I3995=0,0,1)+IF(J3995=0,0,1)+IF(K3995=0,0,1)+IF(L3995=0,0,1)+IF(M3995=0,0,1)+IF(N3995=0,0,1)+IF(O3995=0,0,1)</f>
        <v>0</v>
      </c>
    </row>
    <row r="3996" spans="1:20" ht="15.75" hidden="1">
      <c r="A3996" s="10"/>
      <c r="B3996" s="1"/>
      <c r="C3996" s="81"/>
      <c r="D3996" s="1"/>
      <c r="E3996" s="1"/>
      <c r="F3996" s="331"/>
      <c r="G3996" s="1"/>
      <c r="H3996" s="45"/>
      <c r="I3996" s="1"/>
      <c r="J3996" s="1"/>
      <c r="K3996" s="1"/>
      <c r="L3996" s="331"/>
      <c r="M3996" s="1"/>
      <c r="N3996" s="45"/>
      <c r="O3996" s="1"/>
      <c r="P3996" s="45"/>
      <c r="Q3996" s="1"/>
      <c r="R3996" s="1"/>
      <c r="S3996" s="206"/>
      <c r="T3996" s="351">
        <f>IF(Q3996=0,0,1)+IF(C3996=0,0,1)+IF(D3996=0,0,1)+IF(E3996=0,0,1)+IF(F3996=0,0,1)+IF(G3996=0,0,1)+IF(H3996=0,0,1)+IF(I3996=0,0,1)+IF(J3996=0,0,1)+IF(K3996=0,0,1)+IF(L3996=0,0,1)+IF(M3996=0,0,1)+IF(N3996=0,0,1)+IF(O3996=0,0,1)</f>
        <v>0</v>
      </c>
    </row>
    <row r="3997" spans="1:20" ht="15.75" hidden="1">
      <c r="A3997" s="10"/>
      <c r="B3997" s="1"/>
      <c r="C3997" s="81"/>
      <c r="D3997" s="1"/>
      <c r="E3997" s="1"/>
      <c r="F3997" s="331"/>
      <c r="G3997" s="1"/>
      <c r="H3997" s="45"/>
      <c r="I3997" s="1"/>
      <c r="J3997" s="1"/>
      <c r="K3997" s="1"/>
      <c r="L3997" s="331"/>
      <c r="M3997" s="1"/>
      <c r="N3997" s="45"/>
      <c r="O3997" s="1"/>
      <c r="P3997" s="45"/>
      <c r="Q3997" s="1"/>
      <c r="R3997" s="1"/>
      <c r="S3997" s="206"/>
      <c r="T3997" s="351">
        <f>IF(Q3997=0,0,1)+IF(C3997=0,0,1)+IF(D3997=0,0,1)+IF(E3997=0,0,1)+IF(F3997=0,0,1)+IF(G3997=0,0,1)+IF(H3997=0,0,1)+IF(I3997=0,0,1)+IF(J3997=0,0,1)+IF(K3997=0,0,1)+IF(L3997=0,0,1)+IF(M3997=0,0,1)+IF(N3997=0,0,1)+IF(O3997=0,0,1)</f>
        <v>0</v>
      </c>
    </row>
    <row r="3998" spans="1:20" ht="15.75" hidden="1">
      <c r="A3998" s="10"/>
      <c r="B3998" s="1"/>
      <c r="C3998" s="81"/>
      <c r="D3998" s="1"/>
      <c r="E3998" s="1"/>
      <c r="F3998" s="331"/>
      <c r="G3998" s="1"/>
      <c r="H3998" s="45"/>
      <c r="I3998" s="1"/>
      <c r="J3998" s="1"/>
      <c r="K3998" s="1"/>
      <c r="L3998" s="331"/>
      <c r="M3998" s="1"/>
      <c r="N3998" s="45"/>
      <c r="O3998" s="1"/>
      <c r="P3998" s="45"/>
      <c r="Q3998" s="1"/>
      <c r="R3998" s="1"/>
      <c r="S3998" s="206"/>
      <c r="T3998" s="351">
        <f>IF(Q3998=0,0,1)+IF(C3998=0,0,1)+IF(D3998=0,0,1)+IF(E3998=0,0,1)+IF(F3998=0,0,1)+IF(G3998=0,0,1)+IF(H3998=0,0,1)+IF(I3998=0,0,1)+IF(J3998=0,0,1)+IF(K3998=0,0,1)+IF(L3998=0,0,1)+IF(M3998=0,0,1)+IF(N3998=0,0,1)+IF(O3998=0,0,1)</f>
        <v>0</v>
      </c>
    </row>
    <row r="3999" spans="1:20" ht="15.75" hidden="1">
      <c r="A3999" s="10"/>
      <c r="B3999" s="1"/>
      <c r="C3999" s="81"/>
      <c r="D3999" s="1"/>
      <c r="E3999" s="1"/>
      <c r="F3999" s="331"/>
      <c r="G3999" s="1"/>
      <c r="H3999" s="45"/>
      <c r="I3999" s="1"/>
      <c r="J3999" s="1"/>
      <c r="K3999" s="1"/>
      <c r="L3999" s="331"/>
      <c r="M3999" s="1"/>
      <c r="N3999" s="45"/>
      <c r="O3999" s="1"/>
      <c r="P3999" s="45"/>
      <c r="Q3999" s="1"/>
      <c r="R3999" s="1"/>
      <c r="S3999" s="206"/>
      <c r="T3999" s="351">
        <f>IF(Q3999=0,0,1)+IF(C3999=0,0,1)+IF(D3999=0,0,1)+IF(E3999=0,0,1)+IF(F3999=0,0,1)+IF(G3999=0,0,1)+IF(H3999=0,0,1)+IF(I3999=0,0,1)+IF(J3999=0,0,1)+IF(K3999=0,0,1)+IF(L3999=0,0,1)+IF(M3999=0,0,1)+IF(N3999=0,0,1)+IF(O3999=0,0,1)</f>
        <v>0</v>
      </c>
    </row>
    <row r="4000" spans="1:20" ht="15.75" hidden="1">
      <c r="A4000" s="10"/>
      <c r="B4000" s="1"/>
      <c r="C4000" s="81"/>
      <c r="D4000" s="1"/>
      <c r="E4000" s="1"/>
      <c r="F4000" s="331"/>
      <c r="G4000" s="1"/>
      <c r="H4000" s="45"/>
      <c r="I4000" s="1"/>
      <c r="J4000" s="1"/>
      <c r="K4000" s="1"/>
      <c r="L4000" s="331"/>
      <c r="M4000" s="1"/>
      <c r="N4000" s="45"/>
      <c r="O4000" s="1"/>
      <c r="P4000" s="45"/>
      <c r="Q4000" s="1"/>
      <c r="R4000" s="1"/>
      <c r="S4000" s="206"/>
      <c r="T4000" s="351">
        <f>IF(Q4000=0,0,1)+IF(C4000=0,0,1)+IF(D4000=0,0,1)+IF(E4000=0,0,1)+IF(F4000=0,0,1)+IF(G4000=0,0,1)+IF(H4000=0,0,1)+IF(I4000=0,0,1)+IF(J4000=0,0,1)+IF(K4000=0,0,1)+IF(L4000=0,0,1)+IF(M4000=0,0,1)+IF(N4000=0,0,1)+IF(O4000=0,0,1)</f>
        <v>0</v>
      </c>
    </row>
    <row r="4001" spans="1:20" ht="15.75" hidden="1">
      <c r="A4001" s="10"/>
      <c r="B4001" s="1"/>
      <c r="C4001" s="81"/>
      <c r="D4001" s="1"/>
      <c r="E4001" s="1"/>
      <c r="F4001" s="331"/>
      <c r="G4001" s="1"/>
      <c r="H4001" s="45"/>
      <c r="I4001" s="1"/>
      <c r="J4001" s="1"/>
      <c r="K4001" s="1"/>
      <c r="L4001" s="331"/>
      <c r="M4001" s="1"/>
      <c r="N4001" s="45"/>
      <c r="O4001" s="1"/>
      <c r="P4001" s="45"/>
      <c r="Q4001" s="1"/>
      <c r="R4001" s="1"/>
      <c r="S4001" s="206"/>
      <c r="T4001" s="351">
        <f>IF(Q4001=0,0,1)+IF(C4001=0,0,1)+IF(D4001=0,0,1)+IF(E4001=0,0,1)+IF(F4001=0,0,1)+IF(G4001=0,0,1)+IF(H4001=0,0,1)+IF(I4001=0,0,1)+IF(J4001=0,0,1)+IF(K4001=0,0,1)+IF(L4001=0,0,1)+IF(M4001=0,0,1)+IF(N4001=0,0,1)+IF(O4001=0,0,1)</f>
        <v>0</v>
      </c>
    </row>
    <row r="4002" spans="1:20" ht="15.75" hidden="1">
      <c r="A4002" s="10"/>
      <c r="B4002" s="1"/>
      <c r="C4002" s="81"/>
      <c r="D4002" s="1"/>
      <c r="E4002" s="1"/>
      <c r="F4002" s="331"/>
      <c r="G4002" s="1"/>
      <c r="H4002" s="45"/>
      <c r="I4002" s="1"/>
      <c r="J4002" s="1"/>
      <c r="K4002" s="1"/>
      <c r="L4002" s="331"/>
      <c r="M4002" s="1"/>
      <c r="N4002" s="45"/>
      <c r="O4002" s="1"/>
      <c r="P4002" s="45"/>
      <c r="Q4002" s="1"/>
      <c r="R4002" s="1"/>
      <c r="S4002" s="206"/>
      <c r="T4002" s="351">
        <f>IF(Q4002=0,0,1)+IF(C4002=0,0,1)+IF(D4002=0,0,1)+IF(E4002=0,0,1)+IF(F4002=0,0,1)+IF(G4002=0,0,1)+IF(H4002=0,0,1)+IF(I4002=0,0,1)+IF(J4002=0,0,1)+IF(K4002=0,0,1)+IF(L4002=0,0,1)+IF(M4002=0,0,1)+IF(N4002=0,0,1)+IF(O4002=0,0,1)</f>
        <v>0</v>
      </c>
    </row>
    <row r="4003" spans="1:20" ht="15.75" hidden="1">
      <c r="A4003" s="10"/>
      <c r="B4003" s="1"/>
      <c r="C4003" s="81"/>
      <c r="D4003" s="1"/>
      <c r="E4003" s="1"/>
      <c r="F4003" s="331"/>
      <c r="G4003" s="1"/>
      <c r="H4003" s="45"/>
      <c r="I4003" s="1"/>
      <c r="J4003" s="1"/>
      <c r="K4003" s="1"/>
      <c r="L4003" s="331"/>
      <c r="M4003" s="1"/>
      <c r="N4003" s="45"/>
      <c r="O4003" s="1"/>
      <c r="P4003" s="45"/>
      <c r="Q4003" s="1"/>
      <c r="R4003" s="1"/>
      <c r="S4003" s="206"/>
      <c r="T4003" s="351">
        <f>IF(Q4003=0,0,1)+IF(C4003=0,0,1)+IF(D4003=0,0,1)+IF(E4003=0,0,1)+IF(F4003=0,0,1)+IF(G4003=0,0,1)+IF(H4003=0,0,1)+IF(I4003=0,0,1)+IF(J4003=0,0,1)+IF(K4003=0,0,1)+IF(L4003=0,0,1)+IF(M4003=0,0,1)+IF(N4003=0,0,1)+IF(O4003=0,0,1)</f>
        <v>0</v>
      </c>
    </row>
    <row r="4004" spans="1:20" ht="15.75" hidden="1">
      <c r="A4004" s="10"/>
      <c r="B4004" s="1"/>
      <c r="C4004" s="81"/>
      <c r="D4004" s="1"/>
      <c r="E4004" s="1"/>
      <c r="F4004" s="331"/>
      <c r="G4004" s="1"/>
      <c r="H4004" s="45"/>
      <c r="I4004" s="1"/>
      <c r="J4004" s="1"/>
      <c r="K4004" s="1"/>
      <c r="L4004" s="331"/>
      <c r="M4004" s="1"/>
      <c r="N4004" s="45"/>
      <c r="O4004" s="1"/>
      <c r="P4004" s="45"/>
      <c r="Q4004" s="1"/>
      <c r="R4004" s="1"/>
      <c r="S4004" s="206"/>
      <c r="T4004" s="351">
        <f>IF(Q4004=0,0,1)+IF(C4004=0,0,1)+IF(D4004=0,0,1)+IF(E4004=0,0,1)+IF(F4004=0,0,1)+IF(G4004=0,0,1)+IF(H4004=0,0,1)+IF(I4004=0,0,1)+IF(J4004=0,0,1)+IF(K4004=0,0,1)+IF(L4004=0,0,1)+IF(M4004=0,0,1)+IF(N4004=0,0,1)+IF(O4004=0,0,1)</f>
        <v>0</v>
      </c>
    </row>
    <row r="4005" spans="1:20" ht="15.75" hidden="1">
      <c r="A4005" s="10"/>
      <c r="B4005" s="1"/>
      <c r="C4005" s="81"/>
      <c r="D4005" s="1"/>
      <c r="E4005" s="1"/>
      <c r="F4005" s="331"/>
      <c r="G4005" s="1"/>
      <c r="H4005" s="45"/>
      <c r="I4005" s="1"/>
      <c r="J4005" s="1"/>
      <c r="K4005" s="1"/>
      <c r="L4005" s="331"/>
      <c r="M4005" s="1"/>
      <c r="N4005" s="45"/>
      <c r="O4005" s="1"/>
      <c r="P4005" s="45"/>
      <c r="Q4005" s="1"/>
      <c r="R4005" s="1"/>
      <c r="S4005" s="206"/>
      <c r="T4005" s="351">
        <f>IF(Q4005=0,0,1)+IF(C4005=0,0,1)+IF(D4005=0,0,1)+IF(E4005=0,0,1)+IF(F4005=0,0,1)+IF(G4005=0,0,1)+IF(H4005=0,0,1)+IF(I4005=0,0,1)+IF(J4005=0,0,1)+IF(K4005=0,0,1)+IF(L4005=0,0,1)+IF(M4005=0,0,1)+IF(N4005=0,0,1)+IF(O4005=0,0,1)</f>
        <v>0</v>
      </c>
    </row>
    <row r="4006" spans="1:20" ht="15.75" hidden="1">
      <c r="A4006" s="10"/>
      <c r="B4006" s="1"/>
      <c r="C4006" s="81"/>
      <c r="D4006" s="1"/>
      <c r="E4006" s="1"/>
      <c r="F4006" s="331"/>
      <c r="G4006" s="1"/>
      <c r="H4006" s="45"/>
      <c r="I4006" s="1"/>
      <c r="J4006" s="1"/>
      <c r="K4006" s="1"/>
      <c r="L4006" s="331"/>
      <c r="M4006" s="1"/>
      <c r="N4006" s="45"/>
      <c r="O4006" s="1"/>
      <c r="P4006" s="45"/>
      <c r="Q4006" s="1"/>
      <c r="R4006" s="1"/>
      <c r="S4006" s="206"/>
      <c r="T4006" s="351">
        <f>IF(Q4006=0,0,1)+IF(C4006=0,0,1)+IF(D4006=0,0,1)+IF(E4006=0,0,1)+IF(F4006=0,0,1)+IF(G4006=0,0,1)+IF(H4006=0,0,1)+IF(I4006=0,0,1)+IF(J4006=0,0,1)+IF(K4006=0,0,1)+IF(L4006=0,0,1)+IF(M4006=0,0,1)+IF(N4006=0,0,1)+IF(O4006=0,0,1)</f>
        <v>0</v>
      </c>
    </row>
    <row r="4007" spans="1:20" ht="15.75" hidden="1">
      <c r="A4007" s="10"/>
      <c r="B4007" s="1"/>
      <c r="C4007" s="81"/>
      <c r="D4007" s="1"/>
      <c r="E4007" s="1"/>
      <c r="F4007" s="331"/>
      <c r="G4007" s="1"/>
      <c r="H4007" s="45"/>
      <c r="I4007" s="1"/>
      <c r="J4007" s="1"/>
      <c r="K4007" s="1"/>
      <c r="L4007" s="331"/>
      <c r="M4007" s="1"/>
      <c r="N4007" s="45"/>
      <c r="O4007" s="1"/>
      <c r="P4007" s="45"/>
      <c r="Q4007" s="1"/>
      <c r="R4007" s="1"/>
      <c r="S4007" s="206"/>
      <c r="T4007" s="351">
        <f>IF(Q4007=0,0,1)+IF(C4007=0,0,1)+IF(D4007=0,0,1)+IF(E4007=0,0,1)+IF(F4007=0,0,1)+IF(G4007=0,0,1)+IF(H4007=0,0,1)+IF(I4007=0,0,1)+IF(J4007=0,0,1)+IF(K4007=0,0,1)+IF(L4007=0,0,1)+IF(M4007=0,0,1)+IF(N4007=0,0,1)+IF(O4007=0,0,1)</f>
        <v>0</v>
      </c>
    </row>
    <row r="4008" spans="1:20" ht="15.75" hidden="1">
      <c r="A4008" s="10"/>
      <c r="B4008" s="1"/>
      <c r="C4008" s="81"/>
      <c r="D4008" s="1"/>
      <c r="E4008" s="1"/>
      <c r="F4008" s="331"/>
      <c r="G4008" s="1"/>
      <c r="H4008" s="45"/>
      <c r="I4008" s="1"/>
      <c r="J4008" s="1"/>
      <c r="K4008" s="1"/>
      <c r="L4008" s="331"/>
      <c r="M4008" s="1"/>
      <c r="N4008" s="45"/>
      <c r="O4008" s="1"/>
      <c r="P4008" s="45"/>
      <c r="Q4008" s="1"/>
      <c r="R4008" s="1"/>
      <c r="S4008" s="206"/>
      <c r="T4008" s="351">
        <f>IF(Q4008=0,0,1)+IF(C4008=0,0,1)+IF(D4008=0,0,1)+IF(E4008=0,0,1)+IF(F4008=0,0,1)+IF(G4008=0,0,1)+IF(H4008=0,0,1)+IF(I4008=0,0,1)+IF(J4008=0,0,1)+IF(K4008=0,0,1)+IF(L4008=0,0,1)+IF(M4008=0,0,1)+IF(N4008=0,0,1)+IF(O4008=0,0,1)</f>
        <v>0</v>
      </c>
    </row>
    <row r="4009" spans="1:20" ht="15.75" hidden="1">
      <c r="A4009" s="10"/>
      <c r="B4009" s="1"/>
      <c r="C4009" s="81"/>
      <c r="D4009" s="1"/>
      <c r="E4009" s="1"/>
      <c r="F4009" s="331"/>
      <c r="G4009" s="1"/>
      <c r="H4009" s="45"/>
      <c r="I4009" s="1"/>
      <c r="J4009" s="1"/>
      <c r="K4009" s="1"/>
      <c r="L4009" s="331"/>
      <c r="M4009" s="1"/>
      <c r="N4009" s="45"/>
      <c r="O4009" s="1"/>
      <c r="P4009" s="45"/>
      <c r="Q4009" s="1"/>
      <c r="R4009" s="1"/>
      <c r="S4009" s="206"/>
      <c r="T4009" s="351">
        <f>IF(Q4009=0,0,1)+IF(C4009=0,0,1)+IF(D4009=0,0,1)+IF(E4009=0,0,1)+IF(F4009=0,0,1)+IF(G4009=0,0,1)+IF(H4009=0,0,1)+IF(I4009=0,0,1)+IF(J4009=0,0,1)+IF(K4009=0,0,1)+IF(L4009=0,0,1)+IF(M4009=0,0,1)+IF(N4009=0,0,1)+IF(O4009=0,0,1)</f>
        <v>0</v>
      </c>
    </row>
    <row r="4010" spans="1:20" ht="15.75" hidden="1">
      <c r="A4010" s="10"/>
      <c r="B4010" s="1"/>
      <c r="C4010" s="81"/>
      <c r="D4010" s="1"/>
      <c r="E4010" s="1"/>
      <c r="F4010" s="331"/>
      <c r="G4010" s="1"/>
      <c r="H4010" s="45"/>
      <c r="I4010" s="1"/>
      <c r="J4010" s="1"/>
      <c r="K4010" s="1"/>
      <c r="L4010" s="331"/>
      <c r="M4010" s="1"/>
      <c r="N4010" s="45"/>
      <c r="O4010" s="1"/>
      <c r="P4010" s="45"/>
      <c r="Q4010" s="1"/>
      <c r="R4010" s="1"/>
      <c r="S4010" s="206"/>
      <c r="T4010" s="351">
        <f>IF(Q4010=0,0,1)+IF(C4010=0,0,1)+IF(D4010=0,0,1)+IF(E4010=0,0,1)+IF(F4010=0,0,1)+IF(G4010=0,0,1)+IF(H4010=0,0,1)+IF(I4010=0,0,1)+IF(J4010=0,0,1)+IF(K4010=0,0,1)+IF(L4010=0,0,1)+IF(M4010=0,0,1)+IF(N4010=0,0,1)+IF(O4010=0,0,1)</f>
        <v>0</v>
      </c>
    </row>
    <row r="4011" spans="1:20" ht="15.75" hidden="1">
      <c r="A4011" s="10"/>
      <c r="B4011" s="1"/>
      <c r="C4011" s="81"/>
      <c r="D4011" s="1"/>
      <c r="E4011" s="1"/>
      <c r="F4011" s="331"/>
      <c r="G4011" s="1"/>
      <c r="H4011" s="45"/>
      <c r="I4011" s="1"/>
      <c r="J4011" s="1"/>
      <c r="K4011" s="1"/>
      <c r="L4011" s="331"/>
      <c r="M4011" s="1"/>
      <c r="N4011" s="45"/>
      <c r="O4011" s="1"/>
      <c r="P4011" s="45"/>
      <c r="Q4011" s="1"/>
      <c r="R4011" s="1"/>
      <c r="S4011" s="206"/>
      <c r="T4011" s="351">
        <f>IF(Q4011=0,0,1)+IF(C4011=0,0,1)+IF(D4011=0,0,1)+IF(E4011=0,0,1)+IF(F4011=0,0,1)+IF(G4011=0,0,1)+IF(H4011=0,0,1)+IF(I4011=0,0,1)+IF(J4011=0,0,1)+IF(K4011=0,0,1)+IF(L4011=0,0,1)+IF(M4011=0,0,1)+IF(N4011=0,0,1)+IF(O4011=0,0,1)</f>
        <v>0</v>
      </c>
    </row>
    <row r="4012" spans="1:20" ht="15.75" hidden="1">
      <c r="A4012" s="10"/>
      <c r="B4012" s="1"/>
      <c r="C4012" s="81"/>
      <c r="D4012" s="1"/>
      <c r="E4012" s="1"/>
      <c r="F4012" s="331"/>
      <c r="G4012" s="1"/>
      <c r="H4012" s="45"/>
      <c r="I4012" s="1"/>
      <c r="J4012" s="1"/>
      <c r="K4012" s="1"/>
      <c r="L4012" s="331"/>
      <c r="M4012" s="1"/>
      <c r="N4012" s="45"/>
      <c r="O4012" s="1"/>
      <c r="P4012" s="45"/>
      <c r="Q4012" s="1"/>
      <c r="R4012" s="1"/>
      <c r="S4012" s="206"/>
      <c r="T4012" s="351">
        <f>IF(Q4012=0,0,1)+IF(C4012=0,0,1)+IF(D4012=0,0,1)+IF(E4012=0,0,1)+IF(F4012=0,0,1)+IF(G4012=0,0,1)+IF(H4012=0,0,1)+IF(I4012=0,0,1)+IF(J4012=0,0,1)+IF(K4012=0,0,1)+IF(L4012=0,0,1)+IF(M4012=0,0,1)+IF(N4012=0,0,1)+IF(O4012=0,0,1)</f>
        <v>0</v>
      </c>
    </row>
    <row r="4013" spans="1:20" ht="15.75" hidden="1">
      <c r="A4013" s="10"/>
      <c r="B4013" s="1"/>
      <c r="C4013" s="81"/>
      <c r="D4013" s="1"/>
      <c r="E4013" s="1"/>
      <c r="F4013" s="331"/>
      <c r="G4013" s="1"/>
      <c r="H4013" s="45"/>
      <c r="I4013" s="1"/>
      <c r="J4013" s="1"/>
      <c r="K4013" s="1"/>
      <c r="L4013" s="331"/>
      <c r="M4013" s="1"/>
      <c r="N4013" s="45"/>
      <c r="O4013" s="1"/>
      <c r="P4013" s="45"/>
      <c r="Q4013" s="1"/>
      <c r="R4013" s="1"/>
      <c r="S4013" s="206"/>
      <c r="T4013" s="351">
        <f>IF(Q4013=0,0,1)+IF(C4013=0,0,1)+IF(D4013=0,0,1)+IF(E4013=0,0,1)+IF(F4013=0,0,1)+IF(G4013=0,0,1)+IF(H4013=0,0,1)+IF(I4013=0,0,1)+IF(J4013=0,0,1)+IF(K4013=0,0,1)+IF(L4013=0,0,1)+IF(M4013=0,0,1)+IF(N4013=0,0,1)+IF(O4013=0,0,1)</f>
        <v>0</v>
      </c>
    </row>
    <row r="4014" spans="1:20" ht="15.75" hidden="1">
      <c r="A4014" s="10"/>
      <c r="B4014" s="1"/>
      <c r="C4014" s="81"/>
      <c r="D4014" s="1"/>
      <c r="E4014" s="1"/>
      <c r="F4014" s="331"/>
      <c r="G4014" s="1"/>
      <c r="H4014" s="45"/>
      <c r="I4014" s="1"/>
      <c r="J4014" s="1"/>
      <c r="K4014" s="1"/>
      <c r="L4014" s="331"/>
      <c r="M4014" s="1"/>
      <c r="N4014" s="45"/>
      <c r="O4014" s="1"/>
      <c r="P4014" s="45"/>
      <c r="Q4014" s="1"/>
      <c r="R4014" s="1"/>
      <c r="S4014" s="206"/>
      <c r="T4014" s="351">
        <f>IF(Q4014=0,0,1)+IF(C4014=0,0,1)+IF(D4014=0,0,1)+IF(E4014=0,0,1)+IF(F4014=0,0,1)+IF(G4014=0,0,1)+IF(H4014=0,0,1)+IF(I4014=0,0,1)+IF(J4014=0,0,1)+IF(K4014=0,0,1)+IF(L4014=0,0,1)+IF(M4014=0,0,1)+IF(N4014=0,0,1)+IF(O4014=0,0,1)</f>
        <v>0</v>
      </c>
    </row>
    <row r="4015" spans="1:20" ht="15.75" hidden="1">
      <c r="A4015" s="10"/>
      <c r="B4015" s="1"/>
      <c r="C4015" s="81"/>
      <c r="D4015" s="1"/>
      <c r="E4015" s="1"/>
      <c r="F4015" s="331"/>
      <c r="G4015" s="1"/>
      <c r="H4015" s="45"/>
      <c r="I4015" s="1"/>
      <c r="J4015" s="1"/>
      <c r="K4015" s="1"/>
      <c r="L4015" s="331"/>
      <c r="M4015" s="1"/>
      <c r="N4015" s="45"/>
      <c r="O4015" s="1"/>
      <c r="P4015" s="45"/>
      <c r="Q4015" s="1"/>
      <c r="R4015" s="1"/>
      <c r="S4015" s="206"/>
      <c r="T4015" s="351">
        <f>IF(Q4015=0,0,1)+IF(C4015=0,0,1)+IF(D4015=0,0,1)+IF(E4015=0,0,1)+IF(F4015=0,0,1)+IF(G4015=0,0,1)+IF(H4015=0,0,1)+IF(I4015=0,0,1)+IF(J4015=0,0,1)+IF(K4015=0,0,1)+IF(L4015=0,0,1)+IF(M4015=0,0,1)+IF(N4015=0,0,1)+IF(O4015=0,0,1)</f>
        <v>0</v>
      </c>
    </row>
    <row r="4016" spans="1:20" ht="15.75" hidden="1">
      <c r="A4016" s="10"/>
      <c r="B4016" s="1"/>
      <c r="C4016" s="81"/>
      <c r="D4016" s="1"/>
      <c r="E4016" s="1"/>
      <c r="F4016" s="331"/>
      <c r="G4016" s="1"/>
      <c r="H4016" s="45"/>
      <c r="I4016" s="1"/>
      <c r="J4016" s="1"/>
      <c r="K4016" s="1"/>
      <c r="L4016" s="331"/>
      <c r="M4016" s="1"/>
      <c r="N4016" s="45"/>
      <c r="O4016" s="1"/>
      <c r="P4016" s="45"/>
      <c r="Q4016" s="1"/>
      <c r="R4016" s="1"/>
      <c r="S4016" s="206"/>
      <c r="T4016" s="351">
        <f>IF(Q4016=0,0,1)+IF(C4016=0,0,1)+IF(D4016=0,0,1)+IF(E4016=0,0,1)+IF(F4016=0,0,1)+IF(G4016=0,0,1)+IF(H4016=0,0,1)+IF(I4016=0,0,1)+IF(J4016=0,0,1)+IF(K4016=0,0,1)+IF(L4016=0,0,1)+IF(M4016=0,0,1)+IF(N4016=0,0,1)+IF(O4016=0,0,1)</f>
        <v>0</v>
      </c>
    </row>
    <row r="4017" spans="1:20" ht="15.75" hidden="1">
      <c r="A4017" s="10"/>
      <c r="B4017" s="1"/>
      <c r="C4017" s="81"/>
      <c r="D4017" s="1"/>
      <c r="E4017" s="1"/>
      <c r="F4017" s="331"/>
      <c r="G4017" s="1"/>
      <c r="H4017" s="45"/>
      <c r="I4017" s="1"/>
      <c r="J4017" s="1"/>
      <c r="K4017" s="1"/>
      <c r="L4017" s="331"/>
      <c r="M4017" s="1"/>
      <c r="N4017" s="45"/>
      <c r="O4017" s="1"/>
      <c r="P4017" s="45"/>
      <c r="Q4017" s="1"/>
      <c r="R4017" s="1"/>
      <c r="S4017" s="206"/>
      <c r="T4017" s="351">
        <f>IF(Q4017=0,0,1)+IF(C4017=0,0,1)+IF(D4017=0,0,1)+IF(E4017=0,0,1)+IF(F4017=0,0,1)+IF(G4017=0,0,1)+IF(H4017=0,0,1)+IF(I4017=0,0,1)+IF(J4017=0,0,1)+IF(K4017=0,0,1)+IF(L4017=0,0,1)+IF(M4017=0,0,1)+IF(N4017=0,0,1)+IF(O4017=0,0,1)</f>
        <v>0</v>
      </c>
    </row>
    <row r="4018" spans="1:20" ht="15.75" hidden="1">
      <c r="A4018" s="10"/>
      <c r="B4018" s="1"/>
      <c r="C4018" s="81"/>
      <c r="D4018" s="1"/>
      <c r="E4018" s="1"/>
      <c r="F4018" s="331"/>
      <c r="G4018" s="1"/>
      <c r="H4018" s="45"/>
      <c r="I4018" s="1"/>
      <c r="J4018" s="1"/>
      <c r="K4018" s="1"/>
      <c r="L4018" s="331"/>
      <c r="M4018" s="1"/>
      <c r="N4018" s="45"/>
      <c r="O4018" s="1"/>
      <c r="P4018" s="45"/>
      <c r="Q4018" s="1"/>
      <c r="R4018" s="1"/>
      <c r="S4018" s="206"/>
      <c r="T4018" s="351">
        <f>IF(Q4018=0,0,1)+IF(C4018=0,0,1)+IF(D4018=0,0,1)+IF(E4018=0,0,1)+IF(F4018=0,0,1)+IF(G4018=0,0,1)+IF(H4018=0,0,1)+IF(I4018=0,0,1)+IF(J4018=0,0,1)+IF(K4018=0,0,1)+IF(L4018=0,0,1)+IF(M4018=0,0,1)+IF(N4018=0,0,1)+IF(O4018=0,0,1)</f>
        <v>0</v>
      </c>
    </row>
    <row r="4019" spans="1:20" ht="15.75" hidden="1">
      <c r="A4019" s="10"/>
      <c r="B4019" s="1"/>
      <c r="C4019" s="81"/>
      <c r="D4019" s="1"/>
      <c r="E4019" s="1"/>
      <c r="F4019" s="331"/>
      <c r="G4019" s="1"/>
      <c r="H4019" s="45"/>
      <c r="I4019" s="1"/>
      <c r="J4019" s="1"/>
      <c r="K4019" s="1"/>
      <c r="L4019" s="331"/>
      <c r="M4019" s="1"/>
      <c r="N4019" s="45"/>
      <c r="O4019" s="1"/>
      <c r="P4019" s="45"/>
      <c r="Q4019" s="1"/>
      <c r="R4019" s="1"/>
      <c r="S4019" s="206"/>
      <c r="T4019" s="351">
        <f>IF(Q4019=0,0,1)+IF(C4019=0,0,1)+IF(D4019=0,0,1)+IF(E4019=0,0,1)+IF(F4019=0,0,1)+IF(G4019=0,0,1)+IF(H4019=0,0,1)+IF(I4019=0,0,1)+IF(J4019=0,0,1)+IF(K4019=0,0,1)+IF(L4019=0,0,1)+IF(M4019=0,0,1)+IF(N4019=0,0,1)+IF(O4019=0,0,1)</f>
        <v>0</v>
      </c>
    </row>
    <row r="4020" spans="1:20" ht="15.75" hidden="1">
      <c r="A4020" s="10"/>
      <c r="B4020" s="1"/>
      <c r="C4020" s="81"/>
      <c r="D4020" s="1"/>
      <c r="E4020" s="1"/>
      <c r="F4020" s="331"/>
      <c r="G4020" s="1"/>
      <c r="H4020" s="45"/>
      <c r="I4020" s="1"/>
      <c r="J4020" s="1"/>
      <c r="K4020" s="1"/>
      <c r="L4020" s="331"/>
      <c r="M4020" s="1"/>
      <c r="N4020" s="45"/>
      <c r="O4020" s="1"/>
      <c r="P4020" s="45"/>
      <c r="Q4020" s="1"/>
      <c r="R4020" s="1"/>
      <c r="S4020" s="206"/>
      <c r="T4020" s="351">
        <f>IF(Q4020=0,0,1)+IF(C4020=0,0,1)+IF(D4020=0,0,1)+IF(E4020=0,0,1)+IF(F4020=0,0,1)+IF(G4020=0,0,1)+IF(H4020=0,0,1)+IF(I4020=0,0,1)+IF(J4020=0,0,1)+IF(K4020=0,0,1)+IF(L4020=0,0,1)+IF(M4020=0,0,1)+IF(N4020=0,0,1)+IF(O4020=0,0,1)</f>
        <v>0</v>
      </c>
    </row>
    <row r="4021" spans="1:20" ht="15.75" hidden="1">
      <c r="A4021" s="10"/>
      <c r="B4021" s="1"/>
      <c r="C4021" s="81"/>
      <c r="D4021" s="1"/>
      <c r="E4021" s="1"/>
      <c r="F4021" s="331"/>
      <c r="G4021" s="1"/>
      <c r="H4021" s="45"/>
      <c r="I4021" s="1"/>
      <c r="J4021" s="1"/>
      <c r="K4021" s="1"/>
      <c r="L4021" s="331"/>
      <c r="M4021" s="1"/>
      <c r="N4021" s="45"/>
      <c r="O4021" s="1"/>
      <c r="P4021" s="45"/>
      <c r="Q4021" s="1"/>
      <c r="R4021" s="1"/>
      <c r="S4021" s="206"/>
      <c r="T4021" s="351">
        <f>IF(Q4021=0,0,1)+IF(C4021=0,0,1)+IF(D4021=0,0,1)+IF(E4021=0,0,1)+IF(F4021=0,0,1)+IF(G4021=0,0,1)+IF(H4021=0,0,1)+IF(I4021=0,0,1)+IF(J4021=0,0,1)+IF(K4021=0,0,1)+IF(L4021=0,0,1)+IF(M4021=0,0,1)+IF(N4021=0,0,1)+IF(O4021=0,0,1)</f>
        <v>0</v>
      </c>
    </row>
    <row r="4022" spans="1:20" ht="15.75" hidden="1">
      <c r="A4022" s="10"/>
      <c r="B4022" s="1"/>
      <c r="C4022" s="81"/>
      <c r="D4022" s="1"/>
      <c r="E4022" s="1"/>
      <c r="F4022" s="331"/>
      <c r="G4022" s="1"/>
      <c r="H4022" s="45"/>
      <c r="I4022" s="1"/>
      <c r="J4022" s="1"/>
      <c r="K4022" s="1"/>
      <c r="L4022" s="331"/>
      <c r="M4022" s="1"/>
      <c r="N4022" s="45"/>
      <c r="O4022" s="1"/>
      <c r="P4022" s="45"/>
      <c r="Q4022" s="1"/>
      <c r="R4022" s="1"/>
      <c r="S4022" s="206"/>
      <c r="T4022" s="351">
        <f>IF(Q4022=0,0,1)+IF(C4022=0,0,1)+IF(D4022=0,0,1)+IF(E4022=0,0,1)+IF(F4022=0,0,1)+IF(G4022=0,0,1)+IF(H4022=0,0,1)+IF(I4022=0,0,1)+IF(J4022=0,0,1)+IF(K4022=0,0,1)+IF(L4022=0,0,1)+IF(M4022=0,0,1)+IF(N4022=0,0,1)+IF(O4022=0,0,1)</f>
        <v>0</v>
      </c>
    </row>
    <row r="4023" spans="1:20" ht="15.75" hidden="1">
      <c r="A4023" s="10"/>
      <c r="B4023" s="1"/>
      <c r="C4023" s="81"/>
      <c r="D4023" s="1"/>
      <c r="E4023" s="1"/>
      <c r="F4023" s="331"/>
      <c r="G4023" s="1"/>
      <c r="H4023" s="45"/>
      <c r="I4023" s="1"/>
      <c r="J4023" s="1"/>
      <c r="K4023" s="1"/>
      <c r="L4023" s="331"/>
      <c r="M4023" s="1"/>
      <c r="N4023" s="45"/>
      <c r="O4023" s="1"/>
      <c r="P4023" s="45"/>
      <c r="Q4023" s="1"/>
      <c r="R4023" s="1"/>
      <c r="S4023" s="206"/>
      <c r="T4023" s="351">
        <f>IF(Q4023=0,0,1)+IF(C4023=0,0,1)+IF(D4023=0,0,1)+IF(E4023=0,0,1)+IF(F4023=0,0,1)+IF(G4023=0,0,1)+IF(H4023=0,0,1)+IF(I4023=0,0,1)+IF(J4023=0,0,1)+IF(K4023=0,0,1)+IF(L4023=0,0,1)+IF(M4023=0,0,1)+IF(N4023=0,0,1)+IF(O4023=0,0,1)</f>
        <v>0</v>
      </c>
    </row>
    <row r="4024" spans="1:20" ht="15.75" hidden="1">
      <c r="A4024" s="10"/>
      <c r="B4024" s="1"/>
      <c r="C4024" s="81"/>
      <c r="D4024" s="1"/>
      <c r="E4024" s="1"/>
      <c r="F4024" s="331"/>
      <c r="G4024" s="1"/>
      <c r="H4024" s="45"/>
      <c r="I4024" s="1"/>
      <c r="J4024" s="1"/>
      <c r="K4024" s="1"/>
      <c r="L4024" s="331"/>
      <c r="M4024" s="1"/>
      <c r="N4024" s="45"/>
      <c r="O4024" s="1"/>
      <c r="P4024" s="45"/>
      <c r="Q4024" s="1"/>
      <c r="R4024" s="1"/>
      <c r="S4024" s="206"/>
      <c r="T4024" s="351">
        <f>IF(Q4024=0,0,1)+IF(C4024=0,0,1)+IF(D4024=0,0,1)+IF(E4024=0,0,1)+IF(F4024=0,0,1)+IF(G4024=0,0,1)+IF(H4024=0,0,1)+IF(I4024=0,0,1)+IF(J4024=0,0,1)+IF(K4024=0,0,1)+IF(L4024=0,0,1)+IF(M4024=0,0,1)+IF(N4024=0,0,1)+IF(O4024=0,0,1)</f>
        <v>0</v>
      </c>
    </row>
    <row r="4025" spans="1:20" ht="15.75" hidden="1">
      <c r="A4025" s="10"/>
      <c r="B4025" s="1"/>
      <c r="C4025" s="81"/>
      <c r="D4025" s="1"/>
      <c r="E4025" s="1"/>
      <c r="F4025" s="331"/>
      <c r="G4025" s="1"/>
      <c r="H4025" s="45"/>
      <c r="I4025" s="1"/>
      <c r="J4025" s="1"/>
      <c r="K4025" s="1"/>
      <c r="L4025" s="331"/>
      <c r="M4025" s="1"/>
      <c r="N4025" s="45"/>
      <c r="O4025" s="1"/>
      <c r="P4025" s="45"/>
      <c r="Q4025" s="1"/>
      <c r="R4025" s="1"/>
      <c r="S4025" s="206"/>
      <c r="T4025" s="351">
        <f>IF(Q4025=0,0,1)+IF(C4025=0,0,1)+IF(D4025=0,0,1)+IF(E4025=0,0,1)+IF(F4025=0,0,1)+IF(G4025=0,0,1)+IF(H4025=0,0,1)+IF(I4025=0,0,1)+IF(J4025=0,0,1)+IF(K4025=0,0,1)+IF(L4025=0,0,1)+IF(M4025=0,0,1)+IF(N4025=0,0,1)+IF(O4025=0,0,1)</f>
        <v>0</v>
      </c>
    </row>
    <row r="4026" spans="1:20" ht="15.75" hidden="1">
      <c r="A4026" s="10"/>
      <c r="B4026" s="1"/>
      <c r="C4026" s="81"/>
      <c r="D4026" s="1"/>
      <c r="E4026" s="1"/>
      <c r="F4026" s="331"/>
      <c r="G4026" s="1"/>
      <c r="H4026" s="45"/>
      <c r="I4026" s="1"/>
      <c r="J4026" s="1"/>
      <c r="K4026" s="1"/>
      <c r="L4026" s="331"/>
      <c r="M4026" s="1"/>
      <c r="N4026" s="45"/>
      <c r="O4026" s="1"/>
      <c r="P4026" s="45"/>
      <c r="Q4026" s="1"/>
      <c r="R4026" s="1"/>
      <c r="S4026" s="206"/>
      <c r="T4026" s="351">
        <f>IF(Q4026=0,0,1)+IF(C4026=0,0,1)+IF(D4026=0,0,1)+IF(E4026=0,0,1)+IF(F4026=0,0,1)+IF(G4026=0,0,1)+IF(H4026=0,0,1)+IF(I4026=0,0,1)+IF(J4026=0,0,1)+IF(K4026=0,0,1)+IF(L4026=0,0,1)+IF(M4026=0,0,1)+IF(N4026=0,0,1)+IF(O4026=0,0,1)</f>
        <v>0</v>
      </c>
    </row>
    <row r="4027" spans="1:20" ht="15.75" hidden="1">
      <c r="A4027" s="10"/>
      <c r="B4027" s="1"/>
      <c r="C4027" s="81"/>
      <c r="D4027" s="1"/>
      <c r="E4027" s="1"/>
      <c r="F4027" s="331"/>
      <c r="G4027" s="1"/>
      <c r="H4027" s="45"/>
      <c r="I4027" s="1"/>
      <c r="J4027" s="1"/>
      <c r="K4027" s="1"/>
      <c r="L4027" s="331"/>
      <c r="M4027" s="1"/>
      <c r="N4027" s="45"/>
      <c r="O4027" s="1"/>
      <c r="P4027" s="45"/>
      <c r="Q4027" s="1"/>
      <c r="R4027" s="1"/>
      <c r="S4027" s="206"/>
      <c r="T4027" s="351">
        <f>IF(Q4027=0,0,1)+IF(C4027=0,0,1)+IF(D4027=0,0,1)+IF(E4027=0,0,1)+IF(F4027=0,0,1)+IF(G4027=0,0,1)+IF(H4027=0,0,1)+IF(I4027=0,0,1)+IF(J4027=0,0,1)+IF(K4027=0,0,1)+IF(L4027=0,0,1)+IF(M4027=0,0,1)+IF(N4027=0,0,1)+IF(O4027=0,0,1)</f>
        <v>0</v>
      </c>
    </row>
    <row r="4028" spans="1:20" ht="15.75" hidden="1">
      <c r="A4028" s="10"/>
      <c r="B4028" s="1"/>
      <c r="C4028" s="81"/>
      <c r="D4028" s="1"/>
      <c r="E4028" s="1"/>
      <c r="F4028" s="331"/>
      <c r="G4028" s="1"/>
      <c r="H4028" s="45"/>
      <c r="I4028" s="1"/>
      <c r="J4028" s="1"/>
      <c r="K4028" s="1"/>
      <c r="L4028" s="331"/>
      <c r="M4028" s="1"/>
      <c r="N4028" s="45"/>
      <c r="O4028" s="1"/>
      <c r="P4028" s="45"/>
      <c r="Q4028" s="1"/>
      <c r="R4028" s="1"/>
      <c r="S4028" s="206"/>
      <c r="T4028" s="351">
        <f>IF(Q4028=0,0,1)+IF(C4028=0,0,1)+IF(D4028=0,0,1)+IF(E4028=0,0,1)+IF(F4028=0,0,1)+IF(G4028=0,0,1)+IF(H4028=0,0,1)+IF(I4028=0,0,1)+IF(J4028=0,0,1)+IF(K4028=0,0,1)+IF(L4028=0,0,1)+IF(M4028=0,0,1)+IF(N4028=0,0,1)+IF(O4028=0,0,1)</f>
        <v>0</v>
      </c>
    </row>
    <row r="4029" spans="1:20" ht="15.75" hidden="1">
      <c r="A4029" s="10"/>
      <c r="B4029" s="1"/>
      <c r="C4029" s="81"/>
      <c r="D4029" s="1"/>
      <c r="E4029" s="1"/>
      <c r="F4029" s="331"/>
      <c r="G4029" s="1"/>
      <c r="H4029" s="45"/>
      <c r="I4029" s="1"/>
      <c r="J4029" s="1"/>
      <c r="K4029" s="1"/>
      <c r="L4029" s="331"/>
      <c r="M4029" s="1"/>
      <c r="N4029" s="45"/>
      <c r="O4029" s="1"/>
      <c r="P4029" s="45"/>
      <c r="Q4029" s="1"/>
      <c r="R4029" s="1"/>
      <c r="S4029" s="206"/>
      <c r="T4029" s="351">
        <f>IF(Q4029=0,0,1)+IF(C4029=0,0,1)+IF(D4029=0,0,1)+IF(E4029=0,0,1)+IF(F4029=0,0,1)+IF(G4029=0,0,1)+IF(H4029=0,0,1)+IF(I4029=0,0,1)+IF(J4029=0,0,1)+IF(K4029=0,0,1)+IF(L4029=0,0,1)+IF(M4029=0,0,1)+IF(N4029=0,0,1)+IF(O4029=0,0,1)</f>
        <v>0</v>
      </c>
    </row>
    <row r="4030" spans="1:20" ht="15.75" hidden="1">
      <c r="A4030" s="10"/>
      <c r="B4030" s="1"/>
      <c r="C4030" s="81"/>
      <c r="D4030" s="1"/>
      <c r="E4030" s="1"/>
      <c r="F4030" s="331"/>
      <c r="G4030" s="1"/>
      <c r="H4030" s="45"/>
      <c r="I4030" s="1"/>
      <c r="J4030" s="1"/>
      <c r="K4030" s="1"/>
      <c r="L4030" s="331"/>
      <c r="M4030" s="1"/>
      <c r="N4030" s="45"/>
      <c r="O4030" s="1"/>
      <c r="P4030" s="45"/>
      <c r="Q4030" s="1"/>
      <c r="R4030" s="1"/>
      <c r="S4030" s="206"/>
      <c r="T4030" s="351">
        <f>IF(Q4030=0,0,1)+IF(C4030=0,0,1)+IF(D4030=0,0,1)+IF(E4030=0,0,1)+IF(F4030=0,0,1)+IF(G4030=0,0,1)+IF(H4030=0,0,1)+IF(I4030=0,0,1)+IF(J4030=0,0,1)+IF(K4030=0,0,1)+IF(L4030=0,0,1)+IF(M4030=0,0,1)+IF(N4030=0,0,1)+IF(O4030=0,0,1)</f>
        <v>0</v>
      </c>
    </row>
    <row r="4031" spans="1:20" ht="15.75" hidden="1">
      <c r="A4031" s="10"/>
      <c r="B4031" s="1"/>
      <c r="C4031" s="81"/>
      <c r="D4031" s="1"/>
      <c r="E4031" s="1"/>
      <c r="F4031" s="331"/>
      <c r="G4031" s="1"/>
      <c r="H4031" s="45"/>
      <c r="I4031" s="1"/>
      <c r="J4031" s="1"/>
      <c r="K4031" s="1"/>
      <c r="L4031" s="331"/>
      <c r="M4031" s="1"/>
      <c r="N4031" s="45"/>
      <c r="O4031" s="1"/>
      <c r="P4031" s="45"/>
      <c r="Q4031" s="1"/>
      <c r="R4031" s="1"/>
      <c r="S4031" s="206"/>
      <c r="T4031" s="351">
        <f>IF(Q4031=0,0,1)+IF(C4031=0,0,1)+IF(D4031=0,0,1)+IF(E4031=0,0,1)+IF(F4031=0,0,1)+IF(G4031=0,0,1)+IF(H4031=0,0,1)+IF(I4031=0,0,1)+IF(J4031=0,0,1)+IF(K4031=0,0,1)+IF(L4031=0,0,1)+IF(M4031=0,0,1)+IF(N4031=0,0,1)+IF(O4031=0,0,1)</f>
        <v>0</v>
      </c>
    </row>
    <row r="4032" spans="1:20" ht="15.75" hidden="1">
      <c r="A4032" s="10"/>
      <c r="B4032" s="1"/>
      <c r="C4032" s="81"/>
      <c r="D4032" s="1"/>
      <c r="E4032" s="1"/>
      <c r="F4032" s="331"/>
      <c r="G4032" s="1"/>
      <c r="H4032" s="45"/>
      <c r="I4032" s="1"/>
      <c r="J4032" s="1"/>
      <c r="K4032" s="1"/>
      <c r="L4032" s="331"/>
      <c r="M4032" s="1"/>
      <c r="N4032" s="45"/>
      <c r="O4032" s="1"/>
      <c r="P4032" s="45"/>
      <c r="Q4032" s="1"/>
      <c r="R4032" s="1"/>
      <c r="S4032" s="206"/>
      <c r="T4032" s="351">
        <f>IF(Q4032=0,0,1)+IF(C4032=0,0,1)+IF(D4032=0,0,1)+IF(E4032=0,0,1)+IF(F4032=0,0,1)+IF(G4032=0,0,1)+IF(H4032=0,0,1)+IF(I4032=0,0,1)+IF(J4032=0,0,1)+IF(K4032=0,0,1)+IF(L4032=0,0,1)+IF(M4032=0,0,1)+IF(N4032=0,0,1)+IF(O4032=0,0,1)</f>
        <v>0</v>
      </c>
    </row>
    <row r="4033" spans="1:20" ht="15.75" hidden="1">
      <c r="A4033" s="10"/>
      <c r="B4033" s="1"/>
      <c r="C4033" s="81"/>
      <c r="D4033" s="1"/>
      <c r="E4033" s="1"/>
      <c r="F4033" s="331"/>
      <c r="G4033" s="1"/>
      <c r="H4033" s="45"/>
      <c r="I4033" s="1"/>
      <c r="J4033" s="1"/>
      <c r="K4033" s="1"/>
      <c r="L4033" s="331"/>
      <c r="M4033" s="1"/>
      <c r="N4033" s="45"/>
      <c r="O4033" s="1"/>
      <c r="P4033" s="45"/>
      <c r="Q4033" s="1"/>
      <c r="R4033" s="1"/>
      <c r="S4033" s="206"/>
      <c r="T4033" s="351">
        <f>IF(Q4033=0,0,1)+IF(C4033=0,0,1)+IF(D4033=0,0,1)+IF(E4033=0,0,1)+IF(F4033=0,0,1)+IF(G4033=0,0,1)+IF(H4033=0,0,1)+IF(I4033=0,0,1)+IF(J4033=0,0,1)+IF(K4033=0,0,1)+IF(L4033=0,0,1)+IF(M4033=0,0,1)+IF(N4033=0,0,1)+IF(O4033=0,0,1)</f>
        <v>0</v>
      </c>
    </row>
    <row r="4034" spans="1:20" ht="15.75" hidden="1">
      <c r="A4034" s="10"/>
      <c r="B4034" s="1"/>
      <c r="C4034" s="81"/>
      <c r="D4034" s="1"/>
      <c r="E4034" s="1"/>
      <c r="F4034" s="331"/>
      <c r="G4034" s="1"/>
      <c r="H4034" s="45"/>
      <c r="I4034" s="1"/>
      <c r="J4034" s="1"/>
      <c r="K4034" s="1"/>
      <c r="L4034" s="331"/>
      <c r="M4034" s="1"/>
      <c r="N4034" s="45"/>
      <c r="O4034" s="1"/>
      <c r="P4034" s="45"/>
      <c r="Q4034" s="1"/>
      <c r="R4034" s="1"/>
      <c r="S4034" s="206"/>
      <c r="T4034" s="351">
        <f>IF(Q4034=0,0,1)+IF(C4034=0,0,1)+IF(D4034=0,0,1)+IF(E4034=0,0,1)+IF(F4034=0,0,1)+IF(G4034=0,0,1)+IF(H4034=0,0,1)+IF(I4034=0,0,1)+IF(J4034=0,0,1)+IF(K4034=0,0,1)+IF(L4034=0,0,1)+IF(M4034=0,0,1)+IF(N4034=0,0,1)+IF(O4034=0,0,1)</f>
        <v>0</v>
      </c>
    </row>
    <row r="4035" spans="1:20" ht="15.75" hidden="1">
      <c r="A4035" s="10"/>
      <c r="B4035" s="1"/>
      <c r="C4035" s="81"/>
      <c r="D4035" s="1"/>
      <c r="E4035" s="1"/>
      <c r="F4035" s="331"/>
      <c r="G4035" s="1"/>
      <c r="H4035" s="45"/>
      <c r="I4035" s="1"/>
      <c r="J4035" s="1"/>
      <c r="K4035" s="1"/>
      <c r="L4035" s="331"/>
      <c r="M4035" s="1"/>
      <c r="N4035" s="45"/>
      <c r="O4035" s="1"/>
      <c r="P4035" s="45"/>
      <c r="Q4035" s="1"/>
      <c r="R4035" s="1"/>
      <c r="S4035" s="206"/>
      <c r="T4035" s="351">
        <f>IF(Q4035=0,0,1)+IF(C4035=0,0,1)+IF(D4035=0,0,1)+IF(E4035=0,0,1)+IF(F4035=0,0,1)+IF(G4035=0,0,1)+IF(H4035=0,0,1)+IF(I4035=0,0,1)+IF(J4035=0,0,1)+IF(K4035=0,0,1)+IF(L4035=0,0,1)+IF(M4035=0,0,1)+IF(N4035=0,0,1)+IF(O4035=0,0,1)</f>
        <v>0</v>
      </c>
    </row>
    <row r="4036" spans="1:20" ht="15.75" hidden="1">
      <c r="A4036" s="10"/>
      <c r="B4036" s="1"/>
      <c r="C4036" s="81"/>
      <c r="D4036" s="1"/>
      <c r="E4036" s="1"/>
      <c r="F4036" s="331"/>
      <c r="G4036" s="1"/>
      <c r="H4036" s="45"/>
      <c r="I4036" s="1"/>
      <c r="J4036" s="1"/>
      <c r="K4036" s="1"/>
      <c r="L4036" s="331"/>
      <c r="M4036" s="1"/>
      <c r="N4036" s="45"/>
      <c r="O4036" s="1"/>
      <c r="P4036" s="45"/>
      <c r="Q4036" s="1"/>
      <c r="R4036" s="1"/>
      <c r="S4036" s="206"/>
      <c r="T4036" s="351">
        <f>IF(Q4036=0,0,1)+IF(C4036=0,0,1)+IF(D4036=0,0,1)+IF(E4036=0,0,1)+IF(F4036=0,0,1)+IF(G4036=0,0,1)+IF(H4036=0,0,1)+IF(I4036=0,0,1)+IF(J4036=0,0,1)+IF(K4036=0,0,1)+IF(L4036=0,0,1)+IF(M4036=0,0,1)+IF(N4036=0,0,1)+IF(O4036=0,0,1)</f>
        <v>0</v>
      </c>
    </row>
    <row r="4037" spans="1:20" ht="15.75" hidden="1">
      <c r="A4037" s="10"/>
      <c r="B4037" s="1"/>
      <c r="C4037" s="81"/>
      <c r="D4037" s="1"/>
      <c r="E4037" s="1"/>
      <c r="F4037" s="331"/>
      <c r="G4037" s="1"/>
      <c r="H4037" s="45"/>
      <c r="I4037" s="1"/>
      <c r="J4037" s="1"/>
      <c r="K4037" s="1"/>
      <c r="L4037" s="331"/>
      <c r="M4037" s="1"/>
      <c r="N4037" s="45"/>
      <c r="O4037" s="1"/>
      <c r="P4037" s="45"/>
      <c r="Q4037" s="1"/>
      <c r="R4037" s="1"/>
      <c r="S4037" s="206"/>
      <c r="T4037" s="351">
        <f>IF(Q4037=0,0,1)+IF(C4037=0,0,1)+IF(D4037=0,0,1)+IF(E4037=0,0,1)+IF(F4037=0,0,1)+IF(G4037=0,0,1)+IF(H4037=0,0,1)+IF(I4037=0,0,1)+IF(J4037=0,0,1)+IF(K4037=0,0,1)+IF(L4037=0,0,1)+IF(M4037=0,0,1)+IF(N4037=0,0,1)+IF(O4037=0,0,1)</f>
        <v>0</v>
      </c>
    </row>
    <row r="4038" spans="1:20" ht="15.75" hidden="1">
      <c r="A4038" s="10"/>
      <c r="B4038" s="1"/>
      <c r="C4038" s="81"/>
      <c r="D4038" s="1"/>
      <c r="E4038" s="1"/>
      <c r="F4038" s="331"/>
      <c r="G4038" s="1"/>
      <c r="H4038" s="45"/>
      <c r="I4038" s="1"/>
      <c r="J4038" s="1"/>
      <c r="K4038" s="1"/>
      <c r="L4038" s="331"/>
      <c r="M4038" s="1"/>
      <c r="N4038" s="45"/>
      <c r="O4038" s="1"/>
      <c r="P4038" s="45"/>
      <c r="Q4038" s="1"/>
      <c r="R4038" s="1"/>
      <c r="S4038" s="206"/>
      <c r="T4038" s="351">
        <f>IF(Q4038=0,0,1)+IF(C4038=0,0,1)+IF(D4038=0,0,1)+IF(E4038=0,0,1)+IF(F4038=0,0,1)+IF(G4038=0,0,1)+IF(H4038=0,0,1)+IF(I4038=0,0,1)+IF(J4038=0,0,1)+IF(K4038=0,0,1)+IF(L4038=0,0,1)+IF(M4038=0,0,1)+IF(N4038=0,0,1)+IF(O4038=0,0,1)</f>
        <v>0</v>
      </c>
    </row>
    <row r="4039" spans="1:20" ht="15.75" hidden="1">
      <c r="A4039" s="10"/>
      <c r="B4039" s="1"/>
      <c r="C4039" s="81"/>
      <c r="D4039" s="1"/>
      <c r="E4039" s="1"/>
      <c r="F4039" s="331"/>
      <c r="G4039" s="1"/>
      <c r="H4039" s="45"/>
      <c r="I4039" s="1"/>
      <c r="J4039" s="1"/>
      <c r="K4039" s="1"/>
      <c r="L4039" s="331"/>
      <c r="M4039" s="1"/>
      <c r="N4039" s="45"/>
      <c r="O4039" s="1"/>
      <c r="P4039" s="45"/>
      <c r="Q4039" s="1"/>
      <c r="R4039" s="1"/>
      <c r="S4039" s="206"/>
      <c r="T4039" s="351">
        <f>IF(Q4039=0,0,1)+IF(C4039=0,0,1)+IF(D4039=0,0,1)+IF(E4039=0,0,1)+IF(F4039=0,0,1)+IF(G4039=0,0,1)+IF(H4039=0,0,1)+IF(I4039=0,0,1)+IF(J4039=0,0,1)+IF(K4039=0,0,1)+IF(L4039=0,0,1)+IF(M4039=0,0,1)+IF(N4039=0,0,1)+IF(O4039=0,0,1)</f>
        <v>0</v>
      </c>
    </row>
    <row r="4040" spans="1:20" ht="15.75" hidden="1">
      <c r="A4040" s="10"/>
      <c r="B4040" s="1"/>
      <c r="C4040" s="81"/>
      <c r="D4040" s="1"/>
      <c r="E4040" s="1"/>
      <c r="F4040" s="331"/>
      <c r="G4040" s="1"/>
      <c r="H4040" s="45"/>
      <c r="I4040" s="1"/>
      <c r="J4040" s="1"/>
      <c r="K4040" s="1"/>
      <c r="L4040" s="331"/>
      <c r="M4040" s="1"/>
      <c r="N4040" s="45"/>
      <c r="O4040" s="1"/>
      <c r="P4040" s="45"/>
      <c r="Q4040" s="1"/>
      <c r="R4040" s="1"/>
      <c r="S4040" s="206"/>
      <c r="T4040" s="351">
        <f>IF(Q4040=0,0,1)+IF(C4040=0,0,1)+IF(D4040=0,0,1)+IF(E4040=0,0,1)+IF(F4040=0,0,1)+IF(G4040=0,0,1)+IF(H4040=0,0,1)+IF(I4040=0,0,1)+IF(J4040=0,0,1)+IF(K4040=0,0,1)+IF(L4040=0,0,1)+IF(M4040=0,0,1)+IF(N4040=0,0,1)+IF(O4040=0,0,1)</f>
        <v>0</v>
      </c>
    </row>
    <row r="4041" spans="1:20" ht="15.75" hidden="1">
      <c r="A4041" s="10"/>
      <c r="B4041" s="1"/>
      <c r="C4041" s="81"/>
      <c r="D4041" s="1"/>
      <c r="E4041" s="1"/>
      <c r="F4041" s="331"/>
      <c r="G4041" s="1"/>
      <c r="H4041" s="45"/>
      <c r="I4041" s="1"/>
      <c r="J4041" s="1"/>
      <c r="K4041" s="1"/>
      <c r="L4041" s="331"/>
      <c r="M4041" s="1"/>
      <c r="N4041" s="45"/>
      <c r="O4041" s="1"/>
      <c r="P4041" s="45"/>
      <c r="Q4041" s="1"/>
      <c r="R4041" s="1"/>
      <c r="S4041" s="206"/>
      <c r="T4041" s="351">
        <f>IF(Q4041=0,0,1)+IF(C4041=0,0,1)+IF(D4041=0,0,1)+IF(E4041=0,0,1)+IF(F4041=0,0,1)+IF(G4041=0,0,1)+IF(H4041=0,0,1)+IF(I4041=0,0,1)+IF(J4041=0,0,1)+IF(K4041=0,0,1)+IF(L4041=0,0,1)+IF(M4041=0,0,1)+IF(N4041=0,0,1)+IF(O4041=0,0,1)</f>
        <v>0</v>
      </c>
    </row>
    <row r="4042" spans="1:20" ht="15.75" hidden="1">
      <c r="A4042" s="10"/>
      <c r="B4042" s="1"/>
      <c r="C4042" s="81"/>
      <c r="D4042" s="1"/>
      <c r="E4042" s="1"/>
      <c r="F4042" s="331"/>
      <c r="G4042" s="1"/>
      <c r="H4042" s="45"/>
      <c r="I4042" s="1"/>
      <c r="J4042" s="1"/>
      <c r="K4042" s="1"/>
      <c r="L4042" s="331"/>
      <c r="M4042" s="1"/>
      <c r="N4042" s="45"/>
      <c r="O4042" s="1"/>
      <c r="P4042" s="45"/>
      <c r="Q4042" s="1"/>
      <c r="R4042" s="1"/>
      <c r="S4042" s="206"/>
      <c r="T4042" s="351">
        <f>IF(Q4042=0,0,1)+IF(C4042=0,0,1)+IF(D4042=0,0,1)+IF(E4042=0,0,1)+IF(F4042=0,0,1)+IF(G4042=0,0,1)+IF(H4042=0,0,1)+IF(I4042=0,0,1)+IF(J4042=0,0,1)+IF(K4042=0,0,1)+IF(L4042=0,0,1)+IF(M4042=0,0,1)+IF(N4042=0,0,1)+IF(O4042=0,0,1)</f>
        <v>0</v>
      </c>
    </row>
    <row r="4043" spans="1:20" ht="15.75" hidden="1">
      <c r="A4043" s="10"/>
      <c r="B4043" s="1"/>
      <c r="C4043" s="81"/>
      <c r="D4043" s="1"/>
      <c r="E4043" s="1"/>
      <c r="F4043" s="331"/>
      <c r="G4043" s="1"/>
      <c r="H4043" s="45"/>
      <c r="I4043" s="1"/>
      <c r="J4043" s="1"/>
      <c r="K4043" s="1"/>
      <c r="L4043" s="331"/>
      <c r="M4043" s="1"/>
      <c r="N4043" s="45"/>
      <c r="O4043" s="1"/>
      <c r="P4043" s="45"/>
      <c r="Q4043" s="1"/>
      <c r="R4043" s="1"/>
      <c r="S4043" s="206"/>
      <c r="T4043" s="351">
        <f>IF(Q4043=0,0,1)+IF(C4043=0,0,1)+IF(D4043=0,0,1)+IF(E4043=0,0,1)+IF(F4043=0,0,1)+IF(G4043=0,0,1)+IF(H4043=0,0,1)+IF(I4043=0,0,1)+IF(J4043=0,0,1)+IF(K4043=0,0,1)+IF(L4043=0,0,1)+IF(M4043=0,0,1)+IF(N4043=0,0,1)+IF(O4043=0,0,1)</f>
        <v>0</v>
      </c>
    </row>
    <row r="4044" spans="1:20" ht="15.75" hidden="1">
      <c r="A4044" s="10"/>
      <c r="B4044" s="1"/>
      <c r="C4044" s="81"/>
      <c r="D4044" s="1"/>
      <c r="E4044" s="1"/>
      <c r="F4044" s="331"/>
      <c r="G4044" s="1"/>
      <c r="H4044" s="45"/>
      <c r="I4044" s="1"/>
      <c r="J4044" s="1"/>
      <c r="K4044" s="1"/>
      <c r="L4044" s="331"/>
      <c r="M4044" s="1"/>
      <c r="N4044" s="45"/>
      <c r="O4044" s="1"/>
      <c r="P4044" s="45"/>
      <c r="Q4044" s="1"/>
      <c r="R4044" s="1"/>
      <c r="S4044" s="206"/>
      <c r="T4044" s="351">
        <f>IF(Q4044=0,0,1)+IF(C4044=0,0,1)+IF(D4044=0,0,1)+IF(E4044=0,0,1)+IF(F4044=0,0,1)+IF(G4044=0,0,1)+IF(H4044=0,0,1)+IF(I4044=0,0,1)+IF(J4044=0,0,1)+IF(K4044=0,0,1)+IF(L4044=0,0,1)+IF(M4044=0,0,1)+IF(N4044=0,0,1)+IF(O4044=0,0,1)</f>
        <v>0</v>
      </c>
    </row>
    <row r="4045" spans="1:20" ht="15.75" hidden="1">
      <c r="A4045" s="10"/>
      <c r="B4045" s="1"/>
      <c r="C4045" s="81"/>
      <c r="D4045" s="1"/>
      <c r="E4045" s="1"/>
      <c r="F4045" s="331"/>
      <c r="G4045" s="1"/>
      <c r="H4045" s="45"/>
      <c r="I4045" s="1"/>
      <c r="J4045" s="1"/>
      <c r="K4045" s="1"/>
      <c r="L4045" s="331"/>
      <c r="M4045" s="1"/>
      <c r="N4045" s="45"/>
      <c r="O4045" s="1"/>
      <c r="P4045" s="45"/>
      <c r="Q4045" s="1"/>
      <c r="R4045" s="1"/>
      <c r="S4045" s="206"/>
      <c r="T4045" s="351">
        <f>IF(Q4045=0,0,1)+IF(C4045=0,0,1)+IF(D4045=0,0,1)+IF(E4045=0,0,1)+IF(F4045=0,0,1)+IF(G4045=0,0,1)+IF(H4045=0,0,1)+IF(I4045=0,0,1)+IF(J4045=0,0,1)+IF(K4045=0,0,1)+IF(L4045=0,0,1)+IF(M4045=0,0,1)+IF(N4045=0,0,1)+IF(O4045=0,0,1)</f>
        <v>0</v>
      </c>
    </row>
    <row r="4046" spans="1:20" ht="15.75" hidden="1">
      <c r="A4046" s="10"/>
      <c r="B4046" s="1"/>
      <c r="C4046" s="81"/>
      <c r="D4046" s="1"/>
      <c r="E4046" s="1"/>
      <c r="F4046" s="331"/>
      <c r="G4046" s="1"/>
      <c r="H4046" s="45"/>
      <c r="I4046" s="1"/>
      <c r="J4046" s="1"/>
      <c r="K4046" s="1"/>
      <c r="L4046" s="331"/>
      <c r="M4046" s="1"/>
      <c r="N4046" s="45"/>
      <c r="O4046" s="1"/>
      <c r="P4046" s="45"/>
      <c r="Q4046" s="1"/>
      <c r="R4046" s="1"/>
      <c r="S4046" s="206"/>
      <c r="T4046" s="351">
        <f>IF(Q4046=0,0,1)+IF(C4046=0,0,1)+IF(D4046=0,0,1)+IF(E4046=0,0,1)+IF(F4046=0,0,1)+IF(G4046=0,0,1)+IF(H4046=0,0,1)+IF(I4046=0,0,1)+IF(J4046=0,0,1)+IF(K4046=0,0,1)+IF(L4046=0,0,1)+IF(M4046=0,0,1)+IF(N4046=0,0,1)+IF(O4046=0,0,1)</f>
        <v>0</v>
      </c>
    </row>
    <row r="4047" spans="1:20" ht="15.75" hidden="1">
      <c r="A4047" s="10"/>
      <c r="B4047" s="1"/>
      <c r="C4047" s="81"/>
      <c r="D4047" s="1"/>
      <c r="E4047" s="1"/>
      <c r="F4047" s="331"/>
      <c r="G4047" s="1"/>
      <c r="H4047" s="45"/>
      <c r="I4047" s="1"/>
      <c r="J4047" s="1"/>
      <c r="K4047" s="1"/>
      <c r="L4047" s="331"/>
      <c r="M4047" s="1"/>
      <c r="N4047" s="45"/>
      <c r="O4047" s="1"/>
      <c r="P4047" s="45"/>
      <c r="Q4047" s="1"/>
      <c r="R4047" s="1"/>
      <c r="S4047" s="206"/>
      <c r="T4047" s="351">
        <f>IF(Q4047=0,0,1)+IF(C4047=0,0,1)+IF(D4047=0,0,1)+IF(E4047=0,0,1)+IF(F4047=0,0,1)+IF(G4047=0,0,1)+IF(H4047=0,0,1)+IF(I4047=0,0,1)+IF(J4047=0,0,1)+IF(K4047=0,0,1)+IF(L4047=0,0,1)+IF(M4047=0,0,1)+IF(N4047=0,0,1)+IF(O4047=0,0,1)</f>
        <v>0</v>
      </c>
    </row>
    <row r="4048" spans="1:20" ht="15.75" hidden="1">
      <c r="A4048" s="10"/>
      <c r="B4048" s="1"/>
      <c r="C4048" s="81"/>
      <c r="D4048" s="1"/>
      <c r="E4048" s="1"/>
      <c r="F4048" s="331"/>
      <c r="G4048" s="1"/>
      <c r="H4048" s="45"/>
      <c r="I4048" s="1"/>
      <c r="J4048" s="1"/>
      <c r="K4048" s="1"/>
      <c r="L4048" s="331"/>
      <c r="M4048" s="1"/>
      <c r="N4048" s="45"/>
      <c r="O4048" s="1"/>
      <c r="P4048" s="45"/>
      <c r="Q4048" s="1"/>
      <c r="R4048" s="1"/>
      <c r="S4048" s="206"/>
      <c r="T4048" s="351">
        <f>IF(Q4048=0,0,1)+IF(C4048=0,0,1)+IF(D4048=0,0,1)+IF(E4048=0,0,1)+IF(F4048=0,0,1)+IF(G4048=0,0,1)+IF(H4048=0,0,1)+IF(I4048=0,0,1)+IF(J4048=0,0,1)+IF(K4048=0,0,1)+IF(L4048=0,0,1)+IF(M4048=0,0,1)+IF(N4048=0,0,1)+IF(O4048=0,0,1)</f>
        <v>0</v>
      </c>
    </row>
    <row r="4049" spans="1:20" ht="15.75" hidden="1">
      <c r="A4049" s="10"/>
      <c r="B4049" s="1"/>
      <c r="C4049" s="81"/>
      <c r="D4049" s="1"/>
      <c r="E4049" s="1"/>
      <c r="F4049" s="331"/>
      <c r="G4049" s="1"/>
      <c r="H4049" s="45"/>
      <c r="I4049" s="1"/>
      <c r="J4049" s="1"/>
      <c r="K4049" s="1"/>
      <c r="L4049" s="331"/>
      <c r="M4049" s="1"/>
      <c r="N4049" s="45"/>
      <c r="O4049" s="1"/>
      <c r="P4049" s="45"/>
      <c r="Q4049" s="1"/>
      <c r="R4049" s="1"/>
      <c r="S4049" s="206"/>
      <c r="T4049" s="351">
        <f>IF(Q4049=0,0,1)+IF(C4049=0,0,1)+IF(D4049=0,0,1)+IF(E4049=0,0,1)+IF(F4049=0,0,1)+IF(G4049=0,0,1)+IF(H4049=0,0,1)+IF(I4049=0,0,1)+IF(J4049=0,0,1)+IF(K4049=0,0,1)+IF(L4049=0,0,1)+IF(M4049=0,0,1)+IF(N4049=0,0,1)+IF(O4049=0,0,1)</f>
        <v>0</v>
      </c>
    </row>
    <row r="4050" spans="1:20" ht="15.75" hidden="1">
      <c r="A4050" s="10"/>
      <c r="B4050" s="1"/>
      <c r="C4050" s="81"/>
      <c r="D4050" s="1"/>
      <c r="E4050" s="1"/>
      <c r="F4050" s="331"/>
      <c r="G4050" s="1"/>
      <c r="H4050" s="45"/>
      <c r="I4050" s="1"/>
      <c r="J4050" s="1"/>
      <c r="K4050" s="1"/>
      <c r="L4050" s="331"/>
      <c r="M4050" s="1"/>
      <c r="N4050" s="45"/>
      <c r="O4050" s="1"/>
      <c r="P4050" s="45"/>
      <c r="Q4050" s="1"/>
      <c r="R4050" s="1"/>
      <c r="S4050" s="206"/>
      <c r="T4050" s="351">
        <f>IF(Q4050=0,0,1)+IF(C4050=0,0,1)+IF(D4050=0,0,1)+IF(E4050=0,0,1)+IF(F4050=0,0,1)+IF(G4050=0,0,1)+IF(H4050=0,0,1)+IF(I4050=0,0,1)+IF(J4050=0,0,1)+IF(K4050=0,0,1)+IF(L4050=0,0,1)+IF(M4050=0,0,1)+IF(N4050=0,0,1)+IF(O4050=0,0,1)</f>
        <v>0</v>
      </c>
    </row>
    <row r="4051" spans="1:20" ht="15.75" hidden="1">
      <c r="A4051" s="10"/>
      <c r="B4051" s="1"/>
      <c r="C4051" s="81"/>
      <c r="D4051" s="1"/>
      <c r="E4051" s="1"/>
      <c r="F4051" s="331"/>
      <c r="G4051" s="1"/>
      <c r="H4051" s="45"/>
      <c r="I4051" s="1"/>
      <c r="J4051" s="1"/>
      <c r="K4051" s="1"/>
      <c r="L4051" s="331"/>
      <c r="M4051" s="1"/>
      <c r="N4051" s="45"/>
      <c r="O4051" s="1"/>
      <c r="P4051" s="45"/>
      <c r="Q4051" s="1"/>
      <c r="R4051" s="1"/>
      <c r="S4051" s="206"/>
      <c r="T4051" s="351">
        <f>IF(Q4051=0,0,1)+IF(C4051=0,0,1)+IF(D4051=0,0,1)+IF(E4051=0,0,1)+IF(F4051=0,0,1)+IF(G4051=0,0,1)+IF(H4051=0,0,1)+IF(I4051=0,0,1)+IF(J4051=0,0,1)+IF(K4051=0,0,1)+IF(L4051=0,0,1)+IF(M4051=0,0,1)+IF(N4051=0,0,1)+IF(O4051=0,0,1)</f>
        <v>0</v>
      </c>
    </row>
    <row r="4052" spans="1:20" ht="15.75" hidden="1">
      <c r="A4052" s="10"/>
      <c r="B4052" s="1"/>
      <c r="C4052" s="81"/>
      <c r="D4052" s="1"/>
      <c r="E4052" s="1"/>
      <c r="F4052" s="331"/>
      <c r="G4052" s="1"/>
      <c r="H4052" s="45"/>
      <c r="I4052" s="1"/>
      <c r="J4052" s="1"/>
      <c r="K4052" s="1"/>
      <c r="L4052" s="331"/>
      <c r="M4052" s="1"/>
      <c r="N4052" s="45"/>
      <c r="O4052" s="1"/>
      <c r="P4052" s="45"/>
      <c r="Q4052" s="1"/>
      <c r="R4052" s="1"/>
      <c r="S4052" s="206"/>
      <c r="T4052" s="351">
        <f>IF(Q4052=0,0,1)+IF(C4052=0,0,1)+IF(D4052=0,0,1)+IF(E4052=0,0,1)+IF(F4052=0,0,1)+IF(G4052=0,0,1)+IF(H4052=0,0,1)+IF(I4052=0,0,1)+IF(J4052=0,0,1)+IF(K4052=0,0,1)+IF(L4052=0,0,1)+IF(M4052=0,0,1)+IF(N4052=0,0,1)+IF(O4052=0,0,1)</f>
        <v>0</v>
      </c>
    </row>
    <row r="4053" spans="1:20" ht="15.75" hidden="1">
      <c r="A4053" s="10"/>
      <c r="B4053" s="1"/>
      <c r="C4053" s="81"/>
      <c r="D4053" s="1"/>
      <c r="E4053" s="1"/>
      <c r="F4053" s="331"/>
      <c r="G4053" s="1"/>
      <c r="H4053" s="45"/>
      <c r="I4053" s="1"/>
      <c r="J4053" s="1"/>
      <c r="K4053" s="1"/>
      <c r="L4053" s="331"/>
      <c r="M4053" s="1"/>
      <c r="N4053" s="45"/>
      <c r="O4053" s="1"/>
      <c r="P4053" s="45"/>
      <c r="Q4053" s="1"/>
      <c r="R4053" s="1"/>
      <c r="S4053" s="206"/>
      <c r="T4053" s="351">
        <f>IF(Q4053=0,0,1)+IF(C4053=0,0,1)+IF(D4053=0,0,1)+IF(E4053=0,0,1)+IF(F4053=0,0,1)+IF(G4053=0,0,1)+IF(H4053=0,0,1)+IF(I4053=0,0,1)+IF(J4053=0,0,1)+IF(K4053=0,0,1)+IF(L4053=0,0,1)+IF(M4053=0,0,1)+IF(N4053=0,0,1)+IF(O4053=0,0,1)</f>
        <v>0</v>
      </c>
    </row>
    <row r="4054" spans="1:20" ht="15.75" hidden="1">
      <c r="A4054" s="10"/>
      <c r="B4054" s="1"/>
      <c r="C4054" s="81"/>
      <c r="D4054" s="1"/>
      <c r="E4054" s="1"/>
      <c r="F4054" s="331"/>
      <c r="G4054" s="1"/>
      <c r="H4054" s="45"/>
      <c r="I4054" s="1"/>
      <c r="J4054" s="1"/>
      <c r="K4054" s="1"/>
      <c r="L4054" s="331"/>
      <c r="M4054" s="1"/>
      <c r="N4054" s="45"/>
      <c r="O4054" s="1"/>
      <c r="P4054" s="45"/>
      <c r="Q4054" s="1"/>
      <c r="R4054" s="1"/>
      <c r="S4054" s="206"/>
      <c r="T4054" s="351">
        <f>IF(Q4054=0,0,1)+IF(C4054=0,0,1)+IF(D4054=0,0,1)+IF(E4054=0,0,1)+IF(F4054=0,0,1)+IF(G4054=0,0,1)+IF(H4054=0,0,1)+IF(I4054=0,0,1)+IF(J4054=0,0,1)+IF(K4054=0,0,1)+IF(L4054=0,0,1)+IF(M4054=0,0,1)+IF(N4054=0,0,1)+IF(O4054=0,0,1)</f>
        <v>0</v>
      </c>
    </row>
    <row r="4055" spans="1:20" ht="15.75" hidden="1">
      <c r="A4055" s="10"/>
      <c r="B4055" s="1"/>
      <c r="C4055" s="81"/>
      <c r="D4055" s="1"/>
      <c r="E4055" s="1"/>
      <c r="F4055" s="331"/>
      <c r="G4055" s="1"/>
      <c r="H4055" s="45"/>
      <c r="I4055" s="1"/>
      <c r="J4055" s="1"/>
      <c r="K4055" s="1"/>
      <c r="L4055" s="331"/>
      <c r="M4055" s="1"/>
      <c r="N4055" s="45"/>
      <c r="O4055" s="1"/>
      <c r="P4055" s="45"/>
      <c r="Q4055" s="1"/>
      <c r="R4055" s="1"/>
      <c r="S4055" s="206"/>
      <c r="T4055" s="351">
        <f>IF(Q4055=0,0,1)+IF(C4055=0,0,1)+IF(D4055=0,0,1)+IF(E4055=0,0,1)+IF(F4055=0,0,1)+IF(G4055=0,0,1)+IF(H4055=0,0,1)+IF(I4055=0,0,1)+IF(J4055=0,0,1)+IF(K4055=0,0,1)+IF(L4055=0,0,1)+IF(M4055=0,0,1)+IF(N4055=0,0,1)+IF(O4055=0,0,1)</f>
        <v>0</v>
      </c>
    </row>
    <row r="4056" spans="1:20" ht="15.75" hidden="1">
      <c r="A4056" s="10"/>
      <c r="B4056" s="1"/>
      <c r="C4056" s="81"/>
      <c r="D4056" s="1"/>
      <c r="E4056" s="1"/>
      <c r="F4056" s="331"/>
      <c r="G4056" s="1"/>
      <c r="H4056" s="45"/>
      <c r="I4056" s="1"/>
      <c r="J4056" s="1"/>
      <c r="K4056" s="1"/>
      <c r="L4056" s="331"/>
      <c r="M4056" s="1"/>
      <c r="N4056" s="45"/>
      <c r="O4056" s="1"/>
      <c r="P4056" s="45"/>
      <c r="Q4056" s="1"/>
      <c r="R4056" s="1"/>
      <c r="S4056" s="206"/>
      <c r="T4056" s="351">
        <f>IF(Q4056=0,0,1)+IF(C4056=0,0,1)+IF(D4056=0,0,1)+IF(E4056=0,0,1)+IF(F4056=0,0,1)+IF(G4056=0,0,1)+IF(H4056=0,0,1)+IF(I4056=0,0,1)+IF(J4056=0,0,1)+IF(K4056=0,0,1)+IF(L4056=0,0,1)+IF(M4056=0,0,1)+IF(N4056=0,0,1)+IF(O4056=0,0,1)</f>
        <v>0</v>
      </c>
    </row>
    <row r="4057" spans="1:20" ht="15.75" hidden="1">
      <c r="A4057" s="10"/>
      <c r="B4057" s="1"/>
      <c r="C4057" s="81"/>
      <c r="D4057" s="1"/>
      <c r="E4057" s="1"/>
      <c r="F4057" s="331"/>
      <c r="G4057" s="1"/>
      <c r="H4057" s="45"/>
      <c r="I4057" s="1"/>
      <c r="J4057" s="1"/>
      <c r="K4057" s="1"/>
      <c r="L4057" s="331"/>
      <c r="M4057" s="1"/>
      <c r="N4057" s="45"/>
      <c r="O4057" s="1"/>
      <c r="P4057" s="45"/>
      <c r="Q4057" s="1"/>
      <c r="R4057" s="1"/>
      <c r="S4057" s="206"/>
      <c r="T4057" s="351">
        <f>IF(Q4057=0,0,1)+IF(C4057=0,0,1)+IF(D4057=0,0,1)+IF(E4057=0,0,1)+IF(F4057=0,0,1)+IF(G4057=0,0,1)+IF(H4057=0,0,1)+IF(I4057=0,0,1)+IF(J4057=0,0,1)+IF(K4057=0,0,1)+IF(L4057=0,0,1)+IF(M4057=0,0,1)+IF(N4057=0,0,1)+IF(O4057=0,0,1)</f>
        <v>0</v>
      </c>
    </row>
    <row r="4058" spans="1:20" ht="15.75" hidden="1">
      <c r="A4058" s="10"/>
      <c r="B4058" s="1"/>
      <c r="C4058" s="81"/>
      <c r="D4058" s="1"/>
      <c r="E4058" s="1"/>
      <c r="F4058" s="331"/>
      <c r="G4058" s="1"/>
      <c r="H4058" s="45"/>
      <c r="I4058" s="1"/>
      <c r="J4058" s="1"/>
      <c r="K4058" s="1"/>
      <c r="L4058" s="331"/>
      <c r="M4058" s="1"/>
      <c r="N4058" s="45"/>
      <c r="O4058" s="1"/>
      <c r="P4058" s="45"/>
      <c r="Q4058" s="1"/>
      <c r="R4058" s="1"/>
      <c r="S4058" s="206"/>
      <c r="T4058" s="351">
        <f>IF(Q4058=0,0,1)+IF(C4058=0,0,1)+IF(D4058=0,0,1)+IF(E4058=0,0,1)+IF(F4058=0,0,1)+IF(G4058=0,0,1)+IF(H4058=0,0,1)+IF(I4058=0,0,1)+IF(J4058=0,0,1)+IF(K4058=0,0,1)+IF(L4058=0,0,1)+IF(M4058=0,0,1)+IF(N4058=0,0,1)+IF(O4058=0,0,1)</f>
        <v>0</v>
      </c>
    </row>
    <row r="4059" spans="1:20" ht="15.75" hidden="1">
      <c r="A4059" s="10"/>
      <c r="B4059" s="1"/>
      <c r="C4059" s="81"/>
      <c r="D4059" s="1"/>
      <c r="E4059" s="1"/>
      <c r="F4059" s="331"/>
      <c r="G4059" s="1"/>
      <c r="H4059" s="45"/>
      <c r="I4059" s="1"/>
      <c r="J4059" s="1"/>
      <c r="K4059" s="1"/>
      <c r="L4059" s="331"/>
      <c r="M4059" s="1"/>
      <c r="N4059" s="45"/>
      <c r="O4059" s="1"/>
      <c r="P4059" s="45"/>
      <c r="Q4059" s="1"/>
      <c r="R4059" s="1"/>
      <c r="S4059" s="206"/>
      <c r="T4059" s="351">
        <f>IF(Q4059=0,0,1)+IF(C4059=0,0,1)+IF(D4059=0,0,1)+IF(E4059=0,0,1)+IF(F4059=0,0,1)+IF(G4059=0,0,1)+IF(H4059=0,0,1)+IF(I4059=0,0,1)+IF(J4059=0,0,1)+IF(K4059=0,0,1)+IF(L4059=0,0,1)+IF(M4059=0,0,1)+IF(N4059=0,0,1)+IF(O4059=0,0,1)</f>
        <v>0</v>
      </c>
    </row>
    <row r="4060" spans="1:20" ht="15.75" hidden="1">
      <c r="A4060" s="10"/>
      <c r="B4060" s="1"/>
      <c r="C4060" s="81"/>
      <c r="D4060" s="1"/>
      <c r="E4060" s="1"/>
      <c r="F4060" s="331"/>
      <c r="G4060" s="1"/>
      <c r="H4060" s="45"/>
      <c r="I4060" s="1"/>
      <c r="J4060" s="1"/>
      <c r="K4060" s="1"/>
      <c r="L4060" s="331"/>
      <c r="M4060" s="1"/>
      <c r="N4060" s="45"/>
      <c r="O4060" s="1"/>
      <c r="P4060" s="45"/>
      <c r="Q4060" s="1"/>
      <c r="R4060" s="1"/>
      <c r="S4060" s="206"/>
      <c r="T4060" s="351">
        <f>IF(Q4060=0,0,1)+IF(C4060=0,0,1)+IF(D4060=0,0,1)+IF(E4060=0,0,1)+IF(F4060=0,0,1)+IF(G4060=0,0,1)+IF(H4060=0,0,1)+IF(I4060=0,0,1)+IF(J4060=0,0,1)+IF(K4060=0,0,1)+IF(L4060=0,0,1)+IF(M4060=0,0,1)+IF(N4060=0,0,1)+IF(O4060=0,0,1)</f>
        <v>0</v>
      </c>
    </row>
    <row r="4061" spans="1:20" ht="15.75" hidden="1">
      <c r="A4061" s="10"/>
      <c r="B4061" s="1"/>
      <c r="C4061" s="81"/>
      <c r="D4061" s="1"/>
      <c r="E4061" s="1"/>
      <c r="F4061" s="331"/>
      <c r="G4061" s="1"/>
      <c r="H4061" s="45"/>
      <c r="I4061" s="1"/>
      <c r="J4061" s="1"/>
      <c r="K4061" s="1"/>
      <c r="L4061" s="331"/>
      <c r="M4061" s="1"/>
      <c r="N4061" s="45"/>
      <c r="O4061" s="1"/>
      <c r="P4061" s="45"/>
      <c r="Q4061" s="1"/>
      <c r="R4061" s="1"/>
      <c r="S4061" s="206"/>
      <c r="T4061" s="351">
        <f>IF(Q4061=0,0,1)+IF(C4061=0,0,1)+IF(D4061=0,0,1)+IF(E4061=0,0,1)+IF(F4061=0,0,1)+IF(G4061=0,0,1)+IF(H4061=0,0,1)+IF(I4061=0,0,1)+IF(J4061=0,0,1)+IF(K4061=0,0,1)+IF(L4061=0,0,1)+IF(M4061=0,0,1)+IF(N4061=0,0,1)+IF(O4061=0,0,1)</f>
        <v>0</v>
      </c>
    </row>
    <row r="4062" spans="1:20" ht="15.75" hidden="1">
      <c r="A4062" s="10"/>
      <c r="B4062" s="1"/>
      <c r="C4062" s="81"/>
      <c r="D4062" s="1"/>
      <c r="E4062" s="1"/>
      <c r="F4062" s="331"/>
      <c r="G4062" s="1"/>
      <c r="H4062" s="45"/>
      <c r="I4062" s="1"/>
      <c r="J4062" s="1"/>
      <c r="K4062" s="1"/>
      <c r="L4062" s="331"/>
      <c r="M4062" s="1"/>
      <c r="N4062" s="45"/>
      <c r="O4062" s="1"/>
      <c r="P4062" s="45"/>
      <c r="Q4062" s="1"/>
      <c r="R4062" s="1"/>
      <c r="S4062" s="206"/>
      <c r="T4062" s="351">
        <f>IF(Q4062=0,0,1)+IF(C4062=0,0,1)+IF(D4062=0,0,1)+IF(E4062=0,0,1)+IF(F4062=0,0,1)+IF(G4062=0,0,1)+IF(H4062=0,0,1)+IF(I4062=0,0,1)+IF(J4062=0,0,1)+IF(K4062=0,0,1)+IF(L4062=0,0,1)+IF(M4062=0,0,1)+IF(N4062=0,0,1)+IF(O4062=0,0,1)</f>
        <v>0</v>
      </c>
    </row>
    <row r="4063" spans="1:20" ht="15.75" hidden="1">
      <c r="A4063" s="10"/>
      <c r="B4063" s="1"/>
      <c r="C4063" s="81"/>
      <c r="D4063" s="1"/>
      <c r="E4063" s="1"/>
      <c r="F4063" s="331"/>
      <c r="G4063" s="1"/>
      <c r="H4063" s="45"/>
      <c r="I4063" s="1"/>
      <c r="J4063" s="1"/>
      <c r="K4063" s="1"/>
      <c r="L4063" s="331"/>
      <c r="M4063" s="1"/>
      <c r="N4063" s="45"/>
      <c r="O4063" s="1"/>
      <c r="P4063" s="45"/>
      <c r="Q4063" s="1"/>
      <c r="R4063" s="1"/>
      <c r="S4063" s="206"/>
      <c r="T4063" s="351">
        <f>IF(Q4063=0,0,1)+IF(C4063=0,0,1)+IF(D4063=0,0,1)+IF(E4063=0,0,1)+IF(F4063=0,0,1)+IF(G4063=0,0,1)+IF(H4063=0,0,1)+IF(I4063=0,0,1)+IF(J4063=0,0,1)+IF(K4063=0,0,1)+IF(L4063=0,0,1)+IF(M4063=0,0,1)+IF(N4063=0,0,1)+IF(O4063=0,0,1)</f>
        <v>0</v>
      </c>
    </row>
    <row r="4064" spans="1:20" ht="15.75" hidden="1">
      <c r="A4064" s="10"/>
      <c r="B4064" s="1"/>
      <c r="C4064" s="81"/>
      <c r="D4064" s="1"/>
      <c r="E4064" s="1"/>
      <c r="F4064" s="331"/>
      <c r="G4064" s="1"/>
      <c r="H4064" s="45"/>
      <c r="I4064" s="1"/>
      <c r="J4064" s="1"/>
      <c r="K4064" s="1"/>
      <c r="L4064" s="331"/>
      <c r="M4064" s="1"/>
      <c r="N4064" s="45"/>
      <c r="O4064" s="1"/>
      <c r="P4064" s="45"/>
      <c r="Q4064" s="1"/>
      <c r="R4064" s="1"/>
      <c r="S4064" s="206"/>
      <c r="T4064" s="351">
        <f>IF(Q4064=0,0,1)+IF(C4064=0,0,1)+IF(D4064=0,0,1)+IF(E4064=0,0,1)+IF(F4064=0,0,1)+IF(G4064=0,0,1)+IF(H4064=0,0,1)+IF(I4064=0,0,1)+IF(J4064=0,0,1)+IF(K4064=0,0,1)+IF(L4064=0,0,1)+IF(M4064=0,0,1)+IF(N4064=0,0,1)+IF(O4064=0,0,1)</f>
        <v>0</v>
      </c>
    </row>
    <row r="4065" spans="1:20" ht="15.75" hidden="1">
      <c r="A4065" s="10"/>
      <c r="B4065" s="1"/>
      <c r="C4065" s="81"/>
      <c r="D4065" s="1"/>
      <c r="E4065" s="1"/>
      <c r="F4065" s="331"/>
      <c r="G4065" s="1"/>
      <c r="H4065" s="45"/>
      <c r="I4065" s="1"/>
      <c r="J4065" s="1"/>
      <c r="K4065" s="1"/>
      <c r="L4065" s="331"/>
      <c r="M4065" s="1"/>
      <c r="N4065" s="45"/>
      <c r="O4065" s="1"/>
      <c r="P4065" s="45"/>
      <c r="Q4065" s="1"/>
      <c r="R4065" s="1"/>
      <c r="S4065" s="206"/>
      <c r="T4065" s="351">
        <f>IF(Q4065=0,0,1)+IF(C4065=0,0,1)+IF(D4065=0,0,1)+IF(E4065=0,0,1)+IF(F4065=0,0,1)+IF(G4065=0,0,1)+IF(H4065=0,0,1)+IF(I4065=0,0,1)+IF(J4065=0,0,1)+IF(K4065=0,0,1)+IF(L4065=0,0,1)+IF(M4065=0,0,1)+IF(N4065=0,0,1)+IF(O4065=0,0,1)</f>
        <v>0</v>
      </c>
    </row>
    <row r="4066" spans="1:20" ht="15.75" hidden="1">
      <c r="A4066" s="10"/>
      <c r="B4066" s="1"/>
      <c r="C4066" s="81"/>
      <c r="D4066" s="1"/>
      <c r="E4066" s="1"/>
      <c r="F4066" s="331"/>
      <c r="G4066" s="1"/>
      <c r="H4066" s="45"/>
      <c r="I4066" s="1"/>
      <c r="J4066" s="1"/>
      <c r="K4066" s="1"/>
      <c r="L4066" s="331"/>
      <c r="M4066" s="1"/>
      <c r="N4066" s="45"/>
      <c r="O4066" s="1"/>
      <c r="P4066" s="45"/>
      <c r="Q4066" s="1"/>
      <c r="R4066" s="1"/>
      <c r="S4066" s="206"/>
      <c r="T4066" s="351">
        <f>IF(Q4066=0,0,1)+IF(C4066=0,0,1)+IF(D4066=0,0,1)+IF(E4066=0,0,1)+IF(F4066=0,0,1)+IF(G4066=0,0,1)+IF(H4066=0,0,1)+IF(I4066=0,0,1)+IF(J4066=0,0,1)+IF(K4066=0,0,1)+IF(L4066=0,0,1)+IF(M4066=0,0,1)+IF(N4066=0,0,1)+IF(O4066=0,0,1)</f>
        <v>0</v>
      </c>
    </row>
    <row r="4067" spans="1:20" ht="15.75" hidden="1">
      <c r="A4067" s="10"/>
      <c r="B4067" s="1"/>
      <c r="C4067" s="81"/>
      <c r="D4067" s="1"/>
      <c r="E4067" s="1"/>
      <c r="F4067" s="331"/>
      <c r="G4067" s="1"/>
      <c r="H4067" s="45"/>
      <c r="I4067" s="1"/>
      <c r="J4067" s="1"/>
      <c r="K4067" s="1"/>
      <c r="L4067" s="331"/>
      <c r="M4067" s="1"/>
      <c r="N4067" s="45"/>
      <c r="O4067" s="1"/>
      <c r="P4067" s="45"/>
      <c r="Q4067" s="1"/>
      <c r="R4067" s="1"/>
      <c r="S4067" s="206"/>
      <c r="T4067" s="351">
        <f>IF(Q4067=0,0,1)+IF(C4067=0,0,1)+IF(D4067=0,0,1)+IF(E4067=0,0,1)+IF(F4067=0,0,1)+IF(G4067=0,0,1)+IF(H4067=0,0,1)+IF(I4067=0,0,1)+IF(J4067=0,0,1)+IF(K4067=0,0,1)+IF(L4067=0,0,1)+IF(M4067=0,0,1)+IF(N4067=0,0,1)+IF(O4067=0,0,1)</f>
        <v>0</v>
      </c>
    </row>
    <row r="4068" spans="1:20" ht="15.75" hidden="1">
      <c r="A4068" s="10"/>
      <c r="B4068" s="1"/>
      <c r="C4068" s="81"/>
      <c r="D4068" s="1"/>
      <c r="E4068" s="1"/>
      <c r="F4068" s="331"/>
      <c r="G4068" s="1"/>
      <c r="H4068" s="45"/>
      <c r="I4068" s="1"/>
      <c r="J4068" s="1"/>
      <c r="K4068" s="1"/>
      <c r="L4068" s="331"/>
      <c r="M4068" s="1"/>
      <c r="N4068" s="45"/>
      <c r="O4068" s="1"/>
      <c r="P4068" s="45"/>
      <c r="Q4068" s="1"/>
      <c r="R4068" s="1"/>
      <c r="S4068" s="206"/>
      <c r="T4068" s="351">
        <f>IF(Q4068=0,0,1)+IF(C4068=0,0,1)+IF(D4068=0,0,1)+IF(E4068=0,0,1)+IF(F4068=0,0,1)+IF(G4068=0,0,1)+IF(H4068=0,0,1)+IF(I4068=0,0,1)+IF(J4068=0,0,1)+IF(K4068=0,0,1)+IF(L4068=0,0,1)+IF(M4068=0,0,1)+IF(N4068=0,0,1)+IF(O4068=0,0,1)</f>
        <v>0</v>
      </c>
    </row>
    <row r="4069" spans="1:20" ht="15.75" hidden="1">
      <c r="A4069" s="10"/>
      <c r="B4069" s="1"/>
      <c r="C4069" s="81"/>
      <c r="D4069" s="1"/>
      <c r="E4069" s="1"/>
      <c r="F4069" s="331"/>
      <c r="G4069" s="1"/>
      <c r="H4069" s="45"/>
      <c r="I4069" s="1"/>
      <c r="J4069" s="1"/>
      <c r="K4069" s="1"/>
      <c r="L4069" s="331"/>
      <c r="M4069" s="1"/>
      <c r="N4069" s="45"/>
      <c r="O4069" s="1"/>
      <c r="P4069" s="45"/>
      <c r="Q4069" s="1"/>
      <c r="R4069" s="1"/>
      <c r="S4069" s="206"/>
      <c r="T4069" s="351">
        <f>IF(Q4069=0,0,1)+IF(C4069=0,0,1)+IF(D4069=0,0,1)+IF(E4069=0,0,1)+IF(F4069=0,0,1)+IF(G4069=0,0,1)+IF(H4069=0,0,1)+IF(I4069=0,0,1)+IF(J4069=0,0,1)+IF(K4069=0,0,1)+IF(L4069=0,0,1)+IF(M4069=0,0,1)+IF(N4069=0,0,1)+IF(O4069=0,0,1)</f>
        <v>0</v>
      </c>
    </row>
    <row r="4070" spans="1:20" ht="15.75" hidden="1">
      <c r="A4070" s="10"/>
      <c r="B4070" s="1"/>
      <c r="C4070" s="81"/>
      <c r="D4070" s="1"/>
      <c r="E4070" s="1"/>
      <c r="F4070" s="331"/>
      <c r="G4070" s="1"/>
      <c r="H4070" s="45"/>
      <c r="I4070" s="1"/>
      <c r="J4070" s="1"/>
      <c r="K4070" s="1"/>
      <c r="L4070" s="331"/>
      <c r="M4070" s="1"/>
      <c r="N4070" s="45"/>
      <c r="O4070" s="1"/>
      <c r="P4070" s="45"/>
      <c r="Q4070" s="1"/>
      <c r="R4070" s="1"/>
      <c r="S4070" s="206"/>
      <c r="T4070" s="351">
        <f>IF(Q4070=0,0,1)+IF(C4070=0,0,1)+IF(D4070=0,0,1)+IF(E4070=0,0,1)+IF(F4070=0,0,1)+IF(G4070=0,0,1)+IF(H4070=0,0,1)+IF(I4070=0,0,1)+IF(J4070=0,0,1)+IF(K4070=0,0,1)+IF(L4070=0,0,1)+IF(M4070=0,0,1)+IF(N4070=0,0,1)+IF(O4070=0,0,1)</f>
        <v>0</v>
      </c>
    </row>
    <row r="4071" spans="1:20" ht="15.75" hidden="1">
      <c r="A4071" s="10"/>
      <c r="B4071" s="1"/>
      <c r="C4071" s="81"/>
      <c r="D4071" s="1"/>
      <c r="E4071" s="1"/>
      <c r="F4071" s="331"/>
      <c r="G4071" s="1"/>
      <c r="H4071" s="45"/>
      <c r="I4071" s="1"/>
      <c r="J4071" s="1"/>
      <c r="K4071" s="1"/>
      <c r="L4071" s="331"/>
      <c r="M4071" s="1"/>
      <c r="N4071" s="45"/>
      <c r="O4071" s="1"/>
      <c r="P4071" s="45"/>
      <c r="Q4071" s="1"/>
      <c r="R4071" s="1"/>
      <c r="S4071" s="206"/>
      <c r="T4071" s="351">
        <f>IF(Q4071=0,0,1)+IF(C4071=0,0,1)+IF(D4071=0,0,1)+IF(E4071=0,0,1)+IF(F4071=0,0,1)+IF(G4071=0,0,1)+IF(H4071=0,0,1)+IF(I4071=0,0,1)+IF(J4071=0,0,1)+IF(K4071=0,0,1)+IF(L4071=0,0,1)+IF(M4071=0,0,1)+IF(N4071=0,0,1)+IF(O4071=0,0,1)</f>
        <v>0</v>
      </c>
    </row>
    <row r="4072" spans="1:20" ht="15.75" hidden="1">
      <c r="A4072" s="10"/>
      <c r="B4072" s="1"/>
      <c r="C4072" s="81"/>
      <c r="D4072" s="1"/>
      <c r="E4072" s="1"/>
      <c r="F4072" s="331"/>
      <c r="G4072" s="1"/>
      <c r="H4072" s="45"/>
      <c r="I4072" s="1"/>
      <c r="J4072" s="1"/>
      <c r="K4072" s="1"/>
      <c r="L4072" s="331"/>
      <c r="M4072" s="1"/>
      <c r="N4072" s="45"/>
      <c r="O4072" s="1"/>
      <c r="P4072" s="45"/>
      <c r="Q4072" s="1"/>
      <c r="R4072" s="1"/>
      <c r="S4072" s="206"/>
      <c r="T4072" s="351">
        <f>IF(Q4072=0,0,1)+IF(C4072=0,0,1)+IF(D4072=0,0,1)+IF(E4072=0,0,1)+IF(F4072=0,0,1)+IF(G4072=0,0,1)+IF(H4072=0,0,1)+IF(I4072=0,0,1)+IF(J4072=0,0,1)+IF(K4072=0,0,1)+IF(L4072=0,0,1)+IF(M4072=0,0,1)+IF(N4072=0,0,1)+IF(O4072=0,0,1)</f>
        <v>0</v>
      </c>
    </row>
    <row r="4073" spans="1:20" ht="15.75" hidden="1">
      <c r="A4073" s="10"/>
      <c r="B4073" s="1"/>
      <c r="C4073" s="81"/>
      <c r="D4073" s="1"/>
      <c r="E4073" s="1"/>
      <c r="F4073" s="331"/>
      <c r="G4073" s="1"/>
      <c r="H4073" s="45"/>
      <c r="I4073" s="1"/>
      <c r="J4073" s="1"/>
      <c r="K4073" s="1"/>
      <c r="L4073" s="331"/>
      <c r="M4073" s="1"/>
      <c r="N4073" s="45"/>
      <c r="O4073" s="1"/>
      <c r="P4073" s="45"/>
      <c r="Q4073" s="1"/>
      <c r="R4073" s="1"/>
      <c r="S4073" s="206"/>
      <c r="T4073" s="351">
        <f>IF(Q4073=0,0,1)+IF(C4073=0,0,1)+IF(D4073=0,0,1)+IF(E4073=0,0,1)+IF(F4073=0,0,1)+IF(G4073=0,0,1)+IF(H4073=0,0,1)+IF(I4073=0,0,1)+IF(J4073=0,0,1)+IF(K4073=0,0,1)+IF(L4073=0,0,1)+IF(M4073=0,0,1)+IF(N4073=0,0,1)+IF(O4073=0,0,1)</f>
        <v>0</v>
      </c>
    </row>
    <row r="4074" spans="1:20" ht="15.75" hidden="1">
      <c r="A4074" s="10"/>
      <c r="B4074" s="1"/>
      <c r="C4074" s="81"/>
      <c r="D4074" s="1"/>
      <c r="E4074" s="1"/>
      <c r="F4074" s="331"/>
      <c r="G4074" s="1"/>
      <c r="H4074" s="45"/>
      <c r="I4074" s="1"/>
      <c r="J4074" s="1"/>
      <c r="K4074" s="1"/>
      <c r="L4074" s="331"/>
      <c r="M4074" s="1"/>
      <c r="N4074" s="45"/>
      <c r="O4074" s="1"/>
      <c r="P4074" s="45"/>
      <c r="Q4074" s="1"/>
      <c r="R4074" s="1"/>
      <c r="S4074" s="206"/>
      <c r="T4074" s="351">
        <f>IF(Q4074=0,0,1)+IF(C4074=0,0,1)+IF(D4074=0,0,1)+IF(E4074=0,0,1)+IF(F4074=0,0,1)+IF(G4074=0,0,1)+IF(H4074=0,0,1)+IF(I4074=0,0,1)+IF(J4074=0,0,1)+IF(K4074=0,0,1)+IF(L4074=0,0,1)+IF(M4074=0,0,1)+IF(N4074=0,0,1)+IF(O4074=0,0,1)</f>
        <v>0</v>
      </c>
    </row>
    <row r="4075" spans="1:20" ht="15.75" hidden="1">
      <c r="A4075" s="10"/>
      <c r="B4075" s="1"/>
      <c r="C4075" s="81"/>
      <c r="D4075" s="1"/>
      <c r="E4075" s="1"/>
      <c r="F4075" s="331"/>
      <c r="G4075" s="1"/>
      <c r="H4075" s="45"/>
      <c r="I4075" s="1"/>
      <c r="J4075" s="1"/>
      <c r="K4075" s="1"/>
      <c r="L4075" s="331"/>
      <c r="M4075" s="1"/>
      <c r="N4075" s="45"/>
      <c r="O4075" s="1"/>
      <c r="P4075" s="45"/>
      <c r="Q4075" s="1"/>
      <c r="R4075" s="1"/>
      <c r="S4075" s="206"/>
      <c r="T4075" s="351">
        <f>IF(Q4075=0,0,1)+IF(C4075=0,0,1)+IF(D4075=0,0,1)+IF(E4075=0,0,1)+IF(F4075=0,0,1)+IF(G4075=0,0,1)+IF(H4075=0,0,1)+IF(I4075=0,0,1)+IF(J4075=0,0,1)+IF(K4075=0,0,1)+IF(L4075=0,0,1)+IF(M4075=0,0,1)+IF(N4075=0,0,1)+IF(O4075=0,0,1)</f>
        <v>0</v>
      </c>
    </row>
    <row r="4076" spans="1:20" ht="15.75" hidden="1">
      <c r="A4076" s="10"/>
      <c r="B4076" s="1"/>
      <c r="C4076" s="81"/>
      <c r="D4076" s="1"/>
      <c r="E4076" s="1"/>
      <c r="F4076" s="331"/>
      <c r="G4076" s="1"/>
      <c r="H4076" s="45"/>
      <c r="I4076" s="1"/>
      <c r="J4076" s="1"/>
      <c r="K4076" s="1"/>
      <c r="L4076" s="331"/>
      <c r="M4076" s="1"/>
      <c r="N4076" s="45"/>
      <c r="O4076" s="1"/>
      <c r="P4076" s="45"/>
      <c r="Q4076" s="1"/>
      <c r="R4076" s="1"/>
      <c r="S4076" s="206"/>
      <c r="T4076" s="351">
        <f>IF(Q4076=0,0,1)+IF(C4076=0,0,1)+IF(D4076=0,0,1)+IF(E4076=0,0,1)+IF(F4076=0,0,1)+IF(G4076=0,0,1)+IF(H4076=0,0,1)+IF(I4076=0,0,1)+IF(J4076=0,0,1)+IF(K4076=0,0,1)+IF(L4076=0,0,1)+IF(M4076=0,0,1)+IF(N4076=0,0,1)+IF(O4076=0,0,1)</f>
        <v>0</v>
      </c>
    </row>
    <row r="4077" spans="1:20" ht="15.75" hidden="1">
      <c r="A4077" s="10"/>
      <c r="B4077" s="1"/>
      <c r="C4077" s="81"/>
      <c r="D4077" s="1"/>
      <c r="E4077" s="1"/>
      <c r="F4077" s="331"/>
      <c r="G4077" s="1"/>
      <c r="H4077" s="45"/>
      <c r="I4077" s="1"/>
      <c r="J4077" s="1"/>
      <c r="K4077" s="1"/>
      <c r="L4077" s="331"/>
      <c r="M4077" s="1"/>
      <c r="N4077" s="45"/>
      <c r="O4077" s="1"/>
      <c r="P4077" s="45"/>
      <c r="Q4077" s="1"/>
      <c r="R4077" s="1"/>
      <c r="S4077" s="206"/>
      <c r="T4077" s="351">
        <f>IF(Q4077=0,0,1)+IF(C4077=0,0,1)+IF(D4077=0,0,1)+IF(E4077=0,0,1)+IF(F4077=0,0,1)+IF(G4077=0,0,1)+IF(H4077=0,0,1)+IF(I4077=0,0,1)+IF(J4077=0,0,1)+IF(K4077=0,0,1)+IF(L4077=0,0,1)+IF(M4077=0,0,1)+IF(N4077=0,0,1)+IF(O4077=0,0,1)</f>
        <v>0</v>
      </c>
    </row>
    <row r="4078" spans="1:20" ht="15.75" hidden="1">
      <c r="A4078" s="10"/>
      <c r="B4078" s="1"/>
      <c r="C4078" s="81"/>
      <c r="D4078" s="1"/>
      <c r="E4078" s="1"/>
      <c r="F4078" s="331"/>
      <c r="G4078" s="1"/>
      <c r="H4078" s="45"/>
      <c r="I4078" s="1"/>
      <c r="J4078" s="1"/>
      <c r="K4078" s="1"/>
      <c r="L4078" s="331"/>
      <c r="M4078" s="1"/>
      <c r="N4078" s="45"/>
      <c r="O4078" s="1"/>
      <c r="P4078" s="45"/>
      <c r="Q4078" s="1"/>
      <c r="R4078" s="1"/>
      <c r="S4078" s="206"/>
      <c r="T4078" s="351">
        <f>IF(Q4078=0,0,1)+IF(C4078=0,0,1)+IF(D4078=0,0,1)+IF(E4078=0,0,1)+IF(F4078=0,0,1)+IF(G4078=0,0,1)+IF(H4078=0,0,1)+IF(I4078=0,0,1)+IF(J4078=0,0,1)+IF(K4078=0,0,1)+IF(L4078=0,0,1)+IF(M4078=0,0,1)+IF(N4078=0,0,1)+IF(O4078=0,0,1)</f>
        <v>0</v>
      </c>
    </row>
    <row r="4079" spans="1:20" ht="15.75" hidden="1">
      <c r="A4079" s="10"/>
      <c r="B4079" s="1"/>
      <c r="C4079" s="81"/>
      <c r="D4079" s="1"/>
      <c r="E4079" s="1"/>
      <c r="F4079" s="331"/>
      <c r="G4079" s="1"/>
      <c r="H4079" s="45"/>
      <c r="I4079" s="1"/>
      <c r="J4079" s="1"/>
      <c r="K4079" s="1"/>
      <c r="L4079" s="331"/>
      <c r="M4079" s="1"/>
      <c r="N4079" s="45"/>
      <c r="O4079" s="1"/>
      <c r="P4079" s="45"/>
      <c r="Q4079" s="1"/>
      <c r="R4079" s="1"/>
      <c r="S4079" s="206"/>
      <c r="T4079" s="351">
        <f>IF(Q4079=0,0,1)+IF(C4079=0,0,1)+IF(D4079=0,0,1)+IF(E4079=0,0,1)+IF(F4079=0,0,1)+IF(G4079=0,0,1)+IF(H4079=0,0,1)+IF(I4079=0,0,1)+IF(J4079=0,0,1)+IF(K4079=0,0,1)+IF(L4079=0,0,1)+IF(M4079=0,0,1)+IF(N4079=0,0,1)+IF(O4079=0,0,1)</f>
        <v>0</v>
      </c>
    </row>
    <row r="4080" spans="1:20" ht="15.75" hidden="1">
      <c r="A4080" s="10"/>
      <c r="B4080" s="1"/>
      <c r="C4080" s="81"/>
      <c r="D4080" s="1"/>
      <c r="E4080" s="1"/>
      <c r="F4080" s="331"/>
      <c r="G4080" s="1"/>
      <c r="H4080" s="45"/>
      <c r="I4080" s="1"/>
      <c r="J4080" s="1"/>
      <c r="K4080" s="1"/>
      <c r="L4080" s="331"/>
      <c r="M4080" s="1"/>
      <c r="N4080" s="45"/>
      <c r="O4080" s="1"/>
      <c r="P4080" s="45"/>
      <c r="Q4080" s="1"/>
      <c r="R4080" s="1"/>
      <c r="S4080" s="206"/>
      <c r="T4080" s="351">
        <f>IF(Q4080=0,0,1)+IF(C4080=0,0,1)+IF(D4080=0,0,1)+IF(E4080=0,0,1)+IF(F4080=0,0,1)+IF(G4080=0,0,1)+IF(H4080=0,0,1)+IF(I4080=0,0,1)+IF(J4080=0,0,1)+IF(K4080=0,0,1)+IF(L4080=0,0,1)+IF(M4080=0,0,1)+IF(N4080=0,0,1)+IF(O4080=0,0,1)</f>
        <v>0</v>
      </c>
    </row>
    <row r="4081" spans="1:20" ht="15.75" hidden="1">
      <c r="A4081" s="10"/>
      <c r="B4081" s="1"/>
      <c r="C4081" s="81"/>
      <c r="D4081" s="1"/>
      <c r="E4081" s="1"/>
      <c r="F4081" s="331"/>
      <c r="G4081" s="1"/>
      <c r="H4081" s="45"/>
      <c r="I4081" s="1"/>
      <c r="J4081" s="1"/>
      <c r="K4081" s="1"/>
      <c r="L4081" s="331"/>
      <c r="M4081" s="1"/>
      <c r="N4081" s="45"/>
      <c r="O4081" s="1"/>
      <c r="P4081" s="45"/>
      <c r="Q4081" s="1"/>
      <c r="R4081" s="1"/>
      <c r="S4081" s="206"/>
      <c r="T4081" s="351">
        <f>IF(Q4081=0,0,1)+IF(C4081=0,0,1)+IF(D4081=0,0,1)+IF(E4081=0,0,1)+IF(F4081=0,0,1)+IF(G4081=0,0,1)+IF(H4081=0,0,1)+IF(I4081=0,0,1)+IF(J4081=0,0,1)+IF(K4081=0,0,1)+IF(L4081=0,0,1)+IF(M4081=0,0,1)+IF(N4081=0,0,1)+IF(O4081=0,0,1)</f>
        <v>0</v>
      </c>
    </row>
    <row r="4082" spans="1:20" ht="15.75" hidden="1">
      <c r="A4082" s="10"/>
      <c r="B4082" s="1"/>
      <c r="C4082" s="81"/>
      <c r="D4082" s="1"/>
      <c r="E4082" s="1"/>
      <c r="F4082" s="331"/>
      <c r="G4082" s="1"/>
      <c r="H4082" s="45"/>
      <c r="I4082" s="1"/>
      <c r="J4082" s="1"/>
      <c r="K4082" s="1"/>
      <c r="L4082" s="331"/>
      <c r="M4082" s="1"/>
      <c r="N4082" s="45"/>
      <c r="O4082" s="1"/>
      <c r="P4082" s="45"/>
      <c r="Q4082" s="1"/>
      <c r="R4082" s="1"/>
      <c r="S4082" s="206"/>
      <c r="T4082" s="351">
        <f>IF(Q4082=0,0,1)+IF(C4082=0,0,1)+IF(D4082=0,0,1)+IF(E4082=0,0,1)+IF(F4082=0,0,1)+IF(G4082=0,0,1)+IF(H4082=0,0,1)+IF(I4082=0,0,1)+IF(J4082=0,0,1)+IF(K4082=0,0,1)+IF(L4082=0,0,1)+IF(M4082=0,0,1)+IF(N4082=0,0,1)+IF(O4082=0,0,1)</f>
        <v>0</v>
      </c>
    </row>
    <row r="4083" spans="1:20" ht="15.75" hidden="1">
      <c r="A4083" s="10"/>
      <c r="B4083" s="1"/>
      <c r="C4083" s="81"/>
      <c r="D4083" s="1"/>
      <c r="E4083" s="1"/>
      <c r="F4083" s="331"/>
      <c r="G4083" s="1"/>
      <c r="H4083" s="45"/>
      <c r="I4083" s="1"/>
      <c r="J4083" s="1"/>
      <c r="K4083" s="1"/>
      <c r="L4083" s="331"/>
      <c r="M4083" s="1"/>
      <c r="N4083" s="45"/>
      <c r="O4083" s="1"/>
      <c r="P4083" s="45"/>
      <c r="Q4083" s="1"/>
      <c r="R4083" s="1"/>
      <c r="S4083" s="206"/>
      <c r="T4083" s="351">
        <f>IF(Q4083=0,0,1)+IF(C4083=0,0,1)+IF(D4083=0,0,1)+IF(E4083=0,0,1)+IF(F4083=0,0,1)+IF(G4083=0,0,1)+IF(H4083=0,0,1)+IF(I4083=0,0,1)+IF(J4083=0,0,1)+IF(K4083=0,0,1)+IF(L4083=0,0,1)+IF(M4083=0,0,1)+IF(N4083=0,0,1)+IF(O4083=0,0,1)</f>
        <v>0</v>
      </c>
    </row>
    <row r="4084" spans="1:20" ht="15.75" hidden="1">
      <c r="A4084" s="10"/>
      <c r="B4084" s="1"/>
      <c r="C4084" s="81"/>
      <c r="D4084" s="1"/>
      <c r="E4084" s="1"/>
      <c r="F4084" s="331"/>
      <c r="G4084" s="1"/>
      <c r="H4084" s="45"/>
      <c r="I4084" s="1"/>
      <c r="J4084" s="1"/>
      <c r="K4084" s="1"/>
      <c r="L4084" s="331"/>
      <c r="M4084" s="1"/>
      <c r="N4084" s="45"/>
      <c r="O4084" s="1"/>
      <c r="P4084" s="45"/>
      <c r="Q4084" s="1"/>
      <c r="R4084" s="1"/>
      <c r="S4084" s="206"/>
      <c r="T4084" s="351">
        <f>IF(Q4084=0,0,1)+IF(C4084=0,0,1)+IF(D4084=0,0,1)+IF(E4084=0,0,1)+IF(F4084=0,0,1)+IF(G4084=0,0,1)+IF(H4084=0,0,1)+IF(I4084=0,0,1)+IF(J4084=0,0,1)+IF(K4084=0,0,1)+IF(L4084=0,0,1)+IF(M4084=0,0,1)+IF(N4084=0,0,1)+IF(O4084=0,0,1)</f>
        <v>0</v>
      </c>
    </row>
    <row r="4085" spans="1:20" ht="15.75" hidden="1">
      <c r="A4085" s="10"/>
      <c r="B4085" s="1"/>
      <c r="C4085" s="81"/>
      <c r="D4085" s="1"/>
      <c r="E4085" s="1"/>
      <c r="F4085" s="331"/>
      <c r="G4085" s="1"/>
      <c r="H4085" s="45"/>
      <c r="I4085" s="1"/>
      <c r="J4085" s="1"/>
      <c r="K4085" s="1"/>
      <c r="L4085" s="331"/>
      <c r="M4085" s="1"/>
      <c r="N4085" s="45"/>
      <c r="O4085" s="1"/>
      <c r="P4085" s="45"/>
      <c r="Q4085" s="1"/>
      <c r="R4085" s="1"/>
      <c r="S4085" s="206"/>
      <c r="T4085" s="351">
        <f>IF(Q4085=0,0,1)+IF(C4085=0,0,1)+IF(D4085=0,0,1)+IF(E4085=0,0,1)+IF(F4085=0,0,1)+IF(G4085=0,0,1)+IF(H4085=0,0,1)+IF(I4085=0,0,1)+IF(J4085=0,0,1)+IF(K4085=0,0,1)+IF(L4085=0,0,1)+IF(M4085=0,0,1)+IF(N4085=0,0,1)+IF(O4085=0,0,1)</f>
        <v>0</v>
      </c>
    </row>
    <row r="4086" spans="1:20" ht="15.75" hidden="1">
      <c r="A4086" s="10"/>
      <c r="B4086" s="1"/>
      <c r="C4086" s="81"/>
      <c r="D4086" s="1"/>
      <c r="E4086" s="1"/>
      <c r="F4086" s="331"/>
      <c r="G4086" s="1"/>
      <c r="H4086" s="45"/>
      <c r="I4086" s="1"/>
      <c r="J4086" s="1"/>
      <c r="K4086" s="1"/>
      <c r="L4086" s="331"/>
      <c r="M4086" s="1"/>
      <c r="N4086" s="45"/>
      <c r="O4086" s="1"/>
      <c r="P4086" s="45"/>
      <c r="Q4086" s="1"/>
      <c r="R4086" s="1"/>
      <c r="S4086" s="206"/>
      <c r="T4086" s="351">
        <f>IF(Q4086=0,0,1)+IF(C4086=0,0,1)+IF(D4086=0,0,1)+IF(E4086=0,0,1)+IF(F4086=0,0,1)+IF(G4086=0,0,1)+IF(H4086=0,0,1)+IF(I4086=0,0,1)+IF(J4086=0,0,1)+IF(K4086=0,0,1)+IF(L4086=0,0,1)+IF(M4086=0,0,1)+IF(N4086=0,0,1)+IF(O4086=0,0,1)</f>
        <v>0</v>
      </c>
    </row>
    <row r="4087" spans="1:20" ht="15.75" hidden="1">
      <c r="A4087" s="10"/>
      <c r="B4087" s="1"/>
      <c r="C4087" s="81"/>
      <c r="D4087" s="1"/>
      <c r="E4087" s="1"/>
      <c r="F4087" s="331"/>
      <c r="G4087" s="1"/>
      <c r="H4087" s="45"/>
      <c r="I4087" s="1"/>
      <c r="J4087" s="1"/>
      <c r="K4087" s="1"/>
      <c r="L4087" s="331"/>
      <c r="M4087" s="1"/>
      <c r="N4087" s="45"/>
      <c r="O4087" s="1"/>
      <c r="P4087" s="45"/>
      <c r="Q4087" s="1"/>
      <c r="R4087" s="1"/>
      <c r="S4087" s="206"/>
      <c r="T4087" s="351">
        <f>IF(Q4087=0,0,1)+IF(C4087=0,0,1)+IF(D4087=0,0,1)+IF(E4087=0,0,1)+IF(F4087=0,0,1)+IF(G4087=0,0,1)+IF(H4087=0,0,1)+IF(I4087=0,0,1)+IF(J4087=0,0,1)+IF(K4087=0,0,1)+IF(L4087=0,0,1)+IF(M4087=0,0,1)+IF(N4087=0,0,1)+IF(O4087=0,0,1)</f>
        <v>0</v>
      </c>
    </row>
    <row r="4088" spans="1:20" ht="15.75" hidden="1">
      <c r="A4088" s="10"/>
      <c r="B4088" s="1"/>
      <c r="C4088" s="81"/>
      <c r="D4088" s="1"/>
      <c r="E4088" s="1"/>
      <c r="F4088" s="331"/>
      <c r="G4088" s="1"/>
      <c r="H4088" s="45"/>
      <c r="I4088" s="1"/>
      <c r="J4088" s="1"/>
      <c r="K4088" s="1"/>
      <c r="L4088" s="331"/>
      <c r="M4088" s="1"/>
      <c r="N4088" s="45"/>
      <c r="O4088" s="1"/>
      <c r="P4088" s="45"/>
      <c r="Q4088" s="1"/>
      <c r="R4088" s="1"/>
      <c r="S4088" s="206"/>
      <c r="T4088" s="351">
        <f>IF(Q4088=0,0,1)+IF(C4088=0,0,1)+IF(D4088=0,0,1)+IF(E4088=0,0,1)+IF(F4088=0,0,1)+IF(G4088=0,0,1)+IF(H4088=0,0,1)+IF(I4088=0,0,1)+IF(J4088=0,0,1)+IF(K4088=0,0,1)+IF(L4088=0,0,1)+IF(M4088=0,0,1)+IF(N4088=0,0,1)+IF(O4088=0,0,1)</f>
        <v>0</v>
      </c>
    </row>
    <row r="4089" spans="1:20" ht="15.75" hidden="1">
      <c r="A4089" s="10"/>
      <c r="B4089" s="1"/>
      <c r="C4089" s="81"/>
      <c r="D4089" s="1"/>
      <c r="E4089" s="1"/>
      <c r="F4089" s="331"/>
      <c r="G4089" s="1"/>
      <c r="H4089" s="45"/>
      <c r="I4089" s="1"/>
      <c r="J4089" s="1"/>
      <c r="K4089" s="1"/>
      <c r="L4089" s="331"/>
      <c r="M4089" s="1"/>
      <c r="N4089" s="45"/>
      <c r="O4089" s="1"/>
      <c r="P4089" s="45"/>
      <c r="Q4089" s="1"/>
      <c r="R4089" s="1"/>
      <c r="S4089" s="206"/>
      <c r="T4089" s="351">
        <f>IF(Q4089=0,0,1)+IF(C4089=0,0,1)+IF(D4089=0,0,1)+IF(E4089=0,0,1)+IF(F4089=0,0,1)+IF(G4089=0,0,1)+IF(H4089=0,0,1)+IF(I4089=0,0,1)+IF(J4089=0,0,1)+IF(K4089=0,0,1)+IF(L4089=0,0,1)+IF(M4089=0,0,1)+IF(N4089=0,0,1)+IF(O4089=0,0,1)</f>
        <v>0</v>
      </c>
    </row>
    <row r="4090" spans="1:20" ht="15.75" hidden="1">
      <c r="A4090" s="10"/>
      <c r="B4090" s="1"/>
      <c r="C4090" s="81"/>
      <c r="D4090" s="1"/>
      <c r="E4090" s="1"/>
      <c r="F4090" s="331"/>
      <c r="G4090" s="1"/>
      <c r="H4090" s="45"/>
      <c r="I4090" s="1"/>
      <c r="J4090" s="1"/>
      <c r="K4090" s="1"/>
      <c r="L4090" s="331"/>
      <c r="M4090" s="1"/>
      <c r="N4090" s="45"/>
      <c r="O4090" s="1"/>
      <c r="P4090" s="45"/>
      <c r="Q4090" s="1"/>
      <c r="R4090" s="1"/>
      <c r="S4090" s="206"/>
      <c r="T4090" s="351">
        <f>IF(Q4090=0,0,1)+IF(C4090=0,0,1)+IF(D4090=0,0,1)+IF(E4090=0,0,1)+IF(F4090=0,0,1)+IF(G4090=0,0,1)+IF(H4090=0,0,1)+IF(I4090=0,0,1)+IF(J4090=0,0,1)+IF(K4090=0,0,1)+IF(L4090=0,0,1)+IF(M4090=0,0,1)+IF(N4090=0,0,1)+IF(O4090=0,0,1)</f>
        <v>0</v>
      </c>
    </row>
    <row r="4091" spans="1:20" ht="15.75" hidden="1">
      <c r="A4091" s="10"/>
      <c r="B4091" s="1"/>
      <c r="C4091" s="81"/>
      <c r="D4091" s="1"/>
      <c r="E4091" s="1"/>
      <c r="F4091" s="331"/>
      <c r="G4091" s="1"/>
      <c r="H4091" s="45"/>
      <c r="I4091" s="1"/>
      <c r="J4091" s="1"/>
      <c r="K4091" s="1"/>
      <c r="L4091" s="331"/>
      <c r="M4091" s="1"/>
      <c r="N4091" s="45"/>
      <c r="O4091" s="1"/>
      <c r="P4091" s="45"/>
      <c r="Q4091" s="1"/>
      <c r="R4091" s="1"/>
      <c r="S4091" s="206"/>
      <c r="T4091" s="351">
        <f>IF(Q4091=0,0,1)+IF(C4091=0,0,1)+IF(D4091=0,0,1)+IF(E4091=0,0,1)+IF(F4091=0,0,1)+IF(G4091=0,0,1)+IF(H4091=0,0,1)+IF(I4091=0,0,1)+IF(J4091=0,0,1)+IF(K4091=0,0,1)+IF(L4091=0,0,1)+IF(M4091=0,0,1)+IF(N4091=0,0,1)+IF(O4091=0,0,1)</f>
        <v>0</v>
      </c>
    </row>
    <row r="4092" spans="1:20" ht="15.75" hidden="1">
      <c r="A4092" s="10"/>
      <c r="B4092" s="1"/>
      <c r="C4092" s="81"/>
      <c r="D4092" s="1"/>
      <c r="E4092" s="1"/>
      <c r="F4092" s="331"/>
      <c r="G4092" s="1"/>
      <c r="H4092" s="45"/>
      <c r="I4092" s="1"/>
      <c r="J4092" s="1"/>
      <c r="K4092" s="1"/>
      <c r="L4092" s="331"/>
      <c r="M4092" s="1"/>
      <c r="N4092" s="45"/>
      <c r="O4092" s="1"/>
      <c r="P4092" s="45"/>
      <c r="Q4092" s="1"/>
      <c r="R4092" s="1"/>
      <c r="S4092" s="206"/>
      <c r="T4092" s="351">
        <f>IF(Q4092=0,0,1)+IF(C4092=0,0,1)+IF(D4092=0,0,1)+IF(E4092=0,0,1)+IF(F4092=0,0,1)+IF(G4092=0,0,1)+IF(H4092=0,0,1)+IF(I4092=0,0,1)+IF(J4092=0,0,1)+IF(K4092=0,0,1)+IF(L4092=0,0,1)+IF(M4092=0,0,1)+IF(N4092=0,0,1)+IF(O4092=0,0,1)</f>
        <v>0</v>
      </c>
    </row>
    <row r="4093" spans="1:20" ht="15.75" hidden="1">
      <c r="A4093" s="10"/>
      <c r="B4093" s="1"/>
      <c r="C4093" s="81"/>
      <c r="D4093" s="1"/>
      <c r="E4093" s="1"/>
      <c r="F4093" s="331"/>
      <c r="G4093" s="1"/>
      <c r="H4093" s="45"/>
      <c r="I4093" s="1"/>
      <c r="J4093" s="1"/>
      <c r="K4093" s="1"/>
      <c r="L4093" s="331"/>
      <c r="M4093" s="1"/>
      <c r="N4093" s="45"/>
      <c r="O4093" s="1"/>
      <c r="P4093" s="45"/>
      <c r="Q4093" s="1"/>
      <c r="R4093" s="1"/>
      <c r="S4093" s="206"/>
      <c r="T4093" s="351">
        <f>IF(Q4093=0,0,1)+IF(C4093=0,0,1)+IF(D4093=0,0,1)+IF(E4093=0,0,1)+IF(F4093=0,0,1)+IF(G4093=0,0,1)+IF(H4093=0,0,1)+IF(I4093=0,0,1)+IF(J4093=0,0,1)+IF(K4093=0,0,1)+IF(L4093=0,0,1)+IF(M4093=0,0,1)+IF(N4093=0,0,1)+IF(O4093=0,0,1)</f>
        <v>0</v>
      </c>
    </row>
    <row r="4094" spans="1:20" ht="15.75" hidden="1">
      <c r="A4094" s="10"/>
      <c r="B4094" s="1"/>
      <c r="C4094" s="81"/>
      <c r="D4094" s="1"/>
      <c r="E4094" s="1"/>
      <c r="F4094" s="331"/>
      <c r="G4094" s="1"/>
      <c r="H4094" s="45"/>
      <c r="I4094" s="1"/>
      <c r="J4094" s="1"/>
      <c r="K4094" s="1"/>
      <c r="L4094" s="331"/>
      <c r="M4094" s="1"/>
      <c r="N4094" s="45"/>
      <c r="O4094" s="1"/>
      <c r="P4094" s="45"/>
      <c r="Q4094" s="1"/>
      <c r="R4094" s="1"/>
      <c r="S4094" s="206"/>
      <c r="T4094" s="351">
        <f>IF(Q4094=0,0,1)+IF(C4094=0,0,1)+IF(D4094=0,0,1)+IF(E4094=0,0,1)+IF(F4094=0,0,1)+IF(G4094=0,0,1)+IF(H4094=0,0,1)+IF(I4094=0,0,1)+IF(J4094=0,0,1)+IF(K4094=0,0,1)+IF(L4094=0,0,1)+IF(M4094=0,0,1)+IF(N4094=0,0,1)+IF(O4094=0,0,1)</f>
        <v>0</v>
      </c>
    </row>
    <row r="4095" spans="1:20" ht="15.75" hidden="1">
      <c r="A4095" s="10"/>
      <c r="B4095" s="1"/>
      <c r="C4095" s="81"/>
      <c r="D4095" s="1"/>
      <c r="E4095" s="1"/>
      <c r="F4095" s="331"/>
      <c r="G4095" s="1"/>
      <c r="H4095" s="45"/>
      <c r="I4095" s="1"/>
      <c r="J4095" s="1"/>
      <c r="K4095" s="1"/>
      <c r="L4095" s="331"/>
      <c r="M4095" s="1"/>
      <c r="N4095" s="45"/>
      <c r="O4095" s="1"/>
      <c r="P4095" s="45"/>
      <c r="Q4095" s="1"/>
      <c r="R4095" s="1"/>
      <c r="S4095" s="206"/>
      <c r="T4095" s="351">
        <f>IF(Q4095=0,0,1)+IF(C4095=0,0,1)+IF(D4095=0,0,1)+IF(E4095=0,0,1)+IF(F4095=0,0,1)+IF(G4095=0,0,1)+IF(H4095=0,0,1)+IF(I4095=0,0,1)+IF(J4095=0,0,1)+IF(K4095=0,0,1)+IF(L4095=0,0,1)+IF(M4095=0,0,1)+IF(N4095=0,0,1)+IF(O4095=0,0,1)</f>
        <v>0</v>
      </c>
    </row>
    <row r="4096" spans="1:20" ht="15.75" hidden="1">
      <c r="A4096" s="10"/>
      <c r="B4096" s="1"/>
      <c r="C4096" s="81"/>
      <c r="D4096" s="1"/>
      <c r="E4096" s="1"/>
      <c r="F4096" s="331"/>
      <c r="G4096" s="1"/>
      <c r="H4096" s="45"/>
      <c r="I4096" s="1"/>
      <c r="J4096" s="1"/>
      <c r="K4096" s="1"/>
      <c r="L4096" s="331"/>
      <c r="M4096" s="1"/>
      <c r="N4096" s="45"/>
      <c r="O4096" s="1"/>
      <c r="P4096" s="45"/>
      <c r="Q4096" s="1"/>
      <c r="R4096" s="1"/>
      <c r="S4096" s="206"/>
      <c r="T4096" s="351">
        <f>IF(Q4096=0,0,1)+IF(C4096=0,0,1)+IF(D4096=0,0,1)+IF(E4096=0,0,1)+IF(F4096=0,0,1)+IF(G4096=0,0,1)+IF(H4096=0,0,1)+IF(I4096=0,0,1)+IF(J4096=0,0,1)+IF(K4096=0,0,1)+IF(L4096=0,0,1)+IF(M4096=0,0,1)+IF(N4096=0,0,1)+IF(O4096=0,0,1)</f>
        <v>0</v>
      </c>
    </row>
    <row r="4097" spans="1:20" ht="15.75" hidden="1">
      <c r="A4097" s="10"/>
      <c r="B4097" s="1"/>
      <c r="C4097" s="81"/>
      <c r="D4097" s="1"/>
      <c r="E4097" s="1"/>
      <c r="F4097" s="331"/>
      <c r="G4097" s="1"/>
      <c r="H4097" s="45"/>
      <c r="I4097" s="1"/>
      <c r="J4097" s="1"/>
      <c r="K4097" s="1"/>
      <c r="L4097" s="331"/>
      <c r="M4097" s="1"/>
      <c r="N4097" s="45"/>
      <c r="O4097" s="1"/>
      <c r="P4097" s="45"/>
      <c r="Q4097" s="1"/>
      <c r="R4097" s="1"/>
      <c r="S4097" s="206"/>
      <c r="T4097" s="351">
        <f>IF(Q4097=0,0,1)+IF(C4097=0,0,1)+IF(D4097=0,0,1)+IF(E4097=0,0,1)+IF(F4097=0,0,1)+IF(G4097=0,0,1)+IF(H4097=0,0,1)+IF(I4097=0,0,1)+IF(J4097=0,0,1)+IF(K4097=0,0,1)+IF(L4097=0,0,1)+IF(M4097=0,0,1)+IF(N4097=0,0,1)+IF(O4097=0,0,1)</f>
        <v>0</v>
      </c>
    </row>
    <row r="4098" spans="1:20" ht="15.75" hidden="1">
      <c r="A4098" s="10"/>
      <c r="B4098" s="1"/>
      <c r="C4098" s="81"/>
      <c r="D4098" s="1"/>
      <c r="E4098" s="1"/>
      <c r="F4098" s="331"/>
      <c r="G4098" s="1"/>
      <c r="H4098" s="45"/>
      <c r="I4098" s="1"/>
      <c r="J4098" s="1"/>
      <c r="K4098" s="1"/>
      <c r="L4098" s="331"/>
      <c r="M4098" s="1"/>
      <c r="N4098" s="45"/>
      <c r="O4098" s="1"/>
      <c r="P4098" s="45"/>
      <c r="Q4098" s="1"/>
      <c r="R4098" s="1"/>
      <c r="S4098" s="206"/>
      <c r="T4098" s="351">
        <f>IF(Q4098=0,0,1)+IF(C4098=0,0,1)+IF(D4098=0,0,1)+IF(E4098=0,0,1)+IF(F4098=0,0,1)+IF(G4098=0,0,1)+IF(H4098=0,0,1)+IF(I4098=0,0,1)+IF(J4098=0,0,1)+IF(K4098=0,0,1)+IF(L4098=0,0,1)+IF(M4098=0,0,1)+IF(N4098=0,0,1)+IF(O4098=0,0,1)</f>
        <v>0</v>
      </c>
    </row>
    <row r="4099" spans="1:20" ht="15.75" hidden="1">
      <c r="A4099" s="10"/>
      <c r="B4099" s="1"/>
      <c r="C4099" s="81"/>
      <c r="D4099" s="1"/>
      <c r="E4099" s="1"/>
      <c r="F4099" s="331"/>
      <c r="G4099" s="1"/>
      <c r="H4099" s="45"/>
      <c r="I4099" s="1"/>
      <c r="J4099" s="1"/>
      <c r="K4099" s="1"/>
      <c r="L4099" s="331"/>
      <c r="M4099" s="1"/>
      <c r="N4099" s="45"/>
      <c r="O4099" s="1"/>
      <c r="P4099" s="45"/>
      <c r="Q4099" s="1"/>
      <c r="R4099" s="1"/>
      <c r="S4099" s="206"/>
      <c r="T4099" s="351">
        <f>IF(Q4099=0,0,1)+IF(C4099=0,0,1)+IF(D4099=0,0,1)+IF(E4099=0,0,1)+IF(F4099=0,0,1)+IF(G4099=0,0,1)+IF(H4099=0,0,1)+IF(I4099=0,0,1)+IF(J4099=0,0,1)+IF(K4099=0,0,1)+IF(L4099=0,0,1)+IF(M4099=0,0,1)+IF(N4099=0,0,1)+IF(O4099=0,0,1)</f>
        <v>0</v>
      </c>
    </row>
    <row r="4100" spans="1:20" ht="15.75" hidden="1">
      <c r="A4100" s="10"/>
      <c r="B4100" s="1"/>
      <c r="C4100" s="81"/>
      <c r="D4100" s="1"/>
      <c r="E4100" s="1"/>
      <c r="F4100" s="331"/>
      <c r="G4100" s="1"/>
      <c r="H4100" s="45"/>
      <c r="I4100" s="1"/>
      <c r="J4100" s="1"/>
      <c r="K4100" s="1"/>
      <c r="L4100" s="331"/>
      <c r="M4100" s="1"/>
      <c r="N4100" s="45"/>
      <c r="O4100" s="1"/>
      <c r="P4100" s="45"/>
      <c r="Q4100" s="1"/>
      <c r="R4100" s="1"/>
      <c r="S4100" s="206"/>
      <c r="T4100" s="351">
        <f>IF(Q4100=0,0,1)+IF(C4100=0,0,1)+IF(D4100=0,0,1)+IF(E4100=0,0,1)+IF(F4100=0,0,1)+IF(G4100=0,0,1)+IF(H4100=0,0,1)+IF(I4100=0,0,1)+IF(J4100=0,0,1)+IF(K4100=0,0,1)+IF(L4100=0,0,1)+IF(M4100=0,0,1)+IF(N4100=0,0,1)+IF(O4100=0,0,1)</f>
        <v>0</v>
      </c>
    </row>
    <row r="4101" spans="1:20" ht="15.75" hidden="1">
      <c r="A4101" s="10"/>
      <c r="B4101" s="1"/>
      <c r="C4101" s="81"/>
      <c r="D4101" s="1"/>
      <c r="E4101" s="1"/>
      <c r="F4101" s="331"/>
      <c r="G4101" s="1"/>
      <c r="H4101" s="45"/>
      <c r="I4101" s="1"/>
      <c r="J4101" s="1"/>
      <c r="K4101" s="1"/>
      <c r="L4101" s="331"/>
      <c r="M4101" s="1"/>
      <c r="N4101" s="45"/>
      <c r="O4101" s="1"/>
      <c r="P4101" s="45"/>
      <c r="Q4101" s="1"/>
      <c r="R4101" s="1"/>
      <c r="S4101" s="206"/>
      <c r="T4101" s="351">
        <f>IF(Q4101=0,0,1)+IF(C4101=0,0,1)+IF(D4101=0,0,1)+IF(E4101=0,0,1)+IF(F4101=0,0,1)+IF(G4101=0,0,1)+IF(H4101=0,0,1)+IF(I4101=0,0,1)+IF(J4101=0,0,1)+IF(K4101=0,0,1)+IF(L4101=0,0,1)+IF(M4101=0,0,1)+IF(N4101=0,0,1)+IF(O4101=0,0,1)</f>
        <v>0</v>
      </c>
    </row>
    <row r="4102" spans="1:20" ht="15.75" hidden="1">
      <c r="A4102" s="10"/>
      <c r="B4102" s="1"/>
      <c r="C4102" s="81"/>
      <c r="D4102" s="1"/>
      <c r="E4102" s="1"/>
      <c r="F4102" s="331"/>
      <c r="G4102" s="1"/>
      <c r="H4102" s="45"/>
      <c r="I4102" s="1"/>
      <c r="J4102" s="1"/>
      <c r="K4102" s="1"/>
      <c r="L4102" s="331"/>
      <c r="M4102" s="1"/>
      <c r="N4102" s="45"/>
      <c r="O4102" s="1"/>
      <c r="P4102" s="45"/>
      <c r="Q4102" s="1"/>
      <c r="R4102" s="1"/>
      <c r="S4102" s="206"/>
      <c r="T4102" s="351">
        <f>IF(Q4102=0,0,1)+IF(C4102=0,0,1)+IF(D4102=0,0,1)+IF(E4102=0,0,1)+IF(F4102=0,0,1)+IF(G4102=0,0,1)+IF(H4102=0,0,1)+IF(I4102=0,0,1)+IF(J4102=0,0,1)+IF(K4102=0,0,1)+IF(L4102=0,0,1)+IF(M4102=0,0,1)+IF(N4102=0,0,1)+IF(O4102=0,0,1)</f>
        <v>0</v>
      </c>
    </row>
    <row r="4103" spans="1:20" ht="15.75" hidden="1">
      <c r="A4103" s="10"/>
      <c r="B4103" s="1"/>
      <c r="C4103" s="81"/>
      <c r="D4103" s="1"/>
      <c r="E4103" s="1"/>
      <c r="F4103" s="331"/>
      <c r="G4103" s="1"/>
      <c r="H4103" s="45"/>
      <c r="I4103" s="1"/>
      <c r="J4103" s="1"/>
      <c r="K4103" s="1"/>
      <c r="L4103" s="331"/>
      <c r="M4103" s="1"/>
      <c r="N4103" s="45"/>
      <c r="O4103" s="1"/>
      <c r="P4103" s="45"/>
      <c r="Q4103" s="1"/>
      <c r="R4103" s="1"/>
      <c r="S4103" s="206"/>
      <c r="T4103" s="351">
        <f>IF(Q4103=0,0,1)+IF(C4103=0,0,1)+IF(D4103=0,0,1)+IF(E4103=0,0,1)+IF(F4103=0,0,1)+IF(G4103=0,0,1)+IF(H4103=0,0,1)+IF(I4103=0,0,1)+IF(J4103=0,0,1)+IF(K4103=0,0,1)+IF(L4103=0,0,1)+IF(M4103=0,0,1)+IF(N4103=0,0,1)+IF(O4103=0,0,1)</f>
        <v>0</v>
      </c>
    </row>
    <row r="4104" spans="1:20" ht="15.75" hidden="1">
      <c r="A4104" s="10"/>
      <c r="B4104" s="1"/>
      <c r="C4104" s="81"/>
      <c r="D4104" s="1"/>
      <c r="E4104" s="1"/>
      <c r="F4104" s="331"/>
      <c r="G4104" s="1"/>
      <c r="H4104" s="45"/>
      <c r="I4104" s="1"/>
      <c r="J4104" s="1"/>
      <c r="K4104" s="1"/>
      <c r="L4104" s="331"/>
      <c r="M4104" s="1"/>
      <c r="N4104" s="45"/>
      <c r="O4104" s="1"/>
      <c r="P4104" s="45"/>
      <c r="Q4104" s="1"/>
      <c r="R4104" s="1"/>
      <c r="S4104" s="206"/>
      <c r="T4104" s="351">
        <f>IF(Q4104=0,0,1)+IF(C4104=0,0,1)+IF(D4104=0,0,1)+IF(E4104=0,0,1)+IF(F4104=0,0,1)+IF(G4104=0,0,1)+IF(H4104=0,0,1)+IF(I4104=0,0,1)+IF(J4104=0,0,1)+IF(K4104=0,0,1)+IF(L4104=0,0,1)+IF(M4104=0,0,1)+IF(N4104=0,0,1)+IF(O4104=0,0,1)</f>
        <v>0</v>
      </c>
    </row>
    <row r="4105" spans="1:20" ht="15.75" hidden="1">
      <c r="A4105" s="10"/>
      <c r="B4105" s="1"/>
      <c r="C4105" s="81"/>
      <c r="D4105" s="1"/>
      <c r="E4105" s="1"/>
      <c r="F4105" s="331"/>
      <c r="G4105" s="1"/>
      <c r="H4105" s="45"/>
      <c r="I4105" s="1"/>
      <c r="J4105" s="1"/>
      <c r="K4105" s="1"/>
      <c r="L4105" s="331"/>
      <c r="M4105" s="1"/>
      <c r="N4105" s="45"/>
      <c r="O4105" s="1"/>
      <c r="P4105" s="45"/>
      <c r="Q4105" s="1"/>
      <c r="R4105" s="1"/>
      <c r="S4105" s="206"/>
      <c r="T4105" s="351">
        <f>IF(Q4105=0,0,1)+IF(C4105=0,0,1)+IF(D4105=0,0,1)+IF(E4105=0,0,1)+IF(F4105=0,0,1)+IF(G4105=0,0,1)+IF(H4105=0,0,1)+IF(I4105=0,0,1)+IF(J4105=0,0,1)+IF(K4105=0,0,1)+IF(L4105=0,0,1)+IF(M4105=0,0,1)+IF(N4105=0,0,1)+IF(O4105=0,0,1)</f>
        <v>0</v>
      </c>
    </row>
    <row r="4106" spans="1:20" ht="15.75" hidden="1">
      <c r="A4106" s="10"/>
      <c r="B4106" s="1"/>
      <c r="C4106" s="81"/>
      <c r="D4106" s="1"/>
      <c r="E4106" s="1"/>
      <c r="F4106" s="331"/>
      <c r="G4106" s="1"/>
      <c r="H4106" s="45"/>
      <c r="I4106" s="1"/>
      <c r="J4106" s="1"/>
      <c r="K4106" s="1"/>
      <c r="L4106" s="331"/>
      <c r="M4106" s="1"/>
      <c r="N4106" s="45"/>
      <c r="O4106" s="1"/>
      <c r="P4106" s="45"/>
      <c r="Q4106" s="1"/>
      <c r="R4106" s="1"/>
      <c r="S4106" s="206"/>
      <c r="T4106" s="351">
        <f>IF(Q4106=0,0,1)+IF(C4106=0,0,1)+IF(D4106=0,0,1)+IF(E4106=0,0,1)+IF(F4106=0,0,1)+IF(G4106=0,0,1)+IF(H4106=0,0,1)+IF(I4106=0,0,1)+IF(J4106=0,0,1)+IF(K4106=0,0,1)+IF(L4106=0,0,1)+IF(M4106=0,0,1)+IF(N4106=0,0,1)+IF(O4106=0,0,1)</f>
        <v>0</v>
      </c>
    </row>
    <row r="4107" spans="1:20" ht="15.75" hidden="1">
      <c r="A4107" s="10"/>
      <c r="B4107" s="1"/>
      <c r="C4107" s="81"/>
      <c r="D4107" s="1"/>
      <c r="E4107" s="1"/>
      <c r="F4107" s="331"/>
      <c r="G4107" s="1"/>
      <c r="H4107" s="45"/>
      <c r="I4107" s="1"/>
      <c r="J4107" s="1"/>
      <c r="K4107" s="1"/>
      <c r="L4107" s="331"/>
      <c r="M4107" s="1"/>
      <c r="N4107" s="45"/>
      <c r="O4107" s="1"/>
      <c r="P4107" s="45"/>
      <c r="Q4107" s="1"/>
      <c r="R4107" s="1"/>
      <c r="S4107" s="206"/>
      <c r="T4107" s="351">
        <f>IF(Q4107=0,0,1)+IF(C4107=0,0,1)+IF(D4107=0,0,1)+IF(E4107=0,0,1)+IF(F4107=0,0,1)+IF(G4107=0,0,1)+IF(H4107=0,0,1)+IF(I4107=0,0,1)+IF(J4107=0,0,1)+IF(K4107=0,0,1)+IF(L4107=0,0,1)+IF(M4107=0,0,1)+IF(N4107=0,0,1)+IF(O4107=0,0,1)</f>
        <v>0</v>
      </c>
    </row>
    <row r="4108" spans="1:20" ht="15.75" hidden="1">
      <c r="A4108" s="10"/>
      <c r="B4108" s="1"/>
      <c r="C4108" s="81"/>
      <c r="D4108" s="1"/>
      <c r="E4108" s="1"/>
      <c r="F4108" s="331"/>
      <c r="G4108" s="1"/>
      <c r="H4108" s="45"/>
      <c r="I4108" s="1"/>
      <c r="J4108" s="1"/>
      <c r="K4108" s="1"/>
      <c r="L4108" s="331"/>
      <c r="M4108" s="1"/>
      <c r="N4108" s="45"/>
      <c r="O4108" s="1"/>
      <c r="P4108" s="45"/>
      <c r="Q4108" s="1"/>
      <c r="R4108" s="1"/>
      <c r="S4108" s="206"/>
      <c r="T4108" s="351">
        <f>IF(Q4108=0,0,1)+IF(C4108=0,0,1)+IF(D4108=0,0,1)+IF(E4108=0,0,1)+IF(F4108=0,0,1)+IF(G4108=0,0,1)+IF(H4108=0,0,1)+IF(I4108=0,0,1)+IF(J4108=0,0,1)+IF(K4108=0,0,1)+IF(L4108=0,0,1)+IF(M4108=0,0,1)+IF(N4108=0,0,1)+IF(O4108=0,0,1)</f>
        <v>0</v>
      </c>
    </row>
    <row r="4109" spans="1:20" ht="15.75" hidden="1">
      <c r="A4109" s="10"/>
      <c r="B4109" s="1"/>
      <c r="C4109" s="81"/>
      <c r="D4109" s="1"/>
      <c r="E4109" s="1"/>
      <c r="F4109" s="331"/>
      <c r="G4109" s="1"/>
      <c r="H4109" s="45"/>
      <c r="I4109" s="1"/>
      <c r="J4109" s="1"/>
      <c r="K4109" s="1"/>
      <c r="L4109" s="331"/>
      <c r="M4109" s="1"/>
      <c r="N4109" s="45"/>
      <c r="O4109" s="1"/>
      <c r="P4109" s="45"/>
      <c r="Q4109" s="1"/>
      <c r="R4109" s="1"/>
      <c r="S4109" s="206"/>
      <c r="T4109" s="351">
        <f>IF(Q4109=0,0,1)+IF(C4109=0,0,1)+IF(D4109=0,0,1)+IF(E4109=0,0,1)+IF(F4109=0,0,1)+IF(G4109=0,0,1)+IF(H4109=0,0,1)+IF(I4109=0,0,1)+IF(J4109=0,0,1)+IF(K4109=0,0,1)+IF(L4109=0,0,1)+IF(M4109=0,0,1)+IF(N4109=0,0,1)+IF(O4109=0,0,1)</f>
        <v>0</v>
      </c>
    </row>
    <row r="4110" spans="1:20" ht="15.75" hidden="1">
      <c r="A4110" s="10"/>
      <c r="B4110" s="1"/>
      <c r="C4110" s="81"/>
      <c r="D4110" s="1"/>
      <c r="E4110" s="1"/>
      <c r="F4110" s="331"/>
      <c r="G4110" s="1"/>
      <c r="H4110" s="45"/>
      <c r="I4110" s="1"/>
      <c r="J4110" s="1"/>
      <c r="K4110" s="1"/>
      <c r="L4110" s="331"/>
      <c r="M4110" s="1"/>
      <c r="N4110" s="45"/>
      <c r="O4110" s="1"/>
      <c r="P4110" s="45"/>
      <c r="Q4110" s="1"/>
      <c r="R4110" s="1"/>
      <c r="S4110" s="206"/>
      <c r="T4110" s="351">
        <f>IF(Q4110=0,0,1)+IF(C4110=0,0,1)+IF(D4110=0,0,1)+IF(E4110=0,0,1)+IF(F4110=0,0,1)+IF(G4110=0,0,1)+IF(H4110=0,0,1)+IF(I4110=0,0,1)+IF(J4110=0,0,1)+IF(K4110=0,0,1)+IF(L4110=0,0,1)+IF(M4110=0,0,1)+IF(N4110=0,0,1)+IF(O4110=0,0,1)</f>
        <v>0</v>
      </c>
    </row>
    <row r="4111" spans="1:20" ht="15.75" hidden="1">
      <c r="A4111" s="10"/>
      <c r="B4111" s="1"/>
      <c r="C4111" s="81"/>
      <c r="D4111" s="1"/>
      <c r="E4111" s="1"/>
      <c r="F4111" s="331"/>
      <c r="G4111" s="1"/>
      <c r="H4111" s="45"/>
      <c r="I4111" s="1"/>
      <c r="J4111" s="1"/>
      <c r="K4111" s="1"/>
      <c r="L4111" s="331"/>
      <c r="M4111" s="1"/>
      <c r="N4111" s="45"/>
      <c r="O4111" s="1"/>
      <c r="P4111" s="45"/>
      <c r="Q4111" s="1"/>
      <c r="R4111" s="1"/>
      <c r="S4111" s="206"/>
      <c r="T4111" s="351">
        <f>IF(Q4111=0,0,1)+IF(C4111=0,0,1)+IF(D4111=0,0,1)+IF(E4111=0,0,1)+IF(F4111=0,0,1)+IF(G4111=0,0,1)+IF(H4111=0,0,1)+IF(I4111=0,0,1)+IF(J4111=0,0,1)+IF(K4111=0,0,1)+IF(L4111=0,0,1)+IF(M4111=0,0,1)+IF(N4111=0,0,1)+IF(O4111=0,0,1)</f>
        <v>0</v>
      </c>
    </row>
    <row r="4112" spans="1:20" ht="15.75" hidden="1">
      <c r="A4112" s="10"/>
      <c r="B4112" s="1"/>
      <c r="C4112" s="81"/>
      <c r="D4112" s="1"/>
      <c r="E4112" s="1"/>
      <c r="F4112" s="331"/>
      <c r="G4112" s="1"/>
      <c r="H4112" s="45"/>
      <c r="I4112" s="1"/>
      <c r="J4112" s="1"/>
      <c r="K4112" s="1"/>
      <c r="L4112" s="331"/>
      <c r="M4112" s="1"/>
      <c r="N4112" s="45"/>
      <c r="O4112" s="1"/>
      <c r="P4112" s="45"/>
      <c r="Q4112" s="1"/>
      <c r="R4112" s="1"/>
      <c r="S4112" s="206"/>
      <c r="T4112" s="351">
        <f>IF(Q4112=0,0,1)+IF(C4112=0,0,1)+IF(D4112=0,0,1)+IF(E4112=0,0,1)+IF(F4112=0,0,1)+IF(G4112=0,0,1)+IF(H4112=0,0,1)+IF(I4112=0,0,1)+IF(J4112=0,0,1)+IF(K4112=0,0,1)+IF(L4112=0,0,1)+IF(M4112=0,0,1)+IF(N4112=0,0,1)+IF(O4112=0,0,1)</f>
        <v>0</v>
      </c>
    </row>
    <row r="4113" spans="1:20" ht="15.75" hidden="1">
      <c r="A4113" s="10"/>
      <c r="B4113" s="1"/>
      <c r="C4113" s="81"/>
      <c r="D4113" s="1"/>
      <c r="E4113" s="1"/>
      <c r="F4113" s="331"/>
      <c r="G4113" s="1"/>
      <c r="H4113" s="45"/>
      <c r="I4113" s="1"/>
      <c r="J4113" s="1"/>
      <c r="K4113" s="1"/>
      <c r="L4113" s="331"/>
      <c r="M4113" s="1"/>
      <c r="N4113" s="45"/>
      <c r="O4113" s="1"/>
      <c r="P4113" s="45"/>
      <c r="Q4113" s="1"/>
      <c r="R4113" s="1"/>
      <c r="S4113" s="206"/>
      <c r="T4113" s="351">
        <f>IF(Q4113=0,0,1)+IF(C4113=0,0,1)+IF(D4113=0,0,1)+IF(E4113=0,0,1)+IF(F4113=0,0,1)+IF(G4113=0,0,1)+IF(H4113=0,0,1)+IF(I4113=0,0,1)+IF(J4113=0,0,1)+IF(K4113=0,0,1)+IF(L4113=0,0,1)+IF(M4113=0,0,1)+IF(N4113=0,0,1)+IF(O4113=0,0,1)</f>
        <v>0</v>
      </c>
    </row>
    <row r="4114" spans="1:20" ht="15.75" hidden="1">
      <c r="A4114" s="10"/>
      <c r="B4114" s="1"/>
      <c r="C4114" s="81"/>
      <c r="D4114" s="1"/>
      <c r="E4114" s="1"/>
      <c r="F4114" s="331"/>
      <c r="G4114" s="1"/>
      <c r="H4114" s="45"/>
      <c r="I4114" s="1"/>
      <c r="J4114" s="1"/>
      <c r="K4114" s="1"/>
      <c r="L4114" s="331"/>
      <c r="M4114" s="1"/>
      <c r="N4114" s="45"/>
      <c r="O4114" s="1"/>
      <c r="P4114" s="45"/>
      <c r="Q4114" s="1"/>
      <c r="R4114" s="1"/>
      <c r="S4114" s="206"/>
      <c r="T4114" s="351">
        <f>IF(Q4114=0,0,1)+IF(C4114=0,0,1)+IF(D4114=0,0,1)+IF(E4114=0,0,1)+IF(F4114=0,0,1)+IF(G4114=0,0,1)+IF(H4114=0,0,1)+IF(I4114=0,0,1)+IF(J4114=0,0,1)+IF(K4114=0,0,1)+IF(L4114=0,0,1)+IF(M4114=0,0,1)+IF(N4114=0,0,1)+IF(O4114=0,0,1)</f>
        <v>0</v>
      </c>
    </row>
    <row r="4115" spans="1:20" ht="15.75" hidden="1">
      <c r="A4115" s="10"/>
      <c r="B4115" s="1"/>
      <c r="C4115" s="81"/>
      <c r="D4115" s="1"/>
      <c r="E4115" s="1"/>
      <c r="F4115" s="331"/>
      <c r="G4115" s="1"/>
      <c r="H4115" s="45"/>
      <c r="I4115" s="1"/>
      <c r="J4115" s="1"/>
      <c r="K4115" s="1"/>
      <c r="L4115" s="331"/>
      <c r="M4115" s="1"/>
      <c r="N4115" s="45"/>
      <c r="O4115" s="1"/>
      <c r="P4115" s="45"/>
      <c r="Q4115" s="1"/>
      <c r="R4115" s="1"/>
      <c r="S4115" s="206"/>
      <c r="T4115" s="351">
        <f>IF(Q4115=0,0,1)+IF(C4115=0,0,1)+IF(D4115=0,0,1)+IF(E4115=0,0,1)+IF(F4115=0,0,1)+IF(G4115=0,0,1)+IF(H4115=0,0,1)+IF(I4115=0,0,1)+IF(J4115=0,0,1)+IF(K4115=0,0,1)+IF(L4115=0,0,1)+IF(M4115=0,0,1)+IF(N4115=0,0,1)+IF(O4115=0,0,1)</f>
        <v>0</v>
      </c>
    </row>
    <row r="4116" spans="1:20" ht="15.75" hidden="1">
      <c r="A4116" s="10"/>
      <c r="B4116" s="1"/>
      <c r="C4116" s="81"/>
      <c r="D4116" s="1"/>
      <c r="E4116" s="1"/>
      <c r="F4116" s="331"/>
      <c r="G4116" s="1"/>
      <c r="H4116" s="45"/>
      <c r="I4116" s="1"/>
      <c r="J4116" s="1"/>
      <c r="K4116" s="1"/>
      <c r="L4116" s="331"/>
      <c r="M4116" s="1"/>
      <c r="N4116" s="45"/>
      <c r="O4116" s="1"/>
      <c r="P4116" s="45"/>
      <c r="Q4116" s="1"/>
      <c r="R4116" s="1"/>
      <c r="S4116" s="206"/>
      <c r="T4116" s="351">
        <f>IF(Q4116=0,0,1)+IF(C4116=0,0,1)+IF(D4116=0,0,1)+IF(E4116=0,0,1)+IF(F4116=0,0,1)+IF(G4116=0,0,1)+IF(H4116=0,0,1)+IF(I4116=0,0,1)+IF(J4116=0,0,1)+IF(K4116=0,0,1)+IF(L4116=0,0,1)+IF(M4116=0,0,1)+IF(N4116=0,0,1)+IF(O4116=0,0,1)</f>
        <v>0</v>
      </c>
    </row>
    <row r="4117" spans="1:20" ht="15.75" hidden="1">
      <c r="A4117" s="10"/>
      <c r="B4117" s="1"/>
      <c r="C4117" s="81"/>
      <c r="D4117" s="1"/>
      <c r="E4117" s="1"/>
      <c r="F4117" s="331"/>
      <c r="G4117" s="1"/>
      <c r="H4117" s="45"/>
      <c r="I4117" s="1"/>
      <c r="J4117" s="1"/>
      <c r="K4117" s="1"/>
      <c r="L4117" s="331"/>
      <c r="M4117" s="1"/>
      <c r="N4117" s="45"/>
      <c r="O4117" s="1"/>
      <c r="P4117" s="45"/>
      <c r="Q4117" s="1"/>
      <c r="R4117" s="1"/>
      <c r="S4117" s="206"/>
      <c r="T4117" s="351">
        <f>IF(Q4117=0,0,1)+IF(C4117=0,0,1)+IF(D4117=0,0,1)+IF(E4117=0,0,1)+IF(F4117=0,0,1)+IF(G4117=0,0,1)+IF(H4117=0,0,1)+IF(I4117=0,0,1)+IF(J4117=0,0,1)+IF(K4117=0,0,1)+IF(L4117=0,0,1)+IF(M4117=0,0,1)+IF(N4117=0,0,1)+IF(O4117=0,0,1)</f>
        <v>0</v>
      </c>
    </row>
    <row r="4118" spans="1:20" ht="15.75" hidden="1">
      <c r="A4118" s="10"/>
      <c r="B4118" s="1"/>
      <c r="C4118" s="81"/>
      <c r="D4118" s="1"/>
      <c r="E4118" s="1"/>
      <c r="F4118" s="331"/>
      <c r="G4118" s="1"/>
      <c r="H4118" s="45"/>
      <c r="I4118" s="1"/>
      <c r="J4118" s="1"/>
      <c r="K4118" s="1"/>
      <c r="L4118" s="331"/>
      <c r="M4118" s="1"/>
      <c r="N4118" s="45"/>
      <c r="O4118" s="1"/>
      <c r="P4118" s="45"/>
      <c r="Q4118" s="1"/>
      <c r="R4118" s="1"/>
      <c r="S4118" s="206"/>
      <c r="T4118" s="351">
        <f>IF(Q4118=0,0,1)+IF(C4118=0,0,1)+IF(D4118=0,0,1)+IF(E4118=0,0,1)+IF(F4118=0,0,1)+IF(G4118=0,0,1)+IF(H4118=0,0,1)+IF(I4118=0,0,1)+IF(J4118=0,0,1)+IF(K4118=0,0,1)+IF(L4118=0,0,1)+IF(M4118=0,0,1)+IF(N4118=0,0,1)+IF(O4118=0,0,1)</f>
        <v>0</v>
      </c>
    </row>
    <row r="4119" spans="1:20" ht="15.75" hidden="1">
      <c r="A4119" s="10"/>
      <c r="B4119" s="1"/>
      <c r="C4119" s="81"/>
      <c r="D4119" s="1"/>
      <c r="E4119" s="1"/>
      <c r="F4119" s="331"/>
      <c r="G4119" s="1"/>
      <c r="H4119" s="45"/>
      <c r="I4119" s="1"/>
      <c r="J4119" s="1"/>
      <c r="K4119" s="1"/>
      <c r="L4119" s="331"/>
      <c r="M4119" s="1"/>
      <c r="N4119" s="45"/>
      <c r="O4119" s="1"/>
      <c r="P4119" s="45"/>
      <c r="Q4119" s="1"/>
      <c r="R4119" s="1"/>
      <c r="S4119" s="206"/>
      <c r="T4119" s="351">
        <f>IF(Q4119=0,0,1)+IF(C4119=0,0,1)+IF(D4119=0,0,1)+IF(E4119=0,0,1)+IF(F4119=0,0,1)+IF(G4119=0,0,1)+IF(H4119=0,0,1)+IF(I4119=0,0,1)+IF(J4119=0,0,1)+IF(K4119=0,0,1)+IF(L4119=0,0,1)+IF(M4119=0,0,1)+IF(N4119=0,0,1)+IF(O4119=0,0,1)</f>
        <v>0</v>
      </c>
    </row>
    <row r="4120" spans="1:20" ht="15.75" hidden="1">
      <c r="A4120" s="10"/>
      <c r="B4120" s="1"/>
      <c r="C4120" s="81"/>
      <c r="D4120" s="1"/>
      <c r="E4120" s="1"/>
      <c r="F4120" s="331"/>
      <c r="G4120" s="1"/>
      <c r="H4120" s="45"/>
      <c r="I4120" s="1"/>
      <c r="J4120" s="1"/>
      <c r="K4120" s="1"/>
      <c r="L4120" s="331"/>
      <c r="M4120" s="1"/>
      <c r="N4120" s="45"/>
      <c r="O4120" s="1"/>
      <c r="P4120" s="45"/>
      <c r="Q4120" s="1"/>
      <c r="R4120" s="1"/>
      <c r="S4120" s="206"/>
      <c r="T4120" s="351">
        <f>IF(Q4120=0,0,1)+IF(C4120=0,0,1)+IF(D4120=0,0,1)+IF(E4120=0,0,1)+IF(F4120=0,0,1)+IF(G4120=0,0,1)+IF(H4120=0,0,1)+IF(I4120=0,0,1)+IF(J4120=0,0,1)+IF(K4120=0,0,1)+IF(L4120=0,0,1)+IF(M4120=0,0,1)+IF(N4120=0,0,1)+IF(O4120=0,0,1)</f>
        <v>0</v>
      </c>
    </row>
    <row r="4121" spans="1:20" ht="15.75" hidden="1">
      <c r="A4121" s="10"/>
      <c r="B4121" s="1"/>
      <c r="C4121" s="81"/>
      <c r="D4121" s="1"/>
      <c r="E4121" s="1"/>
      <c r="F4121" s="331"/>
      <c r="G4121" s="1"/>
      <c r="H4121" s="45"/>
      <c r="I4121" s="1"/>
      <c r="J4121" s="1"/>
      <c r="K4121" s="1"/>
      <c r="L4121" s="331"/>
      <c r="M4121" s="1"/>
      <c r="N4121" s="45"/>
      <c r="O4121" s="1"/>
      <c r="P4121" s="45"/>
      <c r="Q4121" s="1"/>
      <c r="R4121" s="1"/>
      <c r="S4121" s="206"/>
      <c r="T4121" s="351">
        <f>IF(Q4121=0,0,1)+IF(C4121=0,0,1)+IF(D4121=0,0,1)+IF(E4121=0,0,1)+IF(F4121=0,0,1)+IF(G4121=0,0,1)+IF(H4121=0,0,1)+IF(I4121=0,0,1)+IF(J4121=0,0,1)+IF(K4121=0,0,1)+IF(L4121=0,0,1)+IF(M4121=0,0,1)+IF(N4121=0,0,1)+IF(O4121=0,0,1)</f>
        <v>0</v>
      </c>
    </row>
    <row r="4122" spans="1:20" ht="15.75" hidden="1">
      <c r="A4122" s="10"/>
      <c r="B4122" s="1"/>
      <c r="C4122" s="81"/>
      <c r="D4122" s="1"/>
      <c r="E4122" s="1"/>
      <c r="F4122" s="331"/>
      <c r="G4122" s="1"/>
      <c r="H4122" s="45"/>
      <c r="I4122" s="1"/>
      <c r="J4122" s="1"/>
      <c r="K4122" s="1"/>
      <c r="L4122" s="331"/>
      <c r="M4122" s="1"/>
      <c r="N4122" s="45"/>
      <c r="O4122" s="1"/>
      <c r="P4122" s="45"/>
      <c r="Q4122" s="1"/>
      <c r="R4122" s="1"/>
      <c r="S4122" s="206"/>
      <c r="T4122" s="351">
        <f>IF(Q4122=0,0,1)+IF(C4122=0,0,1)+IF(D4122=0,0,1)+IF(E4122=0,0,1)+IF(F4122=0,0,1)+IF(G4122=0,0,1)+IF(H4122=0,0,1)+IF(I4122=0,0,1)+IF(J4122=0,0,1)+IF(K4122=0,0,1)+IF(L4122=0,0,1)+IF(M4122=0,0,1)+IF(N4122=0,0,1)+IF(O4122=0,0,1)</f>
        <v>0</v>
      </c>
    </row>
    <row r="4123" spans="1:20" ht="15.75" hidden="1">
      <c r="A4123" s="10"/>
      <c r="B4123" s="1"/>
      <c r="C4123" s="81"/>
      <c r="D4123" s="1"/>
      <c r="E4123" s="1"/>
      <c r="F4123" s="331"/>
      <c r="G4123" s="1"/>
      <c r="H4123" s="45"/>
      <c r="I4123" s="1"/>
      <c r="J4123" s="1"/>
      <c r="K4123" s="1"/>
      <c r="L4123" s="331"/>
      <c r="M4123" s="1"/>
      <c r="N4123" s="45"/>
      <c r="O4123" s="1"/>
      <c r="P4123" s="45"/>
      <c r="Q4123" s="1"/>
      <c r="R4123" s="1"/>
      <c r="S4123" s="206"/>
      <c r="T4123" s="351">
        <f>IF(Q4123=0,0,1)+IF(C4123=0,0,1)+IF(D4123=0,0,1)+IF(E4123=0,0,1)+IF(F4123=0,0,1)+IF(G4123=0,0,1)+IF(H4123=0,0,1)+IF(I4123=0,0,1)+IF(J4123=0,0,1)+IF(K4123=0,0,1)+IF(L4123=0,0,1)+IF(M4123=0,0,1)+IF(N4123=0,0,1)+IF(O4123=0,0,1)</f>
        <v>0</v>
      </c>
    </row>
    <row r="4124" spans="1:20" ht="15.75" hidden="1">
      <c r="A4124" s="10"/>
      <c r="B4124" s="1"/>
      <c r="C4124" s="81"/>
      <c r="D4124" s="1"/>
      <c r="E4124" s="1"/>
      <c r="F4124" s="331"/>
      <c r="G4124" s="1"/>
      <c r="H4124" s="45"/>
      <c r="I4124" s="1"/>
      <c r="J4124" s="1"/>
      <c r="K4124" s="1"/>
      <c r="L4124" s="331"/>
      <c r="M4124" s="1"/>
      <c r="N4124" s="45"/>
      <c r="O4124" s="1"/>
      <c r="P4124" s="45"/>
      <c r="Q4124" s="1"/>
      <c r="R4124" s="1"/>
      <c r="S4124" s="206"/>
      <c r="T4124" s="351">
        <f>IF(Q4124=0,0,1)+IF(C4124=0,0,1)+IF(D4124=0,0,1)+IF(E4124=0,0,1)+IF(F4124=0,0,1)+IF(G4124=0,0,1)+IF(H4124=0,0,1)+IF(I4124=0,0,1)+IF(J4124=0,0,1)+IF(K4124=0,0,1)+IF(L4124=0,0,1)+IF(M4124=0,0,1)+IF(N4124=0,0,1)+IF(O4124=0,0,1)</f>
        <v>0</v>
      </c>
    </row>
    <row r="4125" spans="1:20" ht="15.75" hidden="1">
      <c r="A4125" s="10"/>
      <c r="B4125" s="1"/>
      <c r="C4125" s="81"/>
      <c r="D4125" s="1"/>
      <c r="E4125" s="1"/>
      <c r="F4125" s="331"/>
      <c r="G4125" s="1"/>
      <c r="H4125" s="45"/>
      <c r="I4125" s="1"/>
      <c r="J4125" s="1"/>
      <c r="K4125" s="1"/>
      <c r="L4125" s="331"/>
      <c r="M4125" s="1"/>
      <c r="N4125" s="45"/>
      <c r="O4125" s="1"/>
      <c r="P4125" s="45"/>
      <c r="Q4125" s="1"/>
      <c r="R4125" s="1"/>
      <c r="S4125" s="206"/>
      <c r="T4125" s="351">
        <f>IF(Q4125=0,0,1)+IF(C4125=0,0,1)+IF(D4125=0,0,1)+IF(E4125=0,0,1)+IF(F4125=0,0,1)+IF(G4125=0,0,1)+IF(H4125=0,0,1)+IF(I4125=0,0,1)+IF(J4125=0,0,1)+IF(K4125=0,0,1)+IF(L4125=0,0,1)+IF(M4125=0,0,1)+IF(N4125=0,0,1)+IF(O4125=0,0,1)</f>
        <v>0</v>
      </c>
    </row>
    <row r="4126" spans="1:20" ht="15.75" hidden="1">
      <c r="A4126" s="10"/>
      <c r="B4126" s="1"/>
      <c r="C4126" s="81"/>
      <c r="D4126" s="1"/>
      <c r="E4126" s="1"/>
      <c r="F4126" s="331"/>
      <c r="G4126" s="1"/>
      <c r="H4126" s="45"/>
      <c r="I4126" s="1"/>
      <c r="J4126" s="1"/>
      <c r="K4126" s="1"/>
      <c r="L4126" s="331"/>
      <c r="M4126" s="1"/>
      <c r="N4126" s="45"/>
      <c r="O4126" s="1"/>
      <c r="P4126" s="45"/>
      <c r="Q4126" s="1"/>
      <c r="R4126" s="1"/>
      <c r="S4126" s="206"/>
      <c r="T4126" s="351">
        <f>IF(Q4126=0,0,1)+IF(C4126=0,0,1)+IF(D4126=0,0,1)+IF(E4126=0,0,1)+IF(F4126=0,0,1)+IF(G4126=0,0,1)+IF(H4126=0,0,1)+IF(I4126=0,0,1)+IF(J4126=0,0,1)+IF(K4126=0,0,1)+IF(L4126=0,0,1)+IF(M4126=0,0,1)+IF(N4126=0,0,1)+IF(O4126=0,0,1)</f>
        <v>0</v>
      </c>
    </row>
    <row r="4127" spans="1:20" ht="15.75" hidden="1">
      <c r="A4127" s="10"/>
      <c r="B4127" s="1"/>
      <c r="C4127" s="81"/>
      <c r="D4127" s="1"/>
      <c r="E4127" s="1"/>
      <c r="F4127" s="331"/>
      <c r="G4127" s="1"/>
      <c r="H4127" s="45"/>
      <c r="I4127" s="1"/>
      <c r="J4127" s="1"/>
      <c r="K4127" s="1"/>
      <c r="L4127" s="331"/>
      <c r="M4127" s="1"/>
      <c r="N4127" s="45"/>
      <c r="O4127" s="1"/>
      <c r="P4127" s="45"/>
      <c r="Q4127" s="1"/>
      <c r="R4127" s="1"/>
      <c r="S4127" s="206"/>
      <c r="T4127" s="351">
        <f>IF(Q4127=0,0,1)+IF(C4127=0,0,1)+IF(D4127=0,0,1)+IF(E4127=0,0,1)+IF(F4127=0,0,1)+IF(G4127=0,0,1)+IF(H4127=0,0,1)+IF(I4127=0,0,1)+IF(J4127=0,0,1)+IF(K4127=0,0,1)+IF(L4127=0,0,1)+IF(M4127=0,0,1)+IF(N4127=0,0,1)+IF(O4127=0,0,1)</f>
        <v>0</v>
      </c>
    </row>
    <row r="4128" spans="1:20" ht="15.75" hidden="1">
      <c r="A4128" s="10"/>
      <c r="B4128" s="1"/>
      <c r="C4128" s="81"/>
      <c r="D4128" s="1"/>
      <c r="E4128" s="1"/>
      <c r="F4128" s="331"/>
      <c r="G4128" s="1"/>
      <c r="H4128" s="45"/>
      <c r="I4128" s="1"/>
      <c r="J4128" s="1"/>
      <c r="K4128" s="1"/>
      <c r="L4128" s="331"/>
      <c r="M4128" s="1"/>
      <c r="N4128" s="45"/>
      <c r="O4128" s="1"/>
      <c r="P4128" s="45"/>
      <c r="Q4128" s="1"/>
      <c r="R4128" s="1"/>
      <c r="S4128" s="206"/>
      <c r="T4128" s="351">
        <f>IF(Q4128=0,0,1)+IF(C4128=0,0,1)+IF(D4128=0,0,1)+IF(E4128=0,0,1)+IF(F4128=0,0,1)+IF(G4128=0,0,1)+IF(H4128=0,0,1)+IF(I4128=0,0,1)+IF(J4128=0,0,1)+IF(K4128=0,0,1)+IF(L4128=0,0,1)+IF(M4128=0,0,1)+IF(N4128=0,0,1)+IF(O4128=0,0,1)</f>
        <v>0</v>
      </c>
    </row>
    <row r="4129" spans="1:20" ht="15.75" hidden="1">
      <c r="A4129" s="10"/>
      <c r="B4129" s="1"/>
      <c r="C4129" s="81"/>
      <c r="D4129" s="1"/>
      <c r="E4129" s="1"/>
      <c r="F4129" s="331"/>
      <c r="G4129" s="1"/>
      <c r="H4129" s="45"/>
      <c r="I4129" s="1"/>
      <c r="J4129" s="1"/>
      <c r="K4129" s="1"/>
      <c r="L4129" s="331"/>
      <c r="M4129" s="1"/>
      <c r="N4129" s="45"/>
      <c r="O4129" s="1"/>
      <c r="P4129" s="45"/>
      <c r="Q4129" s="1"/>
      <c r="R4129" s="1"/>
      <c r="S4129" s="206"/>
      <c r="T4129" s="351">
        <f>IF(Q4129=0,0,1)+IF(C4129=0,0,1)+IF(D4129=0,0,1)+IF(E4129=0,0,1)+IF(F4129=0,0,1)+IF(G4129=0,0,1)+IF(H4129=0,0,1)+IF(I4129=0,0,1)+IF(J4129=0,0,1)+IF(K4129=0,0,1)+IF(L4129=0,0,1)+IF(M4129=0,0,1)+IF(N4129=0,0,1)+IF(O4129=0,0,1)</f>
        <v>0</v>
      </c>
    </row>
    <row r="4130" spans="1:20" ht="15.75" hidden="1">
      <c r="A4130" s="10"/>
      <c r="B4130" s="1"/>
      <c r="C4130" s="81"/>
      <c r="D4130" s="1"/>
      <c r="E4130" s="1"/>
      <c r="F4130" s="331"/>
      <c r="G4130" s="1"/>
      <c r="H4130" s="45"/>
      <c r="I4130" s="1"/>
      <c r="J4130" s="1"/>
      <c r="K4130" s="1"/>
      <c r="L4130" s="331"/>
      <c r="M4130" s="1"/>
      <c r="N4130" s="45"/>
      <c r="O4130" s="1"/>
      <c r="P4130" s="45"/>
      <c r="Q4130" s="1"/>
      <c r="R4130" s="1"/>
      <c r="S4130" s="206"/>
      <c r="T4130" s="351">
        <f>IF(Q4130=0,0,1)+IF(C4130=0,0,1)+IF(D4130=0,0,1)+IF(E4130=0,0,1)+IF(F4130=0,0,1)+IF(G4130=0,0,1)+IF(H4130=0,0,1)+IF(I4130=0,0,1)+IF(J4130=0,0,1)+IF(K4130=0,0,1)+IF(L4130=0,0,1)+IF(M4130=0,0,1)+IF(N4130=0,0,1)+IF(O4130=0,0,1)</f>
        <v>0</v>
      </c>
    </row>
    <row r="4131" spans="1:20" ht="15.75" hidden="1">
      <c r="A4131" s="10"/>
      <c r="B4131" s="1"/>
      <c r="C4131" s="81"/>
      <c r="D4131" s="1"/>
      <c r="E4131" s="1"/>
      <c r="F4131" s="331"/>
      <c r="G4131" s="1"/>
      <c r="H4131" s="45"/>
      <c r="I4131" s="1"/>
      <c r="J4131" s="1"/>
      <c r="K4131" s="1"/>
      <c r="L4131" s="331"/>
      <c r="M4131" s="1"/>
      <c r="N4131" s="45"/>
      <c r="O4131" s="1"/>
      <c r="P4131" s="45"/>
      <c r="Q4131" s="1"/>
      <c r="R4131" s="1"/>
      <c r="S4131" s="206"/>
      <c r="T4131" s="351">
        <f>IF(Q4131=0,0,1)+IF(C4131=0,0,1)+IF(D4131=0,0,1)+IF(E4131=0,0,1)+IF(F4131=0,0,1)+IF(G4131=0,0,1)+IF(H4131=0,0,1)+IF(I4131=0,0,1)+IF(J4131=0,0,1)+IF(K4131=0,0,1)+IF(L4131=0,0,1)+IF(M4131=0,0,1)+IF(N4131=0,0,1)+IF(O4131=0,0,1)</f>
        <v>0</v>
      </c>
    </row>
    <row r="4132" spans="1:20" ht="15.75" hidden="1">
      <c r="A4132" s="10"/>
      <c r="B4132" s="1"/>
      <c r="C4132" s="81"/>
      <c r="D4132" s="1"/>
      <c r="E4132" s="1"/>
      <c r="F4132" s="331"/>
      <c r="G4132" s="1"/>
      <c r="H4132" s="45"/>
      <c r="I4132" s="1"/>
      <c r="J4132" s="1"/>
      <c r="K4132" s="1"/>
      <c r="L4132" s="331"/>
      <c r="M4132" s="1"/>
      <c r="N4132" s="45"/>
      <c r="O4132" s="1"/>
      <c r="P4132" s="45"/>
      <c r="Q4132" s="1"/>
      <c r="R4132" s="1"/>
      <c r="S4132" s="206"/>
      <c r="T4132" s="351">
        <f>IF(Q4132=0,0,1)+IF(C4132=0,0,1)+IF(D4132=0,0,1)+IF(E4132=0,0,1)+IF(F4132=0,0,1)+IF(G4132=0,0,1)+IF(H4132=0,0,1)+IF(I4132=0,0,1)+IF(J4132=0,0,1)+IF(K4132=0,0,1)+IF(L4132=0,0,1)+IF(M4132=0,0,1)+IF(N4132=0,0,1)+IF(O4132=0,0,1)</f>
        <v>0</v>
      </c>
    </row>
    <row r="4133" spans="1:20" ht="15.75" hidden="1">
      <c r="A4133" s="10"/>
      <c r="B4133" s="1"/>
      <c r="C4133" s="81"/>
      <c r="D4133" s="1"/>
      <c r="E4133" s="1"/>
      <c r="F4133" s="331"/>
      <c r="G4133" s="1"/>
      <c r="H4133" s="45"/>
      <c r="I4133" s="1"/>
      <c r="J4133" s="1"/>
      <c r="K4133" s="1"/>
      <c r="L4133" s="331"/>
      <c r="M4133" s="1"/>
      <c r="N4133" s="45"/>
      <c r="O4133" s="1"/>
      <c r="P4133" s="45"/>
      <c r="Q4133" s="1"/>
      <c r="R4133" s="1"/>
      <c r="S4133" s="206"/>
      <c r="T4133" s="351">
        <f>IF(Q4133=0,0,1)+IF(C4133=0,0,1)+IF(D4133=0,0,1)+IF(E4133=0,0,1)+IF(F4133=0,0,1)+IF(G4133=0,0,1)+IF(H4133=0,0,1)+IF(I4133=0,0,1)+IF(J4133=0,0,1)+IF(K4133=0,0,1)+IF(L4133=0,0,1)+IF(M4133=0,0,1)+IF(N4133=0,0,1)+IF(O4133=0,0,1)</f>
        <v>0</v>
      </c>
    </row>
    <row r="4134" spans="1:20" ht="15.75" hidden="1">
      <c r="A4134" s="10"/>
      <c r="B4134" s="1"/>
      <c r="C4134" s="81"/>
      <c r="D4134" s="1"/>
      <c r="E4134" s="1"/>
      <c r="F4134" s="331"/>
      <c r="G4134" s="1"/>
      <c r="H4134" s="45"/>
      <c r="I4134" s="1"/>
      <c r="J4134" s="1"/>
      <c r="K4134" s="1"/>
      <c r="L4134" s="331"/>
      <c r="M4134" s="1"/>
      <c r="N4134" s="45"/>
      <c r="O4134" s="1"/>
      <c r="P4134" s="45"/>
      <c r="Q4134" s="1"/>
      <c r="R4134" s="1"/>
      <c r="S4134" s="206"/>
      <c r="T4134" s="351">
        <f>IF(Q4134=0,0,1)+IF(C4134=0,0,1)+IF(D4134=0,0,1)+IF(E4134=0,0,1)+IF(F4134=0,0,1)+IF(G4134=0,0,1)+IF(H4134=0,0,1)+IF(I4134=0,0,1)+IF(J4134=0,0,1)+IF(K4134=0,0,1)+IF(L4134=0,0,1)+IF(M4134=0,0,1)+IF(N4134=0,0,1)+IF(O4134=0,0,1)</f>
        <v>0</v>
      </c>
    </row>
    <row r="4135" spans="1:20" ht="15.75" hidden="1">
      <c r="A4135" s="10"/>
      <c r="B4135" s="1"/>
      <c r="C4135" s="81"/>
      <c r="D4135" s="1"/>
      <c r="E4135" s="1"/>
      <c r="F4135" s="331"/>
      <c r="G4135" s="1"/>
      <c r="H4135" s="45"/>
      <c r="I4135" s="1"/>
      <c r="J4135" s="1"/>
      <c r="K4135" s="1"/>
      <c r="L4135" s="331"/>
      <c r="M4135" s="1"/>
      <c r="N4135" s="45"/>
      <c r="O4135" s="1"/>
      <c r="P4135" s="45"/>
      <c r="Q4135" s="1"/>
      <c r="R4135" s="1"/>
      <c r="S4135" s="206"/>
      <c r="T4135" s="351">
        <f>IF(Q4135=0,0,1)+IF(C4135=0,0,1)+IF(D4135=0,0,1)+IF(E4135=0,0,1)+IF(F4135=0,0,1)+IF(G4135=0,0,1)+IF(H4135=0,0,1)+IF(I4135=0,0,1)+IF(J4135=0,0,1)+IF(K4135=0,0,1)+IF(L4135=0,0,1)+IF(M4135=0,0,1)+IF(N4135=0,0,1)+IF(O4135=0,0,1)</f>
        <v>0</v>
      </c>
    </row>
    <row r="4136" spans="1:20" ht="15.75" hidden="1">
      <c r="A4136" s="10"/>
      <c r="B4136" s="1"/>
      <c r="C4136" s="81"/>
      <c r="D4136" s="1"/>
      <c r="E4136" s="1"/>
      <c r="F4136" s="331"/>
      <c r="G4136" s="1"/>
      <c r="H4136" s="45"/>
      <c r="I4136" s="1"/>
      <c r="J4136" s="1"/>
      <c r="K4136" s="1"/>
      <c r="L4136" s="331"/>
      <c r="M4136" s="1"/>
      <c r="N4136" s="45"/>
      <c r="O4136" s="1"/>
      <c r="P4136" s="45"/>
      <c r="Q4136" s="1"/>
      <c r="R4136" s="1"/>
      <c r="S4136" s="206"/>
      <c r="T4136" s="351">
        <f>IF(Q4136=0,0,1)+IF(C4136=0,0,1)+IF(D4136=0,0,1)+IF(E4136=0,0,1)+IF(F4136=0,0,1)+IF(G4136=0,0,1)+IF(H4136=0,0,1)+IF(I4136=0,0,1)+IF(J4136=0,0,1)+IF(K4136=0,0,1)+IF(L4136=0,0,1)+IF(M4136=0,0,1)+IF(N4136=0,0,1)+IF(O4136=0,0,1)</f>
        <v>0</v>
      </c>
    </row>
    <row r="4137" spans="1:20" ht="15.75" hidden="1">
      <c r="A4137" s="10"/>
      <c r="B4137" s="1"/>
      <c r="C4137" s="81"/>
      <c r="D4137" s="1"/>
      <c r="E4137" s="1"/>
      <c r="F4137" s="331"/>
      <c r="G4137" s="1"/>
      <c r="H4137" s="45"/>
      <c r="I4137" s="1"/>
      <c r="J4137" s="1"/>
      <c r="K4137" s="1"/>
      <c r="L4137" s="331"/>
      <c r="M4137" s="1"/>
      <c r="N4137" s="45"/>
      <c r="O4137" s="1"/>
      <c r="P4137" s="45"/>
      <c r="Q4137" s="1"/>
      <c r="R4137" s="1"/>
      <c r="S4137" s="206"/>
      <c r="T4137" s="351">
        <f>IF(Q4137=0,0,1)+IF(C4137=0,0,1)+IF(D4137=0,0,1)+IF(E4137=0,0,1)+IF(F4137=0,0,1)+IF(G4137=0,0,1)+IF(H4137=0,0,1)+IF(I4137=0,0,1)+IF(J4137=0,0,1)+IF(K4137=0,0,1)+IF(L4137=0,0,1)+IF(M4137=0,0,1)+IF(N4137=0,0,1)+IF(O4137=0,0,1)</f>
        <v>0</v>
      </c>
    </row>
    <row r="4138" spans="1:20" ht="15.75" hidden="1">
      <c r="A4138" s="10"/>
      <c r="B4138" s="1"/>
      <c r="C4138" s="81"/>
      <c r="D4138" s="1"/>
      <c r="E4138" s="1"/>
      <c r="F4138" s="331"/>
      <c r="G4138" s="1"/>
      <c r="H4138" s="45"/>
      <c r="I4138" s="1"/>
      <c r="J4138" s="1"/>
      <c r="K4138" s="1"/>
      <c r="L4138" s="331"/>
      <c r="M4138" s="1"/>
      <c r="N4138" s="45"/>
      <c r="O4138" s="1"/>
      <c r="P4138" s="45"/>
      <c r="Q4138" s="1"/>
      <c r="R4138" s="1"/>
      <c r="S4138" s="206"/>
      <c r="T4138" s="351">
        <f>IF(Q4138=0,0,1)+IF(C4138=0,0,1)+IF(D4138=0,0,1)+IF(E4138=0,0,1)+IF(F4138=0,0,1)+IF(G4138=0,0,1)+IF(H4138=0,0,1)+IF(I4138=0,0,1)+IF(J4138=0,0,1)+IF(K4138=0,0,1)+IF(L4138=0,0,1)+IF(M4138=0,0,1)+IF(N4138=0,0,1)+IF(O4138=0,0,1)</f>
        <v>0</v>
      </c>
    </row>
    <row r="4139" spans="1:20" ht="15.75" hidden="1">
      <c r="A4139" s="10"/>
      <c r="B4139" s="1"/>
      <c r="C4139" s="81"/>
      <c r="D4139" s="1"/>
      <c r="E4139" s="1"/>
      <c r="F4139" s="331"/>
      <c r="G4139" s="1"/>
      <c r="H4139" s="45"/>
      <c r="I4139" s="1"/>
      <c r="J4139" s="1"/>
      <c r="K4139" s="1"/>
      <c r="L4139" s="331"/>
      <c r="M4139" s="1"/>
      <c r="N4139" s="45"/>
      <c r="O4139" s="1"/>
      <c r="P4139" s="45"/>
      <c r="Q4139" s="1"/>
      <c r="R4139" s="1"/>
      <c r="S4139" s="206"/>
      <c r="T4139" s="351">
        <f>IF(Q4139=0,0,1)+IF(C4139=0,0,1)+IF(D4139=0,0,1)+IF(E4139=0,0,1)+IF(F4139=0,0,1)+IF(G4139=0,0,1)+IF(H4139=0,0,1)+IF(I4139=0,0,1)+IF(J4139=0,0,1)+IF(K4139=0,0,1)+IF(L4139=0,0,1)+IF(M4139=0,0,1)+IF(N4139=0,0,1)+IF(O4139=0,0,1)</f>
        <v>0</v>
      </c>
    </row>
    <row r="4140" spans="1:20" ht="15.75" hidden="1">
      <c r="A4140" s="10"/>
      <c r="B4140" s="1"/>
      <c r="C4140" s="81"/>
      <c r="D4140" s="1"/>
      <c r="E4140" s="1"/>
      <c r="F4140" s="331"/>
      <c r="G4140" s="1"/>
      <c r="H4140" s="45"/>
      <c r="I4140" s="1"/>
      <c r="J4140" s="1"/>
      <c r="K4140" s="1"/>
      <c r="L4140" s="331"/>
      <c r="M4140" s="1"/>
      <c r="N4140" s="45"/>
      <c r="O4140" s="1"/>
      <c r="P4140" s="45"/>
      <c r="Q4140" s="1"/>
      <c r="R4140" s="1"/>
      <c r="S4140" s="206"/>
      <c r="T4140" s="351">
        <f>IF(Q4140=0,0,1)+IF(C4140=0,0,1)+IF(D4140=0,0,1)+IF(E4140=0,0,1)+IF(F4140=0,0,1)+IF(G4140=0,0,1)+IF(H4140=0,0,1)+IF(I4140=0,0,1)+IF(J4140=0,0,1)+IF(K4140=0,0,1)+IF(L4140=0,0,1)+IF(M4140=0,0,1)+IF(N4140=0,0,1)+IF(O4140=0,0,1)</f>
        <v>0</v>
      </c>
    </row>
    <row r="4141" spans="1:20" ht="15.75" hidden="1">
      <c r="A4141" s="10"/>
      <c r="B4141" s="1"/>
      <c r="C4141" s="81"/>
      <c r="D4141" s="1"/>
      <c r="E4141" s="1"/>
      <c r="F4141" s="331"/>
      <c r="G4141" s="1"/>
      <c r="H4141" s="45"/>
      <c r="I4141" s="1"/>
      <c r="J4141" s="1"/>
      <c r="K4141" s="1"/>
      <c r="L4141" s="331"/>
      <c r="M4141" s="1"/>
      <c r="N4141" s="45"/>
      <c r="O4141" s="1"/>
      <c r="P4141" s="45"/>
      <c r="Q4141" s="1"/>
      <c r="R4141" s="1"/>
      <c r="S4141" s="206"/>
      <c r="T4141" s="351">
        <f>IF(Q4141=0,0,1)+IF(C4141=0,0,1)+IF(D4141=0,0,1)+IF(E4141=0,0,1)+IF(F4141=0,0,1)+IF(G4141=0,0,1)+IF(H4141=0,0,1)+IF(I4141=0,0,1)+IF(J4141=0,0,1)+IF(K4141=0,0,1)+IF(L4141=0,0,1)+IF(M4141=0,0,1)+IF(N4141=0,0,1)+IF(O4141=0,0,1)</f>
        <v>0</v>
      </c>
    </row>
    <row r="4142" spans="1:20" ht="15.75" hidden="1">
      <c r="A4142" s="10"/>
      <c r="B4142" s="1"/>
      <c r="C4142" s="81"/>
      <c r="D4142" s="1"/>
      <c r="E4142" s="1"/>
      <c r="F4142" s="331"/>
      <c r="G4142" s="1"/>
      <c r="H4142" s="45"/>
      <c r="I4142" s="1"/>
      <c r="J4142" s="1"/>
      <c r="K4142" s="1"/>
      <c r="L4142" s="331"/>
      <c r="M4142" s="1"/>
      <c r="N4142" s="45"/>
      <c r="O4142" s="1"/>
      <c r="P4142" s="45"/>
      <c r="Q4142" s="1"/>
      <c r="R4142" s="1"/>
      <c r="S4142" s="206"/>
      <c r="T4142" s="351">
        <f>IF(Q4142=0,0,1)+IF(C4142=0,0,1)+IF(D4142=0,0,1)+IF(E4142=0,0,1)+IF(F4142=0,0,1)+IF(G4142=0,0,1)+IF(H4142=0,0,1)+IF(I4142=0,0,1)+IF(J4142=0,0,1)+IF(K4142=0,0,1)+IF(L4142=0,0,1)+IF(M4142=0,0,1)+IF(N4142=0,0,1)+IF(O4142=0,0,1)</f>
        <v>0</v>
      </c>
    </row>
    <row r="4143" spans="1:20" ht="15.75" hidden="1">
      <c r="A4143" s="10"/>
      <c r="B4143" s="1"/>
      <c r="C4143" s="81"/>
      <c r="D4143" s="1"/>
      <c r="E4143" s="1"/>
      <c r="F4143" s="331"/>
      <c r="G4143" s="1"/>
      <c r="H4143" s="45"/>
      <c r="I4143" s="1"/>
      <c r="J4143" s="1"/>
      <c r="K4143" s="1"/>
      <c r="L4143" s="331"/>
      <c r="M4143" s="1"/>
      <c r="N4143" s="45"/>
      <c r="O4143" s="1"/>
      <c r="P4143" s="45"/>
      <c r="Q4143" s="1"/>
      <c r="R4143" s="1"/>
      <c r="S4143" s="206"/>
      <c r="T4143" s="351">
        <f>IF(Q4143=0,0,1)+IF(C4143=0,0,1)+IF(D4143=0,0,1)+IF(E4143=0,0,1)+IF(F4143=0,0,1)+IF(G4143=0,0,1)+IF(H4143=0,0,1)+IF(I4143=0,0,1)+IF(J4143=0,0,1)+IF(K4143=0,0,1)+IF(L4143=0,0,1)+IF(M4143=0,0,1)+IF(N4143=0,0,1)+IF(O4143=0,0,1)</f>
        <v>0</v>
      </c>
    </row>
    <row r="4144" spans="1:20" ht="15.75" hidden="1">
      <c r="A4144" s="10"/>
      <c r="B4144" s="1"/>
      <c r="C4144" s="81"/>
      <c r="D4144" s="1"/>
      <c r="E4144" s="1"/>
      <c r="F4144" s="331"/>
      <c r="G4144" s="1"/>
      <c r="H4144" s="45"/>
      <c r="I4144" s="1"/>
      <c r="J4144" s="1"/>
      <c r="K4144" s="1"/>
      <c r="L4144" s="331"/>
      <c r="M4144" s="1"/>
      <c r="N4144" s="45"/>
      <c r="O4144" s="1"/>
      <c r="P4144" s="45"/>
      <c r="Q4144" s="1"/>
      <c r="R4144" s="1"/>
      <c r="S4144" s="206"/>
      <c r="T4144" s="351">
        <f>IF(Q4144=0,0,1)+IF(C4144=0,0,1)+IF(D4144=0,0,1)+IF(E4144=0,0,1)+IF(F4144=0,0,1)+IF(G4144=0,0,1)+IF(H4144=0,0,1)+IF(I4144=0,0,1)+IF(J4144=0,0,1)+IF(K4144=0,0,1)+IF(L4144=0,0,1)+IF(M4144=0,0,1)+IF(N4144=0,0,1)+IF(O4144=0,0,1)</f>
        <v>0</v>
      </c>
    </row>
    <row r="4145" spans="1:20" ht="15.75" hidden="1">
      <c r="A4145" s="10"/>
      <c r="B4145" s="1"/>
      <c r="C4145" s="81"/>
      <c r="D4145" s="1"/>
      <c r="E4145" s="1"/>
      <c r="F4145" s="331"/>
      <c r="G4145" s="1"/>
      <c r="H4145" s="45"/>
      <c r="I4145" s="1"/>
      <c r="J4145" s="1"/>
      <c r="K4145" s="1"/>
      <c r="L4145" s="331"/>
      <c r="M4145" s="1"/>
      <c r="N4145" s="45"/>
      <c r="O4145" s="1"/>
      <c r="P4145" s="45"/>
      <c r="Q4145" s="1"/>
      <c r="R4145" s="1"/>
      <c r="S4145" s="206"/>
      <c r="T4145" s="351">
        <f>IF(Q4145=0,0,1)+IF(C4145=0,0,1)+IF(D4145=0,0,1)+IF(E4145=0,0,1)+IF(F4145=0,0,1)+IF(G4145=0,0,1)+IF(H4145=0,0,1)+IF(I4145=0,0,1)+IF(J4145=0,0,1)+IF(K4145=0,0,1)+IF(L4145=0,0,1)+IF(M4145=0,0,1)+IF(N4145=0,0,1)+IF(O4145=0,0,1)</f>
        <v>0</v>
      </c>
    </row>
    <row r="4146" spans="1:20" ht="15.75" hidden="1">
      <c r="A4146" s="10"/>
      <c r="B4146" s="1"/>
      <c r="C4146" s="81"/>
      <c r="D4146" s="1"/>
      <c r="E4146" s="1"/>
      <c r="F4146" s="331"/>
      <c r="G4146" s="1"/>
      <c r="H4146" s="45"/>
      <c r="I4146" s="1"/>
      <c r="J4146" s="1"/>
      <c r="K4146" s="1"/>
      <c r="L4146" s="331"/>
      <c r="M4146" s="1"/>
      <c r="N4146" s="45"/>
      <c r="O4146" s="1"/>
      <c r="P4146" s="45"/>
      <c r="Q4146" s="1"/>
      <c r="R4146" s="1"/>
      <c r="S4146" s="206"/>
      <c r="T4146" s="351">
        <f>IF(Q4146=0,0,1)+IF(C4146=0,0,1)+IF(D4146=0,0,1)+IF(E4146=0,0,1)+IF(F4146=0,0,1)+IF(G4146=0,0,1)+IF(H4146=0,0,1)+IF(I4146=0,0,1)+IF(J4146=0,0,1)+IF(K4146=0,0,1)+IF(L4146=0,0,1)+IF(M4146=0,0,1)+IF(N4146=0,0,1)+IF(O4146=0,0,1)</f>
        <v>0</v>
      </c>
    </row>
    <row r="4147" spans="1:20" ht="15.75" hidden="1">
      <c r="A4147" s="10"/>
      <c r="B4147" s="1"/>
      <c r="C4147" s="81"/>
      <c r="D4147" s="1"/>
      <c r="E4147" s="1"/>
      <c r="F4147" s="331"/>
      <c r="G4147" s="1"/>
      <c r="H4147" s="45"/>
      <c r="I4147" s="1"/>
      <c r="J4147" s="1"/>
      <c r="K4147" s="1"/>
      <c r="L4147" s="331"/>
      <c r="M4147" s="1"/>
      <c r="N4147" s="45"/>
      <c r="O4147" s="1"/>
      <c r="P4147" s="45"/>
      <c r="Q4147" s="1"/>
      <c r="R4147" s="1"/>
      <c r="S4147" s="206"/>
      <c r="T4147" s="351">
        <f>IF(Q4147=0,0,1)+IF(C4147=0,0,1)+IF(D4147=0,0,1)+IF(E4147=0,0,1)+IF(F4147=0,0,1)+IF(G4147=0,0,1)+IF(H4147=0,0,1)+IF(I4147=0,0,1)+IF(J4147=0,0,1)+IF(K4147=0,0,1)+IF(L4147=0,0,1)+IF(M4147=0,0,1)+IF(N4147=0,0,1)+IF(O4147=0,0,1)</f>
        <v>0</v>
      </c>
    </row>
    <row r="4148" spans="1:20" ht="15.75" hidden="1">
      <c r="A4148" s="10"/>
      <c r="B4148" s="1"/>
      <c r="C4148" s="81"/>
      <c r="D4148" s="1"/>
      <c r="E4148" s="1"/>
      <c r="F4148" s="331"/>
      <c r="G4148" s="1"/>
      <c r="H4148" s="45"/>
      <c r="I4148" s="1"/>
      <c r="J4148" s="1"/>
      <c r="K4148" s="1"/>
      <c r="L4148" s="331"/>
      <c r="M4148" s="1"/>
      <c r="N4148" s="45"/>
      <c r="O4148" s="1"/>
      <c r="P4148" s="45"/>
      <c r="Q4148" s="1"/>
      <c r="R4148" s="1"/>
      <c r="S4148" s="206"/>
      <c r="T4148" s="351">
        <f>IF(Q4148=0,0,1)+IF(C4148=0,0,1)+IF(D4148=0,0,1)+IF(E4148=0,0,1)+IF(F4148=0,0,1)+IF(G4148=0,0,1)+IF(H4148=0,0,1)+IF(I4148=0,0,1)+IF(J4148=0,0,1)+IF(K4148=0,0,1)+IF(L4148=0,0,1)+IF(M4148=0,0,1)+IF(N4148=0,0,1)+IF(O4148=0,0,1)</f>
        <v>0</v>
      </c>
    </row>
    <row r="4149" spans="1:20" ht="15.75" hidden="1">
      <c r="A4149" s="10"/>
      <c r="B4149" s="1"/>
      <c r="C4149" s="81"/>
      <c r="D4149" s="1"/>
      <c r="E4149" s="1"/>
      <c r="F4149" s="331"/>
      <c r="G4149" s="1"/>
      <c r="H4149" s="45"/>
      <c r="I4149" s="1"/>
      <c r="J4149" s="1"/>
      <c r="K4149" s="1"/>
      <c r="L4149" s="331"/>
      <c r="M4149" s="1"/>
      <c r="N4149" s="45"/>
      <c r="O4149" s="1"/>
      <c r="P4149" s="45"/>
      <c r="Q4149" s="1"/>
      <c r="R4149" s="1"/>
      <c r="S4149" s="206"/>
      <c r="T4149" s="351">
        <f>IF(Q4149=0,0,1)+IF(C4149=0,0,1)+IF(D4149=0,0,1)+IF(E4149=0,0,1)+IF(F4149=0,0,1)+IF(G4149=0,0,1)+IF(H4149=0,0,1)+IF(I4149=0,0,1)+IF(J4149=0,0,1)+IF(K4149=0,0,1)+IF(L4149=0,0,1)+IF(M4149=0,0,1)+IF(N4149=0,0,1)+IF(O4149=0,0,1)</f>
        <v>0</v>
      </c>
    </row>
    <row r="4150" spans="1:20" ht="15.75" hidden="1">
      <c r="A4150" s="10"/>
      <c r="B4150" s="1"/>
      <c r="C4150" s="81"/>
      <c r="D4150" s="1"/>
      <c r="E4150" s="1"/>
      <c r="F4150" s="331"/>
      <c r="G4150" s="1"/>
      <c r="H4150" s="45"/>
      <c r="I4150" s="1"/>
      <c r="J4150" s="1"/>
      <c r="K4150" s="1"/>
      <c r="L4150" s="331"/>
      <c r="M4150" s="1"/>
      <c r="N4150" s="45"/>
      <c r="O4150" s="1"/>
      <c r="P4150" s="45"/>
      <c r="Q4150" s="1"/>
      <c r="R4150" s="1"/>
      <c r="S4150" s="206"/>
      <c r="T4150" s="351">
        <f>IF(Q4150=0,0,1)+IF(C4150=0,0,1)+IF(D4150=0,0,1)+IF(E4150=0,0,1)+IF(F4150=0,0,1)+IF(G4150=0,0,1)+IF(H4150=0,0,1)+IF(I4150=0,0,1)+IF(J4150=0,0,1)+IF(K4150=0,0,1)+IF(L4150=0,0,1)+IF(M4150=0,0,1)+IF(N4150=0,0,1)+IF(O4150=0,0,1)</f>
        <v>0</v>
      </c>
    </row>
    <row r="4151" spans="1:20" ht="15.75" hidden="1">
      <c r="A4151" s="10"/>
      <c r="B4151" s="1"/>
      <c r="C4151" s="81"/>
      <c r="D4151" s="1"/>
      <c r="E4151" s="1"/>
      <c r="F4151" s="331"/>
      <c r="G4151" s="1"/>
      <c r="H4151" s="45"/>
      <c r="I4151" s="1"/>
      <c r="J4151" s="1"/>
      <c r="K4151" s="1"/>
      <c r="L4151" s="331"/>
      <c r="M4151" s="1"/>
      <c r="N4151" s="45"/>
      <c r="O4151" s="1"/>
      <c r="P4151" s="45"/>
      <c r="Q4151" s="1"/>
      <c r="R4151" s="1"/>
      <c r="S4151" s="206"/>
      <c r="T4151" s="351">
        <f>IF(Q4151=0,0,1)+IF(C4151=0,0,1)+IF(D4151=0,0,1)+IF(E4151=0,0,1)+IF(F4151=0,0,1)+IF(G4151=0,0,1)+IF(H4151=0,0,1)+IF(I4151=0,0,1)+IF(J4151=0,0,1)+IF(K4151=0,0,1)+IF(L4151=0,0,1)+IF(M4151=0,0,1)+IF(N4151=0,0,1)+IF(O4151=0,0,1)</f>
        <v>0</v>
      </c>
    </row>
    <row r="4152" spans="1:20" ht="15.75" hidden="1">
      <c r="A4152" s="10"/>
      <c r="B4152" s="1"/>
      <c r="C4152" s="81"/>
      <c r="D4152" s="1"/>
      <c r="E4152" s="1"/>
      <c r="F4152" s="331"/>
      <c r="G4152" s="1"/>
      <c r="H4152" s="45"/>
      <c r="I4152" s="1"/>
      <c r="J4152" s="1"/>
      <c r="K4152" s="1"/>
      <c r="L4152" s="331"/>
      <c r="M4152" s="1"/>
      <c r="N4152" s="45"/>
      <c r="O4152" s="1"/>
      <c r="P4152" s="45"/>
      <c r="Q4152" s="1"/>
      <c r="R4152" s="1"/>
      <c r="S4152" s="206"/>
      <c r="T4152" s="351">
        <f>IF(Q4152=0,0,1)+IF(C4152=0,0,1)+IF(D4152=0,0,1)+IF(E4152=0,0,1)+IF(F4152=0,0,1)+IF(G4152=0,0,1)+IF(H4152=0,0,1)+IF(I4152=0,0,1)+IF(J4152=0,0,1)+IF(K4152=0,0,1)+IF(L4152=0,0,1)+IF(M4152=0,0,1)+IF(N4152=0,0,1)+IF(O4152=0,0,1)</f>
        <v>0</v>
      </c>
    </row>
    <row r="4153" spans="1:20" ht="15.75" hidden="1">
      <c r="A4153" s="10"/>
      <c r="B4153" s="1"/>
      <c r="C4153" s="81"/>
      <c r="D4153" s="1"/>
      <c r="E4153" s="1"/>
      <c r="F4153" s="331"/>
      <c r="G4153" s="1"/>
      <c r="H4153" s="45"/>
      <c r="I4153" s="1"/>
      <c r="J4153" s="1"/>
      <c r="K4153" s="1"/>
      <c r="L4153" s="331"/>
      <c r="M4153" s="1"/>
      <c r="N4153" s="45"/>
      <c r="O4153" s="1"/>
      <c r="P4153" s="45"/>
      <c r="Q4153" s="1"/>
      <c r="R4153" s="1"/>
      <c r="S4153" s="206"/>
      <c r="T4153" s="351">
        <f>IF(Q4153=0,0,1)+IF(C4153=0,0,1)+IF(D4153=0,0,1)+IF(E4153=0,0,1)+IF(F4153=0,0,1)+IF(G4153=0,0,1)+IF(H4153=0,0,1)+IF(I4153=0,0,1)+IF(J4153=0,0,1)+IF(K4153=0,0,1)+IF(L4153=0,0,1)+IF(M4153=0,0,1)+IF(N4153=0,0,1)+IF(O4153=0,0,1)</f>
        <v>0</v>
      </c>
    </row>
    <row r="4154" spans="1:20" ht="15.75" hidden="1">
      <c r="A4154" s="10"/>
      <c r="B4154" s="1"/>
      <c r="C4154" s="81"/>
      <c r="D4154" s="1"/>
      <c r="E4154" s="1"/>
      <c r="F4154" s="331"/>
      <c r="G4154" s="1"/>
      <c r="H4154" s="45"/>
      <c r="I4154" s="1"/>
      <c r="J4154" s="1"/>
      <c r="K4154" s="1"/>
      <c r="L4154" s="331"/>
      <c r="M4154" s="1"/>
      <c r="N4154" s="45"/>
      <c r="O4154" s="1"/>
      <c r="P4154" s="45"/>
      <c r="Q4154" s="1"/>
      <c r="R4154" s="1"/>
      <c r="S4154" s="206"/>
      <c r="T4154" s="351">
        <f>IF(Q4154=0,0,1)+IF(C4154=0,0,1)+IF(D4154=0,0,1)+IF(E4154=0,0,1)+IF(F4154=0,0,1)+IF(G4154=0,0,1)+IF(H4154=0,0,1)+IF(I4154=0,0,1)+IF(J4154=0,0,1)+IF(K4154=0,0,1)+IF(L4154=0,0,1)+IF(M4154=0,0,1)+IF(N4154=0,0,1)+IF(O4154=0,0,1)</f>
        <v>0</v>
      </c>
    </row>
    <row r="4155" spans="1:20" ht="15.75" hidden="1">
      <c r="A4155" s="10"/>
      <c r="B4155" s="1"/>
      <c r="C4155" s="81"/>
      <c r="D4155" s="1"/>
      <c r="E4155" s="1"/>
      <c r="F4155" s="331"/>
      <c r="G4155" s="1"/>
      <c r="H4155" s="45"/>
      <c r="I4155" s="1"/>
      <c r="J4155" s="1"/>
      <c r="K4155" s="1"/>
      <c r="L4155" s="331"/>
      <c r="M4155" s="1"/>
      <c r="N4155" s="45"/>
      <c r="O4155" s="1"/>
      <c r="P4155" s="45"/>
      <c r="Q4155" s="1"/>
      <c r="R4155" s="1"/>
      <c r="S4155" s="206"/>
      <c r="T4155" s="351">
        <f>IF(Q4155=0,0,1)+IF(C4155=0,0,1)+IF(D4155=0,0,1)+IF(E4155=0,0,1)+IF(F4155=0,0,1)+IF(G4155=0,0,1)+IF(H4155=0,0,1)+IF(I4155=0,0,1)+IF(J4155=0,0,1)+IF(K4155=0,0,1)+IF(L4155=0,0,1)+IF(M4155=0,0,1)+IF(N4155=0,0,1)+IF(O4155=0,0,1)</f>
        <v>0</v>
      </c>
    </row>
    <row r="4156" spans="1:20" ht="15.75" hidden="1">
      <c r="A4156" s="10"/>
      <c r="B4156" s="1"/>
      <c r="C4156" s="81"/>
      <c r="D4156" s="1"/>
      <c r="E4156" s="1"/>
      <c r="F4156" s="331"/>
      <c r="G4156" s="1"/>
      <c r="H4156" s="45"/>
      <c r="I4156" s="1"/>
      <c r="J4156" s="1"/>
      <c r="K4156" s="1"/>
      <c r="L4156" s="331"/>
      <c r="M4156" s="1"/>
      <c r="N4156" s="45"/>
      <c r="O4156" s="1"/>
      <c r="P4156" s="45"/>
      <c r="Q4156" s="1"/>
      <c r="R4156" s="1"/>
      <c r="S4156" s="206"/>
      <c r="T4156" s="351">
        <f>IF(Q4156=0,0,1)+IF(C4156=0,0,1)+IF(D4156=0,0,1)+IF(E4156=0,0,1)+IF(F4156=0,0,1)+IF(G4156=0,0,1)+IF(H4156=0,0,1)+IF(I4156=0,0,1)+IF(J4156=0,0,1)+IF(K4156=0,0,1)+IF(L4156=0,0,1)+IF(M4156=0,0,1)+IF(N4156=0,0,1)+IF(O4156=0,0,1)</f>
        <v>0</v>
      </c>
    </row>
    <row r="4157" spans="1:20" ht="15.75" hidden="1">
      <c r="A4157" s="10"/>
      <c r="B4157" s="1"/>
      <c r="C4157" s="81"/>
      <c r="D4157" s="1"/>
      <c r="E4157" s="1"/>
      <c r="F4157" s="331"/>
      <c r="G4157" s="1"/>
      <c r="H4157" s="45"/>
      <c r="I4157" s="1"/>
      <c r="J4157" s="1"/>
      <c r="K4157" s="1"/>
      <c r="L4157" s="331"/>
      <c r="M4157" s="1"/>
      <c r="N4157" s="45"/>
      <c r="O4157" s="1"/>
      <c r="P4157" s="45"/>
      <c r="Q4157" s="1"/>
      <c r="R4157" s="1"/>
      <c r="S4157" s="206"/>
      <c r="T4157" s="351">
        <f>IF(Q4157=0,0,1)+IF(C4157=0,0,1)+IF(D4157=0,0,1)+IF(E4157=0,0,1)+IF(F4157=0,0,1)+IF(G4157=0,0,1)+IF(H4157=0,0,1)+IF(I4157=0,0,1)+IF(J4157=0,0,1)+IF(K4157=0,0,1)+IF(L4157=0,0,1)+IF(M4157=0,0,1)+IF(N4157=0,0,1)+IF(O4157=0,0,1)</f>
        <v>0</v>
      </c>
    </row>
    <row r="4158" spans="1:20" ht="15.75" hidden="1">
      <c r="A4158" s="10"/>
      <c r="B4158" s="1"/>
      <c r="C4158" s="81"/>
      <c r="D4158" s="1"/>
      <c r="E4158" s="1"/>
      <c r="F4158" s="331"/>
      <c r="G4158" s="1"/>
      <c r="H4158" s="45"/>
      <c r="I4158" s="1"/>
      <c r="J4158" s="1"/>
      <c r="K4158" s="1"/>
      <c r="L4158" s="331"/>
      <c r="M4158" s="1"/>
      <c r="N4158" s="45"/>
      <c r="O4158" s="1"/>
      <c r="P4158" s="45"/>
      <c r="Q4158" s="1"/>
      <c r="R4158" s="1"/>
      <c r="S4158" s="206"/>
      <c r="T4158" s="351">
        <f>IF(Q4158=0,0,1)+IF(C4158=0,0,1)+IF(D4158=0,0,1)+IF(E4158=0,0,1)+IF(F4158=0,0,1)+IF(G4158=0,0,1)+IF(H4158=0,0,1)+IF(I4158=0,0,1)+IF(J4158=0,0,1)+IF(K4158=0,0,1)+IF(L4158=0,0,1)+IF(M4158=0,0,1)+IF(N4158=0,0,1)+IF(O4158=0,0,1)</f>
        <v>0</v>
      </c>
    </row>
    <row r="4159" spans="1:20" ht="15.75" hidden="1">
      <c r="A4159" s="10"/>
      <c r="B4159" s="1"/>
      <c r="C4159" s="81"/>
      <c r="D4159" s="1"/>
      <c r="E4159" s="1"/>
      <c r="F4159" s="331"/>
      <c r="G4159" s="1"/>
      <c r="H4159" s="45"/>
      <c r="I4159" s="1"/>
      <c r="J4159" s="1"/>
      <c r="K4159" s="1"/>
      <c r="L4159" s="331"/>
      <c r="M4159" s="1"/>
      <c r="N4159" s="45"/>
      <c r="O4159" s="1"/>
      <c r="P4159" s="45"/>
      <c r="Q4159" s="1"/>
      <c r="R4159" s="1"/>
      <c r="S4159" s="206"/>
      <c r="T4159" s="351">
        <f>IF(Q4159=0,0,1)+IF(C4159=0,0,1)+IF(D4159=0,0,1)+IF(E4159=0,0,1)+IF(F4159=0,0,1)+IF(G4159=0,0,1)+IF(H4159=0,0,1)+IF(I4159=0,0,1)+IF(J4159=0,0,1)+IF(K4159=0,0,1)+IF(L4159=0,0,1)+IF(M4159=0,0,1)+IF(N4159=0,0,1)+IF(O4159=0,0,1)</f>
        <v>0</v>
      </c>
    </row>
    <row r="4160" spans="1:20" ht="15.75" hidden="1">
      <c r="A4160" s="10"/>
      <c r="B4160" s="1"/>
      <c r="C4160" s="81"/>
      <c r="D4160" s="1"/>
      <c r="E4160" s="1"/>
      <c r="F4160" s="331"/>
      <c r="G4160" s="1"/>
      <c r="H4160" s="45"/>
      <c r="I4160" s="1"/>
      <c r="J4160" s="1"/>
      <c r="K4160" s="1"/>
      <c r="L4160" s="331"/>
      <c r="M4160" s="1"/>
      <c r="N4160" s="45"/>
      <c r="O4160" s="1"/>
      <c r="P4160" s="45"/>
      <c r="Q4160" s="1"/>
      <c r="R4160" s="1"/>
      <c r="S4160" s="206"/>
      <c r="T4160" s="351">
        <f>IF(Q4160=0,0,1)+IF(C4160=0,0,1)+IF(D4160=0,0,1)+IF(E4160=0,0,1)+IF(F4160=0,0,1)+IF(G4160=0,0,1)+IF(H4160=0,0,1)+IF(I4160=0,0,1)+IF(J4160=0,0,1)+IF(K4160=0,0,1)+IF(L4160=0,0,1)+IF(M4160=0,0,1)+IF(N4160=0,0,1)+IF(O4160=0,0,1)</f>
        <v>0</v>
      </c>
    </row>
    <row r="4161" spans="1:20" ht="15.75" hidden="1">
      <c r="A4161" s="10"/>
      <c r="B4161" s="1"/>
      <c r="C4161" s="81"/>
      <c r="D4161" s="1"/>
      <c r="E4161" s="1"/>
      <c r="F4161" s="331"/>
      <c r="G4161" s="1"/>
      <c r="H4161" s="45"/>
      <c r="I4161" s="1"/>
      <c r="J4161" s="1"/>
      <c r="K4161" s="1"/>
      <c r="L4161" s="331"/>
      <c r="M4161" s="1"/>
      <c r="N4161" s="45"/>
      <c r="O4161" s="1"/>
      <c r="P4161" s="45"/>
      <c r="Q4161" s="1"/>
      <c r="R4161" s="1"/>
      <c r="S4161" s="206"/>
      <c r="T4161" s="351">
        <f>IF(Q4161=0,0,1)+IF(C4161=0,0,1)+IF(D4161=0,0,1)+IF(E4161=0,0,1)+IF(F4161=0,0,1)+IF(G4161=0,0,1)+IF(H4161=0,0,1)+IF(I4161=0,0,1)+IF(J4161=0,0,1)+IF(K4161=0,0,1)+IF(L4161=0,0,1)+IF(M4161=0,0,1)+IF(N4161=0,0,1)+IF(O4161=0,0,1)</f>
        <v>0</v>
      </c>
    </row>
    <row r="4162" spans="1:20" ht="15.75" hidden="1">
      <c r="A4162" s="10"/>
      <c r="B4162" s="1"/>
      <c r="C4162" s="81"/>
      <c r="D4162" s="1"/>
      <c r="E4162" s="1"/>
      <c r="F4162" s="331"/>
      <c r="G4162" s="1"/>
      <c r="H4162" s="45"/>
      <c r="I4162" s="1"/>
      <c r="J4162" s="1"/>
      <c r="K4162" s="1"/>
      <c r="L4162" s="331"/>
      <c r="M4162" s="1"/>
      <c r="N4162" s="45"/>
      <c r="O4162" s="1"/>
      <c r="P4162" s="45"/>
      <c r="Q4162" s="1"/>
      <c r="R4162" s="1"/>
      <c r="S4162" s="206"/>
      <c r="T4162" s="351">
        <f>IF(Q4162=0,0,1)+IF(C4162=0,0,1)+IF(D4162=0,0,1)+IF(E4162=0,0,1)+IF(F4162=0,0,1)+IF(G4162=0,0,1)+IF(H4162=0,0,1)+IF(I4162=0,0,1)+IF(J4162=0,0,1)+IF(K4162=0,0,1)+IF(L4162=0,0,1)+IF(M4162=0,0,1)+IF(N4162=0,0,1)+IF(O4162=0,0,1)</f>
        <v>0</v>
      </c>
    </row>
    <row r="4163" spans="1:20" ht="15.75" hidden="1">
      <c r="A4163" s="10"/>
      <c r="B4163" s="1"/>
      <c r="C4163" s="81"/>
      <c r="D4163" s="1"/>
      <c r="E4163" s="1"/>
      <c r="F4163" s="331"/>
      <c r="G4163" s="1"/>
      <c r="H4163" s="45"/>
      <c r="I4163" s="1"/>
      <c r="J4163" s="1"/>
      <c r="K4163" s="1"/>
      <c r="L4163" s="331"/>
      <c r="M4163" s="1"/>
      <c r="N4163" s="45"/>
      <c r="O4163" s="1"/>
      <c r="P4163" s="45"/>
      <c r="Q4163" s="1"/>
      <c r="R4163" s="1"/>
      <c r="S4163" s="206"/>
      <c r="T4163" s="351">
        <f>IF(Q4163=0,0,1)+IF(C4163=0,0,1)+IF(D4163=0,0,1)+IF(E4163=0,0,1)+IF(F4163=0,0,1)+IF(G4163=0,0,1)+IF(H4163=0,0,1)+IF(I4163=0,0,1)+IF(J4163=0,0,1)+IF(K4163=0,0,1)+IF(L4163=0,0,1)+IF(M4163=0,0,1)+IF(N4163=0,0,1)+IF(O4163=0,0,1)</f>
        <v>0</v>
      </c>
    </row>
    <row r="4164" spans="1:20" ht="15.75" hidden="1">
      <c r="A4164" s="10"/>
      <c r="B4164" s="1"/>
      <c r="C4164" s="81"/>
      <c r="D4164" s="1"/>
      <c r="E4164" s="1"/>
      <c r="F4164" s="331"/>
      <c r="G4164" s="1"/>
      <c r="H4164" s="45"/>
      <c r="I4164" s="1"/>
      <c r="J4164" s="1"/>
      <c r="K4164" s="1"/>
      <c r="L4164" s="331"/>
      <c r="M4164" s="1"/>
      <c r="N4164" s="45"/>
      <c r="O4164" s="1"/>
      <c r="P4164" s="45"/>
      <c r="Q4164" s="1"/>
      <c r="R4164" s="1"/>
      <c r="S4164" s="206"/>
      <c r="T4164" s="351">
        <f>IF(Q4164=0,0,1)+IF(C4164=0,0,1)+IF(D4164=0,0,1)+IF(E4164=0,0,1)+IF(F4164=0,0,1)+IF(G4164=0,0,1)+IF(H4164=0,0,1)+IF(I4164=0,0,1)+IF(J4164=0,0,1)+IF(K4164=0,0,1)+IF(L4164=0,0,1)+IF(M4164=0,0,1)+IF(N4164=0,0,1)+IF(O4164=0,0,1)</f>
        <v>0</v>
      </c>
    </row>
    <row r="4165" spans="1:20" ht="15.75" hidden="1">
      <c r="A4165" s="10"/>
      <c r="B4165" s="1"/>
      <c r="C4165" s="81"/>
      <c r="D4165" s="1"/>
      <c r="E4165" s="1"/>
      <c r="F4165" s="331"/>
      <c r="G4165" s="1"/>
      <c r="H4165" s="45"/>
      <c r="I4165" s="1"/>
      <c r="J4165" s="1"/>
      <c r="K4165" s="1"/>
      <c r="L4165" s="331"/>
      <c r="M4165" s="1"/>
      <c r="N4165" s="45"/>
      <c r="O4165" s="1"/>
      <c r="P4165" s="45"/>
      <c r="Q4165" s="1"/>
      <c r="R4165" s="1"/>
      <c r="S4165" s="206"/>
      <c r="T4165" s="351">
        <f>IF(Q4165=0,0,1)+IF(C4165=0,0,1)+IF(D4165=0,0,1)+IF(E4165=0,0,1)+IF(F4165=0,0,1)+IF(G4165=0,0,1)+IF(H4165=0,0,1)+IF(I4165=0,0,1)+IF(J4165=0,0,1)+IF(K4165=0,0,1)+IF(L4165=0,0,1)+IF(M4165=0,0,1)+IF(N4165=0,0,1)+IF(O4165=0,0,1)</f>
        <v>0</v>
      </c>
    </row>
    <row r="4166" spans="1:20" ht="15.75" hidden="1">
      <c r="A4166" s="10"/>
      <c r="B4166" s="1"/>
      <c r="C4166" s="81"/>
      <c r="D4166" s="1"/>
      <c r="E4166" s="1"/>
      <c r="F4166" s="331"/>
      <c r="G4166" s="1"/>
      <c r="H4166" s="45"/>
      <c r="I4166" s="1"/>
      <c r="J4166" s="1"/>
      <c r="K4166" s="1"/>
      <c r="L4166" s="331"/>
      <c r="M4166" s="1"/>
      <c r="N4166" s="45"/>
      <c r="O4166" s="1"/>
      <c r="P4166" s="45"/>
      <c r="Q4166" s="1"/>
      <c r="R4166" s="1"/>
      <c r="S4166" s="206"/>
      <c r="T4166" s="351">
        <f>IF(Q4166=0,0,1)+IF(C4166=0,0,1)+IF(D4166=0,0,1)+IF(E4166=0,0,1)+IF(F4166=0,0,1)+IF(G4166=0,0,1)+IF(H4166=0,0,1)+IF(I4166=0,0,1)+IF(J4166=0,0,1)+IF(K4166=0,0,1)+IF(L4166=0,0,1)+IF(M4166=0,0,1)+IF(N4166=0,0,1)+IF(O4166=0,0,1)</f>
        <v>0</v>
      </c>
    </row>
    <row r="4167" spans="1:20" ht="15.75" hidden="1">
      <c r="A4167" s="10"/>
      <c r="B4167" s="1"/>
      <c r="C4167" s="81"/>
      <c r="D4167" s="1"/>
      <c r="E4167" s="1"/>
      <c r="F4167" s="331"/>
      <c r="G4167" s="1"/>
      <c r="H4167" s="45"/>
      <c r="I4167" s="1"/>
      <c r="J4167" s="1"/>
      <c r="K4167" s="1"/>
      <c r="L4167" s="331"/>
      <c r="M4167" s="1"/>
      <c r="N4167" s="45"/>
      <c r="O4167" s="1"/>
      <c r="P4167" s="45"/>
      <c r="Q4167" s="1"/>
      <c r="R4167" s="1"/>
      <c r="S4167" s="206"/>
      <c r="T4167" s="351">
        <f>IF(Q4167=0,0,1)+IF(C4167=0,0,1)+IF(D4167=0,0,1)+IF(E4167=0,0,1)+IF(F4167=0,0,1)+IF(G4167=0,0,1)+IF(H4167=0,0,1)+IF(I4167=0,0,1)+IF(J4167=0,0,1)+IF(K4167=0,0,1)+IF(L4167=0,0,1)+IF(M4167=0,0,1)+IF(N4167=0,0,1)+IF(O4167=0,0,1)</f>
        <v>0</v>
      </c>
    </row>
    <row r="4168" spans="1:20" ht="15.75" hidden="1">
      <c r="A4168" s="10"/>
      <c r="B4168" s="1"/>
      <c r="C4168" s="81"/>
      <c r="D4168" s="1"/>
      <c r="E4168" s="1"/>
      <c r="F4168" s="331"/>
      <c r="G4168" s="1"/>
      <c r="H4168" s="45"/>
      <c r="I4168" s="1"/>
      <c r="J4168" s="1"/>
      <c r="K4168" s="1"/>
      <c r="L4168" s="331"/>
      <c r="M4168" s="1"/>
      <c r="N4168" s="45"/>
      <c r="O4168" s="1"/>
      <c r="P4168" s="45"/>
      <c r="Q4168" s="1"/>
      <c r="R4168" s="1"/>
      <c r="S4168" s="206"/>
      <c r="T4168" s="351">
        <f>IF(Q4168=0,0,1)+IF(C4168=0,0,1)+IF(D4168=0,0,1)+IF(E4168=0,0,1)+IF(F4168=0,0,1)+IF(G4168=0,0,1)+IF(H4168=0,0,1)+IF(I4168=0,0,1)+IF(J4168=0,0,1)+IF(K4168=0,0,1)+IF(L4168=0,0,1)+IF(M4168=0,0,1)+IF(N4168=0,0,1)+IF(O4168=0,0,1)</f>
        <v>0</v>
      </c>
    </row>
    <row r="4169" spans="1:20" ht="15.75" hidden="1">
      <c r="A4169" s="10"/>
      <c r="B4169" s="1"/>
      <c r="C4169" s="81"/>
      <c r="D4169" s="1"/>
      <c r="E4169" s="1"/>
      <c r="F4169" s="331"/>
      <c r="G4169" s="1"/>
      <c r="H4169" s="45"/>
      <c r="I4169" s="1"/>
      <c r="J4169" s="1"/>
      <c r="K4169" s="1"/>
      <c r="L4169" s="331"/>
      <c r="M4169" s="1"/>
      <c r="N4169" s="45"/>
      <c r="O4169" s="1"/>
      <c r="P4169" s="45"/>
      <c r="Q4169" s="1"/>
      <c r="R4169" s="1"/>
      <c r="S4169" s="206"/>
      <c r="T4169" s="351">
        <f>IF(Q4169=0,0,1)+IF(C4169=0,0,1)+IF(D4169=0,0,1)+IF(E4169=0,0,1)+IF(F4169=0,0,1)+IF(G4169=0,0,1)+IF(H4169=0,0,1)+IF(I4169=0,0,1)+IF(J4169=0,0,1)+IF(K4169=0,0,1)+IF(L4169=0,0,1)+IF(M4169=0,0,1)+IF(N4169=0,0,1)+IF(O4169=0,0,1)</f>
        <v>0</v>
      </c>
    </row>
    <row r="4170" spans="1:20" ht="15.75" hidden="1">
      <c r="A4170" s="10"/>
      <c r="B4170" s="1"/>
      <c r="C4170" s="81"/>
      <c r="D4170" s="1"/>
      <c r="E4170" s="1"/>
      <c r="F4170" s="331"/>
      <c r="G4170" s="1"/>
      <c r="H4170" s="45"/>
      <c r="I4170" s="1"/>
      <c r="J4170" s="1"/>
      <c r="K4170" s="1"/>
      <c r="L4170" s="331"/>
      <c r="M4170" s="1"/>
      <c r="N4170" s="45"/>
      <c r="O4170" s="1"/>
      <c r="P4170" s="45"/>
      <c r="Q4170" s="1"/>
      <c r="R4170" s="1"/>
      <c r="S4170" s="206"/>
      <c r="T4170" s="351">
        <f>IF(Q4170=0,0,1)+IF(C4170=0,0,1)+IF(D4170=0,0,1)+IF(E4170=0,0,1)+IF(F4170=0,0,1)+IF(G4170=0,0,1)+IF(H4170=0,0,1)+IF(I4170=0,0,1)+IF(J4170=0,0,1)+IF(K4170=0,0,1)+IF(L4170=0,0,1)+IF(M4170=0,0,1)+IF(N4170=0,0,1)+IF(O4170=0,0,1)</f>
        <v>0</v>
      </c>
    </row>
    <row r="4171" spans="1:20" ht="15.75" hidden="1">
      <c r="A4171" s="10"/>
      <c r="B4171" s="1"/>
      <c r="C4171" s="81"/>
      <c r="D4171" s="1"/>
      <c r="E4171" s="1"/>
      <c r="F4171" s="331"/>
      <c r="G4171" s="1"/>
      <c r="H4171" s="45"/>
      <c r="I4171" s="1"/>
      <c r="J4171" s="1"/>
      <c r="K4171" s="1"/>
      <c r="L4171" s="331"/>
      <c r="M4171" s="1"/>
      <c r="N4171" s="45"/>
      <c r="O4171" s="1"/>
      <c r="P4171" s="45"/>
      <c r="Q4171" s="1"/>
      <c r="R4171" s="1"/>
      <c r="S4171" s="206"/>
      <c r="T4171" s="351">
        <f>IF(Q4171=0,0,1)+IF(C4171=0,0,1)+IF(D4171=0,0,1)+IF(E4171=0,0,1)+IF(F4171=0,0,1)+IF(G4171=0,0,1)+IF(H4171=0,0,1)+IF(I4171=0,0,1)+IF(J4171=0,0,1)+IF(K4171=0,0,1)+IF(L4171=0,0,1)+IF(M4171=0,0,1)+IF(N4171=0,0,1)+IF(O4171=0,0,1)</f>
        <v>0</v>
      </c>
    </row>
    <row r="4172" spans="1:20" ht="15.75" hidden="1">
      <c r="A4172" s="10"/>
      <c r="B4172" s="1"/>
      <c r="C4172" s="81"/>
      <c r="D4172" s="1"/>
      <c r="E4172" s="1"/>
      <c r="F4172" s="331"/>
      <c r="G4172" s="1"/>
      <c r="H4172" s="45"/>
      <c r="I4172" s="1"/>
      <c r="J4172" s="1"/>
      <c r="K4172" s="1"/>
      <c r="L4172" s="331"/>
      <c r="M4172" s="1"/>
      <c r="N4172" s="45"/>
      <c r="O4172" s="1"/>
      <c r="P4172" s="45"/>
      <c r="Q4172" s="1"/>
      <c r="R4172" s="1"/>
      <c r="S4172" s="206"/>
      <c r="T4172" s="351">
        <f>IF(Q4172=0,0,1)+IF(C4172=0,0,1)+IF(D4172=0,0,1)+IF(E4172=0,0,1)+IF(F4172=0,0,1)+IF(G4172=0,0,1)+IF(H4172=0,0,1)+IF(I4172=0,0,1)+IF(J4172=0,0,1)+IF(K4172=0,0,1)+IF(L4172=0,0,1)+IF(M4172=0,0,1)+IF(N4172=0,0,1)+IF(O4172=0,0,1)</f>
        <v>0</v>
      </c>
    </row>
    <row r="4173" spans="1:20" ht="15.75" hidden="1">
      <c r="A4173" s="10"/>
      <c r="B4173" s="1"/>
      <c r="C4173" s="81"/>
      <c r="D4173" s="1"/>
      <c r="E4173" s="1"/>
      <c r="F4173" s="331"/>
      <c r="G4173" s="1"/>
      <c r="H4173" s="45"/>
      <c r="I4173" s="1"/>
      <c r="J4173" s="1"/>
      <c r="K4173" s="1"/>
      <c r="L4173" s="331"/>
      <c r="M4173" s="1"/>
      <c r="N4173" s="45"/>
      <c r="O4173" s="1"/>
      <c r="P4173" s="45"/>
      <c r="Q4173" s="1"/>
      <c r="R4173" s="1"/>
      <c r="S4173" s="206"/>
      <c r="T4173" s="351">
        <f>IF(Q4173=0,0,1)+IF(C4173=0,0,1)+IF(D4173=0,0,1)+IF(E4173=0,0,1)+IF(F4173=0,0,1)+IF(G4173=0,0,1)+IF(H4173=0,0,1)+IF(I4173=0,0,1)+IF(J4173=0,0,1)+IF(K4173=0,0,1)+IF(L4173=0,0,1)+IF(M4173=0,0,1)+IF(N4173=0,0,1)+IF(O4173=0,0,1)</f>
        <v>0</v>
      </c>
    </row>
    <row r="4174" spans="1:20" ht="15.75" hidden="1">
      <c r="A4174" s="10"/>
      <c r="B4174" s="1"/>
      <c r="C4174" s="81"/>
      <c r="D4174" s="1"/>
      <c r="E4174" s="1"/>
      <c r="F4174" s="331"/>
      <c r="G4174" s="1"/>
      <c r="H4174" s="45"/>
      <c r="I4174" s="1"/>
      <c r="J4174" s="1"/>
      <c r="K4174" s="1"/>
      <c r="L4174" s="331"/>
      <c r="M4174" s="1"/>
      <c r="N4174" s="45"/>
      <c r="O4174" s="1"/>
      <c r="P4174" s="45"/>
      <c r="Q4174" s="1"/>
      <c r="R4174" s="1"/>
      <c r="S4174" s="206"/>
      <c r="T4174" s="351">
        <f>IF(Q4174=0,0,1)+IF(C4174=0,0,1)+IF(D4174=0,0,1)+IF(E4174=0,0,1)+IF(F4174=0,0,1)+IF(G4174=0,0,1)+IF(H4174=0,0,1)+IF(I4174=0,0,1)+IF(J4174=0,0,1)+IF(K4174=0,0,1)+IF(L4174=0,0,1)+IF(M4174=0,0,1)+IF(N4174=0,0,1)+IF(O4174=0,0,1)</f>
        <v>0</v>
      </c>
    </row>
    <row r="4175" spans="1:20" ht="15.75" hidden="1">
      <c r="A4175" s="10"/>
      <c r="B4175" s="1"/>
      <c r="C4175" s="81"/>
      <c r="D4175" s="1"/>
      <c r="E4175" s="1"/>
      <c r="F4175" s="331"/>
      <c r="G4175" s="1"/>
      <c r="H4175" s="45"/>
      <c r="I4175" s="1"/>
      <c r="J4175" s="1"/>
      <c r="K4175" s="1"/>
      <c r="L4175" s="331"/>
      <c r="M4175" s="1"/>
      <c r="N4175" s="45"/>
      <c r="O4175" s="1"/>
      <c r="P4175" s="45"/>
      <c r="Q4175" s="1"/>
      <c r="R4175" s="1"/>
      <c r="S4175" s="206"/>
      <c r="T4175" s="351">
        <f>IF(Q4175=0,0,1)+IF(C4175=0,0,1)+IF(D4175=0,0,1)+IF(E4175=0,0,1)+IF(F4175=0,0,1)+IF(G4175=0,0,1)+IF(H4175=0,0,1)+IF(I4175=0,0,1)+IF(J4175=0,0,1)+IF(K4175=0,0,1)+IF(L4175=0,0,1)+IF(M4175=0,0,1)+IF(N4175=0,0,1)+IF(O4175=0,0,1)</f>
        <v>0</v>
      </c>
    </row>
    <row r="4176" spans="1:20" ht="15.75" hidden="1">
      <c r="A4176" s="10"/>
      <c r="B4176" s="1"/>
      <c r="C4176" s="81"/>
      <c r="D4176" s="1"/>
      <c r="E4176" s="1"/>
      <c r="F4176" s="331"/>
      <c r="G4176" s="1"/>
      <c r="H4176" s="45"/>
      <c r="I4176" s="1"/>
      <c r="J4176" s="1"/>
      <c r="K4176" s="1"/>
      <c r="L4176" s="331"/>
      <c r="M4176" s="1"/>
      <c r="N4176" s="45"/>
      <c r="O4176" s="1"/>
      <c r="P4176" s="45"/>
      <c r="Q4176" s="1"/>
      <c r="R4176" s="1"/>
      <c r="S4176" s="206"/>
      <c r="T4176" s="351">
        <f>IF(Q4176=0,0,1)+IF(C4176=0,0,1)+IF(D4176=0,0,1)+IF(E4176=0,0,1)+IF(F4176=0,0,1)+IF(G4176=0,0,1)+IF(H4176=0,0,1)+IF(I4176=0,0,1)+IF(J4176=0,0,1)+IF(K4176=0,0,1)+IF(L4176=0,0,1)+IF(M4176=0,0,1)+IF(N4176=0,0,1)+IF(O4176=0,0,1)</f>
        <v>0</v>
      </c>
    </row>
    <row r="4177" spans="1:20" ht="15.75" hidden="1">
      <c r="A4177" s="10"/>
      <c r="B4177" s="1"/>
      <c r="C4177" s="81"/>
      <c r="D4177" s="1"/>
      <c r="E4177" s="1"/>
      <c r="F4177" s="331"/>
      <c r="G4177" s="1"/>
      <c r="H4177" s="45"/>
      <c r="I4177" s="1"/>
      <c r="J4177" s="1"/>
      <c r="K4177" s="1"/>
      <c r="L4177" s="331"/>
      <c r="M4177" s="1"/>
      <c r="N4177" s="45"/>
      <c r="O4177" s="1"/>
      <c r="P4177" s="45"/>
      <c r="Q4177" s="1"/>
      <c r="R4177" s="1"/>
      <c r="S4177" s="206"/>
      <c r="T4177" s="351">
        <f>IF(Q4177=0,0,1)+IF(C4177=0,0,1)+IF(D4177=0,0,1)+IF(E4177=0,0,1)+IF(F4177=0,0,1)+IF(G4177=0,0,1)+IF(H4177=0,0,1)+IF(I4177=0,0,1)+IF(J4177=0,0,1)+IF(K4177=0,0,1)+IF(L4177=0,0,1)+IF(M4177=0,0,1)+IF(N4177=0,0,1)+IF(O4177=0,0,1)</f>
        <v>0</v>
      </c>
    </row>
    <row r="4178" spans="1:20" ht="15.75" hidden="1">
      <c r="A4178" s="10"/>
      <c r="B4178" s="1"/>
      <c r="C4178" s="81"/>
      <c r="D4178" s="1"/>
      <c r="E4178" s="1"/>
      <c r="F4178" s="331"/>
      <c r="G4178" s="1"/>
      <c r="H4178" s="45"/>
      <c r="I4178" s="1"/>
      <c r="J4178" s="1"/>
      <c r="K4178" s="1"/>
      <c r="L4178" s="331"/>
      <c r="M4178" s="1"/>
      <c r="N4178" s="45"/>
      <c r="O4178" s="1"/>
      <c r="P4178" s="45"/>
      <c r="Q4178" s="1"/>
      <c r="R4178" s="1"/>
      <c r="S4178" s="206"/>
      <c r="T4178" s="351">
        <f>IF(Q4178=0,0,1)+IF(C4178=0,0,1)+IF(D4178=0,0,1)+IF(E4178=0,0,1)+IF(F4178=0,0,1)+IF(G4178=0,0,1)+IF(H4178=0,0,1)+IF(I4178=0,0,1)+IF(J4178=0,0,1)+IF(K4178=0,0,1)+IF(L4178=0,0,1)+IF(M4178=0,0,1)+IF(N4178=0,0,1)+IF(O4178=0,0,1)</f>
        <v>0</v>
      </c>
    </row>
    <row r="4179" spans="1:20" ht="15.75" hidden="1">
      <c r="A4179" s="10"/>
      <c r="B4179" s="1"/>
      <c r="C4179" s="81"/>
      <c r="D4179" s="1"/>
      <c r="E4179" s="1"/>
      <c r="F4179" s="331"/>
      <c r="G4179" s="1"/>
      <c r="H4179" s="45"/>
      <c r="I4179" s="1"/>
      <c r="J4179" s="1"/>
      <c r="K4179" s="1"/>
      <c r="L4179" s="331"/>
      <c r="M4179" s="1"/>
      <c r="N4179" s="45"/>
      <c r="O4179" s="1"/>
      <c r="P4179" s="45"/>
      <c r="Q4179" s="1"/>
      <c r="R4179" s="1"/>
      <c r="S4179" s="206"/>
      <c r="T4179" s="351">
        <f>IF(Q4179=0,0,1)+IF(C4179=0,0,1)+IF(D4179=0,0,1)+IF(E4179=0,0,1)+IF(F4179=0,0,1)+IF(G4179=0,0,1)+IF(H4179=0,0,1)+IF(I4179=0,0,1)+IF(J4179=0,0,1)+IF(K4179=0,0,1)+IF(L4179=0,0,1)+IF(M4179=0,0,1)+IF(N4179=0,0,1)+IF(O4179=0,0,1)</f>
        <v>0</v>
      </c>
    </row>
    <row r="4180" spans="1:20" ht="15.75" hidden="1">
      <c r="A4180" s="10"/>
      <c r="B4180" s="1"/>
      <c r="C4180" s="81"/>
      <c r="D4180" s="1"/>
      <c r="E4180" s="1"/>
      <c r="F4180" s="331"/>
      <c r="G4180" s="1"/>
      <c r="H4180" s="45"/>
      <c r="I4180" s="1"/>
      <c r="J4180" s="1"/>
      <c r="K4180" s="1"/>
      <c r="L4180" s="331"/>
      <c r="M4180" s="1"/>
      <c r="N4180" s="45"/>
      <c r="O4180" s="1"/>
      <c r="P4180" s="45"/>
      <c r="Q4180" s="1"/>
      <c r="R4180" s="1"/>
      <c r="S4180" s="206"/>
      <c r="T4180" s="351">
        <f>IF(Q4180=0,0,1)+IF(C4180=0,0,1)+IF(D4180=0,0,1)+IF(E4180=0,0,1)+IF(F4180=0,0,1)+IF(G4180=0,0,1)+IF(H4180=0,0,1)+IF(I4180=0,0,1)+IF(J4180=0,0,1)+IF(K4180=0,0,1)+IF(L4180=0,0,1)+IF(M4180=0,0,1)+IF(N4180=0,0,1)+IF(O4180=0,0,1)</f>
        <v>0</v>
      </c>
    </row>
    <row r="4181" spans="1:20" ht="15.75" hidden="1">
      <c r="A4181" s="10"/>
      <c r="B4181" s="1"/>
      <c r="C4181" s="81"/>
      <c r="D4181" s="1"/>
      <c r="E4181" s="1"/>
      <c r="F4181" s="331"/>
      <c r="G4181" s="1"/>
      <c r="H4181" s="45"/>
      <c r="I4181" s="1"/>
      <c r="J4181" s="1"/>
      <c r="K4181" s="1"/>
      <c r="L4181" s="331"/>
      <c r="M4181" s="1"/>
      <c r="N4181" s="45"/>
      <c r="O4181" s="1"/>
      <c r="P4181" s="45"/>
      <c r="Q4181" s="1"/>
      <c r="R4181" s="1"/>
      <c r="S4181" s="206"/>
      <c r="T4181" s="351">
        <f>IF(Q4181=0,0,1)+IF(C4181=0,0,1)+IF(D4181=0,0,1)+IF(E4181=0,0,1)+IF(F4181=0,0,1)+IF(G4181=0,0,1)+IF(H4181=0,0,1)+IF(I4181=0,0,1)+IF(J4181=0,0,1)+IF(K4181=0,0,1)+IF(L4181=0,0,1)+IF(M4181=0,0,1)+IF(N4181=0,0,1)+IF(O4181=0,0,1)</f>
        <v>0</v>
      </c>
    </row>
    <row r="4182" spans="1:20" ht="15.75" hidden="1">
      <c r="A4182" s="10"/>
      <c r="B4182" s="1"/>
      <c r="C4182" s="81"/>
      <c r="D4182" s="1"/>
      <c r="E4182" s="1"/>
      <c r="F4182" s="331"/>
      <c r="G4182" s="1"/>
      <c r="H4182" s="45"/>
      <c r="I4182" s="1"/>
      <c r="J4182" s="1"/>
      <c r="K4182" s="1"/>
      <c r="L4182" s="331"/>
      <c r="M4182" s="1"/>
      <c r="N4182" s="45"/>
      <c r="O4182" s="1"/>
      <c r="P4182" s="45"/>
      <c r="Q4182" s="1"/>
      <c r="R4182" s="1"/>
      <c r="S4182" s="206"/>
      <c r="T4182" s="351">
        <f>IF(Q4182=0,0,1)+IF(C4182=0,0,1)+IF(D4182=0,0,1)+IF(E4182=0,0,1)+IF(F4182=0,0,1)+IF(G4182=0,0,1)+IF(H4182=0,0,1)+IF(I4182=0,0,1)+IF(J4182=0,0,1)+IF(K4182=0,0,1)+IF(L4182=0,0,1)+IF(M4182=0,0,1)+IF(N4182=0,0,1)+IF(O4182=0,0,1)</f>
        <v>0</v>
      </c>
    </row>
    <row r="4183" spans="1:20" ht="15.75" hidden="1">
      <c r="A4183" s="10"/>
      <c r="B4183" s="1"/>
      <c r="C4183" s="81"/>
      <c r="D4183" s="1"/>
      <c r="E4183" s="1"/>
      <c r="F4183" s="331"/>
      <c r="G4183" s="1"/>
      <c r="H4183" s="45"/>
      <c r="I4183" s="1"/>
      <c r="J4183" s="1"/>
      <c r="K4183" s="1"/>
      <c r="L4183" s="331"/>
      <c r="M4183" s="1"/>
      <c r="N4183" s="45"/>
      <c r="O4183" s="1"/>
      <c r="P4183" s="45"/>
      <c r="Q4183" s="1"/>
      <c r="R4183" s="1"/>
      <c r="S4183" s="206"/>
      <c r="T4183" s="351">
        <f>IF(Q4183=0,0,1)+IF(C4183=0,0,1)+IF(D4183=0,0,1)+IF(E4183=0,0,1)+IF(F4183=0,0,1)+IF(G4183=0,0,1)+IF(H4183=0,0,1)+IF(I4183=0,0,1)+IF(J4183=0,0,1)+IF(K4183=0,0,1)+IF(L4183=0,0,1)+IF(M4183=0,0,1)+IF(N4183=0,0,1)+IF(O4183=0,0,1)</f>
        <v>0</v>
      </c>
    </row>
    <row r="4184" spans="1:20" ht="15.75" hidden="1">
      <c r="A4184" s="10"/>
      <c r="B4184" s="1"/>
      <c r="C4184" s="81"/>
      <c r="D4184" s="1"/>
      <c r="E4184" s="1"/>
      <c r="F4184" s="331"/>
      <c r="G4184" s="1"/>
      <c r="H4184" s="45"/>
      <c r="I4184" s="1"/>
      <c r="J4184" s="1"/>
      <c r="K4184" s="1"/>
      <c r="L4184" s="331"/>
      <c r="M4184" s="1"/>
      <c r="N4184" s="45"/>
      <c r="O4184" s="1"/>
      <c r="P4184" s="45"/>
      <c r="Q4184" s="1"/>
      <c r="R4184" s="1"/>
      <c r="S4184" s="206"/>
      <c r="T4184" s="351">
        <f>IF(Q4184=0,0,1)+IF(C4184=0,0,1)+IF(D4184=0,0,1)+IF(E4184=0,0,1)+IF(F4184=0,0,1)+IF(G4184=0,0,1)+IF(H4184=0,0,1)+IF(I4184=0,0,1)+IF(J4184=0,0,1)+IF(K4184=0,0,1)+IF(L4184=0,0,1)+IF(M4184=0,0,1)+IF(N4184=0,0,1)+IF(O4184=0,0,1)</f>
        <v>0</v>
      </c>
    </row>
    <row r="4185" spans="1:20" ht="15.75" hidden="1">
      <c r="A4185" s="10"/>
      <c r="B4185" s="1"/>
      <c r="C4185" s="81"/>
      <c r="D4185" s="1"/>
      <c r="E4185" s="1"/>
      <c r="F4185" s="331"/>
      <c r="G4185" s="1"/>
      <c r="H4185" s="45"/>
      <c r="I4185" s="1"/>
      <c r="J4185" s="1"/>
      <c r="K4185" s="1"/>
      <c r="L4185" s="331"/>
      <c r="M4185" s="1"/>
      <c r="N4185" s="45"/>
      <c r="O4185" s="1"/>
      <c r="P4185" s="45"/>
      <c r="Q4185" s="1"/>
      <c r="R4185" s="1"/>
      <c r="S4185" s="206"/>
      <c r="T4185" s="351">
        <f>IF(Q4185=0,0,1)+IF(C4185=0,0,1)+IF(D4185=0,0,1)+IF(E4185=0,0,1)+IF(F4185=0,0,1)+IF(G4185=0,0,1)+IF(H4185=0,0,1)+IF(I4185=0,0,1)+IF(J4185=0,0,1)+IF(K4185=0,0,1)+IF(L4185=0,0,1)+IF(M4185=0,0,1)+IF(N4185=0,0,1)+IF(O4185=0,0,1)</f>
        <v>0</v>
      </c>
    </row>
    <row r="4186" spans="1:20" ht="15.75" hidden="1">
      <c r="A4186" s="10"/>
      <c r="B4186" s="1"/>
      <c r="C4186" s="81"/>
      <c r="D4186" s="1"/>
      <c r="E4186" s="1"/>
      <c r="F4186" s="331"/>
      <c r="G4186" s="1"/>
      <c r="H4186" s="45"/>
      <c r="I4186" s="1"/>
      <c r="J4186" s="1"/>
      <c r="K4186" s="1"/>
      <c r="L4186" s="331"/>
      <c r="M4186" s="1"/>
      <c r="N4186" s="45"/>
      <c r="O4186" s="1"/>
      <c r="P4186" s="45"/>
      <c r="Q4186" s="1"/>
      <c r="R4186" s="1"/>
      <c r="S4186" s="206"/>
      <c r="T4186" s="351">
        <f>IF(Q4186=0,0,1)+IF(C4186=0,0,1)+IF(D4186=0,0,1)+IF(E4186=0,0,1)+IF(F4186=0,0,1)+IF(G4186=0,0,1)+IF(H4186=0,0,1)+IF(I4186=0,0,1)+IF(J4186=0,0,1)+IF(K4186=0,0,1)+IF(L4186=0,0,1)+IF(M4186=0,0,1)+IF(N4186=0,0,1)+IF(O4186=0,0,1)</f>
        <v>0</v>
      </c>
    </row>
    <row r="4187" spans="1:20" ht="15.75" hidden="1">
      <c r="A4187" s="10"/>
      <c r="B4187" s="1"/>
      <c r="C4187" s="81"/>
      <c r="D4187" s="1"/>
      <c r="E4187" s="1"/>
      <c r="F4187" s="331"/>
      <c r="G4187" s="1"/>
      <c r="H4187" s="45"/>
      <c r="I4187" s="1"/>
      <c r="J4187" s="1"/>
      <c r="K4187" s="1"/>
      <c r="L4187" s="331"/>
      <c r="M4187" s="1"/>
      <c r="N4187" s="45"/>
      <c r="O4187" s="1"/>
      <c r="P4187" s="45"/>
      <c r="Q4187" s="1"/>
      <c r="R4187" s="1"/>
      <c r="S4187" s="206"/>
      <c r="T4187" s="351">
        <f>IF(Q4187=0,0,1)+IF(C4187=0,0,1)+IF(D4187=0,0,1)+IF(E4187=0,0,1)+IF(F4187=0,0,1)+IF(G4187=0,0,1)+IF(H4187=0,0,1)+IF(I4187=0,0,1)+IF(J4187=0,0,1)+IF(K4187=0,0,1)+IF(L4187=0,0,1)+IF(M4187=0,0,1)+IF(N4187=0,0,1)+IF(O4187=0,0,1)</f>
        <v>0</v>
      </c>
    </row>
    <row r="4188" spans="1:20" ht="15.75" hidden="1">
      <c r="A4188" s="10"/>
      <c r="B4188" s="1"/>
      <c r="C4188" s="81"/>
      <c r="D4188" s="1"/>
      <c r="E4188" s="1"/>
      <c r="F4188" s="331"/>
      <c r="G4188" s="1"/>
      <c r="H4188" s="45"/>
      <c r="I4188" s="1"/>
      <c r="J4188" s="1"/>
      <c r="K4188" s="1"/>
      <c r="L4188" s="331"/>
      <c r="M4188" s="1"/>
      <c r="N4188" s="45"/>
      <c r="O4188" s="1"/>
      <c r="P4188" s="45"/>
      <c r="Q4188" s="1"/>
      <c r="R4188" s="1"/>
      <c r="S4188" s="206"/>
      <c r="T4188" s="351">
        <f>IF(Q4188=0,0,1)+IF(C4188=0,0,1)+IF(D4188=0,0,1)+IF(E4188=0,0,1)+IF(F4188=0,0,1)+IF(G4188=0,0,1)+IF(H4188=0,0,1)+IF(I4188=0,0,1)+IF(J4188=0,0,1)+IF(K4188=0,0,1)+IF(L4188=0,0,1)+IF(M4188=0,0,1)+IF(N4188=0,0,1)+IF(O4188=0,0,1)</f>
        <v>0</v>
      </c>
    </row>
    <row r="4189" spans="1:20" ht="15.75" hidden="1">
      <c r="A4189" s="10"/>
      <c r="B4189" s="1"/>
      <c r="C4189" s="81"/>
      <c r="D4189" s="1"/>
      <c r="E4189" s="1"/>
      <c r="F4189" s="331"/>
      <c r="G4189" s="1"/>
      <c r="H4189" s="45"/>
      <c r="I4189" s="1"/>
      <c r="J4189" s="1"/>
      <c r="K4189" s="1"/>
      <c r="L4189" s="331"/>
      <c r="M4189" s="1"/>
      <c r="N4189" s="45"/>
      <c r="O4189" s="1"/>
      <c r="P4189" s="45"/>
      <c r="Q4189" s="1"/>
      <c r="R4189" s="1"/>
      <c r="S4189" s="206"/>
      <c r="T4189" s="351">
        <f>IF(Q4189=0,0,1)+IF(C4189=0,0,1)+IF(D4189=0,0,1)+IF(E4189=0,0,1)+IF(F4189=0,0,1)+IF(G4189=0,0,1)+IF(H4189=0,0,1)+IF(I4189=0,0,1)+IF(J4189=0,0,1)+IF(K4189=0,0,1)+IF(L4189=0,0,1)+IF(M4189=0,0,1)+IF(N4189=0,0,1)+IF(O4189=0,0,1)</f>
        <v>0</v>
      </c>
    </row>
    <row r="4190" spans="1:20" ht="15.75" hidden="1">
      <c r="A4190" s="10"/>
      <c r="B4190" s="1"/>
      <c r="C4190" s="81"/>
      <c r="D4190" s="1"/>
      <c r="E4190" s="1"/>
      <c r="F4190" s="331"/>
      <c r="G4190" s="1"/>
      <c r="H4190" s="45"/>
      <c r="I4190" s="1"/>
      <c r="J4190" s="1"/>
      <c r="K4190" s="1"/>
      <c r="L4190" s="331"/>
      <c r="M4190" s="1"/>
      <c r="N4190" s="45"/>
      <c r="O4190" s="1"/>
      <c r="P4190" s="45"/>
      <c r="Q4190" s="1"/>
      <c r="R4190" s="1"/>
      <c r="S4190" s="206"/>
      <c r="T4190" s="351">
        <f>IF(Q4190=0,0,1)+IF(C4190=0,0,1)+IF(D4190=0,0,1)+IF(E4190=0,0,1)+IF(F4190=0,0,1)+IF(G4190=0,0,1)+IF(H4190=0,0,1)+IF(I4190=0,0,1)+IF(J4190=0,0,1)+IF(K4190=0,0,1)+IF(L4190=0,0,1)+IF(M4190=0,0,1)+IF(N4190=0,0,1)+IF(O4190=0,0,1)</f>
        <v>0</v>
      </c>
    </row>
    <row r="4191" spans="1:20" ht="15.75" hidden="1">
      <c r="A4191" s="10"/>
      <c r="B4191" s="1"/>
      <c r="C4191" s="81"/>
      <c r="D4191" s="1"/>
      <c r="E4191" s="1"/>
      <c r="F4191" s="331"/>
      <c r="G4191" s="1"/>
      <c r="H4191" s="45"/>
      <c r="I4191" s="1"/>
      <c r="J4191" s="1"/>
      <c r="K4191" s="1"/>
      <c r="L4191" s="331"/>
      <c r="M4191" s="1"/>
      <c r="N4191" s="45"/>
      <c r="O4191" s="1"/>
      <c r="P4191" s="45"/>
      <c r="Q4191" s="1"/>
      <c r="R4191" s="1"/>
      <c r="S4191" s="206"/>
      <c r="T4191" s="351">
        <f>IF(Q4191=0,0,1)+IF(C4191=0,0,1)+IF(D4191=0,0,1)+IF(E4191=0,0,1)+IF(F4191=0,0,1)+IF(G4191=0,0,1)+IF(H4191=0,0,1)+IF(I4191=0,0,1)+IF(J4191=0,0,1)+IF(K4191=0,0,1)+IF(L4191=0,0,1)+IF(M4191=0,0,1)+IF(N4191=0,0,1)+IF(O4191=0,0,1)</f>
        <v>0</v>
      </c>
    </row>
    <row r="4192" spans="1:20" ht="15.75" hidden="1">
      <c r="A4192" s="10"/>
      <c r="B4192" s="1"/>
      <c r="C4192" s="81"/>
      <c r="D4192" s="1"/>
      <c r="E4192" s="1"/>
      <c r="F4192" s="331"/>
      <c r="G4192" s="1"/>
      <c r="H4192" s="45"/>
      <c r="I4192" s="1"/>
      <c r="J4192" s="1"/>
      <c r="K4192" s="1"/>
      <c r="L4192" s="331"/>
      <c r="M4192" s="1"/>
      <c r="N4192" s="45"/>
      <c r="O4192" s="1"/>
      <c r="P4192" s="45"/>
      <c r="Q4192" s="1"/>
      <c r="R4192" s="1"/>
      <c r="S4192" s="206"/>
      <c r="T4192" s="351">
        <f>IF(Q4192=0,0,1)+IF(C4192=0,0,1)+IF(D4192=0,0,1)+IF(E4192=0,0,1)+IF(F4192=0,0,1)+IF(G4192=0,0,1)+IF(H4192=0,0,1)+IF(I4192=0,0,1)+IF(J4192=0,0,1)+IF(K4192=0,0,1)+IF(L4192=0,0,1)+IF(M4192=0,0,1)+IF(N4192=0,0,1)+IF(O4192=0,0,1)</f>
        <v>0</v>
      </c>
    </row>
    <row r="4193" spans="1:20" ht="15.75" hidden="1">
      <c r="A4193" s="10"/>
      <c r="B4193" s="1"/>
      <c r="C4193" s="81"/>
      <c r="D4193" s="1"/>
      <c r="E4193" s="1"/>
      <c r="F4193" s="331"/>
      <c r="G4193" s="1"/>
      <c r="H4193" s="45"/>
      <c r="I4193" s="1"/>
      <c r="J4193" s="1"/>
      <c r="K4193" s="1"/>
      <c r="L4193" s="331"/>
      <c r="M4193" s="1"/>
      <c r="N4193" s="45"/>
      <c r="O4193" s="1"/>
      <c r="P4193" s="45"/>
      <c r="Q4193" s="1"/>
      <c r="R4193" s="1"/>
      <c r="S4193" s="206"/>
      <c r="T4193" s="351">
        <f>IF(Q4193=0,0,1)+IF(C4193=0,0,1)+IF(D4193=0,0,1)+IF(E4193=0,0,1)+IF(F4193=0,0,1)+IF(G4193=0,0,1)+IF(H4193=0,0,1)+IF(I4193=0,0,1)+IF(J4193=0,0,1)+IF(K4193=0,0,1)+IF(L4193=0,0,1)+IF(M4193=0,0,1)+IF(N4193=0,0,1)+IF(O4193=0,0,1)</f>
        <v>0</v>
      </c>
    </row>
    <row r="4194" spans="1:20" ht="15.75" hidden="1">
      <c r="A4194" s="10"/>
      <c r="B4194" s="1"/>
      <c r="C4194" s="81"/>
      <c r="D4194" s="1"/>
      <c r="E4194" s="1"/>
      <c r="F4194" s="331"/>
      <c r="G4194" s="1"/>
      <c r="H4194" s="45"/>
      <c r="I4194" s="1"/>
      <c r="J4194" s="1"/>
      <c r="K4194" s="1"/>
      <c r="L4194" s="331"/>
      <c r="M4194" s="1"/>
      <c r="N4194" s="45"/>
      <c r="O4194" s="1"/>
      <c r="P4194" s="45"/>
      <c r="Q4194" s="1"/>
      <c r="R4194" s="1"/>
      <c r="S4194" s="206"/>
      <c r="T4194" s="351">
        <f>IF(Q4194=0,0,1)+IF(C4194=0,0,1)+IF(D4194=0,0,1)+IF(E4194=0,0,1)+IF(F4194=0,0,1)+IF(G4194=0,0,1)+IF(H4194=0,0,1)+IF(I4194=0,0,1)+IF(J4194=0,0,1)+IF(K4194=0,0,1)+IF(L4194=0,0,1)+IF(M4194=0,0,1)+IF(N4194=0,0,1)+IF(O4194=0,0,1)</f>
        <v>0</v>
      </c>
    </row>
    <row r="4195" spans="1:20" ht="15.75" hidden="1">
      <c r="A4195" s="10"/>
      <c r="B4195" s="1"/>
      <c r="C4195" s="81"/>
      <c r="D4195" s="1"/>
      <c r="E4195" s="1"/>
      <c r="F4195" s="331"/>
      <c r="G4195" s="1"/>
      <c r="H4195" s="45"/>
      <c r="I4195" s="1"/>
      <c r="J4195" s="1"/>
      <c r="K4195" s="1"/>
      <c r="L4195" s="331"/>
      <c r="M4195" s="1"/>
      <c r="N4195" s="45"/>
      <c r="O4195" s="1"/>
      <c r="P4195" s="45"/>
      <c r="Q4195" s="1"/>
      <c r="R4195" s="1"/>
      <c r="S4195" s="206"/>
      <c r="T4195" s="351">
        <f>IF(Q4195=0,0,1)+IF(C4195=0,0,1)+IF(D4195=0,0,1)+IF(E4195=0,0,1)+IF(F4195=0,0,1)+IF(G4195=0,0,1)+IF(H4195=0,0,1)+IF(I4195=0,0,1)+IF(J4195=0,0,1)+IF(K4195=0,0,1)+IF(L4195=0,0,1)+IF(M4195=0,0,1)+IF(N4195=0,0,1)+IF(O4195=0,0,1)</f>
        <v>0</v>
      </c>
    </row>
    <row r="4196" spans="1:20" ht="15.75" hidden="1">
      <c r="A4196" s="10"/>
      <c r="B4196" s="1"/>
      <c r="C4196" s="81"/>
      <c r="D4196" s="1"/>
      <c r="E4196" s="1"/>
      <c r="F4196" s="331"/>
      <c r="G4196" s="1"/>
      <c r="H4196" s="45"/>
      <c r="I4196" s="1"/>
      <c r="J4196" s="1"/>
      <c r="K4196" s="1"/>
      <c r="L4196" s="331"/>
      <c r="M4196" s="1"/>
      <c r="N4196" s="45"/>
      <c r="O4196" s="1"/>
      <c r="P4196" s="45"/>
      <c r="Q4196" s="1"/>
      <c r="R4196" s="1"/>
      <c r="S4196" s="206"/>
      <c r="T4196" s="351">
        <f>IF(Q4196=0,0,1)+IF(C4196=0,0,1)+IF(D4196=0,0,1)+IF(E4196=0,0,1)+IF(F4196=0,0,1)+IF(G4196=0,0,1)+IF(H4196=0,0,1)+IF(I4196=0,0,1)+IF(J4196=0,0,1)+IF(K4196=0,0,1)+IF(L4196=0,0,1)+IF(M4196=0,0,1)+IF(N4196=0,0,1)+IF(O4196=0,0,1)</f>
        <v>0</v>
      </c>
    </row>
    <row r="4197" spans="1:20" ht="15.75" hidden="1">
      <c r="A4197" s="10"/>
      <c r="B4197" s="1"/>
      <c r="C4197" s="81"/>
      <c r="D4197" s="1"/>
      <c r="E4197" s="1"/>
      <c r="F4197" s="331"/>
      <c r="G4197" s="1"/>
      <c r="H4197" s="45"/>
      <c r="I4197" s="1"/>
      <c r="J4197" s="1"/>
      <c r="K4197" s="1"/>
      <c r="L4197" s="331"/>
      <c r="M4197" s="1"/>
      <c r="N4197" s="45"/>
      <c r="O4197" s="1"/>
      <c r="P4197" s="45"/>
      <c r="Q4197" s="1"/>
      <c r="R4197" s="1"/>
      <c r="S4197" s="206"/>
      <c r="T4197" s="351">
        <f>IF(Q4197=0,0,1)+IF(C4197=0,0,1)+IF(D4197=0,0,1)+IF(E4197=0,0,1)+IF(F4197=0,0,1)+IF(G4197=0,0,1)+IF(H4197=0,0,1)+IF(I4197=0,0,1)+IF(J4197=0,0,1)+IF(K4197=0,0,1)+IF(L4197=0,0,1)+IF(M4197=0,0,1)+IF(N4197=0,0,1)+IF(O4197=0,0,1)</f>
        <v>0</v>
      </c>
    </row>
    <row r="4198" spans="1:20" ht="15.75" hidden="1">
      <c r="A4198" s="10"/>
      <c r="B4198" s="1"/>
      <c r="C4198" s="81"/>
      <c r="D4198" s="1"/>
      <c r="E4198" s="1"/>
      <c r="F4198" s="331"/>
      <c r="G4198" s="1"/>
      <c r="H4198" s="45"/>
      <c r="I4198" s="1"/>
      <c r="J4198" s="1"/>
      <c r="K4198" s="1"/>
      <c r="L4198" s="331"/>
      <c r="M4198" s="1"/>
      <c r="N4198" s="45"/>
      <c r="O4198" s="1"/>
      <c r="P4198" s="45"/>
      <c r="Q4198" s="1"/>
      <c r="R4198" s="1"/>
      <c r="S4198" s="206"/>
      <c r="T4198" s="351">
        <f>IF(Q4198=0,0,1)+IF(C4198=0,0,1)+IF(D4198=0,0,1)+IF(E4198=0,0,1)+IF(F4198=0,0,1)+IF(G4198=0,0,1)+IF(H4198=0,0,1)+IF(I4198=0,0,1)+IF(J4198=0,0,1)+IF(K4198=0,0,1)+IF(L4198=0,0,1)+IF(M4198=0,0,1)+IF(N4198=0,0,1)+IF(O4198=0,0,1)</f>
        <v>0</v>
      </c>
    </row>
    <row r="4199" spans="1:20" ht="15.75" hidden="1">
      <c r="A4199" s="10"/>
      <c r="B4199" s="1"/>
      <c r="C4199" s="81"/>
      <c r="D4199" s="1"/>
      <c r="E4199" s="1"/>
      <c r="F4199" s="331"/>
      <c r="G4199" s="1"/>
      <c r="H4199" s="45"/>
      <c r="I4199" s="1"/>
      <c r="J4199" s="1"/>
      <c r="K4199" s="1"/>
      <c r="L4199" s="331"/>
      <c r="M4199" s="1"/>
      <c r="N4199" s="45"/>
      <c r="O4199" s="1"/>
      <c r="P4199" s="45"/>
      <c r="Q4199" s="1"/>
      <c r="R4199" s="1"/>
      <c r="S4199" s="206"/>
      <c r="T4199" s="351">
        <f>IF(Q4199=0,0,1)+IF(C4199=0,0,1)+IF(D4199=0,0,1)+IF(E4199=0,0,1)+IF(F4199=0,0,1)+IF(G4199=0,0,1)+IF(H4199=0,0,1)+IF(I4199=0,0,1)+IF(J4199=0,0,1)+IF(K4199=0,0,1)+IF(L4199=0,0,1)+IF(M4199=0,0,1)+IF(N4199=0,0,1)+IF(O4199=0,0,1)</f>
        <v>0</v>
      </c>
    </row>
    <row r="4200" spans="1:20" ht="15.75" hidden="1">
      <c r="A4200" s="10"/>
      <c r="B4200" s="1"/>
      <c r="C4200" s="81"/>
      <c r="D4200" s="1"/>
      <c r="E4200" s="1"/>
      <c r="F4200" s="331"/>
      <c r="G4200" s="1"/>
      <c r="H4200" s="45"/>
      <c r="I4200" s="1"/>
      <c r="J4200" s="1"/>
      <c r="K4200" s="1"/>
      <c r="L4200" s="331"/>
      <c r="M4200" s="1"/>
      <c r="N4200" s="45"/>
      <c r="O4200" s="1"/>
      <c r="P4200" s="45"/>
      <c r="Q4200" s="1"/>
      <c r="R4200" s="1"/>
      <c r="S4200" s="206"/>
      <c r="T4200" s="351">
        <f>IF(Q4200=0,0,1)+IF(C4200=0,0,1)+IF(D4200=0,0,1)+IF(E4200=0,0,1)+IF(F4200=0,0,1)+IF(G4200=0,0,1)+IF(H4200=0,0,1)+IF(I4200=0,0,1)+IF(J4200=0,0,1)+IF(K4200=0,0,1)+IF(L4200=0,0,1)+IF(M4200=0,0,1)+IF(N4200=0,0,1)+IF(O4200=0,0,1)</f>
        <v>0</v>
      </c>
    </row>
    <row r="4201" spans="1:20" ht="15.75" hidden="1">
      <c r="A4201" s="10"/>
      <c r="B4201" s="1"/>
      <c r="C4201" s="81"/>
      <c r="D4201" s="1"/>
      <c r="E4201" s="1"/>
      <c r="F4201" s="331"/>
      <c r="G4201" s="1"/>
      <c r="H4201" s="45"/>
      <c r="I4201" s="1"/>
      <c r="J4201" s="1"/>
      <c r="K4201" s="1"/>
      <c r="L4201" s="331"/>
      <c r="M4201" s="1"/>
      <c r="N4201" s="45"/>
      <c r="O4201" s="1"/>
      <c r="P4201" s="45"/>
      <c r="Q4201" s="1"/>
      <c r="R4201" s="1"/>
      <c r="S4201" s="206"/>
      <c r="T4201" s="351">
        <f>IF(Q4201=0,0,1)+IF(C4201=0,0,1)+IF(D4201=0,0,1)+IF(E4201=0,0,1)+IF(F4201=0,0,1)+IF(G4201=0,0,1)+IF(H4201=0,0,1)+IF(I4201=0,0,1)+IF(J4201=0,0,1)+IF(K4201=0,0,1)+IF(L4201=0,0,1)+IF(M4201=0,0,1)+IF(N4201=0,0,1)+IF(O4201=0,0,1)</f>
        <v>0</v>
      </c>
    </row>
    <row r="4202" spans="1:20" ht="15.75" hidden="1">
      <c r="A4202" s="10"/>
      <c r="B4202" s="1"/>
      <c r="C4202" s="81"/>
      <c r="D4202" s="1"/>
      <c r="E4202" s="1"/>
      <c r="F4202" s="331"/>
      <c r="G4202" s="1"/>
      <c r="H4202" s="45"/>
      <c r="I4202" s="1"/>
      <c r="J4202" s="1"/>
      <c r="K4202" s="1"/>
      <c r="L4202" s="331"/>
      <c r="M4202" s="1"/>
      <c r="N4202" s="45"/>
      <c r="O4202" s="1"/>
      <c r="P4202" s="45"/>
      <c r="Q4202" s="1"/>
      <c r="R4202" s="1"/>
      <c r="S4202" s="206"/>
      <c r="T4202" s="351">
        <f>IF(Q4202=0,0,1)+IF(C4202=0,0,1)+IF(D4202=0,0,1)+IF(E4202=0,0,1)+IF(F4202=0,0,1)+IF(G4202=0,0,1)+IF(H4202=0,0,1)+IF(I4202=0,0,1)+IF(J4202=0,0,1)+IF(K4202=0,0,1)+IF(L4202=0,0,1)+IF(M4202=0,0,1)+IF(N4202=0,0,1)+IF(O4202=0,0,1)</f>
        <v>0</v>
      </c>
    </row>
    <row r="4203" spans="1:20" ht="15.75" hidden="1">
      <c r="A4203" s="10"/>
      <c r="B4203" s="1"/>
      <c r="C4203" s="81"/>
      <c r="D4203" s="1"/>
      <c r="E4203" s="1"/>
      <c r="F4203" s="331"/>
      <c r="G4203" s="1"/>
      <c r="H4203" s="45"/>
      <c r="I4203" s="1"/>
      <c r="J4203" s="1"/>
      <c r="K4203" s="1"/>
      <c r="L4203" s="331"/>
      <c r="M4203" s="1"/>
      <c r="N4203" s="45"/>
      <c r="O4203" s="1"/>
      <c r="P4203" s="45"/>
      <c r="Q4203" s="1"/>
      <c r="R4203" s="1"/>
      <c r="S4203" s="206"/>
      <c r="T4203" s="351">
        <f>IF(Q4203=0,0,1)+IF(C4203=0,0,1)+IF(D4203=0,0,1)+IF(E4203=0,0,1)+IF(F4203=0,0,1)+IF(G4203=0,0,1)+IF(H4203=0,0,1)+IF(I4203=0,0,1)+IF(J4203=0,0,1)+IF(K4203=0,0,1)+IF(L4203=0,0,1)+IF(M4203=0,0,1)+IF(N4203=0,0,1)+IF(O4203=0,0,1)</f>
        <v>0</v>
      </c>
    </row>
    <row r="4204" spans="1:20" ht="15.75" hidden="1">
      <c r="A4204" s="10"/>
      <c r="B4204" s="1"/>
      <c r="C4204" s="81"/>
      <c r="D4204" s="1"/>
      <c r="E4204" s="1"/>
      <c r="F4204" s="331"/>
      <c r="G4204" s="1"/>
      <c r="H4204" s="45"/>
      <c r="I4204" s="1"/>
      <c r="J4204" s="1"/>
      <c r="K4204" s="1"/>
      <c r="L4204" s="331"/>
      <c r="M4204" s="1"/>
      <c r="N4204" s="45"/>
      <c r="O4204" s="1"/>
      <c r="P4204" s="45"/>
      <c r="Q4204" s="1"/>
      <c r="R4204" s="1"/>
      <c r="S4204" s="206"/>
      <c r="T4204" s="351">
        <f>IF(Q4204=0,0,1)+IF(C4204=0,0,1)+IF(D4204=0,0,1)+IF(E4204=0,0,1)+IF(F4204=0,0,1)+IF(G4204=0,0,1)+IF(H4204=0,0,1)+IF(I4204=0,0,1)+IF(J4204=0,0,1)+IF(K4204=0,0,1)+IF(L4204=0,0,1)+IF(M4204=0,0,1)+IF(N4204=0,0,1)+IF(O4204=0,0,1)</f>
        <v>0</v>
      </c>
    </row>
    <row r="4205" spans="1:20" ht="15.75" hidden="1">
      <c r="A4205" s="10"/>
      <c r="B4205" s="1"/>
      <c r="C4205" s="81"/>
      <c r="D4205" s="1"/>
      <c r="E4205" s="1"/>
      <c r="F4205" s="331"/>
      <c r="G4205" s="1"/>
      <c r="H4205" s="45"/>
      <c r="I4205" s="1"/>
      <c r="J4205" s="1"/>
      <c r="K4205" s="1"/>
      <c r="L4205" s="331"/>
      <c r="M4205" s="1"/>
      <c r="N4205" s="45"/>
      <c r="O4205" s="1"/>
      <c r="P4205" s="45"/>
      <c r="Q4205" s="1"/>
      <c r="R4205" s="1"/>
      <c r="S4205" s="206"/>
      <c r="T4205" s="351">
        <f>IF(Q4205=0,0,1)+IF(C4205=0,0,1)+IF(D4205=0,0,1)+IF(E4205=0,0,1)+IF(F4205=0,0,1)+IF(G4205=0,0,1)+IF(H4205=0,0,1)+IF(I4205=0,0,1)+IF(J4205=0,0,1)+IF(K4205=0,0,1)+IF(L4205=0,0,1)+IF(M4205=0,0,1)+IF(N4205=0,0,1)+IF(O4205=0,0,1)</f>
        <v>0</v>
      </c>
    </row>
    <row r="4206" spans="1:20" ht="15.75" hidden="1">
      <c r="A4206" s="10"/>
      <c r="B4206" s="1"/>
      <c r="C4206" s="81"/>
      <c r="D4206" s="1"/>
      <c r="E4206" s="1"/>
      <c r="F4206" s="331"/>
      <c r="G4206" s="1"/>
      <c r="H4206" s="45"/>
      <c r="I4206" s="1"/>
      <c r="J4206" s="1"/>
      <c r="K4206" s="1"/>
      <c r="L4206" s="331"/>
      <c r="M4206" s="1"/>
      <c r="N4206" s="45"/>
      <c r="O4206" s="1"/>
      <c r="P4206" s="45"/>
      <c r="Q4206" s="1"/>
      <c r="R4206" s="1"/>
      <c r="S4206" s="206"/>
      <c r="T4206" s="351">
        <f>IF(Q4206=0,0,1)+IF(C4206=0,0,1)+IF(D4206=0,0,1)+IF(E4206=0,0,1)+IF(F4206=0,0,1)+IF(G4206=0,0,1)+IF(H4206=0,0,1)+IF(I4206=0,0,1)+IF(J4206=0,0,1)+IF(K4206=0,0,1)+IF(L4206=0,0,1)+IF(M4206=0,0,1)+IF(N4206=0,0,1)+IF(O4206=0,0,1)</f>
        <v>0</v>
      </c>
    </row>
    <row r="4207" spans="1:20" ht="15.75" hidden="1">
      <c r="A4207" s="10"/>
      <c r="B4207" s="1"/>
      <c r="C4207" s="81"/>
      <c r="D4207" s="1"/>
      <c r="E4207" s="1"/>
      <c r="F4207" s="331"/>
      <c r="G4207" s="1"/>
      <c r="H4207" s="45"/>
      <c r="I4207" s="1"/>
      <c r="J4207" s="1"/>
      <c r="K4207" s="1"/>
      <c r="L4207" s="331"/>
      <c r="M4207" s="1"/>
      <c r="N4207" s="45"/>
      <c r="O4207" s="1"/>
      <c r="P4207" s="45"/>
      <c r="Q4207" s="1"/>
      <c r="R4207" s="1"/>
      <c r="S4207" s="206"/>
      <c r="T4207" s="351">
        <f>IF(Q4207=0,0,1)+IF(C4207=0,0,1)+IF(D4207=0,0,1)+IF(E4207=0,0,1)+IF(F4207=0,0,1)+IF(G4207=0,0,1)+IF(H4207=0,0,1)+IF(I4207=0,0,1)+IF(J4207=0,0,1)+IF(K4207=0,0,1)+IF(L4207=0,0,1)+IF(M4207=0,0,1)+IF(N4207=0,0,1)+IF(O4207=0,0,1)</f>
        <v>0</v>
      </c>
    </row>
    <row r="4208" spans="1:20" ht="15.75" hidden="1">
      <c r="A4208" s="10"/>
      <c r="B4208" s="1"/>
      <c r="C4208" s="81"/>
      <c r="D4208" s="1"/>
      <c r="E4208" s="1"/>
      <c r="F4208" s="331"/>
      <c r="G4208" s="1"/>
      <c r="H4208" s="45"/>
      <c r="I4208" s="1"/>
      <c r="J4208" s="1"/>
      <c r="K4208" s="1"/>
      <c r="L4208" s="331"/>
      <c r="M4208" s="1"/>
      <c r="N4208" s="45"/>
      <c r="O4208" s="1"/>
      <c r="P4208" s="45"/>
      <c r="Q4208" s="1"/>
      <c r="R4208" s="1"/>
      <c r="S4208" s="206"/>
      <c r="T4208" s="351">
        <f>IF(Q4208=0,0,1)+IF(C4208=0,0,1)+IF(D4208=0,0,1)+IF(E4208=0,0,1)+IF(F4208=0,0,1)+IF(G4208=0,0,1)+IF(H4208=0,0,1)+IF(I4208=0,0,1)+IF(J4208=0,0,1)+IF(K4208=0,0,1)+IF(L4208=0,0,1)+IF(M4208=0,0,1)+IF(N4208=0,0,1)+IF(O4208=0,0,1)</f>
        <v>0</v>
      </c>
    </row>
    <row r="4209" spans="1:20" ht="15.75" hidden="1">
      <c r="A4209" s="10"/>
      <c r="B4209" s="1"/>
      <c r="C4209" s="81"/>
      <c r="D4209" s="1"/>
      <c r="E4209" s="1"/>
      <c r="F4209" s="331"/>
      <c r="G4209" s="1"/>
      <c r="H4209" s="45"/>
      <c r="I4209" s="1"/>
      <c r="J4209" s="1"/>
      <c r="K4209" s="1"/>
      <c r="L4209" s="331"/>
      <c r="M4209" s="1"/>
      <c r="N4209" s="45"/>
      <c r="O4209" s="1"/>
      <c r="P4209" s="45"/>
      <c r="Q4209" s="1"/>
      <c r="R4209" s="1"/>
      <c r="S4209" s="206"/>
      <c r="T4209" s="351">
        <f>IF(Q4209=0,0,1)+IF(C4209=0,0,1)+IF(D4209=0,0,1)+IF(E4209=0,0,1)+IF(F4209=0,0,1)+IF(G4209=0,0,1)+IF(H4209=0,0,1)+IF(I4209=0,0,1)+IF(J4209=0,0,1)+IF(K4209=0,0,1)+IF(L4209=0,0,1)+IF(M4209=0,0,1)+IF(N4209=0,0,1)+IF(O4209=0,0,1)</f>
        <v>0</v>
      </c>
    </row>
    <row r="4210" spans="1:20" ht="15.75" hidden="1">
      <c r="A4210" s="10"/>
      <c r="B4210" s="1"/>
      <c r="C4210" s="81"/>
      <c r="D4210" s="1"/>
      <c r="E4210" s="1"/>
      <c r="F4210" s="331"/>
      <c r="G4210" s="1"/>
      <c r="H4210" s="45"/>
      <c r="I4210" s="1"/>
      <c r="J4210" s="1"/>
      <c r="K4210" s="1"/>
      <c r="L4210" s="331"/>
      <c r="M4210" s="1"/>
      <c r="N4210" s="45"/>
      <c r="O4210" s="1"/>
      <c r="P4210" s="45"/>
      <c r="Q4210" s="1"/>
      <c r="R4210" s="1"/>
      <c r="S4210" s="206"/>
      <c r="T4210" s="351">
        <f>IF(Q4210=0,0,1)+IF(C4210=0,0,1)+IF(D4210=0,0,1)+IF(E4210=0,0,1)+IF(F4210=0,0,1)+IF(G4210=0,0,1)+IF(H4210=0,0,1)+IF(I4210=0,0,1)+IF(J4210=0,0,1)+IF(K4210=0,0,1)+IF(L4210=0,0,1)+IF(M4210=0,0,1)+IF(N4210=0,0,1)+IF(O4210=0,0,1)</f>
        <v>0</v>
      </c>
    </row>
    <row r="4211" spans="1:20" ht="15.75" hidden="1">
      <c r="A4211" s="10"/>
      <c r="B4211" s="1"/>
      <c r="C4211" s="81"/>
      <c r="D4211" s="1"/>
      <c r="E4211" s="1"/>
      <c r="F4211" s="331"/>
      <c r="G4211" s="1"/>
      <c r="H4211" s="45"/>
      <c r="I4211" s="1"/>
      <c r="J4211" s="1"/>
      <c r="K4211" s="1"/>
      <c r="L4211" s="331"/>
      <c r="M4211" s="1"/>
      <c r="N4211" s="45"/>
      <c r="O4211" s="1"/>
      <c r="P4211" s="45"/>
      <c r="Q4211" s="1"/>
      <c r="R4211" s="1"/>
      <c r="S4211" s="206"/>
      <c r="T4211" s="351">
        <f>IF(Q4211=0,0,1)+IF(C4211=0,0,1)+IF(D4211=0,0,1)+IF(E4211=0,0,1)+IF(F4211=0,0,1)+IF(G4211=0,0,1)+IF(H4211=0,0,1)+IF(I4211=0,0,1)+IF(J4211=0,0,1)+IF(K4211=0,0,1)+IF(L4211=0,0,1)+IF(M4211=0,0,1)+IF(N4211=0,0,1)+IF(O4211=0,0,1)</f>
        <v>0</v>
      </c>
    </row>
    <row r="4212" spans="1:20" ht="15.75" hidden="1">
      <c r="A4212" s="10"/>
      <c r="B4212" s="1"/>
      <c r="C4212" s="81"/>
      <c r="D4212" s="1"/>
      <c r="E4212" s="1"/>
      <c r="F4212" s="331"/>
      <c r="G4212" s="1"/>
      <c r="H4212" s="45"/>
      <c r="I4212" s="1"/>
      <c r="J4212" s="1"/>
      <c r="K4212" s="1"/>
      <c r="L4212" s="331"/>
      <c r="M4212" s="1"/>
      <c r="N4212" s="45"/>
      <c r="O4212" s="1"/>
      <c r="P4212" s="45"/>
      <c r="Q4212" s="1"/>
      <c r="R4212" s="1"/>
      <c r="S4212" s="206"/>
      <c r="T4212" s="351">
        <f>IF(Q4212=0,0,1)+IF(C4212=0,0,1)+IF(D4212=0,0,1)+IF(E4212=0,0,1)+IF(F4212=0,0,1)+IF(G4212=0,0,1)+IF(H4212=0,0,1)+IF(I4212=0,0,1)+IF(J4212=0,0,1)+IF(K4212=0,0,1)+IF(L4212=0,0,1)+IF(M4212=0,0,1)+IF(N4212=0,0,1)+IF(O4212=0,0,1)</f>
        <v>0</v>
      </c>
    </row>
    <row r="4213" spans="1:20" ht="15.75" hidden="1">
      <c r="A4213" s="10"/>
      <c r="B4213" s="1"/>
      <c r="C4213" s="81"/>
      <c r="D4213" s="1"/>
      <c r="E4213" s="1"/>
      <c r="F4213" s="331"/>
      <c r="G4213" s="1"/>
      <c r="H4213" s="45"/>
      <c r="I4213" s="1"/>
      <c r="J4213" s="1"/>
      <c r="K4213" s="1"/>
      <c r="L4213" s="331"/>
      <c r="M4213" s="1"/>
      <c r="N4213" s="45"/>
      <c r="O4213" s="1"/>
      <c r="P4213" s="45"/>
      <c r="Q4213" s="1"/>
      <c r="R4213" s="1"/>
      <c r="S4213" s="206"/>
      <c r="T4213" s="351">
        <f>IF(Q4213=0,0,1)+IF(C4213=0,0,1)+IF(D4213=0,0,1)+IF(E4213=0,0,1)+IF(F4213=0,0,1)+IF(G4213=0,0,1)+IF(H4213=0,0,1)+IF(I4213=0,0,1)+IF(J4213=0,0,1)+IF(K4213=0,0,1)+IF(L4213=0,0,1)+IF(M4213=0,0,1)+IF(N4213=0,0,1)+IF(O4213=0,0,1)</f>
        <v>0</v>
      </c>
    </row>
    <row r="4214" spans="1:20" ht="15.75" hidden="1">
      <c r="A4214" s="10"/>
      <c r="B4214" s="1"/>
      <c r="C4214" s="81"/>
      <c r="D4214" s="1"/>
      <c r="E4214" s="1"/>
      <c r="F4214" s="331"/>
      <c r="G4214" s="1"/>
      <c r="H4214" s="45"/>
      <c r="I4214" s="1"/>
      <c r="J4214" s="1"/>
      <c r="K4214" s="1"/>
      <c r="L4214" s="331"/>
      <c r="M4214" s="1"/>
      <c r="N4214" s="45"/>
      <c r="O4214" s="1"/>
      <c r="P4214" s="45"/>
      <c r="Q4214" s="1"/>
      <c r="R4214" s="1"/>
      <c r="S4214" s="206"/>
      <c r="T4214" s="351">
        <f>IF(Q4214=0,0,1)+IF(C4214=0,0,1)+IF(D4214=0,0,1)+IF(E4214=0,0,1)+IF(F4214=0,0,1)+IF(G4214=0,0,1)+IF(H4214=0,0,1)+IF(I4214=0,0,1)+IF(J4214=0,0,1)+IF(K4214=0,0,1)+IF(L4214=0,0,1)+IF(M4214=0,0,1)+IF(N4214=0,0,1)+IF(O4214=0,0,1)</f>
        <v>0</v>
      </c>
    </row>
    <row r="4215" spans="1:20" ht="15.75" hidden="1">
      <c r="A4215" s="10"/>
      <c r="B4215" s="1"/>
      <c r="C4215" s="81"/>
      <c r="D4215" s="1"/>
      <c r="E4215" s="1"/>
      <c r="F4215" s="331"/>
      <c r="G4215" s="1"/>
      <c r="H4215" s="45"/>
      <c r="I4215" s="1"/>
      <c r="J4215" s="1"/>
      <c r="K4215" s="1"/>
      <c r="L4215" s="331"/>
      <c r="M4215" s="1"/>
      <c r="N4215" s="45"/>
      <c r="O4215" s="1"/>
      <c r="P4215" s="45"/>
      <c r="Q4215" s="1"/>
      <c r="R4215" s="1"/>
      <c r="S4215" s="206"/>
      <c r="T4215" s="351">
        <f>IF(Q4215=0,0,1)+IF(C4215=0,0,1)+IF(D4215=0,0,1)+IF(E4215=0,0,1)+IF(F4215=0,0,1)+IF(G4215=0,0,1)+IF(H4215=0,0,1)+IF(I4215=0,0,1)+IF(J4215=0,0,1)+IF(K4215=0,0,1)+IF(L4215=0,0,1)+IF(M4215=0,0,1)+IF(N4215=0,0,1)+IF(O4215=0,0,1)</f>
        <v>0</v>
      </c>
    </row>
    <row r="4216" spans="1:20" ht="15.75" hidden="1">
      <c r="A4216" s="10"/>
      <c r="B4216" s="1"/>
      <c r="C4216" s="81"/>
      <c r="D4216" s="1"/>
      <c r="E4216" s="1"/>
      <c r="F4216" s="331"/>
      <c r="G4216" s="1"/>
      <c r="H4216" s="45"/>
      <c r="I4216" s="1"/>
      <c r="J4216" s="1"/>
      <c r="K4216" s="1"/>
      <c r="L4216" s="331"/>
      <c r="M4216" s="1"/>
      <c r="N4216" s="45"/>
      <c r="O4216" s="1"/>
      <c r="P4216" s="45"/>
      <c r="Q4216" s="1"/>
      <c r="R4216" s="1"/>
      <c r="S4216" s="206"/>
      <c r="T4216" s="351">
        <f>IF(Q4216=0,0,1)+IF(C4216=0,0,1)+IF(D4216=0,0,1)+IF(E4216=0,0,1)+IF(F4216=0,0,1)+IF(G4216=0,0,1)+IF(H4216=0,0,1)+IF(I4216=0,0,1)+IF(J4216=0,0,1)+IF(K4216=0,0,1)+IF(L4216=0,0,1)+IF(M4216=0,0,1)+IF(N4216=0,0,1)+IF(O4216=0,0,1)</f>
        <v>0</v>
      </c>
    </row>
    <row r="4217" spans="1:20" ht="15.75" hidden="1">
      <c r="A4217" s="10"/>
      <c r="B4217" s="1"/>
      <c r="C4217" s="81"/>
      <c r="D4217" s="1"/>
      <c r="E4217" s="1"/>
      <c r="F4217" s="331"/>
      <c r="G4217" s="1"/>
      <c r="H4217" s="45"/>
      <c r="I4217" s="1"/>
      <c r="J4217" s="1"/>
      <c r="K4217" s="1"/>
      <c r="L4217" s="331"/>
      <c r="M4217" s="1"/>
      <c r="N4217" s="45"/>
      <c r="O4217" s="1"/>
      <c r="P4217" s="45"/>
      <c r="Q4217" s="1"/>
      <c r="R4217" s="1"/>
      <c r="S4217" s="206"/>
      <c r="T4217" s="351">
        <f>IF(Q4217=0,0,1)+IF(C4217=0,0,1)+IF(D4217=0,0,1)+IF(E4217=0,0,1)+IF(F4217=0,0,1)+IF(G4217=0,0,1)+IF(H4217=0,0,1)+IF(I4217=0,0,1)+IF(J4217=0,0,1)+IF(K4217=0,0,1)+IF(L4217=0,0,1)+IF(M4217=0,0,1)+IF(N4217=0,0,1)+IF(O4217=0,0,1)</f>
        <v>0</v>
      </c>
    </row>
    <row r="4218" spans="1:20" ht="15.75" hidden="1">
      <c r="A4218" s="10"/>
      <c r="B4218" s="1"/>
      <c r="C4218" s="81"/>
      <c r="D4218" s="1"/>
      <c r="E4218" s="1"/>
      <c r="F4218" s="331"/>
      <c r="G4218" s="1"/>
      <c r="H4218" s="45"/>
      <c r="I4218" s="1"/>
      <c r="J4218" s="1"/>
      <c r="K4218" s="1"/>
      <c r="L4218" s="331"/>
      <c r="M4218" s="1"/>
      <c r="N4218" s="45"/>
      <c r="O4218" s="1"/>
      <c r="P4218" s="45"/>
      <c r="Q4218" s="1"/>
      <c r="R4218" s="1"/>
      <c r="S4218" s="206"/>
      <c r="T4218" s="351">
        <f>IF(Q4218=0,0,1)+IF(C4218=0,0,1)+IF(D4218=0,0,1)+IF(E4218=0,0,1)+IF(F4218=0,0,1)+IF(G4218=0,0,1)+IF(H4218=0,0,1)+IF(I4218=0,0,1)+IF(J4218=0,0,1)+IF(K4218=0,0,1)+IF(L4218=0,0,1)+IF(M4218=0,0,1)+IF(N4218=0,0,1)+IF(O4218=0,0,1)</f>
        <v>0</v>
      </c>
    </row>
    <row r="4219" spans="1:20" ht="15.75" hidden="1">
      <c r="A4219" s="10"/>
      <c r="B4219" s="1"/>
      <c r="C4219" s="81"/>
      <c r="D4219" s="1"/>
      <c r="E4219" s="1"/>
      <c r="F4219" s="331"/>
      <c r="G4219" s="1"/>
      <c r="H4219" s="45"/>
      <c r="I4219" s="1"/>
      <c r="J4219" s="1"/>
      <c r="K4219" s="1"/>
      <c r="L4219" s="331"/>
      <c r="M4219" s="1"/>
      <c r="N4219" s="45"/>
      <c r="O4219" s="1"/>
      <c r="P4219" s="45"/>
      <c r="Q4219" s="1"/>
      <c r="R4219" s="1"/>
      <c r="S4219" s="206"/>
      <c r="T4219" s="351">
        <f>IF(Q4219=0,0,1)+IF(C4219=0,0,1)+IF(D4219=0,0,1)+IF(E4219=0,0,1)+IF(F4219=0,0,1)+IF(G4219=0,0,1)+IF(H4219=0,0,1)+IF(I4219=0,0,1)+IF(J4219=0,0,1)+IF(K4219=0,0,1)+IF(L4219=0,0,1)+IF(M4219=0,0,1)+IF(N4219=0,0,1)+IF(O4219=0,0,1)</f>
        <v>0</v>
      </c>
    </row>
    <row r="4220" spans="1:20" ht="15.75" hidden="1">
      <c r="A4220" s="10"/>
      <c r="B4220" s="1"/>
      <c r="C4220" s="81"/>
      <c r="D4220" s="1"/>
      <c r="E4220" s="1"/>
      <c r="F4220" s="331"/>
      <c r="G4220" s="1"/>
      <c r="H4220" s="45"/>
      <c r="I4220" s="1"/>
      <c r="J4220" s="1"/>
      <c r="K4220" s="1"/>
      <c r="L4220" s="331"/>
      <c r="M4220" s="1"/>
      <c r="N4220" s="45"/>
      <c r="O4220" s="1"/>
      <c r="P4220" s="45"/>
      <c r="Q4220" s="1"/>
      <c r="R4220" s="1"/>
      <c r="S4220" s="206"/>
      <c r="T4220" s="351">
        <f>IF(Q4220=0,0,1)+IF(C4220=0,0,1)+IF(D4220=0,0,1)+IF(E4220=0,0,1)+IF(F4220=0,0,1)+IF(G4220=0,0,1)+IF(H4220=0,0,1)+IF(I4220=0,0,1)+IF(J4220=0,0,1)+IF(K4220=0,0,1)+IF(L4220=0,0,1)+IF(M4220=0,0,1)+IF(N4220=0,0,1)+IF(O4220=0,0,1)</f>
        <v>0</v>
      </c>
    </row>
    <row r="4221" spans="1:20" ht="15.75" hidden="1">
      <c r="A4221" s="10"/>
      <c r="B4221" s="1"/>
      <c r="C4221" s="81"/>
      <c r="D4221" s="1"/>
      <c r="E4221" s="1"/>
      <c r="F4221" s="331"/>
      <c r="G4221" s="1"/>
      <c r="H4221" s="45"/>
      <c r="I4221" s="1"/>
      <c r="J4221" s="1"/>
      <c r="K4221" s="1"/>
      <c r="L4221" s="331"/>
      <c r="M4221" s="1"/>
      <c r="N4221" s="45"/>
      <c r="O4221" s="1"/>
      <c r="P4221" s="45"/>
      <c r="Q4221" s="1"/>
      <c r="R4221" s="1"/>
      <c r="S4221" s="206"/>
      <c r="T4221" s="351">
        <f>IF(Q4221=0,0,1)+IF(C4221=0,0,1)+IF(D4221=0,0,1)+IF(E4221=0,0,1)+IF(F4221=0,0,1)+IF(G4221=0,0,1)+IF(H4221=0,0,1)+IF(I4221=0,0,1)+IF(J4221=0,0,1)+IF(K4221=0,0,1)+IF(L4221=0,0,1)+IF(M4221=0,0,1)+IF(N4221=0,0,1)+IF(O4221=0,0,1)</f>
        <v>0</v>
      </c>
    </row>
    <row r="4222" spans="1:20" ht="15.75" hidden="1">
      <c r="A4222" s="10"/>
      <c r="B4222" s="1"/>
      <c r="C4222" s="81"/>
      <c r="D4222" s="1"/>
      <c r="E4222" s="1"/>
      <c r="F4222" s="331"/>
      <c r="G4222" s="1"/>
      <c r="H4222" s="45"/>
      <c r="I4222" s="1"/>
      <c r="J4222" s="1"/>
      <c r="K4222" s="1"/>
      <c r="L4222" s="331"/>
      <c r="M4222" s="1"/>
      <c r="N4222" s="45"/>
      <c r="O4222" s="1"/>
      <c r="P4222" s="45"/>
      <c r="Q4222" s="1"/>
      <c r="R4222" s="1"/>
      <c r="S4222" s="206"/>
      <c r="T4222" s="351">
        <f>IF(Q4222=0,0,1)+IF(C4222=0,0,1)+IF(D4222=0,0,1)+IF(E4222=0,0,1)+IF(F4222=0,0,1)+IF(G4222=0,0,1)+IF(H4222=0,0,1)+IF(I4222=0,0,1)+IF(J4222=0,0,1)+IF(K4222=0,0,1)+IF(L4222=0,0,1)+IF(M4222=0,0,1)+IF(N4222=0,0,1)+IF(O4222=0,0,1)</f>
        <v>0</v>
      </c>
    </row>
    <row r="4223" spans="1:20" ht="15.75" hidden="1">
      <c r="A4223" s="10"/>
      <c r="B4223" s="1"/>
      <c r="C4223" s="81"/>
      <c r="D4223" s="1"/>
      <c r="E4223" s="1"/>
      <c r="F4223" s="331"/>
      <c r="G4223" s="1"/>
      <c r="H4223" s="45"/>
      <c r="I4223" s="1"/>
      <c r="J4223" s="1"/>
      <c r="K4223" s="1"/>
      <c r="L4223" s="331"/>
      <c r="M4223" s="1"/>
      <c r="N4223" s="45"/>
      <c r="O4223" s="1"/>
      <c r="P4223" s="45"/>
      <c r="Q4223" s="1"/>
      <c r="R4223" s="1"/>
      <c r="S4223" s="206"/>
      <c r="T4223" s="351">
        <f>IF(Q4223=0,0,1)+IF(C4223=0,0,1)+IF(D4223=0,0,1)+IF(E4223=0,0,1)+IF(F4223=0,0,1)+IF(G4223=0,0,1)+IF(H4223=0,0,1)+IF(I4223=0,0,1)+IF(J4223=0,0,1)+IF(K4223=0,0,1)+IF(L4223=0,0,1)+IF(M4223=0,0,1)+IF(N4223=0,0,1)+IF(O4223=0,0,1)</f>
        <v>0</v>
      </c>
    </row>
    <row r="4224" spans="1:20" ht="15.75" hidden="1">
      <c r="A4224" s="10"/>
      <c r="B4224" s="1"/>
      <c r="C4224" s="81"/>
      <c r="D4224" s="1"/>
      <c r="E4224" s="1"/>
      <c r="F4224" s="331"/>
      <c r="G4224" s="1"/>
      <c r="H4224" s="45"/>
      <c r="I4224" s="1"/>
      <c r="J4224" s="1"/>
      <c r="K4224" s="1"/>
      <c r="L4224" s="331"/>
      <c r="M4224" s="1"/>
      <c r="N4224" s="45"/>
      <c r="O4224" s="1"/>
      <c r="P4224" s="45"/>
      <c r="Q4224" s="1"/>
      <c r="R4224" s="1"/>
      <c r="S4224" s="206"/>
      <c r="T4224" s="351">
        <f>IF(Q4224=0,0,1)+IF(C4224=0,0,1)+IF(D4224=0,0,1)+IF(E4224=0,0,1)+IF(F4224=0,0,1)+IF(G4224=0,0,1)+IF(H4224=0,0,1)+IF(I4224=0,0,1)+IF(J4224=0,0,1)+IF(K4224=0,0,1)+IF(L4224=0,0,1)+IF(M4224=0,0,1)+IF(N4224=0,0,1)+IF(O4224=0,0,1)</f>
        <v>0</v>
      </c>
    </row>
    <row r="4225" spans="1:20" ht="15.75" hidden="1">
      <c r="A4225" s="10"/>
      <c r="B4225" s="1"/>
      <c r="C4225" s="81"/>
      <c r="D4225" s="1"/>
      <c r="E4225" s="1"/>
      <c r="F4225" s="331"/>
      <c r="G4225" s="1"/>
      <c r="H4225" s="45"/>
      <c r="I4225" s="1"/>
      <c r="J4225" s="1"/>
      <c r="K4225" s="1"/>
      <c r="L4225" s="331"/>
      <c r="M4225" s="1"/>
      <c r="N4225" s="45"/>
      <c r="O4225" s="1"/>
      <c r="P4225" s="45"/>
      <c r="Q4225" s="1"/>
      <c r="R4225" s="1"/>
      <c r="S4225" s="206"/>
      <c r="T4225" s="351">
        <f>IF(Q4225=0,0,1)+IF(C4225=0,0,1)+IF(D4225=0,0,1)+IF(E4225=0,0,1)+IF(F4225=0,0,1)+IF(G4225=0,0,1)+IF(H4225=0,0,1)+IF(I4225=0,0,1)+IF(J4225=0,0,1)+IF(K4225=0,0,1)+IF(L4225=0,0,1)+IF(M4225=0,0,1)+IF(N4225=0,0,1)+IF(O4225=0,0,1)</f>
        <v>0</v>
      </c>
    </row>
    <row r="4226" spans="1:20" ht="15.75" hidden="1">
      <c r="A4226" s="10"/>
      <c r="B4226" s="1"/>
      <c r="C4226" s="81"/>
      <c r="D4226" s="1"/>
      <c r="E4226" s="1"/>
      <c r="F4226" s="331"/>
      <c r="G4226" s="1"/>
      <c r="H4226" s="45"/>
      <c r="I4226" s="1"/>
      <c r="J4226" s="1"/>
      <c r="K4226" s="1"/>
      <c r="L4226" s="331"/>
      <c r="M4226" s="1"/>
      <c r="N4226" s="45"/>
      <c r="O4226" s="1"/>
      <c r="P4226" s="45"/>
      <c r="Q4226" s="1"/>
      <c r="R4226" s="1"/>
      <c r="S4226" s="206"/>
      <c r="T4226" s="351">
        <f>IF(Q4226=0,0,1)+IF(C4226=0,0,1)+IF(D4226=0,0,1)+IF(E4226=0,0,1)+IF(F4226=0,0,1)+IF(G4226=0,0,1)+IF(H4226=0,0,1)+IF(I4226=0,0,1)+IF(J4226=0,0,1)+IF(K4226=0,0,1)+IF(L4226=0,0,1)+IF(M4226=0,0,1)+IF(N4226=0,0,1)+IF(O4226=0,0,1)</f>
        <v>0</v>
      </c>
    </row>
    <row r="4227" spans="1:20" ht="15.75" hidden="1">
      <c r="A4227" s="10"/>
      <c r="B4227" s="1"/>
      <c r="C4227" s="81"/>
      <c r="D4227" s="1"/>
      <c r="E4227" s="1"/>
      <c r="F4227" s="331"/>
      <c r="G4227" s="1"/>
      <c r="H4227" s="45"/>
      <c r="I4227" s="1"/>
      <c r="J4227" s="1"/>
      <c r="K4227" s="1"/>
      <c r="L4227" s="331"/>
      <c r="M4227" s="1"/>
      <c r="N4227" s="45"/>
      <c r="O4227" s="1"/>
      <c r="P4227" s="45"/>
      <c r="Q4227" s="1"/>
      <c r="R4227" s="1"/>
      <c r="S4227" s="206"/>
      <c r="T4227" s="351">
        <f>IF(Q4227=0,0,1)+IF(C4227=0,0,1)+IF(D4227=0,0,1)+IF(E4227=0,0,1)+IF(F4227=0,0,1)+IF(G4227=0,0,1)+IF(H4227=0,0,1)+IF(I4227=0,0,1)+IF(J4227=0,0,1)+IF(K4227=0,0,1)+IF(L4227=0,0,1)+IF(M4227=0,0,1)+IF(N4227=0,0,1)+IF(O4227=0,0,1)</f>
        <v>0</v>
      </c>
    </row>
    <row r="4228" spans="1:20" ht="15.75" hidden="1">
      <c r="A4228" s="10"/>
      <c r="B4228" s="1"/>
      <c r="C4228" s="81"/>
      <c r="D4228" s="1"/>
      <c r="E4228" s="1"/>
      <c r="F4228" s="331"/>
      <c r="G4228" s="1"/>
      <c r="H4228" s="45"/>
      <c r="I4228" s="1"/>
      <c r="J4228" s="1"/>
      <c r="K4228" s="1"/>
      <c r="L4228" s="331"/>
      <c r="M4228" s="1"/>
      <c r="N4228" s="45"/>
      <c r="O4228" s="1"/>
      <c r="P4228" s="45"/>
      <c r="Q4228" s="1"/>
      <c r="R4228" s="1"/>
      <c r="S4228" s="206"/>
      <c r="T4228" s="351">
        <f>IF(Q4228=0,0,1)+IF(C4228=0,0,1)+IF(D4228=0,0,1)+IF(E4228=0,0,1)+IF(F4228=0,0,1)+IF(G4228=0,0,1)+IF(H4228=0,0,1)+IF(I4228=0,0,1)+IF(J4228=0,0,1)+IF(K4228=0,0,1)+IF(L4228=0,0,1)+IF(M4228=0,0,1)+IF(N4228=0,0,1)+IF(O4228=0,0,1)</f>
        <v>0</v>
      </c>
    </row>
    <row r="4229" spans="1:20" ht="15.75" hidden="1">
      <c r="A4229" s="10"/>
      <c r="B4229" s="1"/>
      <c r="C4229" s="81"/>
      <c r="D4229" s="1"/>
      <c r="E4229" s="1"/>
      <c r="F4229" s="331"/>
      <c r="G4229" s="1"/>
      <c r="H4229" s="45"/>
      <c r="I4229" s="1"/>
      <c r="J4229" s="1"/>
      <c r="K4229" s="1"/>
      <c r="L4229" s="331"/>
      <c r="M4229" s="1"/>
      <c r="N4229" s="45"/>
      <c r="O4229" s="1"/>
      <c r="P4229" s="45"/>
      <c r="Q4229" s="1"/>
      <c r="R4229" s="1"/>
      <c r="S4229" s="206"/>
      <c r="T4229" s="351">
        <f>IF(Q4229=0,0,1)+IF(C4229=0,0,1)+IF(D4229=0,0,1)+IF(E4229=0,0,1)+IF(F4229=0,0,1)+IF(G4229=0,0,1)+IF(H4229=0,0,1)+IF(I4229=0,0,1)+IF(J4229=0,0,1)+IF(K4229=0,0,1)+IF(L4229=0,0,1)+IF(M4229=0,0,1)+IF(N4229=0,0,1)+IF(O4229=0,0,1)</f>
        <v>0</v>
      </c>
    </row>
    <row r="4230" spans="1:20" ht="15.75" hidden="1">
      <c r="A4230" s="10"/>
      <c r="B4230" s="1"/>
      <c r="C4230" s="81"/>
      <c r="D4230" s="1"/>
      <c r="E4230" s="1"/>
      <c r="F4230" s="331"/>
      <c r="G4230" s="1"/>
      <c r="H4230" s="45"/>
      <c r="I4230" s="1"/>
      <c r="J4230" s="1"/>
      <c r="K4230" s="1"/>
      <c r="L4230" s="331"/>
      <c r="M4230" s="1"/>
      <c r="N4230" s="45"/>
      <c r="O4230" s="1"/>
      <c r="P4230" s="45"/>
      <c r="Q4230" s="1"/>
      <c r="R4230" s="1"/>
      <c r="S4230" s="206"/>
      <c r="T4230" s="351">
        <f>IF(Q4230=0,0,1)+IF(C4230=0,0,1)+IF(D4230=0,0,1)+IF(E4230=0,0,1)+IF(F4230=0,0,1)+IF(G4230=0,0,1)+IF(H4230=0,0,1)+IF(I4230=0,0,1)+IF(J4230=0,0,1)+IF(K4230=0,0,1)+IF(L4230=0,0,1)+IF(M4230=0,0,1)+IF(N4230=0,0,1)+IF(O4230=0,0,1)</f>
        <v>0</v>
      </c>
    </row>
    <row r="4231" spans="1:20" ht="15.75" hidden="1">
      <c r="A4231" s="10"/>
      <c r="B4231" s="1"/>
      <c r="C4231" s="81"/>
      <c r="D4231" s="1"/>
      <c r="E4231" s="1"/>
      <c r="F4231" s="331"/>
      <c r="G4231" s="1"/>
      <c r="H4231" s="45"/>
      <c r="I4231" s="1"/>
      <c r="J4231" s="1"/>
      <c r="K4231" s="1"/>
      <c r="L4231" s="331"/>
      <c r="M4231" s="1"/>
      <c r="N4231" s="45"/>
      <c r="O4231" s="1"/>
      <c r="P4231" s="45"/>
      <c r="Q4231" s="1"/>
      <c r="R4231" s="1"/>
      <c r="S4231" s="206"/>
      <c r="T4231" s="351">
        <f>IF(Q4231=0,0,1)+IF(C4231=0,0,1)+IF(D4231=0,0,1)+IF(E4231=0,0,1)+IF(F4231=0,0,1)+IF(G4231=0,0,1)+IF(H4231=0,0,1)+IF(I4231=0,0,1)+IF(J4231=0,0,1)+IF(K4231=0,0,1)+IF(L4231=0,0,1)+IF(M4231=0,0,1)+IF(N4231=0,0,1)+IF(O4231=0,0,1)</f>
        <v>0</v>
      </c>
    </row>
    <row r="4232" spans="1:20" ht="15.75" hidden="1">
      <c r="A4232" s="10"/>
      <c r="B4232" s="1"/>
      <c r="C4232" s="81"/>
      <c r="D4232" s="1"/>
      <c r="E4232" s="1"/>
      <c r="F4232" s="331"/>
      <c r="G4232" s="1"/>
      <c r="H4232" s="45"/>
      <c r="I4232" s="1"/>
      <c r="J4232" s="1"/>
      <c r="K4232" s="1"/>
      <c r="L4232" s="331"/>
      <c r="M4232" s="1"/>
      <c r="N4232" s="45"/>
      <c r="O4232" s="1"/>
      <c r="P4232" s="45"/>
      <c r="Q4232" s="1"/>
      <c r="R4232" s="1"/>
      <c r="S4232" s="206"/>
      <c r="T4232" s="351">
        <f>IF(Q4232=0,0,1)+IF(C4232=0,0,1)+IF(D4232=0,0,1)+IF(E4232=0,0,1)+IF(F4232=0,0,1)+IF(G4232=0,0,1)+IF(H4232=0,0,1)+IF(I4232=0,0,1)+IF(J4232=0,0,1)+IF(K4232=0,0,1)+IF(L4232=0,0,1)+IF(M4232=0,0,1)+IF(N4232=0,0,1)+IF(O4232=0,0,1)</f>
        <v>0</v>
      </c>
    </row>
    <row r="4233" spans="1:20" ht="15.75" hidden="1">
      <c r="A4233" s="10"/>
      <c r="B4233" s="1"/>
      <c r="C4233" s="81"/>
      <c r="D4233" s="1"/>
      <c r="E4233" s="1"/>
      <c r="F4233" s="331"/>
      <c r="G4233" s="1"/>
      <c r="H4233" s="45"/>
      <c r="I4233" s="1"/>
      <c r="J4233" s="1"/>
      <c r="K4233" s="1"/>
      <c r="L4233" s="331"/>
      <c r="M4233" s="1"/>
      <c r="N4233" s="45"/>
      <c r="O4233" s="1"/>
      <c r="P4233" s="45"/>
      <c r="Q4233" s="1"/>
      <c r="R4233" s="1"/>
      <c r="S4233" s="206"/>
      <c r="T4233" s="351">
        <f>IF(Q4233=0,0,1)+IF(C4233=0,0,1)+IF(D4233=0,0,1)+IF(E4233=0,0,1)+IF(F4233=0,0,1)+IF(G4233=0,0,1)+IF(H4233=0,0,1)+IF(I4233=0,0,1)+IF(J4233=0,0,1)+IF(K4233=0,0,1)+IF(L4233=0,0,1)+IF(M4233=0,0,1)+IF(N4233=0,0,1)+IF(O4233=0,0,1)</f>
        <v>0</v>
      </c>
    </row>
    <row r="4234" spans="1:20" ht="15.75" hidden="1">
      <c r="A4234" s="10"/>
      <c r="B4234" s="1"/>
      <c r="C4234" s="81"/>
      <c r="D4234" s="1"/>
      <c r="E4234" s="1"/>
      <c r="F4234" s="331"/>
      <c r="G4234" s="1"/>
      <c r="H4234" s="45"/>
      <c r="I4234" s="1"/>
      <c r="J4234" s="1"/>
      <c r="K4234" s="1"/>
      <c r="L4234" s="331"/>
      <c r="M4234" s="1"/>
      <c r="N4234" s="45"/>
      <c r="O4234" s="1"/>
      <c r="P4234" s="45"/>
      <c r="Q4234" s="1"/>
      <c r="R4234" s="1"/>
      <c r="S4234" s="206"/>
      <c r="T4234" s="351">
        <f>IF(Q4234=0,0,1)+IF(C4234=0,0,1)+IF(D4234=0,0,1)+IF(E4234=0,0,1)+IF(F4234=0,0,1)+IF(G4234=0,0,1)+IF(H4234=0,0,1)+IF(I4234=0,0,1)+IF(J4234=0,0,1)+IF(K4234=0,0,1)+IF(L4234=0,0,1)+IF(M4234=0,0,1)+IF(N4234=0,0,1)+IF(O4234=0,0,1)</f>
        <v>0</v>
      </c>
    </row>
    <row r="4235" spans="1:20" ht="15.75" hidden="1">
      <c r="A4235" s="10"/>
      <c r="B4235" s="1"/>
      <c r="C4235" s="81"/>
      <c r="D4235" s="1"/>
      <c r="E4235" s="1"/>
      <c r="F4235" s="331"/>
      <c r="G4235" s="1"/>
      <c r="H4235" s="45"/>
      <c r="I4235" s="1"/>
      <c r="J4235" s="1"/>
      <c r="K4235" s="1"/>
      <c r="L4235" s="331"/>
      <c r="M4235" s="1"/>
      <c r="N4235" s="45"/>
      <c r="O4235" s="1"/>
      <c r="P4235" s="45"/>
      <c r="Q4235" s="1"/>
      <c r="R4235" s="1"/>
      <c r="S4235" s="206"/>
      <c r="T4235" s="351">
        <f>IF(Q4235=0,0,1)+IF(C4235=0,0,1)+IF(D4235=0,0,1)+IF(E4235=0,0,1)+IF(F4235=0,0,1)+IF(G4235=0,0,1)+IF(H4235=0,0,1)+IF(I4235=0,0,1)+IF(J4235=0,0,1)+IF(K4235=0,0,1)+IF(L4235=0,0,1)+IF(M4235=0,0,1)+IF(N4235=0,0,1)+IF(O4235=0,0,1)</f>
        <v>0</v>
      </c>
    </row>
    <row r="4236" spans="1:20" ht="15.75" hidden="1">
      <c r="A4236" s="10"/>
      <c r="B4236" s="1"/>
      <c r="C4236" s="81"/>
      <c r="D4236" s="1"/>
      <c r="E4236" s="1"/>
      <c r="F4236" s="331"/>
      <c r="G4236" s="1"/>
      <c r="H4236" s="45"/>
      <c r="I4236" s="1"/>
      <c r="J4236" s="1"/>
      <c r="K4236" s="1"/>
      <c r="L4236" s="331"/>
      <c r="M4236" s="1"/>
      <c r="N4236" s="45"/>
      <c r="O4236" s="1"/>
      <c r="P4236" s="45"/>
      <c r="Q4236" s="1"/>
      <c r="R4236" s="1"/>
      <c r="S4236" s="206"/>
      <c r="T4236" s="351">
        <f>IF(Q4236=0,0,1)+IF(C4236=0,0,1)+IF(D4236=0,0,1)+IF(E4236=0,0,1)+IF(F4236=0,0,1)+IF(G4236=0,0,1)+IF(H4236=0,0,1)+IF(I4236=0,0,1)+IF(J4236=0,0,1)+IF(K4236=0,0,1)+IF(L4236=0,0,1)+IF(M4236=0,0,1)+IF(N4236=0,0,1)+IF(O4236=0,0,1)</f>
        <v>0</v>
      </c>
    </row>
    <row r="4237" spans="1:20" ht="15.75" hidden="1">
      <c r="A4237" s="10"/>
      <c r="B4237" s="1"/>
      <c r="C4237" s="81"/>
      <c r="D4237" s="1"/>
      <c r="E4237" s="1"/>
      <c r="F4237" s="331"/>
      <c r="G4237" s="1"/>
      <c r="H4237" s="45"/>
      <c r="I4237" s="1"/>
      <c r="J4237" s="1"/>
      <c r="K4237" s="1"/>
      <c r="L4237" s="331"/>
      <c r="M4237" s="1"/>
      <c r="N4237" s="45"/>
      <c r="O4237" s="1"/>
      <c r="P4237" s="45"/>
      <c r="Q4237" s="1"/>
      <c r="R4237" s="1"/>
      <c r="S4237" s="206"/>
      <c r="T4237" s="351">
        <f>IF(Q4237=0,0,1)+IF(C4237=0,0,1)+IF(D4237=0,0,1)+IF(E4237=0,0,1)+IF(F4237=0,0,1)+IF(G4237=0,0,1)+IF(H4237=0,0,1)+IF(I4237=0,0,1)+IF(J4237=0,0,1)+IF(K4237=0,0,1)+IF(L4237=0,0,1)+IF(M4237=0,0,1)+IF(N4237=0,0,1)+IF(O4237=0,0,1)</f>
        <v>0</v>
      </c>
    </row>
    <row r="4238" spans="1:20" ht="15.75" hidden="1">
      <c r="A4238" s="10"/>
      <c r="B4238" s="1"/>
      <c r="C4238" s="81"/>
      <c r="D4238" s="1"/>
      <c r="E4238" s="1"/>
      <c r="F4238" s="331"/>
      <c r="G4238" s="1"/>
      <c r="H4238" s="45"/>
      <c r="I4238" s="1"/>
      <c r="J4238" s="1"/>
      <c r="K4238" s="1"/>
      <c r="L4238" s="331"/>
      <c r="M4238" s="1"/>
      <c r="N4238" s="45"/>
      <c r="O4238" s="1"/>
      <c r="P4238" s="45"/>
      <c r="Q4238" s="1"/>
      <c r="R4238" s="1"/>
      <c r="S4238" s="206"/>
      <c r="T4238" s="351">
        <f>IF(Q4238=0,0,1)+IF(C4238=0,0,1)+IF(D4238=0,0,1)+IF(E4238=0,0,1)+IF(F4238=0,0,1)+IF(G4238=0,0,1)+IF(H4238=0,0,1)+IF(I4238=0,0,1)+IF(J4238=0,0,1)+IF(K4238=0,0,1)+IF(L4238=0,0,1)+IF(M4238=0,0,1)+IF(N4238=0,0,1)+IF(O4238=0,0,1)</f>
        <v>0</v>
      </c>
    </row>
    <row r="4239" spans="1:20" ht="15.75" hidden="1">
      <c r="A4239" s="10"/>
      <c r="B4239" s="1"/>
      <c r="C4239" s="81"/>
      <c r="D4239" s="1"/>
      <c r="E4239" s="1"/>
      <c r="F4239" s="331"/>
      <c r="G4239" s="1"/>
      <c r="H4239" s="45"/>
      <c r="I4239" s="1"/>
      <c r="J4239" s="1"/>
      <c r="K4239" s="1"/>
      <c r="L4239" s="331"/>
      <c r="M4239" s="1"/>
      <c r="N4239" s="45"/>
      <c r="O4239" s="1"/>
      <c r="P4239" s="45"/>
      <c r="Q4239" s="1"/>
      <c r="R4239" s="1"/>
      <c r="S4239" s="206"/>
      <c r="T4239" s="351">
        <f>IF(Q4239=0,0,1)+IF(C4239=0,0,1)+IF(D4239=0,0,1)+IF(E4239=0,0,1)+IF(F4239=0,0,1)+IF(G4239=0,0,1)+IF(H4239=0,0,1)+IF(I4239=0,0,1)+IF(J4239=0,0,1)+IF(K4239=0,0,1)+IF(L4239=0,0,1)+IF(M4239=0,0,1)+IF(N4239=0,0,1)+IF(O4239=0,0,1)</f>
        <v>0</v>
      </c>
    </row>
    <row r="4240" spans="1:20" ht="15.75" hidden="1">
      <c r="A4240" s="10"/>
      <c r="B4240" s="1"/>
      <c r="C4240" s="81"/>
      <c r="D4240" s="1"/>
      <c r="E4240" s="1"/>
      <c r="F4240" s="331"/>
      <c r="G4240" s="1"/>
      <c r="H4240" s="45"/>
      <c r="I4240" s="1"/>
      <c r="J4240" s="1"/>
      <c r="K4240" s="1"/>
      <c r="L4240" s="331"/>
      <c r="M4240" s="1"/>
      <c r="N4240" s="45"/>
      <c r="O4240" s="1"/>
      <c r="P4240" s="45"/>
      <c r="Q4240" s="1"/>
      <c r="R4240" s="1"/>
      <c r="S4240" s="206"/>
      <c r="T4240" s="351">
        <f>IF(Q4240=0,0,1)+IF(C4240=0,0,1)+IF(D4240=0,0,1)+IF(E4240=0,0,1)+IF(F4240=0,0,1)+IF(G4240=0,0,1)+IF(H4240=0,0,1)+IF(I4240=0,0,1)+IF(J4240=0,0,1)+IF(K4240=0,0,1)+IF(L4240=0,0,1)+IF(M4240=0,0,1)+IF(N4240=0,0,1)+IF(O4240=0,0,1)</f>
        <v>0</v>
      </c>
    </row>
    <row r="4241" spans="1:20" ht="15.75" hidden="1">
      <c r="A4241" s="10"/>
      <c r="B4241" s="1"/>
      <c r="C4241" s="81"/>
      <c r="D4241" s="1"/>
      <c r="E4241" s="1"/>
      <c r="F4241" s="331"/>
      <c r="G4241" s="1"/>
      <c r="H4241" s="45"/>
      <c r="I4241" s="1"/>
      <c r="J4241" s="1"/>
      <c r="K4241" s="1"/>
      <c r="L4241" s="331"/>
      <c r="M4241" s="1"/>
      <c r="N4241" s="45"/>
      <c r="O4241" s="1"/>
      <c r="P4241" s="45"/>
      <c r="Q4241" s="1"/>
      <c r="R4241" s="1"/>
      <c r="S4241" s="206"/>
      <c r="T4241" s="351">
        <f>IF(Q4241=0,0,1)+IF(C4241=0,0,1)+IF(D4241=0,0,1)+IF(E4241=0,0,1)+IF(F4241=0,0,1)+IF(G4241=0,0,1)+IF(H4241=0,0,1)+IF(I4241=0,0,1)+IF(J4241=0,0,1)+IF(K4241=0,0,1)+IF(L4241=0,0,1)+IF(M4241=0,0,1)+IF(N4241=0,0,1)+IF(O4241=0,0,1)</f>
        <v>0</v>
      </c>
    </row>
    <row r="4242" spans="1:20" ht="15.75" hidden="1">
      <c r="A4242" s="10"/>
      <c r="B4242" s="1"/>
      <c r="C4242" s="81"/>
      <c r="D4242" s="1"/>
      <c r="E4242" s="1"/>
      <c r="F4242" s="331"/>
      <c r="G4242" s="1"/>
      <c r="H4242" s="45"/>
      <c r="I4242" s="1"/>
      <c r="J4242" s="1"/>
      <c r="K4242" s="1"/>
      <c r="L4242" s="331"/>
      <c r="M4242" s="1"/>
      <c r="N4242" s="45"/>
      <c r="O4242" s="1"/>
      <c r="P4242" s="45"/>
      <c r="Q4242" s="1"/>
      <c r="R4242" s="1"/>
      <c r="S4242" s="206"/>
      <c r="T4242" s="351">
        <f>IF(Q4242=0,0,1)+IF(C4242=0,0,1)+IF(D4242=0,0,1)+IF(E4242=0,0,1)+IF(F4242=0,0,1)+IF(G4242=0,0,1)+IF(H4242=0,0,1)+IF(I4242=0,0,1)+IF(J4242=0,0,1)+IF(K4242=0,0,1)+IF(L4242=0,0,1)+IF(M4242=0,0,1)+IF(N4242=0,0,1)+IF(O4242=0,0,1)</f>
        <v>0</v>
      </c>
    </row>
    <row r="4243" spans="1:20" ht="15.75" hidden="1">
      <c r="A4243" s="10"/>
      <c r="B4243" s="1"/>
      <c r="C4243" s="81"/>
      <c r="D4243" s="1"/>
      <c r="E4243" s="1"/>
      <c r="F4243" s="331"/>
      <c r="G4243" s="1"/>
      <c r="H4243" s="45"/>
      <c r="I4243" s="1"/>
      <c r="J4243" s="1"/>
      <c r="K4243" s="1"/>
      <c r="L4243" s="331"/>
      <c r="M4243" s="1"/>
      <c r="N4243" s="45"/>
      <c r="O4243" s="1"/>
      <c r="P4243" s="45"/>
      <c r="Q4243" s="1"/>
      <c r="R4243" s="1"/>
      <c r="S4243" s="206"/>
      <c r="T4243" s="351">
        <f>IF(Q4243=0,0,1)+IF(C4243=0,0,1)+IF(D4243=0,0,1)+IF(E4243=0,0,1)+IF(F4243=0,0,1)+IF(G4243=0,0,1)+IF(H4243=0,0,1)+IF(I4243=0,0,1)+IF(J4243=0,0,1)+IF(K4243=0,0,1)+IF(L4243=0,0,1)+IF(M4243=0,0,1)+IF(N4243=0,0,1)+IF(O4243=0,0,1)</f>
        <v>0</v>
      </c>
    </row>
    <row r="4244" spans="1:20" ht="15.75" hidden="1">
      <c r="A4244" s="10"/>
      <c r="B4244" s="1"/>
      <c r="C4244" s="81"/>
      <c r="D4244" s="1"/>
      <c r="E4244" s="1"/>
      <c r="F4244" s="331"/>
      <c r="G4244" s="1"/>
      <c r="H4244" s="45"/>
      <c r="I4244" s="1"/>
      <c r="J4244" s="1"/>
      <c r="K4244" s="1"/>
      <c r="L4244" s="331"/>
      <c r="M4244" s="1"/>
      <c r="N4244" s="45"/>
      <c r="O4244" s="1"/>
      <c r="P4244" s="45"/>
      <c r="Q4244" s="1"/>
      <c r="R4244" s="1"/>
      <c r="S4244" s="206"/>
      <c r="T4244" s="351">
        <f>IF(Q4244=0,0,1)+IF(C4244=0,0,1)+IF(D4244=0,0,1)+IF(E4244=0,0,1)+IF(F4244=0,0,1)+IF(G4244=0,0,1)+IF(H4244=0,0,1)+IF(I4244=0,0,1)+IF(J4244=0,0,1)+IF(K4244=0,0,1)+IF(L4244=0,0,1)+IF(M4244=0,0,1)+IF(N4244=0,0,1)+IF(O4244=0,0,1)</f>
        <v>0</v>
      </c>
    </row>
    <row r="4245" spans="1:20" ht="15.75" hidden="1">
      <c r="A4245" s="10"/>
      <c r="B4245" s="1"/>
      <c r="C4245" s="81"/>
      <c r="D4245" s="1"/>
      <c r="E4245" s="1"/>
      <c r="F4245" s="331"/>
      <c r="G4245" s="1"/>
      <c r="H4245" s="45"/>
      <c r="I4245" s="1"/>
      <c r="J4245" s="1"/>
      <c r="K4245" s="1"/>
      <c r="L4245" s="331"/>
      <c r="M4245" s="1"/>
      <c r="N4245" s="45"/>
      <c r="O4245" s="1"/>
      <c r="P4245" s="45"/>
      <c r="Q4245" s="1"/>
      <c r="R4245" s="1"/>
      <c r="S4245" s="206"/>
      <c r="T4245" s="351">
        <f>IF(Q4245=0,0,1)+IF(C4245=0,0,1)+IF(D4245=0,0,1)+IF(E4245=0,0,1)+IF(F4245=0,0,1)+IF(G4245=0,0,1)+IF(H4245=0,0,1)+IF(I4245=0,0,1)+IF(J4245=0,0,1)+IF(K4245=0,0,1)+IF(L4245=0,0,1)+IF(M4245=0,0,1)+IF(N4245=0,0,1)+IF(O4245=0,0,1)</f>
        <v>0</v>
      </c>
    </row>
    <row r="4246" spans="1:20" ht="15.75" hidden="1">
      <c r="A4246" s="10"/>
      <c r="B4246" s="1"/>
      <c r="C4246" s="81"/>
      <c r="D4246" s="1"/>
      <c r="E4246" s="1"/>
      <c r="F4246" s="331"/>
      <c r="G4246" s="1"/>
      <c r="H4246" s="45"/>
      <c r="I4246" s="1"/>
      <c r="J4246" s="1"/>
      <c r="K4246" s="1"/>
      <c r="L4246" s="331"/>
      <c r="M4246" s="1"/>
      <c r="N4246" s="45"/>
      <c r="O4246" s="1"/>
      <c r="P4246" s="45"/>
      <c r="Q4246" s="1"/>
      <c r="R4246" s="1"/>
      <c r="S4246" s="206"/>
      <c r="T4246" s="351">
        <f>IF(Q4246=0,0,1)+IF(C4246=0,0,1)+IF(D4246=0,0,1)+IF(E4246=0,0,1)+IF(F4246=0,0,1)+IF(G4246=0,0,1)+IF(H4246=0,0,1)+IF(I4246=0,0,1)+IF(J4246=0,0,1)+IF(K4246=0,0,1)+IF(L4246=0,0,1)+IF(M4246=0,0,1)+IF(N4246=0,0,1)+IF(O4246=0,0,1)</f>
        <v>0</v>
      </c>
    </row>
    <row r="4247" spans="1:20" ht="15.75" hidden="1">
      <c r="A4247" s="10"/>
      <c r="B4247" s="1"/>
      <c r="C4247" s="81"/>
      <c r="D4247" s="1"/>
      <c r="E4247" s="1"/>
      <c r="F4247" s="331"/>
      <c r="G4247" s="1"/>
      <c r="H4247" s="45"/>
      <c r="I4247" s="1"/>
      <c r="J4247" s="1"/>
      <c r="K4247" s="1"/>
      <c r="L4247" s="331"/>
      <c r="M4247" s="1"/>
      <c r="N4247" s="45"/>
      <c r="O4247" s="1"/>
      <c r="P4247" s="45"/>
      <c r="Q4247" s="1"/>
      <c r="R4247" s="1"/>
      <c r="S4247" s="206"/>
      <c r="T4247" s="351">
        <f>IF(Q4247=0,0,1)+IF(C4247=0,0,1)+IF(D4247=0,0,1)+IF(E4247=0,0,1)+IF(F4247=0,0,1)+IF(G4247=0,0,1)+IF(H4247=0,0,1)+IF(I4247=0,0,1)+IF(J4247=0,0,1)+IF(K4247=0,0,1)+IF(L4247=0,0,1)+IF(M4247=0,0,1)+IF(N4247=0,0,1)+IF(O4247=0,0,1)</f>
        <v>0</v>
      </c>
    </row>
    <row r="4248" spans="1:20" ht="15.75" hidden="1">
      <c r="A4248" s="10"/>
      <c r="B4248" s="1"/>
      <c r="C4248" s="81"/>
      <c r="D4248" s="1"/>
      <c r="E4248" s="1"/>
      <c r="F4248" s="331"/>
      <c r="G4248" s="1"/>
      <c r="H4248" s="45"/>
      <c r="I4248" s="1"/>
      <c r="J4248" s="1"/>
      <c r="K4248" s="1"/>
      <c r="L4248" s="331"/>
      <c r="M4248" s="1"/>
      <c r="N4248" s="45"/>
      <c r="O4248" s="1"/>
      <c r="P4248" s="45"/>
      <c r="Q4248" s="1"/>
      <c r="R4248" s="1"/>
      <c r="S4248" s="206"/>
      <c r="T4248" s="351">
        <f>IF(Q4248=0,0,1)+IF(C4248=0,0,1)+IF(D4248=0,0,1)+IF(E4248=0,0,1)+IF(F4248=0,0,1)+IF(G4248=0,0,1)+IF(H4248=0,0,1)+IF(I4248=0,0,1)+IF(J4248=0,0,1)+IF(K4248=0,0,1)+IF(L4248=0,0,1)+IF(M4248=0,0,1)+IF(N4248=0,0,1)+IF(O4248=0,0,1)</f>
        <v>0</v>
      </c>
    </row>
    <row r="4249" spans="1:20" ht="15.75" hidden="1">
      <c r="A4249" s="10"/>
      <c r="B4249" s="1"/>
      <c r="C4249" s="81"/>
      <c r="D4249" s="1"/>
      <c r="E4249" s="1"/>
      <c r="F4249" s="331"/>
      <c r="G4249" s="1"/>
      <c r="H4249" s="45"/>
      <c r="I4249" s="1"/>
      <c r="J4249" s="1"/>
      <c r="K4249" s="1"/>
      <c r="L4249" s="331"/>
      <c r="M4249" s="1"/>
      <c r="N4249" s="45"/>
      <c r="O4249" s="1"/>
      <c r="P4249" s="45"/>
      <c r="Q4249" s="1"/>
      <c r="R4249" s="1"/>
      <c r="S4249" s="206"/>
      <c r="T4249" s="351">
        <f>IF(Q4249=0,0,1)+IF(C4249=0,0,1)+IF(D4249=0,0,1)+IF(E4249=0,0,1)+IF(F4249=0,0,1)+IF(G4249=0,0,1)+IF(H4249=0,0,1)+IF(I4249=0,0,1)+IF(J4249=0,0,1)+IF(K4249=0,0,1)+IF(L4249=0,0,1)+IF(M4249=0,0,1)+IF(N4249=0,0,1)+IF(O4249=0,0,1)</f>
        <v>0</v>
      </c>
    </row>
    <row r="4250" spans="1:20" ht="15.75" hidden="1">
      <c r="A4250" s="10"/>
      <c r="B4250" s="1"/>
      <c r="C4250" s="81"/>
      <c r="D4250" s="1"/>
      <c r="E4250" s="1"/>
      <c r="F4250" s="331"/>
      <c r="G4250" s="1"/>
      <c r="H4250" s="45"/>
      <c r="I4250" s="1"/>
      <c r="J4250" s="1"/>
      <c r="K4250" s="1"/>
      <c r="L4250" s="331"/>
      <c r="M4250" s="1"/>
      <c r="N4250" s="45"/>
      <c r="O4250" s="1"/>
      <c r="P4250" s="45"/>
      <c r="Q4250" s="1"/>
      <c r="R4250" s="1"/>
      <c r="S4250" s="206"/>
      <c r="T4250" s="351">
        <f>IF(Q4250=0,0,1)+IF(C4250=0,0,1)+IF(D4250=0,0,1)+IF(E4250=0,0,1)+IF(F4250=0,0,1)+IF(G4250=0,0,1)+IF(H4250=0,0,1)+IF(I4250=0,0,1)+IF(J4250=0,0,1)+IF(K4250=0,0,1)+IF(L4250=0,0,1)+IF(M4250=0,0,1)+IF(N4250=0,0,1)+IF(O4250=0,0,1)</f>
        <v>0</v>
      </c>
    </row>
    <row r="4251" spans="1:20" ht="15.75" hidden="1">
      <c r="A4251" s="10"/>
      <c r="B4251" s="1"/>
      <c r="C4251" s="81"/>
      <c r="D4251" s="1"/>
      <c r="E4251" s="1"/>
      <c r="F4251" s="331"/>
      <c r="G4251" s="1"/>
      <c r="H4251" s="45"/>
      <c r="I4251" s="1"/>
      <c r="J4251" s="1"/>
      <c r="K4251" s="1"/>
      <c r="L4251" s="331"/>
      <c r="M4251" s="1"/>
      <c r="N4251" s="45"/>
      <c r="O4251" s="1"/>
      <c r="P4251" s="45"/>
      <c r="Q4251" s="1"/>
      <c r="R4251" s="1"/>
      <c r="S4251" s="206"/>
      <c r="T4251" s="351">
        <f>IF(Q4251=0,0,1)+IF(C4251=0,0,1)+IF(D4251=0,0,1)+IF(E4251=0,0,1)+IF(F4251=0,0,1)+IF(G4251=0,0,1)+IF(H4251=0,0,1)+IF(I4251=0,0,1)+IF(J4251=0,0,1)+IF(K4251=0,0,1)+IF(L4251=0,0,1)+IF(M4251=0,0,1)+IF(N4251=0,0,1)+IF(O4251=0,0,1)</f>
        <v>0</v>
      </c>
    </row>
    <row r="4252" spans="1:20" ht="15.75" hidden="1">
      <c r="A4252" s="10"/>
      <c r="B4252" s="1"/>
      <c r="C4252" s="81"/>
      <c r="D4252" s="1"/>
      <c r="E4252" s="1"/>
      <c r="F4252" s="331"/>
      <c r="G4252" s="1"/>
      <c r="H4252" s="45"/>
      <c r="I4252" s="1"/>
      <c r="J4252" s="1"/>
      <c r="K4252" s="1"/>
      <c r="L4252" s="331"/>
      <c r="M4252" s="1"/>
      <c r="N4252" s="45"/>
      <c r="O4252" s="1"/>
      <c r="P4252" s="45"/>
      <c r="Q4252" s="1"/>
      <c r="R4252" s="1"/>
      <c r="S4252" s="206"/>
      <c r="T4252" s="351">
        <f>IF(Q4252=0,0,1)+IF(C4252=0,0,1)+IF(D4252=0,0,1)+IF(E4252=0,0,1)+IF(F4252=0,0,1)+IF(G4252=0,0,1)+IF(H4252=0,0,1)+IF(I4252=0,0,1)+IF(J4252=0,0,1)+IF(K4252=0,0,1)+IF(L4252=0,0,1)+IF(M4252=0,0,1)+IF(N4252=0,0,1)+IF(O4252=0,0,1)</f>
        <v>0</v>
      </c>
    </row>
    <row r="4253" spans="1:20" ht="15.75" hidden="1">
      <c r="A4253" s="10"/>
      <c r="B4253" s="1"/>
      <c r="C4253" s="81"/>
      <c r="D4253" s="1"/>
      <c r="E4253" s="1"/>
      <c r="F4253" s="331"/>
      <c r="G4253" s="1"/>
      <c r="H4253" s="45"/>
      <c r="I4253" s="1"/>
      <c r="J4253" s="1"/>
      <c r="K4253" s="1"/>
      <c r="L4253" s="331"/>
      <c r="M4253" s="1"/>
      <c r="N4253" s="45"/>
      <c r="O4253" s="1"/>
      <c r="P4253" s="45"/>
      <c r="Q4253" s="1"/>
      <c r="R4253" s="1"/>
      <c r="S4253" s="206"/>
      <c r="T4253" s="351">
        <f>IF(Q4253=0,0,1)+IF(C4253=0,0,1)+IF(D4253=0,0,1)+IF(E4253=0,0,1)+IF(F4253=0,0,1)+IF(G4253=0,0,1)+IF(H4253=0,0,1)+IF(I4253=0,0,1)+IF(J4253=0,0,1)+IF(K4253=0,0,1)+IF(L4253=0,0,1)+IF(M4253=0,0,1)+IF(N4253=0,0,1)+IF(O4253=0,0,1)</f>
        <v>0</v>
      </c>
    </row>
    <row r="4254" spans="1:20" ht="15.75" hidden="1">
      <c r="A4254" s="10"/>
      <c r="B4254" s="1"/>
      <c r="C4254" s="81"/>
      <c r="D4254" s="1"/>
      <c r="E4254" s="1"/>
      <c r="F4254" s="331"/>
      <c r="G4254" s="1"/>
      <c r="H4254" s="45"/>
      <c r="I4254" s="1"/>
      <c r="J4254" s="1"/>
      <c r="K4254" s="1"/>
      <c r="L4254" s="331"/>
      <c r="M4254" s="1"/>
      <c r="N4254" s="45"/>
      <c r="O4254" s="1"/>
      <c r="P4254" s="45"/>
      <c r="Q4254" s="1"/>
      <c r="R4254" s="1"/>
      <c r="S4254" s="206"/>
      <c r="T4254" s="351">
        <f>IF(Q4254=0,0,1)+IF(C4254=0,0,1)+IF(D4254=0,0,1)+IF(E4254=0,0,1)+IF(F4254=0,0,1)+IF(G4254=0,0,1)+IF(H4254=0,0,1)+IF(I4254=0,0,1)+IF(J4254=0,0,1)+IF(K4254=0,0,1)+IF(L4254=0,0,1)+IF(M4254=0,0,1)+IF(N4254=0,0,1)+IF(O4254=0,0,1)</f>
        <v>0</v>
      </c>
    </row>
    <row r="4255" spans="1:20" ht="15.75" hidden="1">
      <c r="A4255" s="10"/>
      <c r="B4255" s="1"/>
      <c r="C4255" s="81"/>
      <c r="D4255" s="1"/>
      <c r="E4255" s="1"/>
      <c r="F4255" s="331"/>
      <c r="G4255" s="1"/>
      <c r="H4255" s="45"/>
      <c r="I4255" s="1"/>
      <c r="J4255" s="1"/>
      <c r="K4255" s="1"/>
      <c r="L4255" s="331"/>
      <c r="M4255" s="1"/>
      <c r="N4255" s="45"/>
      <c r="O4255" s="1"/>
      <c r="P4255" s="45"/>
      <c r="Q4255" s="1"/>
      <c r="R4255" s="1"/>
      <c r="S4255" s="206"/>
      <c r="T4255" s="351">
        <f>IF(Q4255=0,0,1)+IF(C4255=0,0,1)+IF(D4255=0,0,1)+IF(E4255=0,0,1)+IF(F4255=0,0,1)+IF(G4255=0,0,1)+IF(H4255=0,0,1)+IF(I4255=0,0,1)+IF(J4255=0,0,1)+IF(K4255=0,0,1)+IF(L4255=0,0,1)+IF(M4255=0,0,1)+IF(N4255=0,0,1)+IF(O4255=0,0,1)</f>
        <v>0</v>
      </c>
    </row>
    <row r="4256" spans="1:20" ht="15.75" hidden="1">
      <c r="A4256" s="10"/>
      <c r="B4256" s="1"/>
      <c r="C4256" s="81"/>
      <c r="D4256" s="1"/>
      <c r="E4256" s="1"/>
      <c r="F4256" s="331"/>
      <c r="G4256" s="1"/>
      <c r="H4256" s="45"/>
      <c r="I4256" s="1"/>
      <c r="J4256" s="1"/>
      <c r="K4256" s="1"/>
      <c r="L4256" s="331"/>
      <c r="M4256" s="1"/>
      <c r="N4256" s="45"/>
      <c r="O4256" s="1"/>
      <c r="P4256" s="45"/>
      <c r="Q4256" s="1"/>
      <c r="R4256" s="1"/>
      <c r="S4256" s="206"/>
      <c r="T4256" s="351">
        <f>IF(Q4256=0,0,1)+IF(C4256=0,0,1)+IF(D4256=0,0,1)+IF(E4256=0,0,1)+IF(F4256=0,0,1)+IF(G4256=0,0,1)+IF(H4256=0,0,1)+IF(I4256=0,0,1)+IF(J4256=0,0,1)+IF(K4256=0,0,1)+IF(L4256=0,0,1)+IF(M4256=0,0,1)+IF(N4256=0,0,1)+IF(O4256=0,0,1)</f>
        <v>0</v>
      </c>
    </row>
    <row r="4257" spans="1:20" ht="15.75" hidden="1">
      <c r="A4257" s="10"/>
      <c r="B4257" s="1"/>
      <c r="C4257" s="81"/>
      <c r="D4257" s="1"/>
      <c r="E4257" s="1"/>
      <c r="F4257" s="331"/>
      <c r="G4257" s="1"/>
      <c r="H4257" s="45"/>
      <c r="I4257" s="1"/>
      <c r="J4257" s="1"/>
      <c r="K4257" s="1"/>
      <c r="L4257" s="331"/>
      <c r="M4257" s="1"/>
      <c r="N4257" s="45"/>
      <c r="O4257" s="1"/>
      <c r="P4257" s="45"/>
      <c r="Q4257" s="1"/>
      <c r="R4257" s="1"/>
      <c r="S4257" s="206"/>
      <c r="T4257" s="351">
        <f>IF(Q4257=0,0,1)+IF(C4257=0,0,1)+IF(D4257=0,0,1)+IF(E4257=0,0,1)+IF(F4257=0,0,1)+IF(G4257=0,0,1)+IF(H4257=0,0,1)+IF(I4257=0,0,1)+IF(J4257=0,0,1)+IF(K4257=0,0,1)+IF(L4257=0,0,1)+IF(M4257=0,0,1)+IF(N4257=0,0,1)+IF(O4257=0,0,1)</f>
        <v>0</v>
      </c>
    </row>
    <row r="4258" spans="1:20" ht="15.75" hidden="1">
      <c r="A4258" s="10"/>
      <c r="B4258" s="1"/>
      <c r="C4258" s="81"/>
      <c r="D4258" s="1"/>
      <c r="E4258" s="1"/>
      <c r="F4258" s="331"/>
      <c r="G4258" s="1"/>
      <c r="H4258" s="45"/>
      <c r="I4258" s="1"/>
      <c r="J4258" s="1"/>
      <c r="K4258" s="1"/>
      <c r="L4258" s="331"/>
      <c r="M4258" s="1"/>
      <c r="N4258" s="45"/>
      <c r="O4258" s="1"/>
      <c r="P4258" s="45"/>
      <c r="Q4258" s="1"/>
      <c r="R4258" s="1"/>
      <c r="S4258" s="206"/>
      <c r="T4258" s="351">
        <f>IF(Q4258=0,0,1)+IF(C4258=0,0,1)+IF(D4258=0,0,1)+IF(E4258=0,0,1)+IF(F4258=0,0,1)+IF(G4258=0,0,1)+IF(H4258=0,0,1)+IF(I4258=0,0,1)+IF(J4258=0,0,1)+IF(K4258=0,0,1)+IF(L4258=0,0,1)+IF(M4258=0,0,1)+IF(N4258=0,0,1)+IF(O4258=0,0,1)</f>
        <v>0</v>
      </c>
    </row>
    <row r="4259" spans="1:20" ht="15.75" hidden="1">
      <c r="A4259" s="10"/>
      <c r="B4259" s="1"/>
      <c r="C4259" s="81"/>
      <c r="D4259" s="1"/>
      <c r="E4259" s="1"/>
      <c r="F4259" s="331"/>
      <c r="G4259" s="1"/>
      <c r="H4259" s="45"/>
      <c r="I4259" s="1"/>
      <c r="J4259" s="1"/>
      <c r="K4259" s="1"/>
      <c r="L4259" s="331"/>
      <c r="M4259" s="1"/>
      <c r="N4259" s="45"/>
      <c r="O4259" s="1"/>
      <c r="P4259" s="45"/>
      <c r="Q4259" s="1"/>
      <c r="R4259" s="1"/>
      <c r="S4259" s="206"/>
      <c r="T4259" s="351">
        <f>IF(Q4259=0,0,1)+IF(C4259=0,0,1)+IF(D4259=0,0,1)+IF(E4259=0,0,1)+IF(F4259=0,0,1)+IF(G4259=0,0,1)+IF(H4259=0,0,1)+IF(I4259=0,0,1)+IF(J4259=0,0,1)+IF(K4259=0,0,1)+IF(L4259=0,0,1)+IF(M4259=0,0,1)+IF(N4259=0,0,1)+IF(O4259=0,0,1)</f>
        <v>0</v>
      </c>
    </row>
    <row r="4260" spans="1:20" ht="15.75" hidden="1">
      <c r="A4260" s="10"/>
      <c r="B4260" s="1"/>
      <c r="C4260" s="81"/>
      <c r="D4260" s="1"/>
      <c r="E4260" s="1"/>
      <c r="F4260" s="331"/>
      <c r="G4260" s="1"/>
      <c r="H4260" s="45"/>
      <c r="I4260" s="1"/>
      <c r="J4260" s="1"/>
      <c r="K4260" s="1"/>
      <c r="L4260" s="331"/>
      <c r="M4260" s="1"/>
      <c r="N4260" s="45"/>
      <c r="O4260" s="1"/>
      <c r="P4260" s="45"/>
      <c r="Q4260" s="1"/>
      <c r="R4260" s="1"/>
      <c r="S4260" s="206"/>
      <c r="T4260" s="351">
        <f>IF(Q4260=0,0,1)+IF(C4260=0,0,1)+IF(D4260=0,0,1)+IF(E4260=0,0,1)+IF(F4260=0,0,1)+IF(G4260=0,0,1)+IF(H4260=0,0,1)+IF(I4260=0,0,1)+IF(J4260=0,0,1)+IF(K4260=0,0,1)+IF(L4260=0,0,1)+IF(M4260=0,0,1)+IF(N4260=0,0,1)+IF(O4260=0,0,1)</f>
        <v>0</v>
      </c>
    </row>
    <row r="4261" spans="1:20" ht="15.75" hidden="1">
      <c r="A4261" s="10"/>
      <c r="B4261" s="1"/>
      <c r="C4261" s="81"/>
      <c r="D4261" s="1"/>
      <c r="E4261" s="1"/>
      <c r="F4261" s="331"/>
      <c r="G4261" s="1"/>
      <c r="H4261" s="45"/>
      <c r="I4261" s="1"/>
      <c r="J4261" s="1"/>
      <c r="K4261" s="1"/>
      <c r="L4261" s="331"/>
      <c r="M4261" s="1"/>
      <c r="N4261" s="45"/>
      <c r="O4261" s="1"/>
      <c r="P4261" s="45"/>
      <c r="Q4261" s="1"/>
      <c r="R4261" s="1"/>
      <c r="S4261" s="206"/>
      <c r="T4261" s="351">
        <f>IF(Q4261=0,0,1)+IF(C4261=0,0,1)+IF(D4261=0,0,1)+IF(E4261=0,0,1)+IF(F4261=0,0,1)+IF(G4261=0,0,1)+IF(H4261=0,0,1)+IF(I4261=0,0,1)+IF(J4261=0,0,1)+IF(K4261=0,0,1)+IF(L4261=0,0,1)+IF(M4261=0,0,1)+IF(N4261=0,0,1)+IF(O4261=0,0,1)</f>
        <v>0</v>
      </c>
    </row>
    <row r="4262" spans="1:20" ht="15.75" hidden="1">
      <c r="A4262" s="10"/>
      <c r="B4262" s="1"/>
      <c r="C4262" s="81"/>
      <c r="D4262" s="1"/>
      <c r="E4262" s="1"/>
      <c r="F4262" s="331"/>
      <c r="G4262" s="1"/>
      <c r="H4262" s="45"/>
      <c r="I4262" s="1"/>
      <c r="J4262" s="1"/>
      <c r="K4262" s="1"/>
      <c r="L4262" s="331"/>
      <c r="M4262" s="1"/>
      <c r="N4262" s="45"/>
      <c r="O4262" s="1"/>
      <c r="P4262" s="45"/>
      <c r="Q4262" s="1"/>
      <c r="R4262" s="1"/>
      <c r="S4262" s="206"/>
      <c r="T4262" s="351">
        <f>IF(Q4262=0,0,1)+IF(C4262=0,0,1)+IF(D4262=0,0,1)+IF(E4262=0,0,1)+IF(F4262=0,0,1)+IF(G4262=0,0,1)+IF(H4262=0,0,1)+IF(I4262=0,0,1)+IF(J4262=0,0,1)+IF(K4262=0,0,1)+IF(L4262=0,0,1)+IF(M4262=0,0,1)+IF(N4262=0,0,1)+IF(O4262=0,0,1)</f>
        <v>0</v>
      </c>
    </row>
    <row r="4263" spans="1:20" ht="15.75" hidden="1">
      <c r="A4263" s="10"/>
      <c r="B4263" s="1"/>
      <c r="C4263" s="81"/>
      <c r="D4263" s="1"/>
      <c r="E4263" s="1"/>
      <c r="F4263" s="331"/>
      <c r="G4263" s="1"/>
      <c r="H4263" s="45"/>
      <c r="I4263" s="1"/>
      <c r="J4263" s="1"/>
      <c r="K4263" s="1"/>
      <c r="L4263" s="331"/>
      <c r="M4263" s="1"/>
      <c r="N4263" s="45"/>
      <c r="O4263" s="1"/>
      <c r="P4263" s="45"/>
      <c r="Q4263" s="1"/>
      <c r="R4263" s="1"/>
      <c r="S4263" s="206"/>
      <c r="T4263" s="351">
        <f>IF(Q4263=0,0,1)+IF(C4263=0,0,1)+IF(D4263=0,0,1)+IF(E4263=0,0,1)+IF(F4263=0,0,1)+IF(G4263=0,0,1)+IF(H4263=0,0,1)+IF(I4263=0,0,1)+IF(J4263=0,0,1)+IF(K4263=0,0,1)+IF(L4263=0,0,1)+IF(M4263=0,0,1)+IF(N4263=0,0,1)+IF(O4263=0,0,1)</f>
        <v>0</v>
      </c>
    </row>
    <row r="4264" spans="1:20" ht="15.75" hidden="1">
      <c r="A4264" s="10"/>
      <c r="B4264" s="1"/>
      <c r="C4264" s="81"/>
      <c r="D4264" s="1"/>
      <c r="E4264" s="1"/>
      <c r="F4264" s="331"/>
      <c r="G4264" s="1"/>
      <c r="H4264" s="45"/>
      <c r="I4264" s="1"/>
      <c r="J4264" s="1"/>
      <c r="K4264" s="1"/>
      <c r="L4264" s="331"/>
      <c r="M4264" s="1"/>
      <c r="N4264" s="45"/>
      <c r="O4264" s="1"/>
      <c r="P4264" s="45"/>
      <c r="Q4264" s="1"/>
      <c r="R4264" s="1"/>
      <c r="S4264" s="206"/>
      <c r="T4264" s="351">
        <f>IF(Q4264=0,0,1)+IF(C4264=0,0,1)+IF(D4264=0,0,1)+IF(E4264=0,0,1)+IF(F4264=0,0,1)+IF(G4264=0,0,1)+IF(H4264=0,0,1)+IF(I4264=0,0,1)+IF(J4264=0,0,1)+IF(K4264=0,0,1)+IF(L4264=0,0,1)+IF(M4264=0,0,1)+IF(N4264=0,0,1)+IF(O4264=0,0,1)</f>
        <v>0</v>
      </c>
    </row>
    <row r="4265" spans="1:20" ht="15.75" hidden="1">
      <c r="A4265" s="10"/>
      <c r="B4265" s="1"/>
      <c r="C4265" s="81"/>
      <c r="D4265" s="1"/>
      <c r="E4265" s="1"/>
      <c r="F4265" s="331"/>
      <c r="G4265" s="1"/>
      <c r="H4265" s="45"/>
      <c r="I4265" s="1"/>
      <c r="J4265" s="1"/>
      <c r="K4265" s="1"/>
      <c r="L4265" s="331"/>
      <c r="M4265" s="1"/>
      <c r="N4265" s="45"/>
      <c r="O4265" s="1"/>
      <c r="P4265" s="45"/>
      <c r="Q4265" s="1"/>
      <c r="R4265" s="1"/>
      <c r="S4265" s="206"/>
      <c r="T4265" s="351">
        <f>IF(Q4265=0,0,1)+IF(C4265=0,0,1)+IF(D4265=0,0,1)+IF(E4265=0,0,1)+IF(F4265=0,0,1)+IF(G4265=0,0,1)+IF(H4265=0,0,1)+IF(I4265=0,0,1)+IF(J4265=0,0,1)+IF(K4265=0,0,1)+IF(L4265=0,0,1)+IF(M4265=0,0,1)+IF(N4265=0,0,1)+IF(O4265=0,0,1)</f>
        <v>0</v>
      </c>
    </row>
    <row r="4266" spans="1:20" ht="15.75" hidden="1">
      <c r="A4266" s="10"/>
      <c r="B4266" s="1"/>
      <c r="C4266" s="81"/>
      <c r="D4266" s="1"/>
      <c r="E4266" s="1"/>
      <c r="F4266" s="331"/>
      <c r="G4266" s="1"/>
      <c r="H4266" s="45"/>
      <c r="I4266" s="1"/>
      <c r="J4266" s="1"/>
      <c r="K4266" s="1"/>
      <c r="L4266" s="331"/>
      <c r="M4266" s="1"/>
      <c r="N4266" s="45"/>
      <c r="O4266" s="1"/>
      <c r="P4266" s="45"/>
      <c r="Q4266" s="1"/>
      <c r="R4266" s="1"/>
      <c r="S4266" s="206"/>
      <c r="T4266" s="351">
        <f>IF(Q4266=0,0,1)+IF(C4266=0,0,1)+IF(D4266=0,0,1)+IF(E4266=0,0,1)+IF(F4266=0,0,1)+IF(G4266=0,0,1)+IF(H4266=0,0,1)+IF(I4266=0,0,1)+IF(J4266=0,0,1)+IF(K4266=0,0,1)+IF(L4266=0,0,1)+IF(M4266=0,0,1)+IF(N4266=0,0,1)+IF(O4266=0,0,1)</f>
        <v>0</v>
      </c>
    </row>
    <row r="4267" spans="1:20" ht="15.75" hidden="1">
      <c r="A4267" s="10"/>
      <c r="B4267" s="1"/>
      <c r="C4267" s="81"/>
      <c r="D4267" s="1"/>
      <c r="E4267" s="1"/>
      <c r="F4267" s="331"/>
      <c r="G4267" s="1"/>
      <c r="H4267" s="45"/>
      <c r="I4267" s="1"/>
      <c r="J4267" s="1"/>
      <c r="K4267" s="1"/>
      <c r="L4267" s="331"/>
      <c r="M4267" s="1"/>
      <c r="N4267" s="45"/>
      <c r="O4267" s="1"/>
      <c r="P4267" s="45"/>
      <c r="Q4267" s="1"/>
      <c r="R4267" s="1"/>
      <c r="S4267" s="206"/>
      <c r="T4267" s="351">
        <f>IF(Q4267=0,0,1)+IF(C4267=0,0,1)+IF(D4267=0,0,1)+IF(E4267=0,0,1)+IF(F4267=0,0,1)+IF(G4267=0,0,1)+IF(H4267=0,0,1)+IF(I4267=0,0,1)+IF(J4267=0,0,1)+IF(K4267=0,0,1)+IF(L4267=0,0,1)+IF(M4267=0,0,1)+IF(N4267=0,0,1)+IF(O4267=0,0,1)</f>
        <v>0</v>
      </c>
    </row>
    <row r="4268" spans="1:20" ht="15.75" hidden="1">
      <c r="A4268" s="10"/>
      <c r="B4268" s="1"/>
      <c r="C4268" s="81"/>
      <c r="D4268" s="1"/>
      <c r="E4268" s="1"/>
      <c r="F4268" s="331"/>
      <c r="G4268" s="1"/>
      <c r="H4268" s="45"/>
      <c r="I4268" s="1"/>
      <c r="J4268" s="1"/>
      <c r="K4268" s="1"/>
      <c r="L4268" s="331"/>
      <c r="M4268" s="1"/>
      <c r="N4268" s="45"/>
      <c r="O4268" s="1"/>
      <c r="P4268" s="45"/>
      <c r="Q4268" s="1"/>
      <c r="R4268" s="1"/>
      <c r="S4268" s="206"/>
      <c r="T4268" s="351">
        <f>IF(Q4268=0,0,1)+IF(C4268=0,0,1)+IF(D4268=0,0,1)+IF(E4268=0,0,1)+IF(F4268=0,0,1)+IF(G4268=0,0,1)+IF(H4268=0,0,1)+IF(I4268=0,0,1)+IF(J4268=0,0,1)+IF(K4268=0,0,1)+IF(L4268=0,0,1)+IF(M4268=0,0,1)+IF(N4268=0,0,1)+IF(O4268=0,0,1)</f>
        <v>0</v>
      </c>
    </row>
    <row r="4269" spans="1:20" ht="15.75" hidden="1">
      <c r="A4269" s="10"/>
      <c r="B4269" s="1"/>
      <c r="C4269" s="81"/>
      <c r="D4269" s="1"/>
      <c r="E4269" s="1"/>
      <c r="F4269" s="331"/>
      <c r="G4269" s="1"/>
      <c r="H4269" s="45"/>
      <c r="I4269" s="1"/>
      <c r="J4269" s="1"/>
      <c r="K4269" s="1"/>
      <c r="L4269" s="331"/>
      <c r="M4269" s="1"/>
      <c r="N4269" s="45"/>
      <c r="O4269" s="1"/>
      <c r="P4269" s="45"/>
      <c r="Q4269" s="1"/>
      <c r="R4269" s="1"/>
      <c r="S4269" s="206"/>
      <c r="T4269" s="351">
        <f>IF(Q4269=0,0,1)+IF(C4269=0,0,1)+IF(D4269=0,0,1)+IF(E4269=0,0,1)+IF(F4269=0,0,1)+IF(G4269=0,0,1)+IF(H4269=0,0,1)+IF(I4269=0,0,1)+IF(J4269=0,0,1)+IF(K4269=0,0,1)+IF(L4269=0,0,1)+IF(M4269=0,0,1)+IF(N4269=0,0,1)+IF(O4269=0,0,1)</f>
        <v>0</v>
      </c>
    </row>
    <row r="4270" spans="1:20" ht="15.75" hidden="1">
      <c r="A4270" s="10"/>
      <c r="B4270" s="1"/>
      <c r="C4270" s="81"/>
      <c r="D4270" s="1"/>
      <c r="E4270" s="1"/>
      <c r="F4270" s="331"/>
      <c r="G4270" s="1"/>
      <c r="H4270" s="45"/>
      <c r="I4270" s="1"/>
      <c r="J4270" s="1"/>
      <c r="K4270" s="1"/>
      <c r="L4270" s="331"/>
      <c r="M4270" s="1"/>
      <c r="N4270" s="45"/>
      <c r="O4270" s="1"/>
      <c r="P4270" s="45"/>
      <c r="Q4270" s="1"/>
      <c r="R4270" s="1"/>
      <c r="S4270" s="206"/>
      <c r="T4270" s="351">
        <f>IF(Q4270=0,0,1)+IF(C4270=0,0,1)+IF(D4270=0,0,1)+IF(E4270=0,0,1)+IF(F4270=0,0,1)+IF(G4270=0,0,1)+IF(H4270=0,0,1)+IF(I4270=0,0,1)+IF(J4270=0,0,1)+IF(K4270=0,0,1)+IF(L4270=0,0,1)+IF(M4270=0,0,1)+IF(N4270=0,0,1)+IF(O4270=0,0,1)</f>
        <v>0</v>
      </c>
    </row>
    <row r="4271" spans="1:20" ht="15.75" hidden="1">
      <c r="A4271" s="10"/>
      <c r="B4271" s="1"/>
      <c r="C4271" s="81"/>
      <c r="D4271" s="1"/>
      <c r="E4271" s="1"/>
      <c r="F4271" s="331"/>
      <c r="G4271" s="1"/>
      <c r="H4271" s="45"/>
      <c r="I4271" s="1"/>
      <c r="J4271" s="1"/>
      <c r="K4271" s="1"/>
      <c r="L4271" s="331"/>
      <c r="M4271" s="1"/>
      <c r="N4271" s="45"/>
      <c r="O4271" s="1"/>
      <c r="P4271" s="45"/>
      <c r="Q4271" s="1"/>
      <c r="R4271" s="1"/>
      <c r="S4271" s="206"/>
      <c r="T4271" s="351">
        <f>IF(Q4271=0,0,1)+IF(C4271=0,0,1)+IF(D4271=0,0,1)+IF(E4271=0,0,1)+IF(F4271=0,0,1)+IF(G4271=0,0,1)+IF(H4271=0,0,1)+IF(I4271=0,0,1)+IF(J4271=0,0,1)+IF(K4271=0,0,1)+IF(L4271=0,0,1)+IF(M4271=0,0,1)+IF(N4271=0,0,1)+IF(O4271=0,0,1)</f>
        <v>0</v>
      </c>
    </row>
    <row r="4272" spans="1:20" ht="15.75" hidden="1">
      <c r="A4272" s="10"/>
      <c r="B4272" s="1"/>
      <c r="C4272" s="81"/>
      <c r="D4272" s="1"/>
      <c r="E4272" s="1"/>
      <c r="F4272" s="331"/>
      <c r="G4272" s="1"/>
      <c r="H4272" s="45"/>
      <c r="I4272" s="1"/>
      <c r="J4272" s="1"/>
      <c r="K4272" s="1"/>
      <c r="L4272" s="331"/>
      <c r="M4272" s="1"/>
      <c r="N4272" s="45"/>
      <c r="O4272" s="1"/>
      <c r="P4272" s="45"/>
      <c r="Q4272" s="1"/>
      <c r="R4272" s="1"/>
      <c r="S4272" s="206"/>
      <c r="T4272" s="351">
        <f>IF(Q4272=0,0,1)+IF(C4272=0,0,1)+IF(D4272=0,0,1)+IF(E4272=0,0,1)+IF(F4272=0,0,1)+IF(G4272=0,0,1)+IF(H4272=0,0,1)+IF(I4272=0,0,1)+IF(J4272=0,0,1)+IF(K4272=0,0,1)+IF(L4272=0,0,1)+IF(M4272=0,0,1)+IF(N4272=0,0,1)+IF(O4272=0,0,1)</f>
        <v>0</v>
      </c>
    </row>
    <row r="4273" spans="1:20" ht="15.75" hidden="1">
      <c r="A4273" s="10"/>
      <c r="B4273" s="1"/>
      <c r="C4273" s="81"/>
      <c r="D4273" s="1"/>
      <c r="E4273" s="1"/>
      <c r="F4273" s="331"/>
      <c r="G4273" s="1"/>
      <c r="H4273" s="45"/>
      <c r="I4273" s="1"/>
      <c r="J4273" s="1"/>
      <c r="K4273" s="1"/>
      <c r="L4273" s="331"/>
      <c r="M4273" s="1"/>
      <c r="N4273" s="45"/>
      <c r="O4273" s="1"/>
      <c r="P4273" s="45"/>
      <c r="Q4273" s="1"/>
      <c r="R4273" s="1"/>
      <c r="S4273" s="206"/>
      <c r="T4273" s="351">
        <f>IF(Q4273=0,0,1)+IF(C4273=0,0,1)+IF(D4273=0,0,1)+IF(E4273=0,0,1)+IF(F4273=0,0,1)+IF(G4273=0,0,1)+IF(H4273=0,0,1)+IF(I4273=0,0,1)+IF(J4273=0,0,1)+IF(K4273=0,0,1)+IF(L4273=0,0,1)+IF(M4273=0,0,1)+IF(N4273=0,0,1)+IF(O4273=0,0,1)</f>
        <v>0</v>
      </c>
    </row>
    <row r="4274" spans="1:20" ht="15.75" hidden="1">
      <c r="A4274" s="10"/>
      <c r="B4274" s="1"/>
      <c r="C4274" s="81"/>
      <c r="D4274" s="1"/>
      <c r="E4274" s="1"/>
      <c r="F4274" s="331"/>
      <c r="G4274" s="1"/>
      <c r="H4274" s="45"/>
      <c r="I4274" s="1"/>
      <c r="J4274" s="1"/>
      <c r="K4274" s="1"/>
      <c r="L4274" s="331"/>
      <c r="M4274" s="1"/>
      <c r="N4274" s="45"/>
      <c r="O4274" s="1"/>
      <c r="P4274" s="45"/>
      <c r="Q4274" s="1"/>
      <c r="R4274" s="1"/>
      <c r="S4274" s="206"/>
      <c r="T4274" s="351">
        <f>IF(Q4274=0,0,1)+IF(C4274=0,0,1)+IF(D4274=0,0,1)+IF(E4274=0,0,1)+IF(F4274=0,0,1)+IF(G4274=0,0,1)+IF(H4274=0,0,1)+IF(I4274=0,0,1)+IF(J4274=0,0,1)+IF(K4274=0,0,1)+IF(L4274=0,0,1)+IF(M4274=0,0,1)+IF(N4274=0,0,1)+IF(O4274=0,0,1)</f>
        <v>0</v>
      </c>
    </row>
    <row r="4275" spans="1:20" ht="15.75" hidden="1">
      <c r="A4275" s="10"/>
      <c r="B4275" s="1"/>
      <c r="C4275" s="81"/>
      <c r="D4275" s="1"/>
      <c r="E4275" s="1"/>
      <c r="F4275" s="331"/>
      <c r="G4275" s="1"/>
      <c r="H4275" s="45"/>
      <c r="I4275" s="1"/>
      <c r="J4275" s="1"/>
      <c r="K4275" s="1"/>
      <c r="L4275" s="331"/>
      <c r="M4275" s="1"/>
      <c r="N4275" s="45"/>
      <c r="O4275" s="1"/>
      <c r="P4275" s="45"/>
      <c r="Q4275" s="1"/>
      <c r="R4275" s="1"/>
      <c r="S4275" s="206"/>
      <c r="T4275" s="351">
        <f>IF(Q4275=0,0,1)+IF(C4275=0,0,1)+IF(D4275=0,0,1)+IF(E4275=0,0,1)+IF(F4275=0,0,1)+IF(G4275=0,0,1)+IF(H4275=0,0,1)+IF(I4275=0,0,1)+IF(J4275=0,0,1)+IF(K4275=0,0,1)+IF(L4275=0,0,1)+IF(M4275=0,0,1)+IF(N4275=0,0,1)+IF(O4275=0,0,1)</f>
        <v>0</v>
      </c>
    </row>
    <row r="4276" spans="1:20" ht="15.75" hidden="1">
      <c r="A4276" s="10"/>
      <c r="B4276" s="1"/>
      <c r="C4276" s="81"/>
      <c r="D4276" s="1"/>
      <c r="E4276" s="1"/>
      <c r="F4276" s="331"/>
      <c r="G4276" s="1"/>
      <c r="H4276" s="45"/>
      <c r="I4276" s="1"/>
      <c r="J4276" s="1"/>
      <c r="K4276" s="1"/>
      <c r="L4276" s="331"/>
      <c r="M4276" s="1"/>
      <c r="N4276" s="45"/>
      <c r="O4276" s="1"/>
      <c r="P4276" s="45"/>
      <c r="Q4276" s="1"/>
      <c r="R4276" s="1"/>
      <c r="S4276" s="206"/>
      <c r="T4276" s="351">
        <f>IF(Q4276=0,0,1)+IF(C4276=0,0,1)+IF(D4276=0,0,1)+IF(E4276=0,0,1)+IF(F4276=0,0,1)+IF(G4276=0,0,1)+IF(H4276=0,0,1)+IF(I4276=0,0,1)+IF(J4276=0,0,1)+IF(K4276=0,0,1)+IF(L4276=0,0,1)+IF(M4276=0,0,1)+IF(N4276=0,0,1)+IF(O4276=0,0,1)</f>
        <v>0</v>
      </c>
    </row>
    <row r="4277" spans="1:20" ht="15.75" hidden="1">
      <c r="A4277" s="10"/>
      <c r="B4277" s="1"/>
      <c r="C4277" s="81"/>
      <c r="D4277" s="1"/>
      <c r="E4277" s="1"/>
      <c r="F4277" s="331"/>
      <c r="G4277" s="1"/>
      <c r="H4277" s="45"/>
      <c r="I4277" s="1"/>
      <c r="J4277" s="1"/>
      <c r="K4277" s="1"/>
      <c r="L4277" s="331"/>
      <c r="M4277" s="1"/>
      <c r="N4277" s="45"/>
      <c r="O4277" s="1"/>
      <c r="P4277" s="45"/>
      <c r="Q4277" s="1"/>
      <c r="R4277" s="1"/>
      <c r="S4277" s="206"/>
      <c r="T4277" s="351">
        <f>IF(Q4277=0,0,1)+IF(C4277=0,0,1)+IF(D4277=0,0,1)+IF(E4277=0,0,1)+IF(F4277=0,0,1)+IF(G4277=0,0,1)+IF(H4277=0,0,1)+IF(I4277=0,0,1)+IF(J4277=0,0,1)+IF(K4277=0,0,1)+IF(L4277=0,0,1)+IF(M4277=0,0,1)+IF(N4277=0,0,1)+IF(O4277=0,0,1)</f>
        <v>0</v>
      </c>
    </row>
    <row r="4278" spans="1:20" ht="15.75" hidden="1">
      <c r="A4278" s="10"/>
      <c r="B4278" s="1"/>
      <c r="C4278" s="81"/>
      <c r="D4278" s="1"/>
      <c r="E4278" s="1"/>
      <c r="F4278" s="331"/>
      <c r="G4278" s="1"/>
      <c r="H4278" s="45"/>
      <c r="I4278" s="1"/>
      <c r="J4278" s="1"/>
      <c r="K4278" s="1"/>
      <c r="L4278" s="331"/>
      <c r="M4278" s="1"/>
      <c r="N4278" s="45"/>
      <c r="O4278" s="1"/>
      <c r="P4278" s="45"/>
      <c r="Q4278" s="1"/>
      <c r="R4278" s="1"/>
      <c r="S4278" s="206"/>
      <c r="T4278" s="351">
        <f>IF(Q4278=0,0,1)+IF(C4278=0,0,1)+IF(D4278=0,0,1)+IF(E4278=0,0,1)+IF(F4278=0,0,1)+IF(G4278=0,0,1)+IF(H4278=0,0,1)+IF(I4278=0,0,1)+IF(J4278=0,0,1)+IF(K4278=0,0,1)+IF(L4278=0,0,1)+IF(M4278=0,0,1)+IF(N4278=0,0,1)+IF(O4278=0,0,1)</f>
        <v>0</v>
      </c>
    </row>
    <row r="4279" spans="1:20" ht="15.75" hidden="1">
      <c r="A4279" s="10"/>
      <c r="B4279" s="1"/>
      <c r="C4279" s="81"/>
      <c r="D4279" s="1"/>
      <c r="E4279" s="1"/>
      <c r="F4279" s="331"/>
      <c r="G4279" s="1"/>
      <c r="H4279" s="45"/>
      <c r="I4279" s="1"/>
      <c r="J4279" s="1"/>
      <c r="K4279" s="1"/>
      <c r="L4279" s="331"/>
      <c r="M4279" s="1"/>
      <c r="N4279" s="45"/>
      <c r="O4279" s="1"/>
      <c r="P4279" s="45"/>
      <c r="Q4279" s="1"/>
      <c r="R4279" s="1"/>
      <c r="S4279" s="206"/>
      <c r="T4279" s="351">
        <f>IF(Q4279=0,0,1)+IF(C4279=0,0,1)+IF(D4279=0,0,1)+IF(E4279=0,0,1)+IF(F4279=0,0,1)+IF(G4279=0,0,1)+IF(H4279=0,0,1)+IF(I4279=0,0,1)+IF(J4279=0,0,1)+IF(K4279=0,0,1)+IF(L4279=0,0,1)+IF(M4279=0,0,1)+IF(N4279=0,0,1)+IF(O4279=0,0,1)</f>
        <v>0</v>
      </c>
    </row>
    <row r="4280" spans="1:20" ht="15.75" hidden="1">
      <c r="A4280" s="10"/>
      <c r="B4280" s="1"/>
      <c r="C4280" s="81"/>
      <c r="D4280" s="1"/>
      <c r="E4280" s="1"/>
      <c r="F4280" s="331"/>
      <c r="G4280" s="1"/>
      <c r="H4280" s="45"/>
      <c r="I4280" s="1"/>
      <c r="J4280" s="1"/>
      <c r="K4280" s="1"/>
      <c r="L4280" s="331"/>
      <c r="M4280" s="1"/>
      <c r="N4280" s="45"/>
      <c r="O4280" s="1"/>
      <c r="P4280" s="45"/>
      <c r="Q4280" s="1"/>
      <c r="R4280" s="1"/>
      <c r="S4280" s="206"/>
      <c r="T4280" s="351">
        <f>IF(Q4280=0,0,1)+IF(C4280=0,0,1)+IF(D4280=0,0,1)+IF(E4280=0,0,1)+IF(F4280=0,0,1)+IF(G4280=0,0,1)+IF(H4280=0,0,1)+IF(I4280=0,0,1)+IF(J4280=0,0,1)+IF(K4280=0,0,1)+IF(L4280=0,0,1)+IF(M4280=0,0,1)+IF(N4280=0,0,1)+IF(O4280=0,0,1)</f>
        <v>0</v>
      </c>
    </row>
    <row r="4281" spans="1:20" ht="15.75" hidden="1">
      <c r="A4281" s="10"/>
      <c r="B4281" s="1"/>
      <c r="C4281" s="81"/>
      <c r="D4281" s="1"/>
      <c r="E4281" s="1"/>
      <c r="F4281" s="331"/>
      <c r="G4281" s="1"/>
      <c r="H4281" s="45"/>
      <c r="I4281" s="1"/>
      <c r="J4281" s="1"/>
      <c r="K4281" s="1"/>
      <c r="L4281" s="331"/>
      <c r="M4281" s="1"/>
      <c r="N4281" s="45"/>
      <c r="O4281" s="1"/>
      <c r="P4281" s="45"/>
      <c r="Q4281" s="1"/>
      <c r="R4281" s="1"/>
      <c r="S4281" s="206"/>
      <c r="T4281" s="351">
        <f>IF(Q4281=0,0,1)+IF(C4281=0,0,1)+IF(D4281=0,0,1)+IF(E4281=0,0,1)+IF(F4281=0,0,1)+IF(G4281=0,0,1)+IF(H4281=0,0,1)+IF(I4281=0,0,1)+IF(J4281=0,0,1)+IF(K4281=0,0,1)+IF(L4281=0,0,1)+IF(M4281=0,0,1)+IF(N4281=0,0,1)+IF(O4281=0,0,1)</f>
        <v>0</v>
      </c>
    </row>
    <row r="4282" spans="1:20" ht="15.75" hidden="1">
      <c r="A4282" s="10"/>
      <c r="B4282" s="1"/>
      <c r="C4282" s="81"/>
      <c r="D4282" s="1"/>
      <c r="E4282" s="1"/>
      <c r="F4282" s="331"/>
      <c r="G4282" s="1"/>
      <c r="H4282" s="45"/>
      <c r="I4282" s="1"/>
      <c r="J4282" s="1"/>
      <c r="K4282" s="1"/>
      <c r="L4282" s="331"/>
      <c r="M4282" s="1"/>
      <c r="N4282" s="45"/>
      <c r="O4282" s="1"/>
      <c r="P4282" s="45"/>
      <c r="Q4282" s="1"/>
      <c r="R4282" s="1"/>
      <c r="S4282" s="206"/>
      <c r="T4282" s="351">
        <f>IF(Q4282=0,0,1)+IF(C4282=0,0,1)+IF(D4282=0,0,1)+IF(E4282=0,0,1)+IF(F4282=0,0,1)+IF(G4282=0,0,1)+IF(H4282=0,0,1)+IF(I4282=0,0,1)+IF(J4282=0,0,1)+IF(K4282=0,0,1)+IF(L4282=0,0,1)+IF(M4282=0,0,1)+IF(N4282=0,0,1)+IF(O4282=0,0,1)</f>
        <v>0</v>
      </c>
    </row>
    <row r="4283" spans="1:20" ht="15.75" hidden="1">
      <c r="A4283" s="10"/>
      <c r="B4283" s="1"/>
      <c r="C4283" s="81"/>
      <c r="D4283" s="1"/>
      <c r="E4283" s="1"/>
      <c r="F4283" s="331"/>
      <c r="G4283" s="1"/>
      <c r="H4283" s="45"/>
      <c r="I4283" s="1"/>
      <c r="J4283" s="1"/>
      <c r="K4283" s="1"/>
      <c r="L4283" s="331"/>
      <c r="M4283" s="1"/>
      <c r="N4283" s="45"/>
      <c r="O4283" s="1"/>
      <c r="P4283" s="45"/>
      <c r="Q4283" s="1"/>
      <c r="R4283" s="1"/>
      <c r="S4283" s="206"/>
      <c r="T4283" s="351">
        <f>IF(Q4283=0,0,1)+IF(C4283=0,0,1)+IF(D4283=0,0,1)+IF(E4283=0,0,1)+IF(F4283=0,0,1)+IF(G4283=0,0,1)+IF(H4283=0,0,1)+IF(I4283=0,0,1)+IF(J4283=0,0,1)+IF(K4283=0,0,1)+IF(L4283=0,0,1)+IF(M4283=0,0,1)+IF(N4283=0,0,1)+IF(O4283=0,0,1)</f>
        <v>0</v>
      </c>
    </row>
    <row r="4284" spans="1:20" ht="15.75" hidden="1">
      <c r="A4284" s="10"/>
      <c r="B4284" s="1"/>
      <c r="C4284" s="81"/>
      <c r="D4284" s="1"/>
      <c r="E4284" s="1"/>
      <c r="F4284" s="331"/>
      <c r="G4284" s="1"/>
      <c r="H4284" s="45"/>
      <c r="I4284" s="1"/>
      <c r="J4284" s="1"/>
      <c r="K4284" s="1"/>
      <c r="L4284" s="331"/>
      <c r="M4284" s="1"/>
      <c r="N4284" s="45"/>
      <c r="O4284" s="1"/>
      <c r="P4284" s="45"/>
      <c r="Q4284" s="1"/>
      <c r="R4284" s="1"/>
      <c r="S4284" s="206"/>
      <c r="T4284" s="351">
        <f>IF(Q4284=0,0,1)+IF(C4284=0,0,1)+IF(D4284=0,0,1)+IF(E4284=0,0,1)+IF(F4284=0,0,1)+IF(G4284=0,0,1)+IF(H4284=0,0,1)+IF(I4284=0,0,1)+IF(J4284=0,0,1)+IF(K4284=0,0,1)+IF(L4284=0,0,1)+IF(M4284=0,0,1)+IF(N4284=0,0,1)+IF(O4284=0,0,1)</f>
        <v>0</v>
      </c>
    </row>
    <row r="4285" spans="1:20" ht="15.75" hidden="1">
      <c r="A4285" s="10"/>
      <c r="B4285" s="1"/>
      <c r="C4285" s="81"/>
      <c r="D4285" s="1"/>
      <c r="E4285" s="1"/>
      <c r="F4285" s="331"/>
      <c r="G4285" s="1"/>
      <c r="H4285" s="45"/>
      <c r="I4285" s="1"/>
      <c r="J4285" s="1"/>
      <c r="K4285" s="1"/>
      <c r="L4285" s="331"/>
      <c r="M4285" s="1"/>
      <c r="N4285" s="45"/>
      <c r="O4285" s="1"/>
      <c r="P4285" s="45"/>
      <c r="Q4285" s="1"/>
      <c r="R4285" s="1"/>
      <c r="S4285" s="206"/>
      <c r="T4285" s="351">
        <f>IF(Q4285=0,0,1)+IF(C4285=0,0,1)+IF(D4285=0,0,1)+IF(E4285=0,0,1)+IF(F4285=0,0,1)+IF(G4285=0,0,1)+IF(H4285=0,0,1)+IF(I4285=0,0,1)+IF(J4285=0,0,1)+IF(K4285=0,0,1)+IF(L4285=0,0,1)+IF(M4285=0,0,1)+IF(N4285=0,0,1)+IF(O4285=0,0,1)</f>
        <v>0</v>
      </c>
    </row>
    <row r="4286" spans="1:20" ht="15.75" hidden="1">
      <c r="A4286" s="10"/>
      <c r="B4286" s="1"/>
      <c r="C4286" s="81"/>
      <c r="D4286" s="1"/>
      <c r="E4286" s="1"/>
      <c r="F4286" s="331"/>
      <c r="G4286" s="1"/>
      <c r="H4286" s="45"/>
      <c r="I4286" s="1"/>
      <c r="J4286" s="1"/>
      <c r="K4286" s="1"/>
      <c r="L4286" s="331"/>
      <c r="M4286" s="1"/>
      <c r="N4286" s="45"/>
      <c r="O4286" s="1"/>
      <c r="P4286" s="45"/>
      <c r="Q4286" s="1"/>
      <c r="R4286" s="1"/>
      <c r="S4286" s="206"/>
      <c r="T4286" s="351">
        <f>IF(Q4286=0,0,1)+IF(C4286=0,0,1)+IF(D4286=0,0,1)+IF(E4286=0,0,1)+IF(F4286=0,0,1)+IF(G4286=0,0,1)+IF(H4286=0,0,1)+IF(I4286=0,0,1)+IF(J4286=0,0,1)+IF(K4286=0,0,1)+IF(L4286=0,0,1)+IF(M4286=0,0,1)+IF(N4286=0,0,1)+IF(O4286=0,0,1)</f>
        <v>0</v>
      </c>
    </row>
    <row r="4287" spans="1:20" ht="15.75" hidden="1">
      <c r="A4287" s="10"/>
      <c r="B4287" s="1"/>
      <c r="C4287" s="81"/>
      <c r="D4287" s="1"/>
      <c r="E4287" s="1"/>
      <c r="F4287" s="331"/>
      <c r="G4287" s="1"/>
      <c r="H4287" s="45"/>
      <c r="I4287" s="1"/>
      <c r="J4287" s="1"/>
      <c r="K4287" s="1"/>
      <c r="L4287" s="331"/>
      <c r="M4287" s="1"/>
      <c r="N4287" s="45"/>
      <c r="O4287" s="1"/>
      <c r="P4287" s="45"/>
      <c r="Q4287" s="1"/>
      <c r="R4287" s="1"/>
      <c r="S4287" s="206"/>
      <c r="T4287" s="351">
        <f>IF(Q4287=0,0,1)+IF(C4287=0,0,1)+IF(D4287=0,0,1)+IF(E4287=0,0,1)+IF(F4287=0,0,1)+IF(G4287=0,0,1)+IF(H4287=0,0,1)+IF(I4287=0,0,1)+IF(J4287=0,0,1)+IF(K4287=0,0,1)+IF(L4287=0,0,1)+IF(M4287=0,0,1)+IF(N4287=0,0,1)+IF(O4287=0,0,1)</f>
        <v>0</v>
      </c>
    </row>
    <row r="4288" spans="1:20" ht="15.75" hidden="1">
      <c r="A4288" s="10"/>
      <c r="B4288" s="1"/>
      <c r="C4288" s="81"/>
      <c r="D4288" s="1"/>
      <c r="E4288" s="1"/>
      <c r="F4288" s="331"/>
      <c r="G4288" s="1"/>
      <c r="H4288" s="45"/>
      <c r="I4288" s="1"/>
      <c r="J4288" s="1"/>
      <c r="K4288" s="1"/>
      <c r="L4288" s="331"/>
      <c r="M4288" s="1"/>
      <c r="N4288" s="45"/>
      <c r="O4288" s="1"/>
      <c r="P4288" s="45"/>
      <c r="Q4288" s="1"/>
      <c r="R4288" s="1"/>
      <c r="S4288" s="206"/>
      <c r="T4288" s="351">
        <f>IF(Q4288=0,0,1)+IF(C4288=0,0,1)+IF(D4288=0,0,1)+IF(E4288=0,0,1)+IF(F4288=0,0,1)+IF(G4288=0,0,1)+IF(H4288=0,0,1)+IF(I4288=0,0,1)+IF(J4288=0,0,1)+IF(K4288=0,0,1)+IF(L4288=0,0,1)+IF(M4288=0,0,1)+IF(N4288=0,0,1)+IF(O4288=0,0,1)</f>
        <v>0</v>
      </c>
    </row>
    <row r="4289" spans="1:20" ht="15.75" hidden="1">
      <c r="A4289" s="10"/>
      <c r="B4289" s="1"/>
      <c r="C4289" s="81"/>
      <c r="D4289" s="1"/>
      <c r="E4289" s="1"/>
      <c r="F4289" s="331"/>
      <c r="G4289" s="1"/>
      <c r="H4289" s="45"/>
      <c r="I4289" s="1"/>
      <c r="J4289" s="1"/>
      <c r="K4289" s="1"/>
      <c r="L4289" s="331"/>
      <c r="M4289" s="1"/>
      <c r="N4289" s="45"/>
      <c r="O4289" s="1"/>
      <c r="P4289" s="45"/>
      <c r="Q4289" s="1"/>
      <c r="R4289" s="1"/>
      <c r="S4289" s="206"/>
      <c r="T4289" s="351">
        <f>IF(Q4289=0,0,1)+IF(C4289=0,0,1)+IF(D4289=0,0,1)+IF(E4289=0,0,1)+IF(F4289=0,0,1)+IF(G4289=0,0,1)+IF(H4289=0,0,1)+IF(I4289=0,0,1)+IF(J4289=0,0,1)+IF(K4289=0,0,1)+IF(L4289=0,0,1)+IF(M4289=0,0,1)+IF(N4289=0,0,1)+IF(O4289=0,0,1)</f>
        <v>0</v>
      </c>
    </row>
    <row r="4290" spans="1:20" ht="15.75" hidden="1">
      <c r="A4290" s="10"/>
      <c r="B4290" s="1"/>
      <c r="C4290" s="81"/>
      <c r="D4290" s="1"/>
      <c r="E4290" s="1"/>
      <c r="F4290" s="331"/>
      <c r="G4290" s="1"/>
      <c r="H4290" s="45"/>
      <c r="I4290" s="1"/>
      <c r="J4290" s="1"/>
      <c r="K4290" s="1"/>
      <c r="L4290" s="331"/>
      <c r="M4290" s="1"/>
      <c r="N4290" s="45"/>
      <c r="O4290" s="1"/>
      <c r="P4290" s="45"/>
      <c r="Q4290" s="1"/>
      <c r="R4290" s="1"/>
      <c r="S4290" s="206"/>
      <c r="T4290" s="351">
        <f>IF(Q4290=0,0,1)+IF(C4290=0,0,1)+IF(D4290=0,0,1)+IF(E4290=0,0,1)+IF(F4290=0,0,1)+IF(G4290=0,0,1)+IF(H4290=0,0,1)+IF(I4290=0,0,1)+IF(J4290=0,0,1)+IF(K4290=0,0,1)+IF(L4290=0,0,1)+IF(M4290=0,0,1)+IF(N4290=0,0,1)+IF(O4290=0,0,1)</f>
        <v>0</v>
      </c>
    </row>
    <row r="4291" spans="1:20" ht="15.75" hidden="1">
      <c r="A4291" s="10"/>
      <c r="B4291" s="1"/>
      <c r="C4291" s="81"/>
      <c r="D4291" s="1"/>
      <c r="E4291" s="1"/>
      <c r="F4291" s="331"/>
      <c r="G4291" s="1"/>
      <c r="H4291" s="45"/>
      <c r="I4291" s="1"/>
      <c r="J4291" s="1"/>
      <c r="K4291" s="1"/>
      <c r="L4291" s="331"/>
      <c r="M4291" s="1"/>
      <c r="N4291" s="45"/>
      <c r="O4291" s="1"/>
      <c r="P4291" s="45"/>
      <c r="Q4291" s="1"/>
      <c r="R4291" s="1"/>
      <c r="S4291" s="206"/>
      <c r="T4291" s="351">
        <f>IF(Q4291=0,0,1)+IF(C4291=0,0,1)+IF(D4291=0,0,1)+IF(E4291=0,0,1)+IF(F4291=0,0,1)+IF(G4291=0,0,1)+IF(H4291=0,0,1)+IF(I4291=0,0,1)+IF(J4291=0,0,1)+IF(K4291=0,0,1)+IF(L4291=0,0,1)+IF(M4291=0,0,1)+IF(N4291=0,0,1)+IF(O4291=0,0,1)</f>
        <v>0</v>
      </c>
    </row>
    <row r="4292" spans="1:20" ht="15.75" hidden="1">
      <c r="A4292" s="10"/>
      <c r="B4292" s="1"/>
      <c r="C4292" s="81"/>
      <c r="D4292" s="1"/>
      <c r="E4292" s="1"/>
      <c r="F4292" s="331"/>
      <c r="G4292" s="1"/>
      <c r="H4292" s="45"/>
      <c r="I4292" s="1"/>
      <c r="J4292" s="1"/>
      <c r="K4292" s="1"/>
      <c r="L4292" s="331"/>
      <c r="M4292" s="1"/>
      <c r="N4292" s="45"/>
      <c r="O4292" s="1"/>
      <c r="P4292" s="45"/>
      <c r="Q4292" s="1"/>
      <c r="R4292" s="1"/>
      <c r="S4292" s="206"/>
      <c r="T4292" s="351">
        <f>IF(Q4292=0,0,1)+IF(C4292=0,0,1)+IF(D4292=0,0,1)+IF(E4292=0,0,1)+IF(F4292=0,0,1)+IF(G4292=0,0,1)+IF(H4292=0,0,1)+IF(I4292=0,0,1)+IF(J4292=0,0,1)+IF(K4292=0,0,1)+IF(L4292=0,0,1)+IF(M4292=0,0,1)+IF(N4292=0,0,1)+IF(O4292=0,0,1)</f>
        <v>0</v>
      </c>
    </row>
    <row r="4293" spans="1:20" ht="15.75" hidden="1">
      <c r="A4293" s="10"/>
      <c r="B4293" s="1"/>
      <c r="C4293" s="81"/>
      <c r="D4293" s="1"/>
      <c r="E4293" s="1"/>
      <c r="F4293" s="331"/>
      <c r="G4293" s="1"/>
      <c r="H4293" s="45"/>
      <c r="I4293" s="1"/>
      <c r="J4293" s="1"/>
      <c r="K4293" s="1"/>
      <c r="L4293" s="331"/>
      <c r="M4293" s="1"/>
      <c r="N4293" s="45"/>
      <c r="O4293" s="1"/>
      <c r="P4293" s="45"/>
      <c r="Q4293" s="1"/>
      <c r="R4293" s="1"/>
      <c r="S4293" s="206"/>
      <c r="T4293" s="351">
        <f>IF(Q4293=0,0,1)+IF(C4293=0,0,1)+IF(D4293=0,0,1)+IF(E4293=0,0,1)+IF(F4293=0,0,1)+IF(G4293=0,0,1)+IF(H4293=0,0,1)+IF(I4293=0,0,1)+IF(J4293=0,0,1)+IF(K4293=0,0,1)+IF(L4293=0,0,1)+IF(M4293=0,0,1)+IF(N4293=0,0,1)+IF(O4293=0,0,1)</f>
        <v>0</v>
      </c>
    </row>
    <row r="4294" spans="1:20" ht="15.75" hidden="1">
      <c r="A4294" s="10"/>
      <c r="B4294" s="1"/>
      <c r="C4294" s="81"/>
      <c r="D4294" s="1"/>
      <c r="E4294" s="1"/>
      <c r="F4294" s="331"/>
      <c r="G4294" s="1"/>
      <c r="H4294" s="45"/>
      <c r="I4294" s="1"/>
      <c r="J4294" s="1"/>
      <c r="K4294" s="1"/>
      <c r="L4294" s="331"/>
      <c r="M4294" s="1"/>
      <c r="N4294" s="45"/>
      <c r="O4294" s="1"/>
      <c r="P4294" s="45"/>
      <c r="Q4294" s="1"/>
      <c r="R4294" s="1"/>
      <c r="S4294" s="206"/>
      <c r="T4294" s="351">
        <f>IF(Q4294=0,0,1)+IF(C4294=0,0,1)+IF(D4294=0,0,1)+IF(E4294=0,0,1)+IF(F4294=0,0,1)+IF(G4294=0,0,1)+IF(H4294=0,0,1)+IF(I4294=0,0,1)+IF(J4294=0,0,1)+IF(K4294=0,0,1)+IF(L4294=0,0,1)+IF(M4294=0,0,1)+IF(N4294=0,0,1)+IF(O4294=0,0,1)</f>
        <v>0</v>
      </c>
    </row>
    <row r="4295" spans="1:20" ht="15.75" hidden="1">
      <c r="A4295" s="10"/>
      <c r="B4295" s="1"/>
      <c r="C4295" s="81"/>
      <c r="D4295" s="1"/>
      <c r="E4295" s="1"/>
      <c r="F4295" s="331"/>
      <c r="G4295" s="1"/>
      <c r="H4295" s="45"/>
      <c r="I4295" s="1"/>
      <c r="J4295" s="1"/>
      <c r="K4295" s="1"/>
      <c r="L4295" s="331"/>
      <c r="M4295" s="1"/>
      <c r="N4295" s="45"/>
      <c r="O4295" s="1"/>
      <c r="P4295" s="45"/>
      <c r="Q4295" s="1"/>
      <c r="R4295" s="1"/>
      <c r="S4295" s="206"/>
      <c r="T4295" s="351">
        <f>IF(Q4295=0,0,1)+IF(C4295=0,0,1)+IF(D4295=0,0,1)+IF(E4295=0,0,1)+IF(F4295=0,0,1)+IF(G4295=0,0,1)+IF(H4295=0,0,1)+IF(I4295=0,0,1)+IF(J4295=0,0,1)+IF(K4295=0,0,1)+IF(L4295=0,0,1)+IF(M4295=0,0,1)+IF(N4295=0,0,1)+IF(O4295=0,0,1)</f>
        <v>0</v>
      </c>
    </row>
    <row r="4296" spans="1:20" ht="15.75" hidden="1">
      <c r="A4296" s="10"/>
      <c r="B4296" s="1"/>
      <c r="C4296" s="81"/>
      <c r="D4296" s="1"/>
      <c r="E4296" s="1"/>
      <c r="F4296" s="331"/>
      <c r="G4296" s="1"/>
      <c r="H4296" s="45"/>
      <c r="I4296" s="1"/>
      <c r="J4296" s="1"/>
      <c r="K4296" s="1"/>
      <c r="L4296" s="331"/>
      <c r="M4296" s="1"/>
      <c r="N4296" s="45"/>
      <c r="O4296" s="1"/>
      <c r="P4296" s="45"/>
      <c r="Q4296" s="1"/>
      <c r="R4296" s="1"/>
      <c r="S4296" s="206"/>
      <c r="T4296" s="351">
        <f>IF(Q4296=0,0,1)+IF(C4296=0,0,1)+IF(D4296=0,0,1)+IF(E4296=0,0,1)+IF(F4296=0,0,1)+IF(G4296=0,0,1)+IF(H4296=0,0,1)+IF(I4296=0,0,1)+IF(J4296=0,0,1)+IF(K4296=0,0,1)+IF(L4296=0,0,1)+IF(M4296=0,0,1)+IF(N4296=0,0,1)+IF(O4296=0,0,1)</f>
        <v>0</v>
      </c>
    </row>
    <row r="4297" spans="1:20" ht="15.75" hidden="1">
      <c r="A4297" s="10"/>
      <c r="B4297" s="1"/>
      <c r="C4297" s="81"/>
      <c r="D4297" s="1"/>
      <c r="E4297" s="1"/>
      <c r="F4297" s="331"/>
      <c r="G4297" s="1"/>
      <c r="H4297" s="45"/>
      <c r="I4297" s="1"/>
      <c r="J4297" s="1"/>
      <c r="K4297" s="1"/>
      <c r="L4297" s="331"/>
      <c r="M4297" s="1"/>
      <c r="N4297" s="45"/>
      <c r="O4297" s="1"/>
      <c r="P4297" s="45"/>
      <c r="Q4297" s="1"/>
      <c r="R4297" s="1"/>
      <c r="S4297" s="206"/>
      <c r="T4297" s="351">
        <f>IF(Q4297=0,0,1)+IF(C4297=0,0,1)+IF(D4297=0,0,1)+IF(E4297=0,0,1)+IF(F4297=0,0,1)+IF(G4297=0,0,1)+IF(H4297=0,0,1)+IF(I4297=0,0,1)+IF(J4297=0,0,1)+IF(K4297=0,0,1)+IF(L4297=0,0,1)+IF(M4297=0,0,1)+IF(N4297=0,0,1)+IF(O4297=0,0,1)</f>
        <v>0</v>
      </c>
    </row>
    <row r="4298" spans="1:20" ht="15.75" hidden="1">
      <c r="A4298" s="10"/>
      <c r="B4298" s="1"/>
      <c r="C4298" s="81"/>
      <c r="D4298" s="1"/>
      <c r="E4298" s="1"/>
      <c r="F4298" s="331"/>
      <c r="G4298" s="1"/>
      <c r="H4298" s="45"/>
      <c r="I4298" s="1"/>
      <c r="J4298" s="1"/>
      <c r="K4298" s="1"/>
      <c r="L4298" s="331"/>
      <c r="M4298" s="1"/>
      <c r="N4298" s="45"/>
      <c r="O4298" s="1"/>
      <c r="P4298" s="45"/>
      <c r="Q4298" s="1"/>
      <c r="R4298" s="1"/>
      <c r="S4298" s="206"/>
      <c r="T4298" s="351">
        <f>IF(Q4298=0,0,1)+IF(C4298=0,0,1)+IF(D4298=0,0,1)+IF(E4298=0,0,1)+IF(F4298=0,0,1)+IF(G4298=0,0,1)+IF(H4298=0,0,1)+IF(I4298=0,0,1)+IF(J4298=0,0,1)+IF(K4298=0,0,1)+IF(L4298=0,0,1)+IF(M4298=0,0,1)+IF(N4298=0,0,1)+IF(O4298=0,0,1)</f>
        <v>0</v>
      </c>
    </row>
    <row r="4299" spans="1:20" ht="15.75" hidden="1">
      <c r="A4299" s="10"/>
      <c r="B4299" s="1"/>
      <c r="C4299" s="81"/>
      <c r="D4299" s="1"/>
      <c r="E4299" s="1"/>
      <c r="F4299" s="331"/>
      <c r="G4299" s="1"/>
      <c r="H4299" s="45"/>
      <c r="I4299" s="1"/>
      <c r="J4299" s="1"/>
      <c r="K4299" s="1"/>
      <c r="L4299" s="331"/>
      <c r="M4299" s="1"/>
      <c r="N4299" s="45"/>
      <c r="O4299" s="1"/>
      <c r="P4299" s="45"/>
      <c r="Q4299" s="1"/>
      <c r="R4299" s="1"/>
      <c r="S4299" s="206"/>
      <c r="T4299" s="351">
        <f>IF(Q4299=0,0,1)+IF(C4299=0,0,1)+IF(D4299=0,0,1)+IF(E4299=0,0,1)+IF(F4299=0,0,1)+IF(G4299=0,0,1)+IF(H4299=0,0,1)+IF(I4299=0,0,1)+IF(J4299=0,0,1)+IF(K4299=0,0,1)+IF(L4299=0,0,1)+IF(M4299=0,0,1)+IF(N4299=0,0,1)+IF(O4299=0,0,1)</f>
        <v>0</v>
      </c>
    </row>
    <row r="4300" spans="1:20" ht="15.75" hidden="1">
      <c r="A4300" s="10"/>
      <c r="B4300" s="1"/>
      <c r="C4300" s="81"/>
      <c r="D4300" s="1"/>
      <c r="E4300" s="1"/>
      <c r="F4300" s="331"/>
      <c r="G4300" s="1"/>
      <c r="H4300" s="45"/>
      <c r="I4300" s="1"/>
      <c r="J4300" s="1"/>
      <c r="K4300" s="1"/>
      <c r="L4300" s="331"/>
      <c r="M4300" s="1"/>
      <c r="N4300" s="45"/>
      <c r="O4300" s="1"/>
      <c r="P4300" s="45"/>
      <c r="Q4300" s="1"/>
      <c r="R4300" s="1"/>
      <c r="S4300" s="206"/>
      <c r="T4300" s="351">
        <f>IF(Q4300=0,0,1)+IF(C4300=0,0,1)+IF(D4300=0,0,1)+IF(E4300=0,0,1)+IF(F4300=0,0,1)+IF(G4300=0,0,1)+IF(H4300=0,0,1)+IF(I4300=0,0,1)+IF(J4300=0,0,1)+IF(K4300=0,0,1)+IF(L4300=0,0,1)+IF(M4300=0,0,1)+IF(N4300=0,0,1)+IF(O4300=0,0,1)</f>
        <v>0</v>
      </c>
    </row>
    <row r="4301" spans="1:20" ht="15.75" hidden="1">
      <c r="A4301" s="10"/>
      <c r="B4301" s="1"/>
      <c r="C4301" s="81"/>
      <c r="D4301" s="1"/>
      <c r="E4301" s="1"/>
      <c r="F4301" s="331"/>
      <c r="G4301" s="1"/>
      <c r="H4301" s="45"/>
      <c r="I4301" s="1"/>
      <c r="J4301" s="1"/>
      <c r="K4301" s="1"/>
      <c r="L4301" s="331"/>
      <c r="M4301" s="1"/>
      <c r="N4301" s="45"/>
      <c r="O4301" s="1"/>
      <c r="P4301" s="45"/>
      <c r="Q4301" s="1"/>
      <c r="R4301" s="1"/>
      <c r="S4301" s="206"/>
      <c r="T4301" s="351">
        <f>IF(Q4301=0,0,1)+IF(C4301=0,0,1)+IF(D4301=0,0,1)+IF(E4301=0,0,1)+IF(F4301=0,0,1)+IF(G4301=0,0,1)+IF(H4301=0,0,1)+IF(I4301=0,0,1)+IF(J4301=0,0,1)+IF(K4301=0,0,1)+IF(L4301=0,0,1)+IF(M4301=0,0,1)+IF(N4301=0,0,1)+IF(O4301=0,0,1)</f>
        <v>0</v>
      </c>
    </row>
    <row r="4302" spans="1:20" ht="15.75" hidden="1">
      <c r="A4302" s="10"/>
      <c r="B4302" s="1"/>
      <c r="C4302" s="81"/>
      <c r="D4302" s="1"/>
      <c r="E4302" s="1"/>
      <c r="F4302" s="331"/>
      <c r="G4302" s="1"/>
      <c r="H4302" s="45"/>
      <c r="I4302" s="1"/>
      <c r="J4302" s="1"/>
      <c r="K4302" s="1"/>
      <c r="L4302" s="331"/>
      <c r="M4302" s="1"/>
      <c r="N4302" s="45"/>
      <c r="O4302" s="1"/>
      <c r="P4302" s="45"/>
      <c r="Q4302" s="1"/>
      <c r="R4302" s="1"/>
      <c r="S4302" s="206"/>
      <c r="T4302" s="351">
        <f>IF(Q4302=0,0,1)+IF(C4302=0,0,1)+IF(D4302=0,0,1)+IF(E4302=0,0,1)+IF(F4302=0,0,1)+IF(G4302=0,0,1)+IF(H4302=0,0,1)+IF(I4302=0,0,1)+IF(J4302=0,0,1)+IF(K4302=0,0,1)+IF(L4302=0,0,1)+IF(M4302=0,0,1)+IF(N4302=0,0,1)+IF(O4302=0,0,1)</f>
        <v>0</v>
      </c>
    </row>
    <row r="4303" spans="1:20" ht="15.75" hidden="1">
      <c r="A4303" s="10"/>
      <c r="B4303" s="1"/>
      <c r="C4303" s="81"/>
      <c r="D4303" s="1"/>
      <c r="E4303" s="1"/>
      <c r="F4303" s="331"/>
      <c r="G4303" s="1"/>
      <c r="H4303" s="45"/>
      <c r="I4303" s="1"/>
      <c r="J4303" s="1"/>
      <c r="K4303" s="1"/>
      <c r="L4303" s="331"/>
      <c r="M4303" s="1"/>
      <c r="N4303" s="45"/>
      <c r="O4303" s="1"/>
      <c r="P4303" s="45"/>
      <c r="Q4303" s="1"/>
      <c r="R4303" s="1"/>
      <c r="S4303" s="206"/>
      <c r="T4303" s="351">
        <f>IF(Q4303=0,0,1)+IF(C4303=0,0,1)+IF(D4303=0,0,1)+IF(E4303=0,0,1)+IF(F4303=0,0,1)+IF(G4303=0,0,1)+IF(H4303=0,0,1)+IF(I4303=0,0,1)+IF(J4303=0,0,1)+IF(K4303=0,0,1)+IF(L4303=0,0,1)+IF(M4303=0,0,1)+IF(N4303=0,0,1)+IF(O4303=0,0,1)</f>
        <v>0</v>
      </c>
    </row>
    <row r="4304" spans="1:20" ht="15.75" hidden="1">
      <c r="A4304" s="10"/>
      <c r="B4304" s="1"/>
      <c r="C4304" s="81"/>
      <c r="D4304" s="1"/>
      <c r="E4304" s="1"/>
      <c r="F4304" s="331"/>
      <c r="G4304" s="1"/>
      <c r="H4304" s="45"/>
      <c r="I4304" s="1"/>
      <c r="J4304" s="1"/>
      <c r="K4304" s="1"/>
      <c r="L4304" s="331"/>
      <c r="M4304" s="1"/>
      <c r="N4304" s="45"/>
      <c r="O4304" s="1"/>
      <c r="P4304" s="45"/>
      <c r="Q4304" s="1"/>
      <c r="R4304" s="1"/>
      <c r="S4304" s="206"/>
      <c r="T4304" s="351">
        <f>IF(Q4304=0,0,1)+IF(C4304=0,0,1)+IF(D4304=0,0,1)+IF(E4304=0,0,1)+IF(F4304=0,0,1)+IF(G4304=0,0,1)+IF(H4304=0,0,1)+IF(I4304=0,0,1)+IF(J4304=0,0,1)+IF(K4304=0,0,1)+IF(L4304=0,0,1)+IF(M4304=0,0,1)+IF(N4304=0,0,1)+IF(O4304=0,0,1)</f>
        <v>0</v>
      </c>
    </row>
    <row r="4305" spans="1:20" ht="15.75" hidden="1">
      <c r="A4305" s="10"/>
      <c r="B4305" s="1"/>
      <c r="C4305" s="81"/>
      <c r="D4305" s="1"/>
      <c r="E4305" s="1"/>
      <c r="F4305" s="331"/>
      <c r="G4305" s="1"/>
      <c r="H4305" s="45"/>
      <c r="I4305" s="1"/>
      <c r="J4305" s="1"/>
      <c r="K4305" s="1"/>
      <c r="L4305" s="331"/>
      <c r="M4305" s="1"/>
      <c r="N4305" s="45"/>
      <c r="O4305" s="1"/>
      <c r="P4305" s="45"/>
      <c r="Q4305" s="1"/>
      <c r="R4305" s="1"/>
      <c r="S4305" s="206"/>
      <c r="T4305" s="351">
        <f>IF(Q4305=0,0,1)+IF(C4305=0,0,1)+IF(D4305=0,0,1)+IF(E4305=0,0,1)+IF(F4305=0,0,1)+IF(G4305=0,0,1)+IF(H4305=0,0,1)+IF(I4305=0,0,1)+IF(J4305=0,0,1)+IF(K4305=0,0,1)+IF(L4305=0,0,1)+IF(M4305=0,0,1)+IF(N4305=0,0,1)+IF(O4305=0,0,1)</f>
        <v>0</v>
      </c>
    </row>
    <row r="4306" spans="1:20" ht="15.75" hidden="1">
      <c r="A4306" s="10"/>
      <c r="B4306" s="1"/>
      <c r="C4306" s="81"/>
      <c r="D4306" s="1"/>
      <c r="E4306" s="1"/>
      <c r="F4306" s="331"/>
      <c r="G4306" s="1"/>
      <c r="H4306" s="45"/>
      <c r="I4306" s="1"/>
      <c r="J4306" s="1"/>
      <c r="K4306" s="1"/>
      <c r="L4306" s="331"/>
      <c r="M4306" s="1"/>
      <c r="N4306" s="45"/>
      <c r="O4306" s="1"/>
      <c r="P4306" s="45"/>
      <c r="Q4306" s="1"/>
      <c r="R4306" s="1"/>
      <c r="S4306" s="206"/>
      <c r="T4306" s="351">
        <f>IF(Q4306=0,0,1)+IF(C4306=0,0,1)+IF(D4306=0,0,1)+IF(E4306=0,0,1)+IF(F4306=0,0,1)+IF(G4306=0,0,1)+IF(H4306=0,0,1)+IF(I4306=0,0,1)+IF(J4306=0,0,1)+IF(K4306=0,0,1)+IF(L4306=0,0,1)+IF(M4306=0,0,1)+IF(N4306=0,0,1)+IF(O4306=0,0,1)</f>
        <v>0</v>
      </c>
    </row>
    <row r="4307" spans="1:20" ht="15.75" hidden="1">
      <c r="A4307" s="10"/>
      <c r="B4307" s="1"/>
      <c r="C4307" s="81"/>
      <c r="D4307" s="1"/>
      <c r="E4307" s="1"/>
      <c r="F4307" s="331"/>
      <c r="G4307" s="1"/>
      <c r="H4307" s="45"/>
      <c r="I4307" s="1"/>
      <c r="J4307" s="1"/>
      <c r="K4307" s="1"/>
      <c r="L4307" s="331"/>
      <c r="M4307" s="1"/>
      <c r="N4307" s="45"/>
      <c r="O4307" s="1"/>
      <c r="P4307" s="45"/>
      <c r="Q4307" s="1"/>
      <c r="R4307" s="1"/>
      <c r="S4307" s="206"/>
      <c r="T4307" s="351">
        <f>IF(Q4307=0,0,1)+IF(C4307=0,0,1)+IF(D4307=0,0,1)+IF(E4307=0,0,1)+IF(F4307=0,0,1)+IF(G4307=0,0,1)+IF(H4307=0,0,1)+IF(I4307=0,0,1)+IF(J4307=0,0,1)+IF(K4307=0,0,1)+IF(L4307=0,0,1)+IF(M4307=0,0,1)+IF(N4307=0,0,1)+IF(O4307=0,0,1)</f>
        <v>0</v>
      </c>
    </row>
    <row r="4308" spans="1:20" ht="15.75" hidden="1">
      <c r="A4308" s="10"/>
      <c r="B4308" s="1"/>
      <c r="C4308" s="81"/>
      <c r="D4308" s="1"/>
      <c r="E4308" s="1"/>
      <c r="F4308" s="331"/>
      <c r="G4308" s="1"/>
      <c r="H4308" s="45"/>
      <c r="I4308" s="1"/>
      <c r="J4308" s="1"/>
      <c r="K4308" s="1"/>
      <c r="L4308" s="331"/>
      <c r="M4308" s="1"/>
      <c r="N4308" s="45"/>
      <c r="O4308" s="1"/>
      <c r="P4308" s="45"/>
      <c r="Q4308" s="1"/>
      <c r="R4308" s="1"/>
      <c r="S4308" s="206"/>
      <c r="T4308" s="351">
        <f>IF(Q4308=0,0,1)+IF(C4308=0,0,1)+IF(D4308=0,0,1)+IF(E4308=0,0,1)+IF(F4308=0,0,1)+IF(G4308=0,0,1)+IF(H4308=0,0,1)+IF(I4308=0,0,1)+IF(J4308=0,0,1)+IF(K4308=0,0,1)+IF(L4308=0,0,1)+IF(M4308=0,0,1)+IF(N4308=0,0,1)+IF(O4308=0,0,1)</f>
        <v>0</v>
      </c>
    </row>
    <row r="4309" spans="1:20" ht="15.75" hidden="1">
      <c r="A4309" s="10"/>
      <c r="B4309" s="1"/>
      <c r="C4309" s="81"/>
      <c r="D4309" s="1"/>
      <c r="E4309" s="1"/>
      <c r="F4309" s="331"/>
      <c r="G4309" s="1"/>
      <c r="H4309" s="45"/>
      <c r="I4309" s="1"/>
      <c r="J4309" s="1"/>
      <c r="K4309" s="1"/>
      <c r="L4309" s="331"/>
      <c r="M4309" s="1"/>
      <c r="N4309" s="45"/>
      <c r="O4309" s="1"/>
      <c r="P4309" s="45"/>
      <c r="Q4309" s="1"/>
      <c r="R4309" s="1"/>
      <c r="S4309" s="206"/>
      <c r="T4309" s="351">
        <f>IF(Q4309=0,0,1)+IF(C4309=0,0,1)+IF(D4309=0,0,1)+IF(E4309=0,0,1)+IF(F4309=0,0,1)+IF(G4309=0,0,1)+IF(H4309=0,0,1)+IF(I4309=0,0,1)+IF(J4309=0,0,1)+IF(K4309=0,0,1)+IF(L4309=0,0,1)+IF(M4309=0,0,1)+IF(N4309=0,0,1)+IF(O4309=0,0,1)</f>
        <v>0</v>
      </c>
    </row>
    <row r="4310" spans="1:20" ht="15.75" hidden="1">
      <c r="A4310" s="10"/>
      <c r="B4310" s="1"/>
      <c r="C4310" s="81"/>
      <c r="D4310" s="1"/>
      <c r="E4310" s="1"/>
      <c r="F4310" s="331"/>
      <c r="G4310" s="1"/>
      <c r="H4310" s="45"/>
      <c r="I4310" s="1"/>
      <c r="J4310" s="1"/>
      <c r="K4310" s="1"/>
      <c r="L4310" s="331"/>
      <c r="M4310" s="1"/>
      <c r="N4310" s="45"/>
      <c r="O4310" s="1"/>
      <c r="P4310" s="45"/>
      <c r="Q4310" s="1"/>
      <c r="R4310" s="1"/>
      <c r="S4310" s="206"/>
      <c r="T4310" s="351">
        <f>IF(Q4310=0,0,1)+IF(C4310=0,0,1)+IF(D4310=0,0,1)+IF(E4310=0,0,1)+IF(F4310=0,0,1)+IF(G4310=0,0,1)+IF(H4310=0,0,1)+IF(I4310=0,0,1)+IF(J4310=0,0,1)+IF(K4310=0,0,1)+IF(L4310=0,0,1)+IF(M4310=0,0,1)+IF(N4310=0,0,1)+IF(O4310=0,0,1)</f>
        <v>0</v>
      </c>
    </row>
    <row r="4311" spans="1:20" ht="15.75" hidden="1">
      <c r="A4311" s="10"/>
      <c r="B4311" s="1"/>
      <c r="C4311" s="81"/>
      <c r="D4311" s="1"/>
      <c r="E4311" s="1"/>
      <c r="F4311" s="331"/>
      <c r="G4311" s="1"/>
      <c r="H4311" s="45"/>
      <c r="I4311" s="1"/>
      <c r="J4311" s="1"/>
      <c r="K4311" s="1"/>
      <c r="L4311" s="331"/>
      <c r="M4311" s="1"/>
      <c r="N4311" s="45"/>
      <c r="O4311" s="1"/>
      <c r="P4311" s="45"/>
      <c r="Q4311" s="1"/>
      <c r="R4311" s="1"/>
      <c r="S4311" s="206"/>
      <c r="T4311" s="351">
        <f>IF(Q4311=0,0,1)+IF(C4311=0,0,1)+IF(D4311=0,0,1)+IF(E4311=0,0,1)+IF(F4311=0,0,1)+IF(G4311=0,0,1)+IF(H4311=0,0,1)+IF(I4311=0,0,1)+IF(J4311=0,0,1)+IF(K4311=0,0,1)+IF(L4311=0,0,1)+IF(M4311=0,0,1)+IF(N4311=0,0,1)+IF(O4311=0,0,1)</f>
        <v>0</v>
      </c>
    </row>
    <row r="4312" spans="1:20" ht="15.75" hidden="1">
      <c r="A4312" s="10"/>
      <c r="B4312" s="1"/>
      <c r="C4312" s="81"/>
      <c r="D4312" s="1"/>
      <c r="E4312" s="1"/>
      <c r="F4312" s="331"/>
      <c r="G4312" s="1"/>
      <c r="H4312" s="45"/>
      <c r="I4312" s="1"/>
      <c r="J4312" s="1"/>
      <c r="K4312" s="1"/>
      <c r="L4312" s="331"/>
      <c r="M4312" s="1"/>
      <c r="N4312" s="45"/>
      <c r="O4312" s="1"/>
      <c r="P4312" s="45"/>
      <c r="Q4312" s="1"/>
      <c r="R4312" s="1"/>
      <c r="S4312" s="206"/>
      <c r="T4312" s="351">
        <f>IF(Q4312=0,0,1)+IF(C4312=0,0,1)+IF(D4312=0,0,1)+IF(E4312=0,0,1)+IF(F4312=0,0,1)+IF(G4312=0,0,1)+IF(H4312=0,0,1)+IF(I4312=0,0,1)+IF(J4312=0,0,1)+IF(K4312=0,0,1)+IF(L4312=0,0,1)+IF(M4312=0,0,1)+IF(N4312=0,0,1)+IF(O4312=0,0,1)</f>
        <v>0</v>
      </c>
    </row>
    <row r="4313" spans="1:20" ht="15.75" hidden="1">
      <c r="A4313" s="10"/>
      <c r="B4313" s="1"/>
      <c r="C4313" s="81"/>
      <c r="D4313" s="1"/>
      <c r="E4313" s="1"/>
      <c r="F4313" s="331"/>
      <c r="G4313" s="1"/>
      <c r="H4313" s="45"/>
      <c r="I4313" s="1"/>
      <c r="J4313" s="1"/>
      <c r="K4313" s="1"/>
      <c r="L4313" s="331"/>
      <c r="M4313" s="1"/>
      <c r="N4313" s="45"/>
      <c r="O4313" s="1"/>
      <c r="P4313" s="45"/>
      <c r="Q4313" s="1"/>
      <c r="R4313" s="1"/>
      <c r="S4313" s="206"/>
      <c r="T4313" s="351">
        <f>IF(Q4313=0,0,1)+IF(C4313=0,0,1)+IF(D4313=0,0,1)+IF(E4313=0,0,1)+IF(F4313=0,0,1)+IF(G4313=0,0,1)+IF(H4313=0,0,1)+IF(I4313=0,0,1)+IF(J4313=0,0,1)+IF(K4313=0,0,1)+IF(L4313=0,0,1)+IF(M4313=0,0,1)+IF(N4313=0,0,1)+IF(O4313=0,0,1)</f>
        <v>0</v>
      </c>
    </row>
    <row r="4314" spans="1:20" ht="15.75" hidden="1">
      <c r="A4314" s="10"/>
      <c r="B4314" s="1"/>
      <c r="C4314" s="81"/>
      <c r="D4314" s="1"/>
      <c r="E4314" s="1"/>
      <c r="F4314" s="331"/>
      <c r="G4314" s="1"/>
      <c r="H4314" s="45"/>
      <c r="I4314" s="1"/>
      <c r="J4314" s="1"/>
      <c r="K4314" s="1"/>
      <c r="L4314" s="331"/>
      <c r="M4314" s="1"/>
      <c r="N4314" s="45"/>
      <c r="O4314" s="1"/>
      <c r="P4314" s="45"/>
      <c r="Q4314" s="1"/>
      <c r="R4314" s="1"/>
      <c r="S4314" s="206"/>
      <c r="T4314" s="351">
        <f>IF(Q4314=0,0,1)+IF(C4314=0,0,1)+IF(D4314=0,0,1)+IF(E4314=0,0,1)+IF(F4314=0,0,1)+IF(G4314=0,0,1)+IF(H4314=0,0,1)+IF(I4314=0,0,1)+IF(J4314=0,0,1)+IF(K4314=0,0,1)+IF(L4314=0,0,1)+IF(M4314=0,0,1)+IF(N4314=0,0,1)+IF(O4314=0,0,1)</f>
        <v>0</v>
      </c>
    </row>
    <row r="4315" spans="1:20" ht="15.75" hidden="1">
      <c r="A4315" s="10"/>
      <c r="B4315" s="1"/>
      <c r="C4315" s="81"/>
      <c r="D4315" s="1"/>
      <c r="E4315" s="1"/>
      <c r="F4315" s="331"/>
      <c r="G4315" s="1"/>
      <c r="H4315" s="45"/>
      <c r="I4315" s="1"/>
      <c r="J4315" s="1"/>
      <c r="K4315" s="1"/>
      <c r="L4315" s="331"/>
      <c r="M4315" s="1"/>
      <c r="N4315" s="45"/>
      <c r="O4315" s="1"/>
      <c r="P4315" s="45"/>
      <c r="Q4315" s="1"/>
      <c r="R4315" s="1"/>
      <c r="S4315" s="206"/>
      <c r="T4315" s="351">
        <f>IF(Q4315=0,0,1)+IF(C4315=0,0,1)+IF(D4315=0,0,1)+IF(E4315=0,0,1)+IF(F4315=0,0,1)+IF(G4315=0,0,1)+IF(H4315=0,0,1)+IF(I4315=0,0,1)+IF(J4315=0,0,1)+IF(K4315=0,0,1)+IF(L4315=0,0,1)+IF(M4315=0,0,1)+IF(N4315=0,0,1)+IF(O4315=0,0,1)</f>
        <v>0</v>
      </c>
    </row>
    <row r="4316" spans="1:20" ht="15.75" hidden="1">
      <c r="A4316" s="10"/>
      <c r="B4316" s="1"/>
      <c r="C4316" s="81"/>
      <c r="D4316" s="1"/>
      <c r="E4316" s="1"/>
      <c r="F4316" s="331"/>
      <c r="G4316" s="1"/>
      <c r="H4316" s="45"/>
      <c r="I4316" s="1"/>
      <c r="J4316" s="1"/>
      <c r="K4316" s="1"/>
      <c r="L4316" s="331"/>
      <c r="M4316" s="1"/>
      <c r="N4316" s="45"/>
      <c r="O4316" s="1"/>
      <c r="P4316" s="45"/>
      <c r="Q4316" s="1"/>
      <c r="R4316" s="1"/>
      <c r="S4316" s="206"/>
      <c r="T4316" s="351">
        <f>IF(Q4316=0,0,1)+IF(C4316=0,0,1)+IF(D4316=0,0,1)+IF(E4316=0,0,1)+IF(F4316=0,0,1)+IF(G4316=0,0,1)+IF(H4316=0,0,1)+IF(I4316=0,0,1)+IF(J4316=0,0,1)+IF(K4316=0,0,1)+IF(L4316=0,0,1)+IF(M4316=0,0,1)+IF(N4316=0,0,1)+IF(O4316=0,0,1)</f>
        <v>0</v>
      </c>
    </row>
    <row r="4317" spans="1:20" ht="15.75" hidden="1">
      <c r="A4317" s="10"/>
      <c r="B4317" s="1"/>
      <c r="C4317" s="81"/>
      <c r="D4317" s="1"/>
      <c r="E4317" s="1"/>
      <c r="F4317" s="331"/>
      <c r="G4317" s="1"/>
      <c r="H4317" s="45"/>
      <c r="I4317" s="1"/>
      <c r="J4317" s="1"/>
      <c r="K4317" s="1"/>
      <c r="L4317" s="331"/>
      <c r="M4317" s="1"/>
      <c r="N4317" s="45"/>
      <c r="O4317" s="1"/>
      <c r="P4317" s="45"/>
      <c r="Q4317" s="1"/>
      <c r="R4317" s="1"/>
      <c r="S4317" s="206"/>
      <c r="T4317" s="351">
        <f>IF(Q4317=0,0,1)+IF(C4317=0,0,1)+IF(D4317=0,0,1)+IF(E4317=0,0,1)+IF(F4317=0,0,1)+IF(G4317=0,0,1)+IF(H4317=0,0,1)+IF(I4317=0,0,1)+IF(J4317=0,0,1)+IF(K4317=0,0,1)+IF(L4317=0,0,1)+IF(M4317=0,0,1)+IF(N4317=0,0,1)+IF(O4317=0,0,1)</f>
        <v>0</v>
      </c>
    </row>
    <row r="4318" spans="1:20" ht="15.75" hidden="1">
      <c r="A4318" s="10"/>
      <c r="B4318" s="1"/>
      <c r="C4318" s="81"/>
      <c r="D4318" s="1"/>
      <c r="E4318" s="1"/>
      <c r="F4318" s="331"/>
      <c r="G4318" s="1"/>
      <c r="H4318" s="45"/>
      <c r="I4318" s="1"/>
      <c r="J4318" s="1"/>
      <c r="K4318" s="1"/>
      <c r="L4318" s="331"/>
      <c r="M4318" s="1"/>
      <c r="N4318" s="45"/>
      <c r="O4318" s="1"/>
      <c r="P4318" s="45"/>
      <c r="Q4318" s="1"/>
      <c r="R4318" s="1"/>
      <c r="S4318" s="206"/>
      <c r="T4318" s="351">
        <f>IF(Q4318=0,0,1)+IF(C4318=0,0,1)+IF(D4318=0,0,1)+IF(E4318=0,0,1)+IF(F4318=0,0,1)+IF(G4318=0,0,1)+IF(H4318=0,0,1)+IF(I4318=0,0,1)+IF(J4318=0,0,1)+IF(K4318=0,0,1)+IF(L4318=0,0,1)+IF(M4318=0,0,1)+IF(N4318=0,0,1)+IF(O4318=0,0,1)</f>
        <v>0</v>
      </c>
    </row>
    <row r="4319" spans="1:20" ht="15.75" hidden="1">
      <c r="A4319" s="10"/>
      <c r="B4319" s="1"/>
      <c r="C4319" s="81"/>
      <c r="D4319" s="1"/>
      <c r="E4319" s="1"/>
      <c r="F4319" s="331"/>
      <c r="G4319" s="1"/>
      <c r="H4319" s="45"/>
      <c r="I4319" s="1"/>
      <c r="J4319" s="1"/>
      <c r="K4319" s="1"/>
      <c r="L4319" s="331"/>
      <c r="M4319" s="1"/>
      <c r="N4319" s="45"/>
      <c r="O4319" s="1"/>
      <c r="P4319" s="45"/>
      <c r="Q4319" s="1"/>
      <c r="R4319" s="1"/>
      <c r="S4319" s="206"/>
      <c r="T4319" s="351">
        <f>IF(Q4319=0,0,1)+IF(C4319=0,0,1)+IF(D4319=0,0,1)+IF(E4319=0,0,1)+IF(F4319=0,0,1)+IF(G4319=0,0,1)+IF(H4319=0,0,1)+IF(I4319=0,0,1)+IF(J4319=0,0,1)+IF(K4319=0,0,1)+IF(L4319=0,0,1)+IF(M4319=0,0,1)+IF(N4319=0,0,1)+IF(O4319=0,0,1)</f>
        <v>0</v>
      </c>
    </row>
    <row r="4320" spans="1:20" ht="15.75" hidden="1">
      <c r="A4320" s="10"/>
      <c r="B4320" s="1"/>
      <c r="C4320" s="81"/>
      <c r="D4320" s="1"/>
      <c r="E4320" s="1"/>
      <c r="F4320" s="331"/>
      <c r="G4320" s="1"/>
      <c r="H4320" s="45"/>
      <c r="I4320" s="1"/>
      <c r="J4320" s="1"/>
      <c r="K4320" s="1"/>
      <c r="L4320" s="331"/>
      <c r="M4320" s="1"/>
      <c r="N4320" s="45"/>
      <c r="O4320" s="1"/>
      <c r="P4320" s="45"/>
      <c r="Q4320" s="1"/>
      <c r="R4320" s="1"/>
      <c r="S4320" s="206"/>
      <c r="T4320" s="351">
        <f>IF(Q4320=0,0,1)+IF(C4320=0,0,1)+IF(D4320=0,0,1)+IF(E4320=0,0,1)+IF(F4320=0,0,1)+IF(G4320=0,0,1)+IF(H4320=0,0,1)+IF(I4320=0,0,1)+IF(J4320=0,0,1)+IF(K4320=0,0,1)+IF(L4320=0,0,1)+IF(M4320=0,0,1)+IF(N4320=0,0,1)+IF(O4320=0,0,1)</f>
        <v>0</v>
      </c>
    </row>
    <row r="4321" spans="1:20" ht="15.75" hidden="1">
      <c r="A4321" s="10"/>
      <c r="B4321" s="1"/>
      <c r="C4321" s="81"/>
      <c r="D4321" s="1"/>
      <c r="E4321" s="1"/>
      <c r="F4321" s="331"/>
      <c r="G4321" s="1"/>
      <c r="H4321" s="45"/>
      <c r="I4321" s="1"/>
      <c r="J4321" s="1"/>
      <c r="K4321" s="1"/>
      <c r="L4321" s="331"/>
      <c r="M4321" s="1"/>
      <c r="N4321" s="45"/>
      <c r="O4321" s="1"/>
      <c r="P4321" s="45"/>
      <c r="Q4321" s="1"/>
      <c r="R4321" s="1"/>
      <c r="S4321" s="206"/>
      <c r="T4321" s="351">
        <f>IF(Q4321=0,0,1)+IF(C4321=0,0,1)+IF(D4321=0,0,1)+IF(E4321=0,0,1)+IF(F4321=0,0,1)+IF(G4321=0,0,1)+IF(H4321=0,0,1)+IF(I4321=0,0,1)+IF(J4321=0,0,1)+IF(K4321=0,0,1)+IF(L4321=0,0,1)+IF(M4321=0,0,1)+IF(N4321=0,0,1)+IF(O4321=0,0,1)</f>
        <v>0</v>
      </c>
    </row>
    <row r="4322" spans="1:20" ht="15.75" hidden="1">
      <c r="A4322" s="10"/>
      <c r="B4322" s="1"/>
      <c r="C4322" s="81"/>
      <c r="D4322" s="1"/>
      <c r="E4322" s="1"/>
      <c r="F4322" s="331"/>
      <c r="G4322" s="1"/>
      <c r="H4322" s="45"/>
      <c r="I4322" s="1"/>
      <c r="J4322" s="1"/>
      <c r="K4322" s="1"/>
      <c r="L4322" s="331"/>
      <c r="M4322" s="1"/>
      <c r="N4322" s="45"/>
      <c r="O4322" s="1"/>
      <c r="P4322" s="45"/>
      <c r="Q4322" s="1"/>
      <c r="R4322" s="1"/>
      <c r="S4322" s="206"/>
      <c r="T4322" s="351">
        <f>IF(Q4322=0,0,1)+IF(C4322=0,0,1)+IF(D4322=0,0,1)+IF(E4322=0,0,1)+IF(F4322=0,0,1)+IF(G4322=0,0,1)+IF(H4322=0,0,1)+IF(I4322=0,0,1)+IF(J4322=0,0,1)+IF(K4322=0,0,1)+IF(L4322=0,0,1)+IF(M4322=0,0,1)+IF(N4322=0,0,1)+IF(O4322=0,0,1)</f>
        <v>0</v>
      </c>
    </row>
    <row r="4323" spans="1:20" ht="15.75" hidden="1">
      <c r="A4323" s="10"/>
      <c r="B4323" s="1"/>
      <c r="C4323" s="81"/>
      <c r="D4323" s="1"/>
      <c r="E4323" s="1"/>
      <c r="F4323" s="331"/>
      <c r="G4323" s="1"/>
      <c r="H4323" s="45"/>
      <c r="I4323" s="1"/>
      <c r="J4323" s="1"/>
      <c r="K4323" s="1"/>
      <c r="L4323" s="331"/>
      <c r="M4323" s="1"/>
      <c r="N4323" s="45"/>
      <c r="O4323" s="1"/>
      <c r="P4323" s="45"/>
      <c r="Q4323" s="1"/>
      <c r="R4323" s="1"/>
      <c r="S4323" s="206"/>
      <c r="T4323" s="351">
        <f>IF(Q4323=0,0,1)+IF(C4323=0,0,1)+IF(D4323=0,0,1)+IF(E4323=0,0,1)+IF(F4323=0,0,1)+IF(G4323=0,0,1)+IF(H4323=0,0,1)+IF(I4323=0,0,1)+IF(J4323=0,0,1)+IF(K4323=0,0,1)+IF(L4323=0,0,1)+IF(M4323=0,0,1)+IF(N4323=0,0,1)+IF(O4323=0,0,1)</f>
        <v>0</v>
      </c>
    </row>
    <row r="4324" spans="1:20" ht="15.75" hidden="1">
      <c r="A4324" s="10"/>
      <c r="B4324" s="1"/>
      <c r="C4324" s="81"/>
      <c r="D4324" s="1"/>
      <c r="E4324" s="1"/>
      <c r="F4324" s="331"/>
      <c r="G4324" s="1"/>
      <c r="H4324" s="45"/>
      <c r="I4324" s="1"/>
      <c r="J4324" s="1"/>
      <c r="K4324" s="1"/>
      <c r="L4324" s="331"/>
      <c r="M4324" s="1"/>
      <c r="N4324" s="45"/>
      <c r="O4324" s="1"/>
      <c r="P4324" s="45"/>
      <c r="Q4324" s="1"/>
      <c r="R4324" s="1"/>
      <c r="S4324" s="206"/>
      <c r="T4324" s="351">
        <f>IF(Q4324=0,0,1)+IF(C4324=0,0,1)+IF(D4324=0,0,1)+IF(E4324=0,0,1)+IF(F4324=0,0,1)+IF(G4324=0,0,1)+IF(H4324=0,0,1)+IF(I4324=0,0,1)+IF(J4324=0,0,1)+IF(K4324=0,0,1)+IF(L4324=0,0,1)+IF(M4324=0,0,1)+IF(N4324=0,0,1)+IF(O4324=0,0,1)</f>
        <v>0</v>
      </c>
    </row>
    <row r="4325" spans="1:20" ht="15.75" hidden="1">
      <c r="A4325" s="10"/>
      <c r="B4325" s="1"/>
      <c r="C4325" s="81"/>
      <c r="D4325" s="1"/>
      <c r="E4325" s="1"/>
      <c r="F4325" s="331"/>
      <c r="G4325" s="1"/>
      <c r="H4325" s="45"/>
      <c r="I4325" s="1"/>
      <c r="J4325" s="1"/>
      <c r="K4325" s="1"/>
      <c r="L4325" s="331"/>
      <c r="M4325" s="1"/>
      <c r="N4325" s="45"/>
      <c r="O4325" s="1"/>
      <c r="P4325" s="45"/>
      <c r="Q4325" s="1"/>
      <c r="R4325" s="1"/>
      <c r="S4325" s="206"/>
      <c r="T4325" s="351">
        <f>IF(Q4325=0,0,1)+IF(C4325=0,0,1)+IF(D4325=0,0,1)+IF(E4325=0,0,1)+IF(F4325=0,0,1)+IF(G4325=0,0,1)+IF(H4325=0,0,1)+IF(I4325=0,0,1)+IF(J4325=0,0,1)+IF(K4325=0,0,1)+IF(L4325=0,0,1)+IF(M4325=0,0,1)+IF(N4325=0,0,1)+IF(O4325=0,0,1)</f>
        <v>0</v>
      </c>
    </row>
    <row r="4326" spans="1:20" ht="15.75" hidden="1">
      <c r="A4326" s="10"/>
      <c r="B4326" s="1"/>
      <c r="C4326" s="81"/>
      <c r="D4326" s="1"/>
      <c r="E4326" s="1"/>
      <c r="F4326" s="331"/>
      <c r="G4326" s="1"/>
      <c r="H4326" s="45"/>
      <c r="I4326" s="1"/>
      <c r="J4326" s="1"/>
      <c r="K4326" s="1"/>
      <c r="L4326" s="331"/>
      <c r="M4326" s="1"/>
      <c r="N4326" s="45"/>
      <c r="O4326" s="1"/>
      <c r="P4326" s="45"/>
      <c r="Q4326" s="1"/>
      <c r="R4326" s="1"/>
      <c r="S4326" s="206"/>
      <c r="T4326" s="351">
        <f>IF(Q4326=0,0,1)+IF(C4326=0,0,1)+IF(D4326=0,0,1)+IF(E4326=0,0,1)+IF(F4326=0,0,1)+IF(G4326=0,0,1)+IF(H4326=0,0,1)+IF(I4326=0,0,1)+IF(J4326=0,0,1)+IF(K4326=0,0,1)+IF(L4326=0,0,1)+IF(M4326=0,0,1)+IF(N4326=0,0,1)+IF(O4326=0,0,1)</f>
        <v>0</v>
      </c>
    </row>
    <row r="4327" spans="1:20" ht="15.75" hidden="1">
      <c r="A4327" s="10"/>
      <c r="B4327" s="1"/>
      <c r="C4327" s="81"/>
      <c r="D4327" s="1"/>
      <c r="E4327" s="1"/>
      <c r="F4327" s="331"/>
      <c r="G4327" s="1"/>
      <c r="H4327" s="45"/>
      <c r="I4327" s="1"/>
      <c r="J4327" s="1"/>
      <c r="K4327" s="1"/>
      <c r="L4327" s="331"/>
      <c r="M4327" s="1"/>
      <c r="N4327" s="45"/>
      <c r="O4327" s="1"/>
      <c r="P4327" s="45"/>
      <c r="Q4327" s="1"/>
      <c r="R4327" s="1"/>
      <c r="S4327" s="206"/>
      <c r="T4327" s="351">
        <f>IF(Q4327=0,0,1)+IF(C4327=0,0,1)+IF(D4327=0,0,1)+IF(E4327=0,0,1)+IF(F4327=0,0,1)+IF(G4327=0,0,1)+IF(H4327=0,0,1)+IF(I4327=0,0,1)+IF(J4327=0,0,1)+IF(K4327=0,0,1)+IF(L4327=0,0,1)+IF(M4327=0,0,1)+IF(N4327=0,0,1)+IF(O4327=0,0,1)</f>
        <v>0</v>
      </c>
    </row>
    <row r="4328" spans="1:20" ht="15.75" hidden="1">
      <c r="A4328" s="10"/>
      <c r="B4328" s="1"/>
      <c r="C4328" s="81"/>
      <c r="D4328" s="1"/>
      <c r="E4328" s="1"/>
      <c r="F4328" s="331"/>
      <c r="G4328" s="1"/>
      <c r="H4328" s="45"/>
      <c r="I4328" s="1"/>
      <c r="J4328" s="1"/>
      <c r="K4328" s="1"/>
      <c r="L4328" s="331"/>
      <c r="M4328" s="1"/>
      <c r="N4328" s="45"/>
      <c r="O4328" s="1"/>
      <c r="P4328" s="45"/>
      <c r="Q4328" s="1"/>
      <c r="R4328" s="1"/>
      <c r="S4328" s="206"/>
      <c r="T4328" s="351">
        <f>IF(Q4328=0,0,1)+IF(C4328=0,0,1)+IF(D4328=0,0,1)+IF(E4328=0,0,1)+IF(F4328=0,0,1)+IF(G4328=0,0,1)+IF(H4328=0,0,1)+IF(I4328=0,0,1)+IF(J4328=0,0,1)+IF(K4328=0,0,1)+IF(L4328=0,0,1)+IF(M4328=0,0,1)+IF(N4328=0,0,1)+IF(O4328=0,0,1)</f>
        <v>0</v>
      </c>
    </row>
    <row r="4329" spans="1:20" ht="15.75" hidden="1">
      <c r="A4329" s="10"/>
      <c r="B4329" s="1"/>
      <c r="C4329" s="81"/>
      <c r="D4329" s="1"/>
      <c r="E4329" s="1"/>
      <c r="F4329" s="331"/>
      <c r="G4329" s="1"/>
      <c r="H4329" s="45"/>
      <c r="I4329" s="1"/>
      <c r="J4329" s="1"/>
      <c r="K4329" s="1"/>
      <c r="L4329" s="331"/>
      <c r="M4329" s="1"/>
      <c r="N4329" s="45"/>
      <c r="O4329" s="1"/>
      <c r="P4329" s="45"/>
      <c r="Q4329" s="1"/>
      <c r="R4329" s="1"/>
      <c r="S4329" s="206"/>
      <c r="T4329" s="351">
        <f>IF(Q4329=0,0,1)+IF(C4329=0,0,1)+IF(D4329=0,0,1)+IF(E4329=0,0,1)+IF(F4329=0,0,1)+IF(G4329=0,0,1)+IF(H4329=0,0,1)+IF(I4329=0,0,1)+IF(J4329=0,0,1)+IF(K4329=0,0,1)+IF(L4329=0,0,1)+IF(M4329=0,0,1)+IF(N4329=0,0,1)+IF(O4329=0,0,1)</f>
        <v>0</v>
      </c>
    </row>
    <row r="4330" spans="1:20" ht="15.75" hidden="1">
      <c r="A4330" s="10"/>
      <c r="B4330" s="1"/>
      <c r="C4330" s="81"/>
      <c r="D4330" s="1"/>
      <c r="E4330" s="1"/>
      <c r="F4330" s="331"/>
      <c r="G4330" s="1"/>
      <c r="H4330" s="45"/>
      <c r="I4330" s="1"/>
      <c r="J4330" s="1"/>
      <c r="K4330" s="1"/>
      <c r="L4330" s="331"/>
      <c r="M4330" s="1"/>
      <c r="N4330" s="45"/>
      <c r="O4330" s="1"/>
      <c r="P4330" s="45"/>
      <c r="Q4330" s="1"/>
      <c r="R4330" s="1"/>
      <c r="S4330" s="206"/>
      <c r="T4330" s="351">
        <f>IF(Q4330=0,0,1)+IF(C4330=0,0,1)+IF(D4330=0,0,1)+IF(E4330=0,0,1)+IF(F4330=0,0,1)+IF(G4330=0,0,1)+IF(H4330=0,0,1)+IF(I4330=0,0,1)+IF(J4330=0,0,1)+IF(K4330=0,0,1)+IF(L4330=0,0,1)+IF(M4330=0,0,1)+IF(N4330=0,0,1)+IF(O4330=0,0,1)</f>
        <v>0</v>
      </c>
    </row>
    <row r="4331" spans="1:20" ht="15.75" hidden="1">
      <c r="A4331" s="10"/>
      <c r="B4331" s="1"/>
      <c r="C4331" s="81"/>
      <c r="D4331" s="1"/>
      <c r="E4331" s="1"/>
      <c r="F4331" s="331"/>
      <c r="G4331" s="1"/>
      <c r="H4331" s="45"/>
      <c r="I4331" s="1"/>
      <c r="J4331" s="1"/>
      <c r="K4331" s="1"/>
      <c r="L4331" s="331"/>
      <c r="M4331" s="1"/>
      <c r="N4331" s="45"/>
      <c r="O4331" s="1"/>
      <c r="P4331" s="45"/>
      <c r="Q4331" s="1"/>
      <c r="R4331" s="1"/>
      <c r="S4331" s="206"/>
      <c r="T4331" s="351">
        <f>IF(Q4331=0,0,1)+IF(C4331=0,0,1)+IF(D4331=0,0,1)+IF(E4331=0,0,1)+IF(F4331=0,0,1)+IF(G4331=0,0,1)+IF(H4331=0,0,1)+IF(I4331=0,0,1)+IF(J4331=0,0,1)+IF(K4331=0,0,1)+IF(L4331=0,0,1)+IF(M4331=0,0,1)+IF(N4331=0,0,1)+IF(O4331=0,0,1)</f>
        <v>0</v>
      </c>
    </row>
    <row r="4332" spans="1:20" ht="15.75" hidden="1">
      <c r="A4332" s="10"/>
      <c r="B4332" s="1"/>
      <c r="C4332" s="81"/>
      <c r="D4332" s="1"/>
      <c r="E4332" s="1"/>
      <c r="F4332" s="331"/>
      <c r="G4332" s="1"/>
      <c r="H4332" s="45"/>
      <c r="I4332" s="1"/>
      <c r="J4332" s="1"/>
      <c r="K4332" s="1"/>
      <c r="L4332" s="331"/>
      <c r="M4332" s="1"/>
      <c r="N4332" s="45"/>
      <c r="O4332" s="1"/>
      <c r="P4332" s="45"/>
      <c r="Q4332" s="1"/>
      <c r="R4332" s="1"/>
      <c r="S4332" s="206"/>
      <c r="T4332" s="351">
        <f>IF(Q4332=0,0,1)+IF(C4332=0,0,1)+IF(D4332=0,0,1)+IF(E4332=0,0,1)+IF(F4332=0,0,1)+IF(G4332=0,0,1)+IF(H4332=0,0,1)+IF(I4332=0,0,1)+IF(J4332=0,0,1)+IF(K4332=0,0,1)+IF(L4332=0,0,1)+IF(M4332=0,0,1)+IF(N4332=0,0,1)+IF(O4332=0,0,1)</f>
        <v>0</v>
      </c>
    </row>
    <row r="4333" spans="1:20" ht="15.75" hidden="1">
      <c r="A4333" s="10"/>
      <c r="B4333" s="1"/>
      <c r="C4333" s="81"/>
      <c r="D4333" s="1"/>
      <c r="E4333" s="1"/>
      <c r="F4333" s="331"/>
      <c r="G4333" s="1"/>
      <c r="H4333" s="45"/>
      <c r="I4333" s="1"/>
      <c r="J4333" s="1"/>
      <c r="K4333" s="1"/>
      <c r="L4333" s="331"/>
      <c r="M4333" s="1"/>
      <c r="N4333" s="45"/>
      <c r="O4333" s="1"/>
      <c r="P4333" s="45"/>
      <c r="Q4333" s="1"/>
      <c r="R4333" s="1"/>
      <c r="S4333" s="206"/>
      <c r="T4333" s="351">
        <f>IF(Q4333=0,0,1)+IF(C4333=0,0,1)+IF(D4333=0,0,1)+IF(E4333=0,0,1)+IF(F4333=0,0,1)+IF(G4333=0,0,1)+IF(H4333=0,0,1)+IF(I4333=0,0,1)+IF(J4333=0,0,1)+IF(K4333=0,0,1)+IF(L4333=0,0,1)+IF(M4333=0,0,1)+IF(N4333=0,0,1)+IF(O4333=0,0,1)</f>
        <v>0</v>
      </c>
    </row>
    <row r="4334" spans="1:20" ht="15.75" hidden="1">
      <c r="A4334" s="10"/>
      <c r="B4334" s="1"/>
      <c r="C4334" s="81"/>
      <c r="D4334" s="1"/>
      <c r="E4334" s="1"/>
      <c r="F4334" s="331"/>
      <c r="G4334" s="1"/>
      <c r="H4334" s="45"/>
      <c r="I4334" s="1"/>
      <c r="J4334" s="1"/>
      <c r="K4334" s="1"/>
      <c r="L4334" s="331"/>
      <c r="M4334" s="1"/>
      <c r="N4334" s="45"/>
      <c r="O4334" s="1"/>
      <c r="P4334" s="45"/>
      <c r="Q4334" s="1"/>
      <c r="R4334" s="1"/>
      <c r="S4334" s="206"/>
      <c r="T4334" s="351">
        <f>IF(Q4334=0,0,1)+IF(C4334=0,0,1)+IF(D4334=0,0,1)+IF(E4334=0,0,1)+IF(F4334=0,0,1)+IF(G4334=0,0,1)+IF(H4334=0,0,1)+IF(I4334=0,0,1)+IF(J4334=0,0,1)+IF(K4334=0,0,1)+IF(L4334=0,0,1)+IF(M4334=0,0,1)+IF(N4334=0,0,1)+IF(O4334=0,0,1)</f>
        <v>0</v>
      </c>
    </row>
    <row r="4335" spans="1:20" ht="15.75" hidden="1">
      <c r="A4335" s="10"/>
      <c r="B4335" s="1"/>
      <c r="C4335" s="81"/>
      <c r="D4335" s="1"/>
      <c r="E4335" s="1"/>
      <c r="F4335" s="331"/>
      <c r="G4335" s="1"/>
      <c r="H4335" s="45"/>
      <c r="I4335" s="1"/>
      <c r="J4335" s="1"/>
      <c r="K4335" s="1"/>
      <c r="L4335" s="331"/>
      <c r="M4335" s="1"/>
      <c r="N4335" s="45"/>
      <c r="O4335" s="1"/>
      <c r="P4335" s="45"/>
      <c r="Q4335" s="1"/>
      <c r="R4335" s="1"/>
      <c r="S4335" s="206"/>
      <c r="T4335" s="351">
        <f>IF(Q4335=0,0,1)+IF(C4335=0,0,1)+IF(D4335=0,0,1)+IF(E4335=0,0,1)+IF(F4335=0,0,1)+IF(G4335=0,0,1)+IF(H4335=0,0,1)+IF(I4335=0,0,1)+IF(J4335=0,0,1)+IF(K4335=0,0,1)+IF(L4335=0,0,1)+IF(M4335=0,0,1)+IF(N4335=0,0,1)+IF(O4335=0,0,1)</f>
        <v>0</v>
      </c>
    </row>
    <row r="4336" spans="1:20" ht="15.75" hidden="1">
      <c r="A4336" s="10"/>
      <c r="B4336" s="1"/>
      <c r="C4336" s="81"/>
      <c r="D4336" s="1"/>
      <c r="E4336" s="1"/>
      <c r="F4336" s="331"/>
      <c r="G4336" s="1"/>
      <c r="H4336" s="45"/>
      <c r="I4336" s="1"/>
      <c r="J4336" s="1"/>
      <c r="K4336" s="1"/>
      <c r="L4336" s="331"/>
      <c r="M4336" s="1"/>
      <c r="N4336" s="45"/>
      <c r="O4336" s="1"/>
      <c r="P4336" s="45"/>
      <c r="Q4336" s="1"/>
      <c r="R4336" s="1"/>
      <c r="S4336" s="206"/>
      <c r="T4336" s="351">
        <f>IF(Q4336=0,0,1)+IF(C4336=0,0,1)+IF(D4336=0,0,1)+IF(E4336=0,0,1)+IF(F4336=0,0,1)+IF(G4336=0,0,1)+IF(H4336=0,0,1)+IF(I4336=0,0,1)+IF(J4336=0,0,1)+IF(K4336=0,0,1)+IF(L4336=0,0,1)+IF(M4336=0,0,1)+IF(N4336=0,0,1)+IF(O4336=0,0,1)</f>
        <v>0</v>
      </c>
    </row>
    <row r="4337" spans="1:20" ht="15.75" hidden="1">
      <c r="A4337" s="10"/>
      <c r="B4337" s="1"/>
      <c r="C4337" s="81"/>
      <c r="D4337" s="1"/>
      <c r="E4337" s="1"/>
      <c r="F4337" s="331"/>
      <c r="G4337" s="1"/>
      <c r="H4337" s="45"/>
      <c r="I4337" s="1"/>
      <c r="J4337" s="1"/>
      <c r="K4337" s="1"/>
      <c r="L4337" s="331"/>
      <c r="M4337" s="1"/>
      <c r="N4337" s="45"/>
      <c r="O4337" s="1"/>
      <c r="P4337" s="45"/>
      <c r="Q4337" s="1"/>
      <c r="R4337" s="1"/>
      <c r="S4337" s="206"/>
      <c r="T4337" s="351">
        <f>IF(Q4337=0,0,1)+IF(C4337=0,0,1)+IF(D4337=0,0,1)+IF(E4337=0,0,1)+IF(F4337=0,0,1)+IF(G4337=0,0,1)+IF(H4337=0,0,1)+IF(I4337=0,0,1)+IF(J4337=0,0,1)+IF(K4337=0,0,1)+IF(L4337=0,0,1)+IF(M4337=0,0,1)+IF(N4337=0,0,1)+IF(O4337=0,0,1)</f>
        <v>0</v>
      </c>
    </row>
    <row r="4338" spans="1:20" ht="15.75" hidden="1">
      <c r="A4338" s="10"/>
      <c r="B4338" s="1"/>
      <c r="C4338" s="81"/>
      <c r="D4338" s="1"/>
      <c r="E4338" s="1"/>
      <c r="F4338" s="331"/>
      <c r="G4338" s="1"/>
      <c r="H4338" s="45"/>
      <c r="I4338" s="1"/>
      <c r="J4338" s="1"/>
      <c r="K4338" s="1"/>
      <c r="L4338" s="331"/>
      <c r="M4338" s="1"/>
      <c r="N4338" s="45"/>
      <c r="O4338" s="1"/>
      <c r="P4338" s="45"/>
      <c r="Q4338" s="1"/>
      <c r="R4338" s="1"/>
      <c r="S4338" s="206"/>
      <c r="T4338" s="351">
        <f>IF(Q4338=0,0,1)+IF(C4338=0,0,1)+IF(D4338=0,0,1)+IF(E4338=0,0,1)+IF(F4338=0,0,1)+IF(G4338=0,0,1)+IF(H4338=0,0,1)+IF(I4338=0,0,1)+IF(J4338=0,0,1)+IF(K4338=0,0,1)+IF(L4338=0,0,1)+IF(M4338=0,0,1)+IF(N4338=0,0,1)+IF(O4338=0,0,1)</f>
        <v>0</v>
      </c>
    </row>
    <row r="4339" spans="1:20" ht="15.75" hidden="1">
      <c r="A4339" s="10"/>
      <c r="B4339" s="1"/>
      <c r="C4339" s="81"/>
      <c r="D4339" s="1"/>
      <c r="E4339" s="1"/>
      <c r="F4339" s="331"/>
      <c r="G4339" s="1"/>
      <c r="H4339" s="45"/>
      <c r="I4339" s="1"/>
      <c r="J4339" s="1"/>
      <c r="K4339" s="1"/>
      <c r="L4339" s="331"/>
      <c r="M4339" s="1"/>
      <c r="N4339" s="45"/>
      <c r="O4339" s="1"/>
      <c r="P4339" s="45"/>
      <c r="Q4339" s="1"/>
      <c r="R4339" s="1"/>
      <c r="S4339" s="206"/>
      <c r="T4339" s="351">
        <f>IF(Q4339=0,0,1)+IF(C4339=0,0,1)+IF(D4339=0,0,1)+IF(E4339=0,0,1)+IF(F4339=0,0,1)+IF(G4339=0,0,1)+IF(H4339=0,0,1)+IF(I4339=0,0,1)+IF(J4339=0,0,1)+IF(K4339=0,0,1)+IF(L4339=0,0,1)+IF(M4339=0,0,1)+IF(N4339=0,0,1)+IF(O4339=0,0,1)</f>
        <v>0</v>
      </c>
    </row>
    <row r="4340" spans="1:20" ht="15.75" hidden="1">
      <c r="A4340" s="10"/>
      <c r="B4340" s="1"/>
      <c r="C4340" s="81"/>
      <c r="D4340" s="1"/>
      <c r="E4340" s="1"/>
      <c r="F4340" s="331"/>
      <c r="G4340" s="1"/>
      <c r="H4340" s="45"/>
      <c r="I4340" s="1"/>
      <c r="J4340" s="1"/>
      <c r="K4340" s="1"/>
      <c r="L4340" s="331"/>
      <c r="M4340" s="1"/>
      <c r="N4340" s="45"/>
      <c r="O4340" s="1"/>
      <c r="P4340" s="45"/>
      <c r="Q4340" s="1"/>
      <c r="R4340" s="1"/>
      <c r="S4340" s="206"/>
      <c r="T4340" s="351">
        <f>IF(Q4340=0,0,1)+IF(C4340=0,0,1)+IF(D4340=0,0,1)+IF(E4340=0,0,1)+IF(F4340=0,0,1)+IF(G4340=0,0,1)+IF(H4340=0,0,1)+IF(I4340=0,0,1)+IF(J4340=0,0,1)+IF(K4340=0,0,1)+IF(L4340=0,0,1)+IF(M4340=0,0,1)+IF(N4340=0,0,1)+IF(O4340=0,0,1)</f>
        <v>0</v>
      </c>
    </row>
    <row r="4341" spans="1:20" ht="15.75" hidden="1">
      <c r="A4341" s="10"/>
      <c r="B4341" s="1"/>
      <c r="C4341" s="81"/>
      <c r="D4341" s="1"/>
      <c r="E4341" s="1"/>
      <c r="F4341" s="331"/>
      <c r="G4341" s="1"/>
      <c r="H4341" s="45"/>
      <c r="I4341" s="1"/>
      <c r="J4341" s="1"/>
      <c r="K4341" s="1"/>
      <c r="L4341" s="331"/>
      <c r="M4341" s="1"/>
      <c r="N4341" s="45"/>
      <c r="O4341" s="1"/>
      <c r="P4341" s="45"/>
      <c r="Q4341" s="1"/>
      <c r="R4341" s="1"/>
      <c r="S4341" s="206"/>
      <c r="T4341" s="351">
        <f>IF(Q4341=0,0,1)+IF(C4341=0,0,1)+IF(D4341=0,0,1)+IF(E4341=0,0,1)+IF(F4341=0,0,1)+IF(G4341=0,0,1)+IF(H4341=0,0,1)+IF(I4341=0,0,1)+IF(J4341=0,0,1)+IF(K4341=0,0,1)+IF(L4341=0,0,1)+IF(M4341=0,0,1)+IF(N4341=0,0,1)+IF(O4341=0,0,1)</f>
        <v>0</v>
      </c>
    </row>
    <row r="4342" spans="1:20" ht="15.75" hidden="1">
      <c r="A4342" s="10"/>
      <c r="B4342" s="1"/>
      <c r="C4342" s="81"/>
      <c r="D4342" s="1"/>
      <c r="E4342" s="1"/>
      <c r="F4342" s="331"/>
      <c r="G4342" s="1"/>
      <c r="H4342" s="45"/>
      <c r="I4342" s="1"/>
      <c r="J4342" s="1"/>
      <c r="K4342" s="1"/>
      <c r="L4342" s="331"/>
      <c r="M4342" s="1"/>
      <c r="N4342" s="45"/>
      <c r="O4342" s="1"/>
      <c r="P4342" s="45"/>
      <c r="Q4342" s="1"/>
      <c r="R4342" s="1"/>
      <c r="S4342" s="206"/>
      <c r="T4342" s="351">
        <f>IF(Q4342=0,0,1)+IF(C4342=0,0,1)+IF(D4342=0,0,1)+IF(E4342=0,0,1)+IF(F4342=0,0,1)+IF(G4342=0,0,1)+IF(H4342=0,0,1)+IF(I4342=0,0,1)+IF(J4342=0,0,1)+IF(K4342=0,0,1)+IF(L4342=0,0,1)+IF(M4342=0,0,1)+IF(N4342=0,0,1)+IF(O4342=0,0,1)</f>
        <v>0</v>
      </c>
    </row>
    <row r="4343" spans="1:20" ht="15.75" hidden="1">
      <c r="A4343" s="10"/>
      <c r="B4343" s="1"/>
      <c r="C4343" s="81"/>
      <c r="D4343" s="1"/>
      <c r="E4343" s="1"/>
      <c r="F4343" s="331"/>
      <c r="G4343" s="1"/>
      <c r="H4343" s="45"/>
      <c r="I4343" s="1"/>
      <c r="J4343" s="1"/>
      <c r="K4343" s="1"/>
      <c r="L4343" s="331"/>
      <c r="M4343" s="1"/>
      <c r="N4343" s="45"/>
      <c r="O4343" s="1"/>
      <c r="P4343" s="45"/>
      <c r="Q4343" s="1"/>
      <c r="R4343" s="1"/>
      <c r="S4343" s="206"/>
      <c r="T4343" s="351">
        <f>IF(Q4343=0,0,1)+IF(C4343=0,0,1)+IF(D4343=0,0,1)+IF(E4343=0,0,1)+IF(F4343=0,0,1)+IF(G4343=0,0,1)+IF(H4343=0,0,1)+IF(I4343=0,0,1)+IF(J4343=0,0,1)+IF(K4343=0,0,1)+IF(L4343=0,0,1)+IF(M4343=0,0,1)+IF(N4343=0,0,1)+IF(O4343=0,0,1)</f>
        <v>0</v>
      </c>
    </row>
    <row r="4344" spans="1:20" ht="15.75" hidden="1">
      <c r="A4344" s="10"/>
      <c r="B4344" s="1"/>
      <c r="C4344" s="81"/>
      <c r="D4344" s="1"/>
      <c r="E4344" s="1"/>
      <c r="F4344" s="331"/>
      <c r="G4344" s="1"/>
      <c r="H4344" s="45"/>
      <c r="I4344" s="1"/>
      <c r="J4344" s="1"/>
      <c r="K4344" s="1"/>
      <c r="L4344" s="331"/>
      <c r="M4344" s="1"/>
      <c r="N4344" s="45"/>
      <c r="O4344" s="1"/>
      <c r="P4344" s="45"/>
      <c r="Q4344" s="1"/>
      <c r="R4344" s="1"/>
      <c r="S4344" s="206"/>
      <c r="T4344" s="351">
        <f>IF(Q4344=0,0,1)+IF(C4344=0,0,1)+IF(D4344=0,0,1)+IF(E4344=0,0,1)+IF(F4344=0,0,1)+IF(G4344=0,0,1)+IF(H4344=0,0,1)+IF(I4344=0,0,1)+IF(J4344=0,0,1)+IF(K4344=0,0,1)+IF(L4344=0,0,1)+IF(M4344=0,0,1)+IF(N4344=0,0,1)+IF(O4344=0,0,1)</f>
        <v>0</v>
      </c>
    </row>
    <row r="4345" spans="1:20" ht="15.75" hidden="1">
      <c r="A4345" s="10"/>
      <c r="B4345" s="1"/>
      <c r="C4345" s="81"/>
      <c r="D4345" s="1"/>
      <c r="E4345" s="1"/>
      <c r="F4345" s="331"/>
      <c r="G4345" s="1"/>
      <c r="H4345" s="45"/>
      <c r="I4345" s="1"/>
      <c r="J4345" s="1"/>
      <c r="K4345" s="1"/>
      <c r="L4345" s="331"/>
      <c r="M4345" s="1"/>
      <c r="N4345" s="45"/>
      <c r="O4345" s="1"/>
      <c r="P4345" s="45"/>
      <c r="Q4345" s="1"/>
      <c r="R4345" s="1"/>
      <c r="S4345" s="206"/>
      <c r="T4345" s="351">
        <f>IF(Q4345=0,0,1)+IF(C4345=0,0,1)+IF(D4345=0,0,1)+IF(E4345=0,0,1)+IF(F4345=0,0,1)+IF(G4345=0,0,1)+IF(H4345=0,0,1)+IF(I4345=0,0,1)+IF(J4345=0,0,1)+IF(K4345=0,0,1)+IF(L4345=0,0,1)+IF(M4345=0,0,1)+IF(N4345=0,0,1)+IF(O4345=0,0,1)</f>
        <v>0</v>
      </c>
    </row>
    <row r="4346" spans="1:20" ht="15.75" hidden="1">
      <c r="A4346" s="10"/>
      <c r="B4346" s="1"/>
      <c r="C4346" s="81"/>
      <c r="D4346" s="1"/>
      <c r="E4346" s="1"/>
      <c r="F4346" s="331"/>
      <c r="G4346" s="1"/>
      <c r="H4346" s="45"/>
      <c r="I4346" s="1"/>
      <c r="J4346" s="1"/>
      <c r="K4346" s="1"/>
      <c r="L4346" s="331"/>
      <c r="M4346" s="1"/>
      <c r="N4346" s="45"/>
      <c r="O4346" s="1"/>
      <c r="P4346" s="45"/>
      <c r="Q4346" s="1"/>
      <c r="R4346" s="1"/>
      <c r="S4346" s="206"/>
      <c r="T4346" s="351">
        <f>IF(Q4346=0,0,1)+IF(C4346=0,0,1)+IF(D4346=0,0,1)+IF(E4346=0,0,1)+IF(F4346=0,0,1)+IF(G4346=0,0,1)+IF(H4346=0,0,1)+IF(I4346=0,0,1)+IF(J4346=0,0,1)+IF(K4346=0,0,1)+IF(L4346=0,0,1)+IF(M4346=0,0,1)+IF(N4346=0,0,1)+IF(O4346=0,0,1)</f>
        <v>0</v>
      </c>
    </row>
    <row r="4347" spans="1:20" ht="15.75" hidden="1">
      <c r="A4347" s="10"/>
      <c r="B4347" s="1"/>
      <c r="C4347" s="81"/>
      <c r="D4347" s="1"/>
      <c r="E4347" s="1"/>
      <c r="F4347" s="331"/>
      <c r="G4347" s="1"/>
      <c r="H4347" s="45"/>
      <c r="I4347" s="1"/>
      <c r="J4347" s="1"/>
      <c r="K4347" s="1"/>
      <c r="L4347" s="331"/>
      <c r="M4347" s="1"/>
      <c r="N4347" s="45"/>
      <c r="O4347" s="1"/>
      <c r="P4347" s="45"/>
      <c r="Q4347" s="1"/>
      <c r="R4347" s="1"/>
      <c r="S4347" s="206"/>
      <c r="T4347" s="351">
        <f>IF(Q4347=0,0,1)+IF(C4347=0,0,1)+IF(D4347=0,0,1)+IF(E4347=0,0,1)+IF(F4347=0,0,1)+IF(G4347=0,0,1)+IF(H4347=0,0,1)+IF(I4347=0,0,1)+IF(J4347=0,0,1)+IF(K4347=0,0,1)+IF(L4347=0,0,1)+IF(M4347=0,0,1)+IF(N4347=0,0,1)+IF(O4347=0,0,1)</f>
        <v>0</v>
      </c>
    </row>
    <row r="4348" spans="1:20" ht="15.75" hidden="1">
      <c r="A4348" s="10"/>
      <c r="B4348" s="1"/>
      <c r="C4348" s="81"/>
      <c r="D4348" s="1"/>
      <c r="E4348" s="1"/>
      <c r="F4348" s="331"/>
      <c r="G4348" s="1"/>
      <c r="H4348" s="45"/>
      <c r="I4348" s="1"/>
      <c r="J4348" s="1"/>
      <c r="K4348" s="1"/>
      <c r="L4348" s="331"/>
      <c r="M4348" s="1"/>
      <c r="N4348" s="45"/>
      <c r="O4348" s="1"/>
      <c r="P4348" s="45"/>
      <c r="Q4348" s="1"/>
      <c r="R4348" s="1"/>
      <c r="S4348" s="206"/>
      <c r="T4348" s="351">
        <f>IF(Q4348=0,0,1)+IF(C4348=0,0,1)+IF(D4348=0,0,1)+IF(E4348=0,0,1)+IF(F4348=0,0,1)+IF(G4348=0,0,1)+IF(H4348=0,0,1)+IF(I4348=0,0,1)+IF(J4348=0,0,1)+IF(K4348=0,0,1)+IF(L4348=0,0,1)+IF(M4348=0,0,1)+IF(N4348=0,0,1)+IF(O4348=0,0,1)</f>
        <v>0</v>
      </c>
    </row>
    <row r="4349" spans="1:20" ht="15.75" hidden="1">
      <c r="A4349" s="10"/>
      <c r="B4349" s="1"/>
      <c r="C4349" s="81"/>
      <c r="D4349" s="1"/>
      <c r="E4349" s="1"/>
      <c r="F4349" s="331"/>
      <c r="G4349" s="1"/>
      <c r="H4349" s="45"/>
      <c r="I4349" s="1"/>
      <c r="J4349" s="1"/>
      <c r="K4349" s="1"/>
      <c r="L4349" s="331"/>
      <c r="M4349" s="1"/>
      <c r="N4349" s="45"/>
      <c r="O4349" s="1"/>
      <c r="P4349" s="45"/>
      <c r="Q4349" s="1"/>
      <c r="R4349" s="1"/>
      <c r="S4349" s="206"/>
      <c r="T4349" s="351">
        <f>IF(Q4349=0,0,1)+IF(C4349=0,0,1)+IF(D4349=0,0,1)+IF(E4349=0,0,1)+IF(F4349=0,0,1)+IF(G4349=0,0,1)+IF(H4349=0,0,1)+IF(I4349=0,0,1)+IF(J4349=0,0,1)+IF(K4349=0,0,1)+IF(L4349=0,0,1)+IF(M4349=0,0,1)+IF(N4349=0,0,1)+IF(O4349=0,0,1)</f>
        <v>0</v>
      </c>
    </row>
    <row r="4350" spans="1:20" ht="15.75" hidden="1">
      <c r="A4350" s="10"/>
      <c r="B4350" s="1"/>
      <c r="C4350" s="81"/>
      <c r="D4350" s="1"/>
      <c r="E4350" s="1"/>
      <c r="F4350" s="331"/>
      <c r="G4350" s="1"/>
      <c r="H4350" s="45"/>
      <c r="I4350" s="1"/>
      <c r="J4350" s="1"/>
      <c r="K4350" s="1"/>
      <c r="L4350" s="331"/>
      <c r="M4350" s="1"/>
      <c r="N4350" s="45"/>
      <c r="O4350" s="1"/>
      <c r="P4350" s="45"/>
      <c r="Q4350" s="1"/>
      <c r="R4350" s="1"/>
      <c r="S4350" s="206"/>
      <c r="T4350" s="351">
        <f>IF(Q4350=0,0,1)+IF(C4350=0,0,1)+IF(D4350=0,0,1)+IF(E4350=0,0,1)+IF(F4350=0,0,1)+IF(G4350=0,0,1)+IF(H4350=0,0,1)+IF(I4350=0,0,1)+IF(J4350=0,0,1)+IF(K4350=0,0,1)+IF(L4350=0,0,1)+IF(M4350=0,0,1)+IF(N4350=0,0,1)+IF(O4350=0,0,1)</f>
        <v>0</v>
      </c>
    </row>
    <row r="4351" spans="1:20" ht="15.75" hidden="1">
      <c r="A4351" s="10"/>
      <c r="B4351" s="1"/>
      <c r="C4351" s="81"/>
      <c r="D4351" s="1"/>
      <c r="E4351" s="1"/>
      <c r="F4351" s="331"/>
      <c r="G4351" s="1"/>
      <c r="H4351" s="45"/>
      <c r="I4351" s="1"/>
      <c r="J4351" s="1"/>
      <c r="K4351" s="1"/>
      <c r="L4351" s="331"/>
      <c r="M4351" s="1"/>
      <c r="N4351" s="45"/>
      <c r="O4351" s="1"/>
      <c r="P4351" s="45"/>
      <c r="Q4351" s="1"/>
      <c r="R4351" s="1"/>
      <c r="S4351" s="206"/>
      <c r="T4351" s="351">
        <f>IF(Q4351=0,0,1)+IF(C4351=0,0,1)+IF(D4351=0,0,1)+IF(E4351=0,0,1)+IF(F4351=0,0,1)+IF(G4351=0,0,1)+IF(H4351=0,0,1)+IF(I4351=0,0,1)+IF(J4351=0,0,1)+IF(K4351=0,0,1)+IF(L4351=0,0,1)+IF(M4351=0,0,1)+IF(N4351=0,0,1)+IF(O4351=0,0,1)</f>
        <v>0</v>
      </c>
    </row>
    <row r="4352" spans="1:20" ht="15.75" hidden="1">
      <c r="A4352" s="10"/>
      <c r="B4352" s="1"/>
      <c r="C4352" s="81"/>
      <c r="D4352" s="1"/>
      <c r="E4352" s="1"/>
      <c r="F4352" s="331"/>
      <c r="G4352" s="1"/>
      <c r="H4352" s="45"/>
      <c r="I4352" s="1"/>
      <c r="J4352" s="1"/>
      <c r="K4352" s="1"/>
      <c r="L4352" s="331"/>
      <c r="M4352" s="1"/>
      <c r="N4352" s="45"/>
      <c r="O4352" s="1"/>
      <c r="P4352" s="45"/>
      <c r="Q4352" s="1"/>
      <c r="R4352" s="1"/>
      <c r="S4352" s="206"/>
      <c r="T4352" s="351">
        <f>IF(Q4352=0,0,1)+IF(C4352=0,0,1)+IF(D4352=0,0,1)+IF(E4352=0,0,1)+IF(F4352=0,0,1)+IF(G4352=0,0,1)+IF(H4352=0,0,1)+IF(I4352=0,0,1)+IF(J4352=0,0,1)+IF(K4352=0,0,1)+IF(L4352=0,0,1)+IF(M4352=0,0,1)+IF(N4352=0,0,1)+IF(O4352=0,0,1)</f>
        <v>0</v>
      </c>
    </row>
    <row r="4353" spans="1:20" ht="15.75" hidden="1">
      <c r="A4353" s="10"/>
      <c r="B4353" s="1"/>
      <c r="C4353" s="81"/>
      <c r="D4353" s="1"/>
      <c r="E4353" s="1"/>
      <c r="F4353" s="331"/>
      <c r="G4353" s="1"/>
      <c r="H4353" s="45"/>
      <c r="I4353" s="1"/>
      <c r="J4353" s="1"/>
      <c r="K4353" s="1"/>
      <c r="L4353" s="331"/>
      <c r="M4353" s="1"/>
      <c r="N4353" s="45"/>
      <c r="O4353" s="1"/>
      <c r="P4353" s="45"/>
      <c r="Q4353" s="1"/>
      <c r="R4353" s="1"/>
      <c r="S4353" s="206"/>
      <c r="T4353" s="351">
        <f>IF(Q4353=0,0,1)+IF(C4353=0,0,1)+IF(D4353=0,0,1)+IF(E4353=0,0,1)+IF(F4353=0,0,1)+IF(G4353=0,0,1)+IF(H4353=0,0,1)+IF(I4353=0,0,1)+IF(J4353=0,0,1)+IF(K4353=0,0,1)+IF(L4353=0,0,1)+IF(M4353=0,0,1)+IF(N4353=0,0,1)+IF(O4353=0,0,1)</f>
        <v>0</v>
      </c>
    </row>
    <row r="4354" spans="1:20" ht="15.75" hidden="1">
      <c r="A4354" s="10"/>
      <c r="B4354" s="1"/>
      <c r="C4354" s="81"/>
      <c r="D4354" s="1"/>
      <c r="E4354" s="1"/>
      <c r="F4354" s="331"/>
      <c r="G4354" s="1"/>
      <c r="H4354" s="45"/>
      <c r="I4354" s="1"/>
      <c r="J4354" s="1"/>
      <c r="K4354" s="1"/>
      <c r="L4354" s="331"/>
      <c r="M4354" s="1"/>
      <c r="N4354" s="45"/>
      <c r="O4354" s="1"/>
      <c r="P4354" s="45"/>
      <c r="Q4354" s="1"/>
      <c r="R4354" s="1"/>
      <c r="S4354" s="206"/>
      <c r="T4354" s="351">
        <f>IF(Q4354=0,0,1)+IF(C4354=0,0,1)+IF(D4354=0,0,1)+IF(E4354=0,0,1)+IF(F4354=0,0,1)+IF(G4354=0,0,1)+IF(H4354=0,0,1)+IF(I4354=0,0,1)+IF(J4354=0,0,1)+IF(K4354=0,0,1)+IF(L4354=0,0,1)+IF(M4354=0,0,1)+IF(N4354=0,0,1)+IF(O4354=0,0,1)</f>
        <v>0</v>
      </c>
    </row>
    <row r="4355" spans="1:20" ht="15.75" hidden="1">
      <c r="A4355" s="10"/>
      <c r="B4355" s="1"/>
      <c r="C4355" s="81"/>
      <c r="D4355" s="1"/>
      <c r="E4355" s="1"/>
      <c r="F4355" s="331"/>
      <c r="G4355" s="1"/>
      <c r="H4355" s="45"/>
      <c r="I4355" s="1"/>
      <c r="J4355" s="1"/>
      <c r="K4355" s="1"/>
      <c r="L4355" s="331"/>
      <c r="M4355" s="1"/>
      <c r="N4355" s="45"/>
      <c r="O4355" s="1"/>
      <c r="P4355" s="45"/>
      <c r="Q4355" s="1"/>
      <c r="R4355" s="1"/>
      <c r="S4355" s="206"/>
      <c r="T4355" s="351">
        <f>IF(Q4355=0,0,1)+IF(C4355=0,0,1)+IF(D4355=0,0,1)+IF(E4355=0,0,1)+IF(F4355=0,0,1)+IF(G4355=0,0,1)+IF(H4355=0,0,1)+IF(I4355=0,0,1)+IF(J4355=0,0,1)+IF(K4355=0,0,1)+IF(L4355=0,0,1)+IF(M4355=0,0,1)+IF(N4355=0,0,1)+IF(O4355=0,0,1)</f>
        <v>0</v>
      </c>
    </row>
    <row r="4356" spans="1:20" ht="15.75" hidden="1">
      <c r="A4356" s="10"/>
      <c r="B4356" s="1"/>
      <c r="C4356" s="81"/>
      <c r="D4356" s="1"/>
      <c r="E4356" s="1"/>
      <c r="F4356" s="331"/>
      <c r="G4356" s="1"/>
      <c r="H4356" s="45"/>
      <c r="I4356" s="1"/>
      <c r="J4356" s="1"/>
      <c r="K4356" s="1"/>
      <c r="L4356" s="331"/>
      <c r="M4356" s="1"/>
      <c r="N4356" s="45"/>
      <c r="O4356" s="1"/>
      <c r="P4356" s="45"/>
      <c r="Q4356" s="1"/>
      <c r="R4356" s="1"/>
      <c r="S4356" s="206"/>
      <c r="T4356" s="351">
        <f>IF(Q4356=0,0,1)+IF(C4356=0,0,1)+IF(D4356=0,0,1)+IF(E4356=0,0,1)+IF(F4356=0,0,1)+IF(G4356=0,0,1)+IF(H4356=0,0,1)+IF(I4356=0,0,1)+IF(J4356=0,0,1)+IF(K4356=0,0,1)+IF(L4356=0,0,1)+IF(M4356=0,0,1)+IF(N4356=0,0,1)+IF(O4356=0,0,1)</f>
        <v>0</v>
      </c>
    </row>
    <row r="4357" spans="1:20" ht="15.75" hidden="1">
      <c r="A4357" s="10"/>
      <c r="B4357" s="1"/>
      <c r="C4357" s="81"/>
      <c r="D4357" s="1"/>
      <c r="E4357" s="1"/>
      <c r="F4357" s="331"/>
      <c r="G4357" s="1"/>
      <c r="H4357" s="45"/>
      <c r="I4357" s="1"/>
      <c r="J4357" s="1"/>
      <c r="K4357" s="1"/>
      <c r="L4357" s="331"/>
      <c r="M4357" s="1"/>
      <c r="N4357" s="45"/>
      <c r="O4357" s="1"/>
      <c r="P4357" s="45"/>
      <c r="Q4357" s="1"/>
      <c r="R4357" s="1"/>
      <c r="S4357" s="206"/>
      <c r="T4357" s="351">
        <f>IF(Q4357=0,0,1)+IF(C4357=0,0,1)+IF(D4357=0,0,1)+IF(E4357=0,0,1)+IF(F4357=0,0,1)+IF(G4357=0,0,1)+IF(H4357=0,0,1)+IF(I4357=0,0,1)+IF(J4357=0,0,1)+IF(K4357=0,0,1)+IF(L4357=0,0,1)+IF(M4357=0,0,1)+IF(N4357=0,0,1)+IF(O4357=0,0,1)</f>
        <v>0</v>
      </c>
    </row>
    <row r="4358" spans="1:20" ht="15.75" hidden="1">
      <c r="A4358" s="10"/>
      <c r="B4358" s="1"/>
      <c r="C4358" s="81"/>
      <c r="D4358" s="1"/>
      <c r="E4358" s="1"/>
      <c r="F4358" s="331"/>
      <c r="G4358" s="1"/>
      <c r="H4358" s="45"/>
      <c r="I4358" s="1"/>
      <c r="J4358" s="1"/>
      <c r="K4358" s="1"/>
      <c r="L4358" s="331"/>
      <c r="M4358" s="1"/>
      <c r="N4358" s="45"/>
      <c r="O4358" s="1"/>
      <c r="P4358" s="45"/>
      <c r="Q4358" s="1"/>
      <c r="R4358" s="1"/>
      <c r="S4358" s="206"/>
      <c r="T4358" s="351">
        <f>IF(Q4358=0,0,1)+IF(C4358=0,0,1)+IF(D4358=0,0,1)+IF(E4358=0,0,1)+IF(F4358=0,0,1)+IF(G4358=0,0,1)+IF(H4358=0,0,1)+IF(I4358=0,0,1)+IF(J4358=0,0,1)+IF(K4358=0,0,1)+IF(L4358=0,0,1)+IF(M4358=0,0,1)+IF(N4358=0,0,1)+IF(O4358=0,0,1)</f>
        <v>0</v>
      </c>
    </row>
    <row r="4359" spans="1:20" ht="15.75" hidden="1">
      <c r="A4359" s="10"/>
      <c r="B4359" s="1"/>
      <c r="C4359" s="81"/>
      <c r="D4359" s="1"/>
      <c r="E4359" s="1"/>
      <c r="F4359" s="331"/>
      <c r="G4359" s="1"/>
      <c r="H4359" s="45"/>
      <c r="I4359" s="1"/>
      <c r="J4359" s="1"/>
      <c r="K4359" s="1"/>
      <c r="L4359" s="331"/>
      <c r="M4359" s="1"/>
      <c r="N4359" s="45"/>
      <c r="O4359" s="1"/>
      <c r="P4359" s="45"/>
      <c r="Q4359" s="1"/>
      <c r="R4359" s="1"/>
      <c r="S4359" s="206"/>
      <c r="T4359" s="351">
        <f>IF(Q4359=0,0,1)+IF(C4359=0,0,1)+IF(D4359=0,0,1)+IF(E4359=0,0,1)+IF(F4359=0,0,1)+IF(G4359=0,0,1)+IF(H4359=0,0,1)+IF(I4359=0,0,1)+IF(J4359=0,0,1)+IF(K4359=0,0,1)+IF(L4359=0,0,1)+IF(M4359=0,0,1)+IF(N4359=0,0,1)+IF(O4359=0,0,1)</f>
        <v>0</v>
      </c>
    </row>
    <row r="4360" spans="1:20" ht="15.75" hidden="1">
      <c r="A4360" s="10"/>
      <c r="B4360" s="1"/>
      <c r="C4360" s="81"/>
      <c r="D4360" s="1"/>
      <c r="E4360" s="1"/>
      <c r="F4360" s="331"/>
      <c r="G4360" s="1"/>
      <c r="H4360" s="45"/>
      <c r="I4360" s="1"/>
      <c r="J4360" s="1"/>
      <c r="K4360" s="1"/>
      <c r="L4360" s="331"/>
      <c r="M4360" s="1"/>
      <c r="N4360" s="45"/>
      <c r="O4360" s="1"/>
      <c r="P4360" s="45"/>
      <c r="Q4360" s="1"/>
      <c r="R4360" s="1"/>
      <c r="S4360" s="206"/>
      <c r="T4360" s="351">
        <f>IF(Q4360=0,0,1)+IF(C4360=0,0,1)+IF(D4360=0,0,1)+IF(E4360=0,0,1)+IF(F4360=0,0,1)+IF(G4360=0,0,1)+IF(H4360=0,0,1)+IF(I4360=0,0,1)+IF(J4360=0,0,1)+IF(K4360=0,0,1)+IF(L4360=0,0,1)+IF(M4360=0,0,1)+IF(N4360=0,0,1)+IF(O4360=0,0,1)</f>
        <v>0</v>
      </c>
    </row>
    <row r="4361" spans="1:20" ht="15.75" hidden="1">
      <c r="A4361" s="10"/>
      <c r="B4361" s="1"/>
      <c r="C4361" s="81"/>
      <c r="D4361" s="1"/>
      <c r="E4361" s="1"/>
      <c r="F4361" s="331"/>
      <c r="G4361" s="1"/>
      <c r="H4361" s="45"/>
      <c r="I4361" s="1"/>
      <c r="J4361" s="1"/>
      <c r="K4361" s="1"/>
      <c r="L4361" s="331"/>
      <c r="M4361" s="1"/>
      <c r="N4361" s="45"/>
      <c r="O4361" s="1"/>
      <c r="P4361" s="45"/>
      <c r="Q4361" s="1"/>
      <c r="R4361" s="1"/>
      <c r="S4361" s="206"/>
      <c r="T4361" s="351">
        <f>IF(Q4361=0,0,1)+IF(C4361=0,0,1)+IF(D4361=0,0,1)+IF(E4361=0,0,1)+IF(F4361=0,0,1)+IF(G4361=0,0,1)+IF(H4361=0,0,1)+IF(I4361=0,0,1)+IF(J4361=0,0,1)+IF(K4361=0,0,1)+IF(L4361=0,0,1)+IF(M4361=0,0,1)+IF(N4361=0,0,1)+IF(O4361=0,0,1)</f>
        <v>0</v>
      </c>
    </row>
    <row r="4362" spans="1:20" ht="15.75" hidden="1">
      <c r="A4362" s="10"/>
      <c r="B4362" s="1"/>
      <c r="C4362" s="81"/>
      <c r="D4362" s="1"/>
      <c r="E4362" s="1"/>
      <c r="F4362" s="331"/>
      <c r="G4362" s="1"/>
      <c r="H4362" s="45"/>
      <c r="I4362" s="1"/>
      <c r="J4362" s="1"/>
      <c r="K4362" s="1"/>
      <c r="L4362" s="331"/>
      <c r="M4362" s="1"/>
      <c r="N4362" s="45"/>
      <c r="O4362" s="1"/>
      <c r="P4362" s="45"/>
      <c r="Q4362" s="1"/>
      <c r="R4362" s="1"/>
      <c r="S4362" s="206"/>
      <c r="T4362" s="351">
        <f>IF(Q4362=0,0,1)+IF(C4362=0,0,1)+IF(D4362=0,0,1)+IF(E4362=0,0,1)+IF(F4362=0,0,1)+IF(G4362=0,0,1)+IF(H4362=0,0,1)+IF(I4362=0,0,1)+IF(J4362=0,0,1)+IF(K4362=0,0,1)+IF(L4362=0,0,1)+IF(M4362=0,0,1)+IF(N4362=0,0,1)+IF(O4362=0,0,1)</f>
        <v>0</v>
      </c>
    </row>
    <row r="4363" spans="1:20" ht="15.75" hidden="1">
      <c r="A4363" s="10"/>
      <c r="B4363" s="1"/>
      <c r="C4363" s="81"/>
      <c r="D4363" s="1"/>
      <c r="E4363" s="1"/>
      <c r="F4363" s="331"/>
      <c r="G4363" s="1"/>
      <c r="H4363" s="45"/>
      <c r="I4363" s="1"/>
      <c r="J4363" s="1"/>
      <c r="K4363" s="1"/>
      <c r="L4363" s="331"/>
      <c r="M4363" s="1"/>
      <c r="N4363" s="45"/>
      <c r="O4363" s="1"/>
      <c r="P4363" s="45"/>
      <c r="Q4363" s="1"/>
      <c r="R4363" s="1"/>
      <c r="S4363" s="206"/>
      <c r="T4363" s="351">
        <f>IF(Q4363=0,0,1)+IF(C4363=0,0,1)+IF(D4363=0,0,1)+IF(E4363=0,0,1)+IF(F4363=0,0,1)+IF(G4363=0,0,1)+IF(H4363=0,0,1)+IF(I4363=0,0,1)+IF(J4363=0,0,1)+IF(K4363=0,0,1)+IF(L4363=0,0,1)+IF(M4363=0,0,1)+IF(N4363=0,0,1)+IF(O4363=0,0,1)</f>
        <v>0</v>
      </c>
    </row>
    <row r="4364" spans="1:20" ht="15.75" hidden="1">
      <c r="A4364" s="10"/>
      <c r="B4364" s="1"/>
      <c r="C4364" s="81"/>
      <c r="D4364" s="1"/>
      <c r="E4364" s="1"/>
      <c r="F4364" s="331"/>
      <c r="G4364" s="1"/>
      <c r="H4364" s="45"/>
      <c r="I4364" s="1"/>
      <c r="J4364" s="1"/>
      <c r="K4364" s="1"/>
      <c r="L4364" s="331"/>
      <c r="M4364" s="1"/>
      <c r="N4364" s="45"/>
      <c r="O4364" s="1"/>
      <c r="P4364" s="45"/>
      <c r="Q4364" s="1"/>
      <c r="R4364" s="1"/>
      <c r="S4364" s="206"/>
      <c r="T4364" s="351">
        <f>IF(Q4364=0,0,1)+IF(C4364=0,0,1)+IF(D4364=0,0,1)+IF(E4364=0,0,1)+IF(F4364=0,0,1)+IF(G4364=0,0,1)+IF(H4364=0,0,1)+IF(I4364=0,0,1)+IF(J4364=0,0,1)+IF(K4364=0,0,1)+IF(L4364=0,0,1)+IF(M4364=0,0,1)+IF(N4364=0,0,1)+IF(O4364=0,0,1)</f>
        <v>0</v>
      </c>
    </row>
    <row r="4365" spans="1:20" ht="15.75" hidden="1">
      <c r="A4365" s="10"/>
      <c r="B4365" s="1"/>
      <c r="C4365" s="81"/>
      <c r="D4365" s="1"/>
      <c r="E4365" s="1"/>
      <c r="F4365" s="331"/>
      <c r="G4365" s="1"/>
      <c r="H4365" s="45"/>
      <c r="I4365" s="1"/>
      <c r="J4365" s="1"/>
      <c r="K4365" s="1"/>
      <c r="L4365" s="331"/>
      <c r="M4365" s="1"/>
      <c r="N4365" s="45"/>
      <c r="O4365" s="1"/>
      <c r="P4365" s="45"/>
      <c r="Q4365" s="1"/>
      <c r="R4365" s="1"/>
      <c r="S4365" s="206"/>
      <c r="T4365" s="351">
        <f>IF(Q4365=0,0,1)+IF(C4365=0,0,1)+IF(D4365=0,0,1)+IF(E4365=0,0,1)+IF(F4365=0,0,1)+IF(G4365=0,0,1)+IF(H4365=0,0,1)+IF(I4365=0,0,1)+IF(J4365=0,0,1)+IF(K4365=0,0,1)+IF(L4365=0,0,1)+IF(M4365=0,0,1)+IF(N4365=0,0,1)+IF(O4365=0,0,1)</f>
        <v>0</v>
      </c>
    </row>
    <row r="4366" spans="1:20" ht="15.75" hidden="1">
      <c r="A4366" s="10"/>
      <c r="B4366" s="1"/>
      <c r="C4366" s="81"/>
      <c r="D4366" s="1"/>
      <c r="E4366" s="1"/>
      <c r="F4366" s="331"/>
      <c r="G4366" s="1"/>
      <c r="H4366" s="45"/>
      <c r="I4366" s="1"/>
      <c r="J4366" s="1"/>
      <c r="K4366" s="1"/>
      <c r="L4366" s="331"/>
      <c r="M4366" s="1"/>
      <c r="N4366" s="45"/>
      <c r="O4366" s="1"/>
      <c r="P4366" s="45"/>
      <c r="Q4366" s="1"/>
      <c r="R4366" s="1"/>
      <c r="S4366" s="206"/>
      <c r="T4366" s="351">
        <f>IF(Q4366=0,0,1)+IF(C4366=0,0,1)+IF(D4366=0,0,1)+IF(E4366=0,0,1)+IF(F4366=0,0,1)+IF(G4366=0,0,1)+IF(H4366=0,0,1)+IF(I4366=0,0,1)+IF(J4366=0,0,1)+IF(K4366=0,0,1)+IF(L4366=0,0,1)+IF(M4366=0,0,1)+IF(N4366=0,0,1)+IF(O4366=0,0,1)</f>
        <v>0</v>
      </c>
    </row>
    <row r="4367" spans="1:20" ht="15.75" hidden="1">
      <c r="A4367" s="10"/>
      <c r="B4367" s="1"/>
      <c r="C4367" s="81"/>
      <c r="D4367" s="1"/>
      <c r="E4367" s="1"/>
      <c r="F4367" s="331"/>
      <c r="G4367" s="1"/>
      <c r="H4367" s="45"/>
      <c r="I4367" s="1"/>
      <c r="J4367" s="1"/>
      <c r="K4367" s="1"/>
      <c r="L4367" s="331"/>
      <c r="M4367" s="1"/>
      <c r="N4367" s="45"/>
      <c r="O4367" s="1"/>
      <c r="P4367" s="45"/>
      <c r="Q4367" s="1"/>
      <c r="R4367" s="1"/>
      <c r="S4367" s="206"/>
      <c r="T4367" s="351">
        <f>IF(Q4367=0,0,1)+IF(C4367=0,0,1)+IF(D4367=0,0,1)+IF(E4367=0,0,1)+IF(F4367=0,0,1)+IF(G4367=0,0,1)+IF(H4367=0,0,1)+IF(I4367=0,0,1)+IF(J4367=0,0,1)+IF(K4367=0,0,1)+IF(L4367=0,0,1)+IF(M4367=0,0,1)+IF(N4367=0,0,1)+IF(O4367=0,0,1)</f>
        <v>0</v>
      </c>
    </row>
    <row r="4368" spans="1:20" ht="15.75" hidden="1">
      <c r="A4368" s="10"/>
      <c r="B4368" s="1"/>
      <c r="C4368" s="81"/>
      <c r="D4368" s="1"/>
      <c r="E4368" s="1"/>
      <c r="F4368" s="331"/>
      <c r="G4368" s="1"/>
      <c r="H4368" s="45"/>
      <c r="I4368" s="1"/>
      <c r="J4368" s="1"/>
      <c r="K4368" s="1"/>
      <c r="L4368" s="331"/>
      <c r="M4368" s="1"/>
      <c r="N4368" s="45"/>
      <c r="O4368" s="1"/>
      <c r="P4368" s="45"/>
      <c r="Q4368" s="1"/>
      <c r="R4368" s="1"/>
      <c r="S4368" s="206"/>
      <c r="T4368" s="351">
        <f>IF(Q4368=0,0,1)+IF(C4368=0,0,1)+IF(D4368=0,0,1)+IF(E4368=0,0,1)+IF(F4368=0,0,1)+IF(G4368=0,0,1)+IF(H4368=0,0,1)+IF(I4368=0,0,1)+IF(J4368=0,0,1)+IF(K4368=0,0,1)+IF(L4368=0,0,1)+IF(M4368=0,0,1)+IF(N4368=0,0,1)+IF(O4368=0,0,1)</f>
        <v>0</v>
      </c>
    </row>
    <row r="4369" spans="1:20" ht="15.75" hidden="1">
      <c r="A4369" s="10"/>
      <c r="B4369" s="1"/>
      <c r="C4369" s="81"/>
      <c r="D4369" s="1"/>
      <c r="E4369" s="1"/>
      <c r="F4369" s="331"/>
      <c r="G4369" s="1"/>
      <c r="H4369" s="45"/>
      <c r="I4369" s="1"/>
      <c r="J4369" s="1"/>
      <c r="K4369" s="1"/>
      <c r="L4369" s="331"/>
      <c r="M4369" s="1"/>
      <c r="N4369" s="45"/>
      <c r="O4369" s="1"/>
      <c r="P4369" s="45"/>
      <c r="Q4369" s="1"/>
      <c r="R4369" s="1"/>
      <c r="S4369" s="206"/>
      <c r="T4369" s="351">
        <f>IF(Q4369=0,0,1)+IF(C4369=0,0,1)+IF(D4369=0,0,1)+IF(E4369=0,0,1)+IF(F4369=0,0,1)+IF(G4369=0,0,1)+IF(H4369=0,0,1)+IF(I4369=0,0,1)+IF(J4369=0,0,1)+IF(K4369=0,0,1)+IF(L4369=0,0,1)+IF(M4369=0,0,1)+IF(N4369=0,0,1)+IF(O4369=0,0,1)</f>
        <v>0</v>
      </c>
    </row>
    <row r="4370" spans="1:20" ht="15.75" hidden="1">
      <c r="A4370" s="10"/>
      <c r="B4370" s="1"/>
      <c r="C4370" s="81"/>
      <c r="D4370" s="1"/>
      <c r="E4370" s="1"/>
      <c r="F4370" s="331"/>
      <c r="G4370" s="1"/>
      <c r="H4370" s="45"/>
      <c r="I4370" s="1"/>
      <c r="J4370" s="1"/>
      <c r="K4370" s="1"/>
      <c r="L4370" s="331"/>
      <c r="M4370" s="1"/>
      <c r="N4370" s="45"/>
      <c r="O4370" s="1"/>
      <c r="P4370" s="45"/>
      <c r="Q4370" s="1"/>
      <c r="R4370" s="1"/>
      <c r="S4370" s="206"/>
      <c r="T4370" s="351">
        <f>IF(Q4370=0,0,1)+IF(C4370=0,0,1)+IF(D4370=0,0,1)+IF(E4370=0,0,1)+IF(F4370=0,0,1)+IF(G4370=0,0,1)+IF(H4370=0,0,1)+IF(I4370=0,0,1)+IF(J4370=0,0,1)+IF(K4370=0,0,1)+IF(L4370=0,0,1)+IF(M4370=0,0,1)+IF(N4370=0,0,1)+IF(O4370=0,0,1)</f>
        <v>0</v>
      </c>
    </row>
    <row r="4371" spans="1:20" ht="15.75" hidden="1">
      <c r="A4371" s="10"/>
      <c r="B4371" s="1"/>
      <c r="C4371" s="81"/>
      <c r="D4371" s="1"/>
      <c r="E4371" s="1"/>
      <c r="F4371" s="331"/>
      <c r="G4371" s="1"/>
      <c r="H4371" s="45"/>
      <c r="I4371" s="1"/>
      <c r="J4371" s="1"/>
      <c r="K4371" s="1"/>
      <c r="L4371" s="331"/>
      <c r="M4371" s="1"/>
      <c r="N4371" s="45"/>
      <c r="O4371" s="1"/>
      <c r="P4371" s="45"/>
      <c r="Q4371" s="1"/>
      <c r="R4371" s="1"/>
      <c r="S4371" s="206"/>
      <c r="T4371" s="351">
        <f>IF(Q4371=0,0,1)+IF(C4371=0,0,1)+IF(D4371=0,0,1)+IF(E4371=0,0,1)+IF(F4371=0,0,1)+IF(G4371=0,0,1)+IF(H4371=0,0,1)+IF(I4371=0,0,1)+IF(J4371=0,0,1)+IF(K4371=0,0,1)+IF(L4371=0,0,1)+IF(M4371=0,0,1)+IF(N4371=0,0,1)+IF(O4371=0,0,1)</f>
        <v>0</v>
      </c>
    </row>
    <row r="4372" spans="1:20" ht="15.75" hidden="1">
      <c r="A4372" s="10"/>
      <c r="B4372" s="1"/>
      <c r="C4372" s="81"/>
      <c r="D4372" s="1"/>
      <c r="E4372" s="1"/>
      <c r="F4372" s="331"/>
      <c r="G4372" s="1"/>
      <c r="H4372" s="45"/>
      <c r="I4372" s="1"/>
      <c r="J4372" s="1"/>
      <c r="K4372" s="1"/>
      <c r="L4372" s="331"/>
      <c r="M4372" s="1"/>
      <c r="N4372" s="45"/>
      <c r="O4372" s="1"/>
      <c r="P4372" s="45"/>
      <c r="Q4372" s="1"/>
      <c r="R4372" s="1"/>
      <c r="S4372" s="206"/>
      <c r="T4372" s="351">
        <f>IF(Q4372=0,0,1)+IF(C4372=0,0,1)+IF(D4372=0,0,1)+IF(E4372=0,0,1)+IF(F4372=0,0,1)+IF(G4372=0,0,1)+IF(H4372=0,0,1)+IF(I4372=0,0,1)+IF(J4372=0,0,1)+IF(K4372=0,0,1)+IF(L4372=0,0,1)+IF(M4372=0,0,1)+IF(N4372=0,0,1)+IF(O4372=0,0,1)</f>
        <v>0</v>
      </c>
    </row>
    <row r="4373" spans="1:20" ht="15.75" hidden="1">
      <c r="A4373" s="10"/>
      <c r="B4373" s="1"/>
      <c r="C4373" s="81"/>
      <c r="D4373" s="1"/>
      <c r="E4373" s="1"/>
      <c r="F4373" s="331"/>
      <c r="G4373" s="1"/>
      <c r="H4373" s="45"/>
      <c r="I4373" s="1"/>
      <c r="J4373" s="1"/>
      <c r="K4373" s="1"/>
      <c r="L4373" s="331"/>
      <c r="M4373" s="1"/>
      <c r="N4373" s="45"/>
      <c r="O4373" s="1"/>
      <c r="P4373" s="45"/>
      <c r="Q4373" s="1"/>
      <c r="R4373" s="1"/>
      <c r="S4373" s="206"/>
      <c r="T4373" s="351">
        <f>IF(Q4373=0,0,1)+IF(C4373=0,0,1)+IF(D4373=0,0,1)+IF(E4373=0,0,1)+IF(F4373=0,0,1)+IF(G4373=0,0,1)+IF(H4373=0,0,1)+IF(I4373=0,0,1)+IF(J4373=0,0,1)+IF(K4373=0,0,1)+IF(L4373=0,0,1)+IF(M4373=0,0,1)+IF(N4373=0,0,1)+IF(O4373=0,0,1)</f>
        <v>0</v>
      </c>
    </row>
    <row r="4374" spans="1:20" ht="15.75" hidden="1">
      <c r="A4374" s="10"/>
      <c r="B4374" s="1"/>
      <c r="C4374" s="81"/>
      <c r="D4374" s="1"/>
      <c r="E4374" s="1"/>
      <c r="F4374" s="331"/>
      <c r="G4374" s="1"/>
      <c r="H4374" s="45"/>
      <c r="I4374" s="1"/>
      <c r="J4374" s="1"/>
      <c r="K4374" s="1"/>
      <c r="L4374" s="331"/>
      <c r="M4374" s="1"/>
      <c r="N4374" s="45"/>
      <c r="O4374" s="1"/>
      <c r="P4374" s="45"/>
      <c r="Q4374" s="1"/>
      <c r="R4374" s="1"/>
      <c r="S4374" s="206"/>
      <c r="T4374" s="351">
        <f>IF(Q4374=0,0,1)+IF(C4374=0,0,1)+IF(D4374=0,0,1)+IF(E4374=0,0,1)+IF(F4374=0,0,1)+IF(G4374=0,0,1)+IF(H4374=0,0,1)+IF(I4374=0,0,1)+IF(J4374=0,0,1)+IF(K4374=0,0,1)+IF(L4374=0,0,1)+IF(M4374=0,0,1)+IF(N4374=0,0,1)+IF(O4374=0,0,1)</f>
        <v>0</v>
      </c>
    </row>
    <row r="4375" spans="1:20" ht="15.75" hidden="1">
      <c r="A4375" s="10"/>
      <c r="B4375" s="1"/>
      <c r="C4375" s="81"/>
      <c r="D4375" s="1"/>
      <c r="E4375" s="1"/>
      <c r="F4375" s="331"/>
      <c r="G4375" s="1"/>
      <c r="H4375" s="45"/>
      <c r="I4375" s="1"/>
      <c r="J4375" s="1"/>
      <c r="K4375" s="1"/>
      <c r="L4375" s="331"/>
      <c r="M4375" s="1"/>
      <c r="N4375" s="45"/>
      <c r="O4375" s="1"/>
      <c r="P4375" s="45"/>
      <c r="Q4375" s="1"/>
      <c r="R4375" s="1"/>
      <c r="S4375" s="206"/>
      <c r="T4375" s="351">
        <f>IF(Q4375=0,0,1)+IF(C4375=0,0,1)+IF(D4375=0,0,1)+IF(E4375=0,0,1)+IF(F4375=0,0,1)+IF(G4375=0,0,1)+IF(H4375=0,0,1)+IF(I4375=0,0,1)+IF(J4375=0,0,1)+IF(K4375=0,0,1)+IF(L4375=0,0,1)+IF(M4375=0,0,1)+IF(N4375=0,0,1)+IF(O4375=0,0,1)</f>
        <v>0</v>
      </c>
    </row>
    <row r="4376" spans="1:20" ht="15.75" hidden="1">
      <c r="A4376" s="10"/>
      <c r="B4376" s="1"/>
      <c r="C4376" s="81"/>
      <c r="D4376" s="1"/>
      <c r="E4376" s="1"/>
      <c r="F4376" s="331"/>
      <c r="G4376" s="1"/>
      <c r="H4376" s="45"/>
      <c r="I4376" s="1"/>
      <c r="J4376" s="1"/>
      <c r="K4376" s="1"/>
      <c r="L4376" s="331"/>
      <c r="M4376" s="1"/>
      <c r="N4376" s="45"/>
      <c r="O4376" s="1"/>
      <c r="P4376" s="45"/>
      <c r="Q4376" s="1"/>
      <c r="R4376" s="1"/>
      <c r="S4376" s="206"/>
      <c r="T4376" s="351">
        <f>IF(Q4376=0,0,1)+IF(C4376=0,0,1)+IF(D4376=0,0,1)+IF(E4376=0,0,1)+IF(F4376=0,0,1)+IF(G4376=0,0,1)+IF(H4376=0,0,1)+IF(I4376=0,0,1)+IF(J4376=0,0,1)+IF(K4376=0,0,1)+IF(L4376=0,0,1)+IF(M4376=0,0,1)+IF(N4376=0,0,1)+IF(O4376=0,0,1)</f>
        <v>0</v>
      </c>
    </row>
    <row r="4377" spans="1:20" ht="15.75" hidden="1">
      <c r="A4377" s="10"/>
      <c r="B4377" s="1"/>
      <c r="C4377" s="81"/>
      <c r="D4377" s="1"/>
      <c r="E4377" s="1"/>
      <c r="F4377" s="331"/>
      <c r="G4377" s="1"/>
      <c r="H4377" s="45"/>
      <c r="I4377" s="1"/>
      <c r="J4377" s="1"/>
      <c r="K4377" s="1"/>
      <c r="L4377" s="331"/>
      <c r="M4377" s="1"/>
      <c r="N4377" s="45"/>
      <c r="O4377" s="1"/>
      <c r="P4377" s="45"/>
      <c r="Q4377" s="1"/>
      <c r="R4377" s="1"/>
      <c r="S4377" s="206"/>
      <c r="T4377" s="351">
        <f>IF(Q4377=0,0,1)+IF(C4377=0,0,1)+IF(D4377=0,0,1)+IF(E4377=0,0,1)+IF(F4377=0,0,1)+IF(G4377=0,0,1)+IF(H4377=0,0,1)+IF(I4377=0,0,1)+IF(J4377=0,0,1)+IF(K4377=0,0,1)+IF(L4377=0,0,1)+IF(M4377=0,0,1)+IF(N4377=0,0,1)+IF(O4377=0,0,1)</f>
        <v>0</v>
      </c>
    </row>
    <row r="4378" spans="1:20" ht="15.75" hidden="1">
      <c r="A4378" s="10"/>
      <c r="B4378" s="1"/>
      <c r="C4378" s="81"/>
      <c r="D4378" s="1"/>
      <c r="E4378" s="1"/>
      <c r="F4378" s="331"/>
      <c r="G4378" s="1"/>
      <c r="H4378" s="45"/>
      <c r="I4378" s="1"/>
      <c r="J4378" s="1"/>
      <c r="K4378" s="1"/>
      <c r="L4378" s="331"/>
      <c r="M4378" s="1"/>
      <c r="N4378" s="45"/>
      <c r="O4378" s="1"/>
      <c r="P4378" s="45"/>
      <c r="Q4378" s="1"/>
      <c r="R4378" s="1"/>
      <c r="S4378" s="206"/>
      <c r="T4378" s="351">
        <f>IF(Q4378=0,0,1)+IF(C4378=0,0,1)+IF(D4378=0,0,1)+IF(E4378=0,0,1)+IF(F4378=0,0,1)+IF(G4378=0,0,1)+IF(H4378=0,0,1)+IF(I4378=0,0,1)+IF(J4378=0,0,1)+IF(K4378=0,0,1)+IF(L4378=0,0,1)+IF(M4378=0,0,1)+IF(N4378=0,0,1)+IF(O4378=0,0,1)</f>
        <v>0</v>
      </c>
    </row>
    <row r="4379" spans="1:20" ht="15.75" hidden="1">
      <c r="A4379" s="10"/>
      <c r="B4379" s="1"/>
      <c r="C4379" s="81"/>
      <c r="D4379" s="1"/>
      <c r="E4379" s="1"/>
      <c r="F4379" s="331"/>
      <c r="G4379" s="1"/>
      <c r="H4379" s="45"/>
      <c r="I4379" s="1"/>
      <c r="J4379" s="1"/>
      <c r="K4379" s="1"/>
      <c r="L4379" s="331"/>
      <c r="M4379" s="1"/>
      <c r="N4379" s="45"/>
      <c r="O4379" s="1"/>
      <c r="P4379" s="45"/>
      <c r="Q4379" s="1"/>
      <c r="R4379" s="1"/>
      <c r="S4379" s="206"/>
      <c r="T4379" s="351">
        <f>IF(Q4379=0,0,1)+IF(C4379=0,0,1)+IF(D4379=0,0,1)+IF(E4379=0,0,1)+IF(F4379=0,0,1)+IF(G4379=0,0,1)+IF(H4379=0,0,1)+IF(I4379=0,0,1)+IF(J4379=0,0,1)+IF(K4379=0,0,1)+IF(L4379=0,0,1)+IF(M4379=0,0,1)+IF(N4379=0,0,1)+IF(O4379=0,0,1)</f>
        <v>0</v>
      </c>
    </row>
    <row r="4380" spans="1:20" ht="15.75" hidden="1">
      <c r="A4380" s="10"/>
      <c r="B4380" s="1"/>
      <c r="C4380" s="81"/>
      <c r="D4380" s="1"/>
      <c r="E4380" s="1"/>
      <c r="F4380" s="331"/>
      <c r="G4380" s="1"/>
      <c r="H4380" s="45"/>
      <c r="I4380" s="1"/>
      <c r="J4380" s="1"/>
      <c r="K4380" s="1"/>
      <c r="L4380" s="331"/>
      <c r="M4380" s="1"/>
      <c r="N4380" s="45"/>
      <c r="O4380" s="1"/>
      <c r="P4380" s="45"/>
      <c r="Q4380" s="1"/>
      <c r="R4380" s="1"/>
      <c r="S4380" s="206"/>
      <c r="T4380" s="351">
        <f>IF(Q4380=0,0,1)+IF(C4380=0,0,1)+IF(D4380=0,0,1)+IF(E4380=0,0,1)+IF(F4380=0,0,1)+IF(G4380=0,0,1)+IF(H4380=0,0,1)+IF(I4380=0,0,1)+IF(J4380=0,0,1)+IF(K4380=0,0,1)+IF(L4380=0,0,1)+IF(M4380=0,0,1)+IF(N4380=0,0,1)+IF(O4380=0,0,1)</f>
        <v>0</v>
      </c>
    </row>
    <row r="4381" spans="1:20" ht="15.75" hidden="1">
      <c r="A4381" s="10"/>
      <c r="B4381" s="1"/>
      <c r="C4381" s="81"/>
      <c r="D4381" s="1"/>
      <c r="E4381" s="1"/>
      <c r="F4381" s="331"/>
      <c r="G4381" s="1"/>
      <c r="H4381" s="45"/>
      <c r="I4381" s="1"/>
      <c r="J4381" s="1"/>
      <c r="K4381" s="1"/>
      <c r="L4381" s="331"/>
      <c r="M4381" s="1"/>
      <c r="N4381" s="45"/>
      <c r="O4381" s="1"/>
      <c r="P4381" s="45"/>
      <c r="Q4381" s="1"/>
      <c r="R4381" s="1"/>
      <c r="S4381" s="206"/>
      <c r="T4381" s="351">
        <f>IF(Q4381=0,0,1)+IF(C4381=0,0,1)+IF(D4381=0,0,1)+IF(E4381=0,0,1)+IF(F4381=0,0,1)+IF(G4381=0,0,1)+IF(H4381=0,0,1)+IF(I4381=0,0,1)+IF(J4381=0,0,1)+IF(K4381=0,0,1)+IF(L4381=0,0,1)+IF(M4381=0,0,1)+IF(N4381=0,0,1)+IF(O4381=0,0,1)</f>
        <v>0</v>
      </c>
    </row>
    <row r="4382" spans="1:20" ht="15.75" hidden="1">
      <c r="A4382" s="10"/>
      <c r="B4382" s="1"/>
      <c r="C4382" s="81"/>
      <c r="D4382" s="1"/>
      <c r="E4382" s="1"/>
      <c r="F4382" s="331"/>
      <c r="G4382" s="1"/>
      <c r="H4382" s="45"/>
      <c r="I4382" s="1"/>
      <c r="J4382" s="1"/>
      <c r="K4382" s="1"/>
      <c r="L4382" s="331"/>
      <c r="M4382" s="1"/>
      <c r="N4382" s="45"/>
      <c r="O4382" s="1"/>
      <c r="P4382" s="45"/>
      <c r="Q4382" s="1"/>
      <c r="R4382" s="1"/>
      <c r="S4382" s="206"/>
      <c r="T4382" s="351">
        <f>IF(Q4382=0,0,1)+IF(C4382=0,0,1)+IF(D4382=0,0,1)+IF(E4382=0,0,1)+IF(F4382=0,0,1)+IF(G4382=0,0,1)+IF(H4382=0,0,1)+IF(I4382=0,0,1)+IF(J4382=0,0,1)+IF(K4382=0,0,1)+IF(L4382=0,0,1)+IF(M4382=0,0,1)+IF(N4382=0,0,1)+IF(O4382=0,0,1)</f>
        <v>0</v>
      </c>
    </row>
    <row r="4383" spans="1:20" ht="15.75" hidden="1">
      <c r="A4383" s="10"/>
      <c r="B4383" s="1"/>
      <c r="C4383" s="81"/>
      <c r="D4383" s="1"/>
      <c r="E4383" s="1"/>
      <c r="F4383" s="331"/>
      <c r="G4383" s="1"/>
      <c r="H4383" s="45"/>
      <c r="I4383" s="1"/>
      <c r="J4383" s="1"/>
      <c r="K4383" s="1"/>
      <c r="L4383" s="331"/>
      <c r="M4383" s="1"/>
      <c r="N4383" s="45"/>
      <c r="O4383" s="1"/>
      <c r="P4383" s="45"/>
      <c r="Q4383" s="1"/>
      <c r="R4383" s="1"/>
      <c r="S4383" s="206"/>
      <c r="T4383" s="351">
        <f>IF(Q4383=0,0,1)+IF(C4383=0,0,1)+IF(D4383=0,0,1)+IF(E4383=0,0,1)+IF(F4383=0,0,1)+IF(G4383=0,0,1)+IF(H4383=0,0,1)+IF(I4383=0,0,1)+IF(J4383=0,0,1)+IF(K4383=0,0,1)+IF(L4383=0,0,1)+IF(M4383=0,0,1)+IF(N4383=0,0,1)+IF(O4383=0,0,1)</f>
        <v>0</v>
      </c>
    </row>
    <row r="4384" spans="1:20" ht="15.75" hidden="1">
      <c r="A4384" s="10"/>
      <c r="B4384" s="1"/>
      <c r="C4384" s="81"/>
      <c r="D4384" s="1"/>
      <c r="E4384" s="1"/>
      <c r="F4384" s="331"/>
      <c r="G4384" s="1"/>
      <c r="H4384" s="45"/>
      <c r="I4384" s="1"/>
      <c r="J4384" s="1"/>
      <c r="K4384" s="1"/>
      <c r="L4384" s="331"/>
      <c r="M4384" s="1"/>
      <c r="N4384" s="45"/>
      <c r="O4384" s="1"/>
      <c r="P4384" s="45"/>
      <c r="Q4384" s="1"/>
      <c r="R4384" s="1"/>
      <c r="S4384" s="206"/>
      <c r="T4384" s="351">
        <f>IF(Q4384=0,0,1)+IF(C4384=0,0,1)+IF(D4384=0,0,1)+IF(E4384=0,0,1)+IF(F4384=0,0,1)+IF(G4384=0,0,1)+IF(H4384=0,0,1)+IF(I4384=0,0,1)+IF(J4384=0,0,1)+IF(K4384=0,0,1)+IF(L4384=0,0,1)+IF(M4384=0,0,1)+IF(N4384=0,0,1)+IF(O4384=0,0,1)</f>
        <v>0</v>
      </c>
    </row>
    <row r="4385" spans="1:20" ht="15.75" hidden="1">
      <c r="A4385" s="10"/>
      <c r="B4385" s="1"/>
      <c r="C4385" s="81"/>
      <c r="D4385" s="1"/>
      <c r="E4385" s="1"/>
      <c r="F4385" s="331"/>
      <c r="G4385" s="1"/>
      <c r="H4385" s="45"/>
      <c r="I4385" s="1"/>
      <c r="J4385" s="1"/>
      <c r="K4385" s="1"/>
      <c r="L4385" s="331"/>
      <c r="M4385" s="1"/>
      <c r="N4385" s="45"/>
      <c r="O4385" s="1"/>
      <c r="P4385" s="45"/>
      <c r="Q4385" s="1"/>
      <c r="R4385" s="1"/>
      <c r="S4385" s="206"/>
      <c r="T4385" s="351">
        <f>IF(Q4385=0,0,1)+IF(C4385=0,0,1)+IF(D4385=0,0,1)+IF(E4385=0,0,1)+IF(F4385=0,0,1)+IF(G4385=0,0,1)+IF(H4385=0,0,1)+IF(I4385=0,0,1)+IF(J4385=0,0,1)+IF(K4385=0,0,1)+IF(L4385=0,0,1)+IF(M4385=0,0,1)+IF(N4385=0,0,1)+IF(O4385=0,0,1)</f>
        <v>0</v>
      </c>
    </row>
    <row r="4386" spans="1:20" ht="15.75" hidden="1">
      <c r="A4386" s="10"/>
      <c r="B4386" s="1"/>
      <c r="C4386" s="81"/>
      <c r="D4386" s="1"/>
      <c r="E4386" s="1"/>
      <c r="F4386" s="331"/>
      <c r="G4386" s="1"/>
      <c r="H4386" s="45"/>
      <c r="I4386" s="1"/>
      <c r="J4386" s="1"/>
      <c r="K4386" s="1"/>
      <c r="L4386" s="331"/>
      <c r="M4386" s="1"/>
      <c r="N4386" s="45"/>
      <c r="O4386" s="1"/>
      <c r="P4386" s="45"/>
      <c r="Q4386" s="1"/>
      <c r="R4386" s="1"/>
      <c r="S4386" s="206"/>
      <c r="T4386" s="351">
        <f>IF(Q4386=0,0,1)+IF(C4386=0,0,1)+IF(D4386=0,0,1)+IF(E4386=0,0,1)+IF(F4386=0,0,1)+IF(G4386=0,0,1)+IF(H4386=0,0,1)+IF(I4386=0,0,1)+IF(J4386=0,0,1)+IF(K4386=0,0,1)+IF(L4386=0,0,1)+IF(M4386=0,0,1)+IF(N4386=0,0,1)+IF(O4386=0,0,1)</f>
        <v>0</v>
      </c>
    </row>
    <row r="4387" spans="1:20" ht="15.75" hidden="1">
      <c r="A4387" s="10"/>
      <c r="B4387" s="1"/>
      <c r="C4387" s="81"/>
      <c r="D4387" s="1"/>
      <c r="E4387" s="1"/>
      <c r="F4387" s="331"/>
      <c r="G4387" s="1"/>
      <c r="H4387" s="45"/>
      <c r="I4387" s="1"/>
      <c r="J4387" s="1"/>
      <c r="K4387" s="1"/>
      <c r="L4387" s="331"/>
      <c r="M4387" s="1"/>
      <c r="N4387" s="45"/>
      <c r="O4387" s="1"/>
      <c r="P4387" s="45"/>
      <c r="Q4387" s="1"/>
      <c r="R4387" s="1"/>
      <c r="S4387" s="206"/>
      <c r="T4387" s="351">
        <f>IF(Q4387=0,0,1)+IF(C4387=0,0,1)+IF(D4387=0,0,1)+IF(E4387=0,0,1)+IF(F4387=0,0,1)+IF(G4387=0,0,1)+IF(H4387=0,0,1)+IF(I4387=0,0,1)+IF(J4387=0,0,1)+IF(K4387=0,0,1)+IF(L4387=0,0,1)+IF(M4387=0,0,1)+IF(N4387=0,0,1)+IF(O4387=0,0,1)</f>
        <v>0</v>
      </c>
    </row>
    <row r="4388" spans="1:20" ht="15.75" hidden="1">
      <c r="A4388" s="10"/>
      <c r="B4388" s="1"/>
      <c r="C4388" s="81"/>
      <c r="D4388" s="1"/>
      <c r="E4388" s="1"/>
      <c r="F4388" s="331"/>
      <c r="G4388" s="1"/>
      <c r="H4388" s="45"/>
      <c r="I4388" s="1"/>
      <c r="J4388" s="1"/>
      <c r="K4388" s="1"/>
      <c r="L4388" s="331"/>
      <c r="M4388" s="1"/>
      <c r="N4388" s="45"/>
      <c r="O4388" s="1"/>
      <c r="P4388" s="45"/>
      <c r="Q4388" s="1"/>
      <c r="R4388" s="1"/>
      <c r="S4388" s="206"/>
      <c r="T4388" s="351">
        <f>IF(Q4388=0,0,1)+IF(C4388=0,0,1)+IF(D4388=0,0,1)+IF(E4388=0,0,1)+IF(F4388=0,0,1)+IF(G4388=0,0,1)+IF(H4388=0,0,1)+IF(I4388=0,0,1)+IF(J4388=0,0,1)+IF(K4388=0,0,1)+IF(L4388=0,0,1)+IF(M4388=0,0,1)+IF(N4388=0,0,1)+IF(O4388=0,0,1)</f>
        <v>0</v>
      </c>
    </row>
    <row r="4389" spans="1:20" ht="15.75" hidden="1">
      <c r="A4389" s="10"/>
      <c r="B4389" s="1"/>
      <c r="C4389" s="81"/>
      <c r="D4389" s="1"/>
      <c r="E4389" s="1"/>
      <c r="F4389" s="331"/>
      <c r="G4389" s="1"/>
      <c r="H4389" s="45"/>
      <c r="I4389" s="1"/>
      <c r="J4389" s="1"/>
      <c r="K4389" s="1"/>
      <c r="L4389" s="331"/>
      <c r="M4389" s="1"/>
      <c r="N4389" s="45"/>
      <c r="O4389" s="1"/>
      <c r="P4389" s="45"/>
      <c r="Q4389" s="1"/>
      <c r="R4389" s="1"/>
      <c r="S4389" s="206"/>
      <c r="T4389" s="351">
        <f>IF(Q4389=0,0,1)+IF(C4389=0,0,1)+IF(D4389=0,0,1)+IF(E4389=0,0,1)+IF(F4389=0,0,1)+IF(G4389=0,0,1)+IF(H4389=0,0,1)+IF(I4389=0,0,1)+IF(J4389=0,0,1)+IF(K4389=0,0,1)+IF(L4389=0,0,1)+IF(M4389=0,0,1)+IF(N4389=0,0,1)+IF(O4389=0,0,1)</f>
        <v>0</v>
      </c>
    </row>
    <row r="4390" spans="1:20" ht="15.75" hidden="1">
      <c r="A4390" s="10"/>
      <c r="B4390" s="1"/>
      <c r="C4390" s="81"/>
      <c r="D4390" s="1"/>
      <c r="E4390" s="1"/>
      <c r="F4390" s="331"/>
      <c r="G4390" s="1"/>
      <c r="H4390" s="45"/>
      <c r="I4390" s="1"/>
      <c r="J4390" s="1"/>
      <c r="K4390" s="1"/>
      <c r="L4390" s="331"/>
      <c r="M4390" s="1"/>
      <c r="N4390" s="45"/>
      <c r="O4390" s="1"/>
      <c r="P4390" s="45"/>
      <c r="Q4390" s="1"/>
      <c r="R4390" s="1"/>
      <c r="S4390" s="206"/>
      <c r="T4390" s="351">
        <f>IF(Q4390=0,0,1)+IF(C4390=0,0,1)+IF(D4390=0,0,1)+IF(E4390=0,0,1)+IF(F4390=0,0,1)+IF(G4390=0,0,1)+IF(H4390=0,0,1)+IF(I4390=0,0,1)+IF(J4390=0,0,1)+IF(K4390=0,0,1)+IF(L4390=0,0,1)+IF(M4390=0,0,1)+IF(N4390=0,0,1)+IF(O4390=0,0,1)</f>
        <v>0</v>
      </c>
    </row>
    <row r="4391" spans="1:20" ht="15.75" hidden="1">
      <c r="A4391" s="10"/>
      <c r="B4391" s="1"/>
      <c r="C4391" s="81"/>
      <c r="D4391" s="1"/>
      <c r="E4391" s="1"/>
      <c r="F4391" s="331"/>
      <c r="G4391" s="1"/>
      <c r="H4391" s="45"/>
      <c r="I4391" s="1"/>
      <c r="J4391" s="1"/>
      <c r="K4391" s="1"/>
      <c r="L4391" s="331"/>
      <c r="M4391" s="1"/>
      <c r="N4391" s="45"/>
      <c r="O4391" s="1"/>
      <c r="P4391" s="45"/>
      <c r="Q4391" s="1"/>
      <c r="R4391" s="1"/>
      <c r="S4391" s="206"/>
      <c r="T4391" s="351">
        <f>IF(Q4391=0,0,1)+IF(C4391=0,0,1)+IF(D4391=0,0,1)+IF(E4391=0,0,1)+IF(F4391=0,0,1)+IF(G4391=0,0,1)+IF(H4391=0,0,1)+IF(I4391=0,0,1)+IF(J4391=0,0,1)+IF(K4391=0,0,1)+IF(L4391=0,0,1)+IF(M4391=0,0,1)+IF(N4391=0,0,1)+IF(O4391=0,0,1)</f>
        <v>0</v>
      </c>
    </row>
    <row r="4392" spans="1:20" ht="15.75" hidden="1">
      <c r="A4392" s="10"/>
      <c r="B4392" s="1"/>
      <c r="C4392" s="81"/>
      <c r="D4392" s="1"/>
      <c r="E4392" s="1"/>
      <c r="F4392" s="331"/>
      <c r="G4392" s="1"/>
      <c r="H4392" s="45"/>
      <c r="I4392" s="1"/>
      <c r="J4392" s="1"/>
      <c r="K4392" s="1"/>
      <c r="L4392" s="331"/>
      <c r="M4392" s="1"/>
      <c r="N4392" s="45"/>
      <c r="O4392" s="1"/>
      <c r="P4392" s="45"/>
      <c r="Q4392" s="1"/>
      <c r="R4392" s="1"/>
      <c r="S4392" s="206"/>
      <c r="T4392" s="351">
        <f>IF(Q4392=0,0,1)+IF(C4392=0,0,1)+IF(D4392=0,0,1)+IF(E4392=0,0,1)+IF(F4392=0,0,1)+IF(G4392=0,0,1)+IF(H4392=0,0,1)+IF(I4392=0,0,1)+IF(J4392=0,0,1)+IF(K4392=0,0,1)+IF(L4392=0,0,1)+IF(M4392=0,0,1)+IF(N4392=0,0,1)+IF(O4392=0,0,1)</f>
        <v>0</v>
      </c>
    </row>
    <row r="4393" spans="1:20" ht="15.75" hidden="1">
      <c r="A4393" s="10"/>
      <c r="B4393" s="1"/>
      <c r="C4393" s="81"/>
      <c r="D4393" s="1"/>
      <c r="E4393" s="1"/>
      <c r="F4393" s="331"/>
      <c r="G4393" s="1"/>
      <c r="H4393" s="45"/>
      <c r="I4393" s="1"/>
      <c r="J4393" s="1"/>
      <c r="K4393" s="1"/>
      <c r="L4393" s="331"/>
      <c r="M4393" s="1"/>
      <c r="N4393" s="45"/>
      <c r="O4393" s="1"/>
      <c r="P4393" s="45"/>
      <c r="Q4393" s="1"/>
      <c r="R4393" s="1"/>
      <c r="S4393" s="206"/>
      <c r="T4393" s="351">
        <f>IF(Q4393=0,0,1)+IF(C4393=0,0,1)+IF(D4393=0,0,1)+IF(E4393=0,0,1)+IF(F4393=0,0,1)+IF(G4393=0,0,1)+IF(H4393=0,0,1)+IF(I4393=0,0,1)+IF(J4393=0,0,1)+IF(K4393=0,0,1)+IF(L4393=0,0,1)+IF(M4393=0,0,1)+IF(N4393=0,0,1)+IF(O4393=0,0,1)</f>
        <v>0</v>
      </c>
    </row>
    <row r="4394" spans="1:20" ht="15.75" hidden="1">
      <c r="A4394" s="10"/>
      <c r="B4394" s="1"/>
      <c r="C4394" s="81"/>
      <c r="D4394" s="1"/>
      <c r="E4394" s="1"/>
      <c r="F4394" s="331"/>
      <c r="G4394" s="1"/>
      <c r="H4394" s="45"/>
      <c r="I4394" s="1"/>
      <c r="J4394" s="1"/>
      <c r="K4394" s="1"/>
      <c r="L4394" s="331"/>
      <c r="M4394" s="1"/>
      <c r="N4394" s="45"/>
      <c r="O4394" s="1"/>
      <c r="P4394" s="45"/>
      <c r="Q4394" s="1"/>
      <c r="R4394" s="1"/>
      <c r="S4394" s="206"/>
      <c r="T4394" s="351">
        <f>IF(Q4394=0,0,1)+IF(C4394=0,0,1)+IF(D4394=0,0,1)+IF(E4394=0,0,1)+IF(F4394=0,0,1)+IF(G4394=0,0,1)+IF(H4394=0,0,1)+IF(I4394=0,0,1)+IF(J4394=0,0,1)+IF(K4394=0,0,1)+IF(L4394=0,0,1)+IF(M4394=0,0,1)+IF(N4394=0,0,1)+IF(O4394=0,0,1)</f>
        <v>0</v>
      </c>
    </row>
    <row r="4395" spans="1:20" ht="15.75" hidden="1">
      <c r="A4395" s="10"/>
      <c r="B4395" s="1"/>
      <c r="C4395" s="81"/>
      <c r="D4395" s="1"/>
      <c r="E4395" s="1"/>
      <c r="F4395" s="331"/>
      <c r="G4395" s="1"/>
      <c r="H4395" s="45"/>
      <c r="I4395" s="1"/>
      <c r="J4395" s="1"/>
      <c r="K4395" s="1"/>
      <c r="L4395" s="331"/>
      <c r="M4395" s="1"/>
      <c r="N4395" s="45"/>
      <c r="O4395" s="1"/>
      <c r="P4395" s="45"/>
      <c r="Q4395" s="1"/>
      <c r="R4395" s="1"/>
      <c r="S4395" s="206"/>
      <c r="T4395" s="351">
        <f>IF(Q4395=0,0,1)+IF(C4395=0,0,1)+IF(D4395=0,0,1)+IF(E4395=0,0,1)+IF(F4395=0,0,1)+IF(G4395=0,0,1)+IF(H4395=0,0,1)+IF(I4395=0,0,1)+IF(J4395=0,0,1)+IF(K4395=0,0,1)+IF(L4395=0,0,1)+IF(M4395=0,0,1)+IF(N4395=0,0,1)+IF(O4395=0,0,1)</f>
        <v>0</v>
      </c>
    </row>
    <row r="4396" spans="1:20" ht="15.75" hidden="1">
      <c r="A4396" s="10"/>
      <c r="B4396" s="1"/>
      <c r="C4396" s="81"/>
      <c r="D4396" s="1"/>
      <c r="E4396" s="1"/>
      <c r="F4396" s="331"/>
      <c r="G4396" s="1"/>
      <c r="H4396" s="45"/>
      <c r="I4396" s="1"/>
      <c r="J4396" s="1"/>
      <c r="K4396" s="1"/>
      <c r="L4396" s="331"/>
      <c r="M4396" s="1"/>
      <c r="N4396" s="45"/>
      <c r="O4396" s="1"/>
      <c r="P4396" s="45"/>
      <c r="Q4396" s="1"/>
      <c r="R4396" s="1"/>
      <c r="S4396" s="206"/>
      <c r="T4396" s="351">
        <f>IF(Q4396=0,0,1)+IF(C4396=0,0,1)+IF(D4396=0,0,1)+IF(E4396=0,0,1)+IF(F4396=0,0,1)+IF(G4396=0,0,1)+IF(H4396=0,0,1)+IF(I4396=0,0,1)+IF(J4396=0,0,1)+IF(K4396=0,0,1)+IF(L4396=0,0,1)+IF(M4396=0,0,1)+IF(N4396=0,0,1)+IF(O4396=0,0,1)</f>
        <v>0</v>
      </c>
    </row>
    <row r="4397" spans="1:20" ht="15.75" hidden="1">
      <c r="A4397" s="10"/>
      <c r="B4397" s="1"/>
      <c r="C4397" s="81"/>
      <c r="D4397" s="1"/>
      <c r="E4397" s="1"/>
      <c r="F4397" s="331"/>
      <c r="G4397" s="1"/>
      <c r="H4397" s="45"/>
      <c r="I4397" s="1"/>
      <c r="J4397" s="1"/>
      <c r="K4397" s="1"/>
      <c r="L4397" s="331"/>
      <c r="M4397" s="1"/>
      <c r="N4397" s="45"/>
      <c r="O4397" s="1"/>
      <c r="P4397" s="45"/>
      <c r="Q4397" s="1"/>
      <c r="R4397" s="1"/>
      <c r="S4397" s="206"/>
      <c r="T4397" s="351">
        <f>IF(Q4397=0,0,1)+IF(C4397=0,0,1)+IF(D4397=0,0,1)+IF(E4397=0,0,1)+IF(F4397=0,0,1)+IF(G4397=0,0,1)+IF(H4397=0,0,1)+IF(I4397=0,0,1)+IF(J4397=0,0,1)+IF(K4397=0,0,1)+IF(L4397=0,0,1)+IF(M4397=0,0,1)+IF(N4397=0,0,1)+IF(O4397=0,0,1)</f>
        <v>0</v>
      </c>
    </row>
    <row r="4398" spans="1:20" ht="15.75" hidden="1">
      <c r="A4398" s="10"/>
      <c r="B4398" s="1"/>
      <c r="C4398" s="81"/>
      <c r="D4398" s="1"/>
      <c r="E4398" s="1"/>
      <c r="F4398" s="331"/>
      <c r="G4398" s="1"/>
      <c r="H4398" s="45"/>
      <c r="I4398" s="1"/>
      <c r="J4398" s="1"/>
      <c r="K4398" s="1"/>
      <c r="L4398" s="331"/>
      <c r="M4398" s="1"/>
      <c r="N4398" s="45"/>
      <c r="O4398" s="1"/>
      <c r="P4398" s="45"/>
      <c r="Q4398" s="1"/>
      <c r="R4398" s="1"/>
      <c r="S4398" s="206"/>
      <c r="T4398" s="351">
        <f>IF(Q4398=0,0,1)+IF(C4398=0,0,1)+IF(D4398=0,0,1)+IF(E4398=0,0,1)+IF(F4398=0,0,1)+IF(G4398=0,0,1)+IF(H4398=0,0,1)+IF(I4398=0,0,1)+IF(J4398=0,0,1)+IF(K4398=0,0,1)+IF(L4398=0,0,1)+IF(M4398=0,0,1)+IF(N4398=0,0,1)+IF(O4398=0,0,1)</f>
        <v>0</v>
      </c>
    </row>
    <row r="4399" spans="1:20" ht="15.75" hidden="1">
      <c r="A4399" s="10"/>
      <c r="B4399" s="1"/>
      <c r="C4399" s="81"/>
      <c r="D4399" s="1"/>
      <c r="E4399" s="1"/>
      <c r="F4399" s="331"/>
      <c r="G4399" s="1"/>
      <c r="H4399" s="45"/>
      <c r="I4399" s="1"/>
      <c r="J4399" s="1"/>
      <c r="K4399" s="1"/>
      <c r="L4399" s="331"/>
      <c r="M4399" s="1"/>
      <c r="N4399" s="45"/>
      <c r="O4399" s="1"/>
      <c r="P4399" s="45"/>
      <c r="Q4399" s="1"/>
      <c r="R4399" s="1"/>
      <c r="S4399" s="206"/>
      <c r="T4399" s="351">
        <f>IF(Q4399=0,0,1)+IF(C4399=0,0,1)+IF(D4399=0,0,1)+IF(E4399=0,0,1)+IF(F4399=0,0,1)+IF(G4399=0,0,1)+IF(H4399=0,0,1)+IF(I4399=0,0,1)+IF(J4399=0,0,1)+IF(K4399=0,0,1)+IF(L4399=0,0,1)+IF(M4399=0,0,1)+IF(N4399=0,0,1)+IF(O4399=0,0,1)</f>
        <v>0</v>
      </c>
    </row>
    <row r="4400" spans="1:20" ht="15.75" hidden="1">
      <c r="A4400" s="10"/>
      <c r="B4400" s="1"/>
      <c r="C4400" s="81"/>
      <c r="D4400" s="1"/>
      <c r="E4400" s="1"/>
      <c r="F4400" s="331"/>
      <c r="G4400" s="1"/>
      <c r="H4400" s="45"/>
      <c r="I4400" s="1"/>
      <c r="J4400" s="1"/>
      <c r="K4400" s="1"/>
      <c r="L4400" s="331"/>
      <c r="M4400" s="1"/>
      <c r="N4400" s="45"/>
      <c r="O4400" s="1"/>
      <c r="P4400" s="45"/>
      <c r="Q4400" s="1"/>
      <c r="R4400" s="1"/>
      <c r="S4400" s="206"/>
      <c r="T4400" s="351">
        <f>IF(Q4400=0,0,1)+IF(C4400=0,0,1)+IF(D4400=0,0,1)+IF(E4400=0,0,1)+IF(F4400=0,0,1)+IF(G4400=0,0,1)+IF(H4400=0,0,1)+IF(I4400=0,0,1)+IF(J4400=0,0,1)+IF(K4400=0,0,1)+IF(L4400=0,0,1)+IF(M4400=0,0,1)+IF(N4400=0,0,1)+IF(O4400=0,0,1)</f>
        <v>0</v>
      </c>
    </row>
    <row r="4401" spans="1:20" ht="15.75" hidden="1">
      <c r="A4401" s="10"/>
      <c r="B4401" s="1"/>
      <c r="C4401" s="81"/>
      <c r="D4401" s="1"/>
      <c r="E4401" s="1"/>
      <c r="F4401" s="331"/>
      <c r="G4401" s="1"/>
      <c r="H4401" s="45"/>
      <c r="I4401" s="1"/>
      <c r="J4401" s="1"/>
      <c r="K4401" s="1"/>
      <c r="L4401" s="331"/>
      <c r="M4401" s="1"/>
      <c r="N4401" s="45"/>
      <c r="O4401" s="1"/>
      <c r="P4401" s="45"/>
      <c r="Q4401" s="1"/>
      <c r="R4401" s="1"/>
      <c r="S4401" s="206"/>
      <c r="T4401" s="351">
        <f>IF(Q4401=0,0,1)+IF(C4401=0,0,1)+IF(D4401=0,0,1)+IF(E4401=0,0,1)+IF(F4401=0,0,1)+IF(G4401=0,0,1)+IF(H4401=0,0,1)+IF(I4401=0,0,1)+IF(J4401=0,0,1)+IF(K4401=0,0,1)+IF(L4401=0,0,1)+IF(M4401=0,0,1)+IF(N4401=0,0,1)+IF(O4401=0,0,1)</f>
        <v>0</v>
      </c>
    </row>
    <row r="4402" spans="1:20" ht="15.75" hidden="1">
      <c r="A4402" s="10"/>
      <c r="B4402" s="1"/>
      <c r="C4402" s="81"/>
      <c r="D4402" s="1"/>
      <c r="E4402" s="1"/>
      <c r="F4402" s="331"/>
      <c r="G4402" s="1"/>
      <c r="H4402" s="45"/>
      <c r="I4402" s="1"/>
      <c r="J4402" s="1"/>
      <c r="K4402" s="1"/>
      <c r="L4402" s="331"/>
      <c r="M4402" s="1"/>
      <c r="N4402" s="45"/>
      <c r="O4402" s="1"/>
      <c r="P4402" s="45"/>
      <c r="Q4402" s="1"/>
      <c r="R4402" s="1"/>
      <c r="S4402" s="206"/>
      <c r="T4402" s="351">
        <f>IF(Q4402=0,0,1)+IF(C4402=0,0,1)+IF(D4402=0,0,1)+IF(E4402=0,0,1)+IF(F4402=0,0,1)+IF(G4402=0,0,1)+IF(H4402=0,0,1)+IF(I4402=0,0,1)+IF(J4402=0,0,1)+IF(K4402=0,0,1)+IF(L4402=0,0,1)+IF(M4402=0,0,1)+IF(N4402=0,0,1)+IF(O4402=0,0,1)</f>
        <v>0</v>
      </c>
    </row>
    <row r="4403" spans="1:20" ht="15.75" hidden="1">
      <c r="A4403" s="10"/>
      <c r="B4403" s="1"/>
      <c r="C4403" s="81"/>
      <c r="D4403" s="1"/>
      <c r="E4403" s="1"/>
      <c r="F4403" s="331"/>
      <c r="G4403" s="1"/>
      <c r="H4403" s="45"/>
      <c r="I4403" s="1"/>
      <c r="J4403" s="1"/>
      <c r="K4403" s="1"/>
      <c r="L4403" s="331"/>
      <c r="M4403" s="1"/>
      <c r="N4403" s="45"/>
      <c r="O4403" s="1"/>
      <c r="P4403" s="45"/>
      <c r="Q4403" s="1"/>
      <c r="R4403" s="1"/>
      <c r="S4403" s="206"/>
      <c r="T4403" s="351">
        <f>IF(Q4403=0,0,1)+IF(C4403=0,0,1)+IF(D4403=0,0,1)+IF(E4403=0,0,1)+IF(F4403=0,0,1)+IF(G4403=0,0,1)+IF(H4403=0,0,1)+IF(I4403=0,0,1)+IF(J4403=0,0,1)+IF(K4403=0,0,1)+IF(L4403=0,0,1)+IF(M4403=0,0,1)+IF(N4403=0,0,1)+IF(O4403=0,0,1)</f>
        <v>0</v>
      </c>
    </row>
    <row r="4404" spans="1:20" ht="15.75" hidden="1">
      <c r="A4404" s="10"/>
      <c r="B4404" s="1"/>
      <c r="C4404" s="81"/>
      <c r="D4404" s="1"/>
      <c r="E4404" s="1"/>
      <c r="F4404" s="331"/>
      <c r="G4404" s="1"/>
      <c r="H4404" s="45"/>
      <c r="I4404" s="1"/>
      <c r="J4404" s="1"/>
      <c r="K4404" s="1"/>
      <c r="L4404" s="331"/>
      <c r="M4404" s="1"/>
      <c r="N4404" s="45"/>
      <c r="O4404" s="1"/>
      <c r="P4404" s="45"/>
      <c r="Q4404" s="1"/>
      <c r="R4404" s="1"/>
      <c r="S4404" s="206"/>
      <c r="T4404" s="351">
        <f>IF(Q4404=0,0,1)+IF(C4404=0,0,1)+IF(D4404=0,0,1)+IF(E4404=0,0,1)+IF(F4404=0,0,1)+IF(G4404=0,0,1)+IF(H4404=0,0,1)+IF(I4404=0,0,1)+IF(J4404=0,0,1)+IF(K4404=0,0,1)+IF(L4404=0,0,1)+IF(M4404=0,0,1)+IF(N4404=0,0,1)+IF(O4404=0,0,1)</f>
        <v>0</v>
      </c>
    </row>
    <row r="4405" spans="1:20" ht="15.75" hidden="1">
      <c r="A4405" s="10"/>
      <c r="B4405" s="1"/>
      <c r="C4405" s="81"/>
      <c r="D4405" s="1"/>
      <c r="E4405" s="1"/>
      <c r="F4405" s="331"/>
      <c r="G4405" s="1"/>
      <c r="H4405" s="45"/>
      <c r="I4405" s="1"/>
      <c r="J4405" s="1"/>
      <c r="K4405" s="1"/>
      <c r="L4405" s="331"/>
      <c r="M4405" s="1"/>
      <c r="N4405" s="45"/>
      <c r="O4405" s="1"/>
      <c r="P4405" s="45"/>
      <c r="Q4405" s="1"/>
      <c r="R4405" s="1"/>
      <c r="S4405" s="206"/>
      <c r="T4405" s="351">
        <f>IF(Q4405=0,0,1)+IF(C4405=0,0,1)+IF(D4405=0,0,1)+IF(E4405=0,0,1)+IF(F4405=0,0,1)+IF(G4405=0,0,1)+IF(H4405=0,0,1)+IF(I4405=0,0,1)+IF(J4405=0,0,1)+IF(K4405=0,0,1)+IF(L4405=0,0,1)+IF(M4405=0,0,1)+IF(N4405=0,0,1)+IF(O4405=0,0,1)</f>
        <v>0</v>
      </c>
    </row>
    <row r="4406" spans="1:20" ht="15.75" hidden="1">
      <c r="A4406" s="10"/>
      <c r="B4406" s="1"/>
      <c r="C4406" s="81"/>
      <c r="D4406" s="1"/>
      <c r="E4406" s="1"/>
      <c r="F4406" s="331"/>
      <c r="G4406" s="1"/>
      <c r="H4406" s="45"/>
      <c r="I4406" s="1"/>
      <c r="J4406" s="1"/>
      <c r="K4406" s="1"/>
      <c r="L4406" s="331"/>
      <c r="M4406" s="1"/>
      <c r="N4406" s="45"/>
      <c r="O4406" s="1"/>
      <c r="P4406" s="45"/>
      <c r="Q4406" s="1"/>
      <c r="R4406" s="1"/>
      <c r="S4406" s="206"/>
      <c r="T4406" s="351">
        <f>IF(Q4406=0,0,1)+IF(C4406=0,0,1)+IF(D4406=0,0,1)+IF(E4406=0,0,1)+IF(F4406=0,0,1)+IF(G4406=0,0,1)+IF(H4406=0,0,1)+IF(I4406=0,0,1)+IF(J4406=0,0,1)+IF(K4406=0,0,1)+IF(L4406=0,0,1)+IF(M4406=0,0,1)+IF(N4406=0,0,1)+IF(O4406=0,0,1)</f>
        <v>0</v>
      </c>
    </row>
    <row r="4407" spans="1:20" ht="15.75" hidden="1">
      <c r="A4407" s="10"/>
      <c r="B4407" s="1"/>
      <c r="C4407" s="81"/>
      <c r="D4407" s="1"/>
      <c r="E4407" s="1"/>
      <c r="F4407" s="331"/>
      <c r="G4407" s="1"/>
      <c r="H4407" s="45"/>
      <c r="I4407" s="1"/>
      <c r="J4407" s="1"/>
      <c r="K4407" s="1"/>
      <c r="L4407" s="331"/>
      <c r="M4407" s="1"/>
      <c r="N4407" s="45"/>
      <c r="O4407" s="1"/>
      <c r="P4407" s="45"/>
      <c r="Q4407" s="1"/>
      <c r="R4407" s="1"/>
      <c r="S4407" s="206"/>
      <c r="T4407" s="351">
        <f>IF(Q4407=0,0,1)+IF(C4407=0,0,1)+IF(D4407=0,0,1)+IF(E4407=0,0,1)+IF(F4407=0,0,1)+IF(G4407=0,0,1)+IF(H4407=0,0,1)+IF(I4407=0,0,1)+IF(J4407=0,0,1)+IF(K4407=0,0,1)+IF(L4407=0,0,1)+IF(M4407=0,0,1)+IF(N4407=0,0,1)+IF(O4407=0,0,1)</f>
        <v>0</v>
      </c>
    </row>
    <row r="4408" spans="1:20" ht="15.75" hidden="1">
      <c r="A4408" s="10"/>
      <c r="B4408" s="1"/>
      <c r="C4408" s="81"/>
      <c r="D4408" s="1"/>
      <c r="E4408" s="1"/>
      <c r="F4408" s="331"/>
      <c r="G4408" s="1"/>
      <c r="H4408" s="45"/>
      <c r="I4408" s="1"/>
      <c r="J4408" s="1"/>
      <c r="K4408" s="1"/>
      <c r="L4408" s="331"/>
      <c r="M4408" s="1"/>
      <c r="N4408" s="45"/>
      <c r="O4408" s="1"/>
      <c r="P4408" s="45"/>
      <c r="Q4408" s="1"/>
      <c r="R4408" s="1"/>
      <c r="S4408" s="206"/>
      <c r="T4408" s="351">
        <f>IF(Q4408=0,0,1)+IF(C4408=0,0,1)+IF(D4408=0,0,1)+IF(E4408=0,0,1)+IF(F4408=0,0,1)+IF(G4408=0,0,1)+IF(H4408=0,0,1)+IF(I4408=0,0,1)+IF(J4408=0,0,1)+IF(K4408=0,0,1)+IF(L4408=0,0,1)+IF(M4408=0,0,1)+IF(N4408=0,0,1)+IF(O4408=0,0,1)</f>
        <v>0</v>
      </c>
    </row>
    <row r="4409" spans="1:20" ht="15.75" hidden="1">
      <c r="A4409" s="10"/>
      <c r="B4409" s="1"/>
      <c r="C4409" s="81"/>
      <c r="D4409" s="1"/>
      <c r="E4409" s="1"/>
      <c r="F4409" s="331"/>
      <c r="G4409" s="1"/>
      <c r="H4409" s="45"/>
      <c r="I4409" s="1"/>
      <c r="J4409" s="1"/>
      <c r="K4409" s="1"/>
      <c r="L4409" s="331"/>
      <c r="M4409" s="1"/>
      <c r="N4409" s="45"/>
      <c r="O4409" s="1"/>
      <c r="P4409" s="45"/>
      <c r="Q4409" s="1"/>
      <c r="R4409" s="1"/>
      <c r="S4409" s="206"/>
      <c r="T4409" s="351">
        <f>IF(Q4409=0,0,1)+IF(C4409=0,0,1)+IF(D4409=0,0,1)+IF(E4409=0,0,1)+IF(F4409=0,0,1)+IF(G4409=0,0,1)+IF(H4409=0,0,1)+IF(I4409=0,0,1)+IF(J4409=0,0,1)+IF(K4409=0,0,1)+IF(L4409=0,0,1)+IF(M4409=0,0,1)+IF(N4409=0,0,1)+IF(O4409=0,0,1)</f>
        <v>0</v>
      </c>
    </row>
    <row r="4410" spans="1:20" ht="15.75" hidden="1">
      <c r="A4410" s="10"/>
      <c r="B4410" s="1"/>
      <c r="C4410" s="81"/>
      <c r="D4410" s="1"/>
      <c r="E4410" s="1"/>
      <c r="F4410" s="331"/>
      <c r="G4410" s="1"/>
      <c r="H4410" s="45"/>
      <c r="I4410" s="1"/>
      <c r="J4410" s="1"/>
      <c r="K4410" s="1"/>
      <c r="L4410" s="331"/>
      <c r="M4410" s="1"/>
      <c r="N4410" s="45"/>
      <c r="O4410" s="1"/>
      <c r="P4410" s="45"/>
      <c r="Q4410" s="1"/>
      <c r="R4410" s="1"/>
      <c r="S4410" s="206"/>
      <c r="T4410" s="351">
        <f>IF(Q4410=0,0,1)+IF(C4410=0,0,1)+IF(D4410=0,0,1)+IF(E4410=0,0,1)+IF(F4410=0,0,1)+IF(G4410=0,0,1)+IF(H4410=0,0,1)+IF(I4410=0,0,1)+IF(J4410=0,0,1)+IF(K4410=0,0,1)+IF(L4410=0,0,1)+IF(M4410=0,0,1)+IF(N4410=0,0,1)+IF(O4410=0,0,1)</f>
        <v>0</v>
      </c>
    </row>
    <row r="4411" spans="1:20" ht="15.75" hidden="1">
      <c r="A4411" s="10"/>
      <c r="B4411" s="1"/>
      <c r="C4411" s="81"/>
      <c r="D4411" s="1"/>
      <c r="E4411" s="1"/>
      <c r="F4411" s="331"/>
      <c r="G4411" s="1"/>
      <c r="H4411" s="45"/>
      <c r="I4411" s="1"/>
      <c r="J4411" s="1"/>
      <c r="K4411" s="1"/>
      <c r="L4411" s="331"/>
      <c r="M4411" s="1"/>
      <c r="N4411" s="45"/>
      <c r="O4411" s="1"/>
      <c r="P4411" s="45"/>
      <c r="Q4411" s="1"/>
      <c r="R4411" s="1"/>
      <c r="S4411" s="206"/>
      <c r="T4411" s="351">
        <f>IF(Q4411=0,0,1)+IF(C4411=0,0,1)+IF(D4411=0,0,1)+IF(E4411=0,0,1)+IF(F4411=0,0,1)+IF(G4411=0,0,1)+IF(H4411=0,0,1)+IF(I4411=0,0,1)+IF(J4411=0,0,1)+IF(K4411=0,0,1)+IF(L4411=0,0,1)+IF(M4411=0,0,1)+IF(N4411=0,0,1)+IF(O4411=0,0,1)</f>
        <v>0</v>
      </c>
    </row>
    <row r="4412" spans="1:20" ht="15.75" hidden="1">
      <c r="A4412" s="10"/>
      <c r="B4412" s="1"/>
      <c r="C4412" s="81"/>
      <c r="D4412" s="1"/>
      <c r="E4412" s="1"/>
      <c r="F4412" s="331"/>
      <c r="G4412" s="1"/>
      <c r="H4412" s="45"/>
      <c r="I4412" s="1"/>
      <c r="J4412" s="1"/>
      <c r="K4412" s="1"/>
      <c r="L4412" s="331"/>
      <c r="M4412" s="1"/>
      <c r="N4412" s="45"/>
      <c r="O4412" s="1"/>
      <c r="P4412" s="45"/>
      <c r="Q4412" s="1"/>
      <c r="R4412" s="1"/>
      <c r="S4412" s="206"/>
      <c r="T4412" s="351">
        <f>IF(Q4412=0,0,1)+IF(C4412=0,0,1)+IF(D4412=0,0,1)+IF(E4412=0,0,1)+IF(F4412=0,0,1)+IF(G4412=0,0,1)+IF(H4412=0,0,1)+IF(I4412=0,0,1)+IF(J4412=0,0,1)+IF(K4412=0,0,1)+IF(L4412=0,0,1)+IF(M4412=0,0,1)+IF(N4412=0,0,1)+IF(O4412=0,0,1)</f>
        <v>0</v>
      </c>
    </row>
    <row r="4413" spans="1:20" ht="15.75" hidden="1">
      <c r="A4413" s="10"/>
      <c r="B4413" s="1"/>
      <c r="C4413" s="81"/>
      <c r="D4413" s="1"/>
      <c r="E4413" s="1"/>
      <c r="F4413" s="331"/>
      <c r="G4413" s="1"/>
      <c r="H4413" s="45"/>
      <c r="I4413" s="1"/>
      <c r="J4413" s="1"/>
      <c r="K4413" s="1"/>
      <c r="L4413" s="331"/>
      <c r="M4413" s="1"/>
      <c r="N4413" s="45"/>
      <c r="O4413" s="1"/>
      <c r="P4413" s="45"/>
      <c r="Q4413" s="1"/>
      <c r="R4413" s="1"/>
      <c r="S4413" s="206"/>
      <c r="T4413" s="351">
        <f>IF(Q4413=0,0,1)+IF(C4413=0,0,1)+IF(D4413=0,0,1)+IF(E4413=0,0,1)+IF(F4413=0,0,1)+IF(G4413=0,0,1)+IF(H4413=0,0,1)+IF(I4413=0,0,1)+IF(J4413=0,0,1)+IF(K4413=0,0,1)+IF(L4413=0,0,1)+IF(M4413=0,0,1)+IF(N4413=0,0,1)+IF(O4413=0,0,1)</f>
        <v>0</v>
      </c>
    </row>
    <row r="4414" spans="1:20" ht="15.75" hidden="1">
      <c r="A4414" s="10"/>
      <c r="B4414" s="1"/>
      <c r="C4414" s="81"/>
      <c r="D4414" s="1"/>
      <c r="E4414" s="1"/>
      <c r="F4414" s="331"/>
      <c r="G4414" s="1"/>
      <c r="H4414" s="45"/>
      <c r="I4414" s="1"/>
      <c r="J4414" s="1"/>
      <c r="K4414" s="1"/>
      <c r="L4414" s="331"/>
      <c r="M4414" s="1"/>
      <c r="N4414" s="45"/>
      <c r="O4414" s="1"/>
      <c r="P4414" s="45"/>
      <c r="Q4414" s="1"/>
      <c r="R4414" s="1"/>
      <c r="S4414" s="206"/>
      <c r="T4414" s="351">
        <f>IF(Q4414=0,0,1)+IF(C4414=0,0,1)+IF(D4414=0,0,1)+IF(E4414=0,0,1)+IF(F4414=0,0,1)+IF(G4414=0,0,1)+IF(H4414=0,0,1)+IF(I4414=0,0,1)+IF(J4414=0,0,1)+IF(K4414=0,0,1)+IF(L4414=0,0,1)+IF(M4414=0,0,1)+IF(N4414=0,0,1)+IF(O4414=0,0,1)</f>
        <v>0</v>
      </c>
    </row>
    <row r="4415" spans="1:20" ht="15.75" hidden="1">
      <c r="A4415" s="10"/>
      <c r="B4415" s="1"/>
      <c r="C4415" s="81"/>
      <c r="D4415" s="1"/>
      <c r="E4415" s="1"/>
      <c r="F4415" s="331"/>
      <c r="G4415" s="1"/>
      <c r="H4415" s="45"/>
      <c r="I4415" s="1"/>
      <c r="J4415" s="1"/>
      <c r="K4415" s="1"/>
      <c r="L4415" s="331"/>
      <c r="M4415" s="1"/>
      <c r="N4415" s="45"/>
      <c r="O4415" s="1"/>
      <c r="P4415" s="45"/>
      <c r="Q4415" s="1"/>
      <c r="R4415" s="1"/>
      <c r="S4415" s="206"/>
      <c r="T4415" s="351">
        <f>IF(Q4415=0,0,1)+IF(C4415=0,0,1)+IF(D4415=0,0,1)+IF(E4415=0,0,1)+IF(F4415=0,0,1)+IF(G4415=0,0,1)+IF(H4415=0,0,1)+IF(I4415=0,0,1)+IF(J4415=0,0,1)+IF(K4415=0,0,1)+IF(L4415=0,0,1)+IF(M4415=0,0,1)+IF(N4415=0,0,1)+IF(O4415=0,0,1)</f>
        <v>0</v>
      </c>
    </row>
    <row r="4416" spans="1:20" ht="15.75" hidden="1">
      <c r="A4416" s="10"/>
      <c r="B4416" s="1"/>
      <c r="C4416" s="81"/>
      <c r="D4416" s="1"/>
      <c r="E4416" s="1"/>
      <c r="F4416" s="331"/>
      <c r="G4416" s="1"/>
      <c r="H4416" s="45"/>
      <c r="I4416" s="1"/>
      <c r="J4416" s="1"/>
      <c r="K4416" s="1"/>
      <c r="L4416" s="331"/>
      <c r="M4416" s="1"/>
      <c r="N4416" s="45"/>
      <c r="O4416" s="1"/>
      <c r="P4416" s="45"/>
      <c r="Q4416" s="1"/>
      <c r="R4416" s="1"/>
      <c r="S4416" s="206"/>
      <c r="T4416" s="351">
        <f>IF(Q4416=0,0,1)+IF(C4416=0,0,1)+IF(D4416=0,0,1)+IF(E4416=0,0,1)+IF(F4416=0,0,1)+IF(G4416=0,0,1)+IF(H4416=0,0,1)+IF(I4416=0,0,1)+IF(J4416=0,0,1)+IF(K4416=0,0,1)+IF(L4416=0,0,1)+IF(M4416=0,0,1)+IF(N4416=0,0,1)+IF(O4416=0,0,1)</f>
        <v>0</v>
      </c>
    </row>
    <row r="4417" spans="1:20" ht="15.75" hidden="1">
      <c r="A4417" s="10"/>
      <c r="B4417" s="1"/>
      <c r="C4417" s="81"/>
      <c r="D4417" s="1"/>
      <c r="E4417" s="1"/>
      <c r="F4417" s="331"/>
      <c r="G4417" s="1"/>
      <c r="H4417" s="45"/>
      <c r="I4417" s="1"/>
      <c r="J4417" s="1"/>
      <c r="K4417" s="1"/>
      <c r="L4417" s="331"/>
      <c r="M4417" s="1"/>
      <c r="N4417" s="45"/>
      <c r="O4417" s="1"/>
      <c r="P4417" s="45"/>
      <c r="Q4417" s="1"/>
      <c r="R4417" s="1"/>
      <c r="S4417" s="206"/>
      <c r="T4417" s="351">
        <f>IF(Q4417=0,0,1)+IF(C4417=0,0,1)+IF(D4417=0,0,1)+IF(E4417=0,0,1)+IF(F4417=0,0,1)+IF(G4417=0,0,1)+IF(H4417=0,0,1)+IF(I4417=0,0,1)+IF(J4417=0,0,1)+IF(K4417=0,0,1)+IF(L4417=0,0,1)+IF(M4417=0,0,1)+IF(N4417=0,0,1)+IF(O4417=0,0,1)</f>
        <v>0</v>
      </c>
    </row>
    <row r="4418" spans="1:20" ht="15.75" hidden="1">
      <c r="A4418" s="10"/>
      <c r="B4418" s="1"/>
      <c r="C4418" s="81"/>
      <c r="D4418" s="1"/>
      <c r="E4418" s="1"/>
      <c r="F4418" s="331"/>
      <c r="G4418" s="1"/>
      <c r="H4418" s="45"/>
      <c r="I4418" s="1"/>
      <c r="J4418" s="1"/>
      <c r="K4418" s="1"/>
      <c r="L4418" s="331"/>
      <c r="M4418" s="1"/>
      <c r="N4418" s="45"/>
      <c r="O4418" s="1"/>
      <c r="P4418" s="45"/>
      <c r="Q4418" s="1"/>
      <c r="R4418" s="1"/>
      <c r="S4418" s="206"/>
      <c r="T4418" s="351">
        <f>IF(Q4418=0,0,1)+IF(C4418=0,0,1)+IF(D4418=0,0,1)+IF(E4418=0,0,1)+IF(F4418=0,0,1)+IF(G4418=0,0,1)+IF(H4418=0,0,1)+IF(I4418=0,0,1)+IF(J4418=0,0,1)+IF(K4418=0,0,1)+IF(L4418=0,0,1)+IF(M4418=0,0,1)+IF(N4418=0,0,1)+IF(O4418=0,0,1)</f>
        <v>0</v>
      </c>
    </row>
    <row r="4419" spans="1:20" ht="15.75" hidden="1">
      <c r="A4419" s="10"/>
      <c r="B4419" s="1"/>
      <c r="C4419" s="81"/>
      <c r="D4419" s="1"/>
      <c r="E4419" s="1"/>
      <c r="F4419" s="331"/>
      <c r="G4419" s="1"/>
      <c r="H4419" s="45"/>
      <c r="I4419" s="1"/>
      <c r="J4419" s="1"/>
      <c r="K4419" s="1"/>
      <c r="L4419" s="331"/>
      <c r="M4419" s="1"/>
      <c r="N4419" s="45"/>
      <c r="O4419" s="1"/>
      <c r="P4419" s="45"/>
      <c r="Q4419" s="1"/>
      <c r="R4419" s="1"/>
      <c r="S4419" s="206"/>
      <c r="T4419" s="351">
        <f>IF(Q4419=0,0,1)+IF(C4419=0,0,1)+IF(D4419=0,0,1)+IF(E4419=0,0,1)+IF(F4419=0,0,1)+IF(G4419=0,0,1)+IF(H4419=0,0,1)+IF(I4419=0,0,1)+IF(J4419=0,0,1)+IF(K4419=0,0,1)+IF(L4419=0,0,1)+IF(M4419=0,0,1)+IF(N4419=0,0,1)+IF(O4419=0,0,1)</f>
        <v>0</v>
      </c>
    </row>
    <row r="4420" spans="1:20" ht="15.75" hidden="1">
      <c r="A4420" s="10"/>
      <c r="B4420" s="1"/>
      <c r="C4420" s="81"/>
      <c r="D4420" s="1"/>
      <c r="E4420" s="1"/>
      <c r="F4420" s="331"/>
      <c r="G4420" s="1"/>
      <c r="H4420" s="45"/>
      <c r="I4420" s="1"/>
      <c r="J4420" s="1"/>
      <c r="K4420" s="1"/>
      <c r="L4420" s="331"/>
      <c r="M4420" s="1"/>
      <c r="N4420" s="45"/>
      <c r="O4420" s="1"/>
      <c r="P4420" s="45"/>
      <c r="Q4420" s="1"/>
      <c r="R4420" s="1"/>
      <c r="S4420" s="206"/>
      <c r="T4420" s="351">
        <f>IF(Q4420=0,0,1)+IF(C4420=0,0,1)+IF(D4420=0,0,1)+IF(E4420=0,0,1)+IF(F4420=0,0,1)+IF(G4420=0,0,1)+IF(H4420=0,0,1)+IF(I4420=0,0,1)+IF(J4420=0,0,1)+IF(K4420=0,0,1)+IF(L4420=0,0,1)+IF(M4420=0,0,1)+IF(N4420=0,0,1)+IF(O4420=0,0,1)</f>
        <v>0</v>
      </c>
    </row>
    <row r="4421" spans="1:20" ht="15.75" hidden="1">
      <c r="A4421" s="10"/>
      <c r="B4421" s="1"/>
      <c r="C4421" s="81"/>
      <c r="D4421" s="1"/>
      <c r="E4421" s="1"/>
      <c r="F4421" s="331"/>
      <c r="G4421" s="1"/>
      <c r="H4421" s="45"/>
      <c r="I4421" s="1"/>
      <c r="J4421" s="1"/>
      <c r="K4421" s="1"/>
      <c r="L4421" s="331"/>
      <c r="M4421" s="1"/>
      <c r="N4421" s="45"/>
      <c r="O4421" s="1"/>
      <c r="P4421" s="45"/>
      <c r="Q4421" s="1"/>
      <c r="R4421" s="1"/>
      <c r="S4421" s="206"/>
      <c r="T4421" s="351">
        <f>IF(Q4421=0,0,1)+IF(C4421=0,0,1)+IF(D4421=0,0,1)+IF(E4421=0,0,1)+IF(F4421=0,0,1)+IF(G4421=0,0,1)+IF(H4421=0,0,1)+IF(I4421=0,0,1)+IF(J4421=0,0,1)+IF(K4421=0,0,1)+IF(L4421=0,0,1)+IF(M4421=0,0,1)+IF(N4421=0,0,1)+IF(O4421=0,0,1)</f>
        <v>0</v>
      </c>
    </row>
    <row r="4422" spans="1:20" ht="15.75" hidden="1">
      <c r="A4422" s="10"/>
      <c r="B4422" s="1"/>
      <c r="C4422" s="81"/>
      <c r="D4422" s="1"/>
      <c r="E4422" s="1"/>
      <c r="F4422" s="331"/>
      <c r="G4422" s="1"/>
      <c r="H4422" s="45"/>
      <c r="I4422" s="1"/>
      <c r="J4422" s="1"/>
      <c r="K4422" s="1"/>
      <c r="L4422" s="331"/>
      <c r="M4422" s="1"/>
      <c r="N4422" s="45"/>
      <c r="O4422" s="1"/>
      <c r="P4422" s="45"/>
      <c r="Q4422" s="1"/>
      <c r="R4422" s="1"/>
      <c r="S4422" s="206"/>
      <c r="T4422" s="351">
        <f>IF(Q4422=0,0,1)+IF(C4422=0,0,1)+IF(D4422=0,0,1)+IF(E4422=0,0,1)+IF(F4422=0,0,1)+IF(G4422=0,0,1)+IF(H4422=0,0,1)+IF(I4422=0,0,1)+IF(J4422=0,0,1)+IF(K4422=0,0,1)+IF(L4422=0,0,1)+IF(M4422=0,0,1)+IF(N4422=0,0,1)+IF(O4422=0,0,1)</f>
        <v>0</v>
      </c>
    </row>
    <row r="4423" spans="1:20" ht="15.75" hidden="1">
      <c r="A4423" s="10"/>
      <c r="B4423" s="1"/>
      <c r="C4423" s="81"/>
      <c r="D4423" s="1"/>
      <c r="E4423" s="1"/>
      <c r="F4423" s="331"/>
      <c r="G4423" s="1"/>
      <c r="H4423" s="45"/>
      <c r="I4423" s="1"/>
      <c r="J4423" s="1"/>
      <c r="K4423" s="1"/>
      <c r="L4423" s="331"/>
      <c r="M4423" s="1"/>
      <c r="N4423" s="45"/>
      <c r="O4423" s="1"/>
      <c r="P4423" s="45"/>
      <c r="Q4423" s="1"/>
      <c r="R4423" s="1"/>
      <c r="S4423" s="206"/>
      <c r="T4423" s="351">
        <f>IF(Q4423=0,0,1)+IF(C4423=0,0,1)+IF(D4423=0,0,1)+IF(E4423=0,0,1)+IF(F4423=0,0,1)+IF(G4423=0,0,1)+IF(H4423=0,0,1)+IF(I4423=0,0,1)+IF(J4423=0,0,1)+IF(K4423=0,0,1)+IF(L4423=0,0,1)+IF(M4423=0,0,1)+IF(N4423=0,0,1)+IF(O4423=0,0,1)</f>
        <v>0</v>
      </c>
    </row>
    <row r="4424" spans="1:20" ht="15.75" hidden="1">
      <c r="A4424" s="10"/>
      <c r="B4424" s="1"/>
      <c r="C4424" s="81"/>
      <c r="D4424" s="1"/>
      <c r="E4424" s="1"/>
      <c r="F4424" s="331"/>
      <c r="G4424" s="1"/>
      <c r="H4424" s="45"/>
      <c r="I4424" s="1"/>
      <c r="J4424" s="1"/>
      <c r="K4424" s="1"/>
      <c r="L4424" s="331"/>
      <c r="M4424" s="1"/>
      <c r="N4424" s="45"/>
      <c r="O4424" s="1"/>
      <c r="P4424" s="45"/>
      <c r="Q4424" s="1"/>
      <c r="R4424" s="1"/>
      <c r="S4424" s="206"/>
      <c r="T4424" s="351">
        <f>IF(Q4424=0,0,1)+IF(C4424=0,0,1)+IF(D4424=0,0,1)+IF(E4424=0,0,1)+IF(F4424=0,0,1)+IF(G4424=0,0,1)+IF(H4424=0,0,1)+IF(I4424=0,0,1)+IF(J4424=0,0,1)+IF(K4424=0,0,1)+IF(L4424=0,0,1)+IF(M4424=0,0,1)+IF(N4424=0,0,1)+IF(O4424=0,0,1)</f>
        <v>0</v>
      </c>
    </row>
    <row r="4425" spans="1:20" ht="15.75" hidden="1">
      <c r="A4425" s="10"/>
      <c r="B4425" s="1"/>
      <c r="C4425" s="81"/>
      <c r="D4425" s="1"/>
      <c r="E4425" s="1"/>
      <c r="F4425" s="331"/>
      <c r="G4425" s="1"/>
      <c r="H4425" s="45"/>
      <c r="I4425" s="1"/>
      <c r="J4425" s="1"/>
      <c r="K4425" s="1"/>
      <c r="L4425" s="331"/>
      <c r="M4425" s="1"/>
      <c r="N4425" s="45"/>
      <c r="O4425" s="1"/>
      <c r="P4425" s="45"/>
      <c r="Q4425" s="1"/>
      <c r="R4425" s="1"/>
      <c r="S4425" s="206"/>
      <c r="T4425" s="351">
        <f>IF(Q4425=0,0,1)+IF(C4425=0,0,1)+IF(D4425=0,0,1)+IF(E4425=0,0,1)+IF(F4425=0,0,1)+IF(G4425=0,0,1)+IF(H4425=0,0,1)+IF(I4425=0,0,1)+IF(J4425=0,0,1)+IF(K4425=0,0,1)+IF(L4425=0,0,1)+IF(M4425=0,0,1)+IF(N4425=0,0,1)+IF(O4425=0,0,1)</f>
        <v>0</v>
      </c>
    </row>
    <row r="4426" spans="1:20" ht="15.75" hidden="1">
      <c r="A4426" s="10"/>
      <c r="B4426" s="1"/>
      <c r="C4426" s="81"/>
      <c r="D4426" s="1"/>
      <c r="E4426" s="1"/>
      <c r="F4426" s="331"/>
      <c r="G4426" s="1"/>
      <c r="H4426" s="45"/>
      <c r="I4426" s="1"/>
      <c r="J4426" s="1"/>
      <c r="K4426" s="1"/>
      <c r="L4426" s="331"/>
      <c r="M4426" s="1"/>
      <c r="N4426" s="45"/>
      <c r="O4426" s="1"/>
      <c r="P4426" s="45"/>
      <c r="Q4426" s="1"/>
      <c r="R4426" s="1"/>
      <c r="S4426" s="206"/>
      <c r="T4426" s="351">
        <f>IF(Q4426=0,0,1)+IF(C4426=0,0,1)+IF(D4426=0,0,1)+IF(E4426=0,0,1)+IF(F4426=0,0,1)+IF(G4426=0,0,1)+IF(H4426=0,0,1)+IF(I4426=0,0,1)+IF(J4426=0,0,1)+IF(K4426=0,0,1)+IF(L4426=0,0,1)+IF(M4426=0,0,1)+IF(N4426=0,0,1)+IF(O4426=0,0,1)</f>
        <v>0</v>
      </c>
    </row>
    <row r="4427" spans="1:20" ht="15.75" hidden="1">
      <c r="A4427" s="10"/>
      <c r="B4427" s="1"/>
      <c r="C4427" s="81"/>
      <c r="D4427" s="1"/>
      <c r="E4427" s="1"/>
      <c r="F4427" s="331"/>
      <c r="G4427" s="1"/>
      <c r="H4427" s="45"/>
      <c r="I4427" s="1"/>
      <c r="J4427" s="1"/>
      <c r="K4427" s="1"/>
      <c r="L4427" s="331"/>
      <c r="M4427" s="1"/>
      <c r="N4427" s="45"/>
      <c r="O4427" s="1"/>
      <c r="P4427" s="45"/>
      <c r="Q4427" s="1"/>
      <c r="R4427" s="1"/>
      <c r="S4427" s="206"/>
      <c r="T4427" s="351">
        <f>IF(Q4427=0,0,1)+IF(C4427=0,0,1)+IF(D4427=0,0,1)+IF(E4427=0,0,1)+IF(F4427=0,0,1)+IF(G4427=0,0,1)+IF(H4427=0,0,1)+IF(I4427=0,0,1)+IF(J4427=0,0,1)+IF(K4427=0,0,1)+IF(L4427=0,0,1)+IF(M4427=0,0,1)+IF(N4427=0,0,1)+IF(O4427=0,0,1)</f>
        <v>0</v>
      </c>
    </row>
    <row r="4428" spans="1:20" ht="15.75" hidden="1">
      <c r="A4428" s="10"/>
      <c r="B4428" s="1"/>
      <c r="C4428" s="81"/>
      <c r="D4428" s="1"/>
      <c r="E4428" s="1"/>
      <c r="F4428" s="331"/>
      <c r="G4428" s="1"/>
      <c r="H4428" s="45"/>
      <c r="I4428" s="1"/>
      <c r="J4428" s="1"/>
      <c r="K4428" s="1"/>
      <c r="L4428" s="331"/>
      <c r="M4428" s="1"/>
      <c r="N4428" s="45"/>
      <c r="O4428" s="1"/>
      <c r="P4428" s="45"/>
      <c r="Q4428" s="1"/>
      <c r="R4428" s="1"/>
      <c r="S4428" s="206"/>
      <c r="T4428" s="351">
        <f>IF(Q4428=0,0,1)+IF(C4428=0,0,1)+IF(D4428=0,0,1)+IF(E4428=0,0,1)+IF(F4428=0,0,1)+IF(G4428=0,0,1)+IF(H4428=0,0,1)+IF(I4428=0,0,1)+IF(J4428=0,0,1)+IF(K4428=0,0,1)+IF(L4428=0,0,1)+IF(M4428=0,0,1)+IF(N4428=0,0,1)+IF(O4428=0,0,1)</f>
        <v>0</v>
      </c>
    </row>
    <row r="4429" spans="1:20" ht="15.75" hidden="1">
      <c r="A4429" s="10"/>
      <c r="B4429" s="1"/>
      <c r="C4429" s="81"/>
      <c r="D4429" s="1"/>
      <c r="E4429" s="1"/>
      <c r="F4429" s="331"/>
      <c r="G4429" s="1"/>
      <c r="H4429" s="45"/>
      <c r="I4429" s="1"/>
      <c r="J4429" s="1"/>
      <c r="K4429" s="1"/>
      <c r="L4429" s="331"/>
      <c r="M4429" s="1"/>
      <c r="N4429" s="45"/>
      <c r="O4429" s="1"/>
      <c r="P4429" s="45"/>
      <c r="Q4429" s="1"/>
      <c r="R4429" s="1"/>
      <c r="S4429" s="206"/>
      <c r="T4429" s="351">
        <f>IF(Q4429=0,0,1)+IF(C4429=0,0,1)+IF(D4429=0,0,1)+IF(E4429=0,0,1)+IF(F4429=0,0,1)+IF(G4429=0,0,1)+IF(H4429=0,0,1)+IF(I4429=0,0,1)+IF(J4429=0,0,1)+IF(K4429=0,0,1)+IF(L4429=0,0,1)+IF(M4429=0,0,1)+IF(N4429=0,0,1)+IF(O4429=0,0,1)</f>
        <v>0</v>
      </c>
    </row>
    <row r="4430" spans="1:20" ht="15.75" hidden="1">
      <c r="A4430" s="10"/>
      <c r="B4430" s="1"/>
      <c r="C4430" s="81"/>
      <c r="D4430" s="1"/>
      <c r="E4430" s="1"/>
      <c r="F4430" s="331"/>
      <c r="G4430" s="1"/>
      <c r="H4430" s="45"/>
      <c r="I4430" s="1"/>
      <c r="J4430" s="1"/>
      <c r="K4430" s="1"/>
      <c r="L4430" s="331"/>
      <c r="M4430" s="1"/>
      <c r="N4430" s="45"/>
      <c r="O4430" s="1"/>
      <c r="P4430" s="45"/>
      <c r="Q4430" s="1"/>
      <c r="R4430" s="1"/>
      <c r="S4430" s="206"/>
      <c r="T4430" s="351">
        <f>IF(Q4430=0,0,1)+IF(C4430=0,0,1)+IF(D4430=0,0,1)+IF(E4430=0,0,1)+IF(F4430=0,0,1)+IF(G4430=0,0,1)+IF(H4430=0,0,1)+IF(I4430=0,0,1)+IF(J4430=0,0,1)+IF(K4430=0,0,1)+IF(L4430=0,0,1)+IF(M4430=0,0,1)+IF(N4430=0,0,1)+IF(O4430=0,0,1)</f>
        <v>0</v>
      </c>
    </row>
    <row r="4431" spans="1:20" ht="15.75" hidden="1">
      <c r="A4431" s="10"/>
      <c r="B4431" s="1"/>
      <c r="C4431" s="81"/>
      <c r="D4431" s="1"/>
      <c r="E4431" s="1"/>
      <c r="F4431" s="331"/>
      <c r="G4431" s="1"/>
      <c r="H4431" s="45"/>
      <c r="I4431" s="1"/>
      <c r="J4431" s="1"/>
      <c r="K4431" s="1"/>
      <c r="L4431" s="331"/>
      <c r="M4431" s="1"/>
      <c r="N4431" s="45"/>
      <c r="O4431" s="1"/>
      <c r="P4431" s="45"/>
      <c r="Q4431" s="1"/>
      <c r="R4431" s="1"/>
      <c r="S4431" s="206"/>
      <c r="T4431" s="351">
        <f>IF(Q4431=0,0,1)+IF(C4431=0,0,1)+IF(D4431=0,0,1)+IF(E4431=0,0,1)+IF(F4431=0,0,1)+IF(G4431=0,0,1)+IF(H4431=0,0,1)+IF(I4431=0,0,1)+IF(J4431=0,0,1)+IF(K4431=0,0,1)+IF(L4431=0,0,1)+IF(M4431=0,0,1)+IF(N4431=0,0,1)+IF(O4431=0,0,1)</f>
        <v>0</v>
      </c>
    </row>
    <row r="4432" spans="1:20" ht="15.75" hidden="1">
      <c r="A4432" s="10"/>
      <c r="B4432" s="1"/>
      <c r="C4432" s="81"/>
      <c r="D4432" s="1"/>
      <c r="E4432" s="1"/>
      <c r="F4432" s="331"/>
      <c r="G4432" s="1"/>
      <c r="H4432" s="45"/>
      <c r="I4432" s="1"/>
      <c r="J4432" s="1"/>
      <c r="K4432" s="1"/>
      <c r="L4432" s="331"/>
      <c r="M4432" s="1"/>
      <c r="N4432" s="45"/>
      <c r="O4432" s="1"/>
      <c r="P4432" s="45"/>
      <c r="Q4432" s="1"/>
      <c r="R4432" s="1"/>
      <c r="S4432" s="206"/>
      <c r="T4432" s="351">
        <f>IF(Q4432=0,0,1)+IF(C4432=0,0,1)+IF(D4432=0,0,1)+IF(E4432=0,0,1)+IF(F4432=0,0,1)+IF(G4432=0,0,1)+IF(H4432=0,0,1)+IF(I4432=0,0,1)+IF(J4432=0,0,1)+IF(K4432=0,0,1)+IF(L4432=0,0,1)+IF(M4432=0,0,1)+IF(N4432=0,0,1)+IF(O4432=0,0,1)</f>
        <v>0</v>
      </c>
    </row>
    <row r="4433" spans="1:20" ht="15.75" hidden="1">
      <c r="A4433" s="10"/>
      <c r="B4433" s="1"/>
      <c r="C4433" s="81"/>
      <c r="D4433" s="1"/>
      <c r="E4433" s="1"/>
      <c r="F4433" s="331"/>
      <c r="G4433" s="1"/>
      <c r="H4433" s="45"/>
      <c r="I4433" s="1"/>
      <c r="J4433" s="1"/>
      <c r="K4433" s="1"/>
      <c r="L4433" s="331"/>
      <c r="M4433" s="1"/>
      <c r="N4433" s="45"/>
      <c r="O4433" s="1"/>
      <c r="P4433" s="45"/>
      <c r="Q4433" s="1"/>
      <c r="R4433" s="1"/>
      <c r="S4433" s="206"/>
      <c r="T4433" s="351">
        <f>IF(Q4433=0,0,1)+IF(C4433=0,0,1)+IF(D4433=0,0,1)+IF(E4433=0,0,1)+IF(F4433=0,0,1)+IF(G4433=0,0,1)+IF(H4433=0,0,1)+IF(I4433=0,0,1)+IF(J4433=0,0,1)+IF(K4433=0,0,1)+IF(L4433=0,0,1)+IF(M4433=0,0,1)+IF(N4433=0,0,1)+IF(O4433=0,0,1)</f>
        <v>0</v>
      </c>
    </row>
    <row r="4434" spans="1:20" ht="15.75" hidden="1">
      <c r="A4434" s="10"/>
      <c r="B4434" s="1"/>
      <c r="C4434" s="81"/>
      <c r="D4434" s="1"/>
      <c r="E4434" s="1"/>
      <c r="F4434" s="331"/>
      <c r="G4434" s="1"/>
      <c r="H4434" s="45"/>
      <c r="I4434" s="1"/>
      <c r="J4434" s="1"/>
      <c r="K4434" s="1"/>
      <c r="L4434" s="331"/>
      <c r="M4434" s="1"/>
      <c r="N4434" s="45"/>
      <c r="O4434" s="1"/>
      <c r="P4434" s="45"/>
      <c r="Q4434" s="1"/>
      <c r="R4434" s="1"/>
      <c r="S4434" s="206"/>
      <c r="T4434" s="351">
        <f>IF(Q4434=0,0,1)+IF(C4434=0,0,1)+IF(D4434=0,0,1)+IF(E4434=0,0,1)+IF(F4434=0,0,1)+IF(G4434=0,0,1)+IF(H4434=0,0,1)+IF(I4434=0,0,1)+IF(J4434=0,0,1)+IF(K4434=0,0,1)+IF(L4434=0,0,1)+IF(M4434=0,0,1)+IF(N4434=0,0,1)+IF(O4434=0,0,1)</f>
        <v>0</v>
      </c>
    </row>
    <row r="4435" spans="1:20" ht="15.75" hidden="1">
      <c r="A4435" s="10"/>
      <c r="B4435" s="1"/>
      <c r="C4435" s="81"/>
      <c r="D4435" s="1"/>
      <c r="E4435" s="1"/>
      <c r="F4435" s="331"/>
      <c r="G4435" s="1"/>
      <c r="H4435" s="45"/>
      <c r="I4435" s="1"/>
      <c r="J4435" s="1"/>
      <c r="K4435" s="1"/>
      <c r="L4435" s="331"/>
      <c r="M4435" s="1"/>
      <c r="N4435" s="45"/>
      <c r="O4435" s="1"/>
      <c r="P4435" s="45"/>
      <c r="Q4435" s="1"/>
      <c r="R4435" s="1"/>
      <c r="S4435" s="206"/>
      <c r="T4435" s="351">
        <f>IF(Q4435=0,0,1)+IF(C4435=0,0,1)+IF(D4435=0,0,1)+IF(E4435=0,0,1)+IF(F4435=0,0,1)+IF(G4435=0,0,1)+IF(H4435=0,0,1)+IF(I4435=0,0,1)+IF(J4435=0,0,1)+IF(K4435=0,0,1)+IF(L4435=0,0,1)+IF(M4435=0,0,1)+IF(N4435=0,0,1)+IF(O4435=0,0,1)</f>
        <v>0</v>
      </c>
    </row>
    <row r="4436" spans="1:20" ht="15.75" hidden="1">
      <c r="A4436" s="10"/>
      <c r="B4436" s="1"/>
      <c r="C4436" s="81"/>
      <c r="D4436" s="1"/>
      <c r="E4436" s="1"/>
      <c r="F4436" s="331"/>
      <c r="G4436" s="1"/>
      <c r="H4436" s="45"/>
      <c r="I4436" s="1"/>
      <c r="J4436" s="1"/>
      <c r="K4436" s="1"/>
      <c r="L4436" s="331"/>
      <c r="M4436" s="1"/>
      <c r="N4436" s="45"/>
      <c r="O4436" s="1"/>
      <c r="P4436" s="45"/>
      <c r="Q4436" s="1"/>
      <c r="R4436" s="1"/>
      <c r="S4436" s="206"/>
      <c r="T4436" s="351">
        <f>IF(Q4436=0,0,1)+IF(C4436=0,0,1)+IF(D4436=0,0,1)+IF(E4436=0,0,1)+IF(F4436=0,0,1)+IF(G4436=0,0,1)+IF(H4436=0,0,1)+IF(I4436=0,0,1)+IF(J4436=0,0,1)+IF(K4436=0,0,1)+IF(L4436=0,0,1)+IF(M4436=0,0,1)+IF(N4436=0,0,1)+IF(O4436=0,0,1)</f>
        <v>0</v>
      </c>
    </row>
    <row r="4437" spans="1:20" ht="15.75" hidden="1">
      <c r="A4437" s="10"/>
      <c r="B4437" s="1"/>
      <c r="C4437" s="81"/>
      <c r="D4437" s="1"/>
      <c r="E4437" s="1"/>
      <c r="F4437" s="331"/>
      <c r="G4437" s="1"/>
      <c r="H4437" s="45"/>
      <c r="I4437" s="1"/>
      <c r="J4437" s="1"/>
      <c r="K4437" s="1"/>
      <c r="L4437" s="331"/>
      <c r="M4437" s="1"/>
      <c r="N4437" s="45"/>
      <c r="O4437" s="1"/>
      <c r="P4437" s="45"/>
      <c r="Q4437" s="1"/>
      <c r="R4437" s="1"/>
      <c r="S4437" s="206"/>
      <c r="T4437" s="351">
        <f>IF(Q4437=0,0,1)+IF(C4437=0,0,1)+IF(D4437=0,0,1)+IF(E4437=0,0,1)+IF(F4437=0,0,1)+IF(G4437=0,0,1)+IF(H4437=0,0,1)+IF(I4437=0,0,1)+IF(J4437=0,0,1)+IF(K4437=0,0,1)+IF(L4437=0,0,1)+IF(M4437=0,0,1)+IF(N4437=0,0,1)+IF(O4437=0,0,1)</f>
        <v>0</v>
      </c>
    </row>
    <row r="4438" spans="1:20" ht="15.75" hidden="1">
      <c r="A4438" s="10"/>
      <c r="B4438" s="1"/>
      <c r="C4438" s="81"/>
      <c r="D4438" s="1"/>
      <c r="E4438" s="1"/>
      <c r="F4438" s="331"/>
      <c r="G4438" s="1"/>
      <c r="H4438" s="45"/>
      <c r="I4438" s="1"/>
      <c r="J4438" s="1"/>
      <c r="K4438" s="1"/>
      <c r="L4438" s="331"/>
      <c r="M4438" s="1"/>
      <c r="N4438" s="45"/>
      <c r="O4438" s="1"/>
      <c r="P4438" s="45"/>
      <c r="Q4438" s="1"/>
      <c r="R4438" s="1"/>
      <c r="S4438" s="206"/>
      <c r="T4438" s="351">
        <f>IF(Q4438=0,0,1)+IF(C4438=0,0,1)+IF(D4438=0,0,1)+IF(E4438=0,0,1)+IF(F4438=0,0,1)+IF(G4438=0,0,1)+IF(H4438=0,0,1)+IF(I4438=0,0,1)+IF(J4438=0,0,1)+IF(K4438=0,0,1)+IF(L4438=0,0,1)+IF(M4438=0,0,1)+IF(N4438=0,0,1)+IF(O4438=0,0,1)</f>
        <v>0</v>
      </c>
    </row>
    <row r="4439" spans="1:20" ht="15.75" hidden="1">
      <c r="A4439" s="10"/>
      <c r="B4439" s="1"/>
      <c r="C4439" s="81"/>
      <c r="D4439" s="1"/>
      <c r="E4439" s="1"/>
      <c r="F4439" s="331"/>
      <c r="G4439" s="1"/>
      <c r="H4439" s="45"/>
      <c r="I4439" s="1"/>
      <c r="J4439" s="1"/>
      <c r="K4439" s="1"/>
      <c r="L4439" s="331"/>
      <c r="M4439" s="1"/>
      <c r="N4439" s="45"/>
      <c r="O4439" s="1"/>
      <c r="P4439" s="45"/>
      <c r="Q4439" s="1"/>
      <c r="R4439" s="1"/>
      <c r="S4439" s="206"/>
      <c r="T4439" s="351">
        <f>IF(Q4439=0,0,1)+IF(C4439=0,0,1)+IF(D4439=0,0,1)+IF(E4439=0,0,1)+IF(F4439=0,0,1)+IF(G4439=0,0,1)+IF(H4439=0,0,1)+IF(I4439=0,0,1)+IF(J4439=0,0,1)+IF(K4439=0,0,1)+IF(L4439=0,0,1)+IF(M4439=0,0,1)+IF(N4439=0,0,1)+IF(O4439=0,0,1)</f>
        <v>0</v>
      </c>
    </row>
    <row r="4440" spans="1:20" ht="15.75" hidden="1">
      <c r="A4440" s="10"/>
      <c r="B4440" s="1"/>
      <c r="C4440" s="81"/>
      <c r="D4440" s="1"/>
      <c r="E4440" s="1"/>
      <c r="F4440" s="331"/>
      <c r="G4440" s="1"/>
      <c r="H4440" s="45"/>
      <c r="I4440" s="1"/>
      <c r="J4440" s="1"/>
      <c r="K4440" s="1"/>
      <c r="L4440" s="331"/>
      <c r="M4440" s="1"/>
      <c r="N4440" s="45"/>
      <c r="O4440" s="1"/>
      <c r="P4440" s="45"/>
      <c r="Q4440" s="1"/>
      <c r="R4440" s="1"/>
      <c r="S4440" s="206"/>
      <c r="T4440" s="351">
        <f>IF(Q4440=0,0,1)+IF(C4440=0,0,1)+IF(D4440=0,0,1)+IF(E4440=0,0,1)+IF(F4440=0,0,1)+IF(G4440=0,0,1)+IF(H4440=0,0,1)+IF(I4440=0,0,1)+IF(J4440=0,0,1)+IF(K4440=0,0,1)+IF(L4440=0,0,1)+IF(M4440=0,0,1)+IF(N4440=0,0,1)+IF(O4440=0,0,1)</f>
        <v>0</v>
      </c>
    </row>
    <row r="4441" spans="1:20" ht="15.75" hidden="1">
      <c r="A4441" s="10"/>
      <c r="B4441" s="1"/>
      <c r="C4441" s="81"/>
      <c r="D4441" s="1"/>
      <c r="E4441" s="1"/>
      <c r="F4441" s="331"/>
      <c r="G4441" s="1"/>
      <c r="H4441" s="45"/>
      <c r="I4441" s="1"/>
      <c r="J4441" s="1"/>
      <c r="K4441" s="1"/>
      <c r="L4441" s="331"/>
      <c r="M4441" s="1"/>
      <c r="N4441" s="45"/>
      <c r="O4441" s="1"/>
      <c r="P4441" s="45"/>
      <c r="Q4441" s="1"/>
      <c r="R4441" s="1"/>
      <c r="S4441" s="206"/>
      <c r="T4441" s="351">
        <f>IF(Q4441=0,0,1)+IF(C4441=0,0,1)+IF(D4441=0,0,1)+IF(E4441=0,0,1)+IF(F4441=0,0,1)+IF(G4441=0,0,1)+IF(H4441=0,0,1)+IF(I4441=0,0,1)+IF(J4441=0,0,1)+IF(K4441=0,0,1)+IF(L4441=0,0,1)+IF(M4441=0,0,1)+IF(N4441=0,0,1)+IF(O4441=0,0,1)</f>
        <v>0</v>
      </c>
    </row>
    <row r="4442" spans="1:20" ht="15.75" hidden="1">
      <c r="A4442" s="10"/>
      <c r="B4442" s="1"/>
      <c r="C4442" s="81"/>
      <c r="D4442" s="1"/>
      <c r="E4442" s="1"/>
      <c r="F4442" s="331"/>
      <c r="G4442" s="1"/>
      <c r="H4442" s="45"/>
      <c r="I4442" s="1"/>
      <c r="J4442" s="1"/>
      <c r="K4442" s="1"/>
      <c r="L4442" s="331"/>
      <c r="M4442" s="1"/>
      <c r="N4442" s="45"/>
      <c r="O4442" s="1"/>
      <c r="P4442" s="45"/>
      <c r="Q4442" s="1"/>
      <c r="R4442" s="1"/>
      <c r="S4442" s="206"/>
      <c r="T4442" s="351">
        <f>IF(Q4442=0,0,1)+IF(C4442=0,0,1)+IF(D4442=0,0,1)+IF(E4442=0,0,1)+IF(F4442=0,0,1)+IF(G4442=0,0,1)+IF(H4442=0,0,1)+IF(I4442=0,0,1)+IF(J4442=0,0,1)+IF(K4442=0,0,1)+IF(L4442=0,0,1)+IF(M4442=0,0,1)+IF(N4442=0,0,1)+IF(O4442=0,0,1)</f>
        <v>0</v>
      </c>
    </row>
    <row r="4443" spans="1:20" ht="15.75" hidden="1">
      <c r="A4443" s="10"/>
      <c r="B4443" s="1"/>
      <c r="C4443" s="81"/>
      <c r="D4443" s="1"/>
      <c r="E4443" s="1"/>
      <c r="F4443" s="331"/>
      <c r="G4443" s="1"/>
      <c r="H4443" s="45"/>
      <c r="I4443" s="1"/>
      <c r="J4443" s="1"/>
      <c r="K4443" s="1"/>
      <c r="L4443" s="331"/>
      <c r="M4443" s="1"/>
      <c r="N4443" s="45"/>
      <c r="O4443" s="1"/>
      <c r="P4443" s="45"/>
      <c r="Q4443" s="1"/>
      <c r="R4443" s="1"/>
      <c r="S4443" s="206"/>
      <c r="T4443" s="351">
        <f>IF(Q4443=0,0,1)+IF(C4443=0,0,1)+IF(D4443=0,0,1)+IF(E4443=0,0,1)+IF(F4443=0,0,1)+IF(G4443=0,0,1)+IF(H4443=0,0,1)+IF(I4443=0,0,1)+IF(J4443=0,0,1)+IF(K4443=0,0,1)+IF(L4443=0,0,1)+IF(M4443=0,0,1)+IF(N4443=0,0,1)+IF(O4443=0,0,1)</f>
        <v>0</v>
      </c>
    </row>
    <row r="4444" spans="1:20" ht="15.75" hidden="1">
      <c r="A4444" s="10"/>
      <c r="B4444" s="1"/>
      <c r="C4444" s="81"/>
      <c r="D4444" s="1"/>
      <c r="E4444" s="1"/>
      <c r="F4444" s="331"/>
      <c r="G4444" s="1"/>
      <c r="H4444" s="45"/>
      <c r="I4444" s="1"/>
      <c r="J4444" s="1"/>
      <c r="K4444" s="1"/>
      <c r="L4444" s="331"/>
      <c r="M4444" s="1"/>
      <c r="N4444" s="45"/>
      <c r="O4444" s="1"/>
      <c r="P4444" s="45"/>
      <c r="Q4444" s="1"/>
      <c r="R4444" s="1"/>
      <c r="S4444" s="206"/>
      <c r="T4444" s="351">
        <f>IF(Q4444=0,0,1)+IF(C4444=0,0,1)+IF(D4444=0,0,1)+IF(E4444=0,0,1)+IF(F4444=0,0,1)+IF(G4444=0,0,1)+IF(H4444=0,0,1)+IF(I4444=0,0,1)+IF(J4444=0,0,1)+IF(K4444=0,0,1)+IF(L4444=0,0,1)+IF(M4444=0,0,1)+IF(N4444=0,0,1)+IF(O4444=0,0,1)</f>
        <v>0</v>
      </c>
    </row>
    <row r="4445" spans="1:20" ht="15.75" hidden="1">
      <c r="A4445" s="10"/>
      <c r="B4445" s="1"/>
      <c r="C4445" s="81"/>
      <c r="D4445" s="1"/>
      <c r="E4445" s="1"/>
      <c r="F4445" s="331"/>
      <c r="G4445" s="1"/>
      <c r="H4445" s="45"/>
      <c r="I4445" s="1"/>
      <c r="J4445" s="1"/>
      <c r="K4445" s="1"/>
      <c r="L4445" s="331"/>
      <c r="M4445" s="1"/>
      <c r="N4445" s="45"/>
      <c r="O4445" s="1"/>
      <c r="P4445" s="45"/>
      <c r="Q4445" s="1"/>
      <c r="R4445" s="1"/>
      <c r="S4445" s="206"/>
      <c r="T4445" s="351">
        <f>IF(Q4445=0,0,1)+IF(C4445=0,0,1)+IF(D4445=0,0,1)+IF(E4445=0,0,1)+IF(F4445=0,0,1)+IF(G4445=0,0,1)+IF(H4445=0,0,1)+IF(I4445=0,0,1)+IF(J4445=0,0,1)+IF(K4445=0,0,1)+IF(L4445=0,0,1)+IF(M4445=0,0,1)+IF(N4445=0,0,1)+IF(O4445=0,0,1)</f>
        <v>0</v>
      </c>
    </row>
    <row r="4446" spans="1:20" ht="15.75" hidden="1">
      <c r="A4446" s="10"/>
      <c r="B4446" s="1"/>
      <c r="C4446" s="81"/>
      <c r="D4446" s="1"/>
      <c r="E4446" s="1"/>
      <c r="F4446" s="331"/>
      <c r="G4446" s="1"/>
      <c r="H4446" s="45"/>
      <c r="I4446" s="1"/>
      <c r="J4446" s="1"/>
      <c r="K4446" s="1"/>
      <c r="L4446" s="331"/>
      <c r="M4446" s="1"/>
      <c r="N4446" s="45"/>
      <c r="O4446" s="1"/>
      <c r="P4446" s="45"/>
      <c r="Q4446" s="1"/>
      <c r="R4446" s="1"/>
      <c r="S4446" s="206"/>
      <c r="T4446" s="351">
        <f>IF(Q4446=0,0,1)+IF(C4446=0,0,1)+IF(D4446=0,0,1)+IF(E4446=0,0,1)+IF(F4446=0,0,1)+IF(G4446=0,0,1)+IF(H4446=0,0,1)+IF(I4446=0,0,1)+IF(J4446=0,0,1)+IF(K4446=0,0,1)+IF(L4446=0,0,1)+IF(M4446=0,0,1)+IF(N4446=0,0,1)+IF(O4446=0,0,1)</f>
        <v>0</v>
      </c>
    </row>
    <row r="4447" spans="1:20" ht="15.75" hidden="1">
      <c r="A4447" s="10"/>
      <c r="B4447" s="1"/>
      <c r="C4447" s="81"/>
      <c r="D4447" s="1"/>
      <c r="E4447" s="1"/>
      <c r="F4447" s="331"/>
      <c r="G4447" s="1"/>
      <c r="H4447" s="45"/>
      <c r="I4447" s="1"/>
      <c r="J4447" s="1"/>
      <c r="K4447" s="1"/>
      <c r="L4447" s="331"/>
      <c r="M4447" s="1"/>
      <c r="N4447" s="45"/>
      <c r="O4447" s="1"/>
      <c r="P4447" s="45"/>
      <c r="Q4447" s="1"/>
      <c r="R4447" s="1"/>
      <c r="S4447" s="206"/>
      <c r="T4447" s="351">
        <f>IF(Q4447=0,0,1)+IF(C4447=0,0,1)+IF(D4447=0,0,1)+IF(E4447=0,0,1)+IF(F4447=0,0,1)+IF(G4447=0,0,1)+IF(H4447=0,0,1)+IF(I4447=0,0,1)+IF(J4447=0,0,1)+IF(K4447=0,0,1)+IF(L4447=0,0,1)+IF(M4447=0,0,1)+IF(N4447=0,0,1)+IF(O4447=0,0,1)</f>
        <v>0</v>
      </c>
    </row>
    <row r="4448" spans="1:20" ht="15.75" hidden="1">
      <c r="A4448" s="10"/>
      <c r="B4448" s="1"/>
      <c r="C4448" s="81"/>
      <c r="D4448" s="1"/>
      <c r="E4448" s="1"/>
      <c r="F4448" s="331"/>
      <c r="G4448" s="1"/>
      <c r="H4448" s="45"/>
      <c r="I4448" s="1"/>
      <c r="J4448" s="1"/>
      <c r="K4448" s="1"/>
      <c r="L4448" s="331"/>
      <c r="M4448" s="1"/>
      <c r="N4448" s="45"/>
      <c r="O4448" s="1"/>
      <c r="P4448" s="45"/>
      <c r="Q4448" s="1"/>
      <c r="R4448" s="1"/>
      <c r="S4448" s="206"/>
      <c r="T4448" s="351">
        <f>IF(Q4448=0,0,1)+IF(C4448=0,0,1)+IF(D4448=0,0,1)+IF(E4448=0,0,1)+IF(F4448=0,0,1)+IF(G4448=0,0,1)+IF(H4448=0,0,1)+IF(I4448=0,0,1)+IF(J4448=0,0,1)+IF(K4448=0,0,1)+IF(L4448=0,0,1)+IF(M4448=0,0,1)+IF(N4448=0,0,1)+IF(O4448=0,0,1)</f>
        <v>0</v>
      </c>
    </row>
    <row r="4449" spans="1:20" ht="15.75" hidden="1">
      <c r="A4449" s="10"/>
      <c r="B4449" s="1"/>
      <c r="C4449" s="81"/>
      <c r="D4449" s="1"/>
      <c r="E4449" s="1"/>
      <c r="F4449" s="331"/>
      <c r="G4449" s="1"/>
      <c r="H4449" s="45"/>
      <c r="I4449" s="1"/>
      <c r="J4449" s="1"/>
      <c r="K4449" s="1"/>
      <c r="L4449" s="331"/>
      <c r="M4449" s="1"/>
      <c r="N4449" s="45"/>
      <c r="O4449" s="1"/>
      <c r="P4449" s="45"/>
      <c r="Q4449" s="1"/>
      <c r="R4449" s="1"/>
      <c r="S4449" s="206"/>
      <c r="T4449" s="351">
        <f>IF(Q4449=0,0,1)+IF(C4449=0,0,1)+IF(D4449=0,0,1)+IF(E4449=0,0,1)+IF(F4449=0,0,1)+IF(G4449=0,0,1)+IF(H4449=0,0,1)+IF(I4449=0,0,1)+IF(J4449=0,0,1)+IF(K4449=0,0,1)+IF(L4449=0,0,1)+IF(M4449=0,0,1)+IF(N4449=0,0,1)+IF(O4449=0,0,1)</f>
        <v>0</v>
      </c>
    </row>
    <row r="4450" spans="1:20" ht="15.75" hidden="1">
      <c r="A4450" s="10"/>
      <c r="B4450" s="1"/>
      <c r="C4450" s="81"/>
      <c r="D4450" s="1"/>
      <c r="E4450" s="1"/>
      <c r="F4450" s="331"/>
      <c r="G4450" s="1"/>
      <c r="H4450" s="45"/>
      <c r="I4450" s="1"/>
      <c r="J4450" s="1"/>
      <c r="K4450" s="1"/>
      <c r="L4450" s="331"/>
      <c r="M4450" s="1"/>
      <c r="N4450" s="45"/>
      <c r="O4450" s="1"/>
      <c r="P4450" s="45"/>
      <c r="Q4450" s="1"/>
      <c r="R4450" s="1"/>
      <c r="S4450" s="206"/>
      <c r="T4450" s="351">
        <f>IF(Q4450=0,0,1)+IF(C4450=0,0,1)+IF(D4450=0,0,1)+IF(E4450=0,0,1)+IF(F4450=0,0,1)+IF(G4450=0,0,1)+IF(H4450=0,0,1)+IF(I4450=0,0,1)+IF(J4450=0,0,1)+IF(K4450=0,0,1)+IF(L4450=0,0,1)+IF(M4450=0,0,1)+IF(N4450=0,0,1)+IF(O4450=0,0,1)</f>
        <v>0</v>
      </c>
    </row>
    <row r="4451" spans="1:20" ht="15.75" hidden="1">
      <c r="A4451" s="10"/>
      <c r="B4451" s="1"/>
      <c r="C4451" s="81"/>
      <c r="D4451" s="1"/>
      <c r="E4451" s="1"/>
      <c r="F4451" s="331"/>
      <c r="G4451" s="1"/>
      <c r="H4451" s="45"/>
      <c r="I4451" s="1"/>
      <c r="J4451" s="1"/>
      <c r="K4451" s="1"/>
      <c r="L4451" s="331"/>
      <c r="M4451" s="1"/>
      <c r="N4451" s="45"/>
      <c r="O4451" s="1"/>
      <c r="P4451" s="45"/>
      <c r="Q4451" s="1"/>
      <c r="R4451" s="1"/>
      <c r="S4451" s="206"/>
      <c r="T4451" s="351">
        <f>IF(Q4451=0,0,1)+IF(C4451=0,0,1)+IF(D4451=0,0,1)+IF(E4451=0,0,1)+IF(F4451=0,0,1)+IF(G4451=0,0,1)+IF(H4451=0,0,1)+IF(I4451=0,0,1)+IF(J4451=0,0,1)+IF(K4451=0,0,1)+IF(L4451=0,0,1)+IF(M4451=0,0,1)+IF(N4451=0,0,1)+IF(O4451=0,0,1)</f>
        <v>0</v>
      </c>
    </row>
    <row r="4452" spans="1:20" ht="15.75" hidden="1">
      <c r="A4452" s="10"/>
      <c r="B4452" s="1"/>
      <c r="C4452" s="81"/>
      <c r="D4452" s="1"/>
      <c r="E4452" s="1"/>
      <c r="F4452" s="331"/>
      <c r="G4452" s="1"/>
      <c r="H4452" s="45"/>
      <c r="I4452" s="1"/>
      <c r="J4452" s="1"/>
      <c r="K4452" s="1"/>
      <c r="L4452" s="331"/>
      <c r="M4452" s="1"/>
      <c r="N4452" s="45"/>
      <c r="O4452" s="1"/>
      <c r="P4452" s="45"/>
      <c r="Q4452" s="1"/>
      <c r="R4452" s="1"/>
      <c r="S4452" s="206"/>
      <c r="T4452" s="351">
        <f>IF(Q4452=0,0,1)+IF(C4452=0,0,1)+IF(D4452=0,0,1)+IF(E4452=0,0,1)+IF(F4452=0,0,1)+IF(G4452=0,0,1)+IF(H4452=0,0,1)+IF(I4452=0,0,1)+IF(J4452=0,0,1)+IF(K4452=0,0,1)+IF(L4452=0,0,1)+IF(M4452=0,0,1)+IF(N4452=0,0,1)+IF(O4452=0,0,1)</f>
        <v>0</v>
      </c>
    </row>
    <row r="4453" spans="1:20" ht="15.75" hidden="1">
      <c r="A4453" s="10"/>
      <c r="B4453" s="1"/>
      <c r="C4453" s="81"/>
      <c r="D4453" s="1"/>
      <c r="E4453" s="1"/>
      <c r="F4453" s="331"/>
      <c r="G4453" s="1"/>
      <c r="H4453" s="45"/>
      <c r="I4453" s="1"/>
      <c r="J4453" s="1"/>
      <c r="K4453" s="1"/>
      <c r="L4453" s="331"/>
      <c r="M4453" s="1"/>
      <c r="N4453" s="45"/>
      <c r="O4453" s="1"/>
      <c r="P4453" s="45"/>
      <c r="Q4453" s="1"/>
      <c r="R4453" s="1"/>
      <c r="S4453" s="206"/>
      <c r="T4453" s="351">
        <f>IF(Q4453=0,0,1)+IF(C4453=0,0,1)+IF(D4453=0,0,1)+IF(E4453=0,0,1)+IF(F4453=0,0,1)+IF(G4453=0,0,1)+IF(H4453=0,0,1)+IF(I4453=0,0,1)+IF(J4453=0,0,1)+IF(K4453=0,0,1)+IF(L4453=0,0,1)+IF(M4453=0,0,1)+IF(N4453=0,0,1)+IF(O4453=0,0,1)</f>
        <v>0</v>
      </c>
    </row>
    <row r="4454" spans="1:20" ht="15.75" hidden="1">
      <c r="A4454" s="10"/>
      <c r="B4454" s="1"/>
      <c r="C4454" s="81"/>
      <c r="D4454" s="1"/>
      <c r="E4454" s="1"/>
      <c r="F4454" s="331"/>
      <c r="G4454" s="1"/>
      <c r="H4454" s="45"/>
      <c r="I4454" s="1"/>
      <c r="J4454" s="1"/>
      <c r="K4454" s="1"/>
      <c r="L4454" s="331"/>
      <c r="M4454" s="1"/>
      <c r="N4454" s="45"/>
      <c r="O4454" s="1"/>
      <c r="P4454" s="45"/>
      <c r="Q4454" s="1"/>
      <c r="R4454" s="1"/>
      <c r="S4454" s="206"/>
      <c r="T4454" s="351">
        <f>IF(Q4454=0,0,1)+IF(C4454=0,0,1)+IF(D4454=0,0,1)+IF(E4454=0,0,1)+IF(F4454=0,0,1)+IF(G4454=0,0,1)+IF(H4454=0,0,1)+IF(I4454=0,0,1)+IF(J4454=0,0,1)+IF(K4454=0,0,1)+IF(L4454=0,0,1)+IF(M4454=0,0,1)+IF(N4454=0,0,1)+IF(O4454=0,0,1)</f>
        <v>0</v>
      </c>
    </row>
    <row r="4455" spans="1:20" ht="15.75" hidden="1">
      <c r="A4455" s="10"/>
      <c r="B4455" s="1"/>
      <c r="C4455" s="81"/>
      <c r="D4455" s="1"/>
      <c r="E4455" s="1"/>
      <c r="F4455" s="331"/>
      <c r="G4455" s="1"/>
      <c r="H4455" s="45"/>
      <c r="I4455" s="1"/>
      <c r="J4455" s="1"/>
      <c r="K4455" s="1"/>
      <c r="L4455" s="331"/>
      <c r="M4455" s="1"/>
      <c r="N4455" s="45"/>
      <c r="O4455" s="1"/>
      <c r="P4455" s="45"/>
      <c r="Q4455" s="1"/>
      <c r="R4455" s="1"/>
      <c r="S4455" s="206"/>
      <c r="T4455" s="351">
        <f>IF(Q4455=0,0,1)+IF(C4455=0,0,1)+IF(D4455=0,0,1)+IF(E4455=0,0,1)+IF(F4455=0,0,1)+IF(G4455=0,0,1)+IF(H4455=0,0,1)+IF(I4455=0,0,1)+IF(J4455=0,0,1)+IF(K4455=0,0,1)+IF(L4455=0,0,1)+IF(M4455=0,0,1)+IF(N4455=0,0,1)+IF(O4455=0,0,1)</f>
        <v>0</v>
      </c>
    </row>
    <row r="4456" spans="1:20" ht="15.75" hidden="1">
      <c r="A4456" s="10"/>
      <c r="B4456" s="1"/>
      <c r="C4456" s="81"/>
      <c r="D4456" s="1"/>
      <c r="E4456" s="1"/>
      <c r="F4456" s="331"/>
      <c r="G4456" s="1"/>
      <c r="H4456" s="45"/>
      <c r="I4456" s="1"/>
      <c r="J4456" s="1"/>
      <c r="K4456" s="1"/>
      <c r="L4456" s="331"/>
      <c r="M4456" s="1"/>
      <c r="N4456" s="45"/>
      <c r="O4456" s="1"/>
      <c r="P4456" s="45"/>
      <c r="Q4456" s="1"/>
      <c r="R4456" s="1"/>
      <c r="S4456" s="206"/>
      <c r="T4456" s="351">
        <f>IF(Q4456=0,0,1)+IF(C4456=0,0,1)+IF(D4456=0,0,1)+IF(E4456=0,0,1)+IF(F4456=0,0,1)+IF(G4456=0,0,1)+IF(H4456=0,0,1)+IF(I4456=0,0,1)+IF(J4456=0,0,1)+IF(K4456=0,0,1)+IF(L4456=0,0,1)+IF(M4456=0,0,1)+IF(N4456=0,0,1)+IF(O4456=0,0,1)</f>
        <v>0</v>
      </c>
    </row>
    <row r="4457" spans="1:20" ht="15.75" hidden="1">
      <c r="A4457" s="10"/>
      <c r="B4457" s="1"/>
      <c r="C4457" s="81"/>
      <c r="D4457" s="1"/>
      <c r="E4457" s="1"/>
      <c r="F4457" s="331"/>
      <c r="G4457" s="1"/>
      <c r="H4457" s="45"/>
      <c r="I4457" s="1"/>
      <c r="J4457" s="1"/>
      <c r="K4457" s="1"/>
      <c r="L4457" s="331"/>
      <c r="M4457" s="1"/>
      <c r="N4457" s="45"/>
      <c r="O4457" s="1"/>
      <c r="P4457" s="45"/>
      <c r="Q4457" s="1"/>
      <c r="R4457" s="1"/>
      <c r="S4457" s="206"/>
      <c r="T4457" s="351">
        <f>IF(Q4457=0,0,1)+IF(C4457=0,0,1)+IF(D4457=0,0,1)+IF(E4457=0,0,1)+IF(F4457=0,0,1)+IF(G4457=0,0,1)+IF(H4457=0,0,1)+IF(I4457=0,0,1)+IF(J4457=0,0,1)+IF(K4457=0,0,1)+IF(L4457=0,0,1)+IF(M4457=0,0,1)+IF(N4457=0,0,1)+IF(O4457=0,0,1)</f>
        <v>0</v>
      </c>
    </row>
    <row r="4458" spans="1:20" ht="15.75" hidden="1">
      <c r="A4458" s="10"/>
      <c r="B4458" s="1"/>
      <c r="C4458" s="81"/>
      <c r="D4458" s="1"/>
      <c r="E4458" s="1"/>
      <c r="F4458" s="331"/>
      <c r="G4458" s="1"/>
      <c r="H4458" s="45"/>
      <c r="I4458" s="1"/>
      <c r="J4458" s="1"/>
      <c r="K4458" s="1"/>
      <c r="L4458" s="331"/>
      <c r="M4458" s="1"/>
      <c r="N4458" s="45"/>
      <c r="O4458" s="1"/>
      <c r="P4458" s="45"/>
      <c r="Q4458" s="1"/>
      <c r="R4458" s="1"/>
      <c r="S4458" s="206"/>
      <c r="T4458" s="351">
        <f>IF(Q4458=0,0,1)+IF(C4458=0,0,1)+IF(D4458=0,0,1)+IF(E4458=0,0,1)+IF(F4458=0,0,1)+IF(G4458=0,0,1)+IF(H4458=0,0,1)+IF(I4458=0,0,1)+IF(J4458=0,0,1)+IF(K4458=0,0,1)+IF(L4458=0,0,1)+IF(M4458=0,0,1)+IF(N4458=0,0,1)+IF(O4458=0,0,1)</f>
        <v>0</v>
      </c>
    </row>
    <row r="4459" spans="1:20" ht="15.75" hidden="1">
      <c r="A4459" s="10"/>
      <c r="B4459" s="1"/>
      <c r="C4459" s="81"/>
      <c r="D4459" s="1"/>
      <c r="E4459" s="1"/>
      <c r="F4459" s="331"/>
      <c r="G4459" s="1"/>
      <c r="H4459" s="45"/>
      <c r="I4459" s="1"/>
      <c r="J4459" s="1"/>
      <c r="K4459" s="1"/>
      <c r="L4459" s="331"/>
      <c r="M4459" s="1"/>
      <c r="N4459" s="45"/>
      <c r="O4459" s="1"/>
      <c r="P4459" s="45"/>
      <c r="Q4459" s="1"/>
      <c r="R4459" s="1"/>
      <c r="S4459" s="206"/>
      <c r="T4459" s="351">
        <f>IF(Q4459=0,0,1)+IF(C4459=0,0,1)+IF(D4459=0,0,1)+IF(E4459=0,0,1)+IF(F4459=0,0,1)+IF(G4459=0,0,1)+IF(H4459=0,0,1)+IF(I4459=0,0,1)+IF(J4459=0,0,1)+IF(K4459=0,0,1)+IF(L4459=0,0,1)+IF(M4459=0,0,1)+IF(N4459=0,0,1)+IF(O4459=0,0,1)</f>
        <v>0</v>
      </c>
    </row>
    <row r="4460" spans="1:20" ht="15.75" hidden="1">
      <c r="A4460" s="10"/>
      <c r="B4460" s="1"/>
      <c r="C4460" s="81"/>
      <c r="D4460" s="1"/>
      <c r="E4460" s="1"/>
      <c r="F4460" s="331"/>
      <c r="G4460" s="1"/>
      <c r="H4460" s="45"/>
      <c r="I4460" s="1"/>
      <c r="J4460" s="1"/>
      <c r="K4460" s="1"/>
      <c r="L4460" s="331"/>
      <c r="M4460" s="1"/>
      <c r="N4460" s="45"/>
      <c r="O4460" s="1"/>
      <c r="P4460" s="45"/>
      <c r="Q4460" s="1"/>
      <c r="R4460" s="1"/>
      <c r="S4460" s="206"/>
      <c r="T4460" s="351">
        <f>IF(Q4460=0,0,1)+IF(C4460=0,0,1)+IF(D4460=0,0,1)+IF(E4460=0,0,1)+IF(F4460=0,0,1)+IF(G4460=0,0,1)+IF(H4460=0,0,1)+IF(I4460=0,0,1)+IF(J4460=0,0,1)+IF(K4460=0,0,1)+IF(L4460=0,0,1)+IF(M4460=0,0,1)+IF(N4460=0,0,1)+IF(O4460=0,0,1)</f>
        <v>0</v>
      </c>
    </row>
    <row r="4461" spans="1:20" ht="15.75" hidden="1">
      <c r="A4461" s="10"/>
      <c r="B4461" s="1"/>
      <c r="C4461" s="81"/>
      <c r="D4461" s="1"/>
      <c r="E4461" s="1"/>
      <c r="F4461" s="331"/>
      <c r="G4461" s="1"/>
      <c r="H4461" s="45"/>
      <c r="I4461" s="1"/>
      <c r="J4461" s="1"/>
      <c r="K4461" s="1"/>
      <c r="L4461" s="331"/>
      <c r="M4461" s="1"/>
      <c r="N4461" s="45"/>
      <c r="O4461" s="1"/>
      <c r="P4461" s="45"/>
      <c r="Q4461" s="1"/>
      <c r="R4461" s="1"/>
      <c r="S4461" s="206"/>
      <c r="T4461" s="351">
        <f>IF(Q4461=0,0,1)+IF(C4461=0,0,1)+IF(D4461=0,0,1)+IF(E4461=0,0,1)+IF(F4461=0,0,1)+IF(G4461=0,0,1)+IF(H4461=0,0,1)+IF(I4461=0,0,1)+IF(J4461=0,0,1)+IF(K4461=0,0,1)+IF(L4461=0,0,1)+IF(M4461=0,0,1)+IF(N4461=0,0,1)+IF(O4461=0,0,1)</f>
        <v>0</v>
      </c>
    </row>
    <row r="4462" spans="1:20" ht="15.75" hidden="1">
      <c r="A4462" s="10"/>
      <c r="B4462" s="1"/>
      <c r="C4462" s="81"/>
      <c r="D4462" s="1"/>
      <c r="E4462" s="1"/>
      <c r="F4462" s="331"/>
      <c r="G4462" s="1"/>
      <c r="H4462" s="45"/>
      <c r="I4462" s="1"/>
      <c r="J4462" s="1"/>
      <c r="K4462" s="1"/>
      <c r="L4462" s="331"/>
      <c r="M4462" s="1"/>
      <c r="N4462" s="45"/>
      <c r="O4462" s="1"/>
      <c r="P4462" s="45"/>
      <c r="Q4462" s="1"/>
      <c r="R4462" s="1"/>
      <c r="S4462" s="206"/>
      <c r="T4462" s="351">
        <f>IF(Q4462=0,0,1)+IF(C4462=0,0,1)+IF(D4462=0,0,1)+IF(E4462=0,0,1)+IF(F4462=0,0,1)+IF(G4462=0,0,1)+IF(H4462=0,0,1)+IF(I4462=0,0,1)+IF(J4462=0,0,1)+IF(K4462=0,0,1)+IF(L4462=0,0,1)+IF(M4462=0,0,1)+IF(N4462=0,0,1)+IF(O4462=0,0,1)</f>
        <v>0</v>
      </c>
    </row>
    <row r="4463" spans="1:20" ht="15.75" hidden="1">
      <c r="A4463" s="10"/>
      <c r="B4463" s="1"/>
      <c r="C4463" s="81"/>
      <c r="D4463" s="1"/>
      <c r="E4463" s="1"/>
      <c r="F4463" s="331"/>
      <c r="G4463" s="1"/>
      <c r="H4463" s="45"/>
      <c r="I4463" s="1"/>
      <c r="J4463" s="1"/>
      <c r="K4463" s="1"/>
      <c r="L4463" s="331"/>
      <c r="M4463" s="1"/>
      <c r="N4463" s="45"/>
      <c r="O4463" s="1"/>
      <c r="P4463" s="45"/>
      <c r="Q4463" s="1"/>
      <c r="R4463" s="1"/>
      <c r="S4463" s="206"/>
      <c r="T4463" s="351">
        <f>IF(Q4463=0,0,1)+IF(C4463=0,0,1)+IF(D4463=0,0,1)+IF(E4463=0,0,1)+IF(F4463=0,0,1)+IF(G4463=0,0,1)+IF(H4463=0,0,1)+IF(I4463=0,0,1)+IF(J4463=0,0,1)+IF(K4463=0,0,1)+IF(L4463=0,0,1)+IF(M4463=0,0,1)+IF(N4463=0,0,1)+IF(O4463=0,0,1)</f>
        <v>0</v>
      </c>
    </row>
    <row r="4464" spans="1:20" ht="15.75" hidden="1">
      <c r="A4464" s="10"/>
      <c r="B4464" s="1"/>
      <c r="C4464" s="81"/>
      <c r="D4464" s="1"/>
      <c r="E4464" s="1"/>
      <c r="F4464" s="331"/>
      <c r="G4464" s="1"/>
      <c r="H4464" s="45"/>
      <c r="I4464" s="1"/>
      <c r="J4464" s="1"/>
      <c r="K4464" s="1"/>
      <c r="L4464" s="331"/>
      <c r="M4464" s="1"/>
      <c r="N4464" s="45"/>
      <c r="O4464" s="1"/>
      <c r="P4464" s="45"/>
      <c r="Q4464" s="1"/>
      <c r="R4464" s="1"/>
      <c r="S4464" s="206"/>
      <c r="T4464" s="351">
        <f>IF(Q4464=0,0,1)+IF(C4464=0,0,1)+IF(D4464=0,0,1)+IF(E4464=0,0,1)+IF(F4464=0,0,1)+IF(G4464=0,0,1)+IF(H4464=0,0,1)+IF(I4464=0,0,1)+IF(J4464=0,0,1)+IF(K4464=0,0,1)+IF(L4464=0,0,1)+IF(M4464=0,0,1)+IF(N4464=0,0,1)+IF(O4464=0,0,1)</f>
        <v>0</v>
      </c>
    </row>
    <row r="4465" spans="1:20" ht="15.75" hidden="1">
      <c r="A4465" s="10"/>
      <c r="B4465" s="1"/>
      <c r="C4465" s="81"/>
      <c r="D4465" s="1"/>
      <c r="E4465" s="1"/>
      <c r="F4465" s="331"/>
      <c r="G4465" s="1"/>
      <c r="H4465" s="45"/>
      <c r="I4465" s="1"/>
      <c r="J4465" s="1"/>
      <c r="K4465" s="1"/>
      <c r="L4465" s="331"/>
      <c r="M4465" s="1"/>
      <c r="N4465" s="45"/>
      <c r="O4465" s="1"/>
      <c r="P4465" s="45"/>
      <c r="Q4465" s="1"/>
      <c r="R4465" s="1"/>
      <c r="S4465" s="206"/>
      <c r="T4465" s="351">
        <f>IF(Q4465=0,0,1)+IF(C4465=0,0,1)+IF(D4465=0,0,1)+IF(E4465=0,0,1)+IF(F4465=0,0,1)+IF(G4465=0,0,1)+IF(H4465=0,0,1)+IF(I4465=0,0,1)+IF(J4465=0,0,1)+IF(K4465=0,0,1)+IF(L4465=0,0,1)+IF(M4465=0,0,1)+IF(N4465=0,0,1)+IF(O4465=0,0,1)</f>
        <v>0</v>
      </c>
    </row>
    <row r="4466" spans="1:20" ht="15.75" hidden="1">
      <c r="A4466" s="10"/>
      <c r="B4466" s="1"/>
      <c r="C4466" s="81"/>
      <c r="D4466" s="1"/>
      <c r="E4466" s="1"/>
      <c r="F4466" s="331"/>
      <c r="G4466" s="1"/>
      <c r="H4466" s="45"/>
      <c r="I4466" s="1"/>
      <c r="J4466" s="1"/>
      <c r="K4466" s="1"/>
      <c r="L4466" s="331"/>
      <c r="M4466" s="1"/>
      <c r="N4466" s="45"/>
      <c r="O4466" s="1"/>
      <c r="P4466" s="45"/>
      <c r="Q4466" s="1"/>
      <c r="R4466" s="1"/>
      <c r="S4466" s="206"/>
      <c r="T4466" s="351">
        <f>IF(Q4466=0,0,1)+IF(C4466=0,0,1)+IF(D4466=0,0,1)+IF(E4466=0,0,1)+IF(F4466=0,0,1)+IF(G4466=0,0,1)+IF(H4466=0,0,1)+IF(I4466=0,0,1)+IF(J4466=0,0,1)+IF(K4466=0,0,1)+IF(L4466=0,0,1)+IF(M4466=0,0,1)+IF(N4466=0,0,1)+IF(O4466=0,0,1)</f>
        <v>0</v>
      </c>
    </row>
    <row r="4467" spans="1:20" ht="15.75" hidden="1">
      <c r="A4467" s="10"/>
      <c r="B4467" s="1"/>
      <c r="C4467" s="81"/>
      <c r="D4467" s="1"/>
      <c r="E4467" s="1"/>
      <c r="F4467" s="331"/>
      <c r="G4467" s="1"/>
      <c r="H4467" s="45"/>
      <c r="I4467" s="1"/>
      <c r="J4467" s="1"/>
      <c r="K4467" s="1"/>
      <c r="L4467" s="331"/>
      <c r="M4467" s="1"/>
      <c r="N4467" s="45"/>
      <c r="O4467" s="1"/>
      <c r="P4467" s="45"/>
      <c r="Q4467" s="1"/>
      <c r="R4467" s="1"/>
      <c r="S4467" s="206"/>
      <c r="T4467" s="351">
        <f>IF(Q4467=0,0,1)+IF(C4467=0,0,1)+IF(D4467=0,0,1)+IF(E4467=0,0,1)+IF(F4467=0,0,1)+IF(G4467=0,0,1)+IF(H4467=0,0,1)+IF(I4467=0,0,1)+IF(J4467=0,0,1)+IF(K4467=0,0,1)+IF(L4467=0,0,1)+IF(M4467=0,0,1)+IF(N4467=0,0,1)+IF(O4467=0,0,1)</f>
        <v>0</v>
      </c>
    </row>
    <row r="4468" spans="1:20" ht="15.75" hidden="1">
      <c r="A4468" s="10"/>
      <c r="B4468" s="1"/>
      <c r="C4468" s="81"/>
      <c r="D4468" s="1"/>
      <c r="E4468" s="1"/>
      <c r="F4468" s="331"/>
      <c r="G4468" s="1"/>
      <c r="H4468" s="45"/>
      <c r="I4468" s="1"/>
      <c r="J4468" s="1"/>
      <c r="K4468" s="1"/>
      <c r="L4468" s="331"/>
      <c r="M4468" s="1"/>
      <c r="N4468" s="45"/>
      <c r="O4468" s="1"/>
      <c r="P4468" s="45"/>
      <c r="Q4468" s="1"/>
      <c r="R4468" s="1"/>
      <c r="S4468" s="206"/>
      <c r="T4468" s="351">
        <f>IF(Q4468=0,0,1)+IF(C4468=0,0,1)+IF(D4468=0,0,1)+IF(E4468=0,0,1)+IF(F4468=0,0,1)+IF(G4468=0,0,1)+IF(H4468=0,0,1)+IF(I4468=0,0,1)+IF(J4468=0,0,1)+IF(K4468=0,0,1)+IF(L4468=0,0,1)+IF(M4468=0,0,1)+IF(N4468=0,0,1)+IF(O4468=0,0,1)</f>
        <v>0</v>
      </c>
    </row>
    <row r="4469" spans="1:20" ht="15.75" hidden="1">
      <c r="A4469" s="10"/>
      <c r="B4469" s="1"/>
      <c r="C4469" s="81"/>
      <c r="D4469" s="1"/>
      <c r="E4469" s="1"/>
      <c r="F4469" s="331"/>
      <c r="G4469" s="1"/>
      <c r="H4469" s="45"/>
      <c r="I4469" s="1"/>
      <c r="J4469" s="1"/>
      <c r="K4469" s="1"/>
      <c r="L4469" s="331"/>
      <c r="M4469" s="1"/>
      <c r="N4469" s="45"/>
      <c r="O4469" s="1"/>
      <c r="P4469" s="45"/>
      <c r="Q4469" s="1"/>
      <c r="R4469" s="1"/>
      <c r="S4469" s="206"/>
      <c r="T4469" s="351">
        <f>IF(Q4469=0,0,1)+IF(C4469=0,0,1)+IF(D4469=0,0,1)+IF(E4469=0,0,1)+IF(F4469=0,0,1)+IF(G4469=0,0,1)+IF(H4469=0,0,1)+IF(I4469=0,0,1)+IF(J4469=0,0,1)+IF(K4469=0,0,1)+IF(L4469=0,0,1)+IF(M4469=0,0,1)+IF(N4469=0,0,1)+IF(O4469=0,0,1)</f>
        <v>0</v>
      </c>
    </row>
    <row r="4470" spans="1:20" ht="15.75" hidden="1">
      <c r="A4470" s="10"/>
      <c r="B4470" s="1"/>
      <c r="C4470" s="81"/>
      <c r="D4470" s="1"/>
      <c r="E4470" s="1"/>
      <c r="F4470" s="331"/>
      <c r="G4470" s="1"/>
      <c r="H4470" s="45"/>
      <c r="I4470" s="1"/>
      <c r="J4470" s="1"/>
      <c r="K4470" s="1"/>
      <c r="L4470" s="331"/>
      <c r="M4470" s="1"/>
      <c r="N4470" s="45"/>
      <c r="O4470" s="1"/>
      <c r="P4470" s="45"/>
      <c r="Q4470" s="1"/>
      <c r="R4470" s="1"/>
      <c r="S4470" s="206"/>
      <c r="T4470" s="351">
        <f>IF(Q4470=0,0,1)+IF(C4470=0,0,1)+IF(D4470=0,0,1)+IF(E4470=0,0,1)+IF(F4470=0,0,1)+IF(G4470=0,0,1)+IF(H4470=0,0,1)+IF(I4470=0,0,1)+IF(J4470=0,0,1)+IF(K4470=0,0,1)+IF(L4470=0,0,1)+IF(M4470=0,0,1)+IF(N4470=0,0,1)+IF(O4470=0,0,1)</f>
        <v>0</v>
      </c>
    </row>
    <row r="4471" spans="1:20" ht="15.75" hidden="1">
      <c r="A4471" s="10"/>
      <c r="B4471" s="1"/>
      <c r="C4471" s="81"/>
      <c r="D4471" s="1"/>
      <c r="E4471" s="1"/>
      <c r="F4471" s="331"/>
      <c r="G4471" s="1"/>
      <c r="H4471" s="45"/>
      <c r="I4471" s="1"/>
      <c r="J4471" s="1"/>
      <c r="K4471" s="1"/>
      <c r="L4471" s="331"/>
      <c r="M4471" s="1"/>
      <c r="N4471" s="45"/>
      <c r="O4471" s="1"/>
      <c r="P4471" s="45"/>
      <c r="Q4471" s="1"/>
      <c r="R4471" s="1"/>
      <c r="S4471" s="206"/>
      <c r="T4471" s="351">
        <f>IF(Q4471=0,0,1)+IF(C4471=0,0,1)+IF(D4471=0,0,1)+IF(E4471=0,0,1)+IF(F4471=0,0,1)+IF(G4471=0,0,1)+IF(H4471=0,0,1)+IF(I4471=0,0,1)+IF(J4471=0,0,1)+IF(K4471=0,0,1)+IF(L4471=0,0,1)+IF(M4471=0,0,1)+IF(N4471=0,0,1)+IF(O4471=0,0,1)</f>
        <v>0</v>
      </c>
    </row>
    <row r="4472" spans="1:20" ht="15.75" hidden="1">
      <c r="A4472" s="10"/>
      <c r="B4472" s="1"/>
      <c r="C4472" s="81"/>
      <c r="D4472" s="1"/>
      <c r="E4472" s="1"/>
      <c r="F4472" s="331"/>
      <c r="G4472" s="1"/>
      <c r="H4472" s="45"/>
      <c r="I4472" s="1"/>
      <c r="J4472" s="1"/>
      <c r="K4472" s="1"/>
      <c r="L4472" s="331"/>
      <c r="M4472" s="1"/>
      <c r="N4472" s="45"/>
      <c r="O4472" s="1"/>
      <c r="P4472" s="45"/>
      <c r="Q4472" s="1"/>
      <c r="R4472" s="1"/>
      <c r="S4472" s="206"/>
      <c r="T4472" s="351">
        <f>IF(Q4472=0,0,1)+IF(C4472=0,0,1)+IF(D4472=0,0,1)+IF(E4472=0,0,1)+IF(F4472=0,0,1)+IF(G4472=0,0,1)+IF(H4472=0,0,1)+IF(I4472=0,0,1)+IF(J4472=0,0,1)+IF(K4472=0,0,1)+IF(L4472=0,0,1)+IF(M4472=0,0,1)+IF(N4472=0,0,1)+IF(O4472=0,0,1)</f>
        <v>0</v>
      </c>
    </row>
    <row r="4473" spans="1:20" ht="15.75" hidden="1">
      <c r="A4473" s="10"/>
      <c r="B4473" s="1"/>
      <c r="C4473" s="81"/>
      <c r="D4473" s="1"/>
      <c r="E4473" s="1"/>
      <c r="F4473" s="331"/>
      <c r="G4473" s="1"/>
      <c r="H4473" s="45"/>
      <c r="I4473" s="1"/>
      <c r="J4473" s="1"/>
      <c r="K4473" s="1"/>
      <c r="L4473" s="331"/>
      <c r="M4473" s="1"/>
      <c r="N4473" s="45"/>
      <c r="O4473" s="1"/>
      <c r="P4473" s="45"/>
      <c r="Q4473" s="1"/>
      <c r="R4473" s="1"/>
      <c r="S4473" s="206"/>
      <c r="T4473" s="351">
        <f>IF(Q4473=0,0,1)+IF(C4473=0,0,1)+IF(D4473=0,0,1)+IF(E4473=0,0,1)+IF(F4473=0,0,1)+IF(G4473=0,0,1)+IF(H4473=0,0,1)+IF(I4473=0,0,1)+IF(J4473=0,0,1)+IF(K4473=0,0,1)+IF(L4473=0,0,1)+IF(M4473=0,0,1)+IF(N4473=0,0,1)+IF(O4473=0,0,1)</f>
        <v>0</v>
      </c>
    </row>
    <row r="4474" spans="1:20" ht="15.75" hidden="1">
      <c r="A4474" s="10"/>
      <c r="B4474" s="1"/>
      <c r="C4474" s="81"/>
      <c r="D4474" s="1"/>
      <c r="E4474" s="1"/>
      <c r="F4474" s="331"/>
      <c r="G4474" s="1"/>
      <c r="H4474" s="45"/>
      <c r="I4474" s="1"/>
      <c r="J4474" s="1"/>
      <c r="K4474" s="1"/>
      <c r="L4474" s="331"/>
      <c r="M4474" s="1"/>
      <c r="N4474" s="45"/>
      <c r="O4474" s="1"/>
      <c r="P4474" s="45"/>
      <c r="Q4474" s="1"/>
      <c r="R4474" s="1"/>
      <c r="S4474" s="206"/>
      <c r="T4474" s="351">
        <f>IF(Q4474=0,0,1)+IF(C4474=0,0,1)+IF(D4474=0,0,1)+IF(E4474=0,0,1)+IF(F4474=0,0,1)+IF(G4474=0,0,1)+IF(H4474=0,0,1)+IF(I4474=0,0,1)+IF(J4474=0,0,1)+IF(K4474=0,0,1)+IF(L4474=0,0,1)+IF(M4474=0,0,1)+IF(N4474=0,0,1)+IF(O4474=0,0,1)</f>
        <v>0</v>
      </c>
    </row>
    <row r="4475" spans="1:20" ht="15.75" hidden="1">
      <c r="A4475" s="10"/>
      <c r="B4475" s="1"/>
      <c r="C4475" s="81"/>
      <c r="D4475" s="1"/>
      <c r="E4475" s="1"/>
      <c r="F4475" s="331"/>
      <c r="G4475" s="1"/>
      <c r="H4475" s="45"/>
      <c r="I4475" s="1"/>
      <c r="J4475" s="1"/>
      <c r="K4475" s="1"/>
      <c r="L4475" s="331"/>
      <c r="M4475" s="1"/>
      <c r="N4475" s="45"/>
      <c r="O4475" s="1"/>
      <c r="P4475" s="45"/>
      <c r="Q4475" s="1"/>
      <c r="R4475" s="1"/>
      <c r="S4475" s="206"/>
      <c r="T4475" s="351">
        <f>IF(Q4475=0,0,1)+IF(C4475=0,0,1)+IF(D4475=0,0,1)+IF(E4475=0,0,1)+IF(F4475=0,0,1)+IF(G4475=0,0,1)+IF(H4475=0,0,1)+IF(I4475=0,0,1)+IF(J4475=0,0,1)+IF(K4475=0,0,1)+IF(L4475=0,0,1)+IF(M4475=0,0,1)+IF(N4475=0,0,1)+IF(O4475=0,0,1)</f>
        <v>0</v>
      </c>
    </row>
    <row r="4476" spans="1:20" ht="15.75" hidden="1">
      <c r="A4476" s="10"/>
      <c r="B4476" s="1"/>
      <c r="C4476" s="81"/>
      <c r="D4476" s="1"/>
      <c r="E4476" s="1"/>
      <c r="F4476" s="331"/>
      <c r="G4476" s="1"/>
      <c r="H4476" s="45"/>
      <c r="I4476" s="1"/>
      <c r="J4476" s="1"/>
      <c r="K4476" s="1"/>
      <c r="L4476" s="331"/>
      <c r="M4476" s="1"/>
      <c r="N4476" s="45"/>
      <c r="O4476" s="1"/>
      <c r="P4476" s="45"/>
      <c r="Q4476" s="1"/>
      <c r="R4476" s="1"/>
      <c r="S4476" s="206"/>
      <c r="T4476" s="351">
        <f>IF(Q4476=0,0,1)+IF(C4476=0,0,1)+IF(D4476=0,0,1)+IF(E4476=0,0,1)+IF(F4476=0,0,1)+IF(G4476=0,0,1)+IF(H4476=0,0,1)+IF(I4476=0,0,1)+IF(J4476=0,0,1)+IF(K4476=0,0,1)+IF(L4476=0,0,1)+IF(M4476=0,0,1)+IF(N4476=0,0,1)+IF(O4476=0,0,1)</f>
        <v>0</v>
      </c>
    </row>
    <row r="4477" spans="1:20" ht="15.75" hidden="1">
      <c r="A4477" s="10"/>
      <c r="B4477" s="1"/>
      <c r="C4477" s="81"/>
      <c r="D4477" s="1"/>
      <c r="E4477" s="1"/>
      <c r="F4477" s="331"/>
      <c r="G4477" s="1"/>
      <c r="H4477" s="45"/>
      <c r="I4477" s="1"/>
      <c r="J4477" s="1"/>
      <c r="K4477" s="1"/>
      <c r="L4477" s="331"/>
      <c r="M4477" s="1"/>
      <c r="N4477" s="45"/>
      <c r="O4477" s="1"/>
      <c r="P4477" s="45"/>
      <c r="Q4477" s="1"/>
      <c r="R4477" s="1"/>
      <c r="S4477" s="206"/>
      <c r="T4477" s="351">
        <f>IF(Q4477=0,0,1)+IF(C4477=0,0,1)+IF(D4477=0,0,1)+IF(E4477=0,0,1)+IF(F4477=0,0,1)+IF(G4477=0,0,1)+IF(H4477=0,0,1)+IF(I4477=0,0,1)+IF(J4477=0,0,1)+IF(K4477=0,0,1)+IF(L4477=0,0,1)+IF(M4477=0,0,1)+IF(N4477=0,0,1)+IF(O4477=0,0,1)</f>
        <v>0</v>
      </c>
    </row>
    <row r="4478" spans="1:20" ht="15.75" hidden="1">
      <c r="A4478" s="10"/>
      <c r="B4478" s="1"/>
      <c r="C4478" s="81"/>
      <c r="D4478" s="1"/>
      <c r="E4478" s="1"/>
      <c r="F4478" s="331"/>
      <c r="G4478" s="1"/>
      <c r="H4478" s="45"/>
      <c r="I4478" s="1"/>
      <c r="J4478" s="1"/>
      <c r="K4478" s="1"/>
      <c r="L4478" s="331"/>
      <c r="M4478" s="1"/>
      <c r="N4478" s="45"/>
      <c r="O4478" s="1"/>
      <c r="P4478" s="45"/>
      <c r="Q4478" s="1"/>
      <c r="R4478" s="1"/>
      <c r="S4478" s="206"/>
      <c r="T4478" s="351">
        <f>IF(Q4478=0,0,1)+IF(C4478=0,0,1)+IF(D4478=0,0,1)+IF(E4478=0,0,1)+IF(F4478=0,0,1)+IF(G4478=0,0,1)+IF(H4478=0,0,1)+IF(I4478=0,0,1)+IF(J4478=0,0,1)+IF(K4478=0,0,1)+IF(L4478=0,0,1)+IF(M4478=0,0,1)+IF(N4478=0,0,1)+IF(O4478=0,0,1)</f>
        <v>0</v>
      </c>
    </row>
    <row r="4479" spans="1:20" ht="15.75" hidden="1">
      <c r="A4479" s="10"/>
      <c r="B4479" s="1"/>
      <c r="C4479" s="81"/>
      <c r="D4479" s="1"/>
      <c r="E4479" s="1"/>
      <c r="F4479" s="331"/>
      <c r="G4479" s="1"/>
      <c r="H4479" s="45"/>
      <c r="I4479" s="1"/>
      <c r="J4479" s="1"/>
      <c r="K4479" s="1"/>
      <c r="L4479" s="331"/>
      <c r="M4479" s="1"/>
      <c r="N4479" s="45"/>
      <c r="O4479" s="1"/>
      <c r="P4479" s="45"/>
      <c r="Q4479" s="1"/>
      <c r="R4479" s="1"/>
      <c r="S4479" s="206"/>
      <c r="T4479" s="351">
        <f>IF(Q4479=0,0,1)+IF(C4479=0,0,1)+IF(D4479=0,0,1)+IF(E4479=0,0,1)+IF(F4479=0,0,1)+IF(G4479=0,0,1)+IF(H4479=0,0,1)+IF(I4479=0,0,1)+IF(J4479=0,0,1)+IF(K4479=0,0,1)+IF(L4479=0,0,1)+IF(M4479=0,0,1)+IF(N4479=0,0,1)+IF(O4479=0,0,1)</f>
        <v>0</v>
      </c>
    </row>
    <row r="4480" spans="1:20" ht="15.75" hidden="1">
      <c r="A4480" s="10"/>
      <c r="B4480" s="1"/>
      <c r="C4480" s="81"/>
      <c r="D4480" s="1"/>
      <c r="E4480" s="1"/>
      <c r="F4480" s="331"/>
      <c r="G4480" s="1"/>
      <c r="H4480" s="45"/>
      <c r="I4480" s="1"/>
      <c r="J4480" s="1"/>
      <c r="K4480" s="1"/>
      <c r="L4480" s="331"/>
      <c r="M4480" s="1"/>
      <c r="N4480" s="45"/>
      <c r="O4480" s="1"/>
      <c r="P4480" s="45"/>
      <c r="Q4480" s="1"/>
      <c r="R4480" s="1"/>
      <c r="S4480" s="206"/>
      <c r="T4480" s="351">
        <f>IF(Q4480=0,0,1)+IF(C4480=0,0,1)+IF(D4480=0,0,1)+IF(E4480=0,0,1)+IF(F4480=0,0,1)+IF(G4480=0,0,1)+IF(H4480=0,0,1)+IF(I4480=0,0,1)+IF(J4480=0,0,1)+IF(K4480=0,0,1)+IF(L4480=0,0,1)+IF(M4480=0,0,1)+IF(N4480=0,0,1)+IF(O4480=0,0,1)</f>
        <v>0</v>
      </c>
    </row>
    <row r="4481" spans="1:20" ht="15.75" hidden="1">
      <c r="A4481" s="10"/>
      <c r="B4481" s="1"/>
      <c r="C4481" s="81"/>
      <c r="D4481" s="1"/>
      <c r="E4481" s="1"/>
      <c r="F4481" s="331"/>
      <c r="G4481" s="1"/>
      <c r="H4481" s="45"/>
      <c r="I4481" s="1"/>
      <c r="J4481" s="1"/>
      <c r="K4481" s="1"/>
      <c r="L4481" s="331"/>
      <c r="M4481" s="1"/>
      <c r="N4481" s="45"/>
      <c r="O4481" s="1"/>
      <c r="P4481" s="45"/>
      <c r="Q4481" s="1"/>
      <c r="R4481" s="1"/>
      <c r="S4481" s="206"/>
      <c r="T4481" s="351">
        <f>IF(Q4481=0,0,1)+IF(C4481=0,0,1)+IF(D4481=0,0,1)+IF(E4481=0,0,1)+IF(F4481=0,0,1)+IF(G4481=0,0,1)+IF(H4481=0,0,1)+IF(I4481=0,0,1)+IF(J4481=0,0,1)+IF(K4481=0,0,1)+IF(L4481=0,0,1)+IF(M4481=0,0,1)+IF(N4481=0,0,1)+IF(O4481=0,0,1)</f>
        <v>0</v>
      </c>
    </row>
    <row r="4482" spans="1:20" ht="15.75" hidden="1">
      <c r="A4482" s="10"/>
      <c r="B4482" s="1"/>
      <c r="C4482" s="81"/>
      <c r="D4482" s="1"/>
      <c r="E4482" s="1"/>
      <c r="F4482" s="331"/>
      <c r="G4482" s="1"/>
      <c r="H4482" s="45"/>
      <c r="I4482" s="1"/>
      <c r="J4482" s="1"/>
      <c r="K4482" s="1"/>
      <c r="L4482" s="331"/>
      <c r="M4482" s="1"/>
      <c r="N4482" s="45"/>
      <c r="O4482" s="1"/>
      <c r="P4482" s="45"/>
      <c r="Q4482" s="1"/>
      <c r="R4482" s="1"/>
      <c r="S4482" s="206"/>
      <c r="T4482" s="351">
        <f>IF(Q4482=0,0,1)+IF(C4482=0,0,1)+IF(D4482=0,0,1)+IF(E4482=0,0,1)+IF(F4482=0,0,1)+IF(G4482=0,0,1)+IF(H4482=0,0,1)+IF(I4482=0,0,1)+IF(J4482=0,0,1)+IF(K4482=0,0,1)+IF(L4482=0,0,1)+IF(M4482=0,0,1)+IF(N4482=0,0,1)+IF(O4482=0,0,1)</f>
        <v>0</v>
      </c>
    </row>
    <row r="4483" spans="1:20" ht="15.75" hidden="1">
      <c r="A4483" s="10"/>
      <c r="B4483" s="1"/>
      <c r="C4483" s="81"/>
      <c r="D4483" s="1"/>
      <c r="E4483" s="1"/>
      <c r="F4483" s="331"/>
      <c r="G4483" s="1"/>
      <c r="H4483" s="45"/>
      <c r="I4483" s="1"/>
      <c r="J4483" s="1"/>
      <c r="K4483" s="1"/>
      <c r="L4483" s="331"/>
      <c r="M4483" s="1"/>
      <c r="N4483" s="45"/>
      <c r="O4483" s="1"/>
      <c r="P4483" s="45"/>
      <c r="Q4483" s="1"/>
      <c r="R4483" s="1"/>
      <c r="S4483" s="206"/>
      <c r="T4483" s="351">
        <f>IF(Q4483=0,0,1)+IF(C4483=0,0,1)+IF(D4483=0,0,1)+IF(E4483=0,0,1)+IF(F4483=0,0,1)+IF(G4483=0,0,1)+IF(H4483=0,0,1)+IF(I4483=0,0,1)+IF(J4483=0,0,1)+IF(K4483=0,0,1)+IF(L4483=0,0,1)+IF(M4483=0,0,1)+IF(N4483=0,0,1)+IF(O4483=0,0,1)</f>
        <v>0</v>
      </c>
    </row>
    <row r="4484" spans="1:20" ht="15.75" hidden="1">
      <c r="A4484" s="10"/>
      <c r="B4484" s="1"/>
      <c r="C4484" s="81"/>
      <c r="D4484" s="1"/>
      <c r="E4484" s="1"/>
      <c r="F4484" s="331"/>
      <c r="G4484" s="1"/>
      <c r="H4484" s="45"/>
      <c r="I4484" s="1"/>
      <c r="J4484" s="1"/>
      <c r="K4484" s="1"/>
      <c r="L4484" s="331"/>
      <c r="M4484" s="1"/>
      <c r="N4484" s="45"/>
      <c r="O4484" s="1"/>
      <c r="P4484" s="45"/>
      <c r="Q4484" s="1"/>
      <c r="R4484" s="1"/>
      <c r="S4484" s="206"/>
      <c r="T4484" s="351">
        <f>IF(Q4484=0,0,1)+IF(C4484=0,0,1)+IF(D4484=0,0,1)+IF(E4484=0,0,1)+IF(F4484=0,0,1)+IF(G4484=0,0,1)+IF(H4484=0,0,1)+IF(I4484=0,0,1)+IF(J4484=0,0,1)+IF(K4484=0,0,1)+IF(L4484=0,0,1)+IF(M4484=0,0,1)+IF(N4484=0,0,1)+IF(O4484=0,0,1)</f>
        <v>0</v>
      </c>
    </row>
    <row r="4485" spans="1:20" ht="15.75" hidden="1">
      <c r="A4485" s="10"/>
      <c r="B4485" s="1"/>
      <c r="C4485" s="81"/>
      <c r="D4485" s="1"/>
      <c r="E4485" s="1"/>
      <c r="F4485" s="331"/>
      <c r="G4485" s="1"/>
      <c r="H4485" s="45"/>
      <c r="I4485" s="1"/>
      <c r="J4485" s="1"/>
      <c r="K4485" s="1"/>
      <c r="L4485" s="331"/>
      <c r="M4485" s="1"/>
      <c r="N4485" s="45"/>
      <c r="O4485" s="1"/>
      <c r="P4485" s="45"/>
      <c r="Q4485" s="1"/>
      <c r="R4485" s="1"/>
      <c r="S4485" s="206"/>
      <c r="T4485" s="351">
        <f>IF(Q4485=0,0,1)+IF(C4485=0,0,1)+IF(D4485=0,0,1)+IF(E4485=0,0,1)+IF(F4485=0,0,1)+IF(G4485=0,0,1)+IF(H4485=0,0,1)+IF(I4485=0,0,1)+IF(J4485=0,0,1)+IF(K4485=0,0,1)+IF(L4485=0,0,1)+IF(M4485=0,0,1)+IF(N4485=0,0,1)+IF(O4485=0,0,1)</f>
        <v>0</v>
      </c>
    </row>
    <row r="4486" spans="1:20" ht="15.75" hidden="1">
      <c r="A4486" s="10"/>
      <c r="B4486" s="1"/>
      <c r="C4486" s="81"/>
      <c r="D4486" s="1"/>
      <c r="E4486" s="1"/>
      <c r="F4486" s="331"/>
      <c r="G4486" s="1"/>
      <c r="H4486" s="45"/>
      <c r="I4486" s="1"/>
      <c r="J4486" s="1"/>
      <c r="K4486" s="1"/>
      <c r="L4486" s="331"/>
      <c r="M4486" s="1"/>
      <c r="N4486" s="45"/>
      <c r="O4486" s="1"/>
      <c r="P4486" s="45"/>
      <c r="Q4486" s="1"/>
      <c r="R4486" s="1"/>
      <c r="S4486" s="206"/>
      <c r="T4486" s="351">
        <f>IF(Q4486=0,0,1)+IF(C4486=0,0,1)+IF(D4486=0,0,1)+IF(E4486=0,0,1)+IF(F4486=0,0,1)+IF(G4486=0,0,1)+IF(H4486=0,0,1)+IF(I4486=0,0,1)+IF(J4486=0,0,1)+IF(K4486=0,0,1)+IF(L4486=0,0,1)+IF(M4486=0,0,1)+IF(N4486=0,0,1)+IF(O4486=0,0,1)</f>
        <v>0</v>
      </c>
    </row>
    <row r="4487" spans="1:20" ht="15.75" hidden="1">
      <c r="A4487" s="10"/>
      <c r="B4487" s="1"/>
      <c r="C4487" s="81"/>
      <c r="D4487" s="1"/>
      <c r="E4487" s="1"/>
      <c r="F4487" s="331"/>
      <c r="G4487" s="1"/>
      <c r="H4487" s="45"/>
      <c r="I4487" s="1"/>
      <c r="J4487" s="1"/>
      <c r="K4487" s="1"/>
      <c r="L4487" s="331"/>
      <c r="M4487" s="1"/>
      <c r="N4487" s="45"/>
      <c r="O4487" s="1"/>
      <c r="P4487" s="45"/>
      <c r="Q4487" s="1"/>
      <c r="R4487" s="1"/>
      <c r="S4487" s="206"/>
      <c r="T4487" s="351">
        <f>IF(Q4487=0,0,1)+IF(C4487=0,0,1)+IF(D4487=0,0,1)+IF(E4487=0,0,1)+IF(F4487=0,0,1)+IF(G4487=0,0,1)+IF(H4487=0,0,1)+IF(I4487=0,0,1)+IF(J4487=0,0,1)+IF(K4487=0,0,1)+IF(L4487=0,0,1)+IF(M4487=0,0,1)+IF(N4487=0,0,1)+IF(O4487=0,0,1)</f>
        <v>0</v>
      </c>
    </row>
    <row r="4488" spans="1:20" ht="15.75" hidden="1">
      <c r="A4488" s="10"/>
      <c r="B4488" s="1"/>
      <c r="C4488" s="81"/>
      <c r="D4488" s="1"/>
      <c r="E4488" s="1"/>
      <c r="F4488" s="331"/>
      <c r="G4488" s="1"/>
      <c r="H4488" s="45"/>
      <c r="I4488" s="1"/>
      <c r="J4488" s="1"/>
      <c r="K4488" s="1"/>
      <c r="L4488" s="331"/>
      <c r="M4488" s="1"/>
      <c r="N4488" s="45"/>
      <c r="O4488" s="1"/>
      <c r="P4488" s="45"/>
      <c r="Q4488" s="1"/>
      <c r="R4488" s="1"/>
      <c r="S4488" s="206"/>
      <c r="T4488" s="351">
        <f>IF(Q4488=0,0,1)+IF(C4488=0,0,1)+IF(D4488=0,0,1)+IF(E4488=0,0,1)+IF(F4488=0,0,1)+IF(G4488=0,0,1)+IF(H4488=0,0,1)+IF(I4488=0,0,1)+IF(J4488=0,0,1)+IF(K4488=0,0,1)+IF(L4488=0,0,1)+IF(M4488=0,0,1)+IF(N4488=0,0,1)+IF(O4488=0,0,1)</f>
        <v>0</v>
      </c>
    </row>
    <row r="4489" spans="1:20" ht="15.75" hidden="1">
      <c r="A4489" s="10"/>
      <c r="B4489" s="1"/>
      <c r="C4489" s="81"/>
      <c r="D4489" s="1"/>
      <c r="E4489" s="1"/>
      <c r="F4489" s="331"/>
      <c r="G4489" s="1"/>
      <c r="H4489" s="45"/>
      <c r="I4489" s="1"/>
      <c r="J4489" s="1"/>
      <c r="K4489" s="1"/>
      <c r="L4489" s="331"/>
      <c r="M4489" s="1"/>
      <c r="N4489" s="45"/>
      <c r="O4489" s="1"/>
      <c r="P4489" s="45"/>
      <c r="Q4489" s="1"/>
      <c r="R4489" s="1"/>
      <c r="S4489" s="206"/>
      <c r="T4489" s="351">
        <f>IF(Q4489=0,0,1)+IF(C4489=0,0,1)+IF(D4489=0,0,1)+IF(E4489=0,0,1)+IF(F4489=0,0,1)+IF(G4489=0,0,1)+IF(H4489=0,0,1)+IF(I4489=0,0,1)+IF(J4489=0,0,1)+IF(K4489=0,0,1)+IF(L4489=0,0,1)+IF(M4489=0,0,1)+IF(N4489=0,0,1)+IF(O4489=0,0,1)</f>
        <v>0</v>
      </c>
    </row>
    <row r="4490" spans="1:20" ht="15.75" hidden="1">
      <c r="A4490" s="10"/>
      <c r="B4490" s="1"/>
      <c r="C4490" s="81"/>
      <c r="D4490" s="1"/>
      <c r="E4490" s="1"/>
      <c r="F4490" s="331"/>
      <c r="G4490" s="1"/>
      <c r="H4490" s="45"/>
      <c r="I4490" s="1"/>
      <c r="J4490" s="1"/>
      <c r="K4490" s="1"/>
      <c r="L4490" s="331"/>
      <c r="M4490" s="1"/>
      <c r="N4490" s="45"/>
      <c r="O4490" s="1"/>
      <c r="P4490" s="45"/>
      <c r="Q4490" s="1"/>
      <c r="R4490" s="1"/>
      <c r="S4490" s="206"/>
      <c r="T4490" s="351">
        <f>IF(Q4490=0,0,1)+IF(C4490=0,0,1)+IF(D4490=0,0,1)+IF(E4490=0,0,1)+IF(F4490=0,0,1)+IF(G4490=0,0,1)+IF(H4490=0,0,1)+IF(I4490=0,0,1)+IF(J4490=0,0,1)+IF(K4490=0,0,1)+IF(L4490=0,0,1)+IF(M4490=0,0,1)+IF(N4490=0,0,1)+IF(O4490=0,0,1)</f>
        <v>0</v>
      </c>
    </row>
    <row r="4491" spans="1:20" ht="15.75" hidden="1">
      <c r="A4491" s="10"/>
      <c r="B4491" s="1"/>
      <c r="C4491" s="81"/>
      <c r="D4491" s="1"/>
      <c r="E4491" s="1"/>
      <c r="F4491" s="331"/>
      <c r="G4491" s="1"/>
      <c r="H4491" s="45"/>
      <c r="I4491" s="1"/>
      <c r="J4491" s="1"/>
      <c r="K4491" s="1"/>
      <c r="L4491" s="331"/>
      <c r="M4491" s="1"/>
      <c r="N4491" s="45"/>
      <c r="O4491" s="1"/>
      <c r="P4491" s="45"/>
      <c r="Q4491" s="1"/>
      <c r="R4491" s="1"/>
      <c r="S4491" s="206"/>
      <c r="T4491" s="351">
        <f>IF(Q4491=0,0,1)+IF(C4491=0,0,1)+IF(D4491=0,0,1)+IF(E4491=0,0,1)+IF(F4491=0,0,1)+IF(G4491=0,0,1)+IF(H4491=0,0,1)+IF(I4491=0,0,1)+IF(J4491=0,0,1)+IF(K4491=0,0,1)+IF(L4491=0,0,1)+IF(M4491=0,0,1)+IF(N4491=0,0,1)+IF(O4491=0,0,1)</f>
        <v>0</v>
      </c>
    </row>
    <row r="4492" spans="1:20" ht="15.75" hidden="1">
      <c r="A4492" s="10"/>
      <c r="B4492" s="1"/>
      <c r="C4492" s="81"/>
      <c r="D4492" s="1"/>
      <c r="E4492" s="1"/>
      <c r="F4492" s="331"/>
      <c r="G4492" s="1"/>
      <c r="H4492" s="45"/>
      <c r="I4492" s="1"/>
      <c r="J4492" s="1"/>
      <c r="K4492" s="1"/>
      <c r="L4492" s="331"/>
      <c r="M4492" s="1"/>
      <c r="N4492" s="45"/>
      <c r="O4492" s="1"/>
      <c r="P4492" s="45"/>
      <c r="Q4492" s="1"/>
      <c r="R4492" s="1"/>
      <c r="S4492" s="206"/>
      <c r="T4492" s="351">
        <f>IF(Q4492=0,0,1)+IF(C4492=0,0,1)+IF(D4492=0,0,1)+IF(E4492=0,0,1)+IF(F4492=0,0,1)+IF(G4492=0,0,1)+IF(H4492=0,0,1)+IF(I4492=0,0,1)+IF(J4492=0,0,1)+IF(K4492=0,0,1)+IF(L4492=0,0,1)+IF(M4492=0,0,1)+IF(N4492=0,0,1)+IF(O4492=0,0,1)</f>
        <v>0</v>
      </c>
    </row>
    <row r="4493" spans="1:20" ht="15.75" hidden="1">
      <c r="A4493" s="10"/>
      <c r="B4493" s="1"/>
      <c r="C4493" s="81"/>
      <c r="D4493" s="1"/>
      <c r="E4493" s="1"/>
      <c r="F4493" s="331"/>
      <c r="G4493" s="1"/>
      <c r="H4493" s="45"/>
      <c r="I4493" s="1"/>
      <c r="J4493" s="1"/>
      <c r="K4493" s="1"/>
      <c r="L4493" s="331"/>
      <c r="M4493" s="1"/>
      <c r="N4493" s="45"/>
      <c r="O4493" s="1"/>
      <c r="P4493" s="45"/>
      <c r="Q4493" s="1"/>
      <c r="R4493" s="1"/>
      <c r="S4493" s="206"/>
      <c r="T4493" s="351">
        <f>IF(Q4493=0,0,1)+IF(C4493=0,0,1)+IF(D4493=0,0,1)+IF(E4493=0,0,1)+IF(F4493=0,0,1)+IF(G4493=0,0,1)+IF(H4493=0,0,1)+IF(I4493=0,0,1)+IF(J4493=0,0,1)+IF(K4493=0,0,1)+IF(L4493=0,0,1)+IF(M4493=0,0,1)+IF(N4493=0,0,1)+IF(O4493=0,0,1)</f>
        <v>0</v>
      </c>
    </row>
    <row r="4494" spans="1:20" ht="15.75" hidden="1">
      <c r="A4494" s="10"/>
      <c r="B4494" s="1"/>
      <c r="C4494" s="81"/>
      <c r="D4494" s="1"/>
      <c r="E4494" s="1"/>
      <c r="F4494" s="331"/>
      <c r="G4494" s="1"/>
      <c r="H4494" s="45"/>
      <c r="I4494" s="1"/>
      <c r="J4494" s="1"/>
      <c r="K4494" s="1"/>
      <c r="L4494" s="331"/>
      <c r="M4494" s="1"/>
      <c r="N4494" s="45"/>
      <c r="O4494" s="1"/>
      <c r="P4494" s="45"/>
      <c r="Q4494" s="1"/>
      <c r="R4494" s="1"/>
      <c r="S4494" s="206"/>
      <c r="T4494" s="351">
        <f>IF(Q4494=0,0,1)+IF(C4494=0,0,1)+IF(D4494=0,0,1)+IF(E4494=0,0,1)+IF(F4494=0,0,1)+IF(G4494=0,0,1)+IF(H4494=0,0,1)+IF(I4494=0,0,1)+IF(J4494=0,0,1)+IF(K4494=0,0,1)+IF(L4494=0,0,1)+IF(M4494=0,0,1)+IF(N4494=0,0,1)+IF(O4494=0,0,1)</f>
        <v>0</v>
      </c>
    </row>
    <row r="4495" spans="1:20" ht="15.75" hidden="1">
      <c r="A4495" s="10"/>
      <c r="B4495" s="1"/>
      <c r="C4495" s="81"/>
      <c r="D4495" s="1"/>
      <c r="E4495" s="1"/>
      <c r="F4495" s="331"/>
      <c r="G4495" s="1"/>
      <c r="H4495" s="45"/>
      <c r="I4495" s="1"/>
      <c r="J4495" s="1"/>
      <c r="K4495" s="1"/>
      <c r="L4495" s="331"/>
      <c r="M4495" s="1"/>
      <c r="N4495" s="45"/>
      <c r="O4495" s="1"/>
      <c r="P4495" s="45"/>
      <c r="Q4495" s="1"/>
      <c r="R4495" s="1"/>
      <c r="S4495" s="206"/>
      <c r="T4495" s="351">
        <f>IF(Q4495=0,0,1)+IF(C4495=0,0,1)+IF(D4495=0,0,1)+IF(E4495=0,0,1)+IF(F4495=0,0,1)+IF(G4495=0,0,1)+IF(H4495=0,0,1)+IF(I4495=0,0,1)+IF(J4495=0,0,1)+IF(K4495=0,0,1)+IF(L4495=0,0,1)+IF(M4495=0,0,1)+IF(N4495=0,0,1)+IF(O4495=0,0,1)</f>
        <v>0</v>
      </c>
    </row>
    <row r="4496" spans="1:20" ht="15.75" hidden="1">
      <c r="A4496" s="10"/>
      <c r="B4496" s="1"/>
      <c r="C4496" s="81"/>
      <c r="D4496" s="1"/>
      <c r="E4496" s="1"/>
      <c r="F4496" s="331"/>
      <c r="G4496" s="1"/>
      <c r="H4496" s="45"/>
      <c r="I4496" s="1"/>
      <c r="J4496" s="1"/>
      <c r="K4496" s="1"/>
      <c r="L4496" s="331"/>
      <c r="M4496" s="1"/>
      <c r="N4496" s="45"/>
      <c r="O4496" s="1"/>
      <c r="P4496" s="45"/>
      <c r="Q4496" s="1"/>
      <c r="R4496" s="1"/>
      <c r="S4496" s="206"/>
      <c r="T4496" s="351">
        <f>IF(Q4496=0,0,1)+IF(C4496=0,0,1)+IF(D4496=0,0,1)+IF(E4496=0,0,1)+IF(F4496=0,0,1)+IF(G4496=0,0,1)+IF(H4496=0,0,1)+IF(I4496=0,0,1)+IF(J4496=0,0,1)+IF(K4496=0,0,1)+IF(L4496=0,0,1)+IF(M4496=0,0,1)+IF(N4496=0,0,1)+IF(O4496=0,0,1)</f>
        <v>0</v>
      </c>
    </row>
    <row r="4497" spans="1:20" ht="15.75" hidden="1">
      <c r="A4497" s="10"/>
      <c r="B4497" s="1"/>
      <c r="C4497" s="81"/>
      <c r="D4497" s="1"/>
      <c r="E4497" s="1"/>
      <c r="F4497" s="331"/>
      <c r="G4497" s="1"/>
      <c r="H4497" s="45"/>
      <c r="I4497" s="1"/>
      <c r="J4497" s="1"/>
      <c r="K4497" s="1"/>
      <c r="L4497" s="331"/>
      <c r="M4497" s="1"/>
      <c r="N4497" s="45"/>
      <c r="O4497" s="1"/>
      <c r="P4497" s="45"/>
      <c r="Q4497" s="1"/>
      <c r="R4497" s="1"/>
      <c r="S4497" s="206"/>
      <c r="T4497" s="351">
        <f>IF(Q4497=0,0,1)+IF(C4497=0,0,1)+IF(D4497=0,0,1)+IF(E4497=0,0,1)+IF(F4497=0,0,1)+IF(G4497=0,0,1)+IF(H4497=0,0,1)+IF(I4497=0,0,1)+IF(J4497=0,0,1)+IF(K4497=0,0,1)+IF(L4497=0,0,1)+IF(M4497=0,0,1)+IF(N4497=0,0,1)+IF(O4497=0,0,1)</f>
        <v>0</v>
      </c>
    </row>
    <row r="4498" spans="1:20" ht="15.75" hidden="1">
      <c r="A4498" s="10"/>
      <c r="B4498" s="1"/>
      <c r="C4498" s="81"/>
      <c r="D4498" s="1"/>
      <c r="E4498" s="1"/>
      <c r="F4498" s="331"/>
      <c r="G4498" s="1"/>
      <c r="H4498" s="45"/>
      <c r="I4498" s="1"/>
      <c r="J4498" s="1"/>
      <c r="K4498" s="1"/>
      <c r="L4498" s="331"/>
      <c r="M4498" s="1"/>
      <c r="N4498" s="45"/>
      <c r="O4498" s="1"/>
      <c r="P4498" s="45"/>
      <c r="Q4498" s="1"/>
      <c r="R4498" s="1"/>
      <c r="S4498" s="206"/>
      <c r="T4498" s="351">
        <f>IF(Q4498=0,0,1)+IF(C4498=0,0,1)+IF(D4498=0,0,1)+IF(E4498=0,0,1)+IF(F4498=0,0,1)+IF(G4498=0,0,1)+IF(H4498=0,0,1)+IF(I4498=0,0,1)+IF(J4498=0,0,1)+IF(K4498=0,0,1)+IF(L4498=0,0,1)+IF(M4498=0,0,1)+IF(N4498=0,0,1)+IF(O4498=0,0,1)</f>
        <v>0</v>
      </c>
    </row>
    <row r="4499" spans="1:20" ht="15.75" hidden="1">
      <c r="A4499" s="10"/>
      <c r="B4499" s="1"/>
      <c r="C4499" s="81"/>
      <c r="D4499" s="1"/>
      <c r="E4499" s="1"/>
      <c r="F4499" s="331"/>
      <c r="G4499" s="1"/>
      <c r="H4499" s="45"/>
      <c r="I4499" s="1"/>
      <c r="J4499" s="1"/>
      <c r="K4499" s="1"/>
      <c r="L4499" s="331"/>
      <c r="M4499" s="1"/>
      <c r="N4499" s="45"/>
      <c r="O4499" s="1"/>
      <c r="P4499" s="45"/>
      <c r="Q4499" s="1"/>
      <c r="R4499" s="1"/>
      <c r="S4499" s="206"/>
      <c r="T4499" s="351">
        <f>IF(Q4499=0,0,1)+IF(C4499=0,0,1)+IF(D4499=0,0,1)+IF(E4499=0,0,1)+IF(F4499=0,0,1)+IF(G4499=0,0,1)+IF(H4499=0,0,1)+IF(I4499=0,0,1)+IF(J4499=0,0,1)+IF(K4499=0,0,1)+IF(L4499=0,0,1)+IF(M4499=0,0,1)+IF(N4499=0,0,1)+IF(O4499=0,0,1)</f>
        <v>0</v>
      </c>
    </row>
    <row r="4500" spans="1:20" ht="15.75" hidden="1">
      <c r="A4500" s="10"/>
      <c r="B4500" s="1"/>
      <c r="C4500" s="81"/>
      <c r="D4500" s="1"/>
      <c r="E4500" s="1"/>
      <c r="F4500" s="331"/>
      <c r="G4500" s="1"/>
      <c r="H4500" s="45"/>
      <c r="I4500" s="1"/>
      <c r="J4500" s="1"/>
      <c r="K4500" s="1"/>
      <c r="L4500" s="331"/>
      <c r="M4500" s="1"/>
      <c r="N4500" s="45"/>
      <c r="O4500" s="1"/>
      <c r="P4500" s="45"/>
      <c r="Q4500" s="1"/>
      <c r="R4500" s="1"/>
      <c r="S4500" s="206"/>
      <c r="T4500" s="351">
        <f>IF(Q4500=0,0,1)+IF(C4500=0,0,1)+IF(D4500=0,0,1)+IF(E4500=0,0,1)+IF(F4500=0,0,1)+IF(G4500=0,0,1)+IF(H4500=0,0,1)+IF(I4500=0,0,1)+IF(J4500=0,0,1)+IF(K4500=0,0,1)+IF(L4500=0,0,1)+IF(M4500=0,0,1)+IF(N4500=0,0,1)+IF(O4500=0,0,1)</f>
        <v>0</v>
      </c>
    </row>
    <row r="4501" spans="1:20" ht="15.75" hidden="1">
      <c r="A4501" s="10"/>
      <c r="B4501" s="1"/>
      <c r="C4501" s="81"/>
      <c r="D4501" s="1"/>
      <c r="E4501" s="1"/>
      <c r="F4501" s="331"/>
      <c r="G4501" s="1"/>
      <c r="H4501" s="45"/>
      <c r="I4501" s="1"/>
      <c r="J4501" s="1"/>
      <c r="K4501" s="1"/>
      <c r="L4501" s="331"/>
      <c r="M4501" s="1"/>
      <c r="N4501" s="45"/>
      <c r="O4501" s="1"/>
      <c r="P4501" s="45"/>
      <c r="Q4501" s="1"/>
      <c r="R4501" s="1"/>
      <c r="S4501" s="206"/>
      <c r="T4501" s="351">
        <f>IF(Q4501=0,0,1)+IF(C4501=0,0,1)+IF(D4501=0,0,1)+IF(E4501=0,0,1)+IF(F4501=0,0,1)+IF(G4501=0,0,1)+IF(H4501=0,0,1)+IF(I4501=0,0,1)+IF(J4501=0,0,1)+IF(K4501=0,0,1)+IF(L4501=0,0,1)+IF(M4501=0,0,1)+IF(N4501=0,0,1)+IF(O4501=0,0,1)</f>
        <v>0</v>
      </c>
    </row>
    <row r="4502" spans="1:20" ht="15.75" hidden="1">
      <c r="A4502" s="10"/>
      <c r="B4502" s="1"/>
      <c r="C4502" s="81"/>
      <c r="D4502" s="1"/>
      <c r="E4502" s="1"/>
      <c r="F4502" s="331"/>
      <c r="G4502" s="1"/>
      <c r="H4502" s="45"/>
      <c r="I4502" s="1"/>
      <c r="J4502" s="1"/>
      <c r="K4502" s="1"/>
      <c r="L4502" s="331"/>
      <c r="M4502" s="1"/>
      <c r="N4502" s="45"/>
      <c r="O4502" s="1"/>
      <c r="P4502" s="45"/>
      <c r="Q4502" s="1"/>
      <c r="R4502" s="1"/>
      <c r="S4502" s="206"/>
      <c r="T4502" s="351">
        <f>IF(Q4502=0,0,1)+IF(C4502=0,0,1)+IF(D4502=0,0,1)+IF(E4502=0,0,1)+IF(F4502=0,0,1)+IF(G4502=0,0,1)+IF(H4502=0,0,1)+IF(I4502=0,0,1)+IF(J4502=0,0,1)+IF(K4502=0,0,1)+IF(L4502=0,0,1)+IF(M4502=0,0,1)+IF(N4502=0,0,1)+IF(O4502=0,0,1)</f>
        <v>0</v>
      </c>
    </row>
    <row r="4503" spans="1:20" ht="15.75" hidden="1">
      <c r="A4503" s="10"/>
      <c r="B4503" s="1"/>
      <c r="C4503" s="81"/>
      <c r="D4503" s="1"/>
      <c r="E4503" s="1"/>
      <c r="F4503" s="331"/>
      <c r="G4503" s="1"/>
      <c r="H4503" s="45"/>
      <c r="I4503" s="1"/>
      <c r="J4503" s="1"/>
      <c r="K4503" s="1"/>
      <c r="L4503" s="331"/>
      <c r="M4503" s="1"/>
      <c r="N4503" s="45"/>
      <c r="O4503" s="1"/>
      <c r="P4503" s="45"/>
      <c r="Q4503" s="1"/>
      <c r="R4503" s="1"/>
      <c r="S4503" s="206"/>
      <c r="T4503" s="351">
        <f>IF(Q4503=0,0,1)+IF(C4503=0,0,1)+IF(D4503=0,0,1)+IF(E4503=0,0,1)+IF(F4503=0,0,1)+IF(G4503=0,0,1)+IF(H4503=0,0,1)+IF(I4503=0,0,1)+IF(J4503=0,0,1)+IF(K4503=0,0,1)+IF(L4503=0,0,1)+IF(M4503=0,0,1)+IF(N4503=0,0,1)+IF(O4503=0,0,1)</f>
        <v>0</v>
      </c>
    </row>
    <row r="4504" spans="1:20" ht="15.75" hidden="1">
      <c r="A4504" s="10"/>
      <c r="B4504" s="1"/>
      <c r="C4504" s="81"/>
      <c r="D4504" s="1"/>
      <c r="E4504" s="1"/>
      <c r="F4504" s="331"/>
      <c r="G4504" s="1"/>
      <c r="H4504" s="45"/>
      <c r="I4504" s="1"/>
      <c r="J4504" s="1"/>
      <c r="K4504" s="1"/>
      <c r="L4504" s="331"/>
      <c r="M4504" s="1"/>
      <c r="N4504" s="45"/>
      <c r="O4504" s="1"/>
      <c r="P4504" s="45"/>
      <c r="Q4504" s="1"/>
      <c r="R4504" s="1"/>
      <c r="S4504" s="206"/>
      <c r="T4504" s="351">
        <f>IF(Q4504=0,0,1)+IF(C4504=0,0,1)+IF(D4504=0,0,1)+IF(E4504=0,0,1)+IF(F4504=0,0,1)+IF(G4504=0,0,1)+IF(H4504=0,0,1)+IF(I4504=0,0,1)+IF(J4504=0,0,1)+IF(K4504=0,0,1)+IF(L4504=0,0,1)+IF(M4504=0,0,1)+IF(N4504=0,0,1)+IF(O4504=0,0,1)</f>
        <v>0</v>
      </c>
    </row>
    <row r="4505" spans="1:20" ht="15.75" hidden="1">
      <c r="A4505" s="10"/>
      <c r="B4505" s="1"/>
      <c r="C4505" s="81"/>
      <c r="D4505" s="1"/>
      <c r="E4505" s="1"/>
      <c r="F4505" s="331"/>
      <c r="G4505" s="1"/>
      <c r="H4505" s="45"/>
      <c r="I4505" s="1"/>
      <c r="J4505" s="1"/>
      <c r="K4505" s="1"/>
      <c r="L4505" s="331"/>
      <c r="M4505" s="1"/>
      <c r="N4505" s="45"/>
      <c r="O4505" s="1"/>
      <c r="P4505" s="45"/>
      <c r="Q4505" s="1"/>
      <c r="R4505" s="1"/>
      <c r="S4505" s="206"/>
      <c r="T4505" s="351">
        <f>IF(Q4505=0,0,1)+IF(C4505=0,0,1)+IF(D4505=0,0,1)+IF(E4505=0,0,1)+IF(F4505=0,0,1)+IF(G4505=0,0,1)+IF(H4505=0,0,1)+IF(I4505=0,0,1)+IF(J4505=0,0,1)+IF(K4505=0,0,1)+IF(L4505=0,0,1)+IF(M4505=0,0,1)+IF(N4505=0,0,1)+IF(O4505=0,0,1)</f>
        <v>0</v>
      </c>
    </row>
    <row r="4506" spans="1:20" ht="15.75" hidden="1">
      <c r="A4506" s="10"/>
      <c r="B4506" s="1"/>
      <c r="C4506" s="81"/>
      <c r="D4506" s="1"/>
      <c r="E4506" s="1"/>
      <c r="F4506" s="331"/>
      <c r="G4506" s="1"/>
      <c r="H4506" s="45"/>
      <c r="I4506" s="1"/>
      <c r="J4506" s="1"/>
      <c r="K4506" s="1"/>
      <c r="L4506" s="331"/>
      <c r="M4506" s="1"/>
      <c r="N4506" s="45"/>
      <c r="O4506" s="1"/>
      <c r="P4506" s="45"/>
      <c r="Q4506" s="1"/>
      <c r="R4506" s="1"/>
      <c r="S4506" s="206"/>
      <c r="T4506" s="351">
        <f>IF(Q4506=0,0,1)+IF(C4506=0,0,1)+IF(D4506=0,0,1)+IF(E4506=0,0,1)+IF(F4506=0,0,1)+IF(G4506=0,0,1)+IF(H4506=0,0,1)+IF(I4506=0,0,1)+IF(J4506=0,0,1)+IF(K4506=0,0,1)+IF(L4506=0,0,1)+IF(M4506=0,0,1)+IF(N4506=0,0,1)+IF(O4506=0,0,1)</f>
        <v>0</v>
      </c>
    </row>
    <row r="4507" spans="1:20" ht="15.75" hidden="1">
      <c r="A4507" s="10"/>
      <c r="B4507" s="1"/>
      <c r="C4507" s="81"/>
      <c r="D4507" s="1"/>
      <c r="E4507" s="1"/>
      <c r="F4507" s="331"/>
      <c r="G4507" s="1"/>
      <c r="H4507" s="45"/>
      <c r="I4507" s="1"/>
      <c r="J4507" s="1"/>
      <c r="K4507" s="1"/>
      <c r="L4507" s="331"/>
      <c r="M4507" s="1"/>
      <c r="N4507" s="45"/>
      <c r="O4507" s="1"/>
      <c r="P4507" s="45"/>
      <c r="Q4507" s="1"/>
      <c r="R4507" s="1"/>
      <c r="S4507" s="206"/>
      <c r="T4507" s="351">
        <f>IF(Q4507=0,0,1)+IF(C4507=0,0,1)+IF(D4507=0,0,1)+IF(E4507=0,0,1)+IF(F4507=0,0,1)+IF(G4507=0,0,1)+IF(H4507=0,0,1)+IF(I4507=0,0,1)+IF(J4507=0,0,1)+IF(K4507=0,0,1)+IF(L4507=0,0,1)+IF(M4507=0,0,1)+IF(N4507=0,0,1)+IF(O4507=0,0,1)</f>
        <v>0</v>
      </c>
    </row>
    <row r="4508" spans="1:20" ht="15.75" hidden="1">
      <c r="A4508" s="10"/>
      <c r="B4508" s="1"/>
      <c r="C4508" s="81"/>
      <c r="D4508" s="1"/>
      <c r="E4508" s="1"/>
      <c r="F4508" s="331"/>
      <c r="G4508" s="1"/>
      <c r="H4508" s="45"/>
      <c r="I4508" s="1"/>
      <c r="J4508" s="1"/>
      <c r="K4508" s="1"/>
      <c r="L4508" s="331"/>
      <c r="M4508" s="1"/>
      <c r="N4508" s="45"/>
      <c r="O4508" s="1"/>
      <c r="P4508" s="45"/>
      <c r="Q4508" s="1"/>
      <c r="R4508" s="1"/>
      <c r="S4508" s="206"/>
      <c r="T4508" s="351">
        <f>IF(Q4508=0,0,1)+IF(C4508=0,0,1)+IF(D4508=0,0,1)+IF(E4508=0,0,1)+IF(F4508=0,0,1)+IF(G4508=0,0,1)+IF(H4508=0,0,1)+IF(I4508=0,0,1)+IF(J4508=0,0,1)+IF(K4508=0,0,1)+IF(L4508=0,0,1)+IF(M4508=0,0,1)+IF(N4508=0,0,1)+IF(O4508=0,0,1)</f>
        <v>0</v>
      </c>
    </row>
    <row r="4509" spans="1:20" ht="15.75" hidden="1">
      <c r="A4509" s="10"/>
      <c r="B4509" s="1"/>
      <c r="C4509" s="81"/>
      <c r="D4509" s="1"/>
      <c r="E4509" s="1"/>
      <c r="F4509" s="331"/>
      <c r="G4509" s="1"/>
      <c r="H4509" s="45"/>
      <c r="I4509" s="1"/>
      <c r="J4509" s="1"/>
      <c r="K4509" s="1"/>
      <c r="L4509" s="331"/>
      <c r="M4509" s="1"/>
      <c r="N4509" s="45"/>
      <c r="O4509" s="1"/>
      <c r="P4509" s="45"/>
      <c r="Q4509" s="1"/>
      <c r="R4509" s="1"/>
      <c r="S4509" s="206"/>
      <c r="T4509" s="351">
        <f>IF(Q4509=0,0,1)+IF(C4509=0,0,1)+IF(D4509=0,0,1)+IF(E4509=0,0,1)+IF(F4509=0,0,1)+IF(G4509=0,0,1)+IF(H4509=0,0,1)+IF(I4509=0,0,1)+IF(J4509=0,0,1)+IF(K4509=0,0,1)+IF(L4509=0,0,1)+IF(M4509=0,0,1)+IF(N4509=0,0,1)+IF(O4509=0,0,1)</f>
        <v>0</v>
      </c>
    </row>
    <row r="4510" spans="1:20" ht="15.75" hidden="1">
      <c r="A4510" s="10"/>
      <c r="B4510" s="1"/>
      <c r="C4510" s="81"/>
      <c r="D4510" s="1"/>
      <c r="E4510" s="1"/>
      <c r="F4510" s="331"/>
      <c r="G4510" s="1"/>
      <c r="H4510" s="45"/>
      <c r="I4510" s="1"/>
      <c r="J4510" s="1"/>
      <c r="K4510" s="1"/>
      <c r="L4510" s="331"/>
      <c r="M4510" s="1"/>
      <c r="N4510" s="45"/>
      <c r="O4510" s="1"/>
      <c r="P4510" s="45"/>
      <c r="Q4510" s="1"/>
      <c r="R4510" s="1"/>
      <c r="S4510" s="206"/>
      <c r="T4510" s="351">
        <f>IF(Q4510=0,0,1)+IF(C4510=0,0,1)+IF(D4510=0,0,1)+IF(E4510=0,0,1)+IF(F4510=0,0,1)+IF(G4510=0,0,1)+IF(H4510=0,0,1)+IF(I4510=0,0,1)+IF(J4510=0,0,1)+IF(K4510=0,0,1)+IF(L4510=0,0,1)+IF(M4510=0,0,1)+IF(N4510=0,0,1)+IF(O4510=0,0,1)</f>
        <v>0</v>
      </c>
    </row>
    <row r="4511" spans="1:20" ht="15.75" hidden="1">
      <c r="A4511" s="10"/>
      <c r="B4511" s="1"/>
      <c r="C4511" s="81"/>
      <c r="D4511" s="1"/>
      <c r="E4511" s="1"/>
      <c r="F4511" s="331"/>
      <c r="G4511" s="1"/>
      <c r="H4511" s="45"/>
      <c r="I4511" s="1"/>
      <c r="J4511" s="1"/>
      <c r="K4511" s="1"/>
      <c r="L4511" s="331"/>
      <c r="M4511" s="1"/>
      <c r="N4511" s="45"/>
      <c r="O4511" s="1"/>
      <c r="P4511" s="45"/>
      <c r="Q4511" s="1"/>
      <c r="R4511" s="1"/>
      <c r="S4511" s="206"/>
      <c r="T4511" s="351">
        <f>IF(Q4511=0,0,1)+IF(C4511=0,0,1)+IF(D4511=0,0,1)+IF(E4511=0,0,1)+IF(F4511=0,0,1)+IF(G4511=0,0,1)+IF(H4511=0,0,1)+IF(I4511=0,0,1)+IF(J4511=0,0,1)+IF(K4511=0,0,1)+IF(L4511=0,0,1)+IF(M4511=0,0,1)+IF(N4511=0,0,1)+IF(O4511=0,0,1)</f>
        <v>0</v>
      </c>
    </row>
    <row r="4512" spans="1:20" ht="15.75" hidden="1">
      <c r="A4512" s="10"/>
      <c r="B4512" s="1"/>
      <c r="C4512" s="81"/>
      <c r="D4512" s="1"/>
      <c r="E4512" s="1"/>
      <c r="F4512" s="331"/>
      <c r="G4512" s="1"/>
      <c r="H4512" s="45"/>
      <c r="I4512" s="1"/>
      <c r="J4512" s="1"/>
      <c r="K4512" s="1"/>
      <c r="L4512" s="331"/>
      <c r="M4512" s="1"/>
      <c r="N4512" s="45"/>
      <c r="O4512" s="1"/>
      <c r="P4512" s="45"/>
      <c r="Q4512" s="1"/>
      <c r="R4512" s="1"/>
      <c r="S4512" s="206"/>
      <c r="T4512" s="351">
        <f>IF(Q4512=0,0,1)+IF(C4512=0,0,1)+IF(D4512=0,0,1)+IF(E4512=0,0,1)+IF(F4512=0,0,1)+IF(G4512=0,0,1)+IF(H4512=0,0,1)+IF(I4512=0,0,1)+IF(J4512=0,0,1)+IF(K4512=0,0,1)+IF(L4512=0,0,1)+IF(M4512=0,0,1)+IF(N4512=0,0,1)+IF(O4512=0,0,1)</f>
        <v>0</v>
      </c>
    </row>
    <row r="4513" spans="1:20" ht="15.75" hidden="1">
      <c r="A4513" s="10"/>
      <c r="B4513" s="1"/>
      <c r="C4513" s="81"/>
      <c r="D4513" s="1"/>
      <c r="E4513" s="1"/>
      <c r="F4513" s="331"/>
      <c r="G4513" s="1"/>
      <c r="H4513" s="45"/>
      <c r="I4513" s="1"/>
      <c r="J4513" s="1"/>
      <c r="K4513" s="1"/>
      <c r="L4513" s="331"/>
      <c r="M4513" s="1"/>
      <c r="N4513" s="45"/>
      <c r="O4513" s="1"/>
      <c r="P4513" s="45"/>
      <c r="Q4513" s="1"/>
      <c r="R4513" s="1"/>
      <c r="S4513" s="206"/>
      <c r="T4513" s="351">
        <f>IF(Q4513=0,0,1)+IF(C4513=0,0,1)+IF(D4513=0,0,1)+IF(E4513=0,0,1)+IF(F4513=0,0,1)+IF(G4513=0,0,1)+IF(H4513=0,0,1)+IF(I4513=0,0,1)+IF(J4513=0,0,1)+IF(K4513=0,0,1)+IF(L4513=0,0,1)+IF(M4513=0,0,1)+IF(N4513=0,0,1)+IF(O4513=0,0,1)</f>
        <v>0</v>
      </c>
    </row>
    <row r="4514" spans="1:20" ht="15.75" hidden="1">
      <c r="A4514" s="10"/>
      <c r="B4514" s="1"/>
      <c r="C4514" s="81"/>
      <c r="D4514" s="1"/>
      <c r="E4514" s="1"/>
      <c r="F4514" s="331"/>
      <c r="G4514" s="1"/>
      <c r="H4514" s="45"/>
      <c r="I4514" s="1"/>
      <c r="J4514" s="1"/>
      <c r="K4514" s="1"/>
      <c r="L4514" s="331"/>
      <c r="M4514" s="1"/>
      <c r="N4514" s="45"/>
      <c r="O4514" s="1"/>
      <c r="P4514" s="45"/>
      <c r="Q4514" s="1"/>
      <c r="R4514" s="1"/>
      <c r="S4514" s="206"/>
      <c r="T4514" s="351">
        <f>IF(Q4514=0,0,1)+IF(C4514=0,0,1)+IF(D4514=0,0,1)+IF(E4514=0,0,1)+IF(F4514=0,0,1)+IF(G4514=0,0,1)+IF(H4514=0,0,1)+IF(I4514=0,0,1)+IF(J4514=0,0,1)+IF(K4514=0,0,1)+IF(L4514=0,0,1)+IF(M4514=0,0,1)+IF(N4514=0,0,1)+IF(O4514=0,0,1)</f>
        <v>0</v>
      </c>
    </row>
    <row r="4515" spans="1:20" ht="15.75" hidden="1">
      <c r="A4515" s="10"/>
      <c r="B4515" s="1"/>
      <c r="C4515" s="81"/>
      <c r="D4515" s="1"/>
      <c r="E4515" s="1"/>
      <c r="F4515" s="331"/>
      <c r="G4515" s="1"/>
      <c r="H4515" s="45"/>
      <c r="I4515" s="1"/>
      <c r="J4515" s="1"/>
      <c r="K4515" s="1"/>
      <c r="L4515" s="331"/>
      <c r="M4515" s="1"/>
      <c r="N4515" s="45"/>
      <c r="O4515" s="1"/>
      <c r="P4515" s="45"/>
      <c r="Q4515" s="1"/>
      <c r="R4515" s="1"/>
      <c r="S4515" s="206"/>
      <c r="T4515" s="351">
        <f>IF(Q4515=0,0,1)+IF(C4515=0,0,1)+IF(D4515=0,0,1)+IF(E4515=0,0,1)+IF(F4515=0,0,1)+IF(G4515=0,0,1)+IF(H4515=0,0,1)+IF(I4515=0,0,1)+IF(J4515=0,0,1)+IF(K4515=0,0,1)+IF(L4515=0,0,1)+IF(M4515=0,0,1)+IF(N4515=0,0,1)+IF(O4515=0,0,1)</f>
        <v>0</v>
      </c>
    </row>
    <row r="4516" spans="1:20" ht="15.75" hidden="1">
      <c r="A4516" s="10"/>
      <c r="B4516" s="1"/>
      <c r="C4516" s="81"/>
      <c r="D4516" s="1"/>
      <c r="E4516" s="1"/>
      <c r="F4516" s="331"/>
      <c r="G4516" s="1"/>
      <c r="H4516" s="45"/>
      <c r="I4516" s="1"/>
      <c r="J4516" s="1"/>
      <c r="K4516" s="1"/>
      <c r="L4516" s="331"/>
      <c r="M4516" s="1"/>
      <c r="N4516" s="45"/>
      <c r="O4516" s="1"/>
      <c r="P4516" s="45"/>
      <c r="Q4516" s="1"/>
      <c r="R4516" s="1"/>
      <c r="S4516" s="206"/>
      <c r="T4516" s="351">
        <f>IF(Q4516=0,0,1)+IF(C4516=0,0,1)+IF(D4516=0,0,1)+IF(E4516=0,0,1)+IF(F4516=0,0,1)+IF(G4516=0,0,1)+IF(H4516=0,0,1)+IF(I4516=0,0,1)+IF(J4516=0,0,1)+IF(K4516=0,0,1)+IF(L4516=0,0,1)+IF(M4516=0,0,1)+IF(N4516=0,0,1)+IF(O4516=0,0,1)</f>
        <v>0</v>
      </c>
    </row>
    <row r="4517" spans="1:20" ht="15.75" hidden="1">
      <c r="A4517" s="10"/>
      <c r="B4517" s="1"/>
      <c r="C4517" s="81"/>
      <c r="D4517" s="1"/>
      <c r="E4517" s="1"/>
      <c r="F4517" s="331"/>
      <c r="G4517" s="1"/>
      <c r="H4517" s="45"/>
      <c r="I4517" s="1"/>
      <c r="J4517" s="1"/>
      <c r="K4517" s="1"/>
      <c r="L4517" s="331"/>
      <c r="M4517" s="1"/>
      <c r="N4517" s="45"/>
      <c r="O4517" s="1"/>
      <c r="P4517" s="45"/>
      <c r="Q4517" s="1"/>
      <c r="R4517" s="1"/>
      <c r="S4517" s="206"/>
      <c r="T4517" s="351">
        <f>IF(Q4517=0,0,1)+IF(C4517=0,0,1)+IF(D4517=0,0,1)+IF(E4517=0,0,1)+IF(F4517=0,0,1)+IF(G4517=0,0,1)+IF(H4517=0,0,1)+IF(I4517=0,0,1)+IF(J4517=0,0,1)+IF(K4517=0,0,1)+IF(L4517=0,0,1)+IF(M4517=0,0,1)+IF(N4517=0,0,1)+IF(O4517=0,0,1)</f>
        <v>0</v>
      </c>
    </row>
    <row r="4518" spans="1:20" ht="15.75" hidden="1">
      <c r="A4518" s="10"/>
      <c r="B4518" s="1"/>
      <c r="C4518" s="81"/>
      <c r="D4518" s="1"/>
      <c r="E4518" s="1"/>
      <c r="F4518" s="331"/>
      <c r="G4518" s="1"/>
      <c r="H4518" s="45"/>
      <c r="I4518" s="1"/>
      <c r="J4518" s="1"/>
      <c r="K4518" s="1"/>
      <c r="L4518" s="331"/>
      <c r="M4518" s="1"/>
      <c r="N4518" s="45"/>
      <c r="O4518" s="1"/>
      <c r="P4518" s="45"/>
      <c r="Q4518" s="1"/>
      <c r="R4518" s="1"/>
      <c r="S4518" s="206"/>
      <c r="T4518" s="351">
        <f>IF(Q4518=0,0,1)+IF(C4518=0,0,1)+IF(D4518=0,0,1)+IF(E4518=0,0,1)+IF(F4518=0,0,1)+IF(G4518=0,0,1)+IF(H4518=0,0,1)+IF(I4518=0,0,1)+IF(J4518=0,0,1)+IF(K4518=0,0,1)+IF(L4518=0,0,1)+IF(M4518=0,0,1)+IF(N4518=0,0,1)+IF(O4518=0,0,1)</f>
        <v>0</v>
      </c>
    </row>
    <row r="4519" spans="1:20" ht="15.75" hidden="1">
      <c r="A4519" s="10"/>
      <c r="B4519" s="1"/>
      <c r="C4519" s="81"/>
      <c r="D4519" s="1"/>
      <c r="E4519" s="1"/>
      <c r="F4519" s="331"/>
      <c r="G4519" s="1"/>
      <c r="H4519" s="45"/>
      <c r="I4519" s="1"/>
      <c r="J4519" s="1"/>
      <c r="K4519" s="1"/>
      <c r="L4519" s="331"/>
      <c r="M4519" s="1"/>
      <c r="N4519" s="45"/>
      <c r="O4519" s="1"/>
      <c r="P4519" s="45"/>
      <c r="Q4519" s="1"/>
      <c r="R4519" s="1"/>
      <c r="S4519" s="206"/>
      <c r="T4519" s="351">
        <f>IF(Q4519=0,0,1)+IF(C4519=0,0,1)+IF(D4519=0,0,1)+IF(E4519=0,0,1)+IF(F4519=0,0,1)+IF(G4519=0,0,1)+IF(H4519=0,0,1)+IF(I4519=0,0,1)+IF(J4519=0,0,1)+IF(K4519=0,0,1)+IF(L4519=0,0,1)+IF(M4519=0,0,1)+IF(N4519=0,0,1)+IF(O4519=0,0,1)</f>
        <v>0</v>
      </c>
    </row>
    <row r="4520" spans="1:20" ht="15.75" hidden="1">
      <c r="A4520" s="10"/>
      <c r="B4520" s="1"/>
      <c r="C4520" s="81"/>
      <c r="D4520" s="1"/>
      <c r="E4520" s="1"/>
      <c r="F4520" s="331"/>
      <c r="G4520" s="1"/>
      <c r="H4520" s="45"/>
      <c r="I4520" s="1"/>
      <c r="J4520" s="1"/>
      <c r="K4520" s="1"/>
      <c r="L4520" s="331"/>
      <c r="M4520" s="1"/>
      <c r="N4520" s="45"/>
      <c r="O4520" s="1"/>
      <c r="P4520" s="45"/>
      <c r="Q4520" s="1"/>
      <c r="R4520" s="1"/>
      <c r="S4520" s="206"/>
      <c r="T4520" s="351">
        <f>IF(Q4520=0,0,1)+IF(C4520=0,0,1)+IF(D4520=0,0,1)+IF(E4520=0,0,1)+IF(F4520=0,0,1)+IF(G4520=0,0,1)+IF(H4520=0,0,1)+IF(I4520=0,0,1)+IF(J4520=0,0,1)+IF(K4520=0,0,1)+IF(L4520=0,0,1)+IF(M4520=0,0,1)+IF(N4520=0,0,1)+IF(O4520=0,0,1)</f>
        <v>0</v>
      </c>
    </row>
    <row r="4521" spans="1:20" ht="15.75" hidden="1">
      <c r="A4521" s="10"/>
      <c r="B4521" s="1"/>
      <c r="C4521" s="81"/>
      <c r="D4521" s="1"/>
      <c r="E4521" s="1"/>
      <c r="F4521" s="331"/>
      <c r="G4521" s="1"/>
      <c r="H4521" s="45"/>
      <c r="I4521" s="1"/>
      <c r="J4521" s="1"/>
      <c r="K4521" s="1"/>
      <c r="L4521" s="331"/>
      <c r="M4521" s="1"/>
      <c r="N4521" s="45"/>
      <c r="O4521" s="1"/>
      <c r="P4521" s="45"/>
      <c r="Q4521" s="1"/>
      <c r="R4521" s="1"/>
      <c r="S4521" s="206"/>
      <c r="T4521" s="351">
        <f>IF(Q4521=0,0,1)+IF(C4521=0,0,1)+IF(D4521=0,0,1)+IF(E4521=0,0,1)+IF(F4521=0,0,1)+IF(G4521=0,0,1)+IF(H4521=0,0,1)+IF(I4521=0,0,1)+IF(J4521=0,0,1)+IF(K4521=0,0,1)+IF(L4521=0,0,1)+IF(M4521=0,0,1)+IF(N4521=0,0,1)+IF(O4521=0,0,1)</f>
        <v>0</v>
      </c>
    </row>
    <row r="4522" spans="1:20" ht="15.75" hidden="1">
      <c r="A4522" s="10"/>
      <c r="B4522" s="1"/>
      <c r="C4522" s="81"/>
      <c r="D4522" s="1"/>
      <c r="E4522" s="1"/>
      <c r="F4522" s="331"/>
      <c r="G4522" s="1"/>
      <c r="H4522" s="45"/>
      <c r="I4522" s="1"/>
      <c r="J4522" s="1"/>
      <c r="K4522" s="1"/>
      <c r="L4522" s="331"/>
      <c r="M4522" s="1"/>
      <c r="N4522" s="45"/>
      <c r="O4522" s="1"/>
      <c r="P4522" s="45"/>
      <c r="Q4522" s="1"/>
      <c r="R4522" s="1"/>
      <c r="S4522" s="206"/>
      <c r="T4522" s="351">
        <f>IF(Q4522=0,0,1)+IF(C4522=0,0,1)+IF(D4522=0,0,1)+IF(E4522=0,0,1)+IF(F4522=0,0,1)+IF(G4522=0,0,1)+IF(H4522=0,0,1)+IF(I4522=0,0,1)+IF(J4522=0,0,1)+IF(K4522=0,0,1)+IF(L4522=0,0,1)+IF(M4522=0,0,1)+IF(N4522=0,0,1)+IF(O4522=0,0,1)</f>
        <v>0</v>
      </c>
    </row>
    <row r="4523" spans="1:20" ht="15.75" hidden="1">
      <c r="A4523" s="10"/>
      <c r="B4523" s="1"/>
      <c r="C4523" s="81"/>
      <c r="D4523" s="1"/>
      <c r="E4523" s="1"/>
      <c r="F4523" s="331"/>
      <c r="G4523" s="1"/>
      <c r="H4523" s="45"/>
      <c r="I4523" s="1"/>
      <c r="J4523" s="1"/>
      <c r="K4523" s="1"/>
      <c r="L4523" s="331"/>
      <c r="M4523" s="1"/>
      <c r="N4523" s="45"/>
      <c r="O4523" s="1"/>
      <c r="P4523" s="45"/>
      <c r="Q4523" s="1"/>
      <c r="R4523" s="1"/>
      <c r="S4523" s="206"/>
      <c r="T4523" s="351">
        <f>IF(Q4523=0,0,1)+IF(C4523=0,0,1)+IF(D4523=0,0,1)+IF(E4523=0,0,1)+IF(F4523=0,0,1)+IF(G4523=0,0,1)+IF(H4523=0,0,1)+IF(I4523=0,0,1)+IF(J4523=0,0,1)+IF(K4523=0,0,1)+IF(L4523=0,0,1)+IF(M4523=0,0,1)+IF(N4523=0,0,1)+IF(O4523=0,0,1)</f>
        <v>0</v>
      </c>
    </row>
    <row r="4524" spans="1:20" ht="15.75" hidden="1">
      <c r="A4524" s="10"/>
      <c r="B4524" s="1"/>
      <c r="C4524" s="81"/>
      <c r="D4524" s="1"/>
      <c r="E4524" s="1"/>
      <c r="F4524" s="331"/>
      <c r="G4524" s="1"/>
      <c r="H4524" s="45"/>
      <c r="I4524" s="1"/>
      <c r="J4524" s="1"/>
      <c r="K4524" s="1"/>
      <c r="L4524" s="331"/>
      <c r="M4524" s="1"/>
      <c r="N4524" s="45"/>
      <c r="O4524" s="1"/>
      <c r="P4524" s="45"/>
      <c r="Q4524" s="1"/>
      <c r="R4524" s="1"/>
      <c r="S4524" s="206"/>
      <c r="T4524" s="351">
        <f>IF(Q4524=0,0,1)+IF(C4524=0,0,1)+IF(D4524=0,0,1)+IF(E4524=0,0,1)+IF(F4524=0,0,1)+IF(G4524=0,0,1)+IF(H4524=0,0,1)+IF(I4524=0,0,1)+IF(J4524=0,0,1)+IF(K4524=0,0,1)+IF(L4524=0,0,1)+IF(M4524=0,0,1)+IF(N4524=0,0,1)+IF(O4524=0,0,1)</f>
        <v>0</v>
      </c>
    </row>
    <row r="4525" spans="1:20" ht="15.75" hidden="1">
      <c r="A4525" s="10"/>
      <c r="B4525" s="1"/>
      <c r="C4525" s="81"/>
      <c r="D4525" s="1"/>
      <c r="E4525" s="1"/>
      <c r="F4525" s="331"/>
      <c r="G4525" s="1"/>
      <c r="H4525" s="45"/>
      <c r="I4525" s="1"/>
      <c r="J4525" s="1"/>
      <c r="K4525" s="1"/>
      <c r="L4525" s="331"/>
      <c r="M4525" s="1"/>
      <c r="N4525" s="45"/>
      <c r="O4525" s="1"/>
      <c r="P4525" s="45"/>
      <c r="Q4525" s="1"/>
      <c r="R4525" s="1"/>
      <c r="S4525" s="206"/>
      <c r="T4525" s="351">
        <f>IF(Q4525=0,0,1)+IF(C4525=0,0,1)+IF(D4525=0,0,1)+IF(E4525=0,0,1)+IF(F4525=0,0,1)+IF(G4525=0,0,1)+IF(H4525=0,0,1)+IF(I4525=0,0,1)+IF(J4525=0,0,1)+IF(K4525=0,0,1)+IF(L4525=0,0,1)+IF(M4525=0,0,1)+IF(N4525=0,0,1)+IF(O4525=0,0,1)</f>
        <v>0</v>
      </c>
    </row>
    <row r="4526" spans="1:20" ht="15.75" hidden="1">
      <c r="A4526" s="10"/>
      <c r="B4526" s="1"/>
      <c r="C4526" s="81"/>
      <c r="D4526" s="1"/>
      <c r="E4526" s="1"/>
      <c r="F4526" s="331"/>
      <c r="G4526" s="1"/>
      <c r="H4526" s="45"/>
      <c r="I4526" s="1"/>
      <c r="J4526" s="1"/>
      <c r="K4526" s="1"/>
      <c r="L4526" s="331"/>
      <c r="M4526" s="1"/>
      <c r="N4526" s="45"/>
      <c r="O4526" s="1"/>
      <c r="P4526" s="45"/>
      <c r="Q4526" s="1"/>
      <c r="R4526" s="1"/>
      <c r="S4526" s="206"/>
      <c r="T4526" s="351">
        <f>IF(Q4526=0,0,1)+IF(C4526=0,0,1)+IF(D4526=0,0,1)+IF(E4526=0,0,1)+IF(F4526=0,0,1)+IF(G4526=0,0,1)+IF(H4526=0,0,1)+IF(I4526=0,0,1)+IF(J4526=0,0,1)+IF(K4526=0,0,1)+IF(L4526=0,0,1)+IF(M4526=0,0,1)+IF(N4526=0,0,1)+IF(O4526=0,0,1)</f>
        <v>0</v>
      </c>
    </row>
    <row r="4527" spans="1:20" ht="15.75" hidden="1">
      <c r="A4527" s="10"/>
      <c r="B4527" s="1"/>
      <c r="C4527" s="81"/>
      <c r="D4527" s="1"/>
      <c r="E4527" s="1"/>
      <c r="F4527" s="331"/>
      <c r="G4527" s="1"/>
      <c r="H4527" s="45"/>
      <c r="I4527" s="1"/>
      <c r="J4527" s="1"/>
      <c r="K4527" s="1"/>
      <c r="L4527" s="331"/>
      <c r="M4527" s="1"/>
      <c r="N4527" s="45"/>
      <c r="O4527" s="1"/>
      <c r="P4527" s="45"/>
      <c r="Q4527" s="1"/>
      <c r="R4527" s="1"/>
      <c r="S4527" s="206"/>
      <c r="T4527" s="351">
        <f>IF(Q4527=0,0,1)+IF(C4527=0,0,1)+IF(D4527=0,0,1)+IF(E4527=0,0,1)+IF(F4527=0,0,1)+IF(G4527=0,0,1)+IF(H4527=0,0,1)+IF(I4527=0,0,1)+IF(J4527=0,0,1)+IF(K4527=0,0,1)+IF(L4527=0,0,1)+IF(M4527=0,0,1)+IF(N4527=0,0,1)+IF(O4527=0,0,1)</f>
        <v>0</v>
      </c>
    </row>
    <row r="4528" spans="1:20" ht="15.75" hidden="1">
      <c r="A4528" s="10"/>
      <c r="B4528" s="1"/>
      <c r="C4528" s="81"/>
      <c r="D4528" s="1"/>
      <c r="E4528" s="1"/>
      <c r="F4528" s="331"/>
      <c r="G4528" s="1"/>
      <c r="H4528" s="45"/>
      <c r="I4528" s="1"/>
      <c r="J4528" s="1"/>
      <c r="K4528" s="1"/>
      <c r="L4528" s="331"/>
      <c r="M4528" s="1"/>
      <c r="N4528" s="45"/>
      <c r="O4528" s="1"/>
      <c r="P4528" s="45"/>
      <c r="Q4528" s="1"/>
      <c r="R4528" s="1"/>
      <c r="S4528" s="206"/>
      <c r="T4528" s="351">
        <f>IF(Q4528=0,0,1)+IF(C4528=0,0,1)+IF(D4528=0,0,1)+IF(E4528=0,0,1)+IF(F4528=0,0,1)+IF(G4528=0,0,1)+IF(H4528=0,0,1)+IF(I4528=0,0,1)+IF(J4528=0,0,1)+IF(K4528=0,0,1)+IF(L4528=0,0,1)+IF(M4528=0,0,1)+IF(N4528=0,0,1)+IF(O4528=0,0,1)</f>
        <v>0</v>
      </c>
    </row>
    <row r="4529" spans="1:20" ht="15.75" hidden="1">
      <c r="A4529" s="10"/>
      <c r="B4529" s="1"/>
      <c r="C4529" s="81"/>
      <c r="D4529" s="1"/>
      <c r="E4529" s="1"/>
      <c r="F4529" s="331"/>
      <c r="G4529" s="1"/>
      <c r="H4529" s="45"/>
      <c r="I4529" s="1"/>
      <c r="J4529" s="1"/>
      <c r="K4529" s="1"/>
      <c r="L4529" s="331"/>
      <c r="M4529" s="1"/>
      <c r="N4529" s="45"/>
      <c r="O4529" s="1"/>
      <c r="P4529" s="45"/>
      <c r="Q4529" s="1"/>
      <c r="R4529" s="1"/>
      <c r="S4529" s="206"/>
      <c r="T4529" s="351">
        <f>IF(Q4529=0,0,1)+IF(C4529=0,0,1)+IF(D4529=0,0,1)+IF(E4529=0,0,1)+IF(F4529=0,0,1)+IF(G4529=0,0,1)+IF(H4529=0,0,1)+IF(I4529=0,0,1)+IF(J4529=0,0,1)+IF(K4529=0,0,1)+IF(L4529=0,0,1)+IF(M4529=0,0,1)+IF(N4529=0,0,1)+IF(O4529=0,0,1)</f>
        <v>0</v>
      </c>
    </row>
    <row r="4530" spans="1:20" ht="15.75" hidden="1">
      <c r="A4530" s="10"/>
      <c r="B4530" s="1"/>
      <c r="C4530" s="81"/>
      <c r="D4530" s="1"/>
      <c r="E4530" s="1"/>
      <c r="F4530" s="331"/>
      <c r="G4530" s="1"/>
      <c r="H4530" s="45"/>
      <c r="I4530" s="1"/>
      <c r="J4530" s="1"/>
      <c r="K4530" s="1"/>
      <c r="L4530" s="331"/>
      <c r="M4530" s="1"/>
      <c r="N4530" s="45"/>
      <c r="O4530" s="1"/>
      <c r="P4530" s="45"/>
      <c r="Q4530" s="1"/>
      <c r="R4530" s="1"/>
      <c r="S4530" s="206"/>
      <c r="T4530" s="351">
        <f>IF(Q4530=0,0,1)+IF(C4530=0,0,1)+IF(D4530=0,0,1)+IF(E4530=0,0,1)+IF(F4530=0,0,1)+IF(G4530=0,0,1)+IF(H4530=0,0,1)+IF(I4530=0,0,1)+IF(J4530=0,0,1)+IF(K4530=0,0,1)+IF(L4530=0,0,1)+IF(M4530=0,0,1)+IF(N4530=0,0,1)+IF(O4530=0,0,1)</f>
        <v>0</v>
      </c>
    </row>
    <row r="4531" spans="1:20" ht="15.75" hidden="1">
      <c r="A4531" s="10"/>
      <c r="B4531" s="1"/>
      <c r="C4531" s="81"/>
      <c r="D4531" s="1"/>
      <c r="E4531" s="1"/>
      <c r="F4531" s="331"/>
      <c r="G4531" s="1"/>
      <c r="H4531" s="45"/>
      <c r="I4531" s="1"/>
      <c r="J4531" s="1"/>
      <c r="K4531" s="1"/>
      <c r="L4531" s="331"/>
      <c r="M4531" s="1"/>
      <c r="N4531" s="45"/>
      <c r="O4531" s="1"/>
      <c r="P4531" s="45"/>
      <c r="Q4531" s="1"/>
      <c r="R4531" s="1"/>
      <c r="S4531" s="206"/>
      <c r="T4531" s="351">
        <f>IF(Q4531=0,0,1)+IF(C4531=0,0,1)+IF(D4531=0,0,1)+IF(E4531=0,0,1)+IF(F4531=0,0,1)+IF(G4531=0,0,1)+IF(H4531=0,0,1)+IF(I4531=0,0,1)+IF(J4531=0,0,1)+IF(K4531=0,0,1)+IF(L4531=0,0,1)+IF(M4531=0,0,1)+IF(N4531=0,0,1)+IF(O4531=0,0,1)</f>
        <v>0</v>
      </c>
    </row>
    <row r="4532" spans="1:20" ht="15.75" hidden="1">
      <c r="A4532" s="10"/>
      <c r="B4532" s="1"/>
      <c r="C4532" s="81"/>
      <c r="D4532" s="1"/>
      <c r="E4532" s="1"/>
      <c r="F4532" s="331"/>
      <c r="G4532" s="1"/>
      <c r="H4532" s="45"/>
      <c r="I4532" s="1"/>
      <c r="J4532" s="1"/>
      <c r="K4532" s="1"/>
      <c r="L4532" s="331"/>
      <c r="M4532" s="1"/>
      <c r="N4532" s="45"/>
      <c r="O4532" s="1"/>
      <c r="P4532" s="45"/>
      <c r="Q4532" s="1"/>
      <c r="R4532" s="1"/>
      <c r="S4532" s="206"/>
      <c r="T4532" s="351">
        <f>IF(Q4532=0,0,1)+IF(C4532=0,0,1)+IF(D4532=0,0,1)+IF(E4532=0,0,1)+IF(F4532=0,0,1)+IF(G4532=0,0,1)+IF(H4532=0,0,1)+IF(I4532=0,0,1)+IF(J4532=0,0,1)+IF(K4532=0,0,1)+IF(L4532=0,0,1)+IF(M4532=0,0,1)+IF(N4532=0,0,1)+IF(O4532=0,0,1)</f>
        <v>0</v>
      </c>
    </row>
    <row r="4533" spans="1:20" ht="15.75" hidden="1">
      <c r="A4533" s="10"/>
      <c r="B4533" s="1"/>
      <c r="C4533" s="81"/>
      <c r="D4533" s="1"/>
      <c r="E4533" s="1"/>
      <c r="F4533" s="331"/>
      <c r="G4533" s="1"/>
      <c r="H4533" s="45"/>
      <c r="I4533" s="1"/>
      <c r="J4533" s="1"/>
      <c r="K4533" s="1"/>
      <c r="L4533" s="331"/>
      <c r="M4533" s="1"/>
      <c r="N4533" s="45"/>
      <c r="O4533" s="1"/>
      <c r="P4533" s="45"/>
      <c r="Q4533" s="1"/>
      <c r="R4533" s="1"/>
      <c r="S4533" s="206"/>
      <c r="T4533" s="351">
        <f>IF(Q4533=0,0,1)+IF(C4533=0,0,1)+IF(D4533=0,0,1)+IF(E4533=0,0,1)+IF(F4533=0,0,1)+IF(G4533=0,0,1)+IF(H4533=0,0,1)+IF(I4533=0,0,1)+IF(J4533=0,0,1)+IF(K4533=0,0,1)+IF(L4533=0,0,1)+IF(M4533=0,0,1)+IF(N4533=0,0,1)+IF(O4533=0,0,1)</f>
        <v>0</v>
      </c>
    </row>
    <row r="4534" spans="1:20" ht="15.75" hidden="1">
      <c r="A4534" s="10"/>
      <c r="B4534" s="1"/>
      <c r="C4534" s="81"/>
      <c r="D4534" s="1"/>
      <c r="E4534" s="1"/>
      <c r="F4534" s="331"/>
      <c r="G4534" s="1"/>
      <c r="H4534" s="45"/>
      <c r="I4534" s="1"/>
      <c r="J4534" s="1"/>
      <c r="K4534" s="1"/>
      <c r="L4534" s="331"/>
      <c r="M4534" s="1"/>
      <c r="N4534" s="45"/>
      <c r="O4534" s="1"/>
      <c r="P4534" s="45"/>
      <c r="Q4534" s="1"/>
      <c r="R4534" s="1"/>
      <c r="S4534" s="206"/>
      <c r="T4534" s="351">
        <f>IF(Q4534=0,0,1)+IF(C4534=0,0,1)+IF(D4534=0,0,1)+IF(E4534=0,0,1)+IF(F4534=0,0,1)+IF(G4534=0,0,1)+IF(H4534=0,0,1)+IF(I4534=0,0,1)+IF(J4534=0,0,1)+IF(K4534=0,0,1)+IF(L4534=0,0,1)+IF(M4534=0,0,1)+IF(N4534=0,0,1)+IF(O4534=0,0,1)</f>
        <v>0</v>
      </c>
    </row>
    <row r="4535" spans="1:20" ht="15.75" hidden="1">
      <c r="A4535" s="10"/>
      <c r="B4535" s="1"/>
      <c r="C4535" s="81"/>
      <c r="D4535" s="1"/>
      <c r="E4535" s="1"/>
      <c r="F4535" s="331"/>
      <c r="G4535" s="1"/>
      <c r="H4535" s="45"/>
      <c r="I4535" s="1"/>
      <c r="J4535" s="1"/>
      <c r="K4535" s="1"/>
      <c r="L4535" s="331"/>
      <c r="M4535" s="1"/>
      <c r="N4535" s="45"/>
      <c r="O4535" s="1"/>
      <c r="P4535" s="45"/>
      <c r="Q4535" s="1"/>
      <c r="R4535" s="1"/>
      <c r="S4535" s="206"/>
      <c r="T4535" s="351">
        <f>IF(Q4535=0,0,1)+IF(C4535=0,0,1)+IF(D4535=0,0,1)+IF(E4535=0,0,1)+IF(F4535=0,0,1)+IF(G4535=0,0,1)+IF(H4535=0,0,1)+IF(I4535=0,0,1)+IF(J4535=0,0,1)+IF(K4535=0,0,1)+IF(L4535=0,0,1)+IF(M4535=0,0,1)+IF(N4535=0,0,1)+IF(O4535=0,0,1)</f>
        <v>0</v>
      </c>
    </row>
    <row r="4536" spans="1:20" ht="15.75" hidden="1">
      <c r="A4536" s="10"/>
      <c r="B4536" s="1"/>
      <c r="C4536" s="81"/>
      <c r="D4536" s="1"/>
      <c r="E4536" s="1"/>
      <c r="F4536" s="331"/>
      <c r="G4536" s="1"/>
      <c r="H4536" s="45"/>
      <c r="I4536" s="1"/>
      <c r="J4536" s="1"/>
      <c r="K4536" s="1"/>
      <c r="L4536" s="331"/>
      <c r="M4536" s="1"/>
      <c r="N4536" s="45"/>
      <c r="O4536" s="1"/>
      <c r="P4536" s="45"/>
      <c r="Q4536" s="1"/>
      <c r="R4536" s="1"/>
      <c r="S4536" s="206"/>
      <c r="T4536" s="351">
        <f>IF(Q4536=0,0,1)+IF(C4536=0,0,1)+IF(D4536=0,0,1)+IF(E4536=0,0,1)+IF(F4536=0,0,1)+IF(G4536=0,0,1)+IF(H4536=0,0,1)+IF(I4536=0,0,1)+IF(J4536=0,0,1)+IF(K4536=0,0,1)+IF(L4536=0,0,1)+IF(M4536=0,0,1)+IF(N4536=0,0,1)+IF(O4536=0,0,1)</f>
        <v>0</v>
      </c>
    </row>
    <row r="4537" spans="1:20" ht="15.75" hidden="1">
      <c r="A4537" s="10"/>
      <c r="B4537" s="1"/>
      <c r="C4537" s="81"/>
      <c r="D4537" s="1"/>
      <c r="E4537" s="1"/>
      <c r="F4537" s="331"/>
      <c r="G4537" s="1"/>
      <c r="H4537" s="45"/>
      <c r="I4537" s="1"/>
      <c r="J4537" s="1"/>
      <c r="K4537" s="1"/>
      <c r="L4537" s="331"/>
      <c r="M4537" s="1"/>
      <c r="N4537" s="45"/>
      <c r="O4537" s="1"/>
      <c r="P4537" s="45"/>
      <c r="Q4537" s="1"/>
      <c r="R4537" s="1"/>
      <c r="S4537" s="206"/>
      <c r="T4537" s="351">
        <f>IF(Q4537=0,0,1)+IF(C4537=0,0,1)+IF(D4537=0,0,1)+IF(E4537=0,0,1)+IF(F4537=0,0,1)+IF(G4537=0,0,1)+IF(H4537=0,0,1)+IF(I4537=0,0,1)+IF(J4537=0,0,1)+IF(K4537=0,0,1)+IF(L4537=0,0,1)+IF(M4537=0,0,1)+IF(N4537=0,0,1)+IF(O4537=0,0,1)</f>
        <v>0</v>
      </c>
    </row>
    <row r="4538" spans="1:20" ht="15.75" hidden="1">
      <c r="A4538" s="10"/>
      <c r="B4538" s="1"/>
      <c r="C4538" s="81"/>
      <c r="D4538" s="1"/>
      <c r="E4538" s="1"/>
      <c r="F4538" s="331"/>
      <c r="G4538" s="1"/>
      <c r="H4538" s="45"/>
      <c r="I4538" s="1"/>
      <c r="J4538" s="1"/>
      <c r="K4538" s="1"/>
      <c r="L4538" s="331"/>
      <c r="M4538" s="1"/>
      <c r="N4538" s="45"/>
      <c r="O4538" s="1"/>
      <c r="P4538" s="45"/>
      <c r="Q4538" s="1"/>
      <c r="R4538" s="1"/>
      <c r="S4538" s="206"/>
      <c r="T4538" s="351">
        <f>IF(Q4538=0,0,1)+IF(C4538=0,0,1)+IF(D4538=0,0,1)+IF(E4538=0,0,1)+IF(F4538=0,0,1)+IF(G4538=0,0,1)+IF(H4538=0,0,1)+IF(I4538=0,0,1)+IF(J4538=0,0,1)+IF(K4538=0,0,1)+IF(L4538=0,0,1)+IF(M4538=0,0,1)+IF(N4538=0,0,1)+IF(O4538=0,0,1)</f>
        <v>0</v>
      </c>
    </row>
    <row r="4539" spans="1:20" ht="15.75" hidden="1">
      <c r="A4539" s="10"/>
      <c r="B4539" s="1"/>
      <c r="C4539" s="81"/>
      <c r="D4539" s="1"/>
      <c r="E4539" s="1"/>
      <c r="F4539" s="331"/>
      <c r="G4539" s="1"/>
      <c r="H4539" s="45"/>
      <c r="I4539" s="1"/>
      <c r="J4539" s="1"/>
      <c r="K4539" s="1"/>
      <c r="L4539" s="331"/>
      <c r="M4539" s="1"/>
      <c r="N4539" s="45"/>
      <c r="O4539" s="1"/>
      <c r="P4539" s="45"/>
      <c r="Q4539" s="1"/>
      <c r="R4539" s="1"/>
      <c r="S4539" s="206"/>
      <c r="T4539" s="351">
        <f>IF(Q4539=0,0,1)+IF(C4539=0,0,1)+IF(D4539=0,0,1)+IF(E4539=0,0,1)+IF(F4539=0,0,1)+IF(G4539=0,0,1)+IF(H4539=0,0,1)+IF(I4539=0,0,1)+IF(J4539=0,0,1)+IF(K4539=0,0,1)+IF(L4539=0,0,1)+IF(M4539=0,0,1)+IF(N4539=0,0,1)+IF(O4539=0,0,1)</f>
        <v>0</v>
      </c>
    </row>
    <row r="4540" spans="1:20" ht="15.75" hidden="1">
      <c r="A4540" s="10"/>
      <c r="B4540" s="1"/>
      <c r="C4540" s="81"/>
      <c r="D4540" s="1"/>
      <c r="E4540" s="1"/>
      <c r="F4540" s="331"/>
      <c r="G4540" s="1"/>
      <c r="H4540" s="45"/>
      <c r="I4540" s="1"/>
      <c r="J4540" s="1"/>
      <c r="K4540" s="1"/>
      <c r="L4540" s="331"/>
      <c r="M4540" s="1"/>
      <c r="N4540" s="45"/>
      <c r="O4540" s="1"/>
      <c r="P4540" s="45"/>
      <c r="Q4540" s="1"/>
      <c r="R4540" s="1"/>
      <c r="S4540" s="206"/>
      <c r="T4540" s="351">
        <f>IF(Q4540=0,0,1)+IF(C4540=0,0,1)+IF(D4540=0,0,1)+IF(E4540=0,0,1)+IF(F4540=0,0,1)+IF(G4540=0,0,1)+IF(H4540=0,0,1)+IF(I4540=0,0,1)+IF(J4540=0,0,1)+IF(K4540=0,0,1)+IF(L4540=0,0,1)+IF(M4540=0,0,1)+IF(N4540=0,0,1)+IF(O4540=0,0,1)</f>
        <v>0</v>
      </c>
    </row>
    <row r="4541" spans="1:20" ht="15.75" hidden="1">
      <c r="A4541" s="10"/>
      <c r="B4541" s="1"/>
      <c r="C4541" s="81"/>
      <c r="D4541" s="1"/>
      <c r="E4541" s="1"/>
      <c r="F4541" s="331"/>
      <c r="G4541" s="1"/>
      <c r="H4541" s="45"/>
      <c r="I4541" s="1"/>
      <c r="J4541" s="1"/>
      <c r="K4541" s="1"/>
      <c r="L4541" s="331"/>
      <c r="M4541" s="1"/>
      <c r="N4541" s="45"/>
      <c r="O4541" s="1"/>
      <c r="P4541" s="45"/>
      <c r="Q4541" s="1"/>
      <c r="R4541" s="1"/>
      <c r="S4541" s="206"/>
      <c r="T4541" s="351">
        <f>IF(Q4541=0,0,1)+IF(C4541=0,0,1)+IF(D4541=0,0,1)+IF(E4541=0,0,1)+IF(F4541=0,0,1)+IF(G4541=0,0,1)+IF(H4541=0,0,1)+IF(I4541=0,0,1)+IF(J4541=0,0,1)+IF(K4541=0,0,1)+IF(L4541=0,0,1)+IF(M4541=0,0,1)+IF(N4541=0,0,1)+IF(O4541=0,0,1)</f>
        <v>0</v>
      </c>
    </row>
    <row r="4542" spans="1:20" ht="15.75" hidden="1">
      <c r="A4542" s="10"/>
      <c r="B4542" s="1"/>
      <c r="C4542" s="81"/>
      <c r="D4542" s="1"/>
      <c r="E4542" s="1"/>
      <c r="F4542" s="331"/>
      <c r="G4542" s="1"/>
      <c r="H4542" s="45"/>
      <c r="I4542" s="1"/>
      <c r="J4542" s="1"/>
      <c r="K4542" s="1"/>
      <c r="L4542" s="331"/>
      <c r="M4542" s="1"/>
      <c r="N4542" s="45"/>
      <c r="O4542" s="1"/>
      <c r="P4542" s="45"/>
      <c r="Q4542" s="1"/>
      <c r="R4542" s="1"/>
      <c r="S4542" s="206"/>
      <c r="T4542" s="351">
        <f>IF(Q4542=0,0,1)+IF(C4542=0,0,1)+IF(D4542=0,0,1)+IF(E4542=0,0,1)+IF(F4542=0,0,1)+IF(G4542=0,0,1)+IF(H4542=0,0,1)+IF(I4542=0,0,1)+IF(J4542=0,0,1)+IF(K4542=0,0,1)+IF(L4542=0,0,1)+IF(M4542=0,0,1)+IF(N4542=0,0,1)+IF(O4542=0,0,1)</f>
        <v>0</v>
      </c>
    </row>
    <row r="4543" spans="1:20" ht="15.75" hidden="1">
      <c r="A4543" s="10"/>
      <c r="B4543" s="1"/>
      <c r="C4543" s="81"/>
      <c r="D4543" s="1"/>
      <c r="E4543" s="1"/>
      <c r="F4543" s="331"/>
      <c r="G4543" s="1"/>
      <c r="H4543" s="45"/>
      <c r="I4543" s="1"/>
      <c r="J4543" s="1"/>
      <c r="K4543" s="1"/>
      <c r="L4543" s="331"/>
      <c r="M4543" s="1"/>
      <c r="N4543" s="45"/>
      <c r="O4543" s="1"/>
      <c r="P4543" s="45"/>
      <c r="Q4543" s="1"/>
      <c r="R4543" s="1"/>
      <c r="S4543" s="206"/>
      <c r="T4543" s="351">
        <f>IF(Q4543=0,0,1)+IF(C4543=0,0,1)+IF(D4543=0,0,1)+IF(E4543=0,0,1)+IF(F4543=0,0,1)+IF(G4543=0,0,1)+IF(H4543=0,0,1)+IF(I4543=0,0,1)+IF(J4543=0,0,1)+IF(K4543=0,0,1)+IF(L4543=0,0,1)+IF(M4543=0,0,1)+IF(N4543=0,0,1)+IF(O4543=0,0,1)</f>
        <v>0</v>
      </c>
    </row>
    <row r="4544" spans="1:20" ht="15.75" hidden="1">
      <c r="A4544" s="10"/>
      <c r="B4544" s="1"/>
      <c r="C4544" s="81"/>
      <c r="D4544" s="1"/>
      <c r="E4544" s="1"/>
      <c r="F4544" s="331"/>
      <c r="G4544" s="1"/>
      <c r="H4544" s="45"/>
      <c r="I4544" s="1"/>
      <c r="J4544" s="1"/>
      <c r="K4544" s="1"/>
      <c r="L4544" s="331"/>
      <c r="M4544" s="1"/>
      <c r="N4544" s="45"/>
      <c r="O4544" s="1"/>
      <c r="P4544" s="45"/>
      <c r="Q4544" s="1"/>
      <c r="R4544" s="1"/>
      <c r="S4544" s="206"/>
      <c r="T4544" s="351">
        <f>IF(Q4544=0,0,1)+IF(C4544=0,0,1)+IF(D4544=0,0,1)+IF(E4544=0,0,1)+IF(F4544=0,0,1)+IF(G4544=0,0,1)+IF(H4544=0,0,1)+IF(I4544=0,0,1)+IF(J4544=0,0,1)+IF(K4544=0,0,1)+IF(L4544=0,0,1)+IF(M4544=0,0,1)+IF(N4544=0,0,1)+IF(O4544=0,0,1)</f>
        <v>0</v>
      </c>
    </row>
    <row r="4545" spans="1:20" ht="15.75" hidden="1">
      <c r="A4545" s="10"/>
      <c r="B4545" s="1"/>
      <c r="C4545" s="81"/>
      <c r="D4545" s="1"/>
      <c r="E4545" s="1"/>
      <c r="F4545" s="331"/>
      <c r="G4545" s="1"/>
      <c r="H4545" s="45"/>
      <c r="I4545" s="1"/>
      <c r="J4545" s="1"/>
      <c r="K4545" s="1"/>
      <c r="L4545" s="331"/>
      <c r="M4545" s="1"/>
      <c r="N4545" s="45"/>
      <c r="O4545" s="1"/>
      <c r="P4545" s="45"/>
      <c r="Q4545" s="1"/>
      <c r="R4545" s="1"/>
      <c r="S4545" s="206"/>
      <c r="T4545" s="351">
        <f>IF(Q4545=0,0,1)+IF(C4545=0,0,1)+IF(D4545=0,0,1)+IF(E4545=0,0,1)+IF(F4545=0,0,1)+IF(G4545=0,0,1)+IF(H4545=0,0,1)+IF(I4545=0,0,1)+IF(J4545=0,0,1)+IF(K4545=0,0,1)+IF(L4545=0,0,1)+IF(M4545=0,0,1)+IF(N4545=0,0,1)+IF(O4545=0,0,1)</f>
        <v>0</v>
      </c>
    </row>
    <row r="4546" spans="1:20" ht="15.75" hidden="1">
      <c r="A4546" s="10"/>
      <c r="B4546" s="1"/>
      <c r="C4546" s="81"/>
      <c r="D4546" s="1"/>
      <c r="E4546" s="1"/>
      <c r="F4546" s="331"/>
      <c r="G4546" s="1"/>
      <c r="H4546" s="45"/>
      <c r="I4546" s="1"/>
      <c r="J4546" s="1"/>
      <c r="K4546" s="1"/>
      <c r="L4546" s="331"/>
      <c r="M4546" s="1"/>
      <c r="N4546" s="45"/>
      <c r="O4546" s="1"/>
      <c r="P4546" s="45"/>
      <c r="Q4546" s="1"/>
      <c r="R4546" s="1"/>
      <c r="S4546" s="206"/>
      <c r="T4546" s="351">
        <f>IF(Q4546=0,0,1)+IF(C4546=0,0,1)+IF(D4546=0,0,1)+IF(E4546=0,0,1)+IF(F4546=0,0,1)+IF(G4546=0,0,1)+IF(H4546=0,0,1)+IF(I4546=0,0,1)+IF(J4546=0,0,1)+IF(K4546=0,0,1)+IF(L4546=0,0,1)+IF(M4546=0,0,1)+IF(N4546=0,0,1)+IF(O4546=0,0,1)</f>
        <v>0</v>
      </c>
    </row>
    <row r="4547" spans="1:20" ht="15.75" hidden="1">
      <c r="A4547" s="10"/>
      <c r="B4547" s="1"/>
      <c r="C4547" s="81"/>
      <c r="D4547" s="1"/>
      <c r="E4547" s="1"/>
      <c r="F4547" s="331"/>
      <c r="G4547" s="1"/>
      <c r="H4547" s="45"/>
      <c r="I4547" s="1"/>
      <c r="J4547" s="1"/>
      <c r="K4547" s="1"/>
      <c r="L4547" s="331"/>
      <c r="M4547" s="1"/>
      <c r="N4547" s="45"/>
      <c r="O4547" s="1"/>
      <c r="P4547" s="45"/>
      <c r="Q4547" s="1"/>
      <c r="R4547" s="1"/>
      <c r="S4547" s="206"/>
      <c r="T4547" s="351">
        <f>IF(Q4547=0,0,1)+IF(C4547=0,0,1)+IF(D4547=0,0,1)+IF(E4547=0,0,1)+IF(F4547=0,0,1)+IF(G4547=0,0,1)+IF(H4547=0,0,1)+IF(I4547=0,0,1)+IF(J4547=0,0,1)+IF(K4547=0,0,1)+IF(L4547=0,0,1)+IF(M4547=0,0,1)+IF(N4547=0,0,1)+IF(O4547=0,0,1)</f>
        <v>0</v>
      </c>
    </row>
    <row r="4548" spans="1:20" ht="15.75" hidden="1">
      <c r="A4548" s="10"/>
      <c r="B4548" s="1"/>
      <c r="C4548" s="81"/>
      <c r="D4548" s="1"/>
      <c r="E4548" s="1"/>
      <c r="F4548" s="331"/>
      <c r="G4548" s="1"/>
      <c r="H4548" s="45"/>
      <c r="I4548" s="1"/>
      <c r="J4548" s="1"/>
      <c r="K4548" s="1"/>
      <c r="L4548" s="331"/>
      <c r="M4548" s="1"/>
      <c r="N4548" s="45"/>
      <c r="O4548" s="1"/>
      <c r="P4548" s="45"/>
      <c r="Q4548" s="1"/>
      <c r="R4548" s="1"/>
      <c r="S4548" s="206"/>
      <c r="T4548" s="351">
        <f>IF(Q4548=0,0,1)+IF(C4548=0,0,1)+IF(D4548=0,0,1)+IF(E4548=0,0,1)+IF(F4548=0,0,1)+IF(G4548=0,0,1)+IF(H4548=0,0,1)+IF(I4548=0,0,1)+IF(J4548=0,0,1)+IF(K4548=0,0,1)+IF(L4548=0,0,1)+IF(M4548=0,0,1)+IF(N4548=0,0,1)+IF(O4548=0,0,1)</f>
        <v>0</v>
      </c>
    </row>
    <row r="4549" spans="1:20" ht="15.75" hidden="1">
      <c r="A4549" s="10"/>
      <c r="B4549" s="1"/>
      <c r="C4549" s="81"/>
      <c r="D4549" s="1"/>
      <c r="E4549" s="1"/>
      <c r="F4549" s="331"/>
      <c r="G4549" s="1"/>
      <c r="H4549" s="45"/>
      <c r="I4549" s="1"/>
      <c r="J4549" s="1"/>
      <c r="K4549" s="1"/>
      <c r="L4549" s="331"/>
      <c r="M4549" s="1"/>
      <c r="N4549" s="45"/>
      <c r="O4549" s="1"/>
      <c r="P4549" s="45"/>
      <c r="Q4549" s="1"/>
      <c r="R4549" s="1"/>
      <c r="S4549" s="206"/>
      <c r="T4549" s="351">
        <f>IF(Q4549=0,0,1)+IF(C4549=0,0,1)+IF(D4549=0,0,1)+IF(E4549=0,0,1)+IF(F4549=0,0,1)+IF(G4549=0,0,1)+IF(H4549=0,0,1)+IF(I4549=0,0,1)+IF(J4549=0,0,1)+IF(K4549=0,0,1)+IF(L4549=0,0,1)+IF(M4549=0,0,1)+IF(N4549=0,0,1)+IF(O4549=0,0,1)</f>
        <v>0</v>
      </c>
    </row>
    <row r="4550" spans="1:20" ht="15.75" hidden="1">
      <c r="A4550" s="10"/>
      <c r="B4550" s="1"/>
      <c r="C4550" s="81"/>
      <c r="D4550" s="1"/>
      <c r="E4550" s="1"/>
      <c r="F4550" s="331"/>
      <c r="G4550" s="1"/>
      <c r="H4550" s="45"/>
      <c r="I4550" s="1"/>
      <c r="J4550" s="1"/>
      <c r="K4550" s="1"/>
      <c r="L4550" s="331"/>
      <c r="M4550" s="1"/>
      <c r="N4550" s="45"/>
      <c r="O4550" s="1"/>
      <c r="P4550" s="45"/>
      <c r="Q4550" s="1"/>
      <c r="R4550" s="1"/>
      <c r="S4550" s="206"/>
      <c r="T4550" s="351">
        <f>IF(Q4550=0,0,1)+IF(C4550=0,0,1)+IF(D4550=0,0,1)+IF(E4550=0,0,1)+IF(F4550=0,0,1)+IF(G4550=0,0,1)+IF(H4550=0,0,1)+IF(I4550=0,0,1)+IF(J4550=0,0,1)+IF(K4550=0,0,1)+IF(L4550=0,0,1)+IF(M4550=0,0,1)+IF(N4550=0,0,1)+IF(O4550=0,0,1)</f>
        <v>0</v>
      </c>
    </row>
    <row r="4551" spans="1:20" ht="15.75" hidden="1">
      <c r="A4551" s="10"/>
      <c r="B4551" s="1"/>
      <c r="C4551" s="81"/>
      <c r="D4551" s="1"/>
      <c r="E4551" s="1"/>
      <c r="F4551" s="331"/>
      <c r="G4551" s="1"/>
      <c r="H4551" s="45"/>
      <c r="I4551" s="1"/>
      <c r="J4551" s="1"/>
      <c r="K4551" s="1"/>
      <c r="L4551" s="331"/>
      <c r="M4551" s="1"/>
      <c r="N4551" s="45"/>
      <c r="O4551" s="1"/>
      <c r="P4551" s="45"/>
      <c r="Q4551" s="1"/>
      <c r="R4551" s="1"/>
      <c r="S4551" s="206"/>
      <c r="T4551" s="351">
        <f>IF(Q4551=0,0,1)+IF(C4551=0,0,1)+IF(D4551=0,0,1)+IF(E4551=0,0,1)+IF(F4551=0,0,1)+IF(G4551=0,0,1)+IF(H4551=0,0,1)+IF(I4551=0,0,1)+IF(J4551=0,0,1)+IF(K4551=0,0,1)+IF(L4551=0,0,1)+IF(M4551=0,0,1)+IF(N4551=0,0,1)+IF(O4551=0,0,1)</f>
        <v>0</v>
      </c>
    </row>
    <row r="4552" spans="1:20" ht="15.75" hidden="1">
      <c r="A4552" s="10"/>
      <c r="B4552" s="1"/>
      <c r="C4552" s="81"/>
      <c r="D4552" s="1"/>
      <c r="E4552" s="1"/>
      <c r="F4552" s="331"/>
      <c r="G4552" s="1"/>
      <c r="H4552" s="45"/>
      <c r="I4552" s="1"/>
      <c r="J4552" s="1"/>
      <c r="K4552" s="1"/>
      <c r="L4552" s="331"/>
      <c r="M4552" s="1"/>
      <c r="N4552" s="45"/>
      <c r="O4552" s="1"/>
      <c r="P4552" s="45"/>
      <c r="Q4552" s="1"/>
      <c r="R4552" s="1"/>
      <c r="S4552" s="206"/>
      <c r="T4552" s="351">
        <f>IF(Q4552=0,0,1)+IF(C4552=0,0,1)+IF(D4552=0,0,1)+IF(E4552=0,0,1)+IF(F4552=0,0,1)+IF(G4552=0,0,1)+IF(H4552=0,0,1)+IF(I4552=0,0,1)+IF(J4552=0,0,1)+IF(K4552=0,0,1)+IF(L4552=0,0,1)+IF(M4552=0,0,1)+IF(N4552=0,0,1)+IF(O4552=0,0,1)</f>
        <v>0</v>
      </c>
    </row>
    <row r="4553" spans="1:20" ht="15.75" hidden="1">
      <c r="A4553" s="10"/>
      <c r="B4553" s="1"/>
      <c r="C4553" s="81"/>
      <c r="D4553" s="1"/>
      <c r="E4553" s="1"/>
      <c r="F4553" s="331"/>
      <c r="G4553" s="1"/>
      <c r="H4553" s="45"/>
      <c r="I4553" s="1"/>
      <c r="J4553" s="1"/>
      <c r="K4553" s="1"/>
      <c r="L4553" s="331"/>
      <c r="M4553" s="1"/>
      <c r="N4553" s="45"/>
      <c r="O4553" s="1"/>
      <c r="P4553" s="45"/>
      <c r="Q4553" s="1"/>
      <c r="R4553" s="1"/>
      <c r="S4553" s="206"/>
      <c r="T4553" s="351">
        <f>IF(Q4553=0,0,1)+IF(C4553=0,0,1)+IF(D4553=0,0,1)+IF(E4553=0,0,1)+IF(F4553=0,0,1)+IF(G4553=0,0,1)+IF(H4553=0,0,1)+IF(I4553=0,0,1)+IF(J4553=0,0,1)+IF(K4553=0,0,1)+IF(L4553=0,0,1)+IF(M4553=0,0,1)+IF(N4553=0,0,1)+IF(O4553=0,0,1)</f>
        <v>0</v>
      </c>
    </row>
    <row r="4554" spans="1:20" ht="15.75" hidden="1">
      <c r="A4554" s="10"/>
      <c r="B4554" s="1"/>
      <c r="C4554" s="81"/>
      <c r="D4554" s="1"/>
      <c r="E4554" s="1"/>
      <c r="F4554" s="331"/>
      <c r="G4554" s="1"/>
      <c r="H4554" s="45"/>
      <c r="I4554" s="1"/>
      <c r="J4554" s="1"/>
      <c r="K4554" s="1"/>
      <c r="L4554" s="331"/>
      <c r="M4554" s="1"/>
      <c r="N4554" s="45"/>
      <c r="O4554" s="1"/>
      <c r="P4554" s="45"/>
      <c r="Q4554" s="1"/>
      <c r="R4554" s="1"/>
      <c r="S4554" s="206"/>
      <c r="T4554" s="351">
        <f>IF(Q4554=0,0,1)+IF(C4554=0,0,1)+IF(D4554=0,0,1)+IF(E4554=0,0,1)+IF(F4554=0,0,1)+IF(G4554=0,0,1)+IF(H4554=0,0,1)+IF(I4554=0,0,1)+IF(J4554=0,0,1)+IF(K4554=0,0,1)+IF(L4554=0,0,1)+IF(M4554=0,0,1)+IF(N4554=0,0,1)+IF(O4554=0,0,1)</f>
        <v>0</v>
      </c>
    </row>
    <row r="4555" spans="1:20" ht="15.75" hidden="1">
      <c r="A4555" s="10"/>
      <c r="B4555" s="1"/>
      <c r="C4555" s="81"/>
      <c r="D4555" s="1"/>
      <c r="E4555" s="1"/>
      <c r="F4555" s="331"/>
      <c r="G4555" s="1"/>
      <c r="H4555" s="45"/>
      <c r="I4555" s="1"/>
      <c r="J4555" s="1"/>
      <c r="K4555" s="1"/>
      <c r="L4555" s="331"/>
      <c r="M4555" s="1"/>
      <c r="N4555" s="45"/>
      <c r="O4555" s="1"/>
      <c r="P4555" s="45"/>
      <c r="Q4555" s="1"/>
      <c r="R4555" s="1"/>
      <c r="S4555" s="206"/>
      <c r="T4555" s="351">
        <f>IF(Q4555=0,0,1)+IF(C4555=0,0,1)+IF(D4555=0,0,1)+IF(E4555=0,0,1)+IF(F4555=0,0,1)+IF(G4555=0,0,1)+IF(H4555=0,0,1)+IF(I4555=0,0,1)+IF(J4555=0,0,1)+IF(K4555=0,0,1)+IF(L4555=0,0,1)+IF(M4555=0,0,1)+IF(N4555=0,0,1)+IF(O4555=0,0,1)</f>
        <v>0</v>
      </c>
    </row>
    <row r="4556" spans="1:20" ht="15.75" hidden="1">
      <c r="A4556" s="10"/>
      <c r="B4556" s="1"/>
      <c r="C4556" s="81"/>
      <c r="D4556" s="1"/>
      <c r="E4556" s="1"/>
      <c r="F4556" s="331"/>
      <c r="G4556" s="1"/>
      <c r="H4556" s="45"/>
      <c r="I4556" s="1"/>
      <c r="J4556" s="1"/>
      <c r="K4556" s="1"/>
      <c r="L4556" s="331"/>
      <c r="M4556" s="1"/>
      <c r="N4556" s="45"/>
      <c r="O4556" s="1"/>
      <c r="P4556" s="45"/>
      <c r="Q4556" s="1"/>
      <c r="R4556" s="1"/>
      <c r="S4556" s="206"/>
      <c r="T4556" s="351">
        <f>IF(Q4556=0,0,1)+IF(C4556=0,0,1)+IF(D4556=0,0,1)+IF(E4556=0,0,1)+IF(F4556=0,0,1)+IF(G4556=0,0,1)+IF(H4556=0,0,1)+IF(I4556=0,0,1)+IF(J4556=0,0,1)+IF(K4556=0,0,1)+IF(L4556=0,0,1)+IF(M4556=0,0,1)+IF(N4556=0,0,1)+IF(O4556=0,0,1)</f>
        <v>0</v>
      </c>
    </row>
    <row r="4557" spans="1:20" ht="15.75" hidden="1">
      <c r="A4557" s="10"/>
      <c r="B4557" s="1"/>
      <c r="C4557" s="81"/>
      <c r="D4557" s="1"/>
      <c r="E4557" s="1"/>
      <c r="F4557" s="331"/>
      <c r="G4557" s="1"/>
      <c r="H4557" s="45"/>
      <c r="I4557" s="1"/>
      <c r="J4557" s="1"/>
      <c r="K4557" s="1"/>
      <c r="L4557" s="331"/>
      <c r="M4557" s="1"/>
      <c r="N4557" s="45"/>
      <c r="O4557" s="1"/>
      <c r="P4557" s="45"/>
      <c r="Q4557" s="1"/>
      <c r="R4557" s="1"/>
      <c r="S4557" s="206"/>
      <c r="T4557" s="351">
        <f>IF(Q4557=0,0,1)+IF(C4557=0,0,1)+IF(D4557=0,0,1)+IF(E4557=0,0,1)+IF(F4557=0,0,1)+IF(G4557=0,0,1)+IF(H4557=0,0,1)+IF(I4557=0,0,1)+IF(J4557=0,0,1)+IF(K4557=0,0,1)+IF(L4557=0,0,1)+IF(M4557=0,0,1)+IF(N4557=0,0,1)+IF(O4557=0,0,1)</f>
        <v>0</v>
      </c>
    </row>
    <row r="4558" spans="1:20" ht="15.75" hidden="1">
      <c r="A4558" s="10"/>
      <c r="B4558" s="1"/>
      <c r="C4558" s="81"/>
      <c r="D4558" s="1"/>
      <c r="E4558" s="1"/>
      <c r="F4558" s="331"/>
      <c r="G4558" s="1"/>
      <c r="H4558" s="45"/>
      <c r="I4558" s="1"/>
      <c r="J4558" s="1"/>
      <c r="K4558" s="1"/>
      <c r="L4558" s="331"/>
      <c r="M4558" s="1"/>
      <c r="N4558" s="45"/>
      <c r="O4558" s="1"/>
      <c r="P4558" s="45"/>
      <c r="Q4558" s="1"/>
      <c r="R4558" s="1"/>
      <c r="S4558" s="206"/>
      <c r="T4558" s="351">
        <f>IF(Q4558=0,0,1)+IF(C4558=0,0,1)+IF(D4558=0,0,1)+IF(E4558=0,0,1)+IF(F4558=0,0,1)+IF(G4558=0,0,1)+IF(H4558=0,0,1)+IF(I4558=0,0,1)+IF(J4558=0,0,1)+IF(K4558=0,0,1)+IF(L4558=0,0,1)+IF(M4558=0,0,1)+IF(N4558=0,0,1)+IF(O4558=0,0,1)</f>
        <v>0</v>
      </c>
    </row>
    <row r="4559" spans="1:20" ht="15.75" hidden="1">
      <c r="A4559" s="10"/>
      <c r="B4559" s="1"/>
      <c r="C4559" s="81"/>
      <c r="D4559" s="1"/>
      <c r="E4559" s="1"/>
      <c r="F4559" s="331"/>
      <c r="G4559" s="1"/>
      <c r="H4559" s="45"/>
      <c r="I4559" s="1"/>
      <c r="J4559" s="1"/>
      <c r="K4559" s="1"/>
      <c r="L4559" s="331"/>
      <c r="M4559" s="1"/>
      <c r="N4559" s="45"/>
      <c r="O4559" s="1"/>
      <c r="P4559" s="45"/>
      <c r="Q4559" s="1"/>
      <c r="R4559" s="1"/>
      <c r="S4559" s="206"/>
      <c r="T4559" s="351">
        <f>IF(Q4559=0,0,1)+IF(C4559=0,0,1)+IF(D4559=0,0,1)+IF(E4559=0,0,1)+IF(F4559=0,0,1)+IF(G4559=0,0,1)+IF(H4559=0,0,1)+IF(I4559=0,0,1)+IF(J4559=0,0,1)+IF(K4559=0,0,1)+IF(L4559=0,0,1)+IF(M4559=0,0,1)+IF(N4559=0,0,1)+IF(O4559=0,0,1)</f>
        <v>0</v>
      </c>
    </row>
    <row r="4560" spans="1:20" ht="15.75" hidden="1">
      <c r="A4560" s="10"/>
      <c r="B4560" s="1"/>
      <c r="C4560" s="81"/>
      <c r="D4560" s="1"/>
      <c r="E4560" s="1"/>
      <c r="F4560" s="331"/>
      <c r="G4560" s="1"/>
      <c r="H4560" s="45"/>
      <c r="I4560" s="1"/>
      <c r="J4560" s="1"/>
      <c r="K4560" s="1"/>
      <c r="L4560" s="331"/>
      <c r="M4560" s="1"/>
      <c r="N4560" s="45"/>
      <c r="O4560" s="1"/>
      <c r="P4560" s="45"/>
      <c r="Q4560" s="1"/>
      <c r="R4560" s="1"/>
      <c r="S4560" s="206"/>
      <c r="T4560" s="351">
        <f>IF(Q4560=0,0,1)+IF(C4560=0,0,1)+IF(D4560=0,0,1)+IF(E4560=0,0,1)+IF(F4560=0,0,1)+IF(G4560=0,0,1)+IF(H4560=0,0,1)+IF(I4560=0,0,1)+IF(J4560=0,0,1)+IF(K4560=0,0,1)+IF(L4560=0,0,1)+IF(M4560=0,0,1)+IF(N4560=0,0,1)+IF(O4560=0,0,1)</f>
        <v>0</v>
      </c>
    </row>
    <row r="4561" spans="1:20" ht="15.75" hidden="1">
      <c r="A4561" s="10"/>
      <c r="B4561" s="1"/>
      <c r="C4561" s="81"/>
      <c r="D4561" s="1"/>
      <c r="E4561" s="1"/>
      <c r="F4561" s="331"/>
      <c r="G4561" s="1"/>
      <c r="H4561" s="45"/>
      <c r="I4561" s="1"/>
      <c r="J4561" s="1"/>
      <c r="K4561" s="1"/>
      <c r="L4561" s="331"/>
      <c r="M4561" s="1"/>
      <c r="N4561" s="45"/>
      <c r="O4561" s="1"/>
      <c r="P4561" s="45"/>
      <c r="Q4561" s="1"/>
      <c r="R4561" s="1"/>
      <c r="S4561" s="206"/>
      <c r="T4561" s="351">
        <f>IF(Q4561=0,0,1)+IF(C4561=0,0,1)+IF(D4561=0,0,1)+IF(E4561=0,0,1)+IF(F4561=0,0,1)+IF(G4561=0,0,1)+IF(H4561=0,0,1)+IF(I4561=0,0,1)+IF(J4561=0,0,1)+IF(K4561=0,0,1)+IF(L4561=0,0,1)+IF(M4561=0,0,1)+IF(N4561=0,0,1)+IF(O4561=0,0,1)</f>
        <v>0</v>
      </c>
    </row>
    <row r="4562" spans="1:20" ht="15.75" hidden="1">
      <c r="A4562" s="10"/>
      <c r="B4562" s="1"/>
      <c r="C4562" s="81"/>
      <c r="D4562" s="1"/>
      <c r="E4562" s="1"/>
      <c r="F4562" s="331"/>
      <c r="G4562" s="1"/>
      <c r="H4562" s="45"/>
      <c r="I4562" s="1"/>
      <c r="J4562" s="1"/>
      <c r="K4562" s="1"/>
      <c r="L4562" s="331"/>
      <c r="M4562" s="1"/>
      <c r="N4562" s="45"/>
      <c r="O4562" s="1"/>
      <c r="P4562" s="45"/>
      <c r="Q4562" s="1"/>
      <c r="R4562" s="1"/>
      <c r="S4562" s="206"/>
      <c r="T4562" s="351">
        <f>IF(Q4562=0,0,1)+IF(C4562=0,0,1)+IF(D4562=0,0,1)+IF(E4562=0,0,1)+IF(F4562=0,0,1)+IF(G4562=0,0,1)+IF(H4562=0,0,1)+IF(I4562=0,0,1)+IF(J4562=0,0,1)+IF(K4562=0,0,1)+IF(L4562=0,0,1)+IF(M4562=0,0,1)+IF(N4562=0,0,1)+IF(O4562=0,0,1)</f>
        <v>0</v>
      </c>
    </row>
    <row r="4563" spans="1:20" ht="15.75" hidden="1">
      <c r="A4563" s="10"/>
      <c r="B4563" s="1"/>
      <c r="C4563" s="81"/>
      <c r="D4563" s="1"/>
      <c r="E4563" s="1"/>
      <c r="F4563" s="331"/>
      <c r="G4563" s="1"/>
      <c r="H4563" s="45"/>
      <c r="I4563" s="1"/>
      <c r="J4563" s="1"/>
      <c r="K4563" s="1"/>
      <c r="L4563" s="331"/>
      <c r="M4563" s="1"/>
      <c r="N4563" s="45"/>
      <c r="O4563" s="1"/>
      <c r="P4563" s="45"/>
      <c r="Q4563" s="1"/>
      <c r="R4563" s="1"/>
      <c r="S4563" s="206"/>
      <c r="T4563" s="351">
        <f>IF(Q4563=0,0,1)+IF(C4563=0,0,1)+IF(D4563=0,0,1)+IF(E4563=0,0,1)+IF(F4563=0,0,1)+IF(G4563=0,0,1)+IF(H4563=0,0,1)+IF(I4563=0,0,1)+IF(J4563=0,0,1)+IF(K4563=0,0,1)+IF(L4563=0,0,1)+IF(M4563=0,0,1)+IF(N4563=0,0,1)+IF(O4563=0,0,1)</f>
        <v>0</v>
      </c>
    </row>
    <row r="4564" spans="1:20" ht="15.75" hidden="1">
      <c r="A4564" s="10"/>
      <c r="B4564" s="1"/>
      <c r="C4564" s="81"/>
      <c r="D4564" s="1"/>
      <c r="E4564" s="1"/>
      <c r="F4564" s="331"/>
      <c r="G4564" s="1"/>
      <c r="H4564" s="45"/>
      <c r="I4564" s="1"/>
      <c r="J4564" s="1"/>
      <c r="K4564" s="1"/>
      <c r="L4564" s="331"/>
      <c r="M4564" s="1"/>
      <c r="N4564" s="45"/>
      <c r="O4564" s="1"/>
      <c r="P4564" s="45"/>
      <c r="Q4564" s="1"/>
      <c r="R4564" s="1"/>
      <c r="S4564" s="206"/>
      <c r="T4564" s="351">
        <f>IF(Q4564=0,0,1)+IF(C4564=0,0,1)+IF(D4564=0,0,1)+IF(E4564=0,0,1)+IF(F4564=0,0,1)+IF(G4564=0,0,1)+IF(H4564=0,0,1)+IF(I4564=0,0,1)+IF(J4564=0,0,1)+IF(K4564=0,0,1)+IF(L4564=0,0,1)+IF(M4564=0,0,1)+IF(N4564=0,0,1)+IF(O4564=0,0,1)</f>
        <v>0</v>
      </c>
    </row>
    <row r="4565" spans="1:20" ht="15.75" hidden="1">
      <c r="A4565" s="10"/>
      <c r="B4565" s="1"/>
      <c r="C4565" s="81"/>
      <c r="D4565" s="1"/>
      <c r="E4565" s="1"/>
      <c r="F4565" s="331"/>
      <c r="G4565" s="1"/>
      <c r="H4565" s="45"/>
      <c r="I4565" s="1"/>
      <c r="J4565" s="1"/>
      <c r="K4565" s="1"/>
      <c r="L4565" s="331"/>
      <c r="M4565" s="1"/>
      <c r="N4565" s="45"/>
      <c r="O4565" s="1"/>
      <c r="P4565" s="45"/>
      <c r="Q4565" s="1"/>
      <c r="R4565" s="1"/>
      <c r="S4565" s="206"/>
      <c r="T4565" s="351">
        <f>IF(Q4565=0,0,1)+IF(C4565=0,0,1)+IF(D4565=0,0,1)+IF(E4565=0,0,1)+IF(F4565=0,0,1)+IF(G4565=0,0,1)+IF(H4565=0,0,1)+IF(I4565=0,0,1)+IF(J4565=0,0,1)+IF(K4565=0,0,1)+IF(L4565=0,0,1)+IF(M4565=0,0,1)+IF(N4565=0,0,1)+IF(O4565=0,0,1)</f>
        <v>0</v>
      </c>
    </row>
    <row r="4566" spans="1:20" ht="15.75" hidden="1">
      <c r="A4566" s="10"/>
      <c r="B4566" s="1"/>
      <c r="C4566" s="81"/>
      <c r="D4566" s="1"/>
      <c r="E4566" s="1"/>
      <c r="F4566" s="331"/>
      <c r="G4566" s="1"/>
      <c r="H4566" s="45"/>
      <c r="I4566" s="1"/>
      <c r="J4566" s="1"/>
      <c r="K4566" s="1"/>
      <c r="L4566" s="331"/>
      <c r="M4566" s="1"/>
      <c r="N4566" s="45"/>
      <c r="O4566" s="1"/>
      <c r="P4566" s="45"/>
      <c r="Q4566" s="1"/>
      <c r="R4566" s="1"/>
      <c r="S4566" s="206"/>
      <c r="T4566" s="351">
        <f>IF(Q4566=0,0,1)+IF(C4566=0,0,1)+IF(D4566=0,0,1)+IF(E4566=0,0,1)+IF(F4566=0,0,1)+IF(G4566=0,0,1)+IF(H4566=0,0,1)+IF(I4566=0,0,1)+IF(J4566=0,0,1)+IF(K4566=0,0,1)+IF(L4566=0,0,1)+IF(M4566=0,0,1)+IF(N4566=0,0,1)+IF(O4566=0,0,1)</f>
        <v>0</v>
      </c>
    </row>
    <row r="4567" spans="1:20" ht="15.75" hidden="1">
      <c r="A4567" s="10"/>
      <c r="B4567" s="1"/>
      <c r="C4567" s="81"/>
      <c r="D4567" s="1"/>
      <c r="E4567" s="1"/>
      <c r="F4567" s="331"/>
      <c r="G4567" s="1"/>
      <c r="H4567" s="45"/>
      <c r="I4567" s="1"/>
      <c r="J4567" s="1"/>
      <c r="K4567" s="1"/>
      <c r="L4567" s="331"/>
      <c r="M4567" s="1"/>
      <c r="N4567" s="45"/>
      <c r="O4567" s="1"/>
      <c r="P4567" s="45"/>
      <c r="Q4567" s="1"/>
      <c r="R4567" s="1"/>
      <c r="S4567" s="206"/>
      <c r="T4567" s="351">
        <f>IF(Q4567=0,0,1)+IF(C4567=0,0,1)+IF(D4567=0,0,1)+IF(E4567=0,0,1)+IF(F4567=0,0,1)+IF(G4567=0,0,1)+IF(H4567=0,0,1)+IF(I4567=0,0,1)+IF(J4567=0,0,1)+IF(K4567=0,0,1)+IF(L4567=0,0,1)+IF(M4567=0,0,1)+IF(N4567=0,0,1)+IF(O4567=0,0,1)</f>
        <v>0</v>
      </c>
    </row>
    <row r="4568" spans="1:20" ht="15.75" hidden="1">
      <c r="A4568" s="10"/>
      <c r="B4568" s="1"/>
      <c r="C4568" s="81"/>
      <c r="D4568" s="1"/>
      <c r="E4568" s="1"/>
      <c r="F4568" s="331"/>
      <c r="G4568" s="1"/>
      <c r="H4568" s="45"/>
      <c r="I4568" s="1"/>
      <c r="J4568" s="1"/>
      <c r="K4568" s="1"/>
      <c r="L4568" s="331"/>
      <c r="M4568" s="1"/>
      <c r="N4568" s="45"/>
      <c r="O4568" s="1"/>
      <c r="P4568" s="45"/>
      <c r="Q4568" s="1"/>
      <c r="R4568" s="1"/>
      <c r="S4568" s="206"/>
      <c r="T4568" s="351">
        <f>IF(Q4568=0,0,1)+IF(C4568=0,0,1)+IF(D4568=0,0,1)+IF(E4568=0,0,1)+IF(F4568=0,0,1)+IF(G4568=0,0,1)+IF(H4568=0,0,1)+IF(I4568=0,0,1)+IF(J4568=0,0,1)+IF(K4568=0,0,1)+IF(L4568=0,0,1)+IF(M4568=0,0,1)+IF(N4568=0,0,1)+IF(O4568=0,0,1)</f>
        <v>0</v>
      </c>
    </row>
    <row r="4569" spans="1:20" ht="15.75" hidden="1">
      <c r="A4569" s="10"/>
      <c r="B4569" s="1"/>
      <c r="C4569" s="81"/>
      <c r="D4569" s="1"/>
      <c r="E4569" s="1"/>
      <c r="F4569" s="331"/>
      <c r="G4569" s="1"/>
      <c r="H4569" s="45"/>
      <c r="I4569" s="1"/>
      <c r="J4569" s="1"/>
      <c r="K4569" s="1"/>
      <c r="L4569" s="331"/>
      <c r="M4569" s="1"/>
      <c r="N4569" s="45"/>
      <c r="O4569" s="1"/>
      <c r="P4569" s="45"/>
      <c r="Q4569" s="1"/>
      <c r="R4569" s="1"/>
      <c r="S4569" s="206"/>
      <c r="T4569" s="351">
        <f>IF(Q4569=0,0,1)+IF(C4569=0,0,1)+IF(D4569=0,0,1)+IF(E4569=0,0,1)+IF(F4569=0,0,1)+IF(G4569=0,0,1)+IF(H4569=0,0,1)+IF(I4569=0,0,1)+IF(J4569=0,0,1)+IF(K4569=0,0,1)+IF(L4569=0,0,1)+IF(M4569=0,0,1)+IF(N4569=0,0,1)+IF(O4569=0,0,1)</f>
        <v>0</v>
      </c>
    </row>
    <row r="4570" spans="1:20" ht="15.75" hidden="1">
      <c r="A4570" s="10"/>
      <c r="B4570" s="1"/>
      <c r="C4570" s="81"/>
      <c r="D4570" s="1"/>
      <c r="E4570" s="1"/>
      <c r="F4570" s="331"/>
      <c r="G4570" s="1"/>
      <c r="H4570" s="45"/>
      <c r="I4570" s="1"/>
      <c r="J4570" s="1"/>
      <c r="K4570" s="1"/>
      <c r="L4570" s="331"/>
      <c r="M4570" s="1"/>
      <c r="N4570" s="45"/>
      <c r="O4570" s="1"/>
      <c r="P4570" s="45"/>
      <c r="Q4570" s="1"/>
      <c r="R4570" s="1"/>
      <c r="S4570" s="206"/>
      <c r="T4570" s="351">
        <f>IF(Q4570=0,0,1)+IF(C4570=0,0,1)+IF(D4570=0,0,1)+IF(E4570=0,0,1)+IF(F4570=0,0,1)+IF(G4570=0,0,1)+IF(H4570=0,0,1)+IF(I4570=0,0,1)+IF(J4570=0,0,1)+IF(K4570=0,0,1)+IF(L4570=0,0,1)+IF(M4570=0,0,1)+IF(N4570=0,0,1)+IF(O4570=0,0,1)</f>
        <v>0</v>
      </c>
    </row>
    <row r="4571" spans="1:20" ht="15.75" hidden="1">
      <c r="A4571" s="10"/>
      <c r="B4571" s="1"/>
      <c r="C4571" s="81"/>
      <c r="D4571" s="1"/>
      <c r="E4571" s="1"/>
      <c r="F4571" s="331"/>
      <c r="G4571" s="1"/>
      <c r="H4571" s="45"/>
      <c r="I4571" s="1"/>
      <c r="J4571" s="1"/>
      <c r="K4571" s="1"/>
      <c r="L4571" s="331"/>
      <c r="M4571" s="1"/>
      <c r="N4571" s="45"/>
      <c r="O4571" s="1"/>
      <c r="P4571" s="45"/>
      <c r="Q4571" s="1"/>
      <c r="R4571" s="1"/>
      <c r="S4571" s="206"/>
      <c r="T4571" s="351">
        <f>IF(Q4571=0,0,1)+IF(C4571=0,0,1)+IF(D4571=0,0,1)+IF(E4571=0,0,1)+IF(F4571=0,0,1)+IF(G4571=0,0,1)+IF(H4571=0,0,1)+IF(I4571=0,0,1)+IF(J4571=0,0,1)+IF(K4571=0,0,1)+IF(L4571=0,0,1)+IF(M4571=0,0,1)+IF(N4571=0,0,1)+IF(O4571=0,0,1)</f>
        <v>0</v>
      </c>
    </row>
    <row r="4572" spans="1:20" ht="15.75" hidden="1">
      <c r="A4572" s="10"/>
      <c r="B4572" s="1"/>
      <c r="C4572" s="81"/>
      <c r="D4572" s="1"/>
      <c r="E4572" s="1"/>
      <c r="F4572" s="331"/>
      <c r="G4572" s="1"/>
      <c r="H4572" s="45"/>
      <c r="I4572" s="1"/>
      <c r="J4572" s="1"/>
      <c r="K4572" s="1"/>
      <c r="L4572" s="331"/>
      <c r="M4572" s="1"/>
      <c r="N4572" s="45"/>
      <c r="O4572" s="1"/>
      <c r="P4572" s="45"/>
      <c r="Q4572" s="1"/>
      <c r="R4572" s="1"/>
      <c r="S4572" s="206"/>
      <c r="T4572" s="351">
        <f>IF(Q4572=0,0,1)+IF(C4572=0,0,1)+IF(D4572=0,0,1)+IF(E4572=0,0,1)+IF(F4572=0,0,1)+IF(G4572=0,0,1)+IF(H4572=0,0,1)+IF(I4572=0,0,1)+IF(J4572=0,0,1)+IF(K4572=0,0,1)+IF(L4572=0,0,1)+IF(M4572=0,0,1)+IF(N4572=0,0,1)+IF(O4572=0,0,1)</f>
        <v>0</v>
      </c>
    </row>
    <row r="4573" spans="1:20" ht="15.75" hidden="1">
      <c r="A4573" s="10"/>
      <c r="B4573" s="1"/>
      <c r="C4573" s="81"/>
      <c r="D4573" s="1"/>
      <c r="E4573" s="1"/>
      <c r="F4573" s="331"/>
      <c r="G4573" s="1"/>
      <c r="H4573" s="45"/>
      <c r="I4573" s="1"/>
      <c r="J4573" s="1"/>
      <c r="K4573" s="1"/>
      <c r="L4573" s="331"/>
      <c r="M4573" s="1"/>
      <c r="N4573" s="45"/>
      <c r="O4573" s="1"/>
      <c r="P4573" s="45"/>
      <c r="Q4573" s="1"/>
      <c r="R4573" s="1"/>
      <c r="S4573" s="206"/>
      <c r="T4573" s="351">
        <f>IF(Q4573=0,0,1)+IF(C4573=0,0,1)+IF(D4573=0,0,1)+IF(E4573=0,0,1)+IF(F4573=0,0,1)+IF(G4573=0,0,1)+IF(H4573=0,0,1)+IF(I4573=0,0,1)+IF(J4573=0,0,1)+IF(K4573=0,0,1)+IF(L4573=0,0,1)+IF(M4573=0,0,1)+IF(N4573=0,0,1)+IF(O4573=0,0,1)</f>
        <v>0</v>
      </c>
    </row>
    <row r="4574" spans="1:20" ht="15.75" hidden="1">
      <c r="A4574" s="10"/>
      <c r="B4574" s="1"/>
      <c r="C4574" s="81"/>
      <c r="D4574" s="1"/>
      <c r="E4574" s="1"/>
      <c r="F4574" s="331"/>
      <c r="G4574" s="1"/>
      <c r="H4574" s="45"/>
      <c r="I4574" s="1"/>
      <c r="J4574" s="1"/>
      <c r="K4574" s="1"/>
      <c r="L4574" s="331"/>
      <c r="M4574" s="1"/>
      <c r="N4574" s="45"/>
      <c r="O4574" s="1"/>
      <c r="P4574" s="45"/>
      <c r="Q4574" s="1"/>
      <c r="R4574" s="1"/>
      <c r="S4574" s="206"/>
      <c r="T4574" s="351">
        <f>IF(Q4574=0,0,1)+IF(C4574=0,0,1)+IF(D4574=0,0,1)+IF(E4574=0,0,1)+IF(F4574=0,0,1)+IF(G4574=0,0,1)+IF(H4574=0,0,1)+IF(I4574=0,0,1)+IF(J4574=0,0,1)+IF(K4574=0,0,1)+IF(L4574=0,0,1)+IF(M4574=0,0,1)+IF(N4574=0,0,1)+IF(O4574=0,0,1)</f>
        <v>0</v>
      </c>
    </row>
    <row r="4575" spans="1:20" ht="15.75" hidden="1">
      <c r="A4575" s="10"/>
      <c r="B4575" s="1"/>
      <c r="C4575" s="81"/>
      <c r="D4575" s="1"/>
      <c r="E4575" s="1"/>
      <c r="F4575" s="331"/>
      <c r="G4575" s="1"/>
      <c r="H4575" s="45"/>
      <c r="I4575" s="1"/>
      <c r="J4575" s="1"/>
      <c r="K4575" s="1"/>
      <c r="L4575" s="331"/>
      <c r="M4575" s="1"/>
      <c r="N4575" s="45"/>
      <c r="O4575" s="1"/>
      <c r="P4575" s="45"/>
      <c r="Q4575" s="1"/>
      <c r="R4575" s="1"/>
      <c r="S4575" s="206"/>
      <c r="T4575" s="351">
        <f>IF(Q4575=0,0,1)+IF(C4575=0,0,1)+IF(D4575=0,0,1)+IF(E4575=0,0,1)+IF(F4575=0,0,1)+IF(G4575=0,0,1)+IF(H4575=0,0,1)+IF(I4575=0,0,1)+IF(J4575=0,0,1)+IF(K4575=0,0,1)+IF(L4575=0,0,1)+IF(M4575=0,0,1)+IF(N4575=0,0,1)+IF(O4575=0,0,1)</f>
        <v>0</v>
      </c>
    </row>
    <row r="4576" spans="1:20" ht="15.75" hidden="1">
      <c r="A4576" s="10"/>
      <c r="B4576" s="1"/>
      <c r="C4576" s="81"/>
      <c r="D4576" s="1"/>
      <c r="E4576" s="1"/>
      <c r="F4576" s="331"/>
      <c r="G4576" s="1"/>
      <c r="H4576" s="45"/>
      <c r="I4576" s="1"/>
      <c r="J4576" s="1"/>
      <c r="K4576" s="1"/>
      <c r="L4576" s="331"/>
      <c r="M4576" s="1"/>
      <c r="N4576" s="45"/>
      <c r="O4576" s="1"/>
      <c r="P4576" s="45"/>
      <c r="Q4576" s="1"/>
      <c r="R4576" s="1"/>
      <c r="S4576" s="206"/>
      <c r="T4576" s="351">
        <f>IF(Q4576=0,0,1)+IF(C4576=0,0,1)+IF(D4576=0,0,1)+IF(E4576=0,0,1)+IF(F4576=0,0,1)+IF(G4576=0,0,1)+IF(H4576=0,0,1)+IF(I4576=0,0,1)+IF(J4576=0,0,1)+IF(K4576=0,0,1)+IF(L4576=0,0,1)+IF(M4576=0,0,1)+IF(N4576=0,0,1)+IF(O4576=0,0,1)</f>
        <v>0</v>
      </c>
    </row>
    <row r="4577" spans="1:20" ht="15.75" hidden="1">
      <c r="A4577" s="10"/>
      <c r="B4577" s="1"/>
      <c r="C4577" s="81"/>
      <c r="D4577" s="1"/>
      <c r="E4577" s="1"/>
      <c r="F4577" s="331"/>
      <c r="G4577" s="1"/>
      <c r="H4577" s="45"/>
      <c r="I4577" s="1"/>
      <c r="J4577" s="1"/>
      <c r="K4577" s="1"/>
      <c r="L4577" s="331"/>
      <c r="M4577" s="1"/>
      <c r="N4577" s="45"/>
      <c r="O4577" s="1"/>
      <c r="P4577" s="45"/>
      <c r="Q4577" s="1"/>
      <c r="R4577" s="1"/>
      <c r="S4577" s="206"/>
      <c r="T4577" s="351">
        <f>IF(Q4577=0,0,1)+IF(C4577=0,0,1)+IF(D4577=0,0,1)+IF(E4577=0,0,1)+IF(F4577=0,0,1)+IF(G4577=0,0,1)+IF(H4577=0,0,1)+IF(I4577=0,0,1)+IF(J4577=0,0,1)+IF(K4577=0,0,1)+IF(L4577=0,0,1)+IF(M4577=0,0,1)+IF(N4577=0,0,1)+IF(O4577=0,0,1)</f>
        <v>0</v>
      </c>
    </row>
    <row r="4578" spans="1:20" ht="15.75" hidden="1">
      <c r="A4578" s="10"/>
      <c r="B4578" s="1"/>
      <c r="C4578" s="81"/>
      <c r="D4578" s="1"/>
      <c r="E4578" s="1"/>
      <c r="F4578" s="331"/>
      <c r="G4578" s="1"/>
      <c r="H4578" s="45"/>
      <c r="I4578" s="1"/>
      <c r="J4578" s="1"/>
      <c r="K4578" s="1"/>
      <c r="L4578" s="331"/>
      <c r="M4578" s="1"/>
      <c r="N4578" s="45"/>
      <c r="O4578" s="1"/>
      <c r="P4578" s="45"/>
      <c r="Q4578" s="1"/>
      <c r="R4578" s="1"/>
      <c r="S4578" s="206"/>
      <c r="T4578" s="351">
        <f>IF(Q4578=0,0,1)+IF(C4578=0,0,1)+IF(D4578=0,0,1)+IF(E4578=0,0,1)+IF(F4578=0,0,1)+IF(G4578=0,0,1)+IF(H4578=0,0,1)+IF(I4578=0,0,1)+IF(J4578=0,0,1)+IF(K4578=0,0,1)+IF(L4578=0,0,1)+IF(M4578=0,0,1)+IF(N4578=0,0,1)+IF(O4578=0,0,1)</f>
        <v>0</v>
      </c>
    </row>
    <row r="4579" spans="1:20" ht="15.75" hidden="1">
      <c r="A4579" s="10"/>
      <c r="B4579" s="1"/>
      <c r="C4579" s="81"/>
      <c r="D4579" s="1"/>
      <c r="E4579" s="1"/>
      <c r="F4579" s="331"/>
      <c r="G4579" s="1"/>
      <c r="H4579" s="45"/>
      <c r="I4579" s="1"/>
      <c r="J4579" s="1"/>
      <c r="K4579" s="1"/>
      <c r="L4579" s="331"/>
      <c r="M4579" s="1"/>
      <c r="N4579" s="45"/>
      <c r="O4579" s="1"/>
      <c r="P4579" s="45"/>
      <c r="Q4579" s="1"/>
      <c r="R4579" s="1"/>
      <c r="S4579" s="206"/>
      <c r="T4579" s="351">
        <f>IF(Q4579=0,0,1)+IF(C4579=0,0,1)+IF(D4579=0,0,1)+IF(E4579=0,0,1)+IF(F4579=0,0,1)+IF(G4579=0,0,1)+IF(H4579=0,0,1)+IF(I4579=0,0,1)+IF(J4579=0,0,1)+IF(K4579=0,0,1)+IF(L4579=0,0,1)+IF(M4579=0,0,1)+IF(N4579=0,0,1)+IF(O4579=0,0,1)</f>
        <v>0</v>
      </c>
    </row>
    <row r="4580" spans="1:20" ht="15.75" hidden="1">
      <c r="A4580" s="10"/>
      <c r="B4580" s="1"/>
      <c r="C4580" s="81"/>
      <c r="D4580" s="1"/>
      <c r="E4580" s="1"/>
      <c r="F4580" s="331"/>
      <c r="G4580" s="1"/>
      <c r="H4580" s="45"/>
      <c r="I4580" s="1"/>
      <c r="J4580" s="1"/>
      <c r="K4580" s="1"/>
      <c r="L4580" s="331"/>
      <c r="M4580" s="1"/>
      <c r="N4580" s="45"/>
      <c r="O4580" s="1"/>
      <c r="P4580" s="45"/>
      <c r="Q4580" s="1"/>
      <c r="R4580" s="1"/>
      <c r="S4580" s="206"/>
      <c r="T4580" s="351">
        <f>IF(Q4580=0,0,1)+IF(C4580=0,0,1)+IF(D4580=0,0,1)+IF(E4580=0,0,1)+IF(F4580=0,0,1)+IF(G4580=0,0,1)+IF(H4580=0,0,1)+IF(I4580=0,0,1)+IF(J4580=0,0,1)+IF(K4580=0,0,1)+IF(L4580=0,0,1)+IF(M4580=0,0,1)+IF(N4580=0,0,1)+IF(O4580=0,0,1)</f>
        <v>0</v>
      </c>
    </row>
    <row r="4581" spans="1:20" ht="15.75" hidden="1">
      <c r="A4581" s="10"/>
      <c r="B4581" s="1"/>
      <c r="C4581" s="81"/>
      <c r="D4581" s="1"/>
      <c r="E4581" s="1"/>
      <c r="F4581" s="331"/>
      <c r="G4581" s="1"/>
      <c r="H4581" s="45"/>
      <c r="I4581" s="1"/>
      <c r="J4581" s="1"/>
      <c r="K4581" s="1"/>
      <c r="L4581" s="331"/>
      <c r="M4581" s="1"/>
      <c r="N4581" s="45"/>
      <c r="O4581" s="1"/>
      <c r="P4581" s="45"/>
      <c r="Q4581" s="1"/>
      <c r="R4581" s="1"/>
      <c r="S4581" s="206"/>
      <c r="T4581" s="351">
        <f>IF(Q4581=0,0,1)+IF(C4581=0,0,1)+IF(D4581=0,0,1)+IF(E4581=0,0,1)+IF(F4581=0,0,1)+IF(G4581=0,0,1)+IF(H4581=0,0,1)+IF(I4581=0,0,1)+IF(J4581=0,0,1)+IF(K4581=0,0,1)+IF(L4581=0,0,1)+IF(M4581=0,0,1)+IF(N4581=0,0,1)+IF(O4581=0,0,1)</f>
        <v>0</v>
      </c>
    </row>
    <row r="4582" spans="1:20" ht="15.75" hidden="1">
      <c r="A4582" s="10"/>
      <c r="B4582" s="1"/>
      <c r="C4582" s="81"/>
      <c r="D4582" s="1"/>
      <c r="E4582" s="1"/>
      <c r="F4582" s="331"/>
      <c r="G4582" s="1"/>
      <c r="H4582" s="45"/>
      <c r="I4582" s="1"/>
      <c r="J4582" s="1"/>
      <c r="K4582" s="1"/>
      <c r="L4582" s="331"/>
      <c r="M4582" s="1"/>
      <c r="N4582" s="45"/>
      <c r="O4582" s="1"/>
      <c r="P4582" s="45"/>
      <c r="Q4582" s="1"/>
      <c r="R4582" s="1"/>
      <c r="S4582" s="206"/>
      <c r="T4582" s="351">
        <f>IF(Q4582=0,0,1)+IF(C4582=0,0,1)+IF(D4582=0,0,1)+IF(E4582=0,0,1)+IF(F4582=0,0,1)+IF(G4582=0,0,1)+IF(H4582=0,0,1)+IF(I4582=0,0,1)+IF(J4582=0,0,1)+IF(K4582=0,0,1)+IF(L4582=0,0,1)+IF(M4582=0,0,1)+IF(N4582=0,0,1)+IF(O4582=0,0,1)</f>
        <v>0</v>
      </c>
    </row>
    <row r="4583" spans="1:20" ht="15.75" hidden="1">
      <c r="A4583" s="10"/>
      <c r="B4583" s="1"/>
      <c r="C4583" s="81"/>
      <c r="D4583" s="1"/>
      <c r="E4583" s="1"/>
      <c r="F4583" s="331"/>
      <c r="G4583" s="1"/>
      <c r="H4583" s="45"/>
      <c r="I4583" s="1"/>
      <c r="J4583" s="1"/>
      <c r="K4583" s="1"/>
      <c r="L4583" s="331"/>
      <c r="M4583" s="1"/>
      <c r="N4583" s="45"/>
      <c r="O4583" s="1"/>
      <c r="P4583" s="45"/>
      <c r="Q4583" s="1"/>
      <c r="R4583" s="1"/>
      <c r="S4583" s="206"/>
      <c r="T4583" s="351">
        <f>IF(Q4583=0,0,1)+IF(C4583=0,0,1)+IF(D4583=0,0,1)+IF(E4583=0,0,1)+IF(F4583=0,0,1)+IF(G4583=0,0,1)+IF(H4583=0,0,1)+IF(I4583=0,0,1)+IF(J4583=0,0,1)+IF(K4583=0,0,1)+IF(L4583=0,0,1)+IF(M4583=0,0,1)+IF(N4583=0,0,1)+IF(O4583=0,0,1)</f>
        <v>0</v>
      </c>
    </row>
    <row r="4584" spans="1:20" ht="15.75" hidden="1">
      <c r="A4584" s="10"/>
      <c r="B4584" s="1"/>
      <c r="C4584" s="81"/>
      <c r="D4584" s="1"/>
      <c r="E4584" s="1"/>
      <c r="F4584" s="331"/>
      <c r="G4584" s="1"/>
      <c r="H4584" s="45"/>
      <c r="I4584" s="1"/>
      <c r="J4584" s="1"/>
      <c r="K4584" s="1"/>
      <c r="L4584" s="331"/>
      <c r="M4584" s="1"/>
      <c r="N4584" s="45"/>
      <c r="O4584" s="1"/>
      <c r="P4584" s="45"/>
      <c r="Q4584" s="1"/>
      <c r="R4584" s="1"/>
      <c r="S4584" s="206"/>
      <c r="T4584" s="351">
        <f>IF(Q4584=0,0,1)+IF(C4584=0,0,1)+IF(D4584=0,0,1)+IF(E4584=0,0,1)+IF(F4584=0,0,1)+IF(G4584=0,0,1)+IF(H4584=0,0,1)+IF(I4584=0,0,1)+IF(J4584=0,0,1)+IF(K4584=0,0,1)+IF(L4584=0,0,1)+IF(M4584=0,0,1)+IF(N4584=0,0,1)+IF(O4584=0,0,1)</f>
        <v>0</v>
      </c>
    </row>
    <row r="4585" spans="1:20" ht="15.75" hidden="1">
      <c r="A4585" s="10"/>
      <c r="B4585" s="1"/>
      <c r="C4585" s="81"/>
      <c r="D4585" s="1"/>
      <c r="E4585" s="1"/>
      <c r="F4585" s="331"/>
      <c r="G4585" s="1"/>
      <c r="H4585" s="45"/>
      <c r="I4585" s="1"/>
      <c r="J4585" s="1"/>
      <c r="K4585" s="1"/>
      <c r="L4585" s="331"/>
      <c r="M4585" s="1"/>
      <c r="N4585" s="45"/>
      <c r="O4585" s="1"/>
      <c r="P4585" s="45"/>
      <c r="Q4585" s="1"/>
      <c r="R4585" s="1"/>
      <c r="S4585" s="206"/>
      <c r="T4585" s="351">
        <f>IF(Q4585=0,0,1)+IF(C4585=0,0,1)+IF(D4585=0,0,1)+IF(E4585=0,0,1)+IF(F4585=0,0,1)+IF(G4585=0,0,1)+IF(H4585=0,0,1)+IF(I4585=0,0,1)+IF(J4585=0,0,1)+IF(K4585=0,0,1)+IF(L4585=0,0,1)+IF(M4585=0,0,1)+IF(N4585=0,0,1)+IF(O4585=0,0,1)</f>
        <v>0</v>
      </c>
    </row>
    <row r="4586" spans="1:20" ht="15.75" hidden="1">
      <c r="A4586" s="10"/>
      <c r="B4586" s="1"/>
      <c r="C4586" s="81"/>
      <c r="D4586" s="1"/>
      <c r="E4586" s="1"/>
      <c r="F4586" s="331"/>
      <c r="G4586" s="1"/>
      <c r="H4586" s="45"/>
      <c r="I4586" s="1"/>
      <c r="J4586" s="1"/>
      <c r="K4586" s="1"/>
      <c r="L4586" s="331"/>
      <c r="M4586" s="1"/>
      <c r="N4586" s="45"/>
      <c r="O4586" s="1"/>
      <c r="P4586" s="45"/>
      <c r="Q4586" s="1"/>
      <c r="R4586" s="1"/>
      <c r="S4586" s="206"/>
      <c r="T4586" s="351">
        <f>IF(Q4586=0,0,1)+IF(C4586=0,0,1)+IF(D4586=0,0,1)+IF(E4586=0,0,1)+IF(F4586=0,0,1)+IF(G4586=0,0,1)+IF(H4586=0,0,1)+IF(I4586=0,0,1)+IF(J4586=0,0,1)+IF(K4586=0,0,1)+IF(L4586=0,0,1)+IF(M4586=0,0,1)+IF(N4586=0,0,1)+IF(O4586=0,0,1)</f>
        <v>0</v>
      </c>
    </row>
    <row r="4587" spans="1:20" ht="15.75" hidden="1">
      <c r="A4587" s="10"/>
      <c r="B4587" s="1"/>
      <c r="C4587" s="81"/>
      <c r="D4587" s="1"/>
      <c r="E4587" s="1"/>
      <c r="F4587" s="331"/>
      <c r="G4587" s="1"/>
      <c r="H4587" s="45"/>
      <c r="I4587" s="1"/>
      <c r="J4587" s="1"/>
      <c r="K4587" s="1"/>
      <c r="L4587" s="331"/>
      <c r="M4587" s="1"/>
      <c r="N4587" s="45"/>
      <c r="O4587" s="1"/>
      <c r="P4587" s="45"/>
      <c r="Q4587" s="1"/>
      <c r="R4587" s="1"/>
      <c r="S4587" s="206"/>
      <c r="T4587" s="351">
        <f>IF(Q4587=0,0,1)+IF(C4587=0,0,1)+IF(D4587=0,0,1)+IF(E4587=0,0,1)+IF(F4587=0,0,1)+IF(G4587=0,0,1)+IF(H4587=0,0,1)+IF(I4587=0,0,1)+IF(J4587=0,0,1)+IF(K4587=0,0,1)+IF(L4587=0,0,1)+IF(M4587=0,0,1)+IF(N4587=0,0,1)+IF(O4587=0,0,1)</f>
        <v>0</v>
      </c>
    </row>
    <row r="4588" spans="1:20" ht="15.75" hidden="1">
      <c r="A4588" s="10"/>
      <c r="B4588" s="1"/>
      <c r="C4588" s="81"/>
      <c r="D4588" s="1"/>
      <c r="E4588" s="1"/>
      <c r="F4588" s="331"/>
      <c r="G4588" s="1"/>
      <c r="H4588" s="45"/>
      <c r="I4588" s="1"/>
      <c r="J4588" s="1"/>
      <c r="K4588" s="1"/>
      <c r="L4588" s="331"/>
      <c r="M4588" s="1"/>
      <c r="N4588" s="45"/>
      <c r="O4588" s="1"/>
      <c r="P4588" s="45"/>
      <c r="Q4588" s="1"/>
      <c r="R4588" s="1"/>
      <c r="S4588" s="206"/>
      <c r="T4588" s="351">
        <f>IF(Q4588=0,0,1)+IF(C4588=0,0,1)+IF(D4588=0,0,1)+IF(E4588=0,0,1)+IF(F4588=0,0,1)+IF(G4588=0,0,1)+IF(H4588=0,0,1)+IF(I4588=0,0,1)+IF(J4588=0,0,1)+IF(K4588=0,0,1)+IF(L4588=0,0,1)+IF(M4588=0,0,1)+IF(N4588=0,0,1)+IF(O4588=0,0,1)</f>
        <v>0</v>
      </c>
    </row>
    <row r="4589" spans="1:20" ht="15.75" hidden="1">
      <c r="A4589" s="10"/>
      <c r="B4589" s="1"/>
      <c r="C4589" s="81"/>
      <c r="D4589" s="1"/>
      <c r="E4589" s="1"/>
      <c r="F4589" s="331"/>
      <c r="G4589" s="1"/>
      <c r="H4589" s="45"/>
      <c r="I4589" s="1"/>
      <c r="J4589" s="1"/>
      <c r="K4589" s="1"/>
      <c r="L4589" s="331"/>
      <c r="M4589" s="1"/>
      <c r="N4589" s="45"/>
      <c r="O4589" s="1"/>
      <c r="P4589" s="45"/>
      <c r="Q4589" s="1"/>
      <c r="R4589" s="1"/>
      <c r="S4589" s="206"/>
      <c r="T4589" s="351">
        <f>IF(Q4589=0,0,1)+IF(C4589=0,0,1)+IF(D4589=0,0,1)+IF(E4589=0,0,1)+IF(F4589=0,0,1)+IF(G4589=0,0,1)+IF(H4589=0,0,1)+IF(I4589=0,0,1)+IF(J4589=0,0,1)+IF(K4589=0,0,1)+IF(L4589=0,0,1)+IF(M4589=0,0,1)+IF(N4589=0,0,1)+IF(O4589=0,0,1)</f>
        <v>0</v>
      </c>
    </row>
    <row r="4590" spans="1:20" ht="15.75" hidden="1">
      <c r="A4590" s="10"/>
      <c r="B4590" s="1"/>
      <c r="C4590" s="81"/>
      <c r="D4590" s="1"/>
      <c r="E4590" s="1"/>
      <c r="F4590" s="331"/>
      <c r="G4590" s="1"/>
      <c r="H4590" s="45"/>
      <c r="I4590" s="1"/>
      <c r="J4590" s="1"/>
      <c r="K4590" s="1"/>
      <c r="L4590" s="331"/>
      <c r="M4590" s="1"/>
      <c r="N4590" s="45"/>
      <c r="O4590" s="1"/>
      <c r="P4590" s="45"/>
      <c r="Q4590" s="1"/>
      <c r="R4590" s="1"/>
      <c r="S4590" s="206"/>
      <c r="T4590" s="351">
        <f>IF(Q4590=0,0,1)+IF(C4590=0,0,1)+IF(D4590=0,0,1)+IF(E4590=0,0,1)+IF(F4590=0,0,1)+IF(G4590=0,0,1)+IF(H4590=0,0,1)+IF(I4590=0,0,1)+IF(J4590=0,0,1)+IF(K4590=0,0,1)+IF(L4590=0,0,1)+IF(M4590=0,0,1)+IF(N4590=0,0,1)+IF(O4590=0,0,1)</f>
        <v>0</v>
      </c>
    </row>
    <row r="4591" spans="1:20" ht="15.75" hidden="1">
      <c r="A4591" s="10"/>
      <c r="B4591" s="1"/>
      <c r="C4591" s="81"/>
      <c r="D4591" s="1"/>
      <c r="E4591" s="1"/>
      <c r="F4591" s="331"/>
      <c r="G4591" s="1"/>
      <c r="H4591" s="45"/>
      <c r="I4591" s="1"/>
      <c r="J4591" s="1"/>
      <c r="K4591" s="1"/>
      <c r="L4591" s="331"/>
      <c r="M4591" s="1"/>
      <c r="N4591" s="45"/>
      <c r="O4591" s="1"/>
      <c r="P4591" s="45"/>
      <c r="Q4591" s="1"/>
      <c r="R4591" s="1"/>
      <c r="S4591" s="206"/>
      <c r="T4591" s="351">
        <f>IF(Q4591=0,0,1)+IF(C4591=0,0,1)+IF(D4591=0,0,1)+IF(E4591=0,0,1)+IF(F4591=0,0,1)+IF(G4591=0,0,1)+IF(H4591=0,0,1)+IF(I4591=0,0,1)+IF(J4591=0,0,1)+IF(K4591=0,0,1)+IF(L4591=0,0,1)+IF(M4591=0,0,1)+IF(N4591=0,0,1)+IF(O4591=0,0,1)</f>
        <v>0</v>
      </c>
    </row>
    <row r="4592" spans="1:20" ht="15.75" hidden="1">
      <c r="A4592" s="10"/>
      <c r="B4592" s="1"/>
      <c r="C4592" s="81"/>
      <c r="D4592" s="1"/>
      <c r="E4592" s="1"/>
      <c r="F4592" s="331"/>
      <c r="G4592" s="1"/>
      <c r="H4592" s="45"/>
      <c r="I4592" s="1"/>
      <c r="J4592" s="1"/>
      <c r="K4592" s="1"/>
      <c r="L4592" s="331"/>
      <c r="M4592" s="1"/>
      <c r="N4592" s="45"/>
      <c r="O4592" s="1"/>
      <c r="P4592" s="45"/>
      <c r="Q4592" s="1"/>
      <c r="R4592" s="1"/>
      <c r="S4592" s="206"/>
      <c r="T4592" s="351">
        <f>IF(Q4592=0,0,1)+IF(C4592=0,0,1)+IF(D4592=0,0,1)+IF(E4592=0,0,1)+IF(F4592=0,0,1)+IF(G4592=0,0,1)+IF(H4592=0,0,1)+IF(I4592=0,0,1)+IF(J4592=0,0,1)+IF(K4592=0,0,1)+IF(L4592=0,0,1)+IF(M4592=0,0,1)+IF(N4592=0,0,1)+IF(O4592=0,0,1)</f>
        <v>0</v>
      </c>
    </row>
    <row r="4593" spans="1:20" ht="15.75" hidden="1">
      <c r="A4593" s="10"/>
      <c r="B4593" s="1"/>
      <c r="C4593" s="81"/>
      <c r="D4593" s="1"/>
      <c r="E4593" s="1"/>
      <c r="F4593" s="331"/>
      <c r="G4593" s="1"/>
      <c r="H4593" s="45"/>
      <c r="I4593" s="1"/>
      <c r="J4593" s="1"/>
      <c r="K4593" s="1"/>
      <c r="L4593" s="331"/>
      <c r="M4593" s="1"/>
      <c r="N4593" s="45"/>
      <c r="O4593" s="1"/>
      <c r="P4593" s="45"/>
      <c r="Q4593" s="1"/>
      <c r="R4593" s="1"/>
      <c r="S4593" s="206"/>
      <c r="T4593" s="351">
        <f>IF(Q4593=0,0,1)+IF(C4593=0,0,1)+IF(D4593=0,0,1)+IF(E4593=0,0,1)+IF(F4593=0,0,1)+IF(G4593=0,0,1)+IF(H4593=0,0,1)+IF(I4593=0,0,1)+IF(J4593=0,0,1)+IF(K4593=0,0,1)+IF(L4593=0,0,1)+IF(M4593=0,0,1)+IF(N4593=0,0,1)+IF(O4593=0,0,1)</f>
        <v>0</v>
      </c>
    </row>
    <row r="4594" spans="1:20" ht="15.75" hidden="1">
      <c r="A4594" s="10"/>
      <c r="B4594" s="1"/>
      <c r="C4594" s="81"/>
      <c r="D4594" s="1"/>
      <c r="E4594" s="1"/>
      <c r="F4594" s="331"/>
      <c r="G4594" s="1"/>
      <c r="H4594" s="45"/>
      <c r="I4594" s="1"/>
      <c r="J4594" s="1"/>
      <c r="K4594" s="1"/>
      <c r="L4594" s="331"/>
      <c r="M4594" s="1"/>
      <c r="N4594" s="45"/>
      <c r="O4594" s="1"/>
      <c r="P4594" s="45"/>
      <c r="Q4594" s="1"/>
      <c r="R4594" s="1"/>
      <c r="S4594" s="206"/>
      <c r="T4594" s="351">
        <f>IF(Q4594=0,0,1)+IF(C4594=0,0,1)+IF(D4594=0,0,1)+IF(E4594=0,0,1)+IF(F4594=0,0,1)+IF(G4594=0,0,1)+IF(H4594=0,0,1)+IF(I4594=0,0,1)+IF(J4594=0,0,1)+IF(K4594=0,0,1)+IF(L4594=0,0,1)+IF(M4594=0,0,1)+IF(N4594=0,0,1)+IF(O4594=0,0,1)</f>
        <v>0</v>
      </c>
    </row>
    <row r="4595" spans="1:20" ht="15.75" hidden="1">
      <c r="A4595" s="10"/>
      <c r="B4595" s="1"/>
      <c r="C4595" s="81"/>
      <c r="D4595" s="1"/>
      <c r="E4595" s="1"/>
      <c r="F4595" s="331"/>
      <c r="G4595" s="1"/>
      <c r="H4595" s="45"/>
      <c r="I4595" s="1"/>
      <c r="J4595" s="1"/>
      <c r="K4595" s="1"/>
      <c r="L4595" s="331"/>
      <c r="M4595" s="1"/>
      <c r="N4595" s="45"/>
      <c r="O4595" s="1"/>
      <c r="P4595" s="45"/>
      <c r="Q4595" s="1"/>
      <c r="R4595" s="1"/>
      <c r="S4595" s="206"/>
      <c r="T4595" s="351">
        <f>IF(Q4595=0,0,1)+IF(C4595=0,0,1)+IF(D4595=0,0,1)+IF(E4595=0,0,1)+IF(F4595=0,0,1)+IF(G4595=0,0,1)+IF(H4595=0,0,1)+IF(I4595=0,0,1)+IF(J4595=0,0,1)+IF(K4595=0,0,1)+IF(L4595=0,0,1)+IF(M4595=0,0,1)+IF(N4595=0,0,1)+IF(O4595=0,0,1)</f>
        <v>0</v>
      </c>
    </row>
    <row r="4596" spans="1:20" ht="15.75" hidden="1">
      <c r="A4596" s="10"/>
      <c r="B4596" s="1"/>
      <c r="C4596" s="81"/>
      <c r="D4596" s="1"/>
      <c r="E4596" s="1"/>
      <c r="F4596" s="331"/>
      <c r="G4596" s="1"/>
      <c r="H4596" s="45"/>
      <c r="I4596" s="1"/>
      <c r="J4596" s="1"/>
      <c r="K4596" s="1"/>
      <c r="L4596" s="331"/>
      <c r="M4596" s="1"/>
      <c r="N4596" s="45"/>
      <c r="O4596" s="1"/>
      <c r="P4596" s="45"/>
      <c r="Q4596" s="1"/>
      <c r="R4596" s="1"/>
      <c r="S4596" s="206"/>
      <c r="T4596" s="351">
        <f>IF(Q4596=0,0,1)+IF(C4596=0,0,1)+IF(D4596=0,0,1)+IF(E4596=0,0,1)+IF(F4596=0,0,1)+IF(G4596=0,0,1)+IF(H4596=0,0,1)+IF(I4596=0,0,1)+IF(J4596=0,0,1)+IF(K4596=0,0,1)+IF(L4596=0,0,1)+IF(M4596=0,0,1)+IF(N4596=0,0,1)+IF(O4596=0,0,1)</f>
        <v>0</v>
      </c>
    </row>
    <row r="4597" spans="1:20" ht="15.75" hidden="1">
      <c r="A4597" s="10"/>
      <c r="B4597" s="1"/>
      <c r="C4597" s="81"/>
      <c r="D4597" s="1"/>
      <c r="E4597" s="1"/>
      <c r="F4597" s="331"/>
      <c r="G4597" s="1"/>
      <c r="H4597" s="45"/>
      <c r="I4597" s="1"/>
      <c r="J4597" s="1"/>
      <c r="K4597" s="1"/>
      <c r="L4597" s="331"/>
      <c r="M4597" s="1"/>
      <c r="N4597" s="45"/>
      <c r="O4597" s="1"/>
      <c r="P4597" s="45"/>
      <c r="Q4597" s="1"/>
      <c r="R4597" s="1"/>
      <c r="S4597" s="206"/>
      <c r="T4597" s="351">
        <f>IF(Q4597=0,0,1)+IF(C4597=0,0,1)+IF(D4597=0,0,1)+IF(E4597=0,0,1)+IF(F4597=0,0,1)+IF(G4597=0,0,1)+IF(H4597=0,0,1)+IF(I4597=0,0,1)+IF(J4597=0,0,1)+IF(K4597=0,0,1)+IF(L4597=0,0,1)+IF(M4597=0,0,1)+IF(N4597=0,0,1)+IF(O4597=0,0,1)</f>
        <v>0</v>
      </c>
    </row>
    <row r="4598" spans="1:20" ht="15.75" hidden="1">
      <c r="A4598" s="10"/>
      <c r="B4598" s="1"/>
      <c r="C4598" s="81"/>
      <c r="D4598" s="1"/>
      <c r="E4598" s="1"/>
      <c r="F4598" s="331"/>
      <c r="G4598" s="1"/>
      <c r="H4598" s="45"/>
      <c r="I4598" s="1"/>
      <c r="J4598" s="1"/>
      <c r="K4598" s="1"/>
      <c r="L4598" s="331"/>
      <c r="M4598" s="1"/>
      <c r="N4598" s="45"/>
      <c r="O4598" s="1"/>
      <c r="P4598" s="45"/>
      <c r="Q4598" s="1"/>
      <c r="R4598" s="1"/>
      <c r="S4598" s="206"/>
      <c r="T4598" s="351">
        <f>IF(Q4598=0,0,1)+IF(C4598=0,0,1)+IF(D4598=0,0,1)+IF(E4598=0,0,1)+IF(F4598=0,0,1)+IF(G4598=0,0,1)+IF(H4598=0,0,1)+IF(I4598=0,0,1)+IF(J4598=0,0,1)+IF(K4598=0,0,1)+IF(L4598=0,0,1)+IF(M4598=0,0,1)+IF(N4598=0,0,1)+IF(O4598=0,0,1)</f>
        <v>0</v>
      </c>
    </row>
    <row r="4599" spans="1:20" ht="15.75" hidden="1">
      <c r="A4599" s="10"/>
      <c r="B4599" s="1"/>
      <c r="C4599" s="81"/>
      <c r="D4599" s="1"/>
      <c r="E4599" s="1"/>
      <c r="F4599" s="331"/>
      <c r="G4599" s="1"/>
      <c r="H4599" s="45"/>
      <c r="I4599" s="1"/>
      <c r="J4599" s="1"/>
      <c r="K4599" s="1"/>
      <c r="L4599" s="331"/>
      <c r="M4599" s="1"/>
      <c r="N4599" s="45"/>
      <c r="O4599" s="1"/>
      <c r="P4599" s="45"/>
      <c r="Q4599" s="1"/>
      <c r="R4599" s="1"/>
      <c r="S4599" s="206"/>
      <c r="T4599" s="351">
        <f>IF(Q4599=0,0,1)+IF(C4599=0,0,1)+IF(D4599=0,0,1)+IF(E4599=0,0,1)+IF(F4599=0,0,1)+IF(G4599=0,0,1)+IF(H4599=0,0,1)+IF(I4599=0,0,1)+IF(J4599=0,0,1)+IF(K4599=0,0,1)+IF(L4599=0,0,1)+IF(M4599=0,0,1)+IF(N4599=0,0,1)+IF(O4599=0,0,1)</f>
        <v>0</v>
      </c>
    </row>
    <row r="4600" spans="1:20" ht="15.75" hidden="1">
      <c r="A4600" s="10"/>
      <c r="B4600" s="1"/>
      <c r="C4600" s="81"/>
      <c r="D4600" s="1"/>
      <c r="E4600" s="1"/>
      <c r="F4600" s="331"/>
      <c r="G4600" s="1"/>
      <c r="H4600" s="45"/>
      <c r="I4600" s="1"/>
      <c r="J4600" s="1"/>
      <c r="K4600" s="1"/>
      <c r="L4600" s="331"/>
      <c r="M4600" s="1"/>
      <c r="N4600" s="45"/>
      <c r="O4600" s="1"/>
      <c r="P4600" s="45"/>
      <c r="Q4600" s="1"/>
      <c r="R4600" s="1"/>
      <c r="S4600" s="206"/>
      <c r="T4600" s="351">
        <f>IF(Q4600=0,0,1)+IF(C4600=0,0,1)+IF(D4600=0,0,1)+IF(E4600=0,0,1)+IF(F4600=0,0,1)+IF(G4600=0,0,1)+IF(H4600=0,0,1)+IF(I4600=0,0,1)+IF(J4600=0,0,1)+IF(K4600=0,0,1)+IF(L4600=0,0,1)+IF(M4600=0,0,1)+IF(N4600=0,0,1)+IF(O4600=0,0,1)</f>
        <v>0</v>
      </c>
    </row>
    <row r="4601" spans="1:20" ht="15.75" hidden="1">
      <c r="A4601" s="10"/>
      <c r="B4601" s="1"/>
      <c r="C4601" s="81"/>
      <c r="D4601" s="1"/>
      <c r="E4601" s="1"/>
      <c r="F4601" s="331"/>
      <c r="G4601" s="1"/>
      <c r="H4601" s="45"/>
      <c r="I4601" s="1"/>
      <c r="J4601" s="1"/>
      <c r="K4601" s="1"/>
      <c r="L4601" s="331"/>
      <c r="M4601" s="1"/>
      <c r="N4601" s="45"/>
      <c r="O4601" s="1"/>
      <c r="P4601" s="45"/>
      <c r="Q4601" s="1"/>
      <c r="R4601" s="1"/>
      <c r="S4601" s="206"/>
      <c r="T4601" s="351">
        <f>IF(Q4601=0,0,1)+IF(C4601=0,0,1)+IF(D4601=0,0,1)+IF(E4601=0,0,1)+IF(F4601=0,0,1)+IF(G4601=0,0,1)+IF(H4601=0,0,1)+IF(I4601=0,0,1)+IF(J4601=0,0,1)+IF(K4601=0,0,1)+IF(L4601=0,0,1)+IF(M4601=0,0,1)+IF(N4601=0,0,1)+IF(O4601=0,0,1)</f>
        <v>0</v>
      </c>
    </row>
    <row r="4602" spans="1:20" ht="15.75" hidden="1">
      <c r="A4602" s="10"/>
      <c r="B4602" s="1"/>
      <c r="C4602" s="81"/>
      <c r="D4602" s="1"/>
      <c r="E4602" s="1"/>
      <c r="F4602" s="331"/>
      <c r="G4602" s="1"/>
      <c r="H4602" s="45"/>
      <c r="I4602" s="1"/>
      <c r="J4602" s="1"/>
      <c r="K4602" s="1"/>
      <c r="L4602" s="331"/>
      <c r="M4602" s="1"/>
      <c r="N4602" s="45"/>
      <c r="O4602" s="1"/>
      <c r="P4602" s="45"/>
      <c r="Q4602" s="1"/>
      <c r="R4602" s="1"/>
      <c r="S4602" s="206"/>
      <c r="T4602" s="351">
        <f>IF(Q4602=0,0,1)+IF(C4602=0,0,1)+IF(D4602=0,0,1)+IF(E4602=0,0,1)+IF(F4602=0,0,1)+IF(G4602=0,0,1)+IF(H4602=0,0,1)+IF(I4602=0,0,1)+IF(J4602=0,0,1)+IF(K4602=0,0,1)+IF(L4602=0,0,1)+IF(M4602=0,0,1)+IF(N4602=0,0,1)+IF(O4602=0,0,1)</f>
        <v>0</v>
      </c>
    </row>
    <row r="4603" spans="1:20" ht="15.75" hidden="1">
      <c r="A4603" s="10"/>
      <c r="B4603" s="1"/>
      <c r="C4603" s="81"/>
      <c r="D4603" s="1"/>
      <c r="E4603" s="1"/>
      <c r="F4603" s="331"/>
      <c r="G4603" s="1"/>
      <c r="H4603" s="45"/>
      <c r="I4603" s="1"/>
      <c r="J4603" s="1"/>
      <c r="K4603" s="1"/>
      <c r="L4603" s="331"/>
      <c r="M4603" s="1"/>
      <c r="N4603" s="45"/>
      <c r="O4603" s="1"/>
      <c r="P4603" s="45"/>
      <c r="Q4603" s="1"/>
      <c r="R4603" s="1"/>
      <c r="S4603" s="206"/>
      <c r="T4603" s="351">
        <f>IF(Q4603=0,0,1)+IF(C4603=0,0,1)+IF(D4603=0,0,1)+IF(E4603=0,0,1)+IF(F4603=0,0,1)+IF(G4603=0,0,1)+IF(H4603=0,0,1)+IF(I4603=0,0,1)+IF(J4603=0,0,1)+IF(K4603=0,0,1)+IF(L4603=0,0,1)+IF(M4603=0,0,1)+IF(N4603=0,0,1)+IF(O4603=0,0,1)</f>
        <v>0</v>
      </c>
    </row>
    <row r="4604" spans="1:20" ht="15.75" hidden="1">
      <c r="A4604" s="10"/>
      <c r="B4604" s="1"/>
      <c r="C4604" s="81"/>
      <c r="D4604" s="1"/>
      <c r="E4604" s="1"/>
      <c r="F4604" s="331"/>
      <c r="G4604" s="1"/>
      <c r="H4604" s="45"/>
      <c r="I4604" s="1"/>
      <c r="J4604" s="1"/>
      <c r="K4604" s="1"/>
      <c r="L4604" s="331"/>
      <c r="M4604" s="1"/>
      <c r="N4604" s="45"/>
      <c r="O4604" s="1"/>
      <c r="P4604" s="45"/>
      <c r="Q4604" s="1"/>
      <c r="R4604" s="1"/>
      <c r="S4604" s="206"/>
      <c r="T4604" s="351">
        <f>IF(Q4604=0,0,1)+IF(C4604=0,0,1)+IF(D4604=0,0,1)+IF(E4604=0,0,1)+IF(F4604=0,0,1)+IF(G4604=0,0,1)+IF(H4604=0,0,1)+IF(I4604=0,0,1)+IF(J4604=0,0,1)+IF(K4604=0,0,1)+IF(L4604=0,0,1)+IF(M4604=0,0,1)+IF(N4604=0,0,1)+IF(O4604=0,0,1)</f>
        <v>0</v>
      </c>
    </row>
    <row r="4605" spans="1:20" ht="15.75" hidden="1">
      <c r="A4605" s="10"/>
      <c r="B4605" s="1"/>
      <c r="C4605" s="81"/>
      <c r="D4605" s="1"/>
      <c r="E4605" s="1"/>
      <c r="F4605" s="331"/>
      <c r="G4605" s="1"/>
      <c r="H4605" s="45"/>
      <c r="I4605" s="1"/>
      <c r="J4605" s="1"/>
      <c r="K4605" s="1"/>
      <c r="L4605" s="331"/>
      <c r="M4605" s="1"/>
      <c r="N4605" s="45"/>
      <c r="O4605" s="1"/>
      <c r="P4605" s="45"/>
      <c r="Q4605" s="1"/>
      <c r="R4605" s="1"/>
      <c r="S4605" s="206"/>
      <c r="T4605" s="351">
        <f>IF(Q4605=0,0,1)+IF(C4605=0,0,1)+IF(D4605=0,0,1)+IF(E4605=0,0,1)+IF(F4605=0,0,1)+IF(G4605=0,0,1)+IF(H4605=0,0,1)+IF(I4605=0,0,1)+IF(J4605=0,0,1)+IF(K4605=0,0,1)+IF(L4605=0,0,1)+IF(M4605=0,0,1)+IF(N4605=0,0,1)+IF(O4605=0,0,1)</f>
        <v>0</v>
      </c>
    </row>
    <row r="4606" spans="1:20" ht="15.75" hidden="1">
      <c r="A4606" s="10"/>
      <c r="B4606" s="1"/>
      <c r="C4606" s="81"/>
      <c r="D4606" s="1"/>
      <c r="E4606" s="1"/>
      <c r="F4606" s="331"/>
      <c r="G4606" s="1"/>
      <c r="H4606" s="45"/>
      <c r="I4606" s="1"/>
      <c r="J4606" s="1"/>
      <c r="K4606" s="1"/>
      <c r="L4606" s="331"/>
      <c r="M4606" s="1"/>
      <c r="N4606" s="45"/>
      <c r="O4606" s="1"/>
      <c r="P4606" s="45"/>
      <c r="Q4606" s="1"/>
      <c r="R4606" s="1"/>
      <c r="S4606" s="206"/>
      <c r="T4606" s="351">
        <f>IF(Q4606=0,0,1)+IF(C4606=0,0,1)+IF(D4606=0,0,1)+IF(E4606=0,0,1)+IF(F4606=0,0,1)+IF(G4606=0,0,1)+IF(H4606=0,0,1)+IF(I4606=0,0,1)+IF(J4606=0,0,1)+IF(K4606=0,0,1)+IF(L4606=0,0,1)+IF(M4606=0,0,1)+IF(N4606=0,0,1)+IF(O4606=0,0,1)</f>
        <v>0</v>
      </c>
    </row>
    <row r="4607" spans="1:20" ht="15.75" hidden="1">
      <c r="A4607" s="10"/>
      <c r="B4607" s="1"/>
      <c r="C4607" s="81"/>
      <c r="D4607" s="1"/>
      <c r="E4607" s="1"/>
      <c r="F4607" s="331"/>
      <c r="G4607" s="1"/>
      <c r="H4607" s="45"/>
      <c r="I4607" s="1"/>
      <c r="J4607" s="1"/>
      <c r="K4607" s="1"/>
      <c r="L4607" s="331"/>
      <c r="M4607" s="1"/>
      <c r="N4607" s="45"/>
      <c r="O4607" s="1"/>
      <c r="P4607" s="45"/>
      <c r="Q4607" s="1"/>
      <c r="R4607" s="1"/>
      <c r="S4607" s="206"/>
      <c r="T4607" s="351">
        <f>IF(Q4607=0,0,1)+IF(C4607=0,0,1)+IF(D4607=0,0,1)+IF(E4607=0,0,1)+IF(F4607=0,0,1)+IF(G4607=0,0,1)+IF(H4607=0,0,1)+IF(I4607=0,0,1)+IF(J4607=0,0,1)+IF(K4607=0,0,1)+IF(L4607=0,0,1)+IF(M4607=0,0,1)+IF(N4607=0,0,1)+IF(O4607=0,0,1)</f>
        <v>0</v>
      </c>
    </row>
    <row r="4608" spans="1:20" ht="15.75" hidden="1">
      <c r="A4608" s="10"/>
      <c r="B4608" s="1"/>
      <c r="C4608" s="81"/>
      <c r="D4608" s="1"/>
      <c r="E4608" s="1"/>
      <c r="F4608" s="331"/>
      <c r="G4608" s="1"/>
      <c r="H4608" s="45"/>
      <c r="I4608" s="1"/>
      <c r="J4608" s="1"/>
      <c r="K4608" s="1"/>
      <c r="L4608" s="331"/>
      <c r="M4608" s="1"/>
      <c r="N4608" s="45"/>
      <c r="O4608" s="1"/>
      <c r="P4608" s="45"/>
      <c r="Q4608" s="1"/>
      <c r="R4608" s="1"/>
      <c r="S4608" s="206"/>
      <c r="T4608" s="351">
        <f>IF(Q4608=0,0,1)+IF(C4608=0,0,1)+IF(D4608=0,0,1)+IF(E4608=0,0,1)+IF(F4608=0,0,1)+IF(G4608=0,0,1)+IF(H4608=0,0,1)+IF(I4608=0,0,1)+IF(J4608=0,0,1)+IF(K4608=0,0,1)+IF(L4608=0,0,1)+IF(M4608=0,0,1)+IF(N4608=0,0,1)+IF(O4608=0,0,1)</f>
        <v>0</v>
      </c>
    </row>
    <row r="4609" spans="1:20" ht="15.75" hidden="1">
      <c r="A4609" s="10"/>
      <c r="B4609" s="1"/>
      <c r="C4609" s="81"/>
      <c r="D4609" s="1"/>
      <c r="E4609" s="1"/>
      <c r="F4609" s="331"/>
      <c r="G4609" s="1"/>
      <c r="H4609" s="45"/>
      <c r="I4609" s="1"/>
      <c r="J4609" s="1"/>
      <c r="K4609" s="1"/>
      <c r="L4609" s="331"/>
      <c r="M4609" s="1"/>
      <c r="N4609" s="45"/>
      <c r="O4609" s="1"/>
      <c r="P4609" s="45"/>
      <c r="Q4609" s="1"/>
      <c r="R4609" s="1"/>
      <c r="S4609" s="206"/>
      <c r="T4609" s="351">
        <f>IF(Q4609=0,0,1)+IF(C4609=0,0,1)+IF(D4609=0,0,1)+IF(E4609=0,0,1)+IF(F4609=0,0,1)+IF(G4609=0,0,1)+IF(H4609=0,0,1)+IF(I4609=0,0,1)+IF(J4609=0,0,1)+IF(K4609=0,0,1)+IF(L4609=0,0,1)+IF(M4609=0,0,1)+IF(N4609=0,0,1)+IF(O4609=0,0,1)</f>
        <v>0</v>
      </c>
    </row>
    <row r="4610" spans="1:20" ht="15.75" hidden="1">
      <c r="A4610" s="10"/>
      <c r="B4610" s="1"/>
      <c r="C4610" s="81"/>
      <c r="D4610" s="1"/>
      <c r="E4610" s="1"/>
      <c r="F4610" s="331"/>
      <c r="G4610" s="1"/>
      <c r="H4610" s="45"/>
      <c r="I4610" s="1"/>
      <c r="J4610" s="1"/>
      <c r="K4610" s="1"/>
      <c r="L4610" s="331"/>
      <c r="M4610" s="1"/>
      <c r="N4610" s="45"/>
      <c r="O4610" s="1"/>
      <c r="P4610" s="45"/>
      <c r="Q4610" s="1"/>
      <c r="R4610" s="1"/>
      <c r="S4610" s="206"/>
      <c r="T4610" s="351">
        <f>IF(Q4610=0,0,1)+IF(C4610=0,0,1)+IF(D4610=0,0,1)+IF(E4610=0,0,1)+IF(F4610=0,0,1)+IF(G4610=0,0,1)+IF(H4610=0,0,1)+IF(I4610=0,0,1)+IF(J4610=0,0,1)+IF(K4610=0,0,1)+IF(L4610=0,0,1)+IF(M4610=0,0,1)+IF(N4610=0,0,1)+IF(O4610=0,0,1)</f>
        <v>0</v>
      </c>
    </row>
    <row r="4611" spans="1:20" ht="15.75" hidden="1">
      <c r="A4611" s="10"/>
      <c r="B4611" s="1"/>
      <c r="C4611" s="81"/>
      <c r="D4611" s="1"/>
      <c r="E4611" s="1"/>
      <c r="F4611" s="331"/>
      <c r="G4611" s="1"/>
      <c r="H4611" s="45"/>
      <c r="I4611" s="1"/>
      <c r="J4611" s="1"/>
      <c r="K4611" s="1"/>
      <c r="L4611" s="331"/>
      <c r="M4611" s="1"/>
      <c r="N4611" s="45"/>
      <c r="O4611" s="1"/>
      <c r="P4611" s="45"/>
      <c r="Q4611" s="1"/>
      <c r="R4611" s="1"/>
      <c r="S4611" s="206"/>
      <c r="T4611" s="351">
        <f>IF(Q4611=0,0,1)+IF(C4611=0,0,1)+IF(D4611=0,0,1)+IF(E4611=0,0,1)+IF(F4611=0,0,1)+IF(G4611=0,0,1)+IF(H4611=0,0,1)+IF(I4611=0,0,1)+IF(J4611=0,0,1)+IF(K4611=0,0,1)+IF(L4611=0,0,1)+IF(M4611=0,0,1)+IF(N4611=0,0,1)+IF(O4611=0,0,1)</f>
        <v>0</v>
      </c>
    </row>
    <row r="4612" spans="1:20" ht="15.75" hidden="1">
      <c r="A4612" s="10"/>
      <c r="B4612" s="1"/>
      <c r="C4612" s="81"/>
      <c r="D4612" s="1"/>
      <c r="E4612" s="1"/>
      <c r="F4612" s="331"/>
      <c r="G4612" s="1"/>
      <c r="H4612" s="45"/>
      <c r="I4612" s="1"/>
      <c r="J4612" s="1"/>
      <c r="K4612" s="1"/>
      <c r="L4612" s="331"/>
      <c r="M4612" s="1"/>
      <c r="N4612" s="45"/>
      <c r="O4612" s="1"/>
      <c r="P4612" s="45"/>
      <c r="Q4612" s="1"/>
      <c r="R4612" s="1"/>
      <c r="S4612" s="206"/>
      <c r="T4612" s="351">
        <f>IF(Q4612=0,0,1)+IF(C4612=0,0,1)+IF(D4612=0,0,1)+IF(E4612=0,0,1)+IF(F4612=0,0,1)+IF(G4612=0,0,1)+IF(H4612=0,0,1)+IF(I4612=0,0,1)+IF(J4612=0,0,1)+IF(K4612=0,0,1)+IF(L4612=0,0,1)+IF(M4612=0,0,1)+IF(N4612=0,0,1)+IF(O4612=0,0,1)</f>
        <v>0</v>
      </c>
    </row>
    <row r="4613" spans="1:20" ht="15.75" hidden="1">
      <c r="A4613" s="10"/>
      <c r="B4613" s="1"/>
      <c r="C4613" s="81"/>
      <c r="D4613" s="1"/>
      <c r="E4613" s="1"/>
      <c r="F4613" s="331"/>
      <c r="G4613" s="1"/>
      <c r="H4613" s="45"/>
      <c r="I4613" s="1"/>
      <c r="J4613" s="1"/>
      <c r="K4613" s="1"/>
      <c r="L4613" s="331"/>
      <c r="M4613" s="1"/>
      <c r="N4613" s="45"/>
      <c r="O4613" s="1"/>
      <c r="P4613" s="45"/>
      <c r="Q4613" s="1"/>
      <c r="R4613" s="1"/>
      <c r="S4613" s="206"/>
      <c r="T4613" s="351">
        <f>IF(Q4613=0,0,1)+IF(C4613=0,0,1)+IF(D4613=0,0,1)+IF(E4613=0,0,1)+IF(F4613=0,0,1)+IF(G4613=0,0,1)+IF(H4613=0,0,1)+IF(I4613=0,0,1)+IF(J4613=0,0,1)+IF(K4613=0,0,1)+IF(L4613=0,0,1)+IF(M4613=0,0,1)+IF(N4613=0,0,1)+IF(O4613=0,0,1)</f>
        <v>0</v>
      </c>
    </row>
    <row r="4614" spans="1:20" ht="15.75" hidden="1">
      <c r="A4614" s="10"/>
      <c r="B4614" s="1"/>
      <c r="C4614" s="81"/>
      <c r="D4614" s="1"/>
      <c r="E4614" s="1"/>
      <c r="F4614" s="331"/>
      <c r="G4614" s="1"/>
      <c r="H4614" s="45"/>
      <c r="I4614" s="1"/>
      <c r="J4614" s="1"/>
      <c r="K4614" s="1"/>
      <c r="L4614" s="331"/>
      <c r="M4614" s="1"/>
      <c r="N4614" s="45"/>
      <c r="O4614" s="1"/>
      <c r="P4614" s="45"/>
      <c r="Q4614" s="1"/>
      <c r="R4614" s="1"/>
      <c r="S4614" s="206"/>
      <c r="T4614" s="351">
        <f>IF(Q4614=0,0,1)+IF(C4614=0,0,1)+IF(D4614=0,0,1)+IF(E4614=0,0,1)+IF(F4614=0,0,1)+IF(G4614=0,0,1)+IF(H4614=0,0,1)+IF(I4614=0,0,1)+IF(J4614=0,0,1)+IF(K4614=0,0,1)+IF(L4614=0,0,1)+IF(M4614=0,0,1)+IF(N4614=0,0,1)+IF(O4614=0,0,1)</f>
        <v>0</v>
      </c>
    </row>
    <row r="4615" spans="1:20" ht="15.75" hidden="1">
      <c r="A4615" s="10"/>
      <c r="B4615" s="1"/>
      <c r="C4615" s="81"/>
      <c r="D4615" s="1"/>
      <c r="E4615" s="1"/>
      <c r="F4615" s="331"/>
      <c r="G4615" s="1"/>
      <c r="H4615" s="45"/>
      <c r="I4615" s="1"/>
      <c r="J4615" s="1"/>
      <c r="K4615" s="1"/>
      <c r="L4615" s="331"/>
      <c r="M4615" s="1"/>
      <c r="N4615" s="45"/>
      <c r="O4615" s="1"/>
      <c r="P4615" s="45"/>
      <c r="Q4615" s="1"/>
      <c r="R4615" s="1"/>
      <c r="S4615" s="206"/>
      <c r="T4615" s="351">
        <f>IF(Q4615=0,0,1)+IF(C4615=0,0,1)+IF(D4615=0,0,1)+IF(E4615=0,0,1)+IF(F4615=0,0,1)+IF(G4615=0,0,1)+IF(H4615=0,0,1)+IF(I4615=0,0,1)+IF(J4615=0,0,1)+IF(K4615=0,0,1)+IF(L4615=0,0,1)+IF(M4615=0,0,1)+IF(N4615=0,0,1)+IF(O4615=0,0,1)</f>
        <v>0</v>
      </c>
    </row>
    <row r="4616" spans="1:20" ht="15.75" hidden="1">
      <c r="A4616" s="10"/>
      <c r="B4616" s="1"/>
      <c r="C4616" s="81"/>
      <c r="D4616" s="1"/>
      <c r="E4616" s="1"/>
      <c r="F4616" s="331"/>
      <c r="G4616" s="1"/>
      <c r="H4616" s="45"/>
      <c r="I4616" s="1"/>
      <c r="J4616" s="1"/>
      <c r="K4616" s="1"/>
      <c r="L4616" s="331"/>
      <c r="M4616" s="1"/>
      <c r="N4616" s="45"/>
      <c r="O4616" s="1"/>
      <c r="P4616" s="45"/>
      <c r="Q4616" s="1"/>
      <c r="R4616" s="1"/>
      <c r="S4616" s="206"/>
      <c r="T4616" s="351">
        <f>IF(Q4616=0,0,1)+IF(C4616=0,0,1)+IF(D4616=0,0,1)+IF(E4616=0,0,1)+IF(F4616=0,0,1)+IF(G4616=0,0,1)+IF(H4616=0,0,1)+IF(I4616=0,0,1)+IF(J4616=0,0,1)+IF(K4616=0,0,1)+IF(L4616=0,0,1)+IF(M4616=0,0,1)+IF(N4616=0,0,1)+IF(O4616=0,0,1)</f>
        <v>0</v>
      </c>
    </row>
    <row r="4617" spans="1:20" ht="15.75" hidden="1">
      <c r="A4617" s="10"/>
      <c r="B4617" s="1"/>
      <c r="C4617" s="81"/>
      <c r="D4617" s="1"/>
      <c r="E4617" s="1"/>
      <c r="F4617" s="331"/>
      <c r="G4617" s="1"/>
      <c r="H4617" s="45"/>
      <c r="I4617" s="1"/>
      <c r="J4617" s="1"/>
      <c r="K4617" s="1"/>
      <c r="L4617" s="331"/>
      <c r="M4617" s="1"/>
      <c r="N4617" s="45"/>
      <c r="O4617" s="1"/>
      <c r="P4617" s="45"/>
      <c r="Q4617" s="1"/>
      <c r="R4617" s="1"/>
      <c r="S4617" s="206"/>
      <c r="T4617" s="351">
        <f>IF(Q4617=0,0,1)+IF(C4617=0,0,1)+IF(D4617=0,0,1)+IF(E4617=0,0,1)+IF(F4617=0,0,1)+IF(G4617=0,0,1)+IF(H4617=0,0,1)+IF(I4617=0,0,1)+IF(J4617=0,0,1)+IF(K4617=0,0,1)+IF(L4617=0,0,1)+IF(M4617=0,0,1)+IF(N4617=0,0,1)+IF(O4617=0,0,1)</f>
        <v>0</v>
      </c>
    </row>
    <row r="4618" spans="1:20" ht="15.75" hidden="1">
      <c r="A4618" s="10"/>
      <c r="B4618" s="1"/>
      <c r="C4618" s="81"/>
      <c r="D4618" s="1"/>
      <c r="E4618" s="1"/>
      <c r="F4618" s="331"/>
      <c r="G4618" s="1"/>
      <c r="H4618" s="45"/>
      <c r="I4618" s="1"/>
      <c r="J4618" s="1"/>
      <c r="K4618" s="1"/>
      <c r="L4618" s="331"/>
      <c r="M4618" s="1"/>
      <c r="N4618" s="45"/>
      <c r="O4618" s="1"/>
      <c r="P4618" s="45"/>
      <c r="Q4618" s="1"/>
      <c r="R4618" s="1"/>
      <c r="S4618" s="206"/>
      <c r="T4618" s="351">
        <f>IF(Q4618=0,0,1)+IF(C4618=0,0,1)+IF(D4618=0,0,1)+IF(E4618=0,0,1)+IF(F4618=0,0,1)+IF(G4618=0,0,1)+IF(H4618=0,0,1)+IF(I4618=0,0,1)+IF(J4618=0,0,1)+IF(K4618=0,0,1)+IF(L4618=0,0,1)+IF(M4618=0,0,1)+IF(N4618=0,0,1)+IF(O4618=0,0,1)</f>
        <v>0</v>
      </c>
    </row>
    <row r="4619" spans="1:20" ht="15.75" hidden="1">
      <c r="A4619" s="10"/>
      <c r="B4619" s="1"/>
      <c r="C4619" s="81"/>
      <c r="D4619" s="1"/>
      <c r="E4619" s="1"/>
      <c r="F4619" s="331"/>
      <c r="G4619" s="1"/>
      <c r="H4619" s="45"/>
      <c r="I4619" s="1"/>
      <c r="J4619" s="1"/>
      <c r="K4619" s="1"/>
      <c r="L4619" s="331"/>
      <c r="M4619" s="1"/>
      <c r="N4619" s="45"/>
      <c r="O4619" s="1"/>
      <c r="P4619" s="45"/>
      <c r="Q4619" s="1"/>
      <c r="R4619" s="1"/>
      <c r="S4619" s="206"/>
      <c r="T4619" s="351">
        <f>IF(Q4619=0,0,1)+IF(C4619=0,0,1)+IF(D4619=0,0,1)+IF(E4619=0,0,1)+IF(F4619=0,0,1)+IF(G4619=0,0,1)+IF(H4619=0,0,1)+IF(I4619=0,0,1)+IF(J4619=0,0,1)+IF(K4619=0,0,1)+IF(L4619=0,0,1)+IF(M4619=0,0,1)+IF(N4619=0,0,1)+IF(O4619=0,0,1)</f>
        <v>0</v>
      </c>
    </row>
    <row r="4620" spans="1:20" ht="15.75" hidden="1">
      <c r="A4620" s="10"/>
      <c r="B4620" s="1"/>
      <c r="C4620" s="81"/>
      <c r="D4620" s="1"/>
      <c r="E4620" s="1"/>
      <c r="F4620" s="331"/>
      <c r="G4620" s="1"/>
      <c r="H4620" s="45"/>
      <c r="I4620" s="1"/>
      <c r="J4620" s="1"/>
      <c r="K4620" s="1"/>
      <c r="L4620" s="331"/>
      <c r="M4620" s="1"/>
      <c r="N4620" s="45"/>
      <c r="O4620" s="1"/>
      <c r="P4620" s="45"/>
      <c r="Q4620" s="1"/>
      <c r="R4620" s="1"/>
      <c r="S4620" s="206"/>
      <c r="T4620" s="351">
        <f>IF(Q4620=0,0,1)+IF(C4620=0,0,1)+IF(D4620=0,0,1)+IF(E4620=0,0,1)+IF(F4620=0,0,1)+IF(G4620=0,0,1)+IF(H4620=0,0,1)+IF(I4620=0,0,1)+IF(J4620=0,0,1)+IF(K4620=0,0,1)+IF(L4620=0,0,1)+IF(M4620=0,0,1)+IF(N4620=0,0,1)+IF(O4620=0,0,1)</f>
        <v>0</v>
      </c>
    </row>
    <row r="4621" spans="1:20" ht="15.75" hidden="1">
      <c r="A4621" s="10"/>
      <c r="B4621" s="1"/>
      <c r="C4621" s="81"/>
      <c r="D4621" s="1"/>
      <c r="E4621" s="1"/>
      <c r="F4621" s="331"/>
      <c r="G4621" s="1"/>
      <c r="H4621" s="45"/>
      <c r="I4621" s="1"/>
      <c r="J4621" s="1"/>
      <c r="K4621" s="1"/>
      <c r="L4621" s="331"/>
      <c r="M4621" s="1"/>
      <c r="N4621" s="45"/>
      <c r="O4621" s="1"/>
      <c r="P4621" s="45"/>
      <c r="Q4621" s="1"/>
      <c r="R4621" s="1"/>
      <c r="S4621" s="206"/>
      <c r="T4621" s="351">
        <f>IF(Q4621=0,0,1)+IF(C4621=0,0,1)+IF(D4621=0,0,1)+IF(E4621=0,0,1)+IF(F4621=0,0,1)+IF(G4621=0,0,1)+IF(H4621=0,0,1)+IF(I4621=0,0,1)+IF(J4621=0,0,1)+IF(K4621=0,0,1)+IF(L4621=0,0,1)+IF(M4621=0,0,1)+IF(N4621=0,0,1)+IF(O4621=0,0,1)</f>
        <v>0</v>
      </c>
    </row>
    <row r="4622" spans="1:20" ht="15.75" hidden="1">
      <c r="A4622" s="10"/>
      <c r="B4622" s="1"/>
      <c r="C4622" s="81"/>
      <c r="D4622" s="1"/>
      <c r="E4622" s="1"/>
      <c r="F4622" s="331"/>
      <c r="G4622" s="1"/>
      <c r="H4622" s="45"/>
      <c r="I4622" s="1"/>
      <c r="J4622" s="1"/>
      <c r="K4622" s="1"/>
      <c r="L4622" s="331"/>
      <c r="M4622" s="1"/>
      <c r="N4622" s="45"/>
      <c r="O4622" s="1"/>
      <c r="P4622" s="45"/>
      <c r="Q4622" s="1"/>
      <c r="R4622" s="1"/>
      <c r="S4622" s="206"/>
      <c r="T4622" s="351">
        <f>IF(Q4622=0,0,1)+IF(C4622=0,0,1)+IF(D4622=0,0,1)+IF(E4622=0,0,1)+IF(F4622=0,0,1)+IF(G4622=0,0,1)+IF(H4622=0,0,1)+IF(I4622=0,0,1)+IF(J4622=0,0,1)+IF(K4622=0,0,1)+IF(L4622=0,0,1)+IF(M4622=0,0,1)+IF(N4622=0,0,1)+IF(O4622=0,0,1)</f>
        <v>0</v>
      </c>
    </row>
    <row r="4623" spans="1:20" ht="15.75" hidden="1">
      <c r="A4623" s="10"/>
      <c r="B4623" s="1"/>
      <c r="C4623" s="81"/>
      <c r="D4623" s="1"/>
      <c r="E4623" s="1"/>
      <c r="F4623" s="331"/>
      <c r="G4623" s="1"/>
      <c r="H4623" s="45"/>
      <c r="I4623" s="1"/>
      <c r="J4623" s="1"/>
      <c r="K4623" s="1"/>
      <c r="L4623" s="331"/>
      <c r="M4623" s="1"/>
      <c r="N4623" s="45"/>
      <c r="O4623" s="1"/>
      <c r="P4623" s="45"/>
      <c r="Q4623" s="1"/>
      <c r="R4623" s="1"/>
      <c r="S4623" s="206"/>
      <c r="T4623" s="351">
        <f>IF(Q4623=0,0,1)+IF(C4623=0,0,1)+IF(D4623=0,0,1)+IF(E4623=0,0,1)+IF(F4623=0,0,1)+IF(G4623=0,0,1)+IF(H4623=0,0,1)+IF(I4623=0,0,1)+IF(J4623=0,0,1)+IF(K4623=0,0,1)+IF(L4623=0,0,1)+IF(M4623=0,0,1)+IF(N4623=0,0,1)+IF(O4623=0,0,1)</f>
        <v>0</v>
      </c>
    </row>
    <row r="4624" spans="1:20" ht="15.75" hidden="1">
      <c r="A4624" s="10"/>
      <c r="B4624" s="1"/>
      <c r="C4624" s="81"/>
      <c r="D4624" s="1"/>
      <c r="E4624" s="1"/>
      <c r="F4624" s="331"/>
      <c r="G4624" s="1"/>
      <c r="H4624" s="45"/>
      <c r="I4624" s="1"/>
      <c r="J4624" s="1"/>
      <c r="K4624" s="1"/>
      <c r="L4624" s="331"/>
      <c r="M4624" s="1"/>
      <c r="N4624" s="45"/>
      <c r="O4624" s="1"/>
      <c r="P4624" s="45"/>
      <c r="Q4624" s="1"/>
      <c r="R4624" s="1"/>
      <c r="S4624" s="206"/>
      <c r="T4624" s="351">
        <f>IF(Q4624=0,0,1)+IF(C4624=0,0,1)+IF(D4624=0,0,1)+IF(E4624=0,0,1)+IF(F4624=0,0,1)+IF(G4624=0,0,1)+IF(H4624=0,0,1)+IF(I4624=0,0,1)+IF(J4624=0,0,1)+IF(K4624=0,0,1)+IF(L4624=0,0,1)+IF(M4624=0,0,1)+IF(N4624=0,0,1)+IF(O4624=0,0,1)</f>
        <v>0</v>
      </c>
    </row>
    <row r="4625" spans="1:20" ht="15.75" hidden="1">
      <c r="A4625" s="10"/>
      <c r="B4625" s="1"/>
      <c r="C4625" s="81"/>
      <c r="D4625" s="1"/>
      <c r="E4625" s="1"/>
      <c r="F4625" s="331"/>
      <c r="G4625" s="1"/>
      <c r="H4625" s="45"/>
      <c r="I4625" s="1"/>
      <c r="J4625" s="1"/>
      <c r="K4625" s="1"/>
      <c r="L4625" s="331"/>
      <c r="M4625" s="1"/>
      <c r="N4625" s="45"/>
      <c r="O4625" s="1"/>
      <c r="P4625" s="45"/>
      <c r="Q4625" s="1"/>
      <c r="R4625" s="1"/>
      <c r="S4625" s="206"/>
      <c r="T4625" s="351">
        <f>IF(Q4625=0,0,1)+IF(C4625=0,0,1)+IF(D4625=0,0,1)+IF(E4625=0,0,1)+IF(F4625=0,0,1)+IF(G4625=0,0,1)+IF(H4625=0,0,1)+IF(I4625=0,0,1)+IF(J4625=0,0,1)+IF(K4625=0,0,1)+IF(L4625=0,0,1)+IF(M4625=0,0,1)+IF(N4625=0,0,1)+IF(O4625=0,0,1)</f>
        <v>0</v>
      </c>
    </row>
    <row r="4626" spans="1:20" ht="15.75" hidden="1">
      <c r="A4626" s="10"/>
      <c r="B4626" s="1"/>
      <c r="C4626" s="81"/>
      <c r="D4626" s="1"/>
      <c r="E4626" s="1"/>
      <c r="F4626" s="331"/>
      <c r="G4626" s="1"/>
      <c r="H4626" s="45"/>
      <c r="I4626" s="1"/>
      <c r="J4626" s="1"/>
      <c r="K4626" s="1"/>
      <c r="L4626" s="331"/>
      <c r="M4626" s="1"/>
      <c r="N4626" s="45"/>
      <c r="O4626" s="1"/>
      <c r="P4626" s="45"/>
      <c r="Q4626" s="1"/>
      <c r="R4626" s="1"/>
      <c r="S4626" s="206"/>
      <c r="T4626" s="351">
        <f>IF(Q4626=0,0,1)+IF(C4626=0,0,1)+IF(D4626=0,0,1)+IF(E4626=0,0,1)+IF(F4626=0,0,1)+IF(G4626=0,0,1)+IF(H4626=0,0,1)+IF(I4626=0,0,1)+IF(J4626=0,0,1)+IF(K4626=0,0,1)+IF(L4626=0,0,1)+IF(M4626=0,0,1)+IF(N4626=0,0,1)+IF(O4626=0,0,1)</f>
        <v>0</v>
      </c>
    </row>
    <row r="4627" spans="1:20" ht="15.75" hidden="1">
      <c r="A4627" s="10"/>
      <c r="B4627" s="1"/>
      <c r="C4627" s="81"/>
      <c r="D4627" s="1"/>
      <c r="E4627" s="1"/>
      <c r="F4627" s="331"/>
      <c r="G4627" s="1"/>
      <c r="H4627" s="45"/>
      <c r="I4627" s="1"/>
      <c r="J4627" s="1"/>
      <c r="K4627" s="1"/>
      <c r="L4627" s="331"/>
      <c r="M4627" s="1"/>
      <c r="N4627" s="45"/>
      <c r="O4627" s="1"/>
      <c r="P4627" s="45"/>
      <c r="Q4627" s="1"/>
      <c r="R4627" s="1"/>
      <c r="S4627" s="206"/>
      <c r="T4627" s="351">
        <f>IF(Q4627=0,0,1)+IF(C4627=0,0,1)+IF(D4627=0,0,1)+IF(E4627=0,0,1)+IF(F4627=0,0,1)+IF(G4627=0,0,1)+IF(H4627=0,0,1)+IF(I4627=0,0,1)+IF(J4627=0,0,1)+IF(K4627=0,0,1)+IF(L4627=0,0,1)+IF(M4627=0,0,1)+IF(N4627=0,0,1)+IF(O4627=0,0,1)</f>
        <v>0</v>
      </c>
    </row>
    <row r="4628" spans="1:20" ht="15.75" hidden="1">
      <c r="A4628" s="10"/>
      <c r="B4628" s="1"/>
      <c r="C4628" s="81"/>
      <c r="D4628" s="1"/>
      <c r="E4628" s="1"/>
      <c r="F4628" s="331"/>
      <c r="G4628" s="1"/>
      <c r="H4628" s="45"/>
      <c r="I4628" s="1"/>
      <c r="J4628" s="1"/>
      <c r="K4628" s="1"/>
      <c r="L4628" s="331"/>
      <c r="M4628" s="1"/>
      <c r="N4628" s="45"/>
      <c r="O4628" s="1"/>
      <c r="P4628" s="45"/>
      <c r="Q4628" s="1"/>
      <c r="R4628" s="1"/>
      <c r="S4628" s="206"/>
      <c r="T4628" s="351">
        <f>IF(Q4628=0,0,1)+IF(C4628=0,0,1)+IF(D4628=0,0,1)+IF(E4628=0,0,1)+IF(F4628=0,0,1)+IF(G4628=0,0,1)+IF(H4628=0,0,1)+IF(I4628=0,0,1)+IF(J4628=0,0,1)+IF(K4628=0,0,1)+IF(L4628=0,0,1)+IF(M4628=0,0,1)+IF(N4628=0,0,1)+IF(O4628=0,0,1)</f>
        <v>0</v>
      </c>
    </row>
    <row r="4629" spans="1:20" ht="15.75" hidden="1">
      <c r="A4629" s="10"/>
      <c r="B4629" s="1"/>
      <c r="C4629" s="81"/>
      <c r="D4629" s="1"/>
      <c r="E4629" s="1"/>
      <c r="F4629" s="331"/>
      <c r="G4629" s="1"/>
      <c r="H4629" s="45"/>
      <c r="I4629" s="1"/>
      <c r="J4629" s="1"/>
      <c r="K4629" s="1"/>
      <c r="L4629" s="331"/>
      <c r="M4629" s="1"/>
      <c r="N4629" s="45"/>
      <c r="O4629" s="1"/>
      <c r="P4629" s="45"/>
      <c r="Q4629" s="1"/>
      <c r="R4629" s="1"/>
      <c r="S4629" s="206"/>
      <c r="T4629" s="351">
        <f>IF(Q4629=0,0,1)+IF(C4629=0,0,1)+IF(D4629=0,0,1)+IF(E4629=0,0,1)+IF(F4629=0,0,1)+IF(G4629=0,0,1)+IF(H4629=0,0,1)+IF(I4629=0,0,1)+IF(J4629=0,0,1)+IF(K4629=0,0,1)+IF(L4629=0,0,1)+IF(M4629=0,0,1)+IF(N4629=0,0,1)+IF(O4629=0,0,1)</f>
        <v>0</v>
      </c>
    </row>
    <row r="4630" spans="1:20" ht="15.75" hidden="1">
      <c r="A4630" s="10"/>
      <c r="B4630" s="1"/>
      <c r="C4630" s="81"/>
      <c r="D4630" s="1"/>
      <c r="E4630" s="1"/>
      <c r="F4630" s="331"/>
      <c r="G4630" s="1"/>
      <c r="H4630" s="45"/>
      <c r="I4630" s="1"/>
      <c r="J4630" s="1"/>
      <c r="K4630" s="1"/>
      <c r="L4630" s="331"/>
      <c r="M4630" s="1"/>
      <c r="N4630" s="45"/>
      <c r="O4630" s="1"/>
      <c r="P4630" s="45"/>
      <c r="Q4630" s="1"/>
      <c r="R4630" s="1"/>
      <c r="S4630" s="206"/>
      <c r="T4630" s="351">
        <f>IF(Q4630=0,0,1)+IF(C4630=0,0,1)+IF(D4630=0,0,1)+IF(E4630=0,0,1)+IF(F4630=0,0,1)+IF(G4630=0,0,1)+IF(H4630=0,0,1)+IF(I4630=0,0,1)+IF(J4630=0,0,1)+IF(K4630=0,0,1)+IF(L4630=0,0,1)+IF(M4630=0,0,1)+IF(N4630=0,0,1)+IF(O4630=0,0,1)</f>
        <v>0</v>
      </c>
    </row>
    <row r="4631" spans="1:20" ht="15.75" hidden="1">
      <c r="A4631" s="10"/>
      <c r="B4631" s="1"/>
      <c r="C4631" s="81"/>
      <c r="D4631" s="1"/>
      <c r="E4631" s="1"/>
      <c r="F4631" s="331"/>
      <c r="G4631" s="1"/>
      <c r="H4631" s="45"/>
      <c r="I4631" s="1"/>
      <c r="J4631" s="1"/>
      <c r="K4631" s="1"/>
      <c r="L4631" s="331"/>
      <c r="M4631" s="1"/>
      <c r="N4631" s="45"/>
      <c r="O4631" s="1"/>
      <c r="P4631" s="45"/>
      <c r="Q4631" s="1"/>
      <c r="R4631" s="1"/>
      <c r="S4631" s="206"/>
      <c r="T4631" s="351">
        <f>IF(Q4631=0,0,1)+IF(C4631=0,0,1)+IF(D4631=0,0,1)+IF(E4631=0,0,1)+IF(F4631=0,0,1)+IF(G4631=0,0,1)+IF(H4631=0,0,1)+IF(I4631=0,0,1)+IF(J4631=0,0,1)+IF(K4631=0,0,1)+IF(L4631=0,0,1)+IF(M4631=0,0,1)+IF(N4631=0,0,1)+IF(O4631=0,0,1)</f>
        <v>0</v>
      </c>
    </row>
    <row r="4632" spans="1:20" ht="15.75" hidden="1">
      <c r="A4632" s="10"/>
      <c r="B4632" s="1"/>
      <c r="C4632" s="81"/>
      <c r="D4632" s="1"/>
      <c r="E4632" s="1"/>
      <c r="F4632" s="331"/>
      <c r="G4632" s="1"/>
      <c r="H4632" s="45"/>
      <c r="I4632" s="1"/>
      <c r="J4632" s="1"/>
      <c r="K4632" s="1"/>
      <c r="L4632" s="331"/>
      <c r="M4632" s="1"/>
      <c r="N4632" s="45"/>
      <c r="O4632" s="1"/>
      <c r="P4632" s="45"/>
      <c r="Q4632" s="1"/>
      <c r="R4632" s="1"/>
      <c r="S4632" s="206"/>
      <c r="T4632" s="351">
        <f>IF(Q4632=0,0,1)+IF(C4632=0,0,1)+IF(D4632=0,0,1)+IF(E4632=0,0,1)+IF(F4632=0,0,1)+IF(G4632=0,0,1)+IF(H4632=0,0,1)+IF(I4632=0,0,1)+IF(J4632=0,0,1)+IF(K4632=0,0,1)+IF(L4632=0,0,1)+IF(M4632=0,0,1)+IF(N4632=0,0,1)+IF(O4632=0,0,1)</f>
        <v>0</v>
      </c>
    </row>
    <row r="4633" spans="1:20" ht="15.75" hidden="1">
      <c r="A4633" s="10"/>
      <c r="B4633" s="1"/>
      <c r="C4633" s="81"/>
      <c r="D4633" s="1"/>
      <c r="E4633" s="1"/>
      <c r="F4633" s="331"/>
      <c r="G4633" s="1"/>
      <c r="H4633" s="45"/>
      <c r="I4633" s="1"/>
      <c r="J4633" s="1"/>
      <c r="K4633" s="1"/>
      <c r="L4633" s="331"/>
      <c r="M4633" s="1"/>
      <c r="N4633" s="45"/>
      <c r="O4633" s="1"/>
      <c r="P4633" s="45"/>
      <c r="Q4633" s="1"/>
      <c r="R4633" s="1"/>
      <c r="S4633" s="206"/>
      <c r="T4633" s="351">
        <f>IF(Q4633=0,0,1)+IF(C4633=0,0,1)+IF(D4633=0,0,1)+IF(E4633=0,0,1)+IF(F4633=0,0,1)+IF(G4633=0,0,1)+IF(H4633=0,0,1)+IF(I4633=0,0,1)+IF(J4633=0,0,1)+IF(K4633=0,0,1)+IF(L4633=0,0,1)+IF(M4633=0,0,1)+IF(N4633=0,0,1)+IF(O4633=0,0,1)</f>
        <v>0</v>
      </c>
    </row>
    <row r="4634" spans="1:20" ht="15.75" hidden="1">
      <c r="A4634" s="10"/>
      <c r="B4634" s="1"/>
      <c r="C4634" s="81"/>
      <c r="D4634" s="1"/>
      <c r="E4634" s="1"/>
      <c r="F4634" s="331"/>
      <c r="G4634" s="1"/>
      <c r="H4634" s="45"/>
      <c r="I4634" s="1"/>
      <c r="J4634" s="1"/>
      <c r="K4634" s="1"/>
      <c r="L4634" s="331"/>
      <c r="M4634" s="1"/>
      <c r="N4634" s="45"/>
      <c r="O4634" s="1"/>
      <c r="P4634" s="45"/>
      <c r="Q4634" s="1"/>
      <c r="R4634" s="1"/>
      <c r="S4634" s="206"/>
      <c r="T4634" s="351">
        <f>IF(Q4634=0,0,1)+IF(C4634=0,0,1)+IF(D4634=0,0,1)+IF(E4634=0,0,1)+IF(F4634=0,0,1)+IF(G4634=0,0,1)+IF(H4634=0,0,1)+IF(I4634=0,0,1)+IF(J4634=0,0,1)+IF(K4634=0,0,1)+IF(L4634=0,0,1)+IF(M4634=0,0,1)+IF(N4634=0,0,1)+IF(O4634=0,0,1)</f>
        <v>0</v>
      </c>
    </row>
    <row r="4635" spans="1:20" ht="15.75" hidden="1">
      <c r="A4635" s="10"/>
      <c r="B4635" s="1"/>
      <c r="C4635" s="81"/>
      <c r="D4635" s="1"/>
      <c r="E4635" s="1"/>
      <c r="F4635" s="331"/>
      <c r="G4635" s="1"/>
      <c r="H4635" s="45"/>
      <c r="I4635" s="1"/>
      <c r="J4635" s="1"/>
      <c r="K4635" s="1"/>
      <c r="L4635" s="331"/>
      <c r="M4635" s="1"/>
      <c r="N4635" s="45"/>
      <c r="O4635" s="1"/>
      <c r="P4635" s="45"/>
      <c r="Q4635" s="1"/>
      <c r="R4635" s="1"/>
      <c r="S4635" s="206"/>
      <c r="T4635" s="351">
        <f>IF(Q4635=0,0,1)+IF(C4635=0,0,1)+IF(D4635=0,0,1)+IF(E4635=0,0,1)+IF(F4635=0,0,1)+IF(G4635=0,0,1)+IF(H4635=0,0,1)+IF(I4635=0,0,1)+IF(J4635=0,0,1)+IF(K4635=0,0,1)+IF(L4635=0,0,1)+IF(M4635=0,0,1)+IF(N4635=0,0,1)+IF(O4635=0,0,1)</f>
        <v>0</v>
      </c>
    </row>
    <row r="4636" spans="1:20" ht="15.75" hidden="1">
      <c r="A4636" s="10"/>
      <c r="B4636" s="1"/>
      <c r="C4636" s="81"/>
      <c r="D4636" s="1"/>
      <c r="E4636" s="1"/>
      <c r="F4636" s="331"/>
      <c r="G4636" s="1"/>
      <c r="H4636" s="45"/>
      <c r="I4636" s="1"/>
      <c r="J4636" s="1"/>
      <c r="K4636" s="1"/>
      <c r="L4636" s="331"/>
      <c r="M4636" s="1"/>
      <c r="N4636" s="45"/>
      <c r="O4636" s="1"/>
      <c r="P4636" s="45"/>
      <c r="Q4636" s="1"/>
      <c r="R4636" s="1"/>
      <c r="S4636" s="206"/>
      <c r="T4636" s="351">
        <f>IF(Q4636=0,0,1)+IF(C4636=0,0,1)+IF(D4636=0,0,1)+IF(E4636=0,0,1)+IF(F4636=0,0,1)+IF(G4636=0,0,1)+IF(H4636=0,0,1)+IF(I4636=0,0,1)+IF(J4636=0,0,1)+IF(K4636=0,0,1)+IF(L4636=0,0,1)+IF(M4636=0,0,1)+IF(N4636=0,0,1)+IF(O4636=0,0,1)</f>
        <v>0</v>
      </c>
    </row>
    <row r="4637" spans="1:20" ht="15.75" hidden="1">
      <c r="A4637" s="10"/>
      <c r="B4637" s="1"/>
      <c r="C4637" s="81"/>
      <c r="D4637" s="1"/>
      <c r="E4637" s="1"/>
      <c r="F4637" s="331"/>
      <c r="G4637" s="1"/>
      <c r="H4637" s="45"/>
      <c r="I4637" s="1"/>
      <c r="J4637" s="1"/>
      <c r="K4637" s="1"/>
      <c r="L4637" s="331"/>
      <c r="M4637" s="1"/>
      <c r="N4637" s="45"/>
      <c r="O4637" s="1"/>
      <c r="P4637" s="45"/>
      <c r="Q4637" s="1"/>
      <c r="R4637" s="1"/>
      <c r="S4637" s="206"/>
      <c r="T4637" s="351">
        <f>IF(Q4637=0,0,1)+IF(C4637=0,0,1)+IF(D4637=0,0,1)+IF(E4637=0,0,1)+IF(F4637=0,0,1)+IF(G4637=0,0,1)+IF(H4637=0,0,1)+IF(I4637=0,0,1)+IF(J4637=0,0,1)+IF(K4637=0,0,1)+IF(L4637=0,0,1)+IF(M4637=0,0,1)+IF(N4637=0,0,1)+IF(O4637=0,0,1)</f>
        <v>0</v>
      </c>
    </row>
    <row r="4638" spans="1:20" ht="15.75" hidden="1">
      <c r="A4638" s="10"/>
      <c r="B4638" s="1"/>
      <c r="C4638" s="81"/>
      <c r="D4638" s="1"/>
      <c r="E4638" s="1"/>
      <c r="F4638" s="331"/>
      <c r="G4638" s="1"/>
      <c r="H4638" s="45"/>
      <c r="I4638" s="1"/>
      <c r="J4638" s="1"/>
      <c r="K4638" s="1"/>
      <c r="L4638" s="331"/>
      <c r="M4638" s="1"/>
      <c r="N4638" s="45"/>
      <c r="O4638" s="1"/>
      <c r="P4638" s="45"/>
      <c r="Q4638" s="1"/>
      <c r="R4638" s="1"/>
      <c r="S4638" s="206"/>
      <c r="T4638" s="351">
        <f>IF(Q4638=0,0,1)+IF(C4638=0,0,1)+IF(D4638=0,0,1)+IF(E4638=0,0,1)+IF(F4638=0,0,1)+IF(G4638=0,0,1)+IF(H4638=0,0,1)+IF(I4638=0,0,1)+IF(J4638=0,0,1)+IF(K4638=0,0,1)+IF(L4638=0,0,1)+IF(M4638=0,0,1)+IF(N4638=0,0,1)+IF(O4638=0,0,1)</f>
        <v>0</v>
      </c>
    </row>
    <row r="4639" spans="1:20" ht="15.75" hidden="1">
      <c r="A4639" s="10"/>
      <c r="B4639" s="1"/>
      <c r="C4639" s="81"/>
      <c r="D4639" s="1"/>
      <c r="E4639" s="1"/>
      <c r="F4639" s="331"/>
      <c r="G4639" s="1"/>
      <c r="H4639" s="45"/>
      <c r="I4639" s="1"/>
      <c r="J4639" s="1"/>
      <c r="K4639" s="1"/>
      <c r="L4639" s="331"/>
      <c r="M4639" s="1"/>
      <c r="N4639" s="45"/>
      <c r="O4639" s="1"/>
      <c r="P4639" s="45"/>
      <c r="Q4639" s="1"/>
      <c r="R4639" s="1"/>
      <c r="S4639" s="206"/>
      <c r="T4639" s="351">
        <f>IF(Q4639=0,0,1)+IF(C4639=0,0,1)+IF(D4639=0,0,1)+IF(E4639=0,0,1)+IF(F4639=0,0,1)+IF(G4639=0,0,1)+IF(H4639=0,0,1)+IF(I4639=0,0,1)+IF(J4639=0,0,1)+IF(K4639=0,0,1)+IF(L4639=0,0,1)+IF(M4639=0,0,1)+IF(N4639=0,0,1)+IF(O4639=0,0,1)</f>
        <v>0</v>
      </c>
    </row>
    <row r="4640" spans="1:20" ht="15.75" hidden="1">
      <c r="A4640" s="10"/>
      <c r="B4640" s="1"/>
      <c r="C4640" s="81"/>
      <c r="D4640" s="1"/>
      <c r="E4640" s="1"/>
      <c r="F4640" s="331"/>
      <c r="G4640" s="1"/>
      <c r="H4640" s="45"/>
      <c r="I4640" s="1"/>
      <c r="J4640" s="1"/>
      <c r="K4640" s="1"/>
      <c r="L4640" s="331"/>
      <c r="M4640" s="1"/>
      <c r="N4640" s="45"/>
      <c r="O4640" s="1"/>
      <c r="P4640" s="45"/>
      <c r="Q4640" s="1"/>
      <c r="R4640" s="1"/>
      <c r="S4640" s="206"/>
      <c r="T4640" s="351">
        <f>IF(Q4640=0,0,1)+IF(C4640=0,0,1)+IF(D4640=0,0,1)+IF(E4640=0,0,1)+IF(F4640=0,0,1)+IF(G4640=0,0,1)+IF(H4640=0,0,1)+IF(I4640=0,0,1)+IF(J4640=0,0,1)+IF(K4640=0,0,1)+IF(L4640=0,0,1)+IF(M4640=0,0,1)+IF(N4640=0,0,1)+IF(O4640=0,0,1)</f>
        <v>0</v>
      </c>
    </row>
    <row r="4641" spans="1:20" ht="15.75" hidden="1">
      <c r="A4641" s="10"/>
      <c r="B4641" s="1"/>
      <c r="C4641" s="81"/>
      <c r="D4641" s="1"/>
      <c r="E4641" s="1"/>
      <c r="F4641" s="331"/>
      <c r="G4641" s="1"/>
      <c r="H4641" s="45"/>
      <c r="I4641" s="1"/>
      <c r="J4641" s="1"/>
      <c r="K4641" s="1"/>
      <c r="L4641" s="331"/>
      <c r="M4641" s="1"/>
      <c r="N4641" s="45"/>
      <c r="O4641" s="1"/>
      <c r="P4641" s="45"/>
      <c r="Q4641" s="1"/>
      <c r="R4641" s="1"/>
      <c r="S4641" s="206"/>
      <c r="T4641" s="351">
        <f>IF(Q4641=0,0,1)+IF(C4641=0,0,1)+IF(D4641=0,0,1)+IF(E4641=0,0,1)+IF(F4641=0,0,1)+IF(G4641=0,0,1)+IF(H4641=0,0,1)+IF(I4641=0,0,1)+IF(J4641=0,0,1)+IF(K4641=0,0,1)+IF(L4641=0,0,1)+IF(M4641=0,0,1)+IF(N4641=0,0,1)+IF(O4641=0,0,1)</f>
        <v>0</v>
      </c>
    </row>
    <row r="4642" spans="1:20" ht="15.75" hidden="1">
      <c r="A4642" s="10"/>
      <c r="B4642" s="1"/>
      <c r="C4642" s="81"/>
      <c r="D4642" s="1"/>
      <c r="E4642" s="1"/>
      <c r="F4642" s="331"/>
      <c r="G4642" s="1"/>
      <c r="H4642" s="45"/>
      <c r="I4642" s="1"/>
      <c r="J4642" s="1"/>
      <c r="K4642" s="1"/>
      <c r="L4642" s="331"/>
      <c r="M4642" s="1"/>
      <c r="N4642" s="45"/>
      <c r="O4642" s="1"/>
      <c r="P4642" s="45"/>
      <c r="Q4642" s="1"/>
      <c r="R4642" s="1"/>
      <c r="S4642" s="206"/>
      <c r="T4642" s="351">
        <f>IF(Q4642=0,0,1)+IF(C4642=0,0,1)+IF(D4642=0,0,1)+IF(E4642=0,0,1)+IF(F4642=0,0,1)+IF(G4642=0,0,1)+IF(H4642=0,0,1)+IF(I4642=0,0,1)+IF(J4642=0,0,1)+IF(K4642=0,0,1)+IF(L4642=0,0,1)+IF(M4642=0,0,1)+IF(N4642=0,0,1)+IF(O4642=0,0,1)</f>
        <v>0</v>
      </c>
    </row>
    <row r="4643" spans="1:20" ht="15.75" hidden="1">
      <c r="A4643" s="10"/>
      <c r="B4643" s="1"/>
      <c r="C4643" s="81"/>
      <c r="D4643" s="1"/>
      <c r="E4643" s="1"/>
      <c r="F4643" s="331"/>
      <c r="G4643" s="1"/>
      <c r="H4643" s="45"/>
      <c r="I4643" s="1"/>
      <c r="J4643" s="1"/>
      <c r="K4643" s="1"/>
      <c r="L4643" s="331"/>
      <c r="M4643" s="1"/>
      <c r="N4643" s="45"/>
      <c r="O4643" s="1"/>
      <c r="P4643" s="45"/>
      <c r="Q4643" s="1"/>
      <c r="R4643" s="1"/>
      <c r="S4643" s="206"/>
      <c r="T4643" s="351">
        <f>IF(Q4643=0,0,1)+IF(C4643=0,0,1)+IF(D4643=0,0,1)+IF(E4643=0,0,1)+IF(F4643=0,0,1)+IF(G4643=0,0,1)+IF(H4643=0,0,1)+IF(I4643=0,0,1)+IF(J4643=0,0,1)+IF(K4643=0,0,1)+IF(L4643=0,0,1)+IF(M4643=0,0,1)+IF(N4643=0,0,1)+IF(O4643=0,0,1)</f>
        <v>0</v>
      </c>
    </row>
    <row r="4644" spans="1:20" ht="15.75" hidden="1">
      <c r="A4644" s="10"/>
      <c r="B4644" s="1"/>
      <c r="C4644" s="81"/>
      <c r="D4644" s="1"/>
      <c r="E4644" s="1"/>
      <c r="F4644" s="331"/>
      <c r="G4644" s="1"/>
      <c r="H4644" s="45"/>
      <c r="I4644" s="1"/>
      <c r="J4644" s="1"/>
      <c r="K4644" s="1"/>
      <c r="L4644" s="331"/>
      <c r="M4644" s="1"/>
      <c r="N4644" s="45"/>
      <c r="O4644" s="1"/>
      <c r="P4644" s="45"/>
      <c r="Q4644" s="1"/>
      <c r="R4644" s="1"/>
      <c r="S4644" s="206"/>
      <c r="T4644" s="351">
        <f>IF(Q4644=0,0,1)+IF(C4644=0,0,1)+IF(D4644=0,0,1)+IF(E4644=0,0,1)+IF(F4644=0,0,1)+IF(G4644=0,0,1)+IF(H4644=0,0,1)+IF(I4644=0,0,1)+IF(J4644=0,0,1)+IF(K4644=0,0,1)+IF(L4644=0,0,1)+IF(M4644=0,0,1)+IF(N4644=0,0,1)+IF(O4644=0,0,1)</f>
        <v>0</v>
      </c>
    </row>
    <row r="4645" spans="1:20" ht="15.75" hidden="1">
      <c r="A4645" s="10"/>
      <c r="B4645" s="1"/>
      <c r="C4645" s="81"/>
      <c r="D4645" s="1"/>
      <c r="E4645" s="1"/>
      <c r="F4645" s="331"/>
      <c r="G4645" s="1"/>
      <c r="H4645" s="45"/>
      <c r="I4645" s="1"/>
      <c r="J4645" s="1"/>
      <c r="K4645" s="1"/>
      <c r="L4645" s="331"/>
      <c r="M4645" s="1"/>
      <c r="N4645" s="45"/>
      <c r="O4645" s="1"/>
      <c r="P4645" s="45"/>
      <c r="Q4645" s="1"/>
      <c r="R4645" s="1"/>
      <c r="S4645" s="206"/>
      <c r="T4645" s="351">
        <f>IF(Q4645=0,0,1)+IF(C4645=0,0,1)+IF(D4645=0,0,1)+IF(E4645=0,0,1)+IF(F4645=0,0,1)+IF(G4645=0,0,1)+IF(H4645=0,0,1)+IF(I4645=0,0,1)+IF(J4645=0,0,1)+IF(K4645=0,0,1)+IF(L4645=0,0,1)+IF(M4645=0,0,1)+IF(N4645=0,0,1)+IF(O4645=0,0,1)</f>
        <v>0</v>
      </c>
    </row>
    <row r="4646" spans="1:20" ht="15.75" hidden="1">
      <c r="A4646" s="10"/>
      <c r="B4646" s="1"/>
      <c r="C4646" s="81"/>
      <c r="D4646" s="1"/>
      <c r="E4646" s="1"/>
      <c r="F4646" s="331"/>
      <c r="G4646" s="1"/>
      <c r="H4646" s="45"/>
      <c r="I4646" s="1"/>
      <c r="J4646" s="1"/>
      <c r="K4646" s="1"/>
      <c r="L4646" s="331"/>
      <c r="M4646" s="1"/>
      <c r="N4646" s="45"/>
      <c r="O4646" s="1"/>
      <c r="P4646" s="45"/>
      <c r="Q4646" s="1"/>
      <c r="R4646" s="1"/>
      <c r="S4646" s="206"/>
      <c r="T4646" s="351">
        <f>IF(Q4646=0,0,1)+IF(C4646=0,0,1)+IF(D4646=0,0,1)+IF(E4646=0,0,1)+IF(F4646=0,0,1)+IF(G4646=0,0,1)+IF(H4646=0,0,1)+IF(I4646=0,0,1)+IF(J4646=0,0,1)+IF(K4646=0,0,1)+IF(L4646=0,0,1)+IF(M4646=0,0,1)+IF(N4646=0,0,1)+IF(O4646=0,0,1)</f>
        <v>0</v>
      </c>
    </row>
    <row r="4647" spans="1:20" ht="15.75" hidden="1">
      <c r="A4647" s="10"/>
      <c r="B4647" s="1"/>
      <c r="C4647" s="81"/>
      <c r="D4647" s="1"/>
      <c r="E4647" s="1"/>
      <c r="F4647" s="331"/>
      <c r="G4647" s="1"/>
      <c r="H4647" s="45"/>
      <c r="I4647" s="1"/>
      <c r="J4647" s="1"/>
      <c r="K4647" s="1"/>
      <c r="L4647" s="331"/>
      <c r="M4647" s="1"/>
      <c r="N4647" s="45"/>
      <c r="O4647" s="1"/>
      <c r="P4647" s="45"/>
      <c r="Q4647" s="1"/>
      <c r="R4647" s="1"/>
      <c r="S4647" s="206"/>
      <c r="T4647" s="351">
        <f>IF(Q4647=0,0,1)+IF(C4647=0,0,1)+IF(D4647=0,0,1)+IF(E4647=0,0,1)+IF(F4647=0,0,1)+IF(G4647=0,0,1)+IF(H4647=0,0,1)+IF(I4647=0,0,1)+IF(J4647=0,0,1)+IF(K4647=0,0,1)+IF(L4647=0,0,1)+IF(M4647=0,0,1)+IF(N4647=0,0,1)+IF(O4647=0,0,1)</f>
        <v>0</v>
      </c>
    </row>
    <row r="4648" spans="1:20" ht="15.75" hidden="1">
      <c r="A4648" s="10"/>
      <c r="B4648" s="1"/>
      <c r="C4648" s="81"/>
      <c r="D4648" s="1"/>
      <c r="E4648" s="1"/>
      <c r="F4648" s="331"/>
      <c r="G4648" s="1"/>
      <c r="H4648" s="45"/>
      <c r="I4648" s="1"/>
      <c r="J4648" s="1"/>
      <c r="K4648" s="1"/>
      <c r="L4648" s="331"/>
      <c r="M4648" s="1"/>
      <c r="N4648" s="45"/>
      <c r="O4648" s="1"/>
      <c r="P4648" s="45"/>
      <c r="Q4648" s="1"/>
      <c r="R4648" s="1"/>
      <c r="S4648" s="206"/>
      <c r="T4648" s="351">
        <f>IF(Q4648=0,0,1)+IF(C4648=0,0,1)+IF(D4648=0,0,1)+IF(E4648=0,0,1)+IF(F4648=0,0,1)+IF(G4648=0,0,1)+IF(H4648=0,0,1)+IF(I4648=0,0,1)+IF(J4648=0,0,1)+IF(K4648=0,0,1)+IF(L4648=0,0,1)+IF(M4648=0,0,1)+IF(N4648=0,0,1)+IF(O4648=0,0,1)</f>
        <v>0</v>
      </c>
    </row>
    <row r="4649" spans="1:20" ht="15.75" hidden="1">
      <c r="A4649" s="10"/>
      <c r="B4649" s="1"/>
      <c r="C4649" s="81"/>
      <c r="D4649" s="1"/>
      <c r="E4649" s="1"/>
      <c r="F4649" s="331"/>
      <c r="G4649" s="1"/>
      <c r="H4649" s="45"/>
      <c r="I4649" s="1"/>
      <c r="J4649" s="1"/>
      <c r="K4649" s="1"/>
      <c r="L4649" s="331"/>
      <c r="M4649" s="1"/>
      <c r="N4649" s="45"/>
      <c r="O4649" s="1"/>
      <c r="P4649" s="45"/>
      <c r="Q4649" s="1"/>
      <c r="R4649" s="1"/>
      <c r="S4649" s="206"/>
      <c r="T4649" s="351">
        <f>IF(Q4649=0,0,1)+IF(C4649=0,0,1)+IF(D4649=0,0,1)+IF(E4649=0,0,1)+IF(F4649=0,0,1)+IF(G4649=0,0,1)+IF(H4649=0,0,1)+IF(I4649=0,0,1)+IF(J4649=0,0,1)+IF(K4649=0,0,1)+IF(L4649=0,0,1)+IF(M4649=0,0,1)+IF(N4649=0,0,1)+IF(O4649=0,0,1)</f>
        <v>0</v>
      </c>
    </row>
    <row r="4650" spans="1:20" ht="15.75" hidden="1">
      <c r="A4650" s="10"/>
      <c r="B4650" s="1"/>
      <c r="C4650" s="81"/>
      <c r="D4650" s="1"/>
      <c r="E4650" s="1"/>
      <c r="F4650" s="331"/>
      <c r="G4650" s="1"/>
      <c r="H4650" s="45"/>
      <c r="I4650" s="1"/>
      <c r="J4650" s="1"/>
      <c r="K4650" s="1"/>
      <c r="L4650" s="331"/>
      <c r="M4650" s="1"/>
      <c r="N4650" s="45"/>
      <c r="O4650" s="1"/>
      <c r="P4650" s="45"/>
      <c r="Q4650" s="1"/>
      <c r="R4650" s="1"/>
      <c r="S4650" s="206"/>
      <c r="T4650" s="351">
        <f>IF(Q4650=0,0,1)+IF(C4650=0,0,1)+IF(D4650=0,0,1)+IF(E4650=0,0,1)+IF(F4650=0,0,1)+IF(G4650=0,0,1)+IF(H4650=0,0,1)+IF(I4650=0,0,1)+IF(J4650=0,0,1)+IF(K4650=0,0,1)+IF(L4650=0,0,1)+IF(M4650=0,0,1)+IF(N4650=0,0,1)+IF(O4650=0,0,1)</f>
        <v>0</v>
      </c>
    </row>
    <row r="4651" spans="1:20" ht="15.75" hidden="1">
      <c r="A4651" s="10"/>
      <c r="B4651" s="1"/>
      <c r="C4651" s="81"/>
      <c r="D4651" s="1"/>
      <c r="E4651" s="1"/>
      <c r="F4651" s="331"/>
      <c r="G4651" s="1"/>
      <c r="H4651" s="45"/>
      <c r="I4651" s="1"/>
      <c r="J4651" s="1"/>
      <c r="K4651" s="1"/>
      <c r="L4651" s="331"/>
      <c r="M4651" s="1"/>
      <c r="N4651" s="45"/>
      <c r="O4651" s="1"/>
      <c r="P4651" s="45"/>
      <c r="Q4651" s="1"/>
      <c r="R4651" s="1"/>
      <c r="S4651" s="206"/>
      <c r="T4651" s="351">
        <f>IF(Q4651=0,0,1)+IF(C4651=0,0,1)+IF(D4651=0,0,1)+IF(E4651=0,0,1)+IF(F4651=0,0,1)+IF(G4651=0,0,1)+IF(H4651=0,0,1)+IF(I4651=0,0,1)+IF(J4651=0,0,1)+IF(K4651=0,0,1)+IF(L4651=0,0,1)+IF(M4651=0,0,1)+IF(N4651=0,0,1)+IF(O4651=0,0,1)</f>
        <v>0</v>
      </c>
    </row>
    <row r="4652" spans="1:20" ht="15.75" hidden="1">
      <c r="A4652" s="10"/>
      <c r="B4652" s="1"/>
      <c r="C4652" s="81"/>
      <c r="D4652" s="1"/>
      <c r="E4652" s="1"/>
      <c r="F4652" s="331"/>
      <c r="G4652" s="1"/>
      <c r="H4652" s="45"/>
      <c r="I4652" s="1"/>
      <c r="J4652" s="1"/>
      <c r="K4652" s="1"/>
      <c r="L4652" s="331"/>
      <c r="M4652" s="1"/>
      <c r="N4652" s="45"/>
      <c r="O4652" s="1"/>
      <c r="P4652" s="45"/>
      <c r="Q4652" s="1"/>
      <c r="R4652" s="1"/>
      <c r="S4652" s="206"/>
      <c r="T4652" s="351">
        <f>IF(Q4652=0,0,1)+IF(C4652=0,0,1)+IF(D4652=0,0,1)+IF(E4652=0,0,1)+IF(F4652=0,0,1)+IF(G4652=0,0,1)+IF(H4652=0,0,1)+IF(I4652=0,0,1)+IF(J4652=0,0,1)+IF(K4652=0,0,1)+IF(L4652=0,0,1)+IF(M4652=0,0,1)+IF(N4652=0,0,1)+IF(O4652=0,0,1)</f>
        <v>0</v>
      </c>
    </row>
    <row r="4653" spans="1:20" ht="15.75" hidden="1">
      <c r="A4653" s="10"/>
      <c r="B4653" s="1"/>
      <c r="C4653" s="81"/>
      <c r="D4653" s="1"/>
      <c r="E4653" s="1"/>
      <c r="F4653" s="331"/>
      <c r="G4653" s="1"/>
      <c r="H4653" s="45"/>
      <c r="I4653" s="1"/>
      <c r="J4653" s="1"/>
      <c r="K4653" s="1"/>
      <c r="L4653" s="331"/>
      <c r="M4653" s="1"/>
      <c r="N4653" s="45"/>
      <c r="O4653" s="1"/>
      <c r="P4653" s="45"/>
      <c r="Q4653" s="1"/>
      <c r="R4653" s="1"/>
      <c r="S4653" s="206"/>
      <c r="T4653" s="351">
        <f>IF(Q4653=0,0,1)+IF(C4653=0,0,1)+IF(D4653=0,0,1)+IF(E4653=0,0,1)+IF(F4653=0,0,1)+IF(G4653=0,0,1)+IF(H4653=0,0,1)+IF(I4653=0,0,1)+IF(J4653=0,0,1)+IF(K4653=0,0,1)+IF(L4653=0,0,1)+IF(M4653=0,0,1)+IF(N4653=0,0,1)+IF(O4653=0,0,1)</f>
        <v>0</v>
      </c>
    </row>
    <row r="4654" spans="1:20" ht="15.75" hidden="1">
      <c r="A4654" s="10"/>
      <c r="B4654" s="1"/>
      <c r="C4654" s="81"/>
      <c r="D4654" s="1"/>
      <c r="E4654" s="1"/>
      <c r="F4654" s="331"/>
      <c r="G4654" s="1"/>
      <c r="H4654" s="45"/>
      <c r="I4654" s="1"/>
      <c r="J4654" s="1"/>
      <c r="K4654" s="1"/>
      <c r="L4654" s="331"/>
      <c r="M4654" s="1"/>
      <c r="N4654" s="45"/>
      <c r="O4654" s="1"/>
      <c r="P4654" s="45"/>
      <c r="Q4654" s="1"/>
      <c r="R4654" s="1"/>
      <c r="S4654" s="206"/>
      <c r="T4654" s="351">
        <f>IF(Q4654=0,0,1)+IF(C4654=0,0,1)+IF(D4654=0,0,1)+IF(E4654=0,0,1)+IF(F4654=0,0,1)+IF(G4654=0,0,1)+IF(H4654=0,0,1)+IF(I4654=0,0,1)+IF(J4654=0,0,1)+IF(K4654=0,0,1)+IF(L4654=0,0,1)+IF(M4654=0,0,1)+IF(N4654=0,0,1)+IF(O4654=0,0,1)</f>
        <v>0</v>
      </c>
    </row>
    <row r="4655" spans="1:20" ht="15.75" hidden="1">
      <c r="A4655" s="10"/>
      <c r="B4655" s="1"/>
      <c r="C4655" s="81"/>
      <c r="D4655" s="1"/>
      <c r="E4655" s="1"/>
      <c r="F4655" s="331"/>
      <c r="G4655" s="1"/>
      <c r="H4655" s="45"/>
      <c r="I4655" s="1"/>
      <c r="J4655" s="1"/>
      <c r="K4655" s="1"/>
      <c r="L4655" s="331"/>
      <c r="M4655" s="1"/>
      <c r="N4655" s="45"/>
      <c r="O4655" s="1"/>
      <c r="P4655" s="45"/>
      <c r="Q4655" s="1"/>
      <c r="R4655" s="1"/>
      <c r="S4655" s="206"/>
      <c r="T4655" s="351">
        <f>IF(Q4655=0,0,1)+IF(C4655=0,0,1)+IF(D4655=0,0,1)+IF(E4655=0,0,1)+IF(F4655=0,0,1)+IF(G4655=0,0,1)+IF(H4655=0,0,1)+IF(I4655=0,0,1)+IF(J4655=0,0,1)+IF(K4655=0,0,1)+IF(L4655=0,0,1)+IF(M4655=0,0,1)+IF(N4655=0,0,1)+IF(O4655=0,0,1)</f>
        <v>0</v>
      </c>
    </row>
    <row r="4656" spans="1:20" ht="15.75" hidden="1">
      <c r="A4656" s="10"/>
      <c r="B4656" s="1"/>
      <c r="C4656" s="81"/>
      <c r="D4656" s="1"/>
      <c r="E4656" s="1"/>
      <c r="F4656" s="331"/>
      <c r="G4656" s="1"/>
      <c r="H4656" s="45"/>
      <c r="I4656" s="1"/>
      <c r="J4656" s="1"/>
      <c r="K4656" s="1"/>
      <c r="L4656" s="331"/>
      <c r="M4656" s="1"/>
      <c r="N4656" s="45"/>
      <c r="O4656" s="1"/>
      <c r="P4656" s="45"/>
      <c r="Q4656" s="1"/>
      <c r="R4656" s="1"/>
      <c r="S4656" s="206"/>
      <c r="T4656" s="351">
        <f>IF(Q4656=0,0,1)+IF(C4656=0,0,1)+IF(D4656=0,0,1)+IF(E4656=0,0,1)+IF(F4656=0,0,1)+IF(G4656=0,0,1)+IF(H4656=0,0,1)+IF(I4656=0,0,1)+IF(J4656=0,0,1)+IF(K4656=0,0,1)+IF(L4656=0,0,1)+IF(M4656=0,0,1)+IF(N4656=0,0,1)+IF(O4656=0,0,1)</f>
        <v>0</v>
      </c>
    </row>
    <row r="4657" spans="1:20" ht="15.75" hidden="1">
      <c r="A4657" s="10"/>
      <c r="B4657" s="1"/>
      <c r="C4657" s="81"/>
      <c r="D4657" s="1"/>
      <c r="E4657" s="1"/>
      <c r="F4657" s="331"/>
      <c r="G4657" s="1"/>
      <c r="H4657" s="45"/>
      <c r="I4657" s="1"/>
      <c r="J4657" s="1"/>
      <c r="K4657" s="1"/>
      <c r="L4657" s="331"/>
      <c r="M4657" s="1"/>
      <c r="N4657" s="45"/>
      <c r="O4657" s="1"/>
      <c r="P4657" s="45"/>
      <c r="Q4657" s="1"/>
      <c r="R4657" s="1"/>
      <c r="S4657" s="206"/>
      <c r="T4657" s="351">
        <f>IF(Q4657=0,0,1)+IF(C4657=0,0,1)+IF(D4657=0,0,1)+IF(E4657=0,0,1)+IF(F4657=0,0,1)+IF(G4657=0,0,1)+IF(H4657=0,0,1)+IF(I4657=0,0,1)+IF(J4657=0,0,1)+IF(K4657=0,0,1)+IF(L4657=0,0,1)+IF(M4657=0,0,1)+IF(N4657=0,0,1)+IF(O4657=0,0,1)</f>
        <v>0</v>
      </c>
    </row>
    <row r="4658" spans="1:20" ht="15.75" hidden="1">
      <c r="A4658" s="10"/>
      <c r="B4658" s="1"/>
      <c r="C4658" s="81"/>
      <c r="D4658" s="1"/>
      <c r="E4658" s="1"/>
      <c r="F4658" s="331"/>
      <c r="G4658" s="1"/>
      <c r="H4658" s="45"/>
      <c r="I4658" s="1"/>
      <c r="J4658" s="1"/>
      <c r="K4658" s="1"/>
      <c r="L4658" s="331"/>
      <c r="M4658" s="1"/>
      <c r="N4658" s="45"/>
      <c r="O4658" s="1"/>
      <c r="P4658" s="45"/>
      <c r="Q4658" s="1"/>
      <c r="R4658" s="1"/>
      <c r="S4658" s="206"/>
      <c r="T4658" s="351">
        <f>IF(Q4658=0,0,1)+IF(C4658=0,0,1)+IF(D4658=0,0,1)+IF(E4658=0,0,1)+IF(F4658=0,0,1)+IF(G4658=0,0,1)+IF(H4658=0,0,1)+IF(I4658=0,0,1)+IF(J4658=0,0,1)+IF(K4658=0,0,1)+IF(L4658=0,0,1)+IF(M4658=0,0,1)+IF(N4658=0,0,1)+IF(O4658=0,0,1)</f>
        <v>0</v>
      </c>
    </row>
    <row r="4659" spans="1:20" ht="15.75" hidden="1">
      <c r="A4659" s="10"/>
      <c r="B4659" s="1"/>
      <c r="C4659" s="81"/>
      <c r="D4659" s="1"/>
      <c r="E4659" s="1"/>
      <c r="F4659" s="331"/>
      <c r="G4659" s="1"/>
      <c r="H4659" s="45"/>
      <c r="I4659" s="1"/>
      <c r="J4659" s="1"/>
      <c r="K4659" s="1"/>
      <c r="L4659" s="331"/>
      <c r="M4659" s="1"/>
      <c r="N4659" s="45"/>
      <c r="O4659" s="1"/>
      <c r="P4659" s="45"/>
      <c r="Q4659" s="1"/>
      <c r="R4659" s="1"/>
      <c r="S4659" s="206"/>
      <c r="T4659" s="351">
        <f>IF(Q4659=0,0,1)+IF(C4659=0,0,1)+IF(D4659=0,0,1)+IF(E4659=0,0,1)+IF(F4659=0,0,1)+IF(G4659=0,0,1)+IF(H4659=0,0,1)+IF(I4659=0,0,1)+IF(J4659=0,0,1)+IF(K4659=0,0,1)+IF(L4659=0,0,1)+IF(M4659=0,0,1)+IF(N4659=0,0,1)+IF(O4659=0,0,1)</f>
        <v>0</v>
      </c>
    </row>
    <row r="4660" spans="1:20" ht="15.75" hidden="1">
      <c r="A4660" s="10"/>
      <c r="B4660" s="1"/>
      <c r="C4660" s="81"/>
      <c r="D4660" s="1"/>
      <c r="E4660" s="1"/>
      <c r="F4660" s="331"/>
      <c r="G4660" s="1"/>
      <c r="H4660" s="45"/>
      <c r="I4660" s="1"/>
      <c r="J4660" s="1"/>
      <c r="K4660" s="1"/>
      <c r="L4660" s="331"/>
      <c r="M4660" s="1"/>
      <c r="N4660" s="45"/>
      <c r="O4660" s="1"/>
      <c r="P4660" s="45"/>
      <c r="Q4660" s="1"/>
      <c r="R4660" s="1"/>
      <c r="S4660" s="206"/>
      <c r="T4660" s="351">
        <f>IF(Q4660=0,0,1)+IF(C4660=0,0,1)+IF(D4660=0,0,1)+IF(E4660=0,0,1)+IF(F4660=0,0,1)+IF(G4660=0,0,1)+IF(H4660=0,0,1)+IF(I4660=0,0,1)+IF(J4660=0,0,1)+IF(K4660=0,0,1)+IF(L4660=0,0,1)+IF(M4660=0,0,1)+IF(N4660=0,0,1)+IF(O4660=0,0,1)</f>
        <v>0</v>
      </c>
    </row>
    <row r="4661" spans="1:20" ht="15.75" hidden="1">
      <c r="A4661" s="10"/>
      <c r="B4661" s="1"/>
      <c r="C4661" s="81"/>
      <c r="D4661" s="1"/>
      <c r="E4661" s="1"/>
      <c r="F4661" s="331"/>
      <c r="G4661" s="1"/>
      <c r="H4661" s="45"/>
      <c r="I4661" s="1"/>
      <c r="J4661" s="1"/>
      <c r="K4661" s="1"/>
      <c r="L4661" s="331"/>
      <c r="M4661" s="1"/>
      <c r="N4661" s="45"/>
      <c r="O4661" s="1"/>
      <c r="P4661" s="45"/>
      <c r="Q4661" s="1"/>
      <c r="R4661" s="1"/>
      <c r="S4661" s="206"/>
      <c r="T4661" s="351">
        <f>IF(Q4661=0,0,1)+IF(C4661=0,0,1)+IF(D4661=0,0,1)+IF(E4661=0,0,1)+IF(F4661=0,0,1)+IF(G4661=0,0,1)+IF(H4661=0,0,1)+IF(I4661=0,0,1)+IF(J4661=0,0,1)+IF(K4661=0,0,1)+IF(L4661=0,0,1)+IF(M4661=0,0,1)+IF(N4661=0,0,1)+IF(O4661=0,0,1)</f>
        <v>0</v>
      </c>
    </row>
    <row r="4662" spans="1:20" ht="15.75" hidden="1">
      <c r="A4662" s="10"/>
      <c r="B4662" s="1"/>
      <c r="C4662" s="81"/>
      <c r="D4662" s="1"/>
      <c r="E4662" s="1"/>
      <c r="F4662" s="331"/>
      <c r="G4662" s="1"/>
      <c r="H4662" s="45"/>
      <c r="I4662" s="1"/>
      <c r="J4662" s="1"/>
      <c r="K4662" s="1"/>
      <c r="L4662" s="331"/>
      <c r="M4662" s="1"/>
      <c r="N4662" s="45"/>
      <c r="O4662" s="1"/>
      <c r="P4662" s="45"/>
      <c r="Q4662" s="1"/>
      <c r="R4662" s="1"/>
      <c r="S4662" s="206"/>
      <c r="T4662" s="351">
        <f>IF(Q4662=0,0,1)+IF(C4662=0,0,1)+IF(D4662=0,0,1)+IF(E4662=0,0,1)+IF(F4662=0,0,1)+IF(G4662=0,0,1)+IF(H4662=0,0,1)+IF(I4662=0,0,1)+IF(J4662=0,0,1)+IF(K4662=0,0,1)+IF(L4662=0,0,1)+IF(M4662=0,0,1)+IF(N4662=0,0,1)+IF(O4662=0,0,1)</f>
        <v>0</v>
      </c>
    </row>
    <row r="4663" spans="1:20" ht="15.75" hidden="1">
      <c r="A4663" s="10"/>
      <c r="B4663" s="1"/>
      <c r="C4663" s="81"/>
      <c r="D4663" s="1"/>
      <c r="E4663" s="1"/>
      <c r="F4663" s="331"/>
      <c r="G4663" s="1"/>
      <c r="H4663" s="45"/>
      <c r="I4663" s="1"/>
      <c r="J4663" s="1"/>
      <c r="K4663" s="1"/>
      <c r="L4663" s="331"/>
      <c r="M4663" s="1"/>
      <c r="N4663" s="45"/>
      <c r="O4663" s="1"/>
      <c r="P4663" s="45"/>
      <c r="Q4663" s="1"/>
      <c r="R4663" s="1"/>
      <c r="S4663" s="206"/>
      <c r="T4663" s="351">
        <f>IF(Q4663=0,0,1)+IF(C4663=0,0,1)+IF(D4663=0,0,1)+IF(E4663=0,0,1)+IF(F4663=0,0,1)+IF(G4663=0,0,1)+IF(H4663=0,0,1)+IF(I4663=0,0,1)+IF(J4663=0,0,1)+IF(K4663=0,0,1)+IF(L4663=0,0,1)+IF(M4663=0,0,1)+IF(N4663=0,0,1)+IF(O4663=0,0,1)</f>
        <v>0</v>
      </c>
    </row>
    <row r="4664" spans="1:20" ht="15.75" hidden="1">
      <c r="A4664" s="10"/>
      <c r="B4664" s="1"/>
      <c r="C4664" s="81"/>
      <c r="D4664" s="1"/>
      <c r="E4664" s="1"/>
      <c r="F4664" s="331"/>
      <c r="G4664" s="1"/>
      <c r="H4664" s="45"/>
      <c r="I4664" s="1"/>
      <c r="J4664" s="1"/>
      <c r="K4664" s="1"/>
      <c r="L4664" s="331"/>
      <c r="M4664" s="1"/>
      <c r="N4664" s="45"/>
      <c r="O4664" s="1"/>
      <c r="P4664" s="45"/>
      <c r="Q4664" s="1"/>
      <c r="R4664" s="1"/>
      <c r="S4664" s="206"/>
      <c r="T4664" s="351">
        <f>IF(Q4664=0,0,1)+IF(C4664=0,0,1)+IF(D4664=0,0,1)+IF(E4664=0,0,1)+IF(F4664=0,0,1)+IF(G4664=0,0,1)+IF(H4664=0,0,1)+IF(I4664=0,0,1)+IF(J4664=0,0,1)+IF(K4664=0,0,1)+IF(L4664=0,0,1)+IF(M4664=0,0,1)+IF(N4664=0,0,1)+IF(O4664=0,0,1)</f>
        <v>0</v>
      </c>
    </row>
    <row r="4665" spans="1:20" ht="15.75" hidden="1">
      <c r="A4665" s="10"/>
      <c r="B4665" s="1"/>
      <c r="C4665" s="81"/>
      <c r="D4665" s="1"/>
      <c r="E4665" s="1"/>
      <c r="F4665" s="331"/>
      <c r="G4665" s="1"/>
      <c r="H4665" s="45"/>
      <c r="I4665" s="1"/>
      <c r="J4665" s="1"/>
      <c r="K4665" s="1"/>
      <c r="L4665" s="331"/>
      <c r="M4665" s="1"/>
      <c r="N4665" s="45"/>
      <c r="O4665" s="1"/>
      <c r="P4665" s="45"/>
      <c r="Q4665" s="1"/>
      <c r="R4665" s="1"/>
      <c r="S4665" s="206"/>
      <c r="T4665" s="351">
        <f>IF(Q4665=0,0,1)+IF(C4665=0,0,1)+IF(D4665=0,0,1)+IF(E4665=0,0,1)+IF(F4665=0,0,1)+IF(G4665=0,0,1)+IF(H4665=0,0,1)+IF(I4665=0,0,1)+IF(J4665=0,0,1)+IF(K4665=0,0,1)+IF(L4665=0,0,1)+IF(M4665=0,0,1)+IF(N4665=0,0,1)+IF(O4665=0,0,1)</f>
        <v>0</v>
      </c>
    </row>
    <row r="4666" spans="1:20" ht="15.75" hidden="1">
      <c r="A4666" s="10"/>
      <c r="B4666" s="1"/>
      <c r="C4666" s="81"/>
      <c r="D4666" s="1"/>
      <c r="E4666" s="1"/>
      <c r="F4666" s="331"/>
      <c r="G4666" s="1"/>
      <c r="H4666" s="45"/>
      <c r="I4666" s="1"/>
      <c r="J4666" s="1"/>
      <c r="K4666" s="1"/>
      <c r="L4666" s="331"/>
      <c r="M4666" s="1"/>
      <c r="N4666" s="45"/>
      <c r="O4666" s="1"/>
      <c r="P4666" s="45"/>
      <c r="Q4666" s="1"/>
      <c r="R4666" s="1"/>
      <c r="S4666" s="206"/>
      <c r="T4666" s="351">
        <f>IF(Q4666=0,0,1)+IF(C4666=0,0,1)+IF(D4666=0,0,1)+IF(E4666=0,0,1)+IF(F4666=0,0,1)+IF(G4666=0,0,1)+IF(H4666=0,0,1)+IF(I4666=0,0,1)+IF(J4666=0,0,1)+IF(K4666=0,0,1)+IF(L4666=0,0,1)+IF(M4666=0,0,1)+IF(N4666=0,0,1)+IF(O4666=0,0,1)</f>
        <v>0</v>
      </c>
    </row>
    <row r="4667" spans="1:20" ht="15.75" hidden="1">
      <c r="A4667" s="10"/>
      <c r="B4667" s="1"/>
      <c r="C4667" s="81"/>
      <c r="D4667" s="1"/>
      <c r="E4667" s="1"/>
      <c r="F4667" s="331"/>
      <c r="G4667" s="1"/>
      <c r="H4667" s="45"/>
      <c r="I4667" s="1"/>
      <c r="J4667" s="1"/>
      <c r="K4667" s="1"/>
      <c r="L4667" s="331"/>
      <c r="M4667" s="1"/>
      <c r="N4667" s="45"/>
      <c r="O4667" s="1"/>
      <c r="P4667" s="45"/>
      <c r="Q4667" s="1"/>
      <c r="R4667" s="1"/>
      <c r="S4667" s="206"/>
      <c r="T4667" s="351">
        <f>IF(Q4667=0,0,1)+IF(C4667=0,0,1)+IF(D4667=0,0,1)+IF(E4667=0,0,1)+IF(F4667=0,0,1)+IF(G4667=0,0,1)+IF(H4667=0,0,1)+IF(I4667=0,0,1)+IF(J4667=0,0,1)+IF(K4667=0,0,1)+IF(L4667=0,0,1)+IF(M4667=0,0,1)+IF(N4667=0,0,1)+IF(O4667=0,0,1)</f>
        <v>0</v>
      </c>
    </row>
    <row r="4668" spans="1:20" ht="15.75" hidden="1">
      <c r="A4668" s="10"/>
      <c r="B4668" s="1"/>
      <c r="C4668" s="81"/>
      <c r="D4668" s="1"/>
      <c r="E4668" s="1"/>
      <c r="F4668" s="331"/>
      <c r="G4668" s="1"/>
      <c r="H4668" s="45"/>
      <c r="I4668" s="1"/>
      <c r="J4668" s="1"/>
      <c r="K4668" s="1"/>
      <c r="L4668" s="331"/>
      <c r="M4668" s="1"/>
      <c r="N4668" s="45"/>
      <c r="O4668" s="1"/>
      <c r="P4668" s="45"/>
      <c r="Q4668" s="1"/>
      <c r="R4668" s="1"/>
      <c r="S4668" s="206"/>
      <c r="T4668" s="351">
        <f>IF(Q4668=0,0,1)+IF(C4668=0,0,1)+IF(D4668=0,0,1)+IF(E4668=0,0,1)+IF(F4668=0,0,1)+IF(G4668=0,0,1)+IF(H4668=0,0,1)+IF(I4668=0,0,1)+IF(J4668=0,0,1)+IF(K4668=0,0,1)+IF(L4668=0,0,1)+IF(M4668=0,0,1)+IF(N4668=0,0,1)+IF(O4668=0,0,1)</f>
        <v>0</v>
      </c>
    </row>
    <row r="4669" spans="1:20" ht="15.75" hidden="1">
      <c r="A4669" s="10"/>
      <c r="B4669" s="1"/>
      <c r="C4669" s="81"/>
      <c r="D4669" s="1"/>
      <c r="E4669" s="1"/>
      <c r="F4669" s="331"/>
      <c r="G4669" s="1"/>
      <c r="H4669" s="45"/>
      <c r="I4669" s="1"/>
      <c r="J4669" s="1"/>
      <c r="K4669" s="1"/>
      <c r="L4669" s="331"/>
      <c r="M4669" s="1"/>
      <c r="N4669" s="45"/>
      <c r="O4669" s="1"/>
      <c r="P4669" s="45"/>
      <c r="Q4669" s="1"/>
      <c r="R4669" s="1"/>
      <c r="S4669" s="206"/>
      <c r="T4669" s="351">
        <f>IF(Q4669=0,0,1)+IF(C4669=0,0,1)+IF(D4669=0,0,1)+IF(E4669=0,0,1)+IF(F4669=0,0,1)+IF(G4669=0,0,1)+IF(H4669=0,0,1)+IF(I4669=0,0,1)+IF(J4669=0,0,1)+IF(K4669=0,0,1)+IF(L4669=0,0,1)+IF(M4669=0,0,1)+IF(N4669=0,0,1)+IF(O4669=0,0,1)</f>
        <v>0</v>
      </c>
    </row>
    <row r="4670" spans="1:20" ht="15.75" hidden="1">
      <c r="A4670" s="10"/>
      <c r="B4670" s="1"/>
      <c r="C4670" s="81"/>
      <c r="D4670" s="1"/>
      <c r="E4670" s="1"/>
      <c r="F4670" s="331"/>
      <c r="G4670" s="1"/>
      <c r="H4670" s="45"/>
      <c r="I4670" s="1"/>
      <c r="J4670" s="1"/>
      <c r="K4670" s="1"/>
      <c r="L4670" s="331"/>
      <c r="M4670" s="1"/>
      <c r="N4670" s="45"/>
      <c r="O4670" s="1"/>
      <c r="P4670" s="45"/>
      <c r="Q4670" s="1"/>
      <c r="R4670" s="1"/>
      <c r="S4670" s="206"/>
      <c r="T4670" s="351">
        <f>IF(Q4670=0,0,1)+IF(C4670=0,0,1)+IF(D4670=0,0,1)+IF(E4670=0,0,1)+IF(F4670=0,0,1)+IF(G4670=0,0,1)+IF(H4670=0,0,1)+IF(I4670=0,0,1)+IF(J4670=0,0,1)+IF(K4670=0,0,1)+IF(L4670=0,0,1)+IF(M4670=0,0,1)+IF(N4670=0,0,1)+IF(O4670=0,0,1)</f>
        <v>0</v>
      </c>
    </row>
    <row r="4671" spans="1:20" ht="15.75" hidden="1">
      <c r="A4671" s="10"/>
      <c r="B4671" s="1"/>
      <c r="C4671" s="81"/>
      <c r="D4671" s="1"/>
      <c r="E4671" s="1"/>
      <c r="F4671" s="331"/>
      <c r="G4671" s="1"/>
      <c r="H4671" s="45"/>
      <c r="I4671" s="1"/>
      <c r="J4671" s="1"/>
      <c r="K4671" s="1"/>
      <c r="L4671" s="331"/>
      <c r="M4671" s="1"/>
      <c r="N4671" s="45"/>
      <c r="O4671" s="1"/>
      <c r="P4671" s="45"/>
      <c r="Q4671" s="1"/>
      <c r="R4671" s="1"/>
      <c r="S4671" s="206"/>
      <c r="T4671" s="351">
        <f>IF(Q4671=0,0,1)+IF(C4671=0,0,1)+IF(D4671=0,0,1)+IF(E4671=0,0,1)+IF(F4671=0,0,1)+IF(G4671=0,0,1)+IF(H4671=0,0,1)+IF(I4671=0,0,1)+IF(J4671=0,0,1)+IF(K4671=0,0,1)+IF(L4671=0,0,1)+IF(M4671=0,0,1)+IF(N4671=0,0,1)+IF(O4671=0,0,1)</f>
        <v>0</v>
      </c>
    </row>
    <row r="4672" spans="1:20" ht="15.75" hidden="1">
      <c r="A4672" s="10"/>
      <c r="B4672" s="1"/>
      <c r="C4672" s="81"/>
      <c r="D4672" s="1"/>
      <c r="E4672" s="1"/>
      <c r="F4672" s="331"/>
      <c r="G4672" s="1"/>
      <c r="H4672" s="45"/>
      <c r="I4672" s="1"/>
      <c r="J4672" s="1"/>
      <c r="K4672" s="1"/>
      <c r="L4672" s="331"/>
      <c r="M4672" s="1"/>
      <c r="N4672" s="45"/>
      <c r="O4672" s="1"/>
      <c r="P4672" s="45"/>
      <c r="Q4672" s="1"/>
      <c r="R4672" s="1"/>
      <c r="S4672" s="206"/>
      <c r="T4672" s="351">
        <f>IF(Q4672=0,0,1)+IF(C4672=0,0,1)+IF(D4672=0,0,1)+IF(E4672=0,0,1)+IF(F4672=0,0,1)+IF(G4672=0,0,1)+IF(H4672=0,0,1)+IF(I4672=0,0,1)+IF(J4672=0,0,1)+IF(K4672=0,0,1)+IF(L4672=0,0,1)+IF(M4672=0,0,1)+IF(N4672=0,0,1)+IF(O4672=0,0,1)</f>
        <v>0</v>
      </c>
    </row>
    <row r="4673" spans="1:20" ht="15.75" hidden="1">
      <c r="A4673" s="10"/>
      <c r="B4673" s="1"/>
      <c r="C4673" s="81"/>
      <c r="D4673" s="1"/>
      <c r="E4673" s="1"/>
      <c r="F4673" s="331"/>
      <c r="G4673" s="1"/>
      <c r="H4673" s="45"/>
      <c r="I4673" s="1"/>
      <c r="J4673" s="1"/>
      <c r="K4673" s="1"/>
      <c r="L4673" s="331"/>
      <c r="M4673" s="1"/>
      <c r="N4673" s="45"/>
      <c r="O4673" s="1"/>
      <c r="P4673" s="45"/>
      <c r="Q4673" s="1"/>
      <c r="R4673" s="1"/>
      <c r="S4673" s="206"/>
      <c r="T4673" s="351">
        <f>IF(Q4673=0,0,1)+IF(C4673=0,0,1)+IF(D4673=0,0,1)+IF(E4673=0,0,1)+IF(F4673=0,0,1)+IF(G4673=0,0,1)+IF(H4673=0,0,1)+IF(I4673=0,0,1)+IF(J4673=0,0,1)+IF(K4673=0,0,1)+IF(L4673=0,0,1)+IF(M4673=0,0,1)+IF(N4673=0,0,1)+IF(O4673=0,0,1)</f>
        <v>0</v>
      </c>
    </row>
    <row r="4674" spans="1:20" ht="15.75" hidden="1">
      <c r="A4674" s="10"/>
      <c r="B4674" s="1"/>
      <c r="C4674" s="81"/>
      <c r="D4674" s="1"/>
      <c r="E4674" s="1"/>
      <c r="F4674" s="331"/>
      <c r="G4674" s="1"/>
      <c r="H4674" s="45"/>
      <c r="I4674" s="1"/>
      <c r="J4674" s="1"/>
      <c r="K4674" s="1"/>
      <c r="L4674" s="331"/>
      <c r="M4674" s="1"/>
      <c r="N4674" s="45"/>
      <c r="O4674" s="1"/>
      <c r="P4674" s="45"/>
      <c r="Q4674" s="1"/>
      <c r="R4674" s="1"/>
      <c r="S4674" s="206"/>
      <c r="T4674" s="351">
        <f>IF(Q4674=0,0,1)+IF(C4674=0,0,1)+IF(D4674=0,0,1)+IF(E4674=0,0,1)+IF(F4674=0,0,1)+IF(G4674=0,0,1)+IF(H4674=0,0,1)+IF(I4674=0,0,1)+IF(J4674=0,0,1)+IF(K4674=0,0,1)+IF(L4674=0,0,1)+IF(M4674=0,0,1)+IF(N4674=0,0,1)+IF(O4674=0,0,1)</f>
        <v>0</v>
      </c>
    </row>
    <row r="4675" spans="1:20" ht="15.75" hidden="1">
      <c r="A4675" s="10"/>
      <c r="B4675" s="1"/>
      <c r="C4675" s="81"/>
      <c r="D4675" s="1"/>
      <c r="E4675" s="1"/>
      <c r="F4675" s="331"/>
      <c r="G4675" s="1"/>
      <c r="H4675" s="45"/>
      <c r="I4675" s="1"/>
      <c r="J4675" s="1"/>
      <c r="K4675" s="1"/>
      <c r="L4675" s="331"/>
      <c r="M4675" s="1"/>
      <c r="N4675" s="45"/>
      <c r="O4675" s="1"/>
      <c r="P4675" s="45"/>
      <c r="Q4675" s="1"/>
      <c r="R4675" s="1"/>
      <c r="S4675" s="206"/>
      <c r="T4675" s="351">
        <f>IF(Q4675=0,0,1)+IF(C4675=0,0,1)+IF(D4675=0,0,1)+IF(E4675=0,0,1)+IF(F4675=0,0,1)+IF(G4675=0,0,1)+IF(H4675=0,0,1)+IF(I4675=0,0,1)+IF(J4675=0,0,1)+IF(K4675=0,0,1)+IF(L4675=0,0,1)+IF(M4675=0,0,1)+IF(N4675=0,0,1)+IF(O4675=0,0,1)</f>
        <v>0</v>
      </c>
    </row>
    <row r="4676" spans="1:20" ht="15.75" hidden="1">
      <c r="A4676" s="10"/>
      <c r="B4676" s="1"/>
      <c r="C4676" s="81"/>
      <c r="D4676" s="1"/>
      <c r="E4676" s="1"/>
      <c r="F4676" s="331"/>
      <c r="G4676" s="1"/>
      <c r="H4676" s="45"/>
      <c r="I4676" s="1"/>
      <c r="J4676" s="1"/>
      <c r="K4676" s="1"/>
      <c r="L4676" s="331"/>
      <c r="M4676" s="1"/>
      <c r="N4676" s="45"/>
      <c r="O4676" s="1"/>
      <c r="P4676" s="45"/>
      <c r="Q4676" s="1"/>
      <c r="R4676" s="1"/>
      <c r="S4676" s="206"/>
      <c r="T4676" s="351">
        <f>IF(Q4676=0,0,1)+IF(C4676=0,0,1)+IF(D4676=0,0,1)+IF(E4676=0,0,1)+IF(F4676=0,0,1)+IF(G4676=0,0,1)+IF(H4676=0,0,1)+IF(I4676=0,0,1)+IF(J4676=0,0,1)+IF(K4676=0,0,1)+IF(L4676=0,0,1)+IF(M4676=0,0,1)+IF(N4676=0,0,1)+IF(O4676=0,0,1)</f>
        <v>0</v>
      </c>
    </row>
    <row r="4677" spans="1:20" ht="15.75" hidden="1">
      <c r="A4677" s="10"/>
      <c r="B4677" s="1"/>
      <c r="C4677" s="81"/>
      <c r="D4677" s="1"/>
      <c r="E4677" s="1"/>
      <c r="F4677" s="331"/>
      <c r="G4677" s="1"/>
      <c r="H4677" s="45"/>
      <c r="I4677" s="1"/>
      <c r="J4677" s="1"/>
      <c r="K4677" s="1"/>
      <c r="L4677" s="331"/>
      <c r="M4677" s="1"/>
      <c r="N4677" s="45"/>
      <c r="O4677" s="1"/>
      <c r="P4677" s="45"/>
      <c r="Q4677" s="1"/>
      <c r="R4677" s="1"/>
      <c r="S4677" s="206"/>
      <c r="T4677" s="351">
        <f>IF(Q4677=0,0,1)+IF(C4677=0,0,1)+IF(D4677=0,0,1)+IF(E4677=0,0,1)+IF(F4677=0,0,1)+IF(G4677=0,0,1)+IF(H4677=0,0,1)+IF(I4677=0,0,1)+IF(J4677=0,0,1)+IF(K4677=0,0,1)+IF(L4677=0,0,1)+IF(M4677=0,0,1)+IF(N4677=0,0,1)+IF(O4677=0,0,1)</f>
        <v>0</v>
      </c>
    </row>
    <row r="4678" spans="1:20" ht="15.75" hidden="1">
      <c r="A4678" s="10"/>
      <c r="B4678" s="1"/>
      <c r="C4678" s="81"/>
      <c r="D4678" s="1"/>
      <c r="E4678" s="1"/>
      <c r="F4678" s="331"/>
      <c r="G4678" s="1"/>
      <c r="H4678" s="45"/>
      <c r="I4678" s="1"/>
      <c r="J4678" s="1"/>
      <c r="K4678" s="1"/>
      <c r="L4678" s="331"/>
      <c r="M4678" s="1"/>
      <c r="N4678" s="45"/>
      <c r="O4678" s="1"/>
      <c r="P4678" s="45"/>
      <c r="Q4678" s="1"/>
      <c r="R4678" s="1"/>
      <c r="S4678" s="206"/>
      <c r="T4678" s="351">
        <f>IF(Q4678=0,0,1)+IF(C4678=0,0,1)+IF(D4678=0,0,1)+IF(E4678=0,0,1)+IF(F4678=0,0,1)+IF(G4678=0,0,1)+IF(H4678=0,0,1)+IF(I4678=0,0,1)+IF(J4678=0,0,1)+IF(K4678=0,0,1)+IF(L4678=0,0,1)+IF(M4678=0,0,1)+IF(N4678=0,0,1)+IF(O4678=0,0,1)</f>
        <v>0</v>
      </c>
    </row>
    <row r="4679" spans="1:20" ht="15.75" hidden="1">
      <c r="A4679" s="10"/>
      <c r="B4679" s="1"/>
      <c r="C4679" s="81"/>
      <c r="D4679" s="1"/>
      <c r="E4679" s="1"/>
      <c r="F4679" s="331"/>
      <c r="G4679" s="1"/>
      <c r="H4679" s="45"/>
      <c r="I4679" s="1"/>
      <c r="J4679" s="1"/>
      <c r="K4679" s="1"/>
      <c r="L4679" s="331"/>
      <c r="M4679" s="1"/>
      <c r="N4679" s="45"/>
      <c r="O4679" s="1"/>
      <c r="P4679" s="45"/>
      <c r="Q4679" s="1"/>
      <c r="R4679" s="1"/>
      <c r="S4679" s="206"/>
      <c r="T4679" s="351">
        <f>IF(Q4679=0,0,1)+IF(C4679=0,0,1)+IF(D4679=0,0,1)+IF(E4679=0,0,1)+IF(F4679=0,0,1)+IF(G4679=0,0,1)+IF(H4679=0,0,1)+IF(I4679=0,0,1)+IF(J4679=0,0,1)+IF(K4679=0,0,1)+IF(L4679=0,0,1)+IF(M4679=0,0,1)+IF(N4679=0,0,1)+IF(O4679=0,0,1)</f>
        <v>0</v>
      </c>
    </row>
    <row r="4680" spans="1:20" ht="15.75" hidden="1">
      <c r="A4680" s="10"/>
      <c r="B4680" s="1"/>
      <c r="C4680" s="81"/>
      <c r="D4680" s="1"/>
      <c r="E4680" s="1"/>
      <c r="F4680" s="331"/>
      <c r="G4680" s="1"/>
      <c r="H4680" s="45"/>
      <c r="I4680" s="1"/>
      <c r="J4680" s="1"/>
      <c r="K4680" s="1"/>
      <c r="L4680" s="331"/>
      <c r="M4680" s="1"/>
      <c r="N4680" s="45"/>
      <c r="O4680" s="1"/>
      <c r="P4680" s="45"/>
      <c r="Q4680" s="1"/>
      <c r="R4680" s="1"/>
      <c r="S4680" s="206"/>
      <c r="T4680" s="351">
        <f>IF(Q4680=0,0,1)+IF(C4680=0,0,1)+IF(D4680=0,0,1)+IF(E4680=0,0,1)+IF(F4680=0,0,1)+IF(G4680=0,0,1)+IF(H4680=0,0,1)+IF(I4680=0,0,1)+IF(J4680=0,0,1)+IF(K4680=0,0,1)+IF(L4680=0,0,1)+IF(M4680=0,0,1)+IF(N4680=0,0,1)+IF(O4680=0,0,1)</f>
        <v>0</v>
      </c>
    </row>
    <row r="4681" spans="1:20" ht="15.75" hidden="1">
      <c r="A4681" s="10"/>
      <c r="B4681" s="1"/>
      <c r="C4681" s="81"/>
      <c r="D4681" s="1"/>
      <c r="E4681" s="1"/>
      <c r="F4681" s="331"/>
      <c r="G4681" s="1"/>
      <c r="H4681" s="45"/>
      <c r="I4681" s="1"/>
      <c r="J4681" s="1"/>
      <c r="K4681" s="1"/>
      <c r="L4681" s="331"/>
      <c r="M4681" s="1"/>
      <c r="N4681" s="45"/>
      <c r="O4681" s="1"/>
      <c r="P4681" s="45"/>
      <c r="Q4681" s="1"/>
      <c r="R4681" s="1"/>
      <c r="S4681" s="206"/>
      <c r="T4681" s="351">
        <f>IF(Q4681=0,0,1)+IF(C4681=0,0,1)+IF(D4681=0,0,1)+IF(E4681=0,0,1)+IF(F4681=0,0,1)+IF(G4681=0,0,1)+IF(H4681=0,0,1)+IF(I4681=0,0,1)+IF(J4681=0,0,1)+IF(K4681=0,0,1)+IF(L4681=0,0,1)+IF(M4681=0,0,1)+IF(N4681=0,0,1)+IF(O4681=0,0,1)</f>
        <v>0</v>
      </c>
    </row>
    <row r="4682" spans="1:20" ht="15.75" hidden="1">
      <c r="A4682" s="10"/>
      <c r="B4682" s="1"/>
      <c r="C4682" s="81"/>
      <c r="D4682" s="1"/>
      <c r="E4682" s="1"/>
      <c r="F4682" s="331"/>
      <c r="G4682" s="1"/>
      <c r="H4682" s="45"/>
      <c r="I4682" s="1"/>
      <c r="J4682" s="1"/>
      <c r="K4682" s="1"/>
      <c r="L4682" s="331"/>
      <c r="M4682" s="1"/>
      <c r="N4682" s="45"/>
      <c r="O4682" s="1"/>
      <c r="P4682" s="45"/>
      <c r="Q4682" s="1"/>
      <c r="R4682" s="1"/>
      <c r="S4682" s="206"/>
      <c r="T4682" s="351">
        <f>IF(Q4682=0,0,1)+IF(C4682=0,0,1)+IF(D4682=0,0,1)+IF(E4682=0,0,1)+IF(F4682=0,0,1)+IF(G4682=0,0,1)+IF(H4682=0,0,1)+IF(I4682=0,0,1)+IF(J4682=0,0,1)+IF(K4682=0,0,1)+IF(L4682=0,0,1)+IF(M4682=0,0,1)+IF(N4682=0,0,1)+IF(O4682=0,0,1)</f>
        <v>0</v>
      </c>
    </row>
    <row r="4683" spans="1:20" ht="15.75" hidden="1">
      <c r="A4683" s="10"/>
      <c r="B4683" s="1"/>
      <c r="C4683" s="81"/>
      <c r="D4683" s="1"/>
      <c r="E4683" s="1"/>
      <c r="F4683" s="331"/>
      <c r="G4683" s="1"/>
      <c r="H4683" s="45"/>
      <c r="I4683" s="1"/>
      <c r="J4683" s="1"/>
      <c r="K4683" s="1"/>
      <c r="L4683" s="331"/>
      <c r="M4683" s="1"/>
      <c r="N4683" s="45"/>
      <c r="O4683" s="1"/>
      <c r="P4683" s="45"/>
      <c r="Q4683" s="1"/>
      <c r="R4683" s="1"/>
      <c r="S4683" s="206"/>
      <c r="T4683" s="351">
        <f>IF(Q4683=0,0,1)+IF(C4683=0,0,1)+IF(D4683=0,0,1)+IF(E4683=0,0,1)+IF(F4683=0,0,1)+IF(G4683=0,0,1)+IF(H4683=0,0,1)+IF(I4683=0,0,1)+IF(J4683=0,0,1)+IF(K4683=0,0,1)+IF(L4683=0,0,1)+IF(M4683=0,0,1)+IF(N4683=0,0,1)+IF(O4683=0,0,1)</f>
        <v>0</v>
      </c>
    </row>
    <row r="4684" spans="1:20" ht="15.75" hidden="1">
      <c r="A4684" s="10"/>
      <c r="B4684" s="1"/>
      <c r="C4684" s="81"/>
      <c r="D4684" s="1"/>
      <c r="E4684" s="1"/>
      <c r="F4684" s="331"/>
      <c r="G4684" s="1"/>
      <c r="H4684" s="45"/>
      <c r="I4684" s="1"/>
      <c r="J4684" s="1"/>
      <c r="K4684" s="1"/>
      <c r="L4684" s="331"/>
      <c r="M4684" s="1"/>
      <c r="N4684" s="45"/>
      <c r="O4684" s="1"/>
      <c r="P4684" s="45"/>
      <c r="Q4684" s="1"/>
      <c r="R4684" s="1"/>
      <c r="S4684" s="206"/>
      <c r="T4684" s="351">
        <f>IF(Q4684=0,0,1)+IF(C4684=0,0,1)+IF(D4684=0,0,1)+IF(E4684=0,0,1)+IF(F4684=0,0,1)+IF(G4684=0,0,1)+IF(H4684=0,0,1)+IF(I4684=0,0,1)+IF(J4684=0,0,1)+IF(K4684=0,0,1)+IF(L4684=0,0,1)+IF(M4684=0,0,1)+IF(N4684=0,0,1)+IF(O4684=0,0,1)</f>
        <v>0</v>
      </c>
    </row>
    <row r="4685" spans="1:20" ht="15.75" hidden="1">
      <c r="A4685" s="10"/>
      <c r="B4685" s="1"/>
      <c r="C4685" s="81"/>
      <c r="D4685" s="1"/>
      <c r="E4685" s="1"/>
      <c r="F4685" s="331"/>
      <c r="G4685" s="1"/>
      <c r="H4685" s="45"/>
      <c r="I4685" s="1"/>
      <c r="J4685" s="1"/>
      <c r="K4685" s="1"/>
      <c r="L4685" s="331"/>
      <c r="M4685" s="1"/>
      <c r="N4685" s="45"/>
      <c r="O4685" s="1"/>
      <c r="P4685" s="45"/>
      <c r="Q4685" s="1"/>
      <c r="R4685" s="1"/>
      <c r="S4685" s="206"/>
      <c r="T4685" s="351">
        <f>IF(Q4685=0,0,1)+IF(C4685=0,0,1)+IF(D4685=0,0,1)+IF(E4685=0,0,1)+IF(F4685=0,0,1)+IF(G4685=0,0,1)+IF(H4685=0,0,1)+IF(I4685=0,0,1)+IF(J4685=0,0,1)+IF(K4685=0,0,1)+IF(L4685=0,0,1)+IF(M4685=0,0,1)+IF(N4685=0,0,1)+IF(O4685=0,0,1)</f>
        <v>0</v>
      </c>
    </row>
    <row r="4686" spans="1:20" ht="15.75" hidden="1">
      <c r="A4686" s="10"/>
      <c r="B4686" s="1"/>
      <c r="C4686" s="81"/>
      <c r="D4686" s="1"/>
      <c r="E4686" s="1"/>
      <c r="F4686" s="331"/>
      <c r="G4686" s="1"/>
      <c r="H4686" s="45"/>
      <c r="I4686" s="1"/>
      <c r="J4686" s="1"/>
      <c r="K4686" s="1"/>
      <c r="L4686" s="331"/>
      <c r="M4686" s="1"/>
      <c r="N4686" s="45"/>
      <c r="O4686" s="1"/>
      <c r="P4686" s="45"/>
      <c r="Q4686" s="1"/>
      <c r="R4686" s="1"/>
      <c r="S4686" s="206"/>
      <c r="T4686" s="351">
        <f>IF(Q4686=0,0,1)+IF(C4686=0,0,1)+IF(D4686=0,0,1)+IF(E4686=0,0,1)+IF(F4686=0,0,1)+IF(G4686=0,0,1)+IF(H4686=0,0,1)+IF(I4686=0,0,1)+IF(J4686=0,0,1)+IF(K4686=0,0,1)+IF(L4686=0,0,1)+IF(M4686=0,0,1)+IF(N4686=0,0,1)+IF(O4686=0,0,1)</f>
        <v>0</v>
      </c>
    </row>
    <row r="4687" spans="1:20" ht="15.75" hidden="1">
      <c r="A4687" s="10"/>
      <c r="B4687" s="1"/>
      <c r="C4687" s="81"/>
      <c r="D4687" s="1"/>
      <c r="E4687" s="1"/>
      <c r="F4687" s="331"/>
      <c r="G4687" s="1"/>
      <c r="H4687" s="45"/>
      <c r="I4687" s="1"/>
      <c r="J4687" s="1"/>
      <c r="K4687" s="1"/>
      <c r="L4687" s="331"/>
      <c r="M4687" s="1"/>
      <c r="N4687" s="45"/>
      <c r="O4687" s="1"/>
      <c r="P4687" s="45"/>
      <c r="Q4687" s="1"/>
      <c r="R4687" s="1"/>
      <c r="S4687" s="206"/>
      <c r="T4687" s="351">
        <f>IF(Q4687=0,0,1)+IF(C4687=0,0,1)+IF(D4687=0,0,1)+IF(E4687=0,0,1)+IF(F4687=0,0,1)+IF(G4687=0,0,1)+IF(H4687=0,0,1)+IF(I4687=0,0,1)+IF(J4687=0,0,1)+IF(K4687=0,0,1)+IF(L4687=0,0,1)+IF(M4687=0,0,1)+IF(N4687=0,0,1)+IF(O4687=0,0,1)</f>
        <v>0</v>
      </c>
    </row>
    <row r="4688" spans="1:20" ht="15.75" hidden="1">
      <c r="A4688" s="10"/>
      <c r="B4688" s="1"/>
      <c r="C4688" s="81"/>
      <c r="D4688" s="1"/>
      <c r="E4688" s="1"/>
      <c r="F4688" s="331"/>
      <c r="G4688" s="1"/>
      <c r="H4688" s="45"/>
      <c r="I4688" s="1"/>
      <c r="J4688" s="1"/>
      <c r="K4688" s="1"/>
      <c r="L4688" s="331"/>
      <c r="M4688" s="1"/>
      <c r="N4688" s="45"/>
      <c r="O4688" s="1"/>
      <c r="P4688" s="45"/>
      <c r="Q4688" s="1"/>
      <c r="R4688" s="1"/>
      <c r="S4688" s="206"/>
      <c r="T4688" s="351">
        <f>IF(Q4688=0,0,1)+IF(C4688=0,0,1)+IF(D4688=0,0,1)+IF(E4688=0,0,1)+IF(F4688=0,0,1)+IF(G4688=0,0,1)+IF(H4688=0,0,1)+IF(I4688=0,0,1)+IF(J4688=0,0,1)+IF(K4688=0,0,1)+IF(L4688=0,0,1)+IF(M4688=0,0,1)+IF(N4688=0,0,1)+IF(O4688=0,0,1)</f>
        <v>0</v>
      </c>
    </row>
    <row r="4689" spans="1:20" ht="15.75" hidden="1">
      <c r="A4689" s="10"/>
      <c r="B4689" s="1"/>
      <c r="C4689" s="81"/>
      <c r="D4689" s="1"/>
      <c r="E4689" s="1"/>
      <c r="F4689" s="331"/>
      <c r="G4689" s="1"/>
      <c r="H4689" s="45"/>
      <c r="I4689" s="1"/>
      <c r="J4689" s="1"/>
      <c r="K4689" s="1"/>
      <c r="L4689" s="331"/>
      <c r="M4689" s="1"/>
      <c r="N4689" s="45"/>
      <c r="O4689" s="1"/>
      <c r="P4689" s="45"/>
      <c r="Q4689" s="1"/>
      <c r="R4689" s="1"/>
      <c r="S4689" s="206"/>
      <c r="T4689" s="351">
        <f>IF(Q4689=0,0,1)+IF(C4689=0,0,1)+IF(D4689=0,0,1)+IF(E4689=0,0,1)+IF(F4689=0,0,1)+IF(G4689=0,0,1)+IF(H4689=0,0,1)+IF(I4689=0,0,1)+IF(J4689=0,0,1)+IF(K4689=0,0,1)+IF(L4689=0,0,1)+IF(M4689=0,0,1)+IF(N4689=0,0,1)+IF(O4689=0,0,1)</f>
        <v>0</v>
      </c>
    </row>
    <row r="4690" spans="1:20" ht="15.75" hidden="1">
      <c r="A4690" s="10"/>
      <c r="B4690" s="1"/>
      <c r="C4690" s="81"/>
      <c r="D4690" s="1"/>
      <c r="E4690" s="1"/>
      <c r="F4690" s="331"/>
      <c r="G4690" s="1"/>
      <c r="H4690" s="45"/>
      <c r="I4690" s="1"/>
      <c r="J4690" s="1"/>
      <c r="K4690" s="1"/>
      <c r="L4690" s="331"/>
      <c r="M4690" s="1"/>
      <c r="N4690" s="45"/>
      <c r="O4690" s="1"/>
      <c r="P4690" s="45"/>
      <c r="Q4690" s="1"/>
      <c r="R4690" s="1"/>
      <c r="S4690" s="206"/>
      <c r="T4690" s="351">
        <f>IF(Q4690=0,0,1)+IF(C4690=0,0,1)+IF(D4690=0,0,1)+IF(E4690=0,0,1)+IF(F4690=0,0,1)+IF(G4690=0,0,1)+IF(H4690=0,0,1)+IF(I4690=0,0,1)+IF(J4690=0,0,1)+IF(K4690=0,0,1)+IF(L4690=0,0,1)+IF(M4690=0,0,1)+IF(N4690=0,0,1)+IF(O4690=0,0,1)</f>
        <v>0</v>
      </c>
    </row>
    <row r="4691" spans="1:20" ht="15.75" hidden="1">
      <c r="A4691" s="10"/>
      <c r="B4691" s="1"/>
      <c r="C4691" s="81"/>
      <c r="D4691" s="1"/>
      <c r="E4691" s="1"/>
      <c r="F4691" s="331"/>
      <c r="G4691" s="1"/>
      <c r="H4691" s="45"/>
      <c r="I4691" s="1"/>
      <c r="J4691" s="1"/>
      <c r="K4691" s="1"/>
      <c r="L4691" s="331"/>
      <c r="M4691" s="1"/>
      <c r="N4691" s="45"/>
      <c r="O4691" s="1"/>
      <c r="P4691" s="45"/>
      <c r="Q4691" s="1"/>
      <c r="R4691" s="1"/>
      <c r="S4691" s="206"/>
      <c r="T4691" s="351">
        <f>IF(Q4691=0,0,1)+IF(C4691=0,0,1)+IF(D4691=0,0,1)+IF(E4691=0,0,1)+IF(F4691=0,0,1)+IF(G4691=0,0,1)+IF(H4691=0,0,1)+IF(I4691=0,0,1)+IF(J4691=0,0,1)+IF(K4691=0,0,1)+IF(L4691=0,0,1)+IF(M4691=0,0,1)+IF(N4691=0,0,1)+IF(O4691=0,0,1)</f>
        <v>0</v>
      </c>
    </row>
    <row r="4692" spans="1:20" ht="15.75" hidden="1">
      <c r="A4692" s="10"/>
      <c r="B4692" s="1"/>
      <c r="C4692" s="81"/>
      <c r="D4692" s="1"/>
      <c r="E4692" s="1"/>
      <c r="F4692" s="331"/>
      <c r="G4692" s="1"/>
      <c r="H4692" s="45"/>
      <c r="I4692" s="1"/>
      <c r="J4692" s="1"/>
      <c r="K4692" s="1"/>
      <c r="L4692" s="331"/>
      <c r="M4692" s="1"/>
      <c r="N4692" s="45"/>
      <c r="O4692" s="1"/>
      <c r="P4692" s="45"/>
      <c r="Q4692" s="1"/>
      <c r="R4692" s="1"/>
      <c r="S4692" s="206"/>
      <c r="T4692" s="351">
        <f>IF(Q4692=0,0,1)+IF(C4692=0,0,1)+IF(D4692=0,0,1)+IF(E4692=0,0,1)+IF(F4692=0,0,1)+IF(G4692=0,0,1)+IF(H4692=0,0,1)+IF(I4692=0,0,1)+IF(J4692=0,0,1)+IF(K4692=0,0,1)+IF(L4692=0,0,1)+IF(M4692=0,0,1)+IF(N4692=0,0,1)+IF(O4692=0,0,1)</f>
        <v>0</v>
      </c>
    </row>
    <row r="4693" spans="1:20" ht="15.75" hidden="1">
      <c r="A4693" s="10"/>
      <c r="B4693" s="1"/>
      <c r="C4693" s="81"/>
      <c r="D4693" s="1"/>
      <c r="E4693" s="1"/>
      <c r="F4693" s="331"/>
      <c r="G4693" s="1"/>
      <c r="H4693" s="45"/>
      <c r="I4693" s="1"/>
      <c r="J4693" s="1"/>
      <c r="K4693" s="1"/>
      <c r="L4693" s="331"/>
      <c r="M4693" s="1"/>
      <c r="N4693" s="45"/>
      <c r="O4693" s="1"/>
      <c r="P4693" s="45"/>
      <c r="Q4693" s="1"/>
      <c r="R4693" s="1"/>
      <c r="S4693" s="206"/>
      <c r="T4693" s="351">
        <f>IF(Q4693=0,0,1)+IF(C4693=0,0,1)+IF(D4693=0,0,1)+IF(E4693=0,0,1)+IF(F4693=0,0,1)+IF(G4693=0,0,1)+IF(H4693=0,0,1)+IF(I4693=0,0,1)+IF(J4693=0,0,1)+IF(K4693=0,0,1)+IF(L4693=0,0,1)+IF(M4693=0,0,1)+IF(N4693=0,0,1)+IF(O4693=0,0,1)</f>
        <v>0</v>
      </c>
    </row>
    <row r="4694" spans="1:20" ht="15.75" hidden="1">
      <c r="A4694" s="10"/>
      <c r="B4694" s="1"/>
      <c r="C4694" s="81"/>
      <c r="D4694" s="1"/>
      <c r="E4694" s="1"/>
      <c r="F4694" s="331"/>
      <c r="G4694" s="1"/>
      <c r="H4694" s="45"/>
      <c r="I4694" s="1"/>
      <c r="J4694" s="1"/>
      <c r="K4694" s="1"/>
      <c r="L4694" s="331"/>
      <c r="M4694" s="1"/>
      <c r="N4694" s="45"/>
      <c r="O4694" s="1"/>
      <c r="P4694" s="45"/>
      <c r="Q4694" s="1"/>
      <c r="R4694" s="1"/>
      <c r="S4694" s="206"/>
      <c r="T4694" s="351">
        <f>IF(Q4694=0,0,1)+IF(C4694=0,0,1)+IF(D4694=0,0,1)+IF(E4694=0,0,1)+IF(F4694=0,0,1)+IF(G4694=0,0,1)+IF(H4694=0,0,1)+IF(I4694=0,0,1)+IF(J4694=0,0,1)+IF(K4694=0,0,1)+IF(L4694=0,0,1)+IF(M4694=0,0,1)+IF(N4694=0,0,1)+IF(O4694=0,0,1)</f>
        <v>0</v>
      </c>
    </row>
    <row r="4695" spans="1:20" ht="15.75" hidden="1">
      <c r="A4695" s="10"/>
      <c r="B4695" s="1"/>
      <c r="C4695" s="81"/>
      <c r="D4695" s="1"/>
      <c r="E4695" s="1"/>
      <c r="F4695" s="331"/>
      <c r="G4695" s="1"/>
      <c r="H4695" s="45"/>
      <c r="I4695" s="1"/>
      <c r="J4695" s="1"/>
      <c r="K4695" s="1"/>
      <c r="L4695" s="331"/>
      <c r="M4695" s="1"/>
      <c r="N4695" s="45"/>
      <c r="O4695" s="1"/>
      <c r="P4695" s="45"/>
      <c r="Q4695" s="1"/>
      <c r="R4695" s="1"/>
      <c r="S4695" s="206"/>
      <c r="T4695" s="351">
        <f>IF(Q4695=0,0,1)+IF(C4695=0,0,1)+IF(D4695=0,0,1)+IF(E4695=0,0,1)+IF(F4695=0,0,1)+IF(G4695=0,0,1)+IF(H4695=0,0,1)+IF(I4695=0,0,1)+IF(J4695=0,0,1)+IF(K4695=0,0,1)+IF(L4695=0,0,1)+IF(M4695=0,0,1)+IF(N4695=0,0,1)+IF(O4695=0,0,1)</f>
        <v>0</v>
      </c>
    </row>
    <row r="4696" spans="1:20" ht="15.75" hidden="1">
      <c r="A4696" s="10"/>
      <c r="B4696" s="1"/>
      <c r="C4696" s="81"/>
      <c r="D4696" s="1"/>
      <c r="E4696" s="1"/>
      <c r="F4696" s="331"/>
      <c r="G4696" s="1"/>
      <c r="H4696" s="45"/>
      <c r="I4696" s="1"/>
      <c r="J4696" s="1"/>
      <c r="K4696" s="1"/>
      <c r="L4696" s="331"/>
      <c r="M4696" s="1"/>
      <c r="N4696" s="45"/>
      <c r="O4696" s="1"/>
      <c r="P4696" s="45"/>
      <c r="Q4696" s="1"/>
      <c r="R4696" s="1"/>
      <c r="S4696" s="206"/>
      <c r="T4696" s="351">
        <f>IF(Q4696=0,0,1)+IF(C4696=0,0,1)+IF(D4696=0,0,1)+IF(E4696=0,0,1)+IF(F4696=0,0,1)+IF(G4696=0,0,1)+IF(H4696=0,0,1)+IF(I4696=0,0,1)+IF(J4696=0,0,1)+IF(K4696=0,0,1)+IF(L4696=0,0,1)+IF(M4696=0,0,1)+IF(N4696=0,0,1)+IF(O4696=0,0,1)</f>
        <v>0</v>
      </c>
    </row>
    <row r="4697" spans="1:20" ht="15.75" hidden="1">
      <c r="A4697" s="10"/>
      <c r="B4697" s="1"/>
      <c r="C4697" s="81"/>
      <c r="D4697" s="1"/>
      <c r="E4697" s="1"/>
      <c r="F4697" s="331"/>
      <c r="G4697" s="1"/>
      <c r="H4697" s="45"/>
      <c r="I4697" s="1"/>
      <c r="J4697" s="1"/>
      <c r="K4697" s="1"/>
      <c r="L4697" s="331"/>
      <c r="M4697" s="1"/>
      <c r="N4697" s="45"/>
      <c r="O4697" s="1"/>
      <c r="P4697" s="45"/>
      <c r="Q4697" s="1"/>
      <c r="R4697" s="1"/>
      <c r="S4697" s="206"/>
      <c r="T4697" s="351">
        <f>IF(Q4697=0,0,1)+IF(C4697=0,0,1)+IF(D4697=0,0,1)+IF(E4697=0,0,1)+IF(F4697=0,0,1)+IF(G4697=0,0,1)+IF(H4697=0,0,1)+IF(I4697=0,0,1)+IF(J4697=0,0,1)+IF(K4697=0,0,1)+IF(L4697=0,0,1)+IF(M4697=0,0,1)+IF(N4697=0,0,1)+IF(O4697=0,0,1)</f>
        <v>0</v>
      </c>
    </row>
    <row r="4698" spans="1:20" ht="15.75" hidden="1">
      <c r="A4698" s="10"/>
      <c r="B4698" s="1"/>
      <c r="C4698" s="81"/>
      <c r="D4698" s="1"/>
      <c r="E4698" s="1"/>
      <c r="F4698" s="331"/>
      <c r="G4698" s="1"/>
      <c r="H4698" s="45"/>
      <c r="I4698" s="1"/>
      <c r="J4698" s="1"/>
      <c r="K4698" s="1"/>
      <c r="L4698" s="331"/>
      <c r="M4698" s="1"/>
      <c r="N4698" s="45"/>
      <c r="O4698" s="1"/>
      <c r="P4698" s="45"/>
      <c r="Q4698" s="1"/>
      <c r="R4698" s="1"/>
      <c r="S4698" s="206"/>
      <c r="T4698" s="351">
        <f>IF(Q4698=0,0,1)+IF(C4698=0,0,1)+IF(D4698=0,0,1)+IF(E4698=0,0,1)+IF(F4698=0,0,1)+IF(G4698=0,0,1)+IF(H4698=0,0,1)+IF(I4698=0,0,1)+IF(J4698=0,0,1)+IF(K4698=0,0,1)+IF(L4698=0,0,1)+IF(M4698=0,0,1)+IF(N4698=0,0,1)+IF(O4698=0,0,1)</f>
        <v>0</v>
      </c>
    </row>
    <row r="4699" spans="1:20" ht="15.75" hidden="1">
      <c r="A4699" s="10"/>
      <c r="B4699" s="1"/>
      <c r="C4699" s="81"/>
      <c r="D4699" s="1"/>
      <c r="E4699" s="1"/>
      <c r="F4699" s="331"/>
      <c r="G4699" s="1"/>
      <c r="H4699" s="45"/>
      <c r="I4699" s="1"/>
      <c r="J4699" s="1"/>
      <c r="K4699" s="1"/>
      <c r="L4699" s="331"/>
      <c r="M4699" s="1"/>
      <c r="N4699" s="45"/>
      <c r="O4699" s="1"/>
      <c r="P4699" s="45"/>
      <c r="Q4699" s="1"/>
      <c r="R4699" s="1"/>
      <c r="S4699" s="206"/>
      <c r="T4699" s="351">
        <f>IF(Q4699=0,0,1)+IF(C4699=0,0,1)+IF(D4699=0,0,1)+IF(E4699=0,0,1)+IF(F4699=0,0,1)+IF(G4699=0,0,1)+IF(H4699=0,0,1)+IF(I4699=0,0,1)+IF(J4699=0,0,1)+IF(K4699=0,0,1)+IF(L4699=0,0,1)+IF(M4699=0,0,1)+IF(N4699=0,0,1)+IF(O4699=0,0,1)</f>
        <v>0</v>
      </c>
    </row>
    <row r="4700" spans="1:20" ht="15.75" hidden="1">
      <c r="A4700" s="10"/>
      <c r="B4700" s="1"/>
      <c r="C4700" s="81"/>
      <c r="D4700" s="1"/>
      <c r="E4700" s="1"/>
      <c r="F4700" s="331"/>
      <c r="G4700" s="1"/>
      <c r="H4700" s="45"/>
      <c r="I4700" s="1"/>
      <c r="J4700" s="1"/>
      <c r="K4700" s="1"/>
      <c r="L4700" s="331"/>
      <c r="M4700" s="1"/>
      <c r="N4700" s="45"/>
      <c r="O4700" s="1"/>
      <c r="P4700" s="45"/>
      <c r="Q4700" s="1"/>
      <c r="R4700" s="1"/>
      <c r="S4700" s="206"/>
      <c r="T4700" s="351">
        <f>IF(Q4700=0,0,1)+IF(C4700=0,0,1)+IF(D4700=0,0,1)+IF(E4700=0,0,1)+IF(F4700=0,0,1)+IF(G4700=0,0,1)+IF(H4700=0,0,1)+IF(I4700=0,0,1)+IF(J4700=0,0,1)+IF(K4700=0,0,1)+IF(L4700=0,0,1)+IF(M4700=0,0,1)+IF(N4700=0,0,1)+IF(O4700=0,0,1)</f>
        <v>0</v>
      </c>
    </row>
    <row r="4701" spans="1:20" ht="15.75" hidden="1">
      <c r="A4701" s="10"/>
      <c r="B4701" s="1"/>
      <c r="C4701" s="81"/>
      <c r="D4701" s="1"/>
      <c r="E4701" s="1"/>
      <c r="F4701" s="331"/>
      <c r="G4701" s="1"/>
      <c r="H4701" s="45"/>
      <c r="I4701" s="1"/>
      <c r="J4701" s="1"/>
      <c r="K4701" s="1"/>
      <c r="L4701" s="331"/>
      <c r="M4701" s="1"/>
      <c r="N4701" s="45"/>
      <c r="O4701" s="1"/>
      <c r="P4701" s="45"/>
      <c r="Q4701" s="1"/>
      <c r="R4701" s="1"/>
      <c r="S4701" s="206"/>
      <c r="T4701" s="351">
        <f>IF(Q4701=0,0,1)+IF(C4701=0,0,1)+IF(D4701=0,0,1)+IF(E4701=0,0,1)+IF(F4701=0,0,1)+IF(G4701=0,0,1)+IF(H4701=0,0,1)+IF(I4701=0,0,1)+IF(J4701=0,0,1)+IF(K4701=0,0,1)+IF(L4701=0,0,1)+IF(M4701=0,0,1)+IF(N4701=0,0,1)+IF(O4701=0,0,1)</f>
        <v>0</v>
      </c>
    </row>
    <row r="4702" spans="1:20" ht="15.75" hidden="1">
      <c r="A4702" s="10"/>
      <c r="B4702" s="1"/>
      <c r="C4702" s="81"/>
      <c r="D4702" s="1"/>
      <c r="E4702" s="1"/>
      <c r="F4702" s="331"/>
      <c r="G4702" s="1"/>
      <c r="H4702" s="45"/>
      <c r="I4702" s="1"/>
      <c r="J4702" s="1"/>
      <c r="K4702" s="1"/>
      <c r="L4702" s="331"/>
      <c r="M4702" s="1"/>
      <c r="N4702" s="45"/>
      <c r="O4702" s="1"/>
      <c r="P4702" s="45"/>
      <c r="Q4702" s="1"/>
      <c r="R4702" s="1"/>
      <c r="S4702" s="206"/>
      <c r="T4702" s="351">
        <f>IF(Q4702=0,0,1)+IF(C4702=0,0,1)+IF(D4702=0,0,1)+IF(E4702=0,0,1)+IF(F4702=0,0,1)+IF(G4702=0,0,1)+IF(H4702=0,0,1)+IF(I4702=0,0,1)+IF(J4702=0,0,1)+IF(K4702=0,0,1)+IF(L4702=0,0,1)+IF(M4702=0,0,1)+IF(N4702=0,0,1)+IF(O4702=0,0,1)</f>
        <v>0</v>
      </c>
    </row>
    <row r="4703" spans="1:20" ht="15.75" hidden="1">
      <c r="A4703" s="10"/>
      <c r="B4703" s="1"/>
      <c r="C4703" s="81"/>
      <c r="D4703" s="1"/>
      <c r="E4703" s="1"/>
      <c r="F4703" s="331"/>
      <c r="G4703" s="1"/>
      <c r="H4703" s="45"/>
      <c r="I4703" s="1"/>
      <c r="J4703" s="1"/>
      <c r="K4703" s="1"/>
      <c r="L4703" s="331"/>
      <c r="M4703" s="1"/>
      <c r="N4703" s="45"/>
      <c r="O4703" s="1"/>
      <c r="P4703" s="45"/>
      <c r="Q4703" s="1"/>
      <c r="R4703" s="1"/>
      <c r="S4703" s="206"/>
      <c r="T4703" s="351">
        <f>IF(Q4703=0,0,1)+IF(C4703=0,0,1)+IF(D4703=0,0,1)+IF(E4703=0,0,1)+IF(F4703=0,0,1)+IF(G4703=0,0,1)+IF(H4703=0,0,1)+IF(I4703=0,0,1)+IF(J4703=0,0,1)+IF(K4703=0,0,1)+IF(L4703=0,0,1)+IF(M4703=0,0,1)+IF(N4703=0,0,1)+IF(O4703=0,0,1)</f>
        <v>0</v>
      </c>
    </row>
    <row r="4704" spans="1:20" ht="15.75" hidden="1">
      <c r="A4704" s="10"/>
      <c r="B4704" s="1"/>
      <c r="C4704" s="81"/>
      <c r="D4704" s="1"/>
      <c r="E4704" s="1"/>
      <c r="F4704" s="331"/>
      <c r="G4704" s="1"/>
      <c r="H4704" s="45"/>
      <c r="I4704" s="1"/>
      <c r="J4704" s="1"/>
      <c r="K4704" s="1"/>
      <c r="L4704" s="331"/>
      <c r="M4704" s="1"/>
      <c r="N4704" s="45"/>
      <c r="O4704" s="1"/>
      <c r="P4704" s="45"/>
      <c r="Q4704" s="1"/>
      <c r="R4704" s="1"/>
      <c r="S4704" s="206"/>
      <c r="T4704" s="351">
        <f>IF(Q4704=0,0,1)+IF(C4704=0,0,1)+IF(D4704=0,0,1)+IF(E4704=0,0,1)+IF(F4704=0,0,1)+IF(G4704=0,0,1)+IF(H4704=0,0,1)+IF(I4704=0,0,1)+IF(J4704=0,0,1)+IF(K4704=0,0,1)+IF(L4704=0,0,1)+IF(M4704=0,0,1)+IF(N4704=0,0,1)+IF(O4704=0,0,1)</f>
        <v>0</v>
      </c>
    </row>
    <row r="4705" spans="1:20" ht="15.75" hidden="1">
      <c r="A4705" s="10"/>
      <c r="B4705" s="1"/>
      <c r="C4705" s="81"/>
      <c r="D4705" s="1"/>
      <c r="E4705" s="1"/>
      <c r="F4705" s="331"/>
      <c r="G4705" s="1"/>
      <c r="H4705" s="45"/>
      <c r="I4705" s="1"/>
      <c r="J4705" s="1"/>
      <c r="K4705" s="1"/>
      <c r="L4705" s="331"/>
      <c r="M4705" s="1"/>
      <c r="N4705" s="45"/>
      <c r="O4705" s="1"/>
      <c r="P4705" s="45"/>
      <c r="Q4705" s="1"/>
      <c r="R4705" s="1"/>
      <c r="S4705" s="206"/>
      <c r="T4705" s="351">
        <f>IF(Q4705=0,0,1)+IF(C4705=0,0,1)+IF(D4705=0,0,1)+IF(E4705=0,0,1)+IF(F4705=0,0,1)+IF(G4705=0,0,1)+IF(H4705=0,0,1)+IF(I4705=0,0,1)+IF(J4705=0,0,1)+IF(K4705=0,0,1)+IF(L4705=0,0,1)+IF(M4705=0,0,1)+IF(N4705=0,0,1)+IF(O4705=0,0,1)</f>
        <v>0</v>
      </c>
    </row>
    <row r="4706" spans="1:20" ht="15.75" hidden="1">
      <c r="A4706" s="10"/>
      <c r="B4706" s="1"/>
      <c r="C4706" s="81"/>
      <c r="D4706" s="1"/>
      <c r="E4706" s="1"/>
      <c r="F4706" s="331"/>
      <c r="G4706" s="1"/>
      <c r="H4706" s="45"/>
      <c r="I4706" s="1"/>
      <c r="J4706" s="1"/>
      <c r="K4706" s="1"/>
      <c r="L4706" s="331"/>
      <c r="M4706" s="1"/>
      <c r="N4706" s="45"/>
      <c r="O4706" s="1"/>
      <c r="P4706" s="45"/>
      <c r="Q4706" s="1"/>
      <c r="R4706" s="1"/>
      <c r="S4706" s="206"/>
      <c r="T4706" s="351">
        <f>IF(Q4706=0,0,1)+IF(C4706=0,0,1)+IF(D4706=0,0,1)+IF(E4706=0,0,1)+IF(F4706=0,0,1)+IF(G4706=0,0,1)+IF(H4706=0,0,1)+IF(I4706=0,0,1)+IF(J4706=0,0,1)+IF(K4706=0,0,1)+IF(L4706=0,0,1)+IF(M4706=0,0,1)+IF(N4706=0,0,1)+IF(O4706=0,0,1)</f>
        <v>0</v>
      </c>
    </row>
    <row r="4707" spans="1:20" ht="15.75" hidden="1">
      <c r="A4707" s="10"/>
      <c r="B4707" s="1"/>
      <c r="C4707" s="81"/>
      <c r="D4707" s="1"/>
      <c r="E4707" s="1"/>
      <c r="F4707" s="331"/>
      <c r="G4707" s="1"/>
      <c r="H4707" s="45"/>
      <c r="I4707" s="1"/>
      <c r="J4707" s="1"/>
      <c r="K4707" s="1"/>
      <c r="L4707" s="331"/>
      <c r="M4707" s="1"/>
      <c r="N4707" s="45"/>
      <c r="O4707" s="1"/>
      <c r="P4707" s="45"/>
      <c r="Q4707" s="1"/>
      <c r="R4707" s="1"/>
      <c r="S4707" s="206"/>
      <c r="T4707" s="351">
        <f>IF(Q4707=0,0,1)+IF(C4707=0,0,1)+IF(D4707=0,0,1)+IF(E4707=0,0,1)+IF(F4707=0,0,1)+IF(G4707=0,0,1)+IF(H4707=0,0,1)+IF(I4707=0,0,1)+IF(J4707=0,0,1)+IF(K4707=0,0,1)+IF(L4707=0,0,1)+IF(M4707=0,0,1)+IF(N4707=0,0,1)+IF(O4707=0,0,1)</f>
        <v>0</v>
      </c>
    </row>
    <row r="4708" spans="1:20" ht="15.75" hidden="1">
      <c r="A4708" s="10"/>
      <c r="B4708" s="1"/>
      <c r="C4708" s="81"/>
      <c r="D4708" s="1"/>
      <c r="E4708" s="1"/>
      <c r="F4708" s="331"/>
      <c r="G4708" s="1"/>
      <c r="H4708" s="45"/>
      <c r="I4708" s="1"/>
      <c r="J4708" s="1"/>
      <c r="K4708" s="1"/>
      <c r="L4708" s="331"/>
      <c r="M4708" s="1"/>
      <c r="N4708" s="45"/>
      <c r="O4708" s="1"/>
      <c r="P4708" s="45"/>
      <c r="Q4708" s="1"/>
      <c r="R4708" s="1"/>
      <c r="S4708" s="206"/>
      <c r="T4708" s="351">
        <f>IF(Q4708=0,0,1)+IF(C4708=0,0,1)+IF(D4708=0,0,1)+IF(E4708=0,0,1)+IF(F4708=0,0,1)+IF(G4708=0,0,1)+IF(H4708=0,0,1)+IF(I4708=0,0,1)+IF(J4708=0,0,1)+IF(K4708=0,0,1)+IF(L4708=0,0,1)+IF(M4708=0,0,1)+IF(N4708=0,0,1)+IF(O4708=0,0,1)</f>
        <v>0</v>
      </c>
    </row>
    <row r="4709" spans="1:20" ht="15.75" hidden="1">
      <c r="A4709" s="10"/>
      <c r="B4709" s="1"/>
      <c r="C4709" s="81"/>
      <c r="D4709" s="1"/>
      <c r="E4709" s="1"/>
      <c r="F4709" s="331"/>
      <c r="G4709" s="1"/>
      <c r="H4709" s="45"/>
      <c r="I4709" s="1"/>
      <c r="J4709" s="1"/>
      <c r="K4709" s="1"/>
      <c r="L4709" s="331"/>
      <c r="M4709" s="1"/>
      <c r="N4709" s="45"/>
      <c r="O4709" s="1"/>
      <c r="P4709" s="45"/>
      <c r="Q4709" s="1"/>
      <c r="R4709" s="1"/>
      <c r="S4709" s="206"/>
      <c r="T4709" s="351">
        <f>IF(Q4709=0,0,1)+IF(C4709=0,0,1)+IF(D4709=0,0,1)+IF(E4709=0,0,1)+IF(F4709=0,0,1)+IF(G4709=0,0,1)+IF(H4709=0,0,1)+IF(I4709=0,0,1)+IF(J4709=0,0,1)+IF(K4709=0,0,1)+IF(L4709=0,0,1)+IF(M4709=0,0,1)+IF(N4709=0,0,1)+IF(O4709=0,0,1)</f>
        <v>0</v>
      </c>
    </row>
    <row r="4710" spans="1:20" ht="15.75" hidden="1">
      <c r="A4710" s="10"/>
      <c r="B4710" s="1"/>
      <c r="C4710" s="81"/>
      <c r="D4710" s="1"/>
      <c r="E4710" s="1"/>
      <c r="F4710" s="331"/>
      <c r="G4710" s="1"/>
      <c r="H4710" s="45"/>
      <c r="I4710" s="1"/>
      <c r="J4710" s="1"/>
      <c r="K4710" s="1"/>
      <c r="L4710" s="331"/>
      <c r="M4710" s="1"/>
      <c r="N4710" s="45"/>
      <c r="O4710" s="1"/>
      <c r="P4710" s="45"/>
      <c r="Q4710" s="1"/>
      <c r="R4710" s="1"/>
      <c r="S4710" s="206"/>
      <c r="T4710" s="351">
        <f>IF(Q4710=0,0,1)+IF(C4710=0,0,1)+IF(D4710=0,0,1)+IF(E4710=0,0,1)+IF(F4710=0,0,1)+IF(G4710=0,0,1)+IF(H4710=0,0,1)+IF(I4710=0,0,1)+IF(J4710=0,0,1)+IF(K4710=0,0,1)+IF(L4710=0,0,1)+IF(M4710=0,0,1)+IF(N4710=0,0,1)+IF(O4710=0,0,1)</f>
        <v>0</v>
      </c>
    </row>
    <row r="4711" spans="1:20" ht="15.75" hidden="1">
      <c r="A4711" s="10"/>
      <c r="B4711" s="1"/>
      <c r="C4711" s="81"/>
      <c r="D4711" s="1"/>
      <c r="E4711" s="1"/>
      <c r="F4711" s="331"/>
      <c r="G4711" s="1"/>
      <c r="H4711" s="45"/>
      <c r="I4711" s="1"/>
      <c r="J4711" s="1"/>
      <c r="K4711" s="1"/>
      <c r="L4711" s="331"/>
      <c r="M4711" s="1"/>
      <c r="N4711" s="45"/>
      <c r="O4711" s="1"/>
      <c r="P4711" s="45"/>
      <c r="Q4711" s="1"/>
      <c r="R4711" s="1"/>
      <c r="S4711" s="206"/>
      <c r="T4711" s="351">
        <f>IF(Q4711=0,0,1)+IF(C4711=0,0,1)+IF(D4711=0,0,1)+IF(E4711=0,0,1)+IF(F4711=0,0,1)+IF(G4711=0,0,1)+IF(H4711=0,0,1)+IF(I4711=0,0,1)+IF(J4711=0,0,1)+IF(K4711=0,0,1)+IF(L4711=0,0,1)+IF(M4711=0,0,1)+IF(N4711=0,0,1)+IF(O4711=0,0,1)</f>
        <v>0</v>
      </c>
    </row>
    <row r="4712" spans="1:20" ht="15.75" hidden="1">
      <c r="A4712" s="10"/>
      <c r="B4712" s="1"/>
      <c r="C4712" s="81"/>
      <c r="D4712" s="1"/>
      <c r="E4712" s="1"/>
      <c r="F4712" s="331"/>
      <c r="G4712" s="1"/>
      <c r="H4712" s="45"/>
      <c r="I4712" s="1"/>
      <c r="J4712" s="1"/>
      <c r="K4712" s="1"/>
      <c r="L4712" s="331"/>
      <c r="M4712" s="1"/>
      <c r="N4712" s="45"/>
      <c r="O4712" s="1"/>
      <c r="P4712" s="45"/>
      <c r="Q4712" s="1"/>
      <c r="R4712" s="1"/>
      <c r="S4712" s="206"/>
      <c r="T4712" s="351">
        <f>IF(Q4712=0,0,1)+IF(C4712=0,0,1)+IF(D4712=0,0,1)+IF(E4712=0,0,1)+IF(F4712=0,0,1)+IF(G4712=0,0,1)+IF(H4712=0,0,1)+IF(I4712=0,0,1)+IF(J4712=0,0,1)+IF(K4712=0,0,1)+IF(L4712=0,0,1)+IF(M4712=0,0,1)+IF(N4712=0,0,1)+IF(O4712=0,0,1)</f>
        <v>0</v>
      </c>
    </row>
    <row r="4713" spans="1:20" ht="15.75" hidden="1">
      <c r="A4713" s="10"/>
      <c r="B4713" s="1"/>
      <c r="C4713" s="81"/>
      <c r="D4713" s="1"/>
      <c r="E4713" s="1"/>
      <c r="F4713" s="331"/>
      <c r="G4713" s="1"/>
      <c r="H4713" s="45"/>
      <c r="I4713" s="1"/>
      <c r="J4713" s="1"/>
      <c r="K4713" s="1"/>
      <c r="L4713" s="331"/>
      <c r="M4713" s="1"/>
      <c r="N4713" s="45"/>
      <c r="O4713" s="1"/>
      <c r="P4713" s="45"/>
      <c r="Q4713" s="1"/>
      <c r="R4713" s="1"/>
      <c r="S4713" s="206"/>
      <c r="T4713" s="351">
        <f>IF(Q4713=0,0,1)+IF(C4713=0,0,1)+IF(D4713=0,0,1)+IF(E4713=0,0,1)+IF(F4713=0,0,1)+IF(G4713=0,0,1)+IF(H4713=0,0,1)+IF(I4713=0,0,1)+IF(J4713=0,0,1)+IF(K4713=0,0,1)+IF(L4713=0,0,1)+IF(M4713=0,0,1)+IF(N4713=0,0,1)+IF(O4713=0,0,1)</f>
        <v>0</v>
      </c>
    </row>
    <row r="4714" spans="1:20" ht="15.75" hidden="1">
      <c r="A4714" s="10"/>
      <c r="B4714" s="1"/>
      <c r="C4714" s="81"/>
      <c r="D4714" s="1"/>
      <c r="E4714" s="1"/>
      <c r="F4714" s="331"/>
      <c r="G4714" s="1"/>
      <c r="H4714" s="45"/>
      <c r="I4714" s="1"/>
      <c r="J4714" s="1"/>
      <c r="K4714" s="1"/>
      <c r="L4714" s="331"/>
      <c r="M4714" s="1"/>
      <c r="N4714" s="45"/>
      <c r="O4714" s="1"/>
      <c r="P4714" s="45"/>
      <c r="Q4714" s="1"/>
      <c r="R4714" s="1"/>
      <c r="S4714" s="206"/>
      <c r="T4714" s="351">
        <f>IF(Q4714=0,0,1)+IF(C4714=0,0,1)+IF(D4714=0,0,1)+IF(E4714=0,0,1)+IF(F4714=0,0,1)+IF(G4714=0,0,1)+IF(H4714=0,0,1)+IF(I4714=0,0,1)+IF(J4714=0,0,1)+IF(K4714=0,0,1)+IF(L4714=0,0,1)+IF(M4714=0,0,1)+IF(N4714=0,0,1)+IF(O4714=0,0,1)</f>
        <v>0</v>
      </c>
    </row>
    <row r="4715" spans="2:20" ht="15.75" hidden="1">
      <c r="B4715" s="1"/>
      <c r="C4715" s="81"/>
      <c r="D4715" s="1"/>
      <c r="E4715" s="1"/>
      <c r="F4715" s="331"/>
      <c r="G4715" s="1"/>
      <c r="H4715" s="45"/>
      <c r="I4715" s="1"/>
      <c r="J4715" s="1"/>
      <c r="K4715" s="1"/>
      <c r="L4715" s="331"/>
      <c r="M4715" s="1"/>
      <c r="N4715" s="45"/>
      <c r="O4715" s="1"/>
      <c r="P4715" s="45"/>
      <c r="Q4715" s="1"/>
      <c r="R4715" s="1"/>
      <c r="S4715" s="206"/>
      <c r="T4715" s="351">
        <f>IF(Q4715=0,0,1)+IF(C4715=0,0,1)+IF(D4715=0,0,1)+IF(E4715=0,0,1)+IF(F4715=0,0,1)+IF(G4715=0,0,1)+IF(H4715=0,0,1)+IF(I4715=0,0,1)+IF(J4715=0,0,1)+IF(K4715=0,0,1)+IF(L4715=0,0,1)+IF(M4715=0,0,1)+IF(N4715=0,0,1)+IF(O4715=0,0,1)</f>
        <v>0</v>
      </c>
    </row>
  </sheetData>
  <sheetProtection/>
  <mergeCells count="2">
    <mergeCell ref="P10:R10"/>
    <mergeCell ref="P11:R11"/>
  </mergeCells>
  <printOptions horizontalCentered="1"/>
  <pageMargins left="0.17" right="0.17" top="0.61" bottom="0.61" header="0.5" footer="0.5"/>
  <pageSetup fitToHeight="0" horizontalDpi="600" verticalDpi="600" orientation="landscape" scale="37" r:id="rId3"/>
  <headerFooter alignWithMargins="0">
    <oddHeader>&amp;R&amp;D   &amp;T</oddHeader>
    <oddFooter>&amp;L&amp;F&amp;CBell Partners Inc.
&amp;R&amp;P of &amp;N</oddFooter>
  </headerFooter>
  <rowBreaks count="2" manualBreakCount="2">
    <brk id="99" min="1" max="17" man="1"/>
    <brk id="122" min="1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BCE0F2-FC7C-4658-B04C-86F09B11C054}"/>
</file>

<file path=customXml/itemProps2.xml><?xml version="1.0" encoding="utf-8"?>
<ds:datastoreItem xmlns:ds="http://schemas.openxmlformats.org/officeDocument/2006/customXml" ds:itemID="{9F2B669F-6418-4CE1-A05D-792650CB0115}"/>
</file>

<file path=customXml/itemProps3.xml><?xml version="1.0" encoding="utf-8"?>
<ds:datastoreItem xmlns:ds="http://schemas.openxmlformats.org/officeDocument/2006/customXml" ds:itemID="{B7DB67BF-8C81-4214-B963-D9CD2627497A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</Properties>
</file>